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090" activeTab="5"/>
  </bookViews>
  <sheets>
    <sheet name="Sheet(A)" sheetId="1" r:id="rId1"/>
    <sheet name="Sheet(B)" sheetId="2" r:id="rId2"/>
    <sheet name="Sheet(C)" sheetId="3" r:id="rId3"/>
    <sheet name="Sheet(D)" sheetId="4" r:id="rId4"/>
    <sheet name="Sheet(E)" sheetId="5" r:id="rId5"/>
    <sheet name="Sheet(F)" sheetId="6" r:id="rId6"/>
  </sheets>
  <externalReferences>
    <externalReference r:id="rId7"/>
  </externalReferences>
  <calcPr calcId="144525"/>
</workbook>
</file>

<file path=xl/comments1.xml><?xml version="1.0" encoding="utf-8"?>
<comments xmlns="http://schemas.openxmlformats.org/spreadsheetml/2006/main">
  <authors>
    <author>作者</author>
  </authors>
  <commentList>
    <comment ref="A24" authorId="0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In general between 10 and 200, but 100 should be good for most experiments</t>
        </r>
      </text>
    </comment>
  </commentList>
</comments>
</file>

<file path=xl/sharedStrings.xml><?xml version="1.0" encoding="utf-8"?>
<sst xmlns="http://schemas.openxmlformats.org/spreadsheetml/2006/main" count="17768" uniqueCount="328">
  <si>
    <r>
      <rPr>
        <b/>
        <sz val="11"/>
        <color theme="1"/>
        <rFont val="宋体"/>
        <charset val="134"/>
        <scheme val="minor"/>
      </rPr>
      <t>Species</t>
    </r>
    <r>
      <rPr>
        <sz val="11"/>
        <color theme="1"/>
        <rFont val="宋体"/>
        <charset val="134"/>
        <scheme val="minor"/>
      </rPr>
      <t xml:space="preserve"> </t>
    </r>
    <r>
      <rPr>
        <sz val="9"/>
        <color theme="1"/>
        <rFont val="宋体"/>
        <charset val="134"/>
        <scheme val="minor"/>
      </rPr>
      <t>(Please select species from the drop down menu!)</t>
    </r>
  </si>
  <si>
    <t>Bovine (bta)</t>
  </si>
  <si>
    <t>Entrez Gene ID of the array (please add in ascending order from the second raw)</t>
  </si>
  <si>
    <t>p-value  between comparisons cut-off</t>
  </si>
  <si>
    <t>Bar</t>
  </si>
  <si>
    <t>Total unique Entrez gene ID in array</t>
  </si>
  <si>
    <t>Human (hsa)</t>
  </si>
  <si>
    <t>Shade</t>
  </si>
  <si>
    <t>Tot unique Entrez gene ID in array associated with term</t>
  </si>
  <si>
    <t>% array genes</t>
  </si>
  <si>
    <t>Mouse (mmu)</t>
  </si>
  <si>
    <t>Total number of Terms covered by the Genome</t>
  </si>
  <si>
    <t>10 most overall impacted Terms</t>
  </si>
  <si>
    <t>Impact</t>
  </si>
  <si>
    <t>Flux</t>
  </si>
  <si>
    <t>Rank</t>
  </si>
  <si>
    <t>Total number of Terms covered by the Array</t>
  </si>
  <si>
    <t>% genome terms</t>
  </si>
  <si>
    <t>Terms in array with at the least coverage of (%)</t>
  </si>
  <si>
    <t>% array terms</t>
  </si>
  <si>
    <t>Terms underrepresented with a min of coverage (%)</t>
  </si>
  <si>
    <t>% Term</t>
  </si>
  <si>
    <t>Average coverage of terms by array (%)</t>
  </si>
  <si>
    <t>%</t>
  </si>
  <si>
    <t>% mean coverage of terms by array (min %)</t>
  </si>
  <si>
    <t>Max coverage</t>
  </si>
  <si>
    <t>Number of terms with coverage min of (%)</t>
  </si>
  <si>
    <t>Min coverage</t>
  </si>
  <si>
    <t>Number of terms with coverage of (%)</t>
  </si>
  <si>
    <t>Cut-off % coverage of terms selected</t>
  </si>
  <si>
    <t>minimum acceptable % of genes in pathway covered by array</t>
  </si>
  <si>
    <t>Yes</t>
  </si>
  <si>
    <t>Is your dataset in "DATA-DEG" with FDR for overall effect?</t>
  </si>
  <si>
    <t>If Yes add in column C of "DATA-DEG" the FDR values</t>
  </si>
  <si>
    <t>No</t>
  </si>
  <si>
    <t>Minimum number of genes in a pathway</t>
  </si>
  <si>
    <t>this is considering the whole genome</t>
  </si>
  <si>
    <t>If you have a FDR column please add the FDR cut-off</t>
  </si>
  <si>
    <t>X</t>
  </si>
  <si>
    <t>Value for maximum bar of impact</t>
  </si>
  <si>
    <r>
      <rPr>
        <sz val="11"/>
        <color theme="1"/>
        <rFont val="宋体"/>
        <charset val="134"/>
        <scheme val="minor"/>
      </rPr>
      <t>Number of overal DEG (oligo) (FDR</t>
    </r>
    <r>
      <rPr>
        <sz val="11"/>
        <color theme="1"/>
        <rFont val="Symbol"/>
        <charset val="2"/>
      </rPr>
      <t>£</t>
    </r>
    <r>
      <rPr>
        <sz val="11"/>
        <color theme="1"/>
        <rFont val="Calibri"/>
        <charset val="134"/>
      </rPr>
      <t>X)</t>
    </r>
  </si>
  <si>
    <t>Oligo ID</t>
  </si>
  <si>
    <t>EntrezGeneID</t>
  </si>
  <si>
    <t>FDR</t>
  </si>
  <si>
    <t>Foldchange(310 day vs 100 day)</t>
  </si>
  <si>
    <t>p-value</t>
  </si>
  <si>
    <t>Foldchange(Non-lactation vs 100day)</t>
  </si>
  <si>
    <t>Foldchange(Non-lactation vs 310day)</t>
  </si>
  <si>
    <t>Min % genes in pathway (array vs. genome)</t>
  </si>
  <si>
    <t>=</t>
  </si>
  <si>
    <t>PATHWAY</t>
  </si>
  <si>
    <t>Path ID</t>
  </si>
  <si>
    <r>
      <rPr>
        <sz val="16"/>
        <color rgb="FFFF0000"/>
        <rFont val="Wingdings"/>
        <charset val="2"/>
      </rPr>
      <t>n</t>
    </r>
    <r>
      <rPr>
        <sz val="11"/>
        <color theme="1"/>
        <rFont val="Times New Roman"/>
        <charset val="134"/>
      </rPr>
      <t xml:space="preserve">= 10 most impacted terms; </t>
    </r>
    <r>
      <rPr>
        <sz val="16"/>
        <color theme="9" tint="-0.249977111117893"/>
        <rFont val="Wingdings"/>
        <charset val="2"/>
      </rPr>
      <t>n</t>
    </r>
    <r>
      <rPr>
        <sz val="11"/>
        <color theme="1"/>
        <rFont val="Times New Roman"/>
        <charset val="134"/>
      </rPr>
      <t xml:space="preserve">= 10% most impacted terms </t>
    </r>
  </si>
  <si>
    <t>Category</t>
  </si>
  <si>
    <t>K vs G</t>
  </si>
  <si>
    <t>R vs K</t>
  </si>
  <si>
    <t>R vs G</t>
  </si>
  <si>
    <t>1. Metabolism</t>
  </si>
  <si>
    <t>0.1 Metabolic Pathways</t>
  </si>
  <si>
    <t>1.1 Carbohydrate Metabolism</t>
  </si>
  <si>
    <t>1.2 Energy Metabolism</t>
  </si>
  <si>
    <t>1.3 Lipid Metabolism</t>
  </si>
  <si>
    <t>1.4 Nucleotide Metabolism</t>
  </si>
  <si>
    <t>1.5 Amino Acid Metabolism</t>
  </si>
  <si>
    <t>1.6 Metabolism of Other Amino Acids</t>
  </si>
  <si>
    <t>1.7 Glycan Biosynthesis and Metabolism</t>
  </si>
  <si>
    <t>1.8 Metabolism of Cofactors and Vitamins</t>
  </si>
  <si>
    <t>1.9 Metabolism of Terpenoids and Polyketides</t>
  </si>
  <si>
    <t>1.10 Biosynthesis of Other Secondary Metabolites</t>
  </si>
  <si>
    <t>1.11 Xenobiotics Biodegradation and Metabolism</t>
  </si>
  <si>
    <t>2. Genetic Information Processing</t>
  </si>
  <si>
    <t>2.1 Transcription</t>
  </si>
  <si>
    <t>2.2 Translation</t>
  </si>
  <si>
    <t>2.3 Folding, Sorting and Degradation</t>
  </si>
  <si>
    <t>2.4 Replication and Repair</t>
  </si>
  <si>
    <t>3. Environmental Information Processing</t>
  </si>
  <si>
    <t>3.1 Membrane transport</t>
  </si>
  <si>
    <t>3.2 Signal Transduction</t>
  </si>
  <si>
    <t>3.3 Signaling Molecules and Interaction</t>
  </si>
  <si>
    <t>4. Cellular Processes</t>
  </si>
  <si>
    <t>4.1 Transport and Catabolism</t>
  </si>
  <si>
    <t>4.2 Cell Motility</t>
  </si>
  <si>
    <t>4.3 Cell Growth and Death</t>
  </si>
  <si>
    <t>4.4 Cell Communication</t>
  </si>
  <si>
    <t>5. Organismal Systems</t>
  </si>
  <si>
    <t>5.1 Immune System</t>
  </si>
  <si>
    <t>5.2 Endocrine System</t>
  </si>
  <si>
    <t>5.3 Circulatory System</t>
  </si>
  <si>
    <t>5.4 Digestive System</t>
  </si>
  <si>
    <t>5.5 Excretory System</t>
  </si>
  <si>
    <t>5.6 Nervous System</t>
  </si>
  <si>
    <t>5.7 Sensory System</t>
  </si>
  <si>
    <t>5.8 Development</t>
  </si>
  <si>
    <t>5.9 Environmental Adaptation</t>
  </si>
  <si>
    <t>Pathway</t>
  </si>
  <si>
    <t>Click Ctrl+Shift+F to run the Macro</t>
  </si>
  <si>
    <t>Glyoxylate and dicarboxylate metabolism</t>
  </si>
  <si>
    <t>Caffeine metabolism</t>
  </si>
  <si>
    <t>Butirosin and neomycin biosynthesis</t>
  </si>
  <si>
    <t>Glycosaminoglycan biosynthesis - keratan sulfate</t>
  </si>
  <si>
    <t>Galactose metabolism</t>
  </si>
  <si>
    <t>Prion diseases</t>
  </si>
  <si>
    <t>Staphylococcus aureus infection</t>
  </si>
  <si>
    <t>Glycosphingolipid biosynthesis - globo series</t>
  </si>
  <si>
    <t>Glycosphingolipid biosynthesis - ganglio series</t>
  </si>
  <si>
    <t>Complement and coagulation cascades</t>
  </si>
  <si>
    <t>Nitrogen metabolism</t>
  </si>
  <si>
    <t>Propanoate metabolism</t>
  </si>
  <si>
    <t>Malaria</t>
  </si>
  <si>
    <t>O-Glycan biosynthesis</t>
  </si>
  <si>
    <t>Dorso-ventral axis formation</t>
  </si>
  <si>
    <t>Valine, leucine and isoleucine degradation</t>
  </si>
  <si>
    <t>African trypanosomiasis</t>
  </si>
  <si>
    <t>Proximal tubule bicarbonate reclamation</t>
  </si>
  <si>
    <t>Systemic lupus erythematosus</t>
  </si>
  <si>
    <t>Ribosome</t>
  </si>
  <si>
    <t>Taurine and hypotaurine metabolism</t>
  </si>
  <si>
    <t>PPAR signaling pathway</t>
  </si>
  <si>
    <t>Fatty acid biosynthesis</t>
  </si>
  <si>
    <t>Synthesis and degradation of ketone bodies</t>
  </si>
  <si>
    <t>Amoebiasis</t>
  </si>
  <si>
    <t>Salivary secretion</t>
  </si>
  <si>
    <t>Vasopressin-regulated water reabsorption</t>
  </si>
  <si>
    <t>SNARE interactions in vesicular transport</t>
  </si>
  <si>
    <t>Phenylalanine, tyrosine and tryptophan biosynthesis</t>
  </si>
  <si>
    <t>Cell adhesion molecules (CAMs)</t>
  </si>
  <si>
    <t>Endocrine and other factor-regulated calcium reabsorption</t>
  </si>
  <si>
    <t>Sulfur relay system</t>
  </si>
  <si>
    <t>Ubiquitin mediated proteolysis</t>
  </si>
  <si>
    <t>Viral myocarditis</t>
  </si>
  <si>
    <t>ECM-receptor interaction</t>
  </si>
  <si>
    <t>Starch and sucrose metabolism</t>
  </si>
  <si>
    <t>Bile secretion</t>
  </si>
  <si>
    <t>Glycerolipid metabolism</t>
  </si>
  <si>
    <t>Fc gamma R-mediated phagocytosis</t>
  </si>
  <si>
    <t>Vitamin B6 metabolism</t>
  </si>
  <si>
    <t>Amino sugar and nucleotide sugar metabolism</t>
  </si>
  <si>
    <t>Steroid biosynthesis</t>
  </si>
  <si>
    <t>Folate biosynthesis</t>
  </si>
  <si>
    <t>Glioma</t>
  </si>
  <si>
    <t>GnRH signaling pathway</t>
  </si>
  <si>
    <t>Base excision repair</t>
  </si>
  <si>
    <t>Basal transcription factors</t>
  </si>
  <si>
    <t>Phagosome</t>
  </si>
  <si>
    <t>N-Glycan biosynthesis</t>
  </si>
  <si>
    <t>Melanogenesis</t>
  </si>
  <si>
    <t>Protein digestion and absorption</t>
  </si>
  <si>
    <t>Mineral absorption</t>
  </si>
  <si>
    <t>Glutamatergic synapse</t>
  </si>
  <si>
    <t>Leukocyte transendothelial migration</t>
  </si>
  <si>
    <t>Axon guidance</t>
  </si>
  <si>
    <t>Taste transduction</t>
  </si>
  <si>
    <t>Leishmaniasis</t>
  </si>
  <si>
    <t>Protein export</t>
  </si>
  <si>
    <t>Endocytosis</t>
  </si>
  <si>
    <t>Toll-like receptor signaling pathway</t>
  </si>
  <si>
    <t>Tight junction</t>
  </si>
  <si>
    <t>Intestinal immune network for IgA production</t>
  </si>
  <si>
    <t>ErbB signaling pathway</t>
  </si>
  <si>
    <t>ABC transporters</t>
  </si>
  <si>
    <t>NOD-like receptor signaling pathway</t>
  </si>
  <si>
    <t>Primary immunodeficiency</t>
  </si>
  <si>
    <t>Bacterial invasion of epithelial cells</t>
  </si>
  <si>
    <t>Dilated cardiomyopathy (DCM)</t>
  </si>
  <si>
    <t>Allograft rejection</t>
  </si>
  <si>
    <t>Focal adhesion</t>
  </si>
  <si>
    <t>Fc epsilon RI signaling pathway</t>
  </si>
  <si>
    <t>Gap junction</t>
  </si>
  <si>
    <t>Fat digestion and absorption</t>
  </si>
  <si>
    <t>Gastric acid secretion</t>
  </si>
  <si>
    <t>Osteoclast differentiation</t>
  </si>
  <si>
    <t>Circadian rhythm - mammal</t>
  </si>
  <si>
    <t>Chemokine signaling pathway</t>
  </si>
  <si>
    <t>Maturity onset diabetes of the young</t>
  </si>
  <si>
    <t>Glycerophospholipid metabolism</t>
  </si>
  <si>
    <t>Cysteine and methionine metabolism</t>
  </si>
  <si>
    <t>Nicotinate and nicotinamide metabolism</t>
  </si>
  <si>
    <t>B cell receptor signaling pathway</t>
  </si>
  <si>
    <t>Endometrial cancer</t>
  </si>
  <si>
    <t>Long-term potentiation</t>
  </si>
  <si>
    <t>Wnt signaling pathway</t>
  </si>
  <si>
    <t>Asthma</t>
  </si>
  <si>
    <t>Hematopoietic cell lineage</t>
  </si>
  <si>
    <t>Prostate cancer</t>
  </si>
  <si>
    <t>Insulin signaling pathway</t>
  </si>
  <si>
    <t>MAPK signaling pathway</t>
  </si>
  <si>
    <t>T cell receptor signaling pathway</t>
  </si>
  <si>
    <t>Autoimmune thyroid disease</t>
  </si>
  <si>
    <t>alpha-Linolenic acid metabolism</t>
  </si>
  <si>
    <t>Non-small cell lung cancer</t>
  </si>
  <si>
    <t>Drug metabolism - other enzymes</t>
  </si>
  <si>
    <t>Pancreatic secretion</t>
  </si>
  <si>
    <t>Peroxisome</t>
  </si>
  <si>
    <t>Graft-versus-host disease</t>
  </si>
  <si>
    <t>Alanine, aspartate and glutamate metabolism</t>
  </si>
  <si>
    <t>Acute myeloid leukemia</t>
  </si>
  <si>
    <t>Hedgehog signaling pathway</t>
  </si>
  <si>
    <t>Tuberculosis</t>
  </si>
  <si>
    <t>Biosynthesis of unsaturated fatty acids</t>
  </si>
  <si>
    <t>Hypertrophic cardiomyopathy (HCM)</t>
  </si>
  <si>
    <t>Vitamin digestion and absorption</t>
  </si>
  <si>
    <t>Hepatitis C</t>
  </si>
  <si>
    <t>RNA degradation</t>
  </si>
  <si>
    <t>Cytokine-cytokine receptor interaction</t>
  </si>
  <si>
    <t>Non-homologous end-joining</t>
  </si>
  <si>
    <t>Apoptosis</t>
  </si>
  <si>
    <t>Natural killer cell mediated cytotoxicity</t>
  </si>
  <si>
    <t>Aldosterone-regulated sodium reabsorption</t>
  </si>
  <si>
    <t>Progesterone-mediated oocyte maturation</t>
  </si>
  <si>
    <t>Oocyte meiosis</t>
  </si>
  <si>
    <t>Ether lipid metabolism</t>
  </si>
  <si>
    <t>Type II diabetes mellitus</t>
  </si>
  <si>
    <t>Toxoplasmosis</t>
  </si>
  <si>
    <t>Calcium signaling pathway</t>
  </si>
  <si>
    <t>Regulation of actin cytoskeleton</t>
  </si>
  <si>
    <t>Measles</t>
  </si>
  <si>
    <t>One carbon pool by folate</t>
  </si>
  <si>
    <t>Jak-STAT signaling pathway</t>
  </si>
  <si>
    <t>Amyotrophic lateral sclerosis (ALS)</t>
  </si>
  <si>
    <t>Purine metabolism</t>
  </si>
  <si>
    <t>Vascular smooth muscle contraction</t>
  </si>
  <si>
    <t>Basal cell carcinoma</t>
  </si>
  <si>
    <t>Chronic myeloid leukemia</t>
  </si>
  <si>
    <t>Renal cell carcinoma</t>
  </si>
  <si>
    <t>Glycolysis / Gluconeogenesis</t>
  </si>
  <si>
    <t>Antigen processing and presentation</t>
  </si>
  <si>
    <t>Pyruvate metabolism</t>
  </si>
  <si>
    <t>Linoleic acid metabolism</t>
  </si>
  <si>
    <t>RIG-I-like receptor signaling pathway</t>
  </si>
  <si>
    <t>Type I diabetes mellitus</t>
  </si>
  <si>
    <t>Neurotrophin signaling pathway</t>
  </si>
  <si>
    <t>Metabolic pathways</t>
  </si>
  <si>
    <t>Arrhythmogenic right ventricular cardiomyopathy (ARVC)</t>
  </si>
  <si>
    <t>Butanoate metabolism</t>
  </si>
  <si>
    <t>Carbohydrate digestion and absorption</t>
  </si>
  <si>
    <t>Adherens junction</t>
  </si>
  <si>
    <t>Adipocytokine signaling pathway</t>
  </si>
  <si>
    <t>Chagas disease</t>
  </si>
  <si>
    <t>Phenylalanine metabolism</t>
  </si>
  <si>
    <t>Pathways in cancer (overview)</t>
  </si>
  <si>
    <t>Lysosome</t>
  </si>
  <si>
    <t>Phosphatidylinositol signaling system</t>
  </si>
  <si>
    <t>Melanoma</t>
  </si>
  <si>
    <t>Rheumatoid arthritis</t>
  </si>
  <si>
    <t>Tyrosine metabolism</t>
  </si>
  <si>
    <t>Bladder cancer</t>
  </si>
  <si>
    <t>Glycine, serine and threonine metabolism</t>
  </si>
  <si>
    <t>VEGF signaling pathway</t>
  </si>
  <si>
    <t>mRNA surveillance pathway</t>
  </si>
  <si>
    <t>Citrate cycle (TCA cycle)</t>
  </si>
  <si>
    <t>Long-term depression</t>
  </si>
  <si>
    <t>Tryptophan metabolism</t>
  </si>
  <si>
    <t>Spliceosome</t>
  </si>
  <si>
    <t>p53 signaling pathway</t>
  </si>
  <si>
    <t>Inositol phosphate metabolism</t>
  </si>
  <si>
    <t>Small cell lung cancer</t>
  </si>
  <si>
    <t>Cytosolic DNA-sensing pathway</t>
  </si>
  <si>
    <t>Arginine and proline metabolism</t>
  </si>
  <si>
    <t>Homologous recombination</t>
  </si>
  <si>
    <t>Other glycan degradation</t>
  </si>
  <si>
    <t>Glutathione metabolism</t>
  </si>
  <si>
    <t>Colorectal cancer</t>
  </si>
  <si>
    <t>Pyrimidine metabolism</t>
  </si>
  <si>
    <t>Arachidonic acid metabolism</t>
  </si>
  <si>
    <t>Protein processing in endoplasmic reticulum</t>
  </si>
  <si>
    <t>Regulation of autophagy</t>
  </si>
  <si>
    <t>mTOR signaling pathway</t>
  </si>
  <si>
    <t>RNA transport</t>
  </si>
  <si>
    <t>Glycosaminoglycan degradation</t>
  </si>
  <si>
    <t>Pantothenate and CoA biosynthesis</t>
  </si>
  <si>
    <t>Alzheimer's disease</t>
  </si>
  <si>
    <t>Fatty acid metabolism</t>
  </si>
  <si>
    <t>Glycosphingolipid biosynthesis - lacto and neolacto series</t>
  </si>
  <si>
    <t>Pentose and glucuronate interconversions</t>
  </si>
  <si>
    <t>Ribosome biogenesis in eukaryotes</t>
  </si>
  <si>
    <t>Pentose phosphate pathway</t>
  </si>
  <si>
    <t>Neuroactive ligand-receptor interaction</t>
  </si>
  <si>
    <t>Pancreatic cancer</t>
  </si>
  <si>
    <t>O-Mannosyl glycan biosynthesis</t>
  </si>
  <si>
    <t>Fructose and mannose metabolism</t>
  </si>
  <si>
    <t>Drug metabolism - cytochrome P450</t>
  </si>
  <si>
    <t>Huntington's disease</t>
  </si>
  <si>
    <t>Cell cycle</t>
  </si>
  <si>
    <t>TGF-beta signaling pathway</t>
  </si>
  <si>
    <t>Proteasome</t>
  </si>
  <si>
    <t>Retinol metabolism</t>
  </si>
  <si>
    <t>Cardiac muscle contraction</t>
  </si>
  <si>
    <t>Renin-angiotensin system</t>
  </si>
  <si>
    <t>Lysine degradation</t>
  </si>
  <si>
    <t>Terpenoid backbone biosynthesis</t>
  </si>
  <si>
    <t>Thyroid cancer</t>
  </si>
  <si>
    <t>Notch signaling pathway</t>
  </si>
  <si>
    <t>Parkinson's disease</t>
  </si>
  <si>
    <t>Olfactory transduction</t>
  </si>
  <si>
    <t>Metabolism of xenobiotics by cytochrome P450</t>
  </si>
  <si>
    <t>Steroid hormone biosynthesis</t>
  </si>
  <si>
    <t>beta-Alanine metabolism</t>
  </si>
  <si>
    <t>Oxidative phosphorylation</t>
  </si>
  <si>
    <t>Ascorbate and aldarate metabolism</t>
  </si>
  <si>
    <t/>
  </si>
  <si>
    <t>Fatty acid elongation in mitochondria</t>
  </si>
  <si>
    <t>Primary bile acid biosynthesis</t>
  </si>
  <si>
    <t>Ubiquinone and other terpenoid-quinone biosynthesis</t>
  </si>
  <si>
    <t>Valine, leucine and isoleucine biosynthesis</t>
  </si>
  <si>
    <t>Lysine biosynthesis</t>
  </si>
  <si>
    <t>Histidine metabolism</t>
  </si>
  <si>
    <t>Selenoamino acid metabolism</t>
  </si>
  <si>
    <t>Cyanoamino acid metabolism</t>
  </si>
  <si>
    <t>D-Glutamine and D-glutamate metabolism</t>
  </si>
  <si>
    <t>D-Arginine and D-ornithine metabolism</t>
  </si>
  <si>
    <t>Glycosaminoglycan biosynthesis - chondroitin sulfate</t>
  </si>
  <si>
    <t>Glycosaminoglycan biosynthesis - heparan sulfate</t>
  </si>
  <si>
    <t>Glycosylphosphatidylinositol(GPI)-anchor biosynthesis</t>
  </si>
  <si>
    <t>Sphingolipid metabolism</t>
  </si>
  <si>
    <t>Thiamine metabolism</t>
  </si>
  <si>
    <t>Riboflavin metabolism</t>
  </si>
  <si>
    <t>Biotin metabolism</t>
  </si>
  <si>
    <t>Lipoic acid metabolism</t>
  </si>
  <si>
    <t>Porphyrin and chlorophyll metabolism</t>
  </si>
  <si>
    <t>Sulfur metabolism</t>
  </si>
  <si>
    <t>Aminoacyl-tRNA biosynthesis</t>
  </si>
  <si>
    <t>RNA polymerase</t>
  </si>
  <si>
    <t>DNA replication</t>
  </si>
  <si>
    <t>Nucleotide excision repair</t>
  </si>
  <si>
    <t>Mismatch repair</t>
  </si>
  <si>
    <t>Phototransduction</t>
  </si>
  <si>
    <t>Collecting duct acid secretion</t>
  </si>
  <si>
    <t>Click Ctrl+Shift+G to run the Macro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</si>
</sst>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;;"/>
    <numFmt numFmtId="177" formatCode="0.0"/>
  </numFmts>
  <fonts count="4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theme="0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color rgb="FFC00000"/>
      <name val="宋体"/>
      <charset val="134"/>
      <scheme val="minor"/>
    </font>
    <font>
      <b/>
      <sz val="11"/>
      <color theme="5" tint="-0.249977111117893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Calibri"/>
      <charset val="134"/>
    </font>
    <font>
      <sz val="11"/>
      <color rgb="FFFFC000"/>
      <name val="宋体"/>
      <charset val="134"/>
      <scheme val="minor"/>
    </font>
    <font>
      <b/>
      <sz val="9"/>
      <color theme="1"/>
      <name val="宋体"/>
      <charset val="134"/>
      <scheme val="minor"/>
    </font>
    <font>
      <b/>
      <sz val="12"/>
      <color rgb="FFC00000"/>
      <name val="宋体"/>
      <charset val="134"/>
      <scheme val="minor"/>
    </font>
    <font>
      <sz val="10"/>
      <color rgb="FF000000"/>
      <name val="Arial Unicode MS"/>
      <charset val="134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6"/>
      <color rgb="FFFF0000"/>
      <name val="Wingdings"/>
      <charset val="2"/>
    </font>
    <font>
      <sz val="11"/>
      <color theme="1"/>
      <name val="Times New Roman"/>
      <charset val="134"/>
    </font>
    <font>
      <sz val="16"/>
      <color theme="9" tint="-0.249977111117893"/>
      <name val="Wingdings"/>
      <charset val="2"/>
    </font>
    <font>
      <sz val="9"/>
      <color theme="1"/>
      <name val="宋体"/>
      <charset val="134"/>
      <scheme val="minor"/>
    </font>
    <font>
      <sz val="11"/>
      <color theme="1"/>
      <name val="Symbol"/>
      <charset val="2"/>
    </font>
    <font>
      <sz val="9"/>
      <name val="Tahoma"/>
      <charset val="134"/>
    </font>
    <font>
      <b/>
      <sz val="9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 style="thin">
        <color auto="1"/>
      </left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rgb="FFC00000"/>
      </left>
      <right style="medium">
        <color rgb="FFC00000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2" fillId="17" borderId="3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7" borderId="38" applyNumberFormat="0" applyFont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40" applyNumberFormat="0" applyFill="0" applyAlignment="0" applyProtection="0">
      <alignment vertical="center"/>
    </xf>
    <xf numFmtId="0" fontId="30" fillId="0" borderId="40" applyNumberFormat="0" applyFill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25" fillId="0" borderId="42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2" fillId="20" borderId="43" applyNumberFormat="0" applyAlignment="0" applyProtection="0">
      <alignment vertical="center"/>
    </xf>
    <xf numFmtId="0" fontId="23" fillId="20" borderId="39" applyNumberFormat="0" applyAlignment="0" applyProtection="0">
      <alignment vertical="center"/>
    </xf>
    <xf numFmtId="0" fontId="33" fillId="27" borderId="44" applyNumberFormat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31" fillId="0" borderId="41" applyNumberFormat="0" applyFill="0" applyAlignment="0" applyProtection="0">
      <alignment vertical="center"/>
    </xf>
    <xf numFmtId="0" fontId="15" fillId="0" borderId="37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17">
    <xf numFmtId="0" fontId="0" fillId="0" borderId="0" xfId="0"/>
    <xf numFmtId="2" fontId="1" fillId="0" borderId="0" xfId="0" applyNumberFormat="1" applyFont="1" applyBorder="1" applyProtection="1">
      <protection locked="0"/>
    </xf>
    <xf numFmtId="2" fontId="0" fillId="0" borderId="0" xfId="0" applyNumberFormat="1" applyBorder="1" applyProtection="1">
      <protection locked="0"/>
    </xf>
    <xf numFmtId="1" fontId="1" fillId="0" borderId="0" xfId="0" applyNumberFormat="1" applyFont="1" applyBorder="1" applyProtection="1">
      <protection locked="0"/>
    </xf>
    <xf numFmtId="2" fontId="1" fillId="0" borderId="0" xfId="0" applyNumberFormat="1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76" fontId="0" fillId="0" borderId="0" xfId="0" applyNumberFormat="1" applyBorder="1" applyProtection="1">
      <protection locked="0"/>
    </xf>
    <xf numFmtId="2" fontId="2" fillId="0" borderId="0" xfId="0" applyNumberFormat="1" applyFont="1" applyBorder="1" applyProtection="1">
      <protection locked="0"/>
    </xf>
    <xf numFmtId="2" fontId="1" fillId="2" borderId="0" xfId="0" applyNumberFormat="1" applyFont="1" applyFill="1" applyBorder="1" applyProtection="1">
      <protection locked="0"/>
    </xf>
    <xf numFmtId="0" fontId="1" fillId="0" borderId="0" xfId="0" applyFont="1"/>
    <xf numFmtId="0" fontId="0" fillId="0" borderId="0" xfId="0" applyProtection="1">
      <protection locked="0"/>
    </xf>
    <xf numFmtId="1" fontId="1" fillId="0" borderId="0" xfId="0" applyNumberFormat="1" applyFont="1"/>
    <xf numFmtId="176" fontId="0" fillId="0" borderId="0" xfId="0" applyNumberFormat="1"/>
    <xf numFmtId="2" fontId="2" fillId="0" borderId="0" xfId="0" applyNumberFormat="1" applyFont="1"/>
    <xf numFmtId="0" fontId="3" fillId="0" borderId="0" xfId="0" applyFont="1"/>
    <xf numFmtId="0" fontId="1" fillId="0" borderId="0" xfId="0" applyFont="1" applyProtection="1">
      <protection locked="0"/>
    </xf>
    <xf numFmtId="176" fontId="0" fillId="0" borderId="0" xfId="0" applyNumberFormat="1" applyProtection="1">
      <protection locked="0"/>
    </xf>
    <xf numFmtId="2" fontId="2" fillId="0" borderId="0" xfId="0" applyNumberFormat="1" applyFont="1" applyProtection="1">
      <protection locked="0"/>
    </xf>
    <xf numFmtId="0" fontId="0" fillId="3" borderId="0" xfId="0" applyNumberFormat="1" applyFill="1"/>
    <xf numFmtId="0" fontId="0" fillId="0" borderId="0" xfId="0" applyNumberFormat="1"/>
    <xf numFmtId="0" fontId="0" fillId="0" borderId="1" xfId="0" applyNumberFormat="1" applyBorder="1"/>
    <xf numFmtId="176" fontId="0" fillId="0" borderId="2" xfId="0" applyNumberFormat="1" applyBorder="1"/>
    <xf numFmtId="0" fontId="4" fillId="0" borderId="3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5" fillId="3" borderId="3" xfId="0" applyFont="1" applyFill="1" applyBorder="1"/>
    <xf numFmtId="0" fontId="0" fillId="3" borderId="5" xfId="0" applyNumberFormat="1" applyFill="1" applyBorder="1"/>
    <xf numFmtId="176" fontId="0" fillId="3" borderId="5" xfId="0" applyNumberFormat="1" applyFill="1" applyBorder="1"/>
    <xf numFmtId="0" fontId="0" fillId="3" borderId="6" xfId="0" applyNumberFormat="1" applyFill="1" applyBorder="1"/>
    <xf numFmtId="176" fontId="0" fillId="3" borderId="7" xfId="0" applyNumberFormat="1" applyFill="1" applyBorder="1"/>
    <xf numFmtId="0" fontId="6" fillId="0" borderId="8" xfId="0" applyFont="1" applyBorder="1"/>
    <xf numFmtId="0" fontId="0" fillId="0" borderId="9" xfId="0" applyNumberFormat="1" applyBorder="1"/>
    <xf numFmtId="176" fontId="0" fillId="0" borderId="10" xfId="0" applyNumberFormat="1" applyBorder="1"/>
    <xf numFmtId="0" fontId="0" fillId="0" borderId="0" xfId="0" applyNumberFormat="1" applyBorder="1"/>
    <xf numFmtId="0" fontId="0" fillId="0" borderId="8" xfId="0" applyBorder="1"/>
    <xf numFmtId="176" fontId="0" fillId="0" borderId="0" xfId="0" applyNumberFormat="1" applyBorder="1"/>
    <xf numFmtId="0" fontId="0" fillId="0" borderId="11" xfId="0" applyBorder="1"/>
    <xf numFmtId="0" fontId="0" fillId="0" borderId="12" xfId="0" applyNumberFormat="1" applyBorder="1"/>
    <xf numFmtId="176" fontId="0" fillId="0" borderId="12" xfId="0" applyNumberFormat="1" applyBorder="1"/>
    <xf numFmtId="0" fontId="0" fillId="0" borderId="13" xfId="0" applyNumberFormat="1" applyBorder="1"/>
    <xf numFmtId="176" fontId="0" fillId="0" borderId="14" xfId="0" applyNumberFormat="1" applyBorder="1"/>
    <xf numFmtId="0" fontId="0" fillId="0" borderId="15" xfId="0" applyBorder="1"/>
    <xf numFmtId="0" fontId="0" fillId="0" borderId="16" xfId="0" applyNumberFormat="1" applyBorder="1"/>
    <xf numFmtId="176" fontId="0" fillId="0" borderId="16" xfId="0" applyNumberFormat="1" applyBorder="1"/>
    <xf numFmtId="0" fontId="0" fillId="0" borderId="17" xfId="0" applyNumberFormat="1" applyBorder="1"/>
    <xf numFmtId="176" fontId="0" fillId="0" borderId="18" xfId="0" applyNumberFormat="1" applyBorder="1"/>
    <xf numFmtId="0" fontId="0" fillId="0" borderId="19" xfId="0" applyBorder="1"/>
    <xf numFmtId="0" fontId="0" fillId="0" borderId="20" xfId="0" applyNumberFormat="1" applyBorder="1"/>
    <xf numFmtId="176" fontId="0" fillId="0" borderId="20" xfId="0" applyNumberFormat="1" applyBorder="1"/>
    <xf numFmtId="0" fontId="0" fillId="0" borderId="21" xfId="0" applyNumberFormat="1" applyBorder="1"/>
    <xf numFmtId="176" fontId="0" fillId="0" borderId="22" xfId="0" applyNumberFormat="1" applyBorder="1"/>
    <xf numFmtId="0" fontId="0" fillId="0" borderId="23" xfId="0" applyBorder="1"/>
    <xf numFmtId="0" fontId="0" fillId="0" borderId="24" xfId="0" applyNumberFormat="1" applyBorder="1"/>
    <xf numFmtId="176" fontId="0" fillId="0" borderId="24" xfId="0" applyNumberFormat="1" applyBorder="1"/>
    <xf numFmtId="0" fontId="0" fillId="0" borderId="4" xfId="0" applyNumberFormat="1" applyBorder="1"/>
    <xf numFmtId="176" fontId="0" fillId="0" borderId="25" xfId="0" applyNumberFormat="1" applyBorder="1"/>
    <xf numFmtId="0" fontId="1" fillId="0" borderId="25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0" fillId="0" borderId="13" xfId="0" applyNumberFormat="1" applyBorder="1" applyAlignment="1">
      <alignment horizontal="left"/>
    </xf>
    <xf numFmtId="176" fontId="0" fillId="3" borderId="0" xfId="0" applyNumberFormat="1" applyFill="1"/>
    <xf numFmtId="0" fontId="7" fillId="0" borderId="0" xfId="0" applyFont="1"/>
    <xf numFmtId="0" fontId="1" fillId="0" borderId="0" xfId="0" applyFont="1" applyAlignment="1">
      <alignment horizontal="right"/>
    </xf>
    <xf numFmtId="0" fontId="8" fillId="2" borderId="0" xfId="0" applyFont="1" applyFill="1" applyAlignment="1" applyProtection="1">
      <alignment horizontal="center"/>
      <protection locked="0"/>
    </xf>
    <xf numFmtId="176" fontId="0" fillId="0" borderId="0" xfId="0" applyNumberFormat="1" applyAlignment="1">
      <alignment horizontal="center"/>
    </xf>
    <xf numFmtId="1" fontId="9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center"/>
    </xf>
    <xf numFmtId="0" fontId="8" fillId="0" borderId="0" xfId="0" applyFont="1"/>
    <xf numFmtId="1" fontId="2" fillId="0" borderId="0" xfId="0" applyNumberFormat="1" applyFont="1" applyAlignment="1">
      <alignment horizontal="center"/>
    </xf>
    <xf numFmtId="176" fontId="1" fillId="0" borderId="0" xfId="0" applyNumberFormat="1" applyFont="1"/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176" fontId="0" fillId="0" borderId="0" xfId="0" applyNumberFormat="1" applyAlignment="1">
      <alignment horizontal="left"/>
    </xf>
    <xf numFmtId="0" fontId="9" fillId="0" borderId="0" xfId="0" applyFont="1" applyAlignment="1">
      <alignment horizontal="left"/>
    </xf>
    <xf numFmtId="0" fontId="0" fillId="2" borderId="0" xfId="0" applyFill="1" applyProtection="1">
      <protection locked="0"/>
    </xf>
    <xf numFmtId="0" fontId="0" fillId="0" borderId="0" xfId="0" applyProtection="1"/>
    <xf numFmtId="0" fontId="0" fillId="2" borderId="26" xfId="0" applyFill="1" applyBorder="1" applyProtection="1">
      <protection locked="0"/>
    </xf>
    <xf numFmtId="0" fontId="0" fillId="0" borderId="0" xfId="0" applyAlignment="1" applyProtection="1">
      <alignment horizontal="right" vertical="center"/>
    </xf>
    <xf numFmtId="0" fontId="5" fillId="0" borderId="27" xfId="0" applyFont="1" applyBorder="1" applyProtection="1">
      <protection locked="0"/>
    </xf>
    <xf numFmtId="0" fontId="0" fillId="2" borderId="28" xfId="0" applyFill="1" applyBorder="1" applyProtection="1"/>
    <xf numFmtId="0" fontId="1" fillId="0" borderId="0" xfId="0" applyFont="1" applyAlignment="1" applyProtection="1">
      <alignment horizontal="right" vertical="center"/>
    </xf>
    <xf numFmtId="0" fontId="9" fillId="0" borderId="0" xfId="0" applyFont="1" applyProtection="1"/>
    <xf numFmtId="0" fontId="0" fillId="0" borderId="0" xfId="0" applyAlignment="1" applyProtection="1">
      <alignment vertical="center"/>
    </xf>
    <xf numFmtId="177" fontId="0" fillId="0" borderId="0" xfId="0" applyNumberFormat="1" applyProtection="1"/>
    <xf numFmtId="1" fontId="0" fillId="0" borderId="0" xfId="0" applyNumberFormat="1" applyProtection="1"/>
    <xf numFmtId="0" fontId="0" fillId="0" borderId="0" xfId="0" applyAlignment="1" applyProtection="1">
      <alignment horizontal="left" vertical="center"/>
    </xf>
    <xf numFmtId="0" fontId="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left"/>
    </xf>
    <xf numFmtId="0" fontId="5" fillId="0" borderId="27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0" fontId="13" fillId="0" borderId="27" xfId="0" applyFont="1" applyBorder="1" applyAlignment="1" applyProtection="1">
      <alignment horizontal="center"/>
      <protection locked="0"/>
    </xf>
    <xf numFmtId="0" fontId="12" fillId="0" borderId="0" xfId="0" applyFont="1" applyProtection="1"/>
    <xf numFmtId="0" fontId="0" fillId="0" borderId="0" xfId="0" applyFont="1" applyAlignment="1" applyProtection="1">
      <alignment horizontal="right"/>
    </xf>
    <xf numFmtId="0" fontId="5" fillId="0" borderId="2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right"/>
    </xf>
    <xf numFmtId="0" fontId="0" fillId="0" borderId="0" xfId="0" applyAlignment="1" applyProtection="1">
      <alignment horizontal="center"/>
    </xf>
    <xf numFmtId="0" fontId="0" fillId="0" borderId="0" xfId="0" applyFill="1" applyBorder="1" applyAlignment="1" applyProtection="1">
      <alignment horizontal="right"/>
    </xf>
    <xf numFmtId="2" fontId="0" fillId="0" borderId="0" xfId="0" applyNumberFormat="1" applyProtection="1"/>
    <xf numFmtId="0" fontId="14" fillId="0" borderId="0" xfId="0" applyFont="1" applyBorder="1" applyAlignment="1" applyProtection="1">
      <alignment horizontal="left" vertical="center"/>
    </xf>
    <xf numFmtId="0" fontId="5" fillId="0" borderId="0" xfId="0" applyFont="1" applyAlignment="1" applyProtection="1">
      <alignment horizontal="right"/>
    </xf>
    <xf numFmtId="1" fontId="3" fillId="0" borderId="0" xfId="0" applyNumberFormat="1" applyFont="1" applyAlignment="1" applyProtection="1">
      <alignment horizontal="left"/>
    </xf>
    <xf numFmtId="1" fontId="3" fillId="0" borderId="0" xfId="0" applyNumberFormat="1" applyFont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0" fontId="1" fillId="0" borderId="29" xfId="0" applyFont="1" applyBorder="1" applyAlignment="1" applyProtection="1">
      <alignment horizontal="center" vertical="center"/>
    </xf>
    <xf numFmtId="0" fontId="1" fillId="0" borderId="30" xfId="0" applyFont="1" applyBorder="1" applyProtection="1"/>
    <xf numFmtId="0" fontId="1" fillId="0" borderId="31" xfId="0" applyFont="1" applyBorder="1" applyProtection="1"/>
    <xf numFmtId="2" fontId="0" fillId="0" borderId="32" xfId="0" applyNumberFormat="1" applyBorder="1" applyAlignment="1" applyProtection="1">
      <alignment horizontal="left"/>
    </xf>
    <xf numFmtId="0" fontId="0" fillId="0" borderId="0" xfId="0" applyBorder="1" applyProtection="1"/>
    <xf numFmtId="176" fontId="0" fillId="0" borderId="0" xfId="0" applyNumberFormat="1" applyBorder="1" applyProtection="1"/>
    <xf numFmtId="0" fontId="1" fillId="0" borderId="33" xfId="0" applyFont="1" applyBorder="1" applyAlignment="1" applyProtection="1">
      <alignment horizontal="center"/>
    </xf>
    <xf numFmtId="0" fontId="0" fillId="0" borderId="32" xfId="0" applyBorder="1" applyAlignment="1" applyProtection="1">
      <alignment horizontal="left"/>
    </xf>
    <xf numFmtId="0" fontId="0" fillId="0" borderId="34" xfId="0" applyBorder="1" applyAlignment="1" applyProtection="1">
      <alignment horizontal="left"/>
    </xf>
    <xf numFmtId="0" fontId="0" fillId="0" borderId="35" xfId="0" applyBorder="1" applyProtection="1"/>
    <xf numFmtId="176" fontId="0" fillId="0" borderId="35" xfId="0" applyNumberFormat="1" applyBorder="1" applyProtection="1"/>
    <xf numFmtId="0" fontId="1" fillId="0" borderId="36" xfId="0" applyFont="1" applyBorder="1" applyAlignment="1" applyProtection="1">
      <alignment horizontal="center"/>
    </xf>
    <xf numFmtId="0" fontId="1" fillId="2" borderId="26" xfId="0" applyFont="1" applyFill="1" applyBorder="1" applyProtection="1">
      <protection locked="0"/>
    </xf>
    <xf numFmtId="0" fontId="5" fillId="0" borderId="27" xfId="0" applyFont="1" applyBorder="1" applyProtection="1" quotePrefix="1">
      <protection locked="0"/>
    </xf>
    <xf numFmtId="0" fontId="1" fillId="0" borderId="0" xfId="0" applyFont="1" applyAlignment="1" applyProtection="1" quotePrefix="1">
      <alignment horizontal="right" vertical="center"/>
    </xf>
    <xf numFmtId="0" fontId="0" fillId="0" borderId="0" xfId="0" applyAlignment="1" applyProtection="1" quotePrefix="1">
      <alignment horizontal="center"/>
    </xf>
    <xf numFmtId="176" fontId="0" fillId="0" borderId="0" xfId="0" applyNumberFormat="1" applyAlignment="1" quotePrefix="1">
      <alignment horizontal="center"/>
    </xf>
    <xf numFmtId="0" fontId="0" fillId="0" borderId="0" xfId="0" applyAlignment="1" quotePrefix="1">
      <alignment horizontal="center"/>
    </xf>
    <xf numFmtId="0" fontId="1" fillId="0" borderId="3" xfId="0" applyFont="1" applyBorder="1" applyAlignment="1" quotePrefix="1">
      <alignment horizontal="center"/>
    </xf>
    <xf numFmtId="0" fontId="0" fillId="0" borderId="0" xfId="0" applyProtection="1" quotePrefix="1">
      <protection locked="0"/>
    </xf>
    <xf numFmtId="176" fontId="0" fillId="0" borderId="0" xfId="0" applyNumberFormat="1" applyProtection="1" quotePrefix="1">
      <protection locked="0"/>
    </xf>
    <xf numFmtId="0" fontId="0" fillId="0" borderId="0" xfId="0" applyBorder="1" applyProtection="1" quotePrefix="1">
      <protection locked="0"/>
    </xf>
    <xf numFmtId="176" fontId="0" fillId="0" borderId="0" xfId="0" applyNumberFormat="1" applyBorder="1" applyProtection="1" quotePrefix="1">
      <protection locked="0"/>
    </xf>
    <xf numFmtId="2" fontId="2" fillId="0" borderId="0" xfId="0" applyNumberFormat="1" applyFont="1" applyBorder="1" applyProtection="1" quotePrefix="1">
      <protection locked="0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2">
    <dxf>
      <fill>
        <patternFill patternType="solid">
          <fgColor rgb="FFC00000"/>
          <bgColor rgb="FFFF0000"/>
        </patternFill>
      </fill>
    </dxf>
    <dxf>
      <fill>
        <patternFill patternType="solid">
          <fgColor rgb="FFC00000"/>
          <bgColor theme="9" tint="-0.249946592608417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qiubo\Desktop\KEGG%20Pathway%20DIA%20most%20up-to-date%20version3-Original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General information"/>
      <sheetName val="Log2 FC"/>
      <sheetName val="Number of DEG and average FC"/>
      <sheetName val="DATA-DEG-"/>
      <sheetName val="Path Categories ID calculated"/>
      <sheetName val="PERCENT ARRAY-MEAN FC&amp;P VAL"/>
      <sheetName val="CAL PATHWAYS OF DEGs"/>
      <sheetName val="Flux and Impact"/>
      <sheetName val="Summary graph"/>
      <sheetName val="Calculation genes in KEGG path"/>
      <sheetName val="PATHWAY-CATEGORIES-rno"/>
      <sheetName val="PATHWAY-CATEGORIES-hsa"/>
      <sheetName val="PATHWAY-CATEGORIES-ssc"/>
      <sheetName val="CATEGORIES-mmu"/>
      <sheetName val="CATEGORIES-bta"/>
      <sheetName val="Service Rank in each comparison"/>
      <sheetName val="Overall Path Rank"/>
      <sheetName val="Rank in each comparison"/>
    </sheetNames>
    <sheetDataSet>
      <sheetData sheetId="0" refreshError="1">
        <row r="19">
          <cell r="B19">
            <v>30</v>
          </cell>
        </row>
        <row r="23">
          <cell r="B23">
            <v>0.05</v>
          </cell>
        </row>
        <row r="24">
          <cell r="B24">
            <v>200</v>
          </cell>
        </row>
      </sheetData>
      <sheetData sheetId="1" refreshError="1"/>
      <sheetData sheetId="2" refreshError="1"/>
      <sheetData sheetId="3" refreshError="1">
        <row r="1">
          <cell r="C1" t="str">
            <v>FDR</v>
          </cell>
          <cell r="D1" t="str">
            <v>Foldchange(310 day  vs non-lacting)</v>
          </cell>
        </row>
        <row r="1">
          <cell r="F1" t="str">
            <v>Foldchange (100 day vs 310day)</v>
          </cell>
        </row>
        <row r="1">
          <cell r="H1" t="str">
            <v>Foldchange (100day vs non-lactating)</v>
          </cell>
        </row>
        <row r="2">
          <cell r="C2">
            <v>0.05</v>
          </cell>
        </row>
        <row r="3">
          <cell r="C3">
            <v>0.05</v>
          </cell>
        </row>
        <row r="4">
          <cell r="C4">
            <v>0.05</v>
          </cell>
        </row>
        <row r="5">
          <cell r="C5">
            <v>0.05</v>
          </cell>
        </row>
        <row r="6">
          <cell r="C6">
            <v>0.05</v>
          </cell>
        </row>
        <row r="7">
          <cell r="C7">
            <v>0.05</v>
          </cell>
        </row>
        <row r="8">
          <cell r="C8">
            <v>0.05</v>
          </cell>
        </row>
        <row r="9">
          <cell r="C9">
            <v>0.05</v>
          </cell>
        </row>
        <row r="10">
          <cell r="C10">
            <v>0.05</v>
          </cell>
        </row>
        <row r="11">
          <cell r="C11">
            <v>0.05</v>
          </cell>
        </row>
        <row r="12">
          <cell r="C12">
            <v>0.05</v>
          </cell>
        </row>
        <row r="13">
          <cell r="C13">
            <v>0.05</v>
          </cell>
        </row>
        <row r="14">
          <cell r="C14">
            <v>0.05</v>
          </cell>
        </row>
        <row r="15">
          <cell r="C15">
            <v>0.05</v>
          </cell>
        </row>
        <row r="16">
          <cell r="C16">
            <v>0.05</v>
          </cell>
        </row>
        <row r="17">
          <cell r="C17">
            <v>0.05</v>
          </cell>
        </row>
        <row r="18">
          <cell r="C18">
            <v>0.05</v>
          </cell>
        </row>
        <row r="19">
          <cell r="C19">
            <v>0.05</v>
          </cell>
        </row>
        <row r="20">
          <cell r="C20">
            <v>0.05</v>
          </cell>
        </row>
        <row r="21">
          <cell r="C21">
            <v>0.05</v>
          </cell>
        </row>
        <row r="22">
          <cell r="C22">
            <v>0.05</v>
          </cell>
        </row>
        <row r="23">
          <cell r="C23">
            <v>0.05</v>
          </cell>
        </row>
        <row r="24">
          <cell r="C24">
            <v>0.05</v>
          </cell>
        </row>
        <row r="25">
          <cell r="C25">
            <v>0.05</v>
          </cell>
        </row>
        <row r="26">
          <cell r="C26">
            <v>0.05</v>
          </cell>
        </row>
        <row r="27">
          <cell r="C27">
            <v>0.05</v>
          </cell>
        </row>
        <row r="28">
          <cell r="C28">
            <v>0.05</v>
          </cell>
        </row>
        <row r="29">
          <cell r="C29">
            <v>0.05</v>
          </cell>
        </row>
        <row r="30">
          <cell r="C30">
            <v>0.05</v>
          </cell>
        </row>
        <row r="31">
          <cell r="C31">
            <v>0.05</v>
          </cell>
        </row>
        <row r="32">
          <cell r="C32">
            <v>0.05</v>
          </cell>
        </row>
        <row r="33">
          <cell r="C33">
            <v>0.05</v>
          </cell>
        </row>
        <row r="34">
          <cell r="C34">
            <v>0.05</v>
          </cell>
        </row>
        <row r="35">
          <cell r="C35">
            <v>0.05</v>
          </cell>
        </row>
        <row r="36">
          <cell r="C36">
            <v>0.05</v>
          </cell>
        </row>
        <row r="37">
          <cell r="C37">
            <v>0.05</v>
          </cell>
        </row>
        <row r="38">
          <cell r="C38">
            <v>0.05</v>
          </cell>
        </row>
        <row r="39">
          <cell r="C39">
            <v>0.05</v>
          </cell>
        </row>
        <row r="40">
          <cell r="C40">
            <v>0.05</v>
          </cell>
        </row>
        <row r="41">
          <cell r="C41">
            <v>0.05</v>
          </cell>
        </row>
        <row r="42">
          <cell r="C42">
            <v>0.05</v>
          </cell>
        </row>
        <row r="43">
          <cell r="C43">
            <v>0.05</v>
          </cell>
        </row>
        <row r="44">
          <cell r="C44">
            <v>0.05</v>
          </cell>
        </row>
        <row r="45">
          <cell r="C45">
            <v>0.05</v>
          </cell>
        </row>
        <row r="46">
          <cell r="C46">
            <v>0.05</v>
          </cell>
        </row>
        <row r="47">
          <cell r="C47">
            <v>0.05</v>
          </cell>
        </row>
        <row r="48">
          <cell r="C48">
            <v>0.05</v>
          </cell>
        </row>
        <row r="49">
          <cell r="C49">
            <v>0.05</v>
          </cell>
        </row>
        <row r="50">
          <cell r="C50">
            <v>0.05</v>
          </cell>
        </row>
        <row r="51">
          <cell r="C51">
            <v>0.05</v>
          </cell>
        </row>
        <row r="52">
          <cell r="C52">
            <v>0.05</v>
          </cell>
        </row>
        <row r="53">
          <cell r="C53">
            <v>0.05</v>
          </cell>
        </row>
        <row r="54">
          <cell r="C54">
            <v>0.05</v>
          </cell>
        </row>
        <row r="55">
          <cell r="C55">
            <v>0.05</v>
          </cell>
        </row>
        <row r="56">
          <cell r="C56">
            <v>0.05</v>
          </cell>
        </row>
        <row r="57">
          <cell r="C57">
            <v>0.05</v>
          </cell>
        </row>
        <row r="58">
          <cell r="C58">
            <v>0.05</v>
          </cell>
        </row>
        <row r="59">
          <cell r="C59">
            <v>0.05</v>
          </cell>
        </row>
        <row r="60">
          <cell r="C60">
            <v>0.05</v>
          </cell>
        </row>
        <row r="61">
          <cell r="C61">
            <v>0.05</v>
          </cell>
        </row>
        <row r="62">
          <cell r="C62">
            <v>0.05</v>
          </cell>
        </row>
        <row r="63">
          <cell r="C63">
            <v>0.05</v>
          </cell>
        </row>
        <row r="64">
          <cell r="C64">
            <v>0.05</v>
          </cell>
        </row>
        <row r="65">
          <cell r="C65">
            <v>0.05</v>
          </cell>
        </row>
        <row r="66">
          <cell r="C66">
            <v>0.05</v>
          </cell>
        </row>
        <row r="67">
          <cell r="C67">
            <v>0.05</v>
          </cell>
        </row>
        <row r="68">
          <cell r="C68">
            <v>0.05</v>
          </cell>
        </row>
        <row r="69">
          <cell r="C69">
            <v>0.05</v>
          </cell>
        </row>
        <row r="70">
          <cell r="C70">
            <v>0.05</v>
          </cell>
        </row>
        <row r="71">
          <cell r="C71">
            <v>0.05</v>
          </cell>
        </row>
        <row r="72">
          <cell r="C72">
            <v>0.05</v>
          </cell>
        </row>
        <row r="73">
          <cell r="C73">
            <v>0.05</v>
          </cell>
        </row>
        <row r="74">
          <cell r="C74">
            <v>0.05</v>
          </cell>
        </row>
        <row r="75">
          <cell r="C75">
            <v>0.05</v>
          </cell>
        </row>
        <row r="76">
          <cell r="C76">
            <v>0.05</v>
          </cell>
        </row>
        <row r="77">
          <cell r="C77">
            <v>0.05</v>
          </cell>
        </row>
        <row r="78">
          <cell r="C78">
            <v>0.05</v>
          </cell>
        </row>
        <row r="79">
          <cell r="C79">
            <v>0.05</v>
          </cell>
        </row>
        <row r="80">
          <cell r="C80">
            <v>0.05</v>
          </cell>
        </row>
        <row r="81">
          <cell r="C81">
            <v>0.05</v>
          </cell>
        </row>
        <row r="82">
          <cell r="C82">
            <v>0.05</v>
          </cell>
        </row>
        <row r="83">
          <cell r="C83">
            <v>0.05</v>
          </cell>
        </row>
        <row r="84">
          <cell r="C84">
            <v>0.05</v>
          </cell>
        </row>
        <row r="85">
          <cell r="C85">
            <v>0.05</v>
          </cell>
        </row>
        <row r="86">
          <cell r="C86">
            <v>0.05</v>
          </cell>
        </row>
        <row r="87">
          <cell r="C87">
            <v>0.05</v>
          </cell>
        </row>
        <row r="88">
          <cell r="C88">
            <v>0.05</v>
          </cell>
        </row>
        <row r="89">
          <cell r="C89">
            <v>0.05</v>
          </cell>
        </row>
        <row r="90">
          <cell r="C90">
            <v>0.05</v>
          </cell>
        </row>
        <row r="91">
          <cell r="C91">
            <v>0.05</v>
          </cell>
        </row>
        <row r="92">
          <cell r="C92">
            <v>0.05</v>
          </cell>
        </row>
        <row r="93">
          <cell r="C93">
            <v>0.05</v>
          </cell>
        </row>
        <row r="94">
          <cell r="C94">
            <v>0.05</v>
          </cell>
        </row>
        <row r="95">
          <cell r="C95">
            <v>0.05</v>
          </cell>
        </row>
        <row r="96">
          <cell r="C96">
            <v>0.05</v>
          </cell>
        </row>
        <row r="97">
          <cell r="C97">
            <v>0.05</v>
          </cell>
        </row>
        <row r="98">
          <cell r="C98">
            <v>0.05</v>
          </cell>
        </row>
        <row r="99">
          <cell r="C99">
            <v>0.05</v>
          </cell>
        </row>
        <row r="100">
          <cell r="C100">
            <v>0.05</v>
          </cell>
        </row>
        <row r="101">
          <cell r="C101">
            <v>0.05</v>
          </cell>
        </row>
        <row r="102">
          <cell r="C102">
            <v>0.05</v>
          </cell>
        </row>
        <row r="103">
          <cell r="C103">
            <v>0.05</v>
          </cell>
        </row>
        <row r="104">
          <cell r="C104">
            <v>0.05</v>
          </cell>
        </row>
        <row r="105">
          <cell r="C105">
            <v>0.05</v>
          </cell>
        </row>
        <row r="106">
          <cell r="C106">
            <v>0.05</v>
          </cell>
        </row>
        <row r="107">
          <cell r="C107">
            <v>0.05</v>
          </cell>
        </row>
        <row r="108">
          <cell r="C108">
            <v>0.05</v>
          </cell>
        </row>
        <row r="109">
          <cell r="C109">
            <v>0.05</v>
          </cell>
        </row>
        <row r="110">
          <cell r="C110">
            <v>0.05</v>
          </cell>
        </row>
        <row r="111">
          <cell r="C111">
            <v>0.05</v>
          </cell>
        </row>
        <row r="112">
          <cell r="C112">
            <v>0.05</v>
          </cell>
        </row>
        <row r="113">
          <cell r="C113">
            <v>0.05</v>
          </cell>
        </row>
        <row r="114">
          <cell r="C114">
            <v>0.05</v>
          </cell>
        </row>
        <row r="115">
          <cell r="C115">
            <v>0.05</v>
          </cell>
        </row>
        <row r="116">
          <cell r="C116">
            <v>0.05</v>
          </cell>
        </row>
        <row r="117">
          <cell r="C117">
            <v>0.05</v>
          </cell>
        </row>
        <row r="118">
          <cell r="C118">
            <v>0.05</v>
          </cell>
        </row>
        <row r="119">
          <cell r="C119">
            <v>0.05</v>
          </cell>
        </row>
        <row r="120">
          <cell r="C120">
            <v>0.05</v>
          </cell>
        </row>
        <row r="121">
          <cell r="C121">
            <v>0.05</v>
          </cell>
        </row>
        <row r="122">
          <cell r="C122">
            <v>0.05</v>
          </cell>
        </row>
        <row r="123">
          <cell r="C123">
            <v>0.05</v>
          </cell>
        </row>
        <row r="124">
          <cell r="C124">
            <v>0.05</v>
          </cell>
        </row>
        <row r="125">
          <cell r="C125">
            <v>0.05</v>
          </cell>
        </row>
        <row r="126">
          <cell r="C126">
            <v>0.05</v>
          </cell>
        </row>
        <row r="127">
          <cell r="C127">
            <v>0.05</v>
          </cell>
        </row>
        <row r="128">
          <cell r="C128">
            <v>0.05</v>
          </cell>
        </row>
        <row r="129">
          <cell r="C129">
            <v>0.05</v>
          </cell>
        </row>
        <row r="130">
          <cell r="C130">
            <v>0.05</v>
          </cell>
        </row>
        <row r="131">
          <cell r="C131">
            <v>0.05</v>
          </cell>
        </row>
        <row r="132">
          <cell r="C132">
            <v>0.05</v>
          </cell>
        </row>
        <row r="133">
          <cell r="C133">
            <v>0.05</v>
          </cell>
        </row>
        <row r="134">
          <cell r="C134">
            <v>0.05</v>
          </cell>
        </row>
        <row r="135">
          <cell r="C135">
            <v>0.05</v>
          </cell>
        </row>
        <row r="136">
          <cell r="C136">
            <v>0.05</v>
          </cell>
        </row>
        <row r="137">
          <cell r="C137">
            <v>0.05</v>
          </cell>
        </row>
        <row r="138">
          <cell r="C138">
            <v>0.05</v>
          </cell>
        </row>
        <row r="139">
          <cell r="C139">
            <v>0.05</v>
          </cell>
        </row>
        <row r="140">
          <cell r="C140">
            <v>0.05</v>
          </cell>
        </row>
        <row r="141">
          <cell r="C141">
            <v>0.05</v>
          </cell>
        </row>
        <row r="142">
          <cell r="C142">
            <v>0.05</v>
          </cell>
        </row>
        <row r="143">
          <cell r="C143">
            <v>0.05</v>
          </cell>
        </row>
        <row r="144">
          <cell r="C144">
            <v>0.05</v>
          </cell>
        </row>
        <row r="145">
          <cell r="C145">
            <v>0.05</v>
          </cell>
        </row>
        <row r="146">
          <cell r="C146">
            <v>0.05</v>
          </cell>
        </row>
        <row r="147">
          <cell r="C147">
            <v>0.05</v>
          </cell>
        </row>
        <row r="148">
          <cell r="C148">
            <v>0.05</v>
          </cell>
        </row>
        <row r="149">
          <cell r="C149">
            <v>0.05</v>
          </cell>
        </row>
        <row r="150">
          <cell r="C150">
            <v>0.05</v>
          </cell>
        </row>
        <row r="151">
          <cell r="C151">
            <v>0.05</v>
          </cell>
        </row>
        <row r="152">
          <cell r="C152">
            <v>0.05</v>
          </cell>
        </row>
        <row r="153">
          <cell r="C153">
            <v>0.05</v>
          </cell>
        </row>
        <row r="154">
          <cell r="C154">
            <v>0.05</v>
          </cell>
        </row>
        <row r="155">
          <cell r="C155">
            <v>0.05</v>
          </cell>
        </row>
        <row r="156">
          <cell r="C156">
            <v>0.05</v>
          </cell>
        </row>
        <row r="157">
          <cell r="C157">
            <v>0.05</v>
          </cell>
        </row>
        <row r="158">
          <cell r="C158">
            <v>0.05</v>
          </cell>
        </row>
        <row r="159">
          <cell r="C159">
            <v>0.05</v>
          </cell>
        </row>
        <row r="160">
          <cell r="C160">
            <v>0.05</v>
          </cell>
        </row>
        <row r="161">
          <cell r="C161">
            <v>0.05</v>
          </cell>
        </row>
        <row r="162">
          <cell r="C162">
            <v>0.05</v>
          </cell>
        </row>
        <row r="163">
          <cell r="C163">
            <v>0.05</v>
          </cell>
        </row>
        <row r="164">
          <cell r="C164">
            <v>0.05</v>
          </cell>
        </row>
        <row r="165">
          <cell r="C165">
            <v>0.05</v>
          </cell>
        </row>
        <row r="166">
          <cell r="C166">
            <v>0.05</v>
          </cell>
        </row>
        <row r="167">
          <cell r="C167">
            <v>0.05</v>
          </cell>
        </row>
        <row r="168">
          <cell r="C168">
            <v>0.05</v>
          </cell>
        </row>
        <row r="169">
          <cell r="C169">
            <v>0.05</v>
          </cell>
        </row>
        <row r="170">
          <cell r="C170">
            <v>0.05</v>
          </cell>
        </row>
        <row r="171">
          <cell r="C171">
            <v>0.05</v>
          </cell>
        </row>
        <row r="172">
          <cell r="C172">
            <v>0.05</v>
          </cell>
        </row>
        <row r="173">
          <cell r="C173">
            <v>0.05</v>
          </cell>
        </row>
        <row r="174">
          <cell r="C174">
            <v>0.05</v>
          </cell>
        </row>
        <row r="175">
          <cell r="C175">
            <v>0.05</v>
          </cell>
        </row>
        <row r="176">
          <cell r="C176">
            <v>0.05</v>
          </cell>
        </row>
        <row r="177">
          <cell r="C177">
            <v>0.05</v>
          </cell>
        </row>
        <row r="178">
          <cell r="C178">
            <v>0.05</v>
          </cell>
        </row>
        <row r="179">
          <cell r="C179">
            <v>0.05</v>
          </cell>
        </row>
        <row r="180">
          <cell r="C180">
            <v>0.05</v>
          </cell>
        </row>
        <row r="181">
          <cell r="C181">
            <v>0.05</v>
          </cell>
        </row>
        <row r="182">
          <cell r="C182">
            <v>0.05</v>
          </cell>
        </row>
        <row r="183">
          <cell r="C183">
            <v>0.05</v>
          </cell>
        </row>
        <row r="184">
          <cell r="C184">
            <v>0.05</v>
          </cell>
        </row>
        <row r="185">
          <cell r="C185">
            <v>0.05</v>
          </cell>
        </row>
        <row r="186">
          <cell r="C186">
            <v>0.05</v>
          </cell>
        </row>
        <row r="187">
          <cell r="C187">
            <v>0.05</v>
          </cell>
        </row>
        <row r="188">
          <cell r="C188">
            <v>0.05</v>
          </cell>
        </row>
        <row r="189">
          <cell r="C189">
            <v>0.05</v>
          </cell>
        </row>
        <row r="190">
          <cell r="C190">
            <v>0.05</v>
          </cell>
        </row>
        <row r="191">
          <cell r="C191">
            <v>0.05</v>
          </cell>
        </row>
        <row r="192">
          <cell r="C192">
            <v>0.05</v>
          </cell>
        </row>
        <row r="193">
          <cell r="C193">
            <v>0.05</v>
          </cell>
        </row>
        <row r="194">
          <cell r="C194">
            <v>0.05</v>
          </cell>
        </row>
        <row r="195">
          <cell r="C195">
            <v>0.05</v>
          </cell>
        </row>
        <row r="196">
          <cell r="C196">
            <v>0.05</v>
          </cell>
        </row>
        <row r="197">
          <cell r="C197">
            <v>0.05</v>
          </cell>
        </row>
        <row r="198">
          <cell r="C198">
            <v>0.05</v>
          </cell>
        </row>
        <row r="199">
          <cell r="C199">
            <v>0.05</v>
          </cell>
        </row>
        <row r="200">
          <cell r="C200">
            <v>0.05</v>
          </cell>
        </row>
        <row r="201">
          <cell r="C201">
            <v>0.05</v>
          </cell>
        </row>
        <row r="202">
          <cell r="C202">
            <v>0.05</v>
          </cell>
        </row>
        <row r="203">
          <cell r="C203">
            <v>0.05</v>
          </cell>
        </row>
        <row r="204">
          <cell r="C204">
            <v>0.05</v>
          </cell>
        </row>
        <row r="205">
          <cell r="C205">
            <v>0.05</v>
          </cell>
        </row>
        <row r="206">
          <cell r="C206">
            <v>0.05</v>
          </cell>
        </row>
        <row r="207">
          <cell r="C207">
            <v>0.05</v>
          </cell>
        </row>
        <row r="208">
          <cell r="C208">
            <v>0.05</v>
          </cell>
        </row>
        <row r="209">
          <cell r="C209">
            <v>0.05</v>
          </cell>
        </row>
        <row r="210">
          <cell r="C210">
            <v>0.05</v>
          </cell>
        </row>
        <row r="211">
          <cell r="C211">
            <v>0.05</v>
          </cell>
        </row>
        <row r="212">
          <cell r="C212">
            <v>0.05</v>
          </cell>
        </row>
        <row r="213">
          <cell r="C213">
            <v>0.05</v>
          </cell>
        </row>
        <row r="214">
          <cell r="C214">
            <v>0.05</v>
          </cell>
        </row>
        <row r="215">
          <cell r="C215">
            <v>0.05</v>
          </cell>
        </row>
        <row r="216">
          <cell r="C216">
            <v>0.05</v>
          </cell>
        </row>
        <row r="217">
          <cell r="C217">
            <v>0.05</v>
          </cell>
        </row>
        <row r="218">
          <cell r="C218">
            <v>0.05</v>
          </cell>
        </row>
        <row r="219">
          <cell r="C219">
            <v>0.05</v>
          </cell>
        </row>
        <row r="220">
          <cell r="C220">
            <v>0.05</v>
          </cell>
        </row>
        <row r="221">
          <cell r="C221">
            <v>0.05</v>
          </cell>
        </row>
        <row r="222">
          <cell r="C222">
            <v>0.05</v>
          </cell>
        </row>
        <row r="223">
          <cell r="C223">
            <v>0.05</v>
          </cell>
        </row>
        <row r="224">
          <cell r="C224">
            <v>0.05</v>
          </cell>
        </row>
        <row r="225">
          <cell r="C225">
            <v>0.05</v>
          </cell>
        </row>
        <row r="226">
          <cell r="C226">
            <v>0.05</v>
          </cell>
        </row>
        <row r="227">
          <cell r="C227">
            <v>0.05</v>
          </cell>
        </row>
        <row r="228">
          <cell r="C228">
            <v>0.05</v>
          </cell>
        </row>
        <row r="229">
          <cell r="C229">
            <v>0.05</v>
          </cell>
        </row>
        <row r="230">
          <cell r="C230">
            <v>0.05</v>
          </cell>
        </row>
        <row r="231">
          <cell r="C231">
            <v>0.05</v>
          </cell>
        </row>
        <row r="232">
          <cell r="C232">
            <v>0.05</v>
          </cell>
        </row>
        <row r="233">
          <cell r="C233">
            <v>0.05</v>
          </cell>
        </row>
        <row r="234">
          <cell r="C234">
            <v>0.05</v>
          </cell>
        </row>
        <row r="235">
          <cell r="C235">
            <v>0.05</v>
          </cell>
        </row>
        <row r="236">
          <cell r="C236">
            <v>0.05</v>
          </cell>
        </row>
        <row r="237">
          <cell r="C237">
            <v>0.05</v>
          </cell>
        </row>
        <row r="238">
          <cell r="C238">
            <v>0.05</v>
          </cell>
        </row>
        <row r="239">
          <cell r="C239">
            <v>0.05</v>
          </cell>
        </row>
        <row r="240">
          <cell r="C240">
            <v>0.05</v>
          </cell>
        </row>
        <row r="241">
          <cell r="C241">
            <v>0.05</v>
          </cell>
        </row>
        <row r="242">
          <cell r="C242">
            <v>0.05</v>
          </cell>
        </row>
        <row r="243">
          <cell r="C243">
            <v>0.05</v>
          </cell>
        </row>
        <row r="244">
          <cell r="C244">
            <v>0.05</v>
          </cell>
        </row>
        <row r="245">
          <cell r="C245">
            <v>0.05</v>
          </cell>
        </row>
        <row r="246">
          <cell r="C246">
            <v>0.05</v>
          </cell>
        </row>
        <row r="247">
          <cell r="C247">
            <v>0.05</v>
          </cell>
        </row>
        <row r="248">
          <cell r="C248">
            <v>0.05</v>
          </cell>
        </row>
        <row r="249">
          <cell r="C249">
            <v>0.05</v>
          </cell>
        </row>
        <row r="250">
          <cell r="C250">
            <v>0.05</v>
          </cell>
        </row>
        <row r="251">
          <cell r="C251">
            <v>0.05</v>
          </cell>
        </row>
        <row r="252">
          <cell r="C252">
            <v>0.05</v>
          </cell>
        </row>
        <row r="253">
          <cell r="C253">
            <v>0.05</v>
          </cell>
        </row>
        <row r="254">
          <cell r="C254">
            <v>0.05</v>
          </cell>
        </row>
        <row r="255">
          <cell r="C255">
            <v>0.05</v>
          </cell>
        </row>
        <row r="256">
          <cell r="C256">
            <v>0.05</v>
          </cell>
        </row>
        <row r="257">
          <cell r="C257">
            <v>0.05</v>
          </cell>
        </row>
        <row r="258">
          <cell r="C258">
            <v>0.05</v>
          </cell>
        </row>
        <row r="259">
          <cell r="C259">
            <v>0.05</v>
          </cell>
        </row>
        <row r="260">
          <cell r="C260">
            <v>0.05</v>
          </cell>
        </row>
        <row r="261">
          <cell r="C261">
            <v>0.05</v>
          </cell>
        </row>
        <row r="262">
          <cell r="C262">
            <v>0.05</v>
          </cell>
        </row>
        <row r="263">
          <cell r="C263">
            <v>0.05</v>
          </cell>
        </row>
        <row r="264">
          <cell r="C264">
            <v>0.05</v>
          </cell>
        </row>
        <row r="265">
          <cell r="C265">
            <v>0.05</v>
          </cell>
        </row>
        <row r="266">
          <cell r="C266">
            <v>0.05</v>
          </cell>
        </row>
        <row r="267">
          <cell r="C267">
            <v>0.05</v>
          </cell>
        </row>
        <row r="268">
          <cell r="C268">
            <v>0.05</v>
          </cell>
        </row>
        <row r="269">
          <cell r="C269">
            <v>0.05</v>
          </cell>
        </row>
        <row r="270">
          <cell r="C270">
            <v>0.05</v>
          </cell>
        </row>
        <row r="271">
          <cell r="C271">
            <v>0.05</v>
          </cell>
        </row>
        <row r="272">
          <cell r="C272">
            <v>0.05</v>
          </cell>
        </row>
        <row r="273">
          <cell r="C273">
            <v>0.05</v>
          </cell>
        </row>
        <row r="274">
          <cell r="C274">
            <v>0.05</v>
          </cell>
        </row>
        <row r="275">
          <cell r="C275">
            <v>0.05</v>
          </cell>
        </row>
        <row r="276">
          <cell r="C276">
            <v>0.05</v>
          </cell>
        </row>
        <row r="277">
          <cell r="C277">
            <v>0.05</v>
          </cell>
        </row>
        <row r="278">
          <cell r="C278">
            <v>0.05</v>
          </cell>
        </row>
        <row r="279">
          <cell r="C279">
            <v>0.05</v>
          </cell>
        </row>
        <row r="280">
          <cell r="C280">
            <v>0.05</v>
          </cell>
        </row>
        <row r="281">
          <cell r="C281">
            <v>0.05</v>
          </cell>
        </row>
        <row r="282">
          <cell r="C282">
            <v>0.05</v>
          </cell>
        </row>
        <row r="283">
          <cell r="C283">
            <v>0.05</v>
          </cell>
        </row>
        <row r="284">
          <cell r="C284">
            <v>0.05</v>
          </cell>
        </row>
        <row r="285">
          <cell r="C285">
            <v>0.05</v>
          </cell>
        </row>
        <row r="286">
          <cell r="C286">
            <v>0.05</v>
          </cell>
        </row>
        <row r="287">
          <cell r="C287">
            <v>0.05</v>
          </cell>
        </row>
        <row r="288">
          <cell r="C288">
            <v>0.05</v>
          </cell>
        </row>
        <row r="289">
          <cell r="C289">
            <v>0.05</v>
          </cell>
        </row>
        <row r="290">
          <cell r="C290">
            <v>0.05</v>
          </cell>
        </row>
        <row r="291">
          <cell r="C291">
            <v>0.05</v>
          </cell>
        </row>
        <row r="292">
          <cell r="C292">
            <v>0.05</v>
          </cell>
        </row>
        <row r="293">
          <cell r="C293">
            <v>0.05</v>
          </cell>
        </row>
        <row r="294">
          <cell r="C294">
            <v>0.05</v>
          </cell>
        </row>
        <row r="295">
          <cell r="C295">
            <v>0.05</v>
          </cell>
        </row>
        <row r="296">
          <cell r="C296">
            <v>0.05</v>
          </cell>
        </row>
        <row r="297">
          <cell r="C297">
            <v>0.05</v>
          </cell>
        </row>
        <row r="298">
          <cell r="C298">
            <v>0.05</v>
          </cell>
        </row>
        <row r="299">
          <cell r="C299">
            <v>0.05</v>
          </cell>
        </row>
        <row r="300">
          <cell r="C300">
            <v>0.05</v>
          </cell>
        </row>
        <row r="301">
          <cell r="C301">
            <v>0.05</v>
          </cell>
        </row>
        <row r="302">
          <cell r="C302">
            <v>0.05</v>
          </cell>
        </row>
        <row r="303">
          <cell r="C303">
            <v>0.05</v>
          </cell>
        </row>
        <row r="304">
          <cell r="C304">
            <v>0.05</v>
          </cell>
        </row>
        <row r="305">
          <cell r="C305">
            <v>0.05</v>
          </cell>
        </row>
        <row r="306">
          <cell r="C306">
            <v>0.05</v>
          </cell>
        </row>
        <row r="307">
          <cell r="C307">
            <v>0.05</v>
          </cell>
        </row>
        <row r="308">
          <cell r="C308">
            <v>0.05</v>
          </cell>
        </row>
        <row r="309">
          <cell r="C309">
            <v>0.05</v>
          </cell>
        </row>
        <row r="310">
          <cell r="C310">
            <v>0.05</v>
          </cell>
        </row>
        <row r="311">
          <cell r="C311">
            <v>0.05</v>
          </cell>
        </row>
        <row r="312">
          <cell r="C312">
            <v>0.05</v>
          </cell>
        </row>
        <row r="313">
          <cell r="C313">
            <v>0.05</v>
          </cell>
        </row>
        <row r="314">
          <cell r="C314">
            <v>0.05</v>
          </cell>
        </row>
        <row r="315">
          <cell r="C315">
            <v>0.05</v>
          </cell>
        </row>
        <row r="316">
          <cell r="C316">
            <v>0.05</v>
          </cell>
        </row>
        <row r="317">
          <cell r="C317">
            <v>0.05</v>
          </cell>
        </row>
        <row r="318">
          <cell r="C318">
            <v>0.05</v>
          </cell>
        </row>
        <row r="319">
          <cell r="C319">
            <v>0.05</v>
          </cell>
        </row>
        <row r="320">
          <cell r="C320">
            <v>0.05</v>
          </cell>
        </row>
        <row r="321">
          <cell r="C321">
            <v>0.05</v>
          </cell>
        </row>
        <row r="322">
          <cell r="C322">
            <v>0.05</v>
          </cell>
        </row>
        <row r="323">
          <cell r="C323">
            <v>0.05</v>
          </cell>
        </row>
        <row r="324">
          <cell r="C324">
            <v>0.05</v>
          </cell>
        </row>
        <row r="325">
          <cell r="C325">
            <v>0.05</v>
          </cell>
        </row>
        <row r="326">
          <cell r="C326">
            <v>0.05</v>
          </cell>
        </row>
        <row r="327">
          <cell r="C327">
            <v>0.05</v>
          </cell>
        </row>
        <row r="328">
          <cell r="C328">
            <v>0.05</v>
          </cell>
        </row>
        <row r="329">
          <cell r="C329">
            <v>0.05</v>
          </cell>
        </row>
        <row r="330">
          <cell r="C330">
            <v>0.05</v>
          </cell>
        </row>
        <row r="331">
          <cell r="C331">
            <v>0.05</v>
          </cell>
        </row>
        <row r="332">
          <cell r="C332">
            <v>0.05</v>
          </cell>
        </row>
        <row r="333">
          <cell r="C333">
            <v>0.05</v>
          </cell>
        </row>
        <row r="334">
          <cell r="C334">
            <v>0.05</v>
          </cell>
        </row>
        <row r="335">
          <cell r="C335">
            <v>0.05</v>
          </cell>
        </row>
        <row r="336">
          <cell r="C336">
            <v>0.05</v>
          </cell>
        </row>
        <row r="337">
          <cell r="C337">
            <v>0.05</v>
          </cell>
        </row>
        <row r="338">
          <cell r="C338">
            <v>0.05</v>
          </cell>
        </row>
        <row r="339">
          <cell r="C339">
            <v>0.05</v>
          </cell>
        </row>
        <row r="340">
          <cell r="C340">
            <v>0.05</v>
          </cell>
        </row>
        <row r="341">
          <cell r="C341">
            <v>0.05</v>
          </cell>
        </row>
        <row r="342">
          <cell r="C342">
            <v>0.05</v>
          </cell>
        </row>
        <row r="343">
          <cell r="C343">
            <v>0.05</v>
          </cell>
        </row>
        <row r="344">
          <cell r="C344">
            <v>0.05</v>
          </cell>
        </row>
        <row r="345">
          <cell r="C345">
            <v>0.05</v>
          </cell>
        </row>
        <row r="346">
          <cell r="C346">
            <v>0.05</v>
          </cell>
        </row>
        <row r="347">
          <cell r="C347">
            <v>0.05</v>
          </cell>
        </row>
        <row r="348">
          <cell r="C348">
            <v>0.05</v>
          </cell>
        </row>
        <row r="349">
          <cell r="C349">
            <v>0.05</v>
          </cell>
        </row>
        <row r="350">
          <cell r="C350">
            <v>0.05</v>
          </cell>
        </row>
        <row r="351">
          <cell r="C351">
            <v>0.05</v>
          </cell>
        </row>
        <row r="352">
          <cell r="C352">
            <v>0.05</v>
          </cell>
        </row>
        <row r="353">
          <cell r="C353">
            <v>0.05</v>
          </cell>
        </row>
        <row r="354">
          <cell r="C354">
            <v>0.05</v>
          </cell>
        </row>
        <row r="355">
          <cell r="C355">
            <v>0.05</v>
          </cell>
        </row>
        <row r="356">
          <cell r="C356">
            <v>0.05</v>
          </cell>
        </row>
        <row r="357">
          <cell r="C357">
            <v>0.05</v>
          </cell>
        </row>
        <row r="358">
          <cell r="C358">
            <v>0.05</v>
          </cell>
        </row>
        <row r="359">
          <cell r="C359">
            <v>0.05</v>
          </cell>
        </row>
        <row r="360">
          <cell r="C360">
            <v>0.05</v>
          </cell>
        </row>
        <row r="361">
          <cell r="C361">
            <v>0.05</v>
          </cell>
        </row>
        <row r="362">
          <cell r="C362">
            <v>0.05</v>
          </cell>
        </row>
        <row r="363">
          <cell r="C363">
            <v>0.05</v>
          </cell>
        </row>
        <row r="364">
          <cell r="C364">
            <v>0.05</v>
          </cell>
        </row>
        <row r="365">
          <cell r="C365">
            <v>0.05</v>
          </cell>
        </row>
        <row r="366">
          <cell r="C366">
            <v>0.05</v>
          </cell>
        </row>
        <row r="367">
          <cell r="C367">
            <v>0.05</v>
          </cell>
        </row>
        <row r="368">
          <cell r="C368">
            <v>0.05</v>
          </cell>
        </row>
        <row r="369">
          <cell r="C369">
            <v>0.05</v>
          </cell>
        </row>
        <row r="370">
          <cell r="C370">
            <v>0.05</v>
          </cell>
        </row>
        <row r="371">
          <cell r="C371">
            <v>0.05</v>
          </cell>
        </row>
        <row r="372">
          <cell r="C372">
            <v>0.05</v>
          </cell>
        </row>
        <row r="373">
          <cell r="C373">
            <v>0.05</v>
          </cell>
        </row>
        <row r="374">
          <cell r="C374">
            <v>0.05</v>
          </cell>
        </row>
        <row r="375">
          <cell r="C375">
            <v>0.05</v>
          </cell>
        </row>
        <row r="376">
          <cell r="C376">
            <v>0.05</v>
          </cell>
        </row>
        <row r="377">
          <cell r="C377">
            <v>0.05</v>
          </cell>
        </row>
        <row r="378">
          <cell r="C378">
            <v>0.05</v>
          </cell>
        </row>
        <row r="379">
          <cell r="C379">
            <v>0.05</v>
          </cell>
        </row>
        <row r="380">
          <cell r="C380">
            <v>0.05</v>
          </cell>
        </row>
        <row r="381">
          <cell r="C381">
            <v>0.05</v>
          </cell>
        </row>
        <row r="382">
          <cell r="C382">
            <v>0.05</v>
          </cell>
        </row>
        <row r="383">
          <cell r="C383">
            <v>0.05</v>
          </cell>
        </row>
        <row r="384">
          <cell r="C384">
            <v>0.05</v>
          </cell>
        </row>
        <row r="385">
          <cell r="C385">
            <v>0.05</v>
          </cell>
        </row>
        <row r="386">
          <cell r="C386">
            <v>0.05</v>
          </cell>
        </row>
        <row r="387">
          <cell r="C387">
            <v>0.05</v>
          </cell>
        </row>
        <row r="388">
          <cell r="C388">
            <v>0.05</v>
          </cell>
        </row>
        <row r="389">
          <cell r="C389">
            <v>0.05</v>
          </cell>
        </row>
        <row r="390">
          <cell r="C390">
            <v>0.05</v>
          </cell>
        </row>
        <row r="391">
          <cell r="C391">
            <v>0.05</v>
          </cell>
        </row>
        <row r="392">
          <cell r="C392">
            <v>0.05</v>
          </cell>
        </row>
        <row r="393">
          <cell r="C393">
            <v>0.05</v>
          </cell>
        </row>
        <row r="394">
          <cell r="C394">
            <v>0.05</v>
          </cell>
        </row>
        <row r="395">
          <cell r="C395">
            <v>0.05</v>
          </cell>
        </row>
        <row r="396">
          <cell r="C396">
            <v>0.05</v>
          </cell>
        </row>
        <row r="397">
          <cell r="C397">
            <v>0.05</v>
          </cell>
        </row>
        <row r="398">
          <cell r="C398">
            <v>0.05</v>
          </cell>
        </row>
        <row r="399">
          <cell r="C399">
            <v>0.05</v>
          </cell>
        </row>
        <row r="400">
          <cell r="C400">
            <v>0.05</v>
          </cell>
        </row>
        <row r="401">
          <cell r="C401">
            <v>0.05</v>
          </cell>
        </row>
        <row r="402">
          <cell r="C402">
            <v>0.05</v>
          </cell>
        </row>
        <row r="403">
          <cell r="C403">
            <v>0.05</v>
          </cell>
        </row>
        <row r="404">
          <cell r="C404">
            <v>0.05</v>
          </cell>
        </row>
        <row r="405">
          <cell r="C405">
            <v>0.05</v>
          </cell>
        </row>
        <row r="406">
          <cell r="C406">
            <v>0.05</v>
          </cell>
        </row>
        <row r="407">
          <cell r="C407">
            <v>0.05</v>
          </cell>
        </row>
        <row r="408">
          <cell r="C408">
            <v>0.05</v>
          </cell>
        </row>
        <row r="409">
          <cell r="C409">
            <v>0.05</v>
          </cell>
        </row>
        <row r="410">
          <cell r="C410">
            <v>0.05</v>
          </cell>
        </row>
        <row r="411">
          <cell r="C411">
            <v>0.05</v>
          </cell>
        </row>
        <row r="412">
          <cell r="C412">
            <v>0.05</v>
          </cell>
        </row>
        <row r="413">
          <cell r="C413">
            <v>0.05</v>
          </cell>
        </row>
        <row r="414">
          <cell r="C414">
            <v>0.05</v>
          </cell>
        </row>
        <row r="415">
          <cell r="C415">
            <v>0.05</v>
          </cell>
        </row>
        <row r="416">
          <cell r="C416">
            <v>0.05</v>
          </cell>
        </row>
        <row r="417">
          <cell r="C417">
            <v>0.05</v>
          </cell>
        </row>
        <row r="418">
          <cell r="C418">
            <v>0.05</v>
          </cell>
        </row>
        <row r="419">
          <cell r="C419">
            <v>0.05</v>
          </cell>
        </row>
        <row r="420">
          <cell r="C420">
            <v>0.05</v>
          </cell>
        </row>
        <row r="421">
          <cell r="C421">
            <v>0.05</v>
          </cell>
        </row>
        <row r="422">
          <cell r="C422">
            <v>0.05</v>
          </cell>
        </row>
        <row r="423">
          <cell r="C423">
            <v>0.05</v>
          </cell>
        </row>
        <row r="424">
          <cell r="C424">
            <v>0.05</v>
          </cell>
        </row>
        <row r="425">
          <cell r="C425">
            <v>0.05</v>
          </cell>
        </row>
        <row r="426">
          <cell r="C426">
            <v>0.05</v>
          </cell>
        </row>
        <row r="427">
          <cell r="C427">
            <v>0.05</v>
          </cell>
        </row>
        <row r="428">
          <cell r="C428">
            <v>0.05</v>
          </cell>
        </row>
        <row r="429">
          <cell r="C429">
            <v>0.05</v>
          </cell>
        </row>
        <row r="430">
          <cell r="C430">
            <v>0.05</v>
          </cell>
        </row>
        <row r="431">
          <cell r="C431">
            <v>0.05</v>
          </cell>
        </row>
        <row r="432">
          <cell r="C432">
            <v>0.05</v>
          </cell>
        </row>
        <row r="433">
          <cell r="C433">
            <v>0.05</v>
          </cell>
        </row>
        <row r="434">
          <cell r="C434">
            <v>0.05</v>
          </cell>
        </row>
        <row r="435">
          <cell r="C435">
            <v>0.05</v>
          </cell>
        </row>
        <row r="436">
          <cell r="C436">
            <v>0.05</v>
          </cell>
        </row>
        <row r="437">
          <cell r="C437">
            <v>0.05</v>
          </cell>
        </row>
        <row r="438">
          <cell r="C438">
            <v>0.05</v>
          </cell>
        </row>
        <row r="439">
          <cell r="C439">
            <v>0.05</v>
          </cell>
        </row>
        <row r="440">
          <cell r="C440">
            <v>0.05</v>
          </cell>
        </row>
        <row r="441">
          <cell r="C441">
            <v>0.05</v>
          </cell>
        </row>
        <row r="442">
          <cell r="C442">
            <v>0.05</v>
          </cell>
        </row>
        <row r="443">
          <cell r="C443">
            <v>0.05</v>
          </cell>
        </row>
        <row r="444">
          <cell r="C444">
            <v>0.05</v>
          </cell>
        </row>
        <row r="445">
          <cell r="C445">
            <v>0.05</v>
          </cell>
        </row>
        <row r="446">
          <cell r="C446">
            <v>0.05</v>
          </cell>
        </row>
        <row r="447">
          <cell r="C447">
            <v>0.05</v>
          </cell>
        </row>
        <row r="448">
          <cell r="C448">
            <v>0.05</v>
          </cell>
        </row>
        <row r="449">
          <cell r="C449">
            <v>0.05</v>
          </cell>
        </row>
        <row r="450">
          <cell r="C450">
            <v>0.05</v>
          </cell>
        </row>
        <row r="451">
          <cell r="C451">
            <v>0.05</v>
          </cell>
        </row>
        <row r="452">
          <cell r="C452">
            <v>0.05</v>
          </cell>
        </row>
        <row r="453">
          <cell r="C453">
            <v>0.05</v>
          </cell>
        </row>
        <row r="454">
          <cell r="C454">
            <v>0.05</v>
          </cell>
        </row>
        <row r="455">
          <cell r="C455">
            <v>0.05</v>
          </cell>
        </row>
        <row r="456">
          <cell r="C456">
            <v>0.05</v>
          </cell>
        </row>
        <row r="457">
          <cell r="C457">
            <v>0.05</v>
          </cell>
        </row>
        <row r="458">
          <cell r="C458">
            <v>0.05</v>
          </cell>
        </row>
        <row r="459">
          <cell r="C459">
            <v>0.05</v>
          </cell>
        </row>
        <row r="460">
          <cell r="C460">
            <v>0.05</v>
          </cell>
        </row>
        <row r="461">
          <cell r="C461">
            <v>0.05</v>
          </cell>
        </row>
        <row r="462">
          <cell r="C462">
            <v>0.05</v>
          </cell>
        </row>
        <row r="463">
          <cell r="C463">
            <v>0.05</v>
          </cell>
        </row>
        <row r="464">
          <cell r="C464">
            <v>0.05</v>
          </cell>
        </row>
        <row r="465">
          <cell r="C465">
            <v>0.05</v>
          </cell>
        </row>
        <row r="466">
          <cell r="C466">
            <v>0.05</v>
          </cell>
        </row>
        <row r="467">
          <cell r="C467">
            <v>0.05</v>
          </cell>
        </row>
        <row r="468">
          <cell r="C468">
            <v>0.05</v>
          </cell>
        </row>
        <row r="469">
          <cell r="C469">
            <v>0.05</v>
          </cell>
        </row>
        <row r="470">
          <cell r="C470">
            <v>0.05</v>
          </cell>
        </row>
        <row r="471">
          <cell r="C471">
            <v>0.05</v>
          </cell>
        </row>
        <row r="472">
          <cell r="C472">
            <v>0.05</v>
          </cell>
        </row>
        <row r="473">
          <cell r="C473">
            <v>0.05</v>
          </cell>
        </row>
        <row r="474">
          <cell r="C474">
            <v>0.05</v>
          </cell>
        </row>
        <row r="475">
          <cell r="C475">
            <v>0.05</v>
          </cell>
        </row>
        <row r="476">
          <cell r="C476">
            <v>0.05</v>
          </cell>
        </row>
        <row r="477">
          <cell r="C477">
            <v>0.05</v>
          </cell>
        </row>
        <row r="478">
          <cell r="C478">
            <v>0.05</v>
          </cell>
        </row>
        <row r="479">
          <cell r="C479">
            <v>0.05</v>
          </cell>
        </row>
        <row r="480">
          <cell r="C480">
            <v>0.05</v>
          </cell>
        </row>
        <row r="481">
          <cell r="C481">
            <v>0.05</v>
          </cell>
        </row>
        <row r="482">
          <cell r="C482">
            <v>0.05</v>
          </cell>
        </row>
        <row r="483">
          <cell r="C483">
            <v>0.05</v>
          </cell>
        </row>
        <row r="484">
          <cell r="C484">
            <v>0.05</v>
          </cell>
        </row>
        <row r="485">
          <cell r="C485">
            <v>0.05</v>
          </cell>
        </row>
        <row r="486">
          <cell r="C486">
            <v>0.05</v>
          </cell>
        </row>
        <row r="487">
          <cell r="C487">
            <v>0.05</v>
          </cell>
        </row>
        <row r="488">
          <cell r="C488">
            <v>0.05</v>
          </cell>
        </row>
        <row r="489">
          <cell r="C489">
            <v>0.05</v>
          </cell>
        </row>
        <row r="490">
          <cell r="C490">
            <v>0.05</v>
          </cell>
        </row>
        <row r="491">
          <cell r="C491">
            <v>0.05</v>
          </cell>
        </row>
        <row r="492">
          <cell r="C492">
            <v>0.05</v>
          </cell>
        </row>
        <row r="493">
          <cell r="C493">
            <v>0.05</v>
          </cell>
        </row>
        <row r="494">
          <cell r="C494">
            <v>0.05</v>
          </cell>
        </row>
        <row r="495">
          <cell r="C495">
            <v>0.05</v>
          </cell>
        </row>
        <row r="496">
          <cell r="C496">
            <v>0.05</v>
          </cell>
        </row>
        <row r="497">
          <cell r="C497">
            <v>0.05</v>
          </cell>
        </row>
        <row r="498">
          <cell r="C498">
            <v>0.05</v>
          </cell>
        </row>
        <row r="499">
          <cell r="C499">
            <v>0.05</v>
          </cell>
        </row>
        <row r="500">
          <cell r="C500">
            <v>0.05</v>
          </cell>
        </row>
        <row r="501">
          <cell r="C501">
            <v>0.05</v>
          </cell>
        </row>
        <row r="502">
          <cell r="C502">
            <v>0.05</v>
          </cell>
        </row>
        <row r="503">
          <cell r="C503">
            <v>0.05</v>
          </cell>
        </row>
        <row r="504">
          <cell r="C504">
            <v>0.05</v>
          </cell>
        </row>
        <row r="505">
          <cell r="C505">
            <v>0.05</v>
          </cell>
        </row>
        <row r="506">
          <cell r="C506">
            <v>0.05</v>
          </cell>
        </row>
        <row r="507">
          <cell r="C507">
            <v>0.05</v>
          </cell>
        </row>
        <row r="508">
          <cell r="C508">
            <v>0.05</v>
          </cell>
        </row>
        <row r="509">
          <cell r="C509">
            <v>0.05</v>
          </cell>
        </row>
        <row r="510">
          <cell r="C510">
            <v>0.05</v>
          </cell>
        </row>
        <row r="511">
          <cell r="C511">
            <v>0.05</v>
          </cell>
        </row>
        <row r="512">
          <cell r="C512">
            <v>0.05</v>
          </cell>
        </row>
        <row r="513">
          <cell r="C513">
            <v>0.05</v>
          </cell>
        </row>
        <row r="514">
          <cell r="C514">
            <v>0.05</v>
          </cell>
        </row>
        <row r="515">
          <cell r="C515">
            <v>0.05</v>
          </cell>
        </row>
        <row r="516">
          <cell r="C516">
            <v>0.05</v>
          </cell>
        </row>
        <row r="517">
          <cell r="C517">
            <v>0.05</v>
          </cell>
        </row>
        <row r="518">
          <cell r="C518">
            <v>0.05</v>
          </cell>
        </row>
        <row r="519">
          <cell r="C519">
            <v>0.05</v>
          </cell>
        </row>
        <row r="520">
          <cell r="C520">
            <v>0.05</v>
          </cell>
        </row>
        <row r="521">
          <cell r="C521">
            <v>0.05</v>
          </cell>
        </row>
        <row r="522">
          <cell r="C522">
            <v>0.05</v>
          </cell>
        </row>
        <row r="523">
          <cell r="C523">
            <v>0.05</v>
          </cell>
        </row>
        <row r="524">
          <cell r="C524">
            <v>0.05</v>
          </cell>
        </row>
        <row r="525">
          <cell r="C525">
            <v>0.05</v>
          </cell>
        </row>
        <row r="526">
          <cell r="C526">
            <v>0.05</v>
          </cell>
        </row>
        <row r="527">
          <cell r="C527">
            <v>0.05</v>
          </cell>
        </row>
        <row r="528">
          <cell r="C528">
            <v>0.05</v>
          </cell>
        </row>
        <row r="529">
          <cell r="C529">
            <v>0.05</v>
          </cell>
        </row>
        <row r="530">
          <cell r="C530">
            <v>0.05</v>
          </cell>
        </row>
        <row r="531">
          <cell r="C531">
            <v>0.05</v>
          </cell>
        </row>
        <row r="532">
          <cell r="C532">
            <v>0.05</v>
          </cell>
        </row>
        <row r="533">
          <cell r="C533">
            <v>0.05</v>
          </cell>
        </row>
        <row r="534">
          <cell r="C534">
            <v>0.05</v>
          </cell>
        </row>
        <row r="535">
          <cell r="C535">
            <v>0.05</v>
          </cell>
        </row>
        <row r="536">
          <cell r="C536">
            <v>0.05</v>
          </cell>
        </row>
        <row r="537">
          <cell r="C537">
            <v>0.05</v>
          </cell>
        </row>
        <row r="538">
          <cell r="C538">
            <v>0.05</v>
          </cell>
        </row>
        <row r="539">
          <cell r="C539">
            <v>0.05</v>
          </cell>
        </row>
        <row r="540">
          <cell r="C540">
            <v>0.05</v>
          </cell>
        </row>
        <row r="541">
          <cell r="C541">
            <v>0.05</v>
          </cell>
        </row>
        <row r="542">
          <cell r="C542">
            <v>0.05</v>
          </cell>
        </row>
        <row r="543">
          <cell r="C543">
            <v>0.05</v>
          </cell>
        </row>
        <row r="544">
          <cell r="C544">
            <v>0.05</v>
          </cell>
        </row>
        <row r="545">
          <cell r="C545">
            <v>0.05</v>
          </cell>
        </row>
        <row r="546">
          <cell r="C546">
            <v>0.05</v>
          </cell>
        </row>
        <row r="547">
          <cell r="C547">
            <v>0.05</v>
          </cell>
        </row>
        <row r="548">
          <cell r="C548">
            <v>0.05</v>
          </cell>
        </row>
        <row r="549">
          <cell r="C549">
            <v>0.05</v>
          </cell>
        </row>
        <row r="550">
          <cell r="C550">
            <v>0.05</v>
          </cell>
        </row>
        <row r="551">
          <cell r="C551">
            <v>0.05</v>
          </cell>
        </row>
        <row r="552">
          <cell r="C552">
            <v>0.05</v>
          </cell>
        </row>
        <row r="553">
          <cell r="C553">
            <v>0.05</v>
          </cell>
        </row>
        <row r="554">
          <cell r="C554">
            <v>0.05</v>
          </cell>
        </row>
        <row r="555">
          <cell r="C555">
            <v>0.05</v>
          </cell>
        </row>
        <row r="556">
          <cell r="C556">
            <v>0.05</v>
          </cell>
        </row>
        <row r="557">
          <cell r="C557">
            <v>0.05</v>
          </cell>
        </row>
        <row r="558">
          <cell r="C558">
            <v>0.05</v>
          </cell>
        </row>
        <row r="559">
          <cell r="C559">
            <v>0.05</v>
          </cell>
        </row>
        <row r="560">
          <cell r="C560">
            <v>0.05</v>
          </cell>
        </row>
        <row r="561">
          <cell r="C561">
            <v>0.05</v>
          </cell>
        </row>
        <row r="562">
          <cell r="C562">
            <v>0.05</v>
          </cell>
        </row>
        <row r="563">
          <cell r="C563">
            <v>0.05</v>
          </cell>
        </row>
        <row r="564">
          <cell r="C564">
            <v>0.05</v>
          </cell>
        </row>
        <row r="565">
          <cell r="C565">
            <v>0.05</v>
          </cell>
        </row>
        <row r="566">
          <cell r="C566">
            <v>0.05</v>
          </cell>
        </row>
        <row r="567">
          <cell r="C567">
            <v>0.05</v>
          </cell>
        </row>
        <row r="568">
          <cell r="C568">
            <v>0.05</v>
          </cell>
        </row>
        <row r="569">
          <cell r="C569">
            <v>0.05</v>
          </cell>
        </row>
        <row r="570">
          <cell r="C570">
            <v>0.05</v>
          </cell>
        </row>
        <row r="571">
          <cell r="C571">
            <v>0.05</v>
          </cell>
        </row>
        <row r="572">
          <cell r="C572">
            <v>0.05</v>
          </cell>
        </row>
        <row r="573">
          <cell r="C573">
            <v>0.05</v>
          </cell>
        </row>
        <row r="574">
          <cell r="C574">
            <v>0.05</v>
          </cell>
        </row>
        <row r="575">
          <cell r="C575">
            <v>0.05</v>
          </cell>
        </row>
        <row r="576">
          <cell r="C576">
            <v>0.05</v>
          </cell>
        </row>
        <row r="577">
          <cell r="C577">
            <v>0.05</v>
          </cell>
        </row>
        <row r="578">
          <cell r="C578">
            <v>0.05</v>
          </cell>
        </row>
        <row r="579">
          <cell r="C579">
            <v>0.05</v>
          </cell>
        </row>
        <row r="580">
          <cell r="C580">
            <v>0.05</v>
          </cell>
        </row>
        <row r="581">
          <cell r="C581">
            <v>0.05</v>
          </cell>
        </row>
        <row r="582">
          <cell r="C582">
            <v>0.05</v>
          </cell>
        </row>
        <row r="583">
          <cell r="C583">
            <v>0.05</v>
          </cell>
        </row>
        <row r="584">
          <cell r="C584">
            <v>0.05</v>
          </cell>
        </row>
        <row r="585">
          <cell r="C585">
            <v>0.05</v>
          </cell>
        </row>
        <row r="586">
          <cell r="C586">
            <v>0.05</v>
          </cell>
        </row>
        <row r="587">
          <cell r="C587">
            <v>0.05</v>
          </cell>
        </row>
        <row r="588">
          <cell r="C588">
            <v>0.05</v>
          </cell>
        </row>
        <row r="589">
          <cell r="C589">
            <v>0.05</v>
          </cell>
        </row>
        <row r="590">
          <cell r="C590">
            <v>0.05</v>
          </cell>
        </row>
        <row r="591">
          <cell r="C591">
            <v>0.05</v>
          </cell>
        </row>
        <row r="592">
          <cell r="C592">
            <v>0.05</v>
          </cell>
        </row>
        <row r="593">
          <cell r="C593">
            <v>0.05</v>
          </cell>
        </row>
        <row r="594">
          <cell r="C594">
            <v>0.05</v>
          </cell>
        </row>
        <row r="595">
          <cell r="C595">
            <v>0.05</v>
          </cell>
        </row>
        <row r="596">
          <cell r="C596">
            <v>0.05</v>
          </cell>
        </row>
        <row r="597">
          <cell r="C597">
            <v>0.05</v>
          </cell>
        </row>
        <row r="598">
          <cell r="C598">
            <v>0.05</v>
          </cell>
        </row>
        <row r="599">
          <cell r="C599">
            <v>0.05</v>
          </cell>
        </row>
        <row r="600">
          <cell r="C600">
            <v>0.05</v>
          </cell>
        </row>
        <row r="601">
          <cell r="C601">
            <v>0.05</v>
          </cell>
        </row>
        <row r="602">
          <cell r="C602">
            <v>0.05</v>
          </cell>
        </row>
        <row r="603">
          <cell r="C603">
            <v>0.05</v>
          </cell>
        </row>
        <row r="604">
          <cell r="C604">
            <v>0.05</v>
          </cell>
        </row>
        <row r="605">
          <cell r="C605">
            <v>0.05</v>
          </cell>
        </row>
        <row r="606">
          <cell r="C606">
            <v>0.05</v>
          </cell>
        </row>
        <row r="607">
          <cell r="C607">
            <v>0.05</v>
          </cell>
        </row>
        <row r="608">
          <cell r="C608">
            <v>0.05</v>
          </cell>
        </row>
        <row r="609">
          <cell r="C609">
            <v>0.05</v>
          </cell>
        </row>
        <row r="610">
          <cell r="C610">
            <v>0.05</v>
          </cell>
        </row>
        <row r="611">
          <cell r="C611">
            <v>0.05</v>
          </cell>
        </row>
        <row r="612">
          <cell r="C612">
            <v>0.05</v>
          </cell>
        </row>
        <row r="613">
          <cell r="C613">
            <v>0.05</v>
          </cell>
        </row>
        <row r="614">
          <cell r="C614">
            <v>0.05</v>
          </cell>
        </row>
        <row r="615">
          <cell r="C615">
            <v>0.05</v>
          </cell>
        </row>
        <row r="616">
          <cell r="C616">
            <v>0.05</v>
          </cell>
        </row>
        <row r="617">
          <cell r="C617">
            <v>0.05</v>
          </cell>
        </row>
        <row r="618">
          <cell r="C618">
            <v>0.05</v>
          </cell>
        </row>
        <row r="619">
          <cell r="C619">
            <v>0.05</v>
          </cell>
        </row>
        <row r="620">
          <cell r="C620">
            <v>0.05</v>
          </cell>
        </row>
        <row r="621">
          <cell r="C621">
            <v>0.05</v>
          </cell>
        </row>
        <row r="622">
          <cell r="C622">
            <v>0.05</v>
          </cell>
        </row>
        <row r="623">
          <cell r="C623">
            <v>0.05</v>
          </cell>
        </row>
        <row r="624">
          <cell r="C624">
            <v>0.05</v>
          </cell>
        </row>
        <row r="625">
          <cell r="C625">
            <v>0.05</v>
          </cell>
        </row>
        <row r="626">
          <cell r="C626">
            <v>0.05</v>
          </cell>
        </row>
        <row r="627">
          <cell r="C627">
            <v>0.05</v>
          </cell>
        </row>
        <row r="628">
          <cell r="C628">
            <v>0.05</v>
          </cell>
        </row>
        <row r="629">
          <cell r="C629">
            <v>0.05</v>
          </cell>
        </row>
        <row r="630">
          <cell r="C630">
            <v>0.05</v>
          </cell>
        </row>
        <row r="631">
          <cell r="C631">
            <v>0.05</v>
          </cell>
        </row>
        <row r="632">
          <cell r="C632">
            <v>0.05</v>
          </cell>
        </row>
        <row r="633">
          <cell r="C633">
            <v>0.05</v>
          </cell>
        </row>
        <row r="634">
          <cell r="C634">
            <v>0.05</v>
          </cell>
        </row>
        <row r="635">
          <cell r="C635">
            <v>0.05</v>
          </cell>
        </row>
        <row r="636">
          <cell r="C636">
            <v>0.05</v>
          </cell>
        </row>
        <row r="637">
          <cell r="C637">
            <v>0.05</v>
          </cell>
        </row>
        <row r="638">
          <cell r="C638">
            <v>0.05</v>
          </cell>
        </row>
        <row r="639">
          <cell r="C639">
            <v>0.05</v>
          </cell>
        </row>
        <row r="640">
          <cell r="C640">
            <v>0.05</v>
          </cell>
        </row>
        <row r="641">
          <cell r="C641">
            <v>0.05</v>
          </cell>
        </row>
        <row r="642">
          <cell r="C642">
            <v>0.05</v>
          </cell>
        </row>
        <row r="643">
          <cell r="C643">
            <v>0.05</v>
          </cell>
        </row>
        <row r="644">
          <cell r="C644">
            <v>0.05</v>
          </cell>
        </row>
        <row r="645">
          <cell r="C645">
            <v>0.05</v>
          </cell>
        </row>
        <row r="646">
          <cell r="C646">
            <v>0.05</v>
          </cell>
        </row>
        <row r="647">
          <cell r="C647">
            <v>0.05</v>
          </cell>
        </row>
        <row r="648">
          <cell r="C648">
            <v>0.05</v>
          </cell>
        </row>
        <row r="649">
          <cell r="C649">
            <v>0.05</v>
          </cell>
        </row>
        <row r="650">
          <cell r="C650">
            <v>0.05</v>
          </cell>
        </row>
        <row r="651">
          <cell r="C651">
            <v>0.05</v>
          </cell>
        </row>
        <row r="652">
          <cell r="C652">
            <v>0.05</v>
          </cell>
        </row>
        <row r="653">
          <cell r="C653">
            <v>0.05</v>
          </cell>
        </row>
        <row r="654">
          <cell r="C654">
            <v>0.05</v>
          </cell>
        </row>
        <row r="655">
          <cell r="C655">
            <v>0.05</v>
          </cell>
        </row>
        <row r="656">
          <cell r="C656">
            <v>0.05</v>
          </cell>
        </row>
        <row r="657">
          <cell r="C657">
            <v>0.05</v>
          </cell>
        </row>
        <row r="658">
          <cell r="C658">
            <v>0.05</v>
          </cell>
        </row>
        <row r="659">
          <cell r="C659">
            <v>0.05</v>
          </cell>
        </row>
        <row r="660">
          <cell r="C660">
            <v>0.05</v>
          </cell>
        </row>
        <row r="661">
          <cell r="C661">
            <v>0.05</v>
          </cell>
        </row>
        <row r="662">
          <cell r="C662">
            <v>0.05</v>
          </cell>
        </row>
        <row r="663">
          <cell r="C663">
            <v>0.05</v>
          </cell>
        </row>
        <row r="664">
          <cell r="C664">
            <v>0.05</v>
          </cell>
        </row>
        <row r="665">
          <cell r="C665">
            <v>0.05</v>
          </cell>
        </row>
        <row r="666">
          <cell r="C666">
            <v>0.05</v>
          </cell>
        </row>
        <row r="667">
          <cell r="C667">
            <v>0.05</v>
          </cell>
        </row>
        <row r="668">
          <cell r="C668">
            <v>0.05</v>
          </cell>
        </row>
        <row r="669">
          <cell r="C669">
            <v>0.05</v>
          </cell>
        </row>
        <row r="670">
          <cell r="C670">
            <v>0.05</v>
          </cell>
        </row>
        <row r="671">
          <cell r="C671">
            <v>0.05</v>
          </cell>
        </row>
        <row r="672">
          <cell r="C672">
            <v>0.05</v>
          </cell>
        </row>
        <row r="673">
          <cell r="C673">
            <v>0.05</v>
          </cell>
        </row>
        <row r="674">
          <cell r="C674">
            <v>0.05</v>
          </cell>
        </row>
        <row r="675">
          <cell r="C675">
            <v>0.05</v>
          </cell>
        </row>
        <row r="676">
          <cell r="C676">
            <v>0.05</v>
          </cell>
        </row>
        <row r="677">
          <cell r="C677">
            <v>0.05</v>
          </cell>
        </row>
        <row r="678">
          <cell r="C678">
            <v>0.05</v>
          </cell>
        </row>
        <row r="679">
          <cell r="C679">
            <v>0.05</v>
          </cell>
        </row>
        <row r="680">
          <cell r="C680">
            <v>0.05</v>
          </cell>
        </row>
        <row r="681">
          <cell r="C681">
            <v>0.05</v>
          </cell>
        </row>
        <row r="682">
          <cell r="C682">
            <v>0.05</v>
          </cell>
        </row>
        <row r="683">
          <cell r="C683">
            <v>0.05</v>
          </cell>
        </row>
        <row r="684">
          <cell r="C684">
            <v>0.05</v>
          </cell>
        </row>
        <row r="685">
          <cell r="C685">
            <v>0.05</v>
          </cell>
        </row>
        <row r="686">
          <cell r="C686">
            <v>0.05</v>
          </cell>
        </row>
        <row r="687">
          <cell r="C687">
            <v>0.05</v>
          </cell>
        </row>
        <row r="688">
          <cell r="C688">
            <v>0.05</v>
          </cell>
        </row>
        <row r="689">
          <cell r="C689">
            <v>0.05</v>
          </cell>
        </row>
        <row r="690">
          <cell r="C690">
            <v>0.05</v>
          </cell>
        </row>
        <row r="691">
          <cell r="C691">
            <v>0.05</v>
          </cell>
        </row>
        <row r="692">
          <cell r="C692">
            <v>0.05</v>
          </cell>
        </row>
        <row r="693">
          <cell r="C693">
            <v>0.05</v>
          </cell>
        </row>
        <row r="694">
          <cell r="C694">
            <v>0.05</v>
          </cell>
        </row>
        <row r="695">
          <cell r="C695">
            <v>0.05</v>
          </cell>
        </row>
        <row r="696">
          <cell r="C696">
            <v>0.05</v>
          </cell>
        </row>
        <row r="697">
          <cell r="C697">
            <v>0.05</v>
          </cell>
        </row>
        <row r="698">
          <cell r="C698">
            <v>0.05</v>
          </cell>
        </row>
        <row r="699">
          <cell r="C699">
            <v>0.05</v>
          </cell>
        </row>
        <row r="700">
          <cell r="C700">
            <v>0.05</v>
          </cell>
        </row>
        <row r="701">
          <cell r="C701">
            <v>0.05</v>
          </cell>
        </row>
        <row r="702">
          <cell r="C702">
            <v>0.05</v>
          </cell>
        </row>
        <row r="703">
          <cell r="C703">
            <v>0.05</v>
          </cell>
        </row>
        <row r="704">
          <cell r="C704">
            <v>0.05</v>
          </cell>
        </row>
        <row r="705">
          <cell r="C705">
            <v>0.05</v>
          </cell>
        </row>
        <row r="706">
          <cell r="C706">
            <v>0.05</v>
          </cell>
        </row>
        <row r="707">
          <cell r="C707">
            <v>0.05</v>
          </cell>
        </row>
        <row r="708">
          <cell r="C708">
            <v>0.05</v>
          </cell>
        </row>
        <row r="709">
          <cell r="C709">
            <v>0.05</v>
          </cell>
        </row>
        <row r="710">
          <cell r="C710">
            <v>0.05</v>
          </cell>
        </row>
        <row r="711">
          <cell r="C711">
            <v>0.05</v>
          </cell>
        </row>
        <row r="712">
          <cell r="C712">
            <v>0.05</v>
          </cell>
        </row>
        <row r="713">
          <cell r="C713">
            <v>0.05</v>
          </cell>
        </row>
        <row r="714">
          <cell r="C714">
            <v>0.05</v>
          </cell>
        </row>
        <row r="715">
          <cell r="C715">
            <v>0.05</v>
          </cell>
        </row>
        <row r="716">
          <cell r="C716">
            <v>0.05</v>
          </cell>
        </row>
        <row r="717">
          <cell r="C717">
            <v>0.05</v>
          </cell>
        </row>
        <row r="718">
          <cell r="C718">
            <v>0.05</v>
          </cell>
        </row>
        <row r="719">
          <cell r="C719">
            <v>0.05</v>
          </cell>
        </row>
        <row r="720">
          <cell r="C720">
            <v>0.05</v>
          </cell>
        </row>
        <row r="721">
          <cell r="C721">
            <v>0.05</v>
          </cell>
        </row>
        <row r="722">
          <cell r="C722">
            <v>0.05</v>
          </cell>
        </row>
        <row r="723">
          <cell r="C723">
            <v>0.05</v>
          </cell>
        </row>
        <row r="724">
          <cell r="C724">
            <v>0.05</v>
          </cell>
        </row>
        <row r="725">
          <cell r="C725">
            <v>0.05</v>
          </cell>
        </row>
        <row r="726">
          <cell r="C726">
            <v>0.05</v>
          </cell>
        </row>
        <row r="727">
          <cell r="C727">
            <v>0.05</v>
          </cell>
        </row>
        <row r="728">
          <cell r="C728">
            <v>0.05</v>
          </cell>
        </row>
        <row r="729">
          <cell r="C729">
            <v>0.05</v>
          </cell>
        </row>
        <row r="730">
          <cell r="C730">
            <v>0.05</v>
          </cell>
        </row>
        <row r="731">
          <cell r="C731">
            <v>0.05</v>
          </cell>
        </row>
        <row r="732">
          <cell r="C732">
            <v>0.05</v>
          </cell>
        </row>
        <row r="733">
          <cell r="C733">
            <v>0.05</v>
          </cell>
        </row>
        <row r="734">
          <cell r="C734">
            <v>0.05</v>
          </cell>
        </row>
        <row r="735">
          <cell r="C735">
            <v>0.05</v>
          </cell>
        </row>
        <row r="736">
          <cell r="C736">
            <v>0.05</v>
          </cell>
        </row>
        <row r="737">
          <cell r="C737">
            <v>0.05</v>
          </cell>
        </row>
        <row r="738">
          <cell r="C738">
            <v>0.05</v>
          </cell>
        </row>
        <row r="739">
          <cell r="C739">
            <v>0.05</v>
          </cell>
        </row>
        <row r="740">
          <cell r="C740">
            <v>0.05</v>
          </cell>
        </row>
        <row r="741">
          <cell r="C741">
            <v>0.05</v>
          </cell>
        </row>
        <row r="742">
          <cell r="C742">
            <v>0.05</v>
          </cell>
        </row>
        <row r="743">
          <cell r="C743">
            <v>0.05</v>
          </cell>
        </row>
        <row r="744">
          <cell r="C744">
            <v>0.05</v>
          </cell>
        </row>
        <row r="745">
          <cell r="C745">
            <v>0.05</v>
          </cell>
        </row>
        <row r="746">
          <cell r="C746">
            <v>0.05</v>
          </cell>
        </row>
        <row r="747">
          <cell r="C747">
            <v>0.05</v>
          </cell>
        </row>
        <row r="748">
          <cell r="C748">
            <v>0.05</v>
          </cell>
        </row>
        <row r="749">
          <cell r="C749">
            <v>0.05</v>
          </cell>
        </row>
        <row r="750">
          <cell r="C750">
            <v>0.05</v>
          </cell>
        </row>
        <row r="751">
          <cell r="C751">
            <v>0.05</v>
          </cell>
        </row>
        <row r="752">
          <cell r="C752">
            <v>0.05</v>
          </cell>
        </row>
        <row r="753">
          <cell r="C753">
            <v>0.05</v>
          </cell>
        </row>
        <row r="754">
          <cell r="C754">
            <v>0.05</v>
          </cell>
        </row>
        <row r="755">
          <cell r="C755">
            <v>0.05</v>
          </cell>
        </row>
        <row r="756">
          <cell r="C756">
            <v>0.05</v>
          </cell>
        </row>
        <row r="757">
          <cell r="C757">
            <v>0.05</v>
          </cell>
        </row>
        <row r="758">
          <cell r="C758">
            <v>0.05</v>
          </cell>
        </row>
        <row r="759">
          <cell r="C759">
            <v>0.05</v>
          </cell>
        </row>
        <row r="760">
          <cell r="C760">
            <v>0.05</v>
          </cell>
        </row>
        <row r="761">
          <cell r="C761">
            <v>0.05</v>
          </cell>
        </row>
        <row r="762">
          <cell r="C762">
            <v>0.05</v>
          </cell>
        </row>
        <row r="763">
          <cell r="C763">
            <v>0.05</v>
          </cell>
        </row>
        <row r="764">
          <cell r="C764">
            <v>0.05</v>
          </cell>
        </row>
        <row r="765">
          <cell r="C765">
            <v>0.05</v>
          </cell>
        </row>
        <row r="766">
          <cell r="C766">
            <v>0.05</v>
          </cell>
        </row>
        <row r="767">
          <cell r="C767">
            <v>0.05</v>
          </cell>
        </row>
        <row r="768">
          <cell r="C768">
            <v>0.05</v>
          </cell>
        </row>
        <row r="769">
          <cell r="C769">
            <v>0.05</v>
          </cell>
        </row>
        <row r="770">
          <cell r="C770">
            <v>0.05</v>
          </cell>
        </row>
        <row r="771">
          <cell r="C771">
            <v>0.05</v>
          </cell>
        </row>
        <row r="772">
          <cell r="C772">
            <v>0.05</v>
          </cell>
        </row>
        <row r="773">
          <cell r="C773">
            <v>0.05</v>
          </cell>
        </row>
        <row r="774">
          <cell r="C774">
            <v>0.05</v>
          </cell>
        </row>
        <row r="775">
          <cell r="C775">
            <v>0.05</v>
          </cell>
        </row>
        <row r="776">
          <cell r="C776">
            <v>0.05</v>
          </cell>
        </row>
        <row r="777">
          <cell r="C777">
            <v>0.05</v>
          </cell>
        </row>
        <row r="778">
          <cell r="C778">
            <v>0.05</v>
          </cell>
        </row>
        <row r="779">
          <cell r="C779">
            <v>0.05</v>
          </cell>
        </row>
        <row r="780">
          <cell r="C780">
            <v>0.05</v>
          </cell>
        </row>
        <row r="781">
          <cell r="C781">
            <v>0.05</v>
          </cell>
        </row>
        <row r="782">
          <cell r="C782">
            <v>0.05</v>
          </cell>
        </row>
        <row r="783">
          <cell r="C783">
            <v>0.05</v>
          </cell>
        </row>
        <row r="784">
          <cell r="C784">
            <v>0.05</v>
          </cell>
        </row>
        <row r="785">
          <cell r="C785">
            <v>0.05</v>
          </cell>
        </row>
        <row r="786">
          <cell r="C786">
            <v>0.05</v>
          </cell>
        </row>
        <row r="787">
          <cell r="C787">
            <v>0.05</v>
          </cell>
        </row>
        <row r="788">
          <cell r="C788">
            <v>0.05</v>
          </cell>
        </row>
        <row r="789">
          <cell r="C789">
            <v>0.05</v>
          </cell>
        </row>
        <row r="790">
          <cell r="C790">
            <v>0.05</v>
          </cell>
        </row>
        <row r="791">
          <cell r="C791">
            <v>0.05</v>
          </cell>
        </row>
        <row r="792">
          <cell r="C792">
            <v>0.05</v>
          </cell>
        </row>
        <row r="793">
          <cell r="C793">
            <v>0.05</v>
          </cell>
        </row>
        <row r="794">
          <cell r="C794">
            <v>0.05</v>
          </cell>
        </row>
        <row r="795">
          <cell r="C795">
            <v>0.05</v>
          </cell>
        </row>
        <row r="796">
          <cell r="C796">
            <v>0.05</v>
          </cell>
        </row>
        <row r="797">
          <cell r="C797">
            <v>0.05</v>
          </cell>
        </row>
        <row r="798">
          <cell r="C798">
            <v>0.05</v>
          </cell>
        </row>
        <row r="799">
          <cell r="C799">
            <v>0.05</v>
          </cell>
        </row>
        <row r="800">
          <cell r="C800">
            <v>0.05</v>
          </cell>
        </row>
        <row r="801">
          <cell r="C801">
            <v>0.05</v>
          </cell>
        </row>
        <row r="802">
          <cell r="C802">
            <v>0.05</v>
          </cell>
        </row>
        <row r="803">
          <cell r="C803">
            <v>0.05</v>
          </cell>
        </row>
        <row r="804">
          <cell r="C804">
            <v>0.05</v>
          </cell>
        </row>
        <row r="805">
          <cell r="C805">
            <v>0.05</v>
          </cell>
        </row>
        <row r="806">
          <cell r="C806">
            <v>0.05</v>
          </cell>
        </row>
        <row r="807">
          <cell r="C807">
            <v>0.05</v>
          </cell>
        </row>
        <row r="808">
          <cell r="C808">
            <v>0.05</v>
          </cell>
        </row>
        <row r="809">
          <cell r="C809">
            <v>0.05</v>
          </cell>
        </row>
        <row r="810">
          <cell r="C810">
            <v>0.05</v>
          </cell>
        </row>
        <row r="811">
          <cell r="C811">
            <v>0.05</v>
          </cell>
        </row>
        <row r="812">
          <cell r="C812">
            <v>0.05</v>
          </cell>
        </row>
        <row r="813">
          <cell r="C813">
            <v>0.05</v>
          </cell>
        </row>
        <row r="814">
          <cell r="C814">
            <v>0.05</v>
          </cell>
        </row>
        <row r="815">
          <cell r="C815">
            <v>0.05</v>
          </cell>
        </row>
        <row r="816">
          <cell r="C816">
            <v>0.05</v>
          </cell>
        </row>
        <row r="817">
          <cell r="C817">
            <v>0.05</v>
          </cell>
        </row>
        <row r="818">
          <cell r="C818">
            <v>0.05</v>
          </cell>
        </row>
        <row r="819">
          <cell r="C819">
            <v>0.05</v>
          </cell>
        </row>
        <row r="820">
          <cell r="C820">
            <v>0.05</v>
          </cell>
        </row>
        <row r="821">
          <cell r="C821">
            <v>0.05</v>
          </cell>
        </row>
        <row r="822">
          <cell r="C822">
            <v>0.05</v>
          </cell>
        </row>
        <row r="823">
          <cell r="C823">
            <v>0.05</v>
          </cell>
        </row>
        <row r="824">
          <cell r="C824">
            <v>0.05</v>
          </cell>
        </row>
        <row r="825">
          <cell r="C825">
            <v>0.05</v>
          </cell>
        </row>
        <row r="826">
          <cell r="C826">
            <v>0.05</v>
          </cell>
        </row>
        <row r="827">
          <cell r="C827">
            <v>0.05</v>
          </cell>
        </row>
        <row r="828">
          <cell r="C828">
            <v>0.05</v>
          </cell>
        </row>
        <row r="829">
          <cell r="C829">
            <v>0.05</v>
          </cell>
        </row>
        <row r="830">
          <cell r="C830">
            <v>0.05</v>
          </cell>
        </row>
        <row r="831">
          <cell r="C831">
            <v>0.05</v>
          </cell>
        </row>
        <row r="832">
          <cell r="C832">
            <v>0.05</v>
          </cell>
        </row>
        <row r="833">
          <cell r="C833">
            <v>0.05</v>
          </cell>
        </row>
        <row r="834">
          <cell r="C834">
            <v>0.05</v>
          </cell>
        </row>
        <row r="835">
          <cell r="C835">
            <v>0.05</v>
          </cell>
        </row>
        <row r="836">
          <cell r="C836">
            <v>0.05</v>
          </cell>
        </row>
        <row r="837">
          <cell r="C837">
            <v>0.05</v>
          </cell>
        </row>
        <row r="838">
          <cell r="C838">
            <v>0.05</v>
          </cell>
        </row>
        <row r="839">
          <cell r="C839">
            <v>0.05</v>
          </cell>
        </row>
        <row r="840">
          <cell r="C840">
            <v>0.05</v>
          </cell>
        </row>
        <row r="841">
          <cell r="C841">
            <v>0.05</v>
          </cell>
        </row>
        <row r="842">
          <cell r="C842">
            <v>0.05</v>
          </cell>
        </row>
        <row r="843">
          <cell r="C843">
            <v>0.05</v>
          </cell>
        </row>
        <row r="844">
          <cell r="C844">
            <v>0.05</v>
          </cell>
        </row>
        <row r="845">
          <cell r="C845">
            <v>0.05</v>
          </cell>
        </row>
        <row r="846">
          <cell r="C846">
            <v>0.05</v>
          </cell>
        </row>
        <row r="847">
          <cell r="C847">
            <v>0.05</v>
          </cell>
        </row>
        <row r="848">
          <cell r="C848">
            <v>0.05</v>
          </cell>
        </row>
        <row r="849">
          <cell r="C849">
            <v>0.05</v>
          </cell>
        </row>
        <row r="850">
          <cell r="C850">
            <v>0.05</v>
          </cell>
        </row>
        <row r="851">
          <cell r="C851">
            <v>0.05</v>
          </cell>
        </row>
        <row r="852">
          <cell r="C852">
            <v>0.05</v>
          </cell>
        </row>
        <row r="853">
          <cell r="C853">
            <v>0.05</v>
          </cell>
        </row>
        <row r="854">
          <cell r="C854">
            <v>0.05</v>
          </cell>
        </row>
        <row r="855">
          <cell r="C855">
            <v>0.05</v>
          </cell>
        </row>
        <row r="856">
          <cell r="C856">
            <v>0.05</v>
          </cell>
        </row>
        <row r="857">
          <cell r="C857">
            <v>0.05</v>
          </cell>
        </row>
        <row r="858">
          <cell r="C858">
            <v>0.05</v>
          </cell>
        </row>
        <row r="859">
          <cell r="C859">
            <v>0.05</v>
          </cell>
        </row>
        <row r="860">
          <cell r="C860">
            <v>0.05</v>
          </cell>
        </row>
        <row r="861">
          <cell r="C861">
            <v>0.05</v>
          </cell>
        </row>
        <row r="862">
          <cell r="C862">
            <v>0.05</v>
          </cell>
        </row>
        <row r="863">
          <cell r="C863">
            <v>0.05</v>
          </cell>
        </row>
        <row r="864">
          <cell r="C864">
            <v>0.05</v>
          </cell>
        </row>
        <row r="865">
          <cell r="C865">
            <v>0.05</v>
          </cell>
        </row>
        <row r="866">
          <cell r="C866">
            <v>0.05</v>
          </cell>
        </row>
        <row r="867">
          <cell r="C867">
            <v>0.05</v>
          </cell>
        </row>
        <row r="868">
          <cell r="C868">
            <v>0.05</v>
          </cell>
        </row>
        <row r="869">
          <cell r="C869">
            <v>0.05</v>
          </cell>
        </row>
        <row r="870">
          <cell r="C870">
            <v>0.05</v>
          </cell>
        </row>
        <row r="871">
          <cell r="C871">
            <v>0.05</v>
          </cell>
        </row>
        <row r="872">
          <cell r="C872">
            <v>0.05</v>
          </cell>
        </row>
        <row r="873">
          <cell r="C873">
            <v>0.05</v>
          </cell>
        </row>
        <row r="874">
          <cell r="C874">
            <v>0.05</v>
          </cell>
        </row>
        <row r="875">
          <cell r="C875">
            <v>0.05</v>
          </cell>
        </row>
        <row r="876">
          <cell r="C876">
            <v>0.05</v>
          </cell>
        </row>
        <row r="877">
          <cell r="C877">
            <v>0.05</v>
          </cell>
        </row>
        <row r="878">
          <cell r="C878">
            <v>0.05</v>
          </cell>
        </row>
        <row r="879">
          <cell r="C879">
            <v>0.05</v>
          </cell>
        </row>
        <row r="880">
          <cell r="C880">
            <v>0.05</v>
          </cell>
        </row>
        <row r="881">
          <cell r="C881">
            <v>0.05</v>
          </cell>
        </row>
        <row r="882">
          <cell r="C882">
            <v>0.05</v>
          </cell>
        </row>
        <row r="883">
          <cell r="C883">
            <v>0.05</v>
          </cell>
        </row>
        <row r="884">
          <cell r="C884">
            <v>0.05</v>
          </cell>
        </row>
        <row r="885">
          <cell r="C885">
            <v>0.05</v>
          </cell>
        </row>
        <row r="886">
          <cell r="C886">
            <v>0.05</v>
          </cell>
        </row>
        <row r="887">
          <cell r="C887">
            <v>0.05</v>
          </cell>
        </row>
        <row r="888">
          <cell r="C888">
            <v>0.05</v>
          </cell>
        </row>
        <row r="889">
          <cell r="C889">
            <v>0.05</v>
          </cell>
        </row>
        <row r="890">
          <cell r="C890">
            <v>0.05</v>
          </cell>
        </row>
        <row r="891">
          <cell r="C891">
            <v>0.05</v>
          </cell>
        </row>
        <row r="892">
          <cell r="C892">
            <v>0.05</v>
          </cell>
        </row>
        <row r="893">
          <cell r="C893">
            <v>0.05</v>
          </cell>
        </row>
        <row r="894">
          <cell r="C894">
            <v>0.05</v>
          </cell>
        </row>
        <row r="895">
          <cell r="C895">
            <v>0.05</v>
          </cell>
        </row>
        <row r="896">
          <cell r="C896">
            <v>0.05</v>
          </cell>
        </row>
        <row r="897">
          <cell r="C897">
            <v>0.05</v>
          </cell>
        </row>
        <row r="898">
          <cell r="C898">
            <v>0.05</v>
          </cell>
        </row>
        <row r="899">
          <cell r="C899">
            <v>0.05</v>
          </cell>
        </row>
        <row r="900">
          <cell r="C900">
            <v>0.05</v>
          </cell>
        </row>
        <row r="901">
          <cell r="C901">
            <v>0.05</v>
          </cell>
        </row>
        <row r="902">
          <cell r="C902">
            <v>0.05</v>
          </cell>
        </row>
        <row r="903">
          <cell r="C903">
            <v>0.05</v>
          </cell>
        </row>
        <row r="904">
          <cell r="C904">
            <v>0.05</v>
          </cell>
        </row>
        <row r="905">
          <cell r="C905">
            <v>0.05</v>
          </cell>
        </row>
        <row r="906">
          <cell r="C906">
            <v>0.05</v>
          </cell>
        </row>
        <row r="907">
          <cell r="C907">
            <v>0.05</v>
          </cell>
        </row>
        <row r="908">
          <cell r="C908">
            <v>0.05</v>
          </cell>
        </row>
        <row r="909">
          <cell r="C909">
            <v>0.05</v>
          </cell>
        </row>
        <row r="910">
          <cell r="C910">
            <v>0.05</v>
          </cell>
        </row>
        <row r="911">
          <cell r="C911">
            <v>0.05</v>
          </cell>
        </row>
        <row r="912">
          <cell r="C912">
            <v>0.05</v>
          </cell>
        </row>
        <row r="913">
          <cell r="C913">
            <v>0.05</v>
          </cell>
        </row>
        <row r="914">
          <cell r="C914">
            <v>0.05</v>
          </cell>
        </row>
        <row r="915">
          <cell r="C915">
            <v>0.05</v>
          </cell>
        </row>
        <row r="916">
          <cell r="C916">
            <v>0.05</v>
          </cell>
        </row>
        <row r="917">
          <cell r="C917">
            <v>0.05</v>
          </cell>
        </row>
        <row r="918">
          <cell r="C918">
            <v>0.05</v>
          </cell>
        </row>
        <row r="919">
          <cell r="C919">
            <v>0.05</v>
          </cell>
        </row>
        <row r="920">
          <cell r="C920">
            <v>0.05</v>
          </cell>
        </row>
        <row r="921">
          <cell r="C921">
            <v>0.05</v>
          </cell>
        </row>
        <row r="922">
          <cell r="C922">
            <v>0.05</v>
          </cell>
        </row>
        <row r="923">
          <cell r="C923">
            <v>0.05</v>
          </cell>
        </row>
        <row r="924">
          <cell r="C924">
            <v>0.05</v>
          </cell>
        </row>
        <row r="925">
          <cell r="C925">
            <v>0.05</v>
          </cell>
        </row>
        <row r="926">
          <cell r="C926">
            <v>0.05</v>
          </cell>
        </row>
        <row r="927">
          <cell r="C927">
            <v>0.05</v>
          </cell>
        </row>
        <row r="928">
          <cell r="C928">
            <v>0.05</v>
          </cell>
        </row>
        <row r="929">
          <cell r="C929">
            <v>0.05</v>
          </cell>
        </row>
        <row r="930">
          <cell r="C930">
            <v>0.05</v>
          </cell>
        </row>
        <row r="931">
          <cell r="C931">
            <v>0.05</v>
          </cell>
        </row>
        <row r="932">
          <cell r="C932">
            <v>0.05</v>
          </cell>
        </row>
        <row r="933">
          <cell r="C933">
            <v>0.05</v>
          </cell>
        </row>
        <row r="934">
          <cell r="C934">
            <v>0.05</v>
          </cell>
        </row>
        <row r="935">
          <cell r="C935">
            <v>0.05</v>
          </cell>
        </row>
        <row r="936">
          <cell r="C936">
            <v>0.05</v>
          </cell>
        </row>
        <row r="937">
          <cell r="C937">
            <v>0.05</v>
          </cell>
        </row>
        <row r="938">
          <cell r="C938">
            <v>0.05</v>
          </cell>
        </row>
        <row r="939">
          <cell r="C939">
            <v>0.05</v>
          </cell>
        </row>
        <row r="940">
          <cell r="C940">
            <v>0.05</v>
          </cell>
        </row>
        <row r="941">
          <cell r="C941">
            <v>0.05</v>
          </cell>
        </row>
        <row r="942">
          <cell r="C942">
            <v>0.05</v>
          </cell>
        </row>
        <row r="943">
          <cell r="C943">
            <v>0.05</v>
          </cell>
        </row>
        <row r="944">
          <cell r="C944">
            <v>0.05</v>
          </cell>
        </row>
        <row r="945">
          <cell r="C945">
            <v>0.05</v>
          </cell>
        </row>
        <row r="946">
          <cell r="C946">
            <v>0.05</v>
          </cell>
        </row>
        <row r="947">
          <cell r="C947">
            <v>0.05</v>
          </cell>
        </row>
        <row r="948">
          <cell r="C948">
            <v>0.05</v>
          </cell>
        </row>
        <row r="949">
          <cell r="C949">
            <v>0.05</v>
          </cell>
        </row>
        <row r="950">
          <cell r="C950">
            <v>0.05</v>
          </cell>
        </row>
        <row r="951">
          <cell r="C951">
            <v>0.05</v>
          </cell>
        </row>
        <row r="952">
          <cell r="C952">
            <v>0.05</v>
          </cell>
        </row>
        <row r="953">
          <cell r="C953">
            <v>0.05</v>
          </cell>
        </row>
        <row r="954">
          <cell r="C954">
            <v>0.05</v>
          </cell>
        </row>
        <row r="955">
          <cell r="C955">
            <v>0.05</v>
          </cell>
        </row>
        <row r="956">
          <cell r="C956">
            <v>0.05</v>
          </cell>
        </row>
        <row r="957">
          <cell r="C957">
            <v>0.05</v>
          </cell>
        </row>
        <row r="958">
          <cell r="C958">
            <v>0.05</v>
          </cell>
        </row>
        <row r="959">
          <cell r="C959">
            <v>0.05</v>
          </cell>
        </row>
        <row r="960">
          <cell r="C960">
            <v>0.05</v>
          </cell>
        </row>
        <row r="961">
          <cell r="C961">
            <v>0.05</v>
          </cell>
        </row>
        <row r="962">
          <cell r="C962">
            <v>0.05</v>
          </cell>
        </row>
        <row r="963">
          <cell r="C963">
            <v>0.05</v>
          </cell>
        </row>
        <row r="964">
          <cell r="C964">
            <v>0.05</v>
          </cell>
        </row>
        <row r="965">
          <cell r="C965">
            <v>0.05</v>
          </cell>
        </row>
        <row r="966">
          <cell r="C966">
            <v>0.05</v>
          </cell>
        </row>
      </sheetData>
      <sheetData sheetId="4" refreshError="1"/>
      <sheetData sheetId="5" refreshError="1">
        <row r="3">
          <cell r="A3" t="str">
            <v>CATEGORY</v>
          </cell>
          <cell r="B3" t="str">
            <v>SUB-CATEGORY</v>
          </cell>
        </row>
        <row r="4">
          <cell r="A4" t="str">
            <v>1. Metabolism</v>
          </cell>
          <cell r="B4" t="str">
            <v>1.1 Carbohydrate Metabolism</v>
          </cell>
          <cell r="C4" t="str">
            <v>Glycolysis / Gluconeogenesis</v>
          </cell>
        </row>
        <row r="4">
          <cell r="G4">
            <v>0</v>
          </cell>
          <cell r="H4">
            <v>0</v>
          </cell>
          <cell r="I4">
            <v>0</v>
          </cell>
          <cell r="J4">
            <v>5.55555555555556</v>
          </cell>
          <cell r="K4">
            <v>1.74364153465369</v>
          </cell>
          <cell r="L4">
            <v>4.7528672889355</v>
          </cell>
          <cell r="M4">
            <v>5.55555555555556</v>
          </cell>
          <cell r="N4">
            <v>2.47256245292121</v>
          </cell>
          <cell r="O4">
            <v>6.93100277149231</v>
          </cell>
          <cell r="P4">
            <v>0</v>
          </cell>
          <cell r="Q4">
            <v>0</v>
          </cell>
          <cell r="R4">
            <v>0</v>
          </cell>
          <cell r="S4">
            <v>5.55555555555556</v>
          </cell>
          <cell r="T4">
            <v>1.18018036213614</v>
          </cell>
          <cell r="U4">
            <v>3.65263832189071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</row>
        <row r="5">
          <cell r="A5" t="str">
            <v>1. Metabolism</v>
          </cell>
          <cell r="B5" t="str">
            <v>1.1 Carbohydrate Metabolism</v>
          </cell>
          <cell r="C5" t="str">
            <v>Citrate cycle (TCA cycle)</v>
          </cell>
        </row>
        <row r="5">
          <cell r="G5">
            <v>0</v>
          </cell>
          <cell r="H5">
            <v>0</v>
          </cell>
          <cell r="I5">
            <v>0</v>
          </cell>
          <cell r="J5">
            <v>6.66666666666667</v>
          </cell>
          <cell r="K5">
            <v>1.41381237703504</v>
          </cell>
          <cell r="L5">
            <v>3.39102433149289</v>
          </cell>
          <cell r="M5">
            <v>3.33333333333333</v>
          </cell>
          <cell r="N5">
            <v>2.17202556952857</v>
          </cell>
          <cell r="O5">
            <v>5.76700388960785</v>
          </cell>
          <cell r="P5">
            <v>0</v>
          </cell>
          <cell r="Q5">
            <v>0</v>
          </cell>
          <cell r="R5">
            <v>0</v>
          </cell>
          <cell r="S5">
            <v>3.33333333333333</v>
          </cell>
          <cell r="T5">
            <v>1.27643849147072</v>
          </cell>
          <cell r="U5">
            <v>5.80966830182971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</row>
        <row r="6">
          <cell r="A6" t="str">
            <v>1. Metabolism</v>
          </cell>
          <cell r="B6" t="str">
            <v>1.1 Carbohydrate Metabolism</v>
          </cell>
          <cell r="C6" t="str">
            <v>Pentose phosphate pathway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3.84615384615385</v>
          </cell>
          <cell r="N6">
            <v>1.83324064991566</v>
          </cell>
          <cell r="O6">
            <v>4.21467016498923</v>
          </cell>
          <cell r="P6">
            <v>0</v>
          </cell>
          <cell r="Q6">
            <v>0</v>
          </cell>
          <cell r="R6">
            <v>0</v>
          </cell>
          <cell r="S6">
            <v>3.84615384615385</v>
          </cell>
          <cell r="T6">
            <v>1.25229789326401</v>
          </cell>
          <cell r="U6">
            <v>3.73568284824869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</row>
        <row r="7">
          <cell r="A7" t="str">
            <v>1. Metabolism</v>
          </cell>
          <cell r="B7" t="str">
            <v>1.1 Carbohydrate Metabolism</v>
          </cell>
          <cell r="C7" t="str">
            <v>Pentose and glucuronate interconversions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5.55555555555556</v>
          </cell>
          <cell r="K7">
            <v>3.70773315212237</v>
          </cell>
          <cell r="L7">
            <v>3.03322255003974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</row>
        <row r="8">
          <cell r="A8" t="str">
            <v>1. Metabolism</v>
          </cell>
          <cell r="B8" t="str">
            <v>1.1 Carbohydrate Metabolism</v>
          </cell>
          <cell r="C8" t="str">
            <v>Fructose and mannose metabolism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3.125</v>
          </cell>
          <cell r="N8">
            <v>2.26104163372674</v>
          </cell>
          <cell r="O8">
            <v>4.22621355501881</v>
          </cell>
          <cell r="P8">
            <v>0</v>
          </cell>
          <cell r="Q8">
            <v>0</v>
          </cell>
          <cell r="R8">
            <v>0</v>
          </cell>
          <cell r="S8">
            <v>3.125</v>
          </cell>
          <cell r="T8">
            <v>1.25229789326401</v>
          </cell>
          <cell r="U8">
            <v>3.73568284824869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</row>
        <row r="9">
          <cell r="A9" t="str">
            <v>1. Metabolism</v>
          </cell>
          <cell r="B9" t="str">
            <v>1.1 Carbohydrate Metabolism</v>
          </cell>
          <cell r="C9" t="str">
            <v>Galactose metabolism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13.0434782608696</v>
          </cell>
          <cell r="K9">
            <v>3.43893422104263</v>
          </cell>
          <cell r="L9">
            <v>4.88429247383424</v>
          </cell>
          <cell r="M9">
            <v>17.3913043478261</v>
          </cell>
          <cell r="N9">
            <v>3.88294950785999</v>
          </cell>
          <cell r="O9">
            <v>12.3804736917582</v>
          </cell>
          <cell r="P9">
            <v>0</v>
          </cell>
          <cell r="Q9">
            <v>0</v>
          </cell>
          <cell r="R9">
            <v>0</v>
          </cell>
          <cell r="S9">
            <v>8.69565217391304</v>
          </cell>
          <cell r="T9">
            <v>1.32474329851833</v>
          </cell>
          <cell r="U9">
            <v>3.7482123330144</v>
          </cell>
          <cell r="V9">
            <v>4.34782608695652</v>
          </cell>
          <cell r="W9">
            <v>7.37919030363145</v>
          </cell>
          <cell r="X9">
            <v>4.57839607313017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</row>
        <row r="10">
          <cell r="A10" t="str">
            <v>1. Metabolism</v>
          </cell>
          <cell r="B10" t="str">
            <v>1.1 Carbohydrate Metabolism</v>
          </cell>
          <cell r="C10" t="str">
            <v>Ascorbate and aldarate metabolism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</row>
        <row r="11">
          <cell r="A11" t="str">
            <v>1. Metabolism</v>
          </cell>
          <cell r="B11" t="str">
            <v>1.3 Lipid Metabolism</v>
          </cell>
          <cell r="C11" t="str">
            <v>Fatty acid biosynthesis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40</v>
          </cell>
          <cell r="N11">
            <v>2.43107930970109</v>
          </cell>
          <cell r="O11">
            <v>5.27318796320427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</row>
        <row r="12">
          <cell r="A12" t="str">
            <v>1. Metabolism</v>
          </cell>
          <cell r="B12" t="str">
            <v>1.3 Lipid Metabolism</v>
          </cell>
          <cell r="C12" t="str">
            <v>Fatty acid elongation in mitochondria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</row>
        <row r="13">
          <cell r="A13" t="str">
            <v>1. Metabolism</v>
          </cell>
          <cell r="B13" t="str">
            <v>1.3 Lipid Metabolism</v>
          </cell>
          <cell r="C13" t="str">
            <v>Fatty acid metabolism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2.4390243902439</v>
          </cell>
          <cell r="Q13">
            <v>4.07946894799127</v>
          </cell>
          <cell r="R13">
            <v>4.81247927916354</v>
          </cell>
          <cell r="S13">
            <v>2.4390243902439</v>
          </cell>
          <cell r="T13">
            <v>1.31874448041381</v>
          </cell>
          <cell r="U13">
            <v>3.02260887151018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</row>
        <row r="14">
          <cell r="A14" t="str">
            <v>1. Metabolism</v>
          </cell>
          <cell r="B14" t="str">
            <v>1.3 Lipid Metabolism</v>
          </cell>
          <cell r="C14" t="str">
            <v>Synthesis and degradation of ketone bodies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11.1111111111111</v>
          </cell>
          <cell r="N14">
            <v>4.80760671528953</v>
          </cell>
          <cell r="O14">
            <v>6.69680394257951</v>
          </cell>
          <cell r="P14">
            <v>0</v>
          </cell>
          <cell r="Q14">
            <v>0</v>
          </cell>
          <cell r="R14">
            <v>0</v>
          </cell>
          <cell r="S14">
            <v>11.1111111111111</v>
          </cell>
          <cell r="T14">
            <v>1.31874448041381</v>
          </cell>
          <cell r="U14">
            <v>3.02260887151018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</row>
        <row r="15">
          <cell r="A15" t="str">
            <v>1. Metabolism</v>
          </cell>
          <cell r="B15" t="str">
            <v>1.3 Lipid Metabolism</v>
          </cell>
          <cell r="C15" t="str">
            <v>Steroid biosynthesis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5.55555555555556</v>
          </cell>
          <cell r="K15">
            <v>1.95385513772813</v>
          </cell>
          <cell r="L15">
            <v>3.33257133092128</v>
          </cell>
          <cell r="M15">
            <v>22.2222222222222</v>
          </cell>
          <cell r="N15">
            <v>2.23318287802037</v>
          </cell>
          <cell r="O15">
            <v>4.61676211160507</v>
          </cell>
          <cell r="P15">
            <v>5.55555555555556</v>
          </cell>
          <cell r="Q15">
            <v>1.88917671251661</v>
          </cell>
          <cell r="R15">
            <v>3.84191506249646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</row>
        <row r="16">
          <cell r="A16" t="str">
            <v>1. Metabolism</v>
          </cell>
          <cell r="B16" t="str">
            <v>1.3 Lipid Metabolism</v>
          </cell>
          <cell r="C16" t="str">
            <v>Primary bile acid biosynthesis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</row>
        <row r="17">
          <cell r="A17" t="str">
            <v>1. Metabolism</v>
          </cell>
          <cell r="B17" t="str">
            <v>1.8 Metabolism of Cofactors and Vitamins</v>
          </cell>
          <cell r="C17" t="str">
            <v>Ubiquinone and other terpenoid-quinone biosynthesis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</row>
        <row r="18">
          <cell r="A18" t="str">
            <v>1. Metabolism</v>
          </cell>
          <cell r="B18" t="str">
            <v>1.3 Lipid Metabolism</v>
          </cell>
          <cell r="C18" t="str">
            <v>Steroid hormone biosynthesis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2.77777777777778</v>
          </cell>
          <cell r="N18">
            <v>1.91699013031524</v>
          </cell>
          <cell r="O18">
            <v>3.26081465853339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</row>
        <row r="19">
          <cell r="A19" t="str">
            <v>1. Metabolism</v>
          </cell>
          <cell r="B19" t="str">
            <v>1.2 Energy Metabolism</v>
          </cell>
          <cell r="C19" t="str">
            <v>Oxidative phosphorylation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1.5748031496063</v>
          </cell>
          <cell r="N19">
            <v>2.23882030233846</v>
          </cell>
          <cell r="O19">
            <v>3.27817005373343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</row>
        <row r="20">
          <cell r="A20" t="str">
            <v>1. Metabolism</v>
          </cell>
          <cell r="B20" t="str">
            <v>1.4 Nucleotide Metabolism</v>
          </cell>
          <cell r="C20" t="str">
            <v>Purine metabolism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0.641025641025641</v>
          </cell>
          <cell r="K20">
            <v>3.9763058481265</v>
          </cell>
          <cell r="L20">
            <v>8.05403929642243</v>
          </cell>
          <cell r="M20">
            <v>0.641025641025641</v>
          </cell>
          <cell r="N20">
            <v>4.80667076165382</v>
          </cell>
          <cell r="O20">
            <v>7.61978875828839</v>
          </cell>
          <cell r="P20">
            <v>3.2051282051282</v>
          </cell>
          <cell r="Q20">
            <v>6.42104370132784</v>
          </cell>
          <cell r="R20">
            <v>6.39875916953968</v>
          </cell>
          <cell r="S20">
            <v>0</v>
          </cell>
          <cell r="T20">
            <v>0</v>
          </cell>
          <cell r="U20">
            <v>0</v>
          </cell>
          <cell r="V20">
            <v>0.641025641025641</v>
          </cell>
          <cell r="W20">
            <v>7.85948451946488</v>
          </cell>
          <cell r="X20">
            <v>6.68193666503724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</row>
        <row r="21">
          <cell r="A21" t="str">
            <v>1. Metabolism</v>
          </cell>
          <cell r="B21" t="str">
            <v>1.10 Biosynthesis of Other Secondary Metabolites</v>
          </cell>
          <cell r="C21" t="str">
            <v>Caffeine metabolism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20</v>
          </cell>
          <cell r="K21">
            <v>3.9763058481265</v>
          </cell>
          <cell r="L21">
            <v>8.05403929642243</v>
          </cell>
          <cell r="M21">
            <v>20</v>
          </cell>
          <cell r="N21">
            <v>4.80667076165382</v>
          </cell>
          <cell r="O21">
            <v>7.61978875828839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</row>
        <row r="22">
          <cell r="A22" t="str">
            <v>1. Metabolism</v>
          </cell>
          <cell r="B22" t="str">
            <v>1.4 Nucleotide Metabolism</v>
          </cell>
          <cell r="C22" t="str">
            <v>Pyrimidine metabolism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1.05263157894737</v>
          </cell>
          <cell r="N22">
            <v>1.71725358799688</v>
          </cell>
          <cell r="O22">
            <v>3.02607866722295</v>
          </cell>
          <cell r="P22">
            <v>1.05263157894737</v>
          </cell>
          <cell r="Q22">
            <v>7.98165651275711</v>
          </cell>
          <cell r="R22">
            <v>7.73518217699046</v>
          </cell>
          <cell r="S22">
            <v>1.05263157894737</v>
          </cell>
          <cell r="T22">
            <v>1.25828404110758</v>
          </cell>
          <cell r="U22">
            <v>3.31978055573458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</row>
        <row r="23">
          <cell r="A23" t="str">
            <v>1. Metabolism</v>
          </cell>
          <cell r="B23" t="str">
            <v>1.5 Amino Acid Metabolism</v>
          </cell>
          <cell r="C23" t="str">
            <v>Alanine, aspartate and glutamate metabolism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3.33333333333333</v>
          </cell>
          <cell r="K23">
            <v>2.02408799286229</v>
          </cell>
          <cell r="L23">
            <v>5.58670023591875</v>
          </cell>
          <cell r="M23">
            <v>3.33333333333333</v>
          </cell>
          <cell r="N23">
            <v>4.94223359019356</v>
          </cell>
          <cell r="O23">
            <v>4.66958622665081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</row>
        <row r="24">
          <cell r="A24" t="str">
            <v>1. Metabolism</v>
          </cell>
          <cell r="B24" t="str">
            <v>1.5 Amino Acid Metabolism</v>
          </cell>
          <cell r="C24" t="str">
            <v>Glycine, serine and threonine metabolism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2.85714285714286</v>
          </cell>
          <cell r="K24">
            <v>1.95181564165341</v>
          </cell>
          <cell r="L24">
            <v>4.07987667370928</v>
          </cell>
          <cell r="M24">
            <v>5.71428571428571</v>
          </cell>
          <cell r="N24">
            <v>2.98324895173458</v>
          </cell>
          <cell r="O24">
            <v>4.17242309610235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2.85714285714286</v>
          </cell>
          <cell r="W24">
            <v>1.34284151948329</v>
          </cell>
          <cell r="X24">
            <v>3.2327172048503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</row>
        <row r="25">
          <cell r="A25" t="str">
            <v>1. Metabolism</v>
          </cell>
          <cell r="B25" t="str">
            <v>1.5 Amino Acid Metabolism</v>
          </cell>
          <cell r="C25" t="str">
            <v>Cysteine and methionine metabolism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3.03030303030303</v>
          </cell>
          <cell r="K25">
            <v>6.36469494610119</v>
          </cell>
          <cell r="L25">
            <v>3.0070455082356</v>
          </cell>
          <cell r="M25">
            <v>3.03030303030303</v>
          </cell>
          <cell r="N25">
            <v>2.7082821101344</v>
          </cell>
          <cell r="O25">
            <v>8.26121944151563</v>
          </cell>
          <cell r="P25">
            <v>0</v>
          </cell>
          <cell r="Q25">
            <v>0</v>
          </cell>
          <cell r="R25">
            <v>0</v>
          </cell>
          <cell r="S25">
            <v>3.03030303030303</v>
          </cell>
          <cell r="T25">
            <v>1.89120632410477</v>
          </cell>
          <cell r="U25">
            <v>9.1944991418416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</row>
        <row r="26">
          <cell r="A26" t="str">
            <v>1. Metabolism</v>
          </cell>
          <cell r="B26" t="str">
            <v>1.5 Amino Acid Metabolism</v>
          </cell>
          <cell r="C26" t="str">
            <v>Valine, leucine and isoleucine degradation</v>
          </cell>
        </row>
        <row r="26">
          <cell r="G26">
            <v>2.32558139534884</v>
          </cell>
          <cell r="H26">
            <v>1.04055690491901</v>
          </cell>
          <cell r="I26">
            <v>5.39685562737982</v>
          </cell>
          <cell r="J26">
            <v>0</v>
          </cell>
          <cell r="K26">
            <v>0</v>
          </cell>
          <cell r="L26">
            <v>0</v>
          </cell>
          <cell r="M26">
            <v>4.65116279069767</v>
          </cell>
          <cell r="N26">
            <v>5.68698292235035</v>
          </cell>
          <cell r="O26">
            <v>9.9876080548546</v>
          </cell>
          <cell r="P26">
            <v>2.32558139534884</v>
          </cell>
          <cell r="Q26">
            <v>1.92415361489844</v>
          </cell>
          <cell r="R26">
            <v>4.25336580106242</v>
          </cell>
          <cell r="S26">
            <v>4.65116279069767</v>
          </cell>
          <cell r="T26">
            <v>5.29043462501951</v>
          </cell>
          <cell r="U26">
            <v>9.40924444442713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</row>
        <row r="27">
          <cell r="A27" t="str">
            <v>1. Metabolism</v>
          </cell>
          <cell r="B27" t="str">
            <v>1.5 Amino Acid Metabolism</v>
          </cell>
          <cell r="C27" t="str">
            <v>Valine, leucine and isoleucine biosynthesis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</row>
        <row r="28">
          <cell r="A28" t="str">
            <v>1. Metabolism</v>
          </cell>
          <cell r="B28" t="str">
            <v>1.5 Amino Acid Metabolism</v>
          </cell>
          <cell r="C28" t="str">
            <v>Lysine biosynthesis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</row>
        <row r="29">
          <cell r="A29" t="str">
            <v>1. Metabolism</v>
          </cell>
          <cell r="B29" t="str">
            <v>1.5 Amino Acid Metabolism</v>
          </cell>
          <cell r="C29" t="str">
            <v>Lysine degradation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2.22222222222222</v>
          </cell>
          <cell r="N29">
            <v>2.53404158015589</v>
          </cell>
          <cell r="O29">
            <v>3.91517001093524</v>
          </cell>
          <cell r="P29">
            <v>0</v>
          </cell>
          <cell r="Q29">
            <v>0</v>
          </cell>
          <cell r="R29">
            <v>0</v>
          </cell>
          <cell r="S29">
            <v>2.22222222222222</v>
          </cell>
          <cell r="T29">
            <v>1.31874448041381</v>
          </cell>
          <cell r="U29">
            <v>3.02260887151018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</row>
        <row r="30">
          <cell r="A30" t="str">
            <v>1. Metabolism</v>
          </cell>
          <cell r="B30" t="str">
            <v>1.5 Amino Acid Metabolism</v>
          </cell>
          <cell r="C30" t="str">
            <v>Arginine and proline metabolism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1.92307692307692</v>
          </cell>
          <cell r="N30">
            <v>2.29004253164245</v>
          </cell>
          <cell r="O30">
            <v>4.16241156176449</v>
          </cell>
          <cell r="P30">
            <v>0</v>
          </cell>
          <cell r="Q30">
            <v>0</v>
          </cell>
          <cell r="R30">
            <v>0</v>
          </cell>
          <cell r="S30">
            <v>1.92307692307692</v>
          </cell>
          <cell r="T30">
            <v>8.96945060963723</v>
          </cell>
          <cell r="U30">
            <v>3.70855788518709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</row>
        <row r="31">
          <cell r="A31" t="str">
            <v>1. Metabolism</v>
          </cell>
          <cell r="B31" t="str">
            <v>1.5 Amino Acid Metabolism</v>
          </cell>
          <cell r="C31" t="str">
            <v>Histidine metabolism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</row>
        <row r="32">
          <cell r="A32" t="str">
            <v>1. Metabolism</v>
          </cell>
          <cell r="B32" t="str">
            <v>1.5 Amino Acid Metabolism</v>
          </cell>
          <cell r="C32" t="str">
            <v>Tyrosine metabolism</v>
          </cell>
        </row>
        <row r="32">
          <cell r="G32">
            <v>3.125</v>
          </cell>
          <cell r="H32">
            <v>1.04055690491901</v>
          </cell>
          <cell r="I32">
            <v>5.39685562737982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3.125</v>
          </cell>
          <cell r="Q32">
            <v>1.92415361489844</v>
          </cell>
          <cell r="R32">
            <v>4.25336580106242</v>
          </cell>
          <cell r="S32">
            <v>0</v>
          </cell>
          <cell r="T32">
            <v>0</v>
          </cell>
          <cell r="U32">
            <v>0</v>
          </cell>
          <cell r="V32">
            <v>3.125</v>
          </cell>
          <cell r="W32">
            <v>1.34284151948329</v>
          </cell>
          <cell r="X32">
            <v>3.2327172048503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</row>
        <row r="33">
          <cell r="A33" t="str">
            <v>1. Metabolism</v>
          </cell>
          <cell r="B33" t="str">
            <v>1.5 Amino Acid Metabolism</v>
          </cell>
          <cell r="C33" t="str">
            <v>Phenylalanine metabolism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6.25</v>
          </cell>
          <cell r="W33">
            <v>1.34284151948329</v>
          </cell>
          <cell r="X33">
            <v>3.2327172048503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</row>
        <row r="34">
          <cell r="A34" t="str">
            <v>1. Metabolism</v>
          </cell>
          <cell r="B34" t="str">
            <v>1.5 Amino Acid Metabolism</v>
          </cell>
          <cell r="C34" t="str">
            <v>Tryptophan metabolism</v>
          </cell>
        </row>
        <row r="34">
          <cell r="G34">
            <v>2.38095238095238</v>
          </cell>
          <cell r="H34">
            <v>1.04055690491901</v>
          </cell>
          <cell r="I34">
            <v>5.39685562737982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2.38095238095238</v>
          </cell>
          <cell r="Q34">
            <v>1.92415361489844</v>
          </cell>
          <cell r="R34">
            <v>4.25336580106242</v>
          </cell>
          <cell r="S34">
            <v>2.38095238095238</v>
          </cell>
          <cell r="T34">
            <v>1.31874448041381</v>
          </cell>
          <cell r="U34">
            <v>3.02260887151018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</row>
        <row r="35">
          <cell r="A35" t="str">
            <v>1. Metabolism</v>
          </cell>
          <cell r="B35" t="str">
            <v>1.5 Amino Acid Metabolism</v>
          </cell>
          <cell r="C35" t="str">
            <v>Phenylalanine, tyrosine and tryptophan biosynthesis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</row>
        <row r="36">
          <cell r="A36" t="str">
            <v>1. Metabolism</v>
          </cell>
          <cell r="B36" t="str">
            <v>1.6 Metabolism of Other Amino Acids</v>
          </cell>
          <cell r="C36" t="str">
            <v>beta-Alanine metabolism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4</v>
          </cell>
          <cell r="W36">
            <v>1.34284151948329</v>
          </cell>
          <cell r="X36">
            <v>3.2327172048503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</row>
        <row r="37">
          <cell r="A37" t="str">
            <v>1. Metabolism</v>
          </cell>
          <cell r="B37" t="str">
            <v>1.6 Metabolism of Other Amino Acids</v>
          </cell>
          <cell r="C37" t="str">
            <v>Taurine and hypotaurine metabolism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12.5</v>
          </cell>
          <cell r="N37">
            <v>2.7082821101344</v>
          </cell>
          <cell r="O37">
            <v>8.26121944151563</v>
          </cell>
          <cell r="P37">
            <v>0</v>
          </cell>
          <cell r="Q37">
            <v>0</v>
          </cell>
          <cell r="R37">
            <v>0</v>
          </cell>
          <cell r="S37">
            <v>12.5</v>
          </cell>
          <cell r="T37">
            <v>1.89120632410477</v>
          </cell>
          <cell r="U37">
            <v>9.1944991418416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</row>
        <row r="38">
          <cell r="A38" t="str">
            <v>1. Metabolism</v>
          </cell>
          <cell r="B38" t="str">
            <v>1.6 Metabolism of Other Amino Acids</v>
          </cell>
          <cell r="C38" t="str">
            <v>Selenoamino acid metabolism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</row>
        <row r="39">
          <cell r="A39" t="str">
            <v>1. Metabolism</v>
          </cell>
          <cell r="B39" t="str">
            <v>1.6 Metabolism of Other Amino Acids</v>
          </cell>
          <cell r="C39" t="str">
            <v>Cyanoamino acid metabolism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</row>
        <row r="40">
          <cell r="A40" t="str">
            <v>1. Metabolism</v>
          </cell>
          <cell r="B40" t="str">
            <v>1.6 Metabolism of Other Amino Acids</v>
          </cell>
          <cell r="C40" t="str">
            <v>D-Glutamine and D-glutamate metabolism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</row>
        <row r="41">
          <cell r="A41" t="str">
            <v>1. Metabolism</v>
          </cell>
          <cell r="B41" t="str">
            <v>1.6 Metabolism of Other Amino Acids</v>
          </cell>
          <cell r="C41" t="str">
            <v>D-Arginine and D-ornithine metabolism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</row>
        <row r="42">
          <cell r="A42" t="str">
            <v>1. Metabolism</v>
          </cell>
          <cell r="B42" t="str">
            <v>1.6 Metabolism of Other Amino Acids</v>
          </cell>
          <cell r="C42" t="str">
            <v>Glutathione metabolism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2.08333333333333</v>
          </cell>
          <cell r="K42">
            <v>1.17213070103935</v>
          </cell>
          <cell r="L42">
            <v>3.30886720931833</v>
          </cell>
          <cell r="M42">
            <v>6.25</v>
          </cell>
          <cell r="N42">
            <v>2.64709039661773</v>
          </cell>
          <cell r="O42">
            <v>3.48752461288776</v>
          </cell>
          <cell r="P42">
            <v>2.08333333333333</v>
          </cell>
          <cell r="Q42">
            <v>1.88429460444592</v>
          </cell>
          <cell r="R42">
            <v>3.00516921404551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</row>
        <row r="43">
          <cell r="A43" t="str">
            <v>1. Metabolism</v>
          </cell>
          <cell r="B43" t="str">
            <v>1.1 Carbohydrate Metabolism</v>
          </cell>
          <cell r="C43" t="str">
            <v>Starch and sucrose metabolism</v>
          </cell>
        </row>
        <row r="43">
          <cell r="G43">
            <v>2.94117647058823</v>
          </cell>
          <cell r="H43">
            <v>8.03953831064516</v>
          </cell>
          <cell r="I43">
            <v>3.21384436716993</v>
          </cell>
          <cell r="J43">
            <v>5.88235294117647</v>
          </cell>
          <cell r="K43">
            <v>2.8796839285617</v>
          </cell>
          <cell r="L43">
            <v>5.27304208728128</v>
          </cell>
          <cell r="M43">
            <v>2.94117647058823</v>
          </cell>
          <cell r="N43">
            <v>3.1565357228445</v>
          </cell>
          <cell r="O43">
            <v>9.76700388960785</v>
          </cell>
          <cell r="P43">
            <v>0</v>
          </cell>
          <cell r="Q43">
            <v>0</v>
          </cell>
          <cell r="R43">
            <v>0</v>
          </cell>
          <cell r="S43">
            <v>2.94117647058823</v>
          </cell>
          <cell r="T43">
            <v>1.0684591940177</v>
          </cell>
          <cell r="U43">
            <v>3.46584057838278</v>
          </cell>
          <cell r="V43">
            <v>2.94117647058823</v>
          </cell>
          <cell r="W43">
            <v>7.37919030363145</v>
          </cell>
          <cell r="X43">
            <v>4.57839607313017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</row>
        <row r="44">
          <cell r="A44" t="str">
            <v>1. Metabolism</v>
          </cell>
          <cell r="B44" t="str">
            <v>1.7 Glycan Biosynthesis and Metabolism</v>
          </cell>
          <cell r="C44" t="str">
            <v>N-Glycan biosynthesis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4.65116279069767</v>
          </cell>
          <cell r="N44">
            <v>2.20526788511829</v>
          </cell>
          <cell r="O44">
            <v>5.16288964791956</v>
          </cell>
          <cell r="P44">
            <v>2.32558139534884</v>
          </cell>
          <cell r="Q44">
            <v>8.7466705548161</v>
          </cell>
          <cell r="R44">
            <v>8.82973828460504</v>
          </cell>
          <cell r="S44">
            <v>0</v>
          </cell>
          <cell r="T44">
            <v>0</v>
          </cell>
          <cell r="U44">
            <v>0</v>
          </cell>
          <cell r="V44">
            <v>2.32558139534884</v>
          </cell>
          <cell r="W44">
            <v>8.45402626697087</v>
          </cell>
          <cell r="X44">
            <v>3.38533158670922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</row>
        <row r="45">
          <cell r="A45" t="str">
            <v>1. Metabolism</v>
          </cell>
          <cell r="B45" t="str">
            <v>1.7 Glycan Biosynthesis and Metabolism</v>
          </cell>
          <cell r="C45" t="str">
            <v>Other glycan degradation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6.25</v>
          </cell>
          <cell r="Q45">
            <v>1.96676900077735</v>
          </cell>
          <cell r="R45">
            <v>3.98573154279036</v>
          </cell>
          <cell r="S45">
            <v>0</v>
          </cell>
          <cell r="T45">
            <v>0</v>
          </cell>
          <cell r="U45">
            <v>0</v>
          </cell>
          <cell r="V45">
            <v>6.25</v>
          </cell>
          <cell r="W45">
            <v>1.51788014767199</v>
          </cell>
          <cell r="X45">
            <v>3.00474179621147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</row>
        <row r="46">
          <cell r="A46" t="str">
            <v>1. Metabolism</v>
          </cell>
          <cell r="B46" t="str">
            <v>1.7 Glycan Biosynthesis and Metabolism</v>
          </cell>
          <cell r="C46" t="str">
            <v>O-Glycan biosynthesis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3.44827586206897</v>
          </cell>
          <cell r="Q46">
            <v>8.56731948408293</v>
          </cell>
          <cell r="R46">
            <v>11.0222763947112</v>
          </cell>
          <cell r="S46">
            <v>0</v>
          </cell>
          <cell r="T46">
            <v>0</v>
          </cell>
          <cell r="U46">
            <v>0</v>
          </cell>
          <cell r="V46">
            <v>3.44827586206897</v>
          </cell>
          <cell r="W46">
            <v>8.34398692279693</v>
          </cell>
          <cell r="X46">
            <v>9.31069114087638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</row>
        <row r="47">
          <cell r="A47" t="str">
            <v>1. Metabolism</v>
          </cell>
          <cell r="B47" t="str">
            <v>1.7 Glycan Biosynthesis and Metabolism</v>
          </cell>
          <cell r="C47" t="str">
            <v>O-Mannosyl glycan biosynthesis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3.33333333333333</v>
          </cell>
          <cell r="N47">
            <v>2.2932049144119</v>
          </cell>
          <cell r="O47">
            <v>6.21395878975745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</row>
        <row r="48">
          <cell r="A48" t="str">
            <v>1. Metabolism</v>
          </cell>
          <cell r="B48" t="str">
            <v>1.1 Carbohydrate Metabolism</v>
          </cell>
          <cell r="C48" t="str">
            <v>Amino sugar and nucleotide sugar metabolism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6.66666666666667</v>
          </cell>
          <cell r="K48">
            <v>3.43893422104263</v>
          </cell>
          <cell r="L48">
            <v>4.88429247383424</v>
          </cell>
          <cell r="M48">
            <v>6.66666666666667</v>
          </cell>
          <cell r="N48">
            <v>3.34324989314007</v>
          </cell>
          <cell r="O48">
            <v>5.8698988312289</v>
          </cell>
          <cell r="P48">
            <v>4.44444444444444</v>
          </cell>
          <cell r="Q48">
            <v>2.33939282889113</v>
          </cell>
          <cell r="R48">
            <v>3.84109603739866</v>
          </cell>
          <cell r="S48">
            <v>4.44444444444444</v>
          </cell>
          <cell r="T48">
            <v>2.18171522797854</v>
          </cell>
          <cell r="U48">
            <v>3.24937339481405</v>
          </cell>
          <cell r="V48">
            <v>2.22222222222222</v>
          </cell>
          <cell r="W48">
            <v>1.51788014767199</v>
          </cell>
          <cell r="X48">
            <v>3.00474179621147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</row>
        <row r="49">
          <cell r="A49" t="str">
            <v>1. Metabolism</v>
          </cell>
          <cell r="B49" t="str">
            <v>1.10 Biosynthesis of Other Secondary Metabolites</v>
          </cell>
          <cell r="C49" t="str">
            <v>Butirosin and neomycin biosynthesis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33.3333333333333</v>
          </cell>
          <cell r="K49">
            <v>2.05163470500103</v>
          </cell>
          <cell r="L49">
            <v>7.51286162452281</v>
          </cell>
          <cell r="M49">
            <v>33.3333333333333</v>
          </cell>
          <cell r="N49">
            <v>3.1565357228445</v>
          </cell>
          <cell r="O49">
            <v>9.76700388960785</v>
          </cell>
          <cell r="P49">
            <v>0</v>
          </cell>
          <cell r="Q49">
            <v>0</v>
          </cell>
          <cell r="R49">
            <v>0</v>
          </cell>
          <cell r="S49">
            <v>33.3333333333333</v>
          </cell>
          <cell r="T49">
            <v>1.0684591940177</v>
          </cell>
          <cell r="U49">
            <v>3.46584057838278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</row>
        <row r="50">
          <cell r="A50" t="str">
            <v>1. Metabolism</v>
          </cell>
          <cell r="B50" t="str">
            <v>1.7 Glycan Biosynthesis and Metabolism</v>
          </cell>
          <cell r="C50" t="str">
            <v>Glycosaminoglycan degradation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5.26315789473684</v>
          </cell>
          <cell r="Q50">
            <v>1.96676900077735</v>
          </cell>
          <cell r="R50">
            <v>3.98573154279036</v>
          </cell>
          <cell r="S50">
            <v>0</v>
          </cell>
          <cell r="T50">
            <v>0</v>
          </cell>
          <cell r="U50">
            <v>0</v>
          </cell>
          <cell r="V50">
            <v>5.26315789473684</v>
          </cell>
          <cell r="W50">
            <v>1.51788014767199</v>
          </cell>
          <cell r="X50">
            <v>3.00474179621147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</row>
        <row r="51">
          <cell r="A51" t="str">
            <v>1. Metabolism</v>
          </cell>
          <cell r="B51" t="str">
            <v>1.7 Glycan Biosynthesis and Metabolism</v>
          </cell>
          <cell r="C51" t="str">
            <v>Glycosaminoglycan biosynthesis - chondroitin sulfate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</row>
        <row r="52">
          <cell r="A52" t="str">
            <v>1. Metabolism</v>
          </cell>
          <cell r="B52" t="str">
            <v>1.7 Glycan Biosynthesis and Metabolism</v>
          </cell>
          <cell r="C52" t="str">
            <v>Glycosaminoglycan biosynthesis - keratan sulfate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6.66666666666667</v>
          </cell>
          <cell r="N52">
            <v>2.2932049144119</v>
          </cell>
          <cell r="O52">
            <v>6.21395878975745</v>
          </cell>
          <cell r="P52">
            <v>6.66666666666667</v>
          </cell>
          <cell r="Q52">
            <v>8.56731948408293</v>
          </cell>
          <cell r="R52">
            <v>11.0222763947112</v>
          </cell>
          <cell r="S52">
            <v>0</v>
          </cell>
          <cell r="T52">
            <v>0</v>
          </cell>
          <cell r="U52">
            <v>0</v>
          </cell>
          <cell r="V52">
            <v>6.66666666666667</v>
          </cell>
          <cell r="W52">
            <v>8.34398692279693</v>
          </cell>
          <cell r="X52">
            <v>9.31069114087638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</row>
        <row r="53">
          <cell r="A53" t="str">
            <v>1. Metabolism</v>
          </cell>
          <cell r="B53" t="str">
            <v>1.7 Glycan Biosynthesis and Metabolism</v>
          </cell>
          <cell r="C53" t="str">
            <v>Glycosaminoglycan biosynthesis - heparan sulfate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</row>
        <row r="54">
          <cell r="A54" t="str">
            <v>1. Metabolism</v>
          </cell>
          <cell r="B54" t="str">
            <v>1.3 Lipid Metabolism</v>
          </cell>
          <cell r="C54" t="str">
            <v>Glycerolipid metabolism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8.33333333333333</v>
          </cell>
          <cell r="K54">
            <v>2.42382439853025</v>
          </cell>
          <cell r="L54">
            <v>6.70736252565131</v>
          </cell>
          <cell r="M54">
            <v>6.25</v>
          </cell>
          <cell r="N54">
            <v>3.92606832006144</v>
          </cell>
          <cell r="O54">
            <v>7.03976544203655</v>
          </cell>
          <cell r="P54">
            <v>0</v>
          </cell>
          <cell r="Q54">
            <v>0</v>
          </cell>
          <cell r="R54">
            <v>0</v>
          </cell>
          <cell r="S54">
            <v>2.08333333333333</v>
          </cell>
          <cell r="T54">
            <v>1.87966071281791</v>
          </cell>
          <cell r="U54">
            <v>3.58135406206297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</row>
        <row r="55">
          <cell r="A55" t="str">
            <v>1. Metabolism</v>
          </cell>
          <cell r="B55" t="str">
            <v>1.1 Carbohydrate Metabolism</v>
          </cell>
          <cell r="C55" t="str">
            <v>Inositol phosphate metabolism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5.66037735849057</v>
          </cell>
          <cell r="Q55">
            <v>3.12527244564975</v>
          </cell>
          <cell r="R55">
            <v>3.46559016714947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</row>
        <row r="56">
          <cell r="A56" t="str">
            <v>1. Metabolism</v>
          </cell>
          <cell r="B56" t="str">
            <v>1.7 Glycan Biosynthesis and Metabolism</v>
          </cell>
          <cell r="C56" t="str">
            <v>Glycosylphosphatidylinositol(GPI)-anchor biosynthesis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</row>
        <row r="57">
          <cell r="A57" t="str">
            <v>1. Metabolism</v>
          </cell>
          <cell r="B57" t="str">
            <v>1.3 Lipid Metabolism</v>
          </cell>
          <cell r="C57" t="str">
            <v>Glycerophospholipid metabolism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5.26315789473684</v>
          </cell>
          <cell r="K57">
            <v>2.14847443568014</v>
          </cell>
          <cell r="L57">
            <v>6.24233941706673</v>
          </cell>
          <cell r="M57">
            <v>6.57894736842105</v>
          </cell>
          <cell r="N57">
            <v>2.92887304373543</v>
          </cell>
          <cell r="O57">
            <v>5.40356702673017</v>
          </cell>
          <cell r="P57">
            <v>1.31578947368421</v>
          </cell>
          <cell r="Q57">
            <v>1.89165748982983</v>
          </cell>
          <cell r="R57">
            <v>3.22546332723789</v>
          </cell>
          <cell r="S57">
            <v>1.31578947368421</v>
          </cell>
          <cell r="T57">
            <v>1.47801963235255</v>
          </cell>
          <cell r="U57">
            <v>3.95749930447674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</row>
        <row r="58">
          <cell r="A58" t="str">
            <v>1. Metabolism</v>
          </cell>
          <cell r="B58" t="str">
            <v>1.3 Lipid Metabolism</v>
          </cell>
          <cell r="C58" t="str">
            <v>Ether lipid metabolism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6.25</v>
          </cell>
          <cell r="N58">
            <v>2.34830657926152</v>
          </cell>
          <cell r="O58">
            <v>4.74026950247009</v>
          </cell>
          <cell r="P58">
            <v>0</v>
          </cell>
          <cell r="Q58">
            <v>0</v>
          </cell>
          <cell r="R58">
            <v>0</v>
          </cell>
          <cell r="S58">
            <v>3.125</v>
          </cell>
          <cell r="T58">
            <v>1.47801963235255</v>
          </cell>
          <cell r="U58">
            <v>3.95749930447674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</row>
        <row r="59">
          <cell r="A59" t="str">
            <v>1. Metabolism</v>
          </cell>
          <cell r="B59" t="str">
            <v>1.3 Lipid Metabolism</v>
          </cell>
          <cell r="C59" t="str">
            <v>Arachidonic acid metabolism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</row>
        <row r="60">
          <cell r="A60" t="str">
            <v>1. Metabolism</v>
          </cell>
          <cell r="B60" t="str">
            <v>1.3 Lipid Metabolism</v>
          </cell>
          <cell r="C60" t="str">
            <v>Linoleic acid metabolism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</row>
        <row r="61">
          <cell r="A61" t="str">
            <v>1. Metabolism</v>
          </cell>
          <cell r="B61" t="str">
            <v>1.3 Lipid Metabolism</v>
          </cell>
          <cell r="C61" t="str">
            <v>alpha-Linolenic acid metabolism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</row>
        <row r="62">
          <cell r="A62" t="str">
            <v>1. Metabolism</v>
          </cell>
          <cell r="B62" t="str">
            <v>1.3 Lipid Metabolism</v>
          </cell>
          <cell r="C62" t="str">
            <v>Sphingolipid metabolism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</row>
        <row r="63">
          <cell r="A63" t="str">
            <v>1. Metabolism</v>
          </cell>
          <cell r="B63" t="str">
            <v>1.7 Glycan Biosynthesis and Metabolism</v>
          </cell>
          <cell r="C63" t="str">
            <v>Glycosphingolipid biosynthesis - lacto and neolacto series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3.7037037037037</v>
          </cell>
          <cell r="N63">
            <v>2.2932049144119</v>
          </cell>
          <cell r="O63">
            <v>6.21395878975745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</row>
        <row r="64">
          <cell r="A64" t="str">
            <v>1. Metabolism</v>
          </cell>
          <cell r="B64" t="str">
            <v>1.7 Glycan Biosynthesis and Metabolism</v>
          </cell>
          <cell r="C64" t="str">
            <v>Glycosphingolipid biosynthesis - globo series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14.2857142857143</v>
          </cell>
          <cell r="Q64">
            <v>5.26704424243014</v>
          </cell>
          <cell r="R64">
            <v>7.50400396875076</v>
          </cell>
          <cell r="S64">
            <v>0</v>
          </cell>
          <cell r="T64">
            <v>0</v>
          </cell>
          <cell r="U64">
            <v>0</v>
          </cell>
          <cell r="V64">
            <v>14.2857142857143</v>
          </cell>
          <cell r="W64">
            <v>4.93093353523446</v>
          </cell>
          <cell r="X64">
            <v>6.15771646854393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</row>
        <row r="65">
          <cell r="A65" t="str">
            <v>1. Metabolism</v>
          </cell>
          <cell r="B65" t="str">
            <v>1.7 Glycan Biosynthesis and Metabolism</v>
          </cell>
          <cell r="C65" t="str">
            <v>Glycosphingolipid biosynthesis - ganglio series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14.2857142857143</v>
          </cell>
          <cell r="Q65">
            <v>5.26704424243014</v>
          </cell>
          <cell r="R65">
            <v>7.50400396875076</v>
          </cell>
          <cell r="S65">
            <v>0</v>
          </cell>
          <cell r="T65">
            <v>0</v>
          </cell>
          <cell r="U65">
            <v>0</v>
          </cell>
          <cell r="V65">
            <v>14.2857142857143</v>
          </cell>
          <cell r="W65">
            <v>4.93093353523446</v>
          </cell>
          <cell r="X65">
            <v>6.15771646854393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</row>
        <row r="66">
          <cell r="A66" t="str">
            <v>1. Metabolism</v>
          </cell>
          <cell r="B66" t="str">
            <v>1.1 Carbohydrate Metabolism</v>
          </cell>
          <cell r="C66" t="str">
            <v>Pyruvate metabolism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5.40540540540541</v>
          </cell>
          <cell r="K66">
            <v>1.58964494948002</v>
          </cell>
          <cell r="L66">
            <v>3.37287012114184</v>
          </cell>
          <cell r="M66">
            <v>8.10810810810811</v>
          </cell>
          <cell r="N66">
            <v>2.18496133869071</v>
          </cell>
          <cell r="O66">
            <v>5.28821214087803</v>
          </cell>
          <cell r="P66">
            <v>0</v>
          </cell>
          <cell r="Q66">
            <v>0</v>
          </cell>
          <cell r="R66">
            <v>0</v>
          </cell>
          <cell r="S66">
            <v>5.40540540540541</v>
          </cell>
          <cell r="T66">
            <v>1.26926423977025</v>
          </cell>
          <cell r="U66">
            <v>3.38950020527541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</row>
        <row r="67">
          <cell r="A67" t="str">
            <v>1. Metabolism</v>
          </cell>
          <cell r="B67" t="str">
            <v>1.1 Carbohydrate Metabolism</v>
          </cell>
          <cell r="C67" t="str">
            <v>Glyoxylate and dicarboxylate metabolism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13.3333333333333</v>
          </cell>
          <cell r="N67">
            <v>5.79665335328141</v>
          </cell>
          <cell r="O67">
            <v>11.1029512529794</v>
          </cell>
          <cell r="P67">
            <v>0</v>
          </cell>
          <cell r="Q67">
            <v>0</v>
          </cell>
          <cell r="R67">
            <v>0</v>
          </cell>
          <cell r="S67">
            <v>20</v>
          </cell>
          <cell r="T67">
            <v>3.95243591383658</v>
          </cell>
          <cell r="U67">
            <v>8.20938573022799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</row>
        <row r="68">
          <cell r="A68" t="str">
            <v>1. Metabolism</v>
          </cell>
          <cell r="B68" t="str">
            <v>1.1 Carbohydrate Metabolism</v>
          </cell>
          <cell r="C68" t="str">
            <v>Propanoate metabolism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3.33333333333333</v>
          </cell>
          <cell r="K68">
            <v>1.52379584592931</v>
          </cell>
          <cell r="L68">
            <v>3.27255878861623</v>
          </cell>
          <cell r="M68">
            <v>13.3333333333333</v>
          </cell>
          <cell r="N68">
            <v>3.99404128827659</v>
          </cell>
          <cell r="O68">
            <v>8.07588375974626</v>
          </cell>
          <cell r="P68">
            <v>0</v>
          </cell>
          <cell r="Q68">
            <v>0</v>
          </cell>
          <cell r="R68">
            <v>0</v>
          </cell>
          <cell r="S68">
            <v>10</v>
          </cell>
          <cell r="T68">
            <v>3.93355108305524</v>
          </cell>
          <cell r="U68">
            <v>7.52496014263163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</row>
        <row r="69">
          <cell r="A69" t="str">
            <v>1. Metabolism</v>
          </cell>
          <cell r="B69" t="str">
            <v>1.1 Carbohydrate Metabolism</v>
          </cell>
          <cell r="C69" t="str">
            <v>Butanoate metabolism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3.84615384615385</v>
          </cell>
          <cell r="N69">
            <v>4.80760671528953</v>
          </cell>
          <cell r="O69">
            <v>6.69680394257951</v>
          </cell>
          <cell r="P69">
            <v>0</v>
          </cell>
          <cell r="Q69">
            <v>0</v>
          </cell>
          <cell r="R69">
            <v>0</v>
          </cell>
          <cell r="S69">
            <v>3.84615384615385</v>
          </cell>
          <cell r="T69">
            <v>1.31874448041381</v>
          </cell>
          <cell r="U69">
            <v>3.02260887151018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</row>
        <row r="70">
          <cell r="A70" t="str">
            <v>1. Metabolism</v>
          </cell>
          <cell r="B70" t="str">
            <v>1.8 Metabolism of Cofactors and Vitamins</v>
          </cell>
          <cell r="C70" t="str">
            <v>One carbon pool by folate</v>
          </cell>
        </row>
        <row r="70">
          <cell r="G70">
            <v>5.55555555555556</v>
          </cell>
          <cell r="H70">
            <v>8.21847220852432</v>
          </cell>
          <cell r="I70">
            <v>3.46834739989928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</row>
        <row r="71">
          <cell r="A71" t="str">
            <v>1. Metabolism</v>
          </cell>
          <cell r="B71" t="str">
            <v>1.8 Metabolism of Cofactors and Vitamins</v>
          </cell>
          <cell r="C71" t="str">
            <v>Thiamine metabolism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</row>
        <row r="72">
          <cell r="A72" t="str">
            <v>1. Metabolism</v>
          </cell>
          <cell r="B72" t="str">
            <v>1.8 Metabolism of Cofactors and Vitamins</v>
          </cell>
          <cell r="C72" t="str">
            <v>Riboflavin metabolism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</row>
        <row r="73">
          <cell r="A73" t="str">
            <v>1. Metabolism</v>
          </cell>
          <cell r="B73" t="str">
            <v>1.8 Metabolism of Cofactors and Vitamins</v>
          </cell>
          <cell r="C73" t="str">
            <v>Vitamin B6 metabolism</v>
          </cell>
        </row>
        <row r="73">
          <cell r="G73">
            <v>14.2857142857143</v>
          </cell>
          <cell r="H73">
            <v>1.04055690491901</v>
          </cell>
          <cell r="I73">
            <v>5.39685562737982</v>
          </cell>
          <cell r="J73">
            <v>14.2857142857143</v>
          </cell>
          <cell r="K73">
            <v>1.95181564165341</v>
          </cell>
          <cell r="L73">
            <v>4.07987667370928</v>
          </cell>
          <cell r="M73">
            <v>0</v>
          </cell>
          <cell r="N73">
            <v>0</v>
          </cell>
          <cell r="O73">
            <v>0</v>
          </cell>
          <cell r="P73">
            <v>14.2857142857143</v>
          </cell>
          <cell r="Q73">
            <v>1.92415361489844</v>
          </cell>
          <cell r="R73">
            <v>4.25336580106242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</row>
        <row r="74">
          <cell r="A74" t="str">
            <v>1. Metabolism</v>
          </cell>
          <cell r="B74" t="str">
            <v>1.8 Metabolism of Cofactors and Vitamins</v>
          </cell>
          <cell r="C74" t="str">
            <v>Nicotinate and nicotinamide metabolism</v>
          </cell>
        </row>
        <row r="74">
          <cell r="G74">
            <v>8</v>
          </cell>
          <cell r="H74">
            <v>3.86336507813234</v>
          </cell>
          <cell r="I74">
            <v>4.27666131158917</v>
          </cell>
          <cell r="J74">
            <v>0</v>
          </cell>
          <cell r="K74">
            <v>0</v>
          </cell>
          <cell r="L74">
            <v>0</v>
          </cell>
          <cell r="M74">
            <v>4</v>
          </cell>
          <cell r="N74">
            <v>3.22109711587554</v>
          </cell>
          <cell r="O74">
            <v>4.66354026615147</v>
          </cell>
          <cell r="P74">
            <v>4</v>
          </cell>
          <cell r="Q74">
            <v>1.92415361489844</v>
          </cell>
          <cell r="R74">
            <v>4.25336580106242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</row>
        <row r="75">
          <cell r="A75" t="str">
            <v>1. Metabolism</v>
          </cell>
          <cell r="B75" t="str">
            <v>1.8 Metabolism of Cofactors and Vitamins</v>
          </cell>
          <cell r="C75" t="str">
            <v>Pantothenate and CoA biosynthesis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6.66666666666667</v>
          </cell>
          <cell r="N75">
            <v>1.93742190347341</v>
          </cell>
          <cell r="O75">
            <v>4.79048498545737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</row>
        <row r="76">
          <cell r="A76" t="str">
            <v>1. Metabolism</v>
          </cell>
          <cell r="B76" t="str">
            <v>1.8 Metabolism of Cofactors and Vitamins</v>
          </cell>
          <cell r="C76" t="str">
            <v>Biotin metabolism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</row>
        <row r="77">
          <cell r="A77" t="str">
            <v>1. Metabolism</v>
          </cell>
          <cell r="B77" t="str">
            <v>1.8 Metabolism of Cofactors and Vitamins</v>
          </cell>
          <cell r="C77" t="str">
            <v>Lipoic acid metabolism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</row>
        <row r="78">
          <cell r="A78" t="str">
            <v>1. Metabolism</v>
          </cell>
          <cell r="B78" t="str">
            <v>1.8 Metabolism of Cofactors and Vitamins</v>
          </cell>
          <cell r="C78" t="str">
            <v>Folate biosynthesis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7.69230769230769</v>
          </cell>
          <cell r="K78">
            <v>2.33249263085691</v>
          </cell>
          <cell r="L78">
            <v>3.12159828399033</v>
          </cell>
          <cell r="M78">
            <v>7.69230769230769</v>
          </cell>
          <cell r="N78">
            <v>3.77295656889565</v>
          </cell>
          <cell r="O78">
            <v>6.08249449044745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</row>
        <row r="79">
          <cell r="A79" t="str">
            <v>1. Metabolism</v>
          </cell>
          <cell r="B79" t="str">
            <v>1.8 Metabolism of Cofactors and Vitamins</v>
          </cell>
          <cell r="C79" t="str">
            <v>Retinol metabolism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2.38095238095238</v>
          </cell>
          <cell r="K79">
            <v>2.56842954030234</v>
          </cell>
          <cell r="L79">
            <v>3.92776481201686</v>
          </cell>
          <cell r="M79">
            <v>2.38095238095238</v>
          </cell>
          <cell r="N79">
            <v>1.70996154775255</v>
          </cell>
          <cell r="O79">
            <v>3.45734010935875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</row>
        <row r="80">
          <cell r="A80" t="str">
            <v>1. Metabolism</v>
          </cell>
          <cell r="B80" t="str">
            <v>1.8 Metabolism of Cofactors and Vitamins</v>
          </cell>
          <cell r="C80" t="str">
            <v>Porphyrin and chlorophyll metabolism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</row>
        <row r="81">
          <cell r="A81" t="str">
            <v>1. Metabolism</v>
          </cell>
          <cell r="B81" t="str">
            <v>1.9 Metabolism of Terpenoids and Polyketides</v>
          </cell>
          <cell r="C81" t="str">
            <v>Terpenoid backbone biosynthesis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7.14285714285714</v>
          </cell>
          <cell r="T81">
            <v>1.31874448041381</v>
          </cell>
          <cell r="U81">
            <v>3.02260887151018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</row>
        <row r="82">
          <cell r="A82" t="str">
            <v>1. Metabolism</v>
          </cell>
          <cell r="B82" t="str">
            <v>1.2 Energy Metabolism</v>
          </cell>
          <cell r="C82" t="str">
            <v>Nitrogen metabolism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8.69565217391304</v>
          </cell>
          <cell r="N82">
            <v>4.77748983906982</v>
          </cell>
          <cell r="O82">
            <v>3.54244154463454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</row>
        <row r="83">
          <cell r="A83" t="str">
            <v>1. Metabolism</v>
          </cell>
          <cell r="B83" t="str">
            <v>1.2 Energy Metabolism</v>
          </cell>
          <cell r="C83" t="str">
            <v>Sulfur metabolism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</row>
        <row r="84">
          <cell r="A84" t="str">
            <v>2. Genetic Information Processing</v>
          </cell>
          <cell r="B84" t="str">
            <v>2.2 Translation</v>
          </cell>
          <cell r="C84" t="str">
            <v>Aminoacyl-tRNA biosynthesis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</row>
        <row r="85">
          <cell r="A85" t="str">
            <v>1. Metabolism</v>
          </cell>
          <cell r="B85" t="str">
            <v>1.11 Xenobiotics Biodegradation and Metabolism</v>
          </cell>
          <cell r="C85" t="str">
            <v>Metabolism of xenobiotics by cytochrome P450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2.32558139534884</v>
          </cell>
          <cell r="N85">
            <v>2.16928057397597</v>
          </cell>
          <cell r="O85">
            <v>3.89037421306397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</row>
        <row r="86">
          <cell r="A86" t="str">
            <v>1. Metabolism</v>
          </cell>
          <cell r="B86" t="str">
            <v>1.11 Xenobiotics Biodegradation and Metabolism</v>
          </cell>
          <cell r="C86" t="str">
            <v>Drug metabolism - cytochrome P450</v>
          </cell>
        </row>
        <row r="86">
          <cell r="G86">
            <v>2</v>
          </cell>
          <cell r="H86">
            <v>1.04055690491901</v>
          </cell>
          <cell r="I86">
            <v>5.39685562737982</v>
          </cell>
          <cell r="J86">
            <v>0</v>
          </cell>
          <cell r="K86">
            <v>0</v>
          </cell>
          <cell r="L86">
            <v>0</v>
          </cell>
          <cell r="M86">
            <v>2</v>
          </cell>
          <cell r="N86">
            <v>2.16928057397597</v>
          </cell>
          <cell r="O86">
            <v>3.89037421306397</v>
          </cell>
          <cell r="P86">
            <v>2</v>
          </cell>
          <cell r="Q86">
            <v>1.92415361489844</v>
          </cell>
          <cell r="R86">
            <v>4.25336580106242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</row>
        <row r="87">
          <cell r="A87" t="str">
            <v>1. Metabolism</v>
          </cell>
          <cell r="B87" t="str">
            <v>1.11 Xenobiotics Biodegradation and Metabolism</v>
          </cell>
          <cell r="C87" t="str">
            <v>Drug metabolism - other enzymes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2.85714285714286</v>
          </cell>
          <cell r="K87">
            <v>3.9763058481265</v>
          </cell>
          <cell r="L87">
            <v>8.05403929642243</v>
          </cell>
          <cell r="M87">
            <v>2.85714285714286</v>
          </cell>
          <cell r="N87">
            <v>4.80667076165382</v>
          </cell>
          <cell r="O87">
            <v>7.61978875828839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</row>
        <row r="88">
          <cell r="A88" t="str">
            <v>1. Metabolism</v>
          </cell>
          <cell r="B88" t="str">
            <v>1.3 Lipid Metabolism</v>
          </cell>
          <cell r="C88" t="str">
            <v>Biosynthesis of unsaturated fatty acids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5</v>
          </cell>
          <cell r="K88">
            <v>3.728990801772</v>
          </cell>
          <cell r="L88">
            <v>4.30102999566398</v>
          </cell>
          <cell r="M88">
            <v>10</v>
          </cell>
          <cell r="N88">
            <v>2.65167917159296</v>
          </cell>
          <cell r="O88">
            <v>3.82698884235417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</row>
        <row r="89">
          <cell r="A89" t="str">
            <v>1. Metabolism</v>
          </cell>
          <cell r="B89" t="str">
            <v>0.1 Metabolic pathways</v>
          </cell>
          <cell r="C89" t="str">
            <v>Metabolic pathways</v>
          </cell>
        </row>
        <row r="89">
          <cell r="G89">
            <v>0.384615384615385</v>
          </cell>
          <cell r="H89">
            <v>5.99618516885854</v>
          </cell>
          <cell r="I89">
            <v>3.80887859756189</v>
          </cell>
          <cell r="J89">
            <v>1.53846153846154</v>
          </cell>
          <cell r="K89">
            <v>2.61658582519852</v>
          </cell>
          <cell r="L89">
            <v>4.80366711691058</v>
          </cell>
          <cell r="M89">
            <v>3.26923076923077</v>
          </cell>
          <cell r="N89">
            <v>2.94729714639455</v>
          </cell>
          <cell r="O89">
            <v>6.14621307731488</v>
          </cell>
          <cell r="P89">
            <v>0.865384615384615</v>
          </cell>
          <cell r="Q89">
            <v>4.11436950727599</v>
          </cell>
          <cell r="R89">
            <v>5.15381934306321</v>
          </cell>
          <cell r="S89">
            <v>1.05769230769231</v>
          </cell>
          <cell r="T89">
            <v>2.96477491445192</v>
          </cell>
          <cell r="U89">
            <v>5.41001079879571</v>
          </cell>
          <cell r="V89">
            <v>0.480769230769231</v>
          </cell>
          <cell r="W89">
            <v>5.40758503211091</v>
          </cell>
          <cell r="X89">
            <v>4.70237556035551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</row>
        <row r="90">
          <cell r="A90" t="str">
            <v>3. Environmental Information Processing</v>
          </cell>
          <cell r="B90" t="str">
            <v>3.1 Membrane Transport</v>
          </cell>
          <cell r="C90" t="str">
            <v>ABC transporters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2.77777777777778</v>
          </cell>
          <cell r="K90">
            <v>1.94766189841743</v>
          </cell>
          <cell r="L90">
            <v>3.06449273417529</v>
          </cell>
          <cell r="M90">
            <v>5.55555555555556</v>
          </cell>
          <cell r="N90">
            <v>2.73108931038384</v>
          </cell>
          <cell r="O90">
            <v>8.16419145204467</v>
          </cell>
          <cell r="P90">
            <v>2.77777777777778</v>
          </cell>
          <cell r="Q90">
            <v>2.18899689613997</v>
          </cell>
          <cell r="R90">
            <v>3.63704842397539</v>
          </cell>
          <cell r="S90">
            <v>2.77777777777778</v>
          </cell>
          <cell r="T90">
            <v>1.59198915058092</v>
          </cell>
          <cell r="U90">
            <v>4.53313237964589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</row>
        <row r="91">
          <cell r="A91" t="str">
            <v>2. Genetic Information Processing</v>
          </cell>
          <cell r="B91" t="str">
            <v>2.2 Translation</v>
          </cell>
          <cell r="C91" t="str">
            <v>Ribosome biogenesis in eukaryotes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</row>
        <row r="92">
          <cell r="A92" t="str">
            <v>2. Genetic Information Processing</v>
          </cell>
          <cell r="B92" t="str">
            <v>2.2 Translation</v>
          </cell>
          <cell r="C92" t="str">
            <v>Ribosome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2.35294117647059</v>
          </cell>
          <cell r="K92">
            <v>5.60093055644111</v>
          </cell>
          <cell r="L92">
            <v>3.56431707452757</v>
          </cell>
          <cell r="M92">
            <v>52.9411764705882</v>
          </cell>
          <cell r="N92">
            <v>1.95549347417195</v>
          </cell>
          <cell r="O92">
            <v>3.85199377890346</v>
          </cell>
          <cell r="P92">
            <v>0</v>
          </cell>
          <cell r="Q92">
            <v>0</v>
          </cell>
          <cell r="R92">
            <v>0</v>
          </cell>
          <cell r="S92">
            <v>3.52941176470588</v>
          </cell>
          <cell r="T92">
            <v>1.06967637970129</v>
          </cell>
          <cell r="U92">
            <v>3.68188225749152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</row>
        <row r="93">
          <cell r="A93" t="str">
            <v>2. Genetic Information Processing</v>
          </cell>
          <cell r="B93" t="str">
            <v>2.2 Translation</v>
          </cell>
          <cell r="C93" t="str">
            <v>RNA transport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0.740740740740741</v>
          </cell>
          <cell r="N93">
            <v>2.07376063916054</v>
          </cell>
          <cell r="O93">
            <v>4.39577394691553</v>
          </cell>
          <cell r="P93">
            <v>0.740740740740741</v>
          </cell>
          <cell r="Q93">
            <v>2.17995031538931</v>
          </cell>
          <cell r="R93">
            <v>3.74272711603502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</row>
        <row r="94">
          <cell r="A94" t="str">
            <v>2. Genetic Information Processing</v>
          </cell>
          <cell r="B94" t="str">
            <v>2.2 Translation</v>
          </cell>
          <cell r="C94" t="str">
            <v>mRNA surveillance pathway</v>
          </cell>
        </row>
        <row r="94">
          <cell r="G94">
            <v>1.40845070422535</v>
          </cell>
          <cell r="H94">
            <v>3.05039866578689</v>
          </cell>
          <cell r="I94">
            <v>3.1961204039305</v>
          </cell>
          <cell r="J94">
            <v>0</v>
          </cell>
          <cell r="K94">
            <v>0</v>
          </cell>
          <cell r="L94">
            <v>0</v>
          </cell>
          <cell r="M94">
            <v>1.40845070422535</v>
          </cell>
          <cell r="N94">
            <v>4.6743203763201</v>
          </cell>
          <cell r="O94">
            <v>12.8181564120552</v>
          </cell>
          <cell r="P94">
            <v>0</v>
          </cell>
          <cell r="Q94">
            <v>0</v>
          </cell>
          <cell r="R94">
            <v>0</v>
          </cell>
          <cell r="S94">
            <v>1.40845070422535</v>
          </cell>
          <cell r="T94">
            <v>1.95036525304058</v>
          </cell>
          <cell r="U94">
            <v>4.94692155651658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</row>
        <row r="95">
          <cell r="A95" t="str">
            <v>2. Genetic Information Processing</v>
          </cell>
          <cell r="B95" t="str">
            <v>2.3 Folding, Sorting and Degradation</v>
          </cell>
          <cell r="C95" t="str">
            <v>RNA degradation</v>
          </cell>
        </row>
        <row r="95">
          <cell r="G95">
            <v>1.58730158730159</v>
          </cell>
          <cell r="H95">
            <v>7.62795163527743</v>
          </cell>
          <cell r="I95">
            <v>3.27150742827687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1.58730158730159</v>
          </cell>
          <cell r="W95">
            <v>9.73952162867547</v>
          </cell>
          <cell r="X95">
            <v>6.43179827593301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</row>
        <row r="96">
          <cell r="A96" t="str">
            <v>2. Genetic Information Processing</v>
          </cell>
          <cell r="B96" t="str">
            <v>2.1 Transcription</v>
          </cell>
          <cell r="C96" t="str">
            <v>RNA polymerase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</row>
        <row r="97">
          <cell r="A97" t="str">
            <v>2. Genetic Information Processing</v>
          </cell>
          <cell r="B97" t="str">
            <v>2.1 Transcription</v>
          </cell>
          <cell r="C97" t="str">
            <v>Basal transcription factors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2.4390243902439</v>
          </cell>
          <cell r="Q97">
            <v>8.84662349593462</v>
          </cell>
          <cell r="R97">
            <v>11.4989407377822</v>
          </cell>
          <cell r="S97">
            <v>0</v>
          </cell>
          <cell r="T97">
            <v>0</v>
          </cell>
          <cell r="U97">
            <v>0</v>
          </cell>
          <cell r="V97">
            <v>2.4390243902439</v>
          </cell>
          <cell r="W97">
            <v>8.84771677903304</v>
          </cell>
          <cell r="X97">
            <v>3.44470236365979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</row>
        <row r="98">
          <cell r="A98" t="str">
            <v>2. Genetic Information Processing</v>
          </cell>
          <cell r="B98" t="str">
            <v>2.4 Replication and Repair</v>
          </cell>
          <cell r="C98" t="str">
            <v>DNA replication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</row>
        <row r="99">
          <cell r="A99" t="str">
            <v>2. Genetic Information Processing</v>
          </cell>
          <cell r="B99" t="str">
            <v>2.1 Transcription</v>
          </cell>
          <cell r="C99" t="str">
            <v>Spliceosome</v>
          </cell>
        </row>
        <row r="99">
          <cell r="G99">
            <v>0.840336134453782</v>
          </cell>
          <cell r="H99">
            <v>7.31225215853794</v>
          </cell>
          <cell r="I99">
            <v>4.98716277529483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</row>
        <row r="100">
          <cell r="A100" t="str">
            <v>2. Genetic Information Processing</v>
          </cell>
          <cell r="B100" t="str">
            <v>2.3 Folding, Sorting and Degradation</v>
          </cell>
          <cell r="C100" t="str">
            <v>Proteasome</v>
          </cell>
        </row>
        <row r="100">
          <cell r="G100">
            <v>2.32558139534884</v>
          </cell>
          <cell r="H100">
            <v>4.27344376892009</v>
          </cell>
          <cell r="I100">
            <v>3.9603321207571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</row>
        <row r="101">
          <cell r="A101" t="str">
            <v>2. Genetic Information Processing</v>
          </cell>
          <cell r="B101" t="str">
            <v>2.3 Folding, Sorting and Degradation</v>
          </cell>
          <cell r="C101" t="str">
            <v>Protein export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18.1818181818182</v>
          </cell>
          <cell r="N101">
            <v>2.00815492788186</v>
          </cell>
          <cell r="O101">
            <v>4.40625517616838</v>
          </cell>
          <cell r="P101">
            <v>0</v>
          </cell>
          <cell r="Q101">
            <v>0</v>
          </cell>
          <cell r="R101">
            <v>0</v>
          </cell>
          <cell r="S101">
            <v>9.09090909090909</v>
          </cell>
          <cell r="T101">
            <v>1.46566012542484</v>
          </cell>
          <cell r="U101">
            <v>6.90847189815302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</row>
        <row r="102">
          <cell r="A102" t="str">
            <v>5. Organismal Systems</v>
          </cell>
          <cell r="B102" t="str">
            <v>5.2 Endocrine System</v>
          </cell>
          <cell r="C102" t="str">
            <v>PPAR signaling pathway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7.35294117647059</v>
          </cell>
          <cell r="K102">
            <v>2.96972607215678</v>
          </cell>
          <cell r="L102">
            <v>4.89946429164752</v>
          </cell>
          <cell r="M102">
            <v>8.82352941176471</v>
          </cell>
          <cell r="N102">
            <v>3.95117064303844</v>
          </cell>
          <cell r="O102">
            <v>7.83002166232943</v>
          </cell>
          <cell r="P102">
            <v>1.47058823529412</v>
          </cell>
          <cell r="Q102">
            <v>4.07946894799127</v>
          </cell>
          <cell r="R102">
            <v>4.81247927916354</v>
          </cell>
          <cell r="S102">
            <v>1.47058823529412</v>
          </cell>
          <cell r="T102">
            <v>1.87966071281791</v>
          </cell>
          <cell r="U102">
            <v>3.58135406206297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</row>
        <row r="103">
          <cell r="A103" t="str">
            <v>2. Genetic Information Processing</v>
          </cell>
          <cell r="B103" t="str">
            <v>2.4 Replication and Repair</v>
          </cell>
          <cell r="C103" t="str">
            <v>Base excision repair</v>
          </cell>
        </row>
        <row r="103">
          <cell r="G103">
            <v>3.2258064516129</v>
          </cell>
          <cell r="H103">
            <v>7.79796772920776</v>
          </cell>
          <cell r="I103">
            <v>6.88272870434424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3.2258064516129</v>
          </cell>
          <cell r="Q103">
            <v>7.24906763505806</v>
          </cell>
          <cell r="R103">
            <v>4.98296666070122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</row>
        <row r="104">
          <cell r="A104" t="str">
            <v>2. Genetic Information Processing</v>
          </cell>
          <cell r="B104" t="str">
            <v>2.4 Replication and Repair</v>
          </cell>
          <cell r="C104" t="str">
            <v>Nucleotide excision repair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</row>
        <row r="105">
          <cell r="A105" t="str">
            <v>2. Genetic Information Processing</v>
          </cell>
          <cell r="B105" t="str">
            <v>2.4 Replication and Repair</v>
          </cell>
          <cell r="C105" t="str">
            <v>Mismatch repair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</row>
        <row r="106">
          <cell r="A106" t="str">
            <v>2. Genetic Information Processing</v>
          </cell>
          <cell r="B106" t="str">
            <v>2.4 Replication and Repair</v>
          </cell>
          <cell r="C106" t="str">
            <v>Homologous recombination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</row>
        <row r="107">
          <cell r="A107" t="str">
            <v>2. Genetic Information Processing</v>
          </cell>
          <cell r="B107" t="str">
            <v>2.4 Replication and Repair</v>
          </cell>
          <cell r="C107" t="str">
            <v>Non-homologous end-joining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</row>
        <row r="108">
          <cell r="A108" t="str">
            <v>3. Environmental Information Processing</v>
          </cell>
          <cell r="B108" t="str">
            <v>3.2 Signal Transduction</v>
          </cell>
          <cell r="C108" t="str">
            <v>MAPK signaling pathway</v>
          </cell>
        </row>
        <row r="108">
          <cell r="G108">
            <v>0.4</v>
          </cell>
          <cell r="H108">
            <v>8.02746263174754</v>
          </cell>
          <cell r="I108">
            <v>8.15801519540989</v>
          </cell>
          <cell r="J108">
            <v>0</v>
          </cell>
          <cell r="K108">
            <v>0</v>
          </cell>
          <cell r="L108">
            <v>0</v>
          </cell>
          <cell r="M108">
            <v>1.6</v>
          </cell>
          <cell r="N108">
            <v>3.49345566457946</v>
          </cell>
          <cell r="O108">
            <v>3.61598945620521</v>
          </cell>
          <cell r="P108">
            <v>4</v>
          </cell>
          <cell r="Q108">
            <v>4.15960780979847</v>
          </cell>
          <cell r="R108">
            <v>5.57029815296951</v>
          </cell>
          <cell r="S108">
            <v>0</v>
          </cell>
          <cell r="T108">
            <v>0</v>
          </cell>
          <cell r="U108">
            <v>0</v>
          </cell>
          <cell r="V108">
            <v>2</v>
          </cell>
          <cell r="W108">
            <v>2.65557749801204</v>
          </cell>
          <cell r="X108">
            <v>4.25648295230254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</row>
        <row r="109">
          <cell r="A109" t="str">
            <v>3. Environmental Information Processing</v>
          </cell>
          <cell r="B109" t="str">
            <v>3.2 Signal Transduction</v>
          </cell>
          <cell r="C109" t="str">
            <v>ErbB signaling pathway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2.5974025974026</v>
          </cell>
          <cell r="N109">
            <v>4.27421240522546</v>
          </cell>
          <cell r="O109">
            <v>3.32355450569895</v>
          </cell>
          <cell r="P109">
            <v>3.8961038961039</v>
          </cell>
          <cell r="Q109">
            <v>4.61784310179594</v>
          </cell>
          <cell r="R109">
            <v>4.97601096767942</v>
          </cell>
          <cell r="S109">
            <v>0</v>
          </cell>
          <cell r="T109">
            <v>0</v>
          </cell>
          <cell r="U109">
            <v>0</v>
          </cell>
          <cell r="V109">
            <v>1.2987012987013</v>
          </cell>
          <cell r="W109">
            <v>1.41373878271847</v>
          </cell>
          <cell r="X109">
            <v>3.6792681230079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</row>
        <row r="110">
          <cell r="A110" t="str">
            <v>3. Environmental Information Processing</v>
          </cell>
          <cell r="B110" t="str">
            <v>3.2 Signal Transduction</v>
          </cell>
          <cell r="C110" t="str">
            <v>Calcium signaling pathway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0.613496932515337</v>
          </cell>
          <cell r="K110">
            <v>2.68333784067442</v>
          </cell>
          <cell r="L110">
            <v>3.10784805195258</v>
          </cell>
          <cell r="M110">
            <v>3.68098159509202</v>
          </cell>
          <cell r="N110">
            <v>3.01794956735732</v>
          </cell>
          <cell r="O110">
            <v>3.2595058138332</v>
          </cell>
          <cell r="P110">
            <v>4.9079754601227</v>
          </cell>
          <cell r="Q110">
            <v>4.53677462475669</v>
          </cell>
          <cell r="R110">
            <v>4.62005500220225</v>
          </cell>
          <cell r="S110">
            <v>1.22699386503067</v>
          </cell>
          <cell r="T110">
            <v>4.57889402096536</v>
          </cell>
          <cell r="U110">
            <v>3.33654056435122</v>
          </cell>
          <cell r="V110">
            <v>1.22699386503067</v>
          </cell>
          <cell r="W110">
            <v>1.84926251728574</v>
          </cell>
          <cell r="X110">
            <v>5.07562071874915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</row>
        <row r="111">
          <cell r="A111" t="str">
            <v>3. Environmental Information Processing</v>
          </cell>
          <cell r="B111" t="str">
            <v>3.3 Signaling Molecules and Interaction</v>
          </cell>
          <cell r="C111" t="str">
            <v>Cytokine-cytokine receptor interaction</v>
          </cell>
        </row>
        <row r="111">
          <cell r="G111">
            <v>1.61290322580645</v>
          </cell>
          <cell r="H111">
            <v>3.96982221513082</v>
          </cell>
          <cell r="I111">
            <v>5.3682514102652</v>
          </cell>
          <cell r="J111">
            <v>0.537634408602151</v>
          </cell>
          <cell r="K111">
            <v>2.08956860384841</v>
          </cell>
          <cell r="L111">
            <v>6.0670191780768</v>
          </cell>
          <cell r="M111">
            <v>1.0752688172043</v>
          </cell>
          <cell r="N111">
            <v>5.21651279733178</v>
          </cell>
          <cell r="O111">
            <v>3.10845863627824</v>
          </cell>
          <cell r="P111">
            <v>6.45161290322581</v>
          </cell>
          <cell r="Q111">
            <v>2.877443259803</v>
          </cell>
          <cell r="R111">
            <v>4.57410935201004</v>
          </cell>
          <cell r="S111">
            <v>0</v>
          </cell>
          <cell r="T111">
            <v>0</v>
          </cell>
          <cell r="U111">
            <v>0</v>
          </cell>
          <cell r="V111">
            <v>2.1505376344086</v>
          </cell>
          <cell r="W111">
            <v>2.9308134033475</v>
          </cell>
          <cell r="X111">
            <v>4.37129278114304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</row>
        <row r="112">
          <cell r="A112" t="str">
            <v>5. Organismal Systems</v>
          </cell>
          <cell r="B112" t="str">
            <v>5.1 Immune System</v>
          </cell>
          <cell r="C112" t="str">
            <v>Chemokine signaling pathway</v>
          </cell>
        </row>
        <row r="112">
          <cell r="G112">
            <v>0.581395348837209</v>
          </cell>
          <cell r="H112">
            <v>2.20877532917589</v>
          </cell>
          <cell r="I112">
            <v>3.96692623383255</v>
          </cell>
          <cell r="J112">
            <v>0</v>
          </cell>
          <cell r="K112">
            <v>0</v>
          </cell>
          <cell r="L112">
            <v>0</v>
          </cell>
          <cell r="M112">
            <v>2.32558139534884</v>
          </cell>
          <cell r="N112">
            <v>3.7510700298061</v>
          </cell>
          <cell r="O112">
            <v>5.10857062759836</v>
          </cell>
          <cell r="P112">
            <v>6.97674418604651</v>
          </cell>
          <cell r="Q112">
            <v>3.5653902218715</v>
          </cell>
          <cell r="R112">
            <v>4.35308192509068</v>
          </cell>
          <cell r="S112">
            <v>0.581395348837209</v>
          </cell>
          <cell r="T112">
            <v>1.44139329999863</v>
          </cell>
          <cell r="U112">
            <v>4.36251027048749</v>
          </cell>
          <cell r="V112">
            <v>0.581395348837209</v>
          </cell>
          <cell r="W112">
            <v>1.08403384179317</v>
          </cell>
          <cell r="X112">
            <v>3.81725447390142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</row>
        <row r="113">
          <cell r="A113" t="str">
            <v>3. Environmental Information Processing</v>
          </cell>
          <cell r="B113" t="str">
            <v>3.2 Signal Transduction</v>
          </cell>
          <cell r="C113" t="str">
            <v>Phosphatidylinositol signaling system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8.45070422535211</v>
          </cell>
          <cell r="Q113">
            <v>2.59179044773144</v>
          </cell>
          <cell r="R113">
            <v>3.53787577025834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</row>
        <row r="114">
          <cell r="A114" t="str">
            <v>3. Environmental Information Processing</v>
          </cell>
          <cell r="B114" t="str">
            <v>3.3 Signaling Molecules and Interaction</v>
          </cell>
          <cell r="C114" t="str">
            <v>Neuroactive ligand-receptor interaction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2.04081632653061</v>
          </cell>
          <cell r="N114">
            <v>4.47827862558335</v>
          </cell>
          <cell r="O114">
            <v>3.99083335327283</v>
          </cell>
          <cell r="P114">
            <v>0.408163265306122</v>
          </cell>
          <cell r="Q114">
            <v>2.96541046093228</v>
          </cell>
          <cell r="R114">
            <v>3.78310340835602</v>
          </cell>
          <cell r="S114">
            <v>0.816326530612245</v>
          </cell>
          <cell r="T114">
            <v>4.57889402096536</v>
          </cell>
          <cell r="U114">
            <v>3.33654056435122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</row>
        <row r="115">
          <cell r="A115" t="str">
            <v>4. Cellular Processes</v>
          </cell>
          <cell r="B115" t="str">
            <v>4.3 Cell Growth and Death</v>
          </cell>
          <cell r="C115" t="str">
            <v>Cell cycle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0.862068965517241</v>
          </cell>
          <cell r="N115">
            <v>6.64079484364362</v>
          </cell>
          <cell r="O115">
            <v>3.32739606815202</v>
          </cell>
          <cell r="P115">
            <v>0.862068965517241</v>
          </cell>
          <cell r="Q115">
            <v>1.93724752606208</v>
          </cell>
          <cell r="R115">
            <v>3.99847396766769</v>
          </cell>
          <cell r="S115">
            <v>0.862068965517241</v>
          </cell>
          <cell r="T115">
            <v>6.48257173786495</v>
          </cell>
          <cell r="U115">
            <v>3.19693228505987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</row>
        <row r="116">
          <cell r="A116" t="str">
            <v>4. Cellular Processes</v>
          </cell>
          <cell r="B116" t="str">
            <v>4.3 Cell Growth and Death</v>
          </cell>
          <cell r="C116" t="str">
            <v>Oocyte meiosis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0.943396226415094</v>
          </cell>
          <cell r="N116">
            <v>6.64079484364362</v>
          </cell>
          <cell r="O116">
            <v>3.32739606815202</v>
          </cell>
          <cell r="P116">
            <v>3.77358490566038</v>
          </cell>
          <cell r="Q116">
            <v>6.32841256034813</v>
          </cell>
          <cell r="R116">
            <v>5.16922894099132</v>
          </cell>
          <cell r="S116">
            <v>0.943396226415094</v>
          </cell>
          <cell r="T116">
            <v>6.48257173786495</v>
          </cell>
          <cell r="U116">
            <v>3.19693228505987</v>
          </cell>
          <cell r="V116">
            <v>0.943396226415094</v>
          </cell>
          <cell r="W116">
            <v>6.972275344685</v>
          </cell>
          <cell r="X116">
            <v>3.25368502361837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</row>
        <row r="117">
          <cell r="A117" t="str">
            <v>4. Cellular Processes</v>
          </cell>
          <cell r="B117" t="str">
            <v>4.3 Cell Growth and Death</v>
          </cell>
          <cell r="C117" t="str">
            <v>p53 signaling pathway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1.66666666666667</v>
          </cell>
          <cell r="N117">
            <v>1.93724752606208</v>
          </cell>
          <cell r="O117">
            <v>3.99847396766769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</row>
        <row r="118">
          <cell r="A118" t="str">
            <v>2. Genetic Information Processing</v>
          </cell>
          <cell r="B118" t="str">
            <v>2.3 Folding, Sorting and Degradation</v>
          </cell>
          <cell r="C118" t="str">
            <v>Ubiquitin mediated proteolysis</v>
          </cell>
        </row>
        <row r="118">
          <cell r="G118">
            <v>0.769230769230769</v>
          </cell>
          <cell r="H118">
            <v>6.24069093527807</v>
          </cell>
          <cell r="I118">
            <v>10.7495799976911</v>
          </cell>
          <cell r="J118">
            <v>0</v>
          </cell>
          <cell r="K118">
            <v>0</v>
          </cell>
          <cell r="L118">
            <v>0</v>
          </cell>
          <cell r="M118">
            <v>3.07692307692308</v>
          </cell>
          <cell r="N118">
            <v>4.76390663657389</v>
          </cell>
          <cell r="O118">
            <v>4.63648902297361</v>
          </cell>
          <cell r="P118">
            <v>3.07692307692308</v>
          </cell>
          <cell r="Q118">
            <v>7.28764803900739</v>
          </cell>
          <cell r="R118">
            <v>6.96530903807386</v>
          </cell>
          <cell r="S118">
            <v>1.53846153846154</v>
          </cell>
          <cell r="T118">
            <v>4.2765362633843</v>
          </cell>
          <cell r="U118">
            <v>3.50230928474499</v>
          </cell>
          <cell r="V118">
            <v>1.53846153846154</v>
          </cell>
          <cell r="W118">
            <v>7.74003813809148</v>
          </cell>
          <cell r="X118">
            <v>3.76676286010621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</row>
        <row r="119">
          <cell r="A119" t="str">
            <v>2. Genetic Information Processing</v>
          </cell>
          <cell r="B119" t="str">
            <v>2.3 Folding, Sorting and Degradation</v>
          </cell>
          <cell r="C119" t="str">
            <v>Sulfur relay system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9.09090909090909</v>
          </cell>
          <cell r="K119">
            <v>2.33249263085691</v>
          </cell>
          <cell r="L119">
            <v>3.12159828399033</v>
          </cell>
          <cell r="M119">
            <v>9.09090909090909</v>
          </cell>
          <cell r="N119">
            <v>3.77295656889565</v>
          </cell>
          <cell r="O119">
            <v>6.08249449044745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</row>
        <row r="120">
          <cell r="A120" t="str">
            <v>2. Genetic Information Processing</v>
          </cell>
          <cell r="B120" t="str">
            <v>2.3 Folding, Sorting and Degradation</v>
          </cell>
          <cell r="C120" t="str">
            <v>SNARE interactions in vesicular transport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2.85714285714286</v>
          </cell>
          <cell r="N120">
            <v>7.37959256322254</v>
          </cell>
          <cell r="O120">
            <v>16.1752235375245</v>
          </cell>
          <cell r="P120">
            <v>0</v>
          </cell>
          <cell r="Q120">
            <v>0</v>
          </cell>
          <cell r="R120">
            <v>0</v>
          </cell>
          <cell r="S120">
            <v>2.85714285714286</v>
          </cell>
          <cell r="T120">
            <v>2.43992937682009</v>
          </cell>
          <cell r="U120">
            <v>4.37365963262496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</row>
        <row r="121">
          <cell r="A121" t="str">
            <v>4. Cellular Processes</v>
          </cell>
          <cell r="B121" t="str">
            <v>4.1 Transport and Catabolism</v>
          </cell>
          <cell r="C121" t="str">
            <v>Regulation of autophagy</v>
          </cell>
        </row>
        <row r="121">
          <cell r="G121">
            <v>4</v>
          </cell>
          <cell r="H121">
            <v>3.01942251414345</v>
          </cell>
          <cell r="I121">
            <v>4.33629907461035</v>
          </cell>
          <cell r="J121">
            <v>0</v>
          </cell>
          <cell r="K121">
            <v>0</v>
          </cell>
          <cell r="L121">
            <v>0</v>
          </cell>
          <cell r="M121">
            <v>4</v>
          </cell>
          <cell r="N121">
            <v>1.69017536631156</v>
          </cell>
          <cell r="O121">
            <v>3.10468631749296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</row>
        <row r="122">
          <cell r="A122" t="str">
            <v>2. Genetic Information Processing</v>
          </cell>
          <cell r="B122" t="str">
            <v>2.3 Folding, Sorting and Degradation</v>
          </cell>
          <cell r="C122" t="str">
            <v>Protein processing in endoplasmic reticulum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3.8961038961039</v>
          </cell>
          <cell r="N122">
            <v>2.33601702013915</v>
          </cell>
          <cell r="O122">
            <v>4.7959407234342</v>
          </cell>
          <cell r="P122">
            <v>0</v>
          </cell>
          <cell r="Q122">
            <v>0</v>
          </cell>
          <cell r="R122">
            <v>0</v>
          </cell>
          <cell r="S122">
            <v>1.2987012987013</v>
          </cell>
          <cell r="T122">
            <v>1.64741846968065</v>
          </cell>
          <cell r="U122">
            <v>5.1849604233904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</row>
        <row r="123">
          <cell r="A123" t="str">
            <v>4. Cellular Processes</v>
          </cell>
          <cell r="B123" t="str">
            <v>4.1 Transport and Catabolism</v>
          </cell>
          <cell r="C123" t="str">
            <v>Lysosome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5.12820512820513</v>
          </cell>
          <cell r="Q123">
            <v>3.87789527114124</v>
          </cell>
          <cell r="R123">
            <v>4.18808887614374</v>
          </cell>
          <cell r="S123">
            <v>0</v>
          </cell>
          <cell r="T123">
            <v>0</v>
          </cell>
          <cell r="U123">
            <v>0</v>
          </cell>
          <cell r="V123">
            <v>1.70940170940171</v>
          </cell>
          <cell r="W123">
            <v>4.44853522565172</v>
          </cell>
          <cell r="X123">
            <v>3.79156893467082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</row>
        <row r="124">
          <cell r="A124" t="str">
            <v>4. Cellular Processes</v>
          </cell>
          <cell r="B124" t="str">
            <v>4.1 Transport and Catabolism</v>
          </cell>
          <cell r="C124" t="str">
            <v>Endocytosis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3.26086956521739</v>
          </cell>
          <cell r="N124">
            <v>4.44562986639046</v>
          </cell>
          <cell r="O124">
            <v>4.67529560133252</v>
          </cell>
          <cell r="P124">
            <v>3.80434782608696</v>
          </cell>
          <cell r="Q124">
            <v>3.30631252726692</v>
          </cell>
          <cell r="R124">
            <v>4.21430001893613</v>
          </cell>
          <cell r="S124">
            <v>1.08695652173913</v>
          </cell>
          <cell r="T124">
            <v>4.36748079511416</v>
          </cell>
          <cell r="U124">
            <v>5.4651019376876</v>
          </cell>
          <cell r="V124">
            <v>1.08695652173913</v>
          </cell>
          <cell r="W124">
            <v>4.93154200078924</v>
          </cell>
          <cell r="X124">
            <v>6.32319093002319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</row>
        <row r="125">
          <cell r="A125" t="str">
            <v>4. Cellular Processes</v>
          </cell>
          <cell r="B125" t="str">
            <v>4.1 Transport and Catabolism</v>
          </cell>
          <cell r="C125" t="str">
            <v>Phagosome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1.41843971631206</v>
          </cell>
          <cell r="K125">
            <v>2.77855505392534</v>
          </cell>
          <cell r="L125">
            <v>3.58501096402896</v>
          </cell>
          <cell r="M125">
            <v>4.25531914893617</v>
          </cell>
          <cell r="N125">
            <v>4.23463267087332</v>
          </cell>
          <cell r="O125">
            <v>6.82432053477966</v>
          </cell>
          <cell r="P125">
            <v>4.9645390070922</v>
          </cell>
          <cell r="Q125">
            <v>5.06853179307262</v>
          </cell>
          <cell r="R125">
            <v>4.12014760243919</v>
          </cell>
          <cell r="S125">
            <v>0.709219858156028</v>
          </cell>
          <cell r="T125">
            <v>2.43992937682009</v>
          </cell>
          <cell r="U125">
            <v>4.37365963262496</v>
          </cell>
          <cell r="V125">
            <v>2.12765957446808</v>
          </cell>
          <cell r="W125">
            <v>3.74403908525644</v>
          </cell>
          <cell r="X125">
            <v>5.08348062490716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</row>
        <row r="126">
          <cell r="A126" t="str">
            <v>4. Cellular Processes</v>
          </cell>
          <cell r="B126" t="str">
            <v>4.1 Transport and Catabolism</v>
          </cell>
          <cell r="C126" t="str">
            <v>Peroxisome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2.73972602739726</v>
          </cell>
          <cell r="K126">
            <v>2.57421827458293</v>
          </cell>
          <cell r="L126">
            <v>5.68145325287038</v>
          </cell>
          <cell r="M126">
            <v>5.47945205479452</v>
          </cell>
          <cell r="N126">
            <v>3.66999075386887</v>
          </cell>
          <cell r="O126">
            <v>5.10256384011236</v>
          </cell>
          <cell r="P126">
            <v>2.73972602739726</v>
          </cell>
          <cell r="Q126">
            <v>3.56463611476877</v>
          </cell>
          <cell r="R126">
            <v>4.87589071940496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</row>
        <row r="127">
          <cell r="A127" t="str">
            <v>3. Environmental Information Processing</v>
          </cell>
          <cell r="B127" t="str">
            <v>3.2 Signal Transduction</v>
          </cell>
          <cell r="C127" t="str">
            <v>mTOR signaling pathway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2.08333333333333</v>
          </cell>
          <cell r="K127">
            <v>3.01942251414345</v>
          </cell>
          <cell r="L127">
            <v>4.33629907461035</v>
          </cell>
          <cell r="M127">
            <v>0</v>
          </cell>
          <cell r="N127">
            <v>0</v>
          </cell>
          <cell r="O127">
            <v>0</v>
          </cell>
          <cell r="P127">
            <v>2.08333333333333</v>
          </cell>
          <cell r="Q127">
            <v>1.93969056644629</v>
          </cell>
          <cell r="R127">
            <v>3.13367661892379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</row>
        <row r="128">
          <cell r="A128" t="str">
            <v>4. Cellular Processes</v>
          </cell>
          <cell r="B128" t="str">
            <v>4.3 Cell Growth and Death</v>
          </cell>
          <cell r="C128" t="str">
            <v>Apoptosis</v>
          </cell>
        </row>
        <row r="128">
          <cell r="G128">
            <v>1.23456790123457</v>
          </cell>
          <cell r="H128">
            <v>8.02746263174754</v>
          </cell>
          <cell r="I128">
            <v>8.15801519540989</v>
          </cell>
          <cell r="J128">
            <v>1.23456790123457</v>
          </cell>
          <cell r="K128">
            <v>2.08956860384841</v>
          </cell>
          <cell r="L128">
            <v>6.0670191780768</v>
          </cell>
          <cell r="M128">
            <v>1.23456790123457</v>
          </cell>
          <cell r="N128">
            <v>2.35585386278742</v>
          </cell>
          <cell r="O128">
            <v>3.11332939008714</v>
          </cell>
          <cell r="P128">
            <v>2.46913580246914</v>
          </cell>
          <cell r="Q128">
            <v>4.61038868020821</v>
          </cell>
          <cell r="R128">
            <v>4.13756971067708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</row>
        <row r="129">
          <cell r="A129" t="str">
            <v>5. Organismal Systems</v>
          </cell>
          <cell r="B129" t="str">
            <v>5.3 Circulatory System</v>
          </cell>
          <cell r="C129" t="str">
            <v>Cardiac muscle contraction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3.17460317460317</v>
          </cell>
          <cell r="N129">
            <v>1.82560195785459</v>
          </cell>
          <cell r="O129">
            <v>3.60856244729007</v>
          </cell>
          <cell r="P129">
            <v>1.58730158730159</v>
          </cell>
          <cell r="Q129">
            <v>1.9286534689021</v>
          </cell>
          <cell r="R129">
            <v>3.98033547323114</v>
          </cell>
          <cell r="S129">
            <v>1.58730158730159</v>
          </cell>
          <cell r="T129">
            <v>1.188001766746</v>
          </cell>
          <cell r="U129">
            <v>3.21719927064216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</row>
        <row r="130">
          <cell r="A130" t="str">
            <v>5. Organismal Systems</v>
          </cell>
          <cell r="B130" t="str">
            <v>5.3 Circulatory System</v>
          </cell>
          <cell r="C130" t="str">
            <v>Vascular smooth muscle contraction</v>
          </cell>
        </row>
        <row r="130">
          <cell r="G130">
            <v>0.961538461538462</v>
          </cell>
          <cell r="H130">
            <v>7.20111232413063</v>
          </cell>
          <cell r="I130">
            <v>4.47366072261016</v>
          </cell>
          <cell r="J130">
            <v>0</v>
          </cell>
          <cell r="K130">
            <v>0</v>
          </cell>
          <cell r="L130">
            <v>0</v>
          </cell>
          <cell r="M130">
            <v>2.88461538461538</v>
          </cell>
          <cell r="N130">
            <v>1.90089605618888</v>
          </cell>
          <cell r="O130">
            <v>3.11653913607087</v>
          </cell>
          <cell r="P130">
            <v>4.80769230769231</v>
          </cell>
          <cell r="Q130">
            <v>4.79076113083202</v>
          </cell>
          <cell r="R130">
            <v>3.82419313151153</v>
          </cell>
          <cell r="S130">
            <v>0.961538461538462</v>
          </cell>
          <cell r="T130">
            <v>2.14075541645464</v>
          </cell>
          <cell r="U130">
            <v>3.14884381425194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</row>
        <row r="131">
          <cell r="A131" t="str">
            <v>3. Environmental Information Processing</v>
          </cell>
          <cell r="B131" t="str">
            <v>3.2 Signal Transduction</v>
          </cell>
          <cell r="C131" t="str">
            <v>Wnt signaling pathway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2.18978102189781</v>
          </cell>
          <cell r="N131">
            <v>4.29376802782716</v>
          </cell>
          <cell r="O131">
            <v>4.9801786921801</v>
          </cell>
          <cell r="P131">
            <v>5.83941605839416</v>
          </cell>
          <cell r="Q131">
            <v>4.05524424706037</v>
          </cell>
          <cell r="R131">
            <v>4.874575448465</v>
          </cell>
          <cell r="S131">
            <v>0.72992700729927</v>
          </cell>
          <cell r="T131">
            <v>1.99392390915969</v>
          </cell>
          <cell r="U131">
            <v>5.74472749489669</v>
          </cell>
          <cell r="V131">
            <v>2.91970802919708</v>
          </cell>
          <cell r="W131">
            <v>3.24433526495921</v>
          </cell>
          <cell r="X131">
            <v>3.96635956613374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</row>
        <row r="132">
          <cell r="A132" t="str">
            <v>5. Organismal Systems</v>
          </cell>
          <cell r="B132" t="str">
            <v>5.8 Development</v>
          </cell>
          <cell r="C132" t="str">
            <v>Dorso-ventral axis formation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</row>
        <row r="133">
          <cell r="A133" t="str">
            <v>3. Environmental Information Processing</v>
          </cell>
          <cell r="B133" t="str">
            <v>3.2 Signal Transduction</v>
          </cell>
          <cell r="C133" t="str">
            <v>Notch signaling pathway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</row>
        <row r="134">
          <cell r="A134" t="str">
            <v>3. Environmental Information Processing</v>
          </cell>
          <cell r="B134" t="str">
            <v>3.2 Signal Transduction</v>
          </cell>
          <cell r="C134" t="str">
            <v>Hedgehog signaling pathway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4.25531914893617</v>
          </cell>
          <cell r="N134">
            <v>5.36538029306595</v>
          </cell>
          <cell r="O134">
            <v>5.07511836336893</v>
          </cell>
          <cell r="P134">
            <v>0</v>
          </cell>
          <cell r="Q134">
            <v>0</v>
          </cell>
          <cell r="R134">
            <v>0</v>
          </cell>
          <cell r="S134">
            <v>2.12765957446808</v>
          </cell>
          <cell r="T134">
            <v>6.972275344685</v>
          </cell>
          <cell r="U134">
            <v>3.25368502361837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</row>
        <row r="135">
          <cell r="A135" t="str">
            <v>3. Environmental Information Processing</v>
          </cell>
          <cell r="B135" t="str">
            <v>3.2 Signal Transduction</v>
          </cell>
          <cell r="C135" t="str">
            <v>TGF-beta signaling pathway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2.77777777777778</v>
          </cell>
          <cell r="N135">
            <v>5.11739116297897</v>
          </cell>
          <cell r="O135">
            <v>3.10067633381299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</row>
        <row r="136">
          <cell r="A136" t="str">
            <v>5. Organismal Systems</v>
          </cell>
          <cell r="B136" t="str">
            <v>5.8 Development</v>
          </cell>
          <cell r="C136" t="str">
            <v>Axon guidance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0.892857142857143</v>
          </cell>
          <cell r="K136">
            <v>2.14458274503274</v>
          </cell>
          <cell r="L136">
            <v>5.79860287567955</v>
          </cell>
          <cell r="M136">
            <v>1.78571428571429</v>
          </cell>
          <cell r="N136">
            <v>3.32578740040585</v>
          </cell>
          <cell r="O136">
            <v>4.67837010641671</v>
          </cell>
          <cell r="P136">
            <v>5.35714285714286</v>
          </cell>
          <cell r="Q136">
            <v>2.98942500627244</v>
          </cell>
          <cell r="R136">
            <v>4.5940480716453</v>
          </cell>
          <cell r="S136">
            <v>0</v>
          </cell>
          <cell r="T136">
            <v>0</v>
          </cell>
          <cell r="U136">
            <v>0</v>
          </cell>
          <cell r="V136">
            <v>2.67857142857143</v>
          </cell>
          <cell r="W136">
            <v>4.82681537589514</v>
          </cell>
          <cell r="X136">
            <v>3.88212717889842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</row>
        <row r="137">
          <cell r="A137" t="str">
            <v>3. Environmental Information Processing</v>
          </cell>
          <cell r="B137" t="str">
            <v>3.2 Signal Transduction</v>
          </cell>
          <cell r="C137" t="str">
            <v>VEGF signaling pathway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1.47058823529412</v>
          </cell>
          <cell r="N137">
            <v>2.61514797882695</v>
          </cell>
          <cell r="O137">
            <v>3.78441266220285</v>
          </cell>
          <cell r="P137">
            <v>2.94117647058823</v>
          </cell>
          <cell r="Q137">
            <v>2.16471574703814</v>
          </cell>
          <cell r="R137">
            <v>3.31470348928653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</row>
        <row r="138">
          <cell r="A138" t="str">
            <v>5. Organismal Systems</v>
          </cell>
          <cell r="B138" t="str">
            <v>5.8 Development</v>
          </cell>
          <cell r="C138" t="str">
            <v>Osteoclast differentiation</v>
          </cell>
        </row>
        <row r="138">
          <cell r="G138">
            <v>0.884955752212389</v>
          </cell>
          <cell r="H138">
            <v>8.02746263174754</v>
          </cell>
          <cell r="I138">
            <v>8.15801519540989</v>
          </cell>
          <cell r="J138">
            <v>0</v>
          </cell>
          <cell r="K138">
            <v>0</v>
          </cell>
          <cell r="L138">
            <v>0</v>
          </cell>
          <cell r="M138">
            <v>4.42477876106195</v>
          </cell>
          <cell r="N138">
            <v>3.23006930373887</v>
          </cell>
          <cell r="O138">
            <v>3.96635067664467</v>
          </cell>
          <cell r="P138">
            <v>6.19469026548673</v>
          </cell>
          <cell r="Q138">
            <v>4.19694696067383</v>
          </cell>
          <cell r="R138">
            <v>4.1586030766524</v>
          </cell>
          <cell r="S138">
            <v>0</v>
          </cell>
          <cell r="T138">
            <v>0</v>
          </cell>
          <cell r="U138">
            <v>0</v>
          </cell>
          <cell r="V138">
            <v>0.884955752212389</v>
          </cell>
          <cell r="W138">
            <v>1.41373878271847</v>
          </cell>
          <cell r="X138">
            <v>3.6792681230079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</row>
        <row r="139">
          <cell r="A139" t="str">
            <v>4. Cellular Processes</v>
          </cell>
          <cell r="B139" t="str">
            <v>4.4 Cell Communication</v>
          </cell>
          <cell r="C139" t="str">
            <v>Focal adhesion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3.31491712707182</v>
          </cell>
          <cell r="K139">
            <v>2.32197259600899</v>
          </cell>
          <cell r="L139">
            <v>4.3283398738877</v>
          </cell>
          <cell r="M139">
            <v>0</v>
          </cell>
          <cell r="N139">
            <v>0</v>
          </cell>
          <cell r="O139">
            <v>0</v>
          </cell>
          <cell r="P139">
            <v>5.52486187845304</v>
          </cell>
          <cell r="Q139">
            <v>2.88063629750817</v>
          </cell>
          <cell r="R139">
            <v>4.64450055499576</v>
          </cell>
          <cell r="S139">
            <v>0</v>
          </cell>
          <cell r="T139">
            <v>0</v>
          </cell>
          <cell r="U139">
            <v>0</v>
          </cell>
          <cell r="V139">
            <v>6.62983425414365</v>
          </cell>
          <cell r="W139">
            <v>1.5773405343157</v>
          </cell>
          <cell r="X139">
            <v>4.48932662913676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</row>
        <row r="140">
          <cell r="A140" t="str">
            <v>3. Environmental Information Processing</v>
          </cell>
          <cell r="B140" t="str">
            <v>3.3 Signaling Molecules and Interaction</v>
          </cell>
          <cell r="C140" t="str">
            <v>ECM-receptor interaction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9.33333333333333</v>
          </cell>
          <cell r="K140">
            <v>1.44290769215744</v>
          </cell>
          <cell r="L140">
            <v>4.04125862862531</v>
          </cell>
          <cell r="M140">
            <v>2.66666666666667</v>
          </cell>
          <cell r="N140">
            <v>2.88586084078462</v>
          </cell>
          <cell r="O140">
            <v>8.72407990015502</v>
          </cell>
          <cell r="P140">
            <v>6.66666666666667</v>
          </cell>
          <cell r="Q140">
            <v>2.15808209005968</v>
          </cell>
          <cell r="R140">
            <v>3.87431621250302</v>
          </cell>
          <cell r="S140">
            <v>1.33333333333333</v>
          </cell>
          <cell r="T140">
            <v>1.13725063524891</v>
          </cell>
          <cell r="U140">
            <v>5.50723961097316</v>
          </cell>
          <cell r="V140">
            <v>12</v>
          </cell>
          <cell r="W140">
            <v>1.53509139938872</v>
          </cell>
          <cell r="X140">
            <v>4.44904555434833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</row>
        <row r="141">
          <cell r="A141" t="str">
            <v>3. Environmental Information Processing</v>
          </cell>
          <cell r="B141" t="str">
            <v>3.3 Signaling Molecules and Interaction</v>
          </cell>
          <cell r="C141" t="str">
            <v>Cell adhesion molecules (CAMs)</v>
          </cell>
        </row>
        <row r="141">
          <cell r="G141">
            <v>0.840336134453782</v>
          </cell>
          <cell r="H141">
            <v>1.97650823513969</v>
          </cell>
          <cell r="I141">
            <v>3.94842689816906</v>
          </cell>
          <cell r="J141">
            <v>0.840336134453782</v>
          </cell>
          <cell r="K141">
            <v>2.09984533939271</v>
          </cell>
          <cell r="L141">
            <v>3.72588373411361</v>
          </cell>
          <cell r="M141">
            <v>3.36134453781513</v>
          </cell>
          <cell r="N141">
            <v>3.10754078696975</v>
          </cell>
          <cell r="O141">
            <v>8.22522389629912</v>
          </cell>
          <cell r="P141">
            <v>8.40336134453782</v>
          </cell>
          <cell r="Q141">
            <v>4.54536079238098</v>
          </cell>
          <cell r="R141">
            <v>6.05025319764581</v>
          </cell>
          <cell r="S141">
            <v>1.68067226890756</v>
          </cell>
          <cell r="T141">
            <v>1.36924388584354</v>
          </cell>
          <cell r="U141">
            <v>4.36328080845704</v>
          </cell>
          <cell r="V141">
            <v>2.52100840336134</v>
          </cell>
          <cell r="W141">
            <v>3.97502159938677</v>
          </cell>
          <cell r="X141">
            <v>4.53388474749957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</row>
        <row r="142">
          <cell r="A142" t="str">
            <v>4. Cellular Processes</v>
          </cell>
          <cell r="B142" t="str">
            <v>4.4 Cell Communication</v>
          </cell>
          <cell r="C142" t="str">
            <v>Adherens junction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1.63934426229508</v>
          </cell>
          <cell r="N142">
            <v>7.38361403539775</v>
          </cell>
          <cell r="O142">
            <v>3.80360271556266</v>
          </cell>
          <cell r="P142">
            <v>3.27868852459016</v>
          </cell>
          <cell r="Q142">
            <v>4.72909397519793</v>
          </cell>
          <cell r="R142">
            <v>4.904004939233</v>
          </cell>
          <cell r="S142">
            <v>0</v>
          </cell>
          <cell r="T142">
            <v>0</v>
          </cell>
          <cell r="U142">
            <v>0</v>
          </cell>
          <cell r="V142">
            <v>1.63934426229508</v>
          </cell>
          <cell r="W142">
            <v>1.10935816806657</v>
          </cell>
          <cell r="X142">
            <v>3.63775320902403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</row>
        <row r="143">
          <cell r="A143" t="str">
            <v>4. Cellular Processes</v>
          </cell>
          <cell r="B143" t="str">
            <v>4.4 Cell Communication</v>
          </cell>
          <cell r="C143" t="str">
            <v>Tight junction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6.03448275862069</v>
          </cell>
          <cell r="N143">
            <v>5.21231032944111</v>
          </cell>
          <cell r="O143">
            <v>5.47744388857374</v>
          </cell>
          <cell r="P143">
            <v>0.862068965517241</v>
          </cell>
          <cell r="Q143">
            <v>2.38974092763</v>
          </cell>
          <cell r="R143">
            <v>3.49573035964927</v>
          </cell>
          <cell r="S143">
            <v>4.31034482758621</v>
          </cell>
          <cell r="T143">
            <v>4.98232639926771</v>
          </cell>
          <cell r="U143">
            <v>4.06574633744135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</row>
        <row r="144">
          <cell r="A144" t="str">
            <v>4. Cellular Processes</v>
          </cell>
          <cell r="B144" t="str">
            <v>4.4 Cell Communication</v>
          </cell>
          <cell r="C144" t="str">
            <v>Gap junction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1.23456790123457</v>
          </cell>
          <cell r="N144">
            <v>1.71391102689838</v>
          </cell>
          <cell r="O144">
            <v>3.05599185631524</v>
          </cell>
          <cell r="P144">
            <v>8.64197530864197</v>
          </cell>
          <cell r="Q144">
            <v>4.03064251212921</v>
          </cell>
          <cell r="R144">
            <v>4.09101908960612</v>
          </cell>
          <cell r="S144">
            <v>0</v>
          </cell>
          <cell r="T144">
            <v>0</v>
          </cell>
          <cell r="U144">
            <v>0</v>
          </cell>
          <cell r="V144">
            <v>2.46913580246914</v>
          </cell>
          <cell r="W144">
            <v>1.84926251728574</v>
          </cell>
          <cell r="X144">
            <v>5.07562071874915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</row>
        <row r="145">
          <cell r="A145" t="str">
            <v>5. Organismal Systems</v>
          </cell>
          <cell r="B145" t="str">
            <v>5.1 Immune System</v>
          </cell>
          <cell r="C145" t="str">
            <v>Complement and coagulation cascades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1.44927536231884</v>
          </cell>
          <cell r="K145">
            <v>4.79598258274607</v>
          </cell>
          <cell r="L145">
            <v>8.05012229596313</v>
          </cell>
          <cell r="M145">
            <v>8.69565217391304</v>
          </cell>
          <cell r="N145">
            <v>3.98667492812895</v>
          </cell>
          <cell r="O145">
            <v>8.46594968381321</v>
          </cell>
          <cell r="P145">
            <v>8.69565217391304</v>
          </cell>
          <cell r="Q145">
            <v>3.8733527228415</v>
          </cell>
          <cell r="R145">
            <v>10.2766947799505</v>
          </cell>
          <cell r="S145">
            <v>5.79710144927536</v>
          </cell>
          <cell r="T145">
            <v>1.93826737227529</v>
          </cell>
          <cell r="U145">
            <v>5.00728369076614</v>
          </cell>
          <cell r="V145">
            <v>5.79710144927536</v>
          </cell>
          <cell r="W145">
            <v>3.72632021101019</v>
          </cell>
          <cell r="X145">
            <v>6.2868177423944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</row>
        <row r="146">
          <cell r="A146" t="str">
            <v>5. Organismal Systems</v>
          </cell>
          <cell r="B146" t="str">
            <v>5.1 Immune System</v>
          </cell>
          <cell r="C146" t="str">
            <v>Antigen processing and presentation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4.83870967741935</v>
          </cell>
          <cell r="Q146">
            <v>6.92705687596089</v>
          </cell>
          <cell r="R146">
            <v>4.15161822502567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</row>
        <row r="147">
          <cell r="A147" t="str">
            <v>5. Organismal Systems</v>
          </cell>
          <cell r="B147" t="str">
            <v>5.2 Endocrine System</v>
          </cell>
          <cell r="C147" t="str">
            <v>Renin-angiotensin system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6.25</v>
          </cell>
          <cell r="Q147">
            <v>1.88429460444592</v>
          </cell>
          <cell r="R147">
            <v>3.00516921404551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</row>
        <row r="148">
          <cell r="A148" t="str">
            <v>5. Organismal Systems</v>
          </cell>
          <cell r="B148" t="str">
            <v>5.1 Immune System</v>
          </cell>
          <cell r="C148" t="str">
            <v>Toll-like receptor signaling pathway</v>
          </cell>
        </row>
        <row r="148">
          <cell r="G148">
            <v>3.2967032967033</v>
          </cell>
          <cell r="H148">
            <v>2.26913465839897</v>
          </cell>
          <cell r="I148">
            <v>3.67056558673218</v>
          </cell>
          <cell r="J148">
            <v>1.0989010989011</v>
          </cell>
          <cell r="K148">
            <v>1.77354170205049</v>
          </cell>
          <cell r="L148">
            <v>6.58004425151024</v>
          </cell>
          <cell r="M148">
            <v>2.1978021978022</v>
          </cell>
          <cell r="N148">
            <v>2.10660776520761</v>
          </cell>
          <cell r="O148">
            <v>3.42691849471502</v>
          </cell>
          <cell r="P148">
            <v>8.79120879120879</v>
          </cell>
          <cell r="Q148">
            <v>4.01822821415097</v>
          </cell>
          <cell r="R148">
            <v>5.28764867899534</v>
          </cell>
          <cell r="S148">
            <v>1.0989010989011</v>
          </cell>
          <cell r="T148">
            <v>1.79413471929594</v>
          </cell>
          <cell r="U148">
            <v>3.86404090787544</v>
          </cell>
          <cell r="V148">
            <v>1.0989010989011</v>
          </cell>
          <cell r="W148">
            <v>1.41373878271847</v>
          </cell>
          <cell r="X148">
            <v>3.6792681230079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</row>
        <row r="149">
          <cell r="A149" t="str">
            <v>5. Organismal Systems</v>
          </cell>
          <cell r="B149" t="str">
            <v>5.1 Immune System</v>
          </cell>
          <cell r="C149" t="str">
            <v>NOD-like receptor signaling pathway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4.08163265306122</v>
          </cell>
          <cell r="N149">
            <v>2.71058797671854</v>
          </cell>
          <cell r="O149">
            <v>4.62266828170504</v>
          </cell>
          <cell r="P149">
            <v>4.08163265306122</v>
          </cell>
          <cell r="Q149">
            <v>5.11448020642973</v>
          </cell>
          <cell r="R149">
            <v>5.01004608958258</v>
          </cell>
          <cell r="S149">
            <v>2.04081632653061</v>
          </cell>
          <cell r="T149">
            <v>7.85260217799843</v>
          </cell>
          <cell r="U149">
            <v>4.29670862188134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</row>
        <row r="150">
          <cell r="A150" t="str">
            <v>5. Organismal Systems</v>
          </cell>
          <cell r="B150" t="str">
            <v>5.1 Immune System</v>
          </cell>
          <cell r="C150" t="str">
            <v>RIG-I-like receptor signaling pathway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3.33333333333333</v>
          </cell>
          <cell r="N150">
            <v>2.15266167256925</v>
          </cell>
          <cell r="O150">
            <v>3.4445494898479</v>
          </cell>
          <cell r="P150">
            <v>5</v>
          </cell>
          <cell r="Q150">
            <v>5.25964824736699</v>
          </cell>
          <cell r="R150">
            <v>4.5291621349423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</row>
        <row r="151">
          <cell r="A151" t="str">
            <v>5. Organismal Systems</v>
          </cell>
          <cell r="B151" t="str">
            <v>5.1 Immune System</v>
          </cell>
          <cell r="C151" t="str">
            <v>Cytosolic DNA-sensing pathway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6.12244897959184</v>
          </cell>
          <cell r="Q151">
            <v>3.64203053152669</v>
          </cell>
          <cell r="R151">
            <v>3.61874932479547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</row>
        <row r="152">
          <cell r="A152" t="str">
            <v>3. Environmental Information Processing</v>
          </cell>
          <cell r="B152" t="str">
            <v>3.2 Signal Transduction</v>
          </cell>
          <cell r="C152" t="str">
            <v>Jak-STAT signaling pathway</v>
          </cell>
        </row>
        <row r="152">
          <cell r="G152">
            <v>0.78125</v>
          </cell>
          <cell r="H152">
            <v>1.67322868446904</v>
          </cell>
          <cell r="I152">
            <v>3.97981280155317</v>
          </cell>
          <cell r="J152">
            <v>0.78125</v>
          </cell>
          <cell r="K152">
            <v>2.08956860384841</v>
          </cell>
          <cell r="L152">
            <v>6.0670191780768</v>
          </cell>
          <cell r="M152">
            <v>2.34375</v>
          </cell>
          <cell r="N152">
            <v>3.52682022073731</v>
          </cell>
          <cell r="O152">
            <v>3.16104333679686</v>
          </cell>
          <cell r="P152">
            <v>4.6875</v>
          </cell>
          <cell r="Q152">
            <v>2.74880770838388</v>
          </cell>
          <cell r="R152">
            <v>3.77014770677206</v>
          </cell>
          <cell r="S152">
            <v>0.78125</v>
          </cell>
          <cell r="T152">
            <v>2.0693559743995</v>
          </cell>
          <cell r="U152">
            <v>3.42304738158134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</row>
        <row r="153">
          <cell r="A153" t="str">
            <v>5. Organismal Systems</v>
          </cell>
          <cell r="B153" t="str">
            <v>5.1 Immune System</v>
          </cell>
          <cell r="C153" t="str">
            <v>Hematopoietic cell lineage</v>
          </cell>
        </row>
        <row r="153">
          <cell r="G153">
            <v>2.85714285714286</v>
          </cell>
          <cell r="H153">
            <v>4.85034565810829</v>
          </cell>
          <cell r="I153">
            <v>6.06891399848153</v>
          </cell>
          <cell r="J153">
            <v>1.42857142857143</v>
          </cell>
          <cell r="K153">
            <v>1.26978525378611</v>
          </cell>
          <cell r="L153">
            <v>3.06654814554747</v>
          </cell>
          <cell r="M153">
            <v>1.42857142857143</v>
          </cell>
          <cell r="N153">
            <v>2.499563643713</v>
          </cell>
          <cell r="O153">
            <v>5.86646109162978</v>
          </cell>
          <cell r="P153">
            <v>11.4285714285714</v>
          </cell>
          <cell r="Q153">
            <v>2.55946291014878</v>
          </cell>
          <cell r="R153">
            <v>3.80528367411152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</row>
        <row r="154">
          <cell r="A154" t="str">
            <v>5. Organismal Systems</v>
          </cell>
          <cell r="B154" t="str">
            <v>5.1 Immune System</v>
          </cell>
          <cell r="C154" t="str">
            <v>Natural killer cell mediated cytotoxicity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1.02040816326531</v>
          </cell>
          <cell r="N154">
            <v>6.81975325393229</v>
          </cell>
          <cell r="O154">
            <v>5.13667713987954</v>
          </cell>
          <cell r="P154">
            <v>4.08163265306122</v>
          </cell>
          <cell r="Q154">
            <v>3.38974960681847</v>
          </cell>
          <cell r="R154">
            <v>4.0644324209411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</row>
        <row r="155">
          <cell r="A155" t="str">
            <v>5. Organismal Systems</v>
          </cell>
          <cell r="B155" t="str">
            <v>5.1 Immune System</v>
          </cell>
          <cell r="C155" t="str">
            <v>T cell receptor signaling pathway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0.980392156862745</v>
          </cell>
          <cell r="N155">
            <v>2.61514797882695</v>
          </cell>
          <cell r="O155">
            <v>3.78441266220285</v>
          </cell>
          <cell r="P155">
            <v>5.88235294117647</v>
          </cell>
          <cell r="Q155">
            <v>3.74569693110903</v>
          </cell>
          <cell r="R155">
            <v>4.22365742088808</v>
          </cell>
          <cell r="S155">
            <v>0</v>
          </cell>
          <cell r="T155">
            <v>0</v>
          </cell>
          <cell r="U155">
            <v>0</v>
          </cell>
          <cell r="V155">
            <v>0.980392156862745</v>
          </cell>
          <cell r="W155">
            <v>1.41373878271847</v>
          </cell>
          <cell r="X155">
            <v>3.6792681230079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</row>
        <row r="156">
          <cell r="A156" t="str">
            <v>5. Organismal Systems</v>
          </cell>
          <cell r="B156" t="str">
            <v>5.1 Immune System</v>
          </cell>
          <cell r="C156" t="str">
            <v>B cell receptor signaling pathway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2.94117647058823</v>
          </cell>
          <cell r="N156">
            <v>4.50424669017819</v>
          </cell>
          <cell r="O156">
            <v>4.67674422440214</v>
          </cell>
          <cell r="P156">
            <v>1.47058823529412</v>
          </cell>
          <cell r="Q156">
            <v>1.93969056644629</v>
          </cell>
          <cell r="R156">
            <v>3.13367661892379</v>
          </cell>
          <cell r="S156">
            <v>0</v>
          </cell>
          <cell r="T156">
            <v>0</v>
          </cell>
          <cell r="U156">
            <v>0</v>
          </cell>
          <cell r="V156">
            <v>1.47058823529412</v>
          </cell>
          <cell r="W156">
            <v>1.41373878271847</v>
          </cell>
          <cell r="X156">
            <v>3.6792681230079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</row>
        <row r="157">
          <cell r="A157" t="str">
            <v>5. Organismal Systems</v>
          </cell>
          <cell r="B157" t="str">
            <v>5.1 Immune System</v>
          </cell>
          <cell r="C157" t="str">
            <v>Fc epsilon RI signaling pathway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4.47761194029851</v>
          </cell>
          <cell r="N157">
            <v>3.87454711972778</v>
          </cell>
          <cell r="O157">
            <v>4.37930037033571</v>
          </cell>
          <cell r="P157">
            <v>1.49253731343284</v>
          </cell>
          <cell r="Q157">
            <v>1.93969056644629</v>
          </cell>
          <cell r="R157">
            <v>3.13367661892379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</row>
        <row r="158">
          <cell r="A158" t="str">
            <v>5. Organismal Systems</v>
          </cell>
          <cell r="B158" t="str">
            <v>5.1 Immune System</v>
          </cell>
          <cell r="C158" t="str">
            <v>Fc gamma R-mediated phagocytosis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5.06329113924051</v>
          </cell>
          <cell r="N158">
            <v>3.47327862915597</v>
          </cell>
          <cell r="O158">
            <v>4.08623157760938</v>
          </cell>
          <cell r="P158">
            <v>10.126582278481</v>
          </cell>
          <cell r="Q158">
            <v>2.96056532543785</v>
          </cell>
          <cell r="R158">
            <v>4.09205627242312</v>
          </cell>
          <cell r="S158">
            <v>0</v>
          </cell>
          <cell r="T158">
            <v>0</v>
          </cell>
          <cell r="U158">
            <v>0</v>
          </cell>
          <cell r="V158">
            <v>1.26582278481013</v>
          </cell>
          <cell r="W158">
            <v>7.8197035439494</v>
          </cell>
          <cell r="X158">
            <v>6.52432881167557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</row>
        <row r="159">
          <cell r="A159" t="str">
            <v>5. Organismal Systems</v>
          </cell>
          <cell r="B159" t="str">
            <v>5.1 Immune System</v>
          </cell>
          <cell r="C159" t="str">
            <v>Leukocyte transendothelial migration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2.80373831775701</v>
          </cell>
          <cell r="N159">
            <v>2.3331788165739</v>
          </cell>
          <cell r="O159">
            <v>4.01151952329553</v>
          </cell>
          <cell r="P159">
            <v>8.41121495327103</v>
          </cell>
          <cell r="Q159">
            <v>3.63144530226186</v>
          </cell>
          <cell r="R159">
            <v>5.86783798057361</v>
          </cell>
          <cell r="S159">
            <v>0</v>
          </cell>
          <cell r="T159">
            <v>0</v>
          </cell>
          <cell r="U159">
            <v>0</v>
          </cell>
          <cell r="V159">
            <v>2.80373831775701</v>
          </cell>
          <cell r="W159">
            <v>3.57467847156486</v>
          </cell>
          <cell r="X159">
            <v>3.29624357745943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</row>
        <row r="160">
          <cell r="A160" t="str">
            <v>5. Organismal Systems</v>
          </cell>
          <cell r="B160" t="str">
            <v>5.1 Immune System</v>
          </cell>
          <cell r="C160" t="str">
            <v>Intestinal immune network for IgA production</v>
          </cell>
        </row>
        <row r="160">
          <cell r="G160">
            <v>2.27272727272727</v>
          </cell>
          <cell r="H160">
            <v>1.97650823513969</v>
          </cell>
          <cell r="I160">
            <v>3.94842689816906</v>
          </cell>
          <cell r="J160">
            <v>0</v>
          </cell>
          <cell r="K160">
            <v>0</v>
          </cell>
          <cell r="L160">
            <v>0</v>
          </cell>
          <cell r="M160">
            <v>4.54545454545455</v>
          </cell>
          <cell r="N160">
            <v>2.78782054302536</v>
          </cell>
          <cell r="O160">
            <v>5.358852120154</v>
          </cell>
          <cell r="P160">
            <v>6.81818181818182</v>
          </cell>
          <cell r="Q160">
            <v>5.82299470579522</v>
          </cell>
          <cell r="R160">
            <v>4.22947990326831</v>
          </cell>
          <cell r="S160">
            <v>0</v>
          </cell>
          <cell r="T160">
            <v>0</v>
          </cell>
          <cell r="U160">
            <v>0</v>
          </cell>
          <cell r="V160">
            <v>2.27272727272727</v>
          </cell>
          <cell r="W160">
            <v>1.08403384179317</v>
          </cell>
          <cell r="X160">
            <v>3.81725447390142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</row>
        <row r="161">
          <cell r="A161" t="str">
            <v>5. Organismal Systems</v>
          </cell>
          <cell r="B161" t="str">
            <v>5.9 Environmental Adaptation</v>
          </cell>
          <cell r="C161" t="str">
            <v>Circadian rhythm - mammal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4.76190476190476</v>
          </cell>
          <cell r="N161">
            <v>2.11735265483258</v>
          </cell>
          <cell r="O161">
            <v>4.97469413473523</v>
          </cell>
          <cell r="P161">
            <v>0</v>
          </cell>
          <cell r="Q161">
            <v>0</v>
          </cell>
          <cell r="R161">
            <v>0</v>
          </cell>
          <cell r="S161">
            <v>9.52380952380952</v>
          </cell>
          <cell r="T161">
            <v>3.93793810125654</v>
          </cell>
          <cell r="U161">
            <v>3.03314104153523</v>
          </cell>
          <cell r="V161">
            <v>4.76190476190476</v>
          </cell>
          <cell r="W161">
            <v>6.972275344685</v>
          </cell>
          <cell r="X161">
            <v>3.25368502361837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</row>
        <row r="162">
          <cell r="A162" t="str">
            <v>5. Organismal Systems</v>
          </cell>
          <cell r="B162" t="str">
            <v>5.6 Nervous System</v>
          </cell>
          <cell r="C162" t="str">
            <v>Long-term potentiation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1.61290322580645</v>
          </cell>
          <cell r="K162">
            <v>7.20111232413063</v>
          </cell>
          <cell r="L162">
            <v>4.47366072261016</v>
          </cell>
          <cell r="M162">
            <v>0</v>
          </cell>
          <cell r="N162">
            <v>0</v>
          </cell>
          <cell r="O162">
            <v>0</v>
          </cell>
          <cell r="P162">
            <v>8.06451612903226</v>
          </cell>
          <cell r="Q162">
            <v>4.73541706568422</v>
          </cell>
          <cell r="R162">
            <v>4.67001358566013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</row>
        <row r="163">
          <cell r="A163" t="str">
            <v>5. Organismal Systems</v>
          </cell>
          <cell r="B163" t="str">
            <v>5.6 Nervous System</v>
          </cell>
          <cell r="C163" t="str">
            <v>Neurotrophin signaling pathway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0.847457627118644</v>
          </cell>
          <cell r="N163">
            <v>2.61514797882695</v>
          </cell>
          <cell r="O163">
            <v>3.78441266220285</v>
          </cell>
          <cell r="P163">
            <v>1.69491525423729</v>
          </cell>
          <cell r="Q163">
            <v>5.00969498979767</v>
          </cell>
          <cell r="R163">
            <v>5.72849150464946</v>
          </cell>
          <cell r="S163">
            <v>0</v>
          </cell>
          <cell r="T163">
            <v>0</v>
          </cell>
          <cell r="U163">
            <v>0</v>
          </cell>
          <cell r="V163">
            <v>0.847457627118644</v>
          </cell>
          <cell r="W163">
            <v>1.41373878271847</v>
          </cell>
          <cell r="X163">
            <v>3.6792681230079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</row>
        <row r="164">
          <cell r="A164" t="str">
            <v>5. Organismal Systems</v>
          </cell>
          <cell r="B164" t="str">
            <v>5.6 Nervous System</v>
          </cell>
          <cell r="C164" t="str">
            <v>Glutamatergic synapse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1.75438596491228</v>
          </cell>
          <cell r="K164">
            <v>2.91739056566524</v>
          </cell>
          <cell r="L164">
            <v>5.03482382759743</v>
          </cell>
          <cell r="M164">
            <v>2.63157894736842</v>
          </cell>
          <cell r="N164">
            <v>2.9674032521412</v>
          </cell>
          <cell r="O164">
            <v>6.75676872934478</v>
          </cell>
          <cell r="P164">
            <v>4.3859649122807</v>
          </cell>
          <cell r="Q164">
            <v>4.79076113083202</v>
          </cell>
          <cell r="R164">
            <v>3.82419313151153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</row>
        <row r="165">
          <cell r="A165" t="str">
            <v>5. Organismal Systems</v>
          </cell>
          <cell r="B165" t="str">
            <v>5.6 Nervous System</v>
          </cell>
          <cell r="C165" t="str">
            <v>Long-term depression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1.61290322580645</v>
          </cell>
          <cell r="N165">
            <v>1.71391102689838</v>
          </cell>
          <cell r="O165">
            <v>3.05599185631524</v>
          </cell>
          <cell r="P165">
            <v>4.83870967741935</v>
          </cell>
          <cell r="Q165">
            <v>2.77209970710064</v>
          </cell>
          <cell r="R165">
            <v>3.29509957849839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</row>
        <row r="166">
          <cell r="A166" t="str">
            <v>5. Organismal Systems</v>
          </cell>
          <cell r="B166" t="str">
            <v>5.7 Sensory System</v>
          </cell>
          <cell r="C166" t="str">
            <v>Olfactory transduction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0.523560209424084</v>
          </cell>
          <cell r="N166">
            <v>7.6803931035596</v>
          </cell>
          <cell r="O166">
            <v>6.73238459640275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</row>
        <row r="167">
          <cell r="A167" t="str">
            <v>5. Organismal Systems</v>
          </cell>
          <cell r="B167" t="str">
            <v>5.7 Sensory System</v>
          </cell>
          <cell r="C167" t="str">
            <v>Taste transduction</v>
          </cell>
        </row>
        <row r="167">
          <cell r="G167">
            <v>3.33333333333333</v>
          </cell>
          <cell r="H167">
            <v>2.67414359372575</v>
          </cell>
          <cell r="I167">
            <v>3.49883799887504</v>
          </cell>
          <cell r="J167">
            <v>0</v>
          </cell>
          <cell r="K167">
            <v>0</v>
          </cell>
          <cell r="L167">
            <v>0</v>
          </cell>
          <cell r="M167">
            <v>6.66666666666667</v>
          </cell>
          <cell r="N167">
            <v>4.49749891043426</v>
          </cell>
          <cell r="O167">
            <v>4.0987273293728</v>
          </cell>
          <cell r="P167">
            <v>6.66666666666667</v>
          </cell>
          <cell r="Q167">
            <v>4.16966225507055</v>
          </cell>
          <cell r="R167">
            <v>5.10254346461363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</row>
        <row r="168">
          <cell r="A168" t="str">
            <v>5. Organismal Systems</v>
          </cell>
          <cell r="B168" t="str">
            <v>5.7 Sensory System</v>
          </cell>
          <cell r="C168" t="str">
            <v>Phototransduction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</row>
        <row r="169">
          <cell r="A169" t="str">
            <v>4. Cellular Processes</v>
          </cell>
          <cell r="B169" t="str">
            <v>4.2 Cell Motility</v>
          </cell>
          <cell r="C169" t="str">
            <v>Regulation of actin cytoskeleton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0.529100529100529</v>
          </cell>
          <cell r="K169">
            <v>7.20111232413063</v>
          </cell>
          <cell r="L169">
            <v>4.47366072261016</v>
          </cell>
          <cell r="M169">
            <v>0.529100529100529</v>
          </cell>
          <cell r="N169">
            <v>2.10111907804047</v>
          </cell>
          <cell r="O169">
            <v>3.90674646137735</v>
          </cell>
          <cell r="P169">
            <v>5.82010582010582</v>
          </cell>
          <cell r="Q169">
            <v>2.52450014263279</v>
          </cell>
          <cell r="R169">
            <v>4.10333510134532</v>
          </cell>
          <cell r="S169">
            <v>0</v>
          </cell>
          <cell r="T169">
            <v>0</v>
          </cell>
          <cell r="U169">
            <v>0</v>
          </cell>
          <cell r="V169">
            <v>2.64550264550265</v>
          </cell>
          <cell r="W169">
            <v>1.66544783021091</v>
          </cell>
          <cell r="X169">
            <v>4.97088913977124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</row>
        <row r="170">
          <cell r="A170" t="str">
            <v>5. Organismal Systems</v>
          </cell>
          <cell r="B170" t="str">
            <v>5.2 Endocrine System</v>
          </cell>
          <cell r="C170" t="str">
            <v>Insulin signaling pathway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2.4390243902439</v>
          </cell>
          <cell r="K170">
            <v>2.24218375739174</v>
          </cell>
          <cell r="L170">
            <v>5.10744738426687</v>
          </cell>
          <cell r="M170">
            <v>4.0650406504065</v>
          </cell>
          <cell r="N170">
            <v>3.27322367029834</v>
          </cell>
          <cell r="O170">
            <v>5.53631395533795</v>
          </cell>
          <cell r="P170">
            <v>2.4390243902439</v>
          </cell>
          <cell r="Q170">
            <v>3.70628565576887</v>
          </cell>
          <cell r="R170">
            <v>3.80395452092295</v>
          </cell>
          <cell r="S170">
            <v>0.813008130081301</v>
          </cell>
          <cell r="T170">
            <v>1.0684591940177</v>
          </cell>
          <cell r="U170">
            <v>3.46584057838278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</row>
        <row r="171">
          <cell r="A171" t="str">
            <v>5. Organismal Systems</v>
          </cell>
          <cell r="B171" t="str">
            <v>5.2 Endocrine System</v>
          </cell>
          <cell r="C171" t="str">
            <v>GnRH signaling pathway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2.35294117647059</v>
          </cell>
          <cell r="N171">
            <v>2.16452950286266</v>
          </cell>
          <cell r="O171">
            <v>3.42020225925904</v>
          </cell>
          <cell r="P171">
            <v>7.05882352941176</v>
          </cell>
          <cell r="Q171">
            <v>5.22372728231302</v>
          </cell>
          <cell r="R171">
            <v>4.72532409877618</v>
          </cell>
          <cell r="S171">
            <v>0</v>
          </cell>
          <cell r="T171">
            <v>0</v>
          </cell>
          <cell r="U171">
            <v>0</v>
          </cell>
          <cell r="V171">
            <v>1.17647058823529</v>
          </cell>
          <cell r="W171">
            <v>1.41373878271847</v>
          </cell>
          <cell r="X171">
            <v>3.6792681230079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</row>
        <row r="172">
          <cell r="A172" t="str">
            <v>5. Organismal Systems</v>
          </cell>
          <cell r="B172" t="str">
            <v>5.2 Endocrine System</v>
          </cell>
          <cell r="C172" t="str">
            <v>Progesterone-mediated oocyte maturation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3.57142857142857</v>
          </cell>
          <cell r="N172">
            <v>5.51234320548024</v>
          </cell>
          <cell r="O172">
            <v>4.08442384426175</v>
          </cell>
          <cell r="P172">
            <v>2.38095238095238</v>
          </cell>
          <cell r="Q172">
            <v>5.14805515266715</v>
          </cell>
          <cell r="R172">
            <v>3.61394036927796</v>
          </cell>
          <cell r="S172">
            <v>1.19047619047619</v>
          </cell>
          <cell r="T172">
            <v>6.48257173786495</v>
          </cell>
          <cell r="U172">
            <v>3.19693228505987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</row>
        <row r="173">
          <cell r="A173" t="str">
            <v>5. Organismal Systems</v>
          </cell>
          <cell r="B173" t="str">
            <v>5.2 Endocrine System</v>
          </cell>
          <cell r="C173" t="str">
            <v>Melanogenesis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3.33333333333333</v>
          </cell>
          <cell r="N173">
            <v>2.61728979329738</v>
          </cell>
          <cell r="O173">
            <v>5.44332198367797</v>
          </cell>
          <cell r="P173">
            <v>8.88888888888889</v>
          </cell>
          <cell r="Q173">
            <v>4.79554954886221</v>
          </cell>
          <cell r="R173">
            <v>4.76567369087589</v>
          </cell>
          <cell r="S173">
            <v>1.11111111111111</v>
          </cell>
          <cell r="T173">
            <v>1.67979288646502</v>
          </cell>
          <cell r="U173">
            <v>10.4134126953282</v>
          </cell>
          <cell r="V173">
            <v>2.22222222222222</v>
          </cell>
          <cell r="W173">
            <v>2.29566346621669</v>
          </cell>
          <cell r="X173">
            <v>4.46624255895435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</row>
        <row r="174">
          <cell r="A174" t="str">
            <v>5. Organismal Systems</v>
          </cell>
          <cell r="B174" t="str">
            <v>5.2 Endocrine System</v>
          </cell>
          <cell r="C174" t="str">
            <v>Adipocytokine signaling pathway</v>
          </cell>
        </row>
        <row r="174">
          <cell r="G174">
            <v>1.53846153846154</v>
          </cell>
          <cell r="H174">
            <v>3.01942251414345</v>
          </cell>
          <cell r="I174">
            <v>4.33629907461035</v>
          </cell>
          <cell r="J174">
            <v>3.07692307692308</v>
          </cell>
          <cell r="K174">
            <v>1.46263965340842</v>
          </cell>
          <cell r="L174">
            <v>3.26986479960746</v>
          </cell>
          <cell r="M174">
            <v>3.07692307692308</v>
          </cell>
          <cell r="N174">
            <v>2.17876719534729</v>
          </cell>
          <cell r="O174">
            <v>4.60120257541032</v>
          </cell>
          <cell r="P174">
            <v>1.53846153846154</v>
          </cell>
          <cell r="Q174">
            <v>4.07946894799127</v>
          </cell>
          <cell r="R174">
            <v>4.81247927916354</v>
          </cell>
          <cell r="S174">
            <v>1.53846153846154</v>
          </cell>
          <cell r="T174">
            <v>1.22606152229179</v>
          </cell>
          <cell r="U174">
            <v>3.05909720468698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</row>
        <row r="175">
          <cell r="A175" t="str">
            <v>6. Human Diseases</v>
          </cell>
          <cell r="B175" t="str">
            <v>6.5 Metabolic Diseases</v>
          </cell>
          <cell r="C175" t="str">
            <v>Type II diabetes mellitus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2.4390243902439</v>
          </cell>
          <cell r="K175">
            <v>2.05163470500103</v>
          </cell>
          <cell r="L175">
            <v>7.51286162452281</v>
          </cell>
          <cell r="M175">
            <v>2.4390243902439</v>
          </cell>
          <cell r="N175">
            <v>3.1565357228445</v>
          </cell>
          <cell r="O175">
            <v>9.76700388960785</v>
          </cell>
          <cell r="P175">
            <v>2.4390243902439</v>
          </cell>
          <cell r="Q175">
            <v>1.93969056644629</v>
          </cell>
          <cell r="R175">
            <v>3.13367661892379</v>
          </cell>
          <cell r="S175">
            <v>2.4390243902439</v>
          </cell>
          <cell r="T175">
            <v>1.0684591940177</v>
          </cell>
          <cell r="U175">
            <v>3.46584057838278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</row>
        <row r="176">
          <cell r="A176" t="str">
            <v>6. Human Diseases</v>
          </cell>
          <cell r="B176" t="str">
            <v>6.5 Metabolic Diseases</v>
          </cell>
          <cell r="C176" t="str">
            <v>Type I diabetes mellitus</v>
          </cell>
        </row>
        <row r="176">
          <cell r="G176">
            <v>2.4390243902439</v>
          </cell>
          <cell r="H176">
            <v>1.97650823513969</v>
          </cell>
          <cell r="I176">
            <v>3.94842689816906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4.8780487804878</v>
          </cell>
          <cell r="Q176">
            <v>6.68738740206492</v>
          </cell>
          <cell r="R176">
            <v>3.45022943917531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</row>
        <row r="177">
          <cell r="A177" t="str">
            <v>6. Human Diseases</v>
          </cell>
          <cell r="B177" t="str">
            <v>6.5 Metabolic Diseases</v>
          </cell>
          <cell r="C177" t="str">
            <v>Maturity onset diabetes of the young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4.76190476190476</v>
          </cell>
          <cell r="K177">
            <v>2.05163470500103</v>
          </cell>
          <cell r="L177">
            <v>7.51286162452281</v>
          </cell>
          <cell r="M177">
            <v>4.76190476190476</v>
          </cell>
          <cell r="N177">
            <v>3.1565357228445</v>
          </cell>
          <cell r="O177">
            <v>9.76700388960785</v>
          </cell>
          <cell r="P177">
            <v>0</v>
          </cell>
          <cell r="Q177">
            <v>0</v>
          </cell>
          <cell r="R177">
            <v>0</v>
          </cell>
          <cell r="S177">
            <v>4.76190476190476</v>
          </cell>
          <cell r="T177">
            <v>1.0684591940177</v>
          </cell>
          <cell r="U177">
            <v>3.46584057838278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</row>
        <row r="178">
          <cell r="A178" t="str">
            <v>5. Organismal Systems</v>
          </cell>
          <cell r="B178" t="str">
            <v>5.5 Excretory System</v>
          </cell>
          <cell r="C178" t="str">
            <v>Aldosterone-regulated sodium reabsorption</v>
          </cell>
        </row>
        <row r="178">
          <cell r="G178">
            <v>2.4390243902439</v>
          </cell>
          <cell r="H178">
            <v>2.67414359372575</v>
          </cell>
          <cell r="I178">
            <v>3.49883799887504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9.75609756097561</v>
          </cell>
          <cell r="Q178">
            <v>2.59621728490515</v>
          </cell>
          <cell r="R178">
            <v>3.8799593350912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</row>
        <row r="179">
          <cell r="A179" t="str">
            <v>5. Organismal Systems</v>
          </cell>
          <cell r="B179" t="str">
            <v>5.5 Excretory System</v>
          </cell>
          <cell r="C179" t="str">
            <v>Endocrine and other factor-regulated calcium reabsorption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2.38095238095238</v>
          </cell>
          <cell r="K179">
            <v>1.57150630870285</v>
          </cell>
          <cell r="L179">
            <v>4.4672456210075</v>
          </cell>
          <cell r="M179">
            <v>4.76190476190476</v>
          </cell>
          <cell r="N179">
            <v>1.70129447097085</v>
          </cell>
          <cell r="O179">
            <v>3.16568557317082</v>
          </cell>
          <cell r="P179">
            <v>9.52380952380952</v>
          </cell>
          <cell r="Q179">
            <v>3.98239877219722</v>
          </cell>
          <cell r="R179">
            <v>3.97228863990726</v>
          </cell>
          <cell r="S179">
            <v>0</v>
          </cell>
          <cell r="T179">
            <v>0</v>
          </cell>
          <cell r="U179">
            <v>0</v>
          </cell>
          <cell r="V179">
            <v>2.38095238095238</v>
          </cell>
          <cell r="W179">
            <v>7.8197035439494</v>
          </cell>
          <cell r="X179">
            <v>6.52432881167557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</row>
        <row r="180">
          <cell r="A180" t="str">
            <v>5. Organismal Systems</v>
          </cell>
          <cell r="B180" t="str">
            <v>5.5 Excretory System</v>
          </cell>
          <cell r="C180" t="str">
            <v>Vasopressin-regulated water reabsorption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2.4390243902439</v>
          </cell>
          <cell r="K180">
            <v>2.66751862491209</v>
          </cell>
          <cell r="L180">
            <v>3.62834854254148</v>
          </cell>
          <cell r="M180">
            <v>7.31707317073171</v>
          </cell>
          <cell r="N180">
            <v>2.92427172370285</v>
          </cell>
          <cell r="O180">
            <v>9.22233849494948</v>
          </cell>
          <cell r="P180">
            <v>2.4390243902439</v>
          </cell>
          <cell r="Q180">
            <v>7.28108679397014</v>
          </cell>
          <cell r="R180">
            <v>5.14146280243036</v>
          </cell>
          <cell r="S180">
            <v>4.8780487804878</v>
          </cell>
          <cell r="T180">
            <v>1.67428104313484</v>
          </cell>
          <cell r="U180">
            <v>8.3874617191868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</row>
        <row r="181">
          <cell r="A181" t="str">
            <v>5. Organismal Systems</v>
          </cell>
          <cell r="B181" t="str">
            <v>5.5 Excretory System</v>
          </cell>
          <cell r="C181" t="str">
            <v>Proximal tubule bicarbonate reclamation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10.5263157894737</v>
          </cell>
          <cell r="K181">
            <v>2.19581212956725</v>
          </cell>
          <cell r="L181">
            <v>5.05857779823716</v>
          </cell>
          <cell r="M181">
            <v>5.26315789473684</v>
          </cell>
          <cell r="N181">
            <v>3.75138773236944</v>
          </cell>
          <cell r="O181">
            <v>8.39040559077478</v>
          </cell>
          <cell r="P181">
            <v>10.5263157894737</v>
          </cell>
          <cell r="Q181">
            <v>4.74930390620458</v>
          </cell>
          <cell r="R181">
            <v>5.04384221967692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</row>
        <row r="182">
          <cell r="A182" t="str">
            <v>5. Organismal Systems</v>
          </cell>
          <cell r="B182" t="str">
            <v>5.5 Excretory System</v>
          </cell>
          <cell r="C182" t="str">
            <v>Collecting duct acid secretion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</row>
        <row r="183">
          <cell r="A183" t="str">
            <v>5. Organismal Systems</v>
          </cell>
          <cell r="B183" t="str">
            <v>5.4 Digestive System</v>
          </cell>
          <cell r="C183" t="str">
            <v>Salivary secretion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2.73972602739726</v>
          </cell>
          <cell r="K183">
            <v>3.45605785971192</v>
          </cell>
          <cell r="L183">
            <v>5.340668395294</v>
          </cell>
          <cell r="M183">
            <v>4.10958904109589</v>
          </cell>
          <cell r="N183">
            <v>3.4824282468746</v>
          </cell>
          <cell r="O183">
            <v>10.0863138852102</v>
          </cell>
          <cell r="P183">
            <v>9.58904109589041</v>
          </cell>
          <cell r="Q183">
            <v>4.31480553016241</v>
          </cell>
          <cell r="R183">
            <v>4.49583903653768</v>
          </cell>
          <cell r="S183">
            <v>0</v>
          </cell>
          <cell r="T183">
            <v>0</v>
          </cell>
          <cell r="U183">
            <v>0</v>
          </cell>
          <cell r="V183">
            <v>1.36986301369863</v>
          </cell>
          <cell r="W183">
            <v>2.81638745549374</v>
          </cell>
          <cell r="X183">
            <v>3.36528297680283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</row>
        <row r="184">
          <cell r="A184" t="str">
            <v>5. Organismal Systems</v>
          </cell>
          <cell r="B184" t="str">
            <v>5.4 Digestive System</v>
          </cell>
          <cell r="C184" t="str">
            <v>Gastric acid secretion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1.44927536231884</v>
          </cell>
          <cell r="K184">
            <v>2.13335811167645</v>
          </cell>
          <cell r="L184">
            <v>3.79310129808064</v>
          </cell>
          <cell r="M184">
            <v>1.44927536231884</v>
          </cell>
          <cell r="N184">
            <v>1.71391102689838</v>
          </cell>
          <cell r="O184">
            <v>3.05599185631524</v>
          </cell>
          <cell r="P184">
            <v>10.1449275362319</v>
          </cell>
          <cell r="Q184">
            <v>4.85173693374446</v>
          </cell>
          <cell r="R184">
            <v>4.48922964588056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</row>
        <row r="185">
          <cell r="A185" t="str">
            <v>5. Organismal Systems</v>
          </cell>
          <cell r="B185" t="str">
            <v>5.4 Digestive System</v>
          </cell>
          <cell r="C185" t="str">
            <v>Pancreatic secretion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1.11111111111111</v>
          </cell>
          <cell r="K185">
            <v>2.68333784067442</v>
          </cell>
          <cell r="L185">
            <v>3.10784805195258</v>
          </cell>
          <cell r="M185">
            <v>2.22222222222222</v>
          </cell>
          <cell r="N185">
            <v>2.65658383213353</v>
          </cell>
          <cell r="O185">
            <v>3.24469528850446</v>
          </cell>
          <cell r="P185">
            <v>7.77777777777778</v>
          </cell>
          <cell r="Q185">
            <v>4.04115543994209</v>
          </cell>
          <cell r="R185">
            <v>4.13202464203243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</row>
        <row r="186">
          <cell r="A186" t="str">
            <v>5. Organismal Systems</v>
          </cell>
          <cell r="B186" t="str">
            <v>5.4 Digestive System</v>
          </cell>
          <cell r="C186" t="str">
            <v>Carbohydrate digestion and absorption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2.94117647058823</v>
          </cell>
          <cell r="N186">
            <v>3.34969626113189</v>
          </cell>
          <cell r="O186">
            <v>6.20481541031758</v>
          </cell>
          <cell r="P186">
            <v>5.88235294117647</v>
          </cell>
          <cell r="Q186">
            <v>1.93417201767419</v>
          </cell>
          <cell r="R186">
            <v>3.55700604607747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</row>
        <row r="187">
          <cell r="A187" t="str">
            <v>5. Organismal Systems</v>
          </cell>
          <cell r="B187" t="str">
            <v>5.4 Digestive System</v>
          </cell>
          <cell r="C187" t="str">
            <v>Protein digestion and absorption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7.93650793650794</v>
          </cell>
          <cell r="K187">
            <v>1.6111664950199</v>
          </cell>
          <cell r="L187">
            <v>3.66840155631876</v>
          </cell>
          <cell r="M187">
            <v>4.76190476190476</v>
          </cell>
          <cell r="N187">
            <v>3.84727602814542</v>
          </cell>
          <cell r="O187">
            <v>6.27159043631222</v>
          </cell>
          <cell r="P187">
            <v>3.17460317460317</v>
          </cell>
          <cell r="Q187">
            <v>4.39210202836009</v>
          </cell>
          <cell r="R187">
            <v>3.91802233063785</v>
          </cell>
          <cell r="S187">
            <v>0</v>
          </cell>
          <cell r="T187">
            <v>0</v>
          </cell>
          <cell r="U187">
            <v>0</v>
          </cell>
          <cell r="V187">
            <v>9.52380952380952</v>
          </cell>
          <cell r="W187">
            <v>1.47929456493403</v>
          </cell>
          <cell r="X187">
            <v>4.45436038982647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</row>
        <row r="188">
          <cell r="A188" t="str">
            <v>5. Organismal Systems</v>
          </cell>
          <cell r="B188" t="str">
            <v>5.4 Digestive System</v>
          </cell>
          <cell r="C188" t="str">
            <v>Fat digestion and absorption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5</v>
          </cell>
          <cell r="K188">
            <v>2.05544236128536</v>
          </cell>
          <cell r="L188">
            <v>5.73224407710975</v>
          </cell>
          <cell r="M188">
            <v>5</v>
          </cell>
          <cell r="N188">
            <v>3.31675978371971</v>
          </cell>
          <cell r="O188">
            <v>4.56499763357153</v>
          </cell>
          <cell r="P188">
            <v>2.5</v>
          </cell>
          <cell r="Q188">
            <v>2.18899689613997</v>
          </cell>
          <cell r="R188">
            <v>3.63704842397539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</row>
        <row r="189">
          <cell r="A189" t="str">
            <v>5. Organismal Systems</v>
          </cell>
          <cell r="B189" t="str">
            <v>5.4 Digestive System</v>
          </cell>
          <cell r="C189" t="str">
            <v>Bile secretion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1.51515151515152</v>
          </cell>
          <cell r="K189">
            <v>1.94766189841743</v>
          </cell>
          <cell r="L189">
            <v>3.06449273417529</v>
          </cell>
          <cell r="M189">
            <v>6.06060606060606</v>
          </cell>
          <cell r="N189">
            <v>2.50532780029348</v>
          </cell>
          <cell r="O189">
            <v>5.57723739897336</v>
          </cell>
          <cell r="P189">
            <v>6.06060606060606</v>
          </cell>
          <cell r="Q189">
            <v>6.28402858631683</v>
          </cell>
          <cell r="R189">
            <v>4.83083784035408</v>
          </cell>
          <cell r="S189">
            <v>1.51515151515152</v>
          </cell>
          <cell r="T189">
            <v>1.22606152229179</v>
          </cell>
          <cell r="U189">
            <v>3.05909720468698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</row>
        <row r="190">
          <cell r="A190" t="str">
            <v>5. Organismal Systems</v>
          </cell>
          <cell r="B190" t="str">
            <v>5.4 Digestive System</v>
          </cell>
          <cell r="C190" t="str">
            <v>Vitamin digestion and absorption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9.52380952380952</v>
          </cell>
          <cell r="K190">
            <v>5.15665873829805</v>
          </cell>
          <cell r="L190">
            <v>3.65204692016715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</row>
        <row r="191">
          <cell r="A191" t="str">
            <v>5. Organismal Systems</v>
          </cell>
          <cell r="B191" t="str">
            <v>5.4 Digestive System</v>
          </cell>
          <cell r="C191" t="str">
            <v>Mineral absorption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2.4390243902439</v>
          </cell>
          <cell r="K191">
            <v>1.57150630870285</v>
          </cell>
          <cell r="L191">
            <v>4.4672456210075</v>
          </cell>
          <cell r="M191">
            <v>4.8780487804878</v>
          </cell>
          <cell r="N191">
            <v>2.52156909455816</v>
          </cell>
          <cell r="O191">
            <v>4.7655733859894</v>
          </cell>
          <cell r="P191">
            <v>7.31707317073171</v>
          </cell>
          <cell r="Q191">
            <v>3.11449623508195</v>
          </cell>
          <cell r="R191">
            <v>6.67728142108112</v>
          </cell>
          <cell r="S191">
            <v>0</v>
          </cell>
          <cell r="T191">
            <v>0</v>
          </cell>
          <cell r="U191">
            <v>0</v>
          </cell>
          <cell r="V191">
            <v>4.8780487804878</v>
          </cell>
          <cell r="W191">
            <v>2.47473510927398</v>
          </cell>
          <cell r="X191">
            <v>3.19356036355238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</row>
        <row r="192"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</row>
        <row r="193"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</row>
        <row r="194"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</row>
        <row r="195"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</row>
        <row r="196"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</row>
        <row r="197"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</row>
        <row r="198"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</row>
        <row r="199"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</row>
        <row r="200"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</row>
        <row r="201"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</row>
        <row r="202"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</row>
        <row r="203"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</row>
        <row r="204"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</row>
        <row r="205"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</row>
        <row r="206"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</row>
        <row r="207"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</row>
        <row r="208"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</row>
        <row r="209"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</row>
        <row r="210"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</row>
        <row r="211"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</row>
        <row r="212"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</row>
        <row r="213"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</row>
        <row r="214"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</row>
        <row r="215"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</row>
        <row r="216"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</row>
        <row r="217"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</row>
        <row r="218"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</row>
        <row r="219"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</row>
        <row r="220"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</row>
        <row r="221"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</row>
        <row r="222"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</row>
        <row r="223"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</row>
        <row r="224"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</row>
        <row r="225"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</row>
        <row r="226"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</row>
        <row r="227"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</row>
        <row r="228"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</row>
        <row r="229"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</row>
        <row r="230"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</row>
        <row r="231"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</row>
        <row r="232"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</row>
        <row r="233"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</row>
        <row r="234"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</row>
        <row r="235">
          <cell r="A235" t="e">
            <v>#N/A</v>
          </cell>
          <cell r="B235" t="e">
            <v>#N/A</v>
          </cell>
          <cell r="C235" t="e">
            <v>#N/A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</row>
        <row r="236">
          <cell r="A236" t="e">
            <v>#N/A</v>
          </cell>
          <cell r="B236" t="e">
            <v>#N/A</v>
          </cell>
          <cell r="C236" t="e">
            <v>#N/A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</row>
        <row r="237">
          <cell r="A237" t="e">
            <v>#N/A</v>
          </cell>
          <cell r="B237" t="e">
            <v>#N/A</v>
          </cell>
          <cell r="C237" t="e">
            <v>#N/A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</row>
        <row r="238">
          <cell r="A238" t="e">
            <v>#N/A</v>
          </cell>
          <cell r="B238" t="e">
            <v>#N/A</v>
          </cell>
          <cell r="C238" t="e">
            <v>#N/A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</row>
        <row r="239">
          <cell r="A239" t="e">
            <v>#N/A</v>
          </cell>
          <cell r="B239" t="e">
            <v>#N/A</v>
          </cell>
          <cell r="C239" t="e">
            <v>#N/A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</row>
        <row r="240">
          <cell r="A240" t="e">
            <v>#N/A</v>
          </cell>
          <cell r="B240" t="e">
            <v>#N/A</v>
          </cell>
          <cell r="C240" t="e">
            <v>#N/A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</row>
        <row r="241">
          <cell r="A241" t="e">
            <v>#N/A</v>
          </cell>
          <cell r="B241" t="e">
            <v>#N/A</v>
          </cell>
          <cell r="C241" t="e">
            <v>#N/A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</row>
        <row r="242">
          <cell r="A242" t="e">
            <v>#N/A</v>
          </cell>
          <cell r="B242" t="e">
            <v>#N/A</v>
          </cell>
          <cell r="C242" t="e">
            <v>#N/A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</row>
        <row r="243">
          <cell r="A243" t="e">
            <v>#N/A</v>
          </cell>
          <cell r="B243" t="e">
            <v>#N/A</v>
          </cell>
          <cell r="C243" t="e">
            <v>#N/A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</row>
        <row r="244">
          <cell r="A244" t="e">
            <v>#N/A</v>
          </cell>
          <cell r="B244" t="e">
            <v>#N/A</v>
          </cell>
          <cell r="C244" t="e">
            <v>#N/A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</row>
        <row r="245">
          <cell r="A245" t="e">
            <v>#N/A</v>
          </cell>
          <cell r="B245" t="e">
            <v>#N/A</v>
          </cell>
          <cell r="C245" t="e">
            <v>#N/A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</row>
        <row r="246">
          <cell r="A246" t="e">
            <v>#N/A</v>
          </cell>
          <cell r="B246" t="e">
            <v>#N/A</v>
          </cell>
          <cell r="C246" t="e">
            <v>#N/A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</row>
        <row r="247">
          <cell r="A247" t="e">
            <v>#N/A</v>
          </cell>
          <cell r="B247" t="e">
            <v>#N/A</v>
          </cell>
          <cell r="C247" t="e">
            <v>#N/A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</row>
        <row r="248">
          <cell r="A248" t="e">
            <v>#N/A</v>
          </cell>
          <cell r="B248" t="e">
            <v>#N/A</v>
          </cell>
          <cell r="C248" t="e">
            <v>#N/A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</row>
        <row r="249">
          <cell r="A249" t="e">
            <v>#N/A</v>
          </cell>
          <cell r="B249" t="e">
            <v>#N/A</v>
          </cell>
          <cell r="C249" t="e">
            <v>#N/A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</row>
        <row r="250">
          <cell r="A250" t="e">
            <v>#N/A</v>
          </cell>
          <cell r="B250" t="e">
            <v>#N/A</v>
          </cell>
          <cell r="C250" t="e">
            <v>#N/A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</row>
        <row r="251">
          <cell r="A251" t="e">
            <v>#N/A</v>
          </cell>
          <cell r="B251" t="e">
            <v>#N/A</v>
          </cell>
          <cell r="C251" t="e">
            <v>#N/A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</row>
        <row r="252">
          <cell r="A252" t="e">
            <v>#N/A</v>
          </cell>
          <cell r="B252" t="e">
            <v>#N/A</v>
          </cell>
          <cell r="C252" t="e">
            <v>#N/A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</row>
        <row r="253">
          <cell r="A253" t="e">
            <v>#N/A</v>
          </cell>
          <cell r="B253" t="e">
            <v>#N/A</v>
          </cell>
          <cell r="C253" t="e">
            <v>#N/A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</row>
        <row r="254">
          <cell r="A254" t="e">
            <v>#N/A</v>
          </cell>
          <cell r="B254" t="e">
            <v>#N/A</v>
          </cell>
          <cell r="C254" t="e">
            <v>#N/A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</row>
        <row r="255">
          <cell r="A255" t="e">
            <v>#N/A</v>
          </cell>
          <cell r="B255" t="e">
            <v>#N/A</v>
          </cell>
          <cell r="C255" t="e">
            <v>#N/A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</row>
        <row r="256">
          <cell r="A256" t="e">
            <v>#N/A</v>
          </cell>
          <cell r="B256" t="e">
            <v>#N/A</v>
          </cell>
          <cell r="C256" t="e">
            <v>#N/A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</row>
        <row r="257">
          <cell r="A257" t="e">
            <v>#N/A</v>
          </cell>
          <cell r="B257" t="e">
            <v>#N/A</v>
          </cell>
          <cell r="C257" t="e">
            <v>#N/A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</row>
        <row r="258">
          <cell r="A258" t="e">
            <v>#N/A</v>
          </cell>
          <cell r="B258" t="e">
            <v>#N/A</v>
          </cell>
          <cell r="C258" t="e">
            <v>#N/A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</row>
        <row r="259">
          <cell r="A259" t="e">
            <v>#N/A</v>
          </cell>
          <cell r="B259" t="e">
            <v>#N/A</v>
          </cell>
          <cell r="C259" t="e">
            <v>#N/A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</row>
        <row r="260">
          <cell r="A260" t="e">
            <v>#N/A</v>
          </cell>
          <cell r="B260" t="e">
            <v>#N/A</v>
          </cell>
          <cell r="C260" t="e">
            <v>#N/A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</row>
        <row r="261">
          <cell r="A261" t="e">
            <v>#N/A</v>
          </cell>
          <cell r="B261" t="e">
            <v>#N/A</v>
          </cell>
          <cell r="C261" t="e">
            <v>#N/A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</row>
        <row r="262">
          <cell r="A262" t="e">
            <v>#N/A</v>
          </cell>
          <cell r="B262" t="e">
            <v>#N/A</v>
          </cell>
          <cell r="C262" t="e">
            <v>#N/A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</row>
        <row r="263">
          <cell r="A263" t="e">
            <v>#N/A</v>
          </cell>
          <cell r="B263" t="e">
            <v>#N/A</v>
          </cell>
          <cell r="C263" t="e">
            <v>#N/A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</row>
        <row r="264">
          <cell r="A264" t="e">
            <v>#N/A</v>
          </cell>
          <cell r="B264" t="e">
            <v>#N/A</v>
          </cell>
          <cell r="C264" t="e">
            <v>#N/A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</row>
        <row r="265">
          <cell r="A265" t="e">
            <v>#N/A</v>
          </cell>
          <cell r="B265" t="e">
            <v>#N/A</v>
          </cell>
          <cell r="C265" t="e">
            <v>#N/A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</row>
        <row r="266">
          <cell r="A266" t="e">
            <v>#N/A</v>
          </cell>
          <cell r="B266" t="e">
            <v>#N/A</v>
          </cell>
          <cell r="C266" t="e">
            <v>#N/A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</row>
        <row r="267">
          <cell r="A267" t="e">
            <v>#N/A</v>
          </cell>
          <cell r="B267" t="e">
            <v>#N/A</v>
          </cell>
          <cell r="C267" t="e">
            <v>#N/A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</row>
        <row r="268">
          <cell r="A268" t="e">
            <v>#N/A</v>
          </cell>
          <cell r="B268" t="e">
            <v>#N/A</v>
          </cell>
          <cell r="C268" t="e">
            <v>#N/A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</row>
        <row r="269">
          <cell r="A269" t="e">
            <v>#N/A</v>
          </cell>
          <cell r="B269" t="e">
            <v>#N/A</v>
          </cell>
          <cell r="C269" t="e">
            <v>#N/A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</row>
        <row r="270">
          <cell r="A270" t="e">
            <v>#N/A</v>
          </cell>
          <cell r="B270" t="e">
            <v>#N/A</v>
          </cell>
          <cell r="C270" t="e">
            <v>#N/A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</row>
        <row r="271">
          <cell r="A271" t="e">
            <v>#N/A</v>
          </cell>
          <cell r="B271" t="e">
            <v>#N/A</v>
          </cell>
          <cell r="C271" t="e">
            <v>#N/A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</row>
        <row r="272">
          <cell r="A272" t="e">
            <v>#N/A</v>
          </cell>
          <cell r="B272" t="e">
            <v>#N/A</v>
          </cell>
          <cell r="C272" t="e">
            <v>#N/A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</row>
        <row r="273">
          <cell r="A273" t="e">
            <v>#N/A</v>
          </cell>
          <cell r="B273" t="e">
            <v>#N/A</v>
          </cell>
          <cell r="C273" t="e">
            <v>#N/A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</row>
        <row r="274">
          <cell r="A274" t="e">
            <v>#N/A</v>
          </cell>
          <cell r="B274" t="e">
            <v>#N/A</v>
          </cell>
          <cell r="C274" t="e">
            <v>#N/A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</row>
        <row r="275">
          <cell r="A275" t="e">
            <v>#N/A</v>
          </cell>
          <cell r="B275" t="e">
            <v>#N/A</v>
          </cell>
          <cell r="C275" t="e">
            <v>#N/A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</row>
        <row r="276">
          <cell r="A276" t="e">
            <v>#N/A</v>
          </cell>
          <cell r="B276" t="e">
            <v>#N/A</v>
          </cell>
          <cell r="C276" t="e">
            <v>#N/A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</row>
        <row r="277">
          <cell r="A277" t="e">
            <v>#N/A</v>
          </cell>
          <cell r="B277" t="e">
            <v>#N/A</v>
          </cell>
          <cell r="C277" t="e">
            <v>#N/A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</row>
        <row r="278">
          <cell r="A278" t="e">
            <v>#N/A</v>
          </cell>
          <cell r="B278" t="e">
            <v>#N/A</v>
          </cell>
          <cell r="C278" t="e">
            <v>#N/A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</row>
        <row r="279">
          <cell r="A279" t="e">
            <v>#N/A</v>
          </cell>
          <cell r="B279" t="e">
            <v>#N/A</v>
          </cell>
          <cell r="C279" t="e">
            <v>#N/A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</row>
        <row r="280">
          <cell r="A280" t="e">
            <v>#N/A</v>
          </cell>
          <cell r="B280" t="e">
            <v>#N/A</v>
          </cell>
          <cell r="C280" t="e">
            <v>#N/A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</row>
        <row r="281">
          <cell r="A281" t="e">
            <v>#N/A</v>
          </cell>
          <cell r="B281" t="e">
            <v>#N/A</v>
          </cell>
          <cell r="C281" t="e">
            <v>#N/A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</row>
        <row r="282">
          <cell r="A282" t="e">
            <v>#N/A</v>
          </cell>
          <cell r="B282" t="e">
            <v>#N/A</v>
          </cell>
          <cell r="C282" t="e">
            <v>#N/A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</row>
        <row r="283">
          <cell r="A283" t="e">
            <v>#N/A</v>
          </cell>
          <cell r="B283" t="e">
            <v>#N/A</v>
          </cell>
          <cell r="C283" t="e">
            <v>#N/A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</row>
        <row r="284">
          <cell r="A284" t="e">
            <v>#N/A</v>
          </cell>
          <cell r="B284" t="e">
            <v>#N/A</v>
          </cell>
          <cell r="C284" t="e">
            <v>#N/A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</row>
        <row r="285">
          <cell r="A285" t="e">
            <v>#N/A</v>
          </cell>
          <cell r="B285" t="e">
            <v>#N/A</v>
          </cell>
          <cell r="C285" t="e">
            <v>#N/A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</row>
        <row r="286">
          <cell r="A286" t="e">
            <v>#N/A</v>
          </cell>
          <cell r="B286" t="e">
            <v>#N/A</v>
          </cell>
          <cell r="C286" t="e">
            <v>#N/A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</row>
        <row r="287">
          <cell r="A287" t="e">
            <v>#N/A</v>
          </cell>
          <cell r="B287" t="e">
            <v>#N/A</v>
          </cell>
          <cell r="C287" t="e">
            <v>#N/A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</row>
        <row r="288">
          <cell r="A288" t="e">
            <v>#N/A</v>
          </cell>
          <cell r="B288" t="e">
            <v>#N/A</v>
          </cell>
          <cell r="C288" t="e">
            <v>#N/A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</row>
        <row r="289">
          <cell r="A289" t="e">
            <v>#N/A</v>
          </cell>
          <cell r="B289" t="e">
            <v>#N/A</v>
          </cell>
          <cell r="C289" t="e">
            <v>#N/A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</row>
        <row r="290">
          <cell r="A290" t="e">
            <v>#N/A</v>
          </cell>
          <cell r="B290" t="e">
            <v>#N/A</v>
          </cell>
          <cell r="C290" t="e">
            <v>#N/A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</row>
        <row r="291">
          <cell r="A291" t="e">
            <v>#N/A</v>
          </cell>
          <cell r="B291" t="e">
            <v>#N/A</v>
          </cell>
          <cell r="C291" t="e">
            <v>#N/A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</row>
        <row r="292">
          <cell r="A292" t="e">
            <v>#N/A</v>
          </cell>
          <cell r="B292" t="e">
            <v>#N/A</v>
          </cell>
          <cell r="C292" t="e">
            <v>#N/A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</row>
        <row r="293">
          <cell r="A293" t="e">
            <v>#N/A</v>
          </cell>
          <cell r="B293" t="e">
            <v>#N/A</v>
          </cell>
          <cell r="C293" t="e">
            <v>#N/A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</row>
        <row r="294">
          <cell r="A294" t="e">
            <v>#N/A</v>
          </cell>
          <cell r="B294" t="e">
            <v>#N/A</v>
          </cell>
          <cell r="C294" t="e">
            <v>#N/A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</row>
        <row r="295">
          <cell r="A295" t="e">
            <v>#N/A</v>
          </cell>
          <cell r="B295" t="e">
            <v>#N/A</v>
          </cell>
          <cell r="C295" t="e">
            <v>#N/A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</row>
        <row r="296">
          <cell r="A296" t="e">
            <v>#N/A</v>
          </cell>
          <cell r="B296" t="e">
            <v>#N/A</v>
          </cell>
          <cell r="C296" t="e">
            <v>#N/A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</row>
        <row r="297">
          <cell r="A297" t="e">
            <v>#N/A</v>
          </cell>
          <cell r="B297" t="e">
            <v>#N/A</v>
          </cell>
          <cell r="C297" t="e">
            <v>#N/A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</row>
        <row r="298">
          <cell r="A298" t="e">
            <v>#N/A</v>
          </cell>
          <cell r="B298" t="e">
            <v>#N/A</v>
          </cell>
          <cell r="C298" t="e">
            <v>#N/A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</row>
        <row r="299">
          <cell r="A299" t="e">
            <v>#N/A</v>
          </cell>
          <cell r="B299" t="e">
            <v>#N/A</v>
          </cell>
          <cell r="C299" t="e">
            <v>#N/A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</row>
        <row r="300">
          <cell r="A300" t="e">
            <v>#N/A</v>
          </cell>
          <cell r="B300" t="e">
            <v>#N/A</v>
          </cell>
          <cell r="C300" t="e">
            <v>#N/A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</row>
      </sheetData>
      <sheetData sheetId="6" refreshError="1"/>
      <sheetData sheetId="7" refreshError="1">
        <row r="1">
          <cell r="E1">
            <v>30</v>
          </cell>
          <cell r="F1" t="str">
            <v>Flux</v>
          </cell>
          <cell r="G1" t="str">
            <v>=</v>
          </cell>
          <cell r="H1">
            <v>-100</v>
          </cell>
        </row>
        <row r="1">
          <cell r="J1">
            <v>-50</v>
          </cell>
        </row>
        <row r="1">
          <cell r="L1">
            <v>0</v>
          </cell>
        </row>
        <row r="1">
          <cell r="N1">
            <v>50</v>
          </cell>
        </row>
        <row r="1">
          <cell r="P1">
            <v>100</v>
          </cell>
        </row>
        <row r="1">
          <cell r="S1" t="str">
            <v>Impact</v>
          </cell>
        </row>
        <row r="1">
          <cell r="U1" t="str">
            <v>=</v>
          </cell>
          <cell r="V1">
            <v>0</v>
          </cell>
        </row>
        <row r="1">
          <cell r="X1">
            <v>25</v>
          </cell>
        </row>
        <row r="1">
          <cell r="Z1">
            <v>50</v>
          </cell>
        </row>
        <row r="1">
          <cell r="AB1">
            <v>100</v>
          </cell>
        </row>
        <row r="1">
          <cell r="AD1">
            <v>200</v>
          </cell>
        </row>
        <row r="2">
          <cell r="F2" t="str">
            <v>Comp1</v>
          </cell>
        </row>
        <row r="2">
          <cell r="H2" t="str">
            <v>Comp2</v>
          </cell>
        </row>
        <row r="2">
          <cell r="J2" t="str">
            <v>Comp3</v>
          </cell>
        </row>
        <row r="3">
          <cell r="B3" t="str">
            <v>CATEGORY</v>
          </cell>
          <cell r="C3" t="str">
            <v>SUB-CATEGORY</v>
          </cell>
        </row>
        <row r="3">
          <cell r="F3" t="str">
            <v>Foldchange(310 day  vs non-lacting)</v>
          </cell>
        </row>
        <row r="3">
          <cell r="H3" t="str">
            <v>Foldchange (100 day vs 310day)</v>
          </cell>
        </row>
        <row r="3">
          <cell r="J3" t="str">
            <v>Foldchange (100day vs non-lactating)</v>
          </cell>
        </row>
        <row r="4">
          <cell r="B4" t="str">
            <v>1. Metabolism</v>
          </cell>
          <cell r="C4" t="str">
            <v>1.1 Carbohydrate Metabolism</v>
          </cell>
          <cell r="D4" t="str">
            <v>Glycolysis / Gluconeogenesis</v>
          </cell>
        </row>
        <row r="4">
          <cell r="F4">
            <v>46.0405378538046</v>
          </cell>
          <cell r="G4">
            <v>-46.0405378538046</v>
          </cell>
          <cell r="H4">
            <v>95.2074289660261</v>
          </cell>
          <cell r="I4">
            <v>95.2074289660261</v>
          </cell>
          <cell r="J4">
            <v>23.9487334304517</v>
          </cell>
          <cell r="K4">
            <v>23.9487334304517</v>
          </cell>
        </row>
        <row r="4">
          <cell r="AU4">
            <v>1</v>
          </cell>
        </row>
        <row r="5">
          <cell r="B5" t="str">
            <v>1. Metabolism</v>
          </cell>
          <cell r="C5" t="str">
            <v>1.1 Carbohydrate Metabolism</v>
          </cell>
          <cell r="D5" t="str">
            <v>Citrate cycle (TCA cycle)</v>
          </cell>
        </row>
        <row r="5">
          <cell r="F5">
            <v>31.9618144712775</v>
          </cell>
          <cell r="G5">
            <v>-31.9618144712775</v>
          </cell>
          <cell r="H5">
            <v>41.7535996926631</v>
          </cell>
          <cell r="I5">
            <v>41.7535996926631</v>
          </cell>
          <cell r="J5">
            <v>24.7189474771093</v>
          </cell>
          <cell r="K5">
            <v>24.7189474771093</v>
          </cell>
        </row>
        <row r="5">
          <cell r="AU5">
            <v>1</v>
          </cell>
        </row>
        <row r="6">
          <cell r="B6" t="str">
            <v>1. Metabolism</v>
          </cell>
          <cell r="C6" t="str">
            <v>1.1 Carbohydrate Metabolism</v>
          </cell>
          <cell r="D6" t="str">
            <v>Pentose phosphate pathway</v>
          </cell>
        </row>
        <row r="6">
          <cell r="H6">
            <v>29.7173256632501</v>
          </cell>
          <cell r="I6">
            <v>29.7173256632501</v>
          </cell>
          <cell r="J6">
            <v>17.9930298490936</v>
          </cell>
          <cell r="K6">
            <v>17.9930298490936</v>
          </cell>
        </row>
        <row r="6">
          <cell r="AU6">
            <v>1</v>
          </cell>
        </row>
        <row r="7">
          <cell r="B7" t="str">
            <v>1. Metabolism</v>
          </cell>
          <cell r="C7" t="str">
            <v>1.1 Carbohydrate Metabolism</v>
          </cell>
          <cell r="D7" t="str">
            <v>Pentose and glucuronate interconversions</v>
          </cell>
        </row>
        <row r="7">
          <cell r="F7">
            <v>62.4798878141527</v>
          </cell>
          <cell r="G7">
            <v>-62.4798878141527</v>
          </cell>
        </row>
        <row r="7">
          <cell r="AU7">
            <v>1</v>
          </cell>
        </row>
        <row r="8">
          <cell r="B8" t="str">
            <v>1. Metabolism</v>
          </cell>
          <cell r="C8" t="str">
            <v>1.1 Carbohydrate Metabolism</v>
          </cell>
          <cell r="D8" t="str">
            <v>Fructose and mannose metabolism</v>
          </cell>
        </row>
        <row r="8">
          <cell r="H8">
            <v>29.8613900028682</v>
          </cell>
          <cell r="I8">
            <v>29.8613900028682</v>
          </cell>
          <cell r="J8">
            <v>14.6193367523886</v>
          </cell>
          <cell r="K8">
            <v>14.6193367523886</v>
          </cell>
        </row>
        <row r="8">
          <cell r="AU8">
            <v>1</v>
          </cell>
        </row>
        <row r="9">
          <cell r="B9" t="str">
            <v>1. Metabolism</v>
          </cell>
          <cell r="C9" t="str">
            <v>1.1 Carbohydrate Metabolism</v>
          </cell>
          <cell r="D9" t="str">
            <v>Galactose metabolism</v>
          </cell>
        </row>
        <row r="9">
          <cell r="F9">
            <v>219.088180876298</v>
          </cell>
          <cell r="G9">
            <v>-219.088180876298</v>
          </cell>
          <cell r="H9">
            <v>836.047899625845</v>
          </cell>
          <cell r="I9">
            <v>836.047899625845</v>
          </cell>
          <cell r="J9">
            <v>190.06823586172</v>
          </cell>
          <cell r="K9">
            <v>-103.713119868945</v>
          </cell>
        </row>
        <row r="9">
          <cell r="AU9">
            <v>1</v>
          </cell>
        </row>
        <row r="10">
          <cell r="B10" t="str">
            <v>1. Metabolism</v>
          </cell>
          <cell r="C10" t="str">
            <v>1.1 Carbohydrate Metabolism</v>
          </cell>
          <cell r="D10" t="str">
            <v>Ascorbate and aldarate metabolism</v>
          </cell>
        </row>
        <row r="11">
          <cell r="B11" t="str">
            <v>1. Metabolism</v>
          </cell>
          <cell r="C11" t="str">
            <v>1.3 Lipid Metabolism</v>
          </cell>
          <cell r="D11" t="str">
            <v>Fatty acid biosynthesis</v>
          </cell>
        </row>
        <row r="11">
          <cell r="H11">
            <v>512.781526140429</v>
          </cell>
          <cell r="I11">
            <v>512.781526140429</v>
          </cell>
        </row>
        <row r="11">
          <cell r="AU11">
            <v>1</v>
          </cell>
        </row>
        <row r="12">
          <cell r="B12" t="str">
            <v>1. Metabolism</v>
          </cell>
          <cell r="C12" t="str">
            <v>1.3 Lipid Metabolism</v>
          </cell>
          <cell r="D12" t="str">
            <v>Fatty acid elongation in mitochondria</v>
          </cell>
        </row>
        <row r="13">
          <cell r="B13" t="str">
            <v>1. Metabolism</v>
          </cell>
          <cell r="C13" t="str">
            <v>1.3 Lipid Metabolism</v>
          </cell>
          <cell r="D13" t="str">
            <v>Fatty acid metabolism</v>
          </cell>
        </row>
        <row r="13">
          <cell r="H13">
            <v>47.883804346827</v>
          </cell>
          <cell r="I13">
            <v>-47.883804346827</v>
          </cell>
          <cell r="J13">
            <v>9.72207016037528</v>
          </cell>
          <cell r="K13">
            <v>9.72207016037528</v>
          </cell>
        </row>
        <row r="13">
          <cell r="AU13">
            <v>1</v>
          </cell>
        </row>
        <row r="14">
          <cell r="B14" t="str">
            <v>1. Metabolism</v>
          </cell>
          <cell r="C14" t="str">
            <v>1.3 Lipid Metabolism</v>
          </cell>
          <cell r="D14" t="str">
            <v>Synthesis and degradation of ketone bodies</v>
          </cell>
        </row>
        <row r="14">
          <cell r="H14">
            <v>357.728884503585</v>
          </cell>
          <cell r="I14">
            <v>357.728884503585</v>
          </cell>
          <cell r="J14">
            <v>44.2894307305985</v>
          </cell>
          <cell r="K14">
            <v>44.2894307305985</v>
          </cell>
        </row>
        <row r="14">
          <cell r="AU14">
            <v>1</v>
          </cell>
        </row>
        <row r="15">
          <cell r="B15" t="str">
            <v>1. Metabolism</v>
          </cell>
          <cell r="C15" t="str">
            <v>1.3 Lipid Metabolism</v>
          </cell>
          <cell r="D15" t="str">
            <v>Steroid biosynthesis</v>
          </cell>
        </row>
        <row r="15">
          <cell r="F15">
            <v>36.1742312042555</v>
          </cell>
          <cell r="G15">
            <v>-36.1742312042555</v>
          </cell>
          <cell r="H15">
            <v>269.435293698076</v>
          </cell>
          <cell r="I15">
            <v>188.790221836575</v>
          </cell>
        </row>
        <row r="15">
          <cell r="AU15">
            <v>1</v>
          </cell>
        </row>
        <row r="16">
          <cell r="B16" t="str">
            <v>1. Metabolism</v>
          </cell>
          <cell r="C16" t="str">
            <v>1.3 Lipid Metabolism</v>
          </cell>
          <cell r="D16" t="str">
            <v>Primary bile acid biosynthesis</v>
          </cell>
        </row>
        <row r="17">
          <cell r="B17" t="str">
            <v>1. Metabolism</v>
          </cell>
          <cell r="C17" t="str">
            <v>1.8 Metabolism of Cofactors and Vitamins</v>
          </cell>
          <cell r="D17" t="str">
            <v>Ubiquinone and other terpenoid-quinone biosynthesis</v>
          </cell>
        </row>
        <row r="18">
          <cell r="B18" t="str">
            <v>1. Metabolism</v>
          </cell>
          <cell r="C18" t="str">
            <v>1.3 Lipid Metabolism</v>
          </cell>
          <cell r="D18" t="str">
            <v>Steroid hormone biosynthesis</v>
          </cell>
        </row>
        <row r="18">
          <cell r="H18">
            <v>17.3637486588772</v>
          </cell>
          <cell r="I18">
            <v>17.3637486588772</v>
          </cell>
        </row>
        <row r="18">
          <cell r="AU18">
            <v>1</v>
          </cell>
        </row>
        <row r="19">
          <cell r="B19" t="str">
            <v>1. Metabolism</v>
          </cell>
          <cell r="C19" t="str">
            <v>1.2 Energy Metabolism</v>
          </cell>
          <cell r="D19" t="str">
            <v>Oxidative phosphorylation</v>
          </cell>
        </row>
        <row r="19">
          <cell r="H19">
            <v>11.5578483004982</v>
          </cell>
          <cell r="I19">
            <v>11.5578483004982</v>
          </cell>
        </row>
        <row r="19">
          <cell r="AU19">
            <v>1</v>
          </cell>
        </row>
        <row r="20">
          <cell r="B20" t="str">
            <v>1. Metabolism</v>
          </cell>
          <cell r="C20" t="str">
            <v>1.4 Nucleotide Metabolism</v>
          </cell>
          <cell r="D20" t="str">
            <v>Purine metabolism</v>
          </cell>
        </row>
        <row r="20">
          <cell r="F20">
            <v>20.5290535611572</v>
          </cell>
          <cell r="G20">
            <v>-20.5290535611572</v>
          </cell>
          <cell r="H20">
            <v>155.16626739992</v>
          </cell>
          <cell r="I20">
            <v>-108.210093253198</v>
          </cell>
          <cell r="J20">
            <v>33.6644729351955</v>
          </cell>
          <cell r="K20">
            <v>-33.6644729351955</v>
          </cell>
        </row>
        <row r="20">
          <cell r="AU20">
            <v>1</v>
          </cell>
        </row>
        <row r="21">
          <cell r="B21" t="str">
            <v>1. Metabolism</v>
          </cell>
          <cell r="C21" t="str">
            <v>1.10 Biosynthesis of Other Secondary Metabolites</v>
          </cell>
          <cell r="D21" t="str">
            <v>Caffeine metabolism</v>
          </cell>
        </row>
        <row r="21">
          <cell r="F21">
            <v>640.506471108103</v>
          </cell>
          <cell r="G21">
            <v>-640.506471108103</v>
          </cell>
          <cell r="H21">
            <v>732.516316688866</v>
          </cell>
          <cell r="I21">
            <v>732.516316688866</v>
          </cell>
        </row>
        <row r="21">
          <cell r="AU21">
            <v>1</v>
          </cell>
        </row>
        <row r="22">
          <cell r="B22" t="str">
            <v>1. Metabolism</v>
          </cell>
          <cell r="C22" t="str">
            <v>1.4 Nucleotide Metabolism</v>
          </cell>
          <cell r="D22" t="str">
            <v>Pyrimidine metabolism</v>
          </cell>
        </row>
        <row r="22">
          <cell r="H22">
            <v>70.4590648938822</v>
          </cell>
          <cell r="I22">
            <v>-59.5189713173571</v>
          </cell>
          <cell r="J22">
            <v>4.39708094027376</v>
          </cell>
          <cell r="K22">
            <v>4.39708094027376</v>
          </cell>
        </row>
        <row r="22">
          <cell r="AU22">
            <v>1</v>
          </cell>
        </row>
        <row r="23">
          <cell r="B23" t="str">
            <v>1. Metabolism</v>
          </cell>
          <cell r="C23" t="str">
            <v>1.5 Amino Acid Metabolism</v>
          </cell>
          <cell r="D23" t="str">
            <v>Alanine, aspartate and glutamate metabolism</v>
          </cell>
        </row>
        <row r="23">
          <cell r="F23">
            <v>37.6932428908136</v>
          </cell>
          <cell r="G23">
            <v>-37.6932428908136</v>
          </cell>
          <cell r="H23">
            <v>76.9272863388627</v>
          </cell>
          <cell r="I23">
            <v>76.9272863388627</v>
          </cell>
        </row>
        <row r="23">
          <cell r="AU23">
            <v>1</v>
          </cell>
        </row>
        <row r="24">
          <cell r="B24" t="str">
            <v>1. Metabolism</v>
          </cell>
          <cell r="C24" t="str">
            <v>1.5 Amino Acid Metabolism</v>
          </cell>
          <cell r="D24" t="str">
            <v>Glycine, serine and threonine metabolism</v>
          </cell>
        </row>
        <row r="24">
          <cell r="F24">
            <v>22.751906022179</v>
          </cell>
          <cell r="G24">
            <v>-22.751906022179</v>
          </cell>
          <cell r="H24">
            <v>71.1278675865171</v>
          </cell>
          <cell r="I24">
            <v>71.1278675865171</v>
          </cell>
          <cell r="J24">
            <v>12.4029339526312</v>
          </cell>
          <cell r="K24">
            <v>-12.4029339526312</v>
          </cell>
        </row>
        <row r="24">
          <cell r="AU24">
            <v>1</v>
          </cell>
        </row>
        <row r="25">
          <cell r="B25" t="str">
            <v>1. Metabolism</v>
          </cell>
          <cell r="C25" t="str">
            <v>1.5 Amino Acid Metabolism</v>
          </cell>
          <cell r="D25" t="str">
            <v>Cysteine and methionine metabolism</v>
          </cell>
        </row>
        <row r="25">
          <cell r="F25">
            <v>57.9967495423134</v>
          </cell>
          <cell r="G25">
            <v>-57.9967495423134</v>
          </cell>
          <cell r="H25">
            <v>67.7991297616706</v>
          </cell>
          <cell r="I25">
            <v>67.7991297616706</v>
          </cell>
          <cell r="J25">
            <v>52.6930149212932</v>
          </cell>
          <cell r="K25">
            <v>52.6930149212932</v>
          </cell>
        </row>
        <row r="25">
          <cell r="AU25">
            <v>1</v>
          </cell>
        </row>
        <row r="26">
          <cell r="B26" t="str">
            <v>1. Metabolism</v>
          </cell>
          <cell r="C26" t="str">
            <v>1.5 Amino Acid Metabolism</v>
          </cell>
          <cell r="D26" t="str">
            <v>Valine, leucine and isoleucine degradation</v>
          </cell>
        </row>
        <row r="26">
          <cell r="F26">
            <v>13.0598497393513</v>
          </cell>
          <cell r="G26">
            <v>13.0598497393513</v>
          </cell>
          <cell r="H26">
            <v>283.21591178552</v>
          </cell>
          <cell r="I26">
            <v>245.150194661801</v>
          </cell>
          <cell r="J26">
            <v>231.530198158464</v>
          </cell>
          <cell r="K26">
            <v>231.530198158464</v>
          </cell>
        </row>
        <row r="26">
          <cell r="AU26">
            <v>1</v>
          </cell>
        </row>
        <row r="27">
          <cell r="B27" t="str">
            <v>1. Metabolism</v>
          </cell>
          <cell r="C27" t="str">
            <v>1.5 Amino Acid Metabolism</v>
          </cell>
          <cell r="D27" t="str">
            <v>Valine, leucine and isoleucine biosynthesis</v>
          </cell>
        </row>
        <row r="28">
          <cell r="B28" t="str">
            <v>1. Metabolism</v>
          </cell>
          <cell r="C28" t="str">
            <v>1.5 Amino Acid Metabolism</v>
          </cell>
          <cell r="D28" t="str">
            <v>Lysine biosynthesis</v>
          </cell>
        </row>
        <row r="29">
          <cell r="B29" t="str">
            <v>1. Metabolism</v>
          </cell>
          <cell r="C29" t="str">
            <v>1.5 Amino Acid Metabolism</v>
          </cell>
          <cell r="D29" t="str">
            <v>Lysine degradation</v>
          </cell>
        </row>
        <row r="29">
          <cell r="H29">
            <v>22.0471191135318</v>
          </cell>
          <cell r="I29">
            <v>22.0471191135318</v>
          </cell>
          <cell r="J29">
            <v>8.8578861461197</v>
          </cell>
          <cell r="K29">
            <v>8.8578861461197</v>
          </cell>
        </row>
        <row r="29">
          <cell r="AU29">
            <v>1</v>
          </cell>
        </row>
        <row r="30">
          <cell r="B30" t="str">
            <v>1. Metabolism</v>
          </cell>
          <cell r="C30" t="str">
            <v>1.5 Amino Acid Metabolism</v>
          </cell>
          <cell r="D30" t="str">
            <v>Arginine and proline metabolism</v>
          </cell>
        </row>
        <row r="30">
          <cell r="H30">
            <v>18.3309605973864</v>
          </cell>
          <cell r="I30">
            <v>18.3309605973864</v>
          </cell>
          <cell r="J30">
            <v>63.968705354166</v>
          </cell>
          <cell r="K30">
            <v>63.968705354166</v>
          </cell>
        </row>
        <row r="30">
          <cell r="AU30">
            <v>1</v>
          </cell>
        </row>
        <row r="31">
          <cell r="B31" t="str">
            <v>1. Metabolism</v>
          </cell>
          <cell r="C31" t="str">
            <v>1.5 Amino Acid Metabolism</v>
          </cell>
          <cell r="D31" t="str">
            <v>Histidine metabolism</v>
          </cell>
        </row>
        <row r="32">
          <cell r="B32" t="str">
            <v>1. Metabolism</v>
          </cell>
          <cell r="C32" t="str">
            <v>1.5 Amino Acid Metabolism</v>
          </cell>
          <cell r="D32" t="str">
            <v>Tyrosine metabolism</v>
          </cell>
        </row>
        <row r="32">
          <cell r="F32">
            <v>17.5491730872534</v>
          </cell>
          <cell r="G32">
            <v>17.5491730872534</v>
          </cell>
          <cell r="H32">
            <v>25.5754036924989</v>
          </cell>
          <cell r="I32">
            <v>-25.5754036924989</v>
          </cell>
          <cell r="J32">
            <v>13.5657090106904</v>
          </cell>
          <cell r="K32">
            <v>-13.5657090106904</v>
          </cell>
        </row>
        <row r="32">
          <cell r="AU32">
            <v>1</v>
          </cell>
        </row>
        <row r="33">
          <cell r="B33" t="str">
            <v>1. Metabolism</v>
          </cell>
          <cell r="C33" t="str">
            <v>1.5 Amino Acid Metabolism</v>
          </cell>
          <cell r="D33" t="str">
            <v>Phenylalanine metabolism</v>
          </cell>
        </row>
        <row r="33">
          <cell r="J33">
            <v>27.1314180213809</v>
          </cell>
          <cell r="K33">
            <v>-27.1314180213809</v>
          </cell>
        </row>
        <row r="33">
          <cell r="AU33">
            <v>1</v>
          </cell>
        </row>
        <row r="34">
          <cell r="B34" t="str">
            <v>1. Metabolism</v>
          </cell>
          <cell r="C34" t="str">
            <v>1.5 Amino Acid Metabolism</v>
          </cell>
          <cell r="D34" t="str">
            <v>Tryptophan metabolism</v>
          </cell>
        </row>
        <row r="34">
          <cell r="F34">
            <v>13.3707985426692</v>
          </cell>
          <cell r="G34">
            <v>13.3707985426692</v>
          </cell>
          <cell r="H34">
            <v>19.4860218609515</v>
          </cell>
          <cell r="I34">
            <v>-19.4860218609515</v>
          </cell>
          <cell r="J34">
            <v>9.49059229941397</v>
          </cell>
          <cell r="K34">
            <v>9.49059229941397</v>
          </cell>
        </row>
        <row r="34">
          <cell r="AU34">
            <v>1</v>
          </cell>
        </row>
        <row r="35">
          <cell r="B35" t="str">
            <v>1. Metabolism</v>
          </cell>
          <cell r="C35" t="str">
            <v>1.5 Amino Acid Metabolism</v>
          </cell>
          <cell r="D35" t="str">
            <v>Phenylalanine, tyrosine and tryptophan biosynthesis</v>
          </cell>
        </row>
        <row r="36">
          <cell r="B36" t="str">
            <v>1. Metabolism</v>
          </cell>
          <cell r="C36" t="str">
            <v>1.6 Metabolism of Other Amino Acids</v>
          </cell>
          <cell r="D36" t="str">
            <v>beta-Alanine metabolism</v>
          </cell>
        </row>
        <row r="36">
          <cell r="J36">
            <v>17.3641075336837</v>
          </cell>
          <cell r="K36">
            <v>-17.3641075336837</v>
          </cell>
        </row>
        <row r="36">
          <cell r="AU36">
            <v>1</v>
          </cell>
        </row>
        <row r="37">
          <cell r="B37" t="str">
            <v>1. Metabolism</v>
          </cell>
          <cell r="C37" t="str">
            <v>1.6 Metabolism of Other Amino Acids</v>
          </cell>
          <cell r="D37" t="str">
            <v>Taurine and hypotaurine metabolism</v>
          </cell>
        </row>
        <row r="37">
          <cell r="H37">
            <v>279.671410266891</v>
          </cell>
          <cell r="I37">
            <v>279.671410266891</v>
          </cell>
          <cell r="J37">
            <v>217.358686550334</v>
          </cell>
          <cell r="K37">
            <v>217.358686550334</v>
          </cell>
        </row>
        <row r="37">
          <cell r="AU37">
            <v>1</v>
          </cell>
        </row>
        <row r="38">
          <cell r="B38" t="str">
            <v>1. Metabolism</v>
          </cell>
          <cell r="C38" t="str">
            <v>1.6 Metabolism of Other Amino Acids</v>
          </cell>
          <cell r="D38" t="str">
            <v>Selenoamino acid metabolism</v>
          </cell>
        </row>
        <row r="39">
          <cell r="B39" t="str">
            <v>1. Metabolism</v>
          </cell>
          <cell r="C39" t="str">
            <v>1.6 Metabolism of Other Amino Acids</v>
          </cell>
          <cell r="D39" t="str">
            <v>Cyanoamino acid metabolism</v>
          </cell>
        </row>
        <row r="40">
          <cell r="B40" t="str">
            <v>1. Metabolism</v>
          </cell>
          <cell r="C40" t="str">
            <v>1.6 Metabolism of Other Amino Acids</v>
          </cell>
          <cell r="D40" t="str">
            <v>D-Glutamine and D-glutamate metabolism</v>
          </cell>
        </row>
        <row r="41">
          <cell r="B41" t="str">
            <v>1. Metabolism</v>
          </cell>
          <cell r="C41" t="str">
            <v>1.6 Metabolism of Other Amino Acids</v>
          </cell>
          <cell r="D41" t="str">
            <v>D-Arginine and D-ornithine metabolism</v>
          </cell>
        </row>
        <row r="42">
          <cell r="B42" t="str">
            <v>1. Metabolism</v>
          </cell>
          <cell r="C42" t="str">
            <v>1.6 Metabolism of Other Amino Acids</v>
          </cell>
          <cell r="D42" t="str">
            <v>Glutathione metabolism</v>
          </cell>
        </row>
        <row r="42">
          <cell r="F42">
            <v>8.08005175355085</v>
          </cell>
          <cell r="G42">
            <v>-8.08005175355085</v>
          </cell>
          <cell r="H42">
            <v>69.4958393077134</v>
          </cell>
          <cell r="I42">
            <v>45.9015720765761</v>
          </cell>
        </row>
        <row r="42">
          <cell r="AU42">
            <v>1</v>
          </cell>
        </row>
        <row r="43">
          <cell r="B43" t="str">
            <v>1. Metabolism</v>
          </cell>
          <cell r="C43" t="str">
            <v>1.1 Carbohydrate Metabolism</v>
          </cell>
          <cell r="D43" t="str">
            <v>Starch and sucrose metabolism</v>
          </cell>
        </row>
        <row r="43">
          <cell r="F43">
            <v>165.31533535606</v>
          </cell>
          <cell r="G43">
            <v>-13.3281299777438</v>
          </cell>
          <cell r="H43">
            <v>90.6761667138482</v>
          </cell>
          <cell r="I43">
            <v>90.6761667138482</v>
          </cell>
          <cell r="J43">
            <v>110.258720999997</v>
          </cell>
          <cell r="K43">
            <v>-88.4757255236875</v>
          </cell>
        </row>
        <row r="43">
          <cell r="AU43">
            <v>1</v>
          </cell>
        </row>
        <row r="44">
          <cell r="B44" t="str">
            <v>1. Metabolism</v>
          </cell>
          <cell r="C44" t="str">
            <v>1.7 Glycan Biosynthesis and Metabolism</v>
          </cell>
          <cell r="D44" t="str">
            <v>N-Glycan biosynthesis</v>
          </cell>
        </row>
        <row r="44">
          <cell r="H44">
            <v>232.562607745629</v>
          </cell>
          <cell r="I44">
            <v>-126.650470676172</v>
          </cell>
          <cell r="J44">
            <v>66.5574003638278</v>
          </cell>
          <cell r="K44">
            <v>-66.5574003638278</v>
          </cell>
        </row>
        <row r="44">
          <cell r="AU44">
            <v>1</v>
          </cell>
        </row>
        <row r="45">
          <cell r="B45" t="str">
            <v>1. Metabolism</v>
          </cell>
          <cell r="C45" t="str">
            <v>1.7 Glycan Biosynthesis and Metabolism</v>
          </cell>
          <cell r="D45" t="str">
            <v>Other glycan degradation</v>
          </cell>
        </row>
        <row r="45">
          <cell r="H45">
            <v>48.9938327736284</v>
          </cell>
          <cell r="I45">
            <v>-48.9938327736284</v>
          </cell>
          <cell r="J45">
            <v>28.5052370084355</v>
          </cell>
          <cell r="K45">
            <v>-28.5052370084355</v>
          </cell>
        </row>
        <row r="45">
          <cell r="AU45">
            <v>1</v>
          </cell>
        </row>
        <row r="46">
          <cell r="B46" t="str">
            <v>1. Metabolism</v>
          </cell>
          <cell r="C46" t="str">
            <v>1.7 Glycan Biosynthesis and Metabolism</v>
          </cell>
          <cell r="D46" t="str">
            <v>O-Glycan biosynthesis</v>
          </cell>
        </row>
        <row r="46">
          <cell r="H46">
            <v>325.625390742608</v>
          </cell>
          <cell r="I46">
            <v>-325.625390742608</v>
          </cell>
          <cell r="J46">
            <v>267.890638350599</v>
          </cell>
          <cell r="K46">
            <v>-267.890638350599</v>
          </cell>
        </row>
        <row r="46">
          <cell r="AU46">
            <v>1</v>
          </cell>
        </row>
        <row r="47">
          <cell r="B47" t="str">
            <v>1. Metabolism</v>
          </cell>
          <cell r="C47" t="str">
            <v>1.7 Glycan Biosynthesis and Metabolism</v>
          </cell>
          <cell r="D47" t="str">
            <v>O-Mannosyl glycan biosynthesis</v>
          </cell>
        </row>
        <row r="47">
          <cell r="H47">
            <v>47.4996027820827</v>
          </cell>
          <cell r="I47">
            <v>47.4996027820827</v>
          </cell>
        </row>
        <row r="47">
          <cell r="AU47">
            <v>1</v>
          </cell>
        </row>
        <row r="48">
          <cell r="B48" t="str">
            <v>1. Metabolism</v>
          </cell>
          <cell r="C48" t="str">
            <v>1.1 Carbohydrate Metabolism</v>
          </cell>
          <cell r="D48" t="str">
            <v>Amino sugar and nucleotide sugar metabolism</v>
          </cell>
        </row>
        <row r="48">
          <cell r="F48">
            <v>111.978403558997</v>
          </cell>
          <cell r="G48">
            <v>-111.978403558997</v>
          </cell>
          <cell r="H48">
            <v>170.767291045983</v>
          </cell>
          <cell r="I48">
            <v>90.8932241573376</v>
          </cell>
          <cell r="J48">
            <v>41.6427839001288</v>
          </cell>
          <cell r="K48">
            <v>21.3723931385747</v>
          </cell>
        </row>
        <row r="48">
          <cell r="AU48">
            <v>1</v>
          </cell>
        </row>
        <row r="49">
          <cell r="B49" t="str">
            <v>1. Metabolism</v>
          </cell>
          <cell r="C49" t="str">
            <v>1.10 Biosynthesis of Other Secondary Metabolites</v>
          </cell>
          <cell r="D49" t="str">
            <v>Butirosin and neomycin biosynthesis</v>
          </cell>
        </row>
        <row r="49">
          <cell r="F49">
            <v>513.788254758048</v>
          </cell>
          <cell r="G49">
            <v>-513.788254758048</v>
          </cell>
          <cell r="H49">
            <v>1027.66322275695</v>
          </cell>
          <cell r="I49">
            <v>1027.66322275695</v>
          </cell>
          <cell r="J49">
            <v>123.436974365756</v>
          </cell>
          <cell r="K49">
            <v>123.436974365756</v>
          </cell>
        </row>
        <row r="49">
          <cell r="AU49">
            <v>1</v>
          </cell>
        </row>
        <row r="50">
          <cell r="B50" t="str">
            <v>1. Metabolism</v>
          </cell>
          <cell r="C50" t="str">
            <v>1.7 Glycan Biosynthesis and Metabolism</v>
          </cell>
          <cell r="D50" t="str">
            <v>Glycosaminoglycan degradation</v>
          </cell>
        </row>
        <row r="50">
          <cell r="H50">
            <v>41.2579644409503</v>
          </cell>
          <cell r="I50">
            <v>-41.2579644409503</v>
          </cell>
          <cell r="J50">
            <v>24.0044101123667</v>
          </cell>
          <cell r="K50">
            <v>-24.0044101123667</v>
          </cell>
        </row>
        <row r="50">
          <cell r="AU50">
            <v>1</v>
          </cell>
        </row>
        <row r="51">
          <cell r="B51" t="str">
            <v>1. Metabolism</v>
          </cell>
          <cell r="C51" t="str">
            <v>1.7 Glycan Biosynthesis and Metabolism</v>
          </cell>
          <cell r="D51" t="str">
            <v>Glycosaminoglycan biosynthesis - chondroitin sulfate</v>
          </cell>
        </row>
        <row r="52">
          <cell r="B52" t="str">
            <v>1. Metabolism</v>
          </cell>
          <cell r="C52" t="str">
            <v>1.7 Glycan Biosynthesis and Metabolism</v>
          </cell>
          <cell r="D52" t="str">
            <v>Glycosaminoglycan biosynthesis - keratan sulfate</v>
          </cell>
        </row>
        <row r="52">
          <cell r="H52">
            <v>724.54162766654</v>
          </cell>
          <cell r="I52">
            <v>-534.543216538209</v>
          </cell>
          <cell r="J52">
            <v>517.921900811158</v>
          </cell>
          <cell r="K52">
            <v>-517.921900811158</v>
          </cell>
        </row>
        <row r="52">
          <cell r="AU52">
            <v>1</v>
          </cell>
        </row>
        <row r="53">
          <cell r="B53" t="str">
            <v>1. Metabolism</v>
          </cell>
          <cell r="C53" t="str">
            <v>1.7 Glycan Biosynthesis and Metabolism</v>
          </cell>
          <cell r="D53" t="str">
            <v>Glycosaminoglycan biosynthesis - heparan sulfate</v>
          </cell>
        </row>
        <row r="54">
          <cell r="B54" t="str">
            <v>1. Metabolism</v>
          </cell>
          <cell r="C54" t="str">
            <v>1.3 Lipid Metabolism</v>
          </cell>
          <cell r="D54" t="str">
            <v>Glycerolipid metabolism</v>
          </cell>
        </row>
        <row r="54">
          <cell r="F54">
            <v>135.478907828843</v>
          </cell>
          <cell r="G54">
            <v>-135.478907828843</v>
          </cell>
          <cell r="H54">
            <v>172.741250516519</v>
          </cell>
          <cell r="I54">
            <v>172.741250516519</v>
          </cell>
          <cell r="J54">
            <v>14.0244386023971</v>
          </cell>
          <cell r="K54">
            <v>14.0244386023971</v>
          </cell>
        </row>
        <row r="54">
          <cell r="AU54">
            <v>1</v>
          </cell>
        </row>
        <row r="55">
          <cell r="B55" t="str">
            <v>1. Metabolism</v>
          </cell>
          <cell r="C55" t="str">
            <v>1.1 Carbohydrate Metabolism</v>
          </cell>
          <cell r="D55" t="str">
            <v>Inositol phosphate metabolism</v>
          </cell>
        </row>
        <row r="55">
          <cell r="H55">
            <v>61.3070573055111</v>
          </cell>
          <cell r="I55">
            <v>-61.3070573055111</v>
          </cell>
        </row>
        <row r="55">
          <cell r="AU55">
            <v>1</v>
          </cell>
        </row>
        <row r="56">
          <cell r="B56" t="str">
            <v>1. Metabolism</v>
          </cell>
          <cell r="C56" t="str">
            <v>1.7 Glycan Biosynthesis and Metabolism</v>
          </cell>
          <cell r="D56" t="str">
            <v>Glycosylphosphatidylinositol(GPI)-anchor biosynthesis</v>
          </cell>
        </row>
        <row r="57">
          <cell r="B57" t="str">
            <v>1. Metabolism</v>
          </cell>
          <cell r="C57" t="str">
            <v>1.3 Lipid Metabolism</v>
          </cell>
          <cell r="D57" t="str">
            <v>Glycerophospholipid metabolism</v>
          </cell>
        </row>
        <row r="57">
          <cell r="F57">
            <v>70.5868771389808</v>
          </cell>
          <cell r="G57">
            <v>-70.5868771389808</v>
          </cell>
          <cell r="H57">
            <v>112.149053794972</v>
          </cell>
          <cell r="I57">
            <v>96.092548897233</v>
          </cell>
          <cell r="J57">
            <v>7.6963969303134</v>
          </cell>
          <cell r="K57">
            <v>7.6963969303134</v>
          </cell>
        </row>
        <row r="57">
          <cell r="AU57">
            <v>1</v>
          </cell>
        </row>
        <row r="58">
          <cell r="B58" t="str">
            <v>1. Metabolism</v>
          </cell>
          <cell r="C58" t="str">
            <v>1.3 Lipid Metabolism</v>
          </cell>
          <cell r="D58" t="str">
            <v>Ether lipid metabolism</v>
          </cell>
        </row>
        <row r="58">
          <cell r="H58">
            <v>69.5725378757704</v>
          </cell>
          <cell r="I58">
            <v>69.5725378757704</v>
          </cell>
          <cell r="J58">
            <v>18.2789427094943</v>
          </cell>
          <cell r="K58">
            <v>18.2789427094943</v>
          </cell>
        </row>
        <row r="58">
          <cell r="AU58">
            <v>1</v>
          </cell>
        </row>
        <row r="59">
          <cell r="B59" t="str">
            <v>1. Metabolism</v>
          </cell>
          <cell r="C59" t="str">
            <v>1.3 Lipid Metabolism</v>
          </cell>
          <cell r="D59" t="str">
            <v>Arachidonic acid metabolism</v>
          </cell>
        </row>
        <row r="60">
          <cell r="B60" t="str">
            <v>1. Metabolism</v>
          </cell>
          <cell r="C60" t="str">
            <v>1.3 Lipid Metabolism</v>
          </cell>
          <cell r="D60" t="str">
            <v>Linoleic acid metabolism</v>
          </cell>
        </row>
        <row r="61">
          <cell r="B61" t="str">
            <v>1. Metabolism</v>
          </cell>
          <cell r="C61" t="str">
            <v>1.3 Lipid Metabolism</v>
          </cell>
          <cell r="D61" t="str">
            <v>alpha-Linolenic acid metabolism</v>
          </cell>
        </row>
        <row r="62">
          <cell r="B62" t="str">
            <v>1. Metabolism</v>
          </cell>
          <cell r="C62" t="str">
            <v>1.3 Lipid Metabolism</v>
          </cell>
          <cell r="D62" t="str">
            <v>Sphingolipid metabolism</v>
          </cell>
        </row>
        <row r="63">
          <cell r="B63" t="str">
            <v>1. Metabolism</v>
          </cell>
          <cell r="C63" t="str">
            <v>1.7 Glycan Biosynthesis and Metabolism</v>
          </cell>
          <cell r="D63" t="str">
            <v>Glycosphingolipid biosynthesis - lacto and neolacto series</v>
          </cell>
        </row>
        <row r="63">
          <cell r="H63">
            <v>52.7773364245363</v>
          </cell>
          <cell r="I63">
            <v>52.7773364245363</v>
          </cell>
        </row>
        <row r="63">
          <cell r="AU63">
            <v>1</v>
          </cell>
        </row>
        <row r="64">
          <cell r="B64" t="str">
            <v>1. Metabolism</v>
          </cell>
          <cell r="C64" t="str">
            <v>1.7 Glycan Biosynthesis and Metabolism</v>
          </cell>
          <cell r="D64" t="str">
            <v>Glycosphingolipid biosynthesis - globo series</v>
          </cell>
        </row>
        <row r="64">
          <cell r="H64">
            <v>564.627441411165</v>
          </cell>
          <cell r="I64">
            <v>-564.627441411165</v>
          </cell>
          <cell r="J64">
            <v>433.761294788697</v>
          </cell>
          <cell r="K64">
            <v>-433.761294788697</v>
          </cell>
        </row>
        <row r="64">
          <cell r="AU64">
            <v>1</v>
          </cell>
        </row>
        <row r="65">
          <cell r="B65" t="str">
            <v>1. Metabolism</v>
          </cell>
          <cell r="C65" t="str">
            <v>1.7 Glycan Biosynthesis and Metabolism</v>
          </cell>
          <cell r="D65" t="str">
            <v>Glycosphingolipid biosynthesis - ganglio series</v>
          </cell>
        </row>
        <row r="65">
          <cell r="H65">
            <v>564.627441411165</v>
          </cell>
          <cell r="I65">
            <v>-564.627441411165</v>
          </cell>
          <cell r="J65">
            <v>433.761294788697</v>
          </cell>
          <cell r="K65">
            <v>-433.761294788697</v>
          </cell>
        </row>
        <row r="65">
          <cell r="AU65">
            <v>1</v>
          </cell>
        </row>
        <row r="66">
          <cell r="B66" t="str">
            <v>1. Metabolism</v>
          </cell>
          <cell r="C66" t="str">
            <v>1.1 Carbohydrate Metabolism</v>
          </cell>
          <cell r="D66" t="str">
            <v>Pyruvate metabolism</v>
          </cell>
        </row>
        <row r="66">
          <cell r="F66">
            <v>28.9819781260821</v>
          </cell>
          <cell r="G66">
            <v>-28.9819781260821</v>
          </cell>
          <cell r="H66">
            <v>93.6854519887567</v>
          </cell>
          <cell r="I66">
            <v>93.6854519887567</v>
          </cell>
          <cell r="J66">
            <v>23.2549805472974</v>
          </cell>
          <cell r="K66">
            <v>23.2549805472974</v>
          </cell>
        </row>
        <row r="66">
          <cell r="AU66">
            <v>1</v>
          </cell>
        </row>
        <row r="67">
          <cell r="B67" t="str">
            <v>1. Metabolism</v>
          </cell>
          <cell r="C67" t="str">
            <v>1.1 Carbohydrate Metabolism</v>
          </cell>
          <cell r="D67" t="str">
            <v>Glyoxylate and dicarboxylate metabolism</v>
          </cell>
        </row>
        <row r="67">
          <cell r="H67">
            <v>858.132794825373</v>
          </cell>
          <cell r="I67">
            <v>858.132794825373</v>
          </cell>
          <cell r="J67">
            <v>648.941419813813</v>
          </cell>
          <cell r="K67">
            <v>648.941419813813</v>
          </cell>
        </row>
        <row r="67">
          <cell r="AU67">
            <v>1</v>
          </cell>
        </row>
        <row r="68">
          <cell r="B68" t="str">
            <v>1. Metabolism</v>
          </cell>
          <cell r="C68" t="str">
            <v>1.1 Carbohydrate Metabolism</v>
          </cell>
          <cell r="D68" t="str">
            <v>Propanoate metabolism</v>
          </cell>
        </row>
        <row r="68">
          <cell r="F68">
            <v>16.6223716255096</v>
          </cell>
          <cell r="G68">
            <v>-16.6223716255096</v>
          </cell>
          <cell r="H68">
            <v>430.072175676653</v>
          </cell>
          <cell r="I68">
            <v>430.072175676653</v>
          </cell>
          <cell r="J68">
            <v>295.998151189962</v>
          </cell>
          <cell r="K68">
            <v>295.998151189962</v>
          </cell>
        </row>
        <row r="68">
          <cell r="AU68">
            <v>1</v>
          </cell>
        </row>
        <row r="69">
          <cell r="B69" t="str">
            <v>1. Metabolism</v>
          </cell>
          <cell r="C69" t="str">
            <v>1.1 Carbohydrate Metabolism</v>
          </cell>
          <cell r="D69" t="str">
            <v>Butanoate metabolism</v>
          </cell>
        </row>
        <row r="69">
          <cell r="H69">
            <v>123.829229251241</v>
          </cell>
          <cell r="I69">
            <v>123.829229251241</v>
          </cell>
          <cell r="J69">
            <v>15.330956791361</v>
          </cell>
          <cell r="K69">
            <v>15.330956791361</v>
          </cell>
        </row>
        <row r="69">
          <cell r="AU69">
            <v>1</v>
          </cell>
        </row>
        <row r="70">
          <cell r="B70" t="str">
            <v>1. Metabolism</v>
          </cell>
          <cell r="C70" t="str">
            <v>1.8 Metabolism of Cofactors and Vitamins</v>
          </cell>
          <cell r="D70" t="str">
            <v>One carbon pool by folate</v>
          </cell>
        </row>
        <row r="70">
          <cell r="F70">
            <v>158.358426197666</v>
          </cell>
          <cell r="G70">
            <v>158.358426197666</v>
          </cell>
        </row>
        <row r="70">
          <cell r="AU70">
            <v>1</v>
          </cell>
        </row>
        <row r="71">
          <cell r="B71" t="str">
            <v>1. Metabolism</v>
          </cell>
          <cell r="C71" t="str">
            <v>1.8 Metabolism of Cofactors and Vitamins</v>
          </cell>
          <cell r="D71" t="str">
            <v>Thiamine metabolism</v>
          </cell>
        </row>
        <row r="72">
          <cell r="B72" t="str">
            <v>1. Metabolism</v>
          </cell>
          <cell r="C72" t="str">
            <v>1.8 Metabolism of Cofactors and Vitamins</v>
          </cell>
          <cell r="D72" t="str">
            <v>Riboflavin metabolism</v>
          </cell>
        </row>
        <row r="73">
          <cell r="B73" t="str">
            <v>1. Metabolism</v>
          </cell>
          <cell r="C73" t="str">
            <v>1.8 Metabolism of Cofactors and Vitamins</v>
          </cell>
          <cell r="D73" t="str">
            <v>Vitamin B6 metabolism</v>
          </cell>
        </row>
        <row r="73">
          <cell r="F73">
            <v>193.98432136691</v>
          </cell>
          <cell r="G73">
            <v>-33.5347388548796</v>
          </cell>
          <cell r="H73">
            <v>116.916131165709</v>
          </cell>
          <cell r="I73">
            <v>-116.916131165709</v>
          </cell>
        </row>
        <row r="73">
          <cell r="AU73">
            <v>1</v>
          </cell>
        </row>
        <row r="74">
          <cell r="B74" t="str">
            <v>1. Metabolism</v>
          </cell>
          <cell r="C74" t="str">
            <v>1.8 Metabolism of Cofactors and Vitamins</v>
          </cell>
          <cell r="D74" t="str">
            <v>Nicotinate and nicotinamide metabolism</v>
          </cell>
        </row>
        <row r="74">
          <cell r="F74">
            <v>132.178431697546</v>
          </cell>
          <cell r="G74">
            <v>132.178431697546</v>
          </cell>
          <cell r="H74">
            <v>92.8233811306784</v>
          </cell>
          <cell r="I74">
            <v>27.3503476778812</v>
          </cell>
        </row>
        <row r="74">
          <cell r="AU74">
            <v>1</v>
          </cell>
        </row>
        <row r="75">
          <cell r="B75" t="str">
            <v>1. Metabolism</v>
          </cell>
          <cell r="C75" t="str">
            <v>1.8 Metabolism of Cofactors and Vitamins</v>
          </cell>
          <cell r="D75" t="str">
            <v>Pantothenate and CoA biosynthesis</v>
          </cell>
        </row>
        <row r="75">
          <cell r="H75">
            <v>61.8746035939042</v>
          </cell>
          <cell r="I75">
            <v>61.8746035939042</v>
          </cell>
        </row>
        <row r="75">
          <cell r="AU75">
            <v>1</v>
          </cell>
        </row>
        <row r="76">
          <cell r="B76" t="str">
            <v>1. Metabolism</v>
          </cell>
          <cell r="C76" t="str">
            <v>1.8 Metabolism of Cofactors and Vitamins</v>
          </cell>
          <cell r="D76" t="str">
            <v>Biotin metabolism</v>
          </cell>
        </row>
        <row r="77">
          <cell r="B77" t="str">
            <v>1. Metabolism</v>
          </cell>
          <cell r="C77" t="str">
            <v>1.8 Metabolism of Cofactors and Vitamins</v>
          </cell>
          <cell r="D77" t="str">
            <v>Lipoic acid metabolism</v>
          </cell>
        </row>
        <row r="78">
          <cell r="B78" t="str">
            <v>1. Metabolism</v>
          </cell>
          <cell r="C78" t="str">
            <v>1.8 Metabolism of Cofactors and Vitamins</v>
          </cell>
          <cell r="D78" t="str">
            <v>Folate biosynthesis</v>
          </cell>
        </row>
        <row r="78">
          <cell r="F78">
            <v>56.0084999531003</v>
          </cell>
          <cell r="G78">
            <v>-56.0084999531003</v>
          </cell>
          <cell r="H78">
            <v>176.530673407733</v>
          </cell>
          <cell r="I78">
            <v>176.530673407733</v>
          </cell>
        </row>
        <row r="78">
          <cell r="AU78">
            <v>1</v>
          </cell>
        </row>
        <row r="79">
          <cell r="B79" t="str">
            <v>1. Metabolism</v>
          </cell>
          <cell r="C79" t="str">
            <v>1.8 Metabolism of Cofactors and Vitamins</v>
          </cell>
          <cell r="D79" t="str">
            <v>Retinol metabolism</v>
          </cell>
        </row>
        <row r="79">
          <cell r="F79">
            <v>24.0194932632004</v>
          </cell>
          <cell r="G79">
            <v>-24.0194932632004</v>
          </cell>
          <cell r="H79">
            <v>14.0759967726334</v>
          </cell>
          <cell r="I79">
            <v>14.0759967726334</v>
          </cell>
        </row>
        <row r="79">
          <cell r="AU79">
            <v>1</v>
          </cell>
        </row>
        <row r="80">
          <cell r="B80" t="str">
            <v>1. Metabolism</v>
          </cell>
          <cell r="C80" t="str">
            <v>1.8 Metabolism of Cofactors and Vitamins</v>
          </cell>
          <cell r="D80" t="str">
            <v>Porphyrin and chlorophyll metabolism</v>
          </cell>
        </row>
        <row r="81">
          <cell r="B81" t="str">
            <v>1. Metabolism</v>
          </cell>
          <cell r="C81" t="str">
            <v>1.9 Metabolism of Terpenoids and Polyketides</v>
          </cell>
          <cell r="D81" t="str">
            <v>Terpenoid backbone biosynthesis</v>
          </cell>
        </row>
        <row r="81">
          <cell r="J81">
            <v>28.4717768982419</v>
          </cell>
          <cell r="K81">
            <v>28.4717768982419</v>
          </cell>
        </row>
        <row r="81">
          <cell r="AU81">
            <v>1</v>
          </cell>
        </row>
        <row r="82">
          <cell r="B82" t="str">
            <v>1. Metabolism</v>
          </cell>
          <cell r="C82" t="str">
            <v>1.2 Energy Metabolism</v>
          </cell>
          <cell r="D82" t="str">
            <v>Nitrogen metabolism</v>
          </cell>
        </row>
        <row r="82">
          <cell r="H82">
            <v>147.165030304264</v>
          </cell>
          <cell r="I82">
            <v>147.165030304264</v>
          </cell>
        </row>
        <row r="82">
          <cell r="AU82">
            <v>1</v>
          </cell>
        </row>
        <row r="83">
          <cell r="B83" t="str">
            <v>1. Metabolism</v>
          </cell>
          <cell r="C83" t="str">
            <v>1.2 Energy Metabolism</v>
          </cell>
          <cell r="D83" t="str">
            <v>Sulfur metabolism</v>
          </cell>
        </row>
        <row r="84">
          <cell r="B84" t="str">
            <v>2. Genetic Information Processing</v>
          </cell>
          <cell r="C84" t="str">
            <v>2.2 Translation</v>
          </cell>
          <cell r="D84" t="str">
            <v>Aminoacyl-tRNA biosynthesis</v>
          </cell>
        </row>
        <row r="85">
          <cell r="B85" t="str">
            <v>1. Metabolism</v>
          </cell>
          <cell r="C85" t="str">
            <v>1.11 Xenobiotics Biodegradation and Metabolism</v>
          </cell>
          <cell r="D85" t="str">
            <v>Metabolism of xenobiotics by cytochrome P450</v>
          </cell>
        </row>
        <row r="85">
          <cell r="H85">
            <v>19.6263097811552</v>
          </cell>
          <cell r="I85">
            <v>19.6263097811552</v>
          </cell>
        </row>
        <row r="85">
          <cell r="AU85">
            <v>1</v>
          </cell>
        </row>
        <row r="86">
          <cell r="B86" t="str">
            <v>1. Metabolism</v>
          </cell>
          <cell r="C86" t="str">
            <v>1.11 Xenobiotics Biodegradation and Metabolism</v>
          </cell>
          <cell r="D86" t="str">
            <v>Drug metabolism - cytochrome P450</v>
          </cell>
        </row>
        <row r="86">
          <cell r="F86">
            <v>11.2314707758422</v>
          </cell>
          <cell r="G86">
            <v>11.2314707758422</v>
          </cell>
          <cell r="H86">
            <v>33.2468847749928</v>
          </cell>
          <cell r="I86">
            <v>0.510368048594177</v>
          </cell>
        </row>
        <row r="86">
          <cell r="AU86">
            <v>1</v>
          </cell>
        </row>
        <row r="87">
          <cell r="B87" t="str">
            <v>1. Metabolism</v>
          </cell>
          <cell r="C87" t="str">
            <v>1.11 Xenobiotics Biodegradation and Metabolism</v>
          </cell>
          <cell r="D87" t="str">
            <v>Drug metabolism - other enzymes</v>
          </cell>
        </row>
        <row r="87">
          <cell r="F87">
            <v>91.5009244440148</v>
          </cell>
          <cell r="G87">
            <v>-91.5009244440148</v>
          </cell>
          <cell r="H87">
            <v>104.645188098409</v>
          </cell>
          <cell r="I87">
            <v>104.645188098409</v>
          </cell>
        </row>
        <row r="87">
          <cell r="AU87">
            <v>1</v>
          </cell>
        </row>
        <row r="88">
          <cell r="B88" t="str">
            <v>1. Metabolism</v>
          </cell>
          <cell r="C88" t="str">
            <v>1.3 Lipid Metabolism</v>
          </cell>
          <cell r="D88" t="str">
            <v>Biosynthesis of unsaturated fatty acids</v>
          </cell>
        </row>
        <row r="88">
          <cell r="F88">
            <v>80.1925064598823</v>
          </cell>
          <cell r="G88">
            <v>-80.1925064598823</v>
          </cell>
          <cell r="H88">
            <v>101.479466031892</v>
          </cell>
          <cell r="I88">
            <v>101.479466031892</v>
          </cell>
        </row>
        <row r="88">
          <cell r="AU88">
            <v>1</v>
          </cell>
        </row>
        <row r="89">
          <cell r="B89" t="str">
            <v>1. Metabolism</v>
          </cell>
          <cell r="C89" t="str">
            <v>0.1 Metabolic pathways</v>
          </cell>
          <cell r="D89" t="str">
            <v>Metabolic pathways</v>
          </cell>
        </row>
        <row r="89">
          <cell r="F89">
            <v>28.1213732711558</v>
          </cell>
          <cell r="G89">
            <v>-10.5531106890917</v>
          </cell>
          <cell r="H89">
            <v>77.5714237819883</v>
          </cell>
          <cell r="I89">
            <v>40.8709517896852</v>
          </cell>
          <cell r="J89">
            <v>29.1900563281473</v>
          </cell>
          <cell r="K89">
            <v>4.73957969781785</v>
          </cell>
        </row>
        <row r="89">
          <cell r="AU89">
            <v>1</v>
          </cell>
        </row>
        <row r="90">
          <cell r="B90" t="str">
            <v>3. Environmental Information Processing</v>
          </cell>
          <cell r="C90" t="str">
            <v>3.1 Membrane Transport</v>
          </cell>
          <cell r="D90" t="str">
            <v>ABC transporters</v>
          </cell>
        </row>
        <row r="90">
          <cell r="F90">
            <v>16.5794326009174</v>
          </cell>
          <cell r="G90">
            <v>-16.5794326009174</v>
          </cell>
          <cell r="H90">
            <v>145.98822143446</v>
          </cell>
          <cell r="I90">
            <v>101.757734150055</v>
          </cell>
          <cell r="J90">
            <v>20.046382129287</v>
          </cell>
          <cell r="K90">
            <v>20.046382129287</v>
          </cell>
        </row>
        <row r="90">
          <cell r="AU90">
            <v>1</v>
          </cell>
        </row>
        <row r="91">
          <cell r="B91" t="str">
            <v>2. Genetic Information Processing</v>
          </cell>
          <cell r="C91" t="str">
            <v>2.2 Translation</v>
          </cell>
          <cell r="D91" t="str">
            <v>Ribosome biogenesis in eukaryotes</v>
          </cell>
        </row>
        <row r="92">
          <cell r="B92" t="str">
            <v>2. Genetic Information Processing</v>
          </cell>
          <cell r="C92" t="str">
            <v>2.2 Translation</v>
          </cell>
          <cell r="D92" t="str">
            <v>Ribosome</v>
          </cell>
        </row>
        <row r="92">
          <cell r="F92">
            <v>46.9729233307442</v>
          </cell>
          <cell r="G92">
            <v>-46.9729233307442</v>
          </cell>
          <cell r="H92">
            <v>398.781989851588</v>
          </cell>
          <cell r="I92">
            <v>398.781989851588</v>
          </cell>
          <cell r="J92">
            <v>13.9003146482821</v>
          </cell>
          <cell r="K92">
            <v>13.9003146482821</v>
          </cell>
        </row>
        <row r="92">
          <cell r="AU92">
            <v>1</v>
          </cell>
        </row>
        <row r="93">
          <cell r="B93" t="str">
            <v>2. Genetic Information Processing</v>
          </cell>
          <cell r="C93" t="str">
            <v>2.2 Translation</v>
          </cell>
          <cell r="D93" t="str">
            <v>RNA transport</v>
          </cell>
        </row>
        <row r="93">
          <cell r="H93">
            <v>12.7961052939092</v>
          </cell>
          <cell r="I93">
            <v>0.708758394625268</v>
          </cell>
        </row>
        <row r="93">
          <cell r="AU93">
            <v>1</v>
          </cell>
        </row>
        <row r="94">
          <cell r="B94" t="str">
            <v>2. Genetic Information Processing</v>
          </cell>
          <cell r="C94" t="str">
            <v>2.2 Translation</v>
          </cell>
          <cell r="D94" t="str">
            <v>mRNA surveillance pathway</v>
          </cell>
        </row>
        <row r="94">
          <cell r="F94">
            <v>13.7316076279491</v>
          </cell>
          <cell r="G94">
            <v>13.7316076279491</v>
          </cell>
          <cell r="H94">
            <v>84.3889714137013</v>
          </cell>
          <cell r="I94">
            <v>84.3889714137013</v>
          </cell>
          <cell r="J94">
            <v>13.5891604413343</v>
          </cell>
          <cell r="K94">
            <v>13.5891604413343</v>
          </cell>
        </row>
        <row r="94">
          <cell r="AU94">
            <v>1</v>
          </cell>
        </row>
        <row r="95">
          <cell r="B95" t="str">
            <v>2. Genetic Information Processing</v>
          </cell>
          <cell r="C95" t="str">
            <v>2.3 Folding, Sorting and Degradation</v>
          </cell>
          <cell r="D95" t="str">
            <v>RNA degradation</v>
          </cell>
        </row>
        <row r="95">
          <cell r="F95">
            <v>39.6109530751536</v>
          </cell>
          <cell r="G95">
            <v>39.6109530751536</v>
          </cell>
        </row>
        <row r="95">
          <cell r="J95">
            <v>99.4327593963922</v>
          </cell>
          <cell r="K95">
            <v>-99.4327593963922</v>
          </cell>
        </row>
        <row r="95">
          <cell r="AU95">
            <v>1</v>
          </cell>
        </row>
        <row r="96">
          <cell r="B96" t="str">
            <v>2. Genetic Information Processing</v>
          </cell>
          <cell r="C96" t="str">
            <v>2.1 Transcription</v>
          </cell>
          <cell r="D96" t="str">
            <v>RNA polymerase</v>
          </cell>
        </row>
        <row r="97">
          <cell r="B97" t="str">
            <v>2. Genetic Information Processing</v>
          </cell>
          <cell r="C97" t="str">
            <v>2.1 Transcription</v>
          </cell>
          <cell r="D97" t="str">
            <v>Basal transcription factors</v>
          </cell>
        </row>
        <row r="97">
          <cell r="H97">
            <v>248.114144656644</v>
          </cell>
          <cell r="I97">
            <v>-248.114144656644</v>
          </cell>
          <cell r="J97">
            <v>74.3359778090914</v>
          </cell>
          <cell r="K97">
            <v>-74.3359778090914</v>
          </cell>
        </row>
        <row r="97">
          <cell r="AU97">
            <v>1</v>
          </cell>
        </row>
        <row r="98">
          <cell r="B98" t="str">
            <v>2. Genetic Information Processing</v>
          </cell>
          <cell r="C98" t="str">
            <v>2.4 Replication and Repair</v>
          </cell>
          <cell r="D98" t="str">
            <v>DNA replication</v>
          </cell>
        </row>
        <row r="99">
          <cell r="B99" t="str">
            <v>2. Genetic Information Processing</v>
          </cell>
          <cell r="C99" t="str">
            <v>2.1 Transcription</v>
          </cell>
          <cell r="D99" t="str">
            <v>Spliceosome</v>
          </cell>
        </row>
        <row r="99">
          <cell r="F99">
            <v>30.6448670324619</v>
          </cell>
          <cell r="G99">
            <v>30.6448670324619</v>
          </cell>
        </row>
        <row r="99">
          <cell r="AU99">
            <v>1</v>
          </cell>
        </row>
        <row r="100">
          <cell r="B100" t="str">
            <v>2. Genetic Information Processing</v>
          </cell>
          <cell r="C100" t="str">
            <v>2.3 Folding, Sorting and Degradation</v>
          </cell>
          <cell r="D100" t="str">
            <v>Proteasome</v>
          </cell>
        </row>
        <row r="100">
          <cell r="F100">
            <v>39.3587363355896</v>
          </cell>
          <cell r="G100">
            <v>39.3587363355896</v>
          </cell>
        </row>
        <row r="100">
          <cell r="AU100">
            <v>1</v>
          </cell>
        </row>
        <row r="101">
          <cell r="B101" t="str">
            <v>2. Genetic Information Processing</v>
          </cell>
          <cell r="C101" t="str">
            <v>2.3 Folding, Sorting and Degradation</v>
          </cell>
          <cell r="D101" t="str">
            <v>Protein export</v>
          </cell>
        </row>
        <row r="101">
          <cell r="H101">
            <v>160.880782645954</v>
          </cell>
          <cell r="I101">
            <v>160.880782645954</v>
          </cell>
          <cell r="J101">
            <v>92.0497435340085</v>
          </cell>
          <cell r="K101">
            <v>92.0497435340085</v>
          </cell>
        </row>
        <row r="101">
          <cell r="AU101">
            <v>1</v>
          </cell>
        </row>
        <row r="102">
          <cell r="B102" t="str">
            <v>5. Organismal Systems</v>
          </cell>
          <cell r="C102" t="str">
            <v>5.2 Endocrine System</v>
          </cell>
          <cell r="D102" t="str">
            <v>PPAR signaling pathway</v>
          </cell>
        </row>
        <row r="102">
          <cell r="F102">
            <v>106.985785636079</v>
          </cell>
          <cell r="G102">
            <v>-106.985785636079</v>
          </cell>
          <cell r="H102">
            <v>301.851279619861</v>
          </cell>
          <cell r="I102">
            <v>244.109044966335</v>
          </cell>
          <cell r="J102">
            <v>9.89960371933913</v>
          </cell>
          <cell r="K102">
            <v>9.89960371933913</v>
          </cell>
        </row>
        <row r="102">
          <cell r="AU102">
            <v>1</v>
          </cell>
        </row>
        <row r="103">
          <cell r="B103" t="str">
            <v>2. Genetic Information Processing</v>
          </cell>
          <cell r="C103" t="str">
            <v>2.4 Replication and Repair</v>
          </cell>
          <cell r="D103" t="str">
            <v>Base excision repair</v>
          </cell>
        </row>
        <row r="103">
          <cell r="F103">
            <v>173.133213952801</v>
          </cell>
          <cell r="G103">
            <v>173.133213952801</v>
          </cell>
          <cell r="H103">
            <v>116.522136602137</v>
          </cell>
          <cell r="I103">
            <v>-116.522136602137</v>
          </cell>
        </row>
        <row r="103">
          <cell r="AU103">
            <v>1</v>
          </cell>
        </row>
        <row r="104">
          <cell r="B104" t="str">
            <v>2. Genetic Information Processing</v>
          </cell>
          <cell r="C104" t="str">
            <v>2.4 Replication and Repair</v>
          </cell>
          <cell r="D104" t="str">
            <v>Nucleotide excision repair</v>
          </cell>
        </row>
        <row r="105">
          <cell r="B105" t="str">
            <v>2. Genetic Information Processing</v>
          </cell>
          <cell r="C105" t="str">
            <v>2.4 Replication and Repair</v>
          </cell>
          <cell r="D105" t="str">
            <v>Mismatch repair</v>
          </cell>
        </row>
        <row r="106">
          <cell r="B106" t="str">
            <v>2. Genetic Information Processing</v>
          </cell>
          <cell r="C106" t="str">
            <v>2.4 Replication and Repair</v>
          </cell>
          <cell r="D106" t="str">
            <v>Homologous recombination</v>
          </cell>
        </row>
        <row r="107">
          <cell r="B107" t="str">
            <v>2. Genetic Information Processing</v>
          </cell>
          <cell r="C107" t="str">
            <v>2.4 Replication and Repair</v>
          </cell>
          <cell r="D107" t="str">
            <v>Non-homologous end-joining</v>
          </cell>
        </row>
        <row r="108">
          <cell r="B108" t="str">
            <v>3. Environmental Information Processing</v>
          </cell>
          <cell r="C108" t="str">
            <v>3.2 Signal Transduction</v>
          </cell>
          <cell r="D108" t="str">
            <v>MAPK signaling pathway</v>
          </cell>
        </row>
        <row r="108">
          <cell r="F108">
            <v>26.1952648521526</v>
          </cell>
          <cell r="G108">
            <v>26.1952648521526</v>
          </cell>
          <cell r="H108">
            <v>112.892700958136</v>
          </cell>
          <cell r="I108">
            <v>-72.4693446418485</v>
          </cell>
          <cell r="J108">
            <v>22.6068406976129</v>
          </cell>
          <cell r="K108">
            <v>-22.6068406976129</v>
          </cell>
        </row>
        <row r="108">
          <cell r="AU108">
            <v>1</v>
          </cell>
        </row>
        <row r="109">
          <cell r="B109" t="str">
            <v>3. Environmental Information Processing</v>
          </cell>
          <cell r="C109" t="str">
            <v>3.2 Signal Transduction</v>
          </cell>
          <cell r="D109" t="str">
            <v>ErbB signaling pathway</v>
          </cell>
        </row>
        <row r="109">
          <cell r="H109">
            <v>126.423986441664</v>
          </cell>
          <cell r="I109">
            <v>-52.6287765834744</v>
          </cell>
          <cell r="J109">
            <v>6.75522602274813</v>
          </cell>
          <cell r="K109">
            <v>-6.75522602274813</v>
          </cell>
        </row>
        <row r="109">
          <cell r="AU109">
            <v>1</v>
          </cell>
        </row>
        <row r="110">
          <cell r="B110" t="str">
            <v>3. Environmental Information Processing</v>
          </cell>
          <cell r="C110" t="str">
            <v>3.2 Signal Transduction</v>
          </cell>
          <cell r="D110" t="str">
            <v>Calcium signaling pathway</v>
          </cell>
        </row>
        <row r="110">
          <cell r="F110">
            <v>5.11620017231327</v>
          </cell>
          <cell r="G110">
            <v>-5.11620017231327</v>
          </cell>
          <cell r="H110">
            <v>139.081798377736</v>
          </cell>
          <cell r="I110">
            <v>-66.6619886060316</v>
          </cell>
          <cell r="J110">
            <v>30.2623567950403</v>
          </cell>
          <cell r="K110">
            <v>7.22884723150242</v>
          </cell>
        </row>
        <row r="110">
          <cell r="AU110">
            <v>1</v>
          </cell>
        </row>
        <row r="111">
          <cell r="B111" t="str">
            <v>3. Environmental Information Processing</v>
          </cell>
          <cell r="C111" t="str">
            <v>3.3 Signaling Molecules and Interaction</v>
          </cell>
          <cell r="D111" t="str">
            <v>Cytokine-cytokine receptor interaction</v>
          </cell>
        </row>
        <row r="111">
          <cell r="F111">
            <v>41.1884214559624</v>
          </cell>
          <cell r="G111">
            <v>27.5567517855801</v>
          </cell>
          <cell r="H111">
            <v>102.350274197184</v>
          </cell>
          <cell r="I111">
            <v>-67.4786306356312</v>
          </cell>
          <cell r="J111">
            <v>27.5514913396348</v>
          </cell>
          <cell r="K111">
            <v>-27.5514913396348</v>
          </cell>
        </row>
        <row r="111">
          <cell r="AU111">
            <v>1</v>
          </cell>
        </row>
        <row r="112">
          <cell r="B112" t="str">
            <v>5. Organismal Systems</v>
          </cell>
          <cell r="C112" t="str">
            <v>5.1 Immune System</v>
          </cell>
          <cell r="D112" t="str">
            <v>Chemokine signaling pathway</v>
          </cell>
        </row>
        <row r="112">
          <cell r="F112">
            <v>5.09421441741278</v>
          </cell>
          <cell r="G112">
            <v>5.09421441741278</v>
          </cell>
          <cell r="H112">
            <v>152.846310159311</v>
          </cell>
          <cell r="I112">
            <v>-63.7179093391621</v>
          </cell>
          <cell r="J112">
            <v>6.0617012252915</v>
          </cell>
          <cell r="K112">
            <v>1.2500349084944</v>
          </cell>
        </row>
        <row r="112">
          <cell r="AU112">
            <v>1</v>
          </cell>
        </row>
        <row r="113">
          <cell r="B113" t="str">
            <v>3. Environmental Information Processing</v>
          </cell>
          <cell r="C113" t="str">
            <v>3.2 Signal Transduction</v>
          </cell>
          <cell r="D113" t="str">
            <v>Phosphatidylinositol signaling system</v>
          </cell>
        </row>
        <row r="113">
          <cell r="H113">
            <v>77.4881630418262</v>
          </cell>
          <cell r="I113">
            <v>-77.4881630418262</v>
          </cell>
        </row>
        <row r="113">
          <cell r="AU113">
            <v>1</v>
          </cell>
        </row>
        <row r="114">
          <cell r="B114" t="str">
            <v>3. Environmental Information Processing</v>
          </cell>
          <cell r="C114" t="str">
            <v>3.3 Signaling Molecules and Interaction</v>
          </cell>
          <cell r="D114" t="str">
            <v>Neuroactive ligand-receptor interaction</v>
          </cell>
        </row>
        <row r="114">
          <cell r="H114">
            <v>41.0525603849231</v>
          </cell>
          <cell r="I114">
            <v>31.8946384078394</v>
          </cell>
          <cell r="J114">
            <v>12.4715637884214</v>
          </cell>
          <cell r="K114">
            <v>12.4715637884214</v>
          </cell>
        </row>
        <row r="114">
          <cell r="AU114">
            <v>1</v>
          </cell>
        </row>
        <row r="115">
          <cell r="B115" t="str">
            <v>4. Cellular Processes</v>
          </cell>
          <cell r="C115" t="str">
            <v>4.3 Cell Growth and Death</v>
          </cell>
          <cell r="D115" t="str">
            <v>Cell cycle</v>
          </cell>
        </row>
        <row r="115">
          <cell r="H115">
            <v>25.726369356924</v>
          </cell>
          <cell r="I115">
            <v>12.3711386640139</v>
          </cell>
          <cell r="J115">
            <v>17.8658128267217</v>
          </cell>
          <cell r="K115">
            <v>17.8658128267217</v>
          </cell>
        </row>
        <row r="115">
          <cell r="AU115">
            <v>1</v>
          </cell>
        </row>
        <row r="116">
          <cell r="B116" t="str">
            <v>4. Cellular Processes</v>
          </cell>
          <cell r="C116" t="str">
            <v>4.3 Cell Growth and Death</v>
          </cell>
          <cell r="D116" t="str">
            <v>Oocyte meiosis</v>
          </cell>
        </row>
        <row r="116">
          <cell r="H116">
            <v>144.291139700077</v>
          </cell>
          <cell r="I116">
            <v>-102.599527148862</v>
          </cell>
          <cell r="J116">
            <v>40.9527648571155</v>
          </cell>
          <cell r="K116">
            <v>-1.85023112315854</v>
          </cell>
        </row>
        <row r="116">
          <cell r="AU116">
            <v>1</v>
          </cell>
        </row>
        <row r="117">
          <cell r="B117" t="str">
            <v>4. Cellular Processes</v>
          </cell>
          <cell r="C117" t="str">
            <v>4.3 Cell Growth and Death</v>
          </cell>
          <cell r="D117" t="str">
            <v>p53 signaling pathway</v>
          </cell>
        </row>
        <row r="117">
          <cell r="H117">
            <v>12.9100563364798</v>
          </cell>
          <cell r="I117">
            <v>12.9100563364798</v>
          </cell>
        </row>
        <row r="117">
          <cell r="AU117">
            <v>1</v>
          </cell>
        </row>
        <row r="118">
          <cell r="B118" t="str">
            <v>2. Genetic Information Processing</v>
          </cell>
          <cell r="C118" t="str">
            <v>2.3 Folding, Sorting and Degradation</v>
          </cell>
          <cell r="D118" t="str">
            <v>Ubiquitin mediated proteolysis</v>
          </cell>
        </row>
        <row r="118">
          <cell r="F118">
            <v>51.6036972689518</v>
          </cell>
          <cell r="G118">
            <v>51.6036972689518</v>
          </cell>
          <cell r="H118">
            <v>224.149297167217</v>
          </cell>
          <cell r="I118">
            <v>-88.2243690013953</v>
          </cell>
          <cell r="J118">
            <v>67.8963705479509</v>
          </cell>
          <cell r="K118">
            <v>-21.810977742414</v>
          </cell>
        </row>
        <row r="118">
          <cell r="AU118">
            <v>1</v>
          </cell>
        </row>
        <row r="119">
          <cell r="B119" t="str">
            <v>2. Genetic Information Processing</v>
          </cell>
          <cell r="C119" t="str">
            <v>2.3 Folding, Sorting and Degradation</v>
          </cell>
          <cell r="D119" t="str">
            <v>Sulfur relay system</v>
          </cell>
        </row>
        <row r="119">
          <cell r="F119">
            <v>66.1918635809367</v>
          </cell>
          <cell r="G119">
            <v>-66.1918635809367</v>
          </cell>
          <cell r="H119">
            <v>208.627159481867</v>
          </cell>
          <cell r="I119">
            <v>208.627159481867</v>
          </cell>
        </row>
        <row r="119">
          <cell r="AU119">
            <v>1</v>
          </cell>
        </row>
        <row r="120">
          <cell r="B120" t="str">
            <v>2. Genetic Information Processing</v>
          </cell>
          <cell r="C120" t="str">
            <v>2.3 Folding, Sorting and Degradation</v>
          </cell>
          <cell r="D120" t="str">
            <v>SNARE interactions in vesicular transport</v>
          </cell>
        </row>
        <row r="120">
          <cell r="H120">
            <v>341.047312359936</v>
          </cell>
          <cell r="I120">
            <v>341.047312359936</v>
          </cell>
          <cell r="J120">
            <v>30.4897732052966</v>
          </cell>
          <cell r="K120">
            <v>30.4897732052966</v>
          </cell>
        </row>
        <row r="120">
          <cell r="AU120">
            <v>1</v>
          </cell>
        </row>
        <row r="121">
          <cell r="B121" t="str">
            <v>4. Cellular Processes</v>
          </cell>
          <cell r="C121" t="str">
            <v>4.1 Transport and Catabolism</v>
          </cell>
          <cell r="D121" t="str">
            <v>Regulation of autophagy</v>
          </cell>
        </row>
        <row r="121">
          <cell r="F121">
            <v>52.3724762157516</v>
          </cell>
          <cell r="G121">
            <v>52.3724762157516</v>
          </cell>
          <cell r="H121">
            <v>20.9898573358046</v>
          </cell>
          <cell r="I121">
            <v>20.9898573358046</v>
          </cell>
        </row>
        <row r="121">
          <cell r="AU121">
            <v>1</v>
          </cell>
        </row>
        <row r="122">
          <cell r="B122" t="str">
            <v>2. Genetic Information Processing</v>
          </cell>
          <cell r="C122" t="str">
            <v>2.3 Folding, Sorting and Degradation</v>
          </cell>
          <cell r="D122" t="str">
            <v>Protein processing in endoplasmic reticulum</v>
          </cell>
        </row>
        <row r="122">
          <cell r="H122">
            <v>43.6496071072237</v>
          </cell>
          <cell r="I122">
            <v>43.6496071072237</v>
          </cell>
          <cell r="J122">
            <v>11.0932461896838</v>
          </cell>
          <cell r="K122">
            <v>11.0932461896838</v>
          </cell>
        </row>
        <row r="122">
          <cell r="AU122">
            <v>1</v>
          </cell>
        </row>
        <row r="123">
          <cell r="B123" t="str">
            <v>4. Cellular Processes</v>
          </cell>
          <cell r="C123" t="str">
            <v>4.1 Transport and Catabolism</v>
          </cell>
          <cell r="D123" t="str">
            <v>Lysosome</v>
          </cell>
        </row>
        <row r="123">
          <cell r="H123">
            <v>83.2870258867542</v>
          </cell>
          <cell r="I123">
            <v>-83.2870258867542</v>
          </cell>
          <cell r="J123">
            <v>28.8323554980682</v>
          </cell>
          <cell r="K123">
            <v>-28.8323554980682</v>
          </cell>
        </row>
        <row r="123">
          <cell r="AU123">
            <v>1</v>
          </cell>
        </row>
        <row r="124">
          <cell r="B124" t="str">
            <v>4. Cellular Processes</v>
          </cell>
          <cell r="C124" t="str">
            <v>4.1 Transport and Catabolism</v>
          </cell>
          <cell r="D124" t="str">
            <v>Endocytosis</v>
          </cell>
        </row>
        <row r="124">
          <cell r="H124">
            <v>120.784974554791</v>
          </cell>
          <cell r="I124">
            <v>14.7669847462166</v>
          </cell>
          <cell r="J124">
            <v>59.8389232680551</v>
          </cell>
          <cell r="K124">
            <v>-7.95038466763823</v>
          </cell>
        </row>
        <row r="124">
          <cell r="AU124">
            <v>1</v>
          </cell>
        </row>
        <row r="125">
          <cell r="B125" t="str">
            <v>4. Cellular Processes</v>
          </cell>
          <cell r="C125" t="str">
            <v>4.1 Transport and Catabolism</v>
          </cell>
          <cell r="D125" t="str">
            <v>Phagosome</v>
          </cell>
        </row>
        <row r="125">
          <cell r="F125">
            <v>14.1292912517453</v>
          </cell>
          <cell r="G125">
            <v>-14.1292912517453</v>
          </cell>
          <cell r="H125">
            <v>226.647260967619</v>
          </cell>
          <cell r="I125">
            <v>19.297340675697</v>
          </cell>
          <cell r="J125">
            <v>48.0635965022997</v>
          </cell>
          <cell r="K125">
            <v>-32.9268296627908</v>
          </cell>
        </row>
        <row r="125">
          <cell r="AU125">
            <v>1</v>
          </cell>
        </row>
        <row r="126">
          <cell r="B126" t="str">
            <v>4. Cellular Processes</v>
          </cell>
          <cell r="C126" t="str">
            <v>4.1 Transport and Catabolism</v>
          </cell>
          <cell r="D126" t="str">
            <v>Peroxisome</v>
          </cell>
        </row>
        <row r="126">
          <cell r="F126">
            <v>40.0693172321303</v>
          </cell>
          <cell r="G126">
            <v>-40.0693172321303</v>
          </cell>
          <cell r="H126">
            <v>150.228768160364</v>
          </cell>
          <cell r="I126">
            <v>54.9916385710112</v>
          </cell>
        </row>
        <row r="126">
          <cell r="AU126">
            <v>1</v>
          </cell>
        </row>
        <row r="127">
          <cell r="B127" t="str">
            <v>3. Environmental Information Processing</v>
          </cell>
          <cell r="C127" t="str">
            <v>3.2 Signal Transduction</v>
          </cell>
          <cell r="D127" t="str">
            <v>mTOR signaling pathway</v>
          </cell>
        </row>
        <row r="127">
          <cell r="F127">
            <v>27.2773313623706</v>
          </cell>
          <cell r="G127">
            <v>-27.2773313623706</v>
          </cell>
          <cell r="H127">
            <v>12.6632562000412</v>
          </cell>
          <cell r="I127">
            <v>-12.6632562000412</v>
          </cell>
        </row>
        <row r="127">
          <cell r="AU127">
            <v>1</v>
          </cell>
        </row>
        <row r="128">
          <cell r="B128" t="str">
            <v>4. Cellular Processes</v>
          </cell>
          <cell r="C128" t="str">
            <v>4.3 Cell Growth and Death</v>
          </cell>
          <cell r="D128" t="str">
            <v>Apoptosis</v>
          </cell>
        </row>
        <row r="128">
          <cell r="F128">
            <v>96.5007591652308</v>
          </cell>
          <cell r="G128">
            <v>65.1984065887975</v>
          </cell>
          <cell r="H128">
            <v>56.15575084583</v>
          </cell>
          <cell r="I128">
            <v>-38.0457531427031</v>
          </cell>
        </row>
        <row r="128">
          <cell r="AU128">
            <v>1</v>
          </cell>
        </row>
        <row r="129">
          <cell r="B129" t="str">
            <v>5. Organismal Systems</v>
          </cell>
          <cell r="C129" t="str">
            <v>5.3 Circulatory System</v>
          </cell>
          <cell r="D129" t="str">
            <v>Cardiac muscle contraction</v>
          </cell>
        </row>
        <row r="129">
          <cell r="H129">
            <v>33.0988653261396</v>
          </cell>
          <cell r="I129">
            <v>8.72842780918294</v>
          </cell>
          <cell r="J129">
            <v>6.06672764682038</v>
          </cell>
          <cell r="K129">
            <v>6.06672764682038</v>
          </cell>
        </row>
        <row r="129">
          <cell r="AU129">
            <v>1</v>
          </cell>
        </row>
        <row r="130">
          <cell r="B130" t="str">
            <v>5. Organismal Systems</v>
          </cell>
          <cell r="C130" t="str">
            <v>5.3 Circulatory System</v>
          </cell>
          <cell r="D130" t="str">
            <v>Vascular smooth muscle contraction</v>
          </cell>
        </row>
        <row r="130">
          <cell r="F130">
            <v>30.976282080353</v>
          </cell>
          <cell r="G130">
            <v>30.976282080353</v>
          </cell>
          <cell r="H130">
            <v>105.169836456103</v>
          </cell>
          <cell r="I130">
            <v>-70.9916617288989</v>
          </cell>
          <cell r="J130">
            <v>6.48163889512456</v>
          </cell>
          <cell r="K130">
            <v>6.48163889512456</v>
          </cell>
        </row>
        <row r="130">
          <cell r="AU130">
            <v>1</v>
          </cell>
        </row>
        <row r="131">
          <cell r="B131" t="str">
            <v>3. Environmental Information Processing</v>
          </cell>
          <cell r="C131" t="str">
            <v>3.2 Signal Transduction</v>
          </cell>
          <cell r="D131" t="str">
            <v>Wnt signaling pathway</v>
          </cell>
        </row>
        <row r="131">
          <cell r="H131">
            <v>162.256896699301</v>
          </cell>
          <cell r="I131">
            <v>-68.6055154963125</v>
          </cell>
          <cell r="J131">
            <v>45.9323725250698</v>
          </cell>
          <cell r="K131">
            <v>-29.2104024467026</v>
          </cell>
        </row>
        <row r="131">
          <cell r="AU131">
            <v>1</v>
          </cell>
        </row>
        <row r="132">
          <cell r="B132" t="str">
            <v>5. Organismal Systems</v>
          </cell>
          <cell r="C132" t="str">
            <v>5.8 Development</v>
          </cell>
          <cell r="D132" t="str">
            <v>Dorso-ventral axis formation</v>
          </cell>
        </row>
        <row r="133">
          <cell r="B133" t="str">
            <v>3. Environmental Information Processing</v>
          </cell>
          <cell r="C133" t="str">
            <v>3.2 Signal Transduction</v>
          </cell>
          <cell r="D133" t="str">
            <v>Notch signaling pathway</v>
          </cell>
        </row>
        <row r="134">
          <cell r="B134" t="str">
            <v>3. Environmental Information Processing</v>
          </cell>
          <cell r="C134" t="str">
            <v>3.2 Signal Transduction</v>
          </cell>
          <cell r="D134" t="str">
            <v>Hedgehog signaling pathway</v>
          </cell>
        </row>
        <row r="134">
          <cell r="H134">
            <v>115.872085326795</v>
          </cell>
          <cell r="I134">
            <v>115.872085326795</v>
          </cell>
          <cell r="J134">
            <v>48.2672082330749</v>
          </cell>
          <cell r="K134">
            <v>48.2672082330749</v>
          </cell>
        </row>
        <row r="134">
          <cell r="AU134">
            <v>1</v>
          </cell>
        </row>
        <row r="135">
          <cell r="B135" t="str">
            <v>3. Environmental Information Processing</v>
          </cell>
          <cell r="C135" t="str">
            <v>3.2 Signal Transduction</v>
          </cell>
          <cell r="D135" t="str">
            <v>TGF-beta signaling pathway</v>
          </cell>
        </row>
        <row r="135">
          <cell r="H135">
            <v>44.0760379719795</v>
          </cell>
          <cell r="I135">
            <v>44.0760379719795</v>
          </cell>
        </row>
        <row r="135">
          <cell r="AU135">
            <v>1</v>
          </cell>
        </row>
        <row r="136">
          <cell r="B136" t="str">
            <v>5. Organismal Systems</v>
          </cell>
          <cell r="C136" t="str">
            <v>5.8 Development</v>
          </cell>
          <cell r="D136" t="str">
            <v>Axon guidance</v>
          </cell>
        </row>
        <row r="136">
          <cell r="F136">
            <v>11.103199707571</v>
          </cell>
          <cell r="G136">
            <v>-11.103199707571</v>
          </cell>
          <cell r="H136">
            <v>101.35705519739</v>
          </cell>
          <cell r="I136">
            <v>-45.7882539318328</v>
          </cell>
          <cell r="J136">
            <v>50.1919048882696</v>
          </cell>
          <cell r="K136">
            <v>-50.1919048882696</v>
          </cell>
        </row>
        <row r="136">
          <cell r="AU136">
            <v>1</v>
          </cell>
        </row>
        <row r="137">
          <cell r="B137" t="str">
            <v>3. Environmental Information Processing</v>
          </cell>
          <cell r="C137" t="str">
            <v>3.2 Signal Transduction</v>
          </cell>
          <cell r="D137" t="str">
            <v>VEGF signaling pathway</v>
          </cell>
        </row>
        <row r="137">
          <cell r="H137">
            <v>35.6582070656597</v>
          </cell>
          <cell r="I137">
            <v>-6.54997434622763</v>
          </cell>
        </row>
        <row r="137">
          <cell r="AU137">
            <v>1</v>
          </cell>
        </row>
        <row r="138">
          <cell r="B138" t="str">
            <v>5. Organismal Systems</v>
          </cell>
          <cell r="C138" t="str">
            <v>5.8 Development</v>
          </cell>
          <cell r="D138" t="str">
            <v>Osteoclast differentiation</v>
          </cell>
        </row>
        <row r="138">
          <cell r="F138">
            <v>57.9541257790986</v>
          </cell>
          <cell r="G138">
            <v>57.9541257790986</v>
          </cell>
          <cell r="H138">
            <v>164.80707402204</v>
          </cell>
          <cell r="I138">
            <v>-51.4301928849264</v>
          </cell>
          <cell r="J138">
            <v>4.60311861727085</v>
          </cell>
          <cell r="K138">
            <v>-4.60311861727085</v>
          </cell>
        </row>
        <row r="138">
          <cell r="AU138">
            <v>1</v>
          </cell>
        </row>
        <row r="139">
          <cell r="B139" t="str">
            <v>4. Cellular Processes</v>
          </cell>
          <cell r="C139" t="str">
            <v>4.4 Cell Communication</v>
          </cell>
          <cell r="D139" t="str">
            <v>Focal adhesion</v>
          </cell>
        </row>
        <row r="139">
          <cell r="F139">
            <v>33.3158670940782</v>
          </cell>
          <cell r="G139">
            <v>-33.3158670940782</v>
          </cell>
          <cell r="H139">
            <v>73.9177728315891</v>
          </cell>
          <cell r="I139">
            <v>-73.9177728315891</v>
          </cell>
          <cell r="J139">
            <v>46.9471615287532</v>
          </cell>
          <cell r="K139">
            <v>-46.9471615287532</v>
          </cell>
        </row>
        <row r="139">
          <cell r="AU139">
            <v>1</v>
          </cell>
        </row>
        <row r="140">
          <cell r="B140" t="str">
            <v>3. Environmental Information Processing</v>
          </cell>
          <cell r="C140" t="str">
            <v>3.3 Signaling Molecules and Interaction</v>
          </cell>
          <cell r="D140" t="str">
            <v>ECM-receptor interaction</v>
          </cell>
        </row>
        <row r="140">
          <cell r="F140">
            <v>54.4241895049169</v>
          </cell>
          <cell r="G140">
            <v>-54.4241895049169</v>
          </cell>
          <cell r="H140">
            <v>122.87789767816</v>
          </cell>
          <cell r="I140">
            <v>11.396665285752</v>
          </cell>
          <cell r="J140">
            <v>90.3071144530209</v>
          </cell>
          <cell r="K140">
            <v>-73.6054831302284</v>
          </cell>
        </row>
        <row r="140">
          <cell r="AU140">
            <v>1</v>
          </cell>
        </row>
        <row r="141">
          <cell r="B141" t="str">
            <v>3. Environmental Information Processing</v>
          </cell>
          <cell r="C141" t="str">
            <v>3.3 Signaling Molecules and Interaction</v>
          </cell>
          <cell r="D141" t="str">
            <v>Cell adhesion molecules (CAMs)</v>
          </cell>
        </row>
        <row r="141">
          <cell r="F141">
            <v>13.1326704825847</v>
          </cell>
          <cell r="G141">
            <v>-0.0165389194280259</v>
          </cell>
          <cell r="H141">
            <v>317.014043398656</v>
          </cell>
          <cell r="I141">
            <v>-145.180640106502</v>
          </cell>
          <cell r="J141">
            <v>55.475344991361</v>
          </cell>
          <cell r="K141">
            <v>-35.3933430780896</v>
          </cell>
        </row>
        <row r="141">
          <cell r="AU141">
            <v>1</v>
          </cell>
        </row>
        <row r="142">
          <cell r="B142" t="str">
            <v>4. Cellular Processes</v>
          </cell>
          <cell r="C142" t="str">
            <v>4.4 Cell Communication</v>
          </cell>
          <cell r="D142" t="str">
            <v>Adherens junction</v>
          </cell>
        </row>
        <row r="142">
          <cell r="H142">
            <v>122.077598066624</v>
          </cell>
          <cell r="I142">
            <v>-29.997813162672</v>
          </cell>
          <cell r="J142">
            <v>6.61569055055932</v>
          </cell>
          <cell r="K142">
            <v>-6.61569055055932</v>
          </cell>
        </row>
        <row r="142">
          <cell r="AU142">
            <v>1</v>
          </cell>
        </row>
        <row r="143">
          <cell r="B143" t="str">
            <v>4. Cellular Processes</v>
          </cell>
          <cell r="C143" t="str">
            <v>4.4 Cell Communication</v>
          </cell>
          <cell r="D143" t="str">
            <v>Tight junction</v>
          </cell>
        </row>
        <row r="143">
          <cell r="H143">
            <v>179.48694088607</v>
          </cell>
          <cell r="I143">
            <v>165.083682416394</v>
          </cell>
          <cell r="J143">
            <v>87.3141177144831</v>
          </cell>
          <cell r="K143">
            <v>87.3141177144831</v>
          </cell>
        </row>
        <row r="143">
          <cell r="AU143">
            <v>1</v>
          </cell>
        </row>
        <row r="144">
          <cell r="B144" t="str">
            <v>4. Cellular Processes</v>
          </cell>
          <cell r="C144" t="str">
            <v>4.4 Cell Communication</v>
          </cell>
          <cell r="D144" t="str">
            <v>Gap junction</v>
          </cell>
        </row>
        <row r="144">
          <cell r="H144">
            <v>148.967588103877</v>
          </cell>
          <cell r="I144">
            <v>-136.035000102271</v>
          </cell>
          <cell r="J144">
            <v>23.1756917213375</v>
          </cell>
          <cell r="K144">
            <v>-23.1756917213375</v>
          </cell>
        </row>
        <row r="144">
          <cell r="AU144">
            <v>1</v>
          </cell>
        </row>
        <row r="145">
          <cell r="B145" t="str">
            <v>5. Organismal Systems</v>
          </cell>
          <cell r="C145" t="str">
            <v>5.1 Immune System</v>
          </cell>
          <cell r="D145" t="str">
            <v>Complement and coagulation cascades</v>
          </cell>
        </row>
        <row r="145">
          <cell r="F145">
            <v>55.9539801745144</v>
          </cell>
          <cell r="G145">
            <v>-55.9539801745144</v>
          </cell>
          <cell r="H145">
            <v>639.619591782536</v>
          </cell>
          <cell r="I145">
            <v>-52.6458640041134</v>
          </cell>
          <cell r="J145">
            <v>192.070438364985</v>
          </cell>
          <cell r="K145">
            <v>-79.5434284920781</v>
          </cell>
        </row>
        <row r="145">
          <cell r="AU145">
            <v>1</v>
          </cell>
        </row>
        <row r="146">
          <cell r="B146" t="str">
            <v>5. Organismal Systems</v>
          </cell>
          <cell r="C146" t="str">
            <v>5.1 Immune System</v>
          </cell>
          <cell r="D146" t="str">
            <v>Antigen processing and presentation</v>
          </cell>
        </row>
        <row r="146">
          <cell r="H146">
            <v>139.154010832397</v>
          </cell>
          <cell r="I146">
            <v>-139.154010832397</v>
          </cell>
        </row>
        <row r="146">
          <cell r="AU146">
            <v>1</v>
          </cell>
        </row>
        <row r="147">
          <cell r="B147" t="str">
            <v>5. Organismal Systems</v>
          </cell>
          <cell r="C147" t="str">
            <v>5.2 Endocrine System</v>
          </cell>
          <cell r="D147" t="str">
            <v>Renin-angiotensin system</v>
          </cell>
        </row>
        <row r="147">
          <cell r="H147">
            <v>35.3914008467059</v>
          </cell>
          <cell r="I147">
            <v>-35.3914008467059</v>
          </cell>
        </row>
        <row r="147">
          <cell r="AU147">
            <v>1</v>
          </cell>
        </row>
        <row r="148">
          <cell r="B148" t="str">
            <v>5. Organismal Systems</v>
          </cell>
          <cell r="C148" t="str">
            <v>5.1 Immune System</v>
          </cell>
          <cell r="D148" t="str">
            <v>Toll-like receptor signaling pathway</v>
          </cell>
        </row>
        <row r="148">
          <cell r="F148">
            <v>40.2824237887172</v>
          </cell>
          <cell r="G148">
            <v>14.634109763682</v>
          </cell>
          <cell r="H148">
            <v>202.652944056108</v>
          </cell>
          <cell r="I148">
            <v>-170.920314993689</v>
          </cell>
          <cell r="J148">
            <v>13.334213172654</v>
          </cell>
          <cell r="K148">
            <v>1.90229221108029</v>
          </cell>
        </row>
        <row r="148">
          <cell r="AU148">
            <v>1</v>
          </cell>
        </row>
        <row r="149">
          <cell r="B149" t="str">
            <v>5. Organismal Systems</v>
          </cell>
          <cell r="C149" t="str">
            <v>5.1 Immune System</v>
          </cell>
          <cell r="D149" t="str">
            <v>NOD-like receptor signaling pathway</v>
          </cell>
        </row>
        <row r="149">
          <cell r="H149">
            <v>155.730329074362</v>
          </cell>
          <cell r="I149">
            <v>-53.443397933563</v>
          </cell>
          <cell r="J149">
            <v>68.8578438416531</v>
          </cell>
          <cell r="K149">
            <v>68.8578438416531</v>
          </cell>
        </row>
        <row r="149">
          <cell r="AU149">
            <v>1</v>
          </cell>
        </row>
        <row r="150">
          <cell r="B150" t="str">
            <v>5. Organismal Systems</v>
          </cell>
          <cell r="C150" t="str">
            <v>5.1 Immune System</v>
          </cell>
          <cell r="D150" t="str">
            <v>RIG-I-like receptor signaling pathway</v>
          </cell>
        </row>
        <row r="150">
          <cell r="H150">
            <v>143.82549731233</v>
          </cell>
          <cell r="I150">
            <v>-94.3924995385726</v>
          </cell>
        </row>
        <row r="150">
          <cell r="AU150">
            <v>1</v>
          </cell>
        </row>
        <row r="151">
          <cell r="B151" t="str">
            <v>5. Organismal Systems</v>
          </cell>
          <cell r="C151" t="str">
            <v>5.1 Immune System</v>
          </cell>
          <cell r="D151" t="str">
            <v>Cytosolic DNA-sensing pathway</v>
          </cell>
        </row>
        <row r="151">
          <cell r="H151">
            <v>80.6914011847756</v>
          </cell>
          <cell r="I151">
            <v>-80.6914011847756</v>
          </cell>
        </row>
        <row r="151">
          <cell r="AU151">
            <v>1</v>
          </cell>
        </row>
        <row r="152">
          <cell r="B152" t="str">
            <v>3. Environmental Information Processing</v>
          </cell>
          <cell r="C152" t="str">
            <v>3.2 Signal Transduction</v>
          </cell>
          <cell r="D152" t="str">
            <v>Jak-STAT signaling pathway</v>
          </cell>
        </row>
        <row r="152">
          <cell r="F152">
            <v>15.1067107279933</v>
          </cell>
          <cell r="G152">
            <v>-4.70180926178096</v>
          </cell>
          <cell r="H152">
            <v>74.7076258947276</v>
          </cell>
          <cell r="I152">
            <v>-22.4493529626553</v>
          </cell>
          <cell r="J152">
            <v>5.53398714822493</v>
          </cell>
          <cell r="K152">
            <v>5.53398714822493</v>
          </cell>
        </row>
        <row r="152">
          <cell r="AU152">
            <v>1</v>
          </cell>
        </row>
        <row r="153">
          <cell r="B153" t="str">
            <v>5. Organismal Systems</v>
          </cell>
          <cell r="C153" t="str">
            <v>5.1 Immune System</v>
          </cell>
          <cell r="D153" t="str">
            <v>Hematopoietic cell lineage</v>
          </cell>
        </row>
        <row r="153">
          <cell r="F153">
            <v>89.6664556273947</v>
          </cell>
          <cell r="G153">
            <v>78.5411481552767</v>
          </cell>
          <cell r="H153">
            <v>132.256360391085</v>
          </cell>
          <cell r="I153">
            <v>-90.3603807856716</v>
          </cell>
        </row>
        <row r="153">
          <cell r="AU153">
            <v>1</v>
          </cell>
        </row>
        <row r="154">
          <cell r="B154" t="str">
            <v>5. Organismal Systems</v>
          </cell>
          <cell r="C154" t="str">
            <v>5.1 Immune System</v>
          </cell>
          <cell r="D154" t="str">
            <v>Natural killer cell mediated cytotoxicity</v>
          </cell>
        </row>
        <row r="154">
          <cell r="H154">
            <v>91.9801055534638</v>
          </cell>
          <cell r="I154">
            <v>-20.4885328206207</v>
          </cell>
        </row>
        <row r="154">
          <cell r="AU154">
            <v>1</v>
          </cell>
        </row>
        <row r="155">
          <cell r="B155" t="str">
            <v>5. Organismal Systems</v>
          </cell>
          <cell r="C155" t="str">
            <v>5.1 Immune System</v>
          </cell>
          <cell r="D155" t="str">
            <v>T cell receptor signaling pathway</v>
          </cell>
        </row>
        <row r="155">
          <cell r="H155">
            <v>102.764748001436</v>
          </cell>
          <cell r="I155">
            <v>-83.3592595218149</v>
          </cell>
          <cell r="J155">
            <v>5.09953337011378</v>
          </cell>
          <cell r="K155">
            <v>-5.09953337011378</v>
          </cell>
        </row>
        <row r="155">
          <cell r="AU155">
            <v>1</v>
          </cell>
        </row>
        <row r="156">
          <cell r="B156" t="str">
            <v>5. Organismal Systems</v>
          </cell>
          <cell r="C156" t="str">
            <v>5.1 Immune System</v>
          </cell>
          <cell r="D156" t="str">
            <v>B cell receptor signaling pathway</v>
          </cell>
        </row>
        <row r="156">
          <cell r="H156">
            <v>70.8952681811271</v>
          </cell>
          <cell r="I156">
            <v>53.017730016363</v>
          </cell>
          <cell r="J156">
            <v>7.64930005517067</v>
          </cell>
          <cell r="K156">
            <v>-7.64930005517067</v>
          </cell>
        </row>
        <row r="156">
          <cell r="AU156">
            <v>1</v>
          </cell>
        </row>
        <row r="157">
          <cell r="B157" t="str">
            <v>5. Organismal Systems</v>
          </cell>
          <cell r="C157" t="str">
            <v>5.1 Immune System</v>
          </cell>
          <cell r="D157" t="str">
            <v>Fc epsilon RI signaling pathway</v>
          </cell>
        </row>
        <row r="157">
          <cell r="H157">
            <v>85.0474326640908</v>
          </cell>
          <cell r="I157">
            <v>66.9030655714945</v>
          </cell>
        </row>
        <row r="157">
          <cell r="AU157">
            <v>1</v>
          </cell>
        </row>
        <row r="158">
          <cell r="B158" t="str">
            <v>5. Organismal Systems</v>
          </cell>
          <cell r="C158" t="str">
            <v>5.1 Immune System</v>
          </cell>
          <cell r="D158" t="str">
            <v>Fc gamma R-mediated phagocytosis</v>
          </cell>
        </row>
        <row r="158">
          <cell r="H158">
            <v>194.542889276181</v>
          </cell>
          <cell r="I158">
            <v>-50.8201468732141</v>
          </cell>
          <cell r="J158">
            <v>64.5801482665198</v>
          </cell>
          <cell r="K158">
            <v>-64.5801482665198</v>
          </cell>
        </row>
        <row r="158">
          <cell r="AU158">
            <v>1</v>
          </cell>
        </row>
        <row r="159">
          <cell r="B159" t="str">
            <v>5. Organismal Systems</v>
          </cell>
          <cell r="C159" t="str">
            <v>5.1 Immune System</v>
          </cell>
          <cell r="D159" t="str">
            <v>Leukocyte transendothelial migration</v>
          </cell>
        </row>
        <row r="159">
          <cell r="H159">
            <v>205.474178638287</v>
          </cell>
          <cell r="I159">
            <v>-152.990483083002</v>
          </cell>
          <cell r="J159">
            <v>33.036479308537</v>
          </cell>
          <cell r="K159">
            <v>-33.036479308537</v>
          </cell>
        </row>
        <row r="159">
          <cell r="AU159">
            <v>1</v>
          </cell>
        </row>
        <row r="160">
          <cell r="B160" t="str">
            <v>5. Organismal Systems</v>
          </cell>
          <cell r="C160" t="str">
            <v>5.1 Immune System</v>
          </cell>
          <cell r="D160" t="str">
            <v>Intestinal immune network for IgA production</v>
          </cell>
        </row>
        <row r="160">
          <cell r="F160">
            <v>17.7365870001778</v>
          </cell>
          <cell r="G160">
            <v>17.7365870001778</v>
          </cell>
          <cell r="H160">
            <v>235.826712068629</v>
          </cell>
          <cell r="I160">
            <v>-100.012911817717</v>
          </cell>
          <cell r="J160">
            <v>9.40462052828523</v>
          </cell>
          <cell r="K160">
            <v>-9.40462052828523</v>
          </cell>
        </row>
        <row r="160">
          <cell r="AU160">
            <v>1</v>
          </cell>
        </row>
        <row r="161">
          <cell r="B161" t="str">
            <v>5. Organismal Systems</v>
          </cell>
          <cell r="C161" t="str">
            <v>5.9 Environmental Adaptation</v>
          </cell>
          <cell r="D161" t="str">
            <v>Circadian rhythm - mammal</v>
          </cell>
        </row>
        <row r="161">
          <cell r="H161">
            <v>50.1580087293414</v>
          </cell>
          <cell r="I161">
            <v>50.1580087293414</v>
          </cell>
          <cell r="J161">
            <v>221.782053416373</v>
          </cell>
          <cell r="K161">
            <v>5.72883561118006</v>
          </cell>
        </row>
        <row r="161">
          <cell r="AU161">
            <v>1</v>
          </cell>
        </row>
        <row r="162">
          <cell r="B162" t="str">
            <v>5. Organismal Systems</v>
          </cell>
          <cell r="C162" t="str">
            <v>5.6 Nervous System</v>
          </cell>
          <cell r="D162" t="str">
            <v>Long-term potentiation</v>
          </cell>
        </row>
        <row r="162">
          <cell r="F162">
            <v>51.9602151025277</v>
          </cell>
          <cell r="G162">
            <v>-51.9602151025277</v>
          </cell>
          <cell r="H162">
            <v>178.342435729937</v>
          </cell>
          <cell r="I162">
            <v>-178.342435729937</v>
          </cell>
        </row>
        <row r="162">
          <cell r="AU162">
            <v>1</v>
          </cell>
        </row>
        <row r="163">
          <cell r="B163" t="str">
            <v>5. Organismal Systems</v>
          </cell>
          <cell r="C163" t="str">
            <v>5.6 Nervous System</v>
          </cell>
          <cell r="D163" t="str">
            <v>Neurotrophin signaling pathway</v>
          </cell>
        </row>
        <row r="163">
          <cell r="H163">
            <v>57.0277877156684</v>
          </cell>
          <cell r="I163">
            <v>-40.25355191125</v>
          </cell>
          <cell r="J163">
            <v>4.40807121823395</v>
          </cell>
          <cell r="K163">
            <v>-4.40807121823395</v>
          </cell>
        </row>
        <row r="163">
          <cell r="AU163">
            <v>1</v>
          </cell>
        </row>
        <row r="164">
          <cell r="B164" t="str">
            <v>5. Organismal Systems</v>
          </cell>
          <cell r="C164" t="str">
            <v>5.6 Nervous System</v>
          </cell>
          <cell r="D164" t="str">
            <v>Glutamatergic synapse</v>
          </cell>
        </row>
        <row r="164">
          <cell r="F164">
            <v>25.7693816393321</v>
          </cell>
          <cell r="G164">
            <v>-25.7693816393321</v>
          </cell>
          <cell r="H164">
            <v>133.117676807432</v>
          </cell>
          <cell r="I164">
            <v>-27.5910583788859</v>
          </cell>
        </row>
        <row r="164">
          <cell r="AU164">
            <v>1</v>
          </cell>
        </row>
        <row r="165">
          <cell r="B165" t="str">
            <v>5. Organismal Systems</v>
          </cell>
          <cell r="C165" t="str">
            <v>5.6 Nervous System</v>
          </cell>
          <cell r="D165" t="str">
            <v>Long-term depression</v>
          </cell>
        </row>
        <row r="165">
          <cell r="H165">
            <v>52.6463417256755</v>
          </cell>
          <cell r="I165">
            <v>-35.7505412719647</v>
          </cell>
        </row>
        <row r="165">
          <cell r="AU165">
            <v>1</v>
          </cell>
        </row>
        <row r="166">
          <cell r="B166" t="str">
            <v>5. Organismal Systems</v>
          </cell>
          <cell r="C166" t="str">
            <v>5.7 Sensory System</v>
          </cell>
          <cell r="D166" t="str">
            <v>Olfactory transduction</v>
          </cell>
        </row>
        <row r="166">
          <cell r="H166">
            <v>27.0719163480223</v>
          </cell>
          <cell r="I166">
            <v>27.0719163480223</v>
          </cell>
        </row>
        <row r="166">
          <cell r="AU166">
            <v>1</v>
          </cell>
        </row>
        <row r="167">
          <cell r="B167" t="str">
            <v>5. Organismal Systems</v>
          </cell>
          <cell r="C167" t="str">
            <v>5.7 Sensory System</v>
          </cell>
          <cell r="D167" t="str">
            <v>Taste transduction</v>
          </cell>
        </row>
        <row r="167">
          <cell r="F167">
            <v>31.187984067253</v>
          </cell>
          <cell r="G167">
            <v>31.187984067253</v>
          </cell>
          <cell r="H167">
            <v>264.732697248518</v>
          </cell>
          <cell r="I167">
            <v>-18.9457412749005</v>
          </cell>
        </row>
        <row r="167">
          <cell r="AU167">
            <v>1</v>
          </cell>
        </row>
        <row r="168">
          <cell r="B168" t="str">
            <v>5. Organismal Systems</v>
          </cell>
          <cell r="C168" t="str">
            <v>5.7 Sensory System</v>
          </cell>
          <cell r="D168" t="str">
            <v>Phototransduction</v>
          </cell>
        </row>
        <row r="169">
          <cell r="B169" t="str">
            <v>4. Cellular Processes</v>
          </cell>
          <cell r="C169" t="str">
            <v>4.2 Cell Motility</v>
          </cell>
          <cell r="D169" t="str">
            <v>Regulation of actin cytoskeleton</v>
          </cell>
        </row>
        <row r="169">
          <cell r="F169">
            <v>17.0451499278133</v>
          </cell>
          <cell r="G169">
            <v>-17.0451499278133</v>
          </cell>
          <cell r="H169">
            <v>64.6328624644695</v>
          </cell>
          <cell r="I169">
            <v>-55.9465772548747</v>
          </cell>
          <cell r="J169">
            <v>21.9014723070132</v>
          </cell>
          <cell r="K169">
            <v>-21.9014723070132</v>
          </cell>
        </row>
        <row r="169">
          <cell r="AU169">
            <v>1</v>
          </cell>
        </row>
        <row r="170">
          <cell r="B170" t="str">
            <v>5. Organismal Systems</v>
          </cell>
          <cell r="C170" t="str">
            <v>5.2 Endocrine System</v>
          </cell>
          <cell r="D170" t="str">
            <v>Insulin signaling pathway</v>
          </cell>
        </row>
        <row r="170">
          <cell r="F170">
            <v>27.9313062603319</v>
          </cell>
          <cell r="G170">
            <v>-27.9313062603319</v>
          </cell>
          <cell r="H170">
            <v>108.051703782405</v>
          </cell>
          <cell r="I170">
            <v>39.2783278014588</v>
          </cell>
          <cell r="J170">
            <v>3.01065791135991</v>
          </cell>
          <cell r="K170">
            <v>3.01065791135991</v>
          </cell>
        </row>
        <row r="170">
          <cell r="AU170">
            <v>1</v>
          </cell>
        </row>
        <row r="171">
          <cell r="B171" t="str">
            <v>5. Organismal Systems</v>
          </cell>
          <cell r="C171" t="str">
            <v>5.2 Endocrine System</v>
          </cell>
          <cell r="D171" t="str">
            <v>GnRH signaling pathway</v>
          </cell>
        </row>
        <row r="171">
          <cell r="H171">
            <v>191.657745726044</v>
          </cell>
          <cell r="I171">
            <v>-156.819493039344</v>
          </cell>
          <cell r="J171">
            <v>6.11944004413654</v>
          </cell>
          <cell r="K171">
            <v>-6.11944004413654</v>
          </cell>
        </row>
        <row r="171">
          <cell r="AU171">
            <v>1</v>
          </cell>
        </row>
        <row r="172">
          <cell r="B172" t="str">
            <v>5. Organismal Systems</v>
          </cell>
          <cell r="C172" t="str">
            <v>5.2 Endocrine System</v>
          </cell>
          <cell r="D172" t="str">
            <v>Progesterone-mediated oocyte maturation</v>
          </cell>
        </row>
        <row r="172">
          <cell r="H172">
            <v>124.706865187666</v>
          </cell>
          <cell r="I172">
            <v>36.1127492853174</v>
          </cell>
          <cell r="J172">
            <v>24.6718367607109</v>
          </cell>
          <cell r="K172">
            <v>24.6718367607109</v>
          </cell>
        </row>
        <row r="172">
          <cell r="AU172">
            <v>1</v>
          </cell>
        </row>
        <row r="173">
          <cell r="B173" t="str">
            <v>5. Organismal Systems</v>
          </cell>
          <cell r="C173" t="str">
            <v>5.2 Endocrine System</v>
          </cell>
          <cell r="D173" t="str">
            <v>Melanogenesis</v>
          </cell>
        </row>
        <row r="173">
          <cell r="H173">
            <v>250.636053061078</v>
          </cell>
          <cell r="I173">
            <v>-155.657712597667</v>
          </cell>
          <cell r="J173">
            <v>42.2203959079379</v>
          </cell>
          <cell r="K173">
            <v>-3.34844797585593</v>
          </cell>
        </row>
        <row r="173">
          <cell r="AU173">
            <v>1</v>
          </cell>
        </row>
        <row r="174">
          <cell r="B174" t="str">
            <v>5. Organismal Systems</v>
          </cell>
          <cell r="C174" t="str">
            <v>5.2 Endocrine System</v>
          </cell>
          <cell r="D174" t="str">
            <v>Adipocytokine signaling pathway</v>
          </cell>
        </row>
        <row r="174">
          <cell r="F174">
            <v>34.8590567512591</v>
          </cell>
          <cell r="G174">
            <v>5.4274634147037</v>
          </cell>
          <cell r="H174">
            <v>61.0496280663108</v>
          </cell>
          <cell r="I174">
            <v>0.642367198005921</v>
          </cell>
          <cell r="J174">
            <v>5.77021750094936</v>
          </cell>
          <cell r="K174">
            <v>5.77021750094936</v>
          </cell>
        </row>
        <row r="174">
          <cell r="AU174">
            <v>1</v>
          </cell>
        </row>
        <row r="175">
          <cell r="B175" t="str">
            <v>6. Human Diseases</v>
          </cell>
          <cell r="C175" t="str">
            <v>6.5 Metabolic Diseases</v>
          </cell>
          <cell r="D175" t="str">
            <v>Type II diabetes mellitus</v>
          </cell>
        </row>
        <row r="175">
          <cell r="F175">
            <v>37.5942625432718</v>
          </cell>
          <cell r="G175">
            <v>-37.5942625432718</v>
          </cell>
          <cell r="H175">
            <v>90.0201455090931</v>
          </cell>
          <cell r="I175">
            <v>60.3695944065576</v>
          </cell>
          <cell r="J175">
            <v>9.03197373407974</v>
          </cell>
          <cell r="K175">
            <v>9.03197373407974</v>
          </cell>
        </row>
        <row r="175">
          <cell r="AU175">
            <v>1</v>
          </cell>
        </row>
        <row r="176">
          <cell r="B176" t="str">
            <v>6. Human Diseases</v>
          </cell>
          <cell r="C176" t="str">
            <v>6.5 Metabolic Diseases</v>
          </cell>
          <cell r="D176" t="str">
            <v>Type I diabetes mellitus</v>
          </cell>
        </row>
        <row r="176">
          <cell r="F176">
            <v>19.0343860489713</v>
          </cell>
          <cell r="G176">
            <v>19.0343860489713</v>
          </cell>
          <cell r="H176">
            <v>112.551321394022</v>
          </cell>
          <cell r="I176">
            <v>-112.551321394022</v>
          </cell>
        </row>
        <row r="176">
          <cell r="AU176">
            <v>1</v>
          </cell>
        </row>
        <row r="177">
          <cell r="B177" t="str">
            <v>6. Human Diseases</v>
          </cell>
          <cell r="C177" t="str">
            <v>6.5 Metabolic Diseases</v>
          </cell>
          <cell r="D177" t="str">
            <v>Maturity onset diabetes of the young</v>
          </cell>
        </row>
        <row r="177">
          <cell r="F177">
            <v>73.3983221082926</v>
          </cell>
          <cell r="G177">
            <v>-73.3983221082926</v>
          </cell>
          <cell r="H177">
            <v>146.809031822421</v>
          </cell>
          <cell r="I177">
            <v>146.809031822421</v>
          </cell>
          <cell r="J177">
            <v>17.6338534808223</v>
          </cell>
          <cell r="K177">
            <v>17.6338534808223</v>
          </cell>
        </row>
        <row r="177">
          <cell r="AU177">
            <v>1</v>
          </cell>
        </row>
        <row r="178">
          <cell r="B178" t="str">
            <v>5. Organismal Systems</v>
          </cell>
          <cell r="C178" t="str">
            <v>5.5 Excretory System</v>
          </cell>
          <cell r="D178" t="str">
            <v>Aldosterone-regulated sodium reabsorption</v>
          </cell>
        </row>
        <row r="178">
          <cell r="F178">
            <v>22.8204761467705</v>
          </cell>
          <cell r="G178">
            <v>22.8204761467705</v>
          </cell>
          <cell r="H178">
            <v>98.2752925901742</v>
          </cell>
          <cell r="I178">
            <v>-98.2752925901742</v>
          </cell>
        </row>
        <row r="178">
          <cell r="AU178">
            <v>1</v>
          </cell>
        </row>
        <row r="179">
          <cell r="B179" t="str">
            <v>5. Organismal Systems</v>
          </cell>
          <cell r="C179" t="str">
            <v>5.5 Excretory System</v>
          </cell>
          <cell r="D179" t="str">
            <v>Endocrine and other factor-regulated calcium reabsorption</v>
          </cell>
        </row>
        <row r="179">
          <cell r="F179">
            <v>16.7150111331869</v>
          </cell>
          <cell r="G179">
            <v>-16.7150111331869</v>
          </cell>
          <cell r="H179">
            <v>176.305896034414</v>
          </cell>
          <cell r="I179">
            <v>-125.01291162996</v>
          </cell>
          <cell r="J179">
            <v>121.472183644168</v>
          </cell>
          <cell r="K179">
            <v>-121.472183644168</v>
          </cell>
        </row>
        <row r="179">
          <cell r="AU179">
            <v>1</v>
          </cell>
        </row>
        <row r="180">
          <cell r="B180" t="str">
            <v>5. Organismal Systems</v>
          </cell>
          <cell r="C180" t="str">
            <v>5.5 Excretory System</v>
          </cell>
          <cell r="D180" t="str">
            <v>Vasopressin-regulated water reabsorption</v>
          </cell>
        </row>
        <row r="180">
          <cell r="F180">
            <v>23.6065544265903</v>
          </cell>
          <cell r="G180">
            <v>-23.6065544265903</v>
          </cell>
          <cell r="H180">
            <v>288.637336522087</v>
          </cell>
          <cell r="I180">
            <v>106.025449144212</v>
          </cell>
          <cell r="J180">
            <v>68.5022836900175</v>
          </cell>
          <cell r="K180">
            <v>68.5022836900175</v>
          </cell>
        </row>
        <row r="180">
          <cell r="AU180">
            <v>1</v>
          </cell>
        </row>
        <row r="181">
          <cell r="B181" t="str">
            <v>5. Organismal Systems</v>
          </cell>
          <cell r="C181" t="str">
            <v>5.5 Excretory System</v>
          </cell>
          <cell r="D181" t="str">
            <v>Proximal tubule bicarbonate reclamation</v>
          </cell>
        </row>
        <row r="181">
          <cell r="F181">
            <v>116.923015660303</v>
          </cell>
          <cell r="G181">
            <v>-116.923015660303</v>
          </cell>
          <cell r="H181">
            <v>417.816545869573</v>
          </cell>
          <cell r="I181">
            <v>-86.4937605765574</v>
          </cell>
        </row>
        <row r="181">
          <cell r="AU181">
            <v>1</v>
          </cell>
        </row>
        <row r="182">
          <cell r="B182" t="str">
            <v>5. Organismal Systems</v>
          </cell>
          <cell r="C182" t="str">
            <v>5.5 Excretory System</v>
          </cell>
          <cell r="D182" t="str">
            <v>Collecting duct acid secretion</v>
          </cell>
        </row>
        <row r="183">
          <cell r="B183" t="str">
            <v>5. Organismal Systems</v>
          </cell>
          <cell r="C183" t="str">
            <v>5.4 Digestive System</v>
          </cell>
          <cell r="D183" t="str">
            <v>Salivary secretion</v>
          </cell>
        </row>
        <row r="183">
          <cell r="F183">
            <v>50.5689287223859</v>
          </cell>
          <cell r="G183">
            <v>-50.5689287223859</v>
          </cell>
          <cell r="H183">
            <v>330.363412472751</v>
          </cell>
          <cell r="I183">
            <v>-41.6658970149471</v>
          </cell>
          <cell r="J183">
            <v>12.9834804932248</v>
          </cell>
          <cell r="K183">
            <v>-12.9834804932248</v>
          </cell>
        </row>
        <row r="183">
          <cell r="AU183">
            <v>1</v>
          </cell>
        </row>
        <row r="184">
          <cell r="B184" t="str">
            <v>5. Organismal Systems</v>
          </cell>
          <cell r="C184" t="str">
            <v>5.4 Digestive System</v>
          </cell>
          <cell r="D184" t="str">
            <v>Gastric acid secretion</v>
          </cell>
        </row>
        <row r="184">
          <cell r="F184">
            <v>11.727599163291</v>
          </cell>
          <cell r="G184">
            <v>-11.727599163291</v>
          </cell>
          <cell r="H184">
            <v>228.553082723921</v>
          </cell>
          <cell r="I184">
            <v>-213.371348982905</v>
          </cell>
        </row>
        <row r="184">
          <cell r="AU184">
            <v>1</v>
          </cell>
        </row>
        <row r="185">
          <cell r="B185" t="str">
            <v>5. Organismal Systems</v>
          </cell>
          <cell r="C185" t="str">
            <v>5.4 Digestive System</v>
          </cell>
          <cell r="D185" t="str">
            <v>Pancreatic secretion</v>
          </cell>
        </row>
        <row r="185">
          <cell r="F185">
            <v>9.26600697874514</v>
          </cell>
          <cell r="G185">
            <v>-9.26600697874514</v>
          </cell>
          <cell r="H185">
            <v>149.02965234239</v>
          </cell>
          <cell r="I185">
            <v>-110.719407703986</v>
          </cell>
        </row>
        <row r="185">
          <cell r="AU185">
            <v>1</v>
          </cell>
        </row>
        <row r="186">
          <cell r="B186" t="str">
            <v>5. Organismal Systems</v>
          </cell>
          <cell r="C186" t="str">
            <v>5.4 Digestive System</v>
          </cell>
          <cell r="D186" t="str">
            <v>Carbohydrate digestion and absorption</v>
          </cell>
        </row>
        <row r="186">
          <cell r="H186">
            <v>101.599912067636</v>
          </cell>
          <cell r="I186">
            <v>20.6603642909188</v>
          </cell>
        </row>
        <row r="186">
          <cell r="AU186">
            <v>1</v>
          </cell>
        </row>
        <row r="187">
          <cell r="B187" t="str">
            <v>5. Organismal Systems</v>
          </cell>
          <cell r="C187" t="str">
            <v>5.4 Digestive System</v>
          </cell>
          <cell r="D187" t="str">
            <v>Protein digestion and absorption</v>
          </cell>
        </row>
        <row r="187">
          <cell r="F187">
            <v>46.9079815699972</v>
          </cell>
          <cell r="G187">
            <v>-46.9079815699972</v>
          </cell>
          <cell r="H187">
            <v>169.527502036539</v>
          </cell>
          <cell r="I187">
            <v>60.268112667938</v>
          </cell>
          <cell r="J187">
            <v>62.7553439516926</v>
          </cell>
          <cell r="K187">
            <v>-62.7553439516926</v>
          </cell>
        </row>
        <row r="187">
          <cell r="AU187">
            <v>1</v>
          </cell>
        </row>
        <row r="188">
          <cell r="B188" t="str">
            <v>5. Organismal Systems</v>
          </cell>
          <cell r="C188" t="str">
            <v>5.4 Digestive System</v>
          </cell>
          <cell r="D188" t="str">
            <v>Fat digestion and absorption</v>
          </cell>
        </row>
        <row r="188">
          <cell r="F188">
            <v>58.9114865065925</v>
          </cell>
          <cell r="G188">
            <v>-58.9114865065925</v>
          </cell>
          <cell r="H188">
            <v>95.6087220970107</v>
          </cell>
          <cell r="I188">
            <v>55.8012835410461</v>
          </cell>
        </row>
        <row r="188">
          <cell r="AU188">
            <v>1</v>
          </cell>
        </row>
        <row r="189">
          <cell r="B189" t="str">
            <v>5. Organismal Systems</v>
          </cell>
          <cell r="C189" t="str">
            <v>5.4 Digestive System</v>
          </cell>
          <cell r="D189" t="str">
            <v>Bile secretion</v>
          </cell>
        </row>
        <row r="189">
          <cell r="F189">
            <v>9.04332687322766</v>
          </cell>
          <cell r="G189">
            <v>-9.04332687322766</v>
          </cell>
          <cell r="H189">
            <v>268.666248418973</v>
          </cell>
          <cell r="I189">
            <v>-99.2988798797677</v>
          </cell>
          <cell r="J189">
            <v>5.68278996305619</v>
          </cell>
          <cell r="K189">
            <v>5.68278996305619</v>
          </cell>
        </row>
        <row r="189">
          <cell r="AU189">
            <v>1</v>
          </cell>
        </row>
        <row r="190">
          <cell r="B190" t="str">
            <v>5. Organismal Systems</v>
          </cell>
          <cell r="C190" t="str">
            <v>5.4 Digestive System</v>
          </cell>
          <cell r="D190" t="str">
            <v>Vitamin digestion and absorption</v>
          </cell>
        </row>
        <row r="190">
          <cell r="F190">
            <v>179.355806319566</v>
          </cell>
          <cell r="G190">
            <v>-179.355806319566</v>
          </cell>
        </row>
        <row r="190">
          <cell r="AU190">
            <v>1</v>
          </cell>
        </row>
        <row r="191">
          <cell r="B191" t="str">
            <v>5. Organismal Systems</v>
          </cell>
          <cell r="C191" t="str">
            <v>5.4 Digestive System</v>
          </cell>
          <cell r="D191" t="str">
            <v>Mineral absorption</v>
          </cell>
        </row>
        <row r="191">
          <cell r="F191">
            <v>17.1226943315573</v>
          </cell>
          <cell r="G191">
            <v>-17.1226943315573</v>
          </cell>
          <cell r="H191">
            <v>210.78670408668</v>
          </cell>
          <cell r="I191">
            <v>-93.5503863504877</v>
          </cell>
          <cell r="J191">
            <v>38.552272952531</v>
          </cell>
          <cell r="K191">
            <v>-38.552272952531</v>
          </cell>
        </row>
        <row r="191">
          <cell r="AU191">
            <v>1</v>
          </cell>
        </row>
        <row r="192">
          <cell r="B192" t="str">
            <v>6. Human Diseases</v>
          </cell>
          <cell r="C192" t="str">
            <v>6.3 Neurodegenerative Diseases</v>
          </cell>
          <cell r="D192" t="str">
            <v>Alzheimer's disease</v>
          </cell>
        </row>
        <row r="192">
          <cell r="F192">
            <v>13.0934819073193</v>
          </cell>
          <cell r="G192">
            <v>-13.0934819073193</v>
          </cell>
          <cell r="H192">
            <v>46.4299995060622</v>
          </cell>
          <cell r="I192">
            <v>22.3101594984849</v>
          </cell>
          <cell r="J192">
            <v>4.28772645168829</v>
          </cell>
          <cell r="K192">
            <v>4.28772645168829</v>
          </cell>
        </row>
        <row r="192">
          <cell r="AU192">
            <v>1</v>
          </cell>
        </row>
        <row r="193">
          <cell r="B193" t="str">
            <v>6. Human Diseases</v>
          </cell>
          <cell r="C193" t="str">
            <v>6.3 Neurodegenerative Diseases</v>
          </cell>
          <cell r="D193" t="str">
            <v>Parkinson's disease</v>
          </cell>
        </row>
        <row r="193">
          <cell r="H193">
            <v>22.0681772148194</v>
          </cell>
          <cell r="I193">
            <v>-5.33874126761771</v>
          </cell>
        </row>
        <row r="193">
          <cell r="AU193">
            <v>1</v>
          </cell>
        </row>
        <row r="194">
          <cell r="B194" t="str">
            <v>6. Human Diseases</v>
          </cell>
          <cell r="C194" t="str">
            <v>6.3 Neurodegenerative Diseases</v>
          </cell>
          <cell r="D194" t="str">
            <v>Amyotrophic lateral sclerosis (ALS)</v>
          </cell>
        </row>
        <row r="194">
          <cell r="H194">
            <v>19.7935982492138</v>
          </cell>
          <cell r="I194">
            <v>19.7935982492138</v>
          </cell>
        </row>
        <row r="194">
          <cell r="AU194">
            <v>1</v>
          </cell>
        </row>
        <row r="195">
          <cell r="B195" t="str">
            <v>6. Human Diseases</v>
          </cell>
          <cell r="C195" t="str">
            <v>6.3 Neurodegenerative Diseases</v>
          </cell>
          <cell r="D195" t="str">
            <v>Huntington's disease</v>
          </cell>
        </row>
        <row r="195">
          <cell r="H195">
            <v>34.1412018348675</v>
          </cell>
          <cell r="I195">
            <v>5.9811103531428</v>
          </cell>
          <cell r="J195">
            <v>10.2294599821268</v>
          </cell>
          <cell r="K195">
            <v>10.2294599821268</v>
          </cell>
        </row>
        <row r="195">
          <cell r="AU195">
            <v>1</v>
          </cell>
        </row>
        <row r="196">
          <cell r="B196" t="str">
            <v>6. Human Diseases</v>
          </cell>
          <cell r="C196" t="str">
            <v>6.3 Neurodegenerative Diseases</v>
          </cell>
          <cell r="D196" t="str">
            <v>Prion diseases</v>
          </cell>
        </row>
        <row r="196">
          <cell r="F196">
            <v>120.650769751297</v>
          </cell>
          <cell r="G196">
            <v>-120.650769751297</v>
          </cell>
          <cell r="H196">
            <v>819.946911599288</v>
          </cell>
          <cell r="I196">
            <v>416.821180535929</v>
          </cell>
          <cell r="J196">
            <v>107.060788318723</v>
          </cell>
          <cell r="K196">
            <v>47.3741102261264</v>
          </cell>
        </row>
        <row r="196">
          <cell r="AU196">
            <v>1</v>
          </cell>
        </row>
        <row r="197">
          <cell r="B197" t="str">
            <v>6. Human Diseases</v>
          </cell>
          <cell r="C197" t="str">
            <v>6.6 Infectious Diseases</v>
          </cell>
          <cell r="D197" t="str">
            <v>Bacterial invasion of epithelial cells</v>
          </cell>
        </row>
        <row r="197">
          <cell r="H197">
            <v>52.4045172291912</v>
          </cell>
          <cell r="I197">
            <v>7.31346711293222</v>
          </cell>
          <cell r="J197">
            <v>133.276266787733</v>
          </cell>
          <cell r="K197">
            <v>-57.5075848031817</v>
          </cell>
        </row>
        <row r="197">
          <cell r="AU197">
            <v>1</v>
          </cell>
        </row>
        <row r="198">
          <cell r="B198" t="str">
            <v>6. Human Diseases</v>
          </cell>
          <cell r="C198" t="str">
            <v>6.6 Infectious Diseases</v>
          </cell>
          <cell r="D198" t="str">
            <v>Leishmaniasis</v>
          </cell>
        </row>
        <row r="198">
          <cell r="H198">
            <v>231.432259416836</v>
          </cell>
          <cell r="I198">
            <v>-167.864560548235</v>
          </cell>
          <cell r="J198">
            <v>7.64930005517067</v>
          </cell>
          <cell r="K198">
            <v>-7.64930005517067</v>
          </cell>
        </row>
        <row r="198">
          <cell r="AU198">
            <v>1</v>
          </cell>
        </row>
        <row r="199">
          <cell r="B199" t="str">
            <v>6. Human Diseases</v>
          </cell>
          <cell r="C199" t="str">
            <v>6.6 Infectious Diseases</v>
          </cell>
          <cell r="D199" t="str">
            <v>Chagas disease</v>
          </cell>
        </row>
        <row r="199">
          <cell r="H199">
            <v>91.9570032753592</v>
          </cell>
          <cell r="I199">
            <v>21.5003570855431</v>
          </cell>
          <cell r="J199">
            <v>14.2786807219841</v>
          </cell>
          <cell r="K199">
            <v>4.27574988060703</v>
          </cell>
        </row>
        <row r="199">
          <cell r="AU199">
            <v>1</v>
          </cell>
        </row>
        <row r="200">
          <cell r="B200" t="str">
            <v>6. Human Diseases</v>
          </cell>
          <cell r="C200" t="str">
            <v>6.6 Infectious Diseases</v>
          </cell>
          <cell r="D200" t="str">
            <v>African trypanosomiasis</v>
          </cell>
        </row>
        <row r="200">
          <cell r="H200">
            <v>490.572005855764</v>
          </cell>
          <cell r="I200">
            <v>-490.572005855764</v>
          </cell>
          <cell r="J200">
            <v>77.5506986830373</v>
          </cell>
          <cell r="K200">
            <v>-77.5506986830373</v>
          </cell>
        </row>
        <row r="200">
          <cell r="AU200">
            <v>1</v>
          </cell>
        </row>
        <row r="201">
          <cell r="B201" t="str">
            <v>6. Human Diseases</v>
          </cell>
          <cell r="C201" t="str">
            <v>6.6 Infectious Diseases</v>
          </cell>
          <cell r="D201" t="str">
            <v>Malaria</v>
          </cell>
        </row>
        <row r="201">
          <cell r="F201">
            <v>23.8416523581136</v>
          </cell>
          <cell r="G201">
            <v>-23.8416523581136</v>
          </cell>
          <cell r="H201">
            <v>559.640148694684</v>
          </cell>
          <cell r="I201">
            <v>-349.836144063572</v>
          </cell>
          <cell r="J201">
            <v>74.0159001808804</v>
          </cell>
          <cell r="K201">
            <v>-47.9196012390171</v>
          </cell>
        </row>
        <row r="201">
          <cell r="AU201">
            <v>1</v>
          </cell>
        </row>
        <row r="202">
          <cell r="B202" t="str">
            <v>6. Human Diseases</v>
          </cell>
          <cell r="C202" t="str">
            <v>6.6 Infectious Diseases</v>
          </cell>
          <cell r="D202" t="str">
            <v>Toxoplasmosis</v>
          </cell>
        </row>
        <row r="202">
          <cell r="H202">
            <v>93.8903305420532</v>
          </cell>
          <cell r="I202">
            <v>-70.9723206636397</v>
          </cell>
          <cell r="J202">
            <v>8.66557681651856</v>
          </cell>
          <cell r="K202">
            <v>2.3385659606229</v>
          </cell>
        </row>
        <row r="202">
          <cell r="AU202">
            <v>1</v>
          </cell>
        </row>
        <row r="203">
          <cell r="B203" t="str">
            <v>6. Human Diseases</v>
          </cell>
          <cell r="C203" t="str">
            <v>6.6 Infectious Diseases</v>
          </cell>
          <cell r="D203" t="str">
            <v>Amoebiasis</v>
          </cell>
        </row>
        <row r="203">
          <cell r="F203">
            <v>113.698233211683</v>
          </cell>
          <cell r="G203">
            <v>21.3289052014747</v>
          </cell>
          <cell r="H203">
            <v>202.509104139903</v>
          </cell>
          <cell r="I203">
            <v>57.9912802851192</v>
          </cell>
          <cell r="J203">
            <v>49.3344036978989</v>
          </cell>
          <cell r="K203">
            <v>-30.1407408205661</v>
          </cell>
        </row>
        <row r="203">
          <cell r="AU203">
            <v>1</v>
          </cell>
        </row>
        <row r="204">
          <cell r="B204" t="str">
            <v>6. Human Diseases</v>
          </cell>
          <cell r="C204" t="str">
            <v>6.6 Infectious Diseases</v>
          </cell>
          <cell r="D204" t="str">
            <v>Staphylococcus aureus infection</v>
          </cell>
        </row>
        <row r="204">
          <cell r="H204">
            <v>717.603218882176</v>
          </cell>
          <cell r="I204">
            <v>-487.961388515598</v>
          </cell>
          <cell r="J204">
            <v>231.923492664609</v>
          </cell>
          <cell r="K204">
            <v>-183.867333275358</v>
          </cell>
        </row>
        <row r="204">
          <cell r="AU204">
            <v>1</v>
          </cell>
        </row>
        <row r="205">
          <cell r="B205" t="str">
            <v>6. Human Diseases</v>
          </cell>
          <cell r="C205" t="str">
            <v>6.6 Infectious Diseases</v>
          </cell>
          <cell r="D205" t="str">
            <v>Tuberculosis</v>
          </cell>
        </row>
        <row r="205">
          <cell r="F205">
            <v>4.38769042246156</v>
          </cell>
          <cell r="G205">
            <v>-4.38769042246156</v>
          </cell>
          <cell r="H205">
            <v>138.510733615565</v>
          </cell>
          <cell r="I205">
            <v>-65.1699271724643</v>
          </cell>
          <cell r="J205">
            <v>29.7689663732814</v>
          </cell>
          <cell r="K205">
            <v>-29.7689663732814</v>
          </cell>
        </row>
        <row r="205">
          <cell r="AU205">
            <v>1</v>
          </cell>
        </row>
        <row r="206">
          <cell r="B206" t="str">
            <v>6. Human Diseases</v>
          </cell>
          <cell r="C206" t="str">
            <v>6.6 Infectious Diseases</v>
          </cell>
          <cell r="D206" t="str">
            <v>Hepatitis C</v>
          </cell>
        </row>
        <row r="206">
          <cell r="H206">
            <v>106.082817854971</v>
          </cell>
          <cell r="I206">
            <v>-3.73099236902298</v>
          </cell>
          <cell r="J206">
            <v>8.04025326112281</v>
          </cell>
          <cell r="K206">
            <v>8.04025326112281</v>
          </cell>
        </row>
        <row r="206">
          <cell r="AU206">
            <v>1</v>
          </cell>
        </row>
        <row r="207">
          <cell r="B207" t="str">
            <v>6. Human Diseases</v>
          </cell>
          <cell r="C207" t="str">
            <v>6.6 Infectious Diseases</v>
          </cell>
          <cell r="D207" t="str">
            <v>Measles</v>
          </cell>
        </row>
        <row r="207">
          <cell r="H207">
            <v>131.928322098458</v>
          </cell>
          <cell r="I207">
            <v>-120.251399231762</v>
          </cell>
        </row>
        <row r="207">
          <cell r="AU207">
            <v>1</v>
          </cell>
        </row>
        <row r="208">
          <cell r="B208" t="str">
            <v>6. Human Diseases</v>
          </cell>
          <cell r="C208" t="str">
            <v>6.1 Cancers</v>
          </cell>
          <cell r="D208" t="str">
            <v>Pathways in cancer (overview)</v>
          </cell>
        </row>
        <row r="208">
          <cell r="F208">
            <v>1.17416715665343</v>
          </cell>
          <cell r="G208">
            <v>-1.17416715665343</v>
          </cell>
          <cell r="H208">
            <v>67.4337766291002</v>
          </cell>
          <cell r="I208">
            <v>-37.8449955762652</v>
          </cell>
          <cell r="J208">
            <v>22.3620717683923</v>
          </cell>
          <cell r="K208">
            <v>-19.8363873403674</v>
          </cell>
        </row>
        <row r="208">
          <cell r="AU208">
            <v>1</v>
          </cell>
        </row>
        <row r="209">
          <cell r="B209" t="str">
            <v>6. Human Diseases</v>
          </cell>
          <cell r="C209" t="str">
            <v>6.1 Cancers</v>
          </cell>
          <cell r="D209" t="str">
            <v>Colorectal cancer</v>
          </cell>
        </row>
        <row r="209">
          <cell r="H209">
            <v>45.1220221542195</v>
          </cell>
          <cell r="I209">
            <v>-45.1220221542195</v>
          </cell>
          <cell r="J209">
            <v>8.2563873611366</v>
          </cell>
          <cell r="K209">
            <v>-8.2563873611366</v>
          </cell>
        </row>
        <row r="209">
          <cell r="AU209">
            <v>1</v>
          </cell>
        </row>
        <row r="210">
          <cell r="B210" t="str">
            <v>6. Human Diseases</v>
          </cell>
          <cell r="C210" t="str">
            <v>6.1 Cancers</v>
          </cell>
          <cell r="D210" t="str">
            <v>Renal cell carcinoma</v>
          </cell>
        </row>
        <row r="210">
          <cell r="H210">
            <v>19.4864277008942</v>
          </cell>
          <cell r="I210">
            <v>0.190037300831429</v>
          </cell>
          <cell r="J210">
            <v>14.2097863700526</v>
          </cell>
          <cell r="K210">
            <v>-2.30298835222059</v>
          </cell>
        </row>
        <row r="210">
          <cell r="AU210">
            <v>1</v>
          </cell>
        </row>
        <row r="211">
          <cell r="B211" t="str">
            <v>6. Human Diseases</v>
          </cell>
          <cell r="C211" t="str">
            <v>6.1 Cancers</v>
          </cell>
          <cell r="D211" t="str">
            <v>Pancreatic cancer</v>
          </cell>
        </row>
        <row r="211">
          <cell r="H211">
            <v>30.3801088090866</v>
          </cell>
          <cell r="I211">
            <v>-30.3801088090866</v>
          </cell>
        </row>
        <row r="211">
          <cell r="AU211">
            <v>1</v>
          </cell>
        </row>
        <row r="212">
          <cell r="B212" t="str">
            <v>6. Human Diseases</v>
          </cell>
          <cell r="C212" t="str">
            <v>6.1 Cancers</v>
          </cell>
          <cell r="D212" t="str">
            <v>Endometrial cancer</v>
          </cell>
        </row>
        <row r="212">
          <cell r="H212">
            <v>58.0140284839965</v>
          </cell>
          <cell r="I212">
            <v>-58.0140284839965</v>
          </cell>
        </row>
        <row r="212">
          <cell r="AU212">
            <v>1</v>
          </cell>
        </row>
        <row r="213">
          <cell r="B213" t="str">
            <v>6. Human Diseases</v>
          </cell>
          <cell r="C213" t="str">
            <v>6.1 Cancers</v>
          </cell>
          <cell r="D213" t="str">
            <v>Glioma</v>
          </cell>
        </row>
        <row r="213">
          <cell r="H213">
            <v>149.631096966734</v>
          </cell>
          <cell r="I213">
            <v>-149.631096966734</v>
          </cell>
          <cell r="J213">
            <v>31.8174750750566</v>
          </cell>
          <cell r="K213">
            <v>-31.8174750750566</v>
          </cell>
        </row>
        <row r="213">
          <cell r="AU213">
            <v>1</v>
          </cell>
        </row>
        <row r="214">
          <cell r="B214" t="str">
            <v>6. Human Diseases</v>
          </cell>
          <cell r="C214" t="str">
            <v>6.1 Cancers</v>
          </cell>
          <cell r="D214" t="str">
            <v>Prostate cancer</v>
          </cell>
        </row>
        <row r="214">
          <cell r="H214">
            <v>69.2452768399513</v>
          </cell>
          <cell r="I214">
            <v>-14.3830299009331</v>
          </cell>
          <cell r="J214">
            <v>48.8777800208195</v>
          </cell>
          <cell r="K214">
            <v>-5.68672676295058</v>
          </cell>
        </row>
        <row r="214">
          <cell r="AU214">
            <v>1</v>
          </cell>
        </row>
        <row r="215">
          <cell r="B215" t="str">
            <v>6. Human Diseases</v>
          </cell>
          <cell r="C215" t="str">
            <v>6.1 Cancers</v>
          </cell>
          <cell r="D215" t="str">
            <v>Thyroid cancer</v>
          </cell>
        </row>
        <row r="215">
          <cell r="H215">
            <v>27.6644064353138</v>
          </cell>
          <cell r="I215">
            <v>-27.6644064353138</v>
          </cell>
        </row>
        <row r="215">
          <cell r="AU215">
            <v>1</v>
          </cell>
        </row>
        <row r="216">
          <cell r="B216" t="str">
            <v>6. Human Diseases</v>
          </cell>
          <cell r="C216" t="str">
            <v>6.1 Cancers</v>
          </cell>
          <cell r="D216" t="str">
            <v>Basal cell carcinoma</v>
          </cell>
        </row>
        <row r="216">
          <cell r="H216">
            <v>119.881423992519</v>
          </cell>
          <cell r="I216">
            <v>-49.3563785331449</v>
          </cell>
          <cell r="J216">
            <v>41.848938260627</v>
          </cell>
          <cell r="K216">
            <v>-41.848938260627</v>
          </cell>
        </row>
        <row r="216">
          <cell r="AU216">
            <v>1</v>
          </cell>
        </row>
        <row r="217">
          <cell r="B217" t="str">
            <v>6. Human Diseases</v>
          </cell>
          <cell r="C217" t="str">
            <v>6.1 Cancers</v>
          </cell>
          <cell r="D217" t="str">
            <v>Melanoma</v>
          </cell>
        </row>
        <row r="217">
          <cell r="H217">
            <v>62.6468818570125</v>
          </cell>
          <cell r="I217">
            <v>-62.6468818570125</v>
          </cell>
          <cell r="J217">
            <v>32.4979783050395</v>
          </cell>
          <cell r="K217">
            <v>-32.4979783050395</v>
          </cell>
        </row>
        <row r="217">
          <cell r="AU217">
            <v>1</v>
          </cell>
        </row>
        <row r="218">
          <cell r="B218" t="str">
            <v>6. Human Diseases</v>
          </cell>
          <cell r="C218" t="str">
            <v>6.1 Cancers</v>
          </cell>
          <cell r="D218" t="str">
            <v>Bladder cancer</v>
          </cell>
        </row>
        <row r="218">
          <cell r="H218">
            <v>108.1754163781</v>
          </cell>
          <cell r="I218">
            <v>-108.1754163781</v>
          </cell>
        </row>
        <row r="218">
          <cell r="AU218">
            <v>1</v>
          </cell>
        </row>
        <row r="219">
          <cell r="B219" t="str">
            <v>6. Human Diseases</v>
          </cell>
          <cell r="C219" t="str">
            <v>6.1 Cancers</v>
          </cell>
          <cell r="D219" t="str">
            <v>Chronic myeloid leukemia</v>
          </cell>
        </row>
        <row r="219">
          <cell r="H219">
            <v>48.1649247195961</v>
          </cell>
          <cell r="I219">
            <v>8.09114748675204</v>
          </cell>
        </row>
        <row r="219">
          <cell r="AU219">
            <v>1</v>
          </cell>
        </row>
        <row r="220">
          <cell r="B220" t="str">
            <v>6. Human Diseases</v>
          </cell>
          <cell r="C220" t="str">
            <v>6.1 Cancers</v>
          </cell>
          <cell r="D220" t="str">
            <v>Acute myeloid leukemia</v>
          </cell>
        </row>
        <row r="220">
          <cell r="H220">
            <v>44.1611709008868</v>
          </cell>
          <cell r="I220">
            <v>-44.1611709008868</v>
          </cell>
        </row>
        <row r="220">
          <cell r="AU220">
            <v>1</v>
          </cell>
        </row>
        <row r="221">
          <cell r="B221" t="str">
            <v>6. Human Diseases</v>
          </cell>
          <cell r="C221" t="str">
            <v>6.1 Cancers</v>
          </cell>
          <cell r="D221" t="str">
            <v>Small cell lung cancer</v>
          </cell>
        </row>
        <row r="221">
          <cell r="F221">
            <v>4.3052795743959</v>
          </cell>
          <cell r="G221">
            <v>-4.3052795743959</v>
          </cell>
          <cell r="H221">
            <v>27.6509084837648</v>
          </cell>
          <cell r="I221">
            <v>-27.6509084837648</v>
          </cell>
          <cell r="J221">
            <v>18.5191651534787</v>
          </cell>
          <cell r="K221">
            <v>-18.5191651534787</v>
          </cell>
        </row>
        <row r="221">
          <cell r="AU221">
            <v>1</v>
          </cell>
        </row>
        <row r="222">
          <cell r="B222" t="str">
            <v>6. Human Diseases</v>
          </cell>
          <cell r="C222" t="str">
            <v>6.1 Cancers</v>
          </cell>
          <cell r="D222" t="str">
            <v>Non-small cell lung cancer</v>
          </cell>
        </row>
        <row r="222">
          <cell r="H222">
            <v>46.2510545516217</v>
          </cell>
          <cell r="I222">
            <v>-46.2510545516217</v>
          </cell>
        </row>
        <row r="222">
          <cell r="AU222">
            <v>1</v>
          </cell>
        </row>
        <row r="223">
          <cell r="B223" t="str">
            <v>6. Human Diseases</v>
          </cell>
          <cell r="C223" t="str">
            <v>6.2 Immune System Diseases</v>
          </cell>
          <cell r="D223" t="str">
            <v>Asthma</v>
          </cell>
        </row>
        <row r="223">
          <cell r="H223">
            <v>204.001942385841</v>
          </cell>
          <cell r="I223">
            <v>-204.001942385841</v>
          </cell>
        </row>
        <row r="223">
          <cell r="AU223">
            <v>1</v>
          </cell>
        </row>
        <row r="224">
          <cell r="B224" t="str">
            <v>6. Human Diseases</v>
          </cell>
          <cell r="C224" t="str">
            <v>6.2 Immune System Diseases</v>
          </cell>
          <cell r="D224" t="str">
            <v>Autoimmune thyroid disease</v>
          </cell>
        </row>
        <row r="224">
          <cell r="F224">
            <v>19.0343860489713</v>
          </cell>
          <cell r="G224">
            <v>19.0343860489713</v>
          </cell>
          <cell r="H224">
            <v>177.079790142517</v>
          </cell>
          <cell r="I224">
            <v>-177.079790142517</v>
          </cell>
        </row>
        <row r="224">
          <cell r="AU224">
            <v>1</v>
          </cell>
        </row>
        <row r="225">
          <cell r="B225" t="str">
            <v>6. Human Diseases</v>
          </cell>
          <cell r="C225" t="str">
            <v>6.2 Immune System Diseases</v>
          </cell>
          <cell r="D225" t="str">
            <v>Systemic lupus erythematosus</v>
          </cell>
        </row>
        <row r="225">
          <cell r="F225">
            <v>42.1930405459029</v>
          </cell>
          <cell r="G225">
            <v>-28.0037709457607</v>
          </cell>
          <cell r="H225">
            <v>480.780235986147</v>
          </cell>
          <cell r="I225">
            <v>-166.629835081038</v>
          </cell>
          <cell r="J225">
            <v>118.851131256243</v>
          </cell>
          <cell r="K225">
            <v>-73.9246153159232</v>
          </cell>
        </row>
        <row r="225">
          <cell r="AU225">
            <v>1</v>
          </cell>
        </row>
        <row r="226">
          <cell r="B226" t="str">
            <v>6. Human Diseases</v>
          </cell>
          <cell r="C226" t="str">
            <v>6.2 Immune System Diseases</v>
          </cell>
          <cell r="D226" t="str">
            <v>Rheumatoid arthritis</v>
          </cell>
        </row>
        <row r="226">
          <cell r="F226">
            <v>8.76864975289688</v>
          </cell>
          <cell r="G226">
            <v>8.76864975289688</v>
          </cell>
          <cell r="H226">
            <v>80.5118682341246</v>
          </cell>
          <cell r="I226">
            <v>-26.255762210021</v>
          </cell>
          <cell r="J226">
            <v>17.5847163324184</v>
          </cell>
          <cell r="K226">
            <v>-3.45417009633777</v>
          </cell>
        </row>
        <row r="226">
          <cell r="AU226">
            <v>1</v>
          </cell>
        </row>
        <row r="227">
          <cell r="B227" t="str">
            <v>6. Human Diseases</v>
          </cell>
          <cell r="C227" t="str">
            <v>6.2 Immune System Diseases</v>
          </cell>
          <cell r="D227" t="str">
            <v>Allograft rejection</v>
          </cell>
        </row>
        <row r="227">
          <cell r="F227">
            <v>21.6780507779951</v>
          </cell>
          <cell r="G227">
            <v>21.6780507779951</v>
          </cell>
          <cell r="H227">
            <v>201.674205440089</v>
          </cell>
          <cell r="I227">
            <v>-201.674205440089</v>
          </cell>
        </row>
        <row r="227">
          <cell r="AU227">
            <v>1</v>
          </cell>
        </row>
        <row r="228">
          <cell r="B228" t="str">
            <v>6. Human Diseases</v>
          </cell>
          <cell r="C228" t="str">
            <v>6.2 Immune System Diseases</v>
          </cell>
          <cell r="D228" t="str">
            <v>Graft-versus-host disease</v>
          </cell>
        </row>
        <row r="228">
          <cell r="F228">
            <v>24.3878071252444</v>
          </cell>
          <cell r="G228">
            <v>24.3878071252444</v>
          </cell>
          <cell r="H228">
            <v>144.206380536091</v>
          </cell>
          <cell r="I228">
            <v>-144.206380536091</v>
          </cell>
        </row>
        <row r="228">
          <cell r="AU228">
            <v>1</v>
          </cell>
        </row>
        <row r="229">
          <cell r="B229" t="str">
            <v>6. Human Diseases</v>
          </cell>
          <cell r="C229" t="str">
            <v>6.2 Immune System Diseases</v>
          </cell>
          <cell r="D229" t="str">
            <v>Primary immunodeficiency</v>
          </cell>
        </row>
        <row r="229">
          <cell r="F229">
            <v>21.4810868979867</v>
          </cell>
          <cell r="G229">
            <v>21.4810868979867</v>
          </cell>
          <cell r="H229">
            <v>204.394373772668</v>
          </cell>
          <cell r="I229">
            <v>-204.394373772668</v>
          </cell>
        </row>
        <row r="229">
          <cell r="AU229">
            <v>1</v>
          </cell>
        </row>
        <row r="230">
          <cell r="B230" t="str">
            <v>6. Human Diseases</v>
          </cell>
          <cell r="C230" t="str">
            <v>6.4 Cardiovascular Diseases</v>
          </cell>
          <cell r="D230" t="str">
            <v>Hypertrophic cardiomyopathy (HCM)</v>
          </cell>
        </row>
        <row r="230">
          <cell r="F230">
            <v>18.7044557913399</v>
          </cell>
          <cell r="G230">
            <v>18.7044557913399</v>
          </cell>
          <cell r="H230">
            <v>87.5149223645628</v>
          </cell>
          <cell r="I230">
            <v>6.31141419233175</v>
          </cell>
          <cell r="J230">
            <v>16.3834411386511</v>
          </cell>
          <cell r="K230">
            <v>-5.46333137437441</v>
          </cell>
        </row>
        <row r="230">
          <cell r="AU230">
            <v>1</v>
          </cell>
        </row>
        <row r="231">
          <cell r="B231" t="str">
            <v>6. Human Diseases</v>
          </cell>
          <cell r="C231" t="str">
            <v>6.4 Cardiovascular Diseases</v>
          </cell>
          <cell r="D231" t="str">
            <v>Arrhythmogenic right ventricular cardiomyopathy (ARVC)</v>
          </cell>
        </row>
        <row r="231">
          <cell r="H231">
            <v>85.4028537355985</v>
          </cell>
          <cell r="I231">
            <v>-4.82326645576935</v>
          </cell>
          <cell r="J231">
            <v>12.1370958405697</v>
          </cell>
          <cell r="K231">
            <v>-12.1370958405697</v>
          </cell>
        </row>
        <row r="231">
          <cell r="AU231">
            <v>1</v>
          </cell>
        </row>
        <row r="232">
          <cell r="B232" t="str">
            <v>6. Human Diseases</v>
          </cell>
          <cell r="C232" t="str">
            <v>6.4 Cardiovascular Diseases</v>
          </cell>
          <cell r="D232" t="str">
            <v>Dilated cardiomyopathy (DCM)</v>
          </cell>
        </row>
        <row r="232">
          <cell r="H232">
            <v>173.646863712665</v>
          </cell>
          <cell r="I232">
            <v>-77.4178560425615</v>
          </cell>
          <cell r="J232">
            <v>15.0900115750734</v>
          </cell>
          <cell r="K232">
            <v>-5.03201573955537</v>
          </cell>
        </row>
        <row r="232">
          <cell r="AU232">
            <v>1</v>
          </cell>
        </row>
        <row r="233">
          <cell r="B233" t="str">
            <v>6. Human Diseases</v>
          </cell>
          <cell r="C233" t="str">
            <v>6.4 Cardiovascular Diseases</v>
          </cell>
          <cell r="D233" t="str">
            <v>Viral myocarditis</v>
          </cell>
        </row>
        <row r="233">
          <cell r="F233">
            <v>12.5872552904487</v>
          </cell>
          <cell r="G233">
            <v>12.5872552904487</v>
          </cell>
          <cell r="H233">
            <v>253.172901612678</v>
          </cell>
          <cell r="I233">
            <v>-49.1689734022874</v>
          </cell>
          <cell r="J233">
            <v>23.7931841797642</v>
          </cell>
          <cell r="K233">
            <v>23.7931841797642</v>
          </cell>
        </row>
        <row r="233">
          <cell r="AU233">
            <v>1</v>
          </cell>
        </row>
        <row r="234">
          <cell r="B234" t="e">
            <v>#N/A</v>
          </cell>
          <cell r="C234" t="e">
            <v>#N/A</v>
          </cell>
          <cell r="D234" t="e">
            <v>#N/A</v>
          </cell>
        </row>
        <row r="235">
          <cell r="B235" t="e">
            <v>#N/A</v>
          </cell>
          <cell r="C235" t="e">
            <v>#N/A</v>
          </cell>
          <cell r="D235" t="e">
            <v>#N/A</v>
          </cell>
        </row>
        <row r="236">
          <cell r="B236" t="e">
            <v>#N/A</v>
          </cell>
          <cell r="C236" t="e">
            <v>#N/A</v>
          </cell>
          <cell r="D236" t="e">
            <v>#N/A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 t="e">
            <v>#N/A</v>
          </cell>
          <cell r="C238" t="e">
            <v>#N/A</v>
          </cell>
          <cell r="D238" t="e">
            <v>#N/A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 t="e">
            <v>#N/A</v>
          </cell>
          <cell r="C242" t="e">
            <v>#N/A</v>
          </cell>
          <cell r="D242" t="e">
            <v>#N/A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 t="e">
            <v>#N/A</v>
          </cell>
          <cell r="C244" t="e">
            <v>#N/A</v>
          </cell>
          <cell r="D244" t="e">
            <v>#N/A</v>
          </cell>
        </row>
        <row r="245">
          <cell r="B245" t="e">
            <v>#N/A</v>
          </cell>
          <cell r="C245" t="e">
            <v>#N/A</v>
          </cell>
          <cell r="D245" t="e">
            <v>#N/A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 t="e">
            <v>#N/A</v>
          </cell>
          <cell r="C247" t="e">
            <v>#N/A</v>
          </cell>
          <cell r="D247" t="e">
            <v>#N/A</v>
          </cell>
        </row>
        <row r="248">
          <cell r="B248" t="e">
            <v>#N/A</v>
          </cell>
          <cell r="C248" t="e">
            <v>#N/A</v>
          </cell>
          <cell r="D248" t="e">
            <v>#N/A</v>
          </cell>
        </row>
        <row r="249">
          <cell r="B249" t="e">
            <v>#N/A</v>
          </cell>
          <cell r="C249" t="e">
            <v>#N/A</v>
          </cell>
          <cell r="D249" t="e">
            <v>#N/A</v>
          </cell>
        </row>
        <row r="250">
          <cell r="B250" t="e">
            <v>#N/A</v>
          </cell>
          <cell r="C250" t="e">
            <v>#N/A</v>
          </cell>
          <cell r="D250" t="e">
            <v>#N/A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 t="e">
            <v>#N/A</v>
          </cell>
          <cell r="C254" t="e">
            <v>#N/A</v>
          </cell>
          <cell r="D254" t="e">
            <v>#N/A</v>
          </cell>
        </row>
        <row r="255">
          <cell r="B255" t="e">
            <v>#N/A</v>
          </cell>
          <cell r="C255" t="e">
            <v>#N/A</v>
          </cell>
          <cell r="D255" t="e">
            <v>#N/A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 t="e">
            <v>#N/A</v>
          </cell>
          <cell r="C262" t="e">
            <v>#N/A</v>
          </cell>
          <cell r="D262" t="e">
            <v>#N/A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 t="e">
            <v>#N/A</v>
          </cell>
          <cell r="C264" t="e">
            <v>#N/A</v>
          </cell>
          <cell r="D264" t="e">
            <v>#N/A</v>
          </cell>
        </row>
        <row r="265">
          <cell r="B265" t="e">
            <v>#N/A</v>
          </cell>
          <cell r="C265" t="e">
            <v>#N/A</v>
          </cell>
          <cell r="D265" t="e">
            <v>#N/A</v>
          </cell>
        </row>
        <row r="266">
          <cell r="B266" t="e">
            <v>#N/A</v>
          </cell>
          <cell r="C266" t="e">
            <v>#N/A</v>
          </cell>
          <cell r="D266" t="e">
            <v>#N/A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 t="e">
            <v>#N/A</v>
          </cell>
          <cell r="C269" t="e">
            <v>#N/A</v>
          </cell>
          <cell r="D269" t="e">
            <v>#N/A</v>
          </cell>
        </row>
        <row r="270">
          <cell r="B270" t="e">
            <v>#N/A</v>
          </cell>
          <cell r="C270" t="e">
            <v>#N/A</v>
          </cell>
          <cell r="D270" t="e">
            <v>#N/A</v>
          </cell>
        </row>
        <row r="271">
          <cell r="B271" t="e">
            <v>#N/A</v>
          </cell>
          <cell r="C271" t="e">
            <v>#N/A</v>
          </cell>
          <cell r="D271" t="e">
            <v>#N/A</v>
          </cell>
        </row>
        <row r="272">
          <cell r="B272" t="e">
            <v>#N/A</v>
          </cell>
          <cell r="C272" t="e">
            <v>#N/A</v>
          </cell>
          <cell r="D272" t="e">
            <v>#N/A</v>
          </cell>
        </row>
        <row r="273">
          <cell r="B273" t="e">
            <v>#N/A</v>
          </cell>
          <cell r="C273" t="e">
            <v>#N/A</v>
          </cell>
          <cell r="D273" t="e">
            <v>#N/A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 t="e">
            <v>#N/A</v>
          </cell>
          <cell r="C276" t="e">
            <v>#N/A</v>
          </cell>
          <cell r="D276" t="e">
            <v>#N/A</v>
          </cell>
        </row>
        <row r="277">
          <cell r="B277" t="e">
            <v>#N/A</v>
          </cell>
          <cell r="C277" t="e">
            <v>#N/A</v>
          </cell>
          <cell r="D277" t="e">
            <v>#N/A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 t="e">
            <v>#N/A</v>
          </cell>
          <cell r="C279" t="e">
            <v>#N/A</v>
          </cell>
          <cell r="D279" t="e">
            <v>#N/A</v>
          </cell>
        </row>
        <row r="280">
          <cell r="B280" t="e">
            <v>#N/A</v>
          </cell>
          <cell r="C280" t="e">
            <v>#N/A</v>
          </cell>
          <cell r="D280" t="e">
            <v>#N/A</v>
          </cell>
        </row>
        <row r="281">
          <cell r="B281" t="e">
            <v>#N/A</v>
          </cell>
          <cell r="C281" t="e">
            <v>#N/A</v>
          </cell>
          <cell r="D281" t="e">
            <v>#N/A</v>
          </cell>
        </row>
        <row r="282">
          <cell r="B282" t="e">
            <v>#N/A</v>
          </cell>
          <cell r="C282" t="e">
            <v>#N/A</v>
          </cell>
          <cell r="D282" t="e">
            <v>#N/A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 t="e">
            <v>#N/A</v>
          </cell>
          <cell r="C285" t="e">
            <v>#N/A</v>
          </cell>
          <cell r="D285" t="e">
            <v>#N/A</v>
          </cell>
        </row>
        <row r="286">
          <cell r="B286" t="e">
            <v>#N/A</v>
          </cell>
          <cell r="C286" t="e">
            <v>#N/A</v>
          </cell>
          <cell r="D286" t="e">
            <v>#N/A</v>
          </cell>
        </row>
        <row r="287">
          <cell r="B287" t="e">
            <v>#N/A</v>
          </cell>
          <cell r="C287" t="e">
            <v>#N/A</v>
          </cell>
          <cell r="D287" t="e">
            <v>#N/A</v>
          </cell>
        </row>
        <row r="288">
          <cell r="B288" t="e">
            <v>#N/A</v>
          </cell>
          <cell r="C288" t="e">
            <v>#N/A</v>
          </cell>
          <cell r="D288" t="e">
            <v>#N/A</v>
          </cell>
        </row>
        <row r="289">
          <cell r="B289" t="e">
            <v>#N/A</v>
          </cell>
          <cell r="C289" t="e">
            <v>#N/A</v>
          </cell>
          <cell r="D289" t="e">
            <v>#N/A</v>
          </cell>
        </row>
        <row r="290">
          <cell r="B290" t="e">
            <v>#N/A</v>
          </cell>
          <cell r="C290" t="e">
            <v>#N/A</v>
          </cell>
          <cell r="D290" t="e">
            <v>#N/A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 t="e">
            <v>#N/A</v>
          </cell>
          <cell r="C292" t="e">
            <v>#N/A</v>
          </cell>
          <cell r="D292" t="e">
            <v>#N/A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 t="e">
            <v>#N/A</v>
          </cell>
          <cell r="C294" t="e">
            <v>#N/A</v>
          </cell>
          <cell r="D294" t="e">
            <v>#N/A</v>
          </cell>
        </row>
        <row r="295">
          <cell r="B295" t="e">
            <v>#N/A</v>
          </cell>
          <cell r="C295" t="e">
            <v>#N/A</v>
          </cell>
          <cell r="D295" t="e">
            <v>#N/A</v>
          </cell>
        </row>
        <row r="296">
          <cell r="B296" t="e">
            <v>#N/A</v>
          </cell>
          <cell r="C296" t="e">
            <v>#N/A</v>
          </cell>
          <cell r="D296" t="e">
            <v>#N/A</v>
          </cell>
        </row>
        <row r="297">
          <cell r="B297" t="e">
            <v>#N/A</v>
          </cell>
          <cell r="C297" t="e">
            <v>#N/A</v>
          </cell>
          <cell r="D297" t="e">
            <v>#N/A</v>
          </cell>
        </row>
        <row r="298">
          <cell r="B298" t="e">
            <v>#N/A</v>
          </cell>
          <cell r="C298" t="e">
            <v>#N/A</v>
          </cell>
          <cell r="D298" t="e">
            <v>#N/A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 t="e">
            <v>#N/A</v>
          </cell>
          <cell r="C300" t="e">
            <v>#N/A</v>
          </cell>
          <cell r="D300" t="e">
            <v>#N/A</v>
          </cell>
        </row>
      </sheetData>
      <sheetData sheetId="8" refreshError="1">
        <row r="2">
          <cell r="A2" t="str">
            <v>1. Metabolism</v>
          </cell>
        </row>
        <row r="3">
          <cell r="A3" t="str">
            <v>0.1 Metabolic Pathways</v>
          </cell>
        </row>
        <row r="4">
          <cell r="A4" t="str">
            <v>1.1 Carbohydrate Metabolism</v>
          </cell>
        </row>
        <row r="5">
          <cell r="A5" t="str">
            <v>1.2 Energy Metabolism</v>
          </cell>
        </row>
        <row r="6">
          <cell r="A6" t="str">
            <v>1.3 Lipid Metabolism</v>
          </cell>
        </row>
        <row r="7">
          <cell r="A7" t="str">
            <v>1.4 Nucleotide Metabolism</v>
          </cell>
        </row>
        <row r="8">
          <cell r="A8" t="str">
            <v>1.5 Amino Acid Metabolism</v>
          </cell>
        </row>
        <row r="9">
          <cell r="A9" t="str">
            <v>1.6 Metabolism of Other Amino Acids</v>
          </cell>
        </row>
        <row r="10">
          <cell r="A10" t="str">
            <v>1.7 Glycan Biosynthesis and Metabolism</v>
          </cell>
        </row>
        <row r="11">
          <cell r="A11" t="str">
            <v>1.8 Metabolism of Cofactors and Vitamins</v>
          </cell>
        </row>
        <row r="12">
          <cell r="A12" t="str">
            <v>1.9 Metabolism of Terpenoids and Polyketides</v>
          </cell>
        </row>
        <row r="13">
          <cell r="A13" t="str">
            <v>1.10 Biosynthesis of Other Secondary Metabolites</v>
          </cell>
        </row>
        <row r="14">
          <cell r="A14" t="str">
            <v>1.11 Xenobiotics Biodegradation and Metabolism</v>
          </cell>
        </row>
        <row r="15">
          <cell r="A15" t="str">
            <v>2. Genetic Information Processing</v>
          </cell>
        </row>
        <row r="16">
          <cell r="A16" t="str">
            <v>2.1 Transcription</v>
          </cell>
        </row>
        <row r="17">
          <cell r="A17" t="str">
            <v>2.2 Translation</v>
          </cell>
        </row>
        <row r="18">
          <cell r="A18" t="str">
            <v>2.3 Folding, Sorting and Degradation</v>
          </cell>
        </row>
        <row r="19">
          <cell r="A19" t="str">
            <v>2.4 Replication and Repair</v>
          </cell>
        </row>
        <row r="20">
          <cell r="A20" t="str">
            <v>3. Environmental Information Processing</v>
          </cell>
        </row>
        <row r="21">
          <cell r="A21" t="str">
            <v>3.1 Membrane transport</v>
          </cell>
        </row>
        <row r="22">
          <cell r="A22" t="str">
            <v>3.2 Signal Transduction</v>
          </cell>
        </row>
        <row r="23">
          <cell r="A23" t="str">
            <v>3.3 Signaling Molecules and Interaction</v>
          </cell>
        </row>
        <row r="24">
          <cell r="A24" t="str">
            <v>4. Cellular Processes</v>
          </cell>
        </row>
        <row r="25">
          <cell r="A25" t="str">
            <v>4.1 Transport and Catabolism</v>
          </cell>
        </row>
        <row r="26">
          <cell r="A26" t="str">
            <v>4.2 Cell Motility</v>
          </cell>
        </row>
        <row r="27">
          <cell r="A27" t="str">
            <v>4.3 Cell Growth and Death</v>
          </cell>
        </row>
        <row r="28">
          <cell r="A28" t="str">
            <v>4.4 Cell Communication</v>
          </cell>
        </row>
        <row r="29">
          <cell r="A29" t="str">
            <v>5. Organismal Systems</v>
          </cell>
        </row>
        <row r="30">
          <cell r="A30" t="str">
            <v>5.1 Immune System</v>
          </cell>
        </row>
        <row r="31">
          <cell r="A31" t="str">
            <v>5.2 Endocrine System</v>
          </cell>
        </row>
        <row r="32">
          <cell r="A32" t="str">
            <v>5.3 Circulatory System</v>
          </cell>
        </row>
        <row r="33">
          <cell r="A33" t="str">
            <v>5.4 Digestive System</v>
          </cell>
        </row>
        <row r="34">
          <cell r="A34" t="str">
            <v>5.5 Excretory System</v>
          </cell>
        </row>
        <row r="35">
          <cell r="A35" t="str">
            <v>5.6 Nervous System</v>
          </cell>
        </row>
        <row r="36">
          <cell r="A36" t="str">
            <v>5.7 Sensory System</v>
          </cell>
        </row>
        <row r="37">
          <cell r="A37" t="str">
            <v>5.8 Development</v>
          </cell>
        </row>
        <row r="38">
          <cell r="A38" t="str">
            <v>5.9 Environmental Adaptation</v>
          </cell>
        </row>
        <row r="39">
          <cell r="A39" t="str">
            <v>6. Human Diseases</v>
          </cell>
        </row>
        <row r="40">
          <cell r="A40" t="str">
            <v>6.1 Cancers</v>
          </cell>
        </row>
        <row r="41">
          <cell r="A41" t="str">
            <v>6.2 Immune System Diseases</v>
          </cell>
        </row>
        <row r="42">
          <cell r="A42" t="str">
            <v>6.3 Neurodegenerative Diseases</v>
          </cell>
        </row>
        <row r="43">
          <cell r="A43" t="str">
            <v>6.4 Cardiovascular Diseases</v>
          </cell>
        </row>
        <row r="44">
          <cell r="A44" t="str">
            <v>6.5 Metabolic Diseases</v>
          </cell>
        </row>
        <row r="45">
          <cell r="A45" t="str">
            <v>6.6 Infectious Diseases</v>
          </cell>
        </row>
      </sheetData>
      <sheetData sheetId="9" refreshError="1">
        <row r="1">
          <cell r="D1" t="str">
            <v>Calculation genes in array in Kegg path</v>
          </cell>
        </row>
        <row r="1">
          <cell r="K1" t="str">
            <v>Gene in whole genome of pathway represented in array</v>
          </cell>
          <cell r="L1" t="str">
            <v>% total KEGG pathways</v>
          </cell>
        </row>
        <row r="2">
          <cell r="D2">
            <v>280675</v>
          </cell>
        </row>
        <row r="2">
          <cell r="I2" t="str">
            <v>bta00010</v>
          </cell>
        </row>
        <row r="2">
          <cell r="K2">
            <v>54</v>
          </cell>
          <cell r="L2">
            <v>84.375</v>
          </cell>
        </row>
        <row r="3">
          <cell r="D3">
            <v>280675</v>
          </cell>
        </row>
        <row r="3">
          <cell r="I3" t="str">
            <v>bta00020</v>
          </cell>
        </row>
        <row r="3">
          <cell r="K3">
            <v>30</v>
          </cell>
          <cell r="L3">
            <v>96.7741935483871</v>
          </cell>
        </row>
        <row r="4">
          <cell r="D4">
            <v>280675</v>
          </cell>
        </row>
        <row r="4">
          <cell r="I4" t="str">
            <v>bta00030</v>
          </cell>
        </row>
        <row r="4">
          <cell r="K4">
            <v>26</v>
          </cell>
          <cell r="L4">
            <v>100</v>
          </cell>
        </row>
        <row r="5">
          <cell r="D5">
            <v>280677</v>
          </cell>
        </row>
        <row r="5">
          <cell r="I5" t="str">
            <v>bta00040</v>
          </cell>
        </row>
        <row r="5">
          <cell r="K5">
            <v>18</v>
          </cell>
          <cell r="L5">
            <v>85.7142857142857</v>
          </cell>
        </row>
        <row r="6">
          <cell r="D6">
            <v>280677</v>
          </cell>
        </row>
        <row r="6">
          <cell r="I6" t="str">
            <v>bta00051</v>
          </cell>
        </row>
        <row r="6">
          <cell r="K6">
            <v>32</v>
          </cell>
          <cell r="L6">
            <v>94.1176470588235</v>
          </cell>
        </row>
        <row r="7">
          <cell r="D7">
            <v>280677</v>
          </cell>
        </row>
        <row r="7">
          <cell r="I7" t="str">
            <v>bta00052</v>
          </cell>
        </row>
        <row r="7">
          <cell r="K7">
            <v>23</v>
          </cell>
          <cell r="L7">
            <v>85.1851851851852</v>
          </cell>
        </row>
        <row r="8">
          <cell r="D8">
            <v>280677</v>
          </cell>
        </row>
        <row r="8">
          <cell r="I8" t="str">
            <v>bta00053</v>
          </cell>
        </row>
        <row r="8">
          <cell r="K8">
            <v>15</v>
          </cell>
          <cell r="L8">
            <v>88.2352941176471</v>
          </cell>
        </row>
        <row r="9">
          <cell r="D9">
            <v>280677</v>
          </cell>
        </row>
        <row r="9">
          <cell r="I9" t="str">
            <v>bta00061</v>
          </cell>
        </row>
        <row r="9">
          <cell r="K9">
            <v>5</v>
          </cell>
          <cell r="L9">
            <v>83.3333333333333</v>
          </cell>
        </row>
        <row r="10">
          <cell r="D10">
            <v>280677</v>
          </cell>
        </row>
        <row r="10">
          <cell r="I10" t="str">
            <v>bta00062</v>
          </cell>
        </row>
        <row r="10">
          <cell r="K10">
            <v>8</v>
          </cell>
          <cell r="L10">
            <v>100</v>
          </cell>
        </row>
        <row r="11">
          <cell r="D11">
            <v>280677</v>
          </cell>
        </row>
        <row r="11">
          <cell r="I11" t="str">
            <v>bta00071</v>
          </cell>
        </row>
        <row r="11">
          <cell r="K11">
            <v>41</v>
          </cell>
          <cell r="L11">
            <v>100</v>
          </cell>
        </row>
        <row r="12">
          <cell r="D12">
            <v>280678</v>
          </cell>
        </row>
        <row r="12">
          <cell r="I12" t="str">
            <v>bta00072</v>
          </cell>
        </row>
        <row r="12">
          <cell r="K12">
            <v>9</v>
          </cell>
          <cell r="L12">
            <v>90</v>
          </cell>
        </row>
        <row r="13">
          <cell r="D13">
            <v>280678</v>
          </cell>
        </row>
        <row r="13">
          <cell r="I13" t="str">
            <v>bta00100</v>
          </cell>
        </row>
        <row r="13">
          <cell r="K13">
            <v>18</v>
          </cell>
          <cell r="L13">
            <v>100</v>
          </cell>
        </row>
        <row r="14">
          <cell r="D14">
            <v>280678</v>
          </cell>
        </row>
        <row r="14">
          <cell r="I14" t="str">
            <v>bta00120</v>
          </cell>
        </row>
        <row r="14">
          <cell r="K14">
            <v>14</v>
          </cell>
          <cell r="L14">
            <v>93.3333333333333</v>
          </cell>
        </row>
        <row r="15">
          <cell r="D15">
            <v>280682</v>
          </cell>
        </row>
        <row r="15">
          <cell r="I15" t="str">
            <v>bta00130</v>
          </cell>
        </row>
        <row r="15">
          <cell r="K15">
            <v>7</v>
          </cell>
          <cell r="L15">
            <v>100</v>
          </cell>
        </row>
        <row r="16">
          <cell r="D16">
            <v>280682</v>
          </cell>
        </row>
        <row r="16">
          <cell r="I16" t="str">
            <v>bta00140</v>
          </cell>
        </row>
        <row r="16">
          <cell r="K16">
            <v>36</v>
          </cell>
          <cell r="L16">
            <v>85.7142857142857</v>
          </cell>
        </row>
        <row r="17">
          <cell r="D17">
            <v>280682</v>
          </cell>
        </row>
        <row r="17">
          <cell r="I17" t="str">
            <v>bta00190</v>
          </cell>
        </row>
        <row r="17">
          <cell r="K17">
            <v>127</v>
          </cell>
          <cell r="L17">
            <v>84.6666666666667</v>
          </cell>
        </row>
        <row r="18">
          <cell r="D18">
            <v>280685</v>
          </cell>
        </row>
        <row r="18">
          <cell r="I18" t="str">
            <v>bta00230</v>
          </cell>
        </row>
        <row r="18">
          <cell r="K18">
            <v>156</v>
          </cell>
          <cell r="L18">
            <v>95.7055214723926</v>
          </cell>
        </row>
        <row r="19">
          <cell r="D19">
            <v>280685</v>
          </cell>
        </row>
        <row r="19">
          <cell r="I19" t="str">
            <v>bta00232</v>
          </cell>
        </row>
        <row r="19">
          <cell r="K19">
            <v>5</v>
          </cell>
          <cell r="L19">
            <v>100</v>
          </cell>
        </row>
        <row r="20">
          <cell r="D20">
            <v>280685</v>
          </cell>
        </row>
        <row r="20">
          <cell r="I20" t="str">
            <v>bta00240</v>
          </cell>
        </row>
        <row r="20">
          <cell r="K20">
            <v>95</v>
          </cell>
          <cell r="L20">
            <v>95.959595959596</v>
          </cell>
        </row>
        <row r="21">
          <cell r="D21">
            <v>280686</v>
          </cell>
        </row>
        <row r="21">
          <cell r="I21" t="str">
            <v>bta00250</v>
          </cell>
        </row>
        <row r="21">
          <cell r="K21">
            <v>30</v>
          </cell>
          <cell r="L21">
            <v>96.7741935483871</v>
          </cell>
        </row>
        <row r="22">
          <cell r="D22">
            <v>280687</v>
          </cell>
        </row>
        <row r="22">
          <cell r="I22" t="str">
            <v>bta00260</v>
          </cell>
        </row>
        <row r="22">
          <cell r="K22">
            <v>35</v>
          </cell>
          <cell r="L22">
            <v>94.5945945945946</v>
          </cell>
        </row>
        <row r="23">
          <cell r="D23">
            <v>280688</v>
          </cell>
        </row>
        <row r="23">
          <cell r="I23" t="str">
            <v>bta00270</v>
          </cell>
        </row>
        <row r="23">
          <cell r="K23">
            <v>33</v>
          </cell>
          <cell r="L23">
            <v>86.8421052631579</v>
          </cell>
        </row>
        <row r="24">
          <cell r="D24">
            <v>280691</v>
          </cell>
        </row>
        <row r="24">
          <cell r="I24" t="str">
            <v>bta00280</v>
          </cell>
        </row>
        <row r="24">
          <cell r="K24">
            <v>43</v>
          </cell>
          <cell r="L24">
            <v>91.4893617021277</v>
          </cell>
        </row>
        <row r="25">
          <cell r="D25">
            <v>280699</v>
          </cell>
        </row>
        <row r="25">
          <cell r="I25" t="str">
            <v>bta00290</v>
          </cell>
        </row>
        <row r="25">
          <cell r="K25">
            <v>10</v>
          </cell>
          <cell r="L25">
            <v>100</v>
          </cell>
        </row>
        <row r="26">
          <cell r="D26">
            <v>280701</v>
          </cell>
        </row>
        <row r="26">
          <cell r="I26" t="str">
            <v>bta00300</v>
          </cell>
        </row>
        <row r="26">
          <cell r="K26">
            <v>2</v>
          </cell>
          <cell r="L26">
            <v>66.6666666666667</v>
          </cell>
        </row>
        <row r="27">
          <cell r="D27">
            <v>280705</v>
          </cell>
        </row>
        <row r="27">
          <cell r="I27" t="str">
            <v>bta00310</v>
          </cell>
        </row>
        <row r="27">
          <cell r="K27">
            <v>45</v>
          </cell>
          <cell r="L27">
            <v>95.7446808510638</v>
          </cell>
        </row>
        <row r="28">
          <cell r="D28">
            <v>280706</v>
          </cell>
        </row>
        <row r="28">
          <cell r="I28" t="str">
            <v>bta00330</v>
          </cell>
        </row>
        <row r="28">
          <cell r="K28">
            <v>52</v>
          </cell>
          <cell r="L28">
            <v>96.2962962962963</v>
          </cell>
        </row>
        <row r="29">
          <cell r="D29">
            <v>280707</v>
          </cell>
        </row>
        <row r="29">
          <cell r="I29" t="str">
            <v>bta00340</v>
          </cell>
        </row>
        <row r="29">
          <cell r="K29">
            <v>19</v>
          </cell>
          <cell r="L29">
            <v>86.3636363636364</v>
          </cell>
        </row>
        <row r="30">
          <cell r="D30">
            <v>280707</v>
          </cell>
        </row>
        <row r="30">
          <cell r="I30" t="str">
            <v>bta00350</v>
          </cell>
        </row>
        <row r="30">
          <cell r="K30">
            <v>32</v>
          </cell>
          <cell r="L30">
            <v>94.1176470588235</v>
          </cell>
        </row>
        <row r="31">
          <cell r="D31">
            <v>280707</v>
          </cell>
        </row>
        <row r="31">
          <cell r="I31" t="str">
            <v>bta00360</v>
          </cell>
        </row>
        <row r="31">
          <cell r="K31">
            <v>16</v>
          </cell>
          <cell r="L31">
            <v>84.2105263157895</v>
          </cell>
        </row>
        <row r="32">
          <cell r="D32">
            <v>280712</v>
          </cell>
        </row>
        <row r="32">
          <cell r="I32" t="str">
            <v>bta00380</v>
          </cell>
        </row>
        <row r="32">
          <cell r="K32">
            <v>42</v>
          </cell>
          <cell r="L32">
            <v>91.304347826087</v>
          </cell>
        </row>
        <row r="33">
          <cell r="D33">
            <v>280712</v>
          </cell>
        </row>
        <row r="33">
          <cell r="I33" t="str">
            <v>bta00400</v>
          </cell>
        </row>
        <row r="33">
          <cell r="K33">
            <v>5</v>
          </cell>
          <cell r="L33">
            <v>100</v>
          </cell>
        </row>
        <row r="34">
          <cell r="D34">
            <v>280712</v>
          </cell>
        </row>
        <row r="34">
          <cell r="I34" t="str">
            <v>bta00410</v>
          </cell>
        </row>
        <row r="34">
          <cell r="K34">
            <v>25</v>
          </cell>
          <cell r="L34">
            <v>86.2068965517241</v>
          </cell>
        </row>
        <row r="35">
          <cell r="D35">
            <v>280715</v>
          </cell>
        </row>
        <row r="35">
          <cell r="I35" t="str">
            <v>bta00430</v>
          </cell>
        </row>
        <row r="35">
          <cell r="K35">
            <v>8</v>
          </cell>
          <cell r="L35">
            <v>88.8888888888889</v>
          </cell>
        </row>
        <row r="36">
          <cell r="D36">
            <v>280715</v>
          </cell>
        </row>
        <row r="36">
          <cell r="I36" t="str">
            <v>bta00450</v>
          </cell>
        </row>
        <row r="36">
          <cell r="K36">
            <v>16</v>
          </cell>
          <cell r="L36">
            <v>84.2105263157895</v>
          </cell>
        </row>
        <row r="37">
          <cell r="D37">
            <v>280716</v>
          </cell>
        </row>
        <row r="37">
          <cell r="I37" t="str">
            <v>bta00460</v>
          </cell>
        </row>
        <row r="37">
          <cell r="K37">
            <v>7</v>
          </cell>
          <cell r="L37">
            <v>100</v>
          </cell>
        </row>
        <row r="38">
          <cell r="D38">
            <v>280716</v>
          </cell>
        </row>
        <row r="38">
          <cell r="I38" t="str">
            <v>bta00471</v>
          </cell>
        </row>
        <row r="38">
          <cell r="K38">
            <v>3</v>
          </cell>
          <cell r="L38">
            <v>100</v>
          </cell>
        </row>
        <row r="39">
          <cell r="D39">
            <v>280718</v>
          </cell>
        </row>
        <row r="39">
          <cell r="I39" t="str">
            <v>bta00472</v>
          </cell>
        </row>
        <row r="39">
          <cell r="K39">
            <v>1</v>
          </cell>
          <cell r="L39">
            <v>100</v>
          </cell>
        </row>
        <row r="40">
          <cell r="D40">
            <v>280718</v>
          </cell>
        </row>
        <row r="40">
          <cell r="I40" t="str">
            <v>bta00480</v>
          </cell>
        </row>
        <row r="40">
          <cell r="K40">
            <v>48</v>
          </cell>
          <cell r="L40">
            <v>96</v>
          </cell>
        </row>
        <row r="41">
          <cell r="D41">
            <v>280719</v>
          </cell>
        </row>
        <row r="41">
          <cell r="I41" t="str">
            <v>bta00500</v>
          </cell>
        </row>
        <row r="41">
          <cell r="K41">
            <v>34</v>
          </cell>
          <cell r="L41">
            <v>85</v>
          </cell>
        </row>
        <row r="42">
          <cell r="D42">
            <v>280719</v>
          </cell>
        </row>
        <row r="42">
          <cell r="I42" t="str">
            <v>bta00510</v>
          </cell>
        </row>
        <row r="42">
          <cell r="K42">
            <v>43</v>
          </cell>
          <cell r="L42">
            <v>89.5833333333333</v>
          </cell>
        </row>
        <row r="43">
          <cell r="D43">
            <v>280719</v>
          </cell>
        </row>
        <row r="43">
          <cell r="I43" t="str">
            <v>bta00511</v>
          </cell>
        </row>
        <row r="43">
          <cell r="K43">
            <v>16</v>
          </cell>
          <cell r="L43">
            <v>94.1176470588235</v>
          </cell>
        </row>
        <row r="44">
          <cell r="D44">
            <v>280719</v>
          </cell>
        </row>
        <row r="44">
          <cell r="I44" t="str">
            <v>bta00512</v>
          </cell>
        </row>
        <row r="44">
          <cell r="K44">
            <v>29</v>
          </cell>
          <cell r="L44">
            <v>96.6666666666667</v>
          </cell>
        </row>
        <row r="45">
          <cell r="D45">
            <v>280722</v>
          </cell>
        </row>
        <row r="45">
          <cell r="I45" t="str">
            <v>bta00514</v>
          </cell>
        </row>
        <row r="45">
          <cell r="K45">
            <v>30</v>
          </cell>
          <cell r="L45">
            <v>88.2352941176471</v>
          </cell>
        </row>
        <row r="46">
          <cell r="D46">
            <v>280726</v>
          </cell>
        </row>
        <row r="46">
          <cell r="I46" t="str">
            <v>bta00520</v>
          </cell>
        </row>
        <row r="46">
          <cell r="K46">
            <v>45</v>
          </cell>
          <cell r="L46">
            <v>91.8367346938776</v>
          </cell>
        </row>
        <row r="47">
          <cell r="D47">
            <v>280726</v>
          </cell>
        </row>
        <row r="47">
          <cell r="I47" t="str">
            <v>bta00524</v>
          </cell>
        </row>
        <row r="47">
          <cell r="K47">
            <v>3</v>
          </cell>
          <cell r="L47">
            <v>60</v>
          </cell>
        </row>
        <row r="48">
          <cell r="D48">
            <v>280726</v>
          </cell>
        </row>
        <row r="48">
          <cell r="I48" t="str">
            <v>bta00531</v>
          </cell>
        </row>
        <row r="48">
          <cell r="K48">
            <v>19</v>
          </cell>
          <cell r="L48">
            <v>86.3636363636364</v>
          </cell>
        </row>
        <row r="49">
          <cell r="D49">
            <v>280728</v>
          </cell>
        </row>
        <row r="49">
          <cell r="I49" t="str">
            <v>bta00532</v>
          </cell>
        </row>
        <row r="49">
          <cell r="K49">
            <v>20</v>
          </cell>
          <cell r="L49">
            <v>100</v>
          </cell>
        </row>
        <row r="50">
          <cell r="D50">
            <v>280729</v>
          </cell>
        </row>
        <row r="50">
          <cell r="I50" t="str">
            <v>bta00533</v>
          </cell>
        </row>
        <row r="50">
          <cell r="K50">
            <v>15</v>
          </cell>
          <cell r="L50">
            <v>100</v>
          </cell>
        </row>
        <row r="51">
          <cell r="D51">
            <v>280730</v>
          </cell>
        </row>
        <row r="51">
          <cell r="I51" t="str">
            <v>bta00534</v>
          </cell>
        </row>
        <row r="51">
          <cell r="K51">
            <v>25</v>
          </cell>
          <cell r="L51">
            <v>92.5925925925926</v>
          </cell>
        </row>
        <row r="52">
          <cell r="D52">
            <v>280730</v>
          </cell>
        </row>
        <row r="52">
          <cell r="I52" t="str">
            <v>bta00561</v>
          </cell>
        </row>
        <row r="52">
          <cell r="K52">
            <v>48</v>
          </cell>
          <cell r="L52">
            <v>96</v>
          </cell>
        </row>
        <row r="53">
          <cell r="D53">
            <v>280730</v>
          </cell>
        </row>
        <row r="53">
          <cell r="I53" t="str">
            <v>bta00562</v>
          </cell>
        </row>
        <row r="53">
          <cell r="K53">
            <v>53</v>
          </cell>
          <cell r="L53">
            <v>88.3333333333333</v>
          </cell>
        </row>
        <row r="54">
          <cell r="D54">
            <v>280730</v>
          </cell>
        </row>
        <row r="54">
          <cell r="I54" t="str">
            <v>bta00563</v>
          </cell>
        </row>
        <row r="54">
          <cell r="K54">
            <v>20</v>
          </cell>
          <cell r="L54">
            <v>86.9565217391304</v>
          </cell>
        </row>
        <row r="55">
          <cell r="D55">
            <v>280730</v>
          </cell>
        </row>
        <row r="55">
          <cell r="I55" t="str">
            <v>bta00564</v>
          </cell>
        </row>
        <row r="55">
          <cell r="K55">
            <v>76</v>
          </cell>
          <cell r="L55">
            <v>91.566265060241</v>
          </cell>
        </row>
        <row r="56">
          <cell r="D56">
            <v>280730</v>
          </cell>
        </row>
        <row r="56">
          <cell r="I56" t="str">
            <v>bta00565</v>
          </cell>
        </row>
        <row r="56">
          <cell r="K56">
            <v>32</v>
          </cell>
          <cell r="L56">
            <v>82.051282051282</v>
          </cell>
        </row>
        <row r="57">
          <cell r="D57">
            <v>280730</v>
          </cell>
        </row>
        <row r="57">
          <cell r="I57" t="str">
            <v>bta00590</v>
          </cell>
        </row>
        <row r="57">
          <cell r="K57">
            <v>52</v>
          </cell>
          <cell r="L57">
            <v>86.6666666666667</v>
          </cell>
        </row>
        <row r="58">
          <cell r="D58">
            <v>280730</v>
          </cell>
        </row>
        <row r="58">
          <cell r="I58" t="str">
            <v>bta00591</v>
          </cell>
        </row>
        <row r="58">
          <cell r="K58">
            <v>23</v>
          </cell>
          <cell r="L58">
            <v>74.1935483870968</v>
          </cell>
        </row>
        <row r="59">
          <cell r="D59">
            <v>280730</v>
          </cell>
        </row>
        <row r="59">
          <cell r="I59" t="str">
            <v>bta00592</v>
          </cell>
        </row>
        <row r="59">
          <cell r="K59">
            <v>16</v>
          </cell>
          <cell r="L59">
            <v>69.5652173913043</v>
          </cell>
        </row>
        <row r="60">
          <cell r="D60">
            <v>280730</v>
          </cell>
        </row>
        <row r="60">
          <cell r="I60" t="str">
            <v>bta00600</v>
          </cell>
        </row>
        <row r="60">
          <cell r="K60">
            <v>36</v>
          </cell>
          <cell r="L60">
            <v>90</v>
          </cell>
        </row>
        <row r="61">
          <cell r="D61">
            <v>280737</v>
          </cell>
        </row>
        <row r="61">
          <cell r="I61" t="str">
            <v>bta00601</v>
          </cell>
        </row>
        <row r="61">
          <cell r="K61">
            <v>27</v>
          </cell>
          <cell r="L61">
            <v>100</v>
          </cell>
        </row>
        <row r="62">
          <cell r="D62">
            <v>280740</v>
          </cell>
        </row>
        <row r="62">
          <cell r="I62" t="str">
            <v>bta00603</v>
          </cell>
        </row>
        <row r="62">
          <cell r="K62">
            <v>14</v>
          </cell>
          <cell r="L62">
            <v>82.3529411764706</v>
          </cell>
        </row>
        <row r="63">
          <cell r="D63">
            <v>280741</v>
          </cell>
        </row>
        <row r="63">
          <cell r="I63" t="str">
            <v>bta00604</v>
          </cell>
        </row>
        <row r="63">
          <cell r="K63">
            <v>14</v>
          </cell>
          <cell r="L63">
            <v>93.3333333333333</v>
          </cell>
        </row>
        <row r="64">
          <cell r="D64">
            <v>280742</v>
          </cell>
        </row>
        <row r="64">
          <cell r="I64" t="str">
            <v>bta00620</v>
          </cell>
        </row>
        <row r="64">
          <cell r="K64">
            <v>37</v>
          </cell>
          <cell r="L64">
            <v>97.3684210526316</v>
          </cell>
        </row>
        <row r="65">
          <cell r="D65">
            <v>280745</v>
          </cell>
        </row>
        <row r="65">
          <cell r="I65" t="str">
            <v>bta00630</v>
          </cell>
        </row>
        <row r="65">
          <cell r="K65">
            <v>15</v>
          </cell>
          <cell r="L65">
            <v>93.75</v>
          </cell>
        </row>
        <row r="66">
          <cell r="D66">
            <v>280746</v>
          </cell>
        </row>
        <row r="66">
          <cell r="I66" t="str">
            <v>bta00640</v>
          </cell>
        </row>
        <row r="66">
          <cell r="K66">
            <v>30</v>
          </cell>
          <cell r="L66">
            <v>88.2352941176471</v>
          </cell>
        </row>
        <row r="67">
          <cell r="D67">
            <v>280748</v>
          </cell>
        </row>
        <row r="67">
          <cell r="I67" t="str">
            <v>bta00650</v>
          </cell>
        </row>
        <row r="67">
          <cell r="K67">
            <v>26</v>
          </cell>
          <cell r="L67">
            <v>83.8709677419355</v>
          </cell>
        </row>
        <row r="68">
          <cell r="D68">
            <v>280748</v>
          </cell>
        </row>
        <row r="68">
          <cell r="I68" t="str">
            <v>bta00670</v>
          </cell>
        </row>
        <row r="68">
          <cell r="K68">
            <v>18</v>
          </cell>
          <cell r="L68">
            <v>100</v>
          </cell>
        </row>
        <row r="69">
          <cell r="D69">
            <v>280748</v>
          </cell>
        </row>
        <row r="69">
          <cell r="I69" t="str">
            <v>bta00730</v>
          </cell>
        </row>
        <row r="69">
          <cell r="K69">
            <v>4</v>
          </cell>
          <cell r="L69">
            <v>100</v>
          </cell>
        </row>
        <row r="70">
          <cell r="D70">
            <v>280748</v>
          </cell>
        </row>
        <row r="70">
          <cell r="I70" t="str">
            <v>bta00740</v>
          </cell>
        </row>
        <row r="70">
          <cell r="K70">
            <v>13</v>
          </cell>
          <cell r="L70">
            <v>100</v>
          </cell>
        </row>
        <row r="71">
          <cell r="D71">
            <v>280748</v>
          </cell>
        </row>
        <row r="71">
          <cell r="I71" t="str">
            <v>bta00750</v>
          </cell>
        </row>
        <row r="71">
          <cell r="K71">
            <v>7</v>
          </cell>
          <cell r="L71">
            <v>100</v>
          </cell>
        </row>
        <row r="72">
          <cell r="D72">
            <v>280753</v>
          </cell>
        </row>
        <row r="72">
          <cell r="I72" t="str">
            <v>bta00760</v>
          </cell>
        </row>
        <row r="72">
          <cell r="K72">
            <v>25</v>
          </cell>
          <cell r="L72">
            <v>92.5925925925926</v>
          </cell>
        </row>
        <row r="73">
          <cell r="D73">
            <v>280755</v>
          </cell>
        </row>
        <row r="73">
          <cell r="I73" t="str">
            <v>bta00770</v>
          </cell>
        </row>
        <row r="73">
          <cell r="K73">
            <v>15</v>
          </cell>
          <cell r="L73">
            <v>88.2352941176471</v>
          </cell>
        </row>
        <row r="74">
          <cell r="D74">
            <v>280758</v>
          </cell>
        </row>
        <row r="74">
          <cell r="I74" t="str">
            <v>bta00780</v>
          </cell>
        </row>
        <row r="74">
          <cell r="K74">
            <v>2</v>
          </cell>
          <cell r="L74">
            <v>100</v>
          </cell>
        </row>
        <row r="75">
          <cell r="D75">
            <v>280758</v>
          </cell>
        </row>
        <row r="75">
          <cell r="I75" t="str">
            <v>bta00785</v>
          </cell>
        </row>
        <row r="75">
          <cell r="K75">
            <v>3</v>
          </cell>
          <cell r="L75">
            <v>100</v>
          </cell>
        </row>
        <row r="76">
          <cell r="D76">
            <v>280759</v>
          </cell>
        </row>
        <row r="76">
          <cell r="I76" t="str">
            <v>bta00790</v>
          </cell>
        </row>
        <row r="76">
          <cell r="K76">
            <v>13</v>
          </cell>
          <cell r="L76">
            <v>100</v>
          </cell>
        </row>
        <row r="77">
          <cell r="D77">
            <v>280759</v>
          </cell>
        </row>
        <row r="77">
          <cell r="I77" t="str">
            <v>bta00830</v>
          </cell>
        </row>
        <row r="77">
          <cell r="K77">
            <v>42</v>
          </cell>
          <cell r="L77">
            <v>91.304347826087</v>
          </cell>
        </row>
        <row r="78">
          <cell r="D78">
            <v>280760</v>
          </cell>
        </row>
        <row r="78">
          <cell r="I78" t="str">
            <v>bta00860</v>
          </cell>
        </row>
        <row r="78">
          <cell r="K78">
            <v>28</v>
          </cell>
          <cell r="L78">
            <v>90.3225806451613</v>
          </cell>
        </row>
        <row r="79">
          <cell r="D79">
            <v>280761</v>
          </cell>
        </row>
        <row r="79">
          <cell r="I79" t="str">
            <v>bta00900</v>
          </cell>
        </row>
        <row r="79">
          <cell r="K79">
            <v>14</v>
          </cell>
          <cell r="L79">
            <v>100</v>
          </cell>
        </row>
        <row r="80">
          <cell r="D80">
            <v>280761</v>
          </cell>
        </row>
        <row r="80">
          <cell r="I80" t="str">
            <v>bta00910</v>
          </cell>
        </row>
        <row r="80">
          <cell r="K80">
            <v>23</v>
          </cell>
          <cell r="L80">
            <v>95.8333333333333</v>
          </cell>
        </row>
        <row r="81">
          <cell r="D81">
            <v>280761</v>
          </cell>
        </row>
        <row r="81">
          <cell r="I81" t="str">
            <v>bta00920</v>
          </cell>
        </row>
        <row r="81">
          <cell r="K81">
            <v>10</v>
          </cell>
          <cell r="L81">
            <v>100</v>
          </cell>
        </row>
        <row r="82">
          <cell r="D82">
            <v>280762</v>
          </cell>
        </row>
        <row r="82">
          <cell r="I82" t="str">
            <v>bta00970</v>
          </cell>
        </row>
        <row r="82">
          <cell r="K82">
            <v>37</v>
          </cell>
          <cell r="L82">
            <v>59.6774193548387</v>
          </cell>
        </row>
        <row r="83">
          <cell r="D83">
            <v>280762</v>
          </cell>
        </row>
        <row r="83">
          <cell r="I83" t="str">
            <v>bta00980</v>
          </cell>
        </row>
        <row r="83">
          <cell r="K83">
            <v>43</v>
          </cell>
          <cell r="L83">
            <v>89.5833333333333</v>
          </cell>
        </row>
        <row r="84">
          <cell r="D84">
            <v>280762</v>
          </cell>
        </row>
        <row r="84">
          <cell r="I84" t="str">
            <v>bta00982</v>
          </cell>
        </row>
        <row r="84">
          <cell r="K84">
            <v>50</v>
          </cell>
          <cell r="L84">
            <v>90.9090909090909</v>
          </cell>
        </row>
        <row r="85">
          <cell r="D85">
            <v>280762</v>
          </cell>
        </row>
        <row r="85">
          <cell r="I85" t="str">
            <v>bta00983</v>
          </cell>
        </row>
        <row r="85">
          <cell r="K85">
            <v>35</v>
          </cell>
          <cell r="L85">
            <v>92.1052631578947</v>
          </cell>
        </row>
        <row r="86">
          <cell r="D86">
            <v>280762</v>
          </cell>
        </row>
        <row r="86">
          <cell r="I86" t="str">
            <v>bta01040</v>
          </cell>
        </row>
        <row r="86">
          <cell r="K86">
            <v>20</v>
          </cell>
          <cell r="L86">
            <v>95.2380952380952</v>
          </cell>
        </row>
        <row r="87">
          <cell r="D87">
            <v>280763</v>
          </cell>
        </row>
        <row r="87">
          <cell r="I87" t="str">
            <v>bta01100</v>
          </cell>
        </row>
        <row r="87">
          <cell r="K87">
            <v>1040</v>
          </cell>
          <cell r="L87">
            <v>91.3081650570676</v>
          </cell>
        </row>
        <row r="88">
          <cell r="D88">
            <v>280763</v>
          </cell>
        </row>
        <row r="88">
          <cell r="I88" t="str">
            <v>bta02010</v>
          </cell>
        </row>
        <row r="88">
          <cell r="K88">
            <v>36</v>
          </cell>
          <cell r="L88">
            <v>81.8181818181818</v>
          </cell>
        </row>
        <row r="89">
          <cell r="D89">
            <v>280765</v>
          </cell>
        </row>
        <row r="89">
          <cell r="I89" t="str">
            <v>bta03008</v>
          </cell>
        </row>
        <row r="89">
          <cell r="K89">
            <v>69</v>
          </cell>
          <cell r="L89">
            <v>75</v>
          </cell>
        </row>
        <row r="90">
          <cell r="D90">
            <v>280765</v>
          </cell>
        </row>
        <row r="90">
          <cell r="I90" t="str">
            <v>bta03010</v>
          </cell>
        </row>
        <row r="90">
          <cell r="K90">
            <v>85</v>
          </cell>
          <cell r="L90">
            <v>87.6288659793814</v>
          </cell>
        </row>
        <row r="91">
          <cell r="D91">
            <v>280765</v>
          </cell>
        </row>
        <row r="91">
          <cell r="I91" t="str">
            <v>bta03013</v>
          </cell>
        </row>
        <row r="91">
          <cell r="K91">
            <v>135</v>
          </cell>
          <cell r="L91">
            <v>87.0967741935484</v>
          </cell>
        </row>
        <row r="92">
          <cell r="D92">
            <v>280781</v>
          </cell>
        </row>
        <row r="92">
          <cell r="I92" t="str">
            <v>bta03015</v>
          </cell>
        </row>
        <row r="92">
          <cell r="K92">
            <v>71</v>
          </cell>
          <cell r="L92">
            <v>78.021978021978</v>
          </cell>
        </row>
        <row r="93">
          <cell r="D93">
            <v>280784</v>
          </cell>
        </row>
        <row r="93">
          <cell r="I93" t="str">
            <v>bta03018</v>
          </cell>
        </row>
        <row r="93">
          <cell r="K93">
            <v>63</v>
          </cell>
          <cell r="L93">
            <v>92.6470588235294</v>
          </cell>
        </row>
        <row r="94">
          <cell r="D94">
            <v>280784</v>
          </cell>
        </row>
        <row r="94">
          <cell r="I94" t="str">
            <v>bta03020</v>
          </cell>
        </row>
        <row r="94">
          <cell r="K94">
            <v>27</v>
          </cell>
          <cell r="L94">
            <v>93.1034482758621</v>
          </cell>
        </row>
        <row r="95">
          <cell r="D95">
            <v>280784</v>
          </cell>
        </row>
        <row r="95">
          <cell r="I95" t="str">
            <v>bta03022</v>
          </cell>
        </row>
        <row r="95">
          <cell r="K95">
            <v>41</v>
          </cell>
          <cell r="L95">
            <v>82</v>
          </cell>
        </row>
        <row r="96">
          <cell r="D96">
            <v>280787</v>
          </cell>
        </row>
        <row r="96">
          <cell r="I96" t="str">
            <v>bta03030</v>
          </cell>
        </row>
        <row r="96">
          <cell r="K96">
            <v>33</v>
          </cell>
          <cell r="L96">
            <v>94.2857142857143</v>
          </cell>
        </row>
        <row r="97">
          <cell r="D97">
            <v>280789</v>
          </cell>
        </row>
        <row r="97">
          <cell r="I97" t="str">
            <v>bta03040</v>
          </cell>
        </row>
        <row r="97">
          <cell r="K97">
            <v>119</v>
          </cell>
          <cell r="L97">
            <v>91.5384615384615</v>
          </cell>
        </row>
        <row r="98">
          <cell r="D98">
            <v>280792</v>
          </cell>
        </row>
        <row r="98">
          <cell r="I98" t="str">
            <v>bta03050</v>
          </cell>
        </row>
        <row r="98">
          <cell r="K98">
            <v>43</v>
          </cell>
          <cell r="L98">
            <v>87.7551020408163</v>
          </cell>
        </row>
        <row r="99">
          <cell r="D99">
            <v>280792</v>
          </cell>
        </row>
        <row r="99">
          <cell r="I99" t="str">
            <v>bta03060</v>
          </cell>
        </row>
        <row r="99">
          <cell r="K99">
            <v>22</v>
          </cell>
          <cell r="L99">
            <v>100</v>
          </cell>
        </row>
        <row r="100">
          <cell r="D100">
            <v>280794</v>
          </cell>
        </row>
        <row r="100">
          <cell r="I100" t="str">
            <v>bta03320</v>
          </cell>
        </row>
        <row r="100">
          <cell r="K100">
            <v>68</v>
          </cell>
          <cell r="L100">
            <v>98.5507246376812</v>
          </cell>
        </row>
        <row r="101">
          <cell r="D101">
            <v>280794</v>
          </cell>
        </row>
        <row r="101">
          <cell r="I101" t="str">
            <v>bta03410</v>
          </cell>
        </row>
        <row r="101">
          <cell r="K101">
            <v>31</v>
          </cell>
          <cell r="L101">
            <v>96.875</v>
          </cell>
        </row>
        <row r="102">
          <cell r="D102">
            <v>280794</v>
          </cell>
        </row>
        <row r="102">
          <cell r="I102" t="str">
            <v>bta03420</v>
          </cell>
        </row>
        <row r="102">
          <cell r="K102">
            <v>42</v>
          </cell>
          <cell r="L102">
            <v>93.3333333333333</v>
          </cell>
        </row>
        <row r="103">
          <cell r="D103">
            <v>280794</v>
          </cell>
        </row>
        <row r="103">
          <cell r="I103" t="str">
            <v>bta03430</v>
          </cell>
        </row>
        <row r="103">
          <cell r="K103">
            <v>20</v>
          </cell>
          <cell r="L103">
            <v>95.2380952380952</v>
          </cell>
        </row>
        <row r="104">
          <cell r="D104">
            <v>280794</v>
          </cell>
        </row>
        <row r="104">
          <cell r="I104" t="str">
            <v>bta03440</v>
          </cell>
        </row>
        <row r="104">
          <cell r="K104">
            <v>25</v>
          </cell>
          <cell r="L104">
            <v>83.3333333333333</v>
          </cell>
        </row>
        <row r="105">
          <cell r="D105">
            <v>280794</v>
          </cell>
        </row>
        <row r="105">
          <cell r="I105" t="str">
            <v>bta03450</v>
          </cell>
        </row>
        <row r="105">
          <cell r="K105">
            <v>13</v>
          </cell>
          <cell r="L105">
            <v>92.8571428571429</v>
          </cell>
        </row>
        <row r="106">
          <cell r="D106">
            <v>280794</v>
          </cell>
        </row>
        <row r="106">
          <cell r="I106" t="str">
            <v>bta04010</v>
          </cell>
        </row>
        <row r="106">
          <cell r="K106">
            <v>250</v>
          </cell>
          <cell r="L106">
            <v>91.9117647058823</v>
          </cell>
        </row>
        <row r="107">
          <cell r="D107">
            <v>280795</v>
          </cell>
        </row>
        <row r="107">
          <cell r="I107" t="str">
            <v>bta04012</v>
          </cell>
        </row>
        <row r="107">
          <cell r="K107">
            <v>77</v>
          </cell>
          <cell r="L107">
            <v>91.6666666666667</v>
          </cell>
        </row>
        <row r="108">
          <cell r="D108">
            <v>280795</v>
          </cell>
        </row>
        <row r="108">
          <cell r="I108" t="str">
            <v>bta04020</v>
          </cell>
        </row>
        <row r="108">
          <cell r="K108">
            <v>163</v>
          </cell>
          <cell r="L108">
            <v>88.1081081081081</v>
          </cell>
        </row>
        <row r="109">
          <cell r="D109">
            <v>280795</v>
          </cell>
        </row>
        <row r="109">
          <cell r="I109" t="str">
            <v>bta04060</v>
          </cell>
        </row>
        <row r="109">
          <cell r="K109">
            <v>186</v>
          </cell>
          <cell r="L109">
            <v>86.5116279069767</v>
          </cell>
        </row>
        <row r="110">
          <cell r="D110">
            <v>280795</v>
          </cell>
        </row>
        <row r="110">
          <cell r="I110" t="str">
            <v>bta04062</v>
          </cell>
        </row>
        <row r="110">
          <cell r="K110">
            <v>172</v>
          </cell>
          <cell r="L110">
            <v>93.4782608695652</v>
          </cell>
        </row>
        <row r="111">
          <cell r="D111">
            <v>280795</v>
          </cell>
        </row>
        <row r="111">
          <cell r="I111" t="str">
            <v>bta04070</v>
          </cell>
        </row>
        <row r="111">
          <cell r="K111">
            <v>71</v>
          </cell>
          <cell r="L111">
            <v>87.6543209876543</v>
          </cell>
        </row>
        <row r="112">
          <cell r="D112">
            <v>280795</v>
          </cell>
        </row>
        <row r="112">
          <cell r="I112" t="str">
            <v>bta04080</v>
          </cell>
        </row>
        <row r="112">
          <cell r="K112">
            <v>245</v>
          </cell>
          <cell r="L112">
            <v>85.0694444444444</v>
          </cell>
        </row>
        <row r="113">
          <cell r="D113">
            <v>280795</v>
          </cell>
        </row>
        <row r="113">
          <cell r="I113" t="str">
            <v>bta04110</v>
          </cell>
        </row>
        <row r="113">
          <cell r="K113">
            <v>116</v>
          </cell>
          <cell r="L113">
            <v>87.8787878787879</v>
          </cell>
        </row>
        <row r="114">
          <cell r="D114">
            <v>280795</v>
          </cell>
        </row>
        <row r="114">
          <cell r="I114" t="str">
            <v>bta04114</v>
          </cell>
        </row>
        <row r="114">
          <cell r="K114">
            <v>106</v>
          </cell>
          <cell r="L114">
            <v>84.1269841269841</v>
          </cell>
        </row>
        <row r="115">
          <cell r="D115">
            <v>280795</v>
          </cell>
        </row>
        <row r="115">
          <cell r="I115" t="str">
            <v>bta04115</v>
          </cell>
        </row>
        <row r="115">
          <cell r="K115">
            <v>60</v>
          </cell>
          <cell r="L115">
            <v>88.2352941176471</v>
          </cell>
        </row>
        <row r="116">
          <cell r="D116">
            <v>280795</v>
          </cell>
        </row>
        <row r="116">
          <cell r="I116" t="str">
            <v>bta04120</v>
          </cell>
        </row>
        <row r="116">
          <cell r="K116">
            <v>130</v>
          </cell>
          <cell r="L116">
            <v>91.5492957746479</v>
          </cell>
        </row>
        <row r="117">
          <cell r="D117">
            <v>280798</v>
          </cell>
        </row>
        <row r="117">
          <cell r="I117" t="str">
            <v>bta04122</v>
          </cell>
        </row>
        <row r="117">
          <cell r="K117">
            <v>11</v>
          </cell>
          <cell r="L117">
            <v>78.5714285714286</v>
          </cell>
        </row>
        <row r="118">
          <cell r="D118">
            <v>280798</v>
          </cell>
        </row>
        <row r="118">
          <cell r="I118" t="str">
            <v>bta04130</v>
          </cell>
        </row>
        <row r="118">
          <cell r="K118">
            <v>35</v>
          </cell>
          <cell r="L118">
            <v>97.2222222222222</v>
          </cell>
        </row>
        <row r="119">
          <cell r="D119">
            <v>280798</v>
          </cell>
        </row>
        <row r="119">
          <cell r="I119" t="str">
            <v>bta04140</v>
          </cell>
        </row>
        <row r="119">
          <cell r="K119">
            <v>25</v>
          </cell>
          <cell r="L119">
            <v>75.7575757575758</v>
          </cell>
        </row>
        <row r="120">
          <cell r="D120">
            <v>280798</v>
          </cell>
        </row>
        <row r="120">
          <cell r="I120" t="str">
            <v>bta04141</v>
          </cell>
        </row>
        <row r="120">
          <cell r="K120">
            <v>154</v>
          </cell>
          <cell r="L120">
            <v>90.0584795321637</v>
          </cell>
        </row>
        <row r="121">
          <cell r="D121">
            <v>280800</v>
          </cell>
        </row>
        <row r="121">
          <cell r="I121" t="str">
            <v>bta04142</v>
          </cell>
        </row>
        <row r="121">
          <cell r="K121">
            <v>117</v>
          </cell>
          <cell r="L121">
            <v>94.3548387096774</v>
          </cell>
        </row>
        <row r="122">
          <cell r="D122">
            <v>280804</v>
          </cell>
        </row>
        <row r="122">
          <cell r="I122" t="str">
            <v>bta04144</v>
          </cell>
        </row>
        <row r="122">
          <cell r="K122">
            <v>184</v>
          </cell>
          <cell r="L122">
            <v>90.1960784313726</v>
          </cell>
        </row>
        <row r="123">
          <cell r="D123">
            <v>280804</v>
          </cell>
        </row>
        <row r="123">
          <cell r="I123" t="str">
            <v>bta04145</v>
          </cell>
        </row>
        <row r="123">
          <cell r="K123">
            <v>141</v>
          </cell>
          <cell r="L123">
            <v>92.156862745098</v>
          </cell>
        </row>
        <row r="124">
          <cell r="D124">
            <v>280805</v>
          </cell>
        </row>
        <row r="124">
          <cell r="I124" t="str">
            <v>bta04146</v>
          </cell>
        </row>
        <row r="124">
          <cell r="K124">
            <v>73</v>
          </cell>
          <cell r="L124">
            <v>93.5897435897436</v>
          </cell>
        </row>
        <row r="125">
          <cell r="D125">
            <v>280805</v>
          </cell>
        </row>
        <row r="125">
          <cell r="I125" t="str">
            <v>bta04150</v>
          </cell>
        </row>
        <row r="125">
          <cell r="K125">
            <v>48</v>
          </cell>
          <cell r="L125">
            <v>94.1176470588235</v>
          </cell>
        </row>
        <row r="126">
          <cell r="D126">
            <v>280805</v>
          </cell>
        </row>
        <row r="126">
          <cell r="I126" t="str">
            <v>bta04210</v>
          </cell>
        </row>
        <row r="126">
          <cell r="K126">
            <v>81</v>
          </cell>
          <cell r="L126">
            <v>90</v>
          </cell>
        </row>
        <row r="127">
          <cell r="D127">
            <v>280808</v>
          </cell>
        </row>
        <row r="127">
          <cell r="I127" t="str">
            <v>bta04260</v>
          </cell>
        </row>
        <row r="127">
          <cell r="K127">
            <v>63</v>
          </cell>
          <cell r="L127">
            <v>82.8947368421053</v>
          </cell>
        </row>
        <row r="128">
          <cell r="D128">
            <v>280808</v>
          </cell>
        </row>
        <row r="128">
          <cell r="I128" t="str">
            <v>bta04270</v>
          </cell>
        </row>
        <row r="128">
          <cell r="K128">
            <v>104</v>
          </cell>
          <cell r="L128">
            <v>88.8888888888889</v>
          </cell>
        </row>
        <row r="129">
          <cell r="D129">
            <v>280808</v>
          </cell>
        </row>
        <row r="129">
          <cell r="I129" t="str">
            <v>bta04310</v>
          </cell>
        </row>
        <row r="129">
          <cell r="K129">
            <v>137</v>
          </cell>
          <cell r="L129">
            <v>90.1315789473684</v>
          </cell>
        </row>
        <row r="130">
          <cell r="D130">
            <v>280808</v>
          </cell>
        </row>
        <row r="130">
          <cell r="I130" t="str">
            <v>bta04320</v>
          </cell>
        </row>
        <row r="130">
          <cell r="K130">
            <v>18</v>
          </cell>
          <cell r="L130">
            <v>85.7142857142857</v>
          </cell>
        </row>
        <row r="131">
          <cell r="D131">
            <v>280808</v>
          </cell>
        </row>
        <row r="131">
          <cell r="I131" t="str">
            <v>bta04330</v>
          </cell>
        </row>
        <row r="131">
          <cell r="K131">
            <v>36</v>
          </cell>
          <cell r="L131">
            <v>76.5957446808511</v>
          </cell>
        </row>
        <row r="132">
          <cell r="D132">
            <v>280813</v>
          </cell>
        </row>
        <row r="132">
          <cell r="I132" t="str">
            <v>bta04340</v>
          </cell>
        </row>
        <row r="132">
          <cell r="K132">
            <v>47</v>
          </cell>
          <cell r="L132">
            <v>90.3846153846154</v>
          </cell>
        </row>
        <row r="133">
          <cell r="D133">
            <v>280813</v>
          </cell>
        </row>
        <row r="133">
          <cell r="I133" t="str">
            <v>bta04350</v>
          </cell>
        </row>
        <row r="133">
          <cell r="K133">
            <v>72</v>
          </cell>
          <cell r="L133">
            <v>84.7058823529412</v>
          </cell>
        </row>
        <row r="134">
          <cell r="D134">
            <v>280814</v>
          </cell>
        </row>
        <row r="134">
          <cell r="I134" t="str">
            <v>bta04360</v>
          </cell>
        </row>
        <row r="134">
          <cell r="K134">
            <v>112</v>
          </cell>
          <cell r="L134">
            <v>89.6</v>
          </cell>
        </row>
        <row r="135">
          <cell r="D135">
            <v>280814</v>
          </cell>
        </row>
        <row r="135">
          <cell r="I135" t="str">
            <v>bta04370</v>
          </cell>
        </row>
        <row r="135">
          <cell r="K135">
            <v>68</v>
          </cell>
          <cell r="L135">
            <v>88.3116883116883</v>
          </cell>
        </row>
        <row r="136">
          <cell r="D136">
            <v>280815</v>
          </cell>
        </row>
        <row r="136">
          <cell r="I136" t="str">
            <v>bta04380</v>
          </cell>
        </row>
        <row r="136">
          <cell r="K136">
            <v>113</v>
          </cell>
          <cell r="L136">
            <v>87.5968992248062</v>
          </cell>
        </row>
        <row r="137">
          <cell r="D137">
            <v>280816</v>
          </cell>
        </row>
        <row r="137">
          <cell r="I137" t="str">
            <v>bta04510</v>
          </cell>
        </row>
        <row r="137">
          <cell r="K137">
            <v>181</v>
          </cell>
          <cell r="L137">
            <v>92.3469387755102</v>
          </cell>
        </row>
        <row r="138">
          <cell r="D138">
            <v>280816</v>
          </cell>
        </row>
        <row r="138">
          <cell r="I138" t="str">
            <v>bta04512</v>
          </cell>
        </row>
        <row r="138">
          <cell r="K138">
            <v>75</v>
          </cell>
          <cell r="L138">
            <v>88.2352941176471</v>
          </cell>
        </row>
        <row r="139">
          <cell r="D139">
            <v>280817</v>
          </cell>
        </row>
        <row r="139">
          <cell r="I139" t="str">
            <v>bta04514</v>
          </cell>
        </row>
        <row r="139">
          <cell r="K139">
            <v>119</v>
          </cell>
          <cell r="L139">
            <v>86.231884057971</v>
          </cell>
        </row>
        <row r="140">
          <cell r="D140">
            <v>280817</v>
          </cell>
        </row>
        <row r="140">
          <cell r="I140" t="str">
            <v>bta04520</v>
          </cell>
        </row>
        <row r="140">
          <cell r="K140">
            <v>61</v>
          </cell>
          <cell r="L140">
            <v>95.3125</v>
          </cell>
        </row>
        <row r="141">
          <cell r="D141">
            <v>280817</v>
          </cell>
        </row>
        <row r="141">
          <cell r="I141" t="str">
            <v>bta04530</v>
          </cell>
        </row>
        <row r="141">
          <cell r="K141">
            <v>116</v>
          </cell>
          <cell r="L141">
            <v>89.2307692307692</v>
          </cell>
        </row>
        <row r="142">
          <cell r="D142">
            <v>280817</v>
          </cell>
        </row>
        <row r="142">
          <cell r="I142" t="str">
            <v>bta04540</v>
          </cell>
        </row>
        <row r="142">
          <cell r="K142">
            <v>81</v>
          </cell>
          <cell r="L142">
            <v>88.0434782608696</v>
          </cell>
        </row>
        <row r="143">
          <cell r="D143">
            <v>280817</v>
          </cell>
        </row>
        <row r="143">
          <cell r="I143" t="str">
            <v>bta04610</v>
          </cell>
        </row>
        <row r="143">
          <cell r="K143">
            <v>69</v>
          </cell>
          <cell r="L143">
            <v>95.8333333333333</v>
          </cell>
        </row>
        <row r="144">
          <cell r="D144">
            <v>280817</v>
          </cell>
        </row>
        <row r="144">
          <cell r="I144" t="str">
            <v>bta04612</v>
          </cell>
        </row>
        <row r="144">
          <cell r="K144">
            <v>62</v>
          </cell>
          <cell r="L144">
            <v>95.3846153846154</v>
          </cell>
        </row>
        <row r="145">
          <cell r="D145">
            <v>280817</v>
          </cell>
        </row>
        <row r="145">
          <cell r="I145" t="str">
            <v>bta04614</v>
          </cell>
        </row>
        <row r="145">
          <cell r="K145">
            <v>16</v>
          </cell>
          <cell r="L145">
            <v>80</v>
          </cell>
        </row>
        <row r="146">
          <cell r="D146">
            <v>280817</v>
          </cell>
        </row>
        <row r="146">
          <cell r="I146" t="str">
            <v>bta04620</v>
          </cell>
        </row>
        <row r="146">
          <cell r="K146">
            <v>91</v>
          </cell>
          <cell r="L146">
            <v>88.3495145631068</v>
          </cell>
        </row>
        <row r="147">
          <cell r="D147">
            <v>280817</v>
          </cell>
        </row>
        <row r="147">
          <cell r="I147" t="str">
            <v>bta04621</v>
          </cell>
        </row>
        <row r="147">
          <cell r="K147">
            <v>49</v>
          </cell>
          <cell r="L147">
            <v>89.0909090909091</v>
          </cell>
        </row>
        <row r="148">
          <cell r="D148">
            <v>280817</v>
          </cell>
        </row>
        <row r="148">
          <cell r="I148" t="str">
            <v>bta04622</v>
          </cell>
        </row>
        <row r="148">
          <cell r="K148">
            <v>60</v>
          </cell>
          <cell r="L148">
            <v>83.3333333333333</v>
          </cell>
        </row>
        <row r="149">
          <cell r="D149">
            <v>280822</v>
          </cell>
        </row>
        <row r="149">
          <cell r="I149" t="str">
            <v>bta04623</v>
          </cell>
        </row>
        <row r="149">
          <cell r="K149">
            <v>49</v>
          </cell>
          <cell r="L149">
            <v>77.7777777777778</v>
          </cell>
        </row>
        <row r="150">
          <cell r="D150">
            <v>280822</v>
          </cell>
        </row>
        <row r="150">
          <cell r="I150" t="str">
            <v>bta04630</v>
          </cell>
        </row>
        <row r="150">
          <cell r="K150">
            <v>128</v>
          </cell>
          <cell r="L150">
            <v>84.7682119205298</v>
          </cell>
        </row>
        <row r="151">
          <cell r="D151">
            <v>280822</v>
          </cell>
        </row>
        <row r="151">
          <cell r="I151" t="str">
            <v>bta04640</v>
          </cell>
        </row>
        <row r="151">
          <cell r="K151">
            <v>70</v>
          </cell>
          <cell r="L151">
            <v>79.5454545454545</v>
          </cell>
        </row>
        <row r="152">
          <cell r="D152">
            <v>280822</v>
          </cell>
        </row>
        <row r="152">
          <cell r="I152" t="str">
            <v>bta04650</v>
          </cell>
        </row>
        <row r="152">
          <cell r="K152">
            <v>98</v>
          </cell>
          <cell r="L152">
            <v>80.9917355371901</v>
          </cell>
        </row>
        <row r="153">
          <cell r="D153">
            <v>280822</v>
          </cell>
        </row>
        <row r="153">
          <cell r="I153" t="str">
            <v>bta04660</v>
          </cell>
        </row>
        <row r="153">
          <cell r="K153">
            <v>102</v>
          </cell>
          <cell r="L153">
            <v>95.3271028037383</v>
          </cell>
        </row>
        <row r="154">
          <cell r="D154">
            <v>280822</v>
          </cell>
        </row>
        <row r="154">
          <cell r="I154" t="str">
            <v>bta04662</v>
          </cell>
        </row>
        <row r="154">
          <cell r="K154">
            <v>68</v>
          </cell>
          <cell r="L154">
            <v>94.4444444444444</v>
          </cell>
        </row>
        <row r="155">
          <cell r="D155">
            <v>280822</v>
          </cell>
        </row>
        <row r="155">
          <cell r="I155" t="str">
            <v>bta04664</v>
          </cell>
        </row>
        <row r="155">
          <cell r="K155">
            <v>67</v>
          </cell>
          <cell r="L155">
            <v>84.8101265822785</v>
          </cell>
        </row>
        <row r="156">
          <cell r="D156">
            <v>280822</v>
          </cell>
        </row>
        <row r="156">
          <cell r="I156" t="str">
            <v>bta04666</v>
          </cell>
        </row>
        <row r="156">
          <cell r="K156">
            <v>79</v>
          </cell>
          <cell r="L156">
            <v>91.8604651162791</v>
          </cell>
        </row>
        <row r="157">
          <cell r="D157">
            <v>280822</v>
          </cell>
        </row>
        <row r="157">
          <cell r="I157" t="str">
            <v>bta04670</v>
          </cell>
        </row>
        <row r="157">
          <cell r="K157">
            <v>107</v>
          </cell>
          <cell r="L157">
            <v>93.0434782608696</v>
          </cell>
        </row>
        <row r="158">
          <cell r="D158">
            <v>280822</v>
          </cell>
        </row>
        <row r="158">
          <cell r="I158" t="str">
            <v>bta04672</v>
          </cell>
        </row>
        <row r="158">
          <cell r="K158">
            <v>44</v>
          </cell>
          <cell r="L158">
            <v>89.7959183673469</v>
          </cell>
        </row>
        <row r="159">
          <cell r="D159">
            <v>280823</v>
          </cell>
        </row>
        <row r="159">
          <cell r="I159" t="str">
            <v>bta04710</v>
          </cell>
        </row>
        <row r="159">
          <cell r="K159">
            <v>21</v>
          </cell>
          <cell r="L159">
            <v>75</v>
          </cell>
        </row>
        <row r="160">
          <cell r="D160">
            <v>280823</v>
          </cell>
        </row>
        <row r="160">
          <cell r="I160" t="str">
            <v>bta04720</v>
          </cell>
        </row>
        <row r="160">
          <cell r="K160">
            <v>62</v>
          </cell>
          <cell r="L160">
            <v>87.3239436619718</v>
          </cell>
        </row>
        <row r="161">
          <cell r="D161">
            <v>280823</v>
          </cell>
        </row>
        <row r="161">
          <cell r="I161" t="str">
            <v>bta04722</v>
          </cell>
        </row>
        <row r="161">
          <cell r="K161">
            <v>118</v>
          </cell>
          <cell r="L161">
            <v>86.1313868613139</v>
          </cell>
        </row>
        <row r="162">
          <cell r="D162">
            <v>280823</v>
          </cell>
        </row>
        <row r="162">
          <cell r="I162" t="str">
            <v>bta04724</v>
          </cell>
        </row>
        <row r="162">
          <cell r="K162">
            <v>114</v>
          </cell>
          <cell r="L162">
            <v>87.6923076923077</v>
          </cell>
        </row>
        <row r="163">
          <cell r="D163">
            <v>280823</v>
          </cell>
        </row>
        <row r="163">
          <cell r="I163" t="str">
            <v>bta04730</v>
          </cell>
        </row>
        <row r="163">
          <cell r="K163">
            <v>62</v>
          </cell>
          <cell r="L163">
            <v>80.5194805194805</v>
          </cell>
        </row>
        <row r="164">
          <cell r="D164">
            <v>280823</v>
          </cell>
        </row>
        <row r="164">
          <cell r="I164" t="str">
            <v>bta04740</v>
          </cell>
        </row>
        <row r="164">
          <cell r="K164">
            <v>382</v>
          </cell>
          <cell r="L164">
            <v>59.594383775351</v>
          </cell>
        </row>
        <row r="165">
          <cell r="D165">
            <v>280824</v>
          </cell>
        </row>
        <row r="165">
          <cell r="I165" t="str">
            <v>bta04742</v>
          </cell>
        </row>
        <row r="165">
          <cell r="K165">
            <v>30</v>
          </cell>
          <cell r="L165">
            <v>81.0810810810811</v>
          </cell>
        </row>
        <row r="166">
          <cell r="D166">
            <v>280824</v>
          </cell>
        </row>
        <row r="166">
          <cell r="I166" t="str">
            <v>bta04744</v>
          </cell>
        </row>
        <row r="166">
          <cell r="K166">
            <v>26</v>
          </cell>
          <cell r="L166">
            <v>89.6551724137931</v>
          </cell>
        </row>
        <row r="167">
          <cell r="D167">
            <v>280824</v>
          </cell>
        </row>
        <row r="167">
          <cell r="I167" t="str">
            <v>bta04810</v>
          </cell>
        </row>
        <row r="167">
          <cell r="K167">
            <v>189</v>
          </cell>
          <cell r="L167">
            <v>91.747572815534</v>
          </cell>
        </row>
        <row r="168">
          <cell r="D168">
            <v>280824</v>
          </cell>
        </row>
        <row r="168">
          <cell r="I168" t="str">
            <v>bta04910</v>
          </cell>
        </row>
        <row r="168">
          <cell r="K168">
            <v>123</v>
          </cell>
          <cell r="L168">
            <v>91.7910447761194</v>
          </cell>
        </row>
        <row r="169">
          <cell r="D169">
            <v>280824</v>
          </cell>
        </row>
        <row r="169">
          <cell r="I169" t="str">
            <v>bta04912</v>
          </cell>
        </row>
        <row r="169">
          <cell r="K169">
            <v>85</v>
          </cell>
          <cell r="L169">
            <v>85.8585858585859</v>
          </cell>
        </row>
        <row r="170">
          <cell r="D170">
            <v>280824</v>
          </cell>
        </row>
        <row r="170">
          <cell r="I170" t="str">
            <v>bta04914</v>
          </cell>
        </row>
        <row r="170">
          <cell r="K170">
            <v>84</v>
          </cell>
          <cell r="L170">
            <v>97.6744186046512</v>
          </cell>
        </row>
        <row r="171">
          <cell r="D171">
            <v>280824</v>
          </cell>
        </row>
        <row r="171">
          <cell r="I171" t="str">
            <v>bta04916</v>
          </cell>
        </row>
        <row r="171">
          <cell r="K171">
            <v>90</v>
          </cell>
          <cell r="L171">
            <v>94.7368421052632</v>
          </cell>
        </row>
        <row r="172">
          <cell r="D172">
            <v>280824</v>
          </cell>
        </row>
        <row r="172">
          <cell r="I172" t="str">
            <v>bta04920</v>
          </cell>
        </row>
        <row r="172">
          <cell r="K172">
            <v>65</v>
          </cell>
          <cell r="L172">
            <v>94.2028985507246</v>
          </cell>
        </row>
        <row r="173">
          <cell r="D173">
            <v>280824</v>
          </cell>
        </row>
        <row r="173">
          <cell r="I173" t="str">
            <v>bta04930</v>
          </cell>
        </row>
        <row r="173">
          <cell r="K173">
            <v>41</v>
          </cell>
          <cell r="L173">
            <v>93.1818181818182</v>
          </cell>
        </row>
        <row r="174">
          <cell r="D174">
            <v>280824</v>
          </cell>
        </row>
        <row r="174">
          <cell r="I174" t="str">
            <v>bta04940</v>
          </cell>
        </row>
        <row r="174">
          <cell r="K174">
            <v>41</v>
          </cell>
          <cell r="L174">
            <v>95.3488372093023</v>
          </cell>
        </row>
        <row r="175">
          <cell r="D175">
            <v>280824</v>
          </cell>
        </row>
        <row r="175">
          <cell r="I175" t="str">
            <v>bta04950</v>
          </cell>
        </row>
        <row r="175">
          <cell r="K175">
            <v>21</v>
          </cell>
          <cell r="L175">
            <v>95.4545454545455</v>
          </cell>
        </row>
        <row r="176">
          <cell r="D176">
            <v>280825</v>
          </cell>
        </row>
        <row r="176">
          <cell r="I176" t="str">
            <v>bta04960</v>
          </cell>
        </row>
        <row r="176">
          <cell r="K176">
            <v>41</v>
          </cell>
          <cell r="L176">
            <v>97.6190476190476</v>
          </cell>
        </row>
        <row r="177">
          <cell r="D177">
            <v>280825</v>
          </cell>
        </row>
        <row r="177">
          <cell r="I177" t="str">
            <v>bta04961</v>
          </cell>
        </row>
        <row r="177">
          <cell r="K177">
            <v>42</v>
          </cell>
          <cell r="L177">
            <v>95.4545454545455</v>
          </cell>
        </row>
        <row r="178">
          <cell r="D178">
            <v>280825</v>
          </cell>
        </row>
        <row r="178">
          <cell r="I178" t="str">
            <v>bta04962</v>
          </cell>
        </row>
        <row r="178">
          <cell r="K178">
            <v>41</v>
          </cell>
          <cell r="L178">
            <v>87.2340425531915</v>
          </cell>
        </row>
        <row r="179">
          <cell r="D179">
            <v>280825</v>
          </cell>
        </row>
        <row r="179">
          <cell r="I179" t="str">
            <v>bta04964</v>
          </cell>
        </row>
        <row r="179">
          <cell r="K179">
            <v>19</v>
          </cell>
          <cell r="L179">
            <v>100</v>
          </cell>
        </row>
        <row r="180">
          <cell r="D180">
            <v>280825</v>
          </cell>
        </row>
        <row r="180">
          <cell r="I180" t="str">
            <v>bta04966</v>
          </cell>
        </row>
        <row r="180">
          <cell r="K180">
            <v>24</v>
          </cell>
          <cell r="L180">
            <v>82.7586206896552</v>
          </cell>
        </row>
        <row r="181">
          <cell r="D181">
            <v>280825</v>
          </cell>
        </row>
        <row r="181">
          <cell r="I181" t="str">
            <v>bta04970</v>
          </cell>
        </row>
        <row r="181">
          <cell r="K181">
            <v>73</v>
          </cell>
          <cell r="L181">
            <v>93.5897435897436</v>
          </cell>
        </row>
        <row r="182">
          <cell r="D182">
            <v>280825</v>
          </cell>
        </row>
        <row r="182">
          <cell r="I182" t="str">
            <v>bta04971</v>
          </cell>
        </row>
        <row r="182">
          <cell r="K182">
            <v>69</v>
          </cell>
          <cell r="L182">
            <v>95.8333333333333</v>
          </cell>
        </row>
        <row r="183">
          <cell r="D183">
            <v>280825</v>
          </cell>
        </row>
        <row r="183">
          <cell r="I183" t="str">
            <v>bta04972</v>
          </cell>
        </row>
        <row r="183">
          <cell r="K183">
            <v>90</v>
          </cell>
          <cell r="L183">
            <v>90.9090909090909</v>
          </cell>
        </row>
        <row r="184">
          <cell r="D184">
            <v>280825</v>
          </cell>
        </row>
        <row r="184">
          <cell r="I184" t="str">
            <v>bta04973</v>
          </cell>
        </row>
        <row r="184">
          <cell r="K184">
            <v>34</v>
          </cell>
          <cell r="L184">
            <v>89.4736842105263</v>
          </cell>
        </row>
        <row r="185">
          <cell r="D185">
            <v>280826</v>
          </cell>
        </row>
        <row r="185">
          <cell r="I185" t="str">
            <v>bta04974</v>
          </cell>
        </row>
        <row r="185">
          <cell r="K185">
            <v>63</v>
          </cell>
          <cell r="L185">
            <v>87.5</v>
          </cell>
        </row>
        <row r="186">
          <cell r="D186">
            <v>280826</v>
          </cell>
        </row>
        <row r="186">
          <cell r="I186" t="str">
            <v>bta04975</v>
          </cell>
        </row>
        <row r="186">
          <cell r="K186">
            <v>40</v>
          </cell>
          <cell r="L186">
            <v>86.9565217391304</v>
          </cell>
        </row>
        <row r="187">
          <cell r="D187">
            <v>280826</v>
          </cell>
        </row>
        <row r="187">
          <cell r="I187" t="str">
            <v>bta04976</v>
          </cell>
        </row>
        <row r="187">
          <cell r="K187">
            <v>66</v>
          </cell>
          <cell r="L187">
            <v>97.0588235294118</v>
          </cell>
        </row>
        <row r="188">
          <cell r="D188">
            <v>280826</v>
          </cell>
        </row>
        <row r="188">
          <cell r="I188" t="str">
            <v>bta04977</v>
          </cell>
        </row>
        <row r="188">
          <cell r="K188">
            <v>21</v>
          </cell>
          <cell r="L188">
            <v>95.4545454545455</v>
          </cell>
        </row>
        <row r="189">
          <cell r="D189">
            <v>280826</v>
          </cell>
        </row>
        <row r="189">
          <cell r="I189" t="str">
            <v>bta04978</v>
          </cell>
        </row>
        <row r="189">
          <cell r="K189">
            <v>41</v>
          </cell>
          <cell r="L189">
            <v>95.3488372093023</v>
          </cell>
        </row>
        <row r="190">
          <cell r="D190">
            <v>280826</v>
          </cell>
        </row>
        <row r="190">
          <cell r="K190">
            <v>157</v>
          </cell>
          <cell r="L190">
            <v>84.8648648648649</v>
          </cell>
        </row>
        <row r="191">
          <cell r="D191">
            <v>280826</v>
          </cell>
        </row>
        <row r="191">
          <cell r="K191">
            <v>125</v>
          </cell>
          <cell r="L191">
            <v>84.4594594594595</v>
          </cell>
        </row>
        <row r="192">
          <cell r="D192">
            <v>280826</v>
          </cell>
        </row>
        <row r="192">
          <cell r="K192">
            <v>50</v>
          </cell>
          <cell r="L192">
            <v>86.2068965517241</v>
          </cell>
        </row>
        <row r="193">
          <cell r="D193">
            <v>280826</v>
          </cell>
        </row>
        <row r="193">
          <cell r="K193">
            <v>171</v>
          </cell>
          <cell r="L193">
            <v>83.8235294117647</v>
          </cell>
        </row>
        <row r="194">
          <cell r="D194">
            <v>280826</v>
          </cell>
        </row>
        <row r="194">
          <cell r="K194">
            <v>32</v>
          </cell>
          <cell r="L194">
            <v>94.1176470588235</v>
          </cell>
        </row>
        <row r="195">
          <cell r="D195">
            <v>280826</v>
          </cell>
        </row>
        <row r="195">
          <cell r="K195">
            <v>65</v>
          </cell>
          <cell r="L195">
            <v>97.0149253731343</v>
          </cell>
        </row>
        <row r="196">
          <cell r="D196">
            <v>280826</v>
          </cell>
        </row>
        <row r="196">
          <cell r="K196">
            <v>68</v>
          </cell>
          <cell r="L196">
            <v>98.5507246376812</v>
          </cell>
        </row>
        <row r="197">
          <cell r="D197">
            <v>280826</v>
          </cell>
        </row>
        <row r="197">
          <cell r="K197">
            <v>104</v>
          </cell>
          <cell r="L197">
            <v>91.2280701754386</v>
          </cell>
        </row>
        <row r="198">
          <cell r="D198">
            <v>280826</v>
          </cell>
        </row>
        <row r="198">
          <cell r="K198">
            <v>31</v>
          </cell>
          <cell r="L198">
            <v>88.5714285714286</v>
          </cell>
        </row>
        <row r="199">
          <cell r="D199">
            <v>280826</v>
          </cell>
        </row>
        <row r="199">
          <cell r="K199">
            <v>48</v>
          </cell>
          <cell r="L199">
            <v>97.9591836734694</v>
          </cell>
        </row>
        <row r="200">
          <cell r="D200">
            <v>280826</v>
          </cell>
        </row>
        <row r="200">
          <cell r="K200">
            <v>126</v>
          </cell>
          <cell r="L200">
            <v>90</v>
          </cell>
        </row>
        <row r="201">
          <cell r="D201">
            <v>280826</v>
          </cell>
        </row>
        <row r="201">
          <cell r="K201">
            <v>97</v>
          </cell>
          <cell r="L201">
            <v>86.6071428571429</v>
          </cell>
        </row>
        <row r="202">
          <cell r="D202">
            <v>280826</v>
          </cell>
        </row>
        <row r="202">
          <cell r="K202">
            <v>51</v>
          </cell>
          <cell r="L202">
            <v>98.0769230769231</v>
          </cell>
        </row>
        <row r="203">
          <cell r="D203">
            <v>280827</v>
          </cell>
        </row>
        <row r="203">
          <cell r="K203">
            <v>160</v>
          </cell>
          <cell r="L203">
            <v>87.9120879120879</v>
          </cell>
        </row>
        <row r="204">
          <cell r="D204">
            <v>280827</v>
          </cell>
        </row>
        <row r="204">
          <cell r="K204">
            <v>120</v>
          </cell>
          <cell r="L204">
            <v>85.1063829787234</v>
          </cell>
        </row>
        <row r="205">
          <cell r="D205">
            <v>280827</v>
          </cell>
        </row>
        <row r="205">
          <cell r="K205">
            <v>118</v>
          </cell>
          <cell r="L205">
            <v>86.1313868613139</v>
          </cell>
        </row>
        <row r="206">
          <cell r="D206">
            <v>280828</v>
          </cell>
        </row>
        <row r="206">
          <cell r="K206">
            <v>297</v>
          </cell>
          <cell r="L206">
            <v>91.1042944785276</v>
          </cell>
        </row>
        <row r="207">
          <cell r="D207">
            <v>280828</v>
          </cell>
        </row>
        <row r="207">
          <cell r="K207">
            <v>63</v>
          </cell>
          <cell r="L207">
            <v>98.4375</v>
          </cell>
        </row>
        <row r="208">
          <cell r="D208">
            <v>280828</v>
          </cell>
        </row>
        <row r="208">
          <cell r="K208">
            <v>63</v>
          </cell>
          <cell r="L208">
            <v>90</v>
          </cell>
        </row>
        <row r="209">
          <cell r="D209">
            <v>280828</v>
          </cell>
        </row>
        <row r="209">
          <cell r="K209">
            <v>65</v>
          </cell>
          <cell r="L209">
            <v>92.8571428571429</v>
          </cell>
        </row>
        <row r="210">
          <cell r="D210">
            <v>280828</v>
          </cell>
        </row>
        <row r="210">
          <cell r="K210">
            <v>49</v>
          </cell>
          <cell r="L210">
            <v>98</v>
          </cell>
        </row>
        <row r="211">
          <cell r="D211">
            <v>280828</v>
          </cell>
        </row>
        <row r="211">
          <cell r="K211">
            <v>59</v>
          </cell>
          <cell r="L211">
            <v>88.0597014925373</v>
          </cell>
        </row>
        <row r="212">
          <cell r="D212">
            <v>280828</v>
          </cell>
        </row>
        <row r="212">
          <cell r="K212">
            <v>81</v>
          </cell>
          <cell r="L212">
            <v>92.0454545454545</v>
          </cell>
        </row>
        <row r="213">
          <cell r="D213">
            <v>280828</v>
          </cell>
        </row>
        <row r="213">
          <cell r="K213">
            <v>28</v>
          </cell>
          <cell r="L213">
            <v>96.551724137931</v>
          </cell>
        </row>
        <row r="214">
          <cell r="D214">
            <v>280828</v>
          </cell>
        </row>
        <row r="214">
          <cell r="K214">
            <v>49</v>
          </cell>
          <cell r="L214">
            <v>94.2307692307692</v>
          </cell>
        </row>
        <row r="215">
          <cell r="D215">
            <v>280828</v>
          </cell>
        </row>
        <row r="215">
          <cell r="K215">
            <v>68</v>
          </cell>
          <cell r="L215">
            <v>95.7746478873239</v>
          </cell>
        </row>
        <row r="216">
          <cell r="D216">
            <v>280828</v>
          </cell>
        </row>
        <row r="216">
          <cell r="K216">
            <v>37</v>
          </cell>
          <cell r="L216">
            <v>94.8717948717949</v>
          </cell>
        </row>
        <row r="217">
          <cell r="D217">
            <v>280828</v>
          </cell>
        </row>
        <row r="217">
          <cell r="K217">
            <v>69</v>
          </cell>
          <cell r="L217">
            <v>93.2432432432432</v>
          </cell>
        </row>
        <row r="218">
          <cell r="D218">
            <v>280829</v>
          </cell>
        </row>
        <row r="218">
          <cell r="K218">
            <v>55</v>
          </cell>
          <cell r="L218">
            <v>94.8275862068966</v>
          </cell>
        </row>
        <row r="219">
          <cell r="D219">
            <v>280829</v>
          </cell>
        </row>
        <row r="219">
          <cell r="K219">
            <v>81</v>
          </cell>
          <cell r="L219">
            <v>92.0454545454545</v>
          </cell>
        </row>
        <row r="220">
          <cell r="D220">
            <v>280829</v>
          </cell>
        </row>
        <row r="220">
          <cell r="K220">
            <v>48</v>
          </cell>
          <cell r="L220">
            <v>88.8888888888889</v>
          </cell>
        </row>
        <row r="221">
          <cell r="D221">
            <v>280829</v>
          </cell>
        </row>
        <row r="221">
          <cell r="K221">
            <v>25</v>
          </cell>
          <cell r="L221">
            <v>92.5925925925926</v>
          </cell>
        </row>
        <row r="222">
          <cell r="D222">
            <v>280829</v>
          </cell>
        </row>
        <row r="222">
          <cell r="K222">
            <v>41</v>
          </cell>
          <cell r="L222">
            <v>80.3921568627451</v>
          </cell>
        </row>
        <row r="223">
          <cell r="D223">
            <v>280829</v>
          </cell>
        </row>
        <row r="223">
          <cell r="K223">
            <v>110</v>
          </cell>
          <cell r="L223">
            <v>55.8375634517767</v>
          </cell>
        </row>
        <row r="224">
          <cell r="D224">
            <v>280829</v>
          </cell>
        </row>
        <row r="224">
          <cell r="K224">
            <v>89</v>
          </cell>
          <cell r="L224">
            <v>96.7391304347826</v>
          </cell>
        </row>
        <row r="225">
          <cell r="D225">
            <v>280829</v>
          </cell>
        </row>
        <row r="225">
          <cell r="K225">
            <v>36</v>
          </cell>
          <cell r="L225">
            <v>92.3076923076923</v>
          </cell>
        </row>
        <row r="226">
          <cell r="D226">
            <v>280829</v>
          </cell>
        </row>
        <row r="226">
          <cell r="K226">
            <v>32</v>
          </cell>
          <cell r="L226">
            <v>94.1176470588235</v>
          </cell>
        </row>
        <row r="227">
          <cell r="D227">
            <v>280829</v>
          </cell>
        </row>
        <row r="227">
          <cell r="K227">
            <v>31</v>
          </cell>
          <cell r="L227">
            <v>91.1764705882353</v>
          </cell>
        </row>
        <row r="228">
          <cell r="D228">
            <v>280829</v>
          </cell>
        </row>
        <row r="228">
          <cell r="K228">
            <v>70</v>
          </cell>
          <cell r="L228">
            <v>92.1052631578947</v>
          </cell>
        </row>
        <row r="229">
          <cell r="D229">
            <v>280831</v>
          </cell>
        </row>
        <row r="229">
          <cell r="K229">
            <v>63</v>
          </cell>
          <cell r="L229">
            <v>94.0298507462687</v>
          </cell>
        </row>
        <row r="230">
          <cell r="D230">
            <v>280831</v>
          </cell>
        </row>
        <row r="230">
          <cell r="K230">
            <v>76</v>
          </cell>
          <cell r="L230">
            <v>92.6829268292683</v>
          </cell>
        </row>
        <row r="231">
          <cell r="D231">
            <v>280831</v>
          </cell>
        </row>
        <row r="231">
          <cell r="K231">
            <v>62</v>
          </cell>
          <cell r="L231">
            <v>92.5373134328358</v>
          </cell>
        </row>
        <row r="232">
          <cell r="D232">
            <v>280831</v>
          </cell>
        </row>
        <row r="233">
          <cell r="D233">
            <v>280831</v>
          </cell>
        </row>
        <row r="234">
          <cell r="D234">
            <v>280831</v>
          </cell>
        </row>
        <row r="235">
          <cell r="D235">
            <v>280831</v>
          </cell>
        </row>
        <row r="236">
          <cell r="D236">
            <v>280831</v>
          </cell>
        </row>
        <row r="237">
          <cell r="D237">
            <v>280831</v>
          </cell>
        </row>
        <row r="238">
          <cell r="D238">
            <v>280831</v>
          </cell>
        </row>
        <row r="239">
          <cell r="D239">
            <v>280831</v>
          </cell>
        </row>
        <row r="240">
          <cell r="D240">
            <v>280831</v>
          </cell>
        </row>
        <row r="241">
          <cell r="D241">
            <v>280831</v>
          </cell>
        </row>
        <row r="242">
          <cell r="D242">
            <v>280831</v>
          </cell>
        </row>
        <row r="243">
          <cell r="D243">
            <v>280831</v>
          </cell>
        </row>
        <row r="244">
          <cell r="D244">
            <v>280831</v>
          </cell>
        </row>
        <row r="245">
          <cell r="D245">
            <v>280832</v>
          </cell>
        </row>
        <row r="246">
          <cell r="D246">
            <v>280832</v>
          </cell>
        </row>
        <row r="247">
          <cell r="D247">
            <v>280832</v>
          </cell>
        </row>
        <row r="248">
          <cell r="D248">
            <v>280832</v>
          </cell>
        </row>
        <row r="249">
          <cell r="D249">
            <v>280832</v>
          </cell>
        </row>
        <row r="250">
          <cell r="D250">
            <v>280832</v>
          </cell>
        </row>
        <row r="251">
          <cell r="D251">
            <v>280833</v>
          </cell>
        </row>
        <row r="252">
          <cell r="D252">
            <v>280836</v>
          </cell>
        </row>
        <row r="253">
          <cell r="D253">
            <v>280836</v>
          </cell>
        </row>
        <row r="254">
          <cell r="D254">
            <v>280836</v>
          </cell>
        </row>
        <row r="255">
          <cell r="D255">
            <v>280836</v>
          </cell>
        </row>
        <row r="256">
          <cell r="D256">
            <v>280839</v>
          </cell>
        </row>
        <row r="257">
          <cell r="D257">
            <v>280839</v>
          </cell>
        </row>
        <row r="258">
          <cell r="D258">
            <v>280840</v>
          </cell>
        </row>
        <row r="259">
          <cell r="D259">
            <v>280840</v>
          </cell>
        </row>
        <row r="260">
          <cell r="D260">
            <v>280843</v>
          </cell>
        </row>
        <row r="261">
          <cell r="D261">
            <v>280843</v>
          </cell>
        </row>
        <row r="262">
          <cell r="D262">
            <v>280843</v>
          </cell>
        </row>
        <row r="263">
          <cell r="D263">
            <v>280844</v>
          </cell>
        </row>
        <row r="264">
          <cell r="D264">
            <v>280845</v>
          </cell>
        </row>
        <row r="265">
          <cell r="D265">
            <v>280845</v>
          </cell>
        </row>
        <row r="266">
          <cell r="D266">
            <v>280851</v>
          </cell>
        </row>
        <row r="267">
          <cell r="D267">
            <v>280851</v>
          </cell>
        </row>
        <row r="268">
          <cell r="D268">
            <v>280855</v>
          </cell>
        </row>
        <row r="269">
          <cell r="D269">
            <v>280855</v>
          </cell>
        </row>
        <row r="270">
          <cell r="D270">
            <v>280855</v>
          </cell>
        </row>
        <row r="271">
          <cell r="D271">
            <v>280855</v>
          </cell>
        </row>
        <row r="272">
          <cell r="D272">
            <v>280855</v>
          </cell>
        </row>
        <row r="273">
          <cell r="D273">
            <v>280855</v>
          </cell>
        </row>
        <row r="274">
          <cell r="D274">
            <v>280855</v>
          </cell>
        </row>
        <row r="275">
          <cell r="D275">
            <v>280855</v>
          </cell>
        </row>
        <row r="276">
          <cell r="D276">
            <v>280855</v>
          </cell>
        </row>
        <row r="277">
          <cell r="D277">
            <v>280855</v>
          </cell>
        </row>
        <row r="278">
          <cell r="D278">
            <v>280858</v>
          </cell>
        </row>
        <row r="279">
          <cell r="D279">
            <v>280858</v>
          </cell>
        </row>
        <row r="280">
          <cell r="D280">
            <v>280868</v>
          </cell>
        </row>
        <row r="281">
          <cell r="D281">
            <v>280869</v>
          </cell>
        </row>
        <row r="282">
          <cell r="D282">
            <v>280869</v>
          </cell>
        </row>
        <row r="283">
          <cell r="D283">
            <v>280869</v>
          </cell>
        </row>
        <row r="284">
          <cell r="D284">
            <v>280869</v>
          </cell>
        </row>
        <row r="285">
          <cell r="D285">
            <v>280871</v>
          </cell>
        </row>
        <row r="286">
          <cell r="D286">
            <v>280871</v>
          </cell>
        </row>
        <row r="287">
          <cell r="D287">
            <v>280871</v>
          </cell>
        </row>
        <row r="288">
          <cell r="D288">
            <v>280871</v>
          </cell>
        </row>
        <row r="289">
          <cell r="D289">
            <v>280872</v>
          </cell>
        </row>
        <row r="290">
          <cell r="D290">
            <v>280875</v>
          </cell>
        </row>
        <row r="291">
          <cell r="D291">
            <v>280878</v>
          </cell>
        </row>
        <row r="292">
          <cell r="D292">
            <v>280878</v>
          </cell>
        </row>
        <row r="293">
          <cell r="D293">
            <v>280887</v>
          </cell>
        </row>
        <row r="294">
          <cell r="D294">
            <v>280887</v>
          </cell>
        </row>
        <row r="295">
          <cell r="D295">
            <v>280894</v>
          </cell>
        </row>
        <row r="296">
          <cell r="D296">
            <v>280894</v>
          </cell>
        </row>
        <row r="297">
          <cell r="D297">
            <v>280894</v>
          </cell>
        </row>
        <row r="298">
          <cell r="D298">
            <v>280894</v>
          </cell>
        </row>
        <row r="299">
          <cell r="D299">
            <v>280894</v>
          </cell>
        </row>
        <row r="300">
          <cell r="D300">
            <v>280894</v>
          </cell>
        </row>
        <row r="301">
          <cell r="D301">
            <v>280894</v>
          </cell>
        </row>
        <row r="302">
          <cell r="D302">
            <v>280895</v>
          </cell>
        </row>
        <row r="303">
          <cell r="D303">
            <v>280895</v>
          </cell>
        </row>
        <row r="304">
          <cell r="D304">
            <v>280897</v>
          </cell>
        </row>
        <row r="305">
          <cell r="D305">
            <v>280897</v>
          </cell>
        </row>
        <row r="306">
          <cell r="D306">
            <v>280897</v>
          </cell>
        </row>
        <row r="307">
          <cell r="D307">
            <v>280901</v>
          </cell>
        </row>
        <row r="308">
          <cell r="D308">
            <v>280901</v>
          </cell>
        </row>
        <row r="309">
          <cell r="D309">
            <v>280901</v>
          </cell>
        </row>
        <row r="310">
          <cell r="D310">
            <v>280907</v>
          </cell>
        </row>
        <row r="311">
          <cell r="D311">
            <v>280909</v>
          </cell>
        </row>
        <row r="312">
          <cell r="D312">
            <v>280910</v>
          </cell>
        </row>
        <row r="313">
          <cell r="D313">
            <v>280910</v>
          </cell>
        </row>
        <row r="314">
          <cell r="D314">
            <v>280910</v>
          </cell>
        </row>
        <row r="315">
          <cell r="D315">
            <v>280924</v>
          </cell>
        </row>
        <row r="316">
          <cell r="D316">
            <v>280924</v>
          </cell>
        </row>
        <row r="317">
          <cell r="D317">
            <v>280932</v>
          </cell>
        </row>
        <row r="318">
          <cell r="D318">
            <v>280934</v>
          </cell>
        </row>
        <row r="319">
          <cell r="D319">
            <v>280934</v>
          </cell>
        </row>
        <row r="320">
          <cell r="D320">
            <v>280936</v>
          </cell>
        </row>
        <row r="321">
          <cell r="D321">
            <v>280939</v>
          </cell>
        </row>
        <row r="322">
          <cell r="D322">
            <v>280943</v>
          </cell>
        </row>
        <row r="323">
          <cell r="D323">
            <v>280943</v>
          </cell>
        </row>
        <row r="324">
          <cell r="D324">
            <v>280943</v>
          </cell>
        </row>
        <row r="325">
          <cell r="D325">
            <v>280943</v>
          </cell>
        </row>
        <row r="326">
          <cell r="D326">
            <v>280943</v>
          </cell>
        </row>
        <row r="327">
          <cell r="D327">
            <v>280943</v>
          </cell>
        </row>
        <row r="328">
          <cell r="D328">
            <v>280943</v>
          </cell>
        </row>
        <row r="329">
          <cell r="D329">
            <v>280943</v>
          </cell>
        </row>
        <row r="330">
          <cell r="D330">
            <v>280943</v>
          </cell>
        </row>
        <row r="331">
          <cell r="D331">
            <v>280943</v>
          </cell>
        </row>
        <row r="332">
          <cell r="D332">
            <v>280943</v>
          </cell>
        </row>
        <row r="333">
          <cell r="D333">
            <v>280943</v>
          </cell>
        </row>
        <row r="334">
          <cell r="D334">
            <v>280943</v>
          </cell>
        </row>
        <row r="335">
          <cell r="D335">
            <v>280943</v>
          </cell>
        </row>
        <row r="336">
          <cell r="D336">
            <v>280943</v>
          </cell>
        </row>
        <row r="337">
          <cell r="D337">
            <v>280943</v>
          </cell>
        </row>
        <row r="338">
          <cell r="D338">
            <v>280943</v>
          </cell>
        </row>
        <row r="339">
          <cell r="D339">
            <v>280943</v>
          </cell>
        </row>
        <row r="340">
          <cell r="D340">
            <v>280943</v>
          </cell>
        </row>
        <row r="341">
          <cell r="D341">
            <v>280943</v>
          </cell>
        </row>
        <row r="342">
          <cell r="D342">
            <v>280943</v>
          </cell>
        </row>
        <row r="343">
          <cell r="D343">
            <v>280943</v>
          </cell>
        </row>
        <row r="344">
          <cell r="D344">
            <v>280943</v>
          </cell>
        </row>
        <row r="345">
          <cell r="D345">
            <v>280943</v>
          </cell>
        </row>
        <row r="346">
          <cell r="D346">
            <v>280943</v>
          </cell>
        </row>
        <row r="347">
          <cell r="D347">
            <v>280943</v>
          </cell>
        </row>
        <row r="348">
          <cell r="D348">
            <v>280943</v>
          </cell>
        </row>
        <row r="349">
          <cell r="D349">
            <v>280943</v>
          </cell>
        </row>
        <row r="350">
          <cell r="D350">
            <v>280943</v>
          </cell>
        </row>
        <row r="351">
          <cell r="D351">
            <v>280943</v>
          </cell>
        </row>
        <row r="352">
          <cell r="D352">
            <v>280943</v>
          </cell>
        </row>
        <row r="353">
          <cell r="D353">
            <v>280943</v>
          </cell>
        </row>
        <row r="354">
          <cell r="D354">
            <v>280943</v>
          </cell>
        </row>
        <row r="355">
          <cell r="D355">
            <v>280946</v>
          </cell>
        </row>
        <row r="356">
          <cell r="D356">
            <v>280946</v>
          </cell>
        </row>
        <row r="357">
          <cell r="D357">
            <v>280946</v>
          </cell>
        </row>
        <row r="358">
          <cell r="D358">
            <v>280951</v>
          </cell>
        </row>
        <row r="359">
          <cell r="D359">
            <v>280951</v>
          </cell>
        </row>
        <row r="360">
          <cell r="D360">
            <v>280951</v>
          </cell>
        </row>
        <row r="361">
          <cell r="D361">
            <v>280951</v>
          </cell>
        </row>
        <row r="362">
          <cell r="D362">
            <v>280958</v>
          </cell>
        </row>
        <row r="363">
          <cell r="D363">
            <v>280958</v>
          </cell>
        </row>
        <row r="364">
          <cell r="D364">
            <v>280958</v>
          </cell>
        </row>
        <row r="365">
          <cell r="D365">
            <v>280960</v>
          </cell>
        </row>
        <row r="366">
          <cell r="D366">
            <v>280960</v>
          </cell>
        </row>
        <row r="367">
          <cell r="D367">
            <v>280960</v>
          </cell>
        </row>
        <row r="368">
          <cell r="D368">
            <v>280960</v>
          </cell>
        </row>
        <row r="369">
          <cell r="D369">
            <v>280960</v>
          </cell>
        </row>
        <row r="370">
          <cell r="D370">
            <v>280969</v>
          </cell>
        </row>
        <row r="371">
          <cell r="D371">
            <v>280969</v>
          </cell>
        </row>
        <row r="372">
          <cell r="D372">
            <v>280969</v>
          </cell>
        </row>
        <row r="373">
          <cell r="D373">
            <v>280969</v>
          </cell>
        </row>
        <row r="374">
          <cell r="D374">
            <v>280969</v>
          </cell>
        </row>
        <row r="375">
          <cell r="D375">
            <v>280969</v>
          </cell>
        </row>
        <row r="376">
          <cell r="D376">
            <v>280976</v>
          </cell>
        </row>
        <row r="377">
          <cell r="D377">
            <v>280976</v>
          </cell>
        </row>
        <row r="378">
          <cell r="D378">
            <v>280976</v>
          </cell>
        </row>
        <row r="379">
          <cell r="D379">
            <v>280977</v>
          </cell>
        </row>
        <row r="380">
          <cell r="D380">
            <v>280979</v>
          </cell>
        </row>
        <row r="381">
          <cell r="D381">
            <v>280979</v>
          </cell>
        </row>
        <row r="382">
          <cell r="D382">
            <v>280979</v>
          </cell>
        </row>
        <row r="383">
          <cell r="D383">
            <v>280979</v>
          </cell>
        </row>
        <row r="384">
          <cell r="D384">
            <v>280979</v>
          </cell>
        </row>
        <row r="385">
          <cell r="D385">
            <v>280979</v>
          </cell>
        </row>
        <row r="386">
          <cell r="D386">
            <v>280979</v>
          </cell>
        </row>
        <row r="387">
          <cell r="D387">
            <v>280979</v>
          </cell>
        </row>
        <row r="388">
          <cell r="D388">
            <v>280979</v>
          </cell>
        </row>
        <row r="389">
          <cell r="D389">
            <v>280979</v>
          </cell>
        </row>
        <row r="390">
          <cell r="D390">
            <v>280979</v>
          </cell>
        </row>
        <row r="391">
          <cell r="D391">
            <v>280987</v>
          </cell>
        </row>
        <row r="392">
          <cell r="D392">
            <v>280991</v>
          </cell>
        </row>
        <row r="393">
          <cell r="D393">
            <v>280991</v>
          </cell>
        </row>
        <row r="394">
          <cell r="D394">
            <v>280991</v>
          </cell>
        </row>
        <row r="395">
          <cell r="D395">
            <v>280991</v>
          </cell>
        </row>
        <row r="396">
          <cell r="D396">
            <v>280991</v>
          </cell>
        </row>
        <row r="397">
          <cell r="D397">
            <v>280991</v>
          </cell>
        </row>
        <row r="398">
          <cell r="D398">
            <v>280991</v>
          </cell>
        </row>
        <row r="399">
          <cell r="D399">
            <v>280991</v>
          </cell>
        </row>
        <row r="400">
          <cell r="D400">
            <v>280991</v>
          </cell>
        </row>
        <row r="401">
          <cell r="D401">
            <v>280991</v>
          </cell>
        </row>
        <row r="402">
          <cell r="D402">
            <v>280991</v>
          </cell>
        </row>
        <row r="403">
          <cell r="D403">
            <v>280991</v>
          </cell>
        </row>
        <row r="404">
          <cell r="D404">
            <v>280991</v>
          </cell>
        </row>
        <row r="405">
          <cell r="D405">
            <v>280991</v>
          </cell>
        </row>
        <row r="406">
          <cell r="D406">
            <v>280991</v>
          </cell>
        </row>
        <row r="407">
          <cell r="D407">
            <v>280991</v>
          </cell>
        </row>
        <row r="408">
          <cell r="D408">
            <v>280991</v>
          </cell>
        </row>
        <row r="409">
          <cell r="D409">
            <v>280991</v>
          </cell>
        </row>
        <row r="410">
          <cell r="D410">
            <v>280991</v>
          </cell>
        </row>
        <row r="411">
          <cell r="D411">
            <v>280991</v>
          </cell>
        </row>
        <row r="412">
          <cell r="D412">
            <v>280991</v>
          </cell>
        </row>
        <row r="413">
          <cell r="D413">
            <v>280991</v>
          </cell>
        </row>
        <row r="414">
          <cell r="D414">
            <v>280991</v>
          </cell>
        </row>
        <row r="415">
          <cell r="D415">
            <v>280991</v>
          </cell>
        </row>
        <row r="416">
          <cell r="D416">
            <v>280991</v>
          </cell>
        </row>
        <row r="417">
          <cell r="D417">
            <v>280991</v>
          </cell>
        </row>
        <row r="418">
          <cell r="D418">
            <v>280991</v>
          </cell>
        </row>
        <row r="419">
          <cell r="D419">
            <v>280991</v>
          </cell>
        </row>
        <row r="420">
          <cell r="D420">
            <v>280991</v>
          </cell>
        </row>
        <row r="421">
          <cell r="D421">
            <v>280991</v>
          </cell>
        </row>
        <row r="422">
          <cell r="D422">
            <v>280991</v>
          </cell>
        </row>
        <row r="423">
          <cell r="D423">
            <v>280991</v>
          </cell>
        </row>
        <row r="424">
          <cell r="D424">
            <v>280991</v>
          </cell>
        </row>
        <row r="425">
          <cell r="D425">
            <v>280991</v>
          </cell>
        </row>
        <row r="426">
          <cell r="D426">
            <v>280991</v>
          </cell>
        </row>
        <row r="427">
          <cell r="D427">
            <v>280991</v>
          </cell>
        </row>
        <row r="428">
          <cell r="D428">
            <v>280991</v>
          </cell>
        </row>
        <row r="429">
          <cell r="D429">
            <v>280993</v>
          </cell>
        </row>
        <row r="430">
          <cell r="D430">
            <v>280993</v>
          </cell>
        </row>
        <row r="431">
          <cell r="D431">
            <v>280994</v>
          </cell>
        </row>
        <row r="432">
          <cell r="D432">
            <v>280994</v>
          </cell>
        </row>
        <row r="433">
          <cell r="D433">
            <v>280997</v>
          </cell>
        </row>
        <row r="434">
          <cell r="D434">
            <v>280997</v>
          </cell>
        </row>
        <row r="435">
          <cell r="D435">
            <v>280997</v>
          </cell>
        </row>
        <row r="436">
          <cell r="D436">
            <v>281002</v>
          </cell>
        </row>
        <row r="437">
          <cell r="D437">
            <v>281002</v>
          </cell>
        </row>
        <row r="438">
          <cell r="D438">
            <v>281002</v>
          </cell>
        </row>
        <row r="439">
          <cell r="D439">
            <v>281002</v>
          </cell>
        </row>
        <row r="440">
          <cell r="D440">
            <v>281002</v>
          </cell>
        </row>
        <row r="441">
          <cell r="D441">
            <v>281004</v>
          </cell>
        </row>
        <row r="442">
          <cell r="D442">
            <v>281008</v>
          </cell>
        </row>
        <row r="443">
          <cell r="D443">
            <v>281008</v>
          </cell>
        </row>
        <row r="444">
          <cell r="D444">
            <v>281010</v>
          </cell>
        </row>
        <row r="445">
          <cell r="D445">
            <v>281010</v>
          </cell>
        </row>
        <row r="446">
          <cell r="D446">
            <v>281013</v>
          </cell>
        </row>
        <row r="447">
          <cell r="D447">
            <v>281013</v>
          </cell>
        </row>
        <row r="448">
          <cell r="D448">
            <v>281020</v>
          </cell>
        </row>
        <row r="449">
          <cell r="D449">
            <v>281020</v>
          </cell>
        </row>
        <row r="450">
          <cell r="D450">
            <v>281020</v>
          </cell>
        </row>
        <row r="451">
          <cell r="D451">
            <v>281020</v>
          </cell>
        </row>
        <row r="452">
          <cell r="D452">
            <v>281020</v>
          </cell>
        </row>
        <row r="453">
          <cell r="D453">
            <v>281020</v>
          </cell>
        </row>
        <row r="454">
          <cell r="D454">
            <v>281020</v>
          </cell>
        </row>
        <row r="455">
          <cell r="D455">
            <v>281020</v>
          </cell>
        </row>
        <row r="456">
          <cell r="D456">
            <v>281020</v>
          </cell>
        </row>
        <row r="457">
          <cell r="D457">
            <v>281020</v>
          </cell>
        </row>
        <row r="458">
          <cell r="D458">
            <v>281020</v>
          </cell>
        </row>
        <row r="459">
          <cell r="D459">
            <v>281023</v>
          </cell>
        </row>
        <row r="460">
          <cell r="D460">
            <v>281032</v>
          </cell>
        </row>
        <row r="461">
          <cell r="D461">
            <v>281033</v>
          </cell>
        </row>
        <row r="462">
          <cell r="D462">
            <v>281035</v>
          </cell>
        </row>
        <row r="463">
          <cell r="D463">
            <v>281036</v>
          </cell>
        </row>
        <row r="464">
          <cell r="D464">
            <v>281036</v>
          </cell>
        </row>
        <row r="465">
          <cell r="D465">
            <v>281036</v>
          </cell>
        </row>
        <row r="466">
          <cell r="D466">
            <v>281036</v>
          </cell>
        </row>
        <row r="467">
          <cell r="D467">
            <v>281040</v>
          </cell>
        </row>
        <row r="468">
          <cell r="D468">
            <v>281040</v>
          </cell>
        </row>
        <row r="469">
          <cell r="D469">
            <v>281040</v>
          </cell>
        </row>
        <row r="470">
          <cell r="D470">
            <v>281040</v>
          </cell>
        </row>
        <row r="471">
          <cell r="D471">
            <v>281043</v>
          </cell>
        </row>
        <row r="472">
          <cell r="D472">
            <v>281043</v>
          </cell>
        </row>
        <row r="473">
          <cell r="D473">
            <v>281043</v>
          </cell>
        </row>
        <row r="474">
          <cell r="D474">
            <v>281043</v>
          </cell>
        </row>
        <row r="475">
          <cell r="D475">
            <v>281043</v>
          </cell>
        </row>
        <row r="476">
          <cell r="D476">
            <v>281043</v>
          </cell>
        </row>
        <row r="477">
          <cell r="D477">
            <v>281044</v>
          </cell>
        </row>
        <row r="478">
          <cell r="D478">
            <v>281048</v>
          </cell>
        </row>
        <row r="479">
          <cell r="D479">
            <v>281048</v>
          </cell>
        </row>
        <row r="480">
          <cell r="D480">
            <v>281048</v>
          </cell>
        </row>
        <row r="481">
          <cell r="D481">
            <v>281048</v>
          </cell>
        </row>
        <row r="482">
          <cell r="D482">
            <v>281048</v>
          </cell>
        </row>
        <row r="483">
          <cell r="D483">
            <v>281048</v>
          </cell>
        </row>
        <row r="484">
          <cell r="D484">
            <v>281048</v>
          </cell>
        </row>
        <row r="485">
          <cell r="D485">
            <v>281050</v>
          </cell>
        </row>
        <row r="486">
          <cell r="D486">
            <v>281050</v>
          </cell>
        </row>
        <row r="487">
          <cell r="D487">
            <v>281050</v>
          </cell>
        </row>
        <row r="488">
          <cell r="D488">
            <v>281050</v>
          </cell>
        </row>
        <row r="489">
          <cell r="D489">
            <v>281050</v>
          </cell>
        </row>
        <row r="490">
          <cell r="D490">
            <v>281050</v>
          </cell>
        </row>
        <row r="491">
          <cell r="D491">
            <v>281050</v>
          </cell>
        </row>
        <row r="492">
          <cell r="D492">
            <v>281050</v>
          </cell>
        </row>
        <row r="493">
          <cell r="D493">
            <v>281050</v>
          </cell>
        </row>
        <row r="494">
          <cell r="D494">
            <v>281050</v>
          </cell>
        </row>
        <row r="495">
          <cell r="D495">
            <v>281050</v>
          </cell>
        </row>
        <row r="496">
          <cell r="D496">
            <v>281051</v>
          </cell>
        </row>
        <row r="497">
          <cell r="D497">
            <v>281051</v>
          </cell>
        </row>
        <row r="498">
          <cell r="D498">
            <v>281052</v>
          </cell>
        </row>
        <row r="499">
          <cell r="D499">
            <v>281052</v>
          </cell>
        </row>
        <row r="500">
          <cell r="D500">
            <v>281052</v>
          </cell>
        </row>
        <row r="501">
          <cell r="D501">
            <v>281052</v>
          </cell>
        </row>
        <row r="502">
          <cell r="D502">
            <v>281052</v>
          </cell>
        </row>
        <row r="503">
          <cell r="D503">
            <v>281052</v>
          </cell>
        </row>
        <row r="504">
          <cell r="D504">
            <v>281052</v>
          </cell>
        </row>
        <row r="505">
          <cell r="D505">
            <v>281053</v>
          </cell>
        </row>
        <row r="506">
          <cell r="D506">
            <v>281053</v>
          </cell>
        </row>
        <row r="507">
          <cell r="D507">
            <v>281053</v>
          </cell>
        </row>
        <row r="508">
          <cell r="D508">
            <v>281053</v>
          </cell>
        </row>
        <row r="509">
          <cell r="D509">
            <v>281053</v>
          </cell>
        </row>
        <row r="510">
          <cell r="D510">
            <v>281054</v>
          </cell>
        </row>
        <row r="511">
          <cell r="D511">
            <v>281054</v>
          </cell>
        </row>
        <row r="512">
          <cell r="D512">
            <v>281054</v>
          </cell>
        </row>
        <row r="513">
          <cell r="D513">
            <v>281054</v>
          </cell>
        </row>
        <row r="514">
          <cell r="D514">
            <v>281054</v>
          </cell>
        </row>
        <row r="515">
          <cell r="D515">
            <v>281055</v>
          </cell>
        </row>
        <row r="516">
          <cell r="D516">
            <v>281055</v>
          </cell>
        </row>
        <row r="517">
          <cell r="D517">
            <v>281055</v>
          </cell>
        </row>
        <row r="518">
          <cell r="D518">
            <v>281055</v>
          </cell>
        </row>
        <row r="519">
          <cell r="D519">
            <v>281056</v>
          </cell>
        </row>
        <row r="520">
          <cell r="D520">
            <v>281056</v>
          </cell>
        </row>
        <row r="521">
          <cell r="D521">
            <v>281056</v>
          </cell>
        </row>
        <row r="522">
          <cell r="D522">
            <v>281057</v>
          </cell>
        </row>
        <row r="523">
          <cell r="D523">
            <v>281057</v>
          </cell>
        </row>
        <row r="524">
          <cell r="D524">
            <v>281060</v>
          </cell>
        </row>
        <row r="525">
          <cell r="D525">
            <v>281060</v>
          </cell>
        </row>
        <row r="526">
          <cell r="D526">
            <v>281060</v>
          </cell>
        </row>
        <row r="527">
          <cell r="D527">
            <v>281060</v>
          </cell>
        </row>
        <row r="528">
          <cell r="D528">
            <v>281060</v>
          </cell>
        </row>
        <row r="529">
          <cell r="D529">
            <v>281061</v>
          </cell>
        </row>
        <row r="530">
          <cell r="D530">
            <v>281061</v>
          </cell>
        </row>
        <row r="531">
          <cell r="D531">
            <v>281061</v>
          </cell>
        </row>
        <row r="532">
          <cell r="D532">
            <v>281061</v>
          </cell>
        </row>
        <row r="533">
          <cell r="D533">
            <v>281061</v>
          </cell>
        </row>
        <row r="534">
          <cell r="D534">
            <v>281062</v>
          </cell>
        </row>
        <row r="535">
          <cell r="D535">
            <v>281062</v>
          </cell>
        </row>
        <row r="536">
          <cell r="D536">
            <v>281063</v>
          </cell>
        </row>
        <row r="537">
          <cell r="D537">
            <v>281066</v>
          </cell>
        </row>
        <row r="538">
          <cell r="D538">
            <v>281066</v>
          </cell>
        </row>
        <row r="539">
          <cell r="D539">
            <v>281067</v>
          </cell>
        </row>
        <row r="540">
          <cell r="D540">
            <v>281067</v>
          </cell>
        </row>
        <row r="541">
          <cell r="D541">
            <v>281067</v>
          </cell>
        </row>
        <row r="542">
          <cell r="D542">
            <v>281067</v>
          </cell>
        </row>
        <row r="543">
          <cell r="D543">
            <v>281069</v>
          </cell>
        </row>
        <row r="544">
          <cell r="D544">
            <v>281069</v>
          </cell>
        </row>
        <row r="545">
          <cell r="D545">
            <v>281073</v>
          </cell>
        </row>
        <row r="546">
          <cell r="D546">
            <v>281073</v>
          </cell>
        </row>
        <row r="547">
          <cell r="D547">
            <v>281073</v>
          </cell>
        </row>
        <row r="548">
          <cell r="D548">
            <v>281073</v>
          </cell>
        </row>
        <row r="549">
          <cell r="D549">
            <v>281073</v>
          </cell>
        </row>
        <row r="550">
          <cell r="D550">
            <v>281073</v>
          </cell>
        </row>
        <row r="551">
          <cell r="D551">
            <v>281073</v>
          </cell>
        </row>
        <row r="552">
          <cell r="D552">
            <v>281073</v>
          </cell>
        </row>
        <row r="553">
          <cell r="D553">
            <v>281073</v>
          </cell>
        </row>
        <row r="554">
          <cell r="D554">
            <v>281073</v>
          </cell>
        </row>
        <row r="555">
          <cell r="D555">
            <v>281073</v>
          </cell>
        </row>
        <row r="556">
          <cell r="D556">
            <v>281073</v>
          </cell>
        </row>
        <row r="557">
          <cell r="D557">
            <v>281073</v>
          </cell>
        </row>
        <row r="558">
          <cell r="D558">
            <v>281073</v>
          </cell>
        </row>
        <row r="559">
          <cell r="D559">
            <v>281073</v>
          </cell>
        </row>
        <row r="560">
          <cell r="D560">
            <v>281073</v>
          </cell>
        </row>
        <row r="561">
          <cell r="D561">
            <v>281073</v>
          </cell>
        </row>
        <row r="562">
          <cell r="D562">
            <v>281073</v>
          </cell>
        </row>
        <row r="563">
          <cell r="D563">
            <v>281073</v>
          </cell>
        </row>
        <row r="564">
          <cell r="D564">
            <v>281073</v>
          </cell>
        </row>
        <row r="565">
          <cell r="D565">
            <v>281073</v>
          </cell>
        </row>
        <row r="566">
          <cell r="D566">
            <v>281078</v>
          </cell>
        </row>
        <row r="567">
          <cell r="D567">
            <v>281078</v>
          </cell>
        </row>
        <row r="568">
          <cell r="D568">
            <v>281078</v>
          </cell>
        </row>
        <row r="569">
          <cell r="D569">
            <v>281078</v>
          </cell>
        </row>
        <row r="570">
          <cell r="D570">
            <v>281078</v>
          </cell>
        </row>
        <row r="571">
          <cell r="D571">
            <v>281080</v>
          </cell>
        </row>
        <row r="572">
          <cell r="D572">
            <v>281080</v>
          </cell>
        </row>
        <row r="573">
          <cell r="D573">
            <v>281080</v>
          </cell>
        </row>
        <row r="574">
          <cell r="D574">
            <v>281080</v>
          </cell>
        </row>
        <row r="575">
          <cell r="D575">
            <v>281080</v>
          </cell>
        </row>
        <row r="576">
          <cell r="D576">
            <v>281088</v>
          </cell>
        </row>
        <row r="577">
          <cell r="D577">
            <v>281088</v>
          </cell>
        </row>
        <row r="578">
          <cell r="D578">
            <v>281088</v>
          </cell>
        </row>
        <row r="579">
          <cell r="D579">
            <v>281088</v>
          </cell>
        </row>
        <row r="580">
          <cell r="D580">
            <v>281088</v>
          </cell>
        </row>
        <row r="581">
          <cell r="D581">
            <v>281090</v>
          </cell>
        </row>
        <row r="582">
          <cell r="D582">
            <v>281090</v>
          </cell>
        </row>
        <row r="583">
          <cell r="D583">
            <v>281090</v>
          </cell>
        </row>
        <row r="584">
          <cell r="D584">
            <v>281090</v>
          </cell>
        </row>
        <row r="585">
          <cell r="D585">
            <v>281090</v>
          </cell>
        </row>
        <row r="586">
          <cell r="D586">
            <v>281090</v>
          </cell>
        </row>
        <row r="587">
          <cell r="D587">
            <v>281091</v>
          </cell>
        </row>
        <row r="588">
          <cell r="D588">
            <v>281091</v>
          </cell>
        </row>
        <row r="589">
          <cell r="D589">
            <v>281091</v>
          </cell>
        </row>
        <row r="590">
          <cell r="D590">
            <v>281091</v>
          </cell>
        </row>
        <row r="591">
          <cell r="D591">
            <v>281091</v>
          </cell>
        </row>
        <row r="592">
          <cell r="D592">
            <v>281091</v>
          </cell>
        </row>
        <row r="593">
          <cell r="D593">
            <v>281092</v>
          </cell>
        </row>
        <row r="594">
          <cell r="D594">
            <v>281094</v>
          </cell>
        </row>
        <row r="595">
          <cell r="D595">
            <v>281094</v>
          </cell>
        </row>
        <row r="596">
          <cell r="D596">
            <v>281094</v>
          </cell>
        </row>
        <row r="597">
          <cell r="D597">
            <v>281094</v>
          </cell>
        </row>
        <row r="598">
          <cell r="D598">
            <v>281095</v>
          </cell>
        </row>
        <row r="599">
          <cell r="D599">
            <v>281095</v>
          </cell>
        </row>
        <row r="600">
          <cell r="D600">
            <v>281095</v>
          </cell>
        </row>
        <row r="601">
          <cell r="D601">
            <v>281095</v>
          </cell>
        </row>
        <row r="602">
          <cell r="D602">
            <v>281095</v>
          </cell>
        </row>
        <row r="603">
          <cell r="D603">
            <v>281095</v>
          </cell>
        </row>
        <row r="604">
          <cell r="D604">
            <v>281095</v>
          </cell>
        </row>
        <row r="605">
          <cell r="D605">
            <v>281095</v>
          </cell>
        </row>
        <row r="606">
          <cell r="D606">
            <v>281096</v>
          </cell>
        </row>
        <row r="607">
          <cell r="D607">
            <v>281096</v>
          </cell>
        </row>
        <row r="608">
          <cell r="D608">
            <v>281096</v>
          </cell>
        </row>
        <row r="609">
          <cell r="D609">
            <v>281096</v>
          </cell>
        </row>
        <row r="610">
          <cell r="D610">
            <v>281102</v>
          </cell>
        </row>
        <row r="611">
          <cell r="D611">
            <v>281105</v>
          </cell>
        </row>
        <row r="612">
          <cell r="D612">
            <v>281105</v>
          </cell>
        </row>
        <row r="613">
          <cell r="D613">
            <v>281108</v>
          </cell>
        </row>
        <row r="614">
          <cell r="D614">
            <v>281108</v>
          </cell>
        </row>
        <row r="615">
          <cell r="D615">
            <v>281108</v>
          </cell>
        </row>
        <row r="616">
          <cell r="D616">
            <v>281108</v>
          </cell>
        </row>
        <row r="617">
          <cell r="D617">
            <v>281111</v>
          </cell>
        </row>
        <row r="618">
          <cell r="D618">
            <v>281111</v>
          </cell>
        </row>
        <row r="619">
          <cell r="D619">
            <v>281111</v>
          </cell>
        </row>
        <row r="620">
          <cell r="D620">
            <v>281111</v>
          </cell>
        </row>
        <row r="621">
          <cell r="D621">
            <v>281112</v>
          </cell>
        </row>
        <row r="622">
          <cell r="D622">
            <v>281112</v>
          </cell>
        </row>
        <row r="623">
          <cell r="D623">
            <v>281112</v>
          </cell>
        </row>
        <row r="624">
          <cell r="D624">
            <v>281119</v>
          </cell>
        </row>
        <row r="625">
          <cell r="D625">
            <v>281119</v>
          </cell>
        </row>
        <row r="626">
          <cell r="D626">
            <v>281120</v>
          </cell>
        </row>
        <row r="627">
          <cell r="D627">
            <v>281120</v>
          </cell>
        </row>
        <row r="628">
          <cell r="D628">
            <v>281122</v>
          </cell>
        </row>
        <row r="629">
          <cell r="D629">
            <v>281124</v>
          </cell>
        </row>
        <row r="630">
          <cell r="D630">
            <v>281124</v>
          </cell>
        </row>
        <row r="631">
          <cell r="D631">
            <v>281124</v>
          </cell>
        </row>
        <row r="632">
          <cell r="D632">
            <v>281124</v>
          </cell>
        </row>
        <row r="633">
          <cell r="D633">
            <v>281124</v>
          </cell>
        </row>
        <row r="634">
          <cell r="D634">
            <v>281125</v>
          </cell>
        </row>
        <row r="635">
          <cell r="D635">
            <v>281125</v>
          </cell>
        </row>
        <row r="636">
          <cell r="D636">
            <v>281125</v>
          </cell>
        </row>
        <row r="637">
          <cell r="D637">
            <v>281126</v>
          </cell>
        </row>
        <row r="638">
          <cell r="D638">
            <v>281126</v>
          </cell>
        </row>
        <row r="639">
          <cell r="D639">
            <v>281128</v>
          </cell>
        </row>
        <row r="640">
          <cell r="D640">
            <v>281131</v>
          </cell>
        </row>
        <row r="641">
          <cell r="D641">
            <v>281135</v>
          </cell>
        </row>
        <row r="642">
          <cell r="D642">
            <v>281136</v>
          </cell>
        </row>
        <row r="643">
          <cell r="D643">
            <v>281136</v>
          </cell>
        </row>
        <row r="644">
          <cell r="D644">
            <v>281141</v>
          </cell>
        </row>
        <row r="645">
          <cell r="D645">
            <v>281141</v>
          </cell>
        </row>
        <row r="646">
          <cell r="D646">
            <v>281141</v>
          </cell>
        </row>
        <row r="647">
          <cell r="D647">
            <v>281144</v>
          </cell>
        </row>
        <row r="648">
          <cell r="D648">
            <v>281144</v>
          </cell>
        </row>
        <row r="649">
          <cell r="D649">
            <v>281144</v>
          </cell>
        </row>
        <row r="650">
          <cell r="D650">
            <v>281148</v>
          </cell>
        </row>
        <row r="651">
          <cell r="D651">
            <v>281151</v>
          </cell>
        </row>
        <row r="652">
          <cell r="D652">
            <v>281151</v>
          </cell>
        </row>
        <row r="653">
          <cell r="D653">
            <v>281152</v>
          </cell>
        </row>
        <row r="654">
          <cell r="D654">
            <v>281152</v>
          </cell>
        </row>
        <row r="655">
          <cell r="D655">
            <v>281152</v>
          </cell>
        </row>
        <row r="656">
          <cell r="D656">
            <v>281156</v>
          </cell>
        </row>
        <row r="657">
          <cell r="D657">
            <v>281156</v>
          </cell>
        </row>
        <row r="658">
          <cell r="D658">
            <v>281158</v>
          </cell>
        </row>
        <row r="659">
          <cell r="D659">
            <v>281158</v>
          </cell>
        </row>
        <row r="660">
          <cell r="D660">
            <v>281160</v>
          </cell>
        </row>
        <row r="661">
          <cell r="D661">
            <v>281160</v>
          </cell>
        </row>
        <row r="662">
          <cell r="D662">
            <v>281160</v>
          </cell>
        </row>
        <row r="663">
          <cell r="D663">
            <v>281160</v>
          </cell>
        </row>
        <row r="664">
          <cell r="D664">
            <v>281161</v>
          </cell>
        </row>
        <row r="665">
          <cell r="D665">
            <v>281161</v>
          </cell>
        </row>
        <row r="666">
          <cell r="D666">
            <v>281161</v>
          </cell>
        </row>
        <row r="667">
          <cell r="D667">
            <v>281161</v>
          </cell>
        </row>
        <row r="668">
          <cell r="D668">
            <v>281165</v>
          </cell>
        </row>
        <row r="669">
          <cell r="D669">
            <v>281165</v>
          </cell>
        </row>
        <row r="670">
          <cell r="D670">
            <v>281167</v>
          </cell>
        </row>
        <row r="671">
          <cell r="D671">
            <v>281171</v>
          </cell>
        </row>
        <row r="672">
          <cell r="D672">
            <v>281171</v>
          </cell>
        </row>
        <row r="673">
          <cell r="D673">
            <v>281172</v>
          </cell>
        </row>
        <row r="674">
          <cell r="D674">
            <v>281173</v>
          </cell>
        </row>
        <row r="675">
          <cell r="D675">
            <v>281173</v>
          </cell>
        </row>
        <row r="676">
          <cell r="D676">
            <v>281174</v>
          </cell>
        </row>
        <row r="677">
          <cell r="D677">
            <v>281174</v>
          </cell>
        </row>
        <row r="678">
          <cell r="D678">
            <v>281174</v>
          </cell>
        </row>
        <row r="679">
          <cell r="D679">
            <v>281175</v>
          </cell>
        </row>
        <row r="680">
          <cell r="D680">
            <v>281175</v>
          </cell>
        </row>
        <row r="681">
          <cell r="D681">
            <v>281175</v>
          </cell>
        </row>
        <row r="682">
          <cell r="D682">
            <v>281177</v>
          </cell>
        </row>
        <row r="683">
          <cell r="D683">
            <v>281177</v>
          </cell>
        </row>
        <row r="684">
          <cell r="D684">
            <v>281177</v>
          </cell>
        </row>
        <row r="685">
          <cell r="D685">
            <v>281179</v>
          </cell>
        </row>
        <row r="686">
          <cell r="D686">
            <v>281179</v>
          </cell>
        </row>
        <row r="687">
          <cell r="D687">
            <v>281179</v>
          </cell>
        </row>
        <row r="688">
          <cell r="D688">
            <v>281181</v>
          </cell>
        </row>
        <row r="689">
          <cell r="D689">
            <v>281181</v>
          </cell>
        </row>
        <row r="690">
          <cell r="D690">
            <v>281181</v>
          </cell>
        </row>
        <row r="691">
          <cell r="D691">
            <v>281183</v>
          </cell>
        </row>
        <row r="692">
          <cell r="D692">
            <v>281183</v>
          </cell>
        </row>
        <row r="693">
          <cell r="D693">
            <v>281183</v>
          </cell>
        </row>
        <row r="694">
          <cell r="D694">
            <v>281193</v>
          </cell>
        </row>
        <row r="695">
          <cell r="D695">
            <v>281193</v>
          </cell>
        </row>
        <row r="696">
          <cell r="D696">
            <v>281195</v>
          </cell>
        </row>
        <row r="697">
          <cell r="D697">
            <v>281195</v>
          </cell>
        </row>
        <row r="698">
          <cell r="D698">
            <v>281196</v>
          </cell>
        </row>
        <row r="699">
          <cell r="D699">
            <v>281198</v>
          </cell>
        </row>
        <row r="700">
          <cell r="D700">
            <v>281199</v>
          </cell>
        </row>
        <row r="701">
          <cell r="D701">
            <v>281199</v>
          </cell>
        </row>
        <row r="702">
          <cell r="D702">
            <v>281199</v>
          </cell>
        </row>
        <row r="703">
          <cell r="D703">
            <v>281199</v>
          </cell>
        </row>
        <row r="704">
          <cell r="D704">
            <v>281199</v>
          </cell>
        </row>
        <row r="705">
          <cell r="D705">
            <v>281201</v>
          </cell>
        </row>
        <row r="706">
          <cell r="D706">
            <v>281201</v>
          </cell>
        </row>
        <row r="707">
          <cell r="D707">
            <v>281201</v>
          </cell>
        </row>
        <row r="708">
          <cell r="D708">
            <v>281201</v>
          </cell>
        </row>
        <row r="709">
          <cell r="D709">
            <v>281202</v>
          </cell>
        </row>
        <row r="710">
          <cell r="D710">
            <v>281202</v>
          </cell>
        </row>
        <row r="711">
          <cell r="D711">
            <v>281203</v>
          </cell>
        </row>
        <row r="712">
          <cell r="D712">
            <v>281203</v>
          </cell>
        </row>
        <row r="713">
          <cell r="D713">
            <v>281204</v>
          </cell>
        </row>
        <row r="714">
          <cell r="D714">
            <v>281204</v>
          </cell>
        </row>
        <row r="715">
          <cell r="D715">
            <v>281204</v>
          </cell>
        </row>
        <row r="716">
          <cell r="D716">
            <v>281206</v>
          </cell>
        </row>
        <row r="717">
          <cell r="D717">
            <v>281206</v>
          </cell>
        </row>
        <row r="718">
          <cell r="D718">
            <v>281206</v>
          </cell>
        </row>
        <row r="719">
          <cell r="D719">
            <v>281206</v>
          </cell>
        </row>
        <row r="720">
          <cell r="D720">
            <v>281206</v>
          </cell>
        </row>
        <row r="721">
          <cell r="D721">
            <v>281206</v>
          </cell>
        </row>
        <row r="722">
          <cell r="D722">
            <v>281206</v>
          </cell>
        </row>
        <row r="723">
          <cell r="D723">
            <v>281207</v>
          </cell>
        </row>
        <row r="724">
          <cell r="D724">
            <v>281208</v>
          </cell>
        </row>
        <row r="725">
          <cell r="D725">
            <v>281209</v>
          </cell>
        </row>
        <row r="726">
          <cell r="D726">
            <v>281209</v>
          </cell>
        </row>
        <row r="727">
          <cell r="D727">
            <v>281210</v>
          </cell>
        </row>
        <row r="728">
          <cell r="D728">
            <v>281210</v>
          </cell>
        </row>
        <row r="729">
          <cell r="D729">
            <v>281212</v>
          </cell>
        </row>
        <row r="730">
          <cell r="D730">
            <v>281214</v>
          </cell>
        </row>
        <row r="731">
          <cell r="D731">
            <v>281216</v>
          </cell>
        </row>
        <row r="732">
          <cell r="D732">
            <v>281216</v>
          </cell>
        </row>
        <row r="733">
          <cell r="D733">
            <v>281216</v>
          </cell>
        </row>
        <row r="734">
          <cell r="D734">
            <v>281216</v>
          </cell>
        </row>
        <row r="735">
          <cell r="D735">
            <v>281216</v>
          </cell>
        </row>
        <row r="736">
          <cell r="D736">
            <v>281217</v>
          </cell>
        </row>
        <row r="737">
          <cell r="D737">
            <v>281217</v>
          </cell>
        </row>
        <row r="738">
          <cell r="D738">
            <v>281225</v>
          </cell>
        </row>
        <row r="739">
          <cell r="D739">
            <v>281227</v>
          </cell>
        </row>
        <row r="740">
          <cell r="D740">
            <v>281229</v>
          </cell>
        </row>
        <row r="741">
          <cell r="D741">
            <v>281229</v>
          </cell>
        </row>
        <row r="742">
          <cell r="D742">
            <v>281229</v>
          </cell>
        </row>
        <row r="743">
          <cell r="D743">
            <v>281230</v>
          </cell>
        </row>
        <row r="744">
          <cell r="D744">
            <v>281230</v>
          </cell>
        </row>
        <row r="745">
          <cell r="D745">
            <v>281231</v>
          </cell>
        </row>
        <row r="746">
          <cell r="D746">
            <v>281231</v>
          </cell>
        </row>
        <row r="747">
          <cell r="D747">
            <v>281233</v>
          </cell>
        </row>
        <row r="748">
          <cell r="D748">
            <v>281233</v>
          </cell>
        </row>
        <row r="749">
          <cell r="D749">
            <v>281235</v>
          </cell>
        </row>
        <row r="750">
          <cell r="D750">
            <v>281235</v>
          </cell>
        </row>
        <row r="751">
          <cell r="D751">
            <v>281235</v>
          </cell>
        </row>
        <row r="752">
          <cell r="D752">
            <v>281235</v>
          </cell>
        </row>
        <row r="753">
          <cell r="D753">
            <v>281236</v>
          </cell>
        </row>
        <row r="754">
          <cell r="D754">
            <v>281236</v>
          </cell>
        </row>
        <row r="755">
          <cell r="D755">
            <v>281236</v>
          </cell>
        </row>
        <row r="756">
          <cell r="D756">
            <v>281236</v>
          </cell>
        </row>
        <row r="757">
          <cell r="D757">
            <v>281236</v>
          </cell>
        </row>
        <row r="758">
          <cell r="D758">
            <v>281236</v>
          </cell>
        </row>
        <row r="759">
          <cell r="D759">
            <v>281236</v>
          </cell>
        </row>
        <row r="760">
          <cell r="D760">
            <v>281236</v>
          </cell>
        </row>
        <row r="761">
          <cell r="D761">
            <v>281236</v>
          </cell>
        </row>
        <row r="762">
          <cell r="D762">
            <v>281236</v>
          </cell>
        </row>
        <row r="763">
          <cell r="D763">
            <v>281236</v>
          </cell>
        </row>
        <row r="764">
          <cell r="D764">
            <v>281237</v>
          </cell>
        </row>
        <row r="765">
          <cell r="D765">
            <v>281237</v>
          </cell>
        </row>
        <row r="766">
          <cell r="D766">
            <v>281237</v>
          </cell>
        </row>
        <row r="767">
          <cell r="D767">
            <v>281237</v>
          </cell>
        </row>
        <row r="768">
          <cell r="D768">
            <v>281237</v>
          </cell>
        </row>
        <row r="769">
          <cell r="D769">
            <v>281237</v>
          </cell>
        </row>
        <row r="770">
          <cell r="D770">
            <v>281237</v>
          </cell>
        </row>
        <row r="771">
          <cell r="D771">
            <v>281237</v>
          </cell>
        </row>
        <row r="772">
          <cell r="D772">
            <v>281237</v>
          </cell>
        </row>
        <row r="773">
          <cell r="D773">
            <v>281237</v>
          </cell>
        </row>
        <row r="774">
          <cell r="D774">
            <v>281237</v>
          </cell>
        </row>
        <row r="775">
          <cell r="D775">
            <v>281237</v>
          </cell>
        </row>
        <row r="776">
          <cell r="D776">
            <v>281237</v>
          </cell>
        </row>
        <row r="777">
          <cell r="D777">
            <v>281237</v>
          </cell>
        </row>
        <row r="778">
          <cell r="D778">
            <v>281237</v>
          </cell>
        </row>
        <row r="779">
          <cell r="D779">
            <v>281237</v>
          </cell>
        </row>
        <row r="780">
          <cell r="D780">
            <v>281237</v>
          </cell>
        </row>
        <row r="781">
          <cell r="D781">
            <v>281237</v>
          </cell>
        </row>
        <row r="782">
          <cell r="D782">
            <v>281237</v>
          </cell>
        </row>
        <row r="783">
          <cell r="D783">
            <v>281237</v>
          </cell>
        </row>
        <row r="784">
          <cell r="D784">
            <v>281237</v>
          </cell>
        </row>
        <row r="785">
          <cell r="D785">
            <v>281237</v>
          </cell>
        </row>
        <row r="786">
          <cell r="D786">
            <v>281239</v>
          </cell>
        </row>
        <row r="787">
          <cell r="D787">
            <v>281239</v>
          </cell>
        </row>
        <row r="788">
          <cell r="D788">
            <v>281239</v>
          </cell>
        </row>
        <row r="789">
          <cell r="D789">
            <v>281239</v>
          </cell>
        </row>
        <row r="790">
          <cell r="D790">
            <v>281239</v>
          </cell>
        </row>
        <row r="791">
          <cell r="D791">
            <v>281239</v>
          </cell>
        </row>
        <row r="792">
          <cell r="D792">
            <v>281239</v>
          </cell>
        </row>
        <row r="793">
          <cell r="D793">
            <v>281239</v>
          </cell>
        </row>
        <row r="794">
          <cell r="D794">
            <v>281239</v>
          </cell>
        </row>
        <row r="795">
          <cell r="D795">
            <v>281239</v>
          </cell>
        </row>
        <row r="796">
          <cell r="D796">
            <v>281239</v>
          </cell>
        </row>
        <row r="797">
          <cell r="D797">
            <v>281239</v>
          </cell>
        </row>
        <row r="798">
          <cell r="D798">
            <v>281239</v>
          </cell>
        </row>
        <row r="799">
          <cell r="D799">
            <v>281246</v>
          </cell>
        </row>
        <row r="800">
          <cell r="D800">
            <v>281246</v>
          </cell>
        </row>
        <row r="801">
          <cell r="D801">
            <v>281246</v>
          </cell>
        </row>
        <row r="802">
          <cell r="D802">
            <v>281246</v>
          </cell>
        </row>
        <row r="803">
          <cell r="D803">
            <v>281246</v>
          </cell>
        </row>
        <row r="804">
          <cell r="D804">
            <v>281246</v>
          </cell>
        </row>
        <row r="805">
          <cell r="D805">
            <v>281246</v>
          </cell>
        </row>
        <row r="806">
          <cell r="D806">
            <v>281246</v>
          </cell>
        </row>
        <row r="807">
          <cell r="D807">
            <v>281246</v>
          </cell>
        </row>
        <row r="808">
          <cell r="D808">
            <v>281246</v>
          </cell>
        </row>
        <row r="809">
          <cell r="D809">
            <v>281246</v>
          </cell>
        </row>
        <row r="810">
          <cell r="D810">
            <v>281246</v>
          </cell>
        </row>
        <row r="811">
          <cell r="D811">
            <v>281246</v>
          </cell>
        </row>
        <row r="812">
          <cell r="D812">
            <v>281246</v>
          </cell>
        </row>
        <row r="813">
          <cell r="D813">
            <v>281246</v>
          </cell>
        </row>
        <row r="814">
          <cell r="D814">
            <v>281246</v>
          </cell>
        </row>
        <row r="815">
          <cell r="D815">
            <v>281247</v>
          </cell>
        </row>
        <row r="816">
          <cell r="D816">
            <v>281247</v>
          </cell>
        </row>
        <row r="817">
          <cell r="D817">
            <v>281247</v>
          </cell>
        </row>
        <row r="818">
          <cell r="D818">
            <v>281247</v>
          </cell>
        </row>
        <row r="819">
          <cell r="D819">
            <v>281247</v>
          </cell>
        </row>
        <row r="820">
          <cell r="D820">
            <v>281248</v>
          </cell>
        </row>
        <row r="821">
          <cell r="D821">
            <v>281248</v>
          </cell>
        </row>
        <row r="822">
          <cell r="D822">
            <v>281248</v>
          </cell>
        </row>
        <row r="823">
          <cell r="D823">
            <v>281248</v>
          </cell>
        </row>
        <row r="824">
          <cell r="D824">
            <v>281249</v>
          </cell>
        </row>
        <row r="825">
          <cell r="D825">
            <v>281249</v>
          </cell>
        </row>
        <row r="826">
          <cell r="D826">
            <v>281249</v>
          </cell>
        </row>
        <row r="827">
          <cell r="D827">
            <v>281249</v>
          </cell>
        </row>
        <row r="828">
          <cell r="D828">
            <v>281249</v>
          </cell>
        </row>
        <row r="829">
          <cell r="D829">
            <v>281249</v>
          </cell>
        </row>
        <row r="830">
          <cell r="D830">
            <v>281249</v>
          </cell>
        </row>
        <row r="831">
          <cell r="D831">
            <v>281250</v>
          </cell>
        </row>
        <row r="832">
          <cell r="D832">
            <v>281250</v>
          </cell>
        </row>
        <row r="833">
          <cell r="D833">
            <v>281250</v>
          </cell>
        </row>
        <row r="834">
          <cell r="D834">
            <v>281250</v>
          </cell>
        </row>
        <row r="835">
          <cell r="D835">
            <v>281250</v>
          </cell>
        </row>
        <row r="836">
          <cell r="D836">
            <v>281250</v>
          </cell>
        </row>
        <row r="837">
          <cell r="D837">
            <v>281250</v>
          </cell>
        </row>
        <row r="838">
          <cell r="D838">
            <v>281250</v>
          </cell>
        </row>
        <row r="839">
          <cell r="D839">
            <v>281250</v>
          </cell>
        </row>
        <row r="840">
          <cell r="D840">
            <v>281250</v>
          </cell>
        </row>
        <row r="841">
          <cell r="D841">
            <v>281250</v>
          </cell>
        </row>
        <row r="842">
          <cell r="D842">
            <v>281250</v>
          </cell>
        </row>
        <row r="843">
          <cell r="D843">
            <v>281251</v>
          </cell>
        </row>
        <row r="844">
          <cell r="D844">
            <v>281251</v>
          </cell>
        </row>
        <row r="845">
          <cell r="D845">
            <v>281251</v>
          </cell>
        </row>
        <row r="846">
          <cell r="D846">
            <v>281251</v>
          </cell>
        </row>
        <row r="847">
          <cell r="D847">
            <v>281251</v>
          </cell>
        </row>
        <row r="848">
          <cell r="D848">
            <v>281251</v>
          </cell>
        </row>
        <row r="849">
          <cell r="D849">
            <v>281251</v>
          </cell>
        </row>
        <row r="850">
          <cell r="D850">
            <v>281251</v>
          </cell>
        </row>
        <row r="851">
          <cell r="D851">
            <v>281251</v>
          </cell>
        </row>
        <row r="852">
          <cell r="D852">
            <v>281251</v>
          </cell>
        </row>
        <row r="853">
          <cell r="D853">
            <v>281251</v>
          </cell>
        </row>
        <row r="854">
          <cell r="D854">
            <v>281251</v>
          </cell>
        </row>
        <row r="855">
          <cell r="D855">
            <v>281251</v>
          </cell>
        </row>
        <row r="856">
          <cell r="D856">
            <v>281251</v>
          </cell>
        </row>
        <row r="857">
          <cell r="D857">
            <v>281251</v>
          </cell>
        </row>
        <row r="858">
          <cell r="D858">
            <v>281251</v>
          </cell>
        </row>
        <row r="859">
          <cell r="D859">
            <v>281251</v>
          </cell>
        </row>
        <row r="860">
          <cell r="D860">
            <v>281251</v>
          </cell>
        </row>
        <row r="861">
          <cell r="D861">
            <v>281251</v>
          </cell>
        </row>
        <row r="862">
          <cell r="D862">
            <v>281251</v>
          </cell>
        </row>
        <row r="863">
          <cell r="D863">
            <v>281258</v>
          </cell>
        </row>
        <row r="864">
          <cell r="D864">
            <v>281258</v>
          </cell>
        </row>
        <row r="865">
          <cell r="D865">
            <v>281258</v>
          </cell>
        </row>
        <row r="866">
          <cell r="D866">
            <v>281274</v>
          </cell>
        </row>
        <row r="867">
          <cell r="D867">
            <v>281274</v>
          </cell>
        </row>
        <row r="868">
          <cell r="D868">
            <v>281274</v>
          </cell>
        </row>
        <row r="869">
          <cell r="D869">
            <v>281274</v>
          </cell>
        </row>
        <row r="870">
          <cell r="D870">
            <v>281274</v>
          </cell>
        </row>
        <row r="871">
          <cell r="D871">
            <v>281275</v>
          </cell>
        </row>
        <row r="872">
          <cell r="D872">
            <v>281275</v>
          </cell>
        </row>
        <row r="873">
          <cell r="D873">
            <v>281275</v>
          </cell>
        </row>
        <row r="874">
          <cell r="D874">
            <v>281275</v>
          </cell>
        </row>
        <row r="875">
          <cell r="D875">
            <v>281275</v>
          </cell>
        </row>
        <row r="876">
          <cell r="D876">
            <v>281276</v>
          </cell>
        </row>
        <row r="877">
          <cell r="D877">
            <v>281276</v>
          </cell>
        </row>
        <row r="878">
          <cell r="D878">
            <v>281276</v>
          </cell>
        </row>
        <row r="879">
          <cell r="D879">
            <v>281276</v>
          </cell>
        </row>
        <row r="880">
          <cell r="D880">
            <v>281281</v>
          </cell>
        </row>
        <row r="881">
          <cell r="D881">
            <v>281281</v>
          </cell>
        </row>
        <row r="882">
          <cell r="D882">
            <v>281283</v>
          </cell>
        </row>
        <row r="883">
          <cell r="D883">
            <v>281283</v>
          </cell>
        </row>
        <row r="884">
          <cell r="D884">
            <v>281283</v>
          </cell>
        </row>
        <row r="885">
          <cell r="D885">
            <v>281285</v>
          </cell>
        </row>
        <row r="886">
          <cell r="D886">
            <v>281285</v>
          </cell>
        </row>
        <row r="887">
          <cell r="D887">
            <v>281287</v>
          </cell>
        </row>
        <row r="888">
          <cell r="D888">
            <v>281291</v>
          </cell>
        </row>
        <row r="889">
          <cell r="D889">
            <v>281291</v>
          </cell>
        </row>
        <row r="890">
          <cell r="D890">
            <v>281293</v>
          </cell>
        </row>
        <row r="891">
          <cell r="D891">
            <v>281293</v>
          </cell>
        </row>
        <row r="892">
          <cell r="D892">
            <v>281293</v>
          </cell>
        </row>
        <row r="893">
          <cell r="D893">
            <v>281293</v>
          </cell>
        </row>
        <row r="894">
          <cell r="D894">
            <v>281293</v>
          </cell>
        </row>
        <row r="895">
          <cell r="D895">
            <v>281293</v>
          </cell>
        </row>
        <row r="896">
          <cell r="D896">
            <v>281293</v>
          </cell>
        </row>
        <row r="897">
          <cell r="D897">
            <v>281293</v>
          </cell>
        </row>
        <row r="898">
          <cell r="D898">
            <v>281296</v>
          </cell>
        </row>
        <row r="899">
          <cell r="D899">
            <v>281296</v>
          </cell>
        </row>
        <row r="900">
          <cell r="D900">
            <v>281297</v>
          </cell>
        </row>
        <row r="901">
          <cell r="D901">
            <v>281297</v>
          </cell>
        </row>
        <row r="902">
          <cell r="D902">
            <v>281297</v>
          </cell>
        </row>
        <row r="903">
          <cell r="D903">
            <v>281298</v>
          </cell>
        </row>
        <row r="904">
          <cell r="D904">
            <v>281298</v>
          </cell>
        </row>
        <row r="905">
          <cell r="D905">
            <v>281299</v>
          </cell>
        </row>
        <row r="906">
          <cell r="D906">
            <v>281300</v>
          </cell>
        </row>
        <row r="907">
          <cell r="D907">
            <v>281302</v>
          </cell>
        </row>
        <row r="908">
          <cell r="D908">
            <v>281302</v>
          </cell>
        </row>
        <row r="909">
          <cell r="D909">
            <v>281306</v>
          </cell>
        </row>
        <row r="910">
          <cell r="D910">
            <v>281306</v>
          </cell>
        </row>
        <row r="911">
          <cell r="D911">
            <v>281306</v>
          </cell>
        </row>
        <row r="912">
          <cell r="D912">
            <v>281306</v>
          </cell>
        </row>
        <row r="913">
          <cell r="D913">
            <v>281308</v>
          </cell>
        </row>
        <row r="914">
          <cell r="D914">
            <v>281308</v>
          </cell>
        </row>
        <row r="915">
          <cell r="D915">
            <v>281308</v>
          </cell>
        </row>
        <row r="916">
          <cell r="D916">
            <v>281308</v>
          </cell>
        </row>
        <row r="917">
          <cell r="D917">
            <v>281309</v>
          </cell>
        </row>
        <row r="918">
          <cell r="D918">
            <v>281311</v>
          </cell>
        </row>
        <row r="919">
          <cell r="D919">
            <v>281337</v>
          </cell>
        </row>
        <row r="920">
          <cell r="D920">
            <v>281337</v>
          </cell>
        </row>
        <row r="921">
          <cell r="D921">
            <v>281338</v>
          </cell>
        </row>
        <row r="922">
          <cell r="D922">
            <v>281338</v>
          </cell>
        </row>
        <row r="923">
          <cell r="D923">
            <v>281339</v>
          </cell>
        </row>
        <row r="924">
          <cell r="D924">
            <v>281339</v>
          </cell>
        </row>
        <row r="925">
          <cell r="D925">
            <v>281341</v>
          </cell>
        </row>
        <row r="926">
          <cell r="D926">
            <v>281345</v>
          </cell>
        </row>
        <row r="927">
          <cell r="D927">
            <v>281345</v>
          </cell>
        </row>
        <row r="928">
          <cell r="D928">
            <v>281345</v>
          </cell>
        </row>
        <row r="929">
          <cell r="D929">
            <v>281345</v>
          </cell>
        </row>
        <row r="930">
          <cell r="D930">
            <v>281345</v>
          </cell>
        </row>
        <row r="931">
          <cell r="D931">
            <v>281345</v>
          </cell>
        </row>
        <row r="932">
          <cell r="D932">
            <v>281346</v>
          </cell>
        </row>
        <row r="933">
          <cell r="D933">
            <v>281346</v>
          </cell>
        </row>
        <row r="934">
          <cell r="D934">
            <v>281346</v>
          </cell>
        </row>
        <row r="935">
          <cell r="D935">
            <v>281346</v>
          </cell>
        </row>
        <row r="936">
          <cell r="D936">
            <v>281347</v>
          </cell>
        </row>
        <row r="937">
          <cell r="D937">
            <v>281348</v>
          </cell>
        </row>
        <row r="938">
          <cell r="D938">
            <v>281349</v>
          </cell>
        </row>
        <row r="939">
          <cell r="D939">
            <v>281349</v>
          </cell>
        </row>
        <row r="940">
          <cell r="D940">
            <v>281350</v>
          </cell>
        </row>
        <row r="941">
          <cell r="D941">
            <v>281350</v>
          </cell>
        </row>
        <row r="942">
          <cell r="D942">
            <v>281350</v>
          </cell>
        </row>
        <row r="943">
          <cell r="D943">
            <v>281357</v>
          </cell>
        </row>
        <row r="944">
          <cell r="D944">
            <v>281357</v>
          </cell>
        </row>
        <row r="945">
          <cell r="D945">
            <v>281360</v>
          </cell>
        </row>
        <row r="946">
          <cell r="D946">
            <v>281360</v>
          </cell>
        </row>
        <row r="947">
          <cell r="D947">
            <v>281360</v>
          </cell>
        </row>
        <row r="948">
          <cell r="D948">
            <v>281361</v>
          </cell>
        </row>
        <row r="949">
          <cell r="D949">
            <v>281363</v>
          </cell>
        </row>
        <row r="950">
          <cell r="D950">
            <v>281363</v>
          </cell>
        </row>
        <row r="951">
          <cell r="D951">
            <v>281363</v>
          </cell>
        </row>
        <row r="952">
          <cell r="D952">
            <v>281363</v>
          </cell>
        </row>
        <row r="953">
          <cell r="D953">
            <v>281365</v>
          </cell>
        </row>
        <row r="954">
          <cell r="D954">
            <v>281365</v>
          </cell>
        </row>
        <row r="955">
          <cell r="D955">
            <v>281365</v>
          </cell>
        </row>
        <row r="956">
          <cell r="D956">
            <v>281368</v>
          </cell>
        </row>
        <row r="957">
          <cell r="D957">
            <v>281368</v>
          </cell>
        </row>
        <row r="958">
          <cell r="D958">
            <v>281371</v>
          </cell>
        </row>
        <row r="959">
          <cell r="D959">
            <v>281371</v>
          </cell>
        </row>
        <row r="960">
          <cell r="D960">
            <v>281373</v>
          </cell>
        </row>
        <row r="961">
          <cell r="D961">
            <v>281375</v>
          </cell>
        </row>
        <row r="962">
          <cell r="D962">
            <v>281375</v>
          </cell>
        </row>
        <row r="963">
          <cell r="D963">
            <v>281375</v>
          </cell>
        </row>
        <row r="964">
          <cell r="D964">
            <v>281376</v>
          </cell>
        </row>
        <row r="965">
          <cell r="D965">
            <v>281400</v>
          </cell>
        </row>
        <row r="966">
          <cell r="D966">
            <v>281401</v>
          </cell>
        </row>
        <row r="967">
          <cell r="D967">
            <v>281402</v>
          </cell>
        </row>
        <row r="968">
          <cell r="D968">
            <v>281402</v>
          </cell>
        </row>
        <row r="969">
          <cell r="D969">
            <v>281407</v>
          </cell>
        </row>
        <row r="970">
          <cell r="D970">
            <v>281408</v>
          </cell>
        </row>
        <row r="971">
          <cell r="D971">
            <v>281409</v>
          </cell>
        </row>
        <row r="972">
          <cell r="D972">
            <v>281413</v>
          </cell>
        </row>
        <row r="973">
          <cell r="D973">
            <v>281413</v>
          </cell>
        </row>
        <row r="974">
          <cell r="D974">
            <v>281416</v>
          </cell>
        </row>
        <row r="975">
          <cell r="D975">
            <v>281416</v>
          </cell>
        </row>
        <row r="976">
          <cell r="D976">
            <v>281417</v>
          </cell>
        </row>
        <row r="977">
          <cell r="D977">
            <v>281420</v>
          </cell>
        </row>
        <row r="978">
          <cell r="D978">
            <v>281420</v>
          </cell>
        </row>
        <row r="979">
          <cell r="D979">
            <v>281420</v>
          </cell>
        </row>
        <row r="980">
          <cell r="D980">
            <v>281421</v>
          </cell>
        </row>
        <row r="981">
          <cell r="D981">
            <v>281421</v>
          </cell>
        </row>
        <row r="982">
          <cell r="D982">
            <v>281421</v>
          </cell>
        </row>
        <row r="983">
          <cell r="D983">
            <v>281422</v>
          </cell>
        </row>
        <row r="984">
          <cell r="D984">
            <v>281422</v>
          </cell>
        </row>
        <row r="985">
          <cell r="D985">
            <v>281422</v>
          </cell>
        </row>
        <row r="986">
          <cell r="D986">
            <v>281427</v>
          </cell>
        </row>
        <row r="987">
          <cell r="D987">
            <v>281428</v>
          </cell>
        </row>
        <row r="988">
          <cell r="D988">
            <v>281433</v>
          </cell>
        </row>
        <row r="989">
          <cell r="D989">
            <v>281439</v>
          </cell>
        </row>
        <row r="990">
          <cell r="D990">
            <v>281439</v>
          </cell>
        </row>
        <row r="991">
          <cell r="D991">
            <v>281439</v>
          </cell>
        </row>
        <row r="992">
          <cell r="D992">
            <v>281439</v>
          </cell>
        </row>
        <row r="993">
          <cell r="D993">
            <v>281439</v>
          </cell>
        </row>
        <row r="994">
          <cell r="D994">
            <v>281440</v>
          </cell>
        </row>
        <row r="995">
          <cell r="D995">
            <v>281440</v>
          </cell>
        </row>
        <row r="996">
          <cell r="D996">
            <v>281440</v>
          </cell>
        </row>
        <row r="997">
          <cell r="D997">
            <v>281440</v>
          </cell>
        </row>
        <row r="998">
          <cell r="D998">
            <v>281440</v>
          </cell>
        </row>
        <row r="999">
          <cell r="D999">
            <v>281440</v>
          </cell>
        </row>
        <row r="1000">
          <cell r="D1000">
            <v>281440</v>
          </cell>
        </row>
        <row r="1001">
          <cell r="D1001">
            <v>281440</v>
          </cell>
        </row>
        <row r="1002">
          <cell r="D1002">
            <v>281440</v>
          </cell>
        </row>
        <row r="1003">
          <cell r="D1003">
            <v>281440</v>
          </cell>
        </row>
        <row r="1004">
          <cell r="D1004">
            <v>281440</v>
          </cell>
        </row>
        <row r="1005">
          <cell r="D1005">
            <v>281440</v>
          </cell>
        </row>
        <row r="1006">
          <cell r="D1006">
            <v>281440</v>
          </cell>
        </row>
        <row r="1007">
          <cell r="D1007">
            <v>281440</v>
          </cell>
        </row>
        <row r="1008">
          <cell r="D1008">
            <v>281440</v>
          </cell>
        </row>
        <row r="1009">
          <cell r="D1009">
            <v>281440</v>
          </cell>
        </row>
        <row r="1010">
          <cell r="D1010">
            <v>281440</v>
          </cell>
        </row>
        <row r="1011">
          <cell r="D1011">
            <v>281440</v>
          </cell>
        </row>
        <row r="1012">
          <cell r="D1012">
            <v>281440</v>
          </cell>
        </row>
        <row r="1013">
          <cell r="D1013">
            <v>281440</v>
          </cell>
        </row>
        <row r="1014">
          <cell r="D1014">
            <v>281440</v>
          </cell>
        </row>
        <row r="1015">
          <cell r="D1015">
            <v>281440</v>
          </cell>
        </row>
        <row r="1016">
          <cell r="D1016">
            <v>281440</v>
          </cell>
        </row>
        <row r="1017">
          <cell r="D1017">
            <v>281440</v>
          </cell>
        </row>
        <row r="1018">
          <cell r="D1018">
            <v>281440</v>
          </cell>
        </row>
        <row r="1019">
          <cell r="D1019">
            <v>281447</v>
          </cell>
        </row>
        <row r="1020">
          <cell r="D1020">
            <v>281448</v>
          </cell>
        </row>
        <row r="1021">
          <cell r="D1021">
            <v>281449</v>
          </cell>
        </row>
        <row r="1022">
          <cell r="D1022">
            <v>281449</v>
          </cell>
        </row>
        <row r="1023">
          <cell r="D1023">
            <v>281450</v>
          </cell>
        </row>
        <row r="1024">
          <cell r="D1024">
            <v>281450</v>
          </cell>
        </row>
        <row r="1025">
          <cell r="D1025">
            <v>281453</v>
          </cell>
        </row>
        <row r="1026">
          <cell r="D1026">
            <v>281457</v>
          </cell>
        </row>
        <row r="1027">
          <cell r="D1027">
            <v>281457</v>
          </cell>
        </row>
        <row r="1028">
          <cell r="D1028">
            <v>281457</v>
          </cell>
        </row>
        <row r="1029">
          <cell r="D1029">
            <v>281476</v>
          </cell>
        </row>
        <row r="1030">
          <cell r="D1030">
            <v>281478</v>
          </cell>
        </row>
        <row r="1031">
          <cell r="D1031">
            <v>281478</v>
          </cell>
        </row>
        <row r="1032">
          <cell r="D1032">
            <v>281480</v>
          </cell>
        </row>
        <row r="1033">
          <cell r="D1033">
            <v>281480</v>
          </cell>
        </row>
        <row r="1034">
          <cell r="D1034">
            <v>281480</v>
          </cell>
        </row>
        <row r="1035">
          <cell r="D1035">
            <v>281480</v>
          </cell>
        </row>
        <row r="1036">
          <cell r="D1036">
            <v>281480</v>
          </cell>
        </row>
        <row r="1037">
          <cell r="D1037">
            <v>281480</v>
          </cell>
        </row>
        <row r="1038">
          <cell r="D1038">
            <v>281481</v>
          </cell>
        </row>
        <row r="1039">
          <cell r="D1039">
            <v>281481</v>
          </cell>
        </row>
        <row r="1040">
          <cell r="D1040">
            <v>281481</v>
          </cell>
        </row>
        <row r="1041">
          <cell r="D1041">
            <v>281481</v>
          </cell>
        </row>
        <row r="1042">
          <cell r="D1042">
            <v>281481</v>
          </cell>
        </row>
        <row r="1043">
          <cell r="D1043">
            <v>281481</v>
          </cell>
        </row>
        <row r="1044">
          <cell r="D1044">
            <v>281482</v>
          </cell>
        </row>
        <row r="1045">
          <cell r="D1045">
            <v>281482</v>
          </cell>
        </row>
        <row r="1046">
          <cell r="D1046">
            <v>281483</v>
          </cell>
        </row>
        <row r="1047">
          <cell r="D1047">
            <v>281483</v>
          </cell>
        </row>
        <row r="1048">
          <cell r="D1048">
            <v>281483</v>
          </cell>
        </row>
        <row r="1049">
          <cell r="D1049">
            <v>281484</v>
          </cell>
        </row>
        <row r="1050">
          <cell r="D1050">
            <v>281484</v>
          </cell>
        </row>
        <row r="1051">
          <cell r="D1051">
            <v>281484</v>
          </cell>
        </row>
        <row r="1052">
          <cell r="D1052">
            <v>281485</v>
          </cell>
        </row>
        <row r="1053">
          <cell r="D1053">
            <v>281486</v>
          </cell>
        </row>
        <row r="1054">
          <cell r="D1054">
            <v>281486</v>
          </cell>
        </row>
        <row r="1055">
          <cell r="D1055">
            <v>281486</v>
          </cell>
        </row>
        <row r="1056">
          <cell r="D1056">
            <v>281489</v>
          </cell>
        </row>
        <row r="1057">
          <cell r="D1057">
            <v>281492</v>
          </cell>
        </row>
        <row r="1058">
          <cell r="D1058">
            <v>281495</v>
          </cell>
        </row>
        <row r="1059">
          <cell r="D1059">
            <v>281495</v>
          </cell>
        </row>
        <row r="1060">
          <cell r="D1060">
            <v>281495</v>
          </cell>
        </row>
        <row r="1061">
          <cell r="D1061">
            <v>281495</v>
          </cell>
        </row>
        <row r="1062">
          <cell r="D1062">
            <v>281496</v>
          </cell>
        </row>
        <row r="1063">
          <cell r="D1063">
            <v>281496</v>
          </cell>
        </row>
        <row r="1064">
          <cell r="D1064">
            <v>281499</v>
          </cell>
        </row>
        <row r="1065">
          <cell r="D1065">
            <v>281499</v>
          </cell>
        </row>
        <row r="1066">
          <cell r="D1066">
            <v>281499</v>
          </cell>
        </row>
        <row r="1067">
          <cell r="D1067">
            <v>281504</v>
          </cell>
        </row>
        <row r="1068">
          <cell r="D1068">
            <v>281518</v>
          </cell>
        </row>
        <row r="1069">
          <cell r="D1069">
            <v>281528</v>
          </cell>
        </row>
        <row r="1070">
          <cell r="D1070">
            <v>281529</v>
          </cell>
        </row>
        <row r="1071">
          <cell r="D1071">
            <v>281530</v>
          </cell>
        </row>
        <row r="1072">
          <cell r="D1072">
            <v>281530</v>
          </cell>
        </row>
        <row r="1073">
          <cell r="D1073">
            <v>281530</v>
          </cell>
        </row>
        <row r="1074">
          <cell r="D1074">
            <v>281530</v>
          </cell>
        </row>
        <row r="1075">
          <cell r="D1075">
            <v>281530</v>
          </cell>
        </row>
        <row r="1076">
          <cell r="D1076">
            <v>281534</v>
          </cell>
        </row>
        <row r="1077">
          <cell r="D1077">
            <v>281534</v>
          </cell>
        </row>
        <row r="1078">
          <cell r="D1078">
            <v>281534</v>
          </cell>
        </row>
        <row r="1079">
          <cell r="D1079">
            <v>281534</v>
          </cell>
        </row>
        <row r="1080">
          <cell r="D1080">
            <v>281534</v>
          </cell>
        </row>
        <row r="1081">
          <cell r="D1081">
            <v>281534</v>
          </cell>
        </row>
        <row r="1082">
          <cell r="D1082">
            <v>281534</v>
          </cell>
        </row>
        <row r="1083">
          <cell r="D1083">
            <v>281534</v>
          </cell>
        </row>
        <row r="1084">
          <cell r="D1084">
            <v>281534</v>
          </cell>
        </row>
        <row r="1085">
          <cell r="D1085">
            <v>281534</v>
          </cell>
        </row>
        <row r="1086">
          <cell r="D1086">
            <v>281535</v>
          </cell>
        </row>
        <row r="1087">
          <cell r="D1087">
            <v>281535</v>
          </cell>
        </row>
        <row r="1088">
          <cell r="D1088">
            <v>281536</v>
          </cell>
        </row>
        <row r="1089">
          <cell r="D1089">
            <v>281536</v>
          </cell>
        </row>
        <row r="1090">
          <cell r="D1090">
            <v>281536</v>
          </cell>
        </row>
        <row r="1091">
          <cell r="D1091">
            <v>281536</v>
          </cell>
        </row>
        <row r="1092">
          <cell r="D1092">
            <v>281536</v>
          </cell>
        </row>
        <row r="1093">
          <cell r="D1093">
            <v>281536</v>
          </cell>
        </row>
        <row r="1094">
          <cell r="D1094">
            <v>281536</v>
          </cell>
        </row>
        <row r="1095">
          <cell r="D1095">
            <v>281536</v>
          </cell>
        </row>
        <row r="1096">
          <cell r="D1096">
            <v>281536</v>
          </cell>
        </row>
        <row r="1097">
          <cell r="D1097">
            <v>281536</v>
          </cell>
        </row>
        <row r="1098">
          <cell r="D1098">
            <v>281542</v>
          </cell>
        </row>
        <row r="1099">
          <cell r="D1099">
            <v>281542</v>
          </cell>
        </row>
        <row r="1100">
          <cell r="D1100">
            <v>281542</v>
          </cell>
        </row>
        <row r="1101">
          <cell r="D1101">
            <v>281542</v>
          </cell>
        </row>
        <row r="1102">
          <cell r="D1102">
            <v>281542</v>
          </cell>
        </row>
        <row r="1103">
          <cell r="D1103">
            <v>281542</v>
          </cell>
        </row>
        <row r="1104">
          <cell r="D1104">
            <v>281542</v>
          </cell>
        </row>
        <row r="1105">
          <cell r="D1105">
            <v>281542</v>
          </cell>
        </row>
        <row r="1106">
          <cell r="D1106">
            <v>281542</v>
          </cell>
        </row>
        <row r="1107">
          <cell r="D1107">
            <v>281542</v>
          </cell>
        </row>
        <row r="1108">
          <cell r="D1108">
            <v>281542</v>
          </cell>
        </row>
        <row r="1109">
          <cell r="D1109">
            <v>281542</v>
          </cell>
        </row>
        <row r="1110">
          <cell r="D1110">
            <v>281542</v>
          </cell>
        </row>
        <row r="1111">
          <cell r="D1111">
            <v>281542</v>
          </cell>
        </row>
        <row r="1112">
          <cell r="D1112">
            <v>281542</v>
          </cell>
        </row>
        <row r="1113">
          <cell r="D1113">
            <v>281542</v>
          </cell>
        </row>
        <row r="1114">
          <cell r="D1114">
            <v>281542</v>
          </cell>
        </row>
        <row r="1115">
          <cell r="D1115">
            <v>281542</v>
          </cell>
        </row>
        <row r="1116">
          <cell r="D1116">
            <v>281542</v>
          </cell>
        </row>
        <row r="1117">
          <cell r="D1117">
            <v>281542</v>
          </cell>
        </row>
        <row r="1118">
          <cell r="D1118">
            <v>281542</v>
          </cell>
        </row>
        <row r="1119">
          <cell r="D1119">
            <v>281542</v>
          </cell>
        </row>
        <row r="1120">
          <cell r="D1120">
            <v>281542</v>
          </cell>
        </row>
        <row r="1121">
          <cell r="D1121">
            <v>281543</v>
          </cell>
        </row>
        <row r="1122">
          <cell r="D1122">
            <v>281543</v>
          </cell>
        </row>
        <row r="1123">
          <cell r="D1123">
            <v>281543</v>
          </cell>
        </row>
        <row r="1124">
          <cell r="D1124">
            <v>281543</v>
          </cell>
        </row>
        <row r="1125">
          <cell r="D1125">
            <v>281544</v>
          </cell>
        </row>
        <row r="1126">
          <cell r="D1126">
            <v>281544</v>
          </cell>
        </row>
        <row r="1127">
          <cell r="D1127">
            <v>281544</v>
          </cell>
        </row>
        <row r="1128">
          <cell r="D1128">
            <v>281546</v>
          </cell>
        </row>
        <row r="1129">
          <cell r="D1129">
            <v>281549</v>
          </cell>
        </row>
        <row r="1130">
          <cell r="D1130">
            <v>281549</v>
          </cell>
        </row>
        <row r="1131">
          <cell r="D1131">
            <v>281552</v>
          </cell>
        </row>
        <row r="1132">
          <cell r="D1132">
            <v>281552</v>
          </cell>
        </row>
        <row r="1133">
          <cell r="D1133">
            <v>281553</v>
          </cell>
        </row>
        <row r="1134">
          <cell r="D1134">
            <v>281553</v>
          </cell>
        </row>
        <row r="1135">
          <cell r="D1135">
            <v>281555</v>
          </cell>
        </row>
        <row r="1136">
          <cell r="D1136">
            <v>281555</v>
          </cell>
        </row>
        <row r="1137">
          <cell r="D1137">
            <v>281561</v>
          </cell>
        </row>
        <row r="1138">
          <cell r="D1138">
            <v>281561</v>
          </cell>
        </row>
        <row r="1139">
          <cell r="D1139">
            <v>281564</v>
          </cell>
        </row>
        <row r="1140">
          <cell r="D1140">
            <v>281564</v>
          </cell>
        </row>
        <row r="1141">
          <cell r="D1141">
            <v>281564</v>
          </cell>
        </row>
        <row r="1142">
          <cell r="D1142">
            <v>281564</v>
          </cell>
        </row>
        <row r="1143">
          <cell r="D1143">
            <v>281564</v>
          </cell>
        </row>
        <row r="1144">
          <cell r="D1144">
            <v>281565</v>
          </cell>
        </row>
        <row r="1145">
          <cell r="D1145">
            <v>281565</v>
          </cell>
        </row>
        <row r="1146">
          <cell r="D1146">
            <v>281565</v>
          </cell>
        </row>
        <row r="1147">
          <cell r="D1147">
            <v>281565</v>
          </cell>
        </row>
        <row r="1148">
          <cell r="D1148">
            <v>281565</v>
          </cell>
        </row>
        <row r="1149">
          <cell r="D1149">
            <v>281566</v>
          </cell>
        </row>
        <row r="1150">
          <cell r="D1150">
            <v>281566</v>
          </cell>
        </row>
        <row r="1151">
          <cell r="D1151">
            <v>281568</v>
          </cell>
        </row>
        <row r="1152">
          <cell r="D1152">
            <v>281568</v>
          </cell>
        </row>
        <row r="1153">
          <cell r="D1153">
            <v>281568</v>
          </cell>
        </row>
        <row r="1154">
          <cell r="D1154">
            <v>281570</v>
          </cell>
        </row>
        <row r="1155">
          <cell r="D1155">
            <v>281570</v>
          </cell>
        </row>
        <row r="1156">
          <cell r="D1156">
            <v>281570</v>
          </cell>
        </row>
        <row r="1157">
          <cell r="D1157">
            <v>281570</v>
          </cell>
        </row>
        <row r="1158">
          <cell r="D1158">
            <v>281570</v>
          </cell>
        </row>
        <row r="1159">
          <cell r="D1159">
            <v>281570</v>
          </cell>
        </row>
        <row r="1160">
          <cell r="D1160">
            <v>281572</v>
          </cell>
        </row>
        <row r="1161">
          <cell r="D1161">
            <v>281572</v>
          </cell>
        </row>
        <row r="1162">
          <cell r="D1162">
            <v>281572</v>
          </cell>
        </row>
        <row r="1163">
          <cell r="D1163">
            <v>281572</v>
          </cell>
        </row>
        <row r="1164">
          <cell r="D1164">
            <v>281572</v>
          </cell>
        </row>
        <row r="1165">
          <cell r="D1165">
            <v>281572</v>
          </cell>
        </row>
        <row r="1166">
          <cell r="D1166">
            <v>281572</v>
          </cell>
        </row>
        <row r="1167">
          <cell r="D1167">
            <v>281574</v>
          </cell>
        </row>
        <row r="1168">
          <cell r="D1168">
            <v>281574</v>
          </cell>
        </row>
        <row r="1169">
          <cell r="D1169">
            <v>281574</v>
          </cell>
        </row>
        <row r="1170">
          <cell r="D1170">
            <v>281576</v>
          </cell>
        </row>
        <row r="1171">
          <cell r="D1171">
            <v>281576</v>
          </cell>
        </row>
        <row r="1172">
          <cell r="D1172">
            <v>281577</v>
          </cell>
        </row>
        <row r="1173">
          <cell r="D1173">
            <v>281577</v>
          </cell>
        </row>
        <row r="1174">
          <cell r="D1174">
            <v>281577</v>
          </cell>
        </row>
        <row r="1175">
          <cell r="D1175">
            <v>281577</v>
          </cell>
        </row>
        <row r="1176">
          <cell r="D1176">
            <v>281577</v>
          </cell>
        </row>
        <row r="1177">
          <cell r="D1177">
            <v>281581</v>
          </cell>
        </row>
        <row r="1178">
          <cell r="D1178">
            <v>281583</v>
          </cell>
        </row>
        <row r="1179">
          <cell r="D1179">
            <v>281583</v>
          </cell>
        </row>
        <row r="1180">
          <cell r="D1180">
            <v>281584</v>
          </cell>
        </row>
        <row r="1181">
          <cell r="D1181">
            <v>281585</v>
          </cell>
        </row>
        <row r="1182">
          <cell r="D1182">
            <v>281585</v>
          </cell>
        </row>
        <row r="1183">
          <cell r="D1183">
            <v>281586</v>
          </cell>
        </row>
        <row r="1184">
          <cell r="D1184">
            <v>281586</v>
          </cell>
        </row>
        <row r="1185">
          <cell r="D1185">
            <v>281586</v>
          </cell>
        </row>
        <row r="1186">
          <cell r="D1186">
            <v>281586</v>
          </cell>
        </row>
        <row r="1187">
          <cell r="D1187">
            <v>281588</v>
          </cell>
        </row>
        <row r="1188">
          <cell r="D1188">
            <v>281588</v>
          </cell>
        </row>
        <row r="1189">
          <cell r="D1189">
            <v>281590</v>
          </cell>
        </row>
        <row r="1190">
          <cell r="D1190">
            <v>281590</v>
          </cell>
        </row>
        <row r="1191">
          <cell r="D1191">
            <v>281590</v>
          </cell>
        </row>
        <row r="1192">
          <cell r="D1192">
            <v>281590</v>
          </cell>
        </row>
        <row r="1193">
          <cell r="D1193">
            <v>281590</v>
          </cell>
        </row>
        <row r="1194">
          <cell r="D1194">
            <v>281595</v>
          </cell>
        </row>
        <row r="1195">
          <cell r="D1195">
            <v>281598</v>
          </cell>
        </row>
        <row r="1196">
          <cell r="D1196">
            <v>281598</v>
          </cell>
        </row>
        <row r="1197">
          <cell r="D1197">
            <v>281601</v>
          </cell>
        </row>
        <row r="1198">
          <cell r="D1198">
            <v>281601</v>
          </cell>
        </row>
        <row r="1199">
          <cell r="D1199">
            <v>281601</v>
          </cell>
        </row>
        <row r="1200">
          <cell r="D1200">
            <v>281601</v>
          </cell>
        </row>
        <row r="1201">
          <cell r="D1201">
            <v>281601</v>
          </cell>
        </row>
        <row r="1202">
          <cell r="D1202">
            <v>281601</v>
          </cell>
        </row>
        <row r="1203">
          <cell r="D1203">
            <v>281601</v>
          </cell>
        </row>
        <row r="1204">
          <cell r="D1204">
            <v>281601</v>
          </cell>
        </row>
        <row r="1205">
          <cell r="D1205">
            <v>281601</v>
          </cell>
        </row>
        <row r="1206">
          <cell r="D1206">
            <v>281601</v>
          </cell>
        </row>
        <row r="1207">
          <cell r="D1207">
            <v>281601</v>
          </cell>
        </row>
        <row r="1208">
          <cell r="D1208">
            <v>281601</v>
          </cell>
        </row>
        <row r="1209">
          <cell r="D1209">
            <v>281601</v>
          </cell>
        </row>
        <row r="1210">
          <cell r="D1210">
            <v>281601</v>
          </cell>
        </row>
        <row r="1211">
          <cell r="D1211">
            <v>281601</v>
          </cell>
        </row>
        <row r="1212">
          <cell r="D1212">
            <v>281601</v>
          </cell>
        </row>
        <row r="1213">
          <cell r="D1213">
            <v>281601</v>
          </cell>
        </row>
        <row r="1214">
          <cell r="D1214">
            <v>281601</v>
          </cell>
        </row>
        <row r="1215">
          <cell r="D1215">
            <v>281603</v>
          </cell>
        </row>
        <row r="1216">
          <cell r="D1216">
            <v>281603</v>
          </cell>
        </row>
        <row r="1217">
          <cell r="D1217">
            <v>281603</v>
          </cell>
        </row>
        <row r="1218">
          <cell r="D1218">
            <v>281603</v>
          </cell>
        </row>
        <row r="1219">
          <cell r="D1219">
            <v>281603</v>
          </cell>
        </row>
        <row r="1220">
          <cell r="D1220">
            <v>281603</v>
          </cell>
        </row>
        <row r="1221">
          <cell r="D1221">
            <v>281603</v>
          </cell>
        </row>
        <row r="1222">
          <cell r="D1222">
            <v>281603</v>
          </cell>
        </row>
        <row r="1223">
          <cell r="D1223">
            <v>281603</v>
          </cell>
        </row>
        <row r="1224">
          <cell r="D1224">
            <v>281603</v>
          </cell>
        </row>
        <row r="1225">
          <cell r="D1225">
            <v>281603</v>
          </cell>
        </row>
        <row r="1226">
          <cell r="D1226">
            <v>281603</v>
          </cell>
        </row>
        <row r="1227">
          <cell r="D1227">
            <v>281603</v>
          </cell>
        </row>
        <row r="1228">
          <cell r="D1228">
            <v>281603</v>
          </cell>
        </row>
        <row r="1229">
          <cell r="D1229">
            <v>281603</v>
          </cell>
        </row>
        <row r="1230">
          <cell r="D1230">
            <v>281604</v>
          </cell>
        </row>
        <row r="1231">
          <cell r="D1231">
            <v>281604</v>
          </cell>
        </row>
        <row r="1232">
          <cell r="D1232">
            <v>281604</v>
          </cell>
        </row>
        <row r="1233">
          <cell r="D1233">
            <v>281604</v>
          </cell>
        </row>
        <row r="1234">
          <cell r="D1234">
            <v>281604</v>
          </cell>
        </row>
        <row r="1235">
          <cell r="D1235">
            <v>281604</v>
          </cell>
        </row>
        <row r="1236">
          <cell r="D1236">
            <v>281605</v>
          </cell>
        </row>
        <row r="1237">
          <cell r="D1237">
            <v>281605</v>
          </cell>
        </row>
        <row r="1238">
          <cell r="D1238">
            <v>281605</v>
          </cell>
        </row>
        <row r="1239">
          <cell r="D1239">
            <v>281605</v>
          </cell>
        </row>
        <row r="1240">
          <cell r="D1240">
            <v>281606</v>
          </cell>
        </row>
        <row r="1241">
          <cell r="D1241">
            <v>281606</v>
          </cell>
        </row>
        <row r="1242">
          <cell r="D1242">
            <v>281606</v>
          </cell>
        </row>
        <row r="1243">
          <cell r="D1243">
            <v>281606</v>
          </cell>
        </row>
        <row r="1244">
          <cell r="D1244">
            <v>281607</v>
          </cell>
        </row>
        <row r="1245">
          <cell r="D1245">
            <v>281607</v>
          </cell>
        </row>
        <row r="1246">
          <cell r="D1246">
            <v>281607</v>
          </cell>
        </row>
        <row r="1247">
          <cell r="D1247">
            <v>281607</v>
          </cell>
        </row>
        <row r="1248">
          <cell r="D1248">
            <v>281613</v>
          </cell>
        </row>
        <row r="1249">
          <cell r="D1249">
            <v>281614</v>
          </cell>
        </row>
        <row r="1250">
          <cell r="D1250">
            <v>281615</v>
          </cell>
        </row>
        <row r="1251">
          <cell r="D1251">
            <v>281615</v>
          </cell>
        </row>
        <row r="1252">
          <cell r="D1252">
            <v>281617</v>
          </cell>
        </row>
        <row r="1253">
          <cell r="D1253">
            <v>281617</v>
          </cell>
        </row>
        <row r="1254">
          <cell r="D1254">
            <v>281617</v>
          </cell>
        </row>
        <row r="1255">
          <cell r="D1255">
            <v>281617</v>
          </cell>
        </row>
        <row r="1256">
          <cell r="D1256">
            <v>281617</v>
          </cell>
        </row>
        <row r="1257">
          <cell r="D1257">
            <v>281617</v>
          </cell>
        </row>
        <row r="1258">
          <cell r="D1258">
            <v>281617</v>
          </cell>
        </row>
        <row r="1259">
          <cell r="D1259">
            <v>281617</v>
          </cell>
        </row>
        <row r="1260">
          <cell r="D1260">
            <v>281618</v>
          </cell>
        </row>
        <row r="1261">
          <cell r="D1261">
            <v>281618</v>
          </cell>
        </row>
        <row r="1262">
          <cell r="D1262">
            <v>281618</v>
          </cell>
        </row>
        <row r="1263">
          <cell r="D1263">
            <v>281618</v>
          </cell>
        </row>
        <row r="1264">
          <cell r="D1264">
            <v>281618</v>
          </cell>
        </row>
        <row r="1265">
          <cell r="D1265">
            <v>281618</v>
          </cell>
        </row>
        <row r="1266">
          <cell r="D1266">
            <v>281618</v>
          </cell>
        </row>
        <row r="1267">
          <cell r="D1267">
            <v>281618</v>
          </cell>
        </row>
        <row r="1268">
          <cell r="D1268">
            <v>281618</v>
          </cell>
        </row>
        <row r="1269">
          <cell r="D1269">
            <v>281618</v>
          </cell>
        </row>
        <row r="1270">
          <cell r="D1270">
            <v>281618</v>
          </cell>
        </row>
        <row r="1271">
          <cell r="D1271">
            <v>281618</v>
          </cell>
        </row>
        <row r="1272">
          <cell r="D1272">
            <v>281618</v>
          </cell>
        </row>
        <row r="1273">
          <cell r="D1273">
            <v>281618</v>
          </cell>
        </row>
        <row r="1274">
          <cell r="D1274">
            <v>281630</v>
          </cell>
        </row>
        <row r="1275">
          <cell r="D1275">
            <v>281631</v>
          </cell>
        </row>
        <row r="1276">
          <cell r="D1276">
            <v>281631</v>
          </cell>
        </row>
        <row r="1277">
          <cell r="D1277">
            <v>281631</v>
          </cell>
        </row>
        <row r="1278">
          <cell r="D1278">
            <v>281631</v>
          </cell>
        </row>
        <row r="1279">
          <cell r="D1279">
            <v>281637</v>
          </cell>
        </row>
        <row r="1280">
          <cell r="D1280">
            <v>281637</v>
          </cell>
        </row>
        <row r="1281">
          <cell r="D1281">
            <v>281637</v>
          </cell>
        </row>
        <row r="1282">
          <cell r="D1282">
            <v>281637</v>
          </cell>
        </row>
        <row r="1283">
          <cell r="D1283">
            <v>281638</v>
          </cell>
        </row>
        <row r="1284">
          <cell r="D1284">
            <v>281638</v>
          </cell>
        </row>
        <row r="1285">
          <cell r="D1285">
            <v>281638</v>
          </cell>
        </row>
        <row r="1286">
          <cell r="D1286">
            <v>281638</v>
          </cell>
        </row>
        <row r="1287">
          <cell r="D1287">
            <v>281638</v>
          </cell>
        </row>
        <row r="1288">
          <cell r="D1288">
            <v>281640</v>
          </cell>
        </row>
        <row r="1289">
          <cell r="D1289">
            <v>281640</v>
          </cell>
        </row>
        <row r="1290">
          <cell r="D1290">
            <v>281640</v>
          </cell>
        </row>
        <row r="1291">
          <cell r="D1291">
            <v>281640</v>
          </cell>
        </row>
        <row r="1292">
          <cell r="D1292">
            <v>281640</v>
          </cell>
        </row>
        <row r="1293">
          <cell r="D1293">
            <v>281641</v>
          </cell>
        </row>
        <row r="1294">
          <cell r="D1294">
            <v>281641</v>
          </cell>
        </row>
        <row r="1295">
          <cell r="D1295">
            <v>281641</v>
          </cell>
        </row>
        <row r="1296">
          <cell r="D1296">
            <v>281641</v>
          </cell>
        </row>
        <row r="1297">
          <cell r="D1297">
            <v>281641</v>
          </cell>
        </row>
        <row r="1298">
          <cell r="D1298">
            <v>281642</v>
          </cell>
        </row>
        <row r="1299">
          <cell r="D1299">
            <v>281642</v>
          </cell>
        </row>
        <row r="1300">
          <cell r="D1300">
            <v>281643</v>
          </cell>
        </row>
        <row r="1301">
          <cell r="D1301">
            <v>281643</v>
          </cell>
        </row>
        <row r="1302">
          <cell r="D1302">
            <v>281643</v>
          </cell>
        </row>
        <row r="1303">
          <cell r="D1303">
            <v>281643</v>
          </cell>
        </row>
        <row r="1304">
          <cell r="D1304">
            <v>281647</v>
          </cell>
        </row>
        <row r="1305">
          <cell r="D1305">
            <v>281647</v>
          </cell>
        </row>
        <row r="1306">
          <cell r="D1306">
            <v>281647</v>
          </cell>
        </row>
        <row r="1307">
          <cell r="D1307">
            <v>281647</v>
          </cell>
        </row>
        <row r="1308">
          <cell r="D1308">
            <v>281647</v>
          </cell>
        </row>
        <row r="1309">
          <cell r="D1309">
            <v>281647</v>
          </cell>
        </row>
        <row r="1310">
          <cell r="D1310">
            <v>281647</v>
          </cell>
        </row>
        <row r="1311">
          <cell r="D1311">
            <v>281650</v>
          </cell>
        </row>
        <row r="1312">
          <cell r="D1312">
            <v>281650</v>
          </cell>
        </row>
        <row r="1313">
          <cell r="D1313">
            <v>281651</v>
          </cell>
        </row>
        <row r="1314">
          <cell r="D1314">
            <v>281652</v>
          </cell>
        </row>
        <row r="1315">
          <cell r="D1315">
            <v>281658</v>
          </cell>
        </row>
        <row r="1316">
          <cell r="D1316">
            <v>281660</v>
          </cell>
        </row>
        <row r="1317">
          <cell r="D1317">
            <v>281661</v>
          </cell>
        </row>
        <row r="1318">
          <cell r="D1318">
            <v>281661</v>
          </cell>
        </row>
        <row r="1319">
          <cell r="D1319">
            <v>281661</v>
          </cell>
        </row>
        <row r="1320">
          <cell r="D1320">
            <v>281662</v>
          </cell>
        </row>
        <row r="1321">
          <cell r="D1321">
            <v>281662</v>
          </cell>
        </row>
        <row r="1322">
          <cell r="D1322">
            <v>281662</v>
          </cell>
        </row>
        <row r="1323">
          <cell r="D1323">
            <v>281662</v>
          </cell>
        </row>
        <row r="1324">
          <cell r="D1324">
            <v>281665</v>
          </cell>
        </row>
        <row r="1325">
          <cell r="D1325">
            <v>281665</v>
          </cell>
        </row>
        <row r="1326">
          <cell r="D1326">
            <v>281665</v>
          </cell>
        </row>
        <row r="1327">
          <cell r="D1327">
            <v>281666</v>
          </cell>
        </row>
        <row r="1328">
          <cell r="D1328">
            <v>281666</v>
          </cell>
        </row>
        <row r="1329">
          <cell r="D1329">
            <v>281666</v>
          </cell>
        </row>
        <row r="1330">
          <cell r="D1330">
            <v>281667</v>
          </cell>
        </row>
        <row r="1331">
          <cell r="D1331">
            <v>281667</v>
          </cell>
        </row>
        <row r="1332">
          <cell r="D1332">
            <v>281668</v>
          </cell>
        </row>
        <row r="1333">
          <cell r="D1333">
            <v>281668</v>
          </cell>
        </row>
        <row r="1334">
          <cell r="D1334">
            <v>281668</v>
          </cell>
        </row>
        <row r="1335">
          <cell r="D1335">
            <v>281668</v>
          </cell>
        </row>
        <row r="1336">
          <cell r="D1336">
            <v>281671</v>
          </cell>
        </row>
        <row r="1337">
          <cell r="D1337">
            <v>281674</v>
          </cell>
        </row>
        <row r="1338">
          <cell r="D1338">
            <v>281674</v>
          </cell>
        </row>
        <row r="1339">
          <cell r="D1339">
            <v>281677</v>
          </cell>
        </row>
        <row r="1340">
          <cell r="D1340">
            <v>281677</v>
          </cell>
        </row>
        <row r="1341">
          <cell r="D1341">
            <v>281684</v>
          </cell>
        </row>
        <row r="1342">
          <cell r="D1342">
            <v>281684</v>
          </cell>
        </row>
        <row r="1343">
          <cell r="D1343">
            <v>281684</v>
          </cell>
        </row>
        <row r="1344">
          <cell r="D1344">
            <v>281685</v>
          </cell>
        </row>
        <row r="1345">
          <cell r="D1345">
            <v>281685</v>
          </cell>
        </row>
        <row r="1346">
          <cell r="D1346">
            <v>281685</v>
          </cell>
        </row>
        <row r="1347">
          <cell r="D1347">
            <v>281685</v>
          </cell>
        </row>
        <row r="1348">
          <cell r="D1348">
            <v>281685</v>
          </cell>
        </row>
        <row r="1349">
          <cell r="D1349">
            <v>281685</v>
          </cell>
        </row>
        <row r="1350">
          <cell r="D1350">
            <v>281686</v>
          </cell>
        </row>
        <row r="1351">
          <cell r="D1351">
            <v>281686</v>
          </cell>
        </row>
        <row r="1352">
          <cell r="D1352">
            <v>281686</v>
          </cell>
        </row>
        <row r="1353">
          <cell r="D1353">
            <v>281687</v>
          </cell>
        </row>
        <row r="1354">
          <cell r="D1354">
            <v>281688</v>
          </cell>
        </row>
        <row r="1355">
          <cell r="D1355">
            <v>281689</v>
          </cell>
        </row>
        <row r="1356">
          <cell r="D1356">
            <v>281690</v>
          </cell>
        </row>
        <row r="1357">
          <cell r="D1357">
            <v>281690</v>
          </cell>
        </row>
        <row r="1358">
          <cell r="D1358">
            <v>281692</v>
          </cell>
        </row>
        <row r="1359">
          <cell r="D1359">
            <v>281692</v>
          </cell>
        </row>
        <row r="1360">
          <cell r="D1360">
            <v>281694</v>
          </cell>
        </row>
        <row r="1361">
          <cell r="D1361">
            <v>281694</v>
          </cell>
        </row>
        <row r="1362">
          <cell r="D1362">
            <v>281698</v>
          </cell>
        </row>
        <row r="1363">
          <cell r="D1363">
            <v>281698</v>
          </cell>
        </row>
        <row r="1364">
          <cell r="D1364">
            <v>281698</v>
          </cell>
        </row>
        <row r="1365">
          <cell r="D1365">
            <v>281698</v>
          </cell>
        </row>
        <row r="1366">
          <cell r="D1366">
            <v>281698</v>
          </cell>
        </row>
        <row r="1367">
          <cell r="D1367">
            <v>281700</v>
          </cell>
        </row>
        <row r="1368">
          <cell r="D1368">
            <v>281701</v>
          </cell>
        </row>
        <row r="1369">
          <cell r="D1369">
            <v>281702</v>
          </cell>
        </row>
        <row r="1370">
          <cell r="D1370">
            <v>281702</v>
          </cell>
        </row>
        <row r="1371">
          <cell r="D1371">
            <v>281705</v>
          </cell>
        </row>
        <row r="1372">
          <cell r="D1372">
            <v>281712</v>
          </cell>
        </row>
        <row r="1373">
          <cell r="D1373">
            <v>281713</v>
          </cell>
        </row>
        <row r="1374">
          <cell r="D1374">
            <v>281713</v>
          </cell>
        </row>
        <row r="1375">
          <cell r="D1375">
            <v>281713</v>
          </cell>
        </row>
        <row r="1376">
          <cell r="D1376">
            <v>281713</v>
          </cell>
        </row>
        <row r="1377">
          <cell r="D1377">
            <v>281713</v>
          </cell>
        </row>
        <row r="1378">
          <cell r="D1378">
            <v>281713</v>
          </cell>
        </row>
        <row r="1379">
          <cell r="D1379">
            <v>281713</v>
          </cell>
        </row>
        <row r="1380">
          <cell r="D1380">
            <v>281715</v>
          </cell>
        </row>
        <row r="1381">
          <cell r="D1381">
            <v>281715</v>
          </cell>
        </row>
        <row r="1382">
          <cell r="D1382">
            <v>281715</v>
          </cell>
        </row>
        <row r="1383">
          <cell r="D1383">
            <v>281715</v>
          </cell>
        </row>
        <row r="1384">
          <cell r="D1384">
            <v>281716</v>
          </cell>
        </row>
        <row r="1385">
          <cell r="D1385">
            <v>281716</v>
          </cell>
        </row>
        <row r="1386">
          <cell r="D1386">
            <v>281718</v>
          </cell>
        </row>
        <row r="1387">
          <cell r="D1387">
            <v>281719</v>
          </cell>
        </row>
        <row r="1388">
          <cell r="D1388">
            <v>281725</v>
          </cell>
        </row>
        <row r="1389">
          <cell r="D1389">
            <v>281725</v>
          </cell>
        </row>
        <row r="1390">
          <cell r="D1390">
            <v>281729</v>
          </cell>
        </row>
        <row r="1391">
          <cell r="D1391">
            <v>281729</v>
          </cell>
        </row>
        <row r="1392">
          <cell r="D1392">
            <v>281730</v>
          </cell>
        </row>
        <row r="1393">
          <cell r="D1393">
            <v>281730</v>
          </cell>
        </row>
        <row r="1394">
          <cell r="D1394">
            <v>281730</v>
          </cell>
        </row>
        <row r="1395">
          <cell r="D1395">
            <v>281730</v>
          </cell>
        </row>
        <row r="1396">
          <cell r="D1396">
            <v>281731</v>
          </cell>
        </row>
        <row r="1397">
          <cell r="D1397">
            <v>281731</v>
          </cell>
        </row>
        <row r="1398">
          <cell r="D1398">
            <v>281731</v>
          </cell>
        </row>
        <row r="1399">
          <cell r="D1399">
            <v>281731</v>
          </cell>
        </row>
        <row r="1400">
          <cell r="D1400">
            <v>281731</v>
          </cell>
        </row>
        <row r="1401">
          <cell r="D1401">
            <v>281732</v>
          </cell>
        </row>
        <row r="1402">
          <cell r="D1402">
            <v>281732</v>
          </cell>
        </row>
        <row r="1403">
          <cell r="D1403">
            <v>281732</v>
          </cell>
        </row>
        <row r="1404">
          <cell r="D1404">
            <v>281732</v>
          </cell>
        </row>
        <row r="1405">
          <cell r="D1405">
            <v>281733</v>
          </cell>
        </row>
        <row r="1406">
          <cell r="D1406">
            <v>281734</v>
          </cell>
        </row>
        <row r="1407">
          <cell r="D1407">
            <v>281735</v>
          </cell>
        </row>
        <row r="1408">
          <cell r="D1408">
            <v>281735</v>
          </cell>
        </row>
        <row r="1409">
          <cell r="D1409">
            <v>281736</v>
          </cell>
        </row>
        <row r="1410">
          <cell r="D1410">
            <v>281736</v>
          </cell>
        </row>
        <row r="1411">
          <cell r="D1411">
            <v>281736</v>
          </cell>
        </row>
        <row r="1412">
          <cell r="D1412">
            <v>281736</v>
          </cell>
        </row>
        <row r="1413">
          <cell r="D1413">
            <v>281736</v>
          </cell>
        </row>
        <row r="1414">
          <cell r="D1414">
            <v>281736</v>
          </cell>
        </row>
        <row r="1415">
          <cell r="D1415">
            <v>281739</v>
          </cell>
        </row>
        <row r="1416">
          <cell r="D1416">
            <v>281739</v>
          </cell>
        </row>
        <row r="1417">
          <cell r="D1417">
            <v>281740</v>
          </cell>
        </row>
        <row r="1418">
          <cell r="D1418">
            <v>281740</v>
          </cell>
        </row>
        <row r="1419">
          <cell r="D1419">
            <v>281741</v>
          </cell>
        </row>
        <row r="1420">
          <cell r="D1420">
            <v>281741</v>
          </cell>
        </row>
        <row r="1421">
          <cell r="D1421">
            <v>281742</v>
          </cell>
        </row>
        <row r="1422">
          <cell r="D1422">
            <v>281742</v>
          </cell>
        </row>
        <row r="1423">
          <cell r="D1423">
            <v>281742</v>
          </cell>
        </row>
        <row r="1424">
          <cell r="D1424">
            <v>281742</v>
          </cell>
        </row>
        <row r="1425">
          <cell r="D1425">
            <v>281748</v>
          </cell>
        </row>
        <row r="1426">
          <cell r="D1426">
            <v>281748</v>
          </cell>
        </row>
        <row r="1427">
          <cell r="D1427">
            <v>281748</v>
          </cell>
        </row>
        <row r="1428">
          <cell r="D1428">
            <v>281748</v>
          </cell>
        </row>
        <row r="1429">
          <cell r="D1429">
            <v>281748</v>
          </cell>
        </row>
        <row r="1430">
          <cell r="D1430">
            <v>281748</v>
          </cell>
        </row>
        <row r="1431">
          <cell r="D1431">
            <v>281748</v>
          </cell>
        </row>
        <row r="1432">
          <cell r="D1432">
            <v>281748</v>
          </cell>
        </row>
        <row r="1433">
          <cell r="D1433">
            <v>281748</v>
          </cell>
        </row>
        <row r="1434">
          <cell r="D1434">
            <v>281749</v>
          </cell>
        </row>
        <row r="1435">
          <cell r="D1435">
            <v>281749</v>
          </cell>
        </row>
        <row r="1436">
          <cell r="D1436">
            <v>281749</v>
          </cell>
        </row>
        <row r="1437">
          <cell r="D1437">
            <v>281750</v>
          </cell>
        </row>
        <row r="1438">
          <cell r="D1438">
            <v>281750</v>
          </cell>
        </row>
        <row r="1439">
          <cell r="D1439">
            <v>281750</v>
          </cell>
        </row>
        <row r="1440">
          <cell r="D1440">
            <v>281751</v>
          </cell>
        </row>
        <row r="1441">
          <cell r="D1441">
            <v>281751</v>
          </cell>
        </row>
        <row r="1442">
          <cell r="D1442">
            <v>281751</v>
          </cell>
        </row>
        <row r="1443">
          <cell r="D1443">
            <v>281752</v>
          </cell>
        </row>
        <row r="1444">
          <cell r="D1444">
            <v>281752</v>
          </cell>
        </row>
        <row r="1445">
          <cell r="D1445">
            <v>281753</v>
          </cell>
        </row>
        <row r="1446">
          <cell r="D1446">
            <v>281758</v>
          </cell>
        </row>
        <row r="1447">
          <cell r="D1447">
            <v>281759</v>
          </cell>
        </row>
        <row r="1448">
          <cell r="D1448">
            <v>281760</v>
          </cell>
        </row>
        <row r="1449">
          <cell r="D1449">
            <v>281766</v>
          </cell>
        </row>
        <row r="1450">
          <cell r="D1450">
            <v>281766</v>
          </cell>
        </row>
        <row r="1451">
          <cell r="D1451">
            <v>281766</v>
          </cell>
        </row>
        <row r="1452">
          <cell r="D1452">
            <v>281766</v>
          </cell>
        </row>
        <row r="1453">
          <cell r="D1453">
            <v>281766</v>
          </cell>
        </row>
        <row r="1454">
          <cell r="D1454">
            <v>281766</v>
          </cell>
        </row>
        <row r="1455">
          <cell r="D1455">
            <v>281766</v>
          </cell>
        </row>
        <row r="1456">
          <cell r="D1456">
            <v>281766</v>
          </cell>
        </row>
        <row r="1457">
          <cell r="D1457">
            <v>281767</v>
          </cell>
        </row>
        <row r="1458">
          <cell r="D1458">
            <v>281767</v>
          </cell>
        </row>
        <row r="1459">
          <cell r="D1459">
            <v>281768</v>
          </cell>
        </row>
        <row r="1460">
          <cell r="D1460">
            <v>281768</v>
          </cell>
        </row>
        <row r="1461">
          <cell r="D1461">
            <v>281768</v>
          </cell>
        </row>
        <row r="1462">
          <cell r="D1462">
            <v>281768</v>
          </cell>
        </row>
        <row r="1463">
          <cell r="D1463">
            <v>281768</v>
          </cell>
        </row>
        <row r="1464">
          <cell r="D1464">
            <v>281768</v>
          </cell>
        </row>
        <row r="1465">
          <cell r="D1465">
            <v>281769</v>
          </cell>
        </row>
        <row r="1466">
          <cell r="D1466">
            <v>281769</v>
          </cell>
        </row>
        <row r="1467">
          <cell r="D1467">
            <v>281769</v>
          </cell>
        </row>
        <row r="1468">
          <cell r="D1468">
            <v>281769</v>
          </cell>
        </row>
        <row r="1469">
          <cell r="D1469">
            <v>281769</v>
          </cell>
        </row>
        <row r="1480">
          <cell r="D1480">
            <v>281773</v>
          </cell>
        </row>
        <row r="1481">
          <cell r="D1481">
            <v>281773</v>
          </cell>
        </row>
        <row r="1482">
          <cell r="D1482">
            <v>281773</v>
          </cell>
        </row>
        <row r="1483">
          <cell r="D1483">
            <v>281773</v>
          </cell>
        </row>
        <row r="1484">
          <cell r="D1484">
            <v>281773</v>
          </cell>
        </row>
        <row r="1485">
          <cell r="D1485">
            <v>281773</v>
          </cell>
        </row>
        <row r="1486">
          <cell r="D1486">
            <v>281773</v>
          </cell>
        </row>
        <row r="1487">
          <cell r="D1487">
            <v>281773</v>
          </cell>
        </row>
        <row r="1488">
          <cell r="D1488">
            <v>281773</v>
          </cell>
        </row>
        <row r="1489">
          <cell r="D1489">
            <v>281773</v>
          </cell>
        </row>
        <row r="1490">
          <cell r="D1490">
            <v>281778</v>
          </cell>
        </row>
        <row r="1491">
          <cell r="D1491">
            <v>281778</v>
          </cell>
        </row>
        <row r="1492">
          <cell r="D1492">
            <v>281779</v>
          </cell>
        </row>
        <row r="1493">
          <cell r="D1493">
            <v>281779</v>
          </cell>
        </row>
        <row r="1494">
          <cell r="D1494">
            <v>281779</v>
          </cell>
        </row>
        <row r="1495">
          <cell r="D1495">
            <v>281780</v>
          </cell>
        </row>
        <row r="1496">
          <cell r="D1496">
            <v>281781</v>
          </cell>
        </row>
        <row r="1497">
          <cell r="D1497">
            <v>281781</v>
          </cell>
        </row>
        <row r="1498">
          <cell r="D1498">
            <v>281781</v>
          </cell>
        </row>
        <row r="1499">
          <cell r="D1499">
            <v>281781</v>
          </cell>
        </row>
        <row r="1500">
          <cell r="D1500">
            <v>281781</v>
          </cell>
        </row>
        <row r="1501">
          <cell r="D1501">
            <v>281781</v>
          </cell>
        </row>
        <row r="1502">
          <cell r="D1502">
            <v>281782</v>
          </cell>
        </row>
        <row r="1503">
          <cell r="D1503">
            <v>281783</v>
          </cell>
        </row>
        <row r="1504">
          <cell r="D1504">
            <v>281785</v>
          </cell>
        </row>
        <row r="1505">
          <cell r="D1505">
            <v>281785</v>
          </cell>
        </row>
        <row r="1506">
          <cell r="D1506">
            <v>281785</v>
          </cell>
        </row>
        <row r="1507">
          <cell r="D1507">
            <v>281785</v>
          </cell>
        </row>
        <row r="1508">
          <cell r="D1508">
            <v>281785</v>
          </cell>
        </row>
        <row r="1509">
          <cell r="D1509">
            <v>281785</v>
          </cell>
        </row>
        <row r="1510">
          <cell r="D1510">
            <v>281788</v>
          </cell>
        </row>
        <row r="1511">
          <cell r="D1511">
            <v>281788</v>
          </cell>
        </row>
        <row r="1512">
          <cell r="D1512">
            <v>281788</v>
          </cell>
        </row>
        <row r="1513">
          <cell r="D1513">
            <v>281788</v>
          </cell>
        </row>
        <row r="1514">
          <cell r="D1514">
            <v>281788</v>
          </cell>
        </row>
        <row r="1515">
          <cell r="D1515">
            <v>281788</v>
          </cell>
        </row>
        <row r="1516">
          <cell r="D1516">
            <v>281788</v>
          </cell>
        </row>
        <row r="1517">
          <cell r="D1517">
            <v>281789</v>
          </cell>
        </row>
        <row r="1518">
          <cell r="D1518">
            <v>281789</v>
          </cell>
        </row>
        <row r="1519">
          <cell r="D1519">
            <v>281789</v>
          </cell>
        </row>
        <row r="1520">
          <cell r="D1520">
            <v>281790</v>
          </cell>
        </row>
        <row r="1521">
          <cell r="D1521">
            <v>281790</v>
          </cell>
        </row>
        <row r="1522">
          <cell r="D1522">
            <v>281790</v>
          </cell>
        </row>
        <row r="1523">
          <cell r="D1523">
            <v>281790</v>
          </cell>
        </row>
        <row r="1524">
          <cell r="D1524">
            <v>281790</v>
          </cell>
        </row>
        <row r="1525">
          <cell r="D1525">
            <v>281790</v>
          </cell>
        </row>
        <row r="1526">
          <cell r="D1526">
            <v>281790</v>
          </cell>
        </row>
        <row r="1527">
          <cell r="D1527">
            <v>281790</v>
          </cell>
        </row>
        <row r="1528">
          <cell r="D1528">
            <v>281790</v>
          </cell>
        </row>
        <row r="1529">
          <cell r="D1529">
            <v>281790</v>
          </cell>
        </row>
        <row r="1530">
          <cell r="D1530">
            <v>281790</v>
          </cell>
        </row>
        <row r="1531">
          <cell r="D1531">
            <v>281790</v>
          </cell>
        </row>
        <row r="1532">
          <cell r="D1532">
            <v>281791</v>
          </cell>
        </row>
        <row r="1533">
          <cell r="D1533">
            <v>281791</v>
          </cell>
        </row>
        <row r="1534">
          <cell r="D1534">
            <v>281791</v>
          </cell>
        </row>
        <row r="1535">
          <cell r="D1535">
            <v>281791</v>
          </cell>
        </row>
        <row r="1536">
          <cell r="D1536">
            <v>281791</v>
          </cell>
        </row>
        <row r="1537">
          <cell r="D1537">
            <v>281791</v>
          </cell>
        </row>
        <row r="1538">
          <cell r="D1538">
            <v>281791</v>
          </cell>
        </row>
        <row r="1539">
          <cell r="D1539">
            <v>281791</v>
          </cell>
        </row>
        <row r="1540">
          <cell r="D1540">
            <v>281791</v>
          </cell>
        </row>
        <row r="1541">
          <cell r="D1541">
            <v>281791</v>
          </cell>
        </row>
        <row r="1542">
          <cell r="D1542">
            <v>281791</v>
          </cell>
        </row>
        <row r="1543">
          <cell r="D1543">
            <v>281791</v>
          </cell>
        </row>
        <row r="1544">
          <cell r="D1544">
            <v>281792</v>
          </cell>
        </row>
        <row r="1545">
          <cell r="D1545">
            <v>281792</v>
          </cell>
        </row>
        <row r="1546">
          <cell r="D1546">
            <v>281792</v>
          </cell>
        </row>
        <row r="1547">
          <cell r="D1547">
            <v>281792</v>
          </cell>
        </row>
        <row r="1548">
          <cell r="D1548">
            <v>281792</v>
          </cell>
        </row>
        <row r="1549">
          <cell r="D1549">
            <v>281793</v>
          </cell>
        </row>
        <row r="1550">
          <cell r="D1550">
            <v>281793</v>
          </cell>
        </row>
        <row r="1551">
          <cell r="D1551">
            <v>281793</v>
          </cell>
        </row>
        <row r="1552">
          <cell r="D1552">
            <v>281793</v>
          </cell>
        </row>
        <row r="1553">
          <cell r="D1553">
            <v>281793</v>
          </cell>
        </row>
        <row r="1554">
          <cell r="D1554">
            <v>281793</v>
          </cell>
        </row>
        <row r="1555">
          <cell r="D1555">
            <v>281793</v>
          </cell>
        </row>
        <row r="1556">
          <cell r="D1556">
            <v>281793</v>
          </cell>
        </row>
        <row r="1557">
          <cell r="D1557">
            <v>281793</v>
          </cell>
        </row>
        <row r="1558">
          <cell r="D1558">
            <v>281793</v>
          </cell>
        </row>
        <row r="1559">
          <cell r="D1559">
            <v>281793</v>
          </cell>
        </row>
        <row r="1560">
          <cell r="D1560">
            <v>281793</v>
          </cell>
        </row>
        <row r="1561">
          <cell r="D1561">
            <v>281793</v>
          </cell>
        </row>
        <row r="1562">
          <cell r="D1562">
            <v>281793</v>
          </cell>
        </row>
        <row r="1563">
          <cell r="D1563">
            <v>281793</v>
          </cell>
        </row>
        <row r="1564">
          <cell r="D1564">
            <v>281793</v>
          </cell>
        </row>
        <row r="1565">
          <cell r="D1565">
            <v>281793</v>
          </cell>
        </row>
        <row r="1566">
          <cell r="D1566">
            <v>281794</v>
          </cell>
        </row>
        <row r="1567">
          <cell r="D1567">
            <v>281795</v>
          </cell>
        </row>
        <row r="1568">
          <cell r="D1568">
            <v>281796</v>
          </cell>
        </row>
        <row r="1569">
          <cell r="D1569">
            <v>281796</v>
          </cell>
        </row>
        <row r="1570">
          <cell r="D1570">
            <v>281796</v>
          </cell>
        </row>
        <row r="1571">
          <cell r="D1571">
            <v>281797</v>
          </cell>
        </row>
        <row r="1572">
          <cell r="D1572">
            <v>281797</v>
          </cell>
        </row>
        <row r="1573">
          <cell r="D1573">
            <v>281798</v>
          </cell>
        </row>
        <row r="1574">
          <cell r="D1574">
            <v>281798</v>
          </cell>
        </row>
        <row r="1575">
          <cell r="D1575">
            <v>281801</v>
          </cell>
        </row>
        <row r="1576">
          <cell r="D1576">
            <v>281801</v>
          </cell>
        </row>
        <row r="1577">
          <cell r="D1577">
            <v>281802</v>
          </cell>
        </row>
        <row r="1578">
          <cell r="D1578">
            <v>281802</v>
          </cell>
        </row>
        <row r="1579">
          <cell r="D1579">
            <v>281802</v>
          </cell>
        </row>
        <row r="1580">
          <cell r="D1580">
            <v>281803</v>
          </cell>
        </row>
        <row r="1581">
          <cell r="D1581">
            <v>281803</v>
          </cell>
        </row>
        <row r="1582">
          <cell r="D1582">
            <v>281805</v>
          </cell>
        </row>
        <row r="1583">
          <cell r="D1583">
            <v>281805</v>
          </cell>
        </row>
        <row r="1584">
          <cell r="D1584">
            <v>281805</v>
          </cell>
        </row>
        <row r="1585">
          <cell r="D1585">
            <v>281806</v>
          </cell>
        </row>
        <row r="1586">
          <cell r="D1586">
            <v>281806</v>
          </cell>
        </row>
        <row r="1587">
          <cell r="D1587">
            <v>281806</v>
          </cell>
        </row>
        <row r="1588">
          <cell r="D1588">
            <v>281809</v>
          </cell>
        </row>
        <row r="1589">
          <cell r="D1589">
            <v>281809</v>
          </cell>
        </row>
        <row r="1590">
          <cell r="D1590">
            <v>281809</v>
          </cell>
        </row>
        <row r="1591">
          <cell r="D1591">
            <v>281810</v>
          </cell>
        </row>
        <row r="1592">
          <cell r="D1592">
            <v>281810</v>
          </cell>
        </row>
        <row r="1593">
          <cell r="D1593">
            <v>281810</v>
          </cell>
        </row>
        <row r="1594">
          <cell r="D1594">
            <v>281810</v>
          </cell>
        </row>
        <row r="1595">
          <cell r="D1595">
            <v>281810</v>
          </cell>
        </row>
        <row r="1596">
          <cell r="D1596">
            <v>281810</v>
          </cell>
        </row>
        <row r="1597">
          <cell r="D1597">
            <v>281810</v>
          </cell>
        </row>
        <row r="1598">
          <cell r="D1598">
            <v>281810</v>
          </cell>
        </row>
        <row r="1599">
          <cell r="D1599">
            <v>281810</v>
          </cell>
        </row>
        <row r="1600">
          <cell r="D1600">
            <v>281810</v>
          </cell>
        </row>
        <row r="1601">
          <cell r="D1601">
            <v>281811</v>
          </cell>
        </row>
        <row r="1602">
          <cell r="D1602">
            <v>281811</v>
          </cell>
        </row>
        <row r="1603">
          <cell r="D1603">
            <v>281811</v>
          </cell>
        </row>
        <row r="1604">
          <cell r="D1604">
            <v>281811</v>
          </cell>
        </row>
        <row r="1605">
          <cell r="D1605">
            <v>281814</v>
          </cell>
        </row>
        <row r="1606">
          <cell r="D1606">
            <v>281814</v>
          </cell>
        </row>
        <row r="1607">
          <cell r="D1607">
            <v>281814</v>
          </cell>
        </row>
        <row r="1608">
          <cell r="D1608">
            <v>281824</v>
          </cell>
        </row>
        <row r="1609">
          <cell r="D1609">
            <v>281824</v>
          </cell>
        </row>
        <row r="1610">
          <cell r="D1610">
            <v>281825</v>
          </cell>
        </row>
        <row r="1611">
          <cell r="D1611">
            <v>281825</v>
          </cell>
        </row>
        <row r="1612">
          <cell r="D1612">
            <v>281825</v>
          </cell>
        </row>
        <row r="1613">
          <cell r="D1613">
            <v>281825</v>
          </cell>
        </row>
        <row r="1614">
          <cell r="D1614">
            <v>281825</v>
          </cell>
        </row>
        <row r="1615">
          <cell r="D1615">
            <v>281825</v>
          </cell>
        </row>
        <row r="1616">
          <cell r="D1616">
            <v>281825</v>
          </cell>
        </row>
        <row r="1617">
          <cell r="D1617">
            <v>281827</v>
          </cell>
        </row>
        <row r="1618">
          <cell r="D1618">
            <v>281827</v>
          </cell>
        </row>
        <row r="1619">
          <cell r="D1619">
            <v>281827</v>
          </cell>
        </row>
        <row r="1620">
          <cell r="D1620">
            <v>281827</v>
          </cell>
        </row>
        <row r="1621">
          <cell r="D1621">
            <v>281827</v>
          </cell>
        </row>
        <row r="1622">
          <cell r="D1622">
            <v>281827</v>
          </cell>
        </row>
        <row r="1623">
          <cell r="D1623">
            <v>281827</v>
          </cell>
        </row>
        <row r="1624">
          <cell r="D1624">
            <v>281831</v>
          </cell>
        </row>
        <row r="1625">
          <cell r="D1625">
            <v>281831</v>
          </cell>
        </row>
        <row r="1626">
          <cell r="D1626">
            <v>281831</v>
          </cell>
        </row>
        <row r="1627">
          <cell r="D1627">
            <v>281831</v>
          </cell>
        </row>
        <row r="1628">
          <cell r="D1628">
            <v>281831</v>
          </cell>
        </row>
        <row r="1629">
          <cell r="D1629">
            <v>281831</v>
          </cell>
        </row>
        <row r="1630">
          <cell r="D1630">
            <v>281831</v>
          </cell>
        </row>
        <row r="1631">
          <cell r="D1631">
            <v>281832</v>
          </cell>
        </row>
        <row r="1632">
          <cell r="D1632">
            <v>281832</v>
          </cell>
        </row>
        <row r="1633">
          <cell r="D1633">
            <v>281832</v>
          </cell>
        </row>
        <row r="1634">
          <cell r="D1634">
            <v>281832</v>
          </cell>
        </row>
        <row r="1635">
          <cell r="D1635">
            <v>281832</v>
          </cell>
        </row>
        <row r="1636">
          <cell r="D1636">
            <v>281832</v>
          </cell>
        </row>
        <row r="1637">
          <cell r="D1637">
            <v>281838</v>
          </cell>
        </row>
        <row r="1638">
          <cell r="D1638">
            <v>281838</v>
          </cell>
        </row>
        <row r="1639">
          <cell r="D1639">
            <v>281839</v>
          </cell>
        </row>
        <row r="1640">
          <cell r="D1640">
            <v>281839</v>
          </cell>
        </row>
        <row r="1641">
          <cell r="D1641">
            <v>281839</v>
          </cell>
        </row>
        <row r="1642">
          <cell r="D1642">
            <v>281839</v>
          </cell>
        </row>
        <row r="1643">
          <cell r="D1643">
            <v>281839</v>
          </cell>
        </row>
        <row r="1644">
          <cell r="D1644">
            <v>281839</v>
          </cell>
        </row>
        <row r="1645">
          <cell r="D1645">
            <v>281839</v>
          </cell>
        </row>
        <row r="1646">
          <cell r="D1646">
            <v>281839</v>
          </cell>
        </row>
        <row r="1647">
          <cell r="D1647">
            <v>281840</v>
          </cell>
        </row>
        <row r="1659">
          <cell r="D1659">
            <v>281847</v>
          </cell>
        </row>
        <row r="1660">
          <cell r="D1660">
            <v>281847</v>
          </cell>
        </row>
        <row r="1661">
          <cell r="D1661">
            <v>281847</v>
          </cell>
        </row>
        <row r="1662">
          <cell r="D1662">
            <v>281847</v>
          </cell>
        </row>
        <row r="1663">
          <cell r="D1663">
            <v>281847</v>
          </cell>
        </row>
        <row r="1664">
          <cell r="D1664">
            <v>281847</v>
          </cell>
        </row>
        <row r="1665">
          <cell r="D1665">
            <v>281847</v>
          </cell>
        </row>
        <row r="1666">
          <cell r="D1666">
            <v>281847</v>
          </cell>
        </row>
        <row r="1667">
          <cell r="D1667">
            <v>281847</v>
          </cell>
        </row>
        <row r="1668">
          <cell r="D1668">
            <v>281847</v>
          </cell>
        </row>
        <row r="1669">
          <cell r="D1669">
            <v>281847</v>
          </cell>
        </row>
        <row r="1670">
          <cell r="D1670">
            <v>281848</v>
          </cell>
        </row>
        <row r="1671">
          <cell r="D1671">
            <v>281848</v>
          </cell>
        </row>
        <row r="1672">
          <cell r="D1672">
            <v>281848</v>
          </cell>
        </row>
        <row r="1673">
          <cell r="D1673">
            <v>281848</v>
          </cell>
        </row>
        <row r="1674">
          <cell r="D1674">
            <v>281848</v>
          </cell>
        </row>
        <row r="1675">
          <cell r="D1675">
            <v>281848</v>
          </cell>
        </row>
        <row r="1676">
          <cell r="D1676">
            <v>281848</v>
          </cell>
        </row>
        <row r="1677">
          <cell r="D1677">
            <v>281848</v>
          </cell>
        </row>
        <row r="1678">
          <cell r="D1678">
            <v>281848</v>
          </cell>
        </row>
        <row r="1679">
          <cell r="D1679">
            <v>281848</v>
          </cell>
        </row>
        <row r="1680">
          <cell r="D1680">
            <v>281849</v>
          </cell>
        </row>
        <row r="1681">
          <cell r="D1681">
            <v>281854</v>
          </cell>
        </row>
        <row r="1682">
          <cell r="D1682">
            <v>281854</v>
          </cell>
        </row>
        <row r="1683">
          <cell r="D1683">
            <v>281854</v>
          </cell>
        </row>
        <row r="1684">
          <cell r="D1684">
            <v>281854</v>
          </cell>
        </row>
        <row r="1685">
          <cell r="D1685">
            <v>281854</v>
          </cell>
        </row>
        <row r="1686">
          <cell r="D1686">
            <v>281854</v>
          </cell>
        </row>
        <row r="1687">
          <cell r="D1687">
            <v>281854</v>
          </cell>
        </row>
        <row r="1688">
          <cell r="D1688">
            <v>281854</v>
          </cell>
        </row>
        <row r="1689">
          <cell r="D1689">
            <v>281854</v>
          </cell>
        </row>
        <row r="1690">
          <cell r="D1690">
            <v>281854</v>
          </cell>
        </row>
        <row r="1691">
          <cell r="D1691">
            <v>281854</v>
          </cell>
        </row>
        <row r="1692">
          <cell r="D1692">
            <v>281854</v>
          </cell>
        </row>
        <row r="1693">
          <cell r="D1693">
            <v>281854</v>
          </cell>
        </row>
        <row r="1694">
          <cell r="D1694">
            <v>281854</v>
          </cell>
        </row>
        <row r="1695">
          <cell r="D1695">
            <v>281854</v>
          </cell>
        </row>
        <row r="1696">
          <cell r="D1696">
            <v>281854</v>
          </cell>
        </row>
        <row r="1697">
          <cell r="D1697">
            <v>281854</v>
          </cell>
        </row>
        <row r="1698">
          <cell r="D1698">
            <v>281854</v>
          </cell>
        </row>
        <row r="1699">
          <cell r="D1699">
            <v>281854</v>
          </cell>
        </row>
        <row r="1700">
          <cell r="D1700">
            <v>281854</v>
          </cell>
        </row>
        <row r="1701">
          <cell r="D1701">
            <v>281854</v>
          </cell>
        </row>
        <row r="1702">
          <cell r="D1702">
            <v>281854</v>
          </cell>
        </row>
        <row r="1703">
          <cell r="D1703">
            <v>281854</v>
          </cell>
        </row>
        <row r="1704">
          <cell r="D1704">
            <v>281855</v>
          </cell>
        </row>
        <row r="1705">
          <cell r="D1705">
            <v>281855</v>
          </cell>
        </row>
        <row r="1706">
          <cell r="D1706">
            <v>281855</v>
          </cell>
        </row>
        <row r="1707">
          <cell r="D1707">
            <v>281855</v>
          </cell>
        </row>
        <row r="1708">
          <cell r="D1708">
            <v>281855</v>
          </cell>
        </row>
        <row r="1709">
          <cell r="D1709">
            <v>281855</v>
          </cell>
        </row>
        <row r="1710">
          <cell r="D1710">
            <v>281855</v>
          </cell>
        </row>
        <row r="1711">
          <cell r="D1711">
            <v>281855</v>
          </cell>
        </row>
        <row r="1712">
          <cell r="D1712">
            <v>281855</v>
          </cell>
        </row>
        <row r="1713">
          <cell r="D1713">
            <v>281855</v>
          </cell>
        </row>
        <row r="1714">
          <cell r="D1714">
            <v>281855</v>
          </cell>
        </row>
        <row r="1715">
          <cell r="D1715">
            <v>281855</v>
          </cell>
        </row>
        <row r="1716">
          <cell r="D1716">
            <v>281855</v>
          </cell>
        </row>
        <row r="1717">
          <cell r="D1717">
            <v>281855</v>
          </cell>
        </row>
        <row r="1718">
          <cell r="D1718">
            <v>281855</v>
          </cell>
        </row>
        <row r="1719">
          <cell r="D1719">
            <v>281855</v>
          </cell>
        </row>
        <row r="1720">
          <cell r="D1720">
            <v>281855</v>
          </cell>
        </row>
        <row r="1721">
          <cell r="D1721">
            <v>281855</v>
          </cell>
        </row>
        <row r="1722">
          <cell r="D1722">
            <v>281855</v>
          </cell>
        </row>
        <row r="1723">
          <cell r="D1723">
            <v>281855</v>
          </cell>
        </row>
        <row r="1724">
          <cell r="D1724">
            <v>281855</v>
          </cell>
        </row>
        <row r="1725">
          <cell r="D1725">
            <v>281856</v>
          </cell>
        </row>
        <row r="1726">
          <cell r="D1726">
            <v>281856</v>
          </cell>
        </row>
        <row r="1727">
          <cell r="D1727">
            <v>281856</v>
          </cell>
        </row>
        <row r="1728">
          <cell r="D1728">
            <v>281856</v>
          </cell>
        </row>
        <row r="1729">
          <cell r="D1729">
            <v>281856</v>
          </cell>
        </row>
        <row r="1730">
          <cell r="D1730">
            <v>281856</v>
          </cell>
        </row>
        <row r="1731">
          <cell r="D1731">
            <v>281856</v>
          </cell>
        </row>
        <row r="1732">
          <cell r="D1732">
            <v>281856</v>
          </cell>
        </row>
        <row r="1733">
          <cell r="D1733">
            <v>281856</v>
          </cell>
        </row>
        <row r="1734">
          <cell r="D1734">
            <v>281856</v>
          </cell>
        </row>
        <row r="1735">
          <cell r="D1735">
            <v>281856</v>
          </cell>
        </row>
        <row r="1736">
          <cell r="D1736">
            <v>281856</v>
          </cell>
        </row>
        <row r="1737">
          <cell r="D1737">
            <v>281856</v>
          </cell>
        </row>
        <row r="1738">
          <cell r="D1738">
            <v>281856</v>
          </cell>
        </row>
        <row r="1739">
          <cell r="D1739">
            <v>281857</v>
          </cell>
        </row>
        <row r="1740">
          <cell r="D1740">
            <v>281857</v>
          </cell>
        </row>
        <row r="1741">
          <cell r="D1741">
            <v>281857</v>
          </cell>
        </row>
        <row r="1742">
          <cell r="D1742">
            <v>281857</v>
          </cell>
        </row>
        <row r="1743">
          <cell r="D1743">
            <v>281857</v>
          </cell>
        </row>
        <row r="1744">
          <cell r="D1744">
            <v>281857</v>
          </cell>
        </row>
        <row r="1745">
          <cell r="D1745">
            <v>281857</v>
          </cell>
        </row>
        <row r="1746">
          <cell r="D1746">
            <v>281857</v>
          </cell>
        </row>
        <row r="1747">
          <cell r="D1747">
            <v>281857</v>
          </cell>
        </row>
        <row r="1748">
          <cell r="D1748">
            <v>281857</v>
          </cell>
        </row>
        <row r="1749">
          <cell r="D1749">
            <v>281857</v>
          </cell>
        </row>
        <row r="1750">
          <cell r="D1750">
            <v>281857</v>
          </cell>
        </row>
        <row r="1751">
          <cell r="D1751">
            <v>281857</v>
          </cell>
        </row>
        <row r="1752">
          <cell r="D1752">
            <v>281861</v>
          </cell>
        </row>
        <row r="1753">
          <cell r="D1753">
            <v>281861</v>
          </cell>
        </row>
        <row r="1754">
          <cell r="D1754">
            <v>281861</v>
          </cell>
        </row>
        <row r="1755">
          <cell r="D1755">
            <v>281861</v>
          </cell>
        </row>
        <row r="1756">
          <cell r="D1756">
            <v>281861</v>
          </cell>
        </row>
        <row r="1757">
          <cell r="D1757">
            <v>281862</v>
          </cell>
        </row>
        <row r="1758">
          <cell r="D1758">
            <v>281862</v>
          </cell>
        </row>
        <row r="1759">
          <cell r="D1759">
            <v>281862</v>
          </cell>
        </row>
        <row r="1760">
          <cell r="D1760">
            <v>281862</v>
          </cell>
        </row>
        <row r="1761">
          <cell r="D1761">
            <v>281862</v>
          </cell>
        </row>
        <row r="1762">
          <cell r="D1762">
            <v>281863</v>
          </cell>
        </row>
        <row r="1763">
          <cell r="D1763">
            <v>281863</v>
          </cell>
        </row>
        <row r="1764">
          <cell r="D1764">
            <v>281863</v>
          </cell>
        </row>
        <row r="1765">
          <cell r="D1765">
            <v>281865</v>
          </cell>
        </row>
        <row r="1766">
          <cell r="D1766">
            <v>281865</v>
          </cell>
        </row>
        <row r="1767">
          <cell r="D1767">
            <v>281865</v>
          </cell>
        </row>
        <row r="1768">
          <cell r="D1768">
            <v>281867</v>
          </cell>
        </row>
        <row r="1769">
          <cell r="D1769">
            <v>281869</v>
          </cell>
        </row>
        <row r="1770">
          <cell r="D1770">
            <v>281869</v>
          </cell>
        </row>
        <row r="1771">
          <cell r="D1771">
            <v>281869</v>
          </cell>
        </row>
        <row r="1772">
          <cell r="D1772">
            <v>281871</v>
          </cell>
        </row>
        <row r="1773">
          <cell r="D1773">
            <v>281872</v>
          </cell>
        </row>
        <row r="1774">
          <cell r="D1774">
            <v>281872</v>
          </cell>
        </row>
        <row r="1775">
          <cell r="D1775">
            <v>281872</v>
          </cell>
        </row>
        <row r="1776">
          <cell r="D1776">
            <v>281872</v>
          </cell>
        </row>
        <row r="1777">
          <cell r="D1777">
            <v>281872</v>
          </cell>
        </row>
        <row r="1778">
          <cell r="D1778">
            <v>281872</v>
          </cell>
        </row>
        <row r="1779">
          <cell r="D1779">
            <v>281872</v>
          </cell>
        </row>
        <row r="1780">
          <cell r="D1780">
            <v>281872</v>
          </cell>
        </row>
        <row r="1781">
          <cell r="D1781">
            <v>281872</v>
          </cell>
        </row>
        <row r="1782">
          <cell r="D1782">
            <v>281872</v>
          </cell>
        </row>
        <row r="1783">
          <cell r="D1783">
            <v>281873</v>
          </cell>
        </row>
        <row r="1784">
          <cell r="D1784">
            <v>281873</v>
          </cell>
        </row>
        <row r="1785">
          <cell r="D1785">
            <v>281873</v>
          </cell>
        </row>
        <row r="1786">
          <cell r="D1786">
            <v>281873</v>
          </cell>
        </row>
        <row r="1787">
          <cell r="D1787">
            <v>281873</v>
          </cell>
        </row>
        <row r="1788">
          <cell r="D1788">
            <v>281873</v>
          </cell>
        </row>
        <row r="1789">
          <cell r="D1789">
            <v>281873</v>
          </cell>
        </row>
        <row r="1790">
          <cell r="D1790">
            <v>281873</v>
          </cell>
        </row>
        <row r="1791">
          <cell r="D1791">
            <v>281873</v>
          </cell>
        </row>
        <row r="1792">
          <cell r="D1792">
            <v>281874</v>
          </cell>
        </row>
        <row r="1793">
          <cell r="D1793">
            <v>281874</v>
          </cell>
        </row>
        <row r="1794">
          <cell r="D1794">
            <v>281874</v>
          </cell>
        </row>
        <row r="1795">
          <cell r="D1795">
            <v>281874</v>
          </cell>
        </row>
        <row r="1796">
          <cell r="D1796">
            <v>281874</v>
          </cell>
        </row>
        <row r="1797">
          <cell r="D1797">
            <v>281874</v>
          </cell>
        </row>
        <row r="1798">
          <cell r="D1798">
            <v>281874</v>
          </cell>
        </row>
        <row r="1799">
          <cell r="D1799">
            <v>281874</v>
          </cell>
        </row>
        <row r="1800">
          <cell r="D1800">
            <v>281875</v>
          </cell>
        </row>
        <row r="1801">
          <cell r="D1801">
            <v>281875</v>
          </cell>
        </row>
        <row r="1802">
          <cell r="D1802">
            <v>281875</v>
          </cell>
        </row>
        <row r="1803">
          <cell r="D1803">
            <v>281875</v>
          </cell>
        </row>
        <row r="1804">
          <cell r="D1804">
            <v>281875</v>
          </cell>
        </row>
        <row r="1805">
          <cell r="D1805">
            <v>281875</v>
          </cell>
        </row>
        <row r="1806">
          <cell r="D1806">
            <v>281875</v>
          </cell>
        </row>
        <row r="1807">
          <cell r="D1807">
            <v>281875</v>
          </cell>
        </row>
        <row r="1808">
          <cell r="D1808">
            <v>281875</v>
          </cell>
        </row>
        <row r="1809">
          <cell r="D1809">
            <v>281875</v>
          </cell>
        </row>
        <row r="1810">
          <cell r="D1810">
            <v>281876</v>
          </cell>
        </row>
        <row r="1811">
          <cell r="D1811">
            <v>281876</v>
          </cell>
        </row>
        <row r="1812">
          <cell r="D1812">
            <v>281876</v>
          </cell>
        </row>
        <row r="1813">
          <cell r="D1813">
            <v>281876</v>
          </cell>
        </row>
        <row r="1814">
          <cell r="D1814">
            <v>281876</v>
          </cell>
        </row>
        <row r="1815">
          <cell r="D1815">
            <v>281876</v>
          </cell>
        </row>
        <row r="1816">
          <cell r="D1816">
            <v>281876</v>
          </cell>
        </row>
        <row r="1817">
          <cell r="D1817">
            <v>281876</v>
          </cell>
        </row>
        <row r="1818">
          <cell r="D1818">
            <v>281876</v>
          </cell>
        </row>
        <row r="1819">
          <cell r="D1819">
            <v>281876</v>
          </cell>
        </row>
        <row r="1820">
          <cell r="D1820">
            <v>281876</v>
          </cell>
        </row>
        <row r="1821">
          <cell r="D1821">
            <v>281876</v>
          </cell>
        </row>
        <row r="1822">
          <cell r="D1822">
            <v>281876</v>
          </cell>
        </row>
        <row r="1823">
          <cell r="D1823">
            <v>281876</v>
          </cell>
        </row>
        <row r="1824">
          <cell r="D1824">
            <v>281876</v>
          </cell>
        </row>
        <row r="1825">
          <cell r="D1825">
            <v>281877</v>
          </cell>
        </row>
        <row r="1826">
          <cell r="D1826">
            <v>281877</v>
          </cell>
        </row>
        <row r="1827">
          <cell r="D1827">
            <v>281877</v>
          </cell>
        </row>
        <row r="1828">
          <cell r="D1828">
            <v>281877</v>
          </cell>
        </row>
        <row r="1829">
          <cell r="D1829">
            <v>281877</v>
          </cell>
        </row>
        <row r="1830">
          <cell r="D1830">
            <v>281877</v>
          </cell>
        </row>
        <row r="1831">
          <cell r="D1831">
            <v>281877</v>
          </cell>
        </row>
        <row r="1832">
          <cell r="D1832">
            <v>281877</v>
          </cell>
        </row>
        <row r="1833">
          <cell r="D1833">
            <v>281877</v>
          </cell>
        </row>
        <row r="1834">
          <cell r="D1834">
            <v>281877</v>
          </cell>
        </row>
        <row r="1835">
          <cell r="D1835">
            <v>281877</v>
          </cell>
        </row>
        <row r="1836">
          <cell r="D1836">
            <v>281877</v>
          </cell>
        </row>
        <row r="1837">
          <cell r="D1837">
            <v>281878</v>
          </cell>
        </row>
        <row r="1838">
          <cell r="D1838">
            <v>281878</v>
          </cell>
        </row>
        <row r="1839">
          <cell r="D1839">
            <v>281878</v>
          </cell>
        </row>
        <row r="1840">
          <cell r="D1840">
            <v>281878</v>
          </cell>
        </row>
        <row r="1841">
          <cell r="D1841">
            <v>281878</v>
          </cell>
        </row>
        <row r="1842">
          <cell r="D1842">
            <v>281878</v>
          </cell>
        </row>
        <row r="1843">
          <cell r="D1843">
            <v>281878</v>
          </cell>
        </row>
        <row r="1844">
          <cell r="D1844">
            <v>281878</v>
          </cell>
        </row>
        <row r="1845">
          <cell r="D1845">
            <v>281878</v>
          </cell>
        </row>
        <row r="1846">
          <cell r="D1846">
            <v>281878</v>
          </cell>
        </row>
        <row r="1847">
          <cell r="D1847">
            <v>281878</v>
          </cell>
        </row>
        <row r="1848">
          <cell r="D1848">
            <v>281878</v>
          </cell>
        </row>
        <row r="1849">
          <cell r="D1849">
            <v>281878</v>
          </cell>
        </row>
        <row r="1850">
          <cell r="D1850">
            <v>281879</v>
          </cell>
        </row>
        <row r="1851">
          <cell r="D1851">
            <v>281879</v>
          </cell>
        </row>
        <row r="1852">
          <cell r="D1852">
            <v>281879</v>
          </cell>
        </row>
        <row r="1853">
          <cell r="D1853">
            <v>281879</v>
          </cell>
        </row>
        <row r="1854">
          <cell r="D1854">
            <v>281879</v>
          </cell>
        </row>
        <row r="1855">
          <cell r="D1855">
            <v>281879</v>
          </cell>
        </row>
        <row r="1856">
          <cell r="D1856">
            <v>281879</v>
          </cell>
        </row>
        <row r="1857">
          <cell r="D1857">
            <v>281879</v>
          </cell>
        </row>
        <row r="1858">
          <cell r="D1858">
            <v>281879</v>
          </cell>
        </row>
        <row r="1859">
          <cell r="D1859">
            <v>281879</v>
          </cell>
        </row>
        <row r="1860">
          <cell r="D1860">
            <v>281879</v>
          </cell>
        </row>
        <row r="1861">
          <cell r="D1861">
            <v>281879</v>
          </cell>
        </row>
        <row r="1862">
          <cell r="D1862">
            <v>281879</v>
          </cell>
        </row>
        <row r="1863">
          <cell r="D1863">
            <v>281879</v>
          </cell>
        </row>
        <row r="1864">
          <cell r="D1864">
            <v>281883</v>
          </cell>
        </row>
        <row r="1865">
          <cell r="D1865">
            <v>281885</v>
          </cell>
        </row>
        <row r="1866">
          <cell r="D1866">
            <v>281885</v>
          </cell>
        </row>
        <row r="1867">
          <cell r="D1867">
            <v>281885</v>
          </cell>
        </row>
        <row r="1868">
          <cell r="D1868">
            <v>281885</v>
          </cell>
        </row>
        <row r="1869">
          <cell r="D1869">
            <v>281888</v>
          </cell>
        </row>
        <row r="1870">
          <cell r="D1870">
            <v>281894</v>
          </cell>
        </row>
        <row r="1871">
          <cell r="D1871">
            <v>281894</v>
          </cell>
        </row>
        <row r="1872">
          <cell r="D1872">
            <v>281897</v>
          </cell>
        </row>
        <row r="1873">
          <cell r="D1873">
            <v>281897</v>
          </cell>
        </row>
        <row r="1874">
          <cell r="D1874">
            <v>281897</v>
          </cell>
        </row>
        <row r="1875">
          <cell r="D1875">
            <v>281898</v>
          </cell>
        </row>
        <row r="1876">
          <cell r="D1876">
            <v>281900</v>
          </cell>
        </row>
        <row r="1877">
          <cell r="D1877">
            <v>281900</v>
          </cell>
        </row>
        <row r="1878">
          <cell r="D1878">
            <v>281909</v>
          </cell>
        </row>
        <row r="1879">
          <cell r="D1879">
            <v>281909</v>
          </cell>
        </row>
        <row r="1880">
          <cell r="D1880">
            <v>281915</v>
          </cell>
        </row>
        <row r="1881">
          <cell r="D1881">
            <v>281917</v>
          </cell>
        </row>
        <row r="1882">
          <cell r="D1882">
            <v>281917</v>
          </cell>
        </row>
        <row r="1883">
          <cell r="D1883">
            <v>281917</v>
          </cell>
        </row>
        <row r="1884">
          <cell r="D1884">
            <v>281918</v>
          </cell>
        </row>
        <row r="1885">
          <cell r="D1885">
            <v>281935</v>
          </cell>
        </row>
        <row r="1886">
          <cell r="D1886">
            <v>281941</v>
          </cell>
        </row>
        <row r="1887">
          <cell r="D1887">
            <v>281941</v>
          </cell>
        </row>
        <row r="1888">
          <cell r="D1888">
            <v>281943</v>
          </cell>
        </row>
        <row r="1889">
          <cell r="D1889">
            <v>281946</v>
          </cell>
        </row>
        <row r="1890">
          <cell r="D1890">
            <v>281950</v>
          </cell>
        </row>
        <row r="1891">
          <cell r="D1891">
            <v>281951</v>
          </cell>
        </row>
        <row r="1892">
          <cell r="D1892">
            <v>281951</v>
          </cell>
        </row>
        <row r="1893">
          <cell r="D1893">
            <v>281951</v>
          </cell>
        </row>
        <row r="1894">
          <cell r="D1894">
            <v>281951</v>
          </cell>
        </row>
        <row r="1895">
          <cell r="D1895">
            <v>281958</v>
          </cell>
        </row>
        <row r="1896">
          <cell r="D1896">
            <v>281963</v>
          </cell>
        </row>
        <row r="1897">
          <cell r="D1897">
            <v>281969</v>
          </cell>
        </row>
        <row r="1898">
          <cell r="D1898">
            <v>281969</v>
          </cell>
        </row>
        <row r="1899">
          <cell r="D1899">
            <v>281970</v>
          </cell>
        </row>
        <row r="1900">
          <cell r="D1900">
            <v>281970</v>
          </cell>
        </row>
        <row r="1901">
          <cell r="D1901">
            <v>281971</v>
          </cell>
        </row>
        <row r="1902">
          <cell r="D1902">
            <v>281972</v>
          </cell>
        </row>
        <row r="1903">
          <cell r="D1903">
            <v>281973</v>
          </cell>
        </row>
        <row r="1904">
          <cell r="D1904">
            <v>281973</v>
          </cell>
        </row>
        <row r="1905">
          <cell r="D1905">
            <v>281974</v>
          </cell>
        </row>
        <row r="1906">
          <cell r="D1906">
            <v>281974</v>
          </cell>
        </row>
        <row r="1907">
          <cell r="D1907">
            <v>281975</v>
          </cell>
        </row>
        <row r="1908">
          <cell r="D1908">
            <v>281976</v>
          </cell>
        </row>
        <row r="1909">
          <cell r="D1909">
            <v>281977</v>
          </cell>
        </row>
        <row r="1910">
          <cell r="D1910">
            <v>281977</v>
          </cell>
        </row>
        <row r="1911">
          <cell r="D1911">
            <v>281978</v>
          </cell>
        </row>
        <row r="1912">
          <cell r="D1912">
            <v>281983</v>
          </cell>
        </row>
        <row r="1913">
          <cell r="D1913">
            <v>281985</v>
          </cell>
        </row>
        <row r="1914">
          <cell r="D1914">
            <v>281985</v>
          </cell>
        </row>
        <row r="1915">
          <cell r="D1915">
            <v>281985</v>
          </cell>
        </row>
        <row r="1916">
          <cell r="D1916">
            <v>281985</v>
          </cell>
        </row>
        <row r="1917">
          <cell r="D1917">
            <v>281985</v>
          </cell>
        </row>
        <row r="1918">
          <cell r="D1918">
            <v>281985</v>
          </cell>
        </row>
        <row r="1919">
          <cell r="D1919">
            <v>281985</v>
          </cell>
        </row>
        <row r="1920">
          <cell r="D1920">
            <v>281985</v>
          </cell>
        </row>
        <row r="1921">
          <cell r="D1921">
            <v>281985</v>
          </cell>
        </row>
        <row r="1922">
          <cell r="D1922">
            <v>281985</v>
          </cell>
        </row>
        <row r="1923">
          <cell r="D1923">
            <v>281985</v>
          </cell>
        </row>
        <row r="1924">
          <cell r="D1924">
            <v>281985</v>
          </cell>
        </row>
        <row r="1925">
          <cell r="D1925">
            <v>281985</v>
          </cell>
        </row>
        <row r="1926">
          <cell r="D1926">
            <v>281985</v>
          </cell>
        </row>
        <row r="1927">
          <cell r="D1927">
            <v>281985</v>
          </cell>
        </row>
        <row r="1928">
          <cell r="D1928">
            <v>281985</v>
          </cell>
        </row>
        <row r="1929">
          <cell r="D1929">
            <v>281985</v>
          </cell>
        </row>
        <row r="1930">
          <cell r="D1930">
            <v>281985</v>
          </cell>
        </row>
        <row r="1931">
          <cell r="D1931">
            <v>281985</v>
          </cell>
        </row>
        <row r="1932">
          <cell r="D1932">
            <v>281985</v>
          </cell>
        </row>
        <row r="1933">
          <cell r="D1933">
            <v>281985</v>
          </cell>
        </row>
        <row r="1934">
          <cell r="D1934">
            <v>281985</v>
          </cell>
        </row>
        <row r="1935">
          <cell r="D1935">
            <v>281986</v>
          </cell>
        </row>
        <row r="1936">
          <cell r="D1936">
            <v>281986</v>
          </cell>
        </row>
        <row r="1937">
          <cell r="D1937">
            <v>281986</v>
          </cell>
        </row>
        <row r="1938">
          <cell r="D1938">
            <v>281986</v>
          </cell>
        </row>
        <row r="1939">
          <cell r="D1939">
            <v>281987</v>
          </cell>
        </row>
        <row r="1940">
          <cell r="D1940">
            <v>281987</v>
          </cell>
        </row>
        <row r="1941">
          <cell r="D1941">
            <v>281987</v>
          </cell>
        </row>
        <row r="1942">
          <cell r="D1942">
            <v>281987</v>
          </cell>
        </row>
        <row r="1943">
          <cell r="D1943">
            <v>281987</v>
          </cell>
        </row>
        <row r="1944">
          <cell r="D1944">
            <v>281987</v>
          </cell>
        </row>
        <row r="1945">
          <cell r="D1945">
            <v>281987</v>
          </cell>
        </row>
        <row r="1946">
          <cell r="D1946">
            <v>281987</v>
          </cell>
        </row>
        <row r="1947">
          <cell r="D1947">
            <v>281987</v>
          </cell>
        </row>
        <row r="1948">
          <cell r="D1948">
            <v>281987</v>
          </cell>
        </row>
        <row r="1949">
          <cell r="D1949">
            <v>281987</v>
          </cell>
        </row>
        <row r="1950">
          <cell r="D1950">
            <v>281987</v>
          </cell>
        </row>
        <row r="1951">
          <cell r="D1951">
            <v>281987</v>
          </cell>
        </row>
        <row r="1952">
          <cell r="D1952">
            <v>281987</v>
          </cell>
        </row>
        <row r="1953">
          <cell r="D1953">
            <v>281990</v>
          </cell>
        </row>
        <row r="1954">
          <cell r="D1954">
            <v>281990</v>
          </cell>
        </row>
        <row r="1955">
          <cell r="D1955">
            <v>281990</v>
          </cell>
        </row>
        <row r="1956">
          <cell r="D1956">
            <v>281990</v>
          </cell>
        </row>
        <row r="1957">
          <cell r="D1957">
            <v>281990</v>
          </cell>
        </row>
        <row r="1958">
          <cell r="D1958">
            <v>281990</v>
          </cell>
        </row>
        <row r="1959">
          <cell r="D1959">
            <v>281990</v>
          </cell>
        </row>
        <row r="1960">
          <cell r="D1960">
            <v>281990</v>
          </cell>
        </row>
        <row r="1961">
          <cell r="D1961">
            <v>281991</v>
          </cell>
        </row>
        <row r="1962">
          <cell r="D1962">
            <v>281991</v>
          </cell>
        </row>
        <row r="1963">
          <cell r="D1963">
            <v>281991</v>
          </cell>
        </row>
        <row r="1964">
          <cell r="D1964">
            <v>281991</v>
          </cell>
        </row>
        <row r="1965">
          <cell r="D1965">
            <v>281991</v>
          </cell>
        </row>
        <row r="1966">
          <cell r="D1966">
            <v>281991</v>
          </cell>
        </row>
        <row r="1967">
          <cell r="D1967">
            <v>281991</v>
          </cell>
        </row>
        <row r="1968">
          <cell r="D1968">
            <v>281991</v>
          </cell>
        </row>
        <row r="1969">
          <cell r="D1969">
            <v>281992</v>
          </cell>
        </row>
        <row r="1970">
          <cell r="D1970">
            <v>281992</v>
          </cell>
        </row>
        <row r="1971">
          <cell r="D1971">
            <v>281992</v>
          </cell>
        </row>
        <row r="1972">
          <cell r="D1972">
            <v>281993</v>
          </cell>
        </row>
        <row r="1973">
          <cell r="D1973">
            <v>281993</v>
          </cell>
        </row>
        <row r="1974">
          <cell r="D1974">
            <v>281993</v>
          </cell>
        </row>
        <row r="1975">
          <cell r="D1975">
            <v>281993</v>
          </cell>
        </row>
        <row r="1976">
          <cell r="D1976">
            <v>281993</v>
          </cell>
        </row>
        <row r="1977">
          <cell r="D1977">
            <v>281994</v>
          </cell>
        </row>
        <row r="1978">
          <cell r="D1978">
            <v>281995</v>
          </cell>
        </row>
        <row r="1979">
          <cell r="D1979">
            <v>281997</v>
          </cell>
        </row>
        <row r="1980">
          <cell r="D1980">
            <v>282001</v>
          </cell>
        </row>
        <row r="1981">
          <cell r="D1981">
            <v>282001</v>
          </cell>
        </row>
        <row r="1982">
          <cell r="D1982">
            <v>282001</v>
          </cell>
        </row>
        <row r="1983">
          <cell r="D1983">
            <v>282001</v>
          </cell>
        </row>
        <row r="1984">
          <cell r="D1984">
            <v>282001</v>
          </cell>
        </row>
        <row r="1985">
          <cell r="D1985">
            <v>282001</v>
          </cell>
        </row>
        <row r="1986">
          <cell r="D1986">
            <v>282001</v>
          </cell>
        </row>
        <row r="1987">
          <cell r="D1987">
            <v>282001</v>
          </cell>
        </row>
        <row r="1988">
          <cell r="D1988">
            <v>282001</v>
          </cell>
        </row>
        <row r="1989">
          <cell r="D1989">
            <v>282001</v>
          </cell>
        </row>
        <row r="1990">
          <cell r="D1990">
            <v>282001</v>
          </cell>
        </row>
        <row r="1991">
          <cell r="D1991">
            <v>282001</v>
          </cell>
        </row>
        <row r="1992">
          <cell r="D1992">
            <v>282001</v>
          </cell>
        </row>
        <row r="1993">
          <cell r="D1993">
            <v>282001</v>
          </cell>
        </row>
        <row r="1994">
          <cell r="D1994">
            <v>282001</v>
          </cell>
        </row>
        <row r="1995">
          <cell r="D1995">
            <v>282001</v>
          </cell>
        </row>
        <row r="1996">
          <cell r="D1996">
            <v>282001</v>
          </cell>
        </row>
        <row r="1997">
          <cell r="D1997">
            <v>282001</v>
          </cell>
        </row>
        <row r="1998">
          <cell r="D1998">
            <v>282001</v>
          </cell>
        </row>
        <row r="1999">
          <cell r="D1999">
            <v>282001</v>
          </cell>
        </row>
        <row r="2000">
          <cell r="D2000">
            <v>282001</v>
          </cell>
        </row>
        <row r="2001">
          <cell r="D2001">
            <v>282001</v>
          </cell>
        </row>
        <row r="2002">
          <cell r="D2002">
            <v>282001</v>
          </cell>
        </row>
        <row r="2003">
          <cell r="D2003">
            <v>282001</v>
          </cell>
        </row>
        <row r="2004">
          <cell r="D2004">
            <v>282001</v>
          </cell>
        </row>
        <row r="2005">
          <cell r="D2005">
            <v>282001</v>
          </cell>
        </row>
        <row r="2006">
          <cell r="D2006">
            <v>282001</v>
          </cell>
        </row>
        <row r="2007">
          <cell r="D2007">
            <v>282002</v>
          </cell>
        </row>
        <row r="2008">
          <cell r="D2008">
            <v>282002</v>
          </cell>
        </row>
        <row r="2009">
          <cell r="D2009">
            <v>282002</v>
          </cell>
        </row>
        <row r="2010">
          <cell r="D2010">
            <v>282002</v>
          </cell>
        </row>
        <row r="2011">
          <cell r="D2011">
            <v>282002</v>
          </cell>
        </row>
        <row r="2012">
          <cell r="D2012">
            <v>282002</v>
          </cell>
        </row>
        <row r="2013">
          <cell r="D2013">
            <v>282002</v>
          </cell>
        </row>
        <row r="2014">
          <cell r="D2014">
            <v>282002</v>
          </cell>
        </row>
        <row r="2015">
          <cell r="D2015">
            <v>282002</v>
          </cell>
        </row>
        <row r="2016">
          <cell r="D2016">
            <v>282002</v>
          </cell>
        </row>
        <row r="2017">
          <cell r="D2017">
            <v>282002</v>
          </cell>
        </row>
        <row r="2018">
          <cell r="D2018">
            <v>282002</v>
          </cell>
        </row>
        <row r="2019">
          <cell r="D2019">
            <v>282002</v>
          </cell>
        </row>
        <row r="2020">
          <cell r="D2020">
            <v>282002</v>
          </cell>
        </row>
        <row r="2021">
          <cell r="D2021">
            <v>282002</v>
          </cell>
        </row>
        <row r="2022">
          <cell r="D2022">
            <v>282002</v>
          </cell>
        </row>
        <row r="2023">
          <cell r="D2023">
            <v>282002</v>
          </cell>
        </row>
        <row r="2024">
          <cell r="D2024">
            <v>282002</v>
          </cell>
        </row>
        <row r="2025">
          <cell r="D2025">
            <v>282002</v>
          </cell>
        </row>
        <row r="2026">
          <cell r="D2026">
            <v>282002</v>
          </cell>
        </row>
        <row r="2027">
          <cell r="D2027">
            <v>282002</v>
          </cell>
        </row>
        <row r="2028">
          <cell r="D2028">
            <v>282002</v>
          </cell>
        </row>
        <row r="2029">
          <cell r="D2029">
            <v>282002</v>
          </cell>
        </row>
        <row r="2030">
          <cell r="D2030">
            <v>282002</v>
          </cell>
        </row>
        <row r="2031">
          <cell r="D2031">
            <v>282002</v>
          </cell>
        </row>
        <row r="2032">
          <cell r="D2032">
            <v>282002</v>
          </cell>
        </row>
        <row r="2033">
          <cell r="D2033">
            <v>282002</v>
          </cell>
        </row>
        <row r="2034">
          <cell r="D2034">
            <v>282004</v>
          </cell>
        </row>
        <row r="2035">
          <cell r="D2035">
            <v>282004</v>
          </cell>
        </row>
        <row r="2036">
          <cell r="D2036">
            <v>282004</v>
          </cell>
        </row>
        <row r="2037">
          <cell r="D2037">
            <v>282004</v>
          </cell>
        </row>
        <row r="2038">
          <cell r="D2038">
            <v>282006</v>
          </cell>
        </row>
        <row r="2039">
          <cell r="D2039">
            <v>282010</v>
          </cell>
        </row>
        <row r="2040">
          <cell r="D2040">
            <v>282010</v>
          </cell>
        </row>
        <row r="2041">
          <cell r="D2041">
            <v>282010</v>
          </cell>
        </row>
        <row r="2042">
          <cell r="D2042">
            <v>282013</v>
          </cell>
        </row>
        <row r="2043">
          <cell r="D2043">
            <v>282015</v>
          </cell>
        </row>
        <row r="2044">
          <cell r="D2044">
            <v>282016</v>
          </cell>
        </row>
        <row r="2045">
          <cell r="D2045">
            <v>282019</v>
          </cell>
        </row>
        <row r="2046">
          <cell r="D2046">
            <v>282019</v>
          </cell>
        </row>
        <row r="2047">
          <cell r="D2047">
            <v>282020</v>
          </cell>
        </row>
        <row r="2048">
          <cell r="D2048">
            <v>282020</v>
          </cell>
        </row>
        <row r="2049">
          <cell r="D2049">
            <v>282021</v>
          </cell>
        </row>
        <row r="2050">
          <cell r="D2050">
            <v>282021</v>
          </cell>
        </row>
        <row r="2051">
          <cell r="D2051">
            <v>282022</v>
          </cell>
        </row>
        <row r="2052">
          <cell r="D2052">
            <v>282022</v>
          </cell>
        </row>
        <row r="2053">
          <cell r="D2053">
            <v>282023</v>
          </cell>
        </row>
        <row r="2054">
          <cell r="D2054">
            <v>282023</v>
          </cell>
        </row>
        <row r="2055">
          <cell r="D2055">
            <v>282023</v>
          </cell>
        </row>
        <row r="2056">
          <cell r="D2056">
            <v>282023</v>
          </cell>
        </row>
        <row r="2057">
          <cell r="D2057">
            <v>282023</v>
          </cell>
        </row>
        <row r="2058">
          <cell r="D2058">
            <v>282023</v>
          </cell>
        </row>
        <row r="2059">
          <cell r="D2059">
            <v>282030</v>
          </cell>
        </row>
        <row r="2060">
          <cell r="D2060">
            <v>282031</v>
          </cell>
        </row>
        <row r="2061">
          <cell r="D2061">
            <v>282031</v>
          </cell>
        </row>
        <row r="2062">
          <cell r="D2062">
            <v>282031</v>
          </cell>
        </row>
        <row r="2063">
          <cell r="D2063">
            <v>282031</v>
          </cell>
        </row>
        <row r="2064">
          <cell r="D2064">
            <v>282031</v>
          </cell>
        </row>
        <row r="2065">
          <cell r="D2065">
            <v>282031</v>
          </cell>
        </row>
        <row r="2066">
          <cell r="D2066">
            <v>282031</v>
          </cell>
        </row>
        <row r="2067">
          <cell r="D2067">
            <v>282031</v>
          </cell>
        </row>
        <row r="2068">
          <cell r="D2068">
            <v>282032</v>
          </cell>
        </row>
        <row r="2069">
          <cell r="D2069">
            <v>282032</v>
          </cell>
        </row>
        <row r="2070">
          <cell r="D2070">
            <v>282041</v>
          </cell>
        </row>
        <row r="2071">
          <cell r="D2071">
            <v>282041</v>
          </cell>
        </row>
        <row r="2072">
          <cell r="D2072">
            <v>282041</v>
          </cell>
        </row>
        <row r="2073">
          <cell r="D2073">
            <v>282041</v>
          </cell>
        </row>
        <row r="2074">
          <cell r="D2074">
            <v>282041</v>
          </cell>
        </row>
        <row r="2075">
          <cell r="D2075">
            <v>282041</v>
          </cell>
        </row>
        <row r="2076">
          <cell r="D2076">
            <v>282041</v>
          </cell>
        </row>
        <row r="2077">
          <cell r="D2077">
            <v>282041</v>
          </cell>
        </row>
        <row r="2078">
          <cell r="D2078">
            <v>282043</v>
          </cell>
        </row>
        <row r="2079">
          <cell r="D2079">
            <v>282048</v>
          </cell>
        </row>
        <row r="2080">
          <cell r="D2080">
            <v>282050</v>
          </cell>
        </row>
        <row r="2081">
          <cell r="D2081">
            <v>282052</v>
          </cell>
        </row>
        <row r="2082">
          <cell r="D2082">
            <v>282053</v>
          </cell>
        </row>
        <row r="2083">
          <cell r="D2083">
            <v>282060</v>
          </cell>
        </row>
        <row r="2084">
          <cell r="D2084">
            <v>282068</v>
          </cell>
        </row>
        <row r="2085">
          <cell r="D2085">
            <v>282069</v>
          </cell>
        </row>
        <row r="2086">
          <cell r="D2086">
            <v>282072</v>
          </cell>
        </row>
        <row r="2087">
          <cell r="D2087">
            <v>282073</v>
          </cell>
        </row>
        <row r="2088">
          <cell r="D2088">
            <v>282073</v>
          </cell>
        </row>
        <row r="2089">
          <cell r="D2089">
            <v>282073</v>
          </cell>
        </row>
        <row r="2090">
          <cell r="D2090">
            <v>282078</v>
          </cell>
        </row>
        <row r="2091">
          <cell r="D2091">
            <v>282081</v>
          </cell>
        </row>
        <row r="2092">
          <cell r="D2092">
            <v>282081</v>
          </cell>
        </row>
        <row r="2093">
          <cell r="D2093">
            <v>282081</v>
          </cell>
        </row>
        <row r="2094">
          <cell r="D2094">
            <v>282081</v>
          </cell>
        </row>
        <row r="2095">
          <cell r="D2095">
            <v>282081</v>
          </cell>
        </row>
        <row r="2096">
          <cell r="D2096">
            <v>282081</v>
          </cell>
        </row>
        <row r="2097">
          <cell r="D2097">
            <v>282081</v>
          </cell>
        </row>
        <row r="2098">
          <cell r="D2098">
            <v>282083</v>
          </cell>
        </row>
        <row r="2099">
          <cell r="D2099">
            <v>282083</v>
          </cell>
        </row>
        <row r="2100">
          <cell r="D2100">
            <v>282087</v>
          </cell>
        </row>
        <row r="2101">
          <cell r="D2101">
            <v>282087</v>
          </cell>
        </row>
        <row r="2102">
          <cell r="D2102">
            <v>282087</v>
          </cell>
        </row>
        <row r="2103">
          <cell r="D2103">
            <v>282088</v>
          </cell>
        </row>
        <row r="2104">
          <cell r="D2104">
            <v>282088</v>
          </cell>
        </row>
        <row r="2105">
          <cell r="D2105">
            <v>282089</v>
          </cell>
        </row>
        <row r="2106">
          <cell r="D2106">
            <v>282089</v>
          </cell>
        </row>
        <row r="2107">
          <cell r="D2107">
            <v>282089</v>
          </cell>
        </row>
        <row r="2108">
          <cell r="D2108">
            <v>282089</v>
          </cell>
        </row>
        <row r="2109">
          <cell r="D2109">
            <v>282089</v>
          </cell>
        </row>
        <row r="2110">
          <cell r="D2110">
            <v>282089</v>
          </cell>
        </row>
        <row r="2111">
          <cell r="D2111">
            <v>282089</v>
          </cell>
        </row>
        <row r="2112">
          <cell r="D2112">
            <v>282089</v>
          </cell>
        </row>
        <row r="2113">
          <cell r="D2113">
            <v>282089</v>
          </cell>
        </row>
        <row r="2114">
          <cell r="D2114">
            <v>282089</v>
          </cell>
        </row>
        <row r="2115">
          <cell r="D2115">
            <v>282089</v>
          </cell>
        </row>
        <row r="2116">
          <cell r="D2116">
            <v>282089</v>
          </cell>
        </row>
        <row r="2117">
          <cell r="D2117">
            <v>282089</v>
          </cell>
        </row>
        <row r="2118">
          <cell r="D2118">
            <v>282089</v>
          </cell>
        </row>
        <row r="2119">
          <cell r="D2119">
            <v>282089</v>
          </cell>
        </row>
        <row r="2120">
          <cell r="D2120">
            <v>282089</v>
          </cell>
        </row>
        <row r="2121">
          <cell r="D2121">
            <v>282089</v>
          </cell>
        </row>
        <row r="2122">
          <cell r="D2122">
            <v>282089</v>
          </cell>
        </row>
        <row r="2123">
          <cell r="D2123">
            <v>282089</v>
          </cell>
        </row>
        <row r="2124">
          <cell r="D2124">
            <v>282089</v>
          </cell>
        </row>
        <row r="2125">
          <cell r="D2125">
            <v>282089</v>
          </cell>
        </row>
        <row r="2126">
          <cell r="D2126">
            <v>282090</v>
          </cell>
        </row>
        <row r="2127">
          <cell r="D2127">
            <v>282090</v>
          </cell>
        </row>
        <row r="2128">
          <cell r="D2128">
            <v>282099</v>
          </cell>
        </row>
        <row r="2129">
          <cell r="D2129">
            <v>282100</v>
          </cell>
        </row>
        <row r="2130">
          <cell r="D2130">
            <v>282100</v>
          </cell>
        </row>
        <row r="2131">
          <cell r="D2131">
            <v>282100</v>
          </cell>
        </row>
        <row r="2132">
          <cell r="D2132">
            <v>282105</v>
          </cell>
        </row>
        <row r="2133">
          <cell r="D2133">
            <v>282105</v>
          </cell>
        </row>
        <row r="2134">
          <cell r="D2134">
            <v>282105</v>
          </cell>
        </row>
        <row r="2135">
          <cell r="D2135">
            <v>282107</v>
          </cell>
        </row>
        <row r="2136">
          <cell r="D2136">
            <v>282116</v>
          </cell>
        </row>
        <row r="2137">
          <cell r="D2137">
            <v>282116</v>
          </cell>
        </row>
        <row r="2138">
          <cell r="D2138">
            <v>282116</v>
          </cell>
        </row>
        <row r="2139">
          <cell r="D2139">
            <v>282118</v>
          </cell>
        </row>
        <row r="2140">
          <cell r="D2140">
            <v>282118</v>
          </cell>
        </row>
        <row r="2141">
          <cell r="D2141">
            <v>282118</v>
          </cell>
        </row>
        <row r="2142">
          <cell r="D2142">
            <v>282118</v>
          </cell>
        </row>
        <row r="2143">
          <cell r="D2143">
            <v>282119</v>
          </cell>
        </row>
        <row r="2144">
          <cell r="D2144">
            <v>282119</v>
          </cell>
        </row>
        <row r="2145">
          <cell r="D2145">
            <v>282119</v>
          </cell>
        </row>
        <row r="2146">
          <cell r="D2146">
            <v>282120</v>
          </cell>
        </row>
        <row r="2147">
          <cell r="D2147">
            <v>282120</v>
          </cell>
        </row>
        <row r="2148">
          <cell r="D2148">
            <v>282120</v>
          </cell>
        </row>
        <row r="2149">
          <cell r="D2149">
            <v>282121</v>
          </cell>
        </row>
        <row r="2150">
          <cell r="D2150">
            <v>282121</v>
          </cell>
        </row>
        <row r="2151">
          <cell r="D2151">
            <v>282121</v>
          </cell>
        </row>
        <row r="2152">
          <cell r="D2152">
            <v>282121</v>
          </cell>
        </row>
        <row r="2153">
          <cell r="D2153">
            <v>282121</v>
          </cell>
        </row>
        <row r="2154">
          <cell r="D2154">
            <v>282121</v>
          </cell>
        </row>
        <row r="2155">
          <cell r="D2155">
            <v>282121</v>
          </cell>
        </row>
        <row r="2156">
          <cell r="D2156">
            <v>282122</v>
          </cell>
        </row>
        <row r="2157">
          <cell r="D2157">
            <v>282122</v>
          </cell>
        </row>
        <row r="2158">
          <cell r="D2158">
            <v>282122</v>
          </cell>
        </row>
        <row r="2159">
          <cell r="D2159">
            <v>282122</v>
          </cell>
        </row>
        <row r="2160">
          <cell r="D2160">
            <v>282122</v>
          </cell>
        </row>
        <row r="2161">
          <cell r="D2161">
            <v>282122</v>
          </cell>
        </row>
        <row r="2162">
          <cell r="D2162">
            <v>282122</v>
          </cell>
        </row>
        <row r="2163">
          <cell r="D2163">
            <v>282125</v>
          </cell>
        </row>
        <row r="2164">
          <cell r="D2164">
            <v>282125</v>
          </cell>
        </row>
        <row r="2165">
          <cell r="D2165">
            <v>282125</v>
          </cell>
        </row>
        <row r="2166">
          <cell r="D2166">
            <v>282126</v>
          </cell>
        </row>
        <row r="2167">
          <cell r="D2167">
            <v>282126</v>
          </cell>
        </row>
        <row r="2168">
          <cell r="D2168">
            <v>282126</v>
          </cell>
        </row>
        <row r="2169">
          <cell r="D2169">
            <v>282130</v>
          </cell>
        </row>
        <row r="2170">
          <cell r="D2170">
            <v>282130</v>
          </cell>
        </row>
        <row r="2171">
          <cell r="D2171">
            <v>282131</v>
          </cell>
        </row>
        <row r="2172">
          <cell r="D2172">
            <v>282131</v>
          </cell>
        </row>
        <row r="2173">
          <cell r="D2173">
            <v>282132</v>
          </cell>
        </row>
        <row r="2174">
          <cell r="D2174">
            <v>282133</v>
          </cell>
        </row>
        <row r="2175">
          <cell r="D2175">
            <v>282134</v>
          </cell>
        </row>
        <row r="2176">
          <cell r="D2176">
            <v>282134</v>
          </cell>
        </row>
        <row r="2177">
          <cell r="D2177">
            <v>282134</v>
          </cell>
        </row>
        <row r="2178">
          <cell r="D2178">
            <v>282134</v>
          </cell>
        </row>
        <row r="2179">
          <cell r="D2179">
            <v>282135</v>
          </cell>
        </row>
        <row r="2180">
          <cell r="D2180">
            <v>282136</v>
          </cell>
        </row>
        <row r="2181">
          <cell r="D2181">
            <v>282136</v>
          </cell>
        </row>
        <row r="2182">
          <cell r="D2182">
            <v>282136</v>
          </cell>
        </row>
        <row r="2183">
          <cell r="D2183">
            <v>282136</v>
          </cell>
        </row>
        <row r="2184">
          <cell r="D2184">
            <v>282137</v>
          </cell>
        </row>
        <row r="2185">
          <cell r="D2185">
            <v>282137</v>
          </cell>
        </row>
        <row r="2186">
          <cell r="D2186">
            <v>282137</v>
          </cell>
        </row>
        <row r="2187">
          <cell r="D2187">
            <v>282137</v>
          </cell>
        </row>
        <row r="2188">
          <cell r="D2188">
            <v>282139</v>
          </cell>
        </row>
        <row r="2189">
          <cell r="D2189">
            <v>282139</v>
          </cell>
        </row>
        <row r="2190">
          <cell r="D2190">
            <v>282139</v>
          </cell>
        </row>
        <row r="2191">
          <cell r="D2191">
            <v>282140</v>
          </cell>
        </row>
        <row r="2192">
          <cell r="D2192">
            <v>282144</v>
          </cell>
        </row>
        <row r="2193">
          <cell r="D2193">
            <v>282144</v>
          </cell>
        </row>
        <row r="2194">
          <cell r="D2194">
            <v>282144</v>
          </cell>
        </row>
        <row r="2195">
          <cell r="D2195">
            <v>282144</v>
          </cell>
        </row>
        <row r="2196">
          <cell r="D2196">
            <v>282144</v>
          </cell>
        </row>
        <row r="2197">
          <cell r="D2197">
            <v>282144</v>
          </cell>
        </row>
        <row r="2198">
          <cell r="D2198">
            <v>282144</v>
          </cell>
        </row>
        <row r="2199">
          <cell r="D2199">
            <v>282144</v>
          </cell>
        </row>
        <row r="2200">
          <cell r="D2200">
            <v>282144</v>
          </cell>
        </row>
        <row r="2201">
          <cell r="D2201">
            <v>282144</v>
          </cell>
        </row>
        <row r="2202">
          <cell r="D2202">
            <v>282144</v>
          </cell>
        </row>
        <row r="2203">
          <cell r="D2203">
            <v>282146</v>
          </cell>
        </row>
        <row r="2204">
          <cell r="D2204">
            <v>282146</v>
          </cell>
        </row>
        <row r="2205">
          <cell r="D2205">
            <v>282146</v>
          </cell>
        </row>
        <row r="2206">
          <cell r="D2206">
            <v>282147</v>
          </cell>
        </row>
        <row r="2207">
          <cell r="D2207">
            <v>282147</v>
          </cell>
        </row>
        <row r="2208">
          <cell r="D2208">
            <v>282147</v>
          </cell>
        </row>
        <row r="2209">
          <cell r="D2209">
            <v>282147</v>
          </cell>
        </row>
        <row r="2210">
          <cell r="D2210">
            <v>282147</v>
          </cell>
        </row>
        <row r="2211">
          <cell r="D2211">
            <v>282148</v>
          </cell>
        </row>
        <row r="2212">
          <cell r="D2212">
            <v>282148</v>
          </cell>
        </row>
        <row r="2213">
          <cell r="D2213">
            <v>282148</v>
          </cell>
        </row>
        <row r="2214">
          <cell r="D2214">
            <v>282148</v>
          </cell>
        </row>
        <row r="2215">
          <cell r="D2215">
            <v>282148</v>
          </cell>
        </row>
        <row r="2216">
          <cell r="D2216">
            <v>282148</v>
          </cell>
        </row>
        <row r="2217">
          <cell r="D2217">
            <v>282148</v>
          </cell>
        </row>
        <row r="2218">
          <cell r="D2218">
            <v>282149</v>
          </cell>
        </row>
        <row r="2219">
          <cell r="D2219">
            <v>282149</v>
          </cell>
        </row>
        <row r="2220">
          <cell r="D2220">
            <v>282150</v>
          </cell>
        </row>
        <row r="2221">
          <cell r="D2221">
            <v>282150</v>
          </cell>
        </row>
        <row r="2222">
          <cell r="D2222">
            <v>282152</v>
          </cell>
        </row>
        <row r="2223">
          <cell r="D2223">
            <v>282152</v>
          </cell>
        </row>
        <row r="2224">
          <cell r="D2224">
            <v>282152</v>
          </cell>
        </row>
        <row r="2225">
          <cell r="D2225">
            <v>282152</v>
          </cell>
        </row>
        <row r="2226">
          <cell r="D2226">
            <v>282152</v>
          </cell>
        </row>
        <row r="2227">
          <cell r="D2227">
            <v>282152</v>
          </cell>
        </row>
        <row r="2228">
          <cell r="D2228">
            <v>282152</v>
          </cell>
        </row>
        <row r="2229">
          <cell r="D2229">
            <v>282152</v>
          </cell>
        </row>
        <row r="2230">
          <cell r="D2230">
            <v>282160</v>
          </cell>
        </row>
        <row r="2231">
          <cell r="D2231">
            <v>282160</v>
          </cell>
        </row>
        <row r="2232">
          <cell r="D2232">
            <v>282160</v>
          </cell>
        </row>
        <row r="2233">
          <cell r="D2233">
            <v>282160</v>
          </cell>
        </row>
        <row r="2234">
          <cell r="D2234">
            <v>282160</v>
          </cell>
        </row>
        <row r="2235">
          <cell r="D2235">
            <v>282161</v>
          </cell>
        </row>
        <row r="2236">
          <cell r="D2236">
            <v>282161</v>
          </cell>
        </row>
        <row r="2237">
          <cell r="D2237">
            <v>282161</v>
          </cell>
        </row>
        <row r="2238">
          <cell r="D2238">
            <v>282161</v>
          </cell>
        </row>
        <row r="2239">
          <cell r="D2239">
            <v>282161</v>
          </cell>
        </row>
        <row r="2240">
          <cell r="D2240">
            <v>282162</v>
          </cell>
        </row>
        <row r="2241">
          <cell r="D2241">
            <v>282162</v>
          </cell>
        </row>
        <row r="2242">
          <cell r="D2242">
            <v>282162</v>
          </cell>
        </row>
        <row r="2243">
          <cell r="D2243">
            <v>282162</v>
          </cell>
        </row>
        <row r="2244">
          <cell r="D2244">
            <v>282162</v>
          </cell>
        </row>
        <row r="2245">
          <cell r="D2245">
            <v>282162</v>
          </cell>
        </row>
        <row r="2246">
          <cell r="D2246">
            <v>282162</v>
          </cell>
        </row>
        <row r="2247">
          <cell r="D2247">
            <v>282162</v>
          </cell>
        </row>
        <row r="2248">
          <cell r="D2248">
            <v>282162</v>
          </cell>
        </row>
        <row r="2249">
          <cell r="D2249">
            <v>282162</v>
          </cell>
        </row>
        <row r="2250">
          <cell r="D2250">
            <v>282162</v>
          </cell>
        </row>
        <row r="2251">
          <cell r="D2251">
            <v>282162</v>
          </cell>
        </row>
        <row r="2252">
          <cell r="D2252">
            <v>282164</v>
          </cell>
        </row>
        <row r="2253">
          <cell r="D2253">
            <v>282164</v>
          </cell>
        </row>
        <row r="2254">
          <cell r="D2254">
            <v>282170</v>
          </cell>
        </row>
        <row r="2255">
          <cell r="D2255">
            <v>282170</v>
          </cell>
        </row>
        <row r="2256">
          <cell r="D2256">
            <v>282170</v>
          </cell>
        </row>
        <row r="2257">
          <cell r="D2257">
            <v>282170</v>
          </cell>
        </row>
        <row r="2258">
          <cell r="D2258">
            <v>282173</v>
          </cell>
        </row>
        <row r="2259">
          <cell r="D2259">
            <v>282177</v>
          </cell>
        </row>
        <row r="2260">
          <cell r="D2260">
            <v>282178</v>
          </cell>
        </row>
        <row r="2261">
          <cell r="D2261">
            <v>282178</v>
          </cell>
        </row>
        <row r="2262">
          <cell r="D2262">
            <v>282179</v>
          </cell>
        </row>
        <row r="2263">
          <cell r="D2263">
            <v>282181</v>
          </cell>
        </row>
        <row r="2264">
          <cell r="D2264">
            <v>282183</v>
          </cell>
        </row>
        <row r="2265">
          <cell r="D2265">
            <v>282183</v>
          </cell>
        </row>
        <row r="2266">
          <cell r="D2266">
            <v>282183</v>
          </cell>
        </row>
        <row r="2267">
          <cell r="D2267">
            <v>282184</v>
          </cell>
        </row>
        <row r="2268">
          <cell r="D2268">
            <v>282184</v>
          </cell>
        </row>
        <row r="2269">
          <cell r="D2269">
            <v>282184</v>
          </cell>
        </row>
        <row r="2270">
          <cell r="D2270">
            <v>282184</v>
          </cell>
        </row>
        <row r="2271">
          <cell r="D2271">
            <v>282187</v>
          </cell>
        </row>
        <row r="2272">
          <cell r="D2272">
            <v>282187</v>
          </cell>
        </row>
        <row r="2273">
          <cell r="D2273">
            <v>282187</v>
          </cell>
        </row>
        <row r="2274">
          <cell r="D2274">
            <v>282187</v>
          </cell>
        </row>
        <row r="2275">
          <cell r="D2275">
            <v>282188</v>
          </cell>
        </row>
        <row r="2276">
          <cell r="D2276">
            <v>282188</v>
          </cell>
        </row>
        <row r="2277">
          <cell r="D2277">
            <v>282188</v>
          </cell>
        </row>
        <row r="2278">
          <cell r="D2278">
            <v>282188</v>
          </cell>
        </row>
        <row r="2279">
          <cell r="D2279">
            <v>282191</v>
          </cell>
        </row>
        <row r="2280">
          <cell r="D2280">
            <v>282191</v>
          </cell>
        </row>
        <row r="2281">
          <cell r="D2281">
            <v>282191</v>
          </cell>
        </row>
        <row r="2282">
          <cell r="D2282">
            <v>282191</v>
          </cell>
        </row>
        <row r="2283">
          <cell r="D2283">
            <v>282191</v>
          </cell>
        </row>
        <row r="2284">
          <cell r="D2284">
            <v>282191</v>
          </cell>
        </row>
        <row r="2285">
          <cell r="D2285">
            <v>282194</v>
          </cell>
        </row>
        <row r="2286">
          <cell r="D2286">
            <v>282194</v>
          </cell>
        </row>
        <row r="2287">
          <cell r="D2287">
            <v>282194</v>
          </cell>
        </row>
        <row r="2289">
          <cell r="D2289">
            <v>282196</v>
          </cell>
        </row>
        <row r="2290">
          <cell r="D2290">
            <v>282196</v>
          </cell>
        </row>
        <row r="2291">
          <cell r="D2291">
            <v>282199</v>
          </cell>
        </row>
        <row r="2292">
          <cell r="D2292">
            <v>282199</v>
          </cell>
        </row>
        <row r="2293">
          <cell r="D2293">
            <v>282199</v>
          </cell>
        </row>
        <row r="2294">
          <cell r="D2294">
            <v>282199</v>
          </cell>
        </row>
        <row r="2295">
          <cell r="D2295">
            <v>282199</v>
          </cell>
        </row>
        <row r="2296">
          <cell r="D2296">
            <v>282199</v>
          </cell>
        </row>
        <row r="2297">
          <cell r="D2297">
            <v>282200</v>
          </cell>
        </row>
        <row r="2298">
          <cell r="D2298">
            <v>282200</v>
          </cell>
        </row>
        <row r="2299">
          <cell r="D2299">
            <v>282200</v>
          </cell>
        </row>
        <row r="2300">
          <cell r="D2300">
            <v>282200</v>
          </cell>
        </row>
        <row r="2301">
          <cell r="D2301">
            <v>282200</v>
          </cell>
        </row>
        <row r="2302">
          <cell r="D2302">
            <v>282200</v>
          </cell>
        </row>
        <row r="2303">
          <cell r="D2303">
            <v>282211</v>
          </cell>
        </row>
        <row r="2304">
          <cell r="D2304">
            <v>282213</v>
          </cell>
        </row>
        <row r="2305">
          <cell r="D2305">
            <v>282213</v>
          </cell>
        </row>
        <row r="2306">
          <cell r="D2306">
            <v>282213</v>
          </cell>
        </row>
        <row r="2307">
          <cell r="D2307">
            <v>282213</v>
          </cell>
        </row>
        <row r="2308">
          <cell r="D2308">
            <v>282213</v>
          </cell>
        </row>
        <row r="2309">
          <cell r="D2309">
            <v>282214</v>
          </cell>
        </row>
        <row r="2310">
          <cell r="D2310">
            <v>282214</v>
          </cell>
        </row>
        <row r="2311">
          <cell r="D2311">
            <v>282214</v>
          </cell>
        </row>
        <row r="2312">
          <cell r="D2312">
            <v>282214</v>
          </cell>
        </row>
        <row r="2313">
          <cell r="D2313">
            <v>282214</v>
          </cell>
        </row>
        <row r="2314">
          <cell r="D2314">
            <v>282214</v>
          </cell>
        </row>
        <row r="2315">
          <cell r="D2315">
            <v>282214</v>
          </cell>
        </row>
        <row r="2316">
          <cell r="D2316">
            <v>282216</v>
          </cell>
        </row>
        <row r="2317">
          <cell r="D2317">
            <v>282218</v>
          </cell>
        </row>
        <row r="2318">
          <cell r="D2318">
            <v>282220</v>
          </cell>
        </row>
        <row r="2319">
          <cell r="D2319">
            <v>282223</v>
          </cell>
        </row>
        <row r="2320">
          <cell r="D2320">
            <v>282223</v>
          </cell>
        </row>
        <row r="2321">
          <cell r="D2321">
            <v>282226</v>
          </cell>
        </row>
        <row r="2322">
          <cell r="D2322">
            <v>282226</v>
          </cell>
        </row>
        <row r="2323">
          <cell r="D2323">
            <v>282226</v>
          </cell>
        </row>
        <row r="2324">
          <cell r="D2324">
            <v>282226</v>
          </cell>
        </row>
        <row r="2325">
          <cell r="D2325">
            <v>282227</v>
          </cell>
        </row>
        <row r="2326">
          <cell r="D2326">
            <v>282227</v>
          </cell>
        </row>
        <row r="2327">
          <cell r="D2327">
            <v>282227</v>
          </cell>
        </row>
        <row r="2328">
          <cell r="D2328">
            <v>282227</v>
          </cell>
        </row>
        <row r="2329">
          <cell r="D2329">
            <v>282227</v>
          </cell>
        </row>
        <row r="2330">
          <cell r="D2330">
            <v>282227</v>
          </cell>
        </row>
        <row r="2331">
          <cell r="D2331">
            <v>282227</v>
          </cell>
        </row>
        <row r="2332">
          <cell r="D2332">
            <v>282227</v>
          </cell>
        </row>
        <row r="2333">
          <cell r="D2333">
            <v>282229</v>
          </cell>
        </row>
        <row r="2334">
          <cell r="D2334">
            <v>282229</v>
          </cell>
        </row>
        <row r="2335">
          <cell r="D2335">
            <v>282229</v>
          </cell>
        </row>
        <row r="2336">
          <cell r="D2336">
            <v>282229</v>
          </cell>
        </row>
        <row r="2337">
          <cell r="D2337">
            <v>282229</v>
          </cell>
        </row>
        <row r="2338">
          <cell r="D2338">
            <v>282229</v>
          </cell>
        </row>
        <row r="2339">
          <cell r="D2339">
            <v>282229</v>
          </cell>
        </row>
        <row r="2340">
          <cell r="D2340">
            <v>282233</v>
          </cell>
        </row>
        <row r="2341">
          <cell r="D2341">
            <v>282233</v>
          </cell>
        </row>
        <row r="2342">
          <cell r="D2342">
            <v>282233</v>
          </cell>
        </row>
        <row r="2344">
          <cell r="D2344">
            <v>282236</v>
          </cell>
        </row>
        <row r="2345">
          <cell r="D2345">
            <v>282237</v>
          </cell>
        </row>
        <row r="2346">
          <cell r="D2346">
            <v>282238</v>
          </cell>
        </row>
        <row r="2347">
          <cell r="D2347">
            <v>282239</v>
          </cell>
        </row>
        <row r="2348">
          <cell r="D2348">
            <v>282240</v>
          </cell>
        </row>
        <row r="2349">
          <cell r="D2349">
            <v>282241</v>
          </cell>
        </row>
        <row r="2350">
          <cell r="D2350">
            <v>282241</v>
          </cell>
        </row>
        <row r="2351">
          <cell r="D2351">
            <v>282243</v>
          </cell>
        </row>
        <row r="2352">
          <cell r="D2352">
            <v>282243</v>
          </cell>
        </row>
        <row r="2353">
          <cell r="D2353">
            <v>282244</v>
          </cell>
        </row>
        <row r="2354">
          <cell r="D2354">
            <v>282245</v>
          </cell>
        </row>
        <row r="2355">
          <cell r="D2355">
            <v>282245</v>
          </cell>
        </row>
        <row r="2356">
          <cell r="D2356">
            <v>282246</v>
          </cell>
        </row>
        <row r="2357">
          <cell r="D2357">
            <v>282246</v>
          </cell>
        </row>
        <row r="2358">
          <cell r="D2358">
            <v>282248</v>
          </cell>
        </row>
        <row r="2359">
          <cell r="D2359">
            <v>282254</v>
          </cell>
        </row>
        <row r="2360">
          <cell r="D2360">
            <v>282254</v>
          </cell>
        </row>
        <row r="2361">
          <cell r="D2361">
            <v>282254</v>
          </cell>
        </row>
        <row r="2362">
          <cell r="D2362">
            <v>282254</v>
          </cell>
        </row>
        <row r="2363">
          <cell r="D2363">
            <v>282254</v>
          </cell>
        </row>
        <row r="2364">
          <cell r="D2364">
            <v>282254</v>
          </cell>
        </row>
        <row r="2365">
          <cell r="D2365">
            <v>282254</v>
          </cell>
        </row>
        <row r="2366">
          <cell r="D2366">
            <v>282257</v>
          </cell>
        </row>
        <row r="2367">
          <cell r="D2367">
            <v>282257</v>
          </cell>
        </row>
        <row r="2368">
          <cell r="D2368">
            <v>282257</v>
          </cell>
        </row>
        <row r="2369">
          <cell r="D2369">
            <v>282257</v>
          </cell>
        </row>
        <row r="2370">
          <cell r="D2370">
            <v>282257</v>
          </cell>
        </row>
        <row r="2371">
          <cell r="D2371">
            <v>282257</v>
          </cell>
        </row>
        <row r="2372">
          <cell r="D2372">
            <v>282257</v>
          </cell>
        </row>
        <row r="2373">
          <cell r="D2373">
            <v>282258</v>
          </cell>
        </row>
        <row r="2374">
          <cell r="D2374">
            <v>282258</v>
          </cell>
        </row>
        <row r="2375">
          <cell r="D2375">
            <v>282258</v>
          </cell>
        </row>
        <row r="2376">
          <cell r="D2376">
            <v>282258</v>
          </cell>
        </row>
        <row r="2377">
          <cell r="D2377">
            <v>282258</v>
          </cell>
        </row>
        <row r="2378">
          <cell r="D2378">
            <v>282258</v>
          </cell>
        </row>
        <row r="2379">
          <cell r="D2379">
            <v>282258</v>
          </cell>
        </row>
        <row r="2380">
          <cell r="D2380">
            <v>282261</v>
          </cell>
        </row>
        <row r="2381">
          <cell r="D2381">
            <v>282271</v>
          </cell>
        </row>
        <row r="2382">
          <cell r="D2382">
            <v>282271</v>
          </cell>
        </row>
        <row r="2383">
          <cell r="D2383">
            <v>282272</v>
          </cell>
        </row>
        <row r="2384">
          <cell r="D2384">
            <v>282272</v>
          </cell>
        </row>
        <row r="2385">
          <cell r="D2385">
            <v>282276</v>
          </cell>
        </row>
        <row r="2386">
          <cell r="D2386">
            <v>282276</v>
          </cell>
        </row>
        <row r="2387">
          <cell r="D2387">
            <v>282289</v>
          </cell>
        </row>
        <row r="2388">
          <cell r="D2388">
            <v>282289</v>
          </cell>
        </row>
        <row r="2389">
          <cell r="D2389">
            <v>282289</v>
          </cell>
        </row>
        <row r="2390">
          <cell r="D2390">
            <v>282289</v>
          </cell>
        </row>
        <row r="2391">
          <cell r="D2391">
            <v>282289</v>
          </cell>
        </row>
        <row r="2392">
          <cell r="D2392">
            <v>282290</v>
          </cell>
        </row>
        <row r="2393">
          <cell r="D2393">
            <v>282290</v>
          </cell>
        </row>
        <row r="2394">
          <cell r="D2394">
            <v>282290</v>
          </cell>
        </row>
        <row r="2395">
          <cell r="D2395">
            <v>282290</v>
          </cell>
        </row>
        <row r="2396">
          <cell r="D2396">
            <v>282290</v>
          </cell>
        </row>
        <row r="2397">
          <cell r="D2397">
            <v>282291</v>
          </cell>
        </row>
        <row r="2398">
          <cell r="D2398">
            <v>282291</v>
          </cell>
        </row>
        <row r="2399">
          <cell r="D2399">
            <v>282291</v>
          </cell>
        </row>
        <row r="2400">
          <cell r="D2400">
            <v>282291</v>
          </cell>
        </row>
        <row r="2401">
          <cell r="D2401">
            <v>282291</v>
          </cell>
        </row>
        <row r="2402">
          <cell r="D2402">
            <v>282291</v>
          </cell>
        </row>
        <row r="2403">
          <cell r="D2403">
            <v>282291</v>
          </cell>
        </row>
        <row r="2404">
          <cell r="D2404">
            <v>282291</v>
          </cell>
        </row>
        <row r="2405">
          <cell r="D2405">
            <v>282291</v>
          </cell>
        </row>
        <row r="2406">
          <cell r="D2406">
            <v>282291</v>
          </cell>
        </row>
        <row r="2407">
          <cell r="D2407">
            <v>282291</v>
          </cell>
        </row>
        <row r="2408">
          <cell r="D2408">
            <v>282291</v>
          </cell>
        </row>
        <row r="2409">
          <cell r="D2409">
            <v>282291</v>
          </cell>
        </row>
        <row r="2410">
          <cell r="D2410">
            <v>282291</v>
          </cell>
        </row>
        <row r="2411">
          <cell r="D2411">
            <v>282291</v>
          </cell>
        </row>
        <row r="2412">
          <cell r="D2412">
            <v>282291</v>
          </cell>
        </row>
        <row r="2413">
          <cell r="D2413">
            <v>282291</v>
          </cell>
        </row>
        <row r="2414">
          <cell r="D2414">
            <v>282291</v>
          </cell>
        </row>
        <row r="2415">
          <cell r="D2415">
            <v>282291</v>
          </cell>
        </row>
        <row r="2416">
          <cell r="D2416">
            <v>282291</v>
          </cell>
        </row>
        <row r="2417">
          <cell r="D2417">
            <v>282295</v>
          </cell>
        </row>
        <row r="2418">
          <cell r="D2418">
            <v>282296</v>
          </cell>
        </row>
        <row r="2419">
          <cell r="D2419">
            <v>282296</v>
          </cell>
        </row>
        <row r="2420">
          <cell r="D2420">
            <v>282296</v>
          </cell>
        </row>
        <row r="2421">
          <cell r="D2421">
            <v>282298</v>
          </cell>
        </row>
        <row r="2422">
          <cell r="D2422">
            <v>282299</v>
          </cell>
        </row>
        <row r="2423">
          <cell r="D2423">
            <v>282299</v>
          </cell>
        </row>
        <row r="2424">
          <cell r="D2424">
            <v>282301</v>
          </cell>
        </row>
        <row r="2425">
          <cell r="D2425">
            <v>282301</v>
          </cell>
        </row>
        <row r="2426">
          <cell r="D2426">
            <v>282301</v>
          </cell>
        </row>
        <row r="2427">
          <cell r="D2427">
            <v>282301</v>
          </cell>
        </row>
        <row r="2428">
          <cell r="D2428">
            <v>282301</v>
          </cell>
        </row>
        <row r="2429">
          <cell r="D2429">
            <v>282301</v>
          </cell>
        </row>
        <row r="2430">
          <cell r="D2430">
            <v>282301</v>
          </cell>
        </row>
        <row r="2431">
          <cell r="D2431">
            <v>282301</v>
          </cell>
        </row>
        <row r="2432">
          <cell r="D2432">
            <v>282301</v>
          </cell>
        </row>
        <row r="2433">
          <cell r="D2433">
            <v>282301</v>
          </cell>
        </row>
        <row r="2434">
          <cell r="D2434">
            <v>282301</v>
          </cell>
        </row>
        <row r="2435">
          <cell r="D2435">
            <v>282303</v>
          </cell>
        </row>
        <row r="2436">
          <cell r="D2436">
            <v>282303</v>
          </cell>
        </row>
        <row r="2437">
          <cell r="D2437">
            <v>282303</v>
          </cell>
        </row>
        <row r="2438">
          <cell r="D2438">
            <v>282304</v>
          </cell>
        </row>
        <row r="2439">
          <cell r="D2439">
            <v>282306</v>
          </cell>
        </row>
        <row r="2440">
          <cell r="D2440">
            <v>282306</v>
          </cell>
        </row>
        <row r="2441">
          <cell r="D2441">
            <v>282306</v>
          </cell>
        </row>
        <row r="2442">
          <cell r="D2442">
            <v>282306</v>
          </cell>
        </row>
        <row r="2443">
          <cell r="D2443">
            <v>282306</v>
          </cell>
        </row>
        <row r="2444">
          <cell r="D2444">
            <v>282306</v>
          </cell>
        </row>
        <row r="2445">
          <cell r="D2445">
            <v>282306</v>
          </cell>
        </row>
        <row r="2446">
          <cell r="D2446">
            <v>282306</v>
          </cell>
        </row>
        <row r="2447">
          <cell r="D2447">
            <v>282306</v>
          </cell>
        </row>
        <row r="2448">
          <cell r="D2448">
            <v>282306</v>
          </cell>
        </row>
        <row r="2449">
          <cell r="D2449">
            <v>282306</v>
          </cell>
        </row>
        <row r="2450">
          <cell r="D2450">
            <v>282306</v>
          </cell>
        </row>
        <row r="2451">
          <cell r="D2451">
            <v>282306</v>
          </cell>
        </row>
        <row r="2452">
          <cell r="D2452">
            <v>282306</v>
          </cell>
        </row>
        <row r="2453">
          <cell r="D2453">
            <v>282306</v>
          </cell>
        </row>
        <row r="2454">
          <cell r="D2454">
            <v>282306</v>
          </cell>
        </row>
        <row r="2455">
          <cell r="D2455">
            <v>282306</v>
          </cell>
        </row>
        <row r="2456">
          <cell r="D2456">
            <v>282306</v>
          </cell>
        </row>
        <row r="2457">
          <cell r="D2457">
            <v>282306</v>
          </cell>
        </row>
        <row r="2458">
          <cell r="D2458">
            <v>282306</v>
          </cell>
        </row>
        <row r="2459">
          <cell r="D2459">
            <v>282306</v>
          </cell>
        </row>
        <row r="2460">
          <cell r="D2460">
            <v>282306</v>
          </cell>
        </row>
        <row r="2461">
          <cell r="D2461">
            <v>282306</v>
          </cell>
        </row>
        <row r="2462">
          <cell r="D2462">
            <v>282306</v>
          </cell>
        </row>
        <row r="2463">
          <cell r="D2463">
            <v>282306</v>
          </cell>
        </row>
        <row r="2464">
          <cell r="D2464">
            <v>282306</v>
          </cell>
        </row>
        <row r="2465">
          <cell r="D2465">
            <v>282306</v>
          </cell>
        </row>
        <row r="2466">
          <cell r="D2466">
            <v>282306</v>
          </cell>
        </row>
        <row r="2467">
          <cell r="D2467">
            <v>282306</v>
          </cell>
        </row>
        <row r="2468">
          <cell r="D2468">
            <v>282306</v>
          </cell>
        </row>
        <row r="2469">
          <cell r="D2469">
            <v>282306</v>
          </cell>
        </row>
        <row r="2470">
          <cell r="D2470">
            <v>282306</v>
          </cell>
        </row>
        <row r="2471">
          <cell r="D2471">
            <v>282306</v>
          </cell>
        </row>
        <row r="2472">
          <cell r="D2472">
            <v>282306</v>
          </cell>
        </row>
        <row r="2473">
          <cell r="D2473">
            <v>282306</v>
          </cell>
        </row>
        <row r="2474">
          <cell r="D2474">
            <v>282306</v>
          </cell>
        </row>
        <row r="2475">
          <cell r="D2475">
            <v>282306</v>
          </cell>
        </row>
        <row r="2476">
          <cell r="D2476">
            <v>282306</v>
          </cell>
        </row>
        <row r="2477">
          <cell r="D2477">
            <v>282306</v>
          </cell>
        </row>
        <row r="2478">
          <cell r="D2478">
            <v>282306</v>
          </cell>
        </row>
        <row r="2479">
          <cell r="D2479">
            <v>282306</v>
          </cell>
        </row>
        <row r="2480">
          <cell r="D2480">
            <v>282306</v>
          </cell>
        </row>
        <row r="2481">
          <cell r="D2481">
            <v>282307</v>
          </cell>
        </row>
        <row r="2482">
          <cell r="D2482">
            <v>282307</v>
          </cell>
        </row>
        <row r="2483">
          <cell r="D2483">
            <v>282307</v>
          </cell>
        </row>
        <row r="2484">
          <cell r="D2484">
            <v>282307</v>
          </cell>
        </row>
        <row r="2485">
          <cell r="D2485">
            <v>282307</v>
          </cell>
        </row>
        <row r="2486">
          <cell r="D2486">
            <v>282307</v>
          </cell>
        </row>
        <row r="2487">
          <cell r="D2487">
            <v>282307</v>
          </cell>
        </row>
        <row r="2488">
          <cell r="D2488">
            <v>282307</v>
          </cell>
        </row>
        <row r="2489">
          <cell r="D2489">
            <v>282307</v>
          </cell>
        </row>
        <row r="2490">
          <cell r="D2490">
            <v>282307</v>
          </cell>
        </row>
        <row r="2491">
          <cell r="D2491">
            <v>282307</v>
          </cell>
        </row>
        <row r="2492">
          <cell r="D2492">
            <v>282307</v>
          </cell>
        </row>
        <row r="2493">
          <cell r="D2493">
            <v>282307</v>
          </cell>
        </row>
        <row r="2494">
          <cell r="D2494">
            <v>282307</v>
          </cell>
        </row>
        <row r="2495">
          <cell r="D2495">
            <v>282307</v>
          </cell>
        </row>
        <row r="2496">
          <cell r="D2496">
            <v>282307</v>
          </cell>
        </row>
        <row r="2497">
          <cell r="D2497">
            <v>282307</v>
          </cell>
        </row>
        <row r="2498">
          <cell r="D2498">
            <v>282307</v>
          </cell>
        </row>
        <row r="2499">
          <cell r="D2499">
            <v>282307</v>
          </cell>
        </row>
        <row r="2500">
          <cell r="D2500">
            <v>282307</v>
          </cell>
        </row>
        <row r="2501">
          <cell r="D2501">
            <v>282307</v>
          </cell>
        </row>
        <row r="2502">
          <cell r="D2502">
            <v>282307</v>
          </cell>
        </row>
        <row r="2503">
          <cell r="D2503">
            <v>282307</v>
          </cell>
        </row>
        <row r="2504">
          <cell r="D2504">
            <v>282307</v>
          </cell>
        </row>
        <row r="2505">
          <cell r="D2505">
            <v>282307</v>
          </cell>
        </row>
        <row r="2506">
          <cell r="D2506">
            <v>282307</v>
          </cell>
        </row>
        <row r="2507">
          <cell r="D2507">
            <v>282307</v>
          </cell>
        </row>
        <row r="2508">
          <cell r="D2508">
            <v>282307</v>
          </cell>
        </row>
        <row r="2509">
          <cell r="D2509">
            <v>282307</v>
          </cell>
        </row>
        <row r="2510">
          <cell r="D2510">
            <v>282307</v>
          </cell>
        </row>
        <row r="2511">
          <cell r="D2511">
            <v>282307</v>
          </cell>
        </row>
        <row r="2512">
          <cell r="D2512">
            <v>282307</v>
          </cell>
        </row>
        <row r="2513">
          <cell r="D2513">
            <v>282307</v>
          </cell>
        </row>
        <row r="2514">
          <cell r="D2514">
            <v>282307</v>
          </cell>
        </row>
        <row r="2515">
          <cell r="D2515">
            <v>282307</v>
          </cell>
        </row>
        <row r="2516">
          <cell r="D2516">
            <v>282307</v>
          </cell>
        </row>
        <row r="2517">
          <cell r="D2517">
            <v>282307</v>
          </cell>
        </row>
        <row r="2518">
          <cell r="D2518">
            <v>282307</v>
          </cell>
        </row>
        <row r="2519">
          <cell r="D2519">
            <v>282307</v>
          </cell>
        </row>
        <row r="2520">
          <cell r="D2520">
            <v>282307</v>
          </cell>
        </row>
        <row r="2521">
          <cell r="D2521">
            <v>282307</v>
          </cell>
        </row>
        <row r="2522">
          <cell r="D2522">
            <v>282308</v>
          </cell>
        </row>
        <row r="2523">
          <cell r="D2523">
            <v>282308</v>
          </cell>
        </row>
        <row r="2524">
          <cell r="D2524">
            <v>282308</v>
          </cell>
        </row>
        <row r="2525">
          <cell r="D2525">
            <v>282308</v>
          </cell>
        </row>
        <row r="2526">
          <cell r="D2526">
            <v>282308</v>
          </cell>
        </row>
        <row r="2527">
          <cell r="D2527">
            <v>282308</v>
          </cell>
        </row>
        <row r="2528">
          <cell r="D2528">
            <v>282308</v>
          </cell>
        </row>
        <row r="2529">
          <cell r="D2529">
            <v>282308</v>
          </cell>
        </row>
        <row r="2530">
          <cell r="D2530">
            <v>282308</v>
          </cell>
        </row>
        <row r="2531">
          <cell r="D2531">
            <v>282308</v>
          </cell>
        </row>
        <row r="2532">
          <cell r="D2532">
            <v>282308</v>
          </cell>
        </row>
        <row r="2533">
          <cell r="D2533">
            <v>282308</v>
          </cell>
        </row>
        <row r="2534">
          <cell r="D2534">
            <v>282308</v>
          </cell>
        </row>
        <row r="2535">
          <cell r="D2535">
            <v>282308</v>
          </cell>
        </row>
        <row r="2536">
          <cell r="D2536">
            <v>282308</v>
          </cell>
        </row>
        <row r="2537">
          <cell r="D2537">
            <v>282308</v>
          </cell>
        </row>
        <row r="2538">
          <cell r="D2538">
            <v>282308</v>
          </cell>
        </row>
        <row r="2539">
          <cell r="D2539">
            <v>282308</v>
          </cell>
        </row>
        <row r="2540">
          <cell r="D2540">
            <v>282308</v>
          </cell>
        </row>
        <row r="2541">
          <cell r="D2541">
            <v>282308</v>
          </cell>
        </row>
        <row r="2542">
          <cell r="D2542">
            <v>282308</v>
          </cell>
        </row>
        <row r="2543">
          <cell r="D2543">
            <v>282308</v>
          </cell>
        </row>
        <row r="2544">
          <cell r="D2544">
            <v>282308</v>
          </cell>
        </row>
        <row r="2545">
          <cell r="D2545">
            <v>282308</v>
          </cell>
        </row>
        <row r="2546">
          <cell r="D2546">
            <v>282308</v>
          </cell>
        </row>
        <row r="2547">
          <cell r="D2547">
            <v>282308</v>
          </cell>
        </row>
        <row r="2548">
          <cell r="D2548">
            <v>282308</v>
          </cell>
        </row>
        <row r="2549">
          <cell r="D2549">
            <v>282308</v>
          </cell>
        </row>
        <row r="2550">
          <cell r="D2550">
            <v>282308</v>
          </cell>
        </row>
        <row r="2551">
          <cell r="D2551">
            <v>282308</v>
          </cell>
        </row>
        <row r="2552">
          <cell r="D2552">
            <v>282308</v>
          </cell>
        </row>
        <row r="2553">
          <cell r="D2553">
            <v>282308</v>
          </cell>
        </row>
        <row r="2554">
          <cell r="D2554">
            <v>282308</v>
          </cell>
        </row>
        <row r="2555">
          <cell r="D2555">
            <v>282308</v>
          </cell>
        </row>
        <row r="2556">
          <cell r="D2556">
            <v>282308</v>
          </cell>
        </row>
        <row r="2557">
          <cell r="D2557">
            <v>282308</v>
          </cell>
        </row>
        <row r="2558">
          <cell r="D2558">
            <v>282308</v>
          </cell>
        </row>
        <row r="2559">
          <cell r="D2559">
            <v>282308</v>
          </cell>
        </row>
        <row r="2560">
          <cell r="D2560">
            <v>282308</v>
          </cell>
        </row>
        <row r="2561">
          <cell r="D2561">
            <v>282308</v>
          </cell>
        </row>
        <row r="2562">
          <cell r="D2562">
            <v>282308</v>
          </cell>
        </row>
        <row r="2563">
          <cell r="D2563">
            <v>282309</v>
          </cell>
        </row>
        <row r="2564">
          <cell r="D2564">
            <v>282309</v>
          </cell>
        </row>
        <row r="2565">
          <cell r="D2565">
            <v>282309</v>
          </cell>
        </row>
        <row r="2566">
          <cell r="D2566">
            <v>282311</v>
          </cell>
        </row>
        <row r="2567">
          <cell r="D2567">
            <v>282311</v>
          </cell>
        </row>
        <row r="2568">
          <cell r="D2568">
            <v>282312</v>
          </cell>
        </row>
        <row r="2569">
          <cell r="D2569">
            <v>282312</v>
          </cell>
        </row>
        <row r="2570">
          <cell r="D2570">
            <v>282312</v>
          </cell>
        </row>
        <row r="2571">
          <cell r="D2571">
            <v>282312</v>
          </cell>
        </row>
        <row r="2572">
          <cell r="D2572">
            <v>282312</v>
          </cell>
        </row>
        <row r="2573">
          <cell r="D2573">
            <v>282318</v>
          </cell>
        </row>
        <row r="2574">
          <cell r="D2574">
            <v>282318</v>
          </cell>
        </row>
        <row r="2575">
          <cell r="D2575">
            <v>282318</v>
          </cell>
        </row>
        <row r="2576">
          <cell r="D2576">
            <v>282318</v>
          </cell>
        </row>
        <row r="2577">
          <cell r="D2577">
            <v>282318</v>
          </cell>
        </row>
        <row r="2578">
          <cell r="D2578">
            <v>282318</v>
          </cell>
        </row>
        <row r="2579">
          <cell r="D2579">
            <v>282320</v>
          </cell>
        </row>
        <row r="2580">
          <cell r="D2580">
            <v>282320</v>
          </cell>
        </row>
        <row r="2581">
          <cell r="D2581">
            <v>282320</v>
          </cell>
        </row>
        <row r="2582">
          <cell r="D2582">
            <v>282320</v>
          </cell>
        </row>
        <row r="2583">
          <cell r="D2583">
            <v>282320</v>
          </cell>
        </row>
        <row r="2584">
          <cell r="D2584">
            <v>282320</v>
          </cell>
        </row>
        <row r="2585">
          <cell r="D2585">
            <v>282320</v>
          </cell>
        </row>
        <row r="2586">
          <cell r="D2586">
            <v>282320</v>
          </cell>
        </row>
        <row r="2587">
          <cell r="D2587">
            <v>282321</v>
          </cell>
        </row>
        <row r="2588">
          <cell r="D2588">
            <v>282321</v>
          </cell>
        </row>
        <row r="2589">
          <cell r="D2589">
            <v>282321</v>
          </cell>
        </row>
        <row r="2590">
          <cell r="D2590">
            <v>282321</v>
          </cell>
        </row>
        <row r="2591">
          <cell r="D2591">
            <v>282321</v>
          </cell>
        </row>
        <row r="2592">
          <cell r="D2592">
            <v>282321</v>
          </cell>
        </row>
        <row r="2593">
          <cell r="D2593">
            <v>282321</v>
          </cell>
        </row>
        <row r="2594">
          <cell r="D2594">
            <v>282321</v>
          </cell>
        </row>
        <row r="2595">
          <cell r="D2595">
            <v>282321</v>
          </cell>
        </row>
        <row r="2596">
          <cell r="D2596">
            <v>282321</v>
          </cell>
        </row>
        <row r="2597">
          <cell r="D2597">
            <v>282321</v>
          </cell>
        </row>
        <row r="2598">
          <cell r="D2598">
            <v>282321</v>
          </cell>
        </row>
        <row r="2599">
          <cell r="D2599">
            <v>282321</v>
          </cell>
        </row>
        <row r="2600">
          <cell r="D2600">
            <v>282321</v>
          </cell>
        </row>
        <row r="2601">
          <cell r="D2601">
            <v>282321</v>
          </cell>
        </row>
        <row r="2602">
          <cell r="D2602">
            <v>282322</v>
          </cell>
        </row>
        <row r="2603">
          <cell r="D2603">
            <v>282322</v>
          </cell>
        </row>
        <row r="2604">
          <cell r="D2604">
            <v>282322</v>
          </cell>
        </row>
        <row r="2605">
          <cell r="D2605">
            <v>282322</v>
          </cell>
        </row>
        <row r="2606">
          <cell r="D2606">
            <v>282322</v>
          </cell>
        </row>
        <row r="2607">
          <cell r="D2607">
            <v>282322</v>
          </cell>
        </row>
        <row r="2608">
          <cell r="D2608">
            <v>282322</v>
          </cell>
        </row>
        <row r="2609">
          <cell r="D2609">
            <v>282322</v>
          </cell>
        </row>
        <row r="2610">
          <cell r="D2610">
            <v>282322</v>
          </cell>
        </row>
        <row r="2611">
          <cell r="D2611">
            <v>282322</v>
          </cell>
        </row>
        <row r="2612">
          <cell r="D2612">
            <v>282322</v>
          </cell>
        </row>
        <row r="2613">
          <cell r="D2613">
            <v>282322</v>
          </cell>
        </row>
        <row r="2614">
          <cell r="D2614">
            <v>282322</v>
          </cell>
        </row>
        <row r="2615">
          <cell r="D2615">
            <v>282322</v>
          </cell>
        </row>
        <row r="2616">
          <cell r="D2616">
            <v>282322</v>
          </cell>
        </row>
        <row r="2617">
          <cell r="D2617">
            <v>282322</v>
          </cell>
        </row>
        <row r="2618">
          <cell r="D2618">
            <v>282322</v>
          </cell>
        </row>
        <row r="2619">
          <cell r="D2619">
            <v>282322</v>
          </cell>
        </row>
        <row r="2620">
          <cell r="D2620">
            <v>282322</v>
          </cell>
        </row>
        <row r="2621">
          <cell r="D2621">
            <v>282322</v>
          </cell>
        </row>
        <row r="2622">
          <cell r="D2622">
            <v>282322</v>
          </cell>
        </row>
        <row r="2623">
          <cell r="D2623">
            <v>282322</v>
          </cell>
        </row>
        <row r="2624">
          <cell r="D2624">
            <v>282322</v>
          </cell>
        </row>
        <row r="2625">
          <cell r="D2625">
            <v>282322</v>
          </cell>
        </row>
        <row r="2626">
          <cell r="D2626">
            <v>282322</v>
          </cell>
        </row>
        <row r="2627">
          <cell r="D2627">
            <v>282323</v>
          </cell>
        </row>
        <row r="2628">
          <cell r="D2628">
            <v>282323</v>
          </cell>
        </row>
        <row r="2629">
          <cell r="D2629">
            <v>282323</v>
          </cell>
        </row>
        <row r="2630">
          <cell r="D2630">
            <v>282323</v>
          </cell>
        </row>
        <row r="2631">
          <cell r="D2631">
            <v>282323</v>
          </cell>
        </row>
        <row r="2632">
          <cell r="D2632">
            <v>282323</v>
          </cell>
        </row>
        <row r="2633">
          <cell r="D2633">
            <v>282323</v>
          </cell>
        </row>
        <row r="2634">
          <cell r="D2634">
            <v>282323</v>
          </cell>
        </row>
        <row r="2635">
          <cell r="D2635">
            <v>282323</v>
          </cell>
        </row>
        <row r="2636">
          <cell r="D2636">
            <v>282323</v>
          </cell>
        </row>
        <row r="2637">
          <cell r="D2637">
            <v>282323</v>
          </cell>
        </row>
        <row r="2638">
          <cell r="D2638">
            <v>282323</v>
          </cell>
        </row>
        <row r="2639">
          <cell r="D2639">
            <v>282323</v>
          </cell>
        </row>
        <row r="2640">
          <cell r="D2640">
            <v>282323</v>
          </cell>
        </row>
        <row r="2641">
          <cell r="D2641">
            <v>282323</v>
          </cell>
        </row>
        <row r="2642">
          <cell r="D2642">
            <v>282323</v>
          </cell>
        </row>
        <row r="2643">
          <cell r="D2643">
            <v>282323</v>
          </cell>
        </row>
        <row r="2644">
          <cell r="D2644">
            <v>282323</v>
          </cell>
        </row>
        <row r="2645">
          <cell r="D2645">
            <v>282323</v>
          </cell>
        </row>
        <row r="2646">
          <cell r="D2646">
            <v>282323</v>
          </cell>
        </row>
        <row r="2647">
          <cell r="D2647">
            <v>282323</v>
          </cell>
        </row>
        <row r="2648">
          <cell r="D2648">
            <v>282323</v>
          </cell>
        </row>
        <row r="2649">
          <cell r="D2649">
            <v>282323</v>
          </cell>
        </row>
        <row r="2650">
          <cell r="D2650">
            <v>282323</v>
          </cell>
        </row>
        <row r="2651">
          <cell r="D2651">
            <v>282323</v>
          </cell>
        </row>
        <row r="2652">
          <cell r="D2652">
            <v>282324</v>
          </cell>
        </row>
        <row r="2653">
          <cell r="D2653">
            <v>282324</v>
          </cell>
        </row>
        <row r="2654">
          <cell r="D2654">
            <v>282324</v>
          </cell>
        </row>
        <row r="2655">
          <cell r="D2655">
            <v>282325</v>
          </cell>
        </row>
        <row r="2656">
          <cell r="D2656">
            <v>282325</v>
          </cell>
        </row>
        <row r="2657">
          <cell r="D2657">
            <v>282325</v>
          </cell>
        </row>
        <row r="2658">
          <cell r="D2658">
            <v>282325</v>
          </cell>
        </row>
        <row r="2659">
          <cell r="D2659">
            <v>282325</v>
          </cell>
        </row>
        <row r="2660">
          <cell r="D2660">
            <v>282325</v>
          </cell>
        </row>
        <row r="2661">
          <cell r="D2661">
            <v>282325</v>
          </cell>
        </row>
        <row r="2662">
          <cell r="D2662">
            <v>282325</v>
          </cell>
        </row>
        <row r="2663">
          <cell r="D2663">
            <v>282325</v>
          </cell>
        </row>
        <row r="2664">
          <cell r="D2664">
            <v>282325</v>
          </cell>
        </row>
        <row r="2665">
          <cell r="D2665">
            <v>282325</v>
          </cell>
        </row>
        <row r="2666">
          <cell r="D2666">
            <v>282325</v>
          </cell>
        </row>
        <row r="2667">
          <cell r="D2667">
            <v>282325</v>
          </cell>
        </row>
        <row r="2668">
          <cell r="D2668">
            <v>282325</v>
          </cell>
        </row>
        <row r="2669">
          <cell r="D2669">
            <v>282325</v>
          </cell>
        </row>
        <row r="2670">
          <cell r="D2670">
            <v>282325</v>
          </cell>
        </row>
        <row r="2671">
          <cell r="D2671">
            <v>282325</v>
          </cell>
        </row>
        <row r="2672">
          <cell r="D2672">
            <v>282325</v>
          </cell>
        </row>
        <row r="2673">
          <cell r="D2673">
            <v>282325</v>
          </cell>
        </row>
        <row r="2674">
          <cell r="D2674">
            <v>282325</v>
          </cell>
        </row>
        <row r="2675">
          <cell r="D2675">
            <v>282325</v>
          </cell>
        </row>
        <row r="2676">
          <cell r="D2676">
            <v>282325</v>
          </cell>
        </row>
        <row r="2677">
          <cell r="D2677">
            <v>282325</v>
          </cell>
        </row>
        <row r="2678">
          <cell r="D2678">
            <v>282325</v>
          </cell>
        </row>
        <row r="2679">
          <cell r="D2679">
            <v>282325</v>
          </cell>
        </row>
        <row r="2680">
          <cell r="D2680">
            <v>282325</v>
          </cell>
        </row>
        <row r="2681">
          <cell r="D2681">
            <v>282325</v>
          </cell>
        </row>
        <row r="2682">
          <cell r="D2682">
            <v>282325</v>
          </cell>
        </row>
        <row r="2683">
          <cell r="D2683">
            <v>282325</v>
          </cell>
        </row>
        <row r="2684">
          <cell r="D2684">
            <v>282328</v>
          </cell>
        </row>
        <row r="2685">
          <cell r="D2685">
            <v>282329</v>
          </cell>
        </row>
        <row r="2686">
          <cell r="D2686">
            <v>282330</v>
          </cell>
        </row>
        <row r="2687">
          <cell r="D2687">
            <v>282330</v>
          </cell>
        </row>
        <row r="2688">
          <cell r="D2688">
            <v>282331</v>
          </cell>
        </row>
        <row r="2689">
          <cell r="D2689">
            <v>282342</v>
          </cell>
        </row>
        <row r="2690">
          <cell r="D2690">
            <v>282342</v>
          </cell>
        </row>
        <row r="2691">
          <cell r="D2691">
            <v>282342</v>
          </cell>
        </row>
        <row r="2692">
          <cell r="D2692">
            <v>282342</v>
          </cell>
        </row>
        <row r="2693">
          <cell r="D2693">
            <v>282346</v>
          </cell>
        </row>
        <row r="2694">
          <cell r="D2694">
            <v>282346</v>
          </cell>
        </row>
        <row r="2695">
          <cell r="D2695">
            <v>282346</v>
          </cell>
        </row>
        <row r="2696">
          <cell r="D2696">
            <v>282346</v>
          </cell>
        </row>
        <row r="2697">
          <cell r="D2697">
            <v>282346</v>
          </cell>
        </row>
        <row r="2698">
          <cell r="D2698">
            <v>282348</v>
          </cell>
        </row>
        <row r="2699">
          <cell r="D2699">
            <v>282348</v>
          </cell>
        </row>
        <row r="2700">
          <cell r="D2700">
            <v>282351</v>
          </cell>
        </row>
        <row r="2701">
          <cell r="D2701">
            <v>282351</v>
          </cell>
        </row>
        <row r="2702">
          <cell r="D2702">
            <v>282351</v>
          </cell>
        </row>
        <row r="2703">
          <cell r="D2703">
            <v>282351</v>
          </cell>
        </row>
        <row r="2704">
          <cell r="D2704">
            <v>282351</v>
          </cell>
        </row>
        <row r="2705">
          <cell r="D2705">
            <v>282352</v>
          </cell>
        </row>
        <row r="2706">
          <cell r="D2706">
            <v>282352</v>
          </cell>
        </row>
        <row r="2707">
          <cell r="D2707">
            <v>282352</v>
          </cell>
        </row>
        <row r="2708">
          <cell r="D2708">
            <v>282352</v>
          </cell>
        </row>
        <row r="2709">
          <cell r="D2709">
            <v>282353</v>
          </cell>
        </row>
        <row r="2710">
          <cell r="D2710">
            <v>282353</v>
          </cell>
        </row>
        <row r="2711">
          <cell r="D2711">
            <v>282354</v>
          </cell>
        </row>
        <row r="2712">
          <cell r="D2712">
            <v>282355</v>
          </cell>
        </row>
        <row r="2713">
          <cell r="D2713">
            <v>282356</v>
          </cell>
        </row>
        <row r="2714">
          <cell r="D2714">
            <v>282356</v>
          </cell>
        </row>
        <row r="2715">
          <cell r="D2715">
            <v>282356</v>
          </cell>
        </row>
        <row r="2716">
          <cell r="D2716">
            <v>282356</v>
          </cell>
        </row>
        <row r="2717">
          <cell r="D2717">
            <v>282357</v>
          </cell>
        </row>
        <row r="2718">
          <cell r="D2718">
            <v>282357</v>
          </cell>
        </row>
        <row r="2719">
          <cell r="D2719">
            <v>282357</v>
          </cell>
        </row>
        <row r="2720">
          <cell r="D2720">
            <v>282359</v>
          </cell>
        </row>
        <row r="2721">
          <cell r="D2721">
            <v>282359</v>
          </cell>
        </row>
        <row r="2722">
          <cell r="D2722">
            <v>282359</v>
          </cell>
        </row>
        <row r="2723">
          <cell r="D2723">
            <v>282360</v>
          </cell>
        </row>
        <row r="2724">
          <cell r="D2724">
            <v>282360</v>
          </cell>
        </row>
        <row r="2725">
          <cell r="D2725">
            <v>282360</v>
          </cell>
        </row>
        <row r="2726">
          <cell r="D2726">
            <v>282361</v>
          </cell>
        </row>
        <row r="2727">
          <cell r="D2727">
            <v>282361</v>
          </cell>
        </row>
        <row r="2728">
          <cell r="D2728">
            <v>282361</v>
          </cell>
        </row>
        <row r="2729">
          <cell r="D2729">
            <v>282370</v>
          </cell>
        </row>
        <row r="2730">
          <cell r="D2730">
            <v>282370</v>
          </cell>
        </row>
        <row r="2731">
          <cell r="D2731">
            <v>282375</v>
          </cell>
        </row>
        <row r="2732">
          <cell r="D2732">
            <v>282375</v>
          </cell>
        </row>
        <row r="2733">
          <cell r="D2733">
            <v>282375</v>
          </cell>
        </row>
        <row r="2734">
          <cell r="D2734">
            <v>282375</v>
          </cell>
        </row>
        <row r="2735">
          <cell r="D2735">
            <v>282375</v>
          </cell>
        </row>
        <row r="2736">
          <cell r="D2736">
            <v>282375</v>
          </cell>
        </row>
        <row r="2737">
          <cell r="D2737">
            <v>282376</v>
          </cell>
        </row>
        <row r="2738">
          <cell r="D2738">
            <v>282376</v>
          </cell>
        </row>
        <row r="2739">
          <cell r="D2739">
            <v>282376</v>
          </cell>
        </row>
        <row r="2740">
          <cell r="D2740">
            <v>282376</v>
          </cell>
        </row>
        <row r="2741">
          <cell r="D2741">
            <v>282376</v>
          </cell>
        </row>
        <row r="2742">
          <cell r="D2742">
            <v>282376</v>
          </cell>
        </row>
        <row r="2743">
          <cell r="D2743">
            <v>282376</v>
          </cell>
        </row>
        <row r="2744">
          <cell r="D2744">
            <v>282377</v>
          </cell>
        </row>
        <row r="2745">
          <cell r="D2745">
            <v>282382</v>
          </cell>
        </row>
        <row r="2746">
          <cell r="D2746">
            <v>282382</v>
          </cell>
        </row>
        <row r="2747">
          <cell r="D2747">
            <v>282382</v>
          </cell>
        </row>
        <row r="2748">
          <cell r="D2748">
            <v>282382</v>
          </cell>
        </row>
        <row r="2749">
          <cell r="D2749">
            <v>282382</v>
          </cell>
        </row>
        <row r="2750">
          <cell r="D2750">
            <v>282382</v>
          </cell>
        </row>
        <row r="2751">
          <cell r="D2751">
            <v>282382</v>
          </cell>
        </row>
        <row r="2752">
          <cell r="D2752">
            <v>282382</v>
          </cell>
        </row>
        <row r="2753">
          <cell r="D2753">
            <v>282382</v>
          </cell>
        </row>
        <row r="2754">
          <cell r="D2754">
            <v>282382</v>
          </cell>
        </row>
        <row r="2755">
          <cell r="D2755">
            <v>282382</v>
          </cell>
        </row>
        <row r="2756">
          <cell r="D2756">
            <v>282384</v>
          </cell>
        </row>
        <row r="2757">
          <cell r="D2757">
            <v>282384</v>
          </cell>
        </row>
        <row r="2758">
          <cell r="D2758">
            <v>282386</v>
          </cell>
        </row>
        <row r="2759">
          <cell r="D2759">
            <v>282387</v>
          </cell>
        </row>
        <row r="2760">
          <cell r="D2760">
            <v>282387</v>
          </cell>
        </row>
        <row r="2761">
          <cell r="D2761">
            <v>282387</v>
          </cell>
        </row>
        <row r="2762">
          <cell r="D2762">
            <v>282387</v>
          </cell>
        </row>
        <row r="2763">
          <cell r="D2763">
            <v>282387</v>
          </cell>
        </row>
        <row r="2764">
          <cell r="D2764">
            <v>282387</v>
          </cell>
        </row>
        <row r="2765">
          <cell r="D2765">
            <v>282387</v>
          </cell>
        </row>
        <row r="2766">
          <cell r="D2766">
            <v>282387</v>
          </cell>
        </row>
        <row r="2767">
          <cell r="D2767">
            <v>282387</v>
          </cell>
        </row>
        <row r="2768">
          <cell r="D2768">
            <v>282387</v>
          </cell>
        </row>
        <row r="2769">
          <cell r="D2769">
            <v>282387</v>
          </cell>
        </row>
        <row r="2770">
          <cell r="D2770">
            <v>282387</v>
          </cell>
        </row>
        <row r="2771">
          <cell r="D2771">
            <v>282388</v>
          </cell>
        </row>
        <row r="2772">
          <cell r="D2772">
            <v>282388</v>
          </cell>
        </row>
        <row r="2773">
          <cell r="D2773">
            <v>282389</v>
          </cell>
        </row>
        <row r="2774">
          <cell r="D2774">
            <v>282389</v>
          </cell>
        </row>
        <row r="2775">
          <cell r="D2775">
            <v>282390</v>
          </cell>
        </row>
        <row r="2776">
          <cell r="D2776">
            <v>282390</v>
          </cell>
        </row>
        <row r="2777">
          <cell r="D2777">
            <v>282392</v>
          </cell>
        </row>
        <row r="2778">
          <cell r="D2778">
            <v>282393</v>
          </cell>
        </row>
        <row r="2779">
          <cell r="D2779">
            <v>282393</v>
          </cell>
        </row>
        <row r="2780">
          <cell r="D2780">
            <v>282393</v>
          </cell>
        </row>
        <row r="2781">
          <cell r="D2781">
            <v>282393</v>
          </cell>
        </row>
        <row r="2782">
          <cell r="D2782">
            <v>282393</v>
          </cell>
        </row>
        <row r="2783">
          <cell r="D2783">
            <v>282393</v>
          </cell>
        </row>
        <row r="2784">
          <cell r="D2784">
            <v>282394</v>
          </cell>
        </row>
        <row r="2785">
          <cell r="D2785">
            <v>282394</v>
          </cell>
        </row>
        <row r="2786">
          <cell r="D2786">
            <v>282394</v>
          </cell>
        </row>
        <row r="2787">
          <cell r="D2787">
            <v>282394</v>
          </cell>
        </row>
        <row r="2788">
          <cell r="D2788">
            <v>282394</v>
          </cell>
        </row>
        <row r="2789">
          <cell r="D2789">
            <v>282394</v>
          </cell>
        </row>
        <row r="2790">
          <cell r="D2790">
            <v>282405</v>
          </cell>
        </row>
        <row r="2791">
          <cell r="D2791">
            <v>282405</v>
          </cell>
        </row>
        <row r="2792">
          <cell r="D2792">
            <v>282405</v>
          </cell>
        </row>
        <row r="2793">
          <cell r="D2793">
            <v>282405</v>
          </cell>
        </row>
        <row r="2794">
          <cell r="D2794">
            <v>282405</v>
          </cell>
        </row>
        <row r="2795">
          <cell r="D2795">
            <v>282407</v>
          </cell>
        </row>
        <row r="2796">
          <cell r="D2796">
            <v>282410</v>
          </cell>
        </row>
        <row r="2797">
          <cell r="D2797">
            <v>282410</v>
          </cell>
        </row>
        <row r="2798">
          <cell r="D2798">
            <v>282410</v>
          </cell>
        </row>
        <row r="2799">
          <cell r="D2799">
            <v>282410</v>
          </cell>
        </row>
        <row r="2800">
          <cell r="D2800">
            <v>282411</v>
          </cell>
        </row>
        <row r="2801">
          <cell r="D2801">
            <v>282411</v>
          </cell>
        </row>
        <row r="2802">
          <cell r="D2802">
            <v>282411</v>
          </cell>
        </row>
        <row r="2803">
          <cell r="D2803">
            <v>282412</v>
          </cell>
        </row>
        <row r="2804">
          <cell r="D2804">
            <v>282412</v>
          </cell>
        </row>
        <row r="2805">
          <cell r="D2805">
            <v>282413</v>
          </cell>
        </row>
        <row r="2806">
          <cell r="D2806">
            <v>282413</v>
          </cell>
        </row>
        <row r="2807">
          <cell r="D2807">
            <v>282419</v>
          </cell>
        </row>
        <row r="2808">
          <cell r="D2808">
            <v>282419</v>
          </cell>
        </row>
        <row r="2809">
          <cell r="D2809">
            <v>282419</v>
          </cell>
        </row>
        <row r="2810">
          <cell r="D2810">
            <v>282419</v>
          </cell>
        </row>
        <row r="2811">
          <cell r="D2811">
            <v>282419</v>
          </cell>
        </row>
        <row r="2812">
          <cell r="D2812">
            <v>282420</v>
          </cell>
        </row>
        <row r="2813">
          <cell r="D2813">
            <v>282420</v>
          </cell>
        </row>
        <row r="2814">
          <cell r="D2814">
            <v>282420</v>
          </cell>
        </row>
        <row r="2815">
          <cell r="D2815">
            <v>282420</v>
          </cell>
        </row>
        <row r="2816">
          <cell r="D2816">
            <v>282420</v>
          </cell>
        </row>
        <row r="2817">
          <cell r="D2817">
            <v>282421</v>
          </cell>
        </row>
        <row r="2818">
          <cell r="D2818">
            <v>282422</v>
          </cell>
        </row>
        <row r="2819">
          <cell r="D2819">
            <v>282422</v>
          </cell>
        </row>
        <row r="2820">
          <cell r="D2820">
            <v>282425</v>
          </cell>
        </row>
        <row r="2821">
          <cell r="D2821">
            <v>282425</v>
          </cell>
        </row>
        <row r="2822">
          <cell r="D2822">
            <v>282430</v>
          </cell>
        </row>
        <row r="2823">
          <cell r="D2823">
            <v>282433</v>
          </cell>
        </row>
        <row r="2824">
          <cell r="D2824">
            <v>282433</v>
          </cell>
        </row>
        <row r="2825">
          <cell r="D2825">
            <v>282433</v>
          </cell>
        </row>
        <row r="2826">
          <cell r="D2826">
            <v>282433</v>
          </cell>
        </row>
        <row r="2827">
          <cell r="D2827">
            <v>282433</v>
          </cell>
        </row>
        <row r="2828">
          <cell r="D2828">
            <v>282434</v>
          </cell>
        </row>
        <row r="2829">
          <cell r="D2829">
            <v>282434</v>
          </cell>
        </row>
        <row r="2830">
          <cell r="D2830">
            <v>282434</v>
          </cell>
        </row>
        <row r="2831">
          <cell r="D2831">
            <v>282438</v>
          </cell>
        </row>
        <row r="2832">
          <cell r="D2832">
            <v>282438</v>
          </cell>
        </row>
        <row r="2833">
          <cell r="D2833">
            <v>282446</v>
          </cell>
        </row>
        <row r="2834">
          <cell r="D2834">
            <v>282446</v>
          </cell>
        </row>
        <row r="2835">
          <cell r="D2835">
            <v>282452</v>
          </cell>
        </row>
        <row r="2836">
          <cell r="D2836">
            <v>282452</v>
          </cell>
        </row>
        <row r="2837">
          <cell r="D2837">
            <v>282457</v>
          </cell>
        </row>
        <row r="2838">
          <cell r="D2838">
            <v>282457</v>
          </cell>
        </row>
        <row r="2839">
          <cell r="D2839">
            <v>282457</v>
          </cell>
        </row>
        <row r="2840">
          <cell r="D2840">
            <v>282457</v>
          </cell>
        </row>
        <row r="2841">
          <cell r="D2841">
            <v>282457</v>
          </cell>
        </row>
        <row r="2842">
          <cell r="D2842">
            <v>282457</v>
          </cell>
        </row>
        <row r="2843">
          <cell r="D2843">
            <v>282457</v>
          </cell>
        </row>
        <row r="2844">
          <cell r="D2844">
            <v>282457</v>
          </cell>
        </row>
        <row r="2845">
          <cell r="D2845">
            <v>282457</v>
          </cell>
        </row>
        <row r="2846">
          <cell r="D2846">
            <v>282457</v>
          </cell>
        </row>
        <row r="2847">
          <cell r="D2847">
            <v>282457</v>
          </cell>
        </row>
        <row r="2848">
          <cell r="D2848">
            <v>282457</v>
          </cell>
        </row>
        <row r="2849">
          <cell r="D2849">
            <v>282457</v>
          </cell>
        </row>
        <row r="2850">
          <cell r="D2850">
            <v>282457</v>
          </cell>
        </row>
        <row r="2851">
          <cell r="D2851">
            <v>282457</v>
          </cell>
        </row>
        <row r="2852">
          <cell r="D2852">
            <v>282457</v>
          </cell>
        </row>
        <row r="2853">
          <cell r="D2853">
            <v>282463</v>
          </cell>
        </row>
        <row r="2854">
          <cell r="D2854">
            <v>282463</v>
          </cell>
        </row>
        <row r="2855">
          <cell r="D2855">
            <v>282470</v>
          </cell>
        </row>
        <row r="2856">
          <cell r="D2856">
            <v>282470</v>
          </cell>
        </row>
        <row r="2857">
          <cell r="D2857">
            <v>282471</v>
          </cell>
        </row>
        <row r="2858">
          <cell r="D2858">
            <v>282472</v>
          </cell>
        </row>
        <row r="2859">
          <cell r="D2859">
            <v>282474</v>
          </cell>
        </row>
        <row r="2860">
          <cell r="D2860">
            <v>282478</v>
          </cell>
        </row>
        <row r="2861">
          <cell r="D2861">
            <v>282478</v>
          </cell>
        </row>
        <row r="2862">
          <cell r="D2862">
            <v>282478</v>
          </cell>
        </row>
        <row r="2863">
          <cell r="D2863">
            <v>282479</v>
          </cell>
        </row>
        <row r="2864">
          <cell r="D2864">
            <v>282479</v>
          </cell>
        </row>
        <row r="2865">
          <cell r="D2865">
            <v>282479</v>
          </cell>
        </row>
        <row r="2866">
          <cell r="D2866">
            <v>282480</v>
          </cell>
        </row>
        <row r="2867">
          <cell r="D2867">
            <v>282480</v>
          </cell>
        </row>
        <row r="2868">
          <cell r="D2868">
            <v>282480</v>
          </cell>
        </row>
        <row r="2869">
          <cell r="D2869">
            <v>282485</v>
          </cell>
        </row>
        <row r="2870">
          <cell r="D2870">
            <v>282488</v>
          </cell>
        </row>
        <row r="2871">
          <cell r="D2871">
            <v>282488</v>
          </cell>
        </row>
        <row r="2872">
          <cell r="D2872">
            <v>282488</v>
          </cell>
        </row>
        <row r="2873">
          <cell r="D2873">
            <v>282488</v>
          </cell>
        </row>
        <row r="2874">
          <cell r="D2874">
            <v>282488</v>
          </cell>
        </row>
        <row r="2875">
          <cell r="D2875">
            <v>282488</v>
          </cell>
        </row>
        <row r="2876">
          <cell r="D2876">
            <v>282488</v>
          </cell>
        </row>
        <row r="2877">
          <cell r="D2877">
            <v>282488</v>
          </cell>
        </row>
        <row r="2878">
          <cell r="D2878">
            <v>282488</v>
          </cell>
        </row>
        <row r="2879">
          <cell r="D2879">
            <v>282488</v>
          </cell>
        </row>
        <row r="2880">
          <cell r="D2880">
            <v>282488</v>
          </cell>
        </row>
        <row r="2881">
          <cell r="D2881">
            <v>282488</v>
          </cell>
        </row>
        <row r="2882">
          <cell r="D2882">
            <v>282488</v>
          </cell>
        </row>
        <row r="2883">
          <cell r="D2883">
            <v>282488</v>
          </cell>
        </row>
        <row r="2884">
          <cell r="D2884">
            <v>282490</v>
          </cell>
        </row>
        <row r="2885">
          <cell r="D2885">
            <v>282490</v>
          </cell>
        </row>
        <row r="2886">
          <cell r="D2886">
            <v>282490</v>
          </cell>
        </row>
        <row r="2887">
          <cell r="D2887">
            <v>282490</v>
          </cell>
        </row>
        <row r="2888">
          <cell r="D2888">
            <v>282490</v>
          </cell>
        </row>
        <row r="2889">
          <cell r="D2889">
            <v>282490</v>
          </cell>
        </row>
        <row r="2890">
          <cell r="D2890">
            <v>282490</v>
          </cell>
        </row>
        <row r="2891">
          <cell r="D2891">
            <v>282490</v>
          </cell>
        </row>
        <row r="2892">
          <cell r="D2892">
            <v>282490</v>
          </cell>
        </row>
        <row r="2893">
          <cell r="D2893">
            <v>282490</v>
          </cell>
        </row>
        <row r="2894">
          <cell r="D2894">
            <v>282490</v>
          </cell>
        </row>
        <row r="2895">
          <cell r="D2895">
            <v>282490</v>
          </cell>
        </row>
        <row r="2896">
          <cell r="D2896">
            <v>282490</v>
          </cell>
        </row>
        <row r="2897">
          <cell r="D2897">
            <v>282490</v>
          </cell>
        </row>
        <row r="2898">
          <cell r="D2898">
            <v>282490</v>
          </cell>
        </row>
        <row r="2899">
          <cell r="D2899">
            <v>282490</v>
          </cell>
        </row>
        <row r="2900">
          <cell r="D2900">
            <v>282491</v>
          </cell>
        </row>
        <row r="2901">
          <cell r="D2901">
            <v>282491</v>
          </cell>
        </row>
        <row r="2902">
          <cell r="D2902">
            <v>282491</v>
          </cell>
        </row>
        <row r="2903">
          <cell r="D2903">
            <v>282491</v>
          </cell>
        </row>
        <row r="2904">
          <cell r="D2904">
            <v>282491</v>
          </cell>
        </row>
        <row r="2905">
          <cell r="D2905">
            <v>282491</v>
          </cell>
        </row>
        <row r="2906">
          <cell r="D2906">
            <v>282491</v>
          </cell>
        </row>
        <row r="2907">
          <cell r="D2907">
            <v>282491</v>
          </cell>
        </row>
        <row r="2908">
          <cell r="D2908">
            <v>282491</v>
          </cell>
        </row>
        <row r="2909">
          <cell r="D2909">
            <v>282491</v>
          </cell>
        </row>
        <row r="2910">
          <cell r="D2910">
            <v>282491</v>
          </cell>
        </row>
        <row r="2911">
          <cell r="D2911">
            <v>282491</v>
          </cell>
        </row>
        <row r="2912">
          <cell r="D2912">
            <v>282491</v>
          </cell>
        </row>
        <row r="2913">
          <cell r="D2913">
            <v>282491</v>
          </cell>
        </row>
        <row r="2914">
          <cell r="D2914">
            <v>282491</v>
          </cell>
        </row>
        <row r="2915">
          <cell r="D2915">
            <v>282491</v>
          </cell>
        </row>
        <row r="2916">
          <cell r="D2916">
            <v>282493</v>
          </cell>
        </row>
        <row r="2917">
          <cell r="D2917">
            <v>282493</v>
          </cell>
        </row>
        <row r="2918">
          <cell r="D2918">
            <v>282493</v>
          </cell>
        </row>
        <row r="2919">
          <cell r="D2919">
            <v>282493</v>
          </cell>
        </row>
        <row r="2920">
          <cell r="D2920">
            <v>282493</v>
          </cell>
        </row>
        <row r="2921">
          <cell r="D2921">
            <v>282493</v>
          </cell>
        </row>
        <row r="2922">
          <cell r="D2922">
            <v>282493</v>
          </cell>
        </row>
        <row r="2923">
          <cell r="D2923">
            <v>282493</v>
          </cell>
        </row>
        <row r="2924">
          <cell r="D2924">
            <v>282493</v>
          </cell>
        </row>
        <row r="2925">
          <cell r="D2925">
            <v>282493</v>
          </cell>
        </row>
        <row r="2926">
          <cell r="D2926">
            <v>282493</v>
          </cell>
        </row>
        <row r="2927">
          <cell r="D2927">
            <v>282493</v>
          </cell>
        </row>
        <row r="2928">
          <cell r="D2928">
            <v>282493</v>
          </cell>
        </row>
        <row r="2929">
          <cell r="D2929">
            <v>282493</v>
          </cell>
        </row>
        <row r="2930">
          <cell r="D2930">
            <v>282493</v>
          </cell>
        </row>
        <row r="2931">
          <cell r="D2931">
            <v>282493</v>
          </cell>
        </row>
        <row r="2932">
          <cell r="D2932">
            <v>282494</v>
          </cell>
        </row>
        <row r="2933">
          <cell r="D2933">
            <v>282494</v>
          </cell>
        </row>
        <row r="2934">
          <cell r="D2934">
            <v>282494</v>
          </cell>
        </row>
        <row r="2935">
          <cell r="D2935">
            <v>282494</v>
          </cell>
        </row>
        <row r="2936">
          <cell r="D2936">
            <v>282494</v>
          </cell>
        </row>
        <row r="2937">
          <cell r="D2937">
            <v>282494</v>
          </cell>
        </row>
        <row r="2938">
          <cell r="D2938">
            <v>282494</v>
          </cell>
        </row>
        <row r="2939">
          <cell r="D2939">
            <v>282494</v>
          </cell>
        </row>
        <row r="2940">
          <cell r="D2940">
            <v>282494</v>
          </cell>
        </row>
        <row r="2941">
          <cell r="D2941">
            <v>282494</v>
          </cell>
        </row>
        <row r="2942">
          <cell r="D2942">
            <v>282494</v>
          </cell>
        </row>
        <row r="2943">
          <cell r="D2943">
            <v>282494</v>
          </cell>
        </row>
        <row r="2944">
          <cell r="D2944">
            <v>282494</v>
          </cell>
        </row>
        <row r="2945">
          <cell r="D2945">
            <v>282494</v>
          </cell>
        </row>
        <row r="2946">
          <cell r="D2946">
            <v>282494</v>
          </cell>
        </row>
        <row r="2947">
          <cell r="D2947">
            <v>282494</v>
          </cell>
        </row>
        <row r="2948">
          <cell r="D2948">
            <v>282495</v>
          </cell>
        </row>
        <row r="2949">
          <cell r="D2949">
            <v>282495</v>
          </cell>
        </row>
        <row r="2950">
          <cell r="D2950">
            <v>282495</v>
          </cell>
        </row>
        <row r="2951">
          <cell r="D2951">
            <v>282495</v>
          </cell>
        </row>
        <row r="2952">
          <cell r="D2952">
            <v>282495</v>
          </cell>
        </row>
        <row r="2953">
          <cell r="D2953">
            <v>282495</v>
          </cell>
        </row>
        <row r="2954">
          <cell r="D2954">
            <v>282495</v>
          </cell>
        </row>
        <row r="2955">
          <cell r="D2955">
            <v>282495</v>
          </cell>
        </row>
        <row r="2956">
          <cell r="D2956">
            <v>282495</v>
          </cell>
        </row>
        <row r="2957">
          <cell r="D2957">
            <v>282495</v>
          </cell>
        </row>
        <row r="2958">
          <cell r="D2958">
            <v>282495</v>
          </cell>
        </row>
        <row r="2959">
          <cell r="D2959">
            <v>282495</v>
          </cell>
        </row>
        <row r="2960">
          <cell r="D2960">
            <v>282495</v>
          </cell>
        </row>
        <row r="2961">
          <cell r="D2961">
            <v>282495</v>
          </cell>
        </row>
        <row r="2962">
          <cell r="D2962">
            <v>282495</v>
          </cell>
        </row>
        <row r="2963">
          <cell r="D2963">
            <v>282495</v>
          </cell>
        </row>
        <row r="2964">
          <cell r="D2964">
            <v>282498</v>
          </cell>
        </row>
        <row r="2965">
          <cell r="D2965">
            <v>282498</v>
          </cell>
        </row>
        <row r="2966">
          <cell r="D2966">
            <v>282498</v>
          </cell>
        </row>
        <row r="2967">
          <cell r="D2967">
            <v>282498</v>
          </cell>
        </row>
        <row r="2968">
          <cell r="D2968">
            <v>282498</v>
          </cell>
        </row>
        <row r="2969">
          <cell r="D2969">
            <v>282498</v>
          </cell>
        </row>
        <row r="2970">
          <cell r="D2970">
            <v>282498</v>
          </cell>
        </row>
        <row r="2971">
          <cell r="D2971">
            <v>282498</v>
          </cell>
        </row>
        <row r="2972">
          <cell r="D2972">
            <v>282498</v>
          </cell>
        </row>
        <row r="2973">
          <cell r="D2973">
            <v>282498</v>
          </cell>
        </row>
        <row r="2974">
          <cell r="D2974">
            <v>282498</v>
          </cell>
        </row>
        <row r="2975">
          <cell r="D2975">
            <v>282498</v>
          </cell>
        </row>
        <row r="2976">
          <cell r="D2976">
            <v>282498</v>
          </cell>
        </row>
        <row r="2977">
          <cell r="D2977">
            <v>282498</v>
          </cell>
        </row>
        <row r="2978">
          <cell r="D2978">
            <v>282498</v>
          </cell>
        </row>
        <row r="2979">
          <cell r="D2979">
            <v>282498</v>
          </cell>
        </row>
        <row r="2980">
          <cell r="D2980">
            <v>282513</v>
          </cell>
        </row>
        <row r="2981">
          <cell r="D2981">
            <v>282513</v>
          </cell>
        </row>
        <row r="2982">
          <cell r="D2982">
            <v>282514</v>
          </cell>
        </row>
        <row r="2983">
          <cell r="D2983">
            <v>282514</v>
          </cell>
        </row>
        <row r="2984">
          <cell r="D2984">
            <v>282515</v>
          </cell>
        </row>
        <row r="2985">
          <cell r="D2985">
            <v>282515</v>
          </cell>
        </row>
        <row r="2986">
          <cell r="D2986">
            <v>282517</v>
          </cell>
        </row>
        <row r="2987">
          <cell r="D2987">
            <v>282517</v>
          </cell>
        </row>
        <row r="2988">
          <cell r="D2988">
            <v>282517</v>
          </cell>
        </row>
        <row r="2989">
          <cell r="D2989">
            <v>282517</v>
          </cell>
        </row>
        <row r="2990">
          <cell r="D2990">
            <v>282517</v>
          </cell>
        </row>
        <row r="2991">
          <cell r="D2991">
            <v>282522</v>
          </cell>
        </row>
        <row r="2992">
          <cell r="D2992">
            <v>282527</v>
          </cell>
        </row>
        <row r="2993">
          <cell r="D2993">
            <v>282527</v>
          </cell>
        </row>
        <row r="2994">
          <cell r="D2994">
            <v>282527</v>
          </cell>
        </row>
        <row r="2995">
          <cell r="D2995">
            <v>282527</v>
          </cell>
        </row>
        <row r="2996">
          <cell r="D2996">
            <v>282527</v>
          </cell>
        </row>
        <row r="2997">
          <cell r="D2997">
            <v>282527</v>
          </cell>
        </row>
        <row r="2998">
          <cell r="D2998">
            <v>282527</v>
          </cell>
        </row>
        <row r="2999">
          <cell r="D2999">
            <v>282527</v>
          </cell>
        </row>
        <row r="3000">
          <cell r="D3000">
            <v>282527</v>
          </cell>
        </row>
        <row r="3001">
          <cell r="D3001">
            <v>282527</v>
          </cell>
        </row>
        <row r="3002">
          <cell r="D3002">
            <v>282527</v>
          </cell>
        </row>
        <row r="3003">
          <cell r="D3003">
            <v>282530</v>
          </cell>
        </row>
        <row r="3004">
          <cell r="D3004">
            <v>282530</v>
          </cell>
        </row>
        <row r="3005">
          <cell r="D3005">
            <v>282530</v>
          </cell>
        </row>
        <row r="3006">
          <cell r="D3006">
            <v>282530</v>
          </cell>
        </row>
        <row r="3007">
          <cell r="D3007">
            <v>282530</v>
          </cell>
        </row>
        <row r="3008">
          <cell r="D3008">
            <v>282530</v>
          </cell>
        </row>
        <row r="3009">
          <cell r="D3009">
            <v>282530</v>
          </cell>
        </row>
        <row r="3010">
          <cell r="D3010">
            <v>282530</v>
          </cell>
        </row>
        <row r="3011">
          <cell r="D3011">
            <v>282530</v>
          </cell>
        </row>
        <row r="3012">
          <cell r="D3012">
            <v>282530</v>
          </cell>
        </row>
        <row r="3013">
          <cell r="D3013">
            <v>282530</v>
          </cell>
        </row>
        <row r="3014">
          <cell r="D3014">
            <v>282530</v>
          </cell>
        </row>
        <row r="3015">
          <cell r="D3015">
            <v>282530</v>
          </cell>
        </row>
        <row r="3016">
          <cell r="D3016">
            <v>282530</v>
          </cell>
        </row>
        <row r="3017">
          <cell r="D3017">
            <v>282530</v>
          </cell>
        </row>
        <row r="3018">
          <cell r="D3018">
            <v>282530</v>
          </cell>
        </row>
        <row r="3019">
          <cell r="D3019">
            <v>282531</v>
          </cell>
        </row>
        <row r="3020">
          <cell r="D3020">
            <v>282534</v>
          </cell>
        </row>
        <row r="3021">
          <cell r="D3021">
            <v>282534</v>
          </cell>
        </row>
        <row r="3022">
          <cell r="D3022">
            <v>282534</v>
          </cell>
        </row>
        <row r="3023">
          <cell r="D3023">
            <v>282534</v>
          </cell>
        </row>
        <row r="3024">
          <cell r="D3024">
            <v>282534</v>
          </cell>
        </row>
        <row r="3025">
          <cell r="D3025">
            <v>282534</v>
          </cell>
        </row>
        <row r="3026">
          <cell r="D3026">
            <v>282534</v>
          </cell>
        </row>
        <row r="3027">
          <cell r="D3027">
            <v>282534</v>
          </cell>
        </row>
        <row r="3028">
          <cell r="D3028">
            <v>282534</v>
          </cell>
        </row>
        <row r="3029">
          <cell r="D3029">
            <v>282534</v>
          </cell>
        </row>
        <row r="3030">
          <cell r="D3030">
            <v>282534</v>
          </cell>
        </row>
        <row r="3031">
          <cell r="D3031">
            <v>282534</v>
          </cell>
        </row>
        <row r="3032">
          <cell r="D3032">
            <v>282534</v>
          </cell>
        </row>
        <row r="3033">
          <cell r="D3033">
            <v>282534</v>
          </cell>
        </row>
        <row r="3034">
          <cell r="D3034">
            <v>282534</v>
          </cell>
        </row>
        <row r="3035">
          <cell r="D3035">
            <v>282534</v>
          </cell>
        </row>
        <row r="3036">
          <cell r="D3036">
            <v>282535</v>
          </cell>
        </row>
        <row r="3037">
          <cell r="D3037">
            <v>282535</v>
          </cell>
        </row>
        <row r="3038">
          <cell r="D3038">
            <v>282535</v>
          </cell>
        </row>
        <row r="3039">
          <cell r="D3039">
            <v>282535</v>
          </cell>
        </row>
        <row r="3040">
          <cell r="D3040">
            <v>282535</v>
          </cell>
        </row>
        <row r="3041">
          <cell r="D3041">
            <v>282535</v>
          </cell>
        </row>
        <row r="3042">
          <cell r="D3042">
            <v>282535</v>
          </cell>
        </row>
        <row r="3043">
          <cell r="D3043">
            <v>282535</v>
          </cell>
        </row>
        <row r="3044">
          <cell r="D3044">
            <v>282535</v>
          </cell>
        </row>
        <row r="3045">
          <cell r="D3045">
            <v>282535</v>
          </cell>
        </row>
        <row r="3046">
          <cell r="D3046">
            <v>282535</v>
          </cell>
        </row>
        <row r="3047">
          <cell r="D3047">
            <v>282535</v>
          </cell>
        </row>
        <row r="3048">
          <cell r="D3048">
            <v>282535</v>
          </cell>
        </row>
        <row r="3049">
          <cell r="D3049">
            <v>282535</v>
          </cell>
        </row>
        <row r="3050">
          <cell r="D3050">
            <v>282535</v>
          </cell>
        </row>
        <row r="3051">
          <cell r="D3051">
            <v>282535</v>
          </cell>
        </row>
        <row r="3052">
          <cell r="D3052">
            <v>282562</v>
          </cell>
        </row>
        <row r="3053">
          <cell r="D3053">
            <v>282562</v>
          </cell>
        </row>
        <row r="3054">
          <cell r="D3054">
            <v>282562</v>
          </cell>
        </row>
        <row r="3055">
          <cell r="D3055">
            <v>282562</v>
          </cell>
        </row>
        <row r="3056">
          <cell r="D3056">
            <v>282562</v>
          </cell>
        </row>
        <row r="3057">
          <cell r="D3057">
            <v>282562</v>
          </cell>
        </row>
        <row r="3058">
          <cell r="D3058">
            <v>282562</v>
          </cell>
        </row>
        <row r="3059">
          <cell r="D3059">
            <v>282562</v>
          </cell>
        </row>
        <row r="3060">
          <cell r="D3060">
            <v>282562</v>
          </cell>
        </row>
        <row r="3061">
          <cell r="D3061">
            <v>282562</v>
          </cell>
        </row>
        <row r="3062">
          <cell r="D3062">
            <v>282562</v>
          </cell>
        </row>
        <row r="3063">
          <cell r="D3063">
            <v>282564</v>
          </cell>
        </row>
        <row r="3064">
          <cell r="D3064">
            <v>282564</v>
          </cell>
        </row>
        <row r="3065">
          <cell r="D3065">
            <v>282564</v>
          </cell>
        </row>
        <row r="3066">
          <cell r="D3066">
            <v>282564</v>
          </cell>
        </row>
        <row r="3067">
          <cell r="D3067">
            <v>282564</v>
          </cell>
        </row>
        <row r="3068">
          <cell r="D3068">
            <v>282564</v>
          </cell>
        </row>
        <row r="3069">
          <cell r="D3069">
            <v>282564</v>
          </cell>
        </row>
        <row r="3070">
          <cell r="D3070">
            <v>282573</v>
          </cell>
        </row>
        <row r="3071">
          <cell r="D3071">
            <v>282573</v>
          </cell>
        </row>
        <row r="3072">
          <cell r="D3072">
            <v>282573</v>
          </cell>
        </row>
        <row r="3073">
          <cell r="D3073">
            <v>282576</v>
          </cell>
        </row>
        <row r="3074">
          <cell r="D3074">
            <v>282576</v>
          </cell>
        </row>
        <row r="3075">
          <cell r="D3075">
            <v>282577</v>
          </cell>
        </row>
        <row r="3076">
          <cell r="D3076">
            <v>282578</v>
          </cell>
        </row>
        <row r="3077">
          <cell r="D3077">
            <v>282578</v>
          </cell>
        </row>
        <row r="3078">
          <cell r="D3078">
            <v>282578</v>
          </cell>
        </row>
        <row r="3079">
          <cell r="D3079">
            <v>282578</v>
          </cell>
        </row>
        <row r="3080">
          <cell r="D3080">
            <v>282578</v>
          </cell>
        </row>
        <row r="3081">
          <cell r="D3081">
            <v>282588</v>
          </cell>
        </row>
        <row r="3082">
          <cell r="D3082">
            <v>282589</v>
          </cell>
        </row>
        <row r="3083">
          <cell r="D3083">
            <v>282589</v>
          </cell>
        </row>
        <row r="3084">
          <cell r="D3084">
            <v>282589</v>
          </cell>
        </row>
        <row r="3085">
          <cell r="D3085">
            <v>282590</v>
          </cell>
        </row>
        <row r="3086">
          <cell r="D3086">
            <v>282598</v>
          </cell>
        </row>
        <row r="3087">
          <cell r="D3087">
            <v>282598</v>
          </cell>
        </row>
        <row r="3088">
          <cell r="D3088">
            <v>282598</v>
          </cell>
        </row>
        <row r="3089">
          <cell r="D3089">
            <v>282598</v>
          </cell>
        </row>
        <row r="3090">
          <cell r="D3090">
            <v>282598</v>
          </cell>
        </row>
        <row r="3091">
          <cell r="D3091">
            <v>282598</v>
          </cell>
        </row>
        <row r="3092">
          <cell r="D3092">
            <v>282598</v>
          </cell>
        </row>
        <row r="3093">
          <cell r="D3093">
            <v>282598</v>
          </cell>
        </row>
        <row r="3094">
          <cell r="D3094">
            <v>282598</v>
          </cell>
        </row>
        <row r="3095">
          <cell r="D3095">
            <v>282598</v>
          </cell>
        </row>
        <row r="3096">
          <cell r="D3096">
            <v>282598</v>
          </cell>
        </row>
        <row r="3097">
          <cell r="D3097">
            <v>282602</v>
          </cell>
        </row>
        <row r="3098">
          <cell r="D3098">
            <v>282602</v>
          </cell>
        </row>
        <row r="3099">
          <cell r="D3099">
            <v>282602</v>
          </cell>
        </row>
        <row r="3100">
          <cell r="D3100">
            <v>282602</v>
          </cell>
        </row>
        <row r="3101">
          <cell r="D3101">
            <v>282602</v>
          </cell>
        </row>
        <row r="3102">
          <cell r="D3102">
            <v>282602</v>
          </cell>
        </row>
        <row r="3103">
          <cell r="D3103">
            <v>282603</v>
          </cell>
        </row>
        <row r="3104">
          <cell r="D3104">
            <v>282603</v>
          </cell>
        </row>
        <row r="3105">
          <cell r="D3105">
            <v>282603</v>
          </cell>
        </row>
        <row r="3106">
          <cell r="D3106">
            <v>282608</v>
          </cell>
        </row>
        <row r="3107">
          <cell r="D3107">
            <v>282608</v>
          </cell>
        </row>
        <row r="3108">
          <cell r="D3108">
            <v>282608</v>
          </cell>
        </row>
        <row r="3109">
          <cell r="D3109">
            <v>282608</v>
          </cell>
        </row>
        <row r="3110">
          <cell r="D3110">
            <v>282608</v>
          </cell>
        </row>
        <row r="3111">
          <cell r="D3111">
            <v>282609</v>
          </cell>
        </row>
        <row r="3112">
          <cell r="D3112">
            <v>282609</v>
          </cell>
        </row>
        <row r="3113">
          <cell r="D3113">
            <v>282609</v>
          </cell>
        </row>
        <row r="3114">
          <cell r="D3114">
            <v>282609</v>
          </cell>
        </row>
        <row r="3115">
          <cell r="D3115">
            <v>282637</v>
          </cell>
        </row>
        <row r="3116">
          <cell r="D3116">
            <v>282637</v>
          </cell>
        </row>
        <row r="3117">
          <cell r="D3117">
            <v>282637</v>
          </cell>
        </row>
        <row r="3118">
          <cell r="D3118">
            <v>282637</v>
          </cell>
        </row>
        <row r="3119">
          <cell r="D3119">
            <v>282637</v>
          </cell>
        </row>
        <row r="3120">
          <cell r="D3120">
            <v>282637</v>
          </cell>
        </row>
        <row r="3121">
          <cell r="D3121">
            <v>282637</v>
          </cell>
        </row>
        <row r="3122">
          <cell r="D3122">
            <v>282637</v>
          </cell>
        </row>
        <row r="3123">
          <cell r="D3123">
            <v>282638</v>
          </cell>
        </row>
        <row r="3124">
          <cell r="D3124">
            <v>282639</v>
          </cell>
        </row>
        <row r="3125">
          <cell r="D3125">
            <v>282640</v>
          </cell>
        </row>
        <row r="3126">
          <cell r="D3126">
            <v>282641</v>
          </cell>
        </row>
        <row r="3127">
          <cell r="D3127">
            <v>282641</v>
          </cell>
        </row>
        <row r="3128">
          <cell r="D3128">
            <v>282641</v>
          </cell>
        </row>
        <row r="3129">
          <cell r="D3129">
            <v>282642</v>
          </cell>
        </row>
        <row r="3130">
          <cell r="D3130">
            <v>282642</v>
          </cell>
        </row>
        <row r="3131">
          <cell r="D3131">
            <v>282642</v>
          </cell>
        </row>
        <row r="3132">
          <cell r="D3132">
            <v>282642</v>
          </cell>
        </row>
        <row r="3133">
          <cell r="D3133">
            <v>282642</v>
          </cell>
        </row>
        <row r="3134">
          <cell r="D3134">
            <v>282642</v>
          </cell>
        </row>
        <row r="3135">
          <cell r="D3135">
            <v>282642</v>
          </cell>
        </row>
        <row r="3136">
          <cell r="D3136">
            <v>282642</v>
          </cell>
        </row>
        <row r="3137">
          <cell r="D3137">
            <v>282642</v>
          </cell>
        </row>
        <row r="3138">
          <cell r="D3138">
            <v>282644</v>
          </cell>
        </row>
        <row r="3139">
          <cell r="D3139">
            <v>282644</v>
          </cell>
        </row>
        <row r="3140">
          <cell r="D3140">
            <v>282644</v>
          </cell>
        </row>
        <row r="3141">
          <cell r="D3141">
            <v>282644</v>
          </cell>
        </row>
        <row r="3142">
          <cell r="D3142">
            <v>282644</v>
          </cell>
        </row>
        <row r="3143">
          <cell r="D3143">
            <v>282644</v>
          </cell>
        </row>
        <row r="3144">
          <cell r="D3144">
            <v>282645</v>
          </cell>
        </row>
        <row r="3145">
          <cell r="D3145">
            <v>282646</v>
          </cell>
        </row>
        <row r="3146">
          <cell r="D3146">
            <v>282646</v>
          </cell>
        </row>
        <row r="3147">
          <cell r="D3147">
            <v>282646</v>
          </cell>
        </row>
        <row r="3148">
          <cell r="D3148">
            <v>282646</v>
          </cell>
        </row>
        <row r="3149">
          <cell r="D3149">
            <v>282648</v>
          </cell>
        </row>
        <row r="3150">
          <cell r="D3150">
            <v>282648</v>
          </cell>
        </row>
        <row r="3151">
          <cell r="D3151">
            <v>282648</v>
          </cell>
        </row>
        <row r="3152">
          <cell r="D3152">
            <v>282648</v>
          </cell>
        </row>
        <row r="3153">
          <cell r="D3153">
            <v>282648</v>
          </cell>
        </row>
        <row r="3154">
          <cell r="D3154">
            <v>282648</v>
          </cell>
        </row>
        <row r="3155">
          <cell r="D3155">
            <v>282653</v>
          </cell>
        </row>
        <row r="3156">
          <cell r="D3156">
            <v>282653</v>
          </cell>
        </row>
        <row r="3157">
          <cell r="D3157">
            <v>282654</v>
          </cell>
        </row>
        <row r="3158">
          <cell r="D3158">
            <v>282654</v>
          </cell>
        </row>
        <row r="3159">
          <cell r="D3159">
            <v>282657</v>
          </cell>
        </row>
        <row r="3160">
          <cell r="D3160">
            <v>282657</v>
          </cell>
        </row>
        <row r="3161">
          <cell r="D3161">
            <v>282657</v>
          </cell>
        </row>
        <row r="3162">
          <cell r="D3162">
            <v>282657</v>
          </cell>
        </row>
        <row r="3163">
          <cell r="D3163">
            <v>282657</v>
          </cell>
        </row>
        <row r="3164">
          <cell r="D3164">
            <v>282657</v>
          </cell>
        </row>
        <row r="3165">
          <cell r="D3165">
            <v>282661</v>
          </cell>
        </row>
        <row r="3166">
          <cell r="D3166">
            <v>282662</v>
          </cell>
        </row>
        <row r="3167">
          <cell r="D3167">
            <v>282682</v>
          </cell>
        </row>
        <row r="3168">
          <cell r="D3168">
            <v>282682</v>
          </cell>
        </row>
        <row r="3169">
          <cell r="D3169">
            <v>282682</v>
          </cell>
        </row>
        <row r="3170">
          <cell r="D3170">
            <v>282684</v>
          </cell>
        </row>
        <row r="3171">
          <cell r="D3171">
            <v>282684</v>
          </cell>
        </row>
        <row r="3172">
          <cell r="D3172">
            <v>282687</v>
          </cell>
        </row>
        <row r="3173">
          <cell r="D3173">
            <v>282687</v>
          </cell>
        </row>
        <row r="3174">
          <cell r="D3174">
            <v>282688</v>
          </cell>
        </row>
        <row r="3175">
          <cell r="D3175">
            <v>282690</v>
          </cell>
        </row>
        <row r="3176">
          <cell r="D3176">
            <v>282690</v>
          </cell>
        </row>
        <row r="3177">
          <cell r="D3177">
            <v>282690</v>
          </cell>
        </row>
        <row r="3178">
          <cell r="D3178">
            <v>282690</v>
          </cell>
        </row>
        <row r="3179">
          <cell r="D3179">
            <v>282690</v>
          </cell>
        </row>
        <row r="3180">
          <cell r="D3180">
            <v>282691</v>
          </cell>
        </row>
        <row r="3183">
          <cell r="D3183">
            <v>282701</v>
          </cell>
        </row>
        <row r="3184">
          <cell r="D3184">
            <v>282701</v>
          </cell>
        </row>
        <row r="3185">
          <cell r="D3185">
            <v>282701</v>
          </cell>
        </row>
        <row r="3186">
          <cell r="D3186">
            <v>282701</v>
          </cell>
        </row>
        <row r="3187">
          <cell r="D3187">
            <v>282701</v>
          </cell>
        </row>
        <row r="3188">
          <cell r="D3188">
            <v>282702</v>
          </cell>
        </row>
        <row r="3189">
          <cell r="D3189">
            <v>282703</v>
          </cell>
        </row>
        <row r="3190">
          <cell r="D3190">
            <v>282705</v>
          </cell>
        </row>
        <row r="3191">
          <cell r="D3191">
            <v>282705</v>
          </cell>
        </row>
        <row r="3192">
          <cell r="D3192">
            <v>282705</v>
          </cell>
        </row>
        <row r="3193">
          <cell r="D3193">
            <v>282705</v>
          </cell>
        </row>
        <row r="3194">
          <cell r="D3194">
            <v>282710</v>
          </cell>
        </row>
        <row r="3195">
          <cell r="D3195">
            <v>282710</v>
          </cell>
        </row>
        <row r="3196">
          <cell r="D3196">
            <v>282710</v>
          </cell>
        </row>
        <row r="3197">
          <cell r="D3197">
            <v>282710</v>
          </cell>
        </row>
        <row r="3198">
          <cell r="D3198">
            <v>282710</v>
          </cell>
        </row>
        <row r="3199">
          <cell r="D3199">
            <v>282711</v>
          </cell>
        </row>
        <row r="3200">
          <cell r="D3200">
            <v>282711</v>
          </cell>
        </row>
        <row r="3201">
          <cell r="D3201">
            <v>282714</v>
          </cell>
        </row>
        <row r="3202">
          <cell r="D3202">
            <v>282714</v>
          </cell>
        </row>
        <row r="3203">
          <cell r="D3203">
            <v>282716</v>
          </cell>
        </row>
        <row r="3204">
          <cell r="D3204">
            <v>282716</v>
          </cell>
        </row>
        <row r="3205">
          <cell r="D3205">
            <v>282716</v>
          </cell>
        </row>
        <row r="3206">
          <cell r="D3206">
            <v>282846</v>
          </cell>
        </row>
        <row r="3207">
          <cell r="D3207">
            <v>282846</v>
          </cell>
        </row>
        <row r="3208">
          <cell r="D3208">
            <v>282847</v>
          </cell>
        </row>
        <row r="3209">
          <cell r="D3209">
            <v>282851</v>
          </cell>
        </row>
        <row r="3210">
          <cell r="D3210">
            <v>282851</v>
          </cell>
        </row>
        <row r="3211">
          <cell r="D3211">
            <v>282852</v>
          </cell>
        </row>
        <row r="3212">
          <cell r="D3212">
            <v>282852</v>
          </cell>
        </row>
        <row r="3213">
          <cell r="D3213">
            <v>282853</v>
          </cell>
        </row>
        <row r="3214">
          <cell r="D3214">
            <v>282853</v>
          </cell>
        </row>
        <row r="3215">
          <cell r="D3215">
            <v>282853</v>
          </cell>
        </row>
        <row r="3216">
          <cell r="D3216">
            <v>282853</v>
          </cell>
        </row>
        <row r="3217">
          <cell r="D3217">
            <v>282854</v>
          </cell>
        </row>
        <row r="3218">
          <cell r="D3218">
            <v>282854</v>
          </cell>
        </row>
        <row r="3219">
          <cell r="D3219">
            <v>282854</v>
          </cell>
        </row>
        <row r="3220">
          <cell r="D3220">
            <v>282855</v>
          </cell>
        </row>
        <row r="3221">
          <cell r="D3221">
            <v>282855</v>
          </cell>
        </row>
        <row r="3222">
          <cell r="D3222">
            <v>282855</v>
          </cell>
        </row>
        <row r="3223">
          <cell r="D3223">
            <v>282855</v>
          </cell>
        </row>
        <row r="3224">
          <cell r="D3224">
            <v>282855</v>
          </cell>
        </row>
        <row r="3225">
          <cell r="D3225">
            <v>282855</v>
          </cell>
        </row>
        <row r="3226">
          <cell r="D3226">
            <v>282855</v>
          </cell>
        </row>
        <row r="3227">
          <cell r="D3227">
            <v>282855</v>
          </cell>
        </row>
        <row r="3228">
          <cell r="D3228">
            <v>282856</v>
          </cell>
        </row>
        <row r="3229">
          <cell r="D3229">
            <v>282856</v>
          </cell>
        </row>
        <row r="3230">
          <cell r="D3230">
            <v>282856</v>
          </cell>
        </row>
        <row r="3231">
          <cell r="D3231">
            <v>282856</v>
          </cell>
        </row>
        <row r="3232">
          <cell r="D3232">
            <v>282856</v>
          </cell>
        </row>
        <row r="3233">
          <cell r="D3233">
            <v>282856</v>
          </cell>
        </row>
        <row r="3234">
          <cell r="D3234">
            <v>282856</v>
          </cell>
        </row>
        <row r="3235">
          <cell r="D3235">
            <v>282856</v>
          </cell>
        </row>
        <row r="3236">
          <cell r="D3236">
            <v>282857</v>
          </cell>
        </row>
        <row r="3237">
          <cell r="D3237">
            <v>282857</v>
          </cell>
        </row>
        <row r="3238">
          <cell r="D3238">
            <v>282858</v>
          </cell>
        </row>
        <row r="3239">
          <cell r="D3239">
            <v>282860</v>
          </cell>
        </row>
        <row r="3240">
          <cell r="D3240">
            <v>282860</v>
          </cell>
        </row>
        <row r="3241">
          <cell r="D3241">
            <v>282861</v>
          </cell>
        </row>
        <row r="3242">
          <cell r="D3242">
            <v>282861</v>
          </cell>
        </row>
        <row r="3243">
          <cell r="D3243">
            <v>282861</v>
          </cell>
        </row>
        <row r="3244">
          <cell r="D3244">
            <v>282863</v>
          </cell>
        </row>
        <row r="3245">
          <cell r="D3245">
            <v>282863</v>
          </cell>
        </row>
        <row r="3246">
          <cell r="D3246">
            <v>282865</v>
          </cell>
        </row>
        <row r="3247">
          <cell r="D3247">
            <v>282865</v>
          </cell>
        </row>
        <row r="3248">
          <cell r="D3248">
            <v>282865</v>
          </cell>
        </row>
        <row r="3249">
          <cell r="D3249">
            <v>282868</v>
          </cell>
        </row>
        <row r="3250">
          <cell r="D3250">
            <v>282869</v>
          </cell>
        </row>
        <row r="3251">
          <cell r="D3251">
            <v>282869</v>
          </cell>
        </row>
        <row r="3252">
          <cell r="D3252">
            <v>282870</v>
          </cell>
        </row>
        <row r="3253">
          <cell r="D3253">
            <v>282870</v>
          </cell>
        </row>
        <row r="3254">
          <cell r="D3254">
            <v>282870</v>
          </cell>
        </row>
        <row r="3255">
          <cell r="D3255">
            <v>282870</v>
          </cell>
        </row>
        <row r="3256">
          <cell r="D3256">
            <v>282870</v>
          </cell>
        </row>
        <row r="3257">
          <cell r="D3257">
            <v>282871</v>
          </cell>
        </row>
        <row r="3258">
          <cell r="D3258">
            <v>282871</v>
          </cell>
        </row>
        <row r="3259">
          <cell r="D3259">
            <v>282871</v>
          </cell>
        </row>
        <row r="3260">
          <cell r="D3260">
            <v>282872</v>
          </cell>
        </row>
        <row r="3261">
          <cell r="D3261">
            <v>282872</v>
          </cell>
        </row>
        <row r="3262">
          <cell r="D3262">
            <v>282872</v>
          </cell>
        </row>
        <row r="3263">
          <cell r="D3263">
            <v>282872</v>
          </cell>
        </row>
        <row r="3264">
          <cell r="D3264">
            <v>282873</v>
          </cell>
        </row>
        <row r="3265">
          <cell r="D3265">
            <v>282873</v>
          </cell>
        </row>
        <row r="3266">
          <cell r="D3266">
            <v>282873</v>
          </cell>
        </row>
        <row r="3267">
          <cell r="D3267">
            <v>282873</v>
          </cell>
        </row>
        <row r="3268">
          <cell r="D3268">
            <v>282876</v>
          </cell>
        </row>
        <row r="3269">
          <cell r="D3269">
            <v>282876</v>
          </cell>
        </row>
        <row r="3270">
          <cell r="D3270">
            <v>282876</v>
          </cell>
        </row>
        <row r="3271">
          <cell r="D3271">
            <v>282876</v>
          </cell>
        </row>
        <row r="3272">
          <cell r="D3272">
            <v>282876</v>
          </cell>
        </row>
        <row r="3273">
          <cell r="D3273">
            <v>282876</v>
          </cell>
        </row>
        <row r="3274">
          <cell r="D3274">
            <v>282876</v>
          </cell>
        </row>
        <row r="3275">
          <cell r="D3275">
            <v>282876</v>
          </cell>
        </row>
        <row r="3276">
          <cell r="D3276">
            <v>282876</v>
          </cell>
        </row>
        <row r="3277">
          <cell r="D3277">
            <v>282876</v>
          </cell>
        </row>
        <row r="3278">
          <cell r="D3278">
            <v>282876</v>
          </cell>
        </row>
        <row r="3279">
          <cell r="D3279">
            <v>282877</v>
          </cell>
        </row>
        <row r="3280">
          <cell r="D3280">
            <v>282879</v>
          </cell>
        </row>
        <row r="3281">
          <cell r="D3281">
            <v>282879</v>
          </cell>
        </row>
        <row r="3282">
          <cell r="D3282">
            <v>282879</v>
          </cell>
        </row>
        <row r="3283">
          <cell r="D3283">
            <v>282879</v>
          </cell>
        </row>
        <row r="3284">
          <cell r="D3284">
            <v>282879</v>
          </cell>
        </row>
        <row r="3285">
          <cell r="D3285">
            <v>282879</v>
          </cell>
        </row>
        <row r="3286">
          <cell r="D3286">
            <v>282881</v>
          </cell>
        </row>
        <row r="3287">
          <cell r="D3287">
            <v>282882</v>
          </cell>
        </row>
        <row r="3288">
          <cell r="D3288">
            <v>282882</v>
          </cell>
        </row>
        <row r="3289">
          <cell r="D3289">
            <v>282882</v>
          </cell>
        </row>
        <row r="3290">
          <cell r="D3290">
            <v>282882</v>
          </cell>
        </row>
        <row r="3291">
          <cell r="D3291">
            <v>282882</v>
          </cell>
        </row>
        <row r="3292">
          <cell r="D3292">
            <v>282882</v>
          </cell>
        </row>
        <row r="3293">
          <cell r="D3293">
            <v>282882</v>
          </cell>
        </row>
        <row r="3294">
          <cell r="D3294">
            <v>282882</v>
          </cell>
        </row>
        <row r="3295">
          <cell r="D3295">
            <v>282882</v>
          </cell>
        </row>
        <row r="3296">
          <cell r="D3296">
            <v>282882</v>
          </cell>
        </row>
        <row r="3297">
          <cell r="D3297">
            <v>282882</v>
          </cell>
        </row>
        <row r="3298">
          <cell r="D3298">
            <v>282883</v>
          </cell>
        </row>
        <row r="3299">
          <cell r="D3299">
            <v>282883</v>
          </cell>
        </row>
        <row r="3300">
          <cell r="D3300">
            <v>282884</v>
          </cell>
        </row>
        <row r="3301">
          <cell r="D3301">
            <v>282885</v>
          </cell>
        </row>
        <row r="3302">
          <cell r="D3302">
            <v>286762</v>
          </cell>
        </row>
        <row r="3303">
          <cell r="D3303">
            <v>286762</v>
          </cell>
        </row>
        <row r="3304">
          <cell r="D3304">
            <v>286764</v>
          </cell>
        </row>
        <row r="3305">
          <cell r="D3305">
            <v>286765</v>
          </cell>
        </row>
        <row r="3306">
          <cell r="D3306">
            <v>286768</v>
          </cell>
        </row>
        <row r="3307">
          <cell r="D3307">
            <v>286768</v>
          </cell>
        </row>
        <row r="3308">
          <cell r="D3308">
            <v>286768</v>
          </cell>
        </row>
        <row r="3309">
          <cell r="D3309">
            <v>286768</v>
          </cell>
        </row>
        <row r="3310">
          <cell r="D3310">
            <v>286768</v>
          </cell>
        </row>
        <row r="3311">
          <cell r="D3311">
            <v>286768</v>
          </cell>
        </row>
        <row r="3312">
          <cell r="D3312">
            <v>286768</v>
          </cell>
        </row>
        <row r="3313">
          <cell r="D3313">
            <v>286770</v>
          </cell>
        </row>
        <row r="3314">
          <cell r="D3314">
            <v>286772</v>
          </cell>
        </row>
        <row r="3315">
          <cell r="D3315">
            <v>286790</v>
          </cell>
        </row>
        <row r="3316">
          <cell r="D3316">
            <v>286792</v>
          </cell>
        </row>
        <row r="3317">
          <cell r="D3317">
            <v>286792</v>
          </cell>
        </row>
        <row r="3318">
          <cell r="D3318">
            <v>286792</v>
          </cell>
        </row>
        <row r="3319">
          <cell r="D3319">
            <v>286792</v>
          </cell>
        </row>
        <row r="3320">
          <cell r="D3320">
            <v>286792</v>
          </cell>
        </row>
        <row r="3321">
          <cell r="D3321">
            <v>286792</v>
          </cell>
        </row>
        <row r="3322">
          <cell r="D3322">
            <v>286792</v>
          </cell>
        </row>
        <row r="3323">
          <cell r="D3323">
            <v>286792</v>
          </cell>
        </row>
        <row r="3324">
          <cell r="D3324">
            <v>286792</v>
          </cell>
        </row>
        <row r="3325">
          <cell r="D3325">
            <v>286792</v>
          </cell>
        </row>
        <row r="3326">
          <cell r="D3326">
            <v>286792</v>
          </cell>
        </row>
        <row r="3327">
          <cell r="D3327">
            <v>286794</v>
          </cell>
        </row>
        <row r="3328">
          <cell r="D3328">
            <v>286799</v>
          </cell>
        </row>
        <row r="3329">
          <cell r="D3329">
            <v>286799</v>
          </cell>
        </row>
        <row r="3330">
          <cell r="D3330">
            <v>286799</v>
          </cell>
        </row>
        <row r="3331">
          <cell r="D3331">
            <v>286799</v>
          </cell>
        </row>
        <row r="3332">
          <cell r="D3332">
            <v>286799</v>
          </cell>
        </row>
        <row r="3333">
          <cell r="D3333">
            <v>286799</v>
          </cell>
        </row>
        <row r="3334">
          <cell r="D3334">
            <v>286799</v>
          </cell>
        </row>
        <row r="3335">
          <cell r="D3335">
            <v>286800</v>
          </cell>
        </row>
        <row r="3336">
          <cell r="D3336">
            <v>286800</v>
          </cell>
        </row>
        <row r="3337">
          <cell r="D3337">
            <v>286800</v>
          </cell>
        </row>
        <row r="3338">
          <cell r="D3338">
            <v>286800</v>
          </cell>
        </row>
        <row r="3339">
          <cell r="D3339">
            <v>286800</v>
          </cell>
        </row>
        <row r="3340">
          <cell r="D3340">
            <v>286807</v>
          </cell>
        </row>
        <row r="3341">
          <cell r="D3341">
            <v>286809</v>
          </cell>
        </row>
        <row r="3342">
          <cell r="D3342">
            <v>286810</v>
          </cell>
        </row>
        <row r="3343">
          <cell r="D3343">
            <v>286811</v>
          </cell>
        </row>
        <row r="3344">
          <cell r="D3344">
            <v>286812</v>
          </cell>
        </row>
        <row r="3345">
          <cell r="D3345">
            <v>286812</v>
          </cell>
        </row>
        <row r="3346">
          <cell r="D3346">
            <v>286814</v>
          </cell>
        </row>
        <row r="3347">
          <cell r="D3347">
            <v>286814</v>
          </cell>
        </row>
        <row r="3348">
          <cell r="D3348">
            <v>286815</v>
          </cell>
        </row>
        <row r="3349">
          <cell r="D3349">
            <v>286815</v>
          </cell>
        </row>
        <row r="3350">
          <cell r="D3350">
            <v>286816</v>
          </cell>
        </row>
        <row r="3351">
          <cell r="D3351">
            <v>286816</v>
          </cell>
        </row>
        <row r="3352">
          <cell r="D3352">
            <v>286816</v>
          </cell>
        </row>
        <row r="3353">
          <cell r="D3353">
            <v>286817</v>
          </cell>
        </row>
        <row r="3354">
          <cell r="D3354">
            <v>286819</v>
          </cell>
        </row>
        <row r="3355">
          <cell r="D3355">
            <v>286820</v>
          </cell>
        </row>
        <row r="3356">
          <cell r="D3356">
            <v>286820</v>
          </cell>
        </row>
        <row r="3357">
          <cell r="D3357">
            <v>286821</v>
          </cell>
        </row>
        <row r="3358">
          <cell r="D3358">
            <v>286821</v>
          </cell>
        </row>
        <row r="3359">
          <cell r="D3359">
            <v>286821</v>
          </cell>
        </row>
        <row r="3360">
          <cell r="D3360">
            <v>286822</v>
          </cell>
        </row>
        <row r="3361">
          <cell r="D3361">
            <v>286822</v>
          </cell>
        </row>
        <row r="3362">
          <cell r="D3362">
            <v>286838</v>
          </cell>
        </row>
        <row r="3363">
          <cell r="D3363">
            <v>286838</v>
          </cell>
        </row>
        <row r="3364">
          <cell r="D3364">
            <v>286839</v>
          </cell>
        </row>
        <row r="3365">
          <cell r="D3365">
            <v>286840</v>
          </cell>
        </row>
        <row r="3366">
          <cell r="D3366">
            <v>286840</v>
          </cell>
        </row>
        <row r="3367">
          <cell r="D3367">
            <v>286840</v>
          </cell>
        </row>
        <row r="3368">
          <cell r="D3368">
            <v>286840</v>
          </cell>
        </row>
        <row r="3369">
          <cell r="D3369">
            <v>286840</v>
          </cell>
        </row>
        <row r="3370">
          <cell r="D3370">
            <v>286840</v>
          </cell>
        </row>
        <row r="3371">
          <cell r="D3371">
            <v>286845</v>
          </cell>
        </row>
        <row r="3372">
          <cell r="D3372">
            <v>286845</v>
          </cell>
        </row>
        <row r="3373">
          <cell r="D3373">
            <v>286846</v>
          </cell>
        </row>
        <row r="3374">
          <cell r="D3374">
            <v>286846</v>
          </cell>
        </row>
        <row r="3375">
          <cell r="D3375">
            <v>286846</v>
          </cell>
        </row>
        <row r="3376">
          <cell r="D3376">
            <v>286849</v>
          </cell>
        </row>
        <row r="3377">
          <cell r="D3377">
            <v>286849</v>
          </cell>
        </row>
        <row r="3378">
          <cell r="D3378">
            <v>286849</v>
          </cell>
        </row>
        <row r="3379">
          <cell r="D3379">
            <v>286849</v>
          </cell>
        </row>
        <row r="3380">
          <cell r="D3380">
            <v>286849</v>
          </cell>
        </row>
        <row r="3381">
          <cell r="D3381">
            <v>286849</v>
          </cell>
        </row>
        <row r="3382">
          <cell r="D3382">
            <v>286849</v>
          </cell>
        </row>
        <row r="3383">
          <cell r="D3383">
            <v>286849</v>
          </cell>
        </row>
        <row r="3384">
          <cell r="D3384">
            <v>286849</v>
          </cell>
        </row>
        <row r="3385">
          <cell r="D3385">
            <v>286849</v>
          </cell>
        </row>
        <row r="3386">
          <cell r="D3386">
            <v>286849</v>
          </cell>
        </row>
        <row r="3387">
          <cell r="D3387">
            <v>286849</v>
          </cell>
        </row>
        <row r="3388">
          <cell r="D3388">
            <v>286850</v>
          </cell>
        </row>
        <row r="3389">
          <cell r="D3389">
            <v>286850</v>
          </cell>
        </row>
        <row r="3390">
          <cell r="D3390">
            <v>286850</v>
          </cell>
        </row>
        <row r="3391">
          <cell r="D3391">
            <v>286850</v>
          </cell>
        </row>
        <row r="3392">
          <cell r="D3392">
            <v>286851</v>
          </cell>
        </row>
        <row r="3393">
          <cell r="D3393">
            <v>286851</v>
          </cell>
        </row>
        <row r="3394">
          <cell r="D3394">
            <v>286852</v>
          </cell>
        </row>
        <row r="3395">
          <cell r="D3395">
            <v>286852</v>
          </cell>
        </row>
        <row r="3396">
          <cell r="D3396">
            <v>286852</v>
          </cell>
        </row>
        <row r="3397">
          <cell r="D3397">
            <v>286852</v>
          </cell>
        </row>
        <row r="3398">
          <cell r="D3398">
            <v>286852</v>
          </cell>
        </row>
        <row r="3399">
          <cell r="D3399">
            <v>286852</v>
          </cell>
        </row>
        <row r="3400">
          <cell r="D3400">
            <v>286852</v>
          </cell>
        </row>
        <row r="3401">
          <cell r="D3401">
            <v>286852</v>
          </cell>
        </row>
        <row r="3402">
          <cell r="D3402">
            <v>286852</v>
          </cell>
        </row>
        <row r="3403">
          <cell r="D3403">
            <v>286852</v>
          </cell>
        </row>
        <row r="3404">
          <cell r="D3404">
            <v>286852</v>
          </cell>
        </row>
        <row r="3405">
          <cell r="D3405">
            <v>286852</v>
          </cell>
        </row>
        <row r="3406">
          <cell r="D3406">
            <v>286852</v>
          </cell>
        </row>
        <row r="3407">
          <cell r="D3407">
            <v>286852</v>
          </cell>
        </row>
        <row r="3408">
          <cell r="D3408">
            <v>286852</v>
          </cell>
        </row>
        <row r="3409">
          <cell r="D3409">
            <v>286852</v>
          </cell>
        </row>
        <row r="3410">
          <cell r="D3410">
            <v>286853</v>
          </cell>
        </row>
        <row r="3411">
          <cell r="D3411">
            <v>286854</v>
          </cell>
        </row>
        <row r="3412">
          <cell r="D3412">
            <v>286855</v>
          </cell>
        </row>
        <row r="3413">
          <cell r="D3413">
            <v>286855</v>
          </cell>
        </row>
        <row r="3414">
          <cell r="D3414">
            <v>286857</v>
          </cell>
        </row>
        <row r="3415">
          <cell r="D3415">
            <v>286858</v>
          </cell>
        </row>
        <row r="3416">
          <cell r="D3416">
            <v>286858</v>
          </cell>
        </row>
        <row r="3417">
          <cell r="D3417">
            <v>286859</v>
          </cell>
        </row>
        <row r="3418">
          <cell r="D3418">
            <v>286861</v>
          </cell>
        </row>
        <row r="3419">
          <cell r="D3419">
            <v>286861</v>
          </cell>
        </row>
        <row r="3420">
          <cell r="D3420">
            <v>286862</v>
          </cell>
        </row>
        <row r="3421">
          <cell r="D3421">
            <v>286862</v>
          </cell>
        </row>
        <row r="3422">
          <cell r="D3422">
            <v>286862</v>
          </cell>
        </row>
        <row r="3423">
          <cell r="D3423">
            <v>286863</v>
          </cell>
        </row>
        <row r="3424">
          <cell r="D3424">
            <v>286863</v>
          </cell>
        </row>
        <row r="3425">
          <cell r="D3425">
            <v>286863</v>
          </cell>
        </row>
        <row r="3426">
          <cell r="D3426">
            <v>286864</v>
          </cell>
        </row>
        <row r="3427">
          <cell r="D3427">
            <v>286864</v>
          </cell>
        </row>
        <row r="3428">
          <cell r="D3428">
            <v>286865</v>
          </cell>
        </row>
        <row r="3429">
          <cell r="D3429">
            <v>286865</v>
          </cell>
        </row>
        <row r="3430">
          <cell r="D3430">
            <v>286865</v>
          </cell>
        </row>
        <row r="3431">
          <cell r="D3431">
            <v>286865</v>
          </cell>
        </row>
        <row r="3432">
          <cell r="D3432">
            <v>286865</v>
          </cell>
        </row>
        <row r="3433">
          <cell r="D3433">
            <v>286865</v>
          </cell>
        </row>
        <row r="3434">
          <cell r="D3434">
            <v>286865</v>
          </cell>
        </row>
        <row r="3435">
          <cell r="D3435">
            <v>286865</v>
          </cell>
        </row>
        <row r="3436">
          <cell r="D3436">
            <v>286865</v>
          </cell>
        </row>
        <row r="3437">
          <cell r="D3437">
            <v>286865</v>
          </cell>
        </row>
        <row r="3438">
          <cell r="D3438">
            <v>286865</v>
          </cell>
        </row>
        <row r="3439">
          <cell r="D3439">
            <v>286865</v>
          </cell>
        </row>
        <row r="3440">
          <cell r="D3440">
            <v>286865</v>
          </cell>
        </row>
        <row r="3441">
          <cell r="D3441">
            <v>286865</v>
          </cell>
        </row>
        <row r="3442">
          <cell r="D3442">
            <v>286865</v>
          </cell>
        </row>
        <row r="3443">
          <cell r="D3443">
            <v>286865</v>
          </cell>
        </row>
        <row r="3444">
          <cell r="D3444">
            <v>286865</v>
          </cell>
        </row>
        <row r="3445">
          <cell r="D3445">
            <v>286865</v>
          </cell>
        </row>
        <row r="3446">
          <cell r="D3446">
            <v>286865</v>
          </cell>
        </row>
        <row r="3447">
          <cell r="D3447">
            <v>286865</v>
          </cell>
        </row>
        <row r="3448">
          <cell r="D3448">
            <v>286865</v>
          </cell>
        </row>
        <row r="3449">
          <cell r="D3449">
            <v>286865</v>
          </cell>
        </row>
        <row r="3450">
          <cell r="D3450">
            <v>286865</v>
          </cell>
        </row>
        <row r="3451">
          <cell r="D3451">
            <v>286865</v>
          </cell>
        </row>
        <row r="3452">
          <cell r="D3452">
            <v>286865</v>
          </cell>
        </row>
        <row r="3453">
          <cell r="D3453">
            <v>286865</v>
          </cell>
        </row>
        <row r="3454">
          <cell r="D3454">
            <v>286865</v>
          </cell>
        </row>
        <row r="3455">
          <cell r="D3455">
            <v>286865</v>
          </cell>
        </row>
        <row r="3456">
          <cell r="D3456">
            <v>286865</v>
          </cell>
        </row>
        <row r="3457">
          <cell r="D3457">
            <v>286865</v>
          </cell>
        </row>
        <row r="3458">
          <cell r="D3458">
            <v>286865</v>
          </cell>
        </row>
        <row r="3459">
          <cell r="D3459">
            <v>286865</v>
          </cell>
        </row>
        <row r="3460">
          <cell r="D3460">
            <v>286865</v>
          </cell>
        </row>
        <row r="3461">
          <cell r="D3461">
            <v>286865</v>
          </cell>
        </row>
        <row r="3462">
          <cell r="D3462">
            <v>286865</v>
          </cell>
        </row>
        <row r="3463">
          <cell r="D3463">
            <v>286865</v>
          </cell>
        </row>
        <row r="3464">
          <cell r="D3464">
            <v>286865</v>
          </cell>
        </row>
        <row r="3465">
          <cell r="D3465">
            <v>286865</v>
          </cell>
        </row>
        <row r="3466">
          <cell r="D3466">
            <v>286865</v>
          </cell>
        </row>
        <row r="3467">
          <cell r="D3467">
            <v>286865</v>
          </cell>
        </row>
        <row r="3468">
          <cell r="D3468">
            <v>286865</v>
          </cell>
        </row>
        <row r="3469">
          <cell r="D3469">
            <v>286867</v>
          </cell>
        </row>
        <row r="3470">
          <cell r="D3470">
            <v>286868</v>
          </cell>
        </row>
        <row r="3471">
          <cell r="D3471">
            <v>286869</v>
          </cell>
        </row>
        <row r="3472">
          <cell r="D3472">
            <v>286870</v>
          </cell>
        </row>
        <row r="3473">
          <cell r="D3473">
            <v>286870</v>
          </cell>
        </row>
        <row r="3474">
          <cell r="D3474">
            <v>286873</v>
          </cell>
        </row>
        <row r="3475">
          <cell r="D3475">
            <v>286877</v>
          </cell>
        </row>
        <row r="3476">
          <cell r="D3476">
            <v>286877</v>
          </cell>
        </row>
        <row r="3477">
          <cell r="D3477">
            <v>286877</v>
          </cell>
        </row>
        <row r="3478">
          <cell r="D3478">
            <v>286877</v>
          </cell>
        </row>
        <row r="3479">
          <cell r="D3479">
            <v>286879</v>
          </cell>
        </row>
        <row r="3480">
          <cell r="D3480">
            <v>286883</v>
          </cell>
        </row>
        <row r="3481">
          <cell r="D3481">
            <v>286883</v>
          </cell>
        </row>
        <row r="3482">
          <cell r="D3482">
            <v>286883</v>
          </cell>
        </row>
        <row r="3483">
          <cell r="D3483">
            <v>286883</v>
          </cell>
        </row>
        <row r="3484">
          <cell r="D3484">
            <v>286883</v>
          </cell>
        </row>
        <row r="3485">
          <cell r="D3485">
            <v>286883</v>
          </cell>
        </row>
        <row r="3486">
          <cell r="D3486">
            <v>286883</v>
          </cell>
        </row>
        <row r="3487">
          <cell r="D3487">
            <v>286884</v>
          </cell>
        </row>
        <row r="3488">
          <cell r="D3488">
            <v>286885</v>
          </cell>
        </row>
        <row r="3489">
          <cell r="D3489">
            <v>286885</v>
          </cell>
        </row>
        <row r="3490">
          <cell r="D3490">
            <v>286885</v>
          </cell>
        </row>
        <row r="3491">
          <cell r="D3491">
            <v>286885</v>
          </cell>
        </row>
        <row r="3492">
          <cell r="D3492">
            <v>286885</v>
          </cell>
        </row>
        <row r="3493">
          <cell r="D3493">
            <v>286885</v>
          </cell>
        </row>
        <row r="3494">
          <cell r="D3494">
            <v>286886</v>
          </cell>
        </row>
        <row r="3495">
          <cell r="D3495">
            <v>286886</v>
          </cell>
        </row>
        <row r="3496">
          <cell r="D3496">
            <v>286886</v>
          </cell>
        </row>
        <row r="3497">
          <cell r="D3497">
            <v>286886</v>
          </cell>
        </row>
        <row r="3498">
          <cell r="D3498">
            <v>286886</v>
          </cell>
        </row>
        <row r="3499">
          <cell r="D3499">
            <v>286886</v>
          </cell>
        </row>
        <row r="3500">
          <cell r="D3500">
            <v>286886</v>
          </cell>
        </row>
        <row r="3501">
          <cell r="D3501">
            <v>286886</v>
          </cell>
        </row>
        <row r="3502">
          <cell r="D3502">
            <v>286969</v>
          </cell>
        </row>
        <row r="3503">
          <cell r="D3503">
            <v>287007</v>
          </cell>
        </row>
        <row r="3504">
          <cell r="D3504">
            <v>287012</v>
          </cell>
        </row>
        <row r="3505">
          <cell r="D3505">
            <v>287012</v>
          </cell>
        </row>
        <row r="3506">
          <cell r="D3506">
            <v>287012</v>
          </cell>
        </row>
        <row r="3507">
          <cell r="D3507">
            <v>287012</v>
          </cell>
        </row>
        <row r="3508">
          <cell r="D3508">
            <v>287012</v>
          </cell>
        </row>
        <row r="3509">
          <cell r="D3509">
            <v>287012</v>
          </cell>
        </row>
        <row r="3510">
          <cell r="D3510">
            <v>287013</v>
          </cell>
        </row>
        <row r="3511">
          <cell r="D3511">
            <v>287013</v>
          </cell>
        </row>
        <row r="3512">
          <cell r="D3512">
            <v>287013</v>
          </cell>
        </row>
        <row r="3513">
          <cell r="D3513">
            <v>287013</v>
          </cell>
        </row>
        <row r="3514">
          <cell r="D3514">
            <v>287014</v>
          </cell>
        </row>
        <row r="3515">
          <cell r="D3515">
            <v>287014</v>
          </cell>
        </row>
        <row r="3516">
          <cell r="D3516">
            <v>287014</v>
          </cell>
        </row>
        <row r="3517">
          <cell r="D3517">
            <v>287014</v>
          </cell>
        </row>
        <row r="3518">
          <cell r="D3518">
            <v>287014</v>
          </cell>
        </row>
        <row r="3519">
          <cell r="D3519">
            <v>287016</v>
          </cell>
        </row>
        <row r="3520">
          <cell r="D3520">
            <v>287017</v>
          </cell>
        </row>
        <row r="3521">
          <cell r="D3521">
            <v>287017</v>
          </cell>
        </row>
        <row r="3522">
          <cell r="D3522">
            <v>287017</v>
          </cell>
        </row>
        <row r="3523">
          <cell r="D3523">
            <v>287017</v>
          </cell>
        </row>
        <row r="3524">
          <cell r="D3524">
            <v>287017</v>
          </cell>
        </row>
        <row r="3525">
          <cell r="D3525">
            <v>287018</v>
          </cell>
        </row>
        <row r="3526">
          <cell r="D3526">
            <v>287018</v>
          </cell>
        </row>
        <row r="3527">
          <cell r="D3527">
            <v>287019</v>
          </cell>
        </row>
        <row r="3528">
          <cell r="D3528">
            <v>287020</v>
          </cell>
        </row>
        <row r="3529">
          <cell r="D3529">
            <v>287020</v>
          </cell>
        </row>
        <row r="3530">
          <cell r="D3530">
            <v>287020</v>
          </cell>
        </row>
        <row r="3531">
          <cell r="D3531">
            <v>287020</v>
          </cell>
        </row>
        <row r="3532">
          <cell r="D3532">
            <v>287020</v>
          </cell>
        </row>
        <row r="3533">
          <cell r="D3533">
            <v>287020</v>
          </cell>
        </row>
        <row r="3534">
          <cell r="D3534">
            <v>287022</v>
          </cell>
        </row>
        <row r="3535">
          <cell r="D3535">
            <v>287022</v>
          </cell>
        </row>
        <row r="3536">
          <cell r="D3536">
            <v>287022</v>
          </cell>
        </row>
        <row r="3537">
          <cell r="D3537">
            <v>287024</v>
          </cell>
        </row>
        <row r="3538">
          <cell r="D3538">
            <v>287024</v>
          </cell>
        </row>
        <row r="3539">
          <cell r="D3539">
            <v>287024</v>
          </cell>
        </row>
        <row r="3540">
          <cell r="D3540">
            <v>287025</v>
          </cell>
        </row>
        <row r="3541">
          <cell r="D3541">
            <v>287026</v>
          </cell>
        </row>
        <row r="3542">
          <cell r="D3542">
            <v>287026</v>
          </cell>
        </row>
        <row r="3543">
          <cell r="D3543">
            <v>287026</v>
          </cell>
        </row>
        <row r="3544">
          <cell r="D3544">
            <v>287026</v>
          </cell>
        </row>
        <row r="3545">
          <cell r="D3545">
            <v>287026</v>
          </cell>
        </row>
        <row r="3546">
          <cell r="D3546">
            <v>287026</v>
          </cell>
        </row>
        <row r="3547">
          <cell r="D3547">
            <v>287026</v>
          </cell>
        </row>
        <row r="3548">
          <cell r="D3548">
            <v>287026</v>
          </cell>
        </row>
        <row r="3549">
          <cell r="D3549">
            <v>287026</v>
          </cell>
        </row>
        <row r="3550">
          <cell r="D3550">
            <v>287026</v>
          </cell>
        </row>
        <row r="3551">
          <cell r="D3551">
            <v>287026</v>
          </cell>
        </row>
        <row r="3552">
          <cell r="D3552">
            <v>287026</v>
          </cell>
        </row>
        <row r="3553">
          <cell r="D3553">
            <v>287026</v>
          </cell>
        </row>
        <row r="3554">
          <cell r="D3554">
            <v>287026</v>
          </cell>
        </row>
        <row r="3555">
          <cell r="D3555">
            <v>287026</v>
          </cell>
        </row>
        <row r="3556">
          <cell r="D3556">
            <v>287026</v>
          </cell>
        </row>
        <row r="3557">
          <cell r="D3557">
            <v>287026</v>
          </cell>
        </row>
        <row r="3558">
          <cell r="D3558">
            <v>287026</v>
          </cell>
        </row>
        <row r="3559">
          <cell r="D3559">
            <v>287026</v>
          </cell>
        </row>
        <row r="3560">
          <cell r="D3560">
            <v>287026</v>
          </cell>
        </row>
        <row r="3561">
          <cell r="D3561">
            <v>287026</v>
          </cell>
        </row>
        <row r="3562">
          <cell r="D3562">
            <v>287026</v>
          </cell>
        </row>
        <row r="3563">
          <cell r="D3563">
            <v>287027</v>
          </cell>
        </row>
        <row r="3564">
          <cell r="D3564">
            <v>287027</v>
          </cell>
        </row>
        <row r="3565">
          <cell r="D3565">
            <v>287027</v>
          </cell>
        </row>
        <row r="3566">
          <cell r="D3566">
            <v>287027</v>
          </cell>
        </row>
        <row r="3567">
          <cell r="D3567">
            <v>287027</v>
          </cell>
        </row>
        <row r="3568">
          <cell r="D3568">
            <v>287327</v>
          </cell>
        </row>
        <row r="3569">
          <cell r="D3569">
            <v>287327</v>
          </cell>
        </row>
        <row r="3570">
          <cell r="D3570">
            <v>287327</v>
          </cell>
        </row>
        <row r="3571">
          <cell r="D3571">
            <v>287327</v>
          </cell>
        </row>
        <row r="3572">
          <cell r="D3572">
            <v>287327</v>
          </cell>
        </row>
        <row r="3573">
          <cell r="D3573">
            <v>288380</v>
          </cell>
        </row>
        <row r="3574">
          <cell r="D3574">
            <v>288380</v>
          </cell>
        </row>
        <row r="3575">
          <cell r="D3575">
            <v>288380</v>
          </cell>
        </row>
        <row r="3576">
          <cell r="D3576">
            <v>288380</v>
          </cell>
        </row>
        <row r="3577">
          <cell r="D3577">
            <v>288380</v>
          </cell>
        </row>
        <row r="3578">
          <cell r="D3578">
            <v>317654</v>
          </cell>
        </row>
        <row r="3579">
          <cell r="D3579">
            <v>317654</v>
          </cell>
        </row>
        <row r="3580">
          <cell r="D3580">
            <v>317654</v>
          </cell>
        </row>
        <row r="3581">
          <cell r="D3581">
            <v>317654</v>
          </cell>
        </row>
        <row r="3582">
          <cell r="D3582">
            <v>317654</v>
          </cell>
        </row>
        <row r="3583">
          <cell r="D3583">
            <v>317654</v>
          </cell>
        </row>
        <row r="3584">
          <cell r="D3584">
            <v>317655</v>
          </cell>
        </row>
        <row r="3585">
          <cell r="D3585">
            <v>317655</v>
          </cell>
        </row>
        <row r="3586">
          <cell r="D3586">
            <v>317658</v>
          </cell>
        </row>
        <row r="3587">
          <cell r="D3587">
            <v>317658</v>
          </cell>
        </row>
        <row r="3588">
          <cell r="D3588">
            <v>317658</v>
          </cell>
        </row>
        <row r="3589">
          <cell r="D3589">
            <v>317658</v>
          </cell>
        </row>
        <row r="3590">
          <cell r="D3590">
            <v>317658</v>
          </cell>
        </row>
        <row r="3591">
          <cell r="D3591">
            <v>317659</v>
          </cell>
        </row>
        <row r="3592">
          <cell r="D3592">
            <v>317696</v>
          </cell>
        </row>
        <row r="3593">
          <cell r="D3593">
            <v>317696</v>
          </cell>
        </row>
        <row r="3594">
          <cell r="D3594">
            <v>317696</v>
          </cell>
        </row>
        <row r="3595">
          <cell r="D3595">
            <v>317697</v>
          </cell>
        </row>
        <row r="3596">
          <cell r="D3596">
            <v>317697</v>
          </cell>
        </row>
        <row r="3597">
          <cell r="D3597">
            <v>317697</v>
          </cell>
        </row>
        <row r="3598">
          <cell r="D3598">
            <v>317697</v>
          </cell>
        </row>
        <row r="3599">
          <cell r="D3599">
            <v>317697</v>
          </cell>
        </row>
        <row r="3600">
          <cell r="D3600">
            <v>317697</v>
          </cell>
        </row>
        <row r="3601">
          <cell r="D3601">
            <v>317697</v>
          </cell>
        </row>
        <row r="3602">
          <cell r="D3602">
            <v>317697</v>
          </cell>
        </row>
        <row r="3603">
          <cell r="D3603">
            <v>317697</v>
          </cell>
        </row>
        <row r="3604">
          <cell r="D3604">
            <v>317697</v>
          </cell>
        </row>
        <row r="3605">
          <cell r="D3605">
            <v>317697</v>
          </cell>
        </row>
        <row r="3606">
          <cell r="D3606">
            <v>317697</v>
          </cell>
        </row>
        <row r="3607">
          <cell r="D3607">
            <v>317697</v>
          </cell>
        </row>
        <row r="3608">
          <cell r="D3608">
            <v>317697</v>
          </cell>
        </row>
        <row r="3609">
          <cell r="D3609">
            <v>317707</v>
          </cell>
        </row>
        <row r="3610">
          <cell r="D3610">
            <v>317708</v>
          </cell>
        </row>
        <row r="3611">
          <cell r="D3611">
            <v>317708</v>
          </cell>
        </row>
        <row r="3612">
          <cell r="D3612">
            <v>317748</v>
          </cell>
        </row>
        <row r="3613">
          <cell r="D3613">
            <v>317748</v>
          </cell>
        </row>
        <row r="3614">
          <cell r="D3614">
            <v>317748</v>
          </cell>
        </row>
        <row r="3615">
          <cell r="D3615">
            <v>317748</v>
          </cell>
        </row>
        <row r="3616">
          <cell r="D3616">
            <v>317748</v>
          </cell>
        </row>
        <row r="3617">
          <cell r="D3617">
            <v>317748</v>
          </cell>
        </row>
        <row r="3618">
          <cell r="D3618">
            <v>317777</v>
          </cell>
        </row>
        <row r="3619">
          <cell r="D3619">
            <v>317777</v>
          </cell>
        </row>
        <row r="3620">
          <cell r="D3620">
            <v>319086</v>
          </cell>
        </row>
        <row r="3621">
          <cell r="D3621">
            <v>319086</v>
          </cell>
        </row>
        <row r="3622">
          <cell r="D3622">
            <v>319095</v>
          </cell>
        </row>
        <row r="3623">
          <cell r="D3623">
            <v>319096</v>
          </cell>
        </row>
        <row r="3624">
          <cell r="D3624">
            <v>319097</v>
          </cell>
        </row>
        <row r="3625">
          <cell r="D3625">
            <v>319097</v>
          </cell>
        </row>
        <row r="3626">
          <cell r="D3626">
            <v>319141</v>
          </cell>
        </row>
        <row r="3627">
          <cell r="D3627">
            <v>326284</v>
          </cell>
        </row>
        <row r="3628">
          <cell r="D3628">
            <v>326284</v>
          </cell>
        </row>
        <row r="3629">
          <cell r="D3629">
            <v>326284</v>
          </cell>
        </row>
        <row r="3630">
          <cell r="D3630">
            <v>326284</v>
          </cell>
        </row>
        <row r="3631">
          <cell r="D3631">
            <v>326285</v>
          </cell>
        </row>
        <row r="3632">
          <cell r="D3632">
            <v>326285</v>
          </cell>
        </row>
        <row r="3633">
          <cell r="D3633">
            <v>326285</v>
          </cell>
        </row>
        <row r="3634">
          <cell r="D3634">
            <v>326285</v>
          </cell>
        </row>
        <row r="3635">
          <cell r="D3635">
            <v>326346</v>
          </cell>
        </row>
        <row r="3636">
          <cell r="D3636">
            <v>326346</v>
          </cell>
        </row>
        <row r="3637">
          <cell r="D3637">
            <v>326346</v>
          </cell>
        </row>
        <row r="3638">
          <cell r="D3638">
            <v>326346</v>
          </cell>
        </row>
        <row r="3639">
          <cell r="D3639">
            <v>326346</v>
          </cell>
        </row>
        <row r="3640">
          <cell r="D3640">
            <v>326576</v>
          </cell>
        </row>
        <row r="3641">
          <cell r="D3641">
            <v>326576</v>
          </cell>
        </row>
        <row r="3642">
          <cell r="D3642">
            <v>326578</v>
          </cell>
        </row>
        <row r="3643">
          <cell r="D3643">
            <v>326578</v>
          </cell>
        </row>
        <row r="3644">
          <cell r="D3644">
            <v>326582</v>
          </cell>
        </row>
        <row r="3645">
          <cell r="D3645">
            <v>326583</v>
          </cell>
        </row>
        <row r="3646">
          <cell r="D3646">
            <v>326583</v>
          </cell>
        </row>
        <row r="3647">
          <cell r="D3647">
            <v>326584</v>
          </cell>
        </row>
        <row r="3648">
          <cell r="D3648">
            <v>326588</v>
          </cell>
        </row>
        <row r="3649">
          <cell r="D3649">
            <v>326597</v>
          </cell>
        </row>
        <row r="3650">
          <cell r="D3650">
            <v>326597</v>
          </cell>
        </row>
        <row r="3651">
          <cell r="D3651">
            <v>326597</v>
          </cell>
        </row>
        <row r="3652">
          <cell r="D3652">
            <v>326597</v>
          </cell>
        </row>
        <row r="3653">
          <cell r="D3653">
            <v>326597</v>
          </cell>
        </row>
        <row r="3654">
          <cell r="D3654">
            <v>326597</v>
          </cell>
        </row>
        <row r="3655">
          <cell r="D3655">
            <v>326597</v>
          </cell>
        </row>
        <row r="3656">
          <cell r="D3656">
            <v>326597</v>
          </cell>
        </row>
        <row r="3657">
          <cell r="D3657">
            <v>326597</v>
          </cell>
        </row>
        <row r="3658">
          <cell r="D3658">
            <v>326597</v>
          </cell>
        </row>
        <row r="3659">
          <cell r="D3659">
            <v>326597</v>
          </cell>
        </row>
        <row r="3660">
          <cell r="D3660">
            <v>326597</v>
          </cell>
        </row>
        <row r="3661">
          <cell r="D3661">
            <v>326597</v>
          </cell>
        </row>
        <row r="3662">
          <cell r="D3662">
            <v>326597</v>
          </cell>
        </row>
        <row r="3663">
          <cell r="D3663">
            <v>326597</v>
          </cell>
        </row>
        <row r="3664">
          <cell r="D3664">
            <v>326597</v>
          </cell>
        </row>
        <row r="3665">
          <cell r="D3665">
            <v>326600</v>
          </cell>
        </row>
        <row r="3666">
          <cell r="D3666">
            <v>326600</v>
          </cell>
        </row>
        <row r="3667">
          <cell r="D3667">
            <v>326600</v>
          </cell>
        </row>
        <row r="3668">
          <cell r="D3668">
            <v>326601</v>
          </cell>
        </row>
        <row r="3669">
          <cell r="D3669">
            <v>326602</v>
          </cell>
        </row>
        <row r="3670">
          <cell r="D3670">
            <v>327660</v>
          </cell>
        </row>
        <row r="3671">
          <cell r="D3671">
            <v>327660</v>
          </cell>
        </row>
        <row r="3672">
          <cell r="D3672">
            <v>327660</v>
          </cell>
        </row>
        <row r="3673">
          <cell r="D3673">
            <v>327660</v>
          </cell>
        </row>
        <row r="3674">
          <cell r="D3674">
            <v>327660</v>
          </cell>
        </row>
        <row r="3675">
          <cell r="D3675">
            <v>327664</v>
          </cell>
        </row>
        <row r="3676">
          <cell r="D3676">
            <v>327664</v>
          </cell>
        </row>
        <row r="3677">
          <cell r="D3677">
            <v>327665</v>
          </cell>
        </row>
        <row r="3678">
          <cell r="D3678">
            <v>327665</v>
          </cell>
        </row>
        <row r="3679">
          <cell r="D3679">
            <v>327665</v>
          </cell>
        </row>
        <row r="3680">
          <cell r="D3680">
            <v>327665</v>
          </cell>
        </row>
        <row r="3681">
          <cell r="D3681">
            <v>327665</v>
          </cell>
        </row>
        <row r="3682">
          <cell r="D3682">
            <v>327666</v>
          </cell>
        </row>
        <row r="3683">
          <cell r="D3683">
            <v>327667</v>
          </cell>
        </row>
        <row r="3684">
          <cell r="D3684">
            <v>327667</v>
          </cell>
        </row>
        <row r="3685">
          <cell r="D3685">
            <v>327667</v>
          </cell>
        </row>
        <row r="3686">
          <cell r="D3686">
            <v>327667</v>
          </cell>
        </row>
        <row r="3687">
          <cell r="D3687">
            <v>327667</v>
          </cell>
        </row>
        <row r="3688">
          <cell r="D3688">
            <v>327668</v>
          </cell>
        </row>
        <row r="3689">
          <cell r="D3689">
            <v>327668</v>
          </cell>
        </row>
        <row r="3690">
          <cell r="D3690">
            <v>327668</v>
          </cell>
        </row>
        <row r="3691">
          <cell r="D3691">
            <v>327668</v>
          </cell>
        </row>
        <row r="3692">
          <cell r="D3692">
            <v>327668</v>
          </cell>
        </row>
        <row r="3693">
          <cell r="D3693">
            <v>327669</v>
          </cell>
        </row>
        <row r="3694">
          <cell r="D3694">
            <v>327669</v>
          </cell>
        </row>
        <row r="3695">
          <cell r="D3695">
            <v>327669</v>
          </cell>
        </row>
        <row r="3696">
          <cell r="D3696">
            <v>327669</v>
          </cell>
        </row>
        <row r="3697">
          <cell r="D3697">
            <v>327670</v>
          </cell>
        </row>
        <row r="3698">
          <cell r="D3698">
            <v>327670</v>
          </cell>
        </row>
        <row r="3699">
          <cell r="D3699">
            <v>327670</v>
          </cell>
        </row>
        <row r="3700">
          <cell r="D3700">
            <v>327670</v>
          </cell>
        </row>
        <row r="3701">
          <cell r="D3701">
            <v>327670</v>
          </cell>
        </row>
        <row r="3702">
          <cell r="D3702">
            <v>327671</v>
          </cell>
        </row>
        <row r="3703">
          <cell r="D3703">
            <v>327671</v>
          </cell>
        </row>
        <row r="3704">
          <cell r="D3704">
            <v>327671</v>
          </cell>
        </row>
        <row r="3705">
          <cell r="D3705">
            <v>327671</v>
          </cell>
        </row>
        <row r="3706">
          <cell r="D3706">
            <v>327671</v>
          </cell>
        </row>
        <row r="3707">
          <cell r="D3707">
            <v>327671</v>
          </cell>
        </row>
        <row r="3708">
          <cell r="D3708">
            <v>327671</v>
          </cell>
        </row>
        <row r="3709">
          <cell r="D3709">
            <v>327671</v>
          </cell>
        </row>
        <row r="3710">
          <cell r="D3710">
            <v>327671</v>
          </cell>
        </row>
        <row r="3711">
          <cell r="D3711">
            <v>327671</v>
          </cell>
        </row>
        <row r="3712">
          <cell r="D3712">
            <v>327671</v>
          </cell>
        </row>
        <row r="3713">
          <cell r="D3713">
            <v>327671</v>
          </cell>
        </row>
        <row r="3714">
          <cell r="D3714">
            <v>327671</v>
          </cell>
        </row>
        <row r="3715">
          <cell r="D3715">
            <v>327671</v>
          </cell>
        </row>
        <row r="3716">
          <cell r="D3716">
            <v>327671</v>
          </cell>
        </row>
        <row r="3717">
          <cell r="D3717">
            <v>327671</v>
          </cell>
        </row>
        <row r="3718">
          <cell r="D3718">
            <v>327671</v>
          </cell>
        </row>
        <row r="3719">
          <cell r="D3719">
            <v>327672</v>
          </cell>
        </row>
        <row r="3720">
          <cell r="D3720">
            <v>327672</v>
          </cell>
        </row>
        <row r="3721">
          <cell r="D3721">
            <v>327672</v>
          </cell>
        </row>
        <row r="3722">
          <cell r="D3722">
            <v>327672</v>
          </cell>
        </row>
        <row r="3723">
          <cell r="D3723">
            <v>327672</v>
          </cell>
        </row>
        <row r="3724">
          <cell r="D3724">
            <v>327672</v>
          </cell>
        </row>
        <row r="3725">
          <cell r="D3725">
            <v>327672</v>
          </cell>
        </row>
        <row r="3726">
          <cell r="D3726">
            <v>327672</v>
          </cell>
        </row>
        <row r="3727">
          <cell r="D3727">
            <v>327672</v>
          </cell>
        </row>
        <row r="3728">
          <cell r="D3728">
            <v>327672</v>
          </cell>
        </row>
        <row r="3729">
          <cell r="D3729">
            <v>327672</v>
          </cell>
        </row>
        <row r="3730">
          <cell r="D3730">
            <v>327672</v>
          </cell>
        </row>
        <row r="3731">
          <cell r="D3731">
            <v>327672</v>
          </cell>
        </row>
        <row r="3732">
          <cell r="D3732">
            <v>327672</v>
          </cell>
        </row>
        <row r="3733">
          <cell r="D3733">
            <v>327672</v>
          </cell>
        </row>
        <row r="3734">
          <cell r="D3734">
            <v>327672</v>
          </cell>
        </row>
        <row r="3735">
          <cell r="D3735">
            <v>327672</v>
          </cell>
        </row>
        <row r="3736">
          <cell r="D3736">
            <v>327672</v>
          </cell>
        </row>
        <row r="3737">
          <cell r="D3737">
            <v>327672</v>
          </cell>
        </row>
        <row r="3738">
          <cell r="D3738">
            <v>327672</v>
          </cell>
        </row>
        <row r="3739">
          <cell r="D3739">
            <v>327672</v>
          </cell>
        </row>
        <row r="3740">
          <cell r="D3740">
            <v>327672</v>
          </cell>
        </row>
        <row r="3741">
          <cell r="D3741">
            <v>327672</v>
          </cell>
        </row>
        <row r="3742">
          <cell r="D3742">
            <v>327672</v>
          </cell>
        </row>
        <row r="3743">
          <cell r="D3743">
            <v>327672</v>
          </cell>
        </row>
        <row r="3744">
          <cell r="D3744">
            <v>327672</v>
          </cell>
        </row>
        <row r="3745">
          <cell r="D3745">
            <v>327672</v>
          </cell>
        </row>
        <row r="3746">
          <cell r="D3746">
            <v>327672</v>
          </cell>
        </row>
        <row r="3747">
          <cell r="D3747">
            <v>327672</v>
          </cell>
        </row>
        <row r="3748">
          <cell r="D3748">
            <v>327672</v>
          </cell>
        </row>
        <row r="3749">
          <cell r="D3749">
            <v>327672</v>
          </cell>
        </row>
        <row r="3750">
          <cell r="D3750">
            <v>327672</v>
          </cell>
        </row>
        <row r="3751">
          <cell r="D3751">
            <v>327672</v>
          </cell>
        </row>
        <row r="3752">
          <cell r="D3752">
            <v>327672</v>
          </cell>
        </row>
        <row r="3753">
          <cell r="D3753">
            <v>327672</v>
          </cell>
        </row>
        <row r="3754">
          <cell r="D3754">
            <v>327672</v>
          </cell>
        </row>
        <row r="3755">
          <cell r="D3755">
            <v>327672</v>
          </cell>
        </row>
        <row r="3756">
          <cell r="D3756">
            <v>327672</v>
          </cell>
        </row>
        <row r="3757">
          <cell r="D3757">
            <v>327672</v>
          </cell>
        </row>
        <row r="3758">
          <cell r="D3758">
            <v>327672</v>
          </cell>
        </row>
        <row r="3759">
          <cell r="D3759">
            <v>327672</v>
          </cell>
        </row>
        <row r="3760">
          <cell r="D3760">
            <v>327672</v>
          </cell>
        </row>
        <row r="3761">
          <cell r="D3761">
            <v>327672</v>
          </cell>
        </row>
        <row r="3762">
          <cell r="D3762">
            <v>327672</v>
          </cell>
        </row>
        <row r="3763">
          <cell r="D3763">
            <v>327672</v>
          </cell>
        </row>
        <row r="3764">
          <cell r="D3764">
            <v>327672</v>
          </cell>
        </row>
        <row r="3765">
          <cell r="D3765">
            <v>327672</v>
          </cell>
        </row>
        <row r="3766">
          <cell r="D3766">
            <v>327672</v>
          </cell>
        </row>
        <row r="3767">
          <cell r="D3767">
            <v>327672</v>
          </cell>
        </row>
        <row r="3768">
          <cell r="D3768">
            <v>327672</v>
          </cell>
        </row>
        <row r="3769">
          <cell r="D3769">
            <v>327672</v>
          </cell>
        </row>
        <row r="3770">
          <cell r="D3770">
            <v>327672</v>
          </cell>
        </row>
        <row r="3771">
          <cell r="D3771">
            <v>327673</v>
          </cell>
        </row>
        <row r="3772">
          <cell r="D3772">
            <v>327673</v>
          </cell>
        </row>
        <row r="3773">
          <cell r="D3773">
            <v>327673</v>
          </cell>
        </row>
        <row r="3774">
          <cell r="D3774">
            <v>327673</v>
          </cell>
        </row>
        <row r="3775">
          <cell r="D3775">
            <v>327673</v>
          </cell>
        </row>
        <row r="3782">
          <cell r="D3782">
            <v>327675</v>
          </cell>
        </row>
        <row r="3783">
          <cell r="D3783">
            <v>327675</v>
          </cell>
        </row>
        <row r="3784">
          <cell r="D3784">
            <v>327675</v>
          </cell>
        </row>
        <row r="3785">
          <cell r="D3785">
            <v>327675</v>
          </cell>
        </row>
        <row r="3786">
          <cell r="D3786">
            <v>327675</v>
          </cell>
        </row>
        <row r="3787">
          <cell r="D3787">
            <v>327676</v>
          </cell>
        </row>
        <row r="3788">
          <cell r="D3788">
            <v>327676</v>
          </cell>
        </row>
        <row r="3789">
          <cell r="D3789">
            <v>327677</v>
          </cell>
        </row>
        <row r="3790">
          <cell r="D3790">
            <v>327677</v>
          </cell>
        </row>
        <row r="3791">
          <cell r="D3791">
            <v>327677</v>
          </cell>
        </row>
        <row r="3792">
          <cell r="D3792">
            <v>327677</v>
          </cell>
        </row>
        <row r="3793">
          <cell r="D3793">
            <v>327677</v>
          </cell>
        </row>
        <row r="3794">
          <cell r="D3794">
            <v>327679</v>
          </cell>
        </row>
        <row r="3795">
          <cell r="D3795">
            <v>327679</v>
          </cell>
        </row>
        <row r="3796">
          <cell r="D3796">
            <v>327679</v>
          </cell>
        </row>
        <row r="3797">
          <cell r="D3797">
            <v>327679</v>
          </cell>
        </row>
        <row r="3798">
          <cell r="D3798">
            <v>327680</v>
          </cell>
        </row>
        <row r="3799">
          <cell r="D3799">
            <v>327680</v>
          </cell>
        </row>
        <row r="3800">
          <cell r="D3800">
            <v>327680</v>
          </cell>
        </row>
        <row r="3801">
          <cell r="D3801">
            <v>327680</v>
          </cell>
        </row>
        <row r="3802">
          <cell r="D3802">
            <v>327680</v>
          </cell>
        </row>
        <row r="3803">
          <cell r="D3803">
            <v>327681</v>
          </cell>
        </row>
        <row r="3804">
          <cell r="D3804">
            <v>327682</v>
          </cell>
        </row>
        <row r="3805">
          <cell r="D3805">
            <v>327687</v>
          </cell>
        </row>
        <row r="3806">
          <cell r="D3806">
            <v>327687</v>
          </cell>
        </row>
        <row r="3807">
          <cell r="D3807">
            <v>327687</v>
          </cell>
        </row>
        <row r="3808">
          <cell r="D3808">
            <v>327687</v>
          </cell>
        </row>
        <row r="3809">
          <cell r="D3809">
            <v>327687</v>
          </cell>
        </row>
        <row r="3810">
          <cell r="D3810">
            <v>327687</v>
          </cell>
        </row>
        <row r="3811">
          <cell r="D3811">
            <v>327688</v>
          </cell>
        </row>
        <row r="3812">
          <cell r="D3812">
            <v>327688</v>
          </cell>
        </row>
        <row r="3813">
          <cell r="D3813">
            <v>327688</v>
          </cell>
        </row>
        <row r="3814">
          <cell r="D3814">
            <v>327688</v>
          </cell>
        </row>
        <row r="3815">
          <cell r="D3815">
            <v>327688</v>
          </cell>
        </row>
        <row r="3816">
          <cell r="D3816">
            <v>327689</v>
          </cell>
        </row>
        <row r="3817">
          <cell r="D3817">
            <v>327690</v>
          </cell>
        </row>
        <row r="3818">
          <cell r="D3818">
            <v>327690</v>
          </cell>
        </row>
        <row r="3819">
          <cell r="D3819">
            <v>327690</v>
          </cell>
        </row>
        <row r="3820">
          <cell r="D3820">
            <v>327690</v>
          </cell>
        </row>
        <row r="3821">
          <cell r="D3821">
            <v>327690</v>
          </cell>
        </row>
        <row r="3822">
          <cell r="D3822">
            <v>327691</v>
          </cell>
        </row>
        <row r="3823">
          <cell r="D3823">
            <v>327691</v>
          </cell>
        </row>
        <row r="3824">
          <cell r="D3824">
            <v>327691</v>
          </cell>
        </row>
        <row r="3825">
          <cell r="D3825">
            <v>327691</v>
          </cell>
        </row>
        <row r="3826">
          <cell r="D3826">
            <v>327691</v>
          </cell>
        </row>
        <row r="3827">
          <cell r="D3827">
            <v>327692</v>
          </cell>
        </row>
        <row r="3828">
          <cell r="D3828">
            <v>327692</v>
          </cell>
        </row>
        <row r="3829">
          <cell r="D3829">
            <v>327692</v>
          </cell>
        </row>
        <row r="3830">
          <cell r="D3830">
            <v>327692</v>
          </cell>
        </row>
        <row r="3831">
          <cell r="D3831">
            <v>327694</v>
          </cell>
        </row>
        <row r="3832">
          <cell r="D3832">
            <v>327694</v>
          </cell>
        </row>
        <row r="3833">
          <cell r="D3833">
            <v>327694</v>
          </cell>
        </row>
        <row r="3834">
          <cell r="D3834">
            <v>327694</v>
          </cell>
        </row>
        <row r="3835">
          <cell r="D3835">
            <v>327696</v>
          </cell>
        </row>
        <row r="3836">
          <cell r="D3836">
            <v>327696</v>
          </cell>
        </row>
        <row r="3837">
          <cell r="D3837">
            <v>327696</v>
          </cell>
        </row>
        <row r="3838">
          <cell r="D3838">
            <v>327696</v>
          </cell>
        </row>
        <row r="3839">
          <cell r="D3839">
            <v>327696</v>
          </cell>
        </row>
        <row r="3840">
          <cell r="D3840">
            <v>327696</v>
          </cell>
        </row>
        <row r="3841">
          <cell r="D3841">
            <v>327697</v>
          </cell>
        </row>
        <row r="3842">
          <cell r="D3842">
            <v>327697</v>
          </cell>
        </row>
        <row r="3843">
          <cell r="D3843">
            <v>327697</v>
          </cell>
        </row>
        <row r="3844">
          <cell r="D3844">
            <v>327697</v>
          </cell>
        </row>
        <row r="3845">
          <cell r="D3845">
            <v>327697</v>
          </cell>
        </row>
        <row r="3846">
          <cell r="D3846">
            <v>327698</v>
          </cell>
        </row>
        <row r="3847">
          <cell r="D3847">
            <v>327698</v>
          </cell>
        </row>
        <row r="3848">
          <cell r="D3848">
            <v>327698</v>
          </cell>
        </row>
        <row r="3849">
          <cell r="D3849">
            <v>327698</v>
          </cell>
        </row>
        <row r="3850">
          <cell r="D3850">
            <v>327698</v>
          </cell>
        </row>
        <row r="3851">
          <cell r="D3851">
            <v>327700</v>
          </cell>
        </row>
        <row r="3852">
          <cell r="D3852">
            <v>327700</v>
          </cell>
        </row>
        <row r="3853">
          <cell r="D3853">
            <v>327701</v>
          </cell>
        </row>
        <row r="3854">
          <cell r="D3854">
            <v>327701</v>
          </cell>
        </row>
        <row r="3855">
          <cell r="D3855">
            <v>327701</v>
          </cell>
        </row>
        <row r="3856">
          <cell r="D3856">
            <v>327701</v>
          </cell>
        </row>
        <row r="3857">
          <cell r="D3857">
            <v>327701</v>
          </cell>
        </row>
        <row r="3858">
          <cell r="D3858">
            <v>327702</v>
          </cell>
        </row>
        <row r="3859">
          <cell r="D3859">
            <v>327702</v>
          </cell>
        </row>
        <row r="3860">
          <cell r="D3860">
            <v>327702</v>
          </cell>
        </row>
        <row r="3861">
          <cell r="D3861">
            <v>327702</v>
          </cell>
        </row>
        <row r="3862">
          <cell r="D3862">
            <v>327702</v>
          </cell>
        </row>
        <row r="3863">
          <cell r="D3863">
            <v>327703</v>
          </cell>
        </row>
        <row r="3864">
          <cell r="D3864">
            <v>327703</v>
          </cell>
        </row>
        <row r="3865">
          <cell r="D3865">
            <v>327703</v>
          </cell>
        </row>
        <row r="3866">
          <cell r="D3866">
            <v>327703</v>
          </cell>
        </row>
        <row r="3867">
          <cell r="D3867">
            <v>327703</v>
          </cell>
        </row>
        <row r="3868">
          <cell r="D3868">
            <v>327704</v>
          </cell>
        </row>
        <row r="3869">
          <cell r="D3869">
            <v>327704</v>
          </cell>
        </row>
        <row r="3870">
          <cell r="D3870">
            <v>327704</v>
          </cell>
        </row>
        <row r="3871">
          <cell r="D3871">
            <v>327704</v>
          </cell>
        </row>
        <row r="3872">
          <cell r="D3872">
            <v>327704</v>
          </cell>
        </row>
        <row r="3873">
          <cell r="D3873">
            <v>327705</v>
          </cell>
        </row>
        <row r="3874">
          <cell r="D3874">
            <v>327705</v>
          </cell>
        </row>
        <row r="3875">
          <cell r="D3875">
            <v>327706</v>
          </cell>
        </row>
        <row r="3876">
          <cell r="D3876">
            <v>327706</v>
          </cell>
        </row>
        <row r="3877">
          <cell r="D3877">
            <v>327706</v>
          </cell>
        </row>
        <row r="3878">
          <cell r="D3878">
            <v>327706</v>
          </cell>
        </row>
        <row r="3879">
          <cell r="D3879">
            <v>327706</v>
          </cell>
        </row>
        <row r="3880">
          <cell r="D3880">
            <v>327707</v>
          </cell>
        </row>
        <row r="3881">
          <cell r="D3881">
            <v>327708</v>
          </cell>
        </row>
        <row r="3882">
          <cell r="D3882">
            <v>327708</v>
          </cell>
        </row>
        <row r="3883">
          <cell r="D3883">
            <v>327708</v>
          </cell>
        </row>
        <row r="3884">
          <cell r="D3884">
            <v>327708</v>
          </cell>
        </row>
        <row r="3885">
          <cell r="D3885">
            <v>327708</v>
          </cell>
        </row>
        <row r="3886">
          <cell r="D3886">
            <v>327708</v>
          </cell>
        </row>
        <row r="3887">
          <cell r="D3887">
            <v>327708</v>
          </cell>
        </row>
        <row r="3888">
          <cell r="D3888">
            <v>327708</v>
          </cell>
        </row>
        <row r="3889">
          <cell r="D3889">
            <v>327709</v>
          </cell>
        </row>
        <row r="3890">
          <cell r="D3890">
            <v>327709</v>
          </cell>
        </row>
        <row r="3891">
          <cell r="D3891">
            <v>327709</v>
          </cell>
        </row>
        <row r="3892">
          <cell r="D3892">
            <v>327710</v>
          </cell>
        </row>
        <row r="3893">
          <cell r="D3893">
            <v>327710</v>
          </cell>
        </row>
        <row r="3894">
          <cell r="D3894">
            <v>327710</v>
          </cell>
        </row>
        <row r="3895">
          <cell r="D3895">
            <v>327710</v>
          </cell>
        </row>
        <row r="3896">
          <cell r="D3896">
            <v>327710</v>
          </cell>
        </row>
        <row r="3897">
          <cell r="D3897">
            <v>327711</v>
          </cell>
        </row>
        <row r="3898">
          <cell r="D3898">
            <v>327711</v>
          </cell>
        </row>
        <row r="3899">
          <cell r="D3899">
            <v>327711</v>
          </cell>
        </row>
        <row r="3900">
          <cell r="D3900">
            <v>327711</v>
          </cell>
        </row>
        <row r="3901">
          <cell r="D3901">
            <v>327712</v>
          </cell>
        </row>
        <row r="3902">
          <cell r="D3902">
            <v>327712</v>
          </cell>
        </row>
        <row r="3903">
          <cell r="D3903">
            <v>327712</v>
          </cell>
        </row>
        <row r="3904">
          <cell r="D3904">
            <v>327712</v>
          </cell>
        </row>
        <row r="3905">
          <cell r="D3905">
            <v>327712</v>
          </cell>
        </row>
        <row r="3906">
          <cell r="D3906">
            <v>327712</v>
          </cell>
        </row>
        <row r="3907">
          <cell r="D3907">
            <v>327712</v>
          </cell>
        </row>
        <row r="3908">
          <cell r="D3908">
            <v>327712</v>
          </cell>
        </row>
        <row r="3909">
          <cell r="D3909">
            <v>327713</v>
          </cell>
        </row>
        <row r="3910">
          <cell r="D3910">
            <v>327713</v>
          </cell>
        </row>
        <row r="3911">
          <cell r="D3911">
            <v>327713</v>
          </cell>
        </row>
        <row r="3912">
          <cell r="D3912">
            <v>327713</v>
          </cell>
        </row>
        <row r="3913">
          <cell r="D3913">
            <v>327713</v>
          </cell>
        </row>
        <row r="3914">
          <cell r="D3914">
            <v>327714</v>
          </cell>
        </row>
        <row r="3915">
          <cell r="D3915">
            <v>327714</v>
          </cell>
        </row>
        <row r="3916">
          <cell r="D3916">
            <v>327714</v>
          </cell>
        </row>
        <row r="3917">
          <cell r="D3917">
            <v>327714</v>
          </cell>
        </row>
        <row r="3918">
          <cell r="D3918">
            <v>327714</v>
          </cell>
        </row>
        <row r="3919">
          <cell r="D3919">
            <v>327715</v>
          </cell>
        </row>
        <row r="3920">
          <cell r="D3920">
            <v>327717</v>
          </cell>
        </row>
        <row r="3921">
          <cell r="D3921">
            <v>327717</v>
          </cell>
        </row>
        <row r="3922">
          <cell r="D3922">
            <v>327717</v>
          </cell>
        </row>
        <row r="3923">
          <cell r="D3923">
            <v>327717</v>
          </cell>
        </row>
        <row r="3924">
          <cell r="D3924">
            <v>327717</v>
          </cell>
        </row>
        <row r="3925">
          <cell r="D3925">
            <v>327718</v>
          </cell>
        </row>
        <row r="3926">
          <cell r="D3926">
            <v>327718</v>
          </cell>
        </row>
        <row r="3927">
          <cell r="D3927">
            <v>327718</v>
          </cell>
        </row>
        <row r="3928">
          <cell r="D3928">
            <v>327718</v>
          </cell>
        </row>
        <row r="3929">
          <cell r="D3929">
            <v>327718</v>
          </cell>
        </row>
        <row r="3930">
          <cell r="D3930">
            <v>327718</v>
          </cell>
        </row>
        <row r="3931">
          <cell r="D3931">
            <v>337870</v>
          </cell>
        </row>
        <row r="3932">
          <cell r="D3932">
            <v>337870</v>
          </cell>
        </row>
        <row r="3933">
          <cell r="D3933">
            <v>337870</v>
          </cell>
        </row>
        <row r="3934">
          <cell r="D3934">
            <v>337887</v>
          </cell>
        </row>
        <row r="3935">
          <cell r="D3935">
            <v>337887</v>
          </cell>
        </row>
        <row r="3936">
          <cell r="D3936">
            <v>337887</v>
          </cell>
        </row>
        <row r="3937">
          <cell r="D3937">
            <v>337887</v>
          </cell>
        </row>
        <row r="3938">
          <cell r="D3938">
            <v>337887</v>
          </cell>
        </row>
        <row r="3939">
          <cell r="D3939">
            <v>337888</v>
          </cell>
        </row>
        <row r="3940">
          <cell r="D3940">
            <v>337890</v>
          </cell>
        </row>
        <row r="3942">
          <cell r="D3942">
            <v>337925</v>
          </cell>
        </row>
        <row r="3943">
          <cell r="D3943">
            <v>337925</v>
          </cell>
        </row>
        <row r="3946">
          <cell r="D3946">
            <v>338033</v>
          </cell>
        </row>
        <row r="3947">
          <cell r="D3947">
            <v>338033</v>
          </cell>
        </row>
        <row r="3948">
          <cell r="D3948">
            <v>338033</v>
          </cell>
        </row>
        <row r="3949">
          <cell r="D3949">
            <v>338035</v>
          </cell>
        </row>
        <row r="3950">
          <cell r="D3950">
            <v>338035</v>
          </cell>
        </row>
        <row r="3951">
          <cell r="D3951">
            <v>338036</v>
          </cell>
        </row>
        <row r="3952">
          <cell r="D3952">
            <v>338036</v>
          </cell>
        </row>
        <row r="3953">
          <cell r="D3953">
            <v>338037</v>
          </cell>
        </row>
        <row r="3954">
          <cell r="D3954">
            <v>338037</v>
          </cell>
        </row>
        <row r="3955">
          <cell r="D3955">
            <v>338037</v>
          </cell>
        </row>
        <row r="3956">
          <cell r="D3956">
            <v>338037</v>
          </cell>
        </row>
        <row r="3957">
          <cell r="D3957">
            <v>338037</v>
          </cell>
        </row>
        <row r="3958">
          <cell r="D3958">
            <v>338038</v>
          </cell>
        </row>
        <row r="3959">
          <cell r="D3959">
            <v>338038</v>
          </cell>
        </row>
        <row r="3960">
          <cell r="D3960">
            <v>338038</v>
          </cell>
        </row>
        <row r="3961">
          <cell r="D3961">
            <v>338038</v>
          </cell>
        </row>
        <row r="3962">
          <cell r="D3962">
            <v>338038</v>
          </cell>
        </row>
        <row r="3963">
          <cell r="D3963">
            <v>338038</v>
          </cell>
        </row>
        <row r="3964">
          <cell r="D3964">
            <v>338038</v>
          </cell>
        </row>
        <row r="3965">
          <cell r="D3965">
            <v>338040</v>
          </cell>
        </row>
        <row r="3966">
          <cell r="D3966">
            <v>338040</v>
          </cell>
        </row>
        <row r="3967">
          <cell r="D3967">
            <v>338044</v>
          </cell>
        </row>
        <row r="3968">
          <cell r="D3968">
            <v>338044</v>
          </cell>
        </row>
        <row r="3969">
          <cell r="D3969">
            <v>338045</v>
          </cell>
        </row>
        <row r="3970">
          <cell r="D3970">
            <v>338046</v>
          </cell>
        </row>
        <row r="3971">
          <cell r="D3971">
            <v>338046</v>
          </cell>
        </row>
        <row r="3972">
          <cell r="D3972">
            <v>338046</v>
          </cell>
        </row>
        <row r="3973">
          <cell r="D3973">
            <v>338046</v>
          </cell>
        </row>
        <row r="3974">
          <cell r="D3974">
            <v>338046</v>
          </cell>
        </row>
        <row r="3975">
          <cell r="D3975">
            <v>338048</v>
          </cell>
        </row>
        <row r="3976">
          <cell r="D3976">
            <v>338048</v>
          </cell>
        </row>
        <row r="3977">
          <cell r="D3977">
            <v>338049</v>
          </cell>
        </row>
        <row r="3978">
          <cell r="D3978">
            <v>338049</v>
          </cell>
        </row>
        <row r="3979">
          <cell r="D3979">
            <v>338049</v>
          </cell>
        </row>
        <row r="3980">
          <cell r="D3980">
            <v>338049</v>
          </cell>
        </row>
        <row r="3981">
          <cell r="D3981">
            <v>338049</v>
          </cell>
        </row>
        <row r="3982">
          <cell r="D3982">
            <v>338049</v>
          </cell>
        </row>
        <row r="3983">
          <cell r="D3983">
            <v>338049</v>
          </cell>
        </row>
        <row r="3984">
          <cell r="D3984">
            <v>338049</v>
          </cell>
        </row>
        <row r="3985">
          <cell r="D3985">
            <v>338049</v>
          </cell>
        </row>
        <row r="3986">
          <cell r="D3986">
            <v>338049</v>
          </cell>
        </row>
        <row r="3987">
          <cell r="D3987">
            <v>338049</v>
          </cell>
        </row>
        <row r="3988">
          <cell r="D3988">
            <v>338049</v>
          </cell>
        </row>
        <row r="3989">
          <cell r="D3989">
            <v>338049</v>
          </cell>
        </row>
        <row r="3990">
          <cell r="D3990">
            <v>338049</v>
          </cell>
        </row>
        <row r="3991">
          <cell r="D3991">
            <v>338049</v>
          </cell>
        </row>
        <row r="3992">
          <cell r="D3992">
            <v>338049</v>
          </cell>
        </row>
        <row r="3993">
          <cell r="D3993">
            <v>338049</v>
          </cell>
        </row>
        <row r="3994">
          <cell r="D3994">
            <v>338049</v>
          </cell>
        </row>
        <row r="3995">
          <cell r="D3995">
            <v>338050</v>
          </cell>
        </row>
        <row r="3996">
          <cell r="D3996">
            <v>338051</v>
          </cell>
        </row>
        <row r="3997">
          <cell r="D3997">
            <v>338053</v>
          </cell>
        </row>
        <row r="3998">
          <cell r="D3998">
            <v>338053</v>
          </cell>
        </row>
        <row r="3999">
          <cell r="D3999">
            <v>338053</v>
          </cell>
        </row>
        <row r="4000">
          <cell r="D4000">
            <v>338053</v>
          </cell>
        </row>
        <row r="4001">
          <cell r="D4001">
            <v>338053</v>
          </cell>
        </row>
        <row r="4002">
          <cell r="D4002">
            <v>338054</v>
          </cell>
        </row>
        <row r="4003">
          <cell r="D4003">
            <v>338054</v>
          </cell>
        </row>
        <row r="4004">
          <cell r="D4004">
            <v>338057</v>
          </cell>
        </row>
        <row r="4005">
          <cell r="D4005">
            <v>338057</v>
          </cell>
        </row>
        <row r="4006">
          <cell r="D4006">
            <v>338057</v>
          </cell>
        </row>
        <row r="4007">
          <cell r="D4007">
            <v>338057</v>
          </cell>
        </row>
        <row r="4008">
          <cell r="D4008">
            <v>338057</v>
          </cell>
        </row>
        <row r="4009">
          <cell r="D4009">
            <v>338059</v>
          </cell>
        </row>
        <row r="4010">
          <cell r="D4010">
            <v>338059</v>
          </cell>
        </row>
        <row r="4011">
          <cell r="D4011">
            <v>338059</v>
          </cell>
        </row>
        <row r="4012">
          <cell r="D4012">
            <v>338059</v>
          </cell>
        </row>
        <row r="4013">
          <cell r="D4013">
            <v>338059</v>
          </cell>
        </row>
        <row r="4014">
          <cell r="D4014">
            <v>338060</v>
          </cell>
        </row>
        <row r="4015">
          <cell r="D4015">
            <v>338060</v>
          </cell>
        </row>
        <row r="4016">
          <cell r="D4016">
            <v>338060</v>
          </cell>
        </row>
        <row r="4017">
          <cell r="D4017">
            <v>338060</v>
          </cell>
        </row>
        <row r="4018">
          <cell r="D4018">
            <v>338060</v>
          </cell>
        </row>
        <row r="4019">
          <cell r="D4019">
            <v>338061</v>
          </cell>
        </row>
        <row r="4020">
          <cell r="D4020">
            <v>338061</v>
          </cell>
        </row>
        <row r="4021">
          <cell r="D4021">
            <v>338061</v>
          </cell>
        </row>
        <row r="4022">
          <cell r="D4022">
            <v>338061</v>
          </cell>
        </row>
        <row r="4023">
          <cell r="D4023">
            <v>338061</v>
          </cell>
        </row>
        <row r="4024">
          <cell r="D4024">
            <v>338063</v>
          </cell>
        </row>
        <row r="4025">
          <cell r="D4025">
            <v>338063</v>
          </cell>
        </row>
        <row r="4026">
          <cell r="D4026">
            <v>338063</v>
          </cell>
        </row>
        <row r="4027">
          <cell r="D4027">
            <v>338063</v>
          </cell>
        </row>
        <row r="4028">
          <cell r="D4028">
            <v>338063</v>
          </cell>
        </row>
        <row r="4029">
          <cell r="D4029">
            <v>338064</v>
          </cell>
        </row>
        <row r="4030">
          <cell r="D4030">
            <v>338064</v>
          </cell>
        </row>
        <row r="4031">
          <cell r="D4031">
            <v>338064</v>
          </cell>
        </row>
        <row r="4032">
          <cell r="D4032">
            <v>338064</v>
          </cell>
        </row>
        <row r="4033">
          <cell r="D4033">
            <v>338064</v>
          </cell>
        </row>
        <row r="4034">
          <cell r="D4034">
            <v>338065</v>
          </cell>
        </row>
        <row r="4035">
          <cell r="D4035">
            <v>338065</v>
          </cell>
        </row>
        <row r="4036">
          <cell r="D4036">
            <v>338065</v>
          </cell>
        </row>
        <row r="4037">
          <cell r="D4037">
            <v>338065</v>
          </cell>
        </row>
        <row r="4038">
          <cell r="D4038">
            <v>338065</v>
          </cell>
        </row>
        <row r="4039">
          <cell r="D4039">
            <v>338067</v>
          </cell>
        </row>
        <row r="4040">
          <cell r="D4040">
            <v>338068</v>
          </cell>
        </row>
        <row r="4041">
          <cell r="D4041">
            <v>338068</v>
          </cell>
        </row>
        <row r="4042">
          <cell r="D4042">
            <v>338070</v>
          </cell>
        </row>
        <row r="4043">
          <cell r="D4043">
            <v>338071</v>
          </cell>
        </row>
        <row r="4044">
          <cell r="D4044">
            <v>338073</v>
          </cell>
        </row>
        <row r="4045">
          <cell r="D4045">
            <v>338073</v>
          </cell>
        </row>
        <row r="4046">
          <cell r="D4046">
            <v>338073</v>
          </cell>
        </row>
        <row r="4047">
          <cell r="D4047">
            <v>338073</v>
          </cell>
        </row>
        <row r="4048">
          <cell r="D4048">
            <v>338073</v>
          </cell>
        </row>
        <row r="4049">
          <cell r="D4049">
            <v>338074</v>
          </cell>
        </row>
        <row r="4050">
          <cell r="D4050">
            <v>338074</v>
          </cell>
        </row>
        <row r="4051">
          <cell r="D4051">
            <v>338074</v>
          </cell>
        </row>
        <row r="4052">
          <cell r="D4052">
            <v>338074</v>
          </cell>
        </row>
        <row r="4053">
          <cell r="D4053">
            <v>338074</v>
          </cell>
        </row>
        <row r="4054">
          <cell r="D4054">
            <v>338074</v>
          </cell>
        </row>
        <row r="4055">
          <cell r="D4055">
            <v>338074</v>
          </cell>
        </row>
        <row r="4056">
          <cell r="D4056">
            <v>338075</v>
          </cell>
        </row>
        <row r="4057">
          <cell r="D4057">
            <v>338075</v>
          </cell>
        </row>
        <row r="4058">
          <cell r="D4058">
            <v>338075</v>
          </cell>
        </row>
        <row r="4059">
          <cell r="D4059">
            <v>338075</v>
          </cell>
        </row>
        <row r="4060">
          <cell r="D4060">
            <v>338075</v>
          </cell>
        </row>
        <row r="4061">
          <cell r="D4061">
            <v>338077</v>
          </cell>
        </row>
        <row r="4062">
          <cell r="D4062">
            <v>338077</v>
          </cell>
        </row>
        <row r="4063">
          <cell r="D4063">
            <v>338079</v>
          </cell>
        </row>
        <row r="4064">
          <cell r="D4064">
            <v>338079</v>
          </cell>
        </row>
        <row r="4065">
          <cell r="D4065">
            <v>338079</v>
          </cell>
        </row>
        <row r="4066">
          <cell r="D4066">
            <v>338079</v>
          </cell>
        </row>
        <row r="4067">
          <cell r="D4067">
            <v>338079</v>
          </cell>
        </row>
        <row r="4068">
          <cell r="D4068">
            <v>338081</v>
          </cell>
        </row>
        <row r="4069">
          <cell r="D4069">
            <v>338081</v>
          </cell>
        </row>
        <row r="4070">
          <cell r="D4070">
            <v>338081</v>
          </cell>
        </row>
        <row r="4071">
          <cell r="D4071">
            <v>338081</v>
          </cell>
        </row>
        <row r="4072">
          <cell r="D4072">
            <v>338081</v>
          </cell>
        </row>
        <row r="4073">
          <cell r="D4073">
            <v>338082</v>
          </cell>
        </row>
        <row r="4074">
          <cell r="D4074">
            <v>338082</v>
          </cell>
        </row>
        <row r="4075">
          <cell r="D4075">
            <v>338082</v>
          </cell>
        </row>
        <row r="4076">
          <cell r="D4076">
            <v>338082</v>
          </cell>
        </row>
        <row r="4077">
          <cell r="D4077">
            <v>338082</v>
          </cell>
        </row>
        <row r="4078">
          <cell r="D4078">
            <v>338084</v>
          </cell>
        </row>
        <row r="4079">
          <cell r="D4079">
            <v>338084</v>
          </cell>
        </row>
        <row r="4080">
          <cell r="D4080">
            <v>338084</v>
          </cell>
        </row>
        <row r="4081">
          <cell r="D4081">
            <v>338084</v>
          </cell>
        </row>
        <row r="4082">
          <cell r="D4082">
            <v>338086</v>
          </cell>
        </row>
        <row r="4083">
          <cell r="D4083">
            <v>338086</v>
          </cell>
        </row>
        <row r="4084">
          <cell r="D4084">
            <v>338086</v>
          </cell>
        </row>
        <row r="4085">
          <cell r="D4085">
            <v>338086</v>
          </cell>
        </row>
        <row r="4086">
          <cell r="D4086">
            <v>338086</v>
          </cell>
        </row>
        <row r="4087">
          <cell r="D4087">
            <v>338089</v>
          </cell>
        </row>
        <row r="4088">
          <cell r="D4088">
            <v>338089</v>
          </cell>
        </row>
        <row r="4089">
          <cell r="D4089">
            <v>338089</v>
          </cell>
        </row>
        <row r="4090">
          <cell r="D4090">
            <v>338089</v>
          </cell>
        </row>
        <row r="4091">
          <cell r="D4091">
            <v>338089</v>
          </cell>
        </row>
        <row r="4092">
          <cell r="D4092">
            <v>338092</v>
          </cell>
        </row>
        <row r="4093">
          <cell r="D4093">
            <v>338092</v>
          </cell>
        </row>
        <row r="4094">
          <cell r="D4094">
            <v>338092</v>
          </cell>
        </row>
        <row r="4095">
          <cell r="D4095">
            <v>338092</v>
          </cell>
        </row>
        <row r="4096">
          <cell r="D4096">
            <v>338092</v>
          </cell>
        </row>
        <row r="4097">
          <cell r="D4097">
            <v>338319</v>
          </cell>
        </row>
        <row r="4098">
          <cell r="D4098">
            <v>338437</v>
          </cell>
        </row>
        <row r="4099">
          <cell r="D4099">
            <v>338437</v>
          </cell>
        </row>
        <row r="4100">
          <cell r="D4100">
            <v>338437</v>
          </cell>
        </row>
        <row r="4101">
          <cell r="D4101">
            <v>338445</v>
          </cell>
        </row>
        <row r="4102">
          <cell r="D4102">
            <v>338445</v>
          </cell>
        </row>
        <row r="4103">
          <cell r="D4103">
            <v>338445</v>
          </cell>
        </row>
        <row r="4104">
          <cell r="D4104">
            <v>338445</v>
          </cell>
        </row>
        <row r="4105">
          <cell r="D4105">
            <v>338445</v>
          </cell>
        </row>
        <row r="4106">
          <cell r="D4106">
            <v>338445</v>
          </cell>
        </row>
        <row r="4107">
          <cell r="D4107">
            <v>338445</v>
          </cell>
        </row>
        <row r="4108">
          <cell r="D4108">
            <v>338445</v>
          </cell>
        </row>
        <row r="4109">
          <cell r="D4109">
            <v>338446</v>
          </cell>
        </row>
        <row r="4110">
          <cell r="D4110">
            <v>338446</v>
          </cell>
        </row>
        <row r="4111">
          <cell r="D4111">
            <v>338446</v>
          </cell>
        </row>
        <row r="4112">
          <cell r="D4112">
            <v>338471</v>
          </cell>
        </row>
        <row r="4113">
          <cell r="D4113">
            <v>338471</v>
          </cell>
        </row>
        <row r="4114">
          <cell r="D4114">
            <v>338471</v>
          </cell>
        </row>
        <row r="4115">
          <cell r="D4115">
            <v>338472</v>
          </cell>
        </row>
        <row r="4116">
          <cell r="D4116">
            <v>347699</v>
          </cell>
        </row>
        <row r="4117">
          <cell r="D4117">
            <v>347699</v>
          </cell>
        </row>
        <row r="4118">
          <cell r="D4118">
            <v>347700</v>
          </cell>
        </row>
        <row r="4119">
          <cell r="D4119">
            <v>347700</v>
          </cell>
        </row>
        <row r="4120">
          <cell r="D4120">
            <v>347700</v>
          </cell>
        </row>
        <row r="4121">
          <cell r="D4121">
            <v>352958</v>
          </cell>
        </row>
        <row r="4122">
          <cell r="D4122">
            <v>353105</v>
          </cell>
        </row>
        <row r="4123">
          <cell r="D4123">
            <v>353106</v>
          </cell>
        </row>
        <row r="4124">
          <cell r="D4124">
            <v>353106</v>
          </cell>
        </row>
        <row r="4125">
          <cell r="D4125">
            <v>353106</v>
          </cell>
        </row>
        <row r="4126">
          <cell r="D4126">
            <v>353106</v>
          </cell>
        </row>
        <row r="4127">
          <cell r="D4127">
            <v>353107</v>
          </cell>
        </row>
        <row r="4128">
          <cell r="D4128">
            <v>353107</v>
          </cell>
        </row>
        <row r="4129">
          <cell r="D4129">
            <v>353110</v>
          </cell>
        </row>
        <row r="4130">
          <cell r="D4130">
            <v>353110</v>
          </cell>
        </row>
        <row r="4131">
          <cell r="D4131">
            <v>353111</v>
          </cell>
        </row>
        <row r="4132">
          <cell r="D4132">
            <v>353111</v>
          </cell>
        </row>
        <row r="4133">
          <cell r="D4133">
            <v>353111</v>
          </cell>
        </row>
        <row r="4134">
          <cell r="D4134">
            <v>353111</v>
          </cell>
        </row>
        <row r="4135">
          <cell r="D4135">
            <v>353111</v>
          </cell>
        </row>
        <row r="4136">
          <cell r="D4136">
            <v>353111</v>
          </cell>
        </row>
        <row r="4137">
          <cell r="D4137">
            <v>353113</v>
          </cell>
        </row>
        <row r="4138">
          <cell r="D4138">
            <v>353113</v>
          </cell>
        </row>
        <row r="4139">
          <cell r="D4139">
            <v>353113</v>
          </cell>
        </row>
        <row r="4140">
          <cell r="D4140">
            <v>353120</v>
          </cell>
        </row>
        <row r="4141">
          <cell r="D4141">
            <v>353254</v>
          </cell>
        </row>
        <row r="4142">
          <cell r="D4142">
            <v>353301</v>
          </cell>
        </row>
        <row r="4143">
          <cell r="D4143">
            <v>353301</v>
          </cell>
        </row>
        <row r="4144">
          <cell r="D4144">
            <v>353352</v>
          </cell>
        </row>
        <row r="4145">
          <cell r="D4145">
            <v>353352</v>
          </cell>
        </row>
        <row r="4146">
          <cell r="D4146">
            <v>353353</v>
          </cell>
        </row>
        <row r="4147">
          <cell r="D4147">
            <v>353353</v>
          </cell>
        </row>
        <row r="4148">
          <cell r="D4148">
            <v>353354</v>
          </cell>
        </row>
        <row r="4149">
          <cell r="D4149">
            <v>353354</v>
          </cell>
        </row>
        <row r="4150">
          <cell r="D4150">
            <v>353510</v>
          </cell>
        </row>
        <row r="4151">
          <cell r="D4151">
            <v>359712</v>
          </cell>
        </row>
        <row r="4152">
          <cell r="D4152">
            <v>359715</v>
          </cell>
        </row>
        <row r="4153">
          <cell r="D4153">
            <v>359716</v>
          </cell>
        </row>
        <row r="4154">
          <cell r="D4154">
            <v>359716</v>
          </cell>
        </row>
        <row r="4155">
          <cell r="D4155">
            <v>359722</v>
          </cell>
        </row>
        <row r="4156">
          <cell r="D4156">
            <v>359722</v>
          </cell>
        </row>
        <row r="4157">
          <cell r="D4157">
            <v>360006</v>
          </cell>
        </row>
        <row r="4158">
          <cell r="D4158">
            <v>360191</v>
          </cell>
        </row>
        <row r="4159">
          <cell r="D4159">
            <v>360194</v>
          </cell>
        </row>
        <row r="4160">
          <cell r="D4160">
            <v>360197</v>
          </cell>
        </row>
        <row r="4161">
          <cell r="D4161">
            <v>360197</v>
          </cell>
        </row>
        <row r="4162">
          <cell r="D4162">
            <v>369021</v>
          </cell>
        </row>
        <row r="4163">
          <cell r="D4163">
            <v>369021</v>
          </cell>
        </row>
        <row r="4164">
          <cell r="D4164">
            <v>369024</v>
          </cell>
        </row>
        <row r="4165">
          <cell r="D4165">
            <v>369025</v>
          </cell>
        </row>
        <row r="4166">
          <cell r="D4166">
            <v>369025</v>
          </cell>
        </row>
        <row r="4167">
          <cell r="D4167">
            <v>369025</v>
          </cell>
        </row>
        <row r="4168">
          <cell r="D4168">
            <v>369025</v>
          </cell>
        </row>
        <row r="4169">
          <cell r="D4169">
            <v>369025</v>
          </cell>
        </row>
        <row r="4170">
          <cell r="D4170">
            <v>369025</v>
          </cell>
        </row>
        <row r="4171">
          <cell r="D4171">
            <v>378475</v>
          </cell>
        </row>
        <row r="4172">
          <cell r="D4172">
            <v>378475</v>
          </cell>
        </row>
        <row r="4173">
          <cell r="D4173">
            <v>399559</v>
          </cell>
        </row>
        <row r="4174">
          <cell r="D4174">
            <v>399559</v>
          </cell>
        </row>
        <row r="4175">
          <cell r="D4175">
            <v>399681</v>
          </cell>
        </row>
        <row r="4176">
          <cell r="D4176">
            <v>399681</v>
          </cell>
        </row>
        <row r="4177">
          <cell r="D4177">
            <v>399681</v>
          </cell>
        </row>
        <row r="4178">
          <cell r="D4178">
            <v>404053</v>
          </cell>
        </row>
        <row r="4179">
          <cell r="D4179">
            <v>404053</v>
          </cell>
        </row>
        <row r="4180">
          <cell r="D4180">
            <v>404058</v>
          </cell>
        </row>
        <row r="4181">
          <cell r="D4181">
            <v>404058</v>
          </cell>
        </row>
        <row r="4182">
          <cell r="D4182">
            <v>404070</v>
          </cell>
        </row>
        <row r="4183">
          <cell r="D4183">
            <v>404072</v>
          </cell>
        </row>
        <row r="4184">
          <cell r="D4184">
            <v>404073</v>
          </cell>
        </row>
        <row r="4185">
          <cell r="D4185">
            <v>404074</v>
          </cell>
        </row>
        <row r="4186">
          <cell r="D4186">
            <v>404074</v>
          </cell>
        </row>
        <row r="4187">
          <cell r="D4187">
            <v>404074</v>
          </cell>
        </row>
        <row r="4188">
          <cell r="D4188">
            <v>404083</v>
          </cell>
        </row>
        <row r="4189">
          <cell r="D4189">
            <v>404084</v>
          </cell>
        </row>
        <row r="4190">
          <cell r="D4190">
            <v>404084</v>
          </cell>
        </row>
        <row r="4191">
          <cell r="D4191">
            <v>404084</v>
          </cell>
        </row>
        <row r="4192">
          <cell r="D4192">
            <v>404084</v>
          </cell>
        </row>
        <row r="4193">
          <cell r="D4193">
            <v>404089</v>
          </cell>
        </row>
        <row r="4194">
          <cell r="D4194">
            <v>404089</v>
          </cell>
        </row>
        <row r="4195">
          <cell r="D4195">
            <v>404089</v>
          </cell>
        </row>
        <row r="4196">
          <cell r="D4196">
            <v>404089</v>
          </cell>
        </row>
        <row r="4197">
          <cell r="D4197">
            <v>404101</v>
          </cell>
        </row>
        <row r="4198">
          <cell r="D4198">
            <v>404101</v>
          </cell>
        </row>
        <row r="4199">
          <cell r="D4199">
            <v>404104</v>
          </cell>
        </row>
        <row r="4200">
          <cell r="D4200">
            <v>404108</v>
          </cell>
        </row>
        <row r="4201">
          <cell r="D4201">
            <v>404108</v>
          </cell>
        </row>
        <row r="4202">
          <cell r="D4202">
            <v>404121</v>
          </cell>
        </row>
        <row r="4203">
          <cell r="D4203">
            <v>404121</v>
          </cell>
        </row>
        <row r="4204">
          <cell r="D4204">
            <v>404122</v>
          </cell>
        </row>
        <row r="4205">
          <cell r="D4205">
            <v>404122</v>
          </cell>
        </row>
        <row r="4206">
          <cell r="D4206">
            <v>404122</v>
          </cell>
        </row>
        <row r="4207">
          <cell r="D4207">
            <v>404122</v>
          </cell>
        </row>
        <row r="4208">
          <cell r="D4208">
            <v>404122</v>
          </cell>
        </row>
        <row r="4209">
          <cell r="D4209">
            <v>404122</v>
          </cell>
        </row>
        <row r="4210">
          <cell r="D4210">
            <v>404122</v>
          </cell>
        </row>
        <row r="4211">
          <cell r="D4211">
            <v>404122</v>
          </cell>
        </row>
        <row r="4212">
          <cell r="D4212">
            <v>404122</v>
          </cell>
        </row>
        <row r="4213">
          <cell r="D4213">
            <v>404122</v>
          </cell>
        </row>
        <row r="4214">
          <cell r="D4214">
            <v>404122</v>
          </cell>
        </row>
        <row r="4215">
          <cell r="D4215">
            <v>404124</v>
          </cell>
        </row>
        <row r="4216">
          <cell r="D4216">
            <v>404124</v>
          </cell>
        </row>
        <row r="4217">
          <cell r="D4217">
            <v>404126</v>
          </cell>
        </row>
        <row r="4218">
          <cell r="D4218">
            <v>404126</v>
          </cell>
        </row>
        <row r="4219">
          <cell r="D4219">
            <v>404126</v>
          </cell>
        </row>
        <row r="4220">
          <cell r="D4220">
            <v>404126</v>
          </cell>
        </row>
        <row r="4221">
          <cell r="D4221">
            <v>404126</v>
          </cell>
        </row>
        <row r="4222">
          <cell r="D4222">
            <v>404128</v>
          </cell>
        </row>
        <row r="4223">
          <cell r="D4223">
            <v>404129</v>
          </cell>
        </row>
        <row r="4224">
          <cell r="D4224">
            <v>404129</v>
          </cell>
        </row>
        <row r="4225">
          <cell r="D4225">
            <v>404129</v>
          </cell>
        </row>
        <row r="4226">
          <cell r="D4226">
            <v>404133</v>
          </cell>
        </row>
        <row r="4227">
          <cell r="D4227">
            <v>404135</v>
          </cell>
        </row>
        <row r="4228">
          <cell r="D4228">
            <v>404136</v>
          </cell>
        </row>
        <row r="4229">
          <cell r="D4229">
            <v>404136</v>
          </cell>
        </row>
        <row r="4230">
          <cell r="D4230">
            <v>404137</v>
          </cell>
        </row>
        <row r="4231">
          <cell r="D4231">
            <v>404140</v>
          </cell>
        </row>
        <row r="4232">
          <cell r="D4232">
            <v>404142</v>
          </cell>
        </row>
        <row r="4233">
          <cell r="D4233">
            <v>404144</v>
          </cell>
        </row>
        <row r="4234">
          <cell r="D4234">
            <v>404144</v>
          </cell>
        </row>
        <row r="4235">
          <cell r="D4235">
            <v>404144</v>
          </cell>
        </row>
        <row r="4236">
          <cell r="D4236">
            <v>404148</v>
          </cell>
        </row>
        <row r="4237">
          <cell r="D4237">
            <v>404148</v>
          </cell>
        </row>
        <row r="4238">
          <cell r="D4238">
            <v>404149</v>
          </cell>
        </row>
        <row r="4239">
          <cell r="D4239">
            <v>404151</v>
          </cell>
        </row>
        <row r="4240">
          <cell r="D4240">
            <v>404152</v>
          </cell>
        </row>
        <row r="4241">
          <cell r="D4241">
            <v>404152</v>
          </cell>
        </row>
        <row r="4242">
          <cell r="D4242">
            <v>404152</v>
          </cell>
        </row>
        <row r="4243">
          <cell r="D4243">
            <v>404152</v>
          </cell>
        </row>
        <row r="4244">
          <cell r="D4244">
            <v>404152</v>
          </cell>
        </row>
        <row r="4245">
          <cell r="D4245">
            <v>404153</v>
          </cell>
        </row>
        <row r="4246">
          <cell r="D4246">
            <v>404153</v>
          </cell>
        </row>
        <row r="4247">
          <cell r="D4247">
            <v>404153</v>
          </cell>
        </row>
        <row r="4248">
          <cell r="D4248">
            <v>404153</v>
          </cell>
        </row>
        <row r="4249">
          <cell r="D4249">
            <v>404154</v>
          </cell>
        </row>
        <row r="4250">
          <cell r="D4250">
            <v>404154</v>
          </cell>
        </row>
        <row r="4251">
          <cell r="D4251">
            <v>404154</v>
          </cell>
        </row>
        <row r="4252">
          <cell r="D4252">
            <v>404155</v>
          </cell>
        </row>
        <row r="4253">
          <cell r="D4253">
            <v>404156</v>
          </cell>
        </row>
        <row r="4254">
          <cell r="D4254">
            <v>404160</v>
          </cell>
        </row>
        <row r="4255">
          <cell r="D4255">
            <v>404161</v>
          </cell>
        </row>
        <row r="4256">
          <cell r="D4256">
            <v>404161</v>
          </cell>
        </row>
        <row r="4257">
          <cell r="D4257">
            <v>404161</v>
          </cell>
        </row>
        <row r="4258">
          <cell r="D4258">
            <v>404161</v>
          </cell>
        </row>
        <row r="4259">
          <cell r="D4259">
            <v>404162</v>
          </cell>
        </row>
        <row r="4260">
          <cell r="D4260">
            <v>404162</v>
          </cell>
        </row>
        <row r="4261">
          <cell r="D4261">
            <v>404162</v>
          </cell>
        </row>
        <row r="4262">
          <cell r="D4262">
            <v>404163</v>
          </cell>
        </row>
        <row r="4263">
          <cell r="D4263">
            <v>404163</v>
          </cell>
        </row>
        <row r="4264">
          <cell r="D4264">
            <v>404164</v>
          </cell>
        </row>
        <row r="4265">
          <cell r="D4265">
            <v>404164</v>
          </cell>
        </row>
        <row r="4266">
          <cell r="D4266">
            <v>404165</v>
          </cell>
        </row>
        <row r="4267">
          <cell r="D4267">
            <v>404167</v>
          </cell>
        </row>
        <row r="4268">
          <cell r="D4268">
            <v>404167</v>
          </cell>
        </row>
        <row r="4269">
          <cell r="D4269">
            <v>404168</v>
          </cell>
        </row>
        <row r="4270">
          <cell r="D4270">
            <v>404170</v>
          </cell>
        </row>
        <row r="4271">
          <cell r="D4271">
            <v>404170</v>
          </cell>
        </row>
        <row r="4272">
          <cell r="D4272">
            <v>404177</v>
          </cell>
        </row>
        <row r="4273">
          <cell r="D4273">
            <v>404181</v>
          </cell>
        </row>
        <row r="4274">
          <cell r="D4274">
            <v>404181</v>
          </cell>
        </row>
        <row r="4275">
          <cell r="D4275">
            <v>404181</v>
          </cell>
        </row>
        <row r="4276">
          <cell r="D4276">
            <v>404181</v>
          </cell>
        </row>
        <row r="4277">
          <cell r="D4277">
            <v>404181</v>
          </cell>
        </row>
        <row r="4278">
          <cell r="D4278">
            <v>404181</v>
          </cell>
        </row>
        <row r="4279">
          <cell r="D4279">
            <v>404187</v>
          </cell>
        </row>
        <row r="4280">
          <cell r="D4280">
            <v>404188</v>
          </cell>
        </row>
        <row r="4281">
          <cell r="D4281">
            <v>404188</v>
          </cell>
        </row>
        <row r="4282">
          <cell r="D4282">
            <v>404188</v>
          </cell>
        </row>
        <row r="4283">
          <cell r="D4283">
            <v>404188</v>
          </cell>
        </row>
        <row r="4284">
          <cell r="D4284">
            <v>404188</v>
          </cell>
        </row>
        <row r="4285">
          <cell r="D4285">
            <v>404189</v>
          </cell>
        </row>
        <row r="4286">
          <cell r="D4286">
            <v>404189</v>
          </cell>
        </row>
        <row r="4287">
          <cell r="D4287">
            <v>404189</v>
          </cell>
        </row>
        <row r="4288">
          <cell r="D4288">
            <v>404190</v>
          </cell>
        </row>
        <row r="4289">
          <cell r="D4289">
            <v>404191</v>
          </cell>
        </row>
        <row r="4290">
          <cell r="D4290">
            <v>404191</v>
          </cell>
        </row>
        <row r="4291">
          <cell r="D4291">
            <v>404191</v>
          </cell>
        </row>
        <row r="4292">
          <cell r="D4292">
            <v>404191</v>
          </cell>
        </row>
        <row r="4293">
          <cell r="D4293">
            <v>404192</v>
          </cell>
        </row>
        <row r="4294">
          <cell r="D4294">
            <v>404193</v>
          </cell>
        </row>
        <row r="4295">
          <cell r="D4295">
            <v>404193</v>
          </cell>
        </row>
        <row r="4296">
          <cell r="D4296">
            <v>404193</v>
          </cell>
        </row>
        <row r="4297">
          <cell r="D4297">
            <v>404193</v>
          </cell>
        </row>
        <row r="4298">
          <cell r="D4298">
            <v>404193</v>
          </cell>
        </row>
        <row r="4299">
          <cell r="D4299">
            <v>407098</v>
          </cell>
        </row>
        <row r="4300">
          <cell r="D4300">
            <v>407098</v>
          </cell>
        </row>
        <row r="4301">
          <cell r="D4301">
            <v>407098</v>
          </cell>
        </row>
        <row r="4302">
          <cell r="D4302">
            <v>407098</v>
          </cell>
        </row>
        <row r="4303">
          <cell r="D4303">
            <v>407098</v>
          </cell>
        </row>
        <row r="4304">
          <cell r="D4304">
            <v>407100</v>
          </cell>
        </row>
        <row r="4305">
          <cell r="D4305">
            <v>407101</v>
          </cell>
        </row>
        <row r="4306">
          <cell r="D4306">
            <v>407102</v>
          </cell>
        </row>
        <row r="4307">
          <cell r="D4307">
            <v>407102</v>
          </cell>
        </row>
        <row r="4308">
          <cell r="D4308">
            <v>407102</v>
          </cell>
        </row>
        <row r="4309">
          <cell r="D4309">
            <v>407104</v>
          </cell>
        </row>
        <row r="4311">
          <cell r="D4311">
            <v>407109</v>
          </cell>
        </row>
        <row r="4312">
          <cell r="D4312">
            <v>407109</v>
          </cell>
        </row>
        <row r="4313">
          <cell r="D4313">
            <v>407109</v>
          </cell>
        </row>
        <row r="4314">
          <cell r="D4314">
            <v>407109</v>
          </cell>
        </row>
        <row r="4315">
          <cell r="D4315">
            <v>407109</v>
          </cell>
        </row>
        <row r="4316">
          <cell r="D4316">
            <v>407109</v>
          </cell>
        </row>
        <row r="4317">
          <cell r="D4317">
            <v>407110</v>
          </cell>
        </row>
        <row r="4318">
          <cell r="D4318">
            <v>407110</v>
          </cell>
        </row>
        <row r="4319">
          <cell r="D4319">
            <v>407111</v>
          </cell>
        </row>
        <row r="4320">
          <cell r="D4320">
            <v>407111</v>
          </cell>
        </row>
        <row r="4321">
          <cell r="D4321">
            <v>407111</v>
          </cell>
        </row>
        <row r="4322">
          <cell r="D4322">
            <v>407111</v>
          </cell>
        </row>
        <row r="4323">
          <cell r="D4323">
            <v>407111</v>
          </cell>
        </row>
        <row r="4324">
          <cell r="D4324">
            <v>407111</v>
          </cell>
        </row>
        <row r="4325">
          <cell r="D4325">
            <v>407111</v>
          </cell>
        </row>
        <row r="4326">
          <cell r="D4326">
            <v>407111</v>
          </cell>
        </row>
        <row r="4327">
          <cell r="D4327">
            <v>407111</v>
          </cell>
        </row>
        <row r="4328">
          <cell r="D4328">
            <v>407111</v>
          </cell>
        </row>
        <row r="4329">
          <cell r="D4329">
            <v>407111</v>
          </cell>
        </row>
        <row r="4330">
          <cell r="D4330">
            <v>407111</v>
          </cell>
        </row>
        <row r="4331">
          <cell r="D4331">
            <v>407111</v>
          </cell>
        </row>
        <row r="4332">
          <cell r="D4332">
            <v>407112</v>
          </cell>
        </row>
        <row r="4333">
          <cell r="D4333">
            <v>407112</v>
          </cell>
        </row>
        <row r="4334">
          <cell r="D4334">
            <v>407112</v>
          </cell>
        </row>
        <row r="4335">
          <cell r="D4335">
            <v>407112</v>
          </cell>
        </row>
        <row r="4336">
          <cell r="D4336">
            <v>407124</v>
          </cell>
        </row>
        <row r="4337">
          <cell r="D4337">
            <v>407124</v>
          </cell>
        </row>
        <row r="4338">
          <cell r="D4338">
            <v>407124</v>
          </cell>
        </row>
        <row r="4339">
          <cell r="D4339">
            <v>407124</v>
          </cell>
        </row>
        <row r="4340">
          <cell r="D4340">
            <v>407124</v>
          </cell>
        </row>
        <row r="4341">
          <cell r="D4341">
            <v>407124</v>
          </cell>
        </row>
        <row r="4342">
          <cell r="D4342">
            <v>407124</v>
          </cell>
        </row>
        <row r="4343">
          <cell r="D4343">
            <v>407124</v>
          </cell>
        </row>
        <row r="4344">
          <cell r="D4344">
            <v>407124</v>
          </cell>
        </row>
        <row r="4345">
          <cell r="D4345">
            <v>407125</v>
          </cell>
        </row>
        <row r="4346">
          <cell r="D4346">
            <v>407126</v>
          </cell>
        </row>
        <row r="4347">
          <cell r="D4347">
            <v>407126</v>
          </cell>
        </row>
        <row r="4348">
          <cell r="D4348">
            <v>407126</v>
          </cell>
        </row>
        <row r="4349">
          <cell r="D4349">
            <v>407127</v>
          </cell>
        </row>
        <row r="4350">
          <cell r="D4350">
            <v>407127</v>
          </cell>
        </row>
        <row r="4351">
          <cell r="D4351">
            <v>407128</v>
          </cell>
        </row>
        <row r="4352">
          <cell r="D4352">
            <v>407128</v>
          </cell>
        </row>
        <row r="4353">
          <cell r="D4353">
            <v>407129</v>
          </cell>
        </row>
        <row r="4354">
          <cell r="D4354">
            <v>407129</v>
          </cell>
        </row>
        <row r="4355">
          <cell r="D4355">
            <v>407129</v>
          </cell>
        </row>
        <row r="4356">
          <cell r="D4356">
            <v>407131</v>
          </cell>
        </row>
        <row r="4357">
          <cell r="D4357">
            <v>407131</v>
          </cell>
        </row>
        <row r="4358">
          <cell r="D4358">
            <v>407131</v>
          </cell>
        </row>
        <row r="4359">
          <cell r="D4359">
            <v>407131</v>
          </cell>
        </row>
        <row r="4360">
          <cell r="D4360">
            <v>407131</v>
          </cell>
        </row>
        <row r="4361">
          <cell r="D4361">
            <v>407131</v>
          </cell>
        </row>
        <row r="4362">
          <cell r="D4362">
            <v>407131</v>
          </cell>
        </row>
        <row r="4363">
          <cell r="D4363">
            <v>407131</v>
          </cell>
        </row>
        <row r="4364">
          <cell r="D4364">
            <v>407131</v>
          </cell>
        </row>
        <row r="4365">
          <cell r="D4365">
            <v>407131</v>
          </cell>
        </row>
        <row r="4369">
          <cell r="D4369">
            <v>407135</v>
          </cell>
        </row>
        <row r="4370">
          <cell r="D4370">
            <v>407135</v>
          </cell>
        </row>
        <row r="4371">
          <cell r="D4371">
            <v>407135</v>
          </cell>
        </row>
        <row r="4372">
          <cell r="D4372">
            <v>407136</v>
          </cell>
        </row>
        <row r="4373">
          <cell r="D4373">
            <v>407137</v>
          </cell>
        </row>
        <row r="4374">
          <cell r="D4374">
            <v>407140</v>
          </cell>
        </row>
        <row r="4375">
          <cell r="D4375">
            <v>407140</v>
          </cell>
        </row>
        <row r="4376">
          <cell r="D4376">
            <v>407140</v>
          </cell>
        </row>
        <row r="4377">
          <cell r="D4377">
            <v>407140</v>
          </cell>
        </row>
        <row r="4378">
          <cell r="D4378">
            <v>407142</v>
          </cell>
        </row>
        <row r="4379">
          <cell r="D4379">
            <v>407142</v>
          </cell>
        </row>
        <row r="4380">
          <cell r="D4380">
            <v>407142</v>
          </cell>
        </row>
        <row r="4381">
          <cell r="D4381">
            <v>407142</v>
          </cell>
        </row>
        <row r="4382">
          <cell r="D4382">
            <v>407144</v>
          </cell>
        </row>
        <row r="4383">
          <cell r="D4383">
            <v>407152</v>
          </cell>
        </row>
        <row r="4384">
          <cell r="D4384">
            <v>407152</v>
          </cell>
        </row>
        <row r="4385">
          <cell r="D4385">
            <v>407152</v>
          </cell>
        </row>
        <row r="4386">
          <cell r="D4386">
            <v>407152</v>
          </cell>
        </row>
        <row r="4387">
          <cell r="D4387">
            <v>407157</v>
          </cell>
        </row>
        <row r="4388">
          <cell r="D4388">
            <v>407157</v>
          </cell>
        </row>
        <row r="4389">
          <cell r="D4389">
            <v>407159</v>
          </cell>
        </row>
        <row r="4390">
          <cell r="D4390">
            <v>407159</v>
          </cell>
        </row>
        <row r="4391">
          <cell r="D4391">
            <v>407159</v>
          </cell>
        </row>
        <row r="4392">
          <cell r="D4392">
            <v>407169</v>
          </cell>
        </row>
        <row r="4393">
          <cell r="D4393">
            <v>407169</v>
          </cell>
        </row>
        <row r="4394">
          <cell r="D4394">
            <v>407170</v>
          </cell>
        </row>
        <row r="4395">
          <cell r="D4395">
            <v>407170</v>
          </cell>
        </row>
        <row r="4396">
          <cell r="D4396">
            <v>407170</v>
          </cell>
        </row>
        <row r="4397">
          <cell r="D4397">
            <v>407170</v>
          </cell>
        </row>
        <row r="4398">
          <cell r="D4398">
            <v>407173</v>
          </cell>
        </row>
        <row r="4399">
          <cell r="D4399">
            <v>407173</v>
          </cell>
        </row>
        <row r="4400">
          <cell r="D4400">
            <v>407173</v>
          </cell>
        </row>
        <row r="4401">
          <cell r="D4401">
            <v>407173</v>
          </cell>
        </row>
        <row r="4402">
          <cell r="D4402">
            <v>407173</v>
          </cell>
        </row>
        <row r="4403">
          <cell r="D4403">
            <v>407173</v>
          </cell>
        </row>
        <row r="4404">
          <cell r="D4404">
            <v>407173</v>
          </cell>
        </row>
        <row r="4405">
          <cell r="D4405">
            <v>407173</v>
          </cell>
        </row>
        <row r="4406">
          <cell r="D4406">
            <v>407173</v>
          </cell>
        </row>
        <row r="4407">
          <cell r="D4407">
            <v>407175</v>
          </cell>
        </row>
        <row r="4408">
          <cell r="D4408">
            <v>407176</v>
          </cell>
        </row>
        <row r="4409">
          <cell r="D4409">
            <v>407178</v>
          </cell>
        </row>
        <row r="4410">
          <cell r="D4410">
            <v>407181</v>
          </cell>
        </row>
        <row r="4411">
          <cell r="D4411">
            <v>407183</v>
          </cell>
        </row>
        <row r="4412">
          <cell r="D4412">
            <v>407190</v>
          </cell>
        </row>
        <row r="4413">
          <cell r="D4413">
            <v>407196</v>
          </cell>
        </row>
        <row r="4414">
          <cell r="D4414">
            <v>407213</v>
          </cell>
        </row>
        <row r="4416">
          <cell r="D4416">
            <v>407216</v>
          </cell>
        </row>
        <row r="4417">
          <cell r="D4417">
            <v>407216</v>
          </cell>
        </row>
        <row r="4418">
          <cell r="D4418">
            <v>407216</v>
          </cell>
        </row>
        <row r="4419">
          <cell r="D4419">
            <v>407216</v>
          </cell>
        </row>
        <row r="4420">
          <cell r="D4420">
            <v>407217</v>
          </cell>
        </row>
        <row r="4421">
          <cell r="D4421">
            <v>407217</v>
          </cell>
        </row>
        <row r="4422">
          <cell r="D4422">
            <v>407217</v>
          </cell>
        </row>
        <row r="4423">
          <cell r="D4423">
            <v>407217</v>
          </cell>
        </row>
        <row r="4424">
          <cell r="D4424">
            <v>407217</v>
          </cell>
        </row>
        <row r="4425">
          <cell r="D4425">
            <v>407217</v>
          </cell>
        </row>
        <row r="4426">
          <cell r="D4426">
            <v>407217</v>
          </cell>
        </row>
        <row r="4427">
          <cell r="D4427">
            <v>407217</v>
          </cell>
        </row>
        <row r="4428">
          <cell r="D4428">
            <v>407217</v>
          </cell>
        </row>
        <row r="4429">
          <cell r="D4429">
            <v>407217</v>
          </cell>
        </row>
        <row r="4430">
          <cell r="D4430">
            <v>407217</v>
          </cell>
        </row>
        <row r="4431">
          <cell r="D4431">
            <v>407217</v>
          </cell>
        </row>
        <row r="4432">
          <cell r="D4432">
            <v>407217</v>
          </cell>
        </row>
        <row r="4433">
          <cell r="D4433">
            <v>407217</v>
          </cell>
        </row>
        <row r="4434">
          <cell r="D4434">
            <v>407217</v>
          </cell>
        </row>
        <row r="4435">
          <cell r="D4435">
            <v>407217</v>
          </cell>
        </row>
        <row r="4436">
          <cell r="D4436">
            <v>407217</v>
          </cell>
        </row>
        <row r="4437">
          <cell r="D4437">
            <v>407217</v>
          </cell>
        </row>
        <row r="4438">
          <cell r="D4438">
            <v>407217</v>
          </cell>
        </row>
        <row r="4439">
          <cell r="D4439">
            <v>407217</v>
          </cell>
        </row>
        <row r="4440">
          <cell r="D4440">
            <v>407219</v>
          </cell>
        </row>
        <row r="4441">
          <cell r="D4441">
            <v>407219</v>
          </cell>
        </row>
        <row r="4442">
          <cell r="D4442">
            <v>407219</v>
          </cell>
        </row>
        <row r="4443">
          <cell r="D4443">
            <v>407219</v>
          </cell>
        </row>
        <row r="4445">
          <cell r="D4445">
            <v>407222</v>
          </cell>
        </row>
        <row r="4446">
          <cell r="D4446">
            <v>407222</v>
          </cell>
        </row>
        <row r="4447">
          <cell r="D4447">
            <v>407223</v>
          </cell>
        </row>
        <row r="4448">
          <cell r="D4448">
            <v>407223</v>
          </cell>
        </row>
        <row r="4449">
          <cell r="D4449">
            <v>407223</v>
          </cell>
        </row>
        <row r="4450">
          <cell r="D4450">
            <v>407223</v>
          </cell>
        </row>
        <row r="4451">
          <cell r="D4451">
            <v>407223</v>
          </cell>
        </row>
        <row r="4452">
          <cell r="D4452">
            <v>407224</v>
          </cell>
        </row>
        <row r="4453">
          <cell r="D4453">
            <v>407228</v>
          </cell>
        </row>
        <row r="4454">
          <cell r="D4454">
            <v>407228</v>
          </cell>
        </row>
        <row r="4455">
          <cell r="D4455">
            <v>407228</v>
          </cell>
        </row>
        <row r="4456">
          <cell r="D4456">
            <v>407228</v>
          </cell>
        </row>
        <row r="4457">
          <cell r="D4457">
            <v>407228</v>
          </cell>
        </row>
        <row r="4458">
          <cell r="D4458">
            <v>407228</v>
          </cell>
        </row>
        <row r="4459">
          <cell r="D4459">
            <v>407228</v>
          </cell>
        </row>
        <row r="4460">
          <cell r="D4460">
            <v>407230</v>
          </cell>
        </row>
        <row r="4461">
          <cell r="D4461">
            <v>407230</v>
          </cell>
        </row>
        <row r="4462">
          <cell r="D4462">
            <v>407230</v>
          </cell>
        </row>
        <row r="4463">
          <cell r="D4463">
            <v>407234</v>
          </cell>
        </row>
        <row r="4464">
          <cell r="D4464">
            <v>407235</v>
          </cell>
        </row>
        <row r="4465">
          <cell r="D4465">
            <v>407237</v>
          </cell>
        </row>
        <row r="4466">
          <cell r="D4466">
            <v>407237</v>
          </cell>
        </row>
        <row r="4467">
          <cell r="D4467">
            <v>407237</v>
          </cell>
        </row>
        <row r="4468">
          <cell r="D4468">
            <v>407237</v>
          </cell>
        </row>
        <row r="4469">
          <cell r="D4469">
            <v>407238</v>
          </cell>
        </row>
        <row r="4470">
          <cell r="D4470">
            <v>407767</v>
          </cell>
        </row>
        <row r="4471">
          <cell r="D4471">
            <v>407767</v>
          </cell>
        </row>
        <row r="4472">
          <cell r="D4472">
            <v>407767</v>
          </cell>
        </row>
        <row r="4473">
          <cell r="D4473">
            <v>407767</v>
          </cell>
        </row>
        <row r="4474">
          <cell r="D4474">
            <v>407767</v>
          </cell>
        </row>
        <row r="4475">
          <cell r="D4475">
            <v>407770</v>
          </cell>
        </row>
        <row r="4476">
          <cell r="D4476">
            <v>407771</v>
          </cell>
        </row>
        <row r="4477">
          <cell r="D4477">
            <v>407771</v>
          </cell>
        </row>
        <row r="4478">
          <cell r="D4478">
            <v>407772</v>
          </cell>
        </row>
        <row r="4479">
          <cell r="D4479">
            <v>407772</v>
          </cell>
        </row>
        <row r="4480">
          <cell r="D4480">
            <v>407998</v>
          </cell>
        </row>
        <row r="4481">
          <cell r="D4481">
            <v>408002</v>
          </cell>
        </row>
        <row r="4482">
          <cell r="D4482">
            <v>408003</v>
          </cell>
        </row>
        <row r="4483">
          <cell r="D4483">
            <v>408006</v>
          </cell>
        </row>
        <row r="4484">
          <cell r="D4484">
            <v>408009</v>
          </cell>
        </row>
        <row r="4485">
          <cell r="D4485">
            <v>408010</v>
          </cell>
        </row>
        <row r="4486">
          <cell r="D4486">
            <v>408013</v>
          </cell>
        </row>
        <row r="4487">
          <cell r="D4487">
            <v>408013</v>
          </cell>
        </row>
        <row r="4488">
          <cell r="D4488">
            <v>408013</v>
          </cell>
        </row>
        <row r="4489">
          <cell r="D4489">
            <v>408013</v>
          </cell>
        </row>
        <row r="4490">
          <cell r="D4490">
            <v>408013</v>
          </cell>
        </row>
        <row r="4491">
          <cell r="D4491">
            <v>408013</v>
          </cell>
        </row>
        <row r="4492">
          <cell r="D4492">
            <v>408013</v>
          </cell>
        </row>
        <row r="4493">
          <cell r="D4493">
            <v>408013</v>
          </cell>
        </row>
        <row r="4494">
          <cell r="D4494">
            <v>408013</v>
          </cell>
        </row>
        <row r="4495">
          <cell r="D4495">
            <v>408013</v>
          </cell>
        </row>
        <row r="4496">
          <cell r="D4496">
            <v>408013</v>
          </cell>
        </row>
        <row r="4497">
          <cell r="D4497">
            <v>408013</v>
          </cell>
        </row>
        <row r="4510">
          <cell r="D4510">
            <v>408016</v>
          </cell>
        </row>
        <row r="4511">
          <cell r="D4511">
            <v>408016</v>
          </cell>
        </row>
        <row r="4512">
          <cell r="D4512">
            <v>408016</v>
          </cell>
        </row>
        <row r="4513">
          <cell r="D4513">
            <v>408016</v>
          </cell>
        </row>
        <row r="4514">
          <cell r="D4514">
            <v>408016</v>
          </cell>
        </row>
        <row r="4515">
          <cell r="D4515">
            <v>408016</v>
          </cell>
        </row>
        <row r="4516">
          <cell r="D4516">
            <v>408016</v>
          </cell>
        </row>
        <row r="4517">
          <cell r="D4517">
            <v>408016</v>
          </cell>
        </row>
        <row r="4518">
          <cell r="D4518">
            <v>408016</v>
          </cell>
        </row>
        <row r="4519">
          <cell r="D4519">
            <v>408016</v>
          </cell>
        </row>
        <row r="4520">
          <cell r="D4520">
            <v>408016</v>
          </cell>
        </row>
        <row r="4521">
          <cell r="D4521">
            <v>408016</v>
          </cell>
        </row>
        <row r="4522">
          <cell r="D4522">
            <v>408016</v>
          </cell>
        </row>
        <row r="4523">
          <cell r="D4523">
            <v>408016</v>
          </cell>
        </row>
        <row r="4524">
          <cell r="D4524">
            <v>408017</v>
          </cell>
        </row>
        <row r="4525">
          <cell r="D4525">
            <v>408017</v>
          </cell>
        </row>
        <row r="4526">
          <cell r="D4526">
            <v>408017</v>
          </cell>
        </row>
        <row r="4527">
          <cell r="D4527">
            <v>408017</v>
          </cell>
        </row>
        <row r="4528">
          <cell r="D4528">
            <v>408018</v>
          </cell>
        </row>
        <row r="4529">
          <cell r="D4529">
            <v>408018</v>
          </cell>
        </row>
        <row r="4530">
          <cell r="D4530">
            <v>408019</v>
          </cell>
        </row>
        <row r="4531">
          <cell r="D4531">
            <v>408019</v>
          </cell>
        </row>
        <row r="4532">
          <cell r="D4532">
            <v>408020</v>
          </cell>
        </row>
        <row r="4533">
          <cell r="D4533">
            <v>408020</v>
          </cell>
        </row>
        <row r="4534">
          <cell r="D4534">
            <v>414345</v>
          </cell>
        </row>
        <row r="4535">
          <cell r="D4535">
            <v>414345</v>
          </cell>
        </row>
        <row r="4536">
          <cell r="D4536">
            <v>414345</v>
          </cell>
        </row>
        <row r="4537">
          <cell r="D4537">
            <v>414345</v>
          </cell>
        </row>
        <row r="4538">
          <cell r="D4538">
            <v>414345</v>
          </cell>
        </row>
        <row r="4539">
          <cell r="D4539">
            <v>414345</v>
          </cell>
        </row>
        <row r="4540">
          <cell r="D4540">
            <v>414345</v>
          </cell>
        </row>
        <row r="4541">
          <cell r="D4541">
            <v>414345</v>
          </cell>
        </row>
        <row r="4542">
          <cell r="D4542">
            <v>414345</v>
          </cell>
        </row>
        <row r="4543">
          <cell r="D4543">
            <v>414345</v>
          </cell>
        </row>
        <row r="4544">
          <cell r="D4544">
            <v>414346</v>
          </cell>
        </row>
        <row r="4545">
          <cell r="D4545">
            <v>414347</v>
          </cell>
        </row>
        <row r="4546">
          <cell r="D4546">
            <v>414347</v>
          </cell>
        </row>
        <row r="4547">
          <cell r="D4547">
            <v>414347</v>
          </cell>
        </row>
        <row r="4548">
          <cell r="D4548">
            <v>414348</v>
          </cell>
        </row>
        <row r="4549">
          <cell r="D4549">
            <v>414348</v>
          </cell>
        </row>
        <row r="4550">
          <cell r="D4550">
            <v>414350</v>
          </cell>
        </row>
        <row r="4551">
          <cell r="D4551">
            <v>414732</v>
          </cell>
        </row>
        <row r="4552">
          <cell r="D4552">
            <v>414732</v>
          </cell>
        </row>
        <row r="4553">
          <cell r="D4553">
            <v>414732</v>
          </cell>
        </row>
        <row r="4554">
          <cell r="D4554">
            <v>414735</v>
          </cell>
        </row>
        <row r="4555">
          <cell r="D4555">
            <v>414735</v>
          </cell>
        </row>
        <row r="4556">
          <cell r="D4556">
            <v>414921</v>
          </cell>
        </row>
        <row r="4557">
          <cell r="D4557">
            <v>414921</v>
          </cell>
        </row>
        <row r="4558">
          <cell r="D4558">
            <v>414921</v>
          </cell>
        </row>
        <row r="4559">
          <cell r="D4559">
            <v>414921</v>
          </cell>
        </row>
        <row r="4560">
          <cell r="D4560">
            <v>414922</v>
          </cell>
        </row>
        <row r="4561">
          <cell r="D4561">
            <v>414922</v>
          </cell>
        </row>
        <row r="4562">
          <cell r="D4562">
            <v>414922</v>
          </cell>
        </row>
        <row r="4563">
          <cell r="D4563">
            <v>414922</v>
          </cell>
        </row>
        <row r="4564">
          <cell r="D4564">
            <v>414925</v>
          </cell>
        </row>
        <row r="4565">
          <cell r="D4565">
            <v>414925</v>
          </cell>
        </row>
        <row r="4566">
          <cell r="D4566">
            <v>415110</v>
          </cell>
        </row>
        <row r="4567">
          <cell r="D4567">
            <v>415113</v>
          </cell>
        </row>
        <row r="4568">
          <cell r="D4568">
            <v>415113</v>
          </cell>
        </row>
        <row r="4569">
          <cell r="D4569">
            <v>415113</v>
          </cell>
        </row>
        <row r="4570">
          <cell r="D4570">
            <v>444858</v>
          </cell>
        </row>
        <row r="4571">
          <cell r="D4571">
            <v>444858</v>
          </cell>
        </row>
        <row r="4572">
          <cell r="D4572">
            <v>444859</v>
          </cell>
        </row>
        <row r="4573">
          <cell r="D4573">
            <v>444859</v>
          </cell>
        </row>
        <row r="4574">
          <cell r="D4574">
            <v>444859</v>
          </cell>
        </row>
        <row r="4575">
          <cell r="D4575">
            <v>444859</v>
          </cell>
        </row>
        <row r="4576">
          <cell r="D4576">
            <v>444860</v>
          </cell>
        </row>
        <row r="4577">
          <cell r="D4577">
            <v>444860</v>
          </cell>
        </row>
        <row r="4578">
          <cell r="D4578">
            <v>444863</v>
          </cell>
        </row>
        <row r="4579">
          <cell r="D4579">
            <v>444867</v>
          </cell>
        </row>
        <row r="4580">
          <cell r="D4580">
            <v>444867</v>
          </cell>
        </row>
        <row r="4581">
          <cell r="D4581">
            <v>444869</v>
          </cell>
        </row>
        <row r="4582">
          <cell r="D4582">
            <v>444869</v>
          </cell>
        </row>
        <row r="4583">
          <cell r="D4583">
            <v>444869</v>
          </cell>
        </row>
        <row r="4584">
          <cell r="D4584">
            <v>444869</v>
          </cell>
        </row>
        <row r="4585">
          <cell r="D4585">
            <v>444870</v>
          </cell>
        </row>
        <row r="4586">
          <cell r="D4586">
            <v>444872</v>
          </cell>
        </row>
        <row r="4587">
          <cell r="D4587">
            <v>444874</v>
          </cell>
        </row>
        <row r="4588">
          <cell r="D4588">
            <v>444877</v>
          </cell>
        </row>
        <row r="4589">
          <cell r="D4589">
            <v>444877</v>
          </cell>
        </row>
        <row r="4590">
          <cell r="D4590">
            <v>444878</v>
          </cell>
        </row>
        <row r="4591">
          <cell r="D4591">
            <v>444878</v>
          </cell>
        </row>
        <row r="4592">
          <cell r="D4592">
            <v>444878</v>
          </cell>
        </row>
        <row r="4593">
          <cell r="D4593">
            <v>444878</v>
          </cell>
        </row>
        <row r="4594">
          <cell r="D4594">
            <v>444878</v>
          </cell>
        </row>
        <row r="4595">
          <cell r="D4595">
            <v>444878</v>
          </cell>
        </row>
        <row r="4596">
          <cell r="D4596">
            <v>444879</v>
          </cell>
        </row>
        <row r="4597">
          <cell r="D4597">
            <v>444879</v>
          </cell>
        </row>
        <row r="4598">
          <cell r="D4598">
            <v>444879</v>
          </cell>
        </row>
        <row r="4599">
          <cell r="D4599">
            <v>444879</v>
          </cell>
        </row>
        <row r="4600">
          <cell r="D4600">
            <v>444879</v>
          </cell>
        </row>
        <row r="4601">
          <cell r="D4601">
            <v>444881</v>
          </cell>
        </row>
        <row r="4602">
          <cell r="D4602">
            <v>444881</v>
          </cell>
        </row>
        <row r="4603">
          <cell r="D4603">
            <v>444881</v>
          </cell>
        </row>
        <row r="4604">
          <cell r="D4604">
            <v>444881</v>
          </cell>
        </row>
        <row r="4605">
          <cell r="D4605">
            <v>444881</v>
          </cell>
        </row>
        <row r="4606">
          <cell r="D4606">
            <v>444881</v>
          </cell>
        </row>
        <row r="4607">
          <cell r="D4607">
            <v>444881</v>
          </cell>
        </row>
        <row r="4608">
          <cell r="D4608">
            <v>444881</v>
          </cell>
        </row>
        <row r="4609">
          <cell r="D4609">
            <v>444881</v>
          </cell>
        </row>
        <row r="4610">
          <cell r="D4610">
            <v>444987</v>
          </cell>
        </row>
        <row r="4611">
          <cell r="D4611">
            <v>445416</v>
          </cell>
        </row>
        <row r="4612">
          <cell r="D4612">
            <v>445416</v>
          </cell>
        </row>
        <row r="4613">
          <cell r="D4613">
            <v>445416</v>
          </cell>
        </row>
        <row r="4614">
          <cell r="D4614">
            <v>445416</v>
          </cell>
        </row>
        <row r="4615">
          <cell r="D4615">
            <v>445417</v>
          </cell>
        </row>
        <row r="4616">
          <cell r="D4616">
            <v>445417</v>
          </cell>
        </row>
        <row r="4617">
          <cell r="D4617">
            <v>445417</v>
          </cell>
        </row>
        <row r="4618">
          <cell r="D4618">
            <v>445417</v>
          </cell>
        </row>
        <row r="4623">
          <cell r="D4623">
            <v>445419</v>
          </cell>
        </row>
        <row r="4624">
          <cell r="D4624">
            <v>445419</v>
          </cell>
        </row>
        <row r="4625">
          <cell r="D4625">
            <v>445419</v>
          </cell>
        </row>
        <row r="4626">
          <cell r="D4626">
            <v>445419</v>
          </cell>
        </row>
        <row r="4627">
          <cell r="D4627">
            <v>445420</v>
          </cell>
        </row>
        <row r="4628">
          <cell r="D4628">
            <v>445420</v>
          </cell>
        </row>
        <row r="4629">
          <cell r="D4629">
            <v>445420</v>
          </cell>
        </row>
        <row r="4630">
          <cell r="D4630">
            <v>445420</v>
          </cell>
        </row>
        <row r="4631">
          <cell r="D4631">
            <v>445420</v>
          </cell>
        </row>
        <row r="4632">
          <cell r="D4632">
            <v>445425</v>
          </cell>
        </row>
        <row r="4633">
          <cell r="D4633">
            <v>445425</v>
          </cell>
        </row>
        <row r="4634">
          <cell r="D4634">
            <v>445543</v>
          </cell>
        </row>
        <row r="4635">
          <cell r="D4635">
            <v>445543</v>
          </cell>
        </row>
        <row r="4636">
          <cell r="D4636">
            <v>445543</v>
          </cell>
        </row>
        <row r="4637">
          <cell r="D4637">
            <v>450206</v>
          </cell>
        </row>
        <row r="4638">
          <cell r="D4638">
            <v>493639</v>
          </cell>
        </row>
        <row r="4639">
          <cell r="D4639">
            <v>493639</v>
          </cell>
        </row>
        <row r="4640">
          <cell r="D4640">
            <v>493642</v>
          </cell>
        </row>
        <row r="4641">
          <cell r="D4641">
            <v>493642</v>
          </cell>
        </row>
        <row r="4642">
          <cell r="D4642">
            <v>493642</v>
          </cell>
        </row>
        <row r="4643">
          <cell r="D4643">
            <v>493643</v>
          </cell>
        </row>
        <row r="4644">
          <cell r="D4644">
            <v>493643</v>
          </cell>
        </row>
        <row r="4645">
          <cell r="D4645">
            <v>493643</v>
          </cell>
        </row>
        <row r="4646">
          <cell r="D4646">
            <v>493645</v>
          </cell>
        </row>
        <row r="4647">
          <cell r="D4647">
            <v>493645</v>
          </cell>
        </row>
        <row r="4648">
          <cell r="D4648">
            <v>493645</v>
          </cell>
        </row>
        <row r="4649">
          <cell r="D4649">
            <v>493686</v>
          </cell>
        </row>
        <row r="4650">
          <cell r="D4650">
            <v>493686</v>
          </cell>
        </row>
        <row r="4651">
          <cell r="D4651">
            <v>493716</v>
          </cell>
        </row>
        <row r="4652">
          <cell r="D4652">
            <v>493719</v>
          </cell>
        </row>
        <row r="4653">
          <cell r="D4653">
            <v>493719</v>
          </cell>
        </row>
        <row r="4654">
          <cell r="D4654">
            <v>493719</v>
          </cell>
        </row>
        <row r="4655">
          <cell r="D4655">
            <v>493720</v>
          </cell>
        </row>
        <row r="4656">
          <cell r="D4656">
            <v>493720</v>
          </cell>
        </row>
        <row r="4657">
          <cell r="D4657">
            <v>493720</v>
          </cell>
        </row>
        <row r="4658">
          <cell r="D4658">
            <v>493720</v>
          </cell>
        </row>
        <row r="4659">
          <cell r="D4659">
            <v>493720</v>
          </cell>
        </row>
        <row r="4660">
          <cell r="D4660">
            <v>493720</v>
          </cell>
        </row>
        <row r="4661">
          <cell r="D4661">
            <v>493720</v>
          </cell>
        </row>
        <row r="4662">
          <cell r="D4662">
            <v>493724</v>
          </cell>
        </row>
        <row r="4663">
          <cell r="D4663">
            <v>493724</v>
          </cell>
        </row>
        <row r="4664">
          <cell r="D4664">
            <v>493724</v>
          </cell>
        </row>
        <row r="4665">
          <cell r="D4665">
            <v>493724</v>
          </cell>
        </row>
        <row r="4666">
          <cell r="D4666">
            <v>493729</v>
          </cell>
        </row>
        <row r="4667">
          <cell r="D4667">
            <v>493729</v>
          </cell>
        </row>
        <row r="4668">
          <cell r="D4668">
            <v>493729</v>
          </cell>
        </row>
        <row r="4669">
          <cell r="D4669">
            <v>493729</v>
          </cell>
        </row>
        <row r="4670">
          <cell r="D4670">
            <v>493729</v>
          </cell>
        </row>
        <row r="4671">
          <cell r="D4671">
            <v>493737</v>
          </cell>
        </row>
        <row r="4672">
          <cell r="D4672">
            <v>493737</v>
          </cell>
        </row>
        <row r="4673">
          <cell r="D4673">
            <v>493738</v>
          </cell>
        </row>
        <row r="4674">
          <cell r="D4674">
            <v>493989</v>
          </cell>
        </row>
        <row r="4675">
          <cell r="D4675">
            <v>493989</v>
          </cell>
        </row>
        <row r="4676">
          <cell r="D4676">
            <v>493989</v>
          </cell>
        </row>
        <row r="4677">
          <cell r="D4677">
            <v>493992</v>
          </cell>
        </row>
        <row r="4678">
          <cell r="D4678">
            <v>493992</v>
          </cell>
        </row>
        <row r="4679">
          <cell r="D4679">
            <v>493992</v>
          </cell>
        </row>
        <row r="4680">
          <cell r="D4680">
            <v>493993</v>
          </cell>
        </row>
        <row r="4681">
          <cell r="D4681">
            <v>493993</v>
          </cell>
        </row>
        <row r="4682">
          <cell r="D4682">
            <v>494004</v>
          </cell>
        </row>
        <row r="4683">
          <cell r="D4683">
            <v>494004</v>
          </cell>
        </row>
        <row r="4684">
          <cell r="D4684">
            <v>494318</v>
          </cell>
        </row>
        <row r="4685">
          <cell r="D4685">
            <v>494318</v>
          </cell>
        </row>
        <row r="4686">
          <cell r="D4686">
            <v>494318</v>
          </cell>
        </row>
        <row r="4687">
          <cell r="D4687">
            <v>494318</v>
          </cell>
        </row>
        <row r="4688">
          <cell r="D4688">
            <v>494318</v>
          </cell>
        </row>
        <row r="4689">
          <cell r="D4689">
            <v>494318</v>
          </cell>
        </row>
        <row r="4690">
          <cell r="D4690">
            <v>494318</v>
          </cell>
        </row>
        <row r="4691">
          <cell r="D4691">
            <v>494318</v>
          </cell>
        </row>
        <row r="4692">
          <cell r="D4692">
            <v>494318</v>
          </cell>
        </row>
        <row r="4693">
          <cell r="D4693">
            <v>494318</v>
          </cell>
        </row>
        <row r="4694">
          <cell r="D4694">
            <v>494318</v>
          </cell>
        </row>
        <row r="4695">
          <cell r="D4695">
            <v>494318</v>
          </cell>
        </row>
        <row r="4696">
          <cell r="D4696">
            <v>494318</v>
          </cell>
        </row>
        <row r="4697">
          <cell r="D4697">
            <v>494318</v>
          </cell>
        </row>
        <row r="4698">
          <cell r="D4698">
            <v>494318</v>
          </cell>
        </row>
        <row r="4699">
          <cell r="D4699">
            <v>494318</v>
          </cell>
        </row>
        <row r="4700">
          <cell r="D4700">
            <v>497011</v>
          </cell>
        </row>
        <row r="4701">
          <cell r="D4701">
            <v>497014</v>
          </cell>
        </row>
        <row r="4702">
          <cell r="D4702">
            <v>497014</v>
          </cell>
        </row>
        <row r="4703">
          <cell r="D4703">
            <v>497014</v>
          </cell>
        </row>
        <row r="4704">
          <cell r="D4704">
            <v>497015</v>
          </cell>
        </row>
        <row r="4705">
          <cell r="D4705">
            <v>497015</v>
          </cell>
        </row>
        <row r="4706">
          <cell r="D4706">
            <v>497015</v>
          </cell>
        </row>
        <row r="4707">
          <cell r="D4707">
            <v>497017</v>
          </cell>
        </row>
        <row r="4708">
          <cell r="D4708">
            <v>497017</v>
          </cell>
        </row>
        <row r="4709">
          <cell r="D4709">
            <v>497017</v>
          </cell>
        </row>
        <row r="4710">
          <cell r="D4710">
            <v>497017</v>
          </cell>
        </row>
        <row r="4711">
          <cell r="D4711">
            <v>497018</v>
          </cell>
        </row>
        <row r="4712">
          <cell r="D4712">
            <v>497018</v>
          </cell>
        </row>
        <row r="4713">
          <cell r="D4713">
            <v>497019</v>
          </cell>
        </row>
        <row r="4714">
          <cell r="D4714">
            <v>497019</v>
          </cell>
        </row>
        <row r="4715">
          <cell r="D4715">
            <v>497019</v>
          </cell>
        </row>
        <row r="4716">
          <cell r="D4716">
            <v>497019</v>
          </cell>
        </row>
        <row r="4717">
          <cell r="D4717">
            <v>497019</v>
          </cell>
        </row>
        <row r="4718">
          <cell r="D4718">
            <v>497020</v>
          </cell>
        </row>
        <row r="4719">
          <cell r="D4719">
            <v>497020</v>
          </cell>
        </row>
        <row r="4720">
          <cell r="D4720">
            <v>497021</v>
          </cell>
        </row>
        <row r="4721">
          <cell r="D4721">
            <v>497021</v>
          </cell>
        </row>
        <row r="4722">
          <cell r="D4722">
            <v>497022</v>
          </cell>
        </row>
        <row r="4723">
          <cell r="D4723">
            <v>497022</v>
          </cell>
        </row>
        <row r="4724">
          <cell r="D4724">
            <v>497024</v>
          </cell>
        </row>
        <row r="4725">
          <cell r="D4725">
            <v>497025</v>
          </cell>
        </row>
        <row r="4726">
          <cell r="D4726">
            <v>497025</v>
          </cell>
        </row>
        <row r="4727">
          <cell r="D4727">
            <v>497025</v>
          </cell>
        </row>
        <row r="4728">
          <cell r="D4728">
            <v>497026</v>
          </cell>
        </row>
        <row r="4729">
          <cell r="D4729">
            <v>497026</v>
          </cell>
        </row>
        <row r="4730">
          <cell r="D4730">
            <v>497026</v>
          </cell>
        </row>
        <row r="4731">
          <cell r="D4731">
            <v>497026</v>
          </cell>
        </row>
        <row r="4732">
          <cell r="D4732">
            <v>497026</v>
          </cell>
        </row>
        <row r="4733">
          <cell r="D4733">
            <v>497032</v>
          </cell>
        </row>
        <row r="4734">
          <cell r="D4734">
            <v>497032</v>
          </cell>
        </row>
        <row r="4735">
          <cell r="D4735">
            <v>497199</v>
          </cell>
        </row>
        <row r="4736">
          <cell r="D4736">
            <v>497199</v>
          </cell>
        </row>
        <row r="4737">
          <cell r="D4737">
            <v>497202</v>
          </cell>
        </row>
        <row r="4738">
          <cell r="D4738">
            <v>497202</v>
          </cell>
        </row>
        <row r="4739">
          <cell r="D4739">
            <v>497202</v>
          </cell>
        </row>
        <row r="4740">
          <cell r="D4740">
            <v>497204</v>
          </cell>
        </row>
        <row r="4741">
          <cell r="D4741">
            <v>497204</v>
          </cell>
        </row>
        <row r="4742">
          <cell r="D4742">
            <v>497205</v>
          </cell>
        </row>
        <row r="4743">
          <cell r="D4743">
            <v>497205</v>
          </cell>
        </row>
        <row r="4744">
          <cell r="D4744">
            <v>497205</v>
          </cell>
        </row>
        <row r="4745">
          <cell r="D4745">
            <v>497205</v>
          </cell>
        </row>
        <row r="4746">
          <cell r="D4746">
            <v>503552</v>
          </cell>
        </row>
        <row r="4747">
          <cell r="D4747">
            <v>503552</v>
          </cell>
        </row>
        <row r="4748">
          <cell r="D4748">
            <v>503552</v>
          </cell>
        </row>
        <row r="4749">
          <cell r="D4749">
            <v>503552</v>
          </cell>
        </row>
        <row r="4750">
          <cell r="D4750">
            <v>503552</v>
          </cell>
        </row>
        <row r="4751">
          <cell r="D4751">
            <v>503552</v>
          </cell>
        </row>
        <row r="4752">
          <cell r="D4752">
            <v>503552</v>
          </cell>
        </row>
        <row r="4753">
          <cell r="D4753">
            <v>503554</v>
          </cell>
        </row>
        <row r="4754">
          <cell r="D4754">
            <v>503554</v>
          </cell>
        </row>
        <row r="4755">
          <cell r="D4755">
            <v>503554</v>
          </cell>
        </row>
        <row r="4756">
          <cell r="D4756">
            <v>503554</v>
          </cell>
        </row>
        <row r="4757">
          <cell r="D4757">
            <v>503554</v>
          </cell>
        </row>
        <row r="4758">
          <cell r="D4758">
            <v>503554</v>
          </cell>
        </row>
        <row r="4759">
          <cell r="D4759">
            <v>503555</v>
          </cell>
        </row>
        <row r="4760">
          <cell r="D4760">
            <v>503555</v>
          </cell>
        </row>
        <row r="4761">
          <cell r="D4761">
            <v>503575</v>
          </cell>
        </row>
        <row r="4762">
          <cell r="D4762">
            <v>503575</v>
          </cell>
        </row>
        <row r="4763">
          <cell r="D4763">
            <v>503575</v>
          </cell>
        </row>
        <row r="4764">
          <cell r="D4764">
            <v>503575</v>
          </cell>
        </row>
        <row r="4765">
          <cell r="D4765">
            <v>503578</v>
          </cell>
        </row>
        <row r="4766">
          <cell r="D4766">
            <v>503580</v>
          </cell>
        </row>
        <row r="4767">
          <cell r="D4767">
            <v>503581</v>
          </cell>
        </row>
        <row r="4768">
          <cell r="D4768">
            <v>503584</v>
          </cell>
        </row>
        <row r="4769">
          <cell r="D4769">
            <v>503620</v>
          </cell>
        </row>
        <row r="4770">
          <cell r="D4770">
            <v>503620</v>
          </cell>
        </row>
        <row r="4771">
          <cell r="D4771">
            <v>503620</v>
          </cell>
        </row>
        <row r="4772">
          <cell r="D4772">
            <v>503620</v>
          </cell>
        </row>
        <row r="4773">
          <cell r="D4773">
            <v>503622</v>
          </cell>
        </row>
        <row r="4790">
          <cell r="D4790">
            <v>503684</v>
          </cell>
        </row>
        <row r="4791">
          <cell r="D4791">
            <v>503684</v>
          </cell>
        </row>
        <row r="4792">
          <cell r="D4792">
            <v>503684</v>
          </cell>
        </row>
        <row r="4793">
          <cell r="D4793">
            <v>503684</v>
          </cell>
        </row>
        <row r="4794">
          <cell r="D4794">
            <v>503684</v>
          </cell>
        </row>
        <row r="4796">
          <cell r="D4796">
            <v>504216</v>
          </cell>
        </row>
        <row r="4797">
          <cell r="D4797">
            <v>504219</v>
          </cell>
        </row>
        <row r="4798">
          <cell r="D4798">
            <v>504219</v>
          </cell>
        </row>
        <row r="4799">
          <cell r="D4799">
            <v>504219</v>
          </cell>
        </row>
        <row r="4800">
          <cell r="D4800">
            <v>504220</v>
          </cell>
        </row>
        <row r="4801">
          <cell r="D4801">
            <v>504230</v>
          </cell>
        </row>
        <row r="4802">
          <cell r="D4802">
            <v>504235</v>
          </cell>
        </row>
        <row r="4803">
          <cell r="D4803">
            <v>504236</v>
          </cell>
        </row>
        <row r="4804">
          <cell r="D4804">
            <v>504244</v>
          </cell>
        </row>
        <row r="4805">
          <cell r="D4805">
            <v>504244</v>
          </cell>
        </row>
        <row r="4807">
          <cell r="D4807">
            <v>504261</v>
          </cell>
        </row>
        <row r="4808">
          <cell r="D4808">
            <v>504261</v>
          </cell>
        </row>
        <row r="4809">
          <cell r="D4809">
            <v>504261</v>
          </cell>
        </row>
        <row r="4810">
          <cell r="D4810">
            <v>504278</v>
          </cell>
        </row>
        <row r="4811">
          <cell r="D4811">
            <v>504282</v>
          </cell>
        </row>
        <row r="4812">
          <cell r="D4812">
            <v>504287</v>
          </cell>
        </row>
        <row r="4813">
          <cell r="D4813">
            <v>504294</v>
          </cell>
        </row>
        <row r="4814">
          <cell r="D4814">
            <v>504301</v>
          </cell>
        </row>
        <row r="4815">
          <cell r="D4815">
            <v>504301</v>
          </cell>
        </row>
        <row r="4816">
          <cell r="D4816">
            <v>504301</v>
          </cell>
        </row>
        <row r="4817">
          <cell r="D4817">
            <v>504305</v>
          </cell>
        </row>
        <row r="4818">
          <cell r="D4818">
            <v>504305</v>
          </cell>
        </row>
        <row r="4819">
          <cell r="D4819">
            <v>504305</v>
          </cell>
        </row>
        <row r="4820">
          <cell r="D4820">
            <v>504307</v>
          </cell>
        </row>
        <row r="4821">
          <cell r="D4821">
            <v>504310</v>
          </cell>
        </row>
        <row r="4822">
          <cell r="D4822">
            <v>504323</v>
          </cell>
        </row>
        <row r="4823">
          <cell r="D4823">
            <v>504323</v>
          </cell>
        </row>
        <row r="4824">
          <cell r="D4824">
            <v>504323</v>
          </cell>
        </row>
        <row r="4825">
          <cell r="D4825">
            <v>504323</v>
          </cell>
        </row>
        <row r="4826">
          <cell r="D4826">
            <v>504323</v>
          </cell>
        </row>
        <row r="4827">
          <cell r="D4827">
            <v>504335</v>
          </cell>
        </row>
        <row r="4828">
          <cell r="D4828">
            <v>504336</v>
          </cell>
        </row>
        <row r="4829">
          <cell r="D4829">
            <v>504336</v>
          </cell>
        </row>
        <row r="4834">
          <cell r="D4834">
            <v>504350</v>
          </cell>
        </row>
        <row r="4835">
          <cell r="D4835">
            <v>504353</v>
          </cell>
        </row>
        <row r="4836">
          <cell r="D4836">
            <v>504353</v>
          </cell>
        </row>
        <row r="4837">
          <cell r="D4837">
            <v>504353</v>
          </cell>
        </row>
        <row r="4838">
          <cell r="D4838">
            <v>504357</v>
          </cell>
        </row>
        <row r="4839">
          <cell r="D4839">
            <v>504357</v>
          </cell>
        </row>
        <row r="4840">
          <cell r="D4840">
            <v>504357</v>
          </cell>
        </row>
        <row r="4841">
          <cell r="D4841">
            <v>504357</v>
          </cell>
        </row>
        <row r="4842">
          <cell r="D4842">
            <v>504357</v>
          </cell>
        </row>
        <row r="4843">
          <cell r="D4843">
            <v>504360</v>
          </cell>
        </row>
        <row r="4844">
          <cell r="D4844">
            <v>504366</v>
          </cell>
        </row>
        <row r="4845">
          <cell r="D4845">
            <v>504366</v>
          </cell>
        </row>
        <row r="4846">
          <cell r="D4846">
            <v>504366</v>
          </cell>
        </row>
        <row r="4847">
          <cell r="D4847">
            <v>504367</v>
          </cell>
        </row>
        <row r="4848">
          <cell r="D4848">
            <v>504367</v>
          </cell>
        </row>
        <row r="4849">
          <cell r="D4849">
            <v>504381</v>
          </cell>
        </row>
        <row r="4850">
          <cell r="D4850">
            <v>504401</v>
          </cell>
        </row>
        <row r="4851">
          <cell r="D4851">
            <v>504408</v>
          </cell>
        </row>
        <row r="4852">
          <cell r="D4852">
            <v>504408</v>
          </cell>
        </row>
        <row r="4853">
          <cell r="D4853">
            <v>504413</v>
          </cell>
        </row>
        <row r="4854">
          <cell r="D4854">
            <v>504422</v>
          </cell>
        </row>
        <row r="4855">
          <cell r="D4855">
            <v>504437</v>
          </cell>
        </row>
        <row r="4856">
          <cell r="D4856">
            <v>504438</v>
          </cell>
        </row>
        <row r="4857">
          <cell r="D4857">
            <v>504439</v>
          </cell>
        </row>
        <row r="4858">
          <cell r="D4858">
            <v>504439</v>
          </cell>
        </row>
        <row r="4859">
          <cell r="D4859">
            <v>504439</v>
          </cell>
        </row>
        <row r="4860">
          <cell r="D4860">
            <v>504439</v>
          </cell>
        </row>
        <row r="4861">
          <cell r="D4861">
            <v>504445</v>
          </cell>
        </row>
        <row r="4862">
          <cell r="D4862">
            <v>504452</v>
          </cell>
        </row>
        <row r="4863">
          <cell r="D4863">
            <v>504452</v>
          </cell>
        </row>
        <row r="4864">
          <cell r="D4864">
            <v>504452</v>
          </cell>
        </row>
        <row r="4865">
          <cell r="D4865">
            <v>504452</v>
          </cell>
        </row>
        <row r="4866">
          <cell r="D4866">
            <v>504452</v>
          </cell>
        </row>
        <row r="4867">
          <cell r="D4867">
            <v>504453</v>
          </cell>
        </row>
        <row r="4868">
          <cell r="D4868">
            <v>504453</v>
          </cell>
        </row>
        <row r="4869">
          <cell r="D4869">
            <v>504454</v>
          </cell>
        </row>
        <row r="4870">
          <cell r="D4870">
            <v>504454</v>
          </cell>
        </row>
        <row r="4871">
          <cell r="D4871">
            <v>504454</v>
          </cell>
        </row>
        <row r="4872">
          <cell r="D4872">
            <v>504454</v>
          </cell>
        </row>
        <row r="4873">
          <cell r="D4873">
            <v>504457</v>
          </cell>
        </row>
        <row r="4874">
          <cell r="D4874">
            <v>504468</v>
          </cell>
        </row>
        <row r="4875">
          <cell r="D4875">
            <v>504468</v>
          </cell>
        </row>
        <row r="4876">
          <cell r="D4876">
            <v>504468</v>
          </cell>
        </row>
        <row r="4877">
          <cell r="D4877">
            <v>504468</v>
          </cell>
        </row>
        <row r="4878">
          <cell r="D4878">
            <v>504468</v>
          </cell>
        </row>
        <row r="4879">
          <cell r="D4879">
            <v>504468</v>
          </cell>
        </row>
        <row r="4880">
          <cell r="D4880">
            <v>504468</v>
          </cell>
        </row>
        <row r="4881">
          <cell r="D4881">
            <v>504474</v>
          </cell>
        </row>
        <row r="4882">
          <cell r="D4882">
            <v>504474</v>
          </cell>
        </row>
        <row r="4883">
          <cell r="D4883">
            <v>504474</v>
          </cell>
        </row>
        <row r="4884">
          <cell r="D4884">
            <v>504481</v>
          </cell>
        </row>
        <row r="4885">
          <cell r="D4885">
            <v>504481</v>
          </cell>
        </row>
        <row r="4886">
          <cell r="D4886">
            <v>504482</v>
          </cell>
        </row>
        <row r="4887">
          <cell r="D4887">
            <v>504482</v>
          </cell>
        </row>
        <row r="4888">
          <cell r="D4888">
            <v>504482</v>
          </cell>
        </row>
        <row r="4889">
          <cell r="D4889">
            <v>504482</v>
          </cell>
        </row>
        <row r="4890">
          <cell r="D4890">
            <v>504492</v>
          </cell>
        </row>
        <row r="4891">
          <cell r="D4891">
            <v>504498</v>
          </cell>
        </row>
        <row r="4892">
          <cell r="D4892">
            <v>504502</v>
          </cell>
        </row>
        <row r="4893">
          <cell r="D4893">
            <v>504502</v>
          </cell>
        </row>
        <row r="4894">
          <cell r="D4894">
            <v>504506</v>
          </cell>
        </row>
        <row r="4895">
          <cell r="D4895">
            <v>504506</v>
          </cell>
        </row>
        <row r="4896">
          <cell r="D4896">
            <v>504507</v>
          </cell>
        </row>
        <row r="4897">
          <cell r="D4897">
            <v>504507</v>
          </cell>
        </row>
        <row r="4898">
          <cell r="D4898">
            <v>504507</v>
          </cell>
        </row>
        <row r="4899">
          <cell r="D4899">
            <v>504509</v>
          </cell>
        </row>
        <row r="4900">
          <cell r="D4900">
            <v>504509</v>
          </cell>
        </row>
        <row r="4901">
          <cell r="D4901">
            <v>504509</v>
          </cell>
        </row>
        <row r="4902">
          <cell r="D4902">
            <v>504512</v>
          </cell>
        </row>
        <row r="4903">
          <cell r="D4903">
            <v>504524</v>
          </cell>
        </row>
        <row r="4904">
          <cell r="D4904">
            <v>504531</v>
          </cell>
        </row>
        <row r="4905">
          <cell r="D4905">
            <v>504531</v>
          </cell>
        </row>
        <row r="4906">
          <cell r="D4906">
            <v>504531</v>
          </cell>
        </row>
        <row r="4907">
          <cell r="D4907">
            <v>504531</v>
          </cell>
        </row>
        <row r="4908">
          <cell r="D4908">
            <v>504531</v>
          </cell>
        </row>
        <row r="4909">
          <cell r="D4909">
            <v>504531</v>
          </cell>
        </row>
        <row r="4910">
          <cell r="D4910">
            <v>504531</v>
          </cell>
        </row>
        <row r="4911">
          <cell r="D4911">
            <v>504531</v>
          </cell>
        </row>
        <row r="4912">
          <cell r="D4912">
            <v>504531</v>
          </cell>
        </row>
        <row r="4913">
          <cell r="D4913">
            <v>504531</v>
          </cell>
        </row>
        <row r="4914">
          <cell r="D4914">
            <v>504531</v>
          </cell>
        </row>
        <row r="4915">
          <cell r="D4915">
            <v>504531</v>
          </cell>
        </row>
        <row r="4916">
          <cell r="D4916">
            <v>504531</v>
          </cell>
        </row>
        <row r="4917">
          <cell r="D4917">
            <v>504531</v>
          </cell>
        </row>
        <row r="4918">
          <cell r="D4918">
            <v>504531</v>
          </cell>
        </row>
        <row r="4919">
          <cell r="D4919">
            <v>504531</v>
          </cell>
        </row>
        <row r="4920">
          <cell r="D4920">
            <v>504531</v>
          </cell>
        </row>
        <row r="4921">
          <cell r="D4921">
            <v>504531</v>
          </cell>
        </row>
        <row r="4922">
          <cell r="D4922">
            <v>504531</v>
          </cell>
        </row>
        <row r="4923">
          <cell r="D4923">
            <v>504531</v>
          </cell>
        </row>
        <row r="4924">
          <cell r="D4924">
            <v>504531</v>
          </cell>
        </row>
        <row r="4925">
          <cell r="D4925">
            <v>504531</v>
          </cell>
        </row>
        <row r="4926">
          <cell r="D4926">
            <v>504531</v>
          </cell>
        </row>
        <row r="4927">
          <cell r="D4927">
            <v>504531</v>
          </cell>
        </row>
        <row r="4928">
          <cell r="D4928">
            <v>504531</v>
          </cell>
        </row>
        <row r="4929">
          <cell r="D4929">
            <v>504531</v>
          </cell>
        </row>
        <row r="4930">
          <cell r="D4930">
            <v>504531</v>
          </cell>
        </row>
        <row r="4931">
          <cell r="D4931">
            <v>504531</v>
          </cell>
        </row>
        <row r="4932">
          <cell r="D4932">
            <v>504531</v>
          </cell>
        </row>
        <row r="4933">
          <cell r="D4933">
            <v>504531</v>
          </cell>
        </row>
        <row r="4934">
          <cell r="D4934">
            <v>504531</v>
          </cell>
        </row>
        <row r="4935">
          <cell r="D4935">
            <v>504531</v>
          </cell>
        </row>
        <row r="4936">
          <cell r="D4936">
            <v>504531</v>
          </cell>
        </row>
        <row r="4937">
          <cell r="D4937">
            <v>504531</v>
          </cell>
        </row>
        <row r="4938">
          <cell r="D4938">
            <v>504531</v>
          </cell>
        </row>
        <row r="4939">
          <cell r="D4939">
            <v>504531</v>
          </cell>
        </row>
        <row r="4940">
          <cell r="D4940">
            <v>504531</v>
          </cell>
        </row>
        <row r="4941">
          <cell r="D4941">
            <v>504531</v>
          </cell>
        </row>
        <row r="4942">
          <cell r="D4942">
            <v>504531</v>
          </cell>
        </row>
        <row r="4943">
          <cell r="D4943">
            <v>504531</v>
          </cell>
        </row>
        <row r="4944">
          <cell r="D4944">
            <v>504531</v>
          </cell>
        </row>
        <row r="4945">
          <cell r="D4945">
            <v>504531</v>
          </cell>
        </row>
        <row r="4946">
          <cell r="D4946">
            <v>504545</v>
          </cell>
        </row>
        <row r="4947">
          <cell r="D4947">
            <v>504545</v>
          </cell>
        </row>
        <row r="4948">
          <cell r="D4948">
            <v>504545</v>
          </cell>
        </row>
        <row r="4949">
          <cell r="D4949">
            <v>504545</v>
          </cell>
        </row>
        <row r="4950">
          <cell r="D4950">
            <v>504545</v>
          </cell>
        </row>
        <row r="4951">
          <cell r="D4951">
            <v>504545</v>
          </cell>
        </row>
        <row r="4952">
          <cell r="D4952">
            <v>504545</v>
          </cell>
        </row>
        <row r="4954">
          <cell r="D4954">
            <v>504557</v>
          </cell>
        </row>
        <row r="4955">
          <cell r="D4955">
            <v>504557</v>
          </cell>
        </row>
        <row r="4956">
          <cell r="D4956">
            <v>504557</v>
          </cell>
        </row>
        <row r="4957">
          <cell r="D4957">
            <v>504557</v>
          </cell>
        </row>
        <row r="4958">
          <cell r="D4958">
            <v>504557</v>
          </cell>
        </row>
        <row r="4959">
          <cell r="D4959">
            <v>504558</v>
          </cell>
        </row>
        <row r="4960">
          <cell r="D4960">
            <v>504565</v>
          </cell>
        </row>
        <row r="4961">
          <cell r="D4961">
            <v>504565</v>
          </cell>
        </row>
        <row r="4962">
          <cell r="D4962">
            <v>504567</v>
          </cell>
        </row>
        <row r="4965">
          <cell r="D4965">
            <v>504583</v>
          </cell>
        </row>
        <row r="4966">
          <cell r="D4966">
            <v>504583</v>
          </cell>
        </row>
        <row r="4967">
          <cell r="D4967">
            <v>504584</v>
          </cell>
        </row>
        <row r="4968">
          <cell r="D4968">
            <v>504584</v>
          </cell>
        </row>
        <row r="4969">
          <cell r="D4969">
            <v>504584</v>
          </cell>
        </row>
        <row r="4970">
          <cell r="D4970">
            <v>504584</v>
          </cell>
        </row>
        <row r="4974">
          <cell r="D4974">
            <v>504593</v>
          </cell>
        </row>
        <row r="4975">
          <cell r="D4975">
            <v>504596</v>
          </cell>
        </row>
        <row r="4976">
          <cell r="D4976">
            <v>504597</v>
          </cell>
        </row>
        <row r="4977">
          <cell r="D4977">
            <v>504599</v>
          </cell>
        </row>
        <row r="4978">
          <cell r="D4978">
            <v>504609</v>
          </cell>
        </row>
        <row r="4979">
          <cell r="D4979">
            <v>504609</v>
          </cell>
        </row>
        <row r="4980">
          <cell r="D4980">
            <v>504616</v>
          </cell>
        </row>
        <row r="4981">
          <cell r="D4981">
            <v>504623</v>
          </cell>
        </row>
        <row r="4982">
          <cell r="D4982">
            <v>504624</v>
          </cell>
        </row>
        <row r="4984">
          <cell r="D4984">
            <v>504633</v>
          </cell>
        </row>
        <row r="4985">
          <cell r="D4985">
            <v>504633</v>
          </cell>
        </row>
        <row r="4986">
          <cell r="D4986">
            <v>504637</v>
          </cell>
        </row>
        <row r="4987">
          <cell r="D4987">
            <v>504637</v>
          </cell>
        </row>
        <row r="4988">
          <cell r="D4988">
            <v>504637</v>
          </cell>
        </row>
        <row r="4989">
          <cell r="D4989">
            <v>504650</v>
          </cell>
        </row>
        <row r="4990">
          <cell r="D4990">
            <v>504650</v>
          </cell>
        </row>
        <row r="4991">
          <cell r="D4991">
            <v>504650</v>
          </cell>
        </row>
        <row r="4992">
          <cell r="D4992">
            <v>504652</v>
          </cell>
        </row>
        <row r="4993">
          <cell r="D4993">
            <v>504652</v>
          </cell>
        </row>
        <row r="4994">
          <cell r="D4994">
            <v>504652</v>
          </cell>
        </row>
        <row r="4995">
          <cell r="D4995">
            <v>504653</v>
          </cell>
        </row>
        <row r="4996">
          <cell r="D4996">
            <v>504653</v>
          </cell>
        </row>
        <row r="4997">
          <cell r="D4997">
            <v>504653</v>
          </cell>
        </row>
        <row r="5002">
          <cell r="D5002">
            <v>504677</v>
          </cell>
        </row>
        <row r="5003">
          <cell r="D5003">
            <v>504677</v>
          </cell>
        </row>
        <row r="5004">
          <cell r="D5004">
            <v>504688</v>
          </cell>
        </row>
        <row r="5005">
          <cell r="D5005">
            <v>504698</v>
          </cell>
        </row>
        <row r="5006">
          <cell r="D5006">
            <v>504698</v>
          </cell>
        </row>
        <row r="5007">
          <cell r="D5007">
            <v>504698</v>
          </cell>
        </row>
        <row r="5008">
          <cell r="D5008">
            <v>504700</v>
          </cell>
        </row>
        <row r="5009">
          <cell r="D5009">
            <v>504707</v>
          </cell>
        </row>
        <row r="5010">
          <cell r="D5010">
            <v>504707</v>
          </cell>
        </row>
        <row r="5011">
          <cell r="D5011">
            <v>504707</v>
          </cell>
        </row>
        <row r="5012">
          <cell r="D5012">
            <v>504707</v>
          </cell>
        </row>
        <row r="5013">
          <cell r="D5013">
            <v>504707</v>
          </cell>
        </row>
        <row r="5014">
          <cell r="D5014">
            <v>504711</v>
          </cell>
        </row>
        <row r="5015">
          <cell r="D5015">
            <v>504711</v>
          </cell>
        </row>
        <row r="5022">
          <cell r="D5022">
            <v>504724</v>
          </cell>
        </row>
        <row r="5023">
          <cell r="D5023">
            <v>504724</v>
          </cell>
        </row>
        <row r="5024">
          <cell r="D5024">
            <v>504727</v>
          </cell>
        </row>
        <row r="5025">
          <cell r="D5025">
            <v>504727</v>
          </cell>
        </row>
        <row r="5026">
          <cell r="D5026">
            <v>504727</v>
          </cell>
        </row>
        <row r="5027">
          <cell r="D5027">
            <v>504727</v>
          </cell>
        </row>
        <row r="5028">
          <cell r="D5028">
            <v>504727</v>
          </cell>
        </row>
        <row r="5029">
          <cell r="D5029">
            <v>504733</v>
          </cell>
        </row>
        <row r="5030">
          <cell r="D5030">
            <v>504733</v>
          </cell>
        </row>
        <row r="5031">
          <cell r="D5031">
            <v>504741</v>
          </cell>
        </row>
        <row r="5032">
          <cell r="D5032">
            <v>504750</v>
          </cell>
        </row>
        <row r="5033">
          <cell r="D5033">
            <v>504752</v>
          </cell>
        </row>
        <row r="5034">
          <cell r="D5034">
            <v>504760</v>
          </cell>
        </row>
        <row r="5035">
          <cell r="D5035">
            <v>504760</v>
          </cell>
        </row>
        <row r="5036">
          <cell r="D5036">
            <v>504760</v>
          </cell>
        </row>
        <row r="5037">
          <cell r="D5037">
            <v>504760</v>
          </cell>
        </row>
        <row r="5038">
          <cell r="D5038">
            <v>504769</v>
          </cell>
        </row>
        <row r="5039">
          <cell r="D5039">
            <v>504769</v>
          </cell>
        </row>
        <row r="5040">
          <cell r="D5040">
            <v>504769</v>
          </cell>
        </row>
        <row r="5041">
          <cell r="D5041">
            <v>504769</v>
          </cell>
        </row>
        <row r="5042">
          <cell r="D5042">
            <v>504769</v>
          </cell>
        </row>
        <row r="5043">
          <cell r="D5043">
            <v>504771</v>
          </cell>
        </row>
        <row r="5044">
          <cell r="D5044">
            <v>504771</v>
          </cell>
        </row>
        <row r="5045">
          <cell r="D5045">
            <v>504782</v>
          </cell>
        </row>
        <row r="5046">
          <cell r="D5046">
            <v>504785</v>
          </cell>
        </row>
        <row r="5047">
          <cell r="D5047">
            <v>504786</v>
          </cell>
        </row>
        <row r="5049">
          <cell r="D5049">
            <v>504799</v>
          </cell>
        </row>
        <row r="5050">
          <cell r="D5050">
            <v>504803</v>
          </cell>
        </row>
        <row r="5051">
          <cell r="D5051">
            <v>504803</v>
          </cell>
        </row>
        <row r="5052">
          <cell r="D5052">
            <v>504813</v>
          </cell>
        </row>
        <row r="5053">
          <cell r="D5053">
            <v>504822</v>
          </cell>
        </row>
        <row r="5054">
          <cell r="D5054">
            <v>504823</v>
          </cell>
        </row>
        <row r="5055">
          <cell r="D5055">
            <v>504824</v>
          </cell>
        </row>
        <row r="5056">
          <cell r="D5056">
            <v>504832</v>
          </cell>
        </row>
        <row r="5057">
          <cell r="D5057">
            <v>504833</v>
          </cell>
        </row>
        <row r="5058">
          <cell r="D5058">
            <v>504842</v>
          </cell>
        </row>
        <row r="5059">
          <cell r="D5059">
            <v>504844</v>
          </cell>
        </row>
        <row r="5060">
          <cell r="D5060">
            <v>504844</v>
          </cell>
        </row>
        <row r="5061">
          <cell r="D5061">
            <v>504844</v>
          </cell>
        </row>
        <row r="5062">
          <cell r="D5062">
            <v>504844</v>
          </cell>
        </row>
        <row r="5063">
          <cell r="D5063">
            <v>504856</v>
          </cell>
        </row>
        <row r="5064">
          <cell r="D5064">
            <v>504856</v>
          </cell>
        </row>
        <row r="5065">
          <cell r="D5065">
            <v>504856</v>
          </cell>
        </row>
        <row r="5066">
          <cell r="D5066">
            <v>504857</v>
          </cell>
        </row>
        <row r="5067">
          <cell r="D5067">
            <v>504869</v>
          </cell>
        </row>
        <row r="5068">
          <cell r="D5068">
            <v>504869</v>
          </cell>
        </row>
        <row r="5069">
          <cell r="D5069">
            <v>504876</v>
          </cell>
        </row>
        <row r="5070">
          <cell r="D5070">
            <v>504889</v>
          </cell>
        </row>
        <row r="5071">
          <cell r="D5071">
            <v>504889</v>
          </cell>
        </row>
        <row r="5072">
          <cell r="D5072">
            <v>504889</v>
          </cell>
        </row>
        <row r="5073">
          <cell r="D5073">
            <v>504908</v>
          </cell>
        </row>
        <row r="5075">
          <cell r="D5075">
            <v>504914</v>
          </cell>
        </row>
        <row r="5076">
          <cell r="D5076">
            <v>504914</v>
          </cell>
        </row>
        <row r="5077">
          <cell r="D5077">
            <v>504925</v>
          </cell>
        </row>
        <row r="5078">
          <cell r="D5078">
            <v>504937</v>
          </cell>
        </row>
        <row r="5079">
          <cell r="D5079">
            <v>504939</v>
          </cell>
        </row>
        <row r="5080">
          <cell r="D5080">
            <v>504939</v>
          </cell>
        </row>
        <row r="5081">
          <cell r="D5081">
            <v>504939</v>
          </cell>
        </row>
        <row r="5082">
          <cell r="D5082">
            <v>504943</v>
          </cell>
        </row>
        <row r="5083">
          <cell r="D5083">
            <v>504943</v>
          </cell>
        </row>
        <row r="5084">
          <cell r="D5084">
            <v>504943</v>
          </cell>
        </row>
        <row r="5085">
          <cell r="D5085">
            <v>504943</v>
          </cell>
        </row>
        <row r="5086">
          <cell r="D5086">
            <v>504943</v>
          </cell>
        </row>
        <row r="5087">
          <cell r="D5087">
            <v>504943</v>
          </cell>
        </row>
        <row r="5088">
          <cell r="D5088">
            <v>504948</v>
          </cell>
        </row>
        <row r="5089">
          <cell r="D5089">
            <v>504958</v>
          </cell>
        </row>
        <row r="5090">
          <cell r="D5090">
            <v>504960</v>
          </cell>
        </row>
        <row r="5091">
          <cell r="D5091">
            <v>504962</v>
          </cell>
        </row>
        <row r="5093">
          <cell r="D5093">
            <v>504977</v>
          </cell>
        </row>
        <row r="5094">
          <cell r="D5094">
            <v>504977</v>
          </cell>
        </row>
        <row r="5111">
          <cell r="D5111">
            <v>504987</v>
          </cell>
        </row>
        <row r="5112">
          <cell r="D5112">
            <v>504987</v>
          </cell>
        </row>
        <row r="5113">
          <cell r="D5113">
            <v>504992</v>
          </cell>
        </row>
        <row r="5114">
          <cell r="D5114">
            <v>504994</v>
          </cell>
        </row>
        <row r="5115">
          <cell r="D5115">
            <v>504994</v>
          </cell>
        </row>
        <row r="5116">
          <cell r="D5116">
            <v>504994</v>
          </cell>
        </row>
        <row r="5118">
          <cell r="D5118">
            <v>505019</v>
          </cell>
        </row>
        <row r="5119">
          <cell r="D5119">
            <v>505025</v>
          </cell>
        </row>
        <row r="5120">
          <cell r="D5120">
            <v>505049</v>
          </cell>
        </row>
        <row r="5121">
          <cell r="D5121">
            <v>505049</v>
          </cell>
        </row>
        <row r="5122">
          <cell r="D5122">
            <v>505049</v>
          </cell>
        </row>
        <row r="5123">
          <cell r="D5123">
            <v>505050</v>
          </cell>
        </row>
        <row r="5124">
          <cell r="D5124">
            <v>505056</v>
          </cell>
        </row>
        <row r="5125">
          <cell r="D5125">
            <v>505060</v>
          </cell>
        </row>
        <row r="5126">
          <cell r="D5126">
            <v>505060</v>
          </cell>
        </row>
        <row r="5127">
          <cell r="D5127">
            <v>505064</v>
          </cell>
        </row>
        <row r="5128">
          <cell r="D5128">
            <v>505064</v>
          </cell>
        </row>
        <row r="5129">
          <cell r="D5129">
            <v>505064</v>
          </cell>
        </row>
        <row r="5130">
          <cell r="D5130">
            <v>505075</v>
          </cell>
        </row>
        <row r="5131">
          <cell r="D5131">
            <v>505075</v>
          </cell>
        </row>
        <row r="5132">
          <cell r="D5132">
            <v>505075</v>
          </cell>
        </row>
        <row r="5133">
          <cell r="D5133">
            <v>505075</v>
          </cell>
        </row>
        <row r="5134">
          <cell r="D5134">
            <v>505075</v>
          </cell>
        </row>
        <row r="5135">
          <cell r="D5135">
            <v>505082</v>
          </cell>
        </row>
        <row r="5136">
          <cell r="D5136">
            <v>505089</v>
          </cell>
        </row>
        <row r="5137">
          <cell r="D5137">
            <v>505093</v>
          </cell>
        </row>
        <row r="5138">
          <cell r="D5138">
            <v>505094</v>
          </cell>
        </row>
        <row r="5139">
          <cell r="D5139">
            <v>505094</v>
          </cell>
        </row>
        <row r="5140">
          <cell r="D5140">
            <v>505096</v>
          </cell>
        </row>
        <row r="5141">
          <cell r="D5141">
            <v>505097</v>
          </cell>
        </row>
        <row r="5142">
          <cell r="D5142">
            <v>505097</v>
          </cell>
        </row>
        <row r="5143">
          <cell r="D5143">
            <v>505097</v>
          </cell>
        </row>
        <row r="5144">
          <cell r="D5144">
            <v>505103</v>
          </cell>
        </row>
        <row r="5145">
          <cell r="D5145">
            <v>505103</v>
          </cell>
        </row>
        <row r="5146">
          <cell r="D5146">
            <v>505133</v>
          </cell>
        </row>
        <row r="5149">
          <cell r="D5149">
            <v>505152</v>
          </cell>
        </row>
        <row r="5150">
          <cell r="D5150">
            <v>505161</v>
          </cell>
        </row>
        <row r="5151">
          <cell r="D5151">
            <v>505171</v>
          </cell>
        </row>
        <row r="5152">
          <cell r="D5152">
            <v>505171</v>
          </cell>
        </row>
        <row r="5153">
          <cell r="D5153">
            <v>505176</v>
          </cell>
        </row>
        <row r="5155">
          <cell r="D5155">
            <v>505184</v>
          </cell>
        </row>
        <row r="5156">
          <cell r="D5156">
            <v>505186</v>
          </cell>
        </row>
        <row r="5157">
          <cell r="D5157">
            <v>505191</v>
          </cell>
        </row>
        <row r="5158">
          <cell r="D5158">
            <v>505206</v>
          </cell>
        </row>
        <row r="5159">
          <cell r="D5159">
            <v>505209</v>
          </cell>
        </row>
        <row r="5160">
          <cell r="D5160">
            <v>505212</v>
          </cell>
        </row>
        <row r="5161">
          <cell r="D5161">
            <v>505212</v>
          </cell>
        </row>
        <row r="5162">
          <cell r="D5162">
            <v>505212</v>
          </cell>
        </row>
        <row r="5164">
          <cell r="D5164">
            <v>505218</v>
          </cell>
        </row>
        <row r="5165">
          <cell r="D5165">
            <v>505224</v>
          </cell>
        </row>
        <row r="5166">
          <cell r="D5166">
            <v>505224</v>
          </cell>
        </row>
        <row r="5167">
          <cell r="D5167">
            <v>505224</v>
          </cell>
        </row>
        <row r="5168">
          <cell r="D5168">
            <v>505224</v>
          </cell>
        </row>
        <row r="5169">
          <cell r="D5169">
            <v>505224</v>
          </cell>
        </row>
        <row r="5170">
          <cell r="D5170">
            <v>505238</v>
          </cell>
        </row>
        <row r="5171">
          <cell r="D5171">
            <v>505238</v>
          </cell>
        </row>
        <row r="5172">
          <cell r="D5172">
            <v>505250</v>
          </cell>
        </row>
        <row r="5173">
          <cell r="D5173">
            <v>505267</v>
          </cell>
        </row>
        <row r="5174">
          <cell r="D5174">
            <v>505267</v>
          </cell>
        </row>
        <row r="5175">
          <cell r="D5175">
            <v>505290</v>
          </cell>
        </row>
        <row r="5176">
          <cell r="D5176">
            <v>505290</v>
          </cell>
        </row>
        <row r="5177">
          <cell r="D5177">
            <v>505295</v>
          </cell>
        </row>
        <row r="5178">
          <cell r="D5178">
            <v>505315</v>
          </cell>
        </row>
        <row r="5179">
          <cell r="D5179">
            <v>505315</v>
          </cell>
        </row>
        <row r="5180">
          <cell r="D5180">
            <v>505323</v>
          </cell>
        </row>
        <row r="5181">
          <cell r="D5181">
            <v>505323</v>
          </cell>
        </row>
        <row r="5182">
          <cell r="D5182">
            <v>505324</v>
          </cell>
        </row>
        <row r="5183">
          <cell r="D5183">
            <v>505332</v>
          </cell>
        </row>
        <row r="5184">
          <cell r="D5184">
            <v>505332</v>
          </cell>
        </row>
        <row r="5185">
          <cell r="D5185">
            <v>505336</v>
          </cell>
        </row>
        <row r="5186">
          <cell r="D5186">
            <v>505355</v>
          </cell>
        </row>
        <row r="5187">
          <cell r="D5187">
            <v>505355</v>
          </cell>
        </row>
        <row r="5188">
          <cell r="D5188">
            <v>505362</v>
          </cell>
        </row>
        <row r="5189">
          <cell r="D5189">
            <v>505369</v>
          </cell>
        </row>
        <row r="5190">
          <cell r="D5190">
            <v>505370</v>
          </cell>
        </row>
        <row r="5191">
          <cell r="D5191">
            <v>505370</v>
          </cell>
        </row>
        <row r="5192">
          <cell r="D5192">
            <v>505379</v>
          </cell>
        </row>
        <row r="5193">
          <cell r="D5193">
            <v>505379</v>
          </cell>
        </row>
        <row r="5194">
          <cell r="D5194">
            <v>505390</v>
          </cell>
        </row>
        <row r="5195">
          <cell r="D5195">
            <v>505393</v>
          </cell>
        </row>
        <row r="5196">
          <cell r="D5196">
            <v>505394</v>
          </cell>
        </row>
        <row r="5198">
          <cell r="D5198">
            <v>505417</v>
          </cell>
        </row>
        <row r="5199">
          <cell r="D5199">
            <v>505417</v>
          </cell>
        </row>
        <row r="5200">
          <cell r="D5200">
            <v>505417</v>
          </cell>
        </row>
        <row r="5201">
          <cell r="D5201">
            <v>505427</v>
          </cell>
        </row>
        <row r="5202">
          <cell r="D5202">
            <v>505438</v>
          </cell>
        </row>
        <row r="5203">
          <cell r="D5203">
            <v>505451</v>
          </cell>
        </row>
        <row r="5204">
          <cell r="D5204">
            <v>505453</v>
          </cell>
        </row>
        <row r="5205">
          <cell r="D5205">
            <v>505453</v>
          </cell>
        </row>
        <row r="5206">
          <cell r="D5206">
            <v>505453</v>
          </cell>
        </row>
        <row r="5207">
          <cell r="D5207">
            <v>505453</v>
          </cell>
        </row>
        <row r="5208">
          <cell r="D5208">
            <v>505453</v>
          </cell>
        </row>
        <row r="5209">
          <cell r="D5209">
            <v>505453</v>
          </cell>
        </row>
        <row r="5210">
          <cell r="D5210">
            <v>505453</v>
          </cell>
        </row>
        <row r="5211">
          <cell r="D5211">
            <v>505453</v>
          </cell>
        </row>
        <row r="5212">
          <cell r="D5212">
            <v>505453</v>
          </cell>
        </row>
        <row r="5213">
          <cell r="D5213">
            <v>505453</v>
          </cell>
        </row>
        <row r="5214">
          <cell r="D5214">
            <v>505453</v>
          </cell>
        </row>
        <row r="5215">
          <cell r="D5215">
            <v>505453</v>
          </cell>
        </row>
        <row r="5216">
          <cell r="D5216">
            <v>505453</v>
          </cell>
        </row>
        <row r="5217">
          <cell r="D5217">
            <v>505454</v>
          </cell>
        </row>
        <row r="5218">
          <cell r="D5218">
            <v>505463</v>
          </cell>
        </row>
        <row r="5219">
          <cell r="D5219">
            <v>505463</v>
          </cell>
        </row>
        <row r="5220">
          <cell r="D5220">
            <v>505463</v>
          </cell>
        </row>
        <row r="5221">
          <cell r="D5221">
            <v>505472</v>
          </cell>
        </row>
        <row r="5222">
          <cell r="D5222">
            <v>505472</v>
          </cell>
        </row>
        <row r="5224">
          <cell r="D5224">
            <v>505485</v>
          </cell>
        </row>
        <row r="5225">
          <cell r="D5225">
            <v>505485</v>
          </cell>
        </row>
        <row r="5226">
          <cell r="D5226">
            <v>505485</v>
          </cell>
        </row>
        <row r="5227">
          <cell r="D5227">
            <v>505485</v>
          </cell>
        </row>
        <row r="5228">
          <cell r="D5228">
            <v>505485</v>
          </cell>
        </row>
        <row r="5229">
          <cell r="D5229">
            <v>505485</v>
          </cell>
        </row>
        <row r="5230">
          <cell r="D5230">
            <v>505485</v>
          </cell>
        </row>
        <row r="5231">
          <cell r="D5231">
            <v>505485</v>
          </cell>
        </row>
        <row r="5232">
          <cell r="D5232">
            <v>505485</v>
          </cell>
        </row>
        <row r="5233">
          <cell r="D5233">
            <v>505485</v>
          </cell>
        </row>
        <row r="5234">
          <cell r="D5234">
            <v>505485</v>
          </cell>
        </row>
        <row r="5235">
          <cell r="D5235">
            <v>505485</v>
          </cell>
        </row>
        <row r="5236">
          <cell r="D5236">
            <v>505485</v>
          </cell>
        </row>
        <row r="5237">
          <cell r="D5237">
            <v>505485</v>
          </cell>
        </row>
        <row r="5238">
          <cell r="D5238">
            <v>505485</v>
          </cell>
        </row>
        <row r="5239">
          <cell r="D5239">
            <v>505485</v>
          </cell>
        </row>
        <row r="5240">
          <cell r="D5240">
            <v>505491</v>
          </cell>
        </row>
        <row r="5241">
          <cell r="D5241">
            <v>505507</v>
          </cell>
        </row>
        <row r="5242">
          <cell r="D5242">
            <v>505511</v>
          </cell>
        </row>
        <row r="5243">
          <cell r="D5243">
            <v>505511</v>
          </cell>
        </row>
        <row r="5244">
          <cell r="D5244">
            <v>505512</v>
          </cell>
        </row>
        <row r="5245">
          <cell r="D5245">
            <v>505514</v>
          </cell>
        </row>
        <row r="5246">
          <cell r="D5246">
            <v>505514</v>
          </cell>
        </row>
        <row r="5247">
          <cell r="D5247">
            <v>505515</v>
          </cell>
        </row>
        <row r="5248">
          <cell r="D5248">
            <v>505515</v>
          </cell>
        </row>
        <row r="5249">
          <cell r="D5249">
            <v>505515</v>
          </cell>
        </row>
        <row r="5250">
          <cell r="D5250">
            <v>505515</v>
          </cell>
        </row>
        <row r="5251">
          <cell r="D5251">
            <v>505515</v>
          </cell>
        </row>
        <row r="5252">
          <cell r="D5252">
            <v>505515</v>
          </cell>
        </row>
        <row r="5253">
          <cell r="D5253">
            <v>505515</v>
          </cell>
        </row>
        <row r="5254">
          <cell r="D5254">
            <v>505519</v>
          </cell>
        </row>
        <row r="5255">
          <cell r="D5255">
            <v>505519</v>
          </cell>
        </row>
        <row r="5256">
          <cell r="D5256">
            <v>505519</v>
          </cell>
        </row>
        <row r="5257">
          <cell r="D5257">
            <v>505519</v>
          </cell>
        </row>
        <row r="5258">
          <cell r="D5258">
            <v>505519</v>
          </cell>
        </row>
        <row r="5259">
          <cell r="D5259">
            <v>505519</v>
          </cell>
        </row>
        <row r="5260">
          <cell r="D5260">
            <v>505521</v>
          </cell>
        </row>
        <row r="5261">
          <cell r="D5261">
            <v>505537</v>
          </cell>
        </row>
        <row r="5262">
          <cell r="D5262">
            <v>505537</v>
          </cell>
        </row>
        <row r="5263">
          <cell r="D5263">
            <v>505537</v>
          </cell>
        </row>
        <row r="5264">
          <cell r="D5264">
            <v>505537</v>
          </cell>
        </row>
        <row r="5265">
          <cell r="D5265">
            <v>505538</v>
          </cell>
        </row>
        <row r="5266">
          <cell r="D5266">
            <v>505542</v>
          </cell>
        </row>
        <row r="5267">
          <cell r="D5267">
            <v>505546</v>
          </cell>
        </row>
        <row r="5268">
          <cell r="D5268">
            <v>505554</v>
          </cell>
        </row>
        <row r="5269">
          <cell r="D5269">
            <v>505554</v>
          </cell>
        </row>
        <row r="5270">
          <cell r="D5270">
            <v>505554</v>
          </cell>
        </row>
        <row r="5271">
          <cell r="D5271">
            <v>505556</v>
          </cell>
        </row>
        <row r="5272">
          <cell r="D5272">
            <v>505556</v>
          </cell>
        </row>
        <row r="5273">
          <cell r="D5273">
            <v>505558</v>
          </cell>
        </row>
        <row r="5274">
          <cell r="D5274">
            <v>505558</v>
          </cell>
        </row>
        <row r="5275">
          <cell r="D5275">
            <v>505560</v>
          </cell>
        </row>
        <row r="5276">
          <cell r="D5276">
            <v>505560</v>
          </cell>
        </row>
        <row r="5277">
          <cell r="D5277">
            <v>505568</v>
          </cell>
        </row>
        <row r="5278">
          <cell r="D5278">
            <v>505569</v>
          </cell>
        </row>
        <row r="5279">
          <cell r="D5279">
            <v>505574</v>
          </cell>
        </row>
        <row r="5280">
          <cell r="D5280">
            <v>505574</v>
          </cell>
        </row>
        <row r="5281">
          <cell r="D5281">
            <v>505576</v>
          </cell>
        </row>
        <row r="5282">
          <cell r="D5282">
            <v>505580</v>
          </cell>
        </row>
        <row r="5283">
          <cell r="D5283">
            <v>505580</v>
          </cell>
        </row>
        <row r="5284">
          <cell r="D5284">
            <v>505599</v>
          </cell>
        </row>
        <row r="5285">
          <cell r="D5285">
            <v>505599</v>
          </cell>
        </row>
        <row r="5286">
          <cell r="D5286">
            <v>505599</v>
          </cell>
        </row>
        <row r="5287">
          <cell r="D5287">
            <v>505599</v>
          </cell>
        </row>
        <row r="5288">
          <cell r="D5288">
            <v>505599</v>
          </cell>
        </row>
        <row r="5289">
          <cell r="D5289">
            <v>505599</v>
          </cell>
        </row>
        <row r="5290">
          <cell r="D5290">
            <v>505600</v>
          </cell>
        </row>
        <row r="5291">
          <cell r="D5291">
            <v>505603</v>
          </cell>
        </row>
        <row r="5295">
          <cell r="D5295">
            <v>505618</v>
          </cell>
        </row>
        <row r="5296">
          <cell r="D5296">
            <v>505622</v>
          </cell>
        </row>
        <row r="5297">
          <cell r="D5297">
            <v>505622</v>
          </cell>
        </row>
        <row r="5298">
          <cell r="D5298">
            <v>505628</v>
          </cell>
        </row>
        <row r="5299">
          <cell r="D5299">
            <v>505632</v>
          </cell>
        </row>
        <row r="5300">
          <cell r="D5300">
            <v>505638</v>
          </cell>
        </row>
        <row r="5301">
          <cell r="D5301">
            <v>505640</v>
          </cell>
        </row>
        <row r="5302">
          <cell r="D5302">
            <v>505641</v>
          </cell>
        </row>
        <row r="5303">
          <cell r="D5303">
            <v>505641</v>
          </cell>
        </row>
        <row r="5304">
          <cell r="D5304">
            <v>505641</v>
          </cell>
        </row>
        <row r="5305">
          <cell r="D5305">
            <v>505641</v>
          </cell>
        </row>
        <row r="5306">
          <cell r="D5306">
            <v>505641</v>
          </cell>
        </row>
        <row r="5307">
          <cell r="D5307">
            <v>505642</v>
          </cell>
        </row>
        <row r="5308">
          <cell r="D5308">
            <v>505642</v>
          </cell>
        </row>
        <row r="5309">
          <cell r="D5309">
            <v>505642</v>
          </cell>
        </row>
        <row r="5311">
          <cell r="D5311">
            <v>505647</v>
          </cell>
        </row>
        <row r="5312">
          <cell r="D5312">
            <v>505647</v>
          </cell>
        </row>
        <row r="5313">
          <cell r="D5313">
            <v>505648</v>
          </cell>
        </row>
        <row r="5314">
          <cell r="D5314">
            <v>505653</v>
          </cell>
        </row>
        <row r="5315">
          <cell r="D5315">
            <v>505658</v>
          </cell>
        </row>
        <row r="5316">
          <cell r="D5316">
            <v>505658</v>
          </cell>
        </row>
        <row r="5317">
          <cell r="D5317">
            <v>505658</v>
          </cell>
        </row>
        <row r="5318">
          <cell r="D5318">
            <v>505658</v>
          </cell>
        </row>
        <row r="5319">
          <cell r="D5319">
            <v>505658</v>
          </cell>
        </row>
        <row r="5320">
          <cell r="D5320">
            <v>505664</v>
          </cell>
        </row>
        <row r="5321">
          <cell r="D5321">
            <v>505677</v>
          </cell>
        </row>
        <row r="5322">
          <cell r="D5322">
            <v>505684</v>
          </cell>
        </row>
        <row r="5323">
          <cell r="D5323">
            <v>505684</v>
          </cell>
        </row>
        <row r="5324">
          <cell r="D5324">
            <v>505684</v>
          </cell>
        </row>
        <row r="5325">
          <cell r="D5325">
            <v>505684</v>
          </cell>
        </row>
        <row r="5326">
          <cell r="D5326">
            <v>505684</v>
          </cell>
        </row>
        <row r="5327">
          <cell r="D5327">
            <v>505684</v>
          </cell>
        </row>
        <row r="5328">
          <cell r="D5328">
            <v>505691</v>
          </cell>
        </row>
        <row r="5330">
          <cell r="D5330">
            <v>505696</v>
          </cell>
        </row>
        <row r="5331">
          <cell r="D5331">
            <v>505702</v>
          </cell>
        </row>
        <row r="5332">
          <cell r="D5332">
            <v>505708</v>
          </cell>
        </row>
        <row r="5333">
          <cell r="D5333">
            <v>505708</v>
          </cell>
        </row>
        <row r="5334">
          <cell r="D5334">
            <v>505708</v>
          </cell>
        </row>
        <row r="5335">
          <cell r="D5335">
            <v>505708</v>
          </cell>
        </row>
        <row r="5336">
          <cell r="D5336">
            <v>505716</v>
          </cell>
        </row>
        <row r="5337">
          <cell r="D5337">
            <v>505738</v>
          </cell>
        </row>
        <row r="5338">
          <cell r="D5338">
            <v>505740</v>
          </cell>
        </row>
        <row r="5339">
          <cell r="D5339">
            <v>505740</v>
          </cell>
        </row>
        <row r="5340">
          <cell r="D5340">
            <v>505740</v>
          </cell>
        </row>
        <row r="5341">
          <cell r="D5341">
            <v>505740</v>
          </cell>
        </row>
        <row r="5342">
          <cell r="D5342">
            <v>505740</v>
          </cell>
        </row>
        <row r="5343">
          <cell r="D5343">
            <v>505740</v>
          </cell>
        </row>
        <row r="5344">
          <cell r="D5344">
            <v>505740</v>
          </cell>
        </row>
        <row r="5345">
          <cell r="D5345">
            <v>505740</v>
          </cell>
        </row>
        <row r="5346">
          <cell r="D5346">
            <v>505740</v>
          </cell>
        </row>
        <row r="5347">
          <cell r="D5347">
            <v>505740</v>
          </cell>
        </row>
        <row r="5348">
          <cell r="D5348">
            <v>505740</v>
          </cell>
        </row>
        <row r="5349">
          <cell r="D5349">
            <v>505740</v>
          </cell>
        </row>
        <row r="5350">
          <cell r="D5350">
            <v>505740</v>
          </cell>
        </row>
        <row r="5351">
          <cell r="D5351">
            <v>505740</v>
          </cell>
        </row>
        <row r="5352">
          <cell r="D5352">
            <v>505757</v>
          </cell>
        </row>
        <row r="5353">
          <cell r="D5353">
            <v>505757</v>
          </cell>
        </row>
        <row r="5354">
          <cell r="D5354">
            <v>505757</v>
          </cell>
        </row>
        <row r="5355">
          <cell r="D5355">
            <v>505763</v>
          </cell>
        </row>
        <row r="5356">
          <cell r="D5356">
            <v>505771</v>
          </cell>
        </row>
        <row r="5357">
          <cell r="D5357">
            <v>505773</v>
          </cell>
        </row>
        <row r="5358">
          <cell r="D5358">
            <v>505773</v>
          </cell>
        </row>
        <row r="5359">
          <cell r="D5359">
            <v>505773</v>
          </cell>
        </row>
        <row r="5360">
          <cell r="D5360">
            <v>505773</v>
          </cell>
        </row>
        <row r="5361">
          <cell r="D5361">
            <v>505773</v>
          </cell>
        </row>
        <row r="5362">
          <cell r="D5362">
            <v>505773</v>
          </cell>
        </row>
        <row r="5363">
          <cell r="D5363">
            <v>505773</v>
          </cell>
        </row>
        <row r="5364">
          <cell r="D5364">
            <v>505773</v>
          </cell>
        </row>
        <row r="5365">
          <cell r="D5365">
            <v>505773</v>
          </cell>
        </row>
        <row r="5366">
          <cell r="D5366">
            <v>505773</v>
          </cell>
        </row>
        <row r="5367">
          <cell r="D5367">
            <v>505773</v>
          </cell>
        </row>
        <row r="5368">
          <cell r="D5368">
            <v>505773</v>
          </cell>
        </row>
        <row r="5369">
          <cell r="D5369">
            <v>505773</v>
          </cell>
        </row>
        <row r="5370">
          <cell r="D5370">
            <v>505773</v>
          </cell>
        </row>
        <row r="5371">
          <cell r="D5371">
            <v>505773</v>
          </cell>
        </row>
        <row r="5372">
          <cell r="D5372">
            <v>505773</v>
          </cell>
        </row>
        <row r="5373">
          <cell r="D5373">
            <v>505773</v>
          </cell>
        </row>
        <row r="5374">
          <cell r="D5374">
            <v>505773</v>
          </cell>
        </row>
        <row r="5375">
          <cell r="D5375">
            <v>505773</v>
          </cell>
        </row>
        <row r="5376">
          <cell r="D5376">
            <v>505773</v>
          </cell>
        </row>
        <row r="5377">
          <cell r="D5377">
            <v>505773</v>
          </cell>
        </row>
        <row r="5378">
          <cell r="D5378">
            <v>505773</v>
          </cell>
        </row>
        <row r="5379">
          <cell r="D5379">
            <v>505773</v>
          </cell>
        </row>
        <row r="5380">
          <cell r="D5380">
            <v>505773</v>
          </cell>
        </row>
        <row r="5381">
          <cell r="D5381">
            <v>505773</v>
          </cell>
        </row>
        <row r="5382">
          <cell r="D5382">
            <v>505787</v>
          </cell>
        </row>
        <row r="5383">
          <cell r="D5383">
            <v>505792</v>
          </cell>
        </row>
        <row r="5384">
          <cell r="D5384">
            <v>505792</v>
          </cell>
        </row>
        <row r="5385">
          <cell r="D5385">
            <v>505792</v>
          </cell>
        </row>
        <row r="5386">
          <cell r="D5386">
            <v>505809</v>
          </cell>
        </row>
        <row r="5387">
          <cell r="D5387">
            <v>505809</v>
          </cell>
        </row>
        <row r="5388">
          <cell r="D5388">
            <v>505819</v>
          </cell>
        </row>
        <row r="5389">
          <cell r="D5389">
            <v>505819</v>
          </cell>
        </row>
        <row r="5390">
          <cell r="D5390">
            <v>505824</v>
          </cell>
        </row>
        <row r="5391">
          <cell r="D5391">
            <v>505824</v>
          </cell>
        </row>
        <row r="5392">
          <cell r="D5392">
            <v>505842</v>
          </cell>
        </row>
        <row r="5393">
          <cell r="D5393">
            <v>505846</v>
          </cell>
        </row>
        <row r="5394">
          <cell r="D5394">
            <v>505847</v>
          </cell>
        </row>
        <row r="5395">
          <cell r="D5395">
            <v>505847</v>
          </cell>
        </row>
        <row r="5396">
          <cell r="D5396">
            <v>505847</v>
          </cell>
        </row>
        <row r="5397">
          <cell r="D5397">
            <v>505850</v>
          </cell>
        </row>
        <row r="5398">
          <cell r="D5398">
            <v>505850</v>
          </cell>
        </row>
        <row r="5399">
          <cell r="D5399">
            <v>505852</v>
          </cell>
        </row>
        <row r="5400">
          <cell r="D5400">
            <v>505865</v>
          </cell>
        </row>
        <row r="5401">
          <cell r="D5401">
            <v>505886</v>
          </cell>
        </row>
        <row r="5402">
          <cell r="D5402">
            <v>505889</v>
          </cell>
        </row>
        <row r="5403">
          <cell r="D5403">
            <v>505901</v>
          </cell>
        </row>
        <row r="5404">
          <cell r="D5404">
            <v>505901</v>
          </cell>
        </row>
        <row r="5405">
          <cell r="D5405">
            <v>505901</v>
          </cell>
        </row>
        <row r="5407">
          <cell r="D5407">
            <v>505908</v>
          </cell>
        </row>
        <row r="5408">
          <cell r="D5408">
            <v>505908</v>
          </cell>
        </row>
        <row r="5409">
          <cell r="D5409">
            <v>505908</v>
          </cell>
        </row>
        <row r="5410">
          <cell r="D5410">
            <v>505908</v>
          </cell>
        </row>
        <row r="5411">
          <cell r="D5411">
            <v>505908</v>
          </cell>
        </row>
        <row r="5412">
          <cell r="D5412">
            <v>505908</v>
          </cell>
        </row>
        <row r="5413">
          <cell r="D5413">
            <v>505908</v>
          </cell>
        </row>
        <row r="5414">
          <cell r="D5414">
            <v>505908</v>
          </cell>
        </row>
        <row r="5415">
          <cell r="D5415">
            <v>505915</v>
          </cell>
        </row>
        <row r="5416">
          <cell r="D5416">
            <v>505915</v>
          </cell>
        </row>
        <row r="5417">
          <cell r="D5417">
            <v>505915</v>
          </cell>
        </row>
        <row r="5418">
          <cell r="D5418">
            <v>505916</v>
          </cell>
        </row>
        <row r="5419">
          <cell r="D5419">
            <v>505916</v>
          </cell>
        </row>
        <row r="5420">
          <cell r="D5420">
            <v>505916</v>
          </cell>
        </row>
        <row r="5421">
          <cell r="D5421">
            <v>505916</v>
          </cell>
        </row>
        <row r="5422">
          <cell r="D5422">
            <v>505916</v>
          </cell>
        </row>
        <row r="5423">
          <cell r="D5423">
            <v>505919</v>
          </cell>
        </row>
        <row r="5424">
          <cell r="D5424">
            <v>505926</v>
          </cell>
        </row>
        <row r="5425">
          <cell r="D5425">
            <v>505926</v>
          </cell>
        </row>
        <row r="5426">
          <cell r="D5426">
            <v>505926</v>
          </cell>
        </row>
        <row r="5427">
          <cell r="D5427">
            <v>505926</v>
          </cell>
        </row>
        <row r="5428">
          <cell r="D5428">
            <v>505928</v>
          </cell>
        </row>
        <row r="5430">
          <cell r="D5430">
            <v>505964</v>
          </cell>
        </row>
        <row r="5431">
          <cell r="D5431">
            <v>505964</v>
          </cell>
        </row>
        <row r="5432">
          <cell r="D5432">
            <v>505964</v>
          </cell>
        </row>
        <row r="5433">
          <cell r="D5433">
            <v>505964</v>
          </cell>
        </row>
        <row r="5434">
          <cell r="D5434">
            <v>505964</v>
          </cell>
        </row>
        <row r="5435">
          <cell r="D5435">
            <v>505968</v>
          </cell>
        </row>
        <row r="5436">
          <cell r="D5436">
            <v>505968</v>
          </cell>
        </row>
        <row r="5437">
          <cell r="D5437">
            <v>505968</v>
          </cell>
        </row>
        <row r="5438">
          <cell r="D5438">
            <v>505968</v>
          </cell>
        </row>
        <row r="5439">
          <cell r="D5439">
            <v>505968</v>
          </cell>
        </row>
        <row r="5440">
          <cell r="D5440">
            <v>505968</v>
          </cell>
        </row>
        <row r="5441">
          <cell r="D5441">
            <v>505979</v>
          </cell>
        </row>
        <row r="5442">
          <cell r="D5442">
            <v>505987</v>
          </cell>
        </row>
        <row r="5443">
          <cell r="D5443">
            <v>505987</v>
          </cell>
        </row>
        <row r="5444">
          <cell r="D5444">
            <v>505987</v>
          </cell>
        </row>
        <row r="5445">
          <cell r="D5445">
            <v>505993</v>
          </cell>
        </row>
        <row r="5446">
          <cell r="D5446">
            <v>505995</v>
          </cell>
        </row>
        <row r="5447">
          <cell r="D5447">
            <v>505995</v>
          </cell>
        </row>
        <row r="5448">
          <cell r="D5448">
            <v>506007</v>
          </cell>
        </row>
        <row r="5449">
          <cell r="D5449">
            <v>506018</v>
          </cell>
        </row>
        <row r="5450">
          <cell r="D5450">
            <v>506034</v>
          </cell>
        </row>
        <row r="5452">
          <cell r="D5452">
            <v>506059</v>
          </cell>
        </row>
        <row r="5453">
          <cell r="D5453">
            <v>506059</v>
          </cell>
        </row>
        <row r="5454">
          <cell r="D5454">
            <v>506059</v>
          </cell>
        </row>
        <row r="5455">
          <cell r="D5455">
            <v>506059</v>
          </cell>
        </row>
        <row r="5456">
          <cell r="D5456">
            <v>506059</v>
          </cell>
        </row>
        <row r="5457">
          <cell r="D5457">
            <v>506060</v>
          </cell>
        </row>
        <row r="5458">
          <cell r="D5458">
            <v>506061</v>
          </cell>
        </row>
        <row r="5459">
          <cell r="D5459">
            <v>506063</v>
          </cell>
        </row>
        <row r="5460">
          <cell r="D5460">
            <v>506063</v>
          </cell>
        </row>
        <row r="5461">
          <cell r="D5461">
            <v>506066</v>
          </cell>
        </row>
        <row r="5462">
          <cell r="D5462">
            <v>506073</v>
          </cell>
        </row>
        <row r="5463">
          <cell r="D5463">
            <v>506083</v>
          </cell>
        </row>
        <row r="5464">
          <cell r="D5464">
            <v>506083</v>
          </cell>
        </row>
        <row r="5465">
          <cell r="D5465">
            <v>506083</v>
          </cell>
        </row>
        <row r="5466">
          <cell r="D5466">
            <v>506083</v>
          </cell>
        </row>
        <row r="5467">
          <cell r="D5467">
            <v>506083</v>
          </cell>
        </row>
        <row r="5468">
          <cell r="D5468">
            <v>506083</v>
          </cell>
        </row>
        <row r="5469">
          <cell r="D5469">
            <v>506087</v>
          </cell>
        </row>
        <row r="5470">
          <cell r="D5470">
            <v>506087</v>
          </cell>
        </row>
        <row r="5473">
          <cell r="D5473">
            <v>506096</v>
          </cell>
        </row>
        <row r="5474">
          <cell r="D5474">
            <v>506103</v>
          </cell>
        </row>
        <row r="5475">
          <cell r="D5475">
            <v>506103</v>
          </cell>
        </row>
        <row r="5476">
          <cell r="D5476">
            <v>506103</v>
          </cell>
        </row>
        <row r="5477">
          <cell r="D5477">
            <v>506107</v>
          </cell>
        </row>
        <row r="5478">
          <cell r="D5478">
            <v>506121</v>
          </cell>
        </row>
        <row r="5479">
          <cell r="D5479">
            <v>506123</v>
          </cell>
        </row>
        <row r="5480">
          <cell r="D5480">
            <v>506131</v>
          </cell>
        </row>
        <row r="5481">
          <cell r="D5481">
            <v>506131</v>
          </cell>
        </row>
        <row r="5482">
          <cell r="D5482">
            <v>506132</v>
          </cell>
        </row>
        <row r="5483">
          <cell r="D5483">
            <v>506152</v>
          </cell>
        </row>
        <row r="5484">
          <cell r="D5484">
            <v>506155</v>
          </cell>
        </row>
        <row r="5485">
          <cell r="D5485">
            <v>506155</v>
          </cell>
        </row>
        <row r="5486">
          <cell r="D5486">
            <v>506155</v>
          </cell>
        </row>
        <row r="5487">
          <cell r="D5487">
            <v>506155</v>
          </cell>
        </row>
        <row r="5488">
          <cell r="D5488">
            <v>506162</v>
          </cell>
        </row>
        <row r="5503">
          <cell r="D5503">
            <v>506182</v>
          </cell>
        </row>
        <row r="5504">
          <cell r="D5504">
            <v>506182</v>
          </cell>
        </row>
        <row r="5505">
          <cell r="D5505">
            <v>506182</v>
          </cell>
        </row>
        <row r="5506">
          <cell r="D5506">
            <v>506182</v>
          </cell>
        </row>
        <row r="5507">
          <cell r="D5507">
            <v>506182</v>
          </cell>
        </row>
        <row r="5508">
          <cell r="D5508">
            <v>506184</v>
          </cell>
        </row>
        <row r="5509">
          <cell r="D5509">
            <v>506192</v>
          </cell>
        </row>
        <row r="5510">
          <cell r="D5510">
            <v>506194</v>
          </cell>
        </row>
        <row r="5511">
          <cell r="D5511">
            <v>506198</v>
          </cell>
        </row>
        <row r="5513">
          <cell r="D5513">
            <v>506203</v>
          </cell>
        </row>
        <row r="5514">
          <cell r="D5514">
            <v>506207</v>
          </cell>
        </row>
        <row r="5515">
          <cell r="D5515">
            <v>506207</v>
          </cell>
        </row>
        <row r="5516">
          <cell r="D5516">
            <v>506207</v>
          </cell>
        </row>
        <row r="5517">
          <cell r="D5517">
            <v>506214</v>
          </cell>
        </row>
        <row r="5518">
          <cell r="D5518">
            <v>506214</v>
          </cell>
        </row>
        <row r="5519">
          <cell r="D5519">
            <v>506214</v>
          </cell>
        </row>
        <row r="5520">
          <cell r="D5520">
            <v>506214</v>
          </cell>
        </row>
        <row r="5521">
          <cell r="D5521">
            <v>506214</v>
          </cell>
        </row>
        <row r="5522">
          <cell r="D5522">
            <v>506214</v>
          </cell>
        </row>
        <row r="5523">
          <cell r="D5523">
            <v>506214</v>
          </cell>
        </row>
        <row r="5524">
          <cell r="D5524">
            <v>506214</v>
          </cell>
        </row>
        <row r="5525">
          <cell r="D5525">
            <v>506214</v>
          </cell>
        </row>
        <row r="5526">
          <cell r="D5526">
            <v>506214</v>
          </cell>
        </row>
        <row r="5527">
          <cell r="D5527">
            <v>506214</v>
          </cell>
        </row>
        <row r="5528">
          <cell r="D5528">
            <v>506214</v>
          </cell>
        </row>
        <row r="5529">
          <cell r="D5529">
            <v>506214</v>
          </cell>
        </row>
        <row r="5530">
          <cell r="D5530">
            <v>506214</v>
          </cell>
        </row>
        <row r="5531">
          <cell r="D5531">
            <v>506214</v>
          </cell>
        </row>
        <row r="5532">
          <cell r="D5532">
            <v>506214</v>
          </cell>
        </row>
        <row r="5539">
          <cell r="D5539">
            <v>506229</v>
          </cell>
        </row>
        <row r="5540">
          <cell r="D5540">
            <v>506238</v>
          </cell>
        </row>
        <row r="5541">
          <cell r="D5541">
            <v>506240</v>
          </cell>
        </row>
        <row r="5542">
          <cell r="D5542">
            <v>506240</v>
          </cell>
        </row>
        <row r="5543">
          <cell r="D5543">
            <v>506240</v>
          </cell>
        </row>
        <row r="5544">
          <cell r="D5544">
            <v>506240</v>
          </cell>
        </row>
        <row r="5545">
          <cell r="D5545">
            <v>506243</v>
          </cell>
        </row>
        <row r="5546">
          <cell r="D5546">
            <v>506243</v>
          </cell>
        </row>
        <row r="5547">
          <cell r="D5547">
            <v>506243</v>
          </cell>
        </row>
        <row r="5548">
          <cell r="D5548">
            <v>506243</v>
          </cell>
        </row>
        <row r="5549">
          <cell r="D5549">
            <v>506243</v>
          </cell>
        </row>
        <row r="5550">
          <cell r="D5550">
            <v>506243</v>
          </cell>
        </row>
        <row r="5551">
          <cell r="D5551">
            <v>506243</v>
          </cell>
        </row>
        <row r="5552">
          <cell r="D5552">
            <v>506243</v>
          </cell>
        </row>
        <row r="5553">
          <cell r="D5553">
            <v>506243</v>
          </cell>
        </row>
        <row r="5554">
          <cell r="D5554">
            <v>506243</v>
          </cell>
        </row>
        <row r="5555">
          <cell r="D5555">
            <v>506243</v>
          </cell>
        </row>
        <row r="5556">
          <cell r="D5556">
            <v>506243</v>
          </cell>
        </row>
        <row r="5557">
          <cell r="D5557">
            <v>506243</v>
          </cell>
        </row>
        <row r="5558">
          <cell r="D5558">
            <v>506243</v>
          </cell>
        </row>
        <row r="5559">
          <cell r="D5559">
            <v>506243</v>
          </cell>
        </row>
        <row r="5560">
          <cell r="D5560">
            <v>506243</v>
          </cell>
        </row>
        <row r="5561">
          <cell r="D5561">
            <v>506250</v>
          </cell>
        </row>
        <row r="5565">
          <cell r="D5565">
            <v>506270</v>
          </cell>
        </row>
        <row r="5566">
          <cell r="D5566">
            <v>506270</v>
          </cell>
        </row>
        <row r="5567">
          <cell r="D5567">
            <v>506270</v>
          </cell>
        </row>
        <row r="5568">
          <cell r="D5568">
            <v>506270</v>
          </cell>
        </row>
        <row r="5569">
          <cell r="D5569">
            <v>506270</v>
          </cell>
        </row>
        <row r="5570">
          <cell r="D5570">
            <v>506270</v>
          </cell>
        </row>
        <row r="5571">
          <cell r="D5571">
            <v>506270</v>
          </cell>
        </row>
        <row r="5572">
          <cell r="D5572">
            <v>506270</v>
          </cell>
        </row>
        <row r="5573">
          <cell r="D5573">
            <v>506270</v>
          </cell>
        </row>
        <row r="5574">
          <cell r="D5574">
            <v>506270</v>
          </cell>
        </row>
        <row r="5575">
          <cell r="D5575">
            <v>506270</v>
          </cell>
        </row>
        <row r="5576">
          <cell r="D5576">
            <v>506281</v>
          </cell>
        </row>
        <row r="5577">
          <cell r="D5577">
            <v>506281</v>
          </cell>
        </row>
        <row r="5578">
          <cell r="D5578">
            <v>506281</v>
          </cell>
        </row>
        <row r="5579">
          <cell r="D5579">
            <v>506297</v>
          </cell>
        </row>
        <row r="5580">
          <cell r="D5580">
            <v>506302</v>
          </cell>
        </row>
        <row r="5581">
          <cell r="D5581">
            <v>506305</v>
          </cell>
        </row>
        <row r="5582">
          <cell r="D5582">
            <v>506308</v>
          </cell>
        </row>
        <row r="5583">
          <cell r="D5583">
            <v>506308</v>
          </cell>
        </row>
        <row r="5584">
          <cell r="D5584">
            <v>506310</v>
          </cell>
        </row>
        <row r="5585">
          <cell r="D5585">
            <v>506310</v>
          </cell>
        </row>
        <row r="5586">
          <cell r="D5586">
            <v>506310</v>
          </cell>
        </row>
        <row r="5587">
          <cell r="D5587">
            <v>506310</v>
          </cell>
        </row>
        <row r="5588">
          <cell r="D5588">
            <v>506316</v>
          </cell>
        </row>
        <row r="5589">
          <cell r="D5589">
            <v>506317</v>
          </cell>
        </row>
        <row r="5590">
          <cell r="D5590">
            <v>506322</v>
          </cell>
        </row>
        <row r="5591">
          <cell r="D5591">
            <v>506322</v>
          </cell>
        </row>
        <row r="5592">
          <cell r="D5592">
            <v>506322</v>
          </cell>
        </row>
        <row r="5593">
          <cell r="D5593">
            <v>506322</v>
          </cell>
        </row>
        <row r="5594">
          <cell r="D5594">
            <v>506322</v>
          </cell>
        </row>
        <row r="5595">
          <cell r="D5595">
            <v>506322</v>
          </cell>
        </row>
        <row r="5596">
          <cell r="D5596">
            <v>506322</v>
          </cell>
        </row>
        <row r="5597">
          <cell r="D5597">
            <v>506322</v>
          </cell>
        </row>
        <row r="5598">
          <cell r="D5598">
            <v>506322</v>
          </cell>
        </row>
        <row r="5599">
          <cell r="D5599">
            <v>506322</v>
          </cell>
        </row>
        <row r="5600">
          <cell r="D5600">
            <v>506322</v>
          </cell>
        </row>
        <row r="5601">
          <cell r="D5601">
            <v>506322</v>
          </cell>
        </row>
        <row r="5602">
          <cell r="D5602">
            <v>506322</v>
          </cell>
        </row>
        <row r="5603">
          <cell r="D5603">
            <v>506322</v>
          </cell>
        </row>
        <row r="5604">
          <cell r="D5604">
            <v>506322</v>
          </cell>
        </row>
        <row r="5605">
          <cell r="D5605">
            <v>506322</v>
          </cell>
        </row>
        <row r="5606">
          <cell r="D5606">
            <v>506322</v>
          </cell>
        </row>
        <row r="5607">
          <cell r="D5607">
            <v>506322</v>
          </cell>
        </row>
        <row r="5608">
          <cell r="D5608">
            <v>506322</v>
          </cell>
        </row>
        <row r="5609">
          <cell r="D5609">
            <v>506322</v>
          </cell>
        </row>
        <row r="5610">
          <cell r="D5610">
            <v>506322</v>
          </cell>
        </row>
        <row r="5611">
          <cell r="D5611">
            <v>506322</v>
          </cell>
        </row>
        <row r="5612">
          <cell r="D5612">
            <v>506322</v>
          </cell>
        </row>
        <row r="5613">
          <cell r="D5613">
            <v>506322</v>
          </cell>
        </row>
        <row r="5614">
          <cell r="D5614">
            <v>506322</v>
          </cell>
        </row>
        <row r="5615">
          <cell r="D5615">
            <v>506322</v>
          </cell>
        </row>
        <row r="5616">
          <cell r="D5616">
            <v>506322</v>
          </cell>
        </row>
        <row r="5617">
          <cell r="D5617">
            <v>506322</v>
          </cell>
        </row>
        <row r="5618">
          <cell r="D5618">
            <v>506322</v>
          </cell>
        </row>
        <row r="5619">
          <cell r="D5619">
            <v>506322</v>
          </cell>
        </row>
        <row r="5620">
          <cell r="D5620">
            <v>506332</v>
          </cell>
        </row>
        <row r="5621">
          <cell r="D5621">
            <v>506343</v>
          </cell>
        </row>
        <row r="5622">
          <cell r="D5622">
            <v>506343</v>
          </cell>
        </row>
        <row r="5623">
          <cell r="D5623">
            <v>506343</v>
          </cell>
        </row>
        <row r="5624">
          <cell r="D5624">
            <v>506348</v>
          </cell>
        </row>
        <row r="5625">
          <cell r="D5625">
            <v>506348</v>
          </cell>
        </row>
        <row r="5626">
          <cell r="D5626">
            <v>506348</v>
          </cell>
        </row>
        <row r="5627">
          <cell r="D5627">
            <v>506348</v>
          </cell>
        </row>
        <row r="5628">
          <cell r="D5628">
            <v>506349</v>
          </cell>
        </row>
        <row r="5629">
          <cell r="D5629">
            <v>506349</v>
          </cell>
        </row>
        <row r="5630">
          <cell r="D5630">
            <v>506349</v>
          </cell>
        </row>
        <row r="5631">
          <cell r="D5631">
            <v>506381</v>
          </cell>
        </row>
        <row r="5632">
          <cell r="D5632">
            <v>506381</v>
          </cell>
        </row>
        <row r="5633">
          <cell r="D5633">
            <v>506381</v>
          </cell>
        </row>
        <row r="5634">
          <cell r="D5634">
            <v>506387</v>
          </cell>
        </row>
        <row r="5635">
          <cell r="D5635">
            <v>506387</v>
          </cell>
        </row>
        <row r="5636">
          <cell r="D5636">
            <v>506387</v>
          </cell>
        </row>
        <row r="5637">
          <cell r="D5637">
            <v>506387</v>
          </cell>
        </row>
        <row r="5638">
          <cell r="D5638">
            <v>506387</v>
          </cell>
        </row>
        <row r="5639">
          <cell r="D5639">
            <v>506387</v>
          </cell>
        </row>
        <row r="5640">
          <cell r="D5640">
            <v>506390</v>
          </cell>
        </row>
        <row r="5641">
          <cell r="D5641">
            <v>506405</v>
          </cell>
        </row>
        <row r="5642">
          <cell r="D5642">
            <v>506406</v>
          </cell>
        </row>
        <row r="5643">
          <cell r="D5643">
            <v>506409</v>
          </cell>
        </row>
        <row r="5644">
          <cell r="D5644">
            <v>506423</v>
          </cell>
        </row>
        <row r="5645">
          <cell r="D5645">
            <v>506430</v>
          </cell>
        </row>
        <row r="5646">
          <cell r="D5646">
            <v>506438</v>
          </cell>
        </row>
        <row r="5647">
          <cell r="D5647">
            <v>506441</v>
          </cell>
        </row>
        <row r="5648">
          <cell r="D5648">
            <v>506459</v>
          </cell>
        </row>
        <row r="5649">
          <cell r="D5649">
            <v>506459</v>
          </cell>
        </row>
        <row r="5650">
          <cell r="D5650">
            <v>506459</v>
          </cell>
        </row>
        <row r="5651">
          <cell r="D5651">
            <v>506459</v>
          </cell>
        </row>
        <row r="5652">
          <cell r="D5652">
            <v>506467</v>
          </cell>
        </row>
        <row r="5653">
          <cell r="D5653">
            <v>506471</v>
          </cell>
        </row>
        <row r="5654">
          <cell r="D5654">
            <v>506486</v>
          </cell>
        </row>
        <row r="5655">
          <cell r="D5655">
            <v>506492</v>
          </cell>
        </row>
        <row r="5656">
          <cell r="D5656">
            <v>506492</v>
          </cell>
        </row>
        <row r="5657">
          <cell r="D5657">
            <v>506507</v>
          </cell>
        </row>
        <row r="5665">
          <cell r="D5665">
            <v>506509</v>
          </cell>
        </row>
        <row r="5666">
          <cell r="D5666">
            <v>506518</v>
          </cell>
        </row>
        <row r="5667">
          <cell r="D5667">
            <v>506525</v>
          </cell>
        </row>
        <row r="5668">
          <cell r="D5668">
            <v>506526</v>
          </cell>
        </row>
        <row r="5669">
          <cell r="D5669">
            <v>506526</v>
          </cell>
        </row>
        <row r="5670">
          <cell r="D5670">
            <v>506526</v>
          </cell>
        </row>
        <row r="5671">
          <cell r="D5671">
            <v>506526</v>
          </cell>
        </row>
        <row r="5672">
          <cell r="D5672">
            <v>506526</v>
          </cell>
        </row>
        <row r="5673">
          <cell r="D5673">
            <v>506526</v>
          </cell>
        </row>
        <row r="5674">
          <cell r="D5674">
            <v>506527</v>
          </cell>
        </row>
        <row r="5675">
          <cell r="D5675">
            <v>506530</v>
          </cell>
        </row>
        <row r="5676">
          <cell r="D5676">
            <v>506537</v>
          </cell>
        </row>
        <row r="5677">
          <cell r="D5677">
            <v>506537</v>
          </cell>
        </row>
        <row r="5678">
          <cell r="D5678">
            <v>506544</v>
          </cell>
        </row>
        <row r="5679">
          <cell r="D5679">
            <v>506544</v>
          </cell>
        </row>
        <row r="5680">
          <cell r="D5680">
            <v>506544</v>
          </cell>
        </row>
        <row r="5681">
          <cell r="D5681">
            <v>506544</v>
          </cell>
        </row>
        <row r="5682">
          <cell r="D5682">
            <v>506544</v>
          </cell>
        </row>
        <row r="5683">
          <cell r="D5683">
            <v>506545</v>
          </cell>
        </row>
        <row r="5684">
          <cell r="D5684">
            <v>506545</v>
          </cell>
        </row>
        <row r="5685">
          <cell r="D5685">
            <v>506545</v>
          </cell>
        </row>
        <row r="5686">
          <cell r="D5686">
            <v>506545</v>
          </cell>
        </row>
        <row r="5687">
          <cell r="D5687">
            <v>506549</v>
          </cell>
        </row>
        <row r="5688">
          <cell r="D5688">
            <v>506551</v>
          </cell>
        </row>
        <row r="5689">
          <cell r="D5689">
            <v>506561</v>
          </cell>
        </row>
        <row r="5690">
          <cell r="D5690">
            <v>506564</v>
          </cell>
        </row>
        <row r="5691">
          <cell r="D5691">
            <v>506566</v>
          </cell>
        </row>
        <row r="5692">
          <cell r="D5692">
            <v>506566</v>
          </cell>
        </row>
        <row r="5693">
          <cell r="D5693">
            <v>506596</v>
          </cell>
        </row>
        <row r="5694">
          <cell r="D5694">
            <v>506596</v>
          </cell>
        </row>
        <row r="5695">
          <cell r="D5695">
            <v>506596</v>
          </cell>
        </row>
        <row r="5696">
          <cell r="D5696">
            <v>506598</v>
          </cell>
        </row>
        <row r="5697">
          <cell r="D5697">
            <v>506605</v>
          </cell>
        </row>
        <row r="5698">
          <cell r="D5698">
            <v>506605</v>
          </cell>
        </row>
        <row r="5699">
          <cell r="D5699">
            <v>506605</v>
          </cell>
        </row>
        <row r="5700">
          <cell r="D5700">
            <v>506605</v>
          </cell>
        </row>
        <row r="5701">
          <cell r="D5701">
            <v>506607</v>
          </cell>
        </row>
        <row r="5702">
          <cell r="D5702">
            <v>506607</v>
          </cell>
        </row>
        <row r="5703">
          <cell r="D5703">
            <v>506607</v>
          </cell>
        </row>
        <row r="5704">
          <cell r="D5704">
            <v>506618</v>
          </cell>
        </row>
        <row r="5705">
          <cell r="D5705">
            <v>506618</v>
          </cell>
        </row>
        <row r="5706">
          <cell r="D5706">
            <v>506618</v>
          </cell>
        </row>
        <row r="5707">
          <cell r="D5707">
            <v>506631</v>
          </cell>
        </row>
        <row r="5708">
          <cell r="D5708">
            <v>506633</v>
          </cell>
        </row>
        <row r="5709">
          <cell r="D5709">
            <v>506636</v>
          </cell>
        </row>
        <row r="5713">
          <cell r="D5713">
            <v>506667</v>
          </cell>
        </row>
        <row r="5714">
          <cell r="D5714">
            <v>506674</v>
          </cell>
        </row>
        <row r="5715">
          <cell r="D5715">
            <v>506682</v>
          </cell>
        </row>
        <row r="5716">
          <cell r="D5716">
            <v>506682</v>
          </cell>
        </row>
        <row r="5718">
          <cell r="D5718">
            <v>506713</v>
          </cell>
        </row>
        <row r="5719">
          <cell r="D5719">
            <v>506721</v>
          </cell>
        </row>
        <row r="5720">
          <cell r="D5720">
            <v>506727</v>
          </cell>
        </row>
        <row r="5721">
          <cell r="D5721">
            <v>506727</v>
          </cell>
        </row>
        <row r="5722">
          <cell r="D5722">
            <v>506727</v>
          </cell>
        </row>
        <row r="5723">
          <cell r="D5723">
            <v>506727</v>
          </cell>
        </row>
        <row r="5724">
          <cell r="D5724">
            <v>506738</v>
          </cell>
        </row>
        <row r="5725">
          <cell r="D5725">
            <v>506740</v>
          </cell>
        </row>
        <row r="5726">
          <cell r="D5726">
            <v>506740</v>
          </cell>
        </row>
        <row r="5727">
          <cell r="D5727">
            <v>506751</v>
          </cell>
        </row>
        <row r="5728">
          <cell r="D5728">
            <v>506751</v>
          </cell>
        </row>
        <row r="5729">
          <cell r="D5729">
            <v>506751</v>
          </cell>
        </row>
        <row r="5730">
          <cell r="D5730">
            <v>506751</v>
          </cell>
        </row>
        <row r="5731">
          <cell r="D5731">
            <v>506751</v>
          </cell>
        </row>
        <row r="5732">
          <cell r="D5732">
            <v>506751</v>
          </cell>
        </row>
        <row r="5733">
          <cell r="D5733">
            <v>506758</v>
          </cell>
        </row>
        <row r="5734">
          <cell r="D5734">
            <v>506768</v>
          </cell>
        </row>
        <row r="5735">
          <cell r="D5735">
            <v>506783</v>
          </cell>
        </row>
        <row r="5736">
          <cell r="D5736">
            <v>506783</v>
          </cell>
        </row>
        <row r="5737">
          <cell r="D5737">
            <v>506787</v>
          </cell>
        </row>
        <row r="5738">
          <cell r="D5738">
            <v>506805</v>
          </cell>
        </row>
        <row r="5739">
          <cell r="D5739">
            <v>506807</v>
          </cell>
        </row>
        <row r="5740">
          <cell r="D5740">
            <v>506807</v>
          </cell>
        </row>
        <row r="5741">
          <cell r="D5741">
            <v>506812</v>
          </cell>
        </row>
        <row r="5742">
          <cell r="D5742">
            <v>506812</v>
          </cell>
        </row>
        <row r="5743">
          <cell r="D5743">
            <v>506812</v>
          </cell>
        </row>
        <row r="5744">
          <cell r="D5744">
            <v>506822</v>
          </cell>
        </row>
        <row r="5745">
          <cell r="D5745">
            <v>506836</v>
          </cell>
        </row>
        <row r="5746">
          <cell r="D5746">
            <v>506848</v>
          </cell>
        </row>
        <row r="5747">
          <cell r="D5747">
            <v>506860</v>
          </cell>
        </row>
        <row r="5748">
          <cell r="D5748">
            <v>506860</v>
          </cell>
        </row>
        <row r="5749">
          <cell r="D5749">
            <v>506873</v>
          </cell>
        </row>
        <row r="5750">
          <cell r="D5750">
            <v>506873</v>
          </cell>
        </row>
        <row r="5751">
          <cell r="D5751">
            <v>506888</v>
          </cell>
        </row>
        <row r="5752">
          <cell r="D5752">
            <v>506888</v>
          </cell>
        </row>
        <row r="5753">
          <cell r="D5753">
            <v>506888</v>
          </cell>
        </row>
        <row r="5754">
          <cell r="D5754">
            <v>506891</v>
          </cell>
        </row>
        <row r="5755">
          <cell r="D5755">
            <v>506900</v>
          </cell>
        </row>
        <row r="5756">
          <cell r="D5756">
            <v>506903</v>
          </cell>
        </row>
        <row r="5757">
          <cell r="D5757">
            <v>506903</v>
          </cell>
        </row>
        <row r="5758">
          <cell r="D5758">
            <v>506916</v>
          </cell>
        </row>
        <row r="5759">
          <cell r="D5759">
            <v>506924</v>
          </cell>
        </row>
        <row r="5760">
          <cell r="D5760">
            <v>506924</v>
          </cell>
        </row>
        <row r="5761">
          <cell r="D5761">
            <v>506924</v>
          </cell>
        </row>
        <row r="5762">
          <cell r="D5762">
            <v>506924</v>
          </cell>
        </row>
        <row r="5763">
          <cell r="D5763">
            <v>506932</v>
          </cell>
        </row>
        <row r="5764">
          <cell r="D5764">
            <v>506939</v>
          </cell>
        </row>
        <row r="5765">
          <cell r="D5765">
            <v>506939</v>
          </cell>
        </row>
        <row r="5766">
          <cell r="D5766">
            <v>506945</v>
          </cell>
        </row>
        <row r="5767">
          <cell r="D5767">
            <v>506946</v>
          </cell>
        </row>
        <row r="5768">
          <cell r="D5768">
            <v>506946</v>
          </cell>
        </row>
        <row r="5769">
          <cell r="D5769">
            <v>506953</v>
          </cell>
        </row>
        <row r="5770">
          <cell r="D5770">
            <v>506953</v>
          </cell>
        </row>
        <row r="5771">
          <cell r="D5771">
            <v>506953</v>
          </cell>
        </row>
        <row r="5772">
          <cell r="D5772">
            <v>506953</v>
          </cell>
        </row>
        <row r="5773">
          <cell r="D5773">
            <v>506953</v>
          </cell>
        </row>
        <row r="5774">
          <cell r="D5774">
            <v>506953</v>
          </cell>
        </row>
        <row r="5775">
          <cell r="D5775">
            <v>506961</v>
          </cell>
        </row>
        <row r="5776">
          <cell r="D5776">
            <v>506961</v>
          </cell>
        </row>
        <row r="5777">
          <cell r="D5777">
            <v>506962</v>
          </cell>
        </row>
        <row r="5778">
          <cell r="D5778">
            <v>506970</v>
          </cell>
        </row>
        <row r="5779">
          <cell r="D5779">
            <v>506970</v>
          </cell>
        </row>
        <row r="5781">
          <cell r="D5781">
            <v>506980</v>
          </cell>
        </row>
        <row r="5782">
          <cell r="D5782">
            <v>506980</v>
          </cell>
        </row>
        <row r="5783">
          <cell r="D5783">
            <v>506980</v>
          </cell>
        </row>
        <row r="5784">
          <cell r="D5784">
            <v>506980</v>
          </cell>
        </row>
        <row r="5785">
          <cell r="D5785">
            <v>506980</v>
          </cell>
        </row>
        <row r="5786">
          <cell r="D5786">
            <v>506980</v>
          </cell>
        </row>
        <row r="5787">
          <cell r="D5787">
            <v>506980</v>
          </cell>
        </row>
        <row r="5789">
          <cell r="D5789">
            <v>506986</v>
          </cell>
        </row>
        <row r="5790">
          <cell r="D5790">
            <v>506986</v>
          </cell>
        </row>
        <row r="5791">
          <cell r="D5791">
            <v>506986</v>
          </cell>
        </row>
        <row r="5792">
          <cell r="D5792">
            <v>506991</v>
          </cell>
        </row>
        <row r="5793">
          <cell r="D5793">
            <v>506995</v>
          </cell>
        </row>
        <row r="5794">
          <cell r="D5794">
            <v>506995</v>
          </cell>
        </row>
        <row r="5795">
          <cell r="D5795">
            <v>506995</v>
          </cell>
        </row>
        <row r="5796">
          <cell r="D5796">
            <v>506995</v>
          </cell>
        </row>
        <row r="5797">
          <cell r="D5797">
            <v>506995</v>
          </cell>
        </row>
        <row r="5798">
          <cell r="D5798">
            <v>506995</v>
          </cell>
        </row>
        <row r="5799">
          <cell r="D5799">
            <v>506997</v>
          </cell>
        </row>
        <row r="5800">
          <cell r="D5800">
            <v>506997</v>
          </cell>
        </row>
        <row r="5801">
          <cell r="D5801">
            <v>506997</v>
          </cell>
        </row>
        <row r="5802">
          <cell r="D5802">
            <v>507005</v>
          </cell>
        </row>
        <row r="5803">
          <cell r="D5803">
            <v>507016</v>
          </cell>
        </row>
        <row r="5804">
          <cell r="D5804">
            <v>507016</v>
          </cell>
        </row>
        <row r="5807">
          <cell r="D5807">
            <v>507026</v>
          </cell>
        </row>
        <row r="5808">
          <cell r="D5808">
            <v>507026</v>
          </cell>
        </row>
        <row r="5809">
          <cell r="D5809">
            <v>507026</v>
          </cell>
        </row>
        <row r="5810">
          <cell r="D5810">
            <v>507026</v>
          </cell>
        </row>
        <row r="5811">
          <cell r="D5811">
            <v>507029</v>
          </cell>
        </row>
        <row r="5812">
          <cell r="D5812">
            <v>507031</v>
          </cell>
        </row>
        <row r="5813">
          <cell r="D5813">
            <v>507031</v>
          </cell>
        </row>
        <row r="5814">
          <cell r="D5814">
            <v>507041</v>
          </cell>
        </row>
        <row r="5815">
          <cell r="D5815">
            <v>507041</v>
          </cell>
        </row>
        <row r="5816">
          <cell r="D5816">
            <v>507047</v>
          </cell>
        </row>
        <row r="5817">
          <cell r="D5817">
            <v>507051</v>
          </cell>
        </row>
        <row r="5818">
          <cell r="D5818">
            <v>507054</v>
          </cell>
        </row>
        <row r="5819">
          <cell r="D5819">
            <v>507056</v>
          </cell>
        </row>
        <row r="5820">
          <cell r="D5820">
            <v>507056</v>
          </cell>
        </row>
        <row r="5821">
          <cell r="D5821">
            <v>507066</v>
          </cell>
        </row>
        <row r="5826">
          <cell r="D5826">
            <v>507080</v>
          </cell>
        </row>
        <row r="5827">
          <cell r="D5827">
            <v>507080</v>
          </cell>
        </row>
        <row r="5836">
          <cell r="D5836">
            <v>507095</v>
          </cell>
        </row>
        <row r="5837">
          <cell r="D5837">
            <v>507100</v>
          </cell>
        </row>
        <row r="5838">
          <cell r="D5838">
            <v>507100</v>
          </cell>
        </row>
        <row r="5839">
          <cell r="D5839">
            <v>507100</v>
          </cell>
        </row>
        <row r="5840">
          <cell r="D5840">
            <v>507107</v>
          </cell>
        </row>
        <row r="5841">
          <cell r="D5841">
            <v>507111</v>
          </cell>
        </row>
        <row r="5842">
          <cell r="D5842">
            <v>507119</v>
          </cell>
        </row>
        <row r="5843">
          <cell r="D5843">
            <v>507119</v>
          </cell>
        </row>
        <row r="5844">
          <cell r="D5844">
            <v>507119</v>
          </cell>
        </row>
        <row r="5845">
          <cell r="D5845">
            <v>507119</v>
          </cell>
        </row>
        <row r="5846">
          <cell r="D5846">
            <v>507119</v>
          </cell>
        </row>
        <row r="5847">
          <cell r="D5847">
            <v>507122</v>
          </cell>
        </row>
        <row r="5848">
          <cell r="D5848">
            <v>507124</v>
          </cell>
        </row>
        <row r="5849">
          <cell r="D5849">
            <v>507130</v>
          </cell>
        </row>
        <row r="5850">
          <cell r="D5850">
            <v>507130</v>
          </cell>
        </row>
        <row r="5851">
          <cell r="D5851">
            <v>507132</v>
          </cell>
        </row>
        <row r="5852">
          <cell r="D5852">
            <v>507148</v>
          </cell>
        </row>
        <row r="5853">
          <cell r="D5853">
            <v>507151</v>
          </cell>
        </row>
        <row r="5854">
          <cell r="D5854">
            <v>507155</v>
          </cell>
        </row>
        <row r="5855">
          <cell r="D5855">
            <v>507159</v>
          </cell>
        </row>
        <row r="5856">
          <cell r="D5856">
            <v>507165</v>
          </cell>
        </row>
        <row r="5857">
          <cell r="D5857">
            <v>507168</v>
          </cell>
        </row>
        <row r="5858">
          <cell r="D5858">
            <v>507176</v>
          </cell>
        </row>
        <row r="5859">
          <cell r="D5859">
            <v>507176</v>
          </cell>
        </row>
        <row r="5860">
          <cell r="D5860">
            <v>507180</v>
          </cell>
        </row>
        <row r="5861">
          <cell r="D5861">
            <v>507185</v>
          </cell>
        </row>
        <row r="5862">
          <cell r="D5862">
            <v>507188</v>
          </cell>
        </row>
        <row r="5863">
          <cell r="D5863">
            <v>507188</v>
          </cell>
        </row>
        <row r="5864">
          <cell r="D5864">
            <v>507188</v>
          </cell>
        </row>
        <row r="5865">
          <cell r="D5865">
            <v>507188</v>
          </cell>
        </row>
        <row r="5866">
          <cell r="D5866">
            <v>507188</v>
          </cell>
        </row>
        <row r="5867">
          <cell r="D5867">
            <v>507188</v>
          </cell>
        </row>
        <row r="5868">
          <cell r="D5868">
            <v>507188</v>
          </cell>
        </row>
        <row r="5869">
          <cell r="D5869">
            <v>507196</v>
          </cell>
        </row>
        <row r="5870">
          <cell r="D5870">
            <v>507196</v>
          </cell>
        </row>
        <row r="5871">
          <cell r="D5871">
            <v>507196</v>
          </cell>
        </row>
        <row r="5872">
          <cell r="D5872">
            <v>507196</v>
          </cell>
        </row>
        <row r="5873">
          <cell r="D5873">
            <v>507196</v>
          </cell>
        </row>
        <row r="5874">
          <cell r="D5874">
            <v>507196</v>
          </cell>
        </row>
        <row r="5875">
          <cell r="D5875">
            <v>507196</v>
          </cell>
        </row>
        <row r="5876">
          <cell r="D5876">
            <v>507196</v>
          </cell>
        </row>
        <row r="5877">
          <cell r="D5877">
            <v>507196</v>
          </cell>
        </row>
        <row r="5878">
          <cell r="D5878">
            <v>507197</v>
          </cell>
        </row>
        <row r="5879">
          <cell r="D5879">
            <v>507197</v>
          </cell>
        </row>
        <row r="5880">
          <cell r="D5880">
            <v>507197</v>
          </cell>
        </row>
        <row r="5881">
          <cell r="D5881">
            <v>507197</v>
          </cell>
        </row>
        <row r="5882">
          <cell r="D5882">
            <v>507199</v>
          </cell>
        </row>
        <row r="5883">
          <cell r="D5883">
            <v>507201</v>
          </cell>
        </row>
        <row r="5884">
          <cell r="D5884">
            <v>507201</v>
          </cell>
        </row>
        <row r="5885">
          <cell r="D5885">
            <v>507201</v>
          </cell>
        </row>
        <row r="5886">
          <cell r="D5886">
            <v>507201</v>
          </cell>
        </row>
        <row r="5887">
          <cell r="D5887">
            <v>507201</v>
          </cell>
        </row>
        <row r="5888">
          <cell r="D5888">
            <v>507201</v>
          </cell>
        </row>
        <row r="5889">
          <cell r="D5889">
            <v>507201</v>
          </cell>
        </row>
        <row r="5890">
          <cell r="D5890">
            <v>507201</v>
          </cell>
        </row>
        <row r="5891">
          <cell r="D5891">
            <v>507201</v>
          </cell>
        </row>
        <row r="5892">
          <cell r="D5892">
            <v>507201</v>
          </cell>
        </row>
        <row r="5893">
          <cell r="D5893">
            <v>507201</v>
          </cell>
        </row>
        <row r="5894">
          <cell r="D5894">
            <v>507201</v>
          </cell>
        </row>
        <row r="5895">
          <cell r="D5895">
            <v>507201</v>
          </cell>
        </row>
        <row r="5896">
          <cell r="D5896">
            <v>507201</v>
          </cell>
        </row>
        <row r="5897">
          <cell r="D5897">
            <v>507201</v>
          </cell>
        </row>
        <row r="5898">
          <cell r="D5898">
            <v>507201</v>
          </cell>
        </row>
        <row r="5899">
          <cell r="D5899">
            <v>507204</v>
          </cell>
        </row>
        <row r="5900">
          <cell r="D5900">
            <v>507204</v>
          </cell>
        </row>
        <row r="5901">
          <cell r="D5901">
            <v>507204</v>
          </cell>
        </row>
        <row r="5902">
          <cell r="D5902">
            <v>507207</v>
          </cell>
        </row>
        <row r="5903">
          <cell r="D5903">
            <v>507207</v>
          </cell>
        </row>
        <row r="5904">
          <cell r="D5904">
            <v>507210</v>
          </cell>
        </row>
        <row r="5905">
          <cell r="D5905">
            <v>507210</v>
          </cell>
        </row>
        <row r="5906">
          <cell r="D5906">
            <v>507213</v>
          </cell>
        </row>
        <row r="5907">
          <cell r="D5907">
            <v>507215</v>
          </cell>
        </row>
        <row r="5908">
          <cell r="D5908">
            <v>507215</v>
          </cell>
        </row>
        <row r="5909">
          <cell r="D5909">
            <v>507215</v>
          </cell>
        </row>
        <row r="5910">
          <cell r="D5910">
            <v>507215</v>
          </cell>
        </row>
        <row r="5911">
          <cell r="D5911">
            <v>507229</v>
          </cell>
        </row>
        <row r="5912">
          <cell r="D5912">
            <v>507234</v>
          </cell>
        </row>
        <row r="5913">
          <cell r="D5913">
            <v>507234</v>
          </cell>
        </row>
        <row r="5914">
          <cell r="D5914">
            <v>507240</v>
          </cell>
        </row>
        <row r="5915">
          <cell r="D5915">
            <v>507245</v>
          </cell>
        </row>
        <row r="5916">
          <cell r="D5916">
            <v>507264</v>
          </cell>
        </row>
        <row r="5917">
          <cell r="D5917">
            <v>507270</v>
          </cell>
        </row>
        <row r="5918">
          <cell r="D5918">
            <v>507282</v>
          </cell>
        </row>
        <row r="5920">
          <cell r="D5920">
            <v>507290</v>
          </cell>
        </row>
        <row r="5921">
          <cell r="D5921">
            <v>507290</v>
          </cell>
        </row>
        <row r="5922">
          <cell r="D5922">
            <v>507294</v>
          </cell>
        </row>
        <row r="5923">
          <cell r="D5923">
            <v>507299</v>
          </cell>
        </row>
        <row r="5924">
          <cell r="D5924">
            <v>507304</v>
          </cell>
        </row>
        <row r="5925">
          <cell r="D5925">
            <v>507308</v>
          </cell>
        </row>
        <row r="5926">
          <cell r="D5926">
            <v>507308</v>
          </cell>
        </row>
        <row r="5927">
          <cell r="D5927">
            <v>507309</v>
          </cell>
        </row>
        <row r="5928">
          <cell r="D5928">
            <v>507311</v>
          </cell>
        </row>
        <row r="5929">
          <cell r="D5929">
            <v>507313</v>
          </cell>
        </row>
        <row r="5930">
          <cell r="D5930">
            <v>507313</v>
          </cell>
        </row>
        <row r="5931">
          <cell r="D5931">
            <v>507313</v>
          </cell>
        </row>
        <row r="5932">
          <cell r="D5932">
            <v>507314</v>
          </cell>
        </row>
        <row r="5933">
          <cell r="D5933">
            <v>507314</v>
          </cell>
        </row>
        <row r="5934">
          <cell r="D5934">
            <v>507314</v>
          </cell>
        </row>
        <row r="5935">
          <cell r="D5935">
            <v>507314</v>
          </cell>
        </row>
        <row r="5936">
          <cell r="D5936">
            <v>507314</v>
          </cell>
        </row>
        <row r="5937">
          <cell r="D5937">
            <v>507319</v>
          </cell>
        </row>
        <row r="5938">
          <cell r="D5938">
            <v>507327</v>
          </cell>
        </row>
        <row r="5939">
          <cell r="D5939">
            <v>507327</v>
          </cell>
        </row>
        <row r="5940">
          <cell r="D5940">
            <v>507329</v>
          </cell>
        </row>
        <row r="5941">
          <cell r="D5941">
            <v>507329</v>
          </cell>
        </row>
        <row r="5942">
          <cell r="D5942">
            <v>507329</v>
          </cell>
        </row>
        <row r="5943">
          <cell r="D5943">
            <v>507329</v>
          </cell>
        </row>
        <row r="5944">
          <cell r="D5944">
            <v>507329</v>
          </cell>
        </row>
        <row r="5945">
          <cell r="D5945">
            <v>507339</v>
          </cell>
        </row>
        <row r="5946">
          <cell r="D5946">
            <v>507339</v>
          </cell>
        </row>
        <row r="5947">
          <cell r="D5947">
            <v>507339</v>
          </cell>
        </row>
        <row r="5948">
          <cell r="D5948">
            <v>507345</v>
          </cell>
        </row>
        <row r="5949">
          <cell r="D5949">
            <v>507346</v>
          </cell>
        </row>
        <row r="5950">
          <cell r="D5950">
            <v>507346</v>
          </cell>
        </row>
        <row r="5951">
          <cell r="D5951">
            <v>507346</v>
          </cell>
        </row>
        <row r="5952">
          <cell r="D5952">
            <v>507359</v>
          </cell>
        </row>
        <row r="5953">
          <cell r="D5953">
            <v>507359</v>
          </cell>
        </row>
        <row r="5954">
          <cell r="D5954">
            <v>507359</v>
          </cell>
        </row>
        <row r="5955">
          <cell r="D5955">
            <v>507369</v>
          </cell>
        </row>
        <row r="5956">
          <cell r="D5956">
            <v>507371</v>
          </cell>
        </row>
        <row r="5957">
          <cell r="D5957">
            <v>507393</v>
          </cell>
        </row>
        <row r="5958">
          <cell r="D5958">
            <v>507409</v>
          </cell>
        </row>
        <row r="5959">
          <cell r="D5959">
            <v>507410</v>
          </cell>
        </row>
        <row r="5960">
          <cell r="D5960">
            <v>507410</v>
          </cell>
        </row>
        <row r="5961">
          <cell r="D5961">
            <v>507414</v>
          </cell>
        </row>
        <row r="5962">
          <cell r="D5962">
            <v>507423</v>
          </cell>
        </row>
        <row r="5963">
          <cell r="D5963">
            <v>507427</v>
          </cell>
        </row>
        <row r="5964">
          <cell r="D5964">
            <v>507428</v>
          </cell>
        </row>
        <row r="5965">
          <cell r="D5965">
            <v>507431</v>
          </cell>
        </row>
        <row r="5966">
          <cell r="D5966">
            <v>507437</v>
          </cell>
        </row>
        <row r="5967">
          <cell r="D5967">
            <v>507437</v>
          </cell>
        </row>
        <row r="5968">
          <cell r="D5968">
            <v>507439</v>
          </cell>
        </row>
        <row r="5969">
          <cell r="D5969">
            <v>507443</v>
          </cell>
        </row>
        <row r="5970">
          <cell r="D5970">
            <v>507443</v>
          </cell>
        </row>
        <row r="5971">
          <cell r="D5971">
            <v>507456</v>
          </cell>
        </row>
        <row r="5972">
          <cell r="D5972">
            <v>507456</v>
          </cell>
        </row>
        <row r="5973">
          <cell r="D5973">
            <v>507456</v>
          </cell>
        </row>
        <row r="5974">
          <cell r="D5974">
            <v>507459</v>
          </cell>
        </row>
        <row r="5975">
          <cell r="D5975">
            <v>507470</v>
          </cell>
        </row>
        <row r="5976">
          <cell r="D5976">
            <v>507470</v>
          </cell>
        </row>
        <row r="5977">
          <cell r="D5977">
            <v>507476</v>
          </cell>
        </row>
        <row r="5978">
          <cell r="D5978">
            <v>507476</v>
          </cell>
        </row>
        <row r="5979">
          <cell r="D5979">
            <v>507477</v>
          </cell>
        </row>
        <row r="5980">
          <cell r="D5980">
            <v>507477</v>
          </cell>
        </row>
        <row r="5981">
          <cell r="D5981">
            <v>507477</v>
          </cell>
        </row>
        <row r="5982">
          <cell r="D5982">
            <v>507477</v>
          </cell>
        </row>
        <row r="5983">
          <cell r="D5983">
            <v>507477</v>
          </cell>
        </row>
        <row r="5984">
          <cell r="D5984">
            <v>507477</v>
          </cell>
        </row>
        <row r="5985">
          <cell r="D5985">
            <v>507477</v>
          </cell>
        </row>
        <row r="5986">
          <cell r="D5986">
            <v>507477</v>
          </cell>
        </row>
        <row r="5987">
          <cell r="D5987">
            <v>507477</v>
          </cell>
        </row>
        <row r="5988">
          <cell r="D5988">
            <v>507477</v>
          </cell>
        </row>
        <row r="5989">
          <cell r="D5989">
            <v>507477</v>
          </cell>
        </row>
        <row r="5990">
          <cell r="D5990">
            <v>507477</v>
          </cell>
        </row>
        <row r="5991">
          <cell r="D5991">
            <v>507477</v>
          </cell>
        </row>
        <row r="5992">
          <cell r="D5992">
            <v>507477</v>
          </cell>
        </row>
        <row r="5993">
          <cell r="D5993">
            <v>507477</v>
          </cell>
        </row>
        <row r="5994">
          <cell r="D5994">
            <v>507478</v>
          </cell>
        </row>
        <row r="5995">
          <cell r="D5995">
            <v>507481</v>
          </cell>
        </row>
        <row r="5996">
          <cell r="D5996">
            <v>507481</v>
          </cell>
        </row>
        <row r="5997">
          <cell r="D5997">
            <v>507481</v>
          </cell>
        </row>
        <row r="5998">
          <cell r="D5998">
            <v>507481</v>
          </cell>
        </row>
        <row r="5999">
          <cell r="D5999">
            <v>507481</v>
          </cell>
        </row>
        <row r="6000">
          <cell r="D6000">
            <v>507481</v>
          </cell>
        </row>
        <row r="6001">
          <cell r="D6001">
            <v>507481</v>
          </cell>
        </row>
        <row r="6002">
          <cell r="D6002">
            <v>507481</v>
          </cell>
        </row>
        <row r="6003">
          <cell r="D6003">
            <v>507481</v>
          </cell>
        </row>
        <row r="6004">
          <cell r="D6004">
            <v>507481</v>
          </cell>
        </row>
        <row r="6005">
          <cell r="D6005">
            <v>507481</v>
          </cell>
        </row>
        <row r="6006">
          <cell r="D6006">
            <v>507481</v>
          </cell>
        </row>
        <row r="6007">
          <cell r="D6007">
            <v>507496</v>
          </cell>
        </row>
        <row r="6008">
          <cell r="D6008">
            <v>507496</v>
          </cell>
        </row>
        <row r="6009">
          <cell r="D6009">
            <v>507504</v>
          </cell>
        </row>
        <row r="6010">
          <cell r="D6010">
            <v>507504</v>
          </cell>
        </row>
        <row r="6011">
          <cell r="D6011">
            <v>507517</v>
          </cell>
        </row>
        <row r="6012">
          <cell r="D6012">
            <v>507517</v>
          </cell>
        </row>
        <row r="6013">
          <cell r="D6013">
            <v>507525</v>
          </cell>
        </row>
        <row r="6014">
          <cell r="D6014">
            <v>507525</v>
          </cell>
        </row>
        <row r="6015">
          <cell r="D6015">
            <v>507541</v>
          </cell>
        </row>
        <row r="6016">
          <cell r="D6016">
            <v>507554</v>
          </cell>
        </row>
        <row r="6017">
          <cell r="D6017">
            <v>507554</v>
          </cell>
        </row>
        <row r="6018">
          <cell r="D6018">
            <v>507554</v>
          </cell>
        </row>
        <row r="6019">
          <cell r="D6019">
            <v>507554</v>
          </cell>
        </row>
        <row r="6020">
          <cell r="D6020">
            <v>507554</v>
          </cell>
        </row>
        <row r="6021">
          <cell r="D6021">
            <v>507554</v>
          </cell>
        </row>
        <row r="6022">
          <cell r="D6022">
            <v>507554</v>
          </cell>
        </row>
        <row r="6023">
          <cell r="D6023">
            <v>507554</v>
          </cell>
        </row>
        <row r="6024">
          <cell r="D6024">
            <v>507559</v>
          </cell>
        </row>
        <row r="6025">
          <cell r="D6025">
            <v>507559</v>
          </cell>
        </row>
        <row r="6026">
          <cell r="D6026">
            <v>507559</v>
          </cell>
        </row>
        <row r="6028">
          <cell r="D6028">
            <v>507572</v>
          </cell>
        </row>
        <row r="6030">
          <cell r="D6030">
            <v>507597</v>
          </cell>
        </row>
        <row r="6032">
          <cell r="D6032">
            <v>507615</v>
          </cell>
        </row>
        <row r="6033">
          <cell r="D6033">
            <v>507615</v>
          </cell>
        </row>
        <row r="6034">
          <cell r="D6034">
            <v>507624</v>
          </cell>
        </row>
        <row r="6035">
          <cell r="D6035">
            <v>507631</v>
          </cell>
        </row>
        <row r="6036">
          <cell r="D6036">
            <v>507631</v>
          </cell>
        </row>
        <row r="6037">
          <cell r="D6037">
            <v>507631</v>
          </cell>
        </row>
        <row r="6038">
          <cell r="D6038">
            <v>507632</v>
          </cell>
        </row>
        <row r="6039">
          <cell r="D6039">
            <v>507632</v>
          </cell>
        </row>
        <row r="6040">
          <cell r="D6040">
            <v>507639</v>
          </cell>
        </row>
        <row r="6041">
          <cell r="D6041">
            <v>507643</v>
          </cell>
        </row>
        <row r="6042">
          <cell r="D6042">
            <v>507643</v>
          </cell>
        </row>
        <row r="6043">
          <cell r="D6043">
            <v>507659</v>
          </cell>
        </row>
        <row r="6045">
          <cell r="D6045">
            <v>507672</v>
          </cell>
        </row>
        <row r="6046">
          <cell r="D6046">
            <v>507677</v>
          </cell>
        </row>
        <row r="6047">
          <cell r="D6047">
            <v>507679</v>
          </cell>
        </row>
        <row r="6050">
          <cell r="D6050">
            <v>507688</v>
          </cell>
        </row>
        <row r="6051">
          <cell r="D6051">
            <v>507688</v>
          </cell>
        </row>
        <row r="6052">
          <cell r="D6052">
            <v>507689</v>
          </cell>
        </row>
        <row r="6053">
          <cell r="D6053">
            <v>507689</v>
          </cell>
        </row>
        <row r="6054">
          <cell r="D6054">
            <v>507689</v>
          </cell>
        </row>
        <row r="6055">
          <cell r="D6055">
            <v>507706</v>
          </cell>
        </row>
        <row r="6056">
          <cell r="D6056">
            <v>507706</v>
          </cell>
        </row>
        <row r="6057">
          <cell r="D6057">
            <v>507706</v>
          </cell>
        </row>
        <row r="6058">
          <cell r="D6058">
            <v>507706</v>
          </cell>
        </row>
        <row r="6059">
          <cell r="D6059">
            <v>507718</v>
          </cell>
        </row>
        <row r="6061">
          <cell r="D6061">
            <v>507722</v>
          </cell>
        </row>
        <row r="6062">
          <cell r="D6062">
            <v>507731</v>
          </cell>
        </row>
        <row r="6063">
          <cell r="D6063">
            <v>507731</v>
          </cell>
        </row>
        <row r="6064">
          <cell r="D6064">
            <v>507731</v>
          </cell>
        </row>
        <row r="6065">
          <cell r="D6065">
            <v>507738</v>
          </cell>
        </row>
        <row r="6066">
          <cell r="D6066">
            <v>507738</v>
          </cell>
        </row>
        <row r="6071">
          <cell r="D6071">
            <v>507745</v>
          </cell>
        </row>
        <row r="6072">
          <cell r="D6072">
            <v>507749</v>
          </cell>
        </row>
        <row r="6073">
          <cell r="D6073">
            <v>507749</v>
          </cell>
        </row>
        <row r="6074">
          <cell r="D6074">
            <v>507749</v>
          </cell>
        </row>
        <row r="6075">
          <cell r="D6075">
            <v>507759</v>
          </cell>
        </row>
        <row r="6076">
          <cell r="D6076">
            <v>507778</v>
          </cell>
        </row>
        <row r="6077">
          <cell r="D6077">
            <v>507778</v>
          </cell>
        </row>
        <row r="6080">
          <cell r="D6080">
            <v>507783</v>
          </cell>
        </row>
        <row r="6081">
          <cell r="D6081">
            <v>507783</v>
          </cell>
        </row>
        <row r="6082">
          <cell r="D6082">
            <v>507790</v>
          </cell>
        </row>
        <row r="6083">
          <cell r="D6083">
            <v>507790</v>
          </cell>
        </row>
        <row r="6084">
          <cell r="D6084">
            <v>507792</v>
          </cell>
        </row>
        <row r="6085">
          <cell r="D6085">
            <v>507804</v>
          </cell>
        </row>
        <row r="6086">
          <cell r="D6086">
            <v>507815</v>
          </cell>
        </row>
        <row r="6087">
          <cell r="D6087">
            <v>507815</v>
          </cell>
        </row>
        <row r="6088">
          <cell r="D6088">
            <v>507815</v>
          </cell>
        </row>
        <row r="6089">
          <cell r="D6089">
            <v>507817</v>
          </cell>
        </row>
        <row r="6090">
          <cell r="D6090">
            <v>507828</v>
          </cell>
        </row>
        <row r="6091">
          <cell r="D6091">
            <v>507837</v>
          </cell>
        </row>
        <row r="6092">
          <cell r="D6092">
            <v>507837</v>
          </cell>
        </row>
        <row r="6093">
          <cell r="D6093">
            <v>507844</v>
          </cell>
        </row>
        <row r="6094">
          <cell r="D6094">
            <v>507857</v>
          </cell>
        </row>
        <row r="6095">
          <cell r="D6095">
            <v>507857</v>
          </cell>
        </row>
        <row r="6096">
          <cell r="D6096">
            <v>507859</v>
          </cell>
        </row>
        <row r="6097">
          <cell r="D6097">
            <v>507859</v>
          </cell>
        </row>
        <row r="6098">
          <cell r="D6098">
            <v>507859</v>
          </cell>
        </row>
        <row r="6099">
          <cell r="D6099">
            <v>507859</v>
          </cell>
        </row>
        <row r="6100">
          <cell r="D6100">
            <v>507860</v>
          </cell>
        </row>
        <row r="6101">
          <cell r="D6101">
            <v>507860</v>
          </cell>
        </row>
        <row r="6102">
          <cell r="D6102">
            <v>507860</v>
          </cell>
        </row>
        <row r="6103">
          <cell r="D6103">
            <v>507869</v>
          </cell>
        </row>
        <row r="6104">
          <cell r="D6104">
            <v>507869</v>
          </cell>
        </row>
        <row r="6105">
          <cell r="D6105">
            <v>507869</v>
          </cell>
        </row>
        <row r="6106">
          <cell r="D6106">
            <v>507880</v>
          </cell>
        </row>
        <row r="6107">
          <cell r="D6107">
            <v>507881</v>
          </cell>
        </row>
        <row r="6108">
          <cell r="D6108">
            <v>507881</v>
          </cell>
        </row>
        <row r="6109">
          <cell r="D6109">
            <v>507881</v>
          </cell>
        </row>
        <row r="6110">
          <cell r="D6110">
            <v>507881</v>
          </cell>
        </row>
        <row r="6111">
          <cell r="D6111">
            <v>507895</v>
          </cell>
        </row>
        <row r="6112">
          <cell r="D6112">
            <v>507901</v>
          </cell>
        </row>
        <row r="6113">
          <cell r="D6113">
            <v>507912</v>
          </cell>
        </row>
        <row r="6114">
          <cell r="D6114">
            <v>507912</v>
          </cell>
        </row>
        <row r="6115">
          <cell r="D6115">
            <v>507912</v>
          </cell>
        </row>
        <row r="6116">
          <cell r="D6116">
            <v>507912</v>
          </cell>
        </row>
        <row r="6117">
          <cell r="D6117">
            <v>507934</v>
          </cell>
        </row>
        <row r="6118">
          <cell r="D6118">
            <v>507936</v>
          </cell>
        </row>
        <row r="6119">
          <cell r="D6119">
            <v>507939</v>
          </cell>
        </row>
        <row r="6120">
          <cell r="D6120">
            <v>507939</v>
          </cell>
        </row>
        <row r="6121">
          <cell r="D6121">
            <v>507939</v>
          </cell>
        </row>
        <row r="6122">
          <cell r="D6122">
            <v>507944</v>
          </cell>
        </row>
        <row r="6123">
          <cell r="D6123">
            <v>507945</v>
          </cell>
        </row>
        <row r="6124">
          <cell r="D6124">
            <v>507945</v>
          </cell>
        </row>
        <row r="6125">
          <cell r="D6125">
            <v>507948</v>
          </cell>
        </row>
        <row r="6126">
          <cell r="D6126">
            <v>507948</v>
          </cell>
        </row>
        <row r="6127">
          <cell r="D6127">
            <v>507948</v>
          </cell>
        </row>
        <row r="6128">
          <cell r="D6128">
            <v>507949</v>
          </cell>
        </row>
        <row r="6129">
          <cell r="D6129">
            <v>507949</v>
          </cell>
        </row>
        <row r="6130">
          <cell r="D6130">
            <v>507949</v>
          </cell>
        </row>
        <row r="6131">
          <cell r="D6131">
            <v>507949</v>
          </cell>
        </row>
        <row r="6132">
          <cell r="D6132">
            <v>507971</v>
          </cell>
        </row>
        <row r="6133">
          <cell r="D6133">
            <v>507981</v>
          </cell>
        </row>
        <row r="6134">
          <cell r="D6134">
            <v>507984</v>
          </cell>
        </row>
        <row r="6135">
          <cell r="D6135">
            <v>507984</v>
          </cell>
        </row>
        <row r="6136">
          <cell r="D6136">
            <v>507986</v>
          </cell>
        </row>
        <row r="6137">
          <cell r="D6137">
            <v>507986</v>
          </cell>
        </row>
        <row r="6138">
          <cell r="D6138">
            <v>507986</v>
          </cell>
        </row>
        <row r="6139">
          <cell r="D6139">
            <v>507987</v>
          </cell>
        </row>
        <row r="6140">
          <cell r="D6140">
            <v>507988</v>
          </cell>
        </row>
        <row r="6141">
          <cell r="D6141">
            <v>507988</v>
          </cell>
        </row>
        <row r="6142">
          <cell r="D6142">
            <v>507988</v>
          </cell>
        </row>
        <row r="6143">
          <cell r="D6143">
            <v>507988</v>
          </cell>
        </row>
        <row r="6144">
          <cell r="D6144">
            <v>507988</v>
          </cell>
        </row>
        <row r="6145">
          <cell r="D6145">
            <v>507988</v>
          </cell>
        </row>
        <row r="6146">
          <cell r="D6146">
            <v>507988</v>
          </cell>
        </row>
        <row r="6147">
          <cell r="D6147">
            <v>507988</v>
          </cell>
        </row>
        <row r="6148">
          <cell r="D6148">
            <v>508005</v>
          </cell>
        </row>
        <row r="6149">
          <cell r="D6149">
            <v>508008</v>
          </cell>
        </row>
        <row r="6150">
          <cell r="D6150">
            <v>508008</v>
          </cell>
        </row>
        <row r="6151">
          <cell r="D6151">
            <v>508008</v>
          </cell>
        </row>
        <row r="6152">
          <cell r="D6152">
            <v>508008</v>
          </cell>
        </row>
        <row r="6153">
          <cell r="D6153">
            <v>508008</v>
          </cell>
        </row>
        <row r="6154">
          <cell r="D6154">
            <v>508019</v>
          </cell>
        </row>
        <row r="6155">
          <cell r="D6155">
            <v>508043</v>
          </cell>
        </row>
        <row r="6156">
          <cell r="D6156">
            <v>508043</v>
          </cell>
        </row>
        <row r="6157">
          <cell r="D6157">
            <v>508044</v>
          </cell>
        </row>
        <row r="6158">
          <cell r="D6158">
            <v>508044</v>
          </cell>
        </row>
        <row r="6159">
          <cell r="D6159">
            <v>508045</v>
          </cell>
        </row>
        <row r="6160">
          <cell r="D6160">
            <v>508045</v>
          </cell>
        </row>
        <row r="6161">
          <cell r="D6161">
            <v>508045</v>
          </cell>
        </row>
        <row r="6162">
          <cell r="D6162">
            <v>508045</v>
          </cell>
        </row>
        <row r="6165">
          <cell r="D6165">
            <v>508049</v>
          </cell>
        </row>
        <row r="6166">
          <cell r="D6166">
            <v>508049</v>
          </cell>
        </row>
        <row r="6167">
          <cell r="D6167">
            <v>508049</v>
          </cell>
        </row>
        <row r="6168">
          <cell r="D6168">
            <v>508049</v>
          </cell>
        </row>
        <row r="6169">
          <cell r="D6169">
            <v>508049</v>
          </cell>
        </row>
        <row r="6170">
          <cell r="D6170">
            <v>508055</v>
          </cell>
        </row>
        <row r="6171">
          <cell r="D6171">
            <v>508076</v>
          </cell>
        </row>
        <row r="6172">
          <cell r="D6172">
            <v>508097</v>
          </cell>
        </row>
        <row r="6173">
          <cell r="D6173">
            <v>508097</v>
          </cell>
        </row>
        <row r="6174">
          <cell r="D6174">
            <v>508105</v>
          </cell>
        </row>
        <row r="6175">
          <cell r="D6175">
            <v>508105</v>
          </cell>
        </row>
        <row r="6176">
          <cell r="D6176">
            <v>508130</v>
          </cell>
        </row>
        <row r="6177">
          <cell r="D6177">
            <v>508130</v>
          </cell>
        </row>
        <row r="6178">
          <cell r="D6178">
            <v>508132</v>
          </cell>
        </row>
        <row r="6179">
          <cell r="D6179">
            <v>508133</v>
          </cell>
        </row>
        <row r="6180">
          <cell r="D6180">
            <v>508133</v>
          </cell>
        </row>
        <row r="6181">
          <cell r="D6181">
            <v>508133</v>
          </cell>
        </row>
        <row r="6182">
          <cell r="D6182">
            <v>508140</v>
          </cell>
        </row>
        <row r="6183">
          <cell r="D6183">
            <v>508151</v>
          </cell>
        </row>
        <row r="6184">
          <cell r="D6184">
            <v>508158</v>
          </cell>
        </row>
        <row r="6185">
          <cell r="D6185">
            <v>508158</v>
          </cell>
        </row>
        <row r="6186">
          <cell r="D6186">
            <v>508165</v>
          </cell>
        </row>
        <row r="6187">
          <cell r="D6187">
            <v>508167</v>
          </cell>
        </row>
        <row r="6188">
          <cell r="D6188">
            <v>508167</v>
          </cell>
        </row>
        <row r="6189">
          <cell r="D6189">
            <v>508167</v>
          </cell>
        </row>
        <row r="6190">
          <cell r="D6190">
            <v>508167</v>
          </cell>
        </row>
        <row r="6191">
          <cell r="D6191">
            <v>508167</v>
          </cell>
        </row>
        <row r="6192">
          <cell r="D6192">
            <v>508170</v>
          </cell>
        </row>
        <row r="6193">
          <cell r="D6193">
            <v>508170</v>
          </cell>
        </row>
        <row r="6194">
          <cell r="D6194">
            <v>508170</v>
          </cell>
        </row>
        <row r="6195">
          <cell r="D6195">
            <v>508170</v>
          </cell>
        </row>
        <row r="6196">
          <cell r="D6196">
            <v>508174</v>
          </cell>
        </row>
        <row r="6197">
          <cell r="D6197">
            <v>508175</v>
          </cell>
        </row>
        <row r="6198">
          <cell r="D6198">
            <v>508179</v>
          </cell>
        </row>
        <row r="6199">
          <cell r="D6199">
            <v>508199</v>
          </cell>
        </row>
        <row r="6202">
          <cell r="D6202">
            <v>508221</v>
          </cell>
        </row>
        <row r="6203">
          <cell r="D6203">
            <v>508222</v>
          </cell>
        </row>
        <row r="6204">
          <cell r="D6204">
            <v>508222</v>
          </cell>
        </row>
        <row r="6205">
          <cell r="D6205">
            <v>508222</v>
          </cell>
        </row>
        <row r="6206">
          <cell r="D6206">
            <v>508233</v>
          </cell>
        </row>
        <row r="6207">
          <cell r="D6207">
            <v>508233</v>
          </cell>
        </row>
        <row r="6208">
          <cell r="D6208">
            <v>508233</v>
          </cell>
        </row>
        <row r="6209">
          <cell r="D6209">
            <v>508233</v>
          </cell>
        </row>
        <row r="6210">
          <cell r="D6210">
            <v>508233</v>
          </cell>
        </row>
        <row r="6211">
          <cell r="D6211">
            <v>508233</v>
          </cell>
        </row>
        <row r="6212">
          <cell r="D6212">
            <v>508233</v>
          </cell>
        </row>
        <row r="6213">
          <cell r="D6213">
            <v>508233</v>
          </cell>
        </row>
        <row r="6214">
          <cell r="D6214">
            <v>508233</v>
          </cell>
        </row>
        <row r="6215">
          <cell r="D6215">
            <v>508233</v>
          </cell>
        </row>
        <row r="6216">
          <cell r="D6216">
            <v>508233</v>
          </cell>
        </row>
        <row r="6217">
          <cell r="D6217">
            <v>508233</v>
          </cell>
        </row>
        <row r="6218">
          <cell r="D6218">
            <v>508233</v>
          </cell>
        </row>
        <row r="6219">
          <cell r="D6219">
            <v>508233</v>
          </cell>
        </row>
        <row r="6220">
          <cell r="D6220">
            <v>508233</v>
          </cell>
        </row>
        <row r="6221">
          <cell r="D6221">
            <v>508233</v>
          </cell>
        </row>
        <row r="6222">
          <cell r="D6222">
            <v>508233</v>
          </cell>
        </row>
        <row r="6223">
          <cell r="D6223">
            <v>508233</v>
          </cell>
        </row>
        <row r="6224">
          <cell r="D6224">
            <v>508233</v>
          </cell>
        </row>
        <row r="6225">
          <cell r="D6225">
            <v>508233</v>
          </cell>
        </row>
        <row r="6226">
          <cell r="D6226">
            <v>508233</v>
          </cell>
        </row>
        <row r="6227">
          <cell r="D6227">
            <v>508233</v>
          </cell>
        </row>
        <row r="6228">
          <cell r="D6228">
            <v>508233</v>
          </cell>
        </row>
        <row r="6229">
          <cell r="D6229">
            <v>508233</v>
          </cell>
        </row>
        <row r="6230">
          <cell r="D6230">
            <v>508233</v>
          </cell>
        </row>
        <row r="6231">
          <cell r="D6231">
            <v>508234</v>
          </cell>
        </row>
        <row r="6236">
          <cell r="D6236">
            <v>508268</v>
          </cell>
        </row>
        <row r="6237">
          <cell r="D6237">
            <v>508268</v>
          </cell>
        </row>
        <row r="6238">
          <cell r="D6238">
            <v>508268</v>
          </cell>
        </row>
        <row r="6239">
          <cell r="D6239">
            <v>508268</v>
          </cell>
        </row>
        <row r="6240">
          <cell r="D6240">
            <v>508270</v>
          </cell>
        </row>
        <row r="6241">
          <cell r="D6241">
            <v>508286</v>
          </cell>
        </row>
        <row r="6242">
          <cell r="D6242">
            <v>508289</v>
          </cell>
        </row>
        <row r="6243">
          <cell r="D6243">
            <v>508312</v>
          </cell>
        </row>
        <row r="6244">
          <cell r="D6244">
            <v>508324</v>
          </cell>
        </row>
        <row r="6245">
          <cell r="D6245">
            <v>508324</v>
          </cell>
        </row>
        <row r="6246">
          <cell r="D6246">
            <v>508324</v>
          </cell>
        </row>
        <row r="6247">
          <cell r="D6247">
            <v>508324</v>
          </cell>
        </row>
        <row r="6248">
          <cell r="D6248">
            <v>508324</v>
          </cell>
        </row>
        <row r="6249">
          <cell r="D6249">
            <v>508324</v>
          </cell>
        </row>
        <row r="6250">
          <cell r="D6250">
            <v>508327</v>
          </cell>
        </row>
        <row r="6251">
          <cell r="D6251">
            <v>508327</v>
          </cell>
        </row>
        <row r="6252">
          <cell r="D6252">
            <v>508327</v>
          </cell>
        </row>
        <row r="6253">
          <cell r="D6253">
            <v>508327</v>
          </cell>
        </row>
        <row r="6254">
          <cell r="D6254">
            <v>508327</v>
          </cell>
        </row>
        <row r="6255">
          <cell r="D6255">
            <v>508330</v>
          </cell>
        </row>
        <row r="6256">
          <cell r="D6256">
            <v>508331</v>
          </cell>
        </row>
        <row r="6257">
          <cell r="D6257">
            <v>508333</v>
          </cell>
        </row>
        <row r="6258">
          <cell r="D6258">
            <v>508345</v>
          </cell>
        </row>
        <row r="6259">
          <cell r="D6259">
            <v>508345</v>
          </cell>
        </row>
        <row r="6260">
          <cell r="D6260">
            <v>508358</v>
          </cell>
        </row>
        <row r="6261">
          <cell r="D6261">
            <v>508358</v>
          </cell>
        </row>
        <row r="6262">
          <cell r="D6262">
            <v>508367</v>
          </cell>
        </row>
        <row r="6263">
          <cell r="D6263">
            <v>508367</v>
          </cell>
        </row>
        <row r="6264">
          <cell r="D6264">
            <v>508367</v>
          </cell>
        </row>
        <row r="6265">
          <cell r="D6265">
            <v>508367</v>
          </cell>
        </row>
        <row r="6266">
          <cell r="D6266">
            <v>508367</v>
          </cell>
        </row>
        <row r="6267">
          <cell r="D6267">
            <v>508378</v>
          </cell>
        </row>
        <row r="6268">
          <cell r="D6268">
            <v>508383</v>
          </cell>
        </row>
        <row r="6269">
          <cell r="D6269">
            <v>508383</v>
          </cell>
        </row>
        <row r="6270">
          <cell r="D6270">
            <v>508386</v>
          </cell>
        </row>
        <row r="6271">
          <cell r="D6271">
            <v>508387</v>
          </cell>
        </row>
        <row r="6272">
          <cell r="D6272">
            <v>508389</v>
          </cell>
        </row>
        <row r="6273">
          <cell r="D6273">
            <v>508389</v>
          </cell>
        </row>
        <row r="6274">
          <cell r="D6274">
            <v>508389</v>
          </cell>
        </row>
        <row r="6275">
          <cell r="D6275">
            <v>508399</v>
          </cell>
        </row>
        <row r="6276">
          <cell r="D6276">
            <v>508402</v>
          </cell>
        </row>
        <row r="6277">
          <cell r="D6277">
            <v>508402</v>
          </cell>
        </row>
        <row r="6278">
          <cell r="D6278">
            <v>508402</v>
          </cell>
        </row>
        <row r="6279">
          <cell r="D6279">
            <v>508408</v>
          </cell>
        </row>
        <row r="6280">
          <cell r="D6280">
            <v>508408</v>
          </cell>
        </row>
        <row r="6281">
          <cell r="D6281">
            <v>508408</v>
          </cell>
        </row>
        <row r="6282">
          <cell r="D6282">
            <v>508424</v>
          </cell>
        </row>
        <row r="6283">
          <cell r="D6283">
            <v>508431</v>
          </cell>
        </row>
        <row r="6284">
          <cell r="D6284">
            <v>508431</v>
          </cell>
        </row>
        <row r="6286">
          <cell r="D6286">
            <v>508443</v>
          </cell>
        </row>
        <row r="6287">
          <cell r="D6287">
            <v>508445</v>
          </cell>
        </row>
        <row r="6288">
          <cell r="D6288">
            <v>508445</v>
          </cell>
        </row>
        <row r="6289">
          <cell r="D6289">
            <v>508448</v>
          </cell>
        </row>
        <row r="6290">
          <cell r="D6290">
            <v>508465</v>
          </cell>
        </row>
        <row r="6291">
          <cell r="D6291">
            <v>508488</v>
          </cell>
        </row>
        <row r="6292">
          <cell r="D6292">
            <v>508488</v>
          </cell>
        </row>
        <row r="6293">
          <cell r="D6293">
            <v>508491</v>
          </cell>
        </row>
        <row r="6294">
          <cell r="D6294">
            <v>508513</v>
          </cell>
        </row>
        <row r="6295">
          <cell r="D6295">
            <v>508519</v>
          </cell>
        </row>
        <row r="6296">
          <cell r="D6296">
            <v>508541</v>
          </cell>
        </row>
        <row r="6297">
          <cell r="D6297">
            <v>508541</v>
          </cell>
        </row>
        <row r="6298">
          <cell r="D6298">
            <v>508541</v>
          </cell>
        </row>
        <row r="6299">
          <cell r="D6299">
            <v>508541</v>
          </cell>
        </row>
        <row r="6300">
          <cell r="D6300">
            <v>508541</v>
          </cell>
        </row>
        <row r="6301">
          <cell r="D6301">
            <v>508541</v>
          </cell>
        </row>
        <row r="6302">
          <cell r="D6302">
            <v>508541</v>
          </cell>
        </row>
        <row r="6303">
          <cell r="D6303">
            <v>508541</v>
          </cell>
        </row>
        <row r="6304">
          <cell r="D6304">
            <v>508541</v>
          </cell>
        </row>
        <row r="6305">
          <cell r="D6305">
            <v>508542</v>
          </cell>
        </row>
        <row r="6306">
          <cell r="D6306">
            <v>508542</v>
          </cell>
        </row>
        <row r="6307">
          <cell r="D6307">
            <v>508571</v>
          </cell>
        </row>
        <row r="6308">
          <cell r="D6308">
            <v>508582</v>
          </cell>
        </row>
        <row r="6309">
          <cell r="D6309">
            <v>508591</v>
          </cell>
        </row>
        <row r="6310">
          <cell r="D6310">
            <v>508591</v>
          </cell>
        </row>
        <row r="6312">
          <cell r="D6312">
            <v>508601</v>
          </cell>
        </row>
        <row r="6313">
          <cell r="D6313">
            <v>508604</v>
          </cell>
        </row>
        <row r="6314">
          <cell r="D6314">
            <v>508609</v>
          </cell>
        </row>
        <row r="6315">
          <cell r="D6315">
            <v>508619</v>
          </cell>
        </row>
        <row r="6316">
          <cell r="D6316">
            <v>508619</v>
          </cell>
        </row>
        <row r="6317">
          <cell r="D6317">
            <v>508619</v>
          </cell>
        </row>
        <row r="6318">
          <cell r="D6318">
            <v>508619</v>
          </cell>
        </row>
        <row r="6319">
          <cell r="D6319">
            <v>508619</v>
          </cell>
        </row>
        <row r="6320">
          <cell r="D6320">
            <v>508619</v>
          </cell>
        </row>
        <row r="6321">
          <cell r="D6321">
            <v>508619</v>
          </cell>
        </row>
        <row r="6322">
          <cell r="D6322">
            <v>508619</v>
          </cell>
        </row>
        <row r="6323">
          <cell r="D6323">
            <v>508619</v>
          </cell>
        </row>
        <row r="6327">
          <cell r="D6327">
            <v>508629</v>
          </cell>
        </row>
        <row r="6328">
          <cell r="D6328">
            <v>508629</v>
          </cell>
        </row>
        <row r="6329">
          <cell r="D6329">
            <v>508629</v>
          </cell>
        </row>
        <row r="6330">
          <cell r="D6330">
            <v>508629</v>
          </cell>
        </row>
        <row r="6331">
          <cell r="D6331">
            <v>508629</v>
          </cell>
        </row>
        <row r="6332">
          <cell r="D6332">
            <v>508629</v>
          </cell>
        </row>
        <row r="6333">
          <cell r="D6333">
            <v>508629</v>
          </cell>
        </row>
        <row r="6334">
          <cell r="D6334">
            <v>508629</v>
          </cell>
        </row>
        <row r="6335">
          <cell r="D6335">
            <v>508629</v>
          </cell>
        </row>
        <row r="6336">
          <cell r="D6336">
            <v>508629</v>
          </cell>
        </row>
        <row r="6337">
          <cell r="D6337">
            <v>508629</v>
          </cell>
        </row>
        <row r="6338">
          <cell r="D6338">
            <v>508629</v>
          </cell>
        </row>
        <row r="6339">
          <cell r="D6339">
            <v>508629</v>
          </cell>
        </row>
        <row r="6340">
          <cell r="D6340">
            <v>508629</v>
          </cell>
        </row>
        <row r="6341">
          <cell r="D6341">
            <v>508632</v>
          </cell>
        </row>
        <row r="6342">
          <cell r="D6342">
            <v>508632</v>
          </cell>
        </row>
        <row r="6343">
          <cell r="D6343">
            <v>508632</v>
          </cell>
        </row>
        <row r="6344">
          <cell r="D6344">
            <v>508632</v>
          </cell>
        </row>
        <row r="6345">
          <cell r="D6345">
            <v>508632</v>
          </cell>
        </row>
        <row r="6346">
          <cell r="D6346">
            <v>508632</v>
          </cell>
        </row>
        <row r="6347">
          <cell r="D6347">
            <v>508633</v>
          </cell>
        </row>
        <row r="6348">
          <cell r="D6348">
            <v>508633</v>
          </cell>
        </row>
        <row r="6349">
          <cell r="D6349">
            <v>508633</v>
          </cell>
        </row>
        <row r="6350">
          <cell r="D6350">
            <v>508633</v>
          </cell>
        </row>
        <row r="6351">
          <cell r="D6351">
            <v>508633</v>
          </cell>
        </row>
        <row r="6352">
          <cell r="D6352">
            <v>508646</v>
          </cell>
        </row>
        <row r="6353">
          <cell r="D6353">
            <v>508646</v>
          </cell>
        </row>
        <row r="6354">
          <cell r="D6354">
            <v>508646</v>
          </cell>
        </row>
        <row r="6355">
          <cell r="D6355">
            <v>508646</v>
          </cell>
        </row>
        <row r="6356">
          <cell r="D6356">
            <v>508646</v>
          </cell>
        </row>
        <row r="6357">
          <cell r="D6357">
            <v>508652</v>
          </cell>
        </row>
        <row r="6358">
          <cell r="D6358">
            <v>508652</v>
          </cell>
        </row>
        <row r="6359">
          <cell r="D6359">
            <v>508652</v>
          </cell>
        </row>
        <row r="6360">
          <cell r="D6360">
            <v>508656</v>
          </cell>
        </row>
        <row r="6361">
          <cell r="D6361">
            <v>508658</v>
          </cell>
        </row>
        <row r="6362">
          <cell r="D6362">
            <v>508658</v>
          </cell>
        </row>
        <row r="6363">
          <cell r="D6363">
            <v>508660</v>
          </cell>
        </row>
        <row r="6364">
          <cell r="D6364">
            <v>508666</v>
          </cell>
        </row>
        <row r="6365">
          <cell r="D6365">
            <v>508675</v>
          </cell>
        </row>
        <row r="6366">
          <cell r="D6366">
            <v>508675</v>
          </cell>
        </row>
        <row r="6367">
          <cell r="D6367">
            <v>508683</v>
          </cell>
        </row>
        <row r="6368">
          <cell r="D6368">
            <v>508683</v>
          </cell>
        </row>
        <row r="6369">
          <cell r="D6369">
            <v>508683</v>
          </cell>
        </row>
        <row r="6370">
          <cell r="D6370">
            <v>508683</v>
          </cell>
        </row>
        <row r="6371">
          <cell r="D6371">
            <v>508683</v>
          </cell>
        </row>
        <row r="6373">
          <cell r="D6373">
            <v>508700</v>
          </cell>
        </row>
        <row r="6374">
          <cell r="D6374">
            <v>508700</v>
          </cell>
        </row>
        <row r="6375">
          <cell r="D6375">
            <v>508711</v>
          </cell>
        </row>
        <row r="6376">
          <cell r="D6376">
            <v>508712</v>
          </cell>
        </row>
        <row r="6377">
          <cell r="D6377">
            <v>508712</v>
          </cell>
        </row>
        <row r="6378">
          <cell r="D6378">
            <v>508712</v>
          </cell>
        </row>
        <row r="6379">
          <cell r="D6379">
            <v>508713</v>
          </cell>
        </row>
        <row r="6380">
          <cell r="D6380">
            <v>508720</v>
          </cell>
        </row>
        <row r="6381">
          <cell r="D6381">
            <v>508720</v>
          </cell>
        </row>
        <row r="6382">
          <cell r="D6382">
            <v>508720</v>
          </cell>
        </row>
        <row r="6383">
          <cell r="D6383">
            <v>508720</v>
          </cell>
        </row>
        <row r="6384">
          <cell r="D6384">
            <v>508724</v>
          </cell>
        </row>
        <row r="6385">
          <cell r="D6385">
            <v>508724</v>
          </cell>
        </row>
        <row r="6386">
          <cell r="D6386">
            <v>508735</v>
          </cell>
        </row>
        <row r="6387">
          <cell r="D6387">
            <v>508751</v>
          </cell>
        </row>
        <row r="6389">
          <cell r="D6389">
            <v>508763</v>
          </cell>
        </row>
        <row r="6390">
          <cell r="D6390">
            <v>508781</v>
          </cell>
        </row>
        <row r="6391">
          <cell r="D6391">
            <v>508785</v>
          </cell>
        </row>
        <row r="6392">
          <cell r="D6392">
            <v>508788</v>
          </cell>
        </row>
        <row r="6393">
          <cell r="D6393">
            <v>508788</v>
          </cell>
        </row>
        <row r="6394">
          <cell r="D6394">
            <v>508794</v>
          </cell>
        </row>
        <row r="6395">
          <cell r="D6395">
            <v>508794</v>
          </cell>
        </row>
        <row r="6396">
          <cell r="D6396">
            <v>508794</v>
          </cell>
        </row>
        <row r="6397">
          <cell r="D6397">
            <v>508794</v>
          </cell>
        </row>
        <row r="6399">
          <cell r="D6399">
            <v>508809</v>
          </cell>
        </row>
        <row r="6400">
          <cell r="D6400">
            <v>508809</v>
          </cell>
        </row>
        <row r="6401">
          <cell r="D6401">
            <v>508809</v>
          </cell>
        </row>
        <row r="6402">
          <cell r="D6402">
            <v>508819</v>
          </cell>
        </row>
        <row r="6403">
          <cell r="D6403">
            <v>508819</v>
          </cell>
        </row>
        <row r="6404">
          <cell r="D6404">
            <v>508819</v>
          </cell>
        </row>
        <row r="6405">
          <cell r="D6405">
            <v>508819</v>
          </cell>
        </row>
        <row r="6406">
          <cell r="D6406">
            <v>508819</v>
          </cell>
        </row>
        <row r="6407">
          <cell r="D6407">
            <v>508819</v>
          </cell>
        </row>
        <row r="6408">
          <cell r="D6408">
            <v>508829</v>
          </cell>
        </row>
        <row r="6409">
          <cell r="D6409">
            <v>508829</v>
          </cell>
        </row>
        <row r="6410">
          <cell r="D6410">
            <v>508829</v>
          </cell>
        </row>
        <row r="6411">
          <cell r="D6411">
            <v>508832</v>
          </cell>
        </row>
        <row r="6412">
          <cell r="D6412">
            <v>508834</v>
          </cell>
        </row>
        <row r="6413">
          <cell r="D6413">
            <v>508834</v>
          </cell>
        </row>
        <row r="6414">
          <cell r="D6414">
            <v>508861</v>
          </cell>
        </row>
        <row r="6415">
          <cell r="D6415">
            <v>508861</v>
          </cell>
        </row>
        <row r="6416">
          <cell r="D6416">
            <v>508867</v>
          </cell>
        </row>
        <row r="6417">
          <cell r="D6417">
            <v>508869</v>
          </cell>
        </row>
        <row r="6418">
          <cell r="D6418">
            <v>508874</v>
          </cell>
        </row>
        <row r="6419">
          <cell r="D6419">
            <v>508875</v>
          </cell>
        </row>
        <row r="6420">
          <cell r="D6420">
            <v>508876</v>
          </cell>
        </row>
        <row r="6421">
          <cell r="D6421">
            <v>508877</v>
          </cell>
        </row>
        <row r="6422">
          <cell r="D6422">
            <v>508877</v>
          </cell>
        </row>
        <row r="6423">
          <cell r="D6423">
            <v>508877</v>
          </cell>
        </row>
        <row r="6424">
          <cell r="D6424">
            <v>508888</v>
          </cell>
        </row>
        <row r="6425">
          <cell r="D6425">
            <v>508888</v>
          </cell>
        </row>
        <row r="6426">
          <cell r="D6426">
            <v>508888</v>
          </cell>
        </row>
        <row r="6427">
          <cell r="D6427">
            <v>508888</v>
          </cell>
        </row>
        <row r="6428">
          <cell r="D6428">
            <v>508888</v>
          </cell>
        </row>
        <row r="6429">
          <cell r="D6429">
            <v>508888</v>
          </cell>
        </row>
        <row r="6430">
          <cell r="D6430">
            <v>508888</v>
          </cell>
        </row>
        <row r="6431">
          <cell r="D6431">
            <v>508888</v>
          </cell>
        </row>
        <row r="6432">
          <cell r="D6432">
            <v>508888</v>
          </cell>
        </row>
        <row r="6433">
          <cell r="D6433">
            <v>508888</v>
          </cell>
        </row>
        <row r="6434">
          <cell r="D6434">
            <v>508888</v>
          </cell>
        </row>
        <row r="6435">
          <cell r="D6435">
            <v>508888</v>
          </cell>
        </row>
        <row r="6436">
          <cell r="D6436">
            <v>508888</v>
          </cell>
        </row>
        <row r="6437">
          <cell r="D6437">
            <v>508888</v>
          </cell>
        </row>
        <row r="6438">
          <cell r="D6438">
            <v>508888</v>
          </cell>
        </row>
        <row r="6439">
          <cell r="D6439">
            <v>508888</v>
          </cell>
        </row>
        <row r="6440">
          <cell r="D6440">
            <v>508888</v>
          </cell>
        </row>
        <row r="6441">
          <cell r="D6441">
            <v>508888</v>
          </cell>
        </row>
        <row r="6442">
          <cell r="D6442">
            <v>508888</v>
          </cell>
        </row>
        <row r="6443">
          <cell r="D6443">
            <v>508888</v>
          </cell>
        </row>
        <row r="6444">
          <cell r="D6444">
            <v>508888</v>
          </cell>
        </row>
        <row r="6445">
          <cell r="D6445">
            <v>508888</v>
          </cell>
        </row>
        <row r="6446">
          <cell r="D6446">
            <v>508890</v>
          </cell>
        </row>
        <row r="6447">
          <cell r="D6447">
            <v>508890</v>
          </cell>
        </row>
        <row r="6448">
          <cell r="D6448">
            <v>508890</v>
          </cell>
        </row>
        <row r="6449">
          <cell r="D6449">
            <v>508890</v>
          </cell>
        </row>
        <row r="6450">
          <cell r="D6450">
            <v>508907</v>
          </cell>
        </row>
        <row r="6451">
          <cell r="D6451">
            <v>508916</v>
          </cell>
        </row>
        <row r="6452">
          <cell r="D6452">
            <v>508916</v>
          </cell>
        </row>
        <row r="6453">
          <cell r="D6453">
            <v>508918</v>
          </cell>
        </row>
        <row r="6454">
          <cell r="D6454">
            <v>508918</v>
          </cell>
        </row>
        <row r="6455">
          <cell r="D6455">
            <v>508918</v>
          </cell>
        </row>
        <row r="6456">
          <cell r="D6456">
            <v>508918</v>
          </cell>
        </row>
        <row r="6457">
          <cell r="D6457">
            <v>508929</v>
          </cell>
        </row>
        <row r="6458">
          <cell r="D6458">
            <v>508929</v>
          </cell>
        </row>
        <row r="6459">
          <cell r="D6459">
            <v>508929</v>
          </cell>
        </row>
        <row r="6460">
          <cell r="D6460">
            <v>508929</v>
          </cell>
        </row>
        <row r="6461">
          <cell r="D6461">
            <v>508932</v>
          </cell>
        </row>
        <row r="6462">
          <cell r="D6462">
            <v>508932</v>
          </cell>
        </row>
        <row r="6463">
          <cell r="D6463">
            <v>508932</v>
          </cell>
        </row>
        <row r="6464">
          <cell r="D6464">
            <v>508933</v>
          </cell>
        </row>
        <row r="6465">
          <cell r="D6465">
            <v>508933</v>
          </cell>
        </row>
        <row r="6466">
          <cell r="D6466">
            <v>508943</v>
          </cell>
        </row>
        <row r="6467">
          <cell r="D6467">
            <v>508943</v>
          </cell>
        </row>
        <row r="6468">
          <cell r="D6468">
            <v>508943</v>
          </cell>
        </row>
        <row r="6469">
          <cell r="D6469">
            <v>508954</v>
          </cell>
        </row>
        <row r="6470">
          <cell r="D6470">
            <v>508954</v>
          </cell>
        </row>
        <row r="6471">
          <cell r="D6471">
            <v>508958</v>
          </cell>
        </row>
        <row r="6472">
          <cell r="D6472">
            <v>508986</v>
          </cell>
        </row>
        <row r="6473">
          <cell r="D6473">
            <v>509002</v>
          </cell>
        </row>
        <row r="6474">
          <cell r="D6474">
            <v>509002</v>
          </cell>
        </row>
        <row r="6475">
          <cell r="D6475">
            <v>509002</v>
          </cell>
        </row>
        <row r="6476">
          <cell r="D6476">
            <v>509002</v>
          </cell>
        </row>
        <row r="6477">
          <cell r="D6477">
            <v>509004</v>
          </cell>
        </row>
        <row r="6479">
          <cell r="D6479">
            <v>509018</v>
          </cell>
        </row>
        <row r="6480">
          <cell r="D6480">
            <v>509018</v>
          </cell>
        </row>
        <row r="6481">
          <cell r="D6481">
            <v>509027</v>
          </cell>
        </row>
        <row r="6482">
          <cell r="D6482">
            <v>509038</v>
          </cell>
        </row>
        <row r="6483">
          <cell r="D6483">
            <v>509038</v>
          </cell>
        </row>
        <row r="6485">
          <cell r="D6485">
            <v>509071</v>
          </cell>
        </row>
        <row r="6486">
          <cell r="D6486">
            <v>509084</v>
          </cell>
        </row>
        <row r="6488">
          <cell r="D6488">
            <v>509102</v>
          </cell>
        </row>
        <row r="6489">
          <cell r="D6489">
            <v>509102</v>
          </cell>
        </row>
        <row r="6490">
          <cell r="D6490">
            <v>509102</v>
          </cell>
        </row>
        <row r="6491">
          <cell r="D6491">
            <v>509102</v>
          </cell>
        </row>
        <row r="6492">
          <cell r="D6492">
            <v>509107</v>
          </cell>
        </row>
        <row r="6493">
          <cell r="D6493">
            <v>509107</v>
          </cell>
        </row>
        <row r="6494">
          <cell r="D6494">
            <v>509107</v>
          </cell>
        </row>
        <row r="6495">
          <cell r="D6495">
            <v>509107</v>
          </cell>
        </row>
        <row r="6496">
          <cell r="D6496">
            <v>509107</v>
          </cell>
        </row>
        <row r="6497">
          <cell r="D6497">
            <v>509107</v>
          </cell>
        </row>
        <row r="6499">
          <cell r="D6499">
            <v>509152</v>
          </cell>
        </row>
        <row r="6500">
          <cell r="D6500">
            <v>509157</v>
          </cell>
        </row>
        <row r="6501">
          <cell r="D6501">
            <v>509163</v>
          </cell>
        </row>
        <row r="6502">
          <cell r="D6502">
            <v>509167</v>
          </cell>
        </row>
        <row r="6503">
          <cell r="D6503">
            <v>509170</v>
          </cell>
        </row>
        <row r="6506">
          <cell r="D6506">
            <v>509186</v>
          </cell>
        </row>
        <row r="6507">
          <cell r="D6507">
            <v>509186</v>
          </cell>
        </row>
        <row r="6508">
          <cell r="D6508">
            <v>509200</v>
          </cell>
        </row>
        <row r="6509">
          <cell r="D6509">
            <v>509206</v>
          </cell>
        </row>
        <row r="6510">
          <cell r="D6510">
            <v>509207</v>
          </cell>
        </row>
        <row r="6512">
          <cell r="D6512">
            <v>509221</v>
          </cell>
        </row>
        <row r="6513">
          <cell r="D6513">
            <v>509230</v>
          </cell>
        </row>
        <row r="6514">
          <cell r="D6514">
            <v>509230</v>
          </cell>
        </row>
        <row r="6515">
          <cell r="D6515">
            <v>509231</v>
          </cell>
        </row>
        <row r="6516">
          <cell r="D6516">
            <v>509231</v>
          </cell>
        </row>
        <row r="6517">
          <cell r="D6517">
            <v>509231</v>
          </cell>
        </row>
        <row r="6518">
          <cell r="D6518">
            <v>509231</v>
          </cell>
        </row>
        <row r="6519">
          <cell r="D6519">
            <v>509231</v>
          </cell>
        </row>
        <row r="6520">
          <cell r="D6520">
            <v>509232</v>
          </cell>
        </row>
        <row r="6521">
          <cell r="D6521">
            <v>509235</v>
          </cell>
        </row>
        <row r="6522">
          <cell r="D6522">
            <v>509235</v>
          </cell>
        </row>
        <row r="6523">
          <cell r="D6523">
            <v>509241</v>
          </cell>
        </row>
        <row r="6524">
          <cell r="D6524">
            <v>509241</v>
          </cell>
        </row>
        <row r="6525">
          <cell r="D6525">
            <v>509241</v>
          </cell>
        </row>
        <row r="6526">
          <cell r="D6526">
            <v>509241</v>
          </cell>
        </row>
        <row r="6527">
          <cell r="D6527">
            <v>509241</v>
          </cell>
        </row>
        <row r="6528">
          <cell r="D6528">
            <v>509246</v>
          </cell>
        </row>
        <row r="6529">
          <cell r="D6529">
            <v>509246</v>
          </cell>
        </row>
        <row r="6530">
          <cell r="D6530">
            <v>509246</v>
          </cell>
        </row>
        <row r="6531">
          <cell r="D6531">
            <v>509256</v>
          </cell>
        </row>
        <row r="6532">
          <cell r="D6532">
            <v>509258</v>
          </cell>
        </row>
        <row r="6533">
          <cell r="D6533">
            <v>509259</v>
          </cell>
        </row>
        <row r="6534">
          <cell r="D6534">
            <v>509261</v>
          </cell>
        </row>
        <row r="6535">
          <cell r="D6535">
            <v>509267</v>
          </cell>
        </row>
        <row r="6536">
          <cell r="D6536">
            <v>509274</v>
          </cell>
        </row>
        <row r="6537">
          <cell r="D6537">
            <v>509290</v>
          </cell>
        </row>
        <row r="6538">
          <cell r="D6538">
            <v>509290</v>
          </cell>
        </row>
        <row r="6539">
          <cell r="D6539">
            <v>509290</v>
          </cell>
        </row>
        <row r="6540">
          <cell r="D6540">
            <v>509290</v>
          </cell>
        </row>
        <row r="6541">
          <cell r="D6541">
            <v>509309</v>
          </cell>
        </row>
        <row r="6542">
          <cell r="D6542">
            <v>509326</v>
          </cell>
        </row>
        <row r="6543">
          <cell r="D6543">
            <v>509326</v>
          </cell>
        </row>
        <row r="6544">
          <cell r="D6544">
            <v>509327</v>
          </cell>
        </row>
        <row r="6545">
          <cell r="D6545">
            <v>509328</v>
          </cell>
        </row>
        <row r="6546">
          <cell r="D6546">
            <v>509328</v>
          </cell>
        </row>
        <row r="6547">
          <cell r="D6547">
            <v>509338</v>
          </cell>
        </row>
        <row r="6548">
          <cell r="D6548">
            <v>509354</v>
          </cell>
        </row>
        <row r="6549">
          <cell r="D6549">
            <v>509354</v>
          </cell>
        </row>
        <row r="6550">
          <cell r="D6550">
            <v>509354</v>
          </cell>
        </row>
        <row r="6551">
          <cell r="D6551">
            <v>509368</v>
          </cell>
        </row>
        <row r="6552">
          <cell r="D6552">
            <v>509369</v>
          </cell>
        </row>
        <row r="6554">
          <cell r="D6554">
            <v>509382</v>
          </cell>
        </row>
        <row r="6555">
          <cell r="D6555">
            <v>509394</v>
          </cell>
        </row>
        <row r="6556">
          <cell r="D6556">
            <v>509394</v>
          </cell>
        </row>
        <row r="6557">
          <cell r="D6557">
            <v>509418</v>
          </cell>
        </row>
        <row r="6558">
          <cell r="D6558">
            <v>509418</v>
          </cell>
        </row>
        <row r="6559">
          <cell r="D6559">
            <v>509418</v>
          </cell>
        </row>
        <row r="6560">
          <cell r="D6560">
            <v>509418</v>
          </cell>
        </row>
        <row r="6561">
          <cell r="D6561">
            <v>509418</v>
          </cell>
        </row>
        <row r="6562">
          <cell r="D6562">
            <v>509425</v>
          </cell>
        </row>
        <row r="6563">
          <cell r="D6563">
            <v>509426</v>
          </cell>
        </row>
        <row r="6564">
          <cell r="D6564">
            <v>509427</v>
          </cell>
        </row>
        <row r="6565">
          <cell r="D6565">
            <v>509429</v>
          </cell>
        </row>
        <row r="6566">
          <cell r="D6566">
            <v>509429</v>
          </cell>
        </row>
        <row r="6567">
          <cell r="D6567">
            <v>509430</v>
          </cell>
        </row>
        <row r="6568">
          <cell r="D6568">
            <v>509432</v>
          </cell>
        </row>
        <row r="6569">
          <cell r="D6569">
            <v>509432</v>
          </cell>
        </row>
        <row r="6570">
          <cell r="D6570">
            <v>509459</v>
          </cell>
        </row>
        <row r="6571">
          <cell r="D6571">
            <v>509459</v>
          </cell>
        </row>
        <row r="6572">
          <cell r="D6572">
            <v>509459</v>
          </cell>
        </row>
        <row r="6573">
          <cell r="D6573">
            <v>509471</v>
          </cell>
        </row>
        <row r="6574">
          <cell r="D6574">
            <v>509471</v>
          </cell>
        </row>
        <row r="6575">
          <cell r="D6575">
            <v>509481</v>
          </cell>
        </row>
        <row r="6576">
          <cell r="D6576">
            <v>509481</v>
          </cell>
        </row>
        <row r="6577">
          <cell r="D6577">
            <v>509481</v>
          </cell>
        </row>
        <row r="6578">
          <cell r="D6578">
            <v>509484</v>
          </cell>
        </row>
        <row r="6579">
          <cell r="D6579">
            <v>509484</v>
          </cell>
        </row>
        <row r="6580">
          <cell r="D6580">
            <v>509484</v>
          </cell>
        </row>
        <row r="6581">
          <cell r="D6581">
            <v>509485</v>
          </cell>
        </row>
        <row r="6582">
          <cell r="D6582">
            <v>509486</v>
          </cell>
        </row>
        <row r="6583">
          <cell r="D6583">
            <v>509486</v>
          </cell>
        </row>
        <row r="6584">
          <cell r="D6584">
            <v>509486</v>
          </cell>
        </row>
        <row r="6585">
          <cell r="D6585">
            <v>509486</v>
          </cell>
        </row>
        <row r="6586">
          <cell r="D6586">
            <v>509488</v>
          </cell>
        </row>
        <row r="6587">
          <cell r="D6587">
            <v>509500</v>
          </cell>
        </row>
        <row r="6588">
          <cell r="D6588">
            <v>509500</v>
          </cell>
        </row>
        <row r="6589">
          <cell r="D6589">
            <v>509500</v>
          </cell>
        </row>
        <row r="6590">
          <cell r="D6590">
            <v>509500</v>
          </cell>
        </row>
        <row r="6591">
          <cell r="D6591">
            <v>509500</v>
          </cell>
        </row>
        <row r="6592">
          <cell r="D6592">
            <v>509500</v>
          </cell>
        </row>
        <row r="6595">
          <cell r="D6595">
            <v>509513</v>
          </cell>
        </row>
        <row r="6596">
          <cell r="D6596">
            <v>509513</v>
          </cell>
        </row>
        <row r="6597">
          <cell r="D6597">
            <v>509513</v>
          </cell>
        </row>
        <row r="6598">
          <cell r="D6598">
            <v>509513</v>
          </cell>
        </row>
        <row r="6599">
          <cell r="D6599">
            <v>509513</v>
          </cell>
        </row>
        <row r="6600">
          <cell r="D6600">
            <v>509513</v>
          </cell>
        </row>
        <row r="6601">
          <cell r="D6601">
            <v>509513</v>
          </cell>
        </row>
        <row r="6602">
          <cell r="D6602">
            <v>509513</v>
          </cell>
        </row>
        <row r="6603">
          <cell r="D6603">
            <v>509513</v>
          </cell>
        </row>
        <row r="6604">
          <cell r="D6604">
            <v>509513</v>
          </cell>
        </row>
        <row r="6605">
          <cell r="D6605">
            <v>509513</v>
          </cell>
        </row>
        <row r="6606">
          <cell r="D6606">
            <v>509513</v>
          </cell>
        </row>
        <row r="6607">
          <cell r="D6607">
            <v>509513</v>
          </cell>
        </row>
        <row r="6608">
          <cell r="D6608">
            <v>509513</v>
          </cell>
        </row>
        <row r="6609">
          <cell r="D6609">
            <v>509513</v>
          </cell>
        </row>
        <row r="6610">
          <cell r="D6610">
            <v>509513</v>
          </cell>
        </row>
        <row r="6611">
          <cell r="D6611">
            <v>509513</v>
          </cell>
        </row>
        <row r="6612">
          <cell r="D6612">
            <v>509515</v>
          </cell>
        </row>
        <row r="6614">
          <cell r="D6614">
            <v>509519</v>
          </cell>
        </row>
        <row r="6615">
          <cell r="D6615">
            <v>509519</v>
          </cell>
        </row>
        <row r="6616">
          <cell r="D6616">
            <v>509519</v>
          </cell>
        </row>
        <row r="6617">
          <cell r="D6617">
            <v>509519</v>
          </cell>
        </row>
        <row r="6618">
          <cell r="D6618">
            <v>509519</v>
          </cell>
        </row>
        <row r="6620">
          <cell r="D6620">
            <v>509522</v>
          </cell>
        </row>
        <row r="6621">
          <cell r="D6621">
            <v>509526</v>
          </cell>
        </row>
        <row r="6622">
          <cell r="D6622">
            <v>509545</v>
          </cell>
        </row>
        <row r="6623">
          <cell r="D6623">
            <v>509566</v>
          </cell>
        </row>
        <row r="6624">
          <cell r="D6624">
            <v>509566</v>
          </cell>
        </row>
        <row r="6625">
          <cell r="D6625">
            <v>509566</v>
          </cell>
        </row>
        <row r="6626">
          <cell r="D6626">
            <v>509566</v>
          </cell>
        </row>
        <row r="6627">
          <cell r="D6627">
            <v>509567</v>
          </cell>
        </row>
        <row r="6628">
          <cell r="D6628">
            <v>509583</v>
          </cell>
        </row>
        <row r="6629">
          <cell r="D6629">
            <v>509585</v>
          </cell>
        </row>
        <row r="6630">
          <cell r="D6630">
            <v>509591</v>
          </cell>
        </row>
        <row r="6631">
          <cell r="D6631">
            <v>509602</v>
          </cell>
        </row>
        <row r="6632">
          <cell r="D6632">
            <v>509610</v>
          </cell>
        </row>
        <row r="6633">
          <cell r="D6633">
            <v>509613</v>
          </cell>
        </row>
        <row r="6634">
          <cell r="D6634">
            <v>509613</v>
          </cell>
        </row>
        <row r="6635">
          <cell r="D6635">
            <v>509613</v>
          </cell>
        </row>
        <row r="6636">
          <cell r="D6636">
            <v>509613</v>
          </cell>
        </row>
        <row r="6637">
          <cell r="D6637">
            <v>509613</v>
          </cell>
        </row>
        <row r="6638">
          <cell r="D6638">
            <v>509624</v>
          </cell>
        </row>
        <row r="6639">
          <cell r="D6639">
            <v>509633</v>
          </cell>
        </row>
        <row r="6640">
          <cell r="D6640">
            <v>509651</v>
          </cell>
        </row>
        <row r="6641">
          <cell r="D6641">
            <v>509652</v>
          </cell>
        </row>
        <row r="6642">
          <cell r="D6642">
            <v>509652</v>
          </cell>
        </row>
        <row r="6643">
          <cell r="D6643">
            <v>509652</v>
          </cell>
        </row>
        <row r="6644">
          <cell r="D6644">
            <v>509680</v>
          </cell>
        </row>
        <row r="6645">
          <cell r="D6645">
            <v>509680</v>
          </cell>
        </row>
        <row r="6646">
          <cell r="D6646">
            <v>509696</v>
          </cell>
        </row>
        <row r="6647">
          <cell r="D6647">
            <v>509715</v>
          </cell>
        </row>
        <row r="6648">
          <cell r="D6648">
            <v>509744</v>
          </cell>
        </row>
        <row r="6649">
          <cell r="D6649">
            <v>509744</v>
          </cell>
        </row>
        <row r="6650">
          <cell r="D6650">
            <v>509744</v>
          </cell>
        </row>
        <row r="6651">
          <cell r="D6651">
            <v>509744</v>
          </cell>
        </row>
        <row r="6652">
          <cell r="D6652">
            <v>509744</v>
          </cell>
        </row>
        <row r="6653">
          <cell r="D6653">
            <v>509744</v>
          </cell>
        </row>
        <row r="6654">
          <cell r="D6654">
            <v>509744</v>
          </cell>
        </row>
        <row r="6655">
          <cell r="D6655">
            <v>509745</v>
          </cell>
        </row>
        <row r="6656">
          <cell r="D6656">
            <v>509745</v>
          </cell>
        </row>
        <row r="6657">
          <cell r="D6657">
            <v>509748</v>
          </cell>
        </row>
        <row r="6658">
          <cell r="D6658">
            <v>509751</v>
          </cell>
        </row>
        <row r="6659">
          <cell r="D6659">
            <v>509751</v>
          </cell>
        </row>
        <row r="6660">
          <cell r="D6660">
            <v>509751</v>
          </cell>
        </row>
        <row r="6661">
          <cell r="D6661">
            <v>509758</v>
          </cell>
        </row>
        <row r="6662">
          <cell r="D6662">
            <v>509761</v>
          </cell>
        </row>
        <row r="6663">
          <cell r="D6663">
            <v>509761</v>
          </cell>
        </row>
        <row r="6664">
          <cell r="D6664">
            <v>509779</v>
          </cell>
        </row>
        <row r="6665">
          <cell r="D6665">
            <v>509779</v>
          </cell>
        </row>
        <row r="6666">
          <cell r="D6666">
            <v>509779</v>
          </cell>
        </row>
        <row r="6667">
          <cell r="D6667">
            <v>509779</v>
          </cell>
        </row>
        <row r="6668">
          <cell r="D6668">
            <v>509779</v>
          </cell>
        </row>
        <row r="6669">
          <cell r="D6669">
            <v>509779</v>
          </cell>
        </row>
        <row r="6670">
          <cell r="D6670">
            <v>509779</v>
          </cell>
        </row>
        <row r="6671">
          <cell r="D6671">
            <v>509779</v>
          </cell>
        </row>
        <row r="6672">
          <cell r="D6672">
            <v>509779</v>
          </cell>
        </row>
        <row r="6673">
          <cell r="D6673">
            <v>509801</v>
          </cell>
        </row>
        <row r="6674">
          <cell r="D6674">
            <v>509802</v>
          </cell>
        </row>
        <row r="6675">
          <cell r="D6675">
            <v>509808</v>
          </cell>
        </row>
        <row r="6676">
          <cell r="D6676">
            <v>509808</v>
          </cell>
        </row>
        <row r="6677">
          <cell r="D6677">
            <v>509817</v>
          </cell>
        </row>
        <row r="6678">
          <cell r="D6678">
            <v>509819</v>
          </cell>
        </row>
        <row r="6679">
          <cell r="D6679">
            <v>509819</v>
          </cell>
        </row>
        <row r="6680">
          <cell r="D6680">
            <v>509820</v>
          </cell>
        </row>
        <row r="6681">
          <cell r="D6681">
            <v>509821</v>
          </cell>
        </row>
        <row r="6682">
          <cell r="D6682">
            <v>509821</v>
          </cell>
        </row>
        <row r="6683">
          <cell r="D6683">
            <v>509827</v>
          </cell>
        </row>
        <row r="6684">
          <cell r="D6684">
            <v>509834</v>
          </cell>
        </row>
        <row r="6685">
          <cell r="D6685">
            <v>509834</v>
          </cell>
        </row>
        <row r="6686">
          <cell r="D6686">
            <v>509837</v>
          </cell>
        </row>
        <row r="6687">
          <cell r="D6687">
            <v>509855</v>
          </cell>
        </row>
        <row r="6688">
          <cell r="D6688">
            <v>509855</v>
          </cell>
        </row>
        <row r="6689">
          <cell r="D6689">
            <v>509855</v>
          </cell>
        </row>
        <row r="6690">
          <cell r="D6690">
            <v>509855</v>
          </cell>
        </row>
        <row r="6691">
          <cell r="D6691">
            <v>509857</v>
          </cell>
        </row>
        <row r="6692">
          <cell r="D6692">
            <v>509857</v>
          </cell>
        </row>
        <row r="6693">
          <cell r="D6693">
            <v>509863</v>
          </cell>
        </row>
        <row r="6694">
          <cell r="D6694">
            <v>509864</v>
          </cell>
        </row>
        <row r="6695">
          <cell r="D6695">
            <v>509864</v>
          </cell>
        </row>
        <row r="6696">
          <cell r="D6696">
            <v>509864</v>
          </cell>
        </row>
        <row r="6697">
          <cell r="D6697">
            <v>509871</v>
          </cell>
        </row>
        <row r="6698">
          <cell r="D6698">
            <v>509871</v>
          </cell>
        </row>
        <row r="6699">
          <cell r="D6699">
            <v>509885</v>
          </cell>
        </row>
        <row r="6700">
          <cell r="D6700">
            <v>509885</v>
          </cell>
        </row>
        <row r="6701">
          <cell r="D6701">
            <v>509889</v>
          </cell>
        </row>
        <row r="6702">
          <cell r="D6702">
            <v>509890</v>
          </cell>
        </row>
        <row r="6704">
          <cell r="D6704">
            <v>509895</v>
          </cell>
        </row>
        <row r="6705">
          <cell r="D6705">
            <v>509897</v>
          </cell>
        </row>
        <row r="6706">
          <cell r="D6706">
            <v>509897</v>
          </cell>
        </row>
        <row r="6707">
          <cell r="D6707">
            <v>509905</v>
          </cell>
        </row>
        <row r="6708">
          <cell r="D6708">
            <v>509916</v>
          </cell>
        </row>
        <row r="6709">
          <cell r="D6709">
            <v>509917</v>
          </cell>
        </row>
        <row r="6710">
          <cell r="D6710">
            <v>509920</v>
          </cell>
        </row>
        <row r="6711">
          <cell r="D6711">
            <v>509920</v>
          </cell>
        </row>
        <row r="6712">
          <cell r="D6712">
            <v>509933</v>
          </cell>
        </row>
        <row r="6713">
          <cell r="D6713">
            <v>509936</v>
          </cell>
        </row>
        <row r="6714">
          <cell r="D6714">
            <v>509936</v>
          </cell>
        </row>
        <row r="6715">
          <cell r="D6715">
            <v>509936</v>
          </cell>
        </row>
        <row r="6716">
          <cell r="D6716">
            <v>509936</v>
          </cell>
        </row>
        <row r="6717">
          <cell r="D6717">
            <v>509936</v>
          </cell>
        </row>
        <row r="6718">
          <cell r="D6718">
            <v>509936</v>
          </cell>
        </row>
        <row r="6719">
          <cell r="D6719">
            <v>509936</v>
          </cell>
        </row>
        <row r="6720">
          <cell r="D6720">
            <v>509936</v>
          </cell>
        </row>
        <row r="6721">
          <cell r="D6721">
            <v>509936</v>
          </cell>
        </row>
        <row r="6722">
          <cell r="D6722">
            <v>509936</v>
          </cell>
        </row>
        <row r="6723">
          <cell r="D6723">
            <v>509936</v>
          </cell>
        </row>
        <row r="6724">
          <cell r="D6724">
            <v>509936</v>
          </cell>
        </row>
        <row r="6725">
          <cell r="D6725">
            <v>509936</v>
          </cell>
        </row>
        <row r="6726">
          <cell r="D6726">
            <v>509936</v>
          </cell>
        </row>
        <row r="6727">
          <cell r="D6727">
            <v>509936</v>
          </cell>
        </row>
        <row r="6728">
          <cell r="D6728">
            <v>509936</v>
          </cell>
        </row>
        <row r="6729">
          <cell r="D6729">
            <v>509936</v>
          </cell>
        </row>
        <row r="6730">
          <cell r="D6730">
            <v>509942</v>
          </cell>
        </row>
        <row r="6731">
          <cell r="D6731">
            <v>509956</v>
          </cell>
        </row>
        <row r="6732">
          <cell r="D6732">
            <v>509956</v>
          </cell>
        </row>
        <row r="6733">
          <cell r="D6733">
            <v>509956</v>
          </cell>
        </row>
        <row r="6734">
          <cell r="D6734">
            <v>509956</v>
          </cell>
        </row>
        <row r="6735">
          <cell r="D6735">
            <v>509956</v>
          </cell>
        </row>
        <row r="6736">
          <cell r="D6736">
            <v>509958</v>
          </cell>
        </row>
        <row r="6737">
          <cell r="D6737">
            <v>509958</v>
          </cell>
        </row>
        <row r="6738">
          <cell r="D6738">
            <v>509963</v>
          </cell>
        </row>
        <row r="6739">
          <cell r="D6739">
            <v>509965</v>
          </cell>
        </row>
        <row r="6740">
          <cell r="D6740">
            <v>509965</v>
          </cell>
        </row>
        <row r="6741">
          <cell r="D6741">
            <v>509968</v>
          </cell>
        </row>
        <row r="6742">
          <cell r="D6742">
            <v>509968</v>
          </cell>
        </row>
        <row r="6743">
          <cell r="D6743">
            <v>509968</v>
          </cell>
        </row>
        <row r="6744">
          <cell r="D6744">
            <v>509968</v>
          </cell>
        </row>
        <row r="6745">
          <cell r="D6745">
            <v>509968</v>
          </cell>
        </row>
        <row r="6746">
          <cell r="D6746">
            <v>509970</v>
          </cell>
        </row>
        <row r="6747">
          <cell r="D6747">
            <v>509970</v>
          </cell>
        </row>
        <row r="6748">
          <cell r="D6748">
            <v>509970</v>
          </cell>
        </row>
        <row r="6749">
          <cell r="D6749">
            <v>509970</v>
          </cell>
        </row>
        <row r="6750">
          <cell r="D6750">
            <v>509983</v>
          </cell>
        </row>
        <row r="6751">
          <cell r="D6751">
            <v>509983</v>
          </cell>
        </row>
        <row r="6752">
          <cell r="D6752">
            <v>509983</v>
          </cell>
        </row>
        <row r="6753">
          <cell r="D6753">
            <v>510003</v>
          </cell>
        </row>
        <row r="6754">
          <cell r="D6754">
            <v>510003</v>
          </cell>
        </row>
        <row r="6755">
          <cell r="D6755">
            <v>510003</v>
          </cell>
        </row>
        <row r="6756">
          <cell r="D6756">
            <v>510004</v>
          </cell>
        </row>
        <row r="6757">
          <cell r="D6757">
            <v>510008</v>
          </cell>
        </row>
        <row r="6758">
          <cell r="D6758">
            <v>510026</v>
          </cell>
        </row>
        <row r="6759">
          <cell r="D6759">
            <v>510026</v>
          </cell>
        </row>
        <row r="6760">
          <cell r="D6760">
            <v>510026</v>
          </cell>
        </row>
        <row r="6761">
          <cell r="D6761">
            <v>510026</v>
          </cell>
        </row>
        <row r="6762">
          <cell r="D6762">
            <v>510026</v>
          </cell>
        </row>
        <row r="6763">
          <cell r="D6763">
            <v>510026</v>
          </cell>
        </row>
        <row r="6764">
          <cell r="D6764">
            <v>510026</v>
          </cell>
        </row>
        <row r="6765">
          <cell r="D6765">
            <v>510026</v>
          </cell>
        </row>
        <row r="6766">
          <cell r="D6766">
            <v>510026</v>
          </cell>
        </row>
        <row r="6767">
          <cell r="D6767">
            <v>510026</v>
          </cell>
        </row>
        <row r="6768">
          <cell r="D6768">
            <v>510026</v>
          </cell>
        </row>
        <row r="6769">
          <cell r="D6769">
            <v>510029</v>
          </cell>
        </row>
        <row r="6770">
          <cell r="D6770">
            <v>510039</v>
          </cell>
        </row>
        <row r="6771">
          <cell r="D6771">
            <v>510039</v>
          </cell>
        </row>
        <row r="6772">
          <cell r="D6772">
            <v>510041</v>
          </cell>
        </row>
        <row r="6773">
          <cell r="D6773">
            <v>510041</v>
          </cell>
        </row>
        <row r="6774">
          <cell r="D6774">
            <v>510059</v>
          </cell>
        </row>
        <row r="6775">
          <cell r="D6775">
            <v>510065</v>
          </cell>
        </row>
        <row r="6776">
          <cell r="D6776">
            <v>510065</v>
          </cell>
        </row>
        <row r="6777">
          <cell r="D6777">
            <v>510065</v>
          </cell>
        </row>
        <row r="6778">
          <cell r="D6778">
            <v>510065</v>
          </cell>
        </row>
        <row r="6779">
          <cell r="D6779">
            <v>510065</v>
          </cell>
        </row>
        <row r="6780">
          <cell r="D6780">
            <v>510065</v>
          </cell>
        </row>
        <row r="6781">
          <cell r="D6781">
            <v>510069</v>
          </cell>
        </row>
        <row r="6782">
          <cell r="D6782">
            <v>510073</v>
          </cell>
        </row>
        <row r="6783">
          <cell r="D6783">
            <v>510075</v>
          </cell>
        </row>
        <row r="6784">
          <cell r="D6784">
            <v>510082</v>
          </cell>
        </row>
        <row r="6785">
          <cell r="D6785">
            <v>510093</v>
          </cell>
        </row>
        <row r="6786">
          <cell r="D6786">
            <v>510100</v>
          </cell>
        </row>
        <row r="6787">
          <cell r="D6787">
            <v>510112</v>
          </cell>
        </row>
        <row r="6788">
          <cell r="D6788">
            <v>510115</v>
          </cell>
        </row>
        <row r="6791">
          <cell r="D6791">
            <v>510132</v>
          </cell>
        </row>
        <row r="6792">
          <cell r="D6792">
            <v>510138</v>
          </cell>
        </row>
        <row r="6793">
          <cell r="D6793">
            <v>510138</v>
          </cell>
        </row>
        <row r="6794">
          <cell r="D6794">
            <v>510150</v>
          </cell>
        </row>
        <row r="6795">
          <cell r="D6795">
            <v>510155</v>
          </cell>
        </row>
        <row r="6796">
          <cell r="D6796">
            <v>510162</v>
          </cell>
        </row>
        <row r="6797">
          <cell r="D6797">
            <v>510177</v>
          </cell>
        </row>
        <row r="6798">
          <cell r="D6798">
            <v>510183</v>
          </cell>
        </row>
        <row r="6799">
          <cell r="D6799">
            <v>510185</v>
          </cell>
        </row>
        <row r="6800">
          <cell r="D6800">
            <v>510185</v>
          </cell>
        </row>
        <row r="6801">
          <cell r="D6801">
            <v>510185</v>
          </cell>
        </row>
        <row r="6802">
          <cell r="D6802">
            <v>510185</v>
          </cell>
        </row>
        <row r="6803">
          <cell r="D6803">
            <v>510201</v>
          </cell>
        </row>
        <row r="6804">
          <cell r="D6804">
            <v>510205</v>
          </cell>
        </row>
        <row r="6806">
          <cell r="D6806">
            <v>510219</v>
          </cell>
        </row>
        <row r="6807">
          <cell r="D6807">
            <v>510239</v>
          </cell>
        </row>
        <row r="6808">
          <cell r="D6808">
            <v>510243</v>
          </cell>
        </row>
        <row r="6809">
          <cell r="D6809">
            <v>510243</v>
          </cell>
        </row>
        <row r="6810">
          <cell r="D6810">
            <v>510244</v>
          </cell>
        </row>
        <row r="6811">
          <cell r="D6811">
            <v>510245</v>
          </cell>
        </row>
        <row r="6812">
          <cell r="D6812">
            <v>510246</v>
          </cell>
        </row>
        <row r="6813">
          <cell r="D6813">
            <v>510250</v>
          </cell>
        </row>
        <row r="6814">
          <cell r="D6814">
            <v>510255</v>
          </cell>
        </row>
        <row r="6815">
          <cell r="D6815">
            <v>510255</v>
          </cell>
        </row>
        <row r="6816">
          <cell r="D6816">
            <v>510255</v>
          </cell>
        </row>
        <row r="6817">
          <cell r="D6817">
            <v>510259</v>
          </cell>
        </row>
        <row r="6818">
          <cell r="D6818">
            <v>510260</v>
          </cell>
        </row>
        <row r="6819">
          <cell r="D6819">
            <v>510274</v>
          </cell>
        </row>
        <row r="6820">
          <cell r="D6820">
            <v>510274</v>
          </cell>
        </row>
        <row r="6821">
          <cell r="D6821">
            <v>510276</v>
          </cell>
        </row>
        <row r="6822">
          <cell r="D6822">
            <v>510276</v>
          </cell>
        </row>
        <row r="6823">
          <cell r="D6823">
            <v>510276</v>
          </cell>
        </row>
        <row r="6824">
          <cell r="D6824">
            <v>510284</v>
          </cell>
        </row>
        <row r="6825">
          <cell r="D6825">
            <v>510312</v>
          </cell>
        </row>
        <row r="6826">
          <cell r="D6826">
            <v>510314</v>
          </cell>
        </row>
        <row r="6827">
          <cell r="D6827">
            <v>510315</v>
          </cell>
        </row>
        <row r="6828">
          <cell r="D6828">
            <v>510322</v>
          </cell>
        </row>
        <row r="6829">
          <cell r="D6829">
            <v>510330</v>
          </cell>
        </row>
        <row r="6830">
          <cell r="D6830">
            <v>510330</v>
          </cell>
        </row>
        <row r="6831">
          <cell r="D6831">
            <v>510331</v>
          </cell>
        </row>
        <row r="6832">
          <cell r="D6832">
            <v>510342</v>
          </cell>
        </row>
        <row r="6833">
          <cell r="D6833">
            <v>510342</v>
          </cell>
        </row>
        <row r="6834">
          <cell r="D6834">
            <v>510344</v>
          </cell>
        </row>
        <row r="6835">
          <cell r="D6835">
            <v>510373</v>
          </cell>
        </row>
        <row r="6836">
          <cell r="D6836">
            <v>510373</v>
          </cell>
        </row>
        <row r="6837">
          <cell r="D6837">
            <v>510373</v>
          </cell>
        </row>
        <row r="6838">
          <cell r="D6838">
            <v>510373</v>
          </cell>
        </row>
        <row r="6839">
          <cell r="D6839">
            <v>510373</v>
          </cell>
        </row>
        <row r="6840">
          <cell r="D6840">
            <v>510373</v>
          </cell>
        </row>
        <row r="6841">
          <cell r="D6841">
            <v>510373</v>
          </cell>
        </row>
        <row r="6842">
          <cell r="D6842">
            <v>510373</v>
          </cell>
        </row>
        <row r="6844">
          <cell r="D6844">
            <v>510388</v>
          </cell>
        </row>
        <row r="6845">
          <cell r="D6845">
            <v>510388</v>
          </cell>
        </row>
        <row r="6846">
          <cell r="D6846">
            <v>510388</v>
          </cell>
        </row>
        <row r="6847">
          <cell r="D6847">
            <v>510388</v>
          </cell>
        </row>
        <row r="6848">
          <cell r="D6848">
            <v>510388</v>
          </cell>
        </row>
        <row r="6849">
          <cell r="D6849">
            <v>510393</v>
          </cell>
        </row>
        <row r="6850">
          <cell r="D6850">
            <v>510393</v>
          </cell>
        </row>
        <row r="6851">
          <cell r="D6851">
            <v>510393</v>
          </cell>
        </row>
        <row r="6852">
          <cell r="D6852">
            <v>510397</v>
          </cell>
        </row>
        <row r="6854">
          <cell r="D6854">
            <v>510423</v>
          </cell>
        </row>
        <row r="6855">
          <cell r="D6855">
            <v>510427</v>
          </cell>
        </row>
        <row r="6856">
          <cell r="D6856">
            <v>510427</v>
          </cell>
        </row>
        <row r="6857">
          <cell r="D6857">
            <v>510427</v>
          </cell>
        </row>
        <row r="6858">
          <cell r="D6858">
            <v>510434</v>
          </cell>
        </row>
        <row r="6859">
          <cell r="D6859">
            <v>510434</v>
          </cell>
        </row>
        <row r="6860">
          <cell r="D6860">
            <v>510434</v>
          </cell>
        </row>
        <row r="6861">
          <cell r="D6861">
            <v>510434</v>
          </cell>
        </row>
        <row r="6862">
          <cell r="D6862">
            <v>510434</v>
          </cell>
        </row>
        <row r="6863">
          <cell r="D6863">
            <v>510434</v>
          </cell>
        </row>
        <row r="6864">
          <cell r="D6864">
            <v>510434</v>
          </cell>
        </row>
        <row r="6865">
          <cell r="D6865">
            <v>510434</v>
          </cell>
        </row>
        <row r="6866">
          <cell r="D6866">
            <v>510434</v>
          </cell>
        </row>
        <row r="6867">
          <cell r="D6867">
            <v>510434</v>
          </cell>
        </row>
        <row r="6868">
          <cell r="D6868">
            <v>510434</v>
          </cell>
        </row>
        <row r="6869">
          <cell r="D6869">
            <v>510434</v>
          </cell>
        </row>
        <row r="6870">
          <cell r="D6870">
            <v>510434</v>
          </cell>
        </row>
        <row r="6871">
          <cell r="D6871">
            <v>510434</v>
          </cell>
        </row>
        <row r="6872">
          <cell r="D6872">
            <v>510434</v>
          </cell>
        </row>
        <row r="6873">
          <cell r="D6873">
            <v>510434</v>
          </cell>
        </row>
        <row r="6874">
          <cell r="D6874">
            <v>510434</v>
          </cell>
        </row>
        <row r="6875">
          <cell r="D6875">
            <v>510434</v>
          </cell>
        </row>
        <row r="6876">
          <cell r="D6876">
            <v>510434</v>
          </cell>
        </row>
        <row r="6877">
          <cell r="D6877">
            <v>510434</v>
          </cell>
        </row>
        <row r="6878">
          <cell r="D6878">
            <v>510434</v>
          </cell>
        </row>
        <row r="6879">
          <cell r="D6879">
            <v>510434</v>
          </cell>
        </row>
        <row r="6880">
          <cell r="D6880">
            <v>510434</v>
          </cell>
        </row>
        <row r="6881">
          <cell r="D6881">
            <v>510434</v>
          </cell>
        </row>
        <row r="6882">
          <cell r="D6882">
            <v>510434</v>
          </cell>
        </row>
        <row r="6883">
          <cell r="D6883">
            <v>510434</v>
          </cell>
        </row>
        <row r="6884">
          <cell r="D6884">
            <v>510434</v>
          </cell>
        </row>
        <row r="6885">
          <cell r="D6885">
            <v>510434</v>
          </cell>
        </row>
        <row r="6886">
          <cell r="D6886">
            <v>510434</v>
          </cell>
        </row>
        <row r="6887">
          <cell r="D6887">
            <v>510440</v>
          </cell>
        </row>
        <row r="6888">
          <cell r="D6888">
            <v>510440</v>
          </cell>
        </row>
        <row r="6889">
          <cell r="D6889">
            <v>510447</v>
          </cell>
        </row>
        <row r="6891">
          <cell r="D6891">
            <v>510452</v>
          </cell>
        </row>
        <row r="6892">
          <cell r="D6892">
            <v>510456</v>
          </cell>
        </row>
        <row r="6893">
          <cell r="D6893">
            <v>510474</v>
          </cell>
        </row>
        <row r="6894">
          <cell r="D6894">
            <v>510483</v>
          </cell>
        </row>
        <row r="6895">
          <cell r="D6895">
            <v>510483</v>
          </cell>
        </row>
        <row r="6896">
          <cell r="D6896">
            <v>510489</v>
          </cell>
        </row>
        <row r="6897">
          <cell r="D6897">
            <v>510495</v>
          </cell>
        </row>
        <row r="6898">
          <cell r="D6898">
            <v>510497</v>
          </cell>
        </row>
        <row r="6899">
          <cell r="D6899">
            <v>510506</v>
          </cell>
        </row>
        <row r="6900">
          <cell r="D6900">
            <v>510506</v>
          </cell>
        </row>
        <row r="6901">
          <cell r="D6901">
            <v>510506</v>
          </cell>
        </row>
        <row r="6902">
          <cell r="D6902">
            <v>510506</v>
          </cell>
        </row>
        <row r="6903">
          <cell r="D6903">
            <v>510507</v>
          </cell>
        </row>
        <row r="6904">
          <cell r="D6904">
            <v>510507</v>
          </cell>
        </row>
        <row r="6905">
          <cell r="D6905">
            <v>510507</v>
          </cell>
        </row>
        <row r="6906">
          <cell r="D6906">
            <v>510507</v>
          </cell>
        </row>
        <row r="6907">
          <cell r="D6907">
            <v>510507</v>
          </cell>
        </row>
        <row r="6908">
          <cell r="D6908">
            <v>510509</v>
          </cell>
        </row>
        <row r="6909">
          <cell r="D6909">
            <v>510509</v>
          </cell>
        </row>
        <row r="6910">
          <cell r="D6910">
            <v>510522</v>
          </cell>
        </row>
        <row r="6911">
          <cell r="D6911">
            <v>510524</v>
          </cell>
        </row>
        <row r="6912">
          <cell r="D6912">
            <v>510525</v>
          </cell>
        </row>
        <row r="6913">
          <cell r="D6913">
            <v>510525</v>
          </cell>
        </row>
        <row r="6914">
          <cell r="D6914">
            <v>510529</v>
          </cell>
        </row>
        <row r="6915">
          <cell r="D6915">
            <v>510539</v>
          </cell>
        </row>
        <row r="6916">
          <cell r="D6916">
            <v>510540</v>
          </cell>
        </row>
        <row r="6917">
          <cell r="D6917">
            <v>510547</v>
          </cell>
        </row>
        <row r="6918">
          <cell r="D6918">
            <v>510551</v>
          </cell>
        </row>
        <row r="6919">
          <cell r="D6919">
            <v>510551</v>
          </cell>
        </row>
        <row r="6920">
          <cell r="D6920">
            <v>510551</v>
          </cell>
        </row>
        <row r="6921">
          <cell r="D6921">
            <v>510551</v>
          </cell>
        </row>
        <row r="6922">
          <cell r="D6922">
            <v>510551</v>
          </cell>
        </row>
        <row r="6923">
          <cell r="D6923">
            <v>510551</v>
          </cell>
        </row>
        <row r="6924">
          <cell r="D6924">
            <v>510551</v>
          </cell>
        </row>
        <row r="6925">
          <cell r="D6925">
            <v>510568</v>
          </cell>
        </row>
        <row r="6926">
          <cell r="D6926">
            <v>510568</v>
          </cell>
        </row>
        <row r="6927">
          <cell r="D6927">
            <v>510571</v>
          </cell>
        </row>
        <row r="6928">
          <cell r="D6928">
            <v>510573</v>
          </cell>
        </row>
        <row r="6929">
          <cell r="D6929">
            <v>510583</v>
          </cell>
        </row>
        <row r="6930">
          <cell r="D6930">
            <v>510583</v>
          </cell>
        </row>
        <row r="6931">
          <cell r="D6931">
            <v>510583</v>
          </cell>
        </row>
        <row r="6932">
          <cell r="D6932">
            <v>510584</v>
          </cell>
        </row>
        <row r="6933">
          <cell r="D6933">
            <v>510593</v>
          </cell>
        </row>
        <row r="6934">
          <cell r="D6934">
            <v>510596</v>
          </cell>
        </row>
        <row r="6935">
          <cell r="D6935">
            <v>510602</v>
          </cell>
        </row>
        <row r="6936">
          <cell r="D6936">
            <v>510602</v>
          </cell>
        </row>
        <row r="6937">
          <cell r="D6937">
            <v>510603</v>
          </cell>
        </row>
        <row r="6938">
          <cell r="D6938">
            <v>510604</v>
          </cell>
        </row>
        <row r="6939">
          <cell r="D6939">
            <v>510615</v>
          </cell>
        </row>
        <row r="6940">
          <cell r="D6940">
            <v>510618</v>
          </cell>
        </row>
        <row r="6941">
          <cell r="D6941">
            <v>510618</v>
          </cell>
        </row>
        <row r="6942">
          <cell r="D6942">
            <v>510618</v>
          </cell>
        </row>
        <row r="6943">
          <cell r="D6943">
            <v>510618</v>
          </cell>
        </row>
        <row r="6944">
          <cell r="D6944">
            <v>510618</v>
          </cell>
        </row>
        <row r="6945">
          <cell r="D6945">
            <v>510618</v>
          </cell>
        </row>
        <row r="6946">
          <cell r="D6946">
            <v>510618</v>
          </cell>
        </row>
        <row r="6947">
          <cell r="D6947">
            <v>510618</v>
          </cell>
        </row>
        <row r="6948">
          <cell r="D6948">
            <v>510618</v>
          </cell>
        </row>
        <row r="6949">
          <cell r="D6949">
            <v>510618</v>
          </cell>
        </row>
        <row r="6950">
          <cell r="D6950">
            <v>510618</v>
          </cell>
        </row>
        <row r="6951">
          <cell r="D6951">
            <v>510618</v>
          </cell>
        </row>
        <row r="6952">
          <cell r="D6952">
            <v>510618</v>
          </cell>
        </row>
        <row r="6953">
          <cell r="D6953">
            <v>510620</v>
          </cell>
        </row>
        <row r="6954">
          <cell r="D6954">
            <v>510620</v>
          </cell>
        </row>
        <row r="6955">
          <cell r="D6955">
            <v>510620</v>
          </cell>
        </row>
        <row r="6956">
          <cell r="D6956">
            <v>510668</v>
          </cell>
        </row>
        <row r="6957">
          <cell r="D6957">
            <v>510668</v>
          </cell>
        </row>
        <row r="6960">
          <cell r="D6960">
            <v>510676</v>
          </cell>
        </row>
        <row r="6961">
          <cell r="D6961">
            <v>510678</v>
          </cell>
        </row>
        <row r="6962">
          <cell r="D6962">
            <v>510678</v>
          </cell>
        </row>
        <row r="6963">
          <cell r="D6963">
            <v>510678</v>
          </cell>
        </row>
        <row r="6964">
          <cell r="D6964">
            <v>510678</v>
          </cell>
        </row>
        <row r="6965">
          <cell r="D6965">
            <v>510678</v>
          </cell>
        </row>
        <row r="6966">
          <cell r="D6966">
            <v>510678</v>
          </cell>
        </row>
        <row r="6967">
          <cell r="D6967">
            <v>510679</v>
          </cell>
        </row>
        <row r="6968">
          <cell r="D6968">
            <v>510679</v>
          </cell>
        </row>
        <row r="6969">
          <cell r="D6969">
            <v>510682</v>
          </cell>
        </row>
        <row r="6970">
          <cell r="D6970">
            <v>510682</v>
          </cell>
        </row>
        <row r="6971">
          <cell r="D6971">
            <v>510682</v>
          </cell>
        </row>
        <row r="6972">
          <cell r="D6972">
            <v>510683</v>
          </cell>
        </row>
        <row r="6973">
          <cell r="D6973">
            <v>510704</v>
          </cell>
        </row>
        <row r="6974">
          <cell r="D6974">
            <v>510708</v>
          </cell>
        </row>
        <row r="6975">
          <cell r="D6975">
            <v>510708</v>
          </cell>
        </row>
        <row r="6976">
          <cell r="D6976">
            <v>510708</v>
          </cell>
        </row>
        <row r="6977">
          <cell r="D6977">
            <v>510708</v>
          </cell>
        </row>
        <row r="6978">
          <cell r="D6978">
            <v>510708</v>
          </cell>
        </row>
        <row r="6979">
          <cell r="D6979">
            <v>510708</v>
          </cell>
        </row>
        <row r="6980">
          <cell r="D6980">
            <v>510708</v>
          </cell>
        </row>
        <row r="6981">
          <cell r="D6981">
            <v>510708</v>
          </cell>
        </row>
        <row r="6982">
          <cell r="D6982">
            <v>510708</v>
          </cell>
        </row>
        <row r="6983">
          <cell r="D6983">
            <v>510708</v>
          </cell>
        </row>
        <row r="6984">
          <cell r="D6984">
            <v>510708</v>
          </cell>
        </row>
        <row r="6985">
          <cell r="D6985">
            <v>510708</v>
          </cell>
        </row>
        <row r="6986">
          <cell r="D6986">
            <v>510708</v>
          </cell>
        </row>
        <row r="6987">
          <cell r="D6987">
            <v>510708</v>
          </cell>
        </row>
        <row r="6988">
          <cell r="D6988">
            <v>510708</v>
          </cell>
        </row>
        <row r="6989">
          <cell r="D6989">
            <v>510716</v>
          </cell>
        </row>
        <row r="6990">
          <cell r="D6990">
            <v>510716</v>
          </cell>
        </row>
        <row r="6991">
          <cell r="D6991">
            <v>510726</v>
          </cell>
        </row>
        <row r="6992">
          <cell r="D6992">
            <v>510726</v>
          </cell>
        </row>
        <row r="6993">
          <cell r="D6993">
            <v>510726</v>
          </cell>
        </row>
        <row r="6994">
          <cell r="D6994">
            <v>510726</v>
          </cell>
        </row>
        <row r="6995">
          <cell r="D6995">
            <v>510726</v>
          </cell>
        </row>
        <row r="6996">
          <cell r="D6996">
            <v>510726</v>
          </cell>
        </row>
        <row r="6997">
          <cell r="D6997">
            <v>510726</v>
          </cell>
        </row>
        <row r="6998">
          <cell r="D6998">
            <v>510726</v>
          </cell>
        </row>
        <row r="6999">
          <cell r="D6999">
            <v>510726</v>
          </cell>
        </row>
        <row r="7000">
          <cell r="D7000">
            <v>510726</v>
          </cell>
        </row>
        <row r="7001">
          <cell r="D7001">
            <v>510726</v>
          </cell>
        </row>
        <row r="7002">
          <cell r="D7002">
            <v>510736</v>
          </cell>
        </row>
        <row r="7003">
          <cell r="D7003">
            <v>510745</v>
          </cell>
        </row>
        <row r="7004">
          <cell r="D7004">
            <v>510749</v>
          </cell>
        </row>
        <row r="7005">
          <cell r="D7005">
            <v>510749</v>
          </cell>
        </row>
        <row r="7006">
          <cell r="D7006">
            <v>510761</v>
          </cell>
        </row>
        <row r="7007">
          <cell r="D7007">
            <v>510767</v>
          </cell>
        </row>
        <row r="7008">
          <cell r="D7008">
            <v>510767</v>
          </cell>
        </row>
        <row r="7009">
          <cell r="D7009">
            <v>510767</v>
          </cell>
        </row>
        <row r="7010">
          <cell r="D7010">
            <v>510767</v>
          </cell>
        </row>
        <row r="7011">
          <cell r="D7011">
            <v>510767</v>
          </cell>
        </row>
        <row r="7012">
          <cell r="D7012">
            <v>510767</v>
          </cell>
        </row>
        <row r="7013">
          <cell r="D7013">
            <v>510767</v>
          </cell>
        </row>
        <row r="7014">
          <cell r="D7014">
            <v>510767</v>
          </cell>
        </row>
        <row r="7015">
          <cell r="D7015">
            <v>510767</v>
          </cell>
        </row>
        <row r="7016">
          <cell r="D7016">
            <v>510767</v>
          </cell>
        </row>
        <row r="7017">
          <cell r="D7017">
            <v>510767</v>
          </cell>
        </row>
        <row r="7018">
          <cell r="D7018">
            <v>510767</v>
          </cell>
        </row>
        <row r="7019">
          <cell r="D7019">
            <v>510772</v>
          </cell>
        </row>
        <row r="7020">
          <cell r="D7020">
            <v>510772</v>
          </cell>
        </row>
        <row r="7021">
          <cell r="D7021">
            <v>510772</v>
          </cell>
        </row>
        <row r="7022">
          <cell r="D7022">
            <v>510772</v>
          </cell>
        </row>
        <row r="7023">
          <cell r="D7023">
            <v>510801</v>
          </cell>
        </row>
        <row r="7024">
          <cell r="D7024">
            <v>510811</v>
          </cell>
        </row>
        <row r="7025">
          <cell r="D7025">
            <v>510814</v>
          </cell>
        </row>
        <row r="7026">
          <cell r="D7026">
            <v>510814</v>
          </cell>
        </row>
        <row r="7027">
          <cell r="D7027">
            <v>510814</v>
          </cell>
        </row>
        <row r="7028">
          <cell r="D7028">
            <v>510814</v>
          </cell>
        </row>
        <row r="7029">
          <cell r="D7029">
            <v>510814</v>
          </cell>
        </row>
        <row r="7030">
          <cell r="D7030">
            <v>510814</v>
          </cell>
        </row>
        <row r="7031">
          <cell r="D7031">
            <v>510814</v>
          </cell>
        </row>
        <row r="7032">
          <cell r="D7032">
            <v>510814</v>
          </cell>
        </row>
        <row r="7033">
          <cell r="D7033">
            <v>510814</v>
          </cell>
        </row>
        <row r="7034">
          <cell r="D7034">
            <v>510814</v>
          </cell>
        </row>
        <row r="7035">
          <cell r="D7035">
            <v>510814</v>
          </cell>
        </row>
        <row r="7036">
          <cell r="D7036">
            <v>510821</v>
          </cell>
        </row>
        <row r="7037">
          <cell r="D7037">
            <v>510832</v>
          </cell>
        </row>
        <row r="7038">
          <cell r="D7038">
            <v>510833</v>
          </cell>
        </row>
        <row r="7039">
          <cell r="D7039">
            <v>510833</v>
          </cell>
        </row>
        <row r="7040">
          <cell r="D7040">
            <v>510833</v>
          </cell>
        </row>
        <row r="7041">
          <cell r="D7041">
            <v>510833</v>
          </cell>
        </row>
        <row r="7042">
          <cell r="D7042">
            <v>510842</v>
          </cell>
        </row>
        <row r="7043">
          <cell r="D7043">
            <v>510842</v>
          </cell>
        </row>
        <row r="7044">
          <cell r="D7044">
            <v>510842</v>
          </cell>
        </row>
        <row r="7045">
          <cell r="D7045">
            <v>510852</v>
          </cell>
        </row>
        <row r="7046">
          <cell r="D7046">
            <v>510872</v>
          </cell>
        </row>
        <row r="7047">
          <cell r="D7047">
            <v>510872</v>
          </cell>
        </row>
        <row r="7048">
          <cell r="D7048">
            <v>510872</v>
          </cell>
        </row>
        <row r="7049">
          <cell r="D7049">
            <v>510877</v>
          </cell>
        </row>
        <row r="7050">
          <cell r="D7050">
            <v>510889</v>
          </cell>
        </row>
        <row r="7051">
          <cell r="D7051">
            <v>510889</v>
          </cell>
        </row>
        <row r="7053">
          <cell r="D7053">
            <v>510902</v>
          </cell>
        </row>
        <row r="7054">
          <cell r="D7054">
            <v>510909</v>
          </cell>
        </row>
        <row r="7055">
          <cell r="D7055">
            <v>510916</v>
          </cell>
        </row>
        <row r="7056">
          <cell r="D7056">
            <v>510921</v>
          </cell>
        </row>
        <row r="7057">
          <cell r="D7057">
            <v>510923</v>
          </cell>
        </row>
        <row r="7058">
          <cell r="D7058">
            <v>510924</v>
          </cell>
        </row>
        <row r="7059">
          <cell r="D7059">
            <v>510933</v>
          </cell>
        </row>
        <row r="7060">
          <cell r="D7060">
            <v>510937</v>
          </cell>
        </row>
        <row r="7061">
          <cell r="D7061">
            <v>510949</v>
          </cell>
        </row>
        <row r="7062">
          <cell r="D7062">
            <v>510949</v>
          </cell>
        </row>
        <row r="7063">
          <cell r="D7063">
            <v>510949</v>
          </cell>
        </row>
        <row r="7064">
          <cell r="D7064">
            <v>510951</v>
          </cell>
        </row>
        <row r="7065">
          <cell r="D7065">
            <v>510953</v>
          </cell>
        </row>
        <row r="7066">
          <cell r="D7066">
            <v>510960</v>
          </cell>
        </row>
        <row r="7067">
          <cell r="D7067">
            <v>510967</v>
          </cell>
        </row>
        <row r="7068">
          <cell r="D7068">
            <v>510972</v>
          </cell>
        </row>
        <row r="7069">
          <cell r="D7069">
            <v>510973</v>
          </cell>
        </row>
        <row r="7070">
          <cell r="D7070">
            <v>510978</v>
          </cell>
        </row>
        <row r="7071">
          <cell r="D7071">
            <v>510978</v>
          </cell>
        </row>
        <row r="7072">
          <cell r="D7072">
            <v>510978</v>
          </cell>
        </row>
        <row r="7074">
          <cell r="D7074">
            <v>511008</v>
          </cell>
        </row>
        <row r="7075">
          <cell r="D7075">
            <v>511022</v>
          </cell>
        </row>
        <row r="7076">
          <cell r="D7076">
            <v>511022</v>
          </cell>
        </row>
        <row r="7077">
          <cell r="D7077">
            <v>511022</v>
          </cell>
        </row>
        <row r="7078">
          <cell r="D7078">
            <v>511022</v>
          </cell>
        </row>
        <row r="7079">
          <cell r="D7079">
            <v>511023</v>
          </cell>
        </row>
        <row r="7080">
          <cell r="D7080">
            <v>511023</v>
          </cell>
        </row>
        <row r="7081">
          <cell r="D7081">
            <v>511023</v>
          </cell>
        </row>
        <row r="7082">
          <cell r="D7082">
            <v>511023</v>
          </cell>
        </row>
        <row r="7083">
          <cell r="D7083">
            <v>511023</v>
          </cell>
        </row>
        <row r="7084">
          <cell r="D7084">
            <v>511030</v>
          </cell>
        </row>
        <row r="7085">
          <cell r="D7085">
            <v>511033</v>
          </cell>
        </row>
        <row r="7086">
          <cell r="D7086">
            <v>511042</v>
          </cell>
        </row>
        <row r="7087">
          <cell r="D7087">
            <v>511042</v>
          </cell>
        </row>
        <row r="7088">
          <cell r="D7088">
            <v>511043</v>
          </cell>
        </row>
        <row r="7089">
          <cell r="D7089">
            <v>511043</v>
          </cell>
        </row>
        <row r="7090">
          <cell r="D7090">
            <v>511043</v>
          </cell>
        </row>
        <row r="7091">
          <cell r="D7091">
            <v>511043</v>
          </cell>
        </row>
        <row r="7092">
          <cell r="D7092">
            <v>511043</v>
          </cell>
        </row>
        <row r="7093">
          <cell r="D7093">
            <v>511043</v>
          </cell>
        </row>
        <row r="7094">
          <cell r="D7094">
            <v>511045</v>
          </cell>
        </row>
        <row r="7095">
          <cell r="D7095">
            <v>511045</v>
          </cell>
        </row>
        <row r="7096">
          <cell r="D7096">
            <v>511050</v>
          </cell>
        </row>
        <row r="7097">
          <cell r="D7097">
            <v>511050</v>
          </cell>
        </row>
        <row r="7098">
          <cell r="D7098">
            <v>511050</v>
          </cell>
        </row>
        <row r="7099">
          <cell r="D7099">
            <v>511051</v>
          </cell>
        </row>
        <row r="7100">
          <cell r="D7100">
            <v>511060</v>
          </cell>
        </row>
        <row r="7101">
          <cell r="D7101">
            <v>511060</v>
          </cell>
        </row>
        <row r="7102">
          <cell r="D7102">
            <v>511077</v>
          </cell>
        </row>
        <row r="7103">
          <cell r="D7103">
            <v>511077</v>
          </cell>
        </row>
        <row r="7104">
          <cell r="D7104">
            <v>511077</v>
          </cell>
        </row>
        <row r="7105">
          <cell r="D7105">
            <v>511077</v>
          </cell>
        </row>
        <row r="7106">
          <cell r="D7106">
            <v>511077</v>
          </cell>
        </row>
        <row r="7107">
          <cell r="D7107">
            <v>511077</v>
          </cell>
        </row>
        <row r="7108">
          <cell r="D7108">
            <v>511077</v>
          </cell>
        </row>
        <row r="7109">
          <cell r="D7109">
            <v>511077</v>
          </cell>
        </row>
        <row r="7110">
          <cell r="D7110">
            <v>511077</v>
          </cell>
        </row>
        <row r="7111">
          <cell r="D7111">
            <v>511077</v>
          </cell>
        </row>
        <row r="7112">
          <cell r="D7112">
            <v>511077</v>
          </cell>
        </row>
        <row r="7113">
          <cell r="D7113">
            <v>511077</v>
          </cell>
        </row>
        <row r="7114">
          <cell r="D7114">
            <v>511077</v>
          </cell>
        </row>
        <row r="7115">
          <cell r="D7115">
            <v>511077</v>
          </cell>
        </row>
        <row r="7116">
          <cell r="D7116">
            <v>511082</v>
          </cell>
        </row>
        <row r="7117">
          <cell r="D7117">
            <v>511082</v>
          </cell>
        </row>
        <row r="7118">
          <cell r="D7118">
            <v>511082</v>
          </cell>
        </row>
        <row r="7119">
          <cell r="D7119">
            <v>511082</v>
          </cell>
        </row>
        <row r="7120">
          <cell r="D7120">
            <v>511082</v>
          </cell>
        </row>
        <row r="7121">
          <cell r="D7121">
            <v>511082</v>
          </cell>
        </row>
        <row r="7122">
          <cell r="D7122">
            <v>511082</v>
          </cell>
        </row>
        <row r="7123">
          <cell r="D7123">
            <v>511082</v>
          </cell>
        </row>
        <row r="7124">
          <cell r="D7124">
            <v>511082</v>
          </cell>
        </row>
        <row r="7125">
          <cell r="D7125">
            <v>511082</v>
          </cell>
        </row>
        <row r="7126">
          <cell r="D7126">
            <v>511082</v>
          </cell>
        </row>
        <row r="7127">
          <cell r="D7127">
            <v>511090</v>
          </cell>
        </row>
        <row r="7128">
          <cell r="D7128">
            <v>511090</v>
          </cell>
        </row>
        <row r="7129">
          <cell r="D7129">
            <v>511090</v>
          </cell>
        </row>
        <row r="7130">
          <cell r="D7130">
            <v>511094</v>
          </cell>
        </row>
        <row r="7131">
          <cell r="D7131">
            <v>511094</v>
          </cell>
        </row>
        <row r="7132">
          <cell r="D7132">
            <v>511094</v>
          </cell>
        </row>
        <row r="7133">
          <cell r="D7133">
            <v>511106</v>
          </cell>
        </row>
        <row r="7134">
          <cell r="D7134">
            <v>511112</v>
          </cell>
        </row>
        <row r="7135">
          <cell r="D7135">
            <v>511124</v>
          </cell>
        </row>
        <row r="7136">
          <cell r="D7136">
            <v>511124</v>
          </cell>
        </row>
        <row r="7137">
          <cell r="D7137">
            <v>511124</v>
          </cell>
        </row>
        <row r="7138">
          <cell r="D7138">
            <v>511135</v>
          </cell>
        </row>
        <row r="7139">
          <cell r="D7139">
            <v>511135</v>
          </cell>
        </row>
        <row r="7141">
          <cell r="D7141">
            <v>511141</v>
          </cell>
        </row>
        <row r="7142">
          <cell r="D7142">
            <v>511161</v>
          </cell>
        </row>
        <row r="7143">
          <cell r="D7143">
            <v>511161</v>
          </cell>
        </row>
        <row r="7144">
          <cell r="D7144">
            <v>511189</v>
          </cell>
        </row>
        <row r="7145">
          <cell r="D7145">
            <v>511190</v>
          </cell>
        </row>
        <row r="7146">
          <cell r="D7146">
            <v>511190</v>
          </cell>
        </row>
        <row r="7147">
          <cell r="D7147">
            <v>511190</v>
          </cell>
        </row>
        <row r="7148">
          <cell r="D7148">
            <v>511190</v>
          </cell>
        </row>
        <row r="7149">
          <cell r="D7149">
            <v>511190</v>
          </cell>
        </row>
        <row r="7150">
          <cell r="D7150">
            <v>511190</v>
          </cell>
        </row>
        <row r="7151">
          <cell r="D7151">
            <v>511195</v>
          </cell>
        </row>
        <row r="7152">
          <cell r="D7152">
            <v>511199</v>
          </cell>
        </row>
        <row r="7153">
          <cell r="D7153">
            <v>511200</v>
          </cell>
        </row>
        <row r="7154">
          <cell r="D7154">
            <v>511200</v>
          </cell>
        </row>
        <row r="7155">
          <cell r="D7155">
            <v>511200</v>
          </cell>
        </row>
        <row r="7156">
          <cell r="D7156">
            <v>511206</v>
          </cell>
        </row>
        <row r="7157">
          <cell r="D7157">
            <v>511207</v>
          </cell>
        </row>
        <row r="7158">
          <cell r="D7158">
            <v>511215</v>
          </cell>
        </row>
        <row r="7159">
          <cell r="D7159">
            <v>511220</v>
          </cell>
        </row>
        <row r="7160">
          <cell r="D7160">
            <v>511222</v>
          </cell>
        </row>
        <row r="7161">
          <cell r="D7161">
            <v>511222</v>
          </cell>
        </row>
        <row r="7162">
          <cell r="D7162">
            <v>511222</v>
          </cell>
        </row>
        <row r="7163">
          <cell r="D7163">
            <v>511222</v>
          </cell>
        </row>
        <row r="7164">
          <cell r="D7164">
            <v>511223</v>
          </cell>
        </row>
        <row r="7165">
          <cell r="D7165">
            <v>511224</v>
          </cell>
        </row>
        <row r="7166">
          <cell r="D7166">
            <v>511224</v>
          </cell>
        </row>
        <row r="7167">
          <cell r="D7167">
            <v>511224</v>
          </cell>
        </row>
        <row r="7168">
          <cell r="D7168">
            <v>511224</v>
          </cell>
        </row>
        <row r="7169">
          <cell r="D7169">
            <v>511224</v>
          </cell>
        </row>
        <row r="7170">
          <cell r="D7170">
            <v>511224</v>
          </cell>
        </row>
        <row r="7171">
          <cell r="D7171">
            <v>511245</v>
          </cell>
        </row>
        <row r="7172">
          <cell r="D7172">
            <v>511248</v>
          </cell>
        </row>
        <row r="7173">
          <cell r="D7173">
            <v>511251</v>
          </cell>
        </row>
        <row r="7181">
          <cell r="D7181">
            <v>511266</v>
          </cell>
        </row>
        <row r="7182">
          <cell r="D7182">
            <v>511268</v>
          </cell>
        </row>
        <row r="7183">
          <cell r="D7183">
            <v>511269</v>
          </cell>
        </row>
        <row r="7184">
          <cell r="D7184">
            <v>511269</v>
          </cell>
        </row>
        <row r="7185">
          <cell r="D7185">
            <v>511279</v>
          </cell>
        </row>
        <row r="7186">
          <cell r="D7186">
            <v>511279</v>
          </cell>
        </row>
        <row r="7187">
          <cell r="D7187">
            <v>511281</v>
          </cell>
        </row>
        <row r="7188">
          <cell r="D7188">
            <v>511284</v>
          </cell>
        </row>
        <row r="7189">
          <cell r="D7189">
            <v>511286</v>
          </cell>
        </row>
        <row r="7190">
          <cell r="D7190">
            <v>511286</v>
          </cell>
        </row>
        <row r="7191">
          <cell r="D7191">
            <v>511286</v>
          </cell>
        </row>
        <row r="7192">
          <cell r="D7192">
            <v>511291</v>
          </cell>
        </row>
        <row r="7193">
          <cell r="D7193">
            <v>511291</v>
          </cell>
        </row>
        <row r="7194">
          <cell r="D7194">
            <v>511291</v>
          </cell>
        </row>
        <row r="7195">
          <cell r="D7195">
            <v>511299</v>
          </cell>
        </row>
        <row r="7196">
          <cell r="D7196">
            <v>511306</v>
          </cell>
        </row>
        <row r="7197">
          <cell r="D7197">
            <v>511306</v>
          </cell>
        </row>
        <row r="7198">
          <cell r="D7198">
            <v>511308</v>
          </cell>
        </row>
        <row r="7199">
          <cell r="D7199">
            <v>511308</v>
          </cell>
        </row>
        <row r="7200">
          <cell r="D7200">
            <v>511308</v>
          </cell>
        </row>
        <row r="7201">
          <cell r="D7201">
            <v>511308</v>
          </cell>
        </row>
        <row r="7202">
          <cell r="D7202">
            <v>511308</v>
          </cell>
        </row>
        <row r="7203">
          <cell r="D7203">
            <v>511318</v>
          </cell>
        </row>
        <row r="7204">
          <cell r="D7204">
            <v>511318</v>
          </cell>
        </row>
        <row r="7205">
          <cell r="D7205">
            <v>511318</v>
          </cell>
        </row>
        <row r="7206">
          <cell r="D7206">
            <v>511318</v>
          </cell>
        </row>
        <row r="7207">
          <cell r="D7207">
            <v>511328</v>
          </cell>
        </row>
        <row r="7208">
          <cell r="D7208">
            <v>511328</v>
          </cell>
        </row>
        <row r="7209">
          <cell r="D7209">
            <v>511328</v>
          </cell>
        </row>
        <row r="7210">
          <cell r="D7210">
            <v>511345</v>
          </cell>
        </row>
        <row r="7211">
          <cell r="D7211">
            <v>511345</v>
          </cell>
        </row>
        <row r="7212">
          <cell r="D7212">
            <v>511381</v>
          </cell>
        </row>
        <row r="7213">
          <cell r="D7213">
            <v>511381</v>
          </cell>
        </row>
        <row r="7214">
          <cell r="D7214">
            <v>511392</v>
          </cell>
        </row>
        <row r="7215">
          <cell r="D7215">
            <v>511408</v>
          </cell>
        </row>
        <row r="7216">
          <cell r="D7216">
            <v>511422</v>
          </cell>
        </row>
        <row r="7217">
          <cell r="D7217">
            <v>511422</v>
          </cell>
        </row>
        <row r="7218">
          <cell r="D7218">
            <v>511422</v>
          </cell>
        </row>
        <row r="7219">
          <cell r="D7219">
            <v>511431</v>
          </cell>
        </row>
        <row r="7220">
          <cell r="D7220">
            <v>511435</v>
          </cell>
        </row>
        <row r="7221">
          <cell r="D7221">
            <v>511435</v>
          </cell>
        </row>
        <row r="7222">
          <cell r="D7222">
            <v>511435</v>
          </cell>
        </row>
        <row r="7223">
          <cell r="D7223">
            <v>511440</v>
          </cell>
        </row>
        <row r="7224">
          <cell r="D7224">
            <v>511440</v>
          </cell>
        </row>
        <row r="7225">
          <cell r="D7225">
            <v>511440</v>
          </cell>
        </row>
        <row r="7226">
          <cell r="D7226">
            <v>511451</v>
          </cell>
        </row>
        <row r="7227">
          <cell r="D7227">
            <v>511453</v>
          </cell>
        </row>
        <row r="7228">
          <cell r="D7228">
            <v>511460</v>
          </cell>
        </row>
        <row r="7229">
          <cell r="D7229">
            <v>511460</v>
          </cell>
        </row>
        <row r="7230">
          <cell r="D7230">
            <v>511460</v>
          </cell>
        </row>
        <row r="7231">
          <cell r="D7231">
            <v>511460</v>
          </cell>
        </row>
        <row r="7232">
          <cell r="D7232">
            <v>511463</v>
          </cell>
        </row>
        <row r="7233">
          <cell r="D7233">
            <v>511467</v>
          </cell>
        </row>
        <row r="7234">
          <cell r="D7234">
            <v>511469</v>
          </cell>
        </row>
        <row r="7235">
          <cell r="D7235">
            <v>511469</v>
          </cell>
        </row>
        <row r="7236">
          <cell r="D7236">
            <v>511469</v>
          </cell>
        </row>
        <row r="7237">
          <cell r="D7237">
            <v>511469</v>
          </cell>
        </row>
        <row r="7238">
          <cell r="D7238">
            <v>511469</v>
          </cell>
        </row>
        <row r="7239">
          <cell r="D7239">
            <v>511469</v>
          </cell>
        </row>
        <row r="7240">
          <cell r="D7240">
            <v>511469</v>
          </cell>
        </row>
        <row r="7241">
          <cell r="D7241">
            <v>511469</v>
          </cell>
        </row>
        <row r="7242">
          <cell r="D7242">
            <v>511470</v>
          </cell>
        </row>
        <row r="7243">
          <cell r="D7243">
            <v>511470</v>
          </cell>
        </row>
        <row r="7244">
          <cell r="D7244">
            <v>511470</v>
          </cell>
        </row>
        <row r="7245">
          <cell r="D7245">
            <v>511475</v>
          </cell>
        </row>
        <row r="7246">
          <cell r="D7246">
            <v>511483</v>
          </cell>
        </row>
        <row r="7247">
          <cell r="D7247">
            <v>511484</v>
          </cell>
        </row>
        <row r="7248">
          <cell r="D7248">
            <v>511494</v>
          </cell>
        </row>
        <row r="7249">
          <cell r="D7249">
            <v>511496</v>
          </cell>
        </row>
        <row r="7250">
          <cell r="D7250">
            <v>511498</v>
          </cell>
        </row>
        <row r="7251">
          <cell r="D7251">
            <v>511498</v>
          </cell>
        </row>
        <row r="7252">
          <cell r="D7252">
            <v>511498</v>
          </cell>
        </row>
        <row r="7253">
          <cell r="D7253">
            <v>511498</v>
          </cell>
        </row>
        <row r="7254">
          <cell r="D7254">
            <v>511498</v>
          </cell>
        </row>
        <row r="7255">
          <cell r="D7255">
            <v>511498</v>
          </cell>
        </row>
        <row r="7257">
          <cell r="D7257">
            <v>511517</v>
          </cell>
        </row>
        <row r="7258">
          <cell r="D7258">
            <v>511517</v>
          </cell>
        </row>
        <row r="7259">
          <cell r="D7259">
            <v>511548</v>
          </cell>
        </row>
        <row r="7260">
          <cell r="D7260">
            <v>511555</v>
          </cell>
        </row>
        <row r="7261">
          <cell r="D7261">
            <v>511560</v>
          </cell>
        </row>
        <row r="7262">
          <cell r="D7262">
            <v>511575</v>
          </cell>
        </row>
        <row r="7263">
          <cell r="D7263">
            <v>511575</v>
          </cell>
        </row>
        <row r="7264">
          <cell r="D7264">
            <v>511581</v>
          </cell>
        </row>
        <row r="7265">
          <cell r="D7265">
            <v>511581</v>
          </cell>
        </row>
        <row r="7266">
          <cell r="D7266">
            <v>511581</v>
          </cell>
        </row>
        <row r="7267">
          <cell r="D7267">
            <v>511581</v>
          </cell>
        </row>
        <row r="7268">
          <cell r="D7268">
            <v>511582</v>
          </cell>
        </row>
        <row r="7269">
          <cell r="D7269">
            <v>511582</v>
          </cell>
        </row>
        <row r="7270">
          <cell r="D7270">
            <v>511586</v>
          </cell>
        </row>
        <row r="7271">
          <cell r="D7271">
            <v>511587</v>
          </cell>
        </row>
        <row r="7272">
          <cell r="D7272">
            <v>511587</v>
          </cell>
        </row>
        <row r="7273">
          <cell r="D7273">
            <v>511587</v>
          </cell>
        </row>
        <row r="7274">
          <cell r="D7274">
            <v>511587</v>
          </cell>
        </row>
        <row r="7275">
          <cell r="D7275">
            <v>511591</v>
          </cell>
        </row>
        <row r="7276">
          <cell r="D7276">
            <v>511591</v>
          </cell>
        </row>
        <row r="7277">
          <cell r="D7277">
            <v>511594</v>
          </cell>
        </row>
        <row r="7278">
          <cell r="D7278">
            <v>511602</v>
          </cell>
        </row>
        <row r="7279">
          <cell r="D7279">
            <v>511602</v>
          </cell>
        </row>
        <row r="7280">
          <cell r="D7280">
            <v>511602</v>
          </cell>
        </row>
        <row r="7281">
          <cell r="D7281">
            <v>511602</v>
          </cell>
        </row>
        <row r="7282">
          <cell r="D7282">
            <v>511602</v>
          </cell>
        </row>
        <row r="7283">
          <cell r="D7283">
            <v>511602</v>
          </cell>
        </row>
        <row r="7284">
          <cell r="D7284">
            <v>511607</v>
          </cell>
        </row>
        <row r="7285">
          <cell r="D7285">
            <v>511607</v>
          </cell>
        </row>
        <row r="7286">
          <cell r="D7286">
            <v>511607</v>
          </cell>
        </row>
        <row r="7287">
          <cell r="D7287">
            <v>511614</v>
          </cell>
        </row>
        <row r="7288">
          <cell r="D7288">
            <v>511614</v>
          </cell>
        </row>
        <row r="7289">
          <cell r="D7289">
            <v>511614</v>
          </cell>
        </row>
        <row r="7290">
          <cell r="D7290">
            <v>511619</v>
          </cell>
        </row>
        <row r="7291">
          <cell r="D7291">
            <v>511619</v>
          </cell>
        </row>
        <row r="7292">
          <cell r="D7292">
            <v>511619</v>
          </cell>
        </row>
        <row r="7293">
          <cell r="D7293">
            <v>511619</v>
          </cell>
        </row>
        <row r="7294">
          <cell r="D7294">
            <v>511619</v>
          </cell>
        </row>
        <row r="7296">
          <cell r="D7296">
            <v>511623</v>
          </cell>
        </row>
        <row r="7297">
          <cell r="D7297">
            <v>511624</v>
          </cell>
        </row>
        <row r="7298">
          <cell r="D7298">
            <v>511624</v>
          </cell>
        </row>
        <row r="7299">
          <cell r="D7299">
            <v>511631</v>
          </cell>
        </row>
        <row r="7300">
          <cell r="D7300">
            <v>511644</v>
          </cell>
        </row>
        <row r="7301">
          <cell r="D7301">
            <v>511647</v>
          </cell>
        </row>
        <row r="7302">
          <cell r="D7302">
            <v>511649</v>
          </cell>
        </row>
        <row r="7303">
          <cell r="D7303">
            <v>511653</v>
          </cell>
        </row>
        <row r="7318">
          <cell r="D7318">
            <v>511665</v>
          </cell>
        </row>
        <row r="7319">
          <cell r="D7319">
            <v>511671</v>
          </cell>
        </row>
        <row r="7320">
          <cell r="D7320">
            <v>511671</v>
          </cell>
        </row>
        <row r="7321">
          <cell r="D7321">
            <v>511674</v>
          </cell>
        </row>
        <row r="7322">
          <cell r="D7322">
            <v>511674</v>
          </cell>
        </row>
        <row r="7324">
          <cell r="D7324">
            <v>511682</v>
          </cell>
        </row>
        <row r="7325">
          <cell r="D7325">
            <v>511687</v>
          </cell>
        </row>
        <row r="7326">
          <cell r="D7326">
            <v>511687</v>
          </cell>
        </row>
        <row r="7327">
          <cell r="D7327">
            <v>511691</v>
          </cell>
        </row>
        <row r="7328">
          <cell r="D7328">
            <v>511691</v>
          </cell>
        </row>
        <row r="7329">
          <cell r="D7329">
            <v>511691</v>
          </cell>
        </row>
        <row r="7330">
          <cell r="D7330">
            <v>511691</v>
          </cell>
        </row>
        <row r="7331">
          <cell r="D7331">
            <v>511716</v>
          </cell>
        </row>
        <row r="7332">
          <cell r="D7332">
            <v>511716</v>
          </cell>
        </row>
        <row r="7333">
          <cell r="D7333">
            <v>511716</v>
          </cell>
        </row>
        <row r="7334">
          <cell r="D7334">
            <v>511723</v>
          </cell>
        </row>
        <row r="7335">
          <cell r="D7335">
            <v>511723</v>
          </cell>
        </row>
        <row r="7336">
          <cell r="D7336">
            <v>511740</v>
          </cell>
        </row>
        <row r="7338">
          <cell r="D7338">
            <v>511743</v>
          </cell>
        </row>
        <row r="7339">
          <cell r="D7339">
            <v>511743</v>
          </cell>
        </row>
        <row r="7340">
          <cell r="D7340">
            <v>511743</v>
          </cell>
        </row>
        <row r="7341">
          <cell r="D7341">
            <v>511743</v>
          </cell>
        </row>
        <row r="7342">
          <cell r="D7342">
            <v>511743</v>
          </cell>
        </row>
        <row r="7343">
          <cell r="D7343">
            <v>511743</v>
          </cell>
        </row>
        <row r="7344">
          <cell r="D7344">
            <v>511743</v>
          </cell>
        </row>
        <row r="7345">
          <cell r="D7345">
            <v>511743</v>
          </cell>
        </row>
        <row r="7346">
          <cell r="D7346">
            <v>511743</v>
          </cell>
        </row>
        <row r="7347">
          <cell r="D7347">
            <v>511743</v>
          </cell>
        </row>
        <row r="7348">
          <cell r="D7348">
            <v>511743</v>
          </cell>
        </row>
        <row r="7349">
          <cell r="D7349">
            <v>511744</v>
          </cell>
        </row>
        <row r="7350">
          <cell r="D7350">
            <v>511744</v>
          </cell>
        </row>
        <row r="7351">
          <cell r="D7351">
            <v>511749</v>
          </cell>
        </row>
        <row r="7352">
          <cell r="D7352">
            <v>511749</v>
          </cell>
        </row>
        <row r="7353">
          <cell r="D7353">
            <v>511754</v>
          </cell>
        </row>
        <row r="7354">
          <cell r="D7354">
            <v>511754</v>
          </cell>
        </row>
        <row r="7355">
          <cell r="D7355">
            <v>511754</v>
          </cell>
        </row>
        <row r="7356">
          <cell r="D7356">
            <v>511754</v>
          </cell>
        </row>
        <row r="7357">
          <cell r="D7357">
            <v>511754</v>
          </cell>
        </row>
        <row r="7358">
          <cell r="D7358">
            <v>511754</v>
          </cell>
        </row>
        <row r="7359">
          <cell r="D7359">
            <v>511754</v>
          </cell>
        </row>
        <row r="7360">
          <cell r="D7360">
            <v>511754</v>
          </cell>
        </row>
        <row r="7361">
          <cell r="D7361">
            <v>511754</v>
          </cell>
        </row>
        <row r="7362">
          <cell r="D7362">
            <v>511754</v>
          </cell>
        </row>
        <row r="7363">
          <cell r="D7363">
            <v>511762</v>
          </cell>
        </row>
        <row r="7364">
          <cell r="D7364">
            <v>511769</v>
          </cell>
        </row>
        <row r="7365">
          <cell r="D7365">
            <v>511771</v>
          </cell>
        </row>
        <row r="7366">
          <cell r="D7366">
            <v>511771</v>
          </cell>
        </row>
        <row r="7367">
          <cell r="D7367">
            <v>511776</v>
          </cell>
        </row>
        <row r="7368">
          <cell r="D7368">
            <v>511777</v>
          </cell>
        </row>
        <row r="7369">
          <cell r="D7369">
            <v>511779</v>
          </cell>
        </row>
        <row r="7370">
          <cell r="D7370">
            <v>511779</v>
          </cell>
        </row>
        <row r="7371">
          <cell r="D7371">
            <v>511783</v>
          </cell>
        </row>
        <row r="7372">
          <cell r="D7372">
            <v>511783</v>
          </cell>
        </row>
        <row r="7373">
          <cell r="D7373">
            <v>511790</v>
          </cell>
        </row>
        <row r="7374">
          <cell r="D7374">
            <v>511791</v>
          </cell>
        </row>
        <row r="7375">
          <cell r="D7375">
            <v>511791</v>
          </cell>
        </row>
        <row r="7376">
          <cell r="D7376">
            <v>511791</v>
          </cell>
        </row>
        <row r="7377">
          <cell r="D7377">
            <v>511803</v>
          </cell>
        </row>
        <row r="7378">
          <cell r="D7378">
            <v>511812</v>
          </cell>
        </row>
        <row r="7379">
          <cell r="D7379">
            <v>511812</v>
          </cell>
        </row>
        <row r="7380">
          <cell r="D7380">
            <v>511821</v>
          </cell>
        </row>
        <row r="7382">
          <cell r="D7382">
            <v>511826</v>
          </cell>
        </row>
        <row r="7383">
          <cell r="D7383">
            <v>511829</v>
          </cell>
        </row>
        <row r="7384">
          <cell r="D7384">
            <v>511829</v>
          </cell>
        </row>
        <row r="7385">
          <cell r="D7385">
            <v>511836</v>
          </cell>
        </row>
        <row r="7386">
          <cell r="D7386">
            <v>511839</v>
          </cell>
        </row>
        <row r="7387">
          <cell r="D7387">
            <v>511839</v>
          </cell>
        </row>
        <row r="7388">
          <cell r="D7388">
            <v>511839</v>
          </cell>
        </row>
        <row r="7389">
          <cell r="D7389">
            <v>511839</v>
          </cell>
        </row>
        <row r="7390">
          <cell r="D7390">
            <v>511839</v>
          </cell>
        </row>
        <row r="7391">
          <cell r="D7391">
            <v>511839</v>
          </cell>
        </row>
        <row r="7392">
          <cell r="D7392">
            <v>511839</v>
          </cell>
        </row>
        <row r="7393">
          <cell r="D7393">
            <v>511845</v>
          </cell>
        </row>
        <row r="7394">
          <cell r="D7394">
            <v>511845</v>
          </cell>
        </row>
        <row r="7395">
          <cell r="D7395">
            <v>511858</v>
          </cell>
        </row>
        <row r="7396">
          <cell r="D7396">
            <v>511858</v>
          </cell>
        </row>
        <row r="7397">
          <cell r="D7397">
            <v>511858</v>
          </cell>
        </row>
        <row r="7398">
          <cell r="D7398">
            <v>511858</v>
          </cell>
        </row>
        <row r="7399">
          <cell r="D7399">
            <v>511862</v>
          </cell>
        </row>
        <row r="7400">
          <cell r="D7400">
            <v>511866</v>
          </cell>
        </row>
        <row r="7401">
          <cell r="D7401">
            <v>511887</v>
          </cell>
        </row>
        <row r="7402">
          <cell r="D7402">
            <v>511887</v>
          </cell>
        </row>
        <row r="7403">
          <cell r="D7403">
            <v>511887</v>
          </cell>
        </row>
        <row r="7404">
          <cell r="D7404">
            <v>511887</v>
          </cell>
        </row>
        <row r="7405">
          <cell r="D7405">
            <v>511889</v>
          </cell>
        </row>
        <row r="7406">
          <cell r="D7406">
            <v>511890</v>
          </cell>
        </row>
        <row r="7407">
          <cell r="D7407">
            <v>511890</v>
          </cell>
        </row>
        <row r="7408">
          <cell r="D7408">
            <v>511890</v>
          </cell>
        </row>
        <row r="7409">
          <cell r="D7409">
            <v>511890</v>
          </cell>
        </row>
        <row r="7410">
          <cell r="D7410">
            <v>511890</v>
          </cell>
        </row>
        <row r="7411">
          <cell r="D7411">
            <v>511890</v>
          </cell>
        </row>
        <row r="7413">
          <cell r="D7413">
            <v>511896</v>
          </cell>
        </row>
        <row r="7414">
          <cell r="D7414">
            <v>511896</v>
          </cell>
        </row>
        <row r="7416">
          <cell r="D7416">
            <v>511908</v>
          </cell>
        </row>
        <row r="7417">
          <cell r="D7417">
            <v>511913</v>
          </cell>
        </row>
        <row r="7418">
          <cell r="D7418">
            <v>511913</v>
          </cell>
        </row>
        <row r="7419">
          <cell r="D7419">
            <v>511913</v>
          </cell>
        </row>
        <row r="7420">
          <cell r="D7420">
            <v>511923</v>
          </cell>
        </row>
        <row r="7421">
          <cell r="D7421">
            <v>511942</v>
          </cell>
        </row>
        <row r="7422">
          <cell r="D7422">
            <v>511951</v>
          </cell>
        </row>
        <row r="7423">
          <cell r="D7423">
            <v>511951</v>
          </cell>
        </row>
        <row r="7424">
          <cell r="D7424">
            <v>511957</v>
          </cell>
        </row>
        <row r="7425">
          <cell r="D7425">
            <v>511960</v>
          </cell>
        </row>
        <row r="7426">
          <cell r="D7426">
            <v>511960</v>
          </cell>
        </row>
        <row r="7427">
          <cell r="D7427">
            <v>511960</v>
          </cell>
        </row>
        <row r="7428">
          <cell r="D7428">
            <v>511961</v>
          </cell>
        </row>
        <row r="7429">
          <cell r="D7429">
            <v>511961</v>
          </cell>
        </row>
        <row r="7430">
          <cell r="D7430">
            <v>511961</v>
          </cell>
        </row>
        <row r="7431">
          <cell r="D7431">
            <v>511969</v>
          </cell>
        </row>
        <row r="7432">
          <cell r="D7432">
            <v>511969</v>
          </cell>
        </row>
        <row r="7433">
          <cell r="D7433">
            <v>511969</v>
          </cell>
        </row>
        <row r="7441">
          <cell r="D7441">
            <v>512002</v>
          </cell>
        </row>
        <row r="7442">
          <cell r="D7442">
            <v>512002</v>
          </cell>
        </row>
        <row r="7460">
          <cell r="D7460">
            <v>512033</v>
          </cell>
        </row>
        <row r="7461">
          <cell r="D7461">
            <v>512037</v>
          </cell>
        </row>
        <row r="7462">
          <cell r="D7462">
            <v>512044</v>
          </cell>
        </row>
        <row r="7463">
          <cell r="D7463">
            <v>512044</v>
          </cell>
        </row>
        <row r="7464">
          <cell r="D7464">
            <v>512044</v>
          </cell>
        </row>
        <row r="7465">
          <cell r="D7465">
            <v>512044</v>
          </cell>
        </row>
        <row r="7466">
          <cell r="D7466">
            <v>512044</v>
          </cell>
        </row>
        <row r="7467">
          <cell r="D7467">
            <v>512044</v>
          </cell>
        </row>
        <row r="7468">
          <cell r="D7468">
            <v>512044</v>
          </cell>
        </row>
        <row r="7469">
          <cell r="D7469">
            <v>512044</v>
          </cell>
        </row>
        <row r="7470">
          <cell r="D7470">
            <v>512044</v>
          </cell>
        </row>
        <row r="7471">
          <cell r="D7471">
            <v>512044</v>
          </cell>
        </row>
        <row r="7472">
          <cell r="D7472">
            <v>512044</v>
          </cell>
        </row>
        <row r="7473">
          <cell r="D7473">
            <v>512045</v>
          </cell>
        </row>
        <row r="7474">
          <cell r="D7474">
            <v>512045</v>
          </cell>
        </row>
        <row r="7475">
          <cell r="D7475">
            <v>512045</v>
          </cell>
        </row>
        <row r="7476">
          <cell r="D7476">
            <v>512045</v>
          </cell>
        </row>
        <row r="7477">
          <cell r="D7477">
            <v>512048</v>
          </cell>
        </row>
        <row r="7478">
          <cell r="D7478">
            <v>512056</v>
          </cell>
        </row>
        <row r="7479">
          <cell r="D7479">
            <v>512056</v>
          </cell>
        </row>
        <row r="7480">
          <cell r="D7480">
            <v>512060</v>
          </cell>
        </row>
        <row r="7481">
          <cell r="D7481">
            <v>512060</v>
          </cell>
        </row>
        <row r="7482">
          <cell r="D7482">
            <v>512070</v>
          </cell>
        </row>
        <row r="7483">
          <cell r="D7483">
            <v>512070</v>
          </cell>
        </row>
        <row r="7484">
          <cell r="D7484">
            <v>512072</v>
          </cell>
        </row>
        <row r="7485">
          <cell r="D7485">
            <v>512072</v>
          </cell>
        </row>
        <row r="7486">
          <cell r="D7486">
            <v>512072</v>
          </cell>
        </row>
        <row r="7487">
          <cell r="D7487">
            <v>512078</v>
          </cell>
        </row>
        <row r="7488">
          <cell r="D7488">
            <v>512098</v>
          </cell>
        </row>
        <row r="7489">
          <cell r="D7489">
            <v>512098</v>
          </cell>
        </row>
        <row r="7490">
          <cell r="D7490">
            <v>512112</v>
          </cell>
        </row>
        <row r="7491">
          <cell r="D7491">
            <v>512112</v>
          </cell>
        </row>
        <row r="7492">
          <cell r="D7492">
            <v>512112</v>
          </cell>
        </row>
        <row r="7493">
          <cell r="D7493">
            <v>512112</v>
          </cell>
        </row>
        <row r="7494">
          <cell r="D7494">
            <v>512136</v>
          </cell>
        </row>
        <row r="7495">
          <cell r="D7495">
            <v>512136</v>
          </cell>
        </row>
        <row r="7496">
          <cell r="D7496">
            <v>512136</v>
          </cell>
        </row>
        <row r="7497">
          <cell r="D7497">
            <v>512138</v>
          </cell>
        </row>
        <row r="7498">
          <cell r="D7498">
            <v>512167</v>
          </cell>
        </row>
        <row r="7499">
          <cell r="D7499">
            <v>512167</v>
          </cell>
        </row>
        <row r="7500">
          <cell r="D7500">
            <v>512187</v>
          </cell>
        </row>
        <row r="7501">
          <cell r="D7501">
            <v>512203</v>
          </cell>
        </row>
        <row r="7502">
          <cell r="D7502">
            <v>512203</v>
          </cell>
        </row>
        <row r="7503">
          <cell r="D7503">
            <v>512207</v>
          </cell>
        </row>
        <row r="7505">
          <cell r="D7505">
            <v>512222</v>
          </cell>
        </row>
        <row r="7506">
          <cell r="D7506">
            <v>512227</v>
          </cell>
        </row>
        <row r="7507">
          <cell r="D7507">
            <v>512227</v>
          </cell>
        </row>
        <row r="7508">
          <cell r="D7508">
            <v>512237</v>
          </cell>
        </row>
        <row r="7509">
          <cell r="D7509">
            <v>512242</v>
          </cell>
        </row>
        <row r="7510">
          <cell r="D7510">
            <v>512242</v>
          </cell>
        </row>
        <row r="7511">
          <cell r="D7511">
            <v>512254</v>
          </cell>
        </row>
        <row r="7512">
          <cell r="D7512">
            <v>512276</v>
          </cell>
        </row>
        <row r="7513">
          <cell r="D7513">
            <v>512280</v>
          </cell>
        </row>
        <row r="7516">
          <cell r="D7516">
            <v>512288</v>
          </cell>
        </row>
        <row r="7517">
          <cell r="D7517">
            <v>512299</v>
          </cell>
        </row>
        <row r="7518">
          <cell r="D7518">
            <v>512312</v>
          </cell>
        </row>
        <row r="7519">
          <cell r="D7519">
            <v>512312</v>
          </cell>
        </row>
        <row r="7520">
          <cell r="D7520">
            <v>512312</v>
          </cell>
        </row>
        <row r="7521">
          <cell r="D7521">
            <v>512312</v>
          </cell>
        </row>
        <row r="7522">
          <cell r="D7522">
            <v>512312</v>
          </cell>
        </row>
        <row r="7523">
          <cell r="D7523">
            <v>512312</v>
          </cell>
        </row>
        <row r="7524">
          <cell r="D7524">
            <v>512313</v>
          </cell>
        </row>
        <row r="7525">
          <cell r="D7525">
            <v>512313</v>
          </cell>
        </row>
        <row r="7526">
          <cell r="D7526">
            <v>512313</v>
          </cell>
        </row>
        <row r="7528">
          <cell r="D7528">
            <v>512316</v>
          </cell>
        </row>
        <row r="7529">
          <cell r="D7529">
            <v>512318</v>
          </cell>
        </row>
        <row r="7530">
          <cell r="D7530">
            <v>512327</v>
          </cell>
        </row>
        <row r="7532">
          <cell r="D7532">
            <v>512341</v>
          </cell>
        </row>
        <row r="7533">
          <cell r="D7533">
            <v>512341</v>
          </cell>
        </row>
        <row r="7534">
          <cell r="D7534">
            <v>512341</v>
          </cell>
        </row>
        <row r="7535">
          <cell r="D7535">
            <v>512341</v>
          </cell>
        </row>
        <row r="7536">
          <cell r="D7536">
            <v>512350</v>
          </cell>
        </row>
        <row r="7537">
          <cell r="D7537">
            <v>512355</v>
          </cell>
        </row>
        <row r="7538">
          <cell r="D7538">
            <v>512355</v>
          </cell>
        </row>
        <row r="7539">
          <cell r="D7539">
            <v>512355</v>
          </cell>
        </row>
        <row r="7540">
          <cell r="D7540">
            <v>512355</v>
          </cell>
        </row>
        <row r="7541">
          <cell r="D7541">
            <v>512355</v>
          </cell>
        </row>
        <row r="7542">
          <cell r="D7542">
            <v>512355</v>
          </cell>
        </row>
        <row r="7543">
          <cell r="D7543">
            <v>512355</v>
          </cell>
        </row>
        <row r="7544">
          <cell r="D7544">
            <v>512355</v>
          </cell>
        </row>
        <row r="7545">
          <cell r="D7545">
            <v>512355</v>
          </cell>
        </row>
        <row r="7546">
          <cell r="D7546">
            <v>512361</v>
          </cell>
        </row>
        <row r="7547">
          <cell r="D7547">
            <v>512373</v>
          </cell>
        </row>
        <row r="7548">
          <cell r="D7548">
            <v>512373</v>
          </cell>
        </row>
        <row r="7549">
          <cell r="D7549">
            <v>512373</v>
          </cell>
        </row>
        <row r="7551">
          <cell r="D7551">
            <v>512405</v>
          </cell>
        </row>
        <row r="7552">
          <cell r="D7552">
            <v>512405</v>
          </cell>
        </row>
        <row r="7553">
          <cell r="D7553">
            <v>512405</v>
          </cell>
        </row>
        <row r="7554">
          <cell r="D7554">
            <v>512405</v>
          </cell>
        </row>
        <row r="7555">
          <cell r="D7555">
            <v>512428</v>
          </cell>
        </row>
        <row r="7561">
          <cell r="D7561">
            <v>512439</v>
          </cell>
        </row>
        <row r="7562">
          <cell r="D7562">
            <v>512439</v>
          </cell>
        </row>
        <row r="7563">
          <cell r="D7563">
            <v>512444</v>
          </cell>
        </row>
        <row r="7564">
          <cell r="D7564">
            <v>512444</v>
          </cell>
        </row>
        <row r="7565">
          <cell r="D7565">
            <v>512444</v>
          </cell>
        </row>
        <row r="7566">
          <cell r="D7566">
            <v>512450</v>
          </cell>
        </row>
        <row r="7567">
          <cell r="D7567">
            <v>512456</v>
          </cell>
        </row>
        <row r="7568">
          <cell r="D7568">
            <v>512457</v>
          </cell>
        </row>
        <row r="7569">
          <cell r="D7569">
            <v>512459</v>
          </cell>
        </row>
        <row r="7570">
          <cell r="D7570">
            <v>512459</v>
          </cell>
        </row>
        <row r="7571">
          <cell r="D7571">
            <v>512459</v>
          </cell>
        </row>
        <row r="7572">
          <cell r="D7572">
            <v>512459</v>
          </cell>
        </row>
        <row r="7573">
          <cell r="D7573">
            <v>512459</v>
          </cell>
        </row>
        <row r="7574">
          <cell r="D7574">
            <v>512459</v>
          </cell>
        </row>
        <row r="7575">
          <cell r="D7575">
            <v>512464</v>
          </cell>
        </row>
        <row r="7576">
          <cell r="D7576">
            <v>512464</v>
          </cell>
        </row>
        <row r="7577">
          <cell r="D7577">
            <v>512468</v>
          </cell>
        </row>
        <row r="7578">
          <cell r="D7578">
            <v>512468</v>
          </cell>
        </row>
        <row r="7579">
          <cell r="D7579">
            <v>512478</v>
          </cell>
        </row>
        <row r="7580">
          <cell r="D7580">
            <v>512480</v>
          </cell>
        </row>
        <row r="7581">
          <cell r="D7581">
            <v>512484</v>
          </cell>
        </row>
        <row r="7582">
          <cell r="D7582">
            <v>512484</v>
          </cell>
        </row>
        <row r="7583">
          <cell r="D7583">
            <v>512484</v>
          </cell>
        </row>
        <row r="7584">
          <cell r="D7584">
            <v>512484</v>
          </cell>
        </row>
        <row r="7585">
          <cell r="D7585">
            <v>512484</v>
          </cell>
        </row>
        <row r="7586">
          <cell r="D7586">
            <v>512489</v>
          </cell>
        </row>
        <row r="7587">
          <cell r="D7587">
            <v>512489</v>
          </cell>
        </row>
        <row r="7588">
          <cell r="D7588">
            <v>512500</v>
          </cell>
        </row>
        <row r="7589">
          <cell r="D7589">
            <v>512500</v>
          </cell>
        </row>
        <row r="7590">
          <cell r="D7590">
            <v>512500</v>
          </cell>
        </row>
        <row r="7591">
          <cell r="D7591">
            <v>512500</v>
          </cell>
        </row>
        <row r="7592">
          <cell r="D7592">
            <v>512500</v>
          </cell>
        </row>
        <row r="7593">
          <cell r="D7593">
            <v>512500</v>
          </cell>
        </row>
        <row r="7594">
          <cell r="D7594">
            <v>512508</v>
          </cell>
        </row>
        <row r="7595">
          <cell r="D7595">
            <v>512514</v>
          </cell>
        </row>
        <row r="7596">
          <cell r="D7596">
            <v>512526</v>
          </cell>
        </row>
        <row r="7597">
          <cell r="D7597">
            <v>512526</v>
          </cell>
        </row>
        <row r="7598">
          <cell r="D7598">
            <v>512530</v>
          </cell>
        </row>
        <row r="7599">
          <cell r="D7599">
            <v>512530</v>
          </cell>
        </row>
        <row r="7600">
          <cell r="D7600">
            <v>512531</v>
          </cell>
        </row>
        <row r="7601">
          <cell r="D7601">
            <v>512531</v>
          </cell>
        </row>
        <row r="7602">
          <cell r="D7602">
            <v>512541</v>
          </cell>
        </row>
        <row r="7604">
          <cell r="D7604">
            <v>512562</v>
          </cell>
        </row>
        <row r="7605">
          <cell r="D7605">
            <v>512571</v>
          </cell>
        </row>
        <row r="7606">
          <cell r="D7606">
            <v>512571</v>
          </cell>
        </row>
        <row r="7607">
          <cell r="D7607">
            <v>512571</v>
          </cell>
        </row>
        <row r="7608">
          <cell r="D7608">
            <v>512571</v>
          </cell>
        </row>
        <row r="7609">
          <cell r="D7609">
            <v>512571</v>
          </cell>
        </row>
        <row r="7610">
          <cell r="D7610">
            <v>512573</v>
          </cell>
        </row>
        <row r="7611">
          <cell r="D7611">
            <v>512573</v>
          </cell>
        </row>
        <row r="7612">
          <cell r="D7612">
            <v>512581</v>
          </cell>
        </row>
        <row r="7613">
          <cell r="D7613">
            <v>512584</v>
          </cell>
        </row>
        <row r="7614">
          <cell r="D7614">
            <v>512589</v>
          </cell>
        </row>
        <row r="7615">
          <cell r="D7615">
            <v>512589</v>
          </cell>
        </row>
        <row r="7616">
          <cell r="D7616">
            <v>512603</v>
          </cell>
        </row>
        <row r="7617">
          <cell r="D7617">
            <v>512603</v>
          </cell>
        </row>
        <row r="7618">
          <cell r="D7618">
            <v>512603</v>
          </cell>
        </row>
        <row r="7619">
          <cell r="D7619">
            <v>512612</v>
          </cell>
        </row>
        <row r="7620">
          <cell r="D7620">
            <v>512613</v>
          </cell>
        </row>
        <row r="7621">
          <cell r="D7621">
            <v>512613</v>
          </cell>
        </row>
        <row r="7622">
          <cell r="D7622">
            <v>512613</v>
          </cell>
        </row>
        <row r="7623">
          <cell r="D7623">
            <v>512613</v>
          </cell>
        </row>
        <row r="7624">
          <cell r="D7624">
            <v>512613</v>
          </cell>
        </row>
        <row r="7626">
          <cell r="D7626">
            <v>512647</v>
          </cell>
        </row>
        <row r="7627">
          <cell r="D7627">
            <v>512651</v>
          </cell>
        </row>
        <row r="7628">
          <cell r="D7628">
            <v>512651</v>
          </cell>
        </row>
        <row r="7629">
          <cell r="D7629">
            <v>512651</v>
          </cell>
        </row>
        <row r="7630">
          <cell r="D7630">
            <v>512651</v>
          </cell>
        </row>
        <row r="7631">
          <cell r="D7631">
            <v>512652</v>
          </cell>
        </row>
        <row r="7632">
          <cell r="D7632">
            <v>512660</v>
          </cell>
        </row>
        <row r="7633">
          <cell r="D7633">
            <v>512662</v>
          </cell>
        </row>
        <row r="7634">
          <cell r="D7634">
            <v>512662</v>
          </cell>
        </row>
        <row r="7635">
          <cell r="D7635">
            <v>512662</v>
          </cell>
        </row>
        <row r="7636">
          <cell r="D7636">
            <v>512662</v>
          </cell>
        </row>
        <row r="7637">
          <cell r="D7637">
            <v>512662</v>
          </cell>
        </row>
        <row r="7638">
          <cell r="D7638">
            <v>512662</v>
          </cell>
        </row>
        <row r="7639">
          <cell r="D7639">
            <v>512662</v>
          </cell>
        </row>
        <row r="7640">
          <cell r="D7640">
            <v>512662</v>
          </cell>
        </row>
        <row r="7641">
          <cell r="D7641">
            <v>512662</v>
          </cell>
        </row>
        <row r="7642">
          <cell r="D7642">
            <v>512662</v>
          </cell>
        </row>
        <row r="7643">
          <cell r="D7643">
            <v>512662</v>
          </cell>
        </row>
        <row r="7644">
          <cell r="D7644">
            <v>512662</v>
          </cell>
        </row>
        <row r="7645">
          <cell r="D7645">
            <v>512662</v>
          </cell>
        </row>
        <row r="7646">
          <cell r="D7646">
            <v>512662</v>
          </cell>
        </row>
        <row r="7647">
          <cell r="D7647">
            <v>512662</v>
          </cell>
        </row>
        <row r="7648">
          <cell r="D7648">
            <v>512665</v>
          </cell>
        </row>
        <row r="7649">
          <cell r="D7649">
            <v>512665</v>
          </cell>
        </row>
        <row r="7650">
          <cell r="D7650">
            <v>512665</v>
          </cell>
        </row>
        <row r="7651">
          <cell r="D7651">
            <v>512670</v>
          </cell>
        </row>
        <row r="7652">
          <cell r="D7652">
            <v>512670</v>
          </cell>
        </row>
        <row r="7653">
          <cell r="D7653">
            <v>512672</v>
          </cell>
        </row>
        <row r="7654">
          <cell r="D7654">
            <v>512672</v>
          </cell>
        </row>
        <row r="7655">
          <cell r="D7655">
            <v>512672</v>
          </cell>
        </row>
        <row r="7656">
          <cell r="D7656">
            <v>512672</v>
          </cell>
        </row>
        <row r="7657">
          <cell r="D7657">
            <v>512672</v>
          </cell>
        </row>
        <row r="7658">
          <cell r="D7658">
            <v>512672</v>
          </cell>
        </row>
        <row r="7659">
          <cell r="D7659">
            <v>512672</v>
          </cell>
        </row>
        <row r="7660">
          <cell r="D7660">
            <v>512672</v>
          </cell>
        </row>
        <row r="7661">
          <cell r="D7661">
            <v>512672</v>
          </cell>
        </row>
        <row r="7662">
          <cell r="D7662">
            <v>512676</v>
          </cell>
        </row>
        <row r="7663">
          <cell r="D7663">
            <v>512677</v>
          </cell>
        </row>
        <row r="7664">
          <cell r="D7664">
            <v>512680</v>
          </cell>
        </row>
        <row r="7665">
          <cell r="D7665">
            <v>512692</v>
          </cell>
        </row>
        <row r="7666">
          <cell r="D7666">
            <v>512694</v>
          </cell>
        </row>
        <row r="7667">
          <cell r="D7667">
            <v>512696</v>
          </cell>
        </row>
        <row r="7668">
          <cell r="D7668">
            <v>512696</v>
          </cell>
        </row>
        <row r="7669">
          <cell r="D7669">
            <v>512696</v>
          </cell>
        </row>
        <row r="7670">
          <cell r="D7670">
            <v>512696</v>
          </cell>
        </row>
        <row r="7671">
          <cell r="D7671">
            <v>512696</v>
          </cell>
        </row>
        <row r="7672">
          <cell r="D7672">
            <v>512696</v>
          </cell>
        </row>
        <row r="7673">
          <cell r="D7673">
            <v>512696</v>
          </cell>
        </row>
        <row r="7674">
          <cell r="D7674">
            <v>512696</v>
          </cell>
        </row>
        <row r="7675">
          <cell r="D7675">
            <v>512696</v>
          </cell>
        </row>
        <row r="7676">
          <cell r="D7676">
            <v>512700</v>
          </cell>
        </row>
        <row r="7677">
          <cell r="D7677">
            <v>512700</v>
          </cell>
        </row>
        <row r="7678">
          <cell r="D7678">
            <v>512700</v>
          </cell>
        </row>
        <row r="7679">
          <cell r="D7679">
            <v>512700</v>
          </cell>
        </row>
        <row r="7680">
          <cell r="D7680">
            <v>512703</v>
          </cell>
        </row>
        <row r="7681">
          <cell r="D7681">
            <v>512703</v>
          </cell>
        </row>
        <row r="7682">
          <cell r="D7682">
            <v>512703</v>
          </cell>
        </row>
        <row r="7683">
          <cell r="D7683">
            <v>512703</v>
          </cell>
        </row>
        <row r="7684">
          <cell r="D7684">
            <v>512719</v>
          </cell>
        </row>
        <row r="7685">
          <cell r="D7685">
            <v>512723</v>
          </cell>
        </row>
        <row r="7686">
          <cell r="D7686">
            <v>512723</v>
          </cell>
        </row>
        <row r="7687">
          <cell r="D7687">
            <v>512723</v>
          </cell>
        </row>
        <row r="7688">
          <cell r="D7688">
            <v>512723</v>
          </cell>
        </row>
        <row r="7689">
          <cell r="D7689">
            <v>512730</v>
          </cell>
        </row>
        <row r="7690">
          <cell r="D7690">
            <v>512734</v>
          </cell>
        </row>
        <row r="7691">
          <cell r="D7691">
            <v>512734</v>
          </cell>
        </row>
        <row r="7692">
          <cell r="D7692">
            <v>512740</v>
          </cell>
        </row>
        <row r="7693">
          <cell r="D7693">
            <v>512740</v>
          </cell>
        </row>
        <row r="7694">
          <cell r="D7694">
            <v>512741</v>
          </cell>
        </row>
        <row r="7695">
          <cell r="D7695">
            <v>512745</v>
          </cell>
        </row>
        <row r="7696">
          <cell r="D7696">
            <v>512748</v>
          </cell>
        </row>
        <row r="7697">
          <cell r="D7697">
            <v>512748</v>
          </cell>
        </row>
        <row r="7698">
          <cell r="D7698">
            <v>512750</v>
          </cell>
        </row>
        <row r="7699">
          <cell r="D7699">
            <v>512754</v>
          </cell>
        </row>
        <row r="7700">
          <cell r="D7700">
            <v>512754</v>
          </cell>
        </row>
        <row r="7701">
          <cell r="D7701">
            <v>512754</v>
          </cell>
        </row>
        <row r="7702">
          <cell r="D7702">
            <v>512754</v>
          </cell>
        </row>
        <row r="7703">
          <cell r="D7703">
            <v>512757</v>
          </cell>
        </row>
        <row r="7704">
          <cell r="D7704">
            <v>512761</v>
          </cell>
        </row>
        <row r="7705">
          <cell r="D7705">
            <v>512761</v>
          </cell>
        </row>
        <row r="7706">
          <cell r="D7706">
            <v>512771</v>
          </cell>
        </row>
        <row r="7707">
          <cell r="D7707">
            <v>512771</v>
          </cell>
        </row>
        <row r="7708">
          <cell r="D7708">
            <v>512771</v>
          </cell>
        </row>
        <row r="7710">
          <cell r="D7710">
            <v>512792</v>
          </cell>
        </row>
        <row r="7712">
          <cell r="D7712">
            <v>512798</v>
          </cell>
        </row>
        <row r="7713">
          <cell r="D7713">
            <v>512824</v>
          </cell>
        </row>
        <row r="7714">
          <cell r="D7714">
            <v>512830</v>
          </cell>
        </row>
        <row r="7716">
          <cell r="D7716">
            <v>512841</v>
          </cell>
        </row>
        <row r="7717">
          <cell r="D7717">
            <v>512841</v>
          </cell>
        </row>
        <row r="7718">
          <cell r="D7718">
            <v>512841</v>
          </cell>
        </row>
        <row r="7719">
          <cell r="D7719">
            <v>512841</v>
          </cell>
        </row>
        <row r="7720">
          <cell r="D7720">
            <v>512841</v>
          </cell>
        </row>
        <row r="7721">
          <cell r="D7721">
            <v>512841</v>
          </cell>
        </row>
        <row r="7722">
          <cell r="D7722">
            <v>512841</v>
          </cell>
        </row>
        <row r="7723">
          <cell r="D7723">
            <v>512841</v>
          </cell>
        </row>
        <row r="7724">
          <cell r="D7724">
            <v>512841</v>
          </cell>
        </row>
        <row r="7725">
          <cell r="D7725">
            <v>512841</v>
          </cell>
        </row>
        <row r="7726">
          <cell r="D7726">
            <v>512841</v>
          </cell>
        </row>
        <row r="7727">
          <cell r="D7727">
            <v>512841</v>
          </cell>
        </row>
        <row r="7728">
          <cell r="D7728">
            <v>512856</v>
          </cell>
        </row>
        <row r="7729">
          <cell r="D7729">
            <v>512856</v>
          </cell>
        </row>
        <row r="7730">
          <cell r="D7730">
            <v>512866</v>
          </cell>
        </row>
        <row r="7731">
          <cell r="D7731">
            <v>512873</v>
          </cell>
        </row>
        <row r="7732">
          <cell r="D7732">
            <v>512890</v>
          </cell>
        </row>
        <row r="7733">
          <cell r="D7733">
            <v>512891</v>
          </cell>
        </row>
        <row r="7734">
          <cell r="D7734">
            <v>512892</v>
          </cell>
        </row>
        <row r="7735">
          <cell r="D7735">
            <v>512897</v>
          </cell>
        </row>
        <row r="7736">
          <cell r="D7736">
            <v>512902</v>
          </cell>
        </row>
        <row r="7737">
          <cell r="D7737">
            <v>512915</v>
          </cell>
        </row>
        <row r="7738">
          <cell r="D7738">
            <v>512924</v>
          </cell>
        </row>
        <row r="7739">
          <cell r="D7739">
            <v>512928</v>
          </cell>
        </row>
        <row r="7740">
          <cell r="D7740">
            <v>512928</v>
          </cell>
        </row>
        <row r="7741">
          <cell r="D7741">
            <v>512943</v>
          </cell>
        </row>
        <row r="7742">
          <cell r="D7742">
            <v>512943</v>
          </cell>
        </row>
        <row r="7743">
          <cell r="D7743">
            <v>512943</v>
          </cell>
        </row>
        <row r="7744">
          <cell r="D7744">
            <v>512943</v>
          </cell>
        </row>
        <row r="7745">
          <cell r="D7745">
            <v>512943</v>
          </cell>
        </row>
        <row r="7746">
          <cell r="D7746">
            <v>512943</v>
          </cell>
        </row>
        <row r="7747">
          <cell r="D7747">
            <v>512943</v>
          </cell>
        </row>
        <row r="7748">
          <cell r="D7748">
            <v>512943</v>
          </cell>
        </row>
        <row r="7749">
          <cell r="D7749">
            <v>512943</v>
          </cell>
        </row>
        <row r="7750">
          <cell r="D7750">
            <v>512943</v>
          </cell>
        </row>
        <row r="7751">
          <cell r="D7751">
            <v>512943</v>
          </cell>
        </row>
        <row r="7752">
          <cell r="D7752">
            <v>512943</v>
          </cell>
        </row>
        <row r="7753">
          <cell r="D7753">
            <v>512943</v>
          </cell>
        </row>
        <row r="7754">
          <cell r="D7754">
            <v>512943</v>
          </cell>
        </row>
        <row r="7755">
          <cell r="D7755">
            <v>512943</v>
          </cell>
        </row>
        <row r="7756">
          <cell r="D7756">
            <v>512943</v>
          </cell>
        </row>
        <row r="7757">
          <cell r="D7757">
            <v>512943</v>
          </cell>
        </row>
        <row r="7758">
          <cell r="D7758">
            <v>512943</v>
          </cell>
        </row>
        <row r="7759">
          <cell r="D7759">
            <v>512943</v>
          </cell>
        </row>
        <row r="7760">
          <cell r="D7760">
            <v>512950</v>
          </cell>
        </row>
        <row r="7761">
          <cell r="D7761">
            <v>512960</v>
          </cell>
        </row>
        <row r="7762">
          <cell r="D7762">
            <v>512971</v>
          </cell>
        </row>
        <row r="7763">
          <cell r="D7763">
            <v>512971</v>
          </cell>
        </row>
        <row r="7764">
          <cell r="D7764">
            <v>512971</v>
          </cell>
        </row>
        <row r="7765">
          <cell r="D7765">
            <v>512971</v>
          </cell>
        </row>
        <row r="7766">
          <cell r="D7766">
            <v>512971</v>
          </cell>
        </row>
        <row r="7767">
          <cell r="D7767">
            <v>512971</v>
          </cell>
        </row>
        <row r="7768">
          <cell r="D7768">
            <v>512973</v>
          </cell>
        </row>
        <row r="7769">
          <cell r="D7769">
            <v>512975</v>
          </cell>
        </row>
        <row r="7770">
          <cell r="D7770">
            <v>512975</v>
          </cell>
        </row>
        <row r="7771">
          <cell r="D7771">
            <v>512975</v>
          </cell>
        </row>
        <row r="7772">
          <cell r="D7772">
            <v>512975</v>
          </cell>
        </row>
        <row r="7773">
          <cell r="D7773">
            <v>512995</v>
          </cell>
        </row>
        <row r="7774">
          <cell r="D7774">
            <v>512995</v>
          </cell>
        </row>
        <row r="7775">
          <cell r="D7775">
            <v>512995</v>
          </cell>
        </row>
        <row r="7776">
          <cell r="D7776">
            <v>513010</v>
          </cell>
        </row>
        <row r="7777">
          <cell r="D7777">
            <v>513010</v>
          </cell>
        </row>
        <row r="7778">
          <cell r="D7778">
            <v>513010</v>
          </cell>
        </row>
        <row r="7779">
          <cell r="D7779">
            <v>513010</v>
          </cell>
        </row>
        <row r="7780">
          <cell r="D7780">
            <v>513023</v>
          </cell>
        </row>
        <row r="7781">
          <cell r="D7781">
            <v>513030</v>
          </cell>
        </row>
        <row r="7782">
          <cell r="D7782">
            <v>513030</v>
          </cell>
        </row>
        <row r="7783">
          <cell r="D7783">
            <v>513031</v>
          </cell>
        </row>
        <row r="7784">
          <cell r="D7784">
            <v>513034</v>
          </cell>
        </row>
        <row r="7785">
          <cell r="D7785">
            <v>513034</v>
          </cell>
        </row>
        <row r="7786">
          <cell r="D7786">
            <v>513034</v>
          </cell>
        </row>
        <row r="7787">
          <cell r="D7787">
            <v>513034</v>
          </cell>
        </row>
        <row r="7788">
          <cell r="D7788">
            <v>513038</v>
          </cell>
        </row>
        <row r="7789">
          <cell r="D7789">
            <v>513038</v>
          </cell>
        </row>
        <row r="7790">
          <cell r="D7790">
            <v>513038</v>
          </cell>
        </row>
        <row r="7791">
          <cell r="D7791">
            <v>513038</v>
          </cell>
        </row>
        <row r="7792">
          <cell r="D7792">
            <v>513043</v>
          </cell>
        </row>
        <row r="7793">
          <cell r="D7793">
            <v>513043</v>
          </cell>
        </row>
        <row r="7794">
          <cell r="D7794">
            <v>513043</v>
          </cell>
        </row>
        <row r="7795">
          <cell r="D7795">
            <v>513051</v>
          </cell>
        </row>
        <row r="7796">
          <cell r="D7796">
            <v>513056</v>
          </cell>
        </row>
        <row r="7797">
          <cell r="D7797">
            <v>513057</v>
          </cell>
        </row>
        <row r="7798">
          <cell r="D7798">
            <v>513057</v>
          </cell>
        </row>
        <row r="7799">
          <cell r="D7799">
            <v>513057</v>
          </cell>
        </row>
        <row r="7800">
          <cell r="D7800">
            <v>513057</v>
          </cell>
        </row>
        <row r="7801">
          <cell r="D7801">
            <v>513065</v>
          </cell>
        </row>
        <row r="7802">
          <cell r="D7802">
            <v>513067</v>
          </cell>
        </row>
        <row r="7803">
          <cell r="D7803">
            <v>513080</v>
          </cell>
        </row>
        <row r="7805">
          <cell r="D7805">
            <v>513105</v>
          </cell>
        </row>
        <row r="7806">
          <cell r="D7806">
            <v>513105</v>
          </cell>
        </row>
        <row r="7807">
          <cell r="D7807">
            <v>513105</v>
          </cell>
        </row>
        <row r="7808">
          <cell r="D7808">
            <v>513105</v>
          </cell>
        </row>
        <row r="7810">
          <cell r="D7810">
            <v>513128</v>
          </cell>
        </row>
        <row r="7811">
          <cell r="D7811">
            <v>513131</v>
          </cell>
        </row>
        <row r="7812">
          <cell r="D7812">
            <v>513131</v>
          </cell>
        </row>
        <row r="7813">
          <cell r="D7813">
            <v>513131</v>
          </cell>
        </row>
        <row r="7814">
          <cell r="D7814">
            <v>513131</v>
          </cell>
        </row>
        <row r="7815">
          <cell r="D7815">
            <v>513138</v>
          </cell>
        </row>
        <row r="7816">
          <cell r="D7816">
            <v>513151</v>
          </cell>
        </row>
        <row r="7817">
          <cell r="D7817">
            <v>513158</v>
          </cell>
        </row>
        <row r="7818">
          <cell r="D7818">
            <v>513158</v>
          </cell>
        </row>
        <row r="7819">
          <cell r="D7819">
            <v>513158</v>
          </cell>
        </row>
        <row r="7820">
          <cell r="D7820">
            <v>513167</v>
          </cell>
        </row>
        <row r="7821">
          <cell r="D7821">
            <v>513167</v>
          </cell>
        </row>
        <row r="7824">
          <cell r="D7824">
            <v>513197</v>
          </cell>
        </row>
        <row r="7825">
          <cell r="D7825">
            <v>513197</v>
          </cell>
        </row>
        <row r="7826">
          <cell r="D7826">
            <v>513208</v>
          </cell>
        </row>
        <row r="7827">
          <cell r="D7827">
            <v>513212</v>
          </cell>
        </row>
        <row r="7828">
          <cell r="D7828">
            <v>513217</v>
          </cell>
        </row>
        <row r="7829">
          <cell r="D7829">
            <v>513217</v>
          </cell>
        </row>
        <row r="7830">
          <cell r="D7830">
            <v>513217</v>
          </cell>
        </row>
        <row r="7831">
          <cell r="D7831">
            <v>513217</v>
          </cell>
        </row>
        <row r="7838">
          <cell r="D7838">
            <v>513221</v>
          </cell>
        </row>
        <row r="7839">
          <cell r="D7839">
            <v>513221</v>
          </cell>
        </row>
        <row r="7840">
          <cell r="D7840">
            <v>513222</v>
          </cell>
        </row>
        <row r="7841">
          <cell r="D7841">
            <v>513231</v>
          </cell>
        </row>
        <row r="7842">
          <cell r="D7842">
            <v>513237</v>
          </cell>
        </row>
        <row r="7843">
          <cell r="D7843">
            <v>513244</v>
          </cell>
        </row>
        <row r="7844">
          <cell r="D7844">
            <v>513244</v>
          </cell>
        </row>
        <row r="7845">
          <cell r="D7845">
            <v>513244</v>
          </cell>
        </row>
        <row r="7846">
          <cell r="D7846">
            <v>513244</v>
          </cell>
        </row>
        <row r="7848">
          <cell r="D7848">
            <v>513253</v>
          </cell>
        </row>
        <row r="7849">
          <cell r="D7849">
            <v>513266</v>
          </cell>
        </row>
        <row r="7850">
          <cell r="D7850">
            <v>513266</v>
          </cell>
        </row>
        <row r="7851">
          <cell r="D7851">
            <v>513266</v>
          </cell>
        </row>
        <row r="7852">
          <cell r="D7852">
            <v>513270</v>
          </cell>
        </row>
        <row r="7853">
          <cell r="D7853">
            <v>513275</v>
          </cell>
        </row>
        <row r="7854">
          <cell r="D7854">
            <v>513276</v>
          </cell>
        </row>
        <row r="7855">
          <cell r="D7855">
            <v>513295</v>
          </cell>
        </row>
        <row r="7856">
          <cell r="D7856">
            <v>513295</v>
          </cell>
        </row>
        <row r="7857">
          <cell r="D7857">
            <v>513301</v>
          </cell>
        </row>
        <row r="7858">
          <cell r="D7858">
            <v>513301</v>
          </cell>
        </row>
        <row r="7859">
          <cell r="D7859">
            <v>513301</v>
          </cell>
        </row>
        <row r="7863">
          <cell r="D7863">
            <v>513334</v>
          </cell>
        </row>
        <row r="7864">
          <cell r="D7864">
            <v>513340</v>
          </cell>
        </row>
        <row r="7865">
          <cell r="D7865">
            <v>513340</v>
          </cell>
        </row>
        <row r="7866">
          <cell r="D7866">
            <v>513340</v>
          </cell>
        </row>
        <row r="7867">
          <cell r="D7867">
            <v>513372</v>
          </cell>
        </row>
        <row r="7868">
          <cell r="D7868">
            <v>513372</v>
          </cell>
        </row>
        <row r="7869">
          <cell r="D7869">
            <v>513377</v>
          </cell>
        </row>
        <row r="7870">
          <cell r="D7870">
            <v>513377</v>
          </cell>
        </row>
        <row r="7871">
          <cell r="D7871">
            <v>513386</v>
          </cell>
        </row>
        <row r="7872">
          <cell r="D7872">
            <v>513386</v>
          </cell>
        </row>
        <row r="7873">
          <cell r="D7873">
            <v>513389</v>
          </cell>
        </row>
        <row r="7874">
          <cell r="D7874">
            <v>513389</v>
          </cell>
        </row>
        <row r="7875">
          <cell r="D7875">
            <v>513389</v>
          </cell>
        </row>
        <row r="7876">
          <cell r="D7876">
            <v>513389</v>
          </cell>
        </row>
        <row r="7877">
          <cell r="D7877">
            <v>513395</v>
          </cell>
        </row>
        <row r="7878">
          <cell r="D7878">
            <v>513395</v>
          </cell>
        </row>
        <row r="7879">
          <cell r="D7879">
            <v>513400</v>
          </cell>
        </row>
        <row r="7880">
          <cell r="D7880">
            <v>513400</v>
          </cell>
        </row>
        <row r="7881">
          <cell r="D7881">
            <v>513405</v>
          </cell>
        </row>
        <row r="7882">
          <cell r="D7882">
            <v>513412</v>
          </cell>
        </row>
        <row r="7883">
          <cell r="D7883">
            <v>513412</v>
          </cell>
        </row>
        <row r="7884">
          <cell r="D7884">
            <v>513412</v>
          </cell>
        </row>
        <row r="7885">
          <cell r="D7885">
            <v>513419</v>
          </cell>
        </row>
        <row r="7886">
          <cell r="D7886">
            <v>513419</v>
          </cell>
        </row>
        <row r="7887">
          <cell r="D7887">
            <v>513428</v>
          </cell>
        </row>
        <row r="7888">
          <cell r="D7888">
            <v>513432</v>
          </cell>
        </row>
        <row r="7889">
          <cell r="D7889">
            <v>513432</v>
          </cell>
        </row>
        <row r="7890">
          <cell r="D7890">
            <v>513432</v>
          </cell>
        </row>
        <row r="7891">
          <cell r="D7891">
            <v>513432</v>
          </cell>
        </row>
        <row r="7892">
          <cell r="D7892">
            <v>513432</v>
          </cell>
        </row>
        <row r="7893">
          <cell r="D7893">
            <v>513432</v>
          </cell>
        </row>
        <row r="7894">
          <cell r="D7894">
            <v>513433</v>
          </cell>
        </row>
        <row r="7895">
          <cell r="D7895">
            <v>513435</v>
          </cell>
        </row>
        <row r="7896">
          <cell r="D7896">
            <v>513453</v>
          </cell>
        </row>
        <row r="7897">
          <cell r="D7897">
            <v>513453</v>
          </cell>
        </row>
        <row r="7898">
          <cell r="D7898">
            <v>513458</v>
          </cell>
        </row>
        <row r="7899">
          <cell r="D7899">
            <v>513461</v>
          </cell>
        </row>
        <row r="7900">
          <cell r="D7900">
            <v>513468</v>
          </cell>
        </row>
        <row r="7902">
          <cell r="D7902">
            <v>513478</v>
          </cell>
        </row>
        <row r="7903">
          <cell r="D7903">
            <v>513478</v>
          </cell>
        </row>
        <row r="7904">
          <cell r="D7904">
            <v>513478</v>
          </cell>
        </row>
        <row r="7905">
          <cell r="D7905">
            <v>513478</v>
          </cell>
        </row>
        <row r="7906">
          <cell r="D7906">
            <v>513481</v>
          </cell>
        </row>
        <row r="7907">
          <cell r="D7907">
            <v>513483</v>
          </cell>
        </row>
        <row r="7908">
          <cell r="D7908">
            <v>513483</v>
          </cell>
        </row>
        <row r="7909">
          <cell r="D7909">
            <v>513483</v>
          </cell>
        </row>
        <row r="7910">
          <cell r="D7910">
            <v>513483</v>
          </cell>
        </row>
        <row r="7911">
          <cell r="D7911">
            <v>513483</v>
          </cell>
        </row>
        <row r="7912">
          <cell r="D7912">
            <v>513491</v>
          </cell>
        </row>
        <row r="7913">
          <cell r="D7913">
            <v>513494</v>
          </cell>
        </row>
        <row r="7914">
          <cell r="D7914">
            <v>513497</v>
          </cell>
        </row>
        <row r="7915">
          <cell r="D7915">
            <v>513497</v>
          </cell>
        </row>
        <row r="7916">
          <cell r="D7916">
            <v>513497</v>
          </cell>
        </row>
        <row r="7917">
          <cell r="D7917">
            <v>513497</v>
          </cell>
        </row>
        <row r="7918">
          <cell r="D7918">
            <v>513497</v>
          </cell>
        </row>
        <row r="7919">
          <cell r="D7919">
            <v>513497</v>
          </cell>
        </row>
        <row r="7920">
          <cell r="D7920">
            <v>513497</v>
          </cell>
        </row>
        <row r="7921">
          <cell r="D7921">
            <v>513497</v>
          </cell>
        </row>
        <row r="7922">
          <cell r="D7922">
            <v>513497</v>
          </cell>
        </row>
        <row r="7923">
          <cell r="D7923">
            <v>513497</v>
          </cell>
        </row>
        <row r="7924">
          <cell r="D7924">
            <v>513504</v>
          </cell>
        </row>
        <row r="7925">
          <cell r="D7925">
            <v>513504</v>
          </cell>
        </row>
        <row r="7926">
          <cell r="D7926">
            <v>513510</v>
          </cell>
        </row>
        <row r="7927">
          <cell r="D7927">
            <v>513510</v>
          </cell>
        </row>
        <row r="7928">
          <cell r="D7928">
            <v>513523</v>
          </cell>
        </row>
        <row r="7929">
          <cell r="D7929">
            <v>513525</v>
          </cell>
        </row>
        <row r="7930">
          <cell r="D7930">
            <v>513530</v>
          </cell>
        </row>
        <row r="7931">
          <cell r="D7931">
            <v>513530</v>
          </cell>
        </row>
        <row r="7932">
          <cell r="D7932">
            <v>513532</v>
          </cell>
        </row>
        <row r="7933">
          <cell r="D7933">
            <v>513533</v>
          </cell>
        </row>
        <row r="7934">
          <cell r="D7934">
            <v>513533</v>
          </cell>
        </row>
        <row r="7935">
          <cell r="D7935">
            <v>513533</v>
          </cell>
        </row>
        <row r="7936">
          <cell r="D7936">
            <v>513539</v>
          </cell>
        </row>
        <row r="7937">
          <cell r="D7937">
            <v>513539</v>
          </cell>
        </row>
        <row r="7938">
          <cell r="D7938">
            <v>513539</v>
          </cell>
        </row>
        <row r="7939">
          <cell r="D7939">
            <v>513554</v>
          </cell>
        </row>
        <row r="7940">
          <cell r="D7940">
            <v>513575</v>
          </cell>
        </row>
        <row r="7941">
          <cell r="D7941">
            <v>513577</v>
          </cell>
        </row>
        <row r="7943">
          <cell r="D7943">
            <v>513586</v>
          </cell>
        </row>
        <row r="7944">
          <cell r="D7944">
            <v>513586</v>
          </cell>
        </row>
        <row r="7945">
          <cell r="D7945">
            <v>513586</v>
          </cell>
        </row>
        <row r="7947">
          <cell r="D7947">
            <v>513598</v>
          </cell>
        </row>
        <row r="7948">
          <cell r="D7948">
            <v>513608</v>
          </cell>
        </row>
        <row r="7949">
          <cell r="D7949">
            <v>513608</v>
          </cell>
        </row>
        <row r="7950">
          <cell r="D7950">
            <v>513608</v>
          </cell>
        </row>
        <row r="7951">
          <cell r="D7951">
            <v>513621</v>
          </cell>
        </row>
        <row r="7952">
          <cell r="D7952">
            <v>513633</v>
          </cell>
        </row>
        <row r="7953">
          <cell r="D7953">
            <v>513635</v>
          </cell>
        </row>
        <row r="7954">
          <cell r="D7954">
            <v>513641</v>
          </cell>
        </row>
        <row r="7955">
          <cell r="D7955">
            <v>513666</v>
          </cell>
        </row>
        <row r="7956">
          <cell r="D7956">
            <v>513669</v>
          </cell>
        </row>
        <row r="7957">
          <cell r="D7957">
            <v>513673</v>
          </cell>
        </row>
        <row r="7958">
          <cell r="D7958">
            <v>513673</v>
          </cell>
        </row>
        <row r="7959">
          <cell r="D7959">
            <v>513673</v>
          </cell>
        </row>
        <row r="7960">
          <cell r="D7960">
            <v>513673</v>
          </cell>
        </row>
        <row r="7961">
          <cell r="D7961">
            <v>513673</v>
          </cell>
        </row>
        <row r="7962">
          <cell r="D7962">
            <v>513673</v>
          </cell>
        </row>
        <row r="7963">
          <cell r="D7963">
            <v>513673</v>
          </cell>
        </row>
        <row r="7964">
          <cell r="D7964">
            <v>513678</v>
          </cell>
        </row>
        <row r="7965">
          <cell r="D7965">
            <v>513678</v>
          </cell>
        </row>
        <row r="7966">
          <cell r="D7966">
            <v>513681</v>
          </cell>
        </row>
        <row r="7967">
          <cell r="D7967">
            <v>513682</v>
          </cell>
        </row>
        <row r="7968">
          <cell r="D7968">
            <v>513684</v>
          </cell>
        </row>
        <row r="7969">
          <cell r="D7969">
            <v>513684</v>
          </cell>
        </row>
        <row r="7970">
          <cell r="D7970">
            <v>513684</v>
          </cell>
        </row>
        <row r="7971">
          <cell r="D7971">
            <v>513684</v>
          </cell>
        </row>
        <row r="7972">
          <cell r="D7972">
            <v>513684</v>
          </cell>
        </row>
        <row r="7973">
          <cell r="D7973">
            <v>513684</v>
          </cell>
        </row>
        <row r="7974">
          <cell r="D7974">
            <v>513684</v>
          </cell>
        </row>
        <row r="7975">
          <cell r="D7975">
            <v>513710</v>
          </cell>
        </row>
        <row r="7976">
          <cell r="D7976">
            <v>513710</v>
          </cell>
        </row>
        <row r="7977">
          <cell r="D7977">
            <v>513710</v>
          </cell>
        </row>
        <row r="7979">
          <cell r="D7979">
            <v>513723</v>
          </cell>
        </row>
        <row r="7980">
          <cell r="D7980">
            <v>513723</v>
          </cell>
        </row>
        <row r="7981">
          <cell r="D7981">
            <v>513723</v>
          </cell>
        </row>
        <row r="7982">
          <cell r="D7982">
            <v>513730</v>
          </cell>
        </row>
        <row r="7983">
          <cell r="D7983">
            <v>513730</v>
          </cell>
        </row>
        <row r="7984">
          <cell r="D7984">
            <v>513732</v>
          </cell>
        </row>
        <row r="7985">
          <cell r="D7985">
            <v>513742</v>
          </cell>
        </row>
        <row r="7986">
          <cell r="D7986">
            <v>513751</v>
          </cell>
        </row>
        <row r="7987">
          <cell r="D7987">
            <v>513769</v>
          </cell>
        </row>
        <row r="7988">
          <cell r="D7988">
            <v>513780</v>
          </cell>
        </row>
        <row r="7989">
          <cell r="D7989">
            <v>513782</v>
          </cell>
        </row>
        <row r="7990">
          <cell r="D7990">
            <v>513785</v>
          </cell>
        </row>
        <row r="7991">
          <cell r="D7991">
            <v>513787</v>
          </cell>
        </row>
        <row r="7992">
          <cell r="D7992">
            <v>513789</v>
          </cell>
        </row>
        <row r="7993">
          <cell r="D7993">
            <v>513789</v>
          </cell>
        </row>
        <row r="7994">
          <cell r="D7994">
            <v>513793</v>
          </cell>
        </row>
        <row r="7995">
          <cell r="D7995">
            <v>513804</v>
          </cell>
        </row>
        <row r="7996">
          <cell r="D7996">
            <v>513829</v>
          </cell>
        </row>
        <row r="7997">
          <cell r="D7997">
            <v>513829</v>
          </cell>
        </row>
        <row r="7998">
          <cell r="D7998">
            <v>513829</v>
          </cell>
        </row>
        <row r="7999">
          <cell r="D7999">
            <v>513836</v>
          </cell>
        </row>
        <row r="8000">
          <cell r="D8000">
            <v>513836</v>
          </cell>
        </row>
        <row r="8001">
          <cell r="D8001">
            <v>513836</v>
          </cell>
        </row>
        <row r="8002">
          <cell r="D8002">
            <v>513850</v>
          </cell>
        </row>
        <row r="8003">
          <cell r="D8003">
            <v>513855</v>
          </cell>
        </row>
        <row r="8004">
          <cell r="D8004">
            <v>513855</v>
          </cell>
        </row>
        <row r="8005">
          <cell r="D8005">
            <v>513855</v>
          </cell>
        </row>
        <row r="8006">
          <cell r="D8006">
            <v>513856</v>
          </cell>
        </row>
        <row r="8007">
          <cell r="D8007">
            <v>513867</v>
          </cell>
        </row>
        <row r="8008">
          <cell r="D8008">
            <v>513868</v>
          </cell>
        </row>
        <row r="8009">
          <cell r="D8009">
            <v>513868</v>
          </cell>
        </row>
        <row r="8010">
          <cell r="D8010">
            <v>513874</v>
          </cell>
        </row>
        <row r="8011">
          <cell r="D8011">
            <v>513874</v>
          </cell>
        </row>
        <row r="8012">
          <cell r="D8012">
            <v>513895</v>
          </cell>
        </row>
        <row r="8016">
          <cell r="D8016">
            <v>513906</v>
          </cell>
        </row>
        <row r="8017">
          <cell r="D8017">
            <v>513914</v>
          </cell>
        </row>
        <row r="8020">
          <cell r="D8020">
            <v>513924</v>
          </cell>
        </row>
        <row r="8021">
          <cell r="D8021">
            <v>513928</v>
          </cell>
        </row>
        <row r="8022">
          <cell r="D8022">
            <v>513958</v>
          </cell>
        </row>
        <row r="8023">
          <cell r="D8023">
            <v>513967</v>
          </cell>
        </row>
        <row r="8024">
          <cell r="D8024">
            <v>513967</v>
          </cell>
        </row>
        <row r="8025">
          <cell r="D8025">
            <v>513967</v>
          </cell>
        </row>
        <row r="8026">
          <cell r="D8026">
            <v>513967</v>
          </cell>
        </row>
        <row r="8027">
          <cell r="D8027">
            <v>513967</v>
          </cell>
        </row>
        <row r="8028">
          <cell r="D8028">
            <v>513967</v>
          </cell>
        </row>
        <row r="8029">
          <cell r="D8029">
            <v>513967</v>
          </cell>
        </row>
        <row r="8030">
          <cell r="D8030">
            <v>513967</v>
          </cell>
        </row>
        <row r="8031">
          <cell r="D8031">
            <v>513967</v>
          </cell>
        </row>
        <row r="8032">
          <cell r="D8032">
            <v>513967</v>
          </cell>
        </row>
        <row r="8033">
          <cell r="D8033">
            <v>513967</v>
          </cell>
        </row>
        <row r="8034">
          <cell r="D8034">
            <v>513967</v>
          </cell>
        </row>
        <row r="8035">
          <cell r="D8035">
            <v>513967</v>
          </cell>
        </row>
        <row r="8036">
          <cell r="D8036">
            <v>513967</v>
          </cell>
        </row>
        <row r="8037">
          <cell r="D8037">
            <v>513985</v>
          </cell>
        </row>
        <row r="8038">
          <cell r="D8038">
            <v>513986</v>
          </cell>
        </row>
        <row r="8039">
          <cell r="D8039">
            <v>513990</v>
          </cell>
        </row>
        <row r="8040">
          <cell r="D8040">
            <v>513990</v>
          </cell>
        </row>
        <row r="8041">
          <cell r="D8041">
            <v>513990</v>
          </cell>
        </row>
        <row r="8042">
          <cell r="D8042">
            <v>513992</v>
          </cell>
        </row>
        <row r="8043">
          <cell r="D8043">
            <v>513992</v>
          </cell>
        </row>
        <row r="8044">
          <cell r="D8044">
            <v>513996</v>
          </cell>
        </row>
        <row r="8045">
          <cell r="D8045">
            <v>513996</v>
          </cell>
        </row>
        <row r="8046">
          <cell r="D8046">
            <v>513996</v>
          </cell>
        </row>
        <row r="8047">
          <cell r="D8047">
            <v>513996</v>
          </cell>
        </row>
        <row r="8048">
          <cell r="D8048">
            <v>513996</v>
          </cell>
        </row>
        <row r="8049">
          <cell r="D8049">
            <v>513996</v>
          </cell>
        </row>
        <row r="8050">
          <cell r="D8050">
            <v>514003</v>
          </cell>
        </row>
        <row r="8052">
          <cell r="D8052">
            <v>514028</v>
          </cell>
        </row>
        <row r="8053">
          <cell r="D8053">
            <v>514031</v>
          </cell>
        </row>
        <row r="8054">
          <cell r="D8054">
            <v>514031</v>
          </cell>
        </row>
        <row r="8055">
          <cell r="D8055">
            <v>514031</v>
          </cell>
        </row>
        <row r="8056">
          <cell r="D8056">
            <v>514031</v>
          </cell>
        </row>
        <row r="8057">
          <cell r="D8057">
            <v>514031</v>
          </cell>
        </row>
        <row r="8058">
          <cell r="D8058">
            <v>514031</v>
          </cell>
        </row>
        <row r="8059">
          <cell r="D8059">
            <v>514031</v>
          </cell>
        </row>
        <row r="8060">
          <cell r="D8060">
            <v>514031</v>
          </cell>
        </row>
        <row r="8061">
          <cell r="D8061">
            <v>514046</v>
          </cell>
        </row>
        <row r="8062">
          <cell r="D8062">
            <v>514056</v>
          </cell>
        </row>
        <row r="8063">
          <cell r="D8063">
            <v>514057</v>
          </cell>
        </row>
        <row r="8064">
          <cell r="D8064">
            <v>514062</v>
          </cell>
        </row>
        <row r="8065">
          <cell r="D8065">
            <v>514066</v>
          </cell>
        </row>
        <row r="8066">
          <cell r="D8066">
            <v>514066</v>
          </cell>
        </row>
        <row r="8067">
          <cell r="D8067">
            <v>514066</v>
          </cell>
        </row>
        <row r="8068">
          <cell r="D8068">
            <v>514066</v>
          </cell>
        </row>
        <row r="8069">
          <cell r="D8069">
            <v>514066</v>
          </cell>
        </row>
        <row r="8070">
          <cell r="D8070">
            <v>514071</v>
          </cell>
        </row>
        <row r="8071">
          <cell r="D8071">
            <v>514076</v>
          </cell>
        </row>
        <row r="8072">
          <cell r="D8072">
            <v>514076</v>
          </cell>
        </row>
        <row r="8073">
          <cell r="D8073">
            <v>514090</v>
          </cell>
        </row>
        <row r="8075">
          <cell r="D8075">
            <v>514106</v>
          </cell>
        </row>
        <row r="8076">
          <cell r="D8076">
            <v>514106</v>
          </cell>
        </row>
        <row r="8077">
          <cell r="D8077">
            <v>514106</v>
          </cell>
        </row>
        <row r="8078">
          <cell r="D8078">
            <v>514106</v>
          </cell>
        </row>
        <row r="8079">
          <cell r="D8079">
            <v>514113</v>
          </cell>
        </row>
        <row r="8080">
          <cell r="D8080">
            <v>514113</v>
          </cell>
        </row>
        <row r="8081">
          <cell r="D8081">
            <v>514113</v>
          </cell>
        </row>
        <row r="8082">
          <cell r="D8082">
            <v>514123</v>
          </cell>
        </row>
        <row r="8083">
          <cell r="D8083">
            <v>514123</v>
          </cell>
        </row>
        <row r="8084">
          <cell r="D8084">
            <v>514123</v>
          </cell>
        </row>
        <row r="8085">
          <cell r="D8085">
            <v>514159</v>
          </cell>
        </row>
        <row r="8086">
          <cell r="D8086">
            <v>514159</v>
          </cell>
        </row>
        <row r="8087">
          <cell r="D8087">
            <v>514159</v>
          </cell>
        </row>
        <row r="8088">
          <cell r="D8088">
            <v>514159</v>
          </cell>
        </row>
        <row r="8089">
          <cell r="D8089">
            <v>514159</v>
          </cell>
        </row>
        <row r="8090">
          <cell r="D8090">
            <v>514161</v>
          </cell>
        </row>
        <row r="8091">
          <cell r="D8091">
            <v>514161</v>
          </cell>
        </row>
        <row r="8092">
          <cell r="D8092">
            <v>514161</v>
          </cell>
        </row>
        <row r="8093">
          <cell r="D8093">
            <v>514168</v>
          </cell>
        </row>
        <row r="8094">
          <cell r="D8094">
            <v>514168</v>
          </cell>
        </row>
        <row r="8095">
          <cell r="D8095">
            <v>514172</v>
          </cell>
        </row>
        <row r="8096">
          <cell r="D8096">
            <v>514172</v>
          </cell>
        </row>
        <row r="8097">
          <cell r="D8097">
            <v>514174</v>
          </cell>
        </row>
        <row r="8098">
          <cell r="D8098">
            <v>514174</v>
          </cell>
        </row>
        <row r="8099">
          <cell r="D8099">
            <v>514174</v>
          </cell>
        </row>
        <row r="8100">
          <cell r="D8100">
            <v>514185</v>
          </cell>
        </row>
        <row r="8101">
          <cell r="D8101">
            <v>514185</v>
          </cell>
        </row>
        <row r="8102">
          <cell r="D8102">
            <v>514194</v>
          </cell>
        </row>
        <row r="8103">
          <cell r="D8103">
            <v>514201</v>
          </cell>
        </row>
        <row r="8104">
          <cell r="D8104">
            <v>514201</v>
          </cell>
        </row>
        <row r="8105">
          <cell r="D8105">
            <v>514203</v>
          </cell>
        </row>
        <row r="8106">
          <cell r="D8106">
            <v>514209</v>
          </cell>
        </row>
        <row r="8107">
          <cell r="D8107">
            <v>514209</v>
          </cell>
        </row>
        <row r="8108">
          <cell r="D8108">
            <v>514209</v>
          </cell>
        </row>
        <row r="8109">
          <cell r="D8109">
            <v>514210</v>
          </cell>
        </row>
        <row r="8112">
          <cell r="D8112">
            <v>514214</v>
          </cell>
        </row>
        <row r="8113">
          <cell r="D8113">
            <v>514214</v>
          </cell>
        </row>
        <row r="8114">
          <cell r="D8114">
            <v>514214</v>
          </cell>
        </row>
        <row r="8115">
          <cell r="D8115">
            <v>514225</v>
          </cell>
        </row>
        <row r="8116">
          <cell r="D8116">
            <v>514230</v>
          </cell>
        </row>
        <row r="8117">
          <cell r="D8117">
            <v>514237</v>
          </cell>
        </row>
        <row r="8118">
          <cell r="D8118">
            <v>514239</v>
          </cell>
        </row>
        <row r="8119">
          <cell r="D8119">
            <v>514246</v>
          </cell>
        </row>
        <row r="8120">
          <cell r="D8120">
            <v>514267</v>
          </cell>
        </row>
        <row r="8121">
          <cell r="D8121">
            <v>514293</v>
          </cell>
        </row>
        <row r="8122">
          <cell r="D8122">
            <v>514293</v>
          </cell>
        </row>
        <row r="8123">
          <cell r="D8123">
            <v>514307</v>
          </cell>
        </row>
        <row r="8124">
          <cell r="D8124">
            <v>514307</v>
          </cell>
        </row>
        <row r="8125">
          <cell r="D8125">
            <v>514307</v>
          </cell>
        </row>
        <row r="8127">
          <cell r="D8127">
            <v>514332</v>
          </cell>
        </row>
        <row r="8128">
          <cell r="D8128">
            <v>514332</v>
          </cell>
        </row>
        <row r="8129">
          <cell r="D8129">
            <v>514332</v>
          </cell>
        </row>
        <row r="8130">
          <cell r="D8130">
            <v>514336</v>
          </cell>
        </row>
        <row r="8132">
          <cell r="D8132">
            <v>514346</v>
          </cell>
        </row>
        <row r="8133">
          <cell r="D8133">
            <v>514346</v>
          </cell>
        </row>
        <row r="8134">
          <cell r="D8134">
            <v>514346</v>
          </cell>
        </row>
        <row r="8135">
          <cell r="D8135">
            <v>514357</v>
          </cell>
        </row>
        <row r="8136">
          <cell r="D8136">
            <v>514357</v>
          </cell>
        </row>
        <row r="8137">
          <cell r="D8137">
            <v>514360</v>
          </cell>
        </row>
        <row r="8138">
          <cell r="D8138">
            <v>514361</v>
          </cell>
        </row>
        <row r="8139">
          <cell r="D8139">
            <v>514366</v>
          </cell>
        </row>
        <row r="8141">
          <cell r="D8141">
            <v>514368</v>
          </cell>
        </row>
        <row r="8142">
          <cell r="D8142">
            <v>514368</v>
          </cell>
        </row>
        <row r="8143">
          <cell r="D8143">
            <v>514368</v>
          </cell>
        </row>
        <row r="8144">
          <cell r="D8144">
            <v>514368</v>
          </cell>
        </row>
        <row r="8145">
          <cell r="D8145">
            <v>514368</v>
          </cell>
        </row>
        <row r="8146">
          <cell r="D8146">
            <v>514386</v>
          </cell>
        </row>
        <row r="8147">
          <cell r="D8147">
            <v>514386</v>
          </cell>
        </row>
        <row r="8148">
          <cell r="D8148">
            <v>514386</v>
          </cell>
        </row>
        <row r="8149">
          <cell r="D8149">
            <v>514386</v>
          </cell>
        </row>
        <row r="8150">
          <cell r="D8150">
            <v>514386</v>
          </cell>
        </row>
        <row r="8151">
          <cell r="D8151">
            <v>514386</v>
          </cell>
        </row>
        <row r="8152">
          <cell r="D8152">
            <v>514386</v>
          </cell>
        </row>
        <row r="8153">
          <cell r="D8153">
            <v>514387</v>
          </cell>
        </row>
        <row r="8154">
          <cell r="D8154">
            <v>514394</v>
          </cell>
        </row>
        <row r="8156">
          <cell r="D8156">
            <v>514427</v>
          </cell>
        </row>
        <row r="8157">
          <cell r="D8157">
            <v>514428</v>
          </cell>
        </row>
        <row r="8158">
          <cell r="D8158">
            <v>514433</v>
          </cell>
        </row>
        <row r="8159">
          <cell r="D8159">
            <v>514443</v>
          </cell>
        </row>
        <row r="8160">
          <cell r="D8160">
            <v>514445</v>
          </cell>
        </row>
        <row r="8161">
          <cell r="D8161">
            <v>514456</v>
          </cell>
        </row>
        <row r="8178">
          <cell r="D8178">
            <v>514462</v>
          </cell>
        </row>
        <row r="8179">
          <cell r="D8179">
            <v>514462</v>
          </cell>
        </row>
        <row r="8180">
          <cell r="D8180">
            <v>514462</v>
          </cell>
        </row>
        <row r="8181">
          <cell r="D8181">
            <v>514465</v>
          </cell>
        </row>
        <row r="8182">
          <cell r="D8182">
            <v>514487</v>
          </cell>
        </row>
        <row r="8183">
          <cell r="D8183">
            <v>514494</v>
          </cell>
        </row>
        <row r="8184">
          <cell r="D8184">
            <v>514505</v>
          </cell>
        </row>
        <row r="8185">
          <cell r="D8185">
            <v>514509</v>
          </cell>
        </row>
        <row r="8186">
          <cell r="D8186">
            <v>514509</v>
          </cell>
        </row>
        <row r="8187">
          <cell r="D8187">
            <v>514514</v>
          </cell>
        </row>
        <row r="8188">
          <cell r="D8188">
            <v>514525</v>
          </cell>
        </row>
        <row r="8189">
          <cell r="D8189">
            <v>514525</v>
          </cell>
        </row>
        <row r="8190">
          <cell r="D8190">
            <v>514525</v>
          </cell>
        </row>
        <row r="8191">
          <cell r="D8191">
            <v>514532</v>
          </cell>
        </row>
        <row r="8192">
          <cell r="D8192">
            <v>514540</v>
          </cell>
        </row>
        <row r="8193">
          <cell r="D8193">
            <v>514541</v>
          </cell>
        </row>
        <row r="8194">
          <cell r="D8194">
            <v>514548</v>
          </cell>
        </row>
        <row r="8195">
          <cell r="D8195">
            <v>514553</v>
          </cell>
        </row>
        <row r="8196">
          <cell r="D8196">
            <v>514554</v>
          </cell>
        </row>
        <row r="8197">
          <cell r="D8197">
            <v>514554</v>
          </cell>
        </row>
        <row r="8198">
          <cell r="D8198">
            <v>514554</v>
          </cell>
        </row>
        <row r="8199">
          <cell r="D8199">
            <v>514554</v>
          </cell>
        </row>
        <row r="8200">
          <cell r="D8200">
            <v>514554</v>
          </cell>
        </row>
        <row r="8201">
          <cell r="D8201">
            <v>514554</v>
          </cell>
        </row>
        <row r="8202">
          <cell r="D8202">
            <v>514554</v>
          </cell>
        </row>
        <row r="8203">
          <cell r="D8203">
            <v>514569</v>
          </cell>
        </row>
        <row r="8204">
          <cell r="D8204">
            <v>514572</v>
          </cell>
        </row>
        <row r="8205">
          <cell r="D8205">
            <v>514572</v>
          </cell>
        </row>
        <row r="8206">
          <cell r="D8206">
            <v>514572</v>
          </cell>
        </row>
        <row r="8207">
          <cell r="D8207">
            <v>514572</v>
          </cell>
        </row>
        <row r="8211">
          <cell r="D8211">
            <v>514586</v>
          </cell>
        </row>
        <row r="8212">
          <cell r="D8212">
            <v>514586</v>
          </cell>
        </row>
        <row r="8213">
          <cell r="D8213">
            <v>514589</v>
          </cell>
        </row>
        <row r="8214">
          <cell r="D8214">
            <v>514589</v>
          </cell>
        </row>
        <row r="8215">
          <cell r="D8215">
            <v>514607</v>
          </cell>
        </row>
        <row r="8216">
          <cell r="D8216">
            <v>514607</v>
          </cell>
        </row>
        <row r="8217">
          <cell r="D8217">
            <v>514607</v>
          </cell>
        </row>
        <row r="8218">
          <cell r="D8218">
            <v>514607</v>
          </cell>
        </row>
        <row r="8219">
          <cell r="D8219">
            <v>514607</v>
          </cell>
        </row>
        <row r="8220">
          <cell r="D8220">
            <v>514634</v>
          </cell>
        </row>
        <row r="8221">
          <cell r="D8221">
            <v>514634</v>
          </cell>
        </row>
        <row r="8222">
          <cell r="D8222">
            <v>514634</v>
          </cell>
        </row>
        <row r="8223">
          <cell r="D8223">
            <v>514634</v>
          </cell>
        </row>
        <row r="8224">
          <cell r="D8224">
            <v>514642</v>
          </cell>
        </row>
        <row r="8225">
          <cell r="D8225">
            <v>514643</v>
          </cell>
        </row>
        <row r="8226">
          <cell r="D8226">
            <v>514646</v>
          </cell>
        </row>
        <row r="8227">
          <cell r="D8227">
            <v>514646</v>
          </cell>
        </row>
        <row r="8228">
          <cell r="D8228">
            <v>514646</v>
          </cell>
        </row>
        <row r="8229">
          <cell r="D8229">
            <v>514650</v>
          </cell>
        </row>
        <row r="8230">
          <cell r="D8230">
            <v>514653</v>
          </cell>
        </row>
        <row r="8231">
          <cell r="D8231">
            <v>514658</v>
          </cell>
        </row>
        <row r="8232">
          <cell r="D8232">
            <v>514682</v>
          </cell>
        </row>
        <row r="8233">
          <cell r="D8233">
            <v>514682</v>
          </cell>
        </row>
        <row r="8234">
          <cell r="D8234">
            <v>514682</v>
          </cell>
        </row>
        <row r="8235">
          <cell r="D8235">
            <v>514682</v>
          </cell>
        </row>
        <row r="8236">
          <cell r="D8236">
            <v>514688</v>
          </cell>
        </row>
        <row r="8237">
          <cell r="D8237">
            <v>514693</v>
          </cell>
        </row>
        <row r="8238">
          <cell r="D8238">
            <v>514693</v>
          </cell>
        </row>
        <row r="8239">
          <cell r="D8239">
            <v>514697</v>
          </cell>
        </row>
        <row r="8240">
          <cell r="D8240">
            <v>514697</v>
          </cell>
        </row>
        <row r="8241">
          <cell r="D8241">
            <v>514702</v>
          </cell>
        </row>
        <row r="8249">
          <cell r="D8249">
            <v>514719</v>
          </cell>
        </row>
        <row r="8250">
          <cell r="D8250">
            <v>514726</v>
          </cell>
        </row>
        <row r="8251">
          <cell r="D8251">
            <v>514726</v>
          </cell>
        </row>
        <row r="8252">
          <cell r="D8252">
            <v>514735</v>
          </cell>
        </row>
        <row r="8253">
          <cell r="D8253">
            <v>514735</v>
          </cell>
        </row>
        <row r="8254">
          <cell r="D8254">
            <v>514735</v>
          </cell>
        </row>
        <row r="8255">
          <cell r="D8255">
            <v>514735</v>
          </cell>
        </row>
        <row r="8256">
          <cell r="D8256">
            <v>514745</v>
          </cell>
        </row>
        <row r="8257">
          <cell r="D8257">
            <v>514745</v>
          </cell>
        </row>
        <row r="8258">
          <cell r="D8258">
            <v>514749</v>
          </cell>
        </row>
        <row r="8259">
          <cell r="D8259">
            <v>514749</v>
          </cell>
        </row>
        <row r="8260">
          <cell r="D8260">
            <v>514749</v>
          </cell>
        </row>
        <row r="8261">
          <cell r="D8261">
            <v>514759</v>
          </cell>
        </row>
        <row r="8262">
          <cell r="D8262">
            <v>514759</v>
          </cell>
        </row>
        <row r="8263">
          <cell r="D8263">
            <v>514760</v>
          </cell>
        </row>
        <row r="8264">
          <cell r="D8264">
            <v>514761</v>
          </cell>
        </row>
        <row r="8266">
          <cell r="D8266">
            <v>514773</v>
          </cell>
        </row>
        <row r="8267">
          <cell r="D8267">
            <v>514777</v>
          </cell>
        </row>
        <row r="8268">
          <cell r="D8268">
            <v>514777</v>
          </cell>
        </row>
        <row r="8269">
          <cell r="D8269">
            <v>514777</v>
          </cell>
        </row>
        <row r="8270">
          <cell r="D8270">
            <v>514788</v>
          </cell>
        </row>
        <row r="8271">
          <cell r="D8271">
            <v>514793</v>
          </cell>
        </row>
        <row r="8272">
          <cell r="D8272">
            <v>514793</v>
          </cell>
        </row>
        <row r="8273">
          <cell r="D8273">
            <v>514793</v>
          </cell>
        </row>
        <row r="8274">
          <cell r="D8274">
            <v>514793</v>
          </cell>
        </row>
        <row r="8275">
          <cell r="D8275">
            <v>514797</v>
          </cell>
        </row>
        <row r="8276">
          <cell r="D8276">
            <v>514803</v>
          </cell>
        </row>
        <row r="8277">
          <cell r="D8277">
            <v>514803</v>
          </cell>
        </row>
        <row r="8278">
          <cell r="D8278">
            <v>514818</v>
          </cell>
        </row>
        <row r="8279">
          <cell r="D8279">
            <v>514832</v>
          </cell>
        </row>
        <row r="8280">
          <cell r="D8280">
            <v>514846</v>
          </cell>
        </row>
        <row r="8281">
          <cell r="D8281">
            <v>514865</v>
          </cell>
        </row>
        <row r="8282">
          <cell r="D8282">
            <v>514865</v>
          </cell>
        </row>
        <row r="8283">
          <cell r="D8283">
            <v>514870</v>
          </cell>
        </row>
        <row r="8284">
          <cell r="D8284">
            <v>514886</v>
          </cell>
        </row>
        <row r="8285">
          <cell r="D8285">
            <v>514886</v>
          </cell>
        </row>
        <row r="8286">
          <cell r="D8286">
            <v>514886</v>
          </cell>
        </row>
        <row r="8287">
          <cell r="D8287">
            <v>514889</v>
          </cell>
        </row>
        <row r="8288">
          <cell r="D8288">
            <v>514889</v>
          </cell>
        </row>
        <row r="8289">
          <cell r="D8289">
            <v>514889</v>
          </cell>
        </row>
        <row r="8290">
          <cell r="D8290">
            <v>514889</v>
          </cell>
        </row>
        <row r="8291">
          <cell r="D8291">
            <v>514889</v>
          </cell>
        </row>
        <row r="8292">
          <cell r="D8292">
            <v>514889</v>
          </cell>
        </row>
        <row r="8293">
          <cell r="D8293">
            <v>514889</v>
          </cell>
        </row>
        <row r="8294">
          <cell r="D8294">
            <v>514889</v>
          </cell>
        </row>
        <row r="8295">
          <cell r="D8295">
            <v>514889</v>
          </cell>
        </row>
        <row r="8296">
          <cell r="D8296">
            <v>514897</v>
          </cell>
        </row>
        <row r="8297">
          <cell r="D8297">
            <v>514898</v>
          </cell>
        </row>
        <row r="8298">
          <cell r="D8298">
            <v>514898</v>
          </cell>
        </row>
        <row r="8299">
          <cell r="D8299">
            <v>514902</v>
          </cell>
        </row>
        <row r="8300">
          <cell r="D8300">
            <v>514902</v>
          </cell>
        </row>
        <row r="8301">
          <cell r="D8301">
            <v>514902</v>
          </cell>
        </row>
        <row r="8302">
          <cell r="D8302">
            <v>514929</v>
          </cell>
        </row>
        <row r="8303">
          <cell r="D8303">
            <v>514929</v>
          </cell>
        </row>
        <row r="8304">
          <cell r="D8304">
            <v>514932</v>
          </cell>
        </row>
        <row r="8305">
          <cell r="D8305">
            <v>514939</v>
          </cell>
        </row>
        <row r="8306">
          <cell r="D8306">
            <v>514939</v>
          </cell>
        </row>
        <row r="8307">
          <cell r="D8307">
            <v>514939</v>
          </cell>
        </row>
        <row r="8308">
          <cell r="D8308">
            <v>514945</v>
          </cell>
        </row>
        <row r="8309">
          <cell r="D8309">
            <v>514960</v>
          </cell>
        </row>
        <row r="8310">
          <cell r="D8310">
            <v>514962</v>
          </cell>
        </row>
        <row r="8311">
          <cell r="D8311">
            <v>514963</v>
          </cell>
        </row>
        <row r="8312">
          <cell r="D8312">
            <v>514963</v>
          </cell>
        </row>
        <row r="8313">
          <cell r="D8313">
            <v>514966</v>
          </cell>
        </row>
        <row r="8314">
          <cell r="D8314">
            <v>514969</v>
          </cell>
        </row>
        <row r="8315">
          <cell r="D8315">
            <v>514969</v>
          </cell>
        </row>
        <row r="8316">
          <cell r="D8316">
            <v>514969</v>
          </cell>
        </row>
        <row r="8317">
          <cell r="D8317">
            <v>514969</v>
          </cell>
        </row>
        <row r="8318">
          <cell r="D8318">
            <v>514971</v>
          </cell>
        </row>
        <row r="8319">
          <cell r="D8319">
            <v>514996</v>
          </cell>
        </row>
        <row r="8320">
          <cell r="D8320">
            <v>514996</v>
          </cell>
        </row>
        <row r="8321">
          <cell r="D8321">
            <v>514998</v>
          </cell>
        </row>
        <row r="8322">
          <cell r="D8322">
            <v>514998</v>
          </cell>
        </row>
        <row r="8323">
          <cell r="D8323">
            <v>514998</v>
          </cell>
        </row>
        <row r="8324">
          <cell r="D8324">
            <v>514998</v>
          </cell>
        </row>
        <row r="8325">
          <cell r="D8325">
            <v>515001</v>
          </cell>
        </row>
        <row r="8326">
          <cell r="D8326">
            <v>515011</v>
          </cell>
        </row>
        <row r="8327">
          <cell r="D8327">
            <v>515011</v>
          </cell>
        </row>
        <row r="8328">
          <cell r="D8328">
            <v>515011</v>
          </cell>
        </row>
        <row r="8329">
          <cell r="D8329">
            <v>515011</v>
          </cell>
        </row>
        <row r="8330">
          <cell r="D8330">
            <v>515011</v>
          </cell>
        </row>
        <row r="8331">
          <cell r="D8331">
            <v>515011</v>
          </cell>
        </row>
        <row r="8332">
          <cell r="D8332">
            <v>515011</v>
          </cell>
        </row>
        <row r="8333">
          <cell r="D8333">
            <v>515011</v>
          </cell>
        </row>
        <row r="8334">
          <cell r="D8334">
            <v>515011</v>
          </cell>
        </row>
        <row r="8336">
          <cell r="D8336">
            <v>515022</v>
          </cell>
        </row>
        <row r="8337">
          <cell r="D8337">
            <v>515024</v>
          </cell>
        </row>
        <row r="8338">
          <cell r="D8338">
            <v>515029</v>
          </cell>
        </row>
        <row r="8339">
          <cell r="D8339">
            <v>515029</v>
          </cell>
        </row>
        <row r="8340">
          <cell r="D8340">
            <v>515029</v>
          </cell>
        </row>
        <row r="8341">
          <cell r="D8341">
            <v>515030</v>
          </cell>
        </row>
        <row r="8342">
          <cell r="D8342">
            <v>515030</v>
          </cell>
        </row>
        <row r="8343">
          <cell r="D8343">
            <v>515034</v>
          </cell>
        </row>
        <row r="8344">
          <cell r="D8344">
            <v>515034</v>
          </cell>
        </row>
        <row r="8345">
          <cell r="D8345">
            <v>515034</v>
          </cell>
        </row>
        <row r="8346">
          <cell r="D8346">
            <v>515038</v>
          </cell>
        </row>
        <row r="8347">
          <cell r="D8347">
            <v>515051</v>
          </cell>
        </row>
        <row r="8348">
          <cell r="D8348">
            <v>515057</v>
          </cell>
        </row>
        <row r="8349">
          <cell r="D8349">
            <v>515067</v>
          </cell>
        </row>
        <row r="8350">
          <cell r="D8350">
            <v>515067</v>
          </cell>
        </row>
        <row r="8351">
          <cell r="D8351">
            <v>515080</v>
          </cell>
        </row>
        <row r="8352">
          <cell r="D8352">
            <v>515088</v>
          </cell>
        </row>
        <row r="8353">
          <cell r="D8353">
            <v>515088</v>
          </cell>
        </row>
        <row r="8354">
          <cell r="D8354">
            <v>515090</v>
          </cell>
        </row>
        <row r="8355">
          <cell r="D8355">
            <v>515105</v>
          </cell>
        </row>
        <row r="8356">
          <cell r="D8356">
            <v>515105</v>
          </cell>
        </row>
        <row r="8357">
          <cell r="D8357">
            <v>515105</v>
          </cell>
        </row>
        <row r="8358">
          <cell r="D8358">
            <v>515125</v>
          </cell>
        </row>
        <row r="8359">
          <cell r="D8359">
            <v>515125</v>
          </cell>
        </row>
        <row r="8360">
          <cell r="D8360">
            <v>515125</v>
          </cell>
        </row>
        <row r="8361">
          <cell r="D8361">
            <v>515125</v>
          </cell>
        </row>
        <row r="8362">
          <cell r="D8362">
            <v>515125</v>
          </cell>
        </row>
        <row r="8363">
          <cell r="D8363">
            <v>515125</v>
          </cell>
        </row>
        <row r="8364">
          <cell r="D8364">
            <v>515125</v>
          </cell>
        </row>
        <row r="8365">
          <cell r="D8365">
            <v>515125</v>
          </cell>
        </row>
        <row r="8366">
          <cell r="D8366">
            <v>515125</v>
          </cell>
        </row>
        <row r="8367">
          <cell r="D8367">
            <v>515127</v>
          </cell>
        </row>
        <row r="8368">
          <cell r="D8368">
            <v>515135</v>
          </cell>
        </row>
        <row r="8369">
          <cell r="D8369">
            <v>515135</v>
          </cell>
        </row>
        <row r="8370">
          <cell r="D8370">
            <v>515135</v>
          </cell>
        </row>
        <row r="8371">
          <cell r="D8371">
            <v>515135</v>
          </cell>
        </row>
        <row r="8372">
          <cell r="D8372">
            <v>515145</v>
          </cell>
        </row>
        <row r="8373">
          <cell r="D8373">
            <v>515145</v>
          </cell>
        </row>
        <row r="8374">
          <cell r="D8374">
            <v>515145</v>
          </cell>
        </row>
        <row r="8375">
          <cell r="D8375">
            <v>515146</v>
          </cell>
        </row>
        <row r="8376">
          <cell r="D8376">
            <v>515146</v>
          </cell>
        </row>
        <row r="8377">
          <cell r="D8377">
            <v>515156</v>
          </cell>
        </row>
        <row r="8378">
          <cell r="D8378">
            <v>515159</v>
          </cell>
        </row>
        <row r="8379">
          <cell r="D8379">
            <v>515159</v>
          </cell>
        </row>
        <row r="8380">
          <cell r="D8380">
            <v>515159</v>
          </cell>
        </row>
        <row r="8381">
          <cell r="D8381">
            <v>515159</v>
          </cell>
        </row>
        <row r="8382">
          <cell r="D8382">
            <v>515161</v>
          </cell>
        </row>
        <row r="8383">
          <cell r="D8383">
            <v>515161</v>
          </cell>
        </row>
        <row r="8384">
          <cell r="D8384">
            <v>515161</v>
          </cell>
        </row>
        <row r="8385">
          <cell r="D8385">
            <v>515161</v>
          </cell>
        </row>
        <row r="8386">
          <cell r="D8386">
            <v>515161</v>
          </cell>
        </row>
        <row r="8387">
          <cell r="D8387">
            <v>515161</v>
          </cell>
        </row>
        <row r="8388">
          <cell r="D8388">
            <v>515161</v>
          </cell>
        </row>
        <row r="8389">
          <cell r="D8389">
            <v>515161</v>
          </cell>
        </row>
        <row r="8390">
          <cell r="D8390">
            <v>515161</v>
          </cell>
        </row>
        <row r="8391">
          <cell r="D8391">
            <v>515161</v>
          </cell>
        </row>
        <row r="8392">
          <cell r="D8392">
            <v>515161</v>
          </cell>
        </row>
        <row r="8393">
          <cell r="D8393">
            <v>515172</v>
          </cell>
        </row>
        <row r="8394">
          <cell r="D8394">
            <v>515177</v>
          </cell>
        </row>
        <row r="8395">
          <cell r="D8395">
            <v>515178</v>
          </cell>
        </row>
        <row r="8396">
          <cell r="D8396">
            <v>515178</v>
          </cell>
        </row>
        <row r="8397">
          <cell r="D8397">
            <v>515187</v>
          </cell>
        </row>
        <row r="8398">
          <cell r="D8398">
            <v>515187</v>
          </cell>
        </row>
        <row r="8399">
          <cell r="D8399">
            <v>515208</v>
          </cell>
        </row>
        <row r="8400">
          <cell r="D8400">
            <v>515216</v>
          </cell>
        </row>
        <row r="8401">
          <cell r="D8401">
            <v>515216</v>
          </cell>
        </row>
        <row r="8402">
          <cell r="D8402">
            <v>515216</v>
          </cell>
        </row>
        <row r="8403">
          <cell r="D8403">
            <v>515226</v>
          </cell>
        </row>
        <row r="8404">
          <cell r="D8404">
            <v>515233</v>
          </cell>
        </row>
        <row r="8405">
          <cell r="D8405">
            <v>515238</v>
          </cell>
        </row>
        <row r="8408">
          <cell r="D8408">
            <v>515263</v>
          </cell>
        </row>
        <row r="8409">
          <cell r="D8409">
            <v>515263</v>
          </cell>
        </row>
        <row r="8410">
          <cell r="D8410">
            <v>515263</v>
          </cell>
        </row>
        <row r="8411">
          <cell r="D8411">
            <v>515263</v>
          </cell>
        </row>
        <row r="8412">
          <cell r="D8412">
            <v>515270</v>
          </cell>
        </row>
        <row r="8413">
          <cell r="D8413">
            <v>515270</v>
          </cell>
        </row>
        <row r="8414">
          <cell r="D8414">
            <v>515270</v>
          </cell>
        </row>
        <row r="8415">
          <cell r="D8415">
            <v>515280</v>
          </cell>
        </row>
        <row r="8416">
          <cell r="D8416">
            <v>515280</v>
          </cell>
        </row>
        <row r="8417">
          <cell r="D8417">
            <v>515280</v>
          </cell>
        </row>
        <row r="8418">
          <cell r="D8418">
            <v>515280</v>
          </cell>
        </row>
        <row r="8419">
          <cell r="D8419">
            <v>515280</v>
          </cell>
        </row>
        <row r="8420">
          <cell r="D8420">
            <v>515280</v>
          </cell>
        </row>
        <row r="8421">
          <cell r="D8421">
            <v>515280</v>
          </cell>
        </row>
        <row r="8422">
          <cell r="D8422">
            <v>515280</v>
          </cell>
        </row>
        <row r="8423">
          <cell r="D8423">
            <v>515280</v>
          </cell>
        </row>
        <row r="8424">
          <cell r="D8424">
            <v>515280</v>
          </cell>
        </row>
        <row r="8425">
          <cell r="D8425">
            <v>515280</v>
          </cell>
        </row>
        <row r="8426">
          <cell r="D8426">
            <v>515280</v>
          </cell>
        </row>
        <row r="8427">
          <cell r="D8427">
            <v>515280</v>
          </cell>
        </row>
        <row r="8428">
          <cell r="D8428">
            <v>515280</v>
          </cell>
        </row>
        <row r="8429">
          <cell r="D8429">
            <v>515280</v>
          </cell>
        </row>
        <row r="8430">
          <cell r="D8430">
            <v>515290</v>
          </cell>
        </row>
        <row r="8431">
          <cell r="D8431">
            <v>515301</v>
          </cell>
        </row>
        <row r="8432">
          <cell r="D8432">
            <v>515303</v>
          </cell>
        </row>
        <row r="8433">
          <cell r="D8433">
            <v>515303</v>
          </cell>
        </row>
        <row r="8434">
          <cell r="D8434">
            <v>515303</v>
          </cell>
        </row>
        <row r="8435">
          <cell r="D8435">
            <v>515303</v>
          </cell>
        </row>
        <row r="8436">
          <cell r="D8436">
            <v>515303</v>
          </cell>
        </row>
        <row r="8437">
          <cell r="D8437">
            <v>515303</v>
          </cell>
        </row>
        <row r="8438">
          <cell r="D8438">
            <v>515303</v>
          </cell>
        </row>
        <row r="8439">
          <cell r="D8439">
            <v>515303</v>
          </cell>
        </row>
        <row r="8440">
          <cell r="D8440">
            <v>515303</v>
          </cell>
        </row>
        <row r="8441">
          <cell r="D8441">
            <v>515303</v>
          </cell>
        </row>
        <row r="8442">
          <cell r="D8442">
            <v>515303</v>
          </cell>
        </row>
        <row r="8443">
          <cell r="D8443">
            <v>515306</v>
          </cell>
        </row>
        <row r="8444">
          <cell r="D8444">
            <v>515306</v>
          </cell>
        </row>
        <row r="8445">
          <cell r="D8445">
            <v>515310</v>
          </cell>
        </row>
        <row r="8447">
          <cell r="D8447">
            <v>515321</v>
          </cell>
        </row>
        <row r="8448">
          <cell r="D8448">
            <v>515321</v>
          </cell>
        </row>
        <row r="8449">
          <cell r="D8449">
            <v>515321</v>
          </cell>
        </row>
        <row r="8450">
          <cell r="D8450">
            <v>515323</v>
          </cell>
        </row>
        <row r="8451">
          <cell r="D8451">
            <v>515323</v>
          </cell>
        </row>
        <row r="8452">
          <cell r="D8452">
            <v>515323</v>
          </cell>
        </row>
        <row r="8453">
          <cell r="D8453">
            <v>515323</v>
          </cell>
        </row>
        <row r="8454">
          <cell r="D8454">
            <v>515331</v>
          </cell>
        </row>
        <row r="8455">
          <cell r="D8455">
            <v>515333</v>
          </cell>
        </row>
        <row r="8456">
          <cell r="D8456">
            <v>515333</v>
          </cell>
        </row>
        <row r="8457">
          <cell r="D8457">
            <v>515338</v>
          </cell>
        </row>
        <row r="8458">
          <cell r="D8458">
            <v>515338</v>
          </cell>
        </row>
        <row r="8459">
          <cell r="D8459">
            <v>515338</v>
          </cell>
        </row>
        <row r="8460">
          <cell r="D8460">
            <v>515338</v>
          </cell>
        </row>
        <row r="8461">
          <cell r="D8461">
            <v>515338</v>
          </cell>
        </row>
        <row r="8462">
          <cell r="D8462">
            <v>515340</v>
          </cell>
        </row>
        <row r="8463">
          <cell r="D8463">
            <v>515340</v>
          </cell>
        </row>
        <row r="8464">
          <cell r="D8464">
            <v>515343</v>
          </cell>
        </row>
        <row r="8465">
          <cell r="D8465">
            <v>515359</v>
          </cell>
        </row>
        <row r="8466">
          <cell r="D8466">
            <v>515361</v>
          </cell>
        </row>
        <row r="8467">
          <cell r="D8467">
            <v>515362</v>
          </cell>
        </row>
        <row r="8468">
          <cell r="D8468">
            <v>515366</v>
          </cell>
        </row>
        <row r="8470">
          <cell r="D8470">
            <v>515376</v>
          </cell>
        </row>
        <row r="8471">
          <cell r="D8471">
            <v>515376</v>
          </cell>
        </row>
        <row r="8472">
          <cell r="D8472">
            <v>515376</v>
          </cell>
        </row>
        <row r="8473">
          <cell r="D8473">
            <v>515377</v>
          </cell>
        </row>
        <row r="8474">
          <cell r="D8474">
            <v>515377</v>
          </cell>
        </row>
        <row r="8475">
          <cell r="D8475">
            <v>515397</v>
          </cell>
        </row>
        <row r="8476">
          <cell r="D8476">
            <v>515397</v>
          </cell>
        </row>
        <row r="8477">
          <cell r="D8477">
            <v>515399</v>
          </cell>
        </row>
        <row r="8479">
          <cell r="D8479">
            <v>515418</v>
          </cell>
        </row>
        <row r="8480">
          <cell r="D8480">
            <v>515421</v>
          </cell>
        </row>
        <row r="8481">
          <cell r="D8481">
            <v>515433</v>
          </cell>
        </row>
        <row r="8482">
          <cell r="D8482">
            <v>515435</v>
          </cell>
        </row>
        <row r="8483">
          <cell r="D8483">
            <v>515435</v>
          </cell>
        </row>
        <row r="8484">
          <cell r="D8484">
            <v>515435</v>
          </cell>
        </row>
        <row r="8485">
          <cell r="D8485">
            <v>515435</v>
          </cell>
        </row>
        <row r="8486">
          <cell r="D8486">
            <v>515440</v>
          </cell>
        </row>
        <row r="8487">
          <cell r="D8487">
            <v>515440</v>
          </cell>
        </row>
        <row r="8488">
          <cell r="D8488">
            <v>515440</v>
          </cell>
        </row>
        <row r="8489">
          <cell r="D8489">
            <v>515444</v>
          </cell>
        </row>
        <row r="8491">
          <cell r="D8491">
            <v>515459</v>
          </cell>
        </row>
        <row r="8492">
          <cell r="D8492">
            <v>515459</v>
          </cell>
        </row>
        <row r="8493">
          <cell r="D8493">
            <v>515462</v>
          </cell>
        </row>
        <row r="8494">
          <cell r="D8494">
            <v>515462</v>
          </cell>
        </row>
        <row r="8495">
          <cell r="D8495">
            <v>515462</v>
          </cell>
        </row>
        <row r="8498">
          <cell r="D8498">
            <v>515476</v>
          </cell>
        </row>
        <row r="8499">
          <cell r="D8499">
            <v>515499</v>
          </cell>
        </row>
        <row r="8500">
          <cell r="D8500">
            <v>515499</v>
          </cell>
        </row>
        <row r="8501">
          <cell r="D8501">
            <v>515499</v>
          </cell>
        </row>
        <row r="8502">
          <cell r="D8502">
            <v>515499</v>
          </cell>
        </row>
        <row r="8503">
          <cell r="D8503">
            <v>515499</v>
          </cell>
        </row>
        <row r="8504">
          <cell r="D8504">
            <v>515503</v>
          </cell>
        </row>
        <row r="8505">
          <cell r="D8505">
            <v>515509</v>
          </cell>
        </row>
        <row r="8506">
          <cell r="D8506">
            <v>515515</v>
          </cell>
        </row>
        <row r="8507">
          <cell r="D8507">
            <v>515515</v>
          </cell>
        </row>
        <row r="8508">
          <cell r="D8508">
            <v>515515</v>
          </cell>
        </row>
        <row r="8509">
          <cell r="D8509">
            <v>515515</v>
          </cell>
        </row>
        <row r="8510">
          <cell r="D8510">
            <v>515515</v>
          </cell>
        </row>
        <row r="8511">
          <cell r="D8511">
            <v>515515</v>
          </cell>
        </row>
        <row r="8512">
          <cell r="D8512">
            <v>515520</v>
          </cell>
        </row>
        <row r="8513">
          <cell r="D8513">
            <v>515532</v>
          </cell>
        </row>
        <row r="8514">
          <cell r="D8514">
            <v>515532</v>
          </cell>
        </row>
        <row r="8515">
          <cell r="D8515">
            <v>515533</v>
          </cell>
        </row>
        <row r="8516">
          <cell r="D8516">
            <v>515534</v>
          </cell>
        </row>
        <row r="8517">
          <cell r="D8517">
            <v>515536</v>
          </cell>
        </row>
        <row r="8518">
          <cell r="D8518">
            <v>515536</v>
          </cell>
        </row>
        <row r="8519">
          <cell r="D8519">
            <v>515536</v>
          </cell>
        </row>
        <row r="8521">
          <cell r="D8521">
            <v>515569</v>
          </cell>
        </row>
        <row r="8522">
          <cell r="D8522">
            <v>515569</v>
          </cell>
        </row>
        <row r="8523">
          <cell r="D8523">
            <v>515573</v>
          </cell>
        </row>
        <row r="8524">
          <cell r="D8524">
            <v>515573</v>
          </cell>
        </row>
        <row r="8525">
          <cell r="D8525">
            <v>515575</v>
          </cell>
        </row>
        <row r="8526">
          <cell r="D8526">
            <v>515577</v>
          </cell>
        </row>
        <row r="8527">
          <cell r="D8527">
            <v>515577</v>
          </cell>
        </row>
        <row r="8528">
          <cell r="D8528">
            <v>515577</v>
          </cell>
        </row>
        <row r="8529">
          <cell r="D8529">
            <v>515577</v>
          </cell>
        </row>
        <row r="8530">
          <cell r="D8530">
            <v>515582</v>
          </cell>
        </row>
        <row r="8531">
          <cell r="D8531">
            <v>515585</v>
          </cell>
        </row>
        <row r="8532">
          <cell r="D8532">
            <v>515585</v>
          </cell>
        </row>
        <row r="8533">
          <cell r="D8533">
            <v>515585</v>
          </cell>
        </row>
        <row r="8534">
          <cell r="D8534">
            <v>515588</v>
          </cell>
        </row>
        <row r="8535">
          <cell r="D8535">
            <v>515594</v>
          </cell>
        </row>
        <row r="8536">
          <cell r="D8536">
            <v>515595</v>
          </cell>
        </row>
        <row r="8538">
          <cell r="D8538">
            <v>515602</v>
          </cell>
        </row>
        <row r="8539">
          <cell r="D8539">
            <v>515602</v>
          </cell>
        </row>
        <row r="8540">
          <cell r="D8540">
            <v>515602</v>
          </cell>
        </row>
        <row r="8541">
          <cell r="D8541">
            <v>515608</v>
          </cell>
        </row>
        <row r="8542">
          <cell r="D8542">
            <v>515610</v>
          </cell>
        </row>
        <row r="8543">
          <cell r="D8543">
            <v>515614</v>
          </cell>
        </row>
        <row r="8544">
          <cell r="D8544">
            <v>515614</v>
          </cell>
        </row>
        <row r="8545">
          <cell r="D8545">
            <v>515619</v>
          </cell>
        </row>
        <row r="8546">
          <cell r="D8546">
            <v>515620</v>
          </cell>
        </row>
        <row r="8547">
          <cell r="D8547">
            <v>515638</v>
          </cell>
        </row>
        <row r="8548">
          <cell r="D8548">
            <v>515638</v>
          </cell>
        </row>
        <row r="8549">
          <cell r="D8549">
            <v>515638</v>
          </cell>
        </row>
        <row r="8550">
          <cell r="D8550">
            <v>515638</v>
          </cell>
        </row>
        <row r="8551">
          <cell r="D8551">
            <v>515638</v>
          </cell>
        </row>
        <row r="8552">
          <cell r="D8552">
            <v>515638</v>
          </cell>
        </row>
        <row r="8553">
          <cell r="D8553">
            <v>515638</v>
          </cell>
        </row>
        <row r="8554">
          <cell r="D8554">
            <v>515638</v>
          </cell>
        </row>
        <row r="8555">
          <cell r="D8555">
            <v>515638</v>
          </cell>
        </row>
        <row r="8556">
          <cell r="D8556">
            <v>515638</v>
          </cell>
        </row>
        <row r="8557">
          <cell r="D8557">
            <v>515638</v>
          </cell>
        </row>
        <row r="8558">
          <cell r="D8558">
            <v>515640</v>
          </cell>
        </row>
        <row r="8559">
          <cell r="D8559">
            <v>515640</v>
          </cell>
        </row>
        <row r="8560">
          <cell r="D8560">
            <v>515640</v>
          </cell>
        </row>
        <row r="8561">
          <cell r="D8561">
            <v>515640</v>
          </cell>
        </row>
        <row r="8562">
          <cell r="D8562">
            <v>515640</v>
          </cell>
        </row>
        <row r="8563">
          <cell r="D8563">
            <v>515640</v>
          </cell>
        </row>
        <row r="8564">
          <cell r="D8564">
            <v>515663</v>
          </cell>
        </row>
        <row r="8565">
          <cell r="D8565">
            <v>515663</v>
          </cell>
        </row>
        <row r="8566">
          <cell r="D8566">
            <v>515663</v>
          </cell>
        </row>
        <row r="8567">
          <cell r="D8567">
            <v>515666</v>
          </cell>
        </row>
        <row r="8568">
          <cell r="D8568">
            <v>515669</v>
          </cell>
        </row>
        <row r="8569">
          <cell r="D8569">
            <v>515669</v>
          </cell>
        </row>
        <row r="8570">
          <cell r="D8570">
            <v>515669</v>
          </cell>
        </row>
        <row r="8571">
          <cell r="D8571">
            <v>515669</v>
          </cell>
        </row>
        <row r="8572">
          <cell r="D8572">
            <v>515669</v>
          </cell>
        </row>
        <row r="8573">
          <cell r="D8573">
            <v>515669</v>
          </cell>
        </row>
        <row r="8574">
          <cell r="D8574">
            <v>515669</v>
          </cell>
        </row>
        <row r="8575">
          <cell r="D8575">
            <v>515669</v>
          </cell>
        </row>
        <row r="8576">
          <cell r="D8576">
            <v>515669</v>
          </cell>
        </row>
        <row r="8577">
          <cell r="D8577">
            <v>515669</v>
          </cell>
        </row>
        <row r="8578">
          <cell r="D8578">
            <v>515669</v>
          </cell>
        </row>
        <row r="8579">
          <cell r="D8579">
            <v>515669</v>
          </cell>
        </row>
        <row r="8580">
          <cell r="D8580">
            <v>515669</v>
          </cell>
        </row>
        <row r="8581">
          <cell r="D8581">
            <v>515669</v>
          </cell>
        </row>
        <row r="8582">
          <cell r="D8582">
            <v>515669</v>
          </cell>
        </row>
        <row r="8583">
          <cell r="D8583">
            <v>515669</v>
          </cell>
        </row>
        <row r="8584">
          <cell r="D8584">
            <v>515669</v>
          </cell>
        </row>
        <row r="8585">
          <cell r="D8585">
            <v>515669</v>
          </cell>
        </row>
        <row r="8586">
          <cell r="D8586">
            <v>515669</v>
          </cell>
        </row>
        <row r="8587">
          <cell r="D8587">
            <v>515669</v>
          </cell>
        </row>
        <row r="8588">
          <cell r="D8588">
            <v>515669</v>
          </cell>
        </row>
        <row r="8589">
          <cell r="D8589">
            <v>515669</v>
          </cell>
        </row>
        <row r="8590">
          <cell r="D8590">
            <v>515687</v>
          </cell>
        </row>
        <row r="8591">
          <cell r="D8591">
            <v>515687</v>
          </cell>
        </row>
        <row r="8592">
          <cell r="D8592">
            <v>515687</v>
          </cell>
        </row>
        <row r="8593">
          <cell r="D8593">
            <v>515687</v>
          </cell>
        </row>
        <row r="8594">
          <cell r="D8594">
            <v>515687</v>
          </cell>
        </row>
        <row r="8595">
          <cell r="D8595">
            <v>515687</v>
          </cell>
        </row>
        <row r="8596">
          <cell r="D8596">
            <v>515687</v>
          </cell>
        </row>
        <row r="8597">
          <cell r="D8597">
            <v>515696</v>
          </cell>
        </row>
        <row r="8598">
          <cell r="D8598">
            <v>515696</v>
          </cell>
        </row>
        <row r="8599">
          <cell r="D8599">
            <v>515700</v>
          </cell>
        </row>
        <row r="8600">
          <cell r="D8600">
            <v>515700</v>
          </cell>
        </row>
        <row r="8601">
          <cell r="D8601">
            <v>515700</v>
          </cell>
        </row>
        <row r="8602">
          <cell r="D8602">
            <v>515700</v>
          </cell>
        </row>
        <row r="8604">
          <cell r="D8604">
            <v>515710</v>
          </cell>
        </row>
        <row r="8605">
          <cell r="D8605">
            <v>515710</v>
          </cell>
        </row>
        <row r="8606">
          <cell r="D8606">
            <v>515712</v>
          </cell>
        </row>
        <row r="8607">
          <cell r="D8607">
            <v>515712</v>
          </cell>
        </row>
        <row r="8608">
          <cell r="D8608">
            <v>515712</v>
          </cell>
        </row>
        <row r="8609">
          <cell r="D8609">
            <v>515712</v>
          </cell>
        </row>
        <row r="8610">
          <cell r="D8610">
            <v>515712</v>
          </cell>
        </row>
        <row r="8611">
          <cell r="D8611">
            <v>515712</v>
          </cell>
        </row>
        <row r="8612">
          <cell r="D8612">
            <v>515712</v>
          </cell>
        </row>
        <row r="8613">
          <cell r="D8613">
            <v>515712</v>
          </cell>
        </row>
        <row r="8614">
          <cell r="D8614">
            <v>515712</v>
          </cell>
        </row>
        <row r="8615">
          <cell r="D8615">
            <v>515715</v>
          </cell>
        </row>
        <row r="8616">
          <cell r="D8616">
            <v>515729</v>
          </cell>
        </row>
        <row r="8617">
          <cell r="D8617">
            <v>515730</v>
          </cell>
        </row>
        <row r="8618">
          <cell r="D8618">
            <v>515732</v>
          </cell>
        </row>
        <row r="8619">
          <cell r="D8619">
            <v>515732</v>
          </cell>
        </row>
        <row r="8620">
          <cell r="D8620">
            <v>515738</v>
          </cell>
        </row>
        <row r="8621">
          <cell r="D8621">
            <v>515756</v>
          </cell>
        </row>
        <row r="8622">
          <cell r="D8622">
            <v>515764</v>
          </cell>
        </row>
        <row r="8623">
          <cell r="D8623">
            <v>515764</v>
          </cell>
        </row>
        <row r="8624">
          <cell r="D8624">
            <v>515764</v>
          </cell>
        </row>
        <row r="8625">
          <cell r="D8625">
            <v>515764</v>
          </cell>
        </row>
        <row r="8626">
          <cell r="D8626">
            <v>515764</v>
          </cell>
        </row>
        <row r="8627">
          <cell r="D8627">
            <v>515765</v>
          </cell>
        </row>
        <row r="8628">
          <cell r="D8628">
            <v>515765</v>
          </cell>
        </row>
        <row r="8629">
          <cell r="D8629">
            <v>515765</v>
          </cell>
        </row>
        <row r="8630">
          <cell r="D8630">
            <v>515766</v>
          </cell>
        </row>
        <row r="8631">
          <cell r="D8631">
            <v>515768</v>
          </cell>
        </row>
        <row r="8632">
          <cell r="D8632">
            <v>515768</v>
          </cell>
        </row>
        <row r="8633">
          <cell r="D8633">
            <v>515770</v>
          </cell>
        </row>
        <row r="8634">
          <cell r="D8634">
            <v>515770</v>
          </cell>
        </row>
        <row r="8635">
          <cell r="D8635">
            <v>515771</v>
          </cell>
        </row>
        <row r="8636">
          <cell r="D8636">
            <v>515771</v>
          </cell>
        </row>
        <row r="8637">
          <cell r="D8637">
            <v>515771</v>
          </cell>
        </row>
        <row r="8638">
          <cell r="D8638">
            <v>515771</v>
          </cell>
        </row>
        <row r="8639">
          <cell r="D8639">
            <v>515771</v>
          </cell>
        </row>
        <row r="8640">
          <cell r="D8640">
            <v>515772</v>
          </cell>
        </row>
        <row r="8641">
          <cell r="D8641">
            <v>515773</v>
          </cell>
        </row>
        <row r="8642">
          <cell r="D8642">
            <v>515784</v>
          </cell>
        </row>
        <row r="8643">
          <cell r="D8643">
            <v>515809</v>
          </cell>
        </row>
        <row r="8644">
          <cell r="D8644">
            <v>515809</v>
          </cell>
        </row>
        <row r="8645">
          <cell r="D8645">
            <v>515809</v>
          </cell>
        </row>
        <row r="8646">
          <cell r="D8646">
            <v>515837</v>
          </cell>
        </row>
        <row r="8647">
          <cell r="D8647">
            <v>515854</v>
          </cell>
        </row>
        <row r="8648">
          <cell r="D8648">
            <v>515887</v>
          </cell>
        </row>
        <row r="8649">
          <cell r="D8649">
            <v>515890</v>
          </cell>
        </row>
        <row r="8650">
          <cell r="D8650">
            <v>515902</v>
          </cell>
        </row>
        <row r="8651">
          <cell r="D8651">
            <v>515902</v>
          </cell>
        </row>
        <row r="8652">
          <cell r="D8652">
            <v>515902</v>
          </cell>
        </row>
        <row r="8653">
          <cell r="D8653">
            <v>515902</v>
          </cell>
        </row>
        <row r="8655">
          <cell r="D8655">
            <v>515918</v>
          </cell>
        </row>
        <row r="8656">
          <cell r="D8656">
            <v>515919</v>
          </cell>
        </row>
        <row r="8657">
          <cell r="D8657">
            <v>515924</v>
          </cell>
        </row>
        <row r="8658">
          <cell r="D8658">
            <v>515924</v>
          </cell>
        </row>
        <row r="8659">
          <cell r="D8659">
            <v>515924</v>
          </cell>
        </row>
        <row r="8660">
          <cell r="D8660">
            <v>515928</v>
          </cell>
        </row>
        <row r="8661">
          <cell r="D8661">
            <v>515935</v>
          </cell>
        </row>
        <row r="8662">
          <cell r="D8662">
            <v>515944</v>
          </cell>
        </row>
        <row r="8663">
          <cell r="D8663">
            <v>515950</v>
          </cell>
        </row>
        <row r="8664">
          <cell r="D8664">
            <v>515950</v>
          </cell>
        </row>
        <row r="8665">
          <cell r="D8665">
            <v>515951</v>
          </cell>
        </row>
        <row r="8666">
          <cell r="D8666">
            <v>515951</v>
          </cell>
        </row>
        <row r="8667">
          <cell r="D8667">
            <v>515951</v>
          </cell>
        </row>
        <row r="8668">
          <cell r="D8668">
            <v>515951</v>
          </cell>
        </row>
        <row r="8669">
          <cell r="D8669">
            <v>515951</v>
          </cell>
        </row>
        <row r="8670">
          <cell r="D8670">
            <v>515951</v>
          </cell>
        </row>
        <row r="8671">
          <cell r="D8671">
            <v>515951</v>
          </cell>
        </row>
        <row r="8672">
          <cell r="D8672">
            <v>515951</v>
          </cell>
        </row>
        <row r="8673">
          <cell r="D8673">
            <v>515951</v>
          </cell>
        </row>
        <row r="8674">
          <cell r="D8674">
            <v>515951</v>
          </cell>
        </row>
        <row r="8675">
          <cell r="D8675">
            <v>515951</v>
          </cell>
        </row>
        <row r="8677">
          <cell r="D8677">
            <v>515968</v>
          </cell>
        </row>
        <row r="8678">
          <cell r="D8678">
            <v>515972</v>
          </cell>
        </row>
        <row r="8679">
          <cell r="D8679">
            <v>515988</v>
          </cell>
        </row>
        <row r="8680">
          <cell r="D8680">
            <v>515999</v>
          </cell>
        </row>
        <row r="8681">
          <cell r="D8681">
            <v>516000</v>
          </cell>
        </row>
        <row r="8682">
          <cell r="D8682">
            <v>516001</v>
          </cell>
        </row>
        <row r="8683">
          <cell r="D8683">
            <v>516010</v>
          </cell>
        </row>
        <row r="8684">
          <cell r="D8684">
            <v>516010</v>
          </cell>
        </row>
        <row r="8685">
          <cell r="D8685">
            <v>516010</v>
          </cell>
        </row>
        <row r="8686">
          <cell r="D8686">
            <v>516010</v>
          </cell>
        </row>
        <row r="8687">
          <cell r="D8687">
            <v>516010</v>
          </cell>
        </row>
        <row r="8688">
          <cell r="D8688">
            <v>516010</v>
          </cell>
        </row>
        <row r="8689">
          <cell r="D8689">
            <v>516010</v>
          </cell>
        </row>
        <row r="8690">
          <cell r="D8690">
            <v>516010</v>
          </cell>
        </row>
        <row r="8691">
          <cell r="D8691">
            <v>516010</v>
          </cell>
        </row>
        <row r="8692">
          <cell r="D8692">
            <v>516017</v>
          </cell>
        </row>
        <row r="8693">
          <cell r="D8693">
            <v>516017</v>
          </cell>
        </row>
        <row r="8694">
          <cell r="D8694">
            <v>516019</v>
          </cell>
        </row>
        <row r="8695">
          <cell r="D8695">
            <v>516021</v>
          </cell>
        </row>
        <row r="8696">
          <cell r="D8696">
            <v>516022</v>
          </cell>
        </row>
        <row r="8697">
          <cell r="D8697">
            <v>516024</v>
          </cell>
        </row>
        <row r="8698">
          <cell r="D8698">
            <v>516032</v>
          </cell>
        </row>
        <row r="8699">
          <cell r="D8699">
            <v>516036</v>
          </cell>
        </row>
        <row r="8700">
          <cell r="D8700">
            <v>516036</v>
          </cell>
        </row>
        <row r="8701">
          <cell r="D8701">
            <v>516039</v>
          </cell>
        </row>
        <row r="8702">
          <cell r="D8702">
            <v>516039</v>
          </cell>
        </row>
        <row r="8703">
          <cell r="D8703">
            <v>516039</v>
          </cell>
        </row>
        <row r="8704">
          <cell r="D8704">
            <v>516039</v>
          </cell>
        </row>
        <row r="8705">
          <cell r="D8705">
            <v>516039</v>
          </cell>
        </row>
        <row r="8706">
          <cell r="D8706">
            <v>516039</v>
          </cell>
        </row>
        <row r="8707">
          <cell r="D8707">
            <v>516048</v>
          </cell>
        </row>
        <row r="8708">
          <cell r="D8708">
            <v>516054</v>
          </cell>
        </row>
        <row r="8709">
          <cell r="D8709">
            <v>516058</v>
          </cell>
        </row>
        <row r="8710">
          <cell r="D8710">
            <v>516058</v>
          </cell>
        </row>
        <row r="8711">
          <cell r="D8711">
            <v>516058</v>
          </cell>
        </row>
        <row r="8712">
          <cell r="D8712">
            <v>516058</v>
          </cell>
        </row>
        <row r="8713">
          <cell r="D8713">
            <v>516063</v>
          </cell>
        </row>
        <row r="8714">
          <cell r="D8714">
            <v>516085</v>
          </cell>
        </row>
        <row r="8715">
          <cell r="D8715">
            <v>516085</v>
          </cell>
        </row>
        <row r="8716">
          <cell r="D8716">
            <v>516085</v>
          </cell>
        </row>
        <row r="8717">
          <cell r="D8717">
            <v>516085</v>
          </cell>
        </row>
        <row r="8718">
          <cell r="D8718">
            <v>516085</v>
          </cell>
        </row>
        <row r="8719">
          <cell r="D8719">
            <v>516085</v>
          </cell>
        </row>
        <row r="8721">
          <cell r="D8721">
            <v>516094</v>
          </cell>
        </row>
        <row r="8722">
          <cell r="D8722">
            <v>516099</v>
          </cell>
        </row>
        <row r="8723">
          <cell r="D8723">
            <v>516099</v>
          </cell>
        </row>
        <row r="8724">
          <cell r="D8724">
            <v>516099</v>
          </cell>
        </row>
        <row r="8726">
          <cell r="D8726">
            <v>516104</v>
          </cell>
        </row>
        <row r="8727">
          <cell r="D8727">
            <v>516104</v>
          </cell>
        </row>
        <row r="8728">
          <cell r="D8728">
            <v>516104</v>
          </cell>
        </row>
        <row r="8729">
          <cell r="D8729">
            <v>516133</v>
          </cell>
        </row>
        <row r="8730">
          <cell r="D8730">
            <v>516175</v>
          </cell>
        </row>
        <row r="8731">
          <cell r="D8731">
            <v>516175</v>
          </cell>
        </row>
        <row r="8732">
          <cell r="D8732">
            <v>516175</v>
          </cell>
        </row>
        <row r="8733">
          <cell r="D8733">
            <v>516175</v>
          </cell>
        </row>
        <row r="8734">
          <cell r="D8734">
            <v>516175</v>
          </cell>
        </row>
        <row r="8735">
          <cell r="D8735">
            <v>516175</v>
          </cell>
        </row>
        <row r="8736">
          <cell r="D8736">
            <v>516209</v>
          </cell>
        </row>
        <row r="8737">
          <cell r="D8737">
            <v>516209</v>
          </cell>
        </row>
        <row r="8738">
          <cell r="D8738">
            <v>516210</v>
          </cell>
        </row>
        <row r="8739">
          <cell r="D8739">
            <v>516210</v>
          </cell>
        </row>
        <row r="8740">
          <cell r="D8740">
            <v>516214</v>
          </cell>
        </row>
        <row r="8741">
          <cell r="D8741">
            <v>516256</v>
          </cell>
        </row>
        <row r="8745">
          <cell r="D8745">
            <v>516262</v>
          </cell>
        </row>
        <row r="8747">
          <cell r="D8747">
            <v>516274</v>
          </cell>
        </row>
        <row r="8748">
          <cell r="D8748">
            <v>516287</v>
          </cell>
        </row>
        <row r="8750">
          <cell r="D8750">
            <v>516291</v>
          </cell>
        </row>
        <row r="8751">
          <cell r="D8751">
            <v>516318</v>
          </cell>
        </row>
        <row r="8752">
          <cell r="D8752">
            <v>516332</v>
          </cell>
        </row>
        <row r="8753">
          <cell r="D8753">
            <v>516337</v>
          </cell>
        </row>
        <row r="8754">
          <cell r="D8754">
            <v>516337</v>
          </cell>
        </row>
        <row r="8755">
          <cell r="D8755">
            <v>516337</v>
          </cell>
        </row>
        <row r="8756">
          <cell r="D8756">
            <v>516337</v>
          </cell>
        </row>
        <row r="8757">
          <cell r="D8757">
            <v>516337</v>
          </cell>
        </row>
        <row r="8758">
          <cell r="D8758">
            <v>516371</v>
          </cell>
        </row>
        <row r="8759">
          <cell r="D8759">
            <v>516378</v>
          </cell>
        </row>
        <row r="8760">
          <cell r="D8760">
            <v>516378</v>
          </cell>
        </row>
        <row r="8762">
          <cell r="D8762">
            <v>516396</v>
          </cell>
        </row>
        <row r="8763">
          <cell r="D8763">
            <v>516399</v>
          </cell>
        </row>
        <row r="8764">
          <cell r="D8764">
            <v>516405</v>
          </cell>
        </row>
        <row r="8765">
          <cell r="D8765">
            <v>516411</v>
          </cell>
        </row>
        <row r="8766">
          <cell r="D8766">
            <v>516414</v>
          </cell>
        </row>
        <row r="8767">
          <cell r="D8767">
            <v>516422</v>
          </cell>
        </row>
        <row r="8768">
          <cell r="D8768">
            <v>516539</v>
          </cell>
        </row>
        <row r="8769">
          <cell r="D8769">
            <v>516539</v>
          </cell>
        </row>
        <row r="8770">
          <cell r="D8770">
            <v>516578</v>
          </cell>
        </row>
        <row r="8771">
          <cell r="D8771">
            <v>516578</v>
          </cell>
        </row>
        <row r="8772">
          <cell r="D8772">
            <v>516626</v>
          </cell>
        </row>
        <row r="8773">
          <cell r="D8773">
            <v>516636</v>
          </cell>
        </row>
        <row r="8774">
          <cell r="D8774">
            <v>516670</v>
          </cell>
        </row>
        <row r="8775">
          <cell r="D8775">
            <v>516679</v>
          </cell>
        </row>
        <row r="8776">
          <cell r="D8776">
            <v>516742</v>
          </cell>
        </row>
        <row r="8777">
          <cell r="D8777">
            <v>516762</v>
          </cell>
        </row>
        <row r="8778">
          <cell r="D8778">
            <v>516797</v>
          </cell>
        </row>
        <row r="8779">
          <cell r="D8779">
            <v>516797</v>
          </cell>
        </row>
        <row r="8780">
          <cell r="D8780">
            <v>516797</v>
          </cell>
        </row>
        <row r="8782">
          <cell r="D8782">
            <v>516864</v>
          </cell>
        </row>
        <row r="8783">
          <cell r="D8783">
            <v>516881</v>
          </cell>
        </row>
        <row r="8785">
          <cell r="D8785">
            <v>516919</v>
          </cell>
        </row>
        <row r="8786">
          <cell r="D8786">
            <v>516979</v>
          </cell>
        </row>
        <row r="8787">
          <cell r="D8787">
            <v>516979</v>
          </cell>
        </row>
        <row r="8788">
          <cell r="D8788">
            <v>516979</v>
          </cell>
        </row>
        <row r="8789">
          <cell r="D8789">
            <v>516979</v>
          </cell>
        </row>
        <row r="8790">
          <cell r="D8790">
            <v>516979</v>
          </cell>
        </row>
        <row r="8791">
          <cell r="D8791">
            <v>517002</v>
          </cell>
        </row>
        <row r="8792">
          <cell r="D8792">
            <v>517002</v>
          </cell>
        </row>
        <row r="8793">
          <cell r="D8793">
            <v>517002</v>
          </cell>
        </row>
        <row r="8794">
          <cell r="D8794">
            <v>517006</v>
          </cell>
        </row>
        <row r="8795">
          <cell r="D8795">
            <v>517006</v>
          </cell>
        </row>
        <row r="8796">
          <cell r="D8796">
            <v>517006</v>
          </cell>
        </row>
        <row r="8797">
          <cell r="D8797">
            <v>517016</v>
          </cell>
        </row>
        <row r="8798">
          <cell r="D8798">
            <v>517016</v>
          </cell>
        </row>
        <row r="8799">
          <cell r="D8799">
            <v>517016</v>
          </cell>
        </row>
        <row r="8800">
          <cell r="D8800">
            <v>517016</v>
          </cell>
        </row>
        <row r="8801">
          <cell r="D8801">
            <v>517016</v>
          </cell>
        </row>
        <row r="8802">
          <cell r="D8802">
            <v>517016</v>
          </cell>
        </row>
        <row r="8803">
          <cell r="D8803">
            <v>517016</v>
          </cell>
        </row>
        <row r="8804">
          <cell r="D8804">
            <v>517016</v>
          </cell>
        </row>
        <row r="8805">
          <cell r="D8805">
            <v>517016</v>
          </cell>
        </row>
        <row r="8806">
          <cell r="D8806">
            <v>517016</v>
          </cell>
        </row>
        <row r="8807">
          <cell r="D8807">
            <v>517016</v>
          </cell>
        </row>
        <row r="8808">
          <cell r="D8808">
            <v>517031</v>
          </cell>
        </row>
        <row r="8809">
          <cell r="D8809">
            <v>517040</v>
          </cell>
        </row>
        <row r="8810">
          <cell r="D8810">
            <v>517059</v>
          </cell>
        </row>
        <row r="8811">
          <cell r="D8811">
            <v>517059</v>
          </cell>
        </row>
        <row r="8812">
          <cell r="D8812">
            <v>517059</v>
          </cell>
        </row>
        <row r="8813">
          <cell r="D8813">
            <v>517059</v>
          </cell>
        </row>
        <row r="8814">
          <cell r="D8814">
            <v>517063</v>
          </cell>
        </row>
        <row r="8815">
          <cell r="D8815">
            <v>517063</v>
          </cell>
        </row>
        <row r="8827">
          <cell r="D8827">
            <v>517111</v>
          </cell>
        </row>
        <row r="8830">
          <cell r="D8830">
            <v>517144</v>
          </cell>
        </row>
        <row r="8831">
          <cell r="D8831">
            <v>517171</v>
          </cell>
        </row>
        <row r="8832">
          <cell r="D8832">
            <v>517192</v>
          </cell>
        </row>
        <row r="8833">
          <cell r="D8833">
            <v>517192</v>
          </cell>
        </row>
        <row r="8834">
          <cell r="D8834">
            <v>517209</v>
          </cell>
        </row>
        <row r="8835">
          <cell r="D8835">
            <v>517252</v>
          </cell>
        </row>
        <row r="8836">
          <cell r="D8836">
            <v>517311</v>
          </cell>
        </row>
        <row r="8837">
          <cell r="D8837">
            <v>517354</v>
          </cell>
        </row>
        <row r="8838">
          <cell r="D8838">
            <v>517354</v>
          </cell>
        </row>
        <row r="8839">
          <cell r="D8839">
            <v>517356</v>
          </cell>
        </row>
        <row r="8840">
          <cell r="D8840">
            <v>517356</v>
          </cell>
        </row>
        <row r="8841">
          <cell r="D8841">
            <v>517356</v>
          </cell>
        </row>
        <row r="8842">
          <cell r="D8842">
            <v>517356</v>
          </cell>
        </row>
        <row r="8843">
          <cell r="D8843">
            <v>517368</v>
          </cell>
        </row>
        <row r="8844">
          <cell r="D8844">
            <v>517397</v>
          </cell>
        </row>
        <row r="8845">
          <cell r="D8845">
            <v>517397</v>
          </cell>
        </row>
        <row r="8846">
          <cell r="D8846">
            <v>517402</v>
          </cell>
        </row>
        <row r="8847">
          <cell r="D8847">
            <v>517405</v>
          </cell>
        </row>
        <row r="8848">
          <cell r="D8848">
            <v>517412</v>
          </cell>
        </row>
        <row r="8850">
          <cell r="D8850">
            <v>517417</v>
          </cell>
        </row>
        <row r="8851">
          <cell r="D8851">
            <v>517417</v>
          </cell>
        </row>
        <row r="8852">
          <cell r="D8852">
            <v>517420</v>
          </cell>
        </row>
        <row r="8853">
          <cell r="D8853">
            <v>517422</v>
          </cell>
        </row>
        <row r="8854">
          <cell r="D8854">
            <v>517433</v>
          </cell>
        </row>
        <row r="8855">
          <cell r="D8855">
            <v>517433</v>
          </cell>
        </row>
        <row r="8856">
          <cell r="D8856">
            <v>517446</v>
          </cell>
        </row>
        <row r="8857">
          <cell r="D8857">
            <v>517446</v>
          </cell>
        </row>
        <row r="8858">
          <cell r="D8858">
            <v>517446</v>
          </cell>
        </row>
        <row r="8865">
          <cell r="D8865">
            <v>517459</v>
          </cell>
        </row>
        <row r="8867">
          <cell r="D8867">
            <v>517519</v>
          </cell>
        </row>
        <row r="8868">
          <cell r="D8868">
            <v>517533</v>
          </cell>
        </row>
        <row r="8869">
          <cell r="D8869">
            <v>517535</v>
          </cell>
        </row>
        <row r="8870">
          <cell r="D8870">
            <v>517535</v>
          </cell>
        </row>
        <row r="8871">
          <cell r="D8871">
            <v>517539</v>
          </cell>
        </row>
        <row r="8872">
          <cell r="D8872">
            <v>517539</v>
          </cell>
        </row>
        <row r="8873">
          <cell r="D8873">
            <v>517541</v>
          </cell>
        </row>
        <row r="8874">
          <cell r="D8874">
            <v>517541</v>
          </cell>
        </row>
        <row r="8875">
          <cell r="D8875">
            <v>517544</v>
          </cell>
        </row>
        <row r="8876">
          <cell r="D8876">
            <v>517552</v>
          </cell>
        </row>
        <row r="8877">
          <cell r="D8877">
            <v>517552</v>
          </cell>
        </row>
        <row r="8878">
          <cell r="D8878">
            <v>517552</v>
          </cell>
        </row>
        <row r="8879">
          <cell r="D8879">
            <v>517552</v>
          </cell>
        </row>
        <row r="8880">
          <cell r="D8880">
            <v>517552</v>
          </cell>
        </row>
        <row r="8881">
          <cell r="D8881">
            <v>517552</v>
          </cell>
        </row>
        <row r="8882">
          <cell r="D8882">
            <v>517569</v>
          </cell>
        </row>
        <row r="8883">
          <cell r="D8883">
            <v>517587</v>
          </cell>
        </row>
        <row r="8884">
          <cell r="D8884">
            <v>517588</v>
          </cell>
        </row>
        <row r="8885">
          <cell r="D8885">
            <v>517588</v>
          </cell>
        </row>
        <row r="8886">
          <cell r="D8886">
            <v>517588</v>
          </cell>
        </row>
        <row r="8887">
          <cell r="D8887">
            <v>517589</v>
          </cell>
        </row>
        <row r="8888">
          <cell r="D8888">
            <v>517656</v>
          </cell>
        </row>
        <row r="8889">
          <cell r="D8889">
            <v>517656</v>
          </cell>
        </row>
        <row r="8890">
          <cell r="D8890">
            <v>517667</v>
          </cell>
        </row>
        <row r="8891">
          <cell r="D8891">
            <v>517724</v>
          </cell>
        </row>
        <row r="8892">
          <cell r="D8892">
            <v>517724</v>
          </cell>
        </row>
        <row r="8893">
          <cell r="D8893">
            <v>517724</v>
          </cell>
        </row>
        <row r="8894">
          <cell r="D8894">
            <v>517768</v>
          </cell>
        </row>
        <row r="8895">
          <cell r="D8895">
            <v>517797</v>
          </cell>
        </row>
        <row r="8896">
          <cell r="D8896">
            <v>517797</v>
          </cell>
        </row>
        <row r="8897">
          <cell r="D8897">
            <v>517811</v>
          </cell>
        </row>
        <row r="8898">
          <cell r="D8898">
            <v>517811</v>
          </cell>
        </row>
        <row r="8899">
          <cell r="D8899">
            <v>517811</v>
          </cell>
        </row>
        <row r="8900">
          <cell r="D8900">
            <v>517812</v>
          </cell>
        </row>
        <row r="8901">
          <cell r="D8901">
            <v>517812</v>
          </cell>
        </row>
        <row r="8902">
          <cell r="D8902">
            <v>517825</v>
          </cell>
        </row>
        <row r="8903">
          <cell r="D8903">
            <v>517837</v>
          </cell>
        </row>
        <row r="8904">
          <cell r="D8904">
            <v>517837</v>
          </cell>
        </row>
        <row r="8905">
          <cell r="D8905">
            <v>517850</v>
          </cell>
        </row>
        <row r="8906">
          <cell r="D8906">
            <v>517850</v>
          </cell>
        </row>
        <row r="8907">
          <cell r="D8907">
            <v>517886</v>
          </cell>
        </row>
        <row r="8908">
          <cell r="D8908">
            <v>517886</v>
          </cell>
        </row>
        <row r="8909">
          <cell r="D8909">
            <v>517948</v>
          </cell>
        </row>
        <row r="8910">
          <cell r="D8910">
            <v>517948</v>
          </cell>
        </row>
        <row r="8911">
          <cell r="D8911">
            <v>517948</v>
          </cell>
        </row>
        <row r="8912">
          <cell r="D8912">
            <v>517948</v>
          </cell>
        </row>
        <row r="8913">
          <cell r="D8913">
            <v>517948</v>
          </cell>
        </row>
        <row r="8914">
          <cell r="D8914">
            <v>517948</v>
          </cell>
        </row>
        <row r="8915">
          <cell r="D8915">
            <v>517948</v>
          </cell>
        </row>
        <row r="8916">
          <cell r="D8916">
            <v>517948</v>
          </cell>
        </row>
        <row r="8917">
          <cell r="D8917">
            <v>517948</v>
          </cell>
        </row>
        <row r="8918">
          <cell r="D8918">
            <v>517948</v>
          </cell>
        </row>
        <row r="8919">
          <cell r="D8919">
            <v>517948</v>
          </cell>
        </row>
        <row r="8920">
          <cell r="D8920">
            <v>517948</v>
          </cell>
        </row>
        <row r="8921">
          <cell r="D8921">
            <v>517948</v>
          </cell>
        </row>
        <row r="8922">
          <cell r="D8922">
            <v>517948</v>
          </cell>
        </row>
        <row r="8923">
          <cell r="D8923">
            <v>517948</v>
          </cell>
        </row>
        <row r="8924">
          <cell r="D8924">
            <v>517948</v>
          </cell>
        </row>
        <row r="8925">
          <cell r="D8925">
            <v>517948</v>
          </cell>
        </row>
        <row r="8926">
          <cell r="D8926">
            <v>517948</v>
          </cell>
        </row>
        <row r="8927">
          <cell r="D8927">
            <v>517948</v>
          </cell>
        </row>
        <row r="8928">
          <cell r="D8928">
            <v>517948</v>
          </cell>
        </row>
        <row r="8929">
          <cell r="D8929">
            <v>517948</v>
          </cell>
        </row>
        <row r="8930">
          <cell r="D8930">
            <v>517948</v>
          </cell>
        </row>
        <row r="8931">
          <cell r="D8931">
            <v>517948</v>
          </cell>
        </row>
        <row r="8932">
          <cell r="D8932">
            <v>517948</v>
          </cell>
        </row>
        <row r="8933">
          <cell r="D8933">
            <v>517948</v>
          </cell>
        </row>
        <row r="8934">
          <cell r="D8934">
            <v>517948</v>
          </cell>
        </row>
        <row r="8935">
          <cell r="D8935">
            <v>517948</v>
          </cell>
        </row>
        <row r="8936">
          <cell r="D8936">
            <v>517948</v>
          </cell>
        </row>
        <row r="8937">
          <cell r="D8937">
            <v>517948</v>
          </cell>
        </row>
        <row r="8938">
          <cell r="D8938">
            <v>517948</v>
          </cell>
        </row>
        <row r="8939">
          <cell r="D8939">
            <v>517948</v>
          </cell>
        </row>
        <row r="8940">
          <cell r="D8940">
            <v>517948</v>
          </cell>
        </row>
        <row r="8941">
          <cell r="D8941">
            <v>517948</v>
          </cell>
        </row>
        <row r="8942">
          <cell r="D8942">
            <v>517948</v>
          </cell>
        </row>
        <row r="8943">
          <cell r="D8943">
            <v>517948</v>
          </cell>
        </row>
        <row r="8944">
          <cell r="D8944">
            <v>517948</v>
          </cell>
        </row>
        <row r="8945">
          <cell r="D8945">
            <v>517948</v>
          </cell>
        </row>
        <row r="8946">
          <cell r="D8946">
            <v>517948</v>
          </cell>
        </row>
        <row r="8947">
          <cell r="D8947">
            <v>517948</v>
          </cell>
        </row>
        <row r="8948">
          <cell r="D8948">
            <v>517948</v>
          </cell>
        </row>
        <row r="8949">
          <cell r="D8949">
            <v>517948</v>
          </cell>
        </row>
        <row r="8950">
          <cell r="D8950">
            <v>517948</v>
          </cell>
        </row>
        <row r="8951">
          <cell r="D8951">
            <v>517953</v>
          </cell>
        </row>
        <row r="8952">
          <cell r="D8952">
            <v>517953</v>
          </cell>
        </row>
        <row r="8953">
          <cell r="D8953">
            <v>517953</v>
          </cell>
        </row>
        <row r="8954">
          <cell r="D8954">
            <v>517953</v>
          </cell>
        </row>
        <row r="8955">
          <cell r="D8955">
            <v>517953</v>
          </cell>
        </row>
        <row r="8956">
          <cell r="D8956">
            <v>517953</v>
          </cell>
        </row>
        <row r="8957">
          <cell r="D8957">
            <v>517979</v>
          </cell>
        </row>
        <row r="8958">
          <cell r="D8958">
            <v>518004</v>
          </cell>
        </row>
        <row r="8959">
          <cell r="D8959">
            <v>518021</v>
          </cell>
        </row>
        <row r="8960">
          <cell r="D8960">
            <v>518021</v>
          </cell>
        </row>
        <row r="8961">
          <cell r="D8961">
            <v>518030</v>
          </cell>
        </row>
        <row r="8962">
          <cell r="D8962">
            <v>518030</v>
          </cell>
        </row>
        <row r="8963">
          <cell r="D8963">
            <v>518045</v>
          </cell>
        </row>
        <row r="8964">
          <cell r="D8964">
            <v>518045</v>
          </cell>
        </row>
        <row r="8965">
          <cell r="D8965">
            <v>518045</v>
          </cell>
        </row>
        <row r="8966">
          <cell r="D8966">
            <v>518046</v>
          </cell>
        </row>
        <row r="8967">
          <cell r="D8967">
            <v>518046</v>
          </cell>
        </row>
        <row r="8968">
          <cell r="D8968">
            <v>518086</v>
          </cell>
        </row>
        <row r="8969">
          <cell r="D8969">
            <v>518086</v>
          </cell>
        </row>
        <row r="8970">
          <cell r="D8970">
            <v>518117</v>
          </cell>
        </row>
        <row r="8971">
          <cell r="D8971">
            <v>518117</v>
          </cell>
        </row>
        <row r="8972">
          <cell r="D8972">
            <v>518117</v>
          </cell>
        </row>
        <row r="8976">
          <cell r="D8976">
            <v>518158</v>
          </cell>
        </row>
        <row r="8977">
          <cell r="D8977">
            <v>518158</v>
          </cell>
        </row>
        <row r="8978">
          <cell r="D8978">
            <v>518168</v>
          </cell>
        </row>
        <row r="8979">
          <cell r="D8979">
            <v>518169</v>
          </cell>
        </row>
        <row r="8980">
          <cell r="D8980">
            <v>518169</v>
          </cell>
        </row>
        <row r="8993">
          <cell r="D8993">
            <v>518225</v>
          </cell>
        </row>
        <row r="8994">
          <cell r="D8994">
            <v>518283</v>
          </cell>
        </row>
        <row r="8995">
          <cell r="D8995">
            <v>518283</v>
          </cell>
        </row>
        <row r="8996">
          <cell r="D8996">
            <v>518283</v>
          </cell>
        </row>
        <row r="8997">
          <cell r="D8997">
            <v>518288</v>
          </cell>
        </row>
        <row r="8998">
          <cell r="D8998">
            <v>518288</v>
          </cell>
        </row>
        <row r="9000">
          <cell r="D9000">
            <v>518364</v>
          </cell>
        </row>
        <row r="9001">
          <cell r="D9001">
            <v>518364</v>
          </cell>
        </row>
        <row r="9002">
          <cell r="D9002">
            <v>518371</v>
          </cell>
        </row>
        <row r="9003">
          <cell r="D9003">
            <v>518371</v>
          </cell>
        </row>
        <row r="9004">
          <cell r="D9004">
            <v>518371</v>
          </cell>
        </row>
        <row r="9005">
          <cell r="D9005">
            <v>518371</v>
          </cell>
        </row>
        <row r="9006">
          <cell r="D9006">
            <v>518429</v>
          </cell>
        </row>
        <row r="9007">
          <cell r="D9007">
            <v>518435</v>
          </cell>
        </row>
        <row r="9008">
          <cell r="D9008">
            <v>518435</v>
          </cell>
        </row>
        <row r="9009">
          <cell r="D9009">
            <v>518435</v>
          </cell>
        </row>
        <row r="9010">
          <cell r="D9010">
            <v>518458</v>
          </cell>
        </row>
        <row r="9011">
          <cell r="D9011">
            <v>518464</v>
          </cell>
        </row>
        <row r="9012">
          <cell r="D9012">
            <v>518468</v>
          </cell>
        </row>
        <row r="9013">
          <cell r="D9013">
            <v>518488</v>
          </cell>
        </row>
        <row r="9014">
          <cell r="D9014">
            <v>518488</v>
          </cell>
        </row>
        <row r="9015">
          <cell r="D9015">
            <v>518488</v>
          </cell>
        </row>
        <row r="9016">
          <cell r="D9016">
            <v>518504</v>
          </cell>
        </row>
        <row r="9017">
          <cell r="D9017">
            <v>518523</v>
          </cell>
        </row>
        <row r="9018">
          <cell r="D9018">
            <v>518523</v>
          </cell>
        </row>
        <row r="9019">
          <cell r="D9019">
            <v>518523</v>
          </cell>
        </row>
        <row r="9020">
          <cell r="D9020">
            <v>518523</v>
          </cell>
        </row>
        <row r="9021">
          <cell r="D9021">
            <v>518542</v>
          </cell>
        </row>
        <row r="9022">
          <cell r="D9022">
            <v>518542</v>
          </cell>
        </row>
        <row r="9023">
          <cell r="D9023">
            <v>518563</v>
          </cell>
        </row>
        <row r="9024">
          <cell r="D9024">
            <v>518585</v>
          </cell>
        </row>
        <row r="9025">
          <cell r="D9025">
            <v>518609</v>
          </cell>
        </row>
        <row r="9026">
          <cell r="D9026">
            <v>518609</v>
          </cell>
        </row>
        <row r="9027">
          <cell r="D9027">
            <v>518609</v>
          </cell>
        </row>
        <row r="9028">
          <cell r="D9028">
            <v>518637</v>
          </cell>
        </row>
        <row r="9029">
          <cell r="D9029">
            <v>518653</v>
          </cell>
        </row>
        <row r="9030">
          <cell r="D9030">
            <v>518653</v>
          </cell>
        </row>
        <row r="9031">
          <cell r="D9031">
            <v>518653</v>
          </cell>
        </row>
        <row r="9032">
          <cell r="D9032">
            <v>518653</v>
          </cell>
        </row>
        <row r="9033">
          <cell r="D9033">
            <v>518653</v>
          </cell>
        </row>
        <row r="9034">
          <cell r="D9034">
            <v>518653</v>
          </cell>
        </row>
        <row r="9035">
          <cell r="D9035">
            <v>518746</v>
          </cell>
        </row>
        <row r="9036">
          <cell r="D9036">
            <v>518752</v>
          </cell>
        </row>
        <row r="9037">
          <cell r="D9037">
            <v>518752</v>
          </cell>
        </row>
        <row r="9038">
          <cell r="D9038">
            <v>518752</v>
          </cell>
        </row>
        <row r="9040">
          <cell r="D9040">
            <v>518761</v>
          </cell>
        </row>
        <row r="9041">
          <cell r="D9041">
            <v>518768</v>
          </cell>
        </row>
        <row r="9042">
          <cell r="D9042">
            <v>518795</v>
          </cell>
        </row>
        <row r="9043">
          <cell r="D9043">
            <v>518795</v>
          </cell>
        </row>
        <row r="9044">
          <cell r="D9044">
            <v>518795</v>
          </cell>
        </row>
        <row r="9045">
          <cell r="D9045">
            <v>518795</v>
          </cell>
        </row>
        <row r="9046">
          <cell r="D9046">
            <v>518795</v>
          </cell>
        </row>
        <row r="9047">
          <cell r="D9047">
            <v>518795</v>
          </cell>
        </row>
        <row r="9048">
          <cell r="D9048">
            <v>518830</v>
          </cell>
        </row>
        <row r="9049">
          <cell r="D9049">
            <v>518833</v>
          </cell>
        </row>
        <row r="9050">
          <cell r="D9050">
            <v>518834</v>
          </cell>
        </row>
        <row r="9052">
          <cell r="D9052">
            <v>518849</v>
          </cell>
        </row>
        <row r="9053">
          <cell r="D9053">
            <v>518852</v>
          </cell>
        </row>
        <row r="9054">
          <cell r="D9054">
            <v>518852</v>
          </cell>
        </row>
        <row r="9055">
          <cell r="D9055">
            <v>518852</v>
          </cell>
        </row>
        <row r="9056">
          <cell r="D9056">
            <v>518852</v>
          </cell>
        </row>
        <row r="9057">
          <cell r="D9057">
            <v>518852</v>
          </cell>
        </row>
        <row r="9058">
          <cell r="D9058">
            <v>518852</v>
          </cell>
        </row>
        <row r="9059">
          <cell r="D9059">
            <v>518852</v>
          </cell>
        </row>
        <row r="9060">
          <cell r="D9060">
            <v>518852</v>
          </cell>
        </row>
        <row r="9061">
          <cell r="D9061">
            <v>518852</v>
          </cell>
        </row>
        <row r="9062">
          <cell r="D9062">
            <v>518852</v>
          </cell>
        </row>
        <row r="9063">
          <cell r="D9063">
            <v>518857</v>
          </cell>
        </row>
        <row r="9064">
          <cell r="D9064">
            <v>518857</v>
          </cell>
        </row>
        <row r="9065">
          <cell r="D9065">
            <v>518859</v>
          </cell>
        </row>
        <row r="9066">
          <cell r="D9066">
            <v>518864</v>
          </cell>
        </row>
        <row r="9067">
          <cell r="D9067">
            <v>518864</v>
          </cell>
        </row>
        <row r="9068">
          <cell r="D9068">
            <v>518864</v>
          </cell>
        </row>
        <row r="9069">
          <cell r="D9069">
            <v>518869</v>
          </cell>
        </row>
        <row r="9072">
          <cell r="D9072">
            <v>518880</v>
          </cell>
        </row>
        <row r="9073">
          <cell r="D9073">
            <v>518880</v>
          </cell>
        </row>
        <row r="9074">
          <cell r="D9074">
            <v>518880</v>
          </cell>
        </row>
        <row r="9075">
          <cell r="D9075">
            <v>518880</v>
          </cell>
        </row>
        <row r="9076">
          <cell r="D9076">
            <v>518880</v>
          </cell>
        </row>
        <row r="9077">
          <cell r="D9077">
            <v>518880</v>
          </cell>
        </row>
        <row r="9078">
          <cell r="D9078">
            <v>518880</v>
          </cell>
        </row>
        <row r="9079">
          <cell r="D9079">
            <v>518880</v>
          </cell>
        </row>
        <row r="9080">
          <cell r="D9080">
            <v>518880</v>
          </cell>
        </row>
        <row r="9081">
          <cell r="D9081">
            <v>518880</v>
          </cell>
        </row>
        <row r="9082">
          <cell r="D9082">
            <v>518897</v>
          </cell>
        </row>
        <row r="9083">
          <cell r="D9083">
            <v>518897</v>
          </cell>
        </row>
        <row r="9091">
          <cell r="D9091">
            <v>518970</v>
          </cell>
        </row>
        <row r="9092">
          <cell r="D9092">
            <v>518974</v>
          </cell>
        </row>
        <row r="9093">
          <cell r="D9093">
            <v>518974</v>
          </cell>
        </row>
        <row r="9094">
          <cell r="D9094">
            <v>518974</v>
          </cell>
        </row>
        <row r="9095">
          <cell r="D9095">
            <v>518974</v>
          </cell>
        </row>
        <row r="9096">
          <cell r="D9096">
            <v>518974</v>
          </cell>
        </row>
        <row r="9097">
          <cell r="D9097">
            <v>518974</v>
          </cell>
        </row>
        <row r="9098">
          <cell r="D9098">
            <v>518974</v>
          </cell>
        </row>
        <row r="9099">
          <cell r="D9099">
            <v>518976</v>
          </cell>
        </row>
        <row r="9100">
          <cell r="D9100">
            <v>519017</v>
          </cell>
        </row>
        <row r="9101">
          <cell r="D9101">
            <v>519017</v>
          </cell>
        </row>
        <row r="9102">
          <cell r="D9102">
            <v>519018</v>
          </cell>
        </row>
        <row r="9103">
          <cell r="D9103">
            <v>519018</v>
          </cell>
        </row>
        <row r="9104">
          <cell r="D9104">
            <v>519018</v>
          </cell>
        </row>
        <row r="9105">
          <cell r="D9105">
            <v>519018</v>
          </cell>
        </row>
        <row r="9106">
          <cell r="D9106">
            <v>519030</v>
          </cell>
        </row>
        <row r="9107">
          <cell r="D9107">
            <v>519037</v>
          </cell>
        </row>
        <row r="9108">
          <cell r="D9108">
            <v>519037</v>
          </cell>
        </row>
        <row r="9109">
          <cell r="D9109">
            <v>519037</v>
          </cell>
        </row>
        <row r="9110">
          <cell r="D9110">
            <v>519037</v>
          </cell>
        </row>
        <row r="9111">
          <cell r="D9111">
            <v>519058</v>
          </cell>
        </row>
        <row r="9113">
          <cell r="D9113">
            <v>519071</v>
          </cell>
        </row>
        <row r="9116">
          <cell r="D9116">
            <v>519181</v>
          </cell>
        </row>
        <row r="9117">
          <cell r="D9117">
            <v>519181</v>
          </cell>
        </row>
        <row r="9118">
          <cell r="D9118">
            <v>519181</v>
          </cell>
        </row>
        <row r="9119">
          <cell r="D9119">
            <v>519213</v>
          </cell>
        </row>
        <row r="9120">
          <cell r="D9120">
            <v>519213</v>
          </cell>
        </row>
        <row r="9121">
          <cell r="D9121">
            <v>519217</v>
          </cell>
        </row>
        <row r="9122">
          <cell r="D9122">
            <v>519217</v>
          </cell>
        </row>
        <row r="9123">
          <cell r="D9123">
            <v>519217</v>
          </cell>
        </row>
        <row r="9124">
          <cell r="D9124">
            <v>519217</v>
          </cell>
        </row>
        <row r="9125">
          <cell r="D9125">
            <v>519217</v>
          </cell>
        </row>
        <row r="9126">
          <cell r="D9126">
            <v>519217</v>
          </cell>
        </row>
        <row r="9127">
          <cell r="D9127">
            <v>519217</v>
          </cell>
        </row>
        <row r="9128">
          <cell r="D9128">
            <v>519217</v>
          </cell>
        </row>
        <row r="9129">
          <cell r="D9129">
            <v>519251</v>
          </cell>
        </row>
        <row r="9130">
          <cell r="D9130">
            <v>519251</v>
          </cell>
        </row>
        <row r="9131">
          <cell r="D9131">
            <v>519269</v>
          </cell>
        </row>
        <row r="9132">
          <cell r="D9132">
            <v>519269</v>
          </cell>
        </row>
        <row r="9133">
          <cell r="D9133">
            <v>519269</v>
          </cell>
        </row>
        <row r="9134">
          <cell r="D9134">
            <v>519280</v>
          </cell>
        </row>
        <row r="9135">
          <cell r="D9135">
            <v>519280</v>
          </cell>
        </row>
        <row r="9136">
          <cell r="D9136">
            <v>519282</v>
          </cell>
        </row>
        <row r="9137">
          <cell r="D9137">
            <v>519294</v>
          </cell>
        </row>
        <row r="9138">
          <cell r="D9138">
            <v>519331</v>
          </cell>
        </row>
        <row r="9139">
          <cell r="D9139">
            <v>519331</v>
          </cell>
        </row>
        <row r="9140">
          <cell r="D9140">
            <v>519331</v>
          </cell>
        </row>
        <row r="9141">
          <cell r="D9141">
            <v>519331</v>
          </cell>
        </row>
        <row r="9142">
          <cell r="D9142">
            <v>519331</v>
          </cell>
        </row>
        <row r="9143">
          <cell r="D9143">
            <v>519357</v>
          </cell>
        </row>
        <row r="9144">
          <cell r="D9144">
            <v>519357</v>
          </cell>
        </row>
        <row r="9145">
          <cell r="D9145">
            <v>519357</v>
          </cell>
        </row>
        <row r="9146">
          <cell r="D9146">
            <v>519409</v>
          </cell>
        </row>
        <row r="9148">
          <cell r="D9148">
            <v>519461</v>
          </cell>
        </row>
        <row r="9149">
          <cell r="D9149">
            <v>519541</v>
          </cell>
        </row>
        <row r="9150">
          <cell r="D9150">
            <v>519624</v>
          </cell>
        </row>
        <row r="9151">
          <cell r="D9151">
            <v>519644</v>
          </cell>
        </row>
        <row r="9152">
          <cell r="D9152">
            <v>519644</v>
          </cell>
        </row>
        <row r="9153">
          <cell r="D9153">
            <v>519644</v>
          </cell>
        </row>
        <row r="9154">
          <cell r="D9154">
            <v>519644</v>
          </cell>
        </row>
        <row r="9155">
          <cell r="D9155">
            <v>519644</v>
          </cell>
        </row>
        <row r="9156">
          <cell r="D9156">
            <v>519657</v>
          </cell>
        </row>
        <row r="9157">
          <cell r="D9157">
            <v>519657</v>
          </cell>
        </row>
        <row r="9158">
          <cell r="D9158">
            <v>519657</v>
          </cell>
        </row>
        <row r="9159">
          <cell r="D9159">
            <v>519657</v>
          </cell>
        </row>
        <row r="9160">
          <cell r="D9160">
            <v>519697</v>
          </cell>
        </row>
        <row r="9161">
          <cell r="D9161">
            <v>519697</v>
          </cell>
        </row>
        <row r="9162">
          <cell r="D9162">
            <v>519697</v>
          </cell>
        </row>
        <row r="9163">
          <cell r="D9163">
            <v>519716</v>
          </cell>
        </row>
        <row r="9164">
          <cell r="D9164">
            <v>519716</v>
          </cell>
        </row>
        <row r="9165">
          <cell r="D9165">
            <v>519724</v>
          </cell>
        </row>
        <row r="9166">
          <cell r="D9166">
            <v>519739</v>
          </cell>
        </row>
        <row r="9167">
          <cell r="D9167">
            <v>519739</v>
          </cell>
        </row>
        <row r="9168">
          <cell r="D9168">
            <v>519739</v>
          </cell>
        </row>
        <row r="9169">
          <cell r="D9169">
            <v>519758</v>
          </cell>
        </row>
        <row r="9170">
          <cell r="D9170">
            <v>519758</v>
          </cell>
        </row>
        <row r="9171">
          <cell r="D9171">
            <v>519758</v>
          </cell>
        </row>
        <row r="9172">
          <cell r="D9172">
            <v>519758</v>
          </cell>
        </row>
        <row r="9173">
          <cell r="D9173">
            <v>519758</v>
          </cell>
        </row>
        <row r="9174">
          <cell r="D9174">
            <v>519758</v>
          </cell>
        </row>
        <row r="9175">
          <cell r="D9175">
            <v>519758</v>
          </cell>
        </row>
        <row r="9176">
          <cell r="D9176">
            <v>519758</v>
          </cell>
        </row>
        <row r="9177">
          <cell r="D9177">
            <v>519758</v>
          </cell>
        </row>
        <row r="9178">
          <cell r="D9178">
            <v>519758</v>
          </cell>
        </row>
        <row r="9179">
          <cell r="D9179">
            <v>519758</v>
          </cell>
        </row>
        <row r="9180">
          <cell r="D9180">
            <v>519777</v>
          </cell>
        </row>
        <row r="9181">
          <cell r="D9181">
            <v>519789</v>
          </cell>
        </row>
        <row r="9182">
          <cell r="D9182">
            <v>519789</v>
          </cell>
        </row>
        <row r="9185">
          <cell r="D9185">
            <v>519816</v>
          </cell>
        </row>
        <row r="9186">
          <cell r="D9186">
            <v>519843</v>
          </cell>
        </row>
        <row r="9187">
          <cell r="D9187">
            <v>519882</v>
          </cell>
        </row>
        <row r="9188">
          <cell r="D9188">
            <v>519896</v>
          </cell>
        </row>
        <row r="9189">
          <cell r="D9189">
            <v>519896</v>
          </cell>
        </row>
        <row r="9191">
          <cell r="D9191">
            <v>519904</v>
          </cell>
        </row>
        <row r="9192">
          <cell r="D9192">
            <v>519904</v>
          </cell>
        </row>
        <row r="9193">
          <cell r="D9193">
            <v>519920</v>
          </cell>
        </row>
        <row r="9194">
          <cell r="D9194">
            <v>519920</v>
          </cell>
        </row>
        <row r="9195">
          <cell r="D9195">
            <v>519920</v>
          </cell>
        </row>
        <row r="9196">
          <cell r="D9196">
            <v>519934</v>
          </cell>
        </row>
        <row r="9197">
          <cell r="D9197">
            <v>519935</v>
          </cell>
        </row>
        <row r="9198">
          <cell r="D9198">
            <v>519940</v>
          </cell>
        </row>
        <row r="9199">
          <cell r="D9199">
            <v>519940</v>
          </cell>
        </row>
        <row r="9200">
          <cell r="D9200">
            <v>519958</v>
          </cell>
        </row>
        <row r="9201">
          <cell r="D9201">
            <v>519958</v>
          </cell>
        </row>
        <row r="9202">
          <cell r="D9202">
            <v>519958</v>
          </cell>
        </row>
        <row r="9203">
          <cell r="D9203">
            <v>519958</v>
          </cell>
        </row>
        <row r="9204">
          <cell r="D9204">
            <v>519958</v>
          </cell>
        </row>
        <row r="9205">
          <cell r="D9205">
            <v>519958</v>
          </cell>
        </row>
        <row r="9206">
          <cell r="D9206">
            <v>519995</v>
          </cell>
        </row>
        <row r="9207">
          <cell r="D9207">
            <v>520004</v>
          </cell>
        </row>
        <row r="9208">
          <cell r="D9208">
            <v>520012</v>
          </cell>
        </row>
        <row r="9209">
          <cell r="D9209">
            <v>520030</v>
          </cell>
        </row>
        <row r="9210">
          <cell r="D9210">
            <v>520030</v>
          </cell>
        </row>
        <row r="9211">
          <cell r="D9211">
            <v>520030</v>
          </cell>
        </row>
        <row r="9212">
          <cell r="D9212">
            <v>520030</v>
          </cell>
        </row>
        <row r="9213">
          <cell r="D9213">
            <v>520030</v>
          </cell>
        </row>
        <row r="9214">
          <cell r="D9214">
            <v>520030</v>
          </cell>
        </row>
        <row r="9215">
          <cell r="D9215">
            <v>520039</v>
          </cell>
        </row>
        <row r="9216">
          <cell r="D9216">
            <v>520039</v>
          </cell>
        </row>
        <row r="9217">
          <cell r="D9217">
            <v>520044</v>
          </cell>
        </row>
        <row r="9218">
          <cell r="D9218">
            <v>520046</v>
          </cell>
        </row>
        <row r="9219">
          <cell r="D9219">
            <v>520049</v>
          </cell>
        </row>
        <row r="9220">
          <cell r="D9220">
            <v>520058</v>
          </cell>
        </row>
        <row r="9221">
          <cell r="D9221">
            <v>520087</v>
          </cell>
        </row>
        <row r="9222">
          <cell r="D9222">
            <v>520087</v>
          </cell>
        </row>
        <row r="9223">
          <cell r="D9223">
            <v>520094</v>
          </cell>
        </row>
        <row r="9224">
          <cell r="D9224">
            <v>520120</v>
          </cell>
        </row>
        <row r="9225">
          <cell r="D9225">
            <v>520159</v>
          </cell>
        </row>
        <row r="9226">
          <cell r="D9226">
            <v>520159</v>
          </cell>
        </row>
        <row r="9227">
          <cell r="D9227">
            <v>520167</v>
          </cell>
        </row>
        <row r="9228">
          <cell r="D9228">
            <v>520167</v>
          </cell>
        </row>
        <row r="9229">
          <cell r="D9229">
            <v>520167</v>
          </cell>
        </row>
        <row r="9230">
          <cell r="D9230">
            <v>520167</v>
          </cell>
        </row>
        <row r="9231">
          <cell r="D9231">
            <v>520167</v>
          </cell>
        </row>
        <row r="9232">
          <cell r="D9232">
            <v>520167</v>
          </cell>
        </row>
        <row r="9233">
          <cell r="D9233">
            <v>520174</v>
          </cell>
        </row>
        <row r="9234">
          <cell r="D9234">
            <v>520181</v>
          </cell>
        </row>
        <row r="9235">
          <cell r="D9235">
            <v>520188</v>
          </cell>
        </row>
        <row r="9236">
          <cell r="D9236">
            <v>520188</v>
          </cell>
        </row>
        <row r="9237">
          <cell r="D9237">
            <v>520192</v>
          </cell>
        </row>
        <row r="9241">
          <cell r="D9241">
            <v>520256</v>
          </cell>
        </row>
        <row r="9242">
          <cell r="D9242">
            <v>520257</v>
          </cell>
        </row>
        <row r="9243">
          <cell r="D9243">
            <v>520260</v>
          </cell>
        </row>
        <row r="9244">
          <cell r="D9244">
            <v>520260</v>
          </cell>
        </row>
        <row r="9245">
          <cell r="D9245">
            <v>520260</v>
          </cell>
        </row>
        <row r="9246">
          <cell r="D9246">
            <v>520260</v>
          </cell>
        </row>
        <row r="9248">
          <cell r="D9248">
            <v>520277</v>
          </cell>
        </row>
        <row r="9249">
          <cell r="D9249">
            <v>520277</v>
          </cell>
        </row>
        <row r="9250">
          <cell r="D9250">
            <v>520277</v>
          </cell>
        </row>
        <row r="9251">
          <cell r="D9251">
            <v>520277</v>
          </cell>
        </row>
        <row r="9252">
          <cell r="D9252">
            <v>520277</v>
          </cell>
        </row>
        <row r="9253">
          <cell r="D9253">
            <v>520277</v>
          </cell>
        </row>
        <row r="9254">
          <cell r="D9254">
            <v>520277</v>
          </cell>
        </row>
        <row r="9255">
          <cell r="D9255">
            <v>520277</v>
          </cell>
        </row>
        <row r="9256">
          <cell r="D9256">
            <v>520277</v>
          </cell>
        </row>
        <row r="9257">
          <cell r="D9257">
            <v>520277</v>
          </cell>
        </row>
        <row r="9258">
          <cell r="D9258">
            <v>520277</v>
          </cell>
        </row>
        <row r="9259">
          <cell r="D9259">
            <v>520277</v>
          </cell>
        </row>
        <row r="9260">
          <cell r="D9260">
            <v>520277</v>
          </cell>
        </row>
        <row r="9261">
          <cell r="D9261">
            <v>520277</v>
          </cell>
        </row>
        <row r="9262">
          <cell r="D9262">
            <v>520277</v>
          </cell>
        </row>
        <row r="9263">
          <cell r="D9263">
            <v>520277</v>
          </cell>
        </row>
        <row r="9264">
          <cell r="D9264">
            <v>520291</v>
          </cell>
        </row>
        <row r="9265">
          <cell r="D9265">
            <v>520305</v>
          </cell>
        </row>
        <row r="9267">
          <cell r="D9267">
            <v>520318</v>
          </cell>
        </row>
        <row r="9268">
          <cell r="D9268">
            <v>520318</v>
          </cell>
        </row>
        <row r="9269">
          <cell r="D9269">
            <v>520327</v>
          </cell>
        </row>
        <row r="9270">
          <cell r="D9270">
            <v>520327</v>
          </cell>
        </row>
        <row r="9271">
          <cell r="D9271">
            <v>520335</v>
          </cell>
        </row>
        <row r="9272">
          <cell r="D9272">
            <v>520336</v>
          </cell>
        </row>
        <row r="9273">
          <cell r="D9273">
            <v>520336</v>
          </cell>
        </row>
        <row r="9274">
          <cell r="D9274">
            <v>520341</v>
          </cell>
        </row>
        <row r="9275">
          <cell r="D9275">
            <v>520351</v>
          </cell>
        </row>
        <row r="9276">
          <cell r="D9276">
            <v>520351</v>
          </cell>
        </row>
        <row r="9277">
          <cell r="D9277">
            <v>520351</v>
          </cell>
        </row>
        <row r="9279">
          <cell r="D9279">
            <v>520403</v>
          </cell>
        </row>
        <row r="9280">
          <cell r="D9280">
            <v>520404</v>
          </cell>
        </row>
        <row r="9281">
          <cell r="D9281">
            <v>520404</v>
          </cell>
        </row>
        <row r="9282">
          <cell r="D9282">
            <v>520404</v>
          </cell>
        </row>
        <row r="9283">
          <cell r="D9283">
            <v>520404</v>
          </cell>
        </row>
        <row r="9284">
          <cell r="D9284">
            <v>520404</v>
          </cell>
        </row>
        <row r="9285">
          <cell r="D9285">
            <v>520404</v>
          </cell>
        </row>
        <row r="9286">
          <cell r="D9286">
            <v>520404</v>
          </cell>
        </row>
        <row r="9287">
          <cell r="D9287">
            <v>520404</v>
          </cell>
        </row>
        <row r="9288">
          <cell r="D9288">
            <v>520404</v>
          </cell>
        </row>
        <row r="9289">
          <cell r="D9289">
            <v>520404</v>
          </cell>
        </row>
        <row r="9290">
          <cell r="D9290">
            <v>520404</v>
          </cell>
        </row>
        <row r="9291">
          <cell r="D9291">
            <v>520404</v>
          </cell>
        </row>
        <row r="9292">
          <cell r="D9292">
            <v>520404</v>
          </cell>
        </row>
        <row r="9293">
          <cell r="D9293">
            <v>520404</v>
          </cell>
        </row>
        <row r="9294">
          <cell r="D9294">
            <v>520404</v>
          </cell>
        </row>
        <row r="9295">
          <cell r="D9295">
            <v>520404</v>
          </cell>
        </row>
        <row r="9296">
          <cell r="D9296">
            <v>520428</v>
          </cell>
        </row>
        <row r="9297">
          <cell r="D9297">
            <v>520448</v>
          </cell>
        </row>
        <row r="9298">
          <cell r="D9298">
            <v>520454</v>
          </cell>
        </row>
        <row r="9299">
          <cell r="D9299">
            <v>520454</v>
          </cell>
        </row>
        <row r="9300">
          <cell r="D9300">
            <v>520454</v>
          </cell>
        </row>
        <row r="9301">
          <cell r="D9301">
            <v>520454</v>
          </cell>
        </row>
        <row r="9302">
          <cell r="D9302">
            <v>520472</v>
          </cell>
        </row>
        <row r="9304">
          <cell r="D9304">
            <v>520497</v>
          </cell>
        </row>
        <row r="9305">
          <cell r="D9305">
            <v>520500</v>
          </cell>
        </row>
        <row r="9306">
          <cell r="D9306">
            <v>520508</v>
          </cell>
        </row>
        <row r="9307">
          <cell r="D9307">
            <v>520508</v>
          </cell>
        </row>
        <row r="9308">
          <cell r="D9308">
            <v>520508</v>
          </cell>
        </row>
        <row r="9309">
          <cell r="D9309">
            <v>520508</v>
          </cell>
        </row>
        <row r="9310">
          <cell r="D9310">
            <v>520508</v>
          </cell>
        </row>
        <row r="9311">
          <cell r="D9311">
            <v>520508</v>
          </cell>
        </row>
        <row r="9312">
          <cell r="D9312">
            <v>520508</v>
          </cell>
        </row>
        <row r="9313">
          <cell r="D9313">
            <v>520544</v>
          </cell>
        </row>
        <row r="9314">
          <cell r="D9314">
            <v>520598</v>
          </cell>
        </row>
        <row r="9315">
          <cell r="D9315">
            <v>520620</v>
          </cell>
        </row>
        <row r="9316">
          <cell r="D9316">
            <v>520631</v>
          </cell>
        </row>
        <row r="9321">
          <cell r="D9321">
            <v>520650</v>
          </cell>
        </row>
        <row r="9322">
          <cell r="D9322">
            <v>520833</v>
          </cell>
        </row>
        <row r="9323">
          <cell r="D9323">
            <v>520833</v>
          </cell>
        </row>
        <row r="9324">
          <cell r="D9324">
            <v>520835</v>
          </cell>
        </row>
        <row r="9325">
          <cell r="D9325">
            <v>520865</v>
          </cell>
        </row>
        <row r="9326">
          <cell r="D9326">
            <v>520865</v>
          </cell>
        </row>
        <row r="9327">
          <cell r="D9327">
            <v>520891</v>
          </cell>
        </row>
        <row r="9329">
          <cell r="D9329">
            <v>520912</v>
          </cell>
        </row>
        <row r="9330">
          <cell r="D9330">
            <v>520912</v>
          </cell>
        </row>
        <row r="9331">
          <cell r="D9331">
            <v>520912</v>
          </cell>
        </row>
        <row r="9332">
          <cell r="D9332">
            <v>520924</v>
          </cell>
        </row>
        <row r="9333">
          <cell r="D9333">
            <v>520925</v>
          </cell>
        </row>
        <row r="9334">
          <cell r="D9334">
            <v>520925</v>
          </cell>
        </row>
        <row r="9335">
          <cell r="D9335">
            <v>520938</v>
          </cell>
        </row>
        <row r="9336">
          <cell r="D9336">
            <v>520954</v>
          </cell>
        </row>
        <row r="9337">
          <cell r="D9337">
            <v>520954</v>
          </cell>
        </row>
        <row r="9338">
          <cell r="D9338">
            <v>520994</v>
          </cell>
        </row>
        <row r="9339">
          <cell r="D9339">
            <v>520994</v>
          </cell>
        </row>
        <row r="9340">
          <cell r="D9340">
            <v>520994</v>
          </cell>
        </row>
        <row r="9341">
          <cell r="D9341">
            <v>521021</v>
          </cell>
        </row>
        <row r="9342">
          <cell r="D9342">
            <v>521021</v>
          </cell>
        </row>
        <row r="9343">
          <cell r="D9343">
            <v>521083</v>
          </cell>
        </row>
        <row r="9344">
          <cell r="D9344">
            <v>521083</v>
          </cell>
        </row>
        <row r="9345">
          <cell r="D9345">
            <v>521083</v>
          </cell>
        </row>
        <row r="9349">
          <cell r="D9349">
            <v>521103</v>
          </cell>
        </row>
        <row r="9350">
          <cell r="D9350">
            <v>521103</v>
          </cell>
        </row>
        <row r="9351">
          <cell r="D9351">
            <v>521103</v>
          </cell>
        </row>
        <row r="9352">
          <cell r="D9352">
            <v>521115</v>
          </cell>
        </row>
        <row r="9354">
          <cell r="D9354">
            <v>521163</v>
          </cell>
        </row>
        <row r="9355">
          <cell r="D9355">
            <v>521163</v>
          </cell>
        </row>
        <row r="9356">
          <cell r="D9356">
            <v>521163</v>
          </cell>
        </row>
        <row r="9357">
          <cell r="D9357">
            <v>521180</v>
          </cell>
        </row>
        <row r="9358">
          <cell r="D9358">
            <v>521181</v>
          </cell>
        </row>
        <row r="9359">
          <cell r="D9359">
            <v>521189</v>
          </cell>
        </row>
        <row r="9360">
          <cell r="D9360">
            <v>521189</v>
          </cell>
        </row>
        <row r="9361">
          <cell r="D9361">
            <v>521194</v>
          </cell>
        </row>
        <row r="9362">
          <cell r="D9362">
            <v>521196</v>
          </cell>
        </row>
        <row r="9363">
          <cell r="D9363">
            <v>521196</v>
          </cell>
        </row>
        <row r="9364">
          <cell r="D9364">
            <v>521196</v>
          </cell>
        </row>
        <row r="9365">
          <cell r="D9365">
            <v>521196</v>
          </cell>
        </row>
        <row r="9366">
          <cell r="D9366">
            <v>521196</v>
          </cell>
        </row>
        <row r="9367">
          <cell r="D9367">
            <v>521196</v>
          </cell>
        </row>
        <row r="9368">
          <cell r="D9368">
            <v>521196</v>
          </cell>
        </row>
        <row r="9369">
          <cell r="D9369">
            <v>521196</v>
          </cell>
        </row>
        <row r="9370">
          <cell r="D9370">
            <v>521196</v>
          </cell>
        </row>
        <row r="9371">
          <cell r="D9371">
            <v>521196</v>
          </cell>
        </row>
        <row r="9372">
          <cell r="D9372">
            <v>521196</v>
          </cell>
        </row>
        <row r="9373">
          <cell r="D9373">
            <v>521196</v>
          </cell>
        </row>
        <row r="9374">
          <cell r="D9374">
            <v>521196</v>
          </cell>
        </row>
        <row r="9375">
          <cell r="D9375">
            <v>521196</v>
          </cell>
        </row>
        <row r="9376">
          <cell r="D9376">
            <v>521196</v>
          </cell>
        </row>
        <row r="9377">
          <cell r="D9377">
            <v>521196</v>
          </cell>
        </row>
        <row r="9378">
          <cell r="D9378">
            <v>521196</v>
          </cell>
        </row>
        <row r="9379">
          <cell r="D9379">
            <v>521196</v>
          </cell>
        </row>
        <row r="9380">
          <cell r="D9380">
            <v>521196</v>
          </cell>
        </row>
        <row r="9381">
          <cell r="D9381">
            <v>521196</v>
          </cell>
        </row>
        <row r="9382">
          <cell r="D9382">
            <v>521196</v>
          </cell>
        </row>
        <row r="9383">
          <cell r="D9383">
            <v>521196</v>
          </cell>
        </row>
        <row r="9384">
          <cell r="D9384">
            <v>521196</v>
          </cell>
        </row>
        <row r="9385">
          <cell r="D9385">
            <v>521196</v>
          </cell>
        </row>
        <row r="9386">
          <cell r="D9386">
            <v>521196</v>
          </cell>
        </row>
        <row r="9387">
          <cell r="D9387">
            <v>521196</v>
          </cell>
        </row>
        <row r="9388">
          <cell r="D9388">
            <v>521196</v>
          </cell>
        </row>
        <row r="9389">
          <cell r="D9389">
            <v>521196</v>
          </cell>
        </row>
        <row r="9390">
          <cell r="D9390">
            <v>521196</v>
          </cell>
        </row>
        <row r="9391">
          <cell r="D9391">
            <v>521196</v>
          </cell>
        </row>
        <row r="9392">
          <cell r="D9392">
            <v>521196</v>
          </cell>
        </row>
        <row r="9393">
          <cell r="D9393">
            <v>521196</v>
          </cell>
        </row>
        <row r="9394">
          <cell r="D9394">
            <v>521196</v>
          </cell>
        </row>
        <row r="9395">
          <cell r="D9395">
            <v>521196</v>
          </cell>
        </row>
        <row r="9396">
          <cell r="D9396">
            <v>521240</v>
          </cell>
        </row>
        <row r="9397">
          <cell r="D9397">
            <v>521252</v>
          </cell>
        </row>
        <row r="9398">
          <cell r="D9398">
            <v>521254</v>
          </cell>
        </row>
        <row r="9399">
          <cell r="D9399">
            <v>521254</v>
          </cell>
        </row>
        <row r="9400">
          <cell r="D9400">
            <v>521257</v>
          </cell>
        </row>
        <row r="9401">
          <cell r="D9401">
            <v>521257</v>
          </cell>
        </row>
        <row r="9402">
          <cell r="D9402">
            <v>521257</v>
          </cell>
        </row>
        <row r="9403">
          <cell r="D9403">
            <v>521298</v>
          </cell>
        </row>
        <row r="9404">
          <cell r="D9404">
            <v>521298</v>
          </cell>
        </row>
        <row r="9405">
          <cell r="D9405">
            <v>521364</v>
          </cell>
        </row>
        <row r="9406">
          <cell r="D9406">
            <v>521364</v>
          </cell>
        </row>
        <row r="9407">
          <cell r="D9407">
            <v>521364</v>
          </cell>
        </row>
        <row r="9408">
          <cell r="D9408">
            <v>521364</v>
          </cell>
        </row>
        <row r="9409">
          <cell r="D9409">
            <v>521379</v>
          </cell>
        </row>
        <row r="9410">
          <cell r="D9410">
            <v>521383</v>
          </cell>
        </row>
        <row r="9411">
          <cell r="D9411">
            <v>521383</v>
          </cell>
        </row>
        <row r="9412">
          <cell r="D9412">
            <v>521383</v>
          </cell>
        </row>
        <row r="9413">
          <cell r="D9413">
            <v>521383</v>
          </cell>
        </row>
        <row r="9414">
          <cell r="D9414">
            <v>521383</v>
          </cell>
        </row>
        <row r="9415">
          <cell r="D9415">
            <v>521383</v>
          </cell>
        </row>
        <row r="9416">
          <cell r="D9416">
            <v>521383</v>
          </cell>
        </row>
        <row r="9417">
          <cell r="D9417">
            <v>521383</v>
          </cell>
        </row>
        <row r="9418">
          <cell r="D9418">
            <v>521383</v>
          </cell>
        </row>
        <row r="9419">
          <cell r="D9419">
            <v>521383</v>
          </cell>
        </row>
        <row r="9420">
          <cell r="D9420">
            <v>521383</v>
          </cell>
        </row>
        <row r="9421">
          <cell r="D9421">
            <v>521383</v>
          </cell>
        </row>
        <row r="9422">
          <cell r="D9422">
            <v>521383</v>
          </cell>
        </row>
        <row r="9423">
          <cell r="D9423">
            <v>521383</v>
          </cell>
        </row>
        <row r="9424">
          <cell r="D9424">
            <v>521383</v>
          </cell>
        </row>
        <row r="9425">
          <cell r="D9425">
            <v>521383</v>
          </cell>
        </row>
        <row r="9426">
          <cell r="D9426">
            <v>521401</v>
          </cell>
        </row>
        <row r="9427">
          <cell r="D9427">
            <v>521413</v>
          </cell>
        </row>
        <row r="9428">
          <cell r="D9428">
            <v>521413</v>
          </cell>
        </row>
        <row r="9429">
          <cell r="D9429">
            <v>521475</v>
          </cell>
        </row>
        <row r="9430">
          <cell r="D9430">
            <v>521475</v>
          </cell>
        </row>
        <row r="9431">
          <cell r="D9431">
            <v>521475</v>
          </cell>
        </row>
        <row r="9432">
          <cell r="D9432">
            <v>521475</v>
          </cell>
        </row>
        <row r="9433">
          <cell r="D9433">
            <v>521522</v>
          </cell>
        </row>
        <row r="9434">
          <cell r="D9434">
            <v>521525</v>
          </cell>
        </row>
        <row r="9435">
          <cell r="D9435">
            <v>521539</v>
          </cell>
        </row>
        <row r="9436">
          <cell r="D9436">
            <v>521539</v>
          </cell>
        </row>
        <row r="9437">
          <cell r="D9437">
            <v>521541</v>
          </cell>
        </row>
        <row r="9438">
          <cell r="D9438">
            <v>521553</v>
          </cell>
        </row>
        <row r="9439">
          <cell r="D9439">
            <v>521553</v>
          </cell>
        </row>
        <row r="9440">
          <cell r="D9440">
            <v>521553</v>
          </cell>
        </row>
        <row r="9441">
          <cell r="D9441">
            <v>521554</v>
          </cell>
        </row>
        <row r="9442">
          <cell r="D9442">
            <v>521554</v>
          </cell>
        </row>
        <row r="9443">
          <cell r="D9443">
            <v>521554</v>
          </cell>
        </row>
        <row r="9444">
          <cell r="D9444">
            <v>521554</v>
          </cell>
        </row>
        <row r="9448">
          <cell r="D9448">
            <v>521616</v>
          </cell>
        </row>
        <row r="9449">
          <cell r="D9449">
            <v>521616</v>
          </cell>
        </row>
        <row r="9450">
          <cell r="D9450">
            <v>521616</v>
          </cell>
        </row>
        <row r="9451">
          <cell r="D9451">
            <v>521616</v>
          </cell>
        </row>
        <row r="9452">
          <cell r="D9452">
            <v>521616</v>
          </cell>
        </row>
        <row r="9453">
          <cell r="D9453">
            <v>521633</v>
          </cell>
        </row>
        <row r="9454">
          <cell r="D9454">
            <v>521663</v>
          </cell>
        </row>
        <row r="9455">
          <cell r="D9455">
            <v>521676</v>
          </cell>
        </row>
        <row r="9456">
          <cell r="D9456">
            <v>521681</v>
          </cell>
        </row>
        <row r="9457">
          <cell r="D9457">
            <v>521681</v>
          </cell>
        </row>
        <row r="9458">
          <cell r="D9458">
            <v>521681</v>
          </cell>
        </row>
        <row r="9459">
          <cell r="D9459">
            <v>521685</v>
          </cell>
        </row>
        <row r="9460">
          <cell r="D9460">
            <v>521685</v>
          </cell>
        </row>
        <row r="9461">
          <cell r="D9461">
            <v>521685</v>
          </cell>
        </row>
        <row r="9462">
          <cell r="D9462">
            <v>521702</v>
          </cell>
        </row>
        <row r="9463">
          <cell r="D9463">
            <v>521747</v>
          </cell>
        </row>
        <row r="9464">
          <cell r="D9464">
            <v>521748</v>
          </cell>
        </row>
        <row r="9466">
          <cell r="D9466">
            <v>521790</v>
          </cell>
        </row>
        <row r="9467">
          <cell r="D9467">
            <v>521790</v>
          </cell>
        </row>
        <row r="9468">
          <cell r="D9468">
            <v>521790</v>
          </cell>
        </row>
        <row r="9469">
          <cell r="D9469">
            <v>521822</v>
          </cell>
        </row>
        <row r="9470">
          <cell r="D9470">
            <v>521822</v>
          </cell>
        </row>
        <row r="9471">
          <cell r="D9471">
            <v>521822</v>
          </cell>
        </row>
        <row r="9472">
          <cell r="D9472">
            <v>521831</v>
          </cell>
        </row>
        <row r="9473">
          <cell r="D9473">
            <v>521876</v>
          </cell>
        </row>
        <row r="9475">
          <cell r="D9475">
            <v>521926</v>
          </cell>
        </row>
        <row r="9476">
          <cell r="D9476">
            <v>521939</v>
          </cell>
        </row>
        <row r="9477">
          <cell r="D9477">
            <v>521939</v>
          </cell>
        </row>
        <row r="9479">
          <cell r="D9479">
            <v>521950</v>
          </cell>
        </row>
        <row r="9481">
          <cell r="D9481">
            <v>521961</v>
          </cell>
        </row>
        <row r="9482">
          <cell r="D9482">
            <v>521961</v>
          </cell>
        </row>
        <row r="9483">
          <cell r="D9483">
            <v>521961</v>
          </cell>
        </row>
        <row r="9484">
          <cell r="D9484">
            <v>521961</v>
          </cell>
        </row>
        <row r="9485">
          <cell r="D9485">
            <v>521961</v>
          </cell>
        </row>
        <row r="9486">
          <cell r="D9486">
            <v>521961</v>
          </cell>
        </row>
        <row r="9487">
          <cell r="D9487">
            <v>521961</v>
          </cell>
        </row>
        <row r="9488">
          <cell r="D9488">
            <v>521961</v>
          </cell>
        </row>
        <row r="9489">
          <cell r="D9489">
            <v>521961</v>
          </cell>
        </row>
        <row r="9490">
          <cell r="D9490">
            <v>521975</v>
          </cell>
        </row>
        <row r="9491">
          <cell r="D9491">
            <v>522002</v>
          </cell>
        </row>
        <row r="9492">
          <cell r="D9492">
            <v>522006</v>
          </cell>
        </row>
        <row r="9493">
          <cell r="D9493">
            <v>522006</v>
          </cell>
        </row>
        <row r="9494">
          <cell r="D9494">
            <v>522006</v>
          </cell>
        </row>
        <row r="9495">
          <cell r="D9495">
            <v>522006</v>
          </cell>
        </row>
        <row r="9496">
          <cell r="D9496">
            <v>522017</v>
          </cell>
        </row>
        <row r="9497">
          <cell r="D9497">
            <v>522024</v>
          </cell>
        </row>
        <row r="9498">
          <cell r="D9498">
            <v>522039</v>
          </cell>
        </row>
        <row r="9499">
          <cell r="D9499">
            <v>522074</v>
          </cell>
        </row>
        <row r="9500">
          <cell r="D9500">
            <v>522099</v>
          </cell>
        </row>
        <row r="9504">
          <cell r="D9504">
            <v>522155</v>
          </cell>
        </row>
        <row r="9505">
          <cell r="D9505">
            <v>522155</v>
          </cell>
        </row>
        <row r="9506">
          <cell r="D9506">
            <v>522159</v>
          </cell>
        </row>
        <row r="9507">
          <cell r="D9507">
            <v>522159</v>
          </cell>
        </row>
        <row r="9508">
          <cell r="D9508">
            <v>522159</v>
          </cell>
        </row>
        <row r="9509">
          <cell r="D9509">
            <v>522159</v>
          </cell>
        </row>
        <row r="9510">
          <cell r="D9510">
            <v>522159</v>
          </cell>
        </row>
        <row r="9511">
          <cell r="D9511">
            <v>522159</v>
          </cell>
        </row>
        <row r="9512">
          <cell r="D9512">
            <v>522159</v>
          </cell>
        </row>
        <row r="9513">
          <cell r="D9513">
            <v>522170</v>
          </cell>
        </row>
        <row r="9514">
          <cell r="D9514">
            <v>522170</v>
          </cell>
        </row>
        <row r="9515">
          <cell r="D9515">
            <v>522170</v>
          </cell>
        </row>
        <row r="9517">
          <cell r="D9517">
            <v>522184</v>
          </cell>
        </row>
        <row r="9518">
          <cell r="D9518">
            <v>522202</v>
          </cell>
        </row>
        <row r="9520">
          <cell r="D9520">
            <v>522265</v>
          </cell>
        </row>
        <row r="9521">
          <cell r="D9521">
            <v>522269</v>
          </cell>
        </row>
        <row r="9522">
          <cell r="D9522">
            <v>522269</v>
          </cell>
        </row>
        <row r="9523">
          <cell r="D9523">
            <v>522269</v>
          </cell>
        </row>
        <row r="9524">
          <cell r="D9524">
            <v>522269</v>
          </cell>
        </row>
        <row r="9525">
          <cell r="D9525">
            <v>522269</v>
          </cell>
        </row>
        <row r="9526">
          <cell r="D9526">
            <v>522269</v>
          </cell>
        </row>
        <row r="9527">
          <cell r="D9527">
            <v>522269</v>
          </cell>
        </row>
        <row r="9528">
          <cell r="D9528">
            <v>522269</v>
          </cell>
        </row>
        <row r="9529">
          <cell r="D9529">
            <v>522307</v>
          </cell>
        </row>
        <row r="9530">
          <cell r="D9530">
            <v>522307</v>
          </cell>
        </row>
        <row r="9531">
          <cell r="D9531">
            <v>522311</v>
          </cell>
        </row>
        <row r="9532">
          <cell r="D9532">
            <v>522311</v>
          </cell>
        </row>
        <row r="9533">
          <cell r="D9533">
            <v>522311</v>
          </cell>
        </row>
        <row r="9534">
          <cell r="D9534">
            <v>522315</v>
          </cell>
        </row>
        <row r="9535">
          <cell r="D9535">
            <v>522346</v>
          </cell>
        </row>
        <row r="9536">
          <cell r="D9536">
            <v>522347</v>
          </cell>
        </row>
        <row r="9537">
          <cell r="D9537">
            <v>522347</v>
          </cell>
        </row>
        <row r="9538">
          <cell r="D9538">
            <v>522372</v>
          </cell>
        </row>
        <row r="9539">
          <cell r="D9539">
            <v>522385</v>
          </cell>
        </row>
        <row r="9540">
          <cell r="D9540">
            <v>522406</v>
          </cell>
        </row>
        <row r="9541">
          <cell r="D9541">
            <v>522406</v>
          </cell>
        </row>
        <row r="9542">
          <cell r="D9542">
            <v>522406</v>
          </cell>
        </row>
        <row r="9546">
          <cell r="D9546">
            <v>522423</v>
          </cell>
        </row>
        <row r="9547">
          <cell r="D9547">
            <v>522437</v>
          </cell>
        </row>
        <row r="9548">
          <cell r="D9548">
            <v>522467</v>
          </cell>
        </row>
        <row r="9549">
          <cell r="D9549">
            <v>522467</v>
          </cell>
        </row>
        <row r="9550">
          <cell r="D9550">
            <v>522467</v>
          </cell>
        </row>
        <row r="9551">
          <cell r="D9551">
            <v>522467</v>
          </cell>
        </row>
        <row r="9552">
          <cell r="D9552">
            <v>522467</v>
          </cell>
        </row>
        <row r="9553">
          <cell r="D9553">
            <v>522509</v>
          </cell>
        </row>
        <row r="9554">
          <cell r="D9554">
            <v>522515</v>
          </cell>
        </row>
        <row r="9555">
          <cell r="D9555">
            <v>522515</v>
          </cell>
        </row>
        <row r="9556">
          <cell r="D9556">
            <v>522529</v>
          </cell>
        </row>
        <row r="9557">
          <cell r="D9557">
            <v>522529</v>
          </cell>
        </row>
        <row r="9558">
          <cell r="D9558">
            <v>522529</v>
          </cell>
        </row>
        <row r="9559">
          <cell r="D9559">
            <v>522554</v>
          </cell>
        </row>
        <row r="9560">
          <cell r="D9560">
            <v>522609</v>
          </cell>
        </row>
        <row r="9561">
          <cell r="D9561">
            <v>522613</v>
          </cell>
        </row>
        <row r="9562">
          <cell r="D9562">
            <v>522613</v>
          </cell>
        </row>
        <row r="9563">
          <cell r="D9563">
            <v>522613</v>
          </cell>
        </row>
        <row r="9564">
          <cell r="D9564">
            <v>522621</v>
          </cell>
        </row>
        <row r="9565">
          <cell r="D9565">
            <v>522670</v>
          </cell>
        </row>
        <row r="9566">
          <cell r="D9566">
            <v>522670</v>
          </cell>
        </row>
        <row r="9567">
          <cell r="D9567">
            <v>522692</v>
          </cell>
        </row>
        <row r="9568">
          <cell r="D9568">
            <v>522692</v>
          </cell>
        </row>
        <row r="9569">
          <cell r="D9569">
            <v>522714</v>
          </cell>
        </row>
        <row r="9571">
          <cell r="D9571">
            <v>522767</v>
          </cell>
        </row>
        <row r="9573">
          <cell r="D9573">
            <v>522824</v>
          </cell>
        </row>
        <row r="9574">
          <cell r="D9574">
            <v>522863</v>
          </cell>
        </row>
        <row r="9575">
          <cell r="D9575">
            <v>522863</v>
          </cell>
        </row>
        <row r="9576">
          <cell r="D9576">
            <v>522889</v>
          </cell>
        </row>
        <row r="9577">
          <cell r="D9577">
            <v>522908</v>
          </cell>
        </row>
        <row r="9578">
          <cell r="D9578">
            <v>522919</v>
          </cell>
        </row>
        <row r="9579">
          <cell r="D9579">
            <v>522919</v>
          </cell>
        </row>
        <row r="9580">
          <cell r="D9580">
            <v>522921</v>
          </cell>
        </row>
        <row r="9581">
          <cell r="D9581">
            <v>522921</v>
          </cell>
        </row>
        <row r="9582">
          <cell r="D9582">
            <v>522943</v>
          </cell>
        </row>
        <row r="9583">
          <cell r="D9583">
            <v>522954</v>
          </cell>
        </row>
        <row r="9584">
          <cell r="D9584">
            <v>522960</v>
          </cell>
        </row>
        <row r="9585">
          <cell r="D9585">
            <v>523016</v>
          </cell>
        </row>
        <row r="9586">
          <cell r="D9586">
            <v>523039</v>
          </cell>
        </row>
        <row r="9587">
          <cell r="D9587">
            <v>523045</v>
          </cell>
        </row>
        <row r="9588">
          <cell r="D9588">
            <v>523047</v>
          </cell>
        </row>
        <row r="9590">
          <cell r="D9590">
            <v>523083</v>
          </cell>
        </row>
        <row r="9591">
          <cell r="D9591">
            <v>523124</v>
          </cell>
        </row>
        <row r="9592">
          <cell r="D9592">
            <v>523139</v>
          </cell>
        </row>
        <row r="9593">
          <cell r="D9593">
            <v>523154</v>
          </cell>
        </row>
        <row r="9594">
          <cell r="D9594">
            <v>523154</v>
          </cell>
        </row>
        <row r="9595">
          <cell r="D9595">
            <v>523154</v>
          </cell>
        </row>
        <row r="9596">
          <cell r="D9596">
            <v>523202</v>
          </cell>
        </row>
        <row r="9609">
          <cell r="D9609">
            <v>523250</v>
          </cell>
        </row>
        <row r="9610">
          <cell r="D9610">
            <v>523258</v>
          </cell>
        </row>
        <row r="9611">
          <cell r="D9611">
            <v>523264</v>
          </cell>
        </row>
        <row r="9612">
          <cell r="D9612">
            <v>523291</v>
          </cell>
        </row>
        <row r="9613">
          <cell r="D9613">
            <v>523291</v>
          </cell>
        </row>
        <row r="9614">
          <cell r="D9614">
            <v>523291</v>
          </cell>
        </row>
        <row r="9615">
          <cell r="D9615">
            <v>523311</v>
          </cell>
        </row>
        <row r="9616">
          <cell r="D9616">
            <v>523311</v>
          </cell>
        </row>
        <row r="9617">
          <cell r="D9617">
            <v>523324</v>
          </cell>
        </row>
        <row r="9618">
          <cell r="D9618">
            <v>523324</v>
          </cell>
        </row>
        <row r="9619">
          <cell r="D9619">
            <v>523325</v>
          </cell>
        </row>
        <row r="9620">
          <cell r="D9620">
            <v>523325</v>
          </cell>
        </row>
        <row r="9621">
          <cell r="D9621">
            <v>523325</v>
          </cell>
        </row>
        <row r="9622">
          <cell r="D9622">
            <v>523325</v>
          </cell>
        </row>
        <row r="9623">
          <cell r="D9623">
            <v>523325</v>
          </cell>
        </row>
        <row r="9626">
          <cell r="D9626">
            <v>523389</v>
          </cell>
        </row>
        <row r="9628">
          <cell r="D9628">
            <v>523458</v>
          </cell>
        </row>
        <row r="9629">
          <cell r="D9629">
            <v>523460</v>
          </cell>
        </row>
        <row r="9630">
          <cell r="D9630">
            <v>523460</v>
          </cell>
        </row>
        <row r="9631">
          <cell r="D9631">
            <v>523473</v>
          </cell>
        </row>
        <row r="9632">
          <cell r="D9632">
            <v>523479</v>
          </cell>
        </row>
        <row r="9633">
          <cell r="D9633">
            <v>523484</v>
          </cell>
        </row>
        <row r="9634">
          <cell r="D9634">
            <v>523484</v>
          </cell>
        </row>
        <row r="9635">
          <cell r="D9635">
            <v>523503</v>
          </cell>
        </row>
        <row r="9636">
          <cell r="D9636">
            <v>523515</v>
          </cell>
        </row>
        <row r="9637">
          <cell r="D9637">
            <v>523526</v>
          </cell>
        </row>
        <row r="9638">
          <cell r="D9638">
            <v>523526</v>
          </cell>
        </row>
        <row r="9639">
          <cell r="D9639">
            <v>523526</v>
          </cell>
        </row>
        <row r="9640">
          <cell r="D9640">
            <v>523526</v>
          </cell>
        </row>
        <row r="9641">
          <cell r="D9641">
            <v>523526</v>
          </cell>
        </row>
        <row r="9642">
          <cell r="D9642">
            <v>523526</v>
          </cell>
        </row>
        <row r="9646">
          <cell r="D9646">
            <v>523542</v>
          </cell>
        </row>
        <row r="9647">
          <cell r="D9647">
            <v>523542</v>
          </cell>
        </row>
        <row r="9648">
          <cell r="D9648">
            <v>523542</v>
          </cell>
        </row>
        <row r="9649">
          <cell r="D9649">
            <v>523631</v>
          </cell>
        </row>
        <row r="9651">
          <cell r="D9651">
            <v>523673</v>
          </cell>
        </row>
        <row r="9653">
          <cell r="D9653">
            <v>523702</v>
          </cell>
        </row>
        <row r="9654">
          <cell r="D9654">
            <v>523714</v>
          </cell>
        </row>
        <row r="9655">
          <cell r="D9655">
            <v>523736</v>
          </cell>
        </row>
        <row r="9656">
          <cell r="D9656">
            <v>523736</v>
          </cell>
        </row>
        <row r="9657">
          <cell r="D9657">
            <v>523736</v>
          </cell>
        </row>
        <row r="9658">
          <cell r="D9658">
            <v>523737</v>
          </cell>
        </row>
        <row r="9659">
          <cell r="D9659">
            <v>523737</v>
          </cell>
        </row>
        <row r="9660">
          <cell r="D9660">
            <v>523737</v>
          </cell>
        </row>
        <row r="9661">
          <cell r="D9661">
            <v>523745</v>
          </cell>
        </row>
        <row r="9662">
          <cell r="D9662">
            <v>523745</v>
          </cell>
        </row>
        <row r="9663">
          <cell r="D9663">
            <v>523746</v>
          </cell>
        </row>
        <row r="9664">
          <cell r="D9664">
            <v>523746</v>
          </cell>
        </row>
        <row r="9665">
          <cell r="D9665">
            <v>523752</v>
          </cell>
        </row>
        <row r="9666">
          <cell r="D9666">
            <v>523753</v>
          </cell>
        </row>
        <row r="9667">
          <cell r="D9667">
            <v>523755</v>
          </cell>
        </row>
        <row r="9668">
          <cell r="D9668">
            <v>523755</v>
          </cell>
        </row>
        <row r="9669">
          <cell r="D9669">
            <v>523755</v>
          </cell>
        </row>
        <row r="9670">
          <cell r="D9670">
            <v>523755</v>
          </cell>
        </row>
        <row r="9671">
          <cell r="D9671">
            <v>523755</v>
          </cell>
        </row>
        <row r="9672">
          <cell r="D9672">
            <v>523755</v>
          </cell>
        </row>
        <row r="9673">
          <cell r="D9673">
            <v>523768</v>
          </cell>
        </row>
        <row r="9674">
          <cell r="D9674">
            <v>523769</v>
          </cell>
        </row>
        <row r="9675">
          <cell r="D9675">
            <v>523780</v>
          </cell>
        </row>
        <row r="9676">
          <cell r="D9676">
            <v>523797</v>
          </cell>
        </row>
        <row r="9677">
          <cell r="D9677">
            <v>523797</v>
          </cell>
        </row>
        <row r="9678">
          <cell r="D9678">
            <v>523798</v>
          </cell>
        </row>
        <row r="9679">
          <cell r="D9679">
            <v>523822</v>
          </cell>
        </row>
        <row r="9680">
          <cell r="D9680">
            <v>523822</v>
          </cell>
        </row>
        <row r="9681">
          <cell r="D9681">
            <v>523847</v>
          </cell>
        </row>
        <row r="9682">
          <cell r="D9682">
            <v>523923</v>
          </cell>
        </row>
        <row r="9683">
          <cell r="D9683">
            <v>523962</v>
          </cell>
        </row>
        <row r="9684">
          <cell r="D9684">
            <v>523962</v>
          </cell>
        </row>
        <row r="9685">
          <cell r="D9685">
            <v>523962</v>
          </cell>
        </row>
        <row r="9686">
          <cell r="D9686">
            <v>523962</v>
          </cell>
        </row>
        <row r="9687">
          <cell r="D9687">
            <v>523962</v>
          </cell>
        </row>
        <row r="9688">
          <cell r="D9688">
            <v>524002</v>
          </cell>
        </row>
        <row r="9689">
          <cell r="D9689">
            <v>524064</v>
          </cell>
        </row>
        <row r="9690">
          <cell r="D9690">
            <v>524070</v>
          </cell>
        </row>
        <row r="9691">
          <cell r="D9691">
            <v>524115</v>
          </cell>
        </row>
        <row r="9692">
          <cell r="D9692">
            <v>524129</v>
          </cell>
        </row>
        <row r="9693">
          <cell r="D9693">
            <v>524136</v>
          </cell>
        </row>
        <row r="9694">
          <cell r="D9694">
            <v>524136</v>
          </cell>
        </row>
        <row r="9695">
          <cell r="D9695">
            <v>524144</v>
          </cell>
        </row>
        <row r="9696">
          <cell r="D9696">
            <v>524155</v>
          </cell>
        </row>
        <row r="9698">
          <cell r="D9698">
            <v>524212</v>
          </cell>
        </row>
        <row r="9699">
          <cell r="D9699">
            <v>524212</v>
          </cell>
        </row>
        <row r="9700">
          <cell r="D9700">
            <v>524212</v>
          </cell>
        </row>
        <row r="9701">
          <cell r="D9701">
            <v>524212</v>
          </cell>
        </row>
        <row r="9702">
          <cell r="D9702">
            <v>524212</v>
          </cell>
        </row>
        <row r="9703">
          <cell r="D9703">
            <v>524212</v>
          </cell>
        </row>
        <row r="9704">
          <cell r="D9704">
            <v>524212</v>
          </cell>
        </row>
        <row r="9705">
          <cell r="D9705">
            <v>524236</v>
          </cell>
        </row>
        <row r="9706">
          <cell r="D9706">
            <v>524255</v>
          </cell>
        </row>
        <row r="9707">
          <cell r="D9707">
            <v>524255</v>
          </cell>
        </row>
        <row r="9708">
          <cell r="D9708">
            <v>524255</v>
          </cell>
        </row>
        <row r="9709">
          <cell r="D9709">
            <v>524255</v>
          </cell>
        </row>
        <row r="9710">
          <cell r="D9710">
            <v>524274</v>
          </cell>
        </row>
        <row r="9711">
          <cell r="D9711">
            <v>524282</v>
          </cell>
        </row>
        <row r="9712">
          <cell r="D9712">
            <v>524290</v>
          </cell>
        </row>
        <row r="9713">
          <cell r="D9713">
            <v>524299</v>
          </cell>
        </row>
        <row r="9714">
          <cell r="D9714">
            <v>524299</v>
          </cell>
        </row>
        <row r="9715">
          <cell r="D9715">
            <v>524304</v>
          </cell>
        </row>
        <row r="9716">
          <cell r="D9716">
            <v>524343</v>
          </cell>
        </row>
        <row r="9718">
          <cell r="D9718">
            <v>524361</v>
          </cell>
        </row>
        <row r="9719">
          <cell r="D9719">
            <v>524361</v>
          </cell>
        </row>
        <row r="9720">
          <cell r="D9720">
            <v>524361</v>
          </cell>
        </row>
        <row r="9721">
          <cell r="D9721">
            <v>524361</v>
          </cell>
        </row>
        <row r="9722">
          <cell r="D9722">
            <v>524361</v>
          </cell>
        </row>
        <row r="9723">
          <cell r="D9723">
            <v>524361</v>
          </cell>
        </row>
        <row r="9724">
          <cell r="D9724">
            <v>524361</v>
          </cell>
        </row>
        <row r="9725">
          <cell r="D9725">
            <v>524361</v>
          </cell>
        </row>
        <row r="9726">
          <cell r="D9726">
            <v>524365</v>
          </cell>
        </row>
        <row r="9727">
          <cell r="D9727">
            <v>524446</v>
          </cell>
        </row>
        <row r="9728">
          <cell r="D9728">
            <v>524460</v>
          </cell>
        </row>
        <row r="9729">
          <cell r="D9729">
            <v>524460</v>
          </cell>
        </row>
        <row r="9731">
          <cell r="D9731">
            <v>524513</v>
          </cell>
        </row>
        <row r="9732">
          <cell r="D9732">
            <v>524528</v>
          </cell>
        </row>
        <row r="9733">
          <cell r="D9733">
            <v>524529</v>
          </cell>
        </row>
        <row r="9734">
          <cell r="D9734">
            <v>524529</v>
          </cell>
        </row>
        <row r="9735">
          <cell r="D9735">
            <v>524530</v>
          </cell>
        </row>
        <row r="9736">
          <cell r="D9736">
            <v>524530</v>
          </cell>
        </row>
        <row r="9737">
          <cell r="D9737">
            <v>524530</v>
          </cell>
        </row>
        <row r="9738">
          <cell r="D9738">
            <v>524530</v>
          </cell>
        </row>
        <row r="9739">
          <cell r="D9739">
            <v>524530</v>
          </cell>
        </row>
        <row r="9740">
          <cell r="D9740">
            <v>524530</v>
          </cell>
        </row>
        <row r="9741">
          <cell r="D9741">
            <v>524530</v>
          </cell>
        </row>
        <row r="9742">
          <cell r="D9742">
            <v>524530</v>
          </cell>
        </row>
        <row r="9743">
          <cell r="D9743">
            <v>524530</v>
          </cell>
        </row>
        <row r="9744">
          <cell r="D9744">
            <v>524530</v>
          </cell>
        </row>
        <row r="9745">
          <cell r="D9745">
            <v>524530</v>
          </cell>
        </row>
        <row r="9746">
          <cell r="D9746">
            <v>524530</v>
          </cell>
        </row>
        <row r="9747">
          <cell r="D9747">
            <v>524530</v>
          </cell>
        </row>
        <row r="9748">
          <cell r="D9748">
            <v>524530</v>
          </cell>
        </row>
        <row r="9749">
          <cell r="D9749">
            <v>524530</v>
          </cell>
        </row>
        <row r="9750">
          <cell r="D9750">
            <v>524530</v>
          </cell>
        </row>
        <row r="9751">
          <cell r="D9751">
            <v>524530</v>
          </cell>
        </row>
        <row r="9752">
          <cell r="D9752">
            <v>524530</v>
          </cell>
        </row>
        <row r="9753">
          <cell r="D9753">
            <v>524530</v>
          </cell>
        </row>
        <row r="9754">
          <cell r="D9754">
            <v>524530</v>
          </cell>
        </row>
        <row r="9755">
          <cell r="D9755">
            <v>524624</v>
          </cell>
        </row>
        <row r="9756">
          <cell r="D9756">
            <v>524639</v>
          </cell>
        </row>
        <row r="9757">
          <cell r="D9757">
            <v>524639</v>
          </cell>
        </row>
        <row r="9758">
          <cell r="D9758">
            <v>524653</v>
          </cell>
        </row>
        <row r="9759">
          <cell r="D9759">
            <v>524653</v>
          </cell>
        </row>
        <row r="9760">
          <cell r="D9760">
            <v>524658</v>
          </cell>
        </row>
        <row r="9761">
          <cell r="D9761">
            <v>524662</v>
          </cell>
        </row>
        <row r="9762">
          <cell r="D9762">
            <v>524709</v>
          </cell>
        </row>
        <row r="9763">
          <cell r="D9763">
            <v>524719</v>
          </cell>
        </row>
        <row r="9764">
          <cell r="D9764">
            <v>524719</v>
          </cell>
        </row>
        <row r="9765">
          <cell r="D9765">
            <v>524732</v>
          </cell>
        </row>
        <row r="9766">
          <cell r="D9766">
            <v>524734</v>
          </cell>
        </row>
        <row r="9767">
          <cell r="D9767">
            <v>524734</v>
          </cell>
        </row>
        <row r="9768">
          <cell r="D9768">
            <v>524734</v>
          </cell>
        </row>
        <row r="9769">
          <cell r="D9769">
            <v>524734</v>
          </cell>
        </row>
        <row r="9770">
          <cell r="D9770">
            <v>524734</v>
          </cell>
        </row>
        <row r="9771">
          <cell r="D9771">
            <v>524734</v>
          </cell>
        </row>
        <row r="9772">
          <cell r="D9772">
            <v>524734</v>
          </cell>
        </row>
        <row r="9773">
          <cell r="D9773">
            <v>524734</v>
          </cell>
        </row>
        <row r="9774">
          <cell r="D9774">
            <v>524734</v>
          </cell>
        </row>
        <row r="9775">
          <cell r="D9775">
            <v>524743</v>
          </cell>
        </row>
        <row r="9776">
          <cell r="D9776">
            <v>524770</v>
          </cell>
        </row>
        <row r="9777">
          <cell r="D9777">
            <v>524770</v>
          </cell>
        </row>
        <row r="9778">
          <cell r="D9778">
            <v>524770</v>
          </cell>
        </row>
        <row r="9779">
          <cell r="D9779">
            <v>524770</v>
          </cell>
        </row>
        <row r="9780">
          <cell r="D9780">
            <v>524770</v>
          </cell>
        </row>
        <row r="9781">
          <cell r="D9781">
            <v>524770</v>
          </cell>
        </row>
        <row r="9782">
          <cell r="D9782">
            <v>524770</v>
          </cell>
        </row>
        <row r="9783">
          <cell r="D9783">
            <v>524770</v>
          </cell>
        </row>
        <row r="9784">
          <cell r="D9784">
            <v>524779</v>
          </cell>
        </row>
        <row r="9785">
          <cell r="D9785">
            <v>524806</v>
          </cell>
        </row>
        <row r="9786">
          <cell r="D9786">
            <v>524808</v>
          </cell>
        </row>
        <row r="9787">
          <cell r="D9787">
            <v>524817</v>
          </cell>
        </row>
        <row r="9788">
          <cell r="D9788">
            <v>524870</v>
          </cell>
        </row>
        <row r="9789">
          <cell r="D9789">
            <v>524870</v>
          </cell>
        </row>
        <row r="9790">
          <cell r="D9790">
            <v>524872</v>
          </cell>
        </row>
        <row r="9792">
          <cell r="D9792">
            <v>524925</v>
          </cell>
        </row>
        <row r="9793">
          <cell r="D9793">
            <v>524942</v>
          </cell>
        </row>
        <row r="9795">
          <cell r="D9795">
            <v>524959</v>
          </cell>
        </row>
        <row r="9796">
          <cell r="D9796">
            <v>524959</v>
          </cell>
        </row>
        <row r="9797">
          <cell r="D9797">
            <v>524959</v>
          </cell>
        </row>
        <row r="9798">
          <cell r="D9798">
            <v>524959</v>
          </cell>
        </row>
        <row r="9799">
          <cell r="D9799">
            <v>524973</v>
          </cell>
        </row>
        <row r="9800">
          <cell r="D9800">
            <v>524985</v>
          </cell>
        </row>
        <row r="9801">
          <cell r="D9801">
            <v>525013</v>
          </cell>
        </row>
        <row r="9802">
          <cell r="D9802">
            <v>525013</v>
          </cell>
        </row>
        <row r="9803">
          <cell r="D9803">
            <v>525013</v>
          </cell>
        </row>
        <row r="9804">
          <cell r="D9804">
            <v>525013</v>
          </cell>
        </row>
        <row r="9805">
          <cell r="D9805">
            <v>525013</v>
          </cell>
        </row>
        <row r="9806">
          <cell r="D9806">
            <v>525013</v>
          </cell>
        </row>
        <row r="9807">
          <cell r="D9807">
            <v>525033</v>
          </cell>
        </row>
        <row r="9808">
          <cell r="D9808">
            <v>525040</v>
          </cell>
        </row>
        <row r="9809">
          <cell r="D9809">
            <v>525042</v>
          </cell>
        </row>
        <row r="9810">
          <cell r="D9810">
            <v>525059</v>
          </cell>
        </row>
        <row r="9811">
          <cell r="D9811">
            <v>525059</v>
          </cell>
        </row>
        <row r="9812">
          <cell r="D9812">
            <v>525072</v>
          </cell>
        </row>
        <row r="9813">
          <cell r="D9813">
            <v>525072</v>
          </cell>
        </row>
        <row r="9814">
          <cell r="D9814">
            <v>525072</v>
          </cell>
        </row>
        <row r="9815">
          <cell r="D9815">
            <v>525072</v>
          </cell>
        </row>
        <row r="9816">
          <cell r="D9816">
            <v>525072</v>
          </cell>
        </row>
        <row r="9817">
          <cell r="D9817">
            <v>525072</v>
          </cell>
        </row>
        <row r="9818">
          <cell r="D9818">
            <v>525072</v>
          </cell>
        </row>
        <row r="9819">
          <cell r="D9819">
            <v>525072</v>
          </cell>
        </row>
        <row r="9820">
          <cell r="D9820">
            <v>525072</v>
          </cell>
        </row>
        <row r="9821">
          <cell r="D9821">
            <v>525072</v>
          </cell>
        </row>
        <row r="9822">
          <cell r="D9822">
            <v>525072</v>
          </cell>
        </row>
        <row r="9823">
          <cell r="D9823">
            <v>525072</v>
          </cell>
        </row>
        <row r="9824">
          <cell r="D9824">
            <v>525072</v>
          </cell>
        </row>
        <row r="9825">
          <cell r="D9825">
            <v>525072</v>
          </cell>
        </row>
        <row r="9826">
          <cell r="D9826">
            <v>525072</v>
          </cell>
        </row>
        <row r="9827">
          <cell r="D9827">
            <v>525072</v>
          </cell>
        </row>
        <row r="9828">
          <cell r="D9828">
            <v>525093</v>
          </cell>
        </row>
        <row r="9829">
          <cell r="D9829">
            <v>525093</v>
          </cell>
        </row>
        <row r="9830">
          <cell r="D9830">
            <v>525095</v>
          </cell>
        </row>
        <row r="9831">
          <cell r="D9831">
            <v>525095</v>
          </cell>
        </row>
        <row r="9832">
          <cell r="D9832">
            <v>525109</v>
          </cell>
        </row>
        <row r="9833">
          <cell r="D9833">
            <v>525110</v>
          </cell>
        </row>
        <row r="9834">
          <cell r="D9834">
            <v>525117</v>
          </cell>
        </row>
        <row r="9840">
          <cell r="D9840">
            <v>525143</v>
          </cell>
        </row>
        <row r="9841">
          <cell r="D9841">
            <v>525154</v>
          </cell>
        </row>
        <row r="9842">
          <cell r="D9842">
            <v>525154</v>
          </cell>
        </row>
        <row r="9843">
          <cell r="D9843">
            <v>525155</v>
          </cell>
        </row>
        <row r="9844">
          <cell r="D9844">
            <v>525222</v>
          </cell>
        </row>
        <row r="9845">
          <cell r="D9845">
            <v>525246</v>
          </cell>
        </row>
        <row r="9846">
          <cell r="D9846">
            <v>525246</v>
          </cell>
        </row>
        <row r="9847">
          <cell r="D9847">
            <v>525246</v>
          </cell>
        </row>
        <row r="9848">
          <cell r="D9848">
            <v>525246</v>
          </cell>
        </row>
        <row r="9849">
          <cell r="D9849">
            <v>525246</v>
          </cell>
        </row>
        <row r="9850">
          <cell r="D9850">
            <v>525246</v>
          </cell>
        </row>
        <row r="9851">
          <cell r="D9851">
            <v>525246</v>
          </cell>
        </row>
        <row r="9852">
          <cell r="D9852">
            <v>525256</v>
          </cell>
        </row>
        <row r="9853">
          <cell r="D9853">
            <v>525262</v>
          </cell>
        </row>
        <row r="9854">
          <cell r="D9854">
            <v>525263</v>
          </cell>
        </row>
        <row r="9855">
          <cell r="D9855">
            <v>525303</v>
          </cell>
        </row>
        <row r="9856">
          <cell r="D9856">
            <v>525329</v>
          </cell>
        </row>
        <row r="9857">
          <cell r="D9857">
            <v>525329</v>
          </cell>
        </row>
        <row r="9858">
          <cell r="D9858">
            <v>525335</v>
          </cell>
        </row>
        <row r="9859">
          <cell r="D9859">
            <v>525335</v>
          </cell>
        </row>
        <row r="9860">
          <cell r="D9860">
            <v>525335</v>
          </cell>
        </row>
        <row r="9861">
          <cell r="D9861">
            <v>525335</v>
          </cell>
        </row>
        <row r="9862">
          <cell r="D9862">
            <v>525335</v>
          </cell>
        </row>
        <row r="9863">
          <cell r="D9863">
            <v>525335</v>
          </cell>
        </row>
        <row r="9864">
          <cell r="D9864">
            <v>525335</v>
          </cell>
        </row>
        <row r="9865">
          <cell r="D9865">
            <v>525340</v>
          </cell>
        </row>
        <row r="9866">
          <cell r="D9866">
            <v>525350</v>
          </cell>
        </row>
        <row r="9867">
          <cell r="D9867">
            <v>525379</v>
          </cell>
        </row>
        <row r="9868">
          <cell r="D9868">
            <v>525408</v>
          </cell>
        </row>
        <row r="9869">
          <cell r="D9869">
            <v>525408</v>
          </cell>
        </row>
        <row r="9870">
          <cell r="D9870">
            <v>525408</v>
          </cell>
        </row>
        <row r="9871">
          <cell r="D9871">
            <v>525408</v>
          </cell>
        </row>
        <row r="9872">
          <cell r="D9872">
            <v>525408</v>
          </cell>
        </row>
        <row r="9873">
          <cell r="D9873">
            <v>525408</v>
          </cell>
        </row>
        <row r="9874">
          <cell r="D9874">
            <v>525408</v>
          </cell>
        </row>
        <row r="9875">
          <cell r="D9875">
            <v>525408</v>
          </cell>
        </row>
        <row r="9876">
          <cell r="D9876">
            <v>525408</v>
          </cell>
        </row>
        <row r="9877">
          <cell r="D9877">
            <v>525408</v>
          </cell>
        </row>
        <row r="9878">
          <cell r="D9878">
            <v>525408</v>
          </cell>
        </row>
        <row r="9879">
          <cell r="D9879">
            <v>525415</v>
          </cell>
        </row>
        <row r="9880">
          <cell r="D9880">
            <v>525415</v>
          </cell>
        </row>
        <row r="9881">
          <cell r="D9881">
            <v>525415</v>
          </cell>
        </row>
        <row r="9882">
          <cell r="D9882">
            <v>525415</v>
          </cell>
        </row>
        <row r="9883">
          <cell r="D9883">
            <v>525416</v>
          </cell>
        </row>
        <row r="9884">
          <cell r="D9884">
            <v>525416</v>
          </cell>
        </row>
        <row r="9885">
          <cell r="D9885">
            <v>525416</v>
          </cell>
        </row>
        <row r="9886">
          <cell r="D9886">
            <v>525416</v>
          </cell>
        </row>
        <row r="9887">
          <cell r="D9887">
            <v>525416</v>
          </cell>
        </row>
        <row r="9888">
          <cell r="D9888">
            <v>525416</v>
          </cell>
        </row>
        <row r="9889">
          <cell r="D9889">
            <v>525416</v>
          </cell>
        </row>
        <row r="9890">
          <cell r="D9890">
            <v>525416</v>
          </cell>
        </row>
        <row r="9891">
          <cell r="D9891">
            <v>525416</v>
          </cell>
        </row>
        <row r="9892">
          <cell r="D9892">
            <v>525416</v>
          </cell>
        </row>
        <row r="9893">
          <cell r="D9893">
            <v>525416</v>
          </cell>
        </row>
        <row r="9894">
          <cell r="D9894">
            <v>525416</v>
          </cell>
        </row>
        <row r="9895">
          <cell r="D9895">
            <v>525428</v>
          </cell>
        </row>
        <row r="9896">
          <cell r="D9896">
            <v>525428</v>
          </cell>
        </row>
        <row r="9898">
          <cell r="D9898">
            <v>525482</v>
          </cell>
        </row>
        <row r="9899">
          <cell r="D9899">
            <v>525482</v>
          </cell>
        </row>
        <row r="9900">
          <cell r="D9900">
            <v>525482</v>
          </cell>
        </row>
        <row r="9901">
          <cell r="D9901">
            <v>525482</v>
          </cell>
        </row>
        <row r="9902">
          <cell r="D9902">
            <v>525482</v>
          </cell>
        </row>
        <row r="9903">
          <cell r="D9903">
            <v>525482</v>
          </cell>
        </row>
        <row r="9904">
          <cell r="D9904">
            <v>525482</v>
          </cell>
        </row>
        <row r="9905">
          <cell r="D9905">
            <v>525482</v>
          </cell>
        </row>
        <row r="9906">
          <cell r="D9906">
            <v>525482</v>
          </cell>
        </row>
        <row r="9907">
          <cell r="D9907">
            <v>525482</v>
          </cell>
        </row>
        <row r="9908">
          <cell r="D9908">
            <v>525482</v>
          </cell>
        </row>
        <row r="9909">
          <cell r="D9909">
            <v>525482</v>
          </cell>
        </row>
        <row r="9910">
          <cell r="D9910">
            <v>525482</v>
          </cell>
        </row>
        <row r="9911">
          <cell r="D9911">
            <v>525482</v>
          </cell>
        </row>
        <row r="9912">
          <cell r="D9912">
            <v>525482</v>
          </cell>
        </row>
        <row r="9913">
          <cell r="D9913">
            <v>525482</v>
          </cell>
        </row>
        <row r="9914">
          <cell r="D9914">
            <v>525482</v>
          </cell>
        </row>
        <row r="9915">
          <cell r="D9915">
            <v>525506</v>
          </cell>
        </row>
        <row r="9916">
          <cell r="D9916">
            <v>525506</v>
          </cell>
        </row>
        <row r="9930">
          <cell r="D9930">
            <v>525563</v>
          </cell>
        </row>
        <row r="9931">
          <cell r="D9931">
            <v>525619</v>
          </cell>
        </row>
        <row r="9932">
          <cell r="D9932">
            <v>525628</v>
          </cell>
        </row>
        <row r="9933">
          <cell r="D9933">
            <v>525647</v>
          </cell>
        </row>
        <row r="9934">
          <cell r="D9934">
            <v>525647</v>
          </cell>
        </row>
        <row r="9935">
          <cell r="D9935">
            <v>525659</v>
          </cell>
        </row>
        <row r="9936">
          <cell r="D9936">
            <v>525659</v>
          </cell>
        </row>
        <row r="9938">
          <cell r="D9938">
            <v>525727</v>
          </cell>
        </row>
        <row r="9939">
          <cell r="D9939">
            <v>525727</v>
          </cell>
        </row>
        <row r="9940">
          <cell r="D9940">
            <v>525727</v>
          </cell>
        </row>
        <row r="9941">
          <cell r="D9941">
            <v>525727</v>
          </cell>
        </row>
        <row r="9942">
          <cell r="D9942">
            <v>525727</v>
          </cell>
        </row>
        <row r="9943">
          <cell r="D9943">
            <v>525727</v>
          </cell>
        </row>
        <row r="9944">
          <cell r="D9944">
            <v>525727</v>
          </cell>
        </row>
        <row r="9945">
          <cell r="D9945">
            <v>525727</v>
          </cell>
        </row>
        <row r="9946">
          <cell r="D9946">
            <v>525727</v>
          </cell>
        </row>
        <row r="9947">
          <cell r="D9947">
            <v>525727</v>
          </cell>
        </row>
        <row r="9948">
          <cell r="D9948">
            <v>525727</v>
          </cell>
        </row>
        <row r="9949">
          <cell r="D9949">
            <v>525727</v>
          </cell>
        </row>
        <row r="9950">
          <cell r="D9950">
            <v>525727</v>
          </cell>
        </row>
        <row r="9951">
          <cell r="D9951">
            <v>525727</v>
          </cell>
        </row>
        <row r="9952">
          <cell r="D9952">
            <v>525727</v>
          </cell>
        </row>
        <row r="9953">
          <cell r="D9953">
            <v>525727</v>
          </cell>
        </row>
        <row r="9955">
          <cell r="D9955">
            <v>525795</v>
          </cell>
        </row>
        <row r="9956">
          <cell r="D9956">
            <v>525796</v>
          </cell>
        </row>
        <row r="9957">
          <cell r="D9957">
            <v>525813</v>
          </cell>
        </row>
        <row r="9958">
          <cell r="D9958">
            <v>525813</v>
          </cell>
        </row>
        <row r="9959">
          <cell r="D9959">
            <v>525823</v>
          </cell>
        </row>
        <row r="9960">
          <cell r="D9960">
            <v>525833</v>
          </cell>
        </row>
        <row r="9962">
          <cell r="D9962">
            <v>525894</v>
          </cell>
        </row>
        <row r="9963">
          <cell r="D9963">
            <v>525906</v>
          </cell>
        </row>
        <row r="9964">
          <cell r="D9964">
            <v>525906</v>
          </cell>
        </row>
        <row r="9965">
          <cell r="D9965">
            <v>525906</v>
          </cell>
        </row>
        <row r="9966">
          <cell r="D9966">
            <v>525906</v>
          </cell>
        </row>
        <row r="9967">
          <cell r="D9967">
            <v>525906</v>
          </cell>
        </row>
        <row r="9968">
          <cell r="D9968">
            <v>525906</v>
          </cell>
        </row>
        <row r="9969">
          <cell r="D9969">
            <v>525906</v>
          </cell>
        </row>
        <row r="9970">
          <cell r="D9970">
            <v>525906</v>
          </cell>
        </row>
        <row r="9971">
          <cell r="D9971">
            <v>525906</v>
          </cell>
        </row>
        <row r="9972">
          <cell r="D9972">
            <v>525923</v>
          </cell>
        </row>
        <row r="9973">
          <cell r="D9973">
            <v>525931</v>
          </cell>
        </row>
        <row r="9974">
          <cell r="D9974">
            <v>525931</v>
          </cell>
        </row>
        <row r="9975">
          <cell r="D9975">
            <v>525931</v>
          </cell>
        </row>
        <row r="9976">
          <cell r="D9976">
            <v>525931</v>
          </cell>
        </row>
        <row r="9977">
          <cell r="D9977">
            <v>525931</v>
          </cell>
        </row>
        <row r="9978">
          <cell r="D9978">
            <v>525937</v>
          </cell>
        </row>
        <row r="9979">
          <cell r="D9979">
            <v>525937</v>
          </cell>
        </row>
        <row r="9980">
          <cell r="D9980">
            <v>525938</v>
          </cell>
        </row>
        <row r="9981">
          <cell r="D9981">
            <v>525938</v>
          </cell>
        </row>
        <row r="9982">
          <cell r="D9982">
            <v>525938</v>
          </cell>
        </row>
        <row r="9983">
          <cell r="D9983">
            <v>525946</v>
          </cell>
        </row>
        <row r="9984">
          <cell r="D9984">
            <v>525962</v>
          </cell>
        </row>
        <row r="9985">
          <cell r="D9985">
            <v>525962</v>
          </cell>
        </row>
        <row r="9986">
          <cell r="D9986">
            <v>525964</v>
          </cell>
        </row>
        <row r="9987">
          <cell r="D9987">
            <v>525988</v>
          </cell>
        </row>
        <row r="9988">
          <cell r="D9988">
            <v>525988</v>
          </cell>
        </row>
        <row r="9991">
          <cell r="D9991">
            <v>526006</v>
          </cell>
        </row>
        <row r="9992">
          <cell r="D9992">
            <v>526006</v>
          </cell>
        </row>
        <row r="9993">
          <cell r="D9993">
            <v>526006</v>
          </cell>
        </row>
        <row r="9994">
          <cell r="D9994">
            <v>526013</v>
          </cell>
        </row>
        <row r="9995">
          <cell r="D9995">
            <v>526028</v>
          </cell>
        </row>
        <row r="9996">
          <cell r="D9996">
            <v>526059</v>
          </cell>
        </row>
        <row r="9997">
          <cell r="D9997">
            <v>526059</v>
          </cell>
        </row>
        <row r="9998">
          <cell r="D9998">
            <v>526064</v>
          </cell>
        </row>
        <row r="9999">
          <cell r="D9999">
            <v>526088</v>
          </cell>
        </row>
        <row r="10000">
          <cell r="D10000">
            <v>526175</v>
          </cell>
        </row>
        <row r="10001">
          <cell r="D10001">
            <v>526175</v>
          </cell>
        </row>
        <row r="10002">
          <cell r="D10002">
            <v>526177</v>
          </cell>
        </row>
        <row r="10003">
          <cell r="D10003">
            <v>526211</v>
          </cell>
        </row>
        <row r="10004">
          <cell r="D10004">
            <v>526211</v>
          </cell>
        </row>
        <row r="10005">
          <cell r="D10005">
            <v>526221</v>
          </cell>
        </row>
        <row r="10006">
          <cell r="D10006">
            <v>526221</v>
          </cell>
        </row>
        <row r="10008">
          <cell r="D10008">
            <v>526227</v>
          </cell>
        </row>
        <row r="10009">
          <cell r="D10009">
            <v>526227</v>
          </cell>
        </row>
        <row r="10010">
          <cell r="D10010">
            <v>526227</v>
          </cell>
        </row>
        <row r="10011">
          <cell r="D10011">
            <v>526227</v>
          </cell>
        </row>
        <row r="10012">
          <cell r="D10012">
            <v>526227</v>
          </cell>
        </row>
        <row r="10013">
          <cell r="D10013">
            <v>526227</v>
          </cell>
        </row>
        <row r="10014">
          <cell r="D10014">
            <v>526256</v>
          </cell>
        </row>
        <row r="10015">
          <cell r="D10015">
            <v>526256</v>
          </cell>
        </row>
        <row r="10016">
          <cell r="D10016">
            <v>526279</v>
          </cell>
        </row>
        <row r="10017">
          <cell r="D10017">
            <v>526279</v>
          </cell>
        </row>
        <row r="10018">
          <cell r="D10018">
            <v>526285</v>
          </cell>
        </row>
        <row r="10019">
          <cell r="D10019">
            <v>526286</v>
          </cell>
        </row>
        <row r="10020">
          <cell r="D10020">
            <v>526294</v>
          </cell>
        </row>
        <row r="10021">
          <cell r="D10021">
            <v>526310</v>
          </cell>
        </row>
        <row r="10022">
          <cell r="D10022">
            <v>526310</v>
          </cell>
        </row>
        <row r="10023">
          <cell r="D10023">
            <v>526320</v>
          </cell>
        </row>
        <row r="10024">
          <cell r="D10024">
            <v>526320</v>
          </cell>
        </row>
        <row r="10025">
          <cell r="D10025">
            <v>526320</v>
          </cell>
        </row>
        <row r="10026">
          <cell r="D10026">
            <v>526320</v>
          </cell>
        </row>
        <row r="10027">
          <cell r="D10027">
            <v>526320</v>
          </cell>
        </row>
        <row r="10028">
          <cell r="D10028">
            <v>526329</v>
          </cell>
        </row>
        <row r="10029">
          <cell r="D10029">
            <v>526329</v>
          </cell>
        </row>
        <row r="10030">
          <cell r="D10030">
            <v>526331</v>
          </cell>
        </row>
        <row r="10031">
          <cell r="D10031">
            <v>526331</v>
          </cell>
        </row>
        <row r="10032">
          <cell r="D10032">
            <v>526343</v>
          </cell>
        </row>
        <row r="10033">
          <cell r="D10033">
            <v>526363</v>
          </cell>
        </row>
        <row r="10034">
          <cell r="D10034">
            <v>526363</v>
          </cell>
        </row>
        <row r="10051">
          <cell r="D10051">
            <v>526379</v>
          </cell>
        </row>
        <row r="10052">
          <cell r="D10052">
            <v>526379</v>
          </cell>
        </row>
        <row r="10053">
          <cell r="D10053">
            <v>526379</v>
          </cell>
        </row>
        <row r="10054">
          <cell r="D10054">
            <v>526379</v>
          </cell>
        </row>
        <row r="10055">
          <cell r="D10055">
            <v>526379</v>
          </cell>
        </row>
        <row r="10056">
          <cell r="D10056">
            <v>526392</v>
          </cell>
        </row>
        <row r="10057">
          <cell r="D10057">
            <v>526392</v>
          </cell>
        </row>
        <row r="10058">
          <cell r="D10058">
            <v>526392</v>
          </cell>
        </row>
        <row r="10059">
          <cell r="D10059">
            <v>526409</v>
          </cell>
        </row>
        <row r="10060">
          <cell r="D10060">
            <v>526409</v>
          </cell>
        </row>
        <row r="10061">
          <cell r="D10061">
            <v>526430</v>
          </cell>
        </row>
        <row r="10062">
          <cell r="D10062">
            <v>526430</v>
          </cell>
        </row>
        <row r="10063">
          <cell r="D10063">
            <v>526435</v>
          </cell>
        </row>
        <row r="10064">
          <cell r="D10064">
            <v>526469</v>
          </cell>
        </row>
        <row r="10065">
          <cell r="D10065">
            <v>526469</v>
          </cell>
        </row>
        <row r="10066">
          <cell r="D10066">
            <v>526469</v>
          </cell>
        </row>
        <row r="10067">
          <cell r="D10067">
            <v>526469</v>
          </cell>
        </row>
        <row r="10068">
          <cell r="D10068">
            <v>526469</v>
          </cell>
        </row>
        <row r="10069">
          <cell r="D10069">
            <v>526469</v>
          </cell>
        </row>
        <row r="10070">
          <cell r="D10070">
            <v>526508</v>
          </cell>
        </row>
        <row r="10071">
          <cell r="D10071">
            <v>526525</v>
          </cell>
        </row>
        <row r="10072">
          <cell r="D10072">
            <v>526525</v>
          </cell>
        </row>
        <row r="10073">
          <cell r="D10073">
            <v>526535</v>
          </cell>
        </row>
        <row r="10074">
          <cell r="D10074">
            <v>526535</v>
          </cell>
        </row>
        <row r="10075">
          <cell r="D10075">
            <v>526536</v>
          </cell>
        </row>
        <row r="10076">
          <cell r="D10076">
            <v>526572</v>
          </cell>
        </row>
        <row r="10077">
          <cell r="D10077">
            <v>526572</v>
          </cell>
        </row>
        <row r="10078">
          <cell r="D10078">
            <v>526572</v>
          </cell>
        </row>
        <row r="10079">
          <cell r="D10079">
            <v>526572</v>
          </cell>
        </row>
        <row r="10080">
          <cell r="D10080">
            <v>526572</v>
          </cell>
        </row>
        <row r="10081">
          <cell r="D10081">
            <v>526572</v>
          </cell>
        </row>
        <row r="10082">
          <cell r="D10082">
            <v>526585</v>
          </cell>
        </row>
        <row r="10083">
          <cell r="D10083">
            <v>526585</v>
          </cell>
        </row>
        <row r="10084">
          <cell r="D10084">
            <v>526585</v>
          </cell>
        </row>
        <row r="10085">
          <cell r="D10085">
            <v>526585</v>
          </cell>
        </row>
        <row r="10086">
          <cell r="D10086">
            <v>526585</v>
          </cell>
        </row>
        <row r="10087">
          <cell r="D10087">
            <v>526612</v>
          </cell>
        </row>
        <row r="10089">
          <cell r="D10089">
            <v>526623</v>
          </cell>
        </row>
        <row r="10090">
          <cell r="D10090">
            <v>526652</v>
          </cell>
        </row>
        <row r="10093">
          <cell r="D10093">
            <v>526682</v>
          </cell>
        </row>
        <row r="10094">
          <cell r="D10094">
            <v>526682</v>
          </cell>
        </row>
        <row r="10095">
          <cell r="D10095">
            <v>526682</v>
          </cell>
        </row>
        <row r="10096">
          <cell r="D10096">
            <v>526682</v>
          </cell>
        </row>
        <row r="10097">
          <cell r="D10097">
            <v>526682</v>
          </cell>
        </row>
        <row r="10098">
          <cell r="D10098">
            <v>526682</v>
          </cell>
        </row>
        <row r="10099">
          <cell r="D10099">
            <v>526682</v>
          </cell>
        </row>
        <row r="10100">
          <cell r="D10100">
            <v>526688</v>
          </cell>
        </row>
        <row r="10101">
          <cell r="D10101">
            <v>526688</v>
          </cell>
        </row>
        <row r="10102">
          <cell r="D10102">
            <v>526688</v>
          </cell>
        </row>
        <row r="10103">
          <cell r="D10103">
            <v>526688</v>
          </cell>
        </row>
        <row r="10105">
          <cell r="D10105">
            <v>526704</v>
          </cell>
        </row>
        <row r="10106">
          <cell r="D10106">
            <v>526739</v>
          </cell>
        </row>
        <row r="10107">
          <cell r="D10107">
            <v>526739</v>
          </cell>
        </row>
        <row r="10108">
          <cell r="D10108">
            <v>526739</v>
          </cell>
        </row>
        <row r="10109">
          <cell r="D10109">
            <v>526766</v>
          </cell>
        </row>
        <row r="10110">
          <cell r="D10110">
            <v>526766</v>
          </cell>
        </row>
        <row r="10111">
          <cell r="D10111">
            <v>526766</v>
          </cell>
        </row>
        <row r="10112">
          <cell r="D10112">
            <v>526766</v>
          </cell>
        </row>
        <row r="10114">
          <cell r="D10114">
            <v>526816</v>
          </cell>
        </row>
        <row r="10115">
          <cell r="D10115">
            <v>526824</v>
          </cell>
        </row>
        <row r="10116">
          <cell r="D10116">
            <v>526824</v>
          </cell>
        </row>
        <row r="10117">
          <cell r="D10117">
            <v>526824</v>
          </cell>
        </row>
        <row r="10118">
          <cell r="D10118">
            <v>526844</v>
          </cell>
        </row>
        <row r="10119">
          <cell r="D10119">
            <v>526844</v>
          </cell>
        </row>
        <row r="10120">
          <cell r="D10120">
            <v>526848</v>
          </cell>
        </row>
        <row r="10121">
          <cell r="D10121">
            <v>526848</v>
          </cell>
        </row>
        <row r="10122">
          <cell r="D10122">
            <v>526848</v>
          </cell>
        </row>
        <row r="10123">
          <cell r="D10123">
            <v>526848</v>
          </cell>
        </row>
        <row r="10124">
          <cell r="D10124">
            <v>526848</v>
          </cell>
        </row>
        <row r="10125">
          <cell r="D10125">
            <v>526848</v>
          </cell>
        </row>
        <row r="10126">
          <cell r="D10126">
            <v>526848</v>
          </cell>
        </row>
        <row r="10127">
          <cell r="D10127">
            <v>526857</v>
          </cell>
        </row>
        <row r="10129">
          <cell r="D10129">
            <v>526915</v>
          </cell>
        </row>
        <row r="10130">
          <cell r="D10130">
            <v>526937</v>
          </cell>
        </row>
        <row r="10131">
          <cell r="D10131">
            <v>526937</v>
          </cell>
        </row>
        <row r="10132">
          <cell r="D10132">
            <v>526999</v>
          </cell>
        </row>
        <row r="10133">
          <cell r="D10133">
            <v>526999</v>
          </cell>
        </row>
        <row r="10134">
          <cell r="D10134">
            <v>526999</v>
          </cell>
        </row>
        <row r="10135">
          <cell r="D10135">
            <v>527014</v>
          </cell>
        </row>
        <row r="10136">
          <cell r="D10136">
            <v>527023</v>
          </cell>
        </row>
        <row r="10139">
          <cell r="D10139">
            <v>527039</v>
          </cell>
        </row>
        <row r="10140">
          <cell r="D10140">
            <v>527077</v>
          </cell>
        </row>
        <row r="10141">
          <cell r="D10141">
            <v>527114</v>
          </cell>
        </row>
        <row r="10142">
          <cell r="D10142">
            <v>527124</v>
          </cell>
        </row>
        <row r="10143">
          <cell r="D10143">
            <v>527124</v>
          </cell>
        </row>
        <row r="10144">
          <cell r="D10144">
            <v>527124</v>
          </cell>
        </row>
        <row r="10145">
          <cell r="D10145">
            <v>527124</v>
          </cell>
        </row>
        <row r="10149">
          <cell r="D10149">
            <v>527129</v>
          </cell>
        </row>
        <row r="10150">
          <cell r="D10150">
            <v>527140</v>
          </cell>
        </row>
        <row r="10151">
          <cell r="D10151">
            <v>527140</v>
          </cell>
        </row>
        <row r="10152">
          <cell r="D10152">
            <v>527165</v>
          </cell>
        </row>
        <row r="10153">
          <cell r="D10153">
            <v>527165</v>
          </cell>
        </row>
        <row r="10154">
          <cell r="D10154">
            <v>527165</v>
          </cell>
        </row>
        <row r="10155">
          <cell r="D10155">
            <v>527165</v>
          </cell>
        </row>
        <row r="10156">
          <cell r="D10156">
            <v>527165</v>
          </cell>
        </row>
        <row r="10157">
          <cell r="D10157">
            <v>527165</v>
          </cell>
        </row>
        <row r="10158">
          <cell r="D10158">
            <v>527165</v>
          </cell>
        </row>
        <row r="10159">
          <cell r="D10159">
            <v>527165</v>
          </cell>
        </row>
        <row r="10160">
          <cell r="D10160">
            <v>527165</v>
          </cell>
        </row>
        <row r="10161">
          <cell r="D10161">
            <v>527165</v>
          </cell>
        </row>
        <row r="10162">
          <cell r="D10162">
            <v>527180</v>
          </cell>
        </row>
        <row r="10164">
          <cell r="D10164">
            <v>527201</v>
          </cell>
        </row>
        <row r="10165">
          <cell r="D10165">
            <v>527201</v>
          </cell>
        </row>
        <row r="10166">
          <cell r="D10166">
            <v>527214</v>
          </cell>
        </row>
        <row r="10167">
          <cell r="D10167">
            <v>527214</v>
          </cell>
        </row>
        <row r="10168">
          <cell r="D10168">
            <v>527214</v>
          </cell>
        </row>
        <row r="10169">
          <cell r="D10169">
            <v>527214</v>
          </cell>
        </row>
        <row r="10170">
          <cell r="D10170">
            <v>527214</v>
          </cell>
        </row>
        <row r="10171">
          <cell r="D10171">
            <v>527214</v>
          </cell>
        </row>
        <row r="10172">
          <cell r="D10172">
            <v>527214</v>
          </cell>
        </row>
        <row r="10173">
          <cell r="D10173">
            <v>527214</v>
          </cell>
        </row>
        <row r="10174">
          <cell r="D10174">
            <v>527214</v>
          </cell>
        </row>
        <row r="10175">
          <cell r="D10175">
            <v>527214</v>
          </cell>
        </row>
        <row r="10176">
          <cell r="D10176">
            <v>527214</v>
          </cell>
        </row>
        <row r="10177">
          <cell r="D10177">
            <v>527214</v>
          </cell>
        </row>
        <row r="10178">
          <cell r="D10178">
            <v>527214</v>
          </cell>
        </row>
        <row r="10179">
          <cell r="D10179">
            <v>527214</v>
          </cell>
        </row>
        <row r="10180">
          <cell r="D10180">
            <v>527214</v>
          </cell>
        </row>
        <row r="10181">
          <cell r="D10181">
            <v>527214</v>
          </cell>
        </row>
        <row r="10182">
          <cell r="D10182">
            <v>527216</v>
          </cell>
        </row>
        <row r="10185">
          <cell r="D10185">
            <v>527248</v>
          </cell>
        </row>
        <row r="10186">
          <cell r="D10186">
            <v>527263</v>
          </cell>
        </row>
        <row r="10187">
          <cell r="D10187">
            <v>527263</v>
          </cell>
        </row>
        <row r="10188">
          <cell r="D10188">
            <v>527263</v>
          </cell>
        </row>
        <row r="10189">
          <cell r="D10189">
            <v>527263</v>
          </cell>
        </row>
        <row r="10190">
          <cell r="D10190">
            <v>527263</v>
          </cell>
        </row>
        <row r="10191">
          <cell r="D10191">
            <v>527263</v>
          </cell>
        </row>
        <row r="10192">
          <cell r="D10192">
            <v>527263</v>
          </cell>
        </row>
        <row r="10193">
          <cell r="D10193">
            <v>527263</v>
          </cell>
        </row>
        <row r="10194">
          <cell r="D10194">
            <v>527263</v>
          </cell>
        </row>
        <row r="10195">
          <cell r="D10195">
            <v>527263</v>
          </cell>
        </row>
        <row r="10196">
          <cell r="D10196">
            <v>527275</v>
          </cell>
        </row>
        <row r="10197">
          <cell r="D10197">
            <v>527275</v>
          </cell>
        </row>
        <row r="10198">
          <cell r="D10198">
            <v>527278</v>
          </cell>
        </row>
        <row r="10199">
          <cell r="D10199">
            <v>527305</v>
          </cell>
        </row>
        <row r="10200">
          <cell r="D10200">
            <v>527349</v>
          </cell>
        </row>
        <row r="10201">
          <cell r="D10201">
            <v>527380</v>
          </cell>
        </row>
        <row r="10202">
          <cell r="D10202">
            <v>527380</v>
          </cell>
        </row>
        <row r="10203">
          <cell r="D10203">
            <v>527380</v>
          </cell>
        </row>
        <row r="10204">
          <cell r="D10204">
            <v>527380</v>
          </cell>
        </row>
        <row r="10206">
          <cell r="D10206">
            <v>527391</v>
          </cell>
        </row>
        <row r="10207">
          <cell r="D10207">
            <v>527391</v>
          </cell>
        </row>
        <row r="10208">
          <cell r="D10208">
            <v>527391</v>
          </cell>
        </row>
        <row r="10209">
          <cell r="D10209">
            <v>527391</v>
          </cell>
        </row>
        <row r="10210">
          <cell r="D10210">
            <v>527403</v>
          </cell>
        </row>
        <row r="10211">
          <cell r="D10211">
            <v>527403</v>
          </cell>
        </row>
        <row r="10212">
          <cell r="D10212">
            <v>527410</v>
          </cell>
        </row>
        <row r="10213">
          <cell r="D10213">
            <v>527411</v>
          </cell>
        </row>
        <row r="10214">
          <cell r="D10214">
            <v>527414</v>
          </cell>
        </row>
        <row r="10215">
          <cell r="D10215">
            <v>527415</v>
          </cell>
        </row>
        <row r="10216">
          <cell r="D10216">
            <v>527418</v>
          </cell>
        </row>
        <row r="10217">
          <cell r="D10217">
            <v>527418</v>
          </cell>
        </row>
        <row r="10218">
          <cell r="D10218">
            <v>527418</v>
          </cell>
        </row>
        <row r="10219">
          <cell r="D10219">
            <v>527418</v>
          </cell>
        </row>
        <row r="10220">
          <cell r="D10220">
            <v>527418</v>
          </cell>
        </row>
        <row r="10221">
          <cell r="D10221">
            <v>527418</v>
          </cell>
        </row>
        <row r="10222">
          <cell r="D10222">
            <v>527418</v>
          </cell>
        </row>
        <row r="10223">
          <cell r="D10223">
            <v>527418</v>
          </cell>
        </row>
        <row r="10224">
          <cell r="D10224">
            <v>527418</v>
          </cell>
        </row>
        <row r="10225">
          <cell r="D10225">
            <v>527436</v>
          </cell>
        </row>
        <row r="10226">
          <cell r="D10226">
            <v>527449</v>
          </cell>
        </row>
        <row r="10227">
          <cell r="D10227">
            <v>527449</v>
          </cell>
        </row>
        <row r="10228">
          <cell r="D10228">
            <v>527459</v>
          </cell>
        </row>
        <row r="10229">
          <cell r="D10229">
            <v>527470</v>
          </cell>
        </row>
        <row r="10230">
          <cell r="D10230">
            <v>527491</v>
          </cell>
        </row>
        <row r="10231">
          <cell r="D10231">
            <v>527499</v>
          </cell>
        </row>
        <row r="10232">
          <cell r="D10232">
            <v>527499</v>
          </cell>
        </row>
        <row r="10233">
          <cell r="D10233">
            <v>527550</v>
          </cell>
        </row>
        <row r="10234">
          <cell r="D10234">
            <v>527550</v>
          </cell>
        </row>
        <row r="10235">
          <cell r="D10235">
            <v>527550</v>
          </cell>
        </row>
        <row r="10236">
          <cell r="D10236">
            <v>527550</v>
          </cell>
        </row>
        <row r="10237">
          <cell r="D10237">
            <v>527550</v>
          </cell>
        </row>
        <row r="10239">
          <cell r="D10239">
            <v>527597</v>
          </cell>
        </row>
        <row r="10240">
          <cell r="D10240">
            <v>527607</v>
          </cell>
        </row>
        <row r="10241">
          <cell r="D10241">
            <v>527628</v>
          </cell>
        </row>
        <row r="10242">
          <cell r="D10242">
            <v>527628</v>
          </cell>
        </row>
        <row r="10243">
          <cell r="D10243">
            <v>527631</v>
          </cell>
        </row>
        <row r="10244">
          <cell r="D10244">
            <v>527631</v>
          </cell>
        </row>
        <row r="10245">
          <cell r="D10245">
            <v>527631</v>
          </cell>
        </row>
        <row r="10246">
          <cell r="D10246">
            <v>527631</v>
          </cell>
        </row>
        <row r="10247">
          <cell r="D10247">
            <v>527631</v>
          </cell>
        </row>
        <row r="10248">
          <cell r="D10248">
            <v>527631</v>
          </cell>
        </row>
        <row r="10249">
          <cell r="D10249">
            <v>527631</v>
          </cell>
        </row>
        <row r="10250">
          <cell r="D10250">
            <v>527631</v>
          </cell>
        </row>
        <row r="10251">
          <cell r="D10251">
            <v>527631</v>
          </cell>
        </row>
        <row r="10252">
          <cell r="D10252">
            <v>527631</v>
          </cell>
        </row>
        <row r="10253">
          <cell r="D10253">
            <v>527631</v>
          </cell>
        </row>
        <row r="10254">
          <cell r="D10254">
            <v>527631</v>
          </cell>
        </row>
        <row r="10255">
          <cell r="D10255">
            <v>527631</v>
          </cell>
        </row>
        <row r="10256">
          <cell r="D10256">
            <v>527631</v>
          </cell>
        </row>
        <row r="10257">
          <cell r="D10257">
            <v>527631</v>
          </cell>
        </row>
        <row r="10258">
          <cell r="D10258">
            <v>527631</v>
          </cell>
        </row>
        <row r="10259">
          <cell r="D10259">
            <v>527634</v>
          </cell>
        </row>
        <row r="10262">
          <cell r="D10262">
            <v>527762</v>
          </cell>
        </row>
        <row r="10263">
          <cell r="D10263">
            <v>527889</v>
          </cell>
        </row>
        <row r="10264">
          <cell r="D10264">
            <v>527922</v>
          </cell>
        </row>
        <row r="10265">
          <cell r="D10265">
            <v>527922</v>
          </cell>
        </row>
        <row r="10266">
          <cell r="D10266">
            <v>527964</v>
          </cell>
        </row>
        <row r="10267">
          <cell r="D10267">
            <v>527964</v>
          </cell>
        </row>
        <row r="10268">
          <cell r="D10268">
            <v>527964</v>
          </cell>
        </row>
        <row r="10269">
          <cell r="D10269">
            <v>527964</v>
          </cell>
        </row>
        <row r="10270">
          <cell r="D10270">
            <v>527964</v>
          </cell>
        </row>
        <row r="10271">
          <cell r="D10271">
            <v>528006</v>
          </cell>
        </row>
        <row r="10272">
          <cell r="D10272">
            <v>528030</v>
          </cell>
        </row>
        <row r="10273">
          <cell r="D10273">
            <v>528030</v>
          </cell>
        </row>
        <row r="10275">
          <cell r="D10275">
            <v>528057</v>
          </cell>
        </row>
        <row r="10276">
          <cell r="D10276">
            <v>528057</v>
          </cell>
        </row>
        <row r="10278">
          <cell r="D10278">
            <v>528076</v>
          </cell>
        </row>
        <row r="10279">
          <cell r="D10279">
            <v>528106</v>
          </cell>
        </row>
        <row r="10280">
          <cell r="D10280">
            <v>528109</v>
          </cell>
        </row>
        <row r="10281">
          <cell r="D10281">
            <v>528135</v>
          </cell>
        </row>
        <row r="10282">
          <cell r="D10282">
            <v>528138</v>
          </cell>
        </row>
        <row r="10283">
          <cell r="D10283">
            <v>528142</v>
          </cell>
        </row>
        <row r="10284">
          <cell r="D10284">
            <v>528149</v>
          </cell>
        </row>
        <row r="10285">
          <cell r="D10285">
            <v>528149</v>
          </cell>
        </row>
        <row r="10286">
          <cell r="D10286">
            <v>528153</v>
          </cell>
        </row>
        <row r="10287">
          <cell r="D10287">
            <v>528204</v>
          </cell>
        </row>
        <row r="10288">
          <cell r="D10288">
            <v>528204</v>
          </cell>
        </row>
        <row r="10289">
          <cell r="D10289">
            <v>528224</v>
          </cell>
        </row>
        <row r="10290">
          <cell r="D10290">
            <v>528252</v>
          </cell>
        </row>
        <row r="10291">
          <cell r="D10291">
            <v>528311</v>
          </cell>
        </row>
        <row r="10292">
          <cell r="D10292">
            <v>528311</v>
          </cell>
        </row>
        <row r="10294">
          <cell r="D10294">
            <v>528342</v>
          </cell>
        </row>
        <row r="10295">
          <cell r="D10295">
            <v>528343</v>
          </cell>
        </row>
        <row r="10296">
          <cell r="D10296">
            <v>528373</v>
          </cell>
        </row>
        <row r="10297">
          <cell r="D10297">
            <v>528374</v>
          </cell>
        </row>
        <row r="10298">
          <cell r="D10298">
            <v>528382</v>
          </cell>
        </row>
        <row r="10299">
          <cell r="D10299">
            <v>528390</v>
          </cell>
        </row>
        <row r="10300">
          <cell r="D10300">
            <v>528416</v>
          </cell>
        </row>
        <row r="10301">
          <cell r="D10301">
            <v>528416</v>
          </cell>
        </row>
        <row r="10302">
          <cell r="D10302">
            <v>528422</v>
          </cell>
        </row>
        <row r="10303">
          <cell r="D10303">
            <v>528432</v>
          </cell>
        </row>
        <row r="10304">
          <cell r="D10304">
            <v>528433</v>
          </cell>
        </row>
        <row r="10305">
          <cell r="D10305">
            <v>528453</v>
          </cell>
        </row>
        <row r="10306">
          <cell r="D10306">
            <v>528453</v>
          </cell>
        </row>
        <row r="10307">
          <cell r="D10307">
            <v>528453</v>
          </cell>
        </row>
        <row r="10308">
          <cell r="D10308">
            <v>528454</v>
          </cell>
        </row>
        <row r="10309">
          <cell r="D10309">
            <v>528454</v>
          </cell>
        </row>
        <row r="10310">
          <cell r="D10310">
            <v>528454</v>
          </cell>
        </row>
        <row r="10311">
          <cell r="D10311">
            <v>528478</v>
          </cell>
        </row>
        <row r="10312">
          <cell r="D10312">
            <v>528478</v>
          </cell>
        </row>
        <row r="10313">
          <cell r="D10313">
            <v>528478</v>
          </cell>
        </row>
        <row r="10314">
          <cell r="D10314">
            <v>528492</v>
          </cell>
        </row>
        <row r="10315">
          <cell r="D10315">
            <v>528492</v>
          </cell>
        </row>
        <row r="10316">
          <cell r="D10316">
            <v>528499</v>
          </cell>
        </row>
        <row r="10318">
          <cell r="D10318">
            <v>528530</v>
          </cell>
        </row>
        <row r="10319">
          <cell r="D10319">
            <v>528530</v>
          </cell>
        </row>
        <row r="10320">
          <cell r="D10320">
            <v>528530</v>
          </cell>
        </row>
        <row r="10321">
          <cell r="D10321">
            <v>528582</v>
          </cell>
        </row>
        <row r="10322">
          <cell r="D10322">
            <v>528582</v>
          </cell>
        </row>
        <row r="10323">
          <cell r="D10323">
            <v>528582</v>
          </cell>
        </row>
        <row r="10325">
          <cell r="D10325">
            <v>528606</v>
          </cell>
        </row>
        <row r="10326">
          <cell r="D10326">
            <v>528646</v>
          </cell>
        </row>
        <row r="10327">
          <cell r="D10327">
            <v>528646</v>
          </cell>
        </row>
        <row r="10328">
          <cell r="D10328">
            <v>528655</v>
          </cell>
        </row>
        <row r="10329">
          <cell r="D10329">
            <v>528655</v>
          </cell>
        </row>
        <row r="10330">
          <cell r="D10330">
            <v>528655</v>
          </cell>
        </row>
        <row r="10331">
          <cell r="D10331">
            <v>528655</v>
          </cell>
        </row>
        <row r="10332">
          <cell r="D10332">
            <v>528655</v>
          </cell>
        </row>
        <row r="10333">
          <cell r="D10333">
            <v>528664</v>
          </cell>
        </row>
        <row r="10334">
          <cell r="D10334">
            <v>528665</v>
          </cell>
        </row>
        <row r="10335">
          <cell r="D10335">
            <v>528722</v>
          </cell>
        </row>
        <row r="10336">
          <cell r="D10336">
            <v>528728</v>
          </cell>
        </row>
        <row r="10337">
          <cell r="D10337">
            <v>528782</v>
          </cell>
        </row>
        <row r="10339">
          <cell r="D10339">
            <v>528842</v>
          </cell>
        </row>
        <row r="10340">
          <cell r="D10340">
            <v>528860</v>
          </cell>
        </row>
        <row r="10341">
          <cell r="D10341">
            <v>528860</v>
          </cell>
        </row>
        <row r="10342">
          <cell r="D10342">
            <v>528862</v>
          </cell>
        </row>
        <row r="10343">
          <cell r="D10343">
            <v>528914</v>
          </cell>
        </row>
        <row r="10345">
          <cell r="D10345">
            <v>528930</v>
          </cell>
        </row>
        <row r="10346">
          <cell r="D10346">
            <v>528960</v>
          </cell>
        </row>
        <row r="10347">
          <cell r="D10347">
            <v>528960</v>
          </cell>
        </row>
        <row r="10348">
          <cell r="D10348">
            <v>528960</v>
          </cell>
        </row>
        <row r="10349">
          <cell r="D10349">
            <v>528960</v>
          </cell>
        </row>
        <row r="10350">
          <cell r="D10350">
            <v>528960</v>
          </cell>
        </row>
        <row r="10351">
          <cell r="D10351">
            <v>528991</v>
          </cell>
        </row>
        <row r="10352">
          <cell r="D10352">
            <v>529049</v>
          </cell>
        </row>
        <row r="10353">
          <cell r="D10353">
            <v>529049</v>
          </cell>
        </row>
        <row r="10354">
          <cell r="D10354">
            <v>529053</v>
          </cell>
        </row>
        <row r="10355">
          <cell r="D10355">
            <v>529071</v>
          </cell>
        </row>
        <row r="10356">
          <cell r="D10356">
            <v>529131</v>
          </cell>
        </row>
        <row r="10357">
          <cell r="D10357">
            <v>529131</v>
          </cell>
        </row>
        <row r="10358">
          <cell r="D10358">
            <v>529146</v>
          </cell>
        </row>
        <row r="10359">
          <cell r="D10359">
            <v>529146</v>
          </cell>
        </row>
        <row r="10360">
          <cell r="D10360">
            <v>529146</v>
          </cell>
        </row>
        <row r="10361">
          <cell r="D10361">
            <v>529146</v>
          </cell>
        </row>
        <row r="10362">
          <cell r="D10362">
            <v>529146</v>
          </cell>
        </row>
        <row r="10363">
          <cell r="D10363">
            <v>529146</v>
          </cell>
        </row>
        <row r="10364">
          <cell r="D10364">
            <v>529146</v>
          </cell>
        </row>
        <row r="10365">
          <cell r="D10365">
            <v>529146</v>
          </cell>
        </row>
        <row r="10366">
          <cell r="D10366">
            <v>529146</v>
          </cell>
        </row>
        <row r="10367">
          <cell r="D10367">
            <v>529146</v>
          </cell>
        </row>
        <row r="10368">
          <cell r="D10368">
            <v>529146</v>
          </cell>
        </row>
        <row r="10369">
          <cell r="D10369">
            <v>529148</v>
          </cell>
        </row>
        <row r="10370">
          <cell r="D10370">
            <v>529148</v>
          </cell>
        </row>
        <row r="10371">
          <cell r="D10371">
            <v>529148</v>
          </cell>
        </row>
        <row r="10372">
          <cell r="D10372">
            <v>529186</v>
          </cell>
        </row>
        <row r="10374">
          <cell r="D10374">
            <v>529196</v>
          </cell>
        </row>
        <row r="10375">
          <cell r="D10375">
            <v>529196</v>
          </cell>
        </row>
        <row r="10376">
          <cell r="D10376">
            <v>529231</v>
          </cell>
        </row>
        <row r="10377">
          <cell r="D10377">
            <v>529231</v>
          </cell>
        </row>
        <row r="10378">
          <cell r="D10378">
            <v>529235</v>
          </cell>
        </row>
        <row r="10379">
          <cell r="D10379">
            <v>529245</v>
          </cell>
        </row>
        <row r="10380">
          <cell r="D10380">
            <v>529260</v>
          </cell>
        </row>
        <row r="10381">
          <cell r="D10381">
            <v>529260</v>
          </cell>
        </row>
        <row r="10385">
          <cell r="D10385">
            <v>529295</v>
          </cell>
        </row>
        <row r="10386">
          <cell r="D10386">
            <v>529303</v>
          </cell>
        </row>
        <row r="10387">
          <cell r="D10387">
            <v>529308</v>
          </cell>
        </row>
        <row r="10388">
          <cell r="D10388">
            <v>529312</v>
          </cell>
        </row>
        <row r="10389">
          <cell r="D10389">
            <v>529346</v>
          </cell>
        </row>
        <row r="10390">
          <cell r="D10390">
            <v>529346</v>
          </cell>
        </row>
        <row r="10391">
          <cell r="D10391">
            <v>529346</v>
          </cell>
        </row>
        <row r="10392">
          <cell r="D10392">
            <v>529346</v>
          </cell>
        </row>
        <row r="10393">
          <cell r="D10393">
            <v>529375</v>
          </cell>
        </row>
        <row r="10394">
          <cell r="D10394">
            <v>529382</v>
          </cell>
        </row>
        <row r="10395">
          <cell r="D10395">
            <v>529382</v>
          </cell>
        </row>
        <row r="10396">
          <cell r="D10396">
            <v>529382</v>
          </cell>
        </row>
        <row r="10397">
          <cell r="D10397">
            <v>529382</v>
          </cell>
        </row>
        <row r="10398">
          <cell r="D10398">
            <v>529382</v>
          </cell>
        </row>
        <row r="10399">
          <cell r="D10399">
            <v>529405</v>
          </cell>
        </row>
        <row r="10400">
          <cell r="D10400">
            <v>529405</v>
          </cell>
        </row>
        <row r="10401">
          <cell r="D10401">
            <v>529405</v>
          </cell>
        </row>
        <row r="10402">
          <cell r="D10402">
            <v>529405</v>
          </cell>
        </row>
        <row r="10403">
          <cell r="D10403">
            <v>529405</v>
          </cell>
        </row>
        <row r="10404">
          <cell r="D10404">
            <v>529405</v>
          </cell>
        </row>
        <row r="10405">
          <cell r="D10405">
            <v>529410</v>
          </cell>
        </row>
        <row r="10406">
          <cell r="D10406">
            <v>529410</v>
          </cell>
        </row>
        <row r="10407">
          <cell r="D10407">
            <v>529410</v>
          </cell>
        </row>
        <row r="10408">
          <cell r="D10408">
            <v>529410</v>
          </cell>
        </row>
        <row r="10409">
          <cell r="D10409">
            <v>529410</v>
          </cell>
        </row>
        <row r="10410">
          <cell r="D10410">
            <v>529425</v>
          </cell>
        </row>
        <row r="10411">
          <cell r="D10411">
            <v>529425</v>
          </cell>
        </row>
        <row r="10412">
          <cell r="D10412">
            <v>529425</v>
          </cell>
        </row>
        <row r="10413">
          <cell r="D10413">
            <v>529425</v>
          </cell>
        </row>
        <row r="10414">
          <cell r="D10414">
            <v>529442</v>
          </cell>
        </row>
        <row r="10415">
          <cell r="D10415">
            <v>529442</v>
          </cell>
        </row>
        <row r="10416">
          <cell r="D10416">
            <v>529463</v>
          </cell>
        </row>
        <row r="10417">
          <cell r="D10417">
            <v>529507</v>
          </cell>
        </row>
        <row r="10420">
          <cell r="D10420">
            <v>529552</v>
          </cell>
        </row>
        <row r="10421">
          <cell r="D10421">
            <v>529552</v>
          </cell>
        </row>
        <row r="10422">
          <cell r="D10422">
            <v>529566</v>
          </cell>
        </row>
        <row r="10423">
          <cell r="D10423">
            <v>529566</v>
          </cell>
        </row>
        <row r="10424">
          <cell r="D10424">
            <v>529566</v>
          </cell>
        </row>
        <row r="10425">
          <cell r="D10425">
            <v>529566</v>
          </cell>
        </row>
        <row r="10426">
          <cell r="D10426">
            <v>529593</v>
          </cell>
        </row>
        <row r="10427">
          <cell r="D10427">
            <v>529603</v>
          </cell>
        </row>
        <row r="10433">
          <cell r="D10433">
            <v>529631</v>
          </cell>
        </row>
        <row r="10434">
          <cell r="D10434">
            <v>529631</v>
          </cell>
        </row>
        <row r="10435">
          <cell r="D10435">
            <v>529631</v>
          </cell>
        </row>
        <row r="10438">
          <cell r="D10438">
            <v>529656</v>
          </cell>
        </row>
        <row r="10439">
          <cell r="D10439">
            <v>529656</v>
          </cell>
        </row>
        <row r="10440">
          <cell r="D10440">
            <v>529659</v>
          </cell>
        </row>
        <row r="10441">
          <cell r="D10441">
            <v>529660</v>
          </cell>
        </row>
        <row r="10442">
          <cell r="D10442">
            <v>529660</v>
          </cell>
        </row>
        <row r="10443">
          <cell r="D10443">
            <v>529670</v>
          </cell>
        </row>
        <row r="10444">
          <cell r="D10444">
            <v>529670</v>
          </cell>
        </row>
        <row r="10445">
          <cell r="D10445">
            <v>529670</v>
          </cell>
        </row>
        <row r="10446">
          <cell r="D10446">
            <v>529670</v>
          </cell>
        </row>
        <row r="10447">
          <cell r="D10447">
            <v>529670</v>
          </cell>
        </row>
        <row r="10448">
          <cell r="D10448">
            <v>529670</v>
          </cell>
        </row>
        <row r="10449">
          <cell r="D10449">
            <v>529670</v>
          </cell>
        </row>
        <row r="10450">
          <cell r="D10450">
            <v>529757</v>
          </cell>
        </row>
        <row r="10451">
          <cell r="D10451">
            <v>529757</v>
          </cell>
        </row>
        <row r="10452">
          <cell r="D10452">
            <v>529759</v>
          </cell>
        </row>
        <row r="10453">
          <cell r="D10453">
            <v>529759</v>
          </cell>
        </row>
        <row r="10454">
          <cell r="D10454">
            <v>529759</v>
          </cell>
        </row>
        <row r="10455">
          <cell r="D10455">
            <v>529760</v>
          </cell>
        </row>
        <row r="10456">
          <cell r="D10456">
            <v>529760</v>
          </cell>
        </row>
        <row r="10457">
          <cell r="D10457">
            <v>529760</v>
          </cell>
        </row>
        <row r="10458">
          <cell r="D10458">
            <v>529792</v>
          </cell>
        </row>
        <row r="10459">
          <cell r="D10459">
            <v>529792</v>
          </cell>
        </row>
        <row r="10460">
          <cell r="D10460">
            <v>529800</v>
          </cell>
        </row>
        <row r="10461">
          <cell r="D10461">
            <v>529829</v>
          </cell>
        </row>
        <row r="10462">
          <cell r="D10462">
            <v>529829</v>
          </cell>
        </row>
        <row r="10463">
          <cell r="D10463">
            <v>529847</v>
          </cell>
        </row>
        <row r="10464">
          <cell r="D10464">
            <v>529847</v>
          </cell>
        </row>
        <row r="10465">
          <cell r="D10465">
            <v>529873</v>
          </cell>
        </row>
        <row r="10466">
          <cell r="D10466">
            <v>529923</v>
          </cell>
        </row>
        <row r="10467">
          <cell r="D10467">
            <v>529923</v>
          </cell>
        </row>
        <row r="10468">
          <cell r="D10468">
            <v>529930</v>
          </cell>
        </row>
        <row r="10469">
          <cell r="D10469">
            <v>529939</v>
          </cell>
        </row>
        <row r="10470">
          <cell r="D10470">
            <v>529939</v>
          </cell>
        </row>
        <row r="10471">
          <cell r="D10471">
            <v>529939</v>
          </cell>
        </row>
        <row r="10472">
          <cell r="D10472">
            <v>529939</v>
          </cell>
        </row>
        <row r="10473">
          <cell r="D10473">
            <v>529939</v>
          </cell>
        </row>
        <row r="10474">
          <cell r="D10474">
            <v>529939</v>
          </cell>
        </row>
        <row r="10475">
          <cell r="D10475">
            <v>530001</v>
          </cell>
        </row>
        <row r="10476">
          <cell r="D10476">
            <v>530001</v>
          </cell>
        </row>
        <row r="10477">
          <cell r="D10477">
            <v>530001</v>
          </cell>
        </row>
        <row r="10478">
          <cell r="D10478">
            <v>530001</v>
          </cell>
        </row>
        <row r="10479">
          <cell r="D10479">
            <v>530001</v>
          </cell>
        </row>
        <row r="10480">
          <cell r="D10480">
            <v>530001</v>
          </cell>
        </row>
        <row r="10481">
          <cell r="D10481">
            <v>530001</v>
          </cell>
        </row>
        <row r="10482">
          <cell r="D10482">
            <v>530001</v>
          </cell>
        </row>
        <row r="10483">
          <cell r="D10483">
            <v>530001</v>
          </cell>
        </row>
        <row r="10484">
          <cell r="D10484">
            <v>530001</v>
          </cell>
        </row>
        <row r="10485">
          <cell r="D10485">
            <v>530001</v>
          </cell>
        </row>
        <row r="10486">
          <cell r="D10486">
            <v>530001</v>
          </cell>
        </row>
        <row r="10487">
          <cell r="D10487">
            <v>530001</v>
          </cell>
        </row>
        <row r="10488">
          <cell r="D10488">
            <v>530001</v>
          </cell>
        </row>
        <row r="10489">
          <cell r="D10489">
            <v>530001</v>
          </cell>
        </row>
        <row r="10490">
          <cell r="D10490">
            <v>530001</v>
          </cell>
        </row>
        <row r="10491">
          <cell r="D10491">
            <v>530001</v>
          </cell>
        </row>
        <row r="10492">
          <cell r="D10492">
            <v>530001</v>
          </cell>
        </row>
        <row r="10493">
          <cell r="D10493">
            <v>530001</v>
          </cell>
        </row>
        <row r="10494">
          <cell r="D10494">
            <v>530001</v>
          </cell>
        </row>
        <row r="10495">
          <cell r="D10495">
            <v>530001</v>
          </cell>
        </row>
        <row r="10496">
          <cell r="D10496">
            <v>530001</v>
          </cell>
        </row>
        <row r="10497">
          <cell r="D10497">
            <v>530001</v>
          </cell>
        </row>
        <row r="10498">
          <cell r="D10498">
            <v>530001</v>
          </cell>
        </row>
        <row r="10499">
          <cell r="D10499">
            <v>530001</v>
          </cell>
        </row>
        <row r="10500">
          <cell r="D10500">
            <v>530001</v>
          </cell>
        </row>
        <row r="10501">
          <cell r="D10501">
            <v>530001</v>
          </cell>
        </row>
        <row r="10502">
          <cell r="D10502">
            <v>530001</v>
          </cell>
        </row>
        <row r="10503">
          <cell r="D10503">
            <v>530001</v>
          </cell>
        </row>
        <row r="10504">
          <cell r="D10504">
            <v>530001</v>
          </cell>
        </row>
        <row r="10505">
          <cell r="D10505">
            <v>530001</v>
          </cell>
        </row>
        <row r="10506">
          <cell r="D10506">
            <v>530001</v>
          </cell>
        </row>
        <row r="10507">
          <cell r="D10507">
            <v>530001</v>
          </cell>
        </row>
        <row r="10508">
          <cell r="D10508">
            <v>530001</v>
          </cell>
        </row>
        <row r="10509">
          <cell r="D10509">
            <v>530001</v>
          </cell>
        </row>
        <row r="10510">
          <cell r="D10510">
            <v>530001</v>
          </cell>
        </row>
        <row r="10511">
          <cell r="D10511">
            <v>530001</v>
          </cell>
        </row>
        <row r="10512">
          <cell r="D10512">
            <v>530001</v>
          </cell>
        </row>
        <row r="10513">
          <cell r="D10513">
            <v>530001</v>
          </cell>
        </row>
        <row r="10514">
          <cell r="D10514">
            <v>530001</v>
          </cell>
        </row>
        <row r="10515">
          <cell r="D10515">
            <v>530001</v>
          </cell>
        </row>
        <row r="10516">
          <cell r="D10516">
            <v>530001</v>
          </cell>
        </row>
        <row r="10517">
          <cell r="D10517">
            <v>530005</v>
          </cell>
        </row>
        <row r="10518">
          <cell r="D10518">
            <v>530005</v>
          </cell>
        </row>
        <row r="10519">
          <cell r="D10519">
            <v>530005</v>
          </cell>
        </row>
        <row r="10520">
          <cell r="D10520">
            <v>530005</v>
          </cell>
        </row>
        <row r="10521">
          <cell r="D10521">
            <v>530005</v>
          </cell>
        </row>
        <row r="10522">
          <cell r="D10522">
            <v>530027</v>
          </cell>
        </row>
        <row r="10523">
          <cell r="D10523">
            <v>530027</v>
          </cell>
        </row>
        <row r="10524">
          <cell r="D10524">
            <v>530027</v>
          </cell>
        </row>
        <row r="10525">
          <cell r="D10525">
            <v>530042</v>
          </cell>
        </row>
        <row r="10526">
          <cell r="D10526">
            <v>530050</v>
          </cell>
        </row>
        <row r="10527">
          <cell r="D10527">
            <v>530050</v>
          </cell>
        </row>
        <row r="10528">
          <cell r="D10528">
            <v>530059</v>
          </cell>
        </row>
        <row r="10529">
          <cell r="D10529">
            <v>530065</v>
          </cell>
        </row>
        <row r="10530">
          <cell r="D10530">
            <v>530095</v>
          </cell>
        </row>
        <row r="10531">
          <cell r="D10531">
            <v>530095</v>
          </cell>
        </row>
        <row r="10532">
          <cell r="D10532">
            <v>530095</v>
          </cell>
        </row>
        <row r="10533">
          <cell r="D10533">
            <v>530095</v>
          </cell>
        </row>
        <row r="10534">
          <cell r="D10534">
            <v>530101</v>
          </cell>
        </row>
        <row r="10535">
          <cell r="D10535">
            <v>530101</v>
          </cell>
        </row>
        <row r="10536">
          <cell r="D10536">
            <v>530101</v>
          </cell>
        </row>
        <row r="10537">
          <cell r="D10537">
            <v>530102</v>
          </cell>
        </row>
        <row r="10538">
          <cell r="D10538">
            <v>530102</v>
          </cell>
        </row>
        <row r="10539">
          <cell r="D10539">
            <v>530102</v>
          </cell>
        </row>
        <row r="10540">
          <cell r="D10540">
            <v>530153</v>
          </cell>
        </row>
        <row r="10541">
          <cell r="D10541">
            <v>530164</v>
          </cell>
        </row>
        <row r="10542">
          <cell r="D10542">
            <v>530186</v>
          </cell>
        </row>
        <row r="10543">
          <cell r="D10543">
            <v>530189</v>
          </cell>
        </row>
        <row r="10544">
          <cell r="D10544">
            <v>530189</v>
          </cell>
        </row>
        <row r="10545">
          <cell r="D10545">
            <v>530239</v>
          </cell>
        </row>
        <row r="10546">
          <cell r="D10546">
            <v>530239</v>
          </cell>
        </row>
        <row r="10547">
          <cell r="D10547">
            <v>530239</v>
          </cell>
        </row>
        <row r="10548">
          <cell r="D10548">
            <v>530239</v>
          </cell>
        </row>
        <row r="10549">
          <cell r="D10549">
            <v>530315</v>
          </cell>
        </row>
        <row r="10550">
          <cell r="D10550">
            <v>530315</v>
          </cell>
        </row>
        <row r="10551">
          <cell r="D10551">
            <v>530315</v>
          </cell>
        </row>
        <row r="10552">
          <cell r="D10552">
            <v>530315</v>
          </cell>
        </row>
        <row r="10553">
          <cell r="D10553">
            <v>530315</v>
          </cell>
        </row>
        <row r="10554">
          <cell r="D10554">
            <v>530315</v>
          </cell>
        </row>
        <row r="10555">
          <cell r="D10555">
            <v>530315</v>
          </cell>
        </row>
        <row r="10556">
          <cell r="D10556">
            <v>530315</v>
          </cell>
        </row>
        <row r="10557">
          <cell r="D10557">
            <v>530315</v>
          </cell>
        </row>
        <row r="10558">
          <cell r="D10558">
            <v>530315</v>
          </cell>
        </row>
        <row r="10559">
          <cell r="D10559">
            <v>530315</v>
          </cell>
        </row>
        <row r="10560">
          <cell r="D10560">
            <v>530315</v>
          </cell>
        </row>
        <row r="10561">
          <cell r="D10561">
            <v>530315</v>
          </cell>
        </row>
        <row r="10562">
          <cell r="D10562">
            <v>530315</v>
          </cell>
        </row>
        <row r="10563">
          <cell r="D10563">
            <v>530315</v>
          </cell>
        </row>
        <row r="10564">
          <cell r="D10564">
            <v>530315</v>
          </cell>
        </row>
        <row r="10565">
          <cell r="D10565">
            <v>530330</v>
          </cell>
        </row>
        <row r="10566">
          <cell r="D10566">
            <v>530330</v>
          </cell>
        </row>
        <row r="10567">
          <cell r="D10567">
            <v>530330</v>
          </cell>
        </row>
        <row r="10568">
          <cell r="D10568">
            <v>530333</v>
          </cell>
        </row>
        <row r="10569">
          <cell r="D10569">
            <v>530333</v>
          </cell>
        </row>
        <row r="10570">
          <cell r="D10570">
            <v>530333</v>
          </cell>
        </row>
        <row r="10571">
          <cell r="D10571">
            <v>530397</v>
          </cell>
        </row>
        <row r="10572">
          <cell r="D10572">
            <v>530397</v>
          </cell>
        </row>
        <row r="10573">
          <cell r="D10573">
            <v>530401</v>
          </cell>
        </row>
        <row r="10574">
          <cell r="D10574">
            <v>530401</v>
          </cell>
        </row>
        <row r="10575">
          <cell r="D10575">
            <v>530401</v>
          </cell>
        </row>
        <row r="10576">
          <cell r="D10576">
            <v>530401</v>
          </cell>
        </row>
        <row r="10577">
          <cell r="D10577">
            <v>530401</v>
          </cell>
        </row>
        <row r="10578">
          <cell r="D10578">
            <v>530401</v>
          </cell>
        </row>
        <row r="10579">
          <cell r="D10579">
            <v>530401</v>
          </cell>
        </row>
        <row r="10580">
          <cell r="D10580">
            <v>530430</v>
          </cell>
        </row>
        <row r="10581">
          <cell r="D10581">
            <v>530464</v>
          </cell>
        </row>
        <row r="10582">
          <cell r="D10582">
            <v>530468</v>
          </cell>
        </row>
        <row r="10583">
          <cell r="D10583">
            <v>530468</v>
          </cell>
        </row>
        <row r="10585">
          <cell r="D10585">
            <v>530560</v>
          </cell>
        </row>
        <row r="10592">
          <cell r="D10592">
            <v>530601</v>
          </cell>
        </row>
        <row r="10593">
          <cell r="D10593">
            <v>530642</v>
          </cell>
        </row>
        <row r="10594">
          <cell r="D10594">
            <v>530642</v>
          </cell>
        </row>
        <row r="10595">
          <cell r="D10595">
            <v>530642</v>
          </cell>
        </row>
        <row r="10596">
          <cell r="D10596">
            <v>530653</v>
          </cell>
        </row>
        <row r="10597">
          <cell r="D10597">
            <v>530653</v>
          </cell>
        </row>
        <row r="10598">
          <cell r="D10598">
            <v>530653</v>
          </cell>
        </row>
        <row r="10599">
          <cell r="D10599">
            <v>530653</v>
          </cell>
        </row>
        <row r="10600">
          <cell r="D10600">
            <v>530653</v>
          </cell>
        </row>
        <row r="10601">
          <cell r="D10601">
            <v>530653</v>
          </cell>
        </row>
        <row r="10606">
          <cell r="D10606">
            <v>530688</v>
          </cell>
        </row>
        <row r="10607">
          <cell r="D10607">
            <v>530688</v>
          </cell>
        </row>
        <row r="10608">
          <cell r="D10608">
            <v>530703</v>
          </cell>
        </row>
        <row r="10609">
          <cell r="D10609">
            <v>530705</v>
          </cell>
        </row>
        <row r="10610">
          <cell r="D10610">
            <v>530719</v>
          </cell>
        </row>
        <row r="10611">
          <cell r="D10611">
            <v>530719</v>
          </cell>
        </row>
        <row r="10612">
          <cell r="D10612">
            <v>530719</v>
          </cell>
        </row>
        <row r="10613">
          <cell r="D10613">
            <v>530719</v>
          </cell>
        </row>
        <row r="10614">
          <cell r="D10614">
            <v>530719</v>
          </cell>
        </row>
        <row r="10615">
          <cell r="D10615">
            <v>530719</v>
          </cell>
        </row>
        <row r="10616">
          <cell r="D10616">
            <v>530719</v>
          </cell>
        </row>
        <row r="10617">
          <cell r="D10617">
            <v>530719</v>
          </cell>
        </row>
        <row r="10618">
          <cell r="D10618">
            <v>530719</v>
          </cell>
        </row>
        <row r="10619">
          <cell r="D10619">
            <v>530719</v>
          </cell>
        </row>
        <row r="10620">
          <cell r="D10620">
            <v>530719</v>
          </cell>
        </row>
        <row r="10621">
          <cell r="D10621">
            <v>530719</v>
          </cell>
        </row>
        <row r="10622">
          <cell r="D10622">
            <v>530748</v>
          </cell>
        </row>
        <row r="10623">
          <cell r="D10623">
            <v>530773</v>
          </cell>
        </row>
        <row r="10624">
          <cell r="D10624">
            <v>530785</v>
          </cell>
        </row>
        <row r="10625">
          <cell r="D10625">
            <v>530824</v>
          </cell>
        </row>
        <row r="10626">
          <cell r="D10626">
            <v>530855</v>
          </cell>
        </row>
        <row r="10627">
          <cell r="D10627">
            <v>530855</v>
          </cell>
        </row>
        <row r="10628">
          <cell r="D10628">
            <v>530855</v>
          </cell>
        </row>
        <row r="10629">
          <cell r="D10629">
            <v>530858</v>
          </cell>
        </row>
        <row r="10630">
          <cell r="D10630">
            <v>530858</v>
          </cell>
        </row>
        <row r="10631">
          <cell r="D10631">
            <v>530858</v>
          </cell>
        </row>
        <row r="10632">
          <cell r="D10632">
            <v>530865</v>
          </cell>
        </row>
        <row r="10633">
          <cell r="D10633">
            <v>530865</v>
          </cell>
        </row>
        <row r="10635">
          <cell r="D10635">
            <v>530884</v>
          </cell>
        </row>
        <row r="10636">
          <cell r="D10636">
            <v>530884</v>
          </cell>
        </row>
        <row r="10637">
          <cell r="D10637">
            <v>530884</v>
          </cell>
        </row>
        <row r="10638">
          <cell r="D10638">
            <v>530913</v>
          </cell>
        </row>
        <row r="10639">
          <cell r="D10639">
            <v>530913</v>
          </cell>
        </row>
        <row r="10640">
          <cell r="D10640">
            <v>530929</v>
          </cell>
        </row>
        <row r="10641">
          <cell r="D10641">
            <v>530929</v>
          </cell>
        </row>
        <row r="10642">
          <cell r="D10642">
            <v>530929</v>
          </cell>
        </row>
        <row r="10643">
          <cell r="D10643">
            <v>530951</v>
          </cell>
        </row>
        <row r="10644">
          <cell r="D10644">
            <v>530951</v>
          </cell>
        </row>
        <row r="10645">
          <cell r="D10645">
            <v>530951</v>
          </cell>
        </row>
        <row r="10646">
          <cell r="D10646">
            <v>530966</v>
          </cell>
        </row>
        <row r="10648">
          <cell r="D10648">
            <v>530994</v>
          </cell>
        </row>
        <row r="10650">
          <cell r="D10650">
            <v>531038</v>
          </cell>
        </row>
        <row r="10652">
          <cell r="D10652">
            <v>531079</v>
          </cell>
        </row>
        <row r="10653">
          <cell r="D10653">
            <v>531079</v>
          </cell>
        </row>
        <row r="10654">
          <cell r="D10654">
            <v>531109</v>
          </cell>
        </row>
        <row r="10656">
          <cell r="D10656">
            <v>531141</v>
          </cell>
        </row>
        <row r="10657">
          <cell r="D10657">
            <v>531149</v>
          </cell>
        </row>
        <row r="10658">
          <cell r="D10658">
            <v>531150</v>
          </cell>
        </row>
        <row r="10659">
          <cell r="D10659">
            <v>531150</v>
          </cell>
        </row>
        <row r="10662">
          <cell r="D10662">
            <v>531178</v>
          </cell>
        </row>
        <row r="10663">
          <cell r="D10663">
            <v>531192</v>
          </cell>
        </row>
        <row r="10664">
          <cell r="D10664">
            <v>531192</v>
          </cell>
        </row>
        <row r="10666">
          <cell r="D10666">
            <v>531271</v>
          </cell>
        </row>
        <row r="10667">
          <cell r="D10667">
            <v>531271</v>
          </cell>
        </row>
        <row r="10668">
          <cell r="D10668">
            <v>531274</v>
          </cell>
        </row>
        <row r="10669">
          <cell r="D10669">
            <v>531274</v>
          </cell>
        </row>
        <row r="10670">
          <cell r="D10670">
            <v>531304</v>
          </cell>
        </row>
        <row r="10671">
          <cell r="D10671">
            <v>531327</v>
          </cell>
        </row>
        <row r="10672">
          <cell r="D10672">
            <v>531389</v>
          </cell>
        </row>
        <row r="10673">
          <cell r="D10673">
            <v>531389</v>
          </cell>
        </row>
        <row r="10674">
          <cell r="D10674">
            <v>531391</v>
          </cell>
        </row>
        <row r="10675">
          <cell r="D10675">
            <v>531391</v>
          </cell>
        </row>
        <row r="10676">
          <cell r="D10676">
            <v>531391</v>
          </cell>
        </row>
        <row r="10677">
          <cell r="D10677">
            <v>531391</v>
          </cell>
        </row>
        <row r="10678">
          <cell r="D10678">
            <v>531391</v>
          </cell>
        </row>
        <row r="10679">
          <cell r="D10679">
            <v>531391</v>
          </cell>
        </row>
        <row r="10680">
          <cell r="D10680">
            <v>531391</v>
          </cell>
        </row>
        <row r="10681">
          <cell r="D10681">
            <v>531391</v>
          </cell>
        </row>
        <row r="10682">
          <cell r="D10682">
            <v>531391</v>
          </cell>
        </row>
        <row r="10683">
          <cell r="D10683">
            <v>531391</v>
          </cell>
        </row>
        <row r="10684">
          <cell r="D10684">
            <v>531391</v>
          </cell>
        </row>
        <row r="10685">
          <cell r="D10685">
            <v>531391</v>
          </cell>
        </row>
        <row r="10686">
          <cell r="D10686">
            <v>531391</v>
          </cell>
        </row>
        <row r="10687">
          <cell r="D10687">
            <v>531391</v>
          </cell>
        </row>
        <row r="10688">
          <cell r="D10688">
            <v>531391</v>
          </cell>
        </row>
        <row r="10689">
          <cell r="D10689">
            <v>531391</v>
          </cell>
        </row>
        <row r="10690">
          <cell r="D10690">
            <v>531391</v>
          </cell>
        </row>
        <row r="10691">
          <cell r="D10691">
            <v>531391</v>
          </cell>
        </row>
        <row r="10692">
          <cell r="D10692">
            <v>531391</v>
          </cell>
        </row>
        <row r="10693">
          <cell r="D10693">
            <v>531391</v>
          </cell>
        </row>
        <row r="10694">
          <cell r="D10694">
            <v>531391</v>
          </cell>
        </row>
        <row r="10695">
          <cell r="D10695">
            <v>531391</v>
          </cell>
        </row>
        <row r="10696">
          <cell r="D10696">
            <v>531391</v>
          </cell>
        </row>
        <row r="10697">
          <cell r="D10697">
            <v>531391</v>
          </cell>
        </row>
        <row r="10698">
          <cell r="D10698">
            <v>531391</v>
          </cell>
        </row>
        <row r="10699">
          <cell r="D10699">
            <v>531391</v>
          </cell>
        </row>
        <row r="10700">
          <cell r="D10700">
            <v>531391</v>
          </cell>
        </row>
        <row r="10701">
          <cell r="D10701">
            <v>531391</v>
          </cell>
        </row>
        <row r="10702">
          <cell r="D10702">
            <v>531391</v>
          </cell>
        </row>
        <row r="10703">
          <cell r="D10703">
            <v>531391</v>
          </cell>
        </row>
        <row r="10704">
          <cell r="D10704">
            <v>531391</v>
          </cell>
        </row>
        <row r="10705">
          <cell r="D10705">
            <v>531391</v>
          </cell>
        </row>
        <row r="10706">
          <cell r="D10706">
            <v>531391</v>
          </cell>
        </row>
        <row r="10707">
          <cell r="D10707">
            <v>531391</v>
          </cell>
        </row>
        <row r="10708">
          <cell r="D10708">
            <v>531391</v>
          </cell>
        </row>
        <row r="10709">
          <cell r="D10709">
            <v>531391</v>
          </cell>
        </row>
        <row r="10710">
          <cell r="D10710">
            <v>531391</v>
          </cell>
        </row>
        <row r="10711">
          <cell r="D10711">
            <v>531391</v>
          </cell>
        </row>
        <row r="10712">
          <cell r="D10712">
            <v>531391</v>
          </cell>
        </row>
        <row r="10713">
          <cell r="D10713">
            <v>531391</v>
          </cell>
        </row>
        <row r="10714">
          <cell r="D10714">
            <v>531391</v>
          </cell>
        </row>
        <row r="10715">
          <cell r="D10715">
            <v>531391</v>
          </cell>
        </row>
        <row r="10716">
          <cell r="D10716">
            <v>531391</v>
          </cell>
        </row>
        <row r="10717">
          <cell r="D10717">
            <v>531391</v>
          </cell>
        </row>
        <row r="10718">
          <cell r="D10718">
            <v>531391</v>
          </cell>
        </row>
        <row r="10719">
          <cell r="D10719">
            <v>531391</v>
          </cell>
        </row>
        <row r="10720">
          <cell r="D10720">
            <v>531391</v>
          </cell>
        </row>
        <row r="10721">
          <cell r="D10721">
            <v>531391</v>
          </cell>
        </row>
        <row r="10722">
          <cell r="D10722">
            <v>531391</v>
          </cell>
        </row>
        <row r="10723">
          <cell r="D10723">
            <v>531391</v>
          </cell>
        </row>
        <row r="10724">
          <cell r="D10724">
            <v>531391</v>
          </cell>
        </row>
        <row r="10725">
          <cell r="D10725">
            <v>531391</v>
          </cell>
        </row>
        <row r="10726">
          <cell r="D10726">
            <v>531398</v>
          </cell>
        </row>
        <row r="10727">
          <cell r="D10727">
            <v>531398</v>
          </cell>
        </row>
        <row r="10728">
          <cell r="D10728">
            <v>531398</v>
          </cell>
        </row>
        <row r="10729">
          <cell r="D10729">
            <v>531398</v>
          </cell>
        </row>
        <row r="10730">
          <cell r="D10730">
            <v>531411</v>
          </cell>
        </row>
        <row r="10731">
          <cell r="D10731">
            <v>531411</v>
          </cell>
        </row>
        <row r="10732">
          <cell r="D10732">
            <v>531411</v>
          </cell>
        </row>
        <row r="10733">
          <cell r="D10733">
            <v>531436</v>
          </cell>
        </row>
        <row r="10734">
          <cell r="D10734">
            <v>531455</v>
          </cell>
        </row>
        <row r="10735">
          <cell r="D10735">
            <v>531459</v>
          </cell>
        </row>
        <row r="10737">
          <cell r="D10737">
            <v>531488</v>
          </cell>
        </row>
        <row r="10738">
          <cell r="D10738">
            <v>531488</v>
          </cell>
        </row>
        <row r="10739">
          <cell r="D10739">
            <v>531488</v>
          </cell>
        </row>
        <row r="10740">
          <cell r="D10740">
            <v>531488</v>
          </cell>
        </row>
        <row r="10741">
          <cell r="D10741">
            <v>531493</v>
          </cell>
        </row>
        <row r="10742">
          <cell r="D10742">
            <v>531505</v>
          </cell>
        </row>
        <row r="10743">
          <cell r="D10743">
            <v>531505</v>
          </cell>
        </row>
        <row r="10744">
          <cell r="D10744">
            <v>531505</v>
          </cell>
        </row>
        <row r="10745">
          <cell r="D10745">
            <v>531505</v>
          </cell>
        </row>
        <row r="10746">
          <cell r="D10746">
            <v>531552</v>
          </cell>
        </row>
        <row r="10747">
          <cell r="D10747">
            <v>531552</v>
          </cell>
        </row>
        <row r="10748">
          <cell r="D10748">
            <v>531644</v>
          </cell>
        </row>
        <row r="10749">
          <cell r="D10749">
            <v>531644</v>
          </cell>
        </row>
        <row r="10750">
          <cell r="D10750">
            <v>531650</v>
          </cell>
        </row>
        <row r="10751">
          <cell r="D10751">
            <v>531673</v>
          </cell>
        </row>
        <row r="10752">
          <cell r="D10752">
            <v>531673</v>
          </cell>
        </row>
        <row r="10753">
          <cell r="D10753">
            <v>531682</v>
          </cell>
        </row>
        <row r="10754">
          <cell r="D10754">
            <v>531682</v>
          </cell>
        </row>
        <row r="10755">
          <cell r="D10755">
            <v>531682</v>
          </cell>
        </row>
        <row r="10756">
          <cell r="D10756">
            <v>531682</v>
          </cell>
        </row>
        <row r="10757">
          <cell r="D10757">
            <v>531695</v>
          </cell>
        </row>
        <row r="10758">
          <cell r="D10758">
            <v>531699</v>
          </cell>
        </row>
        <row r="10759">
          <cell r="D10759">
            <v>531699</v>
          </cell>
        </row>
        <row r="10760">
          <cell r="D10760">
            <v>531699</v>
          </cell>
        </row>
        <row r="10761">
          <cell r="D10761">
            <v>531699</v>
          </cell>
        </row>
        <row r="10762">
          <cell r="D10762">
            <v>531699</v>
          </cell>
        </row>
        <row r="10763">
          <cell r="D10763">
            <v>531699</v>
          </cell>
        </row>
        <row r="10764">
          <cell r="D10764">
            <v>531699</v>
          </cell>
        </row>
        <row r="10765">
          <cell r="D10765">
            <v>531733</v>
          </cell>
        </row>
        <row r="10766">
          <cell r="D10766">
            <v>531741</v>
          </cell>
        </row>
        <row r="10768">
          <cell r="D10768">
            <v>531838</v>
          </cell>
        </row>
        <row r="10772">
          <cell r="D10772">
            <v>531931</v>
          </cell>
        </row>
        <row r="10773">
          <cell r="D10773">
            <v>531945</v>
          </cell>
        </row>
        <row r="10774">
          <cell r="D10774">
            <v>531964</v>
          </cell>
        </row>
        <row r="10778">
          <cell r="D10778">
            <v>532029</v>
          </cell>
        </row>
        <row r="10779">
          <cell r="D10779">
            <v>532029</v>
          </cell>
        </row>
        <row r="10780">
          <cell r="D10780">
            <v>532029</v>
          </cell>
        </row>
        <row r="10781">
          <cell r="D10781">
            <v>532031</v>
          </cell>
        </row>
        <row r="10782">
          <cell r="D10782">
            <v>532053</v>
          </cell>
        </row>
        <row r="10783">
          <cell r="D10783">
            <v>532060</v>
          </cell>
        </row>
        <row r="10785">
          <cell r="D10785">
            <v>532080</v>
          </cell>
        </row>
        <row r="10786">
          <cell r="D10786">
            <v>532099</v>
          </cell>
        </row>
        <row r="10787">
          <cell r="D10787">
            <v>532100</v>
          </cell>
        </row>
        <row r="10788">
          <cell r="D10788">
            <v>532119</v>
          </cell>
        </row>
        <row r="10789">
          <cell r="D10789">
            <v>532119</v>
          </cell>
        </row>
        <row r="10790">
          <cell r="D10790">
            <v>532119</v>
          </cell>
        </row>
        <row r="10791">
          <cell r="D10791">
            <v>532119</v>
          </cell>
        </row>
        <row r="10792">
          <cell r="D10792">
            <v>532127</v>
          </cell>
        </row>
        <row r="10793">
          <cell r="D10793">
            <v>532127</v>
          </cell>
        </row>
        <row r="10794">
          <cell r="D10794">
            <v>532127</v>
          </cell>
        </row>
        <row r="10795">
          <cell r="D10795">
            <v>532127</v>
          </cell>
        </row>
        <row r="10796">
          <cell r="D10796">
            <v>532127</v>
          </cell>
        </row>
        <row r="10797">
          <cell r="D10797">
            <v>532127</v>
          </cell>
        </row>
        <row r="10798">
          <cell r="D10798">
            <v>532127</v>
          </cell>
        </row>
        <row r="10799">
          <cell r="D10799">
            <v>532208</v>
          </cell>
        </row>
        <row r="10800">
          <cell r="D10800">
            <v>532209</v>
          </cell>
        </row>
        <row r="10801">
          <cell r="D10801">
            <v>532209</v>
          </cell>
        </row>
        <row r="10802">
          <cell r="D10802">
            <v>532209</v>
          </cell>
        </row>
        <row r="10803">
          <cell r="D10803">
            <v>532231</v>
          </cell>
        </row>
        <row r="10804">
          <cell r="D10804">
            <v>532231</v>
          </cell>
        </row>
        <row r="10805">
          <cell r="D10805">
            <v>532242</v>
          </cell>
        </row>
        <row r="10806">
          <cell r="D10806">
            <v>532242</v>
          </cell>
        </row>
        <row r="10807">
          <cell r="D10807">
            <v>532261</v>
          </cell>
        </row>
        <row r="10808">
          <cell r="D10808">
            <v>532262</v>
          </cell>
        </row>
        <row r="10809">
          <cell r="D10809">
            <v>532277</v>
          </cell>
        </row>
        <row r="10810">
          <cell r="D10810">
            <v>532330</v>
          </cell>
        </row>
        <row r="10811">
          <cell r="D10811">
            <v>532330</v>
          </cell>
        </row>
        <row r="10812">
          <cell r="D10812">
            <v>532330</v>
          </cell>
        </row>
        <row r="10813">
          <cell r="D10813">
            <v>532330</v>
          </cell>
        </row>
        <row r="10814">
          <cell r="D10814">
            <v>532330</v>
          </cell>
        </row>
        <row r="10815">
          <cell r="D10815">
            <v>532337</v>
          </cell>
        </row>
        <row r="10816">
          <cell r="D10816">
            <v>532341</v>
          </cell>
        </row>
        <row r="10817">
          <cell r="D10817">
            <v>532393</v>
          </cell>
        </row>
        <row r="10818">
          <cell r="D10818">
            <v>532393</v>
          </cell>
        </row>
        <row r="10819">
          <cell r="D10819">
            <v>532399</v>
          </cell>
        </row>
        <row r="10820">
          <cell r="D10820">
            <v>532399</v>
          </cell>
        </row>
        <row r="10821">
          <cell r="D10821">
            <v>532399</v>
          </cell>
        </row>
        <row r="10822">
          <cell r="D10822">
            <v>532399</v>
          </cell>
        </row>
        <row r="10823">
          <cell r="D10823">
            <v>532403</v>
          </cell>
        </row>
        <row r="10824">
          <cell r="D10824">
            <v>532411</v>
          </cell>
        </row>
        <row r="10825">
          <cell r="D10825">
            <v>532422</v>
          </cell>
        </row>
        <row r="10826">
          <cell r="D10826">
            <v>532422</v>
          </cell>
        </row>
        <row r="10828">
          <cell r="D10828">
            <v>532454</v>
          </cell>
        </row>
        <row r="10829">
          <cell r="D10829">
            <v>532476</v>
          </cell>
        </row>
        <row r="10830">
          <cell r="D10830">
            <v>532486</v>
          </cell>
        </row>
        <row r="10831">
          <cell r="D10831">
            <v>532490</v>
          </cell>
        </row>
        <row r="10832">
          <cell r="D10832">
            <v>532501</v>
          </cell>
        </row>
        <row r="10833">
          <cell r="D10833">
            <v>532517</v>
          </cell>
        </row>
        <row r="10834">
          <cell r="D10834">
            <v>532527</v>
          </cell>
        </row>
        <row r="10835">
          <cell r="D10835">
            <v>532545</v>
          </cell>
        </row>
        <row r="10836">
          <cell r="D10836">
            <v>532545</v>
          </cell>
        </row>
        <row r="10837">
          <cell r="D10837">
            <v>532553</v>
          </cell>
        </row>
        <row r="10838">
          <cell r="D10838">
            <v>532553</v>
          </cell>
        </row>
        <row r="10839">
          <cell r="D10839">
            <v>532568</v>
          </cell>
        </row>
        <row r="10840">
          <cell r="D10840">
            <v>532572</v>
          </cell>
        </row>
        <row r="10841">
          <cell r="D10841">
            <v>532572</v>
          </cell>
        </row>
        <row r="10842">
          <cell r="D10842">
            <v>532572</v>
          </cell>
        </row>
        <row r="10843">
          <cell r="D10843">
            <v>532572</v>
          </cell>
        </row>
        <row r="10844">
          <cell r="D10844">
            <v>532572</v>
          </cell>
        </row>
        <row r="10845">
          <cell r="D10845">
            <v>532572</v>
          </cell>
        </row>
        <row r="10846">
          <cell r="D10846">
            <v>532572</v>
          </cell>
        </row>
        <row r="10847">
          <cell r="D10847">
            <v>532573</v>
          </cell>
        </row>
        <row r="10848">
          <cell r="D10848">
            <v>532616</v>
          </cell>
        </row>
        <row r="10849">
          <cell r="D10849">
            <v>532621</v>
          </cell>
        </row>
        <row r="10850">
          <cell r="D10850">
            <v>532622</v>
          </cell>
        </row>
        <row r="10851">
          <cell r="D10851">
            <v>532626</v>
          </cell>
        </row>
        <row r="10852">
          <cell r="D10852">
            <v>532645</v>
          </cell>
        </row>
        <row r="10853">
          <cell r="D10853">
            <v>532645</v>
          </cell>
        </row>
        <row r="10854">
          <cell r="D10854">
            <v>532645</v>
          </cell>
        </row>
        <row r="10855">
          <cell r="D10855">
            <v>532663</v>
          </cell>
        </row>
        <row r="10856">
          <cell r="D10856">
            <v>532672</v>
          </cell>
        </row>
        <row r="10857">
          <cell r="D10857">
            <v>532686</v>
          </cell>
        </row>
        <row r="10858">
          <cell r="D10858">
            <v>532686</v>
          </cell>
        </row>
        <row r="10860">
          <cell r="D10860">
            <v>532712</v>
          </cell>
        </row>
        <row r="10861">
          <cell r="D10861">
            <v>532712</v>
          </cell>
        </row>
        <row r="10862">
          <cell r="D10862">
            <v>532712</v>
          </cell>
        </row>
        <row r="10863">
          <cell r="D10863">
            <v>532712</v>
          </cell>
        </row>
        <row r="10864">
          <cell r="D10864">
            <v>532712</v>
          </cell>
        </row>
        <row r="10865">
          <cell r="D10865">
            <v>532712</v>
          </cell>
        </row>
        <row r="10866">
          <cell r="D10866">
            <v>532712</v>
          </cell>
        </row>
        <row r="10867">
          <cell r="D10867">
            <v>532712</v>
          </cell>
        </row>
        <row r="10868">
          <cell r="D10868">
            <v>532712</v>
          </cell>
        </row>
        <row r="10869">
          <cell r="D10869">
            <v>532712</v>
          </cell>
        </row>
        <row r="10870">
          <cell r="D10870">
            <v>532712</v>
          </cell>
        </row>
        <row r="10871">
          <cell r="D10871">
            <v>532712</v>
          </cell>
        </row>
        <row r="10872">
          <cell r="D10872">
            <v>532712</v>
          </cell>
        </row>
        <row r="10873">
          <cell r="D10873">
            <v>532712</v>
          </cell>
        </row>
        <row r="10874">
          <cell r="D10874">
            <v>532712</v>
          </cell>
        </row>
        <row r="10875">
          <cell r="D10875">
            <v>532712</v>
          </cell>
        </row>
        <row r="10876">
          <cell r="D10876">
            <v>532712</v>
          </cell>
        </row>
        <row r="10877">
          <cell r="D10877">
            <v>532712</v>
          </cell>
        </row>
        <row r="10878">
          <cell r="D10878">
            <v>532713</v>
          </cell>
        </row>
        <row r="10879">
          <cell r="D10879">
            <v>532713</v>
          </cell>
        </row>
        <row r="10880">
          <cell r="D10880">
            <v>532713</v>
          </cell>
        </row>
        <row r="10881">
          <cell r="D10881">
            <v>532713</v>
          </cell>
        </row>
        <row r="10882">
          <cell r="D10882">
            <v>532713</v>
          </cell>
        </row>
        <row r="10883">
          <cell r="D10883">
            <v>532713</v>
          </cell>
        </row>
        <row r="10884">
          <cell r="D10884">
            <v>532713</v>
          </cell>
        </row>
        <row r="10885">
          <cell r="D10885">
            <v>532713</v>
          </cell>
        </row>
        <row r="10886">
          <cell r="D10886">
            <v>532713</v>
          </cell>
        </row>
        <row r="10887">
          <cell r="D10887">
            <v>532713</v>
          </cell>
        </row>
        <row r="10888">
          <cell r="D10888">
            <v>532713</v>
          </cell>
        </row>
        <row r="10889">
          <cell r="D10889">
            <v>532713</v>
          </cell>
        </row>
        <row r="10890">
          <cell r="D10890">
            <v>532715</v>
          </cell>
        </row>
        <row r="10891">
          <cell r="D10891">
            <v>532723</v>
          </cell>
        </row>
        <row r="10892">
          <cell r="D10892">
            <v>532723</v>
          </cell>
        </row>
        <row r="10893">
          <cell r="D10893">
            <v>532724</v>
          </cell>
        </row>
        <row r="10894">
          <cell r="D10894">
            <v>532724</v>
          </cell>
        </row>
        <row r="10895">
          <cell r="D10895">
            <v>532724</v>
          </cell>
        </row>
        <row r="10896">
          <cell r="D10896">
            <v>532742</v>
          </cell>
        </row>
        <row r="10897">
          <cell r="D10897">
            <v>532742</v>
          </cell>
        </row>
        <row r="10898">
          <cell r="D10898">
            <v>532742</v>
          </cell>
        </row>
        <row r="10899">
          <cell r="D10899">
            <v>532742</v>
          </cell>
        </row>
        <row r="10900">
          <cell r="D10900">
            <v>532742</v>
          </cell>
        </row>
        <row r="10901">
          <cell r="D10901">
            <v>532767</v>
          </cell>
        </row>
        <row r="10902">
          <cell r="D10902">
            <v>532778</v>
          </cell>
        </row>
        <row r="10903">
          <cell r="D10903">
            <v>532784</v>
          </cell>
        </row>
        <row r="10904">
          <cell r="D10904">
            <v>532784</v>
          </cell>
        </row>
        <row r="10905">
          <cell r="D10905">
            <v>532785</v>
          </cell>
        </row>
        <row r="10906">
          <cell r="D10906">
            <v>532785</v>
          </cell>
        </row>
        <row r="10907">
          <cell r="D10907">
            <v>532785</v>
          </cell>
        </row>
        <row r="10908">
          <cell r="D10908">
            <v>532785</v>
          </cell>
        </row>
        <row r="10909">
          <cell r="D10909">
            <v>532785</v>
          </cell>
        </row>
        <row r="10910">
          <cell r="D10910">
            <v>532785</v>
          </cell>
        </row>
        <row r="10911">
          <cell r="D10911">
            <v>532785</v>
          </cell>
        </row>
        <row r="10912">
          <cell r="D10912">
            <v>532791</v>
          </cell>
        </row>
        <row r="10913">
          <cell r="D10913">
            <v>532829</v>
          </cell>
        </row>
        <row r="10914">
          <cell r="D10914">
            <v>532836</v>
          </cell>
        </row>
        <row r="10915">
          <cell r="D10915">
            <v>532836</v>
          </cell>
        </row>
        <row r="10916">
          <cell r="D10916">
            <v>532844</v>
          </cell>
        </row>
        <row r="10917">
          <cell r="D10917">
            <v>532844</v>
          </cell>
        </row>
        <row r="10918">
          <cell r="D10918">
            <v>532844</v>
          </cell>
        </row>
        <row r="10919">
          <cell r="D10919">
            <v>532844</v>
          </cell>
        </row>
        <row r="10920">
          <cell r="D10920">
            <v>532844</v>
          </cell>
        </row>
        <row r="10921">
          <cell r="D10921">
            <v>532844</v>
          </cell>
        </row>
        <row r="10922">
          <cell r="D10922">
            <v>532844</v>
          </cell>
        </row>
        <row r="10923">
          <cell r="D10923">
            <v>532844</v>
          </cell>
        </row>
        <row r="10924">
          <cell r="D10924">
            <v>532844</v>
          </cell>
        </row>
        <row r="10925">
          <cell r="D10925">
            <v>532844</v>
          </cell>
        </row>
        <row r="10926">
          <cell r="D10926">
            <v>532844</v>
          </cell>
        </row>
        <row r="10927">
          <cell r="D10927">
            <v>532860</v>
          </cell>
        </row>
        <row r="10928">
          <cell r="D10928">
            <v>532862</v>
          </cell>
        </row>
        <row r="10929">
          <cell r="D10929">
            <v>532864</v>
          </cell>
        </row>
        <row r="10930">
          <cell r="D10930">
            <v>532865</v>
          </cell>
        </row>
        <row r="10931">
          <cell r="D10931">
            <v>532865</v>
          </cell>
        </row>
        <row r="10932">
          <cell r="D10932">
            <v>532890</v>
          </cell>
        </row>
        <row r="10933">
          <cell r="D10933">
            <v>532903</v>
          </cell>
        </row>
        <row r="10934">
          <cell r="D10934">
            <v>532903</v>
          </cell>
        </row>
        <row r="10937">
          <cell r="D10937">
            <v>532936</v>
          </cell>
        </row>
        <row r="10938">
          <cell r="D10938">
            <v>532936</v>
          </cell>
        </row>
        <row r="10939">
          <cell r="D10939">
            <v>532952</v>
          </cell>
        </row>
        <row r="10946">
          <cell r="D10946">
            <v>532985</v>
          </cell>
        </row>
        <row r="10947">
          <cell r="D10947">
            <v>532990</v>
          </cell>
        </row>
        <row r="10948">
          <cell r="D10948">
            <v>533000</v>
          </cell>
        </row>
        <row r="10949">
          <cell r="D10949">
            <v>533001</v>
          </cell>
        </row>
        <row r="10950">
          <cell r="D10950">
            <v>533016</v>
          </cell>
        </row>
        <row r="10951">
          <cell r="D10951">
            <v>533016</v>
          </cell>
        </row>
        <row r="10952">
          <cell r="D10952">
            <v>533016</v>
          </cell>
        </row>
        <row r="10953">
          <cell r="D10953">
            <v>533016</v>
          </cell>
        </row>
        <row r="10954">
          <cell r="D10954">
            <v>533021</v>
          </cell>
        </row>
        <row r="10955">
          <cell r="D10955">
            <v>533039</v>
          </cell>
        </row>
        <row r="10956">
          <cell r="D10956">
            <v>533044</v>
          </cell>
        </row>
        <row r="10957">
          <cell r="D10957">
            <v>533044</v>
          </cell>
        </row>
        <row r="10958">
          <cell r="D10958">
            <v>533044</v>
          </cell>
        </row>
        <row r="10959">
          <cell r="D10959">
            <v>533048</v>
          </cell>
        </row>
        <row r="10960">
          <cell r="D10960">
            <v>533048</v>
          </cell>
        </row>
        <row r="10961">
          <cell r="D10961">
            <v>533057</v>
          </cell>
        </row>
        <row r="10962">
          <cell r="D10962">
            <v>533057</v>
          </cell>
        </row>
        <row r="10963">
          <cell r="D10963">
            <v>533061</v>
          </cell>
        </row>
        <row r="10964">
          <cell r="D10964">
            <v>533061</v>
          </cell>
        </row>
        <row r="10965">
          <cell r="D10965">
            <v>533077</v>
          </cell>
        </row>
        <row r="10966">
          <cell r="D10966">
            <v>533086</v>
          </cell>
        </row>
        <row r="10967">
          <cell r="D10967">
            <v>533086</v>
          </cell>
        </row>
        <row r="10970">
          <cell r="D10970">
            <v>533090</v>
          </cell>
        </row>
        <row r="10971">
          <cell r="D10971">
            <v>533096</v>
          </cell>
        </row>
        <row r="10972">
          <cell r="D10972">
            <v>533096</v>
          </cell>
        </row>
        <row r="10973">
          <cell r="D10973">
            <v>533103</v>
          </cell>
        </row>
        <row r="10974">
          <cell r="D10974">
            <v>533103</v>
          </cell>
        </row>
        <row r="10975">
          <cell r="D10975">
            <v>533103</v>
          </cell>
        </row>
        <row r="10976">
          <cell r="D10976">
            <v>533103</v>
          </cell>
        </row>
        <row r="10977">
          <cell r="D10977">
            <v>533103</v>
          </cell>
        </row>
        <row r="10978">
          <cell r="D10978">
            <v>533103</v>
          </cell>
        </row>
        <row r="10979">
          <cell r="D10979">
            <v>533107</v>
          </cell>
        </row>
        <row r="10980">
          <cell r="D10980">
            <v>533115</v>
          </cell>
        </row>
        <row r="10981">
          <cell r="D10981">
            <v>533115</v>
          </cell>
        </row>
        <row r="10982">
          <cell r="D10982">
            <v>533115</v>
          </cell>
        </row>
        <row r="10983">
          <cell r="D10983">
            <v>533125</v>
          </cell>
        </row>
        <row r="10984">
          <cell r="D10984">
            <v>533125</v>
          </cell>
        </row>
        <row r="10985">
          <cell r="D10985">
            <v>533134</v>
          </cell>
        </row>
        <row r="10986">
          <cell r="D10986">
            <v>533136</v>
          </cell>
        </row>
        <row r="10987">
          <cell r="D10987">
            <v>533141</v>
          </cell>
        </row>
        <row r="10988">
          <cell r="D10988">
            <v>533141</v>
          </cell>
        </row>
        <row r="10989">
          <cell r="D10989">
            <v>533141</v>
          </cell>
        </row>
        <row r="10990">
          <cell r="D10990">
            <v>533141</v>
          </cell>
        </row>
        <row r="10991">
          <cell r="D10991">
            <v>533141</v>
          </cell>
        </row>
        <row r="10992">
          <cell r="D10992">
            <v>533147</v>
          </cell>
        </row>
        <row r="10993">
          <cell r="D10993">
            <v>533151</v>
          </cell>
        </row>
        <row r="10994">
          <cell r="D10994">
            <v>533151</v>
          </cell>
        </row>
        <row r="10995">
          <cell r="D10995">
            <v>533155</v>
          </cell>
        </row>
        <row r="10996">
          <cell r="D10996">
            <v>533156</v>
          </cell>
        </row>
        <row r="10997">
          <cell r="D10997">
            <v>533171</v>
          </cell>
        </row>
        <row r="10998">
          <cell r="D10998">
            <v>533177</v>
          </cell>
        </row>
        <row r="11000">
          <cell r="D11000">
            <v>533188</v>
          </cell>
        </row>
        <row r="11001">
          <cell r="D11001">
            <v>533199</v>
          </cell>
        </row>
        <row r="11002">
          <cell r="D11002">
            <v>533199</v>
          </cell>
        </row>
        <row r="11003">
          <cell r="D11003">
            <v>533199</v>
          </cell>
        </row>
        <row r="11004">
          <cell r="D11004">
            <v>533199</v>
          </cell>
        </row>
        <row r="11005">
          <cell r="D11005">
            <v>533199</v>
          </cell>
        </row>
        <row r="11006">
          <cell r="D11006">
            <v>533199</v>
          </cell>
        </row>
        <row r="11007">
          <cell r="D11007">
            <v>533199</v>
          </cell>
        </row>
        <row r="11008">
          <cell r="D11008">
            <v>533199</v>
          </cell>
        </row>
        <row r="11009">
          <cell r="D11009">
            <v>533199</v>
          </cell>
        </row>
        <row r="11010">
          <cell r="D11010">
            <v>533199</v>
          </cell>
        </row>
        <row r="11011">
          <cell r="D11011">
            <v>533199</v>
          </cell>
        </row>
        <row r="11012">
          <cell r="D11012">
            <v>533199</v>
          </cell>
        </row>
        <row r="11013">
          <cell r="D11013">
            <v>533199</v>
          </cell>
        </row>
        <row r="11014">
          <cell r="D11014">
            <v>533199</v>
          </cell>
        </row>
        <row r="11015">
          <cell r="D11015">
            <v>533199</v>
          </cell>
        </row>
        <row r="11016">
          <cell r="D11016">
            <v>533199</v>
          </cell>
        </row>
        <row r="11017">
          <cell r="D11017">
            <v>533199</v>
          </cell>
        </row>
        <row r="11018">
          <cell r="D11018">
            <v>533199</v>
          </cell>
        </row>
        <row r="11019">
          <cell r="D11019">
            <v>533199</v>
          </cell>
        </row>
        <row r="11020">
          <cell r="D11020">
            <v>533199</v>
          </cell>
        </row>
        <row r="11021">
          <cell r="D11021">
            <v>533199</v>
          </cell>
        </row>
        <row r="11022">
          <cell r="D11022">
            <v>533199</v>
          </cell>
        </row>
        <row r="11023">
          <cell r="D11023">
            <v>533199</v>
          </cell>
        </row>
        <row r="11024">
          <cell r="D11024">
            <v>533199</v>
          </cell>
        </row>
        <row r="11025">
          <cell r="D11025">
            <v>533199</v>
          </cell>
        </row>
        <row r="11026">
          <cell r="D11026">
            <v>533199</v>
          </cell>
        </row>
        <row r="11027">
          <cell r="D11027">
            <v>533199</v>
          </cell>
        </row>
        <row r="11028">
          <cell r="D11028">
            <v>533199</v>
          </cell>
        </row>
        <row r="11029">
          <cell r="D11029">
            <v>533199</v>
          </cell>
        </row>
        <row r="11030">
          <cell r="D11030">
            <v>533199</v>
          </cell>
        </row>
        <row r="11031">
          <cell r="D11031">
            <v>533199</v>
          </cell>
        </row>
        <row r="11032">
          <cell r="D11032">
            <v>533199</v>
          </cell>
        </row>
        <row r="11033">
          <cell r="D11033">
            <v>533199</v>
          </cell>
        </row>
        <row r="11034">
          <cell r="D11034">
            <v>533199</v>
          </cell>
        </row>
        <row r="11035">
          <cell r="D11035">
            <v>533199</v>
          </cell>
        </row>
        <row r="11036">
          <cell r="D11036">
            <v>533199</v>
          </cell>
        </row>
        <row r="11037">
          <cell r="D11037">
            <v>533199</v>
          </cell>
        </row>
        <row r="11038">
          <cell r="D11038">
            <v>533199</v>
          </cell>
        </row>
        <row r="11039">
          <cell r="D11039">
            <v>533208</v>
          </cell>
        </row>
        <row r="11040">
          <cell r="D11040">
            <v>533208</v>
          </cell>
        </row>
        <row r="11041">
          <cell r="D11041">
            <v>533216</v>
          </cell>
        </row>
        <row r="11042">
          <cell r="D11042">
            <v>533216</v>
          </cell>
        </row>
        <row r="11043">
          <cell r="D11043">
            <v>533216</v>
          </cell>
        </row>
        <row r="11044">
          <cell r="D11044">
            <v>533216</v>
          </cell>
        </row>
        <row r="11045">
          <cell r="D11045">
            <v>533216</v>
          </cell>
        </row>
        <row r="11046">
          <cell r="D11046">
            <v>533219</v>
          </cell>
        </row>
        <row r="11047">
          <cell r="D11047">
            <v>533219</v>
          </cell>
        </row>
        <row r="11048">
          <cell r="D11048">
            <v>533219</v>
          </cell>
        </row>
        <row r="11049">
          <cell r="D11049">
            <v>533229</v>
          </cell>
        </row>
        <row r="11050">
          <cell r="D11050">
            <v>533229</v>
          </cell>
        </row>
        <row r="11051">
          <cell r="D11051">
            <v>533233</v>
          </cell>
        </row>
        <row r="11052">
          <cell r="D11052">
            <v>533233</v>
          </cell>
        </row>
        <row r="11053">
          <cell r="D11053">
            <v>533233</v>
          </cell>
        </row>
        <row r="11054">
          <cell r="D11054">
            <v>533233</v>
          </cell>
        </row>
        <row r="11055">
          <cell r="D11055">
            <v>533233</v>
          </cell>
        </row>
        <row r="11056">
          <cell r="D11056">
            <v>533233</v>
          </cell>
        </row>
        <row r="11057">
          <cell r="D11057">
            <v>533245</v>
          </cell>
        </row>
        <row r="11058">
          <cell r="D11058">
            <v>533256</v>
          </cell>
        </row>
        <row r="11059">
          <cell r="D11059">
            <v>533285</v>
          </cell>
        </row>
        <row r="11060">
          <cell r="D11060">
            <v>533289</v>
          </cell>
        </row>
        <row r="11061">
          <cell r="D11061">
            <v>533289</v>
          </cell>
        </row>
        <row r="11062">
          <cell r="D11062">
            <v>533289</v>
          </cell>
        </row>
        <row r="11063">
          <cell r="D11063">
            <v>533294</v>
          </cell>
        </row>
        <row r="11064">
          <cell r="D11064">
            <v>533294</v>
          </cell>
        </row>
        <row r="11065">
          <cell r="D11065">
            <v>533297</v>
          </cell>
        </row>
        <row r="11068">
          <cell r="D11068">
            <v>533310</v>
          </cell>
        </row>
        <row r="11069">
          <cell r="D11069">
            <v>533323</v>
          </cell>
        </row>
        <row r="11070">
          <cell r="D11070">
            <v>533323</v>
          </cell>
        </row>
        <row r="11071">
          <cell r="D11071">
            <v>533323</v>
          </cell>
        </row>
        <row r="11072">
          <cell r="D11072">
            <v>533330</v>
          </cell>
        </row>
        <row r="11073">
          <cell r="D11073">
            <v>533330</v>
          </cell>
        </row>
        <row r="11074">
          <cell r="D11074">
            <v>533330</v>
          </cell>
        </row>
        <row r="11075">
          <cell r="D11075">
            <v>533330</v>
          </cell>
        </row>
        <row r="11076">
          <cell r="D11076">
            <v>533333</v>
          </cell>
        </row>
        <row r="11077">
          <cell r="D11077">
            <v>533336</v>
          </cell>
        </row>
        <row r="11078">
          <cell r="D11078">
            <v>533343</v>
          </cell>
        </row>
        <row r="11079">
          <cell r="D11079">
            <v>533355</v>
          </cell>
        </row>
        <row r="11080">
          <cell r="D11080">
            <v>533355</v>
          </cell>
        </row>
        <row r="11081">
          <cell r="D11081">
            <v>533357</v>
          </cell>
        </row>
        <row r="11082">
          <cell r="D11082">
            <v>533357</v>
          </cell>
        </row>
        <row r="11083">
          <cell r="D11083">
            <v>533374</v>
          </cell>
        </row>
        <row r="11084">
          <cell r="D11084">
            <v>533378</v>
          </cell>
        </row>
        <row r="11085">
          <cell r="D11085">
            <v>533378</v>
          </cell>
        </row>
        <row r="11086">
          <cell r="D11086">
            <v>533378</v>
          </cell>
        </row>
        <row r="11087">
          <cell r="D11087">
            <v>533378</v>
          </cell>
        </row>
        <row r="11088">
          <cell r="D11088">
            <v>533378</v>
          </cell>
        </row>
        <row r="11089">
          <cell r="D11089">
            <v>533403</v>
          </cell>
        </row>
        <row r="11090">
          <cell r="D11090">
            <v>533403</v>
          </cell>
        </row>
        <row r="11091">
          <cell r="D11091">
            <v>533403</v>
          </cell>
        </row>
        <row r="11092">
          <cell r="D11092">
            <v>533403</v>
          </cell>
        </row>
        <row r="11093">
          <cell r="D11093">
            <v>533403</v>
          </cell>
        </row>
        <row r="11094">
          <cell r="D11094">
            <v>533406</v>
          </cell>
        </row>
        <row r="11095">
          <cell r="D11095">
            <v>533414</v>
          </cell>
        </row>
        <row r="11096">
          <cell r="D11096">
            <v>533428</v>
          </cell>
        </row>
        <row r="11097">
          <cell r="D11097">
            <v>533428</v>
          </cell>
        </row>
        <row r="11098">
          <cell r="D11098">
            <v>533428</v>
          </cell>
        </row>
        <row r="11099">
          <cell r="D11099">
            <v>533443</v>
          </cell>
        </row>
        <row r="11100">
          <cell r="D11100">
            <v>533445</v>
          </cell>
        </row>
        <row r="11101">
          <cell r="D11101">
            <v>533445</v>
          </cell>
        </row>
        <row r="11102">
          <cell r="D11102">
            <v>533455</v>
          </cell>
        </row>
        <row r="11103">
          <cell r="D11103">
            <v>533455</v>
          </cell>
        </row>
        <row r="11104">
          <cell r="D11104">
            <v>533455</v>
          </cell>
        </row>
        <row r="11105">
          <cell r="D11105">
            <v>533455</v>
          </cell>
        </row>
        <row r="11106">
          <cell r="D11106">
            <v>533455</v>
          </cell>
        </row>
        <row r="11107">
          <cell r="D11107">
            <v>533455</v>
          </cell>
        </row>
        <row r="11108">
          <cell r="D11108">
            <v>533455</v>
          </cell>
        </row>
        <row r="11109">
          <cell r="D11109">
            <v>533455</v>
          </cell>
        </row>
        <row r="11110">
          <cell r="D11110">
            <v>533455</v>
          </cell>
        </row>
        <row r="11111">
          <cell r="D11111">
            <v>533459</v>
          </cell>
        </row>
        <row r="11112">
          <cell r="D11112">
            <v>533459</v>
          </cell>
        </row>
        <row r="11113">
          <cell r="D11113">
            <v>533459</v>
          </cell>
        </row>
        <row r="11114">
          <cell r="D11114">
            <v>533459</v>
          </cell>
        </row>
        <row r="11115">
          <cell r="D11115">
            <v>533481</v>
          </cell>
        </row>
        <row r="11116">
          <cell r="D11116">
            <v>533481</v>
          </cell>
        </row>
        <row r="11117">
          <cell r="D11117">
            <v>533481</v>
          </cell>
        </row>
        <row r="11118">
          <cell r="D11118">
            <v>533481</v>
          </cell>
        </row>
        <row r="11119">
          <cell r="D11119">
            <v>533481</v>
          </cell>
        </row>
        <row r="11120">
          <cell r="D11120">
            <v>533481</v>
          </cell>
        </row>
        <row r="11123">
          <cell r="D11123">
            <v>533491</v>
          </cell>
        </row>
        <row r="11124">
          <cell r="D11124">
            <v>533492</v>
          </cell>
        </row>
        <row r="11125">
          <cell r="D11125">
            <v>533492</v>
          </cell>
        </row>
        <row r="11126">
          <cell r="D11126">
            <v>533526</v>
          </cell>
        </row>
        <row r="11127">
          <cell r="D11127">
            <v>533526</v>
          </cell>
        </row>
        <row r="11128">
          <cell r="D11128">
            <v>533526</v>
          </cell>
        </row>
        <row r="11129">
          <cell r="D11129">
            <v>533526</v>
          </cell>
        </row>
        <row r="11130">
          <cell r="D11130">
            <v>533526</v>
          </cell>
        </row>
        <row r="11131">
          <cell r="D11131">
            <v>533526</v>
          </cell>
        </row>
        <row r="11132">
          <cell r="D11132">
            <v>533526</v>
          </cell>
        </row>
        <row r="11133">
          <cell r="D11133">
            <v>533527</v>
          </cell>
        </row>
        <row r="11134">
          <cell r="D11134">
            <v>533527</v>
          </cell>
        </row>
        <row r="11135">
          <cell r="D11135">
            <v>533527</v>
          </cell>
        </row>
        <row r="11136">
          <cell r="D11136">
            <v>533527</v>
          </cell>
        </row>
        <row r="11137">
          <cell r="D11137">
            <v>533527</v>
          </cell>
        </row>
        <row r="11138">
          <cell r="D11138">
            <v>533527</v>
          </cell>
        </row>
        <row r="11139">
          <cell r="D11139">
            <v>533527</v>
          </cell>
        </row>
        <row r="11140">
          <cell r="D11140">
            <v>533527</v>
          </cell>
        </row>
        <row r="11141">
          <cell r="D11141">
            <v>533527</v>
          </cell>
        </row>
        <row r="11142">
          <cell r="D11142">
            <v>533527</v>
          </cell>
        </row>
        <row r="11143">
          <cell r="D11143">
            <v>533527</v>
          </cell>
        </row>
        <row r="11144">
          <cell r="D11144">
            <v>533527</v>
          </cell>
        </row>
        <row r="11145">
          <cell r="D11145">
            <v>533527</v>
          </cell>
        </row>
        <row r="11146">
          <cell r="D11146">
            <v>533527</v>
          </cell>
        </row>
        <row r="11147">
          <cell r="D11147">
            <v>533527</v>
          </cell>
        </row>
        <row r="11148">
          <cell r="D11148">
            <v>533527</v>
          </cell>
        </row>
        <row r="11149">
          <cell r="D11149">
            <v>533538</v>
          </cell>
        </row>
        <row r="11150">
          <cell r="D11150">
            <v>533538</v>
          </cell>
        </row>
        <row r="11151">
          <cell r="D11151">
            <v>533547</v>
          </cell>
        </row>
        <row r="11152">
          <cell r="D11152">
            <v>533560</v>
          </cell>
        </row>
        <row r="11153">
          <cell r="D11153">
            <v>533587</v>
          </cell>
        </row>
        <row r="11154">
          <cell r="D11154">
            <v>533587</v>
          </cell>
        </row>
        <row r="11155">
          <cell r="D11155">
            <v>533587</v>
          </cell>
        </row>
        <row r="11156">
          <cell r="D11156">
            <v>533587</v>
          </cell>
        </row>
        <row r="11157">
          <cell r="D11157">
            <v>533587</v>
          </cell>
        </row>
        <row r="11158">
          <cell r="D11158">
            <v>533587</v>
          </cell>
        </row>
        <row r="11159">
          <cell r="D11159">
            <v>533587</v>
          </cell>
        </row>
        <row r="11160">
          <cell r="D11160">
            <v>533587</v>
          </cell>
        </row>
        <row r="11161">
          <cell r="D11161">
            <v>533587</v>
          </cell>
        </row>
        <row r="11162">
          <cell r="D11162">
            <v>533587</v>
          </cell>
        </row>
        <row r="11163">
          <cell r="D11163">
            <v>533587</v>
          </cell>
        </row>
        <row r="11164">
          <cell r="D11164">
            <v>533590</v>
          </cell>
        </row>
        <row r="11165">
          <cell r="D11165">
            <v>533590</v>
          </cell>
        </row>
        <row r="11166">
          <cell r="D11166">
            <v>533590</v>
          </cell>
        </row>
        <row r="11167">
          <cell r="D11167">
            <v>533590</v>
          </cell>
        </row>
        <row r="11168">
          <cell r="D11168">
            <v>533590</v>
          </cell>
        </row>
        <row r="11169">
          <cell r="D11169">
            <v>533590</v>
          </cell>
        </row>
        <row r="11170">
          <cell r="D11170">
            <v>533590</v>
          </cell>
        </row>
        <row r="11171">
          <cell r="D11171">
            <v>533603</v>
          </cell>
        </row>
        <row r="11172">
          <cell r="D11172">
            <v>533605</v>
          </cell>
        </row>
        <row r="11173">
          <cell r="D11173">
            <v>533617</v>
          </cell>
        </row>
        <row r="11174">
          <cell r="D11174">
            <v>533617</v>
          </cell>
        </row>
        <row r="11175">
          <cell r="D11175">
            <v>533617</v>
          </cell>
        </row>
        <row r="11176">
          <cell r="D11176">
            <v>533630</v>
          </cell>
        </row>
        <row r="11177">
          <cell r="D11177">
            <v>533630</v>
          </cell>
        </row>
        <row r="11178">
          <cell r="D11178">
            <v>533642</v>
          </cell>
        </row>
        <row r="11179">
          <cell r="D11179">
            <v>533652</v>
          </cell>
        </row>
        <row r="11180">
          <cell r="D11180">
            <v>533652</v>
          </cell>
        </row>
        <row r="11181">
          <cell r="D11181">
            <v>533652</v>
          </cell>
        </row>
        <row r="11182">
          <cell r="D11182">
            <v>533652</v>
          </cell>
        </row>
        <row r="11183">
          <cell r="D11183">
            <v>533656</v>
          </cell>
        </row>
        <row r="11184">
          <cell r="D11184">
            <v>533656</v>
          </cell>
        </row>
        <row r="11185">
          <cell r="D11185">
            <v>533656</v>
          </cell>
        </row>
        <row r="11186">
          <cell r="D11186">
            <v>533661</v>
          </cell>
        </row>
        <row r="11187">
          <cell r="D11187">
            <v>533661</v>
          </cell>
        </row>
        <row r="11188">
          <cell r="D11188">
            <v>533668</v>
          </cell>
        </row>
        <row r="11189">
          <cell r="D11189">
            <v>533669</v>
          </cell>
        </row>
        <row r="11190">
          <cell r="D11190">
            <v>533672</v>
          </cell>
        </row>
        <row r="11191">
          <cell r="D11191">
            <v>533692</v>
          </cell>
        </row>
        <row r="11192">
          <cell r="D11192">
            <v>533692</v>
          </cell>
        </row>
        <row r="11193">
          <cell r="D11193">
            <v>533692</v>
          </cell>
        </row>
        <row r="11194">
          <cell r="D11194">
            <v>533692</v>
          </cell>
        </row>
        <row r="11195">
          <cell r="D11195">
            <v>533692</v>
          </cell>
        </row>
        <row r="11196">
          <cell r="D11196">
            <v>533692</v>
          </cell>
        </row>
        <row r="11197">
          <cell r="D11197">
            <v>533692</v>
          </cell>
        </row>
        <row r="11198">
          <cell r="D11198">
            <v>533692</v>
          </cell>
        </row>
        <row r="11199">
          <cell r="D11199">
            <v>533700</v>
          </cell>
        </row>
        <row r="11200">
          <cell r="D11200">
            <v>533725</v>
          </cell>
        </row>
        <row r="11201">
          <cell r="D11201">
            <v>533726</v>
          </cell>
        </row>
        <row r="11202">
          <cell r="D11202">
            <v>533726</v>
          </cell>
        </row>
        <row r="11203">
          <cell r="D11203">
            <v>533729</v>
          </cell>
        </row>
        <row r="11204">
          <cell r="D11204">
            <v>533729</v>
          </cell>
        </row>
        <row r="11205">
          <cell r="D11205">
            <v>533729</v>
          </cell>
        </row>
        <row r="11206">
          <cell r="D11206">
            <v>533729</v>
          </cell>
        </row>
        <row r="11207">
          <cell r="D11207">
            <v>533729</v>
          </cell>
        </row>
        <row r="11208">
          <cell r="D11208">
            <v>533729</v>
          </cell>
        </row>
        <row r="11209">
          <cell r="D11209">
            <v>533729</v>
          </cell>
        </row>
        <row r="11210">
          <cell r="D11210">
            <v>533729</v>
          </cell>
        </row>
        <row r="11211">
          <cell r="D11211">
            <v>533729</v>
          </cell>
        </row>
        <row r="11212">
          <cell r="D11212">
            <v>533729</v>
          </cell>
        </row>
        <row r="11213">
          <cell r="D11213">
            <v>533736</v>
          </cell>
        </row>
        <row r="11214">
          <cell r="D11214">
            <v>533746</v>
          </cell>
        </row>
        <row r="11215">
          <cell r="D11215">
            <v>533760</v>
          </cell>
        </row>
        <row r="11216">
          <cell r="D11216">
            <v>533760</v>
          </cell>
        </row>
        <row r="11217">
          <cell r="D11217">
            <v>533764</v>
          </cell>
        </row>
        <row r="11218">
          <cell r="D11218">
            <v>533764</v>
          </cell>
        </row>
        <row r="11219">
          <cell r="D11219">
            <v>533764</v>
          </cell>
        </row>
        <row r="11220">
          <cell r="D11220">
            <v>533782</v>
          </cell>
        </row>
        <row r="11221">
          <cell r="D11221">
            <v>533782</v>
          </cell>
        </row>
        <row r="11222">
          <cell r="D11222">
            <v>533782</v>
          </cell>
        </row>
        <row r="11223">
          <cell r="D11223">
            <v>533782</v>
          </cell>
        </row>
        <row r="11224">
          <cell r="D11224">
            <v>533782</v>
          </cell>
        </row>
        <row r="11225">
          <cell r="D11225">
            <v>533785</v>
          </cell>
        </row>
        <row r="11226">
          <cell r="D11226">
            <v>533785</v>
          </cell>
        </row>
        <row r="11227">
          <cell r="D11227">
            <v>533788</v>
          </cell>
        </row>
        <row r="11228">
          <cell r="D11228">
            <v>533788</v>
          </cell>
        </row>
        <row r="11229">
          <cell r="D11229">
            <v>533788</v>
          </cell>
        </row>
        <row r="11230">
          <cell r="D11230">
            <v>533798</v>
          </cell>
        </row>
        <row r="11231">
          <cell r="D11231">
            <v>533798</v>
          </cell>
        </row>
        <row r="11232">
          <cell r="D11232">
            <v>533815</v>
          </cell>
        </row>
        <row r="11233">
          <cell r="D11233">
            <v>533823</v>
          </cell>
        </row>
        <row r="11234">
          <cell r="D11234">
            <v>533823</v>
          </cell>
        </row>
        <row r="11236">
          <cell r="D11236">
            <v>533836</v>
          </cell>
        </row>
        <row r="11237">
          <cell r="D11237">
            <v>533836</v>
          </cell>
        </row>
        <row r="11238">
          <cell r="D11238">
            <v>533873</v>
          </cell>
        </row>
        <row r="11239">
          <cell r="D11239">
            <v>533873</v>
          </cell>
        </row>
        <row r="11240">
          <cell r="D11240">
            <v>533874</v>
          </cell>
        </row>
        <row r="11241">
          <cell r="D11241">
            <v>533892</v>
          </cell>
        </row>
        <row r="11242">
          <cell r="D11242">
            <v>533897</v>
          </cell>
        </row>
        <row r="11243">
          <cell r="D11243">
            <v>533908</v>
          </cell>
        </row>
        <row r="11244">
          <cell r="D11244">
            <v>533908</v>
          </cell>
        </row>
        <row r="11245">
          <cell r="D11245">
            <v>533908</v>
          </cell>
        </row>
        <row r="11246">
          <cell r="D11246">
            <v>533908</v>
          </cell>
        </row>
        <row r="11247">
          <cell r="D11247">
            <v>533908</v>
          </cell>
        </row>
        <row r="11248">
          <cell r="D11248">
            <v>533908</v>
          </cell>
        </row>
        <row r="11249">
          <cell r="D11249">
            <v>533910</v>
          </cell>
        </row>
        <row r="11250">
          <cell r="D11250">
            <v>533910</v>
          </cell>
        </row>
        <row r="11251">
          <cell r="D11251">
            <v>533910</v>
          </cell>
        </row>
        <row r="11252">
          <cell r="D11252">
            <v>533910</v>
          </cell>
        </row>
        <row r="11253">
          <cell r="D11253">
            <v>533910</v>
          </cell>
        </row>
        <row r="11254">
          <cell r="D11254">
            <v>533910</v>
          </cell>
        </row>
        <row r="11255">
          <cell r="D11255">
            <v>533917</v>
          </cell>
        </row>
        <row r="11256">
          <cell r="D11256">
            <v>533917</v>
          </cell>
        </row>
        <row r="11257">
          <cell r="D11257">
            <v>533917</v>
          </cell>
        </row>
        <row r="11258">
          <cell r="D11258">
            <v>533918</v>
          </cell>
        </row>
        <row r="11259">
          <cell r="D11259">
            <v>533929</v>
          </cell>
        </row>
        <row r="11260">
          <cell r="D11260">
            <v>533929</v>
          </cell>
        </row>
        <row r="11261">
          <cell r="D11261">
            <v>533929</v>
          </cell>
        </row>
        <row r="11262">
          <cell r="D11262">
            <v>533929</v>
          </cell>
        </row>
        <row r="11263">
          <cell r="D11263">
            <v>533945</v>
          </cell>
        </row>
        <row r="11264">
          <cell r="D11264">
            <v>533949</v>
          </cell>
        </row>
        <row r="11265">
          <cell r="D11265">
            <v>533951</v>
          </cell>
        </row>
        <row r="11266">
          <cell r="D11266">
            <v>533953</v>
          </cell>
        </row>
        <row r="11267">
          <cell r="D11267">
            <v>533953</v>
          </cell>
        </row>
        <row r="11268">
          <cell r="D11268">
            <v>533953</v>
          </cell>
        </row>
        <row r="11269">
          <cell r="D11269">
            <v>533953</v>
          </cell>
        </row>
        <row r="11270">
          <cell r="D11270">
            <v>533953</v>
          </cell>
        </row>
        <row r="11271">
          <cell r="D11271">
            <v>533953</v>
          </cell>
        </row>
        <row r="11272">
          <cell r="D11272">
            <v>533953</v>
          </cell>
        </row>
        <row r="11273">
          <cell r="D11273">
            <v>533953</v>
          </cell>
        </row>
        <row r="11274">
          <cell r="D11274">
            <v>533968</v>
          </cell>
        </row>
        <row r="11275">
          <cell r="D11275">
            <v>533977</v>
          </cell>
        </row>
        <row r="11276">
          <cell r="D11276">
            <v>533994</v>
          </cell>
        </row>
        <row r="11277">
          <cell r="D11277">
            <v>534003</v>
          </cell>
        </row>
        <row r="11278">
          <cell r="D11278">
            <v>534003</v>
          </cell>
        </row>
        <row r="11279">
          <cell r="D11279">
            <v>534010</v>
          </cell>
        </row>
        <row r="11280">
          <cell r="D11280">
            <v>534018</v>
          </cell>
        </row>
        <row r="11281">
          <cell r="D11281">
            <v>534038</v>
          </cell>
        </row>
        <row r="11282">
          <cell r="D11282">
            <v>534038</v>
          </cell>
        </row>
        <row r="11283">
          <cell r="D11283">
            <v>534046</v>
          </cell>
        </row>
        <row r="11284">
          <cell r="D11284">
            <v>534046</v>
          </cell>
        </row>
        <row r="11285">
          <cell r="D11285">
            <v>534046</v>
          </cell>
        </row>
        <row r="11286">
          <cell r="D11286">
            <v>534063</v>
          </cell>
        </row>
        <row r="11287">
          <cell r="D11287">
            <v>534069</v>
          </cell>
        </row>
        <row r="11288">
          <cell r="D11288">
            <v>534069</v>
          </cell>
        </row>
        <row r="11289">
          <cell r="D11289">
            <v>534069</v>
          </cell>
        </row>
        <row r="11290">
          <cell r="D11290">
            <v>534069</v>
          </cell>
        </row>
        <row r="11291">
          <cell r="D11291">
            <v>534069</v>
          </cell>
        </row>
        <row r="11292">
          <cell r="D11292">
            <v>534069</v>
          </cell>
        </row>
        <row r="11293">
          <cell r="D11293">
            <v>534069</v>
          </cell>
        </row>
        <row r="11294">
          <cell r="D11294">
            <v>534069</v>
          </cell>
        </row>
        <row r="11295">
          <cell r="D11295">
            <v>534069</v>
          </cell>
        </row>
        <row r="11296">
          <cell r="D11296">
            <v>534069</v>
          </cell>
        </row>
        <row r="11297">
          <cell r="D11297">
            <v>534069</v>
          </cell>
        </row>
        <row r="11298">
          <cell r="D11298">
            <v>534069</v>
          </cell>
        </row>
        <row r="11299">
          <cell r="D11299">
            <v>534069</v>
          </cell>
        </row>
        <row r="11300">
          <cell r="D11300">
            <v>534069</v>
          </cell>
        </row>
        <row r="11301">
          <cell r="D11301">
            <v>534069</v>
          </cell>
        </row>
        <row r="11302">
          <cell r="D11302">
            <v>534069</v>
          </cell>
        </row>
        <row r="11303">
          <cell r="D11303">
            <v>534069</v>
          </cell>
        </row>
        <row r="11304">
          <cell r="D11304">
            <v>534069</v>
          </cell>
        </row>
        <row r="11305">
          <cell r="D11305">
            <v>534069</v>
          </cell>
        </row>
        <row r="11306">
          <cell r="D11306">
            <v>534069</v>
          </cell>
        </row>
        <row r="11307">
          <cell r="D11307">
            <v>534072</v>
          </cell>
        </row>
        <row r="11308">
          <cell r="D11308">
            <v>534072</v>
          </cell>
        </row>
        <row r="11309">
          <cell r="D11309">
            <v>534072</v>
          </cell>
        </row>
        <row r="11310">
          <cell r="D11310">
            <v>534072</v>
          </cell>
        </row>
        <row r="11311">
          <cell r="D11311">
            <v>534072</v>
          </cell>
        </row>
        <row r="11312">
          <cell r="D11312">
            <v>534075</v>
          </cell>
        </row>
        <row r="11313">
          <cell r="D11313">
            <v>534075</v>
          </cell>
        </row>
        <row r="11314">
          <cell r="D11314">
            <v>534090</v>
          </cell>
        </row>
        <row r="11315">
          <cell r="D11315">
            <v>534090</v>
          </cell>
        </row>
        <row r="11316">
          <cell r="D11316">
            <v>534090</v>
          </cell>
        </row>
        <row r="11317">
          <cell r="D11317">
            <v>534095</v>
          </cell>
        </row>
        <row r="11318">
          <cell r="D11318">
            <v>534097</v>
          </cell>
        </row>
        <row r="11319">
          <cell r="D11319">
            <v>534097</v>
          </cell>
        </row>
        <row r="11320">
          <cell r="D11320">
            <v>534107</v>
          </cell>
        </row>
        <row r="11321">
          <cell r="D11321">
            <v>534107</v>
          </cell>
        </row>
        <row r="11322">
          <cell r="D11322">
            <v>534107</v>
          </cell>
        </row>
        <row r="11323">
          <cell r="D11323">
            <v>534125</v>
          </cell>
        </row>
        <row r="11324">
          <cell r="D11324">
            <v>534125</v>
          </cell>
        </row>
        <row r="11325">
          <cell r="D11325">
            <v>534125</v>
          </cell>
        </row>
        <row r="11326">
          <cell r="D11326">
            <v>534125</v>
          </cell>
        </row>
        <row r="11327">
          <cell r="D11327">
            <v>534125</v>
          </cell>
        </row>
        <row r="11328">
          <cell r="D11328">
            <v>534125</v>
          </cell>
        </row>
        <row r="11329">
          <cell r="D11329">
            <v>534125</v>
          </cell>
        </row>
        <row r="11330">
          <cell r="D11330">
            <v>534125</v>
          </cell>
        </row>
        <row r="11331">
          <cell r="D11331">
            <v>534125</v>
          </cell>
        </row>
        <row r="11332">
          <cell r="D11332">
            <v>534125</v>
          </cell>
        </row>
        <row r="11333">
          <cell r="D11333">
            <v>534125</v>
          </cell>
        </row>
        <row r="11334">
          <cell r="D11334">
            <v>534125</v>
          </cell>
        </row>
        <row r="11335">
          <cell r="D11335">
            <v>534125</v>
          </cell>
        </row>
        <row r="11336">
          <cell r="D11336">
            <v>534125</v>
          </cell>
        </row>
        <row r="11337">
          <cell r="D11337">
            <v>534125</v>
          </cell>
        </row>
        <row r="11338">
          <cell r="D11338">
            <v>534125</v>
          </cell>
        </row>
        <row r="11339">
          <cell r="D11339">
            <v>534125</v>
          </cell>
        </row>
        <row r="11340">
          <cell r="D11340">
            <v>534125</v>
          </cell>
        </row>
        <row r="11341">
          <cell r="D11341">
            <v>534125</v>
          </cell>
        </row>
        <row r="11342">
          <cell r="D11342">
            <v>534125</v>
          </cell>
        </row>
        <row r="11343">
          <cell r="D11343">
            <v>534125</v>
          </cell>
        </row>
        <row r="11344">
          <cell r="D11344">
            <v>534125</v>
          </cell>
        </row>
        <row r="11345">
          <cell r="D11345">
            <v>534125</v>
          </cell>
        </row>
        <row r="11349">
          <cell r="D11349">
            <v>534148</v>
          </cell>
        </row>
        <row r="11350">
          <cell r="D11350">
            <v>534164</v>
          </cell>
        </row>
        <row r="11351">
          <cell r="D11351">
            <v>534165</v>
          </cell>
        </row>
        <row r="11352">
          <cell r="D11352">
            <v>534165</v>
          </cell>
        </row>
        <row r="11353">
          <cell r="D11353">
            <v>534170</v>
          </cell>
        </row>
        <row r="11354">
          <cell r="D11354">
            <v>534176</v>
          </cell>
        </row>
        <row r="11355">
          <cell r="D11355">
            <v>534176</v>
          </cell>
        </row>
        <row r="11360">
          <cell r="D11360">
            <v>534183</v>
          </cell>
        </row>
        <row r="11361">
          <cell r="D11361">
            <v>534206</v>
          </cell>
        </row>
        <row r="11362">
          <cell r="D11362">
            <v>534206</v>
          </cell>
        </row>
        <row r="11363">
          <cell r="D11363">
            <v>534211</v>
          </cell>
        </row>
        <row r="11364">
          <cell r="D11364">
            <v>534212</v>
          </cell>
        </row>
        <row r="11365">
          <cell r="D11365">
            <v>534228</v>
          </cell>
        </row>
        <row r="11366">
          <cell r="D11366">
            <v>534231</v>
          </cell>
        </row>
        <row r="11367">
          <cell r="D11367">
            <v>534231</v>
          </cell>
        </row>
        <row r="11368">
          <cell r="D11368">
            <v>534231</v>
          </cell>
        </row>
        <row r="11369">
          <cell r="D11369">
            <v>534232</v>
          </cell>
        </row>
        <row r="11370">
          <cell r="D11370">
            <v>534232</v>
          </cell>
        </row>
        <row r="11371">
          <cell r="D11371">
            <v>534232</v>
          </cell>
        </row>
        <row r="11372">
          <cell r="D11372">
            <v>534232</v>
          </cell>
        </row>
        <row r="11373">
          <cell r="D11373">
            <v>534232</v>
          </cell>
        </row>
        <row r="11374">
          <cell r="D11374">
            <v>534232</v>
          </cell>
        </row>
        <row r="11375">
          <cell r="D11375">
            <v>534247</v>
          </cell>
        </row>
        <row r="11376">
          <cell r="D11376">
            <v>534247</v>
          </cell>
        </row>
        <row r="11377">
          <cell r="D11377">
            <v>534248</v>
          </cell>
        </row>
        <row r="11378">
          <cell r="D11378">
            <v>534248</v>
          </cell>
        </row>
        <row r="11379">
          <cell r="D11379">
            <v>534256</v>
          </cell>
        </row>
        <row r="11380">
          <cell r="D11380">
            <v>534256</v>
          </cell>
        </row>
        <row r="11381">
          <cell r="D11381">
            <v>534257</v>
          </cell>
        </row>
        <row r="11382">
          <cell r="D11382">
            <v>534279</v>
          </cell>
        </row>
        <row r="11383">
          <cell r="D11383">
            <v>534280</v>
          </cell>
        </row>
        <row r="11384">
          <cell r="D11384">
            <v>534280</v>
          </cell>
        </row>
        <row r="11385">
          <cell r="D11385">
            <v>534286</v>
          </cell>
        </row>
        <row r="11386">
          <cell r="D11386">
            <v>534286</v>
          </cell>
        </row>
        <row r="11387">
          <cell r="D11387">
            <v>534286</v>
          </cell>
        </row>
        <row r="11388">
          <cell r="D11388">
            <v>534296</v>
          </cell>
        </row>
        <row r="11389">
          <cell r="D11389">
            <v>534296</v>
          </cell>
        </row>
        <row r="11390">
          <cell r="D11390">
            <v>534304</v>
          </cell>
        </row>
        <row r="11391">
          <cell r="D11391">
            <v>534323</v>
          </cell>
        </row>
        <row r="11392">
          <cell r="D11392">
            <v>534325</v>
          </cell>
        </row>
        <row r="11393">
          <cell r="D11393">
            <v>534349</v>
          </cell>
        </row>
        <row r="11394">
          <cell r="D11394">
            <v>534349</v>
          </cell>
        </row>
        <row r="11397">
          <cell r="D11397">
            <v>534380</v>
          </cell>
        </row>
        <row r="11398">
          <cell r="D11398">
            <v>534382</v>
          </cell>
        </row>
        <row r="11399">
          <cell r="D11399">
            <v>534382</v>
          </cell>
        </row>
        <row r="11400">
          <cell r="D11400">
            <v>534401</v>
          </cell>
        </row>
        <row r="11401">
          <cell r="D11401">
            <v>534401</v>
          </cell>
        </row>
        <row r="11402">
          <cell r="D11402">
            <v>534402</v>
          </cell>
        </row>
        <row r="11403">
          <cell r="D11403">
            <v>534402</v>
          </cell>
        </row>
        <row r="11404">
          <cell r="D11404">
            <v>534402</v>
          </cell>
        </row>
        <row r="11405">
          <cell r="D11405">
            <v>534402</v>
          </cell>
        </row>
        <row r="11406">
          <cell r="D11406">
            <v>534402</v>
          </cell>
        </row>
        <row r="11407">
          <cell r="D11407">
            <v>534402</v>
          </cell>
        </row>
        <row r="11408">
          <cell r="D11408">
            <v>534402</v>
          </cell>
        </row>
        <row r="11409">
          <cell r="D11409">
            <v>534407</v>
          </cell>
        </row>
        <row r="11410">
          <cell r="D11410">
            <v>534407</v>
          </cell>
        </row>
        <row r="11411">
          <cell r="D11411">
            <v>534407</v>
          </cell>
        </row>
        <row r="11412">
          <cell r="D11412">
            <v>534413</v>
          </cell>
        </row>
        <row r="11413">
          <cell r="D11413">
            <v>534450</v>
          </cell>
        </row>
        <row r="11414">
          <cell r="D11414">
            <v>534479</v>
          </cell>
        </row>
        <row r="11415">
          <cell r="D11415">
            <v>534492</v>
          </cell>
        </row>
        <row r="11416">
          <cell r="D11416">
            <v>534492</v>
          </cell>
        </row>
        <row r="11417">
          <cell r="D11417">
            <v>534492</v>
          </cell>
        </row>
        <row r="11418">
          <cell r="D11418">
            <v>534492</v>
          </cell>
        </row>
        <row r="11419">
          <cell r="D11419">
            <v>534492</v>
          </cell>
        </row>
        <row r="11420">
          <cell r="D11420">
            <v>534492</v>
          </cell>
        </row>
        <row r="11421">
          <cell r="D11421">
            <v>534492</v>
          </cell>
        </row>
        <row r="11422">
          <cell r="D11422">
            <v>534492</v>
          </cell>
        </row>
        <row r="11423">
          <cell r="D11423">
            <v>534492</v>
          </cell>
        </row>
        <row r="11424">
          <cell r="D11424">
            <v>534492</v>
          </cell>
        </row>
        <row r="11425">
          <cell r="D11425">
            <v>534492</v>
          </cell>
        </row>
        <row r="11426">
          <cell r="D11426">
            <v>534492</v>
          </cell>
        </row>
        <row r="11427">
          <cell r="D11427">
            <v>534492</v>
          </cell>
        </row>
        <row r="11428">
          <cell r="D11428">
            <v>534492</v>
          </cell>
        </row>
        <row r="11429">
          <cell r="D11429">
            <v>534492</v>
          </cell>
        </row>
        <row r="11430">
          <cell r="D11430">
            <v>534492</v>
          </cell>
        </row>
        <row r="11431">
          <cell r="D11431">
            <v>534492</v>
          </cell>
        </row>
        <row r="11432">
          <cell r="D11432">
            <v>534492</v>
          </cell>
        </row>
        <row r="11433">
          <cell r="D11433">
            <v>534500</v>
          </cell>
        </row>
        <row r="11434">
          <cell r="D11434">
            <v>534526</v>
          </cell>
        </row>
        <row r="11435">
          <cell r="D11435">
            <v>534526</v>
          </cell>
        </row>
        <row r="11436">
          <cell r="D11436">
            <v>534526</v>
          </cell>
        </row>
        <row r="11437">
          <cell r="D11437">
            <v>534526</v>
          </cell>
        </row>
        <row r="11438">
          <cell r="D11438">
            <v>534526</v>
          </cell>
        </row>
        <row r="11439">
          <cell r="D11439">
            <v>534526</v>
          </cell>
        </row>
        <row r="11440">
          <cell r="D11440">
            <v>534553</v>
          </cell>
        </row>
        <row r="11441">
          <cell r="D11441">
            <v>534553</v>
          </cell>
        </row>
        <row r="11442">
          <cell r="D11442">
            <v>534553</v>
          </cell>
        </row>
        <row r="11443">
          <cell r="D11443">
            <v>534558</v>
          </cell>
        </row>
        <row r="11444">
          <cell r="D11444">
            <v>534568</v>
          </cell>
        </row>
        <row r="11445">
          <cell r="D11445">
            <v>534576</v>
          </cell>
        </row>
        <row r="11446">
          <cell r="D11446">
            <v>534576</v>
          </cell>
        </row>
        <row r="11447">
          <cell r="D11447">
            <v>534576</v>
          </cell>
        </row>
        <row r="11448">
          <cell r="D11448">
            <v>534578</v>
          </cell>
        </row>
        <row r="11449">
          <cell r="D11449">
            <v>534578</v>
          </cell>
        </row>
        <row r="11450">
          <cell r="D11450">
            <v>534578</v>
          </cell>
        </row>
        <row r="11451">
          <cell r="D11451">
            <v>534578</v>
          </cell>
        </row>
        <row r="11452">
          <cell r="D11452">
            <v>534579</v>
          </cell>
        </row>
        <row r="11453">
          <cell r="D11453">
            <v>534579</v>
          </cell>
        </row>
        <row r="11454">
          <cell r="D11454">
            <v>534581</v>
          </cell>
        </row>
        <row r="11455">
          <cell r="D11455">
            <v>534581</v>
          </cell>
        </row>
        <row r="11456">
          <cell r="D11456">
            <v>534586</v>
          </cell>
        </row>
        <row r="11457">
          <cell r="D11457">
            <v>534591</v>
          </cell>
        </row>
        <row r="11458">
          <cell r="D11458">
            <v>534591</v>
          </cell>
        </row>
        <row r="11459">
          <cell r="D11459">
            <v>534594</v>
          </cell>
        </row>
        <row r="11460">
          <cell r="D11460">
            <v>534599</v>
          </cell>
        </row>
        <row r="11461">
          <cell r="D11461">
            <v>534599</v>
          </cell>
        </row>
        <row r="11462">
          <cell r="D11462">
            <v>534599</v>
          </cell>
        </row>
        <row r="11463">
          <cell r="D11463">
            <v>534599</v>
          </cell>
        </row>
        <row r="11464">
          <cell r="D11464">
            <v>534604</v>
          </cell>
        </row>
        <row r="11465">
          <cell r="D11465">
            <v>534611</v>
          </cell>
        </row>
        <row r="11466">
          <cell r="D11466">
            <v>534611</v>
          </cell>
        </row>
        <row r="11467">
          <cell r="D11467">
            <v>534611</v>
          </cell>
        </row>
        <row r="11468">
          <cell r="D11468">
            <v>534619</v>
          </cell>
        </row>
        <row r="11469">
          <cell r="D11469">
            <v>534619</v>
          </cell>
        </row>
        <row r="11470">
          <cell r="D11470">
            <v>534620</v>
          </cell>
        </row>
        <row r="11471">
          <cell r="D11471">
            <v>534626</v>
          </cell>
        </row>
        <row r="11472">
          <cell r="D11472">
            <v>534626</v>
          </cell>
        </row>
        <row r="11473">
          <cell r="D11473">
            <v>534626</v>
          </cell>
        </row>
        <row r="11474">
          <cell r="D11474">
            <v>534634</v>
          </cell>
        </row>
        <row r="11475">
          <cell r="D11475">
            <v>534640</v>
          </cell>
        </row>
        <row r="11476">
          <cell r="D11476">
            <v>534645</v>
          </cell>
        </row>
        <row r="11477">
          <cell r="D11477">
            <v>534655</v>
          </cell>
        </row>
        <row r="11478">
          <cell r="D11478">
            <v>534655</v>
          </cell>
        </row>
        <row r="11479">
          <cell r="D11479">
            <v>534655</v>
          </cell>
        </row>
        <row r="11480">
          <cell r="D11480">
            <v>534661</v>
          </cell>
        </row>
        <row r="11481">
          <cell r="D11481">
            <v>534661</v>
          </cell>
        </row>
        <row r="11482">
          <cell r="D11482">
            <v>534669</v>
          </cell>
        </row>
        <row r="11483">
          <cell r="D11483">
            <v>534692</v>
          </cell>
        </row>
        <row r="11484">
          <cell r="D11484">
            <v>534696</v>
          </cell>
        </row>
        <row r="11485">
          <cell r="D11485">
            <v>534696</v>
          </cell>
        </row>
        <row r="11486">
          <cell r="D11486">
            <v>534707</v>
          </cell>
        </row>
        <row r="11487">
          <cell r="D11487">
            <v>534708</v>
          </cell>
        </row>
        <row r="11488">
          <cell r="D11488">
            <v>534708</v>
          </cell>
        </row>
        <row r="11489">
          <cell r="D11489">
            <v>534708</v>
          </cell>
        </row>
        <row r="11490">
          <cell r="D11490">
            <v>534708</v>
          </cell>
        </row>
        <row r="11491">
          <cell r="D11491">
            <v>534712</v>
          </cell>
        </row>
        <row r="11492">
          <cell r="D11492">
            <v>534712</v>
          </cell>
        </row>
        <row r="11493">
          <cell r="D11493">
            <v>534712</v>
          </cell>
        </row>
        <row r="11494">
          <cell r="D11494">
            <v>534712</v>
          </cell>
        </row>
        <row r="11495">
          <cell r="D11495">
            <v>534712</v>
          </cell>
        </row>
        <row r="11496">
          <cell r="D11496">
            <v>534712</v>
          </cell>
        </row>
        <row r="11497">
          <cell r="D11497">
            <v>534712</v>
          </cell>
        </row>
        <row r="11498">
          <cell r="D11498">
            <v>534712</v>
          </cell>
        </row>
        <row r="11499">
          <cell r="D11499">
            <v>534712</v>
          </cell>
        </row>
        <row r="11500">
          <cell r="D11500">
            <v>534712</v>
          </cell>
        </row>
        <row r="11501">
          <cell r="D11501">
            <v>534722</v>
          </cell>
        </row>
        <row r="11502">
          <cell r="D11502">
            <v>534722</v>
          </cell>
        </row>
        <row r="11503">
          <cell r="D11503">
            <v>534722</v>
          </cell>
        </row>
        <row r="11504">
          <cell r="D11504">
            <v>534722</v>
          </cell>
        </row>
        <row r="11505">
          <cell r="D11505">
            <v>534722</v>
          </cell>
        </row>
        <row r="11506">
          <cell r="D11506">
            <v>534731</v>
          </cell>
        </row>
        <row r="11507">
          <cell r="D11507">
            <v>534734</v>
          </cell>
        </row>
        <row r="11508">
          <cell r="D11508">
            <v>534734</v>
          </cell>
        </row>
        <row r="11509">
          <cell r="D11509">
            <v>534750</v>
          </cell>
        </row>
        <row r="11510">
          <cell r="D11510">
            <v>534774</v>
          </cell>
        </row>
        <row r="11511">
          <cell r="D11511">
            <v>534788</v>
          </cell>
        </row>
        <row r="11512">
          <cell r="D11512">
            <v>534788</v>
          </cell>
        </row>
        <row r="11513">
          <cell r="D11513">
            <v>534788</v>
          </cell>
        </row>
        <row r="11514">
          <cell r="D11514">
            <v>534793</v>
          </cell>
        </row>
        <row r="11515">
          <cell r="D11515">
            <v>534793</v>
          </cell>
        </row>
        <row r="11516">
          <cell r="D11516">
            <v>534793</v>
          </cell>
        </row>
        <row r="11517">
          <cell r="D11517">
            <v>534815</v>
          </cell>
        </row>
        <row r="11518">
          <cell r="D11518">
            <v>534815</v>
          </cell>
        </row>
        <row r="11519">
          <cell r="D11519">
            <v>534815</v>
          </cell>
        </row>
        <row r="11520">
          <cell r="D11520">
            <v>534815</v>
          </cell>
        </row>
        <row r="11521">
          <cell r="D11521">
            <v>534815</v>
          </cell>
        </row>
        <row r="11522">
          <cell r="D11522">
            <v>534815</v>
          </cell>
        </row>
        <row r="11523">
          <cell r="D11523">
            <v>534842</v>
          </cell>
        </row>
        <row r="11524">
          <cell r="D11524">
            <v>534848</v>
          </cell>
        </row>
        <row r="11525">
          <cell r="D11525">
            <v>534848</v>
          </cell>
        </row>
        <row r="11526">
          <cell r="D11526">
            <v>534848</v>
          </cell>
        </row>
        <row r="11527">
          <cell r="D11527">
            <v>534848</v>
          </cell>
        </row>
        <row r="11528">
          <cell r="D11528">
            <v>534852</v>
          </cell>
        </row>
        <row r="11529">
          <cell r="D11529">
            <v>534882</v>
          </cell>
        </row>
        <row r="11530">
          <cell r="D11530">
            <v>534894</v>
          </cell>
        </row>
        <row r="11531">
          <cell r="D11531">
            <v>534900</v>
          </cell>
        </row>
        <row r="11532">
          <cell r="D11532">
            <v>534900</v>
          </cell>
        </row>
        <row r="11533">
          <cell r="D11533">
            <v>534904</v>
          </cell>
        </row>
        <row r="11534">
          <cell r="D11534">
            <v>534904</v>
          </cell>
        </row>
        <row r="11535">
          <cell r="D11535">
            <v>534913</v>
          </cell>
        </row>
        <row r="11536">
          <cell r="D11536">
            <v>534923</v>
          </cell>
        </row>
        <row r="11537">
          <cell r="D11537">
            <v>534923</v>
          </cell>
        </row>
        <row r="11538">
          <cell r="D11538">
            <v>534923</v>
          </cell>
        </row>
        <row r="11539">
          <cell r="D11539">
            <v>534923</v>
          </cell>
        </row>
        <row r="11540">
          <cell r="D11540">
            <v>534923</v>
          </cell>
        </row>
        <row r="11541">
          <cell r="D11541">
            <v>534923</v>
          </cell>
        </row>
        <row r="11542">
          <cell r="D11542">
            <v>534923</v>
          </cell>
        </row>
        <row r="11543">
          <cell r="D11543">
            <v>534923</v>
          </cell>
        </row>
        <row r="11544">
          <cell r="D11544">
            <v>534923</v>
          </cell>
        </row>
        <row r="11545">
          <cell r="D11545">
            <v>534923</v>
          </cell>
        </row>
        <row r="11546">
          <cell r="D11546">
            <v>534923</v>
          </cell>
        </row>
        <row r="11547">
          <cell r="D11547">
            <v>534923</v>
          </cell>
        </row>
        <row r="11548">
          <cell r="D11548">
            <v>534923</v>
          </cell>
        </row>
        <row r="11549">
          <cell r="D11549">
            <v>534923</v>
          </cell>
        </row>
        <row r="11550">
          <cell r="D11550">
            <v>534923</v>
          </cell>
        </row>
        <row r="11551">
          <cell r="D11551">
            <v>534923</v>
          </cell>
        </row>
        <row r="11552">
          <cell r="D11552">
            <v>534923</v>
          </cell>
        </row>
        <row r="11553">
          <cell r="D11553">
            <v>534923</v>
          </cell>
        </row>
        <row r="11554">
          <cell r="D11554">
            <v>534923</v>
          </cell>
        </row>
        <row r="11555">
          <cell r="D11555">
            <v>534923</v>
          </cell>
        </row>
        <row r="11556">
          <cell r="D11556">
            <v>534923</v>
          </cell>
        </row>
        <row r="11557">
          <cell r="D11557">
            <v>534923</v>
          </cell>
        </row>
        <row r="11558">
          <cell r="D11558">
            <v>534923</v>
          </cell>
        </row>
        <row r="11559">
          <cell r="D11559">
            <v>534923</v>
          </cell>
        </row>
        <row r="11560">
          <cell r="D11560">
            <v>534923</v>
          </cell>
        </row>
        <row r="11561">
          <cell r="D11561">
            <v>534923</v>
          </cell>
        </row>
        <row r="11562">
          <cell r="D11562">
            <v>534923</v>
          </cell>
        </row>
        <row r="11563">
          <cell r="D11563">
            <v>534923</v>
          </cell>
        </row>
        <row r="11564">
          <cell r="D11564">
            <v>534923</v>
          </cell>
        </row>
        <row r="11565">
          <cell r="D11565">
            <v>534923</v>
          </cell>
        </row>
        <row r="11566">
          <cell r="D11566">
            <v>534923</v>
          </cell>
        </row>
        <row r="11567">
          <cell r="D11567">
            <v>534923</v>
          </cell>
        </row>
        <row r="11568">
          <cell r="D11568">
            <v>534923</v>
          </cell>
        </row>
        <row r="11569">
          <cell r="D11569">
            <v>534923</v>
          </cell>
        </row>
        <row r="11570">
          <cell r="D11570">
            <v>534923</v>
          </cell>
        </row>
        <row r="11571">
          <cell r="D11571">
            <v>534923</v>
          </cell>
        </row>
        <row r="11572">
          <cell r="D11572">
            <v>534923</v>
          </cell>
        </row>
        <row r="11573">
          <cell r="D11573">
            <v>534927</v>
          </cell>
        </row>
        <row r="11574">
          <cell r="D11574">
            <v>534928</v>
          </cell>
        </row>
        <row r="11575">
          <cell r="D11575">
            <v>534929</v>
          </cell>
        </row>
        <row r="11576">
          <cell r="D11576">
            <v>534937</v>
          </cell>
        </row>
        <row r="11577">
          <cell r="D11577">
            <v>534937</v>
          </cell>
        </row>
        <row r="11578">
          <cell r="D11578">
            <v>534937</v>
          </cell>
        </row>
        <row r="11579">
          <cell r="D11579">
            <v>534944</v>
          </cell>
        </row>
        <row r="11580">
          <cell r="D11580">
            <v>534961</v>
          </cell>
        </row>
        <row r="11581">
          <cell r="D11581">
            <v>534961</v>
          </cell>
        </row>
        <row r="11582">
          <cell r="D11582">
            <v>534961</v>
          </cell>
        </row>
        <row r="11583">
          <cell r="D11583">
            <v>534961</v>
          </cell>
        </row>
        <row r="11584">
          <cell r="D11584">
            <v>534961</v>
          </cell>
        </row>
        <row r="11585">
          <cell r="D11585">
            <v>534967</v>
          </cell>
        </row>
        <row r="11586">
          <cell r="D11586">
            <v>534967</v>
          </cell>
        </row>
        <row r="11587">
          <cell r="D11587">
            <v>534996</v>
          </cell>
        </row>
        <row r="11588">
          <cell r="D11588">
            <v>534996</v>
          </cell>
        </row>
        <row r="11589">
          <cell r="D11589">
            <v>534996</v>
          </cell>
        </row>
        <row r="11590">
          <cell r="D11590">
            <v>534996</v>
          </cell>
        </row>
        <row r="11591">
          <cell r="D11591">
            <v>534996</v>
          </cell>
        </row>
        <row r="11592">
          <cell r="D11592">
            <v>535006</v>
          </cell>
        </row>
        <row r="11593">
          <cell r="D11593">
            <v>535017</v>
          </cell>
        </row>
        <row r="11594">
          <cell r="D11594">
            <v>535017</v>
          </cell>
        </row>
        <row r="11595">
          <cell r="D11595">
            <v>535017</v>
          </cell>
        </row>
        <row r="11596">
          <cell r="D11596">
            <v>535017</v>
          </cell>
        </row>
        <row r="11597">
          <cell r="D11597">
            <v>535017</v>
          </cell>
        </row>
        <row r="11598">
          <cell r="D11598">
            <v>535017</v>
          </cell>
        </row>
        <row r="11599">
          <cell r="D11599">
            <v>535017</v>
          </cell>
        </row>
        <row r="11600">
          <cell r="D11600">
            <v>535017</v>
          </cell>
        </row>
        <row r="11601">
          <cell r="D11601">
            <v>535017</v>
          </cell>
        </row>
        <row r="11602">
          <cell r="D11602">
            <v>535017</v>
          </cell>
        </row>
        <row r="11603">
          <cell r="D11603">
            <v>535017</v>
          </cell>
        </row>
        <row r="11604">
          <cell r="D11604">
            <v>535017</v>
          </cell>
        </row>
        <row r="11605">
          <cell r="D11605">
            <v>535017</v>
          </cell>
        </row>
        <row r="11606">
          <cell r="D11606">
            <v>535017</v>
          </cell>
        </row>
        <row r="11607">
          <cell r="D11607">
            <v>535017</v>
          </cell>
        </row>
        <row r="11608">
          <cell r="D11608">
            <v>535017</v>
          </cell>
        </row>
        <row r="11609">
          <cell r="D11609">
            <v>535017</v>
          </cell>
        </row>
        <row r="11610">
          <cell r="D11610">
            <v>535043</v>
          </cell>
        </row>
        <row r="11611">
          <cell r="D11611">
            <v>535043</v>
          </cell>
        </row>
        <row r="11612">
          <cell r="D11612">
            <v>535043</v>
          </cell>
        </row>
        <row r="11613">
          <cell r="D11613">
            <v>535043</v>
          </cell>
        </row>
        <row r="11614">
          <cell r="D11614">
            <v>535043</v>
          </cell>
        </row>
        <row r="11615">
          <cell r="D11615">
            <v>535043</v>
          </cell>
        </row>
        <row r="11616">
          <cell r="D11616">
            <v>535043</v>
          </cell>
        </row>
        <row r="11617">
          <cell r="D11617">
            <v>535043</v>
          </cell>
        </row>
        <row r="11618">
          <cell r="D11618">
            <v>535043</v>
          </cell>
        </row>
        <row r="11619">
          <cell r="D11619">
            <v>535043</v>
          </cell>
        </row>
        <row r="11620">
          <cell r="D11620">
            <v>535043</v>
          </cell>
        </row>
        <row r="11621">
          <cell r="D11621">
            <v>535056</v>
          </cell>
        </row>
        <row r="11622">
          <cell r="D11622">
            <v>535067</v>
          </cell>
        </row>
        <row r="11623">
          <cell r="D11623">
            <v>535067</v>
          </cell>
        </row>
        <row r="11624">
          <cell r="D11624">
            <v>535067</v>
          </cell>
        </row>
        <row r="11625">
          <cell r="D11625">
            <v>535071</v>
          </cell>
        </row>
        <row r="11626">
          <cell r="D11626">
            <v>535072</v>
          </cell>
        </row>
        <row r="11627">
          <cell r="D11627">
            <v>535072</v>
          </cell>
        </row>
        <row r="11628">
          <cell r="D11628">
            <v>535072</v>
          </cell>
        </row>
        <row r="11629">
          <cell r="D11629">
            <v>535072</v>
          </cell>
        </row>
        <row r="11630">
          <cell r="D11630">
            <v>535075</v>
          </cell>
        </row>
        <row r="11631">
          <cell r="D11631">
            <v>535075</v>
          </cell>
        </row>
        <row r="11632">
          <cell r="D11632">
            <v>535077</v>
          </cell>
        </row>
        <row r="11633">
          <cell r="D11633">
            <v>535077</v>
          </cell>
        </row>
        <row r="11634">
          <cell r="D11634">
            <v>535113</v>
          </cell>
        </row>
        <row r="11635">
          <cell r="D11635">
            <v>535126</v>
          </cell>
        </row>
        <row r="11636">
          <cell r="D11636">
            <v>535126</v>
          </cell>
        </row>
        <row r="11637">
          <cell r="D11637">
            <v>535137</v>
          </cell>
        </row>
        <row r="11640">
          <cell r="D11640">
            <v>535158</v>
          </cell>
        </row>
        <row r="11641">
          <cell r="D11641">
            <v>535158</v>
          </cell>
        </row>
        <row r="11642">
          <cell r="D11642">
            <v>535158</v>
          </cell>
        </row>
        <row r="11643">
          <cell r="D11643">
            <v>535158</v>
          </cell>
        </row>
        <row r="11644">
          <cell r="D11644">
            <v>535158</v>
          </cell>
        </row>
        <row r="11645">
          <cell r="D11645">
            <v>535158</v>
          </cell>
        </row>
        <row r="11646">
          <cell r="D11646">
            <v>535163</v>
          </cell>
        </row>
        <row r="11647">
          <cell r="D11647">
            <v>535174</v>
          </cell>
        </row>
        <row r="11648">
          <cell r="D11648">
            <v>535182</v>
          </cell>
        </row>
        <row r="11649">
          <cell r="D11649">
            <v>535182</v>
          </cell>
        </row>
        <row r="11650">
          <cell r="D11650">
            <v>535182</v>
          </cell>
        </row>
        <row r="11651">
          <cell r="D11651">
            <v>535182</v>
          </cell>
        </row>
        <row r="11652">
          <cell r="D11652">
            <v>535182</v>
          </cell>
        </row>
        <row r="11653">
          <cell r="D11653">
            <v>535192</v>
          </cell>
        </row>
        <row r="11654">
          <cell r="D11654">
            <v>535192</v>
          </cell>
        </row>
        <row r="11655">
          <cell r="D11655">
            <v>535203</v>
          </cell>
        </row>
        <row r="11656">
          <cell r="D11656">
            <v>535219</v>
          </cell>
        </row>
        <row r="11657">
          <cell r="D11657">
            <v>535219</v>
          </cell>
        </row>
        <row r="11658">
          <cell r="D11658">
            <v>535219</v>
          </cell>
        </row>
        <row r="11659">
          <cell r="D11659">
            <v>535225</v>
          </cell>
        </row>
        <row r="11660">
          <cell r="D11660">
            <v>535225</v>
          </cell>
        </row>
        <row r="11661">
          <cell r="D11661">
            <v>535225</v>
          </cell>
        </row>
        <row r="11662">
          <cell r="D11662">
            <v>535227</v>
          </cell>
        </row>
        <row r="11663">
          <cell r="D11663">
            <v>535227</v>
          </cell>
        </row>
        <row r="11664">
          <cell r="D11664">
            <v>535236</v>
          </cell>
        </row>
        <row r="11665">
          <cell r="D11665">
            <v>535243</v>
          </cell>
        </row>
        <row r="11666">
          <cell r="D11666">
            <v>535243</v>
          </cell>
        </row>
        <row r="11667">
          <cell r="D11667">
            <v>535243</v>
          </cell>
        </row>
        <row r="11668">
          <cell r="D11668">
            <v>535243</v>
          </cell>
        </row>
        <row r="11669">
          <cell r="D11669">
            <v>535243</v>
          </cell>
        </row>
        <row r="11670">
          <cell r="D11670">
            <v>535243</v>
          </cell>
        </row>
        <row r="11671">
          <cell r="D11671">
            <v>535258</v>
          </cell>
        </row>
        <row r="11672">
          <cell r="D11672">
            <v>535264</v>
          </cell>
        </row>
        <row r="11673">
          <cell r="D11673">
            <v>535277</v>
          </cell>
        </row>
        <row r="11674">
          <cell r="D11674">
            <v>535277</v>
          </cell>
        </row>
        <row r="11675">
          <cell r="D11675">
            <v>535277</v>
          </cell>
        </row>
        <row r="11676">
          <cell r="D11676">
            <v>535287</v>
          </cell>
        </row>
        <row r="11677">
          <cell r="D11677">
            <v>535287</v>
          </cell>
        </row>
        <row r="11678">
          <cell r="D11678">
            <v>535288</v>
          </cell>
        </row>
        <row r="11679">
          <cell r="D11679">
            <v>535288</v>
          </cell>
        </row>
        <row r="11680">
          <cell r="D11680">
            <v>535288</v>
          </cell>
        </row>
        <row r="11681">
          <cell r="D11681">
            <v>535288</v>
          </cell>
        </row>
        <row r="11682">
          <cell r="D11682">
            <v>535293</v>
          </cell>
        </row>
        <row r="11683">
          <cell r="D11683">
            <v>535293</v>
          </cell>
        </row>
        <row r="11684">
          <cell r="D11684">
            <v>535298</v>
          </cell>
        </row>
        <row r="11685">
          <cell r="D11685">
            <v>535298</v>
          </cell>
        </row>
        <row r="11686">
          <cell r="D11686">
            <v>535298</v>
          </cell>
        </row>
        <row r="11687">
          <cell r="D11687">
            <v>535298</v>
          </cell>
        </row>
        <row r="11688">
          <cell r="D11688">
            <v>535298</v>
          </cell>
        </row>
        <row r="11689">
          <cell r="D11689">
            <v>535298</v>
          </cell>
        </row>
        <row r="11690">
          <cell r="D11690">
            <v>535298</v>
          </cell>
        </row>
        <row r="11691">
          <cell r="D11691">
            <v>535298</v>
          </cell>
        </row>
        <row r="11692">
          <cell r="D11692">
            <v>535298</v>
          </cell>
        </row>
        <row r="11693">
          <cell r="D11693">
            <v>535298</v>
          </cell>
        </row>
        <row r="11694">
          <cell r="D11694">
            <v>535298</v>
          </cell>
        </row>
        <row r="11695">
          <cell r="D11695">
            <v>535298</v>
          </cell>
        </row>
        <row r="11696">
          <cell r="D11696">
            <v>535298</v>
          </cell>
        </row>
        <row r="11697">
          <cell r="D11697">
            <v>535298</v>
          </cell>
        </row>
        <row r="11698">
          <cell r="D11698">
            <v>535298</v>
          </cell>
        </row>
        <row r="11699">
          <cell r="D11699">
            <v>535298</v>
          </cell>
        </row>
        <row r="11700">
          <cell r="D11700">
            <v>535298</v>
          </cell>
        </row>
        <row r="11701">
          <cell r="D11701">
            <v>535298</v>
          </cell>
        </row>
        <row r="11702">
          <cell r="D11702">
            <v>535298</v>
          </cell>
        </row>
        <row r="11703">
          <cell r="D11703">
            <v>535298</v>
          </cell>
        </row>
        <row r="11704">
          <cell r="D11704">
            <v>535298</v>
          </cell>
        </row>
        <row r="11705">
          <cell r="D11705">
            <v>535298</v>
          </cell>
        </row>
        <row r="11706">
          <cell r="D11706">
            <v>535298</v>
          </cell>
        </row>
        <row r="11707">
          <cell r="D11707">
            <v>535298</v>
          </cell>
        </row>
        <row r="11709">
          <cell r="D11709">
            <v>535311</v>
          </cell>
        </row>
        <row r="11710">
          <cell r="D11710">
            <v>535312</v>
          </cell>
        </row>
        <row r="11711">
          <cell r="D11711">
            <v>535312</v>
          </cell>
        </row>
        <row r="11712">
          <cell r="D11712">
            <v>535312</v>
          </cell>
        </row>
        <row r="11713">
          <cell r="D11713">
            <v>535312</v>
          </cell>
        </row>
        <row r="11714">
          <cell r="D11714">
            <v>535312</v>
          </cell>
        </row>
        <row r="11715">
          <cell r="D11715">
            <v>535321</v>
          </cell>
        </row>
        <row r="11716">
          <cell r="D11716">
            <v>535321</v>
          </cell>
        </row>
        <row r="11717">
          <cell r="D11717">
            <v>535321</v>
          </cell>
        </row>
        <row r="11718">
          <cell r="D11718">
            <v>535321</v>
          </cell>
        </row>
        <row r="11719">
          <cell r="D11719">
            <v>535321</v>
          </cell>
        </row>
        <row r="11720">
          <cell r="D11720">
            <v>535321</v>
          </cell>
        </row>
        <row r="11721">
          <cell r="D11721">
            <v>535321</v>
          </cell>
        </row>
        <row r="11722">
          <cell r="D11722">
            <v>535321</v>
          </cell>
        </row>
        <row r="11723">
          <cell r="D11723">
            <v>535325</v>
          </cell>
        </row>
        <row r="11724">
          <cell r="D11724">
            <v>535325</v>
          </cell>
        </row>
        <row r="11725">
          <cell r="D11725">
            <v>535327</v>
          </cell>
        </row>
        <row r="11726">
          <cell r="D11726">
            <v>535327</v>
          </cell>
        </row>
        <row r="11727">
          <cell r="D11727">
            <v>535327</v>
          </cell>
        </row>
        <row r="11728">
          <cell r="D11728">
            <v>535327</v>
          </cell>
        </row>
        <row r="11729">
          <cell r="D11729">
            <v>535327</v>
          </cell>
        </row>
        <row r="11730">
          <cell r="D11730">
            <v>535327</v>
          </cell>
        </row>
        <row r="11731">
          <cell r="D11731">
            <v>535327</v>
          </cell>
        </row>
        <row r="11732">
          <cell r="D11732">
            <v>535327</v>
          </cell>
        </row>
        <row r="11733">
          <cell r="D11733">
            <v>535327</v>
          </cell>
        </row>
        <row r="11734">
          <cell r="D11734">
            <v>535327</v>
          </cell>
        </row>
        <row r="11735">
          <cell r="D11735">
            <v>535327</v>
          </cell>
        </row>
        <row r="11736">
          <cell r="D11736">
            <v>535327</v>
          </cell>
        </row>
        <row r="11737">
          <cell r="D11737">
            <v>535327</v>
          </cell>
        </row>
        <row r="11738">
          <cell r="D11738">
            <v>535327</v>
          </cell>
        </row>
        <row r="11739">
          <cell r="D11739">
            <v>535327</v>
          </cell>
        </row>
        <row r="11740">
          <cell r="D11740">
            <v>535327</v>
          </cell>
        </row>
        <row r="11741">
          <cell r="D11741">
            <v>535327</v>
          </cell>
        </row>
        <row r="11742">
          <cell r="D11742">
            <v>535327</v>
          </cell>
        </row>
        <row r="11743">
          <cell r="D11743">
            <v>535328</v>
          </cell>
        </row>
        <row r="11744">
          <cell r="D11744">
            <v>535328</v>
          </cell>
        </row>
        <row r="11745">
          <cell r="D11745">
            <v>535332</v>
          </cell>
        </row>
        <row r="11746">
          <cell r="D11746">
            <v>535332</v>
          </cell>
        </row>
        <row r="11747">
          <cell r="D11747">
            <v>535340</v>
          </cell>
        </row>
        <row r="11748">
          <cell r="D11748">
            <v>535342</v>
          </cell>
        </row>
        <row r="11749">
          <cell r="D11749">
            <v>535362</v>
          </cell>
        </row>
        <row r="11750">
          <cell r="D11750">
            <v>535362</v>
          </cell>
        </row>
        <row r="11751">
          <cell r="D11751">
            <v>535365</v>
          </cell>
        </row>
        <row r="11752">
          <cell r="D11752">
            <v>535365</v>
          </cell>
        </row>
        <row r="11753">
          <cell r="D11753">
            <v>535369</v>
          </cell>
        </row>
        <row r="11754">
          <cell r="D11754">
            <v>535369</v>
          </cell>
        </row>
        <row r="11755">
          <cell r="D11755">
            <v>535369</v>
          </cell>
        </row>
        <row r="11756">
          <cell r="D11756">
            <v>535369</v>
          </cell>
        </row>
        <row r="11757">
          <cell r="D11757">
            <v>535369</v>
          </cell>
        </row>
        <row r="11758">
          <cell r="D11758">
            <v>535369</v>
          </cell>
        </row>
        <row r="11759">
          <cell r="D11759">
            <v>535369</v>
          </cell>
        </row>
        <row r="11760">
          <cell r="D11760">
            <v>535369</v>
          </cell>
        </row>
        <row r="11761">
          <cell r="D11761">
            <v>535369</v>
          </cell>
        </row>
        <row r="11762">
          <cell r="D11762">
            <v>535369</v>
          </cell>
        </row>
        <row r="11763">
          <cell r="D11763">
            <v>535372</v>
          </cell>
        </row>
        <row r="11764">
          <cell r="D11764">
            <v>535372</v>
          </cell>
        </row>
        <row r="11765">
          <cell r="D11765">
            <v>535372</v>
          </cell>
        </row>
        <row r="11766">
          <cell r="D11766">
            <v>535372</v>
          </cell>
        </row>
        <row r="11767">
          <cell r="D11767">
            <v>535376</v>
          </cell>
        </row>
        <row r="11768">
          <cell r="D11768">
            <v>535376</v>
          </cell>
        </row>
        <row r="11769">
          <cell r="D11769">
            <v>535376</v>
          </cell>
        </row>
        <row r="11770">
          <cell r="D11770">
            <v>535376</v>
          </cell>
        </row>
        <row r="11771">
          <cell r="D11771">
            <v>535376</v>
          </cell>
        </row>
        <row r="11772">
          <cell r="D11772">
            <v>535376</v>
          </cell>
        </row>
        <row r="11773">
          <cell r="D11773">
            <v>535376</v>
          </cell>
        </row>
        <row r="11774">
          <cell r="D11774">
            <v>535376</v>
          </cell>
        </row>
        <row r="11775">
          <cell r="D11775">
            <v>535376</v>
          </cell>
        </row>
        <row r="11776">
          <cell r="D11776">
            <v>535376</v>
          </cell>
        </row>
        <row r="11777">
          <cell r="D11777">
            <v>535376</v>
          </cell>
        </row>
        <row r="11778">
          <cell r="D11778">
            <v>535379</v>
          </cell>
        </row>
        <row r="11779">
          <cell r="D11779">
            <v>535379</v>
          </cell>
        </row>
        <row r="11796">
          <cell r="D11796">
            <v>535383</v>
          </cell>
        </row>
        <row r="11797">
          <cell r="D11797">
            <v>535383</v>
          </cell>
        </row>
        <row r="11798">
          <cell r="D11798">
            <v>535399</v>
          </cell>
        </row>
        <row r="11799">
          <cell r="D11799">
            <v>535399</v>
          </cell>
        </row>
        <row r="11800">
          <cell r="D11800">
            <v>535399</v>
          </cell>
        </row>
        <row r="11801">
          <cell r="D11801">
            <v>535399</v>
          </cell>
        </row>
        <row r="11802">
          <cell r="D11802">
            <v>535399</v>
          </cell>
        </row>
        <row r="11803">
          <cell r="D11803">
            <v>535399</v>
          </cell>
        </row>
        <row r="11804">
          <cell r="D11804">
            <v>535399</v>
          </cell>
        </row>
        <row r="11805">
          <cell r="D11805">
            <v>535399</v>
          </cell>
        </row>
        <row r="11806">
          <cell r="D11806">
            <v>535399</v>
          </cell>
        </row>
        <row r="11807">
          <cell r="D11807">
            <v>535399</v>
          </cell>
        </row>
        <row r="11808">
          <cell r="D11808">
            <v>535399</v>
          </cell>
        </row>
        <row r="11809">
          <cell r="D11809">
            <v>535407</v>
          </cell>
        </row>
        <row r="11810">
          <cell r="D11810">
            <v>535440</v>
          </cell>
        </row>
        <row r="11811">
          <cell r="D11811">
            <v>535442</v>
          </cell>
        </row>
        <row r="11812">
          <cell r="D11812">
            <v>535442</v>
          </cell>
        </row>
        <row r="11813">
          <cell r="D11813">
            <v>535442</v>
          </cell>
        </row>
        <row r="11814">
          <cell r="D11814">
            <v>535447</v>
          </cell>
        </row>
        <row r="11815">
          <cell r="D11815">
            <v>535457</v>
          </cell>
        </row>
        <row r="11816">
          <cell r="D11816">
            <v>535458</v>
          </cell>
        </row>
        <row r="11817">
          <cell r="D11817">
            <v>535458</v>
          </cell>
        </row>
        <row r="11818">
          <cell r="D11818">
            <v>535470</v>
          </cell>
        </row>
        <row r="11819">
          <cell r="D11819">
            <v>535487</v>
          </cell>
        </row>
        <row r="11820">
          <cell r="D11820">
            <v>535487</v>
          </cell>
        </row>
        <row r="11821">
          <cell r="D11821">
            <v>535487</v>
          </cell>
        </row>
        <row r="11822">
          <cell r="D11822">
            <v>535490</v>
          </cell>
        </row>
        <row r="11823">
          <cell r="D11823">
            <v>535490</v>
          </cell>
        </row>
        <row r="11824">
          <cell r="D11824">
            <v>535530</v>
          </cell>
        </row>
        <row r="11825">
          <cell r="D11825">
            <v>535530</v>
          </cell>
        </row>
        <row r="11826">
          <cell r="D11826">
            <v>535530</v>
          </cell>
        </row>
        <row r="11827">
          <cell r="D11827">
            <v>535530</v>
          </cell>
        </row>
        <row r="11828">
          <cell r="D11828">
            <v>535565</v>
          </cell>
        </row>
        <row r="11829">
          <cell r="D11829">
            <v>535565</v>
          </cell>
        </row>
        <row r="11830">
          <cell r="D11830">
            <v>535565</v>
          </cell>
        </row>
        <row r="11831">
          <cell r="D11831">
            <v>535565</v>
          </cell>
        </row>
        <row r="11832">
          <cell r="D11832">
            <v>535566</v>
          </cell>
        </row>
        <row r="11833">
          <cell r="D11833">
            <v>535578</v>
          </cell>
        </row>
        <row r="11834">
          <cell r="D11834">
            <v>535578</v>
          </cell>
        </row>
        <row r="11835">
          <cell r="D11835">
            <v>535597</v>
          </cell>
        </row>
        <row r="11836">
          <cell r="D11836">
            <v>535601</v>
          </cell>
        </row>
        <row r="11837">
          <cell r="D11837">
            <v>535603</v>
          </cell>
        </row>
        <row r="11838">
          <cell r="D11838">
            <v>535603</v>
          </cell>
        </row>
        <row r="11839">
          <cell r="D11839">
            <v>535603</v>
          </cell>
        </row>
        <row r="11840">
          <cell r="D11840">
            <v>535603</v>
          </cell>
        </row>
        <row r="11841">
          <cell r="D11841">
            <v>535603</v>
          </cell>
        </row>
        <row r="11842">
          <cell r="D11842">
            <v>535603</v>
          </cell>
        </row>
        <row r="11843">
          <cell r="D11843">
            <v>535603</v>
          </cell>
        </row>
        <row r="11844">
          <cell r="D11844">
            <v>535603</v>
          </cell>
        </row>
        <row r="11845">
          <cell r="D11845">
            <v>535603</v>
          </cell>
        </row>
        <row r="11846">
          <cell r="D11846">
            <v>535603</v>
          </cell>
        </row>
        <row r="11847">
          <cell r="D11847">
            <v>535603</v>
          </cell>
        </row>
        <row r="11848">
          <cell r="D11848">
            <v>535603</v>
          </cell>
        </row>
        <row r="11849">
          <cell r="D11849">
            <v>535603</v>
          </cell>
        </row>
        <row r="11850">
          <cell r="D11850">
            <v>535603</v>
          </cell>
        </row>
        <row r="11851">
          <cell r="D11851">
            <v>535603</v>
          </cell>
        </row>
        <row r="11852">
          <cell r="D11852">
            <v>535603</v>
          </cell>
        </row>
        <row r="11853">
          <cell r="D11853">
            <v>535603</v>
          </cell>
        </row>
        <row r="11854">
          <cell r="D11854">
            <v>535605</v>
          </cell>
        </row>
        <row r="11855">
          <cell r="D11855">
            <v>535605</v>
          </cell>
        </row>
        <row r="11856">
          <cell r="D11856">
            <v>535613</v>
          </cell>
        </row>
        <row r="11857">
          <cell r="D11857">
            <v>535613</v>
          </cell>
        </row>
        <row r="11858">
          <cell r="D11858">
            <v>535622</v>
          </cell>
        </row>
        <row r="11859">
          <cell r="D11859">
            <v>535622</v>
          </cell>
        </row>
        <row r="11860">
          <cell r="D11860">
            <v>535622</v>
          </cell>
        </row>
        <row r="11861">
          <cell r="D11861">
            <v>535625</v>
          </cell>
        </row>
        <row r="11862">
          <cell r="D11862">
            <v>535630</v>
          </cell>
        </row>
        <row r="11863">
          <cell r="D11863">
            <v>535652</v>
          </cell>
        </row>
        <row r="11864">
          <cell r="D11864">
            <v>535668</v>
          </cell>
        </row>
        <row r="11865">
          <cell r="D11865">
            <v>535683</v>
          </cell>
        </row>
        <row r="11866">
          <cell r="D11866">
            <v>535714</v>
          </cell>
        </row>
        <row r="11867">
          <cell r="D11867">
            <v>535727</v>
          </cell>
        </row>
        <row r="11868">
          <cell r="D11868">
            <v>535727</v>
          </cell>
        </row>
        <row r="11869">
          <cell r="D11869">
            <v>535742</v>
          </cell>
        </row>
        <row r="11870">
          <cell r="D11870">
            <v>535742</v>
          </cell>
        </row>
        <row r="11871">
          <cell r="D11871">
            <v>535742</v>
          </cell>
        </row>
        <row r="11872">
          <cell r="D11872">
            <v>535742</v>
          </cell>
        </row>
        <row r="11873">
          <cell r="D11873">
            <v>535742</v>
          </cell>
        </row>
        <row r="11874">
          <cell r="D11874">
            <v>535742</v>
          </cell>
        </row>
        <row r="11875">
          <cell r="D11875">
            <v>535742</v>
          </cell>
        </row>
        <row r="11876">
          <cell r="D11876">
            <v>535742</v>
          </cell>
        </row>
        <row r="11877">
          <cell r="D11877">
            <v>535742</v>
          </cell>
        </row>
        <row r="11878">
          <cell r="D11878">
            <v>535742</v>
          </cell>
        </row>
        <row r="11879">
          <cell r="D11879">
            <v>535750</v>
          </cell>
        </row>
        <row r="11880">
          <cell r="D11880">
            <v>535804</v>
          </cell>
        </row>
        <row r="11881">
          <cell r="D11881">
            <v>535804</v>
          </cell>
        </row>
        <row r="11882">
          <cell r="D11882">
            <v>535804</v>
          </cell>
        </row>
        <row r="11883">
          <cell r="D11883">
            <v>535820</v>
          </cell>
        </row>
        <row r="11884">
          <cell r="D11884">
            <v>535820</v>
          </cell>
        </row>
        <row r="11885">
          <cell r="D11885">
            <v>535820</v>
          </cell>
        </row>
        <row r="11886">
          <cell r="D11886">
            <v>535834</v>
          </cell>
        </row>
        <row r="11887">
          <cell r="D11887">
            <v>535844</v>
          </cell>
        </row>
        <row r="11888">
          <cell r="D11888">
            <v>535844</v>
          </cell>
        </row>
        <row r="11889">
          <cell r="D11889">
            <v>535844</v>
          </cell>
        </row>
        <row r="11890">
          <cell r="D11890">
            <v>535858</v>
          </cell>
        </row>
        <row r="11891">
          <cell r="D11891">
            <v>535881</v>
          </cell>
        </row>
        <row r="11892">
          <cell r="D11892">
            <v>535881</v>
          </cell>
        </row>
        <row r="11893">
          <cell r="D11893">
            <v>535883</v>
          </cell>
        </row>
        <row r="11894">
          <cell r="D11894">
            <v>535883</v>
          </cell>
        </row>
        <row r="11895">
          <cell r="D11895">
            <v>535883</v>
          </cell>
        </row>
        <row r="11896">
          <cell r="D11896">
            <v>535883</v>
          </cell>
        </row>
        <row r="11897">
          <cell r="D11897">
            <v>535887</v>
          </cell>
        </row>
        <row r="11898">
          <cell r="D11898">
            <v>535887</v>
          </cell>
        </row>
        <row r="11899">
          <cell r="D11899">
            <v>535916</v>
          </cell>
        </row>
        <row r="11900">
          <cell r="D11900">
            <v>535916</v>
          </cell>
        </row>
        <row r="11901">
          <cell r="D11901">
            <v>535947</v>
          </cell>
        </row>
        <row r="11902">
          <cell r="D11902">
            <v>535951</v>
          </cell>
        </row>
        <row r="11903">
          <cell r="D11903">
            <v>535951</v>
          </cell>
        </row>
        <row r="11904">
          <cell r="D11904">
            <v>535951</v>
          </cell>
        </row>
        <row r="11905">
          <cell r="D11905">
            <v>535951</v>
          </cell>
        </row>
        <row r="11906">
          <cell r="D11906">
            <v>535951</v>
          </cell>
        </row>
        <row r="11907">
          <cell r="D11907">
            <v>535951</v>
          </cell>
        </row>
        <row r="11908">
          <cell r="D11908">
            <v>535951</v>
          </cell>
        </row>
        <row r="11909">
          <cell r="D11909">
            <v>535975</v>
          </cell>
        </row>
        <row r="11910">
          <cell r="D11910">
            <v>535992</v>
          </cell>
        </row>
        <row r="11911">
          <cell r="D11911">
            <v>535998</v>
          </cell>
        </row>
        <row r="11912">
          <cell r="D11912">
            <v>536051</v>
          </cell>
        </row>
        <row r="11913">
          <cell r="D11913">
            <v>536051</v>
          </cell>
        </row>
        <row r="11914">
          <cell r="D11914">
            <v>536051</v>
          </cell>
        </row>
        <row r="11915">
          <cell r="D11915">
            <v>536051</v>
          </cell>
        </row>
        <row r="11916">
          <cell r="D11916">
            <v>536051</v>
          </cell>
        </row>
        <row r="11917">
          <cell r="D11917">
            <v>536051</v>
          </cell>
        </row>
        <row r="11918">
          <cell r="D11918">
            <v>536051</v>
          </cell>
        </row>
        <row r="11919">
          <cell r="D11919">
            <v>536051</v>
          </cell>
        </row>
        <row r="11920">
          <cell r="D11920">
            <v>536051</v>
          </cell>
        </row>
        <row r="11921">
          <cell r="D11921">
            <v>536051</v>
          </cell>
        </row>
        <row r="11922">
          <cell r="D11922">
            <v>536051</v>
          </cell>
        </row>
        <row r="11923">
          <cell r="D11923">
            <v>536051</v>
          </cell>
        </row>
        <row r="11924">
          <cell r="D11924">
            <v>536051</v>
          </cell>
        </row>
        <row r="11925">
          <cell r="D11925">
            <v>536051</v>
          </cell>
        </row>
        <row r="11926">
          <cell r="D11926">
            <v>536051</v>
          </cell>
        </row>
        <row r="11927">
          <cell r="D11927">
            <v>536051</v>
          </cell>
        </row>
        <row r="11928">
          <cell r="D11928">
            <v>536051</v>
          </cell>
        </row>
        <row r="11929">
          <cell r="D11929">
            <v>536051</v>
          </cell>
        </row>
        <row r="11930">
          <cell r="D11930">
            <v>536051</v>
          </cell>
        </row>
        <row r="11931">
          <cell r="D11931">
            <v>536051</v>
          </cell>
        </row>
        <row r="11932">
          <cell r="D11932">
            <v>536051</v>
          </cell>
        </row>
        <row r="11933">
          <cell r="D11933">
            <v>536051</v>
          </cell>
        </row>
        <row r="11934">
          <cell r="D11934">
            <v>536051</v>
          </cell>
        </row>
        <row r="11935">
          <cell r="D11935">
            <v>536051</v>
          </cell>
        </row>
        <row r="11936">
          <cell r="D11936">
            <v>536051</v>
          </cell>
        </row>
        <row r="11937">
          <cell r="D11937">
            <v>536051</v>
          </cell>
        </row>
        <row r="11938">
          <cell r="D11938">
            <v>536051</v>
          </cell>
        </row>
        <row r="11940">
          <cell r="D11940">
            <v>536092</v>
          </cell>
        </row>
        <row r="11941">
          <cell r="D11941">
            <v>536092</v>
          </cell>
        </row>
        <row r="11942">
          <cell r="D11942">
            <v>536093</v>
          </cell>
        </row>
        <row r="11944">
          <cell r="D11944">
            <v>536132</v>
          </cell>
        </row>
        <row r="11945">
          <cell r="D11945">
            <v>536132</v>
          </cell>
        </row>
        <row r="11946">
          <cell r="D11946">
            <v>536132</v>
          </cell>
        </row>
        <row r="11947">
          <cell r="D11947">
            <v>536132</v>
          </cell>
        </row>
        <row r="11948">
          <cell r="D11948">
            <v>536132</v>
          </cell>
        </row>
        <row r="11949">
          <cell r="D11949">
            <v>536132</v>
          </cell>
        </row>
        <row r="11950">
          <cell r="D11950">
            <v>536132</v>
          </cell>
        </row>
        <row r="11951">
          <cell r="D11951">
            <v>536132</v>
          </cell>
        </row>
        <row r="11952">
          <cell r="D11952">
            <v>536133</v>
          </cell>
        </row>
        <row r="11953">
          <cell r="D11953">
            <v>536133</v>
          </cell>
        </row>
        <row r="11954">
          <cell r="D11954">
            <v>536133</v>
          </cell>
        </row>
        <row r="11955">
          <cell r="D11955">
            <v>536154</v>
          </cell>
        </row>
        <row r="11956">
          <cell r="D11956">
            <v>536154</v>
          </cell>
        </row>
        <row r="11957">
          <cell r="D11957">
            <v>536203</v>
          </cell>
        </row>
        <row r="11958">
          <cell r="D11958">
            <v>536203</v>
          </cell>
        </row>
        <row r="11959">
          <cell r="D11959">
            <v>536213</v>
          </cell>
        </row>
        <row r="11960">
          <cell r="D11960">
            <v>536213</v>
          </cell>
        </row>
        <row r="11961">
          <cell r="D11961">
            <v>536269</v>
          </cell>
        </row>
        <row r="11962">
          <cell r="D11962">
            <v>536269</v>
          </cell>
        </row>
        <row r="11963">
          <cell r="D11963">
            <v>536286</v>
          </cell>
        </row>
        <row r="11964">
          <cell r="D11964">
            <v>536286</v>
          </cell>
        </row>
        <row r="11965">
          <cell r="D11965">
            <v>536286</v>
          </cell>
        </row>
        <row r="11966">
          <cell r="D11966">
            <v>536286</v>
          </cell>
        </row>
        <row r="11967">
          <cell r="D11967">
            <v>536286</v>
          </cell>
        </row>
        <row r="11968">
          <cell r="D11968">
            <v>536286</v>
          </cell>
        </row>
        <row r="11969">
          <cell r="D11969">
            <v>536286</v>
          </cell>
        </row>
        <row r="11970">
          <cell r="D11970">
            <v>536316</v>
          </cell>
        </row>
        <row r="11971">
          <cell r="D11971">
            <v>536316</v>
          </cell>
        </row>
        <row r="11972">
          <cell r="D11972">
            <v>536316</v>
          </cell>
        </row>
        <row r="11973">
          <cell r="D11973">
            <v>536316</v>
          </cell>
        </row>
        <row r="11974">
          <cell r="D11974">
            <v>536328</v>
          </cell>
        </row>
        <row r="11975">
          <cell r="D11975">
            <v>536337</v>
          </cell>
        </row>
        <row r="11976">
          <cell r="D11976">
            <v>536359</v>
          </cell>
        </row>
        <row r="11977">
          <cell r="D11977">
            <v>536367</v>
          </cell>
        </row>
        <row r="11978">
          <cell r="D11978">
            <v>536367</v>
          </cell>
        </row>
        <row r="11979">
          <cell r="D11979">
            <v>536409</v>
          </cell>
        </row>
        <row r="11980">
          <cell r="D11980">
            <v>536409</v>
          </cell>
        </row>
        <row r="11981">
          <cell r="D11981">
            <v>536409</v>
          </cell>
        </row>
        <row r="11982">
          <cell r="D11982">
            <v>536409</v>
          </cell>
        </row>
        <row r="11983">
          <cell r="D11983">
            <v>536417</v>
          </cell>
        </row>
        <row r="11984">
          <cell r="D11984">
            <v>536421</v>
          </cell>
        </row>
        <row r="11985">
          <cell r="D11985">
            <v>536421</v>
          </cell>
        </row>
        <row r="11986">
          <cell r="D11986">
            <v>536435</v>
          </cell>
        </row>
        <row r="11987">
          <cell r="D11987">
            <v>536532</v>
          </cell>
        </row>
        <row r="11988">
          <cell r="D11988">
            <v>536537</v>
          </cell>
        </row>
        <row r="11989">
          <cell r="D11989">
            <v>536553</v>
          </cell>
        </row>
        <row r="11990">
          <cell r="D11990">
            <v>536553</v>
          </cell>
        </row>
        <row r="11991">
          <cell r="D11991">
            <v>536553</v>
          </cell>
        </row>
        <row r="11992">
          <cell r="D11992">
            <v>536558</v>
          </cell>
        </row>
        <row r="11993">
          <cell r="D11993">
            <v>536561</v>
          </cell>
        </row>
        <row r="11994">
          <cell r="D11994">
            <v>536607</v>
          </cell>
        </row>
        <row r="11995">
          <cell r="D11995">
            <v>536607</v>
          </cell>
        </row>
        <row r="11996">
          <cell r="D11996">
            <v>536607</v>
          </cell>
        </row>
        <row r="11997">
          <cell r="D11997">
            <v>536607</v>
          </cell>
        </row>
        <row r="11998">
          <cell r="D11998">
            <v>536607</v>
          </cell>
        </row>
        <row r="11999">
          <cell r="D11999">
            <v>536607</v>
          </cell>
        </row>
        <row r="12000">
          <cell r="D12000">
            <v>536607</v>
          </cell>
        </row>
        <row r="12001">
          <cell r="D12001">
            <v>536607</v>
          </cell>
        </row>
        <row r="12002">
          <cell r="D12002">
            <v>536628</v>
          </cell>
        </row>
        <row r="12003">
          <cell r="D12003">
            <v>536628</v>
          </cell>
        </row>
        <row r="12004">
          <cell r="D12004">
            <v>536628</v>
          </cell>
        </row>
        <row r="12005">
          <cell r="D12005">
            <v>536628</v>
          </cell>
        </row>
        <row r="12006">
          <cell r="D12006">
            <v>536628</v>
          </cell>
        </row>
        <row r="12007">
          <cell r="D12007">
            <v>536636</v>
          </cell>
        </row>
        <row r="12008">
          <cell r="D12008">
            <v>536636</v>
          </cell>
        </row>
        <row r="12009">
          <cell r="D12009">
            <v>536636</v>
          </cell>
        </row>
        <row r="12010">
          <cell r="D12010">
            <v>536654</v>
          </cell>
        </row>
        <row r="12011">
          <cell r="D12011">
            <v>536654</v>
          </cell>
        </row>
        <row r="12012">
          <cell r="D12012">
            <v>536654</v>
          </cell>
        </row>
        <row r="12013">
          <cell r="D12013">
            <v>536654</v>
          </cell>
        </row>
        <row r="12014">
          <cell r="D12014">
            <v>536654</v>
          </cell>
        </row>
        <row r="12015">
          <cell r="D12015">
            <v>536654</v>
          </cell>
        </row>
        <row r="12016">
          <cell r="D12016">
            <v>536654</v>
          </cell>
        </row>
        <row r="12017">
          <cell r="D12017">
            <v>536654</v>
          </cell>
        </row>
        <row r="12018">
          <cell r="D12018">
            <v>536654</v>
          </cell>
        </row>
        <row r="12019">
          <cell r="D12019">
            <v>536654</v>
          </cell>
        </row>
        <row r="12020">
          <cell r="D12020">
            <v>536654</v>
          </cell>
        </row>
        <row r="12021">
          <cell r="D12021">
            <v>536654</v>
          </cell>
        </row>
        <row r="12022">
          <cell r="D12022">
            <v>536654</v>
          </cell>
        </row>
        <row r="12023">
          <cell r="D12023">
            <v>536654</v>
          </cell>
        </row>
        <row r="12024">
          <cell r="D12024">
            <v>536654</v>
          </cell>
        </row>
        <row r="12025">
          <cell r="D12025">
            <v>536654</v>
          </cell>
        </row>
        <row r="12026">
          <cell r="D12026">
            <v>536654</v>
          </cell>
        </row>
        <row r="12027">
          <cell r="D12027">
            <v>536671</v>
          </cell>
        </row>
        <row r="12028">
          <cell r="D12028">
            <v>536671</v>
          </cell>
        </row>
        <row r="12029">
          <cell r="D12029">
            <v>536724</v>
          </cell>
        </row>
        <row r="12030">
          <cell r="D12030">
            <v>536741</v>
          </cell>
        </row>
        <row r="12031">
          <cell r="D12031">
            <v>536741</v>
          </cell>
        </row>
        <row r="12032">
          <cell r="D12032">
            <v>536741</v>
          </cell>
        </row>
        <row r="12033">
          <cell r="D12033">
            <v>536741</v>
          </cell>
        </row>
        <row r="12034">
          <cell r="D12034">
            <v>536771</v>
          </cell>
        </row>
        <row r="12035">
          <cell r="D12035">
            <v>536771</v>
          </cell>
        </row>
        <row r="12036">
          <cell r="D12036">
            <v>536771</v>
          </cell>
        </row>
        <row r="12037">
          <cell r="D12037">
            <v>536771</v>
          </cell>
        </row>
        <row r="12038">
          <cell r="D12038">
            <v>536810</v>
          </cell>
        </row>
        <row r="12039">
          <cell r="D12039">
            <v>536815</v>
          </cell>
        </row>
        <row r="12040">
          <cell r="D12040">
            <v>536818</v>
          </cell>
        </row>
        <row r="12041">
          <cell r="D12041">
            <v>536863</v>
          </cell>
        </row>
        <row r="12042">
          <cell r="D12042">
            <v>536936</v>
          </cell>
        </row>
        <row r="12043">
          <cell r="D12043">
            <v>536956</v>
          </cell>
        </row>
        <row r="12044">
          <cell r="D12044">
            <v>536960</v>
          </cell>
        </row>
        <row r="12045">
          <cell r="D12045">
            <v>536970</v>
          </cell>
        </row>
        <row r="12046">
          <cell r="D12046">
            <v>536993</v>
          </cell>
        </row>
        <row r="12047">
          <cell r="D12047">
            <v>537017</v>
          </cell>
        </row>
        <row r="12048">
          <cell r="D12048">
            <v>537027</v>
          </cell>
        </row>
        <row r="12049">
          <cell r="D12049">
            <v>537043</v>
          </cell>
        </row>
        <row r="12050">
          <cell r="D12050">
            <v>537054</v>
          </cell>
        </row>
        <row r="12051">
          <cell r="D12051">
            <v>537062</v>
          </cell>
        </row>
        <row r="12052">
          <cell r="D12052">
            <v>537068</v>
          </cell>
        </row>
        <row r="12053">
          <cell r="D12053">
            <v>537070</v>
          </cell>
        </row>
        <row r="12054">
          <cell r="D12054">
            <v>537070</v>
          </cell>
        </row>
        <row r="12055">
          <cell r="D12055">
            <v>537070</v>
          </cell>
        </row>
        <row r="12056">
          <cell r="D12056">
            <v>537087</v>
          </cell>
        </row>
        <row r="12057">
          <cell r="D12057">
            <v>537087</v>
          </cell>
        </row>
        <row r="12058">
          <cell r="D12058">
            <v>537087</v>
          </cell>
        </row>
        <row r="12059">
          <cell r="D12059">
            <v>537087</v>
          </cell>
        </row>
        <row r="12060">
          <cell r="D12060">
            <v>537131</v>
          </cell>
        </row>
        <row r="12061">
          <cell r="D12061">
            <v>537161</v>
          </cell>
        </row>
        <row r="12062">
          <cell r="D12062">
            <v>537161</v>
          </cell>
        </row>
        <row r="12063">
          <cell r="D12063">
            <v>537161</v>
          </cell>
        </row>
        <row r="12064">
          <cell r="D12064">
            <v>537161</v>
          </cell>
        </row>
        <row r="12065">
          <cell r="D12065">
            <v>537161</v>
          </cell>
        </row>
        <row r="12066">
          <cell r="D12066">
            <v>537167</v>
          </cell>
        </row>
        <row r="12067">
          <cell r="D12067">
            <v>537171</v>
          </cell>
        </row>
        <row r="12068">
          <cell r="D12068">
            <v>537171</v>
          </cell>
        </row>
        <row r="12069">
          <cell r="D12069">
            <v>537171</v>
          </cell>
        </row>
        <row r="12070">
          <cell r="D12070">
            <v>537171</v>
          </cell>
        </row>
        <row r="12071">
          <cell r="D12071">
            <v>537176</v>
          </cell>
        </row>
        <row r="12072">
          <cell r="D12072">
            <v>537176</v>
          </cell>
        </row>
        <row r="12073">
          <cell r="D12073">
            <v>537176</v>
          </cell>
        </row>
        <row r="12074">
          <cell r="D12074">
            <v>537192</v>
          </cell>
        </row>
        <row r="12075">
          <cell r="D12075">
            <v>537201</v>
          </cell>
        </row>
        <row r="12076">
          <cell r="D12076">
            <v>537201</v>
          </cell>
        </row>
        <row r="12077">
          <cell r="D12077">
            <v>537201</v>
          </cell>
        </row>
        <row r="12078">
          <cell r="D12078">
            <v>537201</v>
          </cell>
        </row>
        <row r="12079">
          <cell r="D12079">
            <v>537201</v>
          </cell>
        </row>
        <row r="12080">
          <cell r="D12080">
            <v>537201</v>
          </cell>
        </row>
        <row r="12081">
          <cell r="D12081">
            <v>537201</v>
          </cell>
        </row>
        <row r="12082">
          <cell r="D12082">
            <v>537201</v>
          </cell>
        </row>
        <row r="12083">
          <cell r="D12083">
            <v>537201</v>
          </cell>
        </row>
        <row r="12084">
          <cell r="D12084">
            <v>537203</v>
          </cell>
        </row>
        <row r="12085">
          <cell r="D12085">
            <v>537203</v>
          </cell>
        </row>
        <row r="12086">
          <cell r="D12086">
            <v>537203</v>
          </cell>
        </row>
        <row r="12087">
          <cell r="D12087">
            <v>537251</v>
          </cell>
        </row>
        <row r="12088">
          <cell r="D12088">
            <v>537280</v>
          </cell>
        </row>
        <row r="12089">
          <cell r="D12089">
            <v>537301</v>
          </cell>
        </row>
        <row r="12090">
          <cell r="D12090">
            <v>537301</v>
          </cell>
        </row>
        <row r="12091">
          <cell r="D12091">
            <v>537312</v>
          </cell>
        </row>
        <row r="12092">
          <cell r="D12092">
            <v>537343</v>
          </cell>
        </row>
        <row r="12093">
          <cell r="D12093">
            <v>537343</v>
          </cell>
        </row>
        <row r="12094">
          <cell r="D12094">
            <v>537351</v>
          </cell>
        </row>
        <row r="12095">
          <cell r="D12095">
            <v>537376</v>
          </cell>
        </row>
        <row r="12096">
          <cell r="D12096">
            <v>537376</v>
          </cell>
        </row>
        <row r="12097">
          <cell r="D12097">
            <v>537376</v>
          </cell>
        </row>
        <row r="12098">
          <cell r="D12098">
            <v>537376</v>
          </cell>
        </row>
        <row r="12099">
          <cell r="D12099">
            <v>537376</v>
          </cell>
        </row>
        <row r="12100">
          <cell r="D12100">
            <v>537376</v>
          </cell>
        </row>
        <row r="12101">
          <cell r="D12101">
            <v>537380</v>
          </cell>
        </row>
        <row r="12102">
          <cell r="D12102">
            <v>537380</v>
          </cell>
        </row>
        <row r="12103">
          <cell r="D12103">
            <v>537380</v>
          </cell>
        </row>
        <row r="12104">
          <cell r="D12104">
            <v>537380</v>
          </cell>
        </row>
        <row r="12105">
          <cell r="D12105">
            <v>537395</v>
          </cell>
        </row>
        <row r="12106">
          <cell r="D12106">
            <v>537396</v>
          </cell>
        </row>
        <row r="12107">
          <cell r="D12107">
            <v>537396</v>
          </cell>
        </row>
        <row r="12108">
          <cell r="D12108">
            <v>537396</v>
          </cell>
        </row>
        <row r="12109">
          <cell r="D12109">
            <v>537418</v>
          </cell>
        </row>
        <row r="12110">
          <cell r="D12110">
            <v>537431</v>
          </cell>
        </row>
        <row r="12111">
          <cell r="D12111">
            <v>537445</v>
          </cell>
        </row>
        <row r="12112">
          <cell r="D12112">
            <v>537451</v>
          </cell>
        </row>
        <row r="12113">
          <cell r="D12113">
            <v>537451</v>
          </cell>
        </row>
        <row r="12114">
          <cell r="D12114">
            <v>537453</v>
          </cell>
        </row>
        <row r="12115">
          <cell r="D12115">
            <v>537455</v>
          </cell>
        </row>
        <row r="12116">
          <cell r="D12116">
            <v>537533</v>
          </cell>
        </row>
        <row r="12117">
          <cell r="D12117">
            <v>537533</v>
          </cell>
        </row>
        <row r="12118">
          <cell r="D12118">
            <v>537533</v>
          </cell>
        </row>
        <row r="12119">
          <cell r="D12119">
            <v>537533</v>
          </cell>
        </row>
        <row r="12120">
          <cell r="D12120">
            <v>537539</v>
          </cell>
        </row>
        <row r="12121">
          <cell r="D12121">
            <v>537539</v>
          </cell>
        </row>
        <row r="12122">
          <cell r="D12122">
            <v>537539</v>
          </cell>
        </row>
        <row r="12123">
          <cell r="D12123">
            <v>537539</v>
          </cell>
        </row>
        <row r="12124">
          <cell r="D12124">
            <v>537539</v>
          </cell>
        </row>
        <row r="12125">
          <cell r="D12125">
            <v>537539</v>
          </cell>
        </row>
        <row r="12126">
          <cell r="D12126">
            <v>537539</v>
          </cell>
        </row>
        <row r="12127">
          <cell r="D12127">
            <v>537539</v>
          </cell>
        </row>
        <row r="12128">
          <cell r="D12128">
            <v>537539</v>
          </cell>
        </row>
        <row r="12129">
          <cell r="D12129">
            <v>537539</v>
          </cell>
        </row>
        <row r="12130">
          <cell r="D12130">
            <v>537539</v>
          </cell>
        </row>
        <row r="12131">
          <cell r="D12131">
            <v>537539</v>
          </cell>
        </row>
        <row r="12132">
          <cell r="D12132">
            <v>537539</v>
          </cell>
        </row>
        <row r="12134">
          <cell r="D12134">
            <v>537595</v>
          </cell>
        </row>
        <row r="12135">
          <cell r="D12135">
            <v>537595</v>
          </cell>
        </row>
        <row r="12136">
          <cell r="D12136">
            <v>537598</v>
          </cell>
        </row>
        <row r="12137">
          <cell r="D12137">
            <v>537614</v>
          </cell>
        </row>
        <row r="12138">
          <cell r="D12138">
            <v>537616</v>
          </cell>
        </row>
        <row r="12139">
          <cell r="D12139">
            <v>537616</v>
          </cell>
        </row>
        <row r="12140">
          <cell r="D12140">
            <v>537616</v>
          </cell>
        </row>
        <row r="12141">
          <cell r="D12141">
            <v>537616</v>
          </cell>
        </row>
        <row r="12142">
          <cell r="D12142">
            <v>537616</v>
          </cell>
        </row>
        <row r="12143">
          <cell r="D12143">
            <v>537616</v>
          </cell>
        </row>
        <row r="12144">
          <cell r="D12144">
            <v>537616</v>
          </cell>
        </row>
        <row r="12145">
          <cell r="D12145">
            <v>537616</v>
          </cell>
        </row>
        <row r="12146">
          <cell r="D12146">
            <v>537631</v>
          </cell>
        </row>
        <row r="12147">
          <cell r="D12147">
            <v>537631</v>
          </cell>
        </row>
        <row r="12148">
          <cell r="D12148">
            <v>537631</v>
          </cell>
        </row>
        <row r="12149">
          <cell r="D12149">
            <v>537631</v>
          </cell>
        </row>
        <row r="12150">
          <cell r="D12150">
            <v>537631</v>
          </cell>
        </row>
        <row r="12151">
          <cell r="D12151">
            <v>537631</v>
          </cell>
        </row>
        <row r="12152">
          <cell r="D12152">
            <v>537631</v>
          </cell>
        </row>
        <row r="12153">
          <cell r="D12153">
            <v>537631</v>
          </cell>
        </row>
        <row r="12154">
          <cell r="D12154">
            <v>537631</v>
          </cell>
        </row>
        <row r="12155">
          <cell r="D12155">
            <v>537631</v>
          </cell>
        </row>
        <row r="12156">
          <cell r="D12156">
            <v>537631</v>
          </cell>
        </row>
        <row r="12157">
          <cell r="D12157">
            <v>537631</v>
          </cell>
        </row>
        <row r="12158">
          <cell r="D12158">
            <v>537631</v>
          </cell>
        </row>
        <row r="12159">
          <cell r="D12159">
            <v>537631</v>
          </cell>
        </row>
        <row r="12160">
          <cell r="D12160">
            <v>537631</v>
          </cell>
        </row>
        <row r="12161">
          <cell r="D12161">
            <v>537631</v>
          </cell>
        </row>
        <row r="12162">
          <cell r="D12162">
            <v>537631</v>
          </cell>
        </row>
        <row r="12163">
          <cell r="D12163">
            <v>537631</v>
          </cell>
        </row>
        <row r="12164">
          <cell r="D12164">
            <v>537631</v>
          </cell>
        </row>
        <row r="12165">
          <cell r="D12165">
            <v>537631</v>
          </cell>
        </row>
        <row r="12166">
          <cell r="D12166">
            <v>537631</v>
          </cell>
        </row>
        <row r="12167">
          <cell r="D12167">
            <v>537631</v>
          </cell>
        </row>
        <row r="12168">
          <cell r="D12168">
            <v>537631</v>
          </cell>
        </row>
        <row r="12169">
          <cell r="D12169">
            <v>537654</v>
          </cell>
        </row>
        <row r="12170">
          <cell r="D12170">
            <v>537654</v>
          </cell>
        </row>
        <row r="12171">
          <cell r="D12171">
            <v>537654</v>
          </cell>
        </row>
        <row r="12172">
          <cell r="D12172">
            <v>537654</v>
          </cell>
        </row>
        <row r="12173">
          <cell r="D12173">
            <v>537654</v>
          </cell>
        </row>
        <row r="12174">
          <cell r="D12174">
            <v>537654</v>
          </cell>
        </row>
        <row r="12179">
          <cell r="D12179">
            <v>537660</v>
          </cell>
        </row>
        <row r="12180">
          <cell r="D12180">
            <v>537669</v>
          </cell>
        </row>
        <row r="12181">
          <cell r="D12181">
            <v>537669</v>
          </cell>
        </row>
        <row r="12182">
          <cell r="D12182">
            <v>537669</v>
          </cell>
        </row>
        <row r="12187">
          <cell r="D12187">
            <v>537682</v>
          </cell>
        </row>
        <row r="12188">
          <cell r="D12188">
            <v>537682</v>
          </cell>
        </row>
        <row r="12189">
          <cell r="D12189">
            <v>537682</v>
          </cell>
        </row>
        <row r="12190">
          <cell r="D12190">
            <v>537682</v>
          </cell>
        </row>
        <row r="12191">
          <cell r="D12191">
            <v>537682</v>
          </cell>
        </row>
        <row r="12192">
          <cell r="D12192">
            <v>537682</v>
          </cell>
        </row>
        <row r="12193">
          <cell r="D12193">
            <v>537682</v>
          </cell>
        </row>
        <row r="12194">
          <cell r="D12194">
            <v>537682</v>
          </cell>
        </row>
        <row r="12195">
          <cell r="D12195">
            <v>537682</v>
          </cell>
        </row>
        <row r="12196">
          <cell r="D12196">
            <v>537682</v>
          </cell>
        </row>
        <row r="12197">
          <cell r="D12197">
            <v>537682</v>
          </cell>
        </row>
        <row r="12198">
          <cell r="D12198">
            <v>537682</v>
          </cell>
        </row>
        <row r="12199">
          <cell r="D12199">
            <v>537682</v>
          </cell>
        </row>
        <row r="12200">
          <cell r="D12200">
            <v>537682</v>
          </cell>
        </row>
        <row r="12201">
          <cell r="D12201">
            <v>537682</v>
          </cell>
        </row>
        <row r="12202">
          <cell r="D12202">
            <v>537682</v>
          </cell>
        </row>
        <row r="12203">
          <cell r="D12203">
            <v>537682</v>
          </cell>
        </row>
        <row r="12204">
          <cell r="D12204">
            <v>537682</v>
          </cell>
        </row>
        <row r="12205">
          <cell r="D12205">
            <v>537682</v>
          </cell>
        </row>
        <row r="12206">
          <cell r="D12206">
            <v>537682</v>
          </cell>
        </row>
        <row r="12207">
          <cell r="D12207">
            <v>537682</v>
          </cell>
        </row>
        <row r="12208">
          <cell r="D12208">
            <v>537682</v>
          </cell>
        </row>
        <row r="12209">
          <cell r="D12209">
            <v>537682</v>
          </cell>
        </row>
        <row r="12210">
          <cell r="D12210">
            <v>537682</v>
          </cell>
        </row>
        <row r="12211">
          <cell r="D12211">
            <v>537688</v>
          </cell>
        </row>
        <row r="12212">
          <cell r="D12212">
            <v>537688</v>
          </cell>
        </row>
        <row r="12213">
          <cell r="D12213">
            <v>537688</v>
          </cell>
        </row>
        <row r="12214">
          <cell r="D12214">
            <v>537690</v>
          </cell>
        </row>
        <row r="12215">
          <cell r="D12215">
            <v>537698</v>
          </cell>
        </row>
        <row r="12216">
          <cell r="D12216">
            <v>537698</v>
          </cell>
        </row>
        <row r="12217">
          <cell r="D12217">
            <v>537703</v>
          </cell>
        </row>
        <row r="12218">
          <cell r="D12218">
            <v>537703</v>
          </cell>
        </row>
        <row r="12219">
          <cell r="D12219">
            <v>537703</v>
          </cell>
        </row>
        <row r="12220">
          <cell r="D12220">
            <v>537703</v>
          </cell>
        </row>
        <row r="12221">
          <cell r="D12221">
            <v>537706</v>
          </cell>
        </row>
        <row r="12222">
          <cell r="D12222">
            <v>537706</v>
          </cell>
        </row>
        <row r="12223">
          <cell r="D12223">
            <v>537706</v>
          </cell>
        </row>
        <row r="12224">
          <cell r="D12224">
            <v>537711</v>
          </cell>
        </row>
        <row r="12225">
          <cell r="D12225">
            <v>537713</v>
          </cell>
        </row>
        <row r="12226">
          <cell r="D12226">
            <v>537713</v>
          </cell>
        </row>
        <row r="12227">
          <cell r="D12227">
            <v>537713</v>
          </cell>
        </row>
        <row r="12228">
          <cell r="D12228">
            <v>537748</v>
          </cell>
        </row>
        <row r="12229">
          <cell r="D12229">
            <v>537748</v>
          </cell>
        </row>
        <row r="12230">
          <cell r="D12230">
            <v>537777</v>
          </cell>
        </row>
        <row r="12231">
          <cell r="D12231">
            <v>537782</v>
          </cell>
        </row>
        <row r="12232">
          <cell r="D12232">
            <v>537782</v>
          </cell>
        </row>
        <row r="12233">
          <cell r="D12233">
            <v>537782</v>
          </cell>
        </row>
        <row r="12234">
          <cell r="D12234">
            <v>537782</v>
          </cell>
        </row>
        <row r="12235">
          <cell r="D12235">
            <v>537782</v>
          </cell>
        </row>
        <row r="12236">
          <cell r="D12236">
            <v>537782</v>
          </cell>
        </row>
        <row r="12237">
          <cell r="D12237">
            <v>537782</v>
          </cell>
        </row>
        <row r="12238">
          <cell r="D12238">
            <v>537782</v>
          </cell>
        </row>
        <row r="12239">
          <cell r="D12239">
            <v>537784</v>
          </cell>
        </row>
        <row r="12240">
          <cell r="D12240">
            <v>537790</v>
          </cell>
        </row>
        <row r="12241">
          <cell r="D12241">
            <v>537790</v>
          </cell>
        </row>
        <row r="12242">
          <cell r="D12242">
            <v>537790</v>
          </cell>
        </row>
        <row r="12243">
          <cell r="D12243">
            <v>537804</v>
          </cell>
        </row>
        <row r="12244">
          <cell r="D12244">
            <v>537804</v>
          </cell>
        </row>
        <row r="12245">
          <cell r="D12245">
            <v>537804</v>
          </cell>
        </row>
        <row r="12246">
          <cell r="D12246">
            <v>537804</v>
          </cell>
        </row>
        <row r="12247">
          <cell r="D12247">
            <v>537804</v>
          </cell>
        </row>
        <row r="12248">
          <cell r="D12248">
            <v>537804</v>
          </cell>
        </row>
        <row r="12249">
          <cell r="D12249">
            <v>537804</v>
          </cell>
        </row>
        <row r="12250">
          <cell r="D12250">
            <v>537808</v>
          </cell>
        </row>
        <row r="12251">
          <cell r="D12251">
            <v>537812</v>
          </cell>
        </row>
        <row r="12252">
          <cell r="D12252">
            <v>537812</v>
          </cell>
        </row>
        <row r="12255">
          <cell r="D12255">
            <v>537833</v>
          </cell>
        </row>
        <row r="12256">
          <cell r="D12256">
            <v>537878</v>
          </cell>
        </row>
        <row r="12257">
          <cell r="D12257">
            <v>537885</v>
          </cell>
        </row>
        <row r="12258">
          <cell r="D12258">
            <v>537922</v>
          </cell>
        </row>
        <row r="12259">
          <cell r="D12259">
            <v>537951</v>
          </cell>
        </row>
        <row r="12260">
          <cell r="D12260">
            <v>537958</v>
          </cell>
        </row>
        <row r="12261">
          <cell r="D12261">
            <v>537960</v>
          </cell>
        </row>
        <row r="12262">
          <cell r="D12262">
            <v>537960</v>
          </cell>
        </row>
        <row r="12263">
          <cell r="D12263">
            <v>537960</v>
          </cell>
        </row>
        <row r="12264">
          <cell r="D12264">
            <v>537960</v>
          </cell>
        </row>
        <row r="12265">
          <cell r="D12265">
            <v>537960</v>
          </cell>
        </row>
        <row r="12266">
          <cell r="D12266">
            <v>537960</v>
          </cell>
        </row>
        <row r="12267">
          <cell r="D12267">
            <v>537960</v>
          </cell>
        </row>
        <row r="12268">
          <cell r="D12268">
            <v>537960</v>
          </cell>
        </row>
        <row r="12269">
          <cell r="D12269">
            <v>537960</v>
          </cell>
        </row>
        <row r="12270">
          <cell r="D12270">
            <v>537960</v>
          </cell>
        </row>
        <row r="12271">
          <cell r="D12271">
            <v>537960</v>
          </cell>
        </row>
        <row r="12272">
          <cell r="D12272">
            <v>537972</v>
          </cell>
        </row>
        <row r="12273">
          <cell r="D12273">
            <v>537972</v>
          </cell>
        </row>
        <row r="12274">
          <cell r="D12274">
            <v>537985</v>
          </cell>
        </row>
        <row r="12275">
          <cell r="D12275">
            <v>538004</v>
          </cell>
        </row>
        <row r="12276">
          <cell r="D12276">
            <v>538004</v>
          </cell>
        </row>
        <row r="12277">
          <cell r="D12277">
            <v>538029</v>
          </cell>
        </row>
        <row r="12278">
          <cell r="D12278">
            <v>538050</v>
          </cell>
        </row>
        <row r="12279">
          <cell r="D12279">
            <v>538050</v>
          </cell>
        </row>
        <row r="12281">
          <cell r="D12281">
            <v>538147</v>
          </cell>
        </row>
        <row r="12282">
          <cell r="D12282">
            <v>538147</v>
          </cell>
        </row>
        <row r="12283">
          <cell r="D12283">
            <v>538147</v>
          </cell>
        </row>
        <row r="12284">
          <cell r="D12284">
            <v>538147</v>
          </cell>
        </row>
        <row r="12285">
          <cell r="D12285">
            <v>538164</v>
          </cell>
        </row>
        <row r="12286">
          <cell r="D12286">
            <v>538173</v>
          </cell>
        </row>
        <row r="12287">
          <cell r="D12287">
            <v>538173</v>
          </cell>
        </row>
        <row r="12289">
          <cell r="D12289">
            <v>538184</v>
          </cell>
        </row>
        <row r="12290">
          <cell r="D12290">
            <v>538184</v>
          </cell>
        </row>
        <row r="12291">
          <cell r="D12291">
            <v>538184</v>
          </cell>
        </row>
        <row r="12292">
          <cell r="D12292">
            <v>538184</v>
          </cell>
        </row>
        <row r="12293">
          <cell r="D12293">
            <v>538184</v>
          </cell>
        </row>
        <row r="12294">
          <cell r="D12294">
            <v>538204</v>
          </cell>
        </row>
        <row r="12295">
          <cell r="D12295">
            <v>538212</v>
          </cell>
        </row>
        <row r="12297">
          <cell r="D12297">
            <v>538226</v>
          </cell>
        </row>
        <row r="12298">
          <cell r="D12298">
            <v>538233</v>
          </cell>
        </row>
        <row r="12299">
          <cell r="D12299">
            <v>538238</v>
          </cell>
        </row>
        <row r="12300">
          <cell r="D12300">
            <v>538238</v>
          </cell>
        </row>
        <row r="12301">
          <cell r="D12301">
            <v>538238</v>
          </cell>
        </row>
        <row r="12302">
          <cell r="D12302">
            <v>538276</v>
          </cell>
        </row>
        <row r="12303">
          <cell r="D12303">
            <v>538276</v>
          </cell>
        </row>
        <row r="12304">
          <cell r="D12304">
            <v>538276</v>
          </cell>
        </row>
        <row r="12308">
          <cell r="D12308">
            <v>538348</v>
          </cell>
        </row>
        <row r="12309">
          <cell r="D12309">
            <v>538360</v>
          </cell>
        </row>
        <row r="12310">
          <cell r="D12310">
            <v>538360</v>
          </cell>
        </row>
        <row r="12311">
          <cell r="D12311">
            <v>538401</v>
          </cell>
        </row>
        <row r="12312">
          <cell r="D12312">
            <v>538401</v>
          </cell>
        </row>
        <row r="12313">
          <cell r="D12313">
            <v>538401</v>
          </cell>
        </row>
        <row r="12314">
          <cell r="D12314">
            <v>538409</v>
          </cell>
        </row>
        <row r="12315">
          <cell r="D12315">
            <v>538426</v>
          </cell>
        </row>
        <row r="12316">
          <cell r="D12316">
            <v>538430</v>
          </cell>
        </row>
        <row r="12317">
          <cell r="D12317">
            <v>538436</v>
          </cell>
        </row>
        <row r="12318">
          <cell r="D12318">
            <v>538436</v>
          </cell>
        </row>
        <row r="12319">
          <cell r="D12319">
            <v>538436</v>
          </cell>
        </row>
        <row r="12320">
          <cell r="D12320">
            <v>538436</v>
          </cell>
        </row>
        <row r="12321">
          <cell r="D12321">
            <v>538436</v>
          </cell>
        </row>
        <row r="12322">
          <cell r="D12322">
            <v>538436</v>
          </cell>
        </row>
        <row r="12323">
          <cell r="D12323">
            <v>538436</v>
          </cell>
        </row>
        <row r="12324">
          <cell r="D12324">
            <v>538439</v>
          </cell>
        </row>
        <row r="12325">
          <cell r="D12325">
            <v>538439</v>
          </cell>
        </row>
        <row r="12326">
          <cell r="D12326">
            <v>538439</v>
          </cell>
        </row>
        <row r="12327">
          <cell r="D12327">
            <v>538464</v>
          </cell>
        </row>
        <row r="12328">
          <cell r="D12328">
            <v>538477</v>
          </cell>
        </row>
        <row r="12329">
          <cell r="D12329">
            <v>538477</v>
          </cell>
        </row>
        <row r="12330">
          <cell r="D12330">
            <v>538496</v>
          </cell>
        </row>
        <row r="12331">
          <cell r="D12331">
            <v>538496</v>
          </cell>
        </row>
        <row r="12332">
          <cell r="D12332">
            <v>538496</v>
          </cell>
        </row>
        <row r="12333">
          <cell r="D12333">
            <v>538496</v>
          </cell>
        </row>
        <row r="12334">
          <cell r="D12334">
            <v>538496</v>
          </cell>
        </row>
        <row r="12335">
          <cell r="D12335">
            <v>538505</v>
          </cell>
        </row>
        <row r="12336">
          <cell r="D12336">
            <v>538505</v>
          </cell>
        </row>
        <row r="12337">
          <cell r="D12337">
            <v>538510</v>
          </cell>
        </row>
        <row r="12338">
          <cell r="D12338">
            <v>538510</v>
          </cell>
        </row>
        <row r="12339">
          <cell r="D12339">
            <v>538512</v>
          </cell>
        </row>
        <row r="12340">
          <cell r="D12340">
            <v>538519</v>
          </cell>
        </row>
        <row r="12341">
          <cell r="D12341">
            <v>538519</v>
          </cell>
        </row>
        <row r="12342">
          <cell r="D12342">
            <v>538523</v>
          </cell>
        </row>
        <row r="12343">
          <cell r="D12343">
            <v>538523</v>
          </cell>
        </row>
        <row r="12344">
          <cell r="D12344">
            <v>538523</v>
          </cell>
        </row>
        <row r="12345">
          <cell r="D12345">
            <v>538523</v>
          </cell>
        </row>
        <row r="12346">
          <cell r="D12346">
            <v>538523</v>
          </cell>
        </row>
        <row r="12347">
          <cell r="D12347">
            <v>538523</v>
          </cell>
        </row>
        <row r="12348">
          <cell r="D12348">
            <v>538536</v>
          </cell>
        </row>
        <row r="12349">
          <cell r="D12349">
            <v>538536</v>
          </cell>
        </row>
        <row r="12350">
          <cell r="D12350">
            <v>538536</v>
          </cell>
        </row>
        <row r="12351">
          <cell r="D12351">
            <v>538536</v>
          </cell>
        </row>
        <row r="12352">
          <cell r="D12352">
            <v>538552</v>
          </cell>
        </row>
        <row r="12353">
          <cell r="D12353">
            <v>538559</v>
          </cell>
        </row>
        <row r="12354">
          <cell r="D12354">
            <v>538566</v>
          </cell>
        </row>
        <row r="12355">
          <cell r="D12355">
            <v>538567</v>
          </cell>
        </row>
        <row r="12356">
          <cell r="D12356">
            <v>538567</v>
          </cell>
        </row>
        <row r="12357">
          <cell r="D12357">
            <v>538567</v>
          </cell>
        </row>
        <row r="12358">
          <cell r="D12358">
            <v>538592</v>
          </cell>
        </row>
        <row r="12359">
          <cell r="D12359">
            <v>538592</v>
          </cell>
        </row>
        <row r="12360">
          <cell r="D12360">
            <v>538598</v>
          </cell>
        </row>
        <row r="12361">
          <cell r="D12361">
            <v>538598</v>
          </cell>
        </row>
        <row r="12362">
          <cell r="D12362">
            <v>538598</v>
          </cell>
        </row>
        <row r="12363">
          <cell r="D12363">
            <v>538598</v>
          </cell>
        </row>
        <row r="12364">
          <cell r="D12364">
            <v>538598</v>
          </cell>
        </row>
        <row r="12365">
          <cell r="D12365">
            <v>538602</v>
          </cell>
        </row>
        <row r="12366">
          <cell r="D12366">
            <v>538602</v>
          </cell>
        </row>
        <row r="12367">
          <cell r="D12367">
            <v>538606</v>
          </cell>
        </row>
        <row r="12368">
          <cell r="D12368">
            <v>538606</v>
          </cell>
        </row>
        <row r="12369">
          <cell r="D12369">
            <v>538606</v>
          </cell>
        </row>
        <row r="12370">
          <cell r="D12370">
            <v>538606</v>
          </cell>
        </row>
        <row r="12371">
          <cell r="D12371">
            <v>538618</v>
          </cell>
        </row>
        <row r="12383">
          <cell r="D12383">
            <v>538624</v>
          </cell>
        </row>
        <row r="12384">
          <cell r="D12384">
            <v>538625</v>
          </cell>
        </row>
        <row r="12385">
          <cell r="D12385">
            <v>538627</v>
          </cell>
        </row>
        <row r="12386">
          <cell r="D12386">
            <v>538627</v>
          </cell>
        </row>
        <row r="12387">
          <cell r="D12387">
            <v>538627</v>
          </cell>
        </row>
        <row r="12388">
          <cell r="D12388">
            <v>538627</v>
          </cell>
        </row>
        <row r="12389">
          <cell r="D12389">
            <v>538627</v>
          </cell>
        </row>
        <row r="12390">
          <cell r="D12390">
            <v>538628</v>
          </cell>
        </row>
        <row r="12391">
          <cell r="D12391">
            <v>538628</v>
          </cell>
        </row>
        <row r="12392">
          <cell r="D12392">
            <v>538639</v>
          </cell>
        </row>
        <row r="12393">
          <cell r="D12393">
            <v>538650</v>
          </cell>
        </row>
        <row r="12394">
          <cell r="D12394">
            <v>538660</v>
          </cell>
        </row>
        <row r="12395">
          <cell r="D12395">
            <v>538662</v>
          </cell>
        </row>
        <row r="12396">
          <cell r="D12396">
            <v>538662</v>
          </cell>
        </row>
        <row r="12397">
          <cell r="D12397">
            <v>538672</v>
          </cell>
        </row>
        <row r="12398">
          <cell r="D12398">
            <v>538673</v>
          </cell>
        </row>
        <row r="12399">
          <cell r="D12399">
            <v>538690</v>
          </cell>
        </row>
        <row r="12400">
          <cell r="D12400">
            <v>538691</v>
          </cell>
        </row>
        <row r="12401">
          <cell r="D12401">
            <v>538702</v>
          </cell>
        </row>
        <row r="12402">
          <cell r="D12402">
            <v>538702</v>
          </cell>
        </row>
        <row r="12403">
          <cell r="D12403">
            <v>538702</v>
          </cell>
        </row>
        <row r="12404">
          <cell r="D12404">
            <v>538710</v>
          </cell>
        </row>
        <row r="12405">
          <cell r="D12405">
            <v>538710</v>
          </cell>
        </row>
        <row r="12406">
          <cell r="D12406">
            <v>538710</v>
          </cell>
        </row>
        <row r="12407">
          <cell r="D12407">
            <v>538710</v>
          </cell>
        </row>
        <row r="12408">
          <cell r="D12408">
            <v>538710</v>
          </cell>
        </row>
        <row r="12409">
          <cell r="D12409">
            <v>538710</v>
          </cell>
        </row>
        <row r="12410">
          <cell r="D12410">
            <v>538710</v>
          </cell>
        </row>
        <row r="12411">
          <cell r="D12411">
            <v>538720</v>
          </cell>
        </row>
        <row r="12412">
          <cell r="D12412">
            <v>538720</v>
          </cell>
        </row>
        <row r="12413">
          <cell r="D12413">
            <v>538720</v>
          </cell>
        </row>
        <row r="12414">
          <cell r="D12414">
            <v>538720</v>
          </cell>
        </row>
        <row r="12415">
          <cell r="D12415">
            <v>538720</v>
          </cell>
        </row>
        <row r="12416">
          <cell r="D12416">
            <v>538724</v>
          </cell>
        </row>
        <row r="12417">
          <cell r="D12417">
            <v>538731</v>
          </cell>
        </row>
        <row r="12418">
          <cell r="D12418">
            <v>538731</v>
          </cell>
        </row>
        <row r="12419">
          <cell r="D12419">
            <v>538743</v>
          </cell>
        </row>
        <row r="12420">
          <cell r="D12420">
            <v>538751</v>
          </cell>
        </row>
        <row r="12421">
          <cell r="D12421">
            <v>538761</v>
          </cell>
        </row>
        <row r="12422">
          <cell r="D12422">
            <v>538761</v>
          </cell>
        </row>
        <row r="12423">
          <cell r="D12423">
            <v>538761</v>
          </cell>
        </row>
        <row r="12424">
          <cell r="D12424">
            <v>538761</v>
          </cell>
        </row>
        <row r="12426">
          <cell r="D12426">
            <v>538772</v>
          </cell>
        </row>
        <row r="12427">
          <cell r="D12427">
            <v>538777</v>
          </cell>
        </row>
        <row r="12428">
          <cell r="D12428">
            <v>538783</v>
          </cell>
        </row>
        <row r="12429">
          <cell r="D12429">
            <v>538783</v>
          </cell>
        </row>
        <row r="12430">
          <cell r="D12430">
            <v>538797</v>
          </cell>
        </row>
        <row r="12431">
          <cell r="D12431">
            <v>538799</v>
          </cell>
        </row>
        <row r="12432">
          <cell r="D12432">
            <v>538800</v>
          </cell>
        </row>
        <row r="12433">
          <cell r="D12433">
            <v>538800</v>
          </cell>
        </row>
        <row r="12434">
          <cell r="D12434">
            <v>538814</v>
          </cell>
        </row>
        <row r="12435">
          <cell r="D12435">
            <v>538820</v>
          </cell>
        </row>
        <row r="12437">
          <cell r="D12437">
            <v>538829</v>
          </cell>
        </row>
        <row r="12438">
          <cell r="D12438">
            <v>538829</v>
          </cell>
        </row>
        <row r="12439">
          <cell r="D12439">
            <v>538829</v>
          </cell>
        </row>
        <row r="12440">
          <cell r="D12440">
            <v>538829</v>
          </cell>
        </row>
        <row r="12441">
          <cell r="D12441">
            <v>538829</v>
          </cell>
        </row>
        <row r="12442">
          <cell r="D12442">
            <v>538829</v>
          </cell>
        </row>
        <row r="12444">
          <cell r="D12444">
            <v>538846</v>
          </cell>
        </row>
        <row r="12445">
          <cell r="D12445">
            <v>538846</v>
          </cell>
        </row>
        <row r="12446">
          <cell r="D12446">
            <v>538846</v>
          </cell>
        </row>
        <row r="12447">
          <cell r="D12447">
            <v>538864</v>
          </cell>
        </row>
        <row r="12448">
          <cell r="D12448">
            <v>538873</v>
          </cell>
        </row>
        <row r="12449">
          <cell r="D12449">
            <v>538896</v>
          </cell>
        </row>
        <row r="12450">
          <cell r="D12450">
            <v>538896</v>
          </cell>
        </row>
        <row r="12451">
          <cell r="D12451">
            <v>538896</v>
          </cell>
        </row>
        <row r="12452">
          <cell r="D12452">
            <v>538896</v>
          </cell>
        </row>
        <row r="12453">
          <cell r="D12453">
            <v>538896</v>
          </cell>
        </row>
        <row r="12454">
          <cell r="D12454">
            <v>538896</v>
          </cell>
        </row>
        <row r="12455">
          <cell r="D12455">
            <v>538899</v>
          </cell>
        </row>
        <row r="12456">
          <cell r="D12456">
            <v>538899</v>
          </cell>
        </row>
        <row r="12460">
          <cell r="D12460">
            <v>538911</v>
          </cell>
        </row>
        <row r="12461">
          <cell r="D12461">
            <v>538914</v>
          </cell>
        </row>
        <row r="12462">
          <cell r="D12462">
            <v>538915</v>
          </cell>
        </row>
        <row r="12463">
          <cell r="D12463">
            <v>538927</v>
          </cell>
        </row>
        <row r="12464">
          <cell r="D12464">
            <v>538927</v>
          </cell>
        </row>
        <row r="12465">
          <cell r="D12465">
            <v>538929</v>
          </cell>
        </row>
        <row r="12466">
          <cell r="D12466">
            <v>538929</v>
          </cell>
        </row>
        <row r="12467">
          <cell r="D12467">
            <v>538938</v>
          </cell>
        </row>
        <row r="12468">
          <cell r="D12468">
            <v>538938</v>
          </cell>
        </row>
        <row r="12469">
          <cell r="D12469">
            <v>538944</v>
          </cell>
        </row>
        <row r="12470">
          <cell r="D12470">
            <v>538944</v>
          </cell>
        </row>
        <row r="12471">
          <cell r="D12471">
            <v>538946</v>
          </cell>
        </row>
        <row r="12472">
          <cell r="D12472">
            <v>538947</v>
          </cell>
        </row>
        <row r="12473">
          <cell r="D12473">
            <v>538954</v>
          </cell>
        </row>
        <row r="12474">
          <cell r="D12474">
            <v>538954</v>
          </cell>
        </row>
        <row r="12475">
          <cell r="D12475">
            <v>538954</v>
          </cell>
        </row>
        <row r="12476">
          <cell r="D12476">
            <v>538954</v>
          </cell>
        </row>
        <row r="12477">
          <cell r="D12477">
            <v>538954</v>
          </cell>
        </row>
        <row r="12478">
          <cell r="D12478">
            <v>538957</v>
          </cell>
        </row>
        <row r="12479">
          <cell r="D12479">
            <v>538957</v>
          </cell>
        </row>
        <row r="12480">
          <cell r="D12480">
            <v>538957</v>
          </cell>
        </row>
        <row r="12481">
          <cell r="D12481">
            <v>538957</v>
          </cell>
        </row>
        <row r="12482">
          <cell r="D12482">
            <v>538957</v>
          </cell>
        </row>
        <row r="12483">
          <cell r="D12483">
            <v>538957</v>
          </cell>
        </row>
        <row r="12484">
          <cell r="D12484">
            <v>538957</v>
          </cell>
        </row>
        <row r="12485">
          <cell r="D12485">
            <v>538957</v>
          </cell>
        </row>
        <row r="12486">
          <cell r="D12486">
            <v>538957</v>
          </cell>
        </row>
        <row r="12487">
          <cell r="D12487">
            <v>538957</v>
          </cell>
        </row>
        <row r="12488">
          <cell r="D12488">
            <v>538957</v>
          </cell>
        </row>
        <row r="12489">
          <cell r="D12489">
            <v>538957</v>
          </cell>
        </row>
        <row r="12490">
          <cell r="D12490">
            <v>538957</v>
          </cell>
        </row>
        <row r="12491">
          <cell r="D12491">
            <v>538957</v>
          </cell>
        </row>
        <row r="12492">
          <cell r="D12492">
            <v>538957</v>
          </cell>
        </row>
        <row r="12493">
          <cell r="D12493">
            <v>538957</v>
          </cell>
        </row>
        <row r="12494">
          <cell r="D12494">
            <v>538957</v>
          </cell>
        </row>
        <row r="12495">
          <cell r="D12495">
            <v>538957</v>
          </cell>
        </row>
        <row r="12496">
          <cell r="D12496">
            <v>538957</v>
          </cell>
        </row>
        <row r="12498">
          <cell r="D12498">
            <v>538963</v>
          </cell>
        </row>
        <row r="12499">
          <cell r="D12499">
            <v>538964</v>
          </cell>
        </row>
        <row r="12500">
          <cell r="D12500">
            <v>538964</v>
          </cell>
        </row>
        <row r="12501">
          <cell r="D12501">
            <v>538964</v>
          </cell>
        </row>
        <row r="12502">
          <cell r="D12502">
            <v>538966</v>
          </cell>
        </row>
        <row r="12503">
          <cell r="D12503">
            <v>538983</v>
          </cell>
        </row>
        <row r="12504">
          <cell r="D12504">
            <v>538996</v>
          </cell>
        </row>
        <row r="12505">
          <cell r="D12505">
            <v>538996</v>
          </cell>
        </row>
        <row r="12506">
          <cell r="D12506">
            <v>539002</v>
          </cell>
        </row>
        <row r="12507">
          <cell r="D12507">
            <v>539002</v>
          </cell>
        </row>
        <row r="12508">
          <cell r="D12508">
            <v>539003</v>
          </cell>
        </row>
        <row r="12509">
          <cell r="D12509">
            <v>539003</v>
          </cell>
        </row>
        <row r="12510">
          <cell r="D12510">
            <v>539003</v>
          </cell>
        </row>
        <row r="12511">
          <cell r="D12511">
            <v>539003</v>
          </cell>
        </row>
        <row r="12512">
          <cell r="D12512">
            <v>539003</v>
          </cell>
        </row>
        <row r="12513">
          <cell r="D12513">
            <v>539003</v>
          </cell>
        </row>
        <row r="12514">
          <cell r="D12514">
            <v>539003</v>
          </cell>
        </row>
        <row r="12515">
          <cell r="D12515">
            <v>539003</v>
          </cell>
        </row>
        <row r="12516">
          <cell r="D12516">
            <v>539003</v>
          </cell>
        </row>
        <row r="12517">
          <cell r="D12517">
            <v>539003</v>
          </cell>
        </row>
        <row r="12518">
          <cell r="D12518">
            <v>539003</v>
          </cell>
        </row>
        <row r="12519">
          <cell r="D12519">
            <v>539003</v>
          </cell>
        </row>
        <row r="12520">
          <cell r="D12520">
            <v>539003</v>
          </cell>
        </row>
        <row r="12521">
          <cell r="D12521">
            <v>539003</v>
          </cell>
        </row>
        <row r="12522">
          <cell r="D12522">
            <v>539005</v>
          </cell>
        </row>
        <row r="12523">
          <cell r="D12523">
            <v>539011</v>
          </cell>
        </row>
        <row r="12524">
          <cell r="D12524">
            <v>539027</v>
          </cell>
        </row>
        <row r="12525">
          <cell r="D12525">
            <v>539027</v>
          </cell>
        </row>
        <row r="12526">
          <cell r="D12526">
            <v>539034</v>
          </cell>
        </row>
        <row r="12527">
          <cell r="D12527">
            <v>539047</v>
          </cell>
        </row>
        <row r="12528">
          <cell r="D12528">
            <v>539048</v>
          </cell>
        </row>
        <row r="12529">
          <cell r="D12529">
            <v>539052</v>
          </cell>
        </row>
        <row r="12530">
          <cell r="D12530">
            <v>539061</v>
          </cell>
        </row>
        <row r="12531">
          <cell r="D12531">
            <v>539061</v>
          </cell>
        </row>
        <row r="12532">
          <cell r="D12532">
            <v>539061</v>
          </cell>
        </row>
        <row r="12533">
          <cell r="D12533">
            <v>539061</v>
          </cell>
        </row>
        <row r="12534">
          <cell r="D12534">
            <v>539061</v>
          </cell>
        </row>
        <row r="12535">
          <cell r="D12535">
            <v>539063</v>
          </cell>
        </row>
        <row r="12536">
          <cell r="D12536">
            <v>539064</v>
          </cell>
        </row>
        <row r="12537">
          <cell r="D12537">
            <v>539074</v>
          </cell>
        </row>
        <row r="12538">
          <cell r="D12538">
            <v>539083</v>
          </cell>
        </row>
        <row r="12539">
          <cell r="D12539">
            <v>539083</v>
          </cell>
        </row>
        <row r="12540">
          <cell r="D12540">
            <v>539083</v>
          </cell>
        </row>
        <row r="12541">
          <cell r="D12541">
            <v>539083</v>
          </cell>
        </row>
        <row r="12542">
          <cell r="D12542">
            <v>539090</v>
          </cell>
        </row>
        <row r="12543">
          <cell r="D12543">
            <v>539093</v>
          </cell>
        </row>
        <row r="12547">
          <cell r="D12547">
            <v>539113</v>
          </cell>
        </row>
        <row r="12551">
          <cell r="D12551">
            <v>539121</v>
          </cell>
        </row>
        <row r="12552">
          <cell r="D12552">
            <v>539123</v>
          </cell>
        </row>
        <row r="12553">
          <cell r="D12553">
            <v>539124</v>
          </cell>
        </row>
        <row r="12554">
          <cell r="D12554">
            <v>539124</v>
          </cell>
        </row>
        <row r="12555">
          <cell r="D12555">
            <v>539124</v>
          </cell>
        </row>
        <row r="12556">
          <cell r="D12556">
            <v>539124</v>
          </cell>
        </row>
        <row r="12557">
          <cell r="D12557">
            <v>539124</v>
          </cell>
        </row>
        <row r="12558">
          <cell r="D12558">
            <v>539124</v>
          </cell>
        </row>
        <row r="12559">
          <cell r="D12559">
            <v>539124</v>
          </cell>
        </row>
        <row r="12560">
          <cell r="D12560">
            <v>539124</v>
          </cell>
        </row>
        <row r="12561">
          <cell r="D12561">
            <v>539124</v>
          </cell>
        </row>
        <row r="12562">
          <cell r="D12562">
            <v>539124</v>
          </cell>
        </row>
        <row r="12563">
          <cell r="D12563">
            <v>539124</v>
          </cell>
        </row>
        <row r="12564">
          <cell r="D12564">
            <v>539124</v>
          </cell>
        </row>
        <row r="12565">
          <cell r="D12565">
            <v>539124</v>
          </cell>
        </row>
        <row r="12566">
          <cell r="D12566">
            <v>539124</v>
          </cell>
        </row>
        <row r="12567">
          <cell r="D12567">
            <v>539124</v>
          </cell>
        </row>
        <row r="12568">
          <cell r="D12568">
            <v>539124</v>
          </cell>
        </row>
        <row r="12569">
          <cell r="D12569">
            <v>539126</v>
          </cell>
        </row>
        <row r="12570">
          <cell r="D12570">
            <v>539128</v>
          </cell>
        </row>
        <row r="12571">
          <cell r="D12571">
            <v>539140</v>
          </cell>
        </row>
        <row r="12572">
          <cell r="D12572">
            <v>539141</v>
          </cell>
        </row>
        <row r="12574">
          <cell r="D12574">
            <v>539145</v>
          </cell>
        </row>
        <row r="12575">
          <cell r="D12575">
            <v>539147</v>
          </cell>
        </row>
        <row r="12576">
          <cell r="D12576">
            <v>539149</v>
          </cell>
        </row>
        <row r="12577">
          <cell r="D12577">
            <v>539149</v>
          </cell>
        </row>
        <row r="12578">
          <cell r="D12578">
            <v>539150</v>
          </cell>
        </row>
        <row r="12579">
          <cell r="D12579">
            <v>539150</v>
          </cell>
        </row>
        <row r="12580">
          <cell r="D12580">
            <v>539150</v>
          </cell>
        </row>
        <row r="12581">
          <cell r="D12581">
            <v>539150</v>
          </cell>
        </row>
        <row r="12582">
          <cell r="D12582">
            <v>539150</v>
          </cell>
        </row>
        <row r="12583">
          <cell r="D12583">
            <v>539159</v>
          </cell>
        </row>
        <row r="12584">
          <cell r="D12584">
            <v>539159</v>
          </cell>
        </row>
        <row r="12585">
          <cell r="D12585">
            <v>539159</v>
          </cell>
        </row>
        <row r="12586">
          <cell r="D12586">
            <v>539159</v>
          </cell>
        </row>
        <row r="12587">
          <cell r="D12587">
            <v>539159</v>
          </cell>
        </row>
        <row r="12589">
          <cell r="D12589">
            <v>539175</v>
          </cell>
        </row>
        <row r="12590">
          <cell r="D12590">
            <v>539185</v>
          </cell>
        </row>
        <row r="12591">
          <cell r="D12591">
            <v>539186</v>
          </cell>
        </row>
        <row r="12592">
          <cell r="D12592">
            <v>539188</v>
          </cell>
        </row>
        <row r="12593">
          <cell r="D12593">
            <v>539188</v>
          </cell>
        </row>
        <row r="12594">
          <cell r="D12594">
            <v>539194</v>
          </cell>
        </row>
        <row r="12595">
          <cell r="D12595">
            <v>539196</v>
          </cell>
        </row>
        <row r="12601">
          <cell r="D12601">
            <v>539211</v>
          </cell>
        </row>
        <row r="12602">
          <cell r="D12602">
            <v>539211</v>
          </cell>
        </row>
        <row r="12603">
          <cell r="D12603">
            <v>539211</v>
          </cell>
        </row>
        <row r="12604">
          <cell r="D12604">
            <v>539224</v>
          </cell>
        </row>
        <row r="12605">
          <cell r="D12605">
            <v>539224</v>
          </cell>
        </row>
        <row r="12606">
          <cell r="D12606">
            <v>539224</v>
          </cell>
        </row>
        <row r="12607">
          <cell r="D12607">
            <v>539224</v>
          </cell>
        </row>
        <row r="12608">
          <cell r="D12608">
            <v>539224</v>
          </cell>
        </row>
        <row r="12609">
          <cell r="D12609">
            <v>539224</v>
          </cell>
        </row>
        <row r="12611">
          <cell r="D12611">
            <v>539235</v>
          </cell>
        </row>
        <row r="12612">
          <cell r="D12612">
            <v>539235</v>
          </cell>
        </row>
        <row r="12613">
          <cell r="D12613">
            <v>539235</v>
          </cell>
        </row>
        <row r="12614">
          <cell r="D12614">
            <v>539235</v>
          </cell>
        </row>
        <row r="12615">
          <cell r="D12615">
            <v>539235</v>
          </cell>
        </row>
        <row r="12616">
          <cell r="D12616">
            <v>539237</v>
          </cell>
        </row>
        <row r="12617">
          <cell r="D12617">
            <v>539241</v>
          </cell>
        </row>
        <row r="12618">
          <cell r="D12618">
            <v>539241</v>
          </cell>
        </row>
        <row r="12619">
          <cell r="D12619">
            <v>539241</v>
          </cell>
        </row>
        <row r="12620">
          <cell r="D12620">
            <v>539241</v>
          </cell>
        </row>
        <row r="12621">
          <cell r="D12621">
            <v>539241</v>
          </cell>
        </row>
        <row r="12622">
          <cell r="D12622">
            <v>539241</v>
          </cell>
        </row>
        <row r="12623">
          <cell r="D12623">
            <v>539241</v>
          </cell>
        </row>
        <row r="12624">
          <cell r="D12624">
            <v>539241</v>
          </cell>
        </row>
        <row r="12625">
          <cell r="D12625">
            <v>539241</v>
          </cell>
        </row>
        <row r="12626">
          <cell r="D12626">
            <v>539241</v>
          </cell>
        </row>
        <row r="12627">
          <cell r="D12627">
            <v>539241</v>
          </cell>
        </row>
        <row r="12628">
          <cell r="D12628">
            <v>539241</v>
          </cell>
        </row>
        <row r="12629">
          <cell r="D12629">
            <v>539241</v>
          </cell>
        </row>
        <row r="12630">
          <cell r="D12630">
            <v>539241</v>
          </cell>
        </row>
        <row r="12631">
          <cell r="D12631">
            <v>539241</v>
          </cell>
        </row>
        <row r="12632">
          <cell r="D12632">
            <v>539241</v>
          </cell>
        </row>
        <row r="12633">
          <cell r="D12633">
            <v>539247</v>
          </cell>
        </row>
        <row r="12634">
          <cell r="D12634">
            <v>539247</v>
          </cell>
        </row>
        <row r="12635">
          <cell r="D12635">
            <v>539250</v>
          </cell>
        </row>
        <row r="12636">
          <cell r="D12636">
            <v>539250</v>
          </cell>
        </row>
        <row r="12637">
          <cell r="D12637">
            <v>539259</v>
          </cell>
        </row>
        <row r="12638">
          <cell r="D12638">
            <v>539292</v>
          </cell>
        </row>
        <row r="12639">
          <cell r="D12639">
            <v>539292</v>
          </cell>
        </row>
        <row r="12640">
          <cell r="D12640">
            <v>539294</v>
          </cell>
        </row>
        <row r="12641">
          <cell r="D12641">
            <v>539294</v>
          </cell>
        </row>
        <row r="12642">
          <cell r="D12642">
            <v>539308</v>
          </cell>
        </row>
        <row r="12643">
          <cell r="D12643">
            <v>539308</v>
          </cell>
        </row>
        <row r="12644">
          <cell r="D12644">
            <v>539308</v>
          </cell>
        </row>
        <row r="12645">
          <cell r="D12645">
            <v>539313</v>
          </cell>
        </row>
        <row r="12646">
          <cell r="D12646">
            <v>539314</v>
          </cell>
        </row>
        <row r="12647">
          <cell r="D12647">
            <v>539314</v>
          </cell>
        </row>
        <row r="12648">
          <cell r="D12648">
            <v>539314</v>
          </cell>
        </row>
        <row r="12649">
          <cell r="D12649">
            <v>539314</v>
          </cell>
        </row>
        <row r="12650">
          <cell r="D12650">
            <v>539314</v>
          </cell>
        </row>
        <row r="12651">
          <cell r="D12651">
            <v>539314</v>
          </cell>
        </row>
        <row r="12652">
          <cell r="D12652">
            <v>539314</v>
          </cell>
        </row>
        <row r="12653">
          <cell r="D12653">
            <v>539315</v>
          </cell>
        </row>
        <row r="12654">
          <cell r="D12654">
            <v>539332</v>
          </cell>
        </row>
        <row r="12655">
          <cell r="D12655">
            <v>539332</v>
          </cell>
        </row>
        <row r="12656">
          <cell r="D12656">
            <v>539332</v>
          </cell>
        </row>
        <row r="12657">
          <cell r="D12657">
            <v>539334</v>
          </cell>
        </row>
        <row r="12658">
          <cell r="D12658">
            <v>539334</v>
          </cell>
        </row>
        <row r="12659">
          <cell r="D12659">
            <v>539336</v>
          </cell>
        </row>
        <row r="12660">
          <cell r="D12660">
            <v>539337</v>
          </cell>
        </row>
        <row r="12661">
          <cell r="D12661">
            <v>539337</v>
          </cell>
        </row>
        <row r="12662">
          <cell r="D12662">
            <v>539337</v>
          </cell>
        </row>
        <row r="12663">
          <cell r="D12663">
            <v>539337</v>
          </cell>
        </row>
        <row r="12664">
          <cell r="D12664">
            <v>539337</v>
          </cell>
        </row>
        <row r="12665">
          <cell r="D12665">
            <v>539350</v>
          </cell>
        </row>
        <row r="12666">
          <cell r="D12666">
            <v>539356</v>
          </cell>
        </row>
        <row r="12667">
          <cell r="D12667">
            <v>539357</v>
          </cell>
        </row>
        <row r="12668">
          <cell r="D12668">
            <v>539361</v>
          </cell>
        </row>
        <row r="12669">
          <cell r="D12669">
            <v>539364</v>
          </cell>
        </row>
        <row r="12670">
          <cell r="D12670">
            <v>539369</v>
          </cell>
        </row>
        <row r="12671">
          <cell r="D12671">
            <v>539373</v>
          </cell>
        </row>
        <row r="12672">
          <cell r="D12672">
            <v>539375</v>
          </cell>
        </row>
        <row r="12673">
          <cell r="D12673">
            <v>539375</v>
          </cell>
        </row>
        <row r="12674">
          <cell r="D12674">
            <v>539375</v>
          </cell>
        </row>
        <row r="12675">
          <cell r="D12675">
            <v>539375</v>
          </cell>
        </row>
        <row r="12676">
          <cell r="D12676">
            <v>539375</v>
          </cell>
        </row>
        <row r="12677">
          <cell r="D12677">
            <v>539375</v>
          </cell>
        </row>
        <row r="12678">
          <cell r="D12678">
            <v>539375</v>
          </cell>
        </row>
        <row r="12679">
          <cell r="D12679">
            <v>539375</v>
          </cell>
        </row>
        <row r="12680">
          <cell r="D12680">
            <v>539383</v>
          </cell>
        </row>
        <row r="12681">
          <cell r="D12681">
            <v>539383</v>
          </cell>
        </row>
        <row r="12682">
          <cell r="D12682">
            <v>539383</v>
          </cell>
        </row>
        <row r="12683">
          <cell r="D12683">
            <v>539387</v>
          </cell>
        </row>
        <row r="12686">
          <cell r="D12686">
            <v>539402</v>
          </cell>
        </row>
        <row r="12687">
          <cell r="D12687">
            <v>539417</v>
          </cell>
        </row>
        <row r="12688">
          <cell r="D12688">
            <v>539417</v>
          </cell>
        </row>
        <row r="12689">
          <cell r="D12689">
            <v>539427</v>
          </cell>
        </row>
        <row r="12690">
          <cell r="D12690">
            <v>539427</v>
          </cell>
        </row>
        <row r="12691">
          <cell r="D12691">
            <v>539429</v>
          </cell>
        </row>
        <row r="12692">
          <cell r="D12692">
            <v>539452</v>
          </cell>
        </row>
        <row r="12693">
          <cell r="D12693">
            <v>539459</v>
          </cell>
        </row>
        <row r="12694">
          <cell r="D12694">
            <v>539459</v>
          </cell>
        </row>
        <row r="12695">
          <cell r="D12695">
            <v>539459</v>
          </cell>
        </row>
        <row r="12696">
          <cell r="D12696">
            <v>539462</v>
          </cell>
        </row>
        <row r="12697">
          <cell r="D12697">
            <v>539466</v>
          </cell>
        </row>
        <row r="12699">
          <cell r="D12699">
            <v>539480</v>
          </cell>
        </row>
        <row r="12700">
          <cell r="D12700">
            <v>539487</v>
          </cell>
        </row>
        <row r="12701">
          <cell r="D12701">
            <v>539504</v>
          </cell>
        </row>
        <row r="12702">
          <cell r="D12702">
            <v>539504</v>
          </cell>
        </row>
        <row r="12703">
          <cell r="D12703">
            <v>539513</v>
          </cell>
        </row>
        <row r="12704">
          <cell r="D12704">
            <v>539521</v>
          </cell>
        </row>
        <row r="12705">
          <cell r="D12705">
            <v>539521</v>
          </cell>
        </row>
        <row r="12706">
          <cell r="D12706">
            <v>539521</v>
          </cell>
        </row>
        <row r="12707">
          <cell r="D12707">
            <v>539521</v>
          </cell>
        </row>
        <row r="12708">
          <cell r="D12708">
            <v>539521</v>
          </cell>
        </row>
        <row r="12709">
          <cell r="D12709">
            <v>539521</v>
          </cell>
        </row>
        <row r="12710">
          <cell r="D12710">
            <v>539521</v>
          </cell>
        </row>
        <row r="12711">
          <cell r="D12711">
            <v>539521</v>
          </cell>
        </row>
        <row r="12712">
          <cell r="D12712">
            <v>539521</v>
          </cell>
        </row>
        <row r="12713">
          <cell r="D12713">
            <v>539521</v>
          </cell>
        </row>
        <row r="12714">
          <cell r="D12714">
            <v>539521</v>
          </cell>
        </row>
        <row r="12715">
          <cell r="D12715">
            <v>539521</v>
          </cell>
        </row>
        <row r="12716">
          <cell r="D12716">
            <v>539528</v>
          </cell>
        </row>
        <row r="12717">
          <cell r="D12717">
            <v>539529</v>
          </cell>
        </row>
        <row r="12718">
          <cell r="D12718">
            <v>539534</v>
          </cell>
        </row>
        <row r="12719">
          <cell r="D12719">
            <v>539542</v>
          </cell>
        </row>
        <row r="12720">
          <cell r="D12720">
            <v>539543</v>
          </cell>
        </row>
        <row r="12721">
          <cell r="D12721">
            <v>539543</v>
          </cell>
        </row>
        <row r="12722">
          <cell r="D12722">
            <v>539543</v>
          </cell>
        </row>
        <row r="12723">
          <cell r="D12723">
            <v>539543</v>
          </cell>
        </row>
        <row r="12724">
          <cell r="D12724">
            <v>539545</v>
          </cell>
        </row>
        <row r="12725">
          <cell r="D12725">
            <v>539547</v>
          </cell>
        </row>
        <row r="12726">
          <cell r="D12726">
            <v>539547</v>
          </cell>
        </row>
        <row r="12727">
          <cell r="D12727">
            <v>539548</v>
          </cell>
        </row>
        <row r="12728">
          <cell r="D12728">
            <v>539548</v>
          </cell>
        </row>
        <row r="12729">
          <cell r="D12729">
            <v>539550</v>
          </cell>
        </row>
        <row r="12730">
          <cell r="D12730">
            <v>539555</v>
          </cell>
        </row>
        <row r="12731">
          <cell r="D12731">
            <v>539555</v>
          </cell>
        </row>
        <row r="12732">
          <cell r="D12732">
            <v>539556</v>
          </cell>
        </row>
        <row r="12733">
          <cell r="D12733">
            <v>539559</v>
          </cell>
        </row>
        <row r="12734">
          <cell r="D12734">
            <v>539561</v>
          </cell>
        </row>
        <row r="12735">
          <cell r="D12735">
            <v>539561</v>
          </cell>
        </row>
        <row r="12736">
          <cell r="D12736">
            <v>539561</v>
          </cell>
        </row>
        <row r="12737">
          <cell r="D12737">
            <v>539561</v>
          </cell>
        </row>
        <row r="12738">
          <cell r="D12738">
            <v>539561</v>
          </cell>
        </row>
        <row r="12739">
          <cell r="D12739">
            <v>539561</v>
          </cell>
        </row>
        <row r="12740">
          <cell r="D12740">
            <v>539561</v>
          </cell>
        </row>
        <row r="12742">
          <cell r="D12742">
            <v>539568</v>
          </cell>
        </row>
        <row r="12743">
          <cell r="D12743">
            <v>539579</v>
          </cell>
        </row>
        <row r="12744">
          <cell r="D12744">
            <v>539579</v>
          </cell>
        </row>
        <row r="12745">
          <cell r="D12745">
            <v>539579</v>
          </cell>
        </row>
        <row r="12746">
          <cell r="D12746">
            <v>539579</v>
          </cell>
        </row>
        <row r="12747">
          <cell r="D12747">
            <v>539579</v>
          </cell>
        </row>
        <row r="12748">
          <cell r="D12748">
            <v>539579</v>
          </cell>
        </row>
        <row r="12749">
          <cell r="D12749">
            <v>539579</v>
          </cell>
        </row>
        <row r="12750">
          <cell r="D12750">
            <v>539584</v>
          </cell>
        </row>
        <row r="12751">
          <cell r="D12751">
            <v>539584</v>
          </cell>
        </row>
        <row r="12752">
          <cell r="D12752">
            <v>539594</v>
          </cell>
        </row>
        <row r="12753">
          <cell r="D12753">
            <v>539606</v>
          </cell>
        </row>
        <row r="12754">
          <cell r="D12754">
            <v>539606</v>
          </cell>
        </row>
        <row r="12755">
          <cell r="D12755">
            <v>539609</v>
          </cell>
        </row>
        <row r="12756">
          <cell r="D12756">
            <v>539614</v>
          </cell>
        </row>
        <row r="12758">
          <cell r="D12758">
            <v>539625</v>
          </cell>
        </row>
        <row r="12759">
          <cell r="D12759">
            <v>539625</v>
          </cell>
        </row>
        <row r="12760">
          <cell r="D12760">
            <v>539630</v>
          </cell>
        </row>
        <row r="12761">
          <cell r="D12761">
            <v>539630</v>
          </cell>
        </row>
        <row r="12762">
          <cell r="D12762">
            <v>539630</v>
          </cell>
        </row>
        <row r="12763">
          <cell r="D12763">
            <v>539639</v>
          </cell>
        </row>
        <row r="12764">
          <cell r="D12764">
            <v>539639</v>
          </cell>
        </row>
        <row r="12766">
          <cell r="D12766">
            <v>539661</v>
          </cell>
        </row>
        <row r="12767">
          <cell r="D12767">
            <v>539661</v>
          </cell>
        </row>
        <row r="12768">
          <cell r="D12768">
            <v>539668</v>
          </cell>
        </row>
        <row r="12769">
          <cell r="D12769">
            <v>539668</v>
          </cell>
        </row>
        <row r="12770">
          <cell r="D12770">
            <v>539687</v>
          </cell>
        </row>
        <row r="12771">
          <cell r="D12771">
            <v>539687</v>
          </cell>
        </row>
        <row r="12772">
          <cell r="D12772">
            <v>539703</v>
          </cell>
        </row>
        <row r="12773">
          <cell r="D12773">
            <v>539728</v>
          </cell>
        </row>
        <row r="12774">
          <cell r="D12774">
            <v>539738</v>
          </cell>
        </row>
        <row r="12775">
          <cell r="D12775">
            <v>539742</v>
          </cell>
        </row>
        <row r="12776">
          <cell r="D12776">
            <v>539742</v>
          </cell>
        </row>
        <row r="12777">
          <cell r="D12777">
            <v>539742</v>
          </cell>
        </row>
        <row r="12778">
          <cell r="D12778">
            <v>539742</v>
          </cell>
        </row>
        <row r="12779">
          <cell r="D12779">
            <v>539742</v>
          </cell>
        </row>
        <row r="12780">
          <cell r="D12780">
            <v>539742</v>
          </cell>
        </row>
        <row r="12781">
          <cell r="D12781">
            <v>539750</v>
          </cell>
        </row>
        <row r="12782">
          <cell r="D12782">
            <v>539754</v>
          </cell>
        </row>
        <row r="12783">
          <cell r="D12783">
            <v>539754</v>
          </cell>
        </row>
        <row r="12784">
          <cell r="D12784">
            <v>539754</v>
          </cell>
        </row>
        <row r="12785">
          <cell r="D12785">
            <v>539759</v>
          </cell>
        </row>
        <row r="12786">
          <cell r="D12786">
            <v>539764</v>
          </cell>
        </row>
        <row r="12787">
          <cell r="D12787">
            <v>539764</v>
          </cell>
        </row>
        <row r="12788">
          <cell r="D12788">
            <v>539764</v>
          </cell>
        </row>
        <row r="12789">
          <cell r="D12789">
            <v>539764</v>
          </cell>
        </row>
        <row r="12790">
          <cell r="D12790">
            <v>539764</v>
          </cell>
        </row>
        <row r="12791">
          <cell r="D12791">
            <v>539764</v>
          </cell>
        </row>
        <row r="12792">
          <cell r="D12792">
            <v>539767</v>
          </cell>
        </row>
        <row r="12793">
          <cell r="D12793">
            <v>539767</v>
          </cell>
        </row>
        <row r="12794">
          <cell r="D12794">
            <v>539767</v>
          </cell>
        </row>
        <row r="12796">
          <cell r="D12796">
            <v>539769</v>
          </cell>
        </row>
        <row r="12797">
          <cell r="D12797">
            <v>539770</v>
          </cell>
        </row>
        <row r="12798">
          <cell r="D12798">
            <v>539771</v>
          </cell>
        </row>
        <row r="12799">
          <cell r="D12799">
            <v>539776</v>
          </cell>
        </row>
        <row r="12800">
          <cell r="D12800">
            <v>539780</v>
          </cell>
        </row>
        <row r="12801">
          <cell r="D12801">
            <v>539781</v>
          </cell>
        </row>
        <row r="12802">
          <cell r="D12802">
            <v>539784</v>
          </cell>
        </row>
        <row r="12803">
          <cell r="D12803">
            <v>539789</v>
          </cell>
        </row>
        <row r="12811">
          <cell r="D12811">
            <v>539800</v>
          </cell>
        </row>
        <row r="12812">
          <cell r="D12812">
            <v>539811</v>
          </cell>
        </row>
        <row r="12813">
          <cell r="D12813">
            <v>539815</v>
          </cell>
        </row>
        <row r="12814">
          <cell r="D12814">
            <v>539815</v>
          </cell>
        </row>
        <row r="12815">
          <cell r="D12815">
            <v>539818</v>
          </cell>
        </row>
        <row r="12816">
          <cell r="D12816">
            <v>539818</v>
          </cell>
        </row>
        <row r="12817">
          <cell r="D12817">
            <v>539818</v>
          </cell>
        </row>
        <row r="12818">
          <cell r="D12818">
            <v>539835</v>
          </cell>
        </row>
        <row r="12819">
          <cell r="D12819">
            <v>539835</v>
          </cell>
        </row>
        <row r="12820">
          <cell r="D12820">
            <v>539835</v>
          </cell>
        </row>
        <row r="12821">
          <cell r="D12821">
            <v>539835</v>
          </cell>
        </row>
        <row r="12822">
          <cell r="D12822">
            <v>539835</v>
          </cell>
        </row>
        <row r="12823">
          <cell r="D12823">
            <v>539835</v>
          </cell>
        </row>
        <row r="12824">
          <cell r="D12824">
            <v>539835</v>
          </cell>
        </row>
        <row r="12825">
          <cell r="D12825">
            <v>539837</v>
          </cell>
        </row>
        <row r="12826">
          <cell r="D12826">
            <v>539837</v>
          </cell>
        </row>
        <row r="12827">
          <cell r="D12827">
            <v>539838</v>
          </cell>
        </row>
        <row r="12828">
          <cell r="D12828">
            <v>539838</v>
          </cell>
        </row>
        <row r="12829">
          <cell r="D12829">
            <v>539855</v>
          </cell>
        </row>
        <row r="12830">
          <cell r="D12830">
            <v>539860</v>
          </cell>
        </row>
        <row r="12831">
          <cell r="D12831">
            <v>539870</v>
          </cell>
        </row>
        <row r="12834">
          <cell r="D12834">
            <v>539882</v>
          </cell>
        </row>
        <row r="12835">
          <cell r="D12835">
            <v>539882</v>
          </cell>
        </row>
        <row r="12836">
          <cell r="D12836">
            <v>539884</v>
          </cell>
        </row>
        <row r="12837">
          <cell r="D12837">
            <v>539884</v>
          </cell>
        </row>
        <row r="12838">
          <cell r="D12838">
            <v>539884</v>
          </cell>
        </row>
        <row r="12839">
          <cell r="D12839">
            <v>539888</v>
          </cell>
        </row>
        <row r="12840">
          <cell r="D12840">
            <v>539888</v>
          </cell>
        </row>
        <row r="12846">
          <cell r="D12846">
            <v>539924</v>
          </cell>
        </row>
        <row r="12847">
          <cell r="D12847">
            <v>539924</v>
          </cell>
        </row>
        <row r="12848">
          <cell r="D12848">
            <v>539930</v>
          </cell>
        </row>
        <row r="12849">
          <cell r="D12849">
            <v>539931</v>
          </cell>
        </row>
        <row r="12850">
          <cell r="D12850">
            <v>539938</v>
          </cell>
        </row>
        <row r="12851">
          <cell r="D12851">
            <v>539941</v>
          </cell>
        </row>
        <row r="12852">
          <cell r="D12852">
            <v>539941</v>
          </cell>
        </row>
        <row r="12853">
          <cell r="D12853">
            <v>539941</v>
          </cell>
        </row>
        <row r="12854">
          <cell r="D12854">
            <v>539941</v>
          </cell>
        </row>
        <row r="12855">
          <cell r="D12855">
            <v>539941</v>
          </cell>
        </row>
        <row r="12856">
          <cell r="D12856">
            <v>539941</v>
          </cell>
        </row>
        <row r="12857">
          <cell r="D12857">
            <v>539941</v>
          </cell>
        </row>
        <row r="12858">
          <cell r="D12858">
            <v>539941</v>
          </cell>
        </row>
        <row r="12859">
          <cell r="D12859">
            <v>539941</v>
          </cell>
        </row>
        <row r="12860">
          <cell r="D12860">
            <v>539941</v>
          </cell>
        </row>
        <row r="12861">
          <cell r="D12861">
            <v>539941</v>
          </cell>
        </row>
        <row r="12862">
          <cell r="D12862">
            <v>539941</v>
          </cell>
        </row>
        <row r="12863">
          <cell r="D12863">
            <v>539941</v>
          </cell>
        </row>
        <row r="12864">
          <cell r="D12864">
            <v>539941</v>
          </cell>
        </row>
        <row r="12865">
          <cell r="D12865">
            <v>539941</v>
          </cell>
        </row>
        <row r="12866">
          <cell r="D12866">
            <v>539941</v>
          </cell>
        </row>
        <row r="12867">
          <cell r="D12867">
            <v>539941</v>
          </cell>
        </row>
        <row r="12868">
          <cell r="D12868">
            <v>539941</v>
          </cell>
        </row>
        <row r="12869">
          <cell r="D12869">
            <v>539941</v>
          </cell>
        </row>
        <row r="12870">
          <cell r="D12870">
            <v>539941</v>
          </cell>
        </row>
        <row r="12871">
          <cell r="D12871">
            <v>539941</v>
          </cell>
        </row>
        <row r="12872">
          <cell r="D12872">
            <v>539941</v>
          </cell>
        </row>
        <row r="12873">
          <cell r="D12873">
            <v>539941</v>
          </cell>
        </row>
        <row r="12875">
          <cell r="D12875">
            <v>539950</v>
          </cell>
        </row>
        <row r="12876">
          <cell r="D12876">
            <v>539960</v>
          </cell>
        </row>
        <row r="12877">
          <cell r="D12877">
            <v>539974</v>
          </cell>
        </row>
        <row r="12878">
          <cell r="D12878">
            <v>539977</v>
          </cell>
        </row>
        <row r="12879">
          <cell r="D12879">
            <v>539992</v>
          </cell>
        </row>
        <row r="12880">
          <cell r="D12880">
            <v>539996</v>
          </cell>
        </row>
        <row r="12881">
          <cell r="D12881">
            <v>540002</v>
          </cell>
        </row>
        <row r="12882">
          <cell r="D12882">
            <v>540002</v>
          </cell>
        </row>
        <row r="12883">
          <cell r="D12883">
            <v>540004</v>
          </cell>
        </row>
        <row r="12884">
          <cell r="D12884">
            <v>540005</v>
          </cell>
        </row>
        <row r="12885">
          <cell r="D12885">
            <v>540005</v>
          </cell>
        </row>
        <row r="12886">
          <cell r="D12886">
            <v>540005</v>
          </cell>
        </row>
        <row r="12887">
          <cell r="D12887">
            <v>540013</v>
          </cell>
        </row>
        <row r="12888">
          <cell r="D12888">
            <v>540047</v>
          </cell>
        </row>
        <row r="12889">
          <cell r="D12889">
            <v>540059</v>
          </cell>
        </row>
        <row r="12890">
          <cell r="D12890">
            <v>540082</v>
          </cell>
        </row>
        <row r="12891">
          <cell r="D12891">
            <v>540085</v>
          </cell>
        </row>
        <row r="12892">
          <cell r="D12892">
            <v>540085</v>
          </cell>
        </row>
        <row r="12893">
          <cell r="D12893">
            <v>540085</v>
          </cell>
        </row>
        <row r="12894">
          <cell r="D12894">
            <v>540085</v>
          </cell>
        </row>
        <row r="12895">
          <cell r="D12895">
            <v>540092</v>
          </cell>
        </row>
        <row r="12896">
          <cell r="D12896">
            <v>540106</v>
          </cell>
        </row>
        <row r="12897">
          <cell r="D12897">
            <v>540106</v>
          </cell>
        </row>
        <row r="12898">
          <cell r="D12898">
            <v>540106</v>
          </cell>
        </row>
        <row r="12899">
          <cell r="D12899">
            <v>540106</v>
          </cell>
        </row>
        <row r="12900">
          <cell r="D12900">
            <v>540106</v>
          </cell>
        </row>
        <row r="12901">
          <cell r="D12901">
            <v>540106</v>
          </cell>
        </row>
        <row r="12902">
          <cell r="D12902">
            <v>540106</v>
          </cell>
        </row>
        <row r="12903">
          <cell r="D12903">
            <v>540106</v>
          </cell>
        </row>
        <row r="12904">
          <cell r="D12904">
            <v>540111</v>
          </cell>
        </row>
        <row r="12905">
          <cell r="D12905">
            <v>540113</v>
          </cell>
        </row>
        <row r="12906">
          <cell r="D12906">
            <v>540113</v>
          </cell>
        </row>
        <row r="12907">
          <cell r="D12907">
            <v>540113</v>
          </cell>
        </row>
        <row r="12908">
          <cell r="D12908">
            <v>540113</v>
          </cell>
        </row>
        <row r="12909">
          <cell r="D12909">
            <v>540113</v>
          </cell>
        </row>
        <row r="12910">
          <cell r="D12910">
            <v>540119</v>
          </cell>
        </row>
        <row r="12912">
          <cell r="D12912">
            <v>540129</v>
          </cell>
        </row>
        <row r="12914">
          <cell r="D12914">
            <v>540139</v>
          </cell>
        </row>
        <row r="12915">
          <cell r="D12915">
            <v>540145</v>
          </cell>
        </row>
        <row r="12917">
          <cell r="D12917">
            <v>540155</v>
          </cell>
        </row>
        <row r="12918">
          <cell r="D12918">
            <v>540155</v>
          </cell>
        </row>
        <row r="12919">
          <cell r="D12919">
            <v>540155</v>
          </cell>
        </row>
        <row r="12920">
          <cell r="D12920">
            <v>540156</v>
          </cell>
        </row>
        <row r="12921">
          <cell r="D12921">
            <v>540168</v>
          </cell>
        </row>
        <row r="12922">
          <cell r="D12922">
            <v>540176</v>
          </cell>
        </row>
        <row r="12923">
          <cell r="D12923">
            <v>540176</v>
          </cell>
        </row>
        <row r="12924">
          <cell r="D12924">
            <v>540176</v>
          </cell>
        </row>
        <row r="12925">
          <cell r="D12925">
            <v>540176</v>
          </cell>
        </row>
        <row r="12926">
          <cell r="D12926">
            <v>540176</v>
          </cell>
        </row>
        <row r="12927">
          <cell r="D12927">
            <v>540190</v>
          </cell>
        </row>
        <row r="12928">
          <cell r="D12928">
            <v>540190</v>
          </cell>
        </row>
        <row r="12929">
          <cell r="D12929">
            <v>540190</v>
          </cell>
        </row>
        <row r="12930">
          <cell r="D12930">
            <v>540190</v>
          </cell>
        </row>
        <row r="12931">
          <cell r="D12931">
            <v>540190</v>
          </cell>
        </row>
        <row r="12932">
          <cell r="D12932">
            <v>540190</v>
          </cell>
        </row>
        <row r="12933">
          <cell r="D12933">
            <v>540190</v>
          </cell>
        </row>
        <row r="12934">
          <cell r="D12934">
            <v>540191</v>
          </cell>
        </row>
        <row r="12935">
          <cell r="D12935">
            <v>540191</v>
          </cell>
        </row>
        <row r="12936">
          <cell r="D12936">
            <v>540191</v>
          </cell>
        </row>
        <row r="12937">
          <cell r="D12937">
            <v>540197</v>
          </cell>
        </row>
        <row r="12938">
          <cell r="D12938">
            <v>540199</v>
          </cell>
        </row>
        <row r="12939">
          <cell r="D12939">
            <v>540199</v>
          </cell>
        </row>
        <row r="12940">
          <cell r="D12940">
            <v>540199</v>
          </cell>
        </row>
        <row r="12941">
          <cell r="D12941">
            <v>540199</v>
          </cell>
        </row>
        <row r="12942">
          <cell r="D12942">
            <v>540199</v>
          </cell>
        </row>
        <row r="12943">
          <cell r="D12943">
            <v>540203</v>
          </cell>
        </row>
        <row r="12944">
          <cell r="D12944">
            <v>540203</v>
          </cell>
        </row>
        <row r="12945">
          <cell r="D12945">
            <v>540203</v>
          </cell>
        </row>
        <row r="12946">
          <cell r="D12946">
            <v>540203</v>
          </cell>
        </row>
        <row r="12947">
          <cell r="D12947">
            <v>540203</v>
          </cell>
        </row>
        <row r="12948">
          <cell r="D12948">
            <v>540203</v>
          </cell>
        </row>
        <row r="12949">
          <cell r="D12949">
            <v>540203</v>
          </cell>
        </row>
        <row r="12950">
          <cell r="D12950">
            <v>540205</v>
          </cell>
        </row>
        <row r="12951">
          <cell r="D12951">
            <v>540207</v>
          </cell>
        </row>
        <row r="12952">
          <cell r="D12952">
            <v>540207</v>
          </cell>
        </row>
        <row r="12953">
          <cell r="D12953">
            <v>540207</v>
          </cell>
        </row>
        <row r="12954">
          <cell r="D12954">
            <v>540207</v>
          </cell>
        </row>
        <row r="12955">
          <cell r="D12955">
            <v>540225</v>
          </cell>
        </row>
        <row r="12956">
          <cell r="D12956">
            <v>540225</v>
          </cell>
        </row>
        <row r="12957">
          <cell r="D12957">
            <v>540225</v>
          </cell>
        </row>
        <row r="12958">
          <cell r="D12958">
            <v>540225</v>
          </cell>
        </row>
        <row r="12959">
          <cell r="D12959">
            <v>540225</v>
          </cell>
        </row>
        <row r="12960">
          <cell r="D12960">
            <v>540229</v>
          </cell>
        </row>
        <row r="12961">
          <cell r="D12961">
            <v>540229</v>
          </cell>
        </row>
        <row r="12962">
          <cell r="D12962">
            <v>540236</v>
          </cell>
        </row>
        <row r="12963">
          <cell r="D12963">
            <v>540236</v>
          </cell>
        </row>
        <row r="12964">
          <cell r="D12964">
            <v>540248</v>
          </cell>
        </row>
        <row r="12965">
          <cell r="D12965">
            <v>540248</v>
          </cell>
        </row>
        <row r="12966">
          <cell r="D12966">
            <v>540248</v>
          </cell>
        </row>
        <row r="12967">
          <cell r="D12967">
            <v>540248</v>
          </cell>
        </row>
        <row r="12968">
          <cell r="D12968">
            <v>540248</v>
          </cell>
        </row>
        <row r="12969">
          <cell r="D12969">
            <v>540248</v>
          </cell>
        </row>
        <row r="12970">
          <cell r="D12970">
            <v>540248</v>
          </cell>
        </row>
        <row r="12971">
          <cell r="D12971">
            <v>540248</v>
          </cell>
        </row>
        <row r="12972">
          <cell r="D12972">
            <v>540258</v>
          </cell>
        </row>
        <row r="12973">
          <cell r="D12973">
            <v>540261</v>
          </cell>
        </row>
        <row r="12974">
          <cell r="D12974">
            <v>540276</v>
          </cell>
        </row>
        <row r="12975">
          <cell r="D12975">
            <v>540283</v>
          </cell>
        </row>
        <row r="12976">
          <cell r="D12976">
            <v>540283</v>
          </cell>
        </row>
        <row r="12977">
          <cell r="D12977">
            <v>540298</v>
          </cell>
        </row>
        <row r="12978">
          <cell r="D12978">
            <v>540298</v>
          </cell>
        </row>
        <row r="12979">
          <cell r="D12979">
            <v>540303</v>
          </cell>
        </row>
        <row r="12980">
          <cell r="D12980">
            <v>540303</v>
          </cell>
        </row>
        <row r="12981">
          <cell r="D12981">
            <v>540303</v>
          </cell>
        </row>
        <row r="12982">
          <cell r="D12982">
            <v>540305</v>
          </cell>
        </row>
        <row r="12983">
          <cell r="D12983">
            <v>540307</v>
          </cell>
        </row>
        <row r="12984">
          <cell r="D12984">
            <v>540307</v>
          </cell>
        </row>
        <row r="12985">
          <cell r="D12985">
            <v>540308</v>
          </cell>
        </row>
        <row r="12986">
          <cell r="D12986">
            <v>540308</v>
          </cell>
        </row>
        <row r="12987">
          <cell r="D12987">
            <v>540308</v>
          </cell>
        </row>
        <row r="12988">
          <cell r="D12988">
            <v>540308</v>
          </cell>
        </row>
        <row r="12989">
          <cell r="D12989">
            <v>540308</v>
          </cell>
        </row>
        <row r="12990">
          <cell r="D12990">
            <v>540309</v>
          </cell>
        </row>
        <row r="12991">
          <cell r="D12991">
            <v>540310</v>
          </cell>
        </row>
        <row r="12992">
          <cell r="D12992">
            <v>540310</v>
          </cell>
        </row>
        <row r="12993">
          <cell r="D12993">
            <v>540310</v>
          </cell>
        </row>
        <row r="12994">
          <cell r="D12994">
            <v>540313</v>
          </cell>
        </row>
        <row r="12995">
          <cell r="D12995">
            <v>540317</v>
          </cell>
        </row>
        <row r="12996">
          <cell r="D12996">
            <v>540317</v>
          </cell>
        </row>
        <row r="12997">
          <cell r="D12997">
            <v>540317</v>
          </cell>
        </row>
        <row r="12998">
          <cell r="D12998">
            <v>540317</v>
          </cell>
        </row>
        <row r="13000">
          <cell r="D13000">
            <v>540322</v>
          </cell>
        </row>
        <row r="13001">
          <cell r="D13001">
            <v>540335</v>
          </cell>
        </row>
        <row r="13002">
          <cell r="D13002">
            <v>540336</v>
          </cell>
        </row>
        <row r="13003">
          <cell r="D13003">
            <v>540337</v>
          </cell>
        </row>
        <row r="13004">
          <cell r="D13004">
            <v>540355</v>
          </cell>
        </row>
        <row r="13005">
          <cell r="D13005">
            <v>540357</v>
          </cell>
        </row>
        <row r="13006">
          <cell r="D13006">
            <v>540369</v>
          </cell>
        </row>
        <row r="13007">
          <cell r="D13007">
            <v>540371</v>
          </cell>
        </row>
        <row r="13008">
          <cell r="D13008">
            <v>540373</v>
          </cell>
        </row>
        <row r="13012">
          <cell r="D13012">
            <v>540378</v>
          </cell>
        </row>
        <row r="13013">
          <cell r="D13013">
            <v>540378</v>
          </cell>
        </row>
        <row r="13014">
          <cell r="D13014">
            <v>540378</v>
          </cell>
        </row>
        <row r="13015">
          <cell r="D13015">
            <v>540378</v>
          </cell>
        </row>
        <row r="13016">
          <cell r="D13016">
            <v>540378</v>
          </cell>
        </row>
        <row r="13017">
          <cell r="D13017">
            <v>540378</v>
          </cell>
        </row>
        <row r="13018">
          <cell r="D13018">
            <v>540378</v>
          </cell>
        </row>
        <row r="13019">
          <cell r="D13019">
            <v>540378</v>
          </cell>
        </row>
        <row r="13020">
          <cell r="D13020">
            <v>540378</v>
          </cell>
        </row>
        <row r="13021">
          <cell r="D13021">
            <v>540378</v>
          </cell>
        </row>
        <row r="13022">
          <cell r="D13022">
            <v>540380</v>
          </cell>
        </row>
        <row r="13023">
          <cell r="D13023">
            <v>540387</v>
          </cell>
        </row>
        <row r="13024">
          <cell r="D13024">
            <v>540387</v>
          </cell>
        </row>
        <row r="13032">
          <cell r="D13032">
            <v>540404</v>
          </cell>
        </row>
        <row r="13033">
          <cell r="D13033">
            <v>540404</v>
          </cell>
        </row>
        <row r="13034">
          <cell r="D13034">
            <v>540404</v>
          </cell>
        </row>
        <row r="13035">
          <cell r="D13035">
            <v>540404</v>
          </cell>
        </row>
        <row r="13036">
          <cell r="D13036">
            <v>540404</v>
          </cell>
        </row>
        <row r="13037">
          <cell r="D13037">
            <v>540406</v>
          </cell>
        </row>
        <row r="13038">
          <cell r="D13038">
            <v>540412</v>
          </cell>
        </row>
        <row r="13039">
          <cell r="D13039">
            <v>540412</v>
          </cell>
        </row>
        <row r="13040">
          <cell r="D13040">
            <v>540412</v>
          </cell>
        </row>
        <row r="13041">
          <cell r="D13041">
            <v>540421</v>
          </cell>
        </row>
        <row r="13042">
          <cell r="D13042">
            <v>540421</v>
          </cell>
        </row>
        <row r="13043">
          <cell r="D13043">
            <v>540421</v>
          </cell>
        </row>
        <row r="13044">
          <cell r="D13044">
            <v>540421</v>
          </cell>
        </row>
        <row r="13045">
          <cell r="D13045">
            <v>540421</v>
          </cell>
        </row>
        <row r="13046">
          <cell r="D13046">
            <v>540421</v>
          </cell>
        </row>
        <row r="13047">
          <cell r="D13047">
            <v>540421</v>
          </cell>
        </row>
        <row r="13048">
          <cell r="D13048">
            <v>540421</v>
          </cell>
        </row>
        <row r="13049">
          <cell r="D13049">
            <v>540421</v>
          </cell>
        </row>
        <row r="13050">
          <cell r="D13050">
            <v>540421</v>
          </cell>
        </row>
        <row r="13051">
          <cell r="D13051">
            <v>540421</v>
          </cell>
        </row>
        <row r="13052">
          <cell r="D13052">
            <v>540421</v>
          </cell>
        </row>
        <row r="13053">
          <cell r="D13053">
            <v>540421</v>
          </cell>
        </row>
        <row r="13054">
          <cell r="D13054">
            <v>540421</v>
          </cell>
        </row>
        <row r="13055">
          <cell r="D13055">
            <v>540421</v>
          </cell>
        </row>
        <row r="13056">
          <cell r="D13056">
            <v>540421</v>
          </cell>
        </row>
        <row r="13057">
          <cell r="D13057">
            <v>540421</v>
          </cell>
        </row>
        <row r="13058">
          <cell r="D13058">
            <v>540421</v>
          </cell>
        </row>
        <row r="13059">
          <cell r="D13059">
            <v>540421</v>
          </cell>
        </row>
        <row r="13060">
          <cell r="D13060">
            <v>540421</v>
          </cell>
        </row>
        <row r="13061">
          <cell r="D13061">
            <v>540421</v>
          </cell>
        </row>
        <row r="13062">
          <cell r="D13062">
            <v>540426</v>
          </cell>
        </row>
        <row r="13063">
          <cell r="D13063">
            <v>540426</v>
          </cell>
        </row>
        <row r="13064">
          <cell r="D13064">
            <v>540426</v>
          </cell>
        </row>
        <row r="13065">
          <cell r="D13065">
            <v>540428</v>
          </cell>
        </row>
        <row r="13066">
          <cell r="D13066">
            <v>540428</v>
          </cell>
        </row>
        <row r="13067">
          <cell r="D13067">
            <v>540428</v>
          </cell>
        </row>
        <row r="13068">
          <cell r="D13068">
            <v>540428</v>
          </cell>
        </row>
        <row r="13069">
          <cell r="D13069">
            <v>540428</v>
          </cell>
        </row>
        <row r="13070">
          <cell r="D13070">
            <v>540446</v>
          </cell>
        </row>
        <row r="13071">
          <cell r="D13071">
            <v>540457</v>
          </cell>
        </row>
        <row r="13072">
          <cell r="D13072">
            <v>540457</v>
          </cell>
        </row>
        <row r="13073">
          <cell r="D13073">
            <v>540481</v>
          </cell>
        </row>
        <row r="13074">
          <cell r="D13074">
            <v>540481</v>
          </cell>
        </row>
        <row r="13075">
          <cell r="D13075">
            <v>540481</v>
          </cell>
        </row>
        <row r="13076">
          <cell r="D13076">
            <v>540481</v>
          </cell>
        </row>
        <row r="13077">
          <cell r="D13077">
            <v>540481</v>
          </cell>
        </row>
        <row r="13078">
          <cell r="D13078">
            <v>540481</v>
          </cell>
        </row>
        <row r="13079">
          <cell r="D13079">
            <v>540481</v>
          </cell>
        </row>
        <row r="13080">
          <cell r="D13080">
            <v>540481</v>
          </cell>
        </row>
        <row r="13081">
          <cell r="D13081">
            <v>540481</v>
          </cell>
        </row>
        <row r="13082">
          <cell r="D13082">
            <v>540481</v>
          </cell>
        </row>
        <row r="13083">
          <cell r="D13083">
            <v>540481</v>
          </cell>
        </row>
        <row r="13084">
          <cell r="D13084">
            <v>540485</v>
          </cell>
        </row>
        <row r="13085">
          <cell r="D13085">
            <v>540485</v>
          </cell>
        </row>
        <row r="13086">
          <cell r="D13086">
            <v>540485</v>
          </cell>
        </row>
        <row r="13087">
          <cell r="D13087">
            <v>540485</v>
          </cell>
        </row>
        <row r="13088">
          <cell r="D13088">
            <v>540485</v>
          </cell>
        </row>
        <row r="13089">
          <cell r="D13089">
            <v>540485</v>
          </cell>
        </row>
        <row r="13090">
          <cell r="D13090">
            <v>540485</v>
          </cell>
        </row>
        <row r="13091">
          <cell r="D13091">
            <v>540488</v>
          </cell>
        </row>
        <row r="13092">
          <cell r="D13092">
            <v>540500</v>
          </cell>
        </row>
        <row r="13093">
          <cell r="D13093">
            <v>540500</v>
          </cell>
        </row>
        <row r="13094">
          <cell r="D13094">
            <v>540513</v>
          </cell>
        </row>
        <row r="13095">
          <cell r="D13095">
            <v>540519</v>
          </cell>
        </row>
        <row r="13096">
          <cell r="D13096">
            <v>540525</v>
          </cell>
        </row>
        <row r="13097">
          <cell r="D13097">
            <v>540526</v>
          </cell>
        </row>
        <row r="13098">
          <cell r="D13098">
            <v>540526</v>
          </cell>
        </row>
        <row r="13099">
          <cell r="D13099">
            <v>540526</v>
          </cell>
        </row>
        <row r="13100">
          <cell r="D13100">
            <v>540527</v>
          </cell>
        </row>
        <row r="13101">
          <cell r="D13101">
            <v>540527</v>
          </cell>
        </row>
        <row r="13102">
          <cell r="D13102">
            <v>540528</v>
          </cell>
        </row>
        <row r="13103">
          <cell r="D13103">
            <v>540537</v>
          </cell>
        </row>
        <row r="13104">
          <cell r="D13104">
            <v>540537</v>
          </cell>
        </row>
        <row r="13105">
          <cell r="D13105">
            <v>540537</v>
          </cell>
        </row>
        <row r="13106">
          <cell r="D13106">
            <v>540537</v>
          </cell>
        </row>
        <row r="13107">
          <cell r="D13107">
            <v>540547</v>
          </cell>
        </row>
        <row r="13108">
          <cell r="D13108">
            <v>540547</v>
          </cell>
        </row>
        <row r="13109">
          <cell r="D13109">
            <v>540547</v>
          </cell>
        </row>
        <row r="13110">
          <cell r="D13110">
            <v>540547</v>
          </cell>
        </row>
        <row r="13111">
          <cell r="D13111">
            <v>540547</v>
          </cell>
        </row>
        <row r="13112">
          <cell r="D13112">
            <v>540547</v>
          </cell>
        </row>
        <row r="13115">
          <cell r="D13115">
            <v>540563</v>
          </cell>
        </row>
        <row r="13116">
          <cell r="D13116">
            <v>540563</v>
          </cell>
        </row>
        <row r="13117">
          <cell r="D13117">
            <v>540564</v>
          </cell>
        </row>
        <row r="13118">
          <cell r="D13118">
            <v>540564</v>
          </cell>
        </row>
        <row r="13119">
          <cell r="D13119">
            <v>540568</v>
          </cell>
        </row>
        <row r="13120">
          <cell r="D13120">
            <v>540568</v>
          </cell>
        </row>
        <row r="13121">
          <cell r="D13121">
            <v>540568</v>
          </cell>
        </row>
        <row r="13122">
          <cell r="D13122">
            <v>540576</v>
          </cell>
        </row>
        <row r="13123">
          <cell r="D13123">
            <v>540577</v>
          </cell>
        </row>
        <row r="13124">
          <cell r="D13124">
            <v>540586</v>
          </cell>
        </row>
        <row r="13125">
          <cell r="D13125">
            <v>540589</v>
          </cell>
        </row>
        <row r="13126">
          <cell r="D13126">
            <v>540595</v>
          </cell>
        </row>
        <row r="13127">
          <cell r="D13127">
            <v>540595</v>
          </cell>
        </row>
        <row r="13128">
          <cell r="D13128">
            <v>540601</v>
          </cell>
        </row>
        <row r="13129">
          <cell r="D13129">
            <v>540602</v>
          </cell>
        </row>
        <row r="13130">
          <cell r="D13130">
            <v>540602</v>
          </cell>
        </row>
        <row r="13142">
          <cell r="D13142">
            <v>540616</v>
          </cell>
        </row>
        <row r="13143">
          <cell r="D13143">
            <v>540616</v>
          </cell>
        </row>
        <row r="13144">
          <cell r="D13144">
            <v>540616</v>
          </cell>
        </row>
        <row r="13146">
          <cell r="D13146">
            <v>540642</v>
          </cell>
        </row>
        <row r="13147">
          <cell r="D13147">
            <v>540642</v>
          </cell>
        </row>
        <row r="13148">
          <cell r="D13148">
            <v>540642</v>
          </cell>
        </row>
        <row r="13149">
          <cell r="D13149">
            <v>540642</v>
          </cell>
        </row>
        <row r="13150">
          <cell r="D13150">
            <v>540642</v>
          </cell>
        </row>
        <row r="13151">
          <cell r="D13151">
            <v>540652</v>
          </cell>
        </row>
        <row r="13152">
          <cell r="D13152">
            <v>540652</v>
          </cell>
        </row>
        <row r="13153">
          <cell r="D13153">
            <v>540657</v>
          </cell>
        </row>
        <row r="13154">
          <cell r="D13154">
            <v>540660</v>
          </cell>
        </row>
        <row r="13155">
          <cell r="D13155">
            <v>540660</v>
          </cell>
        </row>
        <row r="13156">
          <cell r="D13156">
            <v>540660</v>
          </cell>
        </row>
        <row r="13157">
          <cell r="D13157">
            <v>540660</v>
          </cell>
        </row>
        <row r="13158">
          <cell r="D13158">
            <v>540662</v>
          </cell>
        </row>
        <row r="13159">
          <cell r="D13159">
            <v>540662</v>
          </cell>
        </row>
        <row r="13160">
          <cell r="D13160">
            <v>540662</v>
          </cell>
        </row>
        <row r="13161">
          <cell r="D13161">
            <v>540662</v>
          </cell>
        </row>
        <row r="13162">
          <cell r="D13162">
            <v>540662</v>
          </cell>
        </row>
        <row r="13163">
          <cell r="D13163">
            <v>540664</v>
          </cell>
        </row>
        <row r="13164">
          <cell r="D13164">
            <v>540664</v>
          </cell>
        </row>
        <row r="13165">
          <cell r="D13165">
            <v>540674</v>
          </cell>
        </row>
        <row r="13166">
          <cell r="D13166">
            <v>540674</v>
          </cell>
        </row>
        <row r="13167">
          <cell r="D13167">
            <v>540682</v>
          </cell>
        </row>
        <row r="13168">
          <cell r="D13168">
            <v>540682</v>
          </cell>
        </row>
        <row r="13169">
          <cell r="D13169">
            <v>540693</v>
          </cell>
        </row>
        <row r="13170">
          <cell r="D13170">
            <v>540701</v>
          </cell>
        </row>
        <row r="13171">
          <cell r="D13171">
            <v>540702</v>
          </cell>
        </row>
        <row r="13172">
          <cell r="D13172">
            <v>540702</v>
          </cell>
        </row>
        <row r="13173">
          <cell r="D13173">
            <v>540702</v>
          </cell>
        </row>
        <row r="13174">
          <cell r="D13174">
            <v>540705</v>
          </cell>
        </row>
        <row r="13175">
          <cell r="D13175">
            <v>540705</v>
          </cell>
        </row>
        <row r="13176">
          <cell r="D13176">
            <v>540707</v>
          </cell>
        </row>
        <row r="13177">
          <cell r="D13177">
            <v>540707</v>
          </cell>
        </row>
        <row r="13178">
          <cell r="D13178">
            <v>540707</v>
          </cell>
        </row>
        <row r="13179">
          <cell r="D13179">
            <v>540707</v>
          </cell>
        </row>
        <row r="13180">
          <cell r="D13180">
            <v>540707</v>
          </cell>
        </row>
        <row r="13181">
          <cell r="D13181">
            <v>540709</v>
          </cell>
        </row>
        <row r="13182">
          <cell r="D13182">
            <v>540712</v>
          </cell>
        </row>
        <row r="13183">
          <cell r="D13183">
            <v>540731</v>
          </cell>
        </row>
        <row r="13184">
          <cell r="D13184">
            <v>540732</v>
          </cell>
        </row>
        <row r="13185">
          <cell r="D13185">
            <v>540732</v>
          </cell>
        </row>
        <row r="13186">
          <cell r="D13186">
            <v>540733</v>
          </cell>
        </row>
        <row r="13187">
          <cell r="D13187">
            <v>540733</v>
          </cell>
        </row>
        <row r="13188">
          <cell r="D13188">
            <v>540733</v>
          </cell>
        </row>
        <row r="13189">
          <cell r="D13189">
            <v>540741</v>
          </cell>
        </row>
        <row r="13190">
          <cell r="D13190">
            <v>540741</v>
          </cell>
        </row>
        <row r="13191">
          <cell r="D13191">
            <v>540753</v>
          </cell>
        </row>
        <row r="13192">
          <cell r="D13192">
            <v>540753</v>
          </cell>
        </row>
        <row r="13193">
          <cell r="D13193">
            <v>540753</v>
          </cell>
        </row>
        <row r="13194">
          <cell r="D13194">
            <v>540753</v>
          </cell>
        </row>
        <row r="13195">
          <cell r="D13195">
            <v>540753</v>
          </cell>
        </row>
        <row r="13196">
          <cell r="D13196">
            <v>540756</v>
          </cell>
        </row>
        <row r="13197">
          <cell r="D13197">
            <v>540758</v>
          </cell>
        </row>
        <row r="13198">
          <cell r="D13198">
            <v>540758</v>
          </cell>
        </row>
        <row r="13199">
          <cell r="D13199">
            <v>540758</v>
          </cell>
        </row>
        <row r="13200">
          <cell r="D13200">
            <v>540758</v>
          </cell>
        </row>
        <row r="13201">
          <cell r="D13201">
            <v>540760</v>
          </cell>
        </row>
        <row r="13202">
          <cell r="D13202">
            <v>540760</v>
          </cell>
        </row>
        <row r="13203">
          <cell r="D13203">
            <v>540760</v>
          </cell>
        </row>
        <row r="13204">
          <cell r="D13204">
            <v>540769</v>
          </cell>
        </row>
        <row r="13205">
          <cell r="D13205">
            <v>540771</v>
          </cell>
        </row>
        <row r="13206">
          <cell r="D13206">
            <v>540771</v>
          </cell>
        </row>
        <row r="13207">
          <cell r="D13207">
            <v>540771</v>
          </cell>
        </row>
        <row r="13208">
          <cell r="D13208">
            <v>540771</v>
          </cell>
        </row>
        <row r="13209">
          <cell r="D13209">
            <v>540772</v>
          </cell>
        </row>
        <row r="13210">
          <cell r="D13210">
            <v>540776</v>
          </cell>
        </row>
        <row r="13211">
          <cell r="D13211">
            <v>540786</v>
          </cell>
        </row>
        <row r="13212">
          <cell r="D13212">
            <v>540786</v>
          </cell>
        </row>
        <row r="13213">
          <cell r="D13213">
            <v>540786</v>
          </cell>
        </row>
        <row r="13214">
          <cell r="D13214">
            <v>540786</v>
          </cell>
        </row>
        <row r="13215">
          <cell r="D13215">
            <v>540786</v>
          </cell>
        </row>
        <row r="13216">
          <cell r="D13216">
            <v>540786</v>
          </cell>
        </row>
        <row r="13217">
          <cell r="D13217">
            <v>540786</v>
          </cell>
        </row>
        <row r="13218">
          <cell r="D13218">
            <v>540786</v>
          </cell>
        </row>
        <row r="13219">
          <cell r="D13219">
            <v>540786</v>
          </cell>
        </row>
        <row r="13220">
          <cell r="D13220">
            <v>540786</v>
          </cell>
        </row>
        <row r="13221">
          <cell r="D13221">
            <v>540786</v>
          </cell>
        </row>
        <row r="13222">
          <cell r="D13222">
            <v>540803</v>
          </cell>
        </row>
        <row r="13223">
          <cell r="D13223">
            <v>540803</v>
          </cell>
        </row>
        <row r="13224">
          <cell r="D13224">
            <v>540803</v>
          </cell>
        </row>
        <row r="13225">
          <cell r="D13225">
            <v>540819</v>
          </cell>
        </row>
        <row r="13226">
          <cell r="D13226">
            <v>540824</v>
          </cell>
        </row>
        <row r="13227">
          <cell r="D13227">
            <v>540824</v>
          </cell>
        </row>
        <row r="13228">
          <cell r="D13228">
            <v>540824</v>
          </cell>
        </row>
        <row r="13229">
          <cell r="D13229">
            <v>540826</v>
          </cell>
        </row>
        <row r="13230">
          <cell r="D13230">
            <v>540826</v>
          </cell>
        </row>
        <row r="13231">
          <cell r="D13231">
            <v>540826</v>
          </cell>
        </row>
        <row r="13232">
          <cell r="D13232">
            <v>540830</v>
          </cell>
        </row>
        <row r="13233">
          <cell r="D13233">
            <v>540830</v>
          </cell>
        </row>
        <row r="13234">
          <cell r="D13234">
            <v>540830</v>
          </cell>
        </row>
        <row r="13235">
          <cell r="D13235">
            <v>540834</v>
          </cell>
        </row>
        <row r="13236">
          <cell r="D13236">
            <v>540834</v>
          </cell>
        </row>
        <row r="13237">
          <cell r="D13237">
            <v>540838</v>
          </cell>
        </row>
        <row r="13238">
          <cell r="D13238">
            <v>540838</v>
          </cell>
        </row>
        <row r="13239">
          <cell r="D13239">
            <v>540838</v>
          </cell>
        </row>
        <row r="13240">
          <cell r="D13240">
            <v>540839</v>
          </cell>
        </row>
        <row r="13241">
          <cell r="D13241">
            <v>540839</v>
          </cell>
        </row>
        <row r="13242">
          <cell r="D13242">
            <v>540839</v>
          </cell>
        </row>
        <row r="13243">
          <cell r="D13243">
            <v>540839</v>
          </cell>
        </row>
        <row r="13244">
          <cell r="D13244">
            <v>540839</v>
          </cell>
        </row>
        <row r="13245">
          <cell r="D13245">
            <v>540845</v>
          </cell>
        </row>
        <row r="13246">
          <cell r="D13246">
            <v>540845</v>
          </cell>
        </row>
        <row r="13247">
          <cell r="D13247">
            <v>540848</v>
          </cell>
        </row>
        <row r="13248">
          <cell r="D13248">
            <v>540848</v>
          </cell>
        </row>
        <row r="13249">
          <cell r="D13249">
            <v>540851</v>
          </cell>
        </row>
        <row r="13250">
          <cell r="D13250">
            <v>540851</v>
          </cell>
        </row>
        <row r="13251">
          <cell r="D13251">
            <v>540853</v>
          </cell>
        </row>
        <row r="13252">
          <cell r="D13252">
            <v>540859</v>
          </cell>
        </row>
        <row r="13253">
          <cell r="D13253">
            <v>540859</v>
          </cell>
        </row>
        <row r="13254">
          <cell r="D13254">
            <v>540859</v>
          </cell>
        </row>
        <row r="13255">
          <cell r="D13255">
            <v>540868</v>
          </cell>
        </row>
        <row r="13256">
          <cell r="D13256">
            <v>540873</v>
          </cell>
        </row>
        <row r="13257">
          <cell r="D13257">
            <v>540873</v>
          </cell>
        </row>
        <row r="13258">
          <cell r="D13258">
            <v>540876</v>
          </cell>
        </row>
        <row r="13259">
          <cell r="D13259">
            <v>540876</v>
          </cell>
        </row>
        <row r="13260">
          <cell r="D13260">
            <v>540876</v>
          </cell>
        </row>
        <row r="13261">
          <cell r="D13261">
            <v>540876</v>
          </cell>
        </row>
        <row r="13262">
          <cell r="D13262">
            <v>540876</v>
          </cell>
        </row>
        <row r="13263">
          <cell r="D13263">
            <v>540876</v>
          </cell>
        </row>
        <row r="13264">
          <cell r="D13264">
            <v>540876</v>
          </cell>
        </row>
        <row r="13270">
          <cell r="D13270">
            <v>540891</v>
          </cell>
        </row>
        <row r="13271">
          <cell r="D13271">
            <v>540892</v>
          </cell>
        </row>
        <row r="13272">
          <cell r="D13272">
            <v>540892</v>
          </cell>
        </row>
        <row r="13273">
          <cell r="D13273">
            <v>540892</v>
          </cell>
        </row>
        <row r="13274">
          <cell r="D13274">
            <v>540892</v>
          </cell>
        </row>
        <row r="13275">
          <cell r="D13275">
            <v>540907</v>
          </cell>
        </row>
        <row r="13276">
          <cell r="D13276">
            <v>540932</v>
          </cell>
        </row>
        <row r="13277">
          <cell r="D13277">
            <v>540938</v>
          </cell>
        </row>
        <row r="13278">
          <cell r="D13278">
            <v>540944</v>
          </cell>
        </row>
        <row r="13279">
          <cell r="D13279">
            <v>540944</v>
          </cell>
        </row>
        <row r="13280">
          <cell r="D13280">
            <v>540957</v>
          </cell>
        </row>
        <row r="13281">
          <cell r="D13281">
            <v>540957</v>
          </cell>
        </row>
        <row r="13282">
          <cell r="D13282">
            <v>540957</v>
          </cell>
        </row>
        <row r="13283">
          <cell r="D13283">
            <v>540964</v>
          </cell>
        </row>
        <row r="13284">
          <cell r="D13284">
            <v>540965</v>
          </cell>
        </row>
        <row r="13285">
          <cell r="D13285">
            <v>540966</v>
          </cell>
        </row>
        <row r="13286">
          <cell r="D13286">
            <v>540969</v>
          </cell>
        </row>
        <row r="13287">
          <cell r="D13287">
            <v>540985</v>
          </cell>
        </row>
        <row r="13288">
          <cell r="D13288">
            <v>540985</v>
          </cell>
        </row>
        <row r="13289">
          <cell r="D13289">
            <v>540994</v>
          </cell>
        </row>
        <row r="13290">
          <cell r="D13290">
            <v>540994</v>
          </cell>
        </row>
        <row r="13291">
          <cell r="D13291">
            <v>540995</v>
          </cell>
        </row>
        <row r="13292">
          <cell r="D13292">
            <v>540995</v>
          </cell>
        </row>
        <row r="13293">
          <cell r="D13293">
            <v>540997</v>
          </cell>
        </row>
        <row r="13294">
          <cell r="D13294">
            <v>541003</v>
          </cell>
        </row>
        <row r="13295">
          <cell r="D13295">
            <v>541003</v>
          </cell>
        </row>
        <row r="13296">
          <cell r="D13296">
            <v>541005</v>
          </cell>
        </row>
        <row r="13297">
          <cell r="D13297">
            <v>541008</v>
          </cell>
        </row>
        <row r="13298">
          <cell r="D13298">
            <v>541008</v>
          </cell>
        </row>
        <row r="13299">
          <cell r="D13299">
            <v>541008</v>
          </cell>
        </row>
        <row r="13300">
          <cell r="D13300">
            <v>541008</v>
          </cell>
        </row>
        <row r="13301">
          <cell r="D13301">
            <v>541008</v>
          </cell>
        </row>
        <row r="13302">
          <cell r="D13302">
            <v>541013</v>
          </cell>
        </row>
        <row r="13303">
          <cell r="D13303">
            <v>541013</v>
          </cell>
        </row>
        <row r="13304">
          <cell r="D13304">
            <v>541013</v>
          </cell>
        </row>
        <row r="13305">
          <cell r="D13305">
            <v>541028</v>
          </cell>
        </row>
        <row r="13306">
          <cell r="D13306">
            <v>541028</v>
          </cell>
        </row>
        <row r="13307">
          <cell r="D13307">
            <v>541028</v>
          </cell>
        </row>
        <row r="13308">
          <cell r="D13308">
            <v>541040</v>
          </cell>
        </row>
        <row r="13309">
          <cell r="D13309">
            <v>541040</v>
          </cell>
        </row>
        <row r="13310">
          <cell r="D13310">
            <v>541054</v>
          </cell>
        </row>
        <row r="13311">
          <cell r="D13311">
            <v>541056</v>
          </cell>
        </row>
        <row r="13312">
          <cell r="D13312">
            <v>541056</v>
          </cell>
        </row>
        <row r="13313">
          <cell r="D13313">
            <v>541067</v>
          </cell>
        </row>
        <row r="13314">
          <cell r="D13314">
            <v>541077</v>
          </cell>
        </row>
        <row r="13315">
          <cell r="D13315">
            <v>541078</v>
          </cell>
        </row>
        <row r="13316">
          <cell r="D13316">
            <v>541078</v>
          </cell>
        </row>
        <row r="13317">
          <cell r="D13317">
            <v>541083</v>
          </cell>
        </row>
        <row r="13318">
          <cell r="D13318">
            <v>541086</v>
          </cell>
        </row>
        <row r="13322">
          <cell r="D13322">
            <v>541127</v>
          </cell>
        </row>
        <row r="13323">
          <cell r="D13323">
            <v>541127</v>
          </cell>
        </row>
        <row r="13324">
          <cell r="D13324">
            <v>541127</v>
          </cell>
        </row>
        <row r="13325">
          <cell r="D13325">
            <v>541127</v>
          </cell>
        </row>
        <row r="13326">
          <cell r="D13326">
            <v>541127</v>
          </cell>
        </row>
        <row r="13327">
          <cell r="D13327">
            <v>541127</v>
          </cell>
        </row>
        <row r="13328">
          <cell r="D13328">
            <v>541130</v>
          </cell>
        </row>
        <row r="13329">
          <cell r="D13329">
            <v>541140</v>
          </cell>
        </row>
        <row r="13330">
          <cell r="D13330">
            <v>541140</v>
          </cell>
        </row>
        <row r="13331">
          <cell r="D13331">
            <v>541140</v>
          </cell>
        </row>
        <row r="13332">
          <cell r="D13332">
            <v>541140</v>
          </cell>
        </row>
        <row r="13333">
          <cell r="D13333">
            <v>541140</v>
          </cell>
        </row>
        <row r="13334">
          <cell r="D13334">
            <v>541140</v>
          </cell>
        </row>
        <row r="13335">
          <cell r="D13335">
            <v>541140</v>
          </cell>
        </row>
        <row r="13336">
          <cell r="D13336">
            <v>541140</v>
          </cell>
        </row>
        <row r="13337">
          <cell r="D13337">
            <v>541140</v>
          </cell>
        </row>
        <row r="13338">
          <cell r="D13338">
            <v>541140</v>
          </cell>
        </row>
        <row r="13339">
          <cell r="D13339">
            <v>541140</v>
          </cell>
        </row>
        <row r="13340">
          <cell r="D13340">
            <v>541140</v>
          </cell>
        </row>
        <row r="13341">
          <cell r="D13341">
            <v>541140</v>
          </cell>
        </row>
        <row r="13342">
          <cell r="D13342">
            <v>541140</v>
          </cell>
        </row>
        <row r="13343">
          <cell r="D13343">
            <v>541140</v>
          </cell>
        </row>
        <row r="13344">
          <cell r="D13344">
            <v>541140</v>
          </cell>
        </row>
        <row r="13345">
          <cell r="D13345">
            <v>541140</v>
          </cell>
        </row>
        <row r="13346">
          <cell r="D13346">
            <v>541140</v>
          </cell>
        </row>
        <row r="13347">
          <cell r="D13347">
            <v>541140</v>
          </cell>
        </row>
        <row r="13348">
          <cell r="D13348">
            <v>541140</v>
          </cell>
        </row>
        <row r="13349">
          <cell r="D13349">
            <v>541140</v>
          </cell>
        </row>
        <row r="13350">
          <cell r="D13350">
            <v>541140</v>
          </cell>
        </row>
        <row r="13351">
          <cell r="D13351">
            <v>541140</v>
          </cell>
        </row>
        <row r="13352">
          <cell r="D13352">
            <v>541140</v>
          </cell>
        </row>
        <row r="13353">
          <cell r="D13353">
            <v>541140</v>
          </cell>
        </row>
        <row r="13354">
          <cell r="D13354">
            <v>541140</v>
          </cell>
        </row>
        <row r="13355">
          <cell r="D13355">
            <v>541140</v>
          </cell>
        </row>
        <row r="13356">
          <cell r="D13356">
            <v>541140</v>
          </cell>
        </row>
        <row r="13357">
          <cell r="D13357">
            <v>541140</v>
          </cell>
        </row>
        <row r="13358">
          <cell r="D13358">
            <v>541140</v>
          </cell>
        </row>
        <row r="13359">
          <cell r="D13359">
            <v>541140</v>
          </cell>
        </row>
        <row r="13360">
          <cell r="D13360">
            <v>541140</v>
          </cell>
        </row>
        <row r="13361">
          <cell r="D13361">
            <v>541140</v>
          </cell>
        </row>
        <row r="13362">
          <cell r="D13362">
            <v>541140</v>
          </cell>
        </row>
        <row r="13363">
          <cell r="D13363">
            <v>541140</v>
          </cell>
        </row>
        <row r="13365">
          <cell r="D13365">
            <v>541161</v>
          </cell>
        </row>
        <row r="13366">
          <cell r="D13366">
            <v>541168</v>
          </cell>
        </row>
        <row r="13367">
          <cell r="D13367">
            <v>541168</v>
          </cell>
        </row>
        <row r="13368">
          <cell r="D13368">
            <v>541168</v>
          </cell>
        </row>
        <row r="13369">
          <cell r="D13369">
            <v>541175</v>
          </cell>
        </row>
        <row r="13370">
          <cell r="D13370">
            <v>541184</v>
          </cell>
        </row>
        <row r="13371">
          <cell r="D13371">
            <v>541184</v>
          </cell>
        </row>
        <row r="13372">
          <cell r="D13372">
            <v>541184</v>
          </cell>
        </row>
        <row r="13373">
          <cell r="D13373">
            <v>541184</v>
          </cell>
        </row>
        <row r="13374">
          <cell r="D13374">
            <v>541184</v>
          </cell>
        </row>
        <row r="13375">
          <cell r="D13375">
            <v>541184</v>
          </cell>
        </row>
        <row r="13376">
          <cell r="D13376">
            <v>541184</v>
          </cell>
        </row>
        <row r="13377">
          <cell r="D13377">
            <v>541184</v>
          </cell>
        </row>
        <row r="13378">
          <cell r="D13378">
            <v>541184</v>
          </cell>
        </row>
        <row r="13379">
          <cell r="D13379">
            <v>541184</v>
          </cell>
        </row>
        <row r="13380">
          <cell r="D13380">
            <v>541200</v>
          </cell>
        </row>
        <row r="13381">
          <cell r="D13381">
            <v>541200</v>
          </cell>
        </row>
        <row r="13382">
          <cell r="D13382">
            <v>541208</v>
          </cell>
        </row>
        <row r="13383">
          <cell r="D13383">
            <v>541209</v>
          </cell>
        </row>
        <row r="13385">
          <cell r="D13385">
            <v>541220</v>
          </cell>
        </row>
        <row r="13386">
          <cell r="D13386">
            <v>541220</v>
          </cell>
        </row>
        <row r="13387">
          <cell r="D13387">
            <v>541230</v>
          </cell>
        </row>
        <row r="13388">
          <cell r="D13388">
            <v>541236</v>
          </cell>
        </row>
        <row r="13389">
          <cell r="D13389">
            <v>541240</v>
          </cell>
        </row>
        <row r="13390">
          <cell r="D13390">
            <v>541243</v>
          </cell>
        </row>
        <row r="13391">
          <cell r="D13391">
            <v>541243</v>
          </cell>
        </row>
        <row r="13392">
          <cell r="D13392">
            <v>541243</v>
          </cell>
        </row>
        <row r="13393">
          <cell r="D13393">
            <v>541243</v>
          </cell>
        </row>
        <row r="13394">
          <cell r="D13394">
            <v>541243</v>
          </cell>
        </row>
        <row r="13395">
          <cell r="D13395">
            <v>541271</v>
          </cell>
        </row>
        <row r="13396">
          <cell r="D13396">
            <v>541271</v>
          </cell>
        </row>
        <row r="13397">
          <cell r="D13397">
            <v>541272</v>
          </cell>
        </row>
        <row r="13398">
          <cell r="D13398">
            <v>541272</v>
          </cell>
        </row>
        <row r="13399">
          <cell r="D13399">
            <v>541272</v>
          </cell>
        </row>
        <row r="13400">
          <cell r="D13400">
            <v>541281</v>
          </cell>
        </row>
        <row r="13401">
          <cell r="D13401">
            <v>541281</v>
          </cell>
        </row>
        <row r="13402">
          <cell r="D13402">
            <v>541281</v>
          </cell>
        </row>
        <row r="13403">
          <cell r="D13403">
            <v>541281</v>
          </cell>
        </row>
        <row r="13404">
          <cell r="D13404">
            <v>541281</v>
          </cell>
        </row>
        <row r="13405">
          <cell r="D13405">
            <v>541284</v>
          </cell>
        </row>
        <row r="13406">
          <cell r="D13406">
            <v>541284</v>
          </cell>
        </row>
        <row r="13407">
          <cell r="D13407">
            <v>541284</v>
          </cell>
        </row>
        <row r="13408">
          <cell r="D13408">
            <v>541294</v>
          </cell>
        </row>
        <row r="13409">
          <cell r="D13409">
            <v>541294</v>
          </cell>
        </row>
        <row r="13410">
          <cell r="D13410">
            <v>541294</v>
          </cell>
        </row>
        <row r="13411">
          <cell r="D13411">
            <v>541294</v>
          </cell>
        </row>
        <row r="13412">
          <cell r="D13412">
            <v>541294</v>
          </cell>
        </row>
        <row r="13413">
          <cell r="D13413">
            <v>541294</v>
          </cell>
        </row>
        <row r="13414">
          <cell r="D13414">
            <v>541294</v>
          </cell>
        </row>
        <row r="13415">
          <cell r="D13415">
            <v>541294</v>
          </cell>
        </row>
        <row r="13416">
          <cell r="D13416">
            <v>541294</v>
          </cell>
        </row>
        <row r="13417">
          <cell r="D13417">
            <v>541294</v>
          </cell>
        </row>
        <row r="13418">
          <cell r="D13418">
            <v>541294</v>
          </cell>
        </row>
        <row r="13419">
          <cell r="D13419">
            <v>541294</v>
          </cell>
        </row>
        <row r="13420">
          <cell r="D13420">
            <v>541294</v>
          </cell>
        </row>
        <row r="13421">
          <cell r="D13421">
            <v>541294</v>
          </cell>
        </row>
        <row r="13422">
          <cell r="D13422">
            <v>541294</v>
          </cell>
        </row>
        <row r="13423">
          <cell r="D13423">
            <v>541294</v>
          </cell>
        </row>
        <row r="13424">
          <cell r="D13424">
            <v>541295</v>
          </cell>
        </row>
        <row r="13425">
          <cell r="D13425">
            <v>541295</v>
          </cell>
        </row>
        <row r="13426">
          <cell r="D13426">
            <v>541295</v>
          </cell>
        </row>
        <row r="13427">
          <cell r="D13427">
            <v>541301</v>
          </cell>
        </row>
        <row r="13428">
          <cell r="D13428">
            <v>541302</v>
          </cell>
        </row>
        <row r="13429">
          <cell r="D13429">
            <v>541302</v>
          </cell>
        </row>
        <row r="13430">
          <cell r="D13430">
            <v>541305</v>
          </cell>
        </row>
        <row r="13431">
          <cell r="D13431">
            <v>541308</v>
          </cell>
        </row>
        <row r="13432">
          <cell r="D13432">
            <v>541308</v>
          </cell>
        </row>
        <row r="13433">
          <cell r="D13433">
            <v>541308</v>
          </cell>
        </row>
        <row r="13434">
          <cell r="D13434">
            <v>541308</v>
          </cell>
        </row>
        <row r="13435">
          <cell r="D13435">
            <v>541595</v>
          </cell>
        </row>
        <row r="13436">
          <cell r="D13436">
            <v>541595</v>
          </cell>
        </row>
        <row r="13437">
          <cell r="D13437">
            <v>541595</v>
          </cell>
        </row>
        <row r="13438">
          <cell r="D13438">
            <v>541596</v>
          </cell>
        </row>
        <row r="13439">
          <cell r="D13439">
            <v>541596</v>
          </cell>
        </row>
        <row r="13440">
          <cell r="D13440">
            <v>541596</v>
          </cell>
        </row>
        <row r="13441">
          <cell r="D13441">
            <v>550622</v>
          </cell>
        </row>
        <row r="13442">
          <cell r="D13442">
            <v>550622</v>
          </cell>
        </row>
        <row r="13443">
          <cell r="D13443">
            <v>550622</v>
          </cell>
        </row>
        <row r="13444">
          <cell r="D13444">
            <v>550622</v>
          </cell>
        </row>
        <row r="13445">
          <cell r="D13445">
            <v>550622</v>
          </cell>
        </row>
        <row r="13446">
          <cell r="D13446">
            <v>550622</v>
          </cell>
        </row>
        <row r="13447">
          <cell r="D13447">
            <v>550622</v>
          </cell>
        </row>
        <row r="13448">
          <cell r="D13448">
            <v>574056</v>
          </cell>
        </row>
        <row r="13449">
          <cell r="D13449">
            <v>574090</v>
          </cell>
        </row>
        <row r="13450">
          <cell r="D13450">
            <v>574090</v>
          </cell>
        </row>
        <row r="13451">
          <cell r="D13451">
            <v>574400</v>
          </cell>
        </row>
        <row r="13452">
          <cell r="D13452">
            <v>613288</v>
          </cell>
        </row>
        <row r="13453">
          <cell r="D13453">
            <v>613288</v>
          </cell>
        </row>
        <row r="13454">
          <cell r="D13454">
            <v>613288</v>
          </cell>
        </row>
        <row r="13455">
          <cell r="D13455">
            <v>613288</v>
          </cell>
        </row>
        <row r="13456">
          <cell r="D13456">
            <v>613288</v>
          </cell>
        </row>
        <row r="13457">
          <cell r="D13457">
            <v>613304</v>
          </cell>
        </row>
        <row r="13458">
          <cell r="D13458">
            <v>613304</v>
          </cell>
        </row>
        <row r="13465">
          <cell r="D13465">
            <v>613317</v>
          </cell>
        </row>
        <row r="13466">
          <cell r="D13466">
            <v>613317</v>
          </cell>
        </row>
        <row r="13467">
          <cell r="D13467">
            <v>613338</v>
          </cell>
        </row>
        <row r="13468">
          <cell r="D13468">
            <v>613338</v>
          </cell>
        </row>
        <row r="13469">
          <cell r="D13469">
            <v>613343</v>
          </cell>
        </row>
        <row r="13471">
          <cell r="D13471">
            <v>613354</v>
          </cell>
        </row>
        <row r="13472">
          <cell r="D13472">
            <v>613356</v>
          </cell>
        </row>
        <row r="13473">
          <cell r="D13473">
            <v>613356</v>
          </cell>
        </row>
        <row r="13474">
          <cell r="D13474">
            <v>613357</v>
          </cell>
        </row>
        <row r="13475">
          <cell r="D13475">
            <v>613358</v>
          </cell>
        </row>
        <row r="13477">
          <cell r="D13477">
            <v>613376</v>
          </cell>
        </row>
        <row r="13478">
          <cell r="D13478">
            <v>613376</v>
          </cell>
        </row>
        <row r="13479">
          <cell r="D13479">
            <v>613384</v>
          </cell>
        </row>
        <row r="13480">
          <cell r="D13480">
            <v>613384</v>
          </cell>
        </row>
        <row r="13481">
          <cell r="D13481">
            <v>613386</v>
          </cell>
        </row>
        <row r="13482">
          <cell r="D13482">
            <v>613386</v>
          </cell>
        </row>
        <row r="13483">
          <cell r="D13483">
            <v>613386</v>
          </cell>
        </row>
        <row r="13484">
          <cell r="D13484">
            <v>613386</v>
          </cell>
        </row>
        <row r="13485">
          <cell r="D13485">
            <v>613390</v>
          </cell>
        </row>
        <row r="13486">
          <cell r="D13486">
            <v>613392</v>
          </cell>
        </row>
        <row r="13487">
          <cell r="D13487">
            <v>613392</v>
          </cell>
        </row>
        <row r="13488">
          <cell r="D13488">
            <v>613392</v>
          </cell>
        </row>
        <row r="13489">
          <cell r="D13489">
            <v>613403</v>
          </cell>
        </row>
        <row r="13490">
          <cell r="D13490">
            <v>613413</v>
          </cell>
        </row>
        <row r="13491">
          <cell r="D13491">
            <v>613421</v>
          </cell>
        </row>
        <row r="13492">
          <cell r="D13492">
            <v>613421</v>
          </cell>
        </row>
        <row r="13493">
          <cell r="D13493">
            <v>613421</v>
          </cell>
        </row>
        <row r="13494">
          <cell r="D13494">
            <v>613423</v>
          </cell>
        </row>
        <row r="13495">
          <cell r="D13495">
            <v>613425</v>
          </cell>
        </row>
        <row r="13496">
          <cell r="D13496">
            <v>613425</v>
          </cell>
        </row>
        <row r="13497">
          <cell r="D13497">
            <v>613428</v>
          </cell>
        </row>
        <row r="13498">
          <cell r="D13498">
            <v>613428</v>
          </cell>
        </row>
        <row r="13499">
          <cell r="D13499">
            <v>613441</v>
          </cell>
        </row>
        <row r="13500">
          <cell r="D13500">
            <v>613448</v>
          </cell>
        </row>
        <row r="13501">
          <cell r="D13501">
            <v>613448</v>
          </cell>
        </row>
        <row r="13502">
          <cell r="D13502">
            <v>613479</v>
          </cell>
        </row>
        <row r="13503">
          <cell r="D13503">
            <v>613482</v>
          </cell>
        </row>
        <row r="13504">
          <cell r="D13504">
            <v>613489</v>
          </cell>
        </row>
        <row r="13505">
          <cell r="D13505">
            <v>613489</v>
          </cell>
        </row>
        <row r="13506">
          <cell r="D13506">
            <v>613498</v>
          </cell>
        </row>
        <row r="13507">
          <cell r="D13507">
            <v>613498</v>
          </cell>
        </row>
        <row r="13508">
          <cell r="D13508">
            <v>613498</v>
          </cell>
        </row>
        <row r="13509">
          <cell r="D13509">
            <v>613498</v>
          </cell>
        </row>
        <row r="13510">
          <cell r="D13510">
            <v>613527</v>
          </cell>
        </row>
        <row r="13511">
          <cell r="D13511">
            <v>613533</v>
          </cell>
        </row>
        <row r="13512">
          <cell r="D13512">
            <v>613533</v>
          </cell>
        </row>
        <row r="13514">
          <cell r="D13514">
            <v>613541</v>
          </cell>
        </row>
        <row r="13515">
          <cell r="D13515">
            <v>613541</v>
          </cell>
        </row>
        <row r="13516">
          <cell r="D13516">
            <v>613541</v>
          </cell>
        </row>
        <row r="13517">
          <cell r="D13517">
            <v>613541</v>
          </cell>
        </row>
        <row r="13518">
          <cell r="D13518">
            <v>613541</v>
          </cell>
        </row>
        <row r="13519">
          <cell r="D13519">
            <v>613547</v>
          </cell>
        </row>
        <row r="13520">
          <cell r="D13520">
            <v>613548</v>
          </cell>
        </row>
        <row r="13521">
          <cell r="D13521">
            <v>613564</v>
          </cell>
        </row>
        <row r="13522">
          <cell r="D13522">
            <v>613567</v>
          </cell>
        </row>
        <row r="13523">
          <cell r="D13523">
            <v>613577</v>
          </cell>
        </row>
        <row r="13524">
          <cell r="D13524">
            <v>613590</v>
          </cell>
        </row>
        <row r="13525">
          <cell r="D13525">
            <v>613600</v>
          </cell>
        </row>
        <row r="13526">
          <cell r="D13526">
            <v>613600</v>
          </cell>
        </row>
        <row r="13527">
          <cell r="D13527">
            <v>613600</v>
          </cell>
        </row>
        <row r="13528">
          <cell r="D13528">
            <v>613600</v>
          </cell>
        </row>
        <row r="13529">
          <cell r="D13529">
            <v>613600</v>
          </cell>
        </row>
        <row r="13530">
          <cell r="D13530">
            <v>613610</v>
          </cell>
        </row>
        <row r="13531">
          <cell r="D13531">
            <v>613610</v>
          </cell>
        </row>
        <row r="13532">
          <cell r="D13532">
            <v>613610</v>
          </cell>
        </row>
        <row r="13533">
          <cell r="D13533">
            <v>613610</v>
          </cell>
        </row>
        <row r="13534">
          <cell r="D13534">
            <v>613610</v>
          </cell>
        </row>
        <row r="13535">
          <cell r="D13535">
            <v>613610</v>
          </cell>
        </row>
        <row r="13536">
          <cell r="D13536">
            <v>613618</v>
          </cell>
        </row>
        <row r="13537">
          <cell r="D13537">
            <v>613630</v>
          </cell>
        </row>
        <row r="13538">
          <cell r="D13538">
            <v>613630</v>
          </cell>
        </row>
        <row r="13539">
          <cell r="D13539">
            <v>613634</v>
          </cell>
        </row>
        <row r="13540">
          <cell r="D13540">
            <v>613634</v>
          </cell>
        </row>
        <row r="13541">
          <cell r="D13541">
            <v>613640</v>
          </cell>
        </row>
        <row r="13542">
          <cell r="D13542">
            <v>613647</v>
          </cell>
        </row>
        <row r="13543">
          <cell r="D13543">
            <v>613653</v>
          </cell>
        </row>
        <row r="13544">
          <cell r="D13544">
            <v>613653</v>
          </cell>
        </row>
        <row r="13545">
          <cell r="D13545">
            <v>613653</v>
          </cell>
        </row>
        <row r="13546">
          <cell r="D13546">
            <v>613653</v>
          </cell>
        </row>
        <row r="13547">
          <cell r="D13547">
            <v>613667</v>
          </cell>
        </row>
        <row r="13548">
          <cell r="D13548">
            <v>613670</v>
          </cell>
        </row>
        <row r="13549">
          <cell r="D13549">
            <v>613676</v>
          </cell>
        </row>
        <row r="13550">
          <cell r="D13550">
            <v>613676</v>
          </cell>
        </row>
        <row r="13551">
          <cell r="D13551">
            <v>613676</v>
          </cell>
        </row>
        <row r="13552">
          <cell r="D13552">
            <v>613679</v>
          </cell>
        </row>
        <row r="13553">
          <cell r="D13553">
            <v>613679</v>
          </cell>
        </row>
        <row r="13554">
          <cell r="D13554">
            <v>613679</v>
          </cell>
        </row>
        <row r="13555">
          <cell r="D13555">
            <v>613723</v>
          </cell>
        </row>
        <row r="13556">
          <cell r="D13556">
            <v>613723</v>
          </cell>
        </row>
        <row r="13557">
          <cell r="D13557">
            <v>613724</v>
          </cell>
        </row>
        <row r="13558">
          <cell r="D13558">
            <v>613724</v>
          </cell>
        </row>
        <row r="13559">
          <cell r="D13559">
            <v>613728</v>
          </cell>
        </row>
        <row r="13560">
          <cell r="D13560">
            <v>613728</v>
          </cell>
        </row>
        <row r="13561">
          <cell r="D13561">
            <v>613728</v>
          </cell>
        </row>
        <row r="13562">
          <cell r="D13562">
            <v>613730</v>
          </cell>
        </row>
        <row r="13563">
          <cell r="D13563">
            <v>613730</v>
          </cell>
        </row>
        <row r="13564">
          <cell r="D13564">
            <v>613730</v>
          </cell>
        </row>
        <row r="13565">
          <cell r="D13565">
            <v>613730</v>
          </cell>
        </row>
        <row r="13566">
          <cell r="D13566">
            <v>613730</v>
          </cell>
        </row>
        <row r="13567">
          <cell r="D13567">
            <v>613730</v>
          </cell>
        </row>
        <row r="13568">
          <cell r="D13568">
            <v>613749</v>
          </cell>
        </row>
        <row r="13569">
          <cell r="D13569">
            <v>613749</v>
          </cell>
        </row>
        <row r="13570">
          <cell r="D13570">
            <v>613749</v>
          </cell>
        </row>
        <row r="13571">
          <cell r="D13571">
            <v>613749</v>
          </cell>
        </row>
        <row r="13572">
          <cell r="D13572">
            <v>613749</v>
          </cell>
        </row>
        <row r="13574">
          <cell r="D13574">
            <v>613753</v>
          </cell>
        </row>
        <row r="13575">
          <cell r="D13575">
            <v>613753</v>
          </cell>
        </row>
        <row r="13576">
          <cell r="D13576">
            <v>613778</v>
          </cell>
        </row>
        <row r="13577">
          <cell r="D13577">
            <v>613778</v>
          </cell>
        </row>
        <row r="13578">
          <cell r="D13578">
            <v>613778</v>
          </cell>
        </row>
        <row r="13579">
          <cell r="D13579">
            <v>613778</v>
          </cell>
        </row>
        <row r="13580">
          <cell r="D13580">
            <v>613778</v>
          </cell>
        </row>
        <row r="13581">
          <cell r="D13581">
            <v>613785</v>
          </cell>
        </row>
        <row r="13582">
          <cell r="D13582">
            <v>613785</v>
          </cell>
        </row>
        <row r="13583">
          <cell r="D13583">
            <v>613787</v>
          </cell>
        </row>
        <row r="13584">
          <cell r="D13584">
            <v>613787</v>
          </cell>
        </row>
        <row r="13585">
          <cell r="D13585">
            <v>613787</v>
          </cell>
        </row>
        <row r="13586">
          <cell r="D13586">
            <v>613787</v>
          </cell>
        </row>
        <row r="13587">
          <cell r="D13587">
            <v>613787</v>
          </cell>
        </row>
        <row r="13588">
          <cell r="D13588">
            <v>613789</v>
          </cell>
        </row>
        <row r="13589">
          <cell r="D13589">
            <v>613789</v>
          </cell>
        </row>
        <row r="13590">
          <cell r="D13590">
            <v>613789</v>
          </cell>
        </row>
        <row r="13591">
          <cell r="D13591">
            <v>613794</v>
          </cell>
        </row>
        <row r="13592">
          <cell r="D13592">
            <v>613799</v>
          </cell>
        </row>
        <row r="13593">
          <cell r="D13593">
            <v>613800</v>
          </cell>
        </row>
        <row r="13594">
          <cell r="D13594">
            <v>613800</v>
          </cell>
        </row>
        <row r="13595">
          <cell r="D13595">
            <v>613800</v>
          </cell>
        </row>
        <row r="13596">
          <cell r="D13596">
            <v>613811</v>
          </cell>
        </row>
        <row r="13597">
          <cell r="D13597">
            <v>613811</v>
          </cell>
        </row>
        <row r="13598">
          <cell r="D13598">
            <v>613811</v>
          </cell>
        </row>
        <row r="13599">
          <cell r="D13599">
            <v>613811</v>
          </cell>
        </row>
        <row r="13600">
          <cell r="D13600">
            <v>613811</v>
          </cell>
        </row>
        <row r="13601">
          <cell r="D13601">
            <v>613817</v>
          </cell>
        </row>
        <row r="13602">
          <cell r="D13602">
            <v>613818</v>
          </cell>
        </row>
        <row r="13603">
          <cell r="D13603">
            <v>613818</v>
          </cell>
        </row>
        <row r="13604">
          <cell r="D13604">
            <v>613842</v>
          </cell>
        </row>
        <row r="13605">
          <cell r="D13605">
            <v>613842</v>
          </cell>
        </row>
        <row r="13606">
          <cell r="D13606">
            <v>613855</v>
          </cell>
        </row>
        <row r="13607">
          <cell r="D13607">
            <v>613867</v>
          </cell>
        </row>
        <row r="13608">
          <cell r="D13608">
            <v>613886</v>
          </cell>
        </row>
        <row r="13609">
          <cell r="D13609">
            <v>613890</v>
          </cell>
        </row>
        <row r="13610">
          <cell r="D13610">
            <v>613899</v>
          </cell>
        </row>
        <row r="13611">
          <cell r="D13611">
            <v>613899</v>
          </cell>
        </row>
        <row r="13612">
          <cell r="D13612">
            <v>613899</v>
          </cell>
        </row>
        <row r="13613">
          <cell r="D13613">
            <v>613899</v>
          </cell>
        </row>
        <row r="13614">
          <cell r="D13614">
            <v>613899</v>
          </cell>
        </row>
        <row r="13615">
          <cell r="D13615">
            <v>613899</v>
          </cell>
        </row>
        <row r="13616">
          <cell r="D13616">
            <v>613905</v>
          </cell>
        </row>
        <row r="13617">
          <cell r="D13617">
            <v>613905</v>
          </cell>
        </row>
        <row r="13618">
          <cell r="D13618">
            <v>613905</v>
          </cell>
        </row>
        <row r="13619">
          <cell r="D13619">
            <v>613907</v>
          </cell>
        </row>
        <row r="13620">
          <cell r="D13620">
            <v>613919</v>
          </cell>
        </row>
        <row r="13621">
          <cell r="D13621">
            <v>613919</v>
          </cell>
        </row>
        <row r="13622">
          <cell r="D13622">
            <v>613919</v>
          </cell>
        </row>
        <row r="13623">
          <cell r="D13623">
            <v>613919</v>
          </cell>
        </row>
        <row r="13624">
          <cell r="D13624">
            <v>613919</v>
          </cell>
        </row>
        <row r="13625">
          <cell r="D13625">
            <v>613925</v>
          </cell>
        </row>
        <row r="13626">
          <cell r="D13626">
            <v>613925</v>
          </cell>
        </row>
        <row r="13627">
          <cell r="D13627">
            <v>613925</v>
          </cell>
        </row>
        <row r="13628">
          <cell r="D13628">
            <v>613925</v>
          </cell>
        </row>
        <row r="13629">
          <cell r="D13629">
            <v>613925</v>
          </cell>
        </row>
        <row r="13631">
          <cell r="D13631">
            <v>613927</v>
          </cell>
        </row>
        <row r="13632">
          <cell r="D13632">
            <v>613930</v>
          </cell>
        </row>
        <row r="13633">
          <cell r="D13633">
            <v>613930</v>
          </cell>
        </row>
        <row r="13635">
          <cell r="D13635">
            <v>613966</v>
          </cell>
        </row>
        <row r="13636">
          <cell r="D13636">
            <v>613966</v>
          </cell>
        </row>
        <row r="13637">
          <cell r="D13637">
            <v>613966</v>
          </cell>
        </row>
        <row r="13638">
          <cell r="D13638">
            <v>613966</v>
          </cell>
        </row>
        <row r="13639">
          <cell r="D13639">
            <v>613966</v>
          </cell>
        </row>
        <row r="13640">
          <cell r="D13640">
            <v>613966</v>
          </cell>
        </row>
        <row r="13641">
          <cell r="D13641">
            <v>613966</v>
          </cell>
        </row>
        <row r="13642">
          <cell r="D13642">
            <v>613966</v>
          </cell>
        </row>
        <row r="13643">
          <cell r="D13643">
            <v>613966</v>
          </cell>
        </row>
        <row r="13644">
          <cell r="D13644">
            <v>613966</v>
          </cell>
        </row>
        <row r="13645">
          <cell r="D13645">
            <v>613966</v>
          </cell>
        </row>
        <row r="13646">
          <cell r="D13646">
            <v>613966</v>
          </cell>
        </row>
        <row r="13647">
          <cell r="D13647">
            <v>613966</v>
          </cell>
        </row>
        <row r="13648">
          <cell r="D13648">
            <v>613966</v>
          </cell>
        </row>
        <row r="13649">
          <cell r="D13649">
            <v>613966</v>
          </cell>
        </row>
        <row r="13650">
          <cell r="D13650">
            <v>613966</v>
          </cell>
        </row>
        <row r="13651">
          <cell r="D13651">
            <v>613968</v>
          </cell>
        </row>
        <row r="13653">
          <cell r="D13653">
            <v>613984</v>
          </cell>
        </row>
        <row r="13654">
          <cell r="D13654">
            <v>613990</v>
          </cell>
        </row>
        <row r="13655">
          <cell r="D13655">
            <v>613991</v>
          </cell>
        </row>
        <row r="13656">
          <cell r="D13656">
            <v>613998</v>
          </cell>
        </row>
        <row r="13657">
          <cell r="D13657">
            <v>614017</v>
          </cell>
        </row>
        <row r="13658">
          <cell r="D13658">
            <v>614049</v>
          </cell>
        </row>
        <row r="13659">
          <cell r="D13659">
            <v>614056</v>
          </cell>
        </row>
        <row r="13660">
          <cell r="D13660">
            <v>614077</v>
          </cell>
        </row>
        <row r="13662">
          <cell r="D13662">
            <v>614105</v>
          </cell>
        </row>
        <row r="13663">
          <cell r="D13663">
            <v>614114</v>
          </cell>
        </row>
        <row r="13664">
          <cell r="D13664">
            <v>614114</v>
          </cell>
        </row>
        <row r="13665">
          <cell r="D13665">
            <v>614114</v>
          </cell>
        </row>
        <row r="13666">
          <cell r="D13666">
            <v>614114</v>
          </cell>
        </row>
        <row r="13667">
          <cell r="D13667">
            <v>614114</v>
          </cell>
        </row>
        <row r="13668">
          <cell r="D13668">
            <v>614114</v>
          </cell>
        </row>
        <row r="13669">
          <cell r="D13669">
            <v>614128</v>
          </cell>
        </row>
        <row r="13670">
          <cell r="D13670">
            <v>614128</v>
          </cell>
        </row>
        <row r="13671">
          <cell r="D13671">
            <v>614128</v>
          </cell>
        </row>
        <row r="13672">
          <cell r="D13672">
            <v>614134</v>
          </cell>
        </row>
        <row r="13673">
          <cell r="D13673">
            <v>614135</v>
          </cell>
        </row>
        <row r="13674">
          <cell r="D13674">
            <v>614135</v>
          </cell>
        </row>
        <row r="13676">
          <cell r="D13676">
            <v>614145</v>
          </cell>
        </row>
        <row r="13677">
          <cell r="D13677">
            <v>614145</v>
          </cell>
        </row>
        <row r="13678">
          <cell r="D13678">
            <v>614149</v>
          </cell>
        </row>
        <row r="13679">
          <cell r="D13679">
            <v>614154</v>
          </cell>
        </row>
        <row r="13680">
          <cell r="D13680">
            <v>614165</v>
          </cell>
        </row>
        <row r="13681">
          <cell r="D13681">
            <v>614165</v>
          </cell>
        </row>
        <row r="13682">
          <cell r="D13682">
            <v>614177</v>
          </cell>
        </row>
        <row r="13683">
          <cell r="D13683">
            <v>614177</v>
          </cell>
        </row>
        <row r="13684">
          <cell r="D13684">
            <v>614194</v>
          </cell>
        </row>
        <row r="13685">
          <cell r="D13685">
            <v>614200</v>
          </cell>
        </row>
        <row r="13686">
          <cell r="D13686">
            <v>614200</v>
          </cell>
        </row>
        <row r="13687">
          <cell r="D13687">
            <v>614200</v>
          </cell>
        </row>
        <row r="13688">
          <cell r="D13688">
            <v>614203</v>
          </cell>
        </row>
        <row r="13689">
          <cell r="D13689">
            <v>614203</v>
          </cell>
        </row>
        <row r="13690">
          <cell r="D13690">
            <v>614206</v>
          </cell>
        </row>
        <row r="13691">
          <cell r="D13691">
            <v>614220</v>
          </cell>
        </row>
        <row r="13692">
          <cell r="D13692">
            <v>614227</v>
          </cell>
        </row>
        <row r="13693">
          <cell r="D13693">
            <v>614241</v>
          </cell>
        </row>
        <row r="13694">
          <cell r="D13694">
            <v>614254</v>
          </cell>
        </row>
        <row r="13695">
          <cell r="D13695">
            <v>614254</v>
          </cell>
        </row>
        <row r="13696">
          <cell r="D13696">
            <v>614283</v>
          </cell>
        </row>
        <row r="13697">
          <cell r="D13697">
            <v>614283</v>
          </cell>
        </row>
        <row r="13698">
          <cell r="D13698">
            <v>614283</v>
          </cell>
        </row>
        <row r="13699">
          <cell r="D13699">
            <v>614283</v>
          </cell>
        </row>
        <row r="13700">
          <cell r="D13700">
            <v>614283</v>
          </cell>
        </row>
        <row r="13701">
          <cell r="D13701">
            <v>614302</v>
          </cell>
        </row>
        <row r="13702">
          <cell r="D13702">
            <v>614302</v>
          </cell>
        </row>
        <row r="13703">
          <cell r="D13703">
            <v>614302</v>
          </cell>
        </row>
        <row r="13704">
          <cell r="D13704">
            <v>614302</v>
          </cell>
        </row>
        <row r="13705">
          <cell r="D13705">
            <v>614306</v>
          </cell>
        </row>
        <row r="13706">
          <cell r="D13706">
            <v>614308</v>
          </cell>
        </row>
        <row r="13707">
          <cell r="D13707">
            <v>614308</v>
          </cell>
        </row>
        <row r="13708">
          <cell r="D13708">
            <v>614308</v>
          </cell>
        </row>
        <row r="13709">
          <cell r="D13709">
            <v>614310</v>
          </cell>
        </row>
        <row r="13710">
          <cell r="D13710">
            <v>614312</v>
          </cell>
        </row>
        <row r="13711">
          <cell r="D13711">
            <v>614312</v>
          </cell>
        </row>
        <row r="13712">
          <cell r="D13712">
            <v>614312</v>
          </cell>
        </row>
        <row r="13713">
          <cell r="D13713">
            <v>614312</v>
          </cell>
        </row>
        <row r="13714">
          <cell r="D13714">
            <v>614312</v>
          </cell>
        </row>
        <row r="13715">
          <cell r="D13715">
            <v>614323</v>
          </cell>
        </row>
        <row r="13716">
          <cell r="D13716">
            <v>614333</v>
          </cell>
        </row>
        <row r="13717">
          <cell r="D13717">
            <v>614334</v>
          </cell>
        </row>
        <row r="13718">
          <cell r="D13718">
            <v>614342</v>
          </cell>
        </row>
        <row r="13719">
          <cell r="D13719">
            <v>614342</v>
          </cell>
        </row>
        <row r="13720">
          <cell r="D13720">
            <v>614342</v>
          </cell>
        </row>
        <row r="13721">
          <cell r="D13721">
            <v>614342</v>
          </cell>
        </row>
        <row r="13722">
          <cell r="D13722">
            <v>614345</v>
          </cell>
        </row>
        <row r="13723">
          <cell r="D13723">
            <v>614345</v>
          </cell>
        </row>
        <row r="13724">
          <cell r="D13724">
            <v>614345</v>
          </cell>
        </row>
        <row r="13725">
          <cell r="D13725">
            <v>614346</v>
          </cell>
        </row>
        <row r="13726">
          <cell r="D13726">
            <v>614347</v>
          </cell>
        </row>
        <row r="13727">
          <cell r="D13727">
            <v>614347</v>
          </cell>
        </row>
        <row r="13728">
          <cell r="D13728">
            <v>614347</v>
          </cell>
        </row>
        <row r="13729">
          <cell r="D13729">
            <v>614347</v>
          </cell>
        </row>
        <row r="13730">
          <cell r="D13730">
            <v>614367</v>
          </cell>
        </row>
        <row r="13731">
          <cell r="D13731">
            <v>614367</v>
          </cell>
        </row>
        <row r="13732">
          <cell r="D13732">
            <v>614376</v>
          </cell>
        </row>
        <row r="13734">
          <cell r="D13734">
            <v>614382</v>
          </cell>
        </row>
        <row r="13735">
          <cell r="D13735">
            <v>614382</v>
          </cell>
        </row>
        <row r="13736">
          <cell r="D13736">
            <v>614412</v>
          </cell>
        </row>
        <row r="13737">
          <cell r="D13737">
            <v>614452</v>
          </cell>
        </row>
        <row r="13738">
          <cell r="D13738">
            <v>614453</v>
          </cell>
        </row>
        <row r="13739">
          <cell r="D13739">
            <v>614455</v>
          </cell>
        </row>
        <row r="13740">
          <cell r="D13740">
            <v>614471</v>
          </cell>
        </row>
        <row r="13741">
          <cell r="D13741">
            <v>614471</v>
          </cell>
        </row>
        <row r="13742">
          <cell r="D13742">
            <v>614471</v>
          </cell>
        </row>
        <row r="13743">
          <cell r="D13743">
            <v>614472</v>
          </cell>
        </row>
        <row r="13744">
          <cell r="D13744">
            <v>614472</v>
          </cell>
        </row>
        <row r="13745">
          <cell r="D13745">
            <v>614472</v>
          </cell>
        </row>
        <row r="13746">
          <cell r="D13746">
            <v>614472</v>
          </cell>
        </row>
        <row r="13747">
          <cell r="D13747">
            <v>614472</v>
          </cell>
        </row>
        <row r="13748">
          <cell r="D13748">
            <v>614491</v>
          </cell>
        </row>
        <row r="13749">
          <cell r="D13749">
            <v>614494</v>
          </cell>
        </row>
        <row r="13750">
          <cell r="D13750">
            <v>614508</v>
          </cell>
        </row>
        <row r="13751">
          <cell r="D13751">
            <v>614508</v>
          </cell>
        </row>
        <row r="13752">
          <cell r="D13752">
            <v>614508</v>
          </cell>
        </row>
        <row r="13753">
          <cell r="D13753">
            <v>614512</v>
          </cell>
        </row>
        <row r="13754">
          <cell r="D13754">
            <v>614520</v>
          </cell>
        </row>
        <row r="13755">
          <cell r="D13755">
            <v>614538</v>
          </cell>
        </row>
        <row r="13756">
          <cell r="D13756">
            <v>614538</v>
          </cell>
        </row>
        <row r="13757">
          <cell r="D13757">
            <v>614538</v>
          </cell>
        </row>
        <row r="13758">
          <cell r="D13758">
            <v>614539</v>
          </cell>
        </row>
        <row r="13759">
          <cell r="D13759">
            <v>614553</v>
          </cell>
        </row>
        <row r="13760">
          <cell r="D13760">
            <v>614570</v>
          </cell>
        </row>
        <row r="13761">
          <cell r="D13761">
            <v>614570</v>
          </cell>
        </row>
        <row r="13762">
          <cell r="D13762">
            <v>614570</v>
          </cell>
        </row>
        <row r="13763">
          <cell r="D13763">
            <v>614598</v>
          </cell>
        </row>
        <row r="13764">
          <cell r="D13764">
            <v>614603</v>
          </cell>
        </row>
        <row r="13765">
          <cell r="D13765">
            <v>614603</v>
          </cell>
        </row>
        <row r="13766">
          <cell r="D13766">
            <v>614612</v>
          </cell>
        </row>
        <row r="13768">
          <cell r="D13768">
            <v>614624</v>
          </cell>
        </row>
        <row r="13769">
          <cell r="D13769">
            <v>614624</v>
          </cell>
        </row>
        <row r="13770">
          <cell r="D13770">
            <v>614630</v>
          </cell>
        </row>
        <row r="13771">
          <cell r="D13771">
            <v>614645</v>
          </cell>
        </row>
        <row r="13772">
          <cell r="D13772">
            <v>614652</v>
          </cell>
        </row>
        <row r="13773">
          <cell r="D13773">
            <v>614688</v>
          </cell>
        </row>
        <row r="13774">
          <cell r="D13774">
            <v>614694</v>
          </cell>
        </row>
        <row r="13775">
          <cell r="D13775">
            <v>614700</v>
          </cell>
        </row>
        <row r="13776">
          <cell r="D13776">
            <v>614700</v>
          </cell>
        </row>
        <row r="13777">
          <cell r="D13777">
            <v>614700</v>
          </cell>
        </row>
        <row r="13778">
          <cell r="D13778">
            <v>614700</v>
          </cell>
        </row>
        <row r="13779">
          <cell r="D13779">
            <v>614700</v>
          </cell>
        </row>
        <row r="13780">
          <cell r="D13780">
            <v>614700</v>
          </cell>
        </row>
        <row r="13782">
          <cell r="D13782">
            <v>614707</v>
          </cell>
        </row>
        <row r="13783">
          <cell r="D13783">
            <v>614712</v>
          </cell>
        </row>
        <row r="13784">
          <cell r="D13784">
            <v>614722</v>
          </cell>
        </row>
        <row r="13785">
          <cell r="D13785">
            <v>614726</v>
          </cell>
        </row>
        <row r="13788">
          <cell r="D13788">
            <v>614739</v>
          </cell>
        </row>
        <row r="13789">
          <cell r="D13789">
            <v>614759</v>
          </cell>
        </row>
        <row r="13790">
          <cell r="D13790">
            <v>614759</v>
          </cell>
        </row>
        <row r="13791">
          <cell r="D13791">
            <v>614762</v>
          </cell>
        </row>
        <row r="13792">
          <cell r="D13792">
            <v>614775</v>
          </cell>
        </row>
        <row r="13793">
          <cell r="D13793">
            <v>614775</v>
          </cell>
        </row>
        <row r="13794">
          <cell r="D13794">
            <v>614776</v>
          </cell>
        </row>
        <row r="13795">
          <cell r="D13795">
            <v>614776</v>
          </cell>
        </row>
        <row r="13796">
          <cell r="D13796">
            <v>614776</v>
          </cell>
        </row>
        <row r="13797">
          <cell r="D13797">
            <v>614776</v>
          </cell>
        </row>
        <row r="13798">
          <cell r="D13798">
            <v>614776</v>
          </cell>
        </row>
        <row r="13799">
          <cell r="D13799">
            <v>614776</v>
          </cell>
        </row>
        <row r="13800">
          <cell r="D13800">
            <v>614777</v>
          </cell>
        </row>
        <row r="13801">
          <cell r="D13801">
            <v>614780</v>
          </cell>
        </row>
        <row r="13802">
          <cell r="D13802">
            <v>614783</v>
          </cell>
        </row>
        <row r="13804">
          <cell r="D13804">
            <v>614824</v>
          </cell>
        </row>
        <row r="13805">
          <cell r="D13805">
            <v>614824</v>
          </cell>
        </row>
        <row r="13806">
          <cell r="D13806">
            <v>614824</v>
          </cell>
        </row>
        <row r="13807">
          <cell r="D13807">
            <v>614824</v>
          </cell>
        </row>
        <row r="13808">
          <cell r="D13808">
            <v>614824</v>
          </cell>
        </row>
        <row r="13809">
          <cell r="D13809">
            <v>614824</v>
          </cell>
        </row>
        <row r="13810">
          <cell r="D13810">
            <v>614824</v>
          </cell>
        </row>
        <row r="13811">
          <cell r="D13811">
            <v>614824</v>
          </cell>
        </row>
        <row r="13812">
          <cell r="D13812">
            <v>614824</v>
          </cell>
        </row>
        <row r="13813">
          <cell r="D13813">
            <v>614824</v>
          </cell>
        </row>
        <row r="13814">
          <cell r="D13814">
            <v>614834</v>
          </cell>
        </row>
        <row r="13815">
          <cell r="D13815">
            <v>614834</v>
          </cell>
        </row>
        <row r="13816">
          <cell r="D13816">
            <v>614834</v>
          </cell>
        </row>
        <row r="13817">
          <cell r="D13817">
            <v>614838</v>
          </cell>
        </row>
        <row r="13818">
          <cell r="D13818">
            <v>614838</v>
          </cell>
        </row>
        <row r="13819">
          <cell r="D13819">
            <v>614838</v>
          </cell>
        </row>
        <row r="13820">
          <cell r="D13820">
            <v>614838</v>
          </cell>
        </row>
        <row r="13821">
          <cell r="D13821">
            <v>614838</v>
          </cell>
        </row>
        <row r="13822">
          <cell r="D13822">
            <v>614838</v>
          </cell>
        </row>
        <row r="13823">
          <cell r="D13823">
            <v>614838</v>
          </cell>
        </row>
        <row r="13824">
          <cell r="D13824">
            <v>614838</v>
          </cell>
        </row>
        <row r="13825">
          <cell r="D13825">
            <v>614838</v>
          </cell>
        </row>
        <row r="13826">
          <cell r="D13826">
            <v>614838</v>
          </cell>
        </row>
        <row r="13827">
          <cell r="D13827">
            <v>614838</v>
          </cell>
        </row>
        <row r="13828">
          <cell r="D13828">
            <v>614838</v>
          </cell>
        </row>
        <row r="13829">
          <cell r="D13829">
            <v>614838</v>
          </cell>
        </row>
        <row r="13830">
          <cell r="D13830">
            <v>614838</v>
          </cell>
        </row>
        <row r="13831">
          <cell r="D13831">
            <v>614838</v>
          </cell>
        </row>
        <row r="13832">
          <cell r="D13832">
            <v>614838</v>
          </cell>
        </row>
        <row r="13833">
          <cell r="D13833">
            <v>614838</v>
          </cell>
        </row>
        <row r="13834">
          <cell r="D13834">
            <v>614838</v>
          </cell>
        </row>
        <row r="13835">
          <cell r="D13835">
            <v>614838</v>
          </cell>
        </row>
        <row r="13836">
          <cell r="D13836">
            <v>614838</v>
          </cell>
        </row>
        <row r="13837">
          <cell r="D13837">
            <v>614838</v>
          </cell>
        </row>
        <row r="13838">
          <cell r="D13838">
            <v>614838</v>
          </cell>
        </row>
        <row r="13839">
          <cell r="D13839">
            <v>614838</v>
          </cell>
        </row>
        <row r="13840">
          <cell r="D13840">
            <v>614838</v>
          </cell>
        </row>
        <row r="13841">
          <cell r="D13841">
            <v>614838</v>
          </cell>
        </row>
        <row r="13842">
          <cell r="D13842">
            <v>614838</v>
          </cell>
        </row>
        <row r="13843">
          <cell r="D13843">
            <v>614838</v>
          </cell>
        </row>
        <row r="13844">
          <cell r="D13844">
            <v>614838</v>
          </cell>
        </row>
        <row r="13845">
          <cell r="D13845">
            <v>614838</v>
          </cell>
        </row>
        <row r="13846">
          <cell r="D13846">
            <v>614838</v>
          </cell>
        </row>
        <row r="13847">
          <cell r="D13847">
            <v>614838</v>
          </cell>
        </row>
        <row r="13848">
          <cell r="D13848">
            <v>614838</v>
          </cell>
        </row>
        <row r="13849">
          <cell r="D13849">
            <v>614838</v>
          </cell>
        </row>
        <row r="13850">
          <cell r="D13850">
            <v>614838</v>
          </cell>
        </row>
        <row r="13851">
          <cell r="D13851">
            <v>614838</v>
          </cell>
        </row>
        <row r="13852">
          <cell r="D13852">
            <v>614838</v>
          </cell>
        </row>
        <row r="13853">
          <cell r="D13853">
            <v>614838</v>
          </cell>
        </row>
        <row r="13854">
          <cell r="D13854">
            <v>614838</v>
          </cell>
        </row>
        <row r="13855">
          <cell r="D13855">
            <v>614838</v>
          </cell>
        </row>
        <row r="13856">
          <cell r="D13856">
            <v>614838</v>
          </cell>
        </row>
        <row r="13857">
          <cell r="D13857">
            <v>614838</v>
          </cell>
        </row>
        <row r="13858">
          <cell r="D13858">
            <v>614868</v>
          </cell>
        </row>
        <row r="13859">
          <cell r="D13859">
            <v>614868</v>
          </cell>
        </row>
        <row r="13860">
          <cell r="D13860">
            <v>614870</v>
          </cell>
        </row>
        <row r="13861">
          <cell r="D13861">
            <v>614870</v>
          </cell>
        </row>
        <row r="13862">
          <cell r="D13862">
            <v>614872</v>
          </cell>
        </row>
        <row r="13863">
          <cell r="D13863">
            <v>614873</v>
          </cell>
        </row>
        <row r="13864">
          <cell r="D13864">
            <v>614873</v>
          </cell>
        </row>
        <row r="13865">
          <cell r="D13865">
            <v>614873</v>
          </cell>
        </row>
        <row r="13868">
          <cell r="D13868">
            <v>614878</v>
          </cell>
        </row>
        <row r="13869">
          <cell r="D13869">
            <v>614878</v>
          </cell>
        </row>
        <row r="13872">
          <cell r="D13872">
            <v>614895</v>
          </cell>
        </row>
        <row r="13873">
          <cell r="D13873">
            <v>614911</v>
          </cell>
        </row>
        <row r="13874">
          <cell r="D13874">
            <v>614911</v>
          </cell>
        </row>
        <row r="13875">
          <cell r="D13875">
            <v>614911</v>
          </cell>
        </row>
        <row r="13876">
          <cell r="D13876">
            <v>614911</v>
          </cell>
        </row>
        <row r="13877">
          <cell r="D13877">
            <v>614911</v>
          </cell>
        </row>
        <row r="13878">
          <cell r="D13878">
            <v>614911</v>
          </cell>
        </row>
        <row r="13879">
          <cell r="D13879">
            <v>614911</v>
          </cell>
        </row>
        <row r="13880">
          <cell r="D13880">
            <v>614911</v>
          </cell>
        </row>
        <row r="13881">
          <cell r="D13881">
            <v>614911</v>
          </cell>
        </row>
        <row r="13882">
          <cell r="D13882">
            <v>614911</v>
          </cell>
        </row>
        <row r="13883">
          <cell r="D13883">
            <v>614911</v>
          </cell>
        </row>
        <row r="13884">
          <cell r="D13884">
            <v>614911</v>
          </cell>
        </row>
        <row r="13885">
          <cell r="D13885">
            <v>614911</v>
          </cell>
        </row>
        <row r="13886">
          <cell r="D13886">
            <v>614911</v>
          </cell>
        </row>
        <row r="13887">
          <cell r="D13887">
            <v>614911</v>
          </cell>
        </row>
        <row r="13888">
          <cell r="D13888">
            <v>614911</v>
          </cell>
        </row>
        <row r="13889">
          <cell r="D13889">
            <v>614957</v>
          </cell>
        </row>
        <row r="13890">
          <cell r="D13890">
            <v>614957</v>
          </cell>
        </row>
        <row r="13891">
          <cell r="D13891">
            <v>614958</v>
          </cell>
        </row>
        <row r="13892">
          <cell r="D13892">
            <v>614959</v>
          </cell>
        </row>
        <row r="13893">
          <cell r="D13893">
            <v>614967</v>
          </cell>
        </row>
        <row r="13894">
          <cell r="D13894">
            <v>614970</v>
          </cell>
        </row>
        <row r="13896">
          <cell r="D13896">
            <v>614984</v>
          </cell>
        </row>
        <row r="13897">
          <cell r="D13897">
            <v>615007</v>
          </cell>
        </row>
        <row r="13898">
          <cell r="D13898">
            <v>615007</v>
          </cell>
        </row>
        <row r="13899">
          <cell r="D13899">
            <v>615007</v>
          </cell>
        </row>
        <row r="13900">
          <cell r="D13900">
            <v>615012</v>
          </cell>
        </row>
        <row r="13901">
          <cell r="D13901">
            <v>615012</v>
          </cell>
        </row>
        <row r="13902">
          <cell r="D13902">
            <v>615012</v>
          </cell>
        </row>
        <row r="13903">
          <cell r="D13903">
            <v>615013</v>
          </cell>
        </row>
        <row r="13904">
          <cell r="D13904">
            <v>615013</v>
          </cell>
        </row>
        <row r="13905">
          <cell r="D13905">
            <v>615013</v>
          </cell>
        </row>
        <row r="13906">
          <cell r="D13906">
            <v>615013</v>
          </cell>
        </row>
        <row r="13907">
          <cell r="D13907">
            <v>615013</v>
          </cell>
        </row>
        <row r="13908">
          <cell r="D13908">
            <v>615013</v>
          </cell>
        </row>
        <row r="13909">
          <cell r="D13909">
            <v>615013</v>
          </cell>
        </row>
        <row r="13910">
          <cell r="D13910">
            <v>615013</v>
          </cell>
        </row>
        <row r="13911">
          <cell r="D13911">
            <v>615013</v>
          </cell>
        </row>
        <row r="13912">
          <cell r="D13912">
            <v>615013</v>
          </cell>
        </row>
        <row r="13913">
          <cell r="D13913">
            <v>615013</v>
          </cell>
        </row>
        <row r="13914">
          <cell r="D13914">
            <v>615013</v>
          </cell>
        </row>
        <row r="13915">
          <cell r="D13915">
            <v>615013</v>
          </cell>
        </row>
        <row r="13916">
          <cell r="D13916">
            <v>615013</v>
          </cell>
        </row>
        <row r="13917">
          <cell r="D13917">
            <v>615013</v>
          </cell>
        </row>
        <row r="13918">
          <cell r="D13918">
            <v>615013</v>
          </cell>
        </row>
        <row r="13919">
          <cell r="D13919">
            <v>615013</v>
          </cell>
        </row>
        <row r="13920">
          <cell r="D13920">
            <v>615013</v>
          </cell>
        </row>
        <row r="13921">
          <cell r="D13921">
            <v>615013</v>
          </cell>
        </row>
        <row r="13922">
          <cell r="D13922">
            <v>615013</v>
          </cell>
        </row>
        <row r="13927">
          <cell r="D13927">
            <v>615027</v>
          </cell>
        </row>
        <row r="13931">
          <cell r="D13931">
            <v>615037</v>
          </cell>
        </row>
        <row r="13932">
          <cell r="D13932">
            <v>615037</v>
          </cell>
        </row>
        <row r="13933">
          <cell r="D13933">
            <v>615037</v>
          </cell>
        </row>
        <row r="13934">
          <cell r="D13934">
            <v>615037</v>
          </cell>
        </row>
        <row r="13935">
          <cell r="D13935">
            <v>615043</v>
          </cell>
        </row>
        <row r="13936">
          <cell r="D13936">
            <v>615045</v>
          </cell>
        </row>
        <row r="13937">
          <cell r="D13937">
            <v>615045</v>
          </cell>
        </row>
        <row r="13938">
          <cell r="D13938">
            <v>615045</v>
          </cell>
        </row>
        <row r="13939">
          <cell r="D13939">
            <v>615045</v>
          </cell>
        </row>
        <row r="13940">
          <cell r="D13940">
            <v>615045</v>
          </cell>
        </row>
        <row r="13941">
          <cell r="D13941">
            <v>615045</v>
          </cell>
        </row>
        <row r="13942">
          <cell r="D13942">
            <v>615045</v>
          </cell>
        </row>
        <row r="13943">
          <cell r="D13943">
            <v>615045</v>
          </cell>
        </row>
        <row r="13944">
          <cell r="D13944">
            <v>615045</v>
          </cell>
        </row>
        <row r="13945">
          <cell r="D13945">
            <v>615045</v>
          </cell>
        </row>
        <row r="13946">
          <cell r="D13946">
            <v>615045</v>
          </cell>
        </row>
        <row r="13947">
          <cell r="D13947">
            <v>615045</v>
          </cell>
        </row>
        <row r="13948">
          <cell r="D13948">
            <v>615045</v>
          </cell>
        </row>
        <row r="13949">
          <cell r="D13949">
            <v>615045</v>
          </cell>
        </row>
        <row r="13950">
          <cell r="D13950">
            <v>615045</v>
          </cell>
        </row>
        <row r="13951">
          <cell r="D13951">
            <v>615045</v>
          </cell>
        </row>
        <row r="13952">
          <cell r="D13952">
            <v>615059</v>
          </cell>
        </row>
        <row r="13957">
          <cell r="D13957">
            <v>615074</v>
          </cell>
        </row>
        <row r="13958">
          <cell r="D13958">
            <v>615074</v>
          </cell>
        </row>
        <row r="13959">
          <cell r="D13959">
            <v>615087</v>
          </cell>
        </row>
        <row r="13960">
          <cell r="D13960">
            <v>615087</v>
          </cell>
        </row>
        <row r="13962">
          <cell r="D13962">
            <v>615096</v>
          </cell>
        </row>
        <row r="13963">
          <cell r="D13963">
            <v>615096</v>
          </cell>
        </row>
        <row r="13964">
          <cell r="D13964">
            <v>615098</v>
          </cell>
        </row>
        <row r="13965">
          <cell r="D13965">
            <v>615098</v>
          </cell>
        </row>
        <row r="13966">
          <cell r="D13966">
            <v>615107</v>
          </cell>
        </row>
        <row r="13967">
          <cell r="D13967">
            <v>615107</v>
          </cell>
        </row>
        <row r="13968">
          <cell r="D13968">
            <v>615107</v>
          </cell>
        </row>
        <row r="13969">
          <cell r="D13969">
            <v>615107</v>
          </cell>
        </row>
        <row r="13970">
          <cell r="D13970">
            <v>615107</v>
          </cell>
        </row>
        <row r="13971">
          <cell r="D13971">
            <v>615110</v>
          </cell>
        </row>
        <row r="13972">
          <cell r="D13972">
            <v>615135</v>
          </cell>
        </row>
        <row r="13973">
          <cell r="D13973">
            <v>615136</v>
          </cell>
        </row>
        <row r="13974">
          <cell r="D13974">
            <v>615136</v>
          </cell>
        </row>
        <row r="13976">
          <cell r="D13976">
            <v>615150</v>
          </cell>
        </row>
        <row r="13977">
          <cell r="D13977">
            <v>615156</v>
          </cell>
        </row>
        <row r="13978">
          <cell r="D13978">
            <v>615178</v>
          </cell>
        </row>
        <row r="13979">
          <cell r="D13979">
            <v>615182</v>
          </cell>
        </row>
        <row r="13981">
          <cell r="D13981">
            <v>615191</v>
          </cell>
        </row>
        <row r="13982">
          <cell r="D13982">
            <v>615199</v>
          </cell>
        </row>
        <row r="13983">
          <cell r="D13983">
            <v>615205</v>
          </cell>
        </row>
        <row r="13984">
          <cell r="D13984">
            <v>615205</v>
          </cell>
        </row>
        <row r="13985">
          <cell r="D13985">
            <v>615205</v>
          </cell>
        </row>
        <row r="13986">
          <cell r="D13986">
            <v>615215</v>
          </cell>
        </row>
        <row r="13987">
          <cell r="D13987">
            <v>615215</v>
          </cell>
        </row>
        <row r="13988">
          <cell r="D13988">
            <v>615216</v>
          </cell>
        </row>
        <row r="13989">
          <cell r="D13989">
            <v>615226</v>
          </cell>
        </row>
        <row r="13990">
          <cell r="D13990">
            <v>615226</v>
          </cell>
        </row>
        <row r="13994">
          <cell r="D13994">
            <v>615240</v>
          </cell>
        </row>
        <row r="13995">
          <cell r="D13995">
            <v>615245</v>
          </cell>
        </row>
        <row r="13996">
          <cell r="D13996">
            <v>615267</v>
          </cell>
        </row>
        <row r="13998">
          <cell r="D13998">
            <v>615284</v>
          </cell>
        </row>
        <row r="13999">
          <cell r="D13999">
            <v>615300</v>
          </cell>
        </row>
        <row r="14000">
          <cell r="D14000">
            <v>615303</v>
          </cell>
        </row>
        <row r="14001">
          <cell r="D14001">
            <v>615303</v>
          </cell>
        </row>
        <row r="14002">
          <cell r="D14002">
            <v>615303</v>
          </cell>
        </row>
        <row r="14003">
          <cell r="D14003">
            <v>615303</v>
          </cell>
        </row>
        <row r="14004">
          <cell r="D14004">
            <v>615303</v>
          </cell>
        </row>
        <row r="14005">
          <cell r="D14005">
            <v>615303</v>
          </cell>
        </row>
        <row r="14006">
          <cell r="D14006">
            <v>615303</v>
          </cell>
        </row>
        <row r="14007">
          <cell r="D14007">
            <v>615303</v>
          </cell>
        </row>
        <row r="14008">
          <cell r="D14008">
            <v>615303</v>
          </cell>
        </row>
        <row r="14009">
          <cell r="D14009">
            <v>615303</v>
          </cell>
        </row>
        <row r="14010">
          <cell r="D14010">
            <v>615303</v>
          </cell>
        </row>
        <row r="14011">
          <cell r="D14011">
            <v>615310</v>
          </cell>
        </row>
        <row r="14012">
          <cell r="D14012">
            <v>615310</v>
          </cell>
        </row>
        <row r="14013">
          <cell r="D14013">
            <v>615310</v>
          </cell>
        </row>
        <row r="14014">
          <cell r="D14014">
            <v>615334</v>
          </cell>
        </row>
        <row r="14015">
          <cell r="D14015">
            <v>615334</v>
          </cell>
        </row>
        <row r="14016">
          <cell r="D14016">
            <v>615334</v>
          </cell>
        </row>
        <row r="14017">
          <cell r="D14017">
            <v>615334</v>
          </cell>
        </row>
        <row r="14018">
          <cell r="D14018">
            <v>615334</v>
          </cell>
        </row>
        <row r="14019">
          <cell r="D14019">
            <v>615340</v>
          </cell>
        </row>
        <row r="14020">
          <cell r="D14020">
            <v>615348</v>
          </cell>
        </row>
        <row r="14021">
          <cell r="D14021">
            <v>615359</v>
          </cell>
        </row>
        <row r="14022">
          <cell r="D14022">
            <v>615363</v>
          </cell>
        </row>
        <row r="14023">
          <cell r="D14023">
            <v>615374</v>
          </cell>
        </row>
        <row r="14024">
          <cell r="D14024">
            <v>615392</v>
          </cell>
        </row>
        <row r="14025">
          <cell r="D14025">
            <v>615408</v>
          </cell>
        </row>
        <row r="14026">
          <cell r="D14026">
            <v>615414</v>
          </cell>
        </row>
        <row r="14027">
          <cell r="D14027">
            <v>615414</v>
          </cell>
        </row>
        <row r="14028">
          <cell r="D14028">
            <v>615414</v>
          </cell>
        </row>
        <row r="14029">
          <cell r="D14029">
            <v>615414</v>
          </cell>
        </row>
        <row r="14030">
          <cell r="D14030">
            <v>615414</v>
          </cell>
        </row>
        <row r="14031">
          <cell r="D14031">
            <v>615414</v>
          </cell>
        </row>
        <row r="14032">
          <cell r="D14032">
            <v>615427</v>
          </cell>
        </row>
        <row r="14033">
          <cell r="D14033">
            <v>615427</v>
          </cell>
        </row>
        <row r="14034">
          <cell r="D14034">
            <v>615427</v>
          </cell>
        </row>
        <row r="14035">
          <cell r="D14035">
            <v>615427</v>
          </cell>
        </row>
        <row r="14036">
          <cell r="D14036">
            <v>615427</v>
          </cell>
        </row>
        <row r="14037">
          <cell r="D14037">
            <v>615427</v>
          </cell>
        </row>
        <row r="14038">
          <cell r="D14038">
            <v>615427</v>
          </cell>
        </row>
        <row r="14039">
          <cell r="D14039">
            <v>615428</v>
          </cell>
        </row>
        <row r="14040">
          <cell r="D14040">
            <v>615430</v>
          </cell>
        </row>
        <row r="14041">
          <cell r="D14041">
            <v>615432</v>
          </cell>
        </row>
        <row r="14042">
          <cell r="D14042">
            <v>615435</v>
          </cell>
        </row>
        <row r="14043">
          <cell r="D14043">
            <v>615447</v>
          </cell>
        </row>
        <row r="14044">
          <cell r="D14044">
            <v>615447</v>
          </cell>
        </row>
        <row r="14045">
          <cell r="D14045">
            <v>615447</v>
          </cell>
        </row>
        <row r="14046">
          <cell r="D14046">
            <v>615457</v>
          </cell>
        </row>
        <row r="14047">
          <cell r="D14047">
            <v>615457</v>
          </cell>
        </row>
        <row r="14048">
          <cell r="D14048">
            <v>615457</v>
          </cell>
        </row>
        <row r="14050">
          <cell r="D14050">
            <v>615488</v>
          </cell>
        </row>
        <row r="14051">
          <cell r="D14051">
            <v>615488</v>
          </cell>
        </row>
        <row r="14052">
          <cell r="D14052">
            <v>615488</v>
          </cell>
        </row>
        <row r="14053">
          <cell r="D14053">
            <v>615488</v>
          </cell>
        </row>
        <row r="14055">
          <cell r="D14055">
            <v>615498</v>
          </cell>
        </row>
        <row r="14056">
          <cell r="D14056">
            <v>615507</v>
          </cell>
        </row>
        <row r="14057">
          <cell r="D14057">
            <v>615507</v>
          </cell>
        </row>
        <row r="14058">
          <cell r="D14058">
            <v>615507</v>
          </cell>
        </row>
        <row r="14059">
          <cell r="D14059">
            <v>615512</v>
          </cell>
        </row>
        <row r="14060">
          <cell r="D14060">
            <v>615512</v>
          </cell>
        </row>
        <row r="14061">
          <cell r="D14061">
            <v>615512</v>
          </cell>
        </row>
        <row r="14062">
          <cell r="D14062">
            <v>615514</v>
          </cell>
        </row>
        <row r="14063">
          <cell r="D14063">
            <v>615514</v>
          </cell>
        </row>
        <row r="14064">
          <cell r="D14064">
            <v>615514</v>
          </cell>
        </row>
        <row r="14065">
          <cell r="D14065">
            <v>615535</v>
          </cell>
        </row>
        <row r="14066">
          <cell r="D14066">
            <v>615535</v>
          </cell>
        </row>
        <row r="14067">
          <cell r="D14067">
            <v>615535</v>
          </cell>
        </row>
        <row r="14068">
          <cell r="D14068">
            <v>615535</v>
          </cell>
        </row>
        <row r="14069">
          <cell r="D14069">
            <v>615535</v>
          </cell>
        </row>
        <row r="14070">
          <cell r="D14070">
            <v>615535</v>
          </cell>
        </row>
        <row r="14071">
          <cell r="D14071">
            <v>615552</v>
          </cell>
        </row>
        <row r="14072">
          <cell r="D14072">
            <v>615552</v>
          </cell>
        </row>
        <row r="14073">
          <cell r="D14073">
            <v>615552</v>
          </cell>
        </row>
        <row r="14074">
          <cell r="D14074">
            <v>615556</v>
          </cell>
        </row>
        <row r="14076">
          <cell r="D14076">
            <v>615581</v>
          </cell>
        </row>
        <row r="14077">
          <cell r="D14077">
            <v>615581</v>
          </cell>
        </row>
        <row r="14078">
          <cell r="D14078">
            <v>615581</v>
          </cell>
        </row>
        <row r="14079">
          <cell r="D14079">
            <v>615582</v>
          </cell>
        </row>
        <row r="14080">
          <cell r="D14080">
            <v>615582</v>
          </cell>
        </row>
        <row r="14081">
          <cell r="D14081">
            <v>615582</v>
          </cell>
        </row>
        <row r="14082">
          <cell r="D14082">
            <v>615582</v>
          </cell>
        </row>
        <row r="14083">
          <cell r="D14083">
            <v>615582</v>
          </cell>
        </row>
        <row r="14084">
          <cell r="D14084">
            <v>615599</v>
          </cell>
        </row>
        <row r="14085">
          <cell r="D14085">
            <v>615599</v>
          </cell>
        </row>
        <row r="14086">
          <cell r="D14086">
            <v>615633</v>
          </cell>
        </row>
        <row r="14087">
          <cell r="D14087">
            <v>615637</v>
          </cell>
        </row>
        <row r="14088">
          <cell r="D14088">
            <v>615638</v>
          </cell>
        </row>
        <row r="14089">
          <cell r="D14089">
            <v>615657</v>
          </cell>
        </row>
        <row r="14090">
          <cell r="D14090">
            <v>615679</v>
          </cell>
        </row>
        <row r="14091">
          <cell r="D14091">
            <v>615692</v>
          </cell>
        </row>
        <row r="14092">
          <cell r="D14092">
            <v>615692</v>
          </cell>
        </row>
        <row r="14093">
          <cell r="D14093">
            <v>615695</v>
          </cell>
        </row>
        <row r="14094">
          <cell r="D14094">
            <v>615704</v>
          </cell>
        </row>
        <row r="14096">
          <cell r="D14096">
            <v>615712</v>
          </cell>
        </row>
        <row r="14097">
          <cell r="D14097">
            <v>615727</v>
          </cell>
        </row>
        <row r="14098">
          <cell r="D14098">
            <v>615745</v>
          </cell>
        </row>
        <row r="14099">
          <cell r="D14099">
            <v>615745</v>
          </cell>
        </row>
        <row r="14100">
          <cell r="D14100">
            <v>615756</v>
          </cell>
        </row>
        <row r="14101">
          <cell r="D14101">
            <v>615757</v>
          </cell>
        </row>
        <row r="14102">
          <cell r="D14102">
            <v>615757</v>
          </cell>
        </row>
        <row r="14103">
          <cell r="D14103">
            <v>615757</v>
          </cell>
        </row>
        <row r="14104">
          <cell r="D14104">
            <v>615757</v>
          </cell>
        </row>
        <row r="14105">
          <cell r="D14105">
            <v>615757</v>
          </cell>
        </row>
        <row r="14106">
          <cell r="D14106">
            <v>615757</v>
          </cell>
        </row>
        <row r="14107">
          <cell r="D14107">
            <v>615764</v>
          </cell>
        </row>
        <row r="14108">
          <cell r="D14108">
            <v>615764</v>
          </cell>
        </row>
        <row r="14109">
          <cell r="D14109">
            <v>615778</v>
          </cell>
        </row>
        <row r="14110">
          <cell r="D14110">
            <v>615778</v>
          </cell>
        </row>
        <row r="14111">
          <cell r="D14111">
            <v>615778</v>
          </cell>
        </row>
        <row r="14112">
          <cell r="D14112">
            <v>615785</v>
          </cell>
        </row>
        <row r="14113">
          <cell r="D14113">
            <v>615785</v>
          </cell>
        </row>
        <row r="14114">
          <cell r="D14114">
            <v>615785</v>
          </cell>
        </row>
        <row r="14116">
          <cell r="D14116">
            <v>615796</v>
          </cell>
        </row>
        <row r="14117">
          <cell r="D14117">
            <v>615808</v>
          </cell>
        </row>
        <row r="14118">
          <cell r="D14118">
            <v>615810</v>
          </cell>
        </row>
        <row r="14119">
          <cell r="D14119">
            <v>615813</v>
          </cell>
        </row>
        <row r="14120">
          <cell r="D14120">
            <v>615813</v>
          </cell>
        </row>
        <row r="14121">
          <cell r="D14121">
            <v>615813</v>
          </cell>
        </row>
        <row r="14122">
          <cell r="D14122">
            <v>615813</v>
          </cell>
        </row>
        <row r="14123">
          <cell r="D14123">
            <v>615819</v>
          </cell>
        </row>
        <row r="14124">
          <cell r="D14124">
            <v>615819</v>
          </cell>
        </row>
        <row r="14125">
          <cell r="D14125">
            <v>615820</v>
          </cell>
        </row>
        <row r="14127">
          <cell r="D14127">
            <v>615823</v>
          </cell>
        </row>
        <row r="14128">
          <cell r="D14128">
            <v>615823</v>
          </cell>
        </row>
        <row r="14129">
          <cell r="D14129">
            <v>615823</v>
          </cell>
        </row>
        <row r="14130">
          <cell r="D14130">
            <v>615823</v>
          </cell>
        </row>
        <row r="14132">
          <cell r="D14132">
            <v>615827</v>
          </cell>
        </row>
        <row r="14133">
          <cell r="D14133">
            <v>615827</v>
          </cell>
        </row>
        <row r="14139">
          <cell r="D14139">
            <v>615849</v>
          </cell>
        </row>
        <row r="14140">
          <cell r="D14140">
            <v>615850</v>
          </cell>
        </row>
        <row r="14141">
          <cell r="D14141">
            <v>615866</v>
          </cell>
        </row>
        <row r="14142">
          <cell r="D14142">
            <v>615866</v>
          </cell>
        </row>
        <row r="14143">
          <cell r="D14143">
            <v>615866</v>
          </cell>
        </row>
        <row r="14144">
          <cell r="D14144">
            <v>615866</v>
          </cell>
        </row>
        <row r="14145">
          <cell r="D14145">
            <v>615866</v>
          </cell>
        </row>
        <row r="14146">
          <cell r="D14146">
            <v>615866</v>
          </cell>
        </row>
        <row r="14147">
          <cell r="D14147">
            <v>615866</v>
          </cell>
        </row>
        <row r="14148">
          <cell r="D14148">
            <v>615866</v>
          </cell>
        </row>
        <row r="14149">
          <cell r="D14149">
            <v>615866</v>
          </cell>
        </row>
        <row r="14150">
          <cell r="D14150">
            <v>615869</v>
          </cell>
        </row>
        <row r="14151">
          <cell r="D14151">
            <v>615879</v>
          </cell>
        </row>
        <row r="14152">
          <cell r="D14152">
            <v>615883</v>
          </cell>
        </row>
        <row r="14153">
          <cell r="D14153">
            <v>615885</v>
          </cell>
        </row>
        <row r="14155">
          <cell r="D14155">
            <v>615906</v>
          </cell>
        </row>
        <row r="14156">
          <cell r="D14156">
            <v>615906</v>
          </cell>
        </row>
        <row r="14157">
          <cell r="D14157">
            <v>615916</v>
          </cell>
        </row>
        <row r="14158">
          <cell r="D14158">
            <v>615916</v>
          </cell>
        </row>
        <row r="14159">
          <cell r="D14159">
            <v>615929</v>
          </cell>
        </row>
        <row r="14160">
          <cell r="D14160">
            <v>615929</v>
          </cell>
        </row>
        <row r="14161">
          <cell r="D14161">
            <v>615929</v>
          </cell>
        </row>
        <row r="14162">
          <cell r="D14162">
            <v>615929</v>
          </cell>
        </row>
        <row r="14163">
          <cell r="D14163">
            <v>615929</v>
          </cell>
        </row>
        <row r="14164">
          <cell r="D14164">
            <v>615930</v>
          </cell>
        </row>
        <row r="14166">
          <cell r="D14166">
            <v>615950</v>
          </cell>
        </row>
        <row r="14167">
          <cell r="D14167">
            <v>615950</v>
          </cell>
        </row>
        <row r="14168">
          <cell r="D14168">
            <v>615950</v>
          </cell>
        </row>
        <row r="14169">
          <cell r="D14169">
            <v>615950</v>
          </cell>
        </row>
        <row r="14170">
          <cell r="D14170">
            <v>615950</v>
          </cell>
        </row>
        <row r="14171">
          <cell r="D14171">
            <v>615954</v>
          </cell>
        </row>
        <row r="14172">
          <cell r="D14172">
            <v>615978</v>
          </cell>
        </row>
        <row r="14173">
          <cell r="D14173">
            <v>615986</v>
          </cell>
        </row>
        <row r="14174">
          <cell r="D14174">
            <v>615986</v>
          </cell>
        </row>
        <row r="14175">
          <cell r="D14175">
            <v>615986</v>
          </cell>
        </row>
        <row r="14176">
          <cell r="D14176">
            <v>615987</v>
          </cell>
        </row>
        <row r="14177">
          <cell r="D14177">
            <v>615998</v>
          </cell>
        </row>
        <row r="14180">
          <cell r="D14180">
            <v>616008</v>
          </cell>
        </row>
        <row r="14181">
          <cell r="D14181">
            <v>616033</v>
          </cell>
        </row>
        <row r="14182">
          <cell r="D14182">
            <v>616036</v>
          </cell>
        </row>
        <row r="14183">
          <cell r="D14183">
            <v>616036</v>
          </cell>
        </row>
        <row r="14184">
          <cell r="D14184">
            <v>616036</v>
          </cell>
        </row>
        <row r="14185">
          <cell r="D14185">
            <v>616036</v>
          </cell>
        </row>
        <row r="14186">
          <cell r="D14186">
            <v>616044</v>
          </cell>
        </row>
        <row r="14187">
          <cell r="D14187">
            <v>616044</v>
          </cell>
        </row>
        <row r="14188">
          <cell r="D14188">
            <v>616055</v>
          </cell>
        </row>
        <row r="14189">
          <cell r="D14189">
            <v>616065</v>
          </cell>
        </row>
        <row r="14190">
          <cell r="D14190">
            <v>616109</v>
          </cell>
        </row>
        <row r="14191">
          <cell r="D14191">
            <v>616109</v>
          </cell>
        </row>
        <row r="14192">
          <cell r="D14192">
            <v>616109</v>
          </cell>
        </row>
        <row r="14193">
          <cell r="D14193">
            <v>616109</v>
          </cell>
        </row>
        <row r="14194">
          <cell r="D14194">
            <v>616109</v>
          </cell>
        </row>
        <row r="14195">
          <cell r="D14195">
            <v>616109</v>
          </cell>
        </row>
        <row r="14196">
          <cell r="D14196">
            <v>616114</v>
          </cell>
        </row>
        <row r="14197">
          <cell r="D14197">
            <v>616115</v>
          </cell>
        </row>
        <row r="14198">
          <cell r="D14198">
            <v>616115</v>
          </cell>
        </row>
        <row r="14199">
          <cell r="D14199">
            <v>616115</v>
          </cell>
        </row>
        <row r="14200">
          <cell r="D14200">
            <v>616115</v>
          </cell>
        </row>
        <row r="14201">
          <cell r="D14201">
            <v>616115</v>
          </cell>
        </row>
        <row r="14202">
          <cell r="D14202">
            <v>616115</v>
          </cell>
        </row>
        <row r="14203">
          <cell r="D14203">
            <v>616115</v>
          </cell>
        </row>
        <row r="14204">
          <cell r="D14204">
            <v>616115</v>
          </cell>
        </row>
        <row r="14205">
          <cell r="D14205">
            <v>616115</v>
          </cell>
        </row>
        <row r="14206">
          <cell r="D14206">
            <v>616115</v>
          </cell>
        </row>
        <row r="14207">
          <cell r="D14207">
            <v>616115</v>
          </cell>
        </row>
        <row r="14208">
          <cell r="D14208">
            <v>616115</v>
          </cell>
        </row>
        <row r="14209">
          <cell r="D14209">
            <v>616115</v>
          </cell>
        </row>
        <row r="14210">
          <cell r="D14210">
            <v>616115</v>
          </cell>
        </row>
        <row r="14211">
          <cell r="D14211">
            <v>616115</v>
          </cell>
        </row>
        <row r="14212">
          <cell r="D14212">
            <v>616115</v>
          </cell>
        </row>
        <row r="14213">
          <cell r="D14213">
            <v>616115</v>
          </cell>
        </row>
        <row r="14214">
          <cell r="D14214">
            <v>616115</v>
          </cell>
        </row>
        <row r="14215">
          <cell r="D14215">
            <v>616115</v>
          </cell>
        </row>
        <row r="14216">
          <cell r="D14216">
            <v>616115</v>
          </cell>
        </row>
        <row r="14217">
          <cell r="D14217">
            <v>616115</v>
          </cell>
        </row>
        <row r="14218">
          <cell r="D14218">
            <v>616115</v>
          </cell>
        </row>
        <row r="14219">
          <cell r="D14219">
            <v>616115</v>
          </cell>
        </row>
        <row r="14220">
          <cell r="D14220">
            <v>616115</v>
          </cell>
        </row>
        <row r="14221">
          <cell r="D14221">
            <v>616115</v>
          </cell>
        </row>
        <row r="14222">
          <cell r="D14222">
            <v>616120</v>
          </cell>
        </row>
        <row r="14223">
          <cell r="D14223">
            <v>616120</v>
          </cell>
        </row>
        <row r="14225">
          <cell r="D14225">
            <v>616130</v>
          </cell>
        </row>
        <row r="14226">
          <cell r="D14226">
            <v>616156</v>
          </cell>
        </row>
        <row r="14227">
          <cell r="D14227">
            <v>616164</v>
          </cell>
        </row>
        <row r="14230">
          <cell r="D14230">
            <v>616179</v>
          </cell>
        </row>
        <row r="14231">
          <cell r="D14231">
            <v>616181</v>
          </cell>
        </row>
        <row r="14232">
          <cell r="D14232">
            <v>616181</v>
          </cell>
        </row>
        <row r="14233">
          <cell r="D14233">
            <v>616187</v>
          </cell>
        </row>
        <row r="14237">
          <cell r="D14237">
            <v>616211</v>
          </cell>
        </row>
        <row r="14238">
          <cell r="D14238">
            <v>616218</v>
          </cell>
        </row>
        <row r="14239">
          <cell r="D14239">
            <v>616218</v>
          </cell>
        </row>
        <row r="14240">
          <cell r="D14240">
            <v>616242</v>
          </cell>
        </row>
        <row r="14241">
          <cell r="D14241">
            <v>616242</v>
          </cell>
        </row>
        <row r="14242">
          <cell r="D14242">
            <v>616242</v>
          </cell>
        </row>
        <row r="14243">
          <cell r="D14243">
            <v>616252</v>
          </cell>
        </row>
        <row r="14244">
          <cell r="D14244">
            <v>616261</v>
          </cell>
        </row>
        <row r="14256">
          <cell r="D14256">
            <v>616275</v>
          </cell>
        </row>
        <row r="14257">
          <cell r="D14257">
            <v>616275</v>
          </cell>
        </row>
        <row r="14258">
          <cell r="D14258">
            <v>616275</v>
          </cell>
        </row>
        <row r="14259">
          <cell r="D14259">
            <v>616275</v>
          </cell>
        </row>
        <row r="14260">
          <cell r="D14260">
            <v>616294</v>
          </cell>
        </row>
        <row r="14261">
          <cell r="D14261">
            <v>616302</v>
          </cell>
        </row>
        <row r="14262">
          <cell r="D14262">
            <v>616317</v>
          </cell>
        </row>
        <row r="14263">
          <cell r="D14263">
            <v>616331</v>
          </cell>
        </row>
        <row r="14265">
          <cell r="D14265">
            <v>616356</v>
          </cell>
        </row>
        <row r="14266">
          <cell r="D14266">
            <v>616364</v>
          </cell>
        </row>
        <row r="14267">
          <cell r="D14267">
            <v>616364</v>
          </cell>
        </row>
        <row r="14268">
          <cell r="D14268">
            <v>616364</v>
          </cell>
        </row>
        <row r="14269">
          <cell r="D14269">
            <v>616364</v>
          </cell>
        </row>
        <row r="14279">
          <cell r="D14279">
            <v>616377</v>
          </cell>
        </row>
        <row r="14280">
          <cell r="D14280">
            <v>616377</v>
          </cell>
        </row>
        <row r="14281">
          <cell r="D14281">
            <v>616377</v>
          </cell>
        </row>
        <row r="14282">
          <cell r="D14282">
            <v>616408</v>
          </cell>
        </row>
        <row r="14283">
          <cell r="D14283">
            <v>616408</v>
          </cell>
        </row>
        <row r="14285">
          <cell r="D14285">
            <v>616451</v>
          </cell>
        </row>
        <row r="14290">
          <cell r="D14290">
            <v>616487</v>
          </cell>
        </row>
        <row r="14291">
          <cell r="D14291">
            <v>616503</v>
          </cell>
        </row>
        <row r="14292">
          <cell r="D14292">
            <v>616503</v>
          </cell>
        </row>
        <row r="14293">
          <cell r="D14293">
            <v>616503</v>
          </cell>
        </row>
        <row r="14294">
          <cell r="D14294">
            <v>616515</v>
          </cell>
        </row>
        <row r="14295">
          <cell r="D14295">
            <v>616517</v>
          </cell>
        </row>
        <row r="14296">
          <cell r="D14296">
            <v>616526</v>
          </cell>
        </row>
        <row r="14298">
          <cell r="D14298">
            <v>616562</v>
          </cell>
        </row>
        <row r="14299">
          <cell r="D14299">
            <v>616562</v>
          </cell>
        </row>
        <row r="14300">
          <cell r="D14300">
            <v>616576</v>
          </cell>
        </row>
        <row r="14301">
          <cell r="D14301">
            <v>616576</v>
          </cell>
        </row>
        <row r="14302">
          <cell r="D14302">
            <v>616576</v>
          </cell>
        </row>
        <row r="14303">
          <cell r="D14303">
            <v>616576</v>
          </cell>
        </row>
        <row r="14304">
          <cell r="D14304">
            <v>616576</v>
          </cell>
        </row>
        <row r="14305">
          <cell r="D14305">
            <v>616576</v>
          </cell>
        </row>
        <row r="14306">
          <cell r="D14306">
            <v>616576</v>
          </cell>
        </row>
        <row r="14307">
          <cell r="D14307">
            <v>616576</v>
          </cell>
        </row>
        <row r="14308">
          <cell r="D14308">
            <v>616576</v>
          </cell>
        </row>
        <row r="14309">
          <cell r="D14309">
            <v>616608</v>
          </cell>
        </row>
        <row r="14311">
          <cell r="D14311">
            <v>616627</v>
          </cell>
        </row>
        <row r="14312">
          <cell r="D14312">
            <v>616634</v>
          </cell>
        </row>
        <row r="14313">
          <cell r="D14313">
            <v>616639</v>
          </cell>
        </row>
        <row r="14314">
          <cell r="D14314">
            <v>616651</v>
          </cell>
        </row>
        <row r="14315">
          <cell r="D14315">
            <v>616675</v>
          </cell>
        </row>
        <row r="14316">
          <cell r="D14316">
            <v>616676</v>
          </cell>
        </row>
        <row r="14317">
          <cell r="D14317">
            <v>616694</v>
          </cell>
        </row>
        <row r="14318">
          <cell r="D14318">
            <v>616694</v>
          </cell>
        </row>
        <row r="14327">
          <cell r="D14327">
            <v>616705</v>
          </cell>
        </row>
        <row r="14328">
          <cell r="D14328">
            <v>616723</v>
          </cell>
        </row>
        <row r="14329">
          <cell r="D14329">
            <v>616732</v>
          </cell>
        </row>
        <row r="14330">
          <cell r="D14330">
            <v>616737</v>
          </cell>
        </row>
        <row r="14331">
          <cell r="D14331">
            <v>616742</v>
          </cell>
        </row>
        <row r="14332">
          <cell r="D14332">
            <v>616744</v>
          </cell>
        </row>
        <row r="14333">
          <cell r="D14333">
            <v>616744</v>
          </cell>
        </row>
        <row r="14334">
          <cell r="D14334">
            <v>616744</v>
          </cell>
        </row>
        <row r="14336">
          <cell r="D14336">
            <v>616753</v>
          </cell>
        </row>
        <row r="14337">
          <cell r="D14337">
            <v>616757</v>
          </cell>
        </row>
        <row r="14338">
          <cell r="D14338">
            <v>616757</v>
          </cell>
        </row>
        <row r="14339">
          <cell r="D14339">
            <v>616757</v>
          </cell>
        </row>
        <row r="14340">
          <cell r="D14340">
            <v>616757</v>
          </cell>
        </row>
        <row r="14341">
          <cell r="D14341">
            <v>616757</v>
          </cell>
        </row>
        <row r="14343">
          <cell r="D14343">
            <v>616790</v>
          </cell>
        </row>
        <row r="14345">
          <cell r="D14345">
            <v>616804</v>
          </cell>
        </row>
        <row r="14347">
          <cell r="D14347">
            <v>616826</v>
          </cell>
        </row>
        <row r="14348">
          <cell r="D14348">
            <v>616826</v>
          </cell>
        </row>
        <row r="14349">
          <cell r="D14349">
            <v>616861</v>
          </cell>
        </row>
        <row r="14351">
          <cell r="D14351">
            <v>616871</v>
          </cell>
        </row>
        <row r="14352">
          <cell r="D14352">
            <v>616871</v>
          </cell>
        </row>
        <row r="14353">
          <cell r="D14353">
            <v>616871</v>
          </cell>
        </row>
        <row r="14354">
          <cell r="D14354">
            <v>616871</v>
          </cell>
        </row>
        <row r="14355">
          <cell r="D14355">
            <v>616871</v>
          </cell>
        </row>
        <row r="14356">
          <cell r="D14356">
            <v>616871</v>
          </cell>
        </row>
        <row r="14357">
          <cell r="D14357">
            <v>616885</v>
          </cell>
        </row>
        <row r="14358">
          <cell r="D14358">
            <v>616885</v>
          </cell>
        </row>
        <row r="14359">
          <cell r="D14359">
            <v>616885</v>
          </cell>
        </row>
        <row r="14360">
          <cell r="D14360">
            <v>616885</v>
          </cell>
        </row>
        <row r="14364">
          <cell r="D14364">
            <v>616905</v>
          </cell>
        </row>
        <row r="14365">
          <cell r="D14365">
            <v>616913</v>
          </cell>
        </row>
        <row r="14366">
          <cell r="D14366">
            <v>616913</v>
          </cell>
        </row>
        <row r="14367">
          <cell r="D14367">
            <v>616913</v>
          </cell>
        </row>
        <row r="14368">
          <cell r="D14368">
            <v>616913</v>
          </cell>
        </row>
        <row r="14369">
          <cell r="D14369">
            <v>616923</v>
          </cell>
        </row>
        <row r="14370">
          <cell r="D14370">
            <v>616926</v>
          </cell>
        </row>
        <row r="14371">
          <cell r="D14371">
            <v>616926</v>
          </cell>
        </row>
        <row r="14372">
          <cell r="D14372">
            <v>616934</v>
          </cell>
        </row>
        <row r="14373">
          <cell r="D14373">
            <v>616934</v>
          </cell>
        </row>
        <row r="14374">
          <cell r="D14374">
            <v>616938</v>
          </cell>
        </row>
        <row r="14375">
          <cell r="D14375">
            <v>616952</v>
          </cell>
        </row>
        <row r="14376">
          <cell r="D14376">
            <v>616979</v>
          </cell>
        </row>
        <row r="14377">
          <cell r="D14377">
            <v>616992</v>
          </cell>
        </row>
        <row r="14378">
          <cell r="D14378">
            <v>616992</v>
          </cell>
        </row>
        <row r="14379">
          <cell r="D14379">
            <v>616992</v>
          </cell>
        </row>
        <row r="14380">
          <cell r="D14380">
            <v>616992</v>
          </cell>
        </row>
        <row r="14381">
          <cell r="D14381">
            <v>616996</v>
          </cell>
        </row>
        <row r="14382">
          <cell r="D14382">
            <v>617007</v>
          </cell>
        </row>
        <row r="14383">
          <cell r="D14383">
            <v>617016</v>
          </cell>
        </row>
        <row r="14384">
          <cell r="D14384">
            <v>617017</v>
          </cell>
        </row>
        <row r="14385">
          <cell r="D14385">
            <v>617024</v>
          </cell>
        </row>
        <row r="14386">
          <cell r="D14386">
            <v>617024</v>
          </cell>
        </row>
        <row r="14387">
          <cell r="D14387">
            <v>617024</v>
          </cell>
        </row>
        <row r="14388">
          <cell r="D14388">
            <v>617024</v>
          </cell>
        </row>
        <row r="14389">
          <cell r="D14389">
            <v>617024</v>
          </cell>
        </row>
        <row r="14390">
          <cell r="D14390">
            <v>617024</v>
          </cell>
        </row>
        <row r="14391">
          <cell r="D14391">
            <v>617024</v>
          </cell>
        </row>
        <row r="14392">
          <cell r="D14392">
            <v>617024</v>
          </cell>
        </row>
        <row r="14393">
          <cell r="D14393">
            <v>617024</v>
          </cell>
        </row>
        <row r="14394">
          <cell r="D14394">
            <v>617024</v>
          </cell>
        </row>
        <row r="14395">
          <cell r="D14395">
            <v>617031</v>
          </cell>
        </row>
        <row r="14396">
          <cell r="D14396">
            <v>617031</v>
          </cell>
        </row>
        <row r="14399">
          <cell r="D14399">
            <v>617043</v>
          </cell>
        </row>
        <row r="14400">
          <cell r="D14400">
            <v>617051</v>
          </cell>
        </row>
        <row r="14402">
          <cell r="D14402">
            <v>617069</v>
          </cell>
        </row>
        <row r="14403">
          <cell r="D14403">
            <v>617078</v>
          </cell>
        </row>
        <row r="14404">
          <cell r="D14404">
            <v>617083</v>
          </cell>
        </row>
        <row r="14405">
          <cell r="D14405">
            <v>617095</v>
          </cell>
        </row>
        <row r="14406">
          <cell r="D14406">
            <v>617095</v>
          </cell>
        </row>
        <row r="14407">
          <cell r="D14407">
            <v>617095</v>
          </cell>
        </row>
        <row r="14408">
          <cell r="D14408">
            <v>617095</v>
          </cell>
        </row>
        <row r="14409">
          <cell r="D14409">
            <v>617095</v>
          </cell>
        </row>
        <row r="14410">
          <cell r="D14410">
            <v>617095</v>
          </cell>
        </row>
        <row r="14411">
          <cell r="D14411">
            <v>617095</v>
          </cell>
        </row>
        <row r="14412">
          <cell r="D14412">
            <v>617095</v>
          </cell>
        </row>
        <row r="14413">
          <cell r="D14413">
            <v>617095</v>
          </cell>
        </row>
        <row r="14414">
          <cell r="D14414">
            <v>617095</v>
          </cell>
        </row>
        <row r="14415">
          <cell r="D14415">
            <v>617095</v>
          </cell>
        </row>
        <row r="14416">
          <cell r="D14416">
            <v>617095</v>
          </cell>
        </row>
        <row r="14417">
          <cell r="D14417">
            <v>617095</v>
          </cell>
        </row>
        <row r="14418">
          <cell r="D14418">
            <v>617095</v>
          </cell>
        </row>
        <row r="14419">
          <cell r="D14419">
            <v>617095</v>
          </cell>
        </row>
        <row r="14420">
          <cell r="D14420">
            <v>617095</v>
          </cell>
        </row>
        <row r="14421">
          <cell r="D14421">
            <v>617109</v>
          </cell>
        </row>
        <row r="14423">
          <cell r="D14423">
            <v>617160</v>
          </cell>
        </row>
        <row r="14424">
          <cell r="D14424">
            <v>617161</v>
          </cell>
        </row>
        <row r="14425">
          <cell r="D14425">
            <v>617172</v>
          </cell>
        </row>
        <row r="14426">
          <cell r="D14426">
            <v>617172</v>
          </cell>
        </row>
        <row r="14427">
          <cell r="D14427">
            <v>617172</v>
          </cell>
        </row>
        <row r="14428">
          <cell r="D14428">
            <v>617172</v>
          </cell>
        </row>
        <row r="14429">
          <cell r="D14429">
            <v>617172</v>
          </cell>
        </row>
        <row r="14430">
          <cell r="D14430">
            <v>617172</v>
          </cell>
        </row>
        <row r="14431">
          <cell r="D14431">
            <v>617172</v>
          </cell>
        </row>
        <row r="14432">
          <cell r="D14432">
            <v>617196</v>
          </cell>
        </row>
        <row r="14434">
          <cell r="D14434">
            <v>617230</v>
          </cell>
        </row>
        <row r="14435">
          <cell r="D14435">
            <v>617230</v>
          </cell>
        </row>
        <row r="14436">
          <cell r="D14436">
            <v>617230</v>
          </cell>
        </row>
        <row r="14437">
          <cell r="D14437">
            <v>617230</v>
          </cell>
        </row>
        <row r="14438">
          <cell r="D14438">
            <v>617230</v>
          </cell>
        </row>
        <row r="14439">
          <cell r="D14439">
            <v>617236</v>
          </cell>
        </row>
        <row r="14441">
          <cell r="D14441">
            <v>617258</v>
          </cell>
        </row>
        <row r="14444">
          <cell r="D14444">
            <v>617277</v>
          </cell>
        </row>
        <row r="14445">
          <cell r="D14445">
            <v>617277</v>
          </cell>
        </row>
        <row r="14446">
          <cell r="D14446">
            <v>617277</v>
          </cell>
        </row>
        <row r="14447">
          <cell r="D14447">
            <v>617293</v>
          </cell>
        </row>
        <row r="14449">
          <cell r="D14449">
            <v>617307</v>
          </cell>
        </row>
        <row r="14450">
          <cell r="D14450">
            <v>617344</v>
          </cell>
        </row>
        <row r="14451">
          <cell r="D14451">
            <v>617345</v>
          </cell>
        </row>
        <row r="14452">
          <cell r="D14452">
            <v>617345</v>
          </cell>
        </row>
        <row r="14453">
          <cell r="D14453">
            <v>617345</v>
          </cell>
        </row>
        <row r="14454">
          <cell r="D14454">
            <v>617345</v>
          </cell>
        </row>
        <row r="14455">
          <cell r="D14455">
            <v>617345</v>
          </cell>
        </row>
        <row r="14456">
          <cell r="D14456">
            <v>617345</v>
          </cell>
        </row>
        <row r="14457">
          <cell r="D14457">
            <v>617345</v>
          </cell>
        </row>
        <row r="14458">
          <cell r="D14458">
            <v>617345</v>
          </cell>
        </row>
        <row r="14459">
          <cell r="D14459">
            <v>617345</v>
          </cell>
        </row>
        <row r="14462">
          <cell r="D14462">
            <v>617357</v>
          </cell>
        </row>
        <row r="14463">
          <cell r="D14463">
            <v>617357</v>
          </cell>
        </row>
        <row r="14464">
          <cell r="D14464">
            <v>617357</v>
          </cell>
        </row>
        <row r="14465">
          <cell r="D14465">
            <v>617357</v>
          </cell>
        </row>
        <row r="14466">
          <cell r="D14466">
            <v>617362</v>
          </cell>
        </row>
        <row r="14467">
          <cell r="D14467">
            <v>617375</v>
          </cell>
        </row>
        <row r="14468">
          <cell r="D14468">
            <v>617375</v>
          </cell>
        </row>
        <row r="14469">
          <cell r="D14469">
            <v>617375</v>
          </cell>
        </row>
        <row r="14470">
          <cell r="D14470">
            <v>617375</v>
          </cell>
        </row>
        <row r="14471">
          <cell r="D14471">
            <v>617375</v>
          </cell>
        </row>
        <row r="14472">
          <cell r="D14472">
            <v>617375</v>
          </cell>
        </row>
        <row r="14474">
          <cell r="D14474">
            <v>617385</v>
          </cell>
        </row>
        <row r="14475">
          <cell r="D14475">
            <v>617388</v>
          </cell>
        </row>
        <row r="14477">
          <cell r="D14477">
            <v>617416</v>
          </cell>
        </row>
        <row r="14478">
          <cell r="D14478">
            <v>617417</v>
          </cell>
        </row>
        <row r="14479">
          <cell r="D14479">
            <v>617419</v>
          </cell>
        </row>
        <row r="14480">
          <cell r="D14480">
            <v>617419</v>
          </cell>
        </row>
        <row r="14481">
          <cell r="D14481">
            <v>617422</v>
          </cell>
        </row>
        <row r="14482">
          <cell r="D14482">
            <v>617422</v>
          </cell>
        </row>
        <row r="14483">
          <cell r="D14483">
            <v>617422</v>
          </cell>
        </row>
        <row r="14484">
          <cell r="D14484">
            <v>617422</v>
          </cell>
        </row>
        <row r="14485">
          <cell r="D14485">
            <v>617422</v>
          </cell>
        </row>
        <row r="14487">
          <cell r="D14487">
            <v>617434</v>
          </cell>
        </row>
        <row r="14488">
          <cell r="D14488">
            <v>617434</v>
          </cell>
        </row>
        <row r="14489">
          <cell r="D14489">
            <v>617435</v>
          </cell>
        </row>
        <row r="14490">
          <cell r="D14490">
            <v>617435</v>
          </cell>
        </row>
        <row r="14491">
          <cell r="D14491">
            <v>617435</v>
          </cell>
        </row>
        <row r="14492">
          <cell r="D14492">
            <v>617435</v>
          </cell>
        </row>
        <row r="14493">
          <cell r="D14493">
            <v>617435</v>
          </cell>
        </row>
        <row r="14494">
          <cell r="D14494">
            <v>617439</v>
          </cell>
        </row>
        <row r="14495">
          <cell r="D14495">
            <v>617449</v>
          </cell>
        </row>
        <row r="14496">
          <cell r="D14496">
            <v>617449</v>
          </cell>
        </row>
        <row r="14497">
          <cell r="D14497">
            <v>617449</v>
          </cell>
        </row>
        <row r="14498">
          <cell r="D14498">
            <v>617449</v>
          </cell>
        </row>
        <row r="14499">
          <cell r="D14499">
            <v>617453</v>
          </cell>
        </row>
        <row r="14500">
          <cell r="D14500">
            <v>617453</v>
          </cell>
        </row>
        <row r="14501">
          <cell r="D14501">
            <v>617453</v>
          </cell>
        </row>
        <row r="14502">
          <cell r="D14502">
            <v>617453</v>
          </cell>
        </row>
        <row r="14503">
          <cell r="D14503">
            <v>617485</v>
          </cell>
        </row>
        <row r="14504">
          <cell r="D14504">
            <v>617491</v>
          </cell>
        </row>
        <row r="14505">
          <cell r="D14505">
            <v>617519</v>
          </cell>
        </row>
        <row r="14506">
          <cell r="D14506">
            <v>617530</v>
          </cell>
        </row>
        <row r="14507">
          <cell r="D14507">
            <v>617564</v>
          </cell>
        </row>
        <row r="14508">
          <cell r="D14508">
            <v>617564</v>
          </cell>
        </row>
        <row r="14509">
          <cell r="D14509">
            <v>617566</v>
          </cell>
        </row>
        <row r="14510">
          <cell r="D14510">
            <v>617566</v>
          </cell>
        </row>
        <row r="14511">
          <cell r="D14511">
            <v>617571</v>
          </cell>
        </row>
        <row r="14512">
          <cell r="D14512">
            <v>617585</v>
          </cell>
        </row>
        <row r="14513">
          <cell r="D14513">
            <v>617585</v>
          </cell>
        </row>
        <row r="14514">
          <cell r="D14514">
            <v>617585</v>
          </cell>
        </row>
        <row r="14515">
          <cell r="D14515">
            <v>617585</v>
          </cell>
        </row>
        <row r="14516">
          <cell r="D14516">
            <v>617585</v>
          </cell>
        </row>
        <row r="14517">
          <cell r="D14517">
            <v>617585</v>
          </cell>
        </row>
        <row r="14518">
          <cell r="D14518">
            <v>617585</v>
          </cell>
        </row>
        <row r="14519">
          <cell r="D14519">
            <v>617585</v>
          </cell>
        </row>
        <row r="14520">
          <cell r="D14520">
            <v>617585</v>
          </cell>
        </row>
        <row r="14521">
          <cell r="D14521">
            <v>617585</v>
          </cell>
        </row>
        <row r="14522">
          <cell r="D14522">
            <v>617585</v>
          </cell>
        </row>
        <row r="14523">
          <cell r="D14523">
            <v>617585</v>
          </cell>
        </row>
        <row r="14524">
          <cell r="D14524">
            <v>617585</v>
          </cell>
        </row>
        <row r="14525">
          <cell r="D14525">
            <v>617585</v>
          </cell>
        </row>
        <row r="14526">
          <cell r="D14526">
            <v>617585</v>
          </cell>
        </row>
        <row r="14527">
          <cell r="D14527">
            <v>617592</v>
          </cell>
        </row>
        <row r="14529">
          <cell r="D14529">
            <v>617609</v>
          </cell>
        </row>
        <row r="14531">
          <cell r="D14531">
            <v>617636</v>
          </cell>
        </row>
        <row r="14532">
          <cell r="D14532">
            <v>617636</v>
          </cell>
        </row>
        <row r="14533">
          <cell r="D14533">
            <v>617637</v>
          </cell>
        </row>
        <row r="14534">
          <cell r="D14534">
            <v>617637</v>
          </cell>
        </row>
        <row r="14537">
          <cell r="D14537">
            <v>617688</v>
          </cell>
        </row>
        <row r="14538">
          <cell r="D14538">
            <v>617688</v>
          </cell>
        </row>
        <row r="14539">
          <cell r="D14539">
            <v>617688</v>
          </cell>
        </row>
        <row r="14548">
          <cell r="D14548">
            <v>617701</v>
          </cell>
        </row>
        <row r="14549">
          <cell r="D14549">
            <v>617701</v>
          </cell>
        </row>
        <row r="14550">
          <cell r="D14550">
            <v>617701</v>
          </cell>
        </row>
        <row r="14551">
          <cell r="D14551">
            <v>617702</v>
          </cell>
        </row>
        <row r="14552">
          <cell r="D14552">
            <v>617702</v>
          </cell>
        </row>
        <row r="14553">
          <cell r="D14553">
            <v>617703</v>
          </cell>
        </row>
        <row r="14554">
          <cell r="D14554">
            <v>617707</v>
          </cell>
        </row>
        <row r="14555">
          <cell r="D14555">
            <v>617707</v>
          </cell>
        </row>
        <row r="14556">
          <cell r="D14556">
            <v>617707</v>
          </cell>
        </row>
        <row r="14557">
          <cell r="D14557">
            <v>617707</v>
          </cell>
        </row>
        <row r="14558">
          <cell r="D14558">
            <v>617707</v>
          </cell>
        </row>
        <row r="14559">
          <cell r="D14559">
            <v>617707</v>
          </cell>
        </row>
        <row r="14560">
          <cell r="D14560">
            <v>617707</v>
          </cell>
        </row>
        <row r="14561">
          <cell r="D14561">
            <v>617708</v>
          </cell>
        </row>
        <row r="14562">
          <cell r="D14562">
            <v>617714</v>
          </cell>
        </row>
        <row r="14563">
          <cell r="D14563">
            <v>617720</v>
          </cell>
        </row>
        <row r="14564">
          <cell r="D14564">
            <v>617720</v>
          </cell>
        </row>
        <row r="14567">
          <cell r="D14567">
            <v>617787</v>
          </cell>
        </row>
        <row r="14578">
          <cell r="D14578">
            <v>617802</v>
          </cell>
        </row>
        <row r="14579">
          <cell r="D14579">
            <v>617802</v>
          </cell>
        </row>
        <row r="14580">
          <cell r="D14580">
            <v>617807</v>
          </cell>
        </row>
        <row r="14581">
          <cell r="D14581">
            <v>617817</v>
          </cell>
        </row>
        <row r="14582">
          <cell r="D14582">
            <v>617823</v>
          </cell>
        </row>
        <row r="14583">
          <cell r="D14583">
            <v>617823</v>
          </cell>
        </row>
        <row r="14584">
          <cell r="D14584">
            <v>617828</v>
          </cell>
        </row>
        <row r="14585">
          <cell r="D14585">
            <v>617828</v>
          </cell>
        </row>
        <row r="14586">
          <cell r="D14586">
            <v>617828</v>
          </cell>
        </row>
        <row r="14587">
          <cell r="D14587">
            <v>617836</v>
          </cell>
        </row>
        <row r="14590">
          <cell r="D14590">
            <v>617845</v>
          </cell>
        </row>
        <row r="14591">
          <cell r="D14591">
            <v>617875</v>
          </cell>
        </row>
        <row r="14593">
          <cell r="D14593">
            <v>617879</v>
          </cell>
        </row>
        <row r="14594">
          <cell r="D14594">
            <v>617880</v>
          </cell>
        </row>
        <row r="14595">
          <cell r="D14595">
            <v>617880</v>
          </cell>
        </row>
        <row r="14596">
          <cell r="D14596">
            <v>617881</v>
          </cell>
        </row>
        <row r="14597">
          <cell r="D14597">
            <v>617899</v>
          </cell>
        </row>
        <row r="14598">
          <cell r="D14598">
            <v>617899</v>
          </cell>
        </row>
        <row r="14599">
          <cell r="D14599">
            <v>617899</v>
          </cell>
        </row>
        <row r="14600">
          <cell r="D14600">
            <v>617899</v>
          </cell>
        </row>
        <row r="14601">
          <cell r="D14601">
            <v>617899</v>
          </cell>
        </row>
        <row r="14602">
          <cell r="D14602">
            <v>617899</v>
          </cell>
        </row>
        <row r="14603">
          <cell r="D14603">
            <v>617899</v>
          </cell>
        </row>
        <row r="14604">
          <cell r="D14604">
            <v>617899</v>
          </cell>
        </row>
        <row r="14605">
          <cell r="D14605">
            <v>617901</v>
          </cell>
        </row>
        <row r="14607">
          <cell r="D14607">
            <v>617906</v>
          </cell>
        </row>
        <row r="14608">
          <cell r="D14608">
            <v>617906</v>
          </cell>
        </row>
        <row r="14609">
          <cell r="D14609">
            <v>617908</v>
          </cell>
        </row>
        <row r="14610">
          <cell r="D14610">
            <v>617930</v>
          </cell>
        </row>
        <row r="14611">
          <cell r="D14611">
            <v>617935</v>
          </cell>
        </row>
        <row r="14612">
          <cell r="D14612">
            <v>617935</v>
          </cell>
        </row>
        <row r="14616">
          <cell r="D14616">
            <v>617960</v>
          </cell>
        </row>
        <row r="14617">
          <cell r="D14617">
            <v>617967</v>
          </cell>
        </row>
        <row r="14618">
          <cell r="D14618">
            <v>617967</v>
          </cell>
        </row>
        <row r="14622">
          <cell r="D14622">
            <v>618024</v>
          </cell>
        </row>
        <row r="14623">
          <cell r="D14623">
            <v>618052</v>
          </cell>
        </row>
        <row r="14624">
          <cell r="D14624">
            <v>618055</v>
          </cell>
        </row>
        <row r="14625">
          <cell r="D14625">
            <v>618055</v>
          </cell>
        </row>
        <row r="14626">
          <cell r="D14626">
            <v>618055</v>
          </cell>
        </row>
        <row r="14627">
          <cell r="D14627">
            <v>618062</v>
          </cell>
        </row>
        <row r="14628">
          <cell r="D14628">
            <v>618062</v>
          </cell>
        </row>
        <row r="14629">
          <cell r="D14629">
            <v>618070</v>
          </cell>
        </row>
        <row r="14630">
          <cell r="D14630">
            <v>618075</v>
          </cell>
        </row>
        <row r="14631">
          <cell r="D14631">
            <v>618076</v>
          </cell>
        </row>
        <row r="14632">
          <cell r="D14632">
            <v>618076</v>
          </cell>
        </row>
        <row r="14633">
          <cell r="D14633">
            <v>618076</v>
          </cell>
        </row>
        <row r="14634">
          <cell r="D14634">
            <v>618078</v>
          </cell>
        </row>
        <row r="14635">
          <cell r="D14635">
            <v>618078</v>
          </cell>
        </row>
        <row r="14636">
          <cell r="D14636">
            <v>618084</v>
          </cell>
        </row>
        <row r="14637">
          <cell r="D14637">
            <v>618084</v>
          </cell>
        </row>
        <row r="14638">
          <cell r="D14638">
            <v>618091</v>
          </cell>
        </row>
        <row r="14639">
          <cell r="D14639">
            <v>618125</v>
          </cell>
        </row>
        <row r="14640">
          <cell r="D14640">
            <v>618147</v>
          </cell>
        </row>
        <row r="14642">
          <cell r="D14642">
            <v>618168</v>
          </cell>
        </row>
        <row r="14643">
          <cell r="D14643">
            <v>618173</v>
          </cell>
        </row>
        <row r="14644">
          <cell r="D14644">
            <v>618181</v>
          </cell>
        </row>
        <row r="14645">
          <cell r="D14645">
            <v>618181</v>
          </cell>
        </row>
        <row r="14646">
          <cell r="D14646">
            <v>618181</v>
          </cell>
        </row>
        <row r="14647">
          <cell r="D14647">
            <v>618181</v>
          </cell>
        </row>
        <row r="14648">
          <cell r="D14648">
            <v>618181</v>
          </cell>
        </row>
        <row r="14649">
          <cell r="D14649">
            <v>618181</v>
          </cell>
        </row>
        <row r="14650">
          <cell r="D14650">
            <v>618198</v>
          </cell>
        </row>
        <row r="14651">
          <cell r="D14651">
            <v>618198</v>
          </cell>
        </row>
        <row r="14652">
          <cell r="D14652">
            <v>618198</v>
          </cell>
        </row>
        <row r="14653">
          <cell r="D14653">
            <v>618216</v>
          </cell>
        </row>
        <row r="14658">
          <cell r="D14658">
            <v>618267</v>
          </cell>
        </row>
        <row r="14659">
          <cell r="D14659">
            <v>618278</v>
          </cell>
        </row>
        <row r="14660">
          <cell r="D14660">
            <v>618278</v>
          </cell>
        </row>
        <row r="14661">
          <cell r="D14661">
            <v>618278</v>
          </cell>
        </row>
        <row r="14662">
          <cell r="D14662">
            <v>618292</v>
          </cell>
        </row>
        <row r="14666">
          <cell r="D14666">
            <v>618296</v>
          </cell>
        </row>
        <row r="14667">
          <cell r="D14667">
            <v>618296</v>
          </cell>
        </row>
        <row r="14668">
          <cell r="D14668">
            <v>618296</v>
          </cell>
        </row>
        <row r="14669">
          <cell r="D14669">
            <v>618296</v>
          </cell>
        </row>
        <row r="14670">
          <cell r="D14670">
            <v>618296</v>
          </cell>
        </row>
        <row r="14671">
          <cell r="D14671">
            <v>618306</v>
          </cell>
        </row>
        <row r="14672">
          <cell r="D14672">
            <v>618339</v>
          </cell>
        </row>
        <row r="14673">
          <cell r="D14673">
            <v>618339</v>
          </cell>
        </row>
        <row r="14674">
          <cell r="D14674">
            <v>618339</v>
          </cell>
        </row>
        <row r="14675">
          <cell r="D14675">
            <v>618339</v>
          </cell>
        </row>
        <row r="14676">
          <cell r="D14676">
            <v>618339</v>
          </cell>
        </row>
        <row r="14677">
          <cell r="D14677">
            <v>618339</v>
          </cell>
        </row>
        <row r="14678">
          <cell r="D14678">
            <v>618352</v>
          </cell>
        </row>
        <row r="14679">
          <cell r="D14679">
            <v>618352</v>
          </cell>
        </row>
        <row r="14680">
          <cell r="D14680">
            <v>618379</v>
          </cell>
        </row>
        <row r="14682">
          <cell r="D14682">
            <v>618399</v>
          </cell>
        </row>
        <row r="14683">
          <cell r="D14683">
            <v>618399</v>
          </cell>
        </row>
        <row r="14684">
          <cell r="D14684">
            <v>618400</v>
          </cell>
        </row>
        <row r="14685">
          <cell r="D14685">
            <v>618400</v>
          </cell>
        </row>
        <row r="14686">
          <cell r="D14686">
            <v>618405</v>
          </cell>
        </row>
        <row r="14687">
          <cell r="D14687">
            <v>618405</v>
          </cell>
        </row>
        <row r="14688">
          <cell r="D14688">
            <v>618405</v>
          </cell>
        </row>
        <row r="14690">
          <cell r="D14690">
            <v>618428</v>
          </cell>
        </row>
        <row r="14691">
          <cell r="D14691">
            <v>618429</v>
          </cell>
        </row>
        <row r="14692">
          <cell r="D14692">
            <v>618440</v>
          </cell>
        </row>
        <row r="14693">
          <cell r="D14693">
            <v>618470</v>
          </cell>
        </row>
        <row r="14694">
          <cell r="D14694">
            <v>618470</v>
          </cell>
        </row>
        <row r="14695">
          <cell r="D14695">
            <v>618474</v>
          </cell>
        </row>
        <row r="14696">
          <cell r="D14696">
            <v>618474</v>
          </cell>
        </row>
        <row r="14697">
          <cell r="D14697">
            <v>618474</v>
          </cell>
        </row>
        <row r="14698">
          <cell r="D14698">
            <v>618474</v>
          </cell>
        </row>
        <row r="14699">
          <cell r="D14699">
            <v>618481</v>
          </cell>
        </row>
        <row r="14700">
          <cell r="D14700">
            <v>618481</v>
          </cell>
        </row>
        <row r="14701">
          <cell r="D14701">
            <v>618481</v>
          </cell>
        </row>
        <row r="14702">
          <cell r="D14702">
            <v>618481</v>
          </cell>
        </row>
        <row r="14703">
          <cell r="D14703">
            <v>618489</v>
          </cell>
        </row>
        <row r="14704">
          <cell r="D14704">
            <v>618508</v>
          </cell>
        </row>
        <row r="14705">
          <cell r="D14705">
            <v>618508</v>
          </cell>
        </row>
        <row r="14706">
          <cell r="D14706">
            <v>618508</v>
          </cell>
        </row>
        <row r="14707">
          <cell r="D14707">
            <v>618508</v>
          </cell>
        </row>
        <row r="14708">
          <cell r="D14708">
            <v>618516</v>
          </cell>
        </row>
        <row r="14709">
          <cell r="D14709">
            <v>618516</v>
          </cell>
        </row>
        <row r="14710">
          <cell r="D14710">
            <v>618516</v>
          </cell>
        </row>
        <row r="14711">
          <cell r="D14711">
            <v>618517</v>
          </cell>
        </row>
        <row r="14712">
          <cell r="D14712">
            <v>618517</v>
          </cell>
        </row>
        <row r="14713">
          <cell r="D14713">
            <v>618523</v>
          </cell>
        </row>
        <row r="14715">
          <cell r="D14715">
            <v>618546</v>
          </cell>
        </row>
        <row r="14716">
          <cell r="D14716">
            <v>618554</v>
          </cell>
        </row>
        <row r="14717">
          <cell r="D14717">
            <v>618565</v>
          </cell>
        </row>
        <row r="14718">
          <cell r="D14718">
            <v>618565</v>
          </cell>
        </row>
        <row r="14719">
          <cell r="D14719">
            <v>618571</v>
          </cell>
        </row>
        <row r="14720">
          <cell r="D14720">
            <v>618571</v>
          </cell>
        </row>
        <row r="14721">
          <cell r="D14721">
            <v>618571</v>
          </cell>
        </row>
        <row r="14722">
          <cell r="D14722">
            <v>618571</v>
          </cell>
        </row>
        <row r="14723">
          <cell r="D14723">
            <v>618571</v>
          </cell>
        </row>
        <row r="14724">
          <cell r="D14724">
            <v>618571</v>
          </cell>
        </row>
        <row r="14725">
          <cell r="D14725">
            <v>618571</v>
          </cell>
        </row>
        <row r="14726">
          <cell r="D14726">
            <v>618586</v>
          </cell>
        </row>
        <row r="14727">
          <cell r="D14727">
            <v>618588</v>
          </cell>
        </row>
        <row r="14728">
          <cell r="D14728">
            <v>618594</v>
          </cell>
        </row>
        <row r="14729">
          <cell r="D14729">
            <v>618594</v>
          </cell>
        </row>
        <row r="14730">
          <cell r="D14730">
            <v>618597</v>
          </cell>
        </row>
        <row r="14731">
          <cell r="D14731">
            <v>618601</v>
          </cell>
        </row>
        <row r="14732">
          <cell r="D14732">
            <v>618601</v>
          </cell>
        </row>
        <row r="14733">
          <cell r="D14733">
            <v>618605</v>
          </cell>
        </row>
        <row r="14734">
          <cell r="D14734">
            <v>618605</v>
          </cell>
        </row>
        <row r="14735">
          <cell r="D14735">
            <v>618605</v>
          </cell>
        </row>
        <row r="14736">
          <cell r="D14736">
            <v>618605</v>
          </cell>
        </row>
        <row r="14737">
          <cell r="D14737">
            <v>618605</v>
          </cell>
        </row>
        <row r="14738">
          <cell r="D14738">
            <v>618605</v>
          </cell>
        </row>
        <row r="14739">
          <cell r="D14739">
            <v>618607</v>
          </cell>
        </row>
        <row r="14740">
          <cell r="D14740">
            <v>618607</v>
          </cell>
        </row>
        <row r="14741">
          <cell r="D14741">
            <v>618607</v>
          </cell>
        </row>
        <row r="14742">
          <cell r="D14742">
            <v>618629</v>
          </cell>
        </row>
        <row r="14743">
          <cell r="D14743">
            <v>618644</v>
          </cell>
        </row>
        <row r="14744">
          <cell r="D14744">
            <v>618649</v>
          </cell>
        </row>
        <row r="14745">
          <cell r="D14745">
            <v>618655</v>
          </cell>
        </row>
        <row r="14746">
          <cell r="D14746">
            <v>618655</v>
          </cell>
        </row>
        <row r="14747">
          <cell r="D14747">
            <v>618691</v>
          </cell>
        </row>
        <row r="14748">
          <cell r="D14748">
            <v>618702</v>
          </cell>
        </row>
        <row r="14754">
          <cell r="D14754">
            <v>618785</v>
          </cell>
        </row>
        <row r="14755">
          <cell r="D14755">
            <v>618803</v>
          </cell>
        </row>
        <row r="14756">
          <cell r="D14756">
            <v>618816</v>
          </cell>
        </row>
        <row r="14757">
          <cell r="D14757">
            <v>618817</v>
          </cell>
        </row>
        <row r="14760">
          <cell r="D14760">
            <v>618893</v>
          </cell>
        </row>
        <row r="14761">
          <cell r="D14761">
            <v>618906</v>
          </cell>
        </row>
        <row r="14762">
          <cell r="D14762">
            <v>618906</v>
          </cell>
        </row>
        <row r="14763">
          <cell r="D14763">
            <v>618906</v>
          </cell>
        </row>
        <row r="14764">
          <cell r="D14764">
            <v>618906</v>
          </cell>
        </row>
        <row r="14765">
          <cell r="D14765">
            <v>618906</v>
          </cell>
        </row>
        <row r="14766">
          <cell r="D14766">
            <v>618906</v>
          </cell>
        </row>
        <row r="14767">
          <cell r="D14767">
            <v>618906</v>
          </cell>
        </row>
        <row r="14768">
          <cell r="D14768">
            <v>618906</v>
          </cell>
        </row>
        <row r="14769">
          <cell r="D14769">
            <v>618906</v>
          </cell>
        </row>
        <row r="14770">
          <cell r="D14770">
            <v>618906</v>
          </cell>
        </row>
        <row r="14771">
          <cell r="D14771">
            <v>618906</v>
          </cell>
        </row>
        <row r="14772">
          <cell r="D14772">
            <v>618906</v>
          </cell>
        </row>
        <row r="14773">
          <cell r="D14773">
            <v>618906</v>
          </cell>
        </row>
        <row r="14774">
          <cell r="D14774">
            <v>618906</v>
          </cell>
        </row>
        <row r="14775">
          <cell r="D14775">
            <v>618906</v>
          </cell>
        </row>
        <row r="14776">
          <cell r="D14776">
            <v>618906</v>
          </cell>
        </row>
        <row r="14777">
          <cell r="D14777">
            <v>618906</v>
          </cell>
        </row>
        <row r="14778">
          <cell r="D14778">
            <v>618906</v>
          </cell>
        </row>
        <row r="14779">
          <cell r="D14779">
            <v>618946</v>
          </cell>
        </row>
        <row r="14780">
          <cell r="D14780">
            <v>618946</v>
          </cell>
        </row>
        <row r="14781">
          <cell r="D14781">
            <v>618946</v>
          </cell>
        </row>
        <row r="14782">
          <cell r="D14782">
            <v>618946</v>
          </cell>
        </row>
        <row r="14783">
          <cell r="D14783">
            <v>618946</v>
          </cell>
        </row>
        <row r="14784">
          <cell r="D14784">
            <v>618946</v>
          </cell>
        </row>
        <row r="14785">
          <cell r="D14785">
            <v>618946</v>
          </cell>
        </row>
        <row r="14786">
          <cell r="D14786">
            <v>618946</v>
          </cell>
        </row>
        <row r="14787">
          <cell r="D14787">
            <v>618946</v>
          </cell>
        </row>
        <row r="14788">
          <cell r="D14788">
            <v>618946</v>
          </cell>
        </row>
        <row r="14789">
          <cell r="D14789">
            <v>618946</v>
          </cell>
        </row>
        <row r="14801">
          <cell r="D14801">
            <v>619066</v>
          </cell>
        </row>
        <row r="14802">
          <cell r="D14802">
            <v>619066</v>
          </cell>
        </row>
        <row r="14803">
          <cell r="D14803">
            <v>619066</v>
          </cell>
        </row>
        <row r="14804">
          <cell r="D14804">
            <v>619066</v>
          </cell>
        </row>
        <row r="14805">
          <cell r="D14805">
            <v>619066</v>
          </cell>
        </row>
        <row r="14806">
          <cell r="D14806">
            <v>619066</v>
          </cell>
        </row>
        <row r="14807">
          <cell r="D14807">
            <v>619066</v>
          </cell>
        </row>
        <row r="14808">
          <cell r="D14808">
            <v>619066</v>
          </cell>
        </row>
        <row r="14809">
          <cell r="D14809">
            <v>619066</v>
          </cell>
        </row>
        <row r="14810">
          <cell r="D14810">
            <v>619066</v>
          </cell>
        </row>
        <row r="14811">
          <cell r="D14811">
            <v>619066</v>
          </cell>
        </row>
        <row r="14812">
          <cell r="D14812">
            <v>619066</v>
          </cell>
        </row>
        <row r="14813">
          <cell r="D14813">
            <v>619066</v>
          </cell>
        </row>
        <row r="14814">
          <cell r="D14814">
            <v>619066</v>
          </cell>
        </row>
        <row r="14818">
          <cell r="D14818">
            <v>654488</v>
          </cell>
        </row>
        <row r="14819">
          <cell r="D14819">
            <v>654488</v>
          </cell>
        </row>
        <row r="14820">
          <cell r="D14820">
            <v>664636</v>
          </cell>
        </row>
        <row r="14821">
          <cell r="D14821">
            <v>664639</v>
          </cell>
        </row>
        <row r="14822">
          <cell r="D14822">
            <v>664645</v>
          </cell>
        </row>
        <row r="14823">
          <cell r="D14823">
            <v>664646</v>
          </cell>
        </row>
        <row r="14824">
          <cell r="D14824">
            <v>664648</v>
          </cell>
        </row>
        <row r="14825">
          <cell r="D14825">
            <v>664649</v>
          </cell>
        </row>
        <row r="14826">
          <cell r="D14826">
            <v>692183</v>
          </cell>
        </row>
        <row r="14827">
          <cell r="D14827">
            <v>692183</v>
          </cell>
        </row>
        <row r="14828">
          <cell r="D14828">
            <v>692183</v>
          </cell>
        </row>
        <row r="14829">
          <cell r="D14829">
            <v>751790</v>
          </cell>
        </row>
        <row r="14830">
          <cell r="D14830">
            <v>751790</v>
          </cell>
        </row>
        <row r="14831">
          <cell r="D14831">
            <v>751790</v>
          </cell>
        </row>
        <row r="14832">
          <cell r="D14832">
            <v>751790</v>
          </cell>
        </row>
        <row r="14833">
          <cell r="D14833">
            <v>751790</v>
          </cell>
        </row>
        <row r="14834">
          <cell r="D14834">
            <v>751790</v>
          </cell>
        </row>
        <row r="14835">
          <cell r="D14835">
            <v>751790</v>
          </cell>
        </row>
        <row r="14836">
          <cell r="D14836">
            <v>751790</v>
          </cell>
        </row>
        <row r="14837">
          <cell r="D14837">
            <v>751790</v>
          </cell>
        </row>
        <row r="14838">
          <cell r="D14838">
            <v>751790</v>
          </cell>
        </row>
        <row r="14839">
          <cell r="D14839">
            <v>751790</v>
          </cell>
        </row>
        <row r="14840">
          <cell r="D14840">
            <v>767602</v>
          </cell>
        </row>
        <row r="14841">
          <cell r="D14841">
            <v>767614</v>
          </cell>
        </row>
        <row r="14842">
          <cell r="D14842">
            <v>767614</v>
          </cell>
        </row>
        <row r="14843">
          <cell r="D14843">
            <v>767817</v>
          </cell>
        </row>
        <row r="14844">
          <cell r="D14844">
            <v>767822</v>
          </cell>
        </row>
        <row r="14845">
          <cell r="D14845">
            <v>767827</v>
          </cell>
        </row>
        <row r="14846">
          <cell r="D14846">
            <v>767827</v>
          </cell>
        </row>
        <row r="14847">
          <cell r="D14847">
            <v>767827</v>
          </cell>
        </row>
        <row r="14848">
          <cell r="D14848">
            <v>767828</v>
          </cell>
        </row>
        <row r="14849">
          <cell r="D14849">
            <v>767834</v>
          </cell>
        </row>
        <row r="14850">
          <cell r="D14850">
            <v>767843</v>
          </cell>
        </row>
        <row r="14851">
          <cell r="D14851">
            <v>767843</v>
          </cell>
        </row>
        <row r="14852">
          <cell r="D14852">
            <v>767843</v>
          </cell>
        </row>
        <row r="14853">
          <cell r="D14853">
            <v>767843</v>
          </cell>
        </row>
        <row r="14854">
          <cell r="D14854">
            <v>767843</v>
          </cell>
        </row>
        <row r="14855">
          <cell r="D14855">
            <v>767844</v>
          </cell>
        </row>
        <row r="14856">
          <cell r="D14856">
            <v>767844</v>
          </cell>
        </row>
        <row r="14857">
          <cell r="D14857">
            <v>767849</v>
          </cell>
        </row>
        <row r="14858">
          <cell r="D14858">
            <v>767849</v>
          </cell>
        </row>
        <row r="14859">
          <cell r="D14859">
            <v>767864</v>
          </cell>
        </row>
        <row r="14860">
          <cell r="D14860">
            <v>767864</v>
          </cell>
        </row>
        <row r="14861">
          <cell r="D14861">
            <v>767864</v>
          </cell>
        </row>
        <row r="14862">
          <cell r="D14862">
            <v>767864</v>
          </cell>
        </row>
        <row r="14863">
          <cell r="D14863">
            <v>767866</v>
          </cell>
        </row>
        <row r="14864">
          <cell r="D14864">
            <v>767866</v>
          </cell>
        </row>
        <row r="14865">
          <cell r="D14865">
            <v>767873</v>
          </cell>
        </row>
        <row r="14866">
          <cell r="D14866">
            <v>767874</v>
          </cell>
        </row>
        <row r="14867">
          <cell r="D14867">
            <v>767874</v>
          </cell>
        </row>
        <row r="14868">
          <cell r="D14868">
            <v>767874</v>
          </cell>
        </row>
        <row r="14869">
          <cell r="D14869">
            <v>767874</v>
          </cell>
        </row>
        <row r="14870">
          <cell r="D14870">
            <v>767874</v>
          </cell>
        </row>
        <row r="14871">
          <cell r="D14871">
            <v>767874</v>
          </cell>
        </row>
        <row r="14872">
          <cell r="D14872">
            <v>767887</v>
          </cell>
        </row>
        <row r="14873">
          <cell r="D14873">
            <v>767889</v>
          </cell>
        </row>
        <row r="14874">
          <cell r="D14874">
            <v>767892</v>
          </cell>
        </row>
        <row r="14875">
          <cell r="D14875">
            <v>767894</v>
          </cell>
        </row>
        <row r="14876">
          <cell r="D14876">
            <v>767894</v>
          </cell>
        </row>
        <row r="14877">
          <cell r="D14877">
            <v>767899</v>
          </cell>
        </row>
        <row r="14878">
          <cell r="D14878">
            <v>767899</v>
          </cell>
        </row>
        <row r="14879">
          <cell r="D14879">
            <v>767903</v>
          </cell>
        </row>
        <row r="14880">
          <cell r="D14880">
            <v>767903</v>
          </cell>
        </row>
        <row r="14881">
          <cell r="D14881">
            <v>767908</v>
          </cell>
        </row>
        <row r="14882">
          <cell r="D14882">
            <v>767917</v>
          </cell>
        </row>
        <row r="14883">
          <cell r="D14883">
            <v>767925</v>
          </cell>
        </row>
        <row r="14884">
          <cell r="D14884">
            <v>767928</v>
          </cell>
        </row>
        <row r="14885">
          <cell r="D14885">
            <v>767931</v>
          </cell>
        </row>
        <row r="14886">
          <cell r="D14886">
            <v>767931</v>
          </cell>
        </row>
        <row r="14887">
          <cell r="D14887">
            <v>767932</v>
          </cell>
        </row>
        <row r="14888">
          <cell r="D14888">
            <v>767936</v>
          </cell>
        </row>
        <row r="14889">
          <cell r="D14889">
            <v>767949</v>
          </cell>
        </row>
        <row r="14890">
          <cell r="D14890">
            <v>767951</v>
          </cell>
        </row>
        <row r="14891">
          <cell r="D14891">
            <v>767951</v>
          </cell>
        </row>
        <row r="14892">
          <cell r="D14892">
            <v>767980</v>
          </cell>
        </row>
        <row r="14893">
          <cell r="D14893">
            <v>767981</v>
          </cell>
        </row>
        <row r="14894">
          <cell r="D14894">
            <v>767981</v>
          </cell>
        </row>
        <row r="14895">
          <cell r="D14895">
            <v>767985</v>
          </cell>
        </row>
        <row r="14896">
          <cell r="D14896">
            <v>767985</v>
          </cell>
        </row>
        <row r="14897">
          <cell r="D14897">
            <v>768005</v>
          </cell>
        </row>
        <row r="14898">
          <cell r="D14898">
            <v>768012</v>
          </cell>
        </row>
        <row r="14899">
          <cell r="D14899">
            <v>768012</v>
          </cell>
        </row>
        <row r="14900">
          <cell r="D14900">
            <v>768012</v>
          </cell>
        </row>
        <row r="14901">
          <cell r="D14901">
            <v>768012</v>
          </cell>
        </row>
        <row r="14902">
          <cell r="D14902">
            <v>768012</v>
          </cell>
        </row>
        <row r="14903">
          <cell r="D14903">
            <v>768012</v>
          </cell>
        </row>
        <row r="14904">
          <cell r="D14904">
            <v>768015</v>
          </cell>
        </row>
        <row r="14905">
          <cell r="D14905">
            <v>768015</v>
          </cell>
        </row>
        <row r="14906">
          <cell r="D14906">
            <v>768016</v>
          </cell>
        </row>
        <row r="14907">
          <cell r="D14907">
            <v>768025</v>
          </cell>
        </row>
        <row r="14908">
          <cell r="D14908">
            <v>768034</v>
          </cell>
        </row>
        <row r="14909">
          <cell r="D14909">
            <v>768036</v>
          </cell>
        </row>
        <row r="14910">
          <cell r="D14910">
            <v>768036</v>
          </cell>
        </row>
        <row r="14911">
          <cell r="D14911">
            <v>768037</v>
          </cell>
        </row>
        <row r="14912">
          <cell r="D14912">
            <v>768038</v>
          </cell>
        </row>
        <row r="14913">
          <cell r="D14913">
            <v>768038</v>
          </cell>
        </row>
        <row r="14914">
          <cell r="D14914">
            <v>768040</v>
          </cell>
        </row>
        <row r="14915">
          <cell r="D14915">
            <v>768044</v>
          </cell>
        </row>
        <row r="14916">
          <cell r="D14916">
            <v>768044</v>
          </cell>
        </row>
        <row r="14917">
          <cell r="D14917">
            <v>768050</v>
          </cell>
        </row>
        <row r="14918">
          <cell r="D14918">
            <v>768052</v>
          </cell>
        </row>
        <row r="14919">
          <cell r="D14919">
            <v>768052</v>
          </cell>
        </row>
        <row r="14920">
          <cell r="D14920">
            <v>768053</v>
          </cell>
        </row>
        <row r="14921">
          <cell r="D14921">
            <v>768054</v>
          </cell>
        </row>
        <row r="14922">
          <cell r="D14922">
            <v>768054</v>
          </cell>
        </row>
        <row r="14923">
          <cell r="D14923">
            <v>768055</v>
          </cell>
        </row>
        <row r="14924">
          <cell r="D14924">
            <v>768055</v>
          </cell>
        </row>
        <row r="14925">
          <cell r="D14925">
            <v>768055</v>
          </cell>
        </row>
        <row r="14926">
          <cell r="D14926">
            <v>768070</v>
          </cell>
        </row>
        <row r="14927">
          <cell r="D14927">
            <v>768070</v>
          </cell>
        </row>
        <row r="14928">
          <cell r="D14928">
            <v>768075</v>
          </cell>
        </row>
        <row r="14929">
          <cell r="D14929">
            <v>768081</v>
          </cell>
        </row>
        <row r="14930">
          <cell r="D14930">
            <v>768225</v>
          </cell>
        </row>
        <row r="14931">
          <cell r="D14931">
            <v>768226</v>
          </cell>
        </row>
        <row r="14932">
          <cell r="D14932">
            <v>768231</v>
          </cell>
        </row>
        <row r="14933">
          <cell r="D14933">
            <v>768234</v>
          </cell>
        </row>
        <row r="14934">
          <cell r="D14934">
            <v>768234</v>
          </cell>
        </row>
        <row r="14935">
          <cell r="D14935">
            <v>768234</v>
          </cell>
        </row>
        <row r="14936">
          <cell r="D14936">
            <v>768244</v>
          </cell>
        </row>
        <row r="14937">
          <cell r="D14937">
            <v>768256</v>
          </cell>
        </row>
        <row r="14938">
          <cell r="D14938">
            <v>768307</v>
          </cell>
        </row>
        <row r="14939">
          <cell r="D14939">
            <v>768310</v>
          </cell>
        </row>
        <row r="14940">
          <cell r="D14940">
            <v>768311</v>
          </cell>
        </row>
        <row r="14941">
          <cell r="D14941">
            <v>768311</v>
          </cell>
        </row>
        <row r="14942">
          <cell r="D14942">
            <v>768311</v>
          </cell>
        </row>
        <row r="14943">
          <cell r="D14943">
            <v>768317</v>
          </cell>
        </row>
        <row r="14944">
          <cell r="D14944">
            <v>768325</v>
          </cell>
        </row>
        <row r="14945">
          <cell r="D14945">
            <v>768327</v>
          </cell>
        </row>
        <row r="14946">
          <cell r="D14946">
            <v>768330</v>
          </cell>
        </row>
        <row r="14947">
          <cell r="D14947">
            <v>777644</v>
          </cell>
        </row>
        <row r="14948">
          <cell r="D14948">
            <v>777644</v>
          </cell>
        </row>
        <row r="14949">
          <cell r="D14949">
            <v>777644</v>
          </cell>
        </row>
        <row r="14950">
          <cell r="D14950">
            <v>777693</v>
          </cell>
        </row>
        <row r="14951">
          <cell r="D14951">
            <v>777693</v>
          </cell>
        </row>
        <row r="14952">
          <cell r="D14952">
            <v>777693</v>
          </cell>
        </row>
        <row r="14953">
          <cell r="D14953">
            <v>777693</v>
          </cell>
        </row>
        <row r="14954">
          <cell r="D14954">
            <v>777775</v>
          </cell>
        </row>
        <row r="14955">
          <cell r="D14955">
            <v>777775</v>
          </cell>
        </row>
        <row r="14956">
          <cell r="D14956">
            <v>777776</v>
          </cell>
        </row>
        <row r="14957">
          <cell r="D14957">
            <v>777787</v>
          </cell>
        </row>
        <row r="14958">
          <cell r="D14958">
            <v>777788</v>
          </cell>
        </row>
        <row r="14959">
          <cell r="D14959">
            <v>777788</v>
          </cell>
        </row>
        <row r="14960">
          <cell r="D14960">
            <v>780777</v>
          </cell>
        </row>
        <row r="14961">
          <cell r="D14961">
            <v>780777</v>
          </cell>
        </row>
        <row r="14962">
          <cell r="D14962">
            <v>780777</v>
          </cell>
        </row>
        <row r="14963">
          <cell r="D14963">
            <v>780777</v>
          </cell>
        </row>
        <row r="14964">
          <cell r="D14964">
            <v>780777</v>
          </cell>
        </row>
        <row r="14965">
          <cell r="D14965">
            <v>780777</v>
          </cell>
        </row>
        <row r="14966">
          <cell r="D14966">
            <v>780777</v>
          </cell>
        </row>
        <row r="14967">
          <cell r="D14967">
            <v>780809</v>
          </cell>
        </row>
        <row r="14968">
          <cell r="D14968">
            <v>780850</v>
          </cell>
        </row>
        <row r="14969">
          <cell r="D14969">
            <v>780866</v>
          </cell>
        </row>
        <row r="14970">
          <cell r="D14970">
            <v>780876</v>
          </cell>
        </row>
        <row r="14971">
          <cell r="D14971">
            <v>780876</v>
          </cell>
        </row>
        <row r="14972">
          <cell r="D14972">
            <v>780876</v>
          </cell>
        </row>
        <row r="14973">
          <cell r="D14973">
            <v>780882</v>
          </cell>
        </row>
        <row r="14974">
          <cell r="D14974">
            <v>780882</v>
          </cell>
        </row>
        <row r="14975">
          <cell r="D14975">
            <v>780933</v>
          </cell>
        </row>
        <row r="14976">
          <cell r="D14976">
            <v>780933</v>
          </cell>
        </row>
        <row r="14977">
          <cell r="D14977">
            <v>780933</v>
          </cell>
        </row>
        <row r="14988">
          <cell r="D14988">
            <v>781011</v>
          </cell>
        </row>
        <row r="14994">
          <cell r="D14994">
            <v>781062</v>
          </cell>
        </row>
        <row r="15003">
          <cell r="D15003">
            <v>781106</v>
          </cell>
        </row>
        <row r="15005">
          <cell r="D15005">
            <v>781181</v>
          </cell>
        </row>
        <row r="15006">
          <cell r="D15006">
            <v>781181</v>
          </cell>
        </row>
        <row r="15007">
          <cell r="D15007">
            <v>781184</v>
          </cell>
        </row>
        <row r="15008">
          <cell r="D15008">
            <v>781184</v>
          </cell>
        </row>
        <row r="15009">
          <cell r="D15009">
            <v>781184</v>
          </cell>
        </row>
        <row r="15010">
          <cell r="D15010">
            <v>781184</v>
          </cell>
        </row>
        <row r="15011">
          <cell r="D15011">
            <v>781184</v>
          </cell>
        </row>
        <row r="15014">
          <cell r="D15014">
            <v>781227</v>
          </cell>
        </row>
        <row r="15015">
          <cell r="D15015">
            <v>781227</v>
          </cell>
        </row>
        <row r="15016">
          <cell r="D15016">
            <v>781227</v>
          </cell>
        </row>
        <row r="15017">
          <cell r="D15017">
            <v>781252</v>
          </cell>
        </row>
        <row r="15019">
          <cell r="D15019">
            <v>781334</v>
          </cell>
        </row>
        <row r="15024">
          <cell r="D15024">
            <v>781426</v>
          </cell>
        </row>
        <row r="15026">
          <cell r="D15026">
            <v>781454</v>
          </cell>
        </row>
        <row r="15032">
          <cell r="D15032">
            <v>781568</v>
          </cell>
        </row>
        <row r="15033">
          <cell r="D15033">
            <v>781568</v>
          </cell>
        </row>
        <row r="15036">
          <cell r="D15036">
            <v>781648</v>
          </cell>
        </row>
        <row r="15037">
          <cell r="D15037">
            <v>781648</v>
          </cell>
        </row>
        <row r="15038">
          <cell r="D15038">
            <v>781648</v>
          </cell>
        </row>
        <row r="15040">
          <cell r="D15040">
            <v>781726</v>
          </cell>
        </row>
        <row r="15073">
          <cell r="D15073">
            <v>781865</v>
          </cell>
        </row>
        <row r="15074">
          <cell r="D15074">
            <v>781872</v>
          </cell>
        </row>
        <row r="15077">
          <cell r="D15077">
            <v>781912</v>
          </cell>
        </row>
        <row r="15079">
          <cell r="D15079">
            <v>781941</v>
          </cell>
        </row>
        <row r="15080">
          <cell r="D15080">
            <v>781941</v>
          </cell>
        </row>
        <row r="15081">
          <cell r="D15081">
            <v>781956</v>
          </cell>
        </row>
        <row r="15082">
          <cell r="D15082">
            <v>781996</v>
          </cell>
        </row>
        <row r="15083">
          <cell r="D15083">
            <v>781996</v>
          </cell>
        </row>
        <row r="15084">
          <cell r="D15084">
            <v>781996</v>
          </cell>
        </row>
        <row r="15085">
          <cell r="D15085">
            <v>781996</v>
          </cell>
        </row>
        <row r="15086">
          <cell r="D15086">
            <v>781996</v>
          </cell>
        </row>
        <row r="15087">
          <cell r="D15087">
            <v>781996</v>
          </cell>
        </row>
        <row r="15088">
          <cell r="D15088">
            <v>781996</v>
          </cell>
        </row>
        <row r="15089">
          <cell r="D15089">
            <v>781996</v>
          </cell>
        </row>
        <row r="15090">
          <cell r="D15090">
            <v>781996</v>
          </cell>
        </row>
        <row r="15091">
          <cell r="D15091">
            <v>781996</v>
          </cell>
        </row>
        <row r="15092">
          <cell r="D15092">
            <v>781996</v>
          </cell>
        </row>
        <row r="15093">
          <cell r="D15093">
            <v>781996</v>
          </cell>
        </row>
        <row r="15094">
          <cell r="D15094">
            <v>781998</v>
          </cell>
        </row>
        <row r="15096">
          <cell r="D15096">
            <v>782023</v>
          </cell>
        </row>
        <row r="15098">
          <cell r="D15098">
            <v>782045</v>
          </cell>
        </row>
        <row r="15099">
          <cell r="D15099">
            <v>782045</v>
          </cell>
        </row>
        <row r="15100">
          <cell r="D15100">
            <v>782075</v>
          </cell>
        </row>
        <row r="15101">
          <cell r="D15101">
            <v>782075</v>
          </cell>
        </row>
        <row r="15103">
          <cell r="D15103">
            <v>782110</v>
          </cell>
        </row>
        <row r="15104">
          <cell r="D15104">
            <v>782110</v>
          </cell>
        </row>
        <row r="15105">
          <cell r="D15105">
            <v>782110</v>
          </cell>
        </row>
        <row r="15106">
          <cell r="D15106">
            <v>782110</v>
          </cell>
        </row>
        <row r="15107">
          <cell r="D15107">
            <v>782132</v>
          </cell>
        </row>
        <row r="15122">
          <cell r="D15122">
            <v>782166</v>
          </cell>
        </row>
        <row r="15133">
          <cell r="D15133">
            <v>782186</v>
          </cell>
        </row>
        <row r="15135">
          <cell r="D15135">
            <v>782201</v>
          </cell>
        </row>
        <row r="15136">
          <cell r="D15136">
            <v>782201</v>
          </cell>
        </row>
        <row r="15141">
          <cell r="D15141">
            <v>782252</v>
          </cell>
        </row>
        <row r="15142">
          <cell r="D15142">
            <v>782252</v>
          </cell>
        </row>
        <row r="15143">
          <cell r="D15143">
            <v>782255</v>
          </cell>
        </row>
        <row r="15151">
          <cell r="D15151">
            <v>782338</v>
          </cell>
        </row>
        <row r="15152">
          <cell r="D15152">
            <v>782350</v>
          </cell>
        </row>
        <row r="15153">
          <cell r="D15153">
            <v>782359</v>
          </cell>
        </row>
        <row r="15154">
          <cell r="D15154">
            <v>782359</v>
          </cell>
        </row>
        <row r="15155">
          <cell r="D15155">
            <v>782359</v>
          </cell>
        </row>
        <row r="15158">
          <cell r="D15158">
            <v>782368</v>
          </cell>
        </row>
        <row r="15160">
          <cell r="D15160">
            <v>782387</v>
          </cell>
        </row>
        <row r="15162">
          <cell r="D15162">
            <v>782430</v>
          </cell>
        </row>
        <row r="15163">
          <cell r="D15163">
            <v>782431</v>
          </cell>
        </row>
        <row r="15165">
          <cell r="D15165">
            <v>782475</v>
          </cell>
        </row>
        <row r="15181">
          <cell r="D15181">
            <v>782518</v>
          </cell>
        </row>
        <row r="15182">
          <cell r="D15182">
            <v>782545</v>
          </cell>
        </row>
        <row r="15183">
          <cell r="D15183">
            <v>782545</v>
          </cell>
        </row>
        <row r="15184">
          <cell r="D15184">
            <v>782545</v>
          </cell>
        </row>
        <row r="15185">
          <cell r="D15185">
            <v>782545</v>
          </cell>
        </row>
        <row r="15186">
          <cell r="D15186">
            <v>782545</v>
          </cell>
        </row>
        <row r="15187">
          <cell r="D15187">
            <v>782545</v>
          </cell>
        </row>
        <row r="15188">
          <cell r="D15188">
            <v>782545</v>
          </cell>
        </row>
        <row r="15189">
          <cell r="D15189">
            <v>782545</v>
          </cell>
        </row>
        <row r="15195">
          <cell r="D15195">
            <v>782577</v>
          </cell>
        </row>
        <row r="15196">
          <cell r="D15196">
            <v>782624</v>
          </cell>
        </row>
        <row r="15198">
          <cell r="D15198">
            <v>782652</v>
          </cell>
        </row>
        <row r="15199">
          <cell r="D15199">
            <v>782652</v>
          </cell>
        </row>
        <row r="15200">
          <cell r="D15200">
            <v>782652</v>
          </cell>
        </row>
        <row r="15201">
          <cell r="D15201">
            <v>782652</v>
          </cell>
        </row>
        <row r="15202">
          <cell r="D15202">
            <v>782652</v>
          </cell>
        </row>
        <row r="15203">
          <cell r="D15203">
            <v>782652</v>
          </cell>
        </row>
        <row r="15204">
          <cell r="D15204">
            <v>782652</v>
          </cell>
        </row>
        <row r="15205">
          <cell r="D15205">
            <v>782669</v>
          </cell>
        </row>
        <row r="15206">
          <cell r="D15206">
            <v>782674</v>
          </cell>
        </row>
        <row r="15207">
          <cell r="D15207">
            <v>782690</v>
          </cell>
        </row>
        <row r="15208">
          <cell r="D15208">
            <v>782690</v>
          </cell>
        </row>
        <row r="15209">
          <cell r="D15209">
            <v>782690</v>
          </cell>
        </row>
        <row r="15210">
          <cell r="D15210">
            <v>782690</v>
          </cell>
        </row>
        <row r="15211">
          <cell r="D15211">
            <v>782690</v>
          </cell>
        </row>
        <row r="15212">
          <cell r="D15212">
            <v>782690</v>
          </cell>
        </row>
        <row r="15213">
          <cell r="D15213">
            <v>782690</v>
          </cell>
        </row>
        <row r="15214">
          <cell r="D15214">
            <v>782690</v>
          </cell>
        </row>
        <row r="15215">
          <cell r="D15215">
            <v>782690</v>
          </cell>
        </row>
        <row r="15216">
          <cell r="D15216">
            <v>782690</v>
          </cell>
        </row>
        <row r="15217">
          <cell r="D15217">
            <v>782690</v>
          </cell>
        </row>
        <row r="15218">
          <cell r="D15218">
            <v>782719</v>
          </cell>
        </row>
        <row r="15219">
          <cell r="D15219">
            <v>782719</v>
          </cell>
        </row>
        <row r="15220">
          <cell r="D15220">
            <v>782719</v>
          </cell>
        </row>
        <row r="15221">
          <cell r="D15221">
            <v>782723</v>
          </cell>
        </row>
        <row r="15224">
          <cell r="D15224">
            <v>782761</v>
          </cell>
        </row>
        <row r="15225">
          <cell r="D15225">
            <v>782766</v>
          </cell>
        </row>
        <row r="15227">
          <cell r="D15227">
            <v>782774</v>
          </cell>
        </row>
        <row r="15230">
          <cell r="D15230">
            <v>782797</v>
          </cell>
        </row>
        <row r="15231">
          <cell r="D15231">
            <v>782807</v>
          </cell>
        </row>
        <row r="15232">
          <cell r="D15232">
            <v>782825</v>
          </cell>
        </row>
        <row r="15233">
          <cell r="D15233">
            <v>782825</v>
          </cell>
        </row>
        <row r="15244">
          <cell r="D15244">
            <v>782887</v>
          </cell>
        </row>
        <row r="15252">
          <cell r="D15252">
            <v>782941</v>
          </cell>
        </row>
        <row r="15253">
          <cell r="D15253">
            <v>782957</v>
          </cell>
        </row>
        <row r="15257">
          <cell r="D15257">
            <v>782973</v>
          </cell>
        </row>
        <row r="15258">
          <cell r="D15258">
            <v>782973</v>
          </cell>
        </row>
        <row r="15259">
          <cell r="D15259">
            <v>782973</v>
          </cell>
        </row>
        <row r="15261">
          <cell r="D15261">
            <v>783057</v>
          </cell>
        </row>
        <row r="15306">
          <cell r="D15306">
            <v>783203</v>
          </cell>
        </row>
        <row r="15307">
          <cell r="D15307">
            <v>783205</v>
          </cell>
        </row>
        <row r="15308">
          <cell r="D15308">
            <v>783210</v>
          </cell>
        </row>
        <row r="15309">
          <cell r="D15309">
            <v>783250</v>
          </cell>
        </row>
        <row r="15310">
          <cell r="D15310">
            <v>783257</v>
          </cell>
        </row>
        <row r="15311">
          <cell r="D15311">
            <v>783258</v>
          </cell>
        </row>
        <row r="15313">
          <cell r="D15313">
            <v>783299</v>
          </cell>
        </row>
        <row r="15316">
          <cell r="D15316">
            <v>783342</v>
          </cell>
        </row>
        <row r="15318">
          <cell r="D15318">
            <v>783354</v>
          </cell>
        </row>
        <row r="15320">
          <cell r="D15320">
            <v>783414</v>
          </cell>
        </row>
        <row r="15322">
          <cell r="D15322">
            <v>783432</v>
          </cell>
        </row>
        <row r="15323">
          <cell r="D15323">
            <v>783470</v>
          </cell>
        </row>
        <row r="15342">
          <cell r="D15342">
            <v>783569</v>
          </cell>
        </row>
        <row r="15343">
          <cell r="D15343">
            <v>783572</v>
          </cell>
        </row>
        <row r="15344">
          <cell r="D15344">
            <v>783572</v>
          </cell>
        </row>
        <row r="15346">
          <cell r="D15346">
            <v>783597</v>
          </cell>
        </row>
        <row r="15347">
          <cell r="D15347">
            <v>783642</v>
          </cell>
        </row>
        <row r="15348">
          <cell r="D15348">
            <v>783645</v>
          </cell>
        </row>
        <row r="15349">
          <cell r="D15349">
            <v>783645</v>
          </cell>
        </row>
        <row r="15350">
          <cell r="D15350">
            <v>783645</v>
          </cell>
        </row>
        <row r="15351">
          <cell r="D15351">
            <v>783645</v>
          </cell>
        </row>
        <row r="15352">
          <cell r="D15352">
            <v>783645</v>
          </cell>
        </row>
        <row r="15353">
          <cell r="D15353">
            <v>783645</v>
          </cell>
        </row>
        <row r="15356">
          <cell r="D15356">
            <v>783665</v>
          </cell>
        </row>
        <row r="15357">
          <cell r="D15357">
            <v>783671</v>
          </cell>
        </row>
        <row r="15358">
          <cell r="D15358">
            <v>783681</v>
          </cell>
        </row>
        <row r="15360">
          <cell r="D15360">
            <v>783725</v>
          </cell>
        </row>
        <row r="15362">
          <cell r="D15362">
            <v>783760</v>
          </cell>
        </row>
        <row r="15364">
          <cell r="D15364">
            <v>783780</v>
          </cell>
        </row>
        <row r="15368">
          <cell r="D15368">
            <v>783833</v>
          </cell>
        </row>
        <row r="15369">
          <cell r="D15369">
            <v>783833</v>
          </cell>
        </row>
        <row r="15370">
          <cell r="D15370">
            <v>783833</v>
          </cell>
        </row>
        <row r="15371">
          <cell r="D15371">
            <v>783843</v>
          </cell>
        </row>
        <row r="15372">
          <cell r="D15372">
            <v>783845</v>
          </cell>
        </row>
        <row r="15373">
          <cell r="D15373">
            <v>783879</v>
          </cell>
        </row>
        <row r="15374">
          <cell r="D15374">
            <v>783879</v>
          </cell>
        </row>
        <row r="15375">
          <cell r="D15375">
            <v>783879</v>
          </cell>
        </row>
        <row r="15377">
          <cell r="D15377">
            <v>783948</v>
          </cell>
        </row>
        <row r="15378">
          <cell r="D15378">
            <v>783970</v>
          </cell>
        </row>
        <row r="15379">
          <cell r="D15379">
            <v>783970</v>
          </cell>
        </row>
        <row r="15382">
          <cell r="D15382">
            <v>783986</v>
          </cell>
        </row>
        <row r="15383">
          <cell r="D15383">
            <v>783986</v>
          </cell>
        </row>
        <row r="15384">
          <cell r="D15384">
            <v>783986</v>
          </cell>
        </row>
        <row r="15385">
          <cell r="D15385">
            <v>783986</v>
          </cell>
        </row>
        <row r="15386">
          <cell r="D15386">
            <v>783989</v>
          </cell>
        </row>
        <row r="15387">
          <cell r="D15387">
            <v>783989</v>
          </cell>
        </row>
        <row r="15393">
          <cell r="D15393">
            <v>783998</v>
          </cell>
        </row>
        <row r="15395">
          <cell r="D15395">
            <v>784075</v>
          </cell>
        </row>
        <row r="15396">
          <cell r="D15396">
            <v>784075</v>
          </cell>
        </row>
        <row r="15397">
          <cell r="D15397">
            <v>784075</v>
          </cell>
        </row>
        <row r="15398">
          <cell r="D15398">
            <v>784075</v>
          </cell>
        </row>
        <row r="15399">
          <cell r="D15399">
            <v>784075</v>
          </cell>
        </row>
        <row r="15401">
          <cell r="D15401">
            <v>784089</v>
          </cell>
        </row>
        <row r="15402">
          <cell r="D15402">
            <v>784089</v>
          </cell>
        </row>
        <row r="15403">
          <cell r="D15403">
            <v>784089</v>
          </cell>
        </row>
        <row r="15414">
          <cell r="D15414">
            <v>784219</v>
          </cell>
        </row>
        <row r="15415">
          <cell r="D15415">
            <v>784254</v>
          </cell>
        </row>
        <row r="15420">
          <cell r="D15420">
            <v>784292</v>
          </cell>
        </row>
        <row r="15421">
          <cell r="D15421">
            <v>784292</v>
          </cell>
        </row>
        <row r="15425">
          <cell r="D15425">
            <v>784304</v>
          </cell>
        </row>
        <row r="15426">
          <cell r="D15426">
            <v>784304</v>
          </cell>
        </row>
        <row r="15427">
          <cell r="D15427">
            <v>784326</v>
          </cell>
        </row>
        <row r="15428">
          <cell r="D15428">
            <v>784326</v>
          </cell>
        </row>
        <row r="15431">
          <cell r="D15431">
            <v>784344</v>
          </cell>
        </row>
        <row r="15432">
          <cell r="D15432">
            <v>784344</v>
          </cell>
        </row>
        <row r="15447">
          <cell r="D15447">
            <v>784434</v>
          </cell>
        </row>
        <row r="15452">
          <cell r="D15452">
            <v>784494</v>
          </cell>
        </row>
        <row r="15465">
          <cell r="D15465">
            <v>784567</v>
          </cell>
        </row>
        <row r="15473">
          <cell r="D15473">
            <v>784636</v>
          </cell>
        </row>
        <row r="15474">
          <cell r="D15474">
            <v>784636</v>
          </cell>
        </row>
        <row r="15475">
          <cell r="D15475">
            <v>784636</v>
          </cell>
        </row>
        <row r="15481">
          <cell r="D15481">
            <v>784706</v>
          </cell>
        </row>
        <row r="15482">
          <cell r="D15482">
            <v>784712</v>
          </cell>
        </row>
        <row r="15485">
          <cell r="D15485">
            <v>784764</v>
          </cell>
        </row>
        <row r="15486">
          <cell r="D15486">
            <v>784768</v>
          </cell>
        </row>
        <row r="15487">
          <cell r="D15487">
            <v>784768</v>
          </cell>
        </row>
        <row r="15488">
          <cell r="D15488">
            <v>784775</v>
          </cell>
        </row>
        <row r="15489">
          <cell r="D15489">
            <v>784775</v>
          </cell>
        </row>
        <row r="15493">
          <cell r="D15493">
            <v>784858</v>
          </cell>
        </row>
        <row r="15494">
          <cell r="D15494">
            <v>784876</v>
          </cell>
        </row>
        <row r="15495">
          <cell r="D15495">
            <v>784876</v>
          </cell>
        </row>
        <row r="15496">
          <cell r="D15496">
            <v>784876</v>
          </cell>
        </row>
        <row r="15497">
          <cell r="D15497">
            <v>784877</v>
          </cell>
        </row>
        <row r="15506">
          <cell r="D15506">
            <v>784986</v>
          </cell>
        </row>
        <row r="15507">
          <cell r="D15507">
            <v>784997</v>
          </cell>
        </row>
        <row r="15508">
          <cell r="D15508">
            <v>784997</v>
          </cell>
        </row>
        <row r="15509">
          <cell r="D15509">
            <v>785016</v>
          </cell>
        </row>
        <row r="15510">
          <cell r="D15510">
            <v>785022</v>
          </cell>
        </row>
        <row r="15516">
          <cell r="D15516">
            <v>785086</v>
          </cell>
        </row>
        <row r="15517">
          <cell r="D15517">
            <v>785086</v>
          </cell>
        </row>
        <row r="15518">
          <cell r="D15518">
            <v>785086</v>
          </cell>
        </row>
        <row r="15519">
          <cell r="D15519">
            <v>785086</v>
          </cell>
        </row>
        <row r="15521">
          <cell r="D15521">
            <v>785152</v>
          </cell>
        </row>
        <row r="15532">
          <cell r="D15532">
            <v>785277</v>
          </cell>
        </row>
        <row r="15535">
          <cell r="D15535">
            <v>785334</v>
          </cell>
        </row>
        <row r="15536">
          <cell r="D15536">
            <v>785371</v>
          </cell>
        </row>
        <row r="15537">
          <cell r="D15537">
            <v>785371</v>
          </cell>
        </row>
        <row r="15538">
          <cell r="D15538">
            <v>785371</v>
          </cell>
        </row>
        <row r="15545">
          <cell r="D15545">
            <v>785397</v>
          </cell>
        </row>
        <row r="15546">
          <cell r="D15546">
            <v>785406</v>
          </cell>
        </row>
        <row r="15547">
          <cell r="D15547">
            <v>785431</v>
          </cell>
        </row>
        <row r="15548">
          <cell r="D15548">
            <v>785439</v>
          </cell>
        </row>
        <row r="15549">
          <cell r="D15549">
            <v>785439</v>
          </cell>
        </row>
        <row r="15550">
          <cell r="D15550">
            <v>785439</v>
          </cell>
        </row>
        <row r="15551">
          <cell r="D15551">
            <v>785457</v>
          </cell>
        </row>
        <row r="15552">
          <cell r="D15552">
            <v>785457</v>
          </cell>
        </row>
        <row r="15553">
          <cell r="D15553">
            <v>785457</v>
          </cell>
        </row>
        <row r="15554">
          <cell r="D15554">
            <v>785457</v>
          </cell>
        </row>
        <row r="15555">
          <cell r="D15555">
            <v>785457</v>
          </cell>
        </row>
        <row r="15556">
          <cell r="D15556">
            <v>785457</v>
          </cell>
        </row>
        <row r="15557">
          <cell r="D15557">
            <v>785470</v>
          </cell>
        </row>
        <row r="15558">
          <cell r="D15558">
            <v>785489</v>
          </cell>
        </row>
        <row r="15559">
          <cell r="D15559">
            <v>785489</v>
          </cell>
        </row>
        <row r="15560">
          <cell r="D15560">
            <v>785489</v>
          </cell>
        </row>
        <row r="15561">
          <cell r="D15561">
            <v>785567</v>
          </cell>
        </row>
        <row r="15562">
          <cell r="D15562">
            <v>785576</v>
          </cell>
        </row>
        <row r="15563">
          <cell r="D15563">
            <v>785576</v>
          </cell>
        </row>
        <row r="15564">
          <cell r="D15564">
            <v>785576</v>
          </cell>
        </row>
        <row r="15565">
          <cell r="D15565">
            <v>785576</v>
          </cell>
        </row>
        <row r="15567">
          <cell r="D15567">
            <v>785603</v>
          </cell>
        </row>
        <row r="15568">
          <cell r="D15568">
            <v>785612</v>
          </cell>
        </row>
        <row r="15584">
          <cell r="D15584">
            <v>785655</v>
          </cell>
        </row>
        <row r="15585">
          <cell r="D15585">
            <v>785655</v>
          </cell>
        </row>
        <row r="15586">
          <cell r="D15586">
            <v>785655</v>
          </cell>
        </row>
        <row r="15588">
          <cell r="D15588">
            <v>785678</v>
          </cell>
        </row>
        <row r="15589">
          <cell r="D15589">
            <v>785683</v>
          </cell>
        </row>
        <row r="15601">
          <cell r="D15601">
            <v>785719</v>
          </cell>
        </row>
        <row r="15602">
          <cell r="D15602">
            <v>785723</v>
          </cell>
        </row>
        <row r="15603">
          <cell r="D15603">
            <v>785753</v>
          </cell>
        </row>
        <row r="15608">
          <cell r="D15608">
            <v>785768</v>
          </cell>
        </row>
        <row r="15609">
          <cell r="D15609">
            <v>785788</v>
          </cell>
        </row>
        <row r="15610">
          <cell r="D15610">
            <v>785806</v>
          </cell>
        </row>
        <row r="15612">
          <cell r="D15612">
            <v>785824</v>
          </cell>
        </row>
        <row r="15613">
          <cell r="D15613">
            <v>785834</v>
          </cell>
        </row>
        <row r="15627">
          <cell r="D15627">
            <v>785848</v>
          </cell>
        </row>
        <row r="15630">
          <cell r="D15630">
            <v>785899</v>
          </cell>
        </row>
        <row r="15631">
          <cell r="D15631">
            <v>785909</v>
          </cell>
        </row>
        <row r="15632">
          <cell r="D15632">
            <v>785909</v>
          </cell>
        </row>
        <row r="15633">
          <cell r="D15633">
            <v>785909</v>
          </cell>
        </row>
        <row r="15634">
          <cell r="D15634">
            <v>785909</v>
          </cell>
        </row>
        <row r="15635">
          <cell r="D15635">
            <v>785909</v>
          </cell>
        </row>
        <row r="15636">
          <cell r="D15636">
            <v>785911</v>
          </cell>
        </row>
        <row r="15637">
          <cell r="D15637">
            <v>785911</v>
          </cell>
        </row>
        <row r="15638">
          <cell r="D15638">
            <v>785911</v>
          </cell>
        </row>
        <row r="15639">
          <cell r="D15639">
            <v>785911</v>
          </cell>
        </row>
        <row r="15640">
          <cell r="D15640">
            <v>785911</v>
          </cell>
        </row>
        <row r="15641">
          <cell r="D15641">
            <v>785911</v>
          </cell>
        </row>
        <row r="15642">
          <cell r="D15642">
            <v>785911</v>
          </cell>
        </row>
        <row r="15643">
          <cell r="D15643">
            <v>785911</v>
          </cell>
        </row>
        <row r="15644">
          <cell r="D15644">
            <v>785914</v>
          </cell>
        </row>
        <row r="15654">
          <cell r="D15654">
            <v>785942</v>
          </cell>
        </row>
        <row r="15656">
          <cell r="D15656">
            <v>785947</v>
          </cell>
        </row>
        <row r="15660">
          <cell r="D15660">
            <v>786099</v>
          </cell>
        </row>
        <row r="15664">
          <cell r="D15664">
            <v>786125</v>
          </cell>
        </row>
        <row r="15666">
          <cell r="D15666">
            <v>786155</v>
          </cell>
        </row>
        <row r="15673">
          <cell r="D15673">
            <v>786335</v>
          </cell>
        </row>
        <row r="15674">
          <cell r="D15674">
            <v>786335</v>
          </cell>
        </row>
        <row r="15677">
          <cell r="D15677">
            <v>786373</v>
          </cell>
        </row>
        <row r="15678">
          <cell r="D15678">
            <v>786373</v>
          </cell>
        </row>
        <row r="15684">
          <cell r="D15684">
            <v>786565</v>
          </cell>
        </row>
        <row r="15685">
          <cell r="D15685">
            <v>786565</v>
          </cell>
        </row>
        <row r="15691">
          <cell r="D15691">
            <v>786732</v>
          </cell>
        </row>
        <row r="15692">
          <cell r="D15692">
            <v>786765</v>
          </cell>
        </row>
        <row r="15697">
          <cell r="D15697">
            <v>786886</v>
          </cell>
        </row>
        <row r="15698">
          <cell r="D15698">
            <v>786886</v>
          </cell>
        </row>
        <row r="15699">
          <cell r="D15699">
            <v>786886</v>
          </cell>
        </row>
        <row r="15700">
          <cell r="D15700">
            <v>786886</v>
          </cell>
        </row>
        <row r="15701">
          <cell r="D15701">
            <v>786886</v>
          </cell>
        </row>
        <row r="15702">
          <cell r="D15702">
            <v>786886</v>
          </cell>
        </row>
        <row r="15703">
          <cell r="D15703">
            <v>786886</v>
          </cell>
        </row>
        <row r="15704">
          <cell r="D15704">
            <v>786886</v>
          </cell>
        </row>
        <row r="15713">
          <cell r="D15713">
            <v>787068</v>
          </cell>
        </row>
        <row r="15714">
          <cell r="D15714">
            <v>787068</v>
          </cell>
        </row>
        <row r="15716">
          <cell r="D15716">
            <v>787118</v>
          </cell>
        </row>
        <row r="15730">
          <cell r="D15730">
            <v>787200</v>
          </cell>
        </row>
        <row r="15731">
          <cell r="D15731">
            <v>787200</v>
          </cell>
        </row>
        <row r="15732">
          <cell r="D15732">
            <v>787259</v>
          </cell>
        </row>
        <row r="15733">
          <cell r="D15733">
            <v>787259</v>
          </cell>
        </row>
        <row r="15746">
          <cell r="D15746">
            <v>787319</v>
          </cell>
        </row>
        <row r="15747">
          <cell r="D15747">
            <v>787326</v>
          </cell>
        </row>
        <row r="15748">
          <cell r="D15748">
            <v>787326</v>
          </cell>
        </row>
        <row r="15749">
          <cell r="D15749">
            <v>787326</v>
          </cell>
        </row>
        <row r="15750">
          <cell r="D15750">
            <v>787326</v>
          </cell>
        </row>
        <row r="15751">
          <cell r="D15751">
            <v>787326</v>
          </cell>
        </row>
        <row r="15764">
          <cell r="D15764">
            <v>787385</v>
          </cell>
        </row>
        <row r="15765">
          <cell r="D15765">
            <v>787386</v>
          </cell>
        </row>
        <row r="15766">
          <cell r="D15766">
            <v>787401</v>
          </cell>
        </row>
        <row r="15767">
          <cell r="D15767">
            <v>787428</v>
          </cell>
        </row>
        <row r="15777">
          <cell r="D15777">
            <v>787441</v>
          </cell>
        </row>
        <row r="15778">
          <cell r="D15778">
            <v>787442</v>
          </cell>
        </row>
        <row r="15779">
          <cell r="D15779">
            <v>787445</v>
          </cell>
        </row>
        <row r="15780">
          <cell r="D15780">
            <v>787446</v>
          </cell>
        </row>
        <row r="15786">
          <cell r="D15786">
            <v>787450</v>
          </cell>
        </row>
        <row r="15787">
          <cell r="D15787">
            <v>787450</v>
          </cell>
        </row>
        <row r="15788">
          <cell r="D15788">
            <v>787450</v>
          </cell>
        </row>
        <row r="15790">
          <cell r="D15790">
            <v>787466</v>
          </cell>
        </row>
        <row r="15791">
          <cell r="D15791">
            <v>787471</v>
          </cell>
        </row>
        <row r="15792">
          <cell r="D15792">
            <v>787473</v>
          </cell>
        </row>
        <row r="15794">
          <cell r="D15794">
            <v>787494</v>
          </cell>
        </row>
        <row r="15798">
          <cell r="D15798">
            <v>787535</v>
          </cell>
        </row>
        <row r="15803">
          <cell r="D15803">
            <v>787581</v>
          </cell>
        </row>
        <row r="15804">
          <cell r="D15804">
            <v>787584</v>
          </cell>
        </row>
        <row r="15806">
          <cell r="D15806">
            <v>787625</v>
          </cell>
        </row>
        <row r="15807">
          <cell r="D15807">
            <v>787633</v>
          </cell>
        </row>
        <row r="15808">
          <cell r="D15808">
            <v>787681</v>
          </cell>
        </row>
        <row r="15810">
          <cell r="D15810">
            <v>787719</v>
          </cell>
        </row>
        <row r="15811">
          <cell r="D15811">
            <v>787720</v>
          </cell>
        </row>
        <row r="15812">
          <cell r="D15812">
            <v>787789</v>
          </cell>
        </row>
        <row r="15813">
          <cell r="D15813">
            <v>787797</v>
          </cell>
        </row>
        <row r="15817">
          <cell r="D15817">
            <v>787843</v>
          </cell>
        </row>
        <row r="15819">
          <cell r="D15819">
            <v>787901</v>
          </cell>
        </row>
        <row r="15823">
          <cell r="D15823">
            <v>787967</v>
          </cell>
        </row>
        <row r="15824">
          <cell r="D15824">
            <v>787986</v>
          </cell>
        </row>
        <row r="15826">
          <cell r="D15826">
            <v>787991</v>
          </cell>
        </row>
        <row r="15827">
          <cell r="D15827">
            <v>788009</v>
          </cell>
        </row>
        <row r="15828">
          <cell r="D15828">
            <v>788011</v>
          </cell>
        </row>
        <row r="15829">
          <cell r="D15829">
            <v>788015</v>
          </cell>
        </row>
        <row r="15831">
          <cell r="D15831">
            <v>788066</v>
          </cell>
        </row>
        <row r="15832">
          <cell r="D15832">
            <v>788066</v>
          </cell>
        </row>
        <row r="15835">
          <cell r="D15835">
            <v>788089</v>
          </cell>
        </row>
        <row r="15836">
          <cell r="D15836">
            <v>788091</v>
          </cell>
        </row>
        <row r="15837">
          <cell r="D15837">
            <v>788091</v>
          </cell>
        </row>
        <row r="15838">
          <cell r="D15838">
            <v>788091</v>
          </cell>
        </row>
        <row r="15840">
          <cell r="D15840">
            <v>788119</v>
          </cell>
        </row>
        <row r="15841">
          <cell r="D15841">
            <v>788119</v>
          </cell>
        </row>
        <row r="15842">
          <cell r="D15842">
            <v>788119</v>
          </cell>
        </row>
        <row r="15843">
          <cell r="D15843">
            <v>788119</v>
          </cell>
        </row>
        <row r="15844">
          <cell r="D15844">
            <v>788119</v>
          </cell>
        </row>
        <row r="15845">
          <cell r="D15845">
            <v>788119</v>
          </cell>
        </row>
        <row r="15846">
          <cell r="D15846">
            <v>788119</v>
          </cell>
        </row>
        <row r="15848">
          <cell r="D15848">
            <v>788127</v>
          </cell>
        </row>
        <row r="15849">
          <cell r="D15849">
            <v>788127</v>
          </cell>
        </row>
        <row r="15851">
          <cell r="D15851">
            <v>788151</v>
          </cell>
        </row>
        <row r="15852">
          <cell r="D15852">
            <v>788151</v>
          </cell>
        </row>
        <row r="15853">
          <cell r="D15853">
            <v>788151</v>
          </cell>
        </row>
        <row r="15854">
          <cell r="D15854">
            <v>788151</v>
          </cell>
        </row>
        <row r="15855">
          <cell r="D15855">
            <v>788151</v>
          </cell>
        </row>
        <row r="15856">
          <cell r="D15856">
            <v>788151</v>
          </cell>
        </row>
        <row r="15857">
          <cell r="D15857">
            <v>788151</v>
          </cell>
        </row>
        <row r="15858">
          <cell r="D15858">
            <v>788151</v>
          </cell>
        </row>
        <row r="15859">
          <cell r="D15859">
            <v>788151</v>
          </cell>
        </row>
        <row r="15860">
          <cell r="D15860">
            <v>788151</v>
          </cell>
        </row>
        <row r="15861">
          <cell r="D15861">
            <v>788151</v>
          </cell>
        </row>
        <row r="15862">
          <cell r="D15862">
            <v>788151</v>
          </cell>
        </row>
        <row r="15863">
          <cell r="D15863">
            <v>788151</v>
          </cell>
        </row>
        <row r="15864">
          <cell r="D15864">
            <v>788151</v>
          </cell>
        </row>
        <row r="15865">
          <cell r="D15865">
            <v>788151</v>
          </cell>
        </row>
        <row r="15866">
          <cell r="D15866">
            <v>788151</v>
          </cell>
        </row>
        <row r="15868">
          <cell r="D15868">
            <v>788190</v>
          </cell>
        </row>
        <row r="15869">
          <cell r="D15869">
            <v>788242</v>
          </cell>
        </row>
        <row r="15871">
          <cell r="D15871">
            <v>788289</v>
          </cell>
        </row>
        <row r="15872">
          <cell r="D15872">
            <v>788295</v>
          </cell>
        </row>
        <row r="15875">
          <cell r="D15875">
            <v>788323</v>
          </cell>
        </row>
        <row r="15876">
          <cell r="D15876">
            <v>788329</v>
          </cell>
        </row>
        <row r="15877">
          <cell r="D15877">
            <v>788357</v>
          </cell>
        </row>
        <row r="15879">
          <cell r="D15879">
            <v>788396</v>
          </cell>
        </row>
        <row r="15882">
          <cell r="D15882">
            <v>788413</v>
          </cell>
        </row>
        <row r="15883">
          <cell r="D15883">
            <v>788428</v>
          </cell>
        </row>
        <row r="15884">
          <cell r="D15884">
            <v>788438</v>
          </cell>
        </row>
        <row r="15885">
          <cell r="D15885">
            <v>788450</v>
          </cell>
        </row>
        <row r="15886">
          <cell r="D15886">
            <v>788450</v>
          </cell>
        </row>
        <row r="15887">
          <cell r="D15887">
            <v>788450</v>
          </cell>
        </row>
        <row r="15888">
          <cell r="D15888">
            <v>788463</v>
          </cell>
        </row>
        <row r="15890">
          <cell r="D15890">
            <v>788535</v>
          </cell>
        </row>
        <row r="15896">
          <cell r="D15896">
            <v>788566</v>
          </cell>
        </row>
        <row r="15897">
          <cell r="D15897">
            <v>788573</v>
          </cell>
        </row>
        <row r="15898">
          <cell r="D15898">
            <v>788587</v>
          </cell>
        </row>
        <row r="15901">
          <cell r="D15901">
            <v>788617</v>
          </cell>
        </row>
        <row r="15904">
          <cell r="D15904">
            <v>788627</v>
          </cell>
        </row>
        <row r="15906">
          <cell r="D15906">
            <v>788640</v>
          </cell>
        </row>
        <row r="15907">
          <cell r="D15907">
            <v>788703</v>
          </cell>
        </row>
        <row r="15909">
          <cell r="D15909">
            <v>788719</v>
          </cell>
        </row>
        <row r="15910">
          <cell r="D15910">
            <v>788723</v>
          </cell>
        </row>
        <row r="15912">
          <cell r="D15912">
            <v>788740</v>
          </cell>
        </row>
        <row r="15913">
          <cell r="D15913">
            <v>788749</v>
          </cell>
        </row>
        <row r="15914">
          <cell r="D15914">
            <v>788772</v>
          </cell>
        </row>
        <row r="15915">
          <cell r="D15915">
            <v>788772</v>
          </cell>
        </row>
        <row r="15917">
          <cell r="D15917">
            <v>788792</v>
          </cell>
        </row>
        <row r="15919">
          <cell r="D15919">
            <v>788861</v>
          </cell>
        </row>
        <row r="15920">
          <cell r="D15920">
            <v>788864</v>
          </cell>
        </row>
        <row r="15935">
          <cell r="D15935">
            <v>789044</v>
          </cell>
        </row>
        <row r="15936">
          <cell r="D15936">
            <v>789082</v>
          </cell>
        </row>
        <row r="15938">
          <cell r="D15938">
            <v>789125</v>
          </cell>
        </row>
        <row r="15939">
          <cell r="D15939">
            <v>789125</v>
          </cell>
        </row>
        <row r="15940">
          <cell r="D15940">
            <v>789125</v>
          </cell>
        </row>
        <row r="15949">
          <cell r="D15949">
            <v>789150</v>
          </cell>
        </row>
        <row r="15950">
          <cell r="D15950">
            <v>789150</v>
          </cell>
        </row>
        <row r="15951">
          <cell r="D15951">
            <v>789154</v>
          </cell>
        </row>
        <row r="15954">
          <cell r="D15954">
            <v>789216</v>
          </cell>
        </row>
        <row r="15955">
          <cell r="D15955">
            <v>789246</v>
          </cell>
        </row>
        <row r="15961">
          <cell r="D15961">
            <v>789300</v>
          </cell>
        </row>
        <row r="15962">
          <cell r="D15962">
            <v>789307</v>
          </cell>
        </row>
        <row r="15963">
          <cell r="D15963">
            <v>789307</v>
          </cell>
        </row>
        <row r="15964">
          <cell r="D15964">
            <v>789307</v>
          </cell>
        </row>
        <row r="15965">
          <cell r="D15965">
            <v>789307</v>
          </cell>
        </row>
        <row r="15966">
          <cell r="D15966">
            <v>789307</v>
          </cell>
        </row>
        <row r="15967">
          <cell r="D15967">
            <v>789324</v>
          </cell>
        </row>
        <row r="15968">
          <cell r="D15968">
            <v>789324</v>
          </cell>
        </row>
        <row r="15969">
          <cell r="D15969">
            <v>789324</v>
          </cell>
        </row>
        <row r="15970">
          <cell r="D15970">
            <v>789390</v>
          </cell>
        </row>
        <row r="15971">
          <cell r="D15971">
            <v>789410</v>
          </cell>
        </row>
        <row r="15972">
          <cell r="D15972">
            <v>789414</v>
          </cell>
        </row>
        <row r="15973">
          <cell r="D15973">
            <v>789422</v>
          </cell>
        </row>
        <row r="15974">
          <cell r="D15974">
            <v>789493</v>
          </cell>
        </row>
        <row r="15976">
          <cell r="D15976">
            <v>789567</v>
          </cell>
        </row>
        <row r="15977">
          <cell r="D15977">
            <v>789567</v>
          </cell>
        </row>
        <row r="15978">
          <cell r="D15978">
            <v>789567</v>
          </cell>
        </row>
        <row r="15980">
          <cell r="D15980">
            <v>789572</v>
          </cell>
        </row>
        <row r="15981">
          <cell r="D15981">
            <v>789572</v>
          </cell>
        </row>
        <row r="15982">
          <cell r="D15982">
            <v>789572</v>
          </cell>
        </row>
        <row r="15983">
          <cell r="D15983">
            <v>789572</v>
          </cell>
        </row>
        <row r="15984">
          <cell r="D15984">
            <v>789765</v>
          </cell>
        </row>
        <row r="15985">
          <cell r="D15985">
            <v>789766</v>
          </cell>
        </row>
        <row r="15988">
          <cell r="D15988">
            <v>789800</v>
          </cell>
        </row>
        <row r="15990">
          <cell r="D15990">
            <v>789815</v>
          </cell>
        </row>
        <row r="15996">
          <cell r="D15996">
            <v>789892</v>
          </cell>
        </row>
        <row r="15997">
          <cell r="D15997">
            <v>789892</v>
          </cell>
        </row>
        <row r="15998">
          <cell r="D15998">
            <v>789904</v>
          </cell>
        </row>
        <row r="15999">
          <cell r="D15999">
            <v>789936</v>
          </cell>
        </row>
        <row r="16001">
          <cell r="D16001">
            <v>789999</v>
          </cell>
        </row>
        <row r="16010">
          <cell r="D16010">
            <v>790068</v>
          </cell>
        </row>
        <row r="16014">
          <cell r="D16014">
            <v>790124</v>
          </cell>
        </row>
        <row r="16018">
          <cell r="D16018">
            <v>790274</v>
          </cell>
        </row>
        <row r="16044">
          <cell r="D16044">
            <v>790677</v>
          </cell>
        </row>
        <row r="16048">
          <cell r="D16048">
            <v>790815</v>
          </cell>
        </row>
        <row r="16049">
          <cell r="D16049">
            <v>790815</v>
          </cell>
        </row>
        <row r="16050">
          <cell r="D16050">
            <v>790858</v>
          </cell>
        </row>
        <row r="16051">
          <cell r="D16051">
            <v>790858</v>
          </cell>
        </row>
        <row r="16052">
          <cell r="D16052">
            <v>790858</v>
          </cell>
        </row>
        <row r="16053">
          <cell r="D16053">
            <v>790858</v>
          </cell>
        </row>
        <row r="16054">
          <cell r="D16054">
            <v>790858</v>
          </cell>
        </row>
        <row r="16055">
          <cell r="D16055">
            <v>790858</v>
          </cell>
        </row>
        <row r="16056">
          <cell r="D16056">
            <v>790858</v>
          </cell>
        </row>
        <row r="16057">
          <cell r="D16057">
            <v>790858</v>
          </cell>
        </row>
        <row r="16058">
          <cell r="D16058">
            <v>790858</v>
          </cell>
        </row>
        <row r="16059">
          <cell r="D16059">
            <v>790858</v>
          </cell>
        </row>
        <row r="16060">
          <cell r="D16060">
            <v>790858</v>
          </cell>
        </row>
        <row r="16061">
          <cell r="D16061">
            <v>790858</v>
          </cell>
        </row>
        <row r="16062">
          <cell r="D16062">
            <v>790858</v>
          </cell>
        </row>
        <row r="16063">
          <cell r="D16063">
            <v>790858</v>
          </cell>
        </row>
        <row r="16064">
          <cell r="D16064">
            <v>790858</v>
          </cell>
        </row>
        <row r="16065">
          <cell r="D16065">
            <v>790858</v>
          </cell>
        </row>
        <row r="16066">
          <cell r="D16066">
            <v>790867</v>
          </cell>
        </row>
        <row r="16067">
          <cell r="D16067">
            <v>790867</v>
          </cell>
        </row>
        <row r="16068">
          <cell r="D16068">
            <v>790867</v>
          </cell>
        </row>
        <row r="16069">
          <cell r="D16069">
            <v>790867</v>
          </cell>
        </row>
        <row r="16070">
          <cell r="D16070">
            <v>790867</v>
          </cell>
        </row>
        <row r="16071">
          <cell r="D16071">
            <v>790867</v>
          </cell>
        </row>
        <row r="16072">
          <cell r="D16072">
            <v>790867</v>
          </cell>
        </row>
        <row r="16073">
          <cell r="D16073">
            <v>790867</v>
          </cell>
        </row>
        <row r="16074">
          <cell r="D16074">
            <v>790867</v>
          </cell>
        </row>
        <row r="16075">
          <cell r="D16075">
            <v>790867</v>
          </cell>
        </row>
        <row r="16076">
          <cell r="D16076">
            <v>790867</v>
          </cell>
        </row>
        <row r="16077">
          <cell r="D16077">
            <v>790867</v>
          </cell>
        </row>
        <row r="16078">
          <cell r="D16078">
            <v>790867</v>
          </cell>
        </row>
        <row r="16079">
          <cell r="D16079">
            <v>790867</v>
          </cell>
        </row>
        <row r="16080">
          <cell r="D16080">
            <v>790867</v>
          </cell>
        </row>
        <row r="16081">
          <cell r="D16081">
            <v>790867</v>
          </cell>
        </row>
        <row r="16088">
          <cell r="D16088">
            <v>790870</v>
          </cell>
        </row>
        <row r="16089">
          <cell r="D16089">
            <v>790873</v>
          </cell>
        </row>
        <row r="16090">
          <cell r="D16090">
            <v>790873</v>
          </cell>
        </row>
        <row r="16091">
          <cell r="D16091">
            <v>790873</v>
          </cell>
        </row>
        <row r="16092">
          <cell r="D16092">
            <v>790873</v>
          </cell>
        </row>
        <row r="16093">
          <cell r="D16093">
            <v>790875</v>
          </cell>
        </row>
        <row r="16094">
          <cell r="D16094">
            <v>790875</v>
          </cell>
        </row>
        <row r="16095">
          <cell r="D16095">
            <v>790875</v>
          </cell>
        </row>
        <row r="16096">
          <cell r="D16096">
            <v>790875</v>
          </cell>
        </row>
        <row r="16097">
          <cell r="D16097">
            <v>790875</v>
          </cell>
        </row>
        <row r="16098">
          <cell r="D16098">
            <v>790875</v>
          </cell>
        </row>
        <row r="16099">
          <cell r="D16099">
            <v>790875</v>
          </cell>
        </row>
        <row r="16100">
          <cell r="D16100">
            <v>790875</v>
          </cell>
        </row>
        <row r="16101">
          <cell r="D16101">
            <v>790875</v>
          </cell>
        </row>
        <row r="16102">
          <cell r="D16102">
            <v>790875</v>
          </cell>
        </row>
        <row r="16103">
          <cell r="D16103">
            <v>790875</v>
          </cell>
        </row>
        <row r="16104">
          <cell r="D16104">
            <v>790875</v>
          </cell>
        </row>
        <row r="16105">
          <cell r="D16105">
            <v>790875</v>
          </cell>
        </row>
        <row r="16106">
          <cell r="D16106">
            <v>790875</v>
          </cell>
        </row>
        <row r="16107">
          <cell r="D16107">
            <v>790875</v>
          </cell>
        </row>
        <row r="16108">
          <cell r="D16108">
            <v>790875</v>
          </cell>
        </row>
        <row r="16109">
          <cell r="D16109">
            <v>790875</v>
          </cell>
        </row>
        <row r="16110">
          <cell r="D16110">
            <v>790875</v>
          </cell>
        </row>
        <row r="16111">
          <cell r="D16111">
            <v>790875</v>
          </cell>
        </row>
        <row r="16112">
          <cell r="D16112">
            <v>790875</v>
          </cell>
        </row>
        <row r="16113">
          <cell r="D16113">
            <v>790880</v>
          </cell>
        </row>
        <row r="16115">
          <cell r="D16115">
            <v>790892</v>
          </cell>
        </row>
        <row r="16116">
          <cell r="D16116">
            <v>3283877</v>
          </cell>
        </row>
        <row r="16117">
          <cell r="D16117">
            <v>3283877</v>
          </cell>
        </row>
        <row r="16118">
          <cell r="D16118">
            <v>3283877</v>
          </cell>
        </row>
        <row r="16119">
          <cell r="D16119">
            <v>3283878</v>
          </cell>
        </row>
        <row r="16120">
          <cell r="D16120">
            <v>3283878</v>
          </cell>
        </row>
        <row r="16121">
          <cell r="D16121">
            <v>3283878</v>
          </cell>
        </row>
        <row r="16128">
          <cell r="D16128">
            <v>3283880</v>
          </cell>
        </row>
        <row r="16129">
          <cell r="D16129">
            <v>3283880</v>
          </cell>
        </row>
        <row r="16130">
          <cell r="D16130">
            <v>3283880</v>
          </cell>
        </row>
        <row r="16131">
          <cell r="D16131">
            <v>3283880</v>
          </cell>
        </row>
        <row r="16132">
          <cell r="D16132">
            <v>3283880</v>
          </cell>
        </row>
        <row r="16133">
          <cell r="D16133">
            <v>3283880</v>
          </cell>
        </row>
        <row r="16134">
          <cell r="D16134">
            <v>3283881</v>
          </cell>
        </row>
        <row r="16135">
          <cell r="D16135">
            <v>3283881</v>
          </cell>
        </row>
        <row r="16136">
          <cell r="D16136">
            <v>3283881</v>
          </cell>
        </row>
        <row r="16137">
          <cell r="D16137">
            <v>3283881</v>
          </cell>
        </row>
        <row r="16138">
          <cell r="D16138">
            <v>3283881</v>
          </cell>
        </row>
        <row r="16139">
          <cell r="D16139">
            <v>3283882</v>
          </cell>
        </row>
        <row r="16140">
          <cell r="D16140">
            <v>3283882</v>
          </cell>
        </row>
        <row r="16141">
          <cell r="D16141">
            <v>3283882</v>
          </cell>
        </row>
        <row r="16142">
          <cell r="D16142">
            <v>3283882</v>
          </cell>
        </row>
        <row r="16143">
          <cell r="D16143">
            <v>3283882</v>
          </cell>
        </row>
        <row r="16144">
          <cell r="D16144">
            <v>3283883</v>
          </cell>
        </row>
        <row r="16145">
          <cell r="D16145">
            <v>3283883</v>
          </cell>
        </row>
        <row r="16146">
          <cell r="D16146">
            <v>3283883</v>
          </cell>
        </row>
        <row r="16147">
          <cell r="D16147">
            <v>3283883</v>
          </cell>
        </row>
        <row r="16148">
          <cell r="D16148">
            <v>3283883</v>
          </cell>
        </row>
        <row r="16149">
          <cell r="D16149">
            <v>3283883</v>
          </cell>
        </row>
        <row r="16153">
          <cell r="D16153">
            <v>3283885</v>
          </cell>
        </row>
        <row r="16154">
          <cell r="D16154">
            <v>3283885</v>
          </cell>
        </row>
        <row r="16155">
          <cell r="D16155">
            <v>3283885</v>
          </cell>
        </row>
        <row r="16156">
          <cell r="D16156">
            <v>3283886</v>
          </cell>
        </row>
        <row r="16157">
          <cell r="D16157">
            <v>3283886</v>
          </cell>
        </row>
        <row r="16158">
          <cell r="D16158">
            <v>3283886</v>
          </cell>
        </row>
        <row r="16159">
          <cell r="D16159">
            <v>3283887</v>
          </cell>
        </row>
        <row r="16160">
          <cell r="D16160">
            <v>3283887</v>
          </cell>
        </row>
        <row r="16161">
          <cell r="D16161">
            <v>3283887</v>
          </cell>
        </row>
        <row r="16162">
          <cell r="D16162">
            <v>3283888</v>
          </cell>
        </row>
        <row r="16163">
          <cell r="D16163">
            <v>3283888</v>
          </cell>
        </row>
        <row r="16164">
          <cell r="D16164">
            <v>3283888</v>
          </cell>
        </row>
        <row r="16165">
          <cell r="D16165">
            <v>3283889</v>
          </cell>
        </row>
        <row r="16166">
          <cell r="D16166">
            <v>3283889</v>
          </cell>
        </row>
        <row r="16167">
          <cell r="D16167">
            <v>3283889</v>
          </cell>
        </row>
        <row r="16168">
          <cell r="D16168">
            <v>3283889</v>
          </cell>
        </row>
        <row r="16169">
          <cell r="D16169">
            <v>3283889</v>
          </cell>
        </row>
        <row r="16170">
          <cell r="D16170">
            <v>3283889</v>
          </cell>
        </row>
        <row r="16171">
          <cell r="D16171">
            <v>100034674</v>
          </cell>
        </row>
        <row r="16172">
          <cell r="D16172">
            <v>100036592</v>
          </cell>
        </row>
        <row r="16173">
          <cell r="D16173">
            <v>100036592</v>
          </cell>
        </row>
        <row r="16174">
          <cell r="D16174">
            <v>100036592</v>
          </cell>
        </row>
        <row r="16175">
          <cell r="D16175">
            <v>100048947</v>
          </cell>
        </row>
        <row r="16176">
          <cell r="D16176">
            <v>100124501</v>
          </cell>
        </row>
        <row r="16177">
          <cell r="D16177">
            <v>100124505</v>
          </cell>
        </row>
        <row r="16178">
          <cell r="D16178">
            <v>100124507</v>
          </cell>
        </row>
        <row r="16179">
          <cell r="D16179">
            <v>100124507</v>
          </cell>
        </row>
        <row r="16180">
          <cell r="D16180">
            <v>100124507</v>
          </cell>
        </row>
        <row r="16181">
          <cell r="D16181">
            <v>100124507</v>
          </cell>
        </row>
        <row r="16182">
          <cell r="D16182">
            <v>100124520</v>
          </cell>
        </row>
        <row r="16183">
          <cell r="D16183">
            <v>100124520</v>
          </cell>
        </row>
        <row r="16184">
          <cell r="D16184">
            <v>100124520</v>
          </cell>
        </row>
        <row r="16185">
          <cell r="D16185">
            <v>100124520</v>
          </cell>
        </row>
        <row r="16186">
          <cell r="D16186">
            <v>100124525</v>
          </cell>
        </row>
        <row r="16187">
          <cell r="D16187">
            <v>100124525</v>
          </cell>
        </row>
        <row r="16188">
          <cell r="D16188">
            <v>100125224</v>
          </cell>
        </row>
        <row r="16189">
          <cell r="D16189">
            <v>100125224</v>
          </cell>
        </row>
        <row r="16190">
          <cell r="D16190">
            <v>100125224</v>
          </cell>
        </row>
        <row r="16191">
          <cell r="D16191">
            <v>100125224</v>
          </cell>
        </row>
        <row r="16192">
          <cell r="D16192">
            <v>100125224</v>
          </cell>
        </row>
        <row r="16193">
          <cell r="D16193">
            <v>100125224</v>
          </cell>
        </row>
        <row r="16194">
          <cell r="D16194">
            <v>100125225</v>
          </cell>
        </row>
        <row r="16195">
          <cell r="D16195">
            <v>100125238</v>
          </cell>
        </row>
        <row r="16196">
          <cell r="D16196">
            <v>100125238</v>
          </cell>
        </row>
        <row r="16197">
          <cell r="D16197">
            <v>100125240</v>
          </cell>
        </row>
        <row r="16198">
          <cell r="D16198">
            <v>100125240</v>
          </cell>
        </row>
        <row r="16199">
          <cell r="D16199">
            <v>100125264</v>
          </cell>
        </row>
        <row r="16200">
          <cell r="D16200">
            <v>100125265</v>
          </cell>
        </row>
        <row r="16201">
          <cell r="D16201">
            <v>100125265</v>
          </cell>
        </row>
        <row r="16202">
          <cell r="D16202">
            <v>100125266</v>
          </cell>
        </row>
        <row r="16203">
          <cell r="D16203">
            <v>100125266</v>
          </cell>
        </row>
        <row r="16204">
          <cell r="D16204">
            <v>100125267</v>
          </cell>
        </row>
        <row r="16205">
          <cell r="D16205">
            <v>100125267</v>
          </cell>
        </row>
        <row r="16206">
          <cell r="D16206">
            <v>100125276</v>
          </cell>
        </row>
        <row r="16207">
          <cell r="D16207">
            <v>100125276</v>
          </cell>
        </row>
        <row r="16208">
          <cell r="D16208">
            <v>100125299</v>
          </cell>
        </row>
        <row r="16209">
          <cell r="D16209">
            <v>100125314</v>
          </cell>
        </row>
        <row r="16210">
          <cell r="D16210">
            <v>100125314</v>
          </cell>
        </row>
        <row r="16211">
          <cell r="D16211">
            <v>100125317</v>
          </cell>
        </row>
        <row r="16212">
          <cell r="D16212">
            <v>100125390</v>
          </cell>
        </row>
        <row r="16213">
          <cell r="D16213">
            <v>100125390</v>
          </cell>
        </row>
        <row r="16214">
          <cell r="D16214">
            <v>100125390</v>
          </cell>
        </row>
        <row r="16215">
          <cell r="D16215">
            <v>100125390</v>
          </cell>
        </row>
        <row r="16216">
          <cell r="D16216">
            <v>100125390</v>
          </cell>
        </row>
        <row r="16217">
          <cell r="D16217">
            <v>100125390</v>
          </cell>
        </row>
        <row r="16218">
          <cell r="D16218">
            <v>100125580</v>
          </cell>
        </row>
        <row r="16219">
          <cell r="D16219">
            <v>100125580</v>
          </cell>
        </row>
        <row r="16220">
          <cell r="D16220">
            <v>100125580</v>
          </cell>
        </row>
        <row r="16221">
          <cell r="D16221">
            <v>100125591</v>
          </cell>
        </row>
        <row r="16222">
          <cell r="D16222">
            <v>100125591</v>
          </cell>
        </row>
        <row r="16223">
          <cell r="D16223">
            <v>100125591</v>
          </cell>
        </row>
        <row r="16224">
          <cell r="D16224">
            <v>100125591</v>
          </cell>
        </row>
        <row r="16225">
          <cell r="D16225">
            <v>100125591</v>
          </cell>
        </row>
        <row r="16226">
          <cell r="D16226">
            <v>100125764</v>
          </cell>
        </row>
        <row r="16227">
          <cell r="D16227">
            <v>100125779</v>
          </cell>
        </row>
        <row r="16228">
          <cell r="D16228">
            <v>100125779</v>
          </cell>
        </row>
        <row r="16229">
          <cell r="D16229">
            <v>100125881</v>
          </cell>
        </row>
        <row r="16230">
          <cell r="D16230">
            <v>100125917</v>
          </cell>
        </row>
        <row r="16231">
          <cell r="D16231">
            <v>100125917</v>
          </cell>
        </row>
        <row r="16232">
          <cell r="D16232">
            <v>100125917</v>
          </cell>
        </row>
        <row r="16233">
          <cell r="D16233">
            <v>100125940</v>
          </cell>
        </row>
        <row r="16234">
          <cell r="D16234">
            <v>100126042</v>
          </cell>
        </row>
        <row r="16235">
          <cell r="D16235">
            <v>100126042</v>
          </cell>
        </row>
        <row r="16236">
          <cell r="D16236">
            <v>100126042</v>
          </cell>
        </row>
        <row r="16237">
          <cell r="D16237">
            <v>100126045</v>
          </cell>
        </row>
        <row r="16238">
          <cell r="D16238">
            <v>100126048</v>
          </cell>
        </row>
        <row r="16239">
          <cell r="D16239">
            <v>100126048</v>
          </cell>
        </row>
        <row r="16240">
          <cell r="D16240">
            <v>100126048</v>
          </cell>
        </row>
        <row r="16241">
          <cell r="D16241">
            <v>100126048</v>
          </cell>
        </row>
        <row r="16242">
          <cell r="D16242">
            <v>100126048</v>
          </cell>
        </row>
        <row r="16243">
          <cell r="D16243">
            <v>100126048</v>
          </cell>
        </row>
        <row r="16244">
          <cell r="D16244">
            <v>100126048</v>
          </cell>
        </row>
        <row r="16245">
          <cell r="D16245">
            <v>100126048</v>
          </cell>
        </row>
        <row r="16246">
          <cell r="D16246">
            <v>100126048</v>
          </cell>
        </row>
        <row r="16247">
          <cell r="D16247">
            <v>100126050</v>
          </cell>
        </row>
        <row r="16248">
          <cell r="D16248">
            <v>100126076</v>
          </cell>
        </row>
        <row r="16249">
          <cell r="D16249">
            <v>100126171</v>
          </cell>
        </row>
        <row r="16250">
          <cell r="D16250">
            <v>100126247</v>
          </cell>
        </row>
        <row r="16251">
          <cell r="D16251">
            <v>100126815</v>
          </cell>
        </row>
        <row r="16252">
          <cell r="D16252">
            <v>100134966</v>
          </cell>
        </row>
        <row r="16253">
          <cell r="D16253">
            <v>100134966</v>
          </cell>
        </row>
        <row r="16254">
          <cell r="D16254">
            <v>100134966</v>
          </cell>
        </row>
        <row r="16255">
          <cell r="D16255">
            <v>100137723</v>
          </cell>
        </row>
        <row r="16256">
          <cell r="D16256">
            <v>100137723</v>
          </cell>
        </row>
        <row r="16257">
          <cell r="D16257">
            <v>100137737</v>
          </cell>
        </row>
        <row r="16259">
          <cell r="D16259">
            <v>100137840</v>
          </cell>
        </row>
        <row r="16260">
          <cell r="D16260">
            <v>100137840</v>
          </cell>
        </row>
        <row r="16261">
          <cell r="D16261">
            <v>100137872</v>
          </cell>
        </row>
        <row r="16262">
          <cell r="D16262">
            <v>100137872</v>
          </cell>
        </row>
        <row r="16263">
          <cell r="D16263">
            <v>100137872</v>
          </cell>
        </row>
        <row r="16264">
          <cell r="D16264">
            <v>100137872</v>
          </cell>
        </row>
        <row r="16265">
          <cell r="D16265">
            <v>100137872</v>
          </cell>
        </row>
        <row r="16266">
          <cell r="D16266">
            <v>100137872</v>
          </cell>
        </row>
        <row r="16267">
          <cell r="D16267">
            <v>100137872</v>
          </cell>
        </row>
        <row r="16268">
          <cell r="D16268">
            <v>100137872</v>
          </cell>
        </row>
        <row r="16269">
          <cell r="D16269">
            <v>100137872</v>
          </cell>
        </row>
        <row r="16270">
          <cell r="D16270">
            <v>100137872</v>
          </cell>
        </row>
        <row r="16271">
          <cell r="D16271">
            <v>100137872</v>
          </cell>
        </row>
        <row r="16272">
          <cell r="D16272">
            <v>100137872</v>
          </cell>
        </row>
        <row r="16273">
          <cell r="D16273">
            <v>100137872</v>
          </cell>
        </row>
        <row r="16274">
          <cell r="D16274">
            <v>100137872</v>
          </cell>
        </row>
        <row r="16275">
          <cell r="D16275">
            <v>100137872</v>
          </cell>
        </row>
        <row r="16276">
          <cell r="D16276">
            <v>100137872</v>
          </cell>
        </row>
        <row r="16277">
          <cell r="D16277">
            <v>100137872</v>
          </cell>
        </row>
        <row r="16278">
          <cell r="D16278">
            <v>100137872</v>
          </cell>
        </row>
        <row r="16279">
          <cell r="D16279">
            <v>100137872</v>
          </cell>
        </row>
        <row r="16280">
          <cell r="D16280">
            <v>100137872</v>
          </cell>
        </row>
        <row r="16281">
          <cell r="D16281">
            <v>100137872</v>
          </cell>
        </row>
        <row r="16282">
          <cell r="D16282">
            <v>100137872</v>
          </cell>
        </row>
        <row r="16283">
          <cell r="D16283">
            <v>100137872</v>
          </cell>
        </row>
        <row r="16284">
          <cell r="D16284">
            <v>100137872</v>
          </cell>
        </row>
        <row r="16285">
          <cell r="D16285">
            <v>100137872</v>
          </cell>
        </row>
        <row r="16286">
          <cell r="D16286">
            <v>100137872</v>
          </cell>
        </row>
        <row r="16287">
          <cell r="D16287">
            <v>100137872</v>
          </cell>
        </row>
        <row r="16288">
          <cell r="D16288">
            <v>100137872</v>
          </cell>
        </row>
        <row r="16289">
          <cell r="D16289">
            <v>100137872</v>
          </cell>
        </row>
        <row r="16290">
          <cell r="D16290">
            <v>100137872</v>
          </cell>
        </row>
        <row r="16291">
          <cell r="D16291">
            <v>100137872</v>
          </cell>
        </row>
        <row r="16292">
          <cell r="D16292">
            <v>100137872</v>
          </cell>
        </row>
        <row r="16293">
          <cell r="D16293">
            <v>100137872</v>
          </cell>
        </row>
        <row r="16294">
          <cell r="D16294">
            <v>100137872</v>
          </cell>
        </row>
        <row r="16295">
          <cell r="D16295">
            <v>100137872</v>
          </cell>
        </row>
        <row r="16296">
          <cell r="D16296">
            <v>100137872</v>
          </cell>
        </row>
        <row r="16297">
          <cell r="D16297">
            <v>100137872</v>
          </cell>
        </row>
        <row r="16300">
          <cell r="D16300">
            <v>100138011</v>
          </cell>
        </row>
        <row r="16325">
          <cell r="D16325">
            <v>100138045</v>
          </cell>
        </row>
        <row r="16326">
          <cell r="D16326">
            <v>100138045</v>
          </cell>
        </row>
        <row r="16327">
          <cell r="D16327">
            <v>100138045</v>
          </cell>
        </row>
        <row r="16328">
          <cell r="D16328">
            <v>100138045</v>
          </cell>
        </row>
        <row r="16329">
          <cell r="D16329">
            <v>100138045</v>
          </cell>
        </row>
        <row r="16330">
          <cell r="D16330">
            <v>100138045</v>
          </cell>
        </row>
        <row r="16331">
          <cell r="D16331">
            <v>100138100</v>
          </cell>
        </row>
        <row r="16332">
          <cell r="D16332">
            <v>100138102</v>
          </cell>
        </row>
        <row r="16333">
          <cell r="D16333">
            <v>100138102</v>
          </cell>
        </row>
        <row r="16334">
          <cell r="D16334">
            <v>100138102</v>
          </cell>
        </row>
        <row r="16335">
          <cell r="D16335">
            <v>100138102</v>
          </cell>
        </row>
        <row r="16336">
          <cell r="D16336">
            <v>100138102</v>
          </cell>
        </row>
        <row r="16337">
          <cell r="D16337">
            <v>100138102</v>
          </cell>
        </row>
        <row r="16338">
          <cell r="D16338">
            <v>100138102</v>
          </cell>
        </row>
        <row r="16339">
          <cell r="D16339">
            <v>100138102</v>
          </cell>
        </row>
        <row r="16348">
          <cell r="D16348">
            <v>100138178</v>
          </cell>
        </row>
        <row r="16349">
          <cell r="D16349">
            <v>100138192</v>
          </cell>
        </row>
        <row r="16350">
          <cell r="D16350">
            <v>100138192</v>
          </cell>
        </row>
        <row r="16351">
          <cell r="D16351">
            <v>100138192</v>
          </cell>
        </row>
        <row r="16352">
          <cell r="D16352">
            <v>100138311</v>
          </cell>
        </row>
        <row r="16353">
          <cell r="D16353">
            <v>100138312</v>
          </cell>
        </row>
        <row r="16354">
          <cell r="D16354">
            <v>100138312</v>
          </cell>
        </row>
        <row r="16355">
          <cell r="D16355">
            <v>100138312</v>
          </cell>
        </row>
        <row r="16356">
          <cell r="D16356">
            <v>100138312</v>
          </cell>
        </row>
        <row r="16357">
          <cell r="D16357">
            <v>100138312</v>
          </cell>
        </row>
        <row r="16358">
          <cell r="D16358">
            <v>100138313</v>
          </cell>
        </row>
        <row r="16359">
          <cell r="D16359">
            <v>100138313</v>
          </cell>
        </row>
        <row r="16360">
          <cell r="D16360">
            <v>100138313</v>
          </cell>
        </row>
        <row r="16361">
          <cell r="D16361">
            <v>100138434</v>
          </cell>
        </row>
        <row r="16362">
          <cell r="D16362">
            <v>100138434</v>
          </cell>
        </row>
        <row r="16363">
          <cell r="D16363">
            <v>100138434</v>
          </cell>
        </row>
        <row r="16364">
          <cell r="D16364">
            <v>100138434</v>
          </cell>
        </row>
        <row r="16365">
          <cell r="D16365">
            <v>100138434</v>
          </cell>
        </row>
        <row r="16366">
          <cell r="D16366">
            <v>100138434</v>
          </cell>
        </row>
        <row r="16367">
          <cell r="D16367">
            <v>100138517</v>
          </cell>
        </row>
        <row r="16368">
          <cell r="D16368">
            <v>100138545</v>
          </cell>
        </row>
        <row r="16369">
          <cell r="D16369">
            <v>100138545</v>
          </cell>
        </row>
        <row r="16370">
          <cell r="D16370">
            <v>100138545</v>
          </cell>
        </row>
        <row r="16371">
          <cell r="D16371">
            <v>100138545</v>
          </cell>
        </row>
        <row r="16372">
          <cell r="D16372">
            <v>100138550</v>
          </cell>
        </row>
        <row r="16379">
          <cell r="D16379">
            <v>100138748</v>
          </cell>
        </row>
        <row r="16380">
          <cell r="D16380">
            <v>100138748</v>
          </cell>
        </row>
        <row r="16382">
          <cell r="D16382">
            <v>100138951</v>
          </cell>
        </row>
        <row r="16383">
          <cell r="D16383">
            <v>100138962</v>
          </cell>
        </row>
        <row r="16384">
          <cell r="D16384">
            <v>100139105</v>
          </cell>
        </row>
        <row r="16385">
          <cell r="D16385">
            <v>100139154</v>
          </cell>
        </row>
        <row r="16386">
          <cell r="D16386">
            <v>100139219</v>
          </cell>
        </row>
        <row r="16387">
          <cell r="D16387">
            <v>100139219</v>
          </cell>
        </row>
        <row r="16388">
          <cell r="D16388">
            <v>100139219</v>
          </cell>
        </row>
        <row r="16389">
          <cell r="D16389">
            <v>100139219</v>
          </cell>
        </row>
        <row r="16390">
          <cell r="D16390">
            <v>100139219</v>
          </cell>
        </row>
        <row r="16391">
          <cell r="D16391">
            <v>100139219</v>
          </cell>
        </row>
        <row r="16392">
          <cell r="D16392">
            <v>100139219</v>
          </cell>
        </row>
        <row r="16393">
          <cell r="D16393">
            <v>100139219</v>
          </cell>
        </row>
        <row r="16394">
          <cell r="D16394">
            <v>100139219</v>
          </cell>
        </row>
        <row r="16395">
          <cell r="D16395">
            <v>100139484</v>
          </cell>
        </row>
        <row r="16397">
          <cell r="D16397">
            <v>100139601</v>
          </cell>
        </row>
        <row r="16398">
          <cell r="D16398">
            <v>100139601</v>
          </cell>
        </row>
        <row r="16399">
          <cell r="D16399">
            <v>100139670</v>
          </cell>
        </row>
        <row r="16400">
          <cell r="D16400">
            <v>100139730</v>
          </cell>
        </row>
        <row r="16401">
          <cell r="D16401">
            <v>100139818</v>
          </cell>
        </row>
        <row r="16402">
          <cell r="D16402">
            <v>100139879</v>
          </cell>
        </row>
        <row r="16404">
          <cell r="D16404">
            <v>100139892</v>
          </cell>
        </row>
        <row r="16405">
          <cell r="D16405">
            <v>100139892</v>
          </cell>
        </row>
        <row r="16406">
          <cell r="D16406">
            <v>100139910</v>
          </cell>
        </row>
        <row r="16407">
          <cell r="D16407">
            <v>100139910</v>
          </cell>
        </row>
        <row r="16408">
          <cell r="D16408">
            <v>100139988</v>
          </cell>
        </row>
        <row r="16409">
          <cell r="D16409">
            <v>100140050</v>
          </cell>
        </row>
        <row r="16419">
          <cell r="D16419">
            <v>100140382</v>
          </cell>
        </row>
        <row r="16421">
          <cell r="D16421">
            <v>100140439</v>
          </cell>
        </row>
        <row r="16422">
          <cell r="D16422">
            <v>100140488</v>
          </cell>
        </row>
        <row r="16427">
          <cell r="D16427">
            <v>100140619</v>
          </cell>
        </row>
        <row r="16428">
          <cell r="D16428">
            <v>100140639</v>
          </cell>
        </row>
        <row r="16432">
          <cell r="D16432">
            <v>100140945</v>
          </cell>
        </row>
        <row r="16433">
          <cell r="D16433">
            <v>100140945</v>
          </cell>
        </row>
        <row r="16434">
          <cell r="D16434">
            <v>100140945</v>
          </cell>
        </row>
        <row r="16435">
          <cell r="D16435">
            <v>100140945</v>
          </cell>
        </row>
        <row r="16436">
          <cell r="D16436">
            <v>100140945</v>
          </cell>
        </row>
        <row r="16437">
          <cell r="D16437">
            <v>100140945</v>
          </cell>
        </row>
        <row r="16438">
          <cell r="D16438">
            <v>100140945</v>
          </cell>
        </row>
        <row r="16439">
          <cell r="D16439">
            <v>100140945</v>
          </cell>
        </row>
        <row r="16440">
          <cell r="D16440">
            <v>100140945</v>
          </cell>
        </row>
        <row r="16441">
          <cell r="D16441">
            <v>100140945</v>
          </cell>
        </row>
        <row r="16442">
          <cell r="D16442">
            <v>100140945</v>
          </cell>
        </row>
        <row r="16443">
          <cell r="D16443">
            <v>100140945</v>
          </cell>
        </row>
        <row r="16444">
          <cell r="D16444">
            <v>100140945</v>
          </cell>
        </row>
        <row r="16445">
          <cell r="D16445">
            <v>100140945</v>
          </cell>
        </row>
        <row r="16446">
          <cell r="D16446">
            <v>100140945</v>
          </cell>
        </row>
        <row r="16447">
          <cell r="D16447">
            <v>100140945</v>
          </cell>
        </row>
        <row r="16448">
          <cell r="D16448">
            <v>100140945</v>
          </cell>
        </row>
        <row r="16449">
          <cell r="D16449">
            <v>100141021</v>
          </cell>
        </row>
        <row r="16454">
          <cell r="D16454">
            <v>100270792</v>
          </cell>
        </row>
        <row r="16455">
          <cell r="D16455">
            <v>100270792</v>
          </cell>
        </row>
        <row r="16456">
          <cell r="D16456">
            <v>100270792</v>
          </cell>
        </row>
        <row r="16457">
          <cell r="D16457">
            <v>100270792</v>
          </cell>
        </row>
        <row r="16458">
          <cell r="D16458">
            <v>100270792</v>
          </cell>
        </row>
        <row r="16459">
          <cell r="D16459">
            <v>100270792</v>
          </cell>
        </row>
        <row r="16460">
          <cell r="D16460">
            <v>100271720</v>
          </cell>
        </row>
        <row r="16466">
          <cell r="D16466">
            <v>100295209</v>
          </cell>
        </row>
        <row r="16467">
          <cell r="D16467">
            <v>100295209</v>
          </cell>
        </row>
        <row r="16479">
          <cell r="D16479">
            <v>100295476</v>
          </cell>
        </row>
        <row r="16483">
          <cell r="D16483">
            <v>100295732</v>
          </cell>
        </row>
        <row r="16484">
          <cell r="D16484">
            <v>100295732</v>
          </cell>
        </row>
        <row r="16485">
          <cell r="D16485">
            <v>100295732</v>
          </cell>
        </row>
        <row r="16518">
          <cell r="D16518">
            <v>100296970</v>
          </cell>
        </row>
        <row r="16519">
          <cell r="D16519">
            <v>100296970</v>
          </cell>
        </row>
        <row r="16543">
          <cell r="D16543">
            <v>100297538</v>
          </cell>
        </row>
        <row r="16567">
          <cell r="D16567">
            <v>100298939</v>
          </cell>
        </row>
        <row r="16568">
          <cell r="D16568">
            <v>100298939</v>
          </cell>
        </row>
        <row r="16569">
          <cell r="D16569">
            <v>100298939</v>
          </cell>
        </row>
        <row r="16570">
          <cell r="D16570">
            <v>100298939</v>
          </cell>
        </row>
        <row r="16571">
          <cell r="D16571">
            <v>100298939</v>
          </cell>
        </row>
        <row r="16572">
          <cell r="D16572">
            <v>100298939</v>
          </cell>
        </row>
        <row r="16573">
          <cell r="D16573">
            <v>100298939</v>
          </cell>
        </row>
        <row r="16574">
          <cell r="D16574">
            <v>100298939</v>
          </cell>
        </row>
        <row r="16575">
          <cell r="D16575">
            <v>100298939</v>
          </cell>
        </row>
        <row r="16576">
          <cell r="D16576">
            <v>100298939</v>
          </cell>
        </row>
        <row r="16577">
          <cell r="D16577">
            <v>100298939</v>
          </cell>
        </row>
        <row r="16578">
          <cell r="D16578">
            <v>100298939</v>
          </cell>
        </row>
        <row r="16579">
          <cell r="D16579">
            <v>100298939</v>
          </cell>
        </row>
        <row r="16580">
          <cell r="D16580">
            <v>100298939</v>
          </cell>
        </row>
        <row r="16581">
          <cell r="D16581">
            <v>100298939</v>
          </cell>
        </row>
        <row r="16582">
          <cell r="D16582">
            <v>100298939</v>
          </cell>
        </row>
        <row r="16583">
          <cell r="D16583">
            <v>100298939</v>
          </cell>
        </row>
        <row r="16584">
          <cell r="D16584">
            <v>100298939</v>
          </cell>
        </row>
        <row r="16585">
          <cell r="D16585">
            <v>100298939</v>
          </cell>
        </row>
        <row r="16586">
          <cell r="D16586">
            <v>100298939</v>
          </cell>
        </row>
        <row r="16587">
          <cell r="D16587">
            <v>100298939</v>
          </cell>
        </row>
        <row r="16588">
          <cell r="D16588">
            <v>100298939</v>
          </cell>
        </row>
        <row r="16589">
          <cell r="D16589">
            <v>100298939</v>
          </cell>
        </row>
        <row r="16590">
          <cell r="D16590">
            <v>100298939</v>
          </cell>
        </row>
        <row r="16591">
          <cell r="D16591">
            <v>100298939</v>
          </cell>
        </row>
        <row r="16592">
          <cell r="D16592">
            <v>100298939</v>
          </cell>
        </row>
        <row r="16593">
          <cell r="D16593">
            <v>100298939</v>
          </cell>
        </row>
        <row r="16594">
          <cell r="D16594">
            <v>100298939</v>
          </cell>
        </row>
        <row r="16595">
          <cell r="D16595">
            <v>100298939</v>
          </cell>
        </row>
        <row r="16596">
          <cell r="D16596">
            <v>100298939</v>
          </cell>
        </row>
        <row r="16597">
          <cell r="D16597">
            <v>100298939</v>
          </cell>
        </row>
        <row r="16598">
          <cell r="D16598">
            <v>100298939</v>
          </cell>
        </row>
        <row r="16611">
          <cell r="D16611">
            <v>100299449</v>
          </cell>
        </row>
        <row r="16617">
          <cell r="D16617">
            <v>100299558</v>
          </cell>
        </row>
        <row r="16618">
          <cell r="D16618">
            <v>100299558</v>
          </cell>
        </row>
        <row r="16624">
          <cell r="D16624">
            <v>100299693</v>
          </cell>
        </row>
        <row r="16631">
          <cell r="D16631">
            <v>100300059</v>
          </cell>
        </row>
        <row r="16647">
          <cell r="D16647">
            <v>100300400</v>
          </cell>
        </row>
        <row r="16661">
          <cell r="D16661">
            <v>100301114</v>
          </cell>
        </row>
        <row r="16701">
          <cell r="D16701">
            <v>100336082</v>
          </cell>
        </row>
        <row r="16702">
          <cell r="D16702">
            <v>100336082</v>
          </cell>
        </row>
        <row r="16703">
          <cell r="D16703">
            <v>100336082</v>
          </cell>
        </row>
        <row r="16704">
          <cell r="D16704">
            <v>100336082</v>
          </cell>
        </row>
        <row r="16705">
          <cell r="D16705">
            <v>100336082</v>
          </cell>
        </row>
        <row r="16707">
          <cell r="D16707">
            <v>100336105</v>
          </cell>
        </row>
        <row r="16708">
          <cell r="D16708">
            <v>100336105</v>
          </cell>
        </row>
        <row r="16709">
          <cell r="D16709">
            <v>100336105</v>
          </cell>
        </row>
        <row r="16722">
          <cell r="D16722">
            <v>100336423</v>
          </cell>
        </row>
        <row r="16727">
          <cell r="D16727">
            <v>100336551</v>
          </cell>
        </row>
        <row r="16746">
          <cell r="D16746">
            <v>100336601</v>
          </cell>
        </row>
        <row r="16755">
          <cell r="D16755">
            <v>100336736</v>
          </cell>
        </row>
        <row r="16756">
          <cell r="D16756">
            <v>100336736</v>
          </cell>
        </row>
        <row r="16758">
          <cell r="D16758">
            <v>100336808</v>
          </cell>
        </row>
        <row r="16759">
          <cell r="D16759">
            <v>100336808</v>
          </cell>
        </row>
        <row r="16779">
          <cell r="D16779">
            <v>100337083</v>
          </cell>
        </row>
        <row r="16780">
          <cell r="D16780">
            <v>100337083</v>
          </cell>
        </row>
        <row r="16781">
          <cell r="D16781">
            <v>100337083</v>
          </cell>
        </row>
        <row r="16782">
          <cell r="D16782">
            <v>100337083</v>
          </cell>
        </row>
        <row r="16798">
          <cell r="D16798">
            <v>100337295</v>
          </cell>
        </row>
        <row r="16799">
          <cell r="D16799">
            <v>100337295</v>
          </cell>
        </row>
        <row r="16800">
          <cell r="D16800">
            <v>100337295</v>
          </cell>
        </row>
        <row r="16801">
          <cell r="D16801">
            <v>100337295</v>
          </cell>
        </row>
        <row r="16805">
          <cell r="D16805">
            <v>100337373</v>
          </cell>
        </row>
        <row r="16806">
          <cell r="D16806">
            <v>100337373</v>
          </cell>
        </row>
      </sheetData>
      <sheetData sheetId="10" refreshError="1"/>
      <sheetData sheetId="11" refreshError="1">
        <row r="2">
          <cell r="G2">
            <v>2</v>
          </cell>
        </row>
      </sheetData>
      <sheetData sheetId="12" refreshError="1"/>
      <sheetData sheetId="13" refreshError="1">
        <row r="2">
          <cell r="G2">
            <v>11298</v>
          </cell>
        </row>
      </sheetData>
      <sheetData sheetId="14" refreshError="1">
        <row r="2">
          <cell r="G2">
            <v>280675</v>
          </cell>
        </row>
      </sheetData>
      <sheetData sheetId="15" refreshError="1">
        <row r="2">
          <cell r="D2" t="str">
            <v>Foldchange(310 day  vs non-lacting)</v>
          </cell>
        </row>
        <row r="2">
          <cell r="F2" t="str">
            <v>Foldchange (100 day vs 310day)</v>
          </cell>
        </row>
        <row r="2">
          <cell r="H2" t="str">
            <v>Foldchange (100day vs non-lactating)</v>
          </cell>
        </row>
        <row r="3">
          <cell r="C3" t="str">
            <v>Glycolysis / Gluconeogenesis</v>
          </cell>
          <cell r="D3">
            <v>46.0405378538046</v>
          </cell>
          <cell r="E3">
            <v>-46.0405378538046</v>
          </cell>
          <cell r="F3">
            <v>95.2074289660261</v>
          </cell>
          <cell r="G3">
            <v>95.2074289660261</v>
          </cell>
          <cell r="H3">
            <v>23.9487334304517</v>
          </cell>
          <cell r="I3">
            <v>23.9487334304517</v>
          </cell>
        </row>
        <row r="4">
          <cell r="C4" t="str">
            <v>Citrate cycle (TCA cycle)</v>
          </cell>
          <cell r="D4">
            <v>31.9618144712775</v>
          </cell>
          <cell r="E4">
            <v>-31.9618144712775</v>
          </cell>
          <cell r="F4">
            <v>41.7535996926631</v>
          </cell>
          <cell r="G4">
            <v>41.7535996926631</v>
          </cell>
          <cell r="H4">
            <v>24.7189474771093</v>
          </cell>
          <cell r="I4">
            <v>24.7189474771093</v>
          </cell>
        </row>
        <row r="5">
          <cell r="C5" t="str">
            <v>Pentose phosphate pathway</v>
          </cell>
        </row>
        <row r="5">
          <cell r="F5">
            <v>29.7173256632501</v>
          </cell>
          <cell r="G5">
            <v>29.7173256632501</v>
          </cell>
          <cell r="H5">
            <v>17.9930298490936</v>
          </cell>
          <cell r="I5">
            <v>17.9930298490936</v>
          </cell>
        </row>
        <row r="6">
          <cell r="C6" t="str">
            <v>Pentose and glucuronate interconversions</v>
          </cell>
          <cell r="D6">
            <v>62.4798878141527</v>
          </cell>
          <cell r="E6">
            <v>-62.4798878141527</v>
          </cell>
        </row>
        <row r="7">
          <cell r="C7" t="str">
            <v>Fructose and mannose metabolism</v>
          </cell>
        </row>
        <row r="7">
          <cell r="F7">
            <v>29.8613900028682</v>
          </cell>
          <cell r="G7">
            <v>29.8613900028682</v>
          </cell>
          <cell r="H7">
            <v>14.6193367523886</v>
          </cell>
          <cell r="I7">
            <v>14.6193367523886</v>
          </cell>
        </row>
        <row r="8">
          <cell r="C8" t="str">
            <v>Galactose metabolism</v>
          </cell>
          <cell r="D8">
            <v>219.088180876298</v>
          </cell>
          <cell r="E8">
            <v>-219.088180876298</v>
          </cell>
          <cell r="F8">
            <v>836.047899625845</v>
          </cell>
          <cell r="G8">
            <v>836.047899625845</v>
          </cell>
          <cell r="H8">
            <v>190.06823586172</v>
          </cell>
          <cell r="I8">
            <v>-103.713119868945</v>
          </cell>
        </row>
        <row r="9">
          <cell r="C9" t="str">
            <v>Ascorbate and aldarate metabolism</v>
          </cell>
        </row>
        <row r="10">
          <cell r="C10" t="str">
            <v>Fatty acid biosynthesis</v>
          </cell>
        </row>
        <row r="10">
          <cell r="F10">
            <v>512.781526140429</v>
          </cell>
          <cell r="G10">
            <v>512.781526140429</v>
          </cell>
        </row>
        <row r="11">
          <cell r="C11" t="str">
            <v>Fatty acid elongation in mitochondria</v>
          </cell>
        </row>
        <row r="12">
          <cell r="C12" t="str">
            <v>Fatty acid metabolism</v>
          </cell>
        </row>
        <row r="12">
          <cell r="F12">
            <v>47.883804346827</v>
          </cell>
          <cell r="G12">
            <v>-47.883804346827</v>
          </cell>
          <cell r="H12">
            <v>9.72207016037528</v>
          </cell>
          <cell r="I12">
            <v>9.72207016037528</v>
          </cell>
        </row>
        <row r="13">
          <cell r="C13" t="str">
            <v>Synthesis and degradation of ketone bodies</v>
          </cell>
        </row>
        <row r="13">
          <cell r="F13">
            <v>357.728884503585</v>
          </cell>
          <cell r="G13">
            <v>357.728884503585</v>
          </cell>
          <cell r="H13">
            <v>44.2894307305985</v>
          </cell>
          <cell r="I13">
            <v>44.2894307305985</v>
          </cell>
        </row>
        <row r="14">
          <cell r="C14" t="str">
            <v>Steroid biosynthesis</v>
          </cell>
          <cell r="D14">
            <v>36.1742312042555</v>
          </cell>
          <cell r="E14">
            <v>-36.1742312042555</v>
          </cell>
          <cell r="F14">
            <v>269.435293698076</v>
          </cell>
          <cell r="G14">
            <v>188.790221836575</v>
          </cell>
        </row>
        <row r="15">
          <cell r="C15" t="str">
            <v>Primary bile acid biosynthesis</v>
          </cell>
        </row>
        <row r="16">
          <cell r="C16" t="str">
            <v>Ubiquinone and other terpenoid-quinone biosynthesis</v>
          </cell>
        </row>
        <row r="17">
          <cell r="C17" t="str">
            <v>Steroid hormone biosynthesis</v>
          </cell>
        </row>
        <row r="17">
          <cell r="F17">
            <v>17.3637486588772</v>
          </cell>
          <cell r="G17">
            <v>17.3637486588772</v>
          </cell>
        </row>
        <row r="18">
          <cell r="C18" t="str">
            <v>Oxidative phosphorylation</v>
          </cell>
        </row>
        <row r="18">
          <cell r="F18">
            <v>11.5578483004982</v>
          </cell>
          <cell r="G18">
            <v>11.5578483004982</v>
          </cell>
        </row>
        <row r="19">
          <cell r="C19" t="str">
            <v>Purine metabolism</v>
          </cell>
          <cell r="D19">
            <v>20.5290535611572</v>
          </cell>
          <cell r="E19">
            <v>-20.5290535611572</v>
          </cell>
          <cell r="F19">
            <v>155.16626739992</v>
          </cell>
          <cell r="G19">
            <v>-108.210093253198</v>
          </cell>
          <cell r="H19">
            <v>33.6644729351955</v>
          </cell>
          <cell r="I19">
            <v>-33.6644729351955</v>
          </cell>
        </row>
        <row r="20">
          <cell r="C20" t="str">
            <v>Caffeine metabolism</v>
          </cell>
          <cell r="D20">
            <v>640.506471108103</v>
          </cell>
          <cell r="E20">
            <v>-640.506471108103</v>
          </cell>
          <cell r="F20">
            <v>732.516316688866</v>
          </cell>
          <cell r="G20">
            <v>732.516316688866</v>
          </cell>
        </row>
        <row r="21">
          <cell r="C21" t="str">
            <v>Pyrimidine metabolism</v>
          </cell>
        </row>
        <row r="21">
          <cell r="F21">
            <v>70.4590648938822</v>
          </cell>
          <cell r="G21">
            <v>-59.5189713173571</v>
          </cell>
          <cell r="H21">
            <v>4.39708094027376</v>
          </cell>
          <cell r="I21">
            <v>4.39708094027376</v>
          </cell>
        </row>
        <row r="22">
          <cell r="C22" t="str">
            <v>Alanine, aspartate and glutamate metabolism</v>
          </cell>
          <cell r="D22">
            <v>37.6932428908136</v>
          </cell>
          <cell r="E22">
            <v>-37.6932428908136</v>
          </cell>
          <cell r="F22">
            <v>76.9272863388627</v>
          </cell>
          <cell r="G22">
            <v>76.9272863388627</v>
          </cell>
        </row>
        <row r="23">
          <cell r="C23" t="str">
            <v>Glycine, serine and threonine metabolism</v>
          </cell>
          <cell r="D23">
            <v>22.751906022179</v>
          </cell>
          <cell r="E23">
            <v>-22.751906022179</v>
          </cell>
          <cell r="F23">
            <v>71.1278675865171</v>
          </cell>
          <cell r="G23">
            <v>71.1278675865171</v>
          </cell>
          <cell r="H23">
            <v>12.4029339526312</v>
          </cell>
          <cell r="I23">
            <v>-12.4029339526312</v>
          </cell>
        </row>
        <row r="24">
          <cell r="C24" t="str">
            <v>Cysteine and methionine metabolism</v>
          </cell>
          <cell r="D24">
            <v>57.9967495423134</v>
          </cell>
          <cell r="E24">
            <v>-57.9967495423134</v>
          </cell>
          <cell r="F24">
            <v>67.7991297616706</v>
          </cell>
          <cell r="G24">
            <v>67.7991297616706</v>
          </cell>
          <cell r="H24">
            <v>52.6930149212932</v>
          </cell>
          <cell r="I24">
            <v>52.6930149212932</v>
          </cell>
        </row>
        <row r="25">
          <cell r="C25" t="str">
            <v>Valine, leucine and isoleucine degradation</v>
          </cell>
          <cell r="D25">
            <v>13.0598497393513</v>
          </cell>
          <cell r="E25">
            <v>13.0598497393513</v>
          </cell>
          <cell r="F25">
            <v>283.21591178552</v>
          </cell>
          <cell r="G25">
            <v>245.150194661801</v>
          </cell>
          <cell r="H25">
            <v>231.530198158464</v>
          </cell>
          <cell r="I25">
            <v>231.530198158464</v>
          </cell>
        </row>
        <row r="26">
          <cell r="C26" t="str">
            <v>Valine, leucine and isoleucine biosynthesis</v>
          </cell>
        </row>
        <row r="27">
          <cell r="C27" t="str">
            <v>Lysine biosynthesis</v>
          </cell>
        </row>
        <row r="28">
          <cell r="C28" t="str">
            <v>Lysine degradation</v>
          </cell>
        </row>
        <row r="28">
          <cell r="F28">
            <v>22.0471191135318</v>
          </cell>
          <cell r="G28">
            <v>22.0471191135318</v>
          </cell>
          <cell r="H28">
            <v>8.8578861461197</v>
          </cell>
          <cell r="I28">
            <v>8.8578861461197</v>
          </cell>
        </row>
        <row r="29">
          <cell r="C29" t="str">
            <v>Arginine and proline metabolism</v>
          </cell>
        </row>
        <row r="29">
          <cell r="F29">
            <v>18.3309605973864</v>
          </cell>
          <cell r="G29">
            <v>18.3309605973864</v>
          </cell>
          <cell r="H29">
            <v>63.968705354166</v>
          </cell>
          <cell r="I29">
            <v>63.968705354166</v>
          </cell>
        </row>
        <row r="30">
          <cell r="C30" t="str">
            <v>Histidine metabolism</v>
          </cell>
        </row>
        <row r="31">
          <cell r="C31" t="str">
            <v>Tyrosine metabolism</v>
          </cell>
          <cell r="D31">
            <v>17.5491730872534</v>
          </cell>
          <cell r="E31">
            <v>17.5491730872534</v>
          </cell>
          <cell r="F31">
            <v>25.5754036924989</v>
          </cell>
          <cell r="G31">
            <v>-25.5754036924989</v>
          </cell>
          <cell r="H31">
            <v>13.5657090106904</v>
          </cell>
          <cell r="I31">
            <v>-13.5657090106904</v>
          </cell>
        </row>
        <row r="32">
          <cell r="C32" t="str">
            <v>Phenylalanine metabolism</v>
          </cell>
        </row>
        <row r="32">
          <cell r="H32">
            <v>27.1314180213809</v>
          </cell>
          <cell r="I32">
            <v>-27.1314180213809</v>
          </cell>
        </row>
        <row r="33">
          <cell r="C33" t="str">
            <v>Tryptophan metabolism</v>
          </cell>
          <cell r="D33">
            <v>13.3707985426692</v>
          </cell>
          <cell r="E33">
            <v>13.3707985426692</v>
          </cell>
          <cell r="F33">
            <v>19.4860218609515</v>
          </cell>
          <cell r="G33">
            <v>-19.4860218609515</v>
          </cell>
          <cell r="H33">
            <v>9.49059229941397</v>
          </cell>
          <cell r="I33">
            <v>9.49059229941397</v>
          </cell>
        </row>
        <row r="34">
          <cell r="C34" t="str">
            <v>Phenylalanine, tyrosine and tryptophan biosynthesis</v>
          </cell>
        </row>
        <row r="35">
          <cell r="C35" t="str">
            <v>beta-Alanine metabolism</v>
          </cell>
        </row>
        <row r="35">
          <cell r="H35">
            <v>17.3641075336837</v>
          </cell>
          <cell r="I35">
            <v>-17.3641075336837</v>
          </cell>
        </row>
        <row r="36">
          <cell r="C36" t="str">
            <v>Taurine and hypotaurine metabolism</v>
          </cell>
        </row>
        <row r="36">
          <cell r="F36">
            <v>279.671410266891</v>
          </cell>
          <cell r="G36">
            <v>279.671410266891</v>
          </cell>
          <cell r="H36">
            <v>217.358686550334</v>
          </cell>
          <cell r="I36">
            <v>217.358686550334</v>
          </cell>
        </row>
        <row r="37">
          <cell r="C37" t="str">
            <v>Selenoamino acid metabolism</v>
          </cell>
        </row>
        <row r="38">
          <cell r="C38" t="str">
            <v>Cyanoamino acid metabolism</v>
          </cell>
        </row>
        <row r="39">
          <cell r="C39" t="str">
            <v>D-Glutamine and D-glutamate metabolism</v>
          </cell>
        </row>
        <row r="40">
          <cell r="C40" t="str">
            <v>D-Arginine and D-ornithine metabolism</v>
          </cell>
        </row>
        <row r="41">
          <cell r="C41" t="str">
            <v>Glutathione metabolism</v>
          </cell>
          <cell r="D41">
            <v>8.08005175355085</v>
          </cell>
          <cell r="E41">
            <v>-8.08005175355085</v>
          </cell>
          <cell r="F41">
            <v>69.4958393077134</v>
          </cell>
          <cell r="G41">
            <v>45.9015720765761</v>
          </cell>
        </row>
        <row r="42">
          <cell r="C42" t="str">
            <v>Starch and sucrose metabolism</v>
          </cell>
          <cell r="D42">
            <v>165.31533535606</v>
          </cell>
          <cell r="E42">
            <v>-13.3281299777438</v>
          </cell>
          <cell r="F42">
            <v>90.6761667138482</v>
          </cell>
          <cell r="G42">
            <v>90.6761667138482</v>
          </cell>
          <cell r="H42">
            <v>110.258720999997</v>
          </cell>
          <cell r="I42">
            <v>-88.4757255236875</v>
          </cell>
        </row>
        <row r="43">
          <cell r="C43" t="str">
            <v>N-Glycan biosynthesis</v>
          </cell>
        </row>
        <row r="43">
          <cell r="F43">
            <v>232.562607745629</v>
          </cell>
          <cell r="G43">
            <v>-126.650470676172</v>
          </cell>
          <cell r="H43">
            <v>66.5574003638278</v>
          </cell>
          <cell r="I43">
            <v>-66.5574003638278</v>
          </cell>
        </row>
        <row r="44">
          <cell r="C44" t="str">
            <v>Other glycan degradation</v>
          </cell>
        </row>
        <row r="44">
          <cell r="F44">
            <v>48.9938327736284</v>
          </cell>
          <cell r="G44">
            <v>-48.9938327736284</v>
          </cell>
          <cell r="H44">
            <v>28.5052370084355</v>
          </cell>
          <cell r="I44">
            <v>-28.5052370084355</v>
          </cell>
        </row>
        <row r="45">
          <cell r="C45" t="str">
            <v>O-Glycan biosynthesis</v>
          </cell>
        </row>
        <row r="45">
          <cell r="F45">
            <v>325.625390742608</v>
          </cell>
          <cell r="G45">
            <v>-325.625390742608</v>
          </cell>
          <cell r="H45">
            <v>267.890638350599</v>
          </cell>
          <cell r="I45">
            <v>-267.890638350599</v>
          </cell>
        </row>
        <row r="46">
          <cell r="C46" t="str">
            <v>O-Mannosyl glycan biosynthesis</v>
          </cell>
        </row>
        <row r="46">
          <cell r="F46">
            <v>47.4996027820827</v>
          </cell>
          <cell r="G46">
            <v>47.4996027820827</v>
          </cell>
        </row>
        <row r="47">
          <cell r="C47" t="str">
            <v>Amino sugar and nucleotide sugar metabolism</v>
          </cell>
          <cell r="D47">
            <v>111.978403558997</v>
          </cell>
          <cell r="E47">
            <v>-111.978403558997</v>
          </cell>
          <cell r="F47">
            <v>170.767291045983</v>
          </cell>
          <cell r="G47">
            <v>90.8932241573376</v>
          </cell>
          <cell r="H47">
            <v>41.6427839001288</v>
          </cell>
          <cell r="I47">
            <v>21.3723931385747</v>
          </cell>
        </row>
        <row r="48">
          <cell r="C48" t="str">
            <v>Butirosin and neomycin biosynthesis</v>
          </cell>
          <cell r="D48">
            <v>513.788254758048</v>
          </cell>
          <cell r="E48">
            <v>-513.788254758048</v>
          </cell>
          <cell r="F48">
            <v>1027.66322275695</v>
          </cell>
          <cell r="G48">
            <v>1027.66322275695</v>
          </cell>
          <cell r="H48">
            <v>123.436974365756</v>
          </cell>
          <cell r="I48">
            <v>123.436974365756</v>
          </cell>
        </row>
        <row r="49">
          <cell r="C49" t="str">
            <v>Glycosaminoglycan degradation</v>
          </cell>
        </row>
        <row r="49">
          <cell r="F49">
            <v>41.2579644409503</v>
          </cell>
          <cell r="G49">
            <v>-41.2579644409503</v>
          </cell>
          <cell r="H49">
            <v>24.0044101123667</v>
          </cell>
          <cell r="I49">
            <v>-24.0044101123667</v>
          </cell>
        </row>
        <row r="50">
          <cell r="C50" t="str">
            <v>Glycosaminoglycan biosynthesis - chondroitin sulfate</v>
          </cell>
        </row>
        <row r="51">
          <cell r="C51" t="str">
            <v>Glycosaminoglycan biosynthesis - keratan sulfate</v>
          </cell>
        </row>
        <row r="51">
          <cell r="F51">
            <v>724.54162766654</v>
          </cell>
          <cell r="G51">
            <v>-534.543216538209</v>
          </cell>
          <cell r="H51">
            <v>517.921900811158</v>
          </cell>
          <cell r="I51">
            <v>-517.921900811158</v>
          </cell>
        </row>
        <row r="52">
          <cell r="C52" t="str">
            <v>Glycosaminoglycan biosynthesis - heparan sulfate</v>
          </cell>
        </row>
        <row r="53">
          <cell r="C53" t="str">
            <v>Glycerolipid metabolism</v>
          </cell>
          <cell r="D53">
            <v>135.478907828843</v>
          </cell>
          <cell r="E53">
            <v>-135.478907828843</v>
          </cell>
          <cell r="F53">
            <v>172.741250516519</v>
          </cell>
          <cell r="G53">
            <v>172.741250516519</v>
          </cell>
          <cell r="H53">
            <v>14.0244386023971</v>
          </cell>
          <cell r="I53">
            <v>14.0244386023971</v>
          </cell>
        </row>
        <row r="54">
          <cell r="C54" t="str">
            <v>Inositol phosphate metabolism</v>
          </cell>
        </row>
        <row r="54">
          <cell r="F54">
            <v>61.3070573055111</v>
          </cell>
          <cell r="G54">
            <v>-61.3070573055111</v>
          </cell>
        </row>
        <row r="55">
          <cell r="C55" t="str">
            <v>Glycosylphosphatidylinositol(GPI)-anchor biosynthesis</v>
          </cell>
        </row>
        <row r="56">
          <cell r="C56" t="str">
            <v>Glycerophospholipid metabolism</v>
          </cell>
          <cell r="D56">
            <v>70.5868771389808</v>
          </cell>
          <cell r="E56">
            <v>-70.5868771389808</v>
          </cell>
          <cell r="F56">
            <v>112.149053794972</v>
          </cell>
          <cell r="G56">
            <v>96.092548897233</v>
          </cell>
          <cell r="H56">
            <v>7.6963969303134</v>
          </cell>
          <cell r="I56">
            <v>7.6963969303134</v>
          </cell>
        </row>
        <row r="57">
          <cell r="C57" t="str">
            <v>Ether lipid metabolism</v>
          </cell>
        </row>
        <row r="57">
          <cell r="F57">
            <v>69.5725378757704</v>
          </cell>
          <cell r="G57">
            <v>69.5725378757704</v>
          </cell>
          <cell r="H57">
            <v>18.2789427094943</v>
          </cell>
          <cell r="I57">
            <v>18.2789427094943</v>
          </cell>
        </row>
        <row r="58">
          <cell r="C58" t="str">
            <v>Arachidonic acid metabolism</v>
          </cell>
        </row>
        <row r="59">
          <cell r="C59" t="str">
            <v>Linoleic acid metabolism</v>
          </cell>
        </row>
        <row r="60">
          <cell r="C60" t="str">
            <v>alpha-Linolenic acid metabolism</v>
          </cell>
        </row>
        <row r="61">
          <cell r="C61" t="str">
            <v>Sphingolipid metabolism</v>
          </cell>
        </row>
        <row r="62">
          <cell r="C62" t="str">
            <v>Glycosphingolipid biosynthesis - lacto and neolacto series</v>
          </cell>
        </row>
        <row r="62">
          <cell r="F62">
            <v>52.7773364245363</v>
          </cell>
          <cell r="G62">
            <v>52.7773364245363</v>
          </cell>
        </row>
        <row r="63">
          <cell r="C63" t="str">
            <v>Glycosphingolipid biosynthesis - globo series</v>
          </cell>
        </row>
        <row r="63">
          <cell r="F63">
            <v>564.627441411165</v>
          </cell>
          <cell r="G63">
            <v>-564.627441411165</v>
          </cell>
          <cell r="H63">
            <v>433.761294788697</v>
          </cell>
          <cell r="I63">
            <v>-433.761294788697</v>
          </cell>
        </row>
        <row r="64">
          <cell r="C64" t="str">
            <v>Glycosphingolipid biosynthesis - ganglio series</v>
          </cell>
        </row>
        <row r="64">
          <cell r="F64">
            <v>564.627441411165</v>
          </cell>
          <cell r="G64">
            <v>-564.627441411165</v>
          </cell>
          <cell r="H64">
            <v>433.761294788697</v>
          </cell>
          <cell r="I64">
            <v>-433.761294788697</v>
          </cell>
        </row>
        <row r="65">
          <cell r="C65" t="str">
            <v>Pyruvate metabolism</v>
          </cell>
          <cell r="D65">
            <v>28.9819781260821</v>
          </cell>
          <cell r="E65">
            <v>-28.9819781260821</v>
          </cell>
          <cell r="F65">
            <v>93.6854519887567</v>
          </cell>
          <cell r="G65">
            <v>93.6854519887567</v>
          </cell>
          <cell r="H65">
            <v>23.2549805472974</v>
          </cell>
          <cell r="I65">
            <v>23.2549805472974</v>
          </cell>
        </row>
        <row r="66">
          <cell r="C66" t="str">
            <v>Glyoxylate and dicarboxylate metabolism</v>
          </cell>
        </row>
        <row r="66">
          <cell r="F66">
            <v>858.132794825373</v>
          </cell>
          <cell r="G66">
            <v>858.132794825373</v>
          </cell>
          <cell r="H66">
            <v>648.941419813813</v>
          </cell>
          <cell r="I66">
            <v>648.941419813813</v>
          </cell>
        </row>
        <row r="67">
          <cell r="C67" t="str">
            <v>Propanoate metabolism</v>
          </cell>
          <cell r="D67">
            <v>16.6223716255096</v>
          </cell>
          <cell r="E67">
            <v>-16.6223716255096</v>
          </cell>
          <cell r="F67">
            <v>430.072175676653</v>
          </cell>
          <cell r="G67">
            <v>430.072175676653</v>
          </cell>
          <cell r="H67">
            <v>295.998151189962</v>
          </cell>
          <cell r="I67">
            <v>295.998151189962</v>
          </cell>
        </row>
        <row r="68">
          <cell r="C68" t="str">
            <v>Butanoate metabolism</v>
          </cell>
        </row>
        <row r="68">
          <cell r="F68">
            <v>123.829229251241</v>
          </cell>
          <cell r="G68">
            <v>123.829229251241</v>
          </cell>
          <cell r="H68">
            <v>15.330956791361</v>
          </cell>
          <cell r="I68">
            <v>15.330956791361</v>
          </cell>
        </row>
        <row r="69">
          <cell r="C69" t="str">
            <v>One carbon pool by folate</v>
          </cell>
          <cell r="D69">
            <v>158.358426197666</v>
          </cell>
          <cell r="E69">
            <v>158.358426197666</v>
          </cell>
        </row>
        <row r="70">
          <cell r="C70" t="str">
            <v>Thiamine metabolism</v>
          </cell>
        </row>
        <row r="71">
          <cell r="C71" t="str">
            <v>Riboflavin metabolism</v>
          </cell>
        </row>
        <row r="72">
          <cell r="C72" t="str">
            <v>Vitamin B6 metabolism</v>
          </cell>
          <cell r="D72">
            <v>193.98432136691</v>
          </cell>
          <cell r="E72">
            <v>-33.5347388548796</v>
          </cell>
          <cell r="F72">
            <v>116.916131165709</v>
          </cell>
          <cell r="G72">
            <v>-116.916131165709</v>
          </cell>
        </row>
        <row r="73">
          <cell r="C73" t="str">
            <v>Nicotinate and nicotinamide metabolism</v>
          </cell>
          <cell r="D73">
            <v>132.178431697546</v>
          </cell>
          <cell r="E73">
            <v>132.178431697546</v>
          </cell>
          <cell r="F73">
            <v>92.8233811306784</v>
          </cell>
          <cell r="G73">
            <v>27.3503476778812</v>
          </cell>
        </row>
        <row r="74">
          <cell r="C74" t="str">
            <v>Pantothenate and CoA biosynthesis</v>
          </cell>
        </row>
        <row r="74">
          <cell r="F74">
            <v>61.8746035939042</v>
          </cell>
          <cell r="G74">
            <v>61.8746035939042</v>
          </cell>
        </row>
        <row r="75">
          <cell r="C75" t="str">
            <v>Biotin metabolism</v>
          </cell>
        </row>
        <row r="76">
          <cell r="C76" t="str">
            <v>Lipoic acid metabolism</v>
          </cell>
        </row>
        <row r="77">
          <cell r="C77" t="str">
            <v>Folate biosynthesis</v>
          </cell>
          <cell r="D77">
            <v>56.0084999531003</v>
          </cell>
          <cell r="E77">
            <v>-56.0084999531003</v>
          </cell>
          <cell r="F77">
            <v>176.530673407733</v>
          </cell>
          <cell r="G77">
            <v>176.530673407733</v>
          </cell>
        </row>
        <row r="78">
          <cell r="C78" t="str">
            <v>Retinol metabolism</v>
          </cell>
          <cell r="D78">
            <v>24.0194932632004</v>
          </cell>
          <cell r="E78">
            <v>-24.0194932632004</v>
          </cell>
          <cell r="F78">
            <v>14.0759967726334</v>
          </cell>
          <cell r="G78">
            <v>14.0759967726334</v>
          </cell>
        </row>
        <row r="79">
          <cell r="C79" t="str">
            <v>Porphyrin and chlorophyll metabolism</v>
          </cell>
        </row>
        <row r="80">
          <cell r="C80" t="str">
            <v>Terpenoid backbone biosynthesis</v>
          </cell>
        </row>
        <row r="80">
          <cell r="H80">
            <v>28.4717768982419</v>
          </cell>
          <cell r="I80">
            <v>28.4717768982419</v>
          </cell>
        </row>
        <row r="81">
          <cell r="C81" t="str">
            <v>Nitrogen metabolism</v>
          </cell>
        </row>
        <row r="81">
          <cell r="F81">
            <v>147.165030304264</v>
          </cell>
          <cell r="G81">
            <v>147.165030304264</v>
          </cell>
        </row>
        <row r="82">
          <cell r="C82" t="str">
            <v>Sulfur metabolism</v>
          </cell>
        </row>
        <row r="83">
          <cell r="C83" t="str">
            <v>Aminoacyl-tRNA biosynthesis</v>
          </cell>
        </row>
        <row r="84">
          <cell r="C84" t="str">
            <v>Metabolism of xenobiotics by cytochrome P450</v>
          </cell>
        </row>
        <row r="84">
          <cell r="F84">
            <v>19.6263097811552</v>
          </cell>
          <cell r="G84">
            <v>19.6263097811552</v>
          </cell>
        </row>
        <row r="85">
          <cell r="C85" t="str">
            <v>Drug metabolism - cytochrome P450</v>
          </cell>
          <cell r="D85">
            <v>11.2314707758422</v>
          </cell>
          <cell r="E85">
            <v>11.2314707758422</v>
          </cell>
          <cell r="F85">
            <v>33.2468847749928</v>
          </cell>
          <cell r="G85">
            <v>0.510368048594177</v>
          </cell>
        </row>
        <row r="86">
          <cell r="C86" t="str">
            <v>Drug metabolism - other enzymes</v>
          </cell>
          <cell r="D86">
            <v>91.5009244440148</v>
          </cell>
          <cell r="E86">
            <v>-91.5009244440148</v>
          </cell>
          <cell r="F86">
            <v>104.645188098409</v>
          </cell>
          <cell r="G86">
            <v>104.645188098409</v>
          </cell>
        </row>
        <row r="87">
          <cell r="C87" t="str">
            <v>Biosynthesis of unsaturated fatty acids</v>
          </cell>
          <cell r="D87">
            <v>80.1925064598823</v>
          </cell>
          <cell r="E87">
            <v>-80.1925064598823</v>
          </cell>
          <cell r="F87">
            <v>101.479466031892</v>
          </cell>
          <cell r="G87">
            <v>101.479466031892</v>
          </cell>
        </row>
        <row r="88">
          <cell r="C88" t="str">
            <v>Metabolic pathways</v>
          </cell>
          <cell r="D88">
            <v>28.1213732711558</v>
          </cell>
          <cell r="E88">
            <v>-10.5531106890917</v>
          </cell>
          <cell r="F88">
            <v>77.5714237819883</v>
          </cell>
          <cell r="G88">
            <v>40.8709517896852</v>
          </cell>
          <cell r="H88">
            <v>29.1900563281473</v>
          </cell>
          <cell r="I88">
            <v>4.73957969781785</v>
          </cell>
        </row>
        <row r="89">
          <cell r="C89" t="str">
            <v>ABC transporters</v>
          </cell>
          <cell r="D89">
            <v>16.5794326009174</v>
          </cell>
          <cell r="E89">
            <v>-16.5794326009174</v>
          </cell>
          <cell r="F89">
            <v>145.98822143446</v>
          </cell>
          <cell r="G89">
            <v>101.757734150055</v>
          </cell>
          <cell r="H89">
            <v>20.046382129287</v>
          </cell>
          <cell r="I89">
            <v>20.046382129287</v>
          </cell>
        </row>
        <row r="90">
          <cell r="C90" t="str">
            <v>Ribosome biogenesis in eukaryotes</v>
          </cell>
        </row>
        <row r="91">
          <cell r="C91" t="str">
            <v>Ribosome</v>
          </cell>
          <cell r="D91">
            <v>46.9729233307442</v>
          </cell>
          <cell r="E91">
            <v>-46.9729233307442</v>
          </cell>
          <cell r="F91">
            <v>398.781989851588</v>
          </cell>
          <cell r="G91">
            <v>398.781989851588</v>
          </cell>
          <cell r="H91">
            <v>13.9003146482821</v>
          </cell>
          <cell r="I91">
            <v>13.9003146482821</v>
          </cell>
        </row>
        <row r="92">
          <cell r="C92" t="str">
            <v>RNA transport</v>
          </cell>
        </row>
        <row r="92">
          <cell r="F92">
            <v>12.7961052939092</v>
          </cell>
          <cell r="G92">
            <v>0.708758394625268</v>
          </cell>
        </row>
        <row r="93">
          <cell r="C93" t="str">
            <v>mRNA surveillance pathway</v>
          </cell>
          <cell r="D93">
            <v>13.7316076279491</v>
          </cell>
          <cell r="E93">
            <v>13.7316076279491</v>
          </cell>
          <cell r="F93">
            <v>84.3889714137013</v>
          </cell>
          <cell r="G93">
            <v>84.3889714137013</v>
          </cell>
          <cell r="H93">
            <v>13.5891604413343</v>
          </cell>
          <cell r="I93">
            <v>13.5891604413343</v>
          </cell>
        </row>
        <row r="94">
          <cell r="C94" t="str">
            <v>RNA degradation</v>
          </cell>
          <cell r="D94">
            <v>39.6109530751536</v>
          </cell>
          <cell r="E94">
            <v>39.6109530751536</v>
          </cell>
        </row>
        <row r="94">
          <cell r="H94">
            <v>99.4327593963922</v>
          </cell>
          <cell r="I94">
            <v>-99.4327593963922</v>
          </cell>
        </row>
        <row r="95">
          <cell r="C95" t="str">
            <v>RNA polymerase</v>
          </cell>
        </row>
        <row r="96">
          <cell r="C96" t="str">
            <v>Basal transcription factors</v>
          </cell>
        </row>
        <row r="96">
          <cell r="F96">
            <v>248.114144656644</v>
          </cell>
          <cell r="G96">
            <v>-248.114144656644</v>
          </cell>
          <cell r="H96">
            <v>74.3359778090914</v>
          </cell>
          <cell r="I96">
            <v>-74.3359778090914</v>
          </cell>
        </row>
        <row r="97">
          <cell r="C97" t="str">
            <v>DNA replication</v>
          </cell>
        </row>
        <row r="98">
          <cell r="C98" t="str">
            <v>Spliceosome</v>
          </cell>
          <cell r="D98">
            <v>30.6448670324619</v>
          </cell>
          <cell r="E98">
            <v>30.6448670324619</v>
          </cell>
        </row>
        <row r="99">
          <cell r="C99" t="str">
            <v>Proteasome</v>
          </cell>
          <cell r="D99">
            <v>39.3587363355896</v>
          </cell>
          <cell r="E99">
            <v>39.3587363355896</v>
          </cell>
        </row>
        <row r="100">
          <cell r="C100" t="str">
            <v>Protein export</v>
          </cell>
        </row>
        <row r="100">
          <cell r="F100">
            <v>160.880782645954</v>
          </cell>
          <cell r="G100">
            <v>160.880782645954</v>
          </cell>
          <cell r="H100">
            <v>92.0497435340085</v>
          </cell>
          <cell r="I100">
            <v>92.0497435340085</v>
          </cell>
        </row>
        <row r="101">
          <cell r="C101" t="str">
            <v>PPAR signaling pathway</v>
          </cell>
          <cell r="D101">
            <v>106.985785636079</v>
          </cell>
          <cell r="E101">
            <v>-106.985785636079</v>
          </cell>
          <cell r="F101">
            <v>301.851279619861</v>
          </cell>
          <cell r="G101">
            <v>244.109044966335</v>
          </cell>
          <cell r="H101">
            <v>9.89960371933913</v>
          </cell>
          <cell r="I101">
            <v>9.89960371933913</v>
          </cell>
        </row>
        <row r="102">
          <cell r="C102" t="str">
            <v>Base excision repair</v>
          </cell>
          <cell r="D102">
            <v>173.133213952801</v>
          </cell>
          <cell r="E102">
            <v>173.133213952801</v>
          </cell>
          <cell r="F102">
            <v>116.522136602137</v>
          </cell>
          <cell r="G102">
            <v>-116.522136602137</v>
          </cell>
        </row>
        <row r="103">
          <cell r="C103" t="str">
            <v>Nucleotide excision repair</v>
          </cell>
        </row>
        <row r="104">
          <cell r="C104" t="str">
            <v>Mismatch repair</v>
          </cell>
        </row>
        <row r="105">
          <cell r="C105" t="str">
            <v>Homologous recombination</v>
          </cell>
        </row>
        <row r="106">
          <cell r="C106" t="str">
            <v>Non-homologous end-joining</v>
          </cell>
        </row>
        <row r="107">
          <cell r="C107" t="str">
            <v>MAPK signaling pathway</v>
          </cell>
          <cell r="D107">
            <v>26.1952648521526</v>
          </cell>
          <cell r="E107">
            <v>26.1952648521526</v>
          </cell>
          <cell r="F107">
            <v>112.892700958136</v>
          </cell>
          <cell r="G107">
            <v>-72.4693446418485</v>
          </cell>
          <cell r="H107">
            <v>22.6068406976129</v>
          </cell>
          <cell r="I107">
            <v>-22.6068406976129</v>
          </cell>
        </row>
        <row r="108">
          <cell r="C108" t="str">
            <v>ErbB signaling pathway</v>
          </cell>
        </row>
        <row r="108">
          <cell r="F108">
            <v>126.423986441664</v>
          </cell>
          <cell r="G108">
            <v>-52.6287765834744</v>
          </cell>
          <cell r="H108">
            <v>6.75522602274813</v>
          </cell>
          <cell r="I108">
            <v>-6.75522602274813</v>
          </cell>
        </row>
        <row r="109">
          <cell r="C109" t="str">
            <v>Calcium signaling pathway</v>
          </cell>
          <cell r="D109">
            <v>5.11620017231327</v>
          </cell>
          <cell r="E109">
            <v>-5.11620017231327</v>
          </cell>
          <cell r="F109">
            <v>139.081798377736</v>
          </cell>
          <cell r="G109">
            <v>-66.6619886060316</v>
          </cell>
          <cell r="H109">
            <v>30.2623567950403</v>
          </cell>
          <cell r="I109">
            <v>7.22884723150242</v>
          </cell>
        </row>
        <row r="110">
          <cell r="C110" t="str">
            <v>Cytokine-cytokine receptor interaction</v>
          </cell>
          <cell r="D110">
            <v>41.1884214559624</v>
          </cell>
          <cell r="E110">
            <v>27.5567517855801</v>
          </cell>
          <cell r="F110">
            <v>102.350274197184</v>
          </cell>
          <cell r="G110">
            <v>-67.4786306356312</v>
          </cell>
          <cell r="H110">
            <v>27.5514913396348</v>
          </cell>
          <cell r="I110">
            <v>-27.5514913396348</v>
          </cell>
        </row>
        <row r="111">
          <cell r="C111" t="str">
            <v>Chemokine signaling pathway</v>
          </cell>
          <cell r="D111">
            <v>5.09421441741278</v>
          </cell>
          <cell r="E111">
            <v>5.09421441741278</v>
          </cell>
          <cell r="F111">
            <v>152.846310159311</v>
          </cell>
          <cell r="G111">
            <v>-63.7179093391621</v>
          </cell>
          <cell r="H111">
            <v>6.0617012252915</v>
          </cell>
          <cell r="I111">
            <v>1.2500349084944</v>
          </cell>
        </row>
        <row r="112">
          <cell r="C112" t="str">
            <v>Phosphatidylinositol signaling system</v>
          </cell>
        </row>
        <row r="112">
          <cell r="F112">
            <v>77.4881630418262</v>
          </cell>
          <cell r="G112">
            <v>-77.4881630418262</v>
          </cell>
        </row>
        <row r="113">
          <cell r="C113" t="str">
            <v>Neuroactive ligand-receptor interaction</v>
          </cell>
        </row>
        <row r="113">
          <cell r="F113">
            <v>41.0525603849231</v>
          </cell>
          <cell r="G113">
            <v>31.8946384078394</v>
          </cell>
          <cell r="H113">
            <v>12.4715637884214</v>
          </cell>
          <cell r="I113">
            <v>12.4715637884214</v>
          </cell>
        </row>
        <row r="114">
          <cell r="C114" t="str">
            <v>Cell cycle</v>
          </cell>
        </row>
        <row r="114">
          <cell r="F114">
            <v>25.726369356924</v>
          </cell>
          <cell r="G114">
            <v>12.3711386640139</v>
          </cell>
          <cell r="H114">
            <v>17.8658128267217</v>
          </cell>
          <cell r="I114">
            <v>17.8658128267217</v>
          </cell>
        </row>
        <row r="115">
          <cell r="C115" t="str">
            <v>Oocyte meiosis</v>
          </cell>
        </row>
        <row r="115">
          <cell r="F115">
            <v>144.291139700077</v>
          </cell>
          <cell r="G115">
            <v>-102.599527148862</v>
          </cell>
          <cell r="H115">
            <v>40.9527648571155</v>
          </cell>
          <cell r="I115">
            <v>-1.85023112315854</v>
          </cell>
        </row>
        <row r="116">
          <cell r="C116" t="str">
            <v>p53 signaling pathway</v>
          </cell>
        </row>
        <row r="116">
          <cell r="F116">
            <v>12.9100563364798</v>
          </cell>
          <cell r="G116">
            <v>12.9100563364798</v>
          </cell>
        </row>
        <row r="117">
          <cell r="C117" t="str">
            <v>Ubiquitin mediated proteolysis</v>
          </cell>
          <cell r="D117">
            <v>51.6036972689518</v>
          </cell>
          <cell r="E117">
            <v>51.6036972689518</v>
          </cell>
          <cell r="F117">
            <v>224.149297167217</v>
          </cell>
          <cell r="G117">
            <v>-88.2243690013953</v>
          </cell>
          <cell r="H117">
            <v>67.8963705479509</v>
          </cell>
          <cell r="I117">
            <v>-21.810977742414</v>
          </cell>
        </row>
        <row r="118">
          <cell r="C118" t="str">
            <v>Sulfur relay system</v>
          </cell>
          <cell r="D118">
            <v>66.1918635809367</v>
          </cell>
          <cell r="E118">
            <v>-66.1918635809367</v>
          </cell>
          <cell r="F118">
            <v>208.627159481867</v>
          </cell>
          <cell r="G118">
            <v>208.627159481867</v>
          </cell>
        </row>
        <row r="119">
          <cell r="C119" t="str">
            <v>SNARE interactions in vesicular transport</v>
          </cell>
        </row>
        <row r="119">
          <cell r="F119">
            <v>341.047312359936</v>
          </cell>
          <cell r="G119">
            <v>341.047312359936</v>
          </cell>
          <cell r="H119">
            <v>30.4897732052966</v>
          </cell>
          <cell r="I119">
            <v>30.4897732052966</v>
          </cell>
        </row>
        <row r="120">
          <cell r="C120" t="str">
            <v>Regulation of autophagy</v>
          </cell>
          <cell r="D120">
            <v>52.3724762157516</v>
          </cell>
          <cell r="E120">
            <v>52.3724762157516</v>
          </cell>
          <cell r="F120">
            <v>20.9898573358046</v>
          </cell>
          <cell r="G120">
            <v>20.9898573358046</v>
          </cell>
        </row>
        <row r="121">
          <cell r="C121" t="str">
            <v>Protein processing in endoplasmic reticulum</v>
          </cell>
        </row>
        <row r="121">
          <cell r="F121">
            <v>43.6496071072237</v>
          </cell>
          <cell r="G121">
            <v>43.6496071072237</v>
          </cell>
          <cell r="H121">
            <v>11.0932461896838</v>
          </cell>
          <cell r="I121">
            <v>11.0932461896838</v>
          </cell>
        </row>
        <row r="122">
          <cell r="C122" t="str">
            <v>Lysosome</v>
          </cell>
        </row>
        <row r="122">
          <cell r="F122">
            <v>83.2870258867542</v>
          </cell>
          <cell r="G122">
            <v>-83.2870258867542</v>
          </cell>
          <cell r="H122">
            <v>28.8323554980682</v>
          </cell>
          <cell r="I122">
            <v>-28.8323554980682</v>
          </cell>
        </row>
        <row r="123">
          <cell r="C123" t="str">
            <v>Endocytosis</v>
          </cell>
        </row>
        <row r="123">
          <cell r="F123">
            <v>120.784974554791</v>
          </cell>
          <cell r="G123">
            <v>14.7669847462166</v>
          </cell>
          <cell r="H123">
            <v>59.8389232680551</v>
          </cell>
          <cell r="I123">
            <v>-7.95038466763823</v>
          </cell>
        </row>
        <row r="124">
          <cell r="C124" t="str">
            <v>Phagosome</v>
          </cell>
          <cell r="D124">
            <v>14.1292912517453</v>
          </cell>
          <cell r="E124">
            <v>-14.1292912517453</v>
          </cell>
          <cell r="F124">
            <v>226.647260967619</v>
          </cell>
          <cell r="G124">
            <v>19.297340675697</v>
          </cell>
          <cell r="H124">
            <v>48.0635965022997</v>
          </cell>
          <cell r="I124">
            <v>-32.9268296627908</v>
          </cell>
        </row>
        <row r="125">
          <cell r="C125" t="str">
            <v>Peroxisome</v>
          </cell>
          <cell r="D125">
            <v>40.0693172321303</v>
          </cell>
          <cell r="E125">
            <v>-40.0693172321303</v>
          </cell>
          <cell r="F125">
            <v>150.228768160364</v>
          </cell>
          <cell r="G125">
            <v>54.9916385710112</v>
          </cell>
        </row>
        <row r="126">
          <cell r="C126" t="str">
            <v>mTOR signaling pathway</v>
          </cell>
          <cell r="D126">
            <v>27.2773313623706</v>
          </cell>
          <cell r="E126">
            <v>-27.2773313623706</v>
          </cell>
          <cell r="F126">
            <v>12.6632562000412</v>
          </cell>
          <cell r="G126">
            <v>-12.6632562000412</v>
          </cell>
        </row>
        <row r="127">
          <cell r="C127" t="str">
            <v>Apoptosis</v>
          </cell>
          <cell r="D127">
            <v>96.5007591652308</v>
          </cell>
          <cell r="E127">
            <v>65.1984065887975</v>
          </cell>
          <cell r="F127">
            <v>56.15575084583</v>
          </cell>
          <cell r="G127">
            <v>-38.0457531427031</v>
          </cell>
        </row>
        <row r="128">
          <cell r="C128" t="str">
            <v>Cardiac muscle contraction</v>
          </cell>
        </row>
        <row r="128">
          <cell r="F128">
            <v>33.0988653261396</v>
          </cell>
          <cell r="G128">
            <v>8.72842780918294</v>
          </cell>
          <cell r="H128">
            <v>6.06672764682038</v>
          </cell>
          <cell r="I128">
            <v>6.06672764682038</v>
          </cell>
        </row>
        <row r="129">
          <cell r="C129" t="str">
            <v>Vascular smooth muscle contraction</v>
          </cell>
          <cell r="D129">
            <v>30.976282080353</v>
          </cell>
          <cell r="E129">
            <v>30.976282080353</v>
          </cell>
          <cell r="F129">
            <v>105.169836456103</v>
          </cell>
          <cell r="G129">
            <v>-70.9916617288989</v>
          </cell>
          <cell r="H129">
            <v>6.48163889512456</v>
          </cell>
          <cell r="I129">
            <v>6.48163889512456</v>
          </cell>
        </row>
        <row r="130">
          <cell r="C130" t="str">
            <v>Wnt signaling pathway</v>
          </cell>
        </row>
        <row r="130">
          <cell r="F130">
            <v>162.256896699301</v>
          </cell>
          <cell r="G130">
            <v>-68.6055154963125</v>
          </cell>
          <cell r="H130">
            <v>45.9323725250698</v>
          </cell>
          <cell r="I130">
            <v>-29.2104024467026</v>
          </cell>
        </row>
        <row r="131">
          <cell r="C131" t="str">
            <v>Dorso-ventral axis formation</v>
          </cell>
        </row>
        <row r="132">
          <cell r="C132" t="str">
            <v>Notch signaling pathway</v>
          </cell>
        </row>
        <row r="133">
          <cell r="C133" t="str">
            <v>Hedgehog signaling pathway</v>
          </cell>
        </row>
        <row r="133">
          <cell r="F133">
            <v>115.872085326795</v>
          </cell>
          <cell r="G133">
            <v>115.872085326795</v>
          </cell>
          <cell r="H133">
            <v>48.2672082330749</v>
          </cell>
          <cell r="I133">
            <v>48.2672082330749</v>
          </cell>
        </row>
        <row r="134">
          <cell r="C134" t="str">
            <v>TGF-beta signaling pathway</v>
          </cell>
        </row>
        <row r="134">
          <cell r="F134">
            <v>44.0760379719795</v>
          </cell>
          <cell r="G134">
            <v>44.0760379719795</v>
          </cell>
        </row>
        <row r="135">
          <cell r="C135" t="str">
            <v>Axon guidance</v>
          </cell>
          <cell r="D135">
            <v>11.103199707571</v>
          </cell>
          <cell r="E135">
            <v>-11.103199707571</v>
          </cell>
          <cell r="F135">
            <v>101.35705519739</v>
          </cell>
          <cell r="G135">
            <v>-45.7882539318328</v>
          </cell>
          <cell r="H135">
            <v>50.1919048882696</v>
          </cell>
          <cell r="I135">
            <v>-50.1919048882696</v>
          </cell>
        </row>
        <row r="136">
          <cell r="C136" t="str">
            <v>VEGF signaling pathway</v>
          </cell>
        </row>
        <row r="136">
          <cell r="F136">
            <v>35.6582070656597</v>
          </cell>
          <cell r="G136">
            <v>-6.54997434622763</v>
          </cell>
        </row>
        <row r="137">
          <cell r="C137" t="str">
            <v>Osteoclast differentiation</v>
          </cell>
          <cell r="D137">
            <v>57.9541257790986</v>
          </cell>
          <cell r="E137">
            <v>57.9541257790986</v>
          </cell>
          <cell r="F137">
            <v>164.80707402204</v>
          </cell>
          <cell r="G137">
            <v>-51.4301928849264</v>
          </cell>
          <cell r="H137">
            <v>4.60311861727085</v>
          </cell>
          <cell r="I137">
            <v>-4.60311861727085</v>
          </cell>
        </row>
        <row r="138">
          <cell r="C138" t="str">
            <v>Focal adhesion</v>
          </cell>
          <cell r="D138">
            <v>33.3158670940782</v>
          </cell>
          <cell r="E138">
            <v>-33.3158670940782</v>
          </cell>
          <cell r="F138">
            <v>73.9177728315891</v>
          </cell>
          <cell r="G138">
            <v>-73.9177728315891</v>
          </cell>
          <cell r="H138">
            <v>46.9471615287532</v>
          </cell>
          <cell r="I138">
            <v>-46.9471615287532</v>
          </cell>
        </row>
        <row r="139">
          <cell r="C139" t="str">
            <v>ECM-receptor interaction</v>
          </cell>
          <cell r="D139">
            <v>54.4241895049169</v>
          </cell>
          <cell r="E139">
            <v>-54.4241895049169</v>
          </cell>
          <cell r="F139">
            <v>122.87789767816</v>
          </cell>
          <cell r="G139">
            <v>11.396665285752</v>
          </cell>
          <cell r="H139">
            <v>90.3071144530209</v>
          </cell>
          <cell r="I139">
            <v>-73.6054831302284</v>
          </cell>
        </row>
        <row r="140">
          <cell r="C140" t="str">
            <v>Cell adhesion molecules (CAMs)</v>
          </cell>
          <cell r="D140">
            <v>13.1326704825847</v>
          </cell>
          <cell r="E140">
            <v>-0.0165389194280259</v>
          </cell>
          <cell r="F140">
            <v>317.014043398656</v>
          </cell>
          <cell r="G140">
            <v>-145.180640106502</v>
          </cell>
          <cell r="H140">
            <v>55.475344991361</v>
          </cell>
          <cell r="I140">
            <v>-35.3933430780896</v>
          </cell>
        </row>
        <row r="141">
          <cell r="C141" t="str">
            <v>Adherens junction</v>
          </cell>
        </row>
        <row r="141">
          <cell r="F141">
            <v>122.077598066624</v>
          </cell>
          <cell r="G141">
            <v>-29.997813162672</v>
          </cell>
          <cell r="H141">
            <v>6.61569055055932</v>
          </cell>
          <cell r="I141">
            <v>-6.61569055055932</v>
          </cell>
        </row>
        <row r="142">
          <cell r="C142" t="str">
            <v>Tight junction</v>
          </cell>
        </row>
        <row r="142">
          <cell r="F142">
            <v>179.48694088607</v>
          </cell>
          <cell r="G142">
            <v>165.083682416394</v>
          </cell>
          <cell r="H142">
            <v>87.3141177144831</v>
          </cell>
          <cell r="I142">
            <v>87.3141177144831</v>
          </cell>
        </row>
        <row r="143">
          <cell r="C143" t="str">
            <v>Gap junction</v>
          </cell>
        </row>
        <row r="143">
          <cell r="F143">
            <v>148.967588103877</v>
          </cell>
          <cell r="G143">
            <v>-136.035000102271</v>
          </cell>
          <cell r="H143">
            <v>23.1756917213375</v>
          </cell>
          <cell r="I143">
            <v>-23.1756917213375</v>
          </cell>
        </row>
        <row r="144">
          <cell r="C144" t="str">
            <v>Complement and coagulation cascades</v>
          </cell>
          <cell r="D144">
            <v>55.9539801745144</v>
          </cell>
          <cell r="E144">
            <v>-55.9539801745144</v>
          </cell>
          <cell r="F144">
            <v>639.619591782536</v>
          </cell>
          <cell r="G144">
            <v>-52.6458640041134</v>
          </cell>
          <cell r="H144">
            <v>192.070438364985</v>
          </cell>
          <cell r="I144">
            <v>-79.5434284920781</v>
          </cell>
        </row>
        <row r="145">
          <cell r="C145" t="str">
            <v>Antigen processing and presentation</v>
          </cell>
        </row>
        <row r="145">
          <cell r="F145">
            <v>139.154010832397</v>
          </cell>
          <cell r="G145">
            <v>-139.154010832397</v>
          </cell>
        </row>
        <row r="146">
          <cell r="C146" t="str">
            <v>Renin-angiotensin system</v>
          </cell>
        </row>
        <row r="146">
          <cell r="F146">
            <v>35.3914008467059</v>
          </cell>
          <cell r="G146">
            <v>-35.3914008467059</v>
          </cell>
        </row>
        <row r="147">
          <cell r="C147" t="str">
            <v>Toll-like receptor signaling pathway</v>
          </cell>
          <cell r="D147">
            <v>40.2824237887172</v>
          </cell>
          <cell r="E147">
            <v>14.634109763682</v>
          </cell>
          <cell r="F147">
            <v>202.652944056108</v>
          </cell>
          <cell r="G147">
            <v>-170.920314993689</v>
          </cell>
          <cell r="H147">
            <v>13.334213172654</v>
          </cell>
          <cell r="I147">
            <v>1.90229221108029</v>
          </cell>
        </row>
        <row r="148">
          <cell r="C148" t="str">
            <v>NOD-like receptor signaling pathway</v>
          </cell>
        </row>
        <row r="148">
          <cell r="F148">
            <v>155.730329074362</v>
          </cell>
          <cell r="G148">
            <v>-53.443397933563</v>
          </cell>
          <cell r="H148">
            <v>68.8578438416531</v>
          </cell>
          <cell r="I148">
            <v>68.8578438416531</v>
          </cell>
        </row>
        <row r="149">
          <cell r="C149" t="str">
            <v>RIG-I-like receptor signaling pathway</v>
          </cell>
        </row>
        <row r="149">
          <cell r="F149">
            <v>143.82549731233</v>
          </cell>
          <cell r="G149">
            <v>-94.3924995385726</v>
          </cell>
        </row>
        <row r="150">
          <cell r="C150" t="str">
            <v>Cytosolic DNA-sensing pathway</v>
          </cell>
        </row>
        <row r="150">
          <cell r="F150">
            <v>80.6914011847756</v>
          </cell>
          <cell r="G150">
            <v>-80.6914011847756</v>
          </cell>
        </row>
        <row r="151">
          <cell r="C151" t="str">
            <v>Jak-STAT signaling pathway</v>
          </cell>
          <cell r="D151">
            <v>15.1067107279933</v>
          </cell>
          <cell r="E151">
            <v>-4.70180926178096</v>
          </cell>
          <cell r="F151">
            <v>74.7076258947276</v>
          </cell>
          <cell r="G151">
            <v>-22.4493529626553</v>
          </cell>
          <cell r="H151">
            <v>5.53398714822493</v>
          </cell>
          <cell r="I151">
            <v>5.53398714822493</v>
          </cell>
        </row>
        <row r="152">
          <cell r="C152" t="str">
            <v>Hematopoietic cell lineage</v>
          </cell>
          <cell r="D152">
            <v>89.6664556273947</v>
          </cell>
          <cell r="E152">
            <v>78.5411481552767</v>
          </cell>
          <cell r="F152">
            <v>132.256360391085</v>
          </cell>
          <cell r="G152">
            <v>-90.3603807856716</v>
          </cell>
        </row>
        <row r="153">
          <cell r="C153" t="str">
            <v>Natural killer cell mediated cytotoxicity</v>
          </cell>
        </row>
        <row r="153">
          <cell r="F153">
            <v>91.9801055534638</v>
          </cell>
          <cell r="G153">
            <v>-20.4885328206207</v>
          </cell>
        </row>
        <row r="154">
          <cell r="C154" t="str">
            <v>T cell receptor signaling pathway</v>
          </cell>
        </row>
        <row r="154">
          <cell r="F154">
            <v>102.764748001436</v>
          </cell>
          <cell r="G154">
            <v>-83.3592595218149</v>
          </cell>
          <cell r="H154">
            <v>5.09953337011378</v>
          </cell>
          <cell r="I154">
            <v>-5.09953337011378</v>
          </cell>
        </row>
        <row r="155">
          <cell r="C155" t="str">
            <v>B cell receptor signaling pathway</v>
          </cell>
        </row>
        <row r="155">
          <cell r="F155">
            <v>70.8952681811271</v>
          </cell>
          <cell r="G155">
            <v>53.017730016363</v>
          </cell>
          <cell r="H155">
            <v>7.64930005517067</v>
          </cell>
          <cell r="I155">
            <v>-7.64930005517067</v>
          </cell>
        </row>
        <row r="156">
          <cell r="C156" t="str">
            <v>Fc epsilon RI signaling pathway</v>
          </cell>
        </row>
        <row r="156">
          <cell r="F156">
            <v>85.0474326640908</v>
          </cell>
          <cell r="G156">
            <v>66.9030655714945</v>
          </cell>
        </row>
        <row r="157">
          <cell r="C157" t="str">
            <v>Fc gamma R-mediated phagocytosis</v>
          </cell>
        </row>
        <row r="157">
          <cell r="F157">
            <v>194.542889276181</v>
          </cell>
          <cell r="G157">
            <v>-50.8201468732141</v>
          </cell>
          <cell r="H157">
            <v>64.5801482665198</v>
          </cell>
          <cell r="I157">
            <v>-64.5801482665198</v>
          </cell>
        </row>
        <row r="158">
          <cell r="C158" t="str">
            <v>Leukocyte transendothelial migration</v>
          </cell>
        </row>
        <row r="158">
          <cell r="F158">
            <v>205.474178638287</v>
          </cell>
          <cell r="G158">
            <v>-152.990483083002</v>
          </cell>
          <cell r="H158">
            <v>33.036479308537</v>
          </cell>
          <cell r="I158">
            <v>-33.036479308537</v>
          </cell>
        </row>
        <row r="159">
          <cell r="C159" t="str">
            <v>Intestinal immune network for IgA production</v>
          </cell>
          <cell r="D159">
            <v>17.7365870001778</v>
          </cell>
          <cell r="E159">
            <v>17.7365870001778</v>
          </cell>
          <cell r="F159">
            <v>235.826712068629</v>
          </cell>
          <cell r="G159">
            <v>-100.012911817717</v>
          </cell>
          <cell r="H159">
            <v>9.40462052828523</v>
          </cell>
          <cell r="I159">
            <v>-9.40462052828523</v>
          </cell>
        </row>
        <row r="160">
          <cell r="C160" t="str">
            <v>Circadian rhythm - mammal</v>
          </cell>
        </row>
        <row r="160">
          <cell r="F160">
            <v>50.1580087293414</v>
          </cell>
          <cell r="G160">
            <v>50.1580087293414</v>
          </cell>
          <cell r="H160">
            <v>221.782053416373</v>
          </cell>
          <cell r="I160">
            <v>5.72883561118006</v>
          </cell>
        </row>
        <row r="161">
          <cell r="C161" t="str">
            <v>Long-term potentiation</v>
          </cell>
          <cell r="D161">
            <v>51.9602151025277</v>
          </cell>
          <cell r="E161">
            <v>-51.9602151025277</v>
          </cell>
          <cell r="F161">
            <v>178.342435729937</v>
          </cell>
          <cell r="G161">
            <v>-178.342435729937</v>
          </cell>
        </row>
        <row r="162">
          <cell r="C162" t="str">
            <v>Neurotrophin signaling pathway</v>
          </cell>
        </row>
        <row r="162">
          <cell r="F162">
            <v>57.0277877156684</v>
          </cell>
          <cell r="G162">
            <v>-40.25355191125</v>
          </cell>
          <cell r="H162">
            <v>4.40807121823395</v>
          </cell>
          <cell r="I162">
            <v>-4.40807121823395</v>
          </cell>
        </row>
        <row r="163">
          <cell r="C163" t="str">
            <v>Glutamatergic synapse</v>
          </cell>
          <cell r="D163">
            <v>25.7693816393321</v>
          </cell>
          <cell r="E163">
            <v>-25.7693816393321</v>
          </cell>
          <cell r="F163">
            <v>133.117676807432</v>
          </cell>
          <cell r="G163">
            <v>-27.5910583788859</v>
          </cell>
        </row>
        <row r="164">
          <cell r="C164" t="str">
            <v>Long-term depression</v>
          </cell>
        </row>
        <row r="164">
          <cell r="F164">
            <v>52.6463417256755</v>
          </cell>
          <cell r="G164">
            <v>-35.7505412719647</v>
          </cell>
        </row>
        <row r="165">
          <cell r="C165" t="str">
            <v>Olfactory transduction</v>
          </cell>
        </row>
        <row r="165">
          <cell r="F165">
            <v>27.0719163480223</v>
          </cell>
          <cell r="G165">
            <v>27.0719163480223</v>
          </cell>
        </row>
        <row r="166">
          <cell r="C166" t="str">
            <v>Taste transduction</v>
          </cell>
          <cell r="D166">
            <v>31.187984067253</v>
          </cell>
          <cell r="E166">
            <v>31.187984067253</v>
          </cell>
          <cell r="F166">
            <v>264.732697248518</v>
          </cell>
          <cell r="G166">
            <v>-18.9457412749005</v>
          </cell>
        </row>
        <row r="167">
          <cell r="C167" t="str">
            <v>Phototransduction</v>
          </cell>
        </row>
        <row r="168">
          <cell r="C168" t="str">
            <v>Regulation of actin cytoskeleton</v>
          </cell>
          <cell r="D168">
            <v>17.0451499278133</v>
          </cell>
          <cell r="E168">
            <v>-17.0451499278133</v>
          </cell>
          <cell r="F168">
            <v>64.6328624644695</v>
          </cell>
          <cell r="G168">
            <v>-55.9465772548747</v>
          </cell>
          <cell r="H168">
            <v>21.9014723070132</v>
          </cell>
          <cell r="I168">
            <v>-21.9014723070132</v>
          </cell>
        </row>
        <row r="169">
          <cell r="C169" t="str">
            <v>Insulin signaling pathway</v>
          </cell>
          <cell r="D169">
            <v>27.9313062603319</v>
          </cell>
          <cell r="E169">
            <v>-27.9313062603319</v>
          </cell>
          <cell r="F169">
            <v>108.051703782405</v>
          </cell>
          <cell r="G169">
            <v>39.2783278014588</v>
          </cell>
          <cell r="H169">
            <v>3.01065791135991</v>
          </cell>
          <cell r="I169">
            <v>3.01065791135991</v>
          </cell>
        </row>
        <row r="170">
          <cell r="C170" t="str">
            <v>GnRH signaling pathway</v>
          </cell>
        </row>
        <row r="170">
          <cell r="F170">
            <v>191.657745726044</v>
          </cell>
          <cell r="G170">
            <v>-156.819493039344</v>
          </cell>
          <cell r="H170">
            <v>6.11944004413654</v>
          </cell>
          <cell r="I170">
            <v>-6.11944004413654</v>
          </cell>
        </row>
        <row r="171">
          <cell r="C171" t="str">
            <v>Progesterone-mediated oocyte maturation</v>
          </cell>
        </row>
        <row r="171">
          <cell r="F171">
            <v>124.706865187666</v>
          </cell>
          <cell r="G171">
            <v>36.1127492853174</v>
          </cell>
          <cell r="H171">
            <v>24.6718367607109</v>
          </cell>
          <cell r="I171">
            <v>24.6718367607109</v>
          </cell>
        </row>
        <row r="172">
          <cell r="C172" t="str">
            <v>Melanogenesis</v>
          </cell>
        </row>
        <row r="172">
          <cell r="F172">
            <v>250.636053061078</v>
          </cell>
          <cell r="G172">
            <v>-155.657712597667</v>
          </cell>
          <cell r="H172">
            <v>42.2203959079379</v>
          </cell>
          <cell r="I172">
            <v>-3.34844797585593</v>
          </cell>
        </row>
        <row r="173">
          <cell r="C173" t="str">
            <v>Adipocytokine signaling pathway</v>
          </cell>
          <cell r="D173">
            <v>34.8590567512591</v>
          </cell>
          <cell r="E173">
            <v>5.4274634147037</v>
          </cell>
          <cell r="F173">
            <v>61.0496280663108</v>
          </cell>
          <cell r="G173">
            <v>0.642367198005921</v>
          </cell>
          <cell r="H173">
            <v>5.77021750094936</v>
          </cell>
          <cell r="I173">
            <v>5.77021750094936</v>
          </cell>
        </row>
        <row r="174">
          <cell r="C174" t="str">
            <v>Type II diabetes mellitus</v>
          </cell>
          <cell r="D174">
            <v>37.5942625432718</v>
          </cell>
          <cell r="E174">
            <v>-37.5942625432718</v>
          </cell>
          <cell r="F174">
            <v>90.0201455090931</v>
          </cell>
          <cell r="G174">
            <v>60.3695944065576</v>
          </cell>
          <cell r="H174">
            <v>9.03197373407974</v>
          </cell>
          <cell r="I174">
            <v>9.03197373407974</v>
          </cell>
        </row>
        <row r="175">
          <cell r="C175" t="str">
            <v>Type I diabetes mellitus</v>
          </cell>
          <cell r="D175">
            <v>19.0343860489713</v>
          </cell>
          <cell r="E175">
            <v>19.0343860489713</v>
          </cell>
          <cell r="F175">
            <v>112.551321394022</v>
          </cell>
          <cell r="G175">
            <v>-112.551321394022</v>
          </cell>
        </row>
        <row r="176">
          <cell r="C176" t="str">
            <v>Maturity onset diabetes of the young</v>
          </cell>
          <cell r="D176">
            <v>73.3983221082926</v>
          </cell>
          <cell r="E176">
            <v>-73.3983221082926</v>
          </cell>
          <cell r="F176">
            <v>146.809031822421</v>
          </cell>
          <cell r="G176">
            <v>146.809031822421</v>
          </cell>
          <cell r="H176">
            <v>17.6338534808223</v>
          </cell>
          <cell r="I176">
            <v>17.6338534808223</v>
          </cell>
        </row>
        <row r="177">
          <cell r="C177" t="str">
            <v>Aldosterone-regulated sodium reabsorption</v>
          </cell>
          <cell r="D177">
            <v>22.8204761467705</v>
          </cell>
          <cell r="E177">
            <v>22.8204761467705</v>
          </cell>
          <cell r="F177">
            <v>98.2752925901742</v>
          </cell>
          <cell r="G177">
            <v>-98.2752925901742</v>
          </cell>
        </row>
        <row r="178">
          <cell r="C178" t="str">
            <v>Endocrine and other factor-regulated calcium reabsorption</v>
          </cell>
          <cell r="D178">
            <v>16.7150111331869</v>
          </cell>
          <cell r="E178">
            <v>-16.7150111331869</v>
          </cell>
          <cell r="F178">
            <v>176.305896034414</v>
          </cell>
          <cell r="G178">
            <v>-125.01291162996</v>
          </cell>
          <cell r="H178">
            <v>121.472183644168</v>
          </cell>
          <cell r="I178">
            <v>-121.472183644168</v>
          </cell>
        </row>
        <row r="179">
          <cell r="C179" t="str">
            <v>Vasopressin-regulated water reabsorption</v>
          </cell>
          <cell r="D179">
            <v>23.6065544265903</v>
          </cell>
          <cell r="E179">
            <v>-23.6065544265903</v>
          </cell>
          <cell r="F179">
            <v>288.637336522087</v>
          </cell>
          <cell r="G179">
            <v>106.025449144212</v>
          </cell>
          <cell r="H179">
            <v>68.5022836900175</v>
          </cell>
          <cell r="I179">
            <v>68.5022836900175</v>
          </cell>
        </row>
        <row r="180">
          <cell r="C180" t="str">
            <v>Proximal tubule bicarbonate reclamation</v>
          </cell>
          <cell r="D180">
            <v>116.923015660303</v>
          </cell>
          <cell r="E180">
            <v>-116.923015660303</v>
          </cell>
          <cell r="F180">
            <v>417.816545869573</v>
          </cell>
          <cell r="G180">
            <v>-86.4937605765574</v>
          </cell>
        </row>
        <row r="181">
          <cell r="C181" t="str">
            <v>Collecting duct acid secretion</v>
          </cell>
        </row>
        <row r="182">
          <cell r="C182" t="str">
            <v>Salivary secretion</v>
          </cell>
          <cell r="D182">
            <v>50.5689287223859</v>
          </cell>
          <cell r="E182">
            <v>-50.5689287223859</v>
          </cell>
          <cell r="F182">
            <v>330.363412472751</v>
          </cell>
          <cell r="G182">
            <v>-41.6658970149471</v>
          </cell>
          <cell r="H182">
            <v>12.9834804932248</v>
          </cell>
          <cell r="I182">
            <v>-12.9834804932248</v>
          </cell>
        </row>
        <row r="183">
          <cell r="C183" t="str">
            <v>Gastric acid secretion</v>
          </cell>
          <cell r="D183">
            <v>11.727599163291</v>
          </cell>
          <cell r="E183">
            <v>-11.727599163291</v>
          </cell>
          <cell r="F183">
            <v>228.553082723921</v>
          </cell>
          <cell r="G183">
            <v>-213.371348982905</v>
          </cell>
        </row>
        <row r="184">
          <cell r="C184" t="str">
            <v>Pancreatic secretion</v>
          </cell>
          <cell r="D184">
            <v>9.26600697874514</v>
          </cell>
          <cell r="E184">
            <v>-9.26600697874514</v>
          </cell>
          <cell r="F184">
            <v>149.02965234239</v>
          </cell>
          <cell r="G184">
            <v>-110.719407703986</v>
          </cell>
        </row>
        <row r="185">
          <cell r="C185" t="str">
            <v>Carbohydrate digestion and absorption</v>
          </cell>
        </row>
        <row r="185">
          <cell r="F185">
            <v>101.599912067636</v>
          </cell>
          <cell r="G185">
            <v>20.6603642909188</v>
          </cell>
        </row>
        <row r="186">
          <cell r="C186" t="str">
            <v>Protein digestion and absorption</v>
          </cell>
          <cell r="D186">
            <v>46.9079815699972</v>
          </cell>
          <cell r="E186">
            <v>-46.9079815699972</v>
          </cell>
          <cell r="F186">
            <v>169.527502036539</v>
          </cell>
          <cell r="G186">
            <v>60.268112667938</v>
          </cell>
          <cell r="H186">
            <v>62.7553439516926</v>
          </cell>
          <cell r="I186">
            <v>-62.7553439516926</v>
          </cell>
        </row>
        <row r="187">
          <cell r="C187" t="str">
            <v>Fat digestion and absorption</v>
          </cell>
          <cell r="D187">
            <v>58.9114865065925</v>
          </cell>
          <cell r="E187">
            <v>-58.9114865065925</v>
          </cell>
          <cell r="F187">
            <v>95.6087220970107</v>
          </cell>
          <cell r="G187">
            <v>55.8012835410461</v>
          </cell>
        </row>
        <row r="188">
          <cell r="C188" t="str">
            <v>Bile secretion</v>
          </cell>
          <cell r="D188">
            <v>9.04332687322766</v>
          </cell>
          <cell r="E188">
            <v>-9.04332687322766</v>
          </cell>
          <cell r="F188">
            <v>268.666248418973</v>
          </cell>
          <cell r="G188">
            <v>-99.2988798797677</v>
          </cell>
          <cell r="H188">
            <v>5.68278996305619</v>
          </cell>
          <cell r="I188">
            <v>5.68278996305619</v>
          </cell>
        </row>
        <row r="189">
          <cell r="C189" t="str">
            <v>Vitamin digestion and absorption</v>
          </cell>
          <cell r="D189">
            <v>179.355806319566</v>
          </cell>
          <cell r="E189">
            <v>-179.355806319566</v>
          </cell>
        </row>
        <row r="190">
          <cell r="C190" t="str">
            <v>Mineral absorption</v>
          </cell>
          <cell r="D190">
            <v>17.1226943315573</v>
          </cell>
          <cell r="E190">
            <v>-17.1226943315573</v>
          </cell>
          <cell r="F190">
            <v>210.78670408668</v>
          </cell>
          <cell r="G190">
            <v>-93.5503863504877</v>
          </cell>
          <cell r="H190">
            <v>38.552272952531</v>
          </cell>
          <cell r="I190">
            <v>-38.552272952531</v>
          </cell>
        </row>
        <row r="191">
          <cell r="C191" t="str">
            <v>Alzheimer's disease</v>
          </cell>
          <cell r="D191">
            <v>13.0934819073193</v>
          </cell>
          <cell r="E191">
            <v>-13.0934819073193</v>
          </cell>
          <cell r="F191">
            <v>46.4299995060622</v>
          </cell>
          <cell r="G191">
            <v>22.3101594984849</v>
          </cell>
          <cell r="H191">
            <v>4.28772645168829</v>
          </cell>
          <cell r="I191">
            <v>4.28772645168829</v>
          </cell>
        </row>
        <row r="192">
          <cell r="C192" t="str">
            <v>Parkinson's disease</v>
          </cell>
        </row>
        <row r="192">
          <cell r="F192">
            <v>22.0681772148194</v>
          </cell>
          <cell r="G192">
            <v>-5.33874126761771</v>
          </cell>
        </row>
        <row r="193">
          <cell r="C193" t="str">
            <v>Amyotrophic lateral sclerosis (ALS)</v>
          </cell>
        </row>
        <row r="193">
          <cell r="F193">
            <v>19.7935982492138</v>
          </cell>
          <cell r="G193">
            <v>19.7935982492138</v>
          </cell>
        </row>
        <row r="194">
          <cell r="C194" t="str">
            <v>Huntington's disease</v>
          </cell>
        </row>
        <row r="194">
          <cell r="F194">
            <v>34.1412018348675</v>
          </cell>
          <cell r="G194">
            <v>5.9811103531428</v>
          </cell>
          <cell r="H194">
            <v>10.2294599821268</v>
          </cell>
          <cell r="I194">
            <v>10.2294599821268</v>
          </cell>
        </row>
        <row r="195">
          <cell r="C195" t="str">
            <v>Prion diseases</v>
          </cell>
          <cell r="D195">
            <v>120.650769751297</v>
          </cell>
          <cell r="E195">
            <v>-120.650769751297</v>
          </cell>
          <cell r="F195">
            <v>819.946911599288</v>
          </cell>
          <cell r="G195">
            <v>416.821180535929</v>
          </cell>
          <cell r="H195">
            <v>107.060788318723</v>
          </cell>
          <cell r="I195">
            <v>47.3741102261264</v>
          </cell>
        </row>
        <row r="196">
          <cell r="C196" t="str">
            <v>Bacterial invasion of epithelial cells</v>
          </cell>
        </row>
        <row r="196">
          <cell r="F196">
            <v>52.4045172291912</v>
          </cell>
          <cell r="G196">
            <v>7.31346711293222</v>
          </cell>
          <cell r="H196">
            <v>133.276266787733</v>
          </cell>
          <cell r="I196">
            <v>-57.5075848031817</v>
          </cell>
        </row>
        <row r="197">
          <cell r="C197" t="str">
            <v>Leishmaniasis</v>
          </cell>
        </row>
        <row r="197">
          <cell r="F197">
            <v>231.432259416836</v>
          </cell>
          <cell r="G197">
            <v>-167.864560548235</v>
          </cell>
          <cell r="H197">
            <v>7.64930005517067</v>
          </cell>
          <cell r="I197">
            <v>-7.64930005517067</v>
          </cell>
        </row>
        <row r="198">
          <cell r="C198" t="str">
            <v>Chagas disease</v>
          </cell>
        </row>
        <row r="198">
          <cell r="F198">
            <v>91.9570032753592</v>
          </cell>
          <cell r="G198">
            <v>21.5003570855431</v>
          </cell>
          <cell r="H198">
            <v>14.2786807219841</v>
          </cell>
          <cell r="I198">
            <v>4.27574988060703</v>
          </cell>
        </row>
        <row r="199">
          <cell r="C199" t="str">
            <v>African trypanosomiasis</v>
          </cell>
        </row>
        <row r="199">
          <cell r="F199">
            <v>490.572005855764</v>
          </cell>
          <cell r="G199">
            <v>-490.572005855764</v>
          </cell>
          <cell r="H199">
            <v>77.5506986830373</v>
          </cell>
          <cell r="I199">
            <v>-77.5506986830373</v>
          </cell>
        </row>
        <row r="200">
          <cell r="C200" t="str">
            <v>Malaria</v>
          </cell>
          <cell r="D200">
            <v>23.8416523581136</v>
          </cell>
          <cell r="E200">
            <v>-23.8416523581136</v>
          </cell>
          <cell r="F200">
            <v>559.640148694684</v>
          </cell>
          <cell r="G200">
            <v>-349.836144063572</v>
          </cell>
          <cell r="H200">
            <v>74.0159001808804</v>
          </cell>
          <cell r="I200">
            <v>-47.9196012390171</v>
          </cell>
        </row>
        <row r="201">
          <cell r="C201" t="str">
            <v>Toxoplasmosis</v>
          </cell>
        </row>
        <row r="201">
          <cell r="F201">
            <v>93.8903305420532</v>
          </cell>
          <cell r="G201">
            <v>-70.9723206636397</v>
          </cell>
          <cell r="H201">
            <v>8.66557681651856</v>
          </cell>
          <cell r="I201">
            <v>2.3385659606229</v>
          </cell>
        </row>
        <row r="202">
          <cell r="C202" t="str">
            <v>Amoebiasis</v>
          </cell>
          <cell r="D202">
            <v>113.698233211683</v>
          </cell>
          <cell r="E202">
            <v>21.3289052014747</v>
          </cell>
          <cell r="F202">
            <v>202.509104139903</v>
          </cell>
          <cell r="G202">
            <v>57.9912802851192</v>
          </cell>
          <cell r="H202">
            <v>49.3344036978989</v>
          </cell>
          <cell r="I202">
            <v>-30.1407408205661</v>
          </cell>
        </row>
        <row r="203">
          <cell r="C203" t="str">
            <v>Staphylococcus aureus infection</v>
          </cell>
        </row>
        <row r="203">
          <cell r="F203">
            <v>717.603218882176</v>
          </cell>
          <cell r="G203">
            <v>-487.961388515598</v>
          </cell>
          <cell r="H203">
            <v>231.923492664609</v>
          </cell>
          <cell r="I203">
            <v>-183.867333275358</v>
          </cell>
        </row>
        <row r="204">
          <cell r="C204" t="str">
            <v>Tuberculosis</v>
          </cell>
          <cell r="D204">
            <v>4.38769042246156</v>
          </cell>
          <cell r="E204">
            <v>-4.38769042246156</v>
          </cell>
          <cell r="F204">
            <v>138.510733615565</v>
          </cell>
          <cell r="G204">
            <v>-65.1699271724643</v>
          </cell>
          <cell r="H204">
            <v>29.7689663732814</v>
          </cell>
          <cell r="I204">
            <v>-29.7689663732814</v>
          </cell>
        </row>
        <row r="205">
          <cell r="C205" t="str">
            <v>Hepatitis C</v>
          </cell>
        </row>
        <row r="205">
          <cell r="F205">
            <v>106.082817854971</v>
          </cell>
          <cell r="G205">
            <v>-3.73099236902298</v>
          </cell>
          <cell r="H205">
            <v>8.04025326112281</v>
          </cell>
          <cell r="I205">
            <v>8.04025326112281</v>
          </cell>
        </row>
        <row r="206">
          <cell r="C206" t="str">
            <v>Measles</v>
          </cell>
        </row>
        <row r="206">
          <cell r="F206">
            <v>131.928322098458</v>
          </cell>
          <cell r="G206">
            <v>-120.251399231762</v>
          </cell>
        </row>
        <row r="207">
          <cell r="C207" t="str">
            <v>Pathways in cancer (overview)</v>
          </cell>
          <cell r="D207">
            <v>1.17416715665343</v>
          </cell>
          <cell r="E207">
            <v>-1.17416715665343</v>
          </cell>
          <cell r="F207">
            <v>67.4337766291002</v>
          </cell>
          <cell r="G207">
            <v>-37.8449955762652</v>
          </cell>
          <cell r="H207">
            <v>22.3620717683923</v>
          </cell>
          <cell r="I207">
            <v>-19.8363873403674</v>
          </cell>
        </row>
        <row r="208">
          <cell r="C208" t="str">
            <v>Colorectal cancer</v>
          </cell>
        </row>
        <row r="208">
          <cell r="F208">
            <v>45.1220221542195</v>
          </cell>
          <cell r="G208">
            <v>-45.1220221542195</v>
          </cell>
          <cell r="H208">
            <v>8.2563873611366</v>
          </cell>
          <cell r="I208">
            <v>-8.2563873611366</v>
          </cell>
        </row>
        <row r="209">
          <cell r="C209" t="str">
            <v>Renal cell carcinoma</v>
          </cell>
        </row>
        <row r="209">
          <cell r="F209">
            <v>19.4864277008942</v>
          </cell>
          <cell r="G209">
            <v>0.190037300831429</v>
          </cell>
          <cell r="H209">
            <v>14.2097863700526</v>
          </cell>
          <cell r="I209">
            <v>-2.30298835222059</v>
          </cell>
        </row>
        <row r="210">
          <cell r="C210" t="str">
            <v>Pancreatic cancer</v>
          </cell>
        </row>
        <row r="210">
          <cell r="F210">
            <v>30.3801088090866</v>
          </cell>
          <cell r="G210">
            <v>-30.3801088090866</v>
          </cell>
        </row>
        <row r="211">
          <cell r="C211" t="str">
            <v>Endometrial cancer</v>
          </cell>
        </row>
        <row r="211">
          <cell r="F211">
            <v>58.0140284839965</v>
          </cell>
          <cell r="G211">
            <v>-58.0140284839965</v>
          </cell>
        </row>
        <row r="212">
          <cell r="C212" t="str">
            <v>Glioma</v>
          </cell>
        </row>
        <row r="212">
          <cell r="F212">
            <v>149.631096966734</v>
          </cell>
          <cell r="G212">
            <v>-149.631096966734</v>
          </cell>
          <cell r="H212">
            <v>31.8174750750566</v>
          </cell>
          <cell r="I212">
            <v>-31.8174750750566</v>
          </cell>
        </row>
        <row r="213">
          <cell r="C213" t="str">
            <v>Prostate cancer</v>
          </cell>
        </row>
        <row r="213">
          <cell r="F213">
            <v>69.2452768399513</v>
          </cell>
          <cell r="G213">
            <v>-14.3830299009331</v>
          </cell>
          <cell r="H213">
            <v>48.8777800208195</v>
          </cell>
          <cell r="I213">
            <v>-5.68672676295058</v>
          </cell>
        </row>
        <row r="214">
          <cell r="C214" t="str">
            <v>Thyroid cancer</v>
          </cell>
        </row>
        <row r="214">
          <cell r="F214">
            <v>27.6644064353138</v>
          </cell>
          <cell r="G214">
            <v>-27.6644064353138</v>
          </cell>
        </row>
        <row r="215">
          <cell r="C215" t="str">
            <v>Basal cell carcinoma</v>
          </cell>
        </row>
        <row r="215">
          <cell r="F215">
            <v>119.881423992519</v>
          </cell>
          <cell r="G215">
            <v>-49.3563785331449</v>
          </cell>
          <cell r="H215">
            <v>41.848938260627</v>
          </cell>
          <cell r="I215">
            <v>-41.848938260627</v>
          </cell>
        </row>
        <row r="216">
          <cell r="C216" t="str">
            <v>Melanoma</v>
          </cell>
        </row>
        <row r="216">
          <cell r="F216">
            <v>62.6468818570125</v>
          </cell>
          <cell r="G216">
            <v>-62.6468818570125</v>
          </cell>
          <cell r="H216">
            <v>32.4979783050395</v>
          </cell>
          <cell r="I216">
            <v>-32.4979783050395</v>
          </cell>
        </row>
        <row r="217">
          <cell r="C217" t="str">
            <v>Bladder cancer</v>
          </cell>
        </row>
        <row r="217">
          <cell r="F217">
            <v>108.1754163781</v>
          </cell>
          <cell r="G217">
            <v>-108.1754163781</v>
          </cell>
        </row>
        <row r="218">
          <cell r="C218" t="str">
            <v>Chronic myeloid leukemia</v>
          </cell>
        </row>
        <row r="218">
          <cell r="F218">
            <v>48.1649247195961</v>
          </cell>
          <cell r="G218">
            <v>8.09114748675204</v>
          </cell>
        </row>
        <row r="219">
          <cell r="C219" t="str">
            <v>Acute myeloid leukemia</v>
          </cell>
        </row>
        <row r="219">
          <cell r="F219">
            <v>44.1611709008868</v>
          </cell>
          <cell r="G219">
            <v>-44.1611709008868</v>
          </cell>
        </row>
        <row r="220">
          <cell r="C220" t="str">
            <v>Small cell lung cancer</v>
          </cell>
          <cell r="D220">
            <v>4.3052795743959</v>
          </cell>
          <cell r="E220">
            <v>-4.3052795743959</v>
          </cell>
          <cell r="F220">
            <v>27.6509084837648</v>
          </cell>
          <cell r="G220">
            <v>-27.6509084837648</v>
          </cell>
          <cell r="H220">
            <v>18.5191651534787</v>
          </cell>
          <cell r="I220">
            <v>-18.5191651534787</v>
          </cell>
        </row>
        <row r="221">
          <cell r="C221" t="str">
            <v>Non-small cell lung cancer</v>
          </cell>
        </row>
        <row r="221">
          <cell r="F221">
            <v>46.2510545516217</v>
          </cell>
          <cell r="G221">
            <v>-46.2510545516217</v>
          </cell>
        </row>
        <row r="222">
          <cell r="C222" t="str">
            <v>Asthma</v>
          </cell>
        </row>
        <row r="222">
          <cell r="F222">
            <v>204.001942385841</v>
          </cell>
          <cell r="G222">
            <v>-204.001942385841</v>
          </cell>
        </row>
        <row r="223">
          <cell r="C223" t="str">
            <v>Autoimmune thyroid disease</v>
          </cell>
          <cell r="D223">
            <v>19.0343860489713</v>
          </cell>
          <cell r="E223">
            <v>19.0343860489713</v>
          </cell>
          <cell r="F223">
            <v>177.079790142517</v>
          </cell>
          <cell r="G223">
            <v>-177.079790142517</v>
          </cell>
        </row>
        <row r="224">
          <cell r="C224" t="str">
            <v>Systemic lupus erythematosus</v>
          </cell>
          <cell r="D224">
            <v>42.1930405459029</v>
          </cell>
          <cell r="E224">
            <v>-28.0037709457607</v>
          </cell>
          <cell r="F224">
            <v>480.780235986147</v>
          </cell>
          <cell r="G224">
            <v>-166.629835081038</v>
          </cell>
          <cell r="H224">
            <v>118.851131256243</v>
          </cell>
          <cell r="I224">
            <v>-73.9246153159232</v>
          </cell>
        </row>
        <row r="225">
          <cell r="C225" t="str">
            <v>Rheumatoid arthritis</v>
          </cell>
          <cell r="D225">
            <v>8.76864975289688</v>
          </cell>
          <cell r="E225">
            <v>8.76864975289688</v>
          </cell>
          <cell r="F225">
            <v>80.5118682341246</v>
          </cell>
          <cell r="G225">
            <v>-26.255762210021</v>
          </cell>
          <cell r="H225">
            <v>17.5847163324184</v>
          </cell>
          <cell r="I225">
            <v>-3.45417009633777</v>
          </cell>
        </row>
        <row r="226">
          <cell r="C226" t="str">
            <v>Allograft rejection</v>
          </cell>
          <cell r="D226">
            <v>21.6780507779951</v>
          </cell>
          <cell r="E226">
            <v>21.6780507779951</v>
          </cell>
          <cell r="F226">
            <v>201.674205440089</v>
          </cell>
          <cell r="G226">
            <v>-201.674205440089</v>
          </cell>
        </row>
        <row r="227">
          <cell r="C227" t="str">
            <v>Graft-versus-host disease</v>
          </cell>
          <cell r="D227">
            <v>24.3878071252444</v>
          </cell>
          <cell r="E227">
            <v>24.3878071252444</v>
          </cell>
          <cell r="F227">
            <v>144.206380536091</v>
          </cell>
          <cell r="G227">
            <v>-144.206380536091</v>
          </cell>
        </row>
        <row r="228">
          <cell r="C228" t="str">
            <v>Primary immunodeficiency</v>
          </cell>
          <cell r="D228">
            <v>21.4810868979867</v>
          </cell>
          <cell r="E228">
            <v>21.4810868979867</v>
          </cell>
          <cell r="F228">
            <v>204.394373772668</v>
          </cell>
          <cell r="G228">
            <v>-204.394373772668</v>
          </cell>
        </row>
        <row r="229">
          <cell r="C229" t="str">
            <v>Hypertrophic cardiomyopathy (HCM)</v>
          </cell>
          <cell r="D229">
            <v>18.7044557913399</v>
          </cell>
          <cell r="E229">
            <v>18.7044557913399</v>
          </cell>
          <cell r="F229">
            <v>87.5149223645628</v>
          </cell>
          <cell r="G229">
            <v>6.31141419233175</v>
          </cell>
          <cell r="H229">
            <v>16.3834411386511</v>
          </cell>
          <cell r="I229">
            <v>-5.46333137437441</v>
          </cell>
        </row>
        <row r="230">
          <cell r="C230" t="str">
            <v>Arrhythmogenic right ventricular cardiomyopathy (ARVC)</v>
          </cell>
        </row>
        <row r="230">
          <cell r="F230">
            <v>85.4028537355985</v>
          </cell>
          <cell r="G230">
            <v>-4.82326645576935</v>
          </cell>
          <cell r="H230">
            <v>12.1370958405697</v>
          </cell>
          <cell r="I230">
            <v>-12.1370958405697</v>
          </cell>
        </row>
        <row r="231">
          <cell r="C231" t="str">
            <v>Dilated cardiomyopathy (DCM)</v>
          </cell>
        </row>
        <row r="231">
          <cell r="F231">
            <v>173.646863712665</v>
          </cell>
          <cell r="G231">
            <v>-77.4178560425615</v>
          </cell>
          <cell r="H231">
            <v>15.0900115750734</v>
          </cell>
          <cell r="I231">
            <v>-5.03201573955537</v>
          </cell>
        </row>
        <row r="232">
          <cell r="C232" t="str">
            <v>Viral myocarditis</v>
          </cell>
          <cell r="D232">
            <v>12.5872552904487</v>
          </cell>
          <cell r="E232">
            <v>12.5872552904487</v>
          </cell>
          <cell r="F232">
            <v>253.172901612678</v>
          </cell>
          <cell r="G232">
            <v>-49.1689734022874</v>
          </cell>
          <cell r="H232">
            <v>23.7931841797642</v>
          </cell>
          <cell r="I232">
            <v>23.7931841797642</v>
          </cell>
        </row>
        <row r="233">
          <cell r="C233" t="e">
            <v>#N/A</v>
          </cell>
          <cell r="D233" t="e">
            <v>#N/A</v>
          </cell>
          <cell r="E233" t="e">
            <v>#N/A</v>
          </cell>
          <cell r="F233" t="e">
            <v>#N/A</v>
          </cell>
          <cell r="G233" t="e">
            <v>#N/A</v>
          </cell>
          <cell r="H233" t="e">
            <v>#N/A</v>
          </cell>
          <cell r="I233" t="e">
            <v>#N/A</v>
          </cell>
          <cell r="J233" t="e">
            <v>#N/A</v>
          </cell>
          <cell r="K233" t="e">
            <v>#N/A</v>
          </cell>
          <cell r="L233" t="e">
            <v>#N/A</v>
          </cell>
          <cell r="M233" t="e">
            <v>#N/A</v>
          </cell>
          <cell r="N233" t="e">
            <v>#N/A</v>
          </cell>
          <cell r="O233" t="e">
            <v>#N/A</v>
          </cell>
          <cell r="P233" t="e">
            <v>#N/A</v>
          </cell>
          <cell r="Q233" t="e">
            <v>#N/A</v>
          </cell>
          <cell r="R233" t="e">
            <v>#N/A</v>
          </cell>
          <cell r="S233" t="e">
            <v>#N/A</v>
          </cell>
          <cell r="T233" t="e">
            <v>#N/A</v>
          </cell>
          <cell r="U233" t="e">
            <v>#N/A</v>
          </cell>
          <cell r="V233" t="e">
            <v>#N/A</v>
          </cell>
          <cell r="W233" t="e">
            <v>#N/A</v>
          </cell>
          <cell r="X233" t="e">
            <v>#N/A</v>
          </cell>
          <cell r="Y233" t="e">
            <v>#N/A</v>
          </cell>
          <cell r="Z233" t="e">
            <v>#N/A</v>
          </cell>
          <cell r="AA233" t="e">
            <v>#N/A</v>
          </cell>
          <cell r="AB233" t="e">
            <v>#N/A</v>
          </cell>
          <cell r="AC233" t="e">
            <v>#N/A</v>
          </cell>
          <cell r="AD233" t="e">
            <v>#N/A</v>
          </cell>
          <cell r="AE233" t="e">
            <v>#N/A</v>
          </cell>
          <cell r="AF233" t="e">
            <v>#N/A</v>
          </cell>
          <cell r="AG233" t="e">
            <v>#N/A</v>
          </cell>
          <cell r="AH233" t="e">
            <v>#N/A</v>
          </cell>
          <cell r="AI233" t="e">
            <v>#N/A</v>
          </cell>
          <cell r="AJ233" t="e">
            <v>#N/A</v>
          </cell>
          <cell r="AK233" t="e">
            <v>#N/A</v>
          </cell>
          <cell r="AL233" t="e">
            <v>#N/A</v>
          </cell>
          <cell r="AM233" t="e">
            <v>#N/A</v>
          </cell>
          <cell r="AN233" t="e">
            <v>#N/A</v>
          </cell>
          <cell r="AO233" t="e">
            <v>#N/A</v>
          </cell>
          <cell r="AP233" t="e">
            <v>#N/A</v>
          </cell>
          <cell r="AQ233" t="e">
            <v>#N/A</v>
          </cell>
        </row>
        <row r="234">
          <cell r="C234" t="e">
            <v>#N/A</v>
          </cell>
          <cell r="D234" t="e">
            <v>#N/A</v>
          </cell>
          <cell r="E234" t="e">
            <v>#N/A</v>
          </cell>
          <cell r="F234" t="e">
            <v>#N/A</v>
          </cell>
          <cell r="G234" t="e">
            <v>#N/A</v>
          </cell>
          <cell r="H234" t="e">
            <v>#N/A</v>
          </cell>
          <cell r="I234" t="e">
            <v>#N/A</v>
          </cell>
          <cell r="J234" t="e">
            <v>#N/A</v>
          </cell>
          <cell r="K234" t="e">
            <v>#N/A</v>
          </cell>
          <cell r="L234" t="e">
            <v>#N/A</v>
          </cell>
          <cell r="M234" t="e">
            <v>#N/A</v>
          </cell>
          <cell r="N234" t="e">
            <v>#N/A</v>
          </cell>
          <cell r="O234" t="e">
            <v>#N/A</v>
          </cell>
          <cell r="P234" t="e">
            <v>#N/A</v>
          </cell>
          <cell r="Q234" t="e">
            <v>#N/A</v>
          </cell>
          <cell r="R234" t="e">
            <v>#N/A</v>
          </cell>
          <cell r="S234" t="e">
            <v>#N/A</v>
          </cell>
          <cell r="T234" t="e">
            <v>#N/A</v>
          </cell>
          <cell r="U234" t="e">
            <v>#N/A</v>
          </cell>
          <cell r="V234" t="e">
            <v>#N/A</v>
          </cell>
          <cell r="W234" t="e">
            <v>#N/A</v>
          </cell>
          <cell r="X234" t="e">
            <v>#N/A</v>
          </cell>
          <cell r="Y234" t="e">
            <v>#N/A</v>
          </cell>
          <cell r="Z234" t="e">
            <v>#N/A</v>
          </cell>
          <cell r="AA234" t="e">
            <v>#N/A</v>
          </cell>
          <cell r="AB234" t="e">
            <v>#N/A</v>
          </cell>
          <cell r="AC234" t="e">
            <v>#N/A</v>
          </cell>
          <cell r="AD234" t="e">
            <v>#N/A</v>
          </cell>
          <cell r="AE234" t="e">
            <v>#N/A</v>
          </cell>
          <cell r="AF234" t="e">
            <v>#N/A</v>
          </cell>
          <cell r="AG234" t="e">
            <v>#N/A</v>
          </cell>
          <cell r="AH234" t="e">
            <v>#N/A</v>
          </cell>
          <cell r="AI234" t="e">
            <v>#N/A</v>
          </cell>
          <cell r="AJ234" t="e">
            <v>#N/A</v>
          </cell>
          <cell r="AK234" t="e">
            <v>#N/A</v>
          </cell>
          <cell r="AL234" t="e">
            <v>#N/A</v>
          </cell>
          <cell r="AM234" t="e">
            <v>#N/A</v>
          </cell>
          <cell r="AN234" t="e">
            <v>#N/A</v>
          </cell>
          <cell r="AO234" t="e">
            <v>#N/A</v>
          </cell>
          <cell r="AP234" t="e">
            <v>#N/A</v>
          </cell>
          <cell r="AQ234" t="e">
            <v>#N/A</v>
          </cell>
        </row>
        <row r="235">
          <cell r="C235" t="e">
            <v>#N/A</v>
          </cell>
          <cell r="D235" t="e">
            <v>#N/A</v>
          </cell>
          <cell r="E235" t="e">
            <v>#N/A</v>
          </cell>
          <cell r="F235" t="e">
            <v>#N/A</v>
          </cell>
          <cell r="G235" t="e">
            <v>#N/A</v>
          </cell>
          <cell r="H235" t="e">
            <v>#N/A</v>
          </cell>
          <cell r="I235" t="e">
            <v>#N/A</v>
          </cell>
          <cell r="J235" t="e">
            <v>#N/A</v>
          </cell>
          <cell r="K235" t="e">
            <v>#N/A</v>
          </cell>
          <cell r="L235" t="e">
            <v>#N/A</v>
          </cell>
          <cell r="M235" t="e">
            <v>#N/A</v>
          </cell>
          <cell r="N235" t="e">
            <v>#N/A</v>
          </cell>
          <cell r="O235" t="e">
            <v>#N/A</v>
          </cell>
          <cell r="P235" t="e">
            <v>#N/A</v>
          </cell>
          <cell r="Q235" t="e">
            <v>#N/A</v>
          </cell>
          <cell r="R235" t="e">
            <v>#N/A</v>
          </cell>
          <cell r="S235" t="e">
            <v>#N/A</v>
          </cell>
          <cell r="T235" t="e">
            <v>#N/A</v>
          </cell>
          <cell r="U235" t="e">
            <v>#N/A</v>
          </cell>
          <cell r="V235" t="e">
            <v>#N/A</v>
          </cell>
          <cell r="W235" t="e">
            <v>#N/A</v>
          </cell>
          <cell r="X235" t="e">
            <v>#N/A</v>
          </cell>
          <cell r="Y235" t="e">
            <v>#N/A</v>
          </cell>
          <cell r="Z235" t="e">
            <v>#N/A</v>
          </cell>
          <cell r="AA235" t="e">
            <v>#N/A</v>
          </cell>
          <cell r="AB235" t="e">
            <v>#N/A</v>
          </cell>
          <cell r="AC235" t="e">
            <v>#N/A</v>
          </cell>
          <cell r="AD235" t="e">
            <v>#N/A</v>
          </cell>
          <cell r="AE235" t="e">
            <v>#N/A</v>
          </cell>
          <cell r="AF235" t="e">
            <v>#N/A</v>
          </cell>
          <cell r="AG235" t="e">
            <v>#N/A</v>
          </cell>
          <cell r="AH235" t="e">
            <v>#N/A</v>
          </cell>
          <cell r="AI235" t="e">
            <v>#N/A</v>
          </cell>
          <cell r="AJ235" t="e">
            <v>#N/A</v>
          </cell>
          <cell r="AK235" t="e">
            <v>#N/A</v>
          </cell>
          <cell r="AL235" t="e">
            <v>#N/A</v>
          </cell>
          <cell r="AM235" t="e">
            <v>#N/A</v>
          </cell>
          <cell r="AN235" t="e">
            <v>#N/A</v>
          </cell>
          <cell r="AO235" t="e">
            <v>#N/A</v>
          </cell>
          <cell r="AP235" t="e">
            <v>#N/A</v>
          </cell>
          <cell r="AQ235" t="e">
            <v>#N/A</v>
          </cell>
        </row>
        <row r="236">
          <cell r="C236" t="e">
            <v>#N/A</v>
          </cell>
          <cell r="D236" t="e">
            <v>#N/A</v>
          </cell>
          <cell r="E236" t="e">
            <v>#N/A</v>
          </cell>
          <cell r="F236" t="e">
            <v>#N/A</v>
          </cell>
          <cell r="G236" t="e">
            <v>#N/A</v>
          </cell>
          <cell r="H236" t="e">
            <v>#N/A</v>
          </cell>
          <cell r="I236" t="e">
            <v>#N/A</v>
          </cell>
          <cell r="J236" t="e">
            <v>#N/A</v>
          </cell>
          <cell r="K236" t="e">
            <v>#N/A</v>
          </cell>
          <cell r="L236" t="e">
            <v>#N/A</v>
          </cell>
          <cell r="M236" t="e">
            <v>#N/A</v>
          </cell>
          <cell r="N236" t="e">
            <v>#N/A</v>
          </cell>
          <cell r="O236" t="e">
            <v>#N/A</v>
          </cell>
          <cell r="P236" t="e">
            <v>#N/A</v>
          </cell>
          <cell r="Q236" t="e">
            <v>#N/A</v>
          </cell>
          <cell r="R236" t="e">
            <v>#N/A</v>
          </cell>
          <cell r="S236" t="e">
            <v>#N/A</v>
          </cell>
          <cell r="T236" t="e">
            <v>#N/A</v>
          </cell>
          <cell r="U236" t="e">
            <v>#N/A</v>
          </cell>
          <cell r="V236" t="e">
            <v>#N/A</v>
          </cell>
          <cell r="W236" t="e">
            <v>#N/A</v>
          </cell>
          <cell r="X236" t="e">
            <v>#N/A</v>
          </cell>
          <cell r="Y236" t="e">
            <v>#N/A</v>
          </cell>
          <cell r="Z236" t="e">
            <v>#N/A</v>
          </cell>
          <cell r="AA236" t="e">
            <v>#N/A</v>
          </cell>
          <cell r="AB236" t="e">
            <v>#N/A</v>
          </cell>
          <cell r="AC236" t="e">
            <v>#N/A</v>
          </cell>
          <cell r="AD236" t="e">
            <v>#N/A</v>
          </cell>
          <cell r="AE236" t="e">
            <v>#N/A</v>
          </cell>
          <cell r="AF236" t="e">
            <v>#N/A</v>
          </cell>
          <cell r="AG236" t="e">
            <v>#N/A</v>
          </cell>
          <cell r="AH236" t="e">
            <v>#N/A</v>
          </cell>
          <cell r="AI236" t="e">
            <v>#N/A</v>
          </cell>
          <cell r="AJ236" t="e">
            <v>#N/A</v>
          </cell>
          <cell r="AK236" t="e">
            <v>#N/A</v>
          </cell>
          <cell r="AL236" t="e">
            <v>#N/A</v>
          </cell>
          <cell r="AM236" t="e">
            <v>#N/A</v>
          </cell>
          <cell r="AN236" t="e">
            <v>#N/A</v>
          </cell>
          <cell r="AO236" t="e">
            <v>#N/A</v>
          </cell>
          <cell r="AP236" t="e">
            <v>#N/A</v>
          </cell>
          <cell r="AQ236" t="e">
            <v>#N/A</v>
          </cell>
        </row>
        <row r="237">
          <cell r="C237" t="e">
            <v>#N/A</v>
          </cell>
          <cell r="D237" t="e">
            <v>#N/A</v>
          </cell>
          <cell r="E237" t="e">
            <v>#N/A</v>
          </cell>
          <cell r="F237" t="e">
            <v>#N/A</v>
          </cell>
          <cell r="G237" t="e">
            <v>#N/A</v>
          </cell>
          <cell r="H237" t="e">
            <v>#N/A</v>
          </cell>
          <cell r="I237" t="e">
            <v>#N/A</v>
          </cell>
          <cell r="J237" t="e">
            <v>#N/A</v>
          </cell>
          <cell r="K237" t="e">
            <v>#N/A</v>
          </cell>
          <cell r="L237" t="e">
            <v>#N/A</v>
          </cell>
          <cell r="M237" t="e">
            <v>#N/A</v>
          </cell>
          <cell r="N237" t="e">
            <v>#N/A</v>
          </cell>
          <cell r="O237" t="e">
            <v>#N/A</v>
          </cell>
          <cell r="P237" t="e">
            <v>#N/A</v>
          </cell>
          <cell r="Q237" t="e">
            <v>#N/A</v>
          </cell>
          <cell r="R237" t="e">
            <v>#N/A</v>
          </cell>
          <cell r="S237" t="e">
            <v>#N/A</v>
          </cell>
          <cell r="T237" t="e">
            <v>#N/A</v>
          </cell>
          <cell r="U237" t="e">
            <v>#N/A</v>
          </cell>
          <cell r="V237" t="e">
            <v>#N/A</v>
          </cell>
          <cell r="W237" t="e">
            <v>#N/A</v>
          </cell>
          <cell r="X237" t="e">
            <v>#N/A</v>
          </cell>
          <cell r="Y237" t="e">
            <v>#N/A</v>
          </cell>
          <cell r="Z237" t="e">
            <v>#N/A</v>
          </cell>
          <cell r="AA237" t="e">
            <v>#N/A</v>
          </cell>
          <cell r="AB237" t="e">
            <v>#N/A</v>
          </cell>
          <cell r="AC237" t="e">
            <v>#N/A</v>
          </cell>
          <cell r="AD237" t="e">
            <v>#N/A</v>
          </cell>
          <cell r="AE237" t="e">
            <v>#N/A</v>
          </cell>
          <cell r="AF237" t="e">
            <v>#N/A</v>
          </cell>
          <cell r="AG237" t="e">
            <v>#N/A</v>
          </cell>
          <cell r="AH237" t="e">
            <v>#N/A</v>
          </cell>
          <cell r="AI237" t="e">
            <v>#N/A</v>
          </cell>
          <cell r="AJ237" t="e">
            <v>#N/A</v>
          </cell>
          <cell r="AK237" t="e">
            <v>#N/A</v>
          </cell>
          <cell r="AL237" t="e">
            <v>#N/A</v>
          </cell>
          <cell r="AM237" t="e">
            <v>#N/A</v>
          </cell>
          <cell r="AN237" t="e">
            <v>#N/A</v>
          </cell>
          <cell r="AO237" t="e">
            <v>#N/A</v>
          </cell>
          <cell r="AP237" t="e">
            <v>#N/A</v>
          </cell>
          <cell r="AQ237" t="e">
            <v>#N/A</v>
          </cell>
        </row>
        <row r="238">
          <cell r="C238" t="e">
            <v>#N/A</v>
          </cell>
          <cell r="D238" t="e">
            <v>#N/A</v>
          </cell>
          <cell r="E238" t="e">
            <v>#N/A</v>
          </cell>
          <cell r="F238" t="e">
            <v>#N/A</v>
          </cell>
          <cell r="G238" t="e">
            <v>#N/A</v>
          </cell>
          <cell r="H238" t="e">
            <v>#N/A</v>
          </cell>
          <cell r="I238" t="e">
            <v>#N/A</v>
          </cell>
          <cell r="J238" t="e">
            <v>#N/A</v>
          </cell>
          <cell r="K238" t="e">
            <v>#N/A</v>
          </cell>
          <cell r="L238" t="e">
            <v>#N/A</v>
          </cell>
          <cell r="M238" t="e">
            <v>#N/A</v>
          </cell>
          <cell r="N238" t="e">
            <v>#N/A</v>
          </cell>
          <cell r="O238" t="e">
            <v>#N/A</v>
          </cell>
          <cell r="P238" t="e">
            <v>#N/A</v>
          </cell>
          <cell r="Q238" t="e">
            <v>#N/A</v>
          </cell>
          <cell r="R238" t="e">
            <v>#N/A</v>
          </cell>
          <cell r="S238" t="e">
            <v>#N/A</v>
          </cell>
          <cell r="T238" t="e">
            <v>#N/A</v>
          </cell>
          <cell r="U238" t="e">
            <v>#N/A</v>
          </cell>
          <cell r="V238" t="e">
            <v>#N/A</v>
          </cell>
          <cell r="W238" t="e">
            <v>#N/A</v>
          </cell>
          <cell r="X238" t="e">
            <v>#N/A</v>
          </cell>
          <cell r="Y238" t="e">
            <v>#N/A</v>
          </cell>
          <cell r="Z238" t="e">
            <v>#N/A</v>
          </cell>
          <cell r="AA238" t="e">
            <v>#N/A</v>
          </cell>
          <cell r="AB238" t="e">
            <v>#N/A</v>
          </cell>
          <cell r="AC238" t="e">
            <v>#N/A</v>
          </cell>
          <cell r="AD238" t="e">
            <v>#N/A</v>
          </cell>
          <cell r="AE238" t="e">
            <v>#N/A</v>
          </cell>
          <cell r="AF238" t="e">
            <v>#N/A</v>
          </cell>
          <cell r="AG238" t="e">
            <v>#N/A</v>
          </cell>
          <cell r="AH238" t="e">
            <v>#N/A</v>
          </cell>
          <cell r="AI238" t="e">
            <v>#N/A</v>
          </cell>
          <cell r="AJ238" t="e">
            <v>#N/A</v>
          </cell>
          <cell r="AK238" t="e">
            <v>#N/A</v>
          </cell>
          <cell r="AL238" t="e">
            <v>#N/A</v>
          </cell>
          <cell r="AM238" t="e">
            <v>#N/A</v>
          </cell>
          <cell r="AN238" t="e">
            <v>#N/A</v>
          </cell>
          <cell r="AO238" t="e">
            <v>#N/A</v>
          </cell>
          <cell r="AP238" t="e">
            <v>#N/A</v>
          </cell>
          <cell r="AQ238" t="e">
            <v>#N/A</v>
          </cell>
        </row>
        <row r="239">
          <cell r="C239" t="e">
            <v>#N/A</v>
          </cell>
          <cell r="D239" t="e">
            <v>#N/A</v>
          </cell>
          <cell r="E239" t="e">
            <v>#N/A</v>
          </cell>
          <cell r="F239" t="e">
            <v>#N/A</v>
          </cell>
          <cell r="G239" t="e">
            <v>#N/A</v>
          </cell>
          <cell r="H239" t="e">
            <v>#N/A</v>
          </cell>
          <cell r="I239" t="e">
            <v>#N/A</v>
          </cell>
          <cell r="J239" t="e">
            <v>#N/A</v>
          </cell>
          <cell r="K239" t="e">
            <v>#N/A</v>
          </cell>
          <cell r="L239" t="e">
            <v>#N/A</v>
          </cell>
          <cell r="M239" t="e">
            <v>#N/A</v>
          </cell>
          <cell r="N239" t="e">
            <v>#N/A</v>
          </cell>
          <cell r="O239" t="e">
            <v>#N/A</v>
          </cell>
          <cell r="P239" t="e">
            <v>#N/A</v>
          </cell>
          <cell r="Q239" t="e">
            <v>#N/A</v>
          </cell>
          <cell r="R239" t="e">
            <v>#N/A</v>
          </cell>
          <cell r="S239" t="e">
            <v>#N/A</v>
          </cell>
          <cell r="T239" t="e">
            <v>#N/A</v>
          </cell>
          <cell r="U239" t="e">
            <v>#N/A</v>
          </cell>
          <cell r="V239" t="e">
            <v>#N/A</v>
          </cell>
          <cell r="W239" t="e">
            <v>#N/A</v>
          </cell>
          <cell r="X239" t="e">
            <v>#N/A</v>
          </cell>
          <cell r="Y239" t="e">
            <v>#N/A</v>
          </cell>
          <cell r="Z239" t="e">
            <v>#N/A</v>
          </cell>
          <cell r="AA239" t="e">
            <v>#N/A</v>
          </cell>
          <cell r="AB239" t="e">
            <v>#N/A</v>
          </cell>
          <cell r="AC239" t="e">
            <v>#N/A</v>
          </cell>
          <cell r="AD239" t="e">
            <v>#N/A</v>
          </cell>
          <cell r="AE239" t="e">
            <v>#N/A</v>
          </cell>
          <cell r="AF239" t="e">
            <v>#N/A</v>
          </cell>
          <cell r="AG239" t="e">
            <v>#N/A</v>
          </cell>
          <cell r="AH239" t="e">
            <v>#N/A</v>
          </cell>
          <cell r="AI239" t="e">
            <v>#N/A</v>
          </cell>
          <cell r="AJ239" t="e">
            <v>#N/A</v>
          </cell>
          <cell r="AK239" t="e">
            <v>#N/A</v>
          </cell>
          <cell r="AL239" t="e">
            <v>#N/A</v>
          </cell>
          <cell r="AM239" t="e">
            <v>#N/A</v>
          </cell>
          <cell r="AN239" t="e">
            <v>#N/A</v>
          </cell>
          <cell r="AO239" t="e">
            <v>#N/A</v>
          </cell>
          <cell r="AP239" t="e">
            <v>#N/A</v>
          </cell>
          <cell r="AQ239" t="e">
            <v>#N/A</v>
          </cell>
        </row>
        <row r="240">
          <cell r="C240" t="e">
            <v>#N/A</v>
          </cell>
          <cell r="D240" t="e">
            <v>#N/A</v>
          </cell>
          <cell r="E240" t="e">
            <v>#N/A</v>
          </cell>
          <cell r="F240" t="e">
            <v>#N/A</v>
          </cell>
          <cell r="G240" t="e">
            <v>#N/A</v>
          </cell>
          <cell r="H240" t="e">
            <v>#N/A</v>
          </cell>
          <cell r="I240" t="e">
            <v>#N/A</v>
          </cell>
          <cell r="J240" t="e">
            <v>#N/A</v>
          </cell>
          <cell r="K240" t="e">
            <v>#N/A</v>
          </cell>
          <cell r="L240" t="e">
            <v>#N/A</v>
          </cell>
          <cell r="M240" t="e">
            <v>#N/A</v>
          </cell>
          <cell r="N240" t="e">
            <v>#N/A</v>
          </cell>
          <cell r="O240" t="e">
            <v>#N/A</v>
          </cell>
          <cell r="P240" t="e">
            <v>#N/A</v>
          </cell>
          <cell r="Q240" t="e">
            <v>#N/A</v>
          </cell>
          <cell r="R240" t="e">
            <v>#N/A</v>
          </cell>
          <cell r="S240" t="e">
            <v>#N/A</v>
          </cell>
          <cell r="T240" t="e">
            <v>#N/A</v>
          </cell>
          <cell r="U240" t="e">
            <v>#N/A</v>
          </cell>
          <cell r="V240" t="e">
            <v>#N/A</v>
          </cell>
          <cell r="W240" t="e">
            <v>#N/A</v>
          </cell>
          <cell r="X240" t="e">
            <v>#N/A</v>
          </cell>
          <cell r="Y240" t="e">
            <v>#N/A</v>
          </cell>
          <cell r="Z240" t="e">
            <v>#N/A</v>
          </cell>
          <cell r="AA240" t="e">
            <v>#N/A</v>
          </cell>
          <cell r="AB240" t="e">
            <v>#N/A</v>
          </cell>
          <cell r="AC240" t="e">
            <v>#N/A</v>
          </cell>
          <cell r="AD240" t="e">
            <v>#N/A</v>
          </cell>
          <cell r="AE240" t="e">
            <v>#N/A</v>
          </cell>
          <cell r="AF240" t="e">
            <v>#N/A</v>
          </cell>
          <cell r="AG240" t="e">
            <v>#N/A</v>
          </cell>
          <cell r="AH240" t="e">
            <v>#N/A</v>
          </cell>
          <cell r="AI240" t="e">
            <v>#N/A</v>
          </cell>
          <cell r="AJ240" t="e">
            <v>#N/A</v>
          </cell>
          <cell r="AK240" t="e">
            <v>#N/A</v>
          </cell>
          <cell r="AL240" t="e">
            <v>#N/A</v>
          </cell>
          <cell r="AM240" t="e">
            <v>#N/A</v>
          </cell>
          <cell r="AN240" t="e">
            <v>#N/A</v>
          </cell>
          <cell r="AO240" t="e">
            <v>#N/A</v>
          </cell>
          <cell r="AP240" t="e">
            <v>#N/A</v>
          </cell>
          <cell r="AQ240" t="e">
            <v>#N/A</v>
          </cell>
        </row>
        <row r="241">
          <cell r="C241" t="e">
            <v>#N/A</v>
          </cell>
          <cell r="D241" t="e">
            <v>#N/A</v>
          </cell>
          <cell r="E241" t="e">
            <v>#N/A</v>
          </cell>
          <cell r="F241" t="e">
            <v>#N/A</v>
          </cell>
          <cell r="G241" t="e">
            <v>#N/A</v>
          </cell>
          <cell r="H241" t="e">
            <v>#N/A</v>
          </cell>
          <cell r="I241" t="e">
            <v>#N/A</v>
          </cell>
          <cell r="J241" t="e">
            <v>#N/A</v>
          </cell>
          <cell r="K241" t="e">
            <v>#N/A</v>
          </cell>
          <cell r="L241" t="e">
            <v>#N/A</v>
          </cell>
          <cell r="M241" t="e">
            <v>#N/A</v>
          </cell>
          <cell r="N241" t="e">
            <v>#N/A</v>
          </cell>
          <cell r="O241" t="e">
            <v>#N/A</v>
          </cell>
          <cell r="P241" t="e">
            <v>#N/A</v>
          </cell>
          <cell r="Q241" t="e">
            <v>#N/A</v>
          </cell>
          <cell r="R241" t="e">
            <v>#N/A</v>
          </cell>
          <cell r="S241" t="e">
            <v>#N/A</v>
          </cell>
          <cell r="T241" t="e">
            <v>#N/A</v>
          </cell>
          <cell r="U241" t="e">
            <v>#N/A</v>
          </cell>
          <cell r="V241" t="e">
            <v>#N/A</v>
          </cell>
          <cell r="W241" t="e">
            <v>#N/A</v>
          </cell>
          <cell r="X241" t="e">
            <v>#N/A</v>
          </cell>
          <cell r="Y241" t="e">
            <v>#N/A</v>
          </cell>
          <cell r="Z241" t="e">
            <v>#N/A</v>
          </cell>
          <cell r="AA241" t="e">
            <v>#N/A</v>
          </cell>
          <cell r="AB241" t="e">
            <v>#N/A</v>
          </cell>
          <cell r="AC241" t="e">
            <v>#N/A</v>
          </cell>
          <cell r="AD241" t="e">
            <v>#N/A</v>
          </cell>
          <cell r="AE241" t="e">
            <v>#N/A</v>
          </cell>
          <cell r="AF241" t="e">
            <v>#N/A</v>
          </cell>
          <cell r="AG241" t="e">
            <v>#N/A</v>
          </cell>
          <cell r="AH241" t="e">
            <v>#N/A</v>
          </cell>
          <cell r="AI241" t="e">
            <v>#N/A</v>
          </cell>
          <cell r="AJ241" t="e">
            <v>#N/A</v>
          </cell>
          <cell r="AK241" t="e">
            <v>#N/A</v>
          </cell>
          <cell r="AL241" t="e">
            <v>#N/A</v>
          </cell>
          <cell r="AM241" t="e">
            <v>#N/A</v>
          </cell>
          <cell r="AN241" t="e">
            <v>#N/A</v>
          </cell>
          <cell r="AO241" t="e">
            <v>#N/A</v>
          </cell>
          <cell r="AP241" t="e">
            <v>#N/A</v>
          </cell>
          <cell r="AQ241" t="e">
            <v>#N/A</v>
          </cell>
        </row>
        <row r="242">
          <cell r="C242" t="e">
            <v>#N/A</v>
          </cell>
          <cell r="D242" t="e">
            <v>#N/A</v>
          </cell>
          <cell r="E242" t="e">
            <v>#N/A</v>
          </cell>
          <cell r="F242" t="e">
            <v>#N/A</v>
          </cell>
          <cell r="G242" t="e">
            <v>#N/A</v>
          </cell>
          <cell r="H242" t="e">
            <v>#N/A</v>
          </cell>
          <cell r="I242" t="e">
            <v>#N/A</v>
          </cell>
          <cell r="J242" t="e">
            <v>#N/A</v>
          </cell>
          <cell r="K242" t="e">
            <v>#N/A</v>
          </cell>
          <cell r="L242" t="e">
            <v>#N/A</v>
          </cell>
          <cell r="M242" t="e">
            <v>#N/A</v>
          </cell>
          <cell r="N242" t="e">
            <v>#N/A</v>
          </cell>
          <cell r="O242" t="e">
            <v>#N/A</v>
          </cell>
          <cell r="P242" t="e">
            <v>#N/A</v>
          </cell>
          <cell r="Q242" t="e">
            <v>#N/A</v>
          </cell>
          <cell r="R242" t="e">
            <v>#N/A</v>
          </cell>
          <cell r="S242" t="e">
            <v>#N/A</v>
          </cell>
          <cell r="T242" t="e">
            <v>#N/A</v>
          </cell>
          <cell r="U242" t="e">
            <v>#N/A</v>
          </cell>
          <cell r="V242" t="e">
            <v>#N/A</v>
          </cell>
          <cell r="W242" t="e">
            <v>#N/A</v>
          </cell>
          <cell r="X242" t="e">
            <v>#N/A</v>
          </cell>
          <cell r="Y242" t="e">
            <v>#N/A</v>
          </cell>
          <cell r="Z242" t="e">
            <v>#N/A</v>
          </cell>
          <cell r="AA242" t="e">
            <v>#N/A</v>
          </cell>
          <cell r="AB242" t="e">
            <v>#N/A</v>
          </cell>
          <cell r="AC242" t="e">
            <v>#N/A</v>
          </cell>
          <cell r="AD242" t="e">
            <v>#N/A</v>
          </cell>
          <cell r="AE242" t="e">
            <v>#N/A</v>
          </cell>
          <cell r="AF242" t="e">
            <v>#N/A</v>
          </cell>
          <cell r="AG242" t="e">
            <v>#N/A</v>
          </cell>
          <cell r="AH242" t="e">
            <v>#N/A</v>
          </cell>
          <cell r="AI242" t="e">
            <v>#N/A</v>
          </cell>
          <cell r="AJ242" t="e">
            <v>#N/A</v>
          </cell>
          <cell r="AK242" t="e">
            <v>#N/A</v>
          </cell>
          <cell r="AL242" t="e">
            <v>#N/A</v>
          </cell>
          <cell r="AM242" t="e">
            <v>#N/A</v>
          </cell>
          <cell r="AN242" t="e">
            <v>#N/A</v>
          </cell>
          <cell r="AO242" t="e">
            <v>#N/A</v>
          </cell>
          <cell r="AP242" t="e">
            <v>#N/A</v>
          </cell>
          <cell r="AQ242" t="e">
            <v>#N/A</v>
          </cell>
        </row>
        <row r="243">
          <cell r="C243" t="e">
            <v>#N/A</v>
          </cell>
          <cell r="D243" t="e">
            <v>#N/A</v>
          </cell>
          <cell r="E243" t="e">
            <v>#N/A</v>
          </cell>
          <cell r="F243" t="e">
            <v>#N/A</v>
          </cell>
          <cell r="G243" t="e">
            <v>#N/A</v>
          </cell>
          <cell r="H243" t="e">
            <v>#N/A</v>
          </cell>
          <cell r="I243" t="e">
            <v>#N/A</v>
          </cell>
          <cell r="J243" t="e">
            <v>#N/A</v>
          </cell>
          <cell r="K243" t="e">
            <v>#N/A</v>
          </cell>
          <cell r="L243" t="e">
            <v>#N/A</v>
          </cell>
          <cell r="M243" t="e">
            <v>#N/A</v>
          </cell>
          <cell r="N243" t="e">
            <v>#N/A</v>
          </cell>
          <cell r="O243" t="e">
            <v>#N/A</v>
          </cell>
          <cell r="P243" t="e">
            <v>#N/A</v>
          </cell>
          <cell r="Q243" t="e">
            <v>#N/A</v>
          </cell>
          <cell r="R243" t="e">
            <v>#N/A</v>
          </cell>
          <cell r="S243" t="e">
            <v>#N/A</v>
          </cell>
          <cell r="T243" t="e">
            <v>#N/A</v>
          </cell>
          <cell r="U243" t="e">
            <v>#N/A</v>
          </cell>
          <cell r="V243" t="e">
            <v>#N/A</v>
          </cell>
          <cell r="W243" t="e">
            <v>#N/A</v>
          </cell>
          <cell r="X243" t="e">
            <v>#N/A</v>
          </cell>
          <cell r="Y243" t="e">
            <v>#N/A</v>
          </cell>
          <cell r="Z243" t="e">
            <v>#N/A</v>
          </cell>
          <cell r="AA243" t="e">
            <v>#N/A</v>
          </cell>
          <cell r="AB243" t="e">
            <v>#N/A</v>
          </cell>
          <cell r="AC243" t="e">
            <v>#N/A</v>
          </cell>
          <cell r="AD243" t="e">
            <v>#N/A</v>
          </cell>
          <cell r="AE243" t="e">
            <v>#N/A</v>
          </cell>
          <cell r="AF243" t="e">
            <v>#N/A</v>
          </cell>
          <cell r="AG243" t="e">
            <v>#N/A</v>
          </cell>
          <cell r="AH243" t="e">
            <v>#N/A</v>
          </cell>
          <cell r="AI243" t="e">
            <v>#N/A</v>
          </cell>
          <cell r="AJ243" t="e">
            <v>#N/A</v>
          </cell>
          <cell r="AK243" t="e">
            <v>#N/A</v>
          </cell>
          <cell r="AL243" t="e">
            <v>#N/A</v>
          </cell>
          <cell r="AM243" t="e">
            <v>#N/A</v>
          </cell>
          <cell r="AN243" t="e">
            <v>#N/A</v>
          </cell>
          <cell r="AO243" t="e">
            <v>#N/A</v>
          </cell>
          <cell r="AP243" t="e">
            <v>#N/A</v>
          </cell>
          <cell r="AQ243" t="e">
            <v>#N/A</v>
          </cell>
        </row>
        <row r="244">
          <cell r="C244" t="e">
            <v>#N/A</v>
          </cell>
          <cell r="D244" t="e">
            <v>#N/A</v>
          </cell>
          <cell r="E244" t="e">
            <v>#N/A</v>
          </cell>
          <cell r="F244" t="e">
            <v>#N/A</v>
          </cell>
          <cell r="G244" t="e">
            <v>#N/A</v>
          </cell>
          <cell r="H244" t="e">
            <v>#N/A</v>
          </cell>
          <cell r="I244" t="e">
            <v>#N/A</v>
          </cell>
          <cell r="J244" t="e">
            <v>#N/A</v>
          </cell>
          <cell r="K244" t="e">
            <v>#N/A</v>
          </cell>
          <cell r="L244" t="e">
            <v>#N/A</v>
          </cell>
          <cell r="M244" t="e">
            <v>#N/A</v>
          </cell>
          <cell r="N244" t="e">
            <v>#N/A</v>
          </cell>
          <cell r="O244" t="e">
            <v>#N/A</v>
          </cell>
          <cell r="P244" t="e">
            <v>#N/A</v>
          </cell>
          <cell r="Q244" t="e">
            <v>#N/A</v>
          </cell>
          <cell r="R244" t="e">
            <v>#N/A</v>
          </cell>
          <cell r="S244" t="e">
            <v>#N/A</v>
          </cell>
          <cell r="T244" t="e">
            <v>#N/A</v>
          </cell>
          <cell r="U244" t="e">
            <v>#N/A</v>
          </cell>
          <cell r="V244" t="e">
            <v>#N/A</v>
          </cell>
          <cell r="W244" t="e">
            <v>#N/A</v>
          </cell>
          <cell r="X244" t="e">
            <v>#N/A</v>
          </cell>
          <cell r="Y244" t="e">
            <v>#N/A</v>
          </cell>
          <cell r="Z244" t="e">
            <v>#N/A</v>
          </cell>
          <cell r="AA244" t="e">
            <v>#N/A</v>
          </cell>
          <cell r="AB244" t="e">
            <v>#N/A</v>
          </cell>
          <cell r="AC244" t="e">
            <v>#N/A</v>
          </cell>
          <cell r="AD244" t="e">
            <v>#N/A</v>
          </cell>
          <cell r="AE244" t="e">
            <v>#N/A</v>
          </cell>
          <cell r="AF244" t="e">
            <v>#N/A</v>
          </cell>
          <cell r="AG244" t="e">
            <v>#N/A</v>
          </cell>
          <cell r="AH244" t="e">
            <v>#N/A</v>
          </cell>
          <cell r="AI244" t="e">
            <v>#N/A</v>
          </cell>
          <cell r="AJ244" t="e">
            <v>#N/A</v>
          </cell>
          <cell r="AK244" t="e">
            <v>#N/A</v>
          </cell>
          <cell r="AL244" t="e">
            <v>#N/A</v>
          </cell>
          <cell r="AM244" t="e">
            <v>#N/A</v>
          </cell>
          <cell r="AN244" t="e">
            <v>#N/A</v>
          </cell>
          <cell r="AO244" t="e">
            <v>#N/A</v>
          </cell>
          <cell r="AP244" t="e">
            <v>#N/A</v>
          </cell>
          <cell r="AQ244" t="e">
            <v>#N/A</v>
          </cell>
        </row>
        <row r="245">
          <cell r="C245" t="e">
            <v>#N/A</v>
          </cell>
          <cell r="D245" t="e">
            <v>#N/A</v>
          </cell>
          <cell r="E245" t="e">
            <v>#N/A</v>
          </cell>
          <cell r="F245" t="e">
            <v>#N/A</v>
          </cell>
          <cell r="G245" t="e">
            <v>#N/A</v>
          </cell>
          <cell r="H245" t="e">
            <v>#N/A</v>
          </cell>
          <cell r="I245" t="e">
            <v>#N/A</v>
          </cell>
          <cell r="J245" t="e">
            <v>#N/A</v>
          </cell>
          <cell r="K245" t="e">
            <v>#N/A</v>
          </cell>
          <cell r="L245" t="e">
            <v>#N/A</v>
          </cell>
          <cell r="M245" t="e">
            <v>#N/A</v>
          </cell>
          <cell r="N245" t="e">
            <v>#N/A</v>
          </cell>
          <cell r="O245" t="e">
            <v>#N/A</v>
          </cell>
          <cell r="P245" t="e">
            <v>#N/A</v>
          </cell>
          <cell r="Q245" t="e">
            <v>#N/A</v>
          </cell>
          <cell r="R245" t="e">
            <v>#N/A</v>
          </cell>
          <cell r="S245" t="e">
            <v>#N/A</v>
          </cell>
          <cell r="T245" t="e">
            <v>#N/A</v>
          </cell>
          <cell r="U245" t="e">
            <v>#N/A</v>
          </cell>
          <cell r="V245" t="e">
            <v>#N/A</v>
          </cell>
          <cell r="W245" t="e">
            <v>#N/A</v>
          </cell>
          <cell r="X245" t="e">
            <v>#N/A</v>
          </cell>
          <cell r="Y245" t="e">
            <v>#N/A</v>
          </cell>
          <cell r="Z245" t="e">
            <v>#N/A</v>
          </cell>
          <cell r="AA245" t="e">
            <v>#N/A</v>
          </cell>
          <cell r="AB245" t="e">
            <v>#N/A</v>
          </cell>
          <cell r="AC245" t="e">
            <v>#N/A</v>
          </cell>
          <cell r="AD245" t="e">
            <v>#N/A</v>
          </cell>
          <cell r="AE245" t="e">
            <v>#N/A</v>
          </cell>
          <cell r="AF245" t="e">
            <v>#N/A</v>
          </cell>
          <cell r="AG245" t="e">
            <v>#N/A</v>
          </cell>
          <cell r="AH245" t="e">
            <v>#N/A</v>
          </cell>
          <cell r="AI245" t="e">
            <v>#N/A</v>
          </cell>
          <cell r="AJ245" t="e">
            <v>#N/A</v>
          </cell>
          <cell r="AK245" t="e">
            <v>#N/A</v>
          </cell>
          <cell r="AL245" t="e">
            <v>#N/A</v>
          </cell>
          <cell r="AM245" t="e">
            <v>#N/A</v>
          </cell>
          <cell r="AN245" t="e">
            <v>#N/A</v>
          </cell>
          <cell r="AO245" t="e">
            <v>#N/A</v>
          </cell>
          <cell r="AP245" t="e">
            <v>#N/A</v>
          </cell>
          <cell r="AQ245" t="e">
            <v>#N/A</v>
          </cell>
        </row>
        <row r="246">
          <cell r="C246" t="e">
            <v>#N/A</v>
          </cell>
          <cell r="D246" t="e">
            <v>#N/A</v>
          </cell>
          <cell r="E246" t="e">
            <v>#N/A</v>
          </cell>
          <cell r="F246" t="e">
            <v>#N/A</v>
          </cell>
          <cell r="G246" t="e">
            <v>#N/A</v>
          </cell>
          <cell r="H246" t="e">
            <v>#N/A</v>
          </cell>
          <cell r="I246" t="e">
            <v>#N/A</v>
          </cell>
          <cell r="J246" t="e">
            <v>#N/A</v>
          </cell>
          <cell r="K246" t="e">
            <v>#N/A</v>
          </cell>
          <cell r="L246" t="e">
            <v>#N/A</v>
          </cell>
          <cell r="M246" t="e">
            <v>#N/A</v>
          </cell>
          <cell r="N246" t="e">
            <v>#N/A</v>
          </cell>
          <cell r="O246" t="e">
            <v>#N/A</v>
          </cell>
          <cell r="P246" t="e">
            <v>#N/A</v>
          </cell>
          <cell r="Q246" t="e">
            <v>#N/A</v>
          </cell>
          <cell r="R246" t="e">
            <v>#N/A</v>
          </cell>
          <cell r="S246" t="e">
            <v>#N/A</v>
          </cell>
          <cell r="T246" t="e">
            <v>#N/A</v>
          </cell>
          <cell r="U246" t="e">
            <v>#N/A</v>
          </cell>
          <cell r="V246" t="e">
            <v>#N/A</v>
          </cell>
          <cell r="W246" t="e">
            <v>#N/A</v>
          </cell>
          <cell r="X246" t="e">
            <v>#N/A</v>
          </cell>
          <cell r="Y246" t="e">
            <v>#N/A</v>
          </cell>
          <cell r="Z246" t="e">
            <v>#N/A</v>
          </cell>
          <cell r="AA246" t="e">
            <v>#N/A</v>
          </cell>
          <cell r="AB246" t="e">
            <v>#N/A</v>
          </cell>
          <cell r="AC246" t="e">
            <v>#N/A</v>
          </cell>
          <cell r="AD246" t="e">
            <v>#N/A</v>
          </cell>
          <cell r="AE246" t="e">
            <v>#N/A</v>
          </cell>
          <cell r="AF246" t="e">
            <v>#N/A</v>
          </cell>
          <cell r="AG246" t="e">
            <v>#N/A</v>
          </cell>
          <cell r="AH246" t="e">
            <v>#N/A</v>
          </cell>
          <cell r="AI246" t="e">
            <v>#N/A</v>
          </cell>
          <cell r="AJ246" t="e">
            <v>#N/A</v>
          </cell>
          <cell r="AK246" t="e">
            <v>#N/A</v>
          </cell>
          <cell r="AL246" t="e">
            <v>#N/A</v>
          </cell>
          <cell r="AM246" t="e">
            <v>#N/A</v>
          </cell>
          <cell r="AN246" t="e">
            <v>#N/A</v>
          </cell>
          <cell r="AO246" t="e">
            <v>#N/A</v>
          </cell>
          <cell r="AP246" t="e">
            <v>#N/A</v>
          </cell>
          <cell r="AQ246" t="e">
            <v>#N/A</v>
          </cell>
        </row>
        <row r="247">
          <cell r="C247" t="e">
            <v>#N/A</v>
          </cell>
          <cell r="D247" t="e">
            <v>#N/A</v>
          </cell>
          <cell r="E247" t="e">
            <v>#N/A</v>
          </cell>
          <cell r="F247" t="e">
            <v>#N/A</v>
          </cell>
          <cell r="G247" t="e">
            <v>#N/A</v>
          </cell>
          <cell r="H247" t="e">
            <v>#N/A</v>
          </cell>
          <cell r="I247" t="e">
            <v>#N/A</v>
          </cell>
          <cell r="J247" t="e">
            <v>#N/A</v>
          </cell>
          <cell r="K247" t="e">
            <v>#N/A</v>
          </cell>
          <cell r="L247" t="e">
            <v>#N/A</v>
          </cell>
          <cell r="M247" t="e">
            <v>#N/A</v>
          </cell>
          <cell r="N247" t="e">
            <v>#N/A</v>
          </cell>
          <cell r="O247" t="e">
            <v>#N/A</v>
          </cell>
          <cell r="P247" t="e">
            <v>#N/A</v>
          </cell>
          <cell r="Q247" t="e">
            <v>#N/A</v>
          </cell>
          <cell r="R247" t="e">
            <v>#N/A</v>
          </cell>
          <cell r="S247" t="e">
            <v>#N/A</v>
          </cell>
          <cell r="T247" t="e">
            <v>#N/A</v>
          </cell>
          <cell r="U247" t="e">
            <v>#N/A</v>
          </cell>
          <cell r="V247" t="e">
            <v>#N/A</v>
          </cell>
          <cell r="W247" t="e">
            <v>#N/A</v>
          </cell>
          <cell r="X247" t="e">
            <v>#N/A</v>
          </cell>
          <cell r="Y247" t="e">
            <v>#N/A</v>
          </cell>
          <cell r="Z247" t="e">
            <v>#N/A</v>
          </cell>
          <cell r="AA247" t="e">
            <v>#N/A</v>
          </cell>
          <cell r="AB247" t="e">
            <v>#N/A</v>
          </cell>
          <cell r="AC247" t="e">
            <v>#N/A</v>
          </cell>
          <cell r="AD247" t="e">
            <v>#N/A</v>
          </cell>
          <cell r="AE247" t="e">
            <v>#N/A</v>
          </cell>
          <cell r="AF247" t="e">
            <v>#N/A</v>
          </cell>
          <cell r="AG247" t="e">
            <v>#N/A</v>
          </cell>
          <cell r="AH247" t="e">
            <v>#N/A</v>
          </cell>
          <cell r="AI247" t="e">
            <v>#N/A</v>
          </cell>
          <cell r="AJ247" t="e">
            <v>#N/A</v>
          </cell>
          <cell r="AK247" t="e">
            <v>#N/A</v>
          </cell>
          <cell r="AL247" t="e">
            <v>#N/A</v>
          </cell>
          <cell r="AM247" t="e">
            <v>#N/A</v>
          </cell>
          <cell r="AN247" t="e">
            <v>#N/A</v>
          </cell>
          <cell r="AO247" t="e">
            <v>#N/A</v>
          </cell>
          <cell r="AP247" t="e">
            <v>#N/A</v>
          </cell>
          <cell r="AQ247" t="e">
            <v>#N/A</v>
          </cell>
        </row>
        <row r="248">
          <cell r="C248" t="e">
            <v>#N/A</v>
          </cell>
          <cell r="D248" t="e">
            <v>#N/A</v>
          </cell>
          <cell r="E248" t="e">
            <v>#N/A</v>
          </cell>
          <cell r="F248" t="e">
            <v>#N/A</v>
          </cell>
          <cell r="G248" t="e">
            <v>#N/A</v>
          </cell>
          <cell r="H248" t="e">
            <v>#N/A</v>
          </cell>
          <cell r="I248" t="e">
            <v>#N/A</v>
          </cell>
          <cell r="J248" t="e">
            <v>#N/A</v>
          </cell>
          <cell r="K248" t="e">
            <v>#N/A</v>
          </cell>
          <cell r="L248" t="e">
            <v>#N/A</v>
          </cell>
          <cell r="M248" t="e">
            <v>#N/A</v>
          </cell>
          <cell r="N248" t="e">
            <v>#N/A</v>
          </cell>
          <cell r="O248" t="e">
            <v>#N/A</v>
          </cell>
          <cell r="P248" t="e">
            <v>#N/A</v>
          </cell>
          <cell r="Q248" t="e">
            <v>#N/A</v>
          </cell>
          <cell r="R248" t="e">
            <v>#N/A</v>
          </cell>
          <cell r="S248" t="e">
            <v>#N/A</v>
          </cell>
          <cell r="T248" t="e">
            <v>#N/A</v>
          </cell>
          <cell r="U248" t="e">
            <v>#N/A</v>
          </cell>
          <cell r="V248" t="e">
            <v>#N/A</v>
          </cell>
          <cell r="W248" t="e">
            <v>#N/A</v>
          </cell>
          <cell r="X248" t="e">
            <v>#N/A</v>
          </cell>
          <cell r="Y248" t="e">
            <v>#N/A</v>
          </cell>
          <cell r="Z248" t="e">
            <v>#N/A</v>
          </cell>
          <cell r="AA248" t="e">
            <v>#N/A</v>
          </cell>
          <cell r="AB248" t="e">
            <v>#N/A</v>
          </cell>
          <cell r="AC248" t="e">
            <v>#N/A</v>
          </cell>
          <cell r="AD248" t="e">
            <v>#N/A</v>
          </cell>
          <cell r="AE248" t="e">
            <v>#N/A</v>
          </cell>
          <cell r="AF248" t="e">
            <v>#N/A</v>
          </cell>
          <cell r="AG248" t="e">
            <v>#N/A</v>
          </cell>
          <cell r="AH248" t="e">
            <v>#N/A</v>
          </cell>
          <cell r="AI248" t="e">
            <v>#N/A</v>
          </cell>
          <cell r="AJ248" t="e">
            <v>#N/A</v>
          </cell>
          <cell r="AK248" t="e">
            <v>#N/A</v>
          </cell>
          <cell r="AL248" t="e">
            <v>#N/A</v>
          </cell>
          <cell r="AM248" t="e">
            <v>#N/A</v>
          </cell>
          <cell r="AN248" t="e">
            <v>#N/A</v>
          </cell>
          <cell r="AO248" t="e">
            <v>#N/A</v>
          </cell>
          <cell r="AP248" t="e">
            <v>#N/A</v>
          </cell>
          <cell r="AQ248" t="e">
            <v>#N/A</v>
          </cell>
        </row>
        <row r="249">
          <cell r="C249" t="e">
            <v>#N/A</v>
          </cell>
          <cell r="D249" t="e">
            <v>#N/A</v>
          </cell>
          <cell r="E249" t="e">
            <v>#N/A</v>
          </cell>
          <cell r="F249" t="e">
            <v>#N/A</v>
          </cell>
          <cell r="G249" t="e">
            <v>#N/A</v>
          </cell>
          <cell r="H249" t="e">
            <v>#N/A</v>
          </cell>
          <cell r="I249" t="e">
            <v>#N/A</v>
          </cell>
          <cell r="J249" t="e">
            <v>#N/A</v>
          </cell>
          <cell r="K249" t="e">
            <v>#N/A</v>
          </cell>
          <cell r="L249" t="e">
            <v>#N/A</v>
          </cell>
          <cell r="M249" t="e">
            <v>#N/A</v>
          </cell>
          <cell r="N249" t="e">
            <v>#N/A</v>
          </cell>
          <cell r="O249" t="e">
            <v>#N/A</v>
          </cell>
          <cell r="P249" t="e">
            <v>#N/A</v>
          </cell>
          <cell r="Q249" t="e">
            <v>#N/A</v>
          </cell>
          <cell r="R249" t="e">
            <v>#N/A</v>
          </cell>
          <cell r="S249" t="e">
            <v>#N/A</v>
          </cell>
          <cell r="T249" t="e">
            <v>#N/A</v>
          </cell>
          <cell r="U249" t="e">
            <v>#N/A</v>
          </cell>
          <cell r="V249" t="e">
            <v>#N/A</v>
          </cell>
          <cell r="W249" t="e">
            <v>#N/A</v>
          </cell>
          <cell r="X249" t="e">
            <v>#N/A</v>
          </cell>
          <cell r="Y249" t="e">
            <v>#N/A</v>
          </cell>
          <cell r="Z249" t="e">
            <v>#N/A</v>
          </cell>
          <cell r="AA249" t="e">
            <v>#N/A</v>
          </cell>
          <cell r="AB249" t="e">
            <v>#N/A</v>
          </cell>
          <cell r="AC249" t="e">
            <v>#N/A</v>
          </cell>
          <cell r="AD249" t="e">
            <v>#N/A</v>
          </cell>
          <cell r="AE249" t="e">
            <v>#N/A</v>
          </cell>
          <cell r="AF249" t="e">
            <v>#N/A</v>
          </cell>
          <cell r="AG249" t="e">
            <v>#N/A</v>
          </cell>
          <cell r="AH249" t="e">
            <v>#N/A</v>
          </cell>
          <cell r="AI249" t="e">
            <v>#N/A</v>
          </cell>
          <cell r="AJ249" t="e">
            <v>#N/A</v>
          </cell>
          <cell r="AK249" t="e">
            <v>#N/A</v>
          </cell>
          <cell r="AL249" t="e">
            <v>#N/A</v>
          </cell>
          <cell r="AM249" t="e">
            <v>#N/A</v>
          </cell>
          <cell r="AN249" t="e">
            <v>#N/A</v>
          </cell>
          <cell r="AO249" t="e">
            <v>#N/A</v>
          </cell>
          <cell r="AP249" t="e">
            <v>#N/A</v>
          </cell>
          <cell r="AQ249" t="e">
            <v>#N/A</v>
          </cell>
        </row>
        <row r="250">
          <cell r="C250" t="e">
            <v>#N/A</v>
          </cell>
          <cell r="D250" t="e">
            <v>#N/A</v>
          </cell>
          <cell r="E250" t="e">
            <v>#N/A</v>
          </cell>
          <cell r="F250" t="e">
            <v>#N/A</v>
          </cell>
          <cell r="G250" t="e">
            <v>#N/A</v>
          </cell>
          <cell r="H250" t="e">
            <v>#N/A</v>
          </cell>
          <cell r="I250" t="e">
            <v>#N/A</v>
          </cell>
          <cell r="J250" t="e">
            <v>#N/A</v>
          </cell>
          <cell r="K250" t="e">
            <v>#N/A</v>
          </cell>
          <cell r="L250" t="e">
            <v>#N/A</v>
          </cell>
          <cell r="M250" t="e">
            <v>#N/A</v>
          </cell>
          <cell r="N250" t="e">
            <v>#N/A</v>
          </cell>
          <cell r="O250" t="e">
            <v>#N/A</v>
          </cell>
          <cell r="P250" t="e">
            <v>#N/A</v>
          </cell>
          <cell r="Q250" t="e">
            <v>#N/A</v>
          </cell>
          <cell r="R250" t="e">
            <v>#N/A</v>
          </cell>
          <cell r="S250" t="e">
            <v>#N/A</v>
          </cell>
          <cell r="T250" t="e">
            <v>#N/A</v>
          </cell>
          <cell r="U250" t="e">
            <v>#N/A</v>
          </cell>
          <cell r="V250" t="e">
            <v>#N/A</v>
          </cell>
          <cell r="W250" t="e">
            <v>#N/A</v>
          </cell>
          <cell r="X250" t="e">
            <v>#N/A</v>
          </cell>
          <cell r="Y250" t="e">
            <v>#N/A</v>
          </cell>
          <cell r="Z250" t="e">
            <v>#N/A</v>
          </cell>
          <cell r="AA250" t="e">
            <v>#N/A</v>
          </cell>
          <cell r="AB250" t="e">
            <v>#N/A</v>
          </cell>
          <cell r="AC250" t="e">
            <v>#N/A</v>
          </cell>
          <cell r="AD250" t="e">
            <v>#N/A</v>
          </cell>
          <cell r="AE250" t="e">
            <v>#N/A</v>
          </cell>
          <cell r="AF250" t="e">
            <v>#N/A</v>
          </cell>
          <cell r="AG250" t="e">
            <v>#N/A</v>
          </cell>
          <cell r="AH250" t="e">
            <v>#N/A</v>
          </cell>
          <cell r="AI250" t="e">
            <v>#N/A</v>
          </cell>
          <cell r="AJ250" t="e">
            <v>#N/A</v>
          </cell>
          <cell r="AK250" t="e">
            <v>#N/A</v>
          </cell>
          <cell r="AL250" t="e">
            <v>#N/A</v>
          </cell>
          <cell r="AM250" t="e">
            <v>#N/A</v>
          </cell>
          <cell r="AN250" t="e">
            <v>#N/A</v>
          </cell>
          <cell r="AO250" t="e">
            <v>#N/A</v>
          </cell>
          <cell r="AP250" t="e">
            <v>#N/A</v>
          </cell>
          <cell r="AQ250" t="e">
            <v>#N/A</v>
          </cell>
        </row>
        <row r="251">
          <cell r="C251" t="e">
            <v>#N/A</v>
          </cell>
          <cell r="D251" t="e">
            <v>#N/A</v>
          </cell>
          <cell r="E251" t="e">
            <v>#N/A</v>
          </cell>
          <cell r="F251" t="e">
            <v>#N/A</v>
          </cell>
          <cell r="G251" t="e">
            <v>#N/A</v>
          </cell>
          <cell r="H251" t="e">
            <v>#N/A</v>
          </cell>
          <cell r="I251" t="e">
            <v>#N/A</v>
          </cell>
          <cell r="J251" t="e">
            <v>#N/A</v>
          </cell>
          <cell r="K251" t="e">
            <v>#N/A</v>
          </cell>
          <cell r="L251" t="e">
            <v>#N/A</v>
          </cell>
          <cell r="M251" t="e">
            <v>#N/A</v>
          </cell>
          <cell r="N251" t="e">
            <v>#N/A</v>
          </cell>
          <cell r="O251" t="e">
            <v>#N/A</v>
          </cell>
          <cell r="P251" t="e">
            <v>#N/A</v>
          </cell>
          <cell r="Q251" t="e">
            <v>#N/A</v>
          </cell>
          <cell r="R251" t="e">
            <v>#N/A</v>
          </cell>
          <cell r="S251" t="e">
            <v>#N/A</v>
          </cell>
          <cell r="T251" t="e">
            <v>#N/A</v>
          </cell>
          <cell r="U251" t="e">
            <v>#N/A</v>
          </cell>
          <cell r="V251" t="e">
            <v>#N/A</v>
          </cell>
          <cell r="W251" t="e">
            <v>#N/A</v>
          </cell>
          <cell r="X251" t="e">
            <v>#N/A</v>
          </cell>
          <cell r="Y251" t="e">
            <v>#N/A</v>
          </cell>
          <cell r="Z251" t="e">
            <v>#N/A</v>
          </cell>
          <cell r="AA251" t="e">
            <v>#N/A</v>
          </cell>
          <cell r="AB251" t="e">
            <v>#N/A</v>
          </cell>
          <cell r="AC251" t="e">
            <v>#N/A</v>
          </cell>
          <cell r="AD251" t="e">
            <v>#N/A</v>
          </cell>
          <cell r="AE251" t="e">
            <v>#N/A</v>
          </cell>
          <cell r="AF251" t="e">
            <v>#N/A</v>
          </cell>
          <cell r="AG251" t="e">
            <v>#N/A</v>
          </cell>
          <cell r="AH251" t="e">
            <v>#N/A</v>
          </cell>
          <cell r="AI251" t="e">
            <v>#N/A</v>
          </cell>
          <cell r="AJ251" t="e">
            <v>#N/A</v>
          </cell>
          <cell r="AK251" t="e">
            <v>#N/A</v>
          </cell>
          <cell r="AL251" t="e">
            <v>#N/A</v>
          </cell>
          <cell r="AM251" t="e">
            <v>#N/A</v>
          </cell>
          <cell r="AN251" t="e">
            <v>#N/A</v>
          </cell>
          <cell r="AO251" t="e">
            <v>#N/A</v>
          </cell>
          <cell r="AP251" t="e">
            <v>#N/A</v>
          </cell>
          <cell r="AQ251" t="e">
            <v>#N/A</v>
          </cell>
        </row>
        <row r="252">
          <cell r="C252" t="e">
            <v>#N/A</v>
          </cell>
          <cell r="D252" t="e">
            <v>#N/A</v>
          </cell>
          <cell r="E252" t="e">
            <v>#N/A</v>
          </cell>
          <cell r="F252" t="e">
            <v>#N/A</v>
          </cell>
          <cell r="G252" t="e">
            <v>#N/A</v>
          </cell>
          <cell r="H252" t="e">
            <v>#N/A</v>
          </cell>
          <cell r="I252" t="e">
            <v>#N/A</v>
          </cell>
          <cell r="J252" t="e">
            <v>#N/A</v>
          </cell>
          <cell r="K252" t="e">
            <v>#N/A</v>
          </cell>
          <cell r="L252" t="e">
            <v>#N/A</v>
          </cell>
          <cell r="M252" t="e">
            <v>#N/A</v>
          </cell>
          <cell r="N252" t="e">
            <v>#N/A</v>
          </cell>
          <cell r="O252" t="e">
            <v>#N/A</v>
          </cell>
          <cell r="P252" t="e">
            <v>#N/A</v>
          </cell>
          <cell r="Q252" t="e">
            <v>#N/A</v>
          </cell>
          <cell r="R252" t="e">
            <v>#N/A</v>
          </cell>
          <cell r="S252" t="e">
            <v>#N/A</v>
          </cell>
          <cell r="T252" t="e">
            <v>#N/A</v>
          </cell>
          <cell r="U252" t="e">
            <v>#N/A</v>
          </cell>
          <cell r="V252" t="e">
            <v>#N/A</v>
          </cell>
          <cell r="W252" t="e">
            <v>#N/A</v>
          </cell>
          <cell r="X252" t="e">
            <v>#N/A</v>
          </cell>
          <cell r="Y252" t="e">
            <v>#N/A</v>
          </cell>
          <cell r="Z252" t="e">
            <v>#N/A</v>
          </cell>
          <cell r="AA252" t="e">
            <v>#N/A</v>
          </cell>
          <cell r="AB252" t="e">
            <v>#N/A</v>
          </cell>
          <cell r="AC252" t="e">
            <v>#N/A</v>
          </cell>
          <cell r="AD252" t="e">
            <v>#N/A</v>
          </cell>
          <cell r="AE252" t="e">
            <v>#N/A</v>
          </cell>
          <cell r="AF252" t="e">
            <v>#N/A</v>
          </cell>
          <cell r="AG252" t="e">
            <v>#N/A</v>
          </cell>
          <cell r="AH252" t="e">
            <v>#N/A</v>
          </cell>
          <cell r="AI252" t="e">
            <v>#N/A</v>
          </cell>
          <cell r="AJ252" t="e">
            <v>#N/A</v>
          </cell>
          <cell r="AK252" t="e">
            <v>#N/A</v>
          </cell>
          <cell r="AL252" t="e">
            <v>#N/A</v>
          </cell>
          <cell r="AM252" t="e">
            <v>#N/A</v>
          </cell>
          <cell r="AN252" t="e">
            <v>#N/A</v>
          </cell>
          <cell r="AO252" t="e">
            <v>#N/A</v>
          </cell>
          <cell r="AP252" t="e">
            <v>#N/A</v>
          </cell>
          <cell r="AQ252" t="e">
            <v>#N/A</v>
          </cell>
        </row>
        <row r="253">
          <cell r="C253" t="e">
            <v>#N/A</v>
          </cell>
          <cell r="D253" t="e">
            <v>#N/A</v>
          </cell>
          <cell r="E253" t="e">
            <v>#N/A</v>
          </cell>
          <cell r="F253" t="e">
            <v>#N/A</v>
          </cell>
          <cell r="G253" t="e">
            <v>#N/A</v>
          </cell>
          <cell r="H253" t="e">
            <v>#N/A</v>
          </cell>
          <cell r="I253" t="e">
            <v>#N/A</v>
          </cell>
          <cell r="J253" t="e">
            <v>#N/A</v>
          </cell>
          <cell r="K253" t="e">
            <v>#N/A</v>
          </cell>
          <cell r="L253" t="e">
            <v>#N/A</v>
          </cell>
          <cell r="M253" t="e">
            <v>#N/A</v>
          </cell>
          <cell r="N253" t="e">
            <v>#N/A</v>
          </cell>
          <cell r="O253" t="e">
            <v>#N/A</v>
          </cell>
          <cell r="P253" t="e">
            <v>#N/A</v>
          </cell>
          <cell r="Q253" t="e">
            <v>#N/A</v>
          </cell>
          <cell r="R253" t="e">
            <v>#N/A</v>
          </cell>
          <cell r="S253" t="e">
            <v>#N/A</v>
          </cell>
          <cell r="T253" t="e">
            <v>#N/A</v>
          </cell>
          <cell r="U253" t="e">
            <v>#N/A</v>
          </cell>
          <cell r="V253" t="e">
            <v>#N/A</v>
          </cell>
          <cell r="W253" t="e">
            <v>#N/A</v>
          </cell>
          <cell r="X253" t="e">
            <v>#N/A</v>
          </cell>
          <cell r="Y253" t="e">
            <v>#N/A</v>
          </cell>
          <cell r="Z253" t="e">
            <v>#N/A</v>
          </cell>
          <cell r="AA253" t="e">
            <v>#N/A</v>
          </cell>
          <cell r="AB253" t="e">
            <v>#N/A</v>
          </cell>
          <cell r="AC253" t="e">
            <v>#N/A</v>
          </cell>
          <cell r="AD253" t="e">
            <v>#N/A</v>
          </cell>
          <cell r="AE253" t="e">
            <v>#N/A</v>
          </cell>
          <cell r="AF253" t="e">
            <v>#N/A</v>
          </cell>
          <cell r="AG253" t="e">
            <v>#N/A</v>
          </cell>
          <cell r="AH253" t="e">
            <v>#N/A</v>
          </cell>
          <cell r="AI253" t="e">
            <v>#N/A</v>
          </cell>
          <cell r="AJ253" t="e">
            <v>#N/A</v>
          </cell>
          <cell r="AK253" t="e">
            <v>#N/A</v>
          </cell>
          <cell r="AL253" t="e">
            <v>#N/A</v>
          </cell>
          <cell r="AM253" t="e">
            <v>#N/A</v>
          </cell>
          <cell r="AN253" t="e">
            <v>#N/A</v>
          </cell>
          <cell r="AO253" t="e">
            <v>#N/A</v>
          </cell>
          <cell r="AP253" t="e">
            <v>#N/A</v>
          </cell>
          <cell r="AQ253" t="e">
            <v>#N/A</v>
          </cell>
        </row>
        <row r="254">
          <cell r="C254" t="e">
            <v>#N/A</v>
          </cell>
          <cell r="D254" t="e">
            <v>#N/A</v>
          </cell>
          <cell r="E254" t="e">
            <v>#N/A</v>
          </cell>
          <cell r="F254" t="e">
            <v>#N/A</v>
          </cell>
          <cell r="G254" t="e">
            <v>#N/A</v>
          </cell>
          <cell r="H254" t="e">
            <v>#N/A</v>
          </cell>
          <cell r="I254" t="e">
            <v>#N/A</v>
          </cell>
          <cell r="J254" t="e">
            <v>#N/A</v>
          </cell>
          <cell r="K254" t="e">
            <v>#N/A</v>
          </cell>
          <cell r="L254" t="e">
            <v>#N/A</v>
          </cell>
          <cell r="M254" t="e">
            <v>#N/A</v>
          </cell>
          <cell r="N254" t="e">
            <v>#N/A</v>
          </cell>
          <cell r="O254" t="e">
            <v>#N/A</v>
          </cell>
          <cell r="P254" t="e">
            <v>#N/A</v>
          </cell>
          <cell r="Q254" t="e">
            <v>#N/A</v>
          </cell>
          <cell r="R254" t="e">
            <v>#N/A</v>
          </cell>
          <cell r="S254" t="e">
            <v>#N/A</v>
          </cell>
          <cell r="T254" t="e">
            <v>#N/A</v>
          </cell>
          <cell r="U254" t="e">
            <v>#N/A</v>
          </cell>
          <cell r="V254" t="e">
            <v>#N/A</v>
          </cell>
          <cell r="W254" t="e">
            <v>#N/A</v>
          </cell>
          <cell r="X254" t="e">
            <v>#N/A</v>
          </cell>
          <cell r="Y254" t="e">
            <v>#N/A</v>
          </cell>
          <cell r="Z254" t="e">
            <v>#N/A</v>
          </cell>
          <cell r="AA254" t="e">
            <v>#N/A</v>
          </cell>
          <cell r="AB254" t="e">
            <v>#N/A</v>
          </cell>
          <cell r="AC254" t="e">
            <v>#N/A</v>
          </cell>
          <cell r="AD254" t="e">
            <v>#N/A</v>
          </cell>
          <cell r="AE254" t="e">
            <v>#N/A</v>
          </cell>
          <cell r="AF254" t="e">
            <v>#N/A</v>
          </cell>
          <cell r="AG254" t="e">
            <v>#N/A</v>
          </cell>
          <cell r="AH254" t="e">
            <v>#N/A</v>
          </cell>
          <cell r="AI254" t="e">
            <v>#N/A</v>
          </cell>
          <cell r="AJ254" t="e">
            <v>#N/A</v>
          </cell>
          <cell r="AK254" t="e">
            <v>#N/A</v>
          </cell>
          <cell r="AL254" t="e">
            <v>#N/A</v>
          </cell>
          <cell r="AM254" t="e">
            <v>#N/A</v>
          </cell>
          <cell r="AN254" t="e">
            <v>#N/A</v>
          </cell>
          <cell r="AO254" t="e">
            <v>#N/A</v>
          </cell>
          <cell r="AP254" t="e">
            <v>#N/A</v>
          </cell>
          <cell r="AQ254" t="e">
            <v>#N/A</v>
          </cell>
        </row>
        <row r="255">
          <cell r="C255" t="e">
            <v>#N/A</v>
          </cell>
          <cell r="D255" t="e">
            <v>#N/A</v>
          </cell>
          <cell r="E255" t="e">
            <v>#N/A</v>
          </cell>
          <cell r="F255" t="e">
            <v>#N/A</v>
          </cell>
          <cell r="G255" t="e">
            <v>#N/A</v>
          </cell>
          <cell r="H255" t="e">
            <v>#N/A</v>
          </cell>
          <cell r="I255" t="e">
            <v>#N/A</v>
          </cell>
          <cell r="J255" t="e">
            <v>#N/A</v>
          </cell>
          <cell r="K255" t="e">
            <v>#N/A</v>
          </cell>
          <cell r="L255" t="e">
            <v>#N/A</v>
          </cell>
          <cell r="M255" t="e">
            <v>#N/A</v>
          </cell>
          <cell r="N255" t="e">
            <v>#N/A</v>
          </cell>
          <cell r="O255" t="e">
            <v>#N/A</v>
          </cell>
          <cell r="P255" t="e">
            <v>#N/A</v>
          </cell>
          <cell r="Q255" t="e">
            <v>#N/A</v>
          </cell>
          <cell r="R255" t="e">
            <v>#N/A</v>
          </cell>
          <cell r="S255" t="e">
            <v>#N/A</v>
          </cell>
          <cell r="T255" t="e">
            <v>#N/A</v>
          </cell>
          <cell r="U255" t="e">
            <v>#N/A</v>
          </cell>
          <cell r="V255" t="e">
            <v>#N/A</v>
          </cell>
          <cell r="W255" t="e">
            <v>#N/A</v>
          </cell>
          <cell r="X255" t="e">
            <v>#N/A</v>
          </cell>
          <cell r="Y255" t="e">
            <v>#N/A</v>
          </cell>
          <cell r="Z255" t="e">
            <v>#N/A</v>
          </cell>
          <cell r="AA255" t="e">
            <v>#N/A</v>
          </cell>
          <cell r="AB255" t="e">
            <v>#N/A</v>
          </cell>
          <cell r="AC255" t="e">
            <v>#N/A</v>
          </cell>
          <cell r="AD255" t="e">
            <v>#N/A</v>
          </cell>
          <cell r="AE255" t="e">
            <v>#N/A</v>
          </cell>
          <cell r="AF255" t="e">
            <v>#N/A</v>
          </cell>
          <cell r="AG255" t="e">
            <v>#N/A</v>
          </cell>
          <cell r="AH255" t="e">
            <v>#N/A</v>
          </cell>
          <cell r="AI255" t="e">
            <v>#N/A</v>
          </cell>
          <cell r="AJ255" t="e">
            <v>#N/A</v>
          </cell>
          <cell r="AK255" t="e">
            <v>#N/A</v>
          </cell>
          <cell r="AL255" t="e">
            <v>#N/A</v>
          </cell>
          <cell r="AM255" t="e">
            <v>#N/A</v>
          </cell>
          <cell r="AN255" t="e">
            <v>#N/A</v>
          </cell>
          <cell r="AO255" t="e">
            <v>#N/A</v>
          </cell>
          <cell r="AP255" t="e">
            <v>#N/A</v>
          </cell>
          <cell r="AQ255" t="e">
            <v>#N/A</v>
          </cell>
        </row>
        <row r="256">
          <cell r="C256" t="e">
            <v>#N/A</v>
          </cell>
          <cell r="D256" t="e">
            <v>#N/A</v>
          </cell>
          <cell r="E256" t="e">
            <v>#N/A</v>
          </cell>
          <cell r="F256" t="e">
            <v>#N/A</v>
          </cell>
          <cell r="G256" t="e">
            <v>#N/A</v>
          </cell>
          <cell r="H256" t="e">
            <v>#N/A</v>
          </cell>
          <cell r="I256" t="e">
            <v>#N/A</v>
          </cell>
          <cell r="J256" t="e">
            <v>#N/A</v>
          </cell>
          <cell r="K256" t="e">
            <v>#N/A</v>
          </cell>
          <cell r="L256" t="e">
            <v>#N/A</v>
          </cell>
          <cell r="M256" t="e">
            <v>#N/A</v>
          </cell>
          <cell r="N256" t="e">
            <v>#N/A</v>
          </cell>
          <cell r="O256" t="e">
            <v>#N/A</v>
          </cell>
          <cell r="P256" t="e">
            <v>#N/A</v>
          </cell>
          <cell r="Q256" t="e">
            <v>#N/A</v>
          </cell>
          <cell r="R256" t="e">
            <v>#N/A</v>
          </cell>
          <cell r="S256" t="e">
            <v>#N/A</v>
          </cell>
          <cell r="T256" t="e">
            <v>#N/A</v>
          </cell>
          <cell r="U256" t="e">
            <v>#N/A</v>
          </cell>
          <cell r="V256" t="e">
            <v>#N/A</v>
          </cell>
          <cell r="W256" t="e">
            <v>#N/A</v>
          </cell>
          <cell r="X256" t="e">
            <v>#N/A</v>
          </cell>
          <cell r="Y256" t="e">
            <v>#N/A</v>
          </cell>
          <cell r="Z256" t="e">
            <v>#N/A</v>
          </cell>
          <cell r="AA256" t="e">
            <v>#N/A</v>
          </cell>
          <cell r="AB256" t="e">
            <v>#N/A</v>
          </cell>
          <cell r="AC256" t="e">
            <v>#N/A</v>
          </cell>
          <cell r="AD256" t="e">
            <v>#N/A</v>
          </cell>
          <cell r="AE256" t="e">
            <v>#N/A</v>
          </cell>
          <cell r="AF256" t="e">
            <v>#N/A</v>
          </cell>
          <cell r="AG256" t="e">
            <v>#N/A</v>
          </cell>
          <cell r="AH256" t="e">
            <v>#N/A</v>
          </cell>
          <cell r="AI256" t="e">
            <v>#N/A</v>
          </cell>
          <cell r="AJ256" t="e">
            <v>#N/A</v>
          </cell>
          <cell r="AK256" t="e">
            <v>#N/A</v>
          </cell>
          <cell r="AL256" t="e">
            <v>#N/A</v>
          </cell>
          <cell r="AM256" t="e">
            <v>#N/A</v>
          </cell>
          <cell r="AN256" t="e">
            <v>#N/A</v>
          </cell>
          <cell r="AO256" t="e">
            <v>#N/A</v>
          </cell>
          <cell r="AP256" t="e">
            <v>#N/A</v>
          </cell>
          <cell r="AQ256" t="e">
            <v>#N/A</v>
          </cell>
        </row>
        <row r="257">
          <cell r="C257" t="e">
            <v>#N/A</v>
          </cell>
          <cell r="D257" t="e">
            <v>#N/A</v>
          </cell>
          <cell r="E257" t="e">
            <v>#N/A</v>
          </cell>
          <cell r="F257" t="e">
            <v>#N/A</v>
          </cell>
          <cell r="G257" t="e">
            <v>#N/A</v>
          </cell>
          <cell r="H257" t="e">
            <v>#N/A</v>
          </cell>
          <cell r="I257" t="e">
            <v>#N/A</v>
          </cell>
          <cell r="J257" t="e">
            <v>#N/A</v>
          </cell>
          <cell r="K257" t="e">
            <v>#N/A</v>
          </cell>
          <cell r="L257" t="e">
            <v>#N/A</v>
          </cell>
          <cell r="M257" t="e">
            <v>#N/A</v>
          </cell>
          <cell r="N257" t="e">
            <v>#N/A</v>
          </cell>
          <cell r="O257" t="e">
            <v>#N/A</v>
          </cell>
          <cell r="P257" t="e">
            <v>#N/A</v>
          </cell>
          <cell r="Q257" t="e">
            <v>#N/A</v>
          </cell>
          <cell r="R257" t="e">
            <v>#N/A</v>
          </cell>
          <cell r="S257" t="e">
            <v>#N/A</v>
          </cell>
          <cell r="T257" t="e">
            <v>#N/A</v>
          </cell>
          <cell r="U257" t="e">
            <v>#N/A</v>
          </cell>
          <cell r="V257" t="e">
            <v>#N/A</v>
          </cell>
          <cell r="W257" t="e">
            <v>#N/A</v>
          </cell>
          <cell r="X257" t="e">
            <v>#N/A</v>
          </cell>
          <cell r="Y257" t="e">
            <v>#N/A</v>
          </cell>
          <cell r="Z257" t="e">
            <v>#N/A</v>
          </cell>
          <cell r="AA257" t="e">
            <v>#N/A</v>
          </cell>
          <cell r="AB257" t="e">
            <v>#N/A</v>
          </cell>
          <cell r="AC257" t="e">
            <v>#N/A</v>
          </cell>
          <cell r="AD257" t="e">
            <v>#N/A</v>
          </cell>
          <cell r="AE257" t="e">
            <v>#N/A</v>
          </cell>
          <cell r="AF257" t="e">
            <v>#N/A</v>
          </cell>
          <cell r="AG257" t="e">
            <v>#N/A</v>
          </cell>
          <cell r="AH257" t="e">
            <v>#N/A</v>
          </cell>
          <cell r="AI257" t="e">
            <v>#N/A</v>
          </cell>
          <cell r="AJ257" t="e">
            <v>#N/A</v>
          </cell>
          <cell r="AK257" t="e">
            <v>#N/A</v>
          </cell>
          <cell r="AL257" t="e">
            <v>#N/A</v>
          </cell>
          <cell r="AM257" t="e">
            <v>#N/A</v>
          </cell>
          <cell r="AN257" t="e">
            <v>#N/A</v>
          </cell>
          <cell r="AO257" t="e">
            <v>#N/A</v>
          </cell>
          <cell r="AP257" t="e">
            <v>#N/A</v>
          </cell>
          <cell r="AQ257" t="e">
            <v>#N/A</v>
          </cell>
        </row>
        <row r="258">
          <cell r="C258" t="e">
            <v>#N/A</v>
          </cell>
          <cell r="D258" t="e">
            <v>#N/A</v>
          </cell>
          <cell r="E258" t="e">
            <v>#N/A</v>
          </cell>
          <cell r="F258" t="e">
            <v>#N/A</v>
          </cell>
          <cell r="G258" t="e">
            <v>#N/A</v>
          </cell>
          <cell r="H258" t="e">
            <v>#N/A</v>
          </cell>
          <cell r="I258" t="e">
            <v>#N/A</v>
          </cell>
          <cell r="J258" t="e">
            <v>#N/A</v>
          </cell>
          <cell r="K258" t="e">
            <v>#N/A</v>
          </cell>
          <cell r="L258" t="e">
            <v>#N/A</v>
          </cell>
          <cell r="M258" t="e">
            <v>#N/A</v>
          </cell>
          <cell r="N258" t="e">
            <v>#N/A</v>
          </cell>
          <cell r="O258" t="e">
            <v>#N/A</v>
          </cell>
          <cell r="P258" t="e">
            <v>#N/A</v>
          </cell>
          <cell r="Q258" t="e">
            <v>#N/A</v>
          </cell>
          <cell r="R258" t="e">
            <v>#N/A</v>
          </cell>
          <cell r="S258" t="e">
            <v>#N/A</v>
          </cell>
          <cell r="T258" t="e">
            <v>#N/A</v>
          </cell>
          <cell r="U258" t="e">
            <v>#N/A</v>
          </cell>
          <cell r="V258" t="e">
            <v>#N/A</v>
          </cell>
          <cell r="W258" t="e">
            <v>#N/A</v>
          </cell>
          <cell r="X258" t="e">
            <v>#N/A</v>
          </cell>
          <cell r="Y258" t="e">
            <v>#N/A</v>
          </cell>
          <cell r="Z258" t="e">
            <v>#N/A</v>
          </cell>
          <cell r="AA258" t="e">
            <v>#N/A</v>
          </cell>
          <cell r="AB258" t="e">
            <v>#N/A</v>
          </cell>
          <cell r="AC258" t="e">
            <v>#N/A</v>
          </cell>
          <cell r="AD258" t="e">
            <v>#N/A</v>
          </cell>
          <cell r="AE258" t="e">
            <v>#N/A</v>
          </cell>
          <cell r="AF258" t="e">
            <v>#N/A</v>
          </cell>
          <cell r="AG258" t="e">
            <v>#N/A</v>
          </cell>
          <cell r="AH258" t="e">
            <v>#N/A</v>
          </cell>
          <cell r="AI258" t="e">
            <v>#N/A</v>
          </cell>
          <cell r="AJ258" t="e">
            <v>#N/A</v>
          </cell>
          <cell r="AK258" t="e">
            <v>#N/A</v>
          </cell>
          <cell r="AL258" t="e">
            <v>#N/A</v>
          </cell>
          <cell r="AM258" t="e">
            <v>#N/A</v>
          </cell>
          <cell r="AN258" t="e">
            <v>#N/A</v>
          </cell>
          <cell r="AO258" t="e">
            <v>#N/A</v>
          </cell>
          <cell r="AP258" t="e">
            <v>#N/A</v>
          </cell>
          <cell r="AQ258" t="e">
            <v>#N/A</v>
          </cell>
        </row>
        <row r="259">
          <cell r="C259" t="e">
            <v>#N/A</v>
          </cell>
          <cell r="D259" t="e">
            <v>#N/A</v>
          </cell>
          <cell r="E259" t="e">
            <v>#N/A</v>
          </cell>
          <cell r="F259" t="e">
            <v>#N/A</v>
          </cell>
          <cell r="G259" t="e">
            <v>#N/A</v>
          </cell>
          <cell r="H259" t="e">
            <v>#N/A</v>
          </cell>
          <cell r="I259" t="e">
            <v>#N/A</v>
          </cell>
          <cell r="J259" t="e">
            <v>#N/A</v>
          </cell>
          <cell r="K259" t="e">
            <v>#N/A</v>
          </cell>
          <cell r="L259" t="e">
            <v>#N/A</v>
          </cell>
          <cell r="M259" t="e">
            <v>#N/A</v>
          </cell>
          <cell r="N259" t="e">
            <v>#N/A</v>
          </cell>
          <cell r="O259" t="e">
            <v>#N/A</v>
          </cell>
          <cell r="P259" t="e">
            <v>#N/A</v>
          </cell>
          <cell r="Q259" t="e">
            <v>#N/A</v>
          </cell>
          <cell r="R259" t="e">
            <v>#N/A</v>
          </cell>
          <cell r="S259" t="e">
            <v>#N/A</v>
          </cell>
          <cell r="T259" t="e">
            <v>#N/A</v>
          </cell>
          <cell r="U259" t="e">
            <v>#N/A</v>
          </cell>
          <cell r="V259" t="e">
            <v>#N/A</v>
          </cell>
          <cell r="W259" t="e">
            <v>#N/A</v>
          </cell>
          <cell r="X259" t="e">
            <v>#N/A</v>
          </cell>
          <cell r="Y259" t="e">
            <v>#N/A</v>
          </cell>
          <cell r="Z259" t="e">
            <v>#N/A</v>
          </cell>
          <cell r="AA259" t="e">
            <v>#N/A</v>
          </cell>
          <cell r="AB259" t="e">
            <v>#N/A</v>
          </cell>
          <cell r="AC259" t="e">
            <v>#N/A</v>
          </cell>
          <cell r="AD259" t="e">
            <v>#N/A</v>
          </cell>
          <cell r="AE259" t="e">
            <v>#N/A</v>
          </cell>
          <cell r="AF259" t="e">
            <v>#N/A</v>
          </cell>
          <cell r="AG259" t="e">
            <v>#N/A</v>
          </cell>
          <cell r="AH259" t="e">
            <v>#N/A</v>
          </cell>
          <cell r="AI259" t="e">
            <v>#N/A</v>
          </cell>
          <cell r="AJ259" t="e">
            <v>#N/A</v>
          </cell>
          <cell r="AK259" t="e">
            <v>#N/A</v>
          </cell>
          <cell r="AL259" t="e">
            <v>#N/A</v>
          </cell>
          <cell r="AM259" t="e">
            <v>#N/A</v>
          </cell>
          <cell r="AN259" t="e">
            <v>#N/A</v>
          </cell>
          <cell r="AO259" t="e">
            <v>#N/A</v>
          </cell>
          <cell r="AP259" t="e">
            <v>#N/A</v>
          </cell>
          <cell r="AQ259" t="e">
            <v>#N/A</v>
          </cell>
        </row>
        <row r="260">
          <cell r="C260" t="e">
            <v>#N/A</v>
          </cell>
          <cell r="D260" t="e">
            <v>#N/A</v>
          </cell>
          <cell r="E260" t="e">
            <v>#N/A</v>
          </cell>
          <cell r="F260" t="e">
            <v>#N/A</v>
          </cell>
          <cell r="G260" t="e">
            <v>#N/A</v>
          </cell>
          <cell r="H260" t="e">
            <v>#N/A</v>
          </cell>
          <cell r="I260" t="e">
            <v>#N/A</v>
          </cell>
          <cell r="J260" t="e">
            <v>#N/A</v>
          </cell>
          <cell r="K260" t="e">
            <v>#N/A</v>
          </cell>
          <cell r="L260" t="e">
            <v>#N/A</v>
          </cell>
          <cell r="M260" t="e">
            <v>#N/A</v>
          </cell>
          <cell r="N260" t="e">
            <v>#N/A</v>
          </cell>
          <cell r="O260" t="e">
            <v>#N/A</v>
          </cell>
          <cell r="P260" t="e">
            <v>#N/A</v>
          </cell>
          <cell r="Q260" t="e">
            <v>#N/A</v>
          </cell>
          <cell r="R260" t="e">
            <v>#N/A</v>
          </cell>
          <cell r="S260" t="e">
            <v>#N/A</v>
          </cell>
          <cell r="T260" t="e">
            <v>#N/A</v>
          </cell>
          <cell r="U260" t="e">
            <v>#N/A</v>
          </cell>
          <cell r="V260" t="e">
            <v>#N/A</v>
          </cell>
          <cell r="W260" t="e">
            <v>#N/A</v>
          </cell>
          <cell r="X260" t="e">
            <v>#N/A</v>
          </cell>
          <cell r="Y260" t="e">
            <v>#N/A</v>
          </cell>
          <cell r="Z260" t="e">
            <v>#N/A</v>
          </cell>
          <cell r="AA260" t="e">
            <v>#N/A</v>
          </cell>
          <cell r="AB260" t="e">
            <v>#N/A</v>
          </cell>
          <cell r="AC260" t="e">
            <v>#N/A</v>
          </cell>
          <cell r="AD260" t="e">
            <v>#N/A</v>
          </cell>
          <cell r="AE260" t="e">
            <v>#N/A</v>
          </cell>
          <cell r="AF260" t="e">
            <v>#N/A</v>
          </cell>
          <cell r="AG260" t="e">
            <v>#N/A</v>
          </cell>
          <cell r="AH260" t="e">
            <v>#N/A</v>
          </cell>
          <cell r="AI260" t="e">
            <v>#N/A</v>
          </cell>
          <cell r="AJ260" t="e">
            <v>#N/A</v>
          </cell>
          <cell r="AK260" t="e">
            <v>#N/A</v>
          </cell>
          <cell r="AL260" t="e">
            <v>#N/A</v>
          </cell>
          <cell r="AM260" t="e">
            <v>#N/A</v>
          </cell>
          <cell r="AN260" t="e">
            <v>#N/A</v>
          </cell>
          <cell r="AO260" t="e">
            <v>#N/A</v>
          </cell>
          <cell r="AP260" t="e">
            <v>#N/A</v>
          </cell>
          <cell r="AQ260" t="e">
            <v>#N/A</v>
          </cell>
        </row>
        <row r="261">
          <cell r="C261" t="e">
            <v>#N/A</v>
          </cell>
          <cell r="D261" t="e">
            <v>#N/A</v>
          </cell>
          <cell r="E261" t="e">
            <v>#N/A</v>
          </cell>
          <cell r="F261" t="e">
            <v>#N/A</v>
          </cell>
          <cell r="G261" t="e">
            <v>#N/A</v>
          </cell>
          <cell r="H261" t="e">
            <v>#N/A</v>
          </cell>
          <cell r="I261" t="e">
            <v>#N/A</v>
          </cell>
          <cell r="J261" t="e">
            <v>#N/A</v>
          </cell>
          <cell r="K261" t="e">
            <v>#N/A</v>
          </cell>
          <cell r="L261" t="e">
            <v>#N/A</v>
          </cell>
          <cell r="M261" t="e">
            <v>#N/A</v>
          </cell>
          <cell r="N261" t="e">
            <v>#N/A</v>
          </cell>
          <cell r="O261" t="e">
            <v>#N/A</v>
          </cell>
          <cell r="P261" t="e">
            <v>#N/A</v>
          </cell>
          <cell r="Q261" t="e">
            <v>#N/A</v>
          </cell>
          <cell r="R261" t="e">
            <v>#N/A</v>
          </cell>
          <cell r="S261" t="e">
            <v>#N/A</v>
          </cell>
          <cell r="T261" t="e">
            <v>#N/A</v>
          </cell>
          <cell r="U261" t="e">
            <v>#N/A</v>
          </cell>
          <cell r="V261" t="e">
            <v>#N/A</v>
          </cell>
          <cell r="W261" t="e">
            <v>#N/A</v>
          </cell>
          <cell r="X261" t="e">
            <v>#N/A</v>
          </cell>
          <cell r="Y261" t="e">
            <v>#N/A</v>
          </cell>
          <cell r="Z261" t="e">
            <v>#N/A</v>
          </cell>
          <cell r="AA261" t="e">
            <v>#N/A</v>
          </cell>
          <cell r="AB261" t="e">
            <v>#N/A</v>
          </cell>
          <cell r="AC261" t="e">
            <v>#N/A</v>
          </cell>
          <cell r="AD261" t="e">
            <v>#N/A</v>
          </cell>
          <cell r="AE261" t="e">
            <v>#N/A</v>
          </cell>
          <cell r="AF261" t="e">
            <v>#N/A</v>
          </cell>
          <cell r="AG261" t="e">
            <v>#N/A</v>
          </cell>
          <cell r="AH261" t="e">
            <v>#N/A</v>
          </cell>
          <cell r="AI261" t="e">
            <v>#N/A</v>
          </cell>
          <cell r="AJ261" t="e">
            <v>#N/A</v>
          </cell>
          <cell r="AK261" t="e">
            <v>#N/A</v>
          </cell>
          <cell r="AL261" t="e">
            <v>#N/A</v>
          </cell>
          <cell r="AM261" t="e">
            <v>#N/A</v>
          </cell>
          <cell r="AN261" t="e">
            <v>#N/A</v>
          </cell>
          <cell r="AO261" t="e">
            <v>#N/A</v>
          </cell>
          <cell r="AP261" t="e">
            <v>#N/A</v>
          </cell>
          <cell r="AQ261" t="e">
            <v>#N/A</v>
          </cell>
        </row>
        <row r="262">
          <cell r="C262" t="e">
            <v>#N/A</v>
          </cell>
          <cell r="D262" t="e">
            <v>#N/A</v>
          </cell>
          <cell r="E262" t="e">
            <v>#N/A</v>
          </cell>
          <cell r="F262" t="e">
            <v>#N/A</v>
          </cell>
          <cell r="G262" t="e">
            <v>#N/A</v>
          </cell>
          <cell r="H262" t="e">
            <v>#N/A</v>
          </cell>
          <cell r="I262" t="e">
            <v>#N/A</v>
          </cell>
          <cell r="J262" t="e">
            <v>#N/A</v>
          </cell>
          <cell r="K262" t="e">
            <v>#N/A</v>
          </cell>
          <cell r="L262" t="e">
            <v>#N/A</v>
          </cell>
          <cell r="M262" t="e">
            <v>#N/A</v>
          </cell>
          <cell r="N262" t="e">
            <v>#N/A</v>
          </cell>
          <cell r="O262" t="e">
            <v>#N/A</v>
          </cell>
          <cell r="P262" t="e">
            <v>#N/A</v>
          </cell>
          <cell r="Q262" t="e">
            <v>#N/A</v>
          </cell>
          <cell r="R262" t="e">
            <v>#N/A</v>
          </cell>
          <cell r="S262" t="e">
            <v>#N/A</v>
          </cell>
          <cell r="T262" t="e">
            <v>#N/A</v>
          </cell>
          <cell r="U262" t="e">
            <v>#N/A</v>
          </cell>
          <cell r="V262" t="e">
            <v>#N/A</v>
          </cell>
          <cell r="W262" t="e">
            <v>#N/A</v>
          </cell>
          <cell r="X262" t="e">
            <v>#N/A</v>
          </cell>
          <cell r="Y262" t="e">
            <v>#N/A</v>
          </cell>
          <cell r="Z262" t="e">
            <v>#N/A</v>
          </cell>
          <cell r="AA262" t="e">
            <v>#N/A</v>
          </cell>
          <cell r="AB262" t="e">
            <v>#N/A</v>
          </cell>
          <cell r="AC262" t="e">
            <v>#N/A</v>
          </cell>
          <cell r="AD262" t="e">
            <v>#N/A</v>
          </cell>
          <cell r="AE262" t="e">
            <v>#N/A</v>
          </cell>
          <cell r="AF262" t="e">
            <v>#N/A</v>
          </cell>
          <cell r="AG262" t="e">
            <v>#N/A</v>
          </cell>
          <cell r="AH262" t="e">
            <v>#N/A</v>
          </cell>
          <cell r="AI262" t="e">
            <v>#N/A</v>
          </cell>
          <cell r="AJ262" t="e">
            <v>#N/A</v>
          </cell>
          <cell r="AK262" t="e">
            <v>#N/A</v>
          </cell>
          <cell r="AL262" t="e">
            <v>#N/A</v>
          </cell>
          <cell r="AM262" t="e">
            <v>#N/A</v>
          </cell>
          <cell r="AN262" t="e">
            <v>#N/A</v>
          </cell>
          <cell r="AO262" t="e">
            <v>#N/A</v>
          </cell>
          <cell r="AP262" t="e">
            <v>#N/A</v>
          </cell>
          <cell r="AQ262" t="e">
            <v>#N/A</v>
          </cell>
        </row>
        <row r="263">
          <cell r="C263" t="e">
            <v>#N/A</v>
          </cell>
          <cell r="D263" t="e">
            <v>#N/A</v>
          </cell>
          <cell r="E263" t="e">
            <v>#N/A</v>
          </cell>
          <cell r="F263" t="e">
            <v>#N/A</v>
          </cell>
          <cell r="G263" t="e">
            <v>#N/A</v>
          </cell>
          <cell r="H263" t="e">
            <v>#N/A</v>
          </cell>
          <cell r="I263" t="e">
            <v>#N/A</v>
          </cell>
          <cell r="J263" t="e">
            <v>#N/A</v>
          </cell>
          <cell r="K263" t="e">
            <v>#N/A</v>
          </cell>
          <cell r="L263" t="e">
            <v>#N/A</v>
          </cell>
          <cell r="M263" t="e">
            <v>#N/A</v>
          </cell>
          <cell r="N263" t="e">
            <v>#N/A</v>
          </cell>
          <cell r="O263" t="e">
            <v>#N/A</v>
          </cell>
          <cell r="P263" t="e">
            <v>#N/A</v>
          </cell>
          <cell r="Q263" t="e">
            <v>#N/A</v>
          </cell>
          <cell r="R263" t="e">
            <v>#N/A</v>
          </cell>
          <cell r="S263" t="e">
            <v>#N/A</v>
          </cell>
          <cell r="T263" t="e">
            <v>#N/A</v>
          </cell>
          <cell r="U263" t="e">
            <v>#N/A</v>
          </cell>
          <cell r="V263" t="e">
            <v>#N/A</v>
          </cell>
          <cell r="W263" t="e">
            <v>#N/A</v>
          </cell>
          <cell r="X263" t="e">
            <v>#N/A</v>
          </cell>
          <cell r="Y263" t="e">
            <v>#N/A</v>
          </cell>
          <cell r="Z263" t="e">
            <v>#N/A</v>
          </cell>
          <cell r="AA263" t="e">
            <v>#N/A</v>
          </cell>
          <cell r="AB263" t="e">
            <v>#N/A</v>
          </cell>
          <cell r="AC263" t="e">
            <v>#N/A</v>
          </cell>
          <cell r="AD263" t="e">
            <v>#N/A</v>
          </cell>
          <cell r="AE263" t="e">
            <v>#N/A</v>
          </cell>
          <cell r="AF263" t="e">
            <v>#N/A</v>
          </cell>
          <cell r="AG263" t="e">
            <v>#N/A</v>
          </cell>
          <cell r="AH263" t="e">
            <v>#N/A</v>
          </cell>
          <cell r="AI263" t="e">
            <v>#N/A</v>
          </cell>
          <cell r="AJ263" t="e">
            <v>#N/A</v>
          </cell>
          <cell r="AK263" t="e">
            <v>#N/A</v>
          </cell>
          <cell r="AL263" t="e">
            <v>#N/A</v>
          </cell>
          <cell r="AM263" t="e">
            <v>#N/A</v>
          </cell>
          <cell r="AN263" t="e">
            <v>#N/A</v>
          </cell>
          <cell r="AO263" t="e">
            <v>#N/A</v>
          </cell>
          <cell r="AP263" t="e">
            <v>#N/A</v>
          </cell>
          <cell r="AQ263" t="e">
            <v>#N/A</v>
          </cell>
        </row>
        <row r="264">
          <cell r="C264" t="e">
            <v>#N/A</v>
          </cell>
          <cell r="D264" t="e">
            <v>#N/A</v>
          </cell>
          <cell r="E264" t="e">
            <v>#N/A</v>
          </cell>
          <cell r="F264" t="e">
            <v>#N/A</v>
          </cell>
          <cell r="G264" t="e">
            <v>#N/A</v>
          </cell>
          <cell r="H264" t="e">
            <v>#N/A</v>
          </cell>
          <cell r="I264" t="e">
            <v>#N/A</v>
          </cell>
          <cell r="J264" t="e">
            <v>#N/A</v>
          </cell>
          <cell r="K264" t="e">
            <v>#N/A</v>
          </cell>
          <cell r="L264" t="e">
            <v>#N/A</v>
          </cell>
          <cell r="M264" t="e">
            <v>#N/A</v>
          </cell>
          <cell r="N264" t="e">
            <v>#N/A</v>
          </cell>
          <cell r="O264" t="e">
            <v>#N/A</v>
          </cell>
          <cell r="P264" t="e">
            <v>#N/A</v>
          </cell>
          <cell r="Q264" t="e">
            <v>#N/A</v>
          </cell>
          <cell r="R264" t="e">
            <v>#N/A</v>
          </cell>
          <cell r="S264" t="e">
            <v>#N/A</v>
          </cell>
          <cell r="T264" t="e">
            <v>#N/A</v>
          </cell>
          <cell r="U264" t="e">
            <v>#N/A</v>
          </cell>
          <cell r="V264" t="e">
            <v>#N/A</v>
          </cell>
          <cell r="W264" t="e">
            <v>#N/A</v>
          </cell>
          <cell r="X264" t="e">
            <v>#N/A</v>
          </cell>
          <cell r="Y264" t="e">
            <v>#N/A</v>
          </cell>
          <cell r="Z264" t="e">
            <v>#N/A</v>
          </cell>
          <cell r="AA264" t="e">
            <v>#N/A</v>
          </cell>
          <cell r="AB264" t="e">
            <v>#N/A</v>
          </cell>
          <cell r="AC264" t="e">
            <v>#N/A</v>
          </cell>
          <cell r="AD264" t="e">
            <v>#N/A</v>
          </cell>
          <cell r="AE264" t="e">
            <v>#N/A</v>
          </cell>
          <cell r="AF264" t="e">
            <v>#N/A</v>
          </cell>
          <cell r="AG264" t="e">
            <v>#N/A</v>
          </cell>
          <cell r="AH264" t="e">
            <v>#N/A</v>
          </cell>
          <cell r="AI264" t="e">
            <v>#N/A</v>
          </cell>
          <cell r="AJ264" t="e">
            <v>#N/A</v>
          </cell>
          <cell r="AK264" t="e">
            <v>#N/A</v>
          </cell>
          <cell r="AL264" t="e">
            <v>#N/A</v>
          </cell>
          <cell r="AM264" t="e">
            <v>#N/A</v>
          </cell>
          <cell r="AN264" t="e">
            <v>#N/A</v>
          </cell>
          <cell r="AO264" t="e">
            <v>#N/A</v>
          </cell>
          <cell r="AP264" t="e">
            <v>#N/A</v>
          </cell>
          <cell r="AQ264" t="e">
            <v>#N/A</v>
          </cell>
        </row>
        <row r="265">
          <cell r="C265" t="e">
            <v>#N/A</v>
          </cell>
          <cell r="D265" t="e">
            <v>#N/A</v>
          </cell>
          <cell r="E265" t="e">
            <v>#N/A</v>
          </cell>
          <cell r="F265" t="e">
            <v>#N/A</v>
          </cell>
          <cell r="G265" t="e">
            <v>#N/A</v>
          </cell>
          <cell r="H265" t="e">
            <v>#N/A</v>
          </cell>
          <cell r="I265" t="e">
            <v>#N/A</v>
          </cell>
          <cell r="J265" t="e">
            <v>#N/A</v>
          </cell>
          <cell r="K265" t="e">
            <v>#N/A</v>
          </cell>
          <cell r="L265" t="e">
            <v>#N/A</v>
          </cell>
          <cell r="M265" t="e">
            <v>#N/A</v>
          </cell>
          <cell r="N265" t="e">
            <v>#N/A</v>
          </cell>
          <cell r="O265" t="e">
            <v>#N/A</v>
          </cell>
          <cell r="P265" t="e">
            <v>#N/A</v>
          </cell>
          <cell r="Q265" t="e">
            <v>#N/A</v>
          </cell>
          <cell r="R265" t="e">
            <v>#N/A</v>
          </cell>
          <cell r="S265" t="e">
            <v>#N/A</v>
          </cell>
          <cell r="T265" t="e">
            <v>#N/A</v>
          </cell>
          <cell r="U265" t="e">
            <v>#N/A</v>
          </cell>
          <cell r="V265" t="e">
            <v>#N/A</v>
          </cell>
          <cell r="W265" t="e">
            <v>#N/A</v>
          </cell>
          <cell r="X265" t="e">
            <v>#N/A</v>
          </cell>
          <cell r="Y265" t="e">
            <v>#N/A</v>
          </cell>
          <cell r="Z265" t="e">
            <v>#N/A</v>
          </cell>
          <cell r="AA265" t="e">
            <v>#N/A</v>
          </cell>
          <cell r="AB265" t="e">
            <v>#N/A</v>
          </cell>
          <cell r="AC265" t="e">
            <v>#N/A</v>
          </cell>
          <cell r="AD265" t="e">
            <v>#N/A</v>
          </cell>
          <cell r="AE265" t="e">
            <v>#N/A</v>
          </cell>
          <cell r="AF265" t="e">
            <v>#N/A</v>
          </cell>
          <cell r="AG265" t="e">
            <v>#N/A</v>
          </cell>
          <cell r="AH265" t="e">
            <v>#N/A</v>
          </cell>
          <cell r="AI265" t="e">
            <v>#N/A</v>
          </cell>
          <cell r="AJ265" t="e">
            <v>#N/A</v>
          </cell>
          <cell r="AK265" t="e">
            <v>#N/A</v>
          </cell>
          <cell r="AL265" t="e">
            <v>#N/A</v>
          </cell>
          <cell r="AM265" t="e">
            <v>#N/A</v>
          </cell>
          <cell r="AN265" t="e">
            <v>#N/A</v>
          </cell>
          <cell r="AO265" t="e">
            <v>#N/A</v>
          </cell>
          <cell r="AP265" t="e">
            <v>#N/A</v>
          </cell>
          <cell r="AQ265" t="e">
            <v>#N/A</v>
          </cell>
        </row>
        <row r="266">
          <cell r="C266" t="e">
            <v>#N/A</v>
          </cell>
          <cell r="D266" t="e">
            <v>#N/A</v>
          </cell>
          <cell r="E266" t="e">
            <v>#N/A</v>
          </cell>
          <cell r="F266" t="e">
            <v>#N/A</v>
          </cell>
          <cell r="G266" t="e">
            <v>#N/A</v>
          </cell>
          <cell r="H266" t="e">
            <v>#N/A</v>
          </cell>
          <cell r="I266" t="e">
            <v>#N/A</v>
          </cell>
          <cell r="J266" t="e">
            <v>#N/A</v>
          </cell>
          <cell r="K266" t="e">
            <v>#N/A</v>
          </cell>
          <cell r="L266" t="e">
            <v>#N/A</v>
          </cell>
          <cell r="M266" t="e">
            <v>#N/A</v>
          </cell>
          <cell r="N266" t="e">
            <v>#N/A</v>
          </cell>
          <cell r="O266" t="e">
            <v>#N/A</v>
          </cell>
          <cell r="P266" t="e">
            <v>#N/A</v>
          </cell>
          <cell r="Q266" t="e">
            <v>#N/A</v>
          </cell>
          <cell r="R266" t="e">
            <v>#N/A</v>
          </cell>
          <cell r="S266" t="e">
            <v>#N/A</v>
          </cell>
          <cell r="T266" t="e">
            <v>#N/A</v>
          </cell>
          <cell r="U266" t="e">
            <v>#N/A</v>
          </cell>
          <cell r="V266" t="e">
            <v>#N/A</v>
          </cell>
          <cell r="W266" t="e">
            <v>#N/A</v>
          </cell>
          <cell r="X266" t="e">
            <v>#N/A</v>
          </cell>
          <cell r="Y266" t="e">
            <v>#N/A</v>
          </cell>
          <cell r="Z266" t="e">
            <v>#N/A</v>
          </cell>
          <cell r="AA266" t="e">
            <v>#N/A</v>
          </cell>
          <cell r="AB266" t="e">
            <v>#N/A</v>
          </cell>
          <cell r="AC266" t="e">
            <v>#N/A</v>
          </cell>
          <cell r="AD266" t="e">
            <v>#N/A</v>
          </cell>
          <cell r="AE266" t="e">
            <v>#N/A</v>
          </cell>
          <cell r="AF266" t="e">
            <v>#N/A</v>
          </cell>
          <cell r="AG266" t="e">
            <v>#N/A</v>
          </cell>
          <cell r="AH266" t="e">
            <v>#N/A</v>
          </cell>
          <cell r="AI266" t="e">
            <v>#N/A</v>
          </cell>
          <cell r="AJ266" t="e">
            <v>#N/A</v>
          </cell>
          <cell r="AK266" t="e">
            <v>#N/A</v>
          </cell>
          <cell r="AL266" t="e">
            <v>#N/A</v>
          </cell>
          <cell r="AM266" t="e">
            <v>#N/A</v>
          </cell>
          <cell r="AN266" t="e">
            <v>#N/A</v>
          </cell>
          <cell r="AO266" t="e">
            <v>#N/A</v>
          </cell>
          <cell r="AP266" t="e">
            <v>#N/A</v>
          </cell>
          <cell r="AQ266" t="e">
            <v>#N/A</v>
          </cell>
        </row>
        <row r="267">
          <cell r="C267" t="e">
            <v>#N/A</v>
          </cell>
          <cell r="D267" t="e">
            <v>#N/A</v>
          </cell>
          <cell r="E267" t="e">
            <v>#N/A</v>
          </cell>
          <cell r="F267" t="e">
            <v>#N/A</v>
          </cell>
          <cell r="G267" t="e">
            <v>#N/A</v>
          </cell>
          <cell r="H267" t="e">
            <v>#N/A</v>
          </cell>
          <cell r="I267" t="e">
            <v>#N/A</v>
          </cell>
          <cell r="J267" t="e">
            <v>#N/A</v>
          </cell>
          <cell r="K267" t="e">
            <v>#N/A</v>
          </cell>
          <cell r="L267" t="e">
            <v>#N/A</v>
          </cell>
          <cell r="M267" t="e">
            <v>#N/A</v>
          </cell>
          <cell r="N267" t="e">
            <v>#N/A</v>
          </cell>
          <cell r="O267" t="e">
            <v>#N/A</v>
          </cell>
          <cell r="P267" t="e">
            <v>#N/A</v>
          </cell>
          <cell r="Q267" t="e">
            <v>#N/A</v>
          </cell>
          <cell r="R267" t="e">
            <v>#N/A</v>
          </cell>
          <cell r="S267" t="e">
            <v>#N/A</v>
          </cell>
          <cell r="T267" t="e">
            <v>#N/A</v>
          </cell>
          <cell r="U267" t="e">
            <v>#N/A</v>
          </cell>
          <cell r="V267" t="e">
            <v>#N/A</v>
          </cell>
          <cell r="W267" t="e">
            <v>#N/A</v>
          </cell>
          <cell r="X267" t="e">
            <v>#N/A</v>
          </cell>
          <cell r="Y267" t="e">
            <v>#N/A</v>
          </cell>
          <cell r="Z267" t="e">
            <v>#N/A</v>
          </cell>
          <cell r="AA267" t="e">
            <v>#N/A</v>
          </cell>
          <cell r="AB267" t="e">
            <v>#N/A</v>
          </cell>
          <cell r="AC267" t="e">
            <v>#N/A</v>
          </cell>
          <cell r="AD267" t="e">
            <v>#N/A</v>
          </cell>
          <cell r="AE267" t="e">
            <v>#N/A</v>
          </cell>
          <cell r="AF267" t="e">
            <v>#N/A</v>
          </cell>
          <cell r="AG267" t="e">
            <v>#N/A</v>
          </cell>
          <cell r="AH267" t="e">
            <v>#N/A</v>
          </cell>
          <cell r="AI267" t="e">
            <v>#N/A</v>
          </cell>
          <cell r="AJ267" t="e">
            <v>#N/A</v>
          </cell>
          <cell r="AK267" t="e">
            <v>#N/A</v>
          </cell>
          <cell r="AL267" t="e">
            <v>#N/A</v>
          </cell>
          <cell r="AM267" t="e">
            <v>#N/A</v>
          </cell>
          <cell r="AN267" t="e">
            <v>#N/A</v>
          </cell>
          <cell r="AO267" t="e">
            <v>#N/A</v>
          </cell>
          <cell r="AP267" t="e">
            <v>#N/A</v>
          </cell>
          <cell r="AQ267" t="e">
            <v>#N/A</v>
          </cell>
        </row>
        <row r="268">
          <cell r="C268" t="e">
            <v>#N/A</v>
          </cell>
          <cell r="D268" t="e">
            <v>#N/A</v>
          </cell>
          <cell r="E268" t="e">
            <v>#N/A</v>
          </cell>
          <cell r="F268" t="e">
            <v>#N/A</v>
          </cell>
          <cell r="G268" t="e">
            <v>#N/A</v>
          </cell>
          <cell r="H268" t="e">
            <v>#N/A</v>
          </cell>
          <cell r="I268" t="e">
            <v>#N/A</v>
          </cell>
          <cell r="J268" t="e">
            <v>#N/A</v>
          </cell>
          <cell r="K268" t="e">
            <v>#N/A</v>
          </cell>
          <cell r="L268" t="e">
            <v>#N/A</v>
          </cell>
          <cell r="M268" t="e">
            <v>#N/A</v>
          </cell>
          <cell r="N268" t="e">
            <v>#N/A</v>
          </cell>
          <cell r="O268" t="e">
            <v>#N/A</v>
          </cell>
          <cell r="P268" t="e">
            <v>#N/A</v>
          </cell>
          <cell r="Q268" t="e">
            <v>#N/A</v>
          </cell>
          <cell r="R268" t="e">
            <v>#N/A</v>
          </cell>
          <cell r="S268" t="e">
            <v>#N/A</v>
          </cell>
          <cell r="T268" t="e">
            <v>#N/A</v>
          </cell>
          <cell r="U268" t="e">
            <v>#N/A</v>
          </cell>
          <cell r="V268" t="e">
            <v>#N/A</v>
          </cell>
          <cell r="W268" t="e">
            <v>#N/A</v>
          </cell>
          <cell r="X268" t="e">
            <v>#N/A</v>
          </cell>
          <cell r="Y268" t="e">
            <v>#N/A</v>
          </cell>
          <cell r="Z268" t="e">
            <v>#N/A</v>
          </cell>
          <cell r="AA268" t="e">
            <v>#N/A</v>
          </cell>
          <cell r="AB268" t="e">
            <v>#N/A</v>
          </cell>
          <cell r="AC268" t="e">
            <v>#N/A</v>
          </cell>
          <cell r="AD268" t="e">
            <v>#N/A</v>
          </cell>
          <cell r="AE268" t="e">
            <v>#N/A</v>
          </cell>
          <cell r="AF268" t="e">
            <v>#N/A</v>
          </cell>
          <cell r="AG268" t="e">
            <v>#N/A</v>
          </cell>
          <cell r="AH268" t="e">
            <v>#N/A</v>
          </cell>
          <cell r="AI268" t="e">
            <v>#N/A</v>
          </cell>
          <cell r="AJ268" t="e">
            <v>#N/A</v>
          </cell>
          <cell r="AK268" t="e">
            <v>#N/A</v>
          </cell>
          <cell r="AL268" t="e">
            <v>#N/A</v>
          </cell>
          <cell r="AM268" t="e">
            <v>#N/A</v>
          </cell>
          <cell r="AN268" t="e">
            <v>#N/A</v>
          </cell>
          <cell r="AO268" t="e">
            <v>#N/A</v>
          </cell>
          <cell r="AP268" t="e">
            <v>#N/A</v>
          </cell>
          <cell r="AQ268" t="e">
            <v>#N/A</v>
          </cell>
        </row>
        <row r="269">
          <cell r="C269" t="e">
            <v>#N/A</v>
          </cell>
          <cell r="D269" t="e">
            <v>#N/A</v>
          </cell>
          <cell r="E269" t="e">
            <v>#N/A</v>
          </cell>
          <cell r="F269" t="e">
            <v>#N/A</v>
          </cell>
          <cell r="G269" t="e">
            <v>#N/A</v>
          </cell>
          <cell r="H269" t="e">
            <v>#N/A</v>
          </cell>
          <cell r="I269" t="e">
            <v>#N/A</v>
          </cell>
          <cell r="J269" t="e">
            <v>#N/A</v>
          </cell>
          <cell r="K269" t="e">
            <v>#N/A</v>
          </cell>
          <cell r="L269" t="e">
            <v>#N/A</v>
          </cell>
          <cell r="M269" t="e">
            <v>#N/A</v>
          </cell>
          <cell r="N269" t="e">
            <v>#N/A</v>
          </cell>
          <cell r="O269" t="e">
            <v>#N/A</v>
          </cell>
          <cell r="P269" t="e">
            <v>#N/A</v>
          </cell>
          <cell r="Q269" t="e">
            <v>#N/A</v>
          </cell>
          <cell r="R269" t="e">
            <v>#N/A</v>
          </cell>
          <cell r="S269" t="e">
            <v>#N/A</v>
          </cell>
          <cell r="T269" t="e">
            <v>#N/A</v>
          </cell>
          <cell r="U269" t="e">
            <v>#N/A</v>
          </cell>
          <cell r="V269" t="e">
            <v>#N/A</v>
          </cell>
          <cell r="W269" t="e">
            <v>#N/A</v>
          </cell>
          <cell r="X269" t="e">
            <v>#N/A</v>
          </cell>
          <cell r="Y269" t="e">
            <v>#N/A</v>
          </cell>
          <cell r="Z269" t="e">
            <v>#N/A</v>
          </cell>
          <cell r="AA269" t="e">
            <v>#N/A</v>
          </cell>
          <cell r="AB269" t="e">
            <v>#N/A</v>
          </cell>
          <cell r="AC269" t="e">
            <v>#N/A</v>
          </cell>
          <cell r="AD269" t="e">
            <v>#N/A</v>
          </cell>
          <cell r="AE269" t="e">
            <v>#N/A</v>
          </cell>
          <cell r="AF269" t="e">
            <v>#N/A</v>
          </cell>
          <cell r="AG269" t="e">
            <v>#N/A</v>
          </cell>
          <cell r="AH269" t="e">
            <v>#N/A</v>
          </cell>
          <cell r="AI269" t="e">
            <v>#N/A</v>
          </cell>
          <cell r="AJ269" t="e">
            <v>#N/A</v>
          </cell>
          <cell r="AK269" t="e">
            <v>#N/A</v>
          </cell>
          <cell r="AL269" t="e">
            <v>#N/A</v>
          </cell>
          <cell r="AM269" t="e">
            <v>#N/A</v>
          </cell>
          <cell r="AN269" t="e">
            <v>#N/A</v>
          </cell>
          <cell r="AO269" t="e">
            <v>#N/A</v>
          </cell>
          <cell r="AP269" t="e">
            <v>#N/A</v>
          </cell>
          <cell r="AQ269" t="e">
            <v>#N/A</v>
          </cell>
        </row>
        <row r="270">
          <cell r="C270" t="e">
            <v>#N/A</v>
          </cell>
          <cell r="D270" t="e">
            <v>#N/A</v>
          </cell>
          <cell r="E270" t="e">
            <v>#N/A</v>
          </cell>
          <cell r="F270" t="e">
            <v>#N/A</v>
          </cell>
          <cell r="G270" t="e">
            <v>#N/A</v>
          </cell>
          <cell r="H270" t="e">
            <v>#N/A</v>
          </cell>
          <cell r="I270" t="e">
            <v>#N/A</v>
          </cell>
          <cell r="J270" t="e">
            <v>#N/A</v>
          </cell>
          <cell r="K270" t="e">
            <v>#N/A</v>
          </cell>
          <cell r="L270" t="e">
            <v>#N/A</v>
          </cell>
          <cell r="M270" t="e">
            <v>#N/A</v>
          </cell>
          <cell r="N270" t="e">
            <v>#N/A</v>
          </cell>
          <cell r="O270" t="e">
            <v>#N/A</v>
          </cell>
          <cell r="P270" t="e">
            <v>#N/A</v>
          </cell>
          <cell r="Q270" t="e">
            <v>#N/A</v>
          </cell>
          <cell r="R270" t="e">
            <v>#N/A</v>
          </cell>
          <cell r="S270" t="e">
            <v>#N/A</v>
          </cell>
          <cell r="T270" t="e">
            <v>#N/A</v>
          </cell>
          <cell r="U270" t="e">
            <v>#N/A</v>
          </cell>
          <cell r="V270" t="e">
            <v>#N/A</v>
          </cell>
          <cell r="W270" t="e">
            <v>#N/A</v>
          </cell>
          <cell r="X270" t="e">
            <v>#N/A</v>
          </cell>
          <cell r="Y270" t="e">
            <v>#N/A</v>
          </cell>
          <cell r="Z270" t="e">
            <v>#N/A</v>
          </cell>
          <cell r="AA270" t="e">
            <v>#N/A</v>
          </cell>
          <cell r="AB270" t="e">
            <v>#N/A</v>
          </cell>
          <cell r="AC270" t="e">
            <v>#N/A</v>
          </cell>
          <cell r="AD270" t="e">
            <v>#N/A</v>
          </cell>
          <cell r="AE270" t="e">
            <v>#N/A</v>
          </cell>
          <cell r="AF270" t="e">
            <v>#N/A</v>
          </cell>
          <cell r="AG270" t="e">
            <v>#N/A</v>
          </cell>
          <cell r="AH270" t="e">
            <v>#N/A</v>
          </cell>
          <cell r="AI270" t="e">
            <v>#N/A</v>
          </cell>
          <cell r="AJ270" t="e">
            <v>#N/A</v>
          </cell>
          <cell r="AK270" t="e">
            <v>#N/A</v>
          </cell>
          <cell r="AL270" t="e">
            <v>#N/A</v>
          </cell>
          <cell r="AM270" t="e">
            <v>#N/A</v>
          </cell>
          <cell r="AN270" t="e">
            <v>#N/A</v>
          </cell>
          <cell r="AO270" t="e">
            <v>#N/A</v>
          </cell>
          <cell r="AP270" t="e">
            <v>#N/A</v>
          </cell>
          <cell r="AQ270" t="e">
            <v>#N/A</v>
          </cell>
        </row>
        <row r="271">
          <cell r="C271" t="e">
            <v>#N/A</v>
          </cell>
          <cell r="D271" t="e">
            <v>#N/A</v>
          </cell>
          <cell r="E271" t="e">
            <v>#N/A</v>
          </cell>
          <cell r="F271" t="e">
            <v>#N/A</v>
          </cell>
          <cell r="G271" t="e">
            <v>#N/A</v>
          </cell>
          <cell r="H271" t="e">
            <v>#N/A</v>
          </cell>
          <cell r="I271" t="e">
            <v>#N/A</v>
          </cell>
          <cell r="J271" t="e">
            <v>#N/A</v>
          </cell>
          <cell r="K271" t="e">
            <v>#N/A</v>
          </cell>
          <cell r="L271" t="e">
            <v>#N/A</v>
          </cell>
          <cell r="M271" t="e">
            <v>#N/A</v>
          </cell>
          <cell r="N271" t="e">
            <v>#N/A</v>
          </cell>
          <cell r="O271" t="e">
            <v>#N/A</v>
          </cell>
          <cell r="P271" t="e">
            <v>#N/A</v>
          </cell>
          <cell r="Q271" t="e">
            <v>#N/A</v>
          </cell>
          <cell r="R271" t="e">
            <v>#N/A</v>
          </cell>
          <cell r="S271" t="e">
            <v>#N/A</v>
          </cell>
          <cell r="T271" t="e">
            <v>#N/A</v>
          </cell>
          <cell r="U271" t="e">
            <v>#N/A</v>
          </cell>
          <cell r="V271" t="e">
            <v>#N/A</v>
          </cell>
          <cell r="W271" t="e">
            <v>#N/A</v>
          </cell>
          <cell r="X271" t="e">
            <v>#N/A</v>
          </cell>
          <cell r="Y271" t="e">
            <v>#N/A</v>
          </cell>
          <cell r="Z271" t="e">
            <v>#N/A</v>
          </cell>
          <cell r="AA271" t="e">
            <v>#N/A</v>
          </cell>
          <cell r="AB271" t="e">
            <v>#N/A</v>
          </cell>
          <cell r="AC271" t="e">
            <v>#N/A</v>
          </cell>
          <cell r="AD271" t="e">
            <v>#N/A</v>
          </cell>
          <cell r="AE271" t="e">
            <v>#N/A</v>
          </cell>
          <cell r="AF271" t="e">
            <v>#N/A</v>
          </cell>
          <cell r="AG271" t="e">
            <v>#N/A</v>
          </cell>
          <cell r="AH271" t="e">
            <v>#N/A</v>
          </cell>
          <cell r="AI271" t="e">
            <v>#N/A</v>
          </cell>
          <cell r="AJ271" t="e">
            <v>#N/A</v>
          </cell>
          <cell r="AK271" t="e">
            <v>#N/A</v>
          </cell>
          <cell r="AL271" t="e">
            <v>#N/A</v>
          </cell>
          <cell r="AM271" t="e">
            <v>#N/A</v>
          </cell>
          <cell r="AN271" t="e">
            <v>#N/A</v>
          </cell>
          <cell r="AO271" t="e">
            <v>#N/A</v>
          </cell>
          <cell r="AP271" t="e">
            <v>#N/A</v>
          </cell>
          <cell r="AQ271" t="e">
            <v>#N/A</v>
          </cell>
        </row>
        <row r="272">
          <cell r="C272" t="e">
            <v>#N/A</v>
          </cell>
          <cell r="D272" t="e">
            <v>#N/A</v>
          </cell>
          <cell r="E272" t="e">
            <v>#N/A</v>
          </cell>
          <cell r="F272" t="e">
            <v>#N/A</v>
          </cell>
          <cell r="G272" t="e">
            <v>#N/A</v>
          </cell>
          <cell r="H272" t="e">
            <v>#N/A</v>
          </cell>
          <cell r="I272" t="e">
            <v>#N/A</v>
          </cell>
          <cell r="J272" t="e">
            <v>#N/A</v>
          </cell>
          <cell r="K272" t="e">
            <v>#N/A</v>
          </cell>
          <cell r="L272" t="e">
            <v>#N/A</v>
          </cell>
          <cell r="M272" t="e">
            <v>#N/A</v>
          </cell>
          <cell r="N272" t="e">
            <v>#N/A</v>
          </cell>
          <cell r="O272" t="e">
            <v>#N/A</v>
          </cell>
          <cell r="P272" t="e">
            <v>#N/A</v>
          </cell>
          <cell r="Q272" t="e">
            <v>#N/A</v>
          </cell>
          <cell r="R272" t="e">
            <v>#N/A</v>
          </cell>
          <cell r="S272" t="e">
            <v>#N/A</v>
          </cell>
          <cell r="T272" t="e">
            <v>#N/A</v>
          </cell>
          <cell r="U272" t="e">
            <v>#N/A</v>
          </cell>
          <cell r="V272" t="e">
            <v>#N/A</v>
          </cell>
          <cell r="W272" t="e">
            <v>#N/A</v>
          </cell>
          <cell r="X272" t="e">
            <v>#N/A</v>
          </cell>
          <cell r="Y272" t="e">
            <v>#N/A</v>
          </cell>
          <cell r="Z272" t="e">
            <v>#N/A</v>
          </cell>
          <cell r="AA272" t="e">
            <v>#N/A</v>
          </cell>
          <cell r="AB272" t="e">
            <v>#N/A</v>
          </cell>
          <cell r="AC272" t="e">
            <v>#N/A</v>
          </cell>
          <cell r="AD272" t="e">
            <v>#N/A</v>
          </cell>
          <cell r="AE272" t="e">
            <v>#N/A</v>
          </cell>
          <cell r="AF272" t="e">
            <v>#N/A</v>
          </cell>
          <cell r="AG272" t="e">
            <v>#N/A</v>
          </cell>
          <cell r="AH272" t="e">
            <v>#N/A</v>
          </cell>
          <cell r="AI272" t="e">
            <v>#N/A</v>
          </cell>
          <cell r="AJ272" t="e">
            <v>#N/A</v>
          </cell>
          <cell r="AK272" t="e">
            <v>#N/A</v>
          </cell>
          <cell r="AL272" t="e">
            <v>#N/A</v>
          </cell>
          <cell r="AM272" t="e">
            <v>#N/A</v>
          </cell>
          <cell r="AN272" t="e">
            <v>#N/A</v>
          </cell>
          <cell r="AO272" t="e">
            <v>#N/A</v>
          </cell>
          <cell r="AP272" t="e">
            <v>#N/A</v>
          </cell>
          <cell r="AQ272" t="e">
            <v>#N/A</v>
          </cell>
        </row>
        <row r="273">
          <cell r="C273" t="e">
            <v>#N/A</v>
          </cell>
          <cell r="D273" t="e">
            <v>#N/A</v>
          </cell>
          <cell r="E273" t="e">
            <v>#N/A</v>
          </cell>
          <cell r="F273" t="e">
            <v>#N/A</v>
          </cell>
          <cell r="G273" t="e">
            <v>#N/A</v>
          </cell>
          <cell r="H273" t="e">
            <v>#N/A</v>
          </cell>
          <cell r="I273" t="e">
            <v>#N/A</v>
          </cell>
          <cell r="J273" t="e">
            <v>#N/A</v>
          </cell>
          <cell r="K273" t="e">
            <v>#N/A</v>
          </cell>
          <cell r="L273" t="e">
            <v>#N/A</v>
          </cell>
          <cell r="M273" t="e">
            <v>#N/A</v>
          </cell>
          <cell r="N273" t="e">
            <v>#N/A</v>
          </cell>
          <cell r="O273" t="e">
            <v>#N/A</v>
          </cell>
          <cell r="P273" t="e">
            <v>#N/A</v>
          </cell>
          <cell r="Q273" t="e">
            <v>#N/A</v>
          </cell>
          <cell r="R273" t="e">
            <v>#N/A</v>
          </cell>
          <cell r="S273" t="e">
            <v>#N/A</v>
          </cell>
          <cell r="T273" t="e">
            <v>#N/A</v>
          </cell>
          <cell r="U273" t="e">
            <v>#N/A</v>
          </cell>
          <cell r="V273" t="e">
            <v>#N/A</v>
          </cell>
          <cell r="W273" t="e">
            <v>#N/A</v>
          </cell>
          <cell r="X273" t="e">
            <v>#N/A</v>
          </cell>
          <cell r="Y273" t="e">
            <v>#N/A</v>
          </cell>
          <cell r="Z273" t="e">
            <v>#N/A</v>
          </cell>
          <cell r="AA273" t="e">
            <v>#N/A</v>
          </cell>
          <cell r="AB273" t="e">
            <v>#N/A</v>
          </cell>
          <cell r="AC273" t="e">
            <v>#N/A</v>
          </cell>
          <cell r="AD273" t="e">
            <v>#N/A</v>
          </cell>
          <cell r="AE273" t="e">
            <v>#N/A</v>
          </cell>
          <cell r="AF273" t="e">
            <v>#N/A</v>
          </cell>
          <cell r="AG273" t="e">
            <v>#N/A</v>
          </cell>
          <cell r="AH273" t="e">
            <v>#N/A</v>
          </cell>
          <cell r="AI273" t="e">
            <v>#N/A</v>
          </cell>
          <cell r="AJ273" t="e">
            <v>#N/A</v>
          </cell>
          <cell r="AK273" t="e">
            <v>#N/A</v>
          </cell>
          <cell r="AL273" t="e">
            <v>#N/A</v>
          </cell>
          <cell r="AM273" t="e">
            <v>#N/A</v>
          </cell>
          <cell r="AN273" t="e">
            <v>#N/A</v>
          </cell>
          <cell r="AO273" t="e">
            <v>#N/A</v>
          </cell>
          <cell r="AP273" t="e">
            <v>#N/A</v>
          </cell>
          <cell r="AQ273" t="e">
            <v>#N/A</v>
          </cell>
        </row>
        <row r="274">
          <cell r="C274" t="e">
            <v>#N/A</v>
          </cell>
          <cell r="D274" t="e">
            <v>#N/A</v>
          </cell>
          <cell r="E274" t="e">
            <v>#N/A</v>
          </cell>
          <cell r="F274" t="e">
            <v>#N/A</v>
          </cell>
          <cell r="G274" t="e">
            <v>#N/A</v>
          </cell>
          <cell r="H274" t="e">
            <v>#N/A</v>
          </cell>
          <cell r="I274" t="e">
            <v>#N/A</v>
          </cell>
          <cell r="J274" t="e">
            <v>#N/A</v>
          </cell>
          <cell r="K274" t="e">
            <v>#N/A</v>
          </cell>
          <cell r="L274" t="e">
            <v>#N/A</v>
          </cell>
          <cell r="M274" t="e">
            <v>#N/A</v>
          </cell>
          <cell r="N274" t="e">
            <v>#N/A</v>
          </cell>
          <cell r="O274" t="e">
            <v>#N/A</v>
          </cell>
          <cell r="P274" t="e">
            <v>#N/A</v>
          </cell>
          <cell r="Q274" t="e">
            <v>#N/A</v>
          </cell>
          <cell r="R274" t="e">
            <v>#N/A</v>
          </cell>
          <cell r="S274" t="e">
            <v>#N/A</v>
          </cell>
          <cell r="T274" t="e">
            <v>#N/A</v>
          </cell>
          <cell r="U274" t="e">
            <v>#N/A</v>
          </cell>
          <cell r="V274" t="e">
            <v>#N/A</v>
          </cell>
          <cell r="W274" t="e">
            <v>#N/A</v>
          </cell>
          <cell r="X274" t="e">
            <v>#N/A</v>
          </cell>
          <cell r="Y274" t="e">
            <v>#N/A</v>
          </cell>
          <cell r="Z274" t="e">
            <v>#N/A</v>
          </cell>
          <cell r="AA274" t="e">
            <v>#N/A</v>
          </cell>
          <cell r="AB274" t="e">
            <v>#N/A</v>
          </cell>
          <cell r="AC274" t="e">
            <v>#N/A</v>
          </cell>
          <cell r="AD274" t="e">
            <v>#N/A</v>
          </cell>
          <cell r="AE274" t="e">
            <v>#N/A</v>
          </cell>
          <cell r="AF274" t="e">
            <v>#N/A</v>
          </cell>
          <cell r="AG274" t="e">
            <v>#N/A</v>
          </cell>
          <cell r="AH274" t="e">
            <v>#N/A</v>
          </cell>
          <cell r="AI274" t="e">
            <v>#N/A</v>
          </cell>
          <cell r="AJ274" t="e">
            <v>#N/A</v>
          </cell>
          <cell r="AK274" t="e">
            <v>#N/A</v>
          </cell>
          <cell r="AL274" t="e">
            <v>#N/A</v>
          </cell>
          <cell r="AM274" t="e">
            <v>#N/A</v>
          </cell>
          <cell r="AN274" t="e">
            <v>#N/A</v>
          </cell>
          <cell r="AO274" t="e">
            <v>#N/A</v>
          </cell>
          <cell r="AP274" t="e">
            <v>#N/A</v>
          </cell>
          <cell r="AQ274" t="e">
            <v>#N/A</v>
          </cell>
        </row>
        <row r="275">
          <cell r="C275" t="e">
            <v>#N/A</v>
          </cell>
          <cell r="D275" t="e">
            <v>#N/A</v>
          </cell>
          <cell r="E275" t="e">
            <v>#N/A</v>
          </cell>
          <cell r="F275" t="e">
            <v>#N/A</v>
          </cell>
          <cell r="G275" t="e">
            <v>#N/A</v>
          </cell>
          <cell r="H275" t="e">
            <v>#N/A</v>
          </cell>
          <cell r="I275" t="e">
            <v>#N/A</v>
          </cell>
          <cell r="J275" t="e">
            <v>#N/A</v>
          </cell>
          <cell r="K275" t="e">
            <v>#N/A</v>
          </cell>
          <cell r="L275" t="e">
            <v>#N/A</v>
          </cell>
          <cell r="M275" t="e">
            <v>#N/A</v>
          </cell>
          <cell r="N275" t="e">
            <v>#N/A</v>
          </cell>
          <cell r="O275" t="e">
            <v>#N/A</v>
          </cell>
          <cell r="P275" t="e">
            <v>#N/A</v>
          </cell>
          <cell r="Q275" t="e">
            <v>#N/A</v>
          </cell>
          <cell r="R275" t="e">
            <v>#N/A</v>
          </cell>
          <cell r="S275" t="e">
            <v>#N/A</v>
          </cell>
          <cell r="T275" t="e">
            <v>#N/A</v>
          </cell>
          <cell r="U275" t="e">
            <v>#N/A</v>
          </cell>
          <cell r="V275" t="e">
            <v>#N/A</v>
          </cell>
          <cell r="W275" t="e">
            <v>#N/A</v>
          </cell>
          <cell r="X275" t="e">
            <v>#N/A</v>
          </cell>
          <cell r="Y275" t="e">
            <v>#N/A</v>
          </cell>
          <cell r="Z275" t="e">
            <v>#N/A</v>
          </cell>
          <cell r="AA275" t="e">
            <v>#N/A</v>
          </cell>
          <cell r="AB275" t="e">
            <v>#N/A</v>
          </cell>
          <cell r="AC275" t="e">
            <v>#N/A</v>
          </cell>
          <cell r="AD275" t="e">
            <v>#N/A</v>
          </cell>
          <cell r="AE275" t="e">
            <v>#N/A</v>
          </cell>
          <cell r="AF275" t="e">
            <v>#N/A</v>
          </cell>
          <cell r="AG275" t="e">
            <v>#N/A</v>
          </cell>
          <cell r="AH275" t="e">
            <v>#N/A</v>
          </cell>
          <cell r="AI275" t="e">
            <v>#N/A</v>
          </cell>
          <cell r="AJ275" t="e">
            <v>#N/A</v>
          </cell>
          <cell r="AK275" t="e">
            <v>#N/A</v>
          </cell>
          <cell r="AL275" t="e">
            <v>#N/A</v>
          </cell>
          <cell r="AM275" t="e">
            <v>#N/A</v>
          </cell>
          <cell r="AN275" t="e">
            <v>#N/A</v>
          </cell>
          <cell r="AO275" t="e">
            <v>#N/A</v>
          </cell>
          <cell r="AP275" t="e">
            <v>#N/A</v>
          </cell>
          <cell r="AQ275" t="e">
            <v>#N/A</v>
          </cell>
        </row>
        <row r="276">
          <cell r="C276" t="e">
            <v>#N/A</v>
          </cell>
          <cell r="D276" t="e">
            <v>#N/A</v>
          </cell>
          <cell r="E276" t="e">
            <v>#N/A</v>
          </cell>
          <cell r="F276" t="e">
            <v>#N/A</v>
          </cell>
          <cell r="G276" t="e">
            <v>#N/A</v>
          </cell>
          <cell r="H276" t="e">
            <v>#N/A</v>
          </cell>
          <cell r="I276" t="e">
            <v>#N/A</v>
          </cell>
          <cell r="J276" t="e">
            <v>#N/A</v>
          </cell>
          <cell r="K276" t="e">
            <v>#N/A</v>
          </cell>
          <cell r="L276" t="e">
            <v>#N/A</v>
          </cell>
          <cell r="M276" t="e">
            <v>#N/A</v>
          </cell>
          <cell r="N276" t="e">
            <v>#N/A</v>
          </cell>
          <cell r="O276" t="e">
            <v>#N/A</v>
          </cell>
          <cell r="P276" t="e">
            <v>#N/A</v>
          </cell>
          <cell r="Q276" t="e">
            <v>#N/A</v>
          </cell>
          <cell r="R276" t="e">
            <v>#N/A</v>
          </cell>
          <cell r="S276" t="e">
            <v>#N/A</v>
          </cell>
          <cell r="T276" t="e">
            <v>#N/A</v>
          </cell>
          <cell r="U276" t="e">
            <v>#N/A</v>
          </cell>
          <cell r="V276" t="e">
            <v>#N/A</v>
          </cell>
          <cell r="W276" t="e">
            <v>#N/A</v>
          </cell>
          <cell r="X276" t="e">
            <v>#N/A</v>
          </cell>
          <cell r="Y276" t="e">
            <v>#N/A</v>
          </cell>
          <cell r="Z276" t="e">
            <v>#N/A</v>
          </cell>
          <cell r="AA276" t="e">
            <v>#N/A</v>
          </cell>
          <cell r="AB276" t="e">
            <v>#N/A</v>
          </cell>
          <cell r="AC276" t="e">
            <v>#N/A</v>
          </cell>
          <cell r="AD276" t="e">
            <v>#N/A</v>
          </cell>
          <cell r="AE276" t="e">
            <v>#N/A</v>
          </cell>
          <cell r="AF276" t="e">
            <v>#N/A</v>
          </cell>
          <cell r="AG276" t="e">
            <v>#N/A</v>
          </cell>
          <cell r="AH276" t="e">
            <v>#N/A</v>
          </cell>
          <cell r="AI276" t="e">
            <v>#N/A</v>
          </cell>
          <cell r="AJ276" t="e">
            <v>#N/A</v>
          </cell>
          <cell r="AK276" t="e">
            <v>#N/A</v>
          </cell>
          <cell r="AL276" t="e">
            <v>#N/A</v>
          </cell>
          <cell r="AM276" t="e">
            <v>#N/A</v>
          </cell>
          <cell r="AN276" t="e">
            <v>#N/A</v>
          </cell>
          <cell r="AO276" t="e">
            <v>#N/A</v>
          </cell>
          <cell r="AP276" t="e">
            <v>#N/A</v>
          </cell>
          <cell r="AQ276" t="e">
            <v>#N/A</v>
          </cell>
        </row>
        <row r="277">
          <cell r="C277" t="e">
            <v>#N/A</v>
          </cell>
          <cell r="D277" t="e">
            <v>#N/A</v>
          </cell>
          <cell r="E277" t="e">
            <v>#N/A</v>
          </cell>
          <cell r="F277" t="e">
            <v>#N/A</v>
          </cell>
          <cell r="G277" t="e">
            <v>#N/A</v>
          </cell>
          <cell r="H277" t="e">
            <v>#N/A</v>
          </cell>
          <cell r="I277" t="e">
            <v>#N/A</v>
          </cell>
          <cell r="J277" t="e">
            <v>#N/A</v>
          </cell>
          <cell r="K277" t="e">
            <v>#N/A</v>
          </cell>
          <cell r="L277" t="e">
            <v>#N/A</v>
          </cell>
          <cell r="M277" t="e">
            <v>#N/A</v>
          </cell>
          <cell r="N277" t="e">
            <v>#N/A</v>
          </cell>
          <cell r="O277" t="e">
            <v>#N/A</v>
          </cell>
          <cell r="P277" t="e">
            <v>#N/A</v>
          </cell>
          <cell r="Q277" t="e">
            <v>#N/A</v>
          </cell>
          <cell r="R277" t="e">
            <v>#N/A</v>
          </cell>
          <cell r="S277" t="e">
            <v>#N/A</v>
          </cell>
          <cell r="T277" t="e">
            <v>#N/A</v>
          </cell>
          <cell r="U277" t="e">
            <v>#N/A</v>
          </cell>
          <cell r="V277" t="e">
            <v>#N/A</v>
          </cell>
          <cell r="W277" t="e">
            <v>#N/A</v>
          </cell>
          <cell r="X277" t="e">
            <v>#N/A</v>
          </cell>
          <cell r="Y277" t="e">
            <v>#N/A</v>
          </cell>
          <cell r="Z277" t="e">
            <v>#N/A</v>
          </cell>
          <cell r="AA277" t="e">
            <v>#N/A</v>
          </cell>
          <cell r="AB277" t="e">
            <v>#N/A</v>
          </cell>
          <cell r="AC277" t="e">
            <v>#N/A</v>
          </cell>
          <cell r="AD277" t="e">
            <v>#N/A</v>
          </cell>
          <cell r="AE277" t="e">
            <v>#N/A</v>
          </cell>
          <cell r="AF277" t="e">
            <v>#N/A</v>
          </cell>
          <cell r="AG277" t="e">
            <v>#N/A</v>
          </cell>
          <cell r="AH277" t="e">
            <v>#N/A</v>
          </cell>
          <cell r="AI277" t="e">
            <v>#N/A</v>
          </cell>
          <cell r="AJ277" t="e">
            <v>#N/A</v>
          </cell>
          <cell r="AK277" t="e">
            <v>#N/A</v>
          </cell>
          <cell r="AL277" t="e">
            <v>#N/A</v>
          </cell>
          <cell r="AM277" t="e">
            <v>#N/A</v>
          </cell>
          <cell r="AN277" t="e">
            <v>#N/A</v>
          </cell>
          <cell r="AO277" t="e">
            <v>#N/A</v>
          </cell>
          <cell r="AP277" t="e">
            <v>#N/A</v>
          </cell>
          <cell r="AQ277" t="e">
            <v>#N/A</v>
          </cell>
        </row>
        <row r="278">
          <cell r="C278" t="e">
            <v>#N/A</v>
          </cell>
          <cell r="D278" t="e">
            <v>#N/A</v>
          </cell>
          <cell r="E278" t="e">
            <v>#N/A</v>
          </cell>
          <cell r="F278" t="e">
            <v>#N/A</v>
          </cell>
          <cell r="G278" t="e">
            <v>#N/A</v>
          </cell>
          <cell r="H278" t="e">
            <v>#N/A</v>
          </cell>
          <cell r="I278" t="e">
            <v>#N/A</v>
          </cell>
          <cell r="J278" t="e">
            <v>#N/A</v>
          </cell>
          <cell r="K278" t="e">
            <v>#N/A</v>
          </cell>
          <cell r="L278" t="e">
            <v>#N/A</v>
          </cell>
          <cell r="M278" t="e">
            <v>#N/A</v>
          </cell>
          <cell r="N278" t="e">
            <v>#N/A</v>
          </cell>
          <cell r="O278" t="e">
            <v>#N/A</v>
          </cell>
          <cell r="P278" t="e">
            <v>#N/A</v>
          </cell>
          <cell r="Q278" t="e">
            <v>#N/A</v>
          </cell>
          <cell r="R278" t="e">
            <v>#N/A</v>
          </cell>
          <cell r="S278" t="e">
            <v>#N/A</v>
          </cell>
          <cell r="T278" t="e">
            <v>#N/A</v>
          </cell>
          <cell r="U278" t="e">
            <v>#N/A</v>
          </cell>
          <cell r="V278" t="e">
            <v>#N/A</v>
          </cell>
          <cell r="W278" t="e">
            <v>#N/A</v>
          </cell>
          <cell r="X278" t="e">
            <v>#N/A</v>
          </cell>
          <cell r="Y278" t="e">
            <v>#N/A</v>
          </cell>
          <cell r="Z278" t="e">
            <v>#N/A</v>
          </cell>
          <cell r="AA278" t="e">
            <v>#N/A</v>
          </cell>
          <cell r="AB278" t="e">
            <v>#N/A</v>
          </cell>
          <cell r="AC278" t="e">
            <v>#N/A</v>
          </cell>
          <cell r="AD278" t="e">
            <v>#N/A</v>
          </cell>
          <cell r="AE278" t="e">
            <v>#N/A</v>
          </cell>
          <cell r="AF278" t="e">
            <v>#N/A</v>
          </cell>
          <cell r="AG278" t="e">
            <v>#N/A</v>
          </cell>
          <cell r="AH278" t="e">
            <v>#N/A</v>
          </cell>
          <cell r="AI278" t="e">
            <v>#N/A</v>
          </cell>
          <cell r="AJ278" t="e">
            <v>#N/A</v>
          </cell>
          <cell r="AK278" t="e">
            <v>#N/A</v>
          </cell>
          <cell r="AL278" t="e">
            <v>#N/A</v>
          </cell>
          <cell r="AM278" t="e">
            <v>#N/A</v>
          </cell>
          <cell r="AN278" t="e">
            <v>#N/A</v>
          </cell>
          <cell r="AO278" t="e">
            <v>#N/A</v>
          </cell>
          <cell r="AP278" t="e">
            <v>#N/A</v>
          </cell>
          <cell r="AQ278" t="e">
            <v>#N/A</v>
          </cell>
        </row>
        <row r="279">
          <cell r="C279" t="e">
            <v>#N/A</v>
          </cell>
          <cell r="D279" t="e">
            <v>#N/A</v>
          </cell>
          <cell r="E279" t="e">
            <v>#N/A</v>
          </cell>
          <cell r="F279" t="e">
            <v>#N/A</v>
          </cell>
          <cell r="G279" t="e">
            <v>#N/A</v>
          </cell>
          <cell r="H279" t="e">
            <v>#N/A</v>
          </cell>
          <cell r="I279" t="e">
            <v>#N/A</v>
          </cell>
          <cell r="J279" t="e">
            <v>#N/A</v>
          </cell>
          <cell r="K279" t="e">
            <v>#N/A</v>
          </cell>
          <cell r="L279" t="e">
            <v>#N/A</v>
          </cell>
          <cell r="M279" t="e">
            <v>#N/A</v>
          </cell>
          <cell r="N279" t="e">
            <v>#N/A</v>
          </cell>
          <cell r="O279" t="e">
            <v>#N/A</v>
          </cell>
          <cell r="P279" t="e">
            <v>#N/A</v>
          </cell>
          <cell r="Q279" t="e">
            <v>#N/A</v>
          </cell>
          <cell r="R279" t="e">
            <v>#N/A</v>
          </cell>
          <cell r="S279" t="e">
            <v>#N/A</v>
          </cell>
          <cell r="T279" t="e">
            <v>#N/A</v>
          </cell>
          <cell r="U279" t="e">
            <v>#N/A</v>
          </cell>
          <cell r="V279" t="e">
            <v>#N/A</v>
          </cell>
          <cell r="W279" t="e">
            <v>#N/A</v>
          </cell>
          <cell r="X279" t="e">
            <v>#N/A</v>
          </cell>
          <cell r="Y279" t="e">
            <v>#N/A</v>
          </cell>
          <cell r="Z279" t="e">
            <v>#N/A</v>
          </cell>
          <cell r="AA279" t="e">
            <v>#N/A</v>
          </cell>
          <cell r="AB279" t="e">
            <v>#N/A</v>
          </cell>
          <cell r="AC279" t="e">
            <v>#N/A</v>
          </cell>
          <cell r="AD279" t="e">
            <v>#N/A</v>
          </cell>
          <cell r="AE279" t="e">
            <v>#N/A</v>
          </cell>
          <cell r="AF279" t="e">
            <v>#N/A</v>
          </cell>
          <cell r="AG279" t="e">
            <v>#N/A</v>
          </cell>
          <cell r="AH279" t="e">
            <v>#N/A</v>
          </cell>
          <cell r="AI279" t="e">
            <v>#N/A</v>
          </cell>
          <cell r="AJ279" t="e">
            <v>#N/A</v>
          </cell>
          <cell r="AK279" t="e">
            <v>#N/A</v>
          </cell>
          <cell r="AL279" t="e">
            <v>#N/A</v>
          </cell>
          <cell r="AM279" t="e">
            <v>#N/A</v>
          </cell>
          <cell r="AN279" t="e">
            <v>#N/A</v>
          </cell>
          <cell r="AO279" t="e">
            <v>#N/A</v>
          </cell>
          <cell r="AP279" t="e">
            <v>#N/A</v>
          </cell>
          <cell r="AQ279" t="e">
            <v>#N/A</v>
          </cell>
        </row>
        <row r="280">
          <cell r="C280" t="e">
            <v>#N/A</v>
          </cell>
          <cell r="D280" t="e">
            <v>#N/A</v>
          </cell>
          <cell r="E280" t="e">
            <v>#N/A</v>
          </cell>
          <cell r="F280" t="e">
            <v>#N/A</v>
          </cell>
          <cell r="G280" t="e">
            <v>#N/A</v>
          </cell>
          <cell r="H280" t="e">
            <v>#N/A</v>
          </cell>
          <cell r="I280" t="e">
            <v>#N/A</v>
          </cell>
          <cell r="J280" t="e">
            <v>#N/A</v>
          </cell>
          <cell r="K280" t="e">
            <v>#N/A</v>
          </cell>
          <cell r="L280" t="e">
            <v>#N/A</v>
          </cell>
          <cell r="M280" t="e">
            <v>#N/A</v>
          </cell>
          <cell r="N280" t="e">
            <v>#N/A</v>
          </cell>
          <cell r="O280" t="e">
            <v>#N/A</v>
          </cell>
          <cell r="P280" t="e">
            <v>#N/A</v>
          </cell>
          <cell r="Q280" t="e">
            <v>#N/A</v>
          </cell>
          <cell r="R280" t="e">
            <v>#N/A</v>
          </cell>
          <cell r="S280" t="e">
            <v>#N/A</v>
          </cell>
          <cell r="T280" t="e">
            <v>#N/A</v>
          </cell>
          <cell r="U280" t="e">
            <v>#N/A</v>
          </cell>
          <cell r="V280" t="e">
            <v>#N/A</v>
          </cell>
          <cell r="W280" t="e">
            <v>#N/A</v>
          </cell>
          <cell r="X280" t="e">
            <v>#N/A</v>
          </cell>
          <cell r="Y280" t="e">
            <v>#N/A</v>
          </cell>
          <cell r="Z280" t="e">
            <v>#N/A</v>
          </cell>
          <cell r="AA280" t="e">
            <v>#N/A</v>
          </cell>
          <cell r="AB280" t="e">
            <v>#N/A</v>
          </cell>
          <cell r="AC280" t="e">
            <v>#N/A</v>
          </cell>
          <cell r="AD280" t="e">
            <v>#N/A</v>
          </cell>
          <cell r="AE280" t="e">
            <v>#N/A</v>
          </cell>
          <cell r="AF280" t="e">
            <v>#N/A</v>
          </cell>
          <cell r="AG280" t="e">
            <v>#N/A</v>
          </cell>
          <cell r="AH280" t="e">
            <v>#N/A</v>
          </cell>
          <cell r="AI280" t="e">
            <v>#N/A</v>
          </cell>
          <cell r="AJ280" t="e">
            <v>#N/A</v>
          </cell>
          <cell r="AK280" t="e">
            <v>#N/A</v>
          </cell>
          <cell r="AL280" t="e">
            <v>#N/A</v>
          </cell>
          <cell r="AM280" t="e">
            <v>#N/A</v>
          </cell>
          <cell r="AN280" t="e">
            <v>#N/A</v>
          </cell>
          <cell r="AO280" t="e">
            <v>#N/A</v>
          </cell>
          <cell r="AP280" t="e">
            <v>#N/A</v>
          </cell>
          <cell r="AQ280" t="e">
            <v>#N/A</v>
          </cell>
        </row>
        <row r="281">
          <cell r="C281" t="e">
            <v>#N/A</v>
          </cell>
          <cell r="D281" t="e">
            <v>#N/A</v>
          </cell>
          <cell r="E281" t="e">
            <v>#N/A</v>
          </cell>
          <cell r="F281" t="e">
            <v>#N/A</v>
          </cell>
          <cell r="G281" t="e">
            <v>#N/A</v>
          </cell>
          <cell r="H281" t="e">
            <v>#N/A</v>
          </cell>
          <cell r="I281" t="e">
            <v>#N/A</v>
          </cell>
          <cell r="J281" t="e">
            <v>#N/A</v>
          </cell>
          <cell r="K281" t="e">
            <v>#N/A</v>
          </cell>
          <cell r="L281" t="e">
            <v>#N/A</v>
          </cell>
          <cell r="M281" t="e">
            <v>#N/A</v>
          </cell>
          <cell r="N281" t="e">
            <v>#N/A</v>
          </cell>
          <cell r="O281" t="e">
            <v>#N/A</v>
          </cell>
          <cell r="P281" t="e">
            <v>#N/A</v>
          </cell>
          <cell r="Q281" t="e">
            <v>#N/A</v>
          </cell>
          <cell r="R281" t="e">
            <v>#N/A</v>
          </cell>
          <cell r="S281" t="e">
            <v>#N/A</v>
          </cell>
          <cell r="T281" t="e">
            <v>#N/A</v>
          </cell>
          <cell r="U281" t="e">
            <v>#N/A</v>
          </cell>
          <cell r="V281" t="e">
            <v>#N/A</v>
          </cell>
          <cell r="W281" t="e">
            <v>#N/A</v>
          </cell>
          <cell r="X281" t="e">
            <v>#N/A</v>
          </cell>
          <cell r="Y281" t="e">
            <v>#N/A</v>
          </cell>
          <cell r="Z281" t="e">
            <v>#N/A</v>
          </cell>
          <cell r="AA281" t="e">
            <v>#N/A</v>
          </cell>
          <cell r="AB281" t="e">
            <v>#N/A</v>
          </cell>
          <cell r="AC281" t="e">
            <v>#N/A</v>
          </cell>
          <cell r="AD281" t="e">
            <v>#N/A</v>
          </cell>
          <cell r="AE281" t="e">
            <v>#N/A</v>
          </cell>
          <cell r="AF281" t="e">
            <v>#N/A</v>
          </cell>
          <cell r="AG281" t="e">
            <v>#N/A</v>
          </cell>
          <cell r="AH281" t="e">
            <v>#N/A</v>
          </cell>
          <cell r="AI281" t="e">
            <v>#N/A</v>
          </cell>
          <cell r="AJ281" t="e">
            <v>#N/A</v>
          </cell>
          <cell r="AK281" t="e">
            <v>#N/A</v>
          </cell>
          <cell r="AL281" t="e">
            <v>#N/A</v>
          </cell>
          <cell r="AM281" t="e">
            <v>#N/A</v>
          </cell>
          <cell r="AN281" t="e">
            <v>#N/A</v>
          </cell>
          <cell r="AO281" t="e">
            <v>#N/A</v>
          </cell>
          <cell r="AP281" t="e">
            <v>#N/A</v>
          </cell>
          <cell r="AQ281" t="e">
            <v>#N/A</v>
          </cell>
        </row>
        <row r="282">
          <cell r="C282" t="e">
            <v>#N/A</v>
          </cell>
          <cell r="D282" t="e">
            <v>#N/A</v>
          </cell>
          <cell r="E282" t="e">
            <v>#N/A</v>
          </cell>
          <cell r="F282" t="e">
            <v>#N/A</v>
          </cell>
          <cell r="G282" t="e">
            <v>#N/A</v>
          </cell>
          <cell r="H282" t="e">
            <v>#N/A</v>
          </cell>
          <cell r="I282" t="e">
            <v>#N/A</v>
          </cell>
          <cell r="J282" t="e">
            <v>#N/A</v>
          </cell>
          <cell r="K282" t="e">
            <v>#N/A</v>
          </cell>
          <cell r="L282" t="e">
            <v>#N/A</v>
          </cell>
          <cell r="M282" t="e">
            <v>#N/A</v>
          </cell>
          <cell r="N282" t="e">
            <v>#N/A</v>
          </cell>
          <cell r="O282" t="e">
            <v>#N/A</v>
          </cell>
          <cell r="P282" t="e">
            <v>#N/A</v>
          </cell>
          <cell r="Q282" t="e">
            <v>#N/A</v>
          </cell>
          <cell r="R282" t="e">
            <v>#N/A</v>
          </cell>
          <cell r="S282" t="e">
            <v>#N/A</v>
          </cell>
          <cell r="T282" t="e">
            <v>#N/A</v>
          </cell>
          <cell r="U282" t="e">
            <v>#N/A</v>
          </cell>
          <cell r="V282" t="e">
            <v>#N/A</v>
          </cell>
          <cell r="W282" t="e">
            <v>#N/A</v>
          </cell>
          <cell r="X282" t="e">
            <v>#N/A</v>
          </cell>
          <cell r="Y282" t="e">
            <v>#N/A</v>
          </cell>
          <cell r="Z282" t="e">
            <v>#N/A</v>
          </cell>
          <cell r="AA282" t="e">
            <v>#N/A</v>
          </cell>
          <cell r="AB282" t="e">
            <v>#N/A</v>
          </cell>
          <cell r="AC282" t="e">
            <v>#N/A</v>
          </cell>
          <cell r="AD282" t="e">
            <v>#N/A</v>
          </cell>
          <cell r="AE282" t="e">
            <v>#N/A</v>
          </cell>
          <cell r="AF282" t="e">
            <v>#N/A</v>
          </cell>
          <cell r="AG282" t="e">
            <v>#N/A</v>
          </cell>
          <cell r="AH282" t="e">
            <v>#N/A</v>
          </cell>
          <cell r="AI282" t="e">
            <v>#N/A</v>
          </cell>
          <cell r="AJ282" t="e">
            <v>#N/A</v>
          </cell>
          <cell r="AK282" t="e">
            <v>#N/A</v>
          </cell>
          <cell r="AL282" t="e">
            <v>#N/A</v>
          </cell>
          <cell r="AM282" t="e">
            <v>#N/A</v>
          </cell>
          <cell r="AN282" t="e">
            <v>#N/A</v>
          </cell>
          <cell r="AO282" t="e">
            <v>#N/A</v>
          </cell>
          <cell r="AP282" t="e">
            <v>#N/A</v>
          </cell>
          <cell r="AQ282" t="e">
            <v>#N/A</v>
          </cell>
        </row>
        <row r="283">
          <cell r="C283" t="e">
            <v>#N/A</v>
          </cell>
          <cell r="D283" t="e">
            <v>#N/A</v>
          </cell>
          <cell r="E283" t="e">
            <v>#N/A</v>
          </cell>
          <cell r="F283" t="e">
            <v>#N/A</v>
          </cell>
          <cell r="G283" t="e">
            <v>#N/A</v>
          </cell>
          <cell r="H283" t="e">
            <v>#N/A</v>
          </cell>
          <cell r="I283" t="e">
            <v>#N/A</v>
          </cell>
          <cell r="J283" t="e">
            <v>#N/A</v>
          </cell>
          <cell r="K283" t="e">
            <v>#N/A</v>
          </cell>
          <cell r="L283" t="e">
            <v>#N/A</v>
          </cell>
          <cell r="M283" t="e">
            <v>#N/A</v>
          </cell>
          <cell r="N283" t="e">
            <v>#N/A</v>
          </cell>
          <cell r="O283" t="e">
            <v>#N/A</v>
          </cell>
          <cell r="P283" t="e">
            <v>#N/A</v>
          </cell>
          <cell r="Q283" t="e">
            <v>#N/A</v>
          </cell>
          <cell r="R283" t="e">
            <v>#N/A</v>
          </cell>
          <cell r="S283" t="e">
            <v>#N/A</v>
          </cell>
          <cell r="T283" t="e">
            <v>#N/A</v>
          </cell>
          <cell r="U283" t="e">
            <v>#N/A</v>
          </cell>
          <cell r="V283" t="e">
            <v>#N/A</v>
          </cell>
          <cell r="W283" t="e">
            <v>#N/A</v>
          </cell>
          <cell r="X283" t="e">
            <v>#N/A</v>
          </cell>
          <cell r="Y283" t="e">
            <v>#N/A</v>
          </cell>
          <cell r="Z283" t="e">
            <v>#N/A</v>
          </cell>
          <cell r="AA283" t="e">
            <v>#N/A</v>
          </cell>
          <cell r="AB283" t="e">
            <v>#N/A</v>
          </cell>
          <cell r="AC283" t="e">
            <v>#N/A</v>
          </cell>
          <cell r="AD283" t="e">
            <v>#N/A</v>
          </cell>
          <cell r="AE283" t="e">
            <v>#N/A</v>
          </cell>
          <cell r="AF283" t="e">
            <v>#N/A</v>
          </cell>
          <cell r="AG283" t="e">
            <v>#N/A</v>
          </cell>
          <cell r="AH283" t="e">
            <v>#N/A</v>
          </cell>
          <cell r="AI283" t="e">
            <v>#N/A</v>
          </cell>
          <cell r="AJ283" t="e">
            <v>#N/A</v>
          </cell>
          <cell r="AK283" t="e">
            <v>#N/A</v>
          </cell>
          <cell r="AL283" t="e">
            <v>#N/A</v>
          </cell>
          <cell r="AM283" t="e">
            <v>#N/A</v>
          </cell>
          <cell r="AN283" t="e">
            <v>#N/A</v>
          </cell>
          <cell r="AO283" t="e">
            <v>#N/A</v>
          </cell>
          <cell r="AP283" t="e">
            <v>#N/A</v>
          </cell>
          <cell r="AQ283" t="e">
            <v>#N/A</v>
          </cell>
        </row>
        <row r="284">
          <cell r="C284" t="e">
            <v>#N/A</v>
          </cell>
          <cell r="D284" t="e">
            <v>#N/A</v>
          </cell>
          <cell r="E284" t="e">
            <v>#N/A</v>
          </cell>
          <cell r="F284" t="e">
            <v>#N/A</v>
          </cell>
          <cell r="G284" t="e">
            <v>#N/A</v>
          </cell>
          <cell r="H284" t="e">
            <v>#N/A</v>
          </cell>
          <cell r="I284" t="e">
            <v>#N/A</v>
          </cell>
          <cell r="J284" t="e">
            <v>#N/A</v>
          </cell>
          <cell r="K284" t="e">
            <v>#N/A</v>
          </cell>
          <cell r="L284" t="e">
            <v>#N/A</v>
          </cell>
          <cell r="M284" t="e">
            <v>#N/A</v>
          </cell>
          <cell r="N284" t="e">
            <v>#N/A</v>
          </cell>
          <cell r="O284" t="e">
            <v>#N/A</v>
          </cell>
          <cell r="P284" t="e">
            <v>#N/A</v>
          </cell>
          <cell r="Q284" t="e">
            <v>#N/A</v>
          </cell>
          <cell r="R284" t="e">
            <v>#N/A</v>
          </cell>
          <cell r="S284" t="e">
            <v>#N/A</v>
          </cell>
          <cell r="T284" t="e">
            <v>#N/A</v>
          </cell>
          <cell r="U284" t="e">
            <v>#N/A</v>
          </cell>
          <cell r="V284" t="e">
            <v>#N/A</v>
          </cell>
          <cell r="W284" t="e">
            <v>#N/A</v>
          </cell>
          <cell r="X284" t="e">
            <v>#N/A</v>
          </cell>
          <cell r="Y284" t="e">
            <v>#N/A</v>
          </cell>
          <cell r="Z284" t="e">
            <v>#N/A</v>
          </cell>
          <cell r="AA284" t="e">
            <v>#N/A</v>
          </cell>
          <cell r="AB284" t="e">
            <v>#N/A</v>
          </cell>
          <cell r="AC284" t="e">
            <v>#N/A</v>
          </cell>
          <cell r="AD284" t="e">
            <v>#N/A</v>
          </cell>
          <cell r="AE284" t="e">
            <v>#N/A</v>
          </cell>
          <cell r="AF284" t="e">
            <v>#N/A</v>
          </cell>
          <cell r="AG284" t="e">
            <v>#N/A</v>
          </cell>
          <cell r="AH284" t="e">
            <v>#N/A</v>
          </cell>
          <cell r="AI284" t="e">
            <v>#N/A</v>
          </cell>
          <cell r="AJ284" t="e">
            <v>#N/A</v>
          </cell>
          <cell r="AK284" t="e">
            <v>#N/A</v>
          </cell>
          <cell r="AL284" t="e">
            <v>#N/A</v>
          </cell>
          <cell r="AM284" t="e">
            <v>#N/A</v>
          </cell>
          <cell r="AN284" t="e">
            <v>#N/A</v>
          </cell>
          <cell r="AO284" t="e">
            <v>#N/A</v>
          </cell>
          <cell r="AP284" t="e">
            <v>#N/A</v>
          </cell>
          <cell r="AQ284" t="e">
            <v>#N/A</v>
          </cell>
        </row>
        <row r="285">
          <cell r="C285" t="e">
            <v>#N/A</v>
          </cell>
          <cell r="D285" t="e">
            <v>#N/A</v>
          </cell>
          <cell r="E285" t="e">
            <v>#N/A</v>
          </cell>
          <cell r="F285" t="e">
            <v>#N/A</v>
          </cell>
          <cell r="G285" t="e">
            <v>#N/A</v>
          </cell>
          <cell r="H285" t="e">
            <v>#N/A</v>
          </cell>
          <cell r="I285" t="e">
            <v>#N/A</v>
          </cell>
          <cell r="J285" t="e">
            <v>#N/A</v>
          </cell>
          <cell r="K285" t="e">
            <v>#N/A</v>
          </cell>
          <cell r="L285" t="e">
            <v>#N/A</v>
          </cell>
          <cell r="M285" t="e">
            <v>#N/A</v>
          </cell>
          <cell r="N285" t="e">
            <v>#N/A</v>
          </cell>
          <cell r="O285" t="e">
            <v>#N/A</v>
          </cell>
          <cell r="P285" t="e">
            <v>#N/A</v>
          </cell>
          <cell r="Q285" t="e">
            <v>#N/A</v>
          </cell>
          <cell r="R285" t="e">
            <v>#N/A</v>
          </cell>
          <cell r="S285" t="e">
            <v>#N/A</v>
          </cell>
          <cell r="T285" t="e">
            <v>#N/A</v>
          </cell>
          <cell r="U285" t="e">
            <v>#N/A</v>
          </cell>
          <cell r="V285" t="e">
            <v>#N/A</v>
          </cell>
          <cell r="W285" t="e">
            <v>#N/A</v>
          </cell>
          <cell r="X285" t="e">
            <v>#N/A</v>
          </cell>
          <cell r="Y285" t="e">
            <v>#N/A</v>
          </cell>
          <cell r="Z285" t="e">
            <v>#N/A</v>
          </cell>
          <cell r="AA285" t="e">
            <v>#N/A</v>
          </cell>
          <cell r="AB285" t="e">
            <v>#N/A</v>
          </cell>
          <cell r="AC285" t="e">
            <v>#N/A</v>
          </cell>
          <cell r="AD285" t="e">
            <v>#N/A</v>
          </cell>
          <cell r="AE285" t="e">
            <v>#N/A</v>
          </cell>
          <cell r="AF285" t="e">
            <v>#N/A</v>
          </cell>
          <cell r="AG285" t="e">
            <v>#N/A</v>
          </cell>
          <cell r="AH285" t="e">
            <v>#N/A</v>
          </cell>
          <cell r="AI285" t="e">
            <v>#N/A</v>
          </cell>
          <cell r="AJ285" t="e">
            <v>#N/A</v>
          </cell>
          <cell r="AK285" t="e">
            <v>#N/A</v>
          </cell>
          <cell r="AL285" t="e">
            <v>#N/A</v>
          </cell>
          <cell r="AM285" t="e">
            <v>#N/A</v>
          </cell>
          <cell r="AN285" t="e">
            <v>#N/A</v>
          </cell>
          <cell r="AO285" t="e">
            <v>#N/A</v>
          </cell>
          <cell r="AP285" t="e">
            <v>#N/A</v>
          </cell>
          <cell r="AQ285" t="e">
            <v>#N/A</v>
          </cell>
        </row>
        <row r="286">
          <cell r="C286" t="e">
            <v>#N/A</v>
          </cell>
          <cell r="D286" t="e">
            <v>#N/A</v>
          </cell>
          <cell r="E286" t="e">
            <v>#N/A</v>
          </cell>
          <cell r="F286" t="e">
            <v>#N/A</v>
          </cell>
          <cell r="G286" t="e">
            <v>#N/A</v>
          </cell>
          <cell r="H286" t="e">
            <v>#N/A</v>
          </cell>
          <cell r="I286" t="e">
            <v>#N/A</v>
          </cell>
          <cell r="J286" t="e">
            <v>#N/A</v>
          </cell>
          <cell r="K286" t="e">
            <v>#N/A</v>
          </cell>
          <cell r="L286" t="e">
            <v>#N/A</v>
          </cell>
          <cell r="M286" t="e">
            <v>#N/A</v>
          </cell>
          <cell r="N286" t="e">
            <v>#N/A</v>
          </cell>
          <cell r="O286" t="e">
            <v>#N/A</v>
          </cell>
          <cell r="P286" t="e">
            <v>#N/A</v>
          </cell>
          <cell r="Q286" t="e">
            <v>#N/A</v>
          </cell>
          <cell r="R286" t="e">
            <v>#N/A</v>
          </cell>
          <cell r="S286" t="e">
            <v>#N/A</v>
          </cell>
          <cell r="T286" t="e">
            <v>#N/A</v>
          </cell>
          <cell r="U286" t="e">
            <v>#N/A</v>
          </cell>
          <cell r="V286" t="e">
            <v>#N/A</v>
          </cell>
          <cell r="W286" t="e">
            <v>#N/A</v>
          </cell>
          <cell r="X286" t="e">
            <v>#N/A</v>
          </cell>
          <cell r="Y286" t="e">
            <v>#N/A</v>
          </cell>
          <cell r="Z286" t="e">
            <v>#N/A</v>
          </cell>
          <cell r="AA286" t="e">
            <v>#N/A</v>
          </cell>
          <cell r="AB286" t="e">
            <v>#N/A</v>
          </cell>
          <cell r="AC286" t="e">
            <v>#N/A</v>
          </cell>
          <cell r="AD286" t="e">
            <v>#N/A</v>
          </cell>
          <cell r="AE286" t="e">
            <v>#N/A</v>
          </cell>
          <cell r="AF286" t="e">
            <v>#N/A</v>
          </cell>
          <cell r="AG286" t="e">
            <v>#N/A</v>
          </cell>
          <cell r="AH286" t="e">
            <v>#N/A</v>
          </cell>
          <cell r="AI286" t="e">
            <v>#N/A</v>
          </cell>
          <cell r="AJ286" t="e">
            <v>#N/A</v>
          </cell>
          <cell r="AK286" t="e">
            <v>#N/A</v>
          </cell>
          <cell r="AL286" t="e">
            <v>#N/A</v>
          </cell>
          <cell r="AM286" t="e">
            <v>#N/A</v>
          </cell>
          <cell r="AN286" t="e">
            <v>#N/A</v>
          </cell>
          <cell r="AO286" t="e">
            <v>#N/A</v>
          </cell>
          <cell r="AP286" t="e">
            <v>#N/A</v>
          </cell>
          <cell r="AQ286" t="e">
            <v>#N/A</v>
          </cell>
        </row>
        <row r="287">
          <cell r="C287" t="e">
            <v>#N/A</v>
          </cell>
          <cell r="D287" t="e">
            <v>#N/A</v>
          </cell>
          <cell r="E287" t="e">
            <v>#N/A</v>
          </cell>
          <cell r="F287" t="e">
            <v>#N/A</v>
          </cell>
          <cell r="G287" t="e">
            <v>#N/A</v>
          </cell>
          <cell r="H287" t="e">
            <v>#N/A</v>
          </cell>
          <cell r="I287" t="e">
            <v>#N/A</v>
          </cell>
          <cell r="J287" t="e">
            <v>#N/A</v>
          </cell>
          <cell r="K287" t="e">
            <v>#N/A</v>
          </cell>
          <cell r="L287" t="e">
            <v>#N/A</v>
          </cell>
          <cell r="M287" t="e">
            <v>#N/A</v>
          </cell>
          <cell r="N287" t="e">
            <v>#N/A</v>
          </cell>
          <cell r="O287" t="e">
            <v>#N/A</v>
          </cell>
          <cell r="P287" t="e">
            <v>#N/A</v>
          </cell>
          <cell r="Q287" t="e">
            <v>#N/A</v>
          </cell>
          <cell r="R287" t="e">
            <v>#N/A</v>
          </cell>
          <cell r="S287" t="e">
            <v>#N/A</v>
          </cell>
          <cell r="T287" t="e">
            <v>#N/A</v>
          </cell>
          <cell r="U287" t="e">
            <v>#N/A</v>
          </cell>
          <cell r="V287" t="e">
            <v>#N/A</v>
          </cell>
          <cell r="W287" t="e">
            <v>#N/A</v>
          </cell>
          <cell r="X287" t="e">
            <v>#N/A</v>
          </cell>
          <cell r="Y287" t="e">
            <v>#N/A</v>
          </cell>
          <cell r="Z287" t="e">
            <v>#N/A</v>
          </cell>
          <cell r="AA287" t="e">
            <v>#N/A</v>
          </cell>
          <cell r="AB287" t="e">
            <v>#N/A</v>
          </cell>
          <cell r="AC287" t="e">
            <v>#N/A</v>
          </cell>
          <cell r="AD287" t="e">
            <v>#N/A</v>
          </cell>
          <cell r="AE287" t="e">
            <v>#N/A</v>
          </cell>
          <cell r="AF287" t="e">
            <v>#N/A</v>
          </cell>
          <cell r="AG287" t="e">
            <v>#N/A</v>
          </cell>
          <cell r="AH287" t="e">
            <v>#N/A</v>
          </cell>
          <cell r="AI287" t="e">
            <v>#N/A</v>
          </cell>
          <cell r="AJ287" t="e">
            <v>#N/A</v>
          </cell>
          <cell r="AK287" t="e">
            <v>#N/A</v>
          </cell>
          <cell r="AL287" t="e">
            <v>#N/A</v>
          </cell>
          <cell r="AM287" t="e">
            <v>#N/A</v>
          </cell>
          <cell r="AN287" t="e">
            <v>#N/A</v>
          </cell>
          <cell r="AO287" t="e">
            <v>#N/A</v>
          </cell>
          <cell r="AP287" t="e">
            <v>#N/A</v>
          </cell>
          <cell r="AQ287" t="e">
            <v>#N/A</v>
          </cell>
        </row>
        <row r="288">
          <cell r="C288" t="e">
            <v>#N/A</v>
          </cell>
          <cell r="D288" t="e">
            <v>#N/A</v>
          </cell>
          <cell r="E288" t="e">
            <v>#N/A</v>
          </cell>
          <cell r="F288" t="e">
            <v>#N/A</v>
          </cell>
          <cell r="G288" t="e">
            <v>#N/A</v>
          </cell>
          <cell r="H288" t="e">
            <v>#N/A</v>
          </cell>
          <cell r="I288" t="e">
            <v>#N/A</v>
          </cell>
          <cell r="J288" t="e">
            <v>#N/A</v>
          </cell>
          <cell r="K288" t="e">
            <v>#N/A</v>
          </cell>
          <cell r="L288" t="e">
            <v>#N/A</v>
          </cell>
          <cell r="M288" t="e">
            <v>#N/A</v>
          </cell>
          <cell r="N288" t="e">
            <v>#N/A</v>
          </cell>
          <cell r="O288" t="e">
            <v>#N/A</v>
          </cell>
          <cell r="P288" t="e">
            <v>#N/A</v>
          </cell>
          <cell r="Q288" t="e">
            <v>#N/A</v>
          </cell>
          <cell r="R288" t="e">
            <v>#N/A</v>
          </cell>
          <cell r="S288" t="e">
            <v>#N/A</v>
          </cell>
          <cell r="T288" t="e">
            <v>#N/A</v>
          </cell>
          <cell r="U288" t="e">
            <v>#N/A</v>
          </cell>
          <cell r="V288" t="e">
            <v>#N/A</v>
          </cell>
          <cell r="W288" t="e">
            <v>#N/A</v>
          </cell>
          <cell r="X288" t="e">
            <v>#N/A</v>
          </cell>
          <cell r="Y288" t="e">
            <v>#N/A</v>
          </cell>
          <cell r="Z288" t="e">
            <v>#N/A</v>
          </cell>
          <cell r="AA288" t="e">
            <v>#N/A</v>
          </cell>
          <cell r="AB288" t="e">
            <v>#N/A</v>
          </cell>
          <cell r="AC288" t="e">
            <v>#N/A</v>
          </cell>
          <cell r="AD288" t="e">
            <v>#N/A</v>
          </cell>
          <cell r="AE288" t="e">
            <v>#N/A</v>
          </cell>
          <cell r="AF288" t="e">
            <v>#N/A</v>
          </cell>
          <cell r="AG288" t="e">
            <v>#N/A</v>
          </cell>
          <cell r="AH288" t="e">
            <v>#N/A</v>
          </cell>
          <cell r="AI288" t="e">
            <v>#N/A</v>
          </cell>
          <cell r="AJ288" t="e">
            <v>#N/A</v>
          </cell>
          <cell r="AK288" t="e">
            <v>#N/A</v>
          </cell>
          <cell r="AL288" t="e">
            <v>#N/A</v>
          </cell>
          <cell r="AM288" t="e">
            <v>#N/A</v>
          </cell>
          <cell r="AN288" t="e">
            <v>#N/A</v>
          </cell>
          <cell r="AO288" t="e">
            <v>#N/A</v>
          </cell>
          <cell r="AP288" t="e">
            <v>#N/A</v>
          </cell>
          <cell r="AQ288" t="e">
            <v>#N/A</v>
          </cell>
        </row>
        <row r="289">
          <cell r="C289" t="e">
            <v>#N/A</v>
          </cell>
          <cell r="D289" t="e">
            <v>#N/A</v>
          </cell>
          <cell r="E289" t="e">
            <v>#N/A</v>
          </cell>
          <cell r="F289" t="e">
            <v>#N/A</v>
          </cell>
          <cell r="G289" t="e">
            <v>#N/A</v>
          </cell>
          <cell r="H289" t="e">
            <v>#N/A</v>
          </cell>
          <cell r="I289" t="e">
            <v>#N/A</v>
          </cell>
          <cell r="J289" t="e">
            <v>#N/A</v>
          </cell>
          <cell r="K289" t="e">
            <v>#N/A</v>
          </cell>
          <cell r="L289" t="e">
            <v>#N/A</v>
          </cell>
          <cell r="M289" t="e">
            <v>#N/A</v>
          </cell>
          <cell r="N289" t="e">
            <v>#N/A</v>
          </cell>
          <cell r="O289" t="e">
            <v>#N/A</v>
          </cell>
          <cell r="P289" t="e">
            <v>#N/A</v>
          </cell>
          <cell r="Q289" t="e">
            <v>#N/A</v>
          </cell>
          <cell r="R289" t="e">
            <v>#N/A</v>
          </cell>
          <cell r="S289" t="e">
            <v>#N/A</v>
          </cell>
          <cell r="T289" t="e">
            <v>#N/A</v>
          </cell>
          <cell r="U289" t="e">
            <v>#N/A</v>
          </cell>
          <cell r="V289" t="e">
            <v>#N/A</v>
          </cell>
          <cell r="W289" t="e">
            <v>#N/A</v>
          </cell>
          <cell r="X289" t="e">
            <v>#N/A</v>
          </cell>
          <cell r="Y289" t="e">
            <v>#N/A</v>
          </cell>
          <cell r="Z289" t="e">
            <v>#N/A</v>
          </cell>
          <cell r="AA289" t="e">
            <v>#N/A</v>
          </cell>
          <cell r="AB289" t="e">
            <v>#N/A</v>
          </cell>
          <cell r="AC289" t="e">
            <v>#N/A</v>
          </cell>
          <cell r="AD289" t="e">
            <v>#N/A</v>
          </cell>
          <cell r="AE289" t="e">
            <v>#N/A</v>
          </cell>
          <cell r="AF289" t="e">
            <v>#N/A</v>
          </cell>
          <cell r="AG289" t="e">
            <v>#N/A</v>
          </cell>
          <cell r="AH289" t="e">
            <v>#N/A</v>
          </cell>
          <cell r="AI289" t="e">
            <v>#N/A</v>
          </cell>
          <cell r="AJ289" t="e">
            <v>#N/A</v>
          </cell>
          <cell r="AK289" t="e">
            <v>#N/A</v>
          </cell>
          <cell r="AL289" t="e">
            <v>#N/A</v>
          </cell>
          <cell r="AM289" t="e">
            <v>#N/A</v>
          </cell>
          <cell r="AN289" t="e">
            <v>#N/A</v>
          </cell>
          <cell r="AO289" t="e">
            <v>#N/A</v>
          </cell>
          <cell r="AP289" t="e">
            <v>#N/A</v>
          </cell>
          <cell r="AQ289" t="e">
            <v>#N/A</v>
          </cell>
        </row>
        <row r="290">
          <cell r="C290" t="e">
            <v>#N/A</v>
          </cell>
          <cell r="D290" t="e">
            <v>#N/A</v>
          </cell>
          <cell r="E290" t="e">
            <v>#N/A</v>
          </cell>
          <cell r="F290" t="e">
            <v>#N/A</v>
          </cell>
          <cell r="G290" t="e">
            <v>#N/A</v>
          </cell>
          <cell r="H290" t="e">
            <v>#N/A</v>
          </cell>
          <cell r="I290" t="e">
            <v>#N/A</v>
          </cell>
          <cell r="J290" t="e">
            <v>#N/A</v>
          </cell>
          <cell r="K290" t="e">
            <v>#N/A</v>
          </cell>
          <cell r="L290" t="e">
            <v>#N/A</v>
          </cell>
          <cell r="M290" t="e">
            <v>#N/A</v>
          </cell>
          <cell r="N290" t="e">
            <v>#N/A</v>
          </cell>
          <cell r="O290" t="e">
            <v>#N/A</v>
          </cell>
          <cell r="P290" t="e">
            <v>#N/A</v>
          </cell>
          <cell r="Q290" t="e">
            <v>#N/A</v>
          </cell>
          <cell r="R290" t="e">
            <v>#N/A</v>
          </cell>
          <cell r="S290" t="e">
            <v>#N/A</v>
          </cell>
          <cell r="T290" t="e">
            <v>#N/A</v>
          </cell>
          <cell r="U290" t="e">
            <v>#N/A</v>
          </cell>
          <cell r="V290" t="e">
            <v>#N/A</v>
          </cell>
          <cell r="W290" t="e">
            <v>#N/A</v>
          </cell>
          <cell r="X290" t="e">
            <v>#N/A</v>
          </cell>
          <cell r="Y290" t="e">
            <v>#N/A</v>
          </cell>
          <cell r="Z290" t="e">
            <v>#N/A</v>
          </cell>
          <cell r="AA290" t="e">
            <v>#N/A</v>
          </cell>
          <cell r="AB290" t="e">
            <v>#N/A</v>
          </cell>
          <cell r="AC290" t="e">
            <v>#N/A</v>
          </cell>
          <cell r="AD290" t="e">
            <v>#N/A</v>
          </cell>
          <cell r="AE290" t="e">
            <v>#N/A</v>
          </cell>
          <cell r="AF290" t="e">
            <v>#N/A</v>
          </cell>
          <cell r="AG290" t="e">
            <v>#N/A</v>
          </cell>
          <cell r="AH290" t="e">
            <v>#N/A</v>
          </cell>
          <cell r="AI290" t="e">
            <v>#N/A</v>
          </cell>
          <cell r="AJ290" t="e">
            <v>#N/A</v>
          </cell>
          <cell r="AK290" t="e">
            <v>#N/A</v>
          </cell>
          <cell r="AL290" t="e">
            <v>#N/A</v>
          </cell>
          <cell r="AM290" t="e">
            <v>#N/A</v>
          </cell>
          <cell r="AN290" t="e">
            <v>#N/A</v>
          </cell>
          <cell r="AO290" t="e">
            <v>#N/A</v>
          </cell>
          <cell r="AP290" t="e">
            <v>#N/A</v>
          </cell>
          <cell r="AQ290" t="e">
            <v>#N/A</v>
          </cell>
        </row>
        <row r="291">
          <cell r="C291" t="e">
            <v>#N/A</v>
          </cell>
          <cell r="D291" t="e">
            <v>#N/A</v>
          </cell>
          <cell r="E291" t="e">
            <v>#N/A</v>
          </cell>
          <cell r="F291" t="e">
            <v>#N/A</v>
          </cell>
          <cell r="G291" t="e">
            <v>#N/A</v>
          </cell>
          <cell r="H291" t="e">
            <v>#N/A</v>
          </cell>
          <cell r="I291" t="e">
            <v>#N/A</v>
          </cell>
          <cell r="J291" t="e">
            <v>#N/A</v>
          </cell>
          <cell r="K291" t="e">
            <v>#N/A</v>
          </cell>
          <cell r="L291" t="e">
            <v>#N/A</v>
          </cell>
          <cell r="M291" t="e">
            <v>#N/A</v>
          </cell>
          <cell r="N291" t="e">
            <v>#N/A</v>
          </cell>
          <cell r="O291" t="e">
            <v>#N/A</v>
          </cell>
          <cell r="P291" t="e">
            <v>#N/A</v>
          </cell>
          <cell r="Q291" t="e">
            <v>#N/A</v>
          </cell>
          <cell r="R291" t="e">
            <v>#N/A</v>
          </cell>
          <cell r="S291" t="e">
            <v>#N/A</v>
          </cell>
          <cell r="T291" t="e">
            <v>#N/A</v>
          </cell>
          <cell r="U291" t="e">
            <v>#N/A</v>
          </cell>
          <cell r="V291" t="e">
            <v>#N/A</v>
          </cell>
          <cell r="W291" t="e">
            <v>#N/A</v>
          </cell>
          <cell r="X291" t="e">
            <v>#N/A</v>
          </cell>
          <cell r="Y291" t="e">
            <v>#N/A</v>
          </cell>
          <cell r="Z291" t="e">
            <v>#N/A</v>
          </cell>
          <cell r="AA291" t="e">
            <v>#N/A</v>
          </cell>
          <cell r="AB291" t="e">
            <v>#N/A</v>
          </cell>
          <cell r="AC291" t="e">
            <v>#N/A</v>
          </cell>
          <cell r="AD291" t="e">
            <v>#N/A</v>
          </cell>
          <cell r="AE291" t="e">
            <v>#N/A</v>
          </cell>
          <cell r="AF291" t="e">
            <v>#N/A</v>
          </cell>
          <cell r="AG291" t="e">
            <v>#N/A</v>
          </cell>
          <cell r="AH291" t="e">
            <v>#N/A</v>
          </cell>
          <cell r="AI291" t="e">
            <v>#N/A</v>
          </cell>
          <cell r="AJ291" t="e">
            <v>#N/A</v>
          </cell>
          <cell r="AK291" t="e">
            <v>#N/A</v>
          </cell>
          <cell r="AL291" t="e">
            <v>#N/A</v>
          </cell>
          <cell r="AM291" t="e">
            <v>#N/A</v>
          </cell>
          <cell r="AN291" t="e">
            <v>#N/A</v>
          </cell>
          <cell r="AO291" t="e">
            <v>#N/A</v>
          </cell>
          <cell r="AP291" t="e">
            <v>#N/A</v>
          </cell>
          <cell r="AQ291" t="e">
            <v>#N/A</v>
          </cell>
        </row>
        <row r="292">
          <cell r="C292" t="e">
            <v>#N/A</v>
          </cell>
          <cell r="D292" t="e">
            <v>#N/A</v>
          </cell>
          <cell r="E292" t="e">
            <v>#N/A</v>
          </cell>
          <cell r="F292" t="e">
            <v>#N/A</v>
          </cell>
          <cell r="G292" t="e">
            <v>#N/A</v>
          </cell>
          <cell r="H292" t="e">
            <v>#N/A</v>
          </cell>
          <cell r="I292" t="e">
            <v>#N/A</v>
          </cell>
          <cell r="J292" t="e">
            <v>#N/A</v>
          </cell>
          <cell r="K292" t="e">
            <v>#N/A</v>
          </cell>
          <cell r="L292" t="e">
            <v>#N/A</v>
          </cell>
          <cell r="M292" t="e">
            <v>#N/A</v>
          </cell>
          <cell r="N292" t="e">
            <v>#N/A</v>
          </cell>
          <cell r="O292" t="e">
            <v>#N/A</v>
          </cell>
          <cell r="P292" t="e">
            <v>#N/A</v>
          </cell>
          <cell r="Q292" t="e">
            <v>#N/A</v>
          </cell>
          <cell r="R292" t="e">
            <v>#N/A</v>
          </cell>
          <cell r="S292" t="e">
            <v>#N/A</v>
          </cell>
          <cell r="T292" t="e">
            <v>#N/A</v>
          </cell>
          <cell r="U292" t="e">
            <v>#N/A</v>
          </cell>
          <cell r="V292" t="e">
            <v>#N/A</v>
          </cell>
          <cell r="W292" t="e">
            <v>#N/A</v>
          </cell>
          <cell r="X292" t="e">
            <v>#N/A</v>
          </cell>
          <cell r="Y292" t="e">
            <v>#N/A</v>
          </cell>
          <cell r="Z292" t="e">
            <v>#N/A</v>
          </cell>
          <cell r="AA292" t="e">
            <v>#N/A</v>
          </cell>
          <cell r="AB292" t="e">
            <v>#N/A</v>
          </cell>
          <cell r="AC292" t="e">
            <v>#N/A</v>
          </cell>
          <cell r="AD292" t="e">
            <v>#N/A</v>
          </cell>
          <cell r="AE292" t="e">
            <v>#N/A</v>
          </cell>
          <cell r="AF292" t="e">
            <v>#N/A</v>
          </cell>
          <cell r="AG292" t="e">
            <v>#N/A</v>
          </cell>
          <cell r="AH292" t="e">
            <v>#N/A</v>
          </cell>
          <cell r="AI292" t="e">
            <v>#N/A</v>
          </cell>
          <cell r="AJ292" t="e">
            <v>#N/A</v>
          </cell>
          <cell r="AK292" t="e">
            <v>#N/A</v>
          </cell>
          <cell r="AL292" t="e">
            <v>#N/A</v>
          </cell>
          <cell r="AM292" t="e">
            <v>#N/A</v>
          </cell>
          <cell r="AN292" t="e">
            <v>#N/A</v>
          </cell>
          <cell r="AO292" t="e">
            <v>#N/A</v>
          </cell>
          <cell r="AP292" t="e">
            <v>#N/A</v>
          </cell>
          <cell r="AQ292" t="e">
            <v>#N/A</v>
          </cell>
        </row>
        <row r="293">
          <cell r="C293" t="e">
            <v>#N/A</v>
          </cell>
          <cell r="D293" t="e">
            <v>#N/A</v>
          </cell>
          <cell r="E293" t="e">
            <v>#N/A</v>
          </cell>
          <cell r="F293" t="e">
            <v>#N/A</v>
          </cell>
          <cell r="G293" t="e">
            <v>#N/A</v>
          </cell>
          <cell r="H293" t="e">
            <v>#N/A</v>
          </cell>
          <cell r="I293" t="e">
            <v>#N/A</v>
          </cell>
          <cell r="J293" t="e">
            <v>#N/A</v>
          </cell>
          <cell r="K293" t="e">
            <v>#N/A</v>
          </cell>
          <cell r="L293" t="e">
            <v>#N/A</v>
          </cell>
          <cell r="M293" t="e">
            <v>#N/A</v>
          </cell>
          <cell r="N293" t="e">
            <v>#N/A</v>
          </cell>
          <cell r="O293" t="e">
            <v>#N/A</v>
          </cell>
          <cell r="P293" t="e">
            <v>#N/A</v>
          </cell>
          <cell r="Q293" t="e">
            <v>#N/A</v>
          </cell>
          <cell r="R293" t="e">
            <v>#N/A</v>
          </cell>
          <cell r="S293" t="e">
            <v>#N/A</v>
          </cell>
          <cell r="T293" t="e">
            <v>#N/A</v>
          </cell>
          <cell r="U293" t="e">
            <v>#N/A</v>
          </cell>
          <cell r="V293" t="e">
            <v>#N/A</v>
          </cell>
          <cell r="W293" t="e">
            <v>#N/A</v>
          </cell>
          <cell r="X293" t="e">
            <v>#N/A</v>
          </cell>
          <cell r="Y293" t="e">
            <v>#N/A</v>
          </cell>
          <cell r="Z293" t="e">
            <v>#N/A</v>
          </cell>
          <cell r="AA293" t="e">
            <v>#N/A</v>
          </cell>
          <cell r="AB293" t="e">
            <v>#N/A</v>
          </cell>
          <cell r="AC293" t="e">
            <v>#N/A</v>
          </cell>
          <cell r="AD293" t="e">
            <v>#N/A</v>
          </cell>
          <cell r="AE293" t="e">
            <v>#N/A</v>
          </cell>
          <cell r="AF293" t="e">
            <v>#N/A</v>
          </cell>
          <cell r="AG293" t="e">
            <v>#N/A</v>
          </cell>
          <cell r="AH293" t="e">
            <v>#N/A</v>
          </cell>
          <cell r="AI293" t="e">
            <v>#N/A</v>
          </cell>
          <cell r="AJ293" t="e">
            <v>#N/A</v>
          </cell>
          <cell r="AK293" t="e">
            <v>#N/A</v>
          </cell>
          <cell r="AL293" t="e">
            <v>#N/A</v>
          </cell>
          <cell r="AM293" t="e">
            <v>#N/A</v>
          </cell>
          <cell r="AN293" t="e">
            <v>#N/A</v>
          </cell>
          <cell r="AO293" t="e">
            <v>#N/A</v>
          </cell>
          <cell r="AP293" t="e">
            <v>#N/A</v>
          </cell>
          <cell r="AQ293" t="e">
            <v>#N/A</v>
          </cell>
        </row>
        <row r="294">
          <cell r="C294" t="e">
            <v>#N/A</v>
          </cell>
          <cell r="D294" t="e">
            <v>#N/A</v>
          </cell>
          <cell r="E294" t="e">
            <v>#N/A</v>
          </cell>
          <cell r="F294" t="e">
            <v>#N/A</v>
          </cell>
          <cell r="G294" t="e">
            <v>#N/A</v>
          </cell>
          <cell r="H294" t="e">
            <v>#N/A</v>
          </cell>
          <cell r="I294" t="e">
            <v>#N/A</v>
          </cell>
          <cell r="J294" t="e">
            <v>#N/A</v>
          </cell>
          <cell r="K294" t="e">
            <v>#N/A</v>
          </cell>
          <cell r="L294" t="e">
            <v>#N/A</v>
          </cell>
          <cell r="M294" t="e">
            <v>#N/A</v>
          </cell>
          <cell r="N294" t="e">
            <v>#N/A</v>
          </cell>
          <cell r="O294" t="e">
            <v>#N/A</v>
          </cell>
          <cell r="P294" t="e">
            <v>#N/A</v>
          </cell>
          <cell r="Q294" t="e">
            <v>#N/A</v>
          </cell>
          <cell r="R294" t="e">
            <v>#N/A</v>
          </cell>
          <cell r="S294" t="e">
            <v>#N/A</v>
          </cell>
          <cell r="T294" t="e">
            <v>#N/A</v>
          </cell>
          <cell r="U294" t="e">
            <v>#N/A</v>
          </cell>
          <cell r="V294" t="e">
            <v>#N/A</v>
          </cell>
          <cell r="W294" t="e">
            <v>#N/A</v>
          </cell>
          <cell r="X294" t="e">
            <v>#N/A</v>
          </cell>
          <cell r="Y294" t="e">
            <v>#N/A</v>
          </cell>
          <cell r="Z294" t="e">
            <v>#N/A</v>
          </cell>
          <cell r="AA294" t="e">
            <v>#N/A</v>
          </cell>
          <cell r="AB294" t="e">
            <v>#N/A</v>
          </cell>
          <cell r="AC294" t="e">
            <v>#N/A</v>
          </cell>
          <cell r="AD294" t="e">
            <v>#N/A</v>
          </cell>
          <cell r="AE294" t="e">
            <v>#N/A</v>
          </cell>
          <cell r="AF294" t="e">
            <v>#N/A</v>
          </cell>
          <cell r="AG294" t="e">
            <v>#N/A</v>
          </cell>
          <cell r="AH294" t="e">
            <v>#N/A</v>
          </cell>
          <cell r="AI294" t="e">
            <v>#N/A</v>
          </cell>
          <cell r="AJ294" t="e">
            <v>#N/A</v>
          </cell>
          <cell r="AK294" t="e">
            <v>#N/A</v>
          </cell>
          <cell r="AL294" t="e">
            <v>#N/A</v>
          </cell>
          <cell r="AM294" t="e">
            <v>#N/A</v>
          </cell>
          <cell r="AN294" t="e">
            <v>#N/A</v>
          </cell>
          <cell r="AO294" t="e">
            <v>#N/A</v>
          </cell>
          <cell r="AP294" t="e">
            <v>#N/A</v>
          </cell>
          <cell r="AQ294" t="e">
            <v>#N/A</v>
          </cell>
        </row>
        <row r="295">
          <cell r="C295" t="e">
            <v>#N/A</v>
          </cell>
          <cell r="D295" t="e">
            <v>#N/A</v>
          </cell>
          <cell r="E295" t="e">
            <v>#N/A</v>
          </cell>
          <cell r="F295" t="e">
            <v>#N/A</v>
          </cell>
          <cell r="G295" t="e">
            <v>#N/A</v>
          </cell>
          <cell r="H295" t="e">
            <v>#N/A</v>
          </cell>
          <cell r="I295" t="e">
            <v>#N/A</v>
          </cell>
          <cell r="J295" t="e">
            <v>#N/A</v>
          </cell>
          <cell r="K295" t="e">
            <v>#N/A</v>
          </cell>
          <cell r="L295" t="e">
            <v>#N/A</v>
          </cell>
          <cell r="M295" t="e">
            <v>#N/A</v>
          </cell>
          <cell r="N295" t="e">
            <v>#N/A</v>
          </cell>
          <cell r="O295" t="e">
            <v>#N/A</v>
          </cell>
          <cell r="P295" t="e">
            <v>#N/A</v>
          </cell>
          <cell r="Q295" t="e">
            <v>#N/A</v>
          </cell>
          <cell r="R295" t="e">
            <v>#N/A</v>
          </cell>
          <cell r="S295" t="e">
            <v>#N/A</v>
          </cell>
          <cell r="T295" t="e">
            <v>#N/A</v>
          </cell>
          <cell r="U295" t="e">
            <v>#N/A</v>
          </cell>
          <cell r="V295" t="e">
            <v>#N/A</v>
          </cell>
          <cell r="W295" t="e">
            <v>#N/A</v>
          </cell>
          <cell r="X295" t="e">
            <v>#N/A</v>
          </cell>
          <cell r="Y295" t="e">
            <v>#N/A</v>
          </cell>
          <cell r="Z295" t="e">
            <v>#N/A</v>
          </cell>
          <cell r="AA295" t="e">
            <v>#N/A</v>
          </cell>
          <cell r="AB295" t="e">
            <v>#N/A</v>
          </cell>
          <cell r="AC295" t="e">
            <v>#N/A</v>
          </cell>
          <cell r="AD295" t="e">
            <v>#N/A</v>
          </cell>
          <cell r="AE295" t="e">
            <v>#N/A</v>
          </cell>
          <cell r="AF295" t="e">
            <v>#N/A</v>
          </cell>
          <cell r="AG295" t="e">
            <v>#N/A</v>
          </cell>
          <cell r="AH295" t="e">
            <v>#N/A</v>
          </cell>
          <cell r="AI295" t="e">
            <v>#N/A</v>
          </cell>
          <cell r="AJ295" t="e">
            <v>#N/A</v>
          </cell>
          <cell r="AK295" t="e">
            <v>#N/A</v>
          </cell>
          <cell r="AL295" t="e">
            <v>#N/A</v>
          </cell>
          <cell r="AM295" t="e">
            <v>#N/A</v>
          </cell>
          <cell r="AN295" t="e">
            <v>#N/A</v>
          </cell>
          <cell r="AO295" t="e">
            <v>#N/A</v>
          </cell>
          <cell r="AP295" t="e">
            <v>#N/A</v>
          </cell>
          <cell r="AQ295" t="e">
            <v>#N/A</v>
          </cell>
        </row>
        <row r="296">
          <cell r="C296" t="e">
            <v>#N/A</v>
          </cell>
          <cell r="D296" t="e">
            <v>#N/A</v>
          </cell>
          <cell r="E296" t="e">
            <v>#N/A</v>
          </cell>
          <cell r="F296" t="e">
            <v>#N/A</v>
          </cell>
          <cell r="G296" t="e">
            <v>#N/A</v>
          </cell>
          <cell r="H296" t="e">
            <v>#N/A</v>
          </cell>
          <cell r="I296" t="e">
            <v>#N/A</v>
          </cell>
          <cell r="J296" t="e">
            <v>#N/A</v>
          </cell>
          <cell r="K296" t="e">
            <v>#N/A</v>
          </cell>
          <cell r="L296" t="e">
            <v>#N/A</v>
          </cell>
          <cell r="M296" t="e">
            <v>#N/A</v>
          </cell>
          <cell r="N296" t="e">
            <v>#N/A</v>
          </cell>
          <cell r="O296" t="e">
            <v>#N/A</v>
          </cell>
          <cell r="P296" t="e">
            <v>#N/A</v>
          </cell>
          <cell r="Q296" t="e">
            <v>#N/A</v>
          </cell>
          <cell r="R296" t="e">
            <v>#N/A</v>
          </cell>
          <cell r="S296" t="e">
            <v>#N/A</v>
          </cell>
          <cell r="T296" t="e">
            <v>#N/A</v>
          </cell>
          <cell r="U296" t="e">
            <v>#N/A</v>
          </cell>
          <cell r="V296" t="e">
            <v>#N/A</v>
          </cell>
          <cell r="W296" t="e">
            <v>#N/A</v>
          </cell>
          <cell r="X296" t="e">
            <v>#N/A</v>
          </cell>
          <cell r="Y296" t="e">
            <v>#N/A</v>
          </cell>
          <cell r="Z296" t="e">
            <v>#N/A</v>
          </cell>
          <cell r="AA296" t="e">
            <v>#N/A</v>
          </cell>
          <cell r="AB296" t="e">
            <v>#N/A</v>
          </cell>
          <cell r="AC296" t="e">
            <v>#N/A</v>
          </cell>
          <cell r="AD296" t="e">
            <v>#N/A</v>
          </cell>
          <cell r="AE296" t="e">
            <v>#N/A</v>
          </cell>
          <cell r="AF296" t="e">
            <v>#N/A</v>
          </cell>
          <cell r="AG296" t="e">
            <v>#N/A</v>
          </cell>
          <cell r="AH296" t="e">
            <v>#N/A</v>
          </cell>
          <cell r="AI296" t="e">
            <v>#N/A</v>
          </cell>
          <cell r="AJ296" t="e">
            <v>#N/A</v>
          </cell>
          <cell r="AK296" t="e">
            <v>#N/A</v>
          </cell>
          <cell r="AL296" t="e">
            <v>#N/A</v>
          </cell>
          <cell r="AM296" t="e">
            <v>#N/A</v>
          </cell>
          <cell r="AN296" t="e">
            <v>#N/A</v>
          </cell>
          <cell r="AO296" t="e">
            <v>#N/A</v>
          </cell>
          <cell r="AP296" t="e">
            <v>#N/A</v>
          </cell>
          <cell r="AQ296" t="e">
            <v>#N/A</v>
          </cell>
        </row>
        <row r="297">
          <cell r="C297" t="e">
            <v>#N/A</v>
          </cell>
          <cell r="D297" t="e">
            <v>#N/A</v>
          </cell>
          <cell r="E297" t="e">
            <v>#N/A</v>
          </cell>
          <cell r="F297" t="e">
            <v>#N/A</v>
          </cell>
          <cell r="G297" t="e">
            <v>#N/A</v>
          </cell>
          <cell r="H297" t="e">
            <v>#N/A</v>
          </cell>
          <cell r="I297" t="e">
            <v>#N/A</v>
          </cell>
          <cell r="J297" t="e">
            <v>#N/A</v>
          </cell>
          <cell r="K297" t="e">
            <v>#N/A</v>
          </cell>
          <cell r="L297" t="e">
            <v>#N/A</v>
          </cell>
          <cell r="M297" t="e">
            <v>#N/A</v>
          </cell>
          <cell r="N297" t="e">
            <v>#N/A</v>
          </cell>
          <cell r="O297" t="e">
            <v>#N/A</v>
          </cell>
          <cell r="P297" t="e">
            <v>#N/A</v>
          </cell>
          <cell r="Q297" t="e">
            <v>#N/A</v>
          </cell>
          <cell r="R297" t="e">
            <v>#N/A</v>
          </cell>
          <cell r="S297" t="e">
            <v>#N/A</v>
          </cell>
          <cell r="T297" t="e">
            <v>#N/A</v>
          </cell>
          <cell r="U297" t="e">
            <v>#N/A</v>
          </cell>
          <cell r="V297" t="e">
            <v>#N/A</v>
          </cell>
          <cell r="W297" t="e">
            <v>#N/A</v>
          </cell>
          <cell r="X297" t="e">
            <v>#N/A</v>
          </cell>
          <cell r="Y297" t="e">
            <v>#N/A</v>
          </cell>
          <cell r="Z297" t="e">
            <v>#N/A</v>
          </cell>
          <cell r="AA297" t="e">
            <v>#N/A</v>
          </cell>
          <cell r="AB297" t="e">
            <v>#N/A</v>
          </cell>
          <cell r="AC297" t="e">
            <v>#N/A</v>
          </cell>
          <cell r="AD297" t="e">
            <v>#N/A</v>
          </cell>
          <cell r="AE297" t="e">
            <v>#N/A</v>
          </cell>
          <cell r="AF297" t="e">
            <v>#N/A</v>
          </cell>
          <cell r="AG297" t="e">
            <v>#N/A</v>
          </cell>
          <cell r="AH297" t="e">
            <v>#N/A</v>
          </cell>
          <cell r="AI297" t="e">
            <v>#N/A</v>
          </cell>
          <cell r="AJ297" t="e">
            <v>#N/A</v>
          </cell>
          <cell r="AK297" t="e">
            <v>#N/A</v>
          </cell>
          <cell r="AL297" t="e">
            <v>#N/A</v>
          </cell>
          <cell r="AM297" t="e">
            <v>#N/A</v>
          </cell>
          <cell r="AN297" t="e">
            <v>#N/A</v>
          </cell>
          <cell r="AO297" t="e">
            <v>#N/A</v>
          </cell>
          <cell r="AP297" t="e">
            <v>#N/A</v>
          </cell>
          <cell r="AQ297" t="e">
            <v>#N/A</v>
          </cell>
        </row>
        <row r="298">
          <cell r="C298" t="e">
            <v>#N/A</v>
          </cell>
          <cell r="D298" t="e">
            <v>#N/A</v>
          </cell>
          <cell r="E298" t="e">
            <v>#N/A</v>
          </cell>
          <cell r="F298" t="e">
            <v>#N/A</v>
          </cell>
          <cell r="G298" t="e">
            <v>#N/A</v>
          </cell>
          <cell r="H298" t="e">
            <v>#N/A</v>
          </cell>
          <cell r="I298" t="e">
            <v>#N/A</v>
          </cell>
          <cell r="J298" t="e">
            <v>#N/A</v>
          </cell>
          <cell r="K298" t="e">
            <v>#N/A</v>
          </cell>
          <cell r="L298" t="e">
            <v>#N/A</v>
          </cell>
          <cell r="M298" t="e">
            <v>#N/A</v>
          </cell>
          <cell r="N298" t="e">
            <v>#N/A</v>
          </cell>
          <cell r="O298" t="e">
            <v>#N/A</v>
          </cell>
          <cell r="P298" t="e">
            <v>#N/A</v>
          </cell>
          <cell r="Q298" t="e">
            <v>#N/A</v>
          </cell>
          <cell r="R298" t="e">
            <v>#N/A</v>
          </cell>
          <cell r="S298" t="e">
            <v>#N/A</v>
          </cell>
          <cell r="T298" t="e">
            <v>#N/A</v>
          </cell>
          <cell r="U298" t="e">
            <v>#N/A</v>
          </cell>
          <cell r="V298" t="e">
            <v>#N/A</v>
          </cell>
          <cell r="W298" t="e">
            <v>#N/A</v>
          </cell>
          <cell r="X298" t="e">
            <v>#N/A</v>
          </cell>
          <cell r="Y298" t="e">
            <v>#N/A</v>
          </cell>
          <cell r="Z298" t="e">
            <v>#N/A</v>
          </cell>
          <cell r="AA298" t="e">
            <v>#N/A</v>
          </cell>
          <cell r="AB298" t="e">
            <v>#N/A</v>
          </cell>
          <cell r="AC298" t="e">
            <v>#N/A</v>
          </cell>
          <cell r="AD298" t="e">
            <v>#N/A</v>
          </cell>
          <cell r="AE298" t="e">
            <v>#N/A</v>
          </cell>
          <cell r="AF298" t="e">
            <v>#N/A</v>
          </cell>
          <cell r="AG298" t="e">
            <v>#N/A</v>
          </cell>
          <cell r="AH298" t="e">
            <v>#N/A</v>
          </cell>
          <cell r="AI298" t="e">
            <v>#N/A</v>
          </cell>
          <cell r="AJ298" t="e">
            <v>#N/A</v>
          </cell>
          <cell r="AK298" t="e">
            <v>#N/A</v>
          </cell>
          <cell r="AL298" t="e">
            <v>#N/A</v>
          </cell>
          <cell r="AM298" t="e">
            <v>#N/A</v>
          </cell>
          <cell r="AN298" t="e">
            <v>#N/A</v>
          </cell>
          <cell r="AO298" t="e">
            <v>#N/A</v>
          </cell>
          <cell r="AP298" t="e">
            <v>#N/A</v>
          </cell>
          <cell r="AQ298" t="e">
            <v>#N/A</v>
          </cell>
        </row>
        <row r="299">
          <cell r="C299" t="e">
            <v>#N/A</v>
          </cell>
          <cell r="D299" t="e">
            <v>#N/A</v>
          </cell>
          <cell r="E299" t="e">
            <v>#N/A</v>
          </cell>
          <cell r="F299" t="e">
            <v>#N/A</v>
          </cell>
          <cell r="G299" t="e">
            <v>#N/A</v>
          </cell>
          <cell r="H299" t="e">
            <v>#N/A</v>
          </cell>
          <cell r="I299" t="e">
            <v>#N/A</v>
          </cell>
          <cell r="J299" t="e">
            <v>#N/A</v>
          </cell>
          <cell r="K299" t="e">
            <v>#N/A</v>
          </cell>
          <cell r="L299" t="e">
            <v>#N/A</v>
          </cell>
          <cell r="M299" t="e">
            <v>#N/A</v>
          </cell>
          <cell r="N299" t="e">
            <v>#N/A</v>
          </cell>
          <cell r="O299" t="e">
            <v>#N/A</v>
          </cell>
          <cell r="P299" t="e">
            <v>#N/A</v>
          </cell>
          <cell r="Q299" t="e">
            <v>#N/A</v>
          </cell>
          <cell r="R299" t="e">
            <v>#N/A</v>
          </cell>
          <cell r="S299" t="e">
            <v>#N/A</v>
          </cell>
          <cell r="T299" t="e">
            <v>#N/A</v>
          </cell>
          <cell r="U299" t="e">
            <v>#N/A</v>
          </cell>
          <cell r="V299" t="e">
            <v>#N/A</v>
          </cell>
          <cell r="W299" t="e">
            <v>#N/A</v>
          </cell>
          <cell r="X299" t="e">
            <v>#N/A</v>
          </cell>
          <cell r="Y299" t="e">
            <v>#N/A</v>
          </cell>
          <cell r="Z299" t="e">
            <v>#N/A</v>
          </cell>
          <cell r="AA299" t="e">
            <v>#N/A</v>
          </cell>
          <cell r="AB299" t="e">
            <v>#N/A</v>
          </cell>
          <cell r="AC299" t="e">
            <v>#N/A</v>
          </cell>
          <cell r="AD299" t="e">
            <v>#N/A</v>
          </cell>
          <cell r="AE299" t="e">
            <v>#N/A</v>
          </cell>
          <cell r="AF299" t="e">
            <v>#N/A</v>
          </cell>
          <cell r="AG299" t="e">
            <v>#N/A</v>
          </cell>
          <cell r="AH299" t="e">
            <v>#N/A</v>
          </cell>
          <cell r="AI299" t="e">
            <v>#N/A</v>
          </cell>
          <cell r="AJ299" t="e">
            <v>#N/A</v>
          </cell>
          <cell r="AK299" t="e">
            <v>#N/A</v>
          </cell>
          <cell r="AL299" t="e">
            <v>#N/A</v>
          </cell>
          <cell r="AM299" t="e">
            <v>#N/A</v>
          </cell>
          <cell r="AN299" t="e">
            <v>#N/A</v>
          </cell>
          <cell r="AO299" t="e">
            <v>#N/A</v>
          </cell>
          <cell r="AP299" t="e">
            <v>#N/A</v>
          </cell>
          <cell r="AQ299" t="e">
            <v>#N/A</v>
          </cell>
        </row>
      </sheetData>
      <sheetData sheetId="16" refreshError="1">
        <row r="2">
          <cell r="AW2" t="str">
            <v>Butirosin and neomycin biosynthesis</v>
          </cell>
          <cell r="AX2">
            <v>554.962817293583</v>
          </cell>
          <cell r="AY2">
            <v>212.437314121551</v>
          </cell>
        </row>
        <row r="3">
          <cell r="AW3" t="str">
            <v>Glyoxylate and dicarboxylate metabolism</v>
          </cell>
          <cell r="AX3">
            <v>502.358071546395</v>
          </cell>
          <cell r="AY3">
            <v>502.358071546395</v>
          </cell>
        </row>
        <row r="4">
          <cell r="AW4" t="str">
            <v>Caffeine metabolism</v>
          </cell>
          <cell r="AX4">
            <v>457.67426259899</v>
          </cell>
          <cell r="AY4">
            <v>30.669948526921</v>
          </cell>
        </row>
        <row r="5">
          <cell r="AW5" t="str">
            <v>Galactose metabolism</v>
          </cell>
          <cell r="AX5">
            <v>415.068105454621</v>
          </cell>
          <cell r="AY5">
            <v>171.082199626867</v>
          </cell>
        </row>
        <row r="6">
          <cell r="AW6" t="str">
            <v>Glycosaminoglycan biosynthesis - keratan sulfate</v>
          </cell>
          <cell r="AX6">
            <v>414.154509492566</v>
          </cell>
          <cell r="AY6">
            <v>-350.821705783123</v>
          </cell>
        </row>
        <row r="7">
          <cell r="AW7" t="str">
            <v>Prion diseases</v>
          </cell>
          <cell r="AX7">
            <v>349.219489889769</v>
          </cell>
          <cell r="AY7">
            <v>114.51484033692</v>
          </cell>
        </row>
        <row r="8">
          <cell r="AW8" t="str">
            <v>Glycosphingolipid biosynthesis - globo series</v>
          </cell>
          <cell r="AX8">
            <v>332.796245399954</v>
          </cell>
          <cell r="AY8">
            <v>-332.796245399954</v>
          </cell>
        </row>
        <row r="9">
          <cell r="AW9" t="str">
            <v>Glycosphingolipid biosynthesis - ganglio series</v>
          </cell>
          <cell r="AX9">
            <v>332.796245399954</v>
          </cell>
          <cell r="AY9">
            <v>-332.796245399954</v>
          </cell>
        </row>
        <row r="10">
          <cell r="AW10" t="str">
            <v>Staphylococcus aureus infection</v>
          </cell>
          <cell r="AX10">
            <v>316.508903848928</v>
          </cell>
          <cell r="AY10">
            <v>-223.942907263652</v>
          </cell>
        </row>
        <row r="11">
          <cell r="AW11" t="str">
            <v>Complement and coagulation cascades</v>
          </cell>
          <cell r="AX11">
            <v>295.881336774012</v>
          </cell>
          <cell r="AY11">
            <v>-62.7144242235686</v>
          </cell>
        </row>
      </sheetData>
      <sheetData sheetId="17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0825"/>
  <sheetViews>
    <sheetView workbookViewId="0">
      <selection activeCell="A37" sqref="A37"/>
    </sheetView>
  </sheetViews>
  <sheetFormatPr defaultColWidth="9.125" defaultRowHeight="13.5"/>
  <cols>
    <col min="1" max="1" width="52.125" style="76" customWidth="1"/>
    <col min="2" max="2" width="11.875" style="76" customWidth="1"/>
    <col min="3" max="3" width="9" style="76" customWidth="1"/>
    <col min="4" max="4" width="9.125" style="76"/>
    <col min="5" max="5" width="24.125" style="76" customWidth="1"/>
    <col min="6" max="6" width="9.125" style="77"/>
    <col min="7" max="7" width="9.125" style="76"/>
    <col min="8" max="9" width="9.125" style="76" hidden="1" customWidth="1"/>
    <col min="10" max="10" width="56.625" style="76" customWidth="1"/>
    <col min="11" max="11" width="7.125" style="76" customWidth="1"/>
    <col min="12" max="13" width="5.625" style="76" customWidth="1"/>
    <col min="14" max="16384" width="9.125" style="76"/>
  </cols>
  <sheetData>
    <row r="1" ht="14.25" spans="1:9">
      <c r="A1" s="78" t="s">
        <v>0</v>
      </c>
      <c r="B1" s="117" t="s">
        <v>1</v>
      </c>
      <c r="F1" s="80">
        <f>IF(B1="","",IF(B1="Mouse (mmu)",'[1]CATEGORIES-mmu'!G2-1,IF(B1="Bovine (bta)",'[1]CATEGORIES-bta'!G2-1,IF(B1="Human (hsa)",'[1]PATHWAY-CATEGORIES-hsa'!G2-1,""))))</f>
        <v>280674</v>
      </c>
      <c r="G1" s="76" t="s">
        <v>2</v>
      </c>
      <c r="I1" s="100"/>
    </row>
    <row r="2" ht="14.25" spans="1:13">
      <c r="A2" s="118" t="s">
        <v>3</v>
      </c>
      <c r="B2" s="79">
        <v>0.001</v>
      </c>
      <c r="C2" s="82">
        <f>-LOG(B2)</f>
        <v>3</v>
      </c>
      <c r="F2" s="10">
        <v>280675</v>
      </c>
      <c r="I2" s="76" t="s">
        <v>1</v>
      </c>
      <c r="J2" s="95" t="s">
        <v>4</v>
      </c>
      <c r="K2" s="87">
        <v>0</v>
      </c>
      <c r="L2" s="101">
        <f>O19/2</f>
        <v>0</v>
      </c>
      <c r="M2" s="101">
        <f>B24</f>
        <v>200</v>
      </c>
    </row>
    <row r="3" spans="1:13">
      <c r="A3" s="83" t="s">
        <v>5</v>
      </c>
      <c r="B3" s="76">
        <f>SUM(IF(FREQUENCY(F:F,F:F)&gt;0,1))-1</f>
        <v>30824</v>
      </c>
      <c r="F3" s="10">
        <v>280677</v>
      </c>
      <c r="I3" s="76" t="s">
        <v>6</v>
      </c>
      <c r="J3" s="95" t="s">
        <v>7</v>
      </c>
      <c r="K3" s="102">
        <f>-1*M2</f>
        <v>-200</v>
      </c>
      <c r="L3" s="103">
        <v>0</v>
      </c>
      <c r="M3" s="102">
        <f>M2</f>
        <v>200</v>
      </c>
    </row>
    <row r="4" ht="14.25" spans="1:9">
      <c r="A4" s="83" t="s">
        <v>8</v>
      </c>
      <c r="B4" s="76" t="e">
        <f>IF(B1="","",SUM(IF(FREQUENCY('[1]Calculation genes in KEGG path'!D:D,'[1]Calculation genes in KEGG path'!D:D)&gt;0,1)))</f>
        <v>#REF!</v>
      </c>
      <c r="C4" s="84" t="e">
        <f>B4/B3*100</f>
        <v>#REF!</v>
      </c>
      <c r="D4" s="76" t="s">
        <v>9</v>
      </c>
      <c r="F4" s="10">
        <v>280678</v>
      </c>
      <c r="I4" s="76" t="s">
        <v>10</v>
      </c>
    </row>
    <row r="5" spans="1:13">
      <c r="A5" s="83" t="s">
        <v>11</v>
      </c>
      <c r="B5" s="76" t="e">
        <f>IF(B1="","",COUNTIF('[1]Calculation genes in KEGG path'!K:K,"&gt;0"))</f>
        <v>#VALUE!</v>
      </c>
      <c r="F5" s="10">
        <v>280682</v>
      </c>
      <c r="I5" s="82"/>
      <c r="J5" s="104" t="s">
        <v>12</v>
      </c>
      <c r="K5" s="105" t="s">
        <v>13</v>
      </c>
      <c r="L5" s="105" t="s">
        <v>14</v>
      </c>
      <c r="M5" s="106" t="s">
        <v>15</v>
      </c>
    </row>
    <row r="6" ht="14.25" spans="1:13">
      <c r="A6" s="83" t="s">
        <v>16</v>
      </c>
      <c r="B6" s="76" t="e">
        <f>IF(B5&gt;0,COUNTIF('[1]Calculation genes in KEGG path'!K:K,"&gt;0"),"")</f>
        <v>#VALUE!</v>
      </c>
      <c r="D6" s="84" t="e">
        <f>B6/B5*100</f>
        <v>#VALUE!</v>
      </c>
      <c r="E6" s="76" t="s">
        <v>17</v>
      </c>
      <c r="F6" s="10">
        <v>280685</v>
      </c>
      <c r="I6" s="82"/>
      <c r="J6" s="107" t="str">
        <f>IF('[1]Overall Path Rank'!AW2="","",'[1]Overall Path Rank'!AW2)</f>
        <v>Butirosin and neomycin biosynthesis</v>
      </c>
      <c r="K6" s="108">
        <f>IF('[1]Overall Path Rank'!AX2="","",'[1]Overall Path Rank'!AX2)</f>
        <v>554.962817293583</v>
      </c>
      <c r="L6" s="109">
        <f>IF('[1]Overall Path Rank'!AY2="","",'[1]Overall Path Rank'!AY2)</f>
        <v>212.437314121551</v>
      </c>
      <c r="M6" s="110">
        <v>1</v>
      </c>
    </row>
    <row r="7" ht="14.25" spans="1:13">
      <c r="A7" s="78" t="s">
        <v>18</v>
      </c>
      <c r="B7" s="79">
        <v>20</v>
      </c>
      <c r="C7" s="76" t="e">
        <f>IF(C$2="","",COUNTIF('[1]Calculation genes in KEGG path'!L:L,"&gt;="&amp;B7))</f>
        <v>#VALUE!</v>
      </c>
      <c r="D7" s="84" t="e">
        <f>C7/B$6*100</f>
        <v>#VALUE!</v>
      </c>
      <c r="E7" s="76" t="s">
        <v>19</v>
      </c>
      <c r="F7" s="10">
        <v>280686</v>
      </c>
      <c r="J7" s="111" t="str">
        <f>IF('[1]Overall Path Rank'!AW3="","",'[1]Overall Path Rank'!AW3)</f>
        <v>Glyoxylate and dicarboxylate metabolism</v>
      </c>
      <c r="K7" s="108">
        <f>IF('[1]Overall Path Rank'!AX3="","",'[1]Overall Path Rank'!AX3)</f>
        <v>502.358071546395</v>
      </c>
      <c r="L7" s="109">
        <f>IF('[1]Overall Path Rank'!AY3="","",'[1]Overall Path Rank'!AY3)</f>
        <v>502.358071546395</v>
      </c>
      <c r="M7" s="110">
        <v>2</v>
      </c>
    </row>
    <row r="8" ht="14.25" spans="1:13">
      <c r="A8" s="78" t="s">
        <v>18</v>
      </c>
      <c r="B8" s="79">
        <v>50</v>
      </c>
      <c r="C8" s="76" t="e">
        <f>IF(C$2="","",COUNTIF('[1]Calculation genes in KEGG path'!L:L,"&gt;="&amp;B8))</f>
        <v>#VALUE!</v>
      </c>
      <c r="D8" s="84" t="e">
        <f>C8/B$6*100</f>
        <v>#VALUE!</v>
      </c>
      <c r="E8" s="76" t="s">
        <v>19</v>
      </c>
      <c r="F8" s="10">
        <v>280687</v>
      </c>
      <c r="J8" s="111" t="str">
        <f>IF('[1]Overall Path Rank'!AW4="","",'[1]Overall Path Rank'!AW4)</f>
        <v>Caffeine metabolism</v>
      </c>
      <c r="K8" s="108">
        <f>IF('[1]Overall Path Rank'!AX4="","",'[1]Overall Path Rank'!AX4)</f>
        <v>457.67426259899</v>
      </c>
      <c r="L8" s="109">
        <f>IF('[1]Overall Path Rank'!AY4="","",'[1]Overall Path Rank'!AY4)</f>
        <v>30.669948526921</v>
      </c>
      <c r="M8" s="110">
        <v>3</v>
      </c>
    </row>
    <row r="9" spans="1:13">
      <c r="A9" s="78" t="s">
        <v>20</v>
      </c>
      <c r="B9" s="76">
        <f>B7</f>
        <v>20</v>
      </c>
      <c r="C9" s="85" t="e">
        <f>B6-C7</f>
        <v>#VALUE!</v>
      </c>
      <c r="D9" s="84" t="e">
        <f>C9/B6*100</f>
        <v>#VALUE!</v>
      </c>
      <c r="E9" s="76" t="s">
        <v>21</v>
      </c>
      <c r="F9" s="10">
        <v>280688</v>
      </c>
      <c r="J9" s="111" t="str">
        <f>IF('[1]Overall Path Rank'!AW5="","",'[1]Overall Path Rank'!AW5)</f>
        <v>Galactose metabolism</v>
      </c>
      <c r="K9" s="108">
        <f>IF('[1]Overall Path Rank'!AX5="","",'[1]Overall Path Rank'!AX5)</f>
        <v>415.068105454621</v>
      </c>
      <c r="L9" s="109">
        <f>IF('[1]Overall Path Rank'!AY5="","",'[1]Overall Path Rank'!AY5)</f>
        <v>171.082199626867</v>
      </c>
      <c r="M9" s="110">
        <v>4</v>
      </c>
    </row>
    <row r="10" spans="1:13">
      <c r="A10" s="78" t="s">
        <v>20</v>
      </c>
      <c r="B10" s="76">
        <f>B8</f>
        <v>50</v>
      </c>
      <c r="C10" s="85" t="e">
        <f>B6-C8</f>
        <v>#VALUE!</v>
      </c>
      <c r="D10" s="84" t="e">
        <f>C10/B6*100</f>
        <v>#VALUE!</v>
      </c>
      <c r="E10" s="76" t="s">
        <v>21</v>
      </c>
      <c r="F10" s="10">
        <v>280691</v>
      </c>
      <c r="J10" s="111" t="str">
        <f>IF('[1]Overall Path Rank'!AW6="","",'[1]Overall Path Rank'!AW6)</f>
        <v>Glycosaminoglycan biosynthesis - keratan sulfate</v>
      </c>
      <c r="K10" s="108">
        <f>IF('[1]Overall Path Rank'!AX6="","",'[1]Overall Path Rank'!AX6)</f>
        <v>414.154509492566</v>
      </c>
      <c r="L10" s="109">
        <f>IF('[1]Overall Path Rank'!AY6="","",'[1]Overall Path Rank'!AY6)</f>
        <v>-350.821705783123</v>
      </c>
      <c r="M10" s="110">
        <v>5</v>
      </c>
    </row>
    <row r="11" spans="1:13">
      <c r="A11" s="83" t="s">
        <v>22</v>
      </c>
      <c r="B11" s="84" t="e">
        <f>IF(B2="","",AVERAGE('[1]Calculation genes in KEGG path'!L:L))</f>
        <v>#REF!</v>
      </c>
      <c r="C11" s="76" t="s">
        <v>23</v>
      </c>
      <c r="F11" s="10">
        <v>280692</v>
      </c>
      <c r="J11" s="111" t="str">
        <f>IF('[1]Overall Path Rank'!AW7="","",'[1]Overall Path Rank'!AW7)</f>
        <v>Prion diseases</v>
      </c>
      <c r="K11" s="108">
        <f>IF('[1]Overall Path Rank'!AX7="","",'[1]Overall Path Rank'!AX7)</f>
        <v>349.219489889769</v>
      </c>
      <c r="L11" s="109">
        <f>IF('[1]Overall Path Rank'!AY7="","",'[1]Overall Path Rank'!AY7)</f>
        <v>114.51484033692</v>
      </c>
      <c r="M11" s="110">
        <v>6</v>
      </c>
    </row>
    <row r="12" spans="1:13">
      <c r="A12" s="78" t="s">
        <v>24</v>
      </c>
      <c r="B12" s="85">
        <f>B9</f>
        <v>20</v>
      </c>
      <c r="C12" s="84" t="e">
        <f>IF(C$2="","",AVERAGEIF('[1]Calculation genes in KEGG path'!L:L,"&gt;="&amp;B12))</f>
        <v>#VALUE!</v>
      </c>
      <c r="D12" s="84" t="e">
        <f>C12/B$6*100</f>
        <v>#VALUE!</v>
      </c>
      <c r="E12" s="76" t="s">
        <v>19</v>
      </c>
      <c r="F12" s="10">
        <v>280695</v>
      </c>
      <c r="J12" s="111" t="str">
        <f>IF('[1]Overall Path Rank'!AW8="","",'[1]Overall Path Rank'!AW8)</f>
        <v>Glycosphingolipid biosynthesis - globo series</v>
      </c>
      <c r="K12" s="108">
        <f>IF('[1]Overall Path Rank'!AX8="","",'[1]Overall Path Rank'!AX8)</f>
        <v>332.796245399954</v>
      </c>
      <c r="L12" s="109">
        <f>IF('[1]Overall Path Rank'!AY8="","",'[1]Overall Path Rank'!AY8)</f>
        <v>-332.796245399954</v>
      </c>
      <c r="M12" s="110">
        <v>7</v>
      </c>
    </row>
    <row r="13" spans="1:13">
      <c r="A13" s="78" t="s">
        <v>24</v>
      </c>
      <c r="B13" s="85">
        <f>B10</f>
        <v>50</v>
      </c>
      <c r="C13" s="84" t="e">
        <f>IF(C$2="","",AVERAGEIF('[1]Calculation genes in KEGG path'!L:L,"&gt;="&amp;B13))</f>
        <v>#VALUE!</v>
      </c>
      <c r="D13" s="84" t="e">
        <f>C13/B$6*100</f>
        <v>#VALUE!</v>
      </c>
      <c r="E13" s="76" t="s">
        <v>19</v>
      </c>
      <c r="F13" s="10">
        <v>280699</v>
      </c>
      <c r="J13" s="111" t="str">
        <f>IF('[1]Overall Path Rank'!AW9="","",'[1]Overall Path Rank'!AW9)</f>
        <v>Glycosphingolipid biosynthesis - ganglio series</v>
      </c>
      <c r="K13" s="108">
        <f>IF('[1]Overall Path Rank'!AX9="","",'[1]Overall Path Rank'!AX9)</f>
        <v>332.796245399954</v>
      </c>
      <c r="L13" s="109">
        <f>IF('[1]Overall Path Rank'!AY9="","",'[1]Overall Path Rank'!AY9)</f>
        <v>-332.796245399954</v>
      </c>
      <c r="M13" s="110">
        <v>8</v>
      </c>
    </row>
    <row r="14" ht="14.25" spans="1:13">
      <c r="A14" s="83" t="s">
        <v>25</v>
      </c>
      <c r="B14" s="84" t="e">
        <f>IF(B2="","",MAX('[1]Calculation genes in KEGG path'!L:L))</f>
        <v>#REF!</v>
      </c>
      <c r="C14" s="76" t="s">
        <v>23</v>
      </c>
      <c r="F14" s="10">
        <v>280701</v>
      </c>
      <c r="J14" s="111" t="str">
        <f>IF('[1]Overall Path Rank'!AW10="","",'[1]Overall Path Rank'!AW10)</f>
        <v>Staphylococcus aureus infection</v>
      </c>
      <c r="K14" s="108">
        <f>IF('[1]Overall Path Rank'!AX10="","",'[1]Overall Path Rank'!AX10)</f>
        <v>316.508903848928</v>
      </c>
      <c r="L14" s="109">
        <f>IF('[1]Overall Path Rank'!AY10="","",'[1]Overall Path Rank'!AY10)</f>
        <v>-223.942907263652</v>
      </c>
      <c r="M14" s="110">
        <v>9</v>
      </c>
    </row>
    <row r="15" ht="14.25" spans="1:13">
      <c r="A15" s="78" t="s">
        <v>26</v>
      </c>
      <c r="B15" s="79">
        <v>100</v>
      </c>
      <c r="C15" s="76" t="e">
        <f>IF(C2="","",COUNTIF('[1]Calculation genes in KEGG path'!L:L,"&gt;="&amp;B15))</f>
        <v>#VALUE!</v>
      </c>
      <c r="D15" s="84" t="e">
        <f>C15/B6*100</f>
        <v>#VALUE!</v>
      </c>
      <c r="E15" s="76" t="s">
        <v>19</v>
      </c>
      <c r="F15" s="10">
        <v>280705</v>
      </c>
      <c r="J15" s="112" t="str">
        <f>IF('[1]Overall Path Rank'!AW11="","",'[1]Overall Path Rank'!AW11)</f>
        <v>Complement and coagulation cascades</v>
      </c>
      <c r="K15" s="113">
        <f>IF('[1]Overall Path Rank'!AX11="","",'[1]Overall Path Rank'!AX11)</f>
        <v>295.881336774012</v>
      </c>
      <c r="L15" s="114">
        <f>IF('[1]Overall Path Rank'!AY11="","",'[1]Overall Path Rank'!AY11)</f>
        <v>-62.7144242235686</v>
      </c>
      <c r="M15" s="115">
        <v>10</v>
      </c>
    </row>
    <row r="16" spans="1:6">
      <c r="A16" s="86" t="s">
        <v>27</v>
      </c>
      <c r="B16" s="84" t="e">
        <f>IF(B4="","",MIN('[1]Calculation genes in KEGG path'!L:L))</f>
        <v>#REF!</v>
      </c>
      <c r="C16" s="76" t="s">
        <v>23</v>
      </c>
      <c r="F16" s="10">
        <v>280706</v>
      </c>
    </row>
    <row r="17" spans="1:6">
      <c r="A17" s="78" t="s">
        <v>28</v>
      </c>
      <c r="B17" s="76">
        <v>0</v>
      </c>
      <c r="C17" s="76" t="e">
        <f>IF(C2="","",COUNTIF('[1]Calculation genes in KEGG path'!L:L,"0"))</f>
        <v>#VALUE!</v>
      </c>
      <c r="D17" s="84" t="e">
        <f>C17/B6*100</f>
        <v>#VALUE!</v>
      </c>
      <c r="E17" s="76" t="s">
        <v>19</v>
      </c>
      <c r="F17" s="10">
        <v>280707</v>
      </c>
    </row>
    <row r="18" ht="14.25" spans="1:6">
      <c r="A18" s="83"/>
      <c r="B18" s="87"/>
      <c r="C18" s="88"/>
      <c r="F18" s="10">
        <v>280710</v>
      </c>
    </row>
    <row r="19" ht="14.25" spans="1:6">
      <c r="A19" s="78" t="s">
        <v>29</v>
      </c>
      <c r="B19" s="89">
        <v>30</v>
      </c>
      <c r="C19" s="90" t="s">
        <v>30</v>
      </c>
      <c r="F19" s="10">
        <v>280711</v>
      </c>
    </row>
    <row r="20" ht="14.25" spans="6:10">
      <c r="F20" s="10">
        <v>280712</v>
      </c>
      <c r="J20" s="82" t="s">
        <v>31</v>
      </c>
    </row>
    <row r="21" ht="15" spans="1:10">
      <c r="A21" s="78" t="s">
        <v>32</v>
      </c>
      <c r="B21" s="91" t="s">
        <v>31</v>
      </c>
      <c r="C21" s="92" t="s">
        <v>33</v>
      </c>
      <c r="F21" s="10">
        <v>280713</v>
      </c>
      <c r="J21" s="82" t="s">
        <v>34</v>
      </c>
    </row>
    <row r="22" ht="14.25" spans="1:6">
      <c r="A22" s="93" t="s">
        <v>35</v>
      </c>
      <c r="B22" s="94">
        <v>4</v>
      </c>
      <c r="C22" s="92" t="s">
        <v>36</v>
      </c>
      <c r="F22" s="10">
        <v>280714</v>
      </c>
    </row>
    <row r="23" ht="14.25" spans="1:6">
      <c r="A23" s="95" t="s">
        <v>37</v>
      </c>
      <c r="B23" s="89">
        <v>0.06</v>
      </c>
      <c r="C23" s="119" t="s">
        <v>38</v>
      </c>
      <c r="F23" s="10">
        <v>280715</v>
      </c>
    </row>
    <row r="24" ht="14.25" spans="1:6">
      <c r="A24" s="95" t="s">
        <v>39</v>
      </c>
      <c r="B24" s="79">
        <v>200</v>
      </c>
      <c r="F24" s="10">
        <v>280716</v>
      </c>
    </row>
    <row r="25" ht="15" spans="1:6">
      <c r="A25" s="95" t="s">
        <v>40</v>
      </c>
      <c r="B25" s="76" t="e">
        <f>COUNTIF('[1]DATA-DEG-'!C:C,"&lt;="&amp;'[1]General information'!B23)</f>
        <v>#VALUE!</v>
      </c>
      <c r="F25" s="10">
        <v>280717</v>
      </c>
    </row>
    <row r="26" spans="6:6">
      <c r="F26" s="10">
        <v>280718</v>
      </c>
    </row>
    <row r="27" spans="1:6">
      <c r="A27" s="95"/>
      <c r="F27" s="10">
        <v>280719</v>
      </c>
    </row>
    <row r="28" spans="1:6">
      <c r="A28" s="97"/>
      <c r="B28" s="98"/>
      <c r="C28" s="98"/>
      <c r="D28" s="98"/>
      <c r="F28" s="10">
        <v>280720</v>
      </c>
    </row>
    <row r="29" ht="15" spans="1:6">
      <c r="A29" s="97"/>
      <c r="B29" s="99"/>
      <c r="C29" s="99"/>
      <c r="D29" s="99"/>
      <c r="F29" s="10">
        <v>280722</v>
      </c>
    </row>
    <row r="30" spans="1:6">
      <c r="A30" s="97"/>
      <c r="F30" s="10">
        <v>280726</v>
      </c>
    </row>
    <row r="31" spans="1:6">
      <c r="A31" s="97"/>
      <c r="F31" s="10">
        <v>280728</v>
      </c>
    </row>
    <row r="32" spans="1:6">
      <c r="A32" s="97"/>
      <c r="F32" s="10">
        <v>280729</v>
      </c>
    </row>
    <row r="33" spans="1:6">
      <c r="A33" s="97"/>
      <c r="F33" s="10">
        <v>280730</v>
      </c>
    </row>
    <row r="34" spans="1:6">
      <c r="A34" s="97"/>
      <c r="F34" s="10">
        <v>280733</v>
      </c>
    </row>
    <row r="35" spans="1:6">
      <c r="A35" s="97"/>
      <c r="F35" s="10">
        <v>280734</v>
      </c>
    </row>
    <row r="36" spans="1:6">
      <c r="A36" s="97"/>
      <c r="F36" s="10">
        <v>280737</v>
      </c>
    </row>
    <row r="37" spans="1:6">
      <c r="A37" s="97"/>
      <c r="F37" s="10">
        <v>280740</v>
      </c>
    </row>
    <row r="38" spans="1:6">
      <c r="A38" s="97"/>
      <c r="F38" s="10">
        <v>280741</v>
      </c>
    </row>
    <row r="39" spans="1:6">
      <c r="A39" s="97"/>
      <c r="F39" s="10">
        <v>280742</v>
      </c>
    </row>
    <row r="40" spans="1:6">
      <c r="A40" s="97"/>
      <c r="F40" s="10">
        <v>280745</v>
      </c>
    </row>
    <row r="41" spans="1:6">
      <c r="A41" s="97"/>
      <c r="F41" s="10">
        <v>280746</v>
      </c>
    </row>
    <row r="42" spans="1:6">
      <c r="A42" s="97"/>
      <c r="F42" s="10">
        <v>280748</v>
      </c>
    </row>
    <row r="43" spans="1:6">
      <c r="A43" s="97"/>
      <c r="F43" s="10">
        <v>280749</v>
      </c>
    </row>
    <row r="44" spans="1:6">
      <c r="A44" s="97"/>
      <c r="F44" s="10">
        <v>280750</v>
      </c>
    </row>
    <row r="45" spans="1:6">
      <c r="A45" s="97"/>
      <c r="F45" s="10">
        <v>280752</v>
      </c>
    </row>
    <row r="46" spans="1:6">
      <c r="A46" s="97"/>
      <c r="F46" s="10">
        <v>280753</v>
      </c>
    </row>
    <row r="47" spans="1:6">
      <c r="A47" s="97"/>
      <c r="F47" s="10">
        <v>280755</v>
      </c>
    </row>
    <row r="48" spans="1:6">
      <c r="A48" s="97"/>
      <c r="F48" s="10">
        <v>280756</v>
      </c>
    </row>
    <row r="49" spans="1:6">
      <c r="A49" s="97"/>
      <c r="F49" s="10">
        <v>280758</v>
      </c>
    </row>
    <row r="50" spans="1:6">
      <c r="A50" s="97"/>
      <c r="F50" s="10">
        <v>280759</v>
      </c>
    </row>
    <row r="51" spans="1:6">
      <c r="A51" s="97"/>
      <c r="F51" s="10">
        <v>280760</v>
      </c>
    </row>
    <row r="52" spans="1:6">
      <c r="A52" s="97"/>
      <c r="F52" s="10">
        <v>280761</v>
      </c>
    </row>
    <row r="53" spans="1:6">
      <c r="A53" s="97"/>
      <c r="F53" s="10">
        <v>280762</v>
      </c>
    </row>
    <row r="54" spans="1:6">
      <c r="A54" s="97"/>
      <c r="F54" s="10">
        <v>280763</v>
      </c>
    </row>
    <row r="55" spans="1:6">
      <c r="A55" s="97"/>
      <c r="F55" s="10">
        <v>280765</v>
      </c>
    </row>
    <row r="56" spans="1:6">
      <c r="A56" s="97"/>
      <c r="F56" s="10">
        <v>280781</v>
      </c>
    </row>
    <row r="57" spans="1:6">
      <c r="A57" s="97"/>
      <c r="F57" s="10">
        <v>280784</v>
      </c>
    </row>
    <row r="58" spans="1:6">
      <c r="A58" s="97"/>
      <c r="F58" s="10">
        <v>280785</v>
      </c>
    </row>
    <row r="59" spans="1:6">
      <c r="A59" s="97"/>
      <c r="F59" s="10">
        <v>280787</v>
      </c>
    </row>
    <row r="60" spans="1:6">
      <c r="A60" s="97"/>
      <c r="F60" s="10">
        <v>280789</v>
      </c>
    </row>
    <row r="61" spans="1:6">
      <c r="A61" s="97"/>
      <c r="F61" s="10">
        <v>280792</v>
      </c>
    </row>
    <row r="62" spans="1:6">
      <c r="A62" s="97"/>
      <c r="F62" s="10">
        <v>280794</v>
      </c>
    </row>
    <row r="63" spans="1:6">
      <c r="A63" s="97"/>
      <c r="F63" s="10">
        <v>280795</v>
      </c>
    </row>
    <row r="64" spans="1:6">
      <c r="A64" s="97"/>
      <c r="F64" s="10">
        <v>280796</v>
      </c>
    </row>
    <row r="65" spans="1:6">
      <c r="A65" s="97"/>
      <c r="F65" s="10">
        <v>280798</v>
      </c>
    </row>
    <row r="66" spans="1:6">
      <c r="A66" s="97"/>
      <c r="F66" s="10">
        <v>280799</v>
      </c>
    </row>
    <row r="67" spans="1:6">
      <c r="A67" s="97"/>
      <c r="F67" s="10">
        <v>280800</v>
      </c>
    </row>
    <row r="68" spans="6:6">
      <c r="F68" s="10">
        <v>280801</v>
      </c>
    </row>
    <row r="69" spans="6:6">
      <c r="F69" s="10">
        <v>280802</v>
      </c>
    </row>
    <row r="70" spans="6:6">
      <c r="F70" s="10">
        <v>280804</v>
      </c>
    </row>
    <row r="71" spans="6:6">
      <c r="F71" s="10">
        <v>280805</v>
      </c>
    </row>
    <row r="72" spans="6:6">
      <c r="F72" s="10">
        <v>280808</v>
      </c>
    </row>
    <row r="73" spans="6:6">
      <c r="F73" s="10">
        <v>280812</v>
      </c>
    </row>
    <row r="74" spans="6:6">
      <c r="F74" s="10">
        <v>280813</v>
      </c>
    </row>
    <row r="75" spans="6:6">
      <c r="F75" s="10">
        <v>280814</v>
      </c>
    </row>
    <row r="76" spans="6:6">
      <c r="F76" s="10">
        <v>280815</v>
      </c>
    </row>
    <row r="77" spans="6:6">
      <c r="F77" s="10">
        <v>280816</v>
      </c>
    </row>
    <row r="78" spans="6:6">
      <c r="F78" s="10">
        <v>280817</v>
      </c>
    </row>
    <row r="79" spans="6:6">
      <c r="F79" s="10">
        <v>280820</v>
      </c>
    </row>
    <row r="80" spans="6:6">
      <c r="F80" s="10">
        <v>280821</v>
      </c>
    </row>
    <row r="81" spans="6:6">
      <c r="F81" s="10">
        <v>280822</v>
      </c>
    </row>
    <row r="82" spans="6:6">
      <c r="F82" s="10">
        <v>280823</v>
      </c>
    </row>
    <row r="83" spans="6:6">
      <c r="F83" s="10">
        <v>280824</v>
      </c>
    </row>
    <row r="84" spans="6:6">
      <c r="F84" s="10">
        <v>280825</v>
      </c>
    </row>
    <row r="85" spans="6:6">
      <c r="F85" s="10">
        <v>280826</v>
      </c>
    </row>
    <row r="86" spans="6:6">
      <c r="F86" s="10">
        <v>280827</v>
      </c>
    </row>
    <row r="87" spans="6:6">
      <c r="F87" s="10">
        <v>280828</v>
      </c>
    </row>
    <row r="88" spans="6:6">
      <c r="F88" s="10">
        <v>280829</v>
      </c>
    </row>
    <row r="89" spans="6:6">
      <c r="F89" s="10">
        <v>280830</v>
      </c>
    </row>
    <row r="90" spans="6:6">
      <c r="F90" s="10">
        <v>280831</v>
      </c>
    </row>
    <row r="91" spans="6:6">
      <c r="F91" s="10">
        <v>280832</v>
      </c>
    </row>
    <row r="92" spans="6:6">
      <c r="F92" s="10">
        <v>280833</v>
      </c>
    </row>
    <row r="93" spans="6:6">
      <c r="F93" s="10">
        <v>280834</v>
      </c>
    </row>
    <row r="94" spans="6:6">
      <c r="F94" s="10">
        <v>280836</v>
      </c>
    </row>
    <row r="95" spans="6:6">
      <c r="F95" s="10">
        <v>280838</v>
      </c>
    </row>
    <row r="96" spans="6:6">
      <c r="F96" s="10">
        <v>280839</v>
      </c>
    </row>
    <row r="97" spans="6:6">
      <c r="F97" s="10">
        <v>280840</v>
      </c>
    </row>
    <row r="98" spans="6:6">
      <c r="F98" s="10">
        <v>280841</v>
      </c>
    </row>
    <row r="99" spans="6:6">
      <c r="F99" s="10">
        <v>280843</v>
      </c>
    </row>
    <row r="100" spans="6:6">
      <c r="F100" s="10">
        <v>280844</v>
      </c>
    </row>
    <row r="101" spans="6:6">
      <c r="F101" s="10">
        <v>280845</v>
      </c>
    </row>
    <row r="102" spans="6:6">
      <c r="F102" s="10">
        <v>280846</v>
      </c>
    </row>
    <row r="103" spans="6:6">
      <c r="F103" s="10">
        <v>280847</v>
      </c>
    </row>
    <row r="104" spans="6:6">
      <c r="F104" s="10">
        <v>280849</v>
      </c>
    </row>
    <row r="105" spans="6:6">
      <c r="F105" s="10">
        <v>280851</v>
      </c>
    </row>
    <row r="106" spans="6:6">
      <c r="F106" s="10">
        <v>280852</v>
      </c>
    </row>
    <row r="107" spans="6:6">
      <c r="F107" s="10">
        <v>280855</v>
      </c>
    </row>
    <row r="108" spans="6:6">
      <c r="F108" s="10">
        <v>280857</v>
      </c>
    </row>
    <row r="109" spans="6:6">
      <c r="F109" s="10">
        <v>280858</v>
      </c>
    </row>
    <row r="110" spans="6:6">
      <c r="F110" s="10">
        <v>280859</v>
      </c>
    </row>
    <row r="111" spans="6:6">
      <c r="F111" s="10">
        <v>280860</v>
      </c>
    </row>
    <row r="112" spans="6:6">
      <c r="F112" s="10">
        <v>280863</v>
      </c>
    </row>
    <row r="113" spans="6:6">
      <c r="F113" s="10">
        <v>280867</v>
      </c>
    </row>
    <row r="114" spans="6:6">
      <c r="F114" s="10">
        <v>280868</v>
      </c>
    </row>
    <row r="115" spans="6:6">
      <c r="F115" s="10">
        <v>280869</v>
      </c>
    </row>
    <row r="116" spans="6:6">
      <c r="F116" s="10">
        <v>280871</v>
      </c>
    </row>
    <row r="117" spans="6:6">
      <c r="F117" s="10">
        <v>280872</v>
      </c>
    </row>
    <row r="118" spans="6:6">
      <c r="F118" s="10">
        <v>280873</v>
      </c>
    </row>
    <row r="119" spans="6:6">
      <c r="F119" s="10">
        <v>280875</v>
      </c>
    </row>
    <row r="120" spans="6:6">
      <c r="F120" s="10">
        <v>280877</v>
      </c>
    </row>
    <row r="121" spans="6:6">
      <c r="F121" s="10">
        <v>280878</v>
      </c>
    </row>
    <row r="122" spans="6:6">
      <c r="F122" s="10">
        <v>280880</v>
      </c>
    </row>
    <row r="123" spans="6:6">
      <c r="F123" s="10">
        <v>280881</v>
      </c>
    </row>
    <row r="124" spans="6:6">
      <c r="F124" s="10">
        <v>280884</v>
      </c>
    </row>
    <row r="125" spans="6:6">
      <c r="F125" s="10">
        <v>280885</v>
      </c>
    </row>
    <row r="126" spans="6:6">
      <c r="F126" s="10">
        <v>280887</v>
      </c>
    </row>
    <row r="127" spans="6:6">
      <c r="F127" s="10">
        <v>280888</v>
      </c>
    </row>
    <row r="128" spans="6:6">
      <c r="F128" s="10">
        <v>280890</v>
      </c>
    </row>
    <row r="129" spans="6:6">
      <c r="F129" s="10">
        <v>280891</v>
      </c>
    </row>
    <row r="130" spans="6:6">
      <c r="F130" s="10">
        <v>280894</v>
      </c>
    </row>
    <row r="131" spans="6:6">
      <c r="F131" s="10">
        <v>280897</v>
      </c>
    </row>
    <row r="132" spans="6:6">
      <c r="F132" s="10">
        <v>280900</v>
      </c>
    </row>
    <row r="133" spans="6:6">
      <c r="F133" s="10">
        <v>280901</v>
      </c>
    </row>
    <row r="134" spans="6:6">
      <c r="F134" s="10">
        <v>280903</v>
      </c>
    </row>
    <row r="135" spans="6:6">
      <c r="F135" s="10">
        <v>280904</v>
      </c>
    </row>
    <row r="136" spans="6:6">
      <c r="F136" s="10">
        <v>280905</v>
      </c>
    </row>
    <row r="137" spans="6:6">
      <c r="F137" s="10">
        <v>280907</v>
      </c>
    </row>
    <row r="138" spans="6:6">
      <c r="F138" s="10">
        <v>280909</v>
      </c>
    </row>
    <row r="139" spans="6:6">
      <c r="F139" s="10">
        <v>280910</v>
      </c>
    </row>
    <row r="140" spans="6:6">
      <c r="F140" s="10">
        <v>280911</v>
      </c>
    </row>
    <row r="141" spans="6:6">
      <c r="F141" s="10">
        <v>280916</v>
      </c>
    </row>
    <row r="142" spans="6:6">
      <c r="F142" s="10">
        <v>280922</v>
      </c>
    </row>
    <row r="143" spans="6:6">
      <c r="F143" s="10">
        <v>280924</v>
      </c>
    </row>
    <row r="144" spans="6:6">
      <c r="F144" s="10">
        <v>280930</v>
      </c>
    </row>
    <row r="145" spans="6:6">
      <c r="F145" s="10">
        <v>280932</v>
      </c>
    </row>
    <row r="146" spans="6:6">
      <c r="F146" s="10">
        <v>280933</v>
      </c>
    </row>
    <row r="147" spans="6:6">
      <c r="F147" s="10">
        <v>280934</v>
      </c>
    </row>
    <row r="148" spans="6:6">
      <c r="F148" s="10">
        <v>280936</v>
      </c>
    </row>
    <row r="149" spans="6:6">
      <c r="F149" s="10">
        <v>280937</v>
      </c>
    </row>
    <row r="150" spans="6:6">
      <c r="F150" s="10">
        <v>280939</v>
      </c>
    </row>
    <row r="151" spans="6:6">
      <c r="F151" s="10">
        <v>280941</v>
      </c>
    </row>
    <row r="152" spans="6:6">
      <c r="F152" s="10">
        <v>280943</v>
      </c>
    </row>
    <row r="153" spans="6:6">
      <c r="F153" s="10">
        <v>280946</v>
      </c>
    </row>
    <row r="154" spans="6:6">
      <c r="F154" s="10">
        <v>280948</v>
      </c>
    </row>
    <row r="155" spans="6:6">
      <c r="F155" s="10">
        <v>280950</v>
      </c>
    </row>
    <row r="156" spans="6:6">
      <c r="F156" s="10">
        <v>280951</v>
      </c>
    </row>
    <row r="157" spans="6:6">
      <c r="F157" s="10">
        <v>280952</v>
      </c>
    </row>
    <row r="158" spans="6:6">
      <c r="F158" s="10">
        <v>280955</v>
      </c>
    </row>
    <row r="159" spans="6:6">
      <c r="F159" s="10">
        <v>280956</v>
      </c>
    </row>
    <row r="160" spans="6:6">
      <c r="F160" s="10">
        <v>280957</v>
      </c>
    </row>
    <row r="161" spans="6:6">
      <c r="F161" s="10">
        <v>280958</v>
      </c>
    </row>
    <row r="162" spans="6:6">
      <c r="F162" s="10">
        <v>280960</v>
      </c>
    </row>
    <row r="163" spans="6:6">
      <c r="F163" s="10">
        <v>280961</v>
      </c>
    </row>
    <row r="164" spans="6:6">
      <c r="F164" s="10">
        <v>280963</v>
      </c>
    </row>
    <row r="165" spans="6:6">
      <c r="F165" s="10">
        <v>280964</v>
      </c>
    </row>
    <row r="166" spans="6:6">
      <c r="F166" s="10">
        <v>280965</v>
      </c>
    </row>
    <row r="167" spans="6:6">
      <c r="F167" s="10">
        <v>280968</v>
      </c>
    </row>
    <row r="168" spans="6:6">
      <c r="F168" s="10">
        <v>280969</v>
      </c>
    </row>
    <row r="169" spans="6:6">
      <c r="F169" s="10">
        <v>280976</v>
      </c>
    </row>
    <row r="170" spans="6:6">
      <c r="F170" s="10">
        <v>280977</v>
      </c>
    </row>
    <row r="171" spans="6:6">
      <c r="F171" s="10">
        <v>280979</v>
      </c>
    </row>
    <row r="172" spans="6:6">
      <c r="F172" s="10">
        <v>280981</v>
      </c>
    </row>
    <row r="173" spans="6:6">
      <c r="F173" s="10">
        <v>280985</v>
      </c>
    </row>
    <row r="174" spans="6:6">
      <c r="F174" s="10">
        <v>280986</v>
      </c>
    </row>
    <row r="175" spans="6:6">
      <c r="F175" s="10">
        <v>280987</v>
      </c>
    </row>
    <row r="176" spans="6:6">
      <c r="F176" s="10">
        <v>280988</v>
      </c>
    </row>
    <row r="177" spans="6:6">
      <c r="F177" s="10">
        <v>280989</v>
      </c>
    </row>
    <row r="178" spans="6:6">
      <c r="F178" s="10">
        <v>280991</v>
      </c>
    </row>
    <row r="179" spans="6:6">
      <c r="F179" s="10">
        <v>280993</v>
      </c>
    </row>
    <row r="180" spans="6:6">
      <c r="F180" s="10">
        <v>280994</v>
      </c>
    </row>
    <row r="181" spans="6:6">
      <c r="F181" s="10">
        <v>280995</v>
      </c>
    </row>
    <row r="182" spans="6:6">
      <c r="F182" s="10">
        <v>280996</v>
      </c>
    </row>
    <row r="183" spans="6:6">
      <c r="F183" s="10">
        <v>280997</v>
      </c>
    </row>
    <row r="184" spans="6:6">
      <c r="F184" s="10">
        <v>281002</v>
      </c>
    </row>
    <row r="185" spans="6:6">
      <c r="F185" s="10">
        <v>281004</v>
      </c>
    </row>
    <row r="186" spans="6:6">
      <c r="F186" s="10">
        <v>281006</v>
      </c>
    </row>
    <row r="187" spans="6:6">
      <c r="F187" s="10">
        <v>281008</v>
      </c>
    </row>
    <row r="188" spans="6:6">
      <c r="F188" s="10">
        <v>281010</v>
      </c>
    </row>
    <row r="189" spans="6:6">
      <c r="F189" s="10">
        <v>281011</v>
      </c>
    </row>
    <row r="190" spans="6:6">
      <c r="F190" s="10">
        <v>281013</v>
      </c>
    </row>
    <row r="191" spans="6:6">
      <c r="F191" s="10">
        <v>281017</v>
      </c>
    </row>
    <row r="192" spans="6:6">
      <c r="F192" s="10">
        <v>281019</v>
      </c>
    </row>
    <row r="193" spans="6:6">
      <c r="F193" s="10">
        <v>281020</v>
      </c>
    </row>
    <row r="194" spans="6:6">
      <c r="F194" s="10">
        <v>281022</v>
      </c>
    </row>
    <row r="195" spans="6:6">
      <c r="F195" s="10">
        <v>281023</v>
      </c>
    </row>
    <row r="196" spans="6:6">
      <c r="F196" s="10">
        <v>281031</v>
      </c>
    </row>
    <row r="197" spans="6:6">
      <c r="F197" s="10">
        <v>281032</v>
      </c>
    </row>
    <row r="198" spans="6:6">
      <c r="F198" s="10">
        <v>281033</v>
      </c>
    </row>
    <row r="199" spans="6:6">
      <c r="F199" s="10">
        <v>281035</v>
      </c>
    </row>
    <row r="200" spans="6:6">
      <c r="F200" s="10">
        <v>281036</v>
      </c>
    </row>
    <row r="201" spans="6:6">
      <c r="F201" s="10">
        <v>281037</v>
      </c>
    </row>
    <row r="202" spans="6:6">
      <c r="F202" s="10">
        <v>281038</v>
      </c>
    </row>
    <row r="203" spans="6:6">
      <c r="F203" s="10">
        <v>281039</v>
      </c>
    </row>
    <row r="204" spans="6:6">
      <c r="F204" s="10">
        <v>281040</v>
      </c>
    </row>
    <row r="205" spans="6:6">
      <c r="F205" s="10">
        <v>281041</v>
      </c>
    </row>
    <row r="206" spans="6:6">
      <c r="F206" s="10">
        <v>281043</v>
      </c>
    </row>
    <row r="207" spans="6:6">
      <c r="F207" s="10">
        <v>281044</v>
      </c>
    </row>
    <row r="208" spans="6:6">
      <c r="F208" s="10">
        <v>281047</v>
      </c>
    </row>
    <row r="209" spans="6:6">
      <c r="F209" s="10">
        <v>281048</v>
      </c>
    </row>
    <row r="210" spans="6:6">
      <c r="F210" s="10">
        <v>281050</v>
      </c>
    </row>
    <row r="211" spans="6:6">
      <c r="F211" s="10">
        <v>281051</v>
      </c>
    </row>
    <row r="212" spans="6:6">
      <c r="F212" s="10">
        <v>281052</v>
      </c>
    </row>
    <row r="213" spans="6:6">
      <c r="F213" s="10">
        <v>281053</v>
      </c>
    </row>
    <row r="214" spans="6:6">
      <c r="F214" s="10">
        <v>281054</v>
      </c>
    </row>
    <row r="215" spans="6:6">
      <c r="F215" s="10">
        <v>281055</v>
      </c>
    </row>
    <row r="216" spans="6:6">
      <c r="F216" s="10">
        <v>281056</v>
      </c>
    </row>
    <row r="217" spans="6:6">
      <c r="F217" s="10">
        <v>281057</v>
      </c>
    </row>
    <row r="218" spans="6:6">
      <c r="F218" s="10">
        <v>281058</v>
      </c>
    </row>
    <row r="219" spans="6:6">
      <c r="F219" s="10">
        <v>281060</v>
      </c>
    </row>
    <row r="220" spans="6:6">
      <c r="F220" s="10">
        <v>281061</v>
      </c>
    </row>
    <row r="221" spans="6:6">
      <c r="F221" s="10">
        <v>281062</v>
      </c>
    </row>
    <row r="222" spans="6:6">
      <c r="F222" s="10">
        <v>281063</v>
      </c>
    </row>
    <row r="223" spans="6:6">
      <c r="F223" s="10">
        <v>281066</v>
      </c>
    </row>
    <row r="224" spans="6:6">
      <c r="F224" s="10">
        <v>281067</v>
      </c>
    </row>
    <row r="225" spans="6:6">
      <c r="F225" s="10">
        <v>281068</v>
      </c>
    </row>
    <row r="226" spans="6:6">
      <c r="F226" s="10">
        <v>281069</v>
      </c>
    </row>
    <row r="227" spans="6:6">
      <c r="F227" s="10">
        <v>281070</v>
      </c>
    </row>
    <row r="228" spans="6:6">
      <c r="F228" s="10">
        <v>281071</v>
      </c>
    </row>
    <row r="229" spans="6:6">
      <c r="F229" s="10">
        <v>281072</v>
      </c>
    </row>
    <row r="230" spans="6:6">
      <c r="F230" s="10">
        <v>281073</v>
      </c>
    </row>
    <row r="231" spans="6:6">
      <c r="F231" s="10">
        <v>281078</v>
      </c>
    </row>
    <row r="232" spans="6:6">
      <c r="F232" s="10">
        <v>281080</v>
      </c>
    </row>
    <row r="233" spans="6:6">
      <c r="F233" s="10">
        <v>281088</v>
      </c>
    </row>
    <row r="234" spans="6:6">
      <c r="F234" s="10">
        <v>281090</v>
      </c>
    </row>
    <row r="235" spans="6:6">
      <c r="F235" s="10">
        <v>281091</v>
      </c>
    </row>
    <row r="236" spans="6:6">
      <c r="F236" s="10">
        <v>281092</v>
      </c>
    </row>
    <row r="237" spans="6:6">
      <c r="F237" s="10">
        <v>281093</v>
      </c>
    </row>
    <row r="238" spans="6:6">
      <c r="F238" s="10">
        <v>281094</v>
      </c>
    </row>
    <row r="239" spans="6:6">
      <c r="F239" s="10">
        <v>281095</v>
      </c>
    </row>
    <row r="240" spans="6:6">
      <c r="F240" s="10">
        <v>281096</v>
      </c>
    </row>
    <row r="241" spans="6:6">
      <c r="F241" s="10">
        <v>281097</v>
      </c>
    </row>
    <row r="242" spans="6:6">
      <c r="F242" s="10">
        <v>281099</v>
      </c>
    </row>
    <row r="243" spans="6:6">
      <c r="F243" s="10">
        <v>281102</v>
      </c>
    </row>
    <row r="244" spans="6:6">
      <c r="F244" s="10">
        <v>281103</v>
      </c>
    </row>
    <row r="245" spans="6:6">
      <c r="F245" s="10">
        <v>281105</v>
      </c>
    </row>
    <row r="246" spans="6:6">
      <c r="F246" s="10">
        <v>281108</v>
      </c>
    </row>
    <row r="247" spans="6:6">
      <c r="F247" s="10">
        <v>281110</v>
      </c>
    </row>
    <row r="248" spans="6:6">
      <c r="F248" s="10">
        <v>281111</v>
      </c>
    </row>
    <row r="249" spans="6:6">
      <c r="F249" s="10">
        <v>281112</v>
      </c>
    </row>
    <row r="250" spans="6:6">
      <c r="F250" s="10">
        <v>281115</v>
      </c>
    </row>
    <row r="251" spans="6:6">
      <c r="F251" s="10">
        <v>281117</v>
      </c>
    </row>
    <row r="252" spans="6:6">
      <c r="F252" s="10">
        <v>281118</v>
      </c>
    </row>
    <row r="253" spans="6:6">
      <c r="F253" s="10">
        <v>281119</v>
      </c>
    </row>
    <row r="254" spans="6:6">
      <c r="F254" s="10">
        <v>281120</v>
      </c>
    </row>
    <row r="255" spans="6:6">
      <c r="F255" s="10">
        <v>281122</v>
      </c>
    </row>
    <row r="256" spans="6:6">
      <c r="F256" s="10">
        <v>281123</v>
      </c>
    </row>
    <row r="257" spans="6:6">
      <c r="F257" s="10">
        <v>281124</v>
      </c>
    </row>
    <row r="258" spans="6:6">
      <c r="F258" s="10">
        <v>281125</v>
      </c>
    </row>
    <row r="259" spans="6:6">
      <c r="F259" s="10">
        <v>281126</v>
      </c>
    </row>
    <row r="260" spans="6:6">
      <c r="F260" s="10">
        <v>281127</v>
      </c>
    </row>
    <row r="261" spans="6:6">
      <c r="F261" s="10">
        <v>281128</v>
      </c>
    </row>
    <row r="262" spans="6:6">
      <c r="F262" s="10">
        <v>281129</v>
      </c>
    </row>
    <row r="263" spans="6:6">
      <c r="F263" s="10">
        <v>281131</v>
      </c>
    </row>
    <row r="264" spans="6:6">
      <c r="F264" s="10">
        <v>281133</v>
      </c>
    </row>
    <row r="265" spans="6:6">
      <c r="F265" s="10">
        <v>281134</v>
      </c>
    </row>
    <row r="266" spans="6:6">
      <c r="F266" s="10">
        <v>281135</v>
      </c>
    </row>
    <row r="267" spans="6:6">
      <c r="F267" s="10">
        <v>281136</v>
      </c>
    </row>
    <row r="268" spans="6:6">
      <c r="F268" s="10">
        <v>281137</v>
      </c>
    </row>
    <row r="269" spans="6:6">
      <c r="F269" s="10">
        <v>281138</v>
      </c>
    </row>
    <row r="270" spans="6:6">
      <c r="F270" s="10">
        <v>281139</v>
      </c>
    </row>
    <row r="271" spans="6:6">
      <c r="F271" s="10">
        <v>281141</v>
      </c>
    </row>
    <row r="272" spans="6:6">
      <c r="F272" s="10">
        <v>281142</v>
      </c>
    </row>
    <row r="273" spans="6:6">
      <c r="F273" s="10">
        <v>281144</v>
      </c>
    </row>
    <row r="274" spans="6:6">
      <c r="F274" s="10">
        <v>281146</v>
      </c>
    </row>
    <row r="275" spans="6:6">
      <c r="F275" s="10">
        <v>281148</v>
      </c>
    </row>
    <row r="276" spans="6:6">
      <c r="F276" s="10">
        <v>281151</v>
      </c>
    </row>
    <row r="277" spans="6:6">
      <c r="F277" s="10">
        <v>281152</v>
      </c>
    </row>
    <row r="278" spans="6:6">
      <c r="F278" s="10">
        <v>281153</v>
      </c>
    </row>
    <row r="279" spans="6:6">
      <c r="F279" s="10">
        <v>281154</v>
      </c>
    </row>
    <row r="280" spans="6:6">
      <c r="F280" s="10">
        <v>281156</v>
      </c>
    </row>
    <row r="281" spans="6:6">
      <c r="F281" s="10">
        <v>281157</v>
      </c>
    </row>
    <row r="282" spans="6:6">
      <c r="F282" s="10">
        <v>281158</v>
      </c>
    </row>
    <row r="283" spans="6:6">
      <c r="F283" s="10">
        <v>281160</v>
      </c>
    </row>
    <row r="284" spans="6:6">
      <c r="F284" s="10">
        <v>281161</v>
      </c>
    </row>
    <row r="285" spans="6:6">
      <c r="F285" s="10">
        <v>281165</v>
      </c>
    </row>
    <row r="286" spans="6:6">
      <c r="F286" s="10">
        <v>281167</v>
      </c>
    </row>
    <row r="287" spans="6:6">
      <c r="F287" s="10">
        <v>281168</v>
      </c>
    </row>
    <row r="288" spans="6:6">
      <c r="F288" s="10">
        <v>281169</v>
      </c>
    </row>
    <row r="289" spans="6:6">
      <c r="F289" s="10">
        <v>281170</v>
      </c>
    </row>
    <row r="290" spans="6:6">
      <c r="F290" s="10">
        <v>281171</v>
      </c>
    </row>
    <row r="291" spans="6:6">
      <c r="F291" s="10">
        <v>281172</v>
      </c>
    </row>
    <row r="292" spans="6:6">
      <c r="F292" s="10">
        <v>281173</v>
      </c>
    </row>
    <row r="293" spans="6:6">
      <c r="F293" s="10">
        <v>281174</v>
      </c>
    </row>
    <row r="294" spans="6:6">
      <c r="F294" s="10">
        <v>281175</v>
      </c>
    </row>
    <row r="295" spans="6:6">
      <c r="F295" s="10">
        <v>281177</v>
      </c>
    </row>
    <row r="296" spans="6:6">
      <c r="F296" s="10">
        <v>281179</v>
      </c>
    </row>
    <row r="297" spans="6:6">
      <c r="F297" s="10">
        <v>281181</v>
      </c>
    </row>
    <row r="298" spans="6:6">
      <c r="F298" s="10">
        <v>281183</v>
      </c>
    </row>
    <row r="299" spans="6:6">
      <c r="F299" s="10">
        <v>281184</v>
      </c>
    </row>
    <row r="300" spans="6:6">
      <c r="F300" s="10">
        <v>281187</v>
      </c>
    </row>
    <row r="301" spans="6:6">
      <c r="F301" s="10">
        <v>281188</v>
      </c>
    </row>
    <row r="302" spans="6:6">
      <c r="F302" s="10">
        <v>281189</v>
      </c>
    </row>
    <row r="303" spans="6:6">
      <c r="F303" s="10">
        <v>281190</v>
      </c>
    </row>
    <row r="304" spans="6:6">
      <c r="F304" s="10">
        <v>281191</v>
      </c>
    </row>
    <row r="305" spans="6:6">
      <c r="F305" s="10">
        <v>281192</v>
      </c>
    </row>
    <row r="306" spans="6:6">
      <c r="F306" s="10">
        <v>281193</v>
      </c>
    </row>
    <row r="307" spans="6:6">
      <c r="F307" s="10">
        <v>281194</v>
      </c>
    </row>
    <row r="308" spans="6:6">
      <c r="F308" s="10">
        <v>281195</v>
      </c>
    </row>
    <row r="309" spans="6:6">
      <c r="F309" s="10">
        <v>281196</v>
      </c>
    </row>
    <row r="310" spans="6:6">
      <c r="F310" s="10">
        <v>281198</v>
      </c>
    </row>
    <row r="311" spans="6:6">
      <c r="F311" s="10">
        <v>281199</v>
      </c>
    </row>
    <row r="312" spans="6:6">
      <c r="F312" s="10">
        <v>281201</v>
      </c>
    </row>
    <row r="313" spans="6:6">
      <c r="F313" s="10">
        <v>281202</v>
      </c>
    </row>
    <row r="314" spans="6:6">
      <c r="F314" s="10">
        <v>281203</v>
      </c>
    </row>
    <row r="315" spans="6:6">
      <c r="F315" s="10">
        <v>281204</v>
      </c>
    </row>
    <row r="316" spans="6:6">
      <c r="F316" s="10">
        <v>281206</v>
      </c>
    </row>
    <row r="317" spans="6:6">
      <c r="F317" s="10">
        <v>281207</v>
      </c>
    </row>
    <row r="318" spans="6:6">
      <c r="F318" s="10">
        <v>281208</v>
      </c>
    </row>
    <row r="319" spans="6:6">
      <c r="F319" s="10">
        <v>281209</v>
      </c>
    </row>
    <row r="320" spans="6:6">
      <c r="F320" s="10">
        <v>281210</v>
      </c>
    </row>
    <row r="321" spans="6:6">
      <c r="F321" s="10">
        <v>281212</v>
      </c>
    </row>
    <row r="322" spans="6:6">
      <c r="F322" s="10">
        <v>281214</v>
      </c>
    </row>
    <row r="323" spans="6:6">
      <c r="F323" s="10">
        <v>281216</v>
      </c>
    </row>
    <row r="324" spans="6:6">
      <c r="F324" s="10">
        <v>281217</v>
      </c>
    </row>
    <row r="325" spans="6:6">
      <c r="F325" s="10">
        <v>281220</v>
      </c>
    </row>
    <row r="326" spans="6:6">
      <c r="F326" s="10">
        <v>281222</v>
      </c>
    </row>
    <row r="327" spans="6:6">
      <c r="F327" s="10">
        <v>281225</v>
      </c>
    </row>
    <row r="328" spans="6:6">
      <c r="F328" s="10">
        <v>281226</v>
      </c>
    </row>
    <row r="329" spans="6:6">
      <c r="F329" s="10">
        <v>281227</v>
      </c>
    </row>
    <row r="330" spans="6:6">
      <c r="F330" s="10">
        <v>281229</v>
      </c>
    </row>
    <row r="331" spans="6:6">
      <c r="F331" s="10">
        <v>281230</v>
      </c>
    </row>
    <row r="332" spans="6:6">
      <c r="F332" s="10">
        <v>281231</v>
      </c>
    </row>
    <row r="333" spans="6:6">
      <c r="F333" s="10">
        <v>281233</v>
      </c>
    </row>
    <row r="334" spans="6:6">
      <c r="F334" s="10">
        <v>281235</v>
      </c>
    </row>
    <row r="335" spans="6:6">
      <c r="F335" s="10">
        <v>281236</v>
      </c>
    </row>
    <row r="336" spans="6:6">
      <c r="F336" s="10">
        <v>281237</v>
      </c>
    </row>
    <row r="337" spans="6:6">
      <c r="F337" s="10">
        <v>281239</v>
      </c>
    </row>
    <row r="338" spans="6:6">
      <c r="F338" s="10">
        <v>281240</v>
      </c>
    </row>
    <row r="339" spans="6:6">
      <c r="F339" s="10">
        <v>281246</v>
      </c>
    </row>
    <row r="340" spans="6:6">
      <c r="F340" s="10">
        <v>281247</v>
      </c>
    </row>
    <row r="341" spans="6:6">
      <c r="F341" s="10">
        <v>281248</v>
      </c>
    </row>
    <row r="342" spans="6:6">
      <c r="F342" s="10">
        <v>281249</v>
      </c>
    </row>
    <row r="343" spans="6:6">
      <c r="F343" s="10">
        <v>281250</v>
      </c>
    </row>
    <row r="344" spans="6:6">
      <c r="F344" s="10">
        <v>281251</v>
      </c>
    </row>
    <row r="345" spans="6:6">
      <c r="F345" s="10">
        <v>281254</v>
      </c>
    </row>
    <row r="346" spans="6:6">
      <c r="F346" s="10">
        <v>281258</v>
      </c>
    </row>
    <row r="347" spans="6:6">
      <c r="F347" s="10">
        <v>281259</v>
      </c>
    </row>
    <row r="348" spans="6:6">
      <c r="F348" s="10">
        <v>281268</v>
      </c>
    </row>
    <row r="349" spans="6:6">
      <c r="F349" s="10">
        <v>281269</v>
      </c>
    </row>
    <row r="350" spans="6:6">
      <c r="F350" s="10">
        <v>281270</v>
      </c>
    </row>
    <row r="351" spans="6:6">
      <c r="F351" s="10">
        <v>281274</v>
      </c>
    </row>
    <row r="352" spans="6:6">
      <c r="F352" s="10">
        <v>281275</v>
      </c>
    </row>
    <row r="353" spans="6:6">
      <c r="F353" s="10">
        <v>281276</v>
      </c>
    </row>
    <row r="354" spans="6:6">
      <c r="F354" s="10">
        <v>281278</v>
      </c>
    </row>
    <row r="355" spans="6:6">
      <c r="F355" s="10">
        <v>281281</v>
      </c>
    </row>
    <row r="356" spans="6:6">
      <c r="F356" s="10">
        <v>281282</v>
      </c>
    </row>
    <row r="357" spans="6:6">
      <c r="F357" s="10">
        <v>281283</v>
      </c>
    </row>
    <row r="358" spans="6:6">
      <c r="F358" s="10">
        <v>281285</v>
      </c>
    </row>
    <row r="359" spans="6:6">
      <c r="F359" s="10">
        <v>281287</v>
      </c>
    </row>
    <row r="360" spans="6:6">
      <c r="F360" s="10">
        <v>281289</v>
      </c>
    </row>
    <row r="361" spans="6:6">
      <c r="F361" s="10">
        <v>281291</v>
      </c>
    </row>
    <row r="362" spans="6:6">
      <c r="F362" s="10">
        <v>281293</v>
      </c>
    </row>
    <row r="363" spans="6:6">
      <c r="F363" s="10">
        <v>281294</v>
      </c>
    </row>
    <row r="364" spans="6:6">
      <c r="F364" s="10">
        <v>281295</v>
      </c>
    </row>
    <row r="365" spans="6:6">
      <c r="F365" s="10">
        <v>281296</v>
      </c>
    </row>
    <row r="366" spans="6:6">
      <c r="F366" s="10">
        <v>281297</v>
      </c>
    </row>
    <row r="367" spans="6:6">
      <c r="F367" s="10">
        <v>281298</v>
      </c>
    </row>
    <row r="368" spans="6:6">
      <c r="F368" s="10">
        <v>281299</v>
      </c>
    </row>
    <row r="369" spans="6:6">
      <c r="F369" s="10">
        <v>281300</v>
      </c>
    </row>
    <row r="370" spans="6:6">
      <c r="F370" s="10">
        <v>281301</v>
      </c>
    </row>
    <row r="371" spans="6:6">
      <c r="F371" s="10">
        <v>281302</v>
      </c>
    </row>
    <row r="372" spans="6:6">
      <c r="F372" s="10">
        <v>281306</v>
      </c>
    </row>
    <row r="373" spans="6:6">
      <c r="F373" s="10">
        <v>281308</v>
      </c>
    </row>
    <row r="374" spans="6:6">
      <c r="F374" s="10">
        <v>281309</v>
      </c>
    </row>
    <row r="375" spans="6:6">
      <c r="F375" s="10">
        <v>281311</v>
      </c>
    </row>
    <row r="376" spans="6:6">
      <c r="F376" s="10">
        <v>281312</v>
      </c>
    </row>
    <row r="377" spans="6:6">
      <c r="F377" s="10">
        <v>281333</v>
      </c>
    </row>
    <row r="378" spans="6:6">
      <c r="F378" s="10">
        <v>281335</v>
      </c>
    </row>
    <row r="379" spans="6:6">
      <c r="F379" s="10">
        <v>281336</v>
      </c>
    </row>
    <row r="380" spans="6:6">
      <c r="F380" s="10">
        <v>281337</v>
      </c>
    </row>
    <row r="381" spans="6:6">
      <c r="F381" s="10">
        <v>281338</v>
      </c>
    </row>
    <row r="382" spans="6:6">
      <c r="F382" s="10">
        <v>281339</v>
      </c>
    </row>
    <row r="383" spans="6:6">
      <c r="F383" s="10">
        <v>281341</v>
      </c>
    </row>
    <row r="384" spans="6:6">
      <c r="F384" s="10">
        <v>281342</v>
      </c>
    </row>
    <row r="385" spans="6:6">
      <c r="F385" s="10">
        <v>281343</v>
      </c>
    </row>
    <row r="386" spans="6:6">
      <c r="F386" s="10">
        <v>281345</v>
      </c>
    </row>
    <row r="387" spans="6:6">
      <c r="F387" s="10">
        <v>281346</v>
      </c>
    </row>
    <row r="388" spans="6:6">
      <c r="F388" s="10">
        <v>281347</v>
      </c>
    </row>
    <row r="389" spans="6:6">
      <c r="F389" s="10">
        <v>281348</v>
      </c>
    </row>
    <row r="390" spans="6:6">
      <c r="F390" s="10">
        <v>281349</v>
      </c>
    </row>
    <row r="391" spans="6:6">
      <c r="F391" s="10">
        <v>281350</v>
      </c>
    </row>
    <row r="392" spans="6:6">
      <c r="F392" s="10">
        <v>281351</v>
      </c>
    </row>
    <row r="393" spans="6:6">
      <c r="F393" s="10">
        <v>281354</v>
      </c>
    </row>
    <row r="394" spans="6:6">
      <c r="F394" s="10">
        <v>281355</v>
      </c>
    </row>
    <row r="395" spans="6:6">
      <c r="F395" s="10">
        <v>281356</v>
      </c>
    </row>
    <row r="396" spans="6:6">
      <c r="F396" s="10">
        <v>281357</v>
      </c>
    </row>
    <row r="397" spans="6:6">
      <c r="F397" s="10">
        <v>281358</v>
      </c>
    </row>
    <row r="398" spans="6:6">
      <c r="F398" s="10">
        <v>281360</v>
      </c>
    </row>
    <row r="399" spans="6:6">
      <c r="F399" s="10">
        <v>281361</v>
      </c>
    </row>
    <row r="400" spans="6:6">
      <c r="F400" s="10">
        <v>281363</v>
      </c>
    </row>
    <row r="401" spans="6:6">
      <c r="F401" s="10">
        <v>281365</v>
      </c>
    </row>
    <row r="402" spans="6:6">
      <c r="F402" s="10">
        <v>281366</v>
      </c>
    </row>
    <row r="403" spans="6:6">
      <c r="F403" s="10">
        <v>281368</v>
      </c>
    </row>
    <row r="404" spans="6:6">
      <c r="F404" s="10">
        <v>281370</v>
      </c>
    </row>
    <row r="405" spans="6:6">
      <c r="F405" s="10">
        <v>281371</v>
      </c>
    </row>
    <row r="406" spans="6:6">
      <c r="F406" s="10">
        <v>281373</v>
      </c>
    </row>
    <row r="407" spans="6:6">
      <c r="F407" s="10">
        <v>281374</v>
      </c>
    </row>
    <row r="408" spans="6:6">
      <c r="F408" s="10">
        <v>281375</v>
      </c>
    </row>
    <row r="409" spans="6:6">
      <c r="F409" s="10">
        <v>281376</v>
      </c>
    </row>
    <row r="410" spans="6:6">
      <c r="F410" s="10">
        <v>281377</v>
      </c>
    </row>
    <row r="411" spans="6:6">
      <c r="F411" s="10">
        <v>281385</v>
      </c>
    </row>
    <row r="412" spans="6:6">
      <c r="F412" s="10">
        <v>281386</v>
      </c>
    </row>
    <row r="413" spans="6:6">
      <c r="F413" s="10">
        <v>281387</v>
      </c>
    </row>
    <row r="414" spans="6:6">
      <c r="F414" s="10">
        <v>281400</v>
      </c>
    </row>
    <row r="415" spans="6:6">
      <c r="F415" s="10">
        <v>281401</v>
      </c>
    </row>
    <row r="416" spans="6:6">
      <c r="F416" s="10">
        <v>281402</v>
      </c>
    </row>
    <row r="417" spans="6:6">
      <c r="F417" s="10">
        <v>281405</v>
      </c>
    </row>
    <row r="418" spans="6:6">
      <c r="F418" s="10">
        <v>281406</v>
      </c>
    </row>
    <row r="419" spans="6:6">
      <c r="F419" s="10">
        <v>281407</v>
      </c>
    </row>
    <row r="420" spans="6:6">
      <c r="F420" s="10">
        <v>281408</v>
      </c>
    </row>
    <row r="421" spans="6:6">
      <c r="F421" s="10">
        <v>281409</v>
      </c>
    </row>
    <row r="422" spans="6:6">
      <c r="F422" s="10">
        <v>281410</v>
      </c>
    </row>
    <row r="423" spans="6:6">
      <c r="F423" s="10">
        <v>281413</v>
      </c>
    </row>
    <row r="424" spans="6:6">
      <c r="F424" s="10">
        <v>281414</v>
      </c>
    </row>
    <row r="425" spans="6:6">
      <c r="F425" s="10">
        <v>281416</v>
      </c>
    </row>
    <row r="426" spans="6:6">
      <c r="F426" s="10">
        <v>281417</v>
      </c>
    </row>
    <row r="427" spans="6:6">
      <c r="F427" s="10">
        <v>281418</v>
      </c>
    </row>
    <row r="428" spans="6:6">
      <c r="F428" s="10">
        <v>281419</v>
      </c>
    </row>
    <row r="429" spans="6:6">
      <c r="F429" s="10">
        <v>281420</v>
      </c>
    </row>
    <row r="430" spans="6:6">
      <c r="F430" s="10">
        <v>281421</v>
      </c>
    </row>
    <row r="431" spans="6:6">
      <c r="F431" s="10">
        <v>281422</v>
      </c>
    </row>
    <row r="432" spans="6:6">
      <c r="F432" s="10">
        <v>281423</v>
      </c>
    </row>
    <row r="433" spans="6:6">
      <c r="F433" s="10">
        <v>281424</v>
      </c>
    </row>
    <row r="434" spans="6:6">
      <c r="F434" s="10">
        <v>281426</v>
      </c>
    </row>
    <row r="435" spans="6:6">
      <c r="F435" s="10">
        <v>281427</v>
      </c>
    </row>
    <row r="436" spans="6:6">
      <c r="F436" s="10">
        <v>281428</v>
      </c>
    </row>
    <row r="437" spans="6:6">
      <c r="F437" s="10">
        <v>281429</v>
      </c>
    </row>
    <row r="438" spans="6:6">
      <c r="F438" s="10">
        <v>281430</v>
      </c>
    </row>
    <row r="439" spans="6:6">
      <c r="F439" s="10">
        <v>281433</v>
      </c>
    </row>
    <row r="440" spans="6:6">
      <c r="F440" s="10">
        <v>281437</v>
      </c>
    </row>
    <row r="441" spans="6:6">
      <c r="F441" s="10">
        <v>281439</v>
      </c>
    </row>
    <row r="442" spans="6:6">
      <c r="F442" s="10">
        <v>281440</v>
      </c>
    </row>
    <row r="443" spans="6:6">
      <c r="F443" s="10">
        <v>281443</v>
      </c>
    </row>
    <row r="444" spans="6:6">
      <c r="F444" s="10">
        <v>281444</v>
      </c>
    </row>
    <row r="445" spans="6:6">
      <c r="F445" s="10">
        <v>281445</v>
      </c>
    </row>
    <row r="446" spans="6:6">
      <c r="F446" s="10">
        <v>281447</v>
      </c>
    </row>
    <row r="447" spans="6:6">
      <c r="F447" s="10">
        <v>281448</v>
      </c>
    </row>
    <row r="448" spans="6:6">
      <c r="F448" s="10">
        <v>281449</v>
      </c>
    </row>
    <row r="449" spans="6:6">
      <c r="F449" s="10">
        <v>281450</v>
      </c>
    </row>
    <row r="450" spans="6:6">
      <c r="F450" s="10">
        <v>281451</v>
      </c>
    </row>
    <row r="451" spans="6:6">
      <c r="F451" s="10">
        <v>281452</v>
      </c>
    </row>
    <row r="452" spans="6:6">
      <c r="F452" s="10">
        <v>281453</v>
      </c>
    </row>
    <row r="453" spans="6:6">
      <c r="F453" s="10">
        <v>281454</v>
      </c>
    </row>
    <row r="454" spans="6:6">
      <c r="F454" s="10">
        <v>281456</v>
      </c>
    </row>
    <row r="455" spans="6:6">
      <c r="F455" s="10">
        <v>281457</v>
      </c>
    </row>
    <row r="456" spans="6:6">
      <c r="F456" s="10">
        <v>281465</v>
      </c>
    </row>
    <row r="457" spans="6:6">
      <c r="F457" s="10">
        <v>281474</v>
      </c>
    </row>
    <row r="458" spans="6:6">
      <c r="F458" s="10">
        <v>281476</v>
      </c>
    </row>
    <row r="459" spans="6:6">
      <c r="F459" s="10">
        <v>281477</v>
      </c>
    </row>
    <row r="460" spans="6:6">
      <c r="F460" s="10">
        <v>281478</v>
      </c>
    </row>
    <row r="461" spans="6:6">
      <c r="F461" s="10">
        <v>281480</v>
      </c>
    </row>
    <row r="462" spans="6:6">
      <c r="F462" s="10">
        <v>281481</v>
      </c>
    </row>
    <row r="463" spans="6:6">
      <c r="F463" s="10">
        <v>281482</v>
      </c>
    </row>
    <row r="464" spans="6:6">
      <c r="F464" s="10">
        <v>281483</v>
      </c>
    </row>
    <row r="465" spans="6:6">
      <c r="F465" s="10">
        <v>281484</v>
      </c>
    </row>
    <row r="466" spans="6:6">
      <c r="F466" s="10">
        <v>281485</v>
      </c>
    </row>
    <row r="467" spans="6:6">
      <c r="F467" s="10">
        <v>281486</v>
      </c>
    </row>
    <row r="468" spans="6:6">
      <c r="F468" s="10">
        <v>281487</v>
      </c>
    </row>
    <row r="469" spans="6:6">
      <c r="F469" s="10">
        <v>281489</v>
      </c>
    </row>
    <row r="470" spans="6:6">
      <c r="F470" s="10">
        <v>281490</v>
      </c>
    </row>
    <row r="471" spans="6:6">
      <c r="F471" s="10">
        <v>281492</v>
      </c>
    </row>
    <row r="472" spans="6:6">
      <c r="F472" s="10">
        <v>281494</v>
      </c>
    </row>
    <row r="473" spans="6:6">
      <c r="F473" s="10">
        <v>281495</v>
      </c>
    </row>
    <row r="474" spans="6:6">
      <c r="F474" s="10">
        <v>281496</v>
      </c>
    </row>
    <row r="475" spans="6:6">
      <c r="F475" s="10">
        <v>281499</v>
      </c>
    </row>
    <row r="476" spans="6:6">
      <c r="F476" s="10">
        <v>281500</v>
      </c>
    </row>
    <row r="477" spans="6:6">
      <c r="F477" s="10">
        <v>281504</v>
      </c>
    </row>
    <row r="478" spans="6:6">
      <c r="F478" s="10">
        <v>281507</v>
      </c>
    </row>
    <row r="479" spans="6:6">
      <c r="F479" s="10">
        <v>281509</v>
      </c>
    </row>
    <row r="480" spans="6:6">
      <c r="F480" s="10">
        <v>281510</v>
      </c>
    </row>
    <row r="481" spans="6:6">
      <c r="F481" s="10">
        <v>281511</v>
      </c>
    </row>
    <row r="482" spans="6:6">
      <c r="F482" s="10">
        <v>281512</v>
      </c>
    </row>
    <row r="483" spans="6:6">
      <c r="F483" s="10">
        <v>281513</v>
      </c>
    </row>
    <row r="484" spans="6:6">
      <c r="F484" s="10">
        <v>281515</v>
      </c>
    </row>
    <row r="485" spans="6:6">
      <c r="F485" s="10">
        <v>281518</v>
      </c>
    </row>
    <row r="486" spans="6:6">
      <c r="F486" s="10">
        <v>281528</v>
      </c>
    </row>
    <row r="487" spans="6:6">
      <c r="F487" s="10">
        <v>281529</v>
      </c>
    </row>
    <row r="488" spans="6:6">
      <c r="F488" s="10">
        <v>281530</v>
      </c>
    </row>
    <row r="489" spans="6:6">
      <c r="F489" s="10">
        <v>281534</v>
      </c>
    </row>
    <row r="490" spans="6:6">
      <c r="F490" s="10">
        <v>281535</v>
      </c>
    </row>
    <row r="491" spans="6:6">
      <c r="F491" s="10">
        <v>281536</v>
      </c>
    </row>
    <row r="492" spans="6:6">
      <c r="F492" s="10">
        <v>281537</v>
      </c>
    </row>
    <row r="493" spans="6:6">
      <c r="F493" s="10">
        <v>281538</v>
      </c>
    </row>
    <row r="494" spans="6:6">
      <c r="F494" s="10">
        <v>281542</v>
      </c>
    </row>
    <row r="495" spans="6:6">
      <c r="F495" s="10">
        <v>281543</v>
      </c>
    </row>
    <row r="496" spans="6:6">
      <c r="F496" s="10">
        <v>281544</v>
      </c>
    </row>
    <row r="497" spans="6:6">
      <c r="F497" s="10">
        <v>281545</v>
      </c>
    </row>
    <row r="498" spans="6:6">
      <c r="F498" s="10">
        <v>281546</v>
      </c>
    </row>
    <row r="499" spans="6:6">
      <c r="F499" s="10">
        <v>281549</v>
      </c>
    </row>
    <row r="500" spans="6:6">
      <c r="F500" s="10">
        <v>281551</v>
      </c>
    </row>
    <row r="501" spans="6:6">
      <c r="F501" s="10">
        <v>281552</v>
      </c>
    </row>
    <row r="502" spans="6:6">
      <c r="F502" s="10">
        <v>281553</v>
      </c>
    </row>
    <row r="503" spans="6:6">
      <c r="F503" s="10">
        <v>281554</v>
      </c>
    </row>
    <row r="504" spans="6:6">
      <c r="F504" s="10">
        <v>281555</v>
      </c>
    </row>
    <row r="505" spans="6:6">
      <c r="F505" s="10">
        <v>281556</v>
      </c>
    </row>
    <row r="506" spans="6:6">
      <c r="F506" s="10">
        <v>281557</v>
      </c>
    </row>
    <row r="507" spans="6:6">
      <c r="F507" s="10">
        <v>281559</v>
      </c>
    </row>
    <row r="508" spans="6:6">
      <c r="F508" s="10">
        <v>281561</v>
      </c>
    </row>
    <row r="509" spans="6:6">
      <c r="F509" s="10">
        <v>281562</v>
      </c>
    </row>
    <row r="510" spans="6:6">
      <c r="F510" s="10">
        <v>281563</v>
      </c>
    </row>
    <row r="511" spans="6:6">
      <c r="F511" s="10">
        <v>281564</v>
      </c>
    </row>
    <row r="512" spans="6:6">
      <c r="F512" s="10">
        <v>281565</v>
      </c>
    </row>
    <row r="513" spans="6:6">
      <c r="F513" s="10">
        <v>281566</v>
      </c>
    </row>
    <row r="514" spans="6:6">
      <c r="F514" s="10">
        <v>281567</v>
      </c>
    </row>
    <row r="515" spans="6:6">
      <c r="F515" s="10">
        <v>281568</v>
      </c>
    </row>
    <row r="516" spans="6:6">
      <c r="F516" s="10">
        <v>281569</v>
      </c>
    </row>
    <row r="517" spans="6:6">
      <c r="F517" s="10">
        <v>281570</v>
      </c>
    </row>
    <row r="518" spans="6:6">
      <c r="F518" s="10">
        <v>281572</v>
      </c>
    </row>
    <row r="519" spans="6:6">
      <c r="F519" s="10">
        <v>281573</v>
      </c>
    </row>
    <row r="520" spans="6:6">
      <c r="F520" s="10">
        <v>281574</v>
      </c>
    </row>
    <row r="521" spans="6:6">
      <c r="F521" s="10">
        <v>281576</v>
      </c>
    </row>
    <row r="522" spans="6:6">
      <c r="F522" s="10">
        <v>281577</v>
      </c>
    </row>
    <row r="523" spans="6:6">
      <c r="F523" s="10">
        <v>281581</v>
      </c>
    </row>
    <row r="524" spans="6:6">
      <c r="F524" s="10">
        <v>281583</v>
      </c>
    </row>
    <row r="525" spans="6:6">
      <c r="F525" s="10">
        <v>281584</v>
      </c>
    </row>
    <row r="526" spans="6:6">
      <c r="F526" s="10">
        <v>281585</v>
      </c>
    </row>
    <row r="527" spans="6:6">
      <c r="F527" s="10">
        <v>281586</v>
      </c>
    </row>
    <row r="528" spans="6:6">
      <c r="F528" s="10">
        <v>281588</v>
      </c>
    </row>
    <row r="529" spans="6:6">
      <c r="F529" s="10">
        <v>281589</v>
      </c>
    </row>
    <row r="530" spans="6:6">
      <c r="F530" s="10">
        <v>281590</v>
      </c>
    </row>
    <row r="531" spans="6:6">
      <c r="F531" s="10">
        <v>281592</v>
      </c>
    </row>
    <row r="532" spans="6:6">
      <c r="F532" s="10">
        <v>281594</v>
      </c>
    </row>
    <row r="533" spans="6:6">
      <c r="F533" s="10">
        <v>281595</v>
      </c>
    </row>
    <row r="534" spans="6:6">
      <c r="F534" s="10">
        <v>281597</v>
      </c>
    </row>
    <row r="535" spans="6:6">
      <c r="F535" s="10">
        <v>281598</v>
      </c>
    </row>
    <row r="536" spans="6:6">
      <c r="F536" s="10">
        <v>281599</v>
      </c>
    </row>
    <row r="537" spans="6:6">
      <c r="F537" s="10">
        <v>281600</v>
      </c>
    </row>
    <row r="538" spans="6:6">
      <c r="F538" s="10">
        <v>281601</v>
      </c>
    </row>
    <row r="539" spans="6:6">
      <c r="F539" s="10">
        <v>281603</v>
      </c>
    </row>
    <row r="540" spans="6:6">
      <c r="F540" s="10">
        <v>281604</v>
      </c>
    </row>
    <row r="541" spans="6:6">
      <c r="F541" s="10">
        <v>281605</v>
      </c>
    </row>
    <row r="542" spans="6:6">
      <c r="F542" s="10">
        <v>281606</v>
      </c>
    </row>
    <row r="543" spans="6:6">
      <c r="F543" s="10">
        <v>281607</v>
      </c>
    </row>
    <row r="544" spans="6:6">
      <c r="F544" s="10">
        <v>281609</v>
      </c>
    </row>
    <row r="545" spans="6:6">
      <c r="F545" s="10">
        <v>281610</v>
      </c>
    </row>
    <row r="546" spans="6:6">
      <c r="F546" s="10">
        <v>281611</v>
      </c>
    </row>
    <row r="547" spans="6:6">
      <c r="F547" s="10">
        <v>281612</v>
      </c>
    </row>
    <row r="548" spans="6:6">
      <c r="F548" s="10">
        <v>281613</v>
      </c>
    </row>
    <row r="549" spans="6:6">
      <c r="F549" s="10">
        <v>281614</v>
      </c>
    </row>
    <row r="550" spans="6:6">
      <c r="F550" s="10">
        <v>281615</v>
      </c>
    </row>
    <row r="551" spans="6:6">
      <c r="F551" s="10">
        <v>281617</v>
      </c>
    </row>
    <row r="552" spans="6:6">
      <c r="F552" s="10">
        <v>281618</v>
      </c>
    </row>
    <row r="553" spans="6:6">
      <c r="F553" s="10">
        <v>281620</v>
      </c>
    </row>
    <row r="554" spans="6:6">
      <c r="F554" s="10">
        <v>281625</v>
      </c>
    </row>
    <row r="555" spans="6:6">
      <c r="F555" s="10">
        <v>281626</v>
      </c>
    </row>
    <row r="556" spans="6:6">
      <c r="F556" s="10">
        <v>281627</v>
      </c>
    </row>
    <row r="557" spans="6:6">
      <c r="F557" s="10">
        <v>281630</v>
      </c>
    </row>
    <row r="558" spans="6:6">
      <c r="F558" s="10">
        <v>281631</v>
      </c>
    </row>
    <row r="559" spans="6:6">
      <c r="F559" s="10">
        <v>281637</v>
      </c>
    </row>
    <row r="560" spans="6:6">
      <c r="F560" s="10">
        <v>281638</v>
      </c>
    </row>
    <row r="561" spans="6:6">
      <c r="F561" s="10">
        <v>281640</v>
      </c>
    </row>
    <row r="562" spans="6:6">
      <c r="F562" s="10">
        <v>281641</v>
      </c>
    </row>
    <row r="563" spans="6:6">
      <c r="F563" s="10">
        <v>281642</v>
      </c>
    </row>
    <row r="564" spans="6:6">
      <c r="F564" s="10">
        <v>281643</v>
      </c>
    </row>
    <row r="565" spans="6:6">
      <c r="F565" s="10">
        <v>281644</v>
      </c>
    </row>
    <row r="566" spans="6:6">
      <c r="F566" s="10">
        <v>281645</v>
      </c>
    </row>
    <row r="567" spans="6:6">
      <c r="F567" s="10">
        <v>281646</v>
      </c>
    </row>
    <row r="568" spans="6:6">
      <c r="F568" s="10">
        <v>281647</v>
      </c>
    </row>
    <row r="569" spans="6:6">
      <c r="F569" s="10">
        <v>281649</v>
      </c>
    </row>
    <row r="570" spans="6:6">
      <c r="F570" s="10">
        <v>281650</v>
      </c>
    </row>
    <row r="571" spans="6:6">
      <c r="F571" s="10">
        <v>281651</v>
      </c>
    </row>
    <row r="572" spans="6:6">
      <c r="F572" s="10">
        <v>281652</v>
      </c>
    </row>
    <row r="573" spans="6:6">
      <c r="F573" s="10">
        <v>281653</v>
      </c>
    </row>
    <row r="574" spans="6:6">
      <c r="F574" s="10">
        <v>281654</v>
      </c>
    </row>
    <row r="575" spans="6:6">
      <c r="F575" s="10">
        <v>281656</v>
      </c>
    </row>
    <row r="576" spans="6:6">
      <c r="F576" s="10">
        <v>281658</v>
      </c>
    </row>
    <row r="577" spans="6:6">
      <c r="F577" s="10">
        <v>281660</v>
      </c>
    </row>
    <row r="578" spans="6:6">
      <c r="F578" s="10">
        <v>281661</v>
      </c>
    </row>
    <row r="579" spans="6:6">
      <c r="F579" s="10">
        <v>281662</v>
      </c>
    </row>
    <row r="580" spans="6:6">
      <c r="F580" s="10">
        <v>281663</v>
      </c>
    </row>
    <row r="581" spans="6:6">
      <c r="F581" s="10">
        <v>281664</v>
      </c>
    </row>
    <row r="582" spans="6:6">
      <c r="F582" s="10">
        <v>281665</v>
      </c>
    </row>
    <row r="583" spans="6:6">
      <c r="F583" s="10">
        <v>281666</v>
      </c>
    </row>
    <row r="584" spans="6:6">
      <c r="F584" s="10">
        <v>281667</v>
      </c>
    </row>
    <row r="585" spans="6:6">
      <c r="F585" s="10">
        <v>281668</v>
      </c>
    </row>
    <row r="586" spans="6:6">
      <c r="F586" s="10">
        <v>281671</v>
      </c>
    </row>
    <row r="587" spans="6:6">
      <c r="F587" s="10">
        <v>281672</v>
      </c>
    </row>
    <row r="588" spans="6:6">
      <c r="F588" s="10">
        <v>281674</v>
      </c>
    </row>
    <row r="589" spans="6:6">
      <c r="F589" s="10">
        <v>281677</v>
      </c>
    </row>
    <row r="590" spans="6:6">
      <c r="F590" s="10">
        <v>281678</v>
      </c>
    </row>
    <row r="591" spans="6:6">
      <c r="F591" s="10">
        <v>281681</v>
      </c>
    </row>
    <row r="592" spans="6:6">
      <c r="F592" s="10">
        <v>281682</v>
      </c>
    </row>
    <row r="593" spans="6:6">
      <c r="F593" s="10">
        <v>281683</v>
      </c>
    </row>
    <row r="594" spans="6:6">
      <c r="F594" s="10">
        <v>281684</v>
      </c>
    </row>
    <row r="595" spans="6:6">
      <c r="F595" s="10">
        <v>281685</v>
      </c>
    </row>
    <row r="596" spans="6:6">
      <c r="F596" s="10">
        <v>281686</v>
      </c>
    </row>
    <row r="597" spans="6:6">
      <c r="F597" s="10">
        <v>281687</v>
      </c>
    </row>
    <row r="598" spans="6:6">
      <c r="F598" s="10">
        <v>281688</v>
      </c>
    </row>
    <row r="599" spans="6:6">
      <c r="F599" s="10">
        <v>281689</v>
      </c>
    </row>
    <row r="600" spans="6:6">
      <c r="F600" s="10">
        <v>281690</v>
      </c>
    </row>
    <row r="601" spans="6:6">
      <c r="F601" s="10">
        <v>281691</v>
      </c>
    </row>
    <row r="602" spans="6:6">
      <c r="F602" s="10">
        <v>281692</v>
      </c>
    </row>
    <row r="603" spans="6:6">
      <c r="F603" s="10">
        <v>281694</v>
      </c>
    </row>
    <row r="604" spans="6:6">
      <c r="F604" s="10">
        <v>281696</v>
      </c>
    </row>
    <row r="605" spans="6:6">
      <c r="F605" s="10">
        <v>281698</v>
      </c>
    </row>
    <row r="606" spans="6:6">
      <c r="F606" s="10">
        <v>281700</v>
      </c>
    </row>
    <row r="607" spans="6:6">
      <c r="F607" s="10">
        <v>281701</v>
      </c>
    </row>
    <row r="608" spans="6:6">
      <c r="F608" s="10">
        <v>281702</v>
      </c>
    </row>
    <row r="609" spans="6:6">
      <c r="F609" s="10">
        <v>281705</v>
      </c>
    </row>
    <row r="610" spans="6:6">
      <c r="F610" s="10">
        <v>281706</v>
      </c>
    </row>
    <row r="611" spans="6:6">
      <c r="F611" s="10">
        <v>281707</v>
      </c>
    </row>
    <row r="612" spans="6:6">
      <c r="F612" s="10">
        <v>281710</v>
      </c>
    </row>
    <row r="613" spans="6:6">
      <c r="F613" s="10">
        <v>281711</v>
      </c>
    </row>
    <row r="614" spans="6:6">
      <c r="F614" s="10">
        <v>281712</v>
      </c>
    </row>
    <row r="615" spans="6:6">
      <c r="F615" s="10">
        <v>281713</v>
      </c>
    </row>
    <row r="616" spans="6:6">
      <c r="F616" s="10">
        <v>281715</v>
      </c>
    </row>
    <row r="617" spans="6:6">
      <c r="F617" s="10">
        <v>281716</v>
      </c>
    </row>
    <row r="618" spans="6:6">
      <c r="F618" s="10">
        <v>281717</v>
      </c>
    </row>
    <row r="619" spans="6:6">
      <c r="F619" s="10">
        <v>281718</v>
      </c>
    </row>
    <row r="620" spans="6:6">
      <c r="F620" s="10">
        <v>281719</v>
      </c>
    </row>
    <row r="621" spans="6:6">
      <c r="F621" s="10">
        <v>281720</v>
      </c>
    </row>
    <row r="622" spans="6:6">
      <c r="F622" s="10">
        <v>281722</v>
      </c>
    </row>
    <row r="623" spans="6:6">
      <c r="F623" s="10">
        <v>281723</v>
      </c>
    </row>
    <row r="624" spans="6:6">
      <c r="F624" s="10">
        <v>281724</v>
      </c>
    </row>
    <row r="625" spans="6:6">
      <c r="F625" s="10">
        <v>281725</v>
      </c>
    </row>
    <row r="626" spans="6:6">
      <c r="F626" s="10">
        <v>281728</v>
      </c>
    </row>
    <row r="627" spans="6:6">
      <c r="F627" s="10">
        <v>281729</v>
      </c>
    </row>
    <row r="628" spans="6:6">
      <c r="F628" s="10">
        <v>281730</v>
      </c>
    </row>
    <row r="629" spans="6:6">
      <c r="F629" s="10">
        <v>281731</v>
      </c>
    </row>
    <row r="630" spans="6:6">
      <c r="F630" s="10">
        <v>281732</v>
      </c>
    </row>
    <row r="631" spans="6:6">
      <c r="F631" s="10">
        <v>281733</v>
      </c>
    </row>
    <row r="632" spans="6:6">
      <c r="F632" s="10">
        <v>281735</v>
      </c>
    </row>
    <row r="633" spans="6:6">
      <c r="F633" s="10">
        <v>281736</v>
      </c>
    </row>
    <row r="634" spans="6:6">
      <c r="F634" s="10">
        <v>281737</v>
      </c>
    </row>
    <row r="635" spans="6:6">
      <c r="F635" s="10">
        <v>281738</v>
      </c>
    </row>
    <row r="636" spans="6:6">
      <c r="F636" s="10">
        <v>281739</v>
      </c>
    </row>
    <row r="637" spans="6:6">
      <c r="F637" s="10">
        <v>281740</v>
      </c>
    </row>
    <row r="638" spans="6:6">
      <c r="F638" s="10">
        <v>281741</v>
      </c>
    </row>
    <row r="639" spans="6:6">
      <c r="F639" s="10">
        <v>281742</v>
      </c>
    </row>
    <row r="640" spans="6:6">
      <c r="F640" s="10">
        <v>281743</v>
      </c>
    </row>
    <row r="641" spans="6:6">
      <c r="F641" s="10">
        <v>281747</v>
      </c>
    </row>
    <row r="642" spans="6:6">
      <c r="F642" s="10">
        <v>281748</v>
      </c>
    </row>
    <row r="643" spans="6:6">
      <c r="F643" s="10">
        <v>281749</v>
      </c>
    </row>
    <row r="644" spans="6:6">
      <c r="F644" s="10">
        <v>281750</v>
      </c>
    </row>
    <row r="645" spans="6:6">
      <c r="F645" s="10">
        <v>281751</v>
      </c>
    </row>
    <row r="646" spans="6:6">
      <c r="F646" s="10">
        <v>281752</v>
      </c>
    </row>
    <row r="647" spans="6:6">
      <c r="F647" s="10">
        <v>281753</v>
      </c>
    </row>
    <row r="648" spans="6:6">
      <c r="F648" s="10">
        <v>281754</v>
      </c>
    </row>
    <row r="649" spans="6:6">
      <c r="F649" s="10">
        <v>281758</v>
      </c>
    </row>
    <row r="650" spans="6:6">
      <c r="F650" s="10">
        <v>281759</v>
      </c>
    </row>
    <row r="651" spans="6:6">
      <c r="F651" s="10">
        <v>281760</v>
      </c>
    </row>
    <row r="652" spans="6:6">
      <c r="F652" s="10">
        <v>281762</v>
      </c>
    </row>
    <row r="653" spans="6:6">
      <c r="F653" s="10">
        <v>281766</v>
      </c>
    </row>
    <row r="654" spans="6:6">
      <c r="F654" s="10">
        <v>281767</v>
      </c>
    </row>
    <row r="655" spans="6:6">
      <c r="F655" s="10">
        <v>281768</v>
      </c>
    </row>
    <row r="656" spans="6:6">
      <c r="F656" s="10">
        <v>281769</v>
      </c>
    </row>
    <row r="657" spans="6:6">
      <c r="F657" s="10">
        <v>281770</v>
      </c>
    </row>
    <row r="658" spans="6:6">
      <c r="F658" s="10">
        <v>281773</v>
      </c>
    </row>
    <row r="659" spans="6:6">
      <c r="F659" s="10">
        <v>281777</v>
      </c>
    </row>
    <row r="660" spans="6:6">
      <c r="F660" s="10">
        <v>281778</v>
      </c>
    </row>
    <row r="661" spans="6:6">
      <c r="F661" s="10">
        <v>281779</v>
      </c>
    </row>
    <row r="662" spans="6:6">
      <c r="F662" s="10">
        <v>281780</v>
      </c>
    </row>
    <row r="663" spans="6:6">
      <c r="F663" s="10">
        <v>281781</v>
      </c>
    </row>
    <row r="664" spans="6:6">
      <c r="F664" s="10">
        <v>281782</v>
      </c>
    </row>
    <row r="665" spans="6:6">
      <c r="F665" s="10">
        <v>281783</v>
      </c>
    </row>
    <row r="666" spans="6:6">
      <c r="F666" s="10">
        <v>281785</v>
      </c>
    </row>
    <row r="667" spans="6:6">
      <c r="F667" s="10">
        <v>281786</v>
      </c>
    </row>
    <row r="668" spans="6:6">
      <c r="F668" s="10">
        <v>281787</v>
      </c>
    </row>
    <row r="669" spans="6:6">
      <c r="F669" s="10">
        <v>281788</v>
      </c>
    </row>
    <row r="670" spans="6:6">
      <c r="F670" s="10">
        <v>281789</v>
      </c>
    </row>
    <row r="671" spans="6:6">
      <c r="F671" s="10">
        <v>281790</v>
      </c>
    </row>
    <row r="672" spans="6:6">
      <c r="F672" s="10">
        <v>281791</v>
      </c>
    </row>
    <row r="673" spans="6:6">
      <c r="F673" s="10">
        <v>281792</v>
      </c>
    </row>
    <row r="674" spans="6:6">
      <c r="F674" s="10">
        <v>281793</v>
      </c>
    </row>
    <row r="675" spans="6:6">
      <c r="F675" s="10">
        <v>281794</v>
      </c>
    </row>
    <row r="676" spans="6:6">
      <c r="F676" s="10">
        <v>281795</v>
      </c>
    </row>
    <row r="677" spans="6:6">
      <c r="F677" s="10">
        <v>281796</v>
      </c>
    </row>
    <row r="678" spans="6:6">
      <c r="F678" s="10">
        <v>281797</v>
      </c>
    </row>
    <row r="679" spans="6:6">
      <c r="F679" s="10">
        <v>281798</v>
      </c>
    </row>
    <row r="680" spans="6:6">
      <c r="F680" s="10">
        <v>281799</v>
      </c>
    </row>
    <row r="681" spans="6:6">
      <c r="F681" s="10">
        <v>281800</v>
      </c>
    </row>
    <row r="682" spans="6:6">
      <c r="F682" s="10">
        <v>281801</v>
      </c>
    </row>
    <row r="683" spans="6:6">
      <c r="F683" s="10">
        <v>281802</v>
      </c>
    </row>
    <row r="684" spans="6:6">
      <c r="F684" s="10">
        <v>281803</v>
      </c>
    </row>
    <row r="685" spans="6:6">
      <c r="F685" s="10">
        <v>281805</v>
      </c>
    </row>
    <row r="686" spans="6:6">
      <c r="F686" s="10">
        <v>281806</v>
      </c>
    </row>
    <row r="687" spans="6:6">
      <c r="F687" s="10">
        <v>281809</v>
      </c>
    </row>
    <row r="688" spans="6:6">
      <c r="F688" s="10">
        <v>281810</v>
      </c>
    </row>
    <row r="689" spans="6:6">
      <c r="F689" s="10">
        <v>281811</v>
      </c>
    </row>
    <row r="690" spans="6:6">
      <c r="F690" s="10">
        <v>281812</v>
      </c>
    </row>
    <row r="691" spans="6:6">
      <c r="F691" s="10">
        <v>281813</v>
      </c>
    </row>
    <row r="692" spans="6:6">
      <c r="F692" s="10">
        <v>281814</v>
      </c>
    </row>
    <row r="693" spans="6:6">
      <c r="F693" s="10">
        <v>281816</v>
      </c>
    </row>
    <row r="694" spans="6:6">
      <c r="F694" s="10">
        <v>281817</v>
      </c>
    </row>
    <row r="695" spans="6:6">
      <c r="F695" s="10">
        <v>281820</v>
      </c>
    </row>
    <row r="696" spans="6:6">
      <c r="F696" s="10">
        <v>281824</v>
      </c>
    </row>
    <row r="697" spans="6:6">
      <c r="F697" s="10">
        <v>281827</v>
      </c>
    </row>
    <row r="698" spans="6:6">
      <c r="F698" s="10">
        <v>281831</v>
      </c>
    </row>
    <row r="699" spans="6:6">
      <c r="F699" s="10">
        <v>281832</v>
      </c>
    </row>
    <row r="700" spans="6:6">
      <c r="F700" s="10">
        <v>281833</v>
      </c>
    </row>
    <row r="701" spans="6:6">
      <c r="F701" s="10">
        <v>281834</v>
      </c>
    </row>
    <row r="702" spans="6:6">
      <c r="F702" s="10">
        <v>281838</v>
      </c>
    </row>
    <row r="703" spans="6:6">
      <c r="F703" s="10">
        <v>281839</v>
      </c>
    </row>
    <row r="704" spans="6:6">
      <c r="F704" s="10">
        <v>281840</v>
      </c>
    </row>
    <row r="705" spans="6:6">
      <c r="F705" s="10">
        <v>281845</v>
      </c>
    </row>
    <row r="706" spans="6:6">
      <c r="F706" s="10">
        <v>281847</v>
      </c>
    </row>
    <row r="707" spans="6:6">
      <c r="F707" s="10">
        <v>281848</v>
      </c>
    </row>
    <row r="708" spans="6:6">
      <c r="F708" s="10">
        <v>281849</v>
      </c>
    </row>
    <row r="709" spans="6:6">
      <c r="F709" s="10">
        <v>281850</v>
      </c>
    </row>
    <row r="710" spans="6:6">
      <c r="F710" s="10">
        <v>281854</v>
      </c>
    </row>
    <row r="711" spans="6:6">
      <c r="F711" s="10">
        <v>281855</v>
      </c>
    </row>
    <row r="712" spans="6:6">
      <c r="F712" s="10">
        <v>281856</v>
      </c>
    </row>
    <row r="713" spans="6:6">
      <c r="F713" s="10">
        <v>281857</v>
      </c>
    </row>
    <row r="714" spans="6:6">
      <c r="F714" s="10">
        <v>281860</v>
      </c>
    </row>
    <row r="715" spans="6:6">
      <c r="F715" s="10">
        <v>281861</v>
      </c>
    </row>
    <row r="716" spans="6:6">
      <c r="F716" s="10">
        <v>281862</v>
      </c>
    </row>
    <row r="717" spans="6:6">
      <c r="F717" s="10">
        <v>281863</v>
      </c>
    </row>
    <row r="718" spans="6:6">
      <c r="F718" s="10">
        <v>281865</v>
      </c>
    </row>
    <row r="719" spans="6:6">
      <c r="F719" s="10">
        <v>281866</v>
      </c>
    </row>
    <row r="720" spans="6:6">
      <c r="F720" s="10">
        <v>281867</v>
      </c>
    </row>
    <row r="721" spans="6:6">
      <c r="F721" s="10">
        <v>281869</v>
      </c>
    </row>
    <row r="722" spans="6:6">
      <c r="F722" s="10">
        <v>281870</v>
      </c>
    </row>
    <row r="723" spans="6:6">
      <c r="F723" s="10">
        <v>281871</v>
      </c>
    </row>
    <row r="724" spans="6:6">
      <c r="F724" s="10">
        <v>281872</v>
      </c>
    </row>
    <row r="725" spans="6:6">
      <c r="F725" s="10">
        <v>281873</v>
      </c>
    </row>
    <row r="726" spans="6:6">
      <c r="F726" s="10">
        <v>281874</v>
      </c>
    </row>
    <row r="727" spans="6:6">
      <c r="F727" s="10">
        <v>281875</v>
      </c>
    </row>
    <row r="728" spans="6:6">
      <c r="F728" s="10">
        <v>281876</v>
      </c>
    </row>
    <row r="729" spans="6:6">
      <c r="F729" s="10">
        <v>281877</v>
      </c>
    </row>
    <row r="730" spans="6:6">
      <c r="F730" s="10">
        <v>281878</v>
      </c>
    </row>
    <row r="731" spans="6:6">
      <c r="F731" s="10">
        <v>281879</v>
      </c>
    </row>
    <row r="732" spans="6:6">
      <c r="F732" s="10">
        <v>281880</v>
      </c>
    </row>
    <row r="733" spans="6:6">
      <c r="F733" s="10">
        <v>281881</v>
      </c>
    </row>
    <row r="734" spans="6:6">
      <c r="F734" s="10">
        <v>281883</v>
      </c>
    </row>
    <row r="735" spans="6:6">
      <c r="F735" s="10">
        <v>281884</v>
      </c>
    </row>
    <row r="736" spans="6:6">
      <c r="F736" s="10">
        <v>281885</v>
      </c>
    </row>
    <row r="737" spans="6:6">
      <c r="F737" s="10">
        <v>281886</v>
      </c>
    </row>
    <row r="738" spans="6:6">
      <c r="F738" s="10">
        <v>281888</v>
      </c>
    </row>
    <row r="739" spans="6:6">
      <c r="F739" s="10">
        <v>281889</v>
      </c>
    </row>
    <row r="740" spans="6:6">
      <c r="F740" s="10">
        <v>281894</v>
      </c>
    </row>
    <row r="741" spans="6:6">
      <c r="F741" s="10">
        <v>281897</v>
      </c>
    </row>
    <row r="742" spans="6:6">
      <c r="F742" s="10">
        <v>281898</v>
      </c>
    </row>
    <row r="743" spans="6:6">
      <c r="F743" s="10">
        <v>281899</v>
      </c>
    </row>
    <row r="744" spans="6:6">
      <c r="F744" s="10">
        <v>281900</v>
      </c>
    </row>
    <row r="745" spans="6:6">
      <c r="F745" s="10">
        <v>281903</v>
      </c>
    </row>
    <row r="746" spans="6:6">
      <c r="F746" s="10">
        <v>281904</v>
      </c>
    </row>
    <row r="747" spans="6:6">
      <c r="F747" s="10">
        <v>281905</v>
      </c>
    </row>
    <row r="748" spans="6:6">
      <c r="F748" s="10">
        <v>281908</v>
      </c>
    </row>
    <row r="749" spans="6:6">
      <c r="F749" s="10">
        <v>281909</v>
      </c>
    </row>
    <row r="750" spans="6:6">
      <c r="F750" s="10">
        <v>281912</v>
      </c>
    </row>
    <row r="751" spans="6:6">
      <c r="F751" s="10">
        <v>281913</v>
      </c>
    </row>
    <row r="752" spans="6:6">
      <c r="F752" s="10">
        <v>281914</v>
      </c>
    </row>
    <row r="753" spans="6:6">
      <c r="F753" s="10">
        <v>281915</v>
      </c>
    </row>
    <row r="754" spans="6:6">
      <c r="F754" s="10">
        <v>281916</v>
      </c>
    </row>
    <row r="755" spans="6:6">
      <c r="F755" s="10">
        <v>281917</v>
      </c>
    </row>
    <row r="756" spans="6:6">
      <c r="F756" s="10">
        <v>281918</v>
      </c>
    </row>
    <row r="757" spans="6:6">
      <c r="F757" s="10">
        <v>281923</v>
      </c>
    </row>
    <row r="758" spans="6:6">
      <c r="F758" s="10">
        <v>281935</v>
      </c>
    </row>
    <row r="759" spans="6:6">
      <c r="F759" s="10">
        <v>281936</v>
      </c>
    </row>
    <row r="760" spans="6:6">
      <c r="F760" s="10">
        <v>281937</v>
      </c>
    </row>
    <row r="761" spans="6:6">
      <c r="F761" s="10">
        <v>281938</v>
      </c>
    </row>
    <row r="762" spans="6:6">
      <c r="F762" s="10">
        <v>281939</v>
      </c>
    </row>
    <row r="763" spans="6:6">
      <c r="F763" s="10">
        <v>281940</v>
      </c>
    </row>
    <row r="764" spans="6:6">
      <c r="F764" s="10">
        <v>281941</v>
      </c>
    </row>
    <row r="765" spans="6:6">
      <c r="F765" s="10">
        <v>281942</v>
      </c>
    </row>
    <row r="766" spans="6:6">
      <c r="F766" s="10">
        <v>281943</v>
      </c>
    </row>
    <row r="767" spans="6:6">
      <c r="F767" s="10">
        <v>281944</v>
      </c>
    </row>
    <row r="768" spans="6:6">
      <c r="F768" s="10">
        <v>281945</v>
      </c>
    </row>
    <row r="769" spans="6:6">
      <c r="F769" s="10">
        <v>281946</v>
      </c>
    </row>
    <row r="770" spans="6:6">
      <c r="F770" s="10">
        <v>281948</v>
      </c>
    </row>
    <row r="771" spans="6:6">
      <c r="F771" s="10">
        <v>281949</v>
      </c>
    </row>
    <row r="772" spans="6:6">
      <c r="F772" s="10">
        <v>281950</v>
      </c>
    </row>
    <row r="773" spans="6:6">
      <c r="F773" s="10">
        <v>281951</v>
      </c>
    </row>
    <row r="774" spans="6:6">
      <c r="F774" s="10">
        <v>281952</v>
      </c>
    </row>
    <row r="775" spans="6:6">
      <c r="F775" s="10">
        <v>281956</v>
      </c>
    </row>
    <row r="776" spans="6:6">
      <c r="F776" s="10">
        <v>281957</v>
      </c>
    </row>
    <row r="777" spans="6:6">
      <c r="F777" s="10">
        <v>281958</v>
      </c>
    </row>
    <row r="778" spans="6:6">
      <c r="F778" s="10">
        <v>281960</v>
      </c>
    </row>
    <row r="779" spans="6:6">
      <c r="F779" s="10">
        <v>281961</v>
      </c>
    </row>
    <row r="780" spans="6:6">
      <c r="F780" s="10">
        <v>281962</v>
      </c>
    </row>
    <row r="781" spans="6:6">
      <c r="F781" s="10">
        <v>281963</v>
      </c>
    </row>
    <row r="782" spans="6:6">
      <c r="F782" s="10">
        <v>281964</v>
      </c>
    </row>
    <row r="783" spans="6:6">
      <c r="F783" s="10">
        <v>281967</v>
      </c>
    </row>
    <row r="784" spans="6:6">
      <c r="F784" s="10">
        <v>281968</v>
      </c>
    </row>
    <row r="785" spans="6:6">
      <c r="F785" s="10">
        <v>281969</v>
      </c>
    </row>
    <row r="786" spans="6:6">
      <c r="F786" s="10">
        <v>281970</v>
      </c>
    </row>
    <row r="787" spans="6:6">
      <c r="F787" s="10">
        <v>281971</v>
      </c>
    </row>
    <row r="788" spans="6:6">
      <c r="F788" s="10">
        <v>281972</v>
      </c>
    </row>
    <row r="789" spans="6:6">
      <c r="F789" s="10">
        <v>281973</v>
      </c>
    </row>
    <row r="790" spans="6:6">
      <c r="F790" s="10">
        <v>281974</v>
      </c>
    </row>
    <row r="791" spans="6:6">
      <c r="F791" s="10">
        <v>281975</v>
      </c>
    </row>
    <row r="792" spans="6:6">
      <c r="F792" s="10">
        <v>281976</v>
      </c>
    </row>
    <row r="793" spans="6:6">
      <c r="F793" s="10">
        <v>281977</v>
      </c>
    </row>
    <row r="794" spans="6:6">
      <c r="F794" s="10">
        <v>281978</v>
      </c>
    </row>
    <row r="795" spans="6:6">
      <c r="F795" s="10">
        <v>281983</v>
      </c>
    </row>
    <row r="796" spans="6:6">
      <c r="F796" s="10">
        <v>281985</v>
      </c>
    </row>
    <row r="797" spans="6:6">
      <c r="F797" s="10">
        <v>281986</v>
      </c>
    </row>
    <row r="798" spans="6:6">
      <c r="F798" s="10">
        <v>281987</v>
      </c>
    </row>
    <row r="799" spans="6:6">
      <c r="F799" s="10">
        <v>281989</v>
      </c>
    </row>
    <row r="800" spans="6:6">
      <c r="F800" s="10">
        <v>281990</v>
      </c>
    </row>
    <row r="801" spans="6:6">
      <c r="F801" s="10">
        <v>281991</v>
      </c>
    </row>
    <row r="802" spans="6:6">
      <c r="F802" s="10">
        <v>281992</v>
      </c>
    </row>
    <row r="803" spans="6:6">
      <c r="F803" s="10">
        <v>281993</v>
      </c>
    </row>
    <row r="804" spans="6:6">
      <c r="F804" s="10">
        <v>281994</v>
      </c>
    </row>
    <row r="805" spans="6:6">
      <c r="F805" s="10">
        <v>281995</v>
      </c>
    </row>
    <row r="806" spans="6:6">
      <c r="F806" s="10">
        <v>281996</v>
      </c>
    </row>
    <row r="807" spans="6:6">
      <c r="F807" s="10">
        <v>281997</v>
      </c>
    </row>
    <row r="808" spans="6:6">
      <c r="F808" s="10">
        <v>281998</v>
      </c>
    </row>
    <row r="809" spans="6:6">
      <c r="F809" s="10">
        <v>281999</v>
      </c>
    </row>
    <row r="810" spans="6:6">
      <c r="F810" s="10">
        <v>282000</v>
      </c>
    </row>
    <row r="811" spans="6:6">
      <c r="F811" s="10">
        <v>282001</v>
      </c>
    </row>
    <row r="812" spans="6:6">
      <c r="F812" s="10">
        <v>282002</v>
      </c>
    </row>
    <row r="813" spans="6:6">
      <c r="F813" s="10">
        <v>282004</v>
      </c>
    </row>
    <row r="814" spans="6:6">
      <c r="F814" s="10">
        <v>282005</v>
      </c>
    </row>
    <row r="815" spans="6:6">
      <c r="F815" s="10">
        <v>282006</v>
      </c>
    </row>
    <row r="816" spans="6:6">
      <c r="F816" s="10">
        <v>282007</v>
      </c>
    </row>
    <row r="817" spans="6:6">
      <c r="F817" s="10">
        <v>282009</v>
      </c>
    </row>
    <row r="818" spans="6:6">
      <c r="F818" s="10">
        <v>282010</v>
      </c>
    </row>
    <row r="819" spans="6:6">
      <c r="F819" s="10">
        <v>282011</v>
      </c>
    </row>
    <row r="820" spans="6:6">
      <c r="F820" s="10">
        <v>282013</v>
      </c>
    </row>
    <row r="821" spans="6:6">
      <c r="F821" s="10">
        <v>282015</v>
      </c>
    </row>
    <row r="822" spans="6:6">
      <c r="F822" s="10">
        <v>282016</v>
      </c>
    </row>
    <row r="823" spans="6:6">
      <c r="F823" s="10">
        <v>282018</v>
      </c>
    </row>
    <row r="824" spans="6:6">
      <c r="F824" s="10">
        <v>282019</v>
      </c>
    </row>
    <row r="825" spans="6:6">
      <c r="F825" s="10">
        <v>282020</v>
      </c>
    </row>
    <row r="826" spans="6:6">
      <c r="F826" s="10">
        <v>282021</v>
      </c>
    </row>
    <row r="827" spans="6:6">
      <c r="F827" s="10">
        <v>282022</v>
      </c>
    </row>
    <row r="828" spans="6:6">
      <c r="F828" s="10">
        <v>282023</v>
      </c>
    </row>
    <row r="829" spans="6:6">
      <c r="F829" s="10">
        <v>282024</v>
      </c>
    </row>
    <row r="830" spans="6:6">
      <c r="F830" s="10">
        <v>282028</v>
      </c>
    </row>
    <row r="831" spans="6:6">
      <c r="F831" s="10">
        <v>282029</v>
      </c>
    </row>
    <row r="832" spans="6:6">
      <c r="F832" s="10">
        <v>282030</v>
      </c>
    </row>
    <row r="833" spans="6:6">
      <c r="F833" s="10">
        <v>282031</v>
      </c>
    </row>
    <row r="834" spans="6:6">
      <c r="F834" s="10">
        <v>282032</v>
      </c>
    </row>
    <row r="835" spans="6:6">
      <c r="F835" s="10">
        <v>282034</v>
      </c>
    </row>
    <row r="836" spans="6:6">
      <c r="F836" s="10">
        <v>282035</v>
      </c>
    </row>
    <row r="837" spans="6:6">
      <c r="F837" s="10">
        <v>282038</v>
      </c>
    </row>
    <row r="838" spans="6:6">
      <c r="F838" s="10">
        <v>282040</v>
      </c>
    </row>
    <row r="839" spans="6:6">
      <c r="F839" s="10">
        <v>282041</v>
      </c>
    </row>
    <row r="840" spans="6:6">
      <c r="F840" s="10">
        <v>282043</v>
      </c>
    </row>
    <row r="841" spans="6:6">
      <c r="F841" s="10">
        <v>282044</v>
      </c>
    </row>
    <row r="842" spans="6:6">
      <c r="F842" s="10">
        <v>282048</v>
      </c>
    </row>
    <row r="843" spans="6:6">
      <c r="F843" s="10">
        <v>282049</v>
      </c>
    </row>
    <row r="844" spans="6:6">
      <c r="F844" s="10">
        <v>282050</v>
      </c>
    </row>
    <row r="845" spans="6:6">
      <c r="F845" s="10">
        <v>282052</v>
      </c>
    </row>
    <row r="846" spans="6:6">
      <c r="F846" s="10">
        <v>282053</v>
      </c>
    </row>
    <row r="847" spans="6:6">
      <c r="F847" s="10">
        <v>282060</v>
      </c>
    </row>
    <row r="848" spans="6:6">
      <c r="F848" s="10">
        <v>282061</v>
      </c>
    </row>
    <row r="849" spans="6:6">
      <c r="F849" s="10">
        <v>282066</v>
      </c>
    </row>
    <row r="850" spans="6:6">
      <c r="F850" s="10">
        <v>282068</v>
      </c>
    </row>
    <row r="851" spans="6:6">
      <c r="F851" s="10">
        <v>282069</v>
      </c>
    </row>
    <row r="852" spans="6:6">
      <c r="F852" s="10">
        <v>282071</v>
      </c>
    </row>
    <row r="853" spans="6:6">
      <c r="F853" s="10">
        <v>282072</v>
      </c>
    </row>
    <row r="854" spans="6:6">
      <c r="F854" s="10">
        <v>282073</v>
      </c>
    </row>
    <row r="855" spans="6:6">
      <c r="F855" s="10">
        <v>282076</v>
      </c>
    </row>
    <row r="856" spans="6:6">
      <c r="F856" s="10">
        <v>282077</v>
      </c>
    </row>
    <row r="857" spans="6:6">
      <c r="F857" s="10">
        <v>282078</v>
      </c>
    </row>
    <row r="858" spans="6:6">
      <c r="F858" s="10">
        <v>282081</v>
      </c>
    </row>
    <row r="859" spans="6:6">
      <c r="F859" s="10">
        <v>282082</v>
      </c>
    </row>
    <row r="860" spans="6:6">
      <c r="F860" s="10">
        <v>282083</v>
      </c>
    </row>
    <row r="861" spans="6:6">
      <c r="F861" s="10">
        <v>282087</v>
      </c>
    </row>
    <row r="862" spans="6:6">
      <c r="F862" s="10">
        <v>282088</v>
      </c>
    </row>
    <row r="863" spans="6:6">
      <c r="F863" s="10">
        <v>282089</v>
      </c>
    </row>
    <row r="864" spans="6:6">
      <c r="F864" s="10">
        <v>282090</v>
      </c>
    </row>
    <row r="865" spans="6:6">
      <c r="F865" s="10">
        <v>282091</v>
      </c>
    </row>
    <row r="866" spans="6:6">
      <c r="F866" s="10">
        <v>282092</v>
      </c>
    </row>
    <row r="867" spans="6:6">
      <c r="F867" s="10">
        <v>282093</v>
      </c>
    </row>
    <row r="868" spans="6:6">
      <c r="F868" s="10">
        <v>282094</v>
      </c>
    </row>
    <row r="869" spans="6:6">
      <c r="F869" s="10">
        <v>282095</v>
      </c>
    </row>
    <row r="870" spans="6:6">
      <c r="F870" s="10">
        <v>282096</v>
      </c>
    </row>
    <row r="871" spans="6:6">
      <c r="F871" s="10">
        <v>282097</v>
      </c>
    </row>
    <row r="872" spans="6:6">
      <c r="F872" s="10">
        <v>282099</v>
      </c>
    </row>
    <row r="873" spans="6:6">
      <c r="F873" s="10">
        <v>282100</v>
      </c>
    </row>
    <row r="874" spans="6:6">
      <c r="F874" s="10">
        <v>282101</v>
      </c>
    </row>
    <row r="875" spans="6:6">
      <c r="F875" s="10">
        <v>282102</v>
      </c>
    </row>
    <row r="876" spans="6:6">
      <c r="F876" s="10">
        <v>282104</v>
      </c>
    </row>
    <row r="877" spans="6:6">
      <c r="F877" s="10">
        <v>282105</v>
      </c>
    </row>
    <row r="878" spans="6:6">
      <c r="F878" s="10">
        <v>282107</v>
      </c>
    </row>
    <row r="879" spans="6:6">
      <c r="F879" s="10">
        <v>282110</v>
      </c>
    </row>
    <row r="880" spans="6:6">
      <c r="F880" s="10">
        <v>282112</v>
      </c>
    </row>
    <row r="881" spans="6:6">
      <c r="F881" s="10">
        <v>282113</v>
      </c>
    </row>
    <row r="882" spans="6:6">
      <c r="F882" s="10">
        <v>282115</v>
      </c>
    </row>
    <row r="883" spans="6:6">
      <c r="F883" s="10">
        <v>282116</v>
      </c>
    </row>
    <row r="884" spans="6:6">
      <c r="F884" s="10">
        <v>282118</v>
      </c>
    </row>
    <row r="885" spans="6:6">
      <c r="F885" s="10">
        <v>282119</v>
      </c>
    </row>
    <row r="886" spans="6:6">
      <c r="F886" s="10">
        <v>282120</v>
      </c>
    </row>
    <row r="887" spans="6:6">
      <c r="F887" s="10">
        <v>282121</v>
      </c>
    </row>
    <row r="888" spans="6:6">
      <c r="F888" s="10">
        <v>282122</v>
      </c>
    </row>
    <row r="889" spans="6:6">
      <c r="F889" s="10">
        <v>282123</v>
      </c>
    </row>
    <row r="890" spans="6:6">
      <c r="F890" s="10">
        <v>282124</v>
      </c>
    </row>
    <row r="891" spans="6:6">
      <c r="F891" s="10">
        <v>282125</v>
      </c>
    </row>
    <row r="892" spans="6:6">
      <c r="F892" s="10">
        <v>282126</v>
      </c>
    </row>
    <row r="893" spans="6:6">
      <c r="F893" s="10">
        <v>282127</v>
      </c>
    </row>
    <row r="894" spans="6:6">
      <c r="F894" s="10">
        <v>282130</v>
      </c>
    </row>
    <row r="895" spans="6:6">
      <c r="F895" s="10">
        <v>282131</v>
      </c>
    </row>
    <row r="896" spans="6:6">
      <c r="F896" s="10">
        <v>282132</v>
      </c>
    </row>
    <row r="897" spans="6:6">
      <c r="F897" s="10">
        <v>282133</v>
      </c>
    </row>
    <row r="898" spans="6:6">
      <c r="F898" s="10">
        <v>282134</v>
      </c>
    </row>
    <row r="899" spans="6:6">
      <c r="F899" s="10">
        <v>282135</v>
      </c>
    </row>
    <row r="900" spans="6:6">
      <c r="F900" s="10">
        <v>282136</v>
      </c>
    </row>
    <row r="901" spans="6:6">
      <c r="F901" s="10">
        <v>282137</v>
      </c>
    </row>
    <row r="902" spans="6:6">
      <c r="F902" s="10">
        <v>282138</v>
      </c>
    </row>
    <row r="903" spans="6:6">
      <c r="F903" s="10">
        <v>282139</v>
      </c>
    </row>
    <row r="904" spans="6:6">
      <c r="F904" s="10">
        <v>282140</v>
      </c>
    </row>
    <row r="905" spans="6:6">
      <c r="F905" s="10">
        <v>282141</v>
      </c>
    </row>
    <row r="906" spans="6:6">
      <c r="F906" s="10">
        <v>282142</v>
      </c>
    </row>
    <row r="907" spans="6:6">
      <c r="F907" s="10">
        <v>282143</v>
      </c>
    </row>
    <row r="908" spans="6:6">
      <c r="F908" s="10">
        <v>282144</v>
      </c>
    </row>
    <row r="909" spans="6:6">
      <c r="F909" s="10">
        <v>282146</v>
      </c>
    </row>
    <row r="910" spans="6:6">
      <c r="F910" s="10">
        <v>282147</v>
      </c>
    </row>
    <row r="911" spans="6:6">
      <c r="F911" s="10">
        <v>282148</v>
      </c>
    </row>
    <row r="912" spans="6:6">
      <c r="F912" s="10">
        <v>282149</v>
      </c>
    </row>
    <row r="913" spans="6:6">
      <c r="F913" s="10">
        <v>282150</v>
      </c>
    </row>
    <row r="914" spans="6:6">
      <c r="F914" s="10">
        <v>282151</v>
      </c>
    </row>
    <row r="915" spans="6:6">
      <c r="F915" s="10">
        <v>282152</v>
      </c>
    </row>
    <row r="916" spans="6:6">
      <c r="F916" s="10">
        <v>282157</v>
      </c>
    </row>
    <row r="917" spans="6:6">
      <c r="F917" s="10">
        <v>282160</v>
      </c>
    </row>
    <row r="918" spans="6:6">
      <c r="F918" s="10">
        <v>282161</v>
      </c>
    </row>
    <row r="919" spans="6:6">
      <c r="F919" s="10">
        <v>282162</v>
      </c>
    </row>
    <row r="920" spans="6:6">
      <c r="F920" s="10">
        <v>282164</v>
      </c>
    </row>
    <row r="921" spans="6:6">
      <c r="F921" s="10">
        <v>282165</v>
      </c>
    </row>
    <row r="922" spans="6:6">
      <c r="F922" s="10">
        <v>282166</v>
      </c>
    </row>
    <row r="923" spans="6:6">
      <c r="F923" s="10">
        <v>282167</v>
      </c>
    </row>
    <row r="924" spans="6:6">
      <c r="F924" s="10">
        <v>282170</v>
      </c>
    </row>
    <row r="925" spans="6:6">
      <c r="F925" s="10">
        <v>282173</v>
      </c>
    </row>
    <row r="926" spans="6:6">
      <c r="F926" s="10">
        <v>282176</v>
      </c>
    </row>
    <row r="927" spans="6:6">
      <c r="F927" s="10">
        <v>282177</v>
      </c>
    </row>
    <row r="928" spans="6:6">
      <c r="F928" s="10">
        <v>282178</v>
      </c>
    </row>
    <row r="929" spans="6:6">
      <c r="F929" s="10">
        <v>282179</v>
      </c>
    </row>
    <row r="930" spans="6:6">
      <c r="F930" s="10">
        <v>282181</v>
      </c>
    </row>
    <row r="931" spans="6:6">
      <c r="F931" s="10">
        <v>282182</v>
      </c>
    </row>
    <row r="932" spans="6:6">
      <c r="F932" s="10">
        <v>282183</v>
      </c>
    </row>
    <row r="933" spans="6:6">
      <c r="F933" s="10">
        <v>282184</v>
      </c>
    </row>
    <row r="934" spans="6:6">
      <c r="F934" s="10">
        <v>282187</v>
      </c>
    </row>
    <row r="935" spans="6:6">
      <c r="F935" s="10">
        <v>282188</v>
      </c>
    </row>
    <row r="936" spans="6:6">
      <c r="F936" s="10">
        <v>282191</v>
      </c>
    </row>
    <row r="937" spans="6:6">
      <c r="F937" s="10">
        <v>282194</v>
      </c>
    </row>
    <row r="938" spans="6:6">
      <c r="F938" s="10">
        <v>282195</v>
      </c>
    </row>
    <row r="939" spans="6:6">
      <c r="F939" s="10">
        <v>282196</v>
      </c>
    </row>
    <row r="940" spans="6:6">
      <c r="F940" s="10">
        <v>282199</v>
      </c>
    </row>
    <row r="941" spans="6:6">
      <c r="F941" s="10">
        <v>282200</v>
      </c>
    </row>
    <row r="942" spans="6:6">
      <c r="F942" s="10">
        <v>282201</v>
      </c>
    </row>
    <row r="943" spans="6:6">
      <c r="F943" s="10">
        <v>282202</v>
      </c>
    </row>
    <row r="944" spans="6:6">
      <c r="F944" s="10">
        <v>282203</v>
      </c>
    </row>
    <row r="945" spans="6:6">
      <c r="F945" s="10">
        <v>282204</v>
      </c>
    </row>
    <row r="946" spans="6:6">
      <c r="F946" s="10">
        <v>282205</v>
      </c>
    </row>
    <row r="947" spans="6:6">
      <c r="F947" s="10">
        <v>282206</v>
      </c>
    </row>
    <row r="948" spans="6:6">
      <c r="F948" s="10">
        <v>282208</v>
      </c>
    </row>
    <row r="949" spans="6:6">
      <c r="F949" s="10">
        <v>282209</v>
      </c>
    </row>
    <row r="950" spans="6:6">
      <c r="F950" s="10">
        <v>282211</v>
      </c>
    </row>
    <row r="951" spans="6:6">
      <c r="F951" s="10">
        <v>282213</v>
      </c>
    </row>
    <row r="952" spans="6:6">
      <c r="F952" s="10">
        <v>282214</v>
      </c>
    </row>
    <row r="953" spans="6:6">
      <c r="F953" s="10">
        <v>282215</v>
      </c>
    </row>
    <row r="954" spans="6:6">
      <c r="F954" s="10">
        <v>282216</v>
      </c>
    </row>
    <row r="955" spans="6:6">
      <c r="F955" s="10">
        <v>282217</v>
      </c>
    </row>
    <row r="956" spans="6:6">
      <c r="F956" s="10">
        <v>282218</v>
      </c>
    </row>
    <row r="957" spans="6:6">
      <c r="F957" s="10">
        <v>282220</v>
      </c>
    </row>
    <row r="958" spans="6:6">
      <c r="F958" s="10">
        <v>282223</v>
      </c>
    </row>
    <row r="959" spans="6:6">
      <c r="F959" s="10">
        <v>282224</v>
      </c>
    </row>
    <row r="960" spans="6:6">
      <c r="F960" s="10">
        <v>282226</v>
      </c>
    </row>
    <row r="961" spans="6:6">
      <c r="F961" s="10">
        <v>282227</v>
      </c>
    </row>
    <row r="962" spans="6:6">
      <c r="F962" s="10">
        <v>282229</v>
      </c>
    </row>
    <row r="963" spans="6:6">
      <c r="F963" s="10">
        <v>282233</v>
      </c>
    </row>
    <row r="964" spans="6:6">
      <c r="F964" s="10">
        <v>282236</v>
      </c>
    </row>
    <row r="965" spans="6:6">
      <c r="F965" s="10">
        <v>282237</v>
      </c>
    </row>
    <row r="966" spans="6:6">
      <c r="F966" s="10">
        <v>282238</v>
      </c>
    </row>
    <row r="967" spans="6:6">
      <c r="F967" s="10">
        <v>282239</v>
      </c>
    </row>
    <row r="968" spans="6:6">
      <c r="F968" s="10">
        <v>282240</v>
      </c>
    </row>
    <row r="969" spans="6:6">
      <c r="F969" s="10">
        <v>282241</v>
      </c>
    </row>
    <row r="970" spans="6:6">
      <c r="F970" s="10">
        <v>282243</v>
      </c>
    </row>
    <row r="971" spans="6:6">
      <c r="F971" s="10">
        <v>282244</v>
      </c>
    </row>
    <row r="972" spans="6:6">
      <c r="F972" s="10">
        <v>282245</v>
      </c>
    </row>
    <row r="973" spans="6:6">
      <c r="F973" s="10">
        <v>282246</v>
      </c>
    </row>
    <row r="974" spans="6:6">
      <c r="F974" s="10">
        <v>282248</v>
      </c>
    </row>
    <row r="975" spans="6:6">
      <c r="F975" s="10">
        <v>282254</v>
      </c>
    </row>
    <row r="976" spans="6:6">
      <c r="F976" s="10">
        <v>282255</v>
      </c>
    </row>
    <row r="977" spans="6:6">
      <c r="F977" s="10">
        <v>282257</v>
      </c>
    </row>
    <row r="978" spans="6:6">
      <c r="F978" s="10">
        <v>282258</v>
      </c>
    </row>
    <row r="979" spans="6:6">
      <c r="F979" s="10">
        <v>282259</v>
      </c>
    </row>
    <row r="980" spans="6:6">
      <c r="F980" s="10">
        <v>282260</v>
      </c>
    </row>
    <row r="981" spans="6:6">
      <c r="F981" s="10">
        <v>282261</v>
      </c>
    </row>
    <row r="982" spans="6:6">
      <c r="F982" s="10">
        <v>282262</v>
      </c>
    </row>
    <row r="983" spans="6:6">
      <c r="F983" s="10">
        <v>282264</v>
      </c>
    </row>
    <row r="984" spans="6:6">
      <c r="F984" s="10">
        <v>282270</v>
      </c>
    </row>
    <row r="985" spans="6:6">
      <c r="F985" s="10">
        <v>282271</v>
      </c>
    </row>
    <row r="986" spans="6:6">
      <c r="F986" s="10">
        <v>282272</v>
      </c>
    </row>
    <row r="987" spans="6:6">
      <c r="F987" s="10">
        <v>282275</v>
      </c>
    </row>
    <row r="988" spans="6:6">
      <c r="F988" s="10">
        <v>282276</v>
      </c>
    </row>
    <row r="989" spans="6:6">
      <c r="F989" s="10">
        <v>282277</v>
      </c>
    </row>
    <row r="990" spans="6:6">
      <c r="F990" s="10">
        <v>282289</v>
      </c>
    </row>
    <row r="991" spans="6:6">
      <c r="F991" s="10">
        <v>282290</v>
      </c>
    </row>
    <row r="992" spans="6:6">
      <c r="F992" s="10">
        <v>282291</v>
      </c>
    </row>
    <row r="993" spans="6:6">
      <c r="F993" s="10">
        <v>282293</v>
      </c>
    </row>
    <row r="994" spans="6:6">
      <c r="F994" s="10">
        <v>282294</v>
      </c>
    </row>
    <row r="995" spans="6:6">
      <c r="F995" s="10">
        <v>282295</v>
      </c>
    </row>
    <row r="996" spans="6:6">
      <c r="F996" s="10">
        <v>282296</v>
      </c>
    </row>
    <row r="997" spans="6:6">
      <c r="F997" s="10">
        <v>282298</v>
      </c>
    </row>
    <row r="998" spans="6:6">
      <c r="F998" s="10">
        <v>282299</v>
      </c>
    </row>
    <row r="999" spans="6:6">
      <c r="F999" s="10">
        <v>282301</v>
      </c>
    </row>
    <row r="1000" spans="6:6">
      <c r="F1000" s="10">
        <v>282303</v>
      </c>
    </row>
    <row r="1001" spans="6:6">
      <c r="F1001" s="10">
        <v>282304</v>
      </c>
    </row>
    <row r="1002" spans="6:6">
      <c r="F1002" s="10">
        <v>282305</v>
      </c>
    </row>
    <row r="1003" spans="6:6">
      <c r="F1003" s="10">
        <v>282306</v>
      </c>
    </row>
    <row r="1004" spans="6:6">
      <c r="F1004" s="10">
        <v>282307</v>
      </c>
    </row>
    <row r="1005" spans="6:6">
      <c r="F1005" s="10">
        <v>282308</v>
      </c>
    </row>
    <row r="1006" spans="6:6">
      <c r="F1006" s="10">
        <v>282309</v>
      </c>
    </row>
    <row r="1007" spans="6:6">
      <c r="F1007" s="10">
        <v>282311</v>
      </c>
    </row>
    <row r="1008" spans="6:6">
      <c r="F1008" s="10">
        <v>282312</v>
      </c>
    </row>
    <row r="1009" spans="6:6">
      <c r="F1009" s="10">
        <v>282315</v>
      </c>
    </row>
    <row r="1010" spans="6:6">
      <c r="F1010" s="10">
        <v>282316</v>
      </c>
    </row>
    <row r="1011" spans="6:6">
      <c r="F1011" s="10">
        <v>282318</v>
      </c>
    </row>
    <row r="1012" spans="6:6">
      <c r="F1012" s="10">
        <v>282319</v>
      </c>
    </row>
    <row r="1013" spans="6:6">
      <c r="F1013" s="10">
        <v>282320</v>
      </c>
    </row>
    <row r="1014" spans="6:6">
      <c r="F1014" s="10">
        <v>282321</v>
      </c>
    </row>
    <row r="1015" spans="6:6">
      <c r="F1015" s="10">
        <v>282322</v>
      </c>
    </row>
    <row r="1016" spans="6:6">
      <c r="F1016" s="10">
        <v>282323</v>
      </c>
    </row>
    <row r="1017" spans="6:6">
      <c r="F1017" s="10">
        <v>282324</v>
      </c>
    </row>
    <row r="1018" spans="6:6">
      <c r="F1018" s="10">
        <v>282325</v>
      </c>
    </row>
    <row r="1019" spans="6:6">
      <c r="F1019" s="10">
        <v>282326</v>
      </c>
    </row>
    <row r="1020" spans="6:6">
      <c r="F1020" s="10">
        <v>282328</v>
      </c>
    </row>
    <row r="1021" spans="6:6">
      <c r="F1021" s="10">
        <v>282329</v>
      </c>
    </row>
    <row r="1022" spans="6:6">
      <c r="F1022" s="10">
        <v>282330</v>
      </c>
    </row>
    <row r="1023" spans="6:6">
      <c r="F1023" s="10">
        <v>282331</v>
      </c>
    </row>
    <row r="1024" spans="6:6">
      <c r="F1024" s="10">
        <v>282333</v>
      </c>
    </row>
    <row r="1025" spans="6:6">
      <c r="F1025" s="10">
        <v>282335</v>
      </c>
    </row>
    <row r="1026" spans="6:6">
      <c r="F1026" s="10">
        <v>282337</v>
      </c>
    </row>
    <row r="1027" spans="6:6">
      <c r="F1027" s="10">
        <v>282338</v>
      </c>
    </row>
    <row r="1028" spans="6:6">
      <c r="F1028" s="10">
        <v>282340</v>
      </c>
    </row>
    <row r="1029" spans="6:6">
      <c r="F1029" s="10">
        <v>282341</v>
      </c>
    </row>
    <row r="1030" spans="6:6">
      <c r="F1030" s="10">
        <v>282342</v>
      </c>
    </row>
    <row r="1031" spans="6:6">
      <c r="F1031" s="10">
        <v>282343</v>
      </c>
    </row>
    <row r="1032" spans="6:6">
      <c r="F1032" s="10">
        <v>282344</v>
      </c>
    </row>
    <row r="1033" spans="6:6">
      <c r="F1033" s="10">
        <v>282346</v>
      </c>
    </row>
    <row r="1034" spans="6:6">
      <c r="F1034" s="10">
        <v>282348</v>
      </c>
    </row>
    <row r="1035" spans="6:6">
      <c r="F1035" s="10">
        <v>282351</v>
      </c>
    </row>
    <row r="1036" spans="6:6">
      <c r="F1036" s="10">
        <v>282352</v>
      </c>
    </row>
    <row r="1037" spans="6:6">
      <c r="F1037" s="10">
        <v>282353</v>
      </c>
    </row>
    <row r="1038" spans="6:6">
      <c r="F1038" s="10">
        <v>282354</v>
      </c>
    </row>
    <row r="1039" spans="6:6">
      <c r="F1039" s="10">
        <v>282355</v>
      </c>
    </row>
    <row r="1040" spans="6:6">
      <c r="F1040" s="10">
        <v>282356</v>
      </c>
    </row>
    <row r="1041" spans="6:6">
      <c r="F1041" s="10">
        <v>282357</v>
      </c>
    </row>
    <row r="1042" spans="6:6">
      <c r="F1042" s="10">
        <v>282358</v>
      </c>
    </row>
    <row r="1043" spans="6:6">
      <c r="F1043" s="10">
        <v>282359</v>
      </c>
    </row>
    <row r="1044" spans="6:6">
      <c r="F1044" s="10">
        <v>282360</v>
      </c>
    </row>
    <row r="1045" spans="6:6">
      <c r="F1045" s="10">
        <v>282361</v>
      </c>
    </row>
    <row r="1046" spans="6:6">
      <c r="F1046" s="10">
        <v>282362</v>
      </c>
    </row>
    <row r="1047" spans="6:6">
      <c r="F1047" s="10">
        <v>282363</v>
      </c>
    </row>
    <row r="1048" spans="6:6">
      <c r="F1048" s="10">
        <v>282365</v>
      </c>
    </row>
    <row r="1049" spans="6:6">
      <c r="F1049" s="10">
        <v>282366</v>
      </c>
    </row>
    <row r="1050" spans="6:6">
      <c r="F1050" s="10">
        <v>282367</v>
      </c>
    </row>
    <row r="1051" spans="6:6">
      <c r="F1051" s="10">
        <v>282368</v>
      </c>
    </row>
    <row r="1052" spans="6:6">
      <c r="F1052" s="10">
        <v>282369</v>
      </c>
    </row>
    <row r="1053" spans="6:6">
      <c r="F1053" s="10">
        <v>282370</v>
      </c>
    </row>
    <row r="1054" spans="6:6">
      <c r="F1054" s="10">
        <v>282373</v>
      </c>
    </row>
    <row r="1055" spans="6:6">
      <c r="F1055" s="10">
        <v>282375</v>
      </c>
    </row>
    <row r="1056" spans="6:6">
      <c r="F1056" s="10">
        <v>282376</v>
      </c>
    </row>
    <row r="1057" spans="6:6">
      <c r="F1057" s="10">
        <v>282377</v>
      </c>
    </row>
    <row r="1058" spans="6:6">
      <c r="F1058" s="10">
        <v>282378</v>
      </c>
    </row>
    <row r="1059" spans="6:6">
      <c r="F1059" s="10">
        <v>282379</v>
      </c>
    </row>
    <row r="1060" spans="6:6">
      <c r="F1060" s="10">
        <v>282380</v>
      </c>
    </row>
    <row r="1061" spans="6:6">
      <c r="F1061" s="10">
        <v>282382</v>
      </c>
    </row>
    <row r="1062" spans="6:6">
      <c r="F1062" s="10">
        <v>282384</v>
      </c>
    </row>
    <row r="1063" spans="6:6">
      <c r="F1063" s="10">
        <v>282385</v>
      </c>
    </row>
    <row r="1064" spans="6:6">
      <c r="F1064" s="10">
        <v>282386</v>
      </c>
    </row>
    <row r="1065" spans="6:6">
      <c r="F1065" s="10">
        <v>282387</v>
      </c>
    </row>
    <row r="1066" spans="6:6">
      <c r="F1066" s="10">
        <v>282388</v>
      </c>
    </row>
    <row r="1067" spans="6:6">
      <c r="F1067" s="10">
        <v>282389</v>
      </c>
    </row>
    <row r="1068" spans="6:6">
      <c r="F1068" s="10">
        <v>282390</v>
      </c>
    </row>
    <row r="1069" spans="6:6">
      <c r="F1069" s="10">
        <v>282392</v>
      </c>
    </row>
    <row r="1070" spans="6:6">
      <c r="F1070" s="10">
        <v>282393</v>
      </c>
    </row>
    <row r="1071" spans="6:6">
      <c r="F1071" s="10">
        <v>282394</v>
      </c>
    </row>
    <row r="1072" spans="6:6">
      <c r="F1072" s="10">
        <v>282401</v>
      </c>
    </row>
    <row r="1073" spans="6:6">
      <c r="F1073" s="10">
        <v>282405</v>
      </c>
    </row>
    <row r="1074" spans="6:6">
      <c r="F1074" s="10">
        <v>282407</v>
      </c>
    </row>
    <row r="1075" spans="6:6">
      <c r="F1075" s="10">
        <v>282410</v>
      </c>
    </row>
    <row r="1076" spans="6:6">
      <c r="F1076" s="10">
        <v>282411</v>
      </c>
    </row>
    <row r="1077" spans="6:6">
      <c r="F1077" s="10">
        <v>282412</v>
      </c>
    </row>
    <row r="1078" spans="6:6">
      <c r="F1078" s="10">
        <v>282413</v>
      </c>
    </row>
    <row r="1079" spans="6:6">
      <c r="F1079" s="10">
        <v>282415</v>
      </c>
    </row>
    <row r="1080" spans="6:6">
      <c r="F1080" s="10">
        <v>282416</v>
      </c>
    </row>
    <row r="1081" spans="6:6">
      <c r="F1081" s="10">
        <v>282419</v>
      </c>
    </row>
    <row r="1082" spans="6:6">
      <c r="F1082" s="10">
        <v>282420</v>
      </c>
    </row>
    <row r="1083" spans="6:6">
      <c r="F1083" s="10">
        <v>282421</v>
      </c>
    </row>
    <row r="1084" spans="6:6">
      <c r="F1084" s="10">
        <v>282422</v>
      </c>
    </row>
    <row r="1085" spans="6:6">
      <c r="F1085" s="10">
        <v>282430</v>
      </c>
    </row>
    <row r="1086" spans="6:6">
      <c r="F1086" s="10">
        <v>282431</v>
      </c>
    </row>
    <row r="1087" spans="6:6">
      <c r="F1087" s="10">
        <v>282433</v>
      </c>
    </row>
    <row r="1088" spans="6:6">
      <c r="F1088" s="10">
        <v>282434</v>
      </c>
    </row>
    <row r="1089" spans="6:6">
      <c r="F1089" s="10">
        <v>282438</v>
      </c>
    </row>
    <row r="1090" spans="6:6">
      <c r="F1090" s="10">
        <v>282446</v>
      </c>
    </row>
    <row r="1091" spans="6:6">
      <c r="F1091" s="10">
        <v>282447</v>
      </c>
    </row>
    <row r="1092" spans="6:6">
      <c r="F1092" s="10">
        <v>282452</v>
      </c>
    </row>
    <row r="1093" spans="6:6">
      <c r="F1093" s="10">
        <v>282454</v>
      </c>
    </row>
    <row r="1094" spans="6:6">
      <c r="F1094" s="10">
        <v>282455</v>
      </c>
    </row>
    <row r="1095" spans="6:6">
      <c r="F1095" s="10">
        <v>282457</v>
      </c>
    </row>
    <row r="1096" spans="6:6">
      <c r="F1096" s="10">
        <v>282459</v>
      </c>
    </row>
    <row r="1097" spans="6:6">
      <c r="F1097" s="10">
        <v>282462</v>
      </c>
    </row>
    <row r="1098" spans="6:6">
      <c r="F1098" s="10">
        <v>282463</v>
      </c>
    </row>
    <row r="1099" spans="6:6">
      <c r="F1099" s="10">
        <v>282466</v>
      </c>
    </row>
    <row r="1100" spans="6:6">
      <c r="F1100" s="10">
        <v>282467</v>
      </c>
    </row>
    <row r="1101" spans="6:6">
      <c r="F1101" s="10">
        <v>282468</v>
      </c>
    </row>
    <row r="1102" spans="6:6">
      <c r="F1102" s="10">
        <v>282469</v>
      </c>
    </row>
    <row r="1103" spans="6:6">
      <c r="F1103" s="10">
        <v>282470</v>
      </c>
    </row>
    <row r="1104" spans="6:6">
      <c r="F1104" s="10">
        <v>282471</v>
      </c>
    </row>
    <row r="1105" spans="6:6">
      <c r="F1105" s="10">
        <v>282472</v>
      </c>
    </row>
    <row r="1106" spans="6:6">
      <c r="F1106" s="10">
        <v>282474</v>
      </c>
    </row>
    <row r="1107" spans="6:6">
      <c r="F1107" s="10">
        <v>282476</v>
      </c>
    </row>
    <row r="1108" spans="6:6">
      <c r="F1108" s="10">
        <v>282477</v>
      </c>
    </row>
    <row r="1109" spans="6:6">
      <c r="F1109" s="10">
        <v>282478</v>
      </c>
    </row>
    <row r="1110" spans="6:6">
      <c r="F1110" s="10">
        <v>282479</v>
      </c>
    </row>
    <row r="1111" spans="6:6">
      <c r="F1111" s="10">
        <v>282480</v>
      </c>
    </row>
    <row r="1112" spans="6:6">
      <c r="F1112" s="10">
        <v>282483</v>
      </c>
    </row>
    <row r="1113" spans="6:6">
      <c r="F1113" s="10">
        <v>282484</v>
      </c>
    </row>
    <row r="1114" spans="6:6">
      <c r="F1114" s="10">
        <v>282485</v>
      </c>
    </row>
    <row r="1115" spans="6:6">
      <c r="F1115" s="10">
        <v>282488</v>
      </c>
    </row>
    <row r="1116" spans="6:6">
      <c r="F1116" s="10">
        <v>282490</v>
      </c>
    </row>
    <row r="1117" spans="6:6">
      <c r="F1117" s="10">
        <v>282491</v>
      </c>
    </row>
    <row r="1118" spans="6:6">
      <c r="F1118" s="10">
        <v>282493</v>
      </c>
    </row>
    <row r="1119" spans="6:6">
      <c r="F1119" s="10">
        <v>282494</v>
      </c>
    </row>
    <row r="1120" spans="6:6">
      <c r="F1120" s="10">
        <v>282495</v>
      </c>
    </row>
    <row r="1121" spans="6:6">
      <c r="F1121" s="10">
        <v>282497</v>
      </c>
    </row>
    <row r="1122" spans="6:6">
      <c r="F1122" s="10">
        <v>282498</v>
      </c>
    </row>
    <row r="1123" spans="6:6">
      <c r="F1123" s="10">
        <v>282513</v>
      </c>
    </row>
    <row r="1124" spans="6:6">
      <c r="F1124" s="10">
        <v>282514</v>
      </c>
    </row>
    <row r="1125" spans="6:6">
      <c r="F1125" s="10">
        <v>282515</v>
      </c>
    </row>
    <row r="1126" spans="6:6">
      <c r="F1126" s="10">
        <v>282516</v>
      </c>
    </row>
    <row r="1127" spans="6:6">
      <c r="F1127" s="10">
        <v>282517</v>
      </c>
    </row>
    <row r="1128" spans="6:6">
      <c r="F1128" s="10">
        <v>282518</v>
      </c>
    </row>
    <row r="1129" spans="6:6">
      <c r="F1129" s="10">
        <v>282521</v>
      </c>
    </row>
    <row r="1130" spans="6:6">
      <c r="F1130" s="10">
        <v>282522</v>
      </c>
    </row>
    <row r="1131" spans="6:6">
      <c r="F1131" s="10">
        <v>282523</v>
      </c>
    </row>
    <row r="1132" spans="6:6">
      <c r="F1132" s="10">
        <v>282524</v>
      </c>
    </row>
    <row r="1133" spans="6:6">
      <c r="F1133" s="10">
        <v>282527</v>
      </c>
    </row>
    <row r="1134" spans="6:6">
      <c r="F1134" s="10">
        <v>282530</v>
      </c>
    </row>
    <row r="1135" spans="6:6">
      <c r="F1135" s="10">
        <v>282531</v>
      </c>
    </row>
    <row r="1136" spans="6:6">
      <c r="F1136" s="10">
        <v>282532</v>
      </c>
    </row>
    <row r="1137" spans="6:6">
      <c r="F1137" s="10">
        <v>282534</v>
      </c>
    </row>
    <row r="1138" spans="6:6">
      <c r="F1138" s="10">
        <v>282535</v>
      </c>
    </row>
    <row r="1139" spans="6:6">
      <c r="F1139" s="10">
        <v>282562</v>
      </c>
    </row>
    <row r="1140" spans="6:6">
      <c r="F1140" s="10">
        <v>282563</v>
      </c>
    </row>
    <row r="1141" spans="6:6">
      <c r="F1141" s="10">
        <v>282564</v>
      </c>
    </row>
    <row r="1142" spans="6:6">
      <c r="F1142" s="10">
        <v>282572</v>
      </c>
    </row>
    <row r="1143" spans="6:6">
      <c r="F1143" s="10">
        <v>282573</v>
      </c>
    </row>
    <row r="1144" spans="6:6">
      <c r="F1144" s="10">
        <v>282574</v>
      </c>
    </row>
    <row r="1145" spans="6:6">
      <c r="F1145" s="10">
        <v>282576</v>
      </c>
    </row>
    <row r="1146" spans="6:6">
      <c r="F1146" s="10">
        <v>282577</v>
      </c>
    </row>
    <row r="1147" spans="6:6">
      <c r="F1147" s="10">
        <v>282578</v>
      </c>
    </row>
    <row r="1148" spans="6:6">
      <c r="F1148" s="10">
        <v>282588</v>
      </c>
    </row>
    <row r="1149" spans="6:6">
      <c r="F1149" s="10">
        <v>282589</v>
      </c>
    </row>
    <row r="1150" spans="6:6">
      <c r="F1150" s="10">
        <v>282590</v>
      </c>
    </row>
    <row r="1151" spans="6:6">
      <c r="F1151" s="10">
        <v>282591</v>
      </c>
    </row>
    <row r="1152" spans="6:6">
      <c r="F1152" s="10">
        <v>282598</v>
      </c>
    </row>
    <row r="1153" spans="6:6">
      <c r="F1153" s="10">
        <v>282599</v>
      </c>
    </row>
    <row r="1154" spans="6:6">
      <c r="F1154" s="10">
        <v>282601</v>
      </c>
    </row>
    <row r="1155" spans="6:6">
      <c r="F1155" s="10">
        <v>282602</v>
      </c>
    </row>
    <row r="1156" spans="6:6">
      <c r="F1156" s="10">
        <v>282603</v>
      </c>
    </row>
    <row r="1157" spans="6:6">
      <c r="F1157" s="10">
        <v>282604</v>
      </c>
    </row>
    <row r="1158" spans="6:6">
      <c r="F1158" s="10">
        <v>282605</v>
      </c>
    </row>
    <row r="1159" spans="6:6">
      <c r="F1159" s="10">
        <v>282608</v>
      </c>
    </row>
    <row r="1160" spans="6:6">
      <c r="F1160" s="10">
        <v>282609</v>
      </c>
    </row>
    <row r="1161" spans="6:6">
      <c r="F1161" s="10">
        <v>282612</v>
      </c>
    </row>
    <row r="1162" spans="6:6">
      <c r="F1162" s="10">
        <v>282614</v>
      </c>
    </row>
    <row r="1163" spans="6:6">
      <c r="F1163" s="10">
        <v>282637</v>
      </c>
    </row>
    <row r="1164" spans="6:6">
      <c r="F1164" s="10">
        <v>282638</v>
      </c>
    </row>
    <row r="1165" spans="6:6">
      <c r="F1165" s="10">
        <v>282639</v>
      </c>
    </row>
    <row r="1166" spans="6:6">
      <c r="F1166" s="10">
        <v>282640</v>
      </c>
    </row>
    <row r="1167" spans="6:6">
      <c r="F1167" s="10">
        <v>282641</v>
      </c>
    </row>
    <row r="1168" spans="6:6">
      <c r="F1168" s="10">
        <v>282642</v>
      </c>
    </row>
    <row r="1169" spans="6:6">
      <c r="F1169" s="10">
        <v>282643</v>
      </c>
    </row>
    <row r="1170" spans="6:6">
      <c r="F1170" s="10">
        <v>282644</v>
      </c>
    </row>
    <row r="1171" spans="6:6">
      <c r="F1171" s="10">
        <v>282645</v>
      </c>
    </row>
    <row r="1172" spans="6:6">
      <c r="F1172" s="10">
        <v>282646</v>
      </c>
    </row>
    <row r="1173" spans="6:6">
      <c r="F1173" s="10">
        <v>282647</v>
      </c>
    </row>
    <row r="1174" spans="6:6">
      <c r="F1174" s="10">
        <v>282648</v>
      </c>
    </row>
    <row r="1175" spans="6:6">
      <c r="F1175" s="10">
        <v>282651</v>
      </c>
    </row>
    <row r="1176" spans="6:6">
      <c r="F1176" s="10">
        <v>282652</v>
      </c>
    </row>
    <row r="1177" spans="6:6">
      <c r="F1177" s="10">
        <v>282653</v>
      </c>
    </row>
    <row r="1178" spans="6:6">
      <c r="F1178" s="10">
        <v>282654</v>
      </c>
    </row>
    <row r="1179" spans="6:6">
      <c r="F1179" s="10">
        <v>282656</v>
      </c>
    </row>
    <row r="1180" spans="6:6">
      <c r="F1180" s="10">
        <v>282657</v>
      </c>
    </row>
    <row r="1181" spans="6:6">
      <c r="F1181" s="10">
        <v>282658</v>
      </c>
    </row>
    <row r="1182" spans="6:6">
      <c r="F1182" s="10">
        <v>282659</v>
      </c>
    </row>
    <row r="1183" spans="6:6">
      <c r="F1183" s="10">
        <v>282660</v>
      </c>
    </row>
    <row r="1184" spans="6:6">
      <c r="F1184" s="10">
        <v>282661</v>
      </c>
    </row>
    <row r="1185" spans="6:6">
      <c r="F1185" s="10">
        <v>282662</v>
      </c>
    </row>
    <row r="1186" spans="6:6">
      <c r="F1186" s="10">
        <v>282682</v>
      </c>
    </row>
    <row r="1187" spans="6:6">
      <c r="F1187" s="10">
        <v>282684</v>
      </c>
    </row>
    <row r="1188" spans="6:6">
      <c r="F1188" s="10">
        <v>282685</v>
      </c>
    </row>
    <row r="1189" spans="6:6">
      <c r="F1189" s="10">
        <v>282687</v>
      </c>
    </row>
    <row r="1190" spans="6:6">
      <c r="F1190" s="10">
        <v>282688</v>
      </c>
    </row>
    <row r="1191" spans="6:6">
      <c r="F1191" s="10">
        <v>282689</v>
      </c>
    </row>
    <row r="1192" spans="6:6">
      <c r="F1192" s="10">
        <v>282690</v>
      </c>
    </row>
    <row r="1193" spans="6:6">
      <c r="F1193" s="10">
        <v>282691</v>
      </c>
    </row>
    <row r="1194" spans="6:6">
      <c r="F1194" s="10">
        <v>282701</v>
      </c>
    </row>
    <row r="1195" spans="6:6">
      <c r="F1195" s="10">
        <v>282702</v>
      </c>
    </row>
    <row r="1196" spans="6:6">
      <c r="F1196" s="10">
        <v>282703</v>
      </c>
    </row>
    <row r="1197" spans="6:6">
      <c r="F1197" s="10">
        <v>282704</v>
      </c>
    </row>
    <row r="1198" spans="6:6">
      <c r="F1198" s="10">
        <v>282705</v>
      </c>
    </row>
    <row r="1199" spans="6:6">
      <c r="F1199" s="10">
        <v>282707</v>
      </c>
    </row>
    <row r="1200" spans="6:6">
      <c r="F1200" s="10">
        <v>282709</v>
      </c>
    </row>
    <row r="1201" spans="6:6">
      <c r="F1201" s="10">
        <v>282710</v>
      </c>
    </row>
    <row r="1202" spans="6:6">
      <c r="F1202" s="10">
        <v>282711</v>
      </c>
    </row>
    <row r="1203" spans="6:6">
      <c r="F1203" s="10">
        <v>282713</v>
      </c>
    </row>
    <row r="1204" spans="6:6">
      <c r="F1204" s="10">
        <v>282714</v>
      </c>
    </row>
    <row r="1205" spans="6:6">
      <c r="F1205" s="10">
        <v>282715</v>
      </c>
    </row>
    <row r="1206" spans="6:6">
      <c r="F1206" s="10">
        <v>282716</v>
      </c>
    </row>
    <row r="1207" spans="6:6">
      <c r="F1207" s="10">
        <v>282820</v>
      </c>
    </row>
    <row r="1208" spans="6:6">
      <c r="F1208" s="10">
        <v>282846</v>
      </c>
    </row>
    <row r="1209" spans="6:6">
      <c r="F1209" s="10">
        <v>282847</v>
      </c>
    </row>
    <row r="1210" spans="6:6">
      <c r="F1210" s="10">
        <v>282848</v>
      </c>
    </row>
    <row r="1211" spans="6:6">
      <c r="F1211" s="10">
        <v>282851</v>
      </c>
    </row>
    <row r="1212" spans="6:6">
      <c r="F1212" s="10">
        <v>282852</v>
      </c>
    </row>
    <row r="1213" spans="6:6">
      <c r="F1213" s="10">
        <v>282853</v>
      </c>
    </row>
    <row r="1214" spans="6:6">
      <c r="F1214" s="10">
        <v>282854</v>
      </c>
    </row>
    <row r="1215" spans="6:6">
      <c r="F1215" s="10">
        <v>282855</v>
      </c>
    </row>
    <row r="1216" spans="6:6">
      <c r="F1216" s="10">
        <v>282856</v>
      </c>
    </row>
    <row r="1217" spans="6:6">
      <c r="F1217" s="10">
        <v>282857</v>
      </c>
    </row>
    <row r="1218" spans="6:6">
      <c r="F1218" s="10">
        <v>282858</v>
      </c>
    </row>
    <row r="1219" spans="6:6">
      <c r="F1219" s="10">
        <v>282859</v>
      </c>
    </row>
    <row r="1220" spans="6:6">
      <c r="F1220" s="10">
        <v>282860</v>
      </c>
    </row>
    <row r="1221" spans="6:6">
      <c r="F1221" s="10">
        <v>282861</v>
      </c>
    </row>
    <row r="1222" spans="6:6">
      <c r="F1222" s="10">
        <v>282862</v>
      </c>
    </row>
    <row r="1223" spans="6:6">
      <c r="F1223" s="10">
        <v>282863</v>
      </c>
    </row>
    <row r="1224" spans="6:6">
      <c r="F1224" s="10">
        <v>282865</v>
      </c>
    </row>
    <row r="1225" spans="6:6">
      <c r="F1225" s="10">
        <v>282866</v>
      </c>
    </row>
    <row r="1226" spans="6:6">
      <c r="F1226" s="10">
        <v>282867</v>
      </c>
    </row>
    <row r="1227" spans="6:6">
      <c r="F1227" s="10">
        <v>282868</v>
      </c>
    </row>
    <row r="1228" spans="6:6">
      <c r="F1228" s="10">
        <v>282869</v>
      </c>
    </row>
    <row r="1229" spans="6:6">
      <c r="F1229" s="10">
        <v>282870</v>
      </c>
    </row>
    <row r="1230" spans="6:6">
      <c r="F1230" s="10">
        <v>282871</v>
      </c>
    </row>
    <row r="1231" spans="6:6">
      <c r="F1231" s="10">
        <v>282872</v>
      </c>
    </row>
    <row r="1232" spans="6:6">
      <c r="F1232" s="10">
        <v>282873</v>
      </c>
    </row>
    <row r="1233" spans="6:6">
      <c r="F1233" s="10">
        <v>282874</v>
      </c>
    </row>
    <row r="1234" spans="6:6">
      <c r="F1234" s="10">
        <v>282875</v>
      </c>
    </row>
    <row r="1235" spans="6:6">
      <c r="F1235" s="10">
        <v>282876</v>
      </c>
    </row>
    <row r="1236" spans="6:6">
      <c r="F1236" s="10">
        <v>282877</v>
      </c>
    </row>
    <row r="1237" spans="6:6">
      <c r="F1237" s="10">
        <v>282879</v>
      </c>
    </row>
    <row r="1238" spans="6:6">
      <c r="F1238" s="10">
        <v>282880</v>
      </c>
    </row>
    <row r="1239" spans="6:6">
      <c r="F1239" s="10">
        <v>282881</v>
      </c>
    </row>
    <row r="1240" spans="6:6">
      <c r="F1240" s="10">
        <v>282882</v>
      </c>
    </row>
    <row r="1241" spans="6:6">
      <c r="F1241" s="10">
        <v>282883</v>
      </c>
    </row>
    <row r="1242" spans="6:6">
      <c r="F1242" s="10">
        <v>282884</v>
      </c>
    </row>
    <row r="1243" spans="6:6">
      <c r="F1243" s="10">
        <v>282885</v>
      </c>
    </row>
    <row r="1244" spans="6:6">
      <c r="F1244" s="10">
        <v>282886</v>
      </c>
    </row>
    <row r="1245" spans="6:6">
      <c r="F1245" s="10">
        <v>282887</v>
      </c>
    </row>
    <row r="1246" spans="6:6">
      <c r="F1246" s="10">
        <v>286762</v>
      </c>
    </row>
    <row r="1247" spans="6:6">
      <c r="F1247" s="10">
        <v>286764</v>
      </c>
    </row>
    <row r="1248" spans="6:6">
      <c r="F1248" s="10">
        <v>286765</v>
      </c>
    </row>
    <row r="1249" spans="6:6">
      <c r="F1249" s="10">
        <v>286766</v>
      </c>
    </row>
    <row r="1250" spans="6:6">
      <c r="F1250" s="10">
        <v>286767</v>
      </c>
    </row>
    <row r="1251" spans="6:6">
      <c r="F1251" s="10">
        <v>286768</v>
      </c>
    </row>
    <row r="1252" spans="6:6">
      <c r="F1252" s="10">
        <v>286770</v>
      </c>
    </row>
    <row r="1253" spans="6:6">
      <c r="F1253" s="10">
        <v>286771</v>
      </c>
    </row>
    <row r="1254" spans="6:6">
      <c r="F1254" s="10">
        <v>286772</v>
      </c>
    </row>
    <row r="1255" spans="6:6">
      <c r="F1255" s="10">
        <v>286773</v>
      </c>
    </row>
    <row r="1256" spans="6:6">
      <c r="F1256" s="10">
        <v>286790</v>
      </c>
    </row>
    <row r="1257" spans="6:6">
      <c r="F1257" s="10">
        <v>286791</v>
      </c>
    </row>
    <row r="1258" spans="6:6">
      <c r="F1258" s="10">
        <v>286792</v>
      </c>
    </row>
    <row r="1259" spans="6:6">
      <c r="F1259" s="10">
        <v>286793</v>
      </c>
    </row>
    <row r="1260" spans="6:6">
      <c r="F1260" s="10">
        <v>286794</v>
      </c>
    </row>
    <row r="1261" spans="6:6">
      <c r="F1261" s="10">
        <v>286796</v>
      </c>
    </row>
    <row r="1262" spans="6:6">
      <c r="F1262" s="10">
        <v>286797</v>
      </c>
    </row>
    <row r="1263" spans="6:6">
      <c r="F1263" s="10">
        <v>286798</v>
      </c>
    </row>
    <row r="1264" spans="6:6">
      <c r="F1264" s="10">
        <v>286799</v>
      </c>
    </row>
    <row r="1265" spans="6:6">
      <c r="F1265" s="10">
        <v>286800</v>
      </c>
    </row>
    <row r="1266" spans="6:6">
      <c r="F1266" s="10">
        <v>286802</v>
      </c>
    </row>
    <row r="1267" spans="6:6">
      <c r="F1267" s="10">
        <v>286803</v>
      </c>
    </row>
    <row r="1268" spans="6:6">
      <c r="F1268" s="10">
        <v>286804</v>
      </c>
    </row>
    <row r="1269" spans="6:6">
      <c r="F1269" s="10">
        <v>286805</v>
      </c>
    </row>
    <row r="1270" spans="6:6">
      <c r="F1270" s="10">
        <v>286806</v>
      </c>
    </row>
    <row r="1271" spans="6:6">
      <c r="F1271" s="10">
        <v>286808</v>
      </c>
    </row>
    <row r="1272" spans="6:6">
      <c r="F1272" s="10">
        <v>286809</v>
      </c>
    </row>
    <row r="1273" spans="6:6">
      <c r="F1273" s="10">
        <v>286810</v>
      </c>
    </row>
    <row r="1274" spans="6:6">
      <c r="F1274" s="10">
        <v>286811</v>
      </c>
    </row>
    <row r="1275" spans="6:6">
      <c r="F1275" s="10">
        <v>286812</v>
      </c>
    </row>
    <row r="1276" spans="6:6">
      <c r="F1276" s="10">
        <v>286813</v>
      </c>
    </row>
    <row r="1277" spans="6:6">
      <c r="F1277" s="10">
        <v>286814</v>
      </c>
    </row>
    <row r="1278" spans="6:6">
      <c r="F1278" s="10">
        <v>286815</v>
      </c>
    </row>
    <row r="1279" spans="6:6">
      <c r="F1279" s="10">
        <v>286816</v>
      </c>
    </row>
    <row r="1280" spans="6:6">
      <c r="F1280" s="10">
        <v>286817</v>
      </c>
    </row>
    <row r="1281" spans="6:6">
      <c r="F1281" s="10">
        <v>286818</v>
      </c>
    </row>
    <row r="1282" spans="6:6">
      <c r="F1282" s="10">
        <v>286819</v>
      </c>
    </row>
    <row r="1283" spans="6:6">
      <c r="F1283" s="10">
        <v>286820</v>
      </c>
    </row>
    <row r="1284" spans="6:6">
      <c r="F1284" s="10">
        <v>286821</v>
      </c>
    </row>
    <row r="1285" spans="6:6">
      <c r="F1285" s="10">
        <v>286822</v>
      </c>
    </row>
    <row r="1286" spans="6:6">
      <c r="F1286" s="10">
        <v>286823</v>
      </c>
    </row>
    <row r="1287" spans="6:6">
      <c r="F1287" s="10">
        <v>286824</v>
      </c>
    </row>
    <row r="1288" spans="6:6">
      <c r="F1288" s="10">
        <v>286825</v>
      </c>
    </row>
    <row r="1289" spans="6:6">
      <c r="F1289" s="10">
        <v>286836</v>
      </c>
    </row>
    <row r="1290" spans="6:6">
      <c r="F1290" s="10">
        <v>286837</v>
      </c>
    </row>
    <row r="1291" spans="6:6">
      <c r="F1291" s="10">
        <v>286838</v>
      </c>
    </row>
    <row r="1292" spans="6:6">
      <c r="F1292" s="10">
        <v>286839</v>
      </c>
    </row>
    <row r="1293" spans="6:6">
      <c r="F1293" s="10">
        <v>286840</v>
      </c>
    </row>
    <row r="1294" spans="6:6">
      <c r="F1294" s="10">
        <v>286842</v>
      </c>
    </row>
    <row r="1295" spans="6:6">
      <c r="F1295" s="10">
        <v>286843</v>
      </c>
    </row>
    <row r="1296" spans="6:6">
      <c r="F1296" s="10">
        <v>286844</v>
      </c>
    </row>
    <row r="1297" spans="6:6">
      <c r="F1297" s="10">
        <v>286845</v>
      </c>
    </row>
    <row r="1298" spans="6:6">
      <c r="F1298" s="10">
        <v>286846</v>
      </c>
    </row>
    <row r="1299" spans="6:6">
      <c r="F1299" s="10">
        <v>286849</v>
      </c>
    </row>
    <row r="1300" spans="6:6">
      <c r="F1300" s="10">
        <v>286850</v>
      </c>
    </row>
    <row r="1301" spans="6:6">
      <c r="F1301" s="10">
        <v>286851</v>
      </c>
    </row>
    <row r="1302" spans="6:6">
      <c r="F1302" s="10">
        <v>286852</v>
      </c>
    </row>
    <row r="1303" spans="6:6">
      <c r="F1303" s="10">
        <v>286853</v>
      </c>
    </row>
    <row r="1304" spans="6:6">
      <c r="F1304" s="10">
        <v>286854</v>
      </c>
    </row>
    <row r="1305" spans="6:6">
      <c r="F1305" s="10">
        <v>286855</v>
      </c>
    </row>
    <row r="1306" spans="6:6">
      <c r="F1306" s="10">
        <v>286856</v>
      </c>
    </row>
    <row r="1307" spans="6:6">
      <c r="F1307" s="10">
        <v>286857</v>
      </c>
    </row>
    <row r="1308" spans="6:6">
      <c r="F1308" s="10">
        <v>286858</v>
      </c>
    </row>
    <row r="1309" spans="6:6">
      <c r="F1309" s="10">
        <v>286859</v>
      </c>
    </row>
    <row r="1310" spans="6:6">
      <c r="F1310" s="10">
        <v>286861</v>
      </c>
    </row>
    <row r="1311" spans="6:6">
      <c r="F1311" s="10">
        <v>286862</v>
      </c>
    </row>
    <row r="1312" spans="6:6">
      <c r="F1312" s="10">
        <v>286863</v>
      </c>
    </row>
    <row r="1313" spans="6:6">
      <c r="F1313" s="10">
        <v>286864</v>
      </c>
    </row>
    <row r="1314" spans="6:6">
      <c r="F1314" s="10">
        <v>286865</v>
      </c>
    </row>
    <row r="1315" spans="6:6">
      <c r="F1315" s="10">
        <v>286866</v>
      </c>
    </row>
    <row r="1316" spans="6:6">
      <c r="F1316" s="10">
        <v>286867</v>
      </c>
    </row>
    <row r="1317" spans="6:6">
      <c r="F1317" s="10">
        <v>286868</v>
      </c>
    </row>
    <row r="1318" spans="6:6">
      <c r="F1318" s="10">
        <v>286869</v>
      </c>
    </row>
    <row r="1319" spans="6:6">
      <c r="F1319" s="10">
        <v>286870</v>
      </c>
    </row>
    <row r="1320" spans="6:6">
      <c r="F1320" s="10">
        <v>286871</v>
      </c>
    </row>
    <row r="1321" spans="6:6">
      <c r="F1321" s="10">
        <v>286872</v>
      </c>
    </row>
    <row r="1322" spans="6:6">
      <c r="F1322" s="10">
        <v>286873</v>
      </c>
    </row>
    <row r="1323" spans="6:6">
      <c r="F1323" s="10">
        <v>286876</v>
      </c>
    </row>
    <row r="1324" spans="6:6">
      <c r="F1324" s="10">
        <v>286877</v>
      </c>
    </row>
    <row r="1325" spans="6:6">
      <c r="F1325" s="10">
        <v>286879</v>
      </c>
    </row>
    <row r="1326" spans="6:6">
      <c r="F1326" s="10">
        <v>286880</v>
      </c>
    </row>
    <row r="1327" spans="6:6">
      <c r="F1327" s="10">
        <v>286881</v>
      </c>
    </row>
    <row r="1328" spans="6:6">
      <c r="F1328" s="10">
        <v>286882</v>
      </c>
    </row>
    <row r="1329" spans="6:6">
      <c r="F1329" s="10">
        <v>286883</v>
      </c>
    </row>
    <row r="1330" spans="6:6">
      <c r="F1330" s="10">
        <v>286884</v>
      </c>
    </row>
    <row r="1331" spans="6:6">
      <c r="F1331" s="10">
        <v>286885</v>
      </c>
    </row>
    <row r="1332" spans="6:6">
      <c r="F1332" s="10">
        <v>286886</v>
      </c>
    </row>
    <row r="1333" spans="6:6">
      <c r="F1333" s="10">
        <v>286969</v>
      </c>
    </row>
    <row r="1334" spans="6:6">
      <c r="F1334" s="10">
        <v>287007</v>
      </c>
    </row>
    <row r="1335" spans="6:6">
      <c r="F1335" s="10">
        <v>287011</v>
      </c>
    </row>
    <row r="1336" spans="6:6">
      <c r="F1336" s="10">
        <v>287012</v>
      </c>
    </row>
    <row r="1337" spans="6:6">
      <c r="F1337" s="10">
        <v>287013</v>
      </c>
    </row>
    <row r="1338" spans="6:6">
      <c r="F1338" s="10">
        <v>287014</v>
      </c>
    </row>
    <row r="1339" spans="6:6">
      <c r="F1339" s="10">
        <v>287016</v>
      </c>
    </row>
    <row r="1340" spans="6:6">
      <c r="F1340" s="10">
        <v>287017</v>
      </c>
    </row>
    <row r="1341" spans="6:6">
      <c r="F1341" s="10">
        <v>287018</v>
      </c>
    </row>
    <row r="1342" spans="6:6">
      <c r="F1342" s="10">
        <v>287019</v>
      </c>
    </row>
    <row r="1343" spans="6:6">
      <c r="F1343" s="10">
        <v>287020</v>
      </c>
    </row>
    <row r="1344" spans="6:6">
      <c r="F1344" s="10">
        <v>287022</v>
      </c>
    </row>
    <row r="1345" spans="6:6">
      <c r="F1345" s="10">
        <v>287023</v>
      </c>
    </row>
    <row r="1346" spans="6:6">
      <c r="F1346" s="10">
        <v>287024</v>
      </c>
    </row>
    <row r="1347" spans="6:6">
      <c r="F1347" s="10">
        <v>287025</v>
      </c>
    </row>
    <row r="1348" spans="6:6">
      <c r="F1348" s="10">
        <v>287026</v>
      </c>
    </row>
    <row r="1349" spans="6:6">
      <c r="F1349" s="10">
        <v>287027</v>
      </c>
    </row>
    <row r="1350" spans="6:6">
      <c r="F1350" s="10">
        <v>287327</v>
      </c>
    </row>
    <row r="1351" spans="6:6">
      <c r="F1351" s="10">
        <v>288380</v>
      </c>
    </row>
    <row r="1352" spans="6:6">
      <c r="F1352" s="10">
        <v>317650</v>
      </c>
    </row>
    <row r="1353" spans="6:6">
      <c r="F1353" s="10">
        <v>317651</v>
      </c>
    </row>
    <row r="1354" spans="6:6">
      <c r="F1354" s="10">
        <v>317654</v>
      </c>
    </row>
    <row r="1355" spans="6:6">
      <c r="F1355" s="10">
        <v>317655</v>
      </c>
    </row>
    <row r="1356" spans="6:6">
      <c r="F1356" s="10">
        <v>317656</v>
      </c>
    </row>
    <row r="1357" spans="6:6">
      <c r="F1357" s="10">
        <v>317657</v>
      </c>
    </row>
    <row r="1358" spans="6:6">
      <c r="F1358" s="10">
        <v>317658</v>
      </c>
    </row>
    <row r="1359" spans="6:6">
      <c r="F1359" s="10">
        <v>317659</v>
      </c>
    </row>
    <row r="1360" spans="6:6">
      <c r="F1360" s="10">
        <v>317660</v>
      </c>
    </row>
    <row r="1361" spans="6:6">
      <c r="F1361" s="10">
        <v>317663</v>
      </c>
    </row>
    <row r="1362" spans="6:6">
      <c r="F1362" s="10">
        <v>317692</v>
      </c>
    </row>
    <row r="1363" spans="6:6">
      <c r="F1363" s="10">
        <v>317693</v>
      </c>
    </row>
    <row r="1364" spans="6:6">
      <c r="F1364" s="10">
        <v>317694</v>
      </c>
    </row>
    <row r="1365" spans="6:6">
      <c r="F1365" s="10">
        <v>317695</v>
      </c>
    </row>
    <row r="1366" spans="6:6">
      <c r="F1366" s="10">
        <v>317696</v>
      </c>
    </row>
    <row r="1367" spans="6:6">
      <c r="F1367" s="10">
        <v>317697</v>
      </c>
    </row>
    <row r="1368" spans="6:6">
      <c r="F1368" s="10">
        <v>317698</v>
      </c>
    </row>
    <row r="1369" spans="6:6">
      <c r="F1369" s="10">
        <v>317699</v>
      </c>
    </row>
    <row r="1370" spans="6:6">
      <c r="F1370" s="10">
        <v>317704</v>
      </c>
    </row>
    <row r="1371" spans="6:6">
      <c r="F1371" s="10">
        <v>317706</v>
      </c>
    </row>
    <row r="1372" spans="6:6">
      <c r="F1372" s="10">
        <v>317707</v>
      </c>
    </row>
    <row r="1373" spans="6:6">
      <c r="F1373" s="10">
        <v>317708</v>
      </c>
    </row>
    <row r="1374" spans="6:6">
      <c r="F1374" s="10">
        <v>317710</v>
      </c>
    </row>
    <row r="1375" spans="6:6">
      <c r="F1375" s="10">
        <v>317711</v>
      </c>
    </row>
    <row r="1376" spans="6:6">
      <c r="F1376" s="10">
        <v>317721</v>
      </c>
    </row>
    <row r="1377" spans="6:6">
      <c r="F1377" s="10">
        <v>317723</v>
      </c>
    </row>
    <row r="1378" spans="6:6">
      <c r="F1378" s="10">
        <v>317724</v>
      </c>
    </row>
    <row r="1379" spans="6:6">
      <c r="F1379" s="10">
        <v>317725</v>
      </c>
    </row>
    <row r="1380" spans="6:6">
      <c r="F1380" s="10">
        <v>317748</v>
      </c>
    </row>
    <row r="1381" spans="6:6">
      <c r="F1381" s="10">
        <v>317756</v>
      </c>
    </row>
    <row r="1382" spans="6:6">
      <c r="F1382" s="10">
        <v>317776</v>
      </c>
    </row>
    <row r="1383" spans="6:6">
      <c r="F1383" s="10">
        <v>317777</v>
      </c>
    </row>
    <row r="1384" spans="6:6">
      <c r="F1384" s="10">
        <v>317779</v>
      </c>
    </row>
    <row r="1385" spans="6:6">
      <c r="F1385" s="10">
        <v>319086</v>
      </c>
    </row>
    <row r="1386" spans="6:6">
      <c r="F1386" s="10">
        <v>319094</v>
      </c>
    </row>
    <row r="1387" spans="6:6">
      <c r="F1387" s="10">
        <v>319095</v>
      </c>
    </row>
    <row r="1388" spans="6:6">
      <c r="F1388" s="10">
        <v>319096</v>
      </c>
    </row>
    <row r="1389" spans="6:6">
      <c r="F1389" s="10">
        <v>319097</v>
      </c>
    </row>
    <row r="1390" spans="6:6">
      <c r="F1390" s="10">
        <v>319141</v>
      </c>
    </row>
    <row r="1391" spans="6:6">
      <c r="F1391" s="10">
        <v>326284</v>
      </c>
    </row>
    <row r="1392" spans="6:6">
      <c r="F1392" s="10">
        <v>326285</v>
      </c>
    </row>
    <row r="1393" spans="6:6">
      <c r="F1393" s="10">
        <v>326334</v>
      </c>
    </row>
    <row r="1394" spans="6:6">
      <c r="F1394" s="10">
        <v>326346</v>
      </c>
    </row>
    <row r="1395" spans="6:6">
      <c r="F1395" s="10">
        <v>326576</v>
      </c>
    </row>
    <row r="1396" spans="6:6">
      <c r="F1396" s="10">
        <v>326577</v>
      </c>
    </row>
    <row r="1397" spans="6:6">
      <c r="F1397" s="10">
        <v>326578</v>
      </c>
    </row>
    <row r="1398" spans="6:6">
      <c r="F1398" s="10">
        <v>326579</v>
      </c>
    </row>
    <row r="1399" spans="6:6">
      <c r="F1399" s="10">
        <v>326580</v>
      </c>
    </row>
    <row r="1400" spans="6:6">
      <c r="F1400" s="10">
        <v>326581</v>
      </c>
    </row>
    <row r="1401" spans="6:6">
      <c r="F1401" s="10">
        <v>326582</v>
      </c>
    </row>
    <row r="1402" spans="6:6">
      <c r="F1402" s="10">
        <v>326583</v>
      </c>
    </row>
    <row r="1403" spans="6:6">
      <c r="F1403" s="10">
        <v>326584</v>
      </c>
    </row>
    <row r="1404" spans="6:6">
      <c r="F1404" s="10">
        <v>326588</v>
      </c>
    </row>
    <row r="1405" spans="6:6">
      <c r="F1405" s="10">
        <v>326597</v>
      </c>
    </row>
    <row r="1406" spans="6:6">
      <c r="F1406" s="10">
        <v>326598</v>
      </c>
    </row>
    <row r="1407" spans="6:6">
      <c r="F1407" s="10">
        <v>326599</v>
      </c>
    </row>
    <row r="1408" spans="6:6">
      <c r="F1408" s="10">
        <v>326600</v>
      </c>
    </row>
    <row r="1409" spans="6:6">
      <c r="F1409" s="10">
        <v>326601</v>
      </c>
    </row>
    <row r="1410" spans="6:6">
      <c r="F1410" s="10">
        <v>326602</v>
      </c>
    </row>
    <row r="1411" spans="6:6">
      <c r="F1411" s="10">
        <v>327660</v>
      </c>
    </row>
    <row r="1412" spans="6:6">
      <c r="F1412" s="10">
        <v>327662</v>
      </c>
    </row>
    <row r="1413" spans="6:6">
      <c r="F1413" s="10">
        <v>327663</v>
      </c>
    </row>
    <row r="1414" spans="6:6">
      <c r="F1414" s="10">
        <v>327664</v>
      </c>
    </row>
    <row r="1415" spans="6:6">
      <c r="F1415" s="10">
        <v>327665</v>
      </c>
    </row>
    <row r="1416" spans="6:6">
      <c r="F1416" s="10">
        <v>327666</v>
      </c>
    </row>
    <row r="1417" spans="6:6">
      <c r="F1417" s="10">
        <v>327667</v>
      </c>
    </row>
    <row r="1418" spans="6:6">
      <c r="F1418" s="10">
        <v>327668</v>
      </c>
    </row>
    <row r="1419" spans="6:6">
      <c r="F1419" s="10">
        <v>327669</v>
      </c>
    </row>
    <row r="1420" spans="6:6">
      <c r="F1420" s="10">
        <v>327670</v>
      </c>
    </row>
    <row r="1421" spans="6:6">
      <c r="F1421" s="10">
        <v>327671</v>
      </c>
    </row>
    <row r="1422" spans="6:6">
      <c r="F1422" s="10">
        <v>327672</v>
      </c>
    </row>
    <row r="1423" spans="6:6">
      <c r="F1423" s="10">
        <v>327673</v>
      </c>
    </row>
    <row r="1424" spans="6:6">
      <c r="F1424" s="10">
        <v>327675</v>
      </c>
    </row>
    <row r="1425" spans="6:6">
      <c r="F1425" s="10">
        <v>327676</v>
      </c>
    </row>
    <row r="1426" spans="6:6">
      <c r="F1426" s="10">
        <v>327677</v>
      </c>
    </row>
    <row r="1427" spans="6:6">
      <c r="F1427" s="10">
        <v>327678</v>
      </c>
    </row>
    <row r="1428" spans="6:6">
      <c r="F1428" s="10">
        <v>327679</v>
      </c>
    </row>
    <row r="1429" spans="6:6">
      <c r="F1429" s="10">
        <v>327680</v>
      </c>
    </row>
    <row r="1430" spans="6:6">
      <c r="F1430" s="10">
        <v>327681</v>
      </c>
    </row>
    <row r="1431" spans="6:6">
      <c r="F1431" s="10">
        <v>327682</v>
      </c>
    </row>
    <row r="1432" spans="6:6">
      <c r="F1432" s="10">
        <v>327683</v>
      </c>
    </row>
    <row r="1433" spans="6:6">
      <c r="F1433" s="10">
        <v>327684</v>
      </c>
    </row>
    <row r="1434" spans="6:6">
      <c r="F1434" s="10">
        <v>327685</v>
      </c>
    </row>
    <row r="1435" spans="6:6">
      <c r="F1435" s="10">
        <v>327686</v>
      </c>
    </row>
    <row r="1436" spans="6:6">
      <c r="F1436" s="10">
        <v>327687</v>
      </c>
    </row>
    <row r="1437" spans="6:6">
      <c r="F1437" s="10">
        <v>327688</v>
      </c>
    </row>
    <row r="1438" spans="6:6">
      <c r="F1438" s="10">
        <v>327689</v>
      </c>
    </row>
    <row r="1439" spans="6:6">
      <c r="F1439" s="10">
        <v>327690</v>
      </c>
    </row>
    <row r="1440" spans="6:6">
      <c r="F1440" s="10">
        <v>327691</v>
      </c>
    </row>
    <row r="1441" spans="6:6">
      <c r="F1441" s="10">
        <v>327692</v>
      </c>
    </row>
    <row r="1442" spans="6:6">
      <c r="F1442" s="10">
        <v>327693</v>
      </c>
    </row>
    <row r="1443" spans="6:6">
      <c r="F1443" s="10">
        <v>327694</v>
      </c>
    </row>
    <row r="1444" spans="6:6">
      <c r="F1444" s="10">
        <v>327696</v>
      </c>
    </row>
    <row r="1445" spans="6:6">
      <c r="F1445" s="10">
        <v>327697</v>
      </c>
    </row>
    <row r="1446" spans="6:6">
      <c r="F1446" s="10">
        <v>327698</v>
      </c>
    </row>
    <row r="1447" spans="6:6">
      <c r="F1447" s="10">
        <v>327699</v>
      </c>
    </row>
    <row r="1448" spans="6:6">
      <c r="F1448" s="10">
        <v>327700</v>
      </c>
    </row>
    <row r="1449" spans="6:6">
      <c r="F1449" s="10">
        <v>327701</v>
      </c>
    </row>
    <row r="1450" spans="6:6">
      <c r="F1450" s="10">
        <v>327702</v>
      </c>
    </row>
    <row r="1451" spans="6:6">
      <c r="F1451" s="10">
        <v>327703</v>
      </c>
    </row>
    <row r="1452" spans="6:6">
      <c r="F1452" s="10">
        <v>327704</v>
      </c>
    </row>
    <row r="1453" spans="6:6">
      <c r="F1453" s="10">
        <v>327705</v>
      </c>
    </row>
    <row r="1454" spans="6:6">
      <c r="F1454" s="10">
        <v>327706</v>
      </c>
    </row>
    <row r="1455" spans="6:6">
      <c r="F1455" s="10">
        <v>327707</v>
      </c>
    </row>
    <row r="1456" spans="6:6">
      <c r="F1456" s="10">
        <v>327708</v>
      </c>
    </row>
    <row r="1457" spans="6:6">
      <c r="F1457" s="10">
        <v>327709</v>
      </c>
    </row>
    <row r="1458" spans="6:6">
      <c r="F1458" s="10">
        <v>327710</v>
      </c>
    </row>
    <row r="1459" spans="6:6">
      <c r="F1459" s="10">
        <v>327711</v>
      </c>
    </row>
    <row r="1460" spans="6:6">
      <c r="F1460" s="10">
        <v>327712</v>
      </c>
    </row>
    <row r="1461" spans="6:6">
      <c r="F1461" s="10">
        <v>327713</v>
      </c>
    </row>
    <row r="1462" spans="6:6">
      <c r="F1462" s="10">
        <v>327714</v>
      </c>
    </row>
    <row r="1463" spans="6:6">
      <c r="F1463" s="10">
        <v>327715</v>
      </c>
    </row>
    <row r="1464" spans="6:6">
      <c r="F1464" s="10">
        <v>327716</v>
      </c>
    </row>
    <row r="1465" spans="6:6">
      <c r="F1465" s="10">
        <v>327717</v>
      </c>
    </row>
    <row r="1466" spans="6:6">
      <c r="F1466" s="10">
        <v>327718</v>
      </c>
    </row>
    <row r="1467" spans="6:6">
      <c r="F1467" s="10">
        <v>327953</v>
      </c>
    </row>
    <row r="1468" spans="6:6">
      <c r="F1468" s="10">
        <v>337870</v>
      </c>
    </row>
    <row r="1469" spans="6:6">
      <c r="F1469" s="10">
        <v>337871</v>
      </c>
    </row>
    <row r="1470" spans="6:6">
      <c r="F1470" s="10">
        <v>337885</v>
      </c>
    </row>
    <row r="1471" spans="6:6">
      <c r="F1471" s="10">
        <v>337886</v>
      </c>
    </row>
    <row r="1472" spans="6:6">
      <c r="F1472" s="10">
        <v>337887</v>
      </c>
    </row>
    <row r="1473" spans="6:6">
      <c r="F1473" s="10">
        <v>337888</v>
      </c>
    </row>
    <row r="1474" spans="6:6">
      <c r="F1474" s="10">
        <v>337889</v>
      </c>
    </row>
    <row r="1475" spans="6:6">
      <c r="F1475" s="10">
        <v>337890</v>
      </c>
    </row>
    <row r="1476" spans="6:6">
      <c r="F1476" s="10">
        <v>337896</v>
      </c>
    </row>
    <row r="1477" spans="6:6">
      <c r="F1477" s="10">
        <v>337897</v>
      </c>
    </row>
    <row r="1478" spans="6:6">
      <c r="F1478" s="10">
        <v>337898</v>
      </c>
    </row>
    <row r="1479" spans="6:6">
      <c r="F1479" s="10">
        <v>337899</v>
      </c>
    </row>
    <row r="1480" spans="6:6">
      <c r="F1480" s="10">
        <v>337900</v>
      </c>
    </row>
    <row r="1481" spans="6:6">
      <c r="F1481" s="10">
        <v>337901</v>
      </c>
    </row>
    <row r="1482" spans="6:6">
      <c r="F1482" s="10">
        <v>337902</v>
      </c>
    </row>
    <row r="1483" spans="6:6">
      <c r="F1483" s="10">
        <v>337903</v>
      </c>
    </row>
    <row r="1484" spans="6:6">
      <c r="F1484" s="10">
        <v>337904</v>
      </c>
    </row>
    <row r="1485" spans="6:6">
      <c r="F1485" s="10">
        <v>337906</v>
      </c>
    </row>
    <row r="1486" spans="6:6">
      <c r="F1486" s="10">
        <v>337907</v>
      </c>
    </row>
    <row r="1487" spans="6:6">
      <c r="F1487" s="10">
        <v>337908</v>
      </c>
    </row>
    <row r="1488" spans="6:6">
      <c r="F1488" s="10">
        <v>337909</v>
      </c>
    </row>
    <row r="1489" spans="6:6">
      <c r="F1489" s="10">
        <v>337910</v>
      </c>
    </row>
    <row r="1490" spans="6:6">
      <c r="F1490" s="10">
        <v>337911</v>
      </c>
    </row>
    <row r="1491" spans="6:6">
      <c r="F1491" s="10">
        <v>337912</v>
      </c>
    </row>
    <row r="1492" spans="6:6">
      <c r="F1492" s="10">
        <v>337913</v>
      </c>
    </row>
    <row r="1493" spans="6:6">
      <c r="F1493" s="10">
        <v>337914</v>
      </c>
    </row>
    <row r="1494" spans="6:6">
      <c r="F1494" s="10">
        <v>337915</v>
      </c>
    </row>
    <row r="1495" spans="6:6">
      <c r="F1495" s="10">
        <v>337916</v>
      </c>
    </row>
    <row r="1496" spans="6:6">
      <c r="F1496" s="10">
        <v>337918</v>
      </c>
    </row>
    <row r="1497" spans="6:6">
      <c r="F1497" s="10">
        <v>337919</v>
      </c>
    </row>
    <row r="1498" spans="6:6">
      <c r="F1498" s="10">
        <v>337925</v>
      </c>
    </row>
    <row r="1499" spans="6:6">
      <c r="F1499" s="10">
        <v>337926</v>
      </c>
    </row>
    <row r="1500" spans="6:6">
      <c r="F1500" s="10">
        <v>337927</v>
      </c>
    </row>
    <row r="1501" spans="6:6">
      <c r="F1501" s="10">
        <v>338031</v>
      </c>
    </row>
    <row r="1502" spans="6:6">
      <c r="F1502" s="10">
        <v>338033</v>
      </c>
    </row>
    <row r="1503" spans="6:6">
      <c r="F1503" s="10">
        <v>338034</v>
      </c>
    </row>
    <row r="1504" spans="6:6">
      <c r="F1504" s="10">
        <v>338035</v>
      </c>
    </row>
    <row r="1505" spans="6:6">
      <c r="F1505" s="10">
        <v>338036</v>
      </c>
    </row>
    <row r="1506" spans="6:6">
      <c r="F1506" s="10">
        <v>338037</v>
      </c>
    </row>
    <row r="1507" spans="6:6">
      <c r="F1507" s="10">
        <v>338038</v>
      </c>
    </row>
    <row r="1508" spans="6:6">
      <c r="F1508" s="10">
        <v>338039</v>
      </c>
    </row>
    <row r="1509" spans="6:6">
      <c r="F1509" s="10">
        <v>338040</v>
      </c>
    </row>
    <row r="1510" spans="6:6">
      <c r="F1510" s="10">
        <v>338042</v>
      </c>
    </row>
    <row r="1511" spans="6:6">
      <c r="F1511" s="10">
        <v>338044</v>
      </c>
    </row>
    <row r="1512" spans="6:6">
      <c r="F1512" s="10">
        <v>338045</v>
      </c>
    </row>
    <row r="1513" spans="6:6">
      <c r="F1513" s="10">
        <v>338046</v>
      </c>
    </row>
    <row r="1514" spans="6:6">
      <c r="F1514" s="10">
        <v>338047</v>
      </c>
    </row>
    <row r="1515" spans="6:6">
      <c r="F1515" s="10">
        <v>338048</v>
      </c>
    </row>
    <row r="1516" spans="6:6">
      <c r="F1516" s="10">
        <v>338049</v>
      </c>
    </row>
    <row r="1517" spans="6:6">
      <c r="F1517" s="10">
        <v>338050</v>
      </c>
    </row>
    <row r="1518" spans="6:6">
      <c r="F1518" s="10">
        <v>338051</v>
      </c>
    </row>
    <row r="1519" spans="6:6">
      <c r="F1519" s="10">
        <v>338052</v>
      </c>
    </row>
    <row r="1520" spans="6:6">
      <c r="F1520" s="10">
        <v>338053</v>
      </c>
    </row>
    <row r="1521" spans="6:6">
      <c r="F1521" s="10">
        <v>338054</v>
      </c>
    </row>
    <row r="1522" spans="6:6">
      <c r="F1522" s="10">
        <v>338055</v>
      </c>
    </row>
    <row r="1523" spans="6:6">
      <c r="F1523" s="10">
        <v>338056</v>
      </c>
    </row>
    <row r="1524" spans="6:6">
      <c r="F1524" s="10">
        <v>338057</v>
      </c>
    </row>
    <row r="1525" spans="6:6">
      <c r="F1525" s="10">
        <v>338058</v>
      </c>
    </row>
    <row r="1526" spans="6:6">
      <c r="F1526" s="10">
        <v>338059</v>
      </c>
    </row>
    <row r="1527" spans="6:6">
      <c r="F1527" s="10">
        <v>338060</v>
      </c>
    </row>
    <row r="1528" spans="6:6">
      <c r="F1528" s="10">
        <v>338061</v>
      </c>
    </row>
    <row r="1529" spans="6:6">
      <c r="F1529" s="10">
        <v>338062</v>
      </c>
    </row>
    <row r="1530" spans="6:6">
      <c r="F1530" s="10">
        <v>338063</v>
      </c>
    </row>
    <row r="1531" spans="6:6">
      <c r="F1531" s="10">
        <v>338064</v>
      </c>
    </row>
    <row r="1532" spans="6:6">
      <c r="F1532" s="10">
        <v>338065</v>
      </c>
    </row>
    <row r="1533" spans="6:6">
      <c r="F1533" s="10">
        <v>338066</v>
      </c>
    </row>
    <row r="1534" spans="6:6">
      <c r="F1534" s="10">
        <v>338067</v>
      </c>
    </row>
    <row r="1535" spans="6:6">
      <c r="F1535" s="10">
        <v>338068</v>
      </c>
    </row>
    <row r="1536" spans="6:6">
      <c r="F1536" s="10">
        <v>338070</v>
      </c>
    </row>
    <row r="1537" spans="6:6">
      <c r="F1537" s="10">
        <v>338071</v>
      </c>
    </row>
    <row r="1538" spans="6:6">
      <c r="F1538" s="10">
        <v>338072</v>
      </c>
    </row>
    <row r="1539" spans="6:6">
      <c r="F1539" s="10">
        <v>338073</v>
      </c>
    </row>
    <row r="1540" spans="6:6">
      <c r="F1540" s="10">
        <v>338074</v>
      </c>
    </row>
    <row r="1541" spans="6:6">
      <c r="F1541" s="10">
        <v>338075</v>
      </c>
    </row>
    <row r="1542" spans="6:6">
      <c r="F1542" s="10">
        <v>338077</v>
      </c>
    </row>
    <row r="1543" spans="6:6">
      <c r="F1543" s="10">
        <v>338078</v>
      </c>
    </row>
    <row r="1544" spans="6:6">
      <c r="F1544" s="10">
        <v>338079</v>
      </c>
    </row>
    <row r="1545" spans="6:6">
      <c r="F1545" s="10">
        <v>338081</v>
      </c>
    </row>
    <row r="1546" spans="6:6">
      <c r="F1546" s="10">
        <v>338082</v>
      </c>
    </row>
    <row r="1547" spans="6:6">
      <c r="F1547" s="10">
        <v>338084</v>
      </c>
    </row>
    <row r="1548" spans="6:6">
      <c r="F1548" s="10">
        <v>338085</v>
      </c>
    </row>
    <row r="1549" spans="6:6">
      <c r="F1549" s="10">
        <v>338086</v>
      </c>
    </row>
    <row r="1550" spans="6:6">
      <c r="F1550" s="10">
        <v>338087</v>
      </c>
    </row>
    <row r="1551" spans="6:6">
      <c r="F1551" s="10">
        <v>338089</v>
      </c>
    </row>
    <row r="1552" spans="6:6">
      <c r="F1552" s="10">
        <v>338092</v>
      </c>
    </row>
    <row r="1553" spans="6:6">
      <c r="F1553" s="10">
        <v>338100</v>
      </c>
    </row>
    <row r="1554" spans="6:6">
      <c r="F1554" s="10">
        <v>338325</v>
      </c>
    </row>
    <row r="1555" spans="6:6">
      <c r="F1555" s="10">
        <v>338381</v>
      </c>
    </row>
    <row r="1556" spans="6:6">
      <c r="F1556" s="10">
        <v>338419</v>
      </c>
    </row>
    <row r="1557" spans="6:6">
      <c r="F1557" s="10">
        <v>338437</v>
      </c>
    </row>
    <row r="1558" spans="6:6">
      <c r="F1558" s="10">
        <v>338445</v>
      </c>
    </row>
    <row r="1559" spans="6:6">
      <c r="F1559" s="10">
        <v>338446</v>
      </c>
    </row>
    <row r="1560" spans="6:6">
      <c r="F1560" s="10">
        <v>338471</v>
      </c>
    </row>
    <row r="1561" spans="6:6">
      <c r="F1561" s="10">
        <v>338472</v>
      </c>
    </row>
    <row r="1562" spans="6:6">
      <c r="F1562" s="10">
        <v>347699</v>
      </c>
    </row>
    <row r="1563" spans="6:6">
      <c r="F1563" s="10">
        <v>347700</v>
      </c>
    </row>
    <row r="1564" spans="6:6">
      <c r="F1564" s="10">
        <v>352958</v>
      </c>
    </row>
    <row r="1565" spans="6:6">
      <c r="F1565" s="10">
        <v>352959</v>
      </c>
    </row>
    <row r="1566" spans="6:6">
      <c r="F1566" s="10">
        <v>352960</v>
      </c>
    </row>
    <row r="1567" spans="6:6">
      <c r="F1567" s="10">
        <v>353105</v>
      </c>
    </row>
    <row r="1568" spans="6:6">
      <c r="F1568" s="10">
        <v>353106</v>
      </c>
    </row>
    <row r="1569" spans="6:6">
      <c r="F1569" s="10">
        <v>353107</v>
      </c>
    </row>
    <row r="1570" spans="6:6">
      <c r="F1570" s="10">
        <v>353108</v>
      </c>
    </row>
    <row r="1571" spans="6:6">
      <c r="F1571" s="10">
        <v>353110</v>
      </c>
    </row>
    <row r="1572" spans="6:6">
      <c r="F1572" s="10">
        <v>353111</v>
      </c>
    </row>
    <row r="1573" spans="6:6">
      <c r="F1573" s="10">
        <v>353112</v>
      </c>
    </row>
    <row r="1574" spans="6:6">
      <c r="F1574" s="10">
        <v>353113</v>
      </c>
    </row>
    <row r="1575" spans="6:6">
      <c r="F1575" s="10">
        <v>353114</v>
      </c>
    </row>
    <row r="1576" spans="6:6">
      <c r="F1576" s="10">
        <v>353115</v>
      </c>
    </row>
    <row r="1577" spans="6:6">
      <c r="F1577" s="10">
        <v>353120</v>
      </c>
    </row>
    <row r="1578" spans="6:6">
      <c r="F1578" s="10">
        <v>353121</v>
      </c>
    </row>
    <row r="1579" spans="6:6">
      <c r="F1579" s="10">
        <v>353160</v>
      </c>
    </row>
    <row r="1580" spans="6:6">
      <c r="F1580" s="10">
        <v>353217</v>
      </c>
    </row>
    <row r="1581" spans="6:6">
      <c r="F1581" s="10">
        <v>353245</v>
      </c>
    </row>
    <row r="1582" spans="6:6">
      <c r="F1582" s="10">
        <v>353254</v>
      </c>
    </row>
    <row r="1583" spans="6:6">
      <c r="F1583" s="10">
        <v>353300</v>
      </c>
    </row>
    <row r="1584" spans="6:6">
      <c r="F1584" s="10">
        <v>353301</v>
      </c>
    </row>
    <row r="1585" spans="6:6">
      <c r="F1585" s="10">
        <v>353348</v>
      </c>
    </row>
    <row r="1586" spans="6:6">
      <c r="F1586" s="10">
        <v>353350</v>
      </c>
    </row>
    <row r="1587" spans="6:6">
      <c r="F1587" s="10">
        <v>353351</v>
      </c>
    </row>
    <row r="1588" spans="6:6">
      <c r="F1588" s="10">
        <v>353352</v>
      </c>
    </row>
    <row r="1589" spans="6:6">
      <c r="F1589" s="10">
        <v>353353</v>
      </c>
    </row>
    <row r="1590" spans="6:6">
      <c r="F1590" s="10">
        <v>353354</v>
      </c>
    </row>
    <row r="1591" spans="6:6">
      <c r="F1591" s="10">
        <v>353510</v>
      </c>
    </row>
    <row r="1592" spans="6:6">
      <c r="F1592" s="10">
        <v>359712</v>
      </c>
    </row>
    <row r="1593" spans="6:6">
      <c r="F1593" s="10">
        <v>359713</v>
      </c>
    </row>
    <row r="1594" spans="6:6">
      <c r="F1594" s="10">
        <v>359714</v>
      </c>
    </row>
    <row r="1595" spans="6:6">
      <c r="F1595" s="10">
        <v>359715</v>
      </c>
    </row>
    <row r="1596" spans="6:6">
      <c r="F1596" s="10">
        <v>359716</v>
      </c>
    </row>
    <row r="1597" spans="6:6">
      <c r="F1597" s="10">
        <v>359718</v>
      </c>
    </row>
    <row r="1598" spans="6:6">
      <c r="F1598" s="10">
        <v>359720</v>
      </c>
    </row>
    <row r="1599" spans="6:6">
      <c r="F1599" s="10">
        <v>359721</v>
      </c>
    </row>
    <row r="1600" spans="6:6">
      <c r="F1600" s="10">
        <v>359722</v>
      </c>
    </row>
    <row r="1601" spans="6:6">
      <c r="F1601" s="10">
        <v>360006</v>
      </c>
    </row>
    <row r="1602" spans="6:6">
      <c r="F1602" s="10">
        <v>360007</v>
      </c>
    </row>
    <row r="1603" spans="6:6">
      <c r="F1603" s="10">
        <v>360190</v>
      </c>
    </row>
    <row r="1604" spans="6:6">
      <c r="F1604" s="10">
        <v>360191</v>
      </c>
    </row>
    <row r="1605" spans="6:6">
      <c r="F1605" s="10">
        <v>360192</v>
      </c>
    </row>
    <row r="1606" spans="6:6">
      <c r="F1606" s="10">
        <v>360193</v>
      </c>
    </row>
    <row r="1607" spans="6:6">
      <c r="F1607" s="10">
        <v>360194</v>
      </c>
    </row>
    <row r="1608" spans="6:6">
      <c r="F1608" s="10">
        <v>360195</v>
      </c>
    </row>
    <row r="1609" spans="6:6">
      <c r="F1609" s="10">
        <v>360196</v>
      </c>
    </row>
    <row r="1610" spans="6:6">
      <c r="F1610" s="10">
        <v>360197</v>
      </c>
    </row>
    <row r="1611" spans="6:6">
      <c r="F1611" s="10">
        <v>369019</v>
      </c>
    </row>
    <row r="1612" spans="6:6">
      <c r="F1612" s="10">
        <v>369020</v>
      </c>
    </row>
    <row r="1613" spans="6:6">
      <c r="F1613" s="10">
        <v>369021</v>
      </c>
    </row>
    <row r="1614" spans="6:6">
      <c r="F1614" s="10">
        <v>369023</v>
      </c>
    </row>
    <row r="1615" spans="6:6">
      <c r="F1615" s="10">
        <v>369024</v>
      </c>
    </row>
    <row r="1616" spans="6:6">
      <c r="F1616" s="10">
        <v>369025</v>
      </c>
    </row>
    <row r="1617" spans="6:6">
      <c r="F1617" s="10">
        <v>373543</v>
      </c>
    </row>
    <row r="1618" spans="6:6">
      <c r="F1618" s="10">
        <v>378474</v>
      </c>
    </row>
    <row r="1619" spans="6:6">
      <c r="F1619" s="10">
        <v>378475</v>
      </c>
    </row>
    <row r="1620" spans="6:6">
      <c r="F1620" s="10">
        <v>379035</v>
      </c>
    </row>
    <row r="1621" spans="6:6">
      <c r="F1621" s="10">
        <v>379045</v>
      </c>
    </row>
    <row r="1622" spans="6:6">
      <c r="F1622" s="10">
        <v>386587</v>
      </c>
    </row>
    <row r="1623" spans="6:6">
      <c r="F1623" s="10">
        <v>386664</v>
      </c>
    </row>
    <row r="1624" spans="6:6">
      <c r="F1624" s="10">
        <v>387602</v>
      </c>
    </row>
    <row r="1625" spans="6:6">
      <c r="F1625" s="10">
        <v>399559</v>
      </c>
    </row>
    <row r="1626" spans="6:6">
      <c r="F1626" s="10">
        <v>399560</v>
      </c>
    </row>
    <row r="1627" spans="6:6">
      <c r="F1627" s="10">
        <v>399680</v>
      </c>
    </row>
    <row r="1628" spans="6:6">
      <c r="F1628" s="10">
        <v>399681</v>
      </c>
    </row>
    <row r="1629" spans="6:6">
      <c r="F1629" s="10">
        <v>399683</v>
      </c>
    </row>
    <row r="1630" spans="6:6">
      <c r="F1630" s="10">
        <v>403090</v>
      </c>
    </row>
    <row r="1631" spans="6:6">
      <c r="F1631" s="10">
        <v>404034</v>
      </c>
    </row>
    <row r="1632" spans="6:6">
      <c r="F1632" s="10">
        <v>404053</v>
      </c>
    </row>
    <row r="1633" spans="6:6">
      <c r="F1633" s="10">
        <v>404057</v>
      </c>
    </row>
    <row r="1634" spans="6:6">
      <c r="F1634" s="10">
        <v>404058</v>
      </c>
    </row>
    <row r="1635" spans="6:6">
      <c r="F1635" s="10">
        <v>404059</v>
      </c>
    </row>
    <row r="1636" spans="6:6">
      <c r="F1636" s="10">
        <v>404061</v>
      </c>
    </row>
    <row r="1637" spans="6:6">
      <c r="F1637" s="10">
        <v>404066</v>
      </c>
    </row>
    <row r="1638" spans="6:6">
      <c r="F1638" s="10">
        <v>404069</v>
      </c>
    </row>
    <row r="1639" spans="6:6">
      <c r="F1639" s="10">
        <v>404070</v>
      </c>
    </row>
    <row r="1640" spans="6:6">
      <c r="F1640" s="10">
        <v>404071</v>
      </c>
    </row>
    <row r="1641" spans="6:6">
      <c r="F1641" s="10">
        <v>404072</v>
      </c>
    </row>
    <row r="1642" spans="6:6">
      <c r="F1642" s="10">
        <v>404073</v>
      </c>
    </row>
    <row r="1643" spans="6:6">
      <c r="F1643" s="10">
        <v>404074</v>
      </c>
    </row>
    <row r="1644" spans="6:6">
      <c r="F1644" s="10">
        <v>404075</v>
      </c>
    </row>
    <row r="1645" spans="6:6">
      <c r="F1645" s="10">
        <v>404076</v>
      </c>
    </row>
    <row r="1646" spans="6:6">
      <c r="F1646" s="10">
        <v>404081</v>
      </c>
    </row>
    <row r="1647" spans="6:6">
      <c r="F1647" s="10">
        <v>404082</v>
      </c>
    </row>
    <row r="1648" spans="6:6">
      <c r="F1648" s="10">
        <v>404083</v>
      </c>
    </row>
    <row r="1649" spans="6:6">
      <c r="F1649" s="10">
        <v>404084</v>
      </c>
    </row>
    <row r="1650" spans="6:6">
      <c r="F1650" s="10">
        <v>404089</v>
      </c>
    </row>
    <row r="1651" spans="6:6">
      <c r="F1651" s="10">
        <v>404098</v>
      </c>
    </row>
    <row r="1652" spans="6:6">
      <c r="F1652" s="10">
        <v>404100</v>
      </c>
    </row>
    <row r="1653" spans="6:6">
      <c r="F1653" s="10">
        <v>404101</v>
      </c>
    </row>
    <row r="1654" spans="6:6">
      <c r="F1654" s="10">
        <v>404103</v>
      </c>
    </row>
    <row r="1655" spans="6:6">
      <c r="F1655" s="10">
        <v>404104</v>
      </c>
    </row>
    <row r="1656" spans="6:6">
      <c r="F1656" s="10">
        <v>404105</v>
      </c>
    </row>
    <row r="1657" spans="6:6">
      <c r="F1657" s="10">
        <v>404107</v>
      </c>
    </row>
    <row r="1658" spans="6:6">
      <c r="F1658" s="10">
        <v>404108</v>
      </c>
    </row>
    <row r="1659" spans="6:6">
      <c r="F1659" s="10">
        <v>404109</v>
      </c>
    </row>
    <row r="1660" spans="6:6">
      <c r="F1660" s="10">
        <v>404110</v>
      </c>
    </row>
    <row r="1661" spans="6:6">
      <c r="F1661" s="10">
        <v>404111</v>
      </c>
    </row>
    <row r="1662" spans="6:6">
      <c r="F1662" s="10">
        <v>404114</v>
      </c>
    </row>
    <row r="1663" spans="6:6">
      <c r="F1663" s="10">
        <v>404115</v>
      </c>
    </row>
    <row r="1664" spans="6:6">
      <c r="F1664" s="10">
        <v>404118</v>
      </c>
    </row>
    <row r="1665" spans="6:6">
      <c r="F1665" s="10">
        <v>404121</v>
      </c>
    </row>
    <row r="1666" spans="6:6">
      <c r="F1666" s="10">
        <v>404122</v>
      </c>
    </row>
    <row r="1667" spans="6:6">
      <c r="F1667" s="10">
        <v>404123</v>
      </c>
    </row>
    <row r="1668" spans="6:6">
      <c r="F1668" s="10">
        <v>404124</v>
      </c>
    </row>
    <row r="1669" spans="6:6">
      <c r="F1669" s="10">
        <v>404125</v>
      </c>
    </row>
    <row r="1670" spans="6:6">
      <c r="F1670" s="10">
        <v>404126</v>
      </c>
    </row>
    <row r="1671" spans="6:6">
      <c r="F1671" s="10">
        <v>404128</v>
      </c>
    </row>
    <row r="1672" spans="6:6">
      <c r="F1672" s="10">
        <v>404129</v>
      </c>
    </row>
    <row r="1673" spans="6:6">
      <c r="F1673" s="10">
        <v>404130</v>
      </c>
    </row>
    <row r="1674" spans="6:6">
      <c r="F1674" s="10">
        <v>404131</v>
      </c>
    </row>
    <row r="1675" spans="6:6">
      <c r="F1675" s="10">
        <v>404132</v>
      </c>
    </row>
    <row r="1676" spans="6:6">
      <c r="F1676" s="10">
        <v>404133</v>
      </c>
    </row>
    <row r="1677" spans="6:6">
      <c r="F1677" s="10">
        <v>404134</v>
      </c>
    </row>
    <row r="1678" spans="6:6">
      <c r="F1678" s="10">
        <v>404135</v>
      </c>
    </row>
    <row r="1679" spans="6:6">
      <c r="F1679" s="10">
        <v>404136</v>
      </c>
    </row>
    <row r="1680" spans="6:6">
      <c r="F1680" s="10">
        <v>404137</v>
      </c>
    </row>
    <row r="1681" spans="6:6">
      <c r="F1681" s="10">
        <v>404138</v>
      </c>
    </row>
    <row r="1682" spans="6:6">
      <c r="F1682" s="10">
        <v>404140</v>
      </c>
    </row>
    <row r="1683" spans="6:6">
      <c r="F1683" s="10">
        <v>404141</v>
      </c>
    </row>
    <row r="1684" spans="6:6">
      <c r="F1684" s="10">
        <v>404142</v>
      </c>
    </row>
    <row r="1685" spans="6:6">
      <c r="F1685" s="10">
        <v>404143</v>
      </c>
    </row>
    <row r="1686" spans="6:6">
      <c r="F1686" s="10">
        <v>404144</v>
      </c>
    </row>
    <row r="1687" spans="6:6">
      <c r="F1687" s="10">
        <v>404146</v>
      </c>
    </row>
    <row r="1688" spans="6:6">
      <c r="F1688" s="10">
        <v>404148</v>
      </c>
    </row>
    <row r="1689" spans="6:6">
      <c r="F1689" s="10">
        <v>404149</v>
      </c>
    </row>
    <row r="1690" spans="6:6">
      <c r="F1690" s="10">
        <v>404150</v>
      </c>
    </row>
    <row r="1691" spans="6:6">
      <c r="F1691" s="10">
        <v>404151</v>
      </c>
    </row>
    <row r="1692" spans="6:6">
      <c r="F1692" s="10">
        <v>404152</v>
      </c>
    </row>
    <row r="1693" spans="6:6">
      <c r="F1693" s="10">
        <v>404153</v>
      </c>
    </row>
    <row r="1694" spans="6:6">
      <c r="F1694" s="10">
        <v>404154</v>
      </c>
    </row>
    <row r="1695" spans="6:6">
      <c r="F1695" s="10">
        <v>404155</v>
      </c>
    </row>
    <row r="1696" spans="6:6">
      <c r="F1696" s="10">
        <v>404156</v>
      </c>
    </row>
    <row r="1697" spans="6:6">
      <c r="F1697" s="10">
        <v>404159</v>
      </c>
    </row>
    <row r="1698" spans="6:6">
      <c r="F1698" s="10">
        <v>404160</v>
      </c>
    </row>
    <row r="1699" spans="6:6">
      <c r="F1699" s="10">
        <v>404161</v>
      </c>
    </row>
    <row r="1700" spans="6:6">
      <c r="F1700" s="10">
        <v>404162</v>
      </c>
    </row>
    <row r="1701" spans="6:6">
      <c r="F1701" s="10">
        <v>404163</v>
      </c>
    </row>
    <row r="1702" spans="6:6">
      <c r="F1702" s="10">
        <v>404164</v>
      </c>
    </row>
    <row r="1703" spans="6:6">
      <c r="F1703" s="10">
        <v>404165</v>
      </c>
    </row>
    <row r="1704" spans="6:6">
      <c r="F1704" s="10">
        <v>404166</v>
      </c>
    </row>
    <row r="1705" spans="6:6">
      <c r="F1705" s="10">
        <v>404167</v>
      </c>
    </row>
    <row r="1706" spans="6:6">
      <c r="F1706" s="10">
        <v>404168</v>
      </c>
    </row>
    <row r="1707" spans="6:6">
      <c r="F1707" s="10">
        <v>404169</v>
      </c>
    </row>
    <row r="1708" spans="6:6">
      <c r="F1708" s="10">
        <v>404170</v>
      </c>
    </row>
    <row r="1709" spans="6:6">
      <c r="F1709" s="10">
        <v>404171</v>
      </c>
    </row>
    <row r="1710" spans="6:6">
      <c r="F1710" s="10">
        <v>404177</v>
      </c>
    </row>
    <row r="1711" spans="6:6">
      <c r="F1711" s="10">
        <v>404179</v>
      </c>
    </row>
    <row r="1712" spans="6:6">
      <c r="F1712" s="10">
        <v>404180</v>
      </c>
    </row>
    <row r="1713" spans="6:6">
      <c r="F1713" s="10">
        <v>404181</v>
      </c>
    </row>
    <row r="1714" spans="6:6">
      <c r="F1714" s="10">
        <v>404182</v>
      </c>
    </row>
    <row r="1715" spans="6:6">
      <c r="F1715" s="10">
        <v>404183</v>
      </c>
    </row>
    <row r="1716" spans="6:6">
      <c r="F1716" s="10">
        <v>404185</v>
      </c>
    </row>
    <row r="1717" spans="6:6">
      <c r="F1717" s="10">
        <v>404186</v>
      </c>
    </row>
    <row r="1718" spans="6:6">
      <c r="F1718" s="10">
        <v>404187</v>
      </c>
    </row>
    <row r="1719" spans="6:6">
      <c r="F1719" s="10">
        <v>404188</v>
      </c>
    </row>
    <row r="1720" spans="6:6">
      <c r="F1720" s="10">
        <v>404189</v>
      </c>
    </row>
    <row r="1721" spans="6:6">
      <c r="F1721" s="10">
        <v>404190</v>
      </c>
    </row>
    <row r="1722" spans="6:6">
      <c r="F1722" s="10">
        <v>404191</v>
      </c>
    </row>
    <row r="1723" spans="6:6">
      <c r="F1723" s="10">
        <v>404192</v>
      </c>
    </row>
    <row r="1724" spans="6:6">
      <c r="F1724" s="10">
        <v>404193</v>
      </c>
    </row>
    <row r="1725" spans="6:6">
      <c r="F1725" s="10">
        <v>404546</v>
      </c>
    </row>
    <row r="1726" spans="6:6">
      <c r="F1726" s="10">
        <v>404547</v>
      </c>
    </row>
    <row r="1727" spans="6:6">
      <c r="F1727" s="10">
        <v>404548</v>
      </c>
    </row>
    <row r="1728" spans="6:6">
      <c r="F1728" s="10">
        <v>406200</v>
      </c>
    </row>
    <row r="1729" spans="6:6">
      <c r="F1729" s="10">
        <v>406231</v>
      </c>
    </row>
    <row r="1730" spans="6:6">
      <c r="F1730" s="10">
        <v>407098</v>
      </c>
    </row>
    <row r="1731" spans="6:6">
      <c r="F1731" s="10">
        <v>407100</v>
      </c>
    </row>
    <row r="1732" spans="6:6">
      <c r="F1732" s="10">
        <v>407101</v>
      </c>
    </row>
    <row r="1733" spans="6:6">
      <c r="F1733" s="10">
        <v>407102</v>
      </c>
    </row>
    <row r="1734" spans="6:6">
      <c r="F1734" s="10">
        <v>407103</v>
      </c>
    </row>
    <row r="1735" spans="6:6">
      <c r="F1735" s="10">
        <v>407104</v>
      </c>
    </row>
    <row r="1736" spans="6:6">
      <c r="F1736" s="10">
        <v>407106</v>
      </c>
    </row>
    <row r="1737" spans="6:6">
      <c r="F1737" s="10">
        <v>407107</v>
      </c>
    </row>
    <row r="1738" spans="6:6">
      <c r="F1738" s="10">
        <v>407109</v>
      </c>
    </row>
    <row r="1739" spans="6:6">
      <c r="F1739" s="10">
        <v>407110</v>
      </c>
    </row>
    <row r="1740" spans="6:6">
      <c r="F1740" s="10">
        <v>407111</v>
      </c>
    </row>
    <row r="1741" spans="6:6">
      <c r="F1741" s="10">
        <v>407112</v>
      </c>
    </row>
    <row r="1742" spans="6:6">
      <c r="F1742" s="10">
        <v>407114</v>
      </c>
    </row>
    <row r="1743" spans="6:6">
      <c r="F1743" s="10">
        <v>407118</v>
      </c>
    </row>
    <row r="1744" spans="6:6">
      <c r="F1744" s="10">
        <v>407121</v>
      </c>
    </row>
    <row r="1745" spans="6:6">
      <c r="F1745" s="10">
        <v>407122</v>
      </c>
    </row>
    <row r="1746" spans="6:6">
      <c r="F1746" s="10">
        <v>407124</v>
      </c>
    </row>
    <row r="1747" spans="6:6">
      <c r="F1747" s="10">
        <v>407125</v>
      </c>
    </row>
    <row r="1748" spans="6:6">
      <c r="F1748" s="10">
        <v>407126</v>
      </c>
    </row>
    <row r="1749" spans="6:6">
      <c r="F1749" s="10">
        <v>407127</v>
      </c>
    </row>
    <row r="1750" spans="6:6">
      <c r="F1750" s="10">
        <v>407128</v>
      </c>
    </row>
    <row r="1751" spans="6:6">
      <c r="F1751" s="10">
        <v>407129</v>
      </c>
    </row>
    <row r="1752" spans="6:6">
      <c r="F1752" s="10">
        <v>407130</v>
      </c>
    </row>
    <row r="1753" spans="6:6">
      <c r="F1753" s="10">
        <v>407131</v>
      </c>
    </row>
    <row r="1754" spans="6:6">
      <c r="F1754" s="10">
        <v>407132</v>
      </c>
    </row>
    <row r="1755" spans="6:6">
      <c r="F1755" s="10">
        <v>407133</v>
      </c>
    </row>
    <row r="1756" spans="6:6">
      <c r="F1756" s="10">
        <v>407135</v>
      </c>
    </row>
    <row r="1757" spans="6:6">
      <c r="F1757" s="10">
        <v>407136</v>
      </c>
    </row>
    <row r="1758" spans="6:6">
      <c r="F1758" s="10">
        <v>407137</v>
      </c>
    </row>
    <row r="1759" spans="6:6">
      <c r="F1759" s="10">
        <v>407139</v>
      </c>
    </row>
    <row r="1760" spans="6:6">
      <c r="F1760" s="10">
        <v>407140</v>
      </c>
    </row>
    <row r="1761" spans="6:6">
      <c r="F1761" s="10">
        <v>407142</v>
      </c>
    </row>
    <row r="1762" spans="6:6">
      <c r="F1762" s="10">
        <v>407143</v>
      </c>
    </row>
    <row r="1763" spans="6:6">
      <c r="F1763" s="10">
        <v>407144</v>
      </c>
    </row>
    <row r="1764" spans="6:6">
      <c r="F1764" s="10">
        <v>407145</v>
      </c>
    </row>
    <row r="1765" spans="6:6">
      <c r="F1765" s="10">
        <v>407146</v>
      </c>
    </row>
    <row r="1766" spans="6:6">
      <c r="F1766" s="10">
        <v>407147</v>
      </c>
    </row>
    <row r="1767" spans="6:6">
      <c r="F1767" s="10">
        <v>407148</v>
      </c>
    </row>
    <row r="1768" spans="6:6">
      <c r="F1768" s="10">
        <v>407149</v>
      </c>
    </row>
    <row r="1769" spans="6:6">
      <c r="F1769" s="10">
        <v>407151</v>
      </c>
    </row>
    <row r="1770" spans="6:6">
      <c r="F1770" s="10">
        <v>407152</v>
      </c>
    </row>
    <row r="1771" spans="6:6">
      <c r="F1771" s="10">
        <v>407154</v>
      </c>
    </row>
    <row r="1772" spans="6:6">
      <c r="F1772" s="10">
        <v>407155</v>
      </c>
    </row>
    <row r="1773" spans="6:6">
      <c r="F1773" s="10">
        <v>407157</v>
      </c>
    </row>
    <row r="1774" spans="6:6">
      <c r="F1774" s="10">
        <v>407159</v>
      </c>
    </row>
    <row r="1775" spans="6:6">
      <c r="F1775" s="10">
        <v>407161</v>
      </c>
    </row>
    <row r="1776" spans="6:6">
      <c r="F1776" s="10">
        <v>407163</v>
      </c>
    </row>
    <row r="1777" spans="6:6">
      <c r="F1777" s="10">
        <v>407168</v>
      </c>
    </row>
    <row r="1778" spans="6:6">
      <c r="F1778" s="10">
        <v>407169</v>
      </c>
    </row>
    <row r="1779" spans="6:6">
      <c r="F1779" s="10">
        <v>407170</v>
      </c>
    </row>
    <row r="1780" spans="6:6">
      <c r="F1780" s="10">
        <v>407171</v>
      </c>
    </row>
    <row r="1781" spans="6:6">
      <c r="F1781" s="10">
        <v>407172</v>
      </c>
    </row>
    <row r="1782" spans="6:6">
      <c r="F1782" s="10">
        <v>407173</v>
      </c>
    </row>
    <row r="1783" spans="6:6">
      <c r="F1783" s="10">
        <v>407174</v>
      </c>
    </row>
    <row r="1784" spans="6:6">
      <c r="F1784" s="10">
        <v>407175</v>
      </c>
    </row>
    <row r="1785" spans="6:6">
      <c r="F1785" s="10">
        <v>407176</v>
      </c>
    </row>
    <row r="1786" spans="6:6">
      <c r="F1786" s="10">
        <v>407177</v>
      </c>
    </row>
    <row r="1787" spans="6:6">
      <c r="F1787" s="10">
        <v>407178</v>
      </c>
    </row>
    <row r="1788" spans="6:6">
      <c r="F1788" s="10">
        <v>407179</v>
      </c>
    </row>
    <row r="1789" spans="6:6">
      <c r="F1789" s="10">
        <v>407180</v>
      </c>
    </row>
    <row r="1790" spans="6:6">
      <c r="F1790" s="10">
        <v>407181</v>
      </c>
    </row>
    <row r="1791" spans="6:6">
      <c r="F1791" s="10">
        <v>407183</v>
      </c>
    </row>
    <row r="1792" spans="6:6">
      <c r="F1792" s="10">
        <v>407186</v>
      </c>
    </row>
    <row r="1793" spans="6:6">
      <c r="F1793" s="10">
        <v>407187</v>
      </c>
    </row>
    <row r="1794" spans="6:6">
      <c r="F1794" s="10">
        <v>407188</v>
      </c>
    </row>
    <row r="1795" spans="6:6">
      <c r="F1795" s="10">
        <v>407189</v>
      </c>
    </row>
    <row r="1796" spans="6:6">
      <c r="F1796" s="10">
        <v>407190</v>
      </c>
    </row>
    <row r="1797" spans="6:6">
      <c r="F1797" s="10">
        <v>407194</v>
      </c>
    </row>
    <row r="1798" spans="6:6">
      <c r="F1798" s="10">
        <v>407196</v>
      </c>
    </row>
    <row r="1799" spans="6:6">
      <c r="F1799" s="10">
        <v>407201</v>
      </c>
    </row>
    <row r="1800" spans="6:6">
      <c r="F1800" s="10">
        <v>407203</v>
      </c>
    </row>
    <row r="1801" spans="6:6">
      <c r="F1801" s="10">
        <v>407204</v>
      </c>
    </row>
    <row r="1802" spans="6:6">
      <c r="F1802" s="10">
        <v>407205</v>
      </c>
    </row>
    <row r="1803" spans="6:6">
      <c r="F1803" s="10">
        <v>407209</v>
      </c>
    </row>
    <row r="1804" spans="6:6">
      <c r="F1804" s="10">
        <v>407210</v>
      </c>
    </row>
    <row r="1805" spans="6:6">
      <c r="F1805" s="10">
        <v>407211</v>
      </c>
    </row>
    <row r="1806" spans="6:6">
      <c r="F1806" s="10">
        <v>407213</v>
      </c>
    </row>
    <row r="1807" spans="6:6">
      <c r="F1807" s="10">
        <v>407215</v>
      </c>
    </row>
    <row r="1808" spans="6:6">
      <c r="F1808" s="10">
        <v>407216</v>
      </c>
    </row>
    <row r="1809" spans="6:6">
      <c r="F1809" s="10">
        <v>407217</v>
      </c>
    </row>
    <row r="1810" spans="6:6">
      <c r="F1810" s="10">
        <v>407218</v>
      </c>
    </row>
    <row r="1811" spans="6:6">
      <c r="F1811" s="10">
        <v>407219</v>
      </c>
    </row>
    <row r="1812" spans="6:6">
      <c r="F1812" s="10">
        <v>407220</v>
      </c>
    </row>
    <row r="1813" spans="6:6">
      <c r="F1813" s="10">
        <v>407221</v>
      </c>
    </row>
    <row r="1814" spans="6:6">
      <c r="F1814" s="10">
        <v>407222</v>
      </c>
    </row>
    <row r="1815" spans="6:6">
      <c r="F1815" s="10">
        <v>407223</v>
      </c>
    </row>
    <row r="1816" spans="6:6">
      <c r="F1816" s="10">
        <v>407224</v>
      </c>
    </row>
    <row r="1817" spans="6:6">
      <c r="F1817" s="10">
        <v>407225</v>
      </c>
    </row>
    <row r="1818" spans="6:6">
      <c r="F1818" s="10">
        <v>407226</v>
      </c>
    </row>
    <row r="1819" spans="6:6">
      <c r="F1819" s="10">
        <v>407227</v>
      </c>
    </row>
    <row r="1820" spans="6:6">
      <c r="F1820" s="10">
        <v>407228</v>
      </c>
    </row>
    <row r="1821" spans="6:6">
      <c r="F1821" s="10">
        <v>407229</v>
      </c>
    </row>
    <row r="1822" spans="6:6">
      <c r="F1822" s="10">
        <v>407230</v>
      </c>
    </row>
    <row r="1823" spans="6:6">
      <c r="F1823" s="10">
        <v>407231</v>
      </c>
    </row>
    <row r="1824" spans="6:6">
      <c r="F1824" s="10">
        <v>407234</v>
      </c>
    </row>
    <row r="1825" spans="6:6">
      <c r="F1825" s="10">
        <v>407235</v>
      </c>
    </row>
    <row r="1826" spans="6:6">
      <c r="F1826" s="10">
        <v>407236</v>
      </c>
    </row>
    <row r="1827" spans="6:6">
      <c r="F1827" s="10">
        <v>407237</v>
      </c>
    </row>
    <row r="1828" spans="6:6">
      <c r="F1828" s="10">
        <v>407238</v>
      </c>
    </row>
    <row r="1829" spans="6:6">
      <c r="F1829" s="10">
        <v>407239</v>
      </c>
    </row>
    <row r="1830" spans="6:6">
      <c r="F1830" s="10">
        <v>407240</v>
      </c>
    </row>
    <row r="1831" spans="6:6">
      <c r="F1831" s="10">
        <v>407241</v>
      </c>
    </row>
    <row r="1832" spans="6:6">
      <c r="F1832" s="10">
        <v>407767</v>
      </c>
    </row>
    <row r="1833" spans="6:6">
      <c r="F1833" s="10">
        <v>407768</v>
      </c>
    </row>
    <row r="1834" spans="6:6">
      <c r="F1834" s="10">
        <v>407769</v>
      </c>
    </row>
    <row r="1835" spans="6:6">
      <c r="F1835" s="10">
        <v>407770</v>
      </c>
    </row>
    <row r="1836" spans="6:6">
      <c r="F1836" s="10">
        <v>407771</v>
      </c>
    </row>
    <row r="1837" spans="6:6">
      <c r="F1837" s="10">
        <v>407772</v>
      </c>
    </row>
    <row r="1838" spans="6:6">
      <c r="F1838" s="10">
        <v>407995</v>
      </c>
    </row>
    <row r="1839" spans="6:6">
      <c r="F1839" s="10">
        <v>407996</v>
      </c>
    </row>
    <row r="1840" spans="6:6">
      <c r="F1840" s="10">
        <v>407997</v>
      </c>
    </row>
    <row r="1841" spans="6:6">
      <c r="F1841" s="10">
        <v>407998</v>
      </c>
    </row>
    <row r="1842" spans="6:6">
      <c r="F1842" s="10">
        <v>408000</v>
      </c>
    </row>
    <row r="1843" spans="6:6">
      <c r="F1843" s="10">
        <v>408001</v>
      </c>
    </row>
    <row r="1844" spans="6:6">
      <c r="F1844" s="10">
        <v>408002</v>
      </c>
    </row>
    <row r="1845" spans="6:6">
      <c r="F1845" s="10">
        <v>408003</v>
      </c>
    </row>
    <row r="1846" spans="6:6">
      <c r="F1846" s="10">
        <v>408005</v>
      </c>
    </row>
    <row r="1847" spans="6:6">
      <c r="F1847" s="10">
        <v>408006</v>
      </c>
    </row>
    <row r="1848" spans="6:6">
      <c r="F1848" s="10">
        <v>408007</v>
      </c>
    </row>
    <row r="1849" spans="6:6">
      <c r="F1849" s="10">
        <v>408008</v>
      </c>
    </row>
    <row r="1850" spans="6:6">
      <c r="F1850" s="10">
        <v>408009</v>
      </c>
    </row>
    <row r="1851" spans="6:6">
      <c r="F1851" s="10">
        <v>408010</v>
      </c>
    </row>
    <row r="1852" spans="6:6">
      <c r="F1852" s="10">
        <v>408013</v>
      </c>
    </row>
    <row r="1853" spans="6:6">
      <c r="F1853" s="10">
        <v>408015</v>
      </c>
    </row>
    <row r="1854" spans="6:6">
      <c r="F1854" s="10">
        <v>408016</v>
      </c>
    </row>
    <row r="1855" spans="6:6">
      <c r="F1855" s="10">
        <v>408017</v>
      </c>
    </row>
    <row r="1856" spans="6:6">
      <c r="F1856" s="10">
        <v>408018</v>
      </c>
    </row>
    <row r="1857" spans="6:6">
      <c r="F1857" s="10">
        <v>408019</v>
      </c>
    </row>
    <row r="1858" spans="6:6">
      <c r="F1858" s="10">
        <v>408020</v>
      </c>
    </row>
    <row r="1859" spans="6:6">
      <c r="F1859" s="10">
        <v>408021</v>
      </c>
    </row>
    <row r="1860" spans="6:6">
      <c r="F1860" s="10">
        <v>414274</v>
      </c>
    </row>
    <row r="1861" spans="6:6">
      <c r="F1861" s="10">
        <v>414345</v>
      </c>
    </row>
    <row r="1862" spans="6:6">
      <c r="F1862" s="10">
        <v>414346</v>
      </c>
    </row>
    <row r="1863" spans="6:6">
      <c r="F1863" s="10">
        <v>414347</v>
      </c>
    </row>
    <row r="1864" spans="6:6">
      <c r="F1864" s="10">
        <v>414348</v>
      </c>
    </row>
    <row r="1865" spans="6:6">
      <c r="F1865" s="10">
        <v>414349</v>
      </c>
    </row>
    <row r="1866" spans="6:6">
      <c r="F1866" s="10">
        <v>414350</v>
      </c>
    </row>
    <row r="1867" spans="6:6">
      <c r="F1867" s="10">
        <v>414732</v>
      </c>
    </row>
    <row r="1868" spans="6:6">
      <c r="F1868" s="10">
        <v>414735</v>
      </c>
    </row>
    <row r="1869" spans="6:6">
      <c r="F1869" s="10">
        <v>414920</v>
      </c>
    </row>
    <row r="1870" spans="6:6">
      <c r="F1870" s="10">
        <v>414921</v>
      </c>
    </row>
    <row r="1871" spans="6:6">
      <c r="F1871" s="10">
        <v>414922</v>
      </c>
    </row>
    <row r="1872" spans="6:6">
      <c r="F1872" s="10">
        <v>414925</v>
      </c>
    </row>
    <row r="1873" spans="6:6">
      <c r="F1873" s="10">
        <v>415110</v>
      </c>
    </row>
    <row r="1874" spans="6:6">
      <c r="F1874" s="10">
        <v>415111</v>
      </c>
    </row>
    <row r="1875" spans="6:6">
      <c r="F1875" s="10">
        <v>415112</v>
      </c>
    </row>
    <row r="1876" spans="6:6">
      <c r="F1876" s="10">
        <v>415113</v>
      </c>
    </row>
    <row r="1877" spans="6:6">
      <c r="F1877" s="10">
        <v>415114</v>
      </c>
    </row>
    <row r="1878" spans="6:6">
      <c r="F1878" s="10">
        <v>431784</v>
      </c>
    </row>
    <row r="1879" spans="6:6">
      <c r="F1879" s="10">
        <v>431786</v>
      </c>
    </row>
    <row r="1880" spans="6:6">
      <c r="F1880" s="10">
        <v>444858</v>
      </c>
    </row>
    <row r="1881" spans="6:6">
      <c r="F1881" s="10">
        <v>444859</v>
      </c>
    </row>
    <row r="1882" spans="6:6">
      <c r="F1882" s="10">
        <v>444860</v>
      </c>
    </row>
    <row r="1883" spans="6:6">
      <c r="F1883" s="10">
        <v>444861</v>
      </c>
    </row>
    <row r="1884" spans="6:6">
      <c r="F1884" s="10">
        <v>444863</v>
      </c>
    </row>
    <row r="1885" spans="6:6">
      <c r="F1885" s="10">
        <v>444865</v>
      </c>
    </row>
    <row r="1886" spans="6:6">
      <c r="F1886" s="10">
        <v>444866</v>
      </c>
    </row>
    <row r="1887" spans="6:6">
      <c r="F1887" s="10">
        <v>444867</v>
      </c>
    </row>
    <row r="1888" spans="6:6">
      <c r="F1888" s="10">
        <v>444868</v>
      </c>
    </row>
    <row r="1889" spans="6:6">
      <c r="F1889" s="10">
        <v>444869</v>
      </c>
    </row>
    <row r="1890" spans="6:6">
      <c r="F1890" s="10">
        <v>444870</v>
      </c>
    </row>
    <row r="1891" spans="6:6">
      <c r="F1891" s="10">
        <v>444872</v>
      </c>
    </row>
    <row r="1892" spans="6:6">
      <c r="F1892" s="10">
        <v>444874</v>
      </c>
    </row>
    <row r="1893" spans="6:6">
      <c r="F1893" s="10">
        <v>444875</v>
      </c>
    </row>
    <row r="1894" spans="6:6">
      <c r="F1894" s="10">
        <v>444877</v>
      </c>
    </row>
    <row r="1895" spans="6:6">
      <c r="F1895" s="10">
        <v>444878</v>
      </c>
    </row>
    <row r="1896" spans="6:6">
      <c r="F1896" s="10">
        <v>444879</v>
      </c>
    </row>
    <row r="1897" spans="6:6">
      <c r="F1897" s="10">
        <v>444880</v>
      </c>
    </row>
    <row r="1898" spans="6:6">
      <c r="F1898" s="10">
        <v>444881</v>
      </c>
    </row>
    <row r="1899" spans="6:6">
      <c r="F1899" s="10">
        <v>444987</v>
      </c>
    </row>
    <row r="1900" spans="6:6">
      <c r="F1900" s="10">
        <v>444988</v>
      </c>
    </row>
    <row r="1901" spans="6:6">
      <c r="F1901" s="10">
        <v>444990</v>
      </c>
    </row>
    <row r="1902" spans="6:6">
      <c r="F1902" s="10">
        <v>445364</v>
      </c>
    </row>
    <row r="1903" spans="6:6">
      <c r="F1903" s="10">
        <v>445416</v>
      </c>
    </row>
    <row r="1904" spans="6:6">
      <c r="F1904" s="10">
        <v>445417</v>
      </c>
    </row>
    <row r="1905" spans="6:6">
      <c r="F1905" s="10">
        <v>445418</v>
      </c>
    </row>
    <row r="1906" spans="6:6">
      <c r="F1906" s="10">
        <v>445419</v>
      </c>
    </row>
    <row r="1907" spans="6:6">
      <c r="F1907" s="10">
        <v>445420</v>
      </c>
    </row>
    <row r="1908" spans="6:6">
      <c r="F1908" s="10">
        <v>445421</v>
      </c>
    </row>
    <row r="1909" spans="6:6">
      <c r="F1909" s="10">
        <v>445422</v>
      </c>
    </row>
    <row r="1910" spans="6:6">
      <c r="F1910" s="10">
        <v>445423</v>
      </c>
    </row>
    <row r="1911" spans="6:6">
      <c r="F1911" s="10">
        <v>445424</v>
      </c>
    </row>
    <row r="1912" spans="6:6">
      <c r="F1912" s="10">
        <v>445425</v>
      </c>
    </row>
    <row r="1913" spans="6:6">
      <c r="F1913" s="10">
        <v>445463</v>
      </c>
    </row>
    <row r="1914" spans="6:6">
      <c r="F1914" s="10">
        <v>445543</v>
      </c>
    </row>
    <row r="1915" spans="6:6">
      <c r="F1915" s="10">
        <v>450206</v>
      </c>
    </row>
    <row r="1916" spans="6:6">
      <c r="F1916" s="10">
        <v>450212</v>
      </c>
    </row>
    <row r="1917" spans="6:6">
      <c r="F1917" s="10">
        <v>450214</v>
      </c>
    </row>
    <row r="1918" spans="6:6">
      <c r="F1918" s="10">
        <v>493637</v>
      </c>
    </row>
    <row r="1919" spans="6:6">
      <c r="F1919" s="10">
        <v>493638</v>
      </c>
    </row>
    <row r="1920" spans="6:6">
      <c r="F1920" s="10">
        <v>493639</v>
      </c>
    </row>
    <row r="1921" spans="6:6">
      <c r="F1921" s="10">
        <v>493640</v>
      </c>
    </row>
    <row r="1922" spans="6:6">
      <c r="F1922" s="10">
        <v>493642</v>
      </c>
    </row>
    <row r="1923" spans="6:6">
      <c r="F1923" s="10">
        <v>493643</v>
      </c>
    </row>
    <row r="1924" spans="6:6">
      <c r="F1924" s="10">
        <v>493644</v>
      </c>
    </row>
    <row r="1925" spans="6:6">
      <c r="F1925" s="10">
        <v>493645</v>
      </c>
    </row>
    <row r="1926" spans="6:6">
      <c r="F1926" s="10">
        <v>493686</v>
      </c>
    </row>
    <row r="1927" spans="6:6">
      <c r="F1927" s="10">
        <v>493708</v>
      </c>
    </row>
    <row r="1928" spans="6:6">
      <c r="F1928" s="10">
        <v>493709</v>
      </c>
    </row>
    <row r="1929" spans="6:6">
      <c r="F1929" s="10">
        <v>493710</v>
      </c>
    </row>
    <row r="1930" spans="6:6">
      <c r="F1930" s="10">
        <v>493711</v>
      </c>
    </row>
    <row r="1931" spans="6:6">
      <c r="F1931" s="10">
        <v>493713</v>
      </c>
    </row>
    <row r="1932" spans="6:6">
      <c r="F1932" s="10">
        <v>493714</v>
      </c>
    </row>
    <row r="1933" spans="6:6">
      <c r="F1933" s="10">
        <v>493716</v>
      </c>
    </row>
    <row r="1934" spans="6:6">
      <c r="F1934" s="10">
        <v>493717</v>
      </c>
    </row>
    <row r="1935" spans="6:6">
      <c r="F1935" s="10">
        <v>493719</v>
      </c>
    </row>
    <row r="1936" spans="6:6">
      <c r="F1936" s="10">
        <v>493720</v>
      </c>
    </row>
    <row r="1937" spans="6:6">
      <c r="F1937" s="10">
        <v>493722</v>
      </c>
    </row>
    <row r="1938" spans="6:6">
      <c r="F1938" s="10">
        <v>493724</v>
      </c>
    </row>
    <row r="1939" spans="6:6">
      <c r="F1939" s="10">
        <v>493725</v>
      </c>
    </row>
    <row r="1940" spans="6:6">
      <c r="F1940" s="10">
        <v>493726</v>
      </c>
    </row>
    <row r="1941" spans="6:6">
      <c r="F1941" s="10">
        <v>493728</v>
      </c>
    </row>
    <row r="1942" spans="6:6">
      <c r="F1942" s="10">
        <v>493729</v>
      </c>
    </row>
    <row r="1943" spans="6:6">
      <c r="F1943" s="10">
        <v>493731</v>
      </c>
    </row>
    <row r="1944" spans="6:6">
      <c r="F1944" s="10">
        <v>493733</v>
      </c>
    </row>
    <row r="1945" spans="6:6">
      <c r="F1945" s="10">
        <v>493736</v>
      </c>
    </row>
    <row r="1946" spans="6:6">
      <c r="F1946" s="10">
        <v>493737</v>
      </c>
    </row>
    <row r="1947" spans="6:6">
      <c r="F1947" s="10">
        <v>493738</v>
      </c>
    </row>
    <row r="1948" spans="6:6">
      <c r="F1948" s="10">
        <v>493777</v>
      </c>
    </row>
    <row r="1949" spans="6:6">
      <c r="F1949" s="10">
        <v>493779</v>
      </c>
    </row>
    <row r="1950" spans="6:6">
      <c r="F1950" s="10">
        <v>493988</v>
      </c>
    </row>
    <row r="1951" spans="6:6">
      <c r="F1951" s="10">
        <v>493989</v>
      </c>
    </row>
    <row r="1952" spans="6:6">
      <c r="F1952" s="10">
        <v>493992</v>
      </c>
    </row>
    <row r="1953" spans="6:6">
      <c r="F1953" s="10">
        <v>493993</v>
      </c>
    </row>
    <row r="1954" spans="6:6">
      <c r="F1954" s="10">
        <v>493998</v>
      </c>
    </row>
    <row r="1955" spans="6:6">
      <c r="F1955" s="10">
        <v>493999</v>
      </c>
    </row>
    <row r="1956" spans="6:6">
      <c r="F1956" s="10">
        <v>494004</v>
      </c>
    </row>
    <row r="1957" spans="6:6">
      <c r="F1957" s="10">
        <v>494116</v>
      </c>
    </row>
    <row r="1958" spans="6:6">
      <c r="F1958" s="10">
        <v>494318</v>
      </c>
    </row>
    <row r="1959" spans="6:6">
      <c r="F1959" s="10">
        <v>494548</v>
      </c>
    </row>
    <row r="1960" spans="6:6">
      <c r="F1960" s="10">
        <v>494549</v>
      </c>
    </row>
    <row r="1961" spans="6:6">
      <c r="F1961" s="10">
        <v>497011</v>
      </c>
    </row>
    <row r="1962" spans="6:6">
      <c r="F1962" s="10">
        <v>497012</v>
      </c>
    </row>
    <row r="1963" spans="6:6">
      <c r="F1963" s="10">
        <v>497013</v>
      </c>
    </row>
    <row r="1964" spans="6:6">
      <c r="F1964" s="10">
        <v>497014</v>
      </c>
    </row>
    <row r="1965" spans="6:6">
      <c r="F1965" s="10">
        <v>497015</v>
      </c>
    </row>
    <row r="1966" spans="6:6">
      <c r="F1966" s="10">
        <v>497016</v>
      </c>
    </row>
    <row r="1967" spans="6:6">
      <c r="F1967" s="10">
        <v>497017</v>
      </c>
    </row>
    <row r="1968" spans="6:6">
      <c r="F1968" s="10">
        <v>497018</v>
      </c>
    </row>
    <row r="1969" spans="6:6">
      <c r="F1969" s="10">
        <v>497019</v>
      </c>
    </row>
    <row r="1970" spans="6:6">
      <c r="F1970" s="10">
        <v>497020</v>
      </c>
    </row>
    <row r="1971" spans="6:6">
      <c r="F1971" s="10">
        <v>497021</v>
      </c>
    </row>
    <row r="1972" spans="6:6">
      <c r="F1972" s="10">
        <v>497022</v>
      </c>
    </row>
    <row r="1973" spans="6:6">
      <c r="F1973" s="10">
        <v>497023</v>
      </c>
    </row>
    <row r="1974" spans="6:6">
      <c r="F1974" s="10">
        <v>497024</v>
      </c>
    </row>
    <row r="1975" spans="6:6">
      <c r="F1975" s="10">
        <v>497025</v>
      </c>
    </row>
    <row r="1976" spans="6:6">
      <c r="F1976" s="10">
        <v>497026</v>
      </c>
    </row>
    <row r="1977" spans="6:6">
      <c r="F1977" s="10">
        <v>497029</v>
      </c>
    </row>
    <row r="1978" spans="6:6">
      <c r="F1978" s="10">
        <v>497030</v>
      </c>
    </row>
    <row r="1979" spans="6:6">
      <c r="F1979" s="10">
        <v>497031</v>
      </c>
    </row>
    <row r="1980" spans="6:6">
      <c r="F1980" s="10">
        <v>497032</v>
      </c>
    </row>
    <row r="1981" spans="6:6">
      <c r="F1981" s="10">
        <v>497199</v>
      </c>
    </row>
    <row r="1982" spans="6:6">
      <c r="F1982" s="10">
        <v>497200</v>
      </c>
    </row>
    <row r="1983" spans="6:6">
      <c r="F1983" s="10">
        <v>497202</v>
      </c>
    </row>
    <row r="1984" spans="6:6">
      <c r="F1984" s="10">
        <v>497203</v>
      </c>
    </row>
    <row r="1985" spans="6:6">
      <c r="F1985" s="10">
        <v>497204</v>
      </c>
    </row>
    <row r="1986" spans="6:6">
      <c r="F1986" s="10">
        <v>497205</v>
      </c>
    </row>
    <row r="1987" spans="6:6">
      <c r="F1987" s="10">
        <v>497206</v>
      </c>
    </row>
    <row r="1988" spans="6:6">
      <c r="F1988" s="10">
        <v>497207</v>
      </c>
    </row>
    <row r="1989" spans="6:6">
      <c r="F1989" s="10">
        <v>497208</v>
      </c>
    </row>
    <row r="1990" spans="6:6">
      <c r="F1990" s="10">
        <v>497226</v>
      </c>
    </row>
    <row r="1991" spans="6:6">
      <c r="F1991" s="10">
        <v>497620</v>
      </c>
    </row>
    <row r="1992" spans="6:6">
      <c r="F1992" s="10">
        <v>497621</v>
      </c>
    </row>
    <row r="1993" spans="6:6">
      <c r="F1993" s="10">
        <v>497622</v>
      </c>
    </row>
    <row r="1994" spans="6:6">
      <c r="F1994" s="10">
        <v>503551</v>
      </c>
    </row>
    <row r="1995" spans="6:6">
      <c r="F1995" s="10">
        <v>503552</v>
      </c>
    </row>
    <row r="1996" spans="6:6">
      <c r="F1996" s="10">
        <v>503553</v>
      </c>
    </row>
    <row r="1997" spans="6:6">
      <c r="F1997" s="10">
        <v>503554</v>
      </c>
    </row>
    <row r="1998" spans="6:6">
      <c r="F1998" s="10">
        <v>503555</v>
      </c>
    </row>
    <row r="1999" spans="6:6">
      <c r="F1999" s="10">
        <v>503575</v>
      </c>
    </row>
    <row r="2000" spans="6:6">
      <c r="F2000" s="10">
        <v>503577</v>
      </c>
    </row>
    <row r="2001" spans="6:6">
      <c r="F2001" s="10">
        <v>503578</v>
      </c>
    </row>
    <row r="2002" spans="6:6">
      <c r="F2002" s="10">
        <v>503579</v>
      </c>
    </row>
    <row r="2003" spans="6:6">
      <c r="F2003" s="10">
        <v>503580</v>
      </c>
    </row>
    <row r="2004" spans="6:6">
      <c r="F2004" s="10">
        <v>503581</v>
      </c>
    </row>
    <row r="2005" spans="6:6">
      <c r="F2005" s="10">
        <v>503584</v>
      </c>
    </row>
    <row r="2006" spans="6:6">
      <c r="F2006" s="10">
        <v>503620</v>
      </c>
    </row>
    <row r="2007" spans="6:6">
      <c r="F2007" s="10">
        <v>503621</v>
      </c>
    </row>
    <row r="2008" spans="6:6">
      <c r="F2008" s="10">
        <v>503622</v>
      </c>
    </row>
    <row r="2009" spans="6:6">
      <c r="F2009" s="10">
        <v>503625</v>
      </c>
    </row>
    <row r="2010" spans="6:6">
      <c r="F2010" s="10">
        <v>503684</v>
      </c>
    </row>
    <row r="2011" spans="6:6">
      <c r="F2011" s="10">
        <v>503685</v>
      </c>
    </row>
    <row r="2012" spans="6:6">
      <c r="F2012" s="10">
        <v>503858</v>
      </c>
    </row>
    <row r="2013" spans="6:6">
      <c r="F2013" s="10">
        <v>504199</v>
      </c>
    </row>
    <row r="2014" spans="6:6">
      <c r="F2014" s="10">
        <v>504200</v>
      </c>
    </row>
    <row r="2015" spans="6:6">
      <c r="F2015" s="10">
        <v>504201</v>
      </c>
    </row>
    <row r="2016" spans="6:6">
      <c r="F2016" s="10">
        <v>504206</v>
      </c>
    </row>
    <row r="2017" spans="6:6">
      <c r="F2017" s="10">
        <v>504207</v>
      </c>
    </row>
    <row r="2018" spans="6:6">
      <c r="F2018" s="10">
        <v>504208</v>
      </c>
    </row>
    <row r="2019" spans="6:6">
      <c r="F2019" s="10">
        <v>504209</v>
      </c>
    </row>
    <row r="2020" spans="6:6">
      <c r="F2020" s="10">
        <v>504211</v>
      </c>
    </row>
    <row r="2021" spans="6:6">
      <c r="F2021" s="10">
        <v>504212</v>
      </c>
    </row>
    <row r="2022" spans="6:6">
      <c r="F2022" s="10">
        <v>504216</v>
      </c>
    </row>
    <row r="2023" spans="6:6">
      <c r="F2023" s="10">
        <v>504217</v>
      </c>
    </row>
    <row r="2024" spans="6:6">
      <c r="F2024" s="10">
        <v>504219</v>
      </c>
    </row>
    <row r="2025" spans="6:6">
      <c r="F2025" s="10">
        <v>504220</v>
      </c>
    </row>
    <row r="2026" spans="6:6">
      <c r="F2026" s="10">
        <v>504224</v>
      </c>
    </row>
    <row r="2027" spans="6:6">
      <c r="F2027" s="10">
        <v>504225</v>
      </c>
    </row>
    <row r="2028" spans="6:6">
      <c r="F2028" s="10">
        <v>504226</v>
      </c>
    </row>
    <row r="2029" spans="6:6">
      <c r="F2029" s="10">
        <v>504229</v>
      </c>
    </row>
    <row r="2030" spans="6:6">
      <c r="F2030" s="10">
        <v>504230</v>
      </c>
    </row>
    <row r="2031" spans="6:6">
      <c r="F2031" s="10">
        <v>504233</v>
      </c>
    </row>
    <row r="2032" spans="6:6">
      <c r="F2032" s="10">
        <v>504235</v>
      </c>
    </row>
    <row r="2033" spans="6:6">
      <c r="F2033" s="10">
        <v>504236</v>
      </c>
    </row>
    <row r="2034" spans="6:6">
      <c r="F2034" s="10">
        <v>504241</v>
      </c>
    </row>
    <row r="2035" spans="6:6">
      <c r="F2035" s="10">
        <v>504242</v>
      </c>
    </row>
    <row r="2036" spans="6:6">
      <c r="F2036" s="10">
        <v>504244</v>
      </c>
    </row>
    <row r="2037" spans="6:6">
      <c r="F2037" s="10">
        <v>504245</v>
      </c>
    </row>
    <row r="2038" spans="6:6">
      <c r="F2038" s="10">
        <v>504248</v>
      </c>
    </row>
    <row r="2039" spans="6:6">
      <c r="F2039" s="10">
        <v>504250</v>
      </c>
    </row>
    <row r="2040" spans="6:6">
      <c r="F2040" s="10">
        <v>504255</v>
      </c>
    </row>
    <row r="2041" spans="6:6">
      <c r="F2041" s="10">
        <v>504256</v>
      </c>
    </row>
    <row r="2042" spans="6:6">
      <c r="F2042" s="10">
        <v>504257</v>
      </c>
    </row>
    <row r="2043" spans="6:6">
      <c r="F2043" s="10">
        <v>504258</v>
      </c>
    </row>
    <row r="2044" spans="6:6">
      <c r="F2044" s="10">
        <v>504261</v>
      </c>
    </row>
    <row r="2045" spans="6:6">
      <c r="F2045" s="10">
        <v>504273</v>
      </c>
    </row>
    <row r="2046" spans="6:6">
      <c r="F2046" s="10">
        <v>504276</v>
      </c>
    </row>
    <row r="2047" spans="6:6">
      <c r="F2047" s="10">
        <v>504278</v>
      </c>
    </row>
    <row r="2048" spans="6:6">
      <c r="F2048" s="10">
        <v>504282</v>
      </c>
    </row>
    <row r="2049" spans="6:6">
      <c r="F2049" s="10">
        <v>504285</v>
      </c>
    </row>
    <row r="2050" spans="6:6">
      <c r="F2050" s="10">
        <v>504287</v>
      </c>
    </row>
    <row r="2051" spans="6:6">
      <c r="F2051" s="10">
        <v>504288</v>
      </c>
    </row>
    <row r="2052" spans="6:6">
      <c r="F2052" s="10">
        <v>504290</v>
      </c>
    </row>
    <row r="2053" spans="6:6">
      <c r="F2053" s="10">
        <v>504291</v>
      </c>
    </row>
    <row r="2054" spans="6:6">
      <c r="F2054" s="10">
        <v>504294</v>
      </c>
    </row>
    <row r="2055" spans="6:6">
      <c r="F2055" s="10">
        <v>504295</v>
      </c>
    </row>
    <row r="2056" spans="6:6">
      <c r="F2056" s="10">
        <v>504301</v>
      </c>
    </row>
    <row r="2057" spans="6:6">
      <c r="F2057" s="10">
        <v>504305</v>
      </c>
    </row>
    <row r="2058" spans="6:6">
      <c r="F2058" s="10">
        <v>504307</v>
      </c>
    </row>
    <row r="2059" spans="6:6">
      <c r="F2059" s="10">
        <v>504310</v>
      </c>
    </row>
    <row r="2060" spans="6:6">
      <c r="F2060" s="10">
        <v>504316</v>
      </c>
    </row>
    <row r="2061" spans="6:6">
      <c r="F2061" s="10">
        <v>504317</v>
      </c>
    </row>
    <row r="2062" spans="6:6">
      <c r="F2062" s="10">
        <v>504318</v>
      </c>
    </row>
    <row r="2063" spans="6:6">
      <c r="F2063" s="10">
        <v>504320</v>
      </c>
    </row>
    <row r="2064" spans="6:6">
      <c r="F2064" s="10">
        <v>504323</v>
      </c>
    </row>
    <row r="2065" spans="6:6">
      <c r="F2065" s="10">
        <v>504334</v>
      </c>
    </row>
    <row r="2066" spans="6:6">
      <c r="F2066" s="10">
        <v>504335</v>
      </c>
    </row>
    <row r="2067" spans="6:6">
      <c r="F2067" s="10">
        <v>504336</v>
      </c>
    </row>
    <row r="2068" spans="6:6">
      <c r="F2068" s="10">
        <v>504337</v>
      </c>
    </row>
    <row r="2069" spans="6:6">
      <c r="F2069" s="10">
        <v>504339</v>
      </c>
    </row>
    <row r="2070" spans="6:6">
      <c r="F2070" s="10">
        <v>504344</v>
      </c>
    </row>
    <row r="2071" spans="6:6">
      <c r="F2071" s="10">
        <v>504346</v>
      </c>
    </row>
    <row r="2072" spans="6:6">
      <c r="F2072" s="10">
        <v>504348</v>
      </c>
    </row>
    <row r="2073" spans="6:6">
      <c r="F2073" s="10">
        <v>504350</v>
      </c>
    </row>
    <row r="2074" spans="6:6">
      <c r="F2074" s="10">
        <v>504353</v>
      </c>
    </row>
    <row r="2075" spans="6:6">
      <c r="F2075" s="10">
        <v>504355</v>
      </c>
    </row>
    <row r="2076" spans="6:6">
      <c r="F2076" s="10">
        <v>504356</v>
      </c>
    </row>
    <row r="2077" spans="6:6">
      <c r="F2077" s="10">
        <v>504357</v>
      </c>
    </row>
    <row r="2078" spans="6:6">
      <c r="F2078" s="10">
        <v>504360</v>
      </c>
    </row>
    <row r="2079" spans="6:6">
      <c r="F2079" s="10">
        <v>504364</v>
      </c>
    </row>
    <row r="2080" spans="6:6">
      <c r="F2080" s="10">
        <v>504366</v>
      </c>
    </row>
    <row r="2081" spans="6:6">
      <c r="F2081" s="10">
        <v>504367</v>
      </c>
    </row>
    <row r="2082" spans="6:6">
      <c r="F2082" s="10">
        <v>504369</v>
      </c>
    </row>
    <row r="2083" spans="6:6">
      <c r="F2083" s="10">
        <v>504370</v>
      </c>
    </row>
    <row r="2084" spans="6:6">
      <c r="F2084" s="10">
        <v>504371</v>
      </c>
    </row>
    <row r="2085" spans="6:6">
      <c r="F2085" s="10">
        <v>504372</v>
      </c>
    </row>
    <row r="2086" spans="6:6">
      <c r="F2086" s="10">
        <v>504377</v>
      </c>
    </row>
    <row r="2087" spans="6:6">
      <c r="F2087" s="10">
        <v>504380</v>
      </c>
    </row>
    <row r="2088" spans="6:6">
      <c r="F2088" s="10">
        <v>504381</v>
      </c>
    </row>
    <row r="2089" spans="6:6">
      <c r="F2089" s="10">
        <v>504389</v>
      </c>
    </row>
    <row r="2090" spans="6:6">
      <c r="F2090" s="10">
        <v>504390</v>
      </c>
    </row>
    <row r="2091" spans="6:6">
      <c r="F2091" s="10">
        <v>504393</v>
      </c>
    </row>
    <row r="2092" spans="6:6">
      <c r="F2092" s="10">
        <v>504397</v>
      </c>
    </row>
    <row r="2093" spans="6:6">
      <c r="F2093" s="10">
        <v>504400</v>
      </c>
    </row>
    <row r="2094" spans="6:6">
      <c r="F2094" s="10">
        <v>504401</v>
      </c>
    </row>
    <row r="2095" spans="6:6">
      <c r="F2095" s="10">
        <v>504404</v>
      </c>
    </row>
    <row r="2096" spans="6:6">
      <c r="F2096" s="10">
        <v>504406</v>
      </c>
    </row>
    <row r="2097" spans="6:6">
      <c r="F2097" s="10">
        <v>504407</v>
      </c>
    </row>
    <row r="2098" spans="6:6">
      <c r="F2098" s="10">
        <v>504408</v>
      </c>
    </row>
    <row r="2099" spans="6:6">
      <c r="F2099" s="10">
        <v>504409</v>
      </c>
    </row>
    <row r="2100" spans="6:6">
      <c r="F2100" s="10">
        <v>504411</v>
      </c>
    </row>
    <row r="2101" spans="6:6">
      <c r="F2101" s="10">
        <v>504413</v>
      </c>
    </row>
    <row r="2102" spans="6:6">
      <c r="F2102" s="10">
        <v>504415</v>
      </c>
    </row>
    <row r="2103" spans="6:6">
      <c r="F2103" s="10">
        <v>504417</v>
      </c>
    </row>
    <row r="2104" spans="6:6">
      <c r="F2104" s="10">
        <v>504418</v>
      </c>
    </row>
    <row r="2105" spans="6:6">
      <c r="F2105" s="10">
        <v>504422</v>
      </c>
    </row>
    <row r="2106" spans="6:6">
      <c r="F2106" s="10">
        <v>504425</v>
      </c>
    </row>
    <row r="2107" spans="6:6">
      <c r="F2107" s="10">
        <v>504429</v>
      </c>
    </row>
    <row r="2108" spans="6:6">
      <c r="F2108" s="10">
        <v>504436</v>
      </c>
    </row>
    <row r="2109" spans="6:6">
      <c r="F2109" s="10">
        <v>504437</v>
      </c>
    </row>
    <row r="2110" spans="6:6">
      <c r="F2110" s="10">
        <v>504438</v>
      </c>
    </row>
    <row r="2111" spans="6:6">
      <c r="F2111" s="10">
        <v>504439</v>
      </c>
    </row>
    <row r="2112" spans="6:6">
      <c r="F2112" s="10">
        <v>504440</v>
      </c>
    </row>
    <row r="2113" spans="6:6">
      <c r="F2113" s="10">
        <v>504445</v>
      </c>
    </row>
    <row r="2114" spans="6:6">
      <c r="F2114" s="10">
        <v>504449</v>
      </c>
    </row>
    <row r="2115" spans="6:6">
      <c r="F2115" s="10">
        <v>504452</v>
      </c>
    </row>
    <row r="2116" spans="6:6">
      <c r="F2116" s="10">
        <v>504453</v>
      </c>
    </row>
    <row r="2117" spans="6:6">
      <c r="F2117" s="10">
        <v>504454</v>
      </c>
    </row>
    <row r="2118" spans="6:6">
      <c r="F2118" s="10">
        <v>504456</v>
      </c>
    </row>
    <row r="2119" spans="6:6">
      <c r="F2119" s="10">
        <v>504457</v>
      </c>
    </row>
    <row r="2120" spans="6:6">
      <c r="F2120" s="10">
        <v>504458</v>
      </c>
    </row>
    <row r="2121" spans="6:6">
      <c r="F2121" s="10">
        <v>504463</v>
      </c>
    </row>
    <row r="2122" spans="6:6">
      <c r="F2122" s="10">
        <v>504464</v>
      </c>
    </row>
    <row r="2123" spans="6:6">
      <c r="F2123" s="10">
        <v>504467</v>
      </c>
    </row>
    <row r="2124" spans="6:6">
      <c r="F2124" s="10">
        <v>504468</v>
      </c>
    </row>
    <row r="2125" spans="6:6">
      <c r="F2125" s="10">
        <v>504471</v>
      </c>
    </row>
    <row r="2126" spans="6:6">
      <c r="F2126" s="10">
        <v>504472</v>
      </c>
    </row>
    <row r="2127" spans="6:6">
      <c r="F2127" s="10">
        <v>504474</v>
      </c>
    </row>
    <row r="2128" spans="6:6">
      <c r="F2128" s="10">
        <v>504475</v>
      </c>
    </row>
    <row r="2129" spans="6:6">
      <c r="F2129" s="10">
        <v>504476</v>
      </c>
    </row>
    <row r="2130" spans="6:6">
      <c r="F2130" s="10">
        <v>504477</v>
      </c>
    </row>
    <row r="2131" spans="6:6">
      <c r="F2131" s="10">
        <v>504480</v>
      </c>
    </row>
    <row r="2132" spans="6:6">
      <c r="F2132" s="10">
        <v>504481</v>
      </c>
    </row>
    <row r="2133" spans="6:6">
      <c r="F2133" s="10">
        <v>504482</v>
      </c>
    </row>
    <row r="2134" spans="6:6">
      <c r="F2134" s="10">
        <v>504483</v>
      </c>
    </row>
    <row r="2135" spans="6:6">
      <c r="F2135" s="10">
        <v>504489</v>
      </c>
    </row>
    <row r="2136" spans="6:6">
      <c r="F2136" s="10">
        <v>504490</v>
      </c>
    </row>
    <row r="2137" spans="6:6">
      <c r="F2137" s="10">
        <v>504492</v>
      </c>
    </row>
    <row r="2138" spans="6:6">
      <c r="F2138" s="10">
        <v>504498</v>
      </c>
    </row>
    <row r="2139" spans="6:6">
      <c r="F2139" s="10">
        <v>504499</v>
      </c>
    </row>
    <row r="2140" spans="6:6">
      <c r="F2140" s="10">
        <v>504501</v>
      </c>
    </row>
    <row r="2141" spans="6:6">
      <c r="F2141" s="10">
        <v>504502</v>
      </c>
    </row>
    <row r="2142" spans="6:6">
      <c r="F2142" s="10">
        <v>504503</v>
      </c>
    </row>
    <row r="2143" spans="6:6">
      <c r="F2143" s="10">
        <v>504505</v>
      </c>
    </row>
    <row r="2144" spans="6:6">
      <c r="F2144" s="10">
        <v>504506</v>
      </c>
    </row>
    <row r="2145" spans="6:6">
      <c r="F2145" s="10">
        <v>504507</v>
      </c>
    </row>
    <row r="2146" spans="6:6">
      <c r="F2146" s="10">
        <v>504509</v>
      </c>
    </row>
    <row r="2147" spans="6:6">
      <c r="F2147" s="10">
        <v>504511</v>
      </c>
    </row>
    <row r="2148" spans="6:6">
      <c r="F2148" s="10">
        <v>504512</v>
      </c>
    </row>
    <row r="2149" spans="6:6">
      <c r="F2149" s="10">
        <v>504513</v>
      </c>
    </row>
    <row r="2150" spans="6:6">
      <c r="F2150" s="10">
        <v>504514</v>
      </c>
    </row>
    <row r="2151" spans="6:6">
      <c r="F2151" s="10">
        <v>504517</v>
      </c>
    </row>
    <row r="2152" spans="6:6">
      <c r="F2152" s="10">
        <v>504519</v>
      </c>
    </row>
    <row r="2153" spans="6:6">
      <c r="F2153" s="10">
        <v>504520</v>
      </c>
    </row>
    <row r="2154" spans="6:6">
      <c r="F2154" s="10">
        <v>504523</v>
      </c>
    </row>
    <row r="2155" spans="6:6">
      <c r="F2155" s="10">
        <v>504524</v>
      </c>
    </row>
    <row r="2156" spans="6:6">
      <c r="F2156" s="10">
        <v>504526</v>
      </c>
    </row>
    <row r="2157" spans="6:6">
      <c r="F2157" s="10">
        <v>504530</v>
      </c>
    </row>
    <row r="2158" spans="6:6">
      <c r="F2158" s="10">
        <v>504531</v>
      </c>
    </row>
    <row r="2159" spans="6:6">
      <c r="F2159" s="10">
        <v>504533</v>
      </c>
    </row>
    <row r="2160" spans="6:6">
      <c r="F2160" s="10">
        <v>504534</v>
      </c>
    </row>
    <row r="2161" spans="6:6">
      <c r="F2161" s="10">
        <v>504535</v>
      </c>
    </row>
    <row r="2162" spans="6:6">
      <c r="F2162" s="10">
        <v>504536</v>
      </c>
    </row>
    <row r="2163" spans="6:6">
      <c r="F2163" s="10">
        <v>504538</v>
      </c>
    </row>
    <row r="2164" spans="6:6">
      <c r="F2164" s="10">
        <v>504543</v>
      </c>
    </row>
    <row r="2165" spans="6:6">
      <c r="F2165" s="10">
        <v>504545</v>
      </c>
    </row>
    <row r="2166" spans="6:6">
      <c r="F2166" s="10">
        <v>504546</v>
      </c>
    </row>
    <row r="2167" spans="6:6">
      <c r="F2167" s="10">
        <v>504548</v>
      </c>
    </row>
    <row r="2168" spans="6:6">
      <c r="F2168" s="10">
        <v>504551</v>
      </c>
    </row>
    <row r="2169" spans="6:6">
      <c r="F2169" s="10">
        <v>504554</v>
      </c>
    </row>
    <row r="2170" spans="6:6">
      <c r="F2170" s="10">
        <v>504557</v>
      </c>
    </row>
    <row r="2171" spans="6:6">
      <c r="F2171" s="10">
        <v>504558</v>
      </c>
    </row>
    <row r="2172" spans="6:6">
      <c r="F2172" s="10">
        <v>504559</v>
      </c>
    </row>
    <row r="2173" spans="6:6">
      <c r="F2173" s="10">
        <v>504565</v>
      </c>
    </row>
    <row r="2174" spans="6:6">
      <c r="F2174" s="10">
        <v>504567</v>
      </c>
    </row>
    <row r="2175" spans="6:6">
      <c r="F2175" s="10">
        <v>504570</v>
      </c>
    </row>
    <row r="2176" spans="6:6">
      <c r="F2176" s="10">
        <v>504571</v>
      </c>
    </row>
    <row r="2177" spans="6:6">
      <c r="F2177" s="10">
        <v>504576</v>
      </c>
    </row>
    <row r="2178" spans="6:6">
      <c r="F2178" s="10">
        <v>504577</v>
      </c>
    </row>
    <row r="2179" spans="6:6">
      <c r="F2179" s="10">
        <v>504581</v>
      </c>
    </row>
    <row r="2180" spans="6:6">
      <c r="F2180" s="10">
        <v>504583</v>
      </c>
    </row>
    <row r="2181" spans="6:6">
      <c r="F2181" s="10">
        <v>504584</v>
      </c>
    </row>
    <row r="2182" spans="6:6">
      <c r="F2182" s="10">
        <v>504585</v>
      </c>
    </row>
    <row r="2183" spans="6:6">
      <c r="F2183" s="10">
        <v>504586</v>
      </c>
    </row>
    <row r="2184" spans="6:6">
      <c r="F2184" s="10">
        <v>504587</v>
      </c>
    </row>
    <row r="2185" spans="6:6">
      <c r="F2185" s="10">
        <v>504589</v>
      </c>
    </row>
    <row r="2186" spans="6:6">
      <c r="F2186" s="10">
        <v>504592</v>
      </c>
    </row>
    <row r="2187" spans="6:6">
      <c r="F2187" s="10">
        <v>504593</v>
      </c>
    </row>
    <row r="2188" spans="6:6">
      <c r="F2188" s="10">
        <v>504595</v>
      </c>
    </row>
    <row r="2189" spans="6:6">
      <c r="F2189" s="10">
        <v>504596</v>
      </c>
    </row>
    <row r="2190" spans="6:6">
      <c r="F2190" s="10">
        <v>504597</v>
      </c>
    </row>
    <row r="2191" spans="6:6">
      <c r="F2191" s="10">
        <v>504598</v>
      </c>
    </row>
    <row r="2192" spans="6:6">
      <c r="F2192" s="10">
        <v>504599</v>
      </c>
    </row>
    <row r="2193" spans="6:6">
      <c r="F2193" s="10">
        <v>504602</v>
      </c>
    </row>
    <row r="2194" spans="6:6">
      <c r="F2194" s="10">
        <v>504604</v>
      </c>
    </row>
    <row r="2195" spans="6:6">
      <c r="F2195" s="10">
        <v>504608</v>
      </c>
    </row>
    <row r="2196" spans="6:6">
      <c r="F2196" s="10">
        <v>504609</v>
      </c>
    </row>
    <row r="2197" spans="6:6">
      <c r="F2197" s="10">
        <v>504610</v>
      </c>
    </row>
    <row r="2198" spans="6:6">
      <c r="F2198" s="10">
        <v>504611</v>
      </c>
    </row>
    <row r="2199" spans="6:6">
      <c r="F2199" s="10">
        <v>504613</v>
      </c>
    </row>
    <row r="2200" spans="6:6">
      <c r="F2200" s="10">
        <v>504615</v>
      </c>
    </row>
    <row r="2201" spans="6:6">
      <c r="F2201" s="10">
        <v>504616</v>
      </c>
    </row>
    <row r="2202" spans="6:6">
      <c r="F2202" s="10">
        <v>504617</v>
      </c>
    </row>
    <row r="2203" spans="6:6">
      <c r="F2203" s="10">
        <v>504618</v>
      </c>
    </row>
    <row r="2204" spans="6:6">
      <c r="F2204" s="10">
        <v>504623</v>
      </c>
    </row>
    <row r="2205" spans="6:6">
      <c r="F2205" s="10">
        <v>504624</v>
      </c>
    </row>
    <row r="2206" spans="6:6">
      <c r="F2206" s="10">
        <v>504625</v>
      </c>
    </row>
    <row r="2207" spans="6:6">
      <c r="F2207" s="10">
        <v>504630</v>
      </c>
    </row>
    <row r="2208" spans="6:6">
      <c r="F2208" s="10">
        <v>504632</v>
      </c>
    </row>
    <row r="2209" spans="6:6">
      <c r="F2209" s="10">
        <v>504633</v>
      </c>
    </row>
    <row r="2210" spans="6:6">
      <c r="F2210" s="10">
        <v>504634</v>
      </c>
    </row>
    <row r="2211" spans="6:6">
      <c r="F2211" s="10">
        <v>504637</v>
      </c>
    </row>
    <row r="2212" spans="6:6">
      <c r="F2212" s="10">
        <v>504640</v>
      </c>
    </row>
    <row r="2213" spans="6:6">
      <c r="F2213" s="10">
        <v>504643</v>
      </c>
    </row>
    <row r="2214" spans="6:6">
      <c r="F2214" s="10">
        <v>504647</v>
      </c>
    </row>
    <row r="2215" spans="6:6">
      <c r="F2215" s="10">
        <v>504649</v>
      </c>
    </row>
    <row r="2216" spans="6:6">
      <c r="F2216" s="10">
        <v>504650</v>
      </c>
    </row>
    <row r="2217" spans="6:6">
      <c r="F2217" s="10">
        <v>504652</v>
      </c>
    </row>
    <row r="2218" spans="6:6">
      <c r="F2218" s="10">
        <v>504653</v>
      </c>
    </row>
    <row r="2219" spans="6:6">
      <c r="F2219" s="10">
        <v>504657</v>
      </c>
    </row>
    <row r="2220" spans="6:6">
      <c r="F2220" s="10">
        <v>504658</v>
      </c>
    </row>
    <row r="2221" spans="6:6">
      <c r="F2221" s="10">
        <v>504662</v>
      </c>
    </row>
    <row r="2222" spans="6:6">
      <c r="F2222" s="10">
        <v>504663</v>
      </c>
    </row>
    <row r="2223" spans="6:6">
      <c r="F2223" s="10">
        <v>504664</v>
      </c>
    </row>
    <row r="2224" spans="6:6">
      <c r="F2224" s="10">
        <v>504668</v>
      </c>
    </row>
    <row r="2225" spans="6:6">
      <c r="F2225" s="10">
        <v>504677</v>
      </c>
    </row>
    <row r="2226" spans="6:6">
      <c r="F2226" s="10">
        <v>504683</v>
      </c>
    </row>
    <row r="2227" spans="6:6">
      <c r="F2227" s="10">
        <v>504687</v>
      </c>
    </row>
    <row r="2228" spans="6:6">
      <c r="F2228" s="10">
        <v>504688</v>
      </c>
    </row>
    <row r="2229" spans="6:6">
      <c r="F2229" s="10">
        <v>504694</v>
      </c>
    </row>
    <row r="2230" spans="6:6">
      <c r="F2230" s="10">
        <v>504698</v>
      </c>
    </row>
    <row r="2231" spans="6:6">
      <c r="F2231" s="10">
        <v>504700</v>
      </c>
    </row>
    <row r="2232" spans="6:6">
      <c r="F2232" s="10">
        <v>504701</v>
      </c>
    </row>
    <row r="2233" spans="6:6">
      <c r="F2233" s="10">
        <v>504704</v>
      </c>
    </row>
    <row r="2234" spans="6:6">
      <c r="F2234" s="10">
        <v>504707</v>
      </c>
    </row>
    <row r="2235" spans="6:6">
      <c r="F2235" s="10">
        <v>504711</v>
      </c>
    </row>
    <row r="2236" spans="6:6">
      <c r="F2236" s="10">
        <v>504716</v>
      </c>
    </row>
    <row r="2237" spans="6:6">
      <c r="F2237" s="10">
        <v>504718</v>
      </c>
    </row>
    <row r="2238" spans="6:6">
      <c r="F2238" s="10">
        <v>504721</v>
      </c>
    </row>
    <row r="2239" spans="6:6">
      <c r="F2239" s="10">
        <v>504724</v>
      </c>
    </row>
    <row r="2240" spans="6:6">
      <c r="F2240" s="10">
        <v>504727</v>
      </c>
    </row>
    <row r="2241" spans="6:6">
      <c r="F2241" s="10">
        <v>504728</v>
      </c>
    </row>
    <row r="2242" spans="6:6">
      <c r="F2242" s="10">
        <v>504730</v>
      </c>
    </row>
    <row r="2243" spans="6:6">
      <c r="F2243" s="10">
        <v>504733</v>
      </c>
    </row>
    <row r="2244" spans="6:6">
      <c r="F2244" s="10">
        <v>504735</v>
      </c>
    </row>
    <row r="2245" spans="6:6">
      <c r="F2245" s="10">
        <v>504736</v>
      </c>
    </row>
    <row r="2246" spans="6:6">
      <c r="F2246" s="10">
        <v>504741</v>
      </c>
    </row>
    <row r="2247" spans="6:6">
      <c r="F2247" s="10">
        <v>504742</v>
      </c>
    </row>
    <row r="2248" spans="6:6">
      <c r="F2248" s="10">
        <v>504746</v>
      </c>
    </row>
    <row r="2249" spans="6:6">
      <c r="F2249" s="10">
        <v>504750</v>
      </c>
    </row>
    <row r="2250" spans="6:6">
      <c r="F2250" s="10">
        <v>504752</v>
      </c>
    </row>
    <row r="2251" spans="6:6">
      <c r="F2251" s="10">
        <v>504754</v>
      </c>
    </row>
    <row r="2252" spans="6:6">
      <c r="F2252" s="10">
        <v>504755</v>
      </c>
    </row>
    <row r="2253" spans="6:6">
      <c r="F2253" s="10">
        <v>504757</v>
      </c>
    </row>
    <row r="2254" spans="6:6">
      <c r="F2254" s="10">
        <v>504760</v>
      </c>
    </row>
    <row r="2255" spans="6:6">
      <c r="F2255" s="10">
        <v>504761</v>
      </c>
    </row>
    <row r="2256" spans="6:6">
      <c r="F2256" s="10">
        <v>504762</v>
      </c>
    </row>
    <row r="2257" spans="6:6">
      <c r="F2257" s="10">
        <v>504763</v>
      </c>
    </row>
    <row r="2258" spans="6:6">
      <c r="F2258" s="10">
        <v>504764</v>
      </c>
    </row>
    <row r="2259" spans="6:6">
      <c r="F2259" s="10">
        <v>504766</v>
      </c>
    </row>
    <row r="2260" spans="6:6">
      <c r="F2260" s="10">
        <v>504769</v>
      </c>
    </row>
    <row r="2261" spans="6:6">
      <c r="F2261" s="10">
        <v>504771</v>
      </c>
    </row>
    <row r="2262" spans="6:6">
      <c r="F2262" s="10">
        <v>504773</v>
      </c>
    </row>
    <row r="2263" spans="6:6">
      <c r="F2263" s="10">
        <v>504775</v>
      </c>
    </row>
    <row r="2264" spans="6:6">
      <c r="F2264" s="10">
        <v>504781</v>
      </c>
    </row>
    <row r="2265" spans="6:6">
      <c r="F2265" s="10">
        <v>504782</v>
      </c>
    </row>
    <row r="2266" spans="6:6">
      <c r="F2266" s="10">
        <v>504784</v>
      </c>
    </row>
    <row r="2267" spans="6:6">
      <c r="F2267" s="10">
        <v>504785</v>
      </c>
    </row>
    <row r="2268" spans="6:6">
      <c r="F2268" s="10">
        <v>504786</v>
      </c>
    </row>
    <row r="2269" spans="6:6">
      <c r="F2269" s="10">
        <v>504789</v>
      </c>
    </row>
    <row r="2270" spans="6:6">
      <c r="F2270" s="10">
        <v>504790</v>
      </c>
    </row>
    <row r="2271" spans="6:6">
      <c r="F2271" s="10">
        <v>504795</v>
      </c>
    </row>
    <row r="2272" spans="6:6">
      <c r="F2272" s="10">
        <v>504796</v>
      </c>
    </row>
    <row r="2273" spans="6:6">
      <c r="F2273" s="10">
        <v>504797</v>
      </c>
    </row>
    <row r="2274" spans="6:6">
      <c r="F2274" s="10">
        <v>504799</v>
      </c>
    </row>
    <row r="2275" spans="6:6">
      <c r="F2275" s="10">
        <v>504800</v>
      </c>
    </row>
    <row r="2276" spans="6:6">
      <c r="F2276" s="10">
        <v>504803</v>
      </c>
    </row>
    <row r="2277" spans="6:6">
      <c r="F2277" s="10">
        <v>504806</v>
      </c>
    </row>
    <row r="2278" spans="6:6">
      <c r="F2278" s="10">
        <v>504807</v>
      </c>
    </row>
    <row r="2279" spans="6:6">
      <c r="F2279" s="10">
        <v>504811</v>
      </c>
    </row>
    <row r="2280" spans="6:6">
      <c r="F2280" s="10">
        <v>504812</v>
      </c>
    </row>
    <row r="2281" spans="6:6">
      <c r="F2281" s="10">
        <v>504813</v>
      </c>
    </row>
    <row r="2282" spans="6:6">
      <c r="F2282" s="10">
        <v>504819</v>
      </c>
    </row>
    <row r="2283" spans="6:6">
      <c r="F2283" s="10">
        <v>504820</v>
      </c>
    </row>
    <row r="2284" spans="6:6">
      <c r="F2284" s="10">
        <v>504822</v>
      </c>
    </row>
    <row r="2285" spans="6:6">
      <c r="F2285" s="10">
        <v>504823</v>
      </c>
    </row>
    <row r="2286" spans="6:6">
      <c r="F2286" s="10">
        <v>504824</v>
      </c>
    </row>
    <row r="2287" spans="6:6">
      <c r="F2287" s="10">
        <v>504826</v>
      </c>
    </row>
    <row r="2288" spans="6:6">
      <c r="F2288" s="10">
        <v>504831</v>
      </c>
    </row>
    <row r="2289" spans="6:6">
      <c r="F2289" s="10">
        <v>504832</v>
      </c>
    </row>
    <row r="2290" spans="6:6">
      <c r="F2290" s="10">
        <v>504833</v>
      </c>
    </row>
    <row r="2291" spans="6:6">
      <c r="F2291" s="10">
        <v>504835</v>
      </c>
    </row>
    <row r="2292" spans="6:6">
      <c r="F2292" s="10">
        <v>504839</v>
      </c>
    </row>
    <row r="2293" spans="6:6">
      <c r="F2293" s="10">
        <v>504842</v>
      </c>
    </row>
    <row r="2294" spans="6:6">
      <c r="F2294" s="10">
        <v>504844</v>
      </c>
    </row>
    <row r="2295" spans="6:6">
      <c r="F2295" s="10">
        <v>504845</v>
      </c>
    </row>
    <row r="2296" spans="6:6">
      <c r="F2296" s="10">
        <v>504846</v>
      </c>
    </row>
    <row r="2297" spans="6:6">
      <c r="F2297" s="10">
        <v>504847</v>
      </c>
    </row>
    <row r="2298" spans="6:6">
      <c r="F2298" s="10">
        <v>504848</v>
      </c>
    </row>
    <row r="2299" spans="6:6">
      <c r="F2299" s="10">
        <v>504851</v>
      </c>
    </row>
    <row r="2300" spans="6:6">
      <c r="F2300" s="10">
        <v>504853</v>
      </c>
    </row>
    <row r="2301" spans="6:6">
      <c r="F2301" s="10">
        <v>504854</v>
      </c>
    </row>
    <row r="2302" spans="6:6">
      <c r="F2302" s="10">
        <v>504855</v>
      </c>
    </row>
    <row r="2303" spans="6:6">
      <c r="F2303" s="10">
        <v>504856</v>
      </c>
    </row>
    <row r="2304" spans="6:6">
      <c r="F2304" s="10">
        <v>504857</v>
      </c>
    </row>
    <row r="2305" spans="6:6">
      <c r="F2305" s="10">
        <v>504858</v>
      </c>
    </row>
    <row r="2306" spans="6:6">
      <c r="F2306" s="10">
        <v>504861</v>
      </c>
    </row>
    <row r="2307" spans="6:6">
      <c r="F2307" s="10">
        <v>504867</v>
      </c>
    </row>
    <row r="2308" spans="6:6">
      <c r="F2308" s="10">
        <v>504869</v>
      </c>
    </row>
    <row r="2309" spans="6:6">
      <c r="F2309" s="10">
        <v>504870</v>
      </c>
    </row>
    <row r="2310" spans="6:6">
      <c r="F2310" s="10">
        <v>504871</v>
      </c>
    </row>
    <row r="2311" spans="6:6">
      <c r="F2311" s="10">
        <v>504874</v>
      </c>
    </row>
    <row r="2312" spans="6:6">
      <c r="F2312" s="10">
        <v>504876</v>
      </c>
    </row>
    <row r="2313" spans="6:6">
      <c r="F2313" s="10">
        <v>504879</v>
      </c>
    </row>
    <row r="2314" spans="6:6">
      <c r="F2314" s="10">
        <v>504880</v>
      </c>
    </row>
    <row r="2315" spans="6:6">
      <c r="F2315" s="10">
        <v>504884</v>
      </c>
    </row>
    <row r="2316" spans="6:6">
      <c r="F2316" s="10">
        <v>504885</v>
      </c>
    </row>
    <row r="2317" spans="6:6">
      <c r="F2317" s="10">
        <v>504888</v>
      </c>
    </row>
    <row r="2318" spans="6:6">
      <c r="F2318" s="10">
        <v>504889</v>
      </c>
    </row>
    <row r="2319" spans="6:6">
      <c r="F2319" s="10">
        <v>504893</v>
      </c>
    </row>
    <row r="2320" spans="6:6">
      <c r="F2320" s="10">
        <v>504895</v>
      </c>
    </row>
    <row r="2321" spans="6:6">
      <c r="F2321" s="10">
        <v>504900</v>
      </c>
    </row>
    <row r="2322" spans="6:6">
      <c r="F2322" s="10">
        <v>504902</v>
      </c>
    </row>
    <row r="2323" spans="6:6">
      <c r="F2323" s="10">
        <v>504908</v>
      </c>
    </row>
    <row r="2324" spans="6:6">
      <c r="F2324" s="10">
        <v>504909</v>
      </c>
    </row>
    <row r="2325" spans="6:6">
      <c r="F2325" s="10">
        <v>504912</v>
      </c>
    </row>
    <row r="2326" spans="6:6">
      <c r="F2326" s="10">
        <v>504913</v>
      </c>
    </row>
    <row r="2327" spans="6:6">
      <c r="F2327" s="10">
        <v>504914</v>
      </c>
    </row>
    <row r="2328" spans="6:6">
      <c r="F2328" s="10">
        <v>504923</v>
      </c>
    </row>
    <row r="2329" spans="6:6">
      <c r="F2329" s="10">
        <v>504925</v>
      </c>
    </row>
    <row r="2330" spans="6:6">
      <c r="F2330" s="10">
        <v>504926</v>
      </c>
    </row>
    <row r="2331" spans="6:6">
      <c r="F2331" s="10">
        <v>504932</v>
      </c>
    </row>
    <row r="2332" spans="6:6">
      <c r="F2332" s="10">
        <v>504937</v>
      </c>
    </row>
    <row r="2333" spans="6:6">
      <c r="F2333" s="10">
        <v>504939</v>
      </c>
    </row>
    <row r="2334" spans="6:6">
      <c r="F2334" s="10">
        <v>504943</v>
      </c>
    </row>
    <row r="2335" spans="6:6">
      <c r="F2335" s="10">
        <v>504948</v>
      </c>
    </row>
    <row r="2336" spans="6:6">
      <c r="F2336" s="10">
        <v>504950</v>
      </c>
    </row>
    <row r="2337" spans="6:6">
      <c r="F2337" s="10">
        <v>504951</v>
      </c>
    </row>
    <row r="2338" spans="6:6">
      <c r="F2338" s="10">
        <v>504954</v>
      </c>
    </row>
    <row r="2339" spans="6:6">
      <c r="F2339" s="10">
        <v>504957</v>
      </c>
    </row>
    <row r="2340" spans="6:6">
      <c r="F2340" s="10">
        <v>504958</v>
      </c>
    </row>
    <row r="2341" spans="6:6">
      <c r="F2341" s="10">
        <v>504960</v>
      </c>
    </row>
    <row r="2342" spans="6:6">
      <c r="F2342" s="10">
        <v>504961</v>
      </c>
    </row>
    <row r="2343" spans="6:6">
      <c r="F2343" s="10">
        <v>504962</v>
      </c>
    </row>
    <row r="2344" spans="6:6">
      <c r="F2344" s="10">
        <v>504963</v>
      </c>
    </row>
    <row r="2345" spans="6:6">
      <c r="F2345" s="10">
        <v>504966</v>
      </c>
    </row>
    <row r="2346" spans="6:6">
      <c r="F2346" s="10">
        <v>504967</v>
      </c>
    </row>
    <row r="2347" spans="6:6">
      <c r="F2347" s="10">
        <v>504968</v>
      </c>
    </row>
    <row r="2348" spans="6:6">
      <c r="F2348" s="10">
        <v>504970</v>
      </c>
    </row>
    <row r="2349" spans="6:6">
      <c r="F2349" s="10">
        <v>504972</v>
      </c>
    </row>
    <row r="2350" spans="6:6">
      <c r="F2350" s="10">
        <v>504974</v>
      </c>
    </row>
    <row r="2351" spans="6:6">
      <c r="F2351" s="10">
        <v>504975</v>
      </c>
    </row>
    <row r="2352" spans="6:6">
      <c r="F2352" s="10">
        <v>504977</v>
      </c>
    </row>
    <row r="2353" spans="6:6">
      <c r="F2353" s="10">
        <v>504978</v>
      </c>
    </row>
    <row r="2354" spans="6:6">
      <c r="F2354" s="10">
        <v>504984</v>
      </c>
    </row>
    <row r="2355" spans="6:6">
      <c r="F2355" s="10">
        <v>504985</v>
      </c>
    </row>
    <row r="2356" spans="6:6">
      <c r="F2356" s="10">
        <v>504986</v>
      </c>
    </row>
    <row r="2357" spans="6:6">
      <c r="F2357" s="10">
        <v>504987</v>
      </c>
    </row>
    <row r="2358" spans="6:6">
      <c r="F2358" s="10">
        <v>504991</v>
      </c>
    </row>
    <row r="2359" spans="6:6">
      <c r="F2359" s="10">
        <v>504992</v>
      </c>
    </row>
    <row r="2360" spans="6:6">
      <c r="F2360" s="10">
        <v>504993</v>
      </c>
    </row>
    <row r="2361" spans="6:6">
      <c r="F2361" s="10">
        <v>504994</v>
      </c>
    </row>
    <row r="2362" spans="6:6">
      <c r="F2362" s="10">
        <v>504995</v>
      </c>
    </row>
    <row r="2363" spans="6:6">
      <c r="F2363" s="10">
        <v>505001</v>
      </c>
    </row>
    <row r="2364" spans="6:6">
      <c r="F2364" s="10">
        <v>505005</v>
      </c>
    </row>
    <row r="2365" spans="6:6">
      <c r="F2365" s="10">
        <v>505006</v>
      </c>
    </row>
    <row r="2366" spans="6:6">
      <c r="F2366" s="10">
        <v>505007</v>
      </c>
    </row>
    <row r="2367" spans="6:6">
      <c r="F2367" s="10">
        <v>505009</v>
      </c>
    </row>
    <row r="2368" spans="6:6">
      <c r="F2368" s="10">
        <v>505010</v>
      </c>
    </row>
    <row r="2369" spans="6:6">
      <c r="F2369" s="10">
        <v>505011</v>
      </c>
    </row>
    <row r="2370" spans="6:6">
      <c r="F2370" s="10">
        <v>505012</v>
      </c>
    </row>
    <row r="2371" spans="6:6">
      <c r="F2371" s="10">
        <v>505013</v>
      </c>
    </row>
    <row r="2372" spans="6:6">
      <c r="F2372" s="10">
        <v>505015</v>
      </c>
    </row>
    <row r="2373" spans="6:6">
      <c r="F2373" s="10">
        <v>505016</v>
      </c>
    </row>
    <row r="2374" spans="6:6">
      <c r="F2374" s="10">
        <v>505019</v>
      </c>
    </row>
    <row r="2375" spans="6:6">
      <c r="F2375" s="10">
        <v>505025</v>
      </c>
    </row>
    <row r="2376" spans="6:6">
      <c r="F2376" s="10">
        <v>505031</v>
      </c>
    </row>
    <row r="2377" spans="6:6">
      <c r="F2377" s="10">
        <v>505033</v>
      </c>
    </row>
    <row r="2378" spans="6:6">
      <c r="F2378" s="10">
        <v>505038</v>
      </c>
    </row>
    <row r="2379" spans="6:6">
      <c r="F2379" s="10">
        <v>505039</v>
      </c>
    </row>
    <row r="2380" spans="6:6">
      <c r="F2380" s="10">
        <v>505040</v>
      </c>
    </row>
    <row r="2381" spans="6:6">
      <c r="F2381" s="10">
        <v>505043</v>
      </c>
    </row>
    <row r="2382" spans="6:6">
      <c r="F2382" s="10">
        <v>505048</v>
      </c>
    </row>
    <row r="2383" spans="6:6">
      <c r="F2383" s="10">
        <v>505049</v>
      </c>
    </row>
    <row r="2384" spans="6:6">
      <c r="F2384" s="10">
        <v>505050</v>
      </c>
    </row>
    <row r="2385" spans="6:6">
      <c r="F2385" s="10">
        <v>505051</v>
      </c>
    </row>
    <row r="2386" spans="6:6">
      <c r="F2386" s="10">
        <v>505052</v>
      </c>
    </row>
    <row r="2387" spans="6:6">
      <c r="F2387" s="10">
        <v>505053</v>
      </c>
    </row>
    <row r="2388" spans="6:6">
      <c r="F2388" s="10">
        <v>505054</v>
      </c>
    </row>
    <row r="2389" spans="6:6">
      <c r="F2389" s="10">
        <v>505056</v>
      </c>
    </row>
    <row r="2390" spans="6:6">
      <c r="F2390" s="10">
        <v>505058</v>
      </c>
    </row>
    <row r="2391" spans="6:6">
      <c r="F2391" s="10">
        <v>505059</v>
      </c>
    </row>
    <row r="2392" spans="6:6">
      <c r="F2392" s="10">
        <v>505060</v>
      </c>
    </row>
    <row r="2393" spans="6:6">
      <c r="F2393" s="10">
        <v>505061</v>
      </c>
    </row>
    <row r="2394" spans="6:6">
      <c r="F2394" s="10">
        <v>505064</v>
      </c>
    </row>
    <row r="2395" spans="6:6">
      <c r="F2395" s="10">
        <v>505066</v>
      </c>
    </row>
    <row r="2396" spans="6:6">
      <c r="F2396" s="10">
        <v>505067</v>
      </c>
    </row>
    <row r="2397" spans="6:6">
      <c r="F2397" s="10">
        <v>505068</v>
      </c>
    </row>
    <row r="2398" spans="6:6">
      <c r="F2398" s="10">
        <v>505069</v>
      </c>
    </row>
    <row r="2399" spans="6:6">
      <c r="F2399" s="10">
        <v>505072</v>
      </c>
    </row>
    <row r="2400" spans="6:6">
      <c r="F2400" s="10">
        <v>505073</v>
      </c>
    </row>
    <row r="2401" spans="6:6">
      <c r="F2401" s="10">
        <v>505075</v>
      </c>
    </row>
    <row r="2402" spans="6:6">
      <c r="F2402" s="10">
        <v>505078</v>
      </c>
    </row>
    <row r="2403" spans="6:6">
      <c r="F2403" s="10">
        <v>505079</v>
      </c>
    </row>
    <row r="2404" spans="6:6">
      <c r="F2404" s="10">
        <v>505080</v>
      </c>
    </row>
    <row r="2405" spans="6:6">
      <c r="F2405" s="10">
        <v>505082</v>
      </c>
    </row>
    <row r="2406" spans="6:6">
      <c r="F2406" s="10">
        <v>505086</v>
      </c>
    </row>
    <row r="2407" spans="6:6">
      <c r="F2407" s="10">
        <v>505089</v>
      </c>
    </row>
    <row r="2408" spans="6:6">
      <c r="F2408" s="10">
        <v>505093</v>
      </c>
    </row>
    <row r="2409" spans="6:6">
      <c r="F2409" s="10">
        <v>505094</v>
      </c>
    </row>
    <row r="2410" spans="6:6">
      <c r="F2410" s="10">
        <v>505096</v>
      </c>
    </row>
    <row r="2411" spans="6:6">
      <c r="F2411" s="10">
        <v>505097</v>
      </c>
    </row>
    <row r="2412" spans="6:6">
      <c r="F2412" s="10">
        <v>505099</v>
      </c>
    </row>
    <row r="2413" spans="6:6">
      <c r="F2413" s="10">
        <v>505101</v>
      </c>
    </row>
    <row r="2414" spans="6:6">
      <c r="F2414" s="10">
        <v>505102</v>
      </c>
    </row>
    <row r="2415" spans="6:6">
      <c r="F2415" s="10">
        <v>505103</v>
      </c>
    </row>
    <row r="2416" spans="6:6">
      <c r="F2416" s="10">
        <v>505106</v>
      </c>
    </row>
    <row r="2417" spans="6:6">
      <c r="F2417" s="10">
        <v>505118</v>
      </c>
    </row>
    <row r="2418" spans="6:6">
      <c r="F2418" s="10">
        <v>505120</v>
      </c>
    </row>
    <row r="2419" spans="6:6">
      <c r="F2419" s="10">
        <v>505122</v>
      </c>
    </row>
    <row r="2420" spans="6:6">
      <c r="F2420" s="10">
        <v>505123</v>
      </c>
    </row>
    <row r="2421" spans="6:6">
      <c r="F2421" s="10">
        <v>505124</v>
      </c>
    </row>
    <row r="2422" spans="6:6">
      <c r="F2422" s="10">
        <v>505125</v>
      </c>
    </row>
    <row r="2423" spans="6:6">
      <c r="F2423" s="10">
        <v>505126</v>
      </c>
    </row>
    <row r="2424" spans="6:6">
      <c r="F2424" s="10">
        <v>505129</v>
      </c>
    </row>
    <row r="2425" spans="6:6">
      <c r="F2425" s="10">
        <v>505130</v>
      </c>
    </row>
    <row r="2426" spans="6:6">
      <c r="F2426" s="10">
        <v>505131</v>
      </c>
    </row>
    <row r="2427" spans="6:6">
      <c r="F2427" s="10">
        <v>505133</v>
      </c>
    </row>
    <row r="2428" spans="6:6">
      <c r="F2428" s="10">
        <v>505134</v>
      </c>
    </row>
    <row r="2429" spans="6:6">
      <c r="F2429" s="10">
        <v>505138</v>
      </c>
    </row>
    <row r="2430" spans="6:6">
      <c r="F2430" s="10">
        <v>505142</v>
      </c>
    </row>
    <row r="2431" spans="6:6">
      <c r="F2431" s="10">
        <v>505144</v>
      </c>
    </row>
    <row r="2432" spans="6:6">
      <c r="F2432" s="10">
        <v>505147</v>
      </c>
    </row>
    <row r="2433" spans="6:6">
      <c r="F2433" s="10">
        <v>505149</v>
      </c>
    </row>
    <row r="2434" spans="6:6">
      <c r="F2434" s="10">
        <v>505152</v>
      </c>
    </row>
    <row r="2435" spans="6:6">
      <c r="F2435" s="10">
        <v>505154</v>
      </c>
    </row>
    <row r="2436" spans="6:6">
      <c r="F2436" s="10">
        <v>505156</v>
      </c>
    </row>
    <row r="2437" spans="6:6">
      <c r="F2437" s="10">
        <v>505158</v>
      </c>
    </row>
    <row r="2438" spans="6:6">
      <c r="F2438" s="10">
        <v>505159</v>
      </c>
    </row>
    <row r="2439" spans="6:6">
      <c r="F2439" s="10">
        <v>505160</v>
      </c>
    </row>
    <row r="2440" spans="6:6">
      <c r="F2440" s="10">
        <v>505161</v>
      </c>
    </row>
    <row r="2441" spans="6:6">
      <c r="F2441" s="10">
        <v>505162</v>
      </c>
    </row>
    <row r="2442" spans="6:6">
      <c r="F2442" s="10">
        <v>505165</v>
      </c>
    </row>
    <row r="2443" spans="6:6">
      <c r="F2443" s="10">
        <v>505167</v>
      </c>
    </row>
    <row r="2444" spans="6:6">
      <c r="F2444" s="10">
        <v>505168</v>
      </c>
    </row>
    <row r="2445" spans="6:6">
      <c r="F2445" s="10">
        <v>505169</v>
      </c>
    </row>
    <row r="2446" spans="6:6">
      <c r="F2446" s="10">
        <v>505170</v>
      </c>
    </row>
    <row r="2447" spans="6:6">
      <c r="F2447" s="10">
        <v>505171</v>
      </c>
    </row>
    <row r="2448" spans="6:6">
      <c r="F2448" s="10">
        <v>505176</v>
      </c>
    </row>
    <row r="2449" spans="6:6">
      <c r="F2449" s="10">
        <v>505177</v>
      </c>
    </row>
    <row r="2450" spans="6:6">
      <c r="F2450" s="10">
        <v>505183</v>
      </c>
    </row>
    <row r="2451" spans="6:6">
      <c r="F2451" s="10">
        <v>505184</v>
      </c>
    </row>
    <row r="2452" spans="6:6">
      <c r="F2452" s="10">
        <v>505186</v>
      </c>
    </row>
    <row r="2453" spans="6:6">
      <c r="F2453" s="10">
        <v>505190</v>
      </c>
    </row>
    <row r="2454" spans="6:6">
      <c r="F2454" s="10">
        <v>505191</v>
      </c>
    </row>
    <row r="2455" spans="6:6">
      <c r="F2455" s="10">
        <v>505199</v>
      </c>
    </row>
    <row r="2456" spans="6:6">
      <c r="F2456" s="10">
        <v>505200</v>
      </c>
    </row>
    <row r="2457" spans="6:6">
      <c r="F2457" s="10">
        <v>505204</v>
      </c>
    </row>
    <row r="2458" spans="6:6">
      <c r="F2458" s="10">
        <v>505206</v>
      </c>
    </row>
    <row r="2459" spans="6:6">
      <c r="F2459" s="10">
        <v>505209</v>
      </c>
    </row>
    <row r="2460" spans="6:6">
      <c r="F2460" s="10">
        <v>505212</v>
      </c>
    </row>
    <row r="2461" spans="6:6">
      <c r="F2461" s="10">
        <v>505213</v>
      </c>
    </row>
    <row r="2462" spans="6:6">
      <c r="F2462" s="10">
        <v>505214</v>
      </c>
    </row>
    <row r="2463" spans="6:6">
      <c r="F2463" s="10">
        <v>505218</v>
      </c>
    </row>
    <row r="2464" spans="6:6">
      <c r="F2464" s="10">
        <v>505220</v>
      </c>
    </row>
    <row r="2465" spans="6:6">
      <c r="F2465" s="10">
        <v>505221</v>
      </c>
    </row>
    <row r="2466" spans="6:6">
      <c r="F2466" s="10">
        <v>505224</v>
      </c>
    </row>
    <row r="2467" spans="6:6">
      <c r="F2467" s="10">
        <v>505225</v>
      </c>
    </row>
    <row r="2468" spans="6:6">
      <c r="F2468" s="10">
        <v>505226</v>
      </c>
    </row>
    <row r="2469" spans="6:6">
      <c r="F2469" s="10">
        <v>505228</v>
      </c>
    </row>
    <row r="2470" spans="6:6">
      <c r="F2470" s="10">
        <v>505229</v>
      </c>
    </row>
    <row r="2471" spans="6:6">
      <c r="F2471" s="10">
        <v>505233</v>
      </c>
    </row>
    <row r="2472" spans="6:6">
      <c r="F2472" s="10">
        <v>505234</v>
      </c>
    </row>
    <row r="2473" spans="6:6">
      <c r="F2473" s="10">
        <v>505238</v>
      </c>
    </row>
    <row r="2474" spans="6:6">
      <c r="F2474" s="10">
        <v>505242</v>
      </c>
    </row>
    <row r="2475" spans="6:6">
      <c r="F2475" s="10">
        <v>505250</v>
      </c>
    </row>
    <row r="2476" spans="6:6">
      <c r="F2476" s="10">
        <v>505251</v>
      </c>
    </row>
    <row r="2477" spans="6:6">
      <c r="F2477" s="10">
        <v>505256</v>
      </c>
    </row>
    <row r="2478" spans="6:6">
      <c r="F2478" s="10">
        <v>505258</v>
      </c>
    </row>
    <row r="2479" spans="6:6">
      <c r="F2479" s="10">
        <v>505267</v>
      </c>
    </row>
    <row r="2480" spans="6:6">
      <c r="F2480" s="10">
        <v>505272</v>
      </c>
    </row>
    <row r="2481" spans="6:6">
      <c r="F2481" s="10">
        <v>505276</v>
      </c>
    </row>
    <row r="2482" spans="6:6">
      <c r="F2482" s="10">
        <v>505280</v>
      </c>
    </row>
    <row r="2483" spans="6:6">
      <c r="F2483" s="10">
        <v>505283</v>
      </c>
    </row>
    <row r="2484" spans="6:6">
      <c r="F2484" s="10">
        <v>505284</v>
      </c>
    </row>
    <row r="2485" spans="6:6">
      <c r="F2485" s="10">
        <v>505285</v>
      </c>
    </row>
    <row r="2486" spans="6:6">
      <c r="F2486" s="10">
        <v>505288</v>
      </c>
    </row>
    <row r="2487" spans="6:6">
      <c r="F2487" s="10">
        <v>505290</v>
      </c>
    </row>
    <row r="2488" spans="6:6">
      <c r="F2488" s="10">
        <v>505293</v>
      </c>
    </row>
    <row r="2489" spans="6:6">
      <c r="F2489" s="10">
        <v>505294</v>
      </c>
    </row>
    <row r="2490" spans="6:6">
      <c r="F2490" s="10">
        <v>505295</v>
      </c>
    </row>
    <row r="2491" spans="6:6">
      <c r="F2491" s="10">
        <v>505297</v>
      </c>
    </row>
    <row r="2492" spans="6:6">
      <c r="F2492" s="10">
        <v>505298</v>
      </c>
    </row>
    <row r="2493" spans="6:6">
      <c r="F2493" s="10">
        <v>505300</v>
      </c>
    </row>
    <row r="2494" spans="6:6">
      <c r="F2494" s="10">
        <v>505302</v>
      </c>
    </row>
    <row r="2495" spans="6:6">
      <c r="F2495" s="10">
        <v>505304</v>
      </c>
    </row>
    <row r="2496" spans="6:6">
      <c r="F2496" s="10">
        <v>505306</v>
      </c>
    </row>
    <row r="2497" spans="6:6">
      <c r="F2497" s="10">
        <v>505308</v>
      </c>
    </row>
    <row r="2498" spans="6:6">
      <c r="F2498" s="10">
        <v>505310</v>
      </c>
    </row>
    <row r="2499" spans="6:6">
      <c r="F2499" s="10">
        <v>505313</v>
      </c>
    </row>
    <row r="2500" spans="6:6">
      <c r="F2500" s="10">
        <v>505314</v>
      </c>
    </row>
    <row r="2501" spans="6:6">
      <c r="F2501" s="10">
        <v>505315</v>
      </c>
    </row>
    <row r="2502" spans="6:6">
      <c r="F2502" s="10">
        <v>505316</v>
      </c>
    </row>
    <row r="2503" spans="6:6">
      <c r="F2503" s="10">
        <v>505317</v>
      </c>
    </row>
    <row r="2504" spans="6:6">
      <c r="F2504" s="10">
        <v>505318</v>
      </c>
    </row>
    <row r="2505" spans="6:6">
      <c r="F2505" s="10">
        <v>505320</v>
      </c>
    </row>
    <row r="2506" spans="6:6">
      <c r="F2506" s="10">
        <v>505322</v>
      </c>
    </row>
    <row r="2507" spans="6:6">
      <c r="F2507" s="10">
        <v>505323</v>
      </c>
    </row>
    <row r="2508" spans="6:6">
      <c r="F2508" s="10">
        <v>505324</v>
      </c>
    </row>
    <row r="2509" spans="6:6">
      <c r="F2509" s="10">
        <v>505325</v>
      </c>
    </row>
    <row r="2510" spans="6:6">
      <c r="F2510" s="10">
        <v>505326</v>
      </c>
    </row>
    <row r="2511" spans="6:6">
      <c r="F2511" s="10">
        <v>505328</v>
      </c>
    </row>
    <row r="2512" spans="6:6">
      <c r="F2512" s="10">
        <v>505329</v>
      </c>
    </row>
    <row r="2513" spans="6:6">
      <c r="F2513" s="10">
        <v>505332</v>
      </c>
    </row>
    <row r="2514" spans="6:6">
      <c r="F2514" s="10">
        <v>505335</v>
      </c>
    </row>
    <row r="2515" spans="6:6">
      <c r="F2515" s="10">
        <v>505336</v>
      </c>
    </row>
    <row r="2516" spans="6:6">
      <c r="F2516" s="10">
        <v>505337</v>
      </c>
    </row>
    <row r="2517" spans="6:6">
      <c r="F2517" s="10">
        <v>505339</v>
      </c>
    </row>
    <row r="2518" spans="6:6">
      <c r="F2518" s="10">
        <v>505341</v>
      </c>
    </row>
    <row r="2519" spans="6:6">
      <c r="F2519" s="10">
        <v>505349</v>
      </c>
    </row>
    <row r="2520" spans="6:6">
      <c r="F2520" s="10">
        <v>505350</v>
      </c>
    </row>
    <row r="2521" spans="6:6">
      <c r="F2521" s="10">
        <v>505351</v>
      </c>
    </row>
    <row r="2522" spans="6:6">
      <c r="F2522" s="10">
        <v>505353</v>
      </c>
    </row>
    <row r="2523" spans="6:6">
      <c r="F2523" s="10">
        <v>505354</v>
      </c>
    </row>
    <row r="2524" spans="6:6">
      <c r="F2524" s="10">
        <v>505355</v>
      </c>
    </row>
    <row r="2525" spans="6:6">
      <c r="F2525" s="10">
        <v>505356</v>
      </c>
    </row>
    <row r="2526" spans="6:6">
      <c r="F2526" s="10">
        <v>505358</v>
      </c>
    </row>
    <row r="2527" spans="6:6">
      <c r="F2527" s="10">
        <v>505359</v>
      </c>
    </row>
    <row r="2528" spans="6:6">
      <c r="F2528" s="10">
        <v>505361</v>
      </c>
    </row>
    <row r="2529" spans="6:6">
      <c r="F2529" s="10">
        <v>505362</v>
      </c>
    </row>
    <row r="2530" spans="6:6">
      <c r="F2530" s="10">
        <v>505366</v>
      </c>
    </row>
    <row r="2531" spans="6:6">
      <c r="F2531" s="10">
        <v>505368</v>
      </c>
    </row>
    <row r="2532" spans="6:6">
      <c r="F2532" s="10">
        <v>505369</v>
      </c>
    </row>
    <row r="2533" spans="6:6">
      <c r="F2533" s="10">
        <v>505370</v>
      </c>
    </row>
    <row r="2534" spans="6:6">
      <c r="F2534" s="10">
        <v>505371</v>
      </c>
    </row>
    <row r="2535" spans="6:6">
      <c r="F2535" s="10">
        <v>505375</v>
      </c>
    </row>
    <row r="2536" spans="6:6">
      <c r="F2536" s="10">
        <v>505376</v>
      </c>
    </row>
    <row r="2537" spans="6:6">
      <c r="F2537" s="10">
        <v>505379</v>
      </c>
    </row>
    <row r="2538" spans="6:6">
      <c r="F2538" s="10">
        <v>505383</v>
      </c>
    </row>
    <row r="2539" spans="6:6">
      <c r="F2539" s="10">
        <v>505387</v>
      </c>
    </row>
    <row r="2540" spans="6:6">
      <c r="F2540" s="10">
        <v>505388</v>
      </c>
    </row>
    <row r="2541" spans="6:6">
      <c r="F2541" s="10">
        <v>505390</v>
      </c>
    </row>
    <row r="2542" spans="6:6">
      <c r="F2542" s="10">
        <v>505393</v>
      </c>
    </row>
    <row r="2543" spans="6:6">
      <c r="F2543" s="10">
        <v>505394</v>
      </c>
    </row>
    <row r="2544" spans="6:6">
      <c r="F2544" s="10">
        <v>505401</v>
      </c>
    </row>
    <row r="2545" spans="6:6">
      <c r="F2545" s="10">
        <v>505403</v>
      </c>
    </row>
    <row r="2546" spans="6:6">
      <c r="F2546" s="10">
        <v>505405</v>
      </c>
    </row>
    <row r="2547" spans="6:6">
      <c r="F2547" s="10">
        <v>505406</v>
      </c>
    </row>
    <row r="2548" spans="6:6">
      <c r="F2548" s="10">
        <v>505407</v>
      </c>
    </row>
    <row r="2549" spans="6:6">
      <c r="F2549" s="10">
        <v>505408</v>
      </c>
    </row>
    <row r="2550" spans="6:6">
      <c r="F2550" s="10">
        <v>505415</v>
      </c>
    </row>
    <row r="2551" spans="6:6">
      <c r="F2551" s="10">
        <v>505417</v>
      </c>
    </row>
    <row r="2552" spans="6:6">
      <c r="F2552" s="10">
        <v>505421</v>
      </c>
    </row>
    <row r="2553" spans="6:6">
      <c r="F2553" s="10">
        <v>505422</v>
      </c>
    </row>
    <row r="2554" spans="6:6">
      <c r="F2554" s="10">
        <v>505423</v>
      </c>
    </row>
    <row r="2555" spans="6:6">
      <c r="F2555" s="10">
        <v>505427</v>
      </c>
    </row>
    <row r="2556" spans="6:6">
      <c r="F2556" s="10">
        <v>505430</v>
      </c>
    </row>
    <row r="2557" spans="6:6">
      <c r="F2557" s="10">
        <v>505435</v>
      </c>
    </row>
    <row r="2558" spans="6:6">
      <c r="F2558" s="10">
        <v>505436</v>
      </c>
    </row>
    <row r="2559" spans="6:6">
      <c r="F2559" s="10">
        <v>505437</v>
      </c>
    </row>
    <row r="2560" spans="6:6">
      <c r="F2560" s="10">
        <v>505438</v>
      </c>
    </row>
    <row r="2561" spans="6:6">
      <c r="F2561" s="10">
        <v>505453</v>
      </c>
    </row>
    <row r="2562" spans="6:6">
      <c r="F2562" s="10">
        <v>505454</v>
      </c>
    </row>
    <row r="2563" spans="6:6">
      <c r="F2563" s="10">
        <v>505455</v>
      </c>
    </row>
    <row r="2564" spans="6:6">
      <c r="F2564" s="10">
        <v>505456</v>
      </c>
    </row>
    <row r="2565" spans="6:6">
      <c r="F2565" s="10">
        <v>505457</v>
      </c>
    </row>
    <row r="2566" spans="6:6">
      <c r="F2566" s="10">
        <v>505463</v>
      </c>
    </row>
    <row r="2567" spans="6:6">
      <c r="F2567" s="10">
        <v>505464</v>
      </c>
    </row>
    <row r="2568" spans="6:6">
      <c r="F2568" s="10">
        <v>505465</v>
      </c>
    </row>
    <row r="2569" spans="6:6">
      <c r="F2569" s="10">
        <v>505468</v>
      </c>
    </row>
    <row r="2570" spans="6:6">
      <c r="F2570" s="10">
        <v>505469</v>
      </c>
    </row>
    <row r="2571" spans="6:6">
      <c r="F2571" s="10">
        <v>505472</v>
      </c>
    </row>
    <row r="2572" spans="6:6">
      <c r="F2572" s="10">
        <v>505477</v>
      </c>
    </row>
    <row r="2573" spans="6:6">
      <c r="F2573" s="10">
        <v>505479</v>
      </c>
    </row>
    <row r="2574" spans="6:6">
      <c r="F2574" s="10">
        <v>505481</v>
      </c>
    </row>
    <row r="2575" spans="6:6">
      <c r="F2575" s="10">
        <v>505482</v>
      </c>
    </row>
    <row r="2576" spans="6:6">
      <c r="F2576" s="10">
        <v>505485</v>
      </c>
    </row>
    <row r="2577" spans="6:6">
      <c r="F2577" s="10">
        <v>505486</v>
      </c>
    </row>
    <row r="2578" spans="6:6">
      <c r="F2578" s="10">
        <v>505489</v>
      </c>
    </row>
    <row r="2579" spans="6:6">
      <c r="F2579" s="10">
        <v>505490</v>
      </c>
    </row>
    <row r="2580" spans="6:6">
      <c r="F2580" s="10">
        <v>505491</v>
      </c>
    </row>
    <row r="2581" spans="6:6">
      <c r="F2581" s="10">
        <v>505492</v>
      </c>
    </row>
    <row r="2582" spans="6:6">
      <c r="F2582" s="10">
        <v>505497</v>
      </c>
    </row>
    <row r="2583" spans="6:6">
      <c r="F2583" s="10">
        <v>505499</v>
      </c>
    </row>
    <row r="2584" spans="6:6">
      <c r="F2584" s="10">
        <v>505501</v>
      </c>
    </row>
    <row r="2585" spans="6:6">
      <c r="F2585" s="10">
        <v>505502</v>
      </c>
    </row>
    <row r="2586" spans="6:6">
      <c r="F2586" s="10">
        <v>505503</v>
      </c>
    </row>
    <row r="2587" spans="6:6">
      <c r="F2587" s="10">
        <v>505504</v>
      </c>
    </row>
    <row r="2588" spans="6:6">
      <c r="F2588" s="10">
        <v>505507</v>
      </c>
    </row>
    <row r="2589" spans="6:6">
      <c r="F2589" s="10">
        <v>505510</v>
      </c>
    </row>
    <row r="2590" spans="6:6">
      <c r="F2590" s="10">
        <v>505511</v>
      </c>
    </row>
    <row r="2591" spans="6:6">
      <c r="F2591" s="10">
        <v>505512</v>
      </c>
    </row>
    <row r="2592" spans="6:6">
      <c r="F2592" s="10">
        <v>505514</v>
      </c>
    </row>
    <row r="2593" spans="6:6">
      <c r="F2593" s="10">
        <v>505515</v>
      </c>
    </row>
    <row r="2594" spans="6:6">
      <c r="F2594" s="10">
        <v>505518</v>
      </c>
    </row>
    <row r="2595" spans="6:6">
      <c r="F2595" s="10">
        <v>505519</v>
      </c>
    </row>
    <row r="2596" spans="6:6">
      <c r="F2596" s="10">
        <v>505520</v>
      </c>
    </row>
    <row r="2597" spans="6:6">
      <c r="F2597" s="10">
        <v>505521</v>
      </c>
    </row>
    <row r="2598" spans="6:6">
      <c r="F2598" s="10">
        <v>505523</v>
      </c>
    </row>
    <row r="2599" spans="6:6">
      <c r="F2599" s="10">
        <v>505524</v>
      </c>
    </row>
    <row r="2600" spans="6:6">
      <c r="F2600" s="10">
        <v>505531</v>
      </c>
    </row>
    <row r="2601" spans="6:6">
      <c r="F2601" s="10">
        <v>505533</v>
      </c>
    </row>
    <row r="2602" spans="6:6">
      <c r="F2602" s="10">
        <v>505537</v>
      </c>
    </row>
    <row r="2603" spans="6:6">
      <c r="F2603" s="10">
        <v>505538</v>
      </c>
    </row>
    <row r="2604" spans="6:6">
      <c r="F2604" s="10">
        <v>505539</v>
      </c>
    </row>
    <row r="2605" spans="6:6">
      <c r="F2605" s="10">
        <v>505540</v>
      </c>
    </row>
    <row r="2606" spans="6:6">
      <c r="F2606" s="10">
        <v>505541</v>
      </c>
    </row>
    <row r="2607" spans="6:6">
      <c r="F2607" s="10">
        <v>505542</v>
      </c>
    </row>
    <row r="2608" spans="6:6">
      <c r="F2608" s="10">
        <v>505543</v>
      </c>
    </row>
    <row r="2609" spans="6:6">
      <c r="F2609" s="10">
        <v>505545</v>
      </c>
    </row>
    <row r="2610" spans="6:6">
      <c r="F2610" s="10">
        <v>505546</v>
      </c>
    </row>
    <row r="2611" spans="6:6">
      <c r="F2611" s="10">
        <v>505547</v>
      </c>
    </row>
    <row r="2612" spans="6:6">
      <c r="F2612" s="10">
        <v>505551</v>
      </c>
    </row>
    <row r="2613" spans="6:6">
      <c r="F2613" s="10">
        <v>505552</v>
      </c>
    </row>
    <row r="2614" spans="6:6">
      <c r="F2614" s="10">
        <v>505554</v>
      </c>
    </row>
    <row r="2615" spans="6:6">
      <c r="F2615" s="10">
        <v>505555</v>
      </c>
    </row>
    <row r="2616" spans="6:6">
      <c r="F2616" s="10">
        <v>505556</v>
      </c>
    </row>
    <row r="2617" spans="6:6">
      <c r="F2617" s="10">
        <v>505558</v>
      </c>
    </row>
    <row r="2618" spans="6:6">
      <c r="F2618" s="10">
        <v>505560</v>
      </c>
    </row>
    <row r="2619" spans="6:6">
      <c r="F2619" s="10">
        <v>505563</v>
      </c>
    </row>
    <row r="2620" spans="6:6">
      <c r="F2620" s="10">
        <v>505564</v>
      </c>
    </row>
    <row r="2621" spans="6:6">
      <c r="F2621" s="10">
        <v>505568</v>
      </c>
    </row>
    <row r="2622" spans="6:6">
      <c r="F2622" s="10">
        <v>505569</v>
      </c>
    </row>
    <row r="2623" spans="6:6">
      <c r="F2623" s="10">
        <v>505570</v>
      </c>
    </row>
    <row r="2624" spans="6:6">
      <c r="F2624" s="10">
        <v>505571</v>
      </c>
    </row>
    <row r="2625" spans="6:6">
      <c r="F2625" s="10">
        <v>505572</v>
      </c>
    </row>
    <row r="2626" spans="6:6">
      <c r="F2626" s="10">
        <v>505574</v>
      </c>
    </row>
    <row r="2627" spans="6:6">
      <c r="F2627" s="10">
        <v>505575</v>
      </c>
    </row>
    <row r="2628" spans="6:6">
      <c r="F2628" s="10">
        <v>505578</v>
      </c>
    </row>
    <row r="2629" spans="6:6">
      <c r="F2629" s="10">
        <v>505579</v>
      </c>
    </row>
    <row r="2630" spans="6:6">
      <c r="F2630" s="10">
        <v>505580</v>
      </c>
    </row>
    <row r="2631" spans="6:6">
      <c r="F2631" s="10">
        <v>505581</v>
      </c>
    </row>
    <row r="2632" spans="6:6">
      <c r="F2632" s="10">
        <v>505584</v>
      </c>
    </row>
    <row r="2633" spans="6:6">
      <c r="F2633" s="10">
        <v>505585</v>
      </c>
    </row>
    <row r="2634" spans="6:6">
      <c r="F2634" s="10">
        <v>505592</v>
      </c>
    </row>
    <row r="2635" spans="6:6">
      <c r="F2635" s="10">
        <v>505595</v>
      </c>
    </row>
    <row r="2636" spans="6:6">
      <c r="F2636" s="10">
        <v>505599</v>
      </c>
    </row>
    <row r="2637" spans="6:6">
      <c r="F2637" s="10">
        <v>505600</v>
      </c>
    </row>
    <row r="2638" spans="6:6">
      <c r="F2638" s="10">
        <v>505603</v>
      </c>
    </row>
    <row r="2639" spans="6:6">
      <c r="F2639" s="10">
        <v>505605</v>
      </c>
    </row>
    <row r="2640" spans="6:6">
      <c r="F2640" s="10">
        <v>505611</v>
      </c>
    </row>
    <row r="2641" spans="6:6">
      <c r="F2641" s="10">
        <v>505618</v>
      </c>
    </row>
    <row r="2642" spans="6:6">
      <c r="F2642" s="10">
        <v>505619</v>
      </c>
    </row>
    <row r="2643" spans="6:6">
      <c r="F2643" s="10">
        <v>505622</v>
      </c>
    </row>
    <row r="2644" spans="6:6">
      <c r="F2644" s="10">
        <v>505624</v>
      </c>
    </row>
    <row r="2645" spans="6:6">
      <c r="F2645" s="10">
        <v>505627</v>
      </c>
    </row>
    <row r="2646" spans="6:6">
      <c r="F2646" s="10">
        <v>505628</v>
      </c>
    </row>
    <row r="2647" spans="6:6">
      <c r="F2647" s="10">
        <v>505632</v>
      </c>
    </row>
    <row r="2648" spans="6:6">
      <c r="F2648" s="10">
        <v>505636</v>
      </c>
    </row>
    <row r="2649" spans="6:6">
      <c r="F2649" s="10">
        <v>505637</v>
      </c>
    </row>
    <row r="2650" spans="6:6">
      <c r="F2650" s="10">
        <v>505638</v>
      </c>
    </row>
    <row r="2651" spans="6:6">
      <c r="F2651" s="10">
        <v>505640</v>
      </c>
    </row>
    <row r="2652" spans="6:6">
      <c r="F2652" s="10">
        <v>505641</v>
      </c>
    </row>
    <row r="2653" spans="6:6">
      <c r="F2653" s="10">
        <v>505642</v>
      </c>
    </row>
    <row r="2654" spans="6:6">
      <c r="F2654" s="10">
        <v>505644</v>
      </c>
    </row>
    <row r="2655" spans="6:6">
      <c r="F2655" s="10">
        <v>505645</v>
      </c>
    </row>
    <row r="2656" spans="6:6">
      <c r="F2656" s="10">
        <v>505646</v>
      </c>
    </row>
    <row r="2657" spans="6:6">
      <c r="F2657" s="10">
        <v>505647</v>
      </c>
    </row>
    <row r="2658" spans="6:6">
      <c r="F2658" s="10">
        <v>505648</v>
      </c>
    </row>
    <row r="2659" spans="6:6">
      <c r="F2659" s="10">
        <v>505649</v>
      </c>
    </row>
    <row r="2660" spans="6:6">
      <c r="F2660" s="10">
        <v>505650</v>
      </c>
    </row>
    <row r="2661" spans="6:6">
      <c r="F2661" s="10">
        <v>505653</v>
      </c>
    </row>
    <row r="2662" spans="6:6">
      <c r="F2662" s="10">
        <v>505657</v>
      </c>
    </row>
    <row r="2663" spans="6:6">
      <c r="F2663" s="10">
        <v>505658</v>
      </c>
    </row>
    <row r="2664" spans="6:6">
      <c r="F2664" s="10">
        <v>505660</v>
      </c>
    </row>
    <row r="2665" spans="6:6">
      <c r="F2665" s="10">
        <v>505662</v>
      </c>
    </row>
    <row r="2666" spans="6:6">
      <c r="F2666" s="10">
        <v>505664</v>
      </c>
    </row>
    <row r="2667" spans="6:6">
      <c r="F2667" s="10">
        <v>505670</v>
      </c>
    </row>
    <row r="2668" spans="6:6">
      <c r="F2668" s="10">
        <v>505671</v>
      </c>
    </row>
    <row r="2669" spans="6:6">
      <c r="F2669" s="10">
        <v>505672</v>
      </c>
    </row>
    <row r="2670" spans="6:6">
      <c r="F2670" s="10">
        <v>505677</v>
      </c>
    </row>
    <row r="2671" spans="6:6">
      <c r="F2671" s="10">
        <v>505679</v>
      </c>
    </row>
    <row r="2672" spans="6:6">
      <c r="F2672" s="10">
        <v>505680</v>
      </c>
    </row>
    <row r="2673" spans="6:6">
      <c r="F2673" s="10">
        <v>505681</v>
      </c>
    </row>
    <row r="2674" spans="6:6">
      <c r="F2674" s="10">
        <v>505682</v>
      </c>
    </row>
    <row r="2675" spans="6:6">
      <c r="F2675" s="10">
        <v>505683</v>
      </c>
    </row>
    <row r="2676" spans="6:6">
      <c r="F2676" s="10">
        <v>505684</v>
      </c>
    </row>
    <row r="2677" spans="6:6">
      <c r="F2677" s="10">
        <v>505686</v>
      </c>
    </row>
    <row r="2678" spans="6:6">
      <c r="F2678" s="10">
        <v>505687</v>
      </c>
    </row>
    <row r="2679" spans="6:6">
      <c r="F2679" s="10">
        <v>505690</v>
      </c>
    </row>
    <row r="2680" spans="6:6">
      <c r="F2680" s="10">
        <v>505691</v>
      </c>
    </row>
    <row r="2681" spans="6:6">
      <c r="F2681" s="10">
        <v>505694</v>
      </c>
    </row>
    <row r="2682" spans="6:6">
      <c r="F2682" s="10">
        <v>505696</v>
      </c>
    </row>
    <row r="2683" spans="6:6">
      <c r="F2683" s="10">
        <v>505702</v>
      </c>
    </row>
    <row r="2684" spans="6:6">
      <c r="F2684" s="10">
        <v>505705</v>
      </c>
    </row>
    <row r="2685" spans="6:6">
      <c r="F2685" s="10">
        <v>505707</v>
      </c>
    </row>
    <row r="2686" spans="6:6">
      <c r="F2686" s="10">
        <v>505708</v>
      </c>
    </row>
    <row r="2687" spans="6:6">
      <c r="F2687" s="10">
        <v>505709</v>
      </c>
    </row>
    <row r="2688" spans="6:6">
      <c r="F2688" s="10">
        <v>505710</v>
      </c>
    </row>
    <row r="2689" spans="6:6">
      <c r="F2689" s="10">
        <v>505716</v>
      </c>
    </row>
    <row r="2690" spans="6:6">
      <c r="F2690" s="10">
        <v>505719</v>
      </c>
    </row>
    <row r="2691" spans="6:6">
      <c r="F2691" s="10">
        <v>505721</v>
      </c>
    </row>
    <row r="2692" spans="6:6">
      <c r="F2692" s="10">
        <v>505722</v>
      </c>
    </row>
    <row r="2693" spans="6:6">
      <c r="F2693" s="10">
        <v>505723</v>
      </c>
    </row>
    <row r="2694" spans="6:6">
      <c r="F2694" s="10">
        <v>505725</v>
      </c>
    </row>
    <row r="2695" spans="6:6">
      <c r="F2695" s="10">
        <v>505727</v>
      </c>
    </row>
    <row r="2696" spans="6:6">
      <c r="F2696" s="10">
        <v>505728</v>
      </c>
    </row>
    <row r="2697" spans="6:6">
      <c r="F2697" s="10">
        <v>505732</v>
      </c>
    </row>
    <row r="2698" spans="6:6">
      <c r="F2698" s="10">
        <v>505734</v>
      </c>
    </row>
    <row r="2699" spans="6:6">
      <c r="F2699" s="10">
        <v>505735</v>
      </c>
    </row>
    <row r="2700" spans="6:6">
      <c r="F2700" s="10">
        <v>505736</v>
      </c>
    </row>
    <row r="2701" spans="6:6">
      <c r="F2701" s="10">
        <v>505738</v>
      </c>
    </row>
    <row r="2702" spans="6:6">
      <c r="F2702" s="10">
        <v>505740</v>
      </c>
    </row>
    <row r="2703" spans="6:6">
      <c r="F2703" s="10">
        <v>505743</v>
      </c>
    </row>
    <row r="2704" spans="6:6">
      <c r="F2704" s="10">
        <v>505749</v>
      </c>
    </row>
    <row r="2705" spans="6:6">
      <c r="F2705" s="10">
        <v>505750</v>
      </c>
    </row>
    <row r="2706" spans="6:6">
      <c r="F2706" s="10">
        <v>505754</v>
      </c>
    </row>
    <row r="2707" spans="6:6">
      <c r="F2707" s="10">
        <v>505756</v>
      </c>
    </row>
    <row r="2708" spans="6:6">
      <c r="F2708" s="10">
        <v>505757</v>
      </c>
    </row>
    <row r="2709" spans="6:6">
      <c r="F2709" s="10">
        <v>505763</v>
      </c>
    </row>
    <row r="2710" spans="6:6">
      <c r="F2710" s="10">
        <v>505766</v>
      </c>
    </row>
    <row r="2711" spans="6:6">
      <c r="F2711" s="10">
        <v>505771</v>
      </c>
    </row>
    <row r="2712" spans="6:6">
      <c r="F2712" s="10">
        <v>505773</v>
      </c>
    </row>
    <row r="2713" spans="6:6">
      <c r="F2713" s="10">
        <v>505775</v>
      </c>
    </row>
    <row r="2714" spans="6:6">
      <c r="F2714" s="10">
        <v>505780</v>
      </c>
    </row>
    <row r="2715" spans="6:6">
      <c r="F2715" s="10">
        <v>505787</v>
      </c>
    </row>
    <row r="2716" spans="6:6">
      <c r="F2716" s="10">
        <v>505789</v>
      </c>
    </row>
    <row r="2717" spans="6:6">
      <c r="F2717" s="10">
        <v>505791</v>
      </c>
    </row>
    <row r="2718" spans="6:6">
      <c r="F2718" s="10">
        <v>505792</v>
      </c>
    </row>
    <row r="2719" spans="6:6">
      <c r="F2719" s="10">
        <v>505794</v>
      </c>
    </row>
    <row r="2720" spans="6:6">
      <c r="F2720" s="10">
        <v>505797</v>
      </c>
    </row>
    <row r="2721" spans="6:6">
      <c r="F2721" s="10">
        <v>505800</v>
      </c>
    </row>
    <row r="2722" spans="6:6">
      <c r="F2722" s="10">
        <v>505802</v>
      </c>
    </row>
    <row r="2723" spans="6:6">
      <c r="F2723" s="10">
        <v>505805</v>
      </c>
    </row>
    <row r="2724" spans="6:6">
      <c r="F2724" s="10">
        <v>505807</v>
      </c>
    </row>
    <row r="2725" spans="6:6">
      <c r="F2725" s="10">
        <v>505809</v>
      </c>
    </row>
    <row r="2726" spans="6:6">
      <c r="F2726" s="10">
        <v>505814</v>
      </c>
    </row>
    <row r="2727" spans="6:6">
      <c r="F2727" s="10">
        <v>505816</v>
      </c>
    </row>
    <row r="2728" spans="6:6">
      <c r="F2728" s="10">
        <v>505818</v>
      </c>
    </row>
    <row r="2729" spans="6:6">
      <c r="F2729" s="10">
        <v>505819</v>
      </c>
    </row>
    <row r="2730" spans="6:6">
      <c r="F2730" s="10">
        <v>505820</v>
      </c>
    </row>
    <row r="2731" spans="6:6">
      <c r="F2731" s="10">
        <v>505824</v>
      </c>
    </row>
    <row r="2732" spans="6:6">
      <c r="F2732" s="10">
        <v>505828</v>
      </c>
    </row>
    <row r="2733" spans="6:6">
      <c r="F2733" s="10">
        <v>505830</v>
      </c>
    </row>
    <row r="2734" spans="6:6">
      <c r="F2734" s="10">
        <v>505831</v>
      </c>
    </row>
    <row r="2735" spans="6:6">
      <c r="F2735" s="10">
        <v>505839</v>
      </c>
    </row>
    <row r="2736" spans="6:6">
      <c r="F2736" s="10">
        <v>505840</v>
      </c>
    </row>
    <row r="2737" spans="6:6">
      <c r="F2737" s="10">
        <v>505842</v>
      </c>
    </row>
    <row r="2738" spans="6:6">
      <c r="F2738" s="10">
        <v>505843</v>
      </c>
    </row>
    <row r="2739" spans="6:6">
      <c r="F2739" s="10">
        <v>505844</v>
      </c>
    </row>
    <row r="2740" spans="6:6">
      <c r="F2740" s="10">
        <v>505846</v>
      </c>
    </row>
    <row r="2741" spans="6:6">
      <c r="F2741" s="10">
        <v>505847</v>
      </c>
    </row>
    <row r="2742" spans="6:6">
      <c r="F2742" s="10">
        <v>505848</v>
      </c>
    </row>
    <row r="2743" spans="6:6">
      <c r="F2743" s="10">
        <v>505849</v>
      </c>
    </row>
    <row r="2744" spans="6:6">
      <c r="F2744" s="10">
        <v>505850</v>
      </c>
    </row>
    <row r="2745" spans="6:6">
      <c r="F2745" s="10">
        <v>505852</v>
      </c>
    </row>
    <row r="2746" spans="6:6">
      <c r="F2746" s="10">
        <v>505853</v>
      </c>
    </row>
    <row r="2747" spans="6:6">
      <c r="F2747" s="10">
        <v>505854</v>
      </c>
    </row>
    <row r="2748" spans="6:6">
      <c r="F2748" s="10">
        <v>505855</v>
      </c>
    </row>
    <row r="2749" spans="6:6">
      <c r="F2749" s="10">
        <v>505856</v>
      </c>
    </row>
    <row r="2750" spans="6:6">
      <c r="F2750" s="10">
        <v>505859</v>
      </c>
    </row>
    <row r="2751" spans="6:6">
      <c r="F2751" s="10">
        <v>505860</v>
      </c>
    </row>
    <row r="2752" spans="6:6">
      <c r="F2752" s="10">
        <v>505861</v>
      </c>
    </row>
    <row r="2753" spans="6:6">
      <c r="F2753" s="10">
        <v>505862</v>
      </c>
    </row>
    <row r="2754" spans="6:6">
      <c r="F2754" s="10">
        <v>505865</v>
      </c>
    </row>
    <row r="2755" spans="6:6">
      <c r="F2755" s="10">
        <v>505866</v>
      </c>
    </row>
    <row r="2756" spans="6:6">
      <c r="F2756" s="10">
        <v>505868</v>
      </c>
    </row>
    <row r="2757" spans="6:6">
      <c r="F2757" s="10">
        <v>505869</v>
      </c>
    </row>
    <row r="2758" spans="6:6">
      <c r="F2758" s="10">
        <v>505875</v>
      </c>
    </row>
    <row r="2759" spans="6:6">
      <c r="F2759" s="10">
        <v>505876</v>
      </c>
    </row>
    <row r="2760" spans="6:6">
      <c r="F2760" s="10">
        <v>505877</v>
      </c>
    </row>
    <row r="2761" spans="6:6">
      <c r="F2761" s="10">
        <v>505878</v>
      </c>
    </row>
    <row r="2762" spans="6:6">
      <c r="F2762" s="10">
        <v>505879</v>
      </c>
    </row>
    <row r="2763" spans="6:6">
      <c r="F2763" s="10">
        <v>505884</v>
      </c>
    </row>
    <row r="2764" spans="6:6">
      <c r="F2764" s="10">
        <v>505885</v>
      </c>
    </row>
    <row r="2765" spans="6:6">
      <c r="F2765" s="10">
        <v>505886</v>
      </c>
    </row>
    <row r="2766" spans="6:6">
      <c r="F2766" s="10">
        <v>505888</v>
      </c>
    </row>
    <row r="2767" spans="6:6">
      <c r="F2767" s="10">
        <v>505889</v>
      </c>
    </row>
    <row r="2768" spans="6:6">
      <c r="F2768" s="10">
        <v>505890</v>
      </c>
    </row>
    <row r="2769" spans="6:6">
      <c r="F2769" s="10">
        <v>505891</v>
      </c>
    </row>
    <row r="2770" spans="6:6">
      <c r="F2770" s="10">
        <v>505899</v>
      </c>
    </row>
    <row r="2771" spans="6:6">
      <c r="F2771" s="10">
        <v>505901</v>
      </c>
    </row>
    <row r="2772" spans="6:6">
      <c r="F2772" s="10">
        <v>505907</v>
      </c>
    </row>
    <row r="2773" spans="6:6">
      <c r="F2773" s="10">
        <v>505908</v>
      </c>
    </row>
    <row r="2774" spans="6:6">
      <c r="F2774" s="10">
        <v>505912</v>
      </c>
    </row>
    <row r="2775" spans="6:6">
      <c r="F2775" s="10">
        <v>505914</v>
      </c>
    </row>
    <row r="2776" spans="6:6">
      <c r="F2776" s="10">
        <v>505915</v>
      </c>
    </row>
    <row r="2777" spans="6:6">
      <c r="F2777" s="10">
        <v>505916</v>
      </c>
    </row>
    <row r="2778" spans="6:6">
      <c r="F2778" s="10">
        <v>505917</v>
      </c>
    </row>
    <row r="2779" spans="6:6">
      <c r="F2779" s="10">
        <v>505918</v>
      </c>
    </row>
    <row r="2780" spans="6:6">
      <c r="F2780" s="10">
        <v>505919</v>
      </c>
    </row>
    <row r="2781" spans="6:6">
      <c r="F2781" s="10">
        <v>505922</v>
      </c>
    </row>
    <row r="2782" spans="6:6">
      <c r="F2782" s="10">
        <v>505923</v>
      </c>
    </row>
    <row r="2783" spans="6:6">
      <c r="F2783" s="10">
        <v>505926</v>
      </c>
    </row>
    <row r="2784" spans="6:6">
      <c r="F2784" s="10">
        <v>505928</v>
      </c>
    </row>
    <row r="2785" spans="6:6">
      <c r="F2785" s="10">
        <v>505935</v>
      </c>
    </row>
    <row r="2786" spans="6:6">
      <c r="F2786" s="10">
        <v>505937</v>
      </c>
    </row>
    <row r="2787" spans="6:6">
      <c r="F2787" s="10">
        <v>505940</v>
      </c>
    </row>
    <row r="2788" spans="6:6">
      <c r="F2788" s="10">
        <v>505941</v>
      </c>
    </row>
    <row r="2789" spans="6:6">
      <c r="F2789" s="10">
        <v>505942</v>
      </c>
    </row>
    <row r="2790" spans="6:6">
      <c r="F2790" s="10">
        <v>505945</v>
      </c>
    </row>
    <row r="2791" spans="6:6">
      <c r="F2791" s="10">
        <v>505949</v>
      </c>
    </row>
    <row r="2792" spans="6:6">
      <c r="F2792" s="10">
        <v>505958</v>
      </c>
    </row>
    <row r="2793" spans="6:6">
      <c r="F2793" s="10">
        <v>505963</v>
      </c>
    </row>
    <row r="2794" spans="6:6">
      <c r="F2794" s="10">
        <v>505964</v>
      </c>
    </row>
    <row r="2795" spans="6:6">
      <c r="F2795" s="10">
        <v>505968</v>
      </c>
    </row>
    <row r="2796" spans="6:6">
      <c r="F2796" s="10">
        <v>505971</v>
      </c>
    </row>
    <row r="2797" spans="6:6">
      <c r="F2797" s="10">
        <v>505972</v>
      </c>
    </row>
    <row r="2798" spans="6:6">
      <c r="F2798" s="10">
        <v>505979</v>
      </c>
    </row>
    <row r="2799" spans="6:6">
      <c r="F2799" s="10">
        <v>505981</v>
      </c>
    </row>
    <row r="2800" spans="6:6">
      <c r="F2800" s="10">
        <v>505987</v>
      </c>
    </row>
    <row r="2801" spans="6:6">
      <c r="F2801" s="10">
        <v>505988</v>
      </c>
    </row>
    <row r="2802" spans="6:6">
      <c r="F2802" s="10">
        <v>505991</v>
      </c>
    </row>
    <row r="2803" spans="6:6">
      <c r="F2803" s="10">
        <v>505992</v>
      </c>
    </row>
    <row r="2804" spans="6:6">
      <c r="F2804" s="10">
        <v>505993</v>
      </c>
    </row>
    <row r="2805" spans="6:6">
      <c r="F2805" s="10">
        <v>505994</v>
      </c>
    </row>
    <row r="2806" spans="6:6">
      <c r="F2806" s="10">
        <v>505995</v>
      </c>
    </row>
    <row r="2807" spans="6:6">
      <c r="F2807" s="10">
        <v>505997</v>
      </c>
    </row>
    <row r="2808" spans="6:6">
      <c r="F2808" s="10">
        <v>505998</v>
      </c>
    </row>
    <row r="2809" spans="6:6">
      <c r="F2809" s="10">
        <v>506001</v>
      </c>
    </row>
    <row r="2810" spans="6:6">
      <c r="F2810" s="10">
        <v>506002</v>
      </c>
    </row>
    <row r="2811" spans="6:6">
      <c r="F2811" s="10">
        <v>506005</v>
      </c>
    </row>
    <row r="2812" spans="6:6">
      <c r="F2812" s="10">
        <v>506007</v>
      </c>
    </row>
    <row r="2813" spans="6:6">
      <c r="F2813" s="10">
        <v>506009</v>
      </c>
    </row>
    <row r="2814" spans="6:6">
      <c r="F2814" s="10">
        <v>506011</v>
      </c>
    </row>
    <row r="2815" spans="6:6">
      <c r="F2815" s="10">
        <v>506012</v>
      </c>
    </row>
    <row r="2816" spans="6:6">
      <c r="F2816" s="10">
        <v>506017</v>
      </c>
    </row>
    <row r="2817" spans="6:6">
      <c r="F2817" s="10">
        <v>506018</v>
      </c>
    </row>
    <row r="2818" spans="6:6">
      <c r="F2818" s="10">
        <v>506029</v>
      </c>
    </row>
    <row r="2819" spans="6:6">
      <c r="F2819" s="10">
        <v>506030</v>
      </c>
    </row>
    <row r="2820" spans="6:6">
      <c r="F2820" s="10">
        <v>506031</v>
      </c>
    </row>
    <row r="2821" spans="6:6">
      <c r="F2821" s="10">
        <v>506032</v>
      </c>
    </row>
    <row r="2822" spans="6:6">
      <c r="F2822" s="10">
        <v>506034</v>
      </c>
    </row>
    <row r="2823" spans="6:6">
      <c r="F2823" s="10">
        <v>506037</v>
      </c>
    </row>
    <row r="2824" spans="6:6">
      <c r="F2824" s="10">
        <v>506040</v>
      </c>
    </row>
    <row r="2825" spans="6:6">
      <c r="F2825" s="10">
        <v>506043</v>
      </c>
    </row>
    <row r="2826" spans="6:6">
      <c r="F2826" s="10">
        <v>506045</v>
      </c>
    </row>
    <row r="2827" spans="6:6">
      <c r="F2827" s="10">
        <v>506046</v>
      </c>
    </row>
    <row r="2828" spans="6:6">
      <c r="F2828" s="10">
        <v>506049</v>
      </c>
    </row>
    <row r="2829" spans="6:6">
      <c r="F2829" s="10">
        <v>506053</v>
      </c>
    </row>
    <row r="2830" spans="6:6">
      <c r="F2830" s="10">
        <v>506054</v>
      </c>
    </row>
    <row r="2831" spans="6:6">
      <c r="F2831" s="10">
        <v>506056</v>
      </c>
    </row>
    <row r="2832" spans="6:6">
      <c r="F2832" s="10">
        <v>506058</v>
      </c>
    </row>
    <row r="2833" spans="6:6">
      <c r="F2833" s="10">
        <v>506059</v>
      </c>
    </row>
    <row r="2834" spans="6:6">
      <c r="F2834" s="10">
        <v>506060</v>
      </c>
    </row>
    <row r="2835" spans="6:6">
      <c r="F2835" s="10">
        <v>506061</v>
      </c>
    </row>
    <row r="2836" spans="6:6">
      <c r="F2836" s="10">
        <v>506062</v>
      </c>
    </row>
    <row r="2837" spans="6:6">
      <c r="F2837" s="10">
        <v>506063</v>
      </c>
    </row>
    <row r="2838" spans="6:6">
      <c r="F2838" s="10">
        <v>506066</v>
      </c>
    </row>
    <row r="2839" spans="6:6">
      <c r="F2839" s="10">
        <v>506073</v>
      </c>
    </row>
    <row r="2840" spans="6:6">
      <c r="F2840" s="10">
        <v>506074</v>
      </c>
    </row>
    <row r="2841" spans="6:6">
      <c r="F2841" s="10">
        <v>506075</v>
      </c>
    </row>
    <row r="2842" spans="6:6">
      <c r="F2842" s="10">
        <v>506076</v>
      </c>
    </row>
    <row r="2843" spans="6:6">
      <c r="F2843" s="10">
        <v>506083</v>
      </c>
    </row>
    <row r="2844" spans="6:6">
      <c r="F2844" s="10">
        <v>506085</v>
      </c>
    </row>
    <row r="2845" spans="6:6">
      <c r="F2845" s="10">
        <v>506087</v>
      </c>
    </row>
    <row r="2846" spans="6:6">
      <c r="F2846" s="10">
        <v>506088</v>
      </c>
    </row>
    <row r="2847" spans="6:6">
      <c r="F2847" s="10">
        <v>506090</v>
      </c>
    </row>
    <row r="2848" spans="6:6">
      <c r="F2848" s="10">
        <v>506093</v>
      </c>
    </row>
    <row r="2849" spans="6:6">
      <c r="F2849" s="10">
        <v>506096</v>
      </c>
    </row>
    <row r="2850" spans="6:6">
      <c r="F2850" s="10">
        <v>506097</v>
      </c>
    </row>
    <row r="2851" spans="6:6">
      <c r="F2851" s="10">
        <v>506099</v>
      </c>
    </row>
    <row r="2852" spans="6:6">
      <c r="F2852" s="10">
        <v>506102</v>
      </c>
    </row>
    <row r="2853" spans="6:6">
      <c r="F2853" s="10">
        <v>506103</v>
      </c>
    </row>
    <row r="2854" spans="6:6">
      <c r="F2854" s="10">
        <v>506107</v>
      </c>
    </row>
    <row r="2855" spans="6:6">
      <c r="F2855" s="10">
        <v>506110</v>
      </c>
    </row>
    <row r="2856" spans="6:6">
      <c r="F2856" s="10">
        <v>506111</v>
      </c>
    </row>
    <row r="2857" spans="6:6">
      <c r="F2857" s="10">
        <v>506114</v>
      </c>
    </row>
    <row r="2858" spans="6:6">
      <c r="F2858" s="10">
        <v>506115</v>
      </c>
    </row>
    <row r="2859" spans="6:6">
      <c r="F2859" s="10">
        <v>506121</v>
      </c>
    </row>
    <row r="2860" spans="6:6">
      <c r="F2860" s="10">
        <v>506122</v>
      </c>
    </row>
    <row r="2861" spans="6:6">
      <c r="F2861" s="10">
        <v>506123</v>
      </c>
    </row>
    <row r="2862" spans="6:6">
      <c r="F2862" s="10">
        <v>506127</v>
      </c>
    </row>
    <row r="2863" spans="6:6">
      <c r="F2863" s="10">
        <v>506130</v>
      </c>
    </row>
    <row r="2864" spans="6:6">
      <c r="F2864" s="10">
        <v>506131</v>
      </c>
    </row>
    <row r="2865" spans="6:6">
      <c r="F2865" s="10">
        <v>506132</v>
      </c>
    </row>
    <row r="2866" spans="6:6">
      <c r="F2866" s="10">
        <v>506133</v>
      </c>
    </row>
    <row r="2867" spans="6:6">
      <c r="F2867" s="10">
        <v>506138</v>
      </c>
    </row>
    <row r="2868" spans="6:6">
      <c r="F2868" s="10">
        <v>506139</v>
      </c>
    </row>
    <row r="2869" spans="6:6">
      <c r="F2869" s="10">
        <v>506141</v>
      </c>
    </row>
    <row r="2870" spans="6:6">
      <c r="F2870" s="10">
        <v>506146</v>
      </c>
    </row>
    <row r="2871" spans="6:6">
      <c r="F2871" s="10">
        <v>506148</v>
      </c>
    </row>
    <row r="2872" spans="6:6">
      <c r="F2872" s="10">
        <v>506149</v>
      </c>
    </row>
    <row r="2873" spans="6:6">
      <c r="F2873" s="10">
        <v>506151</v>
      </c>
    </row>
    <row r="2874" spans="6:6">
      <c r="F2874" s="10">
        <v>506152</v>
      </c>
    </row>
    <row r="2875" spans="6:6">
      <c r="F2875" s="10">
        <v>506155</v>
      </c>
    </row>
    <row r="2876" spans="6:6">
      <c r="F2876" s="10">
        <v>506157</v>
      </c>
    </row>
    <row r="2877" spans="6:6">
      <c r="F2877" s="10">
        <v>506159</v>
      </c>
    </row>
    <row r="2878" spans="6:6">
      <c r="F2878" s="10">
        <v>506161</v>
      </c>
    </row>
    <row r="2879" spans="6:6">
      <c r="F2879" s="10">
        <v>506162</v>
      </c>
    </row>
    <row r="2880" spans="6:6">
      <c r="F2880" s="10">
        <v>506163</v>
      </c>
    </row>
    <row r="2881" spans="6:6">
      <c r="F2881" s="10">
        <v>506175</v>
      </c>
    </row>
    <row r="2882" spans="6:6">
      <c r="F2882" s="10">
        <v>506176</v>
      </c>
    </row>
    <row r="2883" spans="6:6">
      <c r="F2883" s="10">
        <v>506181</v>
      </c>
    </row>
    <row r="2884" spans="6:6">
      <c r="F2884" s="10">
        <v>506182</v>
      </c>
    </row>
    <row r="2885" spans="6:6">
      <c r="F2885" s="10">
        <v>506184</v>
      </c>
    </row>
    <row r="2886" spans="6:6">
      <c r="F2886" s="10">
        <v>506185</v>
      </c>
    </row>
    <row r="2887" spans="6:6">
      <c r="F2887" s="10">
        <v>506187</v>
      </c>
    </row>
    <row r="2888" spans="6:6">
      <c r="F2888" s="10">
        <v>506188</v>
      </c>
    </row>
    <row r="2889" spans="6:6">
      <c r="F2889" s="10">
        <v>506192</v>
      </c>
    </row>
    <row r="2890" spans="6:6">
      <c r="F2890" s="10">
        <v>506193</v>
      </c>
    </row>
    <row r="2891" spans="6:6">
      <c r="F2891" s="10">
        <v>506194</v>
      </c>
    </row>
    <row r="2892" spans="6:6">
      <c r="F2892" s="10">
        <v>506198</v>
      </c>
    </row>
    <row r="2893" spans="6:6">
      <c r="F2893" s="10">
        <v>506199</v>
      </c>
    </row>
    <row r="2894" spans="6:6">
      <c r="F2894" s="10">
        <v>506200</v>
      </c>
    </row>
    <row r="2895" spans="6:6">
      <c r="F2895" s="10">
        <v>506201</v>
      </c>
    </row>
    <row r="2896" spans="6:6">
      <c r="F2896" s="10">
        <v>506202</v>
      </c>
    </row>
    <row r="2897" spans="6:6">
      <c r="F2897" s="10">
        <v>506203</v>
      </c>
    </row>
    <row r="2898" spans="6:6">
      <c r="F2898" s="10">
        <v>506205</v>
      </c>
    </row>
    <row r="2899" spans="6:6">
      <c r="F2899" s="10">
        <v>506206</v>
      </c>
    </row>
    <row r="2900" spans="6:6">
      <c r="F2900" s="10">
        <v>506207</v>
      </c>
    </row>
    <row r="2901" spans="6:6">
      <c r="F2901" s="10">
        <v>506212</v>
      </c>
    </row>
    <row r="2902" spans="6:6">
      <c r="F2902" s="10">
        <v>506214</v>
      </c>
    </row>
    <row r="2903" spans="6:6">
      <c r="F2903" s="10">
        <v>506215</v>
      </c>
    </row>
    <row r="2904" spans="6:6">
      <c r="F2904" s="10">
        <v>506218</v>
      </c>
    </row>
    <row r="2905" spans="6:6">
      <c r="F2905" s="10">
        <v>506221</v>
      </c>
    </row>
    <row r="2906" spans="6:6">
      <c r="F2906" s="10">
        <v>506223</v>
      </c>
    </row>
    <row r="2907" spans="6:6">
      <c r="F2907" s="10">
        <v>506229</v>
      </c>
    </row>
    <row r="2908" spans="6:6">
      <c r="F2908" s="10">
        <v>506231</v>
      </c>
    </row>
    <row r="2909" spans="6:6">
      <c r="F2909" s="10">
        <v>506232</v>
      </c>
    </row>
    <row r="2910" spans="6:6">
      <c r="F2910" s="10">
        <v>506235</v>
      </c>
    </row>
    <row r="2911" spans="6:6">
      <c r="F2911" s="10">
        <v>506237</v>
      </c>
    </row>
    <row r="2912" spans="6:6">
      <c r="F2912" s="10">
        <v>506238</v>
      </c>
    </row>
    <row r="2913" spans="6:6">
      <c r="F2913" s="10">
        <v>506240</v>
      </c>
    </row>
    <row r="2914" spans="6:6">
      <c r="F2914" s="10">
        <v>506242</v>
      </c>
    </row>
    <row r="2915" spans="6:6">
      <c r="F2915" s="10">
        <v>506243</v>
      </c>
    </row>
    <row r="2916" spans="6:6">
      <c r="F2916" s="10">
        <v>506245</v>
      </c>
    </row>
    <row r="2917" spans="6:6">
      <c r="F2917" s="10">
        <v>506246</v>
      </c>
    </row>
    <row r="2918" spans="6:6">
      <c r="F2918" s="10">
        <v>506250</v>
      </c>
    </row>
    <row r="2919" spans="6:6">
      <c r="F2919" s="10">
        <v>506251</v>
      </c>
    </row>
    <row r="2920" spans="6:6">
      <c r="F2920" s="10">
        <v>506254</v>
      </c>
    </row>
    <row r="2921" spans="6:6">
      <c r="F2921" s="10">
        <v>506260</v>
      </c>
    </row>
    <row r="2922" spans="6:6">
      <c r="F2922" s="10">
        <v>506261</v>
      </c>
    </row>
    <row r="2923" spans="6:6">
      <c r="F2923" s="10">
        <v>506263</v>
      </c>
    </row>
    <row r="2924" spans="6:6">
      <c r="F2924" s="10">
        <v>506264</v>
      </c>
    </row>
    <row r="2925" spans="6:6">
      <c r="F2925" s="10">
        <v>506267</v>
      </c>
    </row>
    <row r="2926" spans="6:6">
      <c r="F2926" s="10">
        <v>506268</v>
      </c>
    </row>
    <row r="2927" spans="6:6">
      <c r="F2927" s="10">
        <v>506270</v>
      </c>
    </row>
    <row r="2928" spans="6:6">
      <c r="F2928" s="10">
        <v>506271</v>
      </c>
    </row>
    <row r="2929" spans="6:6">
      <c r="F2929" s="10">
        <v>506272</v>
      </c>
    </row>
    <row r="2930" spans="6:6">
      <c r="F2930" s="10">
        <v>506275</v>
      </c>
    </row>
    <row r="2931" spans="6:6">
      <c r="F2931" s="10">
        <v>506277</v>
      </c>
    </row>
    <row r="2932" spans="6:6">
      <c r="F2932" s="10">
        <v>506281</v>
      </c>
    </row>
    <row r="2933" spans="6:6">
      <c r="F2933" s="10">
        <v>506282</v>
      </c>
    </row>
    <row r="2934" spans="6:6">
      <c r="F2934" s="10">
        <v>506285</v>
      </c>
    </row>
    <row r="2935" spans="6:6">
      <c r="F2935" s="10">
        <v>506286</v>
      </c>
    </row>
    <row r="2936" spans="6:6">
      <c r="F2936" s="10">
        <v>506290</v>
      </c>
    </row>
    <row r="2937" spans="6:6">
      <c r="F2937" s="10">
        <v>506291</v>
      </c>
    </row>
    <row r="2938" spans="6:6">
      <c r="F2938" s="10">
        <v>506293</v>
      </c>
    </row>
    <row r="2939" spans="6:6">
      <c r="F2939" s="10">
        <v>506294</v>
      </c>
    </row>
    <row r="2940" spans="6:6">
      <c r="F2940" s="10">
        <v>506295</v>
      </c>
    </row>
    <row r="2941" spans="6:6">
      <c r="F2941" s="10">
        <v>506297</v>
      </c>
    </row>
    <row r="2942" spans="6:6">
      <c r="F2942" s="10">
        <v>506301</v>
      </c>
    </row>
    <row r="2943" spans="6:6">
      <c r="F2943" s="10">
        <v>506302</v>
      </c>
    </row>
    <row r="2944" spans="6:6">
      <c r="F2944" s="10">
        <v>506305</v>
      </c>
    </row>
    <row r="2945" spans="6:6">
      <c r="F2945" s="10">
        <v>506306</v>
      </c>
    </row>
    <row r="2946" spans="6:6">
      <c r="F2946" s="10">
        <v>506307</v>
      </c>
    </row>
    <row r="2947" spans="6:6">
      <c r="F2947" s="10">
        <v>506308</v>
      </c>
    </row>
    <row r="2948" spans="6:6">
      <c r="F2948" s="10">
        <v>506309</v>
      </c>
    </row>
    <row r="2949" spans="6:6">
      <c r="F2949" s="10">
        <v>506310</v>
      </c>
    </row>
    <row r="2950" spans="6:6">
      <c r="F2950" s="10">
        <v>506314</v>
      </c>
    </row>
    <row r="2951" spans="6:6">
      <c r="F2951" s="10">
        <v>506315</v>
      </c>
    </row>
    <row r="2952" spans="6:6">
      <c r="F2952" s="10">
        <v>506316</v>
      </c>
    </row>
    <row r="2953" spans="6:6">
      <c r="F2953" s="10">
        <v>506317</v>
      </c>
    </row>
    <row r="2954" spans="6:6">
      <c r="F2954" s="10">
        <v>506318</v>
      </c>
    </row>
    <row r="2955" spans="6:6">
      <c r="F2955" s="10">
        <v>506322</v>
      </c>
    </row>
    <row r="2956" spans="6:6">
      <c r="F2956" s="10">
        <v>506323</v>
      </c>
    </row>
    <row r="2957" spans="6:6">
      <c r="F2957" s="10">
        <v>506324</v>
      </c>
    </row>
    <row r="2958" spans="6:6">
      <c r="F2958" s="10">
        <v>506325</v>
      </c>
    </row>
    <row r="2959" spans="6:6">
      <c r="F2959" s="10">
        <v>506329</v>
      </c>
    </row>
    <row r="2960" spans="6:6">
      <c r="F2960" s="10">
        <v>506331</v>
      </c>
    </row>
    <row r="2961" spans="6:6">
      <c r="F2961" s="10">
        <v>506332</v>
      </c>
    </row>
    <row r="2962" spans="6:6">
      <c r="F2962" s="10">
        <v>506336</v>
      </c>
    </row>
    <row r="2963" spans="6:6">
      <c r="F2963" s="10">
        <v>506337</v>
      </c>
    </row>
    <row r="2964" spans="6:6">
      <c r="F2964" s="10">
        <v>506343</v>
      </c>
    </row>
    <row r="2965" spans="6:6">
      <c r="F2965" s="10">
        <v>506345</v>
      </c>
    </row>
    <row r="2966" spans="6:6">
      <c r="F2966" s="10">
        <v>506348</v>
      </c>
    </row>
    <row r="2967" spans="6:6">
      <c r="F2967" s="10">
        <v>506349</v>
      </c>
    </row>
    <row r="2968" spans="6:6">
      <c r="F2968" s="10">
        <v>506353</v>
      </c>
    </row>
    <row r="2969" spans="6:6">
      <c r="F2969" s="10">
        <v>506358</v>
      </c>
    </row>
    <row r="2970" spans="6:6">
      <c r="F2970" s="10">
        <v>506359</v>
      </c>
    </row>
    <row r="2971" spans="6:6">
      <c r="F2971" s="10">
        <v>506362</v>
      </c>
    </row>
    <row r="2972" spans="6:6">
      <c r="F2972" s="10">
        <v>506364</v>
      </c>
    </row>
    <row r="2973" spans="6:6">
      <c r="F2973" s="10">
        <v>506367</v>
      </c>
    </row>
    <row r="2974" spans="6:6">
      <c r="F2974" s="10">
        <v>506370</v>
      </c>
    </row>
    <row r="2975" spans="6:6">
      <c r="F2975" s="10">
        <v>506374</v>
      </c>
    </row>
    <row r="2976" spans="6:6">
      <c r="F2976" s="10">
        <v>506376</v>
      </c>
    </row>
    <row r="2977" spans="6:6">
      <c r="F2977" s="10">
        <v>506380</v>
      </c>
    </row>
    <row r="2978" spans="6:6">
      <c r="F2978" s="10">
        <v>506381</v>
      </c>
    </row>
    <row r="2979" spans="6:6">
      <c r="F2979" s="10">
        <v>506384</v>
      </c>
    </row>
    <row r="2980" spans="6:6">
      <c r="F2980" s="10">
        <v>506387</v>
      </c>
    </row>
    <row r="2981" spans="6:6">
      <c r="F2981" s="10">
        <v>506388</v>
      </c>
    </row>
    <row r="2982" spans="6:6">
      <c r="F2982" s="10">
        <v>506390</v>
      </c>
    </row>
    <row r="2983" spans="6:6">
      <c r="F2983" s="10">
        <v>506392</v>
      </c>
    </row>
    <row r="2984" spans="6:6">
      <c r="F2984" s="10">
        <v>506398</v>
      </c>
    </row>
    <row r="2985" spans="6:6">
      <c r="F2985" s="10">
        <v>506401</v>
      </c>
    </row>
    <row r="2986" spans="6:6">
      <c r="F2986" s="10">
        <v>506402</v>
      </c>
    </row>
    <row r="2987" spans="6:6">
      <c r="F2987" s="10">
        <v>506404</v>
      </c>
    </row>
    <row r="2988" spans="6:6">
      <c r="F2988" s="10">
        <v>506405</v>
      </c>
    </row>
    <row r="2989" spans="6:6">
      <c r="F2989" s="10">
        <v>506406</v>
      </c>
    </row>
    <row r="2990" spans="6:6">
      <c r="F2990" s="10">
        <v>506408</v>
      </c>
    </row>
    <row r="2991" spans="6:6">
      <c r="F2991" s="10">
        <v>506411</v>
      </c>
    </row>
    <row r="2992" spans="6:6">
      <c r="F2992" s="10">
        <v>506412</v>
      </c>
    </row>
    <row r="2993" spans="6:6">
      <c r="F2993" s="10">
        <v>506413</v>
      </c>
    </row>
    <row r="2994" spans="6:6">
      <c r="F2994" s="10">
        <v>506415</v>
      </c>
    </row>
    <row r="2995" spans="6:6">
      <c r="F2995" s="10">
        <v>506420</v>
      </c>
    </row>
    <row r="2996" spans="6:6">
      <c r="F2996" s="10">
        <v>506421</v>
      </c>
    </row>
    <row r="2997" spans="6:6">
      <c r="F2997" s="10">
        <v>506423</v>
      </c>
    </row>
    <row r="2998" spans="6:6">
      <c r="F2998" s="10">
        <v>506426</v>
      </c>
    </row>
    <row r="2999" spans="6:6">
      <c r="F2999" s="10">
        <v>506430</v>
      </c>
    </row>
    <row r="3000" spans="6:6">
      <c r="F3000" s="10">
        <v>506433</v>
      </c>
    </row>
    <row r="3001" spans="6:6">
      <c r="F3001" s="10">
        <v>506434</v>
      </c>
    </row>
    <row r="3002" spans="6:6">
      <c r="F3002" s="10">
        <v>506436</v>
      </c>
    </row>
    <row r="3003" spans="6:6">
      <c r="F3003" s="10">
        <v>506438</v>
      </c>
    </row>
    <row r="3004" spans="6:6">
      <c r="F3004" s="10">
        <v>506441</v>
      </c>
    </row>
    <row r="3005" spans="6:6">
      <c r="F3005" s="10">
        <v>506448</v>
      </c>
    </row>
    <row r="3006" spans="6:6">
      <c r="F3006" s="10">
        <v>506450</v>
      </c>
    </row>
    <row r="3007" spans="6:6">
      <c r="F3007" s="10">
        <v>506451</v>
      </c>
    </row>
    <row r="3008" spans="6:6">
      <c r="F3008" s="10">
        <v>506452</v>
      </c>
    </row>
    <row r="3009" spans="6:6">
      <c r="F3009" s="10">
        <v>506454</v>
      </c>
    </row>
    <row r="3010" spans="6:6">
      <c r="F3010" s="10">
        <v>506458</v>
      </c>
    </row>
    <row r="3011" spans="6:6">
      <c r="F3011" s="10">
        <v>506459</v>
      </c>
    </row>
    <row r="3012" spans="6:6">
      <c r="F3012" s="10">
        <v>506466</v>
      </c>
    </row>
    <row r="3013" spans="6:6">
      <c r="F3013" s="10">
        <v>506467</v>
      </c>
    </row>
    <row r="3014" spans="6:6">
      <c r="F3014" s="10">
        <v>506470</v>
      </c>
    </row>
    <row r="3015" spans="6:6">
      <c r="F3015" s="10">
        <v>506471</v>
      </c>
    </row>
    <row r="3016" spans="6:6">
      <c r="F3016" s="10">
        <v>506480</v>
      </c>
    </row>
    <row r="3017" spans="6:6">
      <c r="F3017" s="10">
        <v>506482</v>
      </c>
    </row>
    <row r="3018" spans="6:6">
      <c r="F3018" s="10">
        <v>506485</v>
      </c>
    </row>
    <row r="3019" spans="6:6">
      <c r="F3019" s="10">
        <v>506486</v>
      </c>
    </row>
    <row r="3020" spans="6:6">
      <c r="F3020" s="10">
        <v>506492</v>
      </c>
    </row>
    <row r="3021" spans="6:6">
      <c r="F3021" s="10">
        <v>506494</v>
      </c>
    </row>
    <row r="3022" spans="6:6">
      <c r="F3022" s="10">
        <v>506495</v>
      </c>
    </row>
    <row r="3023" spans="6:6">
      <c r="F3023" s="10">
        <v>506501</v>
      </c>
    </row>
    <row r="3024" spans="6:6">
      <c r="F3024" s="10">
        <v>506507</v>
      </c>
    </row>
    <row r="3025" spans="6:6">
      <c r="F3025" s="10">
        <v>506508</v>
      </c>
    </row>
    <row r="3026" spans="6:6">
      <c r="F3026" s="10">
        <v>506509</v>
      </c>
    </row>
    <row r="3027" spans="6:6">
      <c r="F3027" s="10">
        <v>506518</v>
      </c>
    </row>
    <row r="3028" spans="6:6">
      <c r="F3028" s="10">
        <v>506520</v>
      </c>
    </row>
    <row r="3029" spans="6:6">
      <c r="F3029" s="10">
        <v>506521</v>
      </c>
    </row>
    <row r="3030" spans="6:6">
      <c r="F3030" s="10">
        <v>506525</v>
      </c>
    </row>
    <row r="3031" spans="6:6">
      <c r="F3031" s="10">
        <v>506526</v>
      </c>
    </row>
    <row r="3032" spans="6:6">
      <c r="F3032" s="10">
        <v>506527</v>
      </c>
    </row>
    <row r="3033" spans="6:6">
      <c r="F3033" s="10">
        <v>506530</v>
      </c>
    </row>
    <row r="3034" spans="6:6">
      <c r="F3034" s="10">
        <v>506533</v>
      </c>
    </row>
    <row r="3035" spans="6:6">
      <c r="F3035" s="10">
        <v>506534</v>
      </c>
    </row>
    <row r="3036" spans="6:6">
      <c r="F3036" s="10">
        <v>506537</v>
      </c>
    </row>
    <row r="3037" spans="6:6">
      <c r="F3037" s="10">
        <v>506538</v>
      </c>
    </row>
    <row r="3038" spans="6:6">
      <c r="F3038" s="10">
        <v>506539</v>
      </c>
    </row>
    <row r="3039" spans="6:6">
      <c r="F3039" s="10">
        <v>506540</v>
      </c>
    </row>
    <row r="3040" spans="6:6">
      <c r="F3040" s="10">
        <v>506544</v>
      </c>
    </row>
    <row r="3041" spans="6:6">
      <c r="F3041" s="10">
        <v>506545</v>
      </c>
    </row>
    <row r="3042" spans="6:6">
      <c r="F3042" s="10">
        <v>506546</v>
      </c>
    </row>
    <row r="3043" spans="6:6">
      <c r="F3043" s="10">
        <v>506549</v>
      </c>
    </row>
    <row r="3044" spans="6:6">
      <c r="F3044" s="10">
        <v>506550</v>
      </c>
    </row>
    <row r="3045" spans="6:6">
      <c r="F3045" s="10">
        <v>506551</v>
      </c>
    </row>
    <row r="3046" spans="6:6">
      <c r="F3046" s="10">
        <v>506553</v>
      </c>
    </row>
    <row r="3047" spans="6:6">
      <c r="F3047" s="10">
        <v>506557</v>
      </c>
    </row>
    <row r="3048" spans="6:6">
      <c r="F3048" s="10">
        <v>506558</v>
      </c>
    </row>
    <row r="3049" spans="6:6">
      <c r="F3049" s="10">
        <v>506560</v>
      </c>
    </row>
    <row r="3050" spans="6:6">
      <c r="F3050" s="10">
        <v>506561</v>
      </c>
    </row>
    <row r="3051" spans="6:6">
      <c r="F3051" s="10">
        <v>506562</v>
      </c>
    </row>
    <row r="3052" spans="6:6">
      <c r="F3052" s="10">
        <v>506564</v>
      </c>
    </row>
    <row r="3053" spans="6:6">
      <c r="F3053" s="10">
        <v>506566</v>
      </c>
    </row>
    <row r="3054" spans="6:6">
      <c r="F3054" s="10">
        <v>506569</v>
      </c>
    </row>
    <row r="3055" spans="6:6">
      <c r="F3055" s="10">
        <v>506574</v>
      </c>
    </row>
    <row r="3056" spans="6:6">
      <c r="F3056" s="10">
        <v>506577</v>
      </c>
    </row>
    <row r="3057" spans="6:6">
      <c r="F3057" s="10">
        <v>506578</v>
      </c>
    </row>
    <row r="3058" spans="6:6">
      <c r="F3058" s="10">
        <v>506584</v>
      </c>
    </row>
    <row r="3059" spans="6:6">
      <c r="F3059" s="10">
        <v>506589</v>
      </c>
    </row>
    <row r="3060" spans="6:6">
      <c r="F3060" s="10">
        <v>506594</v>
      </c>
    </row>
    <row r="3061" spans="6:6">
      <c r="F3061" s="10">
        <v>506596</v>
      </c>
    </row>
    <row r="3062" spans="6:6">
      <c r="F3062" s="10">
        <v>506597</v>
      </c>
    </row>
    <row r="3063" spans="6:6">
      <c r="F3063" s="10">
        <v>506598</v>
      </c>
    </row>
    <row r="3064" spans="6:6">
      <c r="F3064" s="10">
        <v>506599</v>
      </c>
    </row>
    <row r="3065" spans="6:6">
      <c r="F3065" s="10">
        <v>506600</v>
      </c>
    </row>
    <row r="3066" spans="6:6">
      <c r="F3066" s="10">
        <v>506601</v>
      </c>
    </row>
    <row r="3067" spans="6:6">
      <c r="F3067" s="10">
        <v>506604</v>
      </c>
    </row>
    <row r="3068" spans="6:6">
      <c r="F3068" s="10">
        <v>506605</v>
      </c>
    </row>
    <row r="3069" spans="6:6">
      <c r="F3069" s="10">
        <v>506607</v>
      </c>
    </row>
    <row r="3070" spans="6:6">
      <c r="F3070" s="10">
        <v>506610</v>
      </c>
    </row>
    <row r="3071" spans="6:6">
      <c r="F3071" s="10">
        <v>506612</v>
      </c>
    </row>
    <row r="3072" spans="6:6">
      <c r="F3072" s="10">
        <v>506615</v>
      </c>
    </row>
    <row r="3073" spans="6:6">
      <c r="F3073" s="10">
        <v>506618</v>
      </c>
    </row>
    <row r="3074" spans="6:6">
      <c r="F3074" s="10">
        <v>506621</v>
      </c>
    </row>
    <row r="3075" spans="6:6">
      <c r="F3075" s="10">
        <v>506622</v>
      </c>
    </row>
    <row r="3076" spans="6:6">
      <c r="F3076" s="10">
        <v>506625</v>
      </c>
    </row>
    <row r="3077" spans="6:6">
      <c r="F3077" s="10">
        <v>506626</v>
      </c>
    </row>
    <row r="3078" spans="6:6">
      <c r="F3078" s="10">
        <v>506627</v>
      </c>
    </row>
    <row r="3079" spans="6:6">
      <c r="F3079" s="10">
        <v>506628</v>
      </c>
    </row>
    <row r="3080" spans="6:6">
      <c r="F3080" s="10">
        <v>506631</v>
      </c>
    </row>
    <row r="3081" spans="6:6">
      <c r="F3081" s="10">
        <v>506632</v>
      </c>
    </row>
    <row r="3082" spans="6:6">
      <c r="F3082" s="10">
        <v>506634</v>
      </c>
    </row>
    <row r="3083" spans="6:6">
      <c r="F3083" s="10">
        <v>506636</v>
      </c>
    </row>
    <row r="3084" spans="6:6">
      <c r="F3084" s="10">
        <v>506638</v>
      </c>
    </row>
    <row r="3085" spans="6:6">
      <c r="F3085" s="10">
        <v>506645</v>
      </c>
    </row>
    <row r="3086" spans="6:6">
      <c r="F3086" s="10">
        <v>506646</v>
      </c>
    </row>
    <row r="3087" spans="6:6">
      <c r="F3087" s="10">
        <v>506648</v>
      </c>
    </row>
    <row r="3088" spans="6:6">
      <c r="F3088" s="10">
        <v>506652</v>
      </c>
    </row>
    <row r="3089" spans="6:6">
      <c r="F3089" s="10">
        <v>506654</v>
      </c>
    </row>
    <row r="3090" spans="6:6">
      <c r="F3090" s="10">
        <v>506656</v>
      </c>
    </row>
    <row r="3091" spans="6:6">
      <c r="F3091" s="10">
        <v>506657</v>
      </c>
    </row>
    <row r="3092" spans="6:6">
      <c r="F3092" s="10">
        <v>506660</v>
      </c>
    </row>
    <row r="3093" spans="6:6">
      <c r="F3093" s="10">
        <v>506661</v>
      </c>
    </row>
    <row r="3094" spans="6:6">
      <c r="F3094" s="10">
        <v>506664</v>
      </c>
    </row>
    <row r="3095" spans="6:6">
      <c r="F3095" s="10">
        <v>506667</v>
      </c>
    </row>
    <row r="3096" spans="6:6">
      <c r="F3096" s="10">
        <v>506670</v>
      </c>
    </row>
    <row r="3097" spans="6:6">
      <c r="F3097" s="10">
        <v>506672</v>
      </c>
    </row>
    <row r="3098" spans="6:6">
      <c r="F3098" s="10">
        <v>506674</v>
      </c>
    </row>
    <row r="3099" spans="6:6">
      <c r="F3099" s="10">
        <v>506676</v>
      </c>
    </row>
    <row r="3100" spans="6:6">
      <c r="F3100" s="10">
        <v>506682</v>
      </c>
    </row>
    <row r="3101" spans="6:6">
      <c r="F3101" s="10">
        <v>506683</v>
      </c>
    </row>
    <row r="3102" spans="6:6">
      <c r="F3102" s="10">
        <v>506687</v>
      </c>
    </row>
    <row r="3103" spans="6:6">
      <c r="F3103" s="10">
        <v>506692</v>
      </c>
    </row>
    <row r="3104" spans="6:6">
      <c r="F3104" s="10">
        <v>506696</v>
      </c>
    </row>
    <row r="3105" spans="6:6">
      <c r="F3105" s="10">
        <v>506702</v>
      </c>
    </row>
    <row r="3106" spans="6:6">
      <c r="F3106" s="10">
        <v>506705</v>
      </c>
    </row>
    <row r="3107" spans="6:6">
      <c r="F3107" s="10">
        <v>506707</v>
      </c>
    </row>
    <row r="3108" spans="6:6">
      <c r="F3108" s="10">
        <v>506708</v>
      </c>
    </row>
    <row r="3109" spans="6:6">
      <c r="F3109" s="10">
        <v>506709</v>
      </c>
    </row>
    <row r="3110" spans="6:6">
      <c r="F3110" s="10">
        <v>506713</v>
      </c>
    </row>
    <row r="3111" spans="6:6">
      <c r="F3111" s="10">
        <v>506714</v>
      </c>
    </row>
    <row r="3112" spans="6:6">
      <c r="F3112" s="10">
        <v>506715</v>
      </c>
    </row>
    <row r="3113" spans="6:6">
      <c r="F3113" s="10">
        <v>506721</v>
      </c>
    </row>
    <row r="3114" spans="6:6">
      <c r="F3114" s="10">
        <v>506723</v>
      </c>
    </row>
    <row r="3115" spans="6:6">
      <c r="F3115" s="10">
        <v>506724</v>
      </c>
    </row>
    <row r="3116" spans="6:6">
      <c r="F3116" s="10">
        <v>506727</v>
      </c>
    </row>
    <row r="3117" spans="6:6">
      <c r="F3117" s="10">
        <v>506728</v>
      </c>
    </row>
    <row r="3118" spans="6:6">
      <c r="F3118" s="10">
        <v>506730</v>
      </c>
    </row>
    <row r="3119" spans="6:6">
      <c r="F3119" s="10">
        <v>506738</v>
      </c>
    </row>
    <row r="3120" spans="6:6">
      <c r="F3120" s="10">
        <v>506740</v>
      </c>
    </row>
    <row r="3121" spans="6:6">
      <c r="F3121" s="10">
        <v>506745</v>
      </c>
    </row>
    <row r="3122" spans="6:6">
      <c r="F3122" s="10">
        <v>506746</v>
      </c>
    </row>
    <row r="3123" spans="6:6">
      <c r="F3123" s="10">
        <v>506751</v>
      </c>
    </row>
    <row r="3124" spans="6:6">
      <c r="F3124" s="10">
        <v>506753</v>
      </c>
    </row>
    <row r="3125" spans="6:6">
      <c r="F3125" s="10">
        <v>506754</v>
      </c>
    </row>
    <row r="3126" spans="6:6">
      <c r="F3126" s="10">
        <v>506758</v>
      </c>
    </row>
    <row r="3127" spans="6:6">
      <c r="F3127" s="10">
        <v>506759</v>
      </c>
    </row>
    <row r="3128" spans="6:6">
      <c r="F3128" s="10">
        <v>506760</v>
      </c>
    </row>
    <row r="3129" spans="6:6">
      <c r="F3129" s="10">
        <v>506762</v>
      </c>
    </row>
    <row r="3130" spans="6:6">
      <c r="F3130" s="10">
        <v>506764</v>
      </c>
    </row>
    <row r="3131" spans="6:6">
      <c r="F3131" s="10">
        <v>506766</v>
      </c>
    </row>
    <row r="3132" spans="6:6">
      <c r="F3132" s="10">
        <v>506768</v>
      </c>
    </row>
    <row r="3133" spans="6:6">
      <c r="F3133" s="10">
        <v>506769</v>
      </c>
    </row>
    <row r="3134" spans="6:6">
      <c r="F3134" s="10">
        <v>506776</v>
      </c>
    </row>
    <row r="3135" spans="6:6">
      <c r="F3135" s="10">
        <v>506781</v>
      </c>
    </row>
    <row r="3136" spans="6:6">
      <c r="F3136" s="10">
        <v>506782</v>
      </c>
    </row>
    <row r="3137" spans="6:6">
      <c r="F3137" s="10">
        <v>506783</v>
      </c>
    </row>
    <row r="3138" spans="6:6">
      <c r="F3138" s="10">
        <v>506787</v>
      </c>
    </row>
    <row r="3139" spans="6:6">
      <c r="F3139" s="10">
        <v>506790</v>
      </c>
    </row>
    <row r="3140" spans="6:6">
      <c r="F3140" s="10">
        <v>506802</v>
      </c>
    </row>
    <row r="3141" spans="6:6">
      <c r="F3141" s="10">
        <v>506805</v>
      </c>
    </row>
    <row r="3142" spans="6:6">
      <c r="F3142" s="10">
        <v>506807</v>
      </c>
    </row>
    <row r="3143" spans="6:6">
      <c r="F3143" s="10">
        <v>506809</v>
      </c>
    </row>
    <row r="3144" spans="6:6">
      <c r="F3144" s="10">
        <v>506812</v>
      </c>
    </row>
    <row r="3145" spans="6:6">
      <c r="F3145" s="10">
        <v>506821</v>
      </c>
    </row>
    <row r="3146" spans="6:6">
      <c r="F3146" s="10">
        <v>506822</v>
      </c>
    </row>
    <row r="3147" spans="6:6">
      <c r="F3147" s="10">
        <v>506823</v>
      </c>
    </row>
    <row r="3148" spans="6:6">
      <c r="F3148" s="10">
        <v>506828</v>
      </c>
    </row>
    <row r="3149" spans="6:6">
      <c r="F3149" s="10">
        <v>506830</v>
      </c>
    </row>
    <row r="3150" spans="6:6">
      <c r="F3150" s="10">
        <v>506831</v>
      </c>
    </row>
    <row r="3151" spans="6:6">
      <c r="F3151" s="10">
        <v>506833</v>
      </c>
    </row>
    <row r="3152" spans="6:6">
      <c r="F3152" s="10">
        <v>506836</v>
      </c>
    </row>
    <row r="3153" spans="6:6">
      <c r="F3153" s="10">
        <v>506839</v>
      </c>
    </row>
    <row r="3154" spans="6:6">
      <c r="F3154" s="10">
        <v>506840</v>
      </c>
    </row>
    <row r="3155" spans="6:6">
      <c r="F3155" s="10">
        <v>506848</v>
      </c>
    </row>
    <row r="3156" spans="6:6">
      <c r="F3156" s="10">
        <v>506859</v>
      </c>
    </row>
    <row r="3157" spans="6:6">
      <c r="F3157" s="10">
        <v>506860</v>
      </c>
    </row>
    <row r="3158" spans="6:6">
      <c r="F3158" s="10">
        <v>506862</v>
      </c>
    </row>
    <row r="3159" spans="6:6">
      <c r="F3159" s="10">
        <v>506864</v>
      </c>
    </row>
    <row r="3160" spans="6:6">
      <c r="F3160" s="10">
        <v>506866</v>
      </c>
    </row>
    <row r="3161" spans="6:6">
      <c r="F3161" s="10">
        <v>506867</v>
      </c>
    </row>
    <row r="3162" spans="6:6">
      <c r="F3162" s="10">
        <v>506868</v>
      </c>
    </row>
    <row r="3163" spans="6:6">
      <c r="F3163" s="10">
        <v>506873</v>
      </c>
    </row>
    <row r="3164" spans="6:6">
      <c r="F3164" s="10">
        <v>506876</v>
      </c>
    </row>
    <row r="3165" spans="6:6">
      <c r="F3165" s="10">
        <v>506882</v>
      </c>
    </row>
    <row r="3166" spans="6:6">
      <c r="F3166" s="10">
        <v>506884</v>
      </c>
    </row>
    <row r="3167" spans="6:6">
      <c r="F3167" s="10">
        <v>506887</v>
      </c>
    </row>
    <row r="3168" spans="6:6">
      <c r="F3168" s="10">
        <v>506888</v>
      </c>
    </row>
    <row r="3169" spans="6:6">
      <c r="F3169" s="10">
        <v>506889</v>
      </c>
    </row>
    <row r="3170" spans="6:6">
      <c r="F3170" s="10">
        <v>506891</v>
      </c>
    </row>
    <row r="3171" spans="6:6">
      <c r="F3171" s="10">
        <v>506895</v>
      </c>
    </row>
    <row r="3172" spans="6:6">
      <c r="F3172" s="10">
        <v>506897</v>
      </c>
    </row>
    <row r="3173" spans="6:6">
      <c r="F3173" s="10">
        <v>506900</v>
      </c>
    </row>
    <row r="3174" spans="6:6">
      <c r="F3174" s="10">
        <v>506902</v>
      </c>
    </row>
    <row r="3175" spans="6:6">
      <c r="F3175" s="10">
        <v>506903</v>
      </c>
    </row>
    <row r="3176" spans="6:6">
      <c r="F3176" s="10">
        <v>506904</v>
      </c>
    </row>
    <row r="3177" spans="6:6">
      <c r="F3177" s="10">
        <v>506908</v>
      </c>
    </row>
    <row r="3178" spans="6:6">
      <c r="F3178" s="10">
        <v>506910</v>
      </c>
    </row>
    <row r="3179" spans="6:6">
      <c r="F3179" s="10">
        <v>506911</v>
      </c>
    </row>
    <row r="3180" spans="6:6">
      <c r="F3180" s="10">
        <v>506913</v>
      </c>
    </row>
    <row r="3181" spans="6:6">
      <c r="F3181" s="10">
        <v>506914</v>
      </c>
    </row>
    <row r="3182" spans="6:6">
      <c r="F3182" s="10">
        <v>506916</v>
      </c>
    </row>
    <row r="3183" spans="6:6">
      <c r="F3183" s="10">
        <v>506917</v>
      </c>
    </row>
    <row r="3184" spans="6:6">
      <c r="F3184" s="10">
        <v>506919</v>
      </c>
    </row>
    <row r="3185" spans="6:6">
      <c r="F3185" s="10">
        <v>506921</v>
      </c>
    </row>
    <row r="3186" spans="6:6">
      <c r="F3186" s="10">
        <v>506924</v>
      </c>
    </row>
    <row r="3187" spans="6:6">
      <c r="F3187" s="10">
        <v>506928</v>
      </c>
    </row>
    <row r="3188" spans="6:6">
      <c r="F3188" s="10">
        <v>506932</v>
      </c>
    </row>
    <row r="3189" spans="6:6">
      <c r="F3189" s="10">
        <v>506935</v>
      </c>
    </row>
    <row r="3190" spans="6:6">
      <c r="F3190" s="10">
        <v>506936</v>
      </c>
    </row>
    <row r="3191" spans="6:6">
      <c r="F3191" s="10">
        <v>506939</v>
      </c>
    </row>
    <row r="3192" spans="6:6">
      <c r="F3192" s="10">
        <v>506944</v>
      </c>
    </row>
    <row r="3193" spans="6:6">
      <c r="F3193" s="10">
        <v>506945</v>
      </c>
    </row>
    <row r="3194" spans="6:6">
      <c r="F3194" s="10">
        <v>506946</v>
      </c>
    </row>
    <row r="3195" spans="6:6">
      <c r="F3195" s="10">
        <v>506947</v>
      </c>
    </row>
    <row r="3196" spans="6:6">
      <c r="F3196" s="10">
        <v>506950</v>
      </c>
    </row>
    <row r="3197" spans="6:6">
      <c r="F3197" s="10">
        <v>506952</v>
      </c>
    </row>
    <row r="3198" spans="6:6">
      <c r="F3198" s="10">
        <v>506953</v>
      </c>
    </row>
    <row r="3199" spans="6:6">
      <c r="F3199" s="10">
        <v>506954</v>
      </c>
    </row>
    <row r="3200" spans="6:6">
      <c r="F3200" s="10">
        <v>506955</v>
      </c>
    </row>
    <row r="3201" spans="6:6">
      <c r="F3201" s="10">
        <v>506958</v>
      </c>
    </row>
    <row r="3202" spans="6:6">
      <c r="F3202" s="10">
        <v>506959</v>
      </c>
    </row>
    <row r="3203" spans="6:6">
      <c r="F3203" s="10">
        <v>506960</v>
      </c>
    </row>
    <row r="3204" spans="6:6">
      <c r="F3204" s="10">
        <v>506961</v>
      </c>
    </row>
    <row r="3205" spans="6:6">
      <c r="F3205" s="10">
        <v>506962</v>
      </c>
    </row>
    <row r="3206" spans="6:6">
      <c r="F3206" s="10">
        <v>506964</v>
      </c>
    </row>
    <row r="3207" spans="6:6">
      <c r="F3207" s="10">
        <v>506965</v>
      </c>
    </row>
    <row r="3208" spans="6:6">
      <c r="F3208" s="10">
        <v>506967</v>
      </c>
    </row>
    <row r="3209" spans="6:6">
      <c r="F3209" s="10">
        <v>506968</v>
      </c>
    </row>
    <row r="3210" spans="6:6">
      <c r="F3210" s="10">
        <v>506969</v>
      </c>
    </row>
    <row r="3211" spans="6:6">
      <c r="F3211" s="10">
        <v>506970</v>
      </c>
    </row>
    <row r="3212" spans="6:6">
      <c r="F3212" s="10">
        <v>506971</v>
      </c>
    </row>
    <row r="3213" spans="6:6">
      <c r="F3213" s="10">
        <v>506973</v>
      </c>
    </row>
    <row r="3214" spans="6:6">
      <c r="F3214" s="10">
        <v>506974</v>
      </c>
    </row>
    <row r="3215" spans="6:6">
      <c r="F3215" s="10">
        <v>506977</v>
      </c>
    </row>
    <row r="3216" spans="6:6">
      <c r="F3216" s="10">
        <v>506979</v>
      </c>
    </row>
    <row r="3217" spans="6:6">
      <c r="F3217" s="10">
        <v>506980</v>
      </c>
    </row>
    <row r="3218" spans="6:6">
      <c r="F3218" s="10">
        <v>506981</v>
      </c>
    </row>
    <row r="3219" spans="6:6">
      <c r="F3219" s="10">
        <v>506983</v>
      </c>
    </row>
    <row r="3220" spans="6:6">
      <c r="F3220" s="10">
        <v>506984</v>
      </c>
    </row>
    <row r="3221" spans="6:6">
      <c r="F3221" s="10">
        <v>506986</v>
      </c>
    </row>
    <row r="3222" spans="6:6">
      <c r="F3222" s="10">
        <v>506988</v>
      </c>
    </row>
    <row r="3223" spans="6:6">
      <c r="F3223" s="10">
        <v>506989</v>
      </c>
    </row>
    <row r="3224" spans="6:6">
      <c r="F3224" s="10">
        <v>506990</v>
      </c>
    </row>
    <row r="3225" spans="6:6">
      <c r="F3225" s="10">
        <v>506991</v>
      </c>
    </row>
    <row r="3226" spans="6:6">
      <c r="F3226" s="10">
        <v>506992</v>
      </c>
    </row>
    <row r="3227" spans="6:6">
      <c r="F3227" s="10">
        <v>506995</v>
      </c>
    </row>
    <row r="3228" spans="6:6">
      <c r="F3228" s="10">
        <v>506996</v>
      </c>
    </row>
    <row r="3229" spans="6:6">
      <c r="F3229" s="10">
        <v>506997</v>
      </c>
    </row>
    <row r="3230" spans="6:6">
      <c r="F3230" s="10">
        <v>506999</v>
      </c>
    </row>
    <row r="3231" spans="6:6">
      <c r="F3231" s="10">
        <v>507000</v>
      </c>
    </row>
    <row r="3232" spans="6:6">
      <c r="F3232" s="10">
        <v>507002</v>
      </c>
    </row>
    <row r="3233" spans="6:6">
      <c r="F3233" s="10">
        <v>507005</v>
      </c>
    </row>
    <row r="3234" spans="6:6">
      <c r="F3234" s="10">
        <v>507007</v>
      </c>
    </row>
    <row r="3235" spans="6:6">
      <c r="F3235" s="10">
        <v>507008</v>
      </c>
    </row>
    <row r="3236" spans="6:6">
      <c r="F3236" s="10">
        <v>507010</v>
      </c>
    </row>
    <row r="3237" spans="6:6">
      <c r="F3237" s="10">
        <v>507011</v>
      </c>
    </row>
    <row r="3238" spans="6:6">
      <c r="F3238" s="10">
        <v>507012</v>
      </c>
    </row>
    <row r="3239" spans="6:6">
      <c r="F3239" s="10">
        <v>507013</v>
      </c>
    </row>
    <row r="3240" spans="6:6">
      <c r="F3240" s="10">
        <v>507016</v>
      </c>
    </row>
    <row r="3241" spans="6:6">
      <c r="F3241" s="10">
        <v>507017</v>
      </c>
    </row>
    <row r="3242" spans="6:6">
      <c r="F3242" s="10">
        <v>507021</v>
      </c>
    </row>
    <row r="3243" spans="6:6">
      <c r="F3243" s="10">
        <v>507022</v>
      </c>
    </row>
    <row r="3244" spans="6:6">
      <c r="F3244" s="10">
        <v>507026</v>
      </c>
    </row>
    <row r="3245" spans="6:6">
      <c r="F3245" s="10">
        <v>507027</v>
      </c>
    </row>
    <row r="3246" spans="6:6">
      <c r="F3246" s="10">
        <v>507029</v>
      </c>
    </row>
    <row r="3247" spans="6:6">
      <c r="F3247" s="10">
        <v>507031</v>
      </c>
    </row>
    <row r="3248" spans="6:6">
      <c r="F3248" s="10">
        <v>507032</v>
      </c>
    </row>
    <row r="3249" spans="6:6">
      <c r="F3249" s="10">
        <v>507035</v>
      </c>
    </row>
    <row r="3250" spans="6:6">
      <c r="F3250" s="10">
        <v>507040</v>
      </c>
    </row>
    <row r="3251" spans="6:6">
      <c r="F3251" s="10">
        <v>507041</v>
      </c>
    </row>
    <row r="3252" spans="6:6">
      <c r="F3252" s="10">
        <v>507047</v>
      </c>
    </row>
    <row r="3253" spans="6:6">
      <c r="F3253" s="10">
        <v>507051</v>
      </c>
    </row>
    <row r="3254" spans="6:6">
      <c r="F3254" s="10">
        <v>507053</v>
      </c>
    </row>
    <row r="3255" spans="6:6">
      <c r="F3255" s="10">
        <v>507054</v>
      </c>
    </row>
    <row r="3256" spans="6:6">
      <c r="F3256" s="10">
        <v>507055</v>
      </c>
    </row>
    <row r="3257" spans="6:6">
      <c r="F3257" s="10">
        <v>507056</v>
      </c>
    </row>
    <row r="3258" spans="6:6">
      <c r="F3258" s="10">
        <v>507057</v>
      </c>
    </row>
    <row r="3259" spans="6:6">
      <c r="F3259" s="10">
        <v>507058</v>
      </c>
    </row>
    <row r="3260" spans="6:6">
      <c r="F3260" s="10">
        <v>507060</v>
      </c>
    </row>
    <row r="3261" spans="6:6">
      <c r="F3261" s="10">
        <v>507061</v>
      </c>
    </row>
    <row r="3262" spans="6:6">
      <c r="F3262" s="10">
        <v>507065</v>
      </c>
    </row>
    <row r="3263" spans="6:6">
      <c r="F3263" s="10">
        <v>507066</v>
      </c>
    </row>
    <row r="3264" spans="6:6">
      <c r="F3264" s="10">
        <v>507069</v>
      </c>
    </row>
    <row r="3265" spans="6:6">
      <c r="F3265" s="10">
        <v>507073</v>
      </c>
    </row>
    <row r="3266" spans="6:6">
      <c r="F3266" s="10">
        <v>507075</v>
      </c>
    </row>
    <row r="3267" spans="6:6">
      <c r="F3267" s="10">
        <v>507076</v>
      </c>
    </row>
    <row r="3268" spans="6:6">
      <c r="F3268" s="10">
        <v>507078</v>
      </c>
    </row>
    <row r="3269" spans="6:6">
      <c r="F3269" s="10">
        <v>507080</v>
      </c>
    </row>
    <row r="3270" spans="6:6">
      <c r="F3270" s="10">
        <v>507081</v>
      </c>
    </row>
    <row r="3271" spans="6:6">
      <c r="F3271" s="10">
        <v>507082</v>
      </c>
    </row>
    <row r="3272" spans="6:6">
      <c r="F3272" s="10">
        <v>507083</v>
      </c>
    </row>
    <row r="3273" spans="6:6">
      <c r="F3273" s="10">
        <v>507084</v>
      </c>
    </row>
    <row r="3274" spans="6:6">
      <c r="F3274" s="10">
        <v>507091</v>
      </c>
    </row>
    <row r="3275" spans="6:6">
      <c r="F3275" s="10">
        <v>507093</v>
      </c>
    </row>
    <row r="3276" spans="6:6">
      <c r="F3276" s="10">
        <v>507095</v>
      </c>
    </row>
    <row r="3277" spans="6:6">
      <c r="F3277" s="10">
        <v>507100</v>
      </c>
    </row>
    <row r="3278" spans="6:6">
      <c r="F3278" s="10">
        <v>507102</v>
      </c>
    </row>
    <row r="3279" spans="6:6">
      <c r="F3279" s="10">
        <v>507107</v>
      </c>
    </row>
    <row r="3280" spans="6:6">
      <c r="F3280" s="10">
        <v>507111</v>
      </c>
    </row>
    <row r="3281" spans="6:6">
      <c r="F3281" s="10">
        <v>507114</v>
      </c>
    </row>
    <row r="3282" spans="6:6">
      <c r="F3282" s="10">
        <v>507115</v>
      </c>
    </row>
    <row r="3283" spans="6:6">
      <c r="F3283" s="10">
        <v>507116</v>
      </c>
    </row>
    <row r="3284" spans="6:6">
      <c r="F3284" s="10">
        <v>507119</v>
      </c>
    </row>
    <row r="3285" spans="6:6">
      <c r="F3285" s="10">
        <v>507120</v>
      </c>
    </row>
    <row r="3286" spans="6:6">
      <c r="F3286" s="10">
        <v>507122</v>
      </c>
    </row>
    <row r="3287" spans="6:6">
      <c r="F3287" s="10">
        <v>507124</v>
      </c>
    </row>
    <row r="3288" spans="6:6">
      <c r="F3288" s="10">
        <v>507125</v>
      </c>
    </row>
    <row r="3289" spans="6:6">
      <c r="F3289" s="10">
        <v>507126</v>
      </c>
    </row>
    <row r="3290" spans="6:6">
      <c r="F3290" s="10">
        <v>507130</v>
      </c>
    </row>
    <row r="3291" spans="6:6">
      <c r="F3291" s="10">
        <v>507132</v>
      </c>
    </row>
    <row r="3292" spans="6:6">
      <c r="F3292" s="10">
        <v>507133</v>
      </c>
    </row>
    <row r="3293" spans="6:6">
      <c r="F3293" s="10">
        <v>507137</v>
      </c>
    </row>
    <row r="3294" spans="6:6">
      <c r="F3294" s="10">
        <v>507138</v>
      </c>
    </row>
    <row r="3295" spans="6:6">
      <c r="F3295" s="10">
        <v>507139</v>
      </c>
    </row>
    <row r="3296" spans="6:6">
      <c r="F3296" s="10">
        <v>507141</v>
      </c>
    </row>
    <row r="3297" spans="6:6">
      <c r="F3297" s="10">
        <v>507142</v>
      </c>
    </row>
    <row r="3298" spans="6:6">
      <c r="F3298" s="10">
        <v>507148</v>
      </c>
    </row>
    <row r="3299" spans="6:6">
      <c r="F3299" s="10">
        <v>507149</v>
      </c>
    </row>
    <row r="3300" spans="6:6">
      <c r="F3300" s="10">
        <v>507151</v>
      </c>
    </row>
    <row r="3301" spans="6:6">
      <c r="F3301" s="10">
        <v>507152</v>
      </c>
    </row>
    <row r="3302" spans="6:6">
      <c r="F3302" s="10">
        <v>507154</v>
      </c>
    </row>
    <row r="3303" spans="6:6">
      <c r="F3303" s="10">
        <v>507155</v>
      </c>
    </row>
    <row r="3304" spans="6:6">
      <c r="F3304" s="10">
        <v>507157</v>
      </c>
    </row>
    <row r="3305" spans="6:6">
      <c r="F3305" s="10">
        <v>507159</v>
      </c>
    </row>
    <row r="3306" spans="6:6">
      <c r="F3306" s="10">
        <v>507162</v>
      </c>
    </row>
    <row r="3307" spans="6:6">
      <c r="F3307" s="10">
        <v>507165</v>
      </c>
    </row>
    <row r="3308" spans="6:6">
      <c r="F3308" s="10">
        <v>507166</v>
      </c>
    </row>
    <row r="3309" spans="6:6">
      <c r="F3309" s="10">
        <v>507168</v>
      </c>
    </row>
    <row r="3310" spans="6:6">
      <c r="F3310" s="10">
        <v>507169</v>
      </c>
    </row>
    <row r="3311" spans="6:6">
      <c r="F3311" s="10">
        <v>507171</v>
      </c>
    </row>
    <row r="3312" spans="6:6">
      <c r="F3312" s="10">
        <v>507172</v>
      </c>
    </row>
    <row r="3313" spans="6:6">
      <c r="F3313" s="10">
        <v>507176</v>
      </c>
    </row>
    <row r="3314" spans="6:6">
      <c r="F3314" s="10">
        <v>507179</v>
      </c>
    </row>
    <row r="3315" spans="6:6">
      <c r="F3315" s="10">
        <v>507180</v>
      </c>
    </row>
    <row r="3316" spans="6:6">
      <c r="F3316" s="10">
        <v>507181</v>
      </c>
    </row>
    <row r="3317" spans="6:6">
      <c r="F3317" s="10">
        <v>507184</v>
      </c>
    </row>
    <row r="3318" spans="6:6">
      <c r="F3318" s="10">
        <v>507185</v>
      </c>
    </row>
    <row r="3319" spans="6:6">
      <c r="F3319" s="10">
        <v>507187</v>
      </c>
    </row>
    <row r="3320" spans="6:6">
      <c r="F3320" s="10">
        <v>507188</v>
      </c>
    </row>
    <row r="3321" spans="6:6">
      <c r="F3321" s="10">
        <v>507189</v>
      </c>
    </row>
    <row r="3322" spans="6:6">
      <c r="F3322" s="10">
        <v>507193</v>
      </c>
    </row>
    <row r="3323" spans="6:6">
      <c r="F3323" s="10">
        <v>507194</v>
      </c>
    </row>
    <row r="3324" spans="6:6">
      <c r="F3324" s="10">
        <v>507196</v>
      </c>
    </row>
    <row r="3325" spans="6:6">
      <c r="F3325" s="10">
        <v>507197</v>
      </c>
    </row>
    <row r="3326" spans="6:6">
      <c r="F3326" s="10">
        <v>507199</v>
      </c>
    </row>
    <row r="3327" spans="6:6">
      <c r="F3327" s="10">
        <v>507201</v>
      </c>
    </row>
    <row r="3328" spans="6:6">
      <c r="F3328" s="10">
        <v>507203</v>
      </c>
    </row>
    <row r="3329" spans="6:6">
      <c r="F3329" s="10">
        <v>507204</v>
      </c>
    </row>
    <row r="3330" spans="6:6">
      <c r="F3330" s="10">
        <v>507205</v>
      </c>
    </row>
    <row r="3331" spans="6:6">
      <c r="F3331" s="10">
        <v>507206</v>
      </c>
    </row>
    <row r="3332" spans="6:6">
      <c r="F3332" s="10">
        <v>507207</v>
      </c>
    </row>
    <row r="3333" spans="6:6">
      <c r="F3333" s="10">
        <v>507210</v>
      </c>
    </row>
    <row r="3334" spans="6:6">
      <c r="F3334" s="10">
        <v>507212</v>
      </c>
    </row>
    <row r="3335" spans="6:6">
      <c r="F3335" s="10">
        <v>507213</v>
      </c>
    </row>
    <row r="3336" spans="6:6">
      <c r="F3336" s="10">
        <v>507215</v>
      </c>
    </row>
    <row r="3337" spans="6:6">
      <c r="F3337" s="10">
        <v>507216</v>
      </c>
    </row>
    <row r="3338" spans="6:6">
      <c r="F3338" s="10">
        <v>507217</v>
      </c>
    </row>
    <row r="3339" spans="6:6">
      <c r="F3339" s="10">
        <v>507222</v>
      </c>
    </row>
    <row r="3340" spans="6:6">
      <c r="F3340" s="10">
        <v>507226</v>
      </c>
    </row>
    <row r="3341" spans="6:6">
      <c r="F3341" s="10">
        <v>507232</v>
      </c>
    </row>
    <row r="3342" spans="6:6">
      <c r="F3342" s="10">
        <v>507234</v>
      </c>
    </row>
    <row r="3343" spans="6:6">
      <c r="F3343" s="10">
        <v>507236</v>
      </c>
    </row>
    <row r="3344" spans="6:6">
      <c r="F3344" s="10">
        <v>507240</v>
      </c>
    </row>
    <row r="3345" spans="6:6">
      <c r="F3345" s="10">
        <v>507243</v>
      </c>
    </row>
    <row r="3346" spans="6:6">
      <c r="F3346" s="10">
        <v>507245</v>
      </c>
    </row>
    <row r="3347" spans="6:6">
      <c r="F3347" s="10">
        <v>507247</v>
      </c>
    </row>
    <row r="3348" spans="6:6">
      <c r="F3348" s="10">
        <v>507252</v>
      </c>
    </row>
    <row r="3349" spans="6:6">
      <c r="F3349" s="10">
        <v>507253</v>
      </c>
    </row>
    <row r="3350" spans="6:6">
      <c r="F3350" s="10">
        <v>507256</v>
      </c>
    </row>
    <row r="3351" spans="6:6">
      <c r="F3351" s="10">
        <v>507264</v>
      </c>
    </row>
    <row r="3352" spans="6:6">
      <c r="F3352" s="10">
        <v>507268</v>
      </c>
    </row>
    <row r="3353" spans="6:6">
      <c r="F3353" s="10">
        <v>507270</v>
      </c>
    </row>
    <row r="3354" spans="6:6">
      <c r="F3354" s="10">
        <v>507271</v>
      </c>
    </row>
    <row r="3355" spans="6:6">
      <c r="F3355" s="10">
        <v>507275</v>
      </c>
    </row>
    <row r="3356" spans="6:6">
      <c r="F3356" s="10">
        <v>507276</v>
      </c>
    </row>
    <row r="3357" spans="6:6">
      <c r="F3357" s="10">
        <v>507280</v>
      </c>
    </row>
    <row r="3358" spans="6:6">
      <c r="F3358" s="10">
        <v>507282</v>
      </c>
    </row>
    <row r="3359" spans="6:6">
      <c r="F3359" s="10">
        <v>507285</v>
      </c>
    </row>
    <row r="3360" spans="6:6">
      <c r="F3360" s="10">
        <v>507289</v>
      </c>
    </row>
    <row r="3361" spans="6:6">
      <c r="F3361" s="10">
        <v>507290</v>
      </c>
    </row>
    <row r="3362" spans="6:6">
      <c r="F3362" s="10">
        <v>507292</v>
      </c>
    </row>
    <row r="3363" spans="6:6">
      <c r="F3363" s="10">
        <v>507294</v>
      </c>
    </row>
    <row r="3364" spans="6:6">
      <c r="F3364" s="10">
        <v>507296</v>
      </c>
    </row>
    <row r="3365" spans="6:6">
      <c r="F3365" s="10">
        <v>507297</v>
      </c>
    </row>
    <row r="3366" spans="6:6">
      <c r="F3366" s="10">
        <v>507299</v>
      </c>
    </row>
    <row r="3367" spans="6:6">
      <c r="F3367" s="10">
        <v>507300</v>
      </c>
    </row>
    <row r="3368" spans="6:6">
      <c r="F3368" s="10">
        <v>507302</v>
      </c>
    </row>
    <row r="3369" spans="6:6">
      <c r="F3369" s="10">
        <v>507304</v>
      </c>
    </row>
    <row r="3370" spans="6:6">
      <c r="F3370" s="10">
        <v>507306</v>
      </c>
    </row>
    <row r="3371" spans="6:6">
      <c r="F3371" s="10">
        <v>507307</v>
      </c>
    </row>
    <row r="3372" spans="6:6">
      <c r="F3372" s="10">
        <v>507308</v>
      </c>
    </row>
    <row r="3373" spans="6:6">
      <c r="F3373" s="10">
        <v>507309</v>
      </c>
    </row>
    <row r="3374" spans="6:6">
      <c r="F3374" s="10">
        <v>507311</v>
      </c>
    </row>
    <row r="3375" spans="6:6">
      <c r="F3375" s="10">
        <v>507313</v>
      </c>
    </row>
    <row r="3376" spans="6:6">
      <c r="F3376" s="10">
        <v>507314</v>
      </c>
    </row>
    <row r="3377" spans="6:6">
      <c r="F3377" s="10">
        <v>507315</v>
      </c>
    </row>
    <row r="3378" spans="6:6">
      <c r="F3378" s="10">
        <v>507318</v>
      </c>
    </row>
    <row r="3379" spans="6:6">
      <c r="F3379" s="10">
        <v>507319</v>
      </c>
    </row>
    <row r="3380" spans="6:6">
      <c r="F3380" s="10">
        <v>507323</v>
      </c>
    </row>
    <row r="3381" spans="6:6">
      <c r="F3381" s="10">
        <v>507327</v>
      </c>
    </row>
    <row r="3382" spans="6:6">
      <c r="F3382" s="10">
        <v>507329</v>
      </c>
    </row>
    <row r="3383" spans="6:6">
      <c r="F3383" s="10">
        <v>507330</v>
      </c>
    </row>
    <row r="3384" spans="6:6">
      <c r="F3384" s="10">
        <v>507332</v>
      </c>
    </row>
    <row r="3385" spans="6:6">
      <c r="F3385" s="10">
        <v>507339</v>
      </c>
    </row>
    <row r="3386" spans="6:6">
      <c r="F3386" s="10">
        <v>507340</v>
      </c>
    </row>
    <row r="3387" spans="6:6">
      <c r="F3387" s="10">
        <v>507342</v>
      </c>
    </row>
    <row r="3388" spans="6:6">
      <c r="F3388" s="10">
        <v>507344</v>
      </c>
    </row>
    <row r="3389" spans="6:6">
      <c r="F3389" s="10">
        <v>507345</v>
      </c>
    </row>
    <row r="3390" spans="6:6">
      <c r="F3390" s="10">
        <v>507346</v>
      </c>
    </row>
    <row r="3391" spans="6:6">
      <c r="F3391" s="10">
        <v>507347</v>
      </c>
    </row>
    <row r="3392" spans="6:6">
      <c r="F3392" s="10">
        <v>507351</v>
      </c>
    </row>
    <row r="3393" spans="6:6">
      <c r="F3393" s="10">
        <v>507353</v>
      </c>
    </row>
    <row r="3394" spans="6:6">
      <c r="F3394" s="10">
        <v>507359</v>
      </c>
    </row>
    <row r="3395" spans="6:6">
      <c r="F3395" s="10">
        <v>507361</v>
      </c>
    </row>
    <row r="3396" spans="6:6">
      <c r="F3396" s="10">
        <v>507365</v>
      </c>
    </row>
    <row r="3397" spans="6:6">
      <c r="F3397" s="10">
        <v>507367</v>
      </c>
    </row>
    <row r="3398" spans="6:6">
      <c r="F3398" s="10">
        <v>507369</v>
      </c>
    </row>
    <row r="3399" spans="6:6">
      <c r="F3399" s="10">
        <v>507371</v>
      </c>
    </row>
    <row r="3400" spans="6:6">
      <c r="F3400" s="10">
        <v>507377</v>
      </c>
    </row>
    <row r="3401" spans="6:6">
      <c r="F3401" s="10">
        <v>507378</v>
      </c>
    </row>
    <row r="3402" spans="6:6">
      <c r="F3402" s="10">
        <v>507383</v>
      </c>
    </row>
    <row r="3403" spans="6:6">
      <c r="F3403" s="10">
        <v>507384</v>
      </c>
    </row>
    <row r="3404" spans="6:6">
      <c r="F3404" s="10">
        <v>507385</v>
      </c>
    </row>
    <row r="3405" spans="6:6">
      <c r="F3405" s="10">
        <v>507386</v>
      </c>
    </row>
    <row r="3406" spans="6:6">
      <c r="F3406" s="10">
        <v>507389</v>
      </c>
    </row>
    <row r="3407" spans="6:6">
      <c r="F3407" s="10">
        <v>507390</v>
      </c>
    </row>
    <row r="3408" spans="6:6">
      <c r="F3408" s="10">
        <v>507393</v>
      </c>
    </row>
    <row r="3409" spans="6:6">
      <c r="F3409" s="10">
        <v>507398</v>
      </c>
    </row>
    <row r="3410" spans="6:6">
      <c r="F3410" s="10">
        <v>507401</v>
      </c>
    </row>
    <row r="3411" spans="6:6">
      <c r="F3411" s="10">
        <v>507407</v>
      </c>
    </row>
    <row r="3412" spans="6:6">
      <c r="F3412" s="10">
        <v>507409</v>
      </c>
    </row>
    <row r="3413" spans="6:6">
      <c r="F3413" s="10">
        <v>507410</v>
      </c>
    </row>
    <row r="3414" spans="6:6">
      <c r="F3414" s="10">
        <v>507414</v>
      </c>
    </row>
    <row r="3415" spans="6:6">
      <c r="F3415" s="10">
        <v>507415</v>
      </c>
    </row>
    <row r="3416" spans="6:6">
      <c r="F3416" s="10">
        <v>507417</v>
      </c>
    </row>
    <row r="3417" spans="6:6">
      <c r="F3417" s="10">
        <v>507418</v>
      </c>
    </row>
    <row r="3418" spans="6:6">
      <c r="F3418" s="10">
        <v>507421</v>
      </c>
    </row>
    <row r="3419" spans="6:6">
      <c r="F3419" s="10">
        <v>507423</v>
      </c>
    </row>
    <row r="3420" spans="6:6">
      <c r="F3420" s="10">
        <v>507426</v>
      </c>
    </row>
    <row r="3421" spans="6:6">
      <c r="F3421" s="10">
        <v>507427</v>
      </c>
    </row>
    <row r="3422" spans="6:6">
      <c r="F3422" s="10">
        <v>507428</v>
      </c>
    </row>
    <row r="3423" spans="6:6">
      <c r="F3423" s="10">
        <v>507430</v>
      </c>
    </row>
    <row r="3424" spans="6:6">
      <c r="F3424" s="10">
        <v>507431</v>
      </c>
    </row>
    <row r="3425" spans="6:6">
      <c r="F3425" s="10">
        <v>507432</v>
      </c>
    </row>
    <row r="3426" spans="6:6">
      <c r="F3426" s="10">
        <v>507436</v>
      </c>
    </row>
    <row r="3427" spans="6:6">
      <c r="F3427" s="10">
        <v>507437</v>
      </c>
    </row>
    <row r="3428" spans="6:6">
      <c r="F3428" s="10">
        <v>507439</v>
      </c>
    </row>
    <row r="3429" spans="6:6">
      <c r="F3429" s="10">
        <v>507443</v>
      </c>
    </row>
    <row r="3430" spans="6:6">
      <c r="F3430" s="10">
        <v>507444</v>
      </c>
    </row>
    <row r="3431" spans="6:6">
      <c r="F3431" s="10">
        <v>507447</v>
      </c>
    </row>
    <row r="3432" spans="6:6">
      <c r="F3432" s="10">
        <v>507449</v>
      </c>
    </row>
    <row r="3433" spans="6:6">
      <c r="F3433" s="10">
        <v>507455</v>
      </c>
    </row>
    <row r="3434" spans="6:6">
      <c r="F3434" s="10">
        <v>507456</v>
      </c>
    </row>
    <row r="3435" spans="6:6">
      <c r="F3435" s="10">
        <v>507459</v>
      </c>
    </row>
    <row r="3436" spans="6:6">
      <c r="F3436" s="10">
        <v>507460</v>
      </c>
    </row>
    <row r="3437" spans="6:6">
      <c r="F3437" s="10">
        <v>507461</v>
      </c>
    </row>
    <row r="3438" spans="6:6">
      <c r="F3438" s="10">
        <v>507462</v>
      </c>
    </row>
    <row r="3439" spans="6:6">
      <c r="F3439" s="10">
        <v>507464</v>
      </c>
    </row>
    <row r="3440" spans="6:6">
      <c r="F3440" s="10">
        <v>507466</v>
      </c>
    </row>
    <row r="3441" spans="6:6">
      <c r="F3441" s="10">
        <v>507470</v>
      </c>
    </row>
    <row r="3442" spans="6:6">
      <c r="F3442" s="10">
        <v>507472</v>
      </c>
    </row>
    <row r="3443" spans="6:6">
      <c r="F3443" s="10">
        <v>507473</v>
      </c>
    </row>
    <row r="3444" spans="6:6">
      <c r="F3444" s="10">
        <v>507475</v>
      </c>
    </row>
    <row r="3445" spans="6:6">
      <c r="F3445" s="10">
        <v>507476</v>
      </c>
    </row>
    <row r="3446" spans="6:6">
      <c r="F3446" s="10">
        <v>507477</v>
      </c>
    </row>
    <row r="3447" spans="6:6">
      <c r="F3447" s="10">
        <v>507478</v>
      </c>
    </row>
    <row r="3448" spans="6:6">
      <c r="F3448" s="10">
        <v>507479</v>
      </c>
    </row>
    <row r="3449" spans="6:6">
      <c r="F3449" s="10">
        <v>507480</v>
      </c>
    </row>
    <row r="3450" spans="6:6">
      <c r="F3450" s="10">
        <v>507481</v>
      </c>
    </row>
    <row r="3451" spans="6:6">
      <c r="F3451" s="10">
        <v>507482</v>
      </c>
    </row>
    <row r="3452" spans="6:6">
      <c r="F3452" s="10">
        <v>507483</v>
      </c>
    </row>
    <row r="3453" spans="6:6">
      <c r="F3453" s="10">
        <v>507484</v>
      </c>
    </row>
    <row r="3454" spans="6:6">
      <c r="F3454" s="10">
        <v>507486</v>
      </c>
    </row>
    <row r="3455" spans="6:6">
      <c r="F3455" s="10">
        <v>507488</v>
      </c>
    </row>
    <row r="3456" spans="6:6">
      <c r="F3456" s="10">
        <v>507491</v>
      </c>
    </row>
    <row r="3457" spans="6:6">
      <c r="F3457" s="10">
        <v>507493</v>
      </c>
    </row>
    <row r="3458" spans="6:6">
      <c r="F3458" s="10">
        <v>507494</v>
      </c>
    </row>
    <row r="3459" spans="6:6">
      <c r="F3459" s="10">
        <v>507496</v>
      </c>
    </row>
    <row r="3460" spans="6:6">
      <c r="F3460" s="10">
        <v>507498</v>
      </c>
    </row>
    <row r="3461" spans="6:6">
      <c r="F3461" s="10">
        <v>507503</v>
      </c>
    </row>
    <row r="3462" spans="6:6">
      <c r="F3462" s="10">
        <v>507504</v>
      </c>
    </row>
    <row r="3463" spans="6:6">
      <c r="F3463" s="10">
        <v>507507</v>
      </c>
    </row>
    <row r="3464" spans="6:6">
      <c r="F3464" s="10">
        <v>507512</v>
      </c>
    </row>
    <row r="3465" spans="6:6">
      <c r="F3465" s="10">
        <v>507513</v>
      </c>
    </row>
    <row r="3466" spans="6:6">
      <c r="F3466" s="10">
        <v>507516</v>
      </c>
    </row>
    <row r="3467" spans="6:6">
      <c r="F3467" s="10">
        <v>507517</v>
      </c>
    </row>
    <row r="3468" spans="6:6">
      <c r="F3468" s="10">
        <v>507518</v>
      </c>
    </row>
    <row r="3469" spans="6:6">
      <c r="F3469" s="10">
        <v>507522</v>
      </c>
    </row>
    <row r="3470" spans="6:6">
      <c r="F3470" s="10">
        <v>507524</v>
      </c>
    </row>
    <row r="3471" spans="6:6">
      <c r="F3471" s="10">
        <v>507525</v>
      </c>
    </row>
    <row r="3472" spans="6:6">
      <c r="F3472" s="10">
        <v>507526</v>
      </c>
    </row>
    <row r="3473" spans="6:6">
      <c r="F3473" s="10">
        <v>507527</v>
      </c>
    </row>
    <row r="3474" spans="6:6">
      <c r="F3474" s="10">
        <v>507528</v>
      </c>
    </row>
    <row r="3475" spans="6:6">
      <c r="F3475" s="10">
        <v>507530</v>
      </c>
    </row>
    <row r="3476" spans="6:6">
      <c r="F3476" s="10">
        <v>507533</v>
      </c>
    </row>
    <row r="3477" spans="6:6">
      <c r="F3477" s="10">
        <v>507534</v>
      </c>
    </row>
    <row r="3478" spans="6:6">
      <c r="F3478" s="10">
        <v>507535</v>
      </c>
    </row>
    <row r="3479" spans="6:6">
      <c r="F3479" s="10">
        <v>507536</v>
      </c>
    </row>
    <row r="3480" spans="6:6">
      <c r="F3480" s="10">
        <v>507537</v>
      </c>
    </row>
    <row r="3481" spans="6:6">
      <c r="F3481" s="10">
        <v>507541</v>
      </c>
    </row>
    <row r="3482" spans="6:6">
      <c r="F3482" s="10">
        <v>507549</v>
      </c>
    </row>
    <row r="3483" spans="6:6">
      <c r="F3483" s="10">
        <v>507550</v>
      </c>
    </row>
    <row r="3484" spans="6:6">
      <c r="F3484" s="10">
        <v>507554</v>
      </c>
    </row>
    <row r="3485" spans="6:6">
      <c r="F3485" s="10">
        <v>507559</v>
      </c>
    </row>
    <row r="3486" spans="6:6">
      <c r="F3486" s="10">
        <v>507560</v>
      </c>
    </row>
    <row r="3487" spans="6:6">
      <c r="F3487" s="10">
        <v>507564</v>
      </c>
    </row>
    <row r="3488" spans="6:6">
      <c r="F3488" s="10">
        <v>507571</v>
      </c>
    </row>
    <row r="3489" spans="6:6">
      <c r="F3489" s="10">
        <v>507572</v>
      </c>
    </row>
    <row r="3490" spans="6:6">
      <c r="F3490" s="10">
        <v>507573</v>
      </c>
    </row>
    <row r="3491" spans="6:6">
      <c r="F3491" s="10">
        <v>507575</v>
      </c>
    </row>
    <row r="3492" spans="6:6">
      <c r="F3492" s="10">
        <v>507577</v>
      </c>
    </row>
    <row r="3493" spans="6:6">
      <c r="F3493" s="10">
        <v>507578</v>
      </c>
    </row>
    <row r="3494" spans="6:6">
      <c r="F3494" s="10">
        <v>507579</v>
      </c>
    </row>
    <row r="3495" spans="6:6">
      <c r="F3495" s="10">
        <v>507580</v>
      </c>
    </row>
    <row r="3496" spans="6:6">
      <c r="F3496" s="10">
        <v>507581</v>
      </c>
    </row>
    <row r="3497" spans="6:6">
      <c r="F3497" s="10">
        <v>507586</v>
      </c>
    </row>
    <row r="3498" spans="6:6">
      <c r="F3498" s="10">
        <v>507590</v>
      </c>
    </row>
    <row r="3499" spans="6:6">
      <c r="F3499" s="10">
        <v>507593</v>
      </c>
    </row>
    <row r="3500" spans="6:6">
      <c r="F3500" s="10">
        <v>507595</v>
      </c>
    </row>
    <row r="3501" spans="6:6">
      <c r="F3501" s="10">
        <v>507596</v>
      </c>
    </row>
    <row r="3502" spans="6:6">
      <c r="F3502" s="10">
        <v>507597</v>
      </c>
    </row>
    <row r="3503" spans="6:6">
      <c r="F3503" s="10">
        <v>507598</v>
      </c>
    </row>
    <row r="3504" spans="6:6">
      <c r="F3504" s="10">
        <v>507606</v>
      </c>
    </row>
    <row r="3505" spans="6:6">
      <c r="F3505" s="10">
        <v>507607</v>
      </c>
    </row>
    <row r="3506" spans="6:6">
      <c r="F3506" s="10">
        <v>507615</v>
      </c>
    </row>
    <row r="3507" spans="6:6">
      <c r="F3507" s="10">
        <v>507619</v>
      </c>
    </row>
    <row r="3508" spans="6:6">
      <c r="F3508" s="10">
        <v>507620</v>
      </c>
    </row>
    <row r="3509" spans="6:6">
      <c r="F3509" s="10">
        <v>507621</v>
      </c>
    </row>
    <row r="3510" spans="6:6">
      <c r="F3510" s="10">
        <v>507622</v>
      </c>
    </row>
    <row r="3511" spans="6:6">
      <c r="F3511" s="10">
        <v>507624</v>
      </c>
    </row>
    <row r="3512" spans="6:6">
      <c r="F3512" s="10">
        <v>507627</v>
      </c>
    </row>
    <row r="3513" spans="6:6">
      <c r="F3513" s="10">
        <v>507631</v>
      </c>
    </row>
    <row r="3514" spans="6:6">
      <c r="F3514" s="10">
        <v>507632</v>
      </c>
    </row>
    <row r="3515" spans="6:6">
      <c r="F3515" s="10">
        <v>507633</v>
      </c>
    </row>
    <row r="3516" spans="6:6">
      <c r="F3516" s="10">
        <v>507639</v>
      </c>
    </row>
    <row r="3517" spans="6:6">
      <c r="F3517" s="10">
        <v>507640</v>
      </c>
    </row>
    <row r="3518" spans="6:6">
      <c r="F3518" s="10">
        <v>507643</v>
      </c>
    </row>
    <row r="3519" spans="6:6">
      <c r="F3519" s="10">
        <v>507644</v>
      </c>
    </row>
    <row r="3520" spans="6:6">
      <c r="F3520" s="10">
        <v>507646</v>
      </c>
    </row>
    <row r="3521" spans="6:6">
      <c r="F3521" s="10">
        <v>507647</v>
      </c>
    </row>
    <row r="3522" spans="6:6">
      <c r="F3522" s="10">
        <v>507648</v>
      </c>
    </row>
    <row r="3523" spans="6:6">
      <c r="F3523" s="10">
        <v>507654</v>
      </c>
    </row>
    <row r="3524" spans="6:6">
      <c r="F3524" s="10">
        <v>507659</v>
      </c>
    </row>
    <row r="3525" spans="6:6">
      <c r="F3525" s="10">
        <v>507661</v>
      </c>
    </row>
    <row r="3526" spans="6:6">
      <c r="F3526" s="10">
        <v>507662</v>
      </c>
    </row>
    <row r="3527" spans="6:6">
      <c r="F3527" s="10">
        <v>507663</v>
      </c>
    </row>
    <row r="3528" spans="6:6">
      <c r="F3528" s="10">
        <v>507664</v>
      </c>
    </row>
    <row r="3529" spans="6:6">
      <c r="F3529" s="10">
        <v>507667</v>
      </c>
    </row>
    <row r="3530" spans="6:6">
      <c r="F3530" s="10">
        <v>507670</v>
      </c>
    </row>
    <row r="3531" spans="6:6">
      <c r="F3531" s="10">
        <v>507672</v>
      </c>
    </row>
    <row r="3532" spans="6:6">
      <c r="F3532" s="10">
        <v>507674</v>
      </c>
    </row>
    <row r="3533" spans="6:6">
      <c r="F3533" s="10">
        <v>507675</v>
      </c>
    </row>
    <row r="3534" spans="6:6">
      <c r="F3534" s="10">
        <v>507677</v>
      </c>
    </row>
    <row r="3535" spans="6:6">
      <c r="F3535" s="10">
        <v>507679</v>
      </c>
    </row>
    <row r="3536" spans="6:6">
      <c r="F3536" s="10">
        <v>507682</v>
      </c>
    </row>
    <row r="3537" spans="6:6">
      <c r="F3537" s="10">
        <v>507686</v>
      </c>
    </row>
    <row r="3538" spans="6:6">
      <c r="F3538" s="10">
        <v>507688</v>
      </c>
    </row>
    <row r="3539" spans="6:6">
      <c r="F3539" s="10">
        <v>507689</v>
      </c>
    </row>
    <row r="3540" spans="6:6">
      <c r="F3540" s="10">
        <v>507692</v>
      </c>
    </row>
    <row r="3541" spans="6:6">
      <c r="F3541" s="10">
        <v>507693</v>
      </c>
    </row>
    <row r="3542" spans="6:6">
      <c r="F3542" s="10">
        <v>507694</v>
      </c>
    </row>
    <row r="3543" spans="6:6">
      <c r="F3543" s="10">
        <v>507695</v>
      </c>
    </row>
    <row r="3544" spans="6:6">
      <c r="F3544" s="10">
        <v>507696</v>
      </c>
    </row>
    <row r="3545" spans="6:6">
      <c r="F3545" s="10">
        <v>507697</v>
      </c>
    </row>
    <row r="3546" spans="6:6">
      <c r="F3546" s="10">
        <v>507699</v>
      </c>
    </row>
    <row r="3547" spans="6:6">
      <c r="F3547" s="10">
        <v>507702</v>
      </c>
    </row>
    <row r="3548" spans="6:6">
      <c r="F3548" s="10">
        <v>507703</v>
      </c>
    </row>
    <row r="3549" spans="6:6">
      <c r="F3549" s="10">
        <v>507707</v>
      </c>
    </row>
    <row r="3550" spans="6:6">
      <c r="F3550" s="10">
        <v>507708</v>
      </c>
    </row>
    <row r="3551" spans="6:6">
      <c r="F3551" s="10">
        <v>507710</v>
      </c>
    </row>
    <row r="3552" spans="6:6">
      <c r="F3552" s="10">
        <v>507711</v>
      </c>
    </row>
    <row r="3553" spans="6:6">
      <c r="F3553" s="10">
        <v>507713</v>
      </c>
    </row>
    <row r="3554" spans="6:6">
      <c r="F3554" s="10">
        <v>507718</v>
      </c>
    </row>
    <row r="3555" spans="6:6">
      <c r="F3555" s="10">
        <v>507721</v>
      </c>
    </row>
    <row r="3556" spans="6:6">
      <c r="F3556" s="10">
        <v>507722</v>
      </c>
    </row>
    <row r="3557" spans="6:6">
      <c r="F3557" s="10">
        <v>507723</v>
      </c>
    </row>
    <row r="3558" spans="6:6">
      <c r="F3558" s="10">
        <v>507724</v>
      </c>
    </row>
    <row r="3559" spans="6:6">
      <c r="F3559" s="10">
        <v>507725</v>
      </c>
    </row>
    <row r="3560" spans="6:6">
      <c r="F3560" s="10">
        <v>507726</v>
      </c>
    </row>
    <row r="3561" spans="6:6">
      <c r="F3561" s="10">
        <v>507729</v>
      </c>
    </row>
    <row r="3562" spans="6:6">
      <c r="F3562" s="10">
        <v>507731</v>
      </c>
    </row>
    <row r="3563" spans="6:6">
      <c r="F3563" s="10">
        <v>507736</v>
      </c>
    </row>
    <row r="3564" spans="6:6">
      <c r="F3564" s="10">
        <v>507738</v>
      </c>
    </row>
    <row r="3565" spans="6:6">
      <c r="F3565" s="10">
        <v>507739</v>
      </c>
    </row>
    <row r="3566" spans="6:6">
      <c r="F3566" s="10">
        <v>507743</v>
      </c>
    </row>
    <row r="3567" spans="6:6">
      <c r="F3567" s="10">
        <v>507745</v>
      </c>
    </row>
    <row r="3568" spans="6:6">
      <c r="F3568" s="10">
        <v>507749</v>
      </c>
    </row>
    <row r="3569" spans="6:6">
      <c r="F3569" s="10">
        <v>507750</v>
      </c>
    </row>
    <row r="3570" spans="6:6">
      <c r="F3570" s="10">
        <v>507751</v>
      </c>
    </row>
    <row r="3571" spans="6:6">
      <c r="F3571" s="10">
        <v>507756</v>
      </c>
    </row>
    <row r="3572" spans="6:6">
      <c r="F3572" s="10">
        <v>507759</v>
      </c>
    </row>
    <row r="3573" spans="6:6">
      <c r="F3573" s="10">
        <v>507760</v>
      </c>
    </row>
    <row r="3574" spans="6:6">
      <c r="F3574" s="10">
        <v>507761</v>
      </c>
    </row>
    <row r="3575" spans="6:6">
      <c r="F3575" s="10">
        <v>507766</v>
      </c>
    </row>
    <row r="3576" spans="6:6">
      <c r="F3576" s="10">
        <v>507767</v>
      </c>
    </row>
    <row r="3577" spans="6:6">
      <c r="F3577" s="10">
        <v>507778</v>
      </c>
    </row>
    <row r="3578" spans="6:6">
      <c r="F3578" s="10">
        <v>507779</v>
      </c>
    </row>
    <row r="3579" spans="6:6">
      <c r="F3579" s="10">
        <v>507781</v>
      </c>
    </row>
    <row r="3580" spans="6:6">
      <c r="F3580" s="10">
        <v>507783</v>
      </c>
    </row>
    <row r="3581" spans="6:6">
      <c r="F3581" s="10">
        <v>507784</v>
      </c>
    </row>
    <row r="3582" spans="6:6">
      <c r="F3582" s="10">
        <v>507786</v>
      </c>
    </row>
    <row r="3583" spans="6:6">
      <c r="F3583" s="10">
        <v>507787</v>
      </c>
    </row>
    <row r="3584" spans="6:6">
      <c r="F3584" s="10">
        <v>507790</v>
      </c>
    </row>
    <row r="3585" spans="6:6">
      <c r="F3585" s="10">
        <v>507792</v>
      </c>
    </row>
    <row r="3586" spans="6:6">
      <c r="F3586" s="10">
        <v>507800</v>
      </c>
    </row>
    <row r="3587" spans="6:6">
      <c r="F3587" s="10">
        <v>507801</v>
      </c>
    </row>
    <row r="3588" spans="6:6">
      <c r="F3588" s="10">
        <v>507804</v>
      </c>
    </row>
    <row r="3589" spans="6:6">
      <c r="F3589" s="10">
        <v>507809</v>
      </c>
    </row>
    <row r="3590" spans="6:6">
      <c r="F3590" s="10">
        <v>507810</v>
      </c>
    </row>
    <row r="3591" spans="6:6">
      <c r="F3591" s="10">
        <v>507815</v>
      </c>
    </row>
    <row r="3592" spans="6:6">
      <c r="F3592" s="10">
        <v>507817</v>
      </c>
    </row>
    <row r="3593" spans="6:6">
      <c r="F3593" s="10">
        <v>507819</v>
      </c>
    </row>
    <row r="3594" spans="6:6">
      <c r="F3594" s="10">
        <v>507820</v>
      </c>
    </row>
    <row r="3595" spans="6:6">
      <c r="F3595" s="10">
        <v>507824</v>
      </c>
    </row>
    <row r="3596" spans="6:6">
      <c r="F3596" s="10">
        <v>507825</v>
      </c>
    </row>
    <row r="3597" spans="6:6">
      <c r="F3597" s="10">
        <v>507828</v>
      </c>
    </row>
    <row r="3598" spans="6:6">
      <c r="F3598" s="10">
        <v>507830</v>
      </c>
    </row>
    <row r="3599" spans="6:6">
      <c r="F3599" s="10">
        <v>507833</v>
      </c>
    </row>
    <row r="3600" spans="6:6">
      <c r="F3600" s="10">
        <v>507834</v>
      </c>
    </row>
    <row r="3601" spans="6:6">
      <c r="F3601" s="10">
        <v>507837</v>
      </c>
    </row>
    <row r="3602" spans="6:6">
      <c r="F3602" s="10">
        <v>507839</v>
      </c>
    </row>
    <row r="3603" spans="6:6">
      <c r="F3603" s="10">
        <v>507840</v>
      </c>
    </row>
    <row r="3604" spans="6:6">
      <c r="F3604" s="10">
        <v>507844</v>
      </c>
    </row>
    <row r="3605" spans="6:6">
      <c r="F3605" s="10">
        <v>507845</v>
      </c>
    </row>
    <row r="3606" spans="6:6">
      <c r="F3606" s="10">
        <v>507847</v>
      </c>
    </row>
    <row r="3607" spans="6:6">
      <c r="F3607" s="10">
        <v>507857</v>
      </c>
    </row>
    <row r="3608" spans="6:6">
      <c r="F3608" s="10">
        <v>507858</v>
      </c>
    </row>
    <row r="3609" spans="6:6">
      <c r="F3609" s="10">
        <v>507859</v>
      </c>
    </row>
    <row r="3610" spans="6:6">
      <c r="F3610" s="10">
        <v>507860</v>
      </c>
    </row>
    <row r="3611" spans="6:6">
      <c r="F3611" s="10">
        <v>507864</v>
      </c>
    </row>
    <row r="3612" spans="6:6">
      <c r="F3612" s="10">
        <v>507865</v>
      </c>
    </row>
    <row r="3613" spans="6:6">
      <c r="F3613" s="10">
        <v>507867</v>
      </c>
    </row>
    <row r="3614" spans="6:6">
      <c r="F3614" s="10">
        <v>507869</v>
      </c>
    </row>
    <row r="3615" spans="6:6">
      <c r="F3615" s="10">
        <v>507878</v>
      </c>
    </row>
    <row r="3616" spans="6:6">
      <c r="F3616" s="10">
        <v>507880</v>
      </c>
    </row>
    <row r="3617" spans="6:6">
      <c r="F3617" s="10">
        <v>507881</v>
      </c>
    </row>
    <row r="3618" spans="6:6">
      <c r="F3618" s="10">
        <v>507882</v>
      </c>
    </row>
    <row r="3619" spans="6:6">
      <c r="F3619" s="10">
        <v>507884</v>
      </c>
    </row>
    <row r="3620" spans="6:6">
      <c r="F3620" s="10">
        <v>507890</v>
      </c>
    </row>
    <row r="3621" spans="6:6">
      <c r="F3621" s="10">
        <v>507895</v>
      </c>
    </row>
    <row r="3622" spans="6:6">
      <c r="F3622" s="10">
        <v>507897</v>
      </c>
    </row>
    <row r="3623" spans="6:6">
      <c r="F3623" s="10">
        <v>507899</v>
      </c>
    </row>
    <row r="3624" spans="6:6">
      <c r="F3624" s="10">
        <v>507901</v>
      </c>
    </row>
    <row r="3625" spans="6:6">
      <c r="F3625" s="10">
        <v>507905</v>
      </c>
    </row>
    <row r="3626" spans="6:6">
      <c r="F3626" s="10">
        <v>507906</v>
      </c>
    </row>
    <row r="3627" spans="6:6">
      <c r="F3627" s="10">
        <v>507911</v>
      </c>
    </row>
    <row r="3628" spans="6:6">
      <c r="F3628" s="10">
        <v>507912</v>
      </c>
    </row>
    <row r="3629" spans="6:6">
      <c r="F3629" s="10">
        <v>507913</v>
      </c>
    </row>
    <row r="3630" spans="6:6">
      <c r="F3630" s="10">
        <v>507914</v>
      </c>
    </row>
    <row r="3631" spans="6:6">
      <c r="F3631" s="10">
        <v>507917</v>
      </c>
    </row>
    <row r="3632" spans="6:6">
      <c r="F3632" s="10">
        <v>507921</v>
      </c>
    </row>
    <row r="3633" spans="6:6">
      <c r="F3633" s="10">
        <v>507924</v>
      </c>
    </row>
    <row r="3634" spans="6:6">
      <c r="F3634" s="10">
        <v>507930</v>
      </c>
    </row>
    <row r="3635" spans="6:6">
      <c r="F3635" s="10">
        <v>507932</v>
      </c>
    </row>
    <row r="3636" spans="6:6">
      <c r="F3636" s="10">
        <v>507934</v>
      </c>
    </row>
    <row r="3637" spans="6:6">
      <c r="F3637" s="10">
        <v>507936</v>
      </c>
    </row>
    <row r="3638" spans="6:6">
      <c r="F3638" s="10">
        <v>507939</v>
      </c>
    </row>
    <row r="3639" spans="6:6">
      <c r="F3639" s="10">
        <v>507942</v>
      </c>
    </row>
    <row r="3640" spans="6:6">
      <c r="F3640" s="10">
        <v>507944</v>
      </c>
    </row>
    <row r="3641" spans="6:6">
      <c r="F3641" s="10">
        <v>507945</v>
      </c>
    </row>
    <row r="3642" spans="6:6">
      <c r="F3642" s="10">
        <v>507948</v>
      </c>
    </row>
    <row r="3643" spans="6:6">
      <c r="F3643" s="10">
        <v>507949</v>
      </c>
    </row>
    <row r="3644" spans="6:6">
      <c r="F3644" s="10">
        <v>507960</v>
      </c>
    </row>
    <row r="3645" spans="6:6">
      <c r="F3645" s="10">
        <v>507962</v>
      </c>
    </row>
    <row r="3646" spans="6:6">
      <c r="F3646" s="10">
        <v>507966</v>
      </c>
    </row>
    <row r="3647" spans="6:6">
      <c r="F3647" s="10">
        <v>507969</v>
      </c>
    </row>
    <row r="3648" spans="6:6">
      <c r="F3648" s="10">
        <v>507971</v>
      </c>
    </row>
    <row r="3649" spans="6:6">
      <c r="F3649" s="10">
        <v>507975</v>
      </c>
    </row>
    <row r="3650" spans="6:6">
      <c r="F3650" s="10">
        <v>507981</v>
      </c>
    </row>
    <row r="3651" spans="6:6">
      <c r="F3651" s="10">
        <v>507983</v>
      </c>
    </row>
    <row r="3652" spans="6:6">
      <c r="F3652" s="10">
        <v>507984</v>
      </c>
    </row>
    <row r="3653" spans="6:6">
      <c r="F3653" s="10">
        <v>507985</v>
      </c>
    </row>
    <row r="3654" spans="6:6">
      <c r="F3654" s="10">
        <v>507986</v>
      </c>
    </row>
    <row r="3655" spans="6:6">
      <c r="F3655" s="10">
        <v>507987</v>
      </c>
    </row>
    <row r="3656" spans="6:6">
      <c r="F3656" s="10">
        <v>507988</v>
      </c>
    </row>
    <row r="3657" spans="6:6">
      <c r="F3657" s="10">
        <v>507989</v>
      </c>
    </row>
    <row r="3658" spans="6:6">
      <c r="F3658" s="10">
        <v>507990</v>
      </c>
    </row>
    <row r="3659" spans="6:6">
      <c r="F3659" s="10">
        <v>507991</v>
      </c>
    </row>
    <row r="3660" spans="6:6">
      <c r="F3660" s="10">
        <v>507993</v>
      </c>
    </row>
    <row r="3661" spans="6:6">
      <c r="F3661" s="10">
        <v>507996</v>
      </c>
    </row>
    <row r="3662" spans="6:6">
      <c r="F3662" s="10">
        <v>507997</v>
      </c>
    </row>
    <row r="3663" spans="6:6">
      <c r="F3663" s="10">
        <v>508004</v>
      </c>
    </row>
    <row r="3664" spans="6:6">
      <c r="F3664" s="10">
        <v>508005</v>
      </c>
    </row>
    <row r="3665" spans="6:6">
      <c r="F3665" s="10">
        <v>508008</v>
      </c>
    </row>
    <row r="3666" spans="6:6">
      <c r="F3666" s="10">
        <v>508009</v>
      </c>
    </row>
    <row r="3667" spans="6:6">
      <c r="F3667" s="10">
        <v>508011</v>
      </c>
    </row>
    <row r="3668" spans="6:6">
      <c r="F3668" s="10">
        <v>508013</v>
      </c>
    </row>
    <row r="3669" spans="6:6">
      <c r="F3669" s="10">
        <v>508014</v>
      </c>
    </row>
    <row r="3670" spans="6:6">
      <c r="F3670" s="10">
        <v>508016</v>
      </c>
    </row>
    <row r="3671" spans="6:6">
      <c r="F3671" s="10">
        <v>508018</v>
      </c>
    </row>
    <row r="3672" spans="6:6">
      <c r="F3672" s="10">
        <v>508019</v>
      </c>
    </row>
    <row r="3673" spans="6:6">
      <c r="F3673" s="10">
        <v>508021</v>
      </c>
    </row>
    <row r="3674" spans="6:6">
      <c r="F3674" s="10">
        <v>508022</v>
      </c>
    </row>
    <row r="3675" spans="6:6">
      <c r="F3675" s="10">
        <v>508023</v>
      </c>
    </row>
    <row r="3676" spans="6:6">
      <c r="F3676" s="10">
        <v>508025</v>
      </c>
    </row>
    <row r="3677" spans="6:6">
      <c r="F3677" s="10">
        <v>508026</v>
      </c>
    </row>
    <row r="3678" spans="6:6">
      <c r="F3678" s="10">
        <v>508028</v>
      </c>
    </row>
    <row r="3679" spans="6:6">
      <c r="F3679" s="10">
        <v>508029</v>
      </c>
    </row>
    <row r="3680" spans="6:6">
      <c r="F3680" s="10">
        <v>508031</v>
      </c>
    </row>
    <row r="3681" spans="6:6">
      <c r="F3681" s="10">
        <v>508039</v>
      </c>
    </row>
    <row r="3682" spans="6:6">
      <c r="F3682" s="10">
        <v>508040</v>
      </c>
    </row>
    <row r="3683" spans="6:6">
      <c r="F3683" s="10">
        <v>508041</v>
      </c>
    </row>
    <row r="3684" spans="6:6">
      <c r="F3684" s="10">
        <v>508042</v>
      </c>
    </row>
    <row r="3685" spans="6:6">
      <c r="F3685" s="10">
        <v>508043</v>
      </c>
    </row>
    <row r="3686" spans="6:6">
      <c r="F3686" s="10">
        <v>508044</v>
      </c>
    </row>
    <row r="3687" spans="6:6">
      <c r="F3687" s="10">
        <v>508045</v>
      </c>
    </row>
    <row r="3688" spans="6:6">
      <c r="F3688" s="10">
        <v>508048</v>
      </c>
    </row>
    <row r="3689" spans="6:6">
      <c r="F3689" s="10">
        <v>508049</v>
      </c>
    </row>
    <row r="3690" spans="6:6">
      <c r="F3690" s="10">
        <v>508051</v>
      </c>
    </row>
    <row r="3691" spans="6:6">
      <c r="F3691" s="10">
        <v>508055</v>
      </c>
    </row>
    <row r="3692" spans="6:6">
      <c r="F3692" s="10">
        <v>508059</v>
      </c>
    </row>
    <row r="3693" spans="6:6">
      <c r="F3693" s="10">
        <v>508062</v>
      </c>
    </row>
    <row r="3694" spans="6:6">
      <c r="F3694" s="10">
        <v>508065</v>
      </c>
    </row>
    <row r="3695" spans="6:6">
      <c r="F3695" s="10">
        <v>508067</v>
      </c>
    </row>
    <row r="3696" spans="6:6">
      <c r="F3696" s="10">
        <v>508071</v>
      </c>
    </row>
    <row r="3697" spans="6:6">
      <c r="F3697" s="10">
        <v>508073</v>
      </c>
    </row>
    <row r="3698" spans="6:6">
      <c r="F3698" s="10">
        <v>508076</v>
      </c>
    </row>
    <row r="3699" spans="6:6">
      <c r="F3699" s="10">
        <v>508078</v>
      </c>
    </row>
    <row r="3700" spans="6:6">
      <c r="F3700" s="10">
        <v>508082</v>
      </c>
    </row>
    <row r="3701" spans="6:6">
      <c r="F3701" s="10">
        <v>508086</v>
      </c>
    </row>
    <row r="3702" spans="6:6">
      <c r="F3702" s="10">
        <v>508088</v>
      </c>
    </row>
    <row r="3703" spans="6:6">
      <c r="F3703" s="10">
        <v>508090</v>
      </c>
    </row>
    <row r="3704" spans="6:6">
      <c r="F3704" s="10">
        <v>508096</v>
      </c>
    </row>
    <row r="3705" spans="6:6">
      <c r="F3705" s="10">
        <v>508097</v>
      </c>
    </row>
    <row r="3706" spans="6:6">
      <c r="F3706" s="10">
        <v>508098</v>
      </c>
    </row>
    <row r="3707" spans="6:6">
      <c r="F3707" s="10">
        <v>508100</v>
      </c>
    </row>
    <row r="3708" spans="6:6">
      <c r="F3708" s="10">
        <v>508101</v>
      </c>
    </row>
    <row r="3709" spans="6:6">
      <c r="F3709" s="10">
        <v>508104</v>
      </c>
    </row>
    <row r="3710" spans="6:6">
      <c r="F3710" s="10">
        <v>508105</v>
      </c>
    </row>
    <row r="3711" spans="6:6">
      <c r="F3711" s="10">
        <v>508108</v>
      </c>
    </row>
    <row r="3712" spans="6:6">
      <c r="F3712" s="10">
        <v>508115</v>
      </c>
    </row>
    <row r="3713" spans="6:6">
      <c r="F3713" s="10">
        <v>508118</v>
      </c>
    </row>
    <row r="3714" spans="6:6">
      <c r="F3714" s="10">
        <v>508119</v>
      </c>
    </row>
    <row r="3715" spans="6:6">
      <c r="F3715" s="10">
        <v>508124</v>
      </c>
    </row>
    <row r="3716" spans="6:6">
      <c r="F3716" s="10">
        <v>508127</v>
      </c>
    </row>
    <row r="3717" spans="6:6">
      <c r="F3717" s="10">
        <v>508130</v>
      </c>
    </row>
    <row r="3718" spans="6:6">
      <c r="F3718" s="10">
        <v>508131</v>
      </c>
    </row>
    <row r="3719" spans="6:6">
      <c r="F3719" s="10">
        <v>508132</v>
      </c>
    </row>
    <row r="3720" spans="6:6">
      <c r="F3720" s="10">
        <v>508133</v>
      </c>
    </row>
    <row r="3721" spans="6:6">
      <c r="F3721" s="10">
        <v>508137</v>
      </c>
    </row>
    <row r="3722" spans="6:6">
      <c r="F3722" s="10">
        <v>508138</v>
      </c>
    </row>
    <row r="3723" spans="6:6">
      <c r="F3723" s="10">
        <v>508140</v>
      </c>
    </row>
    <row r="3724" spans="6:6">
      <c r="F3724" s="10">
        <v>508141</v>
      </c>
    </row>
    <row r="3725" spans="6:6">
      <c r="F3725" s="10">
        <v>508142</v>
      </c>
    </row>
    <row r="3726" spans="6:6">
      <c r="F3726" s="10">
        <v>508143</v>
      </c>
    </row>
    <row r="3727" spans="6:6">
      <c r="F3727" s="10">
        <v>508144</v>
      </c>
    </row>
    <row r="3728" spans="6:6">
      <c r="F3728" s="10">
        <v>508148</v>
      </c>
    </row>
    <row r="3729" spans="6:6">
      <c r="F3729" s="10">
        <v>508149</v>
      </c>
    </row>
    <row r="3730" spans="6:6">
      <c r="F3730" s="10">
        <v>508150</v>
      </c>
    </row>
    <row r="3731" spans="6:6">
      <c r="F3731" s="10">
        <v>508151</v>
      </c>
    </row>
    <row r="3732" spans="6:6">
      <c r="F3732" s="10">
        <v>508153</v>
      </c>
    </row>
    <row r="3733" spans="6:6">
      <c r="F3733" s="10">
        <v>508155</v>
      </c>
    </row>
    <row r="3734" spans="6:6">
      <c r="F3734" s="10">
        <v>508156</v>
      </c>
    </row>
    <row r="3735" spans="6:6">
      <c r="F3735" s="10">
        <v>508157</v>
      </c>
    </row>
    <row r="3736" spans="6:6">
      <c r="F3736" s="10">
        <v>508158</v>
      </c>
    </row>
    <row r="3737" spans="6:6">
      <c r="F3737" s="10">
        <v>508160</v>
      </c>
    </row>
    <row r="3738" spans="6:6">
      <c r="F3738" s="10">
        <v>508161</v>
      </c>
    </row>
    <row r="3739" spans="6:6">
      <c r="F3739" s="10">
        <v>508162</v>
      </c>
    </row>
    <row r="3740" spans="6:6">
      <c r="F3740" s="10">
        <v>508163</v>
      </c>
    </row>
    <row r="3741" spans="6:6">
      <c r="F3741" s="10">
        <v>508165</v>
      </c>
    </row>
    <row r="3742" spans="6:6">
      <c r="F3742" s="10">
        <v>508167</v>
      </c>
    </row>
    <row r="3743" spans="6:6">
      <c r="F3743" s="10">
        <v>508169</v>
      </c>
    </row>
    <row r="3744" spans="6:6">
      <c r="F3744" s="10">
        <v>508170</v>
      </c>
    </row>
    <row r="3745" spans="6:6">
      <c r="F3745" s="10">
        <v>508171</v>
      </c>
    </row>
    <row r="3746" spans="6:6">
      <c r="F3746" s="10">
        <v>508172</v>
      </c>
    </row>
    <row r="3747" spans="6:6">
      <c r="F3747" s="10">
        <v>508174</v>
      </c>
    </row>
    <row r="3748" spans="6:6">
      <c r="F3748" s="10">
        <v>508175</v>
      </c>
    </row>
    <row r="3749" spans="6:6">
      <c r="F3749" s="10">
        <v>508176</v>
      </c>
    </row>
    <row r="3750" spans="6:6">
      <c r="F3750" s="10">
        <v>508179</v>
      </c>
    </row>
    <row r="3751" spans="6:6">
      <c r="F3751" s="10">
        <v>508180</v>
      </c>
    </row>
    <row r="3752" spans="6:6">
      <c r="F3752" s="10">
        <v>508183</v>
      </c>
    </row>
    <row r="3753" spans="6:6">
      <c r="F3753" s="10">
        <v>508189</v>
      </c>
    </row>
    <row r="3754" spans="6:6">
      <c r="F3754" s="10">
        <v>508193</v>
      </c>
    </row>
    <row r="3755" spans="6:6">
      <c r="F3755" s="10">
        <v>508196</v>
      </c>
    </row>
    <row r="3756" spans="6:6">
      <c r="F3756" s="10">
        <v>508197</v>
      </c>
    </row>
    <row r="3757" spans="6:6">
      <c r="F3757" s="10">
        <v>508199</v>
      </c>
    </row>
    <row r="3758" spans="6:6">
      <c r="F3758" s="10">
        <v>508202</v>
      </c>
    </row>
    <row r="3759" spans="6:6">
      <c r="F3759" s="10">
        <v>508203</v>
      </c>
    </row>
    <row r="3760" spans="6:6">
      <c r="F3760" s="10">
        <v>508204</v>
      </c>
    </row>
    <row r="3761" spans="6:6">
      <c r="F3761" s="10">
        <v>508208</v>
      </c>
    </row>
    <row r="3762" spans="6:6">
      <c r="F3762" s="10">
        <v>508215</v>
      </c>
    </row>
    <row r="3763" spans="6:6">
      <c r="F3763" s="10">
        <v>508216</v>
      </c>
    </row>
    <row r="3764" spans="6:6">
      <c r="F3764" s="10">
        <v>508218</v>
      </c>
    </row>
    <row r="3765" spans="6:6">
      <c r="F3765" s="10">
        <v>508221</v>
      </c>
    </row>
    <row r="3766" spans="6:6">
      <c r="F3766" s="10">
        <v>508222</v>
      </c>
    </row>
    <row r="3767" spans="6:6">
      <c r="F3767" s="10">
        <v>508224</v>
      </c>
    </row>
    <row r="3768" spans="6:6">
      <c r="F3768" s="10">
        <v>508226</v>
      </c>
    </row>
    <row r="3769" spans="6:6">
      <c r="F3769" s="10">
        <v>508229</v>
      </c>
    </row>
    <row r="3770" spans="6:6">
      <c r="F3770" s="10">
        <v>508231</v>
      </c>
    </row>
    <row r="3771" spans="6:6">
      <c r="F3771" s="10">
        <v>508233</v>
      </c>
    </row>
    <row r="3772" spans="6:6">
      <c r="F3772" s="10">
        <v>508234</v>
      </c>
    </row>
    <row r="3773" spans="6:6">
      <c r="F3773" s="10">
        <v>508235</v>
      </c>
    </row>
    <row r="3774" spans="6:6">
      <c r="F3774" s="10">
        <v>508236</v>
      </c>
    </row>
    <row r="3775" spans="6:6">
      <c r="F3775" s="10">
        <v>508238</v>
      </c>
    </row>
    <row r="3776" spans="6:6">
      <c r="F3776" s="10">
        <v>508245</v>
      </c>
    </row>
    <row r="3777" spans="6:6">
      <c r="F3777" s="10">
        <v>508246</v>
      </c>
    </row>
    <row r="3778" spans="6:6">
      <c r="F3778" s="10">
        <v>508251</v>
      </c>
    </row>
    <row r="3779" spans="6:6">
      <c r="F3779" s="10">
        <v>508252</v>
      </c>
    </row>
    <row r="3780" spans="6:6">
      <c r="F3780" s="10">
        <v>508257</v>
      </c>
    </row>
    <row r="3781" spans="6:6">
      <c r="F3781" s="10">
        <v>508259</v>
      </c>
    </row>
    <row r="3782" spans="6:6">
      <c r="F3782" s="10">
        <v>508264</v>
      </c>
    </row>
    <row r="3783" spans="6:6">
      <c r="F3783" s="10">
        <v>508266</v>
      </c>
    </row>
    <row r="3784" spans="6:6">
      <c r="F3784" s="10">
        <v>508268</v>
      </c>
    </row>
    <row r="3785" spans="6:6">
      <c r="F3785" s="10">
        <v>508269</v>
      </c>
    </row>
    <row r="3786" spans="6:6">
      <c r="F3786" s="10">
        <v>508270</v>
      </c>
    </row>
    <row r="3787" spans="6:6">
      <c r="F3787" s="10">
        <v>508271</v>
      </c>
    </row>
    <row r="3788" spans="6:6">
      <c r="F3788" s="10">
        <v>508273</v>
      </c>
    </row>
    <row r="3789" spans="6:6">
      <c r="F3789" s="10">
        <v>508275</v>
      </c>
    </row>
    <row r="3790" spans="6:6">
      <c r="F3790" s="10">
        <v>508280</v>
      </c>
    </row>
    <row r="3791" spans="6:6">
      <c r="F3791" s="10">
        <v>508284</v>
      </c>
    </row>
    <row r="3792" spans="6:6">
      <c r="F3792" s="10">
        <v>508285</v>
      </c>
    </row>
    <row r="3793" spans="6:6">
      <c r="F3793" s="10">
        <v>508288</v>
      </c>
    </row>
    <row r="3794" spans="6:6">
      <c r="F3794" s="10">
        <v>508289</v>
      </c>
    </row>
    <row r="3795" spans="6:6">
      <c r="F3795" s="10">
        <v>508291</v>
      </c>
    </row>
    <row r="3796" spans="6:6">
      <c r="F3796" s="10">
        <v>508292</v>
      </c>
    </row>
    <row r="3797" spans="6:6">
      <c r="F3797" s="10">
        <v>508293</v>
      </c>
    </row>
    <row r="3798" spans="6:6">
      <c r="F3798" s="10">
        <v>508297</v>
      </c>
    </row>
    <row r="3799" spans="6:6">
      <c r="F3799" s="10">
        <v>508301</v>
      </c>
    </row>
    <row r="3800" spans="6:6">
      <c r="F3800" s="10">
        <v>508306</v>
      </c>
    </row>
    <row r="3801" spans="6:6">
      <c r="F3801" s="10">
        <v>508307</v>
      </c>
    </row>
    <row r="3802" spans="6:6">
      <c r="F3802" s="10">
        <v>508312</v>
      </c>
    </row>
    <row r="3803" spans="6:6">
      <c r="F3803" s="10">
        <v>508314</v>
      </c>
    </row>
    <row r="3804" spans="6:6">
      <c r="F3804" s="10">
        <v>508315</v>
      </c>
    </row>
    <row r="3805" spans="6:6">
      <c r="F3805" s="10">
        <v>508319</v>
      </c>
    </row>
    <row r="3806" spans="6:6">
      <c r="F3806" s="10">
        <v>508320</v>
      </c>
    </row>
    <row r="3807" spans="6:6">
      <c r="F3807" s="10">
        <v>508324</v>
      </c>
    </row>
    <row r="3808" spans="6:6">
      <c r="F3808" s="10">
        <v>508325</v>
      </c>
    </row>
    <row r="3809" spans="6:6">
      <c r="F3809" s="10">
        <v>508327</v>
      </c>
    </row>
    <row r="3810" spans="6:6">
      <c r="F3810" s="10">
        <v>508330</v>
      </c>
    </row>
    <row r="3811" spans="6:6">
      <c r="F3811" s="10">
        <v>508331</v>
      </c>
    </row>
    <row r="3812" spans="6:6">
      <c r="F3812" s="10">
        <v>508333</v>
      </c>
    </row>
    <row r="3813" spans="6:6">
      <c r="F3813" s="10">
        <v>508334</v>
      </c>
    </row>
    <row r="3814" spans="6:6">
      <c r="F3814" s="10">
        <v>508335</v>
      </c>
    </row>
    <row r="3815" spans="6:6">
      <c r="F3815" s="10">
        <v>508336</v>
      </c>
    </row>
    <row r="3816" spans="6:6">
      <c r="F3816" s="10">
        <v>508337</v>
      </c>
    </row>
    <row r="3817" spans="6:6">
      <c r="F3817" s="10">
        <v>508343</v>
      </c>
    </row>
    <row r="3818" spans="6:6">
      <c r="F3818" s="10">
        <v>508345</v>
      </c>
    </row>
    <row r="3819" spans="6:6">
      <c r="F3819" s="10">
        <v>508347</v>
      </c>
    </row>
    <row r="3820" spans="6:6">
      <c r="F3820" s="10">
        <v>508348</v>
      </c>
    </row>
    <row r="3821" spans="6:6">
      <c r="F3821" s="10">
        <v>508353</v>
      </c>
    </row>
    <row r="3822" spans="6:6">
      <c r="F3822" s="10">
        <v>508354</v>
      </c>
    </row>
    <row r="3823" spans="6:6">
      <c r="F3823" s="10">
        <v>508355</v>
      </c>
    </row>
    <row r="3824" spans="6:6">
      <c r="F3824" s="10">
        <v>508356</v>
      </c>
    </row>
    <row r="3825" spans="6:6">
      <c r="F3825" s="10">
        <v>508357</v>
      </c>
    </row>
    <row r="3826" spans="6:6">
      <c r="F3826" s="10">
        <v>508358</v>
      </c>
    </row>
    <row r="3827" spans="6:6">
      <c r="F3827" s="10">
        <v>508359</v>
      </c>
    </row>
    <row r="3828" spans="6:6">
      <c r="F3828" s="10">
        <v>508361</v>
      </c>
    </row>
    <row r="3829" spans="6:6">
      <c r="F3829" s="10">
        <v>508363</v>
      </c>
    </row>
    <row r="3830" spans="6:6">
      <c r="F3830" s="10">
        <v>508364</v>
      </c>
    </row>
    <row r="3831" spans="6:6">
      <c r="F3831" s="10">
        <v>508365</v>
      </c>
    </row>
    <row r="3832" spans="6:6">
      <c r="F3832" s="10">
        <v>508367</v>
      </c>
    </row>
    <row r="3833" spans="6:6">
      <c r="F3833" s="10">
        <v>508371</v>
      </c>
    </row>
    <row r="3834" spans="6:6">
      <c r="F3834" s="10">
        <v>508373</v>
      </c>
    </row>
    <row r="3835" spans="6:6">
      <c r="F3835" s="10">
        <v>508374</v>
      </c>
    </row>
    <row r="3836" spans="6:6">
      <c r="F3836" s="10">
        <v>508378</v>
      </c>
    </row>
    <row r="3837" spans="6:6">
      <c r="F3837" s="10">
        <v>508379</v>
      </c>
    </row>
    <row r="3838" spans="6:6">
      <c r="F3838" s="10">
        <v>508380</v>
      </c>
    </row>
    <row r="3839" spans="6:6">
      <c r="F3839" s="10">
        <v>508383</v>
      </c>
    </row>
    <row r="3840" spans="6:6">
      <c r="F3840" s="10">
        <v>508384</v>
      </c>
    </row>
    <row r="3841" spans="6:6">
      <c r="F3841" s="10">
        <v>508385</v>
      </c>
    </row>
    <row r="3842" spans="6:6">
      <c r="F3842" s="10">
        <v>508386</v>
      </c>
    </row>
    <row r="3843" spans="6:6">
      <c r="F3843" s="10">
        <v>508387</v>
      </c>
    </row>
    <row r="3844" spans="6:6">
      <c r="F3844" s="10">
        <v>508388</v>
      </c>
    </row>
    <row r="3845" spans="6:6">
      <c r="F3845" s="10">
        <v>508389</v>
      </c>
    </row>
    <row r="3846" spans="6:6">
      <c r="F3846" s="10">
        <v>508392</v>
      </c>
    </row>
    <row r="3847" spans="6:6">
      <c r="F3847" s="10">
        <v>508394</v>
      </c>
    </row>
    <row r="3848" spans="6:6">
      <c r="F3848" s="10">
        <v>508399</v>
      </c>
    </row>
    <row r="3849" spans="6:6">
      <c r="F3849" s="10">
        <v>508402</v>
      </c>
    </row>
    <row r="3850" spans="6:6">
      <c r="F3850" s="10">
        <v>508404</v>
      </c>
    </row>
    <row r="3851" spans="6:6">
      <c r="F3851" s="10">
        <v>508405</v>
      </c>
    </row>
    <row r="3852" spans="6:6">
      <c r="F3852" s="10">
        <v>508406</v>
      </c>
    </row>
    <row r="3853" spans="6:6">
      <c r="F3853" s="10">
        <v>508408</v>
      </c>
    </row>
    <row r="3854" spans="6:6">
      <c r="F3854" s="10">
        <v>508410</v>
      </c>
    </row>
    <row r="3855" spans="6:6">
      <c r="F3855" s="10">
        <v>508412</v>
      </c>
    </row>
    <row r="3856" spans="6:6">
      <c r="F3856" s="10">
        <v>508417</v>
      </c>
    </row>
    <row r="3857" spans="6:6">
      <c r="F3857" s="10">
        <v>508420</v>
      </c>
    </row>
    <row r="3858" spans="6:6">
      <c r="F3858" s="10">
        <v>508421</v>
      </c>
    </row>
    <row r="3859" spans="6:6">
      <c r="F3859" s="10">
        <v>508424</v>
      </c>
    </row>
    <row r="3860" spans="6:6">
      <c r="F3860" s="10">
        <v>508425</v>
      </c>
    </row>
    <row r="3861" spans="6:6">
      <c r="F3861" s="10">
        <v>508426</v>
      </c>
    </row>
    <row r="3862" spans="6:6">
      <c r="F3862" s="10">
        <v>508428</v>
      </c>
    </row>
    <row r="3863" spans="6:6">
      <c r="F3863" s="10">
        <v>508431</v>
      </c>
    </row>
    <row r="3864" spans="6:6">
      <c r="F3864" s="10">
        <v>508439</v>
      </c>
    </row>
    <row r="3865" spans="6:6">
      <c r="F3865" s="10">
        <v>508441</v>
      </c>
    </row>
    <row r="3866" spans="6:6">
      <c r="F3866" s="10">
        <v>508442</v>
      </c>
    </row>
    <row r="3867" spans="6:6">
      <c r="F3867" s="10">
        <v>508443</v>
      </c>
    </row>
    <row r="3868" spans="6:6">
      <c r="F3868" s="10">
        <v>508445</v>
      </c>
    </row>
    <row r="3869" spans="6:6">
      <c r="F3869" s="10">
        <v>508448</v>
      </c>
    </row>
    <row r="3870" spans="6:6">
      <c r="F3870" s="10">
        <v>508454</v>
      </c>
    </row>
    <row r="3871" spans="6:6">
      <c r="F3871" s="10">
        <v>508455</v>
      </c>
    </row>
    <row r="3872" spans="6:6">
      <c r="F3872" s="10">
        <v>508458</v>
      </c>
    </row>
    <row r="3873" spans="6:6">
      <c r="F3873" s="10">
        <v>508459</v>
      </c>
    </row>
    <row r="3874" spans="6:6">
      <c r="F3874" s="10">
        <v>508460</v>
      </c>
    </row>
    <row r="3875" spans="6:6">
      <c r="F3875" s="10">
        <v>508463</v>
      </c>
    </row>
    <row r="3876" spans="6:6">
      <c r="F3876" s="10">
        <v>508464</v>
      </c>
    </row>
    <row r="3877" spans="6:6">
      <c r="F3877" s="10">
        <v>508465</v>
      </c>
    </row>
    <row r="3878" spans="6:6">
      <c r="F3878" s="10">
        <v>508467</v>
      </c>
    </row>
    <row r="3879" spans="6:6">
      <c r="F3879" s="10">
        <v>508468</v>
      </c>
    </row>
    <row r="3880" spans="6:6">
      <c r="F3880" s="10">
        <v>508470</v>
      </c>
    </row>
    <row r="3881" spans="6:6">
      <c r="F3881" s="10">
        <v>508473</v>
      </c>
    </row>
    <row r="3882" spans="6:6">
      <c r="F3882" s="10">
        <v>508477</v>
      </c>
    </row>
    <row r="3883" spans="6:6">
      <c r="F3883" s="10">
        <v>508482</v>
      </c>
    </row>
    <row r="3884" spans="6:6">
      <c r="F3884" s="10">
        <v>508486</v>
      </c>
    </row>
    <row r="3885" spans="6:6">
      <c r="F3885" s="10">
        <v>508487</v>
      </c>
    </row>
    <row r="3886" spans="6:6">
      <c r="F3886" s="10">
        <v>508488</v>
      </c>
    </row>
    <row r="3887" spans="6:6">
      <c r="F3887" s="10">
        <v>508490</v>
      </c>
    </row>
    <row r="3888" spans="6:6">
      <c r="F3888" s="10">
        <v>508491</v>
      </c>
    </row>
    <row r="3889" spans="6:6">
      <c r="F3889" s="10">
        <v>508492</v>
      </c>
    </row>
    <row r="3890" spans="6:6">
      <c r="F3890" s="10">
        <v>508493</v>
      </c>
    </row>
    <row r="3891" spans="6:6">
      <c r="F3891" s="10">
        <v>508494</v>
      </c>
    </row>
    <row r="3892" spans="6:6">
      <c r="F3892" s="10">
        <v>508495</v>
      </c>
    </row>
    <row r="3893" spans="6:6">
      <c r="F3893" s="10">
        <v>508497</v>
      </c>
    </row>
    <row r="3894" spans="6:6">
      <c r="F3894" s="10">
        <v>508501</v>
      </c>
    </row>
    <row r="3895" spans="6:6">
      <c r="F3895" s="10">
        <v>508503</v>
      </c>
    </row>
    <row r="3896" spans="6:6">
      <c r="F3896" s="10">
        <v>508508</v>
      </c>
    </row>
    <row r="3897" spans="6:6">
      <c r="F3897" s="10">
        <v>508510</v>
      </c>
    </row>
    <row r="3898" spans="6:6">
      <c r="F3898" s="10">
        <v>508513</v>
      </c>
    </row>
    <row r="3899" spans="6:6">
      <c r="F3899" s="10">
        <v>508519</v>
      </c>
    </row>
    <row r="3900" spans="6:6">
      <c r="F3900" s="10">
        <v>508521</v>
      </c>
    </row>
    <row r="3901" spans="6:6">
      <c r="F3901" s="10">
        <v>508522</v>
      </c>
    </row>
    <row r="3902" spans="6:6">
      <c r="F3902" s="10">
        <v>508527</v>
      </c>
    </row>
    <row r="3903" spans="6:6">
      <c r="F3903" s="10">
        <v>508530</v>
      </c>
    </row>
    <row r="3904" spans="6:6">
      <c r="F3904" s="10">
        <v>508531</v>
      </c>
    </row>
    <row r="3905" spans="6:6">
      <c r="F3905" s="10">
        <v>508534</v>
      </c>
    </row>
    <row r="3906" spans="6:6">
      <c r="F3906" s="10">
        <v>508535</v>
      </c>
    </row>
    <row r="3907" spans="6:6">
      <c r="F3907" s="10">
        <v>508540</v>
      </c>
    </row>
    <row r="3908" spans="6:6">
      <c r="F3908" s="10">
        <v>508541</v>
      </c>
    </row>
    <row r="3909" spans="6:6">
      <c r="F3909" s="10">
        <v>508542</v>
      </c>
    </row>
    <row r="3910" spans="6:6">
      <c r="F3910" s="10">
        <v>508547</v>
      </c>
    </row>
    <row r="3911" spans="6:6">
      <c r="F3911" s="10">
        <v>508548</v>
      </c>
    </row>
    <row r="3912" spans="6:6">
      <c r="F3912" s="10">
        <v>508550</v>
      </c>
    </row>
    <row r="3913" spans="6:6">
      <c r="F3913" s="10">
        <v>508554</v>
      </c>
    </row>
    <row r="3914" spans="6:6">
      <c r="F3914" s="10">
        <v>508555</v>
      </c>
    </row>
    <row r="3915" spans="6:6">
      <c r="F3915" s="10">
        <v>508556</v>
      </c>
    </row>
    <row r="3916" spans="6:6">
      <c r="F3916" s="10">
        <v>508557</v>
      </c>
    </row>
    <row r="3917" spans="6:6">
      <c r="F3917" s="10">
        <v>508559</v>
      </c>
    </row>
    <row r="3918" spans="6:6">
      <c r="F3918" s="10">
        <v>508561</v>
      </c>
    </row>
    <row r="3919" spans="6:6">
      <c r="F3919" s="10">
        <v>508562</v>
      </c>
    </row>
    <row r="3920" spans="6:6">
      <c r="F3920" s="10">
        <v>508566</v>
      </c>
    </row>
    <row r="3921" spans="6:6">
      <c r="F3921" s="10">
        <v>508569</v>
      </c>
    </row>
    <row r="3922" spans="6:6">
      <c r="F3922" s="10">
        <v>508571</v>
      </c>
    </row>
    <row r="3923" spans="6:6">
      <c r="F3923" s="10">
        <v>508574</v>
      </c>
    </row>
    <row r="3924" spans="6:6">
      <c r="F3924" s="10">
        <v>508575</v>
      </c>
    </row>
    <row r="3925" spans="6:6">
      <c r="F3925" s="10">
        <v>508577</v>
      </c>
    </row>
    <row r="3926" spans="6:6">
      <c r="F3926" s="10">
        <v>508581</v>
      </c>
    </row>
    <row r="3927" spans="6:6">
      <c r="F3927" s="10">
        <v>508582</v>
      </c>
    </row>
    <row r="3928" spans="6:6">
      <c r="F3928" s="10">
        <v>508586</v>
      </c>
    </row>
    <row r="3929" spans="6:6">
      <c r="F3929" s="10">
        <v>508589</v>
      </c>
    </row>
    <row r="3930" spans="6:6">
      <c r="F3930" s="10">
        <v>508591</v>
      </c>
    </row>
    <row r="3931" spans="6:6">
      <c r="F3931" s="10">
        <v>508592</v>
      </c>
    </row>
    <row r="3932" spans="6:6">
      <c r="F3932" s="10">
        <v>508595</v>
      </c>
    </row>
    <row r="3933" spans="6:6">
      <c r="F3933" s="10">
        <v>508598</v>
      </c>
    </row>
    <row r="3934" spans="6:6">
      <c r="F3934" s="10">
        <v>508601</v>
      </c>
    </row>
    <row r="3935" spans="6:6">
      <c r="F3935" s="10">
        <v>508604</v>
      </c>
    </row>
    <row r="3936" spans="6:6">
      <c r="F3936" s="10">
        <v>508605</v>
      </c>
    </row>
    <row r="3937" spans="6:6">
      <c r="F3937" s="10">
        <v>508607</v>
      </c>
    </row>
    <row r="3938" spans="6:6">
      <c r="F3938" s="10">
        <v>508608</v>
      </c>
    </row>
    <row r="3939" spans="6:6">
      <c r="F3939" s="10">
        <v>508609</v>
      </c>
    </row>
    <row r="3940" spans="6:6">
      <c r="F3940" s="10">
        <v>508613</v>
      </c>
    </row>
    <row r="3941" spans="6:6">
      <c r="F3941" s="10">
        <v>508615</v>
      </c>
    </row>
    <row r="3942" spans="6:6">
      <c r="F3942" s="10">
        <v>508617</v>
      </c>
    </row>
    <row r="3943" spans="6:6">
      <c r="F3943" s="10">
        <v>508619</v>
      </c>
    </row>
    <row r="3944" spans="6:6">
      <c r="F3944" s="10">
        <v>508623</v>
      </c>
    </row>
    <row r="3945" spans="6:6">
      <c r="F3945" s="10">
        <v>508625</v>
      </c>
    </row>
    <row r="3946" spans="6:6">
      <c r="F3946" s="10">
        <v>508626</v>
      </c>
    </row>
    <row r="3947" spans="6:6">
      <c r="F3947" s="10">
        <v>508628</v>
      </c>
    </row>
    <row r="3948" spans="6:6">
      <c r="F3948" s="10">
        <v>508629</v>
      </c>
    </row>
    <row r="3949" spans="6:6">
      <c r="F3949" s="10">
        <v>508631</v>
      </c>
    </row>
    <row r="3950" spans="6:6">
      <c r="F3950" s="10">
        <v>508632</v>
      </c>
    </row>
    <row r="3951" spans="6:6">
      <c r="F3951" s="10">
        <v>508633</v>
      </c>
    </row>
    <row r="3952" spans="6:6">
      <c r="F3952" s="10">
        <v>508634</v>
      </c>
    </row>
    <row r="3953" spans="6:6">
      <c r="F3953" s="10">
        <v>508637</v>
      </c>
    </row>
    <row r="3954" spans="6:6">
      <c r="F3954" s="10">
        <v>508638</v>
      </c>
    </row>
    <row r="3955" spans="6:6">
      <c r="F3955" s="10">
        <v>508641</v>
      </c>
    </row>
    <row r="3956" spans="6:6">
      <c r="F3956" s="10">
        <v>508646</v>
      </c>
    </row>
    <row r="3957" spans="6:6">
      <c r="F3957" s="10">
        <v>508648</v>
      </c>
    </row>
    <row r="3958" spans="6:6">
      <c r="F3958" s="10">
        <v>508651</v>
      </c>
    </row>
    <row r="3959" spans="6:6">
      <c r="F3959" s="10">
        <v>508652</v>
      </c>
    </row>
    <row r="3960" spans="6:6">
      <c r="F3960" s="10">
        <v>508656</v>
      </c>
    </row>
    <row r="3961" spans="6:6">
      <c r="F3961" s="10">
        <v>508658</v>
      </c>
    </row>
    <row r="3962" spans="6:6">
      <c r="F3962" s="10">
        <v>508660</v>
      </c>
    </row>
    <row r="3963" spans="6:6">
      <c r="F3963" s="10">
        <v>508663</v>
      </c>
    </row>
    <row r="3964" spans="6:6">
      <c r="F3964" s="10">
        <v>508666</v>
      </c>
    </row>
    <row r="3965" spans="6:6">
      <c r="F3965" s="10">
        <v>508668</v>
      </c>
    </row>
    <row r="3966" spans="6:6">
      <c r="F3966" s="10">
        <v>508671</v>
      </c>
    </row>
    <row r="3967" spans="6:6">
      <c r="F3967" s="10">
        <v>508675</v>
      </c>
    </row>
    <row r="3968" spans="6:6">
      <c r="F3968" s="10">
        <v>508683</v>
      </c>
    </row>
    <row r="3969" spans="6:6">
      <c r="F3969" s="10">
        <v>508684</v>
      </c>
    </row>
    <row r="3970" spans="6:6">
      <c r="F3970" s="10">
        <v>508687</v>
      </c>
    </row>
    <row r="3971" spans="6:6">
      <c r="F3971" s="10">
        <v>508692</v>
      </c>
    </row>
    <row r="3972" spans="6:6">
      <c r="F3972" s="10">
        <v>508698</v>
      </c>
    </row>
    <row r="3973" spans="6:6">
      <c r="F3973" s="10">
        <v>508699</v>
      </c>
    </row>
    <row r="3974" spans="6:6">
      <c r="F3974" s="10">
        <v>508700</v>
      </c>
    </row>
    <row r="3975" spans="6:6">
      <c r="F3975" s="10">
        <v>508701</v>
      </c>
    </row>
    <row r="3976" spans="6:6">
      <c r="F3976" s="10">
        <v>508702</v>
      </c>
    </row>
    <row r="3977" spans="6:6">
      <c r="F3977" s="10">
        <v>508703</v>
      </c>
    </row>
    <row r="3978" spans="6:6">
      <c r="F3978" s="10">
        <v>508704</v>
      </c>
    </row>
    <row r="3979" spans="6:6">
      <c r="F3979" s="10">
        <v>508706</v>
      </c>
    </row>
    <row r="3980" spans="6:6">
      <c r="F3980" s="10">
        <v>508709</v>
      </c>
    </row>
    <row r="3981" spans="6:6">
      <c r="F3981" s="10">
        <v>508710</v>
      </c>
    </row>
    <row r="3982" spans="6:6">
      <c r="F3982" s="10">
        <v>508711</v>
      </c>
    </row>
    <row r="3983" spans="6:6">
      <c r="F3983" s="10">
        <v>508712</v>
      </c>
    </row>
    <row r="3984" spans="6:6">
      <c r="F3984" s="10">
        <v>508713</v>
      </c>
    </row>
    <row r="3985" spans="6:6">
      <c r="F3985" s="10">
        <v>508714</v>
      </c>
    </row>
    <row r="3986" spans="6:6">
      <c r="F3986" s="10">
        <v>508716</v>
      </c>
    </row>
    <row r="3987" spans="6:6">
      <c r="F3987" s="10">
        <v>508717</v>
      </c>
    </row>
    <row r="3988" spans="6:6">
      <c r="F3988" s="10">
        <v>508720</v>
      </c>
    </row>
    <row r="3989" spans="6:6">
      <c r="F3989" s="10">
        <v>508722</v>
      </c>
    </row>
    <row r="3990" spans="6:6">
      <c r="F3990" s="10">
        <v>508723</v>
      </c>
    </row>
    <row r="3991" spans="6:6">
      <c r="F3991" s="10">
        <v>508724</v>
      </c>
    </row>
    <row r="3992" spans="6:6">
      <c r="F3992" s="10">
        <v>508727</v>
      </c>
    </row>
    <row r="3993" spans="6:6">
      <c r="F3993" s="10">
        <v>508728</v>
      </c>
    </row>
    <row r="3994" spans="6:6">
      <c r="F3994" s="10">
        <v>508729</v>
      </c>
    </row>
    <row r="3995" spans="6:6">
      <c r="F3995" s="10">
        <v>508731</v>
      </c>
    </row>
    <row r="3996" spans="6:6">
      <c r="F3996" s="10">
        <v>508733</v>
      </c>
    </row>
    <row r="3997" spans="6:6">
      <c r="F3997" s="10">
        <v>508734</v>
      </c>
    </row>
    <row r="3998" spans="6:6">
      <c r="F3998" s="10">
        <v>508735</v>
      </c>
    </row>
    <row r="3999" spans="6:6">
      <c r="F3999" s="10">
        <v>508740</v>
      </c>
    </row>
    <row r="4000" spans="6:6">
      <c r="F4000" s="10">
        <v>508744</v>
      </c>
    </row>
    <row r="4001" spans="6:6">
      <c r="F4001" s="10">
        <v>508750</v>
      </c>
    </row>
    <row r="4002" spans="6:6">
      <c r="F4002" s="10">
        <v>508751</v>
      </c>
    </row>
    <row r="4003" spans="6:6">
      <c r="F4003" s="10">
        <v>508754</v>
      </c>
    </row>
    <row r="4004" spans="6:6">
      <c r="F4004" s="10">
        <v>508759</v>
      </c>
    </row>
    <row r="4005" spans="6:6">
      <c r="F4005" s="10">
        <v>508763</v>
      </c>
    </row>
    <row r="4006" spans="6:6">
      <c r="F4006" s="10">
        <v>508766</v>
      </c>
    </row>
    <row r="4007" spans="6:6">
      <c r="F4007" s="10">
        <v>508767</v>
      </c>
    </row>
    <row r="4008" spans="6:6">
      <c r="F4008" s="10">
        <v>508774</v>
      </c>
    </row>
    <row r="4009" spans="6:6">
      <c r="F4009" s="10">
        <v>508777</v>
      </c>
    </row>
    <row r="4010" spans="6:6">
      <c r="F4010" s="10">
        <v>508778</v>
      </c>
    </row>
    <row r="4011" spans="6:6">
      <c r="F4011" s="10">
        <v>508781</v>
      </c>
    </row>
    <row r="4012" spans="6:6">
      <c r="F4012" s="10">
        <v>508782</v>
      </c>
    </row>
    <row r="4013" spans="6:6">
      <c r="F4013" s="10">
        <v>508785</v>
      </c>
    </row>
    <row r="4014" spans="6:6">
      <c r="F4014" s="10">
        <v>508788</v>
      </c>
    </row>
    <row r="4015" spans="6:6">
      <c r="F4015" s="10">
        <v>508790</v>
      </c>
    </row>
    <row r="4016" spans="6:6">
      <c r="F4016" s="10">
        <v>508792</v>
      </c>
    </row>
    <row r="4017" spans="6:6">
      <c r="F4017" s="10">
        <v>508794</v>
      </c>
    </row>
    <row r="4018" spans="6:6">
      <c r="F4018" s="10">
        <v>508800</v>
      </c>
    </row>
    <row r="4019" spans="6:6">
      <c r="F4019" s="10">
        <v>508805</v>
      </c>
    </row>
    <row r="4020" spans="6:6">
      <c r="F4020" s="10">
        <v>508806</v>
      </c>
    </row>
    <row r="4021" spans="6:6">
      <c r="F4021" s="10">
        <v>508808</v>
      </c>
    </row>
    <row r="4022" spans="6:6">
      <c r="F4022" s="10">
        <v>508809</v>
      </c>
    </row>
    <row r="4023" spans="6:6">
      <c r="F4023" s="10">
        <v>508812</v>
      </c>
    </row>
    <row r="4024" spans="6:6">
      <c r="F4024" s="10">
        <v>508813</v>
      </c>
    </row>
    <row r="4025" spans="6:6">
      <c r="F4025" s="10">
        <v>508819</v>
      </c>
    </row>
    <row r="4026" spans="6:6">
      <c r="F4026" s="10">
        <v>508820</v>
      </c>
    </row>
    <row r="4027" spans="6:6">
      <c r="F4027" s="10">
        <v>508825</v>
      </c>
    </row>
    <row r="4028" spans="6:6">
      <c r="F4028" s="10">
        <v>508826</v>
      </c>
    </row>
    <row r="4029" spans="6:6">
      <c r="F4029" s="10">
        <v>508829</v>
      </c>
    </row>
    <row r="4030" spans="6:6">
      <c r="F4030" s="10">
        <v>508832</v>
      </c>
    </row>
    <row r="4031" spans="6:6">
      <c r="F4031" s="10">
        <v>508834</v>
      </c>
    </row>
    <row r="4032" spans="6:6">
      <c r="F4032" s="10">
        <v>508836</v>
      </c>
    </row>
    <row r="4033" spans="6:6">
      <c r="F4033" s="10">
        <v>508840</v>
      </c>
    </row>
    <row r="4034" spans="6:6">
      <c r="F4034" s="10">
        <v>508844</v>
      </c>
    </row>
    <row r="4035" spans="6:6">
      <c r="F4035" s="10">
        <v>508847</v>
      </c>
    </row>
    <row r="4036" spans="6:6">
      <c r="F4036" s="10">
        <v>508852</v>
      </c>
    </row>
    <row r="4037" spans="6:6">
      <c r="F4037" s="10">
        <v>508853</v>
      </c>
    </row>
    <row r="4038" spans="6:6">
      <c r="F4038" s="10">
        <v>508858</v>
      </c>
    </row>
    <row r="4039" spans="6:6">
      <c r="F4039" s="10">
        <v>508861</v>
      </c>
    </row>
    <row r="4040" spans="6:6">
      <c r="F4040" s="10">
        <v>508864</v>
      </c>
    </row>
    <row r="4041" spans="6:6">
      <c r="F4041" s="10">
        <v>508867</v>
      </c>
    </row>
    <row r="4042" spans="6:6">
      <c r="F4042" s="10">
        <v>508868</v>
      </c>
    </row>
    <row r="4043" spans="6:6">
      <c r="F4043" s="10">
        <v>508869</v>
      </c>
    </row>
    <row r="4044" spans="6:6">
      <c r="F4044" s="10">
        <v>508872</v>
      </c>
    </row>
    <row r="4045" spans="6:6">
      <c r="F4045" s="10">
        <v>508874</v>
      </c>
    </row>
    <row r="4046" spans="6:6">
      <c r="F4046" s="10">
        <v>508875</v>
      </c>
    </row>
    <row r="4047" spans="6:6">
      <c r="F4047" s="10">
        <v>508876</v>
      </c>
    </row>
    <row r="4048" spans="6:6">
      <c r="F4048" s="10">
        <v>508877</v>
      </c>
    </row>
    <row r="4049" spans="6:6">
      <c r="F4049" s="10">
        <v>508878</v>
      </c>
    </row>
    <row r="4050" spans="6:6">
      <c r="F4050" s="10">
        <v>508879</v>
      </c>
    </row>
    <row r="4051" spans="6:6">
      <c r="F4051" s="10">
        <v>508880</v>
      </c>
    </row>
    <row r="4052" spans="6:6">
      <c r="F4052" s="10">
        <v>508881</v>
      </c>
    </row>
    <row r="4053" spans="6:6">
      <c r="F4053" s="10">
        <v>508882</v>
      </c>
    </row>
    <row r="4054" spans="6:6">
      <c r="F4054" s="10">
        <v>508883</v>
      </c>
    </row>
    <row r="4055" spans="6:6">
      <c r="F4055" s="10">
        <v>508887</v>
      </c>
    </row>
    <row r="4056" spans="6:6">
      <c r="F4056" s="10">
        <v>508888</v>
      </c>
    </row>
    <row r="4057" spans="6:6">
      <c r="F4057" s="10">
        <v>508890</v>
      </c>
    </row>
    <row r="4058" spans="6:6">
      <c r="F4058" s="10">
        <v>508893</v>
      </c>
    </row>
    <row r="4059" spans="6:6">
      <c r="F4059" s="10">
        <v>508899</v>
      </c>
    </row>
    <row r="4060" spans="6:6">
      <c r="F4060" s="10">
        <v>508900</v>
      </c>
    </row>
    <row r="4061" spans="6:6">
      <c r="F4061" s="10">
        <v>508901</v>
      </c>
    </row>
    <row r="4062" spans="6:6">
      <c r="F4062" s="10">
        <v>508902</v>
      </c>
    </row>
    <row r="4063" spans="6:6">
      <c r="F4063" s="10">
        <v>508903</v>
      </c>
    </row>
    <row r="4064" spans="6:6">
      <c r="F4064" s="10">
        <v>508904</v>
      </c>
    </row>
    <row r="4065" spans="6:6">
      <c r="F4065" s="10">
        <v>508905</v>
      </c>
    </row>
    <row r="4066" spans="6:6">
      <c r="F4066" s="10">
        <v>508907</v>
      </c>
    </row>
    <row r="4067" spans="6:6">
      <c r="F4067" s="10">
        <v>508910</v>
      </c>
    </row>
    <row r="4068" spans="6:6">
      <c r="F4068" s="10">
        <v>508912</v>
      </c>
    </row>
    <row r="4069" spans="6:6">
      <c r="F4069" s="10">
        <v>508916</v>
      </c>
    </row>
    <row r="4070" spans="6:6">
      <c r="F4070" s="10">
        <v>508918</v>
      </c>
    </row>
    <row r="4071" spans="6:6">
      <c r="F4071" s="10">
        <v>508924</v>
      </c>
    </row>
    <row r="4072" spans="6:6">
      <c r="F4072" s="10">
        <v>508928</v>
      </c>
    </row>
    <row r="4073" spans="6:6">
      <c r="F4073" s="10">
        <v>508929</v>
      </c>
    </row>
    <row r="4074" spans="6:6">
      <c r="F4074" s="10">
        <v>508932</v>
      </c>
    </row>
    <row r="4075" spans="6:6">
      <c r="F4075" s="10">
        <v>508933</v>
      </c>
    </row>
    <row r="4076" spans="6:6">
      <c r="F4076" s="10">
        <v>508936</v>
      </c>
    </row>
    <row r="4077" spans="6:6">
      <c r="F4077" s="10">
        <v>508938</v>
      </c>
    </row>
    <row r="4078" spans="6:6">
      <c r="F4078" s="10">
        <v>508940</v>
      </c>
    </row>
    <row r="4079" spans="6:6">
      <c r="F4079" s="10">
        <v>508941</v>
      </c>
    </row>
    <row r="4080" spans="6:6">
      <c r="F4080" s="10">
        <v>508942</v>
      </c>
    </row>
    <row r="4081" spans="6:6">
      <c r="F4081" s="10">
        <v>508943</v>
      </c>
    </row>
    <row r="4082" spans="6:6">
      <c r="F4082" s="10">
        <v>508944</v>
      </c>
    </row>
    <row r="4083" spans="6:6">
      <c r="F4083" s="10">
        <v>508945</v>
      </c>
    </row>
    <row r="4084" spans="6:6">
      <c r="F4084" s="10">
        <v>508948</v>
      </c>
    </row>
    <row r="4085" spans="6:6">
      <c r="F4085" s="10">
        <v>508949</v>
      </c>
    </row>
    <row r="4086" spans="6:6">
      <c r="F4086" s="10">
        <v>508953</v>
      </c>
    </row>
    <row r="4087" spans="6:6">
      <c r="F4087" s="10">
        <v>508954</v>
      </c>
    </row>
    <row r="4088" spans="6:6">
      <c r="F4088" s="10">
        <v>508956</v>
      </c>
    </row>
    <row r="4089" spans="6:6">
      <c r="F4089" s="10">
        <v>508957</v>
      </c>
    </row>
    <row r="4090" spans="6:6">
      <c r="F4090" s="10">
        <v>508958</v>
      </c>
    </row>
    <row r="4091" spans="6:6">
      <c r="F4091" s="10">
        <v>508960</v>
      </c>
    </row>
    <row r="4092" spans="6:6">
      <c r="F4092" s="10">
        <v>508962</v>
      </c>
    </row>
    <row r="4093" spans="6:6">
      <c r="F4093" s="10">
        <v>508963</v>
      </c>
    </row>
    <row r="4094" spans="6:6">
      <c r="F4094" s="10">
        <v>508965</v>
      </c>
    </row>
    <row r="4095" spans="6:6">
      <c r="F4095" s="10">
        <v>508969</v>
      </c>
    </row>
    <row r="4096" spans="6:6">
      <c r="F4096" s="10">
        <v>508976</v>
      </c>
    </row>
    <row r="4097" spans="6:6">
      <c r="F4097" s="10">
        <v>508980</v>
      </c>
    </row>
    <row r="4098" spans="6:6">
      <c r="F4098" s="10">
        <v>508986</v>
      </c>
    </row>
    <row r="4099" spans="6:6">
      <c r="F4099" s="10">
        <v>508989</v>
      </c>
    </row>
    <row r="4100" spans="6:6">
      <c r="F4100" s="10">
        <v>508990</v>
      </c>
    </row>
    <row r="4101" spans="6:6">
      <c r="F4101" s="10">
        <v>508997</v>
      </c>
    </row>
    <row r="4102" spans="6:6">
      <c r="F4102" s="10">
        <v>508999</v>
      </c>
    </row>
    <row r="4103" spans="6:6">
      <c r="F4103" s="10">
        <v>509002</v>
      </c>
    </row>
    <row r="4104" spans="6:6">
      <c r="F4104" s="10">
        <v>509003</v>
      </c>
    </row>
    <row r="4105" spans="6:6">
      <c r="F4105" s="10">
        <v>509004</v>
      </c>
    </row>
    <row r="4106" spans="6:6">
      <c r="F4106" s="10">
        <v>509005</v>
      </c>
    </row>
    <row r="4107" spans="6:6">
      <c r="F4107" s="10">
        <v>509006</v>
      </c>
    </row>
    <row r="4108" spans="6:6">
      <c r="F4108" s="10">
        <v>509009</v>
      </c>
    </row>
    <row r="4109" spans="6:6">
      <c r="F4109" s="10">
        <v>509011</v>
      </c>
    </row>
    <row r="4110" spans="6:6">
      <c r="F4110" s="10">
        <v>509018</v>
      </c>
    </row>
    <row r="4111" spans="6:6">
      <c r="F4111" s="10">
        <v>509019</v>
      </c>
    </row>
    <row r="4112" spans="6:6">
      <c r="F4112" s="10">
        <v>509022</v>
      </c>
    </row>
    <row r="4113" spans="6:6">
      <c r="F4113" s="10">
        <v>509025</v>
      </c>
    </row>
    <row r="4114" spans="6:6">
      <c r="F4114" s="10">
        <v>509027</v>
      </c>
    </row>
    <row r="4115" spans="6:6">
      <c r="F4115" s="10">
        <v>509029</v>
      </c>
    </row>
    <row r="4116" spans="6:6">
      <c r="F4116" s="10">
        <v>509031</v>
      </c>
    </row>
    <row r="4117" spans="6:6">
      <c r="F4117" s="10">
        <v>509032</v>
      </c>
    </row>
    <row r="4118" spans="6:6">
      <c r="F4118" s="10">
        <v>509034</v>
      </c>
    </row>
    <row r="4119" spans="6:6">
      <c r="F4119" s="10">
        <v>509037</v>
      </c>
    </row>
    <row r="4120" spans="6:6">
      <c r="F4120" s="10">
        <v>509038</v>
      </c>
    </row>
    <row r="4121" spans="6:6">
      <c r="F4121" s="10">
        <v>509039</v>
      </c>
    </row>
    <row r="4122" spans="6:6">
      <c r="F4122" s="10">
        <v>509040</v>
      </c>
    </row>
    <row r="4123" spans="6:6">
      <c r="F4123" s="10">
        <v>509041</v>
      </c>
    </row>
    <row r="4124" spans="6:6">
      <c r="F4124" s="10">
        <v>509047</v>
      </c>
    </row>
    <row r="4125" spans="6:6">
      <c r="F4125" s="10">
        <v>509050</v>
      </c>
    </row>
    <row r="4126" spans="6:6">
      <c r="F4126" s="10">
        <v>509053</v>
      </c>
    </row>
    <row r="4127" spans="6:6">
      <c r="F4127" s="10">
        <v>509055</v>
      </c>
    </row>
    <row r="4128" spans="6:6">
      <c r="F4128" s="10">
        <v>509056</v>
      </c>
    </row>
    <row r="4129" spans="6:6">
      <c r="F4129" s="10">
        <v>509058</v>
      </c>
    </row>
    <row r="4130" spans="6:6">
      <c r="F4130" s="10">
        <v>509060</v>
      </c>
    </row>
    <row r="4131" spans="6:6">
      <c r="F4131" s="10">
        <v>509061</v>
      </c>
    </row>
    <row r="4132" spans="6:6">
      <c r="F4132" s="10">
        <v>509064</v>
      </c>
    </row>
    <row r="4133" spans="6:6">
      <c r="F4133" s="10">
        <v>509065</v>
      </c>
    </row>
    <row r="4134" spans="6:6">
      <c r="F4134" s="10">
        <v>509071</v>
      </c>
    </row>
    <row r="4135" spans="6:6">
      <c r="F4135" s="10">
        <v>509072</v>
      </c>
    </row>
    <row r="4136" spans="6:6">
      <c r="F4136" s="10">
        <v>509073</v>
      </c>
    </row>
    <row r="4137" spans="6:6">
      <c r="F4137" s="10">
        <v>509074</v>
      </c>
    </row>
    <row r="4138" spans="6:6">
      <c r="F4138" s="10">
        <v>509076</v>
      </c>
    </row>
    <row r="4139" spans="6:6">
      <c r="F4139" s="10">
        <v>509080</v>
      </c>
    </row>
    <row r="4140" spans="6:6">
      <c r="F4140" s="10">
        <v>509082</v>
      </c>
    </row>
    <row r="4141" spans="6:6">
      <c r="F4141" s="10">
        <v>509083</v>
      </c>
    </row>
    <row r="4142" spans="6:6">
      <c r="F4142" s="10">
        <v>509084</v>
      </c>
    </row>
    <row r="4143" spans="6:6">
      <c r="F4143" s="10">
        <v>509087</v>
      </c>
    </row>
    <row r="4144" spans="6:6">
      <c r="F4144" s="10">
        <v>509089</v>
      </c>
    </row>
    <row r="4145" spans="6:6">
      <c r="F4145" s="10">
        <v>509093</v>
      </c>
    </row>
    <row r="4146" spans="6:6">
      <c r="F4146" s="10">
        <v>509100</v>
      </c>
    </row>
    <row r="4147" spans="6:6">
      <c r="F4147" s="10">
        <v>509101</v>
      </c>
    </row>
    <row r="4148" spans="6:6">
      <c r="F4148" s="10">
        <v>509102</v>
      </c>
    </row>
    <row r="4149" spans="6:6">
      <c r="F4149" s="10">
        <v>509106</v>
      </c>
    </row>
    <row r="4150" spans="6:6">
      <c r="F4150" s="10">
        <v>509107</v>
      </c>
    </row>
    <row r="4151" spans="6:6">
      <c r="F4151" s="10">
        <v>509108</v>
      </c>
    </row>
    <row r="4152" spans="6:6">
      <c r="F4152" s="10">
        <v>509109</v>
      </c>
    </row>
    <row r="4153" spans="6:6">
      <c r="F4153" s="10">
        <v>509111</v>
      </c>
    </row>
    <row r="4154" spans="6:6">
      <c r="F4154" s="10">
        <v>509113</v>
      </c>
    </row>
    <row r="4155" spans="6:6">
      <c r="F4155" s="10">
        <v>509115</v>
      </c>
    </row>
    <row r="4156" spans="6:6">
      <c r="F4156" s="10">
        <v>509117</v>
      </c>
    </row>
    <row r="4157" spans="6:6">
      <c r="F4157" s="10">
        <v>509118</v>
      </c>
    </row>
    <row r="4158" spans="6:6">
      <c r="F4158" s="10">
        <v>509120</v>
      </c>
    </row>
    <row r="4159" spans="6:6">
      <c r="F4159" s="10">
        <v>509121</v>
      </c>
    </row>
    <row r="4160" spans="6:6">
      <c r="F4160" s="10">
        <v>509123</v>
      </c>
    </row>
    <row r="4161" spans="6:6">
      <c r="F4161" s="10">
        <v>509124</v>
      </c>
    </row>
    <row r="4162" spans="6:6">
      <c r="F4162" s="10">
        <v>509125</v>
      </c>
    </row>
    <row r="4163" spans="6:6">
      <c r="F4163" s="10">
        <v>509128</v>
      </c>
    </row>
    <row r="4164" spans="6:6">
      <c r="F4164" s="10">
        <v>509130</v>
      </c>
    </row>
    <row r="4165" spans="6:6">
      <c r="F4165" s="10">
        <v>509133</v>
      </c>
    </row>
    <row r="4166" spans="6:6">
      <c r="F4166" s="10">
        <v>509135</v>
      </c>
    </row>
    <row r="4167" spans="6:6">
      <c r="F4167" s="10">
        <v>509139</v>
      </c>
    </row>
    <row r="4168" spans="6:6">
      <c r="F4168" s="10">
        <v>509142</v>
      </c>
    </row>
    <row r="4169" spans="6:6">
      <c r="F4169" s="10">
        <v>509150</v>
      </c>
    </row>
    <row r="4170" spans="6:6">
      <c r="F4170" s="10">
        <v>509152</v>
      </c>
    </row>
    <row r="4171" spans="6:6">
      <c r="F4171" s="10">
        <v>509155</v>
      </c>
    </row>
    <row r="4172" spans="6:6">
      <c r="F4172" s="10">
        <v>509157</v>
      </c>
    </row>
    <row r="4173" spans="6:6">
      <c r="F4173" s="10">
        <v>509158</v>
      </c>
    </row>
    <row r="4174" spans="6:6">
      <c r="F4174" s="10">
        <v>509161</v>
      </c>
    </row>
    <row r="4175" spans="6:6">
      <c r="F4175" s="10">
        <v>509163</v>
      </c>
    </row>
    <row r="4176" spans="6:6">
      <c r="F4176" s="10">
        <v>509166</v>
      </c>
    </row>
    <row r="4177" spans="6:6">
      <c r="F4177" s="10">
        <v>509167</v>
      </c>
    </row>
    <row r="4178" spans="6:6">
      <c r="F4178" s="10">
        <v>509170</v>
      </c>
    </row>
    <row r="4179" spans="6:6">
      <c r="F4179" s="10">
        <v>509172</v>
      </c>
    </row>
    <row r="4180" spans="6:6">
      <c r="F4180" s="10">
        <v>509174</v>
      </c>
    </row>
    <row r="4181" spans="6:6">
      <c r="F4181" s="10">
        <v>509175</v>
      </c>
    </row>
    <row r="4182" spans="6:6">
      <c r="F4182" s="10">
        <v>509176</v>
      </c>
    </row>
    <row r="4183" spans="6:6">
      <c r="F4183" s="10">
        <v>509181</v>
      </c>
    </row>
    <row r="4184" spans="6:6">
      <c r="F4184" s="10">
        <v>509184</v>
      </c>
    </row>
    <row r="4185" spans="6:6">
      <c r="F4185" s="10">
        <v>509186</v>
      </c>
    </row>
    <row r="4186" spans="6:6">
      <c r="F4186" s="10">
        <v>509187</v>
      </c>
    </row>
    <row r="4187" spans="6:6">
      <c r="F4187" s="10">
        <v>509188</v>
      </c>
    </row>
    <row r="4188" spans="6:6">
      <c r="F4188" s="10">
        <v>509192</v>
      </c>
    </row>
    <row r="4189" spans="6:6">
      <c r="F4189" s="10">
        <v>509200</v>
      </c>
    </row>
    <row r="4190" spans="6:6">
      <c r="F4190" s="10">
        <v>509206</v>
      </c>
    </row>
    <row r="4191" spans="6:6">
      <c r="F4191" s="10">
        <v>509207</v>
      </c>
    </row>
    <row r="4192" spans="6:6">
      <c r="F4192" s="10">
        <v>509208</v>
      </c>
    </row>
    <row r="4193" spans="6:6">
      <c r="F4193" s="10">
        <v>509209</v>
      </c>
    </row>
    <row r="4194" spans="6:6">
      <c r="F4194" s="10">
        <v>509212</v>
      </c>
    </row>
    <row r="4195" spans="6:6">
      <c r="F4195" s="10">
        <v>509217</v>
      </c>
    </row>
    <row r="4196" spans="6:6">
      <c r="F4196" s="10">
        <v>509221</v>
      </c>
    </row>
    <row r="4197" spans="6:6">
      <c r="F4197" s="10">
        <v>509223</v>
      </c>
    </row>
    <row r="4198" spans="6:6">
      <c r="F4198" s="10">
        <v>509226</v>
      </c>
    </row>
    <row r="4199" spans="6:6">
      <c r="F4199" s="10">
        <v>509227</v>
      </c>
    </row>
    <row r="4200" spans="6:6">
      <c r="F4200" s="10">
        <v>509228</v>
      </c>
    </row>
    <row r="4201" spans="6:6">
      <c r="F4201" s="10">
        <v>509230</v>
      </c>
    </row>
    <row r="4202" spans="6:6">
      <c r="F4202" s="10">
        <v>509231</v>
      </c>
    </row>
    <row r="4203" spans="6:6">
      <c r="F4203" s="10">
        <v>509232</v>
      </c>
    </row>
    <row r="4204" spans="6:6">
      <c r="F4204" s="10">
        <v>509235</v>
      </c>
    </row>
    <row r="4205" spans="6:6">
      <c r="F4205" s="10">
        <v>509236</v>
      </c>
    </row>
    <row r="4206" spans="6:6">
      <c r="F4206" s="10">
        <v>509238</v>
      </c>
    </row>
    <row r="4207" spans="6:6">
      <c r="F4207" s="10">
        <v>509239</v>
      </c>
    </row>
    <row r="4208" spans="6:6">
      <c r="F4208" s="10">
        <v>509241</v>
      </c>
    </row>
    <row r="4209" spans="6:6">
      <c r="F4209" s="10">
        <v>509244</v>
      </c>
    </row>
    <row r="4210" spans="6:6">
      <c r="F4210" s="10">
        <v>509245</v>
      </c>
    </row>
    <row r="4211" spans="6:6">
      <c r="F4211" s="10">
        <v>509246</v>
      </c>
    </row>
    <row r="4212" spans="6:6">
      <c r="F4212" s="10">
        <v>509248</v>
      </c>
    </row>
    <row r="4213" spans="6:6">
      <c r="F4213" s="10">
        <v>509250</v>
      </c>
    </row>
    <row r="4214" spans="6:6">
      <c r="F4214" s="10">
        <v>509251</v>
      </c>
    </row>
    <row r="4215" spans="6:6">
      <c r="F4215" s="10">
        <v>509253</v>
      </c>
    </row>
    <row r="4216" spans="6:6">
      <c r="F4216" s="10">
        <v>509255</v>
      </c>
    </row>
    <row r="4217" spans="6:6">
      <c r="F4217" s="10">
        <v>509256</v>
      </c>
    </row>
    <row r="4218" spans="6:6">
      <c r="F4218" s="10">
        <v>509257</v>
      </c>
    </row>
    <row r="4219" spans="6:6">
      <c r="F4219" s="10">
        <v>509258</v>
      </c>
    </row>
    <row r="4220" spans="6:6">
      <c r="F4220" s="10">
        <v>509259</v>
      </c>
    </row>
    <row r="4221" spans="6:6">
      <c r="F4221" s="10">
        <v>509260</v>
      </c>
    </row>
    <row r="4222" spans="6:6">
      <c r="F4222" s="10">
        <v>509261</v>
      </c>
    </row>
    <row r="4223" spans="6:6">
      <c r="F4223" s="10">
        <v>509263</v>
      </c>
    </row>
    <row r="4224" spans="6:6">
      <c r="F4224" s="10">
        <v>509264</v>
      </c>
    </row>
    <row r="4225" spans="6:6">
      <c r="F4225" s="10">
        <v>509267</v>
      </c>
    </row>
    <row r="4226" spans="6:6">
      <c r="F4226" s="10">
        <v>509273</v>
      </c>
    </row>
    <row r="4227" spans="6:6">
      <c r="F4227" s="10">
        <v>509274</v>
      </c>
    </row>
    <row r="4228" spans="6:6">
      <c r="F4228" s="10">
        <v>509275</v>
      </c>
    </row>
    <row r="4229" spans="6:6">
      <c r="F4229" s="10">
        <v>509278</v>
      </c>
    </row>
    <row r="4230" spans="6:6">
      <c r="F4230" s="10">
        <v>509280</v>
      </c>
    </row>
    <row r="4231" spans="6:6">
      <c r="F4231" s="10">
        <v>509282</v>
      </c>
    </row>
    <row r="4232" spans="6:6">
      <c r="F4232" s="10">
        <v>509283</v>
      </c>
    </row>
    <row r="4233" spans="6:6">
      <c r="F4233" s="10">
        <v>509290</v>
      </c>
    </row>
    <row r="4234" spans="6:6">
      <c r="F4234" s="10">
        <v>509292</v>
      </c>
    </row>
    <row r="4235" spans="6:6">
      <c r="F4235" s="10">
        <v>509295</v>
      </c>
    </row>
    <row r="4236" spans="6:6">
      <c r="F4236" s="10">
        <v>509296</v>
      </c>
    </row>
    <row r="4237" spans="6:6">
      <c r="F4237" s="10">
        <v>509302</v>
      </c>
    </row>
    <row r="4238" spans="6:6">
      <c r="F4238" s="10">
        <v>509304</v>
      </c>
    </row>
    <row r="4239" spans="6:6">
      <c r="F4239" s="10">
        <v>509305</v>
      </c>
    </row>
    <row r="4240" spans="6:6">
      <c r="F4240" s="10">
        <v>509309</v>
      </c>
    </row>
    <row r="4241" spans="6:6">
      <c r="F4241" s="10">
        <v>509313</v>
      </c>
    </row>
    <row r="4242" spans="6:6">
      <c r="F4242" s="10">
        <v>509322</v>
      </c>
    </row>
    <row r="4243" spans="6:6">
      <c r="F4243" s="10">
        <v>509323</v>
      </c>
    </row>
    <row r="4244" spans="6:6">
      <c r="F4244" s="10">
        <v>509326</v>
      </c>
    </row>
    <row r="4245" spans="6:6">
      <c r="F4245" s="10">
        <v>509327</v>
      </c>
    </row>
    <row r="4246" spans="6:6">
      <c r="F4246" s="10">
        <v>509328</v>
      </c>
    </row>
    <row r="4247" spans="6:6">
      <c r="F4247" s="10">
        <v>509329</v>
      </c>
    </row>
    <row r="4248" spans="6:6">
      <c r="F4248" s="10">
        <v>509338</v>
      </c>
    </row>
    <row r="4249" spans="6:6">
      <c r="F4249" s="10">
        <v>509340</v>
      </c>
    </row>
    <row r="4250" spans="6:6">
      <c r="F4250" s="10">
        <v>509345</v>
      </c>
    </row>
    <row r="4251" spans="6:6">
      <c r="F4251" s="10">
        <v>509346</v>
      </c>
    </row>
    <row r="4252" spans="6:6">
      <c r="F4252" s="10">
        <v>509348</v>
      </c>
    </row>
    <row r="4253" spans="6:6">
      <c r="F4253" s="10">
        <v>509349</v>
      </c>
    </row>
    <row r="4254" spans="6:6">
      <c r="F4254" s="10">
        <v>509351</v>
      </c>
    </row>
    <row r="4255" spans="6:6">
      <c r="F4255" s="10">
        <v>509354</v>
      </c>
    </row>
    <row r="4256" spans="6:6">
      <c r="F4256" s="10">
        <v>509355</v>
      </c>
    </row>
    <row r="4257" spans="6:6">
      <c r="F4257" s="10">
        <v>509356</v>
      </c>
    </row>
    <row r="4258" spans="6:6">
      <c r="F4258" s="10">
        <v>509365</v>
      </c>
    </row>
    <row r="4259" spans="6:6">
      <c r="F4259" s="10">
        <v>509367</v>
      </c>
    </row>
    <row r="4260" spans="6:6">
      <c r="F4260" s="10">
        <v>509368</v>
      </c>
    </row>
    <row r="4261" spans="6:6">
      <c r="F4261" s="10">
        <v>509369</v>
      </c>
    </row>
    <row r="4262" spans="6:6">
      <c r="F4262" s="10">
        <v>509374</v>
      </c>
    </row>
    <row r="4263" spans="6:6">
      <c r="F4263" s="10">
        <v>509378</v>
      </c>
    </row>
    <row r="4264" spans="6:6">
      <c r="F4264" s="10">
        <v>509382</v>
      </c>
    </row>
    <row r="4265" spans="6:6">
      <c r="F4265" s="10">
        <v>509386</v>
      </c>
    </row>
    <row r="4266" spans="6:6">
      <c r="F4266" s="10">
        <v>509388</v>
      </c>
    </row>
    <row r="4267" spans="6:6">
      <c r="F4267" s="10">
        <v>509393</v>
      </c>
    </row>
    <row r="4268" spans="6:6">
      <c r="F4268" s="10">
        <v>509394</v>
      </c>
    </row>
    <row r="4269" spans="6:6">
      <c r="F4269" s="10">
        <v>509410</v>
      </c>
    </row>
    <row r="4270" spans="6:6">
      <c r="F4270" s="10">
        <v>509415</v>
      </c>
    </row>
    <row r="4271" spans="6:6">
      <c r="F4271" s="10">
        <v>509416</v>
      </c>
    </row>
    <row r="4272" spans="6:6">
      <c r="F4272" s="10">
        <v>509418</v>
      </c>
    </row>
    <row r="4273" spans="6:6">
      <c r="F4273" s="10">
        <v>509419</v>
      </c>
    </row>
    <row r="4274" spans="6:6">
      <c r="F4274" s="10">
        <v>509420</v>
      </c>
    </row>
    <row r="4275" spans="6:6">
      <c r="F4275" s="10">
        <v>509422</v>
      </c>
    </row>
    <row r="4276" spans="6:6">
      <c r="F4276" s="10">
        <v>509423</v>
      </c>
    </row>
    <row r="4277" spans="6:6">
      <c r="F4277" s="10">
        <v>509424</v>
      </c>
    </row>
    <row r="4278" spans="6:6">
      <c r="F4278" s="10">
        <v>509425</v>
      </c>
    </row>
    <row r="4279" spans="6:6">
      <c r="F4279" s="10">
        <v>509426</v>
      </c>
    </row>
    <row r="4280" spans="6:6">
      <c r="F4280" s="10">
        <v>509427</v>
      </c>
    </row>
    <row r="4281" spans="6:6">
      <c r="F4281" s="10">
        <v>509429</v>
      </c>
    </row>
    <row r="4282" spans="6:6">
      <c r="F4282" s="10">
        <v>509430</v>
      </c>
    </row>
    <row r="4283" spans="6:6">
      <c r="F4283" s="10">
        <v>509431</v>
      </c>
    </row>
    <row r="4284" spans="6:6">
      <c r="F4284" s="10">
        <v>509432</v>
      </c>
    </row>
    <row r="4285" spans="6:6">
      <c r="F4285" s="10">
        <v>509437</v>
      </c>
    </row>
    <row r="4286" spans="6:6">
      <c r="F4286" s="10">
        <v>509439</v>
      </c>
    </row>
    <row r="4287" spans="6:6">
      <c r="F4287" s="10">
        <v>509448</v>
      </c>
    </row>
    <row r="4288" spans="6:6">
      <c r="F4288" s="10">
        <v>509459</v>
      </c>
    </row>
    <row r="4289" spans="6:6">
      <c r="F4289" s="10">
        <v>509460</v>
      </c>
    </row>
    <row r="4290" spans="6:6">
      <c r="F4290" s="10">
        <v>509461</v>
      </c>
    </row>
    <row r="4291" spans="6:6">
      <c r="F4291" s="10">
        <v>509462</v>
      </c>
    </row>
    <row r="4292" spans="6:6">
      <c r="F4292" s="10">
        <v>509463</v>
      </c>
    </row>
    <row r="4293" spans="6:6">
      <c r="F4293" s="10">
        <v>509469</v>
      </c>
    </row>
    <row r="4294" spans="6:6">
      <c r="F4294" s="10">
        <v>509471</v>
      </c>
    </row>
    <row r="4295" spans="6:6">
      <c r="F4295" s="10">
        <v>509473</v>
      </c>
    </row>
    <row r="4296" spans="6:6">
      <c r="F4296" s="10">
        <v>509481</v>
      </c>
    </row>
    <row r="4297" spans="6:6">
      <c r="F4297" s="10">
        <v>509483</v>
      </c>
    </row>
    <row r="4298" spans="6:6">
      <c r="F4298" s="10">
        <v>509484</v>
      </c>
    </row>
    <row r="4299" spans="6:6">
      <c r="F4299" s="10">
        <v>509485</v>
      </c>
    </row>
    <row r="4300" spans="6:6">
      <c r="F4300" s="10">
        <v>509486</v>
      </c>
    </row>
    <row r="4301" spans="6:6">
      <c r="F4301" s="10">
        <v>509488</v>
      </c>
    </row>
    <row r="4302" spans="6:6">
      <c r="F4302" s="10">
        <v>509490</v>
      </c>
    </row>
    <row r="4303" spans="6:6">
      <c r="F4303" s="10">
        <v>509493</v>
      </c>
    </row>
    <row r="4304" spans="6:6">
      <c r="F4304" s="10">
        <v>509497</v>
      </c>
    </row>
    <row r="4305" spans="6:6">
      <c r="F4305" s="10">
        <v>509500</v>
      </c>
    </row>
    <row r="4306" spans="6:6">
      <c r="F4306" s="10">
        <v>509501</v>
      </c>
    </row>
    <row r="4307" spans="6:6">
      <c r="F4307" s="10">
        <v>509502</v>
      </c>
    </row>
    <row r="4308" spans="6:6">
      <c r="F4308" s="10">
        <v>509503</v>
      </c>
    </row>
    <row r="4309" spans="6:6">
      <c r="F4309" s="10">
        <v>509506</v>
      </c>
    </row>
    <row r="4310" spans="6:6">
      <c r="F4310" s="10">
        <v>509508</v>
      </c>
    </row>
    <row r="4311" spans="6:6">
      <c r="F4311" s="10">
        <v>509510</v>
      </c>
    </row>
    <row r="4312" spans="6:6">
      <c r="F4312" s="10">
        <v>509513</v>
      </c>
    </row>
    <row r="4313" spans="6:6">
      <c r="F4313" s="10">
        <v>509515</v>
      </c>
    </row>
    <row r="4314" spans="6:6">
      <c r="F4314" s="10">
        <v>509519</v>
      </c>
    </row>
    <row r="4315" spans="6:6">
      <c r="F4315" s="10">
        <v>509522</v>
      </c>
    </row>
    <row r="4316" spans="6:6">
      <c r="F4316" s="10">
        <v>509524</v>
      </c>
    </row>
    <row r="4317" spans="6:6">
      <c r="F4317" s="10">
        <v>509525</v>
      </c>
    </row>
    <row r="4318" spans="6:6">
      <c r="F4318" s="10">
        <v>509526</v>
      </c>
    </row>
    <row r="4319" spans="6:6">
      <c r="F4319" s="10">
        <v>509530</v>
      </c>
    </row>
    <row r="4320" spans="6:6">
      <c r="F4320" s="10">
        <v>509535</v>
      </c>
    </row>
    <row r="4321" spans="6:6">
      <c r="F4321" s="10">
        <v>509536</v>
      </c>
    </row>
    <row r="4322" spans="6:6">
      <c r="F4322" s="10">
        <v>509537</v>
      </c>
    </row>
    <row r="4323" spans="6:6">
      <c r="F4323" s="10">
        <v>509540</v>
      </c>
    </row>
    <row r="4324" spans="6:6">
      <c r="F4324" s="10">
        <v>509545</v>
      </c>
    </row>
    <row r="4325" spans="6:6">
      <c r="F4325" s="10">
        <v>509546</v>
      </c>
    </row>
    <row r="4326" spans="6:6">
      <c r="F4326" s="10">
        <v>509550</v>
      </c>
    </row>
    <row r="4327" spans="6:6">
      <c r="F4327" s="10">
        <v>509554</v>
      </c>
    </row>
    <row r="4328" spans="6:6">
      <c r="F4328" s="10">
        <v>509555</v>
      </c>
    </row>
    <row r="4329" spans="6:6">
      <c r="F4329" s="10">
        <v>509556</v>
      </c>
    </row>
    <row r="4330" spans="6:6">
      <c r="F4330" s="10">
        <v>509559</v>
      </c>
    </row>
    <row r="4331" spans="6:6">
      <c r="F4331" s="10">
        <v>509563</v>
      </c>
    </row>
    <row r="4332" spans="6:6">
      <c r="F4332" s="10">
        <v>509566</v>
      </c>
    </row>
    <row r="4333" spans="6:6">
      <c r="F4333" s="10">
        <v>509567</v>
      </c>
    </row>
    <row r="4334" spans="6:6">
      <c r="F4334" s="10">
        <v>509575</v>
      </c>
    </row>
    <row r="4335" spans="6:6">
      <c r="F4335" s="10">
        <v>509578</v>
      </c>
    </row>
    <row r="4336" spans="6:6">
      <c r="F4336" s="10">
        <v>509580</v>
      </c>
    </row>
    <row r="4337" spans="6:6">
      <c r="F4337" s="10">
        <v>509583</v>
      </c>
    </row>
    <row r="4338" spans="6:6">
      <c r="F4338" s="10">
        <v>509584</v>
      </c>
    </row>
    <row r="4339" spans="6:6">
      <c r="F4339" s="10">
        <v>509585</v>
      </c>
    </row>
    <row r="4340" spans="6:6">
      <c r="F4340" s="10">
        <v>509587</v>
      </c>
    </row>
    <row r="4341" spans="6:6">
      <c r="F4341" s="10">
        <v>509589</v>
      </c>
    </row>
    <row r="4342" spans="6:6">
      <c r="F4342" s="10">
        <v>509591</v>
      </c>
    </row>
    <row r="4343" spans="6:6">
      <c r="F4343" s="10">
        <v>509594</v>
      </c>
    </row>
    <row r="4344" spans="6:6">
      <c r="F4344" s="10">
        <v>509596</v>
      </c>
    </row>
    <row r="4345" spans="6:6">
      <c r="F4345" s="10">
        <v>509598</v>
      </c>
    </row>
    <row r="4346" spans="6:6">
      <c r="F4346" s="10">
        <v>509599</v>
      </c>
    </row>
    <row r="4347" spans="6:6">
      <c r="F4347" s="10">
        <v>509600</v>
      </c>
    </row>
    <row r="4348" spans="6:6">
      <c r="F4348" s="10">
        <v>509602</v>
      </c>
    </row>
    <row r="4349" spans="6:6">
      <c r="F4349" s="10">
        <v>509606</v>
      </c>
    </row>
    <row r="4350" spans="6:6">
      <c r="F4350" s="10">
        <v>509608</v>
      </c>
    </row>
    <row r="4351" spans="6:6">
      <c r="F4351" s="10">
        <v>509609</v>
      </c>
    </row>
    <row r="4352" spans="6:6">
      <c r="F4352" s="10">
        <v>509610</v>
      </c>
    </row>
    <row r="4353" spans="6:6">
      <c r="F4353" s="10">
        <v>509611</v>
      </c>
    </row>
    <row r="4354" spans="6:6">
      <c r="F4354" s="10">
        <v>509613</v>
      </c>
    </row>
    <row r="4355" spans="6:6">
      <c r="F4355" s="10">
        <v>509614</v>
      </c>
    </row>
    <row r="4356" spans="6:6">
      <c r="F4356" s="10">
        <v>509616</v>
      </c>
    </row>
    <row r="4357" spans="6:6">
      <c r="F4357" s="10">
        <v>509617</v>
      </c>
    </row>
    <row r="4358" spans="6:6">
      <c r="F4358" s="10">
        <v>509618</v>
      </c>
    </row>
    <row r="4359" spans="6:6">
      <c r="F4359" s="10">
        <v>509619</v>
      </c>
    </row>
    <row r="4360" spans="6:6">
      <c r="F4360" s="10">
        <v>509620</v>
      </c>
    </row>
    <row r="4361" spans="6:6">
      <c r="F4361" s="10">
        <v>509622</v>
      </c>
    </row>
    <row r="4362" spans="6:6">
      <c r="F4362" s="10">
        <v>509624</v>
      </c>
    </row>
    <row r="4363" spans="6:6">
      <c r="F4363" s="10">
        <v>509625</v>
      </c>
    </row>
    <row r="4364" spans="6:6">
      <c r="F4364" s="10">
        <v>509626</v>
      </c>
    </row>
    <row r="4365" spans="6:6">
      <c r="F4365" s="10">
        <v>509629</v>
      </c>
    </row>
    <row r="4366" spans="6:6">
      <c r="F4366" s="10">
        <v>509630</v>
      </c>
    </row>
    <row r="4367" spans="6:6">
      <c r="F4367" s="10">
        <v>509631</v>
      </c>
    </row>
    <row r="4368" spans="6:6">
      <c r="F4368" s="10">
        <v>509632</v>
      </c>
    </row>
    <row r="4369" spans="6:6">
      <c r="F4369" s="10">
        <v>509633</v>
      </c>
    </row>
    <row r="4370" spans="6:6">
      <c r="F4370" s="10">
        <v>509641</v>
      </c>
    </row>
    <row r="4371" spans="6:6">
      <c r="F4371" s="10">
        <v>509642</v>
      </c>
    </row>
    <row r="4372" spans="6:6">
      <c r="F4372" s="10">
        <v>509643</v>
      </c>
    </row>
    <row r="4373" spans="6:6">
      <c r="F4373" s="10">
        <v>509646</v>
      </c>
    </row>
    <row r="4374" spans="6:6">
      <c r="F4374" s="10">
        <v>509649</v>
      </c>
    </row>
    <row r="4375" spans="6:6">
      <c r="F4375" s="10">
        <v>509651</v>
      </c>
    </row>
    <row r="4376" spans="6:6">
      <c r="F4376" s="10">
        <v>509652</v>
      </c>
    </row>
    <row r="4377" spans="6:6">
      <c r="F4377" s="10">
        <v>509656</v>
      </c>
    </row>
    <row r="4378" spans="6:6">
      <c r="F4378" s="10">
        <v>509657</v>
      </c>
    </row>
    <row r="4379" spans="6:6">
      <c r="F4379" s="10">
        <v>509658</v>
      </c>
    </row>
    <row r="4380" spans="6:6">
      <c r="F4380" s="10">
        <v>509670</v>
      </c>
    </row>
    <row r="4381" spans="6:6">
      <c r="F4381" s="10">
        <v>509678</v>
      </c>
    </row>
    <row r="4382" spans="6:6">
      <c r="F4382" s="10">
        <v>509680</v>
      </c>
    </row>
    <row r="4383" spans="6:6">
      <c r="F4383" s="10">
        <v>509684</v>
      </c>
    </row>
    <row r="4384" spans="6:6">
      <c r="F4384" s="10">
        <v>509685</v>
      </c>
    </row>
    <row r="4385" spans="6:6">
      <c r="F4385" s="10">
        <v>509687</v>
      </c>
    </row>
    <row r="4386" spans="6:6">
      <c r="F4386" s="10">
        <v>509694</v>
      </c>
    </row>
    <row r="4387" spans="6:6">
      <c r="F4387" s="10">
        <v>509695</v>
      </c>
    </row>
    <row r="4388" spans="6:6">
      <c r="F4388" s="10">
        <v>509696</v>
      </c>
    </row>
    <row r="4389" spans="6:6">
      <c r="F4389" s="10">
        <v>509703</v>
      </c>
    </row>
    <row r="4390" spans="6:6">
      <c r="F4390" s="10">
        <v>509704</v>
      </c>
    </row>
    <row r="4391" spans="6:6">
      <c r="F4391" s="10">
        <v>509705</v>
      </c>
    </row>
    <row r="4392" spans="6:6">
      <c r="F4392" s="10">
        <v>509706</v>
      </c>
    </row>
    <row r="4393" spans="6:6">
      <c r="F4393" s="10">
        <v>509707</v>
      </c>
    </row>
    <row r="4394" spans="6:6">
      <c r="F4394" s="10">
        <v>509710</v>
      </c>
    </row>
    <row r="4395" spans="6:6">
      <c r="F4395" s="10">
        <v>509715</v>
      </c>
    </row>
    <row r="4396" spans="6:6">
      <c r="F4396" s="10">
        <v>509717</v>
      </c>
    </row>
    <row r="4397" spans="6:6">
      <c r="F4397" s="10">
        <v>509719</v>
      </c>
    </row>
    <row r="4398" spans="6:6">
      <c r="F4398" s="10">
        <v>509723</v>
      </c>
    </row>
    <row r="4399" spans="6:6">
      <c r="F4399" s="10">
        <v>509725</v>
      </c>
    </row>
    <row r="4400" spans="6:6">
      <c r="F4400" s="10">
        <v>509726</v>
      </c>
    </row>
    <row r="4401" spans="6:6">
      <c r="F4401" s="10">
        <v>509728</v>
      </c>
    </row>
    <row r="4402" spans="6:6">
      <c r="F4402" s="10">
        <v>509729</v>
      </c>
    </row>
    <row r="4403" spans="6:6">
      <c r="F4403" s="10">
        <v>509732</v>
      </c>
    </row>
    <row r="4404" spans="6:6">
      <c r="F4404" s="10">
        <v>509739</v>
      </c>
    </row>
    <row r="4405" spans="6:6">
      <c r="F4405" s="10">
        <v>509740</v>
      </c>
    </row>
    <row r="4406" spans="6:6">
      <c r="F4406" s="10">
        <v>509744</v>
      </c>
    </row>
    <row r="4407" spans="6:6">
      <c r="F4407" s="10">
        <v>509745</v>
      </c>
    </row>
    <row r="4408" spans="6:6">
      <c r="F4408" s="10">
        <v>509747</v>
      </c>
    </row>
    <row r="4409" spans="6:6">
      <c r="F4409" s="10">
        <v>509748</v>
      </c>
    </row>
    <row r="4410" spans="6:6">
      <c r="F4410" s="10">
        <v>509751</v>
      </c>
    </row>
    <row r="4411" spans="6:6">
      <c r="F4411" s="10">
        <v>509757</v>
      </c>
    </row>
    <row r="4412" spans="6:6">
      <c r="F4412" s="10">
        <v>509758</v>
      </c>
    </row>
    <row r="4413" spans="6:6">
      <c r="F4413" s="10">
        <v>509761</v>
      </c>
    </row>
    <row r="4414" spans="6:6">
      <c r="F4414" s="10">
        <v>509764</v>
      </c>
    </row>
    <row r="4415" spans="6:6">
      <c r="F4415" s="10">
        <v>509768</v>
      </c>
    </row>
    <row r="4416" spans="6:6">
      <c r="F4416" s="10">
        <v>509769</v>
      </c>
    </row>
    <row r="4417" spans="6:6">
      <c r="F4417" s="10">
        <v>509771</v>
      </c>
    </row>
    <row r="4418" spans="6:6">
      <c r="F4418" s="10">
        <v>509772</v>
      </c>
    </row>
    <row r="4419" spans="6:6">
      <c r="F4419" s="10">
        <v>509773</v>
      </c>
    </row>
    <row r="4420" spans="6:6">
      <c r="F4420" s="10">
        <v>509774</v>
      </c>
    </row>
    <row r="4421" spans="6:6">
      <c r="F4421" s="10">
        <v>509775</v>
      </c>
    </row>
    <row r="4422" spans="6:6">
      <c r="F4422" s="10">
        <v>509776</v>
      </c>
    </row>
    <row r="4423" spans="6:6">
      <c r="F4423" s="10">
        <v>509779</v>
      </c>
    </row>
    <row r="4424" spans="6:6">
      <c r="F4424" s="10">
        <v>509780</v>
      </c>
    </row>
    <row r="4425" spans="6:6">
      <c r="F4425" s="10">
        <v>509781</v>
      </c>
    </row>
    <row r="4426" spans="6:6">
      <c r="F4426" s="10">
        <v>509782</v>
      </c>
    </row>
    <row r="4427" spans="6:6">
      <c r="F4427" s="10">
        <v>509784</v>
      </c>
    </row>
    <row r="4428" spans="6:6">
      <c r="F4428" s="10">
        <v>509786</v>
      </c>
    </row>
    <row r="4429" spans="6:6">
      <c r="F4429" s="10">
        <v>509788</v>
      </c>
    </row>
    <row r="4430" spans="6:6">
      <c r="F4430" s="10">
        <v>509790</v>
      </c>
    </row>
    <row r="4431" spans="6:6">
      <c r="F4431" s="10">
        <v>509791</v>
      </c>
    </row>
    <row r="4432" spans="6:6">
      <c r="F4432" s="10">
        <v>509793</v>
      </c>
    </row>
    <row r="4433" spans="6:6">
      <c r="F4433" s="10">
        <v>509795</v>
      </c>
    </row>
    <row r="4434" spans="6:6">
      <c r="F4434" s="10">
        <v>509796</v>
      </c>
    </row>
    <row r="4435" spans="6:6">
      <c r="F4435" s="10">
        <v>509797</v>
      </c>
    </row>
    <row r="4436" spans="6:6">
      <c r="F4436" s="10">
        <v>509798</v>
      </c>
    </row>
    <row r="4437" spans="6:6">
      <c r="F4437" s="10">
        <v>509799</v>
      </c>
    </row>
    <row r="4438" spans="6:6">
      <c r="F4438" s="10">
        <v>509801</v>
      </c>
    </row>
    <row r="4439" spans="6:6">
      <c r="F4439" s="10">
        <v>509802</v>
      </c>
    </row>
    <row r="4440" spans="6:6">
      <c r="F4440" s="10">
        <v>509803</v>
      </c>
    </row>
    <row r="4441" spans="6:6">
      <c r="F4441" s="10">
        <v>509804</v>
      </c>
    </row>
    <row r="4442" spans="6:6">
      <c r="F4442" s="10">
        <v>509805</v>
      </c>
    </row>
    <row r="4443" spans="6:6">
      <c r="F4443" s="10">
        <v>509808</v>
      </c>
    </row>
    <row r="4444" spans="6:6">
      <c r="F4444" s="10">
        <v>509810</v>
      </c>
    </row>
    <row r="4445" spans="6:6">
      <c r="F4445" s="10">
        <v>509812</v>
      </c>
    </row>
    <row r="4446" spans="6:6">
      <c r="F4446" s="10">
        <v>509816</v>
      </c>
    </row>
    <row r="4447" spans="6:6">
      <c r="F4447" s="10">
        <v>509817</v>
      </c>
    </row>
    <row r="4448" spans="6:6">
      <c r="F4448" s="10">
        <v>509819</v>
      </c>
    </row>
    <row r="4449" spans="6:6">
      <c r="F4449" s="10">
        <v>509820</v>
      </c>
    </row>
    <row r="4450" spans="6:6">
      <c r="F4450" s="10">
        <v>509821</v>
      </c>
    </row>
    <row r="4451" spans="6:6">
      <c r="F4451" s="10">
        <v>509823</v>
      </c>
    </row>
    <row r="4452" spans="6:6">
      <c r="F4452" s="10">
        <v>509827</v>
      </c>
    </row>
    <row r="4453" spans="6:6">
      <c r="F4453" s="10">
        <v>509829</v>
      </c>
    </row>
    <row r="4454" spans="6:6">
      <c r="F4454" s="10">
        <v>509830</v>
      </c>
    </row>
    <row r="4455" spans="6:6">
      <c r="F4455" s="10">
        <v>509832</v>
      </c>
    </row>
    <row r="4456" spans="6:6">
      <c r="F4456" s="10">
        <v>509834</v>
      </c>
    </row>
    <row r="4457" spans="6:6">
      <c r="F4457" s="10">
        <v>509837</v>
      </c>
    </row>
    <row r="4458" spans="6:6">
      <c r="F4458" s="10">
        <v>509838</v>
      </c>
    </row>
    <row r="4459" spans="6:6">
      <c r="F4459" s="10">
        <v>509840</v>
      </c>
    </row>
    <row r="4460" spans="6:6">
      <c r="F4460" s="10">
        <v>509841</v>
      </c>
    </row>
    <row r="4461" spans="6:6">
      <c r="F4461" s="10">
        <v>509843</v>
      </c>
    </row>
    <row r="4462" spans="6:6">
      <c r="F4462" s="10">
        <v>509847</v>
      </c>
    </row>
    <row r="4463" spans="6:6">
      <c r="F4463" s="10">
        <v>509854</v>
      </c>
    </row>
    <row r="4464" spans="6:6">
      <c r="F4464" s="10">
        <v>509855</v>
      </c>
    </row>
    <row r="4465" spans="6:6">
      <c r="F4465" s="10">
        <v>509856</v>
      </c>
    </row>
    <row r="4466" spans="6:6">
      <c r="F4466" s="10">
        <v>509857</v>
      </c>
    </row>
    <row r="4467" spans="6:6">
      <c r="F4467" s="10">
        <v>509858</v>
      </c>
    </row>
    <row r="4468" spans="6:6">
      <c r="F4468" s="10">
        <v>509859</v>
      </c>
    </row>
    <row r="4469" spans="6:6">
      <c r="F4469" s="10">
        <v>509860</v>
      </c>
    </row>
    <row r="4470" spans="6:6">
      <c r="F4470" s="10">
        <v>509863</v>
      </c>
    </row>
    <row r="4471" spans="6:6">
      <c r="F4471" s="10">
        <v>509864</v>
      </c>
    </row>
    <row r="4472" spans="6:6">
      <c r="F4472" s="10">
        <v>509865</v>
      </c>
    </row>
    <row r="4473" spans="6:6">
      <c r="F4473" s="10">
        <v>509866</v>
      </c>
    </row>
    <row r="4474" spans="6:6">
      <c r="F4474" s="10">
        <v>509870</v>
      </c>
    </row>
    <row r="4475" spans="6:6">
      <c r="F4475" s="10">
        <v>509871</v>
      </c>
    </row>
    <row r="4476" spans="6:6">
      <c r="F4476" s="10">
        <v>509874</v>
      </c>
    </row>
    <row r="4477" spans="6:6">
      <c r="F4477" s="10">
        <v>509875</v>
      </c>
    </row>
    <row r="4478" spans="6:6">
      <c r="F4478" s="10">
        <v>509881</v>
      </c>
    </row>
    <row r="4479" spans="6:6">
      <c r="F4479" s="10">
        <v>509882</v>
      </c>
    </row>
    <row r="4480" spans="6:6">
      <c r="F4480" s="10">
        <v>509884</v>
      </c>
    </row>
    <row r="4481" spans="6:6">
      <c r="F4481" s="10">
        <v>509885</v>
      </c>
    </row>
    <row r="4482" spans="6:6">
      <c r="F4482" s="10">
        <v>509889</v>
      </c>
    </row>
    <row r="4483" spans="6:6">
      <c r="F4483" s="10">
        <v>509895</v>
      </c>
    </row>
    <row r="4484" spans="6:6">
      <c r="F4484" s="10">
        <v>509896</v>
      </c>
    </row>
    <row r="4485" spans="6:6">
      <c r="F4485" s="10">
        <v>509897</v>
      </c>
    </row>
    <row r="4486" spans="6:6">
      <c r="F4486" s="10">
        <v>509905</v>
      </c>
    </row>
    <row r="4487" spans="6:6">
      <c r="F4487" s="10">
        <v>509911</v>
      </c>
    </row>
    <row r="4488" spans="6:6">
      <c r="F4488" s="10">
        <v>509913</v>
      </c>
    </row>
    <row r="4489" spans="6:6">
      <c r="F4489" s="10">
        <v>509914</v>
      </c>
    </row>
    <row r="4490" spans="6:6">
      <c r="F4490" s="10">
        <v>509916</v>
      </c>
    </row>
    <row r="4491" spans="6:6">
      <c r="F4491" s="10">
        <v>509917</v>
      </c>
    </row>
    <row r="4492" spans="6:6">
      <c r="F4492" s="10">
        <v>509920</v>
      </c>
    </row>
    <row r="4493" spans="6:6">
      <c r="F4493" s="10">
        <v>509921</v>
      </c>
    </row>
    <row r="4494" spans="6:6">
      <c r="F4494" s="10">
        <v>509922</v>
      </c>
    </row>
    <row r="4495" spans="6:6">
      <c r="F4495" s="10">
        <v>509931</v>
      </c>
    </row>
    <row r="4496" spans="6:6">
      <c r="F4496" s="10">
        <v>509932</v>
      </c>
    </row>
    <row r="4497" spans="6:6">
      <c r="F4497" s="10">
        <v>509933</v>
      </c>
    </row>
    <row r="4498" spans="6:6">
      <c r="F4498" s="10">
        <v>509935</v>
      </c>
    </row>
    <row r="4499" spans="6:6">
      <c r="F4499" s="10">
        <v>509936</v>
      </c>
    </row>
    <row r="4500" spans="6:6">
      <c r="F4500" s="10">
        <v>509941</v>
      </c>
    </row>
    <row r="4501" spans="6:6">
      <c r="F4501" s="10">
        <v>509942</v>
      </c>
    </row>
    <row r="4502" spans="6:6">
      <c r="F4502" s="10">
        <v>509943</v>
      </c>
    </row>
    <row r="4503" spans="6:6">
      <c r="F4503" s="10">
        <v>509946</v>
      </c>
    </row>
    <row r="4504" spans="6:6">
      <c r="F4504" s="10">
        <v>509947</v>
      </c>
    </row>
    <row r="4505" spans="6:6">
      <c r="F4505" s="10">
        <v>509952</v>
      </c>
    </row>
    <row r="4506" spans="6:6">
      <c r="F4506" s="10">
        <v>509955</v>
      </c>
    </row>
    <row r="4507" spans="6:6">
      <c r="F4507" s="10">
        <v>509956</v>
      </c>
    </row>
    <row r="4508" spans="6:6">
      <c r="F4508" s="10">
        <v>509958</v>
      </c>
    </row>
    <row r="4509" spans="6:6">
      <c r="F4509" s="10">
        <v>509960</v>
      </c>
    </row>
    <row r="4510" spans="6:6">
      <c r="F4510" s="10">
        <v>509961</v>
      </c>
    </row>
    <row r="4511" spans="6:6">
      <c r="F4511" s="10">
        <v>509963</v>
      </c>
    </row>
    <row r="4512" spans="6:6">
      <c r="F4512" s="10">
        <v>509964</v>
      </c>
    </row>
    <row r="4513" spans="6:6">
      <c r="F4513" s="10">
        <v>509965</v>
      </c>
    </row>
    <row r="4514" spans="6:6">
      <c r="F4514" s="10">
        <v>509966</v>
      </c>
    </row>
    <row r="4515" spans="6:6">
      <c r="F4515" s="10">
        <v>509968</v>
      </c>
    </row>
    <row r="4516" spans="6:6">
      <c r="F4516" s="10">
        <v>509969</v>
      </c>
    </row>
    <row r="4517" spans="6:6">
      <c r="F4517" s="10">
        <v>509970</v>
      </c>
    </row>
    <row r="4518" spans="6:6">
      <c r="F4518" s="10">
        <v>509971</v>
      </c>
    </row>
    <row r="4519" spans="6:6">
      <c r="F4519" s="10">
        <v>509972</v>
      </c>
    </row>
    <row r="4520" spans="6:6">
      <c r="F4520" s="10">
        <v>509974</v>
      </c>
    </row>
    <row r="4521" spans="6:6">
      <c r="F4521" s="10">
        <v>509976</v>
      </c>
    </row>
    <row r="4522" spans="6:6">
      <c r="F4522" s="10">
        <v>509977</v>
      </c>
    </row>
    <row r="4523" spans="6:6">
      <c r="F4523" s="10">
        <v>509978</v>
      </c>
    </row>
    <row r="4524" spans="6:6">
      <c r="F4524" s="10">
        <v>509981</v>
      </c>
    </row>
    <row r="4525" spans="6:6">
      <c r="F4525" s="10">
        <v>509983</v>
      </c>
    </row>
    <row r="4526" spans="6:6">
      <c r="F4526" s="10">
        <v>509987</v>
      </c>
    </row>
    <row r="4527" spans="6:6">
      <c r="F4527" s="10">
        <v>509991</v>
      </c>
    </row>
    <row r="4528" spans="6:6">
      <c r="F4528" s="10">
        <v>509992</v>
      </c>
    </row>
    <row r="4529" spans="6:6">
      <c r="F4529" s="10">
        <v>509995</v>
      </c>
    </row>
    <row r="4530" spans="6:6">
      <c r="F4530" s="10">
        <v>510003</v>
      </c>
    </row>
    <row r="4531" spans="6:6">
      <c r="F4531" s="10">
        <v>510004</v>
      </c>
    </row>
    <row r="4532" spans="6:6">
      <c r="F4532" s="10">
        <v>510007</v>
      </c>
    </row>
    <row r="4533" spans="6:6">
      <c r="F4533" s="10">
        <v>510008</v>
      </c>
    </row>
    <row r="4534" spans="6:6">
      <c r="F4534" s="10">
        <v>510012</v>
      </c>
    </row>
    <row r="4535" spans="6:6">
      <c r="F4535" s="10">
        <v>510014</v>
      </c>
    </row>
    <row r="4536" spans="6:6">
      <c r="F4536" s="10">
        <v>510019</v>
      </c>
    </row>
    <row r="4537" spans="6:6">
      <c r="F4537" s="10">
        <v>510026</v>
      </c>
    </row>
    <row r="4538" spans="6:6">
      <c r="F4538" s="10">
        <v>510029</v>
      </c>
    </row>
    <row r="4539" spans="6:6">
      <c r="F4539" s="10">
        <v>510032</v>
      </c>
    </row>
    <row r="4540" spans="6:6">
      <c r="F4540" s="10">
        <v>510037</v>
      </c>
    </row>
    <row r="4541" spans="6:6">
      <c r="F4541" s="10">
        <v>510038</v>
      </c>
    </row>
    <row r="4542" spans="6:6">
      <c r="F4542" s="10">
        <v>510039</v>
      </c>
    </row>
    <row r="4543" spans="6:6">
      <c r="F4543" s="10">
        <v>510040</v>
      </c>
    </row>
    <row r="4544" spans="6:6">
      <c r="F4544" s="10">
        <v>510041</v>
      </c>
    </row>
    <row r="4545" spans="6:6">
      <c r="F4545" s="10">
        <v>510042</v>
      </c>
    </row>
    <row r="4546" spans="6:6">
      <c r="F4546" s="10">
        <v>510046</v>
      </c>
    </row>
    <row r="4547" spans="6:6">
      <c r="F4547" s="10">
        <v>510050</v>
      </c>
    </row>
    <row r="4548" spans="6:6">
      <c r="F4548" s="10">
        <v>510058</v>
      </c>
    </row>
    <row r="4549" spans="6:6">
      <c r="F4549" s="10">
        <v>510059</v>
      </c>
    </row>
    <row r="4550" spans="6:6">
      <c r="F4550" s="10">
        <v>510060</v>
      </c>
    </row>
    <row r="4551" spans="6:6">
      <c r="F4551" s="10">
        <v>510065</v>
      </c>
    </row>
    <row r="4552" spans="6:6">
      <c r="F4552" s="10">
        <v>510069</v>
      </c>
    </row>
    <row r="4553" spans="6:6">
      <c r="F4553" s="10">
        <v>510073</v>
      </c>
    </row>
    <row r="4554" spans="6:6">
      <c r="F4554" s="10">
        <v>510075</v>
      </c>
    </row>
    <row r="4555" spans="6:6">
      <c r="F4555" s="10">
        <v>510077</v>
      </c>
    </row>
    <row r="4556" spans="6:6">
      <c r="F4556" s="10">
        <v>510078</v>
      </c>
    </row>
    <row r="4557" spans="6:6">
      <c r="F4557" s="10">
        <v>510079</v>
      </c>
    </row>
    <row r="4558" spans="6:6">
      <c r="F4558" s="10">
        <v>510080</v>
      </c>
    </row>
    <row r="4559" spans="6:6">
      <c r="F4559" s="10">
        <v>510081</v>
      </c>
    </row>
    <row r="4560" spans="6:6">
      <c r="F4560" s="10">
        <v>510082</v>
      </c>
    </row>
    <row r="4561" spans="6:6">
      <c r="F4561" s="10">
        <v>510083</v>
      </c>
    </row>
    <row r="4562" spans="6:6">
      <c r="F4562" s="10">
        <v>510084</v>
      </c>
    </row>
    <row r="4563" spans="6:6">
      <c r="F4563" s="10">
        <v>510085</v>
      </c>
    </row>
    <row r="4564" spans="6:6">
      <c r="F4564" s="10">
        <v>510087</v>
      </c>
    </row>
    <row r="4565" spans="6:6">
      <c r="F4565" s="10">
        <v>510090</v>
      </c>
    </row>
    <row r="4566" spans="6:6">
      <c r="F4566" s="10">
        <v>510093</v>
      </c>
    </row>
    <row r="4567" spans="6:6">
      <c r="F4567" s="10">
        <v>510095</v>
      </c>
    </row>
    <row r="4568" spans="6:6">
      <c r="F4568" s="10">
        <v>510097</v>
      </c>
    </row>
    <row r="4569" spans="6:6">
      <c r="F4569" s="10">
        <v>510100</v>
      </c>
    </row>
    <row r="4570" spans="6:6">
      <c r="F4570" s="10">
        <v>510101</v>
      </c>
    </row>
    <row r="4571" spans="6:6">
      <c r="F4571" s="10">
        <v>510102</v>
      </c>
    </row>
    <row r="4572" spans="6:6">
      <c r="F4572" s="10">
        <v>510107</v>
      </c>
    </row>
    <row r="4573" spans="6:6">
      <c r="F4573" s="10">
        <v>510109</v>
      </c>
    </row>
    <row r="4574" spans="6:6">
      <c r="F4574" s="10">
        <v>510112</v>
      </c>
    </row>
    <row r="4575" spans="6:6">
      <c r="F4575" s="10">
        <v>510115</v>
      </c>
    </row>
    <row r="4576" spans="6:6">
      <c r="F4576" s="10">
        <v>510120</v>
      </c>
    </row>
    <row r="4577" spans="6:6">
      <c r="F4577" s="10">
        <v>510124</v>
      </c>
    </row>
    <row r="4578" spans="6:6">
      <c r="F4578" s="10">
        <v>510125</v>
      </c>
    </row>
    <row r="4579" spans="6:6">
      <c r="F4579" s="10">
        <v>510127</v>
      </c>
    </row>
    <row r="4580" spans="6:6">
      <c r="F4580" s="10">
        <v>510128</v>
      </c>
    </row>
    <row r="4581" spans="6:6">
      <c r="F4581" s="10">
        <v>510129</v>
      </c>
    </row>
    <row r="4582" spans="6:6">
      <c r="F4582" s="10">
        <v>510132</v>
      </c>
    </row>
    <row r="4583" spans="6:6">
      <c r="F4583" s="10">
        <v>510133</v>
      </c>
    </row>
    <row r="4584" spans="6:6">
      <c r="F4584" s="10">
        <v>510136</v>
      </c>
    </row>
    <row r="4585" spans="6:6">
      <c r="F4585" s="10">
        <v>510137</v>
      </c>
    </row>
    <row r="4586" spans="6:6">
      <c r="F4586" s="10">
        <v>510138</v>
      </c>
    </row>
    <row r="4587" spans="6:6">
      <c r="F4587" s="10">
        <v>510140</v>
      </c>
    </row>
    <row r="4588" spans="6:6">
      <c r="F4588" s="10">
        <v>510141</v>
      </c>
    </row>
    <row r="4589" spans="6:6">
      <c r="F4589" s="10">
        <v>510145</v>
      </c>
    </row>
    <row r="4590" spans="6:6">
      <c r="F4590" s="10">
        <v>510150</v>
      </c>
    </row>
    <row r="4591" spans="6:6">
      <c r="F4591" s="10">
        <v>510154</v>
      </c>
    </row>
    <row r="4592" spans="6:6">
      <c r="F4592" s="10">
        <v>510155</v>
      </c>
    </row>
    <row r="4593" spans="6:6">
      <c r="F4593" s="10">
        <v>510156</v>
      </c>
    </row>
    <row r="4594" spans="6:6">
      <c r="F4594" s="10">
        <v>510157</v>
      </c>
    </row>
    <row r="4595" spans="6:6">
      <c r="F4595" s="10">
        <v>510158</v>
      </c>
    </row>
    <row r="4596" spans="6:6">
      <c r="F4596" s="10">
        <v>510159</v>
      </c>
    </row>
    <row r="4597" spans="6:6">
      <c r="F4597" s="10">
        <v>510160</v>
      </c>
    </row>
    <row r="4598" spans="6:6">
      <c r="F4598" s="10">
        <v>510161</v>
      </c>
    </row>
    <row r="4599" spans="6:6">
      <c r="F4599" s="10">
        <v>510162</v>
      </c>
    </row>
    <row r="4600" spans="6:6">
      <c r="F4600" s="10">
        <v>510164</v>
      </c>
    </row>
    <row r="4601" spans="6:6">
      <c r="F4601" s="10">
        <v>510165</v>
      </c>
    </row>
    <row r="4602" spans="6:6">
      <c r="F4602" s="10">
        <v>510169</v>
      </c>
    </row>
    <row r="4603" spans="6:6">
      <c r="F4603" s="10">
        <v>510173</v>
      </c>
    </row>
    <row r="4604" spans="6:6">
      <c r="F4604" s="10">
        <v>510175</v>
      </c>
    </row>
    <row r="4605" spans="6:6">
      <c r="F4605" s="10">
        <v>510177</v>
      </c>
    </row>
    <row r="4606" spans="6:6">
      <c r="F4606" s="10">
        <v>510180</v>
      </c>
    </row>
    <row r="4607" spans="6:6">
      <c r="F4607" s="10">
        <v>510183</v>
      </c>
    </row>
    <row r="4608" spans="6:6">
      <c r="F4608" s="10">
        <v>510184</v>
      </c>
    </row>
    <row r="4609" spans="6:6">
      <c r="F4609" s="10">
        <v>510185</v>
      </c>
    </row>
    <row r="4610" spans="6:6">
      <c r="F4610" s="10">
        <v>510187</v>
      </c>
    </row>
    <row r="4611" spans="6:6">
      <c r="F4611" s="10">
        <v>510190</v>
      </c>
    </row>
    <row r="4612" spans="6:6">
      <c r="F4612" s="10">
        <v>510193</v>
      </c>
    </row>
    <row r="4613" spans="6:6">
      <c r="F4613" s="10">
        <v>510194</v>
      </c>
    </row>
    <row r="4614" spans="6:6">
      <c r="F4614" s="10">
        <v>510197</v>
      </c>
    </row>
    <row r="4615" spans="6:6">
      <c r="F4615" s="10">
        <v>510200</v>
      </c>
    </row>
    <row r="4616" spans="6:6">
      <c r="F4616" s="10">
        <v>510201</v>
      </c>
    </row>
    <row r="4617" spans="6:6">
      <c r="F4617" s="10">
        <v>510203</v>
      </c>
    </row>
    <row r="4618" spans="6:6">
      <c r="F4618" s="10">
        <v>510204</v>
      </c>
    </row>
    <row r="4619" spans="6:6">
      <c r="F4619" s="10">
        <v>510205</v>
      </c>
    </row>
    <row r="4620" spans="6:6">
      <c r="F4620" s="10">
        <v>510209</v>
      </c>
    </row>
    <row r="4621" spans="6:6">
      <c r="F4621" s="10">
        <v>510214</v>
      </c>
    </row>
    <row r="4622" spans="6:6">
      <c r="F4622" s="10">
        <v>510218</v>
      </c>
    </row>
    <row r="4623" spans="6:6">
      <c r="F4623" s="10">
        <v>510219</v>
      </c>
    </row>
    <row r="4624" spans="6:6">
      <c r="F4624" s="10">
        <v>510220</v>
      </c>
    </row>
    <row r="4625" spans="6:6">
      <c r="F4625" s="10">
        <v>510225</v>
      </c>
    </row>
    <row r="4626" spans="6:6">
      <c r="F4626" s="10">
        <v>510230</v>
      </c>
    </row>
    <row r="4627" spans="6:6">
      <c r="F4627" s="10">
        <v>510233</v>
      </c>
    </row>
    <row r="4628" spans="6:6">
      <c r="F4628" s="10">
        <v>510238</v>
      </c>
    </row>
    <row r="4629" spans="6:6">
      <c r="F4629" s="10">
        <v>510239</v>
      </c>
    </row>
    <row r="4630" spans="6:6">
      <c r="F4630" s="10">
        <v>510240</v>
      </c>
    </row>
    <row r="4631" spans="6:6">
      <c r="F4631" s="10">
        <v>510242</v>
      </c>
    </row>
    <row r="4632" spans="6:6">
      <c r="F4632" s="10">
        <v>510243</v>
      </c>
    </row>
    <row r="4633" spans="6:6">
      <c r="F4633" s="10">
        <v>510244</v>
      </c>
    </row>
    <row r="4634" spans="6:6">
      <c r="F4634" s="10">
        <v>510245</v>
      </c>
    </row>
    <row r="4635" spans="6:6">
      <c r="F4635" s="10">
        <v>510246</v>
      </c>
    </row>
    <row r="4636" spans="6:6">
      <c r="F4636" s="10">
        <v>510250</v>
      </c>
    </row>
    <row r="4637" spans="6:6">
      <c r="F4637" s="10">
        <v>510252</v>
      </c>
    </row>
    <row r="4638" spans="6:6">
      <c r="F4638" s="10">
        <v>510253</v>
      </c>
    </row>
    <row r="4639" spans="6:6">
      <c r="F4639" s="10">
        <v>510255</v>
      </c>
    </row>
    <row r="4640" spans="6:6">
      <c r="F4640" s="10">
        <v>510256</v>
      </c>
    </row>
    <row r="4641" spans="6:6">
      <c r="F4641" s="10">
        <v>510257</v>
      </c>
    </row>
    <row r="4642" spans="6:6">
      <c r="F4642" s="10">
        <v>510259</v>
      </c>
    </row>
    <row r="4643" spans="6:6">
      <c r="F4643" s="10">
        <v>510260</v>
      </c>
    </row>
    <row r="4644" spans="6:6">
      <c r="F4644" s="10">
        <v>510264</v>
      </c>
    </row>
    <row r="4645" spans="6:6">
      <c r="F4645" s="10">
        <v>510267</v>
      </c>
    </row>
    <row r="4646" spans="6:6">
      <c r="F4646" s="10">
        <v>510272</v>
      </c>
    </row>
    <row r="4647" spans="6:6">
      <c r="F4647" s="10">
        <v>510274</v>
      </c>
    </row>
    <row r="4648" spans="6:6">
      <c r="F4648" s="10">
        <v>510275</v>
      </c>
    </row>
    <row r="4649" spans="6:6">
      <c r="F4649" s="10">
        <v>510276</v>
      </c>
    </row>
    <row r="4650" spans="6:6">
      <c r="F4650" s="10">
        <v>510277</v>
      </c>
    </row>
    <row r="4651" spans="6:6">
      <c r="F4651" s="10">
        <v>510280</v>
      </c>
    </row>
    <row r="4652" spans="6:6">
      <c r="F4652" s="10">
        <v>510283</v>
      </c>
    </row>
    <row r="4653" spans="6:6">
      <c r="F4653" s="10">
        <v>510284</v>
      </c>
    </row>
    <row r="4654" spans="6:6">
      <c r="F4654" s="10">
        <v>510293</v>
      </c>
    </row>
    <row r="4655" spans="6:6">
      <c r="F4655" s="10">
        <v>510296</v>
      </c>
    </row>
    <row r="4656" spans="6:6">
      <c r="F4656" s="10">
        <v>510299</v>
      </c>
    </row>
    <row r="4657" spans="6:6">
      <c r="F4657" s="10">
        <v>510301</v>
      </c>
    </row>
    <row r="4658" spans="6:6">
      <c r="F4658" s="10">
        <v>510304</v>
      </c>
    </row>
    <row r="4659" spans="6:6">
      <c r="F4659" s="10">
        <v>510305</v>
      </c>
    </row>
    <row r="4660" spans="6:6">
      <c r="F4660" s="10">
        <v>510311</v>
      </c>
    </row>
    <row r="4661" spans="6:6">
      <c r="F4661" s="10">
        <v>510312</v>
      </c>
    </row>
    <row r="4662" spans="6:6">
      <c r="F4662" s="10">
        <v>510313</v>
      </c>
    </row>
    <row r="4663" spans="6:6">
      <c r="F4663" s="10">
        <v>510314</v>
      </c>
    </row>
    <row r="4664" spans="6:6">
      <c r="F4664" s="10">
        <v>510315</v>
      </c>
    </row>
    <row r="4665" spans="6:6">
      <c r="F4665" s="10">
        <v>510316</v>
      </c>
    </row>
    <row r="4666" spans="6:6">
      <c r="F4666" s="10">
        <v>510317</v>
      </c>
    </row>
    <row r="4667" spans="6:6">
      <c r="F4667" s="10">
        <v>510319</v>
      </c>
    </row>
    <row r="4668" spans="6:6">
      <c r="F4668" s="10">
        <v>510320</v>
      </c>
    </row>
    <row r="4669" spans="6:6">
      <c r="F4669" s="10">
        <v>510322</v>
      </c>
    </row>
    <row r="4670" spans="6:6">
      <c r="F4670" s="10">
        <v>510324</v>
      </c>
    </row>
    <row r="4671" spans="6:6">
      <c r="F4671" s="10">
        <v>510325</v>
      </c>
    </row>
    <row r="4672" spans="6:6">
      <c r="F4672" s="10">
        <v>510329</v>
      </c>
    </row>
    <row r="4673" spans="6:6">
      <c r="F4673" s="10">
        <v>510330</v>
      </c>
    </row>
    <row r="4674" spans="6:6">
      <c r="F4674" s="10">
        <v>510331</v>
      </c>
    </row>
    <row r="4675" spans="6:6">
      <c r="F4675" s="10">
        <v>510333</v>
      </c>
    </row>
    <row r="4676" spans="6:6">
      <c r="F4676" s="10">
        <v>510334</v>
      </c>
    </row>
    <row r="4677" spans="6:6">
      <c r="F4677" s="10">
        <v>510340</v>
      </c>
    </row>
    <row r="4678" spans="6:6">
      <c r="F4678" s="10">
        <v>510342</v>
      </c>
    </row>
    <row r="4679" spans="6:6">
      <c r="F4679" s="10">
        <v>510343</v>
      </c>
    </row>
    <row r="4680" spans="6:6">
      <c r="F4680" s="10">
        <v>510344</v>
      </c>
    </row>
    <row r="4681" spans="6:6">
      <c r="F4681" s="10">
        <v>510347</v>
      </c>
    </row>
    <row r="4682" spans="6:6">
      <c r="F4682" s="10">
        <v>510349</v>
      </c>
    </row>
    <row r="4683" spans="6:6">
      <c r="F4683" s="10">
        <v>510351</v>
      </c>
    </row>
    <row r="4684" spans="6:6">
      <c r="F4684" s="10">
        <v>510352</v>
      </c>
    </row>
    <row r="4685" spans="6:6">
      <c r="F4685" s="10">
        <v>510353</v>
      </c>
    </row>
    <row r="4686" spans="6:6">
      <c r="F4686" s="10">
        <v>510354</v>
      </c>
    </row>
    <row r="4687" spans="6:6">
      <c r="F4687" s="10">
        <v>510355</v>
      </c>
    </row>
    <row r="4688" spans="6:6">
      <c r="F4688" s="10">
        <v>510356</v>
      </c>
    </row>
    <row r="4689" spans="6:6">
      <c r="F4689" s="10">
        <v>510359</v>
      </c>
    </row>
    <row r="4690" spans="6:6">
      <c r="F4690" s="10">
        <v>510360</v>
      </c>
    </row>
    <row r="4691" spans="6:6">
      <c r="F4691" s="10">
        <v>510361</v>
      </c>
    </row>
    <row r="4692" spans="6:6">
      <c r="F4692" s="10">
        <v>510362</v>
      </c>
    </row>
    <row r="4693" spans="6:6">
      <c r="F4693" s="10">
        <v>510366</v>
      </c>
    </row>
    <row r="4694" spans="6:6">
      <c r="F4694" s="10">
        <v>510368</v>
      </c>
    </row>
    <row r="4695" spans="6:6">
      <c r="F4695" s="10">
        <v>510369</v>
      </c>
    </row>
    <row r="4696" spans="6:6">
      <c r="F4696" s="10">
        <v>510372</v>
      </c>
    </row>
    <row r="4697" spans="6:6">
      <c r="F4697" s="10">
        <v>510373</v>
      </c>
    </row>
    <row r="4698" spans="6:6">
      <c r="F4698" s="10">
        <v>510374</v>
      </c>
    </row>
    <row r="4699" spans="6:6">
      <c r="F4699" s="10">
        <v>510376</v>
      </c>
    </row>
    <row r="4700" spans="6:6">
      <c r="F4700" s="10">
        <v>510377</v>
      </c>
    </row>
    <row r="4701" spans="6:6">
      <c r="F4701" s="10">
        <v>510378</v>
      </c>
    </row>
    <row r="4702" spans="6:6">
      <c r="F4702" s="10">
        <v>510379</v>
      </c>
    </row>
    <row r="4703" spans="6:6">
      <c r="F4703" s="10">
        <v>510380</v>
      </c>
    </row>
    <row r="4704" spans="6:6">
      <c r="F4704" s="10">
        <v>510381</v>
      </c>
    </row>
    <row r="4705" spans="6:6">
      <c r="F4705" s="10">
        <v>510382</v>
      </c>
    </row>
    <row r="4706" spans="6:6">
      <c r="F4706" s="10">
        <v>510383</v>
      </c>
    </row>
    <row r="4707" spans="6:6">
      <c r="F4707" s="10">
        <v>510385</v>
      </c>
    </row>
    <row r="4708" spans="6:6">
      <c r="F4708" s="10">
        <v>510388</v>
      </c>
    </row>
    <row r="4709" spans="6:6">
      <c r="F4709" s="10">
        <v>510390</v>
      </c>
    </row>
    <row r="4710" spans="6:6">
      <c r="F4710" s="10">
        <v>510392</v>
      </c>
    </row>
    <row r="4711" spans="6:6">
      <c r="F4711" s="10">
        <v>510393</v>
      </c>
    </row>
    <row r="4712" spans="6:6">
      <c r="F4712" s="10">
        <v>510394</v>
      </c>
    </row>
    <row r="4713" spans="6:6">
      <c r="F4713" s="10">
        <v>510395</v>
      </c>
    </row>
    <row r="4714" spans="6:6">
      <c r="F4714" s="10">
        <v>510397</v>
      </c>
    </row>
    <row r="4715" spans="6:6">
      <c r="F4715" s="10">
        <v>510399</v>
      </c>
    </row>
    <row r="4716" spans="6:6">
      <c r="F4716" s="10">
        <v>510406</v>
      </c>
    </row>
    <row r="4717" spans="6:6">
      <c r="F4717" s="10">
        <v>510408</v>
      </c>
    </row>
    <row r="4718" spans="6:6">
      <c r="F4718" s="10">
        <v>510409</v>
      </c>
    </row>
    <row r="4719" spans="6:6">
      <c r="F4719" s="10">
        <v>510410</v>
      </c>
    </row>
    <row r="4720" spans="6:6">
      <c r="F4720" s="10">
        <v>510412</v>
      </c>
    </row>
    <row r="4721" spans="6:6">
      <c r="F4721" s="10">
        <v>510413</v>
      </c>
    </row>
    <row r="4722" spans="6:6">
      <c r="F4722" s="10">
        <v>510417</v>
      </c>
    </row>
    <row r="4723" spans="6:6">
      <c r="F4723" s="10">
        <v>510420</v>
      </c>
    </row>
    <row r="4724" spans="6:6">
      <c r="F4724" s="10">
        <v>510423</v>
      </c>
    </row>
    <row r="4725" spans="6:6">
      <c r="F4725" s="10">
        <v>510425</v>
      </c>
    </row>
    <row r="4726" spans="6:6">
      <c r="F4726" s="10">
        <v>510427</v>
      </c>
    </row>
    <row r="4727" spans="6:6">
      <c r="F4727" s="10">
        <v>510430</v>
      </c>
    </row>
    <row r="4728" spans="6:6">
      <c r="F4728" s="10">
        <v>510433</v>
      </c>
    </row>
    <row r="4729" spans="6:6">
      <c r="F4729" s="10">
        <v>510434</v>
      </c>
    </row>
    <row r="4730" spans="6:6">
      <c r="F4730" s="10">
        <v>510440</v>
      </c>
    </row>
    <row r="4731" spans="6:6">
      <c r="F4731" s="10">
        <v>510442</v>
      </c>
    </row>
    <row r="4732" spans="6:6">
      <c r="F4732" s="10">
        <v>510447</v>
      </c>
    </row>
    <row r="4733" spans="6:6">
      <c r="F4733" s="10">
        <v>510451</v>
      </c>
    </row>
    <row r="4734" spans="6:6">
      <c r="F4734" s="10">
        <v>510452</v>
      </c>
    </row>
    <row r="4735" spans="6:6">
      <c r="F4735" s="10">
        <v>510453</v>
      </c>
    </row>
    <row r="4736" spans="6:6">
      <c r="F4736" s="10">
        <v>510454</v>
      </c>
    </row>
    <row r="4737" spans="6:6">
      <c r="F4737" s="10">
        <v>510455</v>
      </c>
    </row>
    <row r="4738" spans="6:6">
      <c r="F4738" s="10">
        <v>510456</v>
      </c>
    </row>
    <row r="4739" spans="6:6">
      <c r="F4739" s="10">
        <v>510457</v>
      </c>
    </row>
    <row r="4740" spans="6:6">
      <c r="F4740" s="10">
        <v>510458</v>
      </c>
    </row>
    <row r="4741" spans="6:6">
      <c r="F4741" s="10">
        <v>510459</v>
      </c>
    </row>
    <row r="4742" spans="6:6">
      <c r="F4742" s="10">
        <v>510462</v>
      </c>
    </row>
    <row r="4743" spans="6:6">
      <c r="F4743" s="10">
        <v>510463</v>
      </c>
    </row>
    <row r="4744" spans="6:6">
      <c r="F4744" s="10">
        <v>510465</v>
      </c>
    </row>
    <row r="4745" spans="6:6">
      <c r="F4745" s="10">
        <v>510469</v>
      </c>
    </row>
    <row r="4746" spans="6:6">
      <c r="F4746" s="10">
        <v>510471</v>
      </c>
    </row>
    <row r="4747" spans="6:6">
      <c r="F4747" s="10">
        <v>510474</v>
      </c>
    </row>
    <row r="4748" spans="6:6">
      <c r="F4748" s="10">
        <v>510480</v>
      </c>
    </row>
    <row r="4749" spans="6:6">
      <c r="F4749" s="10">
        <v>510483</v>
      </c>
    </row>
    <row r="4750" spans="6:6">
      <c r="F4750" s="10">
        <v>510486</v>
      </c>
    </row>
    <row r="4751" spans="6:6">
      <c r="F4751" s="10">
        <v>510487</v>
      </c>
    </row>
    <row r="4752" spans="6:6">
      <c r="F4752" s="10">
        <v>510489</v>
      </c>
    </row>
    <row r="4753" spans="6:6">
      <c r="F4753" s="10">
        <v>510490</v>
      </c>
    </row>
    <row r="4754" spans="6:6">
      <c r="F4754" s="10">
        <v>510492</v>
      </c>
    </row>
    <row r="4755" spans="6:6">
      <c r="F4755" s="10">
        <v>510494</v>
      </c>
    </row>
    <row r="4756" spans="6:6">
      <c r="F4756" s="10">
        <v>510495</v>
      </c>
    </row>
    <row r="4757" spans="6:6">
      <c r="F4757" s="10">
        <v>510496</v>
      </c>
    </row>
    <row r="4758" spans="6:6">
      <c r="F4758" s="10">
        <v>510497</v>
      </c>
    </row>
    <row r="4759" spans="6:6">
      <c r="F4759" s="10">
        <v>510498</v>
      </c>
    </row>
    <row r="4760" spans="6:6">
      <c r="F4760" s="10">
        <v>510499</v>
      </c>
    </row>
    <row r="4761" spans="6:6">
      <c r="F4761" s="10">
        <v>510502</v>
      </c>
    </row>
    <row r="4762" spans="6:6">
      <c r="F4762" s="10">
        <v>510504</v>
      </c>
    </row>
    <row r="4763" spans="6:6">
      <c r="F4763" s="10">
        <v>510505</v>
      </c>
    </row>
    <row r="4764" spans="6:6">
      <c r="F4764" s="10">
        <v>510506</v>
      </c>
    </row>
    <row r="4765" spans="6:6">
      <c r="F4765" s="10">
        <v>510507</v>
      </c>
    </row>
    <row r="4766" spans="6:6">
      <c r="F4766" s="10">
        <v>510509</v>
      </c>
    </row>
    <row r="4767" spans="6:6">
      <c r="F4767" s="10">
        <v>510511</v>
      </c>
    </row>
    <row r="4768" spans="6:6">
      <c r="F4768" s="10">
        <v>510512</v>
      </c>
    </row>
    <row r="4769" spans="6:6">
      <c r="F4769" s="10">
        <v>510513</v>
      </c>
    </row>
    <row r="4770" spans="6:6">
      <c r="F4770" s="10">
        <v>510518</v>
      </c>
    </row>
    <row r="4771" spans="6:6">
      <c r="F4771" s="10">
        <v>510520</v>
      </c>
    </row>
    <row r="4772" spans="6:6">
      <c r="F4772" s="10">
        <v>510521</v>
      </c>
    </row>
    <row r="4773" spans="6:6">
      <c r="F4773" s="10">
        <v>510522</v>
      </c>
    </row>
    <row r="4774" spans="6:6">
      <c r="F4774" s="10">
        <v>510523</v>
      </c>
    </row>
    <row r="4775" spans="6:6">
      <c r="F4775" s="10">
        <v>510524</v>
      </c>
    </row>
    <row r="4776" spans="6:6">
      <c r="F4776" s="10">
        <v>510525</v>
      </c>
    </row>
    <row r="4777" spans="6:6">
      <c r="F4777" s="10">
        <v>510529</v>
      </c>
    </row>
    <row r="4778" spans="6:6">
      <c r="F4778" s="10">
        <v>510530</v>
      </c>
    </row>
    <row r="4779" spans="6:6">
      <c r="F4779" s="10">
        <v>510532</v>
      </c>
    </row>
    <row r="4780" spans="6:6">
      <c r="F4780" s="10">
        <v>510535</v>
      </c>
    </row>
    <row r="4781" spans="6:6">
      <c r="F4781" s="10">
        <v>510536</v>
      </c>
    </row>
    <row r="4782" spans="6:6">
      <c r="F4782" s="10">
        <v>510538</v>
      </c>
    </row>
    <row r="4783" spans="6:6">
      <c r="F4783" s="10">
        <v>510539</v>
      </c>
    </row>
    <row r="4784" spans="6:6">
      <c r="F4784" s="10">
        <v>510540</v>
      </c>
    </row>
    <row r="4785" spans="6:6">
      <c r="F4785" s="10">
        <v>510542</v>
      </c>
    </row>
    <row r="4786" spans="6:6">
      <c r="F4786" s="10">
        <v>510547</v>
      </c>
    </row>
    <row r="4787" spans="6:6">
      <c r="F4787" s="10">
        <v>510549</v>
      </c>
    </row>
    <row r="4788" spans="6:6">
      <c r="F4788" s="10">
        <v>510550</v>
      </c>
    </row>
    <row r="4789" spans="6:6">
      <c r="F4789" s="10">
        <v>510551</v>
      </c>
    </row>
    <row r="4790" spans="6:6">
      <c r="F4790" s="10">
        <v>510554</v>
      </c>
    </row>
    <row r="4791" spans="6:6">
      <c r="F4791" s="10">
        <v>510557</v>
      </c>
    </row>
    <row r="4792" spans="6:6">
      <c r="F4792" s="10">
        <v>510559</v>
      </c>
    </row>
    <row r="4793" spans="6:6">
      <c r="F4793" s="10">
        <v>510566</v>
      </c>
    </row>
    <row r="4794" spans="6:6">
      <c r="F4794" s="10">
        <v>510567</v>
      </c>
    </row>
    <row r="4795" spans="6:6">
      <c r="F4795" s="10">
        <v>510568</v>
      </c>
    </row>
    <row r="4796" spans="6:6">
      <c r="F4796" s="10">
        <v>510569</v>
      </c>
    </row>
    <row r="4797" spans="6:6">
      <c r="F4797" s="10">
        <v>510570</v>
      </c>
    </row>
    <row r="4798" spans="6:6">
      <c r="F4798" s="10">
        <v>510571</v>
      </c>
    </row>
    <row r="4799" spans="6:6">
      <c r="F4799" s="10">
        <v>510572</v>
      </c>
    </row>
    <row r="4800" spans="6:6">
      <c r="F4800" s="10">
        <v>510573</v>
      </c>
    </row>
    <row r="4801" spans="6:6">
      <c r="F4801" s="10">
        <v>510574</v>
      </c>
    </row>
    <row r="4802" spans="6:6">
      <c r="F4802" s="10">
        <v>510575</v>
      </c>
    </row>
    <row r="4803" spans="6:6">
      <c r="F4803" s="10">
        <v>510583</v>
      </c>
    </row>
    <row r="4804" spans="6:6">
      <c r="F4804" s="10">
        <v>510584</v>
      </c>
    </row>
    <row r="4805" spans="6:6">
      <c r="F4805" s="10">
        <v>510586</v>
      </c>
    </row>
    <row r="4806" spans="6:6">
      <c r="F4806" s="10">
        <v>510592</v>
      </c>
    </row>
    <row r="4807" spans="6:6">
      <c r="F4807" s="10">
        <v>510593</v>
      </c>
    </row>
    <row r="4808" spans="6:6">
      <c r="F4808" s="10">
        <v>510595</v>
      </c>
    </row>
    <row r="4809" spans="6:6">
      <c r="F4809" s="10">
        <v>510596</v>
      </c>
    </row>
    <row r="4810" spans="6:6">
      <c r="F4810" s="10">
        <v>510602</v>
      </c>
    </row>
    <row r="4811" spans="6:6">
      <c r="F4811" s="10">
        <v>510603</v>
      </c>
    </row>
    <row r="4812" spans="6:6">
      <c r="F4812" s="10">
        <v>510604</v>
      </c>
    </row>
    <row r="4813" spans="6:6">
      <c r="F4813" s="10">
        <v>510613</v>
      </c>
    </row>
    <row r="4814" spans="6:6">
      <c r="F4814" s="10">
        <v>510615</v>
      </c>
    </row>
    <row r="4815" spans="6:6">
      <c r="F4815" s="10">
        <v>510616</v>
      </c>
    </row>
    <row r="4816" spans="6:6">
      <c r="F4816" s="10">
        <v>510618</v>
      </c>
    </row>
    <row r="4817" spans="6:6">
      <c r="F4817" s="10">
        <v>510619</v>
      </c>
    </row>
    <row r="4818" spans="6:6">
      <c r="F4818" s="10">
        <v>510620</v>
      </c>
    </row>
    <row r="4819" spans="6:6">
      <c r="F4819" s="10">
        <v>510621</v>
      </c>
    </row>
    <row r="4820" spans="6:6">
      <c r="F4820" s="10">
        <v>510625</v>
      </c>
    </row>
    <row r="4821" spans="6:6">
      <c r="F4821" s="10">
        <v>510631</v>
      </c>
    </row>
    <row r="4822" spans="6:6">
      <c r="F4822" s="10">
        <v>510634</v>
      </c>
    </row>
    <row r="4823" spans="6:6">
      <c r="F4823" s="10">
        <v>510635</v>
      </c>
    </row>
    <row r="4824" spans="6:6">
      <c r="F4824" s="10">
        <v>510644</v>
      </c>
    </row>
    <row r="4825" spans="6:6">
      <c r="F4825" s="10">
        <v>510646</v>
      </c>
    </row>
    <row r="4826" spans="6:6">
      <c r="F4826" s="10">
        <v>510651</v>
      </c>
    </row>
    <row r="4827" spans="6:6">
      <c r="F4827" s="10">
        <v>510652</v>
      </c>
    </row>
    <row r="4828" spans="6:6">
      <c r="F4828" s="10">
        <v>510653</v>
      </c>
    </row>
    <row r="4829" spans="6:6">
      <c r="F4829" s="10">
        <v>510654</v>
      </c>
    </row>
    <row r="4830" spans="6:6">
      <c r="F4830" s="10">
        <v>510657</v>
      </c>
    </row>
    <row r="4831" spans="6:6">
      <c r="F4831" s="10">
        <v>510658</v>
      </c>
    </row>
    <row r="4832" spans="6:6">
      <c r="F4832" s="10">
        <v>510660</v>
      </c>
    </row>
    <row r="4833" spans="6:6">
      <c r="F4833" s="10">
        <v>510666</v>
      </c>
    </row>
    <row r="4834" spans="6:6">
      <c r="F4834" s="10">
        <v>510668</v>
      </c>
    </row>
    <row r="4835" spans="6:6">
      <c r="F4835" s="10">
        <v>510669</v>
      </c>
    </row>
    <row r="4836" spans="6:6">
      <c r="F4836" s="10">
        <v>510670</v>
      </c>
    </row>
    <row r="4837" spans="6:6">
      <c r="F4837" s="10">
        <v>510673</v>
      </c>
    </row>
    <row r="4838" spans="6:6">
      <c r="F4838" s="10">
        <v>510676</v>
      </c>
    </row>
    <row r="4839" spans="6:6">
      <c r="F4839" s="10">
        <v>510677</v>
      </c>
    </row>
    <row r="4840" spans="6:6">
      <c r="F4840" s="10">
        <v>510678</v>
      </c>
    </row>
    <row r="4841" spans="6:6">
      <c r="F4841" s="10">
        <v>510679</v>
      </c>
    </row>
    <row r="4842" spans="6:6">
      <c r="F4842" s="10">
        <v>510680</v>
      </c>
    </row>
    <row r="4843" spans="6:6">
      <c r="F4843" s="10">
        <v>510681</v>
      </c>
    </row>
    <row r="4844" spans="6:6">
      <c r="F4844" s="10">
        <v>510682</v>
      </c>
    </row>
    <row r="4845" spans="6:6">
      <c r="F4845" s="10">
        <v>510683</v>
      </c>
    </row>
    <row r="4846" spans="6:6">
      <c r="F4846" s="10">
        <v>510684</v>
      </c>
    </row>
    <row r="4847" spans="6:6">
      <c r="F4847" s="10">
        <v>510686</v>
      </c>
    </row>
    <row r="4848" spans="6:6">
      <c r="F4848" s="10">
        <v>510688</v>
      </c>
    </row>
    <row r="4849" spans="6:6">
      <c r="F4849" s="10">
        <v>510689</v>
      </c>
    </row>
    <row r="4850" spans="6:6">
      <c r="F4850" s="10">
        <v>510697</v>
      </c>
    </row>
    <row r="4851" spans="6:6">
      <c r="F4851" s="10">
        <v>510698</v>
      </c>
    </row>
    <row r="4852" spans="6:6">
      <c r="F4852" s="10">
        <v>510699</v>
      </c>
    </row>
    <row r="4853" spans="6:6">
      <c r="F4853" s="10">
        <v>510702</v>
      </c>
    </row>
    <row r="4854" spans="6:6">
      <c r="F4854" s="10">
        <v>510704</v>
      </c>
    </row>
    <row r="4855" spans="6:6">
      <c r="F4855" s="10">
        <v>510707</v>
      </c>
    </row>
    <row r="4856" spans="6:6">
      <c r="F4856" s="10">
        <v>510708</v>
      </c>
    </row>
    <row r="4857" spans="6:6">
      <c r="F4857" s="10">
        <v>510712</v>
      </c>
    </row>
    <row r="4858" spans="6:6">
      <c r="F4858" s="10">
        <v>510714</v>
      </c>
    </row>
    <row r="4859" spans="6:6">
      <c r="F4859" s="10">
        <v>510719</v>
      </c>
    </row>
    <row r="4860" spans="6:6">
      <c r="F4860" s="10">
        <v>510722</v>
      </c>
    </row>
    <row r="4861" spans="6:6">
      <c r="F4861" s="10">
        <v>510723</v>
      </c>
    </row>
    <row r="4862" spans="6:6">
      <c r="F4862" s="10">
        <v>510726</v>
      </c>
    </row>
    <row r="4863" spans="6:6">
      <c r="F4863" s="10">
        <v>510727</v>
      </c>
    </row>
    <row r="4864" spans="6:6">
      <c r="F4864" s="10">
        <v>510729</v>
      </c>
    </row>
    <row r="4865" spans="6:6">
      <c r="F4865" s="10">
        <v>510731</v>
      </c>
    </row>
    <row r="4866" spans="6:6">
      <c r="F4866" s="10">
        <v>510736</v>
      </c>
    </row>
    <row r="4867" spans="6:6">
      <c r="F4867" s="10">
        <v>510738</v>
      </c>
    </row>
    <row r="4868" spans="6:6">
      <c r="F4868" s="10">
        <v>510741</v>
      </c>
    </row>
    <row r="4869" spans="6:6">
      <c r="F4869" s="10">
        <v>510743</v>
      </c>
    </row>
    <row r="4870" spans="6:6">
      <c r="F4870" s="10">
        <v>510745</v>
      </c>
    </row>
    <row r="4871" spans="6:6">
      <c r="F4871" s="10">
        <v>510748</v>
      </c>
    </row>
    <row r="4872" spans="6:6">
      <c r="F4872" s="10">
        <v>510749</v>
      </c>
    </row>
    <row r="4873" spans="6:6">
      <c r="F4873" s="10">
        <v>510751</v>
      </c>
    </row>
    <row r="4874" spans="6:6">
      <c r="F4874" s="10">
        <v>510757</v>
      </c>
    </row>
    <row r="4875" spans="6:6">
      <c r="F4875" s="10">
        <v>510761</v>
      </c>
    </row>
    <row r="4876" spans="6:6">
      <c r="F4876" s="10">
        <v>510763</v>
      </c>
    </row>
    <row r="4877" spans="6:6">
      <c r="F4877" s="10">
        <v>510764</v>
      </c>
    </row>
    <row r="4878" spans="6:6">
      <c r="F4878" s="10">
        <v>510767</v>
      </c>
    </row>
    <row r="4879" spans="6:6">
      <c r="F4879" s="10">
        <v>510769</v>
      </c>
    </row>
    <row r="4880" spans="6:6">
      <c r="F4880" s="10">
        <v>510772</v>
      </c>
    </row>
    <row r="4881" spans="6:6">
      <c r="F4881" s="10">
        <v>510773</v>
      </c>
    </row>
    <row r="4882" spans="6:6">
      <c r="F4882" s="10">
        <v>510774</v>
      </c>
    </row>
    <row r="4883" spans="6:6">
      <c r="F4883" s="10">
        <v>510775</v>
      </c>
    </row>
    <row r="4884" spans="6:6">
      <c r="F4884" s="10">
        <v>510778</v>
      </c>
    </row>
    <row r="4885" spans="6:6">
      <c r="F4885" s="10">
        <v>510780</v>
      </c>
    </row>
    <row r="4886" spans="6:6">
      <c r="F4886" s="10">
        <v>510781</v>
      </c>
    </row>
    <row r="4887" spans="6:6">
      <c r="F4887" s="10">
        <v>510784</v>
      </c>
    </row>
    <row r="4888" spans="6:6">
      <c r="F4888" s="10">
        <v>510786</v>
      </c>
    </row>
    <row r="4889" spans="6:6">
      <c r="F4889" s="10">
        <v>510792</v>
      </c>
    </row>
    <row r="4890" spans="6:6">
      <c r="F4890" s="10">
        <v>510793</v>
      </c>
    </row>
    <row r="4891" spans="6:6">
      <c r="F4891" s="10">
        <v>510795</v>
      </c>
    </row>
    <row r="4892" spans="6:6">
      <c r="F4892" s="10">
        <v>510796</v>
      </c>
    </row>
    <row r="4893" spans="6:6">
      <c r="F4893" s="10">
        <v>510797</v>
      </c>
    </row>
    <row r="4894" spans="6:6">
      <c r="F4894" s="10">
        <v>510798</v>
      </c>
    </row>
    <row r="4895" spans="6:6">
      <c r="F4895" s="10">
        <v>510801</v>
      </c>
    </row>
    <row r="4896" spans="6:6">
      <c r="F4896" s="10">
        <v>510803</v>
      </c>
    </row>
    <row r="4897" spans="6:6">
      <c r="F4897" s="10">
        <v>510807</v>
      </c>
    </row>
    <row r="4898" spans="6:6">
      <c r="F4898" s="10">
        <v>510809</v>
      </c>
    </row>
    <row r="4899" spans="6:6">
      <c r="F4899" s="10">
        <v>510810</v>
      </c>
    </row>
    <row r="4900" spans="6:6">
      <c r="F4900" s="10">
        <v>510811</v>
      </c>
    </row>
    <row r="4901" spans="6:6">
      <c r="F4901" s="10">
        <v>510813</v>
      </c>
    </row>
    <row r="4902" spans="6:6">
      <c r="F4902" s="10">
        <v>510814</v>
      </c>
    </row>
    <row r="4903" spans="6:6">
      <c r="F4903" s="10">
        <v>510816</v>
      </c>
    </row>
    <row r="4904" spans="6:6">
      <c r="F4904" s="10">
        <v>510817</v>
      </c>
    </row>
    <row r="4905" spans="6:6">
      <c r="F4905" s="10">
        <v>510819</v>
      </c>
    </row>
    <row r="4906" spans="6:6">
      <c r="F4906" s="10">
        <v>510820</v>
      </c>
    </row>
    <row r="4907" spans="6:6">
      <c r="F4907" s="10">
        <v>510821</v>
      </c>
    </row>
    <row r="4908" spans="6:6">
      <c r="F4908" s="10">
        <v>510824</v>
      </c>
    </row>
    <row r="4909" spans="6:6">
      <c r="F4909" s="10">
        <v>510825</v>
      </c>
    </row>
    <row r="4910" spans="6:6">
      <c r="F4910" s="10">
        <v>510826</v>
      </c>
    </row>
    <row r="4911" spans="6:6">
      <c r="F4911" s="10">
        <v>510830</v>
      </c>
    </row>
    <row r="4912" spans="6:6">
      <c r="F4912" s="10">
        <v>510831</v>
      </c>
    </row>
    <row r="4913" spans="6:6">
      <c r="F4913" s="10">
        <v>510832</v>
      </c>
    </row>
    <row r="4914" spans="6:6">
      <c r="F4914" s="10">
        <v>510833</v>
      </c>
    </row>
    <row r="4915" spans="6:6">
      <c r="F4915" s="10">
        <v>510836</v>
      </c>
    </row>
    <row r="4916" spans="6:6">
      <c r="F4916" s="10">
        <v>510837</v>
      </c>
    </row>
    <row r="4917" spans="6:6">
      <c r="F4917" s="10">
        <v>510838</v>
      </c>
    </row>
    <row r="4918" spans="6:6">
      <c r="F4918" s="10">
        <v>510840</v>
      </c>
    </row>
    <row r="4919" spans="6:6">
      <c r="F4919" s="10">
        <v>510841</v>
      </c>
    </row>
    <row r="4920" spans="6:6">
      <c r="F4920" s="10">
        <v>510842</v>
      </c>
    </row>
    <row r="4921" spans="6:6">
      <c r="F4921" s="10">
        <v>510844</v>
      </c>
    </row>
    <row r="4922" spans="6:6">
      <c r="F4922" s="10">
        <v>510845</v>
      </c>
    </row>
    <row r="4923" spans="6:6">
      <c r="F4923" s="10">
        <v>510850</v>
      </c>
    </row>
    <row r="4924" spans="6:6">
      <c r="F4924" s="10">
        <v>510852</v>
      </c>
    </row>
    <row r="4925" spans="6:6">
      <c r="F4925" s="10">
        <v>510855</v>
      </c>
    </row>
    <row r="4926" spans="6:6">
      <c r="F4926" s="10">
        <v>510858</v>
      </c>
    </row>
    <row r="4927" spans="6:6">
      <c r="F4927" s="10">
        <v>510859</v>
      </c>
    </row>
    <row r="4928" spans="6:6">
      <c r="F4928" s="10">
        <v>510860</v>
      </c>
    </row>
    <row r="4929" spans="6:6">
      <c r="F4929" s="10">
        <v>510865</v>
      </c>
    </row>
    <row r="4930" spans="6:6">
      <c r="F4930" s="10">
        <v>510866</v>
      </c>
    </row>
    <row r="4931" spans="6:6">
      <c r="F4931" s="10">
        <v>510868</v>
      </c>
    </row>
    <row r="4932" spans="6:6">
      <c r="F4932" s="10">
        <v>510872</v>
      </c>
    </row>
    <row r="4933" spans="6:6">
      <c r="F4933" s="10">
        <v>510873</v>
      </c>
    </row>
    <row r="4934" spans="6:6">
      <c r="F4934" s="10">
        <v>510874</v>
      </c>
    </row>
    <row r="4935" spans="6:6">
      <c r="F4935" s="10">
        <v>510877</v>
      </c>
    </row>
    <row r="4936" spans="6:6">
      <c r="F4936" s="10">
        <v>510878</v>
      </c>
    </row>
    <row r="4937" spans="6:6">
      <c r="F4937" s="10">
        <v>510879</v>
      </c>
    </row>
    <row r="4938" spans="6:6">
      <c r="F4938" s="10">
        <v>510889</v>
      </c>
    </row>
    <row r="4939" spans="6:6">
      <c r="F4939" s="10">
        <v>510898</v>
      </c>
    </row>
    <row r="4940" spans="6:6">
      <c r="F4940" s="10">
        <v>510899</v>
      </c>
    </row>
    <row r="4941" spans="6:6">
      <c r="F4941" s="10">
        <v>510901</v>
      </c>
    </row>
    <row r="4942" spans="6:6">
      <c r="F4942" s="10">
        <v>510904</v>
      </c>
    </row>
    <row r="4943" spans="6:6">
      <c r="F4943" s="10">
        <v>510905</v>
      </c>
    </row>
    <row r="4944" spans="6:6">
      <c r="F4944" s="10">
        <v>510906</v>
      </c>
    </row>
    <row r="4945" spans="6:6">
      <c r="F4945" s="10">
        <v>510907</v>
      </c>
    </row>
    <row r="4946" spans="6:6">
      <c r="F4946" s="10">
        <v>510909</v>
      </c>
    </row>
    <row r="4947" spans="6:6">
      <c r="F4947" s="10">
        <v>510910</v>
      </c>
    </row>
    <row r="4948" spans="6:6">
      <c r="F4948" s="10">
        <v>510912</v>
      </c>
    </row>
    <row r="4949" spans="6:6">
      <c r="F4949" s="10">
        <v>510913</v>
      </c>
    </row>
    <row r="4950" spans="6:6">
      <c r="F4950" s="10">
        <v>510914</v>
      </c>
    </row>
    <row r="4951" spans="6:6">
      <c r="F4951" s="10">
        <v>510915</v>
      </c>
    </row>
    <row r="4952" spans="6:6">
      <c r="F4952" s="10">
        <v>510916</v>
      </c>
    </row>
    <row r="4953" spans="6:6">
      <c r="F4953" s="10">
        <v>510920</v>
      </c>
    </row>
    <row r="4954" spans="6:6">
      <c r="F4954" s="10">
        <v>510921</v>
      </c>
    </row>
    <row r="4955" spans="6:6">
      <c r="F4955" s="10">
        <v>510922</v>
      </c>
    </row>
    <row r="4956" spans="6:6">
      <c r="F4956" s="10">
        <v>510923</v>
      </c>
    </row>
    <row r="4957" spans="6:6">
      <c r="F4957" s="10">
        <v>510924</v>
      </c>
    </row>
    <row r="4958" spans="6:6">
      <c r="F4958" s="10">
        <v>510926</v>
      </c>
    </row>
    <row r="4959" spans="6:6">
      <c r="F4959" s="10">
        <v>510927</v>
      </c>
    </row>
    <row r="4960" spans="6:6">
      <c r="F4960" s="10">
        <v>510931</v>
      </c>
    </row>
    <row r="4961" spans="6:6">
      <c r="F4961" s="10">
        <v>510932</v>
      </c>
    </row>
    <row r="4962" spans="6:6">
      <c r="F4962" s="10">
        <v>510933</v>
      </c>
    </row>
    <row r="4963" spans="6:6">
      <c r="F4963" s="10">
        <v>510934</v>
      </c>
    </row>
    <row r="4964" spans="6:6">
      <c r="F4964" s="10">
        <v>510937</v>
      </c>
    </row>
    <row r="4965" spans="6:6">
      <c r="F4965" s="10">
        <v>510942</v>
      </c>
    </row>
    <row r="4966" spans="6:6">
      <c r="F4966" s="10">
        <v>510943</v>
      </c>
    </row>
    <row r="4967" spans="6:6">
      <c r="F4967" s="10">
        <v>510949</v>
      </c>
    </row>
    <row r="4968" spans="6:6">
      <c r="F4968" s="10">
        <v>510950</v>
      </c>
    </row>
    <row r="4969" spans="6:6">
      <c r="F4969" s="10">
        <v>510951</v>
      </c>
    </row>
    <row r="4970" spans="6:6">
      <c r="F4970" s="10">
        <v>510953</v>
      </c>
    </row>
    <row r="4971" spans="6:6">
      <c r="F4971" s="10">
        <v>510955</v>
      </c>
    </row>
    <row r="4972" spans="6:6">
      <c r="F4972" s="10">
        <v>510956</v>
      </c>
    </row>
    <row r="4973" spans="6:6">
      <c r="F4973" s="10">
        <v>510957</v>
      </c>
    </row>
    <row r="4974" spans="6:6">
      <c r="F4974" s="10">
        <v>510960</v>
      </c>
    </row>
    <row r="4975" spans="6:6">
      <c r="F4975" s="10">
        <v>510961</v>
      </c>
    </row>
    <row r="4976" spans="6:6">
      <c r="F4976" s="10">
        <v>510967</v>
      </c>
    </row>
    <row r="4977" spans="6:6">
      <c r="F4977" s="10">
        <v>510968</v>
      </c>
    </row>
    <row r="4978" spans="6:6">
      <c r="F4978" s="10">
        <v>510972</v>
      </c>
    </row>
    <row r="4979" spans="6:6">
      <c r="F4979" s="10">
        <v>510973</v>
      </c>
    </row>
    <row r="4980" spans="6:6">
      <c r="F4980" s="10">
        <v>510977</v>
      </c>
    </row>
    <row r="4981" spans="6:6">
      <c r="F4981" s="10">
        <v>510978</v>
      </c>
    </row>
    <row r="4982" spans="6:6">
      <c r="F4982" s="10">
        <v>510979</v>
      </c>
    </row>
    <row r="4983" spans="6:6">
      <c r="F4983" s="10">
        <v>510984</v>
      </c>
    </row>
    <row r="4984" spans="6:6">
      <c r="F4984" s="10">
        <v>510988</v>
      </c>
    </row>
    <row r="4985" spans="6:6">
      <c r="F4985" s="10">
        <v>510990</v>
      </c>
    </row>
    <row r="4986" spans="6:6">
      <c r="F4986" s="10">
        <v>510991</v>
      </c>
    </row>
    <row r="4987" spans="6:6">
      <c r="F4987" s="10">
        <v>510994</v>
      </c>
    </row>
    <row r="4988" spans="6:6">
      <c r="F4988" s="10">
        <v>510995</v>
      </c>
    </row>
    <row r="4989" spans="6:6">
      <c r="F4989" s="10">
        <v>510998</v>
      </c>
    </row>
    <row r="4990" spans="6:6">
      <c r="F4990" s="10">
        <v>511000</v>
      </c>
    </row>
    <row r="4991" spans="6:6">
      <c r="F4991" s="10">
        <v>511001</v>
      </c>
    </row>
    <row r="4992" spans="6:6">
      <c r="F4992" s="10">
        <v>511003</v>
      </c>
    </row>
    <row r="4993" spans="6:6">
      <c r="F4993" s="10">
        <v>511007</v>
      </c>
    </row>
    <row r="4994" spans="6:6">
      <c r="F4994" s="10">
        <v>511008</v>
      </c>
    </row>
    <row r="4995" spans="6:6">
      <c r="F4995" s="10">
        <v>511009</v>
      </c>
    </row>
    <row r="4996" spans="6:6">
      <c r="F4996" s="10">
        <v>511010</v>
      </c>
    </row>
    <row r="4997" spans="6:6">
      <c r="F4997" s="10">
        <v>511011</v>
      </c>
    </row>
    <row r="4998" spans="6:6">
      <c r="F4998" s="10">
        <v>511013</v>
      </c>
    </row>
    <row r="4999" spans="6:6">
      <c r="F4999" s="10">
        <v>511017</v>
      </c>
    </row>
    <row r="5000" spans="6:6">
      <c r="F5000" s="10">
        <v>511018</v>
      </c>
    </row>
    <row r="5001" spans="6:6">
      <c r="F5001" s="10">
        <v>511022</v>
      </c>
    </row>
    <row r="5002" spans="6:6">
      <c r="F5002" s="10">
        <v>511023</v>
      </c>
    </row>
    <row r="5003" spans="6:6">
      <c r="F5003" s="10">
        <v>511030</v>
      </c>
    </row>
    <row r="5004" spans="6:6">
      <c r="F5004" s="10">
        <v>511031</v>
      </c>
    </row>
    <row r="5005" spans="6:6">
      <c r="F5005" s="10">
        <v>511033</v>
      </c>
    </row>
    <row r="5006" spans="6:6">
      <c r="F5006" s="10">
        <v>511034</v>
      </c>
    </row>
    <row r="5007" spans="6:6">
      <c r="F5007" s="10">
        <v>511035</v>
      </c>
    </row>
    <row r="5008" spans="6:6">
      <c r="F5008" s="10">
        <v>511036</v>
      </c>
    </row>
    <row r="5009" spans="6:6">
      <c r="F5009" s="10">
        <v>511037</v>
      </c>
    </row>
    <row r="5010" spans="6:6">
      <c r="F5010" s="10">
        <v>511041</v>
      </c>
    </row>
    <row r="5011" spans="6:6">
      <c r="F5011" s="10">
        <v>511042</v>
      </c>
    </row>
    <row r="5012" spans="6:6">
      <c r="F5012" s="10">
        <v>511043</v>
      </c>
    </row>
    <row r="5013" spans="6:6">
      <c r="F5013" s="10">
        <v>511045</v>
      </c>
    </row>
    <row r="5014" spans="6:6">
      <c r="F5014" s="10">
        <v>511048</v>
      </c>
    </row>
    <row r="5015" spans="6:6">
      <c r="F5015" s="10">
        <v>511049</v>
      </c>
    </row>
    <row r="5016" spans="6:6">
      <c r="F5016" s="10">
        <v>511050</v>
      </c>
    </row>
    <row r="5017" spans="6:6">
      <c r="F5017" s="10">
        <v>511051</v>
      </c>
    </row>
    <row r="5018" spans="6:6">
      <c r="F5018" s="10">
        <v>511052</v>
      </c>
    </row>
    <row r="5019" spans="6:6">
      <c r="F5019" s="10">
        <v>511053</v>
      </c>
    </row>
    <row r="5020" spans="6:6">
      <c r="F5020" s="10">
        <v>511054</v>
      </c>
    </row>
    <row r="5021" spans="6:6">
      <c r="F5021" s="10">
        <v>511056</v>
      </c>
    </row>
    <row r="5022" spans="6:6">
      <c r="F5022" s="10">
        <v>511058</v>
      </c>
    </row>
    <row r="5023" spans="6:6">
      <c r="F5023" s="10">
        <v>511059</v>
      </c>
    </row>
    <row r="5024" spans="6:6">
      <c r="F5024" s="10">
        <v>511060</v>
      </c>
    </row>
    <row r="5025" spans="6:6">
      <c r="F5025" s="10">
        <v>511061</v>
      </c>
    </row>
    <row r="5026" spans="6:6">
      <c r="F5026" s="10">
        <v>511062</v>
      </c>
    </row>
    <row r="5027" spans="6:6">
      <c r="F5027" s="10">
        <v>511064</v>
      </c>
    </row>
    <row r="5028" spans="6:6">
      <c r="F5028" s="10">
        <v>511073</v>
      </c>
    </row>
    <row r="5029" spans="6:6">
      <c r="F5029" s="10">
        <v>511077</v>
      </c>
    </row>
    <row r="5030" spans="6:6">
      <c r="F5030" s="10">
        <v>511079</v>
      </c>
    </row>
    <row r="5031" spans="6:6">
      <c r="F5031" s="10">
        <v>511080</v>
      </c>
    </row>
    <row r="5032" spans="6:6">
      <c r="F5032" s="10">
        <v>511081</v>
      </c>
    </row>
    <row r="5033" spans="6:6">
      <c r="F5033" s="10">
        <v>511082</v>
      </c>
    </row>
    <row r="5034" spans="6:6">
      <c r="F5034" s="10">
        <v>511083</v>
      </c>
    </row>
    <row r="5035" spans="6:6">
      <c r="F5035" s="10">
        <v>511084</v>
      </c>
    </row>
    <row r="5036" spans="6:6">
      <c r="F5036" s="10">
        <v>511085</v>
      </c>
    </row>
    <row r="5037" spans="6:6">
      <c r="F5037" s="10">
        <v>511086</v>
      </c>
    </row>
    <row r="5038" spans="6:6">
      <c r="F5038" s="10">
        <v>511087</v>
      </c>
    </row>
    <row r="5039" spans="6:6">
      <c r="F5039" s="10">
        <v>511088</v>
      </c>
    </row>
    <row r="5040" spans="6:6">
      <c r="F5040" s="10">
        <v>511090</v>
      </c>
    </row>
    <row r="5041" spans="6:6">
      <c r="F5041" s="10">
        <v>511091</v>
      </c>
    </row>
    <row r="5042" spans="6:6">
      <c r="F5042" s="10">
        <v>511094</v>
      </c>
    </row>
    <row r="5043" spans="6:6">
      <c r="F5043" s="10">
        <v>511097</v>
      </c>
    </row>
    <row r="5044" spans="6:6">
      <c r="F5044" s="10">
        <v>511098</v>
      </c>
    </row>
    <row r="5045" spans="6:6">
      <c r="F5045" s="10">
        <v>511099</v>
      </c>
    </row>
    <row r="5046" spans="6:6">
      <c r="F5046" s="10">
        <v>511100</v>
      </c>
    </row>
    <row r="5047" spans="6:6">
      <c r="F5047" s="10">
        <v>511103</v>
      </c>
    </row>
    <row r="5048" spans="6:6">
      <c r="F5048" s="10">
        <v>511106</v>
      </c>
    </row>
    <row r="5049" spans="6:6">
      <c r="F5049" s="10">
        <v>511108</v>
      </c>
    </row>
    <row r="5050" spans="6:6">
      <c r="F5050" s="10">
        <v>511110</v>
      </c>
    </row>
    <row r="5051" spans="6:6">
      <c r="F5051" s="10">
        <v>511112</v>
      </c>
    </row>
    <row r="5052" spans="6:6">
      <c r="F5052" s="10">
        <v>511114</v>
      </c>
    </row>
    <row r="5053" spans="6:6">
      <c r="F5053" s="10">
        <v>511117</v>
      </c>
    </row>
    <row r="5054" spans="6:6">
      <c r="F5054" s="10">
        <v>511119</v>
      </c>
    </row>
    <row r="5055" spans="6:6">
      <c r="F5055" s="10">
        <v>511120</v>
      </c>
    </row>
    <row r="5056" spans="6:6">
      <c r="F5056" s="10">
        <v>511121</v>
      </c>
    </row>
    <row r="5057" spans="6:6">
      <c r="F5057" s="10">
        <v>511122</v>
      </c>
    </row>
    <row r="5058" spans="6:6">
      <c r="F5058" s="10">
        <v>511124</v>
      </c>
    </row>
    <row r="5059" spans="6:6">
      <c r="F5059" s="10">
        <v>511125</v>
      </c>
    </row>
    <row r="5060" spans="6:6">
      <c r="F5060" s="10">
        <v>511130</v>
      </c>
    </row>
    <row r="5061" spans="6:6">
      <c r="F5061" s="10">
        <v>511135</v>
      </c>
    </row>
    <row r="5062" spans="6:6">
      <c r="F5062" s="10">
        <v>511136</v>
      </c>
    </row>
    <row r="5063" spans="6:6">
      <c r="F5063" s="10">
        <v>511141</v>
      </c>
    </row>
    <row r="5064" spans="6:6">
      <c r="F5064" s="10">
        <v>511144</v>
      </c>
    </row>
    <row r="5065" spans="6:6">
      <c r="F5065" s="10">
        <v>511147</v>
      </c>
    </row>
    <row r="5066" spans="6:6">
      <c r="F5066" s="10">
        <v>511158</v>
      </c>
    </row>
    <row r="5067" spans="6:6">
      <c r="F5067" s="10">
        <v>511160</v>
      </c>
    </row>
    <row r="5068" spans="6:6">
      <c r="F5068" s="10">
        <v>511161</v>
      </c>
    </row>
    <row r="5069" spans="6:6">
      <c r="F5069" s="10">
        <v>511167</v>
      </c>
    </row>
    <row r="5070" spans="6:6">
      <c r="F5070" s="10">
        <v>511168</v>
      </c>
    </row>
    <row r="5071" spans="6:6">
      <c r="F5071" s="10">
        <v>511170</v>
      </c>
    </row>
    <row r="5072" spans="6:6">
      <c r="F5072" s="10">
        <v>511175</v>
      </c>
    </row>
    <row r="5073" spans="6:6">
      <c r="F5073" s="10">
        <v>511180</v>
      </c>
    </row>
    <row r="5074" spans="6:6">
      <c r="F5074" s="10">
        <v>511188</v>
      </c>
    </row>
    <row r="5075" spans="6:6">
      <c r="F5075" s="10">
        <v>511189</v>
      </c>
    </row>
    <row r="5076" spans="6:6">
      <c r="F5076" s="10">
        <v>511190</v>
      </c>
    </row>
    <row r="5077" spans="6:6">
      <c r="F5077" s="10">
        <v>511191</v>
      </c>
    </row>
    <row r="5078" spans="6:6">
      <c r="F5078" s="10">
        <v>511194</v>
      </c>
    </row>
    <row r="5079" spans="6:6">
      <c r="F5079" s="10">
        <v>511195</v>
      </c>
    </row>
    <row r="5080" spans="6:6">
      <c r="F5080" s="10">
        <v>511197</v>
      </c>
    </row>
    <row r="5081" spans="6:6">
      <c r="F5081" s="10">
        <v>511198</v>
      </c>
    </row>
    <row r="5082" spans="6:6">
      <c r="F5082" s="10">
        <v>511199</v>
      </c>
    </row>
    <row r="5083" spans="6:6">
      <c r="F5083" s="10">
        <v>511200</v>
      </c>
    </row>
    <row r="5084" spans="6:6">
      <c r="F5084" s="10">
        <v>511202</v>
      </c>
    </row>
    <row r="5085" spans="6:6">
      <c r="F5085" s="10">
        <v>511203</v>
      </c>
    </row>
    <row r="5086" spans="6:6">
      <c r="F5086" s="10">
        <v>511206</v>
      </c>
    </row>
    <row r="5087" spans="6:6">
      <c r="F5087" s="10">
        <v>511207</v>
      </c>
    </row>
    <row r="5088" spans="6:6">
      <c r="F5088" s="10">
        <v>511210</v>
      </c>
    </row>
    <row r="5089" spans="6:6">
      <c r="F5089" s="10">
        <v>511211</v>
      </c>
    </row>
    <row r="5090" spans="6:6">
      <c r="F5090" s="10">
        <v>511215</v>
      </c>
    </row>
    <row r="5091" spans="6:6">
      <c r="F5091" s="10">
        <v>511219</v>
      </c>
    </row>
    <row r="5092" spans="6:6">
      <c r="F5092" s="10">
        <v>511220</v>
      </c>
    </row>
    <row r="5093" spans="6:6">
      <c r="F5093" s="10">
        <v>511222</v>
      </c>
    </row>
    <row r="5094" spans="6:6">
      <c r="F5094" s="10">
        <v>511223</v>
      </c>
    </row>
    <row r="5095" spans="6:6">
      <c r="F5095" s="10">
        <v>511224</v>
      </c>
    </row>
    <row r="5096" spans="6:6">
      <c r="F5096" s="10">
        <v>511225</v>
      </c>
    </row>
    <row r="5097" spans="6:6">
      <c r="F5097" s="10">
        <v>511226</v>
      </c>
    </row>
    <row r="5098" spans="6:6">
      <c r="F5098" s="10">
        <v>511229</v>
      </c>
    </row>
    <row r="5099" spans="6:6">
      <c r="F5099" s="10">
        <v>511230</v>
      </c>
    </row>
    <row r="5100" spans="6:6">
      <c r="F5100" s="10">
        <v>511233</v>
      </c>
    </row>
    <row r="5101" spans="6:6">
      <c r="F5101" s="10">
        <v>511234</v>
      </c>
    </row>
    <row r="5102" spans="6:6">
      <c r="F5102" s="10">
        <v>511235</v>
      </c>
    </row>
    <row r="5103" spans="6:6">
      <c r="F5103" s="10">
        <v>511236</v>
      </c>
    </row>
    <row r="5104" spans="6:6">
      <c r="F5104" s="10">
        <v>511239</v>
      </c>
    </row>
    <row r="5105" spans="6:6">
      <c r="F5105" s="10">
        <v>511240</v>
      </c>
    </row>
    <row r="5106" spans="6:6">
      <c r="F5106" s="10">
        <v>511245</v>
      </c>
    </row>
    <row r="5107" spans="6:6">
      <c r="F5107" s="10">
        <v>511248</v>
      </c>
    </row>
    <row r="5108" spans="6:6">
      <c r="F5108" s="10">
        <v>511251</v>
      </c>
    </row>
    <row r="5109" spans="6:6">
      <c r="F5109" s="10">
        <v>511252</v>
      </c>
    </row>
    <row r="5110" spans="6:6">
      <c r="F5110" s="10">
        <v>511254</v>
      </c>
    </row>
    <row r="5111" spans="6:6">
      <c r="F5111" s="10">
        <v>511255</v>
      </c>
    </row>
    <row r="5112" spans="6:6">
      <c r="F5112" s="10">
        <v>511257</v>
      </c>
    </row>
    <row r="5113" spans="6:6">
      <c r="F5113" s="10">
        <v>511258</v>
      </c>
    </row>
    <row r="5114" spans="6:6">
      <c r="F5114" s="10">
        <v>511259</v>
      </c>
    </row>
    <row r="5115" spans="6:6">
      <c r="F5115" s="10">
        <v>511264</v>
      </c>
    </row>
    <row r="5116" spans="6:6">
      <c r="F5116" s="10">
        <v>511266</v>
      </c>
    </row>
    <row r="5117" spans="6:6">
      <c r="F5117" s="10">
        <v>511267</v>
      </c>
    </row>
    <row r="5118" spans="6:6">
      <c r="F5118" s="10">
        <v>511268</v>
      </c>
    </row>
    <row r="5119" spans="6:6">
      <c r="F5119" s="10">
        <v>511269</v>
      </c>
    </row>
    <row r="5120" spans="6:6">
      <c r="F5120" s="10">
        <v>511273</v>
      </c>
    </row>
    <row r="5121" spans="6:6">
      <c r="F5121" s="10">
        <v>511277</v>
      </c>
    </row>
    <row r="5122" spans="6:6">
      <c r="F5122" s="10">
        <v>511279</v>
      </c>
    </row>
    <row r="5123" spans="6:6">
      <c r="F5123" s="10">
        <v>511280</v>
      </c>
    </row>
    <row r="5124" spans="6:6">
      <c r="F5124" s="10">
        <v>511281</v>
      </c>
    </row>
    <row r="5125" spans="6:6">
      <c r="F5125" s="10">
        <v>511283</v>
      </c>
    </row>
    <row r="5126" spans="6:6">
      <c r="F5126" s="10">
        <v>511284</v>
      </c>
    </row>
    <row r="5127" spans="6:6">
      <c r="F5127" s="10">
        <v>511286</v>
      </c>
    </row>
    <row r="5128" spans="6:6">
      <c r="F5128" s="10">
        <v>511289</v>
      </c>
    </row>
    <row r="5129" spans="6:6">
      <c r="F5129" s="10">
        <v>511291</v>
      </c>
    </row>
    <row r="5130" spans="6:6">
      <c r="F5130" s="10">
        <v>511292</v>
      </c>
    </row>
    <row r="5131" spans="6:6">
      <c r="F5131" s="10">
        <v>511294</v>
      </c>
    </row>
    <row r="5132" spans="6:6">
      <c r="F5132" s="10">
        <v>511296</v>
      </c>
    </row>
    <row r="5133" spans="6:6">
      <c r="F5133" s="10">
        <v>511298</v>
      </c>
    </row>
    <row r="5134" spans="6:6">
      <c r="F5134" s="10">
        <v>511299</v>
      </c>
    </row>
    <row r="5135" spans="6:6">
      <c r="F5135" s="10">
        <v>511302</v>
      </c>
    </row>
    <row r="5136" spans="6:6">
      <c r="F5136" s="10">
        <v>511306</v>
      </c>
    </row>
    <row r="5137" spans="6:6">
      <c r="F5137" s="10">
        <v>511308</v>
      </c>
    </row>
    <row r="5138" spans="6:6">
      <c r="F5138" s="10">
        <v>511317</v>
      </c>
    </row>
    <row r="5139" spans="6:6">
      <c r="F5139" s="10">
        <v>511318</v>
      </c>
    </row>
    <row r="5140" spans="6:6">
      <c r="F5140" s="10">
        <v>511319</v>
      </c>
    </row>
    <row r="5141" spans="6:6">
      <c r="F5141" s="10">
        <v>511321</v>
      </c>
    </row>
    <row r="5142" spans="6:6">
      <c r="F5142" s="10">
        <v>511328</v>
      </c>
    </row>
    <row r="5143" spans="6:6">
      <c r="F5143" s="10">
        <v>511329</v>
      </c>
    </row>
    <row r="5144" spans="6:6">
      <c r="F5144" s="10">
        <v>511330</v>
      </c>
    </row>
    <row r="5145" spans="6:6">
      <c r="F5145" s="10">
        <v>511331</v>
      </c>
    </row>
    <row r="5146" spans="6:6">
      <c r="F5146" s="10">
        <v>511340</v>
      </c>
    </row>
    <row r="5147" spans="6:6">
      <c r="F5147" s="10">
        <v>511345</v>
      </c>
    </row>
    <row r="5148" spans="6:6">
      <c r="F5148" s="10">
        <v>511347</v>
      </c>
    </row>
    <row r="5149" spans="6:6">
      <c r="F5149" s="10">
        <v>511349</v>
      </c>
    </row>
    <row r="5150" spans="6:6">
      <c r="F5150" s="10">
        <v>511350</v>
      </c>
    </row>
    <row r="5151" spans="6:6">
      <c r="F5151" s="10">
        <v>511353</v>
      </c>
    </row>
    <row r="5152" spans="6:6">
      <c r="F5152" s="10">
        <v>511354</v>
      </c>
    </row>
    <row r="5153" spans="6:6">
      <c r="F5153" s="10">
        <v>511363</v>
      </c>
    </row>
    <row r="5154" spans="6:6">
      <c r="F5154" s="10">
        <v>511364</v>
      </c>
    </row>
    <row r="5155" spans="6:6">
      <c r="F5155" s="10">
        <v>511366</v>
      </c>
    </row>
    <row r="5156" spans="6:6">
      <c r="F5156" s="10">
        <v>511371</v>
      </c>
    </row>
    <row r="5157" spans="6:6">
      <c r="F5157" s="10">
        <v>511373</v>
      </c>
    </row>
    <row r="5158" spans="6:6">
      <c r="F5158" s="10">
        <v>511375</v>
      </c>
    </row>
    <row r="5159" spans="6:6">
      <c r="F5159" s="10">
        <v>511376</v>
      </c>
    </row>
    <row r="5160" spans="6:6">
      <c r="F5160" s="10">
        <v>511378</v>
      </c>
    </row>
    <row r="5161" spans="6:6">
      <c r="F5161" s="10">
        <v>511380</v>
      </c>
    </row>
    <row r="5162" spans="6:6">
      <c r="F5162" s="10">
        <v>511381</v>
      </c>
    </row>
    <row r="5163" spans="6:6">
      <c r="F5163" s="10">
        <v>511385</v>
      </c>
    </row>
    <row r="5164" spans="6:6">
      <c r="F5164" s="10">
        <v>511386</v>
      </c>
    </row>
    <row r="5165" spans="6:6">
      <c r="F5165" s="10">
        <v>511387</v>
      </c>
    </row>
    <row r="5166" spans="6:6">
      <c r="F5166" s="10">
        <v>511392</v>
      </c>
    </row>
    <row r="5167" spans="6:6">
      <c r="F5167" s="10">
        <v>511397</v>
      </c>
    </row>
    <row r="5168" spans="6:6">
      <c r="F5168" s="10">
        <v>511400</v>
      </c>
    </row>
    <row r="5169" spans="6:6">
      <c r="F5169" s="10">
        <v>511401</v>
      </c>
    </row>
    <row r="5170" spans="6:6">
      <c r="F5170" s="10">
        <v>511407</v>
      </c>
    </row>
    <row r="5171" spans="6:6">
      <c r="F5171" s="10">
        <v>511408</v>
      </c>
    </row>
    <row r="5172" spans="6:6">
      <c r="F5172" s="10">
        <v>511409</v>
      </c>
    </row>
    <row r="5173" spans="6:6">
      <c r="F5173" s="10">
        <v>511412</v>
      </c>
    </row>
    <row r="5174" spans="6:6">
      <c r="F5174" s="10">
        <v>511413</v>
      </c>
    </row>
    <row r="5175" spans="6:6">
      <c r="F5175" s="10">
        <v>511414</v>
      </c>
    </row>
    <row r="5176" spans="6:6">
      <c r="F5176" s="10">
        <v>511415</v>
      </c>
    </row>
    <row r="5177" spans="6:6">
      <c r="F5177" s="10">
        <v>511416</v>
      </c>
    </row>
    <row r="5178" spans="6:6">
      <c r="F5178" s="10">
        <v>511417</v>
      </c>
    </row>
    <row r="5179" spans="6:6">
      <c r="F5179" s="10">
        <v>511420</v>
      </c>
    </row>
    <row r="5180" spans="6:6">
      <c r="F5180" s="10">
        <v>511422</v>
      </c>
    </row>
    <row r="5181" spans="6:6">
      <c r="F5181" s="10">
        <v>511424</v>
      </c>
    </row>
    <row r="5182" spans="6:6">
      <c r="F5182" s="10">
        <v>511425</v>
      </c>
    </row>
    <row r="5183" spans="6:6">
      <c r="F5183" s="10">
        <v>511427</v>
      </c>
    </row>
    <row r="5184" spans="6:6">
      <c r="F5184" s="10">
        <v>511431</v>
      </c>
    </row>
    <row r="5185" spans="6:6">
      <c r="F5185" s="10">
        <v>511433</v>
      </c>
    </row>
    <row r="5186" spans="6:6">
      <c r="F5186" s="10">
        <v>511435</v>
      </c>
    </row>
    <row r="5187" spans="6:6">
      <c r="F5187" s="10">
        <v>511436</v>
      </c>
    </row>
    <row r="5188" spans="6:6">
      <c r="F5188" s="10">
        <v>511438</v>
      </c>
    </row>
    <row r="5189" spans="6:6">
      <c r="F5189" s="10">
        <v>511439</v>
      </c>
    </row>
    <row r="5190" spans="6:6">
      <c r="F5190" s="10">
        <v>511440</v>
      </c>
    </row>
    <row r="5191" spans="6:6">
      <c r="F5191" s="10">
        <v>511442</v>
      </c>
    </row>
    <row r="5192" spans="6:6">
      <c r="F5192" s="10">
        <v>511446</v>
      </c>
    </row>
    <row r="5193" spans="6:6">
      <c r="F5193" s="10">
        <v>511447</v>
      </c>
    </row>
    <row r="5194" spans="6:6">
      <c r="F5194" s="10">
        <v>511449</v>
      </c>
    </row>
    <row r="5195" spans="6:6">
      <c r="F5195" s="10">
        <v>511451</v>
      </c>
    </row>
    <row r="5196" spans="6:6">
      <c r="F5196" s="10">
        <v>511453</v>
      </c>
    </row>
    <row r="5197" spans="6:6">
      <c r="F5197" s="10">
        <v>511455</v>
      </c>
    </row>
    <row r="5198" spans="6:6">
      <c r="F5198" s="10">
        <v>511460</v>
      </c>
    </row>
    <row r="5199" spans="6:6">
      <c r="F5199" s="10">
        <v>511461</v>
      </c>
    </row>
    <row r="5200" spans="6:6">
      <c r="F5200" s="10">
        <v>511463</v>
      </c>
    </row>
    <row r="5201" spans="6:6">
      <c r="F5201" s="10">
        <v>511465</v>
      </c>
    </row>
    <row r="5202" spans="6:6">
      <c r="F5202" s="10">
        <v>511466</v>
      </c>
    </row>
    <row r="5203" spans="6:6">
      <c r="F5203" s="10">
        <v>511467</v>
      </c>
    </row>
    <row r="5204" spans="6:6">
      <c r="F5204" s="10">
        <v>511468</v>
      </c>
    </row>
    <row r="5205" spans="6:6">
      <c r="F5205" s="10">
        <v>511469</v>
      </c>
    </row>
    <row r="5206" spans="6:6">
      <c r="F5206" s="10">
        <v>511470</v>
      </c>
    </row>
    <row r="5207" spans="6:6">
      <c r="F5207" s="10">
        <v>511473</v>
      </c>
    </row>
    <row r="5208" spans="6:6">
      <c r="F5208" s="10">
        <v>511475</v>
      </c>
    </row>
    <row r="5209" spans="6:6">
      <c r="F5209" s="10">
        <v>511478</v>
      </c>
    </row>
    <row r="5210" spans="6:6">
      <c r="F5210" s="10">
        <v>511479</v>
      </c>
    </row>
    <row r="5211" spans="6:6">
      <c r="F5211" s="10">
        <v>511483</v>
      </c>
    </row>
    <row r="5212" spans="6:6">
      <c r="F5212" s="10">
        <v>511484</v>
      </c>
    </row>
    <row r="5213" spans="6:6">
      <c r="F5213" s="10">
        <v>511489</v>
      </c>
    </row>
    <row r="5214" spans="6:6">
      <c r="F5214" s="10">
        <v>511492</v>
      </c>
    </row>
    <row r="5215" spans="6:6">
      <c r="F5215" s="10">
        <v>511494</v>
      </c>
    </row>
    <row r="5216" spans="6:6">
      <c r="F5216" s="10">
        <v>511496</v>
      </c>
    </row>
    <row r="5217" spans="6:6">
      <c r="F5217" s="10">
        <v>511497</v>
      </c>
    </row>
    <row r="5218" spans="6:6">
      <c r="F5218" s="10">
        <v>511498</v>
      </c>
    </row>
    <row r="5219" spans="6:6">
      <c r="F5219" s="10">
        <v>511502</v>
      </c>
    </row>
    <row r="5220" spans="6:6">
      <c r="F5220" s="10">
        <v>511504</v>
      </c>
    </row>
    <row r="5221" spans="6:6">
      <c r="F5221" s="10">
        <v>511508</v>
      </c>
    </row>
    <row r="5222" spans="6:6">
      <c r="F5222" s="10">
        <v>511509</v>
      </c>
    </row>
    <row r="5223" spans="6:6">
      <c r="F5223" s="10">
        <v>511510</v>
      </c>
    </row>
    <row r="5224" spans="6:6">
      <c r="F5224" s="10">
        <v>511511</v>
      </c>
    </row>
    <row r="5225" spans="6:6">
      <c r="F5225" s="10">
        <v>511512</v>
      </c>
    </row>
    <row r="5226" spans="6:6">
      <c r="F5226" s="10">
        <v>511513</v>
      </c>
    </row>
    <row r="5227" spans="6:6">
      <c r="F5227" s="10">
        <v>511515</v>
      </c>
    </row>
    <row r="5228" spans="6:6">
      <c r="F5228" s="10">
        <v>511516</v>
      </c>
    </row>
    <row r="5229" spans="6:6">
      <c r="F5229" s="10">
        <v>511517</v>
      </c>
    </row>
    <row r="5230" spans="6:6">
      <c r="F5230" s="10">
        <v>511523</v>
      </c>
    </row>
    <row r="5231" spans="6:6">
      <c r="F5231" s="10">
        <v>511528</v>
      </c>
    </row>
    <row r="5232" spans="6:6">
      <c r="F5232" s="10">
        <v>511531</v>
      </c>
    </row>
    <row r="5233" spans="6:6">
      <c r="F5233" s="10">
        <v>511533</v>
      </c>
    </row>
    <row r="5234" spans="6:6">
      <c r="F5234" s="10">
        <v>511540</v>
      </c>
    </row>
    <row r="5235" spans="6:6">
      <c r="F5235" s="10">
        <v>511543</v>
      </c>
    </row>
    <row r="5236" spans="6:6">
      <c r="F5236" s="10">
        <v>511545</v>
      </c>
    </row>
    <row r="5237" spans="6:6">
      <c r="F5237" s="10">
        <v>511548</v>
      </c>
    </row>
    <row r="5238" spans="6:6">
      <c r="F5238" s="10">
        <v>511553</v>
      </c>
    </row>
    <row r="5239" spans="6:6">
      <c r="F5239" s="10">
        <v>511554</v>
      </c>
    </row>
    <row r="5240" spans="6:6">
      <c r="F5240" s="10">
        <v>511555</v>
      </c>
    </row>
    <row r="5241" spans="6:6">
      <c r="F5241" s="10">
        <v>511556</v>
      </c>
    </row>
    <row r="5242" spans="6:6">
      <c r="F5242" s="10">
        <v>511558</v>
      </c>
    </row>
    <row r="5243" spans="6:6">
      <c r="F5243" s="10">
        <v>511560</v>
      </c>
    </row>
    <row r="5244" spans="6:6">
      <c r="F5244" s="10">
        <v>511561</v>
      </c>
    </row>
    <row r="5245" spans="6:6">
      <c r="F5245" s="10">
        <v>511564</v>
      </c>
    </row>
    <row r="5246" spans="6:6">
      <c r="F5246" s="10">
        <v>511566</v>
      </c>
    </row>
    <row r="5247" spans="6:6">
      <c r="F5247" s="10">
        <v>511569</v>
      </c>
    </row>
    <row r="5248" spans="6:6">
      <c r="F5248" s="10">
        <v>511570</v>
      </c>
    </row>
    <row r="5249" spans="6:6">
      <c r="F5249" s="10">
        <v>511571</v>
      </c>
    </row>
    <row r="5250" spans="6:6">
      <c r="F5250" s="10">
        <v>511573</v>
      </c>
    </row>
    <row r="5251" spans="6:6">
      <c r="F5251" s="10">
        <v>511575</v>
      </c>
    </row>
    <row r="5252" spans="6:6">
      <c r="F5252" s="10">
        <v>511579</v>
      </c>
    </row>
    <row r="5253" spans="6:6">
      <c r="F5253" s="10">
        <v>511581</v>
      </c>
    </row>
    <row r="5254" spans="6:6">
      <c r="F5254" s="10">
        <v>511582</v>
      </c>
    </row>
    <row r="5255" spans="6:6">
      <c r="F5255" s="10">
        <v>511583</v>
      </c>
    </row>
    <row r="5256" spans="6:6">
      <c r="F5256" s="10">
        <v>511585</v>
      </c>
    </row>
    <row r="5257" spans="6:6">
      <c r="F5257" s="10">
        <v>511586</v>
      </c>
    </row>
    <row r="5258" spans="6:6">
      <c r="F5258" s="10">
        <v>511587</v>
      </c>
    </row>
    <row r="5259" spans="6:6">
      <c r="F5259" s="10">
        <v>511591</v>
      </c>
    </row>
    <row r="5260" spans="6:6">
      <c r="F5260" s="10">
        <v>511594</v>
      </c>
    </row>
    <row r="5261" spans="6:6">
      <c r="F5261" s="10">
        <v>511595</v>
      </c>
    </row>
    <row r="5262" spans="6:6">
      <c r="F5262" s="10">
        <v>511596</v>
      </c>
    </row>
    <row r="5263" spans="6:6">
      <c r="F5263" s="10">
        <v>511599</v>
      </c>
    </row>
    <row r="5264" spans="6:6">
      <c r="F5264" s="10">
        <v>511602</v>
      </c>
    </row>
    <row r="5265" spans="6:6">
      <c r="F5265" s="10">
        <v>511603</v>
      </c>
    </row>
    <row r="5266" spans="6:6">
      <c r="F5266" s="10">
        <v>511605</v>
      </c>
    </row>
    <row r="5267" spans="6:6">
      <c r="F5267" s="10">
        <v>511607</v>
      </c>
    </row>
    <row r="5268" spans="6:6">
      <c r="F5268" s="10">
        <v>511610</v>
      </c>
    </row>
    <row r="5269" spans="6:6">
      <c r="F5269" s="10">
        <v>511612</v>
      </c>
    </row>
    <row r="5270" spans="6:6">
      <c r="F5270" s="10">
        <v>511614</v>
      </c>
    </row>
    <row r="5271" spans="6:6">
      <c r="F5271" s="10">
        <v>511615</v>
      </c>
    </row>
    <row r="5272" spans="6:6">
      <c r="F5272" s="10">
        <v>511617</v>
      </c>
    </row>
    <row r="5273" spans="6:6">
      <c r="F5273" s="10">
        <v>511618</v>
      </c>
    </row>
    <row r="5274" spans="6:6">
      <c r="F5274" s="10">
        <v>511619</v>
      </c>
    </row>
    <row r="5275" spans="6:6">
      <c r="F5275" s="10">
        <v>511622</v>
      </c>
    </row>
    <row r="5276" spans="6:6">
      <c r="F5276" s="10">
        <v>511623</v>
      </c>
    </row>
    <row r="5277" spans="6:6">
      <c r="F5277" s="10">
        <v>511624</v>
      </c>
    </row>
    <row r="5278" spans="6:6">
      <c r="F5278" s="10">
        <v>511627</v>
      </c>
    </row>
    <row r="5279" spans="6:6">
      <c r="F5279" s="10">
        <v>511629</v>
      </c>
    </row>
    <row r="5280" spans="6:6">
      <c r="F5280" s="10">
        <v>511631</v>
      </c>
    </row>
    <row r="5281" spans="6:6">
      <c r="F5281" s="10">
        <v>511639</v>
      </c>
    </row>
    <row r="5282" spans="6:6">
      <c r="F5282" s="10">
        <v>511642</v>
      </c>
    </row>
    <row r="5283" spans="6:6">
      <c r="F5283" s="10">
        <v>511644</v>
      </c>
    </row>
    <row r="5284" spans="6:6">
      <c r="F5284" s="10">
        <v>511647</v>
      </c>
    </row>
    <row r="5285" spans="6:6">
      <c r="F5285" s="10">
        <v>511649</v>
      </c>
    </row>
    <row r="5286" spans="6:6">
      <c r="F5286" s="10">
        <v>511650</v>
      </c>
    </row>
    <row r="5287" spans="6:6">
      <c r="F5287" s="10">
        <v>511653</v>
      </c>
    </row>
    <row r="5288" spans="6:6">
      <c r="F5288" s="10">
        <v>511654</v>
      </c>
    </row>
    <row r="5289" spans="6:6">
      <c r="F5289" s="10">
        <v>511657</v>
      </c>
    </row>
    <row r="5290" spans="6:6">
      <c r="F5290" s="10">
        <v>511661</v>
      </c>
    </row>
    <row r="5291" spans="6:6">
      <c r="F5291" s="10">
        <v>511665</v>
      </c>
    </row>
    <row r="5292" spans="6:6">
      <c r="F5292" s="10">
        <v>511666</v>
      </c>
    </row>
    <row r="5293" spans="6:6">
      <c r="F5293" s="10">
        <v>511669</v>
      </c>
    </row>
    <row r="5294" spans="6:6">
      <c r="F5294" s="10">
        <v>511671</v>
      </c>
    </row>
    <row r="5295" spans="6:6">
      <c r="F5295" s="10">
        <v>511672</v>
      </c>
    </row>
    <row r="5296" spans="6:6">
      <c r="F5296" s="10">
        <v>511673</v>
      </c>
    </row>
    <row r="5297" spans="6:6">
      <c r="F5297" s="10">
        <v>511674</v>
      </c>
    </row>
    <row r="5298" spans="6:6">
      <c r="F5298" s="10">
        <v>511675</v>
      </c>
    </row>
    <row r="5299" spans="6:6">
      <c r="F5299" s="10">
        <v>511676</v>
      </c>
    </row>
    <row r="5300" spans="6:6">
      <c r="F5300" s="10">
        <v>511678</v>
      </c>
    </row>
    <row r="5301" spans="6:6">
      <c r="F5301" s="10">
        <v>511680</v>
      </c>
    </row>
    <row r="5302" spans="6:6">
      <c r="F5302" s="10">
        <v>511682</v>
      </c>
    </row>
    <row r="5303" spans="6:6">
      <c r="F5303" s="10">
        <v>511683</v>
      </c>
    </row>
    <row r="5304" spans="6:6">
      <c r="F5304" s="10">
        <v>511687</v>
      </c>
    </row>
    <row r="5305" spans="6:6">
      <c r="F5305" s="10">
        <v>511689</v>
      </c>
    </row>
    <row r="5306" spans="6:6">
      <c r="F5306" s="10">
        <v>511690</v>
      </c>
    </row>
    <row r="5307" spans="6:6">
      <c r="F5307" s="10">
        <v>511691</v>
      </c>
    </row>
    <row r="5308" spans="6:6">
      <c r="F5308" s="10">
        <v>511692</v>
      </c>
    </row>
    <row r="5309" spans="6:6">
      <c r="F5309" s="10">
        <v>511695</v>
      </c>
    </row>
    <row r="5310" spans="6:6">
      <c r="F5310" s="10">
        <v>511699</v>
      </c>
    </row>
    <row r="5311" spans="6:6">
      <c r="F5311" s="10">
        <v>511703</v>
      </c>
    </row>
    <row r="5312" spans="6:6">
      <c r="F5312" s="10">
        <v>511707</v>
      </c>
    </row>
    <row r="5313" spans="6:6">
      <c r="F5313" s="10">
        <v>511711</v>
      </c>
    </row>
    <row r="5314" spans="6:6">
      <c r="F5314" s="10">
        <v>511713</v>
      </c>
    </row>
    <row r="5315" spans="6:6">
      <c r="F5315" s="10">
        <v>511716</v>
      </c>
    </row>
    <row r="5316" spans="6:6">
      <c r="F5316" s="10">
        <v>511723</v>
      </c>
    </row>
    <row r="5317" spans="6:6">
      <c r="F5317" s="10">
        <v>511727</v>
      </c>
    </row>
    <row r="5318" spans="6:6">
      <c r="F5318" s="10">
        <v>511735</v>
      </c>
    </row>
    <row r="5319" spans="6:6">
      <c r="F5319" s="10">
        <v>511736</v>
      </c>
    </row>
    <row r="5320" spans="6:6">
      <c r="F5320" s="10">
        <v>511740</v>
      </c>
    </row>
    <row r="5321" spans="6:6">
      <c r="F5321" s="10">
        <v>511741</v>
      </c>
    </row>
    <row r="5322" spans="6:6">
      <c r="F5322" s="10">
        <v>511743</v>
      </c>
    </row>
    <row r="5323" spans="6:6">
      <c r="F5323" s="10">
        <v>511744</v>
      </c>
    </row>
    <row r="5324" spans="6:6">
      <c r="F5324" s="10">
        <v>511748</v>
      </c>
    </row>
    <row r="5325" spans="6:6">
      <c r="F5325" s="10">
        <v>511749</v>
      </c>
    </row>
    <row r="5326" spans="6:6">
      <c r="F5326" s="10">
        <v>511751</v>
      </c>
    </row>
    <row r="5327" spans="6:6">
      <c r="F5327" s="10">
        <v>511753</v>
      </c>
    </row>
    <row r="5328" spans="6:6">
      <c r="F5328" s="10">
        <v>511754</v>
      </c>
    </row>
    <row r="5329" spans="6:6">
      <c r="F5329" s="10">
        <v>511755</v>
      </c>
    </row>
    <row r="5330" spans="6:6">
      <c r="F5330" s="10">
        <v>511758</v>
      </c>
    </row>
    <row r="5331" spans="6:6">
      <c r="F5331" s="10">
        <v>511761</v>
      </c>
    </row>
    <row r="5332" spans="6:6">
      <c r="F5332" s="10">
        <v>511762</v>
      </c>
    </row>
    <row r="5333" spans="6:6">
      <c r="F5333" s="10">
        <v>511763</v>
      </c>
    </row>
    <row r="5334" spans="6:6">
      <c r="F5334" s="10">
        <v>511765</v>
      </c>
    </row>
    <row r="5335" spans="6:6">
      <c r="F5335" s="10">
        <v>511767</v>
      </c>
    </row>
    <row r="5336" spans="6:6">
      <c r="F5336" s="10">
        <v>511769</v>
      </c>
    </row>
    <row r="5337" spans="6:6">
      <c r="F5337" s="10">
        <v>511770</v>
      </c>
    </row>
    <row r="5338" spans="6:6">
      <c r="F5338" s="10">
        <v>511771</v>
      </c>
    </row>
    <row r="5339" spans="6:6">
      <c r="F5339" s="10">
        <v>511773</v>
      </c>
    </row>
    <row r="5340" spans="6:6">
      <c r="F5340" s="10">
        <v>511774</v>
      </c>
    </row>
    <row r="5341" spans="6:6">
      <c r="F5341" s="10">
        <v>511775</v>
      </c>
    </row>
    <row r="5342" spans="6:6">
      <c r="F5342" s="10">
        <v>511776</v>
      </c>
    </row>
    <row r="5343" spans="6:6">
      <c r="F5343" s="10">
        <v>511779</v>
      </c>
    </row>
    <row r="5344" spans="6:6">
      <c r="F5344" s="10">
        <v>511782</v>
      </c>
    </row>
    <row r="5345" spans="6:6">
      <c r="F5345" s="10">
        <v>511783</v>
      </c>
    </row>
    <row r="5346" spans="6:6">
      <c r="F5346" s="10">
        <v>511790</v>
      </c>
    </row>
    <row r="5347" spans="6:6">
      <c r="F5347" s="10">
        <v>511791</v>
      </c>
    </row>
    <row r="5348" spans="6:6">
      <c r="F5348" s="10">
        <v>511792</v>
      </c>
    </row>
    <row r="5349" spans="6:6">
      <c r="F5349" s="10">
        <v>511794</v>
      </c>
    </row>
    <row r="5350" spans="6:6">
      <c r="F5350" s="10">
        <v>511795</v>
      </c>
    </row>
    <row r="5351" spans="6:6">
      <c r="F5351" s="10">
        <v>511798</v>
      </c>
    </row>
    <row r="5352" spans="6:6">
      <c r="F5352" s="10">
        <v>511799</v>
      </c>
    </row>
    <row r="5353" spans="6:6">
      <c r="F5353" s="10">
        <v>511800</v>
      </c>
    </row>
    <row r="5354" spans="6:6">
      <c r="F5354" s="10">
        <v>511801</v>
      </c>
    </row>
    <row r="5355" spans="6:6">
      <c r="F5355" s="10">
        <v>511802</v>
      </c>
    </row>
    <row r="5356" spans="6:6">
      <c r="F5356" s="10">
        <v>511803</v>
      </c>
    </row>
    <row r="5357" spans="6:6">
      <c r="F5357" s="10">
        <v>511812</v>
      </c>
    </row>
    <row r="5358" spans="6:6">
      <c r="F5358" s="10">
        <v>511816</v>
      </c>
    </row>
    <row r="5359" spans="6:6">
      <c r="F5359" s="10">
        <v>511818</v>
      </c>
    </row>
    <row r="5360" spans="6:6">
      <c r="F5360" s="10">
        <v>511821</v>
      </c>
    </row>
    <row r="5361" spans="6:6">
      <c r="F5361" s="10">
        <v>511823</v>
      </c>
    </row>
    <row r="5362" spans="6:6">
      <c r="F5362" s="10">
        <v>511826</v>
      </c>
    </row>
    <row r="5363" spans="6:6">
      <c r="F5363" s="10">
        <v>511829</v>
      </c>
    </row>
    <row r="5364" spans="6:6">
      <c r="F5364" s="10">
        <v>511830</v>
      </c>
    </row>
    <row r="5365" spans="6:6">
      <c r="F5365" s="10">
        <v>511832</v>
      </c>
    </row>
    <row r="5366" spans="6:6">
      <c r="F5366" s="10">
        <v>511835</v>
      </c>
    </row>
    <row r="5367" spans="6:6">
      <c r="F5367" s="10">
        <v>511836</v>
      </c>
    </row>
    <row r="5368" spans="6:6">
      <c r="F5368" s="10">
        <v>511837</v>
      </c>
    </row>
    <row r="5369" spans="6:6">
      <c r="F5369" s="10">
        <v>511839</v>
      </c>
    </row>
    <row r="5370" spans="6:6">
      <c r="F5370" s="10">
        <v>511840</v>
      </c>
    </row>
    <row r="5371" spans="6:6">
      <c r="F5371" s="10">
        <v>511844</v>
      </c>
    </row>
    <row r="5372" spans="6:6">
      <c r="F5372" s="10">
        <v>511845</v>
      </c>
    </row>
    <row r="5373" spans="6:6">
      <c r="F5373" s="10">
        <v>511847</v>
      </c>
    </row>
    <row r="5374" spans="6:6">
      <c r="F5374" s="10">
        <v>511852</v>
      </c>
    </row>
    <row r="5375" spans="6:6">
      <c r="F5375" s="10">
        <v>511853</v>
      </c>
    </row>
    <row r="5376" spans="6:6">
      <c r="F5376" s="10">
        <v>511854</v>
      </c>
    </row>
    <row r="5377" spans="6:6">
      <c r="F5377" s="10">
        <v>511858</v>
      </c>
    </row>
    <row r="5378" spans="6:6">
      <c r="F5378" s="10">
        <v>511861</v>
      </c>
    </row>
    <row r="5379" spans="6:6">
      <c r="F5379" s="10">
        <v>511862</v>
      </c>
    </row>
    <row r="5380" spans="6:6">
      <c r="F5380" s="10">
        <v>511863</v>
      </c>
    </row>
    <row r="5381" spans="6:6">
      <c r="F5381" s="10">
        <v>511865</v>
      </c>
    </row>
    <row r="5382" spans="6:6">
      <c r="F5382" s="10">
        <v>511866</v>
      </c>
    </row>
    <row r="5383" spans="6:6">
      <c r="F5383" s="10">
        <v>511869</v>
      </c>
    </row>
    <row r="5384" spans="6:6">
      <c r="F5384" s="10">
        <v>511870</v>
      </c>
    </row>
    <row r="5385" spans="6:6">
      <c r="F5385" s="10">
        <v>511877</v>
      </c>
    </row>
    <row r="5386" spans="6:6">
      <c r="F5386" s="10">
        <v>511883</v>
      </c>
    </row>
    <row r="5387" spans="6:6">
      <c r="F5387" s="10">
        <v>511885</v>
      </c>
    </row>
    <row r="5388" spans="6:6">
      <c r="F5388" s="10">
        <v>511887</v>
      </c>
    </row>
    <row r="5389" spans="6:6">
      <c r="F5389" s="10">
        <v>511889</v>
      </c>
    </row>
    <row r="5390" spans="6:6">
      <c r="F5390" s="10">
        <v>511890</v>
      </c>
    </row>
    <row r="5391" spans="6:6">
      <c r="F5391" s="10">
        <v>511891</v>
      </c>
    </row>
    <row r="5392" spans="6:6">
      <c r="F5392" s="10">
        <v>511893</v>
      </c>
    </row>
    <row r="5393" spans="6:6">
      <c r="F5393" s="10">
        <v>511896</v>
      </c>
    </row>
    <row r="5394" spans="6:6">
      <c r="F5394" s="10">
        <v>511898</v>
      </c>
    </row>
    <row r="5395" spans="6:6">
      <c r="F5395" s="10">
        <v>511899</v>
      </c>
    </row>
    <row r="5396" spans="6:6">
      <c r="F5396" s="10">
        <v>511901</v>
      </c>
    </row>
    <row r="5397" spans="6:6">
      <c r="F5397" s="10">
        <v>511902</v>
      </c>
    </row>
    <row r="5398" spans="6:6">
      <c r="F5398" s="10">
        <v>511903</v>
      </c>
    </row>
    <row r="5399" spans="6:6">
      <c r="F5399" s="10">
        <v>511904</v>
      </c>
    </row>
    <row r="5400" spans="6:6">
      <c r="F5400" s="10">
        <v>511907</v>
      </c>
    </row>
    <row r="5401" spans="6:6">
      <c r="F5401" s="10">
        <v>511908</v>
      </c>
    </row>
    <row r="5402" spans="6:6">
      <c r="F5402" s="10">
        <v>511911</v>
      </c>
    </row>
    <row r="5403" spans="6:6">
      <c r="F5403" s="10">
        <v>511913</v>
      </c>
    </row>
    <row r="5404" spans="6:6">
      <c r="F5404" s="10">
        <v>511917</v>
      </c>
    </row>
    <row r="5405" spans="6:6">
      <c r="F5405" s="10">
        <v>511918</v>
      </c>
    </row>
    <row r="5406" spans="6:6">
      <c r="F5406" s="10">
        <v>511919</v>
      </c>
    </row>
    <row r="5407" spans="6:6">
      <c r="F5407" s="10">
        <v>511921</v>
      </c>
    </row>
    <row r="5408" spans="6:6">
      <c r="F5408" s="10">
        <v>511923</v>
      </c>
    </row>
    <row r="5409" spans="6:6">
      <c r="F5409" s="10">
        <v>511925</v>
      </c>
    </row>
    <row r="5410" spans="6:6">
      <c r="F5410" s="10">
        <v>511926</v>
      </c>
    </row>
    <row r="5411" spans="6:6">
      <c r="F5411" s="10">
        <v>511930</v>
      </c>
    </row>
    <row r="5412" spans="6:6">
      <c r="F5412" s="10">
        <v>511933</v>
      </c>
    </row>
    <row r="5413" spans="6:6">
      <c r="F5413" s="10">
        <v>511936</v>
      </c>
    </row>
    <row r="5414" spans="6:6">
      <c r="F5414" s="10">
        <v>511937</v>
      </c>
    </row>
    <row r="5415" spans="6:6">
      <c r="F5415" s="10">
        <v>511940</v>
      </c>
    </row>
    <row r="5416" spans="6:6">
      <c r="F5416" s="10">
        <v>511941</v>
      </c>
    </row>
    <row r="5417" spans="6:6">
      <c r="F5417" s="10">
        <v>511942</v>
      </c>
    </row>
    <row r="5418" spans="6:6">
      <c r="F5418" s="10">
        <v>511943</v>
      </c>
    </row>
    <row r="5419" spans="6:6">
      <c r="F5419" s="10">
        <v>511947</v>
      </c>
    </row>
    <row r="5420" spans="6:6">
      <c r="F5420" s="10">
        <v>511951</v>
      </c>
    </row>
    <row r="5421" spans="6:6">
      <c r="F5421" s="10">
        <v>511953</v>
      </c>
    </row>
    <row r="5422" spans="6:6">
      <c r="F5422" s="10">
        <v>511955</v>
      </c>
    </row>
    <row r="5423" spans="6:6">
      <c r="F5423" s="10">
        <v>511956</v>
      </c>
    </row>
    <row r="5424" spans="6:6">
      <c r="F5424" s="10">
        <v>511957</v>
      </c>
    </row>
    <row r="5425" spans="6:6">
      <c r="F5425" s="10">
        <v>511958</v>
      </c>
    </row>
    <row r="5426" spans="6:6">
      <c r="F5426" s="10">
        <v>511959</v>
      </c>
    </row>
    <row r="5427" spans="6:6">
      <c r="F5427" s="10">
        <v>511960</v>
      </c>
    </row>
    <row r="5428" spans="6:6">
      <c r="F5428" s="10">
        <v>511961</v>
      </c>
    </row>
    <row r="5429" spans="6:6">
      <c r="F5429" s="10">
        <v>511963</v>
      </c>
    </row>
    <row r="5430" spans="6:6">
      <c r="F5430" s="10">
        <v>511965</v>
      </c>
    </row>
    <row r="5431" spans="6:6">
      <c r="F5431" s="10">
        <v>511966</v>
      </c>
    </row>
    <row r="5432" spans="6:6">
      <c r="F5432" s="10">
        <v>511968</v>
      </c>
    </row>
    <row r="5433" spans="6:6">
      <c r="F5433" s="10">
        <v>511969</v>
      </c>
    </row>
    <row r="5434" spans="6:6">
      <c r="F5434" s="10">
        <v>511970</v>
      </c>
    </row>
    <row r="5435" spans="6:6">
      <c r="F5435" s="10">
        <v>511976</v>
      </c>
    </row>
    <row r="5436" spans="6:6">
      <c r="F5436" s="10">
        <v>511981</v>
      </c>
    </row>
    <row r="5437" spans="6:6">
      <c r="F5437" s="10">
        <v>511982</v>
      </c>
    </row>
    <row r="5438" spans="6:6">
      <c r="F5438" s="10">
        <v>511983</v>
      </c>
    </row>
    <row r="5439" spans="6:6">
      <c r="F5439" s="10">
        <v>511984</v>
      </c>
    </row>
    <row r="5440" spans="6:6">
      <c r="F5440" s="10">
        <v>511987</v>
      </c>
    </row>
    <row r="5441" spans="6:6">
      <c r="F5441" s="10">
        <v>511988</v>
      </c>
    </row>
    <row r="5442" spans="6:6">
      <c r="F5442" s="10">
        <v>511990</v>
      </c>
    </row>
    <row r="5443" spans="6:6">
      <c r="F5443" s="10">
        <v>511995</v>
      </c>
    </row>
    <row r="5444" spans="6:6">
      <c r="F5444" s="10">
        <v>511996</v>
      </c>
    </row>
    <row r="5445" spans="6:6">
      <c r="F5445" s="10">
        <v>511999</v>
      </c>
    </row>
    <row r="5446" spans="6:6">
      <c r="F5446" s="10">
        <v>512000</v>
      </c>
    </row>
    <row r="5447" spans="6:6">
      <c r="F5447" s="10">
        <v>512001</v>
      </c>
    </row>
    <row r="5448" spans="6:6">
      <c r="F5448" s="10">
        <v>512002</v>
      </c>
    </row>
    <row r="5449" spans="6:6">
      <c r="F5449" s="10">
        <v>512005</v>
      </c>
    </row>
    <row r="5450" spans="6:6">
      <c r="F5450" s="10">
        <v>512009</v>
      </c>
    </row>
    <row r="5451" spans="6:6">
      <c r="F5451" s="10">
        <v>512010</v>
      </c>
    </row>
    <row r="5452" spans="6:6">
      <c r="F5452" s="10">
        <v>512018</v>
      </c>
    </row>
    <row r="5453" spans="6:6">
      <c r="F5453" s="10">
        <v>512019</v>
      </c>
    </row>
    <row r="5454" spans="6:6">
      <c r="F5454" s="10">
        <v>512021</v>
      </c>
    </row>
    <row r="5455" spans="6:6">
      <c r="F5455" s="10">
        <v>512024</v>
      </c>
    </row>
    <row r="5456" spans="6:6">
      <c r="F5456" s="10">
        <v>512027</v>
      </c>
    </row>
    <row r="5457" spans="6:6">
      <c r="F5457" s="10">
        <v>512028</v>
      </c>
    </row>
    <row r="5458" spans="6:6">
      <c r="F5458" s="10">
        <v>512029</v>
      </c>
    </row>
    <row r="5459" spans="6:6">
      <c r="F5459" s="10">
        <v>512030</v>
      </c>
    </row>
    <row r="5460" spans="6:6">
      <c r="F5460" s="10">
        <v>512033</v>
      </c>
    </row>
    <row r="5461" spans="6:6">
      <c r="F5461" s="10">
        <v>512034</v>
      </c>
    </row>
    <row r="5462" spans="6:6">
      <c r="F5462" s="10">
        <v>512036</v>
      </c>
    </row>
    <row r="5463" spans="6:6">
      <c r="F5463" s="10">
        <v>512037</v>
      </c>
    </row>
    <row r="5464" spans="6:6">
      <c r="F5464" s="10">
        <v>512041</v>
      </c>
    </row>
    <row r="5465" spans="6:6">
      <c r="F5465" s="10">
        <v>512043</v>
      </c>
    </row>
    <row r="5466" spans="6:6">
      <c r="F5466" s="10">
        <v>512044</v>
      </c>
    </row>
    <row r="5467" spans="6:6">
      <c r="F5467" s="10">
        <v>512045</v>
      </c>
    </row>
    <row r="5468" spans="6:6">
      <c r="F5468" s="10">
        <v>512048</v>
      </c>
    </row>
    <row r="5469" spans="6:6">
      <c r="F5469" s="10">
        <v>512054</v>
      </c>
    </row>
    <row r="5470" spans="6:6">
      <c r="F5470" s="10">
        <v>512056</v>
      </c>
    </row>
    <row r="5471" spans="6:6">
      <c r="F5471" s="10">
        <v>512059</v>
      </c>
    </row>
    <row r="5472" spans="6:6">
      <c r="F5472" s="10">
        <v>512060</v>
      </c>
    </row>
    <row r="5473" spans="6:6">
      <c r="F5473" s="10">
        <v>512062</v>
      </c>
    </row>
    <row r="5474" spans="6:6">
      <c r="F5474" s="10">
        <v>512064</v>
      </c>
    </row>
    <row r="5475" spans="6:6">
      <c r="F5475" s="10">
        <v>512069</v>
      </c>
    </row>
    <row r="5476" spans="6:6">
      <c r="F5476" s="10">
        <v>512070</v>
      </c>
    </row>
    <row r="5477" spans="6:6">
      <c r="F5477" s="10">
        <v>512072</v>
      </c>
    </row>
    <row r="5478" spans="6:6">
      <c r="F5478" s="10">
        <v>512078</v>
      </c>
    </row>
    <row r="5479" spans="6:6">
      <c r="F5479" s="10">
        <v>512079</v>
      </c>
    </row>
    <row r="5480" spans="6:6">
      <c r="F5480" s="10">
        <v>512080</v>
      </c>
    </row>
    <row r="5481" spans="6:6">
      <c r="F5481" s="10">
        <v>512082</v>
      </c>
    </row>
    <row r="5482" spans="6:6">
      <c r="F5482" s="10">
        <v>512085</v>
      </c>
    </row>
    <row r="5483" spans="6:6">
      <c r="F5483" s="10">
        <v>512086</v>
      </c>
    </row>
    <row r="5484" spans="6:6">
      <c r="F5484" s="10">
        <v>512087</v>
      </c>
    </row>
    <row r="5485" spans="6:6">
      <c r="F5485" s="10">
        <v>512094</v>
      </c>
    </row>
    <row r="5486" spans="6:6">
      <c r="F5486" s="10">
        <v>512098</v>
      </c>
    </row>
    <row r="5487" spans="6:6">
      <c r="F5487" s="10">
        <v>512099</v>
      </c>
    </row>
    <row r="5488" spans="6:6">
      <c r="F5488" s="10">
        <v>512103</v>
      </c>
    </row>
    <row r="5489" spans="6:6">
      <c r="F5489" s="10">
        <v>512106</v>
      </c>
    </row>
    <row r="5490" spans="6:6">
      <c r="F5490" s="10">
        <v>512107</v>
      </c>
    </row>
    <row r="5491" spans="6:6">
      <c r="F5491" s="10">
        <v>512110</v>
      </c>
    </row>
    <row r="5492" spans="6:6">
      <c r="F5492" s="10">
        <v>512112</v>
      </c>
    </row>
    <row r="5493" spans="6:6">
      <c r="F5493" s="10">
        <v>512119</v>
      </c>
    </row>
    <row r="5494" spans="6:6">
      <c r="F5494" s="10">
        <v>512120</v>
      </c>
    </row>
    <row r="5495" spans="6:6">
      <c r="F5495" s="10">
        <v>512125</v>
      </c>
    </row>
    <row r="5496" spans="6:6">
      <c r="F5496" s="10">
        <v>512133</v>
      </c>
    </row>
    <row r="5497" spans="6:6">
      <c r="F5497" s="10">
        <v>512135</v>
      </c>
    </row>
    <row r="5498" spans="6:6">
      <c r="F5498" s="10">
        <v>512136</v>
      </c>
    </row>
    <row r="5499" spans="6:6">
      <c r="F5499" s="10">
        <v>512138</v>
      </c>
    </row>
    <row r="5500" spans="6:6">
      <c r="F5500" s="10">
        <v>512139</v>
      </c>
    </row>
    <row r="5501" spans="6:6">
      <c r="F5501" s="10">
        <v>512142</v>
      </c>
    </row>
    <row r="5502" spans="6:6">
      <c r="F5502" s="10">
        <v>512144</v>
      </c>
    </row>
    <row r="5503" spans="6:6">
      <c r="F5503" s="10">
        <v>512149</v>
      </c>
    </row>
    <row r="5504" spans="6:6">
      <c r="F5504" s="10">
        <v>512150</v>
      </c>
    </row>
    <row r="5505" spans="6:6">
      <c r="F5505" s="10">
        <v>512151</v>
      </c>
    </row>
    <row r="5506" spans="6:6">
      <c r="F5506" s="10">
        <v>512152</v>
      </c>
    </row>
    <row r="5507" spans="6:6">
      <c r="F5507" s="10">
        <v>512153</v>
      </c>
    </row>
    <row r="5508" spans="6:6">
      <c r="F5508" s="10">
        <v>512161</v>
      </c>
    </row>
    <row r="5509" spans="6:6">
      <c r="F5509" s="10">
        <v>512164</v>
      </c>
    </row>
    <row r="5510" spans="6:6">
      <c r="F5510" s="10">
        <v>512165</v>
      </c>
    </row>
    <row r="5511" spans="6:6">
      <c r="F5511" s="10">
        <v>512167</v>
      </c>
    </row>
    <row r="5512" spans="6:6">
      <c r="F5512" s="10">
        <v>512168</v>
      </c>
    </row>
    <row r="5513" spans="6:6">
      <c r="F5513" s="10">
        <v>512171</v>
      </c>
    </row>
    <row r="5514" spans="6:6">
      <c r="F5514" s="10">
        <v>512175</v>
      </c>
    </row>
    <row r="5515" spans="6:6">
      <c r="F5515" s="10">
        <v>512177</v>
      </c>
    </row>
    <row r="5516" spans="6:6">
      <c r="F5516" s="10">
        <v>512180</v>
      </c>
    </row>
    <row r="5517" spans="6:6">
      <c r="F5517" s="10">
        <v>512184</v>
      </c>
    </row>
    <row r="5518" spans="6:6">
      <c r="F5518" s="10">
        <v>512187</v>
      </c>
    </row>
    <row r="5519" spans="6:6">
      <c r="F5519" s="10">
        <v>512192</v>
      </c>
    </row>
    <row r="5520" spans="6:6">
      <c r="F5520" s="10">
        <v>512193</v>
      </c>
    </row>
    <row r="5521" spans="6:6">
      <c r="F5521" s="10">
        <v>512203</v>
      </c>
    </row>
    <row r="5522" spans="6:6">
      <c r="F5522" s="10">
        <v>512205</v>
      </c>
    </row>
    <row r="5523" spans="6:6">
      <c r="F5523" s="10">
        <v>512206</v>
      </c>
    </row>
    <row r="5524" spans="6:6">
      <c r="F5524" s="10">
        <v>512207</v>
      </c>
    </row>
    <row r="5525" spans="6:6">
      <c r="F5525" s="10">
        <v>512213</v>
      </c>
    </row>
    <row r="5526" spans="6:6">
      <c r="F5526" s="10">
        <v>512219</v>
      </c>
    </row>
    <row r="5527" spans="6:6">
      <c r="F5527" s="10">
        <v>512222</v>
      </c>
    </row>
    <row r="5528" spans="6:6">
      <c r="F5528" s="10">
        <v>512227</v>
      </c>
    </row>
    <row r="5529" spans="6:6">
      <c r="F5529" s="10">
        <v>512233</v>
      </c>
    </row>
    <row r="5530" spans="6:6">
      <c r="F5530" s="10">
        <v>512236</v>
      </c>
    </row>
    <row r="5531" spans="6:6">
      <c r="F5531" s="10">
        <v>512237</v>
      </c>
    </row>
    <row r="5532" spans="6:6">
      <c r="F5532" s="10">
        <v>512239</v>
      </c>
    </row>
    <row r="5533" spans="6:6">
      <c r="F5533" s="10">
        <v>512242</v>
      </c>
    </row>
    <row r="5534" spans="6:6">
      <c r="F5534" s="10">
        <v>512243</v>
      </c>
    </row>
    <row r="5535" spans="6:6">
      <c r="F5535" s="10">
        <v>512248</v>
      </c>
    </row>
    <row r="5536" spans="6:6">
      <c r="F5536" s="10">
        <v>512249</v>
      </c>
    </row>
    <row r="5537" spans="6:6">
      <c r="F5537" s="10">
        <v>512251</v>
      </c>
    </row>
    <row r="5538" spans="6:6">
      <c r="F5538" s="10">
        <v>512254</v>
      </c>
    </row>
    <row r="5539" spans="6:6">
      <c r="F5539" s="10">
        <v>512257</v>
      </c>
    </row>
    <row r="5540" spans="6:6">
      <c r="F5540" s="10">
        <v>512259</v>
      </c>
    </row>
    <row r="5541" spans="6:6">
      <c r="F5541" s="10">
        <v>512261</v>
      </c>
    </row>
    <row r="5542" spans="6:6">
      <c r="F5542" s="10">
        <v>512265</v>
      </c>
    </row>
    <row r="5543" spans="6:6">
      <c r="F5543" s="10">
        <v>512271</v>
      </c>
    </row>
    <row r="5544" spans="6:6">
      <c r="F5544" s="10">
        <v>512272</v>
      </c>
    </row>
    <row r="5545" spans="6:6">
      <c r="F5545" s="10">
        <v>512276</v>
      </c>
    </row>
    <row r="5546" spans="6:6">
      <c r="F5546" s="10">
        <v>512280</v>
      </c>
    </row>
    <row r="5547" spans="6:6">
      <c r="F5547" s="10">
        <v>512286</v>
      </c>
    </row>
    <row r="5548" spans="6:6">
      <c r="F5548" s="10">
        <v>512287</v>
      </c>
    </row>
    <row r="5549" spans="6:6">
      <c r="F5549" s="10">
        <v>512288</v>
      </c>
    </row>
    <row r="5550" spans="6:6">
      <c r="F5550" s="10">
        <v>512289</v>
      </c>
    </row>
    <row r="5551" spans="6:6">
      <c r="F5551" s="10">
        <v>512290</v>
      </c>
    </row>
    <row r="5552" spans="6:6">
      <c r="F5552" s="10">
        <v>512293</v>
      </c>
    </row>
    <row r="5553" spans="6:6">
      <c r="F5553" s="10">
        <v>512296</v>
      </c>
    </row>
    <row r="5554" spans="6:6">
      <c r="F5554" s="10">
        <v>512299</v>
      </c>
    </row>
    <row r="5555" spans="6:6">
      <c r="F5555" s="10">
        <v>512301</v>
      </c>
    </row>
    <row r="5556" spans="6:6">
      <c r="F5556" s="10">
        <v>512302</v>
      </c>
    </row>
    <row r="5557" spans="6:6">
      <c r="F5557" s="10">
        <v>512304</v>
      </c>
    </row>
    <row r="5558" spans="6:6">
      <c r="F5558" s="10">
        <v>512305</v>
      </c>
    </row>
    <row r="5559" spans="6:6">
      <c r="F5559" s="10">
        <v>512308</v>
      </c>
    </row>
    <row r="5560" spans="6:6">
      <c r="F5560" s="10">
        <v>512310</v>
      </c>
    </row>
    <row r="5561" spans="6:6">
      <c r="F5561" s="10">
        <v>512311</v>
      </c>
    </row>
    <row r="5562" spans="6:6">
      <c r="F5562" s="10">
        <v>512312</v>
      </c>
    </row>
    <row r="5563" spans="6:6">
      <c r="F5563" s="10">
        <v>512313</v>
      </c>
    </row>
    <row r="5564" spans="6:6">
      <c r="F5564" s="10">
        <v>512314</v>
      </c>
    </row>
    <row r="5565" spans="6:6">
      <c r="F5565" s="10">
        <v>512316</v>
      </c>
    </row>
    <row r="5566" spans="6:6">
      <c r="F5566" s="10">
        <v>512318</v>
      </c>
    </row>
    <row r="5567" spans="6:6">
      <c r="F5567" s="10">
        <v>512319</v>
      </c>
    </row>
    <row r="5568" spans="6:6">
      <c r="F5568" s="10">
        <v>512320</v>
      </c>
    </row>
    <row r="5569" spans="6:6">
      <c r="F5569" s="10">
        <v>512321</v>
      </c>
    </row>
    <row r="5570" spans="6:6">
      <c r="F5570" s="10">
        <v>512323</v>
      </c>
    </row>
    <row r="5571" spans="6:6">
      <c r="F5571" s="10">
        <v>512324</v>
      </c>
    </row>
    <row r="5572" spans="6:6">
      <c r="F5572" s="10">
        <v>512325</v>
      </c>
    </row>
    <row r="5573" spans="6:6">
      <c r="F5573" s="10">
        <v>512326</v>
      </c>
    </row>
    <row r="5574" spans="6:6">
      <c r="F5574" s="10">
        <v>512327</v>
      </c>
    </row>
    <row r="5575" spans="6:6">
      <c r="F5575" s="10">
        <v>512330</v>
      </c>
    </row>
    <row r="5576" spans="6:6">
      <c r="F5576" s="10">
        <v>512334</v>
      </c>
    </row>
    <row r="5577" spans="6:6">
      <c r="F5577" s="10">
        <v>512340</v>
      </c>
    </row>
    <row r="5578" spans="6:6">
      <c r="F5578" s="10">
        <v>512341</v>
      </c>
    </row>
    <row r="5579" spans="6:6">
      <c r="F5579" s="10">
        <v>512349</v>
      </c>
    </row>
    <row r="5580" spans="6:6">
      <c r="F5580" s="10">
        <v>512350</v>
      </c>
    </row>
    <row r="5581" spans="6:6">
      <c r="F5581" s="10">
        <v>512354</v>
      </c>
    </row>
    <row r="5582" spans="6:6">
      <c r="F5582" s="10">
        <v>512355</v>
      </c>
    </row>
    <row r="5583" spans="6:6">
      <c r="F5583" s="10">
        <v>512356</v>
      </c>
    </row>
    <row r="5584" spans="6:6">
      <c r="F5584" s="10">
        <v>512359</v>
      </c>
    </row>
    <row r="5585" spans="6:6">
      <c r="F5585" s="10">
        <v>512361</v>
      </c>
    </row>
    <row r="5586" spans="6:6">
      <c r="F5586" s="10">
        <v>512369</v>
      </c>
    </row>
    <row r="5587" spans="6:6">
      <c r="F5587" s="10">
        <v>512371</v>
      </c>
    </row>
    <row r="5588" spans="6:6">
      <c r="F5588" s="10">
        <v>512373</v>
      </c>
    </row>
    <row r="5589" spans="6:6">
      <c r="F5589" s="10">
        <v>512375</v>
      </c>
    </row>
    <row r="5590" spans="6:6">
      <c r="F5590" s="10">
        <v>512377</v>
      </c>
    </row>
    <row r="5591" spans="6:6">
      <c r="F5591" s="10">
        <v>512380</v>
      </c>
    </row>
    <row r="5592" spans="6:6">
      <c r="F5592" s="10">
        <v>512381</v>
      </c>
    </row>
    <row r="5593" spans="6:6">
      <c r="F5593" s="10">
        <v>512383</v>
      </c>
    </row>
    <row r="5594" spans="6:6">
      <c r="F5594" s="10">
        <v>512385</v>
      </c>
    </row>
    <row r="5595" spans="6:6">
      <c r="F5595" s="10">
        <v>512391</v>
      </c>
    </row>
    <row r="5596" spans="6:6">
      <c r="F5596" s="10">
        <v>512392</v>
      </c>
    </row>
    <row r="5597" spans="6:6">
      <c r="F5597" s="10">
        <v>512397</v>
      </c>
    </row>
    <row r="5598" spans="6:6">
      <c r="F5598" s="10">
        <v>512399</v>
      </c>
    </row>
    <row r="5599" spans="6:6">
      <c r="F5599" s="10">
        <v>512400</v>
      </c>
    </row>
    <row r="5600" spans="6:6">
      <c r="F5600" s="10">
        <v>512401</v>
      </c>
    </row>
    <row r="5601" spans="6:6">
      <c r="F5601" s="10">
        <v>512402</v>
      </c>
    </row>
    <row r="5602" spans="6:6">
      <c r="F5602" s="10">
        <v>512403</v>
      </c>
    </row>
    <row r="5603" spans="6:6">
      <c r="F5603" s="10">
        <v>512405</v>
      </c>
    </row>
    <row r="5604" spans="6:6">
      <c r="F5604" s="10">
        <v>512408</v>
      </c>
    </row>
    <row r="5605" spans="6:6">
      <c r="F5605" s="10">
        <v>512410</v>
      </c>
    </row>
    <row r="5606" spans="6:6">
      <c r="F5606" s="10">
        <v>512411</v>
      </c>
    </row>
    <row r="5607" spans="6:6">
      <c r="F5607" s="10">
        <v>512413</v>
      </c>
    </row>
    <row r="5608" spans="6:6">
      <c r="F5608" s="10">
        <v>512417</v>
      </c>
    </row>
    <row r="5609" spans="6:6">
      <c r="F5609" s="10">
        <v>512420</v>
      </c>
    </row>
    <row r="5610" spans="6:6">
      <c r="F5610" s="10">
        <v>512427</v>
      </c>
    </row>
    <row r="5611" spans="6:6">
      <c r="F5611" s="10">
        <v>512428</v>
      </c>
    </row>
    <row r="5612" spans="6:6">
      <c r="F5612" s="10">
        <v>512431</v>
      </c>
    </row>
    <row r="5613" spans="6:6">
      <c r="F5613" s="10">
        <v>512439</v>
      </c>
    </row>
    <row r="5614" spans="6:6">
      <c r="F5614" s="10">
        <v>512440</v>
      </c>
    </row>
    <row r="5615" spans="6:6">
      <c r="F5615" s="10">
        <v>512441</v>
      </c>
    </row>
    <row r="5616" spans="6:6">
      <c r="F5616" s="10">
        <v>512443</v>
      </c>
    </row>
    <row r="5617" spans="6:6">
      <c r="F5617" s="10">
        <v>512444</v>
      </c>
    </row>
    <row r="5618" spans="6:6">
      <c r="F5618" s="10">
        <v>512445</v>
      </c>
    </row>
    <row r="5619" spans="6:6">
      <c r="F5619" s="10">
        <v>512450</v>
      </c>
    </row>
    <row r="5620" spans="6:6">
      <c r="F5620" s="10">
        <v>512451</v>
      </c>
    </row>
    <row r="5621" spans="6:6">
      <c r="F5621" s="10">
        <v>512452</v>
      </c>
    </row>
    <row r="5622" spans="6:6">
      <c r="F5622" s="10">
        <v>512456</v>
      </c>
    </row>
    <row r="5623" spans="6:6">
      <c r="F5623" s="10">
        <v>512457</v>
      </c>
    </row>
    <row r="5624" spans="6:6">
      <c r="F5624" s="10">
        <v>512459</v>
      </c>
    </row>
    <row r="5625" spans="6:6">
      <c r="F5625" s="10">
        <v>512464</v>
      </c>
    </row>
    <row r="5626" spans="6:6">
      <c r="F5626" s="10">
        <v>512466</v>
      </c>
    </row>
    <row r="5627" spans="6:6">
      <c r="F5627" s="10">
        <v>512467</v>
      </c>
    </row>
    <row r="5628" spans="6:6">
      <c r="F5628" s="10">
        <v>512468</v>
      </c>
    </row>
    <row r="5629" spans="6:6">
      <c r="F5629" s="10">
        <v>512469</v>
      </c>
    </row>
    <row r="5630" spans="6:6">
      <c r="F5630" s="10">
        <v>512470</v>
      </c>
    </row>
    <row r="5631" spans="6:6">
      <c r="F5631" s="10">
        <v>512474</v>
      </c>
    </row>
    <row r="5632" spans="6:6">
      <c r="F5632" s="10">
        <v>512477</v>
      </c>
    </row>
    <row r="5633" spans="6:6">
      <c r="F5633" s="10">
        <v>512478</v>
      </c>
    </row>
    <row r="5634" spans="6:6">
      <c r="F5634" s="10">
        <v>512479</v>
      </c>
    </row>
    <row r="5635" spans="6:6">
      <c r="F5635" s="10">
        <v>512480</v>
      </c>
    </row>
    <row r="5636" spans="6:6">
      <c r="F5636" s="10">
        <v>512481</v>
      </c>
    </row>
    <row r="5637" spans="6:6">
      <c r="F5637" s="10">
        <v>512484</v>
      </c>
    </row>
    <row r="5638" spans="6:6">
      <c r="F5638" s="10">
        <v>512486</v>
      </c>
    </row>
    <row r="5639" spans="6:6">
      <c r="F5639" s="10">
        <v>512488</v>
      </c>
    </row>
    <row r="5640" spans="6:6">
      <c r="F5640" s="10">
        <v>512489</v>
      </c>
    </row>
    <row r="5641" spans="6:6">
      <c r="F5641" s="10">
        <v>512490</v>
      </c>
    </row>
    <row r="5642" spans="6:6">
      <c r="F5642" s="10">
        <v>512493</v>
      </c>
    </row>
    <row r="5643" spans="6:6">
      <c r="F5643" s="10">
        <v>512495</v>
      </c>
    </row>
    <row r="5644" spans="6:6">
      <c r="F5644" s="10">
        <v>512498</v>
      </c>
    </row>
    <row r="5645" spans="6:6">
      <c r="F5645" s="10">
        <v>512499</v>
      </c>
    </row>
    <row r="5646" spans="6:6">
      <c r="F5646" s="10">
        <v>512500</v>
      </c>
    </row>
    <row r="5647" spans="6:6">
      <c r="F5647" s="10">
        <v>512506</v>
      </c>
    </row>
    <row r="5648" spans="6:6">
      <c r="F5648" s="10">
        <v>512508</v>
      </c>
    </row>
    <row r="5649" spans="6:6">
      <c r="F5649" s="10">
        <v>512512</v>
      </c>
    </row>
    <row r="5650" spans="6:6">
      <c r="F5650" s="10">
        <v>512514</v>
      </c>
    </row>
    <row r="5651" spans="6:6">
      <c r="F5651" s="10">
        <v>512517</v>
      </c>
    </row>
    <row r="5652" spans="6:6">
      <c r="F5652" s="10">
        <v>512520</v>
      </c>
    </row>
    <row r="5653" spans="6:6">
      <c r="F5653" s="10">
        <v>512522</v>
      </c>
    </row>
    <row r="5654" spans="6:6">
      <c r="F5654" s="10">
        <v>512524</v>
      </c>
    </row>
    <row r="5655" spans="6:6">
      <c r="F5655" s="10">
        <v>512525</v>
      </c>
    </row>
    <row r="5656" spans="6:6">
      <c r="F5656" s="10">
        <v>512526</v>
      </c>
    </row>
    <row r="5657" spans="6:6">
      <c r="F5657" s="10">
        <v>512527</v>
      </c>
    </row>
    <row r="5658" spans="6:6">
      <c r="F5658" s="10">
        <v>512529</v>
      </c>
    </row>
    <row r="5659" spans="6:6">
      <c r="F5659" s="10">
        <v>512530</v>
      </c>
    </row>
    <row r="5660" spans="6:6">
      <c r="F5660" s="10">
        <v>512531</v>
      </c>
    </row>
    <row r="5661" spans="6:6">
      <c r="F5661" s="10">
        <v>512533</v>
      </c>
    </row>
    <row r="5662" spans="6:6">
      <c r="F5662" s="10">
        <v>512534</v>
      </c>
    </row>
    <row r="5663" spans="6:6">
      <c r="F5663" s="10">
        <v>512541</v>
      </c>
    </row>
    <row r="5664" spans="6:6">
      <c r="F5664" s="10">
        <v>512543</v>
      </c>
    </row>
    <row r="5665" spans="6:6">
      <c r="F5665" s="10">
        <v>512544</v>
      </c>
    </row>
    <row r="5666" spans="6:6">
      <c r="F5666" s="10">
        <v>512545</v>
      </c>
    </row>
    <row r="5667" spans="6:6">
      <c r="F5667" s="10">
        <v>512547</v>
      </c>
    </row>
    <row r="5668" spans="6:6">
      <c r="F5668" s="10">
        <v>512548</v>
      </c>
    </row>
    <row r="5669" spans="6:6">
      <c r="F5669" s="10">
        <v>512551</v>
      </c>
    </row>
    <row r="5670" spans="6:6">
      <c r="F5670" s="10">
        <v>512562</v>
      </c>
    </row>
    <row r="5671" spans="6:6">
      <c r="F5671" s="10">
        <v>512570</v>
      </c>
    </row>
    <row r="5672" spans="6:6">
      <c r="F5672" s="10">
        <v>512571</v>
      </c>
    </row>
    <row r="5673" spans="6:6">
      <c r="F5673" s="10">
        <v>512573</v>
      </c>
    </row>
    <row r="5674" spans="6:6">
      <c r="F5674" s="10">
        <v>512578</v>
      </c>
    </row>
    <row r="5675" spans="6:6">
      <c r="F5675" s="10">
        <v>512579</v>
      </c>
    </row>
    <row r="5676" spans="6:6">
      <c r="F5676" s="10">
        <v>512580</v>
      </c>
    </row>
    <row r="5677" spans="6:6">
      <c r="F5677" s="10">
        <v>512581</v>
      </c>
    </row>
    <row r="5678" spans="6:6">
      <c r="F5678" s="10">
        <v>512582</v>
      </c>
    </row>
    <row r="5679" spans="6:6">
      <c r="F5679" s="10">
        <v>512583</v>
      </c>
    </row>
    <row r="5680" spans="6:6">
      <c r="F5680" s="10">
        <v>512584</v>
      </c>
    </row>
    <row r="5681" spans="6:6">
      <c r="F5681" s="10">
        <v>512586</v>
      </c>
    </row>
    <row r="5682" spans="6:6">
      <c r="F5682" s="10">
        <v>512588</v>
      </c>
    </row>
    <row r="5683" spans="6:6">
      <c r="F5683" s="10">
        <v>512589</v>
      </c>
    </row>
    <row r="5684" spans="6:6">
      <c r="F5684" s="10">
        <v>512590</v>
      </c>
    </row>
    <row r="5685" spans="6:6">
      <c r="F5685" s="10">
        <v>512593</v>
      </c>
    </row>
    <row r="5686" spans="6:6">
      <c r="F5686" s="10">
        <v>512594</v>
      </c>
    </row>
    <row r="5687" spans="6:6">
      <c r="F5687" s="10">
        <v>512596</v>
      </c>
    </row>
    <row r="5688" spans="6:6">
      <c r="F5688" s="10">
        <v>512602</v>
      </c>
    </row>
    <row r="5689" spans="6:6">
      <c r="F5689" s="10">
        <v>512603</v>
      </c>
    </row>
    <row r="5690" spans="6:6">
      <c r="F5690" s="10">
        <v>512609</v>
      </c>
    </row>
    <row r="5691" spans="6:6">
      <c r="F5691" s="10">
        <v>512610</v>
      </c>
    </row>
    <row r="5692" spans="6:6">
      <c r="F5692" s="10">
        <v>512612</v>
      </c>
    </row>
    <row r="5693" spans="6:6">
      <c r="F5693" s="10">
        <v>512613</v>
      </c>
    </row>
    <row r="5694" spans="6:6">
      <c r="F5694" s="10">
        <v>512617</v>
      </c>
    </row>
    <row r="5695" spans="6:6">
      <c r="F5695" s="10">
        <v>512622</v>
      </c>
    </row>
    <row r="5696" spans="6:6">
      <c r="F5696" s="10">
        <v>512624</v>
      </c>
    </row>
    <row r="5697" spans="6:6">
      <c r="F5697" s="10">
        <v>512626</v>
      </c>
    </row>
    <row r="5698" spans="6:6">
      <c r="F5698" s="10">
        <v>512627</v>
      </c>
    </row>
    <row r="5699" spans="6:6">
      <c r="F5699" s="10">
        <v>512628</v>
      </c>
    </row>
    <row r="5700" spans="6:6">
      <c r="F5700" s="10">
        <v>512631</v>
      </c>
    </row>
    <row r="5701" spans="6:6">
      <c r="F5701" s="10">
        <v>512632</v>
      </c>
    </row>
    <row r="5702" spans="6:6">
      <c r="F5702" s="10">
        <v>512633</v>
      </c>
    </row>
    <row r="5703" spans="6:6">
      <c r="F5703" s="10">
        <v>512635</v>
      </c>
    </row>
    <row r="5704" spans="6:6">
      <c r="F5704" s="10">
        <v>512637</v>
      </c>
    </row>
    <row r="5705" spans="6:6">
      <c r="F5705" s="10">
        <v>512642</v>
      </c>
    </row>
    <row r="5706" spans="6:6">
      <c r="F5706" s="10">
        <v>512647</v>
      </c>
    </row>
    <row r="5707" spans="6:6">
      <c r="F5707" s="10">
        <v>512648</v>
      </c>
    </row>
    <row r="5708" spans="6:6">
      <c r="F5708" s="10">
        <v>512651</v>
      </c>
    </row>
    <row r="5709" spans="6:6">
      <c r="F5709" s="10">
        <v>512652</v>
      </c>
    </row>
    <row r="5710" spans="6:6">
      <c r="F5710" s="10">
        <v>512653</v>
      </c>
    </row>
    <row r="5711" spans="6:6">
      <c r="F5711" s="10">
        <v>512655</v>
      </c>
    </row>
    <row r="5712" spans="6:6">
      <c r="F5712" s="10">
        <v>512656</v>
      </c>
    </row>
    <row r="5713" spans="6:6">
      <c r="F5713" s="10">
        <v>512659</v>
      </c>
    </row>
    <row r="5714" spans="6:6">
      <c r="F5714" s="10">
        <v>512660</v>
      </c>
    </row>
    <row r="5715" spans="6:6">
      <c r="F5715" s="10">
        <v>512662</v>
      </c>
    </row>
    <row r="5716" spans="6:6">
      <c r="F5716" s="10">
        <v>512665</v>
      </c>
    </row>
    <row r="5717" spans="6:6">
      <c r="F5717" s="10">
        <v>512666</v>
      </c>
    </row>
    <row r="5718" spans="6:6">
      <c r="F5718" s="10">
        <v>512667</v>
      </c>
    </row>
    <row r="5719" spans="6:6">
      <c r="F5719" s="10">
        <v>512668</v>
      </c>
    </row>
    <row r="5720" spans="6:6">
      <c r="F5720" s="10">
        <v>512670</v>
      </c>
    </row>
    <row r="5721" spans="6:6">
      <c r="F5721" s="10">
        <v>512672</v>
      </c>
    </row>
    <row r="5722" spans="6:6">
      <c r="F5722" s="10">
        <v>512673</v>
      </c>
    </row>
    <row r="5723" spans="6:6">
      <c r="F5723" s="10">
        <v>512676</v>
      </c>
    </row>
    <row r="5724" spans="6:6">
      <c r="F5724" s="10">
        <v>512677</v>
      </c>
    </row>
    <row r="5725" spans="6:6">
      <c r="F5725" s="10">
        <v>512679</v>
      </c>
    </row>
    <row r="5726" spans="6:6">
      <c r="F5726" s="10">
        <v>512680</v>
      </c>
    </row>
    <row r="5727" spans="6:6">
      <c r="F5727" s="10">
        <v>512682</v>
      </c>
    </row>
    <row r="5728" spans="6:6">
      <c r="F5728" s="10">
        <v>512684</v>
      </c>
    </row>
    <row r="5729" spans="6:6">
      <c r="F5729" s="10">
        <v>512685</v>
      </c>
    </row>
    <row r="5730" spans="6:6">
      <c r="F5730" s="10">
        <v>512686</v>
      </c>
    </row>
    <row r="5731" spans="6:6">
      <c r="F5731" s="10">
        <v>512689</v>
      </c>
    </row>
    <row r="5732" spans="6:6">
      <c r="F5732" s="10">
        <v>512690</v>
      </c>
    </row>
    <row r="5733" spans="6:6">
      <c r="F5733" s="10">
        <v>512692</v>
      </c>
    </row>
    <row r="5734" spans="6:6">
      <c r="F5734" s="10">
        <v>512693</v>
      </c>
    </row>
    <row r="5735" spans="6:6">
      <c r="F5735" s="10">
        <v>512694</v>
      </c>
    </row>
    <row r="5736" spans="6:6">
      <c r="F5736" s="10">
        <v>512696</v>
      </c>
    </row>
    <row r="5737" spans="6:6">
      <c r="F5737" s="10">
        <v>512697</v>
      </c>
    </row>
    <row r="5738" spans="6:6">
      <c r="F5738" s="10">
        <v>512698</v>
      </c>
    </row>
    <row r="5739" spans="6:6">
      <c r="F5739" s="10">
        <v>512700</v>
      </c>
    </row>
    <row r="5740" spans="6:6">
      <c r="F5740" s="10">
        <v>512703</v>
      </c>
    </row>
    <row r="5741" spans="6:6">
      <c r="F5741" s="10">
        <v>512704</v>
      </c>
    </row>
    <row r="5742" spans="6:6">
      <c r="F5742" s="10">
        <v>512705</v>
      </c>
    </row>
    <row r="5743" spans="6:6">
      <c r="F5743" s="10">
        <v>512714</v>
      </c>
    </row>
    <row r="5744" spans="6:6">
      <c r="F5744" s="10">
        <v>512715</v>
      </c>
    </row>
    <row r="5745" spans="6:6">
      <c r="F5745" s="10">
        <v>512717</v>
      </c>
    </row>
    <row r="5746" spans="6:6">
      <c r="F5746" s="10">
        <v>512718</v>
      </c>
    </row>
    <row r="5747" spans="6:6">
      <c r="F5747" s="10">
        <v>512719</v>
      </c>
    </row>
    <row r="5748" spans="6:6">
      <c r="F5748" s="10">
        <v>512722</v>
      </c>
    </row>
    <row r="5749" spans="6:6">
      <c r="F5749" s="10">
        <v>512723</v>
      </c>
    </row>
    <row r="5750" spans="6:6">
      <c r="F5750" s="10">
        <v>512725</v>
      </c>
    </row>
    <row r="5751" spans="6:6">
      <c r="F5751" s="10">
        <v>512726</v>
      </c>
    </row>
    <row r="5752" spans="6:6">
      <c r="F5752" s="10">
        <v>512730</v>
      </c>
    </row>
    <row r="5753" spans="6:6">
      <c r="F5753" s="10">
        <v>512732</v>
      </c>
    </row>
    <row r="5754" spans="6:6">
      <c r="F5754" s="10">
        <v>512734</v>
      </c>
    </row>
    <row r="5755" spans="6:6">
      <c r="F5755" s="10">
        <v>512737</v>
      </c>
    </row>
    <row r="5756" spans="6:6">
      <c r="F5756" s="10">
        <v>512740</v>
      </c>
    </row>
    <row r="5757" spans="6:6">
      <c r="F5757" s="10">
        <v>512741</v>
      </c>
    </row>
    <row r="5758" spans="6:6">
      <c r="F5758" s="10">
        <v>512743</v>
      </c>
    </row>
    <row r="5759" spans="6:6">
      <c r="F5759" s="10">
        <v>512745</v>
      </c>
    </row>
    <row r="5760" spans="6:6">
      <c r="F5760" s="10">
        <v>512748</v>
      </c>
    </row>
    <row r="5761" spans="6:6">
      <c r="F5761" s="10">
        <v>512749</v>
      </c>
    </row>
    <row r="5762" spans="6:6">
      <c r="F5762" s="10">
        <v>512750</v>
      </c>
    </row>
    <row r="5763" spans="6:6">
      <c r="F5763" s="10">
        <v>512753</v>
      </c>
    </row>
    <row r="5764" spans="6:6">
      <c r="F5764" s="10">
        <v>512754</v>
      </c>
    </row>
    <row r="5765" spans="6:6">
      <c r="F5765" s="10">
        <v>512756</v>
      </c>
    </row>
    <row r="5766" spans="6:6">
      <c r="F5766" s="10">
        <v>512757</v>
      </c>
    </row>
    <row r="5767" spans="6:6">
      <c r="F5767" s="10">
        <v>512761</v>
      </c>
    </row>
    <row r="5768" spans="6:6">
      <c r="F5768" s="10">
        <v>512771</v>
      </c>
    </row>
    <row r="5769" spans="6:6">
      <c r="F5769" s="10">
        <v>512775</v>
      </c>
    </row>
    <row r="5770" spans="6:6">
      <c r="F5770" s="10">
        <v>512779</v>
      </c>
    </row>
    <row r="5771" spans="6:6">
      <c r="F5771" s="10">
        <v>512780</v>
      </c>
    </row>
    <row r="5772" spans="6:6">
      <c r="F5772" s="10">
        <v>512781</v>
      </c>
    </row>
    <row r="5773" spans="6:6">
      <c r="F5773" s="10">
        <v>512786</v>
      </c>
    </row>
    <row r="5774" spans="6:6">
      <c r="F5774" s="10">
        <v>512788</v>
      </c>
    </row>
    <row r="5775" spans="6:6">
      <c r="F5775" s="10">
        <v>512789</v>
      </c>
    </row>
    <row r="5776" spans="6:6">
      <c r="F5776" s="10">
        <v>512792</v>
      </c>
    </row>
    <row r="5777" spans="6:6">
      <c r="F5777" s="10">
        <v>512796</v>
      </c>
    </row>
    <row r="5778" spans="6:6">
      <c r="F5778" s="10">
        <v>512798</v>
      </c>
    </row>
    <row r="5779" spans="6:6">
      <c r="F5779" s="10">
        <v>512799</v>
      </c>
    </row>
    <row r="5780" spans="6:6">
      <c r="F5780" s="10">
        <v>512800</v>
      </c>
    </row>
    <row r="5781" spans="6:6">
      <c r="F5781" s="10">
        <v>512803</v>
      </c>
    </row>
    <row r="5782" spans="6:6">
      <c r="F5782" s="10">
        <v>512804</v>
      </c>
    </row>
    <row r="5783" spans="6:6">
      <c r="F5783" s="10">
        <v>512805</v>
      </c>
    </row>
    <row r="5784" spans="6:6">
      <c r="F5784" s="10">
        <v>512817</v>
      </c>
    </row>
    <row r="5785" spans="6:6">
      <c r="F5785" s="10">
        <v>512818</v>
      </c>
    </row>
    <row r="5786" spans="6:6">
      <c r="F5786" s="10">
        <v>512824</v>
      </c>
    </row>
    <row r="5787" spans="6:6">
      <c r="F5787" s="10">
        <v>512826</v>
      </c>
    </row>
    <row r="5788" spans="6:6">
      <c r="F5788" s="10">
        <v>512830</v>
      </c>
    </row>
    <row r="5789" spans="6:6">
      <c r="F5789" s="10">
        <v>512831</v>
      </c>
    </row>
    <row r="5790" spans="6:6">
      <c r="F5790" s="10">
        <v>512832</v>
      </c>
    </row>
    <row r="5791" spans="6:6">
      <c r="F5791" s="10">
        <v>512838</v>
      </c>
    </row>
    <row r="5792" spans="6:6">
      <c r="F5792" s="10">
        <v>512840</v>
      </c>
    </row>
    <row r="5793" spans="6:6">
      <c r="F5793" s="10">
        <v>512841</v>
      </c>
    </row>
    <row r="5794" spans="6:6">
      <c r="F5794" s="10">
        <v>512846</v>
      </c>
    </row>
    <row r="5795" spans="6:6">
      <c r="F5795" s="10">
        <v>512850</v>
      </c>
    </row>
    <row r="5796" spans="6:6">
      <c r="F5796" s="10">
        <v>512853</v>
      </c>
    </row>
    <row r="5797" spans="6:6">
      <c r="F5797" s="10">
        <v>512854</v>
      </c>
    </row>
    <row r="5798" spans="6:6">
      <c r="F5798" s="10">
        <v>512856</v>
      </c>
    </row>
    <row r="5799" spans="6:6">
      <c r="F5799" s="10">
        <v>512859</v>
      </c>
    </row>
    <row r="5800" spans="6:6">
      <c r="F5800" s="10">
        <v>512863</v>
      </c>
    </row>
    <row r="5801" spans="6:6">
      <c r="F5801" s="10">
        <v>512866</v>
      </c>
    </row>
    <row r="5802" spans="6:6">
      <c r="F5802" s="10">
        <v>512867</v>
      </c>
    </row>
    <row r="5803" spans="6:6">
      <c r="F5803" s="10">
        <v>512868</v>
      </c>
    </row>
    <row r="5804" spans="6:6">
      <c r="F5804" s="10">
        <v>512869</v>
      </c>
    </row>
    <row r="5805" spans="6:6">
      <c r="F5805" s="10">
        <v>512871</v>
      </c>
    </row>
    <row r="5806" spans="6:6">
      <c r="F5806" s="10">
        <v>512872</v>
      </c>
    </row>
    <row r="5807" spans="6:6">
      <c r="F5807" s="10">
        <v>512873</v>
      </c>
    </row>
    <row r="5808" spans="6:6">
      <c r="F5808" s="10">
        <v>512876</v>
      </c>
    </row>
    <row r="5809" spans="6:6">
      <c r="F5809" s="10">
        <v>512877</v>
      </c>
    </row>
    <row r="5810" spans="6:6">
      <c r="F5810" s="10">
        <v>512879</v>
      </c>
    </row>
    <row r="5811" spans="6:6">
      <c r="F5811" s="10">
        <v>512881</v>
      </c>
    </row>
    <row r="5812" spans="6:6">
      <c r="F5812" s="10">
        <v>512883</v>
      </c>
    </row>
    <row r="5813" spans="6:6">
      <c r="F5813" s="10">
        <v>512885</v>
      </c>
    </row>
    <row r="5814" spans="6:6">
      <c r="F5814" s="10">
        <v>512886</v>
      </c>
    </row>
    <row r="5815" spans="6:6">
      <c r="F5815" s="10">
        <v>512887</v>
      </c>
    </row>
    <row r="5816" spans="6:6">
      <c r="F5816" s="10">
        <v>512888</v>
      </c>
    </row>
    <row r="5817" spans="6:6">
      <c r="F5817" s="10">
        <v>512890</v>
      </c>
    </row>
    <row r="5818" spans="6:6">
      <c r="F5818" s="10">
        <v>512891</v>
      </c>
    </row>
    <row r="5819" spans="6:6">
      <c r="F5819" s="10">
        <v>512892</v>
      </c>
    </row>
    <row r="5820" spans="6:6">
      <c r="F5820" s="10">
        <v>512894</v>
      </c>
    </row>
    <row r="5821" spans="6:6">
      <c r="F5821" s="10">
        <v>512897</v>
      </c>
    </row>
    <row r="5822" spans="6:6">
      <c r="F5822" s="10">
        <v>512898</v>
      </c>
    </row>
    <row r="5823" spans="6:6">
      <c r="F5823" s="10">
        <v>512899</v>
      </c>
    </row>
    <row r="5824" spans="6:6">
      <c r="F5824" s="10">
        <v>512902</v>
      </c>
    </row>
    <row r="5825" spans="6:6">
      <c r="F5825" s="10">
        <v>512904</v>
      </c>
    </row>
    <row r="5826" spans="6:6">
      <c r="F5826" s="10">
        <v>512905</v>
      </c>
    </row>
    <row r="5827" spans="6:6">
      <c r="F5827" s="10">
        <v>512907</v>
      </c>
    </row>
    <row r="5828" spans="6:6">
      <c r="F5828" s="10">
        <v>512908</v>
      </c>
    </row>
    <row r="5829" spans="6:6">
      <c r="F5829" s="10">
        <v>512910</v>
      </c>
    </row>
    <row r="5830" spans="6:6">
      <c r="F5830" s="10">
        <v>512912</v>
      </c>
    </row>
    <row r="5831" spans="6:6">
      <c r="F5831" s="10">
        <v>512913</v>
      </c>
    </row>
    <row r="5832" spans="6:6">
      <c r="F5832" s="10">
        <v>512915</v>
      </c>
    </row>
    <row r="5833" spans="6:6">
      <c r="F5833" s="10">
        <v>512918</v>
      </c>
    </row>
    <row r="5834" spans="6:6">
      <c r="F5834" s="10">
        <v>512922</v>
      </c>
    </row>
    <row r="5835" spans="6:6">
      <c r="F5835" s="10">
        <v>512924</v>
      </c>
    </row>
    <row r="5836" spans="6:6">
      <c r="F5836" s="10">
        <v>512925</v>
      </c>
    </row>
    <row r="5837" spans="6:6">
      <c r="F5837" s="10">
        <v>512927</v>
      </c>
    </row>
    <row r="5838" spans="6:6">
      <c r="F5838" s="10">
        <v>512928</v>
      </c>
    </row>
    <row r="5839" spans="6:6">
      <c r="F5839" s="10">
        <v>512930</v>
      </c>
    </row>
    <row r="5840" spans="6:6">
      <c r="F5840" s="10">
        <v>512933</v>
      </c>
    </row>
    <row r="5841" spans="6:6">
      <c r="F5841" s="10">
        <v>512938</v>
      </c>
    </row>
    <row r="5842" spans="6:6">
      <c r="F5842" s="10">
        <v>512939</v>
      </c>
    </row>
    <row r="5843" spans="6:6">
      <c r="F5843" s="10">
        <v>512941</v>
      </c>
    </row>
    <row r="5844" spans="6:6">
      <c r="F5844" s="10">
        <v>512943</v>
      </c>
    </row>
    <row r="5845" spans="6:6">
      <c r="F5845" s="10">
        <v>512948</v>
      </c>
    </row>
    <row r="5846" spans="6:6">
      <c r="F5846" s="10">
        <v>512950</v>
      </c>
    </row>
    <row r="5847" spans="6:6">
      <c r="F5847" s="10">
        <v>512953</v>
      </c>
    </row>
    <row r="5848" spans="6:6">
      <c r="F5848" s="10">
        <v>512956</v>
      </c>
    </row>
    <row r="5849" spans="6:6">
      <c r="F5849" s="10">
        <v>512958</v>
      </c>
    </row>
    <row r="5850" spans="6:6">
      <c r="F5850" s="10">
        <v>512959</v>
      </c>
    </row>
    <row r="5851" spans="6:6">
      <c r="F5851" s="10">
        <v>512960</v>
      </c>
    </row>
    <row r="5852" spans="6:6">
      <c r="F5852" s="10">
        <v>512966</v>
      </c>
    </row>
    <row r="5853" spans="6:6">
      <c r="F5853" s="10">
        <v>512971</v>
      </c>
    </row>
    <row r="5854" spans="6:6">
      <c r="F5854" s="10">
        <v>512972</v>
      </c>
    </row>
    <row r="5855" spans="6:6">
      <c r="F5855" s="10">
        <v>512973</v>
      </c>
    </row>
    <row r="5856" spans="6:6">
      <c r="F5856" s="10">
        <v>512975</v>
      </c>
    </row>
    <row r="5857" spans="6:6">
      <c r="F5857" s="10">
        <v>512976</v>
      </c>
    </row>
    <row r="5858" spans="6:6">
      <c r="F5858" s="10">
        <v>512977</v>
      </c>
    </row>
    <row r="5859" spans="6:6">
      <c r="F5859" s="10">
        <v>512978</v>
      </c>
    </row>
    <row r="5860" spans="6:6">
      <c r="F5860" s="10">
        <v>512980</v>
      </c>
    </row>
    <row r="5861" spans="6:6">
      <c r="F5861" s="10">
        <v>512981</v>
      </c>
    </row>
    <row r="5862" spans="6:6">
      <c r="F5862" s="10">
        <v>512993</v>
      </c>
    </row>
    <row r="5863" spans="6:6">
      <c r="F5863" s="10">
        <v>512995</v>
      </c>
    </row>
    <row r="5864" spans="6:6">
      <c r="F5864" s="10">
        <v>512998</v>
      </c>
    </row>
    <row r="5865" spans="6:6">
      <c r="F5865" s="10">
        <v>512999</v>
      </c>
    </row>
    <row r="5866" spans="6:6">
      <c r="F5866" s="10">
        <v>513000</v>
      </c>
    </row>
    <row r="5867" spans="6:6">
      <c r="F5867" s="10">
        <v>513004</v>
      </c>
    </row>
    <row r="5868" spans="6:6">
      <c r="F5868" s="10">
        <v>513006</v>
      </c>
    </row>
    <row r="5869" spans="6:6">
      <c r="F5869" s="10">
        <v>513008</v>
      </c>
    </row>
    <row r="5870" spans="6:6">
      <c r="F5870" s="10">
        <v>513010</v>
      </c>
    </row>
    <row r="5871" spans="6:6">
      <c r="F5871" s="10">
        <v>513014</v>
      </c>
    </row>
    <row r="5872" spans="6:6">
      <c r="F5872" s="10">
        <v>513015</v>
      </c>
    </row>
    <row r="5873" spans="6:6">
      <c r="F5873" s="10">
        <v>513016</v>
      </c>
    </row>
    <row r="5874" spans="6:6">
      <c r="F5874" s="10">
        <v>513023</v>
      </c>
    </row>
    <row r="5875" spans="6:6">
      <c r="F5875" s="10">
        <v>513028</v>
      </c>
    </row>
    <row r="5876" spans="6:6">
      <c r="F5876" s="10">
        <v>513030</v>
      </c>
    </row>
    <row r="5877" spans="6:6">
      <c r="F5877" s="10">
        <v>513031</v>
      </c>
    </row>
    <row r="5878" spans="6:6">
      <c r="F5878" s="10">
        <v>513032</v>
      </c>
    </row>
    <row r="5879" spans="6:6">
      <c r="F5879" s="10">
        <v>513034</v>
      </c>
    </row>
    <row r="5880" spans="6:6">
      <c r="F5880" s="10">
        <v>513036</v>
      </c>
    </row>
    <row r="5881" spans="6:6">
      <c r="F5881" s="10">
        <v>513038</v>
      </c>
    </row>
    <row r="5882" spans="6:6">
      <c r="F5882" s="10">
        <v>513039</v>
      </c>
    </row>
    <row r="5883" spans="6:6">
      <c r="F5883" s="10">
        <v>513040</v>
      </c>
    </row>
    <row r="5884" spans="6:6">
      <c r="F5884" s="10">
        <v>513043</v>
      </c>
    </row>
    <row r="5885" spans="6:6">
      <c r="F5885" s="10">
        <v>513044</v>
      </c>
    </row>
    <row r="5886" spans="6:6">
      <c r="F5886" s="10">
        <v>513045</v>
      </c>
    </row>
    <row r="5887" spans="6:6">
      <c r="F5887" s="10">
        <v>513047</v>
      </c>
    </row>
    <row r="5888" spans="6:6">
      <c r="F5888" s="10">
        <v>513049</v>
      </c>
    </row>
    <row r="5889" spans="6:6">
      <c r="F5889" s="10">
        <v>513050</v>
      </c>
    </row>
    <row r="5890" spans="6:6">
      <c r="F5890" s="10">
        <v>513051</v>
      </c>
    </row>
    <row r="5891" spans="6:6">
      <c r="F5891" s="10">
        <v>513052</v>
      </c>
    </row>
    <row r="5892" spans="6:6">
      <c r="F5892" s="10">
        <v>513053</v>
      </c>
    </row>
    <row r="5893" spans="6:6">
      <c r="F5893" s="10">
        <v>513054</v>
      </c>
    </row>
    <row r="5894" spans="6:6">
      <c r="F5894" s="10">
        <v>513055</v>
      </c>
    </row>
    <row r="5895" spans="6:6">
      <c r="F5895" s="10">
        <v>513056</v>
      </c>
    </row>
    <row r="5896" spans="6:6">
      <c r="F5896" s="10">
        <v>513057</v>
      </c>
    </row>
    <row r="5897" spans="6:6">
      <c r="F5897" s="10">
        <v>513059</v>
      </c>
    </row>
    <row r="5898" spans="6:6">
      <c r="F5898" s="10">
        <v>513061</v>
      </c>
    </row>
    <row r="5899" spans="6:6">
      <c r="F5899" s="10">
        <v>513062</v>
      </c>
    </row>
    <row r="5900" spans="6:6">
      <c r="F5900" s="10">
        <v>513065</v>
      </c>
    </row>
    <row r="5901" spans="6:6">
      <c r="F5901" s="10">
        <v>513067</v>
      </c>
    </row>
    <row r="5902" spans="6:6">
      <c r="F5902" s="10">
        <v>513071</v>
      </c>
    </row>
    <row r="5903" spans="6:6">
      <c r="F5903" s="10">
        <v>513072</v>
      </c>
    </row>
    <row r="5904" spans="6:6">
      <c r="F5904" s="10">
        <v>513078</v>
      </c>
    </row>
    <row r="5905" spans="6:6">
      <c r="F5905" s="10">
        <v>513080</v>
      </c>
    </row>
    <row r="5906" spans="6:6">
      <c r="F5906" s="10">
        <v>513081</v>
      </c>
    </row>
    <row r="5907" spans="6:6">
      <c r="F5907" s="10">
        <v>513083</v>
      </c>
    </row>
    <row r="5908" spans="6:6">
      <c r="F5908" s="10">
        <v>513086</v>
      </c>
    </row>
    <row r="5909" spans="6:6">
      <c r="F5909" s="10">
        <v>513091</v>
      </c>
    </row>
    <row r="5910" spans="6:6">
      <c r="F5910" s="10">
        <v>513094</v>
      </c>
    </row>
    <row r="5911" spans="6:6">
      <c r="F5911" s="10">
        <v>513095</v>
      </c>
    </row>
    <row r="5912" spans="6:6">
      <c r="F5912" s="10">
        <v>513096</v>
      </c>
    </row>
    <row r="5913" spans="6:6">
      <c r="F5913" s="10">
        <v>513099</v>
      </c>
    </row>
    <row r="5914" spans="6:6">
      <c r="F5914" s="10">
        <v>513101</v>
      </c>
    </row>
    <row r="5915" spans="6:6">
      <c r="F5915" s="10">
        <v>513105</v>
      </c>
    </row>
    <row r="5916" spans="6:6">
      <c r="F5916" s="10">
        <v>513107</v>
      </c>
    </row>
    <row r="5917" spans="6:6">
      <c r="F5917" s="10">
        <v>513108</v>
      </c>
    </row>
    <row r="5918" spans="6:6">
      <c r="F5918" s="10">
        <v>513110</v>
      </c>
    </row>
    <row r="5919" spans="6:6">
      <c r="F5919" s="10">
        <v>513111</v>
      </c>
    </row>
    <row r="5920" spans="6:6">
      <c r="F5920" s="10">
        <v>513112</v>
      </c>
    </row>
    <row r="5921" spans="6:6">
      <c r="F5921" s="10">
        <v>513113</v>
      </c>
    </row>
    <row r="5922" spans="6:6">
      <c r="F5922" s="10">
        <v>513114</v>
      </c>
    </row>
    <row r="5923" spans="6:6">
      <c r="F5923" s="10">
        <v>513116</v>
      </c>
    </row>
    <row r="5924" spans="6:6">
      <c r="F5924" s="10">
        <v>513122</v>
      </c>
    </row>
    <row r="5925" spans="6:6">
      <c r="F5925" s="10">
        <v>513125</v>
      </c>
    </row>
    <row r="5926" spans="6:6">
      <c r="F5926" s="10">
        <v>513128</v>
      </c>
    </row>
    <row r="5927" spans="6:6">
      <c r="F5927" s="10">
        <v>513129</v>
      </c>
    </row>
    <row r="5928" spans="6:6">
      <c r="F5928" s="10">
        <v>513131</v>
      </c>
    </row>
    <row r="5929" spans="6:6">
      <c r="F5929" s="10">
        <v>513132</v>
      </c>
    </row>
    <row r="5930" spans="6:6">
      <c r="F5930" s="10">
        <v>513137</v>
      </c>
    </row>
    <row r="5931" spans="6:6">
      <c r="F5931" s="10">
        <v>513138</v>
      </c>
    </row>
    <row r="5932" spans="6:6">
      <c r="F5932" s="10">
        <v>513140</v>
      </c>
    </row>
    <row r="5933" spans="6:6">
      <c r="F5933" s="10">
        <v>513144</v>
      </c>
    </row>
    <row r="5934" spans="6:6">
      <c r="F5934" s="10">
        <v>513148</v>
      </c>
    </row>
    <row r="5935" spans="6:6">
      <c r="F5935" s="10">
        <v>513150</v>
      </c>
    </row>
    <row r="5936" spans="6:6">
      <c r="F5936" s="10">
        <v>513151</v>
      </c>
    </row>
    <row r="5937" spans="6:6">
      <c r="F5937" s="10">
        <v>513152</v>
      </c>
    </row>
    <row r="5938" spans="6:6">
      <c r="F5938" s="10">
        <v>513154</v>
      </c>
    </row>
    <row r="5939" spans="6:6">
      <c r="F5939" s="10">
        <v>513155</v>
      </c>
    </row>
    <row r="5940" spans="6:6">
      <c r="F5940" s="10">
        <v>513156</v>
      </c>
    </row>
    <row r="5941" spans="6:6">
      <c r="F5941" s="10">
        <v>513158</v>
      </c>
    </row>
    <row r="5942" spans="6:6">
      <c r="F5942" s="10">
        <v>513162</v>
      </c>
    </row>
    <row r="5943" spans="6:6">
      <c r="F5943" s="10">
        <v>513164</v>
      </c>
    </row>
    <row r="5944" spans="6:6">
      <c r="F5944" s="10">
        <v>513167</v>
      </c>
    </row>
    <row r="5945" spans="6:6">
      <c r="F5945" s="10">
        <v>513171</v>
      </c>
    </row>
    <row r="5946" spans="6:6">
      <c r="F5946" s="10">
        <v>513175</v>
      </c>
    </row>
    <row r="5947" spans="6:6">
      <c r="F5947" s="10">
        <v>513177</v>
      </c>
    </row>
    <row r="5948" spans="6:6">
      <c r="F5948" s="10">
        <v>513180</v>
      </c>
    </row>
    <row r="5949" spans="6:6">
      <c r="F5949" s="10">
        <v>513181</v>
      </c>
    </row>
    <row r="5950" spans="6:6">
      <c r="F5950" s="10">
        <v>513185</v>
      </c>
    </row>
    <row r="5951" spans="6:6">
      <c r="F5951" s="10">
        <v>513186</v>
      </c>
    </row>
    <row r="5952" spans="6:6">
      <c r="F5952" s="10">
        <v>513188</v>
      </c>
    </row>
    <row r="5953" spans="6:6">
      <c r="F5953" s="10">
        <v>513193</v>
      </c>
    </row>
    <row r="5954" spans="6:6">
      <c r="F5954" s="10">
        <v>513195</v>
      </c>
    </row>
    <row r="5955" spans="6:6">
      <c r="F5955" s="10">
        <v>513197</v>
      </c>
    </row>
    <row r="5956" spans="6:6">
      <c r="F5956" s="10">
        <v>513202</v>
      </c>
    </row>
    <row r="5957" spans="6:6">
      <c r="F5957" s="10">
        <v>513208</v>
      </c>
    </row>
    <row r="5958" spans="6:6">
      <c r="F5958" s="10">
        <v>513209</v>
      </c>
    </row>
    <row r="5959" spans="6:6">
      <c r="F5959" s="10">
        <v>513210</v>
      </c>
    </row>
    <row r="5960" spans="6:6">
      <c r="F5960" s="10">
        <v>513211</v>
      </c>
    </row>
    <row r="5961" spans="6:6">
      <c r="F5961" s="10">
        <v>513212</v>
      </c>
    </row>
    <row r="5962" spans="6:6">
      <c r="F5962" s="10">
        <v>513213</v>
      </c>
    </row>
    <row r="5963" spans="6:6">
      <c r="F5963" s="10">
        <v>513214</v>
      </c>
    </row>
    <row r="5964" spans="6:6">
      <c r="F5964" s="10">
        <v>513215</v>
      </c>
    </row>
    <row r="5965" spans="6:6">
      <c r="F5965" s="10">
        <v>513217</v>
      </c>
    </row>
    <row r="5966" spans="6:6">
      <c r="F5966" s="10">
        <v>513220</v>
      </c>
    </row>
    <row r="5967" spans="6:6">
      <c r="F5967" s="10">
        <v>513221</v>
      </c>
    </row>
    <row r="5968" spans="6:6">
      <c r="F5968" s="10">
        <v>513222</v>
      </c>
    </row>
    <row r="5969" spans="6:6">
      <c r="F5969" s="10">
        <v>513223</v>
      </c>
    </row>
    <row r="5970" spans="6:6">
      <c r="F5970" s="10">
        <v>513228</v>
      </c>
    </row>
    <row r="5971" spans="6:6">
      <c r="F5971" s="10">
        <v>513230</v>
      </c>
    </row>
    <row r="5972" spans="6:6">
      <c r="F5972" s="10">
        <v>513231</v>
      </c>
    </row>
    <row r="5973" spans="6:6">
      <c r="F5973" s="10">
        <v>513234</v>
      </c>
    </row>
    <row r="5974" spans="6:6">
      <c r="F5974" s="10">
        <v>513235</v>
      </c>
    </row>
    <row r="5975" spans="6:6">
      <c r="F5975" s="10">
        <v>513237</v>
      </c>
    </row>
    <row r="5976" spans="6:6">
      <c r="F5976" s="10">
        <v>513240</v>
      </c>
    </row>
    <row r="5977" spans="6:6">
      <c r="F5977" s="10">
        <v>513241</v>
      </c>
    </row>
    <row r="5978" spans="6:6">
      <c r="F5978" s="10">
        <v>513242</v>
      </c>
    </row>
    <row r="5979" spans="6:6">
      <c r="F5979" s="10">
        <v>513243</v>
      </c>
    </row>
    <row r="5980" spans="6:6">
      <c r="F5980" s="10">
        <v>513244</v>
      </c>
    </row>
    <row r="5981" spans="6:6">
      <c r="F5981" s="10">
        <v>513245</v>
      </c>
    </row>
    <row r="5982" spans="6:6">
      <c r="F5982" s="10">
        <v>513251</v>
      </c>
    </row>
    <row r="5983" spans="6:6">
      <c r="F5983" s="10">
        <v>513252</v>
      </c>
    </row>
    <row r="5984" spans="6:6">
      <c r="F5984" s="10">
        <v>513253</v>
      </c>
    </row>
    <row r="5985" spans="6:6">
      <c r="F5985" s="10">
        <v>513254</v>
      </c>
    </row>
    <row r="5986" spans="6:6">
      <c r="F5986" s="10">
        <v>513257</v>
      </c>
    </row>
    <row r="5987" spans="6:6">
      <c r="F5987" s="10">
        <v>513258</v>
      </c>
    </row>
    <row r="5988" spans="6:6">
      <c r="F5988" s="10">
        <v>513260</v>
      </c>
    </row>
    <row r="5989" spans="6:6">
      <c r="F5989" s="10">
        <v>513262</v>
      </c>
    </row>
    <row r="5990" spans="6:6">
      <c r="F5990" s="10">
        <v>513263</v>
      </c>
    </row>
    <row r="5991" spans="6:6">
      <c r="F5991" s="10">
        <v>513264</v>
      </c>
    </row>
    <row r="5992" spans="6:6">
      <c r="F5992" s="10">
        <v>513265</v>
      </c>
    </row>
    <row r="5993" spans="6:6">
      <c r="F5993" s="10">
        <v>513266</v>
      </c>
    </row>
    <row r="5994" spans="6:6">
      <c r="F5994" s="10">
        <v>513267</v>
      </c>
    </row>
    <row r="5995" spans="6:6">
      <c r="F5995" s="10">
        <v>513270</v>
      </c>
    </row>
    <row r="5996" spans="6:6">
      <c r="F5996" s="10">
        <v>513272</v>
      </c>
    </row>
    <row r="5997" spans="6:6">
      <c r="F5997" s="10">
        <v>513273</v>
      </c>
    </row>
    <row r="5998" spans="6:6">
      <c r="F5998" s="10">
        <v>513275</v>
      </c>
    </row>
    <row r="5999" spans="6:6">
      <c r="F5999" s="10">
        <v>513276</v>
      </c>
    </row>
    <row r="6000" spans="6:6">
      <c r="F6000" s="10">
        <v>513277</v>
      </c>
    </row>
    <row r="6001" spans="6:6">
      <c r="F6001" s="10">
        <v>513278</v>
      </c>
    </row>
    <row r="6002" spans="6:6">
      <c r="F6002" s="10">
        <v>513279</v>
      </c>
    </row>
    <row r="6003" spans="6:6">
      <c r="F6003" s="10">
        <v>513281</v>
      </c>
    </row>
    <row r="6004" spans="6:6">
      <c r="F6004" s="10">
        <v>513290</v>
      </c>
    </row>
    <row r="6005" spans="6:6">
      <c r="F6005" s="10">
        <v>513295</v>
      </c>
    </row>
    <row r="6006" spans="6:6">
      <c r="F6006" s="10">
        <v>513297</v>
      </c>
    </row>
    <row r="6007" spans="6:6">
      <c r="F6007" s="10">
        <v>513300</v>
      </c>
    </row>
    <row r="6008" spans="6:6">
      <c r="F6008" s="10">
        <v>513301</v>
      </c>
    </row>
    <row r="6009" spans="6:6">
      <c r="F6009" s="10">
        <v>513303</v>
      </c>
    </row>
    <row r="6010" spans="6:6">
      <c r="F6010" s="10">
        <v>513306</v>
      </c>
    </row>
    <row r="6011" spans="6:6">
      <c r="F6011" s="10">
        <v>513308</v>
      </c>
    </row>
    <row r="6012" spans="6:6">
      <c r="F6012" s="10">
        <v>513309</v>
      </c>
    </row>
    <row r="6013" spans="6:6">
      <c r="F6013" s="10">
        <v>513312</v>
      </c>
    </row>
    <row r="6014" spans="6:6">
      <c r="F6014" s="10">
        <v>513315</v>
      </c>
    </row>
    <row r="6015" spans="6:6">
      <c r="F6015" s="10">
        <v>513316</v>
      </c>
    </row>
    <row r="6016" spans="6:6">
      <c r="F6016" s="10">
        <v>513317</v>
      </c>
    </row>
    <row r="6017" spans="6:6">
      <c r="F6017" s="10">
        <v>513322</v>
      </c>
    </row>
    <row r="6018" spans="6:6">
      <c r="F6018" s="10">
        <v>513324</v>
      </c>
    </row>
    <row r="6019" spans="6:6">
      <c r="F6019" s="10">
        <v>513326</v>
      </c>
    </row>
    <row r="6020" spans="6:6">
      <c r="F6020" s="10">
        <v>513329</v>
      </c>
    </row>
    <row r="6021" spans="6:6">
      <c r="F6021" s="10">
        <v>513331</v>
      </c>
    </row>
    <row r="6022" spans="6:6">
      <c r="F6022" s="10">
        <v>513333</v>
      </c>
    </row>
    <row r="6023" spans="6:6">
      <c r="F6023" s="10">
        <v>513334</v>
      </c>
    </row>
    <row r="6024" spans="6:6">
      <c r="F6024" s="10">
        <v>513340</v>
      </c>
    </row>
    <row r="6025" spans="6:6">
      <c r="F6025" s="10">
        <v>513342</v>
      </c>
    </row>
    <row r="6026" spans="6:6">
      <c r="F6026" s="10">
        <v>513343</v>
      </c>
    </row>
    <row r="6027" spans="6:6">
      <c r="F6027" s="10">
        <v>513346</v>
      </c>
    </row>
    <row r="6028" spans="6:6">
      <c r="F6028" s="10">
        <v>513347</v>
      </c>
    </row>
    <row r="6029" spans="6:6">
      <c r="F6029" s="10">
        <v>513348</v>
      </c>
    </row>
    <row r="6030" spans="6:6">
      <c r="F6030" s="10">
        <v>513349</v>
      </c>
    </row>
    <row r="6031" spans="6:6">
      <c r="F6031" s="10">
        <v>513362</v>
      </c>
    </row>
    <row r="6032" spans="6:6">
      <c r="F6032" s="10">
        <v>513372</v>
      </c>
    </row>
    <row r="6033" spans="6:6">
      <c r="F6033" s="10">
        <v>513376</v>
      </c>
    </row>
    <row r="6034" spans="6:6">
      <c r="F6034" s="10">
        <v>513377</v>
      </c>
    </row>
    <row r="6035" spans="6:6">
      <c r="F6035" s="10">
        <v>513384</v>
      </c>
    </row>
    <row r="6036" spans="6:6">
      <c r="F6036" s="10">
        <v>513386</v>
      </c>
    </row>
    <row r="6037" spans="6:6">
      <c r="F6037" s="10">
        <v>513388</v>
      </c>
    </row>
    <row r="6038" spans="6:6">
      <c r="F6038" s="10">
        <v>513389</v>
      </c>
    </row>
    <row r="6039" spans="6:6">
      <c r="F6039" s="10">
        <v>513392</v>
      </c>
    </row>
    <row r="6040" spans="6:6">
      <c r="F6040" s="10">
        <v>513395</v>
      </c>
    </row>
    <row r="6041" spans="6:6">
      <c r="F6041" s="10">
        <v>513397</v>
      </c>
    </row>
    <row r="6042" spans="6:6">
      <c r="F6042" s="10">
        <v>513399</v>
      </c>
    </row>
    <row r="6043" spans="6:6">
      <c r="F6043" s="10">
        <v>513400</v>
      </c>
    </row>
    <row r="6044" spans="6:6">
      <c r="F6044" s="10">
        <v>513405</v>
      </c>
    </row>
    <row r="6045" spans="6:6">
      <c r="F6045" s="10">
        <v>513406</v>
      </c>
    </row>
    <row r="6046" spans="6:6">
      <c r="F6046" s="10">
        <v>513410</v>
      </c>
    </row>
    <row r="6047" spans="6:6">
      <c r="F6047" s="10">
        <v>513412</v>
      </c>
    </row>
    <row r="6048" spans="6:6">
      <c r="F6048" s="10">
        <v>513415</v>
      </c>
    </row>
    <row r="6049" spans="6:6">
      <c r="F6049" s="10">
        <v>513419</v>
      </c>
    </row>
    <row r="6050" spans="6:6">
      <c r="F6050" s="10">
        <v>513420</v>
      </c>
    </row>
    <row r="6051" spans="6:6">
      <c r="F6051" s="10">
        <v>513423</v>
      </c>
    </row>
    <row r="6052" spans="6:6">
      <c r="F6052" s="10">
        <v>513428</v>
      </c>
    </row>
    <row r="6053" spans="6:6">
      <c r="F6053" s="10">
        <v>513430</v>
      </c>
    </row>
    <row r="6054" spans="6:6">
      <c r="F6054" s="10">
        <v>513431</v>
      </c>
    </row>
    <row r="6055" spans="6:6">
      <c r="F6055" s="10">
        <v>513432</v>
      </c>
    </row>
    <row r="6056" spans="6:6">
      <c r="F6056" s="10">
        <v>513433</v>
      </c>
    </row>
    <row r="6057" spans="6:6">
      <c r="F6057" s="10">
        <v>513435</v>
      </c>
    </row>
    <row r="6058" spans="6:6">
      <c r="F6058" s="10">
        <v>513438</v>
      </c>
    </row>
    <row r="6059" spans="6:6">
      <c r="F6059" s="10">
        <v>513445</v>
      </c>
    </row>
    <row r="6060" spans="6:6">
      <c r="F6060" s="10">
        <v>513446</v>
      </c>
    </row>
    <row r="6061" spans="6:6">
      <c r="F6061" s="10">
        <v>513449</v>
      </c>
    </row>
    <row r="6062" spans="6:6">
      <c r="F6062" s="10">
        <v>513450</v>
      </c>
    </row>
    <row r="6063" spans="6:6">
      <c r="F6063" s="10">
        <v>513451</v>
      </c>
    </row>
    <row r="6064" spans="6:6">
      <c r="F6064" s="10">
        <v>513452</v>
      </c>
    </row>
    <row r="6065" spans="6:6">
      <c r="F6065" s="10">
        <v>513453</v>
      </c>
    </row>
    <row r="6066" spans="6:6">
      <c r="F6066" s="10">
        <v>513454</v>
      </c>
    </row>
    <row r="6067" spans="6:6">
      <c r="F6067" s="10">
        <v>513458</v>
      </c>
    </row>
    <row r="6068" spans="6:6">
      <c r="F6068" s="10">
        <v>513461</v>
      </c>
    </row>
    <row r="6069" spans="6:6">
      <c r="F6069" s="10">
        <v>513462</v>
      </c>
    </row>
    <row r="6070" spans="6:6">
      <c r="F6070" s="10">
        <v>513463</v>
      </c>
    </row>
    <row r="6071" spans="6:6">
      <c r="F6071" s="10">
        <v>513464</v>
      </c>
    </row>
    <row r="6072" spans="6:6">
      <c r="F6072" s="10">
        <v>513466</v>
      </c>
    </row>
    <row r="6073" spans="6:6">
      <c r="F6073" s="10">
        <v>513468</v>
      </c>
    </row>
    <row r="6074" spans="6:6">
      <c r="F6074" s="10">
        <v>513470</v>
      </c>
    </row>
    <row r="6075" spans="6:6">
      <c r="F6075" s="10">
        <v>513471</v>
      </c>
    </row>
    <row r="6076" spans="6:6">
      <c r="F6076" s="10">
        <v>513478</v>
      </c>
    </row>
    <row r="6077" spans="6:6">
      <c r="F6077" s="10">
        <v>513479</v>
      </c>
    </row>
    <row r="6078" spans="6:6">
      <c r="F6078" s="10">
        <v>513481</v>
      </c>
    </row>
    <row r="6079" spans="6:6">
      <c r="F6079" s="10">
        <v>513482</v>
      </c>
    </row>
    <row r="6080" spans="6:6">
      <c r="F6080" s="10">
        <v>513483</v>
      </c>
    </row>
    <row r="6081" spans="6:6">
      <c r="F6081" s="10">
        <v>513486</v>
      </c>
    </row>
    <row r="6082" spans="6:6">
      <c r="F6082" s="10">
        <v>513493</v>
      </c>
    </row>
    <row r="6083" spans="6:6">
      <c r="F6083" s="10">
        <v>513494</v>
      </c>
    </row>
    <row r="6084" spans="6:6">
      <c r="F6084" s="10">
        <v>513495</v>
      </c>
    </row>
    <row r="6085" spans="6:6">
      <c r="F6085" s="10">
        <v>513496</v>
      </c>
    </row>
    <row r="6086" spans="6:6">
      <c r="F6086" s="10">
        <v>513497</v>
      </c>
    </row>
    <row r="6087" spans="6:6">
      <c r="F6087" s="10">
        <v>513500</v>
      </c>
    </row>
    <row r="6088" spans="6:6">
      <c r="F6088" s="10">
        <v>513504</v>
      </c>
    </row>
    <row r="6089" spans="6:6">
      <c r="F6089" s="10">
        <v>513508</v>
      </c>
    </row>
    <row r="6090" spans="6:6">
      <c r="F6090" s="10">
        <v>513509</v>
      </c>
    </row>
    <row r="6091" spans="6:6">
      <c r="F6091" s="10">
        <v>513510</v>
      </c>
    </row>
    <row r="6092" spans="6:6">
      <c r="F6092" s="10">
        <v>513513</v>
      </c>
    </row>
    <row r="6093" spans="6:6">
      <c r="F6093" s="10">
        <v>513520</v>
      </c>
    </row>
    <row r="6094" spans="6:6">
      <c r="F6094" s="10">
        <v>513521</v>
      </c>
    </row>
    <row r="6095" spans="6:6">
      <c r="F6095" s="10">
        <v>513523</v>
      </c>
    </row>
    <row r="6096" spans="6:6">
      <c r="F6096" s="10">
        <v>513525</v>
      </c>
    </row>
    <row r="6097" spans="6:6">
      <c r="F6097" s="10">
        <v>513526</v>
      </c>
    </row>
    <row r="6098" spans="6:6">
      <c r="F6098" s="10">
        <v>513530</v>
      </c>
    </row>
    <row r="6099" spans="6:6">
      <c r="F6099" s="10">
        <v>513531</v>
      </c>
    </row>
    <row r="6100" spans="6:6">
      <c r="F6100" s="10">
        <v>513532</v>
      </c>
    </row>
    <row r="6101" spans="6:6">
      <c r="F6101" s="10">
        <v>513533</v>
      </c>
    </row>
    <row r="6102" spans="6:6">
      <c r="F6102" s="10">
        <v>513536</v>
      </c>
    </row>
    <row r="6103" spans="6:6">
      <c r="F6103" s="10">
        <v>513537</v>
      </c>
    </row>
    <row r="6104" spans="6:6">
      <c r="F6104" s="10">
        <v>513538</v>
      </c>
    </row>
    <row r="6105" spans="6:6">
      <c r="F6105" s="10">
        <v>513539</v>
      </c>
    </row>
    <row r="6106" spans="6:6">
      <c r="F6106" s="10">
        <v>513544</v>
      </c>
    </row>
    <row r="6107" spans="6:6">
      <c r="F6107" s="10">
        <v>513545</v>
      </c>
    </row>
    <row r="6108" spans="6:6">
      <c r="F6108" s="10">
        <v>513548</v>
      </c>
    </row>
    <row r="6109" spans="6:6">
      <c r="F6109" s="10">
        <v>513550</v>
      </c>
    </row>
    <row r="6110" spans="6:6">
      <c r="F6110" s="10">
        <v>513551</v>
      </c>
    </row>
    <row r="6111" spans="6:6">
      <c r="F6111" s="10">
        <v>513552</v>
      </c>
    </row>
    <row r="6112" spans="6:6">
      <c r="F6112" s="10">
        <v>513554</v>
      </c>
    </row>
    <row r="6113" spans="6:6">
      <c r="F6113" s="10">
        <v>513555</v>
      </c>
    </row>
    <row r="6114" spans="6:6">
      <c r="F6114" s="10">
        <v>513556</v>
      </c>
    </row>
    <row r="6115" spans="6:6">
      <c r="F6115" s="10">
        <v>513558</v>
      </c>
    </row>
    <row r="6116" spans="6:6">
      <c r="F6116" s="10">
        <v>513562</v>
      </c>
    </row>
    <row r="6117" spans="6:6">
      <c r="F6117" s="10">
        <v>513565</v>
      </c>
    </row>
    <row r="6118" spans="6:6">
      <c r="F6118" s="10">
        <v>513568</v>
      </c>
    </row>
    <row r="6119" spans="6:6">
      <c r="F6119" s="10">
        <v>513571</v>
      </c>
    </row>
    <row r="6120" spans="6:6">
      <c r="F6120" s="10">
        <v>513572</v>
      </c>
    </row>
    <row r="6121" spans="6:6">
      <c r="F6121" s="10">
        <v>513573</v>
      </c>
    </row>
    <row r="6122" spans="6:6">
      <c r="F6122" s="10">
        <v>513575</v>
      </c>
    </row>
    <row r="6123" spans="6:6">
      <c r="F6123" s="10">
        <v>513577</v>
      </c>
    </row>
    <row r="6124" spans="6:6">
      <c r="F6124" s="10">
        <v>513579</v>
      </c>
    </row>
    <row r="6125" spans="6:6">
      <c r="F6125" s="10">
        <v>513580</v>
      </c>
    </row>
    <row r="6126" spans="6:6">
      <c r="F6126" s="10">
        <v>513582</v>
      </c>
    </row>
    <row r="6127" spans="6:6">
      <c r="F6127" s="10">
        <v>513583</v>
      </c>
    </row>
    <row r="6128" spans="6:6">
      <c r="F6128" s="10">
        <v>513584</v>
      </c>
    </row>
    <row r="6129" spans="6:6">
      <c r="F6129" s="10">
        <v>513585</v>
      </c>
    </row>
    <row r="6130" spans="6:6">
      <c r="F6130" s="10">
        <v>513586</v>
      </c>
    </row>
    <row r="6131" spans="6:6">
      <c r="F6131" s="10">
        <v>513587</v>
      </c>
    </row>
    <row r="6132" spans="6:6">
      <c r="F6132" s="10">
        <v>513589</v>
      </c>
    </row>
    <row r="6133" spans="6:6">
      <c r="F6133" s="10">
        <v>513591</v>
      </c>
    </row>
    <row r="6134" spans="6:6">
      <c r="F6134" s="10">
        <v>513592</v>
      </c>
    </row>
    <row r="6135" spans="6:6">
      <c r="F6135" s="10">
        <v>513593</v>
      </c>
    </row>
    <row r="6136" spans="6:6">
      <c r="F6136" s="10">
        <v>513594</v>
      </c>
    </row>
    <row r="6137" spans="6:6">
      <c r="F6137" s="10">
        <v>513597</v>
      </c>
    </row>
    <row r="6138" spans="6:6">
      <c r="F6138" s="10">
        <v>513598</v>
      </c>
    </row>
    <row r="6139" spans="6:6">
      <c r="F6139" s="10">
        <v>513599</v>
      </c>
    </row>
    <row r="6140" spans="6:6">
      <c r="F6140" s="10">
        <v>513600</v>
      </c>
    </row>
    <row r="6141" spans="6:6">
      <c r="F6141" s="10">
        <v>513601</v>
      </c>
    </row>
    <row r="6142" spans="6:6">
      <c r="F6142" s="10">
        <v>513602</v>
      </c>
    </row>
    <row r="6143" spans="6:6">
      <c r="F6143" s="10">
        <v>513603</v>
      </c>
    </row>
    <row r="6144" spans="6:6">
      <c r="F6144" s="10">
        <v>513605</v>
      </c>
    </row>
    <row r="6145" spans="6:6">
      <c r="F6145" s="10">
        <v>513606</v>
      </c>
    </row>
    <row r="6146" spans="6:6">
      <c r="F6146" s="10">
        <v>513608</v>
      </c>
    </row>
    <row r="6147" spans="6:6">
      <c r="F6147" s="10">
        <v>513610</v>
      </c>
    </row>
    <row r="6148" spans="6:6">
      <c r="F6148" s="10">
        <v>513617</v>
      </c>
    </row>
    <row r="6149" spans="6:6">
      <c r="F6149" s="10">
        <v>513618</v>
      </c>
    </row>
    <row r="6150" spans="6:6">
      <c r="F6150" s="10">
        <v>513620</v>
      </c>
    </row>
    <row r="6151" spans="6:6">
      <c r="F6151" s="10">
        <v>513621</v>
      </c>
    </row>
    <row r="6152" spans="6:6">
      <c r="F6152" s="10">
        <v>513622</v>
      </c>
    </row>
    <row r="6153" spans="6:6">
      <c r="F6153" s="10">
        <v>513625</v>
      </c>
    </row>
    <row r="6154" spans="6:6">
      <c r="F6154" s="10">
        <v>513626</v>
      </c>
    </row>
    <row r="6155" spans="6:6">
      <c r="F6155" s="10">
        <v>513629</v>
      </c>
    </row>
    <row r="6156" spans="6:6">
      <c r="F6156" s="10">
        <v>513632</v>
      </c>
    </row>
    <row r="6157" spans="6:6">
      <c r="F6157" s="10">
        <v>513633</v>
      </c>
    </row>
    <row r="6158" spans="6:6">
      <c r="F6158" s="10">
        <v>513635</v>
      </c>
    </row>
    <row r="6159" spans="6:6">
      <c r="F6159" s="10">
        <v>513640</v>
      </c>
    </row>
    <row r="6160" spans="6:6">
      <c r="F6160" s="10">
        <v>513641</v>
      </c>
    </row>
    <row r="6161" spans="6:6">
      <c r="F6161" s="10">
        <v>513642</v>
      </c>
    </row>
    <row r="6162" spans="6:6">
      <c r="F6162" s="10">
        <v>513643</v>
      </c>
    </row>
    <row r="6163" spans="6:6">
      <c r="F6163" s="10">
        <v>513646</v>
      </c>
    </row>
    <row r="6164" spans="6:6">
      <c r="F6164" s="10">
        <v>513649</v>
      </c>
    </row>
    <row r="6165" spans="6:6">
      <c r="F6165" s="10">
        <v>513650</v>
      </c>
    </row>
    <row r="6166" spans="6:6">
      <c r="F6166" s="10">
        <v>513652</v>
      </c>
    </row>
    <row r="6167" spans="6:6">
      <c r="F6167" s="10">
        <v>513653</v>
      </c>
    </row>
    <row r="6168" spans="6:6">
      <c r="F6168" s="10">
        <v>513654</v>
      </c>
    </row>
    <row r="6169" spans="6:6">
      <c r="F6169" s="10">
        <v>513659</v>
      </c>
    </row>
    <row r="6170" spans="6:6">
      <c r="F6170" s="10">
        <v>513662</v>
      </c>
    </row>
    <row r="6171" spans="6:6">
      <c r="F6171" s="10">
        <v>513665</v>
      </c>
    </row>
    <row r="6172" spans="6:6">
      <c r="F6172" s="10">
        <v>513666</v>
      </c>
    </row>
    <row r="6173" spans="6:6">
      <c r="F6173" s="10">
        <v>513667</v>
      </c>
    </row>
    <row r="6174" spans="6:6">
      <c r="F6174" s="10">
        <v>513668</v>
      </c>
    </row>
    <row r="6175" spans="6:6">
      <c r="F6175" s="10">
        <v>513669</v>
      </c>
    </row>
    <row r="6176" spans="6:6">
      <c r="F6176" s="10">
        <v>513673</v>
      </c>
    </row>
    <row r="6177" spans="6:6">
      <c r="F6177" s="10">
        <v>513675</v>
      </c>
    </row>
    <row r="6178" spans="6:6">
      <c r="F6178" s="10">
        <v>513676</v>
      </c>
    </row>
    <row r="6179" spans="6:6">
      <c r="F6179" s="10">
        <v>513678</v>
      </c>
    </row>
    <row r="6180" spans="6:6">
      <c r="F6180" s="10">
        <v>513680</v>
      </c>
    </row>
    <row r="6181" spans="6:6">
      <c r="F6181" s="10">
        <v>513681</v>
      </c>
    </row>
    <row r="6182" spans="6:6">
      <c r="F6182" s="10">
        <v>513682</v>
      </c>
    </row>
    <row r="6183" spans="6:6">
      <c r="F6183" s="10">
        <v>513684</v>
      </c>
    </row>
    <row r="6184" spans="6:6">
      <c r="F6184" s="10">
        <v>513688</v>
      </c>
    </row>
    <row r="6185" spans="6:6">
      <c r="F6185" s="10">
        <v>513690</v>
      </c>
    </row>
    <row r="6186" spans="6:6">
      <c r="F6186" s="10">
        <v>513692</v>
      </c>
    </row>
    <row r="6187" spans="6:6">
      <c r="F6187" s="10">
        <v>513695</v>
      </c>
    </row>
    <row r="6188" spans="6:6">
      <c r="F6188" s="10">
        <v>513698</v>
      </c>
    </row>
    <row r="6189" spans="6:6">
      <c r="F6189" s="10">
        <v>513699</v>
      </c>
    </row>
    <row r="6190" spans="6:6">
      <c r="F6190" s="10">
        <v>513700</v>
      </c>
    </row>
    <row r="6191" spans="6:6">
      <c r="F6191" s="10">
        <v>513706</v>
      </c>
    </row>
    <row r="6192" spans="6:6">
      <c r="F6192" s="10">
        <v>513707</v>
      </c>
    </row>
    <row r="6193" spans="6:6">
      <c r="F6193" s="10">
        <v>513710</v>
      </c>
    </row>
    <row r="6194" spans="6:6">
      <c r="F6194" s="10">
        <v>513711</v>
      </c>
    </row>
    <row r="6195" spans="6:6">
      <c r="F6195" s="10">
        <v>513714</v>
      </c>
    </row>
    <row r="6196" spans="6:6">
      <c r="F6196" s="10">
        <v>513716</v>
      </c>
    </row>
    <row r="6197" spans="6:6">
      <c r="F6197" s="10">
        <v>513719</v>
      </c>
    </row>
    <row r="6198" spans="6:6">
      <c r="F6198" s="10">
        <v>513723</v>
      </c>
    </row>
    <row r="6199" spans="6:6">
      <c r="F6199" s="10">
        <v>513727</v>
      </c>
    </row>
    <row r="6200" spans="6:6">
      <c r="F6200" s="10">
        <v>513730</v>
      </c>
    </row>
    <row r="6201" spans="6:6">
      <c r="F6201" s="10">
        <v>513731</v>
      </c>
    </row>
    <row r="6202" spans="6:6">
      <c r="F6202" s="10">
        <v>513732</v>
      </c>
    </row>
    <row r="6203" spans="6:6">
      <c r="F6203" s="10">
        <v>513740</v>
      </c>
    </row>
    <row r="6204" spans="6:6">
      <c r="F6204" s="10">
        <v>513742</v>
      </c>
    </row>
    <row r="6205" spans="6:6">
      <c r="F6205" s="10">
        <v>513746</v>
      </c>
    </row>
    <row r="6206" spans="6:6">
      <c r="F6206" s="10">
        <v>513750</v>
      </c>
    </row>
    <row r="6207" spans="6:6">
      <c r="F6207" s="10">
        <v>513751</v>
      </c>
    </row>
    <row r="6208" spans="6:6">
      <c r="F6208" s="10">
        <v>513753</v>
      </c>
    </row>
    <row r="6209" spans="6:6">
      <c r="F6209" s="10">
        <v>513758</v>
      </c>
    </row>
    <row r="6210" spans="6:6">
      <c r="F6210" s="10">
        <v>513761</v>
      </c>
    </row>
    <row r="6211" spans="6:6">
      <c r="F6211" s="10">
        <v>513762</v>
      </c>
    </row>
    <row r="6212" spans="6:6">
      <c r="F6212" s="10">
        <v>513765</v>
      </c>
    </row>
    <row r="6213" spans="6:6">
      <c r="F6213" s="10">
        <v>513767</v>
      </c>
    </row>
    <row r="6214" spans="6:6">
      <c r="F6214" s="10">
        <v>513769</v>
      </c>
    </row>
    <row r="6215" spans="6:6">
      <c r="F6215" s="10">
        <v>513770</v>
      </c>
    </row>
    <row r="6216" spans="6:6">
      <c r="F6216" s="10">
        <v>513771</v>
      </c>
    </row>
    <row r="6217" spans="6:6">
      <c r="F6217" s="10">
        <v>513774</v>
      </c>
    </row>
    <row r="6218" spans="6:6">
      <c r="F6218" s="10">
        <v>513775</v>
      </c>
    </row>
    <row r="6219" spans="6:6">
      <c r="F6219" s="10">
        <v>513776</v>
      </c>
    </row>
    <row r="6220" spans="6:6">
      <c r="F6220" s="10">
        <v>513777</v>
      </c>
    </row>
    <row r="6221" spans="6:6">
      <c r="F6221" s="10">
        <v>513779</v>
      </c>
    </row>
    <row r="6222" spans="6:6">
      <c r="F6222" s="10">
        <v>513780</v>
      </c>
    </row>
    <row r="6223" spans="6:6">
      <c r="F6223" s="10">
        <v>513782</v>
      </c>
    </row>
    <row r="6224" spans="6:6">
      <c r="F6224" s="10">
        <v>513785</v>
      </c>
    </row>
    <row r="6225" spans="6:6">
      <c r="F6225" s="10">
        <v>513787</v>
      </c>
    </row>
    <row r="6226" spans="6:6">
      <c r="F6226" s="10">
        <v>513788</v>
      </c>
    </row>
    <row r="6227" spans="6:6">
      <c r="F6227" s="10">
        <v>513789</v>
      </c>
    </row>
    <row r="6228" spans="6:6">
      <c r="F6228" s="10">
        <v>513793</v>
      </c>
    </row>
    <row r="6229" spans="6:6">
      <c r="F6229" s="10">
        <v>513795</v>
      </c>
    </row>
    <row r="6230" spans="6:6">
      <c r="F6230" s="10">
        <v>513798</v>
      </c>
    </row>
    <row r="6231" spans="6:6">
      <c r="F6231" s="10">
        <v>513802</v>
      </c>
    </row>
    <row r="6232" spans="6:6">
      <c r="F6232" s="10">
        <v>513804</v>
      </c>
    </row>
    <row r="6233" spans="6:6">
      <c r="F6233" s="10">
        <v>513807</v>
      </c>
    </row>
    <row r="6234" spans="6:6">
      <c r="F6234" s="10">
        <v>513810</v>
      </c>
    </row>
    <row r="6235" spans="6:6">
      <c r="F6235" s="10">
        <v>513812</v>
      </c>
    </row>
    <row r="6236" spans="6:6">
      <c r="F6236" s="10">
        <v>513813</v>
      </c>
    </row>
    <row r="6237" spans="6:6">
      <c r="F6237" s="10">
        <v>513821</v>
      </c>
    </row>
    <row r="6238" spans="6:6">
      <c r="F6238" s="10">
        <v>513822</v>
      </c>
    </row>
    <row r="6239" spans="6:6">
      <c r="F6239" s="10">
        <v>513824</v>
      </c>
    </row>
    <row r="6240" spans="6:6">
      <c r="F6240" s="10">
        <v>513825</v>
      </c>
    </row>
    <row r="6241" spans="6:6">
      <c r="F6241" s="10">
        <v>513828</v>
      </c>
    </row>
    <row r="6242" spans="6:6">
      <c r="F6242" s="10">
        <v>513829</v>
      </c>
    </row>
    <row r="6243" spans="6:6">
      <c r="F6243" s="10">
        <v>513830</v>
      </c>
    </row>
    <row r="6244" spans="6:6">
      <c r="F6244" s="10">
        <v>513834</v>
      </c>
    </row>
    <row r="6245" spans="6:6">
      <c r="F6245" s="10">
        <v>513835</v>
      </c>
    </row>
    <row r="6246" spans="6:6">
      <c r="F6246" s="10">
        <v>513836</v>
      </c>
    </row>
    <row r="6247" spans="6:6">
      <c r="F6247" s="10">
        <v>513840</v>
      </c>
    </row>
    <row r="6248" spans="6:6">
      <c r="F6248" s="10">
        <v>513841</v>
      </c>
    </row>
    <row r="6249" spans="6:6">
      <c r="F6249" s="10">
        <v>513842</v>
      </c>
    </row>
    <row r="6250" spans="6:6">
      <c r="F6250" s="10">
        <v>513843</v>
      </c>
    </row>
    <row r="6251" spans="6:6">
      <c r="F6251" s="10">
        <v>513844</v>
      </c>
    </row>
    <row r="6252" spans="6:6">
      <c r="F6252" s="10">
        <v>513845</v>
      </c>
    </row>
    <row r="6253" spans="6:6">
      <c r="F6253" s="10">
        <v>513847</v>
      </c>
    </row>
    <row r="6254" spans="6:6">
      <c r="F6254" s="10">
        <v>513848</v>
      </c>
    </row>
    <row r="6255" spans="6:6">
      <c r="F6255" s="10">
        <v>513850</v>
      </c>
    </row>
    <row r="6256" spans="6:6">
      <c r="F6256" s="10">
        <v>513852</v>
      </c>
    </row>
    <row r="6257" spans="6:6">
      <c r="F6257" s="10">
        <v>513855</v>
      </c>
    </row>
    <row r="6258" spans="6:6">
      <c r="F6258" s="10">
        <v>513856</v>
      </c>
    </row>
    <row r="6259" spans="6:6">
      <c r="F6259" s="10">
        <v>513857</v>
      </c>
    </row>
    <row r="6260" spans="6:6">
      <c r="F6260" s="10">
        <v>513858</v>
      </c>
    </row>
    <row r="6261" spans="6:6">
      <c r="F6261" s="10">
        <v>513859</v>
      </c>
    </row>
    <row r="6262" spans="6:6">
      <c r="F6262" s="10">
        <v>513865</v>
      </c>
    </row>
    <row r="6263" spans="6:6">
      <c r="F6263" s="10">
        <v>513867</v>
      </c>
    </row>
    <row r="6264" spans="6:6">
      <c r="F6264" s="10">
        <v>513868</v>
      </c>
    </row>
    <row r="6265" spans="6:6">
      <c r="F6265" s="10">
        <v>513869</v>
      </c>
    </row>
    <row r="6266" spans="6:6">
      <c r="F6266" s="10">
        <v>513870</v>
      </c>
    </row>
    <row r="6267" spans="6:6">
      <c r="F6267" s="10">
        <v>513873</v>
      </c>
    </row>
    <row r="6268" spans="6:6">
      <c r="F6268" s="10">
        <v>513874</v>
      </c>
    </row>
    <row r="6269" spans="6:6">
      <c r="F6269" s="10">
        <v>513877</v>
      </c>
    </row>
    <row r="6270" spans="6:6">
      <c r="F6270" s="10">
        <v>513878</v>
      </c>
    </row>
    <row r="6271" spans="6:6">
      <c r="F6271" s="10">
        <v>513884</v>
      </c>
    </row>
    <row r="6272" spans="6:6">
      <c r="F6272" s="10">
        <v>513885</v>
      </c>
    </row>
    <row r="6273" spans="6:6">
      <c r="F6273" s="10">
        <v>513889</v>
      </c>
    </row>
    <row r="6274" spans="6:6">
      <c r="F6274" s="10">
        <v>513894</v>
      </c>
    </row>
    <row r="6275" spans="6:6">
      <c r="F6275" s="10">
        <v>513895</v>
      </c>
    </row>
    <row r="6276" spans="6:6">
      <c r="F6276" s="10">
        <v>513902</v>
      </c>
    </row>
    <row r="6277" spans="6:6">
      <c r="F6277" s="10">
        <v>513906</v>
      </c>
    </row>
    <row r="6278" spans="6:6">
      <c r="F6278" s="10">
        <v>513908</v>
      </c>
    </row>
    <row r="6279" spans="6:6">
      <c r="F6279" s="10">
        <v>513911</v>
      </c>
    </row>
    <row r="6280" spans="6:6">
      <c r="F6280" s="10">
        <v>513912</v>
      </c>
    </row>
    <row r="6281" spans="6:6">
      <c r="F6281" s="10">
        <v>513914</v>
      </c>
    </row>
    <row r="6282" spans="6:6">
      <c r="F6282" s="10">
        <v>513917</v>
      </c>
    </row>
    <row r="6283" spans="6:6">
      <c r="F6283" s="10">
        <v>513918</v>
      </c>
    </row>
    <row r="6284" spans="6:6">
      <c r="F6284" s="10">
        <v>513920</v>
      </c>
    </row>
    <row r="6285" spans="6:6">
      <c r="F6285" s="10">
        <v>513922</v>
      </c>
    </row>
    <row r="6286" spans="6:6">
      <c r="F6286" s="10">
        <v>513924</v>
      </c>
    </row>
    <row r="6287" spans="6:6">
      <c r="F6287" s="10">
        <v>513925</v>
      </c>
    </row>
    <row r="6288" spans="6:6">
      <c r="F6288" s="10">
        <v>513928</v>
      </c>
    </row>
    <row r="6289" spans="6:6">
      <c r="F6289" s="10">
        <v>513929</v>
      </c>
    </row>
    <row r="6290" spans="6:6">
      <c r="F6290" s="10">
        <v>513934</v>
      </c>
    </row>
    <row r="6291" spans="6:6">
      <c r="F6291" s="10">
        <v>513936</v>
      </c>
    </row>
    <row r="6292" spans="6:6">
      <c r="F6292" s="10">
        <v>513939</v>
      </c>
    </row>
    <row r="6293" spans="6:6">
      <c r="F6293" s="10">
        <v>513941</v>
      </c>
    </row>
    <row r="6294" spans="6:6">
      <c r="F6294" s="10">
        <v>513942</v>
      </c>
    </row>
    <row r="6295" spans="6:6">
      <c r="F6295" s="10">
        <v>513944</v>
      </c>
    </row>
    <row r="6296" spans="6:6">
      <c r="F6296" s="10">
        <v>513947</v>
      </c>
    </row>
    <row r="6297" spans="6:6">
      <c r="F6297" s="10">
        <v>513948</v>
      </c>
    </row>
    <row r="6298" spans="6:6">
      <c r="F6298" s="10">
        <v>513951</v>
      </c>
    </row>
    <row r="6299" spans="6:6">
      <c r="F6299" s="10">
        <v>513953</v>
      </c>
    </row>
    <row r="6300" spans="6:6">
      <c r="F6300" s="10">
        <v>513955</v>
      </c>
    </row>
    <row r="6301" spans="6:6">
      <c r="F6301" s="10">
        <v>513958</v>
      </c>
    </row>
    <row r="6302" spans="6:6">
      <c r="F6302" s="10">
        <v>513959</v>
      </c>
    </row>
    <row r="6303" spans="6:6">
      <c r="F6303" s="10">
        <v>513967</v>
      </c>
    </row>
    <row r="6304" spans="6:6">
      <c r="F6304" s="10">
        <v>513969</v>
      </c>
    </row>
    <row r="6305" spans="6:6">
      <c r="F6305" s="10">
        <v>513970</v>
      </c>
    </row>
    <row r="6306" spans="6:6">
      <c r="F6306" s="10">
        <v>513971</v>
      </c>
    </row>
    <row r="6307" spans="6:6">
      <c r="F6307" s="10">
        <v>513972</v>
      </c>
    </row>
    <row r="6308" spans="6:6">
      <c r="F6308" s="10">
        <v>513977</v>
      </c>
    </row>
    <row r="6309" spans="6:6">
      <c r="F6309" s="10">
        <v>513978</v>
      </c>
    </row>
    <row r="6310" spans="6:6">
      <c r="F6310" s="10">
        <v>513983</v>
      </c>
    </row>
    <row r="6311" spans="6:6">
      <c r="F6311" s="10">
        <v>513984</v>
      </c>
    </row>
    <row r="6312" spans="6:6">
      <c r="F6312" s="10">
        <v>513985</v>
      </c>
    </row>
    <row r="6313" spans="6:6">
      <c r="F6313" s="10">
        <v>513986</v>
      </c>
    </row>
    <row r="6314" spans="6:6">
      <c r="F6314" s="10">
        <v>513987</v>
      </c>
    </row>
    <row r="6315" spans="6:6">
      <c r="F6315" s="10">
        <v>513990</v>
      </c>
    </row>
    <row r="6316" spans="6:6">
      <c r="F6316" s="10">
        <v>513992</v>
      </c>
    </row>
    <row r="6317" spans="6:6">
      <c r="F6317" s="10">
        <v>513993</v>
      </c>
    </row>
    <row r="6318" spans="6:6">
      <c r="F6318" s="10">
        <v>513994</v>
      </c>
    </row>
    <row r="6319" spans="6:6">
      <c r="F6319" s="10">
        <v>513996</v>
      </c>
    </row>
    <row r="6320" spans="6:6">
      <c r="F6320" s="10">
        <v>513998</v>
      </c>
    </row>
    <row r="6321" spans="6:6">
      <c r="F6321" s="10">
        <v>514000</v>
      </c>
    </row>
    <row r="6322" spans="6:6">
      <c r="F6322" s="10">
        <v>514001</v>
      </c>
    </row>
    <row r="6323" spans="6:6">
      <c r="F6323" s="10">
        <v>514002</v>
      </c>
    </row>
    <row r="6324" spans="6:6">
      <c r="F6324" s="10">
        <v>514003</v>
      </c>
    </row>
    <row r="6325" spans="6:6">
      <c r="F6325" s="10">
        <v>514005</v>
      </c>
    </row>
    <row r="6326" spans="6:6">
      <c r="F6326" s="10">
        <v>514006</v>
      </c>
    </row>
    <row r="6327" spans="6:6">
      <c r="F6327" s="10">
        <v>514011</v>
      </c>
    </row>
    <row r="6328" spans="6:6">
      <c r="F6328" s="10">
        <v>514013</v>
      </c>
    </row>
    <row r="6329" spans="6:6">
      <c r="F6329" s="10">
        <v>514014</v>
      </c>
    </row>
    <row r="6330" spans="6:6">
      <c r="F6330" s="10">
        <v>514021</v>
      </c>
    </row>
    <row r="6331" spans="6:6">
      <c r="F6331" s="10">
        <v>514023</v>
      </c>
    </row>
    <row r="6332" spans="6:6">
      <c r="F6332" s="10">
        <v>514024</v>
      </c>
    </row>
    <row r="6333" spans="6:6">
      <c r="F6333" s="10">
        <v>514026</v>
      </c>
    </row>
    <row r="6334" spans="6:6">
      <c r="F6334" s="10">
        <v>514028</v>
      </c>
    </row>
    <row r="6335" spans="6:6">
      <c r="F6335" s="10">
        <v>514031</v>
      </c>
    </row>
    <row r="6336" spans="6:6">
      <c r="F6336" s="10">
        <v>514033</v>
      </c>
    </row>
    <row r="6337" spans="6:6">
      <c r="F6337" s="10">
        <v>514035</v>
      </c>
    </row>
    <row r="6338" spans="6:6">
      <c r="F6338" s="10">
        <v>514036</v>
      </c>
    </row>
    <row r="6339" spans="6:6">
      <c r="F6339" s="10">
        <v>514039</v>
      </c>
    </row>
    <row r="6340" spans="6:6">
      <c r="F6340" s="10">
        <v>514044</v>
      </c>
    </row>
    <row r="6341" spans="6:6">
      <c r="F6341" s="10">
        <v>514046</v>
      </c>
    </row>
    <row r="6342" spans="6:6">
      <c r="F6342" s="10">
        <v>514047</v>
      </c>
    </row>
    <row r="6343" spans="6:6">
      <c r="F6343" s="10">
        <v>514056</v>
      </c>
    </row>
    <row r="6344" spans="6:6">
      <c r="F6344" s="10">
        <v>514057</v>
      </c>
    </row>
    <row r="6345" spans="6:6">
      <c r="F6345" s="10">
        <v>514060</v>
      </c>
    </row>
    <row r="6346" spans="6:6">
      <c r="F6346" s="10">
        <v>514062</v>
      </c>
    </row>
    <row r="6347" spans="6:6">
      <c r="F6347" s="10">
        <v>514066</v>
      </c>
    </row>
    <row r="6348" spans="6:6">
      <c r="F6348" s="10">
        <v>514071</v>
      </c>
    </row>
    <row r="6349" spans="6:6">
      <c r="F6349" s="10">
        <v>514072</v>
      </c>
    </row>
    <row r="6350" spans="6:6">
      <c r="F6350" s="10">
        <v>514076</v>
      </c>
    </row>
    <row r="6351" spans="6:6">
      <c r="F6351" s="10">
        <v>514078</v>
      </c>
    </row>
    <row r="6352" spans="6:6">
      <c r="F6352" s="10">
        <v>514083</v>
      </c>
    </row>
    <row r="6353" spans="6:6">
      <c r="F6353" s="10">
        <v>514085</v>
      </c>
    </row>
    <row r="6354" spans="6:6">
      <c r="F6354" s="10">
        <v>514086</v>
      </c>
    </row>
    <row r="6355" spans="6:6">
      <c r="F6355" s="10">
        <v>514087</v>
      </c>
    </row>
    <row r="6356" spans="6:6">
      <c r="F6356" s="10">
        <v>514090</v>
      </c>
    </row>
    <row r="6357" spans="6:6">
      <c r="F6357" s="10">
        <v>514094</v>
      </c>
    </row>
    <row r="6358" spans="6:6">
      <c r="F6358" s="10">
        <v>514102</v>
      </c>
    </row>
    <row r="6359" spans="6:6">
      <c r="F6359" s="10">
        <v>514104</v>
      </c>
    </row>
    <row r="6360" spans="6:6">
      <c r="F6360" s="10">
        <v>514106</v>
      </c>
    </row>
    <row r="6361" spans="6:6">
      <c r="F6361" s="10">
        <v>514108</v>
      </c>
    </row>
    <row r="6362" spans="6:6">
      <c r="F6362" s="10">
        <v>514111</v>
      </c>
    </row>
    <row r="6363" spans="6:6">
      <c r="F6363" s="10">
        <v>514113</v>
      </c>
    </row>
    <row r="6364" spans="6:6">
      <c r="F6364" s="10">
        <v>514114</v>
      </c>
    </row>
    <row r="6365" spans="6:6">
      <c r="F6365" s="10">
        <v>514121</v>
      </c>
    </row>
    <row r="6366" spans="6:6">
      <c r="F6366" s="10">
        <v>514123</v>
      </c>
    </row>
    <row r="6367" spans="6:6">
      <c r="F6367" s="10">
        <v>514128</v>
      </c>
    </row>
    <row r="6368" spans="6:6">
      <c r="F6368" s="10">
        <v>514131</v>
      </c>
    </row>
    <row r="6369" spans="6:6">
      <c r="F6369" s="10">
        <v>514134</v>
      </c>
    </row>
    <row r="6370" spans="6:6">
      <c r="F6370" s="10">
        <v>514135</v>
      </c>
    </row>
    <row r="6371" spans="6:6">
      <c r="F6371" s="10">
        <v>514137</v>
      </c>
    </row>
    <row r="6372" spans="6:6">
      <c r="F6372" s="10">
        <v>514141</v>
      </c>
    </row>
    <row r="6373" spans="6:6">
      <c r="F6373" s="10">
        <v>514142</v>
      </c>
    </row>
    <row r="6374" spans="6:6">
      <c r="F6374" s="10">
        <v>514143</v>
      </c>
    </row>
    <row r="6375" spans="6:6">
      <c r="F6375" s="10">
        <v>514147</v>
      </c>
    </row>
    <row r="6376" spans="6:6">
      <c r="F6376" s="10">
        <v>514150</v>
      </c>
    </row>
    <row r="6377" spans="6:6">
      <c r="F6377" s="10">
        <v>514151</v>
      </c>
    </row>
    <row r="6378" spans="6:6">
      <c r="F6378" s="10">
        <v>514154</v>
      </c>
    </row>
    <row r="6379" spans="6:6">
      <c r="F6379" s="10">
        <v>514158</v>
      </c>
    </row>
    <row r="6380" spans="6:6">
      <c r="F6380" s="10">
        <v>514159</v>
      </c>
    </row>
    <row r="6381" spans="6:6">
      <c r="F6381" s="10">
        <v>514160</v>
      </c>
    </row>
    <row r="6382" spans="6:6">
      <c r="F6382" s="10">
        <v>514161</v>
      </c>
    </row>
    <row r="6383" spans="6:6">
      <c r="F6383" s="10">
        <v>514162</v>
      </c>
    </row>
    <row r="6384" spans="6:6">
      <c r="F6384" s="10">
        <v>514165</v>
      </c>
    </row>
    <row r="6385" spans="6:6">
      <c r="F6385" s="10">
        <v>514167</v>
      </c>
    </row>
    <row r="6386" spans="6:6">
      <c r="F6386" s="10">
        <v>514168</v>
      </c>
    </row>
    <row r="6387" spans="6:6">
      <c r="F6387" s="10">
        <v>514170</v>
      </c>
    </row>
    <row r="6388" spans="6:6">
      <c r="F6388" s="10">
        <v>514172</v>
      </c>
    </row>
    <row r="6389" spans="6:6">
      <c r="F6389" s="10">
        <v>514174</v>
      </c>
    </row>
    <row r="6390" spans="6:6">
      <c r="F6390" s="10">
        <v>514175</v>
      </c>
    </row>
    <row r="6391" spans="6:6">
      <c r="F6391" s="10">
        <v>514176</v>
      </c>
    </row>
    <row r="6392" spans="6:6">
      <c r="F6392" s="10">
        <v>514177</v>
      </c>
    </row>
    <row r="6393" spans="6:6">
      <c r="F6393" s="10">
        <v>514181</v>
      </c>
    </row>
    <row r="6394" spans="6:6">
      <c r="F6394" s="10">
        <v>514182</v>
      </c>
    </row>
    <row r="6395" spans="6:6">
      <c r="F6395" s="10">
        <v>514185</v>
      </c>
    </row>
    <row r="6396" spans="6:6">
      <c r="F6396" s="10">
        <v>514186</v>
      </c>
    </row>
    <row r="6397" spans="6:6">
      <c r="F6397" s="10">
        <v>514187</v>
      </c>
    </row>
    <row r="6398" spans="6:6">
      <c r="F6398" s="10">
        <v>514189</v>
      </c>
    </row>
    <row r="6399" spans="6:6">
      <c r="F6399" s="10">
        <v>514191</v>
      </c>
    </row>
    <row r="6400" spans="6:6">
      <c r="F6400" s="10">
        <v>514192</v>
      </c>
    </row>
    <row r="6401" spans="6:6">
      <c r="F6401" s="10">
        <v>514193</v>
      </c>
    </row>
    <row r="6402" spans="6:6">
      <c r="F6402" s="10">
        <v>514194</v>
      </c>
    </row>
    <row r="6403" spans="6:6">
      <c r="F6403" s="10">
        <v>514201</v>
      </c>
    </row>
    <row r="6404" spans="6:6">
      <c r="F6404" s="10">
        <v>514202</v>
      </c>
    </row>
    <row r="6405" spans="6:6">
      <c r="F6405" s="10">
        <v>514203</v>
      </c>
    </row>
    <row r="6406" spans="6:6">
      <c r="F6406" s="10">
        <v>514205</v>
      </c>
    </row>
    <row r="6407" spans="6:6">
      <c r="F6407" s="10">
        <v>514207</v>
      </c>
    </row>
    <row r="6408" spans="6:6">
      <c r="F6408" s="10">
        <v>514209</v>
      </c>
    </row>
    <row r="6409" spans="6:6">
      <c r="F6409" s="10">
        <v>514210</v>
      </c>
    </row>
    <row r="6410" spans="6:6">
      <c r="F6410" s="10">
        <v>514211</v>
      </c>
    </row>
    <row r="6411" spans="6:6">
      <c r="F6411" s="10">
        <v>514212</v>
      </c>
    </row>
    <row r="6412" spans="6:6">
      <c r="F6412" s="10">
        <v>514213</v>
      </c>
    </row>
    <row r="6413" spans="6:6">
      <c r="F6413" s="10">
        <v>514214</v>
      </c>
    </row>
    <row r="6414" spans="6:6">
      <c r="F6414" s="10">
        <v>514215</v>
      </c>
    </row>
    <row r="6415" spans="6:6">
      <c r="F6415" s="10">
        <v>514216</v>
      </c>
    </row>
    <row r="6416" spans="6:6">
      <c r="F6416" s="10">
        <v>514218</v>
      </c>
    </row>
    <row r="6417" spans="6:6">
      <c r="F6417" s="10">
        <v>514220</v>
      </c>
    </row>
    <row r="6418" spans="6:6">
      <c r="F6418" s="10">
        <v>514221</v>
      </c>
    </row>
    <row r="6419" spans="6:6">
      <c r="F6419" s="10">
        <v>514223</v>
      </c>
    </row>
    <row r="6420" spans="6:6">
      <c r="F6420" s="10">
        <v>514225</v>
      </c>
    </row>
    <row r="6421" spans="6:6">
      <c r="F6421" s="10">
        <v>514230</v>
      </c>
    </row>
    <row r="6422" spans="6:6">
      <c r="F6422" s="10">
        <v>514231</v>
      </c>
    </row>
    <row r="6423" spans="6:6">
      <c r="F6423" s="10">
        <v>514234</v>
      </c>
    </row>
    <row r="6424" spans="6:6">
      <c r="F6424" s="10">
        <v>514235</v>
      </c>
    </row>
    <row r="6425" spans="6:6">
      <c r="F6425" s="10">
        <v>514237</v>
      </c>
    </row>
    <row r="6426" spans="6:6">
      <c r="F6426" s="10">
        <v>514239</v>
      </c>
    </row>
    <row r="6427" spans="6:6">
      <c r="F6427" s="10">
        <v>514243</v>
      </c>
    </row>
    <row r="6428" spans="6:6">
      <c r="F6428" s="10">
        <v>514244</v>
      </c>
    </row>
    <row r="6429" spans="6:6">
      <c r="F6429" s="10">
        <v>514246</v>
      </c>
    </row>
    <row r="6430" spans="6:6">
      <c r="F6430" s="10">
        <v>514249</v>
      </c>
    </row>
    <row r="6431" spans="6:6">
      <c r="F6431" s="10">
        <v>514255</v>
      </c>
    </row>
    <row r="6432" spans="6:6">
      <c r="F6432" s="10">
        <v>514257</v>
      </c>
    </row>
    <row r="6433" spans="6:6">
      <c r="F6433" s="10">
        <v>514259</v>
      </c>
    </row>
    <row r="6434" spans="6:6">
      <c r="F6434" s="10">
        <v>514261</v>
      </c>
    </row>
    <row r="6435" spans="6:6">
      <c r="F6435" s="10">
        <v>514263</v>
      </c>
    </row>
    <row r="6436" spans="6:6">
      <c r="F6436" s="10">
        <v>514267</v>
      </c>
    </row>
    <row r="6437" spans="6:6">
      <c r="F6437" s="10">
        <v>514271</v>
      </c>
    </row>
    <row r="6438" spans="6:6">
      <c r="F6438" s="10">
        <v>514273</v>
      </c>
    </row>
    <row r="6439" spans="6:6">
      <c r="F6439" s="10">
        <v>514277</v>
      </c>
    </row>
    <row r="6440" spans="6:6">
      <c r="F6440" s="10">
        <v>514284</v>
      </c>
    </row>
    <row r="6441" spans="6:6">
      <c r="F6441" s="10">
        <v>514285</v>
      </c>
    </row>
    <row r="6442" spans="6:6">
      <c r="F6442" s="10">
        <v>514286</v>
      </c>
    </row>
    <row r="6443" spans="6:6">
      <c r="F6443" s="10">
        <v>514287</v>
      </c>
    </row>
    <row r="6444" spans="6:6">
      <c r="F6444" s="10">
        <v>514291</v>
      </c>
    </row>
    <row r="6445" spans="6:6">
      <c r="F6445" s="10">
        <v>514293</v>
      </c>
    </row>
    <row r="6446" spans="6:6">
      <c r="F6446" s="10">
        <v>514295</v>
      </c>
    </row>
    <row r="6447" spans="6:6">
      <c r="F6447" s="10">
        <v>514296</v>
      </c>
    </row>
    <row r="6448" spans="6:6">
      <c r="F6448" s="10">
        <v>514305</v>
      </c>
    </row>
    <row r="6449" spans="6:6">
      <c r="F6449" s="10">
        <v>514307</v>
      </c>
    </row>
    <row r="6450" spans="6:6">
      <c r="F6450" s="10">
        <v>514313</v>
      </c>
    </row>
    <row r="6451" spans="6:6">
      <c r="F6451" s="10">
        <v>514319</v>
      </c>
    </row>
    <row r="6452" spans="6:6">
      <c r="F6452" s="10">
        <v>514322</v>
      </c>
    </row>
    <row r="6453" spans="6:6">
      <c r="F6453" s="10">
        <v>514323</v>
      </c>
    </row>
    <row r="6454" spans="6:6">
      <c r="F6454" s="10">
        <v>514326</v>
      </c>
    </row>
    <row r="6455" spans="6:6">
      <c r="F6455" s="10">
        <v>514327</v>
      </c>
    </row>
    <row r="6456" spans="6:6">
      <c r="F6456" s="10">
        <v>514330</v>
      </c>
    </row>
    <row r="6457" spans="6:6">
      <c r="F6457" s="10">
        <v>514332</v>
      </c>
    </row>
    <row r="6458" spans="6:6">
      <c r="F6458" s="10">
        <v>514334</v>
      </c>
    </row>
    <row r="6459" spans="6:6">
      <c r="F6459" s="10">
        <v>514335</v>
      </c>
    </row>
    <row r="6460" spans="6:6">
      <c r="F6460" s="10">
        <v>514336</v>
      </c>
    </row>
    <row r="6461" spans="6:6">
      <c r="F6461" s="10">
        <v>514338</v>
      </c>
    </row>
    <row r="6462" spans="6:6">
      <c r="F6462" s="10">
        <v>514339</v>
      </c>
    </row>
    <row r="6463" spans="6:6">
      <c r="F6463" s="10">
        <v>514342</v>
      </c>
    </row>
    <row r="6464" spans="6:6">
      <c r="F6464" s="10">
        <v>514345</v>
      </c>
    </row>
    <row r="6465" spans="6:6">
      <c r="F6465" s="10">
        <v>514346</v>
      </c>
    </row>
    <row r="6466" spans="6:6">
      <c r="F6466" s="10">
        <v>514347</v>
      </c>
    </row>
    <row r="6467" spans="6:6">
      <c r="F6467" s="10">
        <v>514352</v>
      </c>
    </row>
    <row r="6468" spans="6:6">
      <c r="F6468" s="10">
        <v>514354</v>
      </c>
    </row>
    <row r="6469" spans="6:6">
      <c r="F6469" s="10">
        <v>514355</v>
      </c>
    </row>
    <row r="6470" spans="6:6">
      <c r="F6470" s="10">
        <v>514357</v>
      </c>
    </row>
    <row r="6471" spans="6:6">
      <c r="F6471" s="10">
        <v>514360</v>
      </c>
    </row>
    <row r="6472" spans="6:6">
      <c r="F6472" s="10">
        <v>514361</v>
      </c>
    </row>
    <row r="6473" spans="6:6">
      <c r="F6473" s="10">
        <v>514364</v>
      </c>
    </row>
    <row r="6474" spans="6:6">
      <c r="F6474" s="10">
        <v>514365</v>
      </c>
    </row>
    <row r="6475" spans="6:6">
      <c r="F6475" s="10">
        <v>514366</v>
      </c>
    </row>
    <row r="6476" spans="6:6">
      <c r="F6476" s="10">
        <v>514367</v>
      </c>
    </row>
    <row r="6477" spans="6:6">
      <c r="F6477" s="10">
        <v>514368</v>
      </c>
    </row>
    <row r="6478" spans="6:6">
      <c r="F6478" s="10">
        <v>514369</v>
      </c>
    </row>
    <row r="6479" spans="6:6">
      <c r="F6479" s="10">
        <v>514370</v>
      </c>
    </row>
    <row r="6480" spans="6:6">
      <c r="F6480" s="10">
        <v>514371</v>
      </c>
    </row>
    <row r="6481" spans="6:6">
      <c r="F6481" s="10">
        <v>514372</v>
      </c>
    </row>
    <row r="6482" spans="6:6">
      <c r="F6482" s="10">
        <v>514373</v>
      </c>
    </row>
    <row r="6483" spans="6:6">
      <c r="F6483" s="10">
        <v>514374</v>
      </c>
    </row>
    <row r="6484" spans="6:6">
      <c r="F6484" s="10">
        <v>514377</v>
      </c>
    </row>
    <row r="6485" spans="6:6">
      <c r="F6485" s="10">
        <v>514380</v>
      </c>
    </row>
    <row r="6486" spans="6:6">
      <c r="F6486" s="10">
        <v>514383</v>
      </c>
    </row>
    <row r="6487" spans="6:6">
      <c r="F6487" s="10">
        <v>514386</v>
      </c>
    </row>
    <row r="6488" spans="6:6">
      <c r="F6488" s="10">
        <v>514387</v>
      </c>
    </row>
    <row r="6489" spans="6:6">
      <c r="F6489" s="10">
        <v>514391</v>
      </c>
    </row>
    <row r="6490" spans="6:6">
      <c r="F6490" s="10">
        <v>514394</v>
      </c>
    </row>
    <row r="6491" spans="6:6">
      <c r="F6491" s="10">
        <v>514398</v>
      </c>
    </row>
    <row r="6492" spans="6:6">
      <c r="F6492" s="10">
        <v>514399</v>
      </c>
    </row>
    <row r="6493" spans="6:6">
      <c r="F6493" s="10">
        <v>514402</v>
      </c>
    </row>
    <row r="6494" spans="6:6">
      <c r="F6494" s="10">
        <v>514403</v>
      </c>
    </row>
    <row r="6495" spans="6:6">
      <c r="F6495" s="10">
        <v>514405</v>
      </c>
    </row>
    <row r="6496" spans="6:6">
      <c r="F6496" s="10">
        <v>514406</v>
      </c>
    </row>
    <row r="6497" spans="6:6">
      <c r="F6497" s="10">
        <v>514407</v>
      </c>
    </row>
    <row r="6498" spans="6:6">
      <c r="F6498" s="10">
        <v>514409</v>
      </c>
    </row>
    <row r="6499" spans="6:6">
      <c r="F6499" s="10">
        <v>514410</v>
      </c>
    </row>
    <row r="6500" spans="6:6">
      <c r="F6500" s="10">
        <v>514413</v>
      </c>
    </row>
    <row r="6501" spans="6:6">
      <c r="F6501" s="10">
        <v>514414</v>
      </c>
    </row>
    <row r="6502" spans="6:6">
      <c r="F6502" s="10">
        <v>514418</v>
      </c>
    </row>
    <row r="6503" spans="6:6">
      <c r="F6503" s="10">
        <v>514420</v>
      </c>
    </row>
    <row r="6504" spans="6:6">
      <c r="F6504" s="10">
        <v>514423</v>
      </c>
    </row>
    <row r="6505" spans="6:6">
      <c r="F6505" s="10">
        <v>514427</v>
      </c>
    </row>
    <row r="6506" spans="6:6">
      <c r="F6506" s="10">
        <v>514428</v>
      </c>
    </row>
    <row r="6507" spans="6:6">
      <c r="F6507" s="10">
        <v>514432</v>
      </c>
    </row>
    <row r="6508" spans="6:6">
      <c r="F6508" s="10">
        <v>514433</v>
      </c>
    </row>
    <row r="6509" spans="6:6">
      <c r="F6509" s="10">
        <v>514434</v>
      </c>
    </row>
    <row r="6510" spans="6:6">
      <c r="F6510" s="10">
        <v>514435</v>
      </c>
    </row>
    <row r="6511" spans="6:6">
      <c r="F6511" s="10">
        <v>514440</v>
      </c>
    </row>
    <row r="6512" spans="6:6">
      <c r="F6512" s="10">
        <v>514441</v>
      </c>
    </row>
    <row r="6513" spans="6:6">
      <c r="F6513" s="10">
        <v>514442</v>
      </c>
    </row>
    <row r="6514" spans="6:6">
      <c r="F6514" s="10">
        <v>514443</v>
      </c>
    </row>
    <row r="6515" spans="6:6">
      <c r="F6515" s="10">
        <v>514445</v>
      </c>
    </row>
    <row r="6516" spans="6:6">
      <c r="F6516" s="10">
        <v>514446</v>
      </c>
    </row>
    <row r="6517" spans="6:6">
      <c r="F6517" s="10">
        <v>514447</v>
      </c>
    </row>
    <row r="6518" spans="6:6">
      <c r="F6518" s="10">
        <v>514448</v>
      </c>
    </row>
    <row r="6519" spans="6:6">
      <c r="F6519" s="10">
        <v>514449</v>
      </c>
    </row>
    <row r="6520" spans="6:6">
      <c r="F6520" s="10">
        <v>514453</v>
      </c>
    </row>
    <row r="6521" spans="6:6">
      <c r="F6521" s="10">
        <v>514455</v>
      </c>
    </row>
    <row r="6522" spans="6:6">
      <c r="F6522" s="10">
        <v>514456</v>
      </c>
    </row>
    <row r="6523" spans="6:6">
      <c r="F6523" s="10">
        <v>514457</v>
      </c>
    </row>
    <row r="6524" spans="6:6">
      <c r="F6524" s="10">
        <v>514459</v>
      </c>
    </row>
    <row r="6525" spans="6:6">
      <c r="F6525" s="10">
        <v>514460</v>
      </c>
    </row>
    <row r="6526" spans="6:6">
      <c r="F6526" s="10">
        <v>514462</v>
      </c>
    </row>
    <row r="6527" spans="6:6">
      <c r="F6527" s="10">
        <v>514463</v>
      </c>
    </row>
    <row r="6528" spans="6:6">
      <c r="F6528" s="10">
        <v>514465</v>
      </c>
    </row>
    <row r="6529" spans="6:6">
      <c r="F6529" s="10">
        <v>514466</v>
      </c>
    </row>
    <row r="6530" spans="6:6">
      <c r="F6530" s="10">
        <v>514467</v>
      </c>
    </row>
    <row r="6531" spans="6:6">
      <c r="F6531" s="10">
        <v>514470</v>
      </c>
    </row>
    <row r="6532" spans="6:6">
      <c r="F6532" s="10">
        <v>514472</v>
      </c>
    </row>
    <row r="6533" spans="6:6">
      <c r="F6533" s="10">
        <v>514473</v>
      </c>
    </row>
    <row r="6534" spans="6:6">
      <c r="F6534" s="10">
        <v>514474</v>
      </c>
    </row>
    <row r="6535" spans="6:6">
      <c r="F6535" s="10">
        <v>514485</v>
      </c>
    </row>
    <row r="6536" spans="6:6">
      <c r="F6536" s="10">
        <v>514487</v>
      </c>
    </row>
    <row r="6537" spans="6:6">
      <c r="F6537" s="10">
        <v>514488</v>
      </c>
    </row>
    <row r="6538" spans="6:6">
      <c r="F6538" s="10">
        <v>514490</v>
      </c>
    </row>
    <row r="6539" spans="6:6">
      <c r="F6539" s="10">
        <v>514492</v>
      </c>
    </row>
    <row r="6540" spans="6:6">
      <c r="F6540" s="10">
        <v>514493</v>
      </c>
    </row>
    <row r="6541" spans="6:6">
      <c r="F6541" s="10">
        <v>514494</v>
      </c>
    </row>
    <row r="6542" spans="6:6">
      <c r="F6542" s="10">
        <v>514502</v>
      </c>
    </row>
    <row r="6543" spans="6:6">
      <c r="F6543" s="10">
        <v>514503</v>
      </c>
    </row>
    <row r="6544" spans="6:6">
      <c r="F6544" s="10">
        <v>514504</v>
      </c>
    </row>
    <row r="6545" spans="6:6">
      <c r="F6545" s="10">
        <v>514505</v>
      </c>
    </row>
    <row r="6546" spans="6:6">
      <c r="F6546" s="10">
        <v>514507</v>
      </c>
    </row>
    <row r="6547" spans="6:6">
      <c r="F6547" s="10">
        <v>514508</v>
      </c>
    </row>
    <row r="6548" spans="6:6">
      <c r="F6548" s="10">
        <v>514509</v>
      </c>
    </row>
    <row r="6549" spans="6:6">
      <c r="F6549" s="10">
        <v>514510</v>
      </c>
    </row>
    <row r="6550" spans="6:6">
      <c r="F6550" s="10">
        <v>514512</v>
      </c>
    </row>
    <row r="6551" spans="6:6">
      <c r="F6551" s="10">
        <v>514513</v>
      </c>
    </row>
    <row r="6552" spans="6:6">
      <c r="F6552" s="10">
        <v>514514</v>
      </c>
    </row>
    <row r="6553" spans="6:6">
      <c r="F6553" s="10">
        <v>514520</v>
      </c>
    </row>
    <row r="6554" spans="6:6">
      <c r="F6554" s="10">
        <v>514521</v>
      </c>
    </row>
    <row r="6555" spans="6:6">
      <c r="F6555" s="10">
        <v>514524</v>
      </c>
    </row>
    <row r="6556" spans="6:6">
      <c r="F6556" s="10">
        <v>514525</v>
      </c>
    </row>
    <row r="6557" spans="6:6">
      <c r="F6557" s="10">
        <v>514526</v>
      </c>
    </row>
    <row r="6558" spans="6:6">
      <c r="F6558" s="10">
        <v>514529</v>
      </c>
    </row>
    <row r="6559" spans="6:6">
      <c r="F6559" s="10">
        <v>514530</v>
      </c>
    </row>
    <row r="6560" spans="6:6">
      <c r="F6560" s="10">
        <v>514533</v>
      </c>
    </row>
    <row r="6561" spans="6:6">
      <c r="F6561" s="10">
        <v>514534</v>
      </c>
    </row>
    <row r="6562" spans="6:6">
      <c r="F6562" s="10">
        <v>514537</v>
      </c>
    </row>
    <row r="6563" spans="6:6">
      <c r="F6563" s="10">
        <v>514538</v>
      </c>
    </row>
    <row r="6564" spans="6:6">
      <c r="F6564" s="10">
        <v>514540</v>
      </c>
    </row>
    <row r="6565" spans="6:6">
      <c r="F6565" s="10">
        <v>514541</v>
      </c>
    </row>
    <row r="6566" spans="6:6">
      <c r="F6566" s="10">
        <v>514546</v>
      </c>
    </row>
    <row r="6567" spans="6:6">
      <c r="F6567" s="10">
        <v>514547</v>
      </c>
    </row>
    <row r="6568" spans="6:6">
      <c r="F6568" s="10">
        <v>514548</v>
      </c>
    </row>
    <row r="6569" spans="6:6">
      <c r="F6569" s="10">
        <v>514550</v>
      </c>
    </row>
    <row r="6570" spans="6:6">
      <c r="F6570" s="10">
        <v>514552</v>
      </c>
    </row>
    <row r="6571" spans="6:6">
      <c r="F6571" s="10">
        <v>514553</v>
      </c>
    </row>
    <row r="6572" spans="6:6">
      <c r="F6572" s="10">
        <v>514554</v>
      </c>
    </row>
    <row r="6573" spans="6:6">
      <c r="F6573" s="10">
        <v>514555</v>
      </c>
    </row>
    <row r="6574" spans="6:6">
      <c r="F6574" s="10">
        <v>514556</v>
      </c>
    </row>
    <row r="6575" spans="6:6">
      <c r="F6575" s="10">
        <v>514557</v>
      </c>
    </row>
    <row r="6576" spans="6:6">
      <c r="F6576" s="10">
        <v>514559</v>
      </c>
    </row>
    <row r="6577" spans="6:6">
      <c r="F6577" s="10">
        <v>514560</v>
      </c>
    </row>
    <row r="6578" spans="6:6">
      <c r="F6578" s="10">
        <v>514561</v>
      </c>
    </row>
    <row r="6579" spans="6:6">
      <c r="F6579" s="10">
        <v>514564</v>
      </c>
    </row>
    <row r="6580" spans="6:6">
      <c r="F6580" s="10">
        <v>514566</v>
      </c>
    </row>
    <row r="6581" spans="6:6">
      <c r="F6581" s="10">
        <v>514567</v>
      </c>
    </row>
    <row r="6582" spans="6:6">
      <c r="F6582" s="10">
        <v>514569</v>
      </c>
    </row>
    <row r="6583" spans="6:6">
      <c r="F6583" s="10">
        <v>514572</v>
      </c>
    </row>
    <row r="6584" spans="6:6">
      <c r="F6584" s="10">
        <v>514579</v>
      </c>
    </row>
    <row r="6585" spans="6:6">
      <c r="F6585" s="10">
        <v>514580</v>
      </c>
    </row>
    <row r="6586" spans="6:6">
      <c r="F6586" s="10">
        <v>514582</v>
      </c>
    </row>
    <row r="6587" spans="6:6">
      <c r="F6587" s="10">
        <v>514586</v>
      </c>
    </row>
    <row r="6588" spans="6:6">
      <c r="F6588" s="10">
        <v>514587</v>
      </c>
    </row>
    <row r="6589" spans="6:6">
      <c r="F6589" s="10">
        <v>514588</v>
      </c>
    </row>
    <row r="6590" spans="6:6">
      <c r="F6590" s="10">
        <v>514589</v>
      </c>
    </row>
    <row r="6591" spans="6:6">
      <c r="F6591" s="10">
        <v>514590</v>
      </c>
    </row>
    <row r="6592" spans="6:6">
      <c r="F6592" s="10">
        <v>514595</v>
      </c>
    </row>
    <row r="6593" spans="6:6">
      <c r="F6593" s="10">
        <v>514596</v>
      </c>
    </row>
    <row r="6594" spans="6:6">
      <c r="F6594" s="10">
        <v>514597</v>
      </c>
    </row>
    <row r="6595" spans="6:6">
      <c r="F6595" s="10">
        <v>514598</v>
      </c>
    </row>
    <row r="6596" spans="6:6">
      <c r="F6596" s="10">
        <v>514599</v>
      </c>
    </row>
    <row r="6597" spans="6:6">
      <c r="F6597" s="10">
        <v>514601</v>
      </c>
    </row>
    <row r="6598" spans="6:6">
      <c r="F6598" s="10">
        <v>514603</v>
      </c>
    </row>
    <row r="6599" spans="6:6">
      <c r="F6599" s="10">
        <v>514607</v>
      </c>
    </row>
    <row r="6600" spans="6:6">
      <c r="F6600" s="10">
        <v>514609</v>
      </c>
    </row>
    <row r="6601" spans="6:6">
      <c r="F6601" s="10">
        <v>514610</v>
      </c>
    </row>
    <row r="6602" spans="6:6">
      <c r="F6602" s="10">
        <v>514613</v>
      </c>
    </row>
    <row r="6603" spans="6:6">
      <c r="F6603" s="10">
        <v>514615</v>
      </c>
    </row>
    <row r="6604" spans="6:6">
      <c r="F6604" s="10">
        <v>514616</v>
      </c>
    </row>
    <row r="6605" spans="6:6">
      <c r="F6605" s="10">
        <v>514617</v>
      </c>
    </row>
    <row r="6606" spans="6:6">
      <c r="F6606" s="10">
        <v>514618</v>
      </c>
    </row>
    <row r="6607" spans="6:6">
      <c r="F6607" s="10">
        <v>514621</v>
      </c>
    </row>
    <row r="6608" spans="6:6">
      <c r="F6608" s="10">
        <v>514623</v>
      </c>
    </row>
    <row r="6609" spans="6:6">
      <c r="F6609" s="10">
        <v>514624</v>
      </c>
    </row>
    <row r="6610" spans="6:6">
      <c r="F6610" s="10">
        <v>514626</v>
      </c>
    </row>
    <row r="6611" spans="6:6">
      <c r="F6611" s="10">
        <v>514627</v>
      </c>
    </row>
    <row r="6612" spans="6:6">
      <c r="F6612" s="10">
        <v>514631</v>
      </c>
    </row>
    <row r="6613" spans="6:6">
      <c r="F6613" s="10">
        <v>514634</v>
      </c>
    </row>
    <row r="6614" spans="6:6">
      <c r="F6614" s="10">
        <v>514636</v>
      </c>
    </row>
    <row r="6615" spans="6:6">
      <c r="F6615" s="10">
        <v>514637</v>
      </c>
    </row>
    <row r="6616" spans="6:6">
      <c r="F6616" s="10">
        <v>514642</v>
      </c>
    </row>
    <row r="6617" spans="6:6">
      <c r="F6617" s="10">
        <v>514643</v>
      </c>
    </row>
    <row r="6618" spans="6:6">
      <c r="F6618" s="10">
        <v>514644</v>
      </c>
    </row>
    <row r="6619" spans="6:6">
      <c r="F6619" s="10">
        <v>514645</v>
      </c>
    </row>
    <row r="6620" spans="6:6">
      <c r="F6620" s="10">
        <v>514646</v>
      </c>
    </row>
    <row r="6621" spans="6:6">
      <c r="F6621" s="10">
        <v>514650</v>
      </c>
    </row>
    <row r="6622" spans="6:6">
      <c r="F6622" s="10">
        <v>514651</v>
      </c>
    </row>
    <row r="6623" spans="6:6">
      <c r="F6623" s="10">
        <v>514652</v>
      </c>
    </row>
    <row r="6624" spans="6:6">
      <c r="F6624" s="10">
        <v>514653</v>
      </c>
    </row>
    <row r="6625" spans="6:6">
      <c r="F6625" s="10">
        <v>514658</v>
      </c>
    </row>
    <row r="6626" spans="6:6">
      <c r="F6626" s="10">
        <v>514660</v>
      </c>
    </row>
    <row r="6627" spans="6:6">
      <c r="F6627" s="10">
        <v>514662</v>
      </c>
    </row>
    <row r="6628" spans="6:6">
      <c r="F6628" s="10">
        <v>514663</v>
      </c>
    </row>
    <row r="6629" spans="6:6">
      <c r="F6629" s="10">
        <v>514665</v>
      </c>
    </row>
    <row r="6630" spans="6:6">
      <c r="F6630" s="10">
        <v>514666</v>
      </c>
    </row>
    <row r="6631" spans="6:6">
      <c r="F6631" s="10">
        <v>514667</v>
      </c>
    </row>
    <row r="6632" spans="6:6">
      <c r="F6632" s="10">
        <v>514669</v>
      </c>
    </row>
    <row r="6633" spans="6:6">
      <c r="F6633" s="10">
        <v>514673</v>
      </c>
    </row>
    <row r="6634" spans="6:6">
      <c r="F6634" s="10">
        <v>514674</v>
      </c>
    </row>
    <row r="6635" spans="6:6">
      <c r="F6635" s="10">
        <v>514679</v>
      </c>
    </row>
    <row r="6636" spans="6:6">
      <c r="F6636" s="10">
        <v>514680</v>
      </c>
    </row>
    <row r="6637" spans="6:6">
      <c r="F6637" s="10">
        <v>514681</v>
      </c>
    </row>
    <row r="6638" spans="6:6">
      <c r="F6638" s="10">
        <v>514682</v>
      </c>
    </row>
    <row r="6639" spans="6:6">
      <c r="F6639" s="10">
        <v>514683</v>
      </c>
    </row>
    <row r="6640" spans="6:6">
      <c r="F6640" s="10">
        <v>514685</v>
      </c>
    </row>
    <row r="6641" spans="6:6">
      <c r="F6641" s="10">
        <v>514686</v>
      </c>
    </row>
    <row r="6642" spans="6:6">
      <c r="F6642" s="10">
        <v>514688</v>
      </c>
    </row>
    <row r="6643" spans="6:6">
      <c r="F6643" s="10">
        <v>514693</v>
      </c>
    </row>
    <row r="6644" spans="6:6">
      <c r="F6644" s="10">
        <v>514695</v>
      </c>
    </row>
    <row r="6645" spans="6:6">
      <c r="F6645" s="10">
        <v>514697</v>
      </c>
    </row>
    <row r="6646" spans="6:6">
      <c r="F6646" s="10">
        <v>514701</v>
      </c>
    </row>
    <row r="6647" spans="6:6">
      <c r="F6647" s="10">
        <v>514702</v>
      </c>
    </row>
    <row r="6648" spans="6:6">
      <c r="F6648" s="10">
        <v>514704</v>
      </c>
    </row>
    <row r="6649" spans="6:6">
      <c r="F6649" s="10">
        <v>514705</v>
      </c>
    </row>
    <row r="6650" spans="6:6">
      <c r="F6650" s="10">
        <v>514706</v>
      </c>
    </row>
    <row r="6651" spans="6:6">
      <c r="F6651" s="10">
        <v>514719</v>
      </c>
    </row>
    <row r="6652" spans="6:6">
      <c r="F6652" s="10">
        <v>514720</v>
      </c>
    </row>
    <row r="6653" spans="6:6">
      <c r="F6653" s="10">
        <v>514725</v>
      </c>
    </row>
    <row r="6654" spans="6:6">
      <c r="F6654" s="10">
        <v>514726</v>
      </c>
    </row>
    <row r="6655" spans="6:6">
      <c r="F6655" s="10">
        <v>514734</v>
      </c>
    </row>
    <row r="6656" spans="6:6">
      <c r="F6656" s="10">
        <v>514735</v>
      </c>
    </row>
    <row r="6657" spans="6:6">
      <c r="F6657" s="10">
        <v>514738</v>
      </c>
    </row>
    <row r="6658" spans="6:6">
      <c r="F6658" s="10">
        <v>514739</v>
      </c>
    </row>
    <row r="6659" spans="6:6">
      <c r="F6659" s="10">
        <v>514740</v>
      </c>
    </row>
    <row r="6660" spans="6:6">
      <c r="F6660" s="10">
        <v>514741</v>
      </c>
    </row>
    <row r="6661" spans="6:6">
      <c r="F6661" s="10">
        <v>514742</v>
      </c>
    </row>
    <row r="6662" spans="6:6">
      <c r="F6662" s="10">
        <v>514745</v>
      </c>
    </row>
    <row r="6663" spans="6:6">
      <c r="F6663" s="10">
        <v>514748</v>
      </c>
    </row>
    <row r="6664" spans="6:6">
      <c r="F6664" s="10">
        <v>514749</v>
      </c>
    </row>
    <row r="6665" spans="6:6">
      <c r="F6665" s="10">
        <v>514750</v>
      </c>
    </row>
    <row r="6666" spans="6:6">
      <c r="F6666" s="10">
        <v>514753</v>
      </c>
    </row>
    <row r="6667" spans="6:6">
      <c r="F6667" s="10">
        <v>514758</v>
      </c>
    </row>
    <row r="6668" spans="6:6">
      <c r="F6668" s="10">
        <v>514759</v>
      </c>
    </row>
    <row r="6669" spans="6:6">
      <c r="F6669" s="10">
        <v>514761</v>
      </c>
    </row>
    <row r="6670" spans="6:6">
      <c r="F6670" s="10">
        <v>514762</v>
      </c>
    </row>
    <row r="6671" spans="6:6">
      <c r="F6671" s="10">
        <v>514765</v>
      </c>
    </row>
    <row r="6672" spans="6:6">
      <c r="F6672" s="10">
        <v>514767</v>
      </c>
    </row>
    <row r="6673" spans="6:6">
      <c r="F6673" s="10">
        <v>514769</v>
      </c>
    </row>
    <row r="6674" spans="6:6">
      <c r="F6674" s="10">
        <v>514770</v>
      </c>
    </row>
    <row r="6675" spans="6:6">
      <c r="F6675" s="10">
        <v>514771</v>
      </c>
    </row>
    <row r="6676" spans="6:6">
      <c r="F6676" s="10">
        <v>514772</v>
      </c>
    </row>
    <row r="6677" spans="6:6">
      <c r="F6677" s="10">
        <v>514773</v>
      </c>
    </row>
    <row r="6678" spans="6:6">
      <c r="F6678" s="10">
        <v>514777</v>
      </c>
    </row>
    <row r="6679" spans="6:6">
      <c r="F6679" s="10">
        <v>514781</v>
      </c>
    </row>
    <row r="6680" spans="6:6">
      <c r="F6680" s="10">
        <v>514786</v>
      </c>
    </row>
    <row r="6681" spans="6:6">
      <c r="F6681" s="10">
        <v>514787</v>
      </c>
    </row>
    <row r="6682" spans="6:6">
      <c r="F6682" s="10">
        <v>514788</v>
      </c>
    </row>
    <row r="6683" spans="6:6">
      <c r="F6683" s="10">
        <v>514789</v>
      </c>
    </row>
    <row r="6684" spans="6:6">
      <c r="F6684" s="10">
        <v>514791</v>
      </c>
    </row>
    <row r="6685" spans="6:6">
      <c r="F6685" s="10">
        <v>514793</v>
      </c>
    </row>
    <row r="6686" spans="6:6">
      <c r="F6686" s="10">
        <v>514797</v>
      </c>
    </row>
    <row r="6687" spans="6:6">
      <c r="F6687" s="10">
        <v>514798</v>
      </c>
    </row>
    <row r="6688" spans="6:6">
      <c r="F6688" s="10">
        <v>514803</v>
      </c>
    </row>
    <row r="6689" spans="6:6">
      <c r="F6689" s="10">
        <v>514807</v>
      </c>
    </row>
    <row r="6690" spans="6:6">
      <c r="F6690" s="10">
        <v>514809</v>
      </c>
    </row>
    <row r="6691" spans="6:6">
      <c r="F6691" s="10">
        <v>514810</v>
      </c>
    </row>
    <row r="6692" spans="6:6">
      <c r="F6692" s="10">
        <v>514812</v>
      </c>
    </row>
    <row r="6693" spans="6:6">
      <c r="F6693" s="10">
        <v>514813</v>
      </c>
    </row>
    <row r="6694" spans="6:6">
      <c r="F6694" s="10">
        <v>514818</v>
      </c>
    </row>
    <row r="6695" spans="6:6">
      <c r="F6695" s="10">
        <v>514819</v>
      </c>
    </row>
    <row r="6696" spans="6:6">
      <c r="F6696" s="10">
        <v>514822</v>
      </c>
    </row>
    <row r="6697" spans="6:6">
      <c r="F6697" s="10">
        <v>514824</v>
      </c>
    </row>
    <row r="6698" spans="6:6">
      <c r="F6698" s="10">
        <v>514828</v>
      </c>
    </row>
    <row r="6699" spans="6:6">
      <c r="F6699" s="10">
        <v>514829</v>
      </c>
    </row>
    <row r="6700" spans="6:6">
      <c r="F6700" s="10">
        <v>514831</v>
      </c>
    </row>
    <row r="6701" spans="6:6">
      <c r="F6701" s="10">
        <v>514832</v>
      </c>
    </row>
    <row r="6702" spans="6:6">
      <c r="F6702" s="10">
        <v>514833</v>
      </c>
    </row>
    <row r="6703" spans="6:6">
      <c r="F6703" s="10">
        <v>514842</v>
      </c>
    </row>
    <row r="6704" spans="6:6">
      <c r="F6704" s="10">
        <v>514846</v>
      </c>
    </row>
    <row r="6705" spans="6:6">
      <c r="F6705" s="10">
        <v>514852</v>
      </c>
    </row>
    <row r="6706" spans="6:6">
      <c r="F6706" s="10">
        <v>514858</v>
      </c>
    </row>
    <row r="6707" spans="6:6">
      <c r="F6707" s="10">
        <v>514859</v>
      </c>
    </row>
    <row r="6708" spans="6:6">
      <c r="F6708" s="10">
        <v>514860</v>
      </c>
    </row>
    <row r="6709" spans="6:6">
      <c r="F6709" s="10">
        <v>514861</v>
      </c>
    </row>
    <row r="6710" spans="6:6">
      <c r="F6710" s="10">
        <v>514862</v>
      </c>
    </row>
    <row r="6711" spans="6:6">
      <c r="F6711" s="10">
        <v>514863</v>
      </c>
    </row>
    <row r="6712" spans="6:6">
      <c r="F6712" s="10">
        <v>514864</v>
      </c>
    </row>
    <row r="6713" spans="6:6">
      <c r="F6713" s="10">
        <v>514865</v>
      </c>
    </row>
    <row r="6714" spans="6:6">
      <c r="F6714" s="10">
        <v>514867</v>
      </c>
    </row>
    <row r="6715" spans="6:6">
      <c r="F6715" s="10">
        <v>514869</v>
      </c>
    </row>
    <row r="6716" spans="6:6">
      <c r="F6716" s="10">
        <v>514870</v>
      </c>
    </row>
    <row r="6717" spans="6:6">
      <c r="F6717" s="10">
        <v>514871</v>
      </c>
    </row>
    <row r="6718" spans="6:6">
      <c r="F6718" s="10">
        <v>514873</v>
      </c>
    </row>
    <row r="6719" spans="6:6">
      <c r="F6719" s="10">
        <v>514876</v>
      </c>
    </row>
    <row r="6720" spans="6:6">
      <c r="F6720" s="10">
        <v>514877</v>
      </c>
    </row>
    <row r="6721" spans="6:6">
      <c r="F6721" s="10">
        <v>514880</v>
      </c>
    </row>
    <row r="6722" spans="6:6">
      <c r="F6722" s="10">
        <v>514883</v>
      </c>
    </row>
    <row r="6723" spans="6:6">
      <c r="F6723" s="10">
        <v>514886</v>
      </c>
    </row>
    <row r="6724" spans="6:6">
      <c r="F6724" s="10">
        <v>514889</v>
      </c>
    </row>
    <row r="6725" spans="6:6">
      <c r="F6725" s="10">
        <v>514891</v>
      </c>
    </row>
    <row r="6726" spans="6:6">
      <c r="F6726" s="10">
        <v>514894</v>
      </c>
    </row>
    <row r="6727" spans="6:6">
      <c r="F6727" s="10">
        <v>514896</v>
      </c>
    </row>
    <row r="6728" spans="6:6">
      <c r="F6728" s="10">
        <v>514897</v>
      </c>
    </row>
    <row r="6729" spans="6:6">
      <c r="F6729" s="10">
        <v>514898</v>
      </c>
    </row>
    <row r="6730" spans="6:6">
      <c r="F6730" s="10">
        <v>514901</v>
      </c>
    </row>
    <row r="6731" spans="6:6">
      <c r="F6731" s="10">
        <v>514902</v>
      </c>
    </row>
    <row r="6732" spans="6:6">
      <c r="F6732" s="10">
        <v>514903</v>
      </c>
    </row>
    <row r="6733" spans="6:6">
      <c r="F6733" s="10">
        <v>514906</v>
      </c>
    </row>
    <row r="6734" spans="6:6">
      <c r="F6734" s="10">
        <v>514910</v>
      </c>
    </row>
    <row r="6735" spans="6:6">
      <c r="F6735" s="10">
        <v>514918</v>
      </c>
    </row>
    <row r="6736" spans="6:6">
      <c r="F6736" s="10">
        <v>514919</v>
      </c>
    </row>
    <row r="6737" spans="6:6">
      <c r="F6737" s="10">
        <v>514920</v>
      </c>
    </row>
    <row r="6738" spans="6:6">
      <c r="F6738" s="10">
        <v>514925</v>
      </c>
    </row>
    <row r="6739" spans="6:6">
      <c r="F6739" s="10">
        <v>514926</v>
      </c>
    </row>
    <row r="6740" spans="6:6">
      <c r="F6740" s="10">
        <v>514927</v>
      </c>
    </row>
    <row r="6741" spans="6:6">
      <c r="F6741" s="10">
        <v>514928</v>
      </c>
    </row>
    <row r="6742" spans="6:6">
      <c r="F6742" s="10">
        <v>514929</v>
      </c>
    </row>
    <row r="6743" spans="6:6">
      <c r="F6743" s="10">
        <v>514932</v>
      </c>
    </row>
    <row r="6744" spans="6:6">
      <c r="F6744" s="10">
        <v>514933</v>
      </c>
    </row>
    <row r="6745" spans="6:6">
      <c r="F6745" s="10">
        <v>514934</v>
      </c>
    </row>
    <row r="6746" spans="6:6">
      <c r="F6746" s="10">
        <v>514936</v>
      </c>
    </row>
    <row r="6747" spans="6:6">
      <c r="F6747" s="10">
        <v>514937</v>
      </c>
    </row>
    <row r="6748" spans="6:6">
      <c r="F6748" s="10">
        <v>514938</v>
      </c>
    </row>
    <row r="6749" spans="6:6">
      <c r="F6749" s="10">
        <v>514939</v>
      </c>
    </row>
    <row r="6750" spans="6:6">
      <c r="F6750" s="10">
        <v>514940</v>
      </c>
    </row>
    <row r="6751" spans="6:6">
      <c r="F6751" s="10">
        <v>514943</v>
      </c>
    </row>
    <row r="6752" spans="6:6">
      <c r="F6752" s="10">
        <v>514944</v>
      </c>
    </row>
    <row r="6753" spans="6:6">
      <c r="F6753" s="10">
        <v>514945</v>
      </c>
    </row>
    <row r="6754" spans="6:6">
      <c r="F6754" s="10">
        <v>514946</v>
      </c>
    </row>
    <row r="6755" spans="6:6">
      <c r="F6755" s="10">
        <v>514947</v>
      </c>
    </row>
    <row r="6756" spans="6:6">
      <c r="F6756" s="10">
        <v>514949</v>
      </c>
    </row>
    <row r="6757" spans="6:6">
      <c r="F6757" s="10">
        <v>514951</v>
      </c>
    </row>
    <row r="6758" spans="6:6">
      <c r="F6758" s="10">
        <v>514957</v>
      </c>
    </row>
    <row r="6759" spans="6:6">
      <c r="F6759" s="10">
        <v>514958</v>
      </c>
    </row>
    <row r="6760" spans="6:6">
      <c r="F6760" s="10">
        <v>514960</v>
      </c>
    </row>
    <row r="6761" spans="6:6">
      <c r="F6761" s="10">
        <v>514962</v>
      </c>
    </row>
    <row r="6762" spans="6:6">
      <c r="F6762" s="10">
        <v>514963</v>
      </c>
    </row>
    <row r="6763" spans="6:6">
      <c r="F6763" s="10">
        <v>514966</v>
      </c>
    </row>
    <row r="6764" spans="6:6">
      <c r="F6764" s="10">
        <v>514967</v>
      </c>
    </row>
    <row r="6765" spans="6:6">
      <c r="F6765" s="10">
        <v>514969</v>
      </c>
    </row>
    <row r="6766" spans="6:6">
      <c r="F6766" s="10">
        <v>514971</v>
      </c>
    </row>
    <row r="6767" spans="6:6">
      <c r="F6767" s="10">
        <v>514973</v>
      </c>
    </row>
    <row r="6768" spans="6:6">
      <c r="F6768" s="10">
        <v>514976</v>
      </c>
    </row>
    <row r="6769" spans="6:6">
      <c r="F6769" s="10">
        <v>514978</v>
      </c>
    </row>
    <row r="6770" spans="6:6">
      <c r="F6770" s="10">
        <v>514979</v>
      </c>
    </row>
    <row r="6771" spans="6:6">
      <c r="F6771" s="10">
        <v>514980</v>
      </c>
    </row>
    <row r="6772" spans="6:6">
      <c r="F6772" s="10">
        <v>514983</v>
      </c>
    </row>
    <row r="6773" spans="6:6">
      <c r="F6773" s="10">
        <v>514986</v>
      </c>
    </row>
    <row r="6774" spans="6:6">
      <c r="F6774" s="10">
        <v>514989</v>
      </c>
    </row>
    <row r="6775" spans="6:6">
      <c r="F6775" s="10">
        <v>514991</v>
      </c>
    </row>
    <row r="6776" spans="6:6">
      <c r="F6776" s="10">
        <v>514995</v>
      </c>
    </row>
    <row r="6777" spans="6:6">
      <c r="F6777" s="10">
        <v>514996</v>
      </c>
    </row>
    <row r="6778" spans="6:6">
      <c r="F6778" s="10">
        <v>514997</v>
      </c>
    </row>
    <row r="6779" spans="6:6">
      <c r="F6779" s="10">
        <v>514998</v>
      </c>
    </row>
    <row r="6780" spans="6:6">
      <c r="F6780" s="10">
        <v>515000</v>
      </c>
    </row>
    <row r="6781" spans="6:6">
      <c r="F6781" s="10">
        <v>515001</v>
      </c>
    </row>
    <row r="6782" spans="6:6">
      <c r="F6782" s="10">
        <v>515006</v>
      </c>
    </row>
    <row r="6783" spans="6:6">
      <c r="F6783" s="10">
        <v>515007</v>
      </c>
    </row>
    <row r="6784" spans="6:6">
      <c r="F6784" s="10">
        <v>515010</v>
      </c>
    </row>
    <row r="6785" spans="6:6">
      <c r="F6785" s="10">
        <v>515011</v>
      </c>
    </row>
    <row r="6786" spans="6:6">
      <c r="F6786" s="10">
        <v>515012</v>
      </c>
    </row>
    <row r="6787" spans="6:6">
      <c r="F6787" s="10">
        <v>515013</v>
      </c>
    </row>
    <row r="6788" spans="6:6">
      <c r="F6788" s="10">
        <v>515014</v>
      </c>
    </row>
    <row r="6789" spans="6:6">
      <c r="F6789" s="10">
        <v>515016</v>
      </c>
    </row>
    <row r="6790" spans="6:6">
      <c r="F6790" s="10">
        <v>515017</v>
      </c>
    </row>
    <row r="6791" spans="6:6">
      <c r="F6791" s="10">
        <v>515018</v>
      </c>
    </row>
    <row r="6792" spans="6:6">
      <c r="F6792" s="10">
        <v>515021</v>
      </c>
    </row>
    <row r="6793" spans="6:6">
      <c r="F6793" s="10">
        <v>515022</v>
      </c>
    </row>
    <row r="6794" spans="6:6">
      <c r="F6794" s="10">
        <v>515024</v>
      </c>
    </row>
    <row r="6795" spans="6:6">
      <c r="F6795" s="10">
        <v>515025</v>
      </c>
    </row>
    <row r="6796" spans="6:6">
      <c r="F6796" s="10">
        <v>515027</v>
      </c>
    </row>
    <row r="6797" spans="6:6">
      <c r="F6797" s="10">
        <v>515028</v>
      </c>
    </row>
    <row r="6798" spans="6:6">
      <c r="F6798" s="10">
        <v>515029</v>
      </c>
    </row>
    <row r="6799" spans="6:6">
      <c r="F6799" s="10">
        <v>515030</v>
      </c>
    </row>
    <row r="6800" spans="6:6">
      <c r="F6800" s="10">
        <v>515032</v>
      </c>
    </row>
    <row r="6801" spans="6:6">
      <c r="F6801" s="10">
        <v>515033</v>
      </c>
    </row>
    <row r="6802" spans="6:6">
      <c r="F6802" s="10">
        <v>515034</v>
      </c>
    </row>
    <row r="6803" spans="6:6">
      <c r="F6803" s="10">
        <v>515038</v>
      </c>
    </row>
    <row r="6804" spans="6:6">
      <c r="F6804" s="10">
        <v>515039</v>
      </c>
    </row>
    <row r="6805" spans="6:6">
      <c r="F6805" s="10">
        <v>515040</v>
      </c>
    </row>
    <row r="6806" spans="6:6">
      <c r="F6806" s="10">
        <v>515042</v>
      </c>
    </row>
    <row r="6807" spans="6:6">
      <c r="F6807" s="10">
        <v>515045</v>
      </c>
    </row>
    <row r="6808" spans="6:6">
      <c r="F6808" s="10">
        <v>515046</v>
      </c>
    </row>
    <row r="6809" spans="6:6">
      <c r="F6809" s="10">
        <v>515049</v>
      </c>
    </row>
    <row r="6810" spans="6:6">
      <c r="F6810" s="10">
        <v>515051</v>
      </c>
    </row>
    <row r="6811" spans="6:6">
      <c r="F6811" s="10">
        <v>515053</v>
      </c>
    </row>
    <row r="6812" spans="6:6">
      <c r="F6812" s="10">
        <v>515055</v>
      </c>
    </row>
    <row r="6813" spans="6:6">
      <c r="F6813" s="10">
        <v>515056</v>
      </c>
    </row>
    <row r="6814" spans="6:6">
      <c r="F6814" s="10">
        <v>515057</v>
      </c>
    </row>
    <row r="6815" spans="6:6">
      <c r="F6815" s="10">
        <v>515059</v>
      </c>
    </row>
    <row r="6816" spans="6:6">
      <c r="F6816" s="10">
        <v>515063</v>
      </c>
    </row>
    <row r="6817" spans="6:6">
      <c r="F6817" s="10">
        <v>515066</v>
      </c>
    </row>
    <row r="6818" spans="6:6">
      <c r="F6818" s="10">
        <v>515067</v>
      </c>
    </row>
    <row r="6819" spans="6:6">
      <c r="F6819" s="10">
        <v>515069</v>
      </c>
    </row>
    <row r="6820" spans="6:6">
      <c r="F6820" s="10">
        <v>515071</v>
      </c>
    </row>
    <row r="6821" spans="6:6">
      <c r="F6821" s="10">
        <v>515078</v>
      </c>
    </row>
    <row r="6822" spans="6:6">
      <c r="F6822" s="10">
        <v>515080</v>
      </c>
    </row>
    <row r="6823" spans="6:6">
      <c r="F6823" s="10">
        <v>515082</v>
      </c>
    </row>
    <row r="6824" spans="6:6">
      <c r="F6824" s="10">
        <v>515085</v>
      </c>
    </row>
    <row r="6825" spans="6:6">
      <c r="F6825" s="10">
        <v>515086</v>
      </c>
    </row>
    <row r="6826" spans="6:6">
      <c r="F6826" s="10">
        <v>515088</v>
      </c>
    </row>
    <row r="6827" spans="6:6">
      <c r="F6827" s="10">
        <v>515089</v>
      </c>
    </row>
    <row r="6828" spans="6:6">
      <c r="F6828" s="10">
        <v>515090</v>
      </c>
    </row>
    <row r="6829" spans="6:6">
      <c r="F6829" s="10">
        <v>515091</v>
      </c>
    </row>
    <row r="6830" spans="6:6">
      <c r="F6830" s="10">
        <v>515105</v>
      </c>
    </row>
    <row r="6831" spans="6:6">
      <c r="F6831" s="10">
        <v>515109</v>
      </c>
    </row>
    <row r="6832" spans="6:6">
      <c r="F6832" s="10">
        <v>515112</v>
      </c>
    </row>
    <row r="6833" spans="6:6">
      <c r="F6833" s="10">
        <v>515118</v>
      </c>
    </row>
    <row r="6834" spans="6:6">
      <c r="F6834" s="10">
        <v>515119</v>
      </c>
    </row>
    <row r="6835" spans="6:6">
      <c r="F6835" s="10">
        <v>515122</v>
      </c>
    </row>
    <row r="6836" spans="6:6">
      <c r="F6836" s="10">
        <v>515124</v>
      </c>
    </row>
    <row r="6837" spans="6:6">
      <c r="F6837" s="10">
        <v>515125</v>
      </c>
    </row>
    <row r="6838" spans="6:6">
      <c r="F6838" s="10">
        <v>515126</v>
      </c>
    </row>
    <row r="6839" spans="6:6">
      <c r="F6839" s="10">
        <v>515127</v>
      </c>
    </row>
    <row r="6840" spans="6:6">
      <c r="F6840" s="10">
        <v>515128</v>
      </c>
    </row>
    <row r="6841" spans="6:6">
      <c r="F6841" s="10">
        <v>515133</v>
      </c>
    </row>
    <row r="6842" spans="6:6">
      <c r="F6842" s="10">
        <v>515135</v>
      </c>
    </row>
    <row r="6843" spans="6:6">
      <c r="F6843" s="10">
        <v>515141</v>
      </c>
    </row>
    <row r="6844" spans="6:6">
      <c r="F6844" s="10">
        <v>515145</v>
      </c>
    </row>
    <row r="6845" spans="6:6">
      <c r="F6845" s="10">
        <v>515146</v>
      </c>
    </row>
    <row r="6846" spans="6:6">
      <c r="F6846" s="10">
        <v>515147</v>
      </c>
    </row>
    <row r="6847" spans="6:6">
      <c r="F6847" s="10">
        <v>515148</v>
      </c>
    </row>
    <row r="6848" spans="6:6">
      <c r="F6848" s="10">
        <v>515149</v>
      </c>
    </row>
    <row r="6849" spans="6:6">
      <c r="F6849" s="10">
        <v>515150</v>
      </c>
    </row>
    <row r="6850" spans="6:6">
      <c r="F6850" s="10">
        <v>515152</v>
      </c>
    </row>
    <row r="6851" spans="6:6">
      <c r="F6851" s="10">
        <v>515155</v>
      </c>
    </row>
    <row r="6852" spans="6:6">
      <c r="F6852" s="10">
        <v>515156</v>
      </c>
    </row>
    <row r="6853" spans="6:6">
      <c r="F6853" s="10">
        <v>515158</v>
      </c>
    </row>
    <row r="6854" spans="6:6">
      <c r="F6854" s="10">
        <v>515159</v>
      </c>
    </row>
    <row r="6855" spans="6:6">
      <c r="F6855" s="10">
        <v>515161</v>
      </c>
    </row>
    <row r="6856" spans="6:6">
      <c r="F6856" s="10">
        <v>515167</v>
      </c>
    </row>
    <row r="6857" spans="6:6">
      <c r="F6857" s="10">
        <v>515169</v>
      </c>
    </row>
    <row r="6858" spans="6:6">
      <c r="F6858" s="10">
        <v>515172</v>
      </c>
    </row>
    <row r="6859" spans="6:6">
      <c r="F6859" s="10">
        <v>515176</v>
      </c>
    </row>
    <row r="6860" spans="6:6">
      <c r="F6860" s="10">
        <v>515177</v>
      </c>
    </row>
    <row r="6861" spans="6:6">
      <c r="F6861" s="10">
        <v>515178</v>
      </c>
    </row>
    <row r="6862" spans="6:6">
      <c r="F6862" s="10">
        <v>515180</v>
      </c>
    </row>
    <row r="6863" spans="6:6">
      <c r="F6863" s="10">
        <v>515181</v>
      </c>
    </row>
    <row r="6864" spans="6:6">
      <c r="F6864" s="10">
        <v>515186</v>
      </c>
    </row>
    <row r="6865" spans="6:6">
      <c r="F6865" s="10">
        <v>515187</v>
      </c>
    </row>
    <row r="6866" spans="6:6">
      <c r="F6866" s="10">
        <v>515190</v>
      </c>
    </row>
    <row r="6867" spans="6:6">
      <c r="F6867" s="10">
        <v>515193</v>
      </c>
    </row>
    <row r="6868" spans="6:6">
      <c r="F6868" s="10">
        <v>515194</v>
      </c>
    </row>
    <row r="6869" spans="6:6">
      <c r="F6869" s="10">
        <v>515200</v>
      </c>
    </row>
    <row r="6870" spans="6:6">
      <c r="F6870" s="10">
        <v>515202</v>
      </c>
    </row>
    <row r="6871" spans="6:6">
      <c r="F6871" s="10">
        <v>515204</v>
      </c>
    </row>
    <row r="6872" spans="6:6">
      <c r="F6872" s="10">
        <v>515208</v>
      </c>
    </row>
    <row r="6873" spans="6:6">
      <c r="F6873" s="10">
        <v>515209</v>
      </c>
    </row>
    <row r="6874" spans="6:6">
      <c r="F6874" s="10">
        <v>515212</v>
      </c>
    </row>
    <row r="6875" spans="6:6">
      <c r="F6875" s="10">
        <v>515213</v>
      </c>
    </row>
    <row r="6876" spans="6:6">
      <c r="F6876" s="10">
        <v>515214</v>
      </c>
    </row>
    <row r="6877" spans="6:6">
      <c r="F6877" s="10">
        <v>515215</v>
      </c>
    </row>
    <row r="6878" spans="6:6">
      <c r="F6878" s="10">
        <v>515216</v>
      </c>
    </row>
    <row r="6879" spans="6:6">
      <c r="F6879" s="10">
        <v>515218</v>
      </c>
    </row>
    <row r="6880" spans="6:6">
      <c r="F6880" s="10">
        <v>515219</v>
      </c>
    </row>
    <row r="6881" spans="6:6">
      <c r="F6881" s="10">
        <v>515220</v>
      </c>
    </row>
    <row r="6882" spans="6:6">
      <c r="F6882" s="10">
        <v>515222</v>
      </c>
    </row>
    <row r="6883" spans="6:6">
      <c r="F6883" s="10">
        <v>515224</v>
      </c>
    </row>
    <row r="6884" spans="6:6">
      <c r="F6884" s="10">
        <v>515225</v>
      </c>
    </row>
    <row r="6885" spans="6:6">
      <c r="F6885" s="10">
        <v>515226</v>
      </c>
    </row>
    <row r="6886" spans="6:6">
      <c r="F6886" s="10">
        <v>515227</v>
      </c>
    </row>
    <row r="6887" spans="6:6">
      <c r="F6887" s="10">
        <v>515228</v>
      </c>
    </row>
    <row r="6888" spans="6:6">
      <c r="F6888" s="10">
        <v>515229</v>
      </c>
    </row>
    <row r="6889" spans="6:6">
      <c r="F6889" s="10">
        <v>515233</v>
      </c>
    </row>
    <row r="6890" spans="6:6">
      <c r="F6890" s="10">
        <v>515235</v>
      </c>
    </row>
    <row r="6891" spans="6:6">
      <c r="F6891" s="10">
        <v>515238</v>
      </c>
    </row>
    <row r="6892" spans="6:6">
      <c r="F6892" s="10">
        <v>515240</v>
      </c>
    </row>
    <row r="6893" spans="6:6">
      <c r="F6893" s="10">
        <v>515243</v>
      </c>
    </row>
    <row r="6894" spans="6:6">
      <c r="F6894" s="10">
        <v>515247</v>
      </c>
    </row>
    <row r="6895" spans="6:6">
      <c r="F6895" s="10">
        <v>515249</v>
      </c>
    </row>
    <row r="6896" spans="6:6">
      <c r="F6896" s="10">
        <v>515255</v>
      </c>
    </row>
    <row r="6897" spans="6:6">
      <c r="F6897" s="10">
        <v>515263</v>
      </c>
    </row>
    <row r="6898" spans="6:6">
      <c r="F6898" s="10">
        <v>515266</v>
      </c>
    </row>
    <row r="6899" spans="6:6">
      <c r="F6899" s="10">
        <v>515269</v>
      </c>
    </row>
    <row r="6900" spans="6:6">
      <c r="F6900" s="10">
        <v>515270</v>
      </c>
    </row>
    <row r="6901" spans="6:6">
      <c r="F6901" s="10">
        <v>515276</v>
      </c>
    </row>
    <row r="6902" spans="6:6">
      <c r="F6902" s="10">
        <v>515278</v>
      </c>
    </row>
    <row r="6903" spans="6:6">
      <c r="F6903" s="10">
        <v>515280</v>
      </c>
    </row>
    <row r="6904" spans="6:6">
      <c r="F6904" s="10">
        <v>515282</v>
      </c>
    </row>
    <row r="6905" spans="6:6">
      <c r="F6905" s="10">
        <v>515285</v>
      </c>
    </row>
    <row r="6906" spans="6:6">
      <c r="F6906" s="10">
        <v>515287</v>
      </c>
    </row>
    <row r="6907" spans="6:6">
      <c r="F6907" s="10">
        <v>515290</v>
      </c>
    </row>
    <row r="6908" spans="6:6">
      <c r="F6908" s="10">
        <v>515291</v>
      </c>
    </row>
    <row r="6909" spans="6:6">
      <c r="F6909" s="10">
        <v>515297</v>
      </c>
    </row>
    <row r="6910" spans="6:6">
      <c r="F6910" s="10">
        <v>515299</v>
      </c>
    </row>
    <row r="6911" spans="6:6">
      <c r="F6911" s="10">
        <v>515300</v>
      </c>
    </row>
    <row r="6912" spans="6:6">
      <c r="F6912" s="10">
        <v>515301</v>
      </c>
    </row>
    <row r="6913" spans="6:6">
      <c r="F6913" s="10">
        <v>515302</v>
      </c>
    </row>
    <row r="6914" spans="6:6">
      <c r="F6914" s="10">
        <v>515303</v>
      </c>
    </row>
    <row r="6915" spans="6:6">
      <c r="F6915" s="10">
        <v>515305</v>
      </c>
    </row>
    <row r="6916" spans="6:6">
      <c r="F6916" s="10">
        <v>515306</v>
      </c>
    </row>
    <row r="6917" spans="6:6">
      <c r="F6917" s="10">
        <v>515307</v>
      </c>
    </row>
    <row r="6918" spans="6:6">
      <c r="F6918" s="10">
        <v>515309</v>
      </c>
    </row>
    <row r="6919" spans="6:6">
      <c r="F6919" s="10">
        <v>515310</v>
      </c>
    </row>
    <row r="6920" spans="6:6">
      <c r="F6920" s="10">
        <v>515313</v>
      </c>
    </row>
    <row r="6921" spans="6:6">
      <c r="F6921" s="10">
        <v>515314</v>
      </c>
    </row>
    <row r="6922" spans="6:6">
      <c r="F6922" s="10">
        <v>515320</v>
      </c>
    </row>
    <row r="6923" spans="6:6">
      <c r="F6923" s="10">
        <v>515321</v>
      </c>
    </row>
    <row r="6924" spans="6:6">
      <c r="F6924" s="10">
        <v>515323</v>
      </c>
    </row>
    <row r="6925" spans="6:6">
      <c r="F6925" s="10">
        <v>515324</v>
      </c>
    </row>
    <row r="6926" spans="6:6">
      <c r="F6926" s="10">
        <v>515326</v>
      </c>
    </row>
    <row r="6927" spans="6:6">
      <c r="F6927" s="10">
        <v>515328</v>
      </c>
    </row>
    <row r="6928" spans="6:6">
      <c r="F6928" s="10">
        <v>515330</v>
      </c>
    </row>
    <row r="6929" spans="6:6">
      <c r="F6929" s="10">
        <v>515331</v>
      </c>
    </row>
    <row r="6930" spans="6:6">
      <c r="F6930" s="10">
        <v>515332</v>
      </c>
    </row>
    <row r="6931" spans="6:6">
      <c r="F6931" s="10">
        <v>515333</v>
      </c>
    </row>
    <row r="6932" spans="6:6">
      <c r="F6932" s="10">
        <v>515334</v>
      </c>
    </row>
    <row r="6933" spans="6:6">
      <c r="F6933" s="10">
        <v>515336</v>
      </c>
    </row>
    <row r="6934" spans="6:6">
      <c r="F6934" s="10">
        <v>515338</v>
      </c>
    </row>
    <row r="6935" spans="6:6">
      <c r="F6935" s="10">
        <v>515340</v>
      </c>
    </row>
    <row r="6936" spans="6:6">
      <c r="F6936" s="10">
        <v>515342</v>
      </c>
    </row>
    <row r="6937" spans="6:6">
      <c r="F6937" s="10">
        <v>515343</v>
      </c>
    </row>
    <row r="6938" spans="6:6">
      <c r="F6938" s="10">
        <v>515350</v>
      </c>
    </row>
    <row r="6939" spans="6:6">
      <c r="F6939" s="10">
        <v>515352</v>
      </c>
    </row>
    <row r="6940" spans="6:6">
      <c r="F6940" s="10">
        <v>515354</v>
      </c>
    </row>
    <row r="6941" spans="6:6">
      <c r="F6941" s="10">
        <v>515356</v>
      </c>
    </row>
    <row r="6942" spans="6:6">
      <c r="F6942" s="10">
        <v>515358</v>
      </c>
    </row>
    <row r="6943" spans="6:6">
      <c r="F6943" s="10">
        <v>515359</v>
      </c>
    </row>
    <row r="6944" spans="6:6">
      <c r="F6944" s="10">
        <v>515361</v>
      </c>
    </row>
    <row r="6945" spans="6:6">
      <c r="F6945" s="10">
        <v>515362</v>
      </c>
    </row>
    <row r="6946" spans="6:6">
      <c r="F6946" s="10">
        <v>515363</v>
      </c>
    </row>
    <row r="6947" spans="6:6">
      <c r="F6947" s="10">
        <v>515366</v>
      </c>
    </row>
    <row r="6948" spans="6:6">
      <c r="F6948" s="10">
        <v>515367</v>
      </c>
    </row>
    <row r="6949" spans="6:6">
      <c r="F6949" s="10">
        <v>515368</v>
      </c>
    </row>
    <row r="6950" spans="6:6">
      <c r="F6950" s="10">
        <v>515369</v>
      </c>
    </row>
    <row r="6951" spans="6:6">
      <c r="F6951" s="10">
        <v>515371</v>
      </c>
    </row>
    <row r="6952" spans="6:6">
      <c r="F6952" s="10">
        <v>515372</v>
      </c>
    </row>
    <row r="6953" spans="6:6">
      <c r="F6953" s="10">
        <v>515375</v>
      </c>
    </row>
    <row r="6954" spans="6:6">
      <c r="F6954" s="10">
        <v>515376</v>
      </c>
    </row>
    <row r="6955" spans="6:6">
      <c r="F6955" s="10">
        <v>515377</v>
      </c>
    </row>
    <row r="6956" spans="6:6">
      <c r="F6956" s="10">
        <v>515379</v>
      </c>
    </row>
    <row r="6957" spans="6:6">
      <c r="F6957" s="10">
        <v>515380</v>
      </c>
    </row>
    <row r="6958" spans="6:6">
      <c r="F6958" s="10">
        <v>515382</v>
      </c>
    </row>
    <row r="6959" spans="6:6">
      <c r="F6959" s="10">
        <v>515385</v>
      </c>
    </row>
    <row r="6960" spans="6:6">
      <c r="F6960" s="10">
        <v>515386</v>
      </c>
    </row>
    <row r="6961" spans="6:6">
      <c r="F6961" s="10">
        <v>515389</v>
      </c>
    </row>
    <row r="6962" spans="6:6">
      <c r="F6962" s="10">
        <v>515395</v>
      </c>
    </row>
    <row r="6963" spans="6:6">
      <c r="F6963" s="10">
        <v>515397</v>
      </c>
    </row>
    <row r="6964" spans="6:6">
      <c r="F6964" s="10">
        <v>515398</v>
      </c>
    </row>
    <row r="6965" spans="6:6">
      <c r="F6965" s="10">
        <v>515399</v>
      </c>
    </row>
    <row r="6966" spans="6:6">
      <c r="F6966" s="10">
        <v>515401</v>
      </c>
    </row>
    <row r="6967" spans="6:6">
      <c r="F6967" s="10">
        <v>515406</v>
      </c>
    </row>
    <row r="6968" spans="6:6">
      <c r="F6968" s="10">
        <v>515407</v>
      </c>
    </row>
    <row r="6969" spans="6:6">
      <c r="F6969" s="10">
        <v>515409</v>
      </c>
    </row>
    <row r="6970" spans="6:6">
      <c r="F6970" s="10">
        <v>515410</v>
      </c>
    </row>
    <row r="6971" spans="6:6">
      <c r="F6971" s="10">
        <v>515411</v>
      </c>
    </row>
    <row r="6972" spans="6:6">
      <c r="F6972" s="10">
        <v>515414</v>
      </c>
    </row>
    <row r="6973" spans="6:6">
      <c r="F6973" s="10">
        <v>515416</v>
      </c>
    </row>
    <row r="6974" spans="6:6">
      <c r="F6974" s="10">
        <v>515418</v>
      </c>
    </row>
    <row r="6975" spans="6:6">
      <c r="F6975" s="10">
        <v>515421</v>
      </c>
    </row>
    <row r="6976" spans="6:6">
      <c r="F6976" s="10">
        <v>515424</v>
      </c>
    </row>
    <row r="6977" spans="6:6">
      <c r="F6977" s="10">
        <v>515425</v>
      </c>
    </row>
    <row r="6978" spans="6:6">
      <c r="F6978" s="10">
        <v>515433</v>
      </c>
    </row>
    <row r="6979" spans="6:6">
      <c r="F6979" s="10">
        <v>515434</v>
      </c>
    </row>
    <row r="6980" spans="6:6">
      <c r="F6980" s="10">
        <v>515435</v>
      </c>
    </row>
    <row r="6981" spans="6:6">
      <c r="F6981" s="10">
        <v>515437</v>
      </c>
    </row>
    <row r="6982" spans="6:6">
      <c r="F6982" s="10">
        <v>515440</v>
      </c>
    </row>
    <row r="6983" spans="6:6">
      <c r="F6983" s="10">
        <v>515444</v>
      </c>
    </row>
    <row r="6984" spans="6:6">
      <c r="F6984" s="10">
        <v>515452</v>
      </c>
    </row>
    <row r="6985" spans="6:6">
      <c r="F6985" s="10">
        <v>515459</v>
      </c>
    </row>
    <row r="6986" spans="6:6">
      <c r="F6986" s="10">
        <v>515461</v>
      </c>
    </row>
    <row r="6987" spans="6:6">
      <c r="F6987" s="10">
        <v>515462</v>
      </c>
    </row>
    <row r="6988" spans="6:6">
      <c r="F6988" s="10">
        <v>515465</v>
      </c>
    </row>
    <row r="6989" spans="6:6">
      <c r="F6989" s="10">
        <v>515467</v>
      </c>
    </row>
    <row r="6990" spans="6:6">
      <c r="F6990" s="10">
        <v>515468</v>
      </c>
    </row>
    <row r="6991" spans="6:6">
      <c r="F6991" s="10">
        <v>515469</v>
      </c>
    </row>
    <row r="6992" spans="6:6">
      <c r="F6992" s="10">
        <v>515472</v>
      </c>
    </row>
    <row r="6993" spans="6:6">
      <c r="F6993" s="10">
        <v>515473</v>
      </c>
    </row>
    <row r="6994" spans="6:6">
      <c r="F6994" s="10">
        <v>515475</v>
      </c>
    </row>
    <row r="6995" spans="6:6">
      <c r="F6995" s="10">
        <v>515476</v>
      </c>
    </row>
    <row r="6996" spans="6:6">
      <c r="F6996" s="10">
        <v>515482</v>
      </c>
    </row>
    <row r="6997" spans="6:6">
      <c r="F6997" s="10">
        <v>515485</v>
      </c>
    </row>
    <row r="6998" spans="6:6">
      <c r="F6998" s="10">
        <v>515490</v>
      </c>
    </row>
    <row r="6999" spans="6:6">
      <c r="F6999" s="10">
        <v>515491</v>
      </c>
    </row>
    <row r="7000" spans="6:6">
      <c r="F7000" s="10">
        <v>515494</v>
      </c>
    </row>
    <row r="7001" spans="6:6">
      <c r="F7001" s="10">
        <v>515496</v>
      </c>
    </row>
    <row r="7002" spans="6:6">
      <c r="F7002" s="10">
        <v>515498</v>
      </c>
    </row>
    <row r="7003" spans="6:6">
      <c r="F7003" s="10">
        <v>515499</v>
      </c>
    </row>
    <row r="7004" spans="6:6">
      <c r="F7004" s="10">
        <v>515501</v>
      </c>
    </row>
    <row r="7005" spans="6:6">
      <c r="F7005" s="10">
        <v>515503</v>
      </c>
    </row>
    <row r="7006" spans="6:6">
      <c r="F7006" s="10">
        <v>515507</v>
      </c>
    </row>
    <row r="7007" spans="6:6">
      <c r="F7007" s="10">
        <v>515509</v>
      </c>
    </row>
    <row r="7008" spans="6:6">
      <c r="F7008" s="10">
        <v>515511</v>
      </c>
    </row>
    <row r="7009" spans="6:6">
      <c r="F7009" s="10">
        <v>515515</v>
      </c>
    </row>
    <row r="7010" spans="6:6">
      <c r="F7010" s="10">
        <v>515517</v>
      </c>
    </row>
    <row r="7011" spans="6:6">
      <c r="F7011" s="10">
        <v>515520</v>
      </c>
    </row>
    <row r="7012" spans="6:6">
      <c r="F7012" s="10">
        <v>515523</v>
      </c>
    </row>
    <row r="7013" spans="6:6">
      <c r="F7013" s="10">
        <v>515527</v>
      </c>
    </row>
    <row r="7014" spans="6:6">
      <c r="F7014" s="10">
        <v>515528</v>
      </c>
    </row>
    <row r="7015" spans="6:6">
      <c r="F7015" s="10">
        <v>515529</v>
      </c>
    </row>
    <row r="7016" spans="6:6">
      <c r="F7016" s="10">
        <v>515531</v>
      </c>
    </row>
    <row r="7017" spans="6:6">
      <c r="F7017" s="10">
        <v>515532</v>
      </c>
    </row>
    <row r="7018" spans="6:6">
      <c r="F7018" s="10">
        <v>515533</v>
      </c>
    </row>
    <row r="7019" spans="6:6">
      <c r="F7019" s="10">
        <v>515534</v>
      </c>
    </row>
    <row r="7020" spans="6:6">
      <c r="F7020" s="10">
        <v>515536</v>
      </c>
    </row>
    <row r="7021" spans="6:6">
      <c r="F7021" s="10">
        <v>515537</v>
      </c>
    </row>
    <row r="7022" spans="6:6">
      <c r="F7022" s="10">
        <v>515539</v>
      </c>
    </row>
    <row r="7023" spans="6:6">
      <c r="F7023" s="10">
        <v>515540</v>
      </c>
    </row>
    <row r="7024" spans="6:6">
      <c r="F7024" s="10">
        <v>515542</v>
      </c>
    </row>
    <row r="7025" spans="6:6">
      <c r="F7025" s="10">
        <v>515543</v>
      </c>
    </row>
    <row r="7026" spans="6:6">
      <c r="F7026" s="10">
        <v>515545</v>
      </c>
    </row>
    <row r="7027" spans="6:6">
      <c r="F7027" s="10">
        <v>515547</v>
      </c>
    </row>
    <row r="7028" spans="6:6">
      <c r="F7028" s="10">
        <v>515548</v>
      </c>
    </row>
    <row r="7029" spans="6:6">
      <c r="F7029" s="10">
        <v>515550</v>
      </c>
    </row>
    <row r="7030" spans="6:6">
      <c r="F7030" s="10">
        <v>515551</v>
      </c>
    </row>
    <row r="7031" spans="6:6">
      <c r="F7031" s="10">
        <v>515552</v>
      </c>
    </row>
    <row r="7032" spans="6:6">
      <c r="F7032" s="10">
        <v>515553</v>
      </c>
    </row>
    <row r="7033" spans="6:6">
      <c r="F7033" s="10">
        <v>515555</v>
      </c>
    </row>
    <row r="7034" spans="6:6">
      <c r="F7034" s="10">
        <v>515556</v>
      </c>
    </row>
    <row r="7035" spans="6:6">
      <c r="F7035" s="10">
        <v>515561</v>
      </c>
    </row>
    <row r="7036" spans="6:6">
      <c r="F7036" s="10">
        <v>515562</v>
      </c>
    </row>
    <row r="7037" spans="6:6">
      <c r="F7037" s="10">
        <v>515563</v>
      </c>
    </row>
    <row r="7038" spans="6:6">
      <c r="F7038" s="10">
        <v>515564</v>
      </c>
    </row>
    <row r="7039" spans="6:6">
      <c r="F7039" s="10">
        <v>515565</v>
      </c>
    </row>
    <row r="7040" spans="6:6">
      <c r="F7040" s="10">
        <v>515568</v>
      </c>
    </row>
    <row r="7041" spans="6:6">
      <c r="F7041" s="10">
        <v>515569</v>
      </c>
    </row>
    <row r="7042" spans="6:6">
      <c r="F7042" s="10">
        <v>515570</v>
      </c>
    </row>
    <row r="7043" spans="6:6">
      <c r="F7043" s="10">
        <v>515571</v>
      </c>
    </row>
    <row r="7044" spans="6:6">
      <c r="F7044" s="10">
        <v>515573</v>
      </c>
    </row>
    <row r="7045" spans="6:6">
      <c r="F7045" s="10">
        <v>515575</v>
      </c>
    </row>
    <row r="7046" spans="6:6">
      <c r="F7046" s="10">
        <v>515576</v>
      </c>
    </row>
    <row r="7047" spans="6:6">
      <c r="F7047" s="10">
        <v>515577</v>
      </c>
    </row>
    <row r="7048" spans="6:6">
      <c r="F7048" s="10">
        <v>515578</v>
      </c>
    </row>
    <row r="7049" spans="6:6">
      <c r="F7049" s="10">
        <v>515580</v>
      </c>
    </row>
    <row r="7050" spans="6:6">
      <c r="F7050" s="10">
        <v>515581</v>
      </c>
    </row>
    <row r="7051" spans="6:6">
      <c r="F7051" s="10">
        <v>515582</v>
      </c>
    </row>
    <row r="7052" spans="6:6">
      <c r="F7052" s="10">
        <v>515585</v>
      </c>
    </row>
    <row r="7053" spans="6:6">
      <c r="F7053" s="10">
        <v>515588</v>
      </c>
    </row>
    <row r="7054" spans="6:6">
      <c r="F7054" s="10">
        <v>515589</v>
      </c>
    </row>
    <row r="7055" spans="6:6">
      <c r="F7055" s="10">
        <v>515590</v>
      </c>
    </row>
    <row r="7056" spans="6:6">
      <c r="F7056" s="10">
        <v>515593</v>
      </c>
    </row>
    <row r="7057" spans="6:6">
      <c r="F7057" s="10">
        <v>515594</v>
      </c>
    </row>
    <row r="7058" spans="6:6">
      <c r="F7058" s="10">
        <v>515595</v>
      </c>
    </row>
    <row r="7059" spans="6:6">
      <c r="F7059" s="10">
        <v>515598</v>
      </c>
    </row>
    <row r="7060" spans="6:6">
      <c r="F7060" s="10">
        <v>515600</v>
      </c>
    </row>
    <row r="7061" spans="6:6">
      <c r="F7061" s="10">
        <v>515601</v>
      </c>
    </row>
    <row r="7062" spans="6:6">
      <c r="F7062" s="10">
        <v>515602</v>
      </c>
    </row>
    <row r="7063" spans="6:6">
      <c r="F7063" s="10">
        <v>515605</v>
      </c>
    </row>
    <row r="7064" spans="6:6">
      <c r="F7064" s="10">
        <v>515608</v>
      </c>
    </row>
    <row r="7065" spans="6:6">
      <c r="F7065" s="10">
        <v>515609</v>
      </c>
    </row>
    <row r="7066" spans="6:6">
      <c r="F7066" s="10">
        <v>515610</v>
      </c>
    </row>
    <row r="7067" spans="6:6">
      <c r="F7067" s="10">
        <v>515612</v>
      </c>
    </row>
    <row r="7068" spans="6:6">
      <c r="F7068" s="10">
        <v>515614</v>
      </c>
    </row>
    <row r="7069" spans="6:6">
      <c r="F7069" s="10">
        <v>515615</v>
      </c>
    </row>
    <row r="7070" spans="6:6">
      <c r="F7070" s="10">
        <v>515618</v>
      </c>
    </row>
    <row r="7071" spans="6:6">
      <c r="F7071" s="10">
        <v>515619</v>
      </c>
    </row>
    <row r="7072" spans="6:6">
      <c r="F7072" s="10">
        <v>515620</v>
      </c>
    </row>
    <row r="7073" spans="6:6">
      <c r="F7073" s="10">
        <v>515621</v>
      </c>
    </row>
    <row r="7074" spans="6:6">
      <c r="F7074" s="10">
        <v>515622</v>
      </c>
    </row>
    <row r="7075" spans="6:6">
      <c r="F7075" s="10">
        <v>515624</v>
      </c>
    </row>
    <row r="7076" spans="6:6">
      <c r="F7076" s="10">
        <v>515628</v>
      </c>
    </row>
    <row r="7077" spans="6:6">
      <c r="F7077" s="10">
        <v>515631</v>
      </c>
    </row>
    <row r="7078" spans="6:6">
      <c r="F7078" s="10">
        <v>515635</v>
      </c>
    </row>
    <row r="7079" spans="6:6">
      <c r="F7079" s="10">
        <v>515638</v>
      </c>
    </row>
    <row r="7080" spans="6:6">
      <c r="F7080" s="10">
        <v>515639</v>
      </c>
    </row>
    <row r="7081" spans="6:6">
      <c r="F7081" s="10">
        <v>515640</v>
      </c>
    </row>
    <row r="7082" spans="6:6">
      <c r="F7082" s="10">
        <v>515646</v>
      </c>
    </row>
    <row r="7083" spans="6:6">
      <c r="F7083" s="10">
        <v>515648</v>
      </c>
    </row>
    <row r="7084" spans="6:6">
      <c r="F7084" s="10">
        <v>515651</v>
      </c>
    </row>
    <row r="7085" spans="6:6">
      <c r="F7085" s="10">
        <v>515652</v>
      </c>
    </row>
    <row r="7086" spans="6:6">
      <c r="F7086" s="10">
        <v>515653</v>
      </c>
    </row>
    <row r="7087" spans="6:6">
      <c r="F7087" s="10">
        <v>515654</v>
      </c>
    </row>
    <row r="7088" spans="6:6">
      <c r="F7088" s="10">
        <v>515657</v>
      </c>
    </row>
    <row r="7089" spans="6:6">
      <c r="F7089" s="10">
        <v>515660</v>
      </c>
    </row>
    <row r="7090" spans="6:6">
      <c r="F7090" s="10">
        <v>515661</v>
      </c>
    </row>
    <row r="7091" spans="6:6">
      <c r="F7091" s="10">
        <v>515662</v>
      </c>
    </row>
    <row r="7092" spans="6:6">
      <c r="F7092" s="10">
        <v>515663</v>
      </c>
    </row>
    <row r="7093" spans="6:6">
      <c r="F7093" s="10">
        <v>515664</v>
      </c>
    </row>
    <row r="7094" spans="6:6">
      <c r="F7094" s="10">
        <v>515665</v>
      </c>
    </row>
    <row r="7095" spans="6:6">
      <c r="F7095" s="10">
        <v>515666</v>
      </c>
    </row>
    <row r="7096" spans="6:6">
      <c r="F7096" s="10">
        <v>515669</v>
      </c>
    </row>
    <row r="7097" spans="6:6">
      <c r="F7097" s="10">
        <v>515670</v>
      </c>
    </row>
    <row r="7098" spans="6:6">
      <c r="F7098" s="10">
        <v>515671</v>
      </c>
    </row>
    <row r="7099" spans="6:6">
      <c r="F7099" s="10">
        <v>515674</v>
      </c>
    </row>
    <row r="7100" spans="6:6">
      <c r="F7100" s="10">
        <v>515675</v>
      </c>
    </row>
    <row r="7101" spans="6:6">
      <c r="F7101" s="10">
        <v>515676</v>
      </c>
    </row>
    <row r="7102" spans="6:6">
      <c r="F7102" s="10">
        <v>515677</v>
      </c>
    </row>
    <row r="7103" spans="6:6">
      <c r="F7103" s="10">
        <v>515679</v>
      </c>
    </row>
    <row r="7104" spans="6:6">
      <c r="F7104" s="10">
        <v>515680</v>
      </c>
    </row>
    <row r="7105" spans="6:6">
      <c r="F7105" s="10">
        <v>515682</v>
      </c>
    </row>
    <row r="7106" spans="6:6">
      <c r="F7106" s="10">
        <v>515687</v>
      </c>
    </row>
    <row r="7107" spans="6:6">
      <c r="F7107" s="10">
        <v>515694</v>
      </c>
    </row>
    <row r="7108" spans="6:6">
      <c r="F7108" s="10">
        <v>515695</v>
      </c>
    </row>
    <row r="7109" spans="6:6">
      <c r="F7109" s="10">
        <v>515696</v>
      </c>
    </row>
    <row r="7110" spans="6:6">
      <c r="F7110" s="10">
        <v>515697</v>
      </c>
    </row>
    <row r="7111" spans="6:6">
      <c r="F7111" s="10">
        <v>515700</v>
      </c>
    </row>
    <row r="7112" spans="6:6">
      <c r="F7112" s="10">
        <v>515704</v>
      </c>
    </row>
    <row r="7113" spans="6:6">
      <c r="F7113" s="10">
        <v>515706</v>
      </c>
    </row>
    <row r="7114" spans="6:6">
      <c r="F7114" s="10">
        <v>515710</v>
      </c>
    </row>
    <row r="7115" spans="6:6">
      <c r="F7115" s="10">
        <v>515712</v>
      </c>
    </row>
    <row r="7116" spans="6:6">
      <c r="F7116" s="10">
        <v>515715</v>
      </c>
    </row>
    <row r="7117" spans="6:6">
      <c r="F7117" s="10">
        <v>515716</v>
      </c>
    </row>
    <row r="7118" spans="6:6">
      <c r="F7118" s="10">
        <v>515718</v>
      </c>
    </row>
    <row r="7119" spans="6:6">
      <c r="F7119" s="10">
        <v>515723</v>
      </c>
    </row>
    <row r="7120" spans="6:6">
      <c r="F7120" s="10">
        <v>515729</v>
      </c>
    </row>
    <row r="7121" spans="6:6">
      <c r="F7121" s="10">
        <v>515730</v>
      </c>
    </row>
    <row r="7122" spans="6:6">
      <c r="F7122" s="10">
        <v>515731</v>
      </c>
    </row>
    <row r="7123" spans="6:6">
      <c r="F7123" s="10">
        <v>515732</v>
      </c>
    </row>
    <row r="7124" spans="6:6">
      <c r="F7124" s="10">
        <v>515736</v>
      </c>
    </row>
    <row r="7125" spans="6:6">
      <c r="F7125" s="10">
        <v>515738</v>
      </c>
    </row>
    <row r="7126" spans="6:6">
      <c r="F7126" s="10">
        <v>515741</v>
      </c>
    </row>
    <row r="7127" spans="6:6">
      <c r="F7127" s="10">
        <v>515742</v>
      </c>
    </row>
    <row r="7128" spans="6:6">
      <c r="F7128" s="10">
        <v>515743</v>
      </c>
    </row>
    <row r="7129" spans="6:6">
      <c r="F7129" s="10">
        <v>515744</v>
      </c>
    </row>
    <row r="7130" spans="6:6">
      <c r="F7130" s="10">
        <v>515748</v>
      </c>
    </row>
    <row r="7131" spans="6:6">
      <c r="F7131" s="10">
        <v>515749</v>
      </c>
    </row>
    <row r="7132" spans="6:6">
      <c r="F7132" s="10">
        <v>515755</v>
      </c>
    </row>
    <row r="7133" spans="6:6">
      <c r="F7133" s="10">
        <v>515756</v>
      </c>
    </row>
    <row r="7134" spans="6:6">
      <c r="F7134" s="10">
        <v>515757</v>
      </c>
    </row>
    <row r="7135" spans="6:6">
      <c r="F7135" s="10">
        <v>515758</v>
      </c>
    </row>
    <row r="7136" spans="6:6">
      <c r="F7136" s="10">
        <v>515764</v>
      </c>
    </row>
    <row r="7137" spans="6:6">
      <c r="F7137" s="10">
        <v>515765</v>
      </c>
    </row>
    <row r="7138" spans="6:6">
      <c r="F7138" s="10">
        <v>515766</v>
      </c>
    </row>
    <row r="7139" spans="6:6">
      <c r="F7139" s="10">
        <v>515768</v>
      </c>
    </row>
    <row r="7140" spans="6:6">
      <c r="F7140" s="10">
        <v>515770</v>
      </c>
    </row>
    <row r="7141" spans="6:6">
      <c r="F7141" s="10">
        <v>515771</v>
      </c>
    </row>
    <row r="7142" spans="6:6">
      <c r="F7142" s="10">
        <v>515772</v>
      </c>
    </row>
    <row r="7143" spans="6:6">
      <c r="F7143" s="10">
        <v>515773</v>
      </c>
    </row>
    <row r="7144" spans="6:6">
      <c r="F7144" s="10">
        <v>515777</v>
      </c>
    </row>
    <row r="7145" spans="6:6">
      <c r="F7145" s="10">
        <v>515783</v>
      </c>
    </row>
    <row r="7146" spans="6:6">
      <c r="F7146" s="10">
        <v>515784</v>
      </c>
    </row>
    <row r="7147" spans="6:6">
      <c r="F7147" s="10">
        <v>515788</v>
      </c>
    </row>
    <row r="7148" spans="6:6">
      <c r="F7148" s="10">
        <v>515790</v>
      </c>
    </row>
    <row r="7149" spans="6:6">
      <c r="F7149" s="10">
        <v>515798</v>
      </c>
    </row>
    <row r="7150" spans="6:6">
      <c r="F7150" s="10">
        <v>515802</v>
      </c>
    </row>
    <row r="7151" spans="6:6">
      <c r="F7151" s="10">
        <v>515804</v>
      </c>
    </row>
    <row r="7152" spans="6:6">
      <c r="F7152" s="10">
        <v>515808</v>
      </c>
    </row>
    <row r="7153" spans="6:6">
      <c r="F7153" s="10">
        <v>515809</v>
      </c>
    </row>
    <row r="7154" spans="6:6">
      <c r="F7154" s="10">
        <v>515816</v>
      </c>
    </row>
    <row r="7155" spans="6:6">
      <c r="F7155" s="10">
        <v>515820</v>
      </c>
    </row>
    <row r="7156" spans="6:6">
      <c r="F7156" s="10">
        <v>515823</v>
      </c>
    </row>
    <row r="7157" spans="6:6">
      <c r="F7157" s="10">
        <v>515824</v>
      </c>
    </row>
    <row r="7158" spans="6:6">
      <c r="F7158" s="10">
        <v>515828</v>
      </c>
    </row>
    <row r="7159" spans="6:6">
      <c r="F7159" s="10">
        <v>515830</v>
      </c>
    </row>
    <row r="7160" spans="6:6">
      <c r="F7160" s="10">
        <v>515834</v>
      </c>
    </row>
    <row r="7161" spans="6:6">
      <c r="F7161" s="10">
        <v>515835</v>
      </c>
    </row>
    <row r="7162" spans="6:6">
      <c r="F7162" s="10">
        <v>515836</v>
      </c>
    </row>
    <row r="7163" spans="6:6">
      <c r="F7163" s="10">
        <v>515837</v>
      </c>
    </row>
    <row r="7164" spans="6:6">
      <c r="F7164" s="10">
        <v>515838</v>
      </c>
    </row>
    <row r="7165" spans="6:6">
      <c r="F7165" s="10">
        <v>515845</v>
      </c>
    </row>
    <row r="7166" spans="6:6">
      <c r="F7166" s="10">
        <v>515846</v>
      </c>
    </row>
    <row r="7167" spans="6:6">
      <c r="F7167" s="10">
        <v>515848</v>
      </c>
    </row>
    <row r="7168" spans="6:6">
      <c r="F7168" s="10">
        <v>515853</v>
      </c>
    </row>
    <row r="7169" spans="6:6">
      <c r="F7169" s="10">
        <v>515854</v>
      </c>
    </row>
    <row r="7170" spans="6:6">
      <c r="F7170" s="10">
        <v>515855</v>
      </c>
    </row>
    <row r="7171" spans="6:6">
      <c r="F7171" s="10">
        <v>515858</v>
      </c>
    </row>
    <row r="7172" spans="6:6">
      <c r="F7172" s="10">
        <v>515860</v>
      </c>
    </row>
    <row r="7173" spans="6:6">
      <c r="F7173" s="10">
        <v>515862</v>
      </c>
    </row>
    <row r="7174" spans="6:6">
      <c r="F7174" s="10">
        <v>515865</v>
      </c>
    </row>
    <row r="7175" spans="6:6">
      <c r="F7175" s="10">
        <v>515866</v>
      </c>
    </row>
    <row r="7176" spans="6:6">
      <c r="F7176" s="10">
        <v>515867</v>
      </c>
    </row>
    <row r="7177" spans="6:6">
      <c r="F7177" s="10">
        <v>515877</v>
      </c>
    </row>
    <row r="7178" spans="6:6">
      <c r="F7178" s="10">
        <v>515878</v>
      </c>
    </row>
    <row r="7179" spans="6:6">
      <c r="F7179" s="10">
        <v>515885</v>
      </c>
    </row>
    <row r="7180" spans="6:6">
      <c r="F7180" s="10">
        <v>515887</v>
      </c>
    </row>
    <row r="7181" spans="6:6">
      <c r="F7181" s="10">
        <v>515889</v>
      </c>
    </row>
    <row r="7182" spans="6:6">
      <c r="F7182" s="10">
        <v>515890</v>
      </c>
    </row>
    <row r="7183" spans="6:6">
      <c r="F7183" s="10">
        <v>515893</v>
      </c>
    </row>
    <row r="7184" spans="6:6">
      <c r="F7184" s="10">
        <v>515894</v>
      </c>
    </row>
    <row r="7185" spans="6:6">
      <c r="F7185" s="10">
        <v>515895</v>
      </c>
    </row>
    <row r="7186" spans="6:6">
      <c r="F7186" s="10">
        <v>515900</v>
      </c>
    </row>
    <row r="7187" spans="6:6">
      <c r="F7187" s="10">
        <v>515902</v>
      </c>
    </row>
    <row r="7188" spans="6:6">
      <c r="F7188" s="10">
        <v>515903</v>
      </c>
    </row>
    <row r="7189" spans="6:6">
      <c r="F7189" s="10">
        <v>515909</v>
      </c>
    </row>
    <row r="7190" spans="6:6">
      <c r="F7190" s="10">
        <v>515911</v>
      </c>
    </row>
    <row r="7191" spans="6:6">
      <c r="F7191" s="10">
        <v>515913</v>
      </c>
    </row>
    <row r="7192" spans="6:6">
      <c r="F7192" s="10">
        <v>515914</v>
      </c>
    </row>
    <row r="7193" spans="6:6">
      <c r="F7193" s="10">
        <v>515917</v>
      </c>
    </row>
    <row r="7194" spans="6:6">
      <c r="F7194" s="10">
        <v>515918</v>
      </c>
    </row>
    <row r="7195" spans="6:6">
      <c r="F7195" s="10">
        <v>515919</v>
      </c>
    </row>
    <row r="7196" spans="6:6">
      <c r="F7196" s="10">
        <v>515924</v>
      </c>
    </row>
    <row r="7197" spans="6:6">
      <c r="F7197" s="10">
        <v>515925</v>
      </c>
    </row>
    <row r="7198" spans="6:6">
      <c r="F7198" s="10">
        <v>515927</v>
      </c>
    </row>
    <row r="7199" spans="6:6">
      <c r="F7199" s="10">
        <v>515928</v>
      </c>
    </row>
    <row r="7200" spans="6:6">
      <c r="F7200" s="10">
        <v>515933</v>
      </c>
    </row>
    <row r="7201" spans="6:6">
      <c r="F7201" s="10">
        <v>515935</v>
      </c>
    </row>
    <row r="7202" spans="6:6">
      <c r="F7202" s="10">
        <v>515939</v>
      </c>
    </row>
    <row r="7203" spans="6:6">
      <c r="F7203" s="10">
        <v>515940</v>
      </c>
    </row>
    <row r="7204" spans="6:6">
      <c r="F7204" s="10">
        <v>515944</v>
      </c>
    </row>
    <row r="7205" spans="6:6">
      <c r="F7205" s="10">
        <v>515946</v>
      </c>
    </row>
    <row r="7206" spans="6:6">
      <c r="F7206" s="10">
        <v>515950</v>
      </c>
    </row>
    <row r="7207" spans="6:6">
      <c r="F7207" s="10">
        <v>515953</v>
      </c>
    </row>
    <row r="7208" spans="6:6">
      <c r="F7208" s="10">
        <v>515954</v>
      </c>
    </row>
    <row r="7209" spans="6:6">
      <c r="F7209" s="10">
        <v>515957</v>
      </c>
    </row>
    <row r="7210" spans="6:6">
      <c r="F7210" s="10">
        <v>515964</v>
      </c>
    </row>
    <row r="7211" spans="6:6">
      <c r="F7211" s="10">
        <v>515967</v>
      </c>
    </row>
    <row r="7212" spans="6:6">
      <c r="F7212" s="10">
        <v>515968</v>
      </c>
    </row>
    <row r="7213" spans="6:6">
      <c r="F7213" s="10">
        <v>515971</v>
      </c>
    </row>
    <row r="7214" spans="6:6">
      <c r="F7214" s="10">
        <v>515972</v>
      </c>
    </row>
    <row r="7215" spans="6:6">
      <c r="F7215" s="10">
        <v>515976</v>
      </c>
    </row>
    <row r="7216" spans="6:6">
      <c r="F7216" s="10">
        <v>515978</v>
      </c>
    </row>
    <row r="7217" spans="6:6">
      <c r="F7217" s="10">
        <v>515980</v>
      </c>
    </row>
    <row r="7218" spans="6:6">
      <c r="F7218" s="10">
        <v>515988</v>
      </c>
    </row>
    <row r="7219" spans="6:6">
      <c r="F7219" s="10">
        <v>515990</v>
      </c>
    </row>
    <row r="7220" spans="6:6">
      <c r="F7220" s="10">
        <v>515991</v>
      </c>
    </row>
    <row r="7221" spans="6:6">
      <c r="F7221" s="10">
        <v>515992</v>
      </c>
    </row>
    <row r="7222" spans="6:6">
      <c r="F7222" s="10">
        <v>515994</v>
      </c>
    </row>
    <row r="7223" spans="6:6">
      <c r="F7223" s="10">
        <v>515996</v>
      </c>
    </row>
    <row r="7224" spans="6:6">
      <c r="F7224" s="10">
        <v>515997</v>
      </c>
    </row>
    <row r="7225" spans="6:6">
      <c r="F7225" s="10">
        <v>515999</v>
      </c>
    </row>
    <row r="7226" spans="6:6">
      <c r="F7226" s="10">
        <v>516000</v>
      </c>
    </row>
    <row r="7227" spans="6:6">
      <c r="F7227" s="10">
        <v>516001</v>
      </c>
    </row>
    <row r="7228" spans="6:6">
      <c r="F7228" s="10">
        <v>516002</v>
      </c>
    </row>
    <row r="7229" spans="6:6">
      <c r="F7229" s="10">
        <v>516004</v>
      </c>
    </row>
    <row r="7230" spans="6:6">
      <c r="F7230" s="10">
        <v>516008</v>
      </c>
    </row>
    <row r="7231" spans="6:6">
      <c r="F7231" s="10">
        <v>516010</v>
      </c>
    </row>
    <row r="7232" spans="6:6">
      <c r="F7232" s="10">
        <v>516011</v>
      </c>
    </row>
    <row r="7233" spans="6:6">
      <c r="F7233" s="10">
        <v>516012</v>
      </c>
    </row>
    <row r="7234" spans="6:6">
      <c r="F7234" s="10">
        <v>516017</v>
      </c>
    </row>
    <row r="7235" spans="6:6">
      <c r="F7235" s="10">
        <v>516019</v>
      </c>
    </row>
    <row r="7236" spans="6:6">
      <c r="F7236" s="10">
        <v>516021</v>
      </c>
    </row>
    <row r="7237" spans="6:6">
      <c r="F7237" s="10">
        <v>516022</v>
      </c>
    </row>
    <row r="7238" spans="6:6">
      <c r="F7238" s="10">
        <v>516024</v>
      </c>
    </row>
    <row r="7239" spans="6:6">
      <c r="F7239" s="10">
        <v>516026</v>
      </c>
    </row>
    <row r="7240" spans="6:6">
      <c r="F7240" s="10">
        <v>516030</v>
      </c>
    </row>
    <row r="7241" spans="6:6">
      <c r="F7241" s="10">
        <v>516032</v>
      </c>
    </row>
    <row r="7242" spans="6:6">
      <c r="F7242" s="10">
        <v>516036</v>
      </c>
    </row>
    <row r="7243" spans="6:6">
      <c r="F7243" s="10">
        <v>516039</v>
      </c>
    </row>
    <row r="7244" spans="6:6">
      <c r="F7244" s="10">
        <v>516043</v>
      </c>
    </row>
    <row r="7245" spans="6:6">
      <c r="F7245" s="10">
        <v>516044</v>
      </c>
    </row>
    <row r="7246" spans="6:6">
      <c r="F7246" s="10">
        <v>516046</v>
      </c>
    </row>
    <row r="7247" spans="6:6">
      <c r="F7247" s="10">
        <v>516048</v>
      </c>
    </row>
    <row r="7248" spans="6:6">
      <c r="F7248" s="10">
        <v>516050</v>
      </c>
    </row>
    <row r="7249" spans="6:6">
      <c r="F7249" s="10">
        <v>516054</v>
      </c>
    </row>
    <row r="7250" spans="6:6">
      <c r="F7250" s="10">
        <v>516056</v>
      </c>
    </row>
    <row r="7251" spans="6:6">
      <c r="F7251" s="10">
        <v>516058</v>
      </c>
    </row>
    <row r="7252" spans="6:6">
      <c r="F7252" s="10">
        <v>516063</v>
      </c>
    </row>
    <row r="7253" spans="6:6">
      <c r="F7253" s="10">
        <v>516064</v>
      </c>
    </row>
    <row r="7254" spans="6:6">
      <c r="F7254" s="10">
        <v>516065</v>
      </c>
    </row>
    <row r="7255" spans="6:6">
      <c r="F7255" s="10">
        <v>516066</v>
      </c>
    </row>
    <row r="7256" spans="6:6">
      <c r="F7256" s="10">
        <v>516067</v>
      </c>
    </row>
    <row r="7257" spans="6:6">
      <c r="F7257" s="10">
        <v>516069</v>
      </c>
    </row>
    <row r="7258" spans="6:6">
      <c r="F7258" s="10">
        <v>516070</v>
      </c>
    </row>
    <row r="7259" spans="6:6">
      <c r="F7259" s="10">
        <v>516072</v>
      </c>
    </row>
    <row r="7260" spans="6:6">
      <c r="F7260" s="10">
        <v>516073</v>
      </c>
    </row>
    <row r="7261" spans="6:6">
      <c r="F7261" s="10">
        <v>516074</v>
      </c>
    </row>
    <row r="7262" spans="6:6">
      <c r="F7262" s="10">
        <v>516077</v>
      </c>
    </row>
    <row r="7263" spans="6:6">
      <c r="F7263" s="10">
        <v>516078</v>
      </c>
    </row>
    <row r="7264" spans="6:6">
      <c r="F7264" s="10">
        <v>516084</v>
      </c>
    </row>
    <row r="7265" spans="6:6">
      <c r="F7265" s="10">
        <v>516085</v>
      </c>
    </row>
    <row r="7266" spans="6:6">
      <c r="F7266" s="10">
        <v>516087</v>
      </c>
    </row>
    <row r="7267" spans="6:6">
      <c r="F7267" s="10">
        <v>516090</v>
      </c>
    </row>
    <row r="7268" spans="6:6">
      <c r="F7268" s="10">
        <v>516091</v>
      </c>
    </row>
    <row r="7269" spans="6:6">
      <c r="F7269" s="10">
        <v>516094</v>
      </c>
    </row>
    <row r="7270" spans="6:6">
      <c r="F7270" s="10">
        <v>516099</v>
      </c>
    </row>
    <row r="7271" spans="6:6">
      <c r="F7271" s="10">
        <v>516101</v>
      </c>
    </row>
    <row r="7272" spans="6:6">
      <c r="F7272" s="10">
        <v>516104</v>
      </c>
    </row>
    <row r="7273" spans="6:6">
      <c r="F7273" s="10">
        <v>516107</v>
      </c>
    </row>
    <row r="7274" spans="6:6">
      <c r="F7274" s="10">
        <v>516108</v>
      </c>
    </row>
    <row r="7275" spans="6:6">
      <c r="F7275" s="10">
        <v>516122</v>
      </c>
    </row>
    <row r="7276" spans="6:6">
      <c r="F7276" s="10">
        <v>516132</v>
      </c>
    </row>
    <row r="7277" spans="6:6">
      <c r="F7277" s="10">
        <v>516133</v>
      </c>
    </row>
    <row r="7278" spans="6:6">
      <c r="F7278" s="10">
        <v>516135</v>
      </c>
    </row>
    <row r="7279" spans="6:6">
      <c r="F7279" s="10">
        <v>516149</v>
      </c>
    </row>
    <row r="7280" spans="6:6">
      <c r="F7280" s="10">
        <v>516150</v>
      </c>
    </row>
    <row r="7281" spans="6:6">
      <c r="F7281" s="10">
        <v>516155</v>
      </c>
    </row>
    <row r="7282" spans="6:6">
      <c r="F7282" s="10">
        <v>516156</v>
      </c>
    </row>
    <row r="7283" spans="6:6">
      <c r="F7283" s="10">
        <v>516158</v>
      </c>
    </row>
    <row r="7284" spans="6:6">
      <c r="F7284" s="10">
        <v>516175</v>
      </c>
    </row>
    <row r="7285" spans="6:6">
      <c r="F7285" s="10">
        <v>516179</v>
      </c>
    </row>
    <row r="7286" spans="6:6">
      <c r="F7286" s="10">
        <v>516188</v>
      </c>
    </row>
    <row r="7287" spans="6:6">
      <c r="F7287" s="10">
        <v>516190</v>
      </c>
    </row>
    <row r="7288" spans="6:6">
      <c r="F7288" s="10">
        <v>516199</v>
      </c>
    </row>
    <row r="7289" spans="6:6">
      <c r="F7289" s="10">
        <v>516209</v>
      </c>
    </row>
    <row r="7290" spans="6:6">
      <c r="F7290" s="10">
        <v>516210</v>
      </c>
    </row>
    <row r="7291" spans="6:6">
      <c r="F7291" s="10">
        <v>516212</v>
      </c>
    </row>
    <row r="7292" spans="6:6">
      <c r="F7292" s="10">
        <v>516214</v>
      </c>
    </row>
    <row r="7293" spans="6:6">
      <c r="F7293" s="10">
        <v>516232</v>
      </c>
    </row>
    <row r="7294" spans="6:6">
      <c r="F7294" s="10">
        <v>516233</v>
      </c>
    </row>
    <row r="7295" spans="6:6">
      <c r="F7295" s="10">
        <v>516237</v>
      </c>
    </row>
    <row r="7296" spans="6:6">
      <c r="F7296" s="10">
        <v>516241</v>
      </c>
    </row>
    <row r="7297" spans="6:6">
      <c r="F7297" s="10">
        <v>516247</v>
      </c>
    </row>
    <row r="7298" spans="6:6">
      <c r="F7298" s="10">
        <v>516256</v>
      </c>
    </row>
    <row r="7299" spans="6:6">
      <c r="F7299" s="10">
        <v>516258</v>
      </c>
    </row>
    <row r="7300" spans="6:6">
      <c r="F7300" s="10">
        <v>516259</v>
      </c>
    </row>
    <row r="7301" spans="6:6">
      <c r="F7301" s="10">
        <v>516262</v>
      </c>
    </row>
    <row r="7302" spans="6:6">
      <c r="F7302" s="10">
        <v>516263</v>
      </c>
    </row>
    <row r="7303" spans="6:6">
      <c r="F7303" s="10">
        <v>516273</v>
      </c>
    </row>
    <row r="7304" spans="6:6">
      <c r="F7304" s="10">
        <v>516274</v>
      </c>
    </row>
    <row r="7305" spans="6:6">
      <c r="F7305" s="10">
        <v>516280</v>
      </c>
    </row>
    <row r="7306" spans="6:6">
      <c r="F7306" s="10">
        <v>516282</v>
      </c>
    </row>
    <row r="7307" spans="6:6">
      <c r="F7307" s="10">
        <v>516287</v>
      </c>
    </row>
    <row r="7308" spans="6:6">
      <c r="F7308" s="10">
        <v>516289</v>
      </c>
    </row>
    <row r="7309" spans="6:6">
      <c r="F7309" s="10">
        <v>516290</v>
      </c>
    </row>
    <row r="7310" spans="6:6">
      <c r="F7310" s="10">
        <v>516291</v>
      </c>
    </row>
    <row r="7311" spans="6:6">
      <c r="F7311" s="10">
        <v>516303</v>
      </c>
    </row>
    <row r="7312" spans="6:6">
      <c r="F7312" s="10">
        <v>516314</v>
      </c>
    </row>
    <row r="7313" spans="6:6">
      <c r="F7313" s="10">
        <v>516318</v>
      </c>
    </row>
    <row r="7314" spans="6:6">
      <c r="F7314" s="10">
        <v>516320</v>
      </c>
    </row>
    <row r="7315" spans="6:6">
      <c r="F7315" s="10">
        <v>516323</v>
      </c>
    </row>
    <row r="7316" spans="6:6">
      <c r="F7316" s="10">
        <v>516325</v>
      </c>
    </row>
    <row r="7317" spans="6:6">
      <c r="F7317" s="10">
        <v>516326</v>
      </c>
    </row>
    <row r="7318" spans="6:6">
      <c r="F7318" s="10">
        <v>516327</v>
      </c>
    </row>
    <row r="7319" spans="6:6">
      <c r="F7319" s="10">
        <v>516328</v>
      </c>
    </row>
    <row r="7320" spans="6:6">
      <c r="F7320" s="10">
        <v>516332</v>
      </c>
    </row>
    <row r="7321" spans="6:6">
      <c r="F7321" s="10">
        <v>516333</v>
      </c>
    </row>
    <row r="7322" spans="6:6">
      <c r="F7322" s="10">
        <v>516334</v>
      </c>
    </row>
    <row r="7323" spans="6:6">
      <c r="F7323" s="10">
        <v>516337</v>
      </c>
    </row>
    <row r="7324" spans="6:6">
      <c r="F7324" s="10">
        <v>516353</v>
      </c>
    </row>
    <row r="7325" spans="6:6">
      <c r="F7325" s="10">
        <v>516355</v>
      </c>
    </row>
    <row r="7326" spans="6:6">
      <c r="F7326" s="10">
        <v>516371</v>
      </c>
    </row>
    <row r="7327" spans="6:6">
      <c r="F7327" s="10">
        <v>516375</v>
      </c>
    </row>
    <row r="7328" spans="6:6">
      <c r="F7328" s="10">
        <v>516376</v>
      </c>
    </row>
    <row r="7329" spans="6:6">
      <c r="F7329" s="10">
        <v>516378</v>
      </c>
    </row>
    <row r="7330" spans="6:6">
      <c r="F7330" s="10">
        <v>516380</v>
      </c>
    </row>
    <row r="7331" spans="6:6">
      <c r="F7331" s="10">
        <v>516393</v>
      </c>
    </row>
    <row r="7332" spans="6:6">
      <c r="F7332" s="10">
        <v>516396</v>
      </c>
    </row>
    <row r="7333" spans="6:6">
      <c r="F7333" s="10">
        <v>516399</v>
      </c>
    </row>
    <row r="7334" spans="6:6">
      <c r="F7334" s="10">
        <v>516405</v>
      </c>
    </row>
    <row r="7335" spans="6:6">
      <c r="F7335" s="10">
        <v>516409</v>
      </c>
    </row>
    <row r="7336" spans="6:6">
      <c r="F7336" s="10">
        <v>516410</v>
      </c>
    </row>
    <row r="7337" spans="6:6">
      <c r="F7337" s="10">
        <v>516411</v>
      </c>
    </row>
    <row r="7338" spans="6:6">
      <c r="F7338" s="10">
        <v>516413</v>
      </c>
    </row>
    <row r="7339" spans="6:6">
      <c r="F7339" s="10">
        <v>516414</v>
      </c>
    </row>
    <row r="7340" spans="6:6">
      <c r="F7340" s="10">
        <v>516420</v>
      </c>
    </row>
    <row r="7341" spans="6:6">
      <c r="F7341" s="10">
        <v>516421</v>
      </c>
    </row>
    <row r="7342" spans="6:6">
      <c r="F7342" s="10">
        <v>516422</v>
      </c>
    </row>
    <row r="7343" spans="6:6">
      <c r="F7343" s="10">
        <v>516426</v>
      </c>
    </row>
    <row r="7344" spans="6:6">
      <c r="F7344" s="10">
        <v>516433</v>
      </c>
    </row>
    <row r="7345" spans="6:6">
      <c r="F7345" s="10">
        <v>516439</v>
      </c>
    </row>
    <row r="7346" spans="6:6">
      <c r="F7346" s="10">
        <v>516442</v>
      </c>
    </row>
    <row r="7347" spans="6:6">
      <c r="F7347" s="10">
        <v>516451</v>
      </c>
    </row>
    <row r="7348" spans="6:6">
      <c r="F7348" s="10">
        <v>516456</v>
      </c>
    </row>
    <row r="7349" spans="6:6">
      <c r="F7349" s="10">
        <v>516457</v>
      </c>
    </row>
    <row r="7350" spans="6:6">
      <c r="F7350" s="10">
        <v>516462</v>
      </c>
    </row>
    <row r="7351" spans="6:6">
      <c r="F7351" s="10">
        <v>516467</v>
      </c>
    </row>
    <row r="7352" spans="6:6">
      <c r="F7352" s="10">
        <v>516469</v>
      </c>
    </row>
    <row r="7353" spans="6:6">
      <c r="F7353" s="10">
        <v>516473</v>
      </c>
    </row>
    <row r="7354" spans="6:6">
      <c r="F7354" s="10">
        <v>516475</v>
      </c>
    </row>
    <row r="7355" spans="6:6">
      <c r="F7355" s="10">
        <v>516476</v>
      </c>
    </row>
    <row r="7356" spans="6:6">
      <c r="F7356" s="10">
        <v>516477</v>
      </c>
    </row>
    <row r="7357" spans="6:6">
      <c r="F7357" s="10">
        <v>516483</v>
      </c>
    </row>
    <row r="7358" spans="6:6">
      <c r="F7358" s="10">
        <v>516489</v>
      </c>
    </row>
    <row r="7359" spans="6:6">
      <c r="F7359" s="10">
        <v>516493</v>
      </c>
    </row>
    <row r="7360" spans="6:6">
      <c r="F7360" s="10">
        <v>516494</v>
      </c>
    </row>
    <row r="7361" spans="6:6">
      <c r="F7361" s="10">
        <v>516498</v>
      </c>
    </row>
    <row r="7362" spans="6:6">
      <c r="F7362" s="10">
        <v>516507</v>
      </c>
    </row>
    <row r="7363" spans="6:6">
      <c r="F7363" s="10">
        <v>516510</v>
      </c>
    </row>
    <row r="7364" spans="6:6">
      <c r="F7364" s="10">
        <v>516513</v>
      </c>
    </row>
    <row r="7365" spans="6:6">
      <c r="F7365" s="10">
        <v>516516</v>
      </c>
    </row>
    <row r="7366" spans="6:6">
      <c r="F7366" s="10">
        <v>516521</v>
      </c>
    </row>
    <row r="7367" spans="6:6">
      <c r="F7367" s="10">
        <v>516522</v>
      </c>
    </row>
    <row r="7368" spans="6:6">
      <c r="F7368" s="10">
        <v>516526</v>
      </c>
    </row>
    <row r="7369" spans="6:6">
      <c r="F7369" s="10">
        <v>516527</v>
      </c>
    </row>
    <row r="7370" spans="6:6">
      <c r="F7370" s="10">
        <v>516536</v>
      </c>
    </row>
    <row r="7371" spans="6:6">
      <c r="F7371" s="10">
        <v>516537</v>
      </c>
    </row>
    <row r="7372" spans="6:6">
      <c r="F7372" s="10">
        <v>516539</v>
      </c>
    </row>
    <row r="7373" spans="6:6">
      <c r="F7373" s="10">
        <v>516540</v>
      </c>
    </row>
    <row r="7374" spans="6:6">
      <c r="F7374" s="10">
        <v>516544</v>
      </c>
    </row>
    <row r="7375" spans="6:6">
      <c r="F7375" s="10">
        <v>516545</v>
      </c>
    </row>
    <row r="7376" spans="6:6">
      <c r="F7376" s="10">
        <v>516550</v>
      </c>
    </row>
    <row r="7377" spans="6:6">
      <c r="F7377" s="10">
        <v>516555</v>
      </c>
    </row>
    <row r="7378" spans="6:6">
      <c r="F7378" s="10">
        <v>516557</v>
      </c>
    </row>
    <row r="7379" spans="6:6">
      <c r="F7379" s="10">
        <v>516565</v>
      </c>
    </row>
    <row r="7380" spans="6:6">
      <c r="F7380" s="10">
        <v>516567</v>
      </c>
    </row>
    <row r="7381" spans="6:6">
      <c r="F7381" s="10">
        <v>516574</v>
      </c>
    </row>
    <row r="7382" spans="6:6">
      <c r="F7382" s="10">
        <v>516576</v>
      </c>
    </row>
    <row r="7383" spans="6:6">
      <c r="F7383" s="10">
        <v>516578</v>
      </c>
    </row>
    <row r="7384" spans="6:6">
      <c r="F7384" s="10">
        <v>516579</v>
      </c>
    </row>
    <row r="7385" spans="6:6">
      <c r="F7385" s="10">
        <v>516584</v>
      </c>
    </row>
    <row r="7386" spans="6:6">
      <c r="F7386" s="10">
        <v>516595</v>
      </c>
    </row>
    <row r="7387" spans="6:6">
      <c r="F7387" s="10">
        <v>516598</v>
      </c>
    </row>
    <row r="7388" spans="6:6">
      <c r="F7388" s="10">
        <v>516599</v>
      </c>
    </row>
    <row r="7389" spans="6:6">
      <c r="F7389" s="10">
        <v>516619</v>
      </c>
    </row>
    <row r="7390" spans="6:6">
      <c r="F7390" s="10">
        <v>516626</v>
      </c>
    </row>
    <row r="7391" spans="6:6">
      <c r="F7391" s="10">
        <v>516629</v>
      </c>
    </row>
    <row r="7392" spans="6:6">
      <c r="F7392" s="10">
        <v>516630</v>
      </c>
    </row>
    <row r="7393" spans="6:6">
      <c r="F7393" s="10">
        <v>516636</v>
      </c>
    </row>
    <row r="7394" spans="6:6">
      <c r="F7394" s="10">
        <v>516644</v>
      </c>
    </row>
    <row r="7395" spans="6:6">
      <c r="F7395" s="10">
        <v>516646</v>
      </c>
    </row>
    <row r="7396" spans="6:6">
      <c r="F7396" s="10">
        <v>516658</v>
      </c>
    </row>
    <row r="7397" spans="6:6">
      <c r="F7397" s="10">
        <v>516661</v>
      </c>
    </row>
    <row r="7398" spans="6:6">
      <c r="F7398" s="10">
        <v>516664</v>
      </c>
    </row>
    <row r="7399" spans="6:6">
      <c r="F7399" s="10">
        <v>516667</v>
      </c>
    </row>
    <row r="7400" spans="6:6">
      <c r="F7400" s="10">
        <v>516670</v>
      </c>
    </row>
    <row r="7401" spans="6:6">
      <c r="F7401" s="10">
        <v>516678</v>
      </c>
    </row>
    <row r="7402" spans="6:6">
      <c r="F7402" s="10">
        <v>516679</v>
      </c>
    </row>
    <row r="7403" spans="6:6">
      <c r="F7403" s="10">
        <v>516682</v>
      </c>
    </row>
    <row r="7404" spans="6:6">
      <c r="F7404" s="10">
        <v>516689</v>
      </c>
    </row>
    <row r="7405" spans="6:6">
      <c r="F7405" s="10">
        <v>516692</v>
      </c>
    </row>
    <row r="7406" spans="6:6">
      <c r="F7406" s="10">
        <v>516719</v>
      </c>
    </row>
    <row r="7407" spans="6:6">
      <c r="F7407" s="10">
        <v>516722</v>
      </c>
    </row>
    <row r="7408" spans="6:6">
      <c r="F7408" s="10">
        <v>516724</v>
      </c>
    </row>
    <row r="7409" spans="6:6">
      <c r="F7409" s="10">
        <v>516730</v>
      </c>
    </row>
    <row r="7410" spans="6:6">
      <c r="F7410" s="10">
        <v>516731</v>
      </c>
    </row>
    <row r="7411" spans="6:6">
      <c r="F7411" s="10">
        <v>516736</v>
      </c>
    </row>
    <row r="7412" spans="6:6">
      <c r="F7412" s="10">
        <v>516742</v>
      </c>
    </row>
    <row r="7413" spans="6:6">
      <c r="F7413" s="10">
        <v>516747</v>
      </c>
    </row>
    <row r="7414" spans="6:6">
      <c r="F7414" s="10">
        <v>516757</v>
      </c>
    </row>
    <row r="7415" spans="6:6">
      <c r="F7415" s="10">
        <v>516762</v>
      </c>
    </row>
    <row r="7416" spans="6:6">
      <c r="F7416" s="10">
        <v>516769</v>
      </c>
    </row>
    <row r="7417" spans="6:6">
      <c r="F7417" s="10">
        <v>516781</v>
      </c>
    </row>
    <row r="7418" spans="6:6">
      <c r="F7418" s="10">
        <v>516783</v>
      </c>
    </row>
    <row r="7419" spans="6:6">
      <c r="F7419" s="10">
        <v>516784</v>
      </c>
    </row>
    <row r="7420" spans="6:6">
      <c r="F7420" s="10">
        <v>516790</v>
      </c>
    </row>
    <row r="7421" spans="6:6">
      <c r="F7421" s="10">
        <v>516797</v>
      </c>
    </row>
    <row r="7422" spans="6:6">
      <c r="F7422" s="10">
        <v>516801</v>
      </c>
    </row>
    <row r="7423" spans="6:6">
      <c r="F7423" s="10">
        <v>516807</v>
      </c>
    </row>
    <row r="7424" spans="6:6">
      <c r="F7424" s="10">
        <v>516825</v>
      </c>
    </row>
    <row r="7425" spans="6:6">
      <c r="F7425" s="10">
        <v>516827</v>
      </c>
    </row>
    <row r="7426" spans="6:6">
      <c r="F7426" s="10">
        <v>516840</v>
      </c>
    </row>
    <row r="7427" spans="6:6">
      <c r="F7427" s="10">
        <v>516849</v>
      </c>
    </row>
    <row r="7428" spans="6:6">
      <c r="F7428" s="10">
        <v>516852</v>
      </c>
    </row>
    <row r="7429" spans="6:6">
      <c r="F7429" s="10">
        <v>516853</v>
      </c>
    </row>
    <row r="7430" spans="6:6">
      <c r="F7430" s="10">
        <v>516864</v>
      </c>
    </row>
    <row r="7431" spans="6:6">
      <c r="F7431" s="10">
        <v>516866</v>
      </c>
    </row>
    <row r="7432" spans="6:6">
      <c r="F7432" s="10">
        <v>516870</v>
      </c>
    </row>
    <row r="7433" spans="6:6">
      <c r="F7433" s="10">
        <v>516874</v>
      </c>
    </row>
    <row r="7434" spans="6:6">
      <c r="F7434" s="10">
        <v>516875</v>
      </c>
    </row>
    <row r="7435" spans="6:6">
      <c r="F7435" s="10">
        <v>516881</v>
      </c>
    </row>
    <row r="7436" spans="6:6">
      <c r="F7436" s="10">
        <v>516885</v>
      </c>
    </row>
    <row r="7437" spans="6:6">
      <c r="F7437" s="10">
        <v>516886</v>
      </c>
    </row>
    <row r="7438" spans="6:6">
      <c r="F7438" s="10">
        <v>516891</v>
      </c>
    </row>
    <row r="7439" spans="6:6">
      <c r="F7439" s="10">
        <v>516900</v>
      </c>
    </row>
    <row r="7440" spans="6:6">
      <c r="F7440" s="10">
        <v>516904</v>
      </c>
    </row>
    <row r="7441" spans="6:6">
      <c r="F7441" s="10">
        <v>516908</v>
      </c>
    </row>
    <row r="7442" spans="6:6">
      <c r="F7442" s="10">
        <v>516915</v>
      </c>
    </row>
    <row r="7443" spans="6:6">
      <c r="F7443" s="10">
        <v>516917</v>
      </c>
    </row>
    <row r="7444" spans="6:6">
      <c r="F7444" s="10">
        <v>516919</v>
      </c>
    </row>
    <row r="7445" spans="6:6">
      <c r="F7445" s="10">
        <v>516921</v>
      </c>
    </row>
    <row r="7446" spans="6:6">
      <c r="F7446" s="10">
        <v>516925</v>
      </c>
    </row>
    <row r="7447" spans="6:6">
      <c r="F7447" s="10">
        <v>516929</v>
      </c>
    </row>
    <row r="7448" spans="6:6">
      <c r="F7448" s="10">
        <v>516932</v>
      </c>
    </row>
    <row r="7449" spans="6:6">
      <c r="F7449" s="10">
        <v>516934</v>
      </c>
    </row>
    <row r="7450" spans="6:6">
      <c r="F7450" s="10">
        <v>516940</v>
      </c>
    </row>
    <row r="7451" spans="6:6">
      <c r="F7451" s="10">
        <v>516941</v>
      </c>
    </row>
    <row r="7452" spans="6:6">
      <c r="F7452" s="10">
        <v>516949</v>
      </c>
    </row>
    <row r="7453" spans="6:6">
      <c r="F7453" s="10">
        <v>516952</v>
      </c>
    </row>
    <row r="7454" spans="6:6">
      <c r="F7454" s="10">
        <v>516979</v>
      </c>
    </row>
    <row r="7455" spans="6:6">
      <c r="F7455" s="10">
        <v>516982</v>
      </c>
    </row>
    <row r="7456" spans="6:6">
      <c r="F7456" s="10">
        <v>516987</v>
      </c>
    </row>
    <row r="7457" spans="6:6">
      <c r="F7457" s="10">
        <v>516989</v>
      </c>
    </row>
    <row r="7458" spans="6:6">
      <c r="F7458" s="10">
        <v>516993</v>
      </c>
    </row>
    <row r="7459" spans="6:6">
      <c r="F7459" s="10">
        <v>516995</v>
      </c>
    </row>
    <row r="7460" spans="6:6">
      <c r="F7460" s="10">
        <v>517001</v>
      </c>
    </row>
    <row r="7461" spans="6:6">
      <c r="F7461" s="10">
        <v>517002</v>
      </c>
    </row>
    <row r="7462" spans="6:6">
      <c r="F7462" s="10">
        <v>517006</v>
      </c>
    </row>
    <row r="7463" spans="6:6">
      <c r="F7463" s="10">
        <v>517007</v>
      </c>
    </row>
    <row r="7464" spans="6:6">
      <c r="F7464" s="10">
        <v>517009</v>
      </c>
    </row>
    <row r="7465" spans="6:6">
      <c r="F7465" s="10">
        <v>517016</v>
      </c>
    </row>
    <row r="7466" spans="6:6">
      <c r="F7466" s="10">
        <v>517022</v>
      </c>
    </row>
    <row r="7467" spans="6:6">
      <c r="F7467" s="10">
        <v>517031</v>
      </c>
    </row>
    <row r="7468" spans="6:6">
      <c r="F7468" s="10">
        <v>517040</v>
      </c>
    </row>
    <row r="7469" spans="6:6">
      <c r="F7469" s="10">
        <v>517044</v>
      </c>
    </row>
    <row r="7470" spans="6:6">
      <c r="F7470" s="10">
        <v>517045</v>
      </c>
    </row>
    <row r="7471" spans="6:6">
      <c r="F7471" s="10">
        <v>517049</v>
      </c>
    </row>
    <row r="7472" spans="6:6">
      <c r="F7472" s="10">
        <v>517052</v>
      </c>
    </row>
    <row r="7473" spans="6:6">
      <c r="F7473" s="10">
        <v>517053</v>
      </c>
    </row>
    <row r="7474" spans="6:6">
      <c r="F7474" s="10">
        <v>517054</v>
      </c>
    </row>
    <row r="7475" spans="6:6">
      <c r="F7475" s="10">
        <v>517056</v>
      </c>
    </row>
    <row r="7476" spans="6:6">
      <c r="F7476" s="10">
        <v>517059</v>
      </c>
    </row>
    <row r="7477" spans="6:6">
      <c r="F7477" s="10">
        <v>517063</v>
      </c>
    </row>
    <row r="7478" spans="6:6">
      <c r="F7478" s="10">
        <v>517066</v>
      </c>
    </row>
    <row r="7479" spans="6:6">
      <c r="F7479" s="10">
        <v>517077</v>
      </c>
    </row>
    <row r="7480" spans="6:6">
      <c r="F7480" s="10">
        <v>517081</v>
      </c>
    </row>
    <row r="7481" spans="6:6">
      <c r="F7481" s="10">
        <v>517087</v>
      </c>
    </row>
    <row r="7482" spans="6:6">
      <c r="F7482" s="10">
        <v>517090</v>
      </c>
    </row>
    <row r="7483" spans="6:6">
      <c r="F7483" s="10">
        <v>517093</v>
      </c>
    </row>
    <row r="7484" spans="6:6">
      <c r="F7484" s="10">
        <v>517097</v>
      </c>
    </row>
    <row r="7485" spans="6:6">
      <c r="F7485" s="10">
        <v>517106</v>
      </c>
    </row>
    <row r="7486" spans="6:6">
      <c r="F7486" s="10">
        <v>517108</v>
      </c>
    </row>
    <row r="7487" spans="6:6">
      <c r="F7487" s="10">
        <v>517111</v>
      </c>
    </row>
    <row r="7488" spans="6:6">
      <c r="F7488" s="10">
        <v>517113</v>
      </c>
    </row>
    <row r="7489" spans="6:6">
      <c r="F7489" s="10">
        <v>517126</v>
      </c>
    </row>
    <row r="7490" spans="6:6">
      <c r="F7490" s="10">
        <v>517133</v>
      </c>
    </row>
    <row r="7491" spans="6:6">
      <c r="F7491" s="10">
        <v>517135</v>
      </c>
    </row>
    <row r="7492" spans="6:6">
      <c r="F7492" s="10">
        <v>517139</v>
      </c>
    </row>
    <row r="7493" spans="6:6">
      <c r="F7493" s="10">
        <v>517144</v>
      </c>
    </row>
    <row r="7494" spans="6:6">
      <c r="F7494" s="10">
        <v>517171</v>
      </c>
    </row>
    <row r="7495" spans="6:6">
      <c r="F7495" s="10">
        <v>517172</v>
      </c>
    </row>
    <row r="7496" spans="6:6">
      <c r="F7496" s="10">
        <v>517186</v>
      </c>
    </row>
    <row r="7497" spans="6:6">
      <c r="F7497" s="10">
        <v>517192</v>
      </c>
    </row>
    <row r="7498" spans="6:6">
      <c r="F7498" s="10">
        <v>517202</v>
      </c>
    </row>
    <row r="7499" spans="6:6">
      <c r="F7499" s="10">
        <v>517206</v>
      </c>
    </row>
    <row r="7500" spans="6:6">
      <c r="F7500" s="10">
        <v>517209</v>
      </c>
    </row>
    <row r="7501" spans="6:6">
      <c r="F7501" s="10">
        <v>517211</v>
      </c>
    </row>
    <row r="7502" spans="6:6">
      <c r="F7502" s="10">
        <v>517231</v>
      </c>
    </row>
    <row r="7503" spans="6:6">
      <c r="F7503" s="10">
        <v>517232</v>
      </c>
    </row>
    <row r="7504" spans="6:6">
      <c r="F7504" s="10">
        <v>517240</v>
      </c>
    </row>
    <row r="7505" spans="6:6">
      <c r="F7505" s="10">
        <v>517246</v>
      </c>
    </row>
    <row r="7506" spans="6:6">
      <c r="F7506" s="10">
        <v>517248</v>
      </c>
    </row>
    <row r="7507" spans="6:6">
      <c r="F7507" s="10">
        <v>517251</v>
      </c>
    </row>
    <row r="7508" spans="6:6">
      <c r="F7508" s="10">
        <v>517252</v>
      </c>
    </row>
    <row r="7509" spans="6:6">
      <c r="F7509" s="10">
        <v>517257</v>
      </c>
    </row>
    <row r="7510" spans="6:6">
      <c r="F7510" s="10">
        <v>517259</v>
      </c>
    </row>
    <row r="7511" spans="6:6">
      <c r="F7511" s="10">
        <v>517263</v>
      </c>
    </row>
    <row r="7512" spans="6:6">
      <c r="F7512" s="10">
        <v>517284</v>
      </c>
    </row>
    <row r="7513" spans="6:6">
      <c r="F7513" s="10">
        <v>517290</v>
      </c>
    </row>
    <row r="7514" spans="6:6">
      <c r="F7514" s="10">
        <v>517311</v>
      </c>
    </row>
    <row r="7515" spans="6:6">
      <c r="F7515" s="10">
        <v>517316</v>
      </c>
    </row>
    <row r="7516" spans="6:6">
      <c r="F7516" s="10">
        <v>517320</v>
      </c>
    </row>
    <row r="7517" spans="6:6">
      <c r="F7517" s="10">
        <v>517325</v>
      </c>
    </row>
    <row r="7518" spans="6:6">
      <c r="F7518" s="10">
        <v>517332</v>
      </c>
    </row>
    <row r="7519" spans="6:6">
      <c r="F7519" s="10">
        <v>517336</v>
      </c>
    </row>
    <row r="7520" spans="6:6">
      <c r="F7520" s="10">
        <v>517345</v>
      </c>
    </row>
    <row r="7521" spans="6:6">
      <c r="F7521" s="10">
        <v>517349</v>
      </c>
    </row>
    <row r="7522" spans="6:6">
      <c r="F7522" s="10">
        <v>517353</v>
      </c>
    </row>
    <row r="7523" spans="6:6">
      <c r="F7523" s="10">
        <v>517354</v>
      </c>
    </row>
    <row r="7524" spans="6:6">
      <c r="F7524" s="10">
        <v>517356</v>
      </c>
    </row>
    <row r="7525" spans="6:6">
      <c r="F7525" s="10">
        <v>517357</v>
      </c>
    </row>
    <row r="7526" spans="6:6">
      <c r="F7526" s="10">
        <v>517359</v>
      </c>
    </row>
    <row r="7527" spans="6:6">
      <c r="F7527" s="10">
        <v>517368</v>
      </c>
    </row>
    <row r="7528" spans="6:6">
      <c r="F7528" s="10">
        <v>517383</v>
      </c>
    </row>
    <row r="7529" spans="6:6">
      <c r="F7529" s="10">
        <v>517392</v>
      </c>
    </row>
    <row r="7530" spans="6:6">
      <c r="F7530" s="10">
        <v>517394</v>
      </c>
    </row>
    <row r="7531" spans="6:6">
      <c r="F7531" s="10">
        <v>517396</v>
      </c>
    </row>
    <row r="7532" spans="6:6">
      <c r="F7532" s="10">
        <v>517397</v>
      </c>
    </row>
    <row r="7533" spans="6:6">
      <c r="F7533" s="10">
        <v>517400</v>
      </c>
    </row>
    <row r="7534" spans="6:6">
      <c r="F7534" s="10">
        <v>517402</v>
      </c>
    </row>
    <row r="7535" spans="6:6">
      <c r="F7535" s="10">
        <v>517405</v>
      </c>
    </row>
    <row r="7536" spans="6:6">
      <c r="F7536" s="10">
        <v>517409</v>
      </c>
    </row>
    <row r="7537" spans="6:6">
      <c r="F7537" s="10">
        <v>517412</v>
      </c>
    </row>
    <row r="7538" spans="6:6">
      <c r="F7538" s="10">
        <v>517417</v>
      </c>
    </row>
    <row r="7539" spans="6:6">
      <c r="F7539" s="10">
        <v>517420</v>
      </c>
    </row>
    <row r="7540" spans="6:6">
      <c r="F7540" s="10">
        <v>517422</v>
      </c>
    </row>
    <row r="7541" spans="6:6">
      <c r="F7541" s="10">
        <v>517425</v>
      </c>
    </row>
    <row r="7542" spans="6:6">
      <c r="F7542" s="10">
        <v>517426</v>
      </c>
    </row>
    <row r="7543" spans="6:6">
      <c r="F7543" s="10">
        <v>517432</v>
      </c>
    </row>
    <row r="7544" spans="6:6">
      <c r="F7544" s="10">
        <v>517433</v>
      </c>
    </row>
    <row r="7545" spans="6:6">
      <c r="F7545" s="10">
        <v>517438</v>
      </c>
    </row>
    <row r="7546" spans="6:6">
      <c r="F7546" s="10">
        <v>517446</v>
      </c>
    </row>
    <row r="7547" spans="6:6">
      <c r="F7547" s="10">
        <v>517451</v>
      </c>
    </row>
    <row r="7548" spans="6:6">
      <c r="F7548" s="10">
        <v>517456</v>
      </c>
    </row>
    <row r="7549" spans="6:6">
      <c r="F7549" s="10">
        <v>517459</v>
      </c>
    </row>
    <row r="7550" spans="6:6">
      <c r="F7550" s="10">
        <v>517463</v>
      </c>
    </row>
    <row r="7551" spans="6:6">
      <c r="F7551" s="10">
        <v>517464</v>
      </c>
    </row>
    <row r="7552" spans="6:6">
      <c r="F7552" s="10">
        <v>517475</v>
      </c>
    </row>
    <row r="7553" spans="6:6">
      <c r="F7553" s="10">
        <v>517478</v>
      </c>
    </row>
    <row r="7554" spans="6:6">
      <c r="F7554" s="10">
        <v>517489</v>
      </c>
    </row>
    <row r="7555" spans="6:6">
      <c r="F7555" s="10">
        <v>517496</v>
      </c>
    </row>
    <row r="7556" spans="6:6">
      <c r="F7556" s="10">
        <v>517505</v>
      </c>
    </row>
    <row r="7557" spans="6:6">
      <c r="F7557" s="10">
        <v>517509</v>
      </c>
    </row>
    <row r="7558" spans="6:6">
      <c r="F7558" s="10">
        <v>517514</v>
      </c>
    </row>
    <row r="7559" spans="6:6">
      <c r="F7559" s="10">
        <v>517515</v>
      </c>
    </row>
    <row r="7560" spans="6:6">
      <c r="F7560" s="10">
        <v>517517</v>
      </c>
    </row>
    <row r="7561" spans="6:6">
      <c r="F7561" s="10">
        <v>517519</v>
      </c>
    </row>
    <row r="7562" spans="6:6">
      <c r="F7562" s="10">
        <v>517520</v>
      </c>
    </row>
    <row r="7563" spans="6:6">
      <c r="F7563" s="10">
        <v>517531</v>
      </c>
    </row>
    <row r="7564" spans="6:6">
      <c r="F7564" s="10">
        <v>517533</v>
      </c>
    </row>
    <row r="7565" spans="6:6">
      <c r="F7565" s="10">
        <v>517535</v>
      </c>
    </row>
    <row r="7566" spans="6:6">
      <c r="F7566" s="10">
        <v>517537</v>
      </c>
    </row>
    <row r="7567" spans="6:6">
      <c r="F7567" s="10">
        <v>517539</v>
      </c>
    </row>
    <row r="7568" spans="6:6">
      <c r="F7568" s="10">
        <v>517541</v>
      </c>
    </row>
    <row r="7569" spans="6:6">
      <c r="F7569" s="10">
        <v>517544</v>
      </c>
    </row>
    <row r="7570" spans="6:6">
      <c r="F7570" s="10">
        <v>517545</v>
      </c>
    </row>
    <row r="7571" spans="6:6">
      <c r="F7571" s="10">
        <v>517552</v>
      </c>
    </row>
    <row r="7572" spans="6:6">
      <c r="F7572" s="10">
        <v>517559</v>
      </c>
    </row>
    <row r="7573" spans="6:6">
      <c r="F7573" s="10">
        <v>517560</v>
      </c>
    </row>
    <row r="7574" spans="6:6">
      <c r="F7574" s="10">
        <v>517569</v>
      </c>
    </row>
    <row r="7575" spans="6:6">
      <c r="F7575" s="10">
        <v>517584</v>
      </c>
    </row>
    <row r="7576" spans="6:6">
      <c r="F7576" s="10">
        <v>517587</v>
      </c>
    </row>
    <row r="7577" spans="6:6">
      <c r="F7577" s="10">
        <v>517588</v>
      </c>
    </row>
    <row r="7578" spans="6:6">
      <c r="F7578" s="10">
        <v>517589</v>
      </c>
    </row>
    <row r="7579" spans="6:6">
      <c r="F7579" s="10">
        <v>517590</v>
      </c>
    </row>
    <row r="7580" spans="6:6">
      <c r="F7580" s="10">
        <v>517598</v>
      </c>
    </row>
    <row r="7581" spans="6:6">
      <c r="F7581" s="10">
        <v>517621</v>
      </c>
    </row>
    <row r="7582" spans="6:6">
      <c r="F7582" s="10">
        <v>517625</v>
      </c>
    </row>
    <row r="7583" spans="6:6">
      <c r="F7583" s="10">
        <v>517633</v>
      </c>
    </row>
    <row r="7584" spans="6:6">
      <c r="F7584" s="10">
        <v>517656</v>
      </c>
    </row>
    <row r="7585" spans="6:6">
      <c r="F7585" s="10">
        <v>517658</v>
      </c>
    </row>
    <row r="7586" spans="6:6">
      <c r="F7586" s="10">
        <v>517666</v>
      </c>
    </row>
    <row r="7587" spans="6:6">
      <c r="F7587" s="10">
        <v>517667</v>
      </c>
    </row>
    <row r="7588" spans="6:6">
      <c r="F7588" s="10">
        <v>517668</v>
      </c>
    </row>
    <row r="7589" spans="6:6">
      <c r="F7589" s="10">
        <v>517669</v>
      </c>
    </row>
    <row r="7590" spans="6:6">
      <c r="F7590" s="10">
        <v>517675</v>
      </c>
    </row>
    <row r="7591" spans="6:6">
      <c r="F7591" s="10">
        <v>517688</v>
      </c>
    </row>
    <row r="7592" spans="6:6">
      <c r="F7592" s="10">
        <v>517696</v>
      </c>
    </row>
    <row r="7593" spans="6:6">
      <c r="F7593" s="10">
        <v>517697</v>
      </c>
    </row>
    <row r="7594" spans="6:6">
      <c r="F7594" s="10">
        <v>517699</v>
      </c>
    </row>
    <row r="7595" spans="6:6">
      <c r="F7595" s="10">
        <v>517722</v>
      </c>
    </row>
    <row r="7596" spans="6:6">
      <c r="F7596" s="10">
        <v>517724</v>
      </c>
    </row>
    <row r="7597" spans="6:6">
      <c r="F7597" s="10">
        <v>517728</v>
      </c>
    </row>
    <row r="7598" spans="6:6">
      <c r="F7598" s="10">
        <v>517743</v>
      </c>
    </row>
    <row r="7599" spans="6:6">
      <c r="F7599" s="10">
        <v>517750</v>
      </c>
    </row>
    <row r="7600" spans="6:6">
      <c r="F7600" s="10">
        <v>517752</v>
      </c>
    </row>
    <row r="7601" spans="6:6">
      <c r="F7601" s="10">
        <v>517759</v>
      </c>
    </row>
    <row r="7602" spans="6:6">
      <c r="F7602" s="10">
        <v>517768</v>
      </c>
    </row>
    <row r="7603" spans="6:6">
      <c r="F7603" s="10">
        <v>517777</v>
      </c>
    </row>
    <row r="7604" spans="6:6">
      <c r="F7604" s="10">
        <v>517781</v>
      </c>
    </row>
    <row r="7605" spans="6:6">
      <c r="F7605" s="10">
        <v>517783</v>
      </c>
    </row>
    <row r="7606" spans="6:6">
      <c r="F7606" s="10">
        <v>517788</v>
      </c>
    </row>
    <row r="7607" spans="6:6">
      <c r="F7607" s="10">
        <v>517795</v>
      </c>
    </row>
    <row r="7608" spans="6:6">
      <c r="F7608" s="10">
        <v>517797</v>
      </c>
    </row>
    <row r="7609" spans="6:6">
      <c r="F7609" s="10">
        <v>517799</v>
      </c>
    </row>
    <row r="7610" spans="6:6">
      <c r="F7610" s="10">
        <v>517805</v>
      </c>
    </row>
    <row r="7611" spans="6:6">
      <c r="F7611" s="10">
        <v>517811</v>
      </c>
    </row>
    <row r="7612" spans="6:6">
      <c r="F7612" s="10">
        <v>517812</v>
      </c>
    </row>
    <row r="7613" spans="6:6">
      <c r="F7613" s="10">
        <v>517820</v>
      </c>
    </row>
    <row r="7614" spans="6:6">
      <c r="F7614" s="10">
        <v>517825</v>
      </c>
    </row>
    <row r="7615" spans="6:6">
      <c r="F7615" s="10">
        <v>517828</v>
      </c>
    </row>
    <row r="7616" spans="6:6">
      <c r="F7616" s="10">
        <v>517831</v>
      </c>
    </row>
    <row r="7617" spans="6:6">
      <c r="F7617" s="10">
        <v>517837</v>
      </c>
    </row>
    <row r="7618" spans="6:6">
      <c r="F7618" s="10">
        <v>517845</v>
      </c>
    </row>
    <row r="7619" spans="6:6">
      <c r="F7619" s="10">
        <v>517846</v>
      </c>
    </row>
    <row r="7620" spans="6:6">
      <c r="F7620" s="10">
        <v>517850</v>
      </c>
    </row>
    <row r="7621" spans="6:6">
      <c r="F7621" s="10">
        <v>517854</v>
      </c>
    </row>
    <row r="7622" spans="6:6">
      <c r="F7622" s="10">
        <v>517857</v>
      </c>
    </row>
    <row r="7623" spans="6:6">
      <c r="F7623" s="10">
        <v>517861</v>
      </c>
    </row>
    <row r="7624" spans="6:6">
      <c r="F7624" s="10">
        <v>517876</v>
      </c>
    </row>
    <row r="7625" spans="6:6">
      <c r="F7625" s="10">
        <v>517880</v>
      </c>
    </row>
    <row r="7626" spans="6:6">
      <c r="F7626" s="10">
        <v>517881</v>
      </c>
    </row>
    <row r="7627" spans="6:6">
      <c r="F7627" s="10">
        <v>517882</v>
      </c>
    </row>
    <row r="7628" spans="6:6">
      <c r="F7628" s="10">
        <v>517883</v>
      </c>
    </row>
    <row r="7629" spans="6:6">
      <c r="F7629" s="10">
        <v>517884</v>
      </c>
    </row>
    <row r="7630" spans="6:6">
      <c r="F7630" s="10">
        <v>517886</v>
      </c>
    </row>
    <row r="7631" spans="6:6">
      <c r="F7631" s="10">
        <v>517887</v>
      </c>
    </row>
    <row r="7632" spans="6:6">
      <c r="F7632" s="10">
        <v>517889</v>
      </c>
    </row>
    <row r="7633" spans="6:6">
      <c r="F7633" s="10">
        <v>517901</v>
      </c>
    </row>
    <row r="7634" spans="6:6">
      <c r="F7634" s="10">
        <v>517903</v>
      </c>
    </row>
    <row r="7635" spans="6:6">
      <c r="F7635" s="10">
        <v>517909</v>
      </c>
    </row>
    <row r="7636" spans="6:6">
      <c r="F7636" s="10">
        <v>517933</v>
      </c>
    </row>
    <row r="7637" spans="6:6">
      <c r="F7637" s="10">
        <v>517947</v>
      </c>
    </row>
    <row r="7638" spans="6:6">
      <c r="F7638" s="10">
        <v>517948</v>
      </c>
    </row>
    <row r="7639" spans="6:6">
      <c r="F7639" s="10">
        <v>517950</v>
      </c>
    </row>
    <row r="7640" spans="6:6">
      <c r="F7640" s="10">
        <v>517952</v>
      </c>
    </row>
    <row r="7641" spans="6:6">
      <c r="F7641" s="10">
        <v>517953</v>
      </c>
    </row>
    <row r="7642" spans="6:6">
      <c r="F7642" s="10">
        <v>517959</v>
      </c>
    </row>
    <row r="7643" spans="6:6">
      <c r="F7643" s="10">
        <v>517961</v>
      </c>
    </row>
    <row r="7644" spans="6:6">
      <c r="F7644" s="10">
        <v>517962</v>
      </c>
    </row>
    <row r="7645" spans="6:6">
      <c r="F7645" s="10">
        <v>517970</v>
      </c>
    </row>
    <row r="7646" spans="6:6">
      <c r="F7646" s="10">
        <v>517971</v>
      </c>
    </row>
    <row r="7647" spans="6:6">
      <c r="F7647" s="10">
        <v>517977</v>
      </c>
    </row>
    <row r="7648" spans="6:6">
      <c r="F7648" s="10">
        <v>517979</v>
      </c>
    </row>
    <row r="7649" spans="6:6">
      <c r="F7649" s="10">
        <v>517987</v>
      </c>
    </row>
    <row r="7650" spans="6:6">
      <c r="F7650" s="10">
        <v>517994</v>
      </c>
    </row>
    <row r="7651" spans="6:6">
      <c r="F7651" s="10">
        <v>517995</v>
      </c>
    </row>
    <row r="7652" spans="6:6">
      <c r="F7652" s="10">
        <v>518001</v>
      </c>
    </row>
    <row r="7653" spans="6:6">
      <c r="F7653" s="10">
        <v>518003</v>
      </c>
    </row>
    <row r="7654" spans="6:6">
      <c r="F7654" s="10">
        <v>518004</v>
      </c>
    </row>
    <row r="7655" spans="6:6">
      <c r="F7655" s="10">
        <v>518005</v>
      </c>
    </row>
    <row r="7656" spans="6:6">
      <c r="F7656" s="10">
        <v>518021</v>
      </c>
    </row>
    <row r="7657" spans="6:6">
      <c r="F7657" s="10">
        <v>518023</v>
      </c>
    </row>
    <row r="7658" spans="6:6">
      <c r="F7658" s="10">
        <v>518025</v>
      </c>
    </row>
    <row r="7659" spans="6:6">
      <c r="F7659" s="10">
        <v>518027</v>
      </c>
    </row>
    <row r="7660" spans="6:6">
      <c r="F7660" s="10">
        <v>518030</v>
      </c>
    </row>
    <row r="7661" spans="6:6">
      <c r="F7661" s="10">
        <v>518033</v>
      </c>
    </row>
    <row r="7662" spans="6:6">
      <c r="F7662" s="10">
        <v>518043</v>
      </c>
    </row>
    <row r="7663" spans="6:6">
      <c r="F7663" s="10">
        <v>518045</v>
      </c>
    </row>
    <row r="7664" spans="6:6">
      <c r="F7664" s="10">
        <v>518046</v>
      </c>
    </row>
    <row r="7665" spans="6:6">
      <c r="F7665" s="10">
        <v>518047</v>
      </c>
    </row>
    <row r="7666" spans="6:6">
      <c r="F7666" s="10">
        <v>518050</v>
      </c>
    </row>
    <row r="7667" spans="6:6">
      <c r="F7667" s="10">
        <v>518062</v>
      </c>
    </row>
    <row r="7668" spans="6:6">
      <c r="F7668" s="10">
        <v>518075</v>
      </c>
    </row>
    <row r="7669" spans="6:6">
      <c r="F7669" s="10">
        <v>518080</v>
      </c>
    </row>
    <row r="7670" spans="6:6">
      <c r="F7670" s="10">
        <v>518084</v>
      </c>
    </row>
    <row r="7671" spans="6:6">
      <c r="F7671" s="10">
        <v>518085</v>
      </c>
    </row>
    <row r="7672" spans="6:6">
      <c r="F7672" s="10">
        <v>518086</v>
      </c>
    </row>
    <row r="7673" spans="6:6">
      <c r="F7673" s="10">
        <v>518088</v>
      </c>
    </row>
    <row r="7674" spans="6:6">
      <c r="F7674" s="10">
        <v>518089</v>
      </c>
    </row>
    <row r="7675" spans="6:6">
      <c r="F7675" s="10">
        <v>518090</v>
      </c>
    </row>
    <row r="7676" spans="6:6">
      <c r="F7676" s="10">
        <v>518106</v>
      </c>
    </row>
    <row r="7677" spans="6:6">
      <c r="F7677" s="10">
        <v>518111</v>
      </c>
    </row>
    <row r="7678" spans="6:6">
      <c r="F7678" s="10">
        <v>518114</v>
      </c>
    </row>
    <row r="7679" spans="6:6">
      <c r="F7679" s="10">
        <v>518117</v>
      </c>
    </row>
    <row r="7680" spans="6:6">
      <c r="F7680" s="10">
        <v>518121</v>
      </c>
    </row>
    <row r="7681" spans="6:6">
      <c r="F7681" s="10">
        <v>518124</v>
      </c>
    </row>
    <row r="7682" spans="6:6">
      <c r="F7682" s="10">
        <v>518129</v>
      </c>
    </row>
    <row r="7683" spans="6:6">
      <c r="F7683" s="10">
        <v>518130</v>
      </c>
    </row>
    <row r="7684" spans="6:6">
      <c r="F7684" s="10">
        <v>518134</v>
      </c>
    </row>
    <row r="7685" spans="6:6">
      <c r="F7685" s="10">
        <v>518136</v>
      </c>
    </row>
    <row r="7686" spans="6:6">
      <c r="F7686" s="10">
        <v>518139</v>
      </c>
    </row>
    <row r="7687" spans="6:6">
      <c r="F7687" s="10">
        <v>518157</v>
      </c>
    </row>
    <row r="7688" spans="6:6">
      <c r="F7688" s="10">
        <v>518158</v>
      </c>
    </row>
    <row r="7689" spans="6:6">
      <c r="F7689" s="10">
        <v>518159</v>
      </c>
    </row>
    <row r="7690" spans="6:6">
      <c r="F7690" s="10">
        <v>518161</v>
      </c>
    </row>
    <row r="7691" spans="6:6">
      <c r="F7691" s="10">
        <v>518168</v>
      </c>
    </row>
    <row r="7692" spans="6:6">
      <c r="F7692" s="10">
        <v>518169</v>
      </c>
    </row>
    <row r="7693" spans="6:6">
      <c r="F7693" s="10">
        <v>518176</v>
      </c>
    </row>
    <row r="7694" spans="6:6">
      <c r="F7694" s="10">
        <v>518180</v>
      </c>
    </row>
    <row r="7695" spans="6:6">
      <c r="F7695" s="10">
        <v>518186</v>
      </c>
    </row>
    <row r="7696" spans="6:6">
      <c r="F7696" s="10">
        <v>518200</v>
      </c>
    </row>
    <row r="7697" spans="6:6">
      <c r="F7697" s="10">
        <v>518201</v>
      </c>
    </row>
    <row r="7698" spans="6:6">
      <c r="F7698" s="10">
        <v>518205</v>
      </c>
    </row>
    <row r="7699" spans="6:6">
      <c r="F7699" s="10">
        <v>518207</v>
      </c>
    </row>
    <row r="7700" spans="6:6">
      <c r="F7700" s="10">
        <v>518209</v>
      </c>
    </row>
    <row r="7701" spans="6:6">
      <c r="F7701" s="10">
        <v>518218</v>
      </c>
    </row>
    <row r="7702" spans="6:6">
      <c r="F7702" s="10">
        <v>518224</v>
      </c>
    </row>
    <row r="7703" spans="6:6">
      <c r="F7703" s="10">
        <v>518225</v>
      </c>
    </row>
    <row r="7704" spans="6:6">
      <c r="F7704" s="10">
        <v>518234</v>
      </c>
    </row>
    <row r="7705" spans="6:6">
      <c r="F7705" s="10">
        <v>518246</v>
      </c>
    </row>
    <row r="7706" spans="6:6">
      <c r="F7706" s="10">
        <v>518258</v>
      </c>
    </row>
    <row r="7707" spans="6:6">
      <c r="F7707" s="10">
        <v>518260</v>
      </c>
    </row>
    <row r="7708" spans="6:6">
      <c r="F7708" s="10">
        <v>518266</v>
      </c>
    </row>
    <row r="7709" spans="6:6">
      <c r="F7709" s="10">
        <v>518274</v>
      </c>
    </row>
    <row r="7710" spans="6:6">
      <c r="F7710" s="10">
        <v>518283</v>
      </c>
    </row>
    <row r="7711" spans="6:6">
      <c r="F7711" s="10">
        <v>518288</v>
      </c>
    </row>
    <row r="7712" spans="6:6">
      <c r="F7712" s="10">
        <v>518291</v>
      </c>
    </row>
    <row r="7713" spans="6:6">
      <c r="F7713" s="10">
        <v>518298</v>
      </c>
    </row>
    <row r="7714" spans="6:6">
      <c r="F7714" s="10">
        <v>518308</v>
      </c>
    </row>
    <row r="7715" spans="6:6">
      <c r="F7715" s="10">
        <v>518310</v>
      </c>
    </row>
    <row r="7716" spans="6:6">
      <c r="F7716" s="10">
        <v>518312</v>
      </c>
    </row>
    <row r="7717" spans="6:6">
      <c r="F7717" s="10">
        <v>518313</v>
      </c>
    </row>
    <row r="7718" spans="6:6">
      <c r="F7718" s="10">
        <v>518318</v>
      </c>
    </row>
    <row r="7719" spans="6:6">
      <c r="F7719" s="10">
        <v>518321</v>
      </c>
    </row>
    <row r="7720" spans="6:6">
      <c r="F7720" s="10">
        <v>518336</v>
      </c>
    </row>
    <row r="7721" spans="6:6">
      <c r="F7721" s="10">
        <v>518355</v>
      </c>
    </row>
    <row r="7722" spans="6:6">
      <c r="F7722" s="10">
        <v>518356</v>
      </c>
    </row>
    <row r="7723" spans="6:6">
      <c r="F7723" s="10">
        <v>518364</v>
      </c>
    </row>
    <row r="7724" spans="6:6">
      <c r="F7724" s="10">
        <v>518366</v>
      </c>
    </row>
    <row r="7725" spans="6:6">
      <c r="F7725" s="10">
        <v>518368</v>
      </c>
    </row>
    <row r="7726" spans="6:6">
      <c r="F7726" s="10">
        <v>518370</v>
      </c>
    </row>
    <row r="7727" spans="6:6">
      <c r="F7727" s="10">
        <v>518371</v>
      </c>
    </row>
    <row r="7728" spans="6:6">
      <c r="F7728" s="10">
        <v>518384</v>
      </c>
    </row>
    <row r="7729" spans="6:6">
      <c r="F7729" s="10">
        <v>518385</v>
      </c>
    </row>
    <row r="7730" spans="6:6">
      <c r="F7730" s="10">
        <v>518393</v>
      </c>
    </row>
    <row r="7731" spans="6:6">
      <c r="F7731" s="10">
        <v>518395</v>
      </c>
    </row>
    <row r="7732" spans="6:6">
      <c r="F7732" s="10">
        <v>518402</v>
      </c>
    </row>
    <row r="7733" spans="6:6">
      <c r="F7733" s="10">
        <v>518403</v>
      </c>
    </row>
    <row r="7734" spans="6:6">
      <c r="F7734" s="10">
        <v>518407</v>
      </c>
    </row>
    <row r="7735" spans="6:6">
      <c r="F7735" s="10">
        <v>518422</v>
      </c>
    </row>
    <row r="7736" spans="6:6">
      <c r="F7736" s="10">
        <v>518429</v>
      </c>
    </row>
    <row r="7737" spans="6:6">
      <c r="F7737" s="10">
        <v>518432</v>
      </c>
    </row>
    <row r="7738" spans="6:6">
      <c r="F7738" s="10">
        <v>518435</v>
      </c>
    </row>
    <row r="7739" spans="6:6">
      <c r="F7739" s="10">
        <v>518436</v>
      </c>
    </row>
    <row r="7740" spans="6:6">
      <c r="F7740" s="10">
        <v>518437</v>
      </c>
    </row>
    <row r="7741" spans="6:6">
      <c r="F7741" s="10">
        <v>518441</v>
      </c>
    </row>
    <row r="7742" spans="6:6">
      <c r="F7742" s="10">
        <v>518442</v>
      </c>
    </row>
    <row r="7743" spans="6:6">
      <c r="F7743" s="10">
        <v>518447</v>
      </c>
    </row>
    <row r="7744" spans="6:6">
      <c r="F7744" s="10">
        <v>518458</v>
      </c>
    </row>
    <row r="7745" spans="6:6">
      <c r="F7745" s="10">
        <v>518459</v>
      </c>
    </row>
    <row r="7746" spans="6:6">
      <c r="F7746" s="10">
        <v>518464</v>
      </c>
    </row>
    <row r="7747" spans="6:6">
      <c r="F7747" s="10">
        <v>518466</v>
      </c>
    </row>
    <row r="7748" spans="6:6">
      <c r="F7748" s="10">
        <v>518468</v>
      </c>
    </row>
    <row r="7749" spans="6:6">
      <c r="F7749" s="10">
        <v>518469</v>
      </c>
    </row>
    <row r="7750" spans="6:6">
      <c r="F7750" s="10">
        <v>518472</v>
      </c>
    </row>
    <row r="7751" spans="6:6">
      <c r="F7751" s="10">
        <v>518474</v>
      </c>
    </row>
    <row r="7752" spans="6:6">
      <c r="F7752" s="10">
        <v>518487</v>
      </c>
    </row>
    <row r="7753" spans="6:6">
      <c r="F7753" s="10">
        <v>518488</v>
      </c>
    </row>
    <row r="7754" spans="6:6">
      <c r="F7754" s="10">
        <v>518491</v>
      </c>
    </row>
    <row r="7755" spans="6:6">
      <c r="F7755" s="10">
        <v>518494</v>
      </c>
    </row>
    <row r="7756" spans="6:6">
      <c r="F7756" s="10">
        <v>518495</v>
      </c>
    </row>
    <row r="7757" spans="6:6">
      <c r="F7757" s="10">
        <v>518501</v>
      </c>
    </row>
    <row r="7758" spans="6:6">
      <c r="F7758" s="10">
        <v>518502</v>
      </c>
    </row>
    <row r="7759" spans="6:6">
      <c r="F7759" s="10">
        <v>518504</v>
      </c>
    </row>
    <row r="7760" spans="6:6">
      <c r="F7760" s="10">
        <v>518514</v>
      </c>
    </row>
    <row r="7761" spans="6:6">
      <c r="F7761" s="10">
        <v>518515</v>
      </c>
    </row>
    <row r="7762" spans="6:6">
      <c r="F7762" s="10">
        <v>518522</v>
      </c>
    </row>
    <row r="7763" spans="6:6">
      <c r="F7763" s="10">
        <v>518523</v>
      </c>
    </row>
    <row r="7764" spans="6:6">
      <c r="F7764" s="10">
        <v>518526</v>
      </c>
    </row>
    <row r="7765" spans="6:6">
      <c r="F7765" s="10">
        <v>518540</v>
      </c>
    </row>
    <row r="7766" spans="6:6">
      <c r="F7766" s="10">
        <v>518542</v>
      </c>
    </row>
    <row r="7767" spans="6:6">
      <c r="F7767" s="10">
        <v>518544</v>
      </c>
    </row>
    <row r="7768" spans="6:6">
      <c r="F7768" s="10">
        <v>518557</v>
      </c>
    </row>
    <row r="7769" spans="6:6">
      <c r="F7769" s="10">
        <v>518561</v>
      </c>
    </row>
    <row r="7770" spans="6:6">
      <c r="F7770" s="10">
        <v>518563</v>
      </c>
    </row>
    <row r="7771" spans="6:6">
      <c r="F7771" s="10">
        <v>518569</v>
      </c>
    </row>
    <row r="7772" spans="6:6">
      <c r="F7772" s="10">
        <v>518585</v>
      </c>
    </row>
    <row r="7773" spans="6:6">
      <c r="F7773" s="10">
        <v>518597</v>
      </c>
    </row>
    <row r="7774" spans="6:6">
      <c r="F7774" s="10">
        <v>518599</v>
      </c>
    </row>
    <row r="7775" spans="6:6">
      <c r="F7775" s="10">
        <v>518601</v>
      </c>
    </row>
    <row r="7776" spans="6:6">
      <c r="F7776" s="10">
        <v>518609</v>
      </c>
    </row>
    <row r="7777" spans="6:6">
      <c r="F7777" s="10">
        <v>518612</v>
      </c>
    </row>
    <row r="7778" spans="6:6">
      <c r="F7778" s="10">
        <v>518615</v>
      </c>
    </row>
    <row r="7779" spans="6:6">
      <c r="F7779" s="10">
        <v>518622</v>
      </c>
    </row>
    <row r="7780" spans="6:6">
      <c r="F7780" s="10">
        <v>518623</v>
      </c>
    </row>
    <row r="7781" spans="6:6">
      <c r="F7781" s="10">
        <v>518625</v>
      </c>
    </row>
    <row r="7782" spans="6:6">
      <c r="F7782" s="10">
        <v>518632</v>
      </c>
    </row>
    <row r="7783" spans="6:6">
      <c r="F7783" s="10">
        <v>518635</v>
      </c>
    </row>
    <row r="7784" spans="6:6">
      <c r="F7784" s="10">
        <v>518637</v>
      </c>
    </row>
    <row r="7785" spans="6:6">
      <c r="F7785" s="10">
        <v>518646</v>
      </c>
    </row>
    <row r="7786" spans="6:6">
      <c r="F7786" s="10">
        <v>518647</v>
      </c>
    </row>
    <row r="7787" spans="6:6">
      <c r="F7787" s="10">
        <v>518653</v>
      </c>
    </row>
    <row r="7788" spans="6:6">
      <c r="F7788" s="10">
        <v>518657</v>
      </c>
    </row>
    <row r="7789" spans="6:6">
      <c r="F7789" s="10">
        <v>518658</v>
      </c>
    </row>
    <row r="7790" spans="6:6">
      <c r="F7790" s="10">
        <v>518659</v>
      </c>
    </row>
    <row r="7791" spans="6:6">
      <c r="F7791" s="10">
        <v>518665</v>
      </c>
    </row>
    <row r="7792" spans="6:6">
      <c r="F7792" s="10">
        <v>518674</v>
      </c>
    </row>
    <row r="7793" spans="6:6">
      <c r="F7793" s="10">
        <v>518675</v>
      </c>
    </row>
    <row r="7794" spans="6:6">
      <c r="F7794" s="10">
        <v>518698</v>
      </c>
    </row>
    <row r="7795" spans="6:6">
      <c r="F7795" s="10">
        <v>518699</v>
      </c>
    </row>
    <row r="7796" spans="6:6">
      <c r="F7796" s="10">
        <v>518715</v>
      </c>
    </row>
    <row r="7797" spans="6:6">
      <c r="F7797" s="10">
        <v>518716</v>
      </c>
    </row>
    <row r="7798" spans="6:6">
      <c r="F7798" s="10">
        <v>518728</v>
      </c>
    </row>
    <row r="7799" spans="6:6">
      <c r="F7799" s="10">
        <v>518737</v>
      </c>
    </row>
    <row r="7800" spans="6:6">
      <c r="F7800" s="10">
        <v>518738</v>
      </c>
    </row>
    <row r="7801" spans="6:6">
      <c r="F7801" s="10">
        <v>518739</v>
      </c>
    </row>
    <row r="7802" spans="6:6">
      <c r="F7802" s="10">
        <v>518746</v>
      </c>
    </row>
    <row r="7803" spans="6:6">
      <c r="F7803" s="10">
        <v>518752</v>
      </c>
    </row>
    <row r="7804" spans="6:6">
      <c r="F7804" s="10">
        <v>518756</v>
      </c>
    </row>
    <row r="7805" spans="6:6">
      <c r="F7805" s="10">
        <v>518758</v>
      </c>
    </row>
    <row r="7806" spans="6:6">
      <c r="F7806" s="10">
        <v>518759</v>
      </c>
    </row>
    <row r="7807" spans="6:6">
      <c r="F7807" s="10">
        <v>518761</v>
      </c>
    </row>
    <row r="7808" spans="6:6">
      <c r="F7808" s="10">
        <v>518768</v>
      </c>
    </row>
    <row r="7809" spans="6:6">
      <c r="F7809" s="10">
        <v>518772</v>
      </c>
    </row>
    <row r="7810" spans="6:6">
      <c r="F7810" s="10">
        <v>518775</v>
      </c>
    </row>
    <row r="7811" spans="6:6">
      <c r="F7811" s="10">
        <v>518778</v>
      </c>
    </row>
    <row r="7812" spans="6:6">
      <c r="F7812" s="10">
        <v>518781</v>
      </c>
    </row>
    <row r="7813" spans="6:6">
      <c r="F7813" s="10">
        <v>518785</v>
      </c>
    </row>
    <row r="7814" spans="6:6">
      <c r="F7814" s="10">
        <v>518794</v>
      </c>
    </row>
    <row r="7815" spans="6:6">
      <c r="F7815" s="10">
        <v>518795</v>
      </c>
    </row>
    <row r="7816" spans="6:6">
      <c r="F7816" s="10">
        <v>518798</v>
      </c>
    </row>
    <row r="7817" spans="6:6">
      <c r="F7817" s="10">
        <v>518801</v>
      </c>
    </row>
    <row r="7818" spans="6:6">
      <c r="F7818" s="10">
        <v>518806</v>
      </c>
    </row>
    <row r="7819" spans="6:6">
      <c r="F7819" s="10">
        <v>518808</v>
      </c>
    </row>
    <row r="7820" spans="6:6">
      <c r="F7820" s="10">
        <v>518810</v>
      </c>
    </row>
    <row r="7821" spans="6:6">
      <c r="F7821" s="10">
        <v>518816</v>
      </c>
    </row>
    <row r="7822" spans="6:6">
      <c r="F7822" s="10">
        <v>518825</v>
      </c>
    </row>
    <row r="7823" spans="6:6">
      <c r="F7823" s="10">
        <v>518830</v>
      </c>
    </row>
    <row r="7824" spans="6:6">
      <c r="F7824" s="10">
        <v>518832</v>
      </c>
    </row>
    <row r="7825" spans="6:6">
      <c r="F7825" s="10">
        <v>518833</v>
      </c>
    </row>
    <row r="7826" spans="6:6">
      <c r="F7826" s="10">
        <v>518834</v>
      </c>
    </row>
    <row r="7827" spans="6:6">
      <c r="F7827" s="10">
        <v>518839</v>
      </c>
    </row>
    <row r="7828" spans="6:6">
      <c r="F7828" s="10">
        <v>518844</v>
      </c>
    </row>
    <row r="7829" spans="6:6">
      <c r="F7829" s="10">
        <v>518845</v>
      </c>
    </row>
    <row r="7830" spans="6:6">
      <c r="F7830" s="10">
        <v>518849</v>
      </c>
    </row>
    <row r="7831" spans="6:6">
      <c r="F7831" s="10">
        <v>518850</v>
      </c>
    </row>
    <row r="7832" spans="6:6">
      <c r="F7832" s="10">
        <v>518852</v>
      </c>
    </row>
    <row r="7833" spans="6:6">
      <c r="F7833" s="10">
        <v>518857</v>
      </c>
    </row>
    <row r="7834" spans="6:6">
      <c r="F7834" s="10">
        <v>518859</v>
      </c>
    </row>
    <row r="7835" spans="6:6">
      <c r="F7835" s="10">
        <v>518864</v>
      </c>
    </row>
    <row r="7836" spans="6:6">
      <c r="F7836" s="10">
        <v>518869</v>
      </c>
    </row>
    <row r="7837" spans="6:6">
      <c r="F7837" s="10">
        <v>518874</v>
      </c>
    </row>
    <row r="7838" spans="6:6">
      <c r="F7838" s="10">
        <v>518878</v>
      </c>
    </row>
    <row r="7839" spans="6:6">
      <c r="F7839" s="10">
        <v>518880</v>
      </c>
    </row>
    <row r="7840" spans="6:6">
      <c r="F7840" s="10">
        <v>518884</v>
      </c>
    </row>
    <row r="7841" spans="6:6">
      <c r="F7841" s="10">
        <v>518885</v>
      </c>
    </row>
    <row r="7842" spans="6:6">
      <c r="F7842" s="10">
        <v>518886</v>
      </c>
    </row>
    <row r="7843" spans="6:6">
      <c r="F7843" s="10">
        <v>518896</v>
      </c>
    </row>
    <row r="7844" spans="6:6">
      <c r="F7844" s="10">
        <v>518897</v>
      </c>
    </row>
    <row r="7845" spans="6:6">
      <c r="F7845" s="10">
        <v>518904</v>
      </c>
    </row>
    <row r="7846" spans="6:6">
      <c r="F7846" s="10">
        <v>518905</v>
      </c>
    </row>
    <row r="7847" spans="6:6">
      <c r="F7847" s="10">
        <v>518906</v>
      </c>
    </row>
    <row r="7848" spans="6:6">
      <c r="F7848" s="10">
        <v>518907</v>
      </c>
    </row>
    <row r="7849" spans="6:6">
      <c r="F7849" s="10">
        <v>518910</v>
      </c>
    </row>
    <row r="7850" spans="6:6">
      <c r="F7850" s="10">
        <v>518911</v>
      </c>
    </row>
    <row r="7851" spans="6:6">
      <c r="F7851" s="10">
        <v>518914</v>
      </c>
    </row>
    <row r="7852" spans="6:6">
      <c r="F7852" s="10">
        <v>518926</v>
      </c>
    </row>
    <row r="7853" spans="6:6">
      <c r="F7853" s="10">
        <v>518931</v>
      </c>
    </row>
    <row r="7854" spans="6:6">
      <c r="F7854" s="10">
        <v>518935</v>
      </c>
    </row>
    <row r="7855" spans="6:6">
      <c r="F7855" s="10">
        <v>518955</v>
      </c>
    </row>
    <row r="7856" spans="6:6">
      <c r="F7856" s="10">
        <v>518961</v>
      </c>
    </row>
    <row r="7857" spans="6:6">
      <c r="F7857" s="10">
        <v>518964</v>
      </c>
    </row>
    <row r="7858" spans="6:6">
      <c r="F7858" s="10">
        <v>518967</v>
      </c>
    </row>
    <row r="7859" spans="6:6">
      <c r="F7859" s="10">
        <v>518970</v>
      </c>
    </row>
    <row r="7860" spans="6:6">
      <c r="F7860" s="10">
        <v>518974</v>
      </c>
    </row>
    <row r="7861" spans="6:6">
      <c r="F7861" s="10">
        <v>518976</v>
      </c>
    </row>
    <row r="7862" spans="6:6">
      <c r="F7862" s="10">
        <v>518980</v>
      </c>
    </row>
    <row r="7863" spans="6:6">
      <c r="F7863" s="10">
        <v>518986</v>
      </c>
    </row>
    <row r="7864" spans="6:6">
      <c r="F7864" s="10">
        <v>518991</v>
      </c>
    </row>
    <row r="7865" spans="6:6">
      <c r="F7865" s="10">
        <v>518992</v>
      </c>
    </row>
    <row r="7866" spans="6:6">
      <c r="F7866" s="10">
        <v>518996</v>
      </c>
    </row>
    <row r="7867" spans="6:6">
      <c r="F7867" s="10">
        <v>519014</v>
      </c>
    </row>
    <row r="7868" spans="6:6">
      <c r="F7868" s="10">
        <v>519016</v>
      </c>
    </row>
    <row r="7869" spans="6:6">
      <c r="F7869" s="10">
        <v>519017</v>
      </c>
    </row>
    <row r="7870" spans="6:6">
      <c r="F7870" s="10">
        <v>519018</v>
      </c>
    </row>
    <row r="7871" spans="6:6">
      <c r="F7871" s="10">
        <v>519027</v>
      </c>
    </row>
    <row r="7872" spans="6:6">
      <c r="F7872" s="10">
        <v>519028</v>
      </c>
    </row>
    <row r="7873" spans="6:6">
      <c r="F7873" s="10">
        <v>519030</v>
      </c>
    </row>
    <row r="7874" spans="6:6">
      <c r="F7874" s="10">
        <v>519031</v>
      </c>
    </row>
    <row r="7875" spans="6:6">
      <c r="F7875" s="10">
        <v>519037</v>
      </c>
    </row>
    <row r="7876" spans="6:6">
      <c r="F7876" s="10">
        <v>519041</v>
      </c>
    </row>
    <row r="7877" spans="6:6">
      <c r="F7877" s="10">
        <v>519042</v>
      </c>
    </row>
    <row r="7878" spans="6:6">
      <c r="F7878" s="10">
        <v>519045</v>
      </c>
    </row>
    <row r="7879" spans="6:6">
      <c r="F7879" s="10">
        <v>519047</v>
      </c>
    </row>
    <row r="7880" spans="6:6">
      <c r="F7880" s="10">
        <v>519058</v>
      </c>
    </row>
    <row r="7881" spans="6:6">
      <c r="F7881" s="10">
        <v>519068</v>
      </c>
    </row>
    <row r="7882" spans="6:6">
      <c r="F7882" s="10">
        <v>519071</v>
      </c>
    </row>
    <row r="7883" spans="6:6">
      <c r="F7883" s="10">
        <v>519073</v>
      </c>
    </row>
    <row r="7884" spans="6:6">
      <c r="F7884" s="10">
        <v>519081</v>
      </c>
    </row>
    <row r="7885" spans="6:6">
      <c r="F7885" s="10">
        <v>519085</v>
      </c>
    </row>
    <row r="7886" spans="6:6">
      <c r="F7886" s="10">
        <v>519093</v>
      </c>
    </row>
    <row r="7887" spans="6:6">
      <c r="F7887" s="10">
        <v>519098</v>
      </c>
    </row>
    <row r="7888" spans="6:6">
      <c r="F7888" s="10">
        <v>519104</v>
      </c>
    </row>
    <row r="7889" spans="6:6">
      <c r="F7889" s="10">
        <v>519105</v>
      </c>
    </row>
    <row r="7890" spans="6:6">
      <c r="F7890" s="10">
        <v>519120</v>
      </c>
    </row>
    <row r="7891" spans="6:6">
      <c r="F7891" s="10">
        <v>519127</v>
      </c>
    </row>
    <row r="7892" spans="6:6">
      <c r="F7892" s="10">
        <v>519132</v>
      </c>
    </row>
    <row r="7893" spans="6:6">
      <c r="F7893" s="10">
        <v>519145</v>
      </c>
    </row>
    <row r="7894" spans="6:6">
      <c r="F7894" s="10">
        <v>519148</v>
      </c>
    </row>
    <row r="7895" spans="6:6">
      <c r="F7895" s="10">
        <v>519161</v>
      </c>
    </row>
    <row r="7896" spans="6:6">
      <c r="F7896" s="10">
        <v>519163</v>
      </c>
    </row>
    <row r="7897" spans="6:6">
      <c r="F7897" s="10">
        <v>519165</v>
      </c>
    </row>
    <row r="7898" spans="6:6">
      <c r="F7898" s="10">
        <v>519172</v>
      </c>
    </row>
    <row r="7899" spans="6:6">
      <c r="F7899" s="10">
        <v>519176</v>
      </c>
    </row>
    <row r="7900" spans="6:6">
      <c r="F7900" s="10">
        <v>519181</v>
      </c>
    </row>
    <row r="7901" spans="6:6">
      <c r="F7901" s="10">
        <v>519183</v>
      </c>
    </row>
    <row r="7902" spans="6:6">
      <c r="F7902" s="10">
        <v>519188</v>
      </c>
    </row>
    <row r="7903" spans="6:6">
      <c r="F7903" s="10">
        <v>519193</v>
      </c>
    </row>
    <row r="7904" spans="6:6">
      <c r="F7904" s="10">
        <v>519195</v>
      </c>
    </row>
    <row r="7905" spans="6:6">
      <c r="F7905" s="10">
        <v>519202</v>
      </c>
    </row>
    <row r="7906" spans="6:6">
      <c r="F7906" s="10">
        <v>519208</v>
      </c>
    </row>
    <row r="7907" spans="6:6">
      <c r="F7907" s="10">
        <v>519212</v>
      </c>
    </row>
    <row r="7908" spans="6:6">
      <c r="F7908" s="10">
        <v>519213</v>
      </c>
    </row>
    <row r="7909" spans="6:6">
      <c r="F7909" s="10">
        <v>519217</v>
      </c>
    </row>
    <row r="7910" spans="6:6">
      <c r="F7910" s="10">
        <v>519219</v>
      </c>
    </row>
    <row r="7911" spans="6:6">
      <c r="F7911" s="10">
        <v>519222</v>
      </c>
    </row>
    <row r="7912" spans="6:6">
      <c r="F7912" s="10">
        <v>519224</v>
      </c>
    </row>
    <row r="7913" spans="6:6">
      <c r="F7913" s="10">
        <v>519225</v>
      </c>
    </row>
    <row r="7914" spans="6:6">
      <c r="F7914" s="10">
        <v>519239</v>
      </c>
    </row>
    <row r="7915" spans="6:6">
      <c r="F7915" s="10">
        <v>519242</v>
      </c>
    </row>
    <row r="7916" spans="6:6">
      <c r="F7916" s="10">
        <v>519251</v>
      </c>
    </row>
    <row r="7917" spans="6:6">
      <c r="F7917" s="10">
        <v>519254</v>
      </c>
    </row>
    <row r="7918" spans="6:6">
      <c r="F7918" s="10">
        <v>519260</v>
      </c>
    </row>
    <row r="7919" spans="6:6">
      <c r="F7919" s="10">
        <v>519266</v>
      </c>
    </row>
    <row r="7920" spans="6:6">
      <c r="F7920" s="10">
        <v>519269</v>
      </c>
    </row>
    <row r="7921" spans="6:6">
      <c r="F7921" s="10">
        <v>519271</v>
      </c>
    </row>
    <row r="7922" spans="6:6">
      <c r="F7922" s="10">
        <v>519274</v>
      </c>
    </row>
    <row r="7923" spans="6:6">
      <c r="F7923" s="10">
        <v>519276</v>
      </c>
    </row>
    <row r="7924" spans="6:6">
      <c r="F7924" s="10">
        <v>519277</v>
      </c>
    </row>
    <row r="7925" spans="6:6">
      <c r="F7925" s="10">
        <v>519280</v>
      </c>
    </row>
    <row r="7926" spans="6:6">
      <c r="F7926" s="10">
        <v>519282</v>
      </c>
    </row>
    <row r="7927" spans="6:6">
      <c r="F7927" s="10">
        <v>519294</v>
      </c>
    </row>
    <row r="7928" spans="6:6">
      <c r="F7928" s="10">
        <v>519302</v>
      </c>
    </row>
    <row r="7929" spans="6:6">
      <c r="F7929" s="10">
        <v>519307</v>
      </c>
    </row>
    <row r="7930" spans="6:6">
      <c r="F7930" s="10">
        <v>519309</v>
      </c>
    </row>
    <row r="7931" spans="6:6">
      <c r="F7931" s="10">
        <v>519310</v>
      </c>
    </row>
    <row r="7932" spans="6:6">
      <c r="F7932" s="10">
        <v>519311</v>
      </c>
    </row>
    <row r="7933" spans="6:6">
      <c r="F7933" s="10">
        <v>519314</v>
      </c>
    </row>
    <row r="7934" spans="6:6">
      <c r="F7934" s="10">
        <v>519317</v>
      </c>
    </row>
    <row r="7935" spans="6:6">
      <c r="F7935" s="10">
        <v>519320</v>
      </c>
    </row>
    <row r="7936" spans="6:6">
      <c r="F7936" s="10">
        <v>519325</v>
      </c>
    </row>
    <row r="7937" spans="6:6">
      <c r="F7937" s="10">
        <v>519328</v>
      </c>
    </row>
    <row r="7938" spans="6:6">
      <c r="F7938" s="10">
        <v>519331</v>
      </c>
    </row>
    <row r="7939" spans="6:6">
      <c r="F7939" s="10">
        <v>519337</v>
      </c>
    </row>
    <row r="7940" spans="6:6">
      <c r="F7940" s="10">
        <v>519342</v>
      </c>
    </row>
    <row r="7941" spans="6:6">
      <c r="F7941" s="10">
        <v>519345</v>
      </c>
    </row>
    <row r="7942" spans="6:6">
      <c r="F7942" s="10">
        <v>519357</v>
      </c>
    </row>
    <row r="7943" spans="6:6">
      <c r="F7943" s="10">
        <v>519372</v>
      </c>
    </row>
    <row r="7944" spans="6:6">
      <c r="F7944" s="10">
        <v>519376</v>
      </c>
    </row>
    <row r="7945" spans="6:6">
      <c r="F7945" s="10">
        <v>519394</v>
      </c>
    </row>
    <row r="7946" spans="6:6">
      <c r="F7946" s="10">
        <v>519403</v>
      </c>
    </row>
    <row r="7947" spans="6:6">
      <c r="F7947" s="10">
        <v>519409</v>
      </c>
    </row>
    <row r="7948" spans="6:6">
      <c r="F7948" s="10">
        <v>519417</v>
      </c>
    </row>
    <row r="7949" spans="6:6">
      <c r="F7949" s="10">
        <v>519422</v>
      </c>
    </row>
    <row r="7950" spans="6:6">
      <c r="F7950" s="10">
        <v>519437</v>
      </c>
    </row>
    <row r="7951" spans="6:6">
      <c r="F7951" s="10">
        <v>519439</v>
      </c>
    </row>
    <row r="7952" spans="6:6">
      <c r="F7952" s="10">
        <v>519444</v>
      </c>
    </row>
    <row r="7953" spans="6:6">
      <c r="F7953" s="10">
        <v>519447</v>
      </c>
    </row>
    <row r="7954" spans="6:6">
      <c r="F7954" s="10">
        <v>519449</v>
      </c>
    </row>
    <row r="7955" spans="6:6">
      <c r="F7955" s="10">
        <v>519461</v>
      </c>
    </row>
    <row r="7956" spans="6:6">
      <c r="F7956" s="10">
        <v>519463</v>
      </c>
    </row>
    <row r="7957" spans="6:6">
      <c r="F7957" s="10">
        <v>519474</v>
      </c>
    </row>
    <row r="7958" spans="6:6">
      <c r="F7958" s="10">
        <v>519486</v>
      </c>
    </row>
    <row r="7959" spans="6:6">
      <c r="F7959" s="10">
        <v>519492</v>
      </c>
    </row>
    <row r="7960" spans="6:6">
      <c r="F7960" s="10">
        <v>519494</v>
      </c>
    </row>
    <row r="7961" spans="6:6">
      <c r="F7961" s="10">
        <v>519496</v>
      </c>
    </row>
    <row r="7962" spans="6:6">
      <c r="F7962" s="10">
        <v>519500</v>
      </c>
    </row>
    <row r="7963" spans="6:6">
      <c r="F7963" s="10">
        <v>519501</v>
      </c>
    </row>
    <row r="7964" spans="6:6">
      <c r="F7964" s="10">
        <v>519504</v>
      </c>
    </row>
    <row r="7965" spans="6:6">
      <c r="F7965" s="10">
        <v>519513</v>
      </c>
    </row>
    <row r="7966" spans="6:6">
      <c r="F7966" s="10">
        <v>519522</v>
      </c>
    </row>
    <row r="7967" spans="6:6">
      <c r="F7967" s="10">
        <v>519526</v>
      </c>
    </row>
    <row r="7968" spans="6:6">
      <c r="F7968" s="10">
        <v>519541</v>
      </c>
    </row>
    <row r="7969" spans="6:6">
      <c r="F7969" s="10">
        <v>519551</v>
      </c>
    </row>
    <row r="7970" spans="6:6">
      <c r="F7970" s="10">
        <v>519552</v>
      </c>
    </row>
    <row r="7971" spans="6:6">
      <c r="F7971" s="10">
        <v>519557</v>
      </c>
    </row>
    <row r="7972" spans="6:6">
      <c r="F7972" s="10">
        <v>519558</v>
      </c>
    </row>
    <row r="7973" spans="6:6">
      <c r="F7973" s="10">
        <v>519566</v>
      </c>
    </row>
    <row r="7974" spans="6:6">
      <c r="F7974" s="10">
        <v>519573</v>
      </c>
    </row>
    <row r="7975" spans="6:6">
      <c r="F7975" s="10">
        <v>519575</v>
      </c>
    </row>
    <row r="7976" spans="6:6">
      <c r="F7976" s="10">
        <v>519580</v>
      </c>
    </row>
    <row r="7977" spans="6:6">
      <c r="F7977" s="10">
        <v>519597</v>
      </c>
    </row>
    <row r="7978" spans="6:6">
      <c r="F7978" s="10">
        <v>519602</v>
      </c>
    </row>
    <row r="7979" spans="6:6">
      <c r="F7979" s="10">
        <v>519605</v>
      </c>
    </row>
    <row r="7980" spans="6:6">
      <c r="F7980" s="10">
        <v>519613</v>
      </c>
    </row>
    <row r="7981" spans="6:6">
      <c r="F7981" s="10">
        <v>519616</v>
      </c>
    </row>
    <row r="7982" spans="6:6">
      <c r="F7982" s="10">
        <v>519617</v>
      </c>
    </row>
    <row r="7983" spans="6:6">
      <c r="F7983" s="10">
        <v>519624</v>
      </c>
    </row>
    <row r="7984" spans="6:6">
      <c r="F7984" s="10">
        <v>519626</v>
      </c>
    </row>
    <row r="7985" spans="6:6">
      <c r="F7985" s="10">
        <v>519627</v>
      </c>
    </row>
    <row r="7986" spans="6:6">
      <c r="F7986" s="10">
        <v>519632</v>
      </c>
    </row>
    <row r="7987" spans="6:6">
      <c r="F7987" s="10">
        <v>519634</v>
      </c>
    </row>
    <row r="7988" spans="6:6">
      <c r="F7988" s="10">
        <v>519644</v>
      </c>
    </row>
    <row r="7989" spans="6:6">
      <c r="F7989" s="10">
        <v>519648</v>
      </c>
    </row>
    <row r="7990" spans="6:6">
      <c r="F7990" s="10">
        <v>519650</v>
      </c>
    </row>
    <row r="7991" spans="6:6">
      <c r="F7991" s="10">
        <v>519652</v>
      </c>
    </row>
    <row r="7992" spans="6:6">
      <c r="F7992" s="10">
        <v>519654</v>
      </c>
    </row>
    <row r="7993" spans="6:6">
      <c r="F7993" s="10">
        <v>519656</v>
      </c>
    </row>
    <row r="7994" spans="6:6">
      <c r="F7994" s="10">
        <v>519657</v>
      </c>
    </row>
    <row r="7995" spans="6:6">
      <c r="F7995" s="10">
        <v>519670</v>
      </c>
    </row>
    <row r="7996" spans="6:6">
      <c r="F7996" s="10">
        <v>519675</v>
      </c>
    </row>
    <row r="7997" spans="6:6">
      <c r="F7997" s="10">
        <v>519687</v>
      </c>
    </row>
    <row r="7998" spans="6:6">
      <c r="F7998" s="10">
        <v>519689</v>
      </c>
    </row>
    <row r="7999" spans="6:6">
      <c r="F7999" s="10">
        <v>519694</v>
      </c>
    </row>
    <row r="8000" spans="6:6">
      <c r="F8000" s="10">
        <v>519695</v>
      </c>
    </row>
    <row r="8001" spans="6:6">
      <c r="F8001" s="10">
        <v>519697</v>
      </c>
    </row>
    <row r="8002" spans="6:6">
      <c r="F8002" s="10">
        <v>519699</v>
      </c>
    </row>
    <row r="8003" spans="6:6">
      <c r="F8003" s="10">
        <v>519706</v>
      </c>
    </row>
    <row r="8004" spans="6:6">
      <c r="F8004" s="10">
        <v>519708</v>
      </c>
    </row>
    <row r="8005" spans="6:6">
      <c r="F8005" s="10">
        <v>519714</v>
      </c>
    </row>
    <row r="8006" spans="6:6">
      <c r="F8006" s="10">
        <v>519716</v>
      </c>
    </row>
    <row r="8007" spans="6:6">
      <c r="F8007" s="10">
        <v>519724</v>
      </c>
    </row>
    <row r="8008" spans="6:6">
      <c r="F8008" s="10">
        <v>519729</v>
      </c>
    </row>
    <row r="8009" spans="6:6">
      <c r="F8009" s="10">
        <v>519731</v>
      </c>
    </row>
    <row r="8010" spans="6:6">
      <c r="F8010" s="10">
        <v>519736</v>
      </c>
    </row>
    <row r="8011" spans="6:6">
      <c r="F8011" s="10">
        <v>519737</v>
      </c>
    </row>
    <row r="8012" spans="6:6">
      <c r="F8012" s="10">
        <v>519739</v>
      </c>
    </row>
    <row r="8013" spans="6:6">
      <c r="F8013" s="10">
        <v>519743</v>
      </c>
    </row>
    <row r="8014" spans="6:6">
      <c r="F8014" s="10">
        <v>519751</v>
      </c>
    </row>
    <row r="8015" spans="6:6">
      <c r="F8015" s="10">
        <v>519754</v>
      </c>
    </row>
    <row r="8016" spans="6:6">
      <c r="F8016" s="10">
        <v>519758</v>
      </c>
    </row>
    <row r="8017" spans="6:6">
      <c r="F8017" s="10">
        <v>519770</v>
      </c>
    </row>
    <row r="8018" spans="6:6">
      <c r="F8018" s="10">
        <v>519774</v>
      </c>
    </row>
    <row r="8019" spans="6:6">
      <c r="F8019" s="10">
        <v>519777</v>
      </c>
    </row>
    <row r="8020" spans="6:6">
      <c r="F8020" s="10">
        <v>519789</v>
      </c>
    </row>
    <row r="8021" spans="6:6">
      <c r="F8021" s="10">
        <v>519803</v>
      </c>
    </row>
    <row r="8022" spans="6:6">
      <c r="F8022" s="10">
        <v>519807</v>
      </c>
    </row>
    <row r="8023" spans="6:6">
      <c r="F8023" s="10">
        <v>519808</v>
      </c>
    </row>
    <row r="8024" spans="6:6">
      <c r="F8024" s="10">
        <v>519816</v>
      </c>
    </row>
    <row r="8025" spans="6:6">
      <c r="F8025" s="10">
        <v>519820</v>
      </c>
    </row>
    <row r="8026" spans="6:6">
      <c r="F8026" s="10">
        <v>519826</v>
      </c>
    </row>
    <row r="8027" spans="6:6">
      <c r="F8027" s="10">
        <v>519843</v>
      </c>
    </row>
    <row r="8028" spans="6:6">
      <c r="F8028" s="10">
        <v>519845</v>
      </c>
    </row>
    <row r="8029" spans="6:6">
      <c r="F8029" s="10">
        <v>519857</v>
      </c>
    </row>
    <row r="8030" spans="6:6">
      <c r="F8030" s="10">
        <v>519859</v>
      </c>
    </row>
    <row r="8031" spans="6:6">
      <c r="F8031" s="10">
        <v>519860</v>
      </c>
    </row>
    <row r="8032" spans="6:6">
      <c r="F8032" s="10">
        <v>519862</v>
      </c>
    </row>
    <row r="8033" spans="6:6">
      <c r="F8033" s="10">
        <v>519864</v>
      </c>
    </row>
    <row r="8034" spans="6:6">
      <c r="F8034" s="10">
        <v>519867</v>
      </c>
    </row>
    <row r="8035" spans="6:6">
      <c r="F8035" s="10">
        <v>519874</v>
      </c>
    </row>
    <row r="8036" spans="6:6">
      <c r="F8036" s="10">
        <v>519882</v>
      </c>
    </row>
    <row r="8037" spans="6:6">
      <c r="F8037" s="10">
        <v>519892</v>
      </c>
    </row>
    <row r="8038" spans="6:6">
      <c r="F8038" s="10">
        <v>519896</v>
      </c>
    </row>
    <row r="8039" spans="6:6">
      <c r="F8039" s="10">
        <v>519899</v>
      </c>
    </row>
    <row r="8040" spans="6:6">
      <c r="F8040" s="10">
        <v>519902</v>
      </c>
    </row>
    <row r="8041" spans="6:6">
      <c r="F8041" s="10">
        <v>519904</v>
      </c>
    </row>
    <row r="8042" spans="6:6">
      <c r="F8042" s="10">
        <v>519915</v>
      </c>
    </row>
    <row r="8043" spans="6:6">
      <c r="F8043" s="10">
        <v>519916</v>
      </c>
    </row>
    <row r="8044" spans="6:6">
      <c r="F8044" s="10">
        <v>519918</v>
      </c>
    </row>
    <row r="8045" spans="6:6">
      <c r="F8045" s="10">
        <v>519920</v>
      </c>
    </row>
    <row r="8046" spans="6:6">
      <c r="F8046" s="10">
        <v>519922</v>
      </c>
    </row>
    <row r="8047" spans="6:6">
      <c r="F8047" s="10">
        <v>519929</v>
      </c>
    </row>
    <row r="8048" spans="6:6">
      <c r="F8048" s="10">
        <v>519934</v>
      </c>
    </row>
    <row r="8049" spans="6:6">
      <c r="F8049" s="10">
        <v>519935</v>
      </c>
    </row>
    <row r="8050" spans="6:6">
      <c r="F8050" s="10">
        <v>519937</v>
      </c>
    </row>
    <row r="8051" spans="6:6">
      <c r="F8051" s="10">
        <v>519940</v>
      </c>
    </row>
    <row r="8052" spans="6:6">
      <c r="F8052" s="10">
        <v>519943</v>
      </c>
    </row>
    <row r="8053" spans="6:6">
      <c r="F8053" s="10">
        <v>519958</v>
      </c>
    </row>
    <row r="8054" spans="6:6">
      <c r="F8054" s="10">
        <v>519961</v>
      </c>
    </row>
    <row r="8055" spans="6:6">
      <c r="F8055" s="10">
        <v>519969</v>
      </c>
    </row>
    <row r="8056" spans="6:6">
      <c r="F8056" s="10">
        <v>519974</v>
      </c>
    </row>
    <row r="8057" spans="6:6">
      <c r="F8057" s="10">
        <v>519982</v>
      </c>
    </row>
    <row r="8058" spans="6:6">
      <c r="F8058" s="10">
        <v>519985</v>
      </c>
    </row>
    <row r="8059" spans="6:6">
      <c r="F8059" s="10">
        <v>519992</v>
      </c>
    </row>
    <row r="8060" spans="6:6">
      <c r="F8060" s="10">
        <v>519993</v>
      </c>
    </row>
    <row r="8061" spans="6:6">
      <c r="F8061" s="10">
        <v>519995</v>
      </c>
    </row>
    <row r="8062" spans="6:6">
      <c r="F8062" s="10">
        <v>520004</v>
      </c>
    </row>
    <row r="8063" spans="6:6">
      <c r="F8063" s="10">
        <v>520008</v>
      </c>
    </row>
    <row r="8064" spans="6:6">
      <c r="F8064" s="10">
        <v>520012</v>
      </c>
    </row>
    <row r="8065" spans="6:6">
      <c r="F8065" s="10">
        <v>520016</v>
      </c>
    </row>
    <row r="8066" spans="6:6">
      <c r="F8066" s="10">
        <v>520023</v>
      </c>
    </row>
    <row r="8067" spans="6:6">
      <c r="F8067" s="10">
        <v>520027</v>
      </c>
    </row>
    <row r="8068" spans="6:6">
      <c r="F8068" s="10">
        <v>520030</v>
      </c>
    </row>
    <row r="8069" spans="6:6">
      <c r="F8069" s="10">
        <v>520034</v>
      </c>
    </row>
    <row r="8070" spans="6:6">
      <c r="F8070" s="10">
        <v>520038</v>
      </c>
    </row>
    <row r="8071" spans="6:6">
      <c r="F8071" s="10">
        <v>520039</v>
      </c>
    </row>
    <row r="8072" spans="6:6">
      <c r="F8072" s="10">
        <v>520046</v>
      </c>
    </row>
    <row r="8073" spans="6:6">
      <c r="F8073" s="10">
        <v>520049</v>
      </c>
    </row>
    <row r="8074" spans="6:6">
      <c r="F8074" s="10">
        <v>520056</v>
      </c>
    </row>
    <row r="8075" spans="6:6">
      <c r="F8075" s="10">
        <v>520057</v>
      </c>
    </row>
    <row r="8076" spans="6:6">
      <c r="F8076" s="10">
        <v>520058</v>
      </c>
    </row>
    <row r="8077" spans="6:6">
      <c r="F8077" s="10">
        <v>520070</v>
      </c>
    </row>
    <row r="8078" spans="6:6">
      <c r="F8078" s="10">
        <v>520080</v>
      </c>
    </row>
    <row r="8079" spans="6:6">
      <c r="F8079" s="10">
        <v>520087</v>
      </c>
    </row>
    <row r="8080" spans="6:6">
      <c r="F8080" s="10">
        <v>520088</v>
      </c>
    </row>
    <row r="8081" spans="6:6">
      <c r="F8081" s="10">
        <v>520094</v>
      </c>
    </row>
    <row r="8082" spans="6:6">
      <c r="F8082" s="10">
        <v>520101</v>
      </c>
    </row>
    <row r="8083" spans="6:6">
      <c r="F8083" s="10">
        <v>520104</v>
      </c>
    </row>
    <row r="8084" spans="6:6">
      <c r="F8084" s="10">
        <v>520111</v>
      </c>
    </row>
    <row r="8085" spans="6:6">
      <c r="F8085" s="10">
        <v>520120</v>
      </c>
    </row>
    <row r="8086" spans="6:6">
      <c r="F8086" s="10">
        <v>520130</v>
      </c>
    </row>
    <row r="8087" spans="6:6">
      <c r="F8087" s="10">
        <v>520133</v>
      </c>
    </row>
    <row r="8088" spans="6:6">
      <c r="F8088" s="10">
        <v>520143</v>
      </c>
    </row>
    <row r="8089" spans="6:6">
      <c r="F8089" s="10">
        <v>520147</v>
      </c>
    </row>
    <row r="8090" spans="6:6">
      <c r="F8090" s="10">
        <v>520151</v>
      </c>
    </row>
    <row r="8091" spans="6:6">
      <c r="F8091" s="10">
        <v>520157</v>
      </c>
    </row>
    <row r="8092" spans="6:6">
      <c r="F8092" s="10">
        <v>520159</v>
      </c>
    </row>
    <row r="8093" spans="6:6">
      <c r="F8093" s="10">
        <v>520162</v>
      </c>
    </row>
    <row r="8094" spans="6:6">
      <c r="F8094" s="10">
        <v>520166</v>
      </c>
    </row>
    <row r="8095" spans="6:6">
      <c r="F8095" s="10">
        <v>520167</v>
      </c>
    </row>
    <row r="8096" spans="6:6">
      <c r="F8096" s="10">
        <v>520170</v>
      </c>
    </row>
    <row r="8097" spans="6:6">
      <c r="F8097" s="10">
        <v>520173</v>
      </c>
    </row>
    <row r="8098" spans="6:6">
      <c r="F8098" s="10">
        <v>520174</v>
      </c>
    </row>
    <row r="8099" spans="6:6">
      <c r="F8099" s="10">
        <v>520178</v>
      </c>
    </row>
    <row r="8100" spans="6:6">
      <c r="F8100" s="10">
        <v>520180</v>
      </c>
    </row>
    <row r="8101" spans="6:6">
      <c r="F8101" s="10">
        <v>520181</v>
      </c>
    </row>
    <row r="8102" spans="6:6">
      <c r="F8102" s="10">
        <v>520186</v>
      </c>
    </row>
    <row r="8103" spans="6:6">
      <c r="F8103" s="10">
        <v>520188</v>
      </c>
    </row>
    <row r="8104" spans="6:6">
      <c r="F8104" s="10">
        <v>520189</v>
      </c>
    </row>
    <row r="8105" spans="6:6">
      <c r="F8105" s="10">
        <v>520192</v>
      </c>
    </row>
    <row r="8106" spans="6:6">
      <c r="F8106" s="10">
        <v>520201</v>
      </c>
    </row>
    <row r="8107" spans="6:6">
      <c r="F8107" s="10">
        <v>520202</v>
      </c>
    </row>
    <row r="8108" spans="6:6">
      <c r="F8108" s="10">
        <v>520207</v>
      </c>
    </row>
    <row r="8109" spans="6:6">
      <c r="F8109" s="10">
        <v>520210</v>
      </c>
    </row>
    <row r="8110" spans="6:6">
      <c r="F8110" s="10">
        <v>520216</v>
      </c>
    </row>
    <row r="8111" spans="6:6">
      <c r="F8111" s="10">
        <v>520237</v>
      </c>
    </row>
    <row r="8112" spans="6:6">
      <c r="F8112" s="10">
        <v>520243</v>
      </c>
    </row>
    <row r="8113" spans="6:6">
      <c r="F8113" s="10">
        <v>520247</v>
      </c>
    </row>
    <row r="8114" spans="6:6">
      <c r="F8114" s="10">
        <v>520250</v>
      </c>
    </row>
    <row r="8115" spans="6:6">
      <c r="F8115" s="10">
        <v>520254</v>
      </c>
    </row>
    <row r="8116" spans="6:6">
      <c r="F8116" s="10">
        <v>520256</v>
      </c>
    </row>
    <row r="8117" spans="6:6">
      <c r="F8117" s="10">
        <v>520257</v>
      </c>
    </row>
    <row r="8118" spans="6:6">
      <c r="F8118" s="10">
        <v>520260</v>
      </c>
    </row>
    <row r="8119" spans="6:6">
      <c r="F8119" s="10">
        <v>520267</v>
      </c>
    </row>
    <row r="8120" spans="6:6">
      <c r="F8120" s="10">
        <v>520269</v>
      </c>
    </row>
    <row r="8121" spans="6:6">
      <c r="F8121" s="10">
        <v>520270</v>
      </c>
    </row>
    <row r="8122" spans="6:6">
      <c r="F8122" s="10">
        <v>520277</v>
      </c>
    </row>
    <row r="8123" spans="6:6">
      <c r="F8123" s="10">
        <v>520278</v>
      </c>
    </row>
    <row r="8124" spans="6:6">
      <c r="F8124" s="10">
        <v>520286</v>
      </c>
    </row>
    <row r="8125" spans="6:6">
      <c r="F8125" s="10">
        <v>520291</v>
      </c>
    </row>
    <row r="8126" spans="6:6">
      <c r="F8126" s="10">
        <v>520296</v>
      </c>
    </row>
    <row r="8127" spans="6:6">
      <c r="F8127" s="10">
        <v>520297</v>
      </c>
    </row>
    <row r="8128" spans="6:6">
      <c r="F8128" s="10">
        <v>520302</v>
      </c>
    </row>
    <row r="8129" spans="6:6">
      <c r="F8129" s="10">
        <v>520305</v>
      </c>
    </row>
    <row r="8130" spans="6:6">
      <c r="F8130" s="10">
        <v>520311</v>
      </c>
    </row>
    <row r="8131" spans="6:6">
      <c r="F8131" s="10">
        <v>520313</v>
      </c>
    </row>
    <row r="8132" spans="6:6">
      <c r="F8132" s="10">
        <v>520317</v>
      </c>
    </row>
    <row r="8133" spans="6:6">
      <c r="F8133" s="10">
        <v>520318</v>
      </c>
    </row>
    <row r="8134" spans="6:6">
      <c r="F8134" s="10">
        <v>520327</v>
      </c>
    </row>
    <row r="8135" spans="6:6">
      <c r="F8135" s="10">
        <v>520334</v>
      </c>
    </row>
    <row r="8136" spans="6:6">
      <c r="F8136" s="10">
        <v>520335</v>
      </c>
    </row>
    <row r="8137" spans="6:6">
      <c r="F8137" s="10">
        <v>520336</v>
      </c>
    </row>
    <row r="8138" spans="6:6">
      <c r="F8138" s="10">
        <v>520341</v>
      </c>
    </row>
    <row r="8139" spans="6:6">
      <c r="F8139" s="10">
        <v>520348</v>
      </c>
    </row>
    <row r="8140" spans="6:6">
      <c r="F8140" s="10">
        <v>520351</v>
      </c>
    </row>
    <row r="8141" spans="6:6">
      <c r="F8141" s="10">
        <v>520372</v>
      </c>
    </row>
    <row r="8142" spans="6:6">
      <c r="F8142" s="10">
        <v>520376</v>
      </c>
    </row>
    <row r="8143" spans="6:6">
      <c r="F8143" s="10">
        <v>520385</v>
      </c>
    </row>
    <row r="8144" spans="6:6">
      <c r="F8144" s="10">
        <v>520387</v>
      </c>
    </row>
    <row r="8145" spans="6:6">
      <c r="F8145" s="10">
        <v>520388</v>
      </c>
    </row>
    <row r="8146" spans="6:6">
      <c r="F8146" s="10">
        <v>520399</v>
      </c>
    </row>
    <row r="8147" spans="6:6">
      <c r="F8147" s="10">
        <v>520402</v>
      </c>
    </row>
    <row r="8148" spans="6:6">
      <c r="F8148" s="10">
        <v>520403</v>
      </c>
    </row>
    <row r="8149" spans="6:6">
      <c r="F8149" s="10">
        <v>520404</v>
      </c>
    </row>
    <row r="8150" spans="6:6">
      <c r="F8150" s="10">
        <v>520406</v>
      </c>
    </row>
    <row r="8151" spans="6:6">
      <c r="F8151" s="10">
        <v>520408</v>
      </c>
    </row>
    <row r="8152" spans="6:6">
      <c r="F8152" s="10">
        <v>520410</v>
      </c>
    </row>
    <row r="8153" spans="6:6">
      <c r="F8153" s="10">
        <v>520412</v>
      </c>
    </row>
    <row r="8154" spans="6:6">
      <c r="F8154" s="10">
        <v>520423</v>
      </c>
    </row>
    <row r="8155" spans="6:6">
      <c r="F8155" s="10">
        <v>520428</v>
      </c>
    </row>
    <row r="8156" spans="6:6">
      <c r="F8156" s="10">
        <v>520448</v>
      </c>
    </row>
    <row r="8157" spans="6:6">
      <c r="F8157" s="10">
        <v>520454</v>
      </c>
    </row>
    <row r="8158" spans="6:6">
      <c r="F8158" s="10">
        <v>520456</v>
      </c>
    </row>
    <row r="8159" spans="6:6">
      <c r="F8159" s="10">
        <v>520462</v>
      </c>
    </row>
    <row r="8160" spans="6:6">
      <c r="F8160" s="10">
        <v>520463</v>
      </c>
    </row>
    <row r="8161" spans="6:6">
      <c r="F8161" s="10">
        <v>520468</v>
      </c>
    </row>
    <row r="8162" spans="6:6">
      <c r="F8162" s="10">
        <v>520472</v>
      </c>
    </row>
    <row r="8163" spans="6:6">
      <c r="F8163" s="10">
        <v>520488</v>
      </c>
    </row>
    <row r="8164" spans="6:6">
      <c r="F8164" s="10">
        <v>520493</v>
      </c>
    </row>
    <row r="8165" spans="6:6">
      <c r="F8165" s="10">
        <v>520497</v>
      </c>
    </row>
    <row r="8166" spans="6:6">
      <c r="F8166" s="10">
        <v>520498</v>
      </c>
    </row>
    <row r="8167" spans="6:6">
      <c r="F8167" s="10">
        <v>520499</v>
      </c>
    </row>
    <row r="8168" spans="6:6">
      <c r="F8168" s="10">
        <v>520500</v>
      </c>
    </row>
    <row r="8169" spans="6:6">
      <c r="F8169" s="10">
        <v>520504</v>
      </c>
    </row>
    <row r="8170" spans="6:6">
      <c r="F8170" s="10">
        <v>520505</v>
      </c>
    </row>
    <row r="8171" spans="6:6">
      <c r="F8171" s="10">
        <v>520508</v>
      </c>
    </row>
    <row r="8172" spans="6:6">
      <c r="F8172" s="10">
        <v>520515</v>
      </c>
    </row>
    <row r="8173" spans="6:6">
      <c r="F8173" s="10">
        <v>520518</v>
      </c>
    </row>
    <row r="8174" spans="6:6">
      <c r="F8174" s="10">
        <v>520521</v>
      </c>
    </row>
    <row r="8175" spans="6:6">
      <c r="F8175" s="10">
        <v>520525</v>
      </c>
    </row>
    <row r="8176" spans="6:6">
      <c r="F8176" s="10">
        <v>520530</v>
      </c>
    </row>
    <row r="8177" spans="6:6">
      <c r="F8177" s="10">
        <v>520544</v>
      </c>
    </row>
    <row r="8178" spans="6:6">
      <c r="F8178" s="10">
        <v>520552</v>
      </c>
    </row>
    <row r="8179" spans="6:6">
      <c r="F8179" s="10">
        <v>520564</v>
      </c>
    </row>
    <row r="8180" spans="6:6">
      <c r="F8180" s="10">
        <v>520580</v>
      </c>
    </row>
    <row r="8181" spans="6:6">
      <c r="F8181" s="10">
        <v>520584</v>
      </c>
    </row>
    <row r="8182" spans="6:6">
      <c r="F8182" s="10">
        <v>520588</v>
      </c>
    </row>
    <row r="8183" spans="6:6">
      <c r="F8183" s="10">
        <v>520598</v>
      </c>
    </row>
    <row r="8184" spans="6:6">
      <c r="F8184" s="10">
        <v>520599</v>
      </c>
    </row>
    <row r="8185" spans="6:6">
      <c r="F8185" s="10">
        <v>520603</v>
      </c>
    </row>
    <row r="8186" spans="6:6">
      <c r="F8186" s="10">
        <v>520620</v>
      </c>
    </row>
    <row r="8187" spans="6:6">
      <c r="F8187" s="10">
        <v>520625</v>
      </c>
    </row>
    <row r="8188" spans="6:6">
      <c r="F8188" s="10">
        <v>520626</v>
      </c>
    </row>
    <row r="8189" spans="6:6">
      <c r="F8189" s="10">
        <v>520630</v>
      </c>
    </row>
    <row r="8190" spans="6:6">
      <c r="F8190" s="10">
        <v>520631</v>
      </c>
    </row>
    <row r="8191" spans="6:6">
      <c r="F8191" s="10">
        <v>520638</v>
      </c>
    </row>
    <row r="8192" spans="6:6">
      <c r="F8192" s="10">
        <v>520639</v>
      </c>
    </row>
    <row r="8193" spans="6:6">
      <c r="F8193" s="10">
        <v>520650</v>
      </c>
    </row>
    <row r="8194" spans="6:6">
      <c r="F8194" s="10">
        <v>520665</v>
      </c>
    </row>
    <row r="8195" spans="6:6">
      <c r="F8195" s="10">
        <v>520668</v>
      </c>
    </row>
    <row r="8196" spans="6:6">
      <c r="F8196" s="10">
        <v>520669</v>
      </c>
    </row>
    <row r="8197" spans="6:6">
      <c r="F8197" s="10">
        <v>520682</v>
      </c>
    </row>
    <row r="8198" spans="6:6">
      <c r="F8198" s="10">
        <v>520684</v>
      </c>
    </row>
    <row r="8199" spans="6:6">
      <c r="F8199" s="10">
        <v>520694</v>
      </c>
    </row>
    <row r="8200" spans="6:6">
      <c r="F8200" s="10">
        <v>520702</v>
      </c>
    </row>
    <row r="8201" spans="6:6">
      <c r="F8201" s="10">
        <v>520704</v>
      </c>
    </row>
    <row r="8202" spans="6:6">
      <c r="F8202" s="10">
        <v>520709</v>
      </c>
    </row>
    <row r="8203" spans="6:6">
      <c r="F8203" s="10">
        <v>520712</v>
      </c>
    </row>
    <row r="8204" spans="6:6">
      <c r="F8204" s="10">
        <v>520716</v>
      </c>
    </row>
    <row r="8205" spans="6:6">
      <c r="F8205" s="10">
        <v>520720</v>
      </c>
    </row>
    <row r="8206" spans="6:6">
      <c r="F8206" s="10">
        <v>520730</v>
      </c>
    </row>
    <row r="8207" spans="6:6">
      <c r="F8207" s="10">
        <v>520734</v>
      </c>
    </row>
    <row r="8208" spans="6:6">
      <c r="F8208" s="10">
        <v>520739</v>
      </c>
    </row>
    <row r="8209" spans="6:6">
      <c r="F8209" s="10">
        <v>520743</v>
      </c>
    </row>
    <row r="8210" spans="6:6">
      <c r="F8210" s="10">
        <v>520750</v>
      </c>
    </row>
    <row r="8211" spans="6:6">
      <c r="F8211" s="10">
        <v>520752</v>
      </c>
    </row>
    <row r="8212" spans="6:6">
      <c r="F8212" s="10">
        <v>520757</v>
      </c>
    </row>
    <row r="8213" spans="6:6">
      <c r="F8213" s="10">
        <v>520759</v>
      </c>
    </row>
    <row r="8214" spans="6:6">
      <c r="F8214" s="10">
        <v>520771</v>
      </c>
    </row>
    <row r="8215" spans="6:6">
      <c r="F8215" s="10">
        <v>520774</v>
      </c>
    </row>
    <row r="8216" spans="6:6">
      <c r="F8216" s="10">
        <v>520778</v>
      </c>
    </row>
    <row r="8217" spans="6:6">
      <c r="F8217" s="10">
        <v>520781</v>
      </c>
    </row>
    <row r="8218" spans="6:6">
      <c r="F8218" s="10">
        <v>520788</v>
      </c>
    </row>
    <row r="8219" spans="6:6">
      <c r="F8219" s="10">
        <v>520800</v>
      </c>
    </row>
    <row r="8220" spans="6:6">
      <c r="F8220" s="10">
        <v>520814</v>
      </c>
    </row>
    <row r="8221" spans="6:6">
      <c r="F8221" s="10">
        <v>520833</v>
      </c>
    </row>
    <row r="8222" spans="6:6">
      <c r="F8222" s="10">
        <v>520835</v>
      </c>
    </row>
    <row r="8223" spans="6:6">
      <c r="F8223" s="10">
        <v>520842</v>
      </c>
    </row>
    <row r="8224" spans="6:6">
      <c r="F8224" s="10">
        <v>520852</v>
      </c>
    </row>
    <row r="8225" spans="6:6">
      <c r="F8225" s="10">
        <v>520864</v>
      </c>
    </row>
    <row r="8226" spans="6:6">
      <c r="F8226" s="10">
        <v>520865</v>
      </c>
    </row>
    <row r="8227" spans="6:6">
      <c r="F8227" s="10">
        <v>520875</v>
      </c>
    </row>
    <row r="8228" spans="6:6">
      <c r="F8228" s="10">
        <v>520883</v>
      </c>
    </row>
    <row r="8229" spans="6:6">
      <c r="F8229" s="10">
        <v>520891</v>
      </c>
    </row>
    <row r="8230" spans="6:6">
      <c r="F8230" s="10">
        <v>520897</v>
      </c>
    </row>
    <row r="8231" spans="6:6">
      <c r="F8231" s="10">
        <v>520912</v>
      </c>
    </row>
    <row r="8232" spans="6:6">
      <c r="F8232" s="10">
        <v>520918</v>
      </c>
    </row>
    <row r="8233" spans="6:6">
      <c r="F8233" s="10">
        <v>520924</v>
      </c>
    </row>
    <row r="8234" spans="6:6">
      <c r="F8234" s="10">
        <v>520925</v>
      </c>
    </row>
    <row r="8235" spans="6:6">
      <c r="F8235" s="10">
        <v>520927</v>
      </c>
    </row>
    <row r="8236" spans="6:6">
      <c r="F8236" s="10">
        <v>520936</v>
      </c>
    </row>
    <row r="8237" spans="6:6">
      <c r="F8237" s="10">
        <v>520938</v>
      </c>
    </row>
    <row r="8238" spans="6:6">
      <c r="F8238" s="10">
        <v>520939</v>
      </c>
    </row>
    <row r="8239" spans="6:6">
      <c r="F8239" s="10">
        <v>520949</v>
      </c>
    </row>
    <row r="8240" spans="6:6">
      <c r="F8240" s="10">
        <v>520954</v>
      </c>
    </row>
    <row r="8241" spans="6:6">
      <c r="F8241" s="10">
        <v>520956</v>
      </c>
    </row>
    <row r="8242" spans="6:6">
      <c r="F8242" s="10">
        <v>520964</v>
      </c>
    </row>
    <row r="8243" spans="6:6">
      <c r="F8243" s="10">
        <v>520966</v>
      </c>
    </row>
    <row r="8244" spans="6:6">
      <c r="F8244" s="10">
        <v>520970</v>
      </c>
    </row>
    <row r="8245" spans="6:6">
      <c r="F8245" s="10">
        <v>520974</v>
      </c>
    </row>
    <row r="8246" spans="6:6">
      <c r="F8246" s="10">
        <v>520979</v>
      </c>
    </row>
    <row r="8247" spans="6:6">
      <c r="F8247" s="10">
        <v>520990</v>
      </c>
    </row>
    <row r="8248" spans="6:6">
      <c r="F8248" s="10">
        <v>520994</v>
      </c>
    </row>
    <row r="8249" spans="6:6">
      <c r="F8249" s="10">
        <v>521004</v>
      </c>
    </row>
    <row r="8250" spans="6:6">
      <c r="F8250" s="10">
        <v>521010</v>
      </c>
    </row>
    <row r="8251" spans="6:6">
      <c r="F8251" s="10">
        <v>521015</v>
      </c>
    </row>
    <row r="8252" spans="6:6">
      <c r="F8252" s="10">
        <v>521021</v>
      </c>
    </row>
    <row r="8253" spans="6:6">
      <c r="F8253" s="10">
        <v>521024</v>
      </c>
    </row>
    <row r="8254" spans="6:6">
      <c r="F8254" s="10">
        <v>521025</v>
      </c>
    </row>
    <row r="8255" spans="6:6">
      <c r="F8255" s="10">
        <v>521027</v>
      </c>
    </row>
    <row r="8256" spans="6:6">
      <c r="F8256" s="10">
        <v>521037</v>
      </c>
    </row>
    <row r="8257" spans="6:6">
      <c r="F8257" s="10">
        <v>521039</v>
      </c>
    </row>
    <row r="8258" spans="6:6">
      <c r="F8258" s="10">
        <v>521040</v>
      </c>
    </row>
    <row r="8259" spans="6:6">
      <c r="F8259" s="10">
        <v>521051</v>
      </c>
    </row>
    <row r="8260" spans="6:6">
      <c r="F8260" s="10">
        <v>521057</v>
      </c>
    </row>
    <row r="8261" spans="6:6">
      <c r="F8261" s="10">
        <v>521058</v>
      </c>
    </row>
    <row r="8262" spans="6:6">
      <c r="F8262" s="10">
        <v>521059</v>
      </c>
    </row>
    <row r="8263" spans="6:6">
      <c r="F8263" s="10">
        <v>521064</v>
      </c>
    </row>
    <row r="8264" spans="6:6">
      <c r="F8264" s="10">
        <v>521073</v>
      </c>
    </row>
    <row r="8265" spans="6:6">
      <c r="F8265" s="10">
        <v>521074</v>
      </c>
    </row>
    <row r="8266" spans="6:6">
      <c r="F8266" s="10">
        <v>521081</v>
      </c>
    </row>
    <row r="8267" spans="6:6">
      <c r="F8267" s="10">
        <v>521083</v>
      </c>
    </row>
    <row r="8268" spans="6:6">
      <c r="F8268" s="10">
        <v>521086</v>
      </c>
    </row>
    <row r="8269" spans="6:6">
      <c r="F8269" s="10">
        <v>521089</v>
      </c>
    </row>
    <row r="8270" spans="6:6">
      <c r="F8270" s="10">
        <v>521092</v>
      </c>
    </row>
    <row r="8271" spans="6:6">
      <c r="F8271" s="10">
        <v>521099</v>
      </c>
    </row>
    <row r="8272" spans="6:6">
      <c r="F8272" s="10">
        <v>521100</v>
      </c>
    </row>
    <row r="8273" spans="6:6">
      <c r="F8273" s="10">
        <v>521103</v>
      </c>
    </row>
    <row r="8274" spans="6:6">
      <c r="F8274" s="10">
        <v>521106</v>
      </c>
    </row>
    <row r="8275" spans="6:6">
      <c r="F8275" s="10">
        <v>521115</v>
      </c>
    </row>
    <row r="8276" spans="6:6">
      <c r="F8276" s="10">
        <v>521133</v>
      </c>
    </row>
    <row r="8277" spans="6:6">
      <c r="F8277" s="10">
        <v>521137</v>
      </c>
    </row>
    <row r="8278" spans="6:6">
      <c r="F8278" s="10">
        <v>521159</v>
      </c>
    </row>
    <row r="8279" spans="6:6">
      <c r="F8279" s="10">
        <v>521163</v>
      </c>
    </row>
    <row r="8280" spans="6:6">
      <c r="F8280" s="10">
        <v>521167</v>
      </c>
    </row>
    <row r="8281" spans="6:6">
      <c r="F8281" s="10">
        <v>521171</v>
      </c>
    </row>
    <row r="8282" spans="6:6">
      <c r="F8282" s="10">
        <v>521172</v>
      </c>
    </row>
    <row r="8283" spans="6:6">
      <c r="F8283" s="10">
        <v>521175</v>
      </c>
    </row>
    <row r="8284" spans="6:6">
      <c r="F8284" s="10">
        <v>521179</v>
      </c>
    </row>
    <row r="8285" spans="6:6">
      <c r="F8285" s="10">
        <v>521180</v>
      </c>
    </row>
    <row r="8286" spans="6:6">
      <c r="F8286" s="10">
        <v>521181</v>
      </c>
    </row>
    <row r="8287" spans="6:6">
      <c r="F8287" s="10">
        <v>521189</v>
      </c>
    </row>
    <row r="8288" spans="6:6">
      <c r="F8288" s="10">
        <v>521194</v>
      </c>
    </row>
    <row r="8289" spans="6:6">
      <c r="F8289" s="10">
        <v>521196</v>
      </c>
    </row>
    <row r="8290" spans="6:6">
      <c r="F8290" s="10">
        <v>521207</v>
      </c>
    </row>
    <row r="8291" spans="6:6">
      <c r="F8291" s="10">
        <v>521214</v>
      </c>
    </row>
    <row r="8292" spans="6:6">
      <c r="F8292" s="10">
        <v>521217</v>
      </c>
    </row>
    <row r="8293" spans="6:6">
      <c r="F8293" s="10">
        <v>521221</v>
      </c>
    </row>
    <row r="8294" spans="6:6">
      <c r="F8294" s="10">
        <v>521222</v>
      </c>
    </row>
    <row r="8295" spans="6:6">
      <c r="F8295" s="10">
        <v>521224</v>
      </c>
    </row>
    <row r="8296" spans="6:6">
      <c r="F8296" s="10">
        <v>521231</v>
      </c>
    </row>
    <row r="8297" spans="6:6">
      <c r="F8297" s="10">
        <v>521237</v>
      </c>
    </row>
    <row r="8298" spans="6:6">
      <c r="F8298" s="10">
        <v>521239</v>
      </c>
    </row>
    <row r="8299" spans="6:6">
      <c r="F8299" s="10">
        <v>521240</v>
      </c>
    </row>
    <row r="8300" spans="6:6">
      <c r="F8300" s="10">
        <v>521249</v>
      </c>
    </row>
    <row r="8301" spans="6:6">
      <c r="F8301" s="10">
        <v>521251</v>
      </c>
    </row>
    <row r="8302" spans="6:6">
      <c r="F8302" s="10">
        <v>521252</v>
      </c>
    </row>
    <row r="8303" spans="6:6">
      <c r="F8303" s="10">
        <v>521254</v>
      </c>
    </row>
    <row r="8304" spans="6:6">
      <c r="F8304" s="10">
        <v>521256</v>
      </c>
    </row>
    <row r="8305" spans="6:6">
      <c r="F8305" s="10">
        <v>521257</v>
      </c>
    </row>
    <row r="8306" spans="6:6">
      <c r="F8306" s="10">
        <v>521261</v>
      </c>
    </row>
    <row r="8307" spans="6:6">
      <c r="F8307" s="10">
        <v>521270</v>
      </c>
    </row>
    <row r="8308" spans="6:6">
      <c r="F8308" s="10">
        <v>521298</v>
      </c>
    </row>
    <row r="8309" spans="6:6">
      <c r="F8309" s="10">
        <v>521301</v>
      </c>
    </row>
    <row r="8310" spans="6:6">
      <c r="F8310" s="10">
        <v>521303</v>
      </c>
    </row>
    <row r="8311" spans="6:6">
      <c r="F8311" s="10">
        <v>521304</v>
      </c>
    </row>
    <row r="8312" spans="6:6">
      <c r="F8312" s="10">
        <v>521326</v>
      </c>
    </row>
    <row r="8313" spans="6:6">
      <c r="F8313" s="10">
        <v>521338</v>
      </c>
    </row>
    <row r="8314" spans="6:6">
      <c r="F8314" s="10">
        <v>521340</v>
      </c>
    </row>
    <row r="8315" spans="6:6">
      <c r="F8315" s="10">
        <v>521350</v>
      </c>
    </row>
    <row r="8316" spans="6:6">
      <c r="F8316" s="10">
        <v>521363</v>
      </c>
    </row>
    <row r="8317" spans="6:6">
      <c r="F8317" s="10">
        <v>521364</v>
      </c>
    </row>
    <row r="8318" spans="6:6">
      <c r="F8318" s="10">
        <v>521378</v>
      </c>
    </row>
    <row r="8319" spans="6:6">
      <c r="F8319" s="10">
        <v>521379</v>
      </c>
    </row>
    <row r="8320" spans="6:6">
      <c r="F8320" s="10">
        <v>521383</v>
      </c>
    </row>
    <row r="8321" spans="6:6">
      <c r="F8321" s="10">
        <v>521387</v>
      </c>
    </row>
    <row r="8322" spans="6:6">
      <c r="F8322" s="10">
        <v>521399</v>
      </c>
    </row>
    <row r="8323" spans="6:6">
      <c r="F8323" s="10">
        <v>521401</v>
      </c>
    </row>
    <row r="8324" spans="6:6">
      <c r="F8324" s="10">
        <v>521410</v>
      </c>
    </row>
    <row r="8325" spans="6:6">
      <c r="F8325" s="10">
        <v>521413</v>
      </c>
    </row>
    <row r="8326" spans="6:6">
      <c r="F8326" s="10">
        <v>521416</v>
      </c>
    </row>
    <row r="8327" spans="6:6">
      <c r="F8327" s="10">
        <v>521427</v>
      </c>
    </row>
    <row r="8328" spans="6:6">
      <c r="F8328" s="10">
        <v>521431</v>
      </c>
    </row>
    <row r="8329" spans="6:6">
      <c r="F8329" s="10">
        <v>521442</v>
      </c>
    </row>
    <row r="8330" spans="6:6">
      <c r="F8330" s="10">
        <v>521454</v>
      </c>
    </row>
    <row r="8331" spans="6:6">
      <c r="F8331" s="10">
        <v>521465</v>
      </c>
    </row>
    <row r="8332" spans="6:6">
      <c r="F8332" s="10">
        <v>521470</v>
      </c>
    </row>
    <row r="8333" spans="6:6">
      <c r="F8333" s="10">
        <v>521472</v>
      </c>
    </row>
    <row r="8334" spans="6:6">
      <c r="F8334" s="10">
        <v>521475</v>
      </c>
    </row>
    <row r="8335" spans="6:6">
      <c r="F8335" s="10">
        <v>521504</v>
      </c>
    </row>
    <row r="8336" spans="6:6">
      <c r="F8336" s="10">
        <v>521522</v>
      </c>
    </row>
    <row r="8337" spans="6:6">
      <c r="F8337" s="10">
        <v>521533</v>
      </c>
    </row>
    <row r="8338" spans="6:6">
      <c r="F8338" s="10">
        <v>521539</v>
      </c>
    </row>
    <row r="8339" spans="6:6">
      <c r="F8339" s="10">
        <v>521540</v>
      </c>
    </row>
    <row r="8340" spans="6:6">
      <c r="F8340" s="10">
        <v>521541</v>
      </c>
    </row>
    <row r="8341" spans="6:6">
      <c r="F8341" s="10">
        <v>521542</v>
      </c>
    </row>
    <row r="8342" spans="6:6">
      <c r="F8342" s="10">
        <v>521544</v>
      </c>
    </row>
    <row r="8343" spans="6:6">
      <c r="F8343" s="10">
        <v>521549</v>
      </c>
    </row>
    <row r="8344" spans="6:6">
      <c r="F8344" s="10">
        <v>521553</v>
      </c>
    </row>
    <row r="8345" spans="6:6">
      <c r="F8345" s="10">
        <v>521554</v>
      </c>
    </row>
    <row r="8346" spans="6:6">
      <c r="F8346" s="10">
        <v>521556</v>
      </c>
    </row>
    <row r="8347" spans="6:6">
      <c r="F8347" s="10">
        <v>521560</v>
      </c>
    </row>
    <row r="8348" spans="6:6">
      <c r="F8348" s="10">
        <v>521563</v>
      </c>
    </row>
    <row r="8349" spans="6:6">
      <c r="F8349" s="10">
        <v>521567</v>
      </c>
    </row>
    <row r="8350" spans="6:6">
      <c r="F8350" s="10">
        <v>521568</v>
      </c>
    </row>
    <row r="8351" spans="6:6">
      <c r="F8351" s="10">
        <v>521580</v>
      </c>
    </row>
    <row r="8352" spans="6:6">
      <c r="F8352" s="10">
        <v>521615</v>
      </c>
    </row>
    <row r="8353" spans="6:6">
      <c r="F8353" s="10">
        <v>521616</v>
      </c>
    </row>
    <row r="8354" spans="6:6">
      <c r="F8354" s="10">
        <v>521633</v>
      </c>
    </row>
    <row r="8355" spans="6:6">
      <c r="F8355" s="10">
        <v>521637</v>
      </c>
    </row>
    <row r="8356" spans="6:6">
      <c r="F8356" s="10">
        <v>521645</v>
      </c>
    </row>
    <row r="8357" spans="6:6">
      <c r="F8357" s="10">
        <v>521650</v>
      </c>
    </row>
    <row r="8358" spans="6:6">
      <c r="F8358" s="10">
        <v>521656</v>
      </c>
    </row>
    <row r="8359" spans="6:6">
      <c r="F8359" s="10">
        <v>521662</v>
      </c>
    </row>
    <row r="8360" spans="6:6">
      <c r="F8360" s="10">
        <v>521663</v>
      </c>
    </row>
    <row r="8361" spans="6:6">
      <c r="F8361" s="10">
        <v>521676</v>
      </c>
    </row>
    <row r="8362" spans="6:6">
      <c r="F8362" s="10">
        <v>521681</v>
      </c>
    </row>
    <row r="8363" spans="6:6">
      <c r="F8363" s="10">
        <v>521683</v>
      </c>
    </row>
    <row r="8364" spans="6:6">
      <c r="F8364" s="10">
        <v>521685</v>
      </c>
    </row>
    <row r="8365" spans="6:6">
      <c r="F8365" s="10">
        <v>521686</v>
      </c>
    </row>
    <row r="8366" spans="6:6">
      <c r="F8366" s="10">
        <v>521702</v>
      </c>
    </row>
    <row r="8367" spans="6:6">
      <c r="F8367" s="10">
        <v>521706</v>
      </c>
    </row>
    <row r="8368" spans="6:6">
      <c r="F8368" s="10">
        <v>521713</v>
      </c>
    </row>
    <row r="8369" spans="6:6">
      <c r="F8369" s="10">
        <v>521721</v>
      </c>
    </row>
    <row r="8370" spans="6:6">
      <c r="F8370" s="10">
        <v>521728</v>
      </c>
    </row>
    <row r="8371" spans="6:6">
      <c r="F8371" s="10">
        <v>521730</v>
      </c>
    </row>
    <row r="8372" spans="6:6">
      <c r="F8372" s="10">
        <v>521742</v>
      </c>
    </row>
    <row r="8373" spans="6:6">
      <c r="F8373" s="10">
        <v>521746</v>
      </c>
    </row>
    <row r="8374" spans="6:6">
      <c r="F8374" s="10">
        <v>521747</v>
      </c>
    </row>
    <row r="8375" spans="6:6">
      <c r="F8375" s="10">
        <v>521748</v>
      </c>
    </row>
    <row r="8376" spans="6:6">
      <c r="F8376" s="10">
        <v>521749</v>
      </c>
    </row>
    <row r="8377" spans="6:6">
      <c r="F8377" s="10">
        <v>521761</v>
      </c>
    </row>
    <row r="8378" spans="6:6">
      <c r="F8378" s="10">
        <v>521764</v>
      </c>
    </row>
    <row r="8379" spans="6:6">
      <c r="F8379" s="10">
        <v>521772</v>
      </c>
    </row>
    <row r="8380" spans="6:6">
      <c r="F8380" s="10">
        <v>521780</v>
      </c>
    </row>
    <row r="8381" spans="6:6">
      <c r="F8381" s="10">
        <v>521784</v>
      </c>
    </row>
    <row r="8382" spans="6:6">
      <c r="F8382" s="10">
        <v>521790</v>
      </c>
    </row>
    <row r="8383" spans="6:6">
      <c r="F8383" s="10">
        <v>521795</v>
      </c>
    </row>
    <row r="8384" spans="6:6">
      <c r="F8384" s="10">
        <v>521797</v>
      </c>
    </row>
    <row r="8385" spans="6:6">
      <c r="F8385" s="10">
        <v>521798</v>
      </c>
    </row>
    <row r="8386" spans="6:6">
      <c r="F8386" s="10">
        <v>521806</v>
      </c>
    </row>
    <row r="8387" spans="6:6">
      <c r="F8387" s="10">
        <v>521816</v>
      </c>
    </row>
    <row r="8388" spans="6:6">
      <c r="F8388" s="10">
        <v>521822</v>
      </c>
    </row>
    <row r="8389" spans="6:6">
      <c r="F8389" s="10">
        <v>521829</v>
      </c>
    </row>
    <row r="8390" spans="6:6">
      <c r="F8390" s="10">
        <v>521831</v>
      </c>
    </row>
    <row r="8391" spans="6:6">
      <c r="F8391" s="10">
        <v>521834</v>
      </c>
    </row>
    <row r="8392" spans="6:6">
      <c r="F8392" s="10">
        <v>521837</v>
      </c>
    </row>
    <row r="8393" spans="6:6">
      <c r="F8393" s="10">
        <v>521844</v>
      </c>
    </row>
    <row r="8394" spans="6:6">
      <c r="F8394" s="10">
        <v>521846</v>
      </c>
    </row>
    <row r="8395" spans="6:6">
      <c r="F8395" s="10">
        <v>521854</v>
      </c>
    </row>
    <row r="8396" spans="6:6">
      <c r="F8396" s="10">
        <v>521855</v>
      </c>
    </row>
    <row r="8397" spans="6:6">
      <c r="F8397" s="10">
        <v>521857</v>
      </c>
    </row>
    <row r="8398" spans="6:6">
      <c r="F8398" s="10">
        <v>521864</v>
      </c>
    </row>
    <row r="8399" spans="6:6">
      <c r="F8399" s="10">
        <v>521867</v>
      </c>
    </row>
    <row r="8400" spans="6:6">
      <c r="F8400" s="10">
        <v>521868</v>
      </c>
    </row>
    <row r="8401" spans="6:6">
      <c r="F8401" s="10">
        <v>521876</v>
      </c>
    </row>
    <row r="8402" spans="6:6">
      <c r="F8402" s="10">
        <v>521892</v>
      </c>
    </row>
    <row r="8403" spans="6:6">
      <c r="F8403" s="10">
        <v>521897</v>
      </c>
    </row>
    <row r="8404" spans="6:6">
      <c r="F8404" s="10">
        <v>521901</v>
      </c>
    </row>
    <row r="8405" spans="6:6">
      <c r="F8405" s="10">
        <v>521902</v>
      </c>
    </row>
    <row r="8406" spans="6:6">
      <c r="F8406" s="10">
        <v>521903</v>
      </c>
    </row>
    <row r="8407" spans="6:6">
      <c r="F8407" s="10">
        <v>521905</v>
      </c>
    </row>
    <row r="8408" spans="6:6">
      <c r="F8408" s="10">
        <v>521914</v>
      </c>
    </row>
    <row r="8409" spans="6:6">
      <c r="F8409" s="10">
        <v>521918</v>
      </c>
    </row>
    <row r="8410" spans="6:6">
      <c r="F8410" s="10">
        <v>521920</v>
      </c>
    </row>
    <row r="8411" spans="6:6">
      <c r="F8411" s="10">
        <v>521926</v>
      </c>
    </row>
    <row r="8412" spans="6:6">
      <c r="F8412" s="10">
        <v>521931</v>
      </c>
    </row>
    <row r="8413" spans="6:6">
      <c r="F8413" s="10">
        <v>521932</v>
      </c>
    </row>
    <row r="8414" spans="6:6">
      <c r="F8414" s="10">
        <v>521939</v>
      </c>
    </row>
    <row r="8415" spans="6:6">
      <c r="F8415" s="10">
        <v>521940</v>
      </c>
    </row>
    <row r="8416" spans="6:6">
      <c r="F8416" s="10">
        <v>521943</v>
      </c>
    </row>
    <row r="8417" spans="6:6">
      <c r="F8417" s="10">
        <v>521950</v>
      </c>
    </row>
    <row r="8418" spans="6:6">
      <c r="F8418" s="10">
        <v>521959</v>
      </c>
    </row>
    <row r="8419" spans="6:6">
      <c r="F8419" s="10">
        <v>521960</v>
      </c>
    </row>
    <row r="8420" spans="6:6">
      <c r="F8420" s="10">
        <v>521961</v>
      </c>
    </row>
    <row r="8421" spans="6:6">
      <c r="F8421" s="10">
        <v>521962</v>
      </c>
    </row>
    <row r="8422" spans="6:6">
      <c r="F8422" s="10">
        <v>521973</v>
      </c>
    </row>
    <row r="8423" spans="6:6">
      <c r="F8423" s="10">
        <v>521974</v>
      </c>
    </row>
    <row r="8424" spans="6:6">
      <c r="F8424" s="10">
        <v>521975</v>
      </c>
    </row>
    <row r="8425" spans="6:6">
      <c r="F8425" s="10">
        <v>521976</v>
      </c>
    </row>
    <row r="8426" spans="6:6">
      <c r="F8426" s="10">
        <v>521981</v>
      </c>
    </row>
    <row r="8427" spans="6:6">
      <c r="F8427" s="10">
        <v>521982</v>
      </c>
    </row>
    <row r="8428" spans="6:6">
      <c r="F8428" s="10">
        <v>521987</v>
      </c>
    </row>
    <row r="8429" spans="6:6">
      <c r="F8429" s="10">
        <v>521995</v>
      </c>
    </row>
    <row r="8430" spans="6:6">
      <c r="F8430" s="10">
        <v>521998</v>
      </c>
    </row>
    <row r="8431" spans="6:6">
      <c r="F8431" s="10">
        <v>522002</v>
      </c>
    </row>
    <row r="8432" spans="6:6">
      <c r="F8432" s="10">
        <v>522004</v>
      </c>
    </row>
    <row r="8433" spans="6:6">
      <c r="F8433" s="10">
        <v>522006</v>
      </c>
    </row>
    <row r="8434" spans="6:6">
      <c r="F8434" s="10">
        <v>522017</v>
      </c>
    </row>
    <row r="8435" spans="6:6">
      <c r="F8435" s="10">
        <v>522018</v>
      </c>
    </row>
    <row r="8436" spans="6:6">
      <c r="F8436" s="10">
        <v>522020</v>
      </c>
    </row>
    <row r="8437" spans="6:6">
      <c r="F8437" s="10">
        <v>522024</v>
      </c>
    </row>
    <row r="8438" spans="6:6">
      <c r="F8438" s="10">
        <v>522029</v>
      </c>
    </row>
    <row r="8439" spans="6:6">
      <c r="F8439" s="10">
        <v>522039</v>
      </c>
    </row>
    <row r="8440" spans="6:6">
      <c r="F8440" s="10">
        <v>522040</v>
      </c>
    </row>
    <row r="8441" spans="6:6">
      <c r="F8441" s="10">
        <v>522045</v>
      </c>
    </row>
    <row r="8442" spans="6:6">
      <c r="F8442" s="10">
        <v>522046</v>
      </c>
    </row>
    <row r="8443" spans="6:6">
      <c r="F8443" s="10">
        <v>522049</v>
      </c>
    </row>
    <row r="8444" spans="6:6">
      <c r="F8444" s="10">
        <v>522053</v>
      </c>
    </row>
    <row r="8445" spans="6:6">
      <c r="F8445" s="10">
        <v>522054</v>
      </c>
    </row>
    <row r="8446" spans="6:6">
      <c r="F8446" s="10">
        <v>522055</v>
      </c>
    </row>
    <row r="8447" spans="6:6">
      <c r="F8447" s="10">
        <v>522059</v>
      </c>
    </row>
    <row r="8448" spans="6:6">
      <c r="F8448" s="10">
        <v>522065</v>
      </c>
    </row>
    <row r="8449" spans="6:6">
      <c r="F8449" s="10">
        <v>522068</v>
      </c>
    </row>
    <row r="8450" spans="6:6">
      <c r="F8450" s="10">
        <v>522073</v>
      </c>
    </row>
    <row r="8451" spans="6:6">
      <c r="F8451" s="10">
        <v>522074</v>
      </c>
    </row>
    <row r="8452" spans="6:6">
      <c r="F8452" s="10">
        <v>522085</v>
      </c>
    </row>
    <row r="8453" spans="6:6">
      <c r="F8453" s="10">
        <v>522091</v>
      </c>
    </row>
    <row r="8454" spans="6:6">
      <c r="F8454" s="10">
        <v>522099</v>
      </c>
    </row>
    <row r="8455" spans="6:6">
      <c r="F8455" s="10">
        <v>522100</v>
      </c>
    </row>
    <row r="8456" spans="6:6">
      <c r="F8456" s="10">
        <v>522103</v>
      </c>
    </row>
    <row r="8457" spans="6:6">
      <c r="F8457" s="10">
        <v>522105</v>
      </c>
    </row>
    <row r="8458" spans="6:6">
      <c r="F8458" s="10">
        <v>522113</v>
      </c>
    </row>
    <row r="8459" spans="6:6">
      <c r="F8459" s="10">
        <v>522114</v>
      </c>
    </row>
    <row r="8460" spans="6:6">
      <c r="F8460" s="10">
        <v>522122</v>
      </c>
    </row>
    <row r="8461" spans="6:6">
      <c r="F8461" s="10">
        <v>522128</v>
      </c>
    </row>
    <row r="8462" spans="6:6">
      <c r="F8462" s="10">
        <v>522132</v>
      </c>
    </row>
    <row r="8463" spans="6:6">
      <c r="F8463" s="10">
        <v>522140</v>
      </c>
    </row>
    <row r="8464" spans="6:6">
      <c r="F8464" s="10">
        <v>522142</v>
      </c>
    </row>
    <row r="8465" spans="6:6">
      <c r="F8465" s="10">
        <v>522144</v>
      </c>
    </row>
    <row r="8466" spans="6:6">
      <c r="F8466" s="10">
        <v>522146</v>
      </c>
    </row>
    <row r="8467" spans="6:6">
      <c r="F8467" s="10">
        <v>522150</v>
      </c>
    </row>
    <row r="8468" spans="6:6">
      <c r="F8468" s="10">
        <v>522155</v>
      </c>
    </row>
    <row r="8469" spans="6:6">
      <c r="F8469" s="10">
        <v>522158</v>
      </c>
    </row>
    <row r="8470" spans="6:6">
      <c r="F8470" s="10">
        <v>522159</v>
      </c>
    </row>
    <row r="8471" spans="6:6">
      <c r="F8471" s="10">
        <v>522170</v>
      </c>
    </row>
    <row r="8472" spans="6:6">
      <c r="F8472" s="10">
        <v>522171</v>
      </c>
    </row>
    <row r="8473" spans="6:6">
      <c r="F8473" s="10">
        <v>522174</v>
      </c>
    </row>
    <row r="8474" spans="6:6">
      <c r="F8474" s="10">
        <v>522180</v>
      </c>
    </row>
    <row r="8475" spans="6:6">
      <c r="F8475" s="10">
        <v>522184</v>
      </c>
    </row>
    <row r="8476" spans="6:6">
      <c r="F8476" s="10">
        <v>522186</v>
      </c>
    </row>
    <row r="8477" spans="6:6">
      <c r="F8477" s="10">
        <v>522188</v>
      </c>
    </row>
    <row r="8478" spans="6:6">
      <c r="F8478" s="10">
        <v>522191</v>
      </c>
    </row>
    <row r="8479" spans="6:6">
      <c r="F8479" s="10">
        <v>522202</v>
      </c>
    </row>
    <row r="8480" spans="6:6">
      <c r="F8480" s="10">
        <v>522215</v>
      </c>
    </row>
    <row r="8481" spans="6:6">
      <c r="F8481" s="10">
        <v>522221</v>
      </c>
    </row>
    <row r="8482" spans="6:6">
      <c r="F8482" s="10">
        <v>522230</v>
      </c>
    </row>
    <row r="8483" spans="6:6">
      <c r="F8483" s="10">
        <v>522232</v>
      </c>
    </row>
    <row r="8484" spans="6:6">
      <c r="F8484" s="10">
        <v>522234</v>
      </c>
    </row>
    <row r="8485" spans="6:6">
      <c r="F8485" s="10">
        <v>522241</v>
      </c>
    </row>
    <row r="8486" spans="6:6">
      <c r="F8486" s="10">
        <v>522248</v>
      </c>
    </row>
    <row r="8487" spans="6:6">
      <c r="F8487" s="10">
        <v>522265</v>
      </c>
    </row>
    <row r="8488" spans="6:6">
      <c r="F8488" s="10">
        <v>522269</v>
      </c>
    </row>
    <row r="8489" spans="6:6">
      <c r="F8489" s="10">
        <v>522270</v>
      </c>
    </row>
    <row r="8490" spans="6:6">
      <c r="F8490" s="10">
        <v>522276</v>
      </c>
    </row>
    <row r="8491" spans="6:6">
      <c r="F8491" s="10">
        <v>522279</v>
      </c>
    </row>
    <row r="8492" spans="6:6">
      <c r="F8492" s="10">
        <v>522282</v>
      </c>
    </row>
    <row r="8493" spans="6:6">
      <c r="F8493" s="10">
        <v>522283</v>
      </c>
    </row>
    <row r="8494" spans="6:6">
      <c r="F8494" s="10">
        <v>522297</v>
      </c>
    </row>
    <row r="8495" spans="6:6">
      <c r="F8495" s="10">
        <v>522301</v>
      </c>
    </row>
    <row r="8496" spans="6:6">
      <c r="F8496" s="10">
        <v>522307</v>
      </c>
    </row>
    <row r="8497" spans="6:6">
      <c r="F8497" s="10">
        <v>522309</v>
      </c>
    </row>
    <row r="8498" spans="6:6">
      <c r="F8498" s="10">
        <v>522311</v>
      </c>
    </row>
    <row r="8499" spans="6:6">
      <c r="F8499" s="10">
        <v>522315</v>
      </c>
    </row>
    <row r="8500" spans="6:6">
      <c r="F8500" s="10">
        <v>522319</v>
      </c>
    </row>
    <row r="8501" spans="6:6">
      <c r="F8501" s="10">
        <v>522322</v>
      </c>
    </row>
    <row r="8502" spans="6:6">
      <c r="F8502" s="10">
        <v>522329</v>
      </c>
    </row>
    <row r="8503" spans="6:6">
      <c r="F8503" s="10">
        <v>522334</v>
      </c>
    </row>
    <row r="8504" spans="6:6">
      <c r="F8504" s="10">
        <v>522335</v>
      </c>
    </row>
    <row r="8505" spans="6:6">
      <c r="F8505" s="10">
        <v>522338</v>
      </c>
    </row>
    <row r="8506" spans="6:6">
      <c r="F8506" s="10">
        <v>522344</v>
      </c>
    </row>
    <row r="8507" spans="6:6">
      <c r="F8507" s="10">
        <v>522345</v>
      </c>
    </row>
    <row r="8508" spans="6:6">
      <c r="F8508" s="10">
        <v>522346</v>
      </c>
    </row>
    <row r="8509" spans="6:6">
      <c r="F8509" s="10">
        <v>522347</v>
      </c>
    </row>
    <row r="8510" spans="6:6">
      <c r="F8510" s="10">
        <v>522351</v>
      </c>
    </row>
    <row r="8511" spans="6:6">
      <c r="F8511" s="10">
        <v>522360</v>
      </c>
    </row>
    <row r="8512" spans="6:6">
      <c r="F8512" s="10">
        <v>522364</v>
      </c>
    </row>
    <row r="8513" spans="6:6">
      <c r="F8513" s="10">
        <v>522370</v>
      </c>
    </row>
    <row r="8514" spans="6:6">
      <c r="F8514" s="10">
        <v>522371</v>
      </c>
    </row>
    <row r="8515" spans="6:6">
      <c r="F8515" s="10">
        <v>522372</v>
      </c>
    </row>
    <row r="8516" spans="6:6">
      <c r="F8516" s="10">
        <v>522374</v>
      </c>
    </row>
    <row r="8517" spans="6:6">
      <c r="F8517" s="10">
        <v>522375</v>
      </c>
    </row>
    <row r="8518" spans="6:6">
      <c r="F8518" s="10">
        <v>522378</v>
      </c>
    </row>
    <row r="8519" spans="6:6">
      <c r="F8519" s="10">
        <v>522380</v>
      </c>
    </row>
    <row r="8520" spans="6:6">
      <c r="F8520" s="10">
        <v>522382</v>
      </c>
    </row>
    <row r="8521" spans="6:6">
      <c r="F8521" s="10">
        <v>522383</v>
      </c>
    </row>
    <row r="8522" spans="6:6">
      <c r="F8522" s="10">
        <v>522385</v>
      </c>
    </row>
    <row r="8523" spans="6:6">
      <c r="F8523" s="10">
        <v>522392</v>
      </c>
    </row>
    <row r="8524" spans="6:6">
      <c r="F8524" s="10">
        <v>522400</v>
      </c>
    </row>
    <row r="8525" spans="6:6">
      <c r="F8525" s="10">
        <v>522406</v>
      </c>
    </row>
    <row r="8526" spans="6:6">
      <c r="F8526" s="10">
        <v>522410</v>
      </c>
    </row>
    <row r="8527" spans="6:6">
      <c r="F8527" s="10">
        <v>522419</v>
      </c>
    </row>
    <row r="8528" spans="6:6">
      <c r="F8528" s="10">
        <v>522422</v>
      </c>
    </row>
    <row r="8529" spans="6:6">
      <c r="F8529" s="10">
        <v>522423</v>
      </c>
    </row>
    <row r="8530" spans="6:6">
      <c r="F8530" s="10">
        <v>522428</v>
      </c>
    </row>
    <row r="8531" spans="6:6">
      <c r="F8531" s="10">
        <v>522429</v>
      </c>
    </row>
    <row r="8532" spans="6:6">
      <c r="F8532" s="10">
        <v>522431</v>
      </c>
    </row>
    <row r="8533" spans="6:6">
      <c r="F8533" s="10">
        <v>522437</v>
      </c>
    </row>
    <row r="8534" spans="6:6">
      <c r="F8534" s="10">
        <v>522441</v>
      </c>
    </row>
    <row r="8535" spans="6:6">
      <c r="F8535" s="10">
        <v>522442</v>
      </c>
    </row>
    <row r="8536" spans="6:6">
      <c r="F8536" s="10">
        <v>522449</v>
      </c>
    </row>
    <row r="8537" spans="6:6">
      <c r="F8537" s="10">
        <v>522459</v>
      </c>
    </row>
    <row r="8538" spans="6:6">
      <c r="F8538" s="10">
        <v>522462</v>
      </c>
    </row>
    <row r="8539" spans="6:6">
      <c r="F8539" s="10">
        <v>522464</v>
      </c>
    </row>
    <row r="8540" spans="6:6">
      <c r="F8540" s="10">
        <v>522467</v>
      </c>
    </row>
    <row r="8541" spans="6:6">
      <c r="F8541" s="10">
        <v>522469</v>
      </c>
    </row>
    <row r="8542" spans="6:6">
      <c r="F8542" s="10">
        <v>522473</v>
      </c>
    </row>
    <row r="8543" spans="6:6">
      <c r="F8543" s="10">
        <v>522474</v>
      </c>
    </row>
    <row r="8544" spans="6:6">
      <c r="F8544" s="10">
        <v>522479</v>
      </c>
    </row>
    <row r="8545" spans="6:6">
      <c r="F8545" s="10">
        <v>522480</v>
      </c>
    </row>
    <row r="8546" spans="6:6">
      <c r="F8546" s="10">
        <v>522505</v>
      </c>
    </row>
    <row r="8547" spans="6:6">
      <c r="F8547" s="10">
        <v>522509</v>
      </c>
    </row>
    <row r="8548" spans="6:6">
      <c r="F8548" s="10">
        <v>522515</v>
      </c>
    </row>
    <row r="8549" spans="6:6">
      <c r="F8549" s="10">
        <v>522518</v>
      </c>
    </row>
    <row r="8550" spans="6:6">
      <c r="F8550" s="10">
        <v>522521</v>
      </c>
    </row>
    <row r="8551" spans="6:6">
      <c r="F8551" s="10">
        <v>522529</v>
      </c>
    </row>
    <row r="8552" spans="6:6">
      <c r="F8552" s="10">
        <v>522540</v>
      </c>
    </row>
    <row r="8553" spans="6:6">
      <c r="F8553" s="10">
        <v>522554</v>
      </c>
    </row>
    <row r="8554" spans="6:6">
      <c r="F8554" s="10">
        <v>522560</v>
      </c>
    </row>
    <row r="8555" spans="6:6">
      <c r="F8555" s="10">
        <v>522566</v>
      </c>
    </row>
    <row r="8556" spans="6:6">
      <c r="F8556" s="10">
        <v>522573</v>
      </c>
    </row>
    <row r="8557" spans="6:6">
      <c r="F8557" s="10">
        <v>522574</v>
      </c>
    </row>
    <row r="8558" spans="6:6">
      <c r="F8558" s="10">
        <v>522582</v>
      </c>
    </row>
    <row r="8559" spans="6:6">
      <c r="F8559" s="10">
        <v>522586</v>
      </c>
    </row>
    <row r="8560" spans="6:6">
      <c r="F8560" s="10">
        <v>522603</v>
      </c>
    </row>
    <row r="8561" spans="6:6">
      <c r="F8561" s="10">
        <v>522609</v>
      </c>
    </row>
    <row r="8562" spans="6:6">
      <c r="F8562" s="10">
        <v>522610</v>
      </c>
    </row>
    <row r="8563" spans="6:6">
      <c r="F8563" s="10">
        <v>522611</v>
      </c>
    </row>
    <row r="8564" spans="6:6">
      <c r="F8564" s="10">
        <v>522613</v>
      </c>
    </row>
    <row r="8565" spans="6:6">
      <c r="F8565" s="10">
        <v>522614</v>
      </c>
    </row>
    <row r="8566" spans="6:6">
      <c r="F8566" s="10">
        <v>522621</v>
      </c>
    </row>
    <row r="8567" spans="6:6">
      <c r="F8567" s="10">
        <v>522630</v>
      </c>
    </row>
    <row r="8568" spans="6:6">
      <c r="F8568" s="10">
        <v>522631</v>
      </c>
    </row>
    <row r="8569" spans="6:6">
      <c r="F8569" s="10">
        <v>522632</v>
      </c>
    </row>
    <row r="8570" spans="6:6">
      <c r="F8570" s="10">
        <v>522636</v>
      </c>
    </row>
    <row r="8571" spans="6:6">
      <c r="F8571" s="10">
        <v>522670</v>
      </c>
    </row>
    <row r="8572" spans="6:6">
      <c r="F8572" s="10">
        <v>522679</v>
      </c>
    </row>
    <row r="8573" spans="6:6">
      <c r="F8573" s="10">
        <v>522691</v>
      </c>
    </row>
    <row r="8574" spans="6:6">
      <c r="F8574" s="10">
        <v>522692</v>
      </c>
    </row>
    <row r="8575" spans="6:6">
      <c r="F8575" s="10">
        <v>522702</v>
      </c>
    </row>
    <row r="8576" spans="6:6">
      <c r="F8576" s="10">
        <v>522707</v>
      </c>
    </row>
    <row r="8577" spans="6:6">
      <c r="F8577" s="10">
        <v>522712</v>
      </c>
    </row>
    <row r="8578" spans="6:6">
      <c r="F8578" s="10">
        <v>522714</v>
      </c>
    </row>
    <row r="8579" spans="6:6">
      <c r="F8579" s="10">
        <v>522718</v>
      </c>
    </row>
    <row r="8580" spans="6:6">
      <c r="F8580" s="10">
        <v>522719</v>
      </c>
    </row>
    <row r="8581" spans="6:6">
      <c r="F8581" s="10">
        <v>522721</v>
      </c>
    </row>
    <row r="8582" spans="6:6">
      <c r="F8582" s="10">
        <v>522724</v>
      </c>
    </row>
    <row r="8583" spans="6:6">
      <c r="F8583" s="10">
        <v>522726</v>
      </c>
    </row>
    <row r="8584" spans="6:6">
      <c r="F8584" s="10">
        <v>522747</v>
      </c>
    </row>
    <row r="8585" spans="6:6">
      <c r="F8585" s="10">
        <v>522763</v>
      </c>
    </row>
    <row r="8586" spans="6:6">
      <c r="F8586" s="10">
        <v>522767</v>
      </c>
    </row>
    <row r="8587" spans="6:6">
      <c r="F8587" s="10">
        <v>522769</v>
      </c>
    </row>
    <row r="8588" spans="6:6">
      <c r="F8588" s="10">
        <v>522775</v>
      </c>
    </row>
    <row r="8589" spans="6:6">
      <c r="F8589" s="10">
        <v>522776</v>
      </c>
    </row>
    <row r="8590" spans="6:6">
      <c r="F8590" s="10">
        <v>522784</v>
      </c>
    </row>
    <row r="8591" spans="6:6">
      <c r="F8591" s="10">
        <v>522791</v>
      </c>
    </row>
    <row r="8592" spans="6:6">
      <c r="F8592" s="10">
        <v>522795</v>
      </c>
    </row>
    <row r="8593" spans="6:6">
      <c r="F8593" s="10">
        <v>522802</v>
      </c>
    </row>
    <row r="8594" spans="6:6">
      <c r="F8594" s="10">
        <v>522810</v>
      </c>
    </row>
    <row r="8595" spans="6:6">
      <c r="F8595" s="10">
        <v>522819</v>
      </c>
    </row>
    <row r="8596" spans="6:6">
      <c r="F8596" s="10">
        <v>522824</v>
      </c>
    </row>
    <row r="8597" spans="6:6">
      <c r="F8597" s="10">
        <v>522828</v>
      </c>
    </row>
    <row r="8598" spans="6:6">
      <c r="F8598" s="10">
        <v>522836</v>
      </c>
    </row>
    <row r="8599" spans="6:6">
      <c r="F8599" s="10">
        <v>522837</v>
      </c>
    </row>
    <row r="8600" spans="6:6">
      <c r="F8600" s="10">
        <v>522840</v>
      </c>
    </row>
    <row r="8601" spans="6:6">
      <c r="F8601" s="10">
        <v>522844</v>
      </c>
    </row>
    <row r="8602" spans="6:6">
      <c r="F8602" s="10">
        <v>522845</v>
      </c>
    </row>
    <row r="8603" spans="6:6">
      <c r="F8603" s="10">
        <v>522854</v>
      </c>
    </row>
    <row r="8604" spans="6:6">
      <c r="F8604" s="10">
        <v>522863</v>
      </c>
    </row>
    <row r="8605" spans="6:6">
      <c r="F8605" s="10">
        <v>522864</v>
      </c>
    </row>
    <row r="8606" spans="6:6">
      <c r="F8606" s="10">
        <v>522866</v>
      </c>
    </row>
    <row r="8607" spans="6:6">
      <c r="F8607" s="10">
        <v>522873</v>
      </c>
    </row>
    <row r="8608" spans="6:6">
      <c r="F8608" s="10">
        <v>522875</v>
      </c>
    </row>
    <row r="8609" spans="6:6">
      <c r="F8609" s="10">
        <v>522884</v>
      </c>
    </row>
    <row r="8610" spans="6:6">
      <c r="F8610" s="10">
        <v>522886</v>
      </c>
    </row>
    <row r="8611" spans="6:6">
      <c r="F8611" s="10">
        <v>522889</v>
      </c>
    </row>
    <row r="8612" spans="6:6">
      <c r="F8612" s="10">
        <v>522893</v>
      </c>
    </row>
    <row r="8613" spans="6:6">
      <c r="F8613" s="10">
        <v>522905</v>
      </c>
    </row>
    <row r="8614" spans="6:6">
      <c r="F8614" s="10">
        <v>522908</v>
      </c>
    </row>
    <row r="8615" spans="6:6">
      <c r="F8615" s="10">
        <v>522909</v>
      </c>
    </row>
    <row r="8616" spans="6:6">
      <c r="F8616" s="10">
        <v>522915</v>
      </c>
    </row>
    <row r="8617" spans="6:6">
      <c r="F8617" s="10">
        <v>522917</v>
      </c>
    </row>
    <row r="8618" spans="6:6">
      <c r="F8618" s="10">
        <v>522919</v>
      </c>
    </row>
    <row r="8619" spans="6:6">
      <c r="F8619" s="10">
        <v>522920</v>
      </c>
    </row>
    <row r="8620" spans="6:6">
      <c r="F8620" s="10">
        <v>522921</v>
      </c>
    </row>
    <row r="8621" spans="6:6">
      <c r="F8621" s="10">
        <v>522928</v>
      </c>
    </row>
    <row r="8622" spans="6:6">
      <c r="F8622" s="10">
        <v>522932</v>
      </c>
    </row>
    <row r="8623" spans="6:6">
      <c r="F8623" s="10">
        <v>522943</v>
      </c>
    </row>
    <row r="8624" spans="6:6">
      <c r="F8624" s="10">
        <v>522946</v>
      </c>
    </row>
    <row r="8625" spans="6:6">
      <c r="F8625" s="10">
        <v>522954</v>
      </c>
    </row>
    <row r="8626" spans="6:6">
      <c r="F8626" s="10">
        <v>522955</v>
      </c>
    </row>
    <row r="8627" spans="6:6">
      <c r="F8627" s="10">
        <v>522957</v>
      </c>
    </row>
    <row r="8628" spans="6:6">
      <c r="F8628" s="10">
        <v>522960</v>
      </c>
    </row>
    <row r="8629" spans="6:6">
      <c r="F8629" s="10">
        <v>522965</v>
      </c>
    </row>
    <row r="8630" spans="6:6">
      <c r="F8630" s="10">
        <v>522967</v>
      </c>
    </row>
    <row r="8631" spans="6:6">
      <c r="F8631" s="10">
        <v>522972</v>
      </c>
    </row>
    <row r="8632" spans="6:6">
      <c r="F8632" s="10">
        <v>522979</v>
      </c>
    </row>
    <row r="8633" spans="6:6">
      <c r="F8633" s="10">
        <v>522980</v>
      </c>
    </row>
    <row r="8634" spans="6:6">
      <c r="F8634" s="10">
        <v>522984</v>
      </c>
    </row>
    <row r="8635" spans="6:6">
      <c r="F8635" s="10">
        <v>522986</v>
      </c>
    </row>
    <row r="8636" spans="6:6">
      <c r="F8636" s="10">
        <v>522998</v>
      </c>
    </row>
    <row r="8637" spans="6:6">
      <c r="F8637" s="10">
        <v>523016</v>
      </c>
    </row>
    <row r="8638" spans="6:6">
      <c r="F8638" s="10">
        <v>523017</v>
      </c>
    </row>
    <row r="8639" spans="6:6">
      <c r="F8639" s="10">
        <v>523019</v>
      </c>
    </row>
    <row r="8640" spans="6:6">
      <c r="F8640" s="10">
        <v>523023</v>
      </c>
    </row>
    <row r="8641" spans="6:6">
      <c r="F8641" s="10">
        <v>523030</v>
      </c>
    </row>
    <row r="8642" spans="6:6">
      <c r="F8642" s="10">
        <v>523039</v>
      </c>
    </row>
    <row r="8643" spans="6:6">
      <c r="F8643" s="10">
        <v>523042</v>
      </c>
    </row>
    <row r="8644" spans="6:6">
      <c r="F8644" s="10">
        <v>523045</v>
      </c>
    </row>
    <row r="8645" spans="6:6">
      <c r="F8645" s="10">
        <v>523046</v>
      </c>
    </row>
    <row r="8646" spans="6:6">
      <c r="F8646" s="10">
        <v>523047</v>
      </c>
    </row>
    <row r="8647" spans="6:6">
      <c r="F8647" s="10">
        <v>523056</v>
      </c>
    </row>
    <row r="8648" spans="6:6">
      <c r="F8648" s="10">
        <v>523057</v>
      </c>
    </row>
    <row r="8649" spans="6:6">
      <c r="F8649" s="10">
        <v>523060</v>
      </c>
    </row>
    <row r="8650" spans="6:6">
      <c r="F8650" s="10">
        <v>523062</v>
      </c>
    </row>
    <row r="8651" spans="6:6">
      <c r="F8651" s="10">
        <v>523070</v>
      </c>
    </row>
    <row r="8652" spans="6:6">
      <c r="F8652" s="10">
        <v>523073</v>
      </c>
    </row>
    <row r="8653" spans="6:6">
      <c r="F8653" s="10">
        <v>523081</v>
      </c>
    </row>
    <row r="8654" spans="6:6">
      <c r="F8654" s="10">
        <v>523083</v>
      </c>
    </row>
    <row r="8655" spans="6:6">
      <c r="F8655" s="10">
        <v>523090</v>
      </c>
    </row>
    <row r="8656" spans="6:6">
      <c r="F8656" s="10">
        <v>523101</v>
      </c>
    </row>
    <row r="8657" spans="6:6">
      <c r="F8657" s="10">
        <v>523107</v>
      </c>
    </row>
    <row r="8658" spans="6:6">
      <c r="F8658" s="10">
        <v>523110</v>
      </c>
    </row>
    <row r="8659" spans="6:6">
      <c r="F8659" s="10">
        <v>523124</v>
      </c>
    </row>
    <row r="8660" spans="6:6">
      <c r="F8660" s="10">
        <v>523126</v>
      </c>
    </row>
    <row r="8661" spans="6:6">
      <c r="F8661" s="10">
        <v>523130</v>
      </c>
    </row>
    <row r="8662" spans="6:6">
      <c r="F8662" s="10">
        <v>523131</v>
      </c>
    </row>
    <row r="8663" spans="6:6">
      <c r="F8663" s="10">
        <v>523139</v>
      </c>
    </row>
    <row r="8664" spans="6:6">
      <c r="F8664" s="10">
        <v>523144</v>
      </c>
    </row>
    <row r="8665" spans="6:6">
      <c r="F8665" s="10">
        <v>523151</v>
      </c>
    </row>
    <row r="8666" spans="6:6">
      <c r="F8666" s="10">
        <v>523153</v>
      </c>
    </row>
    <row r="8667" spans="6:6">
      <c r="F8667" s="10">
        <v>523154</v>
      </c>
    </row>
    <row r="8668" spans="6:6">
      <c r="F8668" s="10">
        <v>523157</v>
      </c>
    </row>
    <row r="8669" spans="6:6">
      <c r="F8669" s="10">
        <v>523162</v>
      </c>
    </row>
    <row r="8670" spans="6:6">
      <c r="F8670" s="10">
        <v>523174</v>
      </c>
    </row>
    <row r="8671" spans="6:6">
      <c r="F8671" s="10">
        <v>523184</v>
      </c>
    </row>
    <row r="8672" spans="6:6">
      <c r="F8672" s="10">
        <v>523186</v>
      </c>
    </row>
    <row r="8673" spans="6:6">
      <c r="F8673" s="10">
        <v>523187</v>
      </c>
    </row>
    <row r="8674" spans="6:6">
      <c r="F8674" s="10">
        <v>523202</v>
      </c>
    </row>
    <row r="8675" spans="6:6">
      <c r="F8675" s="10">
        <v>523204</v>
      </c>
    </row>
    <row r="8676" spans="6:6">
      <c r="F8676" s="10">
        <v>523206</v>
      </c>
    </row>
    <row r="8677" spans="6:6">
      <c r="F8677" s="10">
        <v>523221</v>
      </c>
    </row>
    <row r="8678" spans="6:6">
      <c r="F8678" s="10">
        <v>523223</v>
      </c>
    </row>
    <row r="8679" spans="6:6">
      <c r="F8679" s="10">
        <v>523226</v>
      </c>
    </row>
    <row r="8680" spans="6:6">
      <c r="F8680" s="10">
        <v>523235</v>
      </c>
    </row>
    <row r="8681" spans="6:6">
      <c r="F8681" s="10">
        <v>523239</v>
      </c>
    </row>
    <row r="8682" spans="6:6">
      <c r="F8682" s="10">
        <v>523244</v>
      </c>
    </row>
    <row r="8683" spans="6:6">
      <c r="F8683" s="10">
        <v>523250</v>
      </c>
    </row>
    <row r="8684" spans="6:6">
      <c r="F8684" s="10">
        <v>523251</v>
      </c>
    </row>
    <row r="8685" spans="6:6">
      <c r="F8685" s="10">
        <v>523257</v>
      </c>
    </row>
    <row r="8686" spans="6:6">
      <c r="F8686" s="10">
        <v>523258</v>
      </c>
    </row>
    <row r="8687" spans="6:6">
      <c r="F8687" s="10">
        <v>523264</v>
      </c>
    </row>
    <row r="8688" spans="6:6">
      <c r="F8688" s="10">
        <v>523277</v>
      </c>
    </row>
    <row r="8689" spans="6:6">
      <c r="F8689" s="10">
        <v>523285</v>
      </c>
    </row>
    <row r="8690" spans="6:6">
      <c r="F8690" s="10">
        <v>523291</v>
      </c>
    </row>
    <row r="8691" spans="6:6">
      <c r="F8691" s="10">
        <v>523292</v>
      </c>
    </row>
    <row r="8692" spans="6:6">
      <c r="F8692" s="10">
        <v>523293</v>
      </c>
    </row>
    <row r="8693" spans="6:6">
      <c r="F8693" s="10">
        <v>523294</v>
      </c>
    </row>
    <row r="8694" spans="6:6">
      <c r="F8694" s="10">
        <v>523297</v>
      </c>
    </row>
    <row r="8695" spans="6:6">
      <c r="F8695" s="10">
        <v>523303</v>
      </c>
    </row>
    <row r="8696" spans="6:6">
      <c r="F8696" s="10">
        <v>523311</v>
      </c>
    </row>
    <row r="8697" spans="6:6">
      <c r="F8697" s="10">
        <v>523321</v>
      </c>
    </row>
    <row r="8698" spans="6:6">
      <c r="F8698" s="10">
        <v>523322</v>
      </c>
    </row>
    <row r="8699" spans="6:6">
      <c r="F8699" s="10">
        <v>523324</v>
      </c>
    </row>
    <row r="8700" spans="6:6">
      <c r="F8700" s="10">
        <v>523325</v>
      </c>
    </row>
    <row r="8701" spans="6:6">
      <c r="F8701" s="10">
        <v>523327</v>
      </c>
    </row>
    <row r="8702" spans="6:6">
      <c r="F8702" s="10">
        <v>523328</v>
      </c>
    </row>
    <row r="8703" spans="6:6">
      <c r="F8703" s="10">
        <v>523331</v>
      </c>
    </row>
    <row r="8704" spans="6:6">
      <c r="F8704" s="10">
        <v>523334</v>
      </c>
    </row>
    <row r="8705" spans="6:6">
      <c r="F8705" s="10">
        <v>523338</v>
      </c>
    </row>
    <row r="8706" spans="6:6">
      <c r="F8706" s="10">
        <v>523344</v>
      </c>
    </row>
    <row r="8707" spans="6:6">
      <c r="F8707" s="10">
        <v>523360</v>
      </c>
    </row>
    <row r="8708" spans="6:6">
      <c r="F8708" s="10">
        <v>523361</v>
      </c>
    </row>
    <row r="8709" spans="6:6">
      <c r="F8709" s="10">
        <v>523362</v>
      </c>
    </row>
    <row r="8710" spans="6:6">
      <c r="F8710" s="10">
        <v>523367</v>
      </c>
    </row>
    <row r="8711" spans="6:6">
      <c r="F8711" s="10">
        <v>523373</v>
      </c>
    </row>
    <row r="8712" spans="6:6">
      <c r="F8712" s="10">
        <v>523379</v>
      </c>
    </row>
    <row r="8713" spans="6:6">
      <c r="F8713" s="10">
        <v>523389</v>
      </c>
    </row>
    <row r="8714" spans="6:6">
      <c r="F8714" s="10">
        <v>523398</v>
      </c>
    </row>
    <row r="8715" spans="6:6">
      <c r="F8715" s="10">
        <v>523399</v>
      </c>
    </row>
    <row r="8716" spans="6:6">
      <c r="F8716" s="10">
        <v>523401</v>
      </c>
    </row>
    <row r="8717" spans="6:6">
      <c r="F8717" s="10">
        <v>523408</v>
      </c>
    </row>
    <row r="8718" spans="6:6">
      <c r="F8718" s="10">
        <v>523418</v>
      </c>
    </row>
    <row r="8719" spans="6:6">
      <c r="F8719" s="10">
        <v>523424</v>
      </c>
    </row>
    <row r="8720" spans="6:6">
      <c r="F8720" s="10">
        <v>523427</v>
      </c>
    </row>
    <row r="8721" spans="6:6">
      <c r="F8721" s="10">
        <v>523429</v>
      </c>
    </row>
    <row r="8722" spans="6:6">
      <c r="F8722" s="10">
        <v>523430</v>
      </c>
    </row>
    <row r="8723" spans="6:6">
      <c r="F8723" s="10">
        <v>523431</v>
      </c>
    </row>
    <row r="8724" spans="6:6">
      <c r="F8724" s="10">
        <v>523432</v>
      </c>
    </row>
    <row r="8725" spans="6:6">
      <c r="F8725" s="10">
        <v>523435</v>
      </c>
    </row>
    <row r="8726" spans="6:6">
      <c r="F8726" s="10">
        <v>523441</v>
      </c>
    </row>
    <row r="8727" spans="6:6">
      <c r="F8727" s="10">
        <v>523444</v>
      </c>
    </row>
    <row r="8728" spans="6:6">
      <c r="F8728" s="10">
        <v>523451</v>
      </c>
    </row>
    <row r="8729" spans="6:6">
      <c r="F8729" s="10">
        <v>523454</v>
      </c>
    </row>
    <row r="8730" spans="6:6">
      <c r="F8730" s="10">
        <v>523458</v>
      </c>
    </row>
    <row r="8731" spans="6:6">
      <c r="F8731" s="10">
        <v>523460</v>
      </c>
    </row>
    <row r="8732" spans="6:6">
      <c r="F8732" s="10">
        <v>523461</v>
      </c>
    </row>
    <row r="8733" spans="6:6">
      <c r="F8733" s="10">
        <v>523473</v>
      </c>
    </row>
    <row r="8734" spans="6:6">
      <c r="F8734" s="10">
        <v>523474</v>
      </c>
    </row>
    <row r="8735" spans="6:6">
      <c r="F8735" s="10">
        <v>523477</v>
      </c>
    </row>
    <row r="8736" spans="6:6">
      <c r="F8736" s="10">
        <v>523479</v>
      </c>
    </row>
    <row r="8737" spans="6:6">
      <c r="F8737" s="10">
        <v>523482</v>
      </c>
    </row>
    <row r="8738" spans="6:6">
      <c r="F8738" s="10">
        <v>523484</v>
      </c>
    </row>
    <row r="8739" spans="6:6">
      <c r="F8739" s="10">
        <v>523485</v>
      </c>
    </row>
    <row r="8740" spans="6:6">
      <c r="F8740" s="10">
        <v>523490</v>
      </c>
    </row>
    <row r="8741" spans="6:6">
      <c r="F8741" s="10">
        <v>523498</v>
      </c>
    </row>
    <row r="8742" spans="6:6">
      <c r="F8742" s="10">
        <v>523503</v>
      </c>
    </row>
    <row r="8743" spans="6:6">
      <c r="F8743" s="10">
        <v>523504</v>
      </c>
    </row>
    <row r="8744" spans="6:6">
      <c r="F8744" s="10">
        <v>523509</v>
      </c>
    </row>
    <row r="8745" spans="6:6">
      <c r="F8745" s="10">
        <v>523510</v>
      </c>
    </row>
    <row r="8746" spans="6:6">
      <c r="F8746" s="10">
        <v>523515</v>
      </c>
    </row>
    <row r="8747" spans="6:6">
      <c r="F8747" s="10">
        <v>523518</v>
      </c>
    </row>
    <row r="8748" spans="6:6">
      <c r="F8748" s="10">
        <v>523526</v>
      </c>
    </row>
    <row r="8749" spans="6:6">
      <c r="F8749" s="10">
        <v>523530</v>
      </c>
    </row>
    <row r="8750" spans="6:6">
      <c r="F8750" s="10">
        <v>523536</v>
      </c>
    </row>
    <row r="8751" spans="6:6">
      <c r="F8751" s="10">
        <v>523538</v>
      </c>
    </row>
    <row r="8752" spans="6:6">
      <c r="F8752" s="10">
        <v>523542</v>
      </c>
    </row>
    <row r="8753" spans="6:6">
      <c r="F8753" s="10">
        <v>523547</v>
      </c>
    </row>
    <row r="8754" spans="6:6">
      <c r="F8754" s="10">
        <v>523556</v>
      </c>
    </row>
    <row r="8755" spans="6:6">
      <c r="F8755" s="10">
        <v>523578</v>
      </c>
    </row>
    <row r="8756" spans="6:6">
      <c r="F8756" s="10">
        <v>523579</v>
      </c>
    </row>
    <row r="8757" spans="6:6">
      <c r="F8757" s="10">
        <v>523582</v>
      </c>
    </row>
    <row r="8758" spans="6:6">
      <c r="F8758" s="10">
        <v>523588</v>
      </c>
    </row>
    <row r="8759" spans="6:6">
      <c r="F8759" s="10">
        <v>523590</v>
      </c>
    </row>
    <row r="8760" spans="6:6">
      <c r="F8760" s="10">
        <v>523600</v>
      </c>
    </row>
    <row r="8761" spans="6:6">
      <c r="F8761" s="10">
        <v>523601</v>
      </c>
    </row>
    <row r="8762" spans="6:6">
      <c r="F8762" s="10">
        <v>523609</v>
      </c>
    </row>
    <row r="8763" spans="6:6">
      <c r="F8763" s="10">
        <v>523615</v>
      </c>
    </row>
    <row r="8764" spans="6:6">
      <c r="F8764" s="10">
        <v>523616</v>
      </c>
    </row>
    <row r="8765" spans="6:6">
      <c r="F8765" s="10">
        <v>523618</v>
      </c>
    </row>
    <row r="8766" spans="6:6">
      <c r="F8766" s="10">
        <v>523627</v>
      </c>
    </row>
    <row r="8767" spans="6:6">
      <c r="F8767" s="10">
        <v>523631</v>
      </c>
    </row>
    <row r="8768" spans="6:6">
      <c r="F8768" s="10">
        <v>523634</v>
      </c>
    </row>
    <row r="8769" spans="6:6">
      <c r="F8769" s="10">
        <v>523644</v>
      </c>
    </row>
    <row r="8770" spans="6:6">
      <c r="F8770" s="10">
        <v>523645</v>
      </c>
    </row>
    <row r="8771" spans="6:6">
      <c r="F8771" s="10">
        <v>523647</v>
      </c>
    </row>
    <row r="8772" spans="6:6">
      <c r="F8772" s="10">
        <v>523661</v>
      </c>
    </row>
    <row r="8773" spans="6:6">
      <c r="F8773" s="10">
        <v>523664</v>
      </c>
    </row>
    <row r="8774" spans="6:6">
      <c r="F8774" s="10">
        <v>523665</v>
      </c>
    </row>
    <row r="8775" spans="6:6">
      <c r="F8775" s="10">
        <v>523673</v>
      </c>
    </row>
    <row r="8776" spans="6:6">
      <c r="F8776" s="10">
        <v>523680</v>
      </c>
    </row>
    <row r="8777" spans="6:6">
      <c r="F8777" s="10">
        <v>523683</v>
      </c>
    </row>
    <row r="8778" spans="6:6">
      <c r="F8778" s="10">
        <v>523694</v>
      </c>
    </row>
    <row r="8779" spans="6:6">
      <c r="F8779" s="10">
        <v>523701</v>
      </c>
    </row>
    <row r="8780" spans="6:6">
      <c r="F8780" s="10">
        <v>523702</v>
      </c>
    </row>
    <row r="8781" spans="6:6">
      <c r="F8781" s="10">
        <v>523707</v>
      </c>
    </row>
    <row r="8782" spans="6:6">
      <c r="F8782" s="10">
        <v>523714</v>
      </c>
    </row>
    <row r="8783" spans="6:6">
      <c r="F8783" s="10">
        <v>523720</v>
      </c>
    </row>
    <row r="8784" spans="6:6">
      <c r="F8784" s="10">
        <v>523726</v>
      </c>
    </row>
    <row r="8785" spans="6:6">
      <c r="F8785" s="10">
        <v>523736</v>
      </c>
    </row>
    <row r="8786" spans="6:6">
      <c r="F8786" s="10">
        <v>523737</v>
      </c>
    </row>
    <row r="8787" spans="6:6">
      <c r="F8787" s="10">
        <v>523745</v>
      </c>
    </row>
    <row r="8788" spans="6:6">
      <c r="F8788" s="10">
        <v>523746</v>
      </c>
    </row>
    <row r="8789" spans="6:6">
      <c r="F8789" s="10">
        <v>523752</v>
      </c>
    </row>
    <row r="8790" spans="6:6">
      <c r="F8790" s="10">
        <v>523753</v>
      </c>
    </row>
    <row r="8791" spans="6:6">
      <c r="F8791" s="10">
        <v>523755</v>
      </c>
    </row>
    <row r="8792" spans="6:6">
      <c r="F8792" s="10">
        <v>523756</v>
      </c>
    </row>
    <row r="8793" spans="6:6">
      <c r="F8793" s="10">
        <v>523762</v>
      </c>
    </row>
    <row r="8794" spans="6:6">
      <c r="F8794" s="10">
        <v>523768</v>
      </c>
    </row>
    <row r="8795" spans="6:6">
      <c r="F8795" s="10">
        <v>523769</v>
      </c>
    </row>
    <row r="8796" spans="6:6">
      <c r="F8796" s="10">
        <v>523780</v>
      </c>
    </row>
    <row r="8797" spans="6:6">
      <c r="F8797" s="10">
        <v>523783</v>
      </c>
    </row>
    <row r="8798" spans="6:6">
      <c r="F8798" s="10">
        <v>523784</v>
      </c>
    </row>
    <row r="8799" spans="6:6">
      <c r="F8799" s="10">
        <v>523789</v>
      </c>
    </row>
    <row r="8800" spans="6:6">
      <c r="F8800" s="10">
        <v>523793</v>
      </c>
    </row>
    <row r="8801" spans="6:6">
      <c r="F8801" s="10">
        <v>523797</v>
      </c>
    </row>
    <row r="8802" spans="6:6">
      <c r="F8802" s="10">
        <v>523798</v>
      </c>
    </row>
    <row r="8803" spans="6:6">
      <c r="F8803" s="10">
        <v>523809</v>
      </c>
    </row>
    <row r="8804" spans="6:6">
      <c r="F8804" s="10">
        <v>523815</v>
      </c>
    </row>
    <row r="8805" spans="6:6">
      <c r="F8805" s="10">
        <v>523822</v>
      </c>
    </row>
    <row r="8806" spans="6:6">
      <c r="F8806" s="10">
        <v>523830</v>
      </c>
    </row>
    <row r="8807" spans="6:6">
      <c r="F8807" s="10">
        <v>523833</v>
      </c>
    </row>
    <row r="8808" spans="6:6">
      <c r="F8808" s="10">
        <v>523846</v>
      </c>
    </row>
    <row r="8809" spans="6:6">
      <c r="F8809" s="10">
        <v>523847</v>
      </c>
    </row>
    <row r="8810" spans="6:6">
      <c r="F8810" s="10">
        <v>523858</v>
      </c>
    </row>
    <row r="8811" spans="6:6">
      <c r="F8811" s="10">
        <v>523865</v>
      </c>
    </row>
    <row r="8812" spans="6:6">
      <c r="F8812" s="10">
        <v>523867</v>
      </c>
    </row>
    <row r="8813" spans="6:6">
      <c r="F8813" s="10">
        <v>523874</v>
      </c>
    </row>
    <row r="8814" spans="6:6">
      <c r="F8814" s="10">
        <v>523881</v>
      </c>
    </row>
    <row r="8815" spans="6:6">
      <c r="F8815" s="10">
        <v>523885</v>
      </c>
    </row>
    <row r="8816" spans="6:6">
      <c r="F8816" s="10">
        <v>523887</v>
      </c>
    </row>
    <row r="8817" spans="6:6">
      <c r="F8817" s="10">
        <v>523889</v>
      </c>
    </row>
    <row r="8818" spans="6:6">
      <c r="F8818" s="10">
        <v>523894</v>
      </c>
    </row>
    <row r="8819" spans="6:6">
      <c r="F8819" s="10">
        <v>523898</v>
      </c>
    </row>
    <row r="8820" spans="6:6">
      <c r="F8820" s="10">
        <v>523900</v>
      </c>
    </row>
    <row r="8821" spans="6:6">
      <c r="F8821" s="10">
        <v>523902</v>
      </c>
    </row>
    <row r="8822" spans="6:6">
      <c r="F8822" s="10">
        <v>523911</v>
      </c>
    </row>
    <row r="8823" spans="6:6">
      <c r="F8823" s="10">
        <v>523958</v>
      </c>
    </row>
    <row r="8824" spans="6:6">
      <c r="F8824" s="10">
        <v>523962</v>
      </c>
    </row>
    <row r="8825" spans="6:6">
      <c r="F8825" s="10">
        <v>523963</v>
      </c>
    </row>
    <row r="8826" spans="6:6">
      <c r="F8826" s="10">
        <v>523964</v>
      </c>
    </row>
    <row r="8827" spans="6:6">
      <c r="F8827" s="10">
        <v>523966</v>
      </c>
    </row>
    <row r="8828" spans="6:6">
      <c r="F8828" s="10">
        <v>523970</v>
      </c>
    </row>
    <row r="8829" spans="6:6">
      <c r="F8829" s="10">
        <v>523971</v>
      </c>
    </row>
    <row r="8830" spans="6:6">
      <c r="F8830" s="10">
        <v>523992</v>
      </c>
    </row>
    <row r="8831" spans="6:6">
      <c r="F8831" s="10">
        <v>523993</v>
      </c>
    </row>
    <row r="8832" spans="6:6">
      <c r="F8832" s="10">
        <v>523998</v>
      </c>
    </row>
    <row r="8833" spans="6:6">
      <c r="F8833" s="10">
        <v>523999</v>
      </c>
    </row>
    <row r="8834" spans="6:6">
      <c r="F8834" s="10">
        <v>524002</v>
      </c>
    </row>
    <row r="8835" spans="6:6">
      <c r="F8835" s="10">
        <v>524013</v>
      </c>
    </row>
    <row r="8836" spans="6:6">
      <c r="F8836" s="10">
        <v>524030</v>
      </c>
    </row>
    <row r="8837" spans="6:6">
      <c r="F8837" s="10">
        <v>524042</v>
      </c>
    </row>
    <row r="8838" spans="6:6">
      <c r="F8838" s="10">
        <v>524050</v>
      </c>
    </row>
    <row r="8839" spans="6:6">
      <c r="F8839" s="10">
        <v>524059</v>
      </c>
    </row>
    <row r="8840" spans="6:6">
      <c r="F8840" s="10">
        <v>524061</v>
      </c>
    </row>
    <row r="8841" spans="6:6">
      <c r="F8841" s="10">
        <v>524063</v>
      </c>
    </row>
    <row r="8842" spans="6:6">
      <c r="F8842" s="10">
        <v>524064</v>
      </c>
    </row>
    <row r="8843" spans="6:6">
      <c r="F8843" s="10">
        <v>524070</v>
      </c>
    </row>
    <row r="8844" spans="6:6">
      <c r="F8844" s="10">
        <v>524074</v>
      </c>
    </row>
    <row r="8845" spans="6:6">
      <c r="F8845" s="10">
        <v>524075</v>
      </c>
    </row>
    <row r="8846" spans="6:6">
      <c r="F8846" s="10">
        <v>524077</v>
      </c>
    </row>
    <row r="8847" spans="6:6">
      <c r="F8847" s="10">
        <v>524078</v>
      </c>
    </row>
    <row r="8848" spans="6:6">
      <c r="F8848" s="10">
        <v>524080</v>
      </c>
    </row>
    <row r="8849" spans="6:6">
      <c r="F8849" s="10">
        <v>524085</v>
      </c>
    </row>
    <row r="8850" spans="6:6">
      <c r="F8850" s="10">
        <v>524105</v>
      </c>
    </row>
    <row r="8851" spans="6:6">
      <c r="F8851" s="10">
        <v>524106</v>
      </c>
    </row>
    <row r="8852" spans="6:6">
      <c r="F8852" s="10">
        <v>524109</v>
      </c>
    </row>
    <row r="8853" spans="6:6">
      <c r="F8853" s="10">
        <v>524111</v>
      </c>
    </row>
    <row r="8854" spans="6:6">
      <c r="F8854" s="10">
        <v>524115</v>
      </c>
    </row>
    <row r="8855" spans="6:6">
      <c r="F8855" s="10">
        <v>524118</v>
      </c>
    </row>
    <row r="8856" spans="6:6">
      <c r="F8856" s="10">
        <v>524129</v>
      </c>
    </row>
    <row r="8857" spans="6:6">
      <c r="F8857" s="10">
        <v>524130</v>
      </c>
    </row>
    <row r="8858" spans="6:6">
      <c r="F8858" s="10">
        <v>524132</v>
      </c>
    </row>
    <row r="8859" spans="6:6">
      <c r="F8859" s="10">
        <v>524136</v>
      </c>
    </row>
    <row r="8860" spans="6:6">
      <c r="F8860" s="10">
        <v>524139</v>
      </c>
    </row>
    <row r="8861" spans="6:6">
      <c r="F8861" s="10">
        <v>524142</v>
      </c>
    </row>
    <row r="8862" spans="6:6">
      <c r="F8862" s="10">
        <v>524144</v>
      </c>
    </row>
    <row r="8863" spans="6:6">
      <c r="F8863" s="10">
        <v>524150</v>
      </c>
    </row>
    <row r="8864" spans="6:6">
      <c r="F8864" s="10">
        <v>524155</v>
      </c>
    </row>
    <row r="8865" spans="6:6">
      <c r="F8865" s="10">
        <v>524159</v>
      </c>
    </row>
    <row r="8866" spans="6:6">
      <c r="F8866" s="10">
        <v>524160</v>
      </c>
    </row>
    <row r="8867" spans="6:6">
      <c r="F8867" s="10">
        <v>524166</v>
      </c>
    </row>
    <row r="8868" spans="6:6">
      <c r="F8868" s="10">
        <v>524171</v>
      </c>
    </row>
    <row r="8869" spans="6:6">
      <c r="F8869" s="10">
        <v>524173</v>
      </c>
    </row>
    <row r="8870" spans="6:6">
      <c r="F8870" s="10">
        <v>524176</v>
      </c>
    </row>
    <row r="8871" spans="6:6">
      <c r="F8871" s="10">
        <v>524180</v>
      </c>
    </row>
    <row r="8872" spans="6:6">
      <c r="F8872" s="10">
        <v>524181</v>
      </c>
    </row>
    <row r="8873" spans="6:6">
      <c r="F8873" s="10">
        <v>524182</v>
      </c>
    </row>
    <row r="8874" spans="6:6">
      <c r="F8874" s="10">
        <v>524183</v>
      </c>
    </row>
    <row r="8875" spans="6:6">
      <c r="F8875" s="10">
        <v>524184</v>
      </c>
    </row>
    <row r="8876" spans="6:6">
      <c r="F8876" s="10">
        <v>524189</v>
      </c>
    </row>
    <row r="8877" spans="6:6">
      <c r="F8877" s="10">
        <v>524199</v>
      </c>
    </row>
    <row r="8878" spans="6:6">
      <c r="F8878" s="10">
        <v>524202</v>
      </c>
    </row>
    <row r="8879" spans="6:6">
      <c r="F8879" s="10">
        <v>524207</v>
      </c>
    </row>
    <row r="8880" spans="6:6">
      <c r="F8880" s="10">
        <v>524212</v>
      </c>
    </row>
    <row r="8881" spans="6:6">
      <c r="F8881" s="10">
        <v>524215</v>
      </c>
    </row>
    <row r="8882" spans="6:6">
      <c r="F8882" s="10">
        <v>524218</v>
      </c>
    </row>
    <row r="8883" spans="6:6">
      <c r="F8883" s="10">
        <v>524220</v>
      </c>
    </row>
    <row r="8884" spans="6:6">
      <c r="F8884" s="10">
        <v>524222</v>
      </c>
    </row>
    <row r="8885" spans="6:6">
      <c r="F8885" s="10">
        <v>524232</v>
      </c>
    </row>
    <row r="8886" spans="6:6">
      <c r="F8886" s="10">
        <v>524236</v>
      </c>
    </row>
    <row r="8887" spans="6:6">
      <c r="F8887" s="10">
        <v>524246</v>
      </c>
    </row>
    <row r="8888" spans="6:6">
      <c r="F8888" s="10">
        <v>524255</v>
      </c>
    </row>
    <row r="8889" spans="6:6">
      <c r="F8889" s="10">
        <v>524256</v>
      </c>
    </row>
    <row r="8890" spans="6:6">
      <c r="F8890" s="10">
        <v>524269</v>
      </c>
    </row>
    <row r="8891" spans="6:6">
      <c r="F8891" s="10">
        <v>524274</v>
      </c>
    </row>
    <row r="8892" spans="6:6">
      <c r="F8892" s="10">
        <v>524279</v>
      </c>
    </row>
    <row r="8893" spans="6:6">
      <c r="F8893" s="10">
        <v>524280</v>
      </c>
    </row>
    <row r="8894" spans="6:6">
      <c r="F8894" s="10">
        <v>524282</v>
      </c>
    </row>
    <row r="8895" spans="6:6">
      <c r="F8895" s="10">
        <v>524284</v>
      </c>
    </row>
    <row r="8896" spans="6:6">
      <c r="F8896" s="10">
        <v>524289</v>
      </c>
    </row>
    <row r="8897" spans="6:6">
      <c r="F8897" s="10">
        <v>524290</v>
      </c>
    </row>
    <row r="8898" spans="6:6">
      <c r="F8898" s="10">
        <v>524299</v>
      </c>
    </row>
    <row r="8899" spans="6:6">
      <c r="F8899" s="10">
        <v>524303</v>
      </c>
    </row>
    <row r="8900" spans="6:6">
      <c r="F8900" s="10">
        <v>524304</v>
      </c>
    </row>
    <row r="8901" spans="6:6">
      <c r="F8901" s="10">
        <v>524306</v>
      </c>
    </row>
    <row r="8902" spans="6:6">
      <c r="F8902" s="10">
        <v>524314</v>
      </c>
    </row>
    <row r="8903" spans="6:6">
      <c r="F8903" s="10">
        <v>524320</v>
      </c>
    </row>
    <row r="8904" spans="6:6">
      <c r="F8904" s="10">
        <v>524334</v>
      </c>
    </row>
    <row r="8905" spans="6:6">
      <c r="F8905" s="10">
        <v>524343</v>
      </c>
    </row>
    <row r="8906" spans="6:6">
      <c r="F8906" s="10">
        <v>524350</v>
      </c>
    </row>
    <row r="8907" spans="6:6">
      <c r="F8907" s="10">
        <v>524352</v>
      </c>
    </row>
    <row r="8908" spans="6:6">
      <c r="F8908" s="10">
        <v>524354</v>
      </c>
    </row>
    <row r="8909" spans="6:6">
      <c r="F8909" s="10">
        <v>524356</v>
      </c>
    </row>
    <row r="8910" spans="6:6">
      <c r="F8910" s="10">
        <v>524357</v>
      </c>
    </row>
    <row r="8911" spans="6:6">
      <c r="F8911" s="10">
        <v>524361</v>
      </c>
    </row>
    <row r="8912" spans="6:6">
      <c r="F8912" s="10">
        <v>524365</v>
      </c>
    </row>
    <row r="8913" spans="6:6">
      <c r="F8913" s="10">
        <v>524368</v>
      </c>
    </row>
    <row r="8914" spans="6:6">
      <c r="F8914" s="10">
        <v>524375</v>
      </c>
    </row>
    <row r="8915" spans="6:6">
      <c r="F8915" s="10">
        <v>524380</v>
      </c>
    </row>
    <row r="8916" spans="6:6">
      <c r="F8916" s="10">
        <v>524391</v>
      </c>
    </row>
    <row r="8917" spans="6:6">
      <c r="F8917" s="10">
        <v>524417</v>
      </c>
    </row>
    <row r="8918" spans="6:6">
      <c r="F8918" s="10">
        <v>524427</v>
      </c>
    </row>
    <row r="8919" spans="6:6">
      <c r="F8919" s="10">
        <v>524443</v>
      </c>
    </row>
    <row r="8920" spans="6:6">
      <c r="F8920" s="10">
        <v>524446</v>
      </c>
    </row>
    <row r="8921" spans="6:6">
      <c r="F8921" s="10">
        <v>524447</v>
      </c>
    </row>
    <row r="8922" spans="6:6">
      <c r="F8922" s="10">
        <v>524456</v>
      </c>
    </row>
    <row r="8923" spans="6:6">
      <c r="F8923" s="10">
        <v>524459</v>
      </c>
    </row>
    <row r="8924" spans="6:6">
      <c r="F8924" s="10">
        <v>524460</v>
      </c>
    </row>
    <row r="8925" spans="6:6">
      <c r="F8925" s="10">
        <v>524464</v>
      </c>
    </row>
    <row r="8926" spans="6:6">
      <c r="F8926" s="10">
        <v>524465</v>
      </c>
    </row>
    <row r="8927" spans="6:6">
      <c r="F8927" s="10">
        <v>524484</v>
      </c>
    </row>
    <row r="8928" spans="6:6">
      <c r="F8928" s="10">
        <v>524491</v>
      </c>
    </row>
    <row r="8929" spans="6:6">
      <c r="F8929" s="10">
        <v>524499</v>
      </c>
    </row>
    <row r="8930" spans="6:6">
      <c r="F8930" s="10">
        <v>524503</v>
      </c>
    </row>
    <row r="8931" spans="6:6">
      <c r="F8931" s="10">
        <v>524507</v>
      </c>
    </row>
    <row r="8932" spans="6:6">
      <c r="F8932" s="10">
        <v>524513</v>
      </c>
    </row>
    <row r="8933" spans="6:6">
      <c r="F8933" s="10">
        <v>524523</v>
      </c>
    </row>
    <row r="8934" spans="6:6">
      <c r="F8934" s="10">
        <v>524528</v>
      </c>
    </row>
    <row r="8935" spans="6:6">
      <c r="F8935" s="10">
        <v>524529</v>
      </c>
    </row>
    <row r="8936" spans="6:6">
      <c r="F8936" s="10">
        <v>524530</v>
      </c>
    </row>
    <row r="8937" spans="6:6">
      <c r="F8937" s="10">
        <v>524531</v>
      </c>
    </row>
    <row r="8938" spans="6:6">
      <c r="F8938" s="10">
        <v>524536</v>
      </c>
    </row>
    <row r="8939" spans="6:6">
      <c r="F8939" s="10">
        <v>524543</v>
      </c>
    </row>
    <row r="8940" spans="6:6">
      <c r="F8940" s="10">
        <v>524565</v>
      </c>
    </row>
    <row r="8941" spans="6:6">
      <c r="F8941" s="10">
        <v>524576</v>
      </c>
    </row>
    <row r="8942" spans="6:6">
      <c r="F8942" s="10">
        <v>524585</v>
      </c>
    </row>
    <row r="8943" spans="6:6">
      <c r="F8943" s="10">
        <v>524590</v>
      </c>
    </row>
    <row r="8944" spans="6:6">
      <c r="F8944" s="10">
        <v>524593</v>
      </c>
    </row>
    <row r="8945" spans="6:6">
      <c r="F8945" s="10">
        <v>524599</v>
      </c>
    </row>
    <row r="8946" spans="6:6">
      <c r="F8946" s="10">
        <v>524601</v>
      </c>
    </row>
    <row r="8947" spans="6:6">
      <c r="F8947" s="10">
        <v>524608</v>
      </c>
    </row>
    <row r="8948" spans="6:6">
      <c r="F8948" s="10">
        <v>524622</v>
      </c>
    </row>
    <row r="8949" spans="6:6">
      <c r="F8949" s="10">
        <v>524624</v>
      </c>
    </row>
    <row r="8950" spans="6:6">
      <c r="F8950" s="10">
        <v>524639</v>
      </c>
    </row>
    <row r="8951" spans="6:6">
      <c r="F8951" s="10">
        <v>524642</v>
      </c>
    </row>
    <row r="8952" spans="6:6">
      <c r="F8952" s="10">
        <v>524645</v>
      </c>
    </row>
    <row r="8953" spans="6:6">
      <c r="F8953" s="10">
        <v>524646</v>
      </c>
    </row>
    <row r="8954" spans="6:6">
      <c r="F8954" s="10">
        <v>524648</v>
      </c>
    </row>
    <row r="8955" spans="6:6">
      <c r="F8955" s="10">
        <v>524650</v>
      </c>
    </row>
    <row r="8956" spans="6:6">
      <c r="F8956" s="10">
        <v>524652</v>
      </c>
    </row>
    <row r="8957" spans="6:6">
      <c r="F8957" s="10">
        <v>524653</v>
      </c>
    </row>
    <row r="8958" spans="6:6">
      <c r="F8958" s="10">
        <v>524658</v>
      </c>
    </row>
    <row r="8959" spans="6:6">
      <c r="F8959" s="10">
        <v>524663</v>
      </c>
    </row>
    <row r="8960" spans="6:6">
      <c r="F8960" s="10">
        <v>524670</v>
      </c>
    </row>
    <row r="8961" spans="6:6">
      <c r="F8961" s="10">
        <v>524676</v>
      </c>
    </row>
    <row r="8962" spans="6:6">
      <c r="F8962" s="10">
        <v>524677</v>
      </c>
    </row>
    <row r="8963" spans="6:6">
      <c r="F8963" s="10">
        <v>524683</v>
      </c>
    </row>
    <row r="8964" spans="6:6">
      <c r="F8964" s="10">
        <v>524684</v>
      </c>
    </row>
    <row r="8965" spans="6:6">
      <c r="F8965" s="10">
        <v>524691</v>
      </c>
    </row>
    <row r="8966" spans="6:6">
      <c r="F8966" s="10">
        <v>524692</v>
      </c>
    </row>
    <row r="8967" spans="6:6">
      <c r="F8967" s="10">
        <v>524694</v>
      </c>
    </row>
    <row r="8968" spans="6:6">
      <c r="F8968" s="10">
        <v>524702</v>
      </c>
    </row>
    <row r="8969" spans="6:6">
      <c r="F8969" s="10">
        <v>524703</v>
      </c>
    </row>
    <row r="8970" spans="6:6">
      <c r="F8970" s="10">
        <v>524709</v>
      </c>
    </row>
    <row r="8971" spans="6:6">
      <c r="F8971" s="10">
        <v>524732</v>
      </c>
    </row>
    <row r="8972" spans="6:6">
      <c r="F8972" s="10">
        <v>524734</v>
      </c>
    </row>
    <row r="8973" spans="6:6">
      <c r="F8973" s="10">
        <v>524741</v>
      </c>
    </row>
    <row r="8974" spans="6:6">
      <c r="F8974" s="10">
        <v>524743</v>
      </c>
    </row>
    <row r="8975" spans="6:6">
      <c r="F8975" s="10">
        <v>524749</v>
      </c>
    </row>
    <row r="8976" spans="6:6">
      <c r="F8976" s="10">
        <v>524755</v>
      </c>
    </row>
    <row r="8977" spans="6:6">
      <c r="F8977" s="10">
        <v>524761</v>
      </c>
    </row>
    <row r="8978" spans="6:6">
      <c r="F8978" s="10">
        <v>524768</v>
      </c>
    </row>
    <row r="8979" spans="6:6">
      <c r="F8979" s="10">
        <v>524770</v>
      </c>
    </row>
    <row r="8980" spans="6:6">
      <c r="F8980" s="10">
        <v>524771</v>
      </c>
    </row>
    <row r="8981" spans="6:6">
      <c r="F8981" s="10">
        <v>524776</v>
      </c>
    </row>
    <row r="8982" spans="6:6">
      <c r="F8982" s="10">
        <v>524779</v>
      </c>
    </row>
    <row r="8983" spans="6:6">
      <c r="F8983" s="10">
        <v>524787</v>
      </c>
    </row>
    <row r="8984" spans="6:6">
      <c r="F8984" s="10">
        <v>524795</v>
      </c>
    </row>
    <row r="8985" spans="6:6">
      <c r="F8985" s="10">
        <v>524796</v>
      </c>
    </row>
    <row r="8986" spans="6:6">
      <c r="F8986" s="10">
        <v>524806</v>
      </c>
    </row>
    <row r="8987" spans="6:6">
      <c r="F8987" s="10">
        <v>524808</v>
      </c>
    </row>
    <row r="8988" spans="6:6">
      <c r="F8988" s="10">
        <v>524810</v>
      </c>
    </row>
    <row r="8989" spans="6:6">
      <c r="F8989" s="10">
        <v>524813</v>
      </c>
    </row>
    <row r="8990" spans="6:6">
      <c r="F8990" s="10">
        <v>524817</v>
      </c>
    </row>
    <row r="8991" spans="6:6">
      <c r="F8991" s="10">
        <v>524821</v>
      </c>
    </row>
    <row r="8992" spans="6:6">
      <c r="F8992" s="10">
        <v>524854</v>
      </c>
    </row>
    <row r="8993" spans="6:6">
      <c r="F8993" s="10">
        <v>524868</v>
      </c>
    </row>
    <row r="8994" spans="6:6">
      <c r="F8994" s="10">
        <v>524870</v>
      </c>
    </row>
    <row r="8995" spans="6:6">
      <c r="F8995" s="10">
        <v>524872</v>
      </c>
    </row>
    <row r="8996" spans="6:6">
      <c r="F8996" s="10">
        <v>524903</v>
      </c>
    </row>
    <row r="8997" spans="6:6">
      <c r="F8997" s="10">
        <v>524908</v>
      </c>
    </row>
    <row r="8998" spans="6:6">
      <c r="F8998" s="10">
        <v>524909</v>
      </c>
    </row>
    <row r="8999" spans="6:6">
      <c r="F8999" s="10">
        <v>524913</v>
      </c>
    </row>
    <row r="9000" spans="6:6">
      <c r="F9000" s="10">
        <v>524917</v>
      </c>
    </row>
    <row r="9001" spans="6:6">
      <c r="F9001" s="10">
        <v>524920</v>
      </c>
    </row>
    <row r="9002" spans="6:6">
      <c r="F9002" s="10">
        <v>524925</v>
      </c>
    </row>
    <row r="9003" spans="6:6">
      <c r="F9003" s="10">
        <v>524928</v>
      </c>
    </row>
    <row r="9004" spans="6:6">
      <c r="F9004" s="10">
        <v>524933</v>
      </c>
    </row>
    <row r="9005" spans="6:6">
      <c r="F9005" s="10">
        <v>524942</v>
      </c>
    </row>
    <row r="9006" spans="6:6">
      <c r="F9006" s="10">
        <v>524957</v>
      </c>
    </row>
    <row r="9007" spans="6:6">
      <c r="F9007" s="10">
        <v>524959</v>
      </c>
    </row>
    <row r="9008" spans="6:6">
      <c r="F9008" s="10">
        <v>524960</v>
      </c>
    </row>
    <row r="9009" spans="6:6">
      <c r="F9009" s="10">
        <v>524966</v>
      </c>
    </row>
    <row r="9010" spans="6:6">
      <c r="F9010" s="10">
        <v>524973</v>
      </c>
    </row>
    <row r="9011" spans="6:6">
      <c r="F9011" s="10">
        <v>524974</v>
      </c>
    </row>
    <row r="9012" spans="6:6">
      <c r="F9012" s="10">
        <v>524975</v>
      </c>
    </row>
    <row r="9013" spans="6:6">
      <c r="F9013" s="10">
        <v>524980</v>
      </c>
    </row>
    <row r="9014" spans="6:6">
      <c r="F9014" s="10">
        <v>524985</v>
      </c>
    </row>
    <row r="9015" spans="6:6">
      <c r="F9015" s="10">
        <v>524990</v>
      </c>
    </row>
    <row r="9016" spans="6:6">
      <c r="F9016" s="10">
        <v>525011</v>
      </c>
    </row>
    <row r="9017" spans="6:6">
      <c r="F9017" s="10">
        <v>525013</v>
      </c>
    </row>
    <row r="9018" spans="6:6">
      <c r="F9018" s="10">
        <v>525027</v>
      </c>
    </row>
    <row r="9019" spans="6:6">
      <c r="F9019" s="10">
        <v>525033</v>
      </c>
    </row>
    <row r="9020" spans="6:6">
      <c r="F9020" s="10">
        <v>525034</v>
      </c>
    </row>
    <row r="9021" spans="6:6">
      <c r="F9021" s="10">
        <v>525040</v>
      </c>
    </row>
    <row r="9022" spans="6:6">
      <c r="F9022" s="10">
        <v>525042</v>
      </c>
    </row>
    <row r="9023" spans="6:6">
      <c r="F9023" s="10">
        <v>525044</v>
      </c>
    </row>
    <row r="9024" spans="6:6">
      <c r="F9024" s="10">
        <v>525051</v>
      </c>
    </row>
    <row r="9025" spans="6:6">
      <c r="F9025" s="10">
        <v>525059</v>
      </c>
    </row>
    <row r="9026" spans="6:6">
      <c r="F9026" s="10">
        <v>525062</v>
      </c>
    </row>
    <row r="9027" spans="6:6">
      <c r="F9027" s="10">
        <v>525070</v>
      </c>
    </row>
    <row r="9028" spans="6:6">
      <c r="F9028" s="10">
        <v>525071</v>
      </c>
    </row>
    <row r="9029" spans="6:6">
      <c r="F9029" s="10">
        <v>525072</v>
      </c>
    </row>
    <row r="9030" spans="6:6">
      <c r="F9030" s="10">
        <v>525080</v>
      </c>
    </row>
    <row r="9031" spans="6:6">
      <c r="F9031" s="10">
        <v>525093</v>
      </c>
    </row>
    <row r="9032" spans="6:6">
      <c r="F9032" s="10">
        <v>525095</v>
      </c>
    </row>
    <row r="9033" spans="6:6">
      <c r="F9033" s="10">
        <v>525099</v>
      </c>
    </row>
    <row r="9034" spans="6:6">
      <c r="F9034" s="10">
        <v>525100</v>
      </c>
    </row>
    <row r="9035" spans="6:6">
      <c r="F9035" s="10">
        <v>525101</v>
      </c>
    </row>
    <row r="9036" spans="6:6">
      <c r="F9036" s="10">
        <v>525104</v>
      </c>
    </row>
    <row r="9037" spans="6:6">
      <c r="F9037" s="10">
        <v>525106</v>
      </c>
    </row>
    <row r="9038" spans="6:6">
      <c r="F9038" s="10">
        <v>525107</v>
      </c>
    </row>
    <row r="9039" spans="6:6">
      <c r="F9039" s="10">
        <v>525109</v>
      </c>
    </row>
    <row r="9040" spans="6:6">
      <c r="F9040" s="10">
        <v>525110</v>
      </c>
    </row>
    <row r="9041" spans="6:6">
      <c r="F9041" s="10">
        <v>525116</v>
      </c>
    </row>
    <row r="9042" spans="6:6">
      <c r="F9042" s="10">
        <v>525117</v>
      </c>
    </row>
    <row r="9043" spans="6:6">
      <c r="F9043" s="10">
        <v>525122</v>
      </c>
    </row>
    <row r="9044" spans="6:6">
      <c r="F9044" s="10">
        <v>525136</v>
      </c>
    </row>
    <row r="9045" spans="6:6">
      <c r="F9045" s="10">
        <v>525138</v>
      </c>
    </row>
    <row r="9046" spans="6:6">
      <c r="F9046" s="10">
        <v>525143</v>
      </c>
    </row>
    <row r="9047" spans="6:6">
      <c r="F9047" s="10">
        <v>525154</v>
      </c>
    </row>
    <row r="9048" spans="6:6">
      <c r="F9048" s="10">
        <v>525155</v>
      </c>
    </row>
    <row r="9049" spans="6:6">
      <c r="F9049" s="10">
        <v>525159</v>
      </c>
    </row>
    <row r="9050" spans="6:6">
      <c r="F9050" s="10">
        <v>525161</v>
      </c>
    </row>
    <row r="9051" spans="6:6">
      <c r="F9051" s="10">
        <v>525164</v>
      </c>
    </row>
    <row r="9052" spans="6:6">
      <c r="F9052" s="10">
        <v>525169</v>
      </c>
    </row>
    <row r="9053" spans="6:6">
      <c r="F9053" s="10">
        <v>525174</v>
      </c>
    </row>
    <row r="9054" spans="6:6">
      <c r="F9054" s="10">
        <v>525193</v>
      </c>
    </row>
    <row r="9055" spans="6:6">
      <c r="F9055" s="10">
        <v>525199</v>
      </c>
    </row>
    <row r="9056" spans="6:6">
      <c r="F9056" s="10">
        <v>525222</v>
      </c>
    </row>
    <row r="9057" spans="6:6">
      <c r="F9057" s="10">
        <v>525239</v>
      </c>
    </row>
    <row r="9058" spans="6:6">
      <c r="F9058" s="10">
        <v>525243</v>
      </c>
    </row>
    <row r="9059" spans="6:6">
      <c r="F9059" s="10">
        <v>525246</v>
      </c>
    </row>
    <row r="9060" spans="6:6">
      <c r="F9060" s="10">
        <v>525252</v>
      </c>
    </row>
    <row r="9061" spans="6:6">
      <c r="F9061" s="10">
        <v>525256</v>
      </c>
    </row>
    <row r="9062" spans="6:6">
      <c r="F9062" s="10">
        <v>525262</v>
      </c>
    </row>
    <row r="9063" spans="6:6">
      <c r="F9063" s="10">
        <v>525263</v>
      </c>
    </row>
    <row r="9064" spans="6:6">
      <c r="F9064" s="10">
        <v>525276</v>
      </c>
    </row>
    <row r="9065" spans="6:6">
      <c r="F9065" s="10">
        <v>525278</v>
      </c>
    </row>
    <row r="9066" spans="6:6">
      <c r="F9066" s="10">
        <v>525286</v>
      </c>
    </row>
    <row r="9067" spans="6:6">
      <c r="F9067" s="10">
        <v>525303</v>
      </c>
    </row>
    <row r="9068" spans="6:6">
      <c r="F9068" s="10">
        <v>525313</v>
      </c>
    </row>
    <row r="9069" spans="6:6">
      <c r="F9069" s="10">
        <v>525318</v>
      </c>
    </row>
    <row r="9070" spans="6:6">
      <c r="F9070" s="10">
        <v>525329</v>
      </c>
    </row>
    <row r="9071" spans="6:6">
      <c r="F9071" s="10">
        <v>525332</v>
      </c>
    </row>
    <row r="9072" spans="6:6">
      <c r="F9072" s="10">
        <v>525334</v>
      </c>
    </row>
    <row r="9073" spans="6:6">
      <c r="F9073" s="10">
        <v>525335</v>
      </c>
    </row>
    <row r="9074" spans="6:6">
      <c r="F9074" s="10">
        <v>525337</v>
      </c>
    </row>
    <row r="9075" spans="6:6">
      <c r="F9075" s="10">
        <v>525340</v>
      </c>
    </row>
    <row r="9076" spans="6:6">
      <c r="F9076" s="10">
        <v>525344</v>
      </c>
    </row>
    <row r="9077" spans="6:6">
      <c r="F9077" s="10">
        <v>525346</v>
      </c>
    </row>
    <row r="9078" spans="6:6">
      <c r="F9078" s="10">
        <v>525350</v>
      </c>
    </row>
    <row r="9079" spans="6:6">
      <c r="F9079" s="10">
        <v>525353</v>
      </c>
    </row>
    <row r="9080" spans="6:6">
      <c r="F9080" s="10">
        <v>525355</v>
      </c>
    </row>
    <row r="9081" spans="6:6">
      <c r="F9081" s="10">
        <v>525364</v>
      </c>
    </row>
    <row r="9082" spans="6:6">
      <c r="F9082" s="10">
        <v>525367</v>
      </c>
    </row>
    <row r="9083" spans="6:6">
      <c r="F9083" s="10">
        <v>525371</v>
      </c>
    </row>
    <row r="9084" spans="6:6">
      <c r="F9084" s="10">
        <v>525377</v>
      </c>
    </row>
    <row r="9085" spans="6:6">
      <c r="F9085" s="10">
        <v>525378</v>
      </c>
    </row>
    <row r="9086" spans="6:6">
      <c r="F9086" s="10">
        <v>525379</v>
      </c>
    </row>
    <row r="9087" spans="6:6">
      <c r="F9087" s="10">
        <v>525380</v>
      </c>
    </row>
    <row r="9088" spans="6:6">
      <c r="F9088" s="10">
        <v>525389</v>
      </c>
    </row>
    <row r="9089" spans="6:6">
      <c r="F9089" s="10">
        <v>525394</v>
      </c>
    </row>
    <row r="9090" spans="6:6">
      <c r="F9090" s="10">
        <v>525399</v>
      </c>
    </row>
    <row r="9091" spans="6:6">
      <c r="F9091" s="10">
        <v>525400</v>
      </c>
    </row>
    <row r="9092" spans="6:6">
      <c r="F9092" s="10">
        <v>525407</v>
      </c>
    </row>
    <row r="9093" spans="6:6">
      <c r="F9093" s="10">
        <v>525408</v>
      </c>
    </row>
    <row r="9094" spans="6:6">
      <c r="F9094" s="10">
        <v>525413</v>
      </c>
    </row>
    <row r="9095" spans="6:6">
      <c r="F9095" s="10">
        <v>525414</v>
      </c>
    </row>
    <row r="9096" spans="6:6">
      <c r="F9096" s="10">
        <v>525415</v>
      </c>
    </row>
    <row r="9097" spans="6:6">
      <c r="F9097" s="10">
        <v>525416</v>
      </c>
    </row>
    <row r="9098" spans="6:6">
      <c r="F9098" s="10">
        <v>525419</v>
      </c>
    </row>
    <row r="9099" spans="6:6">
      <c r="F9099" s="10">
        <v>525426</v>
      </c>
    </row>
    <row r="9100" spans="6:6">
      <c r="F9100" s="10">
        <v>525427</v>
      </c>
    </row>
    <row r="9101" spans="6:6">
      <c r="F9101" s="10">
        <v>525428</v>
      </c>
    </row>
    <row r="9102" spans="6:6">
      <c r="F9102" s="10">
        <v>525433</v>
      </c>
    </row>
    <row r="9103" spans="6:6">
      <c r="F9103" s="10">
        <v>525479</v>
      </c>
    </row>
    <row r="9104" spans="6:6">
      <c r="F9104" s="10">
        <v>525480</v>
      </c>
    </row>
    <row r="9105" spans="6:6">
      <c r="F9105" s="10">
        <v>525482</v>
      </c>
    </row>
    <row r="9106" spans="6:6">
      <c r="F9106" s="10">
        <v>525484</v>
      </c>
    </row>
    <row r="9107" spans="6:6">
      <c r="F9107" s="10">
        <v>525496</v>
      </c>
    </row>
    <row r="9108" spans="6:6">
      <c r="F9108" s="10">
        <v>525500</v>
      </c>
    </row>
    <row r="9109" spans="6:6">
      <c r="F9109" s="10">
        <v>525504</v>
      </c>
    </row>
    <row r="9110" spans="6:6">
      <c r="F9110" s="10">
        <v>525506</v>
      </c>
    </row>
    <row r="9111" spans="6:6">
      <c r="F9111" s="10">
        <v>525507</v>
      </c>
    </row>
    <row r="9112" spans="6:6">
      <c r="F9112" s="10">
        <v>525512</v>
      </c>
    </row>
    <row r="9113" spans="6:6">
      <c r="F9113" s="10">
        <v>525516</v>
      </c>
    </row>
    <row r="9114" spans="6:6">
      <c r="F9114" s="10">
        <v>525521</v>
      </c>
    </row>
    <row r="9115" spans="6:6">
      <c r="F9115" s="10">
        <v>525522</v>
      </c>
    </row>
    <row r="9116" spans="6:6">
      <c r="F9116" s="10">
        <v>525550</v>
      </c>
    </row>
    <row r="9117" spans="6:6">
      <c r="F9117" s="10">
        <v>525558</v>
      </c>
    </row>
    <row r="9118" spans="6:6">
      <c r="F9118" s="10">
        <v>525559</v>
      </c>
    </row>
    <row r="9119" spans="6:6">
      <c r="F9119" s="10">
        <v>525562</v>
      </c>
    </row>
    <row r="9120" spans="6:6">
      <c r="F9120" s="10">
        <v>525563</v>
      </c>
    </row>
    <row r="9121" spans="6:6">
      <c r="F9121" s="10">
        <v>525567</v>
      </c>
    </row>
    <row r="9122" spans="6:6">
      <c r="F9122" s="10">
        <v>525572</v>
      </c>
    </row>
    <row r="9123" spans="6:6">
      <c r="F9123" s="10">
        <v>525579</v>
      </c>
    </row>
    <row r="9124" spans="6:6">
      <c r="F9124" s="10">
        <v>525584</v>
      </c>
    </row>
    <row r="9125" spans="6:6">
      <c r="F9125" s="10">
        <v>525592</v>
      </c>
    </row>
    <row r="9126" spans="6:6">
      <c r="F9126" s="10">
        <v>525594</v>
      </c>
    </row>
    <row r="9127" spans="6:6">
      <c r="F9127" s="10">
        <v>525599</v>
      </c>
    </row>
    <row r="9128" spans="6:6">
      <c r="F9128" s="10">
        <v>525618</v>
      </c>
    </row>
    <row r="9129" spans="6:6">
      <c r="F9129" s="10">
        <v>525619</v>
      </c>
    </row>
    <row r="9130" spans="6:6">
      <c r="F9130" s="10">
        <v>525624</v>
      </c>
    </row>
    <row r="9131" spans="6:6">
      <c r="F9131" s="10">
        <v>525628</v>
      </c>
    </row>
    <row r="9132" spans="6:6">
      <c r="F9132" s="10">
        <v>525631</v>
      </c>
    </row>
    <row r="9133" spans="6:6">
      <c r="F9133" s="10">
        <v>525636</v>
      </c>
    </row>
    <row r="9134" spans="6:6">
      <c r="F9134" s="10">
        <v>525643</v>
      </c>
    </row>
    <row r="9135" spans="6:6">
      <c r="F9135" s="10">
        <v>525644</v>
      </c>
    </row>
    <row r="9136" spans="6:6">
      <c r="F9136" s="10">
        <v>525647</v>
      </c>
    </row>
    <row r="9137" spans="6:6">
      <c r="F9137" s="10">
        <v>525649</v>
      </c>
    </row>
    <row r="9138" spans="6:6">
      <c r="F9138" s="10">
        <v>525655</v>
      </c>
    </row>
    <row r="9139" spans="6:6">
      <c r="F9139" s="10">
        <v>525659</v>
      </c>
    </row>
    <row r="9140" spans="6:6">
      <c r="F9140" s="10">
        <v>525665</v>
      </c>
    </row>
    <row r="9141" spans="6:6">
      <c r="F9141" s="10">
        <v>525675</v>
      </c>
    </row>
    <row r="9142" spans="6:6">
      <c r="F9142" s="10">
        <v>525680</v>
      </c>
    </row>
    <row r="9143" spans="6:6">
      <c r="F9143" s="10">
        <v>525682</v>
      </c>
    </row>
    <row r="9144" spans="6:6">
      <c r="F9144" s="10">
        <v>525690</v>
      </c>
    </row>
    <row r="9145" spans="6:6">
      <c r="F9145" s="10">
        <v>525695</v>
      </c>
    </row>
    <row r="9146" spans="6:6">
      <c r="F9146" s="10">
        <v>525698</v>
      </c>
    </row>
    <row r="9147" spans="6:6">
      <c r="F9147" s="10">
        <v>525699</v>
      </c>
    </row>
    <row r="9148" spans="6:6">
      <c r="F9148" s="10">
        <v>525702</v>
      </c>
    </row>
    <row r="9149" spans="6:6">
      <c r="F9149" s="10">
        <v>525716</v>
      </c>
    </row>
    <row r="9150" spans="6:6">
      <c r="F9150" s="10">
        <v>525727</v>
      </c>
    </row>
    <row r="9151" spans="6:6">
      <c r="F9151" s="10">
        <v>525734</v>
      </c>
    </row>
    <row r="9152" spans="6:6">
      <c r="F9152" s="10">
        <v>525735</v>
      </c>
    </row>
    <row r="9153" spans="6:6">
      <c r="F9153" s="10">
        <v>525738</v>
      </c>
    </row>
    <row r="9154" spans="6:6">
      <c r="F9154" s="10">
        <v>525740</v>
      </c>
    </row>
    <row r="9155" spans="6:6">
      <c r="F9155" s="10">
        <v>525741</v>
      </c>
    </row>
    <row r="9156" spans="6:6">
      <c r="F9156" s="10">
        <v>525750</v>
      </c>
    </row>
    <row r="9157" spans="6:6">
      <c r="F9157" s="10">
        <v>525756</v>
      </c>
    </row>
    <row r="9158" spans="6:6">
      <c r="F9158" s="10">
        <v>525765</v>
      </c>
    </row>
    <row r="9159" spans="6:6">
      <c r="F9159" s="10">
        <v>525767</v>
      </c>
    </row>
    <row r="9160" spans="6:6">
      <c r="F9160" s="10">
        <v>525770</v>
      </c>
    </row>
    <row r="9161" spans="6:6">
      <c r="F9161" s="10">
        <v>525772</v>
      </c>
    </row>
    <row r="9162" spans="6:6">
      <c r="F9162" s="10">
        <v>525795</v>
      </c>
    </row>
    <row r="9163" spans="6:6">
      <c r="F9163" s="10">
        <v>525796</v>
      </c>
    </row>
    <row r="9164" spans="6:6">
      <c r="F9164" s="10">
        <v>525800</v>
      </c>
    </row>
    <row r="9165" spans="6:6">
      <c r="F9165" s="10">
        <v>525806</v>
      </c>
    </row>
    <row r="9166" spans="6:6">
      <c r="F9166" s="10">
        <v>525813</v>
      </c>
    </row>
    <row r="9167" spans="6:6">
      <c r="F9167" s="10">
        <v>525818</v>
      </c>
    </row>
    <row r="9168" spans="6:6">
      <c r="F9168" s="10">
        <v>525820</v>
      </c>
    </row>
    <row r="9169" spans="6:6">
      <c r="F9169" s="10">
        <v>525823</v>
      </c>
    </row>
    <row r="9170" spans="6:6">
      <c r="F9170" s="10">
        <v>525824</v>
      </c>
    </row>
    <row r="9171" spans="6:6">
      <c r="F9171" s="10">
        <v>525831</v>
      </c>
    </row>
    <row r="9172" spans="6:6">
      <c r="F9172" s="10">
        <v>525833</v>
      </c>
    </row>
    <row r="9173" spans="6:6">
      <c r="F9173" s="10">
        <v>525863</v>
      </c>
    </row>
    <row r="9174" spans="6:6">
      <c r="F9174" s="10">
        <v>525869</v>
      </c>
    </row>
    <row r="9175" spans="6:6">
      <c r="F9175" s="10">
        <v>525878</v>
      </c>
    </row>
    <row r="9176" spans="6:6">
      <c r="F9176" s="10">
        <v>525888</v>
      </c>
    </row>
    <row r="9177" spans="6:6">
      <c r="F9177" s="10">
        <v>525892</v>
      </c>
    </row>
    <row r="9178" spans="6:6">
      <c r="F9178" s="10">
        <v>525894</v>
      </c>
    </row>
    <row r="9179" spans="6:6">
      <c r="F9179" s="10">
        <v>525895</v>
      </c>
    </row>
    <row r="9180" spans="6:6">
      <c r="F9180" s="10">
        <v>525898</v>
      </c>
    </row>
    <row r="9181" spans="6:6">
      <c r="F9181" s="10">
        <v>525900</v>
      </c>
    </row>
    <row r="9182" spans="6:6">
      <c r="F9182" s="10">
        <v>525906</v>
      </c>
    </row>
    <row r="9183" spans="6:6">
      <c r="F9183" s="10">
        <v>525908</v>
      </c>
    </row>
    <row r="9184" spans="6:6">
      <c r="F9184" s="10">
        <v>525909</v>
      </c>
    </row>
    <row r="9185" spans="6:6">
      <c r="F9185" s="10">
        <v>525916</v>
      </c>
    </row>
    <row r="9186" spans="6:6">
      <c r="F9186" s="10">
        <v>525923</v>
      </c>
    </row>
    <row r="9187" spans="6:6">
      <c r="F9187" s="10">
        <v>525931</v>
      </c>
    </row>
    <row r="9188" spans="6:6">
      <c r="F9188" s="10">
        <v>525937</v>
      </c>
    </row>
    <row r="9189" spans="6:6">
      <c r="F9189" s="10">
        <v>525938</v>
      </c>
    </row>
    <row r="9190" spans="6:6">
      <c r="F9190" s="10">
        <v>525941</v>
      </c>
    </row>
    <row r="9191" spans="6:6">
      <c r="F9191" s="10">
        <v>525944</v>
      </c>
    </row>
    <row r="9192" spans="6:6">
      <c r="F9192" s="10">
        <v>525946</v>
      </c>
    </row>
    <row r="9193" spans="6:6">
      <c r="F9193" s="10">
        <v>525947</v>
      </c>
    </row>
    <row r="9194" spans="6:6">
      <c r="F9194" s="10">
        <v>525951</v>
      </c>
    </row>
    <row r="9195" spans="6:6">
      <c r="F9195" s="10">
        <v>525962</v>
      </c>
    </row>
    <row r="9196" spans="6:6">
      <c r="F9196" s="10">
        <v>525964</v>
      </c>
    </row>
    <row r="9197" spans="6:6">
      <c r="F9197" s="10">
        <v>525975</v>
      </c>
    </row>
    <row r="9198" spans="6:6">
      <c r="F9198" s="10">
        <v>525988</v>
      </c>
    </row>
    <row r="9199" spans="6:6">
      <c r="F9199" s="10">
        <v>526006</v>
      </c>
    </row>
    <row r="9200" spans="6:6">
      <c r="F9200" s="10">
        <v>526013</v>
      </c>
    </row>
    <row r="9201" spans="6:6">
      <c r="F9201" s="10">
        <v>526018</v>
      </c>
    </row>
    <row r="9202" spans="6:6">
      <c r="F9202" s="10">
        <v>526026</v>
      </c>
    </row>
    <row r="9203" spans="6:6">
      <c r="F9203" s="10">
        <v>526027</v>
      </c>
    </row>
    <row r="9204" spans="6:6">
      <c r="F9204" s="10">
        <v>526028</v>
      </c>
    </row>
    <row r="9205" spans="6:6">
      <c r="F9205" s="10">
        <v>526038</v>
      </c>
    </row>
    <row r="9206" spans="6:6">
      <c r="F9206" s="10">
        <v>526041</v>
      </c>
    </row>
    <row r="9207" spans="6:6">
      <c r="F9207" s="10">
        <v>526045</v>
      </c>
    </row>
    <row r="9208" spans="6:6">
      <c r="F9208" s="10">
        <v>526046</v>
      </c>
    </row>
    <row r="9209" spans="6:6">
      <c r="F9209" s="10">
        <v>526047</v>
      </c>
    </row>
    <row r="9210" spans="6:6">
      <c r="F9210" s="10">
        <v>526052</v>
      </c>
    </row>
    <row r="9211" spans="6:6">
      <c r="F9211" s="10">
        <v>526059</v>
      </c>
    </row>
    <row r="9212" spans="6:6">
      <c r="F9212" s="10">
        <v>526064</v>
      </c>
    </row>
    <row r="9213" spans="6:6">
      <c r="F9213" s="10">
        <v>526067</v>
      </c>
    </row>
    <row r="9214" spans="6:6">
      <c r="F9214" s="10">
        <v>526069</v>
      </c>
    </row>
    <row r="9215" spans="6:6">
      <c r="F9215" s="10">
        <v>526088</v>
      </c>
    </row>
    <row r="9216" spans="6:6">
      <c r="F9216" s="10">
        <v>526089</v>
      </c>
    </row>
    <row r="9217" spans="6:6">
      <c r="F9217" s="10">
        <v>526092</v>
      </c>
    </row>
    <row r="9218" spans="6:6">
      <c r="F9218" s="10">
        <v>526095</v>
      </c>
    </row>
    <row r="9219" spans="6:6">
      <c r="F9219" s="10">
        <v>526097</v>
      </c>
    </row>
    <row r="9220" spans="6:6">
      <c r="F9220" s="10">
        <v>526103</v>
      </c>
    </row>
    <row r="9221" spans="6:6">
      <c r="F9221" s="10">
        <v>526104</v>
      </c>
    </row>
    <row r="9222" spans="6:6">
      <c r="F9222" s="10">
        <v>526123</v>
      </c>
    </row>
    <row r="9223" spans="6:6">
      <c r="F9223" s="10">
        <v>526125</v>
      </c>
    </row>
    <row r="9224" spans="6:6">
      <c r="F9224" s="10">
        <v>526127</v>
      </c>
    </row>
    <row r="9225" spans="6:6">
      <c r="F9225" s="10">
        <v>526129</v>
      </c>
    </row>
    <row r="9226" spans="6:6">
      <c r="F9226" s="10">
        <v>526133</v>
      </c>
    </row>
    <row r="9227" spans="6:6">
      <c r="F9227" s="10">
        <v>526134</v>
      </c>
    </row>
    <row r="9228" spans="6:6">
      <c r="F9228" s="10">
        <v>526135</v>
      </c>
    </row>
    <row r="9229" spans="6:6">
      <c r="F9229" s="10">
        <v>526138</v>
      </c>
    </row>
    <row r="9230" spans="6:6">
      <c r="F9230" s="10">
        <v>526148</v>
      </c>
    </row>
    <row r="9231" spans="6:6">
      <c r="F9231" s="10">
        <v>526149</v>
      </c>
    </row>
    <row r="9232" spans="6:6">
      <c r="F9232" s="10">
        <v>526153</v>
      </c>
    </row>
    <row r="9233" spans="6:6">
      <c r="F9233" s="10">
        <v>526163</v>
      </c>
    </row>
    <row r="9234" spans="6:6">
      <c r="F9234" s="10">
        <v>526172</v>
      </c>
    </row>
    <row r="9235" spans="6:6">
      <c r="F9235" s="10">
        <v>526175</v>
      </c>
    </row>
    <row r="9236" spans="6:6">
      <c r="F9236" s="10">
        <v>526177</v>
      </c>
    </row>
    <row r="9237" spans="6:6">
      <c r="F9237" s="10">
        <v>526189</v>
      </c>
    </row>
    <row r="9238" spans="6:6">
      <c r="F9238" s="10">
        <v>526200</v>
      </c>
    </row>
    <row r="9239" spans="6:6">
      <c r="F9239" s="10">
        <v>526205</v>
      </c>
    </row>
    <row r="9240" spans="6:6">
      <c r="F9240" s="10">
        <v>526211</v>
      </c>
    </row>
    <row r="9241" spans="6:6">
      <c r="F9241" s="10">
        <v>526221</v>
      </c>
    </row>
    <row r="9242" spans="6:6">
      <c r="F9242" s="10">
        <v>526226</v>
      </c>
    </row>
    <row r="9243" spans="6:6">
      <c r="F9243" s="10">
        <v>526227</v>
      </c>
    </row>
    <row r="9244" spans="6:6">
      <c r="F9244" s="10">
        <v>526230</v>
      </c>
    </row>
    <row r="9245" spans="6:6">
      <c r="F9245" s="10">
        <v>526233</v>
      </c>
    </row>
    <row r="9246" spans="6:6">
      <c r="F9246" s="10">
        <v>526256</v>
      </c>
    </row>
    <row r="9247" spans="6:6">
      <c r="F9247" s="10">
        <v>526276</v>
      </c>
    </row>
    <row r="9248" spans="6:6">
      <c r="F9248" s="10">
        <v>526279</v>
      </c>
    </row>
    <row r="9249" spans="6:6">
      <c r="F9249" s="10">
        <v>526282</v>
      </c>
    </row>
    <row r="9250" spans="6:6">
      <c r="F9250" s="10">
        <v>526285</v>
      </c>
    </row>
    <row r="9251" spans="6:6">
      <c r="F9251" s="10">
        <v>526286</v>
      </c>
    </row>
    <row r="9252" spans="6:6">
      <c r="F9252" s="10">
        <v>526288</v>
      </c>
    </row>
    <row r="9253" spans="6:6">
      <c r="F9253" s="10">
        <v>526291</v>
      </c>
    </row>
    <row r="9254" spans="6:6">
      <c r="F9254" s="10">
        <v>526294</v>
      </c>
    </row>
    <row r="9255" spans="6:6">
      <c r="F9255" s="10">
        <v>526295</v>
      </c>
    </row>
    <row r="9256" spans="6:6">
      <c r="F9256" s="10">
        <v>526306</v>
      </c>
    </row>
    <row r="9257" spans="6:6">
      <c r="F9257" s="10">
        <v>526310</v>
      </c>
    </row>
    <row r="9258" spans="6:6">
      <c r="F9258" s="10">
        <v>526311</v>
      </c>
    </row>
    <row r="9259" spans="6:6">
      <c r="F9259" s="10">
        <v>526320</v>
      </c>
    </row>
    <row r="9260" spans="6:6">
      <c r="F9260" s="10">
        <v>526329</v>
      </c>
    </row>
    <row r="9261" spans="6:6">
      <c r="F9261" s="10">
        <v>526331</v>
      </c>
    </row>
    <row r="9262" spans="6:6">
      <c r="F9262" s="10">
        <v>526335</v>
      </c>
    </row>
    <row r="9263" spans="6:6">
      <c r="F9263" s="10">
        <v>526343</v>
      </c>
    </row>
    <row r="9264" spans="6:6">
      <c r="F9264" s="10">
        <v>526347</v>
      </c>
    </row>
    <row r="9265" spans="6:6">
      <c r="F9265" s="10">
        <v>526363</v>
      </c>
    </row>
    <row r="9266" spans="6:6">
      <c r="F9266" s="10">
        <v>526364</v>
      </c>
    </row>
    <row r="9267" spans="6:6">
      <c r="F9267" s="10">
        <v>526370</v>
      </c>
    </row>
    <row r="9268" spans="6:6">
      <c r="F9268" s="10">
        <v>526376</v>
      </c>
    </row>
    <row r="9269" spans="6:6">
      <c r="F9269" s="10">
        <v>526377</v>
      </c>
    </row>
    <row r="9270" spans="6:6">
      <c r="F9270" s="10">
        <v>526379</v>
      </c>
    </row>
    <row r="9271" spans="6:6">
      <c r="F9271" s="10">
        <v>526380</v>
      </c>
    </row>
    <row r="9272" spans="6:6">
      <c r="F9272" s="10">
        <v>526392</v>
      </c>
    </row>
    <row r="9273" spans="6:6">
      <c r="F9273" s="10">
        <v>526395</v>
      </c>
    </row>
    <row r="9274" spans="6:6">
      <c r="F9274" s="10">
        <v>526409</v>
      </c>
    </row>
    <row r="9275" spans="6:6">
      <c r="F9275" s="10">
        <v>526411</v>
      </c>
    </row>
    <row r="9276" spans="6:6">
      <c r="F9276" s="10">
        <v>526412</v>
      </c>
    </row>
    <row r="9277" spans="6:6">
      <c r="F9277" s="10">
        <v>526424</v>
      </c>
    </row>
    <row r="9278" spans="6:6">
      <c r="F9278" s="10">
        <v>526430</v>
      </c>
    </row>
    <row r="9279" spans="6:6">
      <c r="F9279" s="10">
        <v>526435</v>
      </c>
    </row>
    <row r="9280" spans="6:6">
      <c r="F9280" s="10">
        <v>526436</v>
      </c>
    </row>
    <row r="9281" spans="6:6">
      <c r="F9281" s="10">
        <v>526444</v>
      </c>
    </row>
    <row r="9282" spans="6:6">
      <c r="F9282" s="10">
        <v>526448</v>
      </c>
    </row>
    <row r="9283" spans="6:6">
      <c r="F9283" s="10">
        <v>526460</v>
      </c>
    </row>
    <row r="9284" spans="6:6">
      <c r="F9284" s="10">
        <v>526461</v>
      </c>
    </row>
    <row r="9285" spans="6:6">
      <c r="F9285" s="10">
        <v>526469</v>
      </c>
    </row>
    <row r="9286" spans="6:6">
      <c r="F9286" s="10">
        <v>526472</v>
      </c>
    </row>
    <row r="9287" spans="6:6">
      <c r="F9287" s="10">
        <v>526480</v>
      </c>
    </row>
    <row r="9288" spans="6:6">
      <c r="F9288" s="10">
        <v>526482</v>
      </c>
    </row>
    <row r="9289" spans="6:6">
      <c r="F9289" s="10">
        <v>526488</v>
      </c>
    </row>
    <row r="9290" spans="6:6">
      <c r="F9290" s="10">
        <v>526508</v>
      </c>
    </row>
    <row r="9291" spans="6:6">
      <c r="F9291" s="10">
        <v>526515</v>
      </c>
    </row>
    <row r="9292" spans="6:6">
      <c r="F9292" s="10">
        <v>526516</v>
      </c>
    </row>
    <row r="9293" spans="6:6">
      <c r="F9293" s="10">
        <v>526521</v>
      </c>
    </row>
    <row r="9294" spans="6:6">
      <c r="F9294" s="10">
        <v>526524</v>
      </c>
    </row>
    <row r="9295" spans="6:6">
      <c r="F9295" s="10">
        <v>526525</v>
      </c>
    </row>
    <row r="9296" spans="6:6">
      <c r="F9296" s="10">
        <v>526526</v>
      </c>
    </row>
    <row r="9297" spans="6:6">
      <c r="F9297" s="10">
        <v>526529</v>
      </c>
    </row>
    <row r="9298" spans="6:6">
      <c r="F9298" s="10">
        <v>526535</v>
      </c>
    </row>
    <row r="9299" spans="6:6">
      <c r="F9299" s="10">
        <v>526536</v>
      </c>
    </row>
    <row r="9300" spans="6:6">
      <c r="F9300" s="10">
        <v>526538</v>
      </c>
    </row>
    <row r="9301" spans="6:6">
      <c r="F9301" s="10">
        <v>526544</v>
      </c>
    </row>
    <row r="9302" spans="6:6">
      <c r="F9302" s="10">
        <v>526547</v>
      </c>
    </row>
    <row r="9303" spans="6:6">
      <c r="F9303" s="10">
        <v>526555</v>
      </c>
    </row>
    <row r="9304" spans="6:6">
      <c r="F9304" s="10">
        <v>526572</v>
      </c>
    </row>
    <row r="9305" spans="6:6">
      <c r="F9305" s="10">
        <v>526582</v>
      </c>
    </row>
    <row r="9306" spans="6:6">
      <c r="F9306" s="10">
        <v>526583</v>
      </c>
    </row>
    <row r="9307" spans="6:6">
      <c r="F9307" s="10">
        <v>526585</v>
      </c>
    </row>
    <row r="9308" spans="6:6">
      <c r="F9308" s="10">
        <v>526596</v>
      </c>
    </row>
    <row r="9309" spans="6:6">
      <c r="F9309" s="10">
        <v>526597</v>
      </c>
    </row>
    <row r="9310" spans="6:6">
      <c r="F9310" s="10">
        <v>526609</v>
      </c>
    </row>
    <row r="9311" spans="6:6">
      <c r="F9311" s="10">
        <v>526612</v>
      </c>
    </row>
    <row r="9312" spans="6:6">
      <c r="F9312" s="10">
        <v>526613</v>
      </c>
    </row>
    <row r="9313" spans="6:6">
      <c r="F9313" s="10">
        <v>526616</v>
      </c>
    </row>
    <row r="9314" spans="6:6">
      <c r="F9314" s="10">
        <v>526621</v>
      </c>
    </row>
    <row r="9315" spans="6:6">
      <c r="F9315" s="10">
        <v>526623</v>
      </c>
    </row>
    <row r="9316" spans="6:6">
      <c r="F9316" s="10">
        <v>526630</v>
      </c>
    </row>
    <row r="9317" spans="6:6">
      <c r="F9317" s="10">
        <v>526631</v>
      </c>
    </row>
    <row r="9318" spans="6:6">
      <c r="F9318" s="10">
        <v>526637</v>
      </c>
    </row>
    <row r="9319" spans="6:6">
      <c r="F9319" s="10">
        <v>526639</v>
      </c>
    </row>
    <row r="9320" spans="6:6">
      <c r="F9320" s="10">
        <v>526642</v>
      </c>
    </row>
    <row r="9321" spans="6:6">
      <c r="F9321" s="10">
        <v>526651</v>
      </c>
    </row>
    <row r="9322" spans="6:6">
      <c r="F9322" s="10">
        <v>526652</v>
      </c>
    </row>
    <row r="9323" spans="6:6">
      <c r="F9323" s="10">
        <v>526655</v>
      </c>
    </row>
    <row r="9324" spans="6:6">
      <c r="F9324" s="10">
        <v>526674</v>
      </c>
    </row>
    <row r="9325" spans="6:6">
      <c r="F9325" s="10">
        <v>526678</v>
      </c>
    </row>
    <row r="9326" spans="6:6">
      <c r="F9326" s="10">
        <v>526682</v>
      </c>
    </row>
    <row r="9327" spans="6:6">
      <c r="F9327" s="10">
        <v>526688</v>
      </c>
    </row>
    <row r="9328" spans="6:6">
      <c r="F9328" s="10">
        <v>526694</v>
      </c>
    </row>
    <row r="9329" spans="6:6">
      <c r="F9329" s="10">
        <v>526697</v>
      </c>
    </row>
    <row r="9330" spans="6:6">
      <c r="F9330" s="10">
        <v>526700</v>
      </c>
    </row>
    <row r="9331" spans="6:6">
      <c r="F9331" s="10">
        <v>526702</v>
      </c>
    </row>
    <row r="9332" spans="6:6">
      <c r="F9332" s="10">
        <v>526704</v>
      </c>
    </row>
    <row r="9333" spans="6:6">
      <c r="F9333" s="10">
        <v>526705</v>
      </c>
    </row>
    <row r="9334" spans="6:6">
      <c r="F9334" s="10">
        <v>526711</v>
      </c>
    </row>
    <row r="9335" spans="6:6">
      <c r="F9335" s="10">
        <v>526713</v>
      </c>
    </row>
    <row r="9336" spans="6:6">
      <c r="F9336" s="10">
        <v>526715</v>
      </c>
    </row>
    <row r="9337" spans="6:6">
      <c r="F9337" s="10">
        <v>526726</v>
      </c>
    </row>
    <row r="9338" spans="6:6">
      <c r="F9338" s="10">
        <v>526730</v>
      </c>
    </row>
    <row r="9339" spans="6:6">
      <c r="F9339" s="10">
        <v>526736</v>
      </c>
    </row>
    <row r="9340" spans="6:6">
      <c r="F9340" s="10">
        <v>526737</v>
      </c>
    </row>
    <row r="9341" spans="6:6">
      <c r="F9341" s="10">
        <v>526739</v>
      </c>
    </row>
    <row r="9342" spans="6:6">
      <c r="F9342" s="10">
        <v>526745</v>
      </c>
    </row>
    <row r="9343" spans="6:6">
      <c r="F9343" s="10">
        <v>526748</v>
      </c>
    </row>
    <row r="9344" spans="6:6">
      <c r="F9344" s="10">
        <v>526757</v>
      </c>
    </row>
    <row r="9345" spans="6:6">
      <c r="F9345" s="10">
        <v>526765</v>
      </c>
    </row>
    <row r="9346" spans="6:6">
      <c r="F9346" s="10">
        <v>526766</v>
      </c>
    </row>
    <row r="9347" spans="6:6">
      <c r="F9347" s="10">
        <v>526769</v>
      </c>
    </row>
    <row r="9348" spans="6:6">
      <c r="F9348" s="10">
        <v>526771</v>
      </c>
    </row>
    <row r="9349" spans="6:6">
      <c r="F9349" s="10">
        <v>526780</v>
      </c>
    </row>
    <row r="9350" spans="6:6">
      <c r="F9350" s="10">
        <v>526787</v>
      </c>
    </row>
    <row r="9351" spans="6:6">
      <c r="F9351" s="10">
        <v>526789</v>
      </c>
    </row>
    <row r="9352" spans="6:6">
      <c r="F9352" s="10">
        <v>526800</v>
      </c>
    </row>
    <row r="9353" spans="6:6">
      <c r="F9353" s="10">
        <v>526816</v>
      </c>
    </row>
    <row r="9354" spans="6:6">
      <c r="F9354" s="10">
        <v>526819</v>
      </c>
    </row>
    <row r="9355" spans="6:6">
      <c r="F9355" s="10">
        <v>526824</v>
      </c>
    </row>
    <row r="9356" spans="6:6">
      <c r="F9356" s="10">
        <v>526825</v>
      </c>
    </row>
    <row r="9357" spans="6:6">
      <c r="F9357" s="10">
        <v>526835</v>
      </c>
    </row>
    <row r="9358" spans="6:6">
      <c r="F9358" s="10">
        <v>526838</v>
      </c>
    </row>
    <row r="9359" spans="6:6">
      <c r="F9359" s="10">
        <v>526844</v>
      </c>
    </row>
    <row r="9360" spans="6:6">
      <c r="F9360" s="10">
        <v>526847</v>
      </c>
    </row>
    <row r="9361" spans="6:6">
      <c r="F9361" s="10">
        <v>526848</v>
      </c>
    </row>
    <row r="9362" spans="6:6">
      <c r="F9362" s="10">
        <v>526857</v>
      </c>
    </row>
    <row r="9363" spans="6:6">
      <c r="F9363" s="10">
        <v>526865</v>
      </c>
    </row>
    <row r="9364" spans="6:6">
      <c r="F9364" s="10">
        <v>526867</v>
      </c>
    </row>
    <row r="9365" spans="6:6">
      <c r="F9365" s="10">
        <v>526872</v>
      </c>
    </row>
    <row r="9366" spans="6:6">
      <c r="F9366" s="10">
        <v>526873</v>
      </c>
    </row>
    <row r="9367" spans="6:6">
      <c r="F9367" s="10">
        <v>526874</v>
      </c>
    </row>
    <row r="9368" spans="6:6">
      <c r="F9368" s="10">
        <v>526877</v>
      </c>
    </row>
    <row r="9369" spans="6:6">
      <c r="F9369" s="10">
        <v>526880</v>
      </c>
    </row>
    <row r="9370" spans="6:6">
      <c r="F9370" s="10">
        <v>526884</v>
      </c>
    </row>
    <row r="9371" spans="6:6">
      <c r="F9371" s="10">
        <v>526885</v>
      </c>
    </row>
    <row r="9372" spans="6:6">
      <c r="F9372" s="10">
        <v>526887</v>
      </c>
    </row>
    <row r="9373" spans="6:6">
      <c r="F9373" s="10">
        <v>526888</v>
      </c>
    </row>
    <row r="9374" spans="6:6">
      <c r="F9374" s="10">
        <v>526890</v>
      </c>
    </row>
    <row r="9375" spans="6:6">
      <c r="F9375" s="10">
        <v>526903</v>
      </c>
    </row>
    <row r="9376" spans="6:6">
      <c r="F9376" s="10">
        <v>526910</v>
      </c>
    </row>
    <row r="9377" spans="6:6">
      <c r="F9377" s="10">
        <v>526913</v>
      </c>
    </row>
    <row r="9378" spans="6:6">
      <c r="F9378" s="10">
        <v>526915</v>
      </c>
    </row>
    <row r="9379" spans="6:6">
      <c r="F9379" s="10">
        <v>526925</v>
      </c>
    </row>
    <row r="9380" spans="6:6">
      <c r="F9380" s="10">
        <v>526937</v>
      </c>
    </row>
    <row r="9381" spans="6:6">
      <c r="F9381" s="10">
        <v>526945</v>
      </c>
    </row>
    <row r="9382" spans="6:6">
      <c r="F9382" s="10">
        <v>526949</v>
      </c>
    </row>
    <row r="9383" spans="6:6">
      <c r="F9383" s="10">
        <v>526950</v>
      </c>
    </row>
    <row r="9384" spans="6:6">
      <c r="F9384" s="10">
        <v>526956</v>
      </c>
    </row>
    <row r="9385" spans="6:6">
      <c r="F9385" s="10">
        <v>526961</v>
      </c>
    </row>
    <row r="9386" spans="6:6">
      <c r="F9386" s="10">
        <v>526966</v>
      </c>
    </row>
    <row r="9387" spans="6:6">
      <c r="F9387" s="10">
        <v>526978</v>
      </c>
    </row>
    <row r="9388" spans="6:6">
      <c r="F9388" s="10">
        <v>526979</v>
      </c>
    </row>
    <row r="9389" spans="6:6">
      <c r="F9389" s="10">
        <v>526981</v>
      </c>
    </row>
    <row r="9390" spans="6:6">
      <c r="F9390" s="10">
        <v>526988</v>
      </c>
    </row>
    <row r="9391" spans="6:6">
      <c r="F9391" s="10">
        <v>526989</v>
      </c>
    </row>
    <row r="9392" spans="6:6">
      <c r="F9392" s="10">
        <v>526999</v>
      </c>
    </row>
    <row r="9393" spans="6:6">
      <c r="F9393" s="10">
        <v>527014</v>
      </c>
    </row>
    <row r="9394" spans="6:6">
      <c r="F9394" s="10">
        <v>527020</v>
      </c>
    </row>
    <row r="9395" spans="6:6">
      <c r="F9395" s="10">
        <v>527023</v>
      </c>
    </row>
    <row r="9396" spans="6:6">
      <c r="F9396" s="10">
        <v>527024</v>
      </c>
    </row>
    <row r="9397" spans="6:6">
      <c r="F9397" s="10">
        <v>527026</v>
      </c>
    </row>
    <row r="9398" spans="6:6">
      <c r="F9398" s="10">
        <v>527039</v>
      </c>
    </row>
    <row r="9399" spans="6:6">
      <c r="F9399" s="10">
        <v>527048</v>
      </c>
    </row>
    <row r="9400" spans="6:6">
      <c r="F9400" s="10">
        <v>527051</v>
      </c>
    </row>
    <row r="9401" spans="6:6">
      <c r="F9401" s="10">
        <v>527053</v>
      </c>
    </row>
    <row r="9402" spans="6:6">
      <c r="F9402" s="10">
        <v>527056</v>
      </c>
    </row>
    <row r="9403" spans="6:6">
      <c r="F9403" s="10">
        <v>527057</v>
      </c>
    </row>
    <row r="9404" spans="6:6">
      <c r="F9404" s="10">
        <v>527058</v>
      </c>
    </row>
    <row r="9405" spans="6:6">
      <c r="F9405" s="10">
        <v>527061</v>
      </c>
    </row>
    <row r="9406" spans="6:6">
      <c r="F9406" s="10">
        <v>527062</v>
      </c>
    </row>
    <row r="9407" spans="6:6">
      <c r="F9407" s="10">
        <v>527068</v>
      </c>
    </row>
    <row r="9408" spans="6:6">
      <c r="F9408" s="10">
        <v>527075</v>
      </c>
    </row>
    <row r="9409" spans="6:6">
      <c r="F9409" s="10">
        <v>527077</v>
      </c>
    </row>
    <row r="9410" spans="6:6">
      <c r="F9410" s="10">
        <v>527083</v>
      </c>
    </row>
    <row r="9411" spans="6:6">
      <c r="F9411" s="10">
        <v>527084</v>
      </c>
    </row>
    <row r="9412" spans="6:6">
      <c r="F9412" s="10">
        <v>527089</v>
      </c>
    </row>
    <row r="9413" spans="6:6">
      <c r="F9413" s="10">
        <v>527103</v>
      </c>
    </row>
    <row r="9414" spans="6:6">
      <c r="F9414" s="10">
        <v>527107</v>
      </c>
    </row>
    <row r="9415" spans="6:6">
      <c r="F9415" s="10">
        <v>527114</v>
      </c>
    </row>
    <row r="9416" spans="6:6">
      <c r="F9416" s="10">
        <v>527118</v>
      </c>
    </row>
    <row r="9417" spans="6:6">
      <c r="F9417" s="10">
        <v>527119</v>
      </c>
    </row>
    <row r="9418" spans="6:6">
      <c r="F9418" s="10">
        <v>527123</v>
      </c>
    </row>
    <row r="9419" spans="6:6">
      <c r="F9419" s="10">
        <v>527124</v>
      </c>
    </row>
    <row r="9420" spans="6:6">
      <c r="F9420" s="10">
        <v>527125</v>
      </c>
    </row>
    <row r="9421" spans="6:6">
      <c r="F9421" s="10">
        <v>527128</v>
      </c>
    </row>
    <row r="9422" spans="6:6">
      <c r="F9422" s="10">
        <v>527129</v>
      </c>
    </row>
    <row r="9423" spans="6:6">
      <c r="F9423" s="10">
        <v>527134</v>
      </c>
    </row>
    <row r="9424" spans="6:6">
      <c r="F9424" s="10">
        <v>527137</v>
      </c>
    </row>
    <row r="9425" spans="6:6">
      <c r="F9425" s="10">
        <v>527140</v>
      </c>
    </row>
    <row r="9426" spans="6:6">
      <c r="F9426" s="10">
        <v>527152</v>
      </c>
    </row>
    <row r="9427" spans="6:6">
      <c r="F9427" s="10">
        <v>527153</v>
      </c>
    </row>
    <row r="9428" spans="6:6">
      <c r="F9428" s="10">
        <v>527160</v>
      </c>
    </row>
    <row r="9429" spans="6:6">
      <c r="F9429" s="10">
        <v>527162</v>
      </c>
    </row>
    <row r="9430" spans="6:6">
      <c r="F9430" s="10">
        <v>527165</v>
      </c>
    </row>
    <row r="9431" spans="6:6">
      <c r="F9431" s="10">
        <v>527169</v>
      </c>
    </row>
    <row r="9432" spans="6:6">
      <c r="F9432" s="10">
        <v>527172</v>
      </c>
    </row>
    <row r="9433" spans="6:6">
      <c r="F9433" s="10">
        <v>527180</v>
      </c>
    </row>
    <row r="9434" spans="6:6">
      <c r="F9434" s="10">
        <v>527186</v>
      </c>
    </row>
    <row r="9435" spans="6:6">
      <c r="F9435" s="10">
        <v>527187</v>
      </c>
    </row>
    <row r="9436" spans="6:6">
      <c r="F9436" s="10">
        <v>527195</v>
      </c>
    </row>
    <row r="9437" spans="6:6">
      <c r="F9437" s="10">
        <v>527199</v>
      </c>
    </row>
    <row r="9438" spans="6:6">
      <c r="F9438" s="10">
        <v>527201</v>
      </c>
    </row>
    <row r="9439" spans="6:6">
      <c r="F9439" s="10">
        <v>527210</v>
      </c>
    </row>
    <row r="9440" spans="6:6">
      <c r="F9440" s="10">
        <v>527211</v>
      </c>
    </row>
    <row r="9441" spans="6:6">
      <c r="F9441" s="10">
        <v>527214</v>
      </c>
    </row>
    <row r="9442" spans="6:6">
      <c r="F9442" s="10">
        <v>527216</v>
      </c>
    </row>
    <row r="9443" spans="6:6">
      <c r="F9443" s="10">
        <v>527217</v>
      </c>
    </row>
    <row r="9444" spans="6:6">
      <c r="F9444" s="10">
        <v>527219</v>
      </c>
    </row>
    <row r="9445" spans="6:6">
      <c r="F9445" s="10">
        <v>527239</v>
      </c>
    </row>
    <row r="9446" spans="6:6">
      <c r="F9446" s="10">
        <v>527248</v>
      </c>
    </row>
    <row r="9447" spans="6:6">
      <c r="F9447" s="10">
        <v>527263</v>
      </c>
    </row>
    <row r="9448" spans="6:6">
      <c r="F9448" s="10">
        <v>527275</v>
      </c>
    </row>
    <row r="9449" spans="6:6">
      <c r="F9449" s="10">
        <v>527278</v>
      </c>
    </row>
    <row r="9450" spans="6:6">
      <c r="F9450" s="10">
        <v>527289</v>
      </c>
    </row>
    <row r="9451" spans="6:6">
      <c r="F9451" s="10">
        <v>527301</v>
      </c>
    </row>
    <row r="9452" spans="6:6">
      <c r="F9452" s="10">
        <v>527304</v>
      </c>
    </row>
    <row r="9453" spans="6:6">
      <c r="F9453" s="10">
        <v>527305</v>
      </c>
    </row>
    <row r="9454" spans="6:6">
      <c r="F9454" s="10">
        <v>527312</v>
      </c>
    </row>
    <row r="9455" spans="6:6">
      <c r="F9455" s="10">
        <v>527318</v>
      </c>
    </row>
    <row r="9456" spans="6:6">
      <c r="F9456" s="10">
        <v>527321</v>
      </c>
    </row>
    <row r="9457" spans="6:6">
      <c r="F9457" s="10">
        <v>527335</v>
      </c>
    </row>
    <row r="9458" spans="6:6">
      <c r="F9458" s="10">
        <v>527341</v>
      </c>
    </row>
    <row r="9459" spans="6:6">
      <c r="F9459" s="10">
        <v>527349</v>
      </c>
    </row>
    <row r="9460" spans="6:6">
      <c r="F9460" s="10">
        <v>527351</v>
      </c>
    </row>
    <row r="9461" spans="6:6">
      <c r="F9461" s="10">
        <v>527362</v>
      </c>
    </row>
    <row r="9462" spans="6:6">
      <c r="F9462" s="10">
        <v>527363</v>
      </c>
    </row>
    <row r="9463" spans="6:6">
      <c r="F9463" s="10">
        <v>527364</v>
      </c>
    </row>
    <row r="9464" spans="6:6">
      <c r="F9464" s="10">
        <v>527366</v>
      </c>
    </row>
    <row r="9465" spans="6:6">
      <c r="F9465" s="10">
        <v>527379</v>
      </c>
    </row>
    <row r="9466" spans="6:6">
      <c r="F9466" s="10">
        <v>527380</v>
      </c>
    </row>
    <row r="9467" spans="6:6">
      <c r="F9467" s="10">
        <v>527384</v>
      </c>
    </row>
    <row r="9468" spans="6:6">
      <c r="F9468" s="10">
        <v>527385</v>
      </c>
    </row>
    <row r="9469" spans="6:6">
      <c r="F9469" s="10">
        <v>527388</v>
      </c>
    </row>
    <row r="9470" spans="6:6">
      <c r="F9470" s="10">
        <v>527391</v>
      </c>
    </row>
    <row r="9471" spans="6:6">
      <c r="F9471" s="10">
        <v>527393</v>
      </c>
    </row>
    <row r="9472" spans="6:6">
      <c r="F9472" s="10">
        <v>527394</v>
      </c>
    </row>
    <row r="9473" spans="6:6">
      <c r="F9473" s="10">
        <v>527397</v>
      </c>
    </row>
    <row r="9474" spans="6:6">
      <c r="F9474" s="10">
        <v>527400</v>
      </c>
    </row>
    <row r="9475" spans="6:6">
      <c r="F9475" s="10">
        <v>527403</v>
      </c>
    </row>
    <row r="9476" spans="6:6">
      <c r="F9476" s="10">
        <v>527409</v>
      </c>
    </row>
    <row r="9477" spans="6:6">
      <c r="F9477" s="10">
        <v>527410</v>
      </c>
    </row>
    <row r="9478" spans="6:6">
      <c r="F9478" s="10">
        <v>527411</v>
      </c>
    </row>
    <row r="9479" spans="6:6">
      <c r="F9479" s="10">
        <v>527412</v>
      </c>
    </row>
    <row r="9480" spans="6:6">
      <c r="F9480" s="10">
        <v>527414</v>
      </c>
    </row>
    <row r="9481" spans="6:6">
      <c r="F9481" s="10">
        <v>527415</v>
      </c>
    </row>
    <row r="9482" spans="6:6">
      <c r="F9482" s="10">
        <v>527418</v>
      </c>
    </row>
    <row r="9483" spans="6:6">
      <c r="F9483" s="10">
        <v>527428</v>
      </c>
    </row>
    <row r="9484" spans="6:6">
      <c r="F9484" s="10">
        <v>527430</v>
      </c>
    </row>
    <row r="9485" spans="6:6">
      <c r="F9485" s="10">
        <v>527433</v>
      </c>
    </row>
    <row r="9486" spans="6:6">
      <c r="F9486" s="10">
        <v>527436</v>
      </c>
    </row>
    <row r="9487" spans="6:6">
      <c r="F9487" s="10">
        <v>527441</v>
      </c>
    </row>
    <row r="9488" spans="6:6">
      <c r="F9488" s="10">
        <v>527449</v>
      </c>
    </row>
    <row r="9489" spans="6:6">
      <c r="F9489" s="10">
        <v>527450</v>
      </c>
    </row>
    <row r="9490" spans="6:6">
      <c r="F9490" s="10">
        <v>527458</v>
      </c>
    </row>
    <row r="9491" spans="6:6">
      <c r="F9491" s="10">
        <v>527459</v>
      </c>
    </row>
    <row r="9492" spans="6:6">
      <c r="F9492" s="10">
        <v>527460</v>
      </c>
    </row>
    <row r="9493" spans="6:6">
      <c r="F9493" s="10">
        <v>527461</v>
      </c>
    </row>
    <row r="9494" spans="6:6">
      <c r="F9494" s="10">
        <v>527467</v>
      </c>
    </row>
    <row r="9495" spans="6:6">
      <c r="F9495" s="10">
        <v>527470</v>
      </c>
    </row>
    <row r="9496" spans="6:6">
      <c r="F9496" s="10">
        <v>527471</v>
      </c>
    </row>
    <row r="9497" spans="6:6">
      <c r="F9497" s="10">
        <v>527476</v>
      </c>
    </row>
    <row r="9498" spans="6:6">
      <c r="F9498" s="10">
        <v>527479</v>
      </c>
    </row>
    <row r="9499" spans="6:6">
      <c r="F9499" s="10">
        <v>527488</v>
      </c>
    </row>
    <row r="9500" spans="6:6">
      <c r="F9500" s="10">
        <v>527491</v>
      </c>
    </row>
    <row r="9501" spans="6:6">
      <c r="F9501" s="10">
        <v>527492</v>
      </c>
    </row>
    <row r="9502" spans="6:6">
      <c r="F9502" s="10">
        <v>527499</v>
      </c>
    </row>
    <row r="9503" spans="6:6">
      <c r="F9503" s="10">
        <v>527504</v>
      </c>
    </row>
    <row r="9504" spans="6:6">
      <c r="F9504" s="10">
        <v>527517</v>
      </c>
    </row>
    <row r="9505" spans="6:6">
      <c r="F9505" s="10">
        <v>527518</v>
      </c>
    </row>
    <row r="9506" spans="6:6">
      <c r="F9506" s="10">
        <v>527520</v>
      </c>
    </row>
    <row r="9507" spans="6:6">
      <c r="F9507" s="10">
        <v>527528</v>
      </c>
    </row>
    <row r="9508" spans="6:6">
      <c r="F9508" s="10">
        <v>527529</v>
      </c>
    </row>
    <row r="9509" spans="6:6">
      <c r="F9509" s="10">
        <v>527539</v>
      </c>
    </row>
    <row r="9510" spans="6:6">
      <c r="F9510" s="10">
        <v>527550</v>
      </c>
    </row>
    <row r="9511" spans="6:6">
      <c r="F9511" s="10">
        <v>527553</v>
      </c>
    </row>
    <row r="9512" spans="6:6">
      <c r="F9512" s="10">
        <v>527565</v>
      </c>
    </row>
    <row r="9513" spans="6:6">
      <c r="F9513" s="10">
        <v>527572</v>
      </c>
    </row>
    <row r="9514" spans="6:6">
      <c r="F9514" s="10">
        <v>527573</v>
      </c>
    </row>
    <row r="9515" spans="6:6">
      <c r="F9515" s="10">
        <v>527574</v>
      </c>
    </row>
    <row r="9516" spans="6:6">
      <c r="F9516" s="10">
        <v>527577</v>
      </c>
    </row>
    <row r="9517" spans="6:6">
      <c r="F9517" s="10">
        <v>527583</v>
      </c>
    </row>
    <row r="9518" spans="6:6">
      <c r="F9518" s="10">
        <v>527590</v>
      </c>
    </row>
    <row r="9519" spans="6:6">
      <c r="F9519" s="10">
        <v>527591</v>
      </c>
    </row>
    <row r="9520" spans="6:6">
      <c r="F9520" s="10">
        <v>527592</v>
      </c>
    </row>
    <row r="9521" spans="6:6">
      <c r="F9521" s="10">
        <v>527595</v>
      </c>
    </row>
    <row r="9522" spans="6:6">
      <c r="F9522" s="10">
        <v>527597</v>
      </c>
    </row>
    <row r="9523" spans="6:6">
      <c r="F9523" s="10">
        <v>527601</v>
      </c>
    </row>
    <row r="9524" spans="6:6">
      <c r="F9524" s="10">
        <v>527604</v>
      </c>
    </row>
    <row r="9525" spans="6:6">
      <c r="F9525" s="10">
        <v>527607</v>
      </c>
    </row>
    <row r="9526" spans="6:6">
      <c r="F9526" s="10">
        <v>527611</v>
      </c>
    </row>
    <row r="9527" spans="6:6">
      <c r="F9527" s="10">
        <v>527615</v>
      </c>
    </row>
    <row r="9528" spans="6:6">
      <c r="F9528" s="10">
        <v>527624</v>
      </c>
    </row>
    <row r="9529" spans="6:6">
      <c r="F9529" s="10">
        <v>527628</v>
      </c>
    </row>
    <row r="9530" spans="6:6">
      <c r="F9530" s="10">
        <v>527631</v>
      </c>
    </row>
    <row r="9531" spans="6:6">
      <c r="F9531" s="10">
        <v>527634</v>
      </c>
    </row>
    <row r="9532" spans="6:6">
      <c r="F9532" s="10">
        <v>527638</v>
      </c>
    </row>
    <row r="9533" spans="6:6">
      <c r="F9533" s="10">
        <v>527641</v>
      </c>
    </row>
    <row r="9534" spans="6:6">
      <c r="F9534" s="10">
        <v>527643</v>
      </c>
    </row>
    <row r="9535" spans="6:6">
      <c r="F9535" s="10">
        <v>527645</v>
      </c>
    </row>
    <row r="9536" spans="6:6">
      <c r="F9536" s="10">
        <v>527651</v>
      </c>
    </row>
    <row r="9537" spans="6:6">
      <c r="F9537" s="10">
        <v>527659</v>
      </c>
    </row>
    <row r="9538" spans="6:6">
      <c r="F9538" s="10">
        <v>527669</v>
      </c>
    </row>
    <row r="9539" spans="6:6">
      <c r="F9539" s="10">
        <v>527679</v>
      </c>
    </row>
    <row r="9540" spans="6:6">
      <c r="F9540" s="10">
        <v>527701</v>
      </c>
    </row>
    <row r="9541" spans="6:6">
      <c r="F9541" s="10">
        <v>527708</v>
      </c>
    </row>
    <row r="9542" spans="6:6">
      <c r="F9542" s="10">
        <v>527711</v>
      </c>
    </row>
    <row r="9543" spans="6:6">
      <c r="F9543" s="10">
        <v>527722</v>
      </c>
    </row>
    <row r="9544" spans="6:6">
      <c r="F9544" s="10">
        <v>527730</v>
      </c>
    </row>
    <row r="9545" spans="6:6">
      <c r="F9545" s="10">
        <v>527734</v>
      </c>
    </row>
    <row r="9546" spans="6:6">
      <c r="F9546" s="10">
        <v>527740</v>
      </c>
    </row>
    <row r="9547" spans="6:6">
      <c r="F9547" s="10">
        <v>527744</v>
      </c>
    </row>
    <row r="9548" spans="6:6">
      <c r="F9548" s="10">
        <v>527759</v>
      </c>
    </row>
    <row r="9549" spans="6:6">
      <c r="F9549" s="10">
        <v>527762</v>
      </c>
    </row>
    <row r="9550" spans="6:6">
      <c r="F9550" s="10">
        <v>527779</v>
      </c>
    </row>
    <row r="9551" spans="6:6">
      <c r="F9551" s="10">
        <v>527786</v>
      </c>
    </row>
    <row r="9552" spans="6:6">
      <c r="F9552" s="10">
        <v>527790</v>
      </c>
    </row>
    <row r="9553" spans="6:6">
      <c r="F9553" s="10">
        <v>527795</v>
      </c>
    </row>
    <row r="9554" spans="6:6">
      <c r="F9554" s="10">
        <v>527796</v>
      </c>
    </row>
    <row r="9555" spans="6:6">
      <c r="F9555" s="10">
        <v>527805</v>
      </c>
    </row>
    <row r="9556" spans="6:6">
      <c r="F9556" s="10">
        <v>527810</v>
      </c>
    </row>
    <row r="9557" spans="6:6">
      <c r="F9557" s="10">
        <v>527819</v>
      </c>
    </row>
    <row r="9558" spans="6:6">
      <c r="F9558" s="10">
        <v>527826</v>
      </c>
    </row>
    <row r="9559" spans="6:6">
      <c r="F9559" s="10">
        <v>527829</v>
      </c>
    </row>
    <row r="9560" spans="6:6">
      <c r="F9560" s="10">
        <v>527830</v>
      </c>
    </row>
    <row r="9561" spans="6:6">
      <c r="F9561" s="10">
        <v>527831</v>
      </c>
    </row>
    <row r="9562" spans="6:6">
      <c r="F9562" s="10">
        <v>527833</v>
      </c>
    </row>
    <row r="9563" spans="6:6">
      <c r="F9563" s="10">
        <v>527835</v>
      </c>
    </row>
    <row r="9564" spans="6:6">
      <c r="F9564" s="10">
        <v>527837</v>
      </c>
    </row>
    <row r="9565" spans="6:6">
      <c r="F9565" s="10">
        <v>527838</v>
      </c>
    </row>
    <row r="9566" spans="6:6">
      <c r="F9566" s="10">
        <v>527841</v>
      </c>
    </row>
    <row r="9567" spans="6:6">
      <c r="F9567" s="10">
        <v>527845</v>
      </c>
    </row>
    <row r="9568" spans="6:6">
      <c r="F9568" s="10">
        <v>527852</v>
      </c>
    </row>
    <row r="9569" spans="6:6">
      <c r="F9569" s="10">
        <v>527854</v>
      </c>
    </row>
    <row r="9570" spans="6:6">
      <c r="F9570" s="10">
        <v>527872</v>
      </c>
    </row>
    <row r="9571" spans="6:6">
      <c r="F9571" s="10">
        <v>527883</v>
      </c>
    </row>
    <row r="9572" spans="6:6">
      <c r="F9572" s="10">
        <v>527884</v>
      </c>
    </row>
    <row r="9573" spans="6:6">
      <c r="F9573" s="10">
        <v>527885</v>
      </c>
    </row>
    <row r="9574" spans="6:6">
      <c r="F9574" s="10">
        <v>527886</v>
      </c>
    </row>
    <row r="9575" spans="6:6">
      <c r="F9575" s="10">
        <v>527889</v>
      </c>
    </row>
    <row r="9576" spans="6:6">
      <c r="F9576" s="10">
        <v>527892</v>
      </c>
    </row>
    <row r="9577" spans="6:6">
      <c r="F9577" s="10">
        <v>527903</v>
      </c>
    </row>
    <row r="9578" spans="6:6">
      <c r="F9578" s="10">
        <v>527910</v>
      </c>
    </row>
    <row r="9579" spans="6:6">
      <c r="F9579" s="10">
        <v>527918</v>
      </c>
    </row>
    <row r="9580" spans="6:6">
      <c r="F9580" s="10">
        <v>527921</v>
      </c>
    </row>
    <row r="9581" spans="6:6">
      <c r="F9581" s="10">
        <v>527922</v>
      </c>
    </row>
    <row r="9582" spans="6:6">
      <c r="F9582" s="10">
        <v>527932</v>
      </c>
    </row>
    <row r="9583" spans="6:6">
      <c r="F9583" s="10">
        <v>527934</v>
      </c>
    </row>
    <row r="9584" spans="6:6">
      <c r="F9584" s="10">
        <v>527935</v>
      </c>
    </row>
    <row r="9585" spans="6:6">
      <c r="F9585" s="10">
        <v>527938</v>
      </c>
    </row>
    <row r="9586" spans="6:6">
      <c r="F9586" s="10">
        <v>527939</v>
      </c>
    </row>
    <row r="9587" spans="6:6">
      <c r="F9587" s="10">
        <v>527943</v>
      </c>
    </row>
    <row r="9588" spans="6:6">
      <c r="F9588" s="10">
        <v>527953</v>
      </c>
    </row>
    <row r="9589" spans="6:6">
      <c r="F9589" s="10">
        <v>527955</v>
      </c>
    </row>
    <row r="9590" spans="6:6">
      <c r="F9590" s="10">
        <v>527956</v>
      </c>
    </row>
    <row r="9591" spans="6:6">
      <c r="F9591" s="10">
        <v>527964</v>
      </c>
    </row>
    <row r="9592" spans="6:6">
      <c r="F9592" s="10">
        <v>527966</v>
      </c>
    </row>
    <row r="9593" spans="6:6">
      <c r="F9593" s="10">
        <v>527979</v>
      </c>
    </row>
    <row r="9594" spans="6:6">
      <c r="F9594" s="10">
        <v>527981</v>
      </c>
    </row>
    <row r="9595" spans="6:6">
      <c r="F9595" s="10">
        <v>527992</v>
      </c>
    </row>
    <row r="9596" spans="6:6">
      <c r="F9596" s="10">
        <v>528003</v>
      </c>
    </row>
    <row r="9597" spans="6:6">
      <c r="F9597" s="10">
        <v>528006</v>
      </c>
    </row>
    <row r="9598" spans="6:6">
      <c r="F9598" s="10">
        <v>528013</v>
      </c>
    </row>
    <row r="9599" spans="6:6">
      <c r="F9599" s="10">
        <v>528014</v>
      </c>
    </row>
    <row r="9600" spans="6:6">
      <c r="F9600" s="10">
        <v>528021</v>
      </c>
    </row>
    <row r="9601" spans="6:6">
      <c r="F9601" s="10">
        <v>528023</v>
      </c>
    </row>
    <row r="9602" spans="6:6">
      <c r="F9602" s="10">
        <v>528030</v>
      </c>
    </row>
    <row r="9603" spans="6:6">
      <c r="F9603" s="10">
        <v>528033</v>
      </c>
    </row>
    <row r="9604" spans="6:6">
      <c r="F9604" s="10">
        <v>528040</v>
      </c>
    </row>
    <row r="9605" spans="6:6">
      <c r="F9605" s="10">
        <v>528041</v>
      </c>
    </row>
    <row r="9606" spans="6:6">
      <c r="F9606" s="10">
        <v>528043</v>
      </c>
    </row>
    <row r="9607" spans="6:6">
      <c r="F9607" s="10">
        <v>528046</v>
      </c>
    </row>
    <row r="9608" spans="6:6">
      <c r="F9608" s="10">
        <v>528048</v>
      </c>
    </row>
    <row r="9609" spans="6:6">
      <c r="F9609" s="10">
        <v>528050</v>
      </c>
    </row>
    <row r="9610" spans="6:6">
      <c r="F9610" s="10">
        <v>528053</v>
      </c>
    </row>
    <row r="9611" spans="6:6">
      <c r="F9611" s="10">
        <v>528055</v>
      </c>
    </row>
    <row r="9612" spans="6:6">
      <c r="F9612" s="10">
        <v>528057</v>
      </c>
    </row>
    <row r="9613" spans="6:6">
      <c r="F9613" s="10">
        <v>528068</v>
      </c>
    </row>
    <row r="9614" spans="6:6">
      <c r="F9614" s="10">
        <v>528075</v>
      </c>
    </row>
    <row r="9615" spans="6:6">
      <c r="F9615" s="10">
        <v>528076</v>
      </c>
    </row>
    <row r="9616" spans="6:6">
      <c r="F9616" s="10">
        <v>528098</v>
      </c>
    </row>
    <row r="9617" spans="6:6">
      <c r="F9617" s="10">
        <v>528099</v>
      </c>
    </row>
    <row r="9618" spans="6:6">
      <c r="F9618" s="10">
        <v>528100</v>
      </c>
    </row>
    <row r="9619" spans="6:6">
      <c r="F9619" s="10">
        <v>528106</v>
      </c>
    </row>
    <row r="9620" spans="6:6">
      <c r="F9620" s="10">
        <v>528108</v>
      </c>
    </row>
    <row r="9621" spans="6:6">
      <c r="F9621" s="10">
        <v>528109</v>
      </c>
    </row>
    <row r="9622" spans="6:6">
      <c r="F9622" s="10">
        <v>528120</v>
      </c>
    </row>
    <row r="9623" spans="6:6">
      <c r="F9623" s="10">
        <v>528123</v>
      </c>
    </row>
    <row r="9624" spans="6:6">
      <c r="F9624" s="10">
        <v>528132</v>
      </c>
    </row>
    <row r="9625" spans="6:6">
      <c r="F9625" s="10">
        <v>528135</v>
      </c>
    </row>
    <row r="9626" spans="6:6">
      <c r="F9626" s="10">
        <v>528138</v>
      </c>
    </row>
    <row r="9627" spans="6:6">
      <c r="F9627" s="10">
        <v>528142</v>
      </c>
    </row>
    <row r="9628" spans="6:6">
      <c r="F9628" s="10">
        <v>528149</v>
      </c>
    </row>
    <row r="9629" spans="6:6">
      <c r="F9629" s="10">
        <v>528151</v>
      </c>
    </row>
    <row r="9630" spans="6:6">
      <c r="F9630" s="10">
        <v>528153</v>
      </c>
    </row>
    <row r="9631" spans="6:6">
      <c r="F9631" s="10">
        <v>528156</v>
      </c>
    </row>
    <row r="9632" spans="6:6">
      <c r="F9632" s="10">
        <v>528165</v>
      </c>
    </row>
    <row r="9633" spans="6:6">
      <c r="F9633" s="10">
        <v>528166</v>
      </c>
    </row>
    <row r="9634" spans="6:6">
      <c r="F9634" s="10">
        <v>528167</v>
      </c>
    </row>
    <row r="9635" spans="6:6">
      <c r="F9635" s="10">
        <v>528168</v>
      </c>
    </row>
    <row r="9636" spans="6:6">
      <c r="F9636" s="10">
        <v>528169</v>
      </c>
    </row>
    <row r="9637" spans="6:6">
      <c r="F9637" s="10">
        <v>528171</v>
      </c>
    </row>
    <row r="9638" spans="6:6">
      <c r="F9638" s="10">
        <v>528174</v>
      </c>
    </row>
    <row r="9639" spans="6:6">
      <c r="F9639" s="10">
        <v>528175</v>
      </c>
    </row>
    <row r="9640" spans="6:6">
      <c r="F9640" s="10">
        <v>528177</v>
      </c>
    </row>
    <row r="9641" spans="6:6">
      <c r="F9641" s="10">
        <v>528184</v>
      </c>
    </row>
    <row r="9642" spans="6:6">
      <c r="F9642" s="10">
        <v>528191</v>
      </c>
    </row>
    <row r="9643" spans="6:6">
      <c r="F9643" s="10">
        <v>528201</v>
      </c>
    </row>
    <row r="9644" spans="6:6">
      <c r="F9644" s="10">
        <v>528204</v>
      </c>
    </row>
    <row r="9645" spans="6:6">
      <c r="F9645" s="10">
        <v>528207</v>
      </c>
    </row>
    <row r="9646" spans="6:6">
      <c r="F9646" s="10">
        <v>528209</v>
      </c>
    </row>
    <row r="9647" spans="6:6">
      <c r="F9647" s="10">
        <v>528221</v>
      </c>
    </row>
    <row r="9648" spans="6:6">
      <c r="F9648" s="10">
        <v>528224</v>
      </c>
    </row>
    <row r="9649" spans="6:6">
      <c r="F9649" s="10">
        <v>528249</v>
      </c>
    </row>
    <row r="9650" spans="6:6">
      <c r="F9650" s="10">
        <v>528252</v>
      </c>
    </row>
    <row r="9651" spans="6:6">
      <c r="F9651" s="10">
        <v>528253</v>
      </c>
    </row>
    <row r="9652" spans="6:6">
      <c r="F9652" s="10">
        <v>528261</v>
      </c>
    </row>
    <row r="9653" spans="6:6">
      <c r="F9653" s="10">
        <v>528262</v>
      </c>
    </row>
    <row r="9654" spans="6:6">
      <c r="F9654" s="10">
        <v>528265</v>
      </c>
    </row>
    <row r="9655" spans="6:6">
      <c r="F9655" s="10">
        <v>528272</v>
      </c>
    </row>
    <row r="9656" spans="6:6">
      <c r="F9656" s="10">
        <v>528275</v>
      </c>
    </row>
    <row r="9657" spans="6:6">
      <c r="F9657" s="10">
        <v>528277</v>
      </c>
    </row>
    <row r="9658" spans="6:6">
      <c r="F9658" s="10">
        <v>528282</v>
      </c>
    </row>
    <row r="9659" spans="6:6">
      <c r="F9659" s="10">
        <v>528288</v>
      </c>
    </row>
    <row r="9660" spans="6:6">
      <c r="F9660" s="10">
        <v>528309</v>
      </c>
    </row>
    <row r="9661" spans="6:6">
      <c r="F9661" s="10">
        <v>528311</v>
      </c>
    </row>
    <row r="9662" spans="6:6">
      <c r="F9662" s="10">
        <v>528315</v>
      </c>
    </row>
    <row r="9663" spans="6:6">
      <c r="F9663" s="10">
        <v>528329</v>
      </c>
    </row>
    <row r="9664" spans="6:6">
      <c r="F9664" s="10">
        <v>528332</v>
      </c>
    </row>
    <row r="9665" spans="6:6">
      <c r="F9665" s="10">
        <v>528338</v>
      </c>
    </row>
    <row r="9666" spans="6:6">
      <c r="F9666" s="10">
        <v>528342</v>
      </c>
    </row>
    <row r="9667" spans="6:6">
      <c r="F9667" s="10">
        <v>528343</v>
      </c>
    </row>
    <row r="9668" spans="6:6">
      <c r="F9668" s="10">
        <v>528348</v>
      </c>
    </row>
    <row r="9669" spans="6:6">
      <c r="F9669" s="10">
        <v>528362</v>
      </c>
    </row>
    <row r="9670" spans="6:6">
      <c r="F9670" s="10">
        <v>528363</v>
      </c>
    </row>
    <row r="9671" spans="6:6">
      <c r="F9671" s="10">
        <v>528373</v>
      </c>
    </row>
    <row r="9672" spans="6:6">
      <c r="F9672" s="10">
        <v>528374</v>
      </c>
    </row>
    <row r="9673" spans="6:6">
      <c r="F9673" s="10">
        <v>528377</v>
      </c>
    </row>
    <row r="9674" spans="6:6">
      <c r="F9674" s="10">
        <v>528378</v>
      </c>
    </row>
    <row r="9675" spans="6:6">
      <c r="F9675" s="10">
        <v>528379</v>
      </c>
    </row>
    <row r="9676" spans="6:6">
      <c r="F9676" s="10">
        <v>528380</v>
      </c>
    </row>
    <row r="9677" spans="6:6">
      <c r="F9677" s="10">
        <v>528382</v>
      </c>
    </row>
    <row r="9678" spans="6:6">
      <c r="F9678" s="10">
        <v>528386</v>
      </c>
    </row>
    <row r="9679" spans="6:6">
      <c r="F9679" s="10">
        <v>528390</v>
      </c>
    </row>
    <row r="9680" spans="6:6">
      <c r="F9680" s="10">
        <v>528398</v>
      </c>
    </row>
    <row r="9681" spans="6:6">
      <c r="F9681" s="10">
        <v>528403</v>
      </c>
    </row>
    <row r="9682" spans="6:6">
      <c r="F9682" s="10">
        <v>528410</v>
      </c>
    </row>
    <row r="9683" spans="6:6">
      <c r="F9683" s="10">
        <v>528412</v>
      </c>
    </row>
    <row r="9684" spans="6:6">
      <c r="F9684" s="10">
        <v>528414</v>
      </c>
    </row>
    <row r="9685" spans="6:6">
      <c r="F9685" s="10">
        <v>528415</v>
      </c>
    </row>
    <row r="9686" spans="6:6">
      <c r="F9686" s="10">
        <v>528416</v>
      </c>
    </row>
    <row r="9687" spans="6:6">
      <c r="F9687" s="10">
        <v>528422</v>
      </c>
    </row>
    <row r="9688" spans="6:6">
      <c r="F9688" s="10">
        <v>528425</v>
      </c>
    </row>
    <row r="9689" spans="6:6">
      <c r="F9689" s="10">
        <v>528429</v>
      </c>
    </row>
    <row r="9690" spans="6:6">
      <c r="F9690" s="10">
        <v>528432</v>
      </c>
    </row>
    <row r="9691" spans="6:6">
      <c r="F9691" s="10">
        <v>528433</v>
      </c>
    </row>
    <row r="9692" spans="6:6">
      <c r="F9692" s="10">
        <v>528436</v>
      </c>
    </row>
    <row r="9693" spans="6:6">
      <c r="F9693" s="10">
        <v>528437</v>
      </c>
    </row>
    <row r="9694" spans="6:6">
      <c r="F9694" s="10">
        <v>528446</v>
      </c>
    </row>
    <row r="9695" spans="6:6">
      <c r="F9695" s="10">
        <v>528453</v>
      </c>
    </row>
    <row r="9696" spans="6:6">
      <c r="F9696" s="10">
        <v>528454</v>
      </c>
    </row>
    <row r="9697" spans="6:6">
      <c r="F9697" s="10">
        <v>528459</v>
      </c>
    </row>
    <row r="9698" spans="6:6">
      <c r="F9698" s="10">
        <v>528468</v>
      </c>
    </row>
    <row r="9699" spans="6:6">
      <c r="F9699" s="10">
        <v>528470</v>
      </c>
    </row>
    <row r="9700" spans="6:6">
      <c r="F9700" s="10">
        <v>528475</v>
      </c>
    </row>
    <row r="9701" spans="6:6">
      <c r="F9701" s="10">
        <v>528478</v>
      </c>
    </row>
    <row r="9702" spans="6:6">
      <c r="F9702" s="10">
        <v>528479</v>
      </c>
    </row>
    <row r="9703" spans="6:6">
      <c r="F9703" s="10">
        <v>528483</v>
      </c>
    </row>
    <row r="9704" spans="6:6">
      <c r="F9704" s="10">
        <v>528485</v>
      </c>
    </row>
    <row r="9705" spans="6:6">
      <c r="F9705" s="10">
        <v>528487</v>
      </c>
    </row>
    <row r="9706" spans="6:6">
      <c r="F9706" s="10">
        <v>528490</v>
      </c>
    </row>
    <row r="9707" spans="6:6">
      <c r="F9707" s="10">
        <v>528492</v>
      </c>
    </row>
    <row r="9708" spans="6:6">
      <c r="F9708" s="10">
        <v>528498</v>
      </c>
    </row>
    <row r="9709" spans="6:6">
      <c r="F9709" s="10">
        <v>528499</v>
      </c>
    </row>
    <row r="9710" spans="6:6">
      <c r="F9710" s="10">
        <v>528502</v>
      </c>
    </row>
    <row r="9711" spans="6:6">
      <c r="F9711" s="10">
        <v>528508</v>
      </c>
    </row>
    <row r="9712" spans="6:6">
      <c r="F9712" s="10">
        <v>528513</v>
      </c>
    </row>
    <row r="9713" spans="6:6">
      <c r="F9713" s="10">
        <v>528515</v>
      </c>
    </row>
    <row r="9714" spans="6:6">
      <c r="F9714" s="10">
        <v>528518</v>
      </c>
    </row>
    <row r="9715" spans="6:6">
      <c r="F9715" s="10">
        <v>528523</v>
      </c>
    </row>
    <row r="9716" spans="6:6">
      <c r="F9716" s="10">
        <v>528530</v>
      </c>
    </row>
    <row r="9717" spans="6:6">
      <c r="F9717" s="10">
        <v>528533</v>
      </c>
    </row>
    <row r="9718" spans="6:6">
      <c r="F9718" s="10">
        <v>528545</v>
      </c>
    </row>
    <row r="9719" spans="6:6">
      <c r="F9719" s="10">
        <v>528549</v>
      </c>
    </row>
    <row r="9720" spans="6:6">
      <c r="F9720" s="10">
        <v>528555</v>
      </c>
    </row>
    <row r="9721" spans="6:6">
      <c r="F9721" s="10">
        <v>528562</v>
      </c>
    </row>
    <row r="9722" spans="6:6">
      <c r="F9722" s="10">
        <v>528568</v>
      </c>
    </row>
    <row r="9723" spans="6:6">
      <c r="F9723" s="10">
        <v>528574</v>
      </c>
    </row>
    <row r="9724" spans="6:6">
      <c r="F9724" s="10">
        <v>528577</v>
      </c>
    </row>
    <row r="9725" spans="6:6">
      <c r="F9725" s="10">
        <v>528582</v>
      </c>
    </row>
    <row r="9726" spans="6:6">
      <c r="F9726" s="10">
        <v>528593</v>
      </c>
    </row>
    <row r="9727" spans="6:6">
      <c r="F9727" s="10">
        <v>528597</v>
      </c>
    </row>
    <row r="9728" spans="6:6">
      <c r="F9728" s="10">
        <v>528603</v>
      </c>
    </row>
    <row r="9729" spans="6:6">
      <c r="F9729" s="10">
        <v>528606</v>
      </c>
    </row>
    <row r="9730" spans="6:6">
      <c r="F9730" s="10">
        <v>528613</v>
      </c>
    </row>
    <row r="9731" spans="6:6">
      <c r="F9731" s="10">
        <v>528615</v>
      </c>
    </row>
    <row r="9732" spans="6:6">
      <c r="F9732" s="10">
        <v>528629</v>
      </c>
    </row>
    <row r="9733" spans="6:6">
      <c r="F9733" s="10">
        <v>528630</v>
      </c>
    </row>
    <row r="9734" spans="6:6">
      <c r="F9734" s="10">
        <v>528635</v>
      </c>
    </row>
    <row r="9735" spans="6:6">
      <c r="F9735" s="10">
        <v>528646</v>
      </c>
    </row>
    <row r="9736" spans="6:6">
      <c r="F9736" s="10">
        <v>528647</v>
      </c>
    </row>
    <row r="9737" spans="6:6">
      <c r="F9737" s="10">
        <v>528650</v>
      </c>
    </row>
    <row r="9738" spans="6:6">
      <c r="F9738" s="10">
        <v>528654</v>
      </c>
    </row>
    <row r="9739" spans="6:6">
      <c r="F9739" s="10">
        <v>528655</v>
      </c>
    </row>
    <row r="9740" spans="6:6">
      <c r="F9740" s="10">
        <v>528661</v>
      </c>
    </row>
    <row r="9741" spans="6:6">
      <c r="F9741" s="10">
        <v>528664</v>
      </c>
    </row>
    <row r="9742" spans="6:6">
      <c r="F9742" s="10">
        <v>528665</v>
      </c>
    </row>
    <row r="9743" spans="6:6">
      <c r="F9743" s="10">
        <v>528668</v>
      </c>
    </row>
    <row r="9744" spans="6:6">
      <c r="F9744" s="10">
        <v>528699</v>
      </c>
    </row>
    <row r="9745" spans="6:6">
      <c r="F9745" s="10">
        <v>528708</v>
      </c>
    </row>
    <row r="9746" spans="6:6">
      <c r="F9746" s="10">
        <v>528722</v>
      </c>
    </row>
    <row r="9747" spans="6:6">
      <c r="F9747" s="10">
        <v>528723</v>
      </c>
    </row>
    <row r="9748" spans="6:6">
      <c r="F9748" s="10">
        <v>528728</v>
      </c>
    </row>
    <row r="9749" spans="6:6">
      <c r="F9749" s="10">
        <v>528735</v>
      </c>
    </row>
    <row r="9750" spans="6:6">
      <c r="F9750" s="10">
        <v>528741</v>
      </c>
    </row>
    <row r="9751" spans="6:6">
      <c r="F9751" s="10">
        <v>528744</v>
      </c>
    </row>
    <row r="9752" spans="6:6">
      <c r="F9752" s="10">
        <v>528748</v>
      </c>
    </row>
    <row r="9753" spans="6:6">
      <c r="F9753" s="10">
        <v>528755</v>
      </c>
    </row>
    <row r="9754" spans="6:6">
      <c r="F9754" s="10">
        <v>528767</v>
      </c>
    </row>
    <row r="9755" spans="6:6">
      <c r="F9755" s="10">
        <v>528769</v>
      </c>
    </row>
    <row r="9756" spans="6:6">
      <c r="F9756" s="10">
        <v>528782</v>
      </c>
    </row>
    <row r="9757" spans="6:6">
      <c r="F9757" s="10">
        <v>528783</v>
      </c>
    </row>
    <row r="9758" spans="6:6">
      <c r="F9758" s="10">
        <v>528784</v>
      </c>
    </row>
    <row r="9759" spans="6:6">
      <c r="F9759" s="10">
        <v>528799</v>
      </c>
    </row>
    <row r="9760" spans="6:6">
      <c r="F9760" s="10">
        <v>528802</v>
      </c>
    </row>
    <row r="9761" spans="6:6">
      <c r="F9761" s="10">
        <v>528804</v>
      </c>
    </row>
    <row r="9762" spans="6:6">
      <c r="F9762" s="10">
        <v>528807</v>
      </c>
    </row>
    <row r="9763" spans="6:6">
      <c r="F9763" s="10">
        <v>528813</v>
      </c>
    </row>
    <row r="9764" spans="6:6">
      <c r="F9764" s="10">
        <v>528815</v>
      </c>
    </row>
    <row r="9765" spans="6:6">
      <c r="F9765" s="10">
        <v>528816</v>
      </c>
    </row>
    <row r="9766" spans="6:6">
      <c r="F9766" s="10">
        <v>528817</v>
      </c>
    </row>
    <row r="9767" spans="6:6">
      <c r="F9767" s="10">
        <v>528818</v>
      </c>
    </row>
    <row r="9768" spans="6:6">
      <c r="F9768" s="10">
        <v>528832</v>
      </c>
    </row>
    <row r="9769" spans="6:6">
      <c r="F9769" s="10">
        <v>528833</v>
      </c>
    </row>
    <row r="9770" spans="6:6">
      <c r="F9770" s="10">
        <v>528834</v>
      </c>
    </row>
    <row r="9771" spans="6:6">
      <c r="F9771" s="10">
        <v>528839</v>
      </c>
    </row>
    <row r="9772" spans="6:6">
      <c r="F9772" s="10">
        <v>528842</v>
      </c>
    </row>
    <row r="9773" spans="6:6">
      <c r="F9773" s="10">
        <v>528860</v>
      </c>
    </row>
    <row r="9774" spans="6:6">
      <c r="F9774" s="10">
        <v>528862</v>
      </c>
    </row>
    <row r="9775" spans="6:6">
      <c r="F9775" s="10">
        <v>528870</v>
      </c>
    </row>
    <row r="9776" spans="6:6">
      <c r="F9776" s="10">
        <v>528871</v>
      </c>
    </row>
    <row r="9777" spans="6:6">
      <c r="F9777" s="10">
        <v>528877</v>
      </c>
    </row>
    <row r="9778" spans="6:6">
      <c r="F9778" s="10">
        <v>528891</v>
      </c>
    </row>
    <row r="9779" spans="6:6">
      <c r="F9779" s="10">
        <v>528907</v>
      </c>
    </row>
    <row r="9780" spans="6:6">
      <c r="F9780" s="10">
        <v>528912</v>
      </c>
    </row>
    <row r="9781" spans="6:6">
      <c r="F9781" s="10">
        <v>528914</v>
      </c>
    </row>
    <row r="9782" spans="6:6">
      <c r="F9782" s="10">
        <v>528919</v>
      </c>
    </row>
    <row r="9783" spans="6:6">
      <c r="F9783" s="10">
        <v>528920</v>
      </c>
    </row>
    <row r="9784" spans="6:6">
      <c r="F9784" s="10">
        <v>528926</v>
      </c>
    </row>
    <row r="9785" spans="6:6">
      <c r="F9785" s="10">
        <v>528930</v>
      </c>
    </row>
    <row r="9786" spans="6:6">
      <c r="F9786" s="10">
        <v>528939</v>
      </c>
    </row>
    <row r="9787" spans="6:6">
      <c r="F9787" s="10">
        <v>528946</v>
      </c>
    </row>
    <row r="9788" spans="6:6">
      <c r="F9788" s="10">
        <v>528959</v>
      </c>
    </row>
    <row r="9789" spans="6:6">
      <c r="F9789" s="10">
        <v>528960</v>
      </c>
    </row>
    <row r="9790" spans="6:6">
      <c r="F9790" s="10">
        <v>528971</v>
      </c>
    </row>
    <row r="9791" spans="6:6">
      <c r="F9791" s="10">
        <v>528972</v>
      </c>
    </row>
    <row r="9792" spans="6:6">
      <c r="F9792" s="10">
        <v>528976</v>
      </c>
    </row>
    <row r="9793" spans="6:6">
      <c r="F9793" s="10">
        <v>528977</v>
      </c>
    </row>
    <row r="9794" spans="6:6">
      <c r="F9794" s="10">
        <v>528986</v>
      </c>
    </row>
    <row r="9795" spans="6:6">
      <c r="F9795" s="10">
        <v>528990</v>
      </c>
    </row>
    <row r="9796" spans="6:6">
      <c r="F9796" s="10">
        <v>528991</v>
      </c>
    </row>
    <row r="9797" spans="6:6">
      <c r="F9797" s="10">
        <v>528994</v>
      </c>
    </row>
    <row r="9798" spans="6:6">
      <c r="F9798" s="10">
        <v>529002</v>
      </c>
    </row>
    <row r="9799" spans="6:6">
      <c r="F9799" s="10">
        <v>529006</v>
      </c>
    </row>
    <row r="9800" spans="6:6">
      <c r="F9800" s="10">
        <v>529009</v>
      </c>
    </row>
    <row r="9801" spans="6:6">
      <c r="F9801" s="10">
        <v>529030</v>
      </c>
    </row>
    <row r="9802" spans="6:6">
      <c r="F9802" s="10">
        <v>529036</v>
      </c>
    </row>
    <row r="9803" spans="6:6">
      <c r="F9803" s="10">
        <v>529043</v>
      </c>
    </row>
    <row r="9804" spans="6:6">
      <c r="F9804" s="10">
        <v>529047</v>
      </c>
    </row>
    <row r="9805" spans="6:6">
      <c r="F9805" s="10">
        <v>529049</v>
      </c>
    </row>
    <row r="9806" spans="6:6">
      <c r="F9806" s="10">
        <v>529052</v>
      </c>
    </row>
    <row r="9807" spans="6:6">
      <c r="F9807" s="10">
        <v>529053</v>
      </c>
    </row>
    <row r="9808" spans="6:6">
      <c r="F9808" s="10">
        <v>529056</v>
      </c>
    </row>
    <row r="9809" spans="6:6">
      <c r="F9809" s="10">
        <v>529059</v>
      </c>
    </row>
    <row r="9810" spans="6:6">
      <c r="F9810" s="10">
        <v>529060</v>
      </c>
    </row>
    <row r="9811" spans="6:6">
      <c r="F9811" s="10">
        <v>529061</v>
      </c>
    </row>
    <row r="9812" spans="6:6">
      <c r="F9812" s="10">
        <v>529062</v>
      </c>
    </row>
    <row r="9813" spans="6:6">
      <c r="F9813" s="10">
        <v>529067</v>
      </c>
    </row>
    <row r="9814" spans="6:6">
      <c r="F9814" s="10">
        <v>529071</v>
      </c>
    </row>
    <row r="9815" spans="6:6">
      <c r="F9815" s="10">
        <v>529092</v>
      </c>
    </row>
    <row r="9816" spans="6:6">
      <c r="F9816" s="10">
        <v>529109</v>
      </c>
    </row>
    <row r="9817" spans="6:6">
      <c r="F9817" s="10">
        <v>529115</v>
      </c>
    </row>
    <row r="9818" spans="6:6">
      <c r="F9818" s="10">
        <v>529120</v>
      </c>
    </row>
    <row r="9819" spans="6:6">
      <c r="F9819" s="10">
        <v>529124</v>
      </c>
    </row>
    <row r="9820" spans="6:6">
      <c r="F9820" s="10">
        <v>529125</v>
      </c>
    </row>
    <row r="9821" spans="6:6">
      <c r="F9821" s="10">
        <v>529131</v>
      </c>
    </row>
    <row r="9822" spans="6:6">
      <c r="F9822" s="10">
        <v>529134</v>
      </c>
    </row>
    <row r="9823" spans="6:6">
      <c r="F9823" s="10">
        <v>529141</v>
      </c>
    </row>
    <row r="9824" spans="6:6">
      <c r="F9824" s="10">
        <v>529146</v>
      </c>
    </row>
    <row r="9825" spans="6:6">
      <c r="F9825" s="10">
        <v>529148</v>
      </c>
    </row>
    <row r="9826" spans="6:6">
      <c r="F9826" s="10">
        <v>529157</v>
      </c>
    </row>
    <row r="9827" spans="6:6">
      <c r="F9827" s="10">
        <v>529166</v>
      </c>
    </row>
    <row r="9828" spans="6:6">
      <c r="F9828" s="10">
        <v>529167</v>
      </c>
    </row>
    <row r="9829" spans="6:6">
      <c r="F9829" s="10">
        <v>529171</v>
      </c>
    </row>
    <row r="9830" spans="6:6">
      <c r="F9830" s="10">
        <v>529183</v>
      </c>
    </row>
    <row r="9831" spans="6:6">
      <c r="F9831" s="10">
        <v>529184</v>
      </c>
    </row>
    <row r="9832" spans="6:6">
      <c r="F9832" s="10">
        <v>529186</v>
      </c>
    </row>
    <row r="9833" spans="6:6">
      <c r="F9833" s="10">
        <v>529193</v>
      </c>
    </row>
    <row r="9834" spans="6:6">
      <c r="F9834" s="10">
        <v>529195</v>
      </c>
    </row>
    <row r="9835" spans="6:6">
      <c r="F9835" s="10">
        <v>529196</v>
      </c>
    </row>
    <row r="9836" spans="6:6">
      <c r="F9836" s="10">
        <v>529207</v>
      </c>
    </row>
    <row r="9837" spans="6:6">
      <c r="F9837" s="10">
        <v>529211</v>
      </c>
    </row>
    <row r="9838" spans="6:6">
      <c r="F9838" s="10">
        <v>529215</v>
      </c>
    </row>
    <row r="9839" spans="6:6">
      <c r="F9839" s="10">
        <v>529218</v>
      </c>
    </row>
    <row r="9840" spans="6:6">
      <c r="F9840" s="10">
        <v>529230</v>
      </c>
    </row>
    <row r="9841" spans="6:6">
      <c r="F9841" s="10">
        <v>529231</v>
      </c>
    </row>
    <row r="9842" spans="6:6">
      <c r="F9842" s="10">
        <v>529235</v>
      </c>
    </row>
    <row r="9843" spans="6:6">
      <c r="F9843" s="10">
        <v>529245</v>
      </c>
    </row>
    <row r="9844" spans="6:6">
      <c r="F9844" s="10">
        <v>529246</v>
      </c>
    </row>
    <row r="9845" spans="6:6">
      <c r="F9845" s="10">
        <v>529251</v>
      </c>
    </row>
    <row r="9846" spans="6:6">
      <c r="F9846" s="10">
        <v>529260</v>
      </c>
    </row>
    <row r="9847" spans="6:6">
      <c r="F9847" s="10">
        <v>529277</v>
      </c>
    </row>
    <row r="9848" spans="6:6">
      <c r="F9848" s="10">
        <v>529282</v>
      </c>
    </row>
    <row r="9849" spans="6:6">
      <c r="F9849" s="10">
        <v>529284</v>
      </c>
    </row>
    <row r="9850" spans="6:6">
      <c r="F9850" s="10">
        <v>529294</v>
      </c>
    </row>
    <row r="9851" spans="6:6">
      <c r="F9851" s="10">
        <v>529295</v>
      </c>
    </row>
    <row r="9852" spans="6:6">
      <c r="F9852" s="10">
        <v>529296</v>
      </c>
    </row>
    <row r="9853" spans="6:6">
      <c r="F9853" s="10">
        <v>529298</v>
      </c>
    </row>
    <row r="9854" spans="6:6">
      <c r="F9854" s="10">
        <v>529303</v>
      </c>
    </row>
    <row r="9855" spans="6:6">
      <c r="F9855" s="10">
        <v>529308</v>
      </c>
    </row>
    <row r="9856" spans="6:6">
      <c r="F9856" s="10">
        <v>529312</v>
      </c>
    </row>
    <row r="9857" spans="6:6">
      <c r="F9857" s="10">
        <v>529318</v>
      </c>
    </row>
    <row r="9858" spans="6:6">
      <c r="F9858" s="10">
        <v>529327</v>
      </c>
    </row>
    <row r="9859" spans="6:6">
      <c r="F9859" s="10">
        <v>529335</v>
      </c>
    </row>
    <row r="9860" spans="6:6">
      <c r="F9860" s="10">
        <v>529336</v>
      </c>
    </row>
    <row r="9861" spans="6:6">
      <c r="F9861" s="10">
        <v>529346</v>
      </c>
    </row>
    <row r="9862" spans="6:6">
      <c r="F9862" s="10">
        <v>529365</v>
      </c>
    </row>
    <row r="9863" spans="6:6">
      <c r="F9863" s="10">
        <v>529366</v>
      </c>
    </row>
    <row r="9864" spans="6:6">
      <c r="F9864" s="10">
        <v>529373</v>
      </c>
    </row>
    <row r="9865" spans="6:6">
      <c r="F9865" s="10">
        <v>529375</v>
      </c>
    </row>
    <row r="9866" spans="6:6">
      <c r="F9866" s="10">
        <v>529382</v>
      </c>
    </row>
    <row r="9867" spans="6:6">
      <c r="F9867" s="10">
        <v>529388</v>
      </c>
    </row>
    <row r="9868" spans="6:6">
      <c r="F9868" s="10">
        <v>529391</v>
      </c>
    </row>
    <row r="9869" spans="6:6">
      <c r="F9869" s="10">
        <v>529395</v>
      </c>
    </row>
    <row r="9870" spans="6:6">
      <c r="F9870" s="10">
        <v>529399</v>
      </c>
    </row>
    <row r="9871" spans="6:6">
      <c r="F9871" s="10">
        <v>529404</v>
      </c>
    </row>
    <row r="9872" spans="6:6">
      <c r="F9872" s="10">
        <v>529405</v>
      </c>
    </row>
    <row r="9873" spans="6:6">
      <c r="F9873" s="10">
        <v>529410</v>
      </c>
    </row>
    <row r="9874" spans="6:6">
      <c r="F9874" s="10">
        <v>529412</v>
      </c>
    </row>
    <row r="9875" spans="6:6">
      <c r="F9875" s="10">
        <v>529416</v>
      </c>
    </row>
    <row r="9876" spans="6:6">
      <c r="F9876" s="10">
        <v>529423</v>
      </c>
    </row>
    <row r="9877" spans="6:6">
      <c r="F9877" s="10">
        <v>529424</v>
      </c>
    </row>
    <row r="9878" spans="6:6">
      <c r="F9878" s="10">
        <v>529425</v>
      </c>
    </row>
    <row r="9879" spans="6:6">
      <c r="F9879" s="10">
        <v>529442</v>
      </c>
    </row>
    <row r="9880" spans="6:6">
      <c r="F9880" s="10">
        <v>529443</v>
      </c>
    </row>
    <row r="9881" spans="6:6">
      <c r="F9881" s="10">
        <v>529445</v>
      </c>
    </row>
    <row r="9882" spans="6:6">
      <c r="F9882" s="10">
        <v>529462</v>
      </c>
    </row>
    <row r="9883" spans="6:6">
      <c r="F9883" s="10">
        <v>529463</v>
      </c>
    </row>
    <row r="9884" spans="6:6">
      <c r="F9884" s="10">
        <v>529468</v>
      </c>
    </row>
    <row r="9885" spans="6:6">
      <c r="F9885" s="10">
        <v>529478</v>
      </c>
    </row>
    <row r="9886" spans="6:6">
      <c r="F9886" s="10">
        <v>529488</v>
      </c>
    </row>
    <row r="9887" spans="6:6">
      <c r="F9887" s="10">
        <v>529491</v>
      </c>
    </row>
    <row r="9888" spans="6:6">
      <c r="F9888" s="10">
        <v>529492</v>
      </c>
    </row>
    <row r="9889" spans="6:6">
      <c r="F9889" s="10">
        <v>529494</v>
      </c>
    </row>
    <row r="9890" spans="6:6">
      <c r="F9890" s="10">
        <v>529500</v>
      </c>
    </row>
    <row r="9891" spans="6:6">
      <c r="F9891" s="10">
        <v>529507</v>
      </c>
    </row>
    <row r="9892" spans="6:6">
      <c r="F9892" s="10">
        <v>529511</v>
      </c>
    </row>
    <row r="9893" spans="6:6">
      <c r="F9893" s="10">
        <v>529516</v>
      </c>
    </row>
    <row r="9894" spans="6:6">
      <c r="F9894" s="10">
        <v>529518</v>
      </c>
    </row>
    <row r="9895" spans="6:6">
      <c r="F9895" s="10">
        <v>529535</v>
      </c>
    </row>
    <row r="9896" spans="6:6">
      <c r="F9896" s="10">
        <v>529537</v>
      </c>
    </row>
    <row r="9897" spans="6:6">
      <c r="F9897" s="10">
        <v>529551</v>
      </c>
    </row>
    <row r="9898" spans="6:6">
      <c r="F9898" s="10">
        <v>529552</v>
      </c>
    </row>
    <row r="9899" spans="6:6">
      <c r="F9899" s="10">
        <v>529554</v>
      </c>
    </row>
    <row r="9900" spans="6:6">
      <c r="F9900" s="10">
        <v>529566</v>
      </c>
    </row>
    <row r="9901" spans="6:6">
      <c r="F9901" s="10">
        <v>529590</v>
      </c>
    </row>
    <row r="9902" spans="6:6">
      <c r="F9902" s="10">
        <v>529591</v>
      </c>
    </row>
    <row r="9903" spans="6:6">
      <c r="F9903" s="10">
        <v>529593</v>
      </c>
    </row>
    <row r="9904" spans="6:6">
      <c r="F9904" s="10">
        <v>529603</v>
      </c>
    </row>
    <row r="9905" spans="6:6">
      <c r="F9905" s="10">
        <v>529613</v>
      </c>
    </row>
    <row r="9906" spans="6:6">
      <c r="F9906" s="10">
        <v>529615</v>
      </c>
    </row>
    <row r="9907" spans="6:6">
      <c r="F9907" s="10">
        <v>529618</v>
      </c>
    </row>
    <row r="9908" spans="6:6">
      <c r="F9908" s="10">
        <v>529621</v>
      </c>
    </row>
    <row r="9909" spans="6:6">
      <c r="F9909" s="10">
        <v>529626</v>
      </c>
    </row>
    <row r="9910" spans="6:6">
      <c r="F9910" s="10">
        <v>529629</v>
      </c>
    </row>
    <row r="9911" spans="6:6">
      <c r="F9911" s="10">
        <v>529631</v>
      </c>
    </row>
    <row r="9912" spans="6:6">
      <c r="F9912" s="10">
        <v>529633</v>
      </c>
    </row>
    <row r="9913" spans="6:6">
      <c r="F9913" s="10">
        <v>529646</v>
      </c>
    </row>
    <row r="9914" spans="6:6">
      <c r="F9914" s="10">
        <v>529656</v>
      </c>
    </row>
    <row r="9915" spans="6:6">
      <c r="F9915" s="10">
        <v>529657</v>
      </c>
    </row>
    <row r="9916" spans="6:6">
      <c r="F9916" s="10">
        <v>529659</v>
      </c>
    </row>
    <row r="9917" spans="6:6">
      <c r="F9917" s="10">
        <v>529660</v>
      </c>
    </row>
    <row r="9918" spans="6:6">
      <c r="F9918" s="10">
        <v>529661</v>
      </c>
    </row>
    <row r="9919" spans="6:6">
      <c r="F9919" s="10">
        <v>529670</v>
      </c>
    </row>
    <row r="9920" spans="6:6">
      <c r="F9920" s="10">
        <v>529686</v>
      </c>
    </row>
    <row r="9921" spans="6:6">
      <c r="F9921" s="10">
        <v>529689</v>
      </c>
    </row>
    <row r="9922" spans="6:6">
      <c r="F9922" s="10">
        <v>529698</v>
      </c>
    </row>
    <row r="9923" spans="6:6">
      <c r="F9923" s="10">
        <v>529699</v>
      </c>
    </row>
    <row r="9924" spans="6:6">
      <c r="F9924" s="10">
        <v>529700</v>
      </c>
    </row>
    <row r="9925" spans="6:6">
      <c r="F9925" s="10">
        <v>529706</v>
      </c>
    </row>
    <row r="9926" spans="6:6">
      <c r="F9926" s="10">
        <v>529707</v>
      </c>
    </row>
    <row r="9927" spans="6:6">
      <c r="F9927" s="10">
        <v>529720</v>
      </c>
    </row>
    <row r="9928" spans="6:6">
      <c r="F9928" s="10">
        <v>529745</v>
      </c>
    </row>
    <row r="9929" spans="6:6">
      <c r="F9929" s="10">
        <v>529746</v>
      </c>
    </row>
    <row r="9930" spans="6:6">
      <c r="F9930" s="10">
        <v>529752</v>
      </c>
    </row>
    <row r="9931" spans="6:6">
      <c r="F9931" s="10">
        <v>529754</v>
      </c>
    </row>
    <row r="9932" spans="6:6">
      <c r="F9932" s="10">
        <v>529757</v>
      </c>
    </row>
    <row r="9933" spans="6:6">
      <c r="F9933" s="10">
        <v>529759</v>
      </c>
    </row>
    <row r="9934" spans="6:6">
      <c r="F9934" s="10">
        <v>529760</v>
      </c>
    </row>
    <row r="9935" spans="6:6">
      <c r="F9935" s="10">
        <v>529761</v>
      </c>
    </row>
    <row r="9936" spans="6:6">
      <c r="F9936" s="10">
        <v>529762</v>
      </c>
    </row>
    <row r="9937" spans="6:6">
      <c r="F9937" s="10">
        <v>529769</v>
      </c>
    </row>
    <row r="9938" spans="6:6">
      <c r="F9938" s="10">
        <v>529775</v>
      </c>
    </row>
    <row r="9939" spans="6:6">
      <c r="F9939" s="10">
        <v>529788</v>
      </c>
    </row>
    <row r="9940" spans="6:6">
      <c r="F9940" s="10">
        <v>529791</v>
      </c>
    </row>
    <row r="9941" spans="6:6">
      <c r="F9941" s="10">
        <v>529792</v>
      </c>
    </row>
    <row r="9942" spans="6:6">
      <c r="F9942" s="10">
        <v>529800</v>
      </c>
    </row>
    <row r="9943" spans="6:6">
      <c r="F9943" s="10">
        <v>529805</v>
      </c>
    </row>
    <row r="9944" spans="6:6">
      <c r="F9944" s="10">
        <v>529808</v>
      </c>
    </row>
    <row r="9945" spans="6:6">
      <c r="F9945" s="10">
        <v>529814</v>
      </c>
    </row>
    <row r="9946" spans="6:6">
      <c r="F9946" s="10">
        <v>529823</v>
      </c>
    </row>
    <row r="9947" spans="6:6">
      <c r="F9947" s="10">
        <v>529830</v>
      </c>
    </row>
    <row r="9948" spans="6:6">
      <c r="F9948" s="10">
        <v>529835</v>
      </c>
    </row>
    <row r="9949" spans="6:6">
      <c r="F9949" s="10">
        <v>529844</v>
      </c>
    </row>
    <row r="9950" spans="6:6">
      <c r="F9950" s="10">
        <v>529847</v>
      </c>
    </row>
    <row r="9951" spans="6:6">
      <c r="F9951" s="10">
        <v>529849</v>
      </c>
    </row>
    <row r="9952" spans="6:6">
      <c r="F9952" s="10">
        <v>529852</v>
      </c>
    </row>
    <row r="9953" spans="6:6">
      <c r="F9953" s="10">
        <v>529859</v>
      </c>
    </row>
    <row r="9954" spans="6:6">
      <c r="F9954" s="10">
        <v>529863</v>
      </c>
    </row>
    <row r="9955" spans="6:6">
      <c r="F9955" s="10">
        <v>529868</v>
      </c>
    </row>
    <row r="9956" spans="6:6">
      <c r="F9956" s="10">
        <v>529873</v>
      </c>
    </row>
    <row r="9957" spans="6:6">
      <c r="F9957" s="10">
        <v>529876</v>
      </c>
    </row>
    <row r="9958" spans="6:6">
      <c r="F9958" s="10">
        <v>529878</v>
      </c>
    </row>
    <row r="9959" spans="6:6">
      <c r="F9959" s="10">
        <v>529879</v>
      </c>
    </row>
    <row r="9960" spans="6:6">
      <c r="F9960" s="10">
        <v>529881</v>
      </c>
    </row>
    <row r="9961" spans="6:6">
      <c r="F9961" s="10">
        <v>529891</v>
      </c>
    </row>
    <row r="9962" spans="6:6">
      <c r="F9962" s="10">
        <v>529893</v>
      </c>
    </row>
    <row r="9963" spans="6:6">
      <c r="F9963" s="10">
        <v>529894</v>
      </c>
    </row>
    <row r="9964" spans="6:6">
      <c r="F9964" s="10">
        <v>529902</v>
      </c>
    </row>
    <row r="9965" spans="6:6">
      <c r="F9965" s="10">
        <v>529904</v>
      </c>
    </row>
    <row r="9966" spans="6:6">
      <c r="F9966" s="10">
        <v>529905</v>
      </c>
    </row>
    <row r="9967" spans="6:6">
      <c r="F9967" s="10">
        <v>529920</v>
      </c>
    </row>
    <row r="9968" spans="6:6">
      <c r="F9968" s="10">
        <v>529922</v>
      </c>
    </row>
    <row r="9969" spans="6:6">
      <c r="F9969" s="10">
        <v>529923</v>
      </c>
    </row>
    <row r="9970" spans="6:6">
      <c r="F9970" s="10">
        <v>529925</v>
      </c>
    </row>
    <row r="9971" spans="6:6">
      <c r="F9971" s="10">
        <v>529927</v>
      </c>
    </row>
    <row r="9972" spans="6:6">
      <c r="F9972" s="10">
        <v>529929</v>
      </c>
    </row>
    <row r="9973" spans="6:6">
      <c r="F9973" s="10">
        <v>529930</v>
      </c>
    </row>
    <row r="9974" spans="6:6">
      <c r="F9974" s="10">
        <v>529934</v>
      </c>
    </row>
    <row r="9975" spans="6:6">
      <c r="F9975" s="10">
        <v>529939</v>
      </c>
    </row>
    <row r="9976" spans="6:6">
      <c r="F9976" s="10">
        <v>529947</v>
      </c>
    </row>
    <row r="9977" spans="6:6">
      <c r="F9977" s="10">
        <v>529950</v>
      </c>
    </row>
    <row r="9978" spans="6:6">
      <c r="F9978" s="10">
        <v>529957</v>
      </c>
    </row>
    <row r="9979" spans="6:6">
      <c r="F9979" s="10">
        <v>529958</v>
      </c>
    </row>
    <row r="9980" spans="6:6">
      <c r="F9980" s="10">
        <v>529961</v>
      </c>
    </row>
    <row r="9981" spans="6:6">
      <c r="F9981" s="10">
        <v>529962</v>
      </c>
    </row>
    <row r="9982" spans="6:6">
      <c r="F9982" s="10">
        <v>529969</v>
      </c>
    </row>
    <row r="9983" spans="6:6">
      <c r="F9983" s="10">
        <v>529972</v>
      </c>
    </row>
    <row r="9984" spans="6:6">
      <c r="F9984" s="10">
        <v>529990</v>
      </c>
    </row>
    <row r="9985" spans="6:6">
      <c r="F9985" s="10">
        <v>529992</v>
      </c>
    </row>
    <row r="9986" spans="6:6">
      <c r="F9986" s="10">
        <v>530000</v>
      </c>
    </row>
    <row r="9987" spans="6:6">
      <c r="F9987" s="10">
        <v>530001</v>
      </c>
    </row>
    <row r="9988" spans="6:6">
      <c r="F9988" s="10">
        <v>530004</v>
      </c>
    </row>
    <row r="9989" spans="6:6">
      <c r="F9989" s="10">
        <v>530005</v>
      </c>
    </row>
    <row r="9990" spans="6:6">
      <c r="F9990" s="10">
        <v>530017</v>
      </c>
    </row>
    <row r="9991" spans="6:6">
      <c r="F9991" s="10">
        <v>530018</v>
      </c>
    </row>
    <row r="9992" spans="6:6">
      <c r="F9992" s="10">
        <v>530023</v>
      </c>
    </row>
    <row r="9993" spans="6:6">
      <c r="F9993" s="10">
        <v>530027</v>
      </c>
    </row>
    <row r="9994" spans="6:6">
      <c r="F9994" s="10">
        <v>530029</v>
      </c>
    </row>
    <row r="9995" spans="6:6">
      <c r="F9995" s="10">
        <v>530031</v>
      </c>
    </row>
    <row r="9996" spans="6:6">
      <c r="F9996" s="10">
        <v>530042</v>
      </c>
    </row>
    <row r="9997" spans="6:6">
      <c r="F9997" s="10">
        <v>530047</v>
      </c>
    </row>
    <row r="9998" spans="6:6">
      <c r="F9998" s="10">
        <v>530050</v>
      </c>
    </row>
    <row r="9999" spans="6:6">
      <c r="F9999" s="10">
        <v>530059</v>
      </c>
    </row>
    <row r="10000" spans="6:6">
      <c r="F10000" s="10">
        <v>530065</v>
      </c>
    </row>
    <row r="10001" spans="6:6">
      <c r="F10001" s="10">
        <v>530068</v>
      </c>
    </row>
    <row r="10002" spans="6:6">
      <c r="F10002" s="10">
        <v>530069</v>
      </c>
    </row>
    <row r="10003" spans="6:6">
      <c r="F10003" s="10">
        <v>530070</v>
      </c>
    </row>
    <row r="10004" spans="6:6">
      <c r="F10004" s="10">
        <v>530071</v>
      </c>
    </row>
    <row r="10005" spans="6:6">
      <c r="F10005" s="10">
        <v>530076</v>
      </c>
    </row>
    <row r="10006" spans="6:6">
      <c r="F10006" s="10">
        <v>530077</v>
      </c>
    </row>
    <row r="10007" spans="6:6">
      <c r="F10007" s="10">
        <v>530084</v>
      </c>
    </row>
    <row r="10008" spans="6:6">
      <c r="F10008" s="10">
        <v>530088</v>
      </c>
    </row>
    <row r="10009" spans="6:6">
      <c r="F10009" s="10">
        <v>530095</v>
      </c>
    </row>
    <row r="10010" spans="6:6">
      <c r="F10010" s="10">
        <v>530096</v>
      </c>
    </row>
    <row r="10011" spans="6:6">
      <c r="F10011" s="10">
        <v>530101</v>
      </c>
    </row>
    <row r="10012" spans="6:6">
      <c r="F10012" s="10">
        <v>530102</v>
      </c>
    </row>
    <row r="10013" spans="6:6">
      <c r="F10013" s="10">
        <v>530104</v>
      </c>
    </row>
    <row r="10014" spans="6:6">
      <c r="F10014" s="10">
        <v>530116</v>
      </c>
    </row>
    <row r="10015" spans="6:6">
      <c r="F10015" s="10">
        <v>530118</v>
      </c>
    </row>
    <row r="10016" spans="6:6">
      <c r="F10016" s="10">
        <v>530121</v>
      </c>
    </row>
    <row r="10017" spans="6:6">
      <c r="F10017" s="10">
        <v>530146</v>
      </c>
    </row>
    <row r="10018" spans="6:6">
      <c r="F10018" s="10">
        <v>530147</v>
      </c>
    </row>
    <row r="10019" spans="6:6">
      <c r="F10019" s="10">
        <v>530151</v>
      </c>
    </row>
    <row r="10020" spans="6:6">
      <c r="F10020" s="10">
        <v>530157</v>
      </c>
    </row>
    <row r="10021" spans="6:6">
      <c r="F10021" s="10">
        <v>530159</v>
      </c>
    </row>
    <row r="10022" spans="6:6">
      <c r="F10022" s="10">
        <v>530164</v>
      </c>
    </row>
    <row r="10023" spans="6:6">
      <c r="F10023" s="10">
        <v>530171</v>
      </c>
    </row>
    <row r="10024" spans="6:6">
      <c r="F10024" s="10">
        <v>530173</v>
      </c>
    </row>
    <row r="10025" spans="6:6">
      <c r="F10025" s="10">
        <v>530174</v>
      </c>
    </row>
    <row r="10026" spans="6:6">
      <c r="F10026" s="10">
        <v>530175</v>
      </c>
    </row>
    <row r="10027" spans="6:6">
      <c r="F10027" s="10">
        <v>530184</v>
      </c>
    </row>
    <row r="10028" spans="6:6">
      <c r="F10028" s="10">
        <v>530186</v>
      </c>
    </row>
    <row r="10029" spans="6:6">
      <c r="F10029" s="10">
        <v>530188</v>
      </c>
    </row>
    <row r="10030" spans="6:6">
      <c r="F10030" s="10">
        <v>530189</v>
      </c>
    </row>
    <row r="10031" spans="6:6">
      <c r="F10031" s="10">
        <v>530196</v>
      </c>
    </row>
    <row r="10032" spans="6:6">
      <c r="F10032" s="10">
        <v>530205</v>
      </c>
    </row>
    <row r="10033" spans="6:6">
      <c r="F10033" s="10">
        <v>530210</v>
      </c>
    </row>
    <row r="10034" spans="6:6">
      <c r="F10034" s="10">
        <v>530211</v>
      </c>
    </row>
    <row r="10035" spans="6:6">
      <c r="F10035" s="10">
        <v>530230</v>
      </c>
    </row>
    <row r="10036" spans="6:6">
      <c r="F10036" s="10">
        <v>530231</v>
      </c>
    </row>
    <row r="10037" spans="6:6">
      <c r="F10037" s="10">
        <v>530233</v>
      </c>
    </row>
    <row r="10038" spans="6:6">
      <c r="F10038" s="10">
        <v>530237</v>
      </c>
    </row>
    <row r="10039" spans="6:6">
      <c r="F10039" s="10">
        <v>530239</v>
      </c>
    </row>
    <row r="10040" spans="6:6">
      <c r="F10040" s="10">
        <v>530241</v>
      </c>
    </row>
    <row r="10041" spans="6:6">
      <c r="F10041" s="10">
        <v>530245</v>
      </c>
    </row>
    <row r="10042" spans="6:6">
      <c r="F10042" s="10">
        <v>530254</v>
      </c>
    </row>
    <row r="10043" spans="6:6">
      <c r="F10043" s="10">
        <v>530262</v>
      </c>
    </row>
    <row r="10044" spans="6:6">
      <c r="F10044" s="10">
        <v>530263</v>
      </c>
    </row>
    <row r="10045" spans="6:6">
      <c r="F10045" s="10">
        <v>530264</v>
      </c>
    </row>
    <row r="10046" spans="6:6">
      <c r="F10046" s="10">
        <v>530270</v>
      </c>
    </row>
    <row r="10047" spans="6:6">
      <c r="F10047" s="10">
        <v>530271</v>
      </c>
    </row>
    <row r="10048" spans="6:6">
      <c r="F10048" s="10">
        <v>530279</v>
      </c>
    </row>
    <row r="10049" spans="6:6">
      <c r="F10049" s="10">
        <v>530282</v>
      </c>
    </row>
    <row r="10050" spans="6:6">
      <c r="F10050" s="10">
        <v>530285</v>
      </c>
    </row>
    <row r="10051" spans="6:6">
      <c r="F10051" s="10">
        <v>530292</v>
      </c>
    </row>
    <row r="10052" spans="6:6">
      <c r="F10052" s="10">
        <v>530315</v>
      </c>
    </row>
    <row r="10053" spans="6:6">
      <c r="F10053" s="10">
        <v>530316</v>
      </c>
    </row>
    <row r="10054" spans="6:6">
      <c r="F10054" s="10">
        <v>530317</v>
      </c>
    </row>
    <row r="10055" spans="6:6">
      <c r="F10055" s="10">
        <v>530319</v>
      </c>
    </row>
    <row r="10056" spans="6:6">
      <c r="F10056" s="10">
        <v>530325</v>
      </c>
    </row>
    <row r="10057" spans="6:6">
      <c r="F10057" s="10">
        <v>530330</v>
      </c>
    </row>
    <row r="10058" spans="6:6">
      <c r="F10058" s="10">
        <v>530333</v>
      </c>
    </row>
    <row r="10059" spans="6:6">
      <c r="F10059" s="10">
        <v>530341</v>
      </c>
    </row>
    <row r="10060" spans="6:6">
      <c r="F10060" s="10">
        <v>530342</v>
      </c>
    </row>
    <row r="10061" spans="6:6">
      <c r="F10061" s="10">
        <v>530344</v>
      </c>
    </row>
    <row r="10062" spans="6:6">
      <c r="F10062" s="10">
        <v>530346</v>
      </c>
    </row>
    <row r="10063" spans="6:6">
      <c r="F10063" s="10">
        <v>530348</v>
      </c>
    </row>
    <row r="10064" spans="6:6">
      <c r="F10064" s="10">
        <v>530352</v>
      </c>
    </row>
    <row r="10065" spans="6:6">
      <c r="F10065" s="10">
        <v>530353</v>
      </c>
    </row>
    <row r="10066" spans="6:6">
      <c r="F10066" s="10">
        <v>530354</v>
      </c>
    </row>
    <row r="10067" spans="6:6">
      <c r="F10067" s="10">
        <v>530356</v>
      </c>
    </row>
    <row r="10068" spans="6:6">
      <c r="F10068" s="10">
        <v>530358</v>
      </c>
    </row>
    <row r="10069" spans="6:6">
      <c r="F10069" s="10">
        <v>530360</v>
      </c>
    </row>
    <row r="10070" spans="6:6">
      <c r="F10070" s="10">
        <v>530393</v>
      </c>
    </row>
    <row r="10071" spans="6:6">
      <c r="F10071" s="10">
        <v>530397</v>
      </c>
    </row>
    <row r="10072" spans="6:6">
      <c r="F10072" s="10">
        <v>530401</v>
      </c>
    </row>
    <row r="10073" spans="6:6">
      <c r="F10073" s="10">
        <v>530407</v>
      </c>
    </row>
    <row r="10074" spans="6:6">
      <c r="F10074" s="10">
        <v>530409</v>
      </c>
    </row>
    <row r="10075" spans="6:6">
      <c r="F10075" s="10">
        <v>530411</v>
      </c>
    </row>
    <row r="10076" spans="6:6">
      <c r="F10076" s="10">
        <v>530413</v>
      </c>
    </row>
    <row r="10077" spans="6:6">
      <c r="F10077" s="10">
        <v>530414</v>
      </c>
    </row>
    <row r="10078" spans="6:6">
      <c r="F10078" s="10">
        <v>530430</v>
      </c>
    </row>
    <row r="10079" spans="6:6">
      <c r="F10079" s="10">
        <v>530435</v>
      </c>
    </row>
    <row r="10080" spans="6:6">
      <c r="F10080" s="10">
        <v>530437</v>
      </c>
    </row>
    <row r="10081" spans="6:6">
      <c r="F10081" s="10">
        <v>530442</v>
      </c>
    </row>
    <row r="10082" spans="6:6">
      <c r="F10082" s="10">
        <v>530447</v>
      </c>
    </row>
    <row r="10083" spans="6:6">
      <c r="F10083" s="10">
        <v>530449</v>
      </c>
    </row>
    <row r="10084" spans="6:6">
      <c r="F10084" s="10">
        <v>530461</v>
      </c>
    </row>
    <row r="10085" spans="6:6">
      <c r="F10085" s="10">
        <v>530462</v>
      </c>
    </row>
    <row r="10086" spans="6:6">
      <c r="F10086" s="10">
        <v>530464</v>
      </c>
    </row>
    <row r="10087" spans="6:6">
      <c r="F10087" s="10">
        <v>530468</v>
      </c>
    </row>
    <row r="10088" spans="6:6">
      <c r="F10088" s="10">
        <v>530472</v>
      </c>
    </row>
    <row r="10089" spans="6:6">
      <c r="F10089" s="10">
        <v>530483</v>
      </c>
    </row>
    <row r="10090" spans="6:6">
      <c r="F10090" s="10">
        <v>530484</v>
      </c>
    </row>
    <row r="10091" spans="6:6">
      <c r="F10091" s="10">
        <v>530485</v>
      </c>
    </row>
    <row r="10092" spans="6:6">
      <c r="F10092" s="10">
        <v>530502</v>
      </c>
    </row>
    <row r="10093" spans="6:6">
      <c r="F10093" s="10">
        <v>530506</v>
      </c>
    </row>
    <row r="10094" spans="6:6">
      <c r="F10094" s="10">
        <v>530507</v>
      </c>
    </row>
    <row r="10095" spans="6:6">
      <c r="F10095" s="10">
        <v>530509</v>
      </c>
    </row>
    <row r="10096" spans="6:6">
      <c r="F10096" s="10">
        <v>530513</v>
      </c>
    </row>
    <row r="10097" spans="6:6">
      <c r="F10097" s="10">
        <v>530516</v>
      </c>
    </row>
    <row r="10098" spans="6:6">
      <c r="F10098" s="10">
        <v>530524</v>
      </c>
    </row>
    <row r="10099" spans="6:6">
      <c r="F10099" s="10">
        <v>530527</v>
      </c>
    </row>
    <row r="10100" spans="6:6">
      <c r="F10100" s="10">
        <v>530538</v>
      </c>
    </row>
    <row r="10101" spans="6:6">
      <c r="F10101" s="10">
        <v>530544</v>
      </c>
    </row>
    <row r="10102" spans="6:6">
      <c r="F10102" s="10">
        <v>530547</v>
      </c>
    </row>
    <row r="10103" spans="6:6">
      <c r="F10103" s="10">
        <v>530549</v>
      </c>
    </row>
    <row r="10104" spans="6:6">
      <c r="F10104" s="10">
        <v>530550</v>
      </c>
    </row>
    <row r="10105" spans="6:6">
      <c r="F10105" s="10">
        <v>530553</v>
      </c>
    </row>
    <row r="10106" spans="6:6">
      <c r="F10106" s="10">
        <v>530556</v>
      </c>
    </row>
    <row r="10107" spans="6:6">
      <c r="F10107" s="10">
        <v>530559</v>
      </c>
    </row>
    <row r="10108" spans="6:6">
      <c r="F10108" s="10">
        <v>530560</v>
      </c>
    </row>
    <row r="10109" spans="6:6">
      <c r="F10109" s="10">
        <v>530571</v>
      </c>
    </row>
    <row r="10110" spans="6:6">
      <c r="F10110" s="10">
        <v>530577</v>
      </c>
    </row>
    <row r="10111" spans="6:6">
      <c r="F10111" s="10">
        <v>530597</v>
      </c>
    </row>
    <row r="10112" spans="6:6">
      <c r="F10112" s="10">
        <v>530599</v>
      </c>
    </row>
    <row r="10113" spans="6:6">
      <c r="F10113" s="10">
        <v>530601</v>
      </c>
    </row>
    <row r="10114" spans="6:6">
      <c r="F10114" s="10">
        <v>530610</v>
      </c>
    </row>
    <row r="10115" spans="6:6">
      <c r="F10115" s="10">
        <v>530613</v>
      </c>
    </row>
    <row r="10116" spans="6:6">
      <c r="F10116" s="10">
        <v>530616</v>
      </c>
    </row>
    <row r="10117" spans="6:6">
      <c r="F10117" s="10">
        <v>530618</v>
      </c>
    </row>
    <row r="10118" spans="6:6">
      <c r="F10118" s="10">
        <v>530624</v>
      </c>
    </row>
    <row r="10119" spans="6:6">
      <c r="F10119" s="10">
        <v>530641</v>
      </c>
    </row>
    <row r="10120" spans="6:6">
      <c r="F10120" s="10">
        <v>530642</v>
      </c>
    </row>
    <row r="10121" spans="6:6">
      <c r="F10121" s="10">
        <v>530653</v>
      </c>
    </row>
    <row r="10122" spans="6:6">
      <c r="F10122" s="10">
        <v>530657</v>
      </c>
    </row>
    <row r="10123" spans="6:6">
      <c r="F10123" s="10">
        <v>530659</v>
      </c>
    </row>
    <row r="10124" spans="6:6">
      <c r="F10124" s="10">
        <v>530661</v>
      </c>
    </row>
    <row r="10125" spans="6:6">
      <c r="F10125" s="10">
        <v>530668</v>
      </c>
    </row>
    <row r="10126" spans="6:6">
      <c r="F10126" s="10">
        <v>530688</v>
      </c>
    </row>
    <row r="10127" spans="6:6">
      <c r="F10127" s="10">
        <v>530689</v>
      </c>
    </row>
    <row r="10128" spans="6:6">
      <c r="F10128" s="10">
        <v>530692</v>
      </c>
    </row>
    <row r="10129" spans="6:6">
      <c r="F10129" s="10">
        <v>530703</v>
      </c>
    </row>
    <row r="10130" spans="6:6">
      <c r="F10130" s="10">
        <v>530705</v>
      </c>
    </row>
    <row r="10131" spans="6:6">
      <c r="F10131" s="10">
        <v>530709</v>
      </c>
    </row>
    <row r="10132" spans="6:6">
      <c r="F10132" s="10">
        <v>530719</v>
      </c>
    </row>
    <row r="10133" spans="6:6">
      <c r="F10133" s="10">
        <v>530736</v>
      </c>
    </row>
    <row r="10134" spans="6:6">
      <c r="F10134" s="10">
        <v>530744</v>
      </c>
    </row>
    <row r="10135" spans="6:6">
      <c r="F10135" s="10">
        <v>530748</v>
      </c>
    </row>
    <row r="10136" spans="6:6">
      <c r="F10136" s="10">
        <v>530756</v>
      </c>
    </row>
    <row r="10137" spans="6:6">
      <c r="F10137" s="10">
        <v>530757</v>
      </c>
    </row>
    <row r="10138" spans="6:6">
      <c r="F10138" s="10">
        <v>530773</v>
      </c>
    </row>
    <row r="10139" spans="6:6">
      <c r="F10139" s="10">
        <v>530776</v>
      </c>
    </row>
    <row r="10140" spans="6:6">
      <c r="F10140" s="10">
        <v>530784</v>
      </c>
    </row>
    <row r="10141" spans="6:6">
      <c r="F10141" s="10">
        <v>530785</v>
      </c>
    </row>
    <row r="10142" spans="6:6">
      <c r="F10142" s="10">
        <v>530795</v>
      </c>
    </row>
    <row r="10143" spans="6:6">
      <c r="F10143" s="10">
        <v>530799</v>
      </c>
    </row>
    <row r="10144" spans="6:6">
      <c r="F10144" s="10">
        <v>530803</v>
      </c>
    </row>
    <row r="10145" spans="6:6">
      <c r="F10145" s="10">
        <v>530812</v>
      </c>
    </row>
    <row r="10146" spans="6:6">
      <c r="F10146" s="10">
        <v>530813</v>
      </c>
    </row>
    <row r="10147" spans="6:6">
      <c r="F10147" s="10">
        <v>530824</v>
      </c>
    </row>
    <row r="10148" spans="6:6">
      <c r="F10148" s="10">
        <v>530825</v>
      </c>
    </row>
    <row r="10149" spans="6:6">
      <c r="F10149" s="10">
        <v>530828</v>
      </c>
    </row>
    <row r="10150" spans="6:6">
      <c r="F10150" s="10">
        <v>530846</v>
      </c>
    </row>
    <row r="10151" spans="6:6">
      <c r="F10151" s="10">
        <v>530850</v>
      </c>
    </row>
    <row r="10152" spans="6:6">
      <c r="F10152" s="10">
        <v>530855</v>
      </c>
    </row>
    <row r="10153" spans="6:6">
      <c r="F10153" s="10">
        <v>530858</v>
      </c>
    </row>
    <row r="10154" spans="6:6">
      <c r="F10154" s="10">
        <v>530865</v>
      </c>
    </row>
    <row r="10155" spans="6:6">
      <c r="F10155" s="10">
        <v>530866</v>
      </c>
    </row>
    <row r="10156" spans="6:6">
      <c r="F10156" s="10">
        <v>530871</v>
      </c>
    </row>
    <row r="10157" spans="6:6">
      <c r="F10157" s="10">
        <v>530874</v>
      </c>
    </row>
    <row r="10158" spans="6:6">
      <c r="F10158" s="10">
        <v>530875</v>
      </c>
    </row>
    <row r="10159" spans="6:6">
      <c r="F10159" s="10">
        <v>530879</v>
      </c>
    </row>
    <row r="10160" spans="6:6">
      <c r="F10160" s="10">
        <v>530880</v>
      </c>
    </row>
    <row r="10161" spans="6:6">
      <c r="F10161" s="10">
        <v>530884</v>
      </c>
    </row>
    <row r="10162" spans="6:6">
      <c r="F10162" s="10">
        <v>530908</v>
      </c>
    </row>
    <row r="10163" spans="6:6">
      <c r="F10163" s="10">
        <v>530910</v>
      </c>
    </row>
    <row r="10164" spans="6:6">
      <c r="F10164" s="10">
        <v>530913</v>
      </c>
    </row>
    <row r="10165" spans="6:6">
      <c r="F10165" s="10">
        <v>530929</v>
      </c>
    </row>
    <row r="10166" spans="6:6">
      <c r="F10166" s="10">
        <v>530930</v>
      </c>
    </row>
    <row r="10167" spans="6:6">
      <c r="F10167" s="10">
        <v>530932</v>
      </c>
    </row>
    <row r="10168" spans="6:6">
      <c r="F10168" s="10">
        <v>530936</v>
      </c>
    </row>
    <row r="10169" spans="6:6">
      <c r="F10169" s="10">
        <v>530939</v>
      </c>
    </row>
    <row r="10170" spans="6:6">
      <c r="F10170" s="10">
        <v>530941</v>
      </c>
    </row>
    <row r="10171" spans="6:6">
      <c r="F10171" s="10">
        <v>530951</v>
      </c>
    </row>
    <row r="10172" spans="6:6">
      <c r="F10172" s="10">
        <v>530961</v>
      </c>
    </row>
    <row r="10173" spans="6:6">
      <c r="F10173" s="10">
        <v>530962</v>
      </c>
    </row>
    <row r="10174" spans="6:6">
      <c r="F10174" s="10">
        <v>530965</v>
      </c>
    </row>
    <row r="10175" spans="6:6">
      <c r="F10175" s="10">
        <v>530966</v>
      </c>
    </row>
    <row r="10176" spans="6:6">
      <c r="F10176" s="10">
        <v>530973</v>
      </c>
    </row>
    <row r="10177" spans="6:6">
      <c r="F10177" s="10">
        <v>530975</v>
      </c>
    </row>
    <row r="10178" spans="6:6">
      <c r="F10178" s="10">
        <v>530990</v>
      </c>
    </row>
    <row r="10179" spans="6:6">
      <c r="F10179" s="10">
        <v>530994</v>
      </c>
    </row>
    <row r="10180" spans="6:6">
      <c r="F10180" s="10">
        <v>530999</v>
      </c>
    </row>
    <row r="10181" spans="6:6">
      <c r="F10181" s="10">
        <v>531014</v>
      </c>
    </row>
    <row r="10182" spans="6:6">
      <c r="F10182" s="10">
        <v>531017</v>
      </c>
    </row>
    <row r="10183" spans="6:6">
      <c r="F10183" s="10">
        <v>531018</v>
      </c>
    </row>
    <row r="10184" spans="6:6">
      <c r="F10184" s="10">
        <v>531022</v>
      </c>
    </row>
    <row r="10185" spans="6:6">
      <c r="F10185" s="10">
        <v>531024</v>
      </c>
    </row>
    <row r="10186" spans="6:6">
      <c r="F10186" s="10">
        <v>531026</v>
      </c>
    </row>
    <row r="10187" spans="6:6">
      <c r="F10187" s="10">
        <v>531027</v>
      </c>
    </row>
    <row r="10188" spans="6:6">
      <c r="F10188" s="10">
        <v>531038</v>
      </c>
    </row>
    <row r="10189" spans="6:6">
      <c r="F10189" s="10">
        <v>531039</v>
      </c>
    </row>
    <row r="10190" spans="6:6">
      <c r="F10190" s="10">
        <v>531049</v>
      </c>
    </row>
    <row r="10191" spans="6:6">
      <c r="F10191" s="10">
        <v>531057</v>
      </c>
    </row>
    <row r="10192" spans="6:6">
      <c r="F10192" s="10">
        <v>531059</v>
      </c>
    </row>
    <row r="10193" spans="6:6">
      <c r="F10193" s="10">
        <v>531064</v>
      </c>
    </row>
    <row r="10194" spans="6:6">
      <c r="F10194" s="10">
        <v>531068</v>
      </c>
    </row>
    <row r="10195" spans="6:6">
      <c r="F10195" s="10">
        <v>531070</v>
      </c>
    </row>
    <row r="10196" spans="6:6">
      <c r="F10196" s="10">
        <v>531074</v>
      </c>
    </row>
    <row r="10197" spans="6:6">
      <c r="F10197" s="10">
        <v>531076</v>
      </c>
    </row>
    <row r="10198" spans="6:6">
      <c r="F10198" s="10">
        <v>531079</v>
      </c>
    </row>
    <row r="10199" spans="6:6">
      <c r="F10199" s="10">
        <v>531084</v>
      </c>
    </row>
    <row r="10200" spans="6:6">
      <c r="F10200" s="10">
        <v>531090</v>
      </c>
    </row>
    <row r="10201" spans="6:6">
      <c r="F10201" s="10">
        <v>531092</v>
      </c>
    </row>
    <row r="10202" spans="6:6">
      <c r="F10202" s="10">
        <v>531097</v>
      </c>
    </row>
    <row r="10203" spans="6:6">
      <c r="F10203" s="10">
        <v>531104</v>
      </c>
    </row>
    <row r="10204" spans="6:6">
      <c r="F10204" s="10">
        <v>531109</v>
      </c>
    </row>
    <row r="10205" spans="6:6">
      <c r="F10205" s="10">
        <v>531135</v>
      </c>
    </row>
    <row r="10206" spans="6:6">
      <c r="F10206" s="10">
        <v>531137</v>
      </c>
    </row>
    <row r="10207" spans="6:6">
      <c r="F10207" s="10">
        <v>531139</v>
      </c>
    </row>
    <row r="10208" spans="6:6">
      <c r="F10208" s="10">
        <v>531141</v>
      </c>
    </row>
    <row r="10209" spans="6:6">
      <c r="F10209" s="10">
        <v>531149</v>
      </c>
    </row>
    <row r="10210" spans="6:6">
      <c r="F10210" s="10">
        <v>531150</v>
      </c>
    </row>
    <row r="10211" spans="6:6">
      <c r="F10211" s="10">
        <v>531152</v>
      </c>
    </row>
    <row r="10212" spans="6:6">
      <c r="F10212" s="10">
        <v>531164</v>
      </c>
    </row>
    <row r="10213" spans="6:6">
      <c r="F10213" s="10">
        <v>531169</v>
      </c>
    </row>
    <row r="10214" spans="6:6">
      <c r="F10214" s="10">
        <v>531174</v>
      </c>
    </row>
    <row r="10215" spans="6:6">
      <c r="F10215" s="10">
        <v>531175</v>
      </c>
    </row>
    <row r="10216" spans="6:6">
      <c r="F10216" s="10">
        <v>531178</v>
      </c>
    </row>
    <row r="10217" spans="6:6">
      <c r="F10217" s="10">
        <v>531192</v>
      </c>
    </row>
    <row r="10218" spans="6:6">
      <c r="F10218" s="10">
        <v>531196</v>
      </c>
    </row>
    <row r="10219" spans="6:6">
      <c r="F10219" s="10">
        <v>531199</v>
      </c>
    </row>
    <row r="10220" spans="6:6">
      <c r="F10220" s="10">
        <v>531208</v>
      </c>
    </row>
    <row r="10221" spans="6:6">
      <c r="F10221" s="10">
        <v>531209</v>
      </c>
    </row>
    <row r="10222" spans="6:6">
      <c r="F10222" s="10">
        <v>531211</v>
      </c>
    </row>
    <row r="10223" spans="6:6">
      <c r="F10223" s="10">
        <v>531225</v>
      </c>
    </row>
    <row r="10224" spans="6:6">
      <c r="F10224" s="10">
        <v>531234</v>
      </c>
    </row>
    <row r="10225" spans="6:6">
      <c r="F10225" s="10">
        <v>531237</v>
      </c>
    </row>
    <row r="10226" spans="6:6">
      <c r="F10226" s="10">
        <v>531240</v>
      </c>
    </row>
    <row r="10227" spans="6:6">
      <c r="F10227" s="10">
        <v>531241</v>
      </c>
    </row>
    <row r="10228" spans="6:6">
      <c r="F10228" s="10">
        <v>531250</v>
      </c>
    </row>
    <row r="10229" spans="6:6">
      <c r="F10229" s="10">
        <v>531254</v>
      </c>
    </row>
    <row r="10230" spans="6:6">
      <c r="F10230" s="10">
        <v>531264</v>
      </c>
    </row>
    <row r="10231" spans="6:6">
      <c r="F10231" s="10">
        <v>531271</v>
      </c>
    </row>
    <row r="10232" spans="6:6">
      <c r="F10232" s="10">
        <v>531274</v>
      </c>
    </row>
    <row r="10233" spans="6:6">
      <c r="F10233" s="10">
        <v>531276</v>
      </c>
    </row>
    <row r="10234" spans="6:6">
      <c r="F10234" s="10">
        <v>531278</v>
      </c>
    </row>
    <row r="10235" spans="6:6">
      <c r="F10235" s="10">
        <v>531296</v>
      </c>
    </row>
    <row r="10236" spans="6:6">
      <c r="F10236" s="10">
        <v>531303</v>
      </c>
    </row>
    <row r="10237" spans="6:6">
      <c r="F10237" s="10">
        <v>531304</v>
      </c>
    </row>
    <row r="10238" spans="6:6">
      <c r="F10238" s="10">
        <v>531327</v>
      </c>
    </row>
    <row r="10239" spans="6:6">
      <c r="F10239" s="10">
        <v>531336</v>
      </c>
    </row>
    <row r="10240" spans="6:6">
      <c r="F10240" s="10">
        <v>531339</v>
      </c>
    </row>
    <row r="10241" spans="6:6">
      <c r="F10241" s="10">
        <v>531343</v>
      </c>
    </row>
    <row r="10242" spans="6:6">
      <c r="F10242" s="10">
        <v>531350</v>
      </c>
    </row>
    <row r="10243" spans="6:6">
      <c r="F10243" s="10">
        <v>531355</v>
      </c>
    </row>
    <row r="10244" spans="6:6">
      <c r="F10244" s="10">
        <v>531359</v>
      </c>
    </row>
    <row r="10245" spans="6:6">
      <c r="F10245" s="10">
        <v>531362</v>
      </c>
    </row>
    <row r="10246" spans="6:6">
      <c r="F10246" s="10">
        <v>531367</v>
      </c>
    </row>
    <row r="10247" spans="6:6">
      <c r="F10247" s="10">
        <v>531369</v>
      </c>
    </row>
    <row r="10248" spans="6:6">
      <c r="F10248" s="10">
        <v>531379</v>
      </c>
    </row>
    <row r="10249" spans="6:6">
      <c r="F10249" s="10">
        <v>531382</v>
      </c>
    </row>
    <row r="10250" spans="6:6">
      <c r="F10250" s="10">
        <v>531384</v>
      </c>
    </row>
    <row r="10251" spans="6:6">
      <c r="F10251" s="10">
        <v>531389</v>
      </c>
    </row>
    <row r="10252" spans="6:6">
      <c r="F10252" s="10">
        <v>531391</v>
      </c>
    </row>
    <row r="10253" spans="6:6">
      <c r="F10253" s="10">
        <v>531398</v>
      </c>
    </row>
    <row r="10254" spans="6:6">
      <c r="F10254" s="10">
        <v>531405</v>
      </c>
    </row>
    <row r="10255" spans="6:6">
      <c r="F10255" s="10">
        <v>531406</v>
      </c>
    </row>
    <row r="10256" spans="6:6">
      <c r="F10256" s="10">
        <v>531410</v>
      </c>
    </row>
    <row r="10257" spans="6:6">
      <c r="F10257" s="10">
        <v>531411</v>
      </c>
    </row>
    <row r="10258" spans="6:6">
      <c r="F10258" s="10">
        <v>531418</v>
      </c>
    </row>
    <row r="10259" spans="6:6">
      <c r="F10259" s="10">
        <v>531419</v>
      </c>
    </row>
    <row r="10260" spans="6:6">
      <c r="F10260" s="10">
        <v>531420</v>
      </c>
    </row>
    <row r="10261" spans="6:6">
      <c r="F10261" s="10">
        <v>531435</v>
      </c>
    </row>
    <row r="10262" spans="6:6">
      <c r="F10262" s="10">
        <v>531436</v>
      </c>
    </row>
    <row r="10263" spans="6:6">
      <c r="F10263" s="10">
        <v>531444</v>
      </c>
    </row>
    <row r="10264" spans="6:6">
      <c r="F10264" s="10">
        <v>531455</v>
      </c>
    </row>
    <row r="10265" spans="6:6">
      <c r="F10265" s="10">
        <v>531459</v>
      </c>
    </row>
    <row r="10266" spans="6:6">
      <c r="F10266" s="10">
        <v>531462</v>
      </c>
    </row>
    <row r="10267" spans="6:6">
      <c r="F10267" s="10">
        <v>531467</v>
      </c>
    </row>
    <row r="10268" spans="6:6">
      <c r="F10268" s="10">
        <v>531476</v>
      </c>
    </row>
    <row r="10269" spans="6:6">
      <c r="F10269" s="10">
        <v>531482</v>
      </c>
    </row>
    <row r="10270" spans="6:6">
      <c r="F10270" s="10">
        <v>531486</v>
      </c>
    </row>
    <row r="10271" spans="6:6">
      <c r="F10271" s="10">
        <v>531488</v>
      </c>
    </row>
    <row r="10272" spans="6:6">
      <c r="F10272" s="10">
        <v>531489</v>
      </c>
    </row>
    <row r="10273" spans="6:6">
      <c r="F10273" s="10">
        <v>531493</v>
      </c>
    </row>
    <row r="10274" spans="6:6">
      <c r="F10274" s="10">
        <v>531505</v>
      </c>
    </row>
    <row r="10275" spans="6:6">
      <c r="F10275" s="10">
        <v>531514</v>
      </c>
    </row>
    <row r="10276" spans="6:6">
      <c r="F10276" s="10">
        <v>531515</v>
      </c>
    </row>
    <row r="10277" spans="6:6">
      <c r="F10277" s="10">
        <v>531516</v>
      </c>
    </row>
    <row r="10278" spans="6:6">
      <c r="F10278" s="10">
        <v>531519</v>
      </c>
    </row>
    <row r="10279" spans="6:6">
      <c r="F10279" s="10">
        <v>531521</v>
      </c>
    </row>
    <row r="10280" spans="6:6">
      <c r="F10280" s="10">
        <v>531522</v>
      </c>
    </row>
    <row r="10281" spans="6:6">
      <c r="F10281" s="10">
        <v>531531</v>
      </c>
    </row>
    <row r="10282" spans="6:6">
      <c r="F10282" s="10">
        <v>531535</v>
      </c>
    </row>
    <row r="10283" spans="6:6">
      <c r="F10283" s="10">
        <v>531539</v>
      </c>
    </row>
    <row r="10284" spans="6:6">
      <c r="F10284" s="10">
        <v>531552</v>
      </c>
    </row>
    <row r="10285" spans="6:6">
      <c r="F10285" s="10">
        <v>531557</v>
      </c>
    </row>
    <row r="10286" spans="6:6">
      <c r="F10286" s="10">
        <v>531564</v>
      </c>
    </row>
    <row r="10287" spans="6:6">
      <c r="F10287" s="10">
        <v>531571</v>
      </c>
    </row>
    <row r="10288" spans="6:6">
      <c r="F10288" s="10">
        <v>531593</v>
      </c>
    </row>
    <row r="10289" spans="6:6">
      <c r="F10289" s="10">
        <v>531597</v>
      </c>
    </row>
    <row r="10290" spans="6:6">
      <c r="F10290" s="10">
        <v>531602</v>
      </c>
    </row>
    <row r="10291" spans="6:6">
      <c r="F10291" s="10">
        <v>531606</v>
      </c>
    </row>
    <row r="10292" spans="6:6">
      <c r="F10292" s="10">
        <v>531619</v>
      </c>
    </row>
    <row r="10293" spans="6:6">
      <c r="F10293" s="10">
        <v>531631</v>
      </c>
    </row>
    <row r="10294" spans="6:6">
      <c r="F10294" s="10">
        <v>531644</v>
      </c>
    </row>
    <row r="10295" spans="6:6">
      <c r="F10295" s="10">
        <v>531649</v>
      </c>
    </row>
    <row r="10296" spans="6:6">
      <c r="F10296" s="10">
        <v>531650</v>
      </c>
    </row>
    <row r="10297" spans="6:6">
      <c r="F10297" s="10">
        <v>531659</v>
      </c>
    </row>
    <row r="10298" spans="6:6">
      <c r="F10298" s="10">
        <v>531673</v>
      </c>
    </row>
    <row r="10299" spans="6:6">
      <c r="F10299" s="10">
        <v>531674</v>
      </c>
    </row>
    <row r="10300" spans="6:6">
      <c r="F10300" s="10">
        <v>531676</v>
      </c>
    </row>
    <row r="10301" spans="6:6">
      <c r="F10301" s="10">
        <v>531678</v>
      </c>
    </row>
    <row r="10302" spans="6:6">
      <c r="F10302" s="10">
        <v>531679</v>
      </c>
    </row>
    <row r="10303" spans="6:6">
      <c r="F10303" s="10">
        <v>531681</v>
      </c>
    </row>
    <row r="10304" spans="6:6">
      <c r="F10304" s="10">
        <v>531682</v>
      </c>
    </row>
    <row r="10305" spans="6:6">
      <c r="F10305" s="10">
        <v>531691</v>
      </c>
    </row>
    <row r="10306" spans="6:6">
      <c r="F10306" s="10">
        <v>531692</v>
      </c>
    </row>
    <row r="10307" spans="6:6">
      <c r="F10307" s="10">
        <v>531695</v>
      </c>
    </row>
    <row r="10308" spans="6:6">
      <c r="F10308" s="10">
        <v>531699</v>
      </c>
    </row>
    <row r="10309" spans="6:6">
      <c r="F10309" s="10">
        <v>531706</v>
      </c>
    </row>
    <row r="10310" spans="6:6">
      <c r="F10310" s="10">
        <v>531710</v>
      </c>
    </row>
    <row r="10311" spans="6:6">
      <c r="F10311" s="10">
        <v>531720</v>
      </c>
    </row>
    <row r="10312" spans="6:6">
      <c r="F10312" s="10">
        <v>531723</v>
      </c>
    </row>
    <row r="10313" spans="6:6">
      <c r="F10313" s="10">
        <v>531725</v>
      </c>
    </row>
    <row r="10314" spans="6:6">
      <c r="F10314" s="10">
        <v>531733</v>
      </c>
    </row>
    <row r="10315" spans="6:6">
      <c r="F10315" s="10">
        <v>531741</v>
      </c>
    </row>
    <row r="10316" spans="6:6">
      <c r="F10316" s="10">
        <v>531747</v>
      </c>
    </row>
    <row r="10317" spans="6:6">
      <c r="F10317" s="10">
        <v>531753</v>
      </c>
    </row>
    <row r="10318" spans="6:6">
      <c r="F10318" s="10">
        <v>531757</v>
      </c>
    </row>
    <row r="10319" spans="6:6">
      <c r="F10319" s="10">
        <v>531767</v>
      </c>
    </row>
    <row r="10320" spans="6:6">
      <c r="F10320" s="10">
        <v>531770</v>
      </c>
    </row>
    <row r="10321" spans="6:6">
      <c r="F10321" s="10">
        <v>531775</v>
      </c>
    </row>
    <row r="10322" spans="6:6">
      <c r="F10322" s="10">
        <v>531776</v>
      </c>
    </row>
    <row r="10323" spans="6:6">
      <c r="F10323" s="10">
        <v>531779</v>
      </c>
    </row>
    <row r="10324" spans="6:6">
      <c r="F10324" s="10">
        <v>531794</v>
      </c>
    </row>
    <row r="10325" spans="6:6">
      <c r="F10325" s="10">
        <v>531801</v>
      </c>
    </row>
    <row r="10326" spans="6:6">
      <c r="F10326" s="10">
        <v>531802</v>
      </c>
    </row>
    <row r="10327" spans="6:6">
      <c r="F10327" s="10">
        <v>531816</v>
      </c>
    </row>
    <row r="10328" spans="6:6">
      <c r="F10328" s="10">
        <v>531821</v>
      </c>
    </row>
    <row r="10329" spans="6:6">
      <c r="F10329" s="10">
        <v>531838</v>
      </c>
    </row>
    <row r="10330" spans="6:6">
      <c r="F10330" s="10">
        <v>531850</v>
      </c>
    </row>
    <row r="10331" spans="6:6">
      <c r="F10331" s="10">
        <v>531855</v>
      </c>
    </row>
    <row r="10332" spans="6:6">
      <c r="F10332" s="10">
        <v>531865</v>
      </c>
    </row>
    <row r="10333" spans="6:6">
      <c r="F10333" s="10">
        <v>531866</v>
      </c>
    </row>
    <row r="10334" spans="6:6">
      <c r="F10334" s="10">
        <v>531868</v>
      </c>
    </row>
    <row r="10335" spans="6:6">
      <c r="F10335" s="10">
        <v>531875</v>
      </c>
    </row>
    <row r="10336" spans="6:6">
      <c r="F10336" s="10">
        <v>531877</v>
      </c>
    </row>
    <row r="10337" spans="6:6">
      <c r="F10337" s="10">
        <v>531878</v>
      </c>
    </row>
    <row r="10338" spans="6:6">
      <c r="F10338" s="10">
        <v>531886</v>
      </c>
    </row>
    <row r="10339" spans="6:6">
      <c r="F10339" s="10">
        <v>531898</v>
      </c>
    </row>
    <row r="10340" spans="6:6">
      <c r="F10340" s="10">
        <v>531899</v>
      </c>
    </row>
    <row r="10341" spans="6:6">
      <c r="F10341" s="10">
        <v>531906</v>
      </c>
    </row>
    <row r="10342" spans="6:6">
      <c r="F10342" s="10">
        <v>531907</v>
      </c>
    </row>
    <row r="10343" spans="6:6">
      <c r="F10343" s="10">
        <v>531921</v>
      </c>
    </row>
    <row r="10344" spans="6:6">
      <c r="F10344" s="10">
        <v>531926</v>
      </c>
    </row>
    <row r="10345" spans="6:6">
      <c r="F10345" s="10">
        <v>531927</v>
      </c>
    </row>
    <row r="10346" spans="6:6">
      <c r="F10346" s="10">
        <v>531931</v>
      </c>
    </row>
    <row r="10347" spans="6:6">
      <c r="F10347" s="10">
        <v>531942</v>
      </c>
    </row>
    <row r="10348" spans="6:6">
      <c r="F10348" s="10">
        <v>531945</v>
      </c>
    </row>
    <row r="10349" spans="6:6">
      <c r="F10349" s="10">
        <v>531956</v>
      </c>
    </row>
    <row r="10350" spans="6:6">
      <c r="F10350" s="10">
        <v>531964</v>
      </c>
    </row>
    <row r="10351" spans="6:6">
      <c r="F10351" s="10">
        <v>531968</v>
      </c>
    </row>
    <row r="10352" spans="6:6">
      <c r="F10352" s="10">
        <v>531974</v>
      </c>
    </row>
    <row r="10353" spans="6:6">
      <c r="F10353" s="10">
        <v>531979</v>
      </c>
    </row>
    <row r="10354" spans="6:6">
      <c r="F10354" s="10">
        <v>531981</v>
      </c>
    </row>
    <row r="10355" spans="6:6">
      <c r="F10355" s="10">
        <v>531984</v>
      </c>
    </row>
    <row r="10356" spans="6:6">
      <c r="F10356" s="10">
        <v>531987</v>
      </c>
    </row>
    <row r="10357" spans="6:6">
      <c r="F10357" s="10">
        <v>531990</v>
      </c>
    </row>
    <row r="10358" spans="6:6">
      <c r="F10358" s="10">
        <v>531992</v>
      </c>
    </row>
    <row r="10359" spans="6:6">
      <c r="F10359" s="10">
        <v>531995</v>
      </c>
    </row>
    <row r="10360" spans="6:6">
      <c r="F10360" s="10">
        <v>531996</v>
      </c>
    </row>
    <row r="10361" spans="6:6">
      <c r="F10361" s="10">
        <v>532001</v>
      </c>
    </row>
    <row r="10362" spans="6:6">
      <c r="F10362" s="10">
        <v>532015</v>
      </c>
    </row>
    <row r="10363" spans="6:6">
      <c r="F10363" s="10">
        <v>532018</v>
      </c>
    </row>
    <row r="10364" spans="6:6">
      <c r="F10364" s="10">
        <v>532021</v>
      </c>
    </row>
    <row r="10365" spans="6:6">
      <c r="F10365" s="10">
        <v>532022</v>
      </c>
    </row>
    <row r="10366" spans="6:6">
      <c r="F10366" s="10">
        <v>532026</v>
      </c>
    </row>
    <row r="10367" spans="6:6">
      <c r="F10367" s="10">
        <v>532029</v>
      </c>
    </row>
    <row r="10368" spans="6:6">
      <c r="F10368" s="10">
        <v>532031</v>
      </c>
    </row>
    <row r="10369" spans="6:6">
      <c r="F10369" s="10">
        <v>532035</v>
      </c>
    </row>
    <row r="10370" spans="6:6">
      <c r="F10370" s="10">
        <v>532036</v>
      </c>
    </row>
    <row r="10371" spans="6:6">
      <c r="F10371" s="10">
        <v>532044</v>
      </c>
    </row>
    <row r="10372" spans="6:6">
      <c r="F10372" s="10">
        <v>532048</v>
      </c>
    </row>
    <row r="10373" spans="6:6">
      <c r="F10373" s="10">
        <v>532050</v>
      </c>
    </row>
    <row r="10374" spans="6:6">
      <c r="F10374" s="10">
        <v>532053</v>
      </c>
    </row>
    <row r="10375" spans="6:6">
      <c r="F10375" s="10">
        <v>532056</v>
      </c>
    </row>
    <row r="10376" spans="6:6">
      <c r="F10376" s="10">
        <v>532060</v>
      </c>
    </row>
    <row r="10377" spans="6:6">
      <c r="F10377" s="10">
        <v>532062</v>
      </c>
    </row>
    <row r="10378" spans="6:6">
      <c r="F10378" s="10">
        <v>532067</v>
      </c>
    </row>
    <row r="10379" spans="6:6">
      <c r="F10379" s="10">
        <v>532070</v>
      </c>
    </row>
    <row r="10380" spans="6:6">
      <c r="F10380" s="10">
        <v>532072</v>
      </c>
    </row>
    <row r="10381" spans="6:6">
      <c r="F10381" s="10">
        <v>532075</v>
      </c>
    </row>
    <row r="10382" spans="6:6">
      <c r="F10382" s="10">
        <v>532076</v>
      </c>
    </row>
    <row r="10383" spans="6:6">
      <c r="F10383" s="10">
        <v>532079</v>
      </c>
    </row>
    <row r="10384" spans="6:6">
      <c r="F10384" s="10">
        <v>532080</v>
      </c>
    </row>
    <row r="10385" spans="6:6">
      <c r="F10385" s="10">
        <v>532081</v>
      </c>
    </row>
    <row r="10386" spans="6:6">
      <c r="F10386" s="10">
        <v>532085</v>
      </c>
    </row>
    <row r="10387" spans="6:6">
      <c r="F10387" s="10">
        <v>532089</v>
      </c>
    </row>
    <row r="10388" spans="6:6">
      <c r="F10388" s="10">
        <v>532090</v>
      </c>
    </row>
    <row r="10389" spans="6:6">
      <c r="F10389" s="10">
        <v>532099</v>
      </c>
    </row>
    <row r="10390" spans="6:6">
      <c r="F10390" s="10">
        <v>532100</v>
      </c>
    </row>
    <row r="10391" spans="6:6">
      <c r="F10391" s="10">
        <v>532104</v>
      </c>
    </row>
    <row r="10392" spans="6:6">
      <c r="F10392" s="10">
        <v>532108</v>
      </c>
    </row>
    <row r="10393" spans="6:6">
      <c r="F10393" s="10">
        <v>532114</v>
      </c>
    </row>
    <row r="10394" spans="6:6">
      <c r="F10394" s="10">
        <v>532119</v>
      </c>
    </row>
    <row r="10395" spans="6:6">
      <c r="F10395" s="10">
        <v>532120</v>
      </c>
    </row>
    <row r="10396" spans="6:6">
      <c r="F10396" s="10">
        <v>532126</v>
      </c>
    </row>
    <row r="10397" spans="6:6">
      <c r="F10397" s="10">
        <v>532127</v>
      </c>
    </row>
    <row r="10398" spans="6:6">
      <c r="F10398" s="10">
        <v>532143</v>
      </c>
    </row>
    <row r="10399" spans="6:6">
      <c r="F10399" s="10">
        <v>532145</v>
      </c>
    </row>
    <row r="10400" spans="6:6">
      <c r="F10400" s="10">
        <v>532148</v>
      </c>
    </row>
    <row r="10401" spans="6:6">
      <c r="F10401" s="10">
        <v>532150</v>
      </c>
    </row>
    <row r="10402" spans="6:6">
      <c r="F10402" s="10">
        <v>532172</v>
      </c>
    </row>
    <row r="10403" spans="6:6">
      <c r="F10403" s="10">
        <v>532174</v>
      </c>
    </row>
    <row r="10404" spans="6:6">
      <c r="F10404" s="10">
        <v>532175</v>
      </c>
    </row>
    <row r="10405" spans="6:6">
      <c r="F10405" s="10">
        <v>532185</v>
      </c>
    </row>
    <row r="10406" spans="6:6">
      <c r="F10406" s="10">
        <v>532189</v>
      </c>
    </row>
    <row r="10407" spans="6:6">
      <c r="F10407" s="10">
        <v>532191</v>
      </c>
    </row>
    <row r="10408" spans="6:6">
      <c r="F10408" s="10">
        <v>532195</v>
      </c>
    </row>
    <row r="10409" spans="6:6">
      <c r="F10409" s="10">
        <v>532203</v>
      </c>
    </row>
    <row r="10410" spans="6:6">
      <c r="F10410" s="10">
        <v>532204</v>
      </c>
    </row>
    <row r="10411" spans="6:6">
      <c r="F10411" s="10">
        <v>532207</v>
      </c>
    </row>
    <row r="10412" spans="6:6">
      <c r="F10412" s="10">
        <v>532208</v>
      </c>
    </row>
    <row r="10413" spans="6:6">
      <c r="F10413" s="10">
        <v>532209</v>
      </c>
    </row>
    <row r="10414" spans="6:6">
      <c r="F10414" s="10">
        <v>532218</v>
      </c>
    </row>
    <row r="10415" spans="6:6">
      <c r="F10415" s="10">
        <v>532219</v>
      </c>
    </row>
    <row r="10416" spans="6:6">
      <c r="F10416" s="10">
        <v>532231</v>
      </c>
    </row>
    <row r="10417" spans="6:6">
      <c r="F10417" s="10">
        <v>532236</v>
      </c>
    </row>
    <row r="10418" spans="6:6">
      <c r="F10418" s="10">
        <v>532237</v>
      </c>
    </row>
    <row r="10419" spans="6:6">
      <c r="F10419" s="10">
        <v>532238</v>
      </c>
    </row>
    <row r="10420" spans="6:6">
      <c r="F10420" s="10">
        <v>532241</v>
      </c>
    </row>
    <row r="10421" spans="6:6">
      <c r="F10421" s="10">
        <v>532242</v>
      </c>
    </row>
    <row r="10422" spans="6:6">
      <c r="F10422" s="10">
        <v>532244</v>
      </c>
    </row>
    <row r="10423" spans="6:6">
      <c r="F10423" s="10">
        <v>532257</v>
      </c>
    </row>
    <row r="10424" spans="6:6">
      <c r="F10424" s="10">
        <v>532261</v>
      </c>
    </row>
    <row r="10425" spans="6:6">
      <c r="F10425" s="10">
        <v>532262</v>
      </c>
    </row>
    <row r="10426" spans="6:6">
      <c r="F10426" s="10">
        <v>532269</v>
      </c>
    </row>
    <row r="10427" spans="6:6">
      <c r="F10427" s="10">
        <v>532272</v>
      </c>
    </row>
    <row r="10428" spans="6:6">
      <c r="F10428" s="10">
        <v>532273</v>
      </c>
    </row>
    <row r="10429" spans="6:6">
      <c r="F10429" s="10">
        <v>532275</v>
      </c>
    </row>
    <row r="10430" spans="6:6">
      <c r="F10430" s="10">
        <v>532276</v>
      </c>
    </row>
    <row r="10431" spans="6:6">
      <c r="F10431" s="10">
        <v>532277</v>
      </c>
    </row>
    <row r="10432" spans="6:6">
      <c r="F10432" s="10">
        <v>532280</v>
      </c>
    </row>
    <row r="10433" spans="6:6">
      <c r="F10433" s="10">
        <v>532283</v>
      </c>
    </row>
    <row r="10434" spans="6:6">
      <c r="F10434" s="10">
        <v>532291</v>
      </c>
    </row>
    <row r="10435" spans="6:6">
      <c r="F10435" s="10">
        <v>532293</v>
      </c>
    </row>
    <row r="10436" spans="6:6">
      <c r="F10436" s="10">
        <v>532311</v>
      </c>
    </row>
    <row r="10437" spans="6:6">
      <c r="F10437" s="10">
        <v>532314</v>
      </c>
    </row>
    <row r="10438" spans="6:6">
      <c r="F10438" s="10">
        <v>532320</v>
      </c>
    </row>
    <row r="10439" spans="6:6">
      <c r="F10439" s="10">
        <v>532324</v>
      </c>
    </row>
    <row r="10440" spans="6:6">
      <c r="F10440" s="10">
        <v>532327</v>
      </c>
    </row>
    <row r="10441" spans="6:6">
      <c r="F10441" s="10">
        <v>532332</v>
      </c>
    </row>
    <row r="10442" spans="6:6">
      <c r="F10442" s="10">
        <v>532333</v>
      </c>
    </row>
    <row r="10443" spans="6:6">
      <c r="F10443" s="10">
        <v>532337</v>
      </c>
    </row>
    <row r="10444" spans="6:6">
      <c r="F10444" s="10">
        <v>532341</v>
      </c>
    </row>
    <row r="10445" spans="6:6">
      <c r="F10445" s="10">
        <v>532359</v>
      </c>
    </row>
    <row r="10446" spans="6:6">
      <c r="F10446" s="10">
        <v>532363</v>
      </c>
    </row>
    <row r="10447" spans="6:6">
      <c r="F10447" s="10">
        <v>532366</v>
      </c>
    </row>
    <row r="10448" spans="6:6">
      <c r="F10448" s="10">
        <v>532367</v>
      </c>
    </row>
    <row r="10449" spans="6:6">
      <c r="F10449" s="10">
        <v>532368</v>
      </c>
    </row>
    <row r="10450" spans="6:6">
      <c r="F10450" s="10">
        <v>532376</v>
      </c>
    </row>
    <row r="10451" spans="6:6">
      <c r="F10451" s="10">
        <v>532383</v>
      </c>
    </row>
    <row r="10452" spans="6:6">
      <c r="F10452" s="10">
        <v>532389</v>
      </c>
    </row>
    <row r="10453" spans="6:6">
      <c r="F10453" s="10">
        <v>532393</v>
      </c>
    </row>
    <row r="10454" spans="6:6">
      <c r="F10454" s="10">
        <v>532399</v>
      </c>
    </row>
    <row r="10455" spans="6:6">
      <c r="F10455" s="10">
        <v>532401</v>
      </c>
    </row>
    <row r="10456" spans="6:6">
      <c r="F10456" s="10">
        <v>532402</v>
      </c>
    </row>
    <row r="10457" spans="6:6">
      <c r="F10457" s="10">
        <v>532403</v>
      </c>
    </row>
    <row r="10458" spans="6:6">
      <c r="F10458" s="10">
        <v>532406</v>
      </c>
    </row>
    <row r="10459" spans="6:6">
      <c r="F10459" s="10">
        <v>532407</v>
      </c>
    </row>
    <row r="10460" spans="6:6">
      <c r="F10460" s="10">
        <v>532409</v>
      </c>
    </row>
    <row r="10461" spans="6:6">
      <c r="F10461" s="10">
        <v>532411</v>
      </c>
    </row>
    <row r="10462" spans="6:6">
      <c r="F10462" s="10">
        <v>532412</v>
      </c>
    </row>
    <row r="10463" spans="6:6">
      <c r="F10463" s="10">
        <v>532416</v>
      </c>
    </row>
    <row r="10464" spans="6:6">
      <c r="F10464" s="10">
        <v>532418</v>
      </c>
    </row>
    <row r="10465" spans="6:6">
      <c r="F10465" s="10">
        <v>532421</v>
      </c>
    </row>
    <row r="10466" spans="6:6">
      <c r="F10466" s="10">
        <v>532422</v>
      </c>
    </row>
    <row r="10467" spans="6:6">
      <c r="F10467" s="10">
        <v>532432</v>
      </c>
    </row>
    <row r="10468" spans="6:6">
      <c r="F10468" s="10">
        <v>532436</v>
      </c>
    </row>
    <row r="10469" spans="6:6">
      <c r="F10469" s="10">
        <v>532441</v>
      </c>
    </row>
    <row r="10470" spans="6:6">
      <c r="F10470" s="10">
        <v>532442</v>
      </c>
    </row>
    <row r="10471" spans="6:6">
      <c r="F10471" s="10">
        <v>532446</v>
      </c>
    </row>
    <row r="10472" spans="6:6">
      <c r="F10472" s="10">
        <v>532453</v>
      </c>
    </row>
    <row r="10473" spans="6:6">
      <c r="F10473" s="10">
        <v>532454</v>
      </c>
    </row>
    <row r="10474" spans="6:6">
      <c r="F10474" s="10">
        <v>532455</v>
      </c>
    </row>
    <row r="10475" spans="6:6">
      <c r="F10475" s="10">
        <v>532459</v>
      </c>
    </row>
    <row r="10476" spans="6:6">
      <c r="F10476" s="10">
        <v>532460</v>
      </c>
    </row>
    <row r="10477" spans="6:6">
      <c r="F10477" s="10">
        <v>532476</v>
      </c>
    </row>
    <row r="10478" spans="6:6">
      <c r="F10478" s="10">
        <v>532479</v>
      </c>
    </row>
    <row r="10479" spans="6:6">
      <c r="F10479" s="10">
        <v>532481</v>
      </c>
    </row>
    <row r="10480" spans="6:6">
      <c r="F10480" s="10">
        <v>532483</v>
      </c>
    </row>
    <row r="10481" spans="6:6">
      <c r="F10481" s="10">
        <v>532486</v>
      </c>
    </row>
    <row r="10482" spans="6:6">
      <c r="F10482" s="10">
        <v>532489</v>
      </c>
    </row>
    <row r="10483" spans="6:6">
      <c r="F10483" s="10">
        <v>532490</v>
      </c>
    </row>
    <row r="10484" spans="6:6">
      <c r="F10484" s="10">
        <v>532494</v>
      </c>
    </row>
    <row r="10485" spans="6:6">
      <c r="F10485" s="10">
        <v>532497</v>
      </c>
    </row>
    <row r="10486" spans="6:6">
      <c r="F10486" s="10">
        <v>532501</v>
      </c>
    </row>
    <row r="10487" spans="6:6">
      <c r="F10487" s="10">
        <v>532505</v>
      </c>
    </row>
    <row r="10488" spans="6:6">
      <c r="F10488" s="10">
        <v>532512</v>
      </c>
    </row>
    <row r="10489" spans="6:6">
      <c r="F10489" s="10">
        <v>532517</v>
      </c>
    </row>
    <row r="10490" spans="6:6">
      <c r="F10490" s="10">
        <v>532521</v>
      </c>
    </row>
    <row r="10491" spans="6:6">
      <c r="F10491" s="10">
        <v>532527</v>
      </c>
    </row>
    <row r="10492" spans="6:6">
      <c r="F10492" s="10">
        <v>532528</v>
      </c>
    </row>
    <row r="10493" spans="6:6">
      <c r="F10493" s="10">
        <v>532538</v>
      </c>
    </row>
    <row r="10494" spans="6:6">
      <c r="F10494" s="10">
        <v>532541</v>
      </c>
    </row>
    <row r="10495" spans="6:6">
      <c r="F10495" s="10">
        <v>532545</v>
      </c>
    </row>
    <row r="10496" spans="6:6">
      <c r="F10496" s="10">
        <v>532546</v>
      </c>
    </row>
    <row r="10497" spans="6:6">
      <c r="F10497" s="10">
        <v>532550</v>
      </c>
    </row>
    <row r="10498" spans="6:6">
      <c r="F10498" s="10">
        <v>532551</v>
      </c>
    </row>
    <row r="10499" spans="6:6">
      <c r="F10499" s="10">
        <v>532553</v>
      </c>
    </row>
    <row r="10500" spans="6:6">
      <c r="F10500" s="10">
        <v>532555</v>
      </c>
    </row>
    <row r="10501" spans="6:6">
      <c r="F10501" s="10">
        <v>532556</v>
      </c>
    </row>
    <row r="10502" spans="6:6">
      <c r="F10502" s="10">
        <v>532560</v>
      </c>
    </row>
    <row r="10503" spans="6:6">
      <c r="F10503" s="10">
        <v>532565</v>
      </c>
    </row>
    <row r="10504" spans="6:6">
      <c r="F10504" s="10">
        <v>532568</v>
      </c>
    </row>
    <row r="10505" spans="6:6">
      <c r="F10505" s="10">
        <v>532569</v>
      </c>
    </row>
    <row r="10506" spans="6:6">
      <c r="F10506" s="10">
        <v>532571</v>
      </c>
    </row>
    <row r="10507" spans="6:6">
      <c r="F10507" s="10">
        <v>532572</v>
      </c>
    </row>
    <row r="10508" spans="6:6">
      <c r="F10508" s="10">
        <v>532573</v>
      </c>
    </row>
    <row r="10509" spans="6:6">
      <c r="F10509" s="10">
        <v>532574</v>
      </c>
    </row>
    <row r="10510" spans="6:6">
      <c r="F10510" s="10">
        <v>532575</v>
      </c>
    </row>
    <row r="10511" spans="6:6">
      <c r="F10511" s="10">
        <v>532578</v>
      </c>
    </row>
    <row r="10512" spans="6:6">
      <c r="F10512" s="10">
        <v>532582</v>
      </c>
    </row>
    <row r="10513" spans="6:6">
      <c r="F10513" s="10">
        <v>532586</v>
      </c>
    </row>
    <row r="10514" spans="6:6">
      <c r="F10514" s="10">
        <v>532587</v>
      </c>
    </row>
    <row r="10515" spans="6:6">
      <c r="F10515" s="10">
        <v>532597</v>
      </c>
    </row>
    <row r="10516" spans="6:6">
      <c r="F10516" s="10">
        <v>532600</v>
      </c>
    </row>
    <row r="10517" spans="6:6">
      <c r="F10517" s="10">
        <v>532603</v>
      </c>
    </row>
    <row r="10518" spans="6:6">
      <c r="F10518" s="10">
        <v>532605</v>
      </c>
    </row>
    <row r="10519" spans="6:6">
      <c r="F10519" s="10">
        <v>532606</v>
      </c>
    </row>
    <row r="10520" spans="6:6">
      <c r="F10520" s="10">
        <v>532616</v>
      </c>
    </row>
    <row r="10521" spans="6:6">
      <c r="F10521" s="10">
        <v>532621</v>
      </c>
    </row>
    <row r="10522" spans="6:6">
      <c r="F10522" s="10">
        <v>532622</v>
      </c>
    </row>
    <row r="10523" spans="6:6">
      <c r="F10523" s="10">
        <v>532626</v>
      </c>
    </row>
    <row r="10524" spans="6:6">
      <c r="F10524" s="10">
        <v>532631</v>
      </c>
    </row>
    <row r="10525" spans="6:6">
      <c r="F10525" s="10">
        <v>532635</v>
      </c>
    </row>
    <row r="10526" spans="6:6">
      <c r="F10526" s="10">
        <v>532640</v>
      </c>
    </row>
    <row r="10527" spans="6:6">
      <c r="F10527" s="10">
        <v>532641</v>
      </c>
    </row>
    <row r="10528" spans="6:6">
      <c r="F10528" s="10">
        <v>532644</v>
      </c>
    </row>
    <row r="10529" spans="6:6">
      <c r="F10529" s="10">
        <v>532645</v>
      </c>
    </row>
    <row r="10530" spans="6:6">
      <c r="F10530" s="10">
        <v>532649</v>
      </c>
    </row>
    <row r="10531" spans="6:6">
      <c r="F10531" s="10">
        <v>532659</v>
      </c>
    </row>
    <row r="10532" spans="6:6">
      <c r="F10532" s="10">
        <v>532663</v>
      </c>
    </row>
    <row r="10533" spans="6:6">
      <c r="F10533" s="10">
        <v>532668</v>
      </c>
    </row>
    <row r="10534" spans="6:6">
      <c r="F10534" s="10">
        <v>532671</v>
      </c>
    </row>
    <row r="10535" spans="6:6">
      <c r="F10535" s="10">
        <v>532672</v>
      </c>
    </row>
    <row r="10536" spans="6:6">
      <c r="F10536" s="10">
        <v>532673</v>
      </c>
    </row>
    <row r="10537" spans="6:6">
      <c r="F10537" s="10">
        <v>532674</v>
      </c>
    </row>
    <row r="10538" spans="6:6">
      <c r="F10538" s="10">
        <v>532677</v>
      </c>
    </row>
    <row r="10539" spans="6:6">
      <c r="F10539" s="10">
        <v>532684</v>
      </c>
    </row>
    <row r="10540" spans="6:6">
      <c r="F10540" s="10">
        <v>532685</v>
      </c>
    </row>
    <row r="10541" spans="6:6">
      <c r="F10541" s="10">
        <v>532686</v>
      </c>
    </row>
    <row r="10542" spans="6:6">
      <c r="F10542" s="10">
        <v>532690</v>
      </c>
    </row>
    <row r="10543" spans="6:6">
      <c r="F10543" s="10">
        <v>532693</v>
      </c>
    </row>
    <row r="10544" spans="6:6">
      <c r="F10544" s="10">
        <v>532695</v>
      </c>
    </row>
    <row r="10545" spans="6:6">
      <c r="F10545" s="10">
        <v>532698</v>
      </c>
    </row>
    <row r="10546" spans="6:6">
      <c r="F10546" s="10">
        <v>532701</v>
      </c>
    </row>
    <row r="10547" spans="6:6">
      <c r="F10547" s="10">
        <v>532704</v>
      </c>
    </row>
    <row r="10548" spans="6:6">
      <c r="F10548" s="10">
        <v>532708</v>
      </c>
    </row>
    <row r="10549" spans="6:6">
      <c r="F10549" s="10">
        <v>532711</v>
      </c>
    </row>
    <row r="10550" spans="6:6">
      <c r="F10550" s="10">
        <v>532712</v>
      </c>
    </row>
    <row r="10551" spans="6:6">
      <c r="F10551" s="10">
        <v>532713</v>
      </c>
    </row>
    <row r="10552" spans="6:6">
      <c r="F10552" s="10">
        <v>532719</v>
      </c>
    </row>
    <row r="10553" spans="6:6">
      <c r="F10553" s="10">
        <v>532721</v>
      </c>
    </row>
    <row r="10554" spans="6:6">
      <c r="F10554" s="10">
        <v>532723</v>
      </c>
    </row>
    <row r="10555" spans="6:6">
      <c r="F10555" s="10">
        <v>532724</v>
      </c>
    </row>
    <row r="10556" spans="6:6">
      <c r="F10556" s="10">
        <v>532726</v>
      </c>
    </row>
    <row r="10557" spans="6:6">
      <c r="F10557" s="10">
        <v>532730</v>
      </c>
    </row>
    <row r="10558" spans="6:6">
      <c r="F10558" s="10">
        <v>532742</v>
      </c>
    </row>
    <row r="10559" spans="6:6">
      <c r="F10559" s="10">
        <v>532751</v>
      </c>
    </row>
    <row r="10560" spans="6:6">
      <c r="F10560" s="10">
        <v>532761</v>
      </c>
    </row>
    <row r="10561" spans="6:6">
      <c r="F10561" s="10">
        <v>532767</v>
      </c>
    </row>
    <row r="10562" spans="6:6">
      <c r="F10562" s="10">
        <v>532772</v>
      </c>
    </row>
    <row r="10563" spans="6:6">
      <c r="F10563" s="10">
        <v>532773</v>
      </c>
    </row>
    <row r="10564" spans="6:6">
      <c r="F10564" s="10">
        <v>532774</v>
      </c>
    </row>
    <row r="10565" spans="6:6">
      <c r="F10565" s="10">
        <v>532775</v>
      </c>
    </row>
    <row r="10566" spans="6:6">
      <c r="F10566" s="10">
        <v>532777</v>
      </c>
    </row>
    <row r="10567" spans="6:6">
      <c r="F10567" s="10">
        <v>532778</v>
      </c>
    </row>
    <row r="10568" spans="6:6">
      <c r="F10568" s="10">
        <v>532784</v>
      </c>
    </row>
    <row r="10569" spans="6:6">
      <c r="F10569" s="10">
        <v>532785</v>
      </c>
    </row>
    <row r="10570" spans="6:6">
      <c r="F10570" s="10">
        <v>532789</v>
      </c>
    </row>
    <row r="10571" spans="6:6">
      <c r="F10571" s="10">
        <v>532791</v>
      </c>
    </row>
    <row r="10572" spans="6:6">
      <c r="F10572" s="10">
        <v>532797</v>
      </c>
    </row>
    <row r="10573" spans="6:6">
      <c r="F10573" s="10">
        <v>532798</v>
      </c>
    </row>
    <row r="10574" spans="6:6">
      <c r="F10574" s="10">
        <v>532808</v>
      </c>
    </row>
    <row r="10575" spans="6:6">
      <c r="F10575" s="10">
        <v>532809</v>
      </c>
    </row>
    <row r="10576" spans="6:6">
      <c r="F10576" s="10">
        <v>532822</v>
      </c>
    </row>
    <row r="10577" spans="6:6">
      <c r="F10577" s="10">
        <v>532824</v>
      </c>
    </row>
    <row r="10578" spans="6:6">
      <c r="F10578" s="10">
        <v>532829</v>
      </c>
    </row>
    <row r="10579" spans="6:6">
      <c r="F10579" s="10">
        <v>532832</v>
      </c>
    </row>
    <row r="10580" spans="6:6">
      <c r="F10580" s="10">
        <v>532834</v>
      </c>
    </row>
    <row r="10581" spans="6:6">
      <c r="F10581" s="10">
        <v>532835</v>
      </c>
    </row>
    <row r="10582" spans="6:6">
      <c r="F10582" s="10">
        <v>532836</v>
      </c>
    </row>
    <row r="10583" spans="6:6">
      <c r="F10583" s="10">
        <v>532838</v>
      </c>
    </row>
    <row r="10584" spans="6:6">
      <c r="F10584" s="10">
        <v>532839</v>
      </c>
    </row>
    <row r="10585" spans="6:6">
      <c r="F10585" s="10">
        <v>532842</v>
      </c>
    </row>
    <row r="10586" spans="6:6">
      <c r="F10586" s="10">
        <v>532844</v>
      </c>
    </row>
    <row r="10587" spans="6:6">
      <c r="F10587" s="10">
        <v>532845</v>
      </c>
    </row>
    <row r="10588" spans="6:6">
      <c r="F10588" s="10">
        <v>532848</v>
      </c>
    </row>
    <row r="10589" spans="6:6">
      <c r="F10589" s="10">
        <v>532850</v>
      </c>
    </row>
    <row r="10590" spans="6:6">
      <c r="F10590" s="10">
        <v>532851</v>
      </c>
    </row>
    <row r="10591" spans="6:6">
      <c r="F10591" s="10">
        <v>532856</v>
      </c>
    </row>
    <row r="10592" spans="6:6">
      <c r="F10592" s="10">
        <v>532860</v>
      </c>
    </row>
    <row r="10593" spans="6:6">
      <c r="F10593" s="10">
        <v>532862</v>
      </c>
    </row>
    <row r="10594" spans="6:6">
      <c r="F10594" s="10">
        <v>532863</v>
      </c>
    </row>
    <row r="10595" spans="6:6">
      <c r="F10595" s="10">
        <v>532864</v>
      </c>
    </row>
    <row r="10596" spans="6:6">
      <c r="F10596" s="10">
        <v>532865</v>
      </c>
    </row>
    <row r="10597" spans="6:6">
      <c r="F10597" s="10">
        <v>532868</v>
      </c>
    </row>
    <row r="10598" spans="6:6">
      <c r="F10598" s="10">
        <v>532870</v>
      </c>
    </row>
    <row r="10599" spans="6:6">
      <c r="F10599" s="10">
        <v>532871</v>
      </c>
    </row>
    <row r="10600" spans="6:6">
      <c r="F10600" s="10">
        <v>532872</v>
      </c>
    </row>
    <row r="10601" spans="6:6">
      <c r="F10601" s="10">
        <v>532875</v>
      </c>
    </row>
    <row r="10602" spans="6:6">
      <c r="F10602" s="10">
        <v>532877</v>
      </c>
    </row>
    <row r="10603" spans="6:6">
      <c r="F10603" s="10">
        <v>532881</v>
      </c>
    </row>
    <row r="10604" spans="6:6">
      <c r="F10604" s="10">
        <v>532883</v>
      </c>
    </row>
    <row r="10605" spans="6:6">
      <c r="F10605" s="10">
        <v>532884</v>
      </c>
    </row>
    <row r="10606" spans="6:6">
      <c r="F10606" s="10">
        <v>532887</v>
      </c>
    </row>
    <row r="10607" spans="6:6">
      <c r="F10607" s="10">
        <v>532890</v>
      </c>
    </row>
    <row r="10608" spans="6:6">
      <c r="F10608" s="10">
        <v>532895</v>
      </c>
    </row>
    <row r="10609" spans="6:6">
      <c r="F10609" s="10">
        <v>532896</v>
      </c>
    </row>
    <row r="10610" spans="6:6">
      <c r="F10610" s="10">
        <v>532898</v>
      </c>
    </row>
    <row r="10611" spans="6:6">
      <c r="F10611" s="10">
        <v>532903</v>
      </c>
    </row>
    <row r="10612" spans="6:6">
      <c r="F10612" s="10">
        <v>532910</v>
      </c>
    </row>
    <row r="10613" spans="6:6">
      <c r="F10613" s="10">
        <v>532916</v>
      </c>
    </row>
    <row r="10614" spans="6:6">
      <c r="F10614" s="10">
        <v>532919</v>
      </c>
    </row>
    <row r="10615" spans="6:6">
      <c r="F10615" s="10">
        <v>532923</v>
      </c>
    </row>
    <row r="10616" spans="6:6">
      <c r="F10616" s="10">
        <v>532933</v>
      </c>
    </row>
    <row r="10617" spans="6:6">
      <c r="F10617" s="10">
        <v>532936</v>
      </c>
    </row>
    <row r="10618" spans="6:6">
      <c r="F10618" s="10">
        <v>532938</v>
      </c>
    </row>
    <row r="10619" spans="6:6">
      <c r="F10619" s="10">
        <v>532940</v>
      </c>
    </row>
    <row r="10620" spans="6:6">
      <c r="F10620" s="10">
        <v>532944</v>
      </c>
    </row>
    <row r="10621" spans="6:6">
      <c r="F10621" s="10">
        <v>532945</v>
      </c>
    </row>
    <row r="10622" spans="6:6">
      <c r="F10622" s="10">
        <v>532952</v>
      </c>
    </row>
    <row r="10623" spans="6:6">
      <c r="F10623" s="10">
        <v>532953</v>
      </c>
    </row>
    <row r="10624" spans="6:6">
      <c r="F10624" s="10">
        <v>532960</v>
      </c>
    </row>
    <row r="10625" spans="6:6">
      <c r="F10625" s="10">
        <v>532964</v>
      </c>
    </row>
    <row r="10626" spans="6:6">
      <c r="F10626" s="10">
        <v>532970</v>
      </c>
    </row>
    <row r="10627" spans="6:6">
      <c r="F10627" s="10">
        <v>532978</v>
      </c>
    </row>
    <row r="10628" spans="6:6">
      <c r="F10628" s="10">
        <v>532985</v>
      </c>
    </row>
    <row r="10629" spans="6:6">
      <c r="F10629" s="10">
        <v>532986</v>
      </c>
    </row>
    <row r="10630" spans="6:6">
      <c r="F10630" s="10">
        <v>532989</v>
      </c>
    </row>
    <row r="10631" spans="6:6">
      <c r="F10631" s="10">
        <v>532990</v>
      </c>
    </row>
    <row r="10632" spans="6:6">
      <c r="F10632" s="10">
        <v>532995</v>
      </c>
    </row>
    <row r="10633" spans="6:6">
      <c r="F10633" s="10">
        <v>532996</v>
      </c>
    </row>
    <row r="10634" spans="6:6">
      <c r="F10634" s="10">
        <v>532997</v>
      </c>
    </row>
    <row r="10635" spans="6:6">
      <c r="F10635" s="10">
        <v>533000</v>
      </c>
    </row>
    <row r="10636" spans="6:6">
      <c r="F10636" s="10">
        <v>533001</v>
      </c>
    </row>
    <row r="10637" spans="6:6">
      <c r="F10637" s="10">
        <v>533003</v>
      </c>
    </row>
    <row r="10638" spans="6:6">
      <c r="F10638" s="10">
        <v>533006</v>
      </c>
    </row>
    <row r="10639" spans="6:6">
      <c r="F10639" s="10">
        <v>533007</v>
      </c>
    </row>
    <row r="10640" spans="6:6">
      <c r="F10640" s="10">
        <v>533008</v>
      </c>
    </row>
    <row r="10641" spans="6:6">
      <c r="F10641" s="10">
        <v>533011</v>
      </c>
    </row>
    <row r="10642" spans="6:6">
      <c r="F10642" s="10">
        <v>533016</v>
      </c>
    </row>
    <row r="10643" spans="6:6">
      <c r="F10643" s="10">
        <v>533020</v>
      </c>
    </row>
    <row r="10644" spans="6:6">
      <c r="F10644" s="10">
        <v>533021</v>
      </c>
    </row>
    <row r="10645" spans="6:6">
      <c r="F10645" s="10">
        <v>533029</v>
      </c>
    </row>
    <row r="10646" spans="6:6">
      <c r="F10646" s="10">
        <v>533033</v>
      </c>
    </row>
    <row r="10647" spans="6:6">
      <c r="F10647" s="10">
        <v>533038</v>
      </c>
    </row>
    <row r="10648" spans="6:6">
      <c r="F10648" s="10">
        <v>533039</v>
      </c>
    </row>
    <row r="10649" spans="6:6">
      <c r="F10649" s="10">
        <v>533041</v>
      </c>
    </row>
    <row r="10650" spans="6:6">
      <c r="F10650" s="10">
        <v>533042</v>
      </c>
    </row>
    <row r="10651" spans="6:6">
      <c r="F10651" s="10">
        <v>533044</v>
      </c>
    </row>
    <row r="10652" spans="6:6">
      <c r="F10652" s="10">
        <v>533046</v>
      </c>
    </row>
    <row r="10653" spans="6:6">
      <c r="F10653" s="10">
        <v>533048</v>
      </c>
    </row>
    <row r="10654" spans="6:6">
      <c r="F10654" s="10">
        <v>533049</v>
      </c>
    </row>
    <row r="10655" spans="6:6">
      <c r="F10655" s="10">
        <v>533050</v>
      </c>
    </row>
    <row r="10656" spans="6:6">
      <c r="F10656" s="10">
        <v>533051</v>
      </c>
    </row>
    <row r="10657" spans="6:6">
      <c r="F10657" s="10">
        <v>533055</v>
      </c>
    </row>
    <row r="10658" spans="6:6">
      <c r="F10658" s="10">
        <v>533057</v>
      </c>
    </row>
    <row r="10659" spans="6:6">
      <c r="F10659" s="10">
        <v>533058</v>
      </c>
    </row>
    <row r="10660" spans="6:6">
      <c r="F10660" s="10">
        <v>533061</v>
      </c>
    </row>
    <row r="10661" spans="6:6">
      <c r="F10661" s="10">
        <v>533064</v>
      </c>
    </row>
    <row r="10662" spans="6:6">
      <c r="F10662" s="10">
        <v>533065</v>
      </c>
    </row>
    <row r="10663" spans="6:6">
      <c r="F10663" s="10">
        <v>533070</v>
      </c>
    </row>
    <row r="10664" spans="6:6">
      <c r="F10664" s="10">
        <v>533073</v>
      </c>
    </row>
    <row r="10665" spans="6:6">
      <c r="F10665" s="10">
        <v>533077</v>
      </c>
    </row>
    <row r="10666" spans="6:6">
      <c r="F10666" s="10">
        <v>533078</v>
      </c>
    </row>
    <row r="10667" spans="6:6">
      <c r="F10667" s="10">
        <v>533085</v>
      </c>
    </row>
    <row r="10668" spans="6:6">
      <c r="F10668" s="10">
        <v>533086</v>
      </c>
    </row>
    <row r="10669" spans="6:6">
      <c r="F10669" s="10">
        <v>533087</v>
      </c>
    </row>
    <row r="10670" spans="6:6">
      <c r="F10670" s="10">
        <v>533088</v>
      </c>
    </row>
    <row r="10671" spans="6:6">
      <c r="F10671" s="10">
        <v>533089</v>
      </c>
    </row>
    <row r="10672" spans="6:6">
      <c r="F10672" s="10">
        <v>533090</v>
      </c>
    </row>
    <row r="10673" spans="6:6">
      <c r="F10673" s="10">
        <v>533093</v>
      </c>
    </row>
    <row r="10674" spans="6:6">
      <c r="F10674" s="10">
        <v>533096</v>
      </c>
    </row>
    <row r="10675" spans="6:6">
      <c r="F10675" s="10">
        <v>533098</v>
      </c>
    </row>
    <row r="10676" spans="6:6">
      <c r="F10676" s="10">
        <v>533103</v>
      </c>
    </row>
    <row r="10677" spans="6:6">
      <c r="F10677" s="10">
        <v>533105</v>
      </c>
    </row>
    <row r="10678" spans="6:6">
      <c r="F10678" s="10">
        <v>533107</v>
      </c>
    </row>
    <row r="10679" spans="6:6">
      <c r="F10679" s="10">
        <v>533109</v>
      </c>
    </row>
    <row r="10680" spans="6:6">
      <c r="F10680" s="10">
        <v>533114</v>
      </c>
    </row>
    <row r="10681" spans="6:6">
      <c r="F10681" s="10">
        <v>533115</v>
      </c>
    </row>
    <row r="10682" spans="6:6">
      <c r="F10682" s="10">
        <v>533125</v>
      </c>
    </row>
    <row r="10683" spans="6:6">
      <c r="F10683" s="10">
        <v>533126</v>
      </c>
    </row>
    <row r="10684" spans="6:6">
      <c r="F10684" s="10">
        <v>533129</v>
      </c>
    </row>
    <row r="10685" spans="6:6">
      <c r="F10685" s="10">
        <v>533130</v>
      </c>
    </row>
    <row r="10686" spans="6:6">
      <c r="F10686" s="10">
        <v>533131</v>
      </c>
    </row>
    <row r="10687" spans="6:6">
      <c r="F10687" s="10">
        <v>533133</v>
      </c>
    </row>
    <row r="10688" spans="6:6">
      <c r="F10688" s="10">
        <v>533134</v>
      </c>
    </row>
    <row r="10689" spans="6:6">
      <c r="F10689" s="10">
        <v>533135</v>
      </c>
    </row>
    <row r="10690" spans="6:6">
      <c r="F10690" s="10">
        <v>533136</v>
      </c>
    </row>
    <row r="10691" spans="6:6">
      <c r="F10691" s="10">
        <v>533137</v>
      </c>
    </row>
    <row r="10692" spans="6:6">
      <c r="F10692" s="10">
        <v>533141</v>
      </c>
    </row>
    <row r="10693" spans="6:6">
      <c r="F10693" s="10">
        <v>533145</v>
      </c>
    </row>
    <row r="10694" spans="6:6">
      <c r="F10694" s="10">
        <v>533147</v>
      </c>
    </row>
    <row r="10695" spans="6:6">
      <c r="F10695" s="10">
        <v>533151</v>
      </c>
    </row>
    <row r="10696" spans="6:6">
      <c r="F10696" s="10">
        <v>533155</v>
      </c>
    </row>
    <row r="10697" spans="6:6">
      <c r="F10697" s="10">
        <v>533156</v>
      </c>
    </row>
    <row r="10698" spans="6:6">
      <c r="F10698" s="10">
        <v>533158</v>
      </c>
    </row>
    <row r="10699" spans="6:6">
      <c r="F10699" s="10">
        <v>533161</v>
      </c>
    </row>
    <row r="10700" spans="6:6">
      <c r="F10700" s="10">
        <v>533166</v>
      </c>
    </row>
    <row r="10701" spans="6:6">
      <c r="F10701" s="10">
        <v>533171</v>
      </c>
    </row>
    <row r="10702" spans="6:6">
      <c r="F10702" s="10">
        <v>533174</v>
      </c>
    </row>
    <row r="10703" spans="6:6">
      <c r="F10703" s="10">
        <v>533175</v>
      </c>
    </row>
    <row r="10704" spans="6:6">
      <c r="F10704" s="10">
        <v>533177</v>
      </c>
    </row>
    <row r="10705" spans="6:6">
      <c r="F10705" s="10">
        <v>533179</v>
      </c>
    </row>
    <row r="10706" spans="6:6">
      <c r="F10706" s="10">
        <v>533184</v>
      </c>
    </row>
    <row r="10707" spans="6:6">
      <c r="F10707" s="10">
        <v>533186</v>
      </c>
    </row>
    <row r="10708" spans="6:6">
      <c r="F10708" s="10">
        <v>533187</v>
      </c>
    </row>
    <row r="10709" spans="6:6">
      <c r="F10709" s="10">
        <v>533188</v>
      </c>
    </row>
    <row r="10710" spans="6:6">
      <c r="F10710" s="10">
        <v>533191</v>
      </c>
    </row>
    <row r="10711" spans="6:6">
      <c r="F10711" s="10">
        <v>533192</v>
      </c>
    </row>
    <row r="10712" spans="6:6">
      <c r="F10712" s="10">
        <v>533197</v>
      </c>
    </row>
    <row r="10713" spans="6:6">
      <c r="F10713" s="10">
        <v>533199</v>
      </c>
    </row>
    <row r="10714" spans="6:6">
      <c r="F10714" s="10">
        <v>533202</v>
      </c>
    </row>
    <row r="10715" spans="6:6">
      <c r="F10715" s="10">
        <v>533203</v>
      </c>
    </row>
    <row r="10716" spans="6:6">
      <c r="F10716" s="10">
        <v>533206</v>
      </c>
    </row>
    <row r="10717" spans="6:6">
      <c r="F10717" s="10">
        <v>533207</v>
      </c>
    </row>
    <row r="10718" spans="6:6">
      <c r="F10718" s="10">
        <v>533208</v>
      </c>
    </row>
    <row r="10719" spans="6:6">
      <c r="F10719" s="10">
        <v>533209</v>
      </c>
    </row>
    <row r="10720" spans="6:6">
      <c r="F10720" s="10">
        <v>533216</v>
      </c>
    </row>
    <row r="10721" spans="6:6">
      <c r="F10721" s="10">
        <v>533219</v>
      </c>
    </row>
    <row r="10722" spans="6:6">
      <c r="F10722" s="10">
        <v>533223</v>
      </c>
    </row>
    <row r="10723" spans="6:6">
      <c r="F10723" s="10">
        <v>533224</v>
      </c>
    </row>
    <row r="10724" spans="6:6">
      <c r="F10724" s="10">
        <v>533227</v>
      </c>
    </row>
    <row r="10725" spans="6:6">
      <c r="F10725" s="10">
        <v>533228</v>
      </c>
    </row>
    <row r="10726" spans="6:6">
      <c r="F10726" s="10">
        <v>533229</v>
      </c>
    </row>
    <row r="10727" spans="6:6">
      <c r="F10727" s="10">
        <v>533230</v>
      </c>
    </row>
    <row r="10728" spans="6:6">
      <c r="F10728" s="10">
        <v>533232</v>
      </c>
    </row>
    <row r="10729" spans="6:6">
      <c r="F10729" s="10">
        <v>533233</v>
      </c>
    </row>
    <row r="10730" spans="6:6">
      <c r="F10730" s="10">
        <v>533234</v>
      </c>
    </row>
    <row r="10731" spans="6:6">
      <c r="F10731" s="10">
        <v>533235</v>
      </c>
    </row>
    <row r="10732" spans="6:6">
      <c r="F10732" s="10">
        <v>533243</v>
      </c>
    </row>
    <row r="10733" spans="6:6">
      <c r="F10733" s="10">
        <v>533245</v>
      </c>
    </row>
    <row r="10734" spans="6:6">
      <c r="F10734" s="10">
        <v>533248</v>
      </c>
    </row>
    <row r="10735" spans="6:6">
      <c r="F10735" s="10">
        <v>533250</v>
      </c>
    </row>
    <row r="10736" spans="6:6">
      <c r="F10736" s="10">
        <v>533251</v>
      </c>
    </row>
    <row r="10737" spans="6:6">
      <c r="F10737" s="10">
        <v>533256</v>
      </c>
    </row>
    <row r="10738" spans="6:6">
      <c r="F10738" s="10">
        <v>533257</v>
      </c>
    </row>
    <row r="10739" spans="6:6">
      <c r="F10739" s="10">
        <v>533264</v>
      </c>
    </row>
    <row r="10740" spans="6:6">
      <c r="F10740" s="10">
        <v>533266</v>
      </c>
    </row>
    <row r="10741" spans="6:6">
      <c r="F10741" s="10">
        <v>533270</v>
      </c>
    </row>
    <row r="10742" spans="6:6">
      <c r="F10742" s="10">
        <v>533276</v>
      </c>
    </row>
    <row r="10743" spans="6:6">
      <c r="F10743" s="10">
        <v>533277</v>
      </c>
    </row>
    <row r="10744" spans="6:6">
      <c r="F10744" s="10">
        <v>533284</v>
      </c>
    </row>
    <row r="10745" spans="6:6">
      <c r="F10745" s="10">
        <v>533285</v>
      </c>
    </row>
    <row r="10746" spans="6:6">
      <c r="F10746" s="10">
        <v>533289</v>
      </c>
    </row>
    <row r="10747" spans="6:6">
      <c r="F10747" s="10">
        <v>533294</v>
      </c>
    </row>
    <row r="10748" spans="6:6">
      <c r="F10748" s="10">
        <v>533295</v>
      </c>
    </row>
    <row r="10749" spans="6:6">
      <c r="F10749" s="10">
        <v>533296</v>
      </c>
    </row>
    <row r="10750" spans="6:6">
      <c r="F10750" s="10">
        <v>533297</v>
      </c>
    </row>
    <row r="10751" spans="6:6">
      <c r="F10751" s="10">
        <v>533298</v>
      </c>
    </row>
    <row r="10752" spans="6:6">
      <c r="F10752" s="10">
        <v>533303</v>
      </c>
    </row>
    <row r="10753" spans="6:6">
      <c r="F10753" s="10">
        <v>533304</v>
      </c>
    </row>
    <row r="10754" spans="6:6">
      <c r="F10754" s="10">
        <v>533307</v>
      </c>
    </row>
    <row r="10755" spans="6:6">
      <c r="F10755" s="10">
        <v>533308</v>
      </c>
    </row>
    <row r="10756" spans="6:6">
      <c r="F10756" s="10">
        <v>533310</v>
      </c>
    </row>
    <row r="10757" spans="6:6">
      <c r="F10757" s="10">
        <v>533312</v>
      </c>
    </row>
    <row r="10758" spans="6:6">
      <c r="F10758" s="10">
        <v>533317</v>
      </c>
    </row>
    <row r="10759" spans="6:6">
      <c r="F10759" s="10">
        <v>533321</v>
      </c>
    </row>
    <row r="10760" spans="6:6">
      <c r="F10760" s="10">
        <v>533323</v>
      </c>
    </row>
    <row r="10761" spans="6:6">
      <c r="F10761" s="10">
        <v>533324</v>
      </c>
    </row>
    <row r="10762" spans="6:6">
      <c r="F10762" s="10">
        <v>533330</v>
      </c>
    </row>
    <row r="10763" spans="6:6">
      <c r="F10763" s="10">
        <v>533332</v>
      </c>
    </row>
    <row r="10764" spans="6:6">
      <c r="F10764" s="10">
        <v>533333</v>
      </c>
    </row>
    <row r="10765" spans="6:6">
      <c r="F10765" s="10">
        <v>533336</v>
      </c>
    </row>
    <row r="10766" spans="6:6">
      <c r="F10766" s="10">
        <v>533337</v>
      </c>
    </row>
    <row r="10767" spans="6:6">
      <c r="F10767" s="10">
        <v>533338</v>
      </c>
    </row>
    <row r="10768" spans="6:6">
      <c r="F10768" s="10">
        <v>533343</v>
      </c>
    </row>
    <row r="10769" spans="6:6">
      <c r="F10769" s="10">
        <v>533348</v>
      </c>
    </row>
    <row r="10770" spans="6:6">
      <c r="F10770" s="10">
        <v>533350</v>
      </c>
    </row>
    <row r="10771" spans="6:6">
      <c r="F10771" s="10">
        <v>533351</v>
      </c>
    </row>
    <row r="10772" spans="6:6">
      <c r="F10772" s="10">
        <v>533355</v>
      </c>
    </row>
    <row r="10773" spans="6:6">
      <c r="F10773" s="10">
        <v>533356</v>
      </c>
    </row>
    <row r="10774" spans="6:6">
      <c r="F10774" s="10">
        <v>533357</v>
      </c>
    </row>
    <row r="10775" spans="6:6">
      <c r="F10775" s="10">
        <v>533359</v>
      </c>
    </row>
    <row r="10776" spans="6:6">
      <c r="F10776" s="10">
        <v>533360</v>
      </c>
    </row>
    <row r="10777" spans="6:6">
      <c r="F10777" s="10">
        <v>533361</v>
      </c>
    </row>
    <row r="10778" spans="6:6">
      <c r="F10778" s="10">
        <v>533364</v>
      </c>
    </row>
    <row r="10779" spans="6:6">
      <c r="F10779" s="10">
        <v>533372</v>
      </c>
    </row>
    <row r="10780" spans="6:6">
      <c r="F10780" s="10">
        <v>533374</v>
      </c>
    </row>
    <row r="10781" spans="6:6">
      <c r="F10781" s="10">
        <v>533375</v>
      </c>
    </row>
    <row r="10782" spans="6:6">
      <c r="F10782" s="10">
        <v>533378</v>
      </c>
    </row>
    <row r="10783" spans="6:6">
      <c r="F10783" s="10">
        <v>533379</v>
      </c>
    </row>
    <row r="10784" spans="6:6">
      <c r="F10784" s="10">
        <v>533382</v>
      </c>
    </row>
    <row r="10785" spans="6:6">
      <c r="F10785" s="10">
        <v>533397</v>
      </c>
    </row>
    <row r="10786" spans="6:6">
      <c r="F10786" s="10">
        <v>533402</v>
      </c>
    </row>
    <row r="10787" spans="6:6">
      <c r="F10787" s="10">
        <v>533403</v>
      </c>
    </row>
    <row r="10788" spans="6:6">
      <c r="F10788" s="10">
        <v>533406</v>
      </c>
    </row>
    <row r="10789" spans="6:6">
      <c r="F10789" s="10">
        <v>533414</v>
      </c>
    </row>
    <row r="10790" spans="6:6">
      <c r="F10790" s="10">
        <v>533426</v>
      </c>
    </row>
    <row r="10791" spans="6:6">
      <c r="F10791" s="10">
        <v>533428</v>
      </c>
    </row>
    <row r="10792" spans="6:6">
      <c r="F10792" s="10">
        <v>533430</v>
      </c>
    </row>
    <row r="10793" spans="6:6">
      <c r="F10793" s="10">
        <v>533435</v>
      </c>
    </row>
    <row r="10794" spans="6:6">
      <c r="F10794" s="10">
        <v>533438</v>
      </c>
    </row>
    <row r="10795" spans="6:6">
      <c r="F10795" s="10">
        <v>533440</v>
      </c>
    </row>
    <row r="10796" spans="6:6">
      <c r="F10796" s="10">
        <v>533443</v>
      </c>
    </row>
    <row r="10797" spans="6:6">
      <c r="F10797" s="10">
        <v>533444</v>
      </c>
    </row>
    <row r="10798" spans="6:6">
      <c r="F10798" s="10">
        <v>533445</v>
      </c>
    </row>
    <row r="10799" spans="6:6">
      <c r="F10799" s="10">
        <v>533449</v>
      </c>
    </row>
    <row r="10800" spans="6:6">
      <c r="F10800" s="10">
        <v>533451</v>
      </c>
    </row>
    <row r="10801" spans="6:6">
      <c r="F10801" s="10">
        <v>533455</v>
      </c>
    </row>
    <row r="10802" spans="6:6">
      <c r="F10802" s="10">
        <v>533456</v>
      </c>
    </row>
    <row r="10803" spans="6:6">
      <c r="F10803" s="10">
        <v>533459</v>
      </c>
    </row>
    <row r="10804" spans="6:6">
      <c r="F10804" s="10">
        <v>533461</v>
      </c>
    </row>
    <row r="10805" spans="6:6">
      <c r="F10805" s="10">
        <v>533462</v>
      </c>
    </row>
    <row r="10806" spans="6:6">
      <c r="F10806" s="10">
        <v>533479</v>
      </c>
    </row>
    <row r="10807" spans="6:6">
      <c r="F10807" s="10">
        <v>533481</v>
      </c>
    </row>
    <row r="10808" spans="6:6">
      <c r="F10808" s="10">
        <v>533484</v>
      </c>
    </row>
    <row r="10809" spans="6:6">
      <c r="F10809" s="10">
        <v>533491</v>
      </c>
    </row>
    <row r="10810" spans="6:6">
      <c r="F10810" s="10">
        <v>533492</v>
      </c>
    </row>
    <row r="10811" spans="6:6">
      <c r="F10811" s="10">
        <v>533499</v>
      </c>
    </row>
    <row r="10812" spans="6:6">
      <c r="F10812" s="10">
        <v>533508</v>
      </c>
    </row>
    <row r="10813" spans="6:6">
      <c r="F10813" s="10">
        <v>533510</v>
      </c>
    </row>
    <row r="10814" spans="6:6">
      <c r="F10814" s="10">
        <v>533516</v>
      </c>
    </row>
    <row r="10815" spans="6:6">
      <c r="F10815" s="10">
        <v>533520</v>
      </c>
    </row>
    <row r="10816" spans="6:6">
      <c r="F10816" s="10">
        <v>533523</v>
      </c>
    </row>
    <row r="10817" spans="6:6">
      <c r="F10817" s="10">
        <v>533525</v>
      </c>
    </row>
    <row r="10818" spans="6:6">
      <c r="F10818" s="10">
        <v>533526</v>
      </c>
    </row>
    <row r="10819" spans="6:6">
      <c r="F10819" s="10">
        <v>533527</v>
      </c>
    </row>
    <row r="10820" spans="6:6">
      <c r="F10820" s="10">
        <v>533531</v>
      </c>
    </row>
    <row r="10821" spans="6:6">
      <c r="F10821" s="10">
        <v>533538</v>
      </c>
    </row>
    <row r="10822" spans="6:6">
      <c r="F10822" s="10">
        <v>533547</v>
      </c>
    </row>
    <row r="10823" spans="6:6">
      <c r="F10823" s="10">
        <v>533548</v>
      </c>
    </row>
    <row r="10824" spans="6:6">
      <c r="F10824" s="10">
        <v>533550</v>
      </c>
    </row>
    <row r="10825" spans="6:6">
      <c r="F10825" s="10">
        <v>533554</v>
      </c>
    </row>
    <row r="10826" spans="6:6">
      <c r="F10826" s="10">
        <v>533555</v>
      </c>
    </row>
    <row r="10827" spans="6:6">
      <c r="F10827" s="10">
        <v>533560</v>
      </c>
    </row>
    <row r="10828" spans="6:6">
      <c r="F10828" s="10">
        <v>533562</v>
      </c>
    </row>
    <row r="10829" spans="6:6">
      <c r="F10829" s="10">
        <v>533569</v>
      </c>
    </row>
    <row r="10830" spans="6:6">
      <c r="F10830" s="10">
        <v>533574</v>
      </c>
    </row>
    <row r="10831" spans="6:6">
      <c r="F10831" s="10">
        <v>533577</v>
      </c>
    </row>
    <row r="10832" spans="6:6">
      <c r="F10832" s="10">
        <v>533578</v>
      </c>
    </row>
    <row r="10833" spans="6:6">
      <c r="F10833" s="10">
        <v>533579</v>
      </c>
    </row>
    <row r="10834" spans="6:6">
      <c r="F10834" s="10">
        <v>533581</v>
      </c>
    </row>
    <row r="10835" spans="6:6">
      <c r="F10835" s="10">
        <v>533587</v>
      </c>
    </row>
    <row r="10836" spans="6:6">
      <c r="F10836" s="10">
        <v>533590</v>
      </c>
    </row>
    <row r="10837" spans="6:6">
      <c r="F10837" s="10">
        <v>533595</v>
      </c>
    </row>
    <row r="10838" spans="6:6">
      <c r="F10838" s="10">
        <v>533597</v>
      </c>
    </row>
    <row r="10839" spans="6:6">
      <c r="F10839" s="10">
        <v>533598</v>
      </c>
    </row>
    <row r="10840" spans="6:6">
      <c r="F10840" s="10">
        <v>533600</v>
      </c>
    </row>
    <row r="10841" spans="6:6">
      <c r="F10841" s="10">
        <v>533602</v>
      </c>
    </row>
    <row r="10842" spans="6:6">
      <c r="F10842" s="10">
        <v>533603</v>
      </c>
    </row>
    <row r="10843" spans="6:6">
      <c r="F10843" s="10">
        <v>533605</v>
      </c>
    </row>
    <row r="10844" spans="6:6">
      <c r="F10844" s="10">
        <v>533608</v>
      </c>
    </row>
    <row r="10845" spans="6:6">
      <c r="F10845" s="10">
        <v>533609</v>
      </c>
    </row>
    <row r="10846" spans="6:6">
      <c r="F10846" s="10">
        <v>533611</v>
      </c>
    </row>
    <row r="10847" spans="6:6">
      <c r="F10847" s="10">
        <v>533613</v>
      </c>
    </row>
    <row r="10848" spans="6:6">
      <c r="F10848" s="10">
        <v>533617</v>
      </c>
    </row>
    <row r="10849" spans="6:6">
      <c r="F10849" s="10">
        <v>533618</v>
      </c>
    </row>
    <row r="10850" spans="6:6">
      <c r="F10850" s="10">
        <v>533620</v>
      </c>
    </row>
    <row r="10851" spans="6:6">
      <c r="F10851" s="10">
        <v>533622</v>
      </c>
    </row>
    <row r="10852" spans="6:6">
      <c r="F10852" s="10">
        <v>533630</v>
      </c>
    </row>
    <row r="10853" spans="6:6">
      <c r="F10853" s="10">
        <v>533631</v>
      </c>
    </row>
    <row r="10854" spans="6:6">
      <c r="F10854" s="10">
        <v>533633</v>
      </c>
    </row>
    <row r="10855" spans="6:6">
      <c r="F10855" s="10">
        <v>533634</v>
      </c>
    </row>
    <row r="10856" spans="6:6">
      <c r="F10856" s="10">
        <v>533635</v>
      </c>
    </row>
    <row r="10857" spans="6:6">
      <c r="F10857" s="10">
        <v>533642</v>
      </c>
    </row>
    <row r="10858" spans="6:6">
      <c r="F10858" s="10">
        <v>533643</v>
      </c>
    </row>
    <row r="10859" spans="6:6">
      <c r="F10859" s="10">
        <v>533646</v>
      </c>
    </row>
    <row r="10860" spans="6:6">
      <c r="F10860" s="10">
        <v>533652</v>
      </c>
    </row>
    <row r="10861" spans="6:6">
      <c r="F10861" s="10">
        <v>533653</v>
      </c>
    </row>
    <row r="10862" spans="6:6">
      <c r="F10862" s="10">
        <v>533656</v>
      </c>
    </row>
    <row r="10863" spans="6:6">
      <c r="F10863" s="10">
        <v>533657</v>
      </c>
    </row>
    <row r="10864" spans="6:6">
      <c r="F10864" s="10">
        <v>533660</v>
      </c>
    </row>
    <row r="10865" spans="6:6">
      <c r="F10865" s="10">
        <v>533661</v>
      </c>
    </row>
    <row r="10866" spans="6:6">
      <c r="F10866" s="10">
        <v>533664</v>
      </c>
    </row>
    <row r="10867" spans="6:6">
      <c r="F10867" s="10">
        <v>533668</v>
      </c>
    </row>
    <row r="10868" spans="6:6">
      <c r="F10868" s="10">
        <v>533669</v>
      </c>
    </row>
    <row r="10869" spans="6:6">
      <c r="F10869" s="10">
        <v>533670</v>
      </c>
    </row>
    <row r="10870" spans="6:6">
      <c r="F10870" s="10">
        <v>533671</v>
      </c>
    </row>
    <row r="10871" spans="6:6">
      <c r="F10871" s="10">
        <v>533672</v>
      </c>
    </row>
    <row r="10872" spans="6:6">
      <c r="F10872" s="10">
        <v>533675</v>
      </c>
    </row>
    <row r="10873" spans="6:6">
      <c r="F10873" s="10">
        <v>533677</v>
      </c>
    </row>
    <row r="10874" spans="6:6">
      <c r="F10874" s="10">
        <v>533678</v>
      </c>
    </row>
    <row r="10875" spans="6:6">
      <c r="F10875" s="10">
        <v>533680</v>
      </c>
    </row>
    <row r="10876" spans="6:6">
      <c r="F10876" s="10">
        <v>533681</v>
      </c>
    </row>
    <row r="10877" spans="6:6">
      <c r="F10877" s="10">
        <v>533687</v>
      </c>
    </row>
    <row r="10878" spans="6:6">
      <c r="F10878" s="10">
        <v>533692</v>
      </c>
    </row>
    <row r="10879" spans="6:6">
      <c r="F10879" s="10">
        <v>533699</v>
      </c>
    </row>
    <row r="10880" spans="6:6">
      <c r="F10880" s="10">
        <v>533700</v>
      </c>
    </row>
    <row r="10881" spans="6:6">
      <c r="F10881" s="10">
        <v>533703</v>
      </c>
    </row>
    <row r="10882" spans="6:6">
      <c r="F10882" s="10">
        <v>533720</v>
      </c>
    </row>
    <row r="10883" spans="6:6">
      <c r="F10883" s="10">
        <v>533724</v>
      </c>
    </row>
    <row r="10884" spans="6:6">
      <c r="F10884" s="10">
        <v>533725</v>
      </c>
    </row>
    <row r="10885" spans="6:6">
      <c r="F10885" s="10">
        <v>533726</v>
      </c>
    </row>
    <row r="10886" spans="6:6">
      <c r="F10886" s="10">
        <v>533729</v>
      </c>
    </row>
    <row r="10887" spans="6:6">
      <c r="F10887" s="10">
        <v>533732</v>
      </c>
    </row>
    <row r="10888" spans="6:6">
      <c r="F10888" s="10">
        <v>533734</v>
      </c>
    </row>
    <row r="10889" spans="6:6">
      <c r="F10889" s="10">
        <v>533735</v>
      </c>
    </row>
    <row r="10890" spans="6:6">
      <c r="F10890" s="10">
        <v>533736</v>
      </c>
    </row>
    <row r="10891" spans="6:6">
      <c r="F10891" s="10">
        <v>533737</v>
      </c>
    </row>
    <row r="10892" spans="6:6">
      <c r="F10892" s="10">
        <v>533746</v>
      </c>
    </row>
    <row r="10893" spans="6:6">
      <c r="F10893" s="10">
        <v>533757</v>
      </c>
    </row>
    <row r="10894" spans="6:6">
      <c r="F10894" s="10">
        <v>533760</v>
      </c>
    </row>
    <row r="10895" spans="6:6">
      <c r="F10895" s="10">
        <v>533764</v>
      </c>
    </row>
    <row r="10896" spans="6:6">
      <c r="F10896" s="10">
        <v>533766</v>
      </c>
    </row>
    <row r="10897" spans="6:6">
      <c r="F10897" s="10">
        <v>533768</v>
      </c>
    </row>
    <row r="10898" spans="6:6">
      <c r="F10898" s="10">
        <v>533774</v>
      </c>
    </row>
    <row r="10899" spans="6:6">
      <c r="F10899" s="10">
        <v>533782</v>
      </c>
    </row>
    <row r="10900" spans="6:6">
      <c r="F10900" s="10">
        <v>533784</v>
      </c>
    </row>
    <row r="10901" spans="6:6">
      <c r="F10901" s="10">
        <v>533785</v>
      </c>
    </row>
    <row r="10902" spans="6:6">
      <c r="F10902" s="10">
        <v>533788</v>
      </c>
    </row>
    <row r="10903" spans="6:6">
      <c r="F10903" s="10">
        <v>533791</v>
      </c>
    </row>
    <row r="10904" spans="6:6">
      <c r="F10904" s="10">
        <v>533792</v>
      </c>
    </row>
    <row r="10905" spans="6:6">
      <c r="F10905" s="10">
        <v>533794</v>
      </c>
    </row>
    <row r="10906" spans="6:6">
      <c r="F10906" s="10">
        <v>533796</v>
      </c>
    </row>
    <row r="10907" spans="6:6">
      <c r="F10907" s="10">
        <v>533798</v>
      </c>
    </row>
    <row r="10908" spans="6:6">
      <c r="F10908" s="10">
        <v>533801</v>
      </c>
    </row>
    <row r="10909" spans="6:6">
      <c r="F10909" s="10">
        <v>533803</v>
      </c>
    </row>
    <row r="10910" spans="6:6">
      <c r="F10910" s="10">
        <v>533805</v>
      </c>
    </row>
    <row r="10911" spans="6:6">
      <c r="F10911" s="10">
        <v>533809</v>
      </c>
    </row>
    <row r="10912" spans="6:6">
      <c r="F10912" s="10">
        <v>533815</v>
      </c>
    </row>
    <row r="10913" spans="6:6">
      <c r="F10913" s="10">
        <v>533820</v>
      </c>
    </row>
    <row r="10914" spans="6:6">
      <c r="F10914" s="10">
        <v>533821</v>
      </c>
    </row>
    <row r="10915" spans="6:6">
      <c r="F10915" s="10">
        <v>533823</v>
      </c>
    </row>
    <row r="10916" spans="6:6">
      <c r="F10916" s="10">
        <v>533826</v>
      </c>
    </row>
    <row r="10917" spans="6:6">
      <c r="F10917" s="10">
        <v>533829</v>
      </c>
    </row>
    <row r="10918" spans="6:6">
      <c r="F10918" s="10">
        <v>533834</v>
      </c>
    </row>
    <row r="10919" spans="6:6">
      <c r="F10919" s="10">
        <v>533836</v>
      </c>
    </row>
    <row r="10920" spans="6:6">
      <c r="F10920" s="10">
        <v>533842</v>
      </c>
    </row>
    <row r="10921" spans="6:6">
      <c r="F10921" s="10">
        <v>533844</v>
      </c>
    </row>
    <row r="10922" spans="6:6">
      <c r="F10922" s="10">
        <v>533847</v>
      </c>
    </row>
    <row r="10923" spans="6:6">
      <c r="F10923" s="10">
        <v>533850</v>
      </c>
    </row>
    <row r="10924" spans="6:6">
      <c r="F10924" s="10">
        <v>533851</v>
      </c>
    </row>
    <row r="10925" spans="6:6">
      <c r="F10925" s="10">
        <v>533853</v>
      </c>
    </row>
    <row r="10926" spans="6:6">
      <c r="F10926" s="10">
        <v>533859</v>
      </c>
    </row>
    <row r="10927" spans="6:6">
      <c r="F10927" s="10">
        <v>533861</v>
      </c>
    </row>
    <row r="10928" spans="6:6">
      <c r="F10928" s="10">
        <v>533862</v>
      </c>
    </row>
    <row r="10929" spans="6:6">
      <c r="F10929" s="10">
        <v>533865</v>
      </c>
    </row>
    <row r="10930" spans="6:6">
      <c r="F10930" s="10">
        <v>533873</v>
      </c>
    </row>
    <row r="10931" spans="6:6">
      <c r="F10931" s="10">
        <v>533874</v>
      </c>
    </row>
    <row r="10932" spans="6:6">
      <c r="F10932" s="10">
        <v>533876</v>
      </c>
    </row>
    <row r="10933" spans="6:6">
      <c r="F10933" s="10">
        <v>533883</v>
      </c>
    </row>
    <row r="10934" spans="6:6">
      <c r="F10934" s="10">
        <v>533884</v>
      </c>
    </row>
    <row r="10935" spans="6:6">
      <c r="F10935" s="10">
        <v>533890</v>
      </c>
    </row>
    <row r="10936" spans="6:6">
      <c r="F10936" s="10">
        <v>533892</v>
      </c>
    </row>
    <row r="10937" spans="6:6">
      <c r="F10937" s="10">
        <v>533894</v>
      </c>
    </row>
    <row r="10938" spans="6:6">
      <c r="F10938" s="10">
        <v>533896</v>
      </c>
    </row>
    <row r="10939" spans="6:6">
      <c r="F10939" s="10">
        <v>533897</v>
      </c>
    </row>
    <row r="10940" spans="6:6">
      <c r="F10940" s="10">
        <v>533900</v>
      </c>
    </row>
    <row r="10941" spans="6:6">
      <c r="F10941" s="10">
        <v>533901</v>
      </c>
    </row>
    <row r="10942" spans="6:6">
      <c r="F10942" s="10">
        <v>533903</v>
      </c>
    </row>
    <row r="10943" spans="6:6">
      <c r="F10943" s="10">
        <v>533907</v>
      </c>
    </row>
    <row r="10944" spans="6:6">
      <c r="F10944" s="10">
        <v>533908</v>
      </c>
    </row>
    <row r="10945" spans="6:6">
      <c r="F10945" s="10">
        <v>533910</v>
      </c>
    </row>
    <row r="10946" spans="6:6">
      <c r="F10946" s="10">
        <v>533916</v>
      </c>
    </row>
    <row r="10947" spans="6:6">
      <c r="F10947" s="10">
        <v>533917</v>
      </c>
    </row>
    <row r="10948" spans="6:6">
      <c r="F10948" s="10">
        <v>533918</v>
      </c>
    </row>
    <row r="10949" spans="6:6">
      <c r="F10949" s="10">
        <v>533920</v>
      </c>
    </row>
    <row r="10950" spans="6:6">
      <c r="F10950" s="10">
        <v>533921</v>
      </c>
    </row>
    <row r="10951" spans="6:6">
      <c r="F10951" s="10">
        <v>533922</v>
      </c>
    </row>
    <row r="10952" spans="6:6">
      <c r="F10952" s="10">
        <v>533926</v>
      </c>
    </row>
    <row r="10953" spans="6:6">
      <c r="F10953" s="10">
        <v>533927</v>
      </c>
    </row>
    <row r="10954" spans="6:6">
      <c r="F10954" s="10">
        <v>533928</v>
      </c>
    </row>
    <row r="10955" spans="6:6">
      <c r="F10955" s="10">
        <v>533929</v>
      </c>
    </row>
    <row r="10956" spans="6:6">
      <c r="F10956" s="10">
        <v>533936</v>
      </c>
    </row>
    <row r="10957" spans="6:6">
      <c r="F10957" s="10">
        <v>533945</v>
      </c>
    </row>
    <row r="10958" spans="6:6">
      <c r="F10958" s="10">
        <v>533949</v>
      </c>
    </row>
    <row r="10959" spans="6:6">
      <c r="F10959" s="10">
        <v>533951</v>
      </c>
    </row>
    <row r="10960" spans="6:6">
      <c r="F10960" s="10">
        <v>533952</v>
      </c>
    </row>
    <row r="10961" spans="6:6">
      <c r="F10961" s="10">
        <v>533953</v>
      </c>
    </row>
    <row r="10962" spans="6:6">
      <c r="F10962" s="10">
        <v>533957</v>
      </c>
    </row>
    <row r="10963" spans="6:6">
      <c r="F10963" s="10">
        <v>533964</v>
      </c>
    </row>
    <row r="10964" spans="6:6">
      <c r="F10964" s="10">
        <v>533968</v>
      </c>
    </row>
    <row r="10965" spans="6:6">
      <c r="F10965" s="10">
        <v>533971</v>
      </c>
    </row>
    <row r="10966" spans="6:6">
      <c r="F10966" s="10">
        <v>533977</v>
      </c>
    </row>
    <row r="10967" spans="6:6">
      <c r="F10967" s="10">
        <v>533979</v>
      </c>
    </row>
    <row r="10968" spans="6:6">
      <c r="F10968" s="10">
        <v>533980</v>
      </c>
    </row>
    <row r="10969" spans="6:6">
      <c r="F10969" s="10">
        <v>533983</v>
      </c>
    </row>
    <row r="10970" spans="6:6">
      <c r="F10970" s="10">
        <v>533984</v>
      </c>
    </row>
    <row r="10971" spans="6:6">
      <c r="F10971" s="10">
        <v>533985</v>
      </c>
    </row>
    <row r="10972" spans="6:6">
      <c r="F10972" s="10">
        <v>533987</v>
      </c>
    </row>
    <row r="10973" spans="6:6">
      <c r="F10973" s="10">
        <v>533988</v>
      </c>
    </row>
    <row r="10974" spans="6:6">
      <c r="F10974" s="10">
        <v>533992</v>
      </c>
    </row>
    <row r="10975" spans="6:6">
      <c r="F10975" s="10">
        <v>533993</v>
      </c>
    </row>
    <row r="10976" spans="6:6">
      <c r="F10976" s="10">
        <v>533994</v>
      </c>
    </row>
    <row r="10977" spans="6:6">
      <c r="F10977" s="10">
        <v>533996</v>
      </c>
    </row>
    <row r="10978" spans="6:6">
      <c r="F10978" s="10">
        <v>534001</v>
      </c>
    </row>
    <row r="10979" spans="6:6">
      <c r="F10979" s="10">
        <v>534003</v>
      </c>
    </row>
    <row r="10980" spans="6:6">
      <c r="F10980" s="10">
        <v>534006</v>
      </c>
    </row>
    <row r="10981" spans="6:6">
      <c r="F10981" s="10">
        <v>534010</v>
      </c>
    </row>
    <row r="10982" spans="6:6">
      <c r="F10982" s="10">
        <v>534011</v>
      </c>
    </row>
    <row r="10983" spans="6:6">
      <c r="F10983" s="10">
        <v>534013</v>
      </c>
    </row>
    <row r="10984" spans="6:6">
      <c r="F10984" s="10">
        <v>534015</v>
      </c>
    </row>
    <row r="10985" spans="6:6">
      <c r="F10985" s="10">
        <v>534017</v>
      </c>
    </row>
    <row r="10986" spans="6:6">
      <c r="F10986" s="10">
        <v>534018</v>
      </c>
    </row>
    <row r="10987" spans="6:6">
      <c r="F10987" s="10">
        <v>534021</v>
      </c>
    </row>
    <row r="10988" spans="6:6">
      <c r="F10988" s="10">
        <v>534027</v>
      </c>
    </row>
    <row r="10989" spans="6:6">
      <c r="F10989" s="10">
        <v>534029</v>
      </c>
    </row>
    <row r="10990" spans="6:6">
      <c r="F10990" s="10">
        <v>534032</v>
      </c>
    </row>
    <row r="10991" spans="6:6">
      <c r="F10991" s="10">
        <v>534038</v>
      </c>
    </row>
    <row r="10992" spans="6:6">
      <c r="F10992" s="10">
        <v>534040</v>
      </c>
    </row>
    <row r="10993" spans="6:6">
      <c r="F10993" s="10">
        <v>534041</v>
      </c>
    </row>
    <row r="10994" spans="6:6">
      <c r="F10994" s="10">
        <v>534043</v>
      </c>
    </row>
    <row r="10995" spans="6:6">
      <c r="F10995" s="10">
        <v>534045</v>
      </c>
    </row>
    <row r="10996" spans="6:6">
      <c r="F10996" s="10">
        <v>534046</v>
      </c>
    </row>
    <row r="10997" spans="6:6">
      <c r="F10997" s="10">
        <v>534048</v>
      </c>
    </row>
    <row r="10998" spans="6:6">
      <c r="F10998" s="10">
        <v>534049</v>
      </c>
    </row>
    <row r="10999" spans="6:6">
      <c r="F10999" s="10">
        <v>534051</v>
      </c>
    </row>
    <row r="11000" spans="6:6">
      <c r="F11000" s="10">
        <v>534054</v>
      </c>
    </row>
    <row r="11001" spans="6:6">
      <c r="F11001" s="10">
        <v>534058</v>
      </c>
    </row>
    <row r="11002" spans="6:6">
      <c r="F11002" s="10">
        <v>534061</v>
      </c>
    </row>
    <row r="11003" spans="6:6">
      <c r="F11003" s="10">
        <v>534063</v>
      </c>
    </row>
    <row r="11004" spans="6:6">
      <c r="F11004" s="10">
        <v>534065</v>
      </c>
    </row>
    <row r="11005" spans="6:6">
      <c r="F11005" s="10">
        <v>534067</v>
      </c>
    </row>
    <row r="11006" spans="6:6">
      <c r="F11006" s="10">
        <v>534069</v>
      </c>
    </row>
    <row r="11007" spans="6:6">
      <c r="F11007" s="10">
        <v>534070</v>
      </c>
    </row>
    <row r="11008" spans="6:6">
      <c r="F11008" s="10">
        <v>534072</v>
      </c>
    </row>
    <row r="11009" spans="6:6">
      <c r="F11009" s="10">
        <v>534073</v>
      </c>
    </row>
    <row r="11010" spans="6:6">
      <c r="F11010" s="10">
        <v>534075</v>
      </c>
    </row>
    <row r="11011" spans="6:6">
      <c r="F11011" s="10">
        <v>534082</v>
      </c>
    </row>
    <row r="11012" spans="6:6">
      <c r="F11012" s="10">
        <v>534090</v>
      </c>
    </row>
    <row r="11013" spans="6:6">
      <c r="F11013" s="10">
        <v>534092</v>
      </c>
    </row>
    <row r="11014" spans="6:6">
      <c r="F11014" s="10">
        <v>534094</v>
      </c>
    </row>
    <row r="11015" spans="6:6">
      <c r="F11015" s="10">
        <v>534095</v>
      </c>
    </row>
    <row r="11016" spans="6:6">
      <c r="F11016" s="10">
        <v>534097</v>
      </c>
    </row>
    <row r="11017" spans="6:6">
      <c r="F11017" s="10">
        <v>534099</v>
      </c>
    </row>
    <row r="11018" spans="6:6">
      <c r="F11018" s="10">
        <v>534101</v>
      </c>
    </row>
    <row r="11019" spans="6:6">
      <c r="F11019" s="10">
        <v>534105</v>
      </c>
    </row>
    <row r="11020" spans="6:6">
      <c r="F11020" s="10">
        <v>534106</v>
      </c>
    </row>
    <row r="11021" spans="6:6">
      <c r="F11021" s="10">
        <v>534107</v>
      </c>
    </row>
    <row r="11022" spans="6:6">
      <c r="F11022" s="10">
        <v>534109</v>
      </c>
    </row>
    <row r="11023" spans="6:6">
      <c r="F11023" s="10">
        <v>534110</v>
      </c>
    </row>
    <row r="11024" spans="6:6">
      <c r="F11024" s="10">
        <v>534112</v>
      </c>
    </row>
    <row r="11025" spans="6:6">
      <c r="F11025" s="10">
        <v>534114</v>
      </c>
    </row>
    <row r="11026" spans="6:6">
      <c r="F11026" s="10">
        <v>534118</v>
      </c>
    </row>
    <row r="11027" spans="6:6">
      <c r="F11027" s="10">
        <v>534119</v>
      </c>
    </row>
    <row r="11028" spans="6:6">
      <c r="F11028" s="10">
        <v>534122</v>
      </c>
    </row>
    <row r="11029" spans="6:6">
      <c r="F11029" s="10">
        <v>534125</v>
      </c>
    </row>
    <row r="11030" spans="6:6">
      <c r="F11030" s="10">
        <v>534126</v>
      </c>
    </row>
    <row r="11031" spans="6:6">
      <c r="F11031" s="10">
        <v>534129</v>
      </c>
    </row>
    <row r="11032" spans="6:6">
      <c r="F11032" s="10">
        <v>534137</v>
      </c>
    </row>
    <row r="11033" spans="6:6">
      <c r="F11033" s="10">
        <v>534141</v>
      </c>
    </row>
    <row r="11034" spans="6:6">
      <c r="F11034" s="10">
        <v>534142</v>
      </c>
    </row>
    <row r="11035" spans="6:6">
      <c r="F11035" s="10">
        <v>534148</v>
      </c>
    </row>
    <row r="11036" spans="6:6">
      <c r="F11036" s="10">
        <v>534150</v>
      </c>
    </row>
    <row r="11037" spans="6:6">
      <c r="F11037" s="10">
        <v>534155</v>
      </c>
    </row>
    <row r="11038" spans="6:6">
      <c r="F11038" s="10">
        <v>534159</v>
      </c>
    </row>
    <row r="11039" spans="6:6">
      <c r="F11039" s="10">
        <v>534164</v>
      </c>
    </row>
    <row r="11040" spans="6:6">
      <c r="F11040" s="10">
        <v>534165</v>
      </c>
    </row>
    <row r="11041" spans="6:6">
      <c r="F11041" s="10">
        <v>534169</v>
      </c>
    </row>
    <row r="11042" spans="6:6">
      <c r="F11042" s="10">
        <v>534170</v>
      </c>
    </row>
    <row r="11043" spans="6:6">
      <c r="F11043" s="10">
        <v>534171</v>
      </c>
    </row>
    <row r="11044" spans="6:6">
      <c r="F11044" s="10">
        <v>534176</v>
      </c>
    </row>
    <row r="11045" spans="6:6">
      <c r="F11045" s="10">
        <v>534180</v>
      </c>
    </row>
    <row r="11046" spans="6:6">
      <c r="F11046" s="10">
        <v>534181</v>
      </c>
    </row>
    <row r="11047" spans="6:6">
      <c r="F11047" s="10">
        <v>534182</v>
      </c>
    </row>
    <row r="11048" spans="6:6">
      <c r="F11048" s="10">
        <v>534183</v>
      </c>
    </row>
    <row r="11049" spans="6:6">
      <c r="F11049" s="10">
        <v>534185</v>
      </c>
    </row>
    <row r="11050" spans="6:6">
      <c r="F11050" s="10">
        <v>534195</v>
      </c>
    </row>
    <row r="11051" spans="6:6">
      <c r="F11051" s="10">
        <v>534203</v>
      </c>
    </row>
    <row r="11052" spans="6:6">
      <c r="F11052" s="10">
        <v>534204</v>
      </c>
    </row>
    <row r="11053" spans="6:6">
      <c r="F11053" s="10">
        <v>534206</v>
      </c>
    </row>
    <row r="11054" spans="6:6">
      <c r="F11054" s="10">
        <v>534211</v>
      </c>
    </row>
    <row r="11055" spans="6:6">
      <c r="F11055" s="10">
        <v>534212</v>
      </c>
    </row>
    <row r="11056" spans="6:6">
      <c r="F11056" s="10">
        <v>534214</v>
      </c>
    </row>
    <row r="11057" spans="6:6">
      <c r="F11057" s="10">
        <v>534216</v>
      </c>
    </row>
    <row r="11058" spans="6:6">
      <c r="F11058" s="10">
        <v>534217</v>
      </c>
    </row>
    <row r="11059" spans="6:6">
      <c r="F11059" s="10">
        <v>534223</v>
      </c>
    </row>
    <row r="11060" spans="6:6">
      <c r="F11060" s="10">
        <v>534225</v>
      </c>
    </row>
    <row r="11061" spans="6:6">
      <c r="F11061" s="10">
        <v>534227</v>
      </c>
    </row>
    <row r="11062" spans="6:6">
      <c r="F11062" s="10">
        <v>534228</v>
      </c>
    </row>
    <row r="11063" spans="6:6">
      <c r="F11063" s="10">
        <v>534230</v>
      </c>
    </row>
    <row r="11064" spans="6:6">
      <c r="F11064" s="10">
        <v>534231</v>
      </c>
    </row>
    <row r="11065" spans="6:6">
      <c r="F11065" s="10">
        <v>534232</v>
      </c>
    </row>
    <row r="11066" spans="6:6">
      <c r="F11066" s="10">
        <v>534237</v>
      </c>
    </row>
    <row r="11067" spans="6:6">
      <c r="F11067" s="10">
        <v>534246</v>
      </c>
    </row>
    <row r="11068" spans="6:6">
      <c r="F11068" s="10">
        <v>534247</v>
      </c>
    </row>
    <row r="11069" spans="6:6">
      <c r="F11069" s="10">
        <v>534248</v>
      </c>
    </row>
    <row r="11070" spans="6:6">
      <c r="F11070" s="10">
        <v>534249</v>
      </c>
    </row>
    <row r="11071" spans="6:6">
      <c r="F11071" s="10">
        <v>534251</v>
      </c>
    </row>
    <row r="11072" spans="6:6">
      <c r="F11072" s="10">
        <v>534252</v>
      </c>
    </row>
    <row r="11073" spans="6:6">
      <c r="F11073" s="10">
        <v>534253</v>
      </c>
    </row>
    <row r="11074" spans="6:6">
      <c r="F11074" s="10">
        <v>534254</v>
      </c>
    </row>
    <row r="11075" spans="6:6">
      <c r="F11075" s="10">
        <v>534256</v>
      </c>
    </row>
    <row r="11076" spans="6:6">
      <c r="F11076" s="10">
        <v>534257</v>
      </c>
    </row>
    <row r="11077" spans="6:6">
      <c r="F11077" s="10">
        <v>534258</v>
      </c>
    </row>
    <row r="11078" spans="6:6">
      <c r="F11078" s="10">
        <v>534262</v>
      </c>
    </row>
    <row r="11079" spans="6:6">
      <c r="F11079" s="10">
        <v>534265</v>
      </c>
    </row>
    <row r="11080" spans="6:6">
      <c r="F11080" s="10">
        <v>534273</v>
      </c>
    </row>
    <row r="11081" spans="6:6">
      <c r="F11081" s="10">
        <v>534279</v>
      </c>
    </row>
    <row r="11082" spans="6:6">
      <c r="F11082" s="10">
        <v>534280</v>
      </c>
    </row>
    <row r="11083" spans="6:6">
      <c r="F11083" s="10">
        <v>534282</v>
      </c>
    </row>
    <row r="11084" spans="6:6">
      <c r="F11084" s="10">
        <v>534284</v>
      </c>
    </row>
    <row r="11085" spans="6:6">
      <c r="F11085" s="10">
        <v>534286</v>
      </c>
    </row>
    <row r="11086" spans="6:6">
      <c r="F11086" s="10">
        <v>534287</v>
      </c>
    </row>
    <row r="11087" spans="6:6">
      <c r="F11087" s="10">
        <v>534290</v>
      </c>
    </row>
    <row r="11088" spans="6:6">
      <c r="F11088" s="10">
        <v>534293</v>
      </c>
    </row>
    <row r="11089" spans="6:6">
      <c r="F11089" s="10">
        <v>534296</v>
      </c>
    </row>
    <row r="11090" spans="6:6">
      <c r="F11090" s="10">
        <v>534297</v>
      </c>
    </row>
    <row r="11091" spans="6:6">
      <c r="F11091" s="10">
        <v>534304</v>
      </c>
    </row>
    <row r="11092" spans="6:6">
      <c r="F11092" s="10">
        <v>534306</v>
      </c>
    </row>
    <row r="11093" spans="6:6">
      <c r="F11093" s="10">
        <v>534309</v>
      </c>
    </row>
    <row r="11094" spans="6:6">
      <c r="F11094" s="10">
        <v>534311</v>
      </c>
    </row>
    <row r="11095" spans="6:6">
      <c r="F11095" s="10">
        <v>534312</v>
      </c>
    </row>
    <row r="11096" spans="6:6">
      <c r="F11096" s="10">
        <v>534315</v>
      </c>
    </row>
    <row r="11097" spans="6:6">
      <c r="F11097" s="10">
        <v>534317</v>
      </c>
    </row>
    <row r="11098" spans="6:6">
      <c r="F11098" s="10">
        <v>534319</v>
      </c>
    </row>
    <row r="11099" spans="6:6">
      <c r="F11099" s="10">
        <v>534321</v>
      </c>
    </row>
    <row r="11100" spans="6:6">
      <c r="F11100" s="10">
        <v>534322</v>
      </c>
    </row>
    <row r="11101" spans="6:6">
      <c r="F11101" s="10">
        <v>534323</v>
      </c>
    </row>
    <row r="11102" spans="6:6">
      <c r="F11102" s="10">
        <v>534325</v>
      </c>
    </row>
    <row r="11103" spans="6:6">
      <c r="F11103" s="10">
        <v>534326</v>
      </c>
    </row>
    <row r="11104" spans="6:6">
      <c r="F11104" s="10">
        <v>534327</v>
      </c>
    </row>
    <row r="11105" spans="6:6">
      <c r="F11105" s="10">
        <v>534328</v>
      </c>
    </row>
    <row r="11106" spans="6:6">
      <c r="F11106" s="10">
        <v>534329</v>
      </c>
    </row>
    <row r="11107" spans="6:6">
      <c r="F11107" s="10">
        <v>534330</v>
      </c>
    </row>
    <row r="11108" spans="6:6">
      <c r="F11108" s="10">
        <v>534331</v>
      </c>
    </row>
    <row r="11109" spans="6:6">
      <c r="F11109" s="10">
        <v>534337</v>
      </c>
    </row>
    <row r="11110" spans="6:6">
      <c r="F11110" s="10">
        <v>534344</v>
      </c>
    </row>
    <row r="11111" spans="6:6">
      <c r="F11111" s="10">
        <v>534346</v>
      </c>
    </row>
    <row r="11112" spans="6:6">
      <c r="F11112" s="10">
        <v>534348</v>
      </c>
    </row>
    <row r="11113" spans="6:6">
      <c r="F11113" s="10">
        <v>534349</v>
      </c>
    </row>
    <row r="11114" spans="6:6">
      <c r="F11114" s="10">
        <v>534351</v>
      </c>
    </row>
    <row r="11115" spans="6:6">
      <c r="F11115" s="10">
        <v>534352</v>
      </c>
    </row>
    <row r="11116" spans="6:6">
      <c r="F11116" s="10">
        <v>534353</v>
      </c>
    </row>
    <row r="11117" spans="6:6">
      <c r="F11117" s="10">
        <v>534354</v>
      </c>
    </row>
    <row r="11118" spans="6:6">
      <c r="F11118" s="10">
        <v>534358</v>
      </c>
    </row>
    <row r="11119" spans="6:6">
      <c r="F11119" s="10">
        <v>534359</v>
      </c>
    </row>
    <row r="11120" spans="6:6">
      <c r="F11120" s="10">
        <v>534360</v>
      </c>
    </row>
    <row r="11121" spans="6:6">
      <c r="F11121" s="10">
        <v>534363</v>
      </c>
    </row>
    <row r="11122" spans="6:6">
      <c r="F11122" s="10">
        <v>534366</v>
      </c>
    </row>
    <row r="11123" spans="6:6">
      <c r="F11123" s="10">
        <v>534369</v>
      </c>
    </row>
    <row r="11124" spans="6:6">
      <c r="F11124" s="10">
        <v>534370</v>
      </c>
    </row>
    <row r="11125" spans="6:6">
      <c r="F11125" s="10">
        <v>534377</v>
      </c>
    </row>
    <row r="11126" spans="6:6">
      <c r="F11126" s="10">
        <v>534380</v>
      </c>
    </row>
    <row r="11127" spans="6:6">
      <c r="F11127" s="10">
        <v>534382</v>
      </c>
    </row>
    <row r="11128" spans="6:6">
      <c r="F11128" s="10">
        <v>534383</v>
      </c>
    </row>
    <row r="11129" spans="6:6">
      <c r="F11129" s="10">
        <v>534386</v>
      </c>
    </row>
    <row r="11130" spans="6:6">
      <c r="F11130" s="10">
        <v>534389</v>
      </c>
    </row>
    <row r="11131" spans="6:6">
      <c r="F11131" s="10">
        <v>534391</v>
      </c>
    </row>
    <row r="11132" spans="6:6">
      <c r="F11132" s="10">
        <v>534394</v>
      </c>
    </row>
    <row r="11133" spans="6:6">
      <c r="F11133" s="10">
        <v>534400</v>
      </c>
    </row>
    <row r="11134" spans="6:6">
      <c r="F11134" s="10">
        <v>534401</v>
      </c>
    </row>
    <row r="11135" spans="6:6">
      <c r="F11135" s="10">
        <v>534402</v>
      </c>
    </row>
    <row r="11136" spans="6:6">
      <c r="F11136" s="10">
        <v>534403</v>
      </c>
    </row>
    <row r="11137" spans="6:6">
      <c r="F11137" s="10">
        <v>534407</v>
      </c>
    </row>
    <row r="11138" spans="6:6">
      <c r="F11138" s="10">
        <v>534413</v>
      </c>
    </row>
    <row r="11139" spans="6:6">
      <c r="F11139" s="10">
        <v>534414</v>
      </c>
    </row>
    <row r="11140" spans="6:6">
      <c r="F11140" s="10">
        <v>534416</v>
      </c>
    </row>
    <row r="11141" spans="6:6">
      <c r="F11141" s="10">
        <v>534419</v>
      </c>
    </row>
    <row r="11142" spans="6:6">
      <c r="F11142" s="10">
        <v>534423</v>
      </c>
    </row>
    <row r="11143" spans="6:6">
      <c r="F11143" s="10">
        <v>534427</v>
      </c>
    </row>
    <row r="11144" spans="6:6">
      <c r="F11144" s="10">
        <v>534432</v>
      </c>
    </row>
    <row r="11145" spans="6:6">
      <c r="F11145" s="10">
        <v>534434</v>
      </c>
    </row>
    <row r="11146" spans="6:6">
      <c r="F11146" s="10">
        <v>534439</v>
      </c>
    </row>
    <row r="11147" spans="6:6">
      <c r="F11147" s="10">
        <v>534440</v>
      </c>
    </row>
    <row r="11148" spans="6:6">
      <c r="F11148" s="10">
        <v>534448</v>
      </c>
    </row>
    <row r="11149" spans="6:6">
      <c r="F11149" s="10">
        <v>534450</v>
      </c>
    </row>
    <row r="11150" spans="6:6">
      <c r="F11150" s="10">
        <v>534455</v>
      </c>
    </row>
    <row r="11151" spans="6:6">
      <c r="F11151" s="10">
        <v>534463</v>
      </c>
    </row>
    <row r="11152" spans="6:6">
      <c r="F11152" s="10">
        <v>534465</v>
      </c>
    </row>
    <row r="11153" spans="6:6">
      <c r="F11153" s="10">
        <v>534470</v>
      </c>
    </row>
    <row r="11154" spans="6:6">
      <c r="F11154" s="10">
        <v>534471</v>
      </c>
    </row>
    <row r="11155" spans="6:6">
      <c r="F11155" s="10">
        <v>534475</v>
      </c>
    </row>
    <row r="11156" spans="6:6">
      <c r="F11156" s="10">
        <v>534479</v>
      </c>
    </row>
    <row r="11157" spans="6:6">
      <c r="F11157" s="10">
        <v>534482</v>
      </c>
    </row>
    <row r="11158" spans="6:6">
      <c r="F11158" s="10">
        <v>534485</v>
      </c>
    </row>
    <row r="11159" spans="6:6">
      <c r="F11159" s="10">
        <v>534488</v>
      </c>
    </row>
    <row r="11160" spans="6:6">
      <c r="F11160" s="10">
        <v>534489</v>
      </c>
    </row>
    <row r="11161" spans="6:6">
      <c r="F11161" s="10">
        <v>534491</v>
      </c>
    </row>
    <row r="11162" spans="6:6">
      <c r="F11162" s="10">
        <v>534492</v>
      </c>
    </row>
    <row r="11163" spans="6:6">
      <c r="F11163" s="10">
        <v>534496</v>
      </c>
    </row>
    <row r="11164" spans="6:6">
      <c r="F11164" s="10">
        <v>534497</v>
      </c>
    </row>
    <row r="11165" spans="6:6">
      <c r="F11165" s="10">
        <v>534500</v>
      </c>
    </row>
    <row r="11166" spans="6:6">
      <c r="F11166" s="10">
        <v>534505</v>
      </c>
    </row>
    <row r="11167" spans="6:6">
      <c r="F11167" s="10">
        <v>534506</v>
      </c>
    </row>
    <row r="11168" spans="6:6">
      <c r="F11168" s="10">
        <v>534509</v>
      </c>
    </row>
    <row r="11169" spans="6:6">
      <c r="F11169" s="10">
        <v>534510</v>
      </c>
    </row>
    <row r="11170" spans="6:6">
      <c r="F11170" s="10">
        <v>534512</v>
      </c>
    </row>
    <row r="11171" spans="6:6">
      <c r="F11171" s="10">
        <v>534513</v>
      </c>
    </row>
    <row r="11172" spans="6:6">
      <c r="F11172" s="10">
        <v>534518</v>
      </c>
    </row>
    <row r="11173" spans="6:6">
      <c r="F11173" s="10">
        <v>534520</v>
      </c>
    </row>
    <row r="11174" spans="6:6">
      <c r="F11174" s="10">
        <v>534524</v>
      </c>
    </row>
    <row r="11175" spans="6:6">
      <c r="F11175" s="10">
        <v>534526</v>
      </c>
    </row>
    <row r="11176" spans="6:6">
      <c r="F11176" s="10">
        <v>534536</v>
      </c>
    </row>
    <row r="11177" spans="6:6">
      <c r="F11177" s="10">
        <v>534539</v>
      </c>
    </row>
    <row r="11178" spans="6:6">
      <c r="F11178" s="10">
        <v>534542</v>
      </c>
    </row>
    <row r="11179" spans="6:6">
      <c r="F11179" s="10">
        <v>534546</v>
      </c>
    </row>
    <row r="11180" spans="6:6">
      <c r="F11180" s="10">
        <v>534549</v>
      </c>
    </row>
    <row r="11181" spans="6:6">
      <c r="F11181" s="10">
        <v>534550</v>
      </c>
    </row>
    <row r="11182" spans="6:6">
      <c r="F11182" s="10">
        <v>534551</v>
      </c>
    </row>
    <row r="11183" spans="6:6">
      <c r="F11183" s="10">
        <v>534553</v>
      </c>
    </row>
    <row r="11184" spans="6:6">
      <c r="F11184" s="10">
        <v>534558</v>
      </c>
    </row>
    <row r="11185" spans="6:6">
      <c r="F11185" s="10">
        <v>534560</v>
      </c>
    </row>
    <row r="11186" spans="6:6">
      <c r="F11186" s="10">
        <v>534567</v>
      </c>
    </row>
    <row r="11187" spans="6:6">
      <c r="F11187" s="10">
        <v>534568</v>
      </c>
    </row>
    <row r="11188" spans="6:6">
      <c r="F11188" s="10">
        <v>534569</v>
      </c>
    </row>
    <row r="11189" spans="6:6">
      <c r="F11189" s="10">
        <v>534570</v>
      </c>
    </row>
    <row r="11190" spans="6:6">
      <c r="F11190" s="10">
        <v>534574</v>
      </c>
    </row>
    <row r="11191" spans="6:6">
      <c r="F11191" s="10">
        <v>534576</v>
      </c>
    </row>
    <row r="11192" spans="6:6">
      <c r="F11192" s="10">
        <v>534578</v>
      </c>
    </row>
    <row r="11193" spans="6:6">
      <c r="F11193" s="10">
        <v>534579</v>
      </c>
    </row>
    <row r="11194" spans="6:6">
      <c r="F11194" s="10">
        <v>534581</v>
      </c>
    </row>
    <row r="11195" spans="6:6">
      <c r="F11195" s="10">
        <v>534582</v>
      </c>
    </row>
    <row r="11196" spans="6:6">
      <c r="F11196" s="10">
        <v>534583</v>
      </c>
    </row>
    <row r="11197" spans="6:6">
      <c r="F11197" s="10">
        <v>534586</v>
      </c>
    </row>
    <row r="11198" spans="6:6">
      <c r="F11198" s="10">
        <v>534587</v>
      </c>
    </row>
    <row r="11199" spans="6:6">
      <c r="F11199" s="10">
        <v>534591</v>
      </c>
    </row>
    <row r="11200" spans="6:6">
      <c r="F11200" s="10">
        <v>534594</v>
      </c>
    </row>
    <row r="11201" spans="6:6">
      <c r="F11201" s="10">
        <v>534598</v>
      </c>
    </row>
    <row r="11202" spans="6:6">
      <c r="F11202" s="10">
        <v>534599</v>
      </c>
    </row>
    <row r="11203" spans="6:6">
      <c r="F11203" s="10">
        <v>534600</v>
      </c>
    </row>
    <row r="11204" spans="6:6">
      <c r="F11204" s="10">
        <v>534601</v>
      </c>
    </row>
    <row r="11205" spans="6:6">
      <c r="F11205" s="10">
        <v>534604</v>
      </c>
    </row>
    <row r="11206" spans="6:6">
      <c r="F11206" s="10">
        <v>534606</v>
      </c>
    </row>
    <row r="11207" spans="6:6">
      <c r="F11207" s="10">
        <v>534607</v>
      </c>
    </row>
    <row r="11208" spans="6:6">
      <c r="F11208" s="10">
        <v>534608</v>
      </c>
    </row>
    <row r="11209" spans="6:6">
      <c r="F11209" s="10">
        <v>534611</v>
      </c>
    </row>
    <row r="11210" spans="6:6">
      <c r="F11210" s="10">
        <v>534612</v>
      </c>
    </row>
    <row r="11211" spans="6:6">
      <c r="F11211" s="10">
        <v>534614</v>
      </c>
    </row>
    <row r="11212" spans="6:6">
      <c r="F11212" s="10">
        <v>534615</v>
      </c>
    </row>
    <row r="11213" spans="6:6">
      <c r="F11213" s="10">
        <v>534616</v>
      </c>
    </row>
    <row r="11214" spans="6:6">
      <c r="F11214" s="10">
        <v>534618</v>
      </c>
    </row>
    <row r="11215" spans="6:6">
      <c r="F11215" s="10">
        <v>534619</v>
      </c>
    </row>
    <row r="11216" spans="6:6">
      <c r="F11216" s="10">
        <v>534620</v>
      </c>
    </row>
    <row r="11217" spans="6:6">
      <c r="F11217" s="10">
        <v>534624</v>
      </c>
    </row>
    <row r="11218" spans="6:6">
      <c r="F11218" s="10">
        <v>534625</v>
      </c>
    </row>
    <row r="11219" spans="6:6">
      <c r="F11219" s="10">
        <v>534626</v>
      </c>
    </row>
    <row r="11220" spans="6:6">
      <c r="F11220" s="10">
        <v>534627</v>
      </c>
    </row>
    <row r="11221" spans="6:6">
      <c r="F11221" s="10">
        <v>534628</v>
      </c>
    </row>
    <row r="11222" spans="6:6">
      <c r="F11222" s="10">
        <v>534629</v>
      </c>
    </row>
    <row r="11223" spans="6:6">
      <c r="F11223" s="10">
        <v>534630</v>
      </c>
    </row>
    <row r="11224" spans="6:6">
      <c r="F11224" s="10">
        <v>534634</v>
      </c>
    </row>
    <row r="11225" spans="6:6">
      <c r="F11225" s="10">
        <v>534637</v>
      </c>
    </row>
    <row r="11226" spans="6:6">
      <c r="F11226" s="10">
        <v>534640</v>
      </c>
    </row>
    <row r="11227" spans="6:6">
      <c r="F11227" s="10">
        <v>534645</v>
      </c>
    </row>
    <row r="11228" spans="6:6">
      <c r="F11228" s="10">
        <v>534647</v>
      </c>
    </row>
    <row r="11229" spans="6:6">
      <c r="F11229" s="10">
        <v>534649</v>
      </c>
    </row>
    <row r="11230" spans="6:6">
      <c r="F11230" s="10">
        <v>534650</v>
      </c>
    </row>
    <row r="11231" spans="6:6">
      <c r="F11231" s="10">
        <v>534652</v>
      </c>
    </row>
    <row r="11232" spans="6:6">
      <c r="F11232" s="10">
        <v>534655</v>
      </c>
    </row>
    <row r="11233" spans="6:6">
      <c r="F11233" s="10">
        <v>534656</v>
      </c>
    </row>
    <row r="11234" spans="6:6">
      <c r="F11234" s="10">
        <v>534657</v>
      </c>
    </row>
    <row r="11235" spans="6:6">
      <c r="F11235" s="10">
        <v>534658</v>
      </c>
    </row>
    <row r="11236" spans="6:6">
      <c r="F11236" s="10">
        <v>534661</v>
      </c>
    </row>
    <row r="11237" spans="6:6">
      <c r="F11237" s="10">
        <v>534664</v>
      </c>
    </row>
    <row r="11238" spans="6:6">
      <c r="F11238" s="10">
        <v>534669</v>
      </c>
    </row>
    <row r="11239" spans="6:6">
      <c r="F11239" s="10">
        <v>534671</v>
      </c>
    </row>
    <row r="11240" spans="6:6">
      <c r="F11240" s="10">
        <v>534672</v>
      </c>
    </row>
    <row r="11241" spans="6:6">
      <c r="F11241" s="10">
        <v>534677</v>
      </c>
    </row>
    <row r="11242" spans="6:6">
      <c r="F11242" s="10">
        <v>534678</v>
      </c>
    </row>
    <row r="11243" spans="6:6">
      <c r="F11243" s="10">
        <v>534683</v>
      </c>
    </row>
    <row r="11244" spans="6:6">
      <c r="F11244" s="10">
        <v>534684</v>
      </c>
    </row>
    <row r="11245" spans="6:6">
      <c r="F11245" s="10">
        <v>534692</v>
      </c>
    </row>
    <row r="11246" spans="6:6">
      <c r="F11246" s="10">
        <v>534696</v>
      </c>
    </row>
    <row r="11247" spans="6:6">
      <c r="F11247" s="10">
        <v>534697</v>
      </c>
    </row>
    <row r="11248" spans="6:6">
      <c r="F11248" s="10">
        <v>534704</v>
      </c>
    </row>
    <row r="11249" spans="6:6">
      <c r="F11249" s="10">
        <v>534705</v>
      </c>
    </row>
    <row r="11250" spans="6:6">
      <c r="F11250" s="10">
        <v>534707</v>
      </c>
    </row>
    <row r="11251" spans="6:6">
      <c r="F11251" s="10">
        <v>534708</v>
      </c>
    </row>
    <row r="11252" spans="6:6">
      <c r="F11252" s="10">
        <v>534712</v>
      </c>
    </row>
    <row r="11253" spans="6:6">
      <c r="F11253" s="10">
        <v>534714</v>
      </c>
    </row>
    <row r="11254" spans="6:6">
      <c r="F11254" s="10">
        <v>534718</v>
      </c>
    </row>
    <row r="11255" spans="6:6">
      <c r="F11255" s="10">
        <v>534721</v>
      </c>
    </row>
    <row r="11256" spans="6:6">
      <c r="F11256" s="10">
        <v>534722</v>
      </c>
    </row>
    <row r="11257" spans="6:6">
      <c r="F11257" s="10">
        <v>534728</v>
      </c>
    </row>
    <row r="11258" spans="6:6">
      <c r="F11258" s="10">
        <v>534731</v>
      </c>
    </row>
    <row r="11259" spans="6:6">
      <c r="F11259" s="10">
        <v>534734</v>
      </c>
    </row>
    <row r="11260" spans="6:6">
      <c r="F11260" s="10">
        <v>534739</v>
      </c>
    </row>
    <row r="11261" spans="6:6">
      <c r="F11261" s="10">
        <v>534742</v>
      </c>
    </row>
    <row r="11262" spans="6:6">
      <c r="F11262" s="10">
        <v>534750</v>
      </c>
    </row>
    <row r="11263" spans="6:6">
      <c r="F11263" s="10">
        <v>534751</v>
      </c>
    </row>
    <row r="11264" spans="6:6">
      <c r="F11264" s="10">
        <v>534753</v>
      </c>
    </row>
    <row r="11265" spans="6:6">
      <c r="F11265" s="10">
        <v>534755</v>
      </c>
    </row>
    <row r="11266" spans="6:6">
      <c r="F11266" s="10">
        <v>534759</v>
      </c>
    </row>
    <row r="11267" spans="6:6">
      <c r="F11267" s="10">
        <v>534770</v>
      </c>
    </row>
    <row r="11268" spans="6:6">
      <c r="F11268" s="10">
        <v>534774</v>
      </c>
    </row>
    <row r="11269" spans="6:6">
      <c r="F11269" s="10">
        <v>534778</v>
      </c>
    </row>
    <row r="11270" spans="6:6">
      <c r="F11270" s="10">
        <v>534781</v>
      </c>
    </row>
    <row r="11271" spans="6:6">
      <c r="F11271" s="10">
        <v>534787</v>
      </c>
    </row>
    <row r="11272" spans="6:6">
      <c r="F11272" s="10">
        <v>534788</v>
      </c>
    </row>
    <row r="11273" spans="6:6">
      <c r="F11273" s="10">
        <v>534793</v>
      </c>
    </row>
    <row r="11274" spans="6:6">
      <c r="F11274" s="10">
        <v>534796</v>
      </c>
    </row>
    <row r="11275" spans="6:6">
      <c r="F11275" s="10">
        <v>534797</v>
      </c>
    </row>
    <row r="11276" spans="6:6">
      <c r="F11276" s="10">
        <v>534799</v>
      </c>
    </row>
    <row r="11277" spans="6:6">
      <c r="F11277" s="10">
        <v>534800</v>
      </c>
    </row>
    <row r="11278" spans="6:6">
      <c r="F11278" s="10">
        <v>534801</v>
      </c>
    </row>
    <row r="11279" spans="6:6">
      <c r="F11279" s="10">
        <v>534808</v>
      </c>
    </row>
    <row r="11280" spans="6:6">
      <c r="F11280" s="10">
        <v>534811</v>
      </c>
    </row>
    <row r="11281" spans="6:6">
      <c r="F11281" s="10">
        <v>534815</v>
      </c>
    </row>
    <row r="11282" spans="6:6">
      <c r="F11282" s="10">
        <v>534816</v>
      </c>
    </row>
    <row r="11283" spans="6:6">
      <c r="F11283" s="10">
        <v>534830</v>
      </c>
    </row>
    <row r="11284" spans="6:6">
      <c r="F11284" s="10">
        <v>534832</v>
      </c>
    </row>
    <row r="11285" spans="6:6">
      <c r="F11285" s="10">
        <v>534842</v>
      </c>
    </row>
    <row r="11286" spans="6:6">
      <c r="F11286" s="10">
        <v>534848</v>
      </c>
    </row>
    <row r="11287" spans="6:6">
      <c r="F11287" s="10">
        <v>534849</v>
      </c>
    </row>
    <row r="11288" spans="6:6">
      <c r="F11288" s="10">
        <v>534850</v>
      </c>
    </row>
    <row r="11289" spans="6:6">
      <c r="F11289" s="10">
        <v>534852</v>
      </c>
    </row>
    <row r="11290" spans="6:6">
      <c r="F11290" s="10">
        <v>534858</v>
      </c>
    </row>
    <row r="11291" spans="6:6">
      <c r="F11291" s="10">
        <v>534859</v>
      </c>
    </row>
    <row r="11292" spans="6:6">
      <c r="F11292" s="10">
        <v>534869</v>
      </c>
    </row>
    <row r="11293" spans="6:6">
      <c r="F11293" s="10">
        <v>534872</v>
      </c>
    </row>
    <row r="11294" spans="6:6">
      <c r="F11294" s="10">
        <v>534876</v>
      </c>
    </row>
    <row r="11295" spans="6:6">
      <c r="F11295" s="10">
        <v>534882</v>
      </c>
    </row>
    <row r="11296" spans="6:6">
      <c r="F11296" s="10">
        <v>534883</v>
      </c>
    </row>
    <row r="11297" spans="6:6">
      <c r="F11297" s="10">
        <v>534891</v>
      </c>
    </row>
    <row r="11298" spans="6:6">
      <c r="F11298" s="10">
        <v>534894</v>
      </c>
    </row>
    <row r="11299" spans="6:6">
      <c r="F11299" s="10">
        <v>534896</v>
      </c>
    </row>
    <row r="11300" spans="6:6">
      <c r="F11300" s="10">
        <v>534898</v>
      </c>
    </row>
    <row r="11301" spans="6:6">
      <c r="F11301" s="10">
        <v>534900</v>
      </c>
    </row>
    <row r="11302" spans="6:6">
      <c r="F11302" s="10">
        <v>534904</v>
      </c>
    </row>
    <row r="11303" spans="6:6">
      <c r="F11303" s="10">
        <v>534909</v>
      </c>
    </row>
    <row r="11304" spans="6:6">
      <c r="F11304" s="10">
        <v>534910</v>
      </c>
    </row>
    <row r="11305" spans="6:6">
      <c r="F11305" s="10">
        <v>534913</v>
      </c>
    </row>
    <row r="11306" spans="6:6">
      <c r="F11306" s="10">
        <v>534915</v>
      </c>
    </row>
    <row r="11307" spans="6:6">
      <c r="F11307" s="10">
        <v>534916</v>
      </c>
    </row>
    <row r="11308" spans="6:6">
      <c r="F11308" s="10">
        <v>534917</v>
      </c>
    </row>
    <row r="11309" spans="6:6">
      <c r="F11309" s="10">
        <v>534918</v>
      </c>
    </row>
    <row r="11310" spans="6:6">
      <c r="F11310" s="10">
        <v>534923</v>
      </c>
    </row>
    <row r="11311" spans="6:6">
      <c r="F11311" s="10">
        <v>534925</v>
      </c>
    </row>
    <row r="11312" spans="6:6">
      <c r="F11312" s="10">
        <v>534927</v>
      </c>
    </row>
    <row r="11313" spans="6:6">
      <c r="F11313" s="10">
        <v>534928</v>
      </c>
    </row>
    <row r="11314" spans="6:6">
      <c r="F11314" s="10">
        <v>534929</v>
      </c>
    </row>
    <row r="11315" spans="6:6">
      <c r="F11315" s="10">
        <v>534933</v>
      </c>
    </row>
    <row r="11316" spans="6:6">
      <c r="F11316" s="10">
        <v>534935</v>
      </c>
    </row>
    <row r="11317" spans="6:6">
      <c r="F11317" s="10">
        <v>534937</v>
      </c>
    </row>
    <row r="11318" spans="6:6">
      <c r="F11318" s="10">
        <v>534944</v>
      </c>
    </row>
    <row r="11319" spans="6:6">
      <c r="F11319" s="10">
        <v>534958</v>
      </c>
    </row>
    <row r="11320" spans="6:6">
      <c r="F11320" s="10">
        <v>534961</v>
      </c>
    </row>
    <row r="11321" spans="6:6">
      <c r="F11321" s="10">
        <v>534963</v>
      </c>
    </row>
    <row r="11322" spans="6:6">
      <c r="F11322" s="10">
        <v>534964</v>
      </c>
    </row>
    <row r="11323" spans="6:6">
      <c r="F11323" s="10">
        <v>534965</v>
      </c>
    </row>
    <row r="11324" spans="6:6">
      <c r="F11324" s="10">
        <v>534967</v>
      </c>
    </row>
    <row r="11325" spans="6:6">
      <c r="F11325" s="10">
        <v>534970</v>
      </c>
    </row>
    <row r="11326" spans="6:6">
      <c r="F11326" s="10">
        <v>534991</v>
      </c>
    </row>
    <row r="11327" spans="6:6">
      <c r="F11327" s="10">
        <v>534992</v>
      </c>
    </row>
    <row r="11328" spans="6:6">
      <c r="F11328" s="10">
        <v>534994</v>
      </c>
    </row>
    <row r="11329" spans="6:6">
      <c r="F11329" s="10">
        <v>534995</v>
      </c>
    </row>
    <row r="11330" spans="6:6">
      <c r="F11330" s="10">
        <v>534996</v>
      </c>
    </row>
    <row r="11331" spans="6:6">
      <c r="F11331" s="10">
        <v>535006</v>
      </c>
    </row>
    <row r="11332" spans="6:6">
      <c r="F11332" s="10">
        <v>535008</v>
      </c>
    </row>
    <row r="11333" spans="6:6">
      <c r="F11333" s="10">
        <v>535017</v>
      </c>
    </row>
    <row r="11334" spans="6:6">
      <c r="F11334" s="10">
        <v>535018</v>
      </c>
    </row>
    <row r="11335" spans="6:6">
      <c r="F11335" s="10">
        <v>535021</v>
      </c>
    </row>
    <row r="11336" spans="6:6">
      <c r="F11336" s="10">
        <v>535023</v>
      </c>
    </row>
    <row r="11337" spans="6:6">
      <c r="F11337" s="10">
        <v>535026</v>
      </c>
    </row>
    <row r="11338" spans="6:6">
      <c r="F11338" s="10">
        <v>535030</v>
      </c>
    </row>
    <row r="11339" spans="6:6">
      <c r="F11339" s="10">
        <v>535033</v>
      </c>
    </row>
    <row r="11340" spans="6:6">
      <c r="F11340" s="10">
        <v>535035</v>
      </c>
    </row>
    <row r="11341" spans="6:6">
      <c r="F11341" s="10">
        <v>535038</v>
      </c>
    </row>
    <row r="11342" spans="6:6">
      <c r="F11342" s="10">
        <v>535043</v>
      </c>
    </row>
    <row r="11343" spans="6:6">
      <c r="F11343" s="10">
        <v>535046</v>
      </c>
    </row>
    <row r="11344" spans="6:6">
      <c r="F11344" s="10">
        <v>535049</v>
      </c>
    </row>
    <row r="11345" spans="6:6">
      <c r="F11345" s="10">
        <v>535053</v>
      </c>
    </row>
    <row r="11346" spans="6:6">
      <c r="F11346" s="10">
        <v>535054</v>
      </c>
    </row>
    <row r="11347" spans="6:6">
      <c r="F11347" s="10">
        <v>535056</v>
      </c>
    </row>
    <row r="11348" spans="6:6">
      <c r="F11348" s="10">
        <v>535060</v>
      </c>
    </row>
    <row r="11349" spans="6:6">
      <c r="F11349" s="10">
        <v>535064</v>
      </c>
    </row>
    <row r="11350" spans="6:6">
      <c r="F11350" s="10">
        <v>535065</v>
      </c>
    </row>
    <row r="11351" spans="6:6">
      <c r="F11351" s="10">
        <v>535066</v>
      </c>
    </row>
    <row r="11352" spans="6:6">
      <c r="F11352" s="10">
        <v>535067</v>
      </c>
    </row>
    <row r="11353" spans="6:6">
      <c r="F11353" s="10">
        <v>535071</v>
      </c>
    </row>
    <row r="11354" spans="6:6">
      <c r="F11354" s="10">
        <v>535072</v>
      </c>
    </row>
    <row r="11355" spans="6:6">
      <c r="F11355" s="10">
        <v>535075</v>
      </c>
    </row>
    <row r="11356" spans="6:6">
      <c r="F11356" s="10">
        <v>535077</v>
      </c>
    </row>
    <row r="11357" spans="6:6">
      <c r="F11357" s="10">
        <v>535090</v>
      </c>
    </row>
    <row r="11358" spans="6:6">
      <c r="F11358" s="10">
        <v>535092</v>
      </c>
    </row>
    <row r="11359" spans="6:6">
      <c r="F11359" s="10">
        <v>535099</v>
      </c>
    </row>
    <row r="11360" spans="6:6">
      <c r="F11360" s="10">
        <v>535102</v>
      </c>
    </row>
    <row r="11361" spans="6:6">
      <c r="F11361" s="10">
        <v>535109</v>
      </c>
    </row>
    <row r="11362" spans="6:6">
      <c r="F11362" s="10">
        <v>535113</v>
      </c>
    </row>
    <row r="11363" spans="6:6">
      <c r="F11363" s="10">
        <v>535119</v>
      </c>
    </row>
    <row r="11364" spans="6:6">
      <c r="F11364" s="10">
        <v>535121</v>
      </c>
    </row>
    <row r="11365" spans="6:6">
      <c r="F11365" s="10">
        <v>535122</v>
      </c>
    </row>
    <row r="11366" spans="6:6">
      <c r="F11366" s="10">
        <v>535125</v>
      </c>
    </row>
    <row r="11367" spans="6:6">
      <c r="F11367" s="10">
        <v>535126</v>
      </c>
    </row>
    <row r="11368" spans="6:6">
      <c r="F11368" s="10">
        <v>535127</v>
      </c>
    </row>
    <row r="11369" spans="6:6">
      <c r="F11369" s="10">
        <v>535130</v>
      </c>
    </row>
    <row r="11370" spans="6:6">
      <c r="F11370" s="10">
        <v>535131</v>
      </c>
    </row>
    <row r="11371" spans="6:6">
      <c r="F11371" s="10">
        <v>535132</v>
      </c>
    </row>
    <row r="11372" spans="6:6">
      <c r="F11372" s="10">
        <v>535136</v>
      </c>
    </row>
    <row r="11373" spans="6:6">
      <c r="F11373" s="10">
        <v>535137</v>
      </c>
    </row>
    <row r="11374" spans="6:6">
      <c r="F11374" s="10">
        <v>535138</v>
      </c>
    </row>
    <row r="11375" spans="6:6">
      <c r="F11375" s="10">
        <v>535148</v>
      </c>
    </row>
    <row r="11376" spans="6:6">
      <c r="F11376" s="10">
        <v>535152</v>
      </c>
    </row>
    <row r="11377" spans="6:6">
      <c r="F11377" s="10">
        <v>535156</v>
      </c>
    </row>
    <row r="11378" spans="6:6">
      <c r="F11378" s="10">
        <v>535158</v>
      </c>
    </row>
    <row r="11379" spans="6:6">
      <c r="F11379" s="10">
        <v>535163</v>
      </c>
    </row>
    <row r="11380" spans="6:6">
      <c r="F11380" s="10">
        <v>535165</v>
      </c>
    </row>
    <row r="11381" spans="6:6">
      <c r="F11381" s="10">
        <v>535166</v>
      </c>
    </row>
    <row r="11382" spans="6:6">
      <c r="F11382" s="10">
        <v>535171</v>
      </c>
    </row>
    <row r="11383" spans="6:6">
      <c r="F11383" s="10">
        <v>535174</v>
      </c>
    </row>
    <row r="11384" spans="6:6">
      <c r="F11384" s="10">
        <v>535177</v>
      </c>
    </row>
    <row r="11385" spans="6:6">
      <c r="F11385" s="10">
        <v>535182</v>
      </c>
    </row>
    <row r="11386" spans="6:6">
      <c r="F11386" s="10">
        <v>535183</v>
      </c>
    </row>
    <row r="11387" spans="6:6">
      <c r="F11387" s="10">
        <v>535185</v>
      </c>
    </row>
    <row r="11388" spans="6:6">
      <c r="F11388" s="10">
        <v>535188</v>
      </c>
    </row>
    <row r="11389" spans="6:6">
      <c r="F11389" s="10">
        <v>535190</v>
      </c>
    </row>
    <row r="11390" spans="6:6">
      <c r="F11390" s="10">
        <v>535192</v>
      </c>
    </row>
    <row r="11391" spans="6:6">
      <c r="F11391" s="10">
        <v>535194</v>
      </c>
    </row>
    <row r="11392" spans="6:6">
      <c r="F11392" s="10">
        <v>535197</v>
      </c>
    </row>
    <row r="11393" spans="6:6">
      <c r="F11393" s="10">
        <v>535200</v>
      </c>
    </row>
    <row r="11394" spans="6:6">
      <c r="F11394" s="10">
        <v>535202</v>
      </c>
    </row>
    <row r="11395" spans="6:6">
      <c r="F11395" s="10">
        <v>535203</v>
      </c>
    </row>
    <row r="11396" spans="6:6">
      <c r="F11396" s="10">
        <v>535207</v>
      </c>
    </row>
    <row r="11397" spans="6:6">
      <c r="F11397" s="10">
        <v>535210</v>
      </c>
    </row>
    <row r="11398" spans="6:6">
      <c r="F11398" s="10">
        <v>535214</v>
      </c>
    </row>
    <row r="11399" spans="6:6">
      <c r="F11399" s="10">
        <v>535219</v>
      </c>
    </row>
    <row r="11400" spans="6:6">
      <c r="F11400" s="10">
        <v>535222</v>
      </c>
    </row>
    <row r="11401" spans="6:6">
      <c r="F11401" s="10">
        <v>535225</v>
      </c>
    </row>
    <row r="11402" spans="6:6">
      <c r="F11402" s="10">
        <v>535227</v>
      </c>
    </row>
    <row r="11403" spans="6:6">
      <c r="F11403" s="10">
        <v>535231</v>
      </c>
    </row>
    <row r="11404" spans="6:6">
      <c r="F11404" s="10">
        <v>535232</v>
      </c>
    </row>
    <row r="11405" spans="6:6">
      <c r="F11405" s="10">
        <v>535236</v>
      </c>
    </row>
    <row r="11406" spans="6:6">
      <c r="F11406" s="10">
        <v>535243</v>
      </c>
    </row>
    <row r="11407" spans="6:6">
      <c r="F11407" s="10">
        <v>535248</v>
      </c>
    </row>
    <row r="11408" spans="6:6">
      <c r="F11408" s="10">
        <v>535251</v>
      </c>
    </row>
    <row r="11409" spans="6:6">
      <c r="F11409" s="10">
        <v>535254</v>
      </c>
    </row>
    <row r="11410" spans="6:6">
      <c r="F11410" s="10">
        <v>535258</v>
      </c>
    </row>
    <row r="11411" spans="6:6">
      <c r="F11411" s="10">
        <v>535260</v>
      </c>
    </row>
    <row r="11412" spans="6:6">
      <c r="F11412" s="10">
        <v>535263</v>
      </c>
    </row>
    <row r="11413" spans="6:6">
      <c r="F11413" s="10">
        <v>535264</v>
      </c>
    </row>
    <row r="11414" spans="6:6">
      <c r="F11414" s="10">
        <v>535273</v>
      </c>
    </row>
    <row r="11415" spans="6:6">
      <c r="F11415" s="10">
        <v>535277</v>
      </c>
    </row>
    <row r="11416" spans="6:6">
      <c r="F11416" s="10">
        <v>535280</v>
      </c>
    </row>
    <row r="11417" spans="6:6">
      <c r="F11417" s="10">
        <v>535287</v>
      </c>
    </row>
    <row r="11418" spans="6:6">
      <c r="F11418" s="10">
        <v>535288</v>
      </c>
    </row>
    <row r="11419" spans="6:6">
      <c r="F11419" s="10">
        <v>535290</v>
      </c>
    </row>
    <row r="11420" spans="6:6">
      <c r="F11420" s="10">
        <v>535293</v>
      </c>
    </row>
    <row r="11421" spans="6:6">
      <c r="F11421" s="10">
        <v>535297</v>
      </c>
    </row>
    <row r="11422" spans="6:6">
      <c r="F11422" s="10">
        <v>535298</v>
      </c>
    </row>
    <row r="11423" spans="6:6">
      <c r="F11423" s="10">
        <v>535300</v>
      </c>
    </row>
    <row r="11424" spans="6:6">
      <c r="F11424" s="10">
        <v>535305</v>
      </c>
    </row>
    <row r="11425" spans="6:6">
      <c r="F11425" s="10">
        <v>535306</v>
      </c>
    </row>
    <row r="11426" spans="6:6">
      <c r="F11426" s="10">
        <v>535310</v>
      </c>
    </row>
    <row r="11427" spans="6:6">
      <c r="F11427" s="10">
        <v>535311</v>
      </c>
    </row>
    <row r="11428" spans="6:6">
      <c r="F11428" s="10">
        <v>535312</v>
      </c>
    </row>
    <row r="11429" spans="6:6">
      <c r="F11429" s="10">
        <v>535315</v>
      </c>
    </row>
    <row r="11430" spans="6:6">
      <c r="F11430" s="10">
        <v>535320</v>
      </c>
    </row>
    <row r="11431" spans="6:6">
      <c r="F11431" s="10">
        <v>535321</v>
      </c>
    </row>
    <row r="11432" spans="6:6">
      <c r="F11432" s="10">
        <v>535323</v>
      </c>
    </row>
    <row r="11433" spans="6:6">
      <c r="F11433" s="10">
        <v>535325</v>
      </c>
    </row>
    <row r="11434" spans="6:6">
      <c r="F11434" s="10">
        <v>535327</v>
      </c>
    </row>
    <row r="11435" spans="6:6">
      <c r="F11435" s="10">
        <v>535328</v>
      </c>
    </row>
    <row r="11436" spans="6:6">
      <c r="F11436" s="10">
        <v>535329</v>
      </c>
    </row>
    <row r="11437" spans="6:6">
      <c r="F11437" s="10">
        <v>535331</v>
      </c>
    </row>
    <row r="11438" spans="6:6">
      <c r="F11438" s="10">
        <v>535332</v>
      </c>
    </row>
    <row r="11439" spans="6:6">
      <c r="F11439" s="10">
        <v>535340</v>
      </c>
    </row>
    <row r="11440" spans="6:6">
      <c r="F11440" s="10">
        <v>535342</v>
      </c>
    </row>
    <row r="11441" spans="6:6">
      <c r="F11441" s="10">
        <v>535344</v>
      </c>
    </row>
    <row r="11442" spans="6:6">
      <c r="F11442" s="10">
        <v>535346</v>
      </c>
    </row>
    <row r="11443" spans="6:6">
      <c r="F11443" s="10">
        <v>535347</v>
      </c>
    </row>
    <row r="11444" spans="6:6">
      <c r="F11444" s="10">
        <v>535350</v>
      </c>
    </row>
    <row r="11445" spans="6:6">
      <c r="F11445" s="10">
        <v>535351</v>
      </c>
    </row>
    <row r="11446" spans="6:6">
      <c r="F11446" s="10">
        <v>535352</v>
      </c>
    </row>
    <row r="11447" spans="6:6">
      <c r="F11447" s="10">
        <v>535353</v>
      </c>
    </row>
    <row r="11448" spans="6:6">
      <c r="F11448" s="10">
        <v>535362</v>
      </c>
    </row>
    <row r="11449" spans="6:6">
      <c r="F11449" s="10">
        <v>535365</v>
      </c>
    </row>
    <row r="11450" spans="6:6">
      <c r="F11450" s="10">
        <v>535369</v>
      </c>
    </row>
    <row r="11451" spans="6:6">
      <c r="F11451" s="10">
        <v>535372</v>
      </c>
    </row>
    <row r="11452" spans="6:6">
      <c r="F11452" s="10">
        <v>535376</v>
      </c>
    </row>
    <row r="11453" spans="6:6">
      <c r="F11453" s="10">
        <v>535378</v>
      </c>
    </row>
    <row r="11454" spans="6:6">
      <c r="F11454" s="10">
        <v>535379</v>
      </c>
    </row>
    <row r="11455" spans="6:6">
      <c r="F11455" s="10">
        <v>535381</v>
      </c>
    </row>
    <row r="11456" spans="6:6">
      <c r="F11456" s="10">
        <v>535383</v>
      </c>
    </row>
    <row r="11457" spans="6:6">
      <c r="F11457" s="10">
        <v>535385</v>
      </c>
    </row>
    <row r="11458" spans="6:6">
      <c r="F11458" s="10">
        <v>535387</v>
      </c>
    </row>
    <row r="11459" spans="6:6">
      <c r="F11459" s="10">
        <v>535390</v>
      </c>
    </row>
    <row r="11460" spans="6:6">
      <c r="F11460" s="10">
        <v>535392</v>
      </c>
    </row>
    <row r="11461" spans="6:6">
      <c r="F11461" s="10">
        <v>535393</v>
      </c>
    </row>
    <row r="11462" spans="6:6">
      <c r="F11462" s="10">
        <v>535394</v>
      </c>
    </row>
    <row r="11463" spans="6:6">
      <c r="F11463" s="10">
        <v>535399</v>
      </c>
    </row>
    <row r="11464" spans="6:6">
      <c r="F11464" s="10">
        <v>535401</v>
      </c>
    </row>
    <row r="11465" spans="6:6">
      <c r="F11465" s="10">
        <v>535402</v>
      </c>
    </row>
    <row r="11466" spans="6:6">
      <c r="F11466" s="10">
        <v>535403</v>
      </c>
    </row>
    <row r="11467" spans="6:6">
      <c r="F11467" s="10">
        <v>535407</v>
      </c>
    </row>
    <row r="11468" spans="6:6">
      <c r="F11468" s="10">
        <v>535408</v>
      </c>
    </row>
    <row r="11469" spans="6:6">
      <c r="F11469" s="10">
        <v>535410</v>
      </c>
    </row>
    <row r="11470" spans="6:6">
      <c r="F11470" s="10">
        <v>535414</v>
      </c>
    </row>
    <row r="11471" spans="6:6">
      <c r="F11471" s="10">
        <v>535415</v>
      </c>
    </row>
    <row r="11472" spans="6:6">
      <c r="F11472" s="10">
        <v>535416</v>
      </c>
    </row>
    <row r="11473" spans="6:6">
      <c r="F11473" s="10">
        <v>535421</v>
      </c>
    </row>
    <row r="11474" spans="6:6">
      <c r="F11474" s="10">
        <v>535424</v>
      </c>
    </row>
    <row r="11475" spans="6:6">
      <c r="F11475" s="10">
        <v>535430</v>
      </c>
    </row>
    <row r="11476" spans="6:6">
      <c r="F11476" s="10">
        <v>535434</v>
      </c>
    </row>
    <row r="11477" spans="6:6">
      <c r="F11477" s="10">
        <v>535436</v>
      </c>
    </row>
    <row r="11478" spans="6:6">
      <c r="F11478" s="10">
        <v>535439</v>
      </c>
    </row>
    <row r="11479" spans="6:6">
      <c r="F11479" s="10">
        <v>535440</v>
      </c>
    </row>
    <row r="11480" spans="6:6">
      <c r="F11480" s="10">
        <v>535441</v>
      </c>
    </row>
    <row r="11481" spans="6:6">
      <c r="F11481" s="10">
        <v>535442</v>
      </c>
    </row>
    <row r="11482" spans="6:6">
      <c r="F11482" s="10">
        <v>535447</v>
      </c>
    </row>
    <row r="11483" spans="6:6">
      <c r="F11483" s="10">
        <v>535449</v>
      </c>
    </row>
    <row r="11484" spans="6:6">
      <c r="F11484" s="10">
        <v>535450</v>
      </c>
    </row>
    <row r="11485" spans="6:6">
      <c r="F11485" s="10">
        <v>535452</v>
      </c>
    </row>
    <row r="11486" spans="6:6">
      <c r="F11486" s="10">
        <v>535455</v>
      </c>
    </row>
    <row r="11487" spans="6:6">
      <c r="F11487" s="10">
        <v>535457</v>
      </c>
    </row>
    <row r="11488" spans="6:6">
      <c r="F11488" s="10">
        <v>535458</v>
      </c>
    </row>
    <row r="11489" spans="6:6">
      <c r="F11489" s="10">
        <v>535460</v>
      </c>
    </row>
    <row r="11490" spans="6:6">
      <c r="F11490" s="10">
        <v>535465</v>
      </c>
    </row>
    <row r="11491" spans="6:6">
      <c r="F11491" s="10">
        <v>535470</v>
      </c>
    </row>
    <row r="11492" spans="6:6">
      <c r="F11492" s="10">
        <v>535476</v>
      </c>
    </row>
    <row r="11493" spans="6:6">
      <c r="F11493" s="10">
        <v>535479</v>
      </c>
    </row>
    <row r="11494" spans="6:6">
      <c r="F11494" s="10">
        <v>535482</v>
      </c>
    </row>
    <row r="11495" spans="6:6">
      <c r="F11495" s="10">
        <v>535487</v>
      </c>
    </row>
    <row r="11496" spans="6:6">
      <c r="F11496" s="10">
        <v>535490</v>
      </c>
    </row>
    <row r="11497" spans="6:6">
      <c r="F11497" s="10">
        <v>535493</v>
      </c>
    </row>
    <row r="11498" spans="6:6">
      <c r="F11498" s="10">
        <v>535494</v>
      </c>
    </row>
    <row r="11499" spans="6:6">
      <c r="F11499" s="10">
        <v>535496</v>
      </c>
    </row>
    <row r="11500" spans="6:6">
      <c r="F11500" s="10">
        <v>535498</v>
      </c>
    </row>
    <row r="11501" spans="6:6">
      <c r="F11501" s="10">
        <v>535508</v>
      </c>
    </row>
    <row r="11502" spans="6:6">
      <c r="F11502" s="10">
        <v>535509</v>
      </c>
    </row>
    <row r="11503" spans="6:6">
      <c r="F11503" s="10">
        <v>535511</v>
      </c>
    </row>
    <row r="11504" spans="6:6">
      <c r="F11504" s="10">
        <v>535530</v>
      </c>
    </row>
    <row r="11505" spans="6:6">
      <c r="F11505" s="10">
        <v>535533</v>
      </c>
    </row>
    <row r="11506" spans="6:6">
      <c r="F11506" s="10">
        <v>535541</v>
      </c>
    </row>
    <row r="11507" spans="6:6">
      <c r="F11507" s="10">
        <v>535545</v>
      </c>
    </row>
    <row r="11508" spans="6:6">
      <c r="F11508" s="10">
        <v>535565</v>
      </c>
    </row>
    <row r="11509" spans="6:6">
      <c r="F11509" s="10">
        <v>535566</v>
      </c>
    </row>
    <row r="11510" spans="6:6">
      <c r="F11510" s="10">
        <v>535567</v>
      </c>
    </row>
    <row r="11511" spans="6:6">
      <c r="F11511" s="10">
        <v>535571</v>
      </c>
    </row>
    <row r="11512" spans="6:6">
      <c r="F11512" s="10">
        <v>535578</v>
      </c>
    </row>
    <row r="11513" spans="6:6">
      <c r="F11513" s="10">
        <v>535588</v>
      </c>
    </row>
    <row r="11514" spans="6:6">
      <c r="F11514" s="10">
        <v>535589</v>
      </c>
    </row>
    <row r="11515" spans="6:6">
      <c r="F11515" s="10">
        <v>535597</v>
      </c>
    </row>
    <row r="11516" spans="6:6">
      <c r="F11516" s="10">
        <v>535601</v>
      </c>
    </row>
    <row r="11517" spans="6:6">
      <c r="F11517" s="10">
        <v>535603</v>
      </c>
    </row>
    <row r="11518" spans="6:6">
      <c r="F11518" s="10">
        <v>535605</v>
      </c>
    </row>
    <row r="11519" spans="6:6">
      <c r="F11519" s="10">
        <v>535613</v>
      </c>
    </row>
    <row r="11520" spans="6:6">
      <c r="F11520" s="10">
        <v>535622</v>
      </c>
    </row>
    <row r="11521" spans="6:6">
      <c r="F11521" s="10">
        <v>535623</v>
      </c>
    </row>
    <row r="11522" spans="6:6">
      <c r="F11522" s="10">
        <v>535625</v>
      </c>
    </row>
    <row r="11523" spans="6:6">
      <c r="F11523" s="10">
        <v>535628</v>
      </c>
    </row>
    <row r="11524" spans="6:6">
      <c r="F11524" s="10">
        <v>535629</v>
      </c>
    </row>
    <row r="11525" spans="6:6">
      <c r="F11525" s="10">
        <v>535630</v>
      </c>
    </row>
    <row r="11526" spans="6:6">
      <c r="F11526" s="10">
        <v>535632</v>
      </c>
    </row>
    <row r="11527" spans="6:6">
      <c r="F11527" s="10">
        <v>535643</v>
      </c>
    </row>
    <row r="11528" spans="6:6">
      <c r="F11528" s="10">
        <v>535644</v>
      </c>
    </row>
    <row r="11529" spans="6:6">
      <c r="F11529" s="10">
        <v>535652</v>
      </c>
    </row>
    <row r="11530" spans="6:6">
      <c r="F11530" s="10">
        <v>535653</v>
      </c>
    </row>
    <row r="11531" spans="6:6">
      <c r="F11531" s="10">
        <v>535664</v>
      </c>
    </row>
    <row r="11532" spans="6:6">
      <c r="F11532" s="10">
        <v>535665</v>
      </c>
    </row>
    <row r="11533" spans="6:6">
      <c r="F11533" s="10">
        <v>535668</v>
      </c>
    </row>
    <row r="11534" spans="6:6">
      <c r="F11534" s="10">
        <v>535671</v>
      </c>
    </row>
    <row r="11535" spans="6:6">
      <c r="F11535" s="10">
        <v>535674</v>
      </c>
    </row>
    <row r="11536" spans="6:6">
      <c r="F11536" s="10">
        <v>535675</v>
      </c>
    </row>
    <row r="11537" spans="6:6">
      <c r="F11537" s="10">
        <v>535676</v>
      </c>
    </row>
    <row r="11538" spans="6:6">
      <c r="F11538" s="10">
        <v>535683</v>
      </c>
    </row>
    <row r="11539" spans="6:6">
      <c r="F11539" s="10">
        <v>535692</v>
      </c>
    </row>
    <row r="11540" spans="6:6">
      <c r="F11540" s="10">
        <v>535697</v>
      </c>
    </row>
    <row r="11541" spans="6:6">
      <c r="F11541" s="10">
        <v>535699</v>
      </c>
    </row>
    <row r="11542" spans="6:6">
      <c r="F11542" s="10">
        <v>535702</v>
      </c>
    </row>
    <row r="11543" spans="6:6">
      <c r="F11543" s="10">
        <v>535704</v>
      </c>
    </row>
    <row r="11544" spans="6:6">
      <c r="F11544" s="10">
        <v>535714</v>
      </c>
    </row>
    <row r="11545" spans="6:6">
      <c r="F11545" s="10">
        <v>535716</v>
      </c>
    </row>
    <row r="11546" spans="6:6">
      <c r="F11546" s="10">
        <v>535725</v>
      </c>
    </row>
    <row r="11547" spans="6:6">
      <c r="F11547" s="10">
        <v>535727</v>
      </c>
    </row>
    <row r="11548" spans="6:6">
      <c r="F11548" s="10">
        <v>535735</v>
      </c>
    </row>
    <row r="11549" spans="6:6">
      <c r="F11549" s="10">
        <v>535740</v>
      </c>
    </row>
    <row r="11550" spans="6:6">
      <c r="F11550" s="10">
        <v>535742</v>
      </c>
    </row>
    <row r="11551" spans="6:6">
      <c r="F11551" s="10">
        <v>535743</v>
      </c>
    </row>
    <row r="11552" spans="6:6">
      <c r="F11552" s="10">
        <v>535744</v>
      </c>
    </row>
    <row r="11553" spans="6:6">
      <c r="F11553" s="10">
        <v>535746</v>
      </c>
    </row>
    <row r="11554" spans="6:6">
      <c r="F11554" s="10">
        <v>535750</v>
      </c>
    </row>
    <row r="11555" spans="6:6">
      <c r="F11555" s="10">
        <v>535754</v>
      </c>
    </row>
    <row r="11556" spans="6:6">
      <c r="F11556" s="10">
        <v>535768</v>
      </c>
    </row>
    <row r="11557" spans="6:6">
      <c r="F11557" s="10">
        <v>535775</v>
      </c>
    </row>
    <row r="11558" spans="6:6">
      <c r="F11558" s="10">
        <v>535781</v>
      </c>
    </row>
    <row r="11559" spans="6:6">
      <c r="F11559" s="10">
        <v>535794</v>
      </c>
    </row>
    <row r="11560" spans="6:6">
      <c r="F11560" s="10">
        <v>535804</v>
      </c>
    </row>
    <row r="11561" spans="6:6">
      <c r="F11561" s="10">
        <v>535814</v>
      </c>
    </row>
    <row r="11562" spans="6:6">
      <c r="F11562" s="10">
        <v>535816</v>
      </c>
    </row>
    <row r="11563" spans="6:6">
      <c r="F11563" s="10">
        <v>535820</v>
      </c>
    </row>
    <row r="11564" spans="6:6">
      <c r="F11564" s="10">
        <v>535824</v>
      </c>
    </row>
    <row r="11565" spans="6:6">
      <c r="F11565" s="10">
        <v>535831</v>
      </c>
    </row>
    <row r="11566" spans="6:6">
      <c r="F11566" s="10">
        <v>535834</v>
      </c>
    </row>
    <row r="11567" spans="6:6">
      <c r="F11567" s="10">
        <v>535837</v>
      </c>
    </row>
    <row r="11568" spans="6:6">
      <c r="F11568" s="10">
        <v>535844</v>
      </c>
    </row>
    <row r="11569" spans="6:6">
      <c r="F11569" s="10">
        <v>535858</v>
      </c>
    </row>
    <row r="11570" spans="6:6">
      <c r="F11570" s="10">
        <v>535868</v>
      </c>
    </row>
    <row r="11571" spans="6:6">
      <c r="F11571" s="10">
        <v>535869</v>
      </c>
    </row>
    <row r="11572" spans="6:6">
      <c r="F11572" s="10">
        <v>535872</v>
      </c>
    </row>
    <row r="11573" spans="6:6">
      <c r="F11573" s="10">
        <v>535881</v>
      </c>
    </row>
    <row r="11574" spans="6:6">
      <c r="F11574" s="10">
        <v>535883</v>
      </c>
    </row>
    <row r="11575" spans="6:6">
      <c r="F11575" s="10">
        <v>535887</v>
      </c>
    </row>
    <row r="11576" spans="6:6">
      <c r="F11576" s="10">
        <v>535897</v>
      </c>
    </row>
    <row r="11577" spans="6:6">
      <c r="F11577" s="10">
        <v>535900</v>
      </c>
    </row>
    <row r="11578" spans="6:6">
      <c r="F11578" s="10">
        <v>535907</v>
      </c>
    </row>
    <row r="11579" spans="6:6">
      <c r="F11579" s="10">
        <v>535916</v>
      </c>
    </row>
    <row r="11580" spans="6:6">
      <c r="F11580" s="10">
        <v>535917</v>
      </c>
    </row>
    <row r="11581" spans="6:6">
      <c r="F11581" s="10">
        <v>535927</v>
      </c>
    </row>
    <row r="11582" spans="6:6">
      <c r="F11582" s="10">
        <v>535933</v>
      </c>
    </row>
    <row r="11583" spans="6:6">
      <c r="F11583" s="10">
        <v>535935</v>
      </c>
    </row>
    <row r="11584" spans="6:6">
      <c r="F11584" s="10">
        <v>535940</v>
      </c>
    </row>
    <row r="11585" spans="6:6">
      <c r="F11585" s="10">
        <v>535946</v>
      </c>
    </row>
    <row r="11586" spans="6:6">
      <c r="F11586" s="10">
        <v>535947</v>
      </c>
    </row>
    <row r="11587" spans="6:6">
      <c r="F11587" s="10">
        <v>535951</v>
      </c>
    </row>
    <row r="11588" spans="6:6">
      <c r="F11588" s="10">
        <v>535956</v>
      </c>
    </row>
    <row r="11589" spans="6:6">
      <c r="F11589" s="10">
        <v>535975</v>
      </c>
    </row>
    <row r="11590" spans="6:6">
      <c r="F11590" s="10">
        <v>535981</v>
      </c>
    </row>
    <row r="11591" spans="6:6">
      <c r="F11591" s="10">
        <v>535982</v>
      </c>
    </row>
    <row r="11592" spans="6:6">
      <c r="F11592" s="10">
        <v>535990</v>
      </c>
    </row>
    <row r="11593" spans="6:6">
      <c r="F11593" s="10">
        <v>535992</v>
      </c>
    </row>
    <row r="11594" spans="6:6">
      <c r="F11594" s="10">
        <v>535998</v>
      </c>
    </row>
    <row r="11595" spans="6:6">
      <c r="F11595" s="10">
        <v>536009</v>
      </c>
    </row>
    <row r="11596" spans="6:6">
      <c r="F11596" s="10">
        <v>536011</v>
      </c>
    </row>
    <row r="11597" spans="6:6">
      <c r="F11597" s="10">
        <v>536020</v>
      </c>
    </row>
    <row r="11598" spans="6:6">
      <c r="F11598" s="10">
        <v>536021</v>
      </c>
    </row>
    <row r="11599" spans="6:6">
      <c r="F11599" s="10">
        <v>536029</v>
      </c>
    </row>
    <row r="11600" spans="6:6">
      <c r="F11600" s="10">
        <v>536048</v>
      </c>
    </row>
    <row r="11601" spans="6:6">
      <c r="F11601" s="10">
        <v>536051</v>
      </c>
    </row>
    <row r="11602" spans="6:6">
      <c r="F11602" s="10">
        <v>536054</v>
      </c>
    </row>
    <row r="11603" spans="6:6">
      <c r="F11603" s="10">
        <v>536067</v>
      </c>
    </row>
    <row r="11604" spans="6:6">
      <c r="F11604" s="10">
        <v>536073</v>
      </c>
    </row>
    <row r="11605" spans="6:6">
      <c r="F11605" s="10">
        <v>536075</v>
      </c>
    </row>
    <row r="11606" spans="6:6">
      <c r="F11606" s="10">
        <v>536077</v>
      </c>
    </row>
    <row r="11607" spans="6:6">
      <c r="F11607" s="10">
        <v>536092</v>
      </c>
    </row>
    <row r="11608" spans="6:6">
      <c r="F11608" s="10">
        <v>536093</v>
      </c>
    </row>
    <row r="11609" spans="6:6">
      <c r="F11609" s="10">
        <v>536097</v>
      </c>
    </row>
    <row r="11610" spans="6:6">
      <c r="F11610" s="10">
        <v>536103</v>
      </c>
    </row>
    <row r="11611" spans="6:6">
      <c r="F11611" s="10">
        <v>536110</v>
      </c>
    </row>
    <row r="11612" spans="6:6">
      <c r="F11612" s="10">
        <v>536117</v>
      </c>
    </row>
    <row r="11613" spans="6:6">
      <c r="F11613" s="10">
        <v>536121</v>
      </c>
    </row>
    <row r="11614" spans="6:6">
      <c r="F11614" s="10">
        <v>536123</v>
      </c>
    </row>
    <row r="11615" spans="6:6">
      <c r="F11615" s="10">
        <v>536128</v>
      </c>
    </row>
    <row r="11616" spans="6:6">
      <c r="F11616" s="10">
        <v>536132</v>
      </c>
    </row>
    <row r="11617" spans="6:6">
      <c r="F11617" s="10">
        <v>536133</v>
      </c>
    </row>
    <row r="11618" spans="6:6">
      <c r="F11618" s="10">
        <v>536137</v>
      </c>
    </row>
    <row r="11619" spans="6:6">
      <c r="F11619" s="10">
        <v>536141</v>
      </c>
    </row>
    <row r="11620" spans="6:6">
      <c r="F11620" s="10">
        <v>536143</v>
      </c>
    </row>
    <row r="11621" spans="6:6">
      <c r="F11621" s="10">
        <v>536144</v>
      </c>
    </row>
    <row r="11622" spans="6:6">
      <c r="F11622" s="10">
        <v>536148</v>
      </c>
    </row>
    <row r="11623" spans="6:6">
      <c r="F11623" s="10">
        <v>536149</v>
      </c>
    </row>
    <row r="11624" spans="6:6">
      <c r="F11624" s="10">
        <v>536153</v>
      </c>
    </row>
    <row r="11625" spans="6:6">
      <c r="F11625" s="10">
        <v>536154</v>
      </c>
    </row>
    <row r="11626" spans="6:6">
      <c r="F11626" s="10">
        <v>536155</v>
      </c>
    </row>
    <row r="11627" spans="6:6">
      <c r="F11627" s="10">
        <v>536162</v>
      </c>
    </row>
    <row r="11628" spans="6:6">
      <c r="F11628" s="10">
        <v>536167</v>
      </c>
    </row>
    <row r="11629" spans="6:6">
      <c r="F11629" s="10">
        <v>536181</v>
      </c>
    </row>
    <row r="11630" spans="6:6">
      <c r="F11630" s="10">
        <v>536186</v>
      </c>
    </row>
    <row r="11631" spans="6:6">
      <c r="F11631" s="10">
        <v>536187</v>
      </c>
    </row>
    <row r="11632" spans="6:6">
      <c r="F11632" s="10">
        <v>536203</v>
      </c>
    </row>
    <row r="11633" spans="6:6">
      <c r="F11633" s="10">
        <v>536213</v>
      </c>
    </row>
    <row r="11634" spans="6:6">
      <c r="F11634" s="10">
        <v>536229</v>
      </c>
    </row>
    <row r="11635" spans="6:6">
      <c r="F11635" s="10">
        <v>536240</v>
      </c>
    </row>
    <row r="11636" spans="6:6">
      <c r="F11636" s="10">
        <v>536255</v>
      </c>
    </row>
    <row r="11637" spans="6:6">
      <c r="F11637" s="10">
        <v>536256</v>
      </c>
    </row>
    <row r="11638" spans="6:6">
      <c r="F11638" s="10">
        <v>536257</v>
      </c>
    </row>
    <row r="11639" spans="6:6">
      <c r="F11639" s="10">
        <v>536267</v>
      </c>
    </row>
    <row r="11640" spans="6:6">
      <c r="F11640" s="10">
        <v>536269</v>
      </c>
    </row>
    <row r="11641" spans="6:6">
      <c r="F11641" s="10">
        <v>536281</v>
      </c>
    </row>
    <row r="11642" spans="6:6">
      <c r="F11642" s="10">
        <v>536284</v>
      </c>
    </row>
    <row r="11643" spans="6:6">
      <c r="F11643" s="10">
        <v>536286</v>
      </c>
    </row>
    <row r="11644" spans="6:6">
      <c r="F11644" s="10">
        <v>536307</v>
      </c>
    </row>
    <row r="11645" spans="6:6">
      <c r="F11645" s="10">
        <v>536310</v>
      </c>
    </row>
    <row r="11646" spans="6:6">
      <c r="F11646" s="10">
        <v>536311</v>
      </c>
    </row>
    <row r="11647" spans="6:6">
      <c r="F11647" s="10">
        <v>536316</v>
      </c>
    </row>
    <row r="11648" spans="6:6">
      <c r="F11648" s="10">
        <v>536328</v>
      </c>
    </row>
    <row r="11649" spans="6:6">
      <c r="F11649" s="10">
        <v>536335</v>
      </c>
    </row>
    <row r="11650" spans="6:6">
      <c r="F11650" s="10">
        <v>536336</v>
      </c>
    </row>
    <row r="11651" spans="6:6">
      <c r="F11651" s="10">
        <v>536337</v>
      </c>
    </row>
    <row r="11652" spans="6:6">
      <c r="F11652" s="10">
        <v>536340</v>
      </c>
    </row>
    <row r="11653" spans="6:6">
      <c r="F11653" s="10">
        <v>536341</v>
      </c>
    </row>
    <row r="11654" spans="6:6">
      <c r="F11654" s="10">
        <v>536342</v>
      </c>
    </row>
    <row r="11655" spans="6:6">
      <c r="F11655" s="10">
        <v>536348</v>
      </c>
    </row>
    <row r="11656" spans="6:6">
      <c r="F11656" s="10">
        <v>536356</v>
      </c>
    </row>
    <row r="11657" spans="6:6">
      <c r="F11657" s="10">
        <v>536359</v>
      </c>
    </row>
    <row r="11658" spans="6:6">
      <c r="F11658" s="10">
        <v>536367</v>
      </c>
    </row>
    <row r="11659" spans="6:6">
      <c r="F11659" s="10">
        <v>536375</v>
      </c>
    </row>
    <row r="11660" spans="6:6">
      <c r="F11660" s="10">
        <v>536380</v>
      </c>
    </row>
    <row r="11661" spans="6:6">
      <c r="F11661" s="10">
        <v>536389</v>
      </c>
    </row>
    <row r="11662" spans="6:6">
      <c r="F11662" s="10">
        <v>536409</v>
      </c>
    </row>
    <row r="11663" spans="6:6">
      <c r="F11663" s="10">
        <v>536417</v>
      </c>
    </row>
    <row r="11664" spans="6:6">
      <c r="F11664" s="10">
        <v>536421</v>
      </c>
    </row>
    <row r="11665" spans="6:6">
      <c r="F11665" s="10">
        <v>536426</v>
      </c>
    </row>
    <row r="11666" spans="6:6">
      <c r="F11666" s="10">
        <v>536427</v>
      </c>
    </row>
    <row r="11667" spans="6:6">
      <c r="F11667" s="10">
        <v>536433</v>
      </c>
    </row>
    <row r="11668" spans="6:6">
      <c r="F11668" s="10">
        <v>536435</v>
      </c>
    </row>
    <row r="11669" spans="6:6">
      <c r="F11669" s="10">
        <v>536439</v>
      </c>
    </row>
    <row r="11670" spans="6:6">
      <c r="F11670" s="10">
        <v>536443</v>
      </c>
    </row>
    <row r="11671" spans="6:6">
      <c r="F11671" s="10">
        <v>536445</v>
      </c>
    </row>
    <row r="11672" spans="6:6">
      <c r="F11672" s="10">
        <v>536449</v>
      </c>
    </row>
    <row r="11673" spans="6:6">
      <c r="F11673" s="10">
        <v>536456</v>
      </c>
    </row>
    <row r="11674" spans="6:6">
      <c r="F11674" s="10">
        <v>536462</v>
      </c>
    </row>
    <row r="11675" spans="6:6">
      <c r="F11675" s="10">
        <v>536469</v>
      </c>
    </row>
    <row r="11676" spans="6:6">
      <c r="F11676" s="10">
        <v>536481</v>
      </c>
    </row>
    <row r="11677" spans="6:6">
      <c r="F11677" s="10">
        <v>536490</v>
      </c>
    </row>
    <row r="11678" spans="6:6">
      <c r="F11678" s="10">
        <v>536495</v>
      </c>
    </row>
    <row r="11679" spans="6:6">
      <c r="F11679" s="10">
        <v>536504</v>
      </c>
    </row>
    <row r="11680" spans="6:6">
      <c r="F11680" s="10">
        <v>536508</v>
      </c>
    </row>
    <row r="11681" spans="6:6">
      <c r="F11681" s="10">
        <v>536513</v>
      </c>
    </row>
    <row r="11682" spans="6:6">
      <c r="F11682" s="10">
        <v>536516</v>
      </c>
    </row>
    <row r="11683" spans="6:6">
      <c r="F11683" s="10">
        <v>536517</v>
      </c>
    </row>
    <row r="11684" spans="6:6">
      <c r="F11684" s="10">
        <v>536532</v>
      </c>
    </row>
    <row r="11685" spans="6:6">
      <c r="F11685" s="10">
        <v>536537</v>
      </c>
    </row>
    <row r="11686" spans="6:6">
      <c r="F11686" s="10">
        <v>536550</v>
      </c>
    </row>
    <row r="11687" spans="6:6">
      <c r="F11687" s="10">
        <v>536553</v>
      </c>
    </row>
    <row r="11688" spans="6:6">
      <c r="F11688" s="10">
        <v>536555</v>
      </c>
    </row>
    <row r="11689" spans="6:6">
      <c r="F11689" s="10">
        <v>536558</v>
      </c>
    </row>
    <row r="11690" spans="6:6">
      <c r="F11690" s="10">
        <v>536560</v>
      </c>
    </row>
    <row r="11691" spans="6:6">
      <c r="F11691" s="10">
        <v>536561</v>
      </c>
    </row>
    <row r="11692" spans="6:6">
      <c r="F11692" s="10">
        <v>536604</v>
      </c>
    </row>
    <row r="11693" spans="6:6">
      <c r="F11693" s="10">
        <v>536605</v>
      </c>
    </row>
    <row r="11694" spans="6:6">
      <c r="F11694" s="10">
        <v>536606</v>
      </c>
    </row>
    <row r="11695" spans="6:6">
      <c r="F11695" s="10">
        <v>536607</v>
      </c>
    </row>
    <row r="11696" spans="6:6">
      <c r="F11696" s="10">
        <v>536610</v>
      </c>
    </row>
    <row r="11697" spans="6:6">
      <c r="F11697" s="10">
        <v>536616</v>
      </c>
    </row>
    <row r="11698" spans="6:6">
      <c r="F11698" s="10">
        <v>536619</v>
      </c>
    </row>
    <row r="11699" spans="6:6">
      <c r="F11699" s="10">
        <v>536622</v>
      </c>
    </row>
    <row r="11700" spans="6:6">
      <c r="F11700" s="10">
        <v>536625</v>
      </c>
    </row>
    <row r="11701" spans="6:6">
      <c r="F11701" s="10">
        <v>536628</v>
      </c>
    </row>
    <row r="11702" spans="6:6">
      <c r="F11702" s="10">
        <v>536636</v>
      </c>
    </row>
    <row r="11703" spans="6:6">
      <c r="F11703" s="10">
        <v>536642</v>
      </c>
    </row>
    <row r="11704" spans="6:6">
      <c r="F11704" s="10">
        <v>536654</v>
      </c>
    </row>
    <row r="11705" spans="6:6">
      <c r="F11705" s="10">
        <v>536656</v>
      </c>
    </row>
    <row r="11706" spans="6:6">
      <c r="F11706" s="10">
        <v>536660</v>
      </c>
    </row>
    <row r="11707" spans="6:6">
      <c r="F11707" s="10">
        <v>536666</v>
      </c>
    </row>
    <row r="11708" spans="6:6">
      <c r="F11708" s="10">
        <v>536671</v>
      </c>
    </row>
    <row r="11709" spans="6:6">
      <c r="F11709" s="10">
        <v>536676</v>
      </c>
    </row>
    <row r="11710" spans="6:6">
      <c r="F11710" s="10">
        <v>536682</v>
      </c>
    </row>
    <row r="11711" spans="6:6">
      <c r="F11711" s="10">
        <v>536696</v>
      </c>
    </row>
    <row r="11712" spans="6:6">
      <c r="F11712" s="10">
        <v>536706</v>
      </c>
    </row>
    <row r="11713" spans="6:6">
      <c r="F11713" s="10">
        <v>536724</v>
      </c>
    </row>
    <row r="11714" spans="6:6">
      <c r="F11714" s="10">
        <v>536731</v>
      </c>
    </row>
    <row r="11715" spans="6:6">
      <c r="F11715" s="10">
        <v>536732</v>
      </c>
    </row>
    <row r="11716" spans="6:6">
      <c r="F11716" s="10">
        <v>536735</v>
      </c>
    </row>
    <row r="11717" spans="6:6">
      <c r="F11717" s="10">
        <v>536738</v>
      </c>
    </row>
    <row r="11718" spans="6:6">
      <c r="F11718" s="10">
        <v>536739</v>
      </c>
    </row>
    <row r="11719" spans="6:6">
      <c r="F11719" s="10">
        <v>536741</v>
      </c>
    </row>
    <row r="11720" spans="6:6">
      <c r="F11720" s="10">
        <v>536745</v>
      </c>
    </row>
    <row r="11721" spans="6:6">
      <c r="F11721" s="10">
        <v>536747</v>
      </c>
    </row>
    <row r="11722" spans="6:6">
      <c r="F11722" s="10">
        <v>536753</v>
      </c>
    </row>
    <row r="11723" spans="6:6">
      <c r="F11723" s="10">
        <v>536759</v>
      </c>
    </row>
    <row r="11724" spans="6:6">
      <c r="F11724" s="10">
        <v>536760</v>
      </c>
    </row>
    <row r="11725" spans="6:6">
      <c r="F11725" s="10">
        <v>536763</v>
      </c>
    </row>
    <row r="11726" spans="6:6">
      <c r="F11726" s="10">
        <v>536765</v>
      </c>
    </row>
    <row r="11727" spans="6:6">
      <c r="F11727" s="10">
        <v>536771</v>
      </c>
    </row>
    <row r="11728" spans="6:6">
      <c r="F11728" s="10">
        <v>536775</v>
      </c>
    </row>
    <row r="11729" spans="6:6">
      <c r="F11729" s="10">
        <v>536781</v>
      </c>
    </row>
    <row r="11730" spans="6:6">
      <c r="F11730" s="10">
        <v>536784</v>
      </c>
    </row>
    <row r="11731" spans="6:6">
      <c r="F11731" s="10">
        <v>536793</v>
      </c>
    </row>
    <row r="11732" spans="6:6">
      <c r="F11732" s="10">
        <v>536808</v>
      </c>
    </row>
    <row r="11733" spans="6:6">
      <c r="F11733" s="10">
        <v>536810</v>
      </c>
    </row>
    <row r="11734" spans="6:6">
      <c r="F11734" s="10">
        <v>536811</v>
      </c>
    </row>
    <row r="11735" spans="6:6">
      <c r="F11735" s="10">
        <v>536813</v>
      </c>
    </row>
    <row r="11736" spans="6:6">
      <c r="F11736" s="10">
        <v>536815</v>
      </c>
    </row>
    <row r="11737" spans="6:6">
      <c r="F11737" s="10">
        <v>536818</v>
      </c>
    </row>
    <row r="11738" spans="6:6">
      <c r="F11738" s="10">
        <v>536820</v>
      </c>
    </row>
    <row r="11739" spans="6:6">
      <c r="F11739" s="10">
        <v>536822</v>
      </c>
    </row>
    <row r="11740" spans="6:6">
      <c r="F11740" s="10">
        <v>536833</v>
      </c>
    </row>
    <row r="11741" spans="6:6">
      <c r="F11741" s="10">
        <v>536838</v>
      </c>
    </row>
    <row r="11742" spans="6:6">
      <c r="F11742" s="10">
        <v>536852</v>
      </c>
    </row>
    <row r="11743" spans="6:6">
      <c r="F11743" s="10">
        <v>536863</v>
      </c>
    </row>
    <row r="11744" spans="6:6">
      <c r="F11744" s="10">
        <v>536891</v>
      </c>
    </row>
    <row r="11745" spans="6:6">
      <c r="F11745" s="10">
        <v>536901</v>
      </c>
    </row>
    <row r="11746" spans="6:6">
      <c r="F11746" s="10">
        <v>536906</v>
      </c>
    </row>
    <row r="11747" spans="6:6">
      <c r="F11747" s="10">
        <v>536909</v>
      </c>
    </row>
    <row r="11748" spans="6:6">
      <c r="F11748" s="10">
        <v>536911</v>
      </c>
    </row>
    <row r="11749" spans="6:6">
      <c r="F11749" s="10">
        <v>536914</v>
      </c>
    </row>
    <row r="11750" spans="6:6">
      <c r="F11750" s="10">
        <v>536917</v>
      </c>
    </row>
    <row r="11751" spans="6:6">
      <c r="F11751" s="10">
        <v>536925</v>
      </c>
    </row>
    <row r="11752" spans="6:6">
      <c r="F11752" s="10">
        <v>536930</v>
      </c>
    </row>
    <row r="11753" spans="6:6">
      <c r="F11753" s="10">
        <v>536936</v>
      </c>
    </row>
    <row r="11754" spans="6:6">
      <c r="F11754" s="10">
        <v>536942</v>
      </c>
    </row>
    <row r="11755" spans="6:6">
      <c r="F11755" s="10">
        <v>536944</v>
      </c>
    </row>
    <row r="11756" spans="6:6">
      <c r="F11756" s="10">
        <v>536947</v>
      </c>
    </row>
    <row r="11757" spans="6:6">
      <c r="F11757" s="10">
        <v>536956</v>
      </c>
    </row>
    <row r="11758" spans="6:6">
      <c r="F11758" s="10">
        <v>536960</v>
      </c>
    </row>
    <row r="11759" spans="6:6">
      <c r="F11759" s="10">
        <v>536969</v>
      </c>
    </row>
    <row r="11760" spans="6:6">
      <c r="F11760" s="10">
        <v>536970</v>
      </c>
    </row>
    <row r="11761" spans="6:6">
      <c r="F11761" s="10">
        <v>536981</v>
      </c>
    </row>
    <row r="11762" spans="6:6">
      <c r="F11762" s="10">
        <v>536988</v>
      </c>
    </row>
    <row r="11763" spans="6:6">
      <c r="F11763" s="10">
        <v>536989</v>
      </c>
    </row>
    <row r="11764" spans="6:6">
      <c r="F11764" s="10">
        <v>536993</v>
      </c>
    </row>
    <row r="11765" spans="6:6">
      <c r="F11765" s="10">
        <v>537010</v>
      </c>
    </row>
    <row r="11766" spans="6:6">
      <c r="F11766" s="10">
        <v>537016</v>
      </c>
    </row>
    <row r="11767" spans="6:6">
      <c r="F11767" s="10">
        <v>537017</v>
      </c>
    </row>
    <row r="11768" spans="6:6">
      <c r="F11768" s="10">
        <v>537018</v>
      </c>
    </row>
    <row r="11769" spans="6:6">
      <c r="F11769" s="10">
        <v>537027</v>
      </c>
    </row>
    <row r="11770" spans="6:6">
      <c r="F11770" s="10">
        <v>537028</v>
      </c>
    </row>
    <row r="11771" spans="6:6">
      <c r="F11771" s="10">
        <v>537034</v>
      </c>
    </row>
    <row r="11772" spans="6:6">
      <c r="F11772" s="10">
        <v>537043</v>
      </c>
    </row>
    <row r="11773" spans="6:6">
      <c r="F11773" s="10">
        <v>537051</v>
      </c>
    </row>
    <row r="11774" spans="6:6">
      <c r="F11774" s="10">
        <v>537054</v>
      </c>
    </row>
    <row r="11775" spans="6:6">
      <c r="F11775" s="10">
        <v>537062</v>
      </c>
    </row>
    <row r="11776" spans="6:6">
      <c r="F11776" s="10">
        <v>537065</v>
      </c>
    </row>
    <row r="11777" spans="6:6">
      <c r="F11777" s="10">
        <v>537067</v>
      </c>
    </row>
    <row r="11778" spans="6:6">
      <c r="F11778" s="10">
        <v>537068</v>
      </c>
    </row>
    <row r="11779" spans="6:6">
      <c r="F11779" s="10">
        <v>537070</v>
      </c>
    </row>
    <row r="11780" spans="6:6">
      <c r="F11780" s="10">
        <v>537072</v>
      </c>
    </row>
    <row r="11781" spans="6:6">
      <c r="F11781" s="10">
        <v>537087</v>
      </c>
    </row>
    <row r="11782" spans="6:6">
      <c r="F11782" s="10">
        <v>537096</v>
      </c>
    </row>
    <row r="11783" spans="6:6">
      <c r="F11783" s="10">
        <v>537103</v>
      </c>
    </row>
    <row r="11784" spans="6:6">
      <c r="F11784" s="10">
        <v>537127</v>
      </c>
    </row>
    <row r="11785" spans="6:6">
      <c r="F11785" s="10">
        <v>537130</v>
      </c>
    </row>
    <row r="11786" spans="6:6">
      <c r="F11786" s="10">
        <v>537131</v>
      </c>
    </row>
    <row r="11787" spans="6:6">
      <c r="F11787" s="10">
        <v>537136</v>
      </c>
    </row>
    <row r="11788" spans="6:6">
      <c r="F11788" s="10">
        <v>537141</v>
      </c>
    </row>
    <row r="11789" spans="6:6">
      <c r="F11789" s="10">
        <v>537150</v>
      </c>
    </row>
    <row r="11790" spans="6:6">
      <c r="F11790" s="10">
        <v>537161</v>
      </c>
    </row>
    <row r="11791" spans="6:6">
      <c r="F11791" s="10">
        <v>537167</v>
      </c>
    </row>
    <row r="11792" spans="6:6">
      <c r="F11792" s="10">
        <v>537171</v>
      </c>
    </row>
    <row r="11793" spans="6:6">
      <c r="F11793" s="10">
        <v>537173</v>
      </c>
    </row>
    <row r="11794" spans="6:6">
      <c r="F11794" s="10">
        <v>537176</v>
      </c>
    </row>
    <row r="11795" spans="6:6">
      <c r="F11795" s="10">
        <v>537183</v>
      </c>
    </row>
    <row r="11796" spans="6:6">
      <c r="F11796" s="10">
        <v>537184</v>
      </c>
    </row>
    <row r="11797" spans="6:6">
      <c r="F11797" s="10">
        <v>537188</v>
      </c>
    </row>
    <row r="11798" spans="6:6">
      <c r="F11798" s="10">
        <v>537192</v>
      </c>
    </row>
    <row r="11799" spans="6:6">
      <c r="F11799" s="10">
        <v>537193</v>
      </c>
    </row>
    <row r="11800" spans="6:6">
      <c r="F11800" s="10">
        <v>537195</v>
      </c>
    </row>
    <row r="11801" spans="6:6">
      <c r="F11801" s="10">
        <v>537201</v>
      </c>
    </row>
    <row r="11802" spans="6:6">
      <c r="F11802" s="10">
        <v>537203</v>
      </c>
    </row>
    <row r="11803" spans="6:6">
      <c r="F11803" s="10">
        <v>537211</v>
      </c>
    </row>
    <row r="11804" spans="6:6">
      <c r="F11804" s="10">
        <v>537221</v>
      </c>
    </row>
    <row r="11805" spans="6:6">
      <c r="F11805" s="10">
        <v>537223</v>
      </c>
    </row>
    <row r="11806" spans="6:6">
      <c r="F11806" s="10">
        <v>537224</v>
      </c>
    </row>
    <row r="11807" spans="6:6">
      <c r="F11807" s="10">
        <v>537241</v>
      </c>
    </row>
    <row r="11808" spans="6:6">
      <c r="F11808" s="10">
        <v>537246</v>
      </c>
    </row>
    <row r="11809" spans="6:6">
      <c r="F11809" s="10">
        <v>537248</v>
      </c>
    </row>
    <row r="11810" spans="6:6">
      <c r="F11810" s="10">
        <v>537251</v>
      </c>
    </row>
    <row r="11811" spans="6:6">
      <c r="F11811" s="10">
        <v>537256</v>
      </c>
    </row>
    <row r="11812" spans="6:6">
      <c r="F11812" s="10">
        <v>537257</v>
      </c>
    </row>
    <row r="11813" spans="6:6">
      <c r="F11813" s="10">
        <v>537266</v>
      </c>
    </row>
    <row r="11814" spans="6:6">
      <c r="F11814" s="10">
        <v>537277</v>
      </c>
    </row>
    <row r="11815" spans="6:6">
      <c r="F11815" s="10">
        <v>537280</v>
      </c>
    </row>
    <row r="11816" spans="6:6">
      <c r="F11816" s="10">
        <v>537282</v>
      </c>
    </row>
    <row r="11817" spans="6:6">
      <c r="F11817" s="10">
        <v>537285</v>
      </c>
    </row>
    <row r="11818" spans="6:6">
      <c r="F11818" s="10">
        <v>537290</v>
      </c>
    </row>
    <row r="11819" spans="6:6">
      <c r="F11819" s="10">
        <v>537291</v>
      </c>
    </row>
    <row r="11820" spans="6:6">
      <c r="F11820" s="10">
        <v>537297</v>
      </c>
    </row>
    <row r="11821" spans="6:6">
      <c r="F11821" s="10">
        <v>537301</v>
      </c>
    </row>
    <row r="11822" spans="6:6">
      <c r="F11822" s="10">
        <v>537304</v>
      </c>
    </row>
    <row r="11823" spans="6:6">
      <c r="F11823" s="10">
        <v>537305</v>
      </c>
    </row>
    <row r="11824" spans="6:6">
      <c r="F11824" s="10">
        <v>537311</v>
      </c>
    </row>
    <row r="11825" spans="6:6">
      <c r="F11825" s="10">
        <v>537312</v>
      </c>
    </row>
    <row r="11826" spans="6:6">
      <c r="F11826" s="10">
        <v>537314</v>
      </c>
    </row>
    <row r="11827" spans="6:6">
      <c r="F11827" s="10">
        <v>537320</v>
      </c>
    </row>
    <row r="11828" spans="6:6">
      <c r="F11828" s="10">
        <v>537324</v>
      </c>
    </row>
    <row r="11829" spans="6:6">
      <c r="F11829" s="10">
        <v>537330</v>
      </c>
    </row>
    <row r="11830" spans="6:6">
      <c r="F11830" s="10">
        <v>537341</v>
      </c>
    </row>
    <row r="11831" spans="6:6">
      <c r="F11831" s="10">
        <v>537343</v>
      </c>
    </row>
    <row r="11832" spans="6:6">
      <c r="F11832" s="10">
        <v>537349</v>
      </c>
    </row>
    <row r="11833" spans="6:6">
      <c r="F11833" s="10">
        <v>537351</v>
      </c>
    </row>
    <row r="11834" spans="6:6">
      <c r="F11834" s="10">
        <v>537366</v>
      </c>
    </row>
    <row r="11835" spans="6:6">
      <c r="F11835" s="10">
        <v>537376</v>
      </c>
    </row>
    <row r="11836" spans="6:6">
      <c r="F11836" s="10">
        <v>537379</v>
      </c>
    </row>
    <row r="11837" spans="6:6">
      <c r="F11837" s="10">
        <v>537380</v>
      </c>
    </row>
    <row r="11838" spans="6:6">
      <c r="F11838" s="10">
        <v>537386</v>
      </c>
    </row>
    <row r="11839" spans="6:6">
      <c r="F11839" s="10">
        <v>537387</v>
      </c>
    </row>
    <row r="11840" spans="6:6">
      <c r="F11840" s="10">
        <v>537391</v>
      </c>
    </row>
    <row r="11841" spans="6:6">
      <c r="F11841" s="10">
        <v>537395</v>
      </c>
    </row>
    <row r="11842" spans="6:6">
      <c r="F11842" s="10">
        <v>537396</v>
      </c>
    </row>
    <row r="11843" spans="6:6">
      <c r="F11843" s="10">
        <v>537402</v>
      </c>
    </row>
    <row r="11844" spans="6:6">
      <c r="F11844" s="10">
        <v>537404</v>
      </c>
    </row>
    <row r="11845" spans="6:6">
      <c r="F11845" s="10">
        <v>537412</v>
      </c>
    </row>
    <row r="11846" spans="6:6">
      <c r="F11846" s="10">
        <v>537418</v>
      </c>
    </row>
    <row r="11847" spans="6:6">
      <c r="F11847" s="10">
        <v>537422</v>
      </c>
    </row>
    <row r="11848" spans="6:6">
      <c r="F11848" s="10">
        <v>537431</v>
      </c>
    </row>
    <row r="11849" spans="6:6">
      <c r="F11849" s="10">
        <v>537433</v>
      </c>
    </row>
    <row r="11850" spans="6:6">
      <c r="F11850" s="10">
        <v>537445</v>
      </c>
    </row>
    <row r="11851" spans="6:6">
      <c r="F11851" s="10">
        <v>537451</v>
      </c>
    </row>
    <row r="11852" spans="6:6">
      <c r="F11852" s="10">
        <v>537453</v>
      </c>
    </row>
    <row r="11853" spans="6:6">
      <c r="F11853" s="10">
        <v>537455</v>
      </c>
    </row>
    <row r="11854" spans="6:6">
      <c r="F11854" s="10">
        <v>537459</v>
      </c>
    </row>
    <row r="11855" spans="6:6">
      <c r="F11855" s="10">
        <v>537464</v>
      </c>
    </row>
    <row r="11856" spans="6:6">
      <c r="F11856" s="10">
        <v>537480</v>
      </c>
    </row>
    <row r="11857" spans="6:6">
      <c r="F11857" s="10">
        <v>537483</v>
      </c>
    </row>
    <row r="11858" spans="6:6">
      <c r="F11858" s="10">
        <v>537487</v>
      </c>
    </row>
    <row r="11859" spans="6:6">
      <c r="F11859" s="10">
        <v>537500</v>
      </c>
    </row>
    <row r="11860" spans="6:6">
      <c r="F11860" s="10">
        <v>537502</v>
      </c>
    </row>
    <row r="11861" spans="6:6">
      <c r="F11861" s="10">
        <v>537503</v>
      </c>
    </row>
    <row r="11862" spans="6:6">
      <c r="F11862" s="10">
        <v>537506</v>
      </c>
    </row>
    <row r="11863" spans="6:6">
      <c r="F11863" s="10">
        <v>537511</v>
      </c>
    </row>
    <row r="11864" spans="6:6">
      <c r="F11864" s="10">
        <v>537517</v>
      </c>
    </row>
    <row r="11865" spans="6:6">
      <c r="F11865" s="10">
        <v>537521</v>
      </c>
    </row>
    <row r="11866" spans="6:6">
      <c r="F11866" s="10">
        <v>537528</v>
      </c>
    </row>
    <row r="11867" spans="6:6">
      <c r="F11867" s="10">
        <v>537533</v>
      </c>
    </row>
    <row r="11868" spans="6:6">
      <c r="F11868" s="10">
        <v>537536</v>
      </c>
    </row>
    <row r="11869" spans="6:6">
      <c r="F11869" s="10">
        <v>537539</v>
      </c>
    </row>
    <row r="11870" spans="6:6">
      <c r="F11870" s="10">
        <v>537542</v>
      </c>
    </row>
    <row r="11871" spans="6:6">
      <c r="F11871" s="10">
        <v>537560</v>
      </c>
    </row>
    <row r="11872" spans="6:6">
      <c r="F11872" s="10">
        <v>537566</v>
      </c>
    </row>
    <row r="11873" spans="6:6">
      <c r="F11873" s="10">
        <v>537578</v>
      </c>
    </row>
    <row r="11874" spans="6:6">
      <c r="F11874" s="10">
        <v>537580</v>
      </c>
    </row>
    <row r="11875" spans="6:6">
      <c r="F11875" s="10">
        <v>537594</v>
      </c>
    </row>
    <row r="11876" spans="6:6">
      <c r="F11876" s="10">
        <v>537595</v>
      </c>
    </row>
    <row r="11877" spans="6:6">
      <c r="F11877" s="10">
        <v>537598</v>
      </c>
    </row>
    <row r="11878" spans="6:6">
      <c r="F11878" s="10">
        <v>537603</v>
      </c>
    </row>
    <row r="11879" spans="6:6">
      <c r="F11879" s="10">
        <v>537613</v>
      </c>
    </row>
    <row r="11880" spans="6:6">
      <c r="F11880" s="10">
        <v>537614</v>
      </c>
    </row>
    <row r="11881" spans="6:6">
      <c r="F11881" s="10">
        <v>537616</v>
      </c>
    </row>
    <row r="11882" spans="6:6">
      <c r="F11882" s="10">
        <v>537619</v>
      </c>
    </row>
    <row r="11883" spans="6:6">
      <c r="F11883" s="10">
        <v>537625</v>
      </c>
    </row>
    <row r="11884" spans="6:6">
      <c r="F11884" s="10">
        <v>537630</v>
      </c>
    </row>
    <row r="11885" spans="6:6">
      <c r="F11885" s="10">
        <v>537631</v>
      </c>
    </row>
    <row r="11886" spans="6:6">
      <c r="F11886" s="10">
        <v>537633</v>
      </c>
    </row>
    <row r="11887" spans="6:6">
      <c r="F11887" s="10">
        <v>537634</v>
      </c>
    </row>
    <row r="11888" spans="6:6">
      <c r="F11888" s="10">
        <v>537637</v>
      </c>
    </row>
    <row r="11889" spans="6:6">
      <c r="F11889" s="10">
        <v>537640</v>
      </c>
    </row>
    <row r="11890" spans="6:6">
      <c r="F11890" s="10">
        <v>537649</v>
      </c>
    </row>
    <row r="11891" spans="6:6">
      <c r="F11891" s="10">
        <v>537652</v>
      </c>
    </row>
    <row r="11892" spans="6:6">
      <c r="F11892" s="10">
        <v>537654</v>
      </c>
    </row>
    <row r="11893" spans="6:6">
      <c r="F11893" s="10">
        <v>537655</v>
      </c>
    </row>
    <row r="11894" spans="6:6">
      <c r="F11894" s="10">
        <v>537659</v>
      </c>
    </row>
    <row r="11895" spans="6:6">
      <c r="F11895" s="10">
        <v>537660</v>
      </c>
    </row>
    <row r="11896" spans="6:6">
      <c r="F11896" s="10">
        <v>537662</v>
      </c>
    </row>
    <row r="11897" spans="6:6">
      <c r="F11897" s="10">
        <v>537667</v>
      </c>
    </row>
    <row r="11898" spans="6:6">
      <c r="F11898" s="10">
        <v>537669</v>
      </c>
    </row>
    <row r="11899" spans="6:6">
      <c r="F11899" s="10">
        <v>537675</v>
      </c>
    </row>
    <row r="11900" spans="6:6">
      <c r="F11900" s="10">
        <v>537680</v>
      </c>
    </row>
    <row r="11901" spans="6:6">
      <c r="F11901" s="10">
        <v>537682</v>
      </c>
    </row>
    <row r="11902" spans="6:6">
      <c r="F11902" s="10">
        <v>537684</v>
      </c>
    </row>
    <row r="11903" spans="6:6">
      <c r="F11903" s="10">
        <v>537688</v>
      </c>
    </row>
    <row r="11904" spans="6:6">
      <c r="F11904" s="10">
        <v>537689</v>
      </c>
    </row>
    <row r="11905" spans="6:6">
      <c r="F11905" s="10">
        <v>537690</v>
      </c>
    </row>
    <row r="11906" spans="6:6">
      <c r="F11906" s="10">
        <v>537692</v>
      </c>
    </row>
    <row r="11907" spans="6:6">
      <c r="F11907" s="10">
        <v>537696</v>
      </c>
    </row>
    <row r="11908" spans="6:6">
      <c r="F11908" s="10">
        <v>537698</v>
      </c>
    </row>
    <row r="11909" spans="6:6">
      <c r="F11909" s="10">
        <v>537703</v>
      </c>
    </row>
    <row r="11910" spans="6:6">
      <c r="F11910" s="10">
        <v>537706</v>
      </c>
    </row>
    <row r="11911" spans="6:6">
      <c r="F11911" s="10">
        <v>537711</v>
      </c>
    </row>
    <row r="11912" spans="6:6">
      <c r="F11912" s="10">
        <v>537712</v>
      </c>
    </row>
    <row r="11913" spans="6:6">
      <c r="F11913" s="10">
        <v>537713</v>
      </c>
    </row>
    <row r="11914" spans="6:6">
      <c r="F11914" s="10">
        <v>537718</v>
      </c>
    </row>
    <row r="11915" spans="6:6">
      <c r="F11915" s="10">
        <v>537728</v>
      </c>
    </row>
    <row r="11916" spans="6:6">
      <c r="F11916" s="10">
        <v>537739</v>
      </c>
    </row>
    <row r="11917" spans="6:6">
      <c r="F11917" s="10">
        <v>537745</v>
      </c>
    </row>
    <row r="11918" spans="6:6">
      <c r="F11918" s="10">
        <v>537747</v>
      </c>
    </row>
    <row r="11919" spans="6:6">
      <c r="F11919" s="10">
        <v>537748</v>
      </c>
    </row>
    <row r="11920" spans="6:6">
      <c r="F11920" s="10">
        <v>537755</v>
      </c>
    </row>
    <row r="11921" spans="6:6">
      <c r="F11921" s="10">
        <v>537773</v>
      </c>
    </row>
    <row r="11922" spans="6:6">
      <c r="F11922" s="10">
        <v>537776</v>
      </c>
    </row>
    <row r="11923" spans="6:6">
      <c r="F11923" s="10">
        <v>537777</v>
      </c>
    </row>
    <row r="11924" spans="6:6">
      <c r="F11924" s="10">
        <v>537782</v>
      </c>
    </row>
    <row r="11925" spans="6:6">
      <c r="F11925" s="10">
        <v>537783</v>
      </c>
    </row>
    <row r="11926" spans="6:6">
      <c r="F11926" s="10">
        <v>537784</v>
      </c>
    </row>
    <row r="11927" spans="6:6">
      <c r="F11927" s="10">
        <v>537790</v>
      </c>
    </row>
    <row r="11928" spans="6:6">
      <c r="F11928" s="10">
        <v>537791</v>
      </c>
    </row>
    <row r="11929" spans="6:6">
      <c r="F11929" s="10">
        <v>537799</v>
      </c>
    </row>
    <row r="11930" spans="6:6">
      <c r="F11930" s="10">
        <v>537804</v>
      </c>
    </row>
    <row r="11931" spans="6:6">
      <c r="F11931" s="10">
        <v>537808</v>
      </c>
    </row>
    <row r="11932" spans="6:6">
      <c r="F11932" s="10">
        <v>537810</v>
      </c>
    </row>
    <row r="11933" spans="6:6">
      <c r="F11933" s="10">
        <v>537811</v>
      </c>
    </row>
    <row r="11934" spans="6:6">
      <c r="F11934" s="10">
        <v>537812</v>
      </c>
    </row>
    <row r="11935" spans="6:6">
      <c r="F11935" s="10">
        <v>537813</v>
      </c>
    </row>
    <row r="11936" spans="6:6">
      <c r="F11936" s="10">
        <v>537817</v>
      </c>
    </row>
    <row r="11937" spans="6:6">
      <c r="F11937" s="10">
        <v>537833</v>
      </c>
    </row>
    <row r="11938" spans="6:6">
      <c r="F11938" s="10">
        <v>537837</v>
      </c>
    </row>
    <row r="11939" spans="6:6">
      <c r="F11939" s="10">
        <v>537848</v>
      </c>
    </row>
    <row r="11940" spans="6:6">
      <c r="F11940" s="10">
        <v>537873</v>
      </c>
    </row>
    <row r="11941" spans="6:6">
      <c r="F11941" s="10">
        <v>537878</v>
      </c>
    </row>
    <row r="11942" spans="6:6">
      <c r="F11942" s="10">
        <v>537885</v>
      </c>
    </row>
    <row r="11943" spans="6:6">
      <c r="F11943" s="10">
        <v>537889</v>
      </c>
    </row>
    <row r="11944" spans="6:6">
      <c r="F11944" s="10">
        <v>537894</v>
      </c>
    </row>
    <row r="11945" spans="6:6">
      <c r="F11945" s="10">
        <v>537895</v>
      </c>
    </row>
    <row r="11946" spans="6:6">
      <c r="F11946" s="10">
        <v>537901</v>
      </c>
    </row>
    <row r="11947" spans="6:6">
      <c r="F11947" s="10">
        <v>537907</v>
      </c>
    </row>
    <row r="11948" spans="6:6">
      <c r="F11948" s="10">
        <v>537914</v>
      </c>
    </row>
    <row r="11949" spans="6:6">
      <c r="F11949" s="10">
        <v>537916</v>
      </c>
    </row>
    <row r="11950" spans="6:6">
      <c r="F11950" s="10">
        <v>537917</v>
      </c>
    </row>
    <row r="11951" spans="6:6">
      <c r="F11951" s="10">
        <v>537918</v>
      </c>
    </row>
    <row r="11952" spans="6:6">
      <c r="F11952" s="10">
        <v>537919</v>
      </c>
    </row>
    <row r="11953" spans="6:6">
      <c r="F11953" s="10">
        <v>537921</v>
      </c>
    </row>
    <row r="11954" spans="6:6">
      <c r="F11954" s="10">
        <v>537922</v>
      </c>
    </row>
    <row r="11955" spans="6:6">
      <c r="F11955" s="10">
        <v>537926</v>
      </c>
    </row>
    <row r="11956" spans="6:6">
      <c r="F11956" s="10">
        <v>537932</v>
      </c>
    </row>
    <row r="11957" spans="6:6">
      <c r="F11957" s="10">
        <v>537938</v>
      </c>
    </row>
    <row r="11958" spans="6:6">
      <c r="F11958" s="10">
        <v>537946</v>
      </c>
    </row>
    <row r="11959" spans="6:6">
      <c r="F11959" s="10">
        <v>537951</v>
      </c>
    </row>
    <row r="11960" spans="6:6">
      <c r="F11960" s="10">
        <v>537958</v>
      </c>
    </row>
    <row r="11961" spans="6:6">
      <c r="F11961" s="10">
        <v>537960</v>
      </c>
    </row>
    <row r="11962" spans="6:6">
      <c r="F11962" s="10">
        <v>537961</v>
      </c>
    </row>
    <row r="11963" spans="6:6">
      <c r="F11963" s="10">
        <v>537963</v>
      </c>
    </row>
    <row r="11964" spans="6:6">
      <c r="F11964" s="10">
        <v>537972</v>
      </c>
    </row>
    <row r="11965" spans="6:6">
      <c r="F11965" s="10">
        <v>537985</v>
      </c>
    </row>
    <row r="11966" spans="6:6">
      <c r="F11966" s="10">
        <v>537989</v>
      </c>
    </row>
    <row r="11967" spans="6:6">
      <c r="F11967" s="10">
        <v>537999</v>
      </c>
    </row>
    <row r="11968" spans="6:6">
      <c r="F11968" s="10">
        <v>538004</v>
      </c>
    </row>
    <row r="11969" spans="6:6">
      <c r="F11969" s="10">
        <v>538005</v>
      </c>
    </row>
    <row r="11970" spans="6:6">
      <c r="F11970" s="10">
        <v>538009</v>
      </c>
    </row>
    <row r="11971" spans="6:6">
      <c r="F11971" s="10">
        <v>538021</v>
      </c>
    </row>
    <row r="11972" spans="6:6">
      <c r="F11972" s="10">
        <v>538029</v>
      </c>
    </row>
    <row r="11973" spans="6:6">
      <c r="F11973" s="10">
        <v>538034</v>
      </c>
    </row>
    <row r="11974" spans="6:6">
      <c r="F11974" s="10">
        <v>538044</v>
      </c>
    </row>
    <row r="11975" spans="6:6">
      <c r="F11975" s="10">
        <v>538046</v>
      </c>
    </row>
    <row r="11976" spans="6:6">
      <c r="F11976" s="10">
        <v>538050</v>
      </c>
    </row>
    <row r="11977" spans="6:6">
      <c r="F11977" s="10">
        <v>538054</v>
      </c>
    </row>
    <row r="11978" spans="6:6">
      <c r="F11978" s="10">
        <v>538060</v>
      </c>
    </row>
    <row r="11979" spans="6:6">
      <c r="F11979" s="10">
        <v>538062</v>
      </c>
    </row>
    <row r="11980" spans="6:6">
      <c r="F11980" s="10">
        <v>538070</v>
      </c>
    </row>
    <row r="11981" spans="6:6">
      <c r="F11981" s="10">
        <v>538086</v>
      </c>
    </row>
    <row r="11982" spans="6:6">
      <c r="F11982" s="10">
        <v>538090</v>
      </c>
    </row>
    <row r="11983" spans="6:6">
      <c r="F11983" s="10">
        <v>538091</v>
      </c>
    </row>
    <row r="11984" spans="6:6">
      <c r="F11984" s="10">
        <v>538094</v>
      </c>
    </row>
    <row r="11985" spans="6:6">
      <c r="F11985" s="10">
        <v>538095</v>
      </c>
    </row>
    <row r="11986" spans="6:6">
      <c r="F11986" s="10">
        <v>538100</v>
      </c>
    </row>
    <row r="11987" spans="6:6">
      <c r="F11987" s="10">
        <v>538104</v>
      </c>
    </row>
    <row r="11988" spans="6:6">
      <c r="F11988" s="10">
        <v>538107</v>
      </c>
    </row>
    <row r="11989" spans="6:6">
      <c r="F11989" s="10">
        <v>538109</v>
      </c>
    </row>
    <row r="11990" spans="6:6">
      <c r="F11990" s="10">
        <v>538123</v>
      </c>
    </row>
    <row r="11991" spans="6:6">
      <c r="F11991" s="10">
        <v>538124</v>
      </c>
    </row>
    <row r="11992" spans="6:6">
      <c r="F11992" s="10">
        <v>538131</v>
      </c>
    </row>
    <row r="11993" spans="6:6">
      <c r="F11993" s="10">
        <v>538143</v>
      </c>
    </row>
    <row r="11994" spans="6:6">
      <c r="F11994" s="10">
        <v>538144</v>
      </c>
    </row>
    <row r="11995" spans="6:6">
      <c r="F11995" s="10">
        <v>538145</v>
      </c>
    </row>
    <row r="11996" spans="6:6">
      <c r="F11996" s="10">
        <v>538147</v>
      </c>
    </row>
    <row r="11997" spans="6:6">
      <c r="F11997" s="10">
        <v>538148</v>
      </c>
    </row>
    <row r="11998" spans="6:6">
      <c r="F11998" s="10">
        <v>538151</v>
      </c>
    </row>
    <row r="11999" spans="6:6">
      <c r="F11999" s="10">
        <v>538163</v>
      </c>
    </row>
    <row r="12000" spans="6:6">
      <c r="F12000" s="10">
        <v>538164</v>
      </c>
    </row>
    <row r="12001" spans="6:6">
      <c r="F12001" s="10">
        <v>538167</v>
      </c>
    </row>
    <row r="12002" spans="6:6">
      <c r="F12002" s="10">
        <v>538173</v>
      </c>
    </row>
    <row r="12003" spans="6:6">
      <c r="F12003" s="10">
        <v>538184</v>
      </c>
    </row>
    <row r="12004" spans="6:6">
      <c r="F12004" s="10">
        <v>538194</v>
      </c>
    </row>
    <row r="12005" spans="6:6">
      <c r="F12005" s="10">
        <v>538195</v>
      </c>
    </row>
    <row r="12006" spans="6:6">
      <c r="F12006" s="10">
        <v>538197</v>
      </c>
    </row>
    <row r="12007" spans="6:6">
      <c r="F12007" s="10">
        <v>538198</v>
      </c>
    </row>
    <row r="12008" spans="6:6">
      <c r="F12008" s="10">
        <v>538204</v>
      </c>
    </row>
    <row r="12009" spans="6:6">
      <c r="F12009" s="10">
        <v>538209</v>
      </c>
    </row>
    <row r="12010" spans="6:6">
      <c r="F12010" s="10">
        <v>538212</v>
      </c>
    </row>
    <row r="12011" spans="6:6">
      <c r="F12011" s="10">
        <v>538219</v>
      </c>
    </row>
    <row r="12012" spans="6:6">
      <c r="F12012" s="10">
        <v>538226</v>
      </c>
    </row>
    <row r="12013" spans="6:6">
      <c r="F12013" s="10">
        <v>538232</v>
      </c>
    </row>
    <row r="12014" spans="6:6">
      <c r="F12014" s="10">
        <v>538233</v>
      </c>
    </row>
    <row r="12015" spans="6:6">
      <c r="F12015" s="10">
        <v>538236</v>
      </c>
    </row>
    <row r="12016" spans="6:6">
      <c r="F12016" s="10">
        <v>538238</v>
      </c>
    </row>
    <row r="12017" spans="6:6">
      <c r="F12017" s="10">
        <v>538244</v>
      </c>
    </row>
    <row r="12018" spans="6:6">
      <c r="F12018" s="10">
        <v>538255</v>
      </c>
    </row>
    <row r="12019" spans="6:6">
      <c r="F12019" s="10">
        <v>538270</v>
      </c>
    </row>
    <row r="12020" spans="6:6">
      <c r="F12020" s="10">
        <v>538275</v>
      </c>
    </row>
    <row r="12021" spans="6:6">
      <c r="F12021" s="10">
        <v>538276</v>
      </c>
    </row>
    <row r="12022" spans="6:6">
      <c r="F12022" s="10">
        <v>538280</v>
      </c>
    </row>
    <row r="12023" spans="6:6">
      <c r="F12023" s="10">
        <v>538284</v>
      </c>
    </row>
    <row r="12024" spans="6:6">
      <c r="F12024" s="10">
        <v>538291</v>
      </c>
    </row>
    <row r="12025" spans="6:6">
      <c r="F12025" s="10">
        <v>538292</v>
      </c>
    </row>
    <row r="12026" spans="6:6">
      <c r="F12026" s="10">
        <v>538296</v>
      </c>
    </row>
    <row r="12027" spans="6:6">
      <c r="F12027" s="10">
        <v>538310</v>
      </c>
    </row>
    <row r="12028" spans="6:6">
      <c r="F12028" s="10">
        <v>538314</v>
      </c>
    </row>
    <row r="12029" spans="6:6">
      <c r="F12029" s="10">
        <v>538320</v>
      </c>
    </row>
    <row r="12030" spans="6:6">
      <c r="F12030" s="10">
        <v>538331</v>
      </c>
    </row>
    <row r="12031" spans="6:6">
      <c r="F12031" s="10">
        <v>538337</v>
      </c>
    </row>
    <row r="12032" spans="6:6">
      <c r="F12032" s="10">
        <v>538340</v>
      </c>
    </row>
    <row r="12033" spans="6:6">
      <c r="F12033" s="10">
        <v>538348</v>
      </c>
    </row>
    <row r="12034" spans="6:6">
      <c r="F12034" s="10">
        <v>538354</v>
      </c>
    </row>
    <row r="12035" spans="6:6">
      <c r="F12035" s="10">
        <v>538357</v>
      </c>
    </row>
    <row r="12036" spans="6:6">
      <c r="F12036" s="10">
        <v>538360</v>
      </c>
    </row>
    <row r="12037" spans="6:6">
      <c r="F12037" s="10">
        <v>538365</v>
      </c>
    </row>
    <row r="12038" spans="6:6">
      <c r="F12038" s="10">
        <v>538366</v>
      </c>
    </row>
    <row r="12039" spans="6:6">
      <c r="F12039" s="10">
        <v>538371</v>
      </c>
    </row>
    <row r="12040" spans="6:6">
      <c r="F12040" s="10">
        <v>538384</v>
      </c>
    </row>
    <row r="12041" spans="6:6">
      <c r="F12041" s="10">
        <v>538392</v>
      </c>
    </row>
    <row r="12042" spans="6:6">
      <c r="F12042" s="10">
        <v>538401</v>
      </c>
    </row>
    <row r="12043" spans="6:6">
      <c r="F12043" s="10">
        <v>538402</v>
      </c>
    </row>
    <row r="12044" spans="6:6">
      <c r="F12044" s="10">
        <v>538404</v>
      </c>
    </row>
    <row r="12045" spans="6:6">
      <c r="F12045" s="10">
        <v>538406</v>
      </c>
    </row>
    <row r="12046" spans="6:6">
      <c r="F12046" s="10">
        <v>538409</v>
      </c>
    </row>
    <row r="12047" spans="6:6">
      <c r="F12047" s="10">
        <v>538416</v>
      </c>
    </row>
    <row r="12048" spans="6:6">
      <c r="F12048" s="10">
        <v>538419</v>
      </c>
    </row>
    <row r="12049" spans="6:6">
      <c r="F12049" s="10">
        <v>538422</v>
      </c>
    </row>
    <row r="12050" spans="6:6">
      <c r="F12050" s="10">
        <v>538425</v>
      </c>
    </row>
    <row r="12051" spans="6:6">
      <c r="F12051" s="10">
        <v>538426</v>
      </c>
    </row>
    <row r="12052" spans="6:6">
      <c r="F12052" s="10">
        <v>538427</v>
      </c>
    </row>
    <row r="12053" spans="6:6">
      <c r="F12053" s="10">
        <v>538428</v>
      </c>
    </row>
    <row r="12054" spans="6:6">
      <c r="F12054" s="10">
        <v>538430</v>
      </c>
    </row>
    <row r="12055" spans="6:6">
      <c r="F12055" s="10">
        <v>538433</v>
      </c>
    </row>
    <row r="12056" spans="6:6">
      <c r="F12056" s="10">
        <v>538435</v>
      </c>
    </row>
    <row r="12057" spans="6:6">
      <c r="F12057" s="10">
        <v>538436</v>
      </c>
    </row>
    <row r="12058" spans="6:6">
      <c r="F12058" s="10">
        <v>538437</v>
      </c>
    </row>
    <row r="12059" spans="6:6">
      <c r="F12059" s="10">
        <v>538439</v>
      </c>
    </row>
    <row r="12060" spans="6:6">
      <c r="F12060" s="10">
        <v>538441</v>
      </c>
    </row>
    <row r="12061" spans="6:6">
      <c r="F12061" s="10">
        <v>538442</v>
      </c>
    </row>
    <row r="12062" spans="6:6">
      <c r="F12062" s="10">
        <v>538444</v>
      </c>
    </row>
    <row r="12063" spans="6:6">
      <c r="F12063" s="10">
        <v>538445</v>
      </c>
    </row>
    <row r="12064" spans="6:6">
      <c r="F12064" s="10">
        <v>538447</v>
      </c>
    </row>
    <row r="12065" spans="6:6">
      <c r="F12065" s="10">
        <v>538452</v>
      </c>
    </row>
    <row r="12066" spans="6:6">
      <c r="F12066" s="10">
        <v>538455</v>
      </c>
    </row>
    <row r="12067" spans="6:6">
      <c r="F12067" s="10">
        <v>538456</v>
      </c>
    </row>
    <row r="12068" spans="6:6">
      <c r="F12068" s="10">
        <v>538457</v>
      </c>
    </row>
    <row r="12069" spans="6:6">
      <c r="F12069" s="10">
        <v>538459</v>
      </c>
    </row>
    <row r="12070" spans="6:6">
      <c r="F12070" s="10">
        <v>538461</v>
      </c>
    </row>
    <row r="12071" spans="6:6">
      <c r="F12071" s="10">
        <v>538464</v>
      </c>
    </row>
    <row r="12072" spans="6:6">
      <c r="F12072" s="10">
        <v>538465</v>
      </c>
    </row>
    <row r="12073" spans="6:6">
      <c r="F12073" s="10">
        <v>538466</v>
      </c>
    </row>
    <row r="12074" spans="6:6">
      <c r="F12074" s="10">
        <v>538467</v>
      </c>
    </row>
    <row r="12075" spans="6:6">
      <c r="F12075" s="10">
        <v>538468</v>
      </c>
    </row>
    <row r="12076" spans="6:6">
      <c r="F12076" s="10">
        <v>538469</v>
      </c>
    </row>
    <row r="12077" spans="6:6">
      <c r="F12077" s="10">
        <v>538470</v>
      </c>
    </row>
    <row r="12078" spans="6:6">
      <c r="F12078" s="10">
        <v>538472</v>
      </c>
    </row>
    <row r="12079" spans="6:6">
      <c r="F12079" s="10">
        <v>538474</v>
      </c>
    </row>
    <row r="12080" spans="6:6">
      <c r="F12080" s="10">
        <v>538475</v>
      </c>
    </row>
    <row r="12081" spans="6:6">
      <c r="F12081" s="10">
        <v>538476</v>
      </c>
    </row>
    <row r="12082" spans="6:6">
      <c r="F12082" s="10">
        <v>538477</v>
      </c>
    </row>
    <row r="12083" spans="6:6">
      <c r="F12083" s="10">
        <v>538479</v>
      </c>
    </row>
    <row r="12084" spans="6:6">
      <c r="F12084" s="10">
        <v>538481</v>
      </c>
    </row>
    <row r="12085" spans="6:6">
      <c r="F12085" s="10">
        <v>538483</v>
      </c>
    </row>
    <row r="12086" spans="6:6">
      <c r="F12086" s="10">
        <v>538485</v>
      </c>
    </row>
    <row r="12087" spans="6:6">
      <c r="F12087" s="10">
        <v>538486</v>
      </c>
    </row>
    <row r="12088" spans="6:6">
      <c r="F12088" s="10">
        <v>538487</v>
      </c>
    </row>
    <row r="12089" spans="6:6">
      <c r="F12089" s="10">
        <v>538489</v>
      </c>
    </row>
    <row r="12090" spans="6:6">
      <c r="F12090" s="10">
        <v>538490</v>
      </c>
    </row>
    <row r="12091" spans="6:6">
      <c r="F12091" s="10">
        <v>538491</v>
      </c>
    </row>
    <row r="12092" spans="6:6">
      <c r="F12092" s="10">
        <v>538492</v>
      </c>
    </row>
    <row r="12093" spans="6:6">
      <c r="F12093" s="10">
        <v>538493</v>
      </c>
    </row>
    <row r="12094" spans="6:6">
      <c r="F12094" s="10">
        <v>538494</v>
      </c>
    </row>
    <row r="12095" spans="6:6">
      <c r="F12095" s="10">
        <v>538495</v>
      </c>
    </row>
    <row r="12096" spans="6:6">
      <c r="F12096" s="10">
        <v>538496</v>
      </c>
    </row>
    <row r="12097" spans="6:6">
      <c r="F12097" s="10">
        <v>538498</v>
      </c>
    </row>
    <row r="12098" spans="6:6">
      <c r="F12098" s="10">
        <v>538499</v>
      </c>
    </row>
    <row r="12099" spans="6:6">
      <c r="F12099" s="10">
        <v>538501</v>
      </c>
    </row>
    <row r="12100" spans="6:6">
      <c r="F12100" s="10">
        <v>538504</v>
      </c>
    </row>
    <row r="12101" spans="6:6">
      <c r="F12101" s="10">
        <v>538505</v>
      </c>
    </row>
    <row r="12102" spans="6:6">
      <c r="F12102" s="10">
        <v>538506</v>
      </c>
    </row>
    <row r="12103" spans="6:6">
      <c r="F12103" s="10">
        <v>538507</v>
      </c>
    </row>
    <row r="12104" spans="6:6">
      <c r="F12104" s="10">
        <v>538508</v>
      </c>
    </row>
    <row r="12105" spans="6:6">
      <c r="F12105" s="10">
        <v>538509</v>
      </c>
    </row>
    <row r="12106" spans="6:6">
      <c r="F12106" s="10">
        <v>538510</v>
      </c>
    </row>
    <row r="12107" spans="6:6">
      <c r="F12107" s="10">
        <v>538511</v>
      </c>
    </row>
    <row r="12108" spans="6:6">
      <c r="F12108" s="10">
        <v>538512</v>
      </c>
    </row>
    <row r="12109" spans="6:6">
      <c r="F12109" s="10">
        <v>538513</v>
      </c>
    </row>
    <row r="12110" spans="6:6">
      <c r="F12110" s="10">
        <v>538514</v>
      </c>
    </row>
    <row r="12111" spans="6:6">
      <c r="F12111" s="10">
        <v>538515</v>
      </c>
    </row>
    <row r="12112" spans="6:6">
      <c r="F12112" s="10">
        <v>538516</v>
      </c>
    </row>
    <row r="12113" spans="6:6">
      <c r="F12113" s="10">
        <v>538517</v>
      </c>
    </row>
    <row r="12114" spans="6:6">
      <c r="F12114" s="10">
        <v>538519</v>
      </c>
    </row>
    <row r="12115" spans="6:6">
      <c r="F12115" s="10">
        <v>538520</v>
      </c>
    </row>
    <row r="12116" spans="6:6">
      <c r="F12116" s="10">
        <v>538521</v>
      </c>
    </row>
    <row r="12117" spans="6:6">
      <c r="F12117" s="10">
        <v>538522</v>
      </c>
    </row>
    <row r="12118" spans="6:6">
      <c r="F12118" s="10">
        <v>538523</v>
      </c>
    </row>
    <row r="12119" spans="6:6">
      <c r="F12119" s="10">
        <v>538525</v>
      </c>
    </row>
    <row r="12120" spans="6:6">
      <c r="F12120" s="10">
        <v>538526</v>
      </c>
    </row>
    <row r="12121" spans="6:6">
      <c r="F12121" s="10">
        <v>538528</v>
      </c>
    </row>
    <row r="12122" spans="6:6">
      <c r="F12122" s="10">
        <v>538529</v>
      </c>
    </row>
    <row r="12123" spans="6:6">
      <c r="F12123" s="10">
        <v>538532</v>
      </c>
    </row>
    <row r="12124" spans="6:6">
      <c r="F12124" s="10">
        <v>538533</v>
      </c>
    </row>
    <row r="12125" spans="6:6">
      <c r="F12125" s="10">
        <v>538535</v>
      </c>
    </row>
    <row r="12126" spans="6:6">
      <c r="F12126" s="10">
        <v>538536</v>
      </c>
    </row>
    <row r="12127" spans="6:6">
      <c r="F12127" s="10">
        <v>538539</v>
      </c>
    </row>
    <row r="12128" spans="6:6">
      <c r="F12128" s="10">
        <v>538540</v>
      </c>
    </row>
    <row r="12129" spans="6:6">
      <c r="F12129" s="10">
        <v>538541</v>
      </c>
    </row>
    <row r="12130" spans="6:6">
      <c r="F12130" s="10">
        <v>538545</v>
      </c>
    </row>
    <row r="12131" spans="6:6">
      <c r="F12131" s="10">
        <v>538547</v>
      </c>
    </row>
    <row r="12132" spans="6:6">
      <c r="F12132" s="10">
        <v>538548</v>
      </c>
    </row>
    <row r="12133" spans="6:6">
      <c r="F12133" s="10">
        <v>538549</v>
      </c>
    </row>
    <row r="12134" spans="6:6">
      <c r="F12134" s="10">
        <v>538551</v>
      </c>
    </row>
    <row r="12135" spans="6:6">
      <c r="F12135" s="10">
        <v>538552</v>
      </c>
    </row>
    <row r="12136" spans="6:6">
      <c r="F12136" s="10">
        <v>538553</v>
      </c>
    </row>
    <row r="12137" spans="6:6">
      <c r="F12137" s="10">
        <v>538558</v>
      </c>
    </row>
    <row r="12138" spans="6:6">
      <c r="F12138" s="10">
        <v>538559</v>
      </c>
    </row>
    <row r="12139" spans="6:6">
      <c r="F12139" s="10">
        <v>538561</v>
      </c>
    </row>
    <row r="12140" spans="6:6">
      <c r="F12140" s="10">
        <v>538564</v>
      </c>
    </row>
    <row r="12141" spans="6:6">
      <c r="F12141" s="10">
        <v>538565</v>
      </c>
    </row>
    <row r="12142" spans="6:6">
      <c r="F12142" s="10">
        <v>538566</v>
      </c>
    </row>
    <row r="12143" spans="6:6">
      <c r="F12143" s="10">
        <v>538567</v>
      </c>
    </row>
    <row r="12144" spans="6:6">
      <c r="F12144" s="10">
        <v>538571</v>
      </c>
    </row>
    <row r="12145" spans="6:6">
      <c r="F12145" s="10">
        <v>538575</v>
      </c>
    </row>
    <row r="12146" spans="6:6">
      <c r="F12146" s="10">
        <v>538576</v>
      </c>
    </row>
    <row r="12147" spans="6:6">
      <c r="F12147" s="10">
        <v>538579</v>
      </c>
    </row>
    <row r="12148" spans="6:6">
      <c r="F12148" s="10">
        <v>538580</v>
      </c>
    </row>
    <row r="12149" spans="6:6">
      <c r="F12149" s="10">
        <v>538583</v>
      </c>
    </row>
    <row r="12150" spans="6:6">
      <c r="F12150" s="10">
        <v>538584</v>
      </c>
    </row>
    <row r="12151" spans="6:6">
      <c r="F12151" s="10">
        <v>538585</v>
      </c>
    </row>
    <row r="12152" spans="6:6">
      <c r="F12152" s="10">
        <v>538586</v>
      </c>
    </row>
    <row r="12153" spans="6:6">
      <c r="F12153" s="10">
        <v>538589</v>
      </c>
    </row>
    <row r="12154" spans="6:6">
      <c r="F12154" s="10">
        <v>538590</v>
      </c>
    </row>
    <row r="12155" spans="6:6">
      <c r="F12155" s="10">
        <v>538592</v>
      </c>
    </row>
    <row r="12156" spans="6:6">
      <c r="F12156" s="10">
        <v>538594</v>
      </c>
    </row>
    <row r="12157" spans="6:6">
      <c r="F12157" s="10">
        <v>538595</v>
      </c>
    </row>
    <row r="12158" spans="6:6">
      <c r="F12158" s="10">
        <v>538598</v>
      </c>
    </row>
    <row r="12159" spans="6:6">
      <c r="F12159" s="10">
        <v>538599</v>
      </c>
    </row>
    <row r="12160" spans="6:6">
      <c r="F12160" s="10">
        <v>538601</v>
      </c>
    </row>
    <row r="12161" spans="6:6">
      <c r="F12161" s="10">
        <v>538602</v>
      </c>
    </row>
    <row r="12162" spans="6:6">
      <c r="F12162" s="10">
        <v>538603</v>
      </c>
    </row>
    <row r="12163" spans="6:6">
      <c r="F12163" s="10">
        <v>538604</v>
      </c>
    </row>
    <row r="12164" spans="6:6">
      <c r="F12164" s="10">
        <v>538606</v>
      </c>
    </row>
    <row r="12165" spans="6:6">
      <c r="F12165" s="10">
        <v>538608</v>
      </c>
    </row>
    <row r="12166" spans="6:6">
      <c r="F12166" s="10">
        <v>538609</v>
      </c>
    </row>
    <row r="12167" spans="6:6">
      <c r="F12167" s="10">
        <v>538611</v>
      </c>
    </row>
    <row r="12168" spans="6:6">
      <c r="F12168" s="10">
        <v>538614</v>
      </c>
    </row>
    <row r="12169" spans="6:6">
      <c r="F12169" s="10">
        <v>538615</v>
      </c>
    </row>
    <row r="12170" spans="6:6">
      <c r="F12170" s="10">
        <v>538617</v>
      </c>
    </row>
    <row r="12171" spans="6:6">
      <c r="F12171" s="10">
        <v>538618</v>
      </c>
    </row>
    <row r="12172" spans="6:6">
      <c r="F12172" s="10">
        <v>538619</v>
      </c>
    </row>
    <row r="12173" spans="6:6">
      <c r="F12173" s="10">
        <v>538620</v>
      </c>
    </row>
    <row r="12174" spans="6:6">
      <c r="F12174" s="10">
        <v>538624</v>
      </c>
    </row>
    <row r="12175" spans="6:6">
      <c r="F12175" s="10">
        <v>538625</v>
      </c>
    </row>
    <row r="12176" spans="6:6">
      <c r="F12176" s="10">
        <v>538626</v>
      </c>
    </row>
    <row r="12177" spans="6:6">
      <c r="F12177" s="10">
        <v>538627</v>
      </c>
    </row>
    <row r="12178" spans="6:6">
      <c r="F12178" s="10">
        <v>538628</v>
      </c>
    </row>
    <row r="12179" spans="6:6">
      <c r="F12179" s="10">
        <v>538631</v>
      </c>
    </row>
    <row r="12180" spans="6:6">
      <c r="F12180" s="10">
        <v>538632</v>
      </c>
    </row>
    <row r="12181" spans="6:6">
      <c r="F12181" s="10">
        <v>538634</v>
      </c>
    </row>
    <row r="12182" spans="6:6">
      <c r="F12182" s="10">
        <v>538638</v>
      </c>
    </row>
    <row r="12183" spans="6:6">
      <c r="F12183" s="10">
        <v>538639</v>
      </c>
    </row>
    <row r="12184" spans="6:6">
      <c r="F12184" s="10">
        <v>538640</v>
      </c>
    </row>
    <row r="12185" spans="6:6">
      <c r="F12185" s="10">
        <v>538641</v>
      </c>
    </row>
    <row r="12186" spans="6:6">
      <c r="F12186" s="10">
        <v>538648</v>
      </c>
    </row>
    <row r="12187" spans="6:6">
      <c r="F12187" s="10">
        <v>538649</v>
      </c>
    </row>
    <row r="12188" spans="6:6">
      <c r="F12188" s="10">
        <v>538650</v>
      </c>
    </row>
    <row r="12189" spans="6:6">
      <c r="F12189" s="10">
        <v>538651</v>
      </c>
    </row>
    <row r="12190" spans="6:6">
      <c r="F12190" s="10">
        <v>538654</v>
      </c>
    </row>
    <row r="12191" spans="6:6">
      <c r="F12191" s="10">
        <v>538655</v>
      </c>
    </row>
    <row r="12192" spans="6:6">
      <c r="F12192" s="10">
        <v>538657</v>
      </c>
    </row>
    <row r="12193" spans="6:6">
      <c r="F12193" s="10">
        <v>538658</v>
      </c>
    </row>
    <row r="12194" spans="6:6">
      <c r="F12194" s="10">
        <v>538659</v>
      </c>
    </row>
    <row r="12195" spans="6:6">
      <c r="F12195" s="10">
        <v>538660</v>
      </c>
    </row>
    <row r="12196" spans="6:6">
      <c r="F12196" s="10">
        <v>538662</v>
      </c>
    </row>
    <row r="12197" spans="6:6">
      <c r="F12197" s="10">
        <v>538665</v>
      </c>
    </row>
    <row r="12198" spans="6:6">
      <c r="F12198" s="10">
        <v>538666</v>
      </c>
    </row>
    <row r="12199" spans="6:6">
      <c r="F12199" s="10">
        <v>538667</v>
      </c>
    </row>
    <row r="12200" spans="6:6">
      <c r="F12200" s="10">
        <v>538668</v>
      </c>
    </row>
    <row r="12201" spans="6:6">
      <c r="F12201" s="10">
        <v>538669</v>
      </c>
    </row>
    <row r="12202" spans="6:6">
      <c r="F12202" s="10">
        <v>538670</v>
      </c>
    </row>
    <row r="12203" spans="6:6">
      <c r="F12203" s="10">
        <v>538671</v>
      </c>
    </row>
    <row r="12204" spans="6:6">
      <c r="F12204" s="10">
        <v>538672</v>
      </c>
    </row>
    <row r="12205" spans="6:6">
      <c r="F12205" s="10">
        <v>538673</v>
      </c>
    </row>
    <row r="12206" spans="6:6">
      <c r="F12206" s="10">
        <v>538674</v>
      </c>
    </row>
    <row r="12207" spans="6:6">
      <c r="F12207" s="10">
        <v>538675</v>
      </c>
    </row>
    <row r="12208" spans="6:6">
      <c r="F12208" s="10">
        <v>538679</v>
      </c>
    </row>
    <row r="12209" spans="6:6">
      <c r="F12209" s="10">
        <v>538680</v>
      </c>
    </row>
    <row r="12210" spans="6:6">
      <c r="F12210" s="10">
        <v>538683</v>
      </c>
    </row>
    <row r="12211" spans="6:6">
      <c r="F12211" s="10">
        <v>538685</v>
      </c>
    </row>
    <row r="12212" spans="6:6">
      <c r="F12212" s="10">
        <v>538686</v>
      </c>
    </row>
    <row r="12213" spans="6:6">
      <c r="F12213" s="10">
        <v>538688</v>
      </c>
    </row>
    <row r="12214" spans="6:6">
      <c r="F12214" s="10">
        <v>538690</v>
      </c>
    </row>
    <row r="12215" spans="6:6">
      <c r="F12215" s="10">
        <v>538691</v>
      </c>
    </row>
    <row r="12216" spans="6:6">
      <c r="F12216" s="10">
        <v>538693</v>
      </c>
    </row>
    <row r="12217" spans="6:6">
      <c r="F12217" s="10">
        <v>538695</v>
      </c>
    </row>
    <row r="12218" spans="6:6">
      <c r="F12218" s="10">
        <v>538697</v>
      </c>
    </row>
    <row r="12219" spans="6:6">
      <c r="F12219" s="10">
        <v>538699</v>
      </c>
    </row>
    <row r="12220" spans="6:6">
      <c r="F12220" s="10">
        <v>538700</v>
      </c>
    </row>
    <row r="12221" spans="6:6">
      <c r="F12221" s="10">
        <v>538702</v>
      </c>
    </row>
    <row r="12222" spans="6:6">
      <c r="F12222" s="10">
        <v>538703</v>
      </c>
    </row>
    <row r="12223" spans="6:6">
      <c r="F12223" s="10">
        <v>538706</v>
      </c>
    </row>
    <row r="12224" spans="6:6">
      <c r="F12224" s="10">
        <v>538708</v>
      </c>
    </row>
    <row r="12225" spans="6:6">
      <c r="F12225" s="10">
        <v>538709</v>
      </c>
    </row>
    <row r="12226" spans="6:6">
      <c r="F12226" s="10">
        <v>538710</v>
      </c>
    </row>
    <row r="12227" spans="6:6">
      <c r="F12227" s="10">
        <v>538713</v>
      </c>
    </row>
    <row r="12228" spans="6:6">
      <c r="F12228" s="10">
        <v>538714</v>
      </c>
    </row>
    <row r="12229" spans="6:6">
      <c r="F12229" s="10">
        <v>538716</v>
      </c>
    </row>
    <row r="12230" spans="6:6">
      <c r="F12230" s="10">
        <v>538717</v>
      </c>
    </row>
    <row r="12231" spans="6:6">
      <c r="F12231" s="10">
        <v>538718</v>
      </c>
    </row>
    <row r="12232" spans="6:6">
      <c r="F12232" s="10">
        <v>538719</v>
      </c>
    </row>
    <row r="12233" spans="6:6">
      <c r="F12233" s="10">
        <v>538720</v>
      </c>
    </row>
    <row r="12234" spans="6:6">
      <c r="F12234" s="10">
        <v>538721</v>
      </c>
    </row>
    <row r="12235" spans="6:6">
      <c r="F12235" s="10">
        <v>538722</v>
      </c>
    </row>
    <row r="12236" spans="6:6">
      <c r="F12236" s="10">
        <v>538724</v>
      </c>
    </row>
    <row r="12237" spans="6:6">
      <c r="F12237" s="10">
        <v>538730</v>
      </c>
    </row>
    <row r="12238" spans="6:6">
      <c r="F12238" s="10">
        <v>538731</v>
      </c>
    </row>
    <row r="12239" spans="6:6">
      <c r="F12239" s="10">
        <v>538733</v>
      </c>
    </row>
    <row r="12240" spans="6:6">
      <c r="F12240" s="10">
        <v>538735</v>
      </c>
    </row>
    <row r="12241" spans="6:6">
      <c r="F12241" s="10">
        <v>538739</v>
      </c>
    </row>
    <row r="12242" spans="6:6">
      <c r="F12242" s="10">
        <v>538740</v>
      </c>
    </row>
    <row r="12243" spans="6:6">
      <c r="F12243" s="10">
        <v>538742</v>
      </c>
    </row>
    <row r="12244" spans="6:6">
      <c r="F12244" s="10">
        <v>538743</v>
      </c>
    </row>
    <row r="12245" spans="6:6">
      <c r="F12245" s="10">
        <v>538744</v>
      </c>
    </row>
    <row r="12246" spans="6:6">
      <c r="F12246" s="10">
        <v>538745</v>
      </c>
    </row>
    <row r="12247" spans="6:6">
      <c r="F12247" s="10">
        <v>538746</v>
      </c>
    </row>
    <row r="12248" spans="6:6">
      <c r="F12248" s="10">
        <v>538748</v>
      </c>
    </row>
    <row r="12249" spans="6:6">
      <c r="F12249" s="10">
        <v>538751</v>
      </c>
    </row>
    <row r="12250" spans="6:6">
      <c r="F12250" s="10">
        <v>538754</v>
      </c>
    </row>
    <row r="12251" spans="6:6">
      <c r="F12251" s="10">
        <v>538758</v>
      </c>
    </row>
    <row r="12252" spans="6:6">
      <c r="F12252" s="10">
        <v>538759</v>
      </c>
    </row>
    <row r="12253" spans="6:6">
      <c r="F12253" s="10">
        <v>538761</v>
      </c>
    </row>
    <row r="12254" spans="6:6">
      <c r="F12254" s="10">
        <v>538763</v>
      </c>
    </row>
    <row r="12255" spans="6:6">
      <c r="F12255" s="10">
        <v>538766</v>
      </c>
    </row>
    <row r="12256" spans="6:6">
      <c r="F12256" s="10">
        <v>538768</v>
      </c>
    </row>
    <row r="12257" spans="6:6">
      <c r="F12257" s="10">
        <v>538769</v>
      </c>
    </row>
    <row r="12258" spans="6:6">
      <c r="F12258" s="10">
        <v>538770</v>
      </c>
    </row>
    <row r="12259" spans="6:6">
      <c r="F12259" s="10">
        <v>538771</v>
      </c>
    </row>
    <row r="12260" spans="6:6">
      <c r="F12260" s="10">
        <v>538772</v>
      </c>
    </row>
    <row r="12261" spans="6:6">
      <c r="F12261" s="10">
        <v>538773</v>
      </c>
    </row>
    <row r="12262" spans="6:6">
      <c r="F12262" s="10">
        <v>538774</v>
      </c>
    </row>
    <row r="12263" spans="6:6">
      <c r="F12263" s="10">
        <v>538775</v>
      </c>
    </row>
    <row r="12264" spans="6:6">
      <c r="F12264" s="10">
        <v>538777</v>
      </c>
    </row>
    <row r="12265" spans="6:6">
      <c r="F12265" s="10">
        <v>538778</v>
      </c>
    </row>
    <row r="12266" spans="6:6">
      <c r="F12266" s="10">
        <v>538781</v>
      </c>
    </row>
    <row r="12267" spans="6:6">
      <c r="F12267" s="10">
        <v>538782</v>
      </c>
    </row>
    <row r="12268" spans="6:6">
      <c r="F12268" s="10">
        <v>538783</v>
      </c>
    </row>
    <row r="12269" spans="6:6">
      <c r="F12269" s="10">
        <v>538785</v>
      </c>
    </row>
    <row r="12270" spans="6:6">
      <c r="F12270" s="10">
        <v>538786</v>
      </c>
    </row>
    <row r="12271" spans="6:6">
      <c r="F12271" s="10">
        <v>538789</v>
      </c>
    </row>
    <row r="12272" spans="6:6">
      <c r="F12272" s="10">
        <v>538791</v>
      </c>
    </row>
    <row r="12273" spans="6:6">
      <c r="F12273" s="10">
        <v>538792</v>
      </c>
    </row>
    <row r="12274" spans="6:6">
      <c r="F12274" s="10">
        <v>538793</v>
      </c>
    </row>
    <row r="12275" spans="6:6">
      <c r="F12275" s="10">
        <v>538794</v>
      </c>
    </row>
    <row r="12276" spans="6:6">
      <c r="F12276" s="10">
        <v>538796</v>
      </c>
    </row>
    <row r="12277" spans="6:6">
      <c r="F12277" s="10">
        <v>538797</v>
      </c>
    </row>
    <row r="12278" spans="6:6">
      <c r="F12278" s="10">
        <v>538798</v>
      </c>
    </row>
    <row r="12279" spans="6:6">
      <c r="F12279" s="10">
        <v>538799</v>
      </c>
    </row>
    <row r="12280" spans="6:6">
      <c r="F12280" s="10">
        <v>538800</v>
      </c>
    </row>
    <row r="12281" spans="6:6">
      <c r="F12281" s="10">
        <v>538801</v>
      </c>
    </row>
    <row r="12282" spans="6:6">
      <c r="F12282" s="10">
        <v>538802</v>
      </c>
    </row>
    <row r="12283" spans="6:6">
      <c r="F12283" s="10">
        <v>538804</v>
      </c>
    </row>
    <row r="12284" spans="6:6">
      <c r="F12284" s="10">
        <v>538805</v>
      </c>
    </row>
    <row r="12285" spans="6:6">
      <c r="F12285" s="10">
        <v>538808</v>
      </c>
    </row>
    <row r="12286" spans="6:6">
      <c r="F12286" s="10">
        <v>538810</v>
      </c>
    </row>
    <row r="12287" spans="6:6">
      <c r="F12287" s="10">
        <v>538813</v>
      </c>
    </row>
    <row r="12288" spans="6:6">
      <c r="F12288" s="10">
        <v>538814</v>
      </c>
    </row>
    <row r="12289" spans="6:6">
      <c r="F12289" s="10">
        <v>538816</v>
      </c>
    </row>
    <row r="12290" spans="6:6">
      <c r="F12290" s="10">
        <v>538817</v>
      </c>
    </row>
    <row r="12291" spans="6:6">
      <c r="F12291" s="10">
        <v>538818</v>
      </c>
    </row>
    <row r="12292" spans="6:6">
      <c r="F12292" s="10">
        <v>538819</v>
      </c>
    </row>
    <row r="12293" spans="6:6">
      <c r="F12293" s="10">
        <v>538820</v>
      </c>
    </row>
    <row r="12294" spans="6:6">
      <c r="F12294" s="10">
        <v>538821</v>
      </c>
    </row>
    <row r="12295" spans="6:6">
      <c r="F12295" s="10">
        <v>538825</v>
      </c>
    </row>
    <row r="12296" spans="6:6">
      <c r="F12296" s="10">
        <v>538826</v>
      </c>
    </row>
    <row r="12297" spans="6:6">
      <c r="F12297" s="10">
        <v>538827</v>
      </c>
    </row>
    <row r="12298" spans="6:6">
      <c r="F12298" s="10">
        <v>538829</v>
      </c>
    </row>
    <row r="12299" spans="6:6">
      <c r="F12299" s="10">
        <v>538831</v>
      </c>
    </row>
    <row r="12300" spans="6:6">
      <c r="F12300" s="10">
        <v>538833</v>
      </c>
    </row>
    <row r="12301" spans="6:6">
      <c r="F12301" s="10">
        <v>538835</v>
      </c>
    </row>
    <row r="12302" spans="6:6">
      <c r="F12302" s="10">
        <v>538836</v>
      </c>
    </row>
    <row r="12303" spans="6:6">
      <c r="F12303" s="10">
        <v>538837</v>
      </c>
    </row>
    <row r="12304" spans="6:6">
      <c r="F12304" s="10">
        <v>538838</v>
      </c>
    </row>
    <row r="12305" spans="6:6">
      <c r="F12305" s="10">
        <v>538839</v>
      </c>
    </row>
    <row r="12306" spans="6:6">
      <c r="F12306" s="10">
        <v>538841</v>
      </c>
    </row>
    <row r="12307" spans="6:6">
      <c r="F12307" s="10">
        <v>538843</v>
      </c>
    </row>
    <row r="12308" spans="6:6">
      <c r="F12308" s="10">
        <v>538844</v>
      </c>
    </row>
    <row r="12309" spans="6:6">
      <c r="F12309" s="10">
        <v>538845</v>
      </c>
    </row>
    <row r="12310" spans="6:6">
      <c r="F12310" s="10">
        <v>538846</v>
      </c>
    </row>
    <row r="12311" spans="6:6">
      <c r="F12311" s="10">
        <v>538849</v>
      </c>
    </row>
    <row r="12312" spans="6:6">
      <c r="F12312" s="10">
        <v>538853</v>
      </c>
    </row>
    <row r="12313" spans="6:6">
      <c r="F12313" s="10">
        <v>538855</v>
      </c>
    </row>
    <row r="12314" spans="6:6">
      <c r="F12314" s="10">
        <v>538858</v>
      </c>
    </row>
    <row r="12315" spans="6:6">
      <c r="F12315" s="10">
        <v>538860</v>
      </c>
    </row>
    <row r="12316" spans="6:6">
      <c r="F12316" s="10">
        <v>538861</v>
      </c>
    </row>
    <row r="12317" spans="6:6">
      <c r="F12317" s="10">
        <v>538864</v>
      </c>
    </row>
    <row r="12318" spans="6:6">
      <c r="F12318" s="10">
        <v>538865</v>
      </c>
    </row>
    <row r="12319" spans="6:6">
      <c r="F12319" s="10">
        <v>538866</v>
      </c>
    </row>
    <row r="12320" spans="6:6">
      <c r="F12320" s="10">
        <v>538870</v>
      </c>
    </row>
    <row r="12321" spans="6:6">
      <c r="F12321" s="10">
        <v>538872</v>
      </c>
    </row>
    <row r="12322" spans="6:6">
      <c r="F12322" s="10">
        <v>538873</v>
      </c>
    </row>
    <row r="12323" spans="6:6">
      <c r="F12323" s="10">
        <v>538874</v>
      </c>
    </row>
    <row r="12324" spans="6:6">
      <c r="F12324" s="10">
        <v>538875</v>
      </c>
    </row>
    <row r="12325" spans="6:6">
      <c r="F12325" s="10">
        <v>538876</v>
      </c>
    </row>
    <row r="12326" spans="6:6">
      <c r="F12326" s="10">
        <v>538877</v>
      </c>
    </row>
    <row r="12327" spans="6:6">
      <c r="F12327" s="10">
        <v>538878</v>
      </c>
    </row>
    <row r="12328" spans="6:6">
      <c r="F12328" s="10">
        <v>538880</v>
      </c>
    </row>
    <row r="12329" spans="6:6">
      <c r="F12329" s="10">
        <v>538883</v>
      </c>
    </row>
    <row r="12330" spans="6:6">
      <c r="F12330" s="10">
        <v>538885</v>
      </c>
    </row>
    <row r="12331" spans="6:6">
      <c r="F12331" s="10">
        <v>538887</v>
      </c>
    </row>
    <row r="12332" spans="6:6">
      <c r="F12332" s="10">
        <v>538888</v>
      </c>
    </row>
    <row r="12333" spans="6:6">
      <c r="F12333" s="10">
        <v>538889</v>
      </c>
    </row>
    <row r="12334" spans="6:6">
      <c r="F12334" s="10">
        <v>538893</v>
      </c>
    </row>
    <row r="12335" spans="6:6">
      <c r="F12335" s="10">
        <v>538896</v>
      </c>
    </row>
    <row r="12336" spans="6:6">
      <c r="F12336" s="10">
        <v>538897</v>
      </c>
    </row>
    <row r="12337" spans="6:6">
      <c r="F12337" s="10">
        <v>538899</v>
      </c>
    </row>
    <row r="12338" spans="6:6">
      <c r="F12338" s="10">
        <v>538901</v>
      </c>
    </row>
    <row r="12339" spans="6:6">
      <c r="F12339" s="10">
        <v>538902</v>
      </c>
    </row>
    <row r="12340" spans="6:6">
      <c r="F12340" s="10">
        <v>538903</v>
      </c>
    </row>
    <row r="12341" spans="6:6">
      <c r="F12341" s="10">
        <v>538905</v>
      </c>
    </row>
    <row r="12342" spans="6:6">
      <c r="F12342" s="10">
        <v>538906</v>
      </c>
    </row>
    <row r="12343" spans="6:6">
      <c r="F12343" s="10">
        <v>538907</v>
      </c>
    </row>
    <row r="12344" spans="6:6">
      <c r="F12344" s="10">
        <v>538909</v>
      </c>
    </row>
    <row r="12345" spans="6:6">
      <c r="F12345" s="10">
        <v>538911</v>
      </c>
    </row>
    <row r="12346" spans="6:6">
      <c r="F12346" s="10">
        <v>538913</v>
      </c>
    </row>
    <row r="12347" spans="6:6">
      <c r="F12347" s="10">
        <v>538914</v>
      </c>
    </row>
    <row r="12348" spans="6:6">
      <c r="F12348" s="10">
        <v>538915</v>
      </c>
    </row>
    <row r="12349" spans="6:6">
      <c r="F12349" s="10">
        <v>538919</v>
      </c>
    </row>
    <row r="12350" spans="6:6">
      <c r="F12350" s="10">
        <v>538921</v>
      </c>
    </row>
    <row r="12351" spans="6:6">
      <c r="F12351" s="10">
        <v>538924</v>
      </c>
    </row>
    <row r="12352" spans="6:6">
      <c r="F12352" s="10">
        <v>538927</v>
      </c>
    </row>
    <row r="12353" spans="6:6">
      <c r="F12353" s="10">
        <v>538928</v>
      </c>
    </row>
    <row r="12354" spans="6:6">
      <c r="F12354" s="10">
        <v>538929</v>
      </c>
    </row>
    <row r="12355" spans="6:6">
      <c r="F12355" s="10">
        <v>538931</v>
      </c>
    </row>
    <row r="12356" spans="6:6">
      <c r="F12356" s="10">
        <v>538933</v>
      </c>
    </row>
    <row r="12357" spans="6:6">
      <c r="F12357" s="10">
        <v>538936</v>
      </c>
    </row>
    <row r="12358" spans="6:6">
      <c r="F12358" s="10">
        <v>538938</v>
      </c>
    </row>
    <row r="12359" spans="6:6">
      <c r="F12359" s="10">
        <v>538940</v>
      </c>
    </row>
    <row r="12360" spans="6:6">
      <c r="F12360" s="10">
        <v>538941</v>
      </c>
    </row>
    <row r="12361" spans="6:6">
      <c r="F12361" s="10">
        <v>538943</v>
      </c>
    </row>
    <row r="12362" spans="6:6">
      <c r="F12362" s="10">
        <v>538944</v>
      </c>
    </row>
    <row r="12363" spans="6:6">
      <c r="F12363" s="10">
        <v>538945</v>
      </c>
    </row>
    <row r="12364" spans="6:6">
      <c r="F12364" s="10">
        <v>538946</v>
      </c>
    </row>
    <row r="12365" spans="6:6">
      <c r="F12365" s="10">
        <v>538947</v>
      </c>
    </row>
    <row r="12366" spans="6:6">
      <c r="F12366" s="10">
        <v>538948</v>
      </c>
    </row>
    <row r="12367" spans="6:6">
      <c r="F12367" s="10">
        <v>538949</v>
      </c>
    </row>
    <row r="12368" spans="6:6">
      <c r="F12368" s="10">
        <v>538951</v>
      </c>
    </row>
    <row r="12369" spans="6:6">
      <c r="F12369" s="10">
        <v>538952</v>
      </c>
    </row>
    <row r="12370" spans="6:6">
      <c r="F12370" s="10">
        <v>538953</v>
      </c>
    </row>
    <row r="12371" spans="6:6">
      <c r="F12371" s="10">
        <v>538954</v>
      </c>
    </row>
    <row r="12372" spans="6:6">
      <c r="F12372" s="10">
        <v>538955</v>
      </c>
    </row>
    <row r="12373" spans="6:6">
      <c r="F12373" s="10">
        <v>538956</v>
      </c>
    </row>
    <row r="12374" spans="6:6">
      <c r="F12374" s="10">
        <v>538957</v>
      </c>
    </row>
    <row r="12375" spans="6:6">
      <c r="F12375" s="10">
        <v>538958</v>
      </c>
    </row>
    <row r="12376" spans="6:6">
      <c r="F12376" s="10">
        <v>538959</v>
      </c>
    </row>
    <row r="12377" spans="6:6">
      <c r="F12377" s="10">
        <v>538960</v>
      </c>
    </row>
    <row r="12378" spans="6:6">
      <c r="F12378" s="10">
        <v>538961</v>
      </c>
    </row>
    <row r="12379" spans="6:6">
      <c r="F12379" s="10">
        <v>538963</v>
      </c>
    </row>
    <row r="12380" spans="6:6">
      <c r="F12380" s="10">
        <v>538964</v>
      </c>
    </row>
    <row r="12381" spans="6:6">
      <c r="F12381" s="10">
        <v>538966</v>
      </c>
    </row>
    <row r="12382" spans="6:6">
      <c r="F12382" s="10">
        <v>538967</v>
      </c>
    </row>
    <row r="12383" spans="6:6">
      <c r="F12383" s="10">
        <v>538968</v>
      </c>
    </row>
    <row r="12384" spans="6:6">
      <c r="F12384" s="10">
        <v>538969</v>
      </c>
    </row>
    <row r="12385" spans="6:6">
      <c r="F12385" s="10">
        <v>538970</v>
      </c>
    </row>
    <row r="12386" spans="6:6">
      <c r="F12386" s="10">
        <v>538974</v>
      </c>
    </row>
    <row r="12387" spans="6:6">
      <c r="F12387" s="10">
        <v>538975</v>
      </c>
    </row>
    <row r="12388" spans="6:6">
      <c r="F12388" s="10">
        <v>538977</v>
      </c>
    </row>
    <row r="12389" spans="6:6">
      <c r="F12389" s="10">
        <v>538979</v>
      </c>
    </row>
    <row r="12390" spans="6:6">
      <c r="F12390" s="10">
        <v>538981</v>
      </c>
    </row>
    <row r="12391" spans="6:6">
      <c r="F12391" s="10">
        <v>538983</v>
      </c>
    </row>
    <row r="12392" spans="6:6">
      <c r="F12392" s="10">
        <v>538985</v>
      </c>
    </row>
    <row r="12393" spans="6:6">
      <c r="F12393" s="10">
        <v>538986</v>
      </c>
    </row>
    <row r="12394" spans="6:6">
      <c r="F12394" s="10">
        <v>538989</v>
      </c>
    </row>
    <row r="12395" spans="6:6">
      <c r="F12395" s="10">
        <v>538990</v>
      </c>
    </row>
    <row r="12396" spans="6:6">
      <c r="F12396" s="10">
        <v>538992</v>
      </c>
    </row>
    <row r="12397" spans="6:6">
      <c r="F12397" s="10">
        <v>538993</v>
      </c>
    </row>
    <row r="12398" spans="6:6">
      <c r="F12398" s="10">
        <v>538995</v>
      </c>
    </row>
    <row r="12399" spans="6:6">
      <c r="F12399" s="10">
        <v>538996</v>
      </c>
    </row>
    <row r="12400" spans="6:6">
      <c r="F12400" s="10">
        <v>538998</v>
      </c>
    </row>
    <row r="12401" spans="6:6">
      <c r="F12401" s="10">
        <v>539000</v>
      </c>
    </row>
    <row r="12402" spans="6:6">
      <c r="F12402" s="10">
        <v>539001</v>
      </c>
    </row>
    <row r="12403" spans="6:6">
      <c r="F12403" s="10">
        <v>539002</v>
      </c>
    </row>
    <row r="12404" spans="6:6">
      <c r="F12404" s="10">
        <v>539003</v>
      </c>
    </row>
    <row r="12405" spans="6:6">
      <c r="F12405" s="10">
        <v>539005</v>
      </c>
    </row>
    <row r="12406" spans="6:6">
      <c r="F12406" s="10">
        <v>539006</v>
      </c>
    </row>
    <row r="12407" spans="6:6">
      <c r="F12407" s="10">
        <v>539009</v>
      </c>
    </row>
    <row r="12408" spans="6:6">
      <c r="F12408" s="10">
        <v>539011</v>
      </c>
    </row>
    <row r="12409" spans="6:6">
      <c r="F12409" s="10">
        <v>539013</v>
      </c>
    </row>
    <row r="12410" spans="6:6">
      <c r="F12410" s="10">
        <v>539014</v>
      </c>
    </row>
    <row r="12411" spans="6:6">
      <c r="F12411" s="10">
        <v>539015</v>
      </c>
    </row>
    <row r="12412" spans="6:6">
      <c r="F12412" s="10">
        <v>539016</v>
      </c>
    </row>
    <row r="12413" spans="6:6">
      <c r="F12413" s="10">
        <v>539018</v>
      </c>
    </row>
    <row r="12414" spans="6:6">
      <c r="F12414" s="10">
        <v>539019</v>
      </c>
    </row>
    <row r="12415" spans="6:6">
      <c r="F12415" s="10">
        <v>539020</v>
      </c>
    </row>
    <row r="12416" spans="6:6">
      <c r="F12416" s="10">
        <v>539022</v>
      </c>
    </row>
    <row r="12417" spans="6:6">
      <c r="F12417" s="10">
        <v>539023</v>
      </c>
    </row>
    <row r="12418" spans="6:6">
      <c r="F12418" s="10">
        <v>539027</v>
      </c>
    </row>
    <row r="12419" spans="6:6">
      <c r="F12419" s="10">
        <v>539029</v>
      </c>
    </row>
    <row r="12420" spans="6:6">
      <c r="F12420" s="10">
        <v>539034</v>
      </c>
    </row>
    <row r="12421" spans="6:6">
      <c r="F12421" s="10">
        <v>539035</v>
      </c>
    </row>
    <row r="12422" spans="6:6">
      <c r="F12422" s="10">
        <v>539036</v>
      </c>
    </row>
    <row r="12423" spans="6:6">
      <c r="F12423" s="10">
        <v>539038</v>
      </c>
    </row>
    <row r="12424" spans="6:6">
      <c r="F12424" s="10">
        <v>539040</v>
      </c>
    </row>
    <row r="12425" spans="6:6">
      <c r="F12425" s="10">
        <v>539041</v>
      </c>
    </row>
    <row r="12426" spans="6:6">
      <c r="F12426" s="10">
        <v>539042</v>
      </c>
    </row>
    <row r="12427" spans="6:6">
      <c r="F12427" s="10">
        <v>539043</v>
      </c>
    </row>
    <row r="12428" spans="6:6">
      <c r="F12428" s="10">
        <v>539045</v>
      </c>
    </row>
    <row r="12429" spans="6:6">
      <c r="F12429" s="10">
        <v>539047</v>
      </c>
    </row>
    <row r="12430" spans="6:6">
      <c r="F12430" s="10">
        <v>539048</v>
      </c>
    </row>
    <row r="12431" spans="6:6">
      <c r="F12431" s="10">
        <v>539051</v>
      </c>
    </row>
    <row r="12432" spans="6:6">
      <c r="F12432" s="10">
        <v>539052</v>
      </c>
    </row>
    <row r="12433" spans="6:6">
      <c r="F12433" s="10">
        <v>539055</v>
      </c>
    </row>
    <row r="12434" spans="6:6">
      <c r="F12434" s="10">
        <v>539058</v>
      </c>
    </row>
    <row r="12435" spans="6:6">
      <c r="F12435" s="10">
        <v>539060</v>
      </c>
    </row>
    <row r="12436" spans="6:6">
      <c r="F12436" s="10">
        <v>539061</v>
      </c>
    </row>
    <row r="12437" spans="6:6">
      <c r="F12437" s="10">
        <v>539063</v>
      </c>
    </row>
    <row r="12438" spans="6:6">
      <c r="F12438" s="10">
        <v>539064</v>
      </c>
    </row>
    <row r="12439" spans="6:6">
      <c r="F12439" s="10">
        <v>539065</v>
      </c>
    </row>
    <row r="12440" spans="6:6">
      <c r="F12440" s="10">
        <v>539067</v>
      </c>
    </row>
    <row r="12441" spans="6:6">
      <c r="F12441" s="10">
        <v>539069</v>
      </c>
    </row>
    <row r="12442" spans="6:6">
      <c r="F12442" s="10">
        <v>539070</v>
      </c>
    </row>
    <row r="12443" spans="6:6">
      <c r="F12443" s="10">
        <v>539071</v>
      </c>
    </row>
    <row r="12444" spans="6:6">
      <c r="F12444" s="10">
        <v>539073</v>
      </c>
    </row>
    <row r="12445" spans="6:6">
      <c r="F12445" s="10">
        <v>539075</v>
      </c>
    </row>
    <row r="12446" spans="6:6">
      <c r="F12446" s="10">
        <v>539076</v>
      </c>
    </row>
    <row r="12447" spans="6:6">
      <c r="F12447" s="10">
        <v>539078</v>
      </c>
    </row>
    <row r="12448" spans="6:6">
      <c r="F12448" s="10">
        <v>539079</v>
      </c>
    </row>
    <row r="12449" spans="6:6">
      <c r="F12449" s="10">
        <v>539080</v>
      </c>
    </row>
    <row r="12450" spans="6:6">
      <c r="F12450" s="10">
        <v>539082</v>
      </c>
    </row>
    <row r="12451" spans="6:6">
      <c r="F12451" s="10">
        <v>539083</v>
      </c>
    </row>
    <row r="12452" spans="6:6">
      <c r="F12452" s="10">
        <v>539084</v>
      </c>
    </row>
    <row r="12453" spans="6:6">
      <c r="F12453" s="10">
        <v>539085</v>
      </c>
    </row>
    <row r="12454" spans="6:6">
      <c r="F12454" s="10">
        <v>539087</v>
      </c>
    </row>
    <row r="12455" spans="6:6">
      <c r="F12455" s="10">
        <v>539090</v>
      </c>
    </row>
    <row r="12456" spans="6:6">
      <c r="F12456" s="10">
        <v>539091</v>
      </c>
    </row>
    <row r="12457" spans="6:6">
      <c r="F12457" s="10">
        <v>539092</v>
      </c>
    </row>
    <row r="12458" spans="6:6">
      <c r="F12458" s="10">
        <v>539093</v>
      </c>
    </row>
    <row r="12459" spans="6:6">
      <c r="F12459" s="10">
        <v>539099</v>
      </c>
    </row>
    <row r="12460" spans="6:6">
      <c r="F12460" s="10">
        <v>539100</v>
      </c>
    </row>
    <row r="12461" spans="6:6">
      <c r="F12461" s="10">
        <v>539101</v>
      </c>
    </row>
    <row r="12462" spans="6:6">
      <c r="F12462" s="10">
        <v>539103</v>
      </c>
    </row>
    <row r="12463" spans="6:6">
      <c r="F12463" s="10">
        <v>539106</v>
      </c>
    </row>
    <row r="12464" spans="6:6">
      <c r="F12464" s="10">
        <v>539107</v>
      </c>
    </row>
    <row r="12465" spans="6:6">
      <c r="F12465" s="10">
        <v>539108</v>
      </c>
    </row>
    <row r="12466" spans="6:6">
      <c r="F12466" s="10">
        <v>539109</v>
      </c>
    </row>
    <row r="12467" spans="6:6">
      <c r="F12467" s="10">
        <v>539110</v>
      </c>
    </row>
    <row r="12468" spans="6:6">
      <c r="F12468" s="10">
        <v>539113</v>
      </c>
    </row>
    <row r="12469" spans="6:6">
      <c r="F12469" s="10">
        <v>539114</v>
      </c>
    </row>
    <row r="12470" spans="6:6">
      <c r="F12470" s="10">
        <v>539119</v>
      </c>
    </row>
    <row r="12471" spans="6:6">
      <c r="F12471" s="10">
        <v>539120</v>
      </c>
    </row>
    <row r="12472" spans="6:6">
      <c r="F12472" s="10">
        <v>539121</v>
      </c>
    </row>
    <row r="12473" spans="6:6">
      <c r="F12473" s="10">
        <v>539123</v>
      </c>
    </row>
    <row r="12474" spans="6:6">
      <c r="F12474" s="10">
        <v>539124</v>
      </c>
    </row>
    <row r="12475" spans="6:6">
      <c r="F12475" s="10">
        <v>539126</v>
      </c>
    </row>
    <row r="12476" spans="6:6">
      <c r="F12476" s="10">
        <v>539128</v>
      </c>
    </row>
    <row r="12477" spans="6:6">
      <c r="F12477" s="10">
        <v>539131</v>
      </c>
    </row>
    <row r="12478" spans="6:6">
      <c r="F12478" s="10">
        <v>539132</v>
      </c>
    </row>
    <row r="12479" spans="6:6">
      <c r="F12479" s="10">
        <v>539134</v>
      </c>
    </row>
    <row r="12480" spans="6:6">
      <c r="F12480" s="10">
        <v>539135</v>
      </c>
    </row>
    <row r="12481" spans="6:6">
      <c r="F12481" s="10">
        <v>539136</v>
      </c>
    </row>
    <row r="12482" spans="6:6">
      <c r="F12482" s="10">
        <v>539138</v>
      </c>
    </row>
    <row r="12483" spans="6:6">
      <c r="F12483" s="10">
        <v>539139</v>
      </c>
    </row>
    <row r="12484" spans="6:6">
      <c r="F12484" s="10">
        <v>539140</v>
      </c>
    </row>
    <row r="12485" spans="6:6">
      <c r="F12485" s="10">
        <v>539141</v>
      </c>
    </row>
    <row r="12486" spans="6:6">
      <c r="F12486" s="10">
        <v>539143</v>
      </c>
    </row>
    <row r="12487" spans="6:6">
      <c r="F12487" s="10">
        <v>539144</v>
      </c>
    </row>
    <row r="12488" spans="6:6">
      <c r="F12488" s="10">
        <v>539145</v>
      </c>
    </row>
    <row r="12489" spans="6:6">
      <c r="F12489" s="10">
        <v>539146</v>
      </c>
    </row>
    <row r="12490" spans="6:6">
      <c r="F12490" s="10">
        <v>539147</v>
      </c>
    </row>
    <row r="12491" spans="6:6">
      <c r="F12491" s="10">
        <v>539149</v>
      </c>
    </row>
    <row r="12492" spans="6:6">
      <c r="F12492" s="10">
        <v>539150</v>
      </c>
    </row>
    <row r="12493" spans="6:6">
      <c r="F12493" s="10">
        <v>539152</v>
      </c>
    </row>
    <row r="12494" spans="6:6">
      <c r="F12494" s="10">
        <v>539153</v>
      </c>
    </row>
    <row r="12495" spans="6:6">
      <c r="F12495" s="10">
        <v>539158</v>
      </c>
    </row>
    <row r="12496" spans="6:6">
      <c r="F12496" s="10">
        <v>539159</v>
      </c>
    </row>
    <row r="12497" spans="6:6">
      <c r="F12497" s="10">
        <v>539160</v>
      </c>
    </row>
    <row r="12498" spans="6:6">
      <c r="F12498" s="10">
        <v>539162</v>
      </c>
    </row>
    <row r="12499" spans="6:6">
      <c r="F12499" s="10">
        <v>539163</v>
      </c>
    </row>
    <row r="12500" spans="6:6">
      <c r="F12500" s="10">
        <v>539166</v>
      </c>
    </row>
    <row r="12501" spans="6:6">
      <c r="F12501" s="10">
        <v>539167</v>
      </c>
    </row>
    <row r="12502" spans="6:6">
      <c r="F12502" s="10">
        <v>539169</v>
      </c>
    </row>
    <row r="12503" spans="6:6">
      <c r="F12503" s="10">
        <v>539171</v>
      </c>
    </row>
    <row r="12504" spans="6:6">
      <c r="F12504" s="10">
        <v>539172</v>
      </c>
    </row>
    <row r="12505" spans="6:6">
      <c r="F12505" s="10">
        <v>539174</v>
      </c>
    </row>
    <row r="12506" spans="6:6">
      <c r="F12506" s="10">
        <v>539175</v>
      </c>
    </row>
    <row r="12507" spans="6:6">
      <c r="F12507" s="10">
        <v>539180</v>
      </c>
    </row>
    <row r="12508" spans="6:6">
      <c r="F12508" s="10">
        <v>539181</v>
      </c>
    </row>
    <row r="12509" spans="6:6">
      <c r="F12509" s="10">
        <v>539182</v>
      </c>
    </row>
    <row r="12510" spans="6:6">
      <c r="F12510" s="10">
        <v>539185</v>
      </c>
    </row>
    <row r="12511" spans="6:6">
      <c r="F12511" s="10">
        <v>539186</v>
      </c>
    </row>
    <row r="12512" spans="6:6">
      <c r="F12512" s="10">
        <v>539188</v>
      </c>
    </row>
    <row r="12513" spans="6:6">
      <c r="F12513" s="10">
        <v>539190</v>
      </c>
    </row>
    <row r="12514" spans="6:6">
      <c r="F12514" s="10">
        <v>539194</v>
      </c>
    </row>
    <row r="12515" spans="6:6">
      <c r="F12515" s="10">
        <v>539195</v>
      </c>
    </row>
    <row r="12516" spans="6:6">
      <c r="F12516" s="10">
        <v>539196</v>
      </c>
    </row>
    <row r="12517" spans="6:6">
      <c r="F12517" s="10">
        <v>539200</v>
      </c>
    </row>
    <row r="12518" spans="6:6">
      <c r="F12518" s="10">
        <v>539202</v>
      </c>
    </row>
    <row r="12519" spans="6:6">
      <c r="F12519" s="10">
        <v>539203</v>
      </c>
    </row>
    <row r="12520" spans="6:6">
      <c r="F12520" s="10">
        <v>539204</v>
      </c>
    </row>
    <row r="12521" spans="6:6">
      <c r="F12521" s="10">
        <v>539205</v>
      </c>
    </row>
    <row r="12522" spans="6:6">
      <c r="F12522" s="10">
        <v>539207</v>
      </c>
    </row>
    <row r="12523" spans="6:6">
      <c r="F12523" s="10">
        <v>539209</v>
      </c>
    </row>
    <row r="12524" spans="6:6">
      <c r="F12524" s="10">
        <v>539210</v>
      </c>
    </row>
    <row r="12525" spans="6:6">
      <c r="F12525" s="10">
        <v>539211</v>
      </c>
    </row>
    <row r="12526" spans="6:6">
      <c r="F12526" s="10">
        <v>539213</v>
      </c>
    </row>
    <row r="12527" spans="6:6">
      <c r="F12527" s="10">
        <v>539216</v>
      </c>
    </row>
    <row r="12528" spans="6:6">
      <c r="F12528" s="10">
        <v>539217</v>
      </c>
    </row>
    <row r="12529" spans="6:6">
      <c r="F12529" s="10">
        <v>539218</v>
      </c>
    </row>
    <row r="12530" spans="6:6">
      <c r="F12530" s="10">
        <v>539220</v>
      </c>
    </row>
    <row r="12531" spans="6:6">
      <c r="F12531" s="10">
        <v>539221</v>
      </c>
    </row>
    <row r="12532" spans="6:6">
      <c r="F12532" s="10">
        <v>539222</v>
      </c>
    </row>
    <row r="12533" spans="6:6">
      <c r="F12533" s="10">
        <v>539223</v>
      </c>
    </row>
    <row r="12534" spans="6:6">
      <c r="F12534" s="10">
        <v>539224</v>
      </c>
    </row>
    <row r="12535" spans="6:6">
      <c r="F12535" s="10">
        <v>539225</v>
      </c>
    </row>
    <row r="12536" spans="6:6">
      <c r="F12536" s="10">
        <v>539227</v>
      </c>
    </row>
    <row r="12537" spans="6:6">
      <c r="F12537" s="10">
        <v>539228</v>
      </c>
    </row>
    <row r="12538" spans="6:6">
      <c r="F12538" s="10">
        <v>539229</v>
      </c>
    </row>
    <row r="12539" spans="6:6">
      <c r="F12539" s="10">
        <v>539231</v>
      </c>
    </row>
    <row r="12540" spans="6:6">
      <c r="F12540" s="10">
        <v>539234</v>
      </c>
    </row>
    <row r="12541" spans="6:6">
      <c r="F12541" s="10">
        <v>539235</v>
      </c>
    </row>
    <row r="12542" spans="6:6">
      <c r="F12542" s="10">
        <v>539236</v>
      </c>
    </row>
    <row r="12543" spans="6:6">
      <c r="F12543" s="10">
        <v>539237</v>
      </c>
    </row>
    <row r="12544" spans="6:6">
      <c r="F12544" s="10">
        <v>539238</v>
      </c>
    </row>
    <row r="12545" spans="6:6">
      <c r="F12545" s="10">
        <v>539241</v>
      </c>
    </row>
    <row r="12546" spans="6:6">
      <c r="F12546" s="10">
        <v>539243</v>
      </c>
    </row>
    <row r="12547" spans="6:6">
      <c r="F12547" s="10">
        <v>539244</v>
      </c>
    </row>
    <row r="12548" spans="6:6">
      <c r="F12548" s="10">
        <v>539247</v>
      </c>
    </row>
    <row r="12549" spans="6:6">
      <c r="F12549" s="10">
        <v>539248</v>
      </c>
    </row>
    <row r="12550" spans="6:6">
      <c r="F12550" s="10">
        <v>539249</v>
      </c>
    </row>
    <row r="12551" spans="6:6">
      <c r="F12551" s="10">
        <v>539250</v>
      </c>
    </row>
    <row r="12552" spans="6:6">
      <c r="F12552" s="10">
        <v>539251</v>
      </c>
    </row>
    <row r="12553" spans="6:6">
      <c r="F12553" s="10">
        <v>539253</v>
      </c>
    </row>
    <row r="12554" spans="6:6">
      <c r="F12554" s="10">
        <v>539254</v>
      </c>
    </row>
    <row r="12555" spans="6:6">
      <c r="F12555" s="10">
        <v>539257</v>
      </c>
    </row>
    <row r="12556" spans="6:6">
      <c r="F12556" s="10">
        <v>539259</v>
      </c>
    </row>
    <row r="12557" spans="6:6">
      <c r="F12557" s="10">
        <v>539263</v>
      </c>
    </row>
    <row r="12558" spans="6:6">
      <c r="F12558" s="10">
        <v>539265</v>
      </c>
    </row>
    <row r="12559" spans="6:6">
      <c r="F12559" s="10">
        <v>539266</v>
      </c>
    </row>
    <row r="12560" spans="6:6">
      <c r="F12560" s="10">
        <v>539267</v>
      </c>
    </row>
    <row r="12561" spans="6:6">
      <c r="F12561" s="10">
        <v>539270</v>
      </c>
    </row>
    <row r="12562" spans="6:6">
      <c r="F12562" s="10">
        <v>539271</v>
      </c>
    </row>
    <row r="12563" spans="6:6">
      <c r="F12563" s="10">
        <v>539274</v>
      </c>
    </row>
    <row r="12564" spans="6:6">
      <c r="F12564" s="10">
        <v>539275</v>
      </c>
    </row>
    <row r="12565" spans="6:6">
      <c r="F12565" s="10">
        <v>539276</v>
      </c>
    </row>
    <row r="12566" spans="6:6">
      <c r="F12566" s="10">
        <v>539277</v>
      </c>
    </row>
    <row r="12567" spans="6:6">
      <c r="F12567" s="10">
        <v>539284</v>
      </c>
    </row>
    <row r="12568" spans="6:6">
      <c r="F12568" s="10">
        <v>539286</v>
      </c>
    </row>
    <row r="12569" spans="6:6">
      <c r="F12569" s="10">
        <v>539289</v>
      </c>
    </row>
    <row r="12570" spans="6:6">
      <c r="F12570" s="10">
        <v>539290</v>
      </c>
    </row>
    <row r="12571" spans="6:6">
      <c r="F12571" s="10">
        <v>539291</v>
      </c>
    </row>
    <row r="12572" spans="6:6">
      <c r="F12572" s="10">
        <v>539292</v>
      </c>
    </row>
    <row r="12573" spans="6:6">
      <c r="F12573" s="10">
        <v>539294</v>
      </c>
    </row>
    <row r="12574" spans="6:6">
      <c r="F12574" s="10">
        <v>539295</v>
      </c>
    </row>
    <row r="12575" spans="6:6">
      <c r="F12575" s="10">
        <v>539296</v>
      </c>
    </row>
    <row r="12576" spans="6:6">
      <c r="F12576" s="10">
        <v>539299</v>
      </c>
    </row>
    <row r="12577" spans="6:6">
      <c r="F12577" s="10">
        <v>539304</v>
      </c>
    </row>
    <row r="12578" spans="6:6">
      <c r="F12578" s="10">
        <v>539307</v>
      </c>
    </row>
    <row r="12579" spans="6:6">
      <c r="F12579" s="10">
        <v>539308</v>
      </c>
    </row>
    <row r="12580" spans="6:6">
      <c r="F12580" s="10">
        <v>539310</v>
      </c>
    </row>
    <row r="12581" spans="6:6">
      <c r="F12581" s="10">
        <v>539311</v>
      </c>
    </row>
    <row r="12582" spans="6:6">
      <c r="F12582" s="10">
        <v>539312</v>
      </c>
    </row>
    <row r="12583" spans="6:6">
      <c r="F12583" s="10">
        <v>539313</v>
      </c>
    </row>
    <row r="12584" spans="6:6">
      <c r="F12584" s="10">
        <v>539314</v>
      </c>
    </row>
    <row r="12585" spans="6:6">
      <c r="F12585" s="10">
        <v>539315</v>
      </c>
    </row>
    <row r="12586" spans="6:6">
      <c r="F12586" s="10">
        <v>539318</v>
      </c>
    </row>
    <row r="12587" spans="6:6">
      <c r="F12587" s="10">
        <v>539320</v>
      </c>
    </row>
    <row r="12588" spans="6:6">
      <c r="F12588" s="10">
        <v>539321</v>
      </c>
    </row>
    <row r="12589" spans="6:6">
      <c r="F12589" s="10">
        <v>539323</v>
      </c>
    </row>
    <row r="12590" spans="6:6">
      <c r="F12590" s="10">
        <v>539324</v>
      </c>
    </row>
    <row r="12591" spans="6:6">
      <c r="F12591" s="10">
        <v>539328</v>
      </c>
    </row>
    <row r="12592" spans="6:6">
      <c r="F12592" s="10">
        <v>539329</v>
      </c>
    </row>
    <row r="12593" spans="6:6">
      <c r="F12593" s="10">
        <v>539332</v>
      </c>
    </row>
    <row r="12594" spans="6:6">
      <c r="F12594" s="10">
        <v>539333</v>
      </c>
    </row>
    <row r="12595" spans="6:6">
      <c r="F12595" s="10">
        <v>539334</v>
      </c>
    </row>
    <row r="12596" spans="6:6">
      <c r="F12596" s="10">
        <v>539336</v>
      </c>
    </row>
    <row r="12597" spans="6:6">
      <c r="F12597" s="10">
        <v>539337</v>
      </c>
    </row>
    <row r="12598" spans="6:6">
      <c r="F12598" s="10">
        <v>539339</v>
      </c>
    </row>
    <row r="12599" spans="6:6">
      <c r="F12599" s="10">
        <v>539340</v>
      </c>
    </row>
    <row r="12600" spans="6:6">
      <c r="F12600" s="10">
        <v>539343</v>
      </c>
    </row>
    <row r="12601" spans="6:6">
      <c r="F12601" s="10">
        <v>539344</v>
      </c>
    </row>
    <row r="12602" spans="6:6">
      <c r="F12602" s="10">
        <v>539345</v>
      </c>
    </row>
    <row r="12603" spans="6:6">
      <c r="F12603" s="10">
        <v>539347</v>
      </c>
    </row>
    <row r="12604" spans="6:6">
      <c r="F12604" s="10">
        <v>539350</v>
      </c>
    </row>
    <row r="12605" spans="6:6">
      <c r="F12605" s="10">
        <v>539353</v>
      </c>
    </row>
    <row r="12606" spans="6:6">
      <c r="F12606" s="10">
        <v>539354</v>
      </c>
    </row>
    <row r="12607" spans="6:6">
      <c r="F12607" s="10">
        <v>539356</v>
      </c>
    </row>
    <row r="12608" spans="6:6">
      <c r="F12608" s="10">
        <v>539357</v>
      </c>
    </row>
    <row r="12609" spans="6:6">
      <c r="F12609" s="10">
        <v>539358</v>
      </c>
    </row>
    <row r="12610" spans="6:6">
      <c r="F12610" s="10">
        <v>539359</v>
      </c>
    </row>
    <row r="12611" spans="6:6">
      <c r="F12611" s="10">
        <v>539360</v>
      </c>
    </row>
    <row r="12612" spans="6:6">
      <c r="F12612" s="10">
        <v>539361</v>
      </c>
    </row>
    <row r="12613" spans="6:6">
      <c r="F12613" s="10">
        <v>539364</v>
      </c>
    </row>
    <row r="12614" spans="6:6">
      <c r="F12614" s="10">
        <v>539365</v>
      </c>
    </row>
    <row r="12615" spans="6:6">
      <c r="F12615" s="10">
        <v>539366</v>
      </c>
    </row>
    <row r="12616" spans="6:6">
      <c r="F12616" s="10">
        <v>539369</v>
      </c>
    </row>
    <row r="12617" spans="6:6">
      <c r="F12617" s="10">
        <v>539370</v>
      </c>
    </row>
    <row r="12618" spans="6:6">
      <c r="F12618" s="10">
        <v>539371</v>
      </c>
    </row>
    <row r="12619" spans="6:6">
      <c r="F12619" s="10">
        <v>539372</v>
      </c>
    </row>
    <row r="12620" spans="6:6">
      <c r="F12620" s="10">
        <v>539373</v>
      </c>
    </row>
    <row r="12621" spans="6:6">
      <c r="F12621" s="10">
        <v>539374</v>
      </c>
    </row>
    <row r="12622" spans="6:6">
      <c r="F12622" s="10">
        <v>539375</v>
      </c>
    </row>
    <row r="12623" spans="6:6">
      <c r="F12623" s="10">
        <v>539376</v>
      </c>
    </row>
    <row r="12624" spans="6:6">
      <c r="F12624" s="10">
        <v>539378</v>
      </c>
    </row>
    <row r="12625" spans="6:6">
      <c r="F12625" s="10">
        <v>539379</v>
      </c>
    </row>
    <row r="12626" spans="6:6">
      <c r="F12626" s="10">
        <v>539380</v>
      </c>
    </row>
    <row r="12627" spans="6:6">
      <c r="F12627" s="10">
        <v>539381</v>
      </c>
    </row>
    <row r="12628" spans="6:6">
      <c r="F12628" s="10">
        <v>539382</v>
      </c>
    </row>
    <row r="12629" spans="6:6">
      <c r="F12629" s="10">
        <v>539383</v>
      </c>
    </row>
    <row r="12630" spans="6:6">
      <c r="F12630" s="10">
        <v>539385</v>
      </c>
    </row>
    <row r="12631" spans="6:6">
      <c r="F12631" s="10">
        <v>539387</v>
      </c>
    </row>
    <row r="12632" spans="6:6">
      <c r="F12632" s="10">
        <v>539388</v>
      </c>
    </row>
    <row r="12633" spans="6:6">
      <c r="F12633" s="10">
        <v>539390</v>
      </c>
    </row>
    <row r="12634" spans="6:6">
      <c r="F12634" s="10">
        <v>539392</v>
      </c>
    </row>
    <row r="12635" spans="6:6">
      <c r="F12635" s="10">
        <v>539393</v>
      </c>
    </row>
    <row r="12636" spans="6:6">
      <c r="F12636" s="10">
        <v>539395</v>
      </c>
    </row>
    <row r="12637" spans="6:6">
      <c r="F12637" s="10">
        <v>539399</v>
      </c>
    </row>
    <row r="12638" spans="6:6">
      <c r="F12638" s="10">
        <v>539402</v>
      </c>
    </row>
    <row r="12639" spans="6:6">
      <c r="F12639" s="10">
        <v>539404</v>
      </c>
    </row>
    <row r="12640" spans="6:6">
      <c r="F12640" s="10">
        <v>539407</v>
      </c>
    </row>
    <row r="12641" spans="6:6">
      <c r="F12641" s="10">
        <v>539408</v>
      </c>
    </row>
    <row r="12642" spans="6:6">
      <c r="F12642" s="10">
        <v>539411</v>
      </c>
    </row>
    <row r="12643" spans="6:6">
      <c r="F12643" s="10">
        <v>539414</v>
      </c>
    </row>
    <row r="12644" spans="6:6">
      <c r="F12644" s="10">
        <v>539415</v>
      </c>
    </row>
    <row r="12645" spans="6:6">
      <c r="F12645" s="10">
        <v>539417</v>
      </c>
    </row>
    <row r="12646" spans="6:6">
      <c r="F12646" s="10">
        <v>539418</v>
      </c>
    </row>
    <row r="12647" spans="6:6">
      <c r="F12647" s="10">
        <v>539419</v>
      </c>
    </row>
    <row r="12648" spans="6:6">
      <c r="F12648" s="10">
        <v>539420</v>
      </c>
    </row>
    <row r="12649" spans="6:6">
      <c r="F12649" s="10">
        <v>539421</v>
      </c>
    </row>
    <row r="12650" spans="6:6">
      <c r="F12650" s="10">
        <v>539422</v>
      </c>
    </row>
    <row r="12651" spans="6:6">
      <c r="F12651" s="10">
        <v>539424</v>
      </c>
    </row>
    <row r="12652" spans="6:6">
      <c r="F12652" s="10">
        <v>539427</v>
      </c>
    </row>
    <row r="12653" spans="6:6">
      <c r="F12653" s="10">
        <v>539429</v>
      </c>
    </row>
    <row r="12654" spans="6:6">
      <c r="F12654" s="10">
        <v>539430</v>
      </c>
    </row>
    <row r="12655" spans="6:6">
      <c r="F12655" s="10">
        <v>539431</v>
      </c>
    </row>
    <row r="12656" spans="6:6">
      <c r="F12656" s="10">
        <v>539432</v>
      </c>
    </row>
    <row r="12657" spans="6:6">
      <c r="F12657" s="10">
        <v>539433</v>
      </c>
    </row>
    <row r="12658" spans="6:6">
      <c r="F12658" s="10">
        <v>539435</v>
      </c>
    </row>
    <row r="12659" spans="6:6">
      <c r="F12659" s="10">
        <v>539436</v>
      </c>
    </row>
    <row r="12660" spans="6:6">
      <c r="F12660" s="10">
        <v>539441</v>
      </c>
    </row>
    <row r="12661" spans="6:6">
      <c r="F12661" s="10">
        <v>539442</v>
      </c>
    </row>
    <row r="12662" spans="6:6">
      <c r="F12662" s="10">
        <v>539444</v>
      </c>
    </row>
    <row r="12663" spans="6:6">
      <c r="F12663" s="10">
        <v>539445</v>
      </c>
    </row>
    <row r="12664" spans="6:6">
      <c r="F12664" s="10">
        <v>539447</v>
      </c>
    </row>
    <row r="12665" spans="6:6">
      <c r="F12665" s="10">
        <v>539449</v>
      </c>
    </row>
    <row r="12666" spans="6:6">
      <c r="F12666" s="10">
        <v>539451</v>
      </c>
    </row>
    <row r="12667" spans="6:6">
      <c r="F12667" s="10">
        <v>539452</v>
      </c>
    </row>
    <row r="12668" spans="6:6">
      <c r="F12668" s="10">
        <v>539454</v>
      </c>
    </row>
    <row r="12669" spans="6:6">
      <c r="F12669" s="10">
        <v>539455</v>
      </c>
    </row>
    <row r="12670" spans="6:6">
      <c r="F12670" s="10">
        <v>539458</v>
      </c>
    </row>
    <row r="12671" spans="6:6">
      <c r="F12671" s="10">
        <v>539459</v>
      </c>
    </row>
    <row r="12672" spans="6:6">
      <c r="F12672" s="10">
        <v>539460</v>
      </c>
    </row>
    <row r="12673" spans="6:6">
      <c r="F12673" s="10">
        <v>539462</v>
      </c>
    </row>
    <row r="12674" spans="6:6">
      <c r="F12674" s="10">
        <v>539463</v>
      </c>
    </row>
    <row r="12675" spans="6:6">
      <c r="F12675" s="10">
        <v>539464</v>
      </c>
    </row>
    <row r="12676" spans="6:6">
      <c r="F12676" s="10">
        <v>539465</v>
      </c>
    </row>
    <row r="12677" spans="6:6">
      <c r="F12677" s="10">
        <v>539466</v>
      </c>
    </row>
    <row r="12678" spans="6:6">
      <c r="F12678" s="10">
        <v>539467</v>
      </c>
    </row>
    <row r="12679" spans="6:6">
      <c r="F12679" s="10">
        <v>539468</v>
      </c>
    </row>
    <row r="12680" spans="6:6">
      <c r="F12680" s="10">
        <v>539470</v>
      </c>
    </row>
    <row r="12681" spans="6:6">
      <c r="F12681" s="10">
        <v>539471</v>
      </c>
    </row>
    <row r="12682" spans="6:6">
      <c r="F12682" s="10">
        <v>539472</v>
      </c>
    </row>
    <row r="12683" spans="6:6">
      <c r="F12683" s="10">
        <v>539474</v>
      </c>
    </row>
    <row r="12684" spans="6:6">
      <c r="F12684" s="10">
        <v>539475</v>
      </c>
    </row>
    <row r="12685" spans="6:6">
      <c r="F12685" s="10">
        <v>539477</v>
      </c>
    </row>
    <row r="12686" spans="6:6">
      <c r="F12686" s="10">
        <v>539478</v>
      </c>
    </row>
    <row r="12687" spans="6:6">
      <c r="F12687" s="10">
        <v>539480</v>
      </c>
    </row>
    <row r="12688" spans="6:6">
      <c r="F12688" s="10">
        <v>539481</v>
      </c>
    </row>
    <row r="12689" spans="6:6">
      <c r="F12689" s="10">
        <v>539484</v>
      </c>
    </row>
    <row r="12690" spans="6:6">
      <c r="F12690" s="10">
        <v>539486</v>
      </c>
    </row>
    <row r="12691" spans="6:6">
      <c r="F12691" s="10">
        <v>539487</v>
      </c>
    </row>
    <row r="12692" spans="6:6">
      <c r="F12692" s="10">
        <v>539491</v>
      </c>
    </row>
    <row r="12693" spans="6:6">
      <c r="F12693" s="10">
        <v>539492</v>
      </c>
    </row>
    <row r="12694" spans="6:6">
      <c r="F12694" s="10">
        <v>539494</v>
      </c>
    </row>
    <row r="12695" spans="6:6">
      <c r="F12695" s="10">
        <v>539495</v>
      </c>
    </row>
    <row r="12696" spans="6:6">
      <c r="F12696" s="10">
        <v>539496</v>
      </c>
    </row>
    <row r="12697" spans="6:6">
      <c r="F12697" s="10">
        <v>539497</v>
      </c>
    </row>
    <row r="12698" spans="6:6">
      <c r="F12698" s="10">
        <v>539498</v>
      </c>
    </row>
    <row r="12699" spans="6:6">
      <c r="F12699" s="10">
        <v>539499</v>
      </c>
    </row>
    <row r="12700" spans="6:6">
      <c r="F12700" s="10">
        <v>539500</v>
      </c>
    </row>
    <row r="12701" spans="6:6">
      <c r="F12701" s="10">
        <v>539501</v>
      </c>
    </row>
    <row r="12702" spans="6:6">
      <c r="F12702" s="10">
        <v>539503</v>
      </c>
    </row>
    <row r="12703" spans="6:6">
      <c r="F12703" s="10">
        <v>539504</v>
      </c>
    </row>
    <row r="12704" spans="6:6">
      <c r="F12704" s="10">
        <v>539505</v>
      </c>
    </row>
    <row r="12705" spans="6:6">
      <c r="F12705" s="10">
        <v>539507</v>
      </c>
    </row>
    <row r="12706" spans="6:6">
      <c r="F12706" s="10">
        <v>539509</v>
      </c>
    </row>
    <row r="12707" spans="6:6">
      <c r="F12707" s="10">
        <v>539510</v>
      </c>
    </row>
    <row r="12708" spans="6:6">
      <c r="F12708" s="10">
        <v>539513</v>
      </c>
    </row>
    <row r="12709" spans="6:6">
      <c r="F12709" s="10">
        <v>539514</v>
      </c>
    </row>
    <row r="12710" spans="6:6">
      <c r="F12710" s="10">
        <v>539515</v>
      </c>
    </row>
    <row r="12711" spans="6:6">
      <c r="F12711" s="10">
        <v>539517</v>
      </c>
    </row>
    <row r="12712" spans="6:6">
      <c r="F12712" s="10">
        <v>539518</v>
      </c>
    </row>
    <row r="12713" spans="6:6">
      <c r="F12713" s="10">
        <v>539519</v>
      </c>
    </row>
    <row r="12714" spans="6:6">
      <c r="F12714" s="10">
        <v>539521</v>
      </c>
    </row>
    <row r="12715" spans="6:6">
      <c r="F12715" s="10">
        <v>539523</v>
      </c>
    </row>
    <row r="12716" spans="6:6">
      <c r="F12716" s="10">
        <v>539524</v>
      </c>
    </row>
    <row r="12717" spans="6:6">
      <c r="F12717" s="10">
        <v>539525</v>
      </c>
    </row>
    <row r="12718" spans="6:6">
      <c r="F12718" s="10">
        <v>539526</v>
      </c>
    </row>
    <row r="12719" spans="6:6">
      <c r="F12719" s="10">
        <v>539527</v>
      </c>
    </row>
    <row r="12720" spans="6:6">
      <c r="F12720" s="10">
        <v>539528</v>
      </c>
    </row>
    <row r="12721" spans="6:6">
      <c r="F12721" s="10">
        <v>539529</v>
      </c>
    </row>
    <row r="12722" spans="6:6">
      <c r="F12722" s="10">
        <v>539530</v>
      </c>
    </row>
    <row r="12723" spans="6:6">
      <c r="F12723" s="10">
        <v>539532</v>
      </c>
    </row>
    <row r="12724" spans="6:6">
      <c r="F12724" s="10">
        <v>539533</v>
      </c>
    </row>
    <row r="12725" spans="6:6">
      <c r="F12725" s="10">
        <v>539534</v>
      </c>
    </row>
    <row r="12726" spans="6:6">
      <c r="F12726" s="10">
        <v>539535</v>
      </c>
    </row>
    <row r="12727" spans="6:6">
      <c r="F12727" s="10">
        <v>539536</v>
      </c>
    </row>
    <row r="12728" spans="6:6">
      <c r="F12728" s="10">
        <v>539539</v>
      </c>
    </row>
    <row r="12729" spans="6:6">
      <c r="F12729" s="10">
        <v>539541</v>
      </c>
    </row>
    <row r="12730" spans="6:6">
      <c r="F12730" s="10">
        <v>539542</v>
      </c>
    </row>
    <row r="12731" spans="6:6">
      <c r="F12731" s="10">
        <v>539543</v>
      </c>
    </row>
    <row r="12732" spans="6:6">
      <c r="F12732" s="10">
        <v>539545</v>
      </c>
    </row>
    <row r="12733" spans="6:6">
      <c r="F12733" s="10">
        <v>539546</v>
      </c>
    </row>
    <row r="12734" spans="6:6">
      <c r="F12734" s="10">
        <v>539547</v>
      </c>
    </row>
    <row r="12735" spans="6:6">
      <c r="F12735" s="10">
        <v>539548</v>
      </c>
    </row>
    <row r="12736" spans="6:6">
      <c r="F12736" s="10">
        <v>539550</v>
      </c>
    </row>
    <row r="12737" spans="6:6">
      <c r="F12737" s="10">
        <v>539552</v>
      </c>
    </row>
    <row r="12738" spans="6:6">
      <c r="F12738" s="10">
        <v>539555</v>
      </c>
    </row>
    <row r="12739" spans="6:6">
      <c r="F12739" s="10">
        <v>539556</v>
      </c>
    </row>
    <row r="12740" spans="6:6">
      <c r="F12740" s="10">
        <v>539559</v>
      </c>
    </row>
    <row r="12741" spans="6:6">
      <c r="F12741" s="10">
        <v>539560</v>
      </c>
    </row>
    <row r="12742" spans="6:6">
      <c r="F12742" s="10">
        <v>539561</v>
      </c>
    </row>
    <row r="12743" spans="6:6">
      <c r="F12743" s="10">
        <v>539562</v>
      </c>
    </row>
    <row r="12744" spans="6:6">
      <c r="F12744" s="10">
        <v>539563</v>
      </c>
    </row>
    <row r="12745" spans="6:6">
      <c r="F12745" s="10">
        <v>539564</v>
      </c>
    </row>
    <row r="12746" spans="6:6">
      <c r="F12746" s="10">
        <v>539566</v>
      </c>
    </row>
    <row r="12747" spans="6:6">
      <c r="F12747" s="10">
        <v>539568</v>
      </c>
    </row>
    <row r="12748" spans="6:6">
      <c r="F12748" s="10">
        <v>539569</v>
      </c>
    </row>
    <row r="12749" spans="6:6">
      <c r="F12749" s="10">
        <v>539570</v>
      </c>
    </row>
    <row r="12750" spans="6:6">
      <c r="F12750" s="10">
        <v>539571</v>
      </c>
    </row>
    <row r="12751" spans="6:6">
      <c r="F12751" s="10">
        <v>539572</v>
      </c>
    </row>
    <row r="12752" spans="6:6">
      <c r="F12752" s="10">
        <v>539573</v>
      </c>
    </row>
    <row r="12753" spans="6:6">
      <c r="F12753" s="10">
        <v>539574</v>
      </c>
    </row>
    <row r="12754" spans="6:6">
      <c r="F12754" s="10">
        <v>539578</v>
      </c>
    </row>
    <row r="12755" spans="6:6">
      <c r="F12755" s="10">
        <v>539579</v>
      </c>
    </row>
    <row r="12756" spans="6:6">
      <c r="F12756" s="10">
        <v>539580</v>
      </c>
    </row>
    <row r="12757" spans="6:6">
      <c r="F12757" s="10">
        <v>539584</v>
      </c>
    </row>
    <row r="12758" spans="6:6">
      <c r="F12758" s="10">
        <v>539586</v>
      </c>
    </row>
    <row r="12759" spans="6:6">
      <c r="F12759" s="10">
        <v>539591</v>
      </c>
    </row>
    <row r="12760" spans="6:6">
      <c r="F12760" s="10">
        <v>539592</v>
      </c>
    </row>
    <row r="12761" spans="6:6">
      <c r="F12761" s="10">
        <v>539593</v>
      </c>
    </row>
    <row r="12762" spans="6:6">
      <c r="F12762" s="10">
        <v>539594</v>
      </c>
    </row>
    <row r="12763" spans="6:6">
      <c r="F12763" s="10">
        <v>539595</v>
      </c>
    </row>
    <row r="12764" spans="6:6">
      <c r="F12764" s="10">
        <v>539596</v>
      </c>
    </row>
    <row r="12765" spans="6:6">
      <c r="F12765" s="10">
        <v>539597</v>
      </c>
    </row>
    <row r="12766" spans="6:6">
      <c r="F12766" s="10">
        <v>539598</v>
      </c>
    </row>
    <row r="12767" spans="6:6">
      <c r="F12767" s="10">
        <v>539601</v>
      </c>
    </row>
    <row r="12768" spans="6:6">
      <c r="F12768" s="10">
        <v>539602</v>
      </c>
    </row>
    <row r="12769" spans="6:6">
      <c r="F12769" s="10">
        <v>539603</v>
      </c>
    </row>
    <row r="12770" spans="6:6">
      <c r="F12770" s="10">
        <v>539605</v>
      </c>
    </row>
    <row r="12771" spans="6:6">
      <c r="F12771" s="10">
        <v>539606</v>
      </c>
    </row>
    <row r="12772" spans="6:6">
      <c r="F12772" s="10">
        <v>539607</v>
      </c>
    </row>
    <row r="12773" spans="6:6">
      <c r="F12773" s="10">
        <v>539608</v>
      </c>
    </row>
    <row r="12774" spans="6:6">
      <c r="F12774" s="10">
        <v>539609</v>
      </c>
    </row>
    <row r="12775" spans="6:6">
      <c r="F12775" s="10">
        <v>539611</v>
      </c>
    </row>
    <row r="12776" spans="6:6">
      <c r="F12776" s="10">
        <v>539613</v>
      </c>
    </row>
    <row r="12777" spans="6:6">
      <c r="F12777" s="10">
        <v>539614</v>
      </c>
    </row>
    <row r="12778" spans="6:6">
      <c r="F12778" s="10">
        <v>539616</v>
      </c>
    </row>
    <row r="12779" spans="6:6">
      <c r="F12779" s="10">
        <v>539619</v>
      </c>
    </row>
    <row r="12780" spans="6:6">
      <c r="F12780" s="10">
        <v>539620</v>
      </c>
    </row>
    <row r="12781" spans="6:6">
      <c r="F12781" s="10">
        <v>539621</v>
      </c>
    </row>
    <row r="12782" spans="6:6">
      <c r="F12782" s="10">
        <v>539622</v>
      </c>
    </row>
    <row r="12783" spans="6:6">
      <c r="F12783" s="10">
        <v>539623</v>
      </c>
    </row>
    <row r="12784" spans="6:6">
      <c r="F12784" s="10">
        <v>539625</v>
      </c>
    </row>
    <row r="12785" spans="6:6">
      <c r="F12785" s="10">
        <v>539627</v>
      </c>
    </row>
    <row r="12786" spans="6:6">
      <c r="F12786" s="10">
        <v>539629</v>
      </c>
    </row>
    <row r="12787" spans="6:6">
      <c r="F12787" s="10">
        <v>539630</v>
      </c>
    </row>
    <row r="12788" spans="6:6">
      <c r="F12788" s="10">
        <v>539632</v>
      </c>
    </row>
    <row r="12789" spans="6:6">
      <c r="F12789" s="10">
        <v>539633</v>
      </c>
    </row>
    <row r="12790" spans="6:6">
      <c r="F12790" s="10">
        <v>539634</v>
      </c>
    </row>
    <row r="12791" spans="6:6">
      <c r="F12791" s="10">
        <v>539635</v>
      </c>
    </row>
    <row r="12792" spans="6:6">
      <c r="F12792" s="10">
        <v>539636</v>
      </c>
    </row>
    <row r="12793" spans="6:6">
      <c r="F12793" s="10">
        <v>539638</v>
      </c>
    </row>
    <row r="12794" spans="6:6">
      <c r="F12794" s="10">
        <v>539639</v>
      </c>
    </row>
    <row r="12795" spans="6:6">
      <c r="F12795" s="10">
        <v>539640</v>
      </c>
    </row>
    <row r="12796" spans="6:6">
      <c r="F12796" s="10">
        <v>539641</v>
      </c>
    </row>
    <row r="12797" spans="6:6">
      <c r="F12797" s="10">
        <v>539643</v>
      </c>
    </row>
    <row r="12798" spans="6:6">
      <c r="F12798" s="10">
        <v>539645</v>
      </c>
    </row>
    <row r="12799" spans="6:6">
      <c r="F12799" s="10">
        <v>539646</v>
      </c>
    </row>
    <row r="12800" spans="6:6">
      <c r="F12800" s="10">
        <v>539650</v>
      </c>
    </row>
    <row r="12801" spans="6:6">
      <c r="F12801" s="10">
        <v>539651</v>
      </c>
    </row>
    <row r="12802" spans="6:6">
      <c r="F12802" s="10">
        <v>539654</v>
      </c>
    </row>
    <row r="12803" spans="6:6">
      <c r="F12803" s="10">
        <v>539655</v>
      </c>
    </row>
    <row r="12804" spans="6:6">
      <c r="F12804" s="10">
        <v>539656</v>
      </c>
    </row>
    <row r="12805" spans="6:6">
      <c r="F12805" s="10">
        <v>539661</v>
      </c>
    </row>
    <row r="12806" spans="6:6">
      <c r="F12806" s="10">
        <v>539662</v>
      </c>
    </row>
    <row r="12807" spans="6:6">
      <c r="F12807" s="10">
        <v>539663</v>
      </c>
    </row>
    <row r="12808" spans="6:6">
      <c r="F12808" s="10">
        <v>539665</v>
      </c>
    </row>
    <row r="12809" spans="6:6">
      <c r="F12809" s="10">
        <v>539668</v>
      </c>
    </row>
    <row r="12810" spans="6:6">
      <c r="F12810" s="10">
        <v>539670</v>
      </c>
    </row>
    <row r="12811" spans="6:6">
      <c r="F12811" s="10">
        <v>539672</v>
      </c>
    </row>
    <row r="12812" spans="6:6">
      <c r="F12812" s="10">
        <v>539673</v>
      </c>
    </row>
    <row r="12813" spans="6:6">
      <c r="F12813" s="10">
        <v>539674</v>
      </c>
    </row>
    <row r="12814" spans="6:6">
      <c r="F12814" s="10">
        <v>539676</v>
      </c>
    </row>
    <row r="12815" spans="6:6">
      <c r="F12815" s="10">
        <v>539679</v>
      </c>
    </row>
    <row r="12816" spans="6:6">
      <c r="F12816" s="10">
        <v>539681</v>
      </c>
    </row>
    <row r="12817" spans="6:6">
      <c r="F12817" s="10">
        <v>539683</v>
      </c>
    </row>
    <row r="12818" spans="6:6">
      <c r="F12818" s="10">
        <v>539685</v>
      </c>
    </row>
    <row r="12819" spans="6:6">
      <c r="F12819" s="10">
        <v>539686</v>
      </c>
    </row>
    <row r="12820" spans="6:6">
      <c r="F12820" s="10">
        <v>539687</v>
      </c>
    </row>
    <row r="12821" spans="6:6">
      <c r="F12821" s="10">
        <v>539688</v>
      </c>
    </row>
    <row r="12822" spans="6:6">
      <c r="F12822" s="10">
        <v>539689</v>
      </c>
    </row>
    <row r="12823" spans="6:6">
      <c r="F12823" s="10">
        <v>539690</v>
      </c>
    </row>
    <row r="12824" spans="6:6">
      <c r="F12824" s="10">
        <v>539691</v>
      </c>
    </row>
    <row r="12825" spans="6:6">
      <c r="F12825" s="10">
        <v>539692</v>
      </c>
    </row>
    <row r="12826" spans="6:6">
      <c r="F12826" s="10">
        <v>539693</v>
      </c>
    </row>
    <row r="12827" spans="6:6">
      <c r="F12827" s="10">
        <v>539695</v>
      </c>
    </row>
    <row r="12828" spans="6:6">
      <c r="F12828" s="10">
        <v>539696</v>
      </c>
    </row>
    <row r="12829" spans="6:6">
      <c r="F12829" s="10">
        <v>539700</v>
      </c>
    </row>
    <row r="12830" spans="6:6">
      <c r="F12830" s="10">
        <v>539701</v>
      </c>
    </row>
    <row r="12831" spans="6:6">
      <c r="F12831" s="10">
        <v>539703</v>
      </c>
    </row>
    <row r="12832" spans="6:6">
      <c r="F12832" s="10">
        <v>539704</v>
      </c>
    </row>
    <row r="12833" spans="6:6">
      <c r="F12833" s="10">
        <v>539705</v>
      </c>
    </row>
    <row r="12834" spans="6:6">
      <c r="F12834" s="10">
        <v>539707</v>
      </c>
    </row>
    <row r="12835" spans="6:6">
      <c r="F12835" s="10">
        <v>539708</v>
      </c>
    </row>
    <row r="12836" spans="6:6">
      <c r="F12836" s="10">
        <v>539709</v>
      </c>
    </row>
    <row r="12837" spans="6:6">
      <c r="F12837" s="10">
        <v>539712</v>
      </c>
    </row>
    <row r="12838" spans="6:6">
      <c r="F12838" s="10">
        <v>539713</v>
      </c>
    </row>
    <row r="12839" spans="6:6">
      <c r="F12839" s="10">
        <v>539714</v>
      </c>
    </row>
    <row r="12840" spans="6:6">
      <c r="F12840" s="10">
        <v>539715</v>
      </c>
    </row>
    <row r="12841" spans="6:6">
      <c r="F12841" s="10">
        <v>539718</v>
      </c>
    </row>
    <row r="12842" spans="6:6">
      <c r="F12842" s="10">
        <v>539728</v>
      </c>
    </row>
    <row r="12843" spans="6:6">
      <c r="F12843" s="10">
        <v>539732</v>
      </c>
    </row>
    <row r="12844" spans="6:6">
      <c r="F12844" s="10">
        <v>539733</v>
      </c>
    </row>
    <row r="12845" spans="6:6">
      <c r="F12845" s="10">
        <v>539734</v>
      </c>
    </row>
    <row r="12846" spans="6:6">
      <c r="F12846" s="10">
        <v>539735</v>
      </c>
    </row>
    <row r="12847" spans="6:6">
      <c r="F12847" s="10">
        <v>539736</v>
      </c>
    </row>
    <row r="12848" spans="6:6">
      <c r="F12848" s="10">
        <v>539738</v>
      </c>
    </row>
    <row r="12849" spans="6:6">
      <c r="F12849" s="10">
        <v>539739</v>
      </c>
    </row>
    <row r="12850" spans="6:6">
      <c r="F12850" s="10">
        <v>539741</v>
      </c>
    </row>
    <row r="12851" spans="6:6">
      <c r="F12851" s="10">
        <v>539742</v>
      </c>
    </row>
    <row r="12852" spans="6:6">
      <c r="F12852" s="10">
        <v>539745</v>
      </c>
    </row>
    <row r="12853" spans="6:6">
      <c r="F12853" s="10">
        <v>539747</v>
      </c>
    </row>
    <row r="12854" spans="6:6">
      <c r="F12854" s="10">
        <v>539749</v>
      </c>
    </row>
    <row r="12855" spans="6:6">
      <c r="F12855" s="10">
        <v>539750</v>
      </c>
    </row>
    <row r="12856" spans="6:6">
      <c r="F12856" s="10">
        <v>539753</v>
      </c>
    </row>
    <row r="12857" spans="6:6">
      <c r="F12857" s="10">
        <v>539754</v>
      </c>
    </row>
    <row r="12858" spans="6:6">
      <c r="F12858" s="10">
        <v>539755</v>
      </c>
    </row>
    <row r="12859" spans="6:6">
      <c r="F12859" s="10">
        <v>539756</v>
      </c>
    </row>
    <row r="12860" spans="6:6">
      <c r="F12860" s="10">
        <v>539757</v>
      </c>
    </row>
    <row r="12861" spans="6:6">
      <c r="F12861" s="10">
        <v>539758</v>
      </c>
    </row>
    <row r="12862" spans="6:6">
      <c r="F12862" s="10">
        <v>539759</v>
      </c>
    </row>
    <row r="12863" spans="6:6">
      <c r="F12863" s="10">
        <v>539760</v>
      </c>
    </row>
    <row r="12864" spans="6:6">
      <c r="F12864" s="10">
        <v>539761</v>
      </c>
    </row>
    <row r="12865" spans="6:6">
      <c r="F12865" s="10">
        <v>539762</v>
      </c>
    </row>
    <row r="12866" spans="6:6">
      <c r="F12866" s="10">
        <v>539763</v>
      </c>
    </row>
    <row r="12867" spans="6:6">
      <c r="F12867" s="10">
        <v>539764</v>
      </c>
    </row>
    <row r="12868" spans="6:6">
      <c r="F12868" s="10">
        <v>539766</v>
      </c>
    </row>
    <row r="12869" spans="6:6">
      <c r="F12869" s="10">
        <v>539767</v>
      </c>
    </row>
    <row r="12870" spans="6:6">
      <c r="F12870" s="10">
        <v>539769</v>
      </c>
    </row>
    <row r="12871" spans="6:6">
      <c r="F12871" s="10">
        <v>539770</v>
      </c>
    </row>
    <row r="12872" spans="6:6">
      <c r="F12872" s="10">
        <v>539771</v>
      </c>
    </row>
    <row r="12873" spans="6:6">
      <c r="F12873" s="10">
        <v>539773</v>
      </c>
    </row>
    <row r="12874" spans="6:6">
      <c r="F12874" s="10">
        <v>539774</v>
      </c>
    </row>
    <row r="12875" spans="6:6">
      <c r="F12875" s="10">
        <v>539776</v>
      </c>
    </row>
    <row r="12876" spans="6:6">
      <c r="F12876" s="10">
        <v>539779</v>
      </c>
    </row>
    <row r="12877" spans="6:6">
      <c r="F12877" s="10">
        <v>539780</v>
      </c>
    </row>
    <row r="12878" spans="6:6">
      <c r="F12878" s="10">
        <v>539781</v>
      </c>
    </row>
    <row r="12879" spans="6:6">
      <c r="F12879" s="10">
        <v>539782</v>
      </c>
    </row>
    <row r="12880" spans="6:6">
      <c r="F12880" s="10">
        <v>539784</v>
      </c>
    </row>
    <row r="12881" spans="6:6">
      <c r="F12881" s="10">
        <v>539785</v>
      </c>
    </row>
    <row r="12882" spans="6:6">
      <c r="F12882" s="10">
        <v>539786</v>
      </c>
    </row>
    <row r="12883" spans="6:6">
      <c r="F12883" s="10">
        <v>539787</v>
      </c>
    </row>
    <row r="12884" spans="6:6">
      <c r="F12884" s="10">
        <v>539788</v>
      </c>
    </row>
    <row r="12885" spans="6:6">
      <c r="F12885" s="10">
        <v>539789</v>
      </c>
    </row>
    <row r="12886" spans="6:6">
      <c r="F12886" s="10">
        <v>539790</v>
      </c>
    </row>
    <row r="12887" spans="6:6">
      <c r="F12887" s="10">
        <v>539791</v>
      </c>
    </row>
    <row r="12888" spans="6:6">
      <c r="F12888" s="10">
        <v>539792</v>
      </c>
    </row>
    <row r="12889" spans="6:6">
      <c r="F12889" s="10">
        <v>539793</v>
      </c>
    </row>
    <row r="12890" spans="6:6">
      <c r="F12890" s="10">
        <v>539794</v>
      </c>
    </row>
    <row r="12891" spans="6:6">
      <c r="F12891" s="10">
        <v>539795</v>
      </c>
    </row>
    <row r="12892" spans="6:6">
      <c r="F12892" s="10">
        <v>539797</v>
      </c>
    </row>
    <row r="12893" spans="6:6">
      <c r="F12893" s="10">
        <v>539800</v>
      </c>
    </row>
    <row r="12894" spans="6:6">
      <c r="F12894" s="10">
        <v>539802</v>
      </c>
    </row>
    <row r="12895" spans="6:6">
      <c r="F12895" s="10">
        <v>539803</v>
      </c>
    </row>
    <row r="12896" spans="6:6">
      <c r="F12896" s="10">
        <v>539804</v>
      </c>
    </row>
    <row r="12897" spans="6:6">
      <c r="F12897" s="10">
        <v>539805</v>
      </c>
    </row>
    <row r="12898" spans="6:6">
      <c r="F12898" s="10">
        <v>539807</v>
      </c>
    </row>
    <row r="12899" spans="6:6">
      <c r="F12899" s="10">
        <v>539808</v>
      </c>
    </row>
    <row r="12900" spans="6:6">
      <c r="F12900" s="10">
        <v>539811</v>
      </c>
    </row>
    <row r="12901" spans="6:6">
      <c r="F12901" s="10">
        <v>539813</v>
      </c>
    </row>
    <row r="12902" spans="6:6">
      <c r="F12902" s="10">
        <v>539815</v>
      </c>
    </row>
    <row r="12903" spans="6:6">
      <c r="F12903" s="10">
        <v>539817</v>
      </c>
    </row>
    <row r="12904" spans="6:6">
      <c r="F12904" s="10">
        <v>539818</v>
      </c>
    </row>
    <row r="12905" spans="6:6">
      <c r="F12905" s="10">
        <v>539819</v>
      </c>
    </row>
    <row r="12906" spans="6:6">
      <c r="F12906" s="10">
        <v>539820</v>
      </c>
    </row>
    <row r="12907" spans="6:6">
      <c r="F12907" s="10">
        <v>539821</v>
      </c>
    </row>
    <row r="12908" spans="6:6">
      <c r="F12908" s="10">
        <v>539825</v>
      </c>
    </row>
    <row r="12909" spans="6:6">
      <c r="F12909" s="10">
        <v>539829</v>
      </c>
    </row>
    <row r="12910" spans="6:6">
      <c r="F12910" s="10">
        <v>539832</v>
      </c>
    </row>
    <row r="12911" spans="6:6">
      <c r="F12911" s="10">
        <v>539835</v>
      </c>
    </row>
    <row r="12912" spans="6:6">
      <c r="F12912" s="10">
        <v>539836</v>
      </c>
    </row>
    <row r="12913" spans="6:6">
      <c r="F12913" s="10">
        <v>539837</v>
      </c>
    </row>
    <row r="12914" spans="6:6">
      <c r="F12914" s="10">
        <v>539838</v>
      </c>
    </row>
    <row r="12915" spans="6:6">
      <c r="F12915" s="10">
        <v>539841</v>
      </c>
    </row>
    <row r="12916" spans="6:6">
      <c r="F12916" s="10">
        <v>539842</v>
      </c>
    </row>
    <row r="12917" spans="6:6">
      <c r="F12917" s="10">
        <v>539843</v>
      </c>
    </row>
    <row r="12918" spans="6:6">
      <c r="F12918" s="10">
        <v>539844</v>
      </c>
    </row>
    <row r="12919" spans="6:6">
      <c r="F12919" s="10">
        <v>539845</v>
      </c>
    </row>
    <row r="12920" spans="6:6">
      <c r="F12920" s="10">
        <v>539846</v>
      </c>
    </row>
    <row r="12921" spans="6:6">
      <c r="F12921" s="10">
        <v>539847</v>
      </c>
    </row>
    <row r="12922" spans="6:6">
      <c r="F12922" s="10">
        <v>539848</v>
      </c>
    </row>
    <row r="12923" spans="6:6">
      <c r="F12923" s="10">
        <v>539850</v>
      </c>
    </row>
    <row r="12924" spans="6:6">
      <c r="F12924" s="10">
        <v>539853</v>
      </c>
    </row>
    <row r="12925" spans="6:6">
      <c r="F12925" s="10">
        <v>539855</v>
      </c>
    </row>
    <row r="12926" spans="6:6">
      <c r="F12926" s="10">
        <v>539858</v>
      </c>
    </row>
    <row r="12927" spans="6:6">
      <c r="F12927" s="10">
        <v>539860</v>
      </c>
    </row>
    <row r="12928" spans="6:6">
      <c r="F12928" s="10">
        <v>539867</v>
      </c>
    </row>
    <row r="12929" spans="6:6">
      <c r="F12929" s="10">
        <v>539869</v>
      </c>
    </row>
    <row r="12930" spans="6:6">
      <c r="F12930" s="10">
        <v>539870</v>
      </c>
    </row>
    <row r="12931" spans="6:6">
      <c r="F12931" s="10">
        <v>539871</v>
      </c>
    </row>
    <row r="12932" spans="6:6">
      <c r="F12932" s="10">
        <v>539873</v>
      </c>
    </row>
    <row r="12933" spans="6:6">
      <c r="F12933" s="10">
        <v>539876</v>
      </c>
    </row>
    <row r="12934" spans="6:6">
      <c r="F12934" s="10">
        <v>539879</v>
      </c>
    </row>
    <row r="12935" spans="6:6">
      <c r="F12935" s="10">
        <v>539880</v>
      </c>
    </row>
    <row r="12936" spans="6:6">
      <c r="F12936" s="10">
        <v>539881</v>
      </c>
    </row>
    <row r="12937" spans="6:6">
      <c r="F12937" s="10">
        <v>539882</v>
      </c>
    </row>
    <row r="12938" spans="6:6">
      <c r="F12938" s="10">
        <v>539883</v>
      </c>
    </row>
    <row r="12939" spans="6:6">
      <c r="F12939" s="10">
        <v>539884</v>
      </c>
    </row>
    <row r="12940" spans="6:6">
      <c r="F12940" s="10">
        <v>539888</v>
      </c>
    </row>
    <row r="12941" spans="6:6">
      <c r="F12941" s="10">
        <v>539889</v>
      </c>
    </row>
    <row r="12942" spans="6:6">
      <c r="F12942" s="10">
        <v>539893</v>
      </c>
    </row>
    <row r="12943" spans="6:6">
      <c r="F12943" s="10">
        <v>539895</v>
      </c>
    </row>
    <row r="12944" spans="6:6">
      <c r="F12944" s="10">
        <v>539896</v>
      </c>
    </row>
    <row r="12945" spans="6:6">
      <c r="F12945" s="10">
        <v>539898</v>
      </c>
    </row>
    <row r="12946" spans="6:6">
      <c r="F12946" s="10">
        <v>539899</v>
      </c>
    </row>
    <row r="12947" spans="6:6">
      <c r="F12947" s="10">
        <v>539901</v>
      </c>
    </row>
    <row r="12948" spans="6:6">
      <c r="F12948" s="10">
        <v>539902</v>
      </c>
    </row>
    <row r="12949" spans="6:6">
      <c r="F12949" s="10">
        <v>539903</v>
      </c>
    </row>
    <row r="12950" spans="6:6">
      <c r="F12950" s="10">
        <v>539904</v>
      </c>
    </row>
    <row r="12951" spans="6:6">
      <c r="F12951" s="10">
        <v>539905</v>
      </c>
    </row>
    <row r="12952" spans="6:6">
      <c r="F12952" s="10">
        <v>539906</v>
      </c>
    </row>
    <row r="12953" spans="6:6">
      <c r="F12953" s="10">
        <v>539910</v>
      </c>
    </row>
    <row r="12954" spans="6:6">
      <c r="F12954" s="10">
        <v>539913</v>
      </c>
    </row>
    <row r="12955" spans="6:6">
      <c r="F12955" s="10">
        <v>539914</v>
      </c>
    </row>
    <row r="12956" spans="6:6">
      <c r="F12956" s="10">
        <v>539917</v>
      </c>
    </row>
    <row r="12957" spans="6:6">
      <c r="F12957" s="10">
        <v>539919</v>
      </c>
    </row>
    <row r="12958" spans="6:6">
      <c r="F12958" s="10">
        <v>539920</v>
      </c>
    </row>
    <row r="12959" spans="6:6">
      <c r="F12959" s="10">
        <v>539922</v>
      </c>
    </row>
    <row r="12960" spans="6:6">
      <c r="F12960" s="10">
        <v>539923</v>
      </c>
    </row>
    <row r="12961" spans="6:6">
      <c r="F12961" s="10">
        <v>539924</v>
      </c>
    </row>
    <row r="12962" spans="6:6">
      <c r="F12962" s="10">
        <v>539925</v>
      </c>
    </row>
    <row r="12963" spans="6:6">
      <c r="F12963" s="10">
        <v>539930</v>
      </c>
    </row>
    <row r="12964" spans="6:6">
      <c r="F12964" s="10">
        <v>539931</v>
      </c>
    </row>
    <row r="12965" spans="6:6">
      <c r="F12965" s="10">
        <v>539933</v>
      </c>
    </row>
    <row r="12966" spans="6:6">
      <c r="F12966" s="10">
        <v>539935</v>
      </c>
    </row>
    <row r="12967" spans="6:6">
      <c r="F12967" s="10">
        <v>539937</v>
      </c>
    </row>
    <row r="12968" spans="6:6">
      <c r="F12968" s="10">
        <v>539938</v>
      </c>
    </row>
    <row r="12969" spans="6:6">
      <c r="F12969" s="10">
        <v>539940</v>
      </c>
    </row>
    <row r="12970" spans="6:6">
      <c r="F12970" s="10">
        <v>539941</v>
      </c>
    </row>
    <row r="12971" spans="6:6">
      <c r="F12971" s="10">
        <v>539944</v>
      </c>
    </row>
    <row r="12972" spans="6:6">
      <c r="F12972" s="10">
        <v>539945</v>
      </c>
    </row>
    <row r="12973" spans="6:6">
      <c r="F12973" s="10">
        <v>539947</v>
      </c>
    </row>
    <row r="12974" spans="6:6">
      <c r="F12974" s="10">
        <v>539948</v>
      </c>
    </row>
    <row r="12975" spans="6:6">
      <c r="F12975" s="10">
        <v>539950</v>
      </c>
    </row>
    <row r="12976" spans="6:6">
      <c r="F12976" s="10">
        <v>539951</v>
      </c>
    </row>
    <row r="12977" spans="6:6">
      <c r="F12977" s="10">
        <v>539952</v>
      </c>
    </row>
    <row r="12978" spans="6:6">
      <c r="F12978" s="10">
        <v>539953</v>
      </c>
    </row>
    <row r="12979" spans="6:6">
      <c r="F12979" s="10">
        <v>539955</v>
      </c>
    </row>
    <row r="12980" spans="6:6">
      <c r="F12980" s="10">
        <v>539958</v>
      </c>
    </row>
    <row r="12981" spans="6:6">
      <c r="F12981" s="10">
        <v>539959</v>
      </c>
    </row>
    <row r="12982" spans="6:6">
      <c r="F12982" s="10">
        <v>539960</v>
      </c>
    </row>
    <row r="12983" spans="6:6">
      <c r="F12983" s="10">
        <v>539966</v>
      </c>
    </row>
    <row r="12984" spans="6:6">
      <c r="F12984" s="10">
        <v>539967</v>
      </c>
    </row>
    <row r="12985" spans="6:6">
      <c r="F12985" s="10">
        <v>539968</v>
      </c>
    </row>
    <row r="12986" spans="6:6">
      <c r="F12986" s="10">
        <v>539969</v>
      </c>
    </row>
    <row r="12987" spans="6:6">
      <c r="F12987" s="10">
        <v>539970</v>
      </c>
    </row>
    <row r="12988" spans="6:6">
      <c r="F12988" s="10">
        <v>539971</v>
      </c>
    </row>
    <row r="12989" spans="6:6">
      <c r="F12989" s="10">
        <v>539972</v>
      </c>
    </row>
    <row r="12990" spans="6:6">
      <c r="F12990" s="10">
        <v>539973</v>
      </c>
    </row>
    <row r="12991" spans="6:6">
      <c r="F12991" s="10">
        <v>539974</v>
      </c>
    </row>
    <row r="12992" spans="6:6">
      <c r="F12992" s="10">
        <v>539976</v>
      </c>
    </row>
    <row r="12993" spans="6:6">
      <c r="F12993" s="10">
        <v>539977</v>
      </c>
    </row>
    <row r="12994" spans="6:6">
      <c r="F12994" s="10">
        <v>539978</v>
      </c>
    </row>
    <row r="12995" spans="6:6">
      <c r="F12995" s="10">
        <v>539979</v>
      </c>
    </row>
    <row r="12996" spans="6:6">
      <c r="F12996" s="10">
        <v>539983</v>
      </c>
    </row>
    <row r="12997" spans="6:6">
      <c r="F12997" s="10">
        <v>539985</v>
      </c>
    </row>
    <row r="12998" spans="6:6">
      <c r="F12998" s="10">
        <v>539986</v>
      </c>
    </row>
    <row r="12999" spans="6:6">
      <c r="F12999" s="10">
        <v>539988</v>
      </c>
    </row>
    <row r="13000" spans="6:6">
      <c r="F13000" s="10">
        <v>539991</v>
      </c>
    </row>
    <row r="13001" spans="6:6">
      <c r="F13001" s="10">
        <v>539992</v>
      </c>
    </row>
    <row r="13002" spans="6:6">
      <c r="F13002" s="10">
        <v>539993</v>
      </c>
    </row>
    <row r="13003" spans="6:6">
      <c r="F13003" s="10">
        <v>539994</v>
      </c>
    </row>
    <row r="13004" spans="6:6">
      <c r="F13004" s="10">
        <v>539995</v>
      </c>
    </row>
    <row r="13005" spans="6:6">
      <c r="F13005" s="10">
        <v>539996</v>
      </c>
    </row>
    <row r="13006" spans="6:6">
      <c r="F13006" s="10">
        <v>539997</v>
      </c>
    </row>
    <row r="13007" spans="6:6">
      <c r="F13007" s="10">
        <v>539998</v>
      </c>
    </row>
    <row r="13008" spans="6:6">
      <c r="F13008" s="10">
        <v>540002</v>
      </c>
    </row>
    <row r="13009" spans="6:6">
      <c r="F13009" s="10">
        <v>540003</v>
      </c>
    </row>
    <row r="13010" spans="6:6">
      <c r="F13010" s="10">
        <v>540004</v>
      </c>
    </row>
    <row r="13011" spans="6:6">
      <c r="F13011" s="10">
        <v>540005</v>
      </c>
    </row>
    <row r="13012" spans="6:6">
      <c r="F13012" s="10">
        <v>540006</v>
      </c>
    </row>
    <row r="13013" spans="6:6">
      <c r="F13013" s="10">
        <v>540007</v>
      </c>
    </row>
    <row r="13014" spans="6:6">
      <c r="F13014" s="10">
        <v>540009</v>
      </c>
    </row>
    <row r="13015" spans="6:6">
      <c r="F13015" s="10">
        <v>540013</v>
      </c>
    </row>
    <row r="13016" spans="6:6">
      <c r="F13016" s="10">
        <v>540014</v>
      </c>
    </row>
    <row r="13017" spans="6:6">
      <c r="F13017" s="10">
        <v>540017</v>
      </c>
    </row>
    <row r="13018" spans="6:6">
      <c r="F13018" s="10">
        <v>540019</v>
      </c>
    </row>
    <row r="13019" spans="6:6">
      <c r="F13019" s="10">
        <v>540020</v>
      </c>
    </row>
    <row r="13020" spans="6:6">
      <c r="F13020" s="10">
        <v>540021</v>
      </c>
    </row>
    <row r="13021" spans="6:6">
      <c r="F13021" s="10">
        <v>540023</v>
      </c>
    </row>
    <row r="13022" spans="6:6">
      <c r="F13022" s="10">
        <v>540024</v>
      </c>
    </row>
    <row r="13023" spans="6:6">
      <c r="F13023" s="10">
        <v>540025</v>
      </c>
    </row>
    <row r="13024" spans="6:6">
      <c r="F13024" s="10">
        <v>540026</v>
      </c>
    </row>
    <row r="13025" spans="6:6">
      <c r="F13025" s="10">
        <v>540027</v>
      </c>
    </row>
    <row r="13026" spans="6:6">
      <c r="F13026" s="10">
        <v>540032</v>
      </c>
    </row>
    <row r="13027" spans="6:6">
      <c r="F13027" s="10">
        <v>540033</v>
      </c>
    </row>
    <row r="13028" spans="6:6">
      <c r="F13028" s="10">
        <v>540038</v>
      </c>
    </row>
    <row r="13029" spans="6:6">
      <c r="F13029" s="10">
        <v>540039</v>
      </c>
    </row>
    <row r="13030" spans="6:6">
      <c r="F13030" s="10">
        <v>540040</v>
      </c>
    </row>
    <row r="13031" spans="6:6">
      <c r="F13031" s="10">
        <v>540041</v>
      </c>
    </row>
    <row r="13032" spans="6:6">
      <c r="F13032" s="10">
        <v>540044</v>
      </c>
    </row>
    <row r="13033" spans="6:6">
      <c r="F13033" s="10">
        <v>540045</v>
      </c>
    </row>
    <row r="13034" spans="6:6">
      <c r="F13034" s="10">
        <v>540046</v>
      </c>
    </row>
    <row r="13035" spans="6:6">
      <c r="F13035" s="10">
        <v>540048</v>
      </c>
    </row>
    <row r="13036" spans="6:6">
      <c r="F13036" s="10">
        <v>540050</v>
      </c>
    </row>
    <row r="13037" spans="6:6">
      <c r="F13037" s="10">
        <v>540051</v>
      </c>
    </row>
    <row r="13038" spans="6:6">
      <c r="F13038" s="10">
        <v>540052</v>
      </c>
    </row>
    <row r="13039" spans="6:6">
      <c r="F13039" s="10">
        <v>540059</v>
      </c>
    </row>
    <row r="13040" spans="6:6">
      <c r="F13040" s="10">
        <v>540060</v>
      </c>
    </row>
    <row r="13041" spans="6:6">
      <c r="F13041" s="10">
        <v>540061</v>
      </c>
    </row>
    <row r="13042" spans="6:6">
      <c r="F13042" s="10">
        <v>540062</v>
      </c>
    </row>
    <row r="13043" spans="6:6">
      <c r="F13043" s="10">
        <v>540063</v>
      </c>
    </row>
    <row r="13044" spans="6:6">
      <c r="F13044" s="10">
        <v>540065</v>
      </c>
    </row>
    <row r="13045" spans="6:6">
      <c r="F13045" s="10">
        <v>540067</v>
      </c>
    </row>
    <row r="13046" spans="6:6">
      <c r="F13046" s="10">
        <v>540068</v>
      </c>
    </row>
    <row r="13047" spans="6:6">
      <c r="F13047" s="10">
        <v>540069</v>
      </c>
    </row>
    <row r="13048" spans="6:6">
      <c r="F13048" s="10">
        <v>540072</v>
      </c>
    </row>
    <row r="13049" spans="6:6">
      <c r="F13049" s="10">
        <v>540074</v>
      </c>
    </row>
    <row r="13050" spans="6:6">
      <c r="F13050" s="10">
        <v>540076</v>
      </c>
    </row>
    <row r="13051" spans="6:6">
      <c r="F13051" s="10">
        <v>540077</v>
      </c>
    </row>
    <row r="13052" spans="6:6">
      <c r="F13052" s="10">
        <v>540078</v>
      </c>
    </row>
    <row r="13053" spans="6:6">
      <c r="F13053" s="10">
        <v>540080</v>
      </c>
    </row>
    <row r="13054" spans="6:6">
      <c r="F13054" s="10">
        <v>540081</v>
      </c>
    </row>
    <row r="13055" spans="6:6">
      <c r="F13055" s="10">
        <v>540082</v>
      </c>
    </row>
    <row r="13056" spans="6:6">
      <c r="F13056" s="10">
        <v>540083</v>
      </c>
    </row>
    <row r="13057" spans="6:6">
      <c r="F13057" s="10">
        <v>540085</v>
      </c>
    </row>
    <row r="13058" spans="6:6">
      <c r="F13058" s="10">
        <v>540087</v>
      </c>
    </row>
    <row r="13059" spans="6:6">
      <c r="F13059" s="10">
        <v>540089</v>
      </c>
    </row>
    <row r="13060" spans="6:6">
      <c r="F13060" s="10">
        <v>540090</v>
      </c>
    </row>
    <row r="13061" spans="6:6">
      <c r="F13061" s="10">
        <v>540092</v>
      </c>
    </row>
    <row r="13062" spans="6:6">
      <c r="F13062" s="10">
        <v>540095</v>
      </c>
    </row>
    <row r="13063" spans="6:6">
      <c r="F13063" s="10">
        <v>540096</v>
      </c>
    </row>
    <row r="13064" spans="6:6">
      <c r="F13064" s="10">
        <v>540098</v>
      </c>
    </row>
    <row r="13065" spans="6:6">
      <c r="F13065" s="10">
        <v>540101</v>
      </c>
    </row>
    <row r="13066" spans="6:6">
      <c r="F13066" s="10">
        <v>540105</v>
      </c>
    </row>
    <row r="13067" spans="6:6">
      <c r="F13067" s="10">
        <v>540106</v>
      </c>
    </row>
    <row r="13068" spans="6:6">
      <c r="F13068" s="10">
        <v>540107</v>
      </c>
    </row>
    <row r="13069" spans="6:6">
      <c r="F13069" s="10">
        <v>540108</v>
      </c>
    </row>
    <row r="13070" spans="6:6">
      <c r="F13070" s="10">
        <v>540109</v>
      </c>
    </row>
    <row r="13071" spans="6:6">
      <c r="F13071" s="10">
        <v>540111</v>
      </c>
    </row>
    <row r="13072" spans="6:6">
      <c r="F13072" s="10">
        <v>540113</v>
      </c>
    </row>
    <row r="13073" spans="6:6">
      <c r="F13073" s="10">
        <v>540114</v>
      </c>
    </row>
    <row r="13074" spans="6:6">
      <c r="F13074" s="10">
        <v>540115</v>
      </c>
    </row>
    <row r="13075" spans="6:6">
      <c r="F13075" s="10">
        <v>540117</v>
      </c>
    </row>
    <row r="13076" spans="6:6">
      <c r="F13076" s="10">
        <v>540118</v>
      </c>
    </row>
    <row r="13077" spans="6:6">
      <c r="F13077" s="10">
        <v>540119</v>
      </c>
    </row>
    <row r="13078" spans="6:6">
      <c r="F13078" s="10">
        <v>540124</v>
      </c>
    </row>
    <row r="13079" spans="6:6">
      <c r="F13079" s="10">
        <v>540128</v>
      </c>
    </row>
    <row r="13080" spans="6:6">
      <c r="F13080" s="10">
        <v>540129</v>
      </c>
    </row>
    <row r="13081" spans="6:6">
      <c r="F13081" s="10">
        <v>540130</v>
      </c>
    </row>
    <row r="13082" spans="6:6">
      <c r="F13082" s="10">
        <v>540131</v>
      </c>
    </row>
    <row r="13083" spans="6:6">
      <c r="F13083" s="10">
        <v>540132</v>
      </c>
    </row>
    <row r="13084" spans="6:6">
      <c r="F13084" s="10">
        <v>540134</v>
      </c>
    </row>
    <row r="13085" spans="6:6">
      <c r="F13085" s="10">
        <v>540135</v>
      </c>
    </row>
    <row r="13086" spans="6:6">
      <c r="F13086" s="10">
        <v>540137</v>
      </c>
    </row>
    <row r="13087" spans="6:6">
      <c r="F13087" s="10">
        <v>540138</v>
      </c>
    </row>
    <row r="13088" spans="6:6">
      <c r="F13088" s="10">
        <v>540139</v>
      </c>
    </row>
    <row r="13089" spans="6:6">
      <c r="F13089" s="10">
        <v>540141</v>
      </c>
    </row>
    <row r="13090" spans="6:6">
      <c r="F13090" s="10">
        <v>540142</v>
      </c>
    </row>
    <row r="13091" spans="6:6">
      <c r="F13091" s="10">
        <v>540143</v>
      </c>
    </row>
    <row r="13092" spans="6:6">
      <c r="F13092" s="10">
        <v>540145</v>
      </c>
    </row>
    <row r="13093" spans="6:6">
      <c r="F13093" s="10">
        <v>540146</v>
      </c>
    </row>
    <row r="13094" spans="6:6">
      <c r="F13094" s="10">
        <v>540147</v>
      </c>
    </row>
    <row r="13095" spans="6:6">
      <c r="F13095" s="10">
        <v>540149</v>
      </c>
    </row>
    <row r="13096" spans="6:6">
      <c r="F13096" s="10">
        <v>540150</v>
      </c>
    </row>
    <row r="13097" spans="6:6">
      <c r="F13097" s="10">
        <v>540151</v>
      </c>
    </row>
    <row r="13098" spans="6:6">
      <c r="F13098" s="10">
        <v>540152</v>
      </c>
    </row>
    <row r="13099" spans="6:6">
      <c r="F13099" s="10">
        <v>540153</v>
      </c>
    </row>
    <row r="13100" spans="6:6">
      <c r="F13100" s="10">
        <v>540154</v>
      </c>
    </row>
    <row r="13101" spans="6:6">
      <c r="F13101" s="10">
        <v>540155</v>
      </c>
    </row>
    <row r="13102" spans="6:6">
      <c r="F13102" s="10">
        <v>540156</v>
      </c>
    </row>
    <row r="13103" spans="6:6">
      <c r="F13103" s="10">
        <v>540158</v>
      </c>
    </row>
    <row r="13104" spans="6:6">
      <c r="F13104" s="10">
        <v>540159</v>
      </c>
    </row>
    <row r="13105" spans="6:6">
      <c r="F13105" s="10">
        <v>540161</v>
      </c>
    </row>
    <row r="13106" spans="6:6">
      <c r="F13106" s="10">
        <v>540167</v>
      </c>
    </row>
    <row r="13107" spans="6:6">
      <c r="F13107" s="10">
        <v>540168</v>
      </c>
    </row>
    <row r="13108" spans="6:6">
      <c r="F13108" s="10">
        <v>540169</v>
      </c>
    </row>
    <row r="13109" spans="6:6">
      <c r="F13109" s="10">
        <v>540170</v>
      </c>
    </row>
    <row r="13110" spans="6:6">
      <c r="F13110" s="10">
        <v>540172</v>
      </c>
    </row>
    <row r="13111" spans="6:6">
      <c r="F13111" s="10">
        <v>540173</v>
      </c>
    </row>
    <row r="13112" spans="6:6">
      <c r="F13112" s="10">
        <v>540175</v>
      </c>
    </row>
    <row r="13113" spans="6:6">
      <c r="F13113" s="10">
        <v>540176</v>
      </c>
    </row>
    <row r="13114" spans="6:6">
      <c r="F13114" s="10">
        <v>540179</v>
      </c>
    </row>
    <row r="13115" spans="6:6">
      <c r="F13115" s="10">
        <v>540180</v>
      </c>
    </row>
    <row r="13116" spans="6:6">
      <c r="F13116" s="10">
        <v>540181</v>
      </c>
    </row>
    <row r="13117" spans="6:6">
      <c r="F13117" s="10">
        <v>540183</v>
      </c>
    </row>
    <row r="13118" spans="6:6">
      <c r="F13118" s="10">
        <v>540184</v>
      </c>
    </row>
    <row r="13119" spans="6:6">
      <c r="F13119" s="10">
        <v>540187</v>
      </c>
    </row>
    <row r="13120" spans="6:6">
      <c r="F13120" s="10">
        <v>540188</v>
      </c>
    </row>
    <row r="13121" spans="6:6">
      <c r="F13121" s="10">
        <v>540190</v>
      </c>
    </row>
    <row r="13122" spans="6:6">
      <c r="F13122" s="10">
        <v>540191</v>
      </c>
    </row>
    <row r="13123" spans="6:6">
      <c r="F13123" s="10">
        <v>540193</v>
      </c>
    </row>
    <row r="13124" spans="6:6">
      <c r="F13124" s="10">
        <v>540194</v>
      </c>
    </row>
    <row r="13125" spans="6:6">
      <c r="F13125" s="10">
        <v>540195</v>
      </c>
    </row>
    <row r="13126" spans="6:6">
      <c r="F13126" s="10">
        <v>540196</v>
      </c>
    </row>
    <row r="13127" spans="6:6">
      <c r="F13127" s="10">
        <v>540197</v>
      </c>
    </row>
    <row r="13128" spans="6:6">
      <c r="F13128" s="10">
        <v>540199</v>
      </c>
    </row>
    <row r="13129" spans="6:6">
      <c r="F13129" s="10">
        <v>540200</v>
      </c>
    </row>
    <row r="13130" spans="6:6">
      <c r="F13130" s="10">
        <v>540203</v>
      </c>
    </row>
    <row r="13131" spans="6:6">
      <c r="F13131" s="10">
        <v>540204</v>
      </c>
    </row>
    <row r="13132" spans="6:6">
      <c r="F13132" s="10">
        <v>540205</v>
      </c>
    </row>
    <row r="13133" spans="6:6">
      <c r="F13133" s="10">
        <v>540206</v>
      </c>
    </row>
    <row r="13134" spans="6:6">
      <c r="F13134" s="10">
        <v>540207</v>
      </c>
    </row>
    <row r="13135" spans="6:6">
      <c r="F13135" s="10">
        <v>540208</v>
      </c>
    </row>
    <row r="13136" spans="6:6">
      <c r="F13136" s="10">
        <v>540209</v>
      </c>
    </row>
    <row r="13137" spans="6:6">
      <c r="F13137" s="10">
        <v>540212</v>
      </c>
    </row>
    <row r="13138" spans="6:6">
      <c r="F13138" s="10">
        <v>540216</v>
      </c>
    </row>
    <row r="13139" spans="6:6">
      <c r="F13139" s="10">
        <v>540218</v>
      </c>
    </row>
    <row r="13140" spans="6:6">
      <c r="F13140" s="10">
        <v>540222</v>
      </c>
    </row>
    <row r="13141" spans="6:6">
      <c r="F13141" s="10">
        <v>540223</v>
      </c>
    </row>
    <row r="13142" spans="6:6">
      <c r="F13142" s="10">
        <v>540225</v>
      </c>
    </row>
    <row r="13143" spans="6:6">
      <c r="F13143" s="10">
        <v>540228</v>
      </c>
    </row>
    <row r="13144" spans="6:6">
      <c r="F13144" s="10">
        <v>540229</v>
      </c>
    </row>
    <row r="13145" spans="6:6">
      <c r="F13145" s="10">
        <v>540230</v>
      </c>
    </row>
    <row r="13146" spans="6:6">
      <c r="F13146" s="10">
        <v>540231</v>
      </c>
    </row>
    <row r="13147" spans="6:6">
      <c r="F13147" s="10">
        <v>540232</v>
      </c>
    </row>
    <row r="13148" spans="6:6">
      <c r="F13148" s="10">
        <v>540233</v>
      </c>
    </row>
    <row r="13149" spans="6:6">
      <c r="F13149" s="10">
        <v>540234</v>
      </c>
    </row>
    <row r="13150" spans="6:6">
      <c r="F13150" s="10">
        <v>540235</v>
      </c>
    </row>
    <row r="13151" spans="6:6">
      <c r="F13151" s="10">
        <v>540236</v>
      </c>
    </row>
    <row r="13152" spans="6:6">
      <c r="F13152" s="10">
        <v>540237</v>
      </c>
    </row>
    <row r="13153" spans="6:6">
      <c r="F13153" s="10">
        <v>540239</v>
      </c>
    </row>
    <row r="13154" spans="6:6">
      <c r="F13154" s="10">
        <v>540245</v>
      </c>
    </row>
    <row r="13155" spans="6:6">
      <c r="F13155" s="10">
        <v>540246</v>
      </c>
    </row>
    <row r="13156" spans="6:6">
      <c r="F13156" s="10">
        <v>540247</v>
      </c>
    </row>
    <row r="13157" spans="6:6">
      <c r="F13157" s="10">
        <v>540248</v>
      </c>
    </row>
    <row r="13158" spans="6:6">
      <c r="F13158" s="10">
        <v>540249</v>
      </c>
    </row>
    <row r="13159" spans="6:6">
      <c r="F13159" s="10">
        <v>540251</v>
      </c>
    </row>
    <row r="13160" spans="6:6">
      <c r="F13160" s="10">
        <v>540252</v>
      </c>
    </row>
    <row r="13161" spans="6:6">
      <c r="F13161" s="10">
        <v>540253</v>
      </c>
    </row>
    <row r="13162" spans="6:6">
      <c r="F13162" s="10">
        <v>540254</v>
      </c>
    </row>
    <row r="13163" spans="6:6">
      <c r="F13163" s="10">
        <v>540255</v>
      </c>
    </row>
    <row r="13164" spans="6:6">
      <c r="F13164" s="10">
        <v>540256</v>
      </c>
    </row>
    <row r="13165" spans="6:6">
      <c r="F13165" s="10">
        <v>540258</v>
      </c>
    </row>
    <row r="13166" spans="6:6">
      <c r="F13166" s="10">
        <v>540259</v>
      </c>
    </row>
    <row r="13167" spans="6:6">
      <c r="F13167" s="10">
        <v>540261</v>
      </c>
    </row>
    <row r="13168" spans="6:6">
      <c r="F13168" s="10">
        <v>540262</v>
      </c>
    </row>
    <row r="13169" spans="6:6">
      <c r="F13169" s="10">
        <v>540263</v>
      </c>
    </row>
    <row r="13170" spans="6:6">
      <c r="F13170" s="10">
        <v>540265</v>
      </c>
    </row>
    <row r="13171" spans="6:6">
      <c r="F13171" s="10">
        <v>540267</v>
      </c>
    </row>
    <row r="13172" spans="6:6">
      <c r="F13172" s="10">
        <v>540268</v>
      </c>
    </row>
    <row r="13173" spans="6:6">
      <c r="F13173" s="10">
        <v>540272</v>
      </c>
    </row>
    <row r="13174" spans="6:6">
      <c r="F13174" s="10">
        <v>540274</v>
      </c>
    </row>
    <row r="13175" spans="6:6">
      <c r="F13175" s="10">
        <v>540276</v>
      </c>
    </row>
    <row r="13176" spans="6:6">
      <c r="F13176" s="10">
        <v>540278</v>
      </c>
    </row>
    <row r="13177" spans="6:6">
      <c r="F13177" s="10">
        <v>540281</v>
      </c>
    </row>
    <row r="13178" spans="6:6">
      <c r="F13178" s="10">
        <v>540283</v>
      </c>
    </row>
    <row r="13179" spans="6:6">
      <c r="F13179" s="10">
        <v>540285</v>
      </c>
    </row>
    <row r="13180" spans="6:6">
      <c r="F13180" s="10">
        <v>540286</v>
      </c>
    </row>
    <row r="13181" spans="6:6">
      <c r="F13181" s="10">
        <v>540287</v>
      </c>
    </row>
    <row r="13182" spans="6:6">
      <c r="F13182" s="10">
        <v>540288</v>
      </c>
    </row>
    <row r="13183" spans="6:6">
      <c r="F13183" s="10">
        <v>540294</v>
      </c>
    </row>
    <row r="13184" spans="6:6">
      <c r="F13184" s="10">
        <v>540295</v>
      </c>
    </row>
    <row r="13185" spans="6:6">
      <c r="F13185" s="10">
        <v>540296</v>
      </c>
    </row>
    <row r="13186" spans="6:6">
      <c r="F13186" s="10">
        <v>540297</v>
      </c>
    </row>
    <row r="13187" spans="6:6">
      <c r="F13187" s="10">
        <v>540298</v>
      </c>
    </row>
    <row r="13188" spans="6:6">
      <c r="F13188" s="10">
        <v>540301</v>
      </c>
    </row>
    <row r="13189" spans="6:6">
      <c r="F13189" s="10">
        <v>540303</v>
      </c>
    </row>
    <row r="13190" spans="6:6">
      <c r="F13190" s="10">
        <v>540304</v>
      </c>
    </row>
    <row r="13191" spans="6:6">
      <c r="F13191" s="10">
        <v>540305</v>
      </c>
    </row>
    <row r="13192" spans="6:6">
      <c r="F13192" s="10">
        <v>540307</v>
      </c>
    </row>
    <row r="13193" spans="6:6">
      <c r="F13193" s="10">
        <v>540308</v>
      </c>
    </row>
    <row r="13194" spans="6:6">
      <c r="F13194" s="10">
        <v>540309</v>
      </c>
    </row>
    <row r="13195" spans="6:6">
      <c r="F13195" s="10">
        <v>540310</v>
      </c>
    </row>
    <row r="13196" spans="6:6">
      <c r="F13196" s="10">
        <v>540311</v>
      </c>
    </row>
    <row r="13197" spans="6:6">
      <c r="F13197" s="10">
        <v>540312</v>
      </c>
    </row>
    <row r="13198" spans="6:6">
      <c r="F13198" s="10">
        <v>540313</v>
      </c>
    </row>
    <row r="13199" spans="6:6">
      <c r="F13199" s="10">
        <v>540317</v>
      </c>
    </row>
    <row r="13200" spans="6:6">
      <c r="F13200" s="10">
        <v>540318</v>
      </c>
    </row>
    <row r="13201" spans="6:6">
      <c r="F13201" s="10">
        <v>540321</v>
      </c>
    </row>
    <row r="13202" spans="6:6">
      <c r="F13202" s="10">
        <v>540322</v>
      </c>
    </row>
    <row r="13203" spans="6:6">
      <c r="F13203" s="10">
        <v>540325</v>
      </c>
    </row>
    <row r="13204" spans="6:6">
      <c r="F13204" s="10">
        <v>540328</v>
      </c>
    </row>
    <row r="13205" spans="6:6">
      <c r="F13205" s="10">
        <v>540329</v>
      </c>
    </row>
    <row r="13206" spans="6:6">
      <c r="F13206" s="10">
        <v>540332</v>
      </c>
    </row>
    <row r="13207" spans="6:6">
      <c r="F13207" s="10">
        <v>540335</v>
      </c>
    </row>
    <row r="13208" spans="6:6">
      <c r="F13208" s="10">
        <v>540336</v>
      </c>
    </row>
    <row r="13209" spans="6:6">
      <c r="F13209" s="10">
        <v>540337</v>
      </c>
    </row>
    <row r="13210" spans="6:6">
      <c r="F13210" s="10">
        <v>540339</v>
      </c>
    </row>
    <row r="13211" spans="6:6">
      <c r="F13211" s="10">
        <v>540340</v>
      </c>
    </row>
    <row r="13212" spans="6:6">
      <c r="F13212" s="10">
        <v>540342</v>
      </c>
    </row>
    <row r="13213" spans="6:6">
      <c r="F13213" s="116">
        <v>540345</v>
      </c>
    </row>
    <row r="13214" spans="6:6">
      <c r="F13214" s="116">
        <v>540347</v>
      </c>
    </row>
    <row r="13215" spans="6:6">
      <c r="F13215" s="116">
        <v>540348</v>
      </c>
    </row>
    <row r="13216" spans="6:6">
      <c r="F13216" s="116">
        <v>540350</v>
      </c>
    </row>
    <row r="13217" spans="6:6">
      <c r="F13217" s="116">
        <v>540351</v>
      </c>
    </row>
    <row r="13218" spans="6:6">
      <c r="F13218" s="116">
        <v>540353</v>
      </c>
    </row>
    <row r="13219" spans="6:6">
      <c r="F13219" s="116">
        <v>540354</v>
      </c>
    </row>
    <row r="13220" spans="6:6">
      <c r="F13220" s="116">
        <v>540355</v>
      </c>
    </row>
    <row r="13221" spans="6:6">
      <c r="F13221" s="116">
        <v>540357</v>
      </c>
    </row>
    <row r="13222" spans="6:6">
      <c r="F13222" s="116">
        <v>540358</v>
      </c>
    </row>
    <row r="13223" spans="6:6">
      <c r="F13223" s="116">
        <v>540361</v>
      </c>
    </row>
    <row r="13224" spans="6:6">
      <c r="F13224" s="116">
        <v>540363</v>
      </c>
    </row>
    <row r="13225" spans="6:6">
      <c r="F13225" s="116">
        <v>540367</v>
      </c>
    </row>
    <row r="13226" spans="6:6">
      <c r="F13226" s="116">
        <v>540369</v>
      </c>
    </row>
    <row r="13227" spans="6:6">
      <c r="F13227" s="116">
        <v>540371</v>
      </c>
    </row>
    <row r="13228" spans="6:6">
      <c r="F13228" s="116">
        <v>540373</v>
      </c>
    </row>
    <row r="13229" spans="6:6">
      <c r="F13229" s="116">
        <v>540374</v>
      </c>
    </row>
    <row r="13230" spans="6:6">
      <c r="F13230" s="116">
        <v>540376</v>
      </c>
    </row>
    <row r="13231" spans="6:6">
      <c r="F13231" s="116">
        <v>540378</v>
      </c>
    </row>
    <row r="13232" spans="6:6">
      <c r="F13232" s="116">
        <v>540379</v>
      </c>
    </row>
    <row r="13233" spans="6:6">
      <c r="F13233" s="116">
        <v>540380</v>
      </c>
    </row>
    <row r="13234" spans="6:6">
      <c r="F13234" s="116">
        <v>540381</v>
      </c>
    </row>
    <row r="13235" spans="6:6">
      <c r="F13235" s="116">
        <v>540384</v>
      </c>
    </row>
    <row r="13236" spans="6:6">
      <c r="F13236" s="116">
        <v>540386</v>
      </c>
    </row>
    <row r="13237" spans="6:6">
      <c r="F13237" s="116">
        <v>540387</v>
      </c>
    </row>
    <row r="13238" spans="6:6">
      <c r="F13238" s="116">
        <v>540388</v>
      </c>
    </row>
    <row r="13239" spans="6:6">
      <c r="F13239" s="116">
        <v>540389</v>
      </c>
    </row>
    <row r="13240" spans="6:6">
      <c r="F13240" s="116">
        <v>540390</v>
      </c>
    </row>
    <row r="13241" spans="6:6">
      <c r="F13241" s="116">
        <v>540391</v>
      </c>
    </row>
    <row r="13242" spans="6:6">
      <c r="F13242" s="116">
        <v>540393</v>
      </c>
    </row>
    <row r="13243" spans="6:6">
      <c r="F13243" s="116">
        <v>540395</v>
      </c>
    </row>
    <row r="13244" spans="6:6">
      <c r="F13244" s="116">
        <v>540396</v>
      </c>
    </row>
    <row r="13245" spans="6:6">
      <c r="F13245" s="116">
        <v>540398</v>
      </c>
    </row>
    <row r="13246" spans="6:6">
      <c r="F13246" s="116">
        <v>540401</v>
      </c>
    </row>
    <row r="13247" spans="6:6">
      <c r="F13247" s="116">
        <v>540403</v>
      </c>
    </row>
    <row r="13248" spans="6:6">
      <c r="F13248" s="116">
        <v>540404</v>
      </c>
    </row>
    <row r="13249" spans="6:6">
      <c r="F13249" s="116">
        <v>540405</v>
      </c>
    </row>
    <row r="13250" spans="6:6">
      <c r="F13250" s="116">
        <v>540406</v>
      </c>
    </row>
    <row r="13251" spans="6:6">
      <c r="F13251" s="116">
        <v>540407</v>
      </c>
    </row>
    <row r="13252" spans="6:6">
      <c r="F13252" s="116">
        <v>540408</v>
      </c>
    </row>
    <row r="13253" spans="6:6">
      <c r="F13253" s="116">
        <v>540409</v>
      </c>
    </row>
    <row r="13254" spans="6:6">
      <c r="F13254" s="116">
        <v>540410</v>
      </c>
    </row>
    <row r="13255" spans="6:6">
      <c r="F13255" s="116">
        <v>540411</v>
      </c>
    </row>
    <row r="13256" spans="6:6">
      <c r="F13256" s="116">
        <v>540412</v>
      </c>
    </row>
    <row r="13257" spans="6:6">
      <c r="F13257" s="116">
        <v>540413</v>
      </c>
    </row>
    <row r="13258" spans="6:6">
      <c r="F13258" s="116">
        <v>540416</v>
      </c>
    </row>
    <row r="13259" spans="6:6">
      <c r="F13259" s="116">
        <v>540417</v>
      </c>
    </row>
    <row r="13260" spans="6:6">
      <c r="F13260" s="116">
        <v>540418</v>
      </c>
    </row>
    <row r="13261" spans="6:6">
      <c r="F13261" s="116">
        <v>540420</v>
      </c>
    </row>
    <row r="13262" spans="6:6">
      <c r="F13262" s="116">
        <v>540421</v>
      </c>
    </row>
    <row r="13263" spans="6:6">
      <c r="F13263" s="116">
        <v>540423</v>
      </c>
    </row>
    <row r="13264" spans="6:6">
      <c r="F13264" s="116">
        <v>540424</v>
      </c>
    </row>
    <row r="13265" spans="6:6">
      <c r="F13265" s="116">
        <v>540425</v>
      </c>
    </row>
    <row r="13266" spans="6:6">
      <c r="F13266" s="116">
        <v>540426</v>
      </c>
    </row>
    <row r="13267" spans="6:6">
      <c r="F13267" s="116">
        <v>540428</v>
      </c>
    </row>
    <row r="13268" spans="6:6">
      <c r="F13268" s="116">
        <v>540431</v>
      </c>
    </row>
    <row r="13269" spans="6:6">
      <c r="F13269" s="116">
        <v>540432</v>
      </c>
    </row>
    <row r="13270" spans="6:6">
      <c r="F13270" s="116">
        <v>540436</v>
      </c>
    </row>
    <row r="13271" spans="6:6">
      <c r="F13271" s="116">
        <v>540437</v>
      </c>
    </row>
    <row r="13272" spans="6:6">
      <c r="F13272" s="116">
        <v>540438</v>
      </c>
    </row>
    <row r="13273" spans="6:6">
      <c r="F13273" s="116">
        <v>540439</v>
      </c>
    </row>
    <row r="13274" spans="6:6">
      <c r="F13274" s="116">
        <v>540440</v>
      </c>
    </row>
    <row r="13275" spans="6:6">
      <c r="F13275" s="116">
        <v>540444</v>
      </c>
    </row>
    <row r="13276" spans="6:6">
      <c r="F13276" s="116">
        <v>540446</v>
      </c>
    </row>
    <row r="13277" spans="6:6">
      <c r="F13277" s="116">
        <v>540447</v>
      </c>
    </row>
    <row r="13278" spans="6:6">
      <c r="F13278" s="116">
        <v>540449</v>
      </c>
    </row>
    <row r="13279" spans="6:6">
      <c r="F13279" s="116">
        <v>540450</v>
      </c>
    </row>
    <row r="13280" spans="6:6">
      <c r="F13280" s="116">
        <v>540451</v>
      </c>
    </row>
    <row r="13281" spans="6:6">
      <c r="F13281" s="116">
        <v>540452</v>
      </c>
    </row>
    <row r="13282" spans="6:6">
      <c r="F13282" s="116">
        <v>540455</v>
      </c>
    </row>
    <row r="13283" spans="6:6">
      <c r="F13283" s="116">
        <v>540456</v>
      </c>
    </row>
    <row r="13284" spans="6:6">
      <c r="F13284" s="116">
        <v>540457</v>
      </c>
    </row>
    <row r="13285" spans="6:6">
      <c r="F13285" s="116">
        <v>540462</v>
      </c>
    </row>
    <row r="13286" spans="6:6">
      <c r="F13286" s="116">
        <v>540464</v>
      </c>
    </row>
    <row r="13287" spans="6:6">
      <c r="F13287" s="116">
        <v>540466</v>
      </c>
    </row>
    <row r="13288" spans="6:6">
      <c r="F13288" s="116">
        <v>540473</v>
      </c>
    </row>
    <row r="13289" spans="6:6">
      <c r="F13289" s="116">
        <v>540474</v>
      </c>
    </row>
    <row r="13290" spans="6:6">
      <c r="F13290" s="116">
        <v>540475</v>
      </c>
    </row>
    <row r="13291" spans="6:6">
      <c r="F13291" s="116">
        <v>540479</v>
      </c>
    </row>
    <row r="13292" spans="6:6">
      <c r="F13292" s="116">
        <v>540480</v>
      </c>
    </row>
    <row r="13293" spans="6:6">
      <c r="F13293" s="116">
        <v>540481</v>
      </c>
    </row>
    <row r="13294" spans="6:6">
      <c r="F13294" s="116">
        <v>540482</v>
      </c>
    </row>
    <row r="13295" spans="6:6">
      <c r="F13295" s="116">
        <v>540485</v>
      </c>
    </row>
    <row r="13296" spans="6:6">
      <c r="F13296" s="116">
        <v>540486</v>
      </c>
    </row>
    <row r="13297" spans="6:6">
      <c r="F13297" s="116">
        <v>540487</v>
      </c>
    </row>
    <row r="13298" spans="6:6">
      <c r="F13298" s="116">
        <v>540488</v>
      </c>
    </row>
    <row r="13299" spans="6:6">
      <c r="F13299" s="116">
        <v>540492</v>
      </c>
    </row>
    <row r="13300" spans="6:6">
      <c r="F13300" s="116">
        <v>540493</v>
      </c>
    </row>
    <row r="13301" spans="6:6">
      <c r="F13301" s="116">
        <v>540500</v>
      </c>
    </row>
    <row r="13302" spans="6:6">
      <c r="F13302" s="116">
        <v>540503</v>
      </c>
    </row>
    <row r="13303" spans="6:6">
      <c r="F13303" s="116">
        <v>540504</v>
      </c>
    </row>
    <row r="13304" spans="6:6">
      <c r="F13304" s="116">
        <v>540507</v>
      </c>
    </row>
    <row r="13305" spans="6:6">
      <c r="F13305" s="116">
        <v>540509</v>
      </c>
    </row>
    <row r="13306" spans="6:6">
      <c r="F13306" s="116">
        <v>540513</v>
      </c>
    </row>
    <row r="13307" spans="6:6">
      <c r="F13307" s="116">
        <v>540514</v>
      </c>
    </row>
    <row r="13308" spans="6:6">
      <c r="F13308" s="116">
        <v>540516</v>
      </c>
    </row>
    <row r="13309" spans="6:6">
      <c r="F13309" s="116">
        <v>540517</v>
      </c>
    </row>
    <row r="13310" spans="6:6">
      <c r="F13310" s="116">
        <v>540519</v>
      </c>
    </row>
    <row r="13311" spans="6:6">
      <c r="F13311" s="116">
        <v>540520</v>
      </c>
    </row>
    <row r="13312" spans="6:6">
      <c r="F13312" s="116">
        <v>540524</v>
      </c>
    </row>
    <row r="13313" spans="6:6">
      <c r="F13313" s="116">
        <v>540525</v>
      </c>
    </row>
    <row r="13314" spans="6:6">
      <c r="F13314" s="116">
        <v>540526</v>
      </c>
    </row>
    <row r="13315" spans="6:6">
      <c r="F13315" s="116">
        <v>540527</v>
      </c>
    </row>
    <row r="13316" spans="6:6">
      <c r="F13316" s="116">
        <v>540528</v>
      </c>
    </row>
    <row r="13317" spans="6:6">
      <c r="F13317" s="116">
        <v>540530</v>
      </c>
    </row>
    <row r="13318" spans="6:6">
      <c r="F13318" s="116">
        <v>540532</v>
      </c>
    </row>
    <row r="13319" spans="6:6">
      <c r="F13319" s="116">
        <v>540535</v>
      </c>
    </row>
    <row r="13320" spans="6:6">
      <c r="F13320" s="116">
        <v>540537</v>
      </c>
    </row>
    <row r="13321" spans="6:6">
      <c r="F13321" s="116">
        <v>540539</v>
      </c>
    </row>
    <row r="13322" spans="6:6">
      <c r="F13322" s="116">
        <v>540541</v>
      </c>
    </row>
    <row r="13323" spans="6:6">
      <c r="F13323" s="116">
        <v>540543</v>
      </c>
    </row>
    <row r="13324" spans="6:6">
      <c r="F13324" s="116">
        <v>540544</v>
      </c>
    </row>
    <row r="13325" spans="6:6">
      <c r="F13325" s="116">
        <v>540545</v>
      </c>
    </row>
    <row r="13326" spans="6:6">
      <c r="F13326" s="116">
        <v>540546</v>
      </c>
    </row>
    <row r="13327" spans="6:6">
      <c r="F13327" s="116">
        <v>540547</v>
      </c>
    </row>
    <row r="13328" spans="6:6">
      <c r="F13328" s="116">
        <v>540550</v>
      </c>
    </row>
    <row r="13329" spans="6:6">
      <c r="F13329" s="116">
        <v>540554</v>
      </c>
    </row>
    <row r="13330" spans="6:6">
      <c r="F13330" s="116">
        <v>540558</v>
      </c>
    </row>
    <row r="13331" spans="6:6">
      <c r="F13331" s="116">
        <v>540559</v>
      </c>
    </row>
    <row r="13332" spans="6:6">
      <c r="F13332" s="116">
        <v>540561</v>
      </c>
    </row>
    <row r="13333" spans="6:6">
      <c r="F13333" s="116">
        <v>540563</v>
      </c>
    </row>
    <row r="13334" spans="6:6">
      <c r="F13334" s="116">
        <v>540564</v>
      </c>
    </row>
    <row r="13335" spans="6:6">
      <c r="F13335" s="116">
        <v>540568</v>
      </c>
    </row>
    <row r="13336" spans="6:6">
      <c r="F13336" s="116">
        <v>540573</v>
      </c>
    </row>
    <row r="13337" spans="6:6">
      <c r="F13337" s="116">
        <v>540574</v>
      </c>
    </row>
    <row r="13338" spans="6:6">
      <c r="F13338" s="116">
        <v>540575</v>
      </c>
    </row>
    <row r="13339" spans="6:6">
      <c r="F13339" s="116">
        <v>540576</v>
      </c>
    </row>
    <row r="13340" spans="6:6">
      <c r="F13340" s="116">
        <v>540577</v>
      </c>
    </row>
    <row r="13341" spans="6:6">
      <c r="F13341" s="116">
        <v>540581</v>
      </c>
    </row>
    <row r="13342" spans="6:6">
      <c r="F13342" s="116">
        <v>540582</v>
      </c>
    </row>
    <row r="13343" spans="6:6">
      <c r="F13343" s="116">
        <v>540583</v>
      </c>
    </row>
    <row r="13344" spans="6:6">
      <c r="F13344" s="116">
        <v>540584</v>
      </c>
    </row>
    <row r="13345" spans="6:6">
      <c r="F13345" s="116">
        <v>540586</v>
      </c>
    </row>
    <row r="13346" spans="6:6">
      <c r="F13346" s="116">
        <v>540588</v>
      </c>
    </row>
    <row r="13347" spans="6:6">
      <c r="F13347" s="116">
        <v>540589</v>
      </c>
    </row>
    <row r="13348" spans="6:6">
      <c r="F13348" s="116">
        <v>540595</v>
      </c>
    </row>
    <row r="13349" spans="6:6">
      <c r="F13349" s="116">
        <v>540599</v>
      </c>
    </row>
    <row r="13350" spans="6:6">
      <c r="F13350" s="116">
        <v>540601</v>
      </c>
    </row>
    <row r="13351" spans="6:6">
      <c r="F13351" s="116">
        <v>540602</v>
      </c>
    </row>
    <row r="13352" spans="6:6">
      <c r="F13352" s="116">
        <v>540604</v>
      </c>
    </row>
    <row r="13353" spans="6:6">
      <c r="F13353" s="116">
        <v>540605</v>
      </c>
    </row>
    <row r="13354" spans="6:6">
      <c r="F13354" s="116">
        <v>540606</v>
      </c>
    </row>
    <row r="13355" spans="6:6">
      <c r="F13355" s="116">
        <v>540607</v>
      </c>
    </row>
    <row r="13356" spans="6:6">
      <c r="F13356" s="116">
        <v>540610</v>
      </c>
    </row>
    <row r="13357" spans="6:6">
      <c r="F13357" s="116">
        <v>540613</v>
      </c>
    </row>
    <row r="13358" spans="6:6">
      <c r="F13358" s="116">
        <v>540614</v>
      </c>
    </row>
    <row r="13359" spans="6:6">
      <c r="F13359" s="116">
        <v>540615</v>
      </c>
    </row>
    <row r="13360" spans="6:6">
      <c r="F13360" s="116">
        <v>540616</v>
      </c>
    </row>
    <row r="13361" spans="6:6">
      <c r="F13361" s="116">
        <v>540619</v>
      </c>
    </row>
    <row r="13362" spans="6:6">
      <c r="F13362" s="116">
        <v>540621</v>
      </c>
    </row>
    <row r="13363" spans="6:6">
      <c r="F13363" s="116">
        <v>540622</v>
      </c>
    </row>
    <row r="13364" spans="6:6">
      <c r="F13364" s="116">
        <v>540626</v>
      </c>
    </row>
    <row r="13365" spans="6:6">
      <c r="F13365" s="116">
        <v>540627</v>
      </c>
    </row>
    <row r="13366" spans="6:6">
      <c r="F13366" s="116">
        <v>540628</v>
      </c>
    </row>
    <row r="13367" spans="6:6">
      <c r="F13367" s="116">
        <v>540632</v>
      </c>
    </row>
    <row r="13368" spans="6:6">
      <c r="F13368" s="116">
        <v>540633</v>
      </c>
    </row>
    <row r="13369" spans="6:6">
      <c r="F13369" s="116">
        <v>540637</v>
      </c>
    </row>
    <row r="13370" spans="6:6">
      <c r="F13370" s="116">
        <v>540640</v>
      </c>
    </row>
    <row r="13371" spans="6:6">
      <c r="F13371" s="116">
        <v>540641</v>
      </c>
    </row>
    <row r="13372" spans="6:6">
      <c r="F13372" s="116">
        <v>540642</v>
      </c>
    </row>
    <row r="13373" spans="6:6">
      <c r="F13373" s="116">
        <v>540643</v>
      </c>
    </row>
    <row r="13374" spans="6:6">
      <c r="F13374" s="116">
        <v>540644</v>
      </c>
    </row>
    <row r="13375" spans="6:6">
      <c r="F13375" s="116">
        <v>540647</v>
      </c>
    </row>
    <row r="13376" spans="6:6">
      <c r="F13376" s="116">
        <v>540648</v>
      </c>
    </row>
    <row r="13377" spans="6:6">
      <c r="F13377" s="116">
        <v>540652</v>
      </c>
    </row>
    <row r="13378" spans="6:6">
      <c r="F13378" s="116">
        <v>540653</v>
      </c>
    </row>
    <row r="13379" spans="6:6">
      <c r="F13379" s="116">
        <v>540657</v>
      </c>
    </row>
    <row r="13380" spans="6:6">
      <c r="F13380" s="116">
        <v>540660</v>
      </c>
    </row>
    <row r="13381" spans="6:6">
      <c r="F13381" s="116">
        <v>540661</v>
      </c>
    </row>
    <row r="13382" spans="6:6">
      <c r="F13382" s="116">
        <v>540662</v>
      </c>
    </row>
    <row r="13383" spans="6:6">
      <c r="F13383" s="116">
        <v>540664</v>
      </c>
    </row>
    <row r="13384" spans="6:6">
      <c r="F13384" s="116">
        <v>540666</v>
      </c>
    </row>
    <row r="13385" spans="6:6">
      <c r="F13385" s="116">
        <v>540667</v>
      </c>
    </row>
    <row r="13386" spans="6:6">
      <c r="F13386" s="116">
        <v>540671</v>
      </c>
    </row>
    <row r="13387" spans="6:6">
      <c r="F13387" s="116">
        <v>540672</v>
      </c>
    </row>
    <row r="13388" spans="6:6">
      <c r="F13388" s="116">
        <v>540674</v>
      </c>
    </row>
    <row r="13389" spans="6:6">
      <c r="F13389" s="116">
        <v>540675</v>
      </c>
    </row>
    <row r="13390" spans="6:6">
      <c r="F13390" s="116">
        <v>540676</v>
      </c>
    </row>
    <row r="13391" spans="6:6">
      <c r="F13391" s="116">
        <v>540677</v>
      </c>
    </row>
    <row r="13392" spans="6:6">
      <c r="F13392" s="116">
        <v>540680</v>
      </c>
    </row>
    <row r="13393" spans="6:6">
      <c r="F13393" s="116">
        <v>540681</v>
      </c>
    </row>
    <row r="13394" spans="6:6">
      <c r="F13394" s="116">
        <v>540682</v>
      </c>
    </row>
    <row r="13395" spans="6:6">
      <c r="F13395" s="116">
        <v>540683</v>
      </c>
    </row>
    <row r="13396" spans="6:6">
      <c r="F13396" s="116">
        <v>540684</v>
      </c>
    </row>
    <row r="13397" spans="6:6">
      <c r="F13397" s="116">
        <v>540685</v>
      </c>
    </row>
    <row r="13398" spans="6:6">
      <c r="F13398" s="116">
        <v>540687</v>
      </c>
    </row>
    <row r="13399" spans="6:6">
      <c r="F13399" s="116">
        <v>540688</v>
      </c>
    </row>
    <row r="13400" spans="6:6">
      <c r="F13400" s="116">
        <v>540689</v>
      </c>
    </row>
    <row r="13401" spans="6:6">
      <c r="F13401" s="116">
        <v>540692</v>
      </c>
    </row>
    <row r="13402" spans="6:6">
      <c r="F13402" s="116">
        <v>540693</v>
      </c>
    </row>
    <row r="13403" spans="6:6">
      <c r="F13403" s="116">
        <v>540694</v>
      </c>
    </row>
    <row r="13404" spans="6:6">
      <c r="F13404" s="116">
        <v>540695</v>
      </c>
    </row>
    <row r="13405" spans="6:6">
      <c r="F13405" s="116">
        <v>540698</v>
      </c>
    </row>
    <row r="13406" spans="6:6">
      <c r="F13406" s="116">
        <v>540699</v>
      </c>
    </row>
    <row r="13407" spans="6:6">
      <c r="F13407" s="116">
        <v>540701</v>
      </c>
    </row>
    <row r="13408" spans="6:6">
      <c r="F13408" s="116">
        <v>540702</v>
      </c>
    </row>
    <row r="13409" spans="6:6">
      <c r="F13409" s="116">
        <v>540703</v>
      </c>
    </row>
    <row r="13410" spans="6:6">
      <c r="F13410" s="116">
        <v>540705</v>
      </c>
    </row>
    <row r="13411" spans="6:6">
      <c r="F13411" s="116">
        <v>540707</v>
      </c>
    </row>
    <row r="13412" spans="6:6">
      <c r="F13412" s="116">
        <v>540709</v>
      </c>
    </row>
    <row r="13413" spans="6:6">
      <c r="F13413" s="116">
        <v>540712</v>
      </c>
    </row>
    <row r="13414" spans="6:6">
      <c r="F13414" s="116">
        <v>540714</v>
      </c>
    </row>
    <row r="13415" spans="6:6">
      <c r="F13415" s="116">
        <v>540716</v>
      </c>
    </row>
    <row r="13416" spans="6:6">
      <c r="F13416" s="116">
        <v>540718</v>
      </c>
    </row>
    <row r="13417" spans="6:6">
      <c r="F13417" s="116">
        <v>540719</v>
      </c>
    </row>
    <row r="13418" spans="6:6">
      <c r="F13418" s="116">
        <v>540720</v>
      </c>
    </row>
    <row r="13419" spans="6:6">
      <c r="F13419" s="116">
        <v>540722</v>
      </c>
    </row>
    <row r="13420" spans="6:6">
      <c r="F13420" s="116">
        <v>540723</v>
      </c>
    </row>
    <row r="13421" spans="6:6">
      <c r="F13421" s="116">
        <v>540724</v>
      </c>
    </row>
    <row r="13422" spans="6:6">
      <c r="F13422" s="116">
        <v>540726</v>
      </c>
    </row>
    <row r="13423" spans="6:6">
      <c r="F13423" s="116">
        <v>540728</v>
      </c>
    </row>
    <row r="13424" spans="6:6">
      <c r="F13424" s="116">
        <v>540730</v>
      </c>
    </row>
    <row r="13425" spans="6:6">
      <c r="F13425" s="116">
        <v>540731</v>
      </c>
    </row>
    <row r="13426" spans="6:6">
      <c r="F13426" s="116">
        <v>540732</v>
      </c>
    </row>
    <row r="13427" spans="6:6">
      <c r="F13427" s="116">
        <v>540733</v>
      </c>
    </row>
    <row r="13428" spans="6:6">
      <c r="F13428" s="116">
        <v>540734</v>
      </c>
    </row>
    <row r="13429" spans="6:6">
      <c r="F13429" s="116">
        <v>540735</v>
      </c>
    </row>
    <row r="13430" spans="6:6">
      <c r="F13430" s="116">
        <v>540737</v>
      </c>
    </row>
    <row r="13431" spans="6:6">
      <c r="F13431" s="116">
        <v>540738</v>
      </c>
    </row>
    <row r="13432" spans="6:6">
      <c r="F13432" s="116">
        <v>540739</v>
      </c>
    </row>
    <row r="13433" spans="6:6">
      <c r="F13433" s="116">
        <v>540740</v>
      </c>
    </row>
    <row r="13434" spans="6:6">
      <c r="F13434" s="116">
        <v>540741</v>
      </c>
    </row>
    <row r="13435" spans="6:6">
      <c r="F13435" s="116">
        <v>540744</v>
      </c>
    </row>
    <row r="13436" spans="6:6">
      <c r="F13436" s="116">
        <v>540746</v>
      </c>
    </row>
    <row r="13437" spans="6:6">
      <c r="F13437" s="116">
        <v>540753</v>
      </c>
    </row>
    <row r="13438" spans="6:6">
      <c r="F13438" s="116">
        <v>540755</v>
      </c>
    </row>
    <row r="13439" spans="6:6">
      <c r="F13439" s="116">
        <v>540756</v>
      </c>
    </row>
    <row r="13440" spans="6:6">
      <c r="F13440" s="116">
        <v>540757</v>
      </c>
    </row>
    <row r="13441" spans="6:6">
      <c r="F13441" s="116">
        <v>540758</v>
      </c>
    </row>
    <row r="13442" spans="6:6">
      <c r="F13442" s="116">
        <v>540759</v>
      </c>
    </row>
    <row r="13443" spans="6:6">
      <c r="F13443" s="116">
        <v>540760</v>
      </c>
    </row>
    <row r="13444" spans="6:6">
      <c r="F13444" s="116">
        <v>540762</v>
      </c>
    </row>
    <row r="13445" spans="6:6">
      <c r="F13445" s="116">
        <v>540765</v>
      </c>
    </row>
    <row r="13446" spans="6:6">
      <c r="F13446" s="116">
        <v>540766</v>
      </c>
    </row>
    <row r="13447" spans="6:6">
      <c r="F13447" s="116">
        <v>540767</v>
      </c>
    </row>
    <row r="13448" spans="6:6">
      <c r="F13448" s="116">
        <v>540768</v>
      </c>
    </row>
    <row r="13449" spans="6:6">
      <c r="F13449" s="116">
        <v>540769</v>
      </c>
    </row>
    <row r="13450" spans="6:6">
      <c r="F13450" s="116">
        <v>540771</v>
      </c>
    </row>
    <row r="13451" spans="6:6">
      <c r="F13451" s="116">
        <v>540772</v>
      </c>
    </row>
    <row r="13452" spans="6:6">
      <c r="F13452" s="116">
        <v>540776</v>
      </c>
    </row>
    <row r="13453" spans="6:6">
      <c r="F13453" s="116">
        <v>540778</v>
      </c>
    </row>
    <row r="13454" spans="6:6">
      <c r="F13454" s="116">
        <v>540780</v>
      </c>
    </row>
    <row r="13455" spans="6:6">
      <c r="F13455" s="116">
        <v>540781</v>
      </c>
    </row>
    <row r="13456" spans="6:6">
      <c r="F13456" s="116">
        <v>540783</v>
      </c>
    </row>
    <row r="13457" spans="6:6">
      <c r="F13457" s="116">
        <v>540784</v>
      </c>
    </row>
    <row r="13458" spans="6:6">
      <c r="F13458" s="116">
        <v>540786</v>
      </c>
    </row>
    <row r="13459" spans="6:6">
      <c r="F13459" s="116">
        <v>540789</v>
      </c>
    </row>
    <row r="13460" spans="6:6">
      <c r="F13460" s="116">
        <v>540792</v>
      </c>
    </row>
    <row r="13461" spans="6:6">
      <c r="F13461" s="116">
        <v>540795</v>
      </c>
    </row>
    <row r="13462" spans="6:6">
      <c r="F13462" s="116">
        <v>540797</v>
      </c>
    </row>
    <row r="13463" spans="6:6">
      <c r="F13463" s="116">
        <v>540798</v>
      </c>
    </row>
    <row r="13464" spans="6:6">
      <c r="F13464" s="116">
        <v>540802</v>
      </c>
    </row>
    <row r="13465" spans="6:6">
      <c r="F13465" s="116">
        <v>540803</v>
      </c>
    </row>
    <row r="13466" spans="6:6">
      <c r="F13466" s="116">
        <v>540806</v>
      </c>
    </row>
    <row r="13467" spans="6:6">
      <c r="F13467" s="116">
        <v>540808</v>
      </c>
    </row>
    <row r="13468" spans="6:6">
      <c r="F13468" s="116">
        <v>540809</v>
      </c>
    </row>
    <row r="13469" spans="6:6">
      <c r="F13469" s="116">
        <v>540812</v>
      </c>
    </row>
    <row r="13470" spans="6:6">
      <c r="F13470" s="116">
        <v>540815</v>
      </c>
    </row>
    <row r="13471" spans="6:6">
      <c r="F13471" s="116">
        <v>540816</v>
      </c>
    </row>
    <row r="13472" spans="6:6">
      <c r="F13472" s="116">
        <v>540817</v>
      </c>
    </row>
    <row r="13473" spans="6:6">
      <c r="F13473" s="116">
        <v>540818</v>
      </c>
    </row>
    <row r="13474" spans="6:6">
      <c r="F13474" s="116">
        <v>540819</v>
      </c>
    </row>
    <row r="13475" spans="6:6">
      <c r="F13475" s="116">
        <v>540820</v>
      </c>
    </row>
    <row r="13476" spans="6:6">
      <c r="F13476" s="116">
        <v>540823</v>
      </c>
    </row>
    <row r="13477" spans="6:6">
      <c r="F13477" s="116">
        <v>540824</v>
      </c>
    </row>
    <row r="13478" spans="6:6">
      <c r="F13478" s="116">
        <v>540826</v>
      </c>
    </row>
    <row r="13479" spans="6:6">
      <c r="F13479" s="116">
        <v>540828</v>
      </c>
    </row>
    <row r="13480" spans="6:6">
      <c r="F13480" s="116">
        <v>540830</v>
      </c>
    </row>
    <row r="13481" spans="6:6">
      <c r="F13481" s="116">
        <v>540831</v>
      </c>
    </row>
    <row r="13482" spans="6:6">
      <c r="F13482" s="116">
        <v>540832</v>
      </c>
    </row>
    <row r="13483" spans="6:6">
      <c r="F13483" s="116">
        <v>540834</v>
      </c>
    </row>
    <row r="13484" spans="6:6">
      <c r="F13484" s="116">
        <v>540836</v>
      </c>
    </row>
    <row r="13485" spans="6:6">
      <c r="F13485" s="116">
        <v>540837</v>
      </c>
    </row>
    <row r="13486" spans="6:6">
      <c r="F13486" s="116">
        <v>540838</v>
      </c>
    </row>
    <row r="13487" spans="6:6">
      <c r="F13487" s="116">
        <v>540839</v>
      </c>
    </row>
    <row r="13488" spans="6:6">
      <c r="F13488" s="116">
        <v>540840</v>
      </c>
    </row>
    <row r="13489" spans="6:6">
      <c r="F13489" s="116">
        <v>540841</v>
      </c>
    </row>
    <row r="13490" spans="6:6">
      <c r="F13490" s="116">
        <v>540842</v>
      </c>
    </row>
    <row r="13491" spans="6:6">
      <c r="F13491" s="116">
        <v>540844</v>
      </c>
    </row>
    <row r="13492" spans="6:6">
      <c r="F13492" s="116">
        <v>540845</v>
      </c>
    </row>
    <row r="13493" spans="6:6">
      <c r="F13493" s="116">
        <v>540846</v>
      </c>
    </row>
    <row r="13494" spans="6:6">
      <c r="F13494" s="116">
        <v>540848</v>
      </c>
    </row>
    <row r="13495" spans="6:6">
      <c r="F13495" s="116">
        <v>540849</v>
      </c>
    </row>
    <row r="13496" spans="6:6">
      <c r="F13496" s="116">
        <v>540850</v>
      </c>
    </row>
    <row r="13497" spans="6:6">
      <c r="F13497" s="116">
        <v>540851</v>
      </c>
    </row>
    <row r="13498" spans="6:6">
      <c r="F13498" s="116">
        <v>540852</v>
      </c>
    </row>
    <row r="13499" spans="6:6">
      <c r="F13499" s="116">
        <v>540853</v>
      </c>
    </row>
    <row r="13500" spans="6:6">
      <c r="F13500" s="116">
        <v>540856</v>
      </c>
    </row>
    <row r="13501" spans="6:6">
      <c r="F13501" s="116">
        <v>540859</v>
      </c>
    </row>
    <row r="13502" spans="6:6">
      <c r="F13502" s="116">
        <v>540861</v>
      </c>
    </row>
    <row r="13503" spans="6:6">
      <c r="F13503" s="116">
        <v>540863</v>
      </c>
    </row>
    <row r="13504" spans="6:6">
      <c r="F13504" s="116">
        <v>540864</v>
      </c>
    </row>
    <row r="13505" spans="6:6">
      <c r="F13505" s="116">
        <v>540867</v>
      </c>
    </row>
    <row r="13506" spans="6:6">
      <c r="F13506" s="116">
        <v>540868</v>
      </c>
    </row>
    <row r="13507" spans="6:6">
      <c r="F13507" s="116">
        <v>540869</v>
      </c>
    </row>
    <row r="13508" spans="6:6">
      <c r="F13508" s="116">
        <v>540871</v>
      </c>
    </row>
    <row r="13509" spans="6:6">
      <c r="F13509" s="116">
        <v>540872</v>
      </c>
    </row>
    <row r="13510" spans="6:6">
      <c r="F13510" s="116">
        <v>540873</v>
      </c>
    </row>
    <row r="13511" spans="6:6">
      <c r="F13511" s="116">
        <v>540874</v>
      </c>
    </row>
    <row r="13512" spans="6:6">
      <c r="F13512" s="116">
        <v>540876</v>
      </c>
    </row>
    <row r="13513" spans="6:6">
      <c r="F13513" s="116">
        <v>540877</v>
      </c>
    </row>
    <row r="13514" spans="6:6">
      <c r="F13514" s="116">
        <v>540878</v>
      </c>
    </row>
    <row r="13515" spans="6:6">
      <c r="F13515" s="116">
        <v>540879</v>
      </c>
    </row>
    <row r="13516" spans="6:6">
      <c r="F13516" s="116">
        <v>540881</v>
      </c>
    </row>
    <row r="13517" spans="6:6">
      <c r="F13517" s="116">
        <v>540885</v>
      </c>
    </row>
    <row r="13518" spans="6:6">
      <c r="F13518" s="116">
        <v>540886</v>
      </c>
    </row>
    <row r="13519" spans="6:6">
      <c r="F13519" s="116">
        <v>540888</v>
      </c>
    </row>
    <row r="13520" spans="6:6">
      <c r="F13520" s="116">
        <v>540889</v>
      </c>
    </row>
    <row r="13521" spans="6:6">
      <c r="F13521" s="116">
        <v>540891</v>
      </c>
    </row>
    <row r="13522" spans="6:6">
      <c r="F13522" s="116">
        <v>540892</v>
      </c>
    </row>
    <row r="13523" spans="6:6">
      <c r="F13523" s="116">
        <v>540893</v>
      </c>
    </row>
    <row r="13524" spans="6:6">
      <c r="F13524" s="116">
        <v>540895</v>
      </c>
    </row>
    <row r="13525" spans="6:6">
      <c r="F13525" s="116">
        <v>540901</v>
      </c>
    </row>
    <row r="13526" spans="6:6">
      <c r="F13526" s="116">
        <v>540902</v>
      </c>
    </row>
    <row r="13527" spans="6:6">
      <c r="F13527" s="116">
        <v>540904</v>
      </c>
    </row>
    <row r="13528" spans="6:6">
      <c r="F13528" s="116">
        <v>540907</v>
      </c>
    </row>
    <row r="13529" spans="6:6">
      <c r="F13529" s="116">
        <v>540909</v>
      </c>
    </row>
    <row r="13530" spans="6:6">
      <c r="F13530" s="116">
        <v>540910</v>
      </c>
    </row>
    <row r="13531" spans="6:6">
      <c r="F13531" s="116">
        <v>540913</v>
      </c>
    </row>
    <row r="13532" spans="6:6">
      <c r="F13532" s="116">
        <v>540914</v>
      </c>
    </row>
    <row r="13533" spans="6:6">
      <c r="F13533" s="116">
        <v>540918</v>
      </c>
    </row>
    <row r="13534" spans="6:6">
      <c r="F13534" s="116">
        <v>540919</v>
      </c>
    </row>
    <row r="13535" spans="6:6">
      <c r="F13535" s="116">
        <v>540922</v>
      </c>
    </row>
    <row r="13536" spans="6:6">
      <c r="F13536" s="116">
        <v>540923</v>
      </c>
    </row>
    <row r="13537" spans="6:6">
      <c r="F13537" s="116">
        <v>540924</v>
      </c>
    </row>
    <row r="13538" spans="6:6">
      <c r="F13538" s="116">
        <v>540925</v>
      </c>
    </row>
    <row r="13539" spans="6:6">
      <c r="F13539" s="116">
        <v>540926</v>
      </c>
    </row>
    <row r="13540" spans="6:6">
      <c r="F13540" s="116">
        <v>540932</v>
      </c>
    </row>
    <row r="13541" spans="6:6">
      <c r="F13541" s="116">
        <v>540933</v>
      </c>
    </row>
    <row r="13542" spans="6:6">
      <c r="F13542" s="116">
        <v>540937</v>
      </c>
    </row>
    <row r="13543" spans="6:6">
      <c r="F13543" s="116">
        <v>540938</v>
      </c>
    </row>
    <row r="13544" spans="6:6">
      <c r="F13544" s="116">
        <v>540939</v>
      </c>
    </row>
    <row r="13545" spans="6:6">
      <c r="F13545" s="116">
        <v>540944</v>
      </c>
    </row>
    <row r="13546" spans="6:6">
      <c r="F13546" s="116">
        <v>540945</v>
      </c>
    </row>
    <row r="13547" spans="6:6">
      <c r="F13547" s="116">
        <v>540947</v>
      </c>
    </row>
    <row r="13548" spans="6:6">
      <c r="F13548" s="116">
        <v>540948</v>
      </c>
    </row>
    <row r="13549" spans="6:6">
      <c r="F13549" s="116">
        <v>540949</v>
      </c>
    </row>
    <row r="13550" spans="6:6">
      <c r="F13550" s="116">
        <v>540951</v>
      </c>
    </row>
    <row r="13551" spans="6:6">
      <c r="F13551" s="116">
        <v>540954</v>
      </c>
    </row>
    <row r="13552" spans="6:6">
      <c r="F13552" s="116">
        <v>540957</v>
      </c>
    </row>
    <row r="13553" spans="6:6">
      <c r="F13553" s="116">
        <v>540959</v>
      </c>
    </row>
    <row r="13554" spans="6:6">
      <c r="F13554" s="116">
        <v>540962</v>
      </c>
    </row>
    <row r="13555" spans="6:6">
      <c r="F13555" s="116">
        <v>540964</v>
      </c>
    </row>
    <row r="13556" spans="6:6">
      <c r="F13556" s="116">
        <v>540965</v>
      </c>
    </row>
    <row r="13557" spans="6:6">
      <c r="F13557" s="116">
        <v>540966</v>
      </c>
    </row>
    <row r="13558" spans="6:6">
      <c r="F13558" s="116">
        <v>540969</v>
      </c>
    </row>
    <row r="13559" spans="6:6">
      <c r="F13559" s="116">
        <v>540970</v>
      </c>
    </row>
    <row r="13560" spans="6:6">
      <c r="F13560" s="116">
        <v>540972</v>
      </c>
    </row>
    <row r="13561" spans="6:6">
      <c r="F13561" s="116">
        <v>540975</v>
      </c>
    </row>
    <row r="13562" spans="6:6">
      <c r="F13562" s="116">
        <v>540979</v>
      </c>
    </row>
    <row r="13563" spans="6:6">
      <c r="F13563" s="116">
        <v>540981</v>
      </c>
    </row>
    <row r="13564" spans="6:6">
      <c r="F13564" s="116">
        <v>540982</v>
      </c>
    </row>
    <row r="13565" spans="6:6">
      <c r="F13565" s="116">
        <v>540984</v>
      </c>
    </row>
    <row r="13566" spans="6:6">
      <c r="F13566" s="116">
        <v>540985</v>
      </c>
    </row>
    <row r="13567" spans="6:6">
      <c r="F13567" s="116">
        <v>540987</v>
      </c>
    </row>
    <row r="13568" spans="6:6">
      <c r="F13568" s="116">
        <v>540990</v>
      </c>
    </row>
    <row r="13569" spans="6:6">
      <c r="F13569" s="116">
        <v>540991</v>
      </c>
    </row>
    <row r="13570" spans="6:6">
      <c r="F13570" s="116">
        <v>540993</v>
      </c>
    </row>
    <row r="13571" spans="6:6">
      <c r="F13571" s="116">
        <v>540994</v>
      </c>
    </row>
    <row r="13572" spans="6:6">
      <c r="F13572" s="116">
        <v>540995</v>
      </c>
    </row>
    <row r="13573" spans="6:6">
      <c r="F13573" s="116">
        <v>540997</v>
      </c>
    </row>
    <row r="13574" spans="6:6">
      <c r="F13574" s="116">
        <v>540999</v>
      </c>
    </row>
    <row r="13575" spans="6:6">
      <c r="F13575" s="116">
        <v>541003</v>
      </c>
    </row>
    <row r="13576" spans="6:6">
      <c r="F13576" s="116">
        <v>541004</v>
      </c>
    </row>
    <row r="13577" spans="6:6">
      <c r="F13577" s="116">
        <v>541005</v>
      </c>
    </row>
    <row r="13578" spans="6:6">
      <c r="F13578" s="116">
        <v>541008</v>
      </c>
    </row>
    <row r="13579" spans="6:6">
      <c r="F13579" s="116">
        <v>541012</v>
      </c>
    </row>
    <row r="13580" spans="6:6">
      <c r="F13580" s="116">
        <v>541013</v>
      </c>
    </row>
    <row r="13581" spans="6:6">
      <c r="F13581" s="116">
        <v>541014</v>
      </c>
    </row>
    <row r="13582" spans="6:6">
      <c r="F13582" s="116">
        <v>541016</v>
      </c>
    </row>
    <row r="13583" spans="6:6">
      <c r="F13583" s="116">
        <v>541019</v>
      </c>
    </row>
    <row r="13584" spans="6:6">
      <c r="F13584" s="116">
        <v>541021</v>
      </c>
    </row>
    <row r="13585" spans="6:6">
      <c r="F13585" s="116">
        <v>541022</v>
      </c>
    </row>
    <row r="13586" spans="6:6">
      <c r="F13586" s="116">
        <v>541023</v>
      </c>
    </row>
    <row r="13587" spans="6:6">
      <c r="F13587" s="116">
        <v>541024</v>
      </c>
    </row>
    <row r="13588" spans="6:6">
      <c r="F13588" s="116">
        <v>541028</v>
      </c>
    </row>
    <row r="13589" spans="6:6">
      <c r="F13589" s="116">
        <v>541035</v>
      </c>
    </row>
    <row r="13590" spans="6:6">
      <c r="F13590" s="116">
        <v>541040</v>
      </c>
    </row>
    <row r="13591" spans="6:6">
      <c r="F13591" s="116">
        <v>541043</v>
      </c>
    </row>
    <row r="13592" spans="6:6">
      <c r="F13592" s="116">
        <v>541044</v>
      </c>
    </row>
    <row r="13593" spans="6:6">
      <c r="F13593" s="116">
        <v>541046</v>
      </c>
    </row>
    <row r="13594" spans="6:6">
      <c r="F13594" s="116">
        <v>541048</v>
      </c>
    </row>
    <row r="13595" spans="6:6">
      <c r="F13595" s="116">
        <v>541050</v>
      </c>
    </row>
    <row r="13596" spans="6:6">
      <c r="F13596" s="116">
        <v>541051</v>
      </c>
    </row>
    <row r="13597" spans="6:6">
      <c r="F13597" s="116">
        <v>541054</v>
      </c>
    </row>
    <row r="13598" spans="6:6">
      <c r="F13598" s="116">
        <v>541055</v>
      </c>
    </row>
    <row r="13599" spans="6:6">
      <c r="F13599" s="116">
        <v>541056</v>
      </c>
    </row>
    <row r="13600" spans="6:6">
      <c r="F13600" s="116">
        <v>541058</v>
      </c>
    </row>
    <row r="13601" spans="6:6">
      <c r="F13601" s="116">
        <v>541059</v>
      </c>
    </row>
    <row r="13602" spans="6:6">
      <c r="F13602" s="116">
        <v>541061</v>
      </c>
    </row>
    <row r="13603" spans="6:6">
      <c r="F13603" s="116">
        <v>541065</v>
      </c>
    </row>
    <row r="13604" spans="6:6">
      <c r="F13604" s="116">
        <v>541067</v>
      </c>
    </row>
    <row r="13605" spans="6:6">
      <c r="F13605" s="116">
        <v>541068</v>
      </c>
    </row>
    <row r="13606" spans="6:6">
      <c r="F13606" s="116">
        <v>541070</v>
      </c>
    </row>
    <row r="13607" spans="6:6">
      <c r="F13607" s="116">
        <v>541071</v>
      </c>
    </row>
    <row r="13608" spans="6:6">
      <c r="F13608" s="116">
        <v>541073</v>
      </c>
    </row>
    <row r="13609" spans="6:6">
      <c r="F13609" s="116">
        <v>541075</v>
      </c>
    </row>
    <row r="13610" spans="6:6">
      <c r="F13610" s="116">
        <v>541076</v>
      </c>
    </row>
    <row r="13611" spans="6:6">
      <c r="F13611" s="116">
        <v>541077</v>
      </c>
    </row>
    <row r="13612" spans="6:6">
      <c r="F13612" s="116">
        <v>541078</v>
      </c>
    </row>
    <row r="13613" spans="6:6">
      <c r="F13613" s="116">
        <v>541080</v>
      </c>
    </row>
    <row r="13614" spans="6:6">
      <c r="F13614" s="116">
        <v>541081</v>
      </c>
    </row>
    <row r="13615" spans="6:6">
      <c r="F13615" s="116">
        <v>541083</v>
      </c>
    </row>
    <row r="13616" spans="6:6">
      <c r="F13616" s="116">
        <v>541084</v>
      </c>
    </row>
    <row r="13617" spans="6:6">
      <c r="F13617" s="116">
        <v>541085</v>
      </c>
    </row>
    <row r="13618" spans="6:6">
      <c r="F13618" s="116">
        <v>541086</v>
      </c>
    </row>
    <row r="13619" spans="6:6">
      <c r="F13619" s="116">
        <v>541093</v>
      </c>
    </row>
    <row r="13620" spans="6:6">
      <c r="F13620" s="116">
        <v>541094</v>
      </c>
    </row>
    <row r="13621" spans="6:6">
      <c r="F13621" s="116">
        <v>541096</v>
      </c>
    </row>
    <row r="13622" spans="6:6">
      <c r="F13622" s="116">
        <v>541097</v>
      </c>
    </row>
    <row r="13623" spans="6:6">
      <c r="F13623" s="116">
        <v>541098</v>
      </c>
    </row>
    <row r="13624" spans="6:6">
      <c r="F13624" s="116">
        <v>541099</v>
      </c>
    </row>
    <row r="13625" spans="6:6">
      <c r="F13625" s="116">
        <v>541100</v>
      </c>
    </row>
    <row r="13626" spans="6:6">
      <c r="F13626" s="116">
        <v>541101</v>
      </c>
    </row>
    <row r="13627" spans="6:6">
      <c r="F13627" s="116">
        <v>541106</v>
      </c>
    </row>
    <row r="13628" spans="6:6">
      <c r="F13628" s="116">
        <v>541108</v>
      </c>
    </row>
    <row r="13629" spans="6:6">
      <c r="F13629" s="116">
        <v>541109</v>
      </c>
    </row>
    <row r="13630" spans="6:6">
      <c r="F13630" s="116">
        <v>541110</v>
      </c>
    </row>
    <row r="13631" spans="6:6">
      <c r="F13631" s="116">
        <v>541113</v>
      </c>
    </row>
    <row r="13632" spans="6:6">
      <c r="F13632" s="116">
        <v>541114</v>
      </c>
    </row>
    <row r="13633" spans="6:6">
      <c r="F13633" s="116">
        <v>541116</v>
      </c>
    </row>
    <row r="13634" spans="6:6">
      <c r="F13634" s="116">
        <v>541118</v>
      </c>
    </row>
    <row r="13635" spans="6:6">
      <c r="F13635" s="116">
        <v>541119</v>
      </c>
    </row>
    <row r="13636" spans="6:6">
      <c r="F13636" s="116">
        <v>541122</v>
      </c>
    </row>
    <row r="13637" spans="6:6">
      <c r="F13637" s="116">
        <v>541123</v>
      </c>
    </row>
    <row r="13638" spans="6:6">
      <c r="F13638" s="116">
        <v>541125</v>
      </c>
    </row>
    <row r="13639" spans="6:6">
      <c r="F13639" s="116">
        <v>541127</v>
      </c>
    </row>
    <row r="13640" spans="6:6">
      <c r="F13640" s="116">
        <v>541130</v>
      </c>
    </row>
    <row r="13641" spans="6:6">
      <c r="F13641" s="116">
        <v>541134</v>
      </c>
    </row>
    <row r="13642" spans="6:6">
      <c r="F13642" s="116">
        <v>541135</v>
      </c>
    </row>
    <row r="13643" spans="6:6">
      <c r="F13643" s="116">
        <v>541138</v>
      </c>
    </row>
    <row r="13644" spans="6:6">
      <c r="F13644" s="116">
        <v>541140</v>
      </c>
    </row>
    <row r="13645" spans="6:6">
      <c r="F13645" s="116">
        <v>541141</v>
      </c>
    </row>
    <row r="13646" spans="6:6">
      <c r="F13646" s="116">
        <v>541142</v>
      </c>
    </row>
    <row r="13647" spans="6:6">
      <c r="F13647" s="116">
        <v>541143</v>
      </c>
    </row>
    <row r="13648" spans="6:6">
      <c r="F13648" s="116">
        <v>541147</v>
      </c>
    </row>
    <row r="13649" spans="6:6">
      <c r="F13649" s="116">
        <v>541148</v>
      </c>
    </row>
    <row r="13650" spans="6:6">
      <c r="F13650" s="116">
        <v>541149</v>
      </c>
    </row>
    <row r="13651" spans="6:6">
      <c r="F13651" s="116">
        <v>541150</v>
      </c>
    </row>
    <row r="13652" spans="6:6">
      <c r="F13652" s="116">
        <v>541151</v>
      </c>
    </row>
    <row r="13653" spans="6:6">
      <c r="F13653" s="116">
        <v>541153</v>
      </c>
    </row>
    <row r="13654" spans="6:6">
      <c r="F13654" s="116">
        <v>541154</v>
      </c>
    </row>
    <row r="13655" spans="6:6">
      <c r="F13655" s="116">
        <v>541155</v>
      </c>
    </row>
    <row r="13656" spans="6:6">
      <c r="F13656" s="116">
        <v>541156</v>
      </c>
    </row>
    <row r="13657" spans="6:6">
      <c r="F13657" s="116">
        <v>541158</v>
      </c>
    </row>
    <row r="13658" spans="6:6">
      <c r="F13658" s="116">
        <v>541159</v>
      </c>
    </row>
    <row r="13659" spans="6:6">
      <c r="F13659" s="116">
        <v>541160</v>
      </c>
    </row>
    <row r="13660" spans="6:6">
      <c r="F13660" s="116">
        <v>541161</v>
      </c>
    </row>
    <row r="13661" spans="6:6">
      <c r="F13661" s="116">
        <v>541164</v>
      </c>
    </row>
    <row r="13662" spans="6:6">
      <c r="F13662" s="116">
        <v>541166</v>
      </c>
    </row>
    <row r="13663" spans="6:6">
      <c r="F13663" s="116">
        <v>541168</v>
      </c>
    </row>
    <row r="13664" spans="6:6">
      <c r="F13664" s="116">
        <v>541169</v>
      </c>
    </row>
    <row r="13665" spans="6:6">
      <c r="F13665" s="116">
        <v>541170</v>
      </c>
    </row>
    <row r="13666" spans="6:6">
      <c r="F13666" s="116">
        <v>541171</v>
      </c>
    </row>
    <row r="13667" spans="6:6">
      <c r="F13667" s="116">
        <v>541172</v>
      </c>
    </row>
    <row r="13668" spans="6:6">
      <c r="F13668" s="116">
        <v>541175</v>
      </c>
    </row>
    <row r="13669" spans="6:6">
      <c r="F13669" s="116">
        <v>541180</v>
      </c>
    </row>
    <row r="13670" spans="6:6">
      <c r="F13670" s="116">
        <v>541184</v>
      </c>
    </row>
    <row r="13671" spans="6:6">
      <c r="F13671" s="116">
        <v>541185</v>
      </c>
    </row>
    <row r="13672" spans="6:6">
      <c r="F13672" s="116">
        <v>541186</v>
      </c>
    </row>
    <row r="13673" spans="6:6">
      <c r="F13673" s="116">
        <v>541187</v>
      </c>
    </row>
    <row r="13674" spans="6:6">
      <c r="F13674" s="116">
        <v>541188</v>
      </c>
    </row>
    <row r="13675" spans="6:6">
      <c r="F13675" s="116">
        <v>541192</v>
      </c>
    </row>
    <row r="13676" spans="6:6">
      <c r="F13676" s="116">
        <v>541196</v>
      </c>
    </row>
    <row r="13677" spans="6:6">
      <c r="F13677" s="116">
        <v>541200</v>
      </c>
    </row>
    <row r="13678" spans="6:6">
      <c r="F13678" s="116">
        <v>541201</v>
      </c>
    </row>
    <row r="13679" spans="6:6">
      <c r="F13679" s="116">
        <v>541202</v>
      </c>
    </row>
    <row r="13680" spans="6:6">
      <c r="F13680" s="116">
        <v>541204</v>
      </c>
    </row>
    <row r="13681" spans="6:6">
      <c r="F13681" s="116">
        <v>541205</v>
      </c>
    </row>
    <row r="13682" spans="6:6">
      <c r="F13682" s="116">
        <v>541208</v>
      </c>
    </row>
    <row r="13683" spans="6:6">
      <c r="F13683" s="116">
        <v>541209</v>
      </c>
    </row>
    <row r="13684" spans="6:6">
      <c r="F13684" s="116">
        <v>541211</v>
      </c>
    </row>
    <row r="13685" spans="6:6">
      <c r="F13685" s="116">
        <v>541215</v>
      </c>
    </row>
    <row r="13686" spans="6:6">
      <c r="F13686" s="116">
        <v>541216</v>
      </c>
    </row>
    <row r="13687" spans="6:6">
      <c r="F13687" s="116">
        <v>541217</v>
      </c>
    </row>
    <row r="13688" spans="6:6">
      <c r="F13688" s="116">
        <v>541218</v>
      </c>
    </row>
    <row r="13689" spans="6:6">
      <c r="F13689" s="116">
        <v>541221</v>
      </c>
    </row>
    <row r="13690" spans="6:6">
      <c r="F13690" s="116">
        <v>541222</v>
      </c>
    </row>
    <row r="13691" spans="6:6">
      <c r="F13691" s="116">
        <v>541223</v>
      </c>
    </row>
    <row r="13692" spans="6:6">
      <c r="F13692" s="116">
        <v>541228</v>
      </c>
    </row>
    <row r="13693" spans="6:6">
      <c r="F13693" s="116">
        <v>541229</v>
      </c>
    </row>
    <row r="13694" spans="6:6">
      <c r="F13694" s="116">
        <v>541230</v>
      </c>
    </row>
    <row r="13695" spans="6:6">
      <c r="F13695" s="116">
        <v>541232</v>
      </c>
    </row>
    <row r="13696" spans="6:6">
      <c r="F13696" s="116">
        <v>541233</v>
      </c>
    </row>
    <row r="13697" spans="6:6">
      <c r="F13697" s="116">
        <v>541234</v>
      </c>
    </row>
    <row r="13698" spans="6:6">
      <c r="F13698" s="116">
        <v>541235</v>
      </c>
    </row>
    <row r="13699" spans="6:6">
      <c r="F13699" s="116">
        <v>541236</v>
      </c>
    </row>
    <row r="13700" spans="6:6">
      <c r="F13700" s="116">
        <v>541239</v>
      </c>
    </row>
    <row r="13701" spans="6:6">
      <c r="F13701" s="116">
        <v>541240</v>
      </c>
    </row>
    <row r="13702" spans="6:6">
      <c r="F13702" s="116">
        <v>541243</v>
      </c>
    </row>
    <row r="13703" spans="6:6">
      <c r="F13703" s="116">
        <v>541246</v>
      </c>
    </row>
    <row r="13704" spans="6:6">
      <c r="F13704" s="116">
        <v>541247</v>
      </c>
    </row>
    <row r="13705" spans="6:6">
      <c r="F13705" s="116">
        <v>541248</v>
      </c>
    </row>
    <row r="13706" spans="6:6">
      <c r="F13706" s="116">
        <v>541250</v>
      </c>
    </row>
    <row r="13707" spans="6:6">
      <c r="F13707" s="116">
        <v>541255</v>
      </c>
    </row>
    <row r="13708" spans="6:6">
      <c r="F13708" s="116">
        <v>541256</v>
      </c>
    </row>
    <row r="13709" spans="6:6">
      <c r="F13709" s="116">
        <v>541257</v>
      </c>
    </row>
    <row r="13710" spans="6:6">
      <c r="F13710" s="116">
        <v>541259</v>
      </c>
    </row>
    <row r="13711" spans="6:6">
      <c r="F13711" s="116">
        <v>541260</v>
      </c>
    </row>
    <row r="13712" spans="6:6">
      <c r="F13712" s="116">
        <v>541261</v>
      </c>
    </row>
    <row r="13713" spans="6:6">
      <c r="F13713" s="116">
        <v>541263</v>
      </c>
    </row>
    <row r="13714" spans="6:6">
      <c r="F13714" s="116">
        <v>541264</v>
      </c>
    </row>
    <row r="13715" spans="6:6">
      <c r="F13715" s="116">
        <v>541266</v>
      </c>
    </row>
    <row r="13716" spans="6:6">
      <c r="F13716" s="116">
        <v>541268</v>
      </c>
    </row>
    <row r="13717" spans="6:6">
      <c r="F13717" s="116">
        <v>541270</v>
      </c>
    </row>
    <row r="13718" spans="6:6">
      <c r="F13718" s="116">
        <v>541271</v>
      </c>
    </row>
    <row r="13719" spans="6:6">
      <c r="F13719" s="116">
        <v>541272</v>
      </c>
    </row>
    <row r="13720" spans="6:6">
      <c r="F13720" s="116">
        <v>541273</v>
      </c>
    </row>
    <row r="13721" spans="6:6">
      <c r="F13721" s="116">
        <v>541274</v>
      </c>
    </row>
    <row r="13722" spans="6:6">
      <c r="F13722" s="116">
        <v>541275</v>
      </c>
    </row>
    <row r="13723" spans="6:6">
      <c r="F13723" s="116">
        <v>541276</v>
      </c>
    </row>
    <row r="13724" spans="6:6">
      <c r="F13724" s="116">
        <v>541277</v>
      </c>
    </row>
    <row r="13725" spans="6:6">
      <c r="F13725" s="116">
        <v>541279</v>
      </c>
    </row>
    <row r="13726" spans="6:6">
      <c r="F13726" s="116">
        <v>541280</v>
      </c>
    </row>
    <row r="13727" spans="6:6">
      <c r="F13727" s="116">
        <v>541281</v>
      </c>
    </row>
    <row r="13728" spans="6:6">
      <c r="F13728" s="116">
        <v>541283</v>
      </c>
    </row>
    <row r="13729" spans="6:6">
      <c r="F13729" s="116">
        <v>541284</v>
      </c>
    </row>
    <row r="13730" spans="6:6">
      <c r="F13730" s="116">
        <v>541287</v>
      </c>
    </row>
    <row r="13731" spans="6:6">
      <c r="F13731" s="116">
        <v>541288</v>
      </c>
    </row>
    <row r="13732" spans="6:6">
      <c r="F13732" s="116">
        <v>541291</v>
      </c>
    </row>
    <row r="13733" spans="6:6">
      <c r="F13733" s="116">
        <v>541292</v>
      </c>
    </row>
    <row r="13734" spans="6:6">
      <c r="F13734" s="116">
        <v>541294</v>
      </c>
    </row>
    <row r="13735" spans="6:6">
      <c r="F13735" s="116">
        <v>541295</v>
      </c>
    </row>
    <row r="13736" spans="6:6">
      <c r="F13736" s="116">
        <v>541298</v>
      </c>
    </row>
    <row r="13737" spans="6:6">
      <c r="F13737" s="116">
        <v>541299</v>
      </c>
    </row>
    <row r="13738" spans="6:6">
      <c r="F13738" s="116">
        <v>541302</v>
      </c>
    </row>
    <row r="13739" spans="6:6">
      <c r="F13739" s="116">
        <v>541303</v>
      </c>
    </row>
    <row r="13740" spans="6:6">
      <c r="F13740" s="116">
        <v>541305</v>
      </c>
    </row>
    <row r="13741" spans="6:6">
      <c r="F13741" s="116">
        <v>541306</v>
      </c>
    </row>
    <row r="13742" spans="6:6">
      <c r="F13742" s="116">
        <v>541308</v>
      </c>
    </row>
    <row r="13743" spans="6:6">
      <c r="F13743" s="116">
        <v>541458</v>
      </c>
    </row>
    <row r="13744" spans="6:6">
      <c r="F13744" s="116">
        <v>541459</v>
      </c>
    </row>
    <row r="13745" spans="6:6">
      <c r="F13745" s="116">
        <v>541460</v>
      </c>
    </row>
    <row r="13746" spans="6:6">
      <c r="F13746" s="116">
        <v>541595</v>
      </c>
    </row>
    <row r="13747" spans="6:6">
      <c r="F13747" s="116">
        <v>541596</v>
      </c>
    </row>
    <row r="13748" spans="6:6">
      <c r="F13748" s="116">
        <v>541597</v>
      </c>
    </row>
    <row r="13749" spans="6:6">
      <c r="F13749" s="116">
        <v>548613</v>
      </c>
    </row>
    <row r="13750" spans="6:6">
      <c r="F13750" s="116">
        <v>548614</v>
      </c>
    </row>
    <row r="13751" spans="6:6">
      <c r="F13751" s="116">
        <v>548646</v>
      </c>
    </row>
    <row r="13752" spans="6:6">
      <c r="F13752" s="116">
        <v>550622</v>
      </c>
    </row>
    <row r="13753" spans="6:6">
      <c r="F13753" s="116">
        <v>553098</v>
      </c>
    </row>
    <row r="13754" spans="6:6">
      <c r="F13754" s="116">
        <v>574056</v>
      </c>
    </row>
    <row r="13755" spans="6:6">
      <c r="F13755" s="116">
        <v>574085</v>
      </c>
    </row>
    <row r="13756" spans="6:6">
      <c r="F13756" s="116">
        <v>574091</v>
      </c>
    </row>
    <row r="13757" spans="6:6">
      <c r="F13757" s="116">
        <v>574092</v>
      </c>
    </row>
    <row r="13758" spans="6:6">
      <c r="F13758" s="116">
        <v>574093</v>
      </c>
    </row>
    <row r="13759" spans="6:6">
      <c r="F13759" s="116">
        <v>574400</v>
      </c>
    </row>
    <row r="13760" spans="6:6">
      <c r="F13760" s="116">
        <v>594846</v>
      </c>
    </row>
    <row r="13761" spans="6:6">
      <c r="F13761" s="116">
        <v>606737</v>
      </c>
    </row>
    <row r="13762" spans="6:6">
      <c r="F13762" s="116">
        <v>606738</v>
      </c>
    </row>
    <row r="13763" spans="6:6">
      <c r="F13763" s="116">
        <v>613265</v>
      </c>
    </row>
    <row r="13764" spans="6:6">
      <c r="F13764" s="116">
        <v>613274</v>
      </c>
    </row>
    <row r="13765" spans="6:6">
      <c r="F13765" s="116">
        <v>613276</v>
      </c>
    </row>
    <row r="13766" spans="6:6">
      <c r="F13766" s="116">
        <v>613278</v>
      </c>
    </row>
    <row r="13767" spans="6:6">
      <c r="F13767" s="116">
        <v>613282</v>
      </c>
    </row>
    <row r="13768" spans="6:6">
      <c r="F13768" s="116">
        <v>613288</v>
      </c>
    </row>
    <row r="13769" spans="6:6">
      <c r="F13769" s="116">
        <v>613290</v>
      </c>
    </row>
    <row r="13770" spans="6:6">
      <c r="F13770" s="116">
        <v>613296</v>
      </c>
    </row>
    <row r="13771" spans="6:6">
      <c r="F13771" s="116">
        <v>613299</v>
      </c>
    </row>
    <row r="13772" spans="6:6">
      <c r="F13772" s="116">
        <v>613304</v>
      </c>
    </row>
    <row r="13773" spans="6:6">
      <c r="F13773" s="116">
        <v>613305</v>
      </c>
    </row>
    <row r="13774" spans="6:6">
      <c r="F13774" s="116">
        <v>613306</v>
      </c>
    </row>
    <row r="13775" spans="6:6">
      <c r="F13775" s="116">
        <v>613313</v>
      </c>
    </row>
    <row r="13776" spans="6:6">
      <c r="F13776" s="116">
        <v>613316</v>
      </c>
    </row>
    <row r="13777" spans="6:6">
      <c r="F13777" s="116">
        <v>613317</v>
      </c>
    </row>
    <row r="13778" spans="6:6">
      <c r="F13778" s="116">
        <v>613318</v>
      </c>
    </row>
    <row r="13779" spans="6:6">
      <c r="F13779" s="116">
        <v>613319</v>
      </c>
    </row>
    <row r="13780" spans="6:6">
      <c r="F13780" s="116">
        <v>613320</v>
      </c>
    </row>
    <row r="13781" spans="6:6">
      <c r="F13781" s="116">
        <v>613321</v>
      </c>
    </row>
    <row r="13782" spans="6:6">
      <c r="F13782" s="116">
        <v>613326</v>
      </c>
    </row>
    <row r="13783" spans="6:6">
      <c r="F13783" s="116">
        <v>613327</v>
      </c>
    </row>
    <row r="13784" spans="6:6">
      <c r="F13784" s="116">
        <v>613328</v>
      </c>
    </row>
    <row r="13785" spans="6:6">
      <c r="F13785" s="116">
        <v>613334</v>
      </c>
    </row>
    <row r="13786" spans="6:6">
      <c r="F13786" s="116">
        <v>613336</v>
      </c>
    </row>
    <row r="13787" spans="6:6">
      <c r="F13787" s="116">
        <v>613338</v>
      </c>
    </row>
    <row r="13788" spans="6:6">
      <c r="F13788" s="116">
        <v>613342</v>
      </c>
    </row>
    <row r="13789" spans="6:6">
      <c r="F13789" s="116">
        <v>613343</v>
      </c>
    </row>
    <row r="13790" spans="6:6">
      <c r="F13790" s="116">
        <v>613345</v>
      </c>
    </row>
    <row r="13791" spans="6:6">
      <c r="F13791" s="116">
        <v>613347</v>
      </c>
    </row>
    <row r="13792" spans="6:6">
      <c r="F13792" s="116">
        <v>613349</v>
      </c>
    </row>
    <row r="13793" spans="6:6">
      <c r="F13793" s="116">
        <v>613354</v>
      </c>
    </row>
    <row r="13794" spans="6:6">
      <c r="F13794" s="116">
        <v>613356</v>
      </c>
    </row>
    <row r="13795" spans="6:6">
      <c r="F13795" s="116">
        <v>613357</v>
      </c>
    </row>
    <row r="13796" spans="6:6">
      <c r="F13796" s="116">
        <v>613358</v>
      </c>
    </row>
    <row r="13797" spans="6:6">
      <c r="F13797" s="116">
        <v>613362</v>
      </c>
    </row>
    <row r="13798" spans="6:6">
      <c r="F13798" s="116">
        <v>613363</v>
      </c>
    </row>
    <row r="13799" spans="6:6">
      <c r="F13799" s="116">
        <v>613364</v>
      </c>
    </row>
    <row r="13800" spans="6:6">
      <c r="F13800" s="116">
        <v>613365</v>
      </c>
    </row>
    <row r="13801" spans="6:6">
      <c r="F13801" s="116">
        <v>613370</v>
      </c>
    </row>
    <row r="13802" spans="6:6">
      <c r="F13802" s="116">
        <v>613372</v>
      </c>
    </row>
    <row r="13803" spans="6:6">
      <c r="F13803" s="116">
        <v>613373</v>
      </c>
    </row>
    <row r="13804" spans="6:6">
      <c r="F13804" s="116">
        <v>613376</v>
      </c>
    </row>
    <row r="13805" spans="6:6">
      <c r="F13805" s="116">
        <v>613381</v>
      </c>
    </row>
    <row r="13806" spans="6:6">
      <c r="F13806" s="116">
        <v>613382</v>
      </c>
    </row>
    <row r="13807" spans="6:6">
      <c r="F13807" s="116">
        <v>613384</v>
      </c>
    </row>
    <row r="13808" spans="6:6">
      <c r="F13808" s="116">
        <v>613386</v>
      </c>
    </row>
    <row r="13809" spans="6:6">
      <c r="F13809" s="116">
        <v>613390</v>
      </c>
    </row>
    <row r="13810" spans="6:6">
      <c r="F13810" s="116">
        <v>613392</v>
      </c>
    </row>
    <row r="13811" spans="6:6">
      <c r="F13811" s="116">
        <v>613393</v>
      </c>
    </row>
    <row r="13812" spans="6:6">
      <c r="F13812" s="116">
        <v>613394</v>
      </c>
    </row>
    <row r="13813" spans="6:6">
      <c r="F13813" s="116">
        <v>613396</v>
      </c>
    </row>
    <row r="13814" spans="6:6">
      <c r="F13814" s="116">
        <v>613397</v>
      </c>
    </row>
    <row r="13815" spans="6:6">
      <c r="F13815" s="116">
        <v>613401</v>
      </c>
    </row>
    <row r="13816" spans="6:6">
      <c r="F13816" s="116">
        <v>613403</v>
      </c>
    </row>
    <row r="13817" spans="6:6">
      <c r="F13817" s="116">
        <v>613406</v>
      </c>
    </row>
    <row r="13818" spans="6:6">
      <c r="F13818" s="116">
        <v>613413</v>
      </c>
    </row>
    <row r="13819" spans="6:6">
      <c r="F13819" s="116">
        <v>613414</v>
      </c>
    </row>
    <row r="13820" spans="6:6">
      <c r="F13820" s="116">
        <v>613418</v>
      </c>
    </row>
    <row r="13821" spans="6:6">
      <c r="F13821" s="116">
        <v>613421</v>
      </c>
    </row>
    <row r="13822" spans="6:6">
      <c r="F13822" s="116">
        <v>613423</v>
      </c>
    </row>
    <row r="13823" spans="6:6">
      <c r="F13823" s="116">
        <v>613424</v>
      </c>
    </row>
    <row r="13824" spans="6:6">
      <c r="F13824" s="116">
        <v>613425</v>
      </c>
    </row>
    <row r="13825" spans="6:6">
      <c r="F13825" s="116">
        <v>613426</v>
      </c>
    </row>
    <row r="13826" spans="6:6">
      <c r="F13826" s="116">
        <v>613428</v>
      </c>
    </row>
    <row r="13827" spans="6:6">
      <c r="F13827" s="116">
        <v>613429</v>
      </c>
    </row>
    <row r="13828" spans="6:6">
      <c r="F13828" s="116">
        <v>613430</v>
      </c>
    </row>
    <row r="13829" spans="6:6">
      <c r="F13829" s="116">
        <v>613432</v>
      </c>
    </row>
    <row r="13830" spans="6:6">
      <c r="F13830" s="116">
        <v>613433</v>
      </c>
    </row>
    <row r="13831" spans="6:6">
      <c r="F13831" s="116">
        <v>613439</v>
      </c>
    </row>
    <row r="13832" spans="6:6">
      <c r="F13832" s="116">
        <v>613441</v>
      </c>
    </row>
    <row r="13833" spans="6:6">
      <c r="F13833" s="116">
        <v>613442</v>
      </c>
    </row>
    <row r="13834" spans="6:6">
      <c r="F13834" s="116">
        <v>613444</v>
      </c>
    </row>
    <row r="13835" spans="6:6">
      <c r="F13835" s="116">
        <v>613445</v>
      </c>
    </row>
    <row r="13836" spans="6:6">
      <c r="F13836" s="116">
        <v>613446</v>
      </c>
    </row>
    <row r="13837" spans="6:6">
      <c r="F13837" s="116">
        <v>613448</v>
      </c>
    </row>
    <row r="13838" spans="6:6">
      <c r="F13838" s="116">
        <v>613449</v>
      </c>
    </row>
    <row r="13839" spans="6:6">
      <c r="F13839" s="116">
        <v>613455</v>
      </c>
    </row>
    <row r="13840" spans="6:6">
      <c r="F13840" s="116">
        <v>613456</v>
      </c>
    </row>
    <row r="13841" spans="6:6">
      <c r="F13841" s="116">
        <v>613457</v>
      </c>
    </row>
    <row r="13842" spans="6:6">
      <c r="F13842" s="116">
        <v>613460</v>
      </c>
    </row>
    <row r="13843" spans="6:6">
      <c r="F13843" s="116">
        <v>613462</v>
      </c>
    </row>
    <row r="13844" spans="6:6">
      <c r="F13844" s="116">
        <v>613464</v>
      </c>
    </row>
    <row r="13845" spans="6:6">
      <c r="F13845" s="116">
        <v>613472</v>
      </c>
    </row>
    <row r="13846" spans="6:6">
      <c r="F13846" s="116">
        <v>613474</v>
      </c>
    </row>
    <row r="13847" spans="6:6">
      <c r="F13847" s="116">
        <v>613475</v>
      </c>
    </row>
    <row r="13848" spans="6:6">
      <c r="F13848" s="116">
        <v>613476</v>
      </c>
    </row>
    <row r="13849" spans="6:6">
      <c r="F13849" s="116">
        <v>613479</v>
      </c>
    </row>
    <row r="13850" spans="6:6">
      <c r="F13850" s="116">
        <v>613480</v>
      </c>
    </row>
    <row r="13851" spans="6:6">
      <c r="F13851" s="116">
        <v>613482</v>
      </c>
    </row>
    <row r="13852" spans="6:6">
      <c r="F13852" s="116">
        <v>613483</v>
      </c>
    </row>
    <row r="13853" spans="6:6">
      <c r="F13853" s="116">
        <v>613489</v>
      </c>
    </row>
    <row r="13854" spans="6:6">
      <c r="F13854" s="116">
        <v>613490</v>
      </c>
    </row>
    <row r="13855" spans="6:6">
      <c r="F13855" s="116">
        <v>613491</v>
      </c>
    </row>
    <row r="13856" spans="6:6">
      <c r="F13856" s="116">
        <v>613498</v>
      </c>
    </row>
    <row r="13857" spans="6:6">
      <c r="F13857" s="116">
        <v>613499</v>
      </c>
    </row>
    <row r="13858" spans="6:6">
      <c r="F13858" s="116">
        <v>613505</v>
      </c>
    </row>
    <row r="13859" spans="6:6">
      <c r="F13859" s="116">
        <v>613506</v>
      </c>
    </row>
    <row r="13860" spans="6:6">
      <c r="F13860" s="116">
        <v>613508</v>
      </c>
    </row>
    <row r="13861" spans="6:6">
      <c r="F13861" s="116">
        <v>613509</v>
      </c>
    </row>
    <row r="13862" spans="6:6">
      <c r="F13862" s="116">
        <v>613512</v>
      </c>
    </row>
    <row r="13863" spans="6:6">
      <c r="F13863" s="116">
        <v>613515</v>
      </c>
    </row>
    <row r="13864" spans="6:6">
      <c r="F13864" s="116">
        <v>613519</v>
      </c>
    </row>
    <row r="13865" spans="6:6">
      <c r="F13865" s="116">
        <v>613522</v>
      </c>
    </row>
    <row r="13866" spans="6:6">
      <c r="F13866" s="116">
        <v>613523</v>
      </c>
    </row>
    <row r="13867" spans="6:6">
      <c r="F13867" s="116">
        <v>613524</v>
      </c>
    </row>
    <row r="13868" spans="6:6">
      <c r="F13868" s="116">
        <v>613525</v>
      </c>
    </row>
    <row r="13869" spans="6:6">
      <c r="F13869" s="116">
        <v>613527</v>
      </c>
    </row>
    <row r="13870" spans="6:6">
      <c r="F13870" s="116">
        <v>613529</v>
      </c>
    </row>
    <row r="13871" spans="6:6">
      <c r="F13871" s="116">
        <v>613530</v>
      </c>
    </row>
    <row r="13872" spans="6:6">
      <c r="F13872" s="116">
        <v>613533</v>
      </c>
    </row>
    <row r="13873" spans="6:6">
      <c r="F13873" s="116">
        <v>613534</v>
      </c>
    </row>
    <row r="13874" spans="6:6">
      <c r="F13874" s="116">
        <v>613535</v>
      </c>
    </row>
    <row r="13875" spans="6:6">
      <c r="F13875" s="116">
        <v>613539</v>
      </c>
    </row>
    <row r="13876" spans="6:6">
      <c r="F13876" s="116">
        <v>613541</v>
      </c>
    </row>
    <row r="13877" spans="6:6">
      <c r="F13877" s="116">
        <v>613543</v>
      </c>
    </row>
    <row r="13878" spans="6:6">
      <c r="F13878" s="116">
        <v>613546</v>
      </c>
    </row>
    <row r="13879" spans="6:6">
      <c r="F13879" s="116">
        <v>613547</v>
      </c>
    </row>
    <row r="13880" spans="6:6">
      <c r="F13880" s="116">
        <v>613548</v>
      </c>
    </row>
    <row r="13881" spans="6:6">
      <c r="F13881" s="116">
        <v>613549</v>
      </c>
    </row>
    <row r="13882" spans="6:6">
      <c r="F13882" s="116">
        <v>613551</v>
      </c>
    </row>
    <row r="13883" spans="6:6">
      <c r="F13883" s="116">
        <v>613554</v>
      </c>
    </row>
    <row r="13884" spans="6:6">
      <c r="F13884" s="116">
        <v>613555</v>
      </c>
    </row>
    <row r="13885" spans="6:6">
      <c r="F13885" s="116">
        <v>613556</v>
      </c>
    </row>
    <row r="13886" spans="6:6">
      <c r="F13886" s="116">
        <v>613560</v>
      </c>
    </row>
    <row r="13887" spans="6:6">
      <c r="F13887" s="116">
        <v>613561</v>
      </c>
    </row>
    <row r="13888" spans="6:6">
      <c r="F13888" s="116">
        <v>613562</v>
      </c>
    </row>
    <row r="13889" spans="6:6">
      <c r="F13889" s="116">
        <v>613564</v>
      </c>
    </row>
    <row r="13890" spans="6:6">
      <c r="F13890" s="116">
        <v>613566</v>
      </c>
    </row>
    <row r="13891" spans="6:6">
      <c r="F13891" s="116">
        <v>613567</v>
      </c>
    </row>
    <row r="13892" spans="6:6">
      <c r="F13892" s="116">
        <v>613568</v>
      </c>
    </row>
    <row r="13893" spans="6:6">
      <c r="F13893" s="116">
        <v>613570</v>
      </c>
    </row>
    <row r="13894" spans="6:6">
      <c r="F13894" s="116">
        <v>613571</v>
      </c>
    </row>
    <row r="13895" spans="6:6">
      <c r="F13895" s="116">
        <v>613573</v>
      </c>
    </row>
    <row r="13896" spans="6:6">
      <c r="F13896" s="116">
        <v>613575</v>
      </c>
    </row>
    <row r="13897" spans="6:6">
      <c r="F13897" s="116">
        <v>613577</v>
      </c>
    </row>
    <row r="13898" spans="6:6">
      <c r="F13898" s="116">
        <v>613578</v>
      </c>
    </row>
    <row r="13899" spans="6:6">
      <c r="F13899" s="116">
        <v>613582</v>
      </c>
    </row>
    <row r="13900" spans="6:6">
      <c r="F13900" s="116">
        <v>613587</v>
      </c>
    </row>
    <row r="13901" spans="6:6">
      <c r="F13901" s="116">
        <v>613590</v>
      </c>
    </row>
    <row r="13902" spans="6:6">
      <c r="F13902" s="116">
        <v>613592</v>
      </c>
    </row>
    <row r="13903" spans="6:6">
      <c r="F13903" s="116">
        <v>613595</v>
      </c>
    </row>
    <row r="13904" spans="6:6">
      <c r="F13904" s="116">
        <v>613596</v>
      </c>
    </row>
    <row r="13905" spans="6:6">
      <c r="F13905" s="116">
        <v>613597</v>
      </c>
    </row>
    <row r="13906" spans="6:6">
      <c r="F13906" s="116">
        <v>613599</v>
      </c>
    </row>
    <row r="13907" spans="6:6">
      <c r="F13907" s="116">
        <v>613600</v>
      </c>
    </row>
    <row r="13908" spans="6:6">
      <c r="F13908" s="116">
        <v>613605</v>
      </c>
    </row>
    <row r="13909" spans="6:6">
      <c r="F13909" s="116">
        <v>613606</v>
      </c>
    </row>
    <row r="13910" spans="6:6">
      <c r="F13910" s="116">
        <v>613607</v>
      </c>
    </row>
    <row r="13911" spans="6:6">
      <c r="F13911" s="116">
        <v>613610</v>
      </c>
    </row>
    <row r="13912" spans="6:6">
      <c r="F13912" s="116">
        <v>613612</v>
      </c>
    </row>
    <row r="13913" spans="6:6">
      <c r="F13913" s="116">
        <v>613614</v>
      </c>
    </row>
    <row r="13914" spans="6:6">
      <c r="F13914" s="116">
        <v>613617</v>
      </c>
    </row>
    <row r="13915" spans="6:6">
      <c r="F13915" s="116">
        <v>613618</v>
      </c>
    </row>
    <row r="13916" spans="6:6">
      <c r="F13916" s="116">
        <v>613623</v>
      </c>
    </row>
    <row r="13917" spans="6:6">
      <c r="F13917" s="116">
        <v>613624</v>
      </c>
    </row>
    <row r="13918" spans="6:6">
      <c r="F13918" s="116">
        <v>613626</v>
      </c>
    </row>
    <row r="13919" spans="6:6">
      <c r="F13919" s="116">
        <v>613627</v>
      </c>
    </row>
    <row r="13920" spans="6:6">
      <c r="F13920" s="116">
        <v>613629</v>
      </c>
    </row>
    <row r="13921" spans="6:6">
      <c r="F13921" s="116">
        <v>613630</v>
      </c>
    </row>
    <row r="13922" spans="6:6">
      <c r="F13922" s="116">
        <v>613631</v>
      </c>
    </row>
    <row r="13923" spans="6:6">
      <c r="F13923" s="116">
        <v>613633</v>
      </c>
    </row>
    <row r="13924" spans="6:6">
      <c r="F13924" s="116">
        <v>613634</v>
      </c>
    </row>
    <row r="13925" spans="6:6">
      <c r="F13925" s="116">
        <v>613635</v>
      </c>
    </row>
    <row r="13926" spans="6:6">
      <c r="F13926" s="116">
        <v>613636</v>
      </c>
    </row>
    <row r="13927" spans="6:6">
      <c r="F13927" s="116">
        <v>613639</v>
      </c>
    </row>
    <row r="13928" spans="6:6">
      <c r="F13928" s="116">
        <v>613644</v>
      </c>
    </row>
    <row r="13929" spans="6:6">
      <c r="F13929" s="116">
        <v>613647</v>
      </c>
    </row>
    <row r="13930" spans="6:6">
      <c r="F13930" s="116">
        <v>613649</v>
      </c>
    </row>
    <row r="13931" spans="6:6">
      <c r="F13931" s="116">
        <v>613651</v>
      </c>
    </row>
    <row r="13932" spans="6:6">
      <c r="F13932" s="116">
        <v>613652</v>
      </c>
    </row>
    <row r="13933" spans="6:6">
      <c r="F13933" s="116">
        <v>613653</v>
      </c>
    </row>
    <row r="13934" spans="6:6">
      <c r="F13934" s="116">
        <v>613655</v>
      </c>
    </row>
    <row r="13935" spans="6:6">
      <c r="F13935" s="116">
        <v>613658</v>
      </c>
    </row>
    <row r="13936" spans="6:6">
      <c r="F13936" s="116">
        <v>613660</v>
      </c>
    </row>
    <row r="13937" spans="6:6">
      <c r="F13937" s="116">
        <v>613664</v>
      </c>
    </row>
    <row r="13938" spans="6:6">
      <c r="F13938" s="116">
        <v>613665</v>
      </c>
    </row>
    <row r="13939" spans="6:6">
      <c r="F13939" s="116">
        <v>613667</v>
      </c>
    </row>
    <row r="13940" spans="6:6">
      <c r="F13940" s="116">
        <v>613669</v>
      </c>
    </row>
    <row r="13941" spans="6:6">
      <c r="F13941" s="116">
        <v>613670</v>
      </c>
    </row>
    <row r="13942" spans="6:6">
      <c r="F13942" s="116">
        <v>613671</v>
      </c>
    </row>
    <row r="13943" spans="6:6">
      <c r="F13943" s="116">
        <v>613674</v>
      </c>
    </row>
    <row r="13944" spans="6:6">
      <c r="F13944" s="116">
        <v>613676</v>
      </c>
    </row>
    <row r="13945" spans="6:6">
      <c r="F13945" s="116">
        <v>613677</v>
      </c>
    </row>
    <row r="13946" spans="6:6">
      <c r="F13946" s="116">
        <v>613679</v>
      </c>
    </row>
    <row r="13947" spans="6:6">
      <c r="F13947" s="116">
        <v>613682</v>
      </c>
    </row>
    <row r="13948" spans="6:6">
      <c r="F13948" s="116">
        <v>613683</v>
      </c>
    </row>
    <row r="13949" spans="6:6">
      <c r="F13949" s="116">
        <v>613684</v>
      </c>
    </row>
    <row r="13950" spans="6:6">
      <c r="F13950" s="116">
        <v>613694</v>
      </c>
    </row>
    <row r="13951" spans="6:6">
      <c r="F13951" s="116">
        <v>613695</v>
      </c>
    </row>
    <row r="13952" spans="6:6">
      <c r="F13952" s="116">
        <v>613696</v>
      </c>
    </row>
    <row r="13953" spans="6:6">
      <c r="F13953" s="116">
        <v>613699</v>
      </c>
    </row>
    <row r="13954" spans="6:6">
      <c r="F13954" s="116">
        <v>613700</v>
      </c>
    </row>
    <row r="13955" spans="6:6">
      <c r="F13955" s="116">
        <v>613703</v>
      </c>
    </row>
    <row r="13956" spans="6:6">
      <c r="F13956" s="116">
        <v>613705</v>
      </c>
    </row>
    <row r="13957" spans="6:6">
      <c r="F13957" s="116">
        <v>613711</v>
      </c>
    </row>
    <row r="13958" spans="6:6">
      <c r="F13958" s="116">
        <v>613713</v>
      </c>
    </row>
    <row r="13959" spans="6:6">
      <c r="F13959" s="116">
        <v>613714</v>
      </c>
    </row>
    <row r="13960" spans="6:6">
      <c r="F13960" s="116">
        <v>613715</v>
      </c>
    </row>
    <row r="13961" spans="6:6">
      <c r="F13961" s="116">
        <v>613717</v>
      </c>
    </row>
    <row r="13962" spans="6:6">
      <c r="F13962" s="116">
        <v>613720</v>
      </c>
    </row>
    <row r="13963" spans="6:6">
      <c r="F13963" s="116">
        <v>613723</v>
      </c>
    </row>
    <row r="13964" spans="6:6">
      <c r="F13964" s="116">
        <v>613724</v>
      </c>
    </row>
    <row r="13965" spans="6:6">
      <c r="F13965" s="116">
        <v>613725</v>
      </c>
    </row>
    <row r="13966" spans="6:6">
      <c r="F13966" s="116">
        <v>613726</v>
      </c>
    </row>
    <row r="13967" spans="6:6">
      <c r="F13967" s="116">
        <v>613729</v>
      </c>
    </row>
    <row r="13968" spans="6:6">
      <c r="F13968" s="116">
        <v>613730</v>
      </c>
    </row>
    <row r="13969" spans="6:6">
      <c r="F13969" s="116">
        <v>613731</v>
      </c>
    </row>
    <row r="13970" spans="6:6">
      <c r="F13970" s="116">
        <v>613732</v>
      </c>
    </row>
    <row r="13971" spans="6:6">
      <c r="F13971" s="116">
        <v>613734</v>
      </c>
    </row>
    <row r="13972" spans="6:6">
      <c r="F13972" s="116">
        <v>613736</v>
      </c>
    </row>
    <row r="13973" spans="6:6">
      <c r="F13973" s="116">
        <v>613739</v>
      </c>
    </row>
    <row r="13974" spans="6:6">
      <c r="F13974" s="116">
        <v>613740</v>
      </c>
    </row>
    <row r="13975" spans="6:6">
      <c r="F13975" s="116">
        <v>613741</v>
      </c>
    </row>
    <row r="13976" spans="6:6">
      <c r="F13976" s="116">
        <v>613744</v>
      </c>
    </row>
    <row r="13977" spans="6:6">
      <c r="F13977" s="116">
        <v>613745</v>
      </c>
    </row>
    <row r="13978" spans="6:6">
      <c r="F13978" s="116">
        <v>613747</v>
      </c>
    </row>
    <row r="13979" spans="6:6">
      <c r="F13979" s="116">
        <v>613749</v>
      </c>
    </row>
    <row r="13980" spans="6:6">
      <c r="F13980" s="116">
        <v>613751</v>
      </c>
    </row>
    <row r="13981" spans="6:6">
      <c r="F13981" s="116">
        <v>613752</v>
      </c>
    </row>
    <row r="13982" spans="6:6">
      <c r="F13982" s="116">
        <v>613753</v>
      </c>
    </row>
    <row r="13983" spans="6:6">
      <c r="F13983" s="116">
        <v>613754</v>
      </c>
    </row>
    <row r="13984" spans="6:6">
      <c r="F13984" s="116">
        <v>613755</v>
      </c>
    </row>
    <row r="13985" spans="6:6">
      <c r="F13985" s="116">
        <v>613756</v>
      </c>
    </row>
    <row r="13986" spans="6:6">
      <c r="F13986" s="116">
        <v>613757</v>
      </c>
    </row>
    <row r="13987" spans="6:6">
      <c r="F13987" s="116">
        <v>613759</v>
      </c>
    </row>
    <row r="13988" spans="6:6">
      <c r="F13988" s="116">
        <v>613760</v>
      </c>
    </row>
    <row r="13989" spans="6:6">
      <c r="F13989" s="116">
        <v>613762</v>
      </c>
    </row>
    <row r="13990" spans="6:6">
      <c r="F13990" s="116">
        <v>613764</v>
      </c>
    </row>
    <row r="13991" spans="6:6">
      <c r="F13991" s="116">
        <v>613765</v>
      </c>
    </row>
    <row r="13992" spans="6:6">
      <c r="F13992" s="116">
        <v>613767</v>
      </c>
    </row>
    <row r="13993" spans="6:6">
      <c r="F13993" s="116">
        <v>613773</v>
      </c>
    </row>
    <row r="13994" spans="6:6">
      <c r="F13994" s="116">
        <v>613774</v>
      </c>
    </row>
    <row r="13995" spans="6:6">
      <c r="F13995" s="116">
        <v>613775</v>
      </c>
    </row>
    <row r="13996" spans="6:6">
      <c r="F13996" s="116">
        <v>613777</v>
      </c>
    </row>
    <row r="13997" spans="6:6">
      <c r="F13997" s="116">
        <v>613778</v>
      </c>
    </row>
    <row r="13998" spans="6:6">
      <c r="F13998" s="116">
        <v>613784</v>
      </c>
    </row>
    <row r="13999" spans="6:6">
      <c r="F13999" s="116">
        <v>613785</v>
      </c>
    </row>
    <row r="14000" spans="6:6">
      <c r="F14000" s="116">
        <v>613787</v>
      </c>
    </row>
    <row r="14001" spans="6:6">
      <c r="F14001" s="116">
        <v>613788</v>
      </c>
    </row>
    <row r="14002" spans="6:6">
      <c r="F14002" s="116">
        <v>613789</v>
      </c>
    </row>
    <row r="14003" spans="6:6">
      <c r="F14003" s="116">
        <v>613794</v>
      </c>
    </row>
    <row r="14004" spans="6:6">
      <c r="F14004" s="116">
        <v>613795</v>
      </c>
    </row>
    <row r="14005" spans="6:6">
      <c r="F14005" s="116">
        <v>613798</v>
      </c>
    </row>
    <row r="14006" spans="6:6">
      <c r="F14006" s="116">
        <v>613799</v>
      </c>
    </row>
    <row r="14007" spans="6:6">
      <c r="F14007" s="116">
        <v>613800</v>
      </c>
    </row>
    <row r="14008" spans="6:6">
      <c r="F14008" s="116">
        <v>613802</v>
      </c>
    </row>
    <row r="14009" spans="6:6">
      <c r="F14009" s="116">
        <v>613805</v>
      </c>
    </row>
    <row r="14010" spans="6:6">
      <c r="F14010" s="116">
        <v>613808</v>
      </c>
    </row>
    <row r="14011" spans="6:6">
      <c r="F14011" s="116">
        <v>613810</v>
      </c>
    </row>
    <row r="14012" spans="6:6">
      <c r="F14012" s="116">
        <v>613811</v>
      </c>
    </row>
    <row r="14013" spans="6:6">
      <c r="F14013" s="116">
        <v>613812</v>
      </c>
    </row>
    <row r="14014" spans="6:6">
      <c r="F14014" s="116">
        <v>613814</v>
      </c>
    </row>
    <row r="14015" spans="6:6">
      <c r="F14015" s="116">
        <v>613815</v>
      </c>
    </row>
    <row r="14016" spans="6:6">
      <c r="F14016" s="116">
        <v>613817</v>
      </c>
    </row>
    <row r="14017" spans="6:6">
      <c r="F14017" s="116">
        <v>613818</v>
      </c>
    </row>
    <row r="14018" spans="6:6">
      <c r="F14018" s="116">
        <v>613821</v>
      </c>
    </row>
    <row r="14019" spans="6:6">
      <c r="F14019" s="116">
        <v>613822</v>
      </c>
    </row>
    <row r="14020" spans="6:6">
      <c r="F14020" s="116">
        <v>613824</v>
      </c>
    </row>
    <row r="14021" spans="6:6">
      <c r="F14021" s="116">
        <v>613826</v>
      </c>
    </row>
    <row r="14022" spans="6:6">
      <c r="F14022" s="116">
        <v>613828</v>
      </c>
    </row>
    <row r="14023" spans="6:6">
      <c r="F14023" s="116">
        <v>613830</v>
      </c>
    </row>
    <row r="14024" spans="6:6">
      <c r="F14024" s="116">
        <v>613832</v>
      </c>
    </row>
    <row r="14025" spans="6:6">
      <c r="F14025" s="116">
        <v>613835</v>
      </c>
    </row>
    <row r="14026" spans="6:6">
      <c r="F14026" s="116">
        <v>613842</v>
      </c>
    </row>
    <row r="14027" spans="6:6">
      <c r="F14027" s="116">
        <v>613844</v>
      </c>
    </row>
    <row r="14028" spans="6:6">
      <c r="F14028" s="116">
        <v>613845</v>
      </c>
    </row>
    <row r="14029" spans="6:6">
      <c r="F14029" s="116">
        <v>613849</v>
      </c>
    </row>
    <row r="14030" spans="6:6">
      <c r="F14030" s="116">
        <v>613851</v>
      </c>
    </row>
    <row r="14031" spans="6:6">
      <c r="F14031" s="116">
        <v>613853</v>
      </c>
    </row>
    <row r="14032" spans="6:6">
      <c r="F14032" s="116">
        <v>613854</v>
      </c>
    </row>
    <row r="14033" spans="6:6">
      <c r="F14033" s="116">
        <v>613855</v>
      </c>
    </row>
    <row r="14034" spans="6:6">
      <c r="F14034" s="116">
        <v>613856</v>
      </c>
    </row>
    <row r="14035" spans="6:6">
      <c r="F14035" s="116">
        <v>613858</v>
      </c>
    </row>
    <row r="14036" spans="6:6">
      <c r="F14036" s="116">
        <v>613859</v>
      </c>
    </row>
    <row r="14037" spans="6:6">
      <c r="F14037" s="116">
        <v>613862</v>
      </c>
    </row>
    <row r="14038" spans="6:6">
      <c r="F14038" s="116">
        <v>613867</v>
      </c>
    </row>
    <row r="14039" spans="6:6">
      <c r="F14039" s="116">
        <v>613869</v>
      </c>
    </row>
    <row r="14040" spans="6:6">
      <c r="F14040" s="116">
        <v>613877</v>
      </c>
    </row>
    <row r="14041" spans="6:6">
      <c r="F14041" s="116">
        <v>613879</v>
      </c>
    </row>
    <row r="14042" spans="6:6">
      <c r="F14042" s="116">
        <v>613880</v>
      </c>
    </row>
    <row r="14043" spans="6:6">
      <c r="F14043" s="116">
        <v>613882</v>
      </c>
    </row>
    <row r="14044" spans="6:6">
      <c r="F14044" s="116">
        <v>613884</v>
      </c>
    </row>
    <row r="14045" spans="6:6">
      <c r="F14045" s="116">
        <v>613885</v>
      </c>
    </row>
    <row r="14046" spans="6:6">
      <c r="F14046" s="116">
        <v>613886</v>
      </c>
    </row>
    <row r="14047" spans="6:6">
      <c r="F14047" s="116">
        <v>613888</v>
      </c>
    </row>
    <row r="14048" spans="6:6">
      <c r="F14048" s="116">
        <v>613889</v>
      </c>
    </row>
    <row r="14049" spans="6:6">
      <c r="F14049" s="116">
        <v>613890</v>
      </c>
    </row>
    <row r="14050" spans="6:6">
      <c r="F14050" s="116">
        <v>613891</v>
      </c>
    </row>
    <row r="14051" spans="6:6">
      <c r="F14051" s="116">
        <v>613895</v>
      </c>
    </row>
    <row r="14052" spans="6:6">
      <c r="F14052" s="116">
        <v>613898</v>
      </c>
    </row>
    <row r="14053" spans="6:6">
      <c r="F14053" s="116">
        <v>613899</v>
      </c>
    </row>
    <row r="14054" spans="6:6">
      <c r="F14054" s="116">
        <v>613901</v>
      </c>
    </row>
    <row r="14055" spans="6:6">
      <c r="F14055" s="116">
        <v>613902</v>
      </c>
    </row>
    <row r="14056" spans="6:6">
      <c r="F14056" s="116">
        <v>613904</v>
      </c>
    </row>
    <row r="14057" spans="6:6">
      <c r="F14057" s="116">
        <v>613905</v>
      </c>
    </row>
    <row r="14058" spans="6:6">
      <c r="F14058" s="116">
        <v>613907</v>
      </c>
    </row>
    <row r="14059" spans="6:6">
      <c r="F14059" s="116">
        <v>613909</v>
      </c>
    </row>
    <row r="14060" spans="6:6">
      <c r="F14060" s="116">
        <v>613915</v>
      </c>
    </row>
    <row r="14061" spans="6:6">
      <c r="F14061" s="116">
        <v>613916</v>
      </c>
    </row>
    <row r="14062" spans="6:6">
      <c r="F14062" s="116">
        <v>613917</v>
      </c>
    </row>
    <row r="14063" spans="6:6">
      <c r="F14063" s="116">
        <v>613918</v>
      </c>
    </row>
    <row r="14064" spans="6:6">
      <c r="F14064" s="116">
        <v>613919</v>
      </c>
    </row>
    <row r="14065" spans="6:6">
      <c r="F14065" s="116">
        <v>613923</v>
      </c>
    </row>
    <row r="14066" spans="6:6">
      <c r="F14066" s="116">
        <v>613924</v>
      </c>
    </row>
    <row r="14067" spans="6:6">
      <c r="F14067" s="116">
        <v>613925</v>
      </c>
    </row>
    <row r="14068" spans="6:6">
      <c r="F14068" s="116">
        <v>613927</v>
      </c>
    </row>
    <row r="14069" spans="6:6">
      <c r="F14069" s="116">
        <v>613930</v>
      </c>
    </row>
    <row r="14070" spans="6:6">
      <c r="F14070" s="116">
        <v>613932</v>
      </c>
    </row>
    <row r="14071" spans="6:6">
      <c r="F14071" s="116">
        <v>613935</v>
      </c>
    </row>
    <row r="14072" spans="6:6">
      <c r="F14072" s="116">
        <v>613938</v>
      </c>
    </row>
    <row r="14073" spans="6:6">
      <c r="F14073" s="116">
        <v>613941</v>
      </c>
    </row>
    <row r="14074" spans="6:6">
      <c r="F14074" s="116">
        <v>613942</v>
      </c>
    </row>
    <row r="14075" spans="6:6">
      <c r="F14075" s="116">
        <v>613943</v>
      </c>
    </row>
    <row r="14076" spans="6:6">
      <c r="F14076" s="116">
        <v>613945</v>
      </c>
    </row>
    <row r="14077" spans="6:6">
      <c r="F14077" s="116">
        <v>613947</v>
      </c>
    </row>
    <row r="14078" spans="6:6">
      <c r="F14078" s="116">
        <v>613948</v>
      </c>
    </row>
    <row r="14079" spans="6:6">
      <c r="F14079" s="116">
        <v>613954</v>
      </c>
    </row>
    <row r="14080" spans="6:6">
      <c r="F14080" s="116">
        <v>613956</v>
      </c>
    </row>
    <row r="14081" spans="6:6">
      <c r="F14081" s="116">
        <v>613957</v>
      </c>
    </row>
    <row r="14082" spans="6:6">
      <c r="F14082" s="116">
        <v>613958</v>
      </c>
    </row>
    <row r="14083" spans="6:6">
      <c r="F14083" s="116">
        <v>613960</v>
      </c>
    </row>
    <row r="14084" spans="6:6">
      <c r="F14084" s="116">
        <v>613962</v>
      </c>
    </row>
    <row r="14085" spans="6:6">
      <c r="F14085" s="116">
        <v>613966</v>
      </c>
    </row>
    <row r="14086" spans="6:6">
      <c r="F14086" s="116">
        <v>613968</v>
      </c>
    </row>
    <row r="14087" spans="6:6">
      <c r="F14087" s="116">
        <v>613970</v>
      </c>
    </row>
    <row r="14088" spans="6:6">
      <c r="F14088" s="116">
        <v>613971</v>
      </c>
    </row>
    <row r="14089" spans="6:6">
      <c r="F14089" s="116">
        <v>613972</v>
      </c>
    </row>
    <row r="14090" spans="6:6">
      <c r="F14090" s="116">
        <v>613974</v>
      </c>
    </row>
    <row r="14091" spans="6:6">
      <c r="F14091" s="116">
        <v>613976</v>
      </c>
    </row>
    <row r="14092" spans="6:6">
      <c r="F14092" s="116">
        <v>613977</v>
      </c>
    </row>
    <row r="14093" spans="6:6">
      <c r="F14093" s="116">
        <v>613983</v>
      </c>
    </row>
    <row r="14094" spans="6:6">
      <c r="F14094" s="116">
        <v>613984</v>
      </c>
    </row>
    <row r="14095" spans="6:6">
      <c r="F14095" s="116">
        <v>613985</v>
      </c>
    </row>
    <row r="14096" spans="6:6">
      <c r="F14096" s="116">
        <v>613986</v>
      </c>
    </row>
    <row r="14097" spans="6:6">
      <c r="F14097" s="116">
        <v>613987</v>
      </c>
    </row>
    <row r="14098" spans="6:6">
      <c r="F14098" s="116">
        <v>613988</v>
      </c>
    </row>
    <row r="14099" spans="6:6">
      <c r="F14099" s="116">
        <v>613989</v>
      </c>
    </row>
    <row r="14100" spans="6:6">
      <c r="F14100" s="116">
        <v>613991</v>
      </c>
    </row>
    <row r="14101" spans="6:6">
      <c r="F14101" s="116">
        <v>613992</v>
      </c>
    </row>
    <row r="14102" spans="6:6">
      <c r="F14102" s="116">
        <v>613993</v>
      </c>
    </row>
    <row r="14103" spans="6:6">
      <c r="F14103" s="116">
        <v>613996</v>
      </c>
    </row>
    <row r="14104" spans="6:6">
      <c r="F14104" s="116">
        <v>613997</v>
      </c>
    </row>
    <row r="14105" spans="6:6">
      <c r="F14105" s="116">
        <v>613998</v>
      </c>
    </row>
    <row r="14106" spans="6:6">
      <c r="F14106" s="116">
        <v>613999</v>
      </c>
    </row>
    <row r="14107" spans="6:6">
      <c r="F14107" s="116">
        <v>614000</v>
      </c>
    </row>
    <row r="14108" spans="6:6">
      <c r="F14108" s="116">
        <v>614002</v>
      </c>
    </row>
    <row r="14109" spans="6:6">
      <c r="F14109" s="116">
        <v>614006</v>
      </c>
    </row>
    <row r="14110" spans="6:6">
      <c r="F14110" s="116">
        <v>614007</v>
      </c>
    </row>
    <row r="14111" spans="6:6">
      <c r="F14111" s="116">
        <v>614011</v>
      </c>
    </row>
    <row r="14112" spans="6:6">
      <c r="F14112" s="116">
        <v>614013</v>
      </c>
    </row>
    <row r="14113" spans="6:6">
      <c r="F14113" s="116">
        <v>614014</v>
      </c>
    </row>
    <row r="14114" spans="6:6">
      <c r="F14114" s="116">
        <v>614015</v>
      </c>
    </row>
    <row r="14115" spans="6:6">
      <c r="F14115" s="116">
        <v>614017</v>
      </c>
    </row>
    <row r="14116" spans="6:6">
      <c r="F14116" s="116">
        <v>614021</v>
      </c>
    </row>
    <row r="14117" spans="6:6">
      <c r="F14117" s="116">
        <v>614025</v>
      </c>
    </row>
    <row r="14118" spans="6:6">
      <c r="F14118" s="116">
        <v>614026</v>
      </c>
    </row>
    <row r="14119" spans="6:6">
      <c r="F14119" s="116">
        <v>614027</v>
      </c>
    </row>
    <row r="14120" spans="6:6">
      <c r="F14120" s="116">
        <v>614028</v>
      </c>
    </row>
    <row r="14121" spans="6:6">
      <c r="F14121" s="116">
        <v>614029</v>
      </c>
    </row>
    <row r="14122" spans="6:6">
      <c r="F14122" s="116">
        <v>614033</v>
      </c>
    </row>
    <row r="14123" spans="6:6">
      <c r="F14123" s="116">
        <v>614035</v>
      </c>
    </row>
    <row r="14124" spans="6:6">
      <c r="F14124" s="116">
        <v>614040</v>
      </c>
    </row>
    <row r="14125" spans="6:6">
      <c r="F14125" s="116">
        <v>614042</v>
      </c>
    </row>
    <row r="14126" spans="6:6">
      <c r="F14126" s="116">
        <v>614045</v>
      </c>
    </row>
    <row r="14127" spans="6:6">
      <c r="F14127" s="116">
        <v>614047</v>
      </c>
    </row>
    <row r="14128" spans="6:6">
      <c r="F14128" s="116">
        <v>614048</v>
      </c>
    </row>
    <row r="14129" spans="6:6">
      <c r="F14129" s="116">
        <v>614049</v>
      </c>
    </row>
    <row r="14130" spans="6:6">
      <c r="F14130" s="116">
        <v>614050</v>
      </c>
    </row>
    <row r="14131" spans="6:6">
      <c r="F14131" s="116">
        <v>614055</v>
      </c>
    </row>
    <row r="14132" spans="6:6">
      <c r="F14132" s="116">
        <v>614056</v>
      </c>
    </row>
    <row r="14133" spans="6:6">
      <c r="F14133" s="116">
        <v>614057</v>
      </c>
    </row>
    <row r="14134" spans="6:6">
      <c r="F14134" s="116">
        <v>614061</v>
      </c>
    </row>
    <row r="14135" spans="6:6">
      <c r="F14135" s="116">
        <v>614062</v>
      </c>
    </row>
    <row r="14136" spans="6:6">
      <c r="F14136" s="116">
        <v>614063</v>
      </c>
    </row>
    <row r="14137" spans="6:6">
      <c r="F14137" s="116">
        <v>614067</v>
      </c>
    </row>
    <row r="14138" spans="6:6">
      <c r="F14138" s="116">
        <v>614069</v>
      </c>
    </row>
    <row r="14139" spans="6:6">
      <c r="F14139" s="116">
        <v>614070</v>
      </c>
    </row>
    <row r="14140" spans="6:6">
      <c r="F14140" s="116">
        <v>614071</v>
      </c>
    </row>
    <row r="14141" spans="6:6">
      <c r="F14141" s="116">
        <v>614073</v>
      </c>
    </row>
    <row r="14142" spans="6:6">
      <c r="F14142" s="116">
        <v>614074</v>
      </c>
    </row>
    <row r="14143" spans="6:6">
      <c r="F14143" s="116">
        <v>614075</v>
      </c>
    </row>
    <row r="14144" spans="6:6">
      <c r="F14144" s="116">
        <v>614076</v>
      </c>
    </row>
    <row r="14145" spans="6:6">
      <c r="F14145" s="116">
        <v>614077</v>
      </c>
    </row>
    <row r="14146" spans="6:6">
      <c r="F14146" s="116">
        <v>614078</v>
      </c>
    </row>
    <row r="14147" spans="6:6">
      <c r="F14147" s="116">
        <v>614084</v>
      </c>
    </row>
    <row r="14148" spans="6:6">
      <c r="F14148" s="116">
        <v>614090</v>
      </c>
    </row>
    <row r="14149" spans="6:6">
      <c r="F14149" s="116">
        <v>614091</v>
      </c>
    </row>
    <row r="14150" spans="6:6">
      <c r="F14150" s="116">
        <v>614093</v>
      </c>
    </row>
    <row r="14151" spans="6:6">
      <c r="F14151" s="116">
        <v>614095</v>
      </c>
    </row>
    <row r="14152" spans="6:6">
      <c r="F14152" s="116">
        <v>614096</v>
      </c>
    </row>
    <row r="14153" spans="6:6">
      <c r="F14153" s="116">
        <v>614102</v>
      </c>
    </row>
    <row r="14154" spans="6:6">
      <c r="F14154" s="116">
        <v>614103</v>
      </c>
    </row>
    <row r="14155" spans="6:6">
      <c r="F14155" s="116">
        <v>614105</v>
      </c>
    </row>
    <row r="14156" spans="6:6">
      <c r="F14156" s="116">
        <v>614106</v>
      </c>
    </row>
    <row r="14157" spans="6:6">
      <c r="F14157" s="116">
        <v>614110</v>
      </c>
    </row>
    <row r="14158" spans="6:6">
      <c r="F14158" s="116">
        <v>614112</v>
      </c>
    </row>
    <row r="14159" spans="6:6">
      <c r="F14159" s="116">
        <v>614113</v>
      </c>
    </row>
    <row r="14160" spans="6:6">
      <c r="F14160" s="116">
        <v>614114</v>
      </c>
    </row>
    <row r="14161" spans="6:6">
      <c r="F14161" s="116">
        <v>614115</v>
      </c>
    </row>
    <row r="14162" spans="6:6">
      <c r="F14162" s="116">
        <v>614117</v>
      </c>
    </row>
    <row r="14163" spans="6:6">
      <c r="F14163" s="116">
        <v>614118</v>
      </c>
    </row>
    <row r="14164" spans="6:6">
      <c r="F14164" s="116">
        <v>614121</v>
      </c>
    </row>
    <row r="14165" spans="6:6">
      <c r="F14165" s="116">
        <v>614124</v>
      </c>
    </row>
    <row r="14166" spans="6:6">
      <c r="F14166" s="116">
        <v>614125</v>
      </c>
    </row>
    <row r="14167" spans="6:6">
      <c r="F14167" s="116">
        <v>614128</v>
      </c>
    </row>
    <row r="14168" spans="6:6">
      <c r="F14168" s="116">
        <v>614129</v>
      </c>
    </row>
    <row r="14169" spans="6:6">
      <c r="F14169" s="116">
        <v>614130</v>
      </c>
    </row>
    <row r="14170" spans="6:6">
      <c r="F14170" s="116">
        <v>614134</v>
      </c>
    </row>
    <row r="14171" spans="6:6">
      <c r="F14171" s="116">
        <v>614135</v>
      </c>
    </row>
    <row r="14172" spans="6:6">
      <c r="F14172" s="116">
        <v>614138</v>
      </c>
    </row>
    <row r="14173" spans="6:6">
      <c r="F14173" s="116">
        <v>614139</v>
      </c>
    </row>
    <row r="14174" spans="6:6">
      <c r="F14174" s="116">
        <v>614141</v>
      </c>
    </row>
    <row r="14175" spans="6:6">
      <c r="F14175" s="116">
        <v>614143</v>
      </c>
    </row>
    <row r="14176" spans="6:6">
      <c r="F14176" s="116">
        <v>614145</v>
      </c>
    </row>
    <row r="14177" spans="6:6">
      <c r="F14177" s="116">
        <v>614147</v>
      </c>
    </row>
    <row r="14178" spans="6:6">
      <c r="F14178" s="116">
        <v>614148</v>
      </c>
    </row>
    <row r="14179" spans="6:6">
      <c r="F14179" s="116">
        <v>614149</v>
      </c>
    </row>
    <row r="14180" spans="6:6">
      <c r="F14180" s="116">
        <v>614151</v>
      </c>
    </row>
    <row r="14181" spans="6:6">
      <c r="F14181" s="116">
        <v>614152</v>
      </c>
    </row>
    <row r="14182" spans="6:6">
      <c r="F14182" s="116">
        <v>614153</v>
      </c>
    </row>
    <row r="14183" spans="6:6">
      <c r="F14183" s="116">
        <v>614154</v>
      </c>
    </row>
    <row r="14184" spans="6:6">
      <c r="F14184" s="116">
        <v>614156</v>
      </c>
    </row>
    <row r="14185" spans="6:6">
      <c r="F14185" s="116">
        <v>614159</v>
      </c>
    </row>
    <row r="14186" spans="6:6">
      <c r="F14186" s="116">
        <v>614165</v>
      </c>
    </row>
    <row r="14187" spans="6:6">
      <c r="F14187" s="116">
        <v>614166</v>
      </c>
    </row>
    <row r="14188" spans="6:6">
      <c r="F14188" s="116">
        <v>614170</v>
      </c>
    </row>
    <row r="14189" spans="6:6">
      <c r="F14189" s="116">
        <v>614176</v>
      </c>
    </row>
    <row r="14190" spans="6:6">
      <c r="F14190" s="116">
        <v>614177</v>
      </c>
    </row>
    <row r="14191" spans="6:6">
      <c r="F14191" s="116">
        <v>614181</v>
      </c>
    </row>
    <row r="14192" spans="6:6">
      <c r="F14192" s="116">
        <v>614183</v>
      </c>
    </row>
    <row r="14193" spans="6:6">
      <c r="F14193" s="116">
        <v>614187</v>
      </c>
    </row>
    <row r="14194" spans="6:6">
      <c r="F14194" s="116">
        <v>614192</v>
      </c>
    </row>
    <row r="14195" spans="6:6">
      <c r="F14195" s="116">
        <v>614193</v>
      </c>
    </row>
    <row r="14196" spans="6:6">
      <c r="F14196" s="116">
        <v>614194</v>
      </c>
    </row>
    <row r="14197" spans="6:6">
      <c r="F14197" s="116">
        <v>614195</v>
      </c>
    </row>
    <row r="14198" spans="6:6">
      <c r="F14198" s="116">
        <v>614196</v>
      </c>
    </row>
    <row r="14199" spans="6:6">
      <c r="F14199" s="116">
        <v>614197</v>
      </c>
    </row>
    <row r="14200" spans="6:6">
      <c r="F14200" s="116">
        <v>614198</v>
      </c>
    </row>
    <row r="14201" spans="6:6">
      <c r="F14201" s="116">
        <v>614199</v>
      </c>
    </row>
    <row r="14202" spans="6:6">
      <c r="F14202" s="116">
        <v>614200</v>
      </c>
    </row>
    <row r="14203" spans="6:6">
      <c r="F14203" s="116">
        <v>614203</v>
      </c>
    </row>
    <row r="14204" spans="6:6">
      <c r="F14204" s="116">
        <v>614206</v>
      </c>
    </row>
    <row r="14205" spans="6:6">
      <c r="F14205" s="116">
        <v>614207</v>
      </c>
    </row>
    <row r="14206" spans="6:6">
      <c r="F14206" s="116">
        <v>614208</v>
      </c>
    </row>
    <row r="14207" spans="6:6">
      <c r="F14207" s="116">
        <v>614209</v>
      </c>
    </row>
    <row r="14208" spans="6:6">
      <c r="F14208" s="116">
        <v>614210</v>
      </c>
    </row>
    <row r="14209" spans="6:6">
      <c r="F14209" s="116">
        <v>614212</v>
      </c>
    </row>
    <row r="14210" spans="6:6">
      <c r="F14210" s="116">
        <v>614213</v>
      </c>
    </row>
    <row r="14211" spans="6:6">
      <c r="F14211" s="116">
        <v>614215</v>
      </c>
    </row>
    <row r="14212" spans="6:6">
      <c r="F14212" s="116">
        <v>614217</v>
      </c>
    </row>
    <row r="14213" spans="6:6">
      <c r="F14213" s="116">
        <v>614219</v>
      </c>
    </row>
    <row r="14214" spans="6:6">
      <c r="F14214" s="116">
        <v>614220</v>
      </c>
    </row>
    <row r="14215" spans="6:6">
      <c r="F14215" s="116">
        <v>614226</v>
      </c>
    </row>
    <row r="14216" spans="6:6">
      <c r="F14216" s="116">
        <v>614227</v>
      </c>
    </row>
    <row r="14217" spans="6:6">
      <c r="F14217" s="116">
        <v>614236</v>
      </c>
    </row>
    <row r="14218" spans="6:6">
      <c r="F14218" s="116">
        <v>614238</v>
      </c>
    </row>
    <row r="14219" spans="6:6">
      <c r="F14219" s="116">
        <v>614241</v>
      </c>
    </row>
    <row r="14220" spans="6:6">
      <c r="F14220" s="116">
        <v>614242</v>
      </c>
    </row>
    <row r="14221" spans="6:6">
      <c r="F14221" s="116">
        <v>614243</v>
      </c>
    </row>
    <row r="14222" spans="6:6">
      <c r="F14222" s="116">
        <v>614244</v>
      </c>
    </row>
    <row r="14223" spans="6:6">
      <c r="F14223" s="116">
        <v>614251</v>
      </c>
    </row>
    <row r="14224" spans="6:6">
      <c r="F14224" s="116">
        <v>614252</v>
      </c>
    </row>
    <row r="14225" spans="6:6">
      <c r="F14225" s="116">
        <v>614253</v>
      </c>
    </row>
    <row r="14226" spans="6:6">
      <c r="F14226" s="116">
        <v>614254</v>
      </c>
    </row>
    <row r="14227" spans="6:6">
      <c r="F14227" s="116">
        <v>614257</v>
      </c>
    </row>
    <row r="14228" spans="6:6">
      <c r="F14228" s="116">
        <v>614259</v>
      </c>
    </row>
    <row r="14229" spans="6:6">
      <c r="F14229" s="116">
        <v>614260</v>
      </c>
    </row>
    <row r="14230" spans="6:6">
      <c r="F14230" s="116">
        <v>614262</v>
      </c>
    </row>
    <row r="14231" spans="6:6">
      <c r="F14231" s="116">
        <v>614269</v>
      </c>
    </row>
    <row r="14232" spans="6:6">
      <c r="F14232" s="116">
        <v>614275</v>
      </c>
    </row>
    <row r="14233" spans="6:6">
      <c r="F14233" s="116">
        <v>614276</v>
      </c>
    </row>
    <row r="14234" spans="6:6">
      <c r="F14234" s="116">
        <v>614279</v>
      </c>
    </row>
    <row r="14235" spans="6:6">
      <c r="F14235" s="116">
        <v>614280</v>
      </c>
    </row>
    <row r="14236" spans="6:6">
      <c r="F14236" s="116">
        <v>614282</v>
      </c>
    </row>
    <row r="14237" spans="6:6">
      <c r="F14237" s="116">
        <v>614283</v>
      </c>
    </row>
    <row r="14238" spans="6:6">
      <c r="F14238" s="116">
        <v>614284</v>
      </c>
    </row>
    <row r="14239" spans="6:6">
      <c r="F14239" s="116">
        <v>614285</v>
      </c>
    </row>
    <row r="14240" spans="6:6">
      <c r="F14240" s="116">
        <v>614287</v>
      </c>
    </row>
    <row r="14241" spans="6:6">
      <c r="F14241" s="116">
        <v>614288</v>
      </c>
    </row>
    <row r="14242" spans="6:6">
      <c r="F14242" s="116">
        <v>614290</v>
      </c>
    </row>
    <row r="14243" spans="6:6">
      <c r="F14243" s="116">
        <v>614292</v>
      </c>
    </row>
    <row r="14244" spans="6:6">
      <c r="F14244" s="116">
        <v>614296</v>
      </c>
    </row>
    <row r="14245" spans="6:6">
      <c r="F14245" s="116">
        <v>614299</v>
      </c>
    </row>
    <row r="14246" spans="6:6">
      <c r="F14246" s="116">
        <v>614300</v>
      </c>
    </row>
    <row r="14247" spans="6:6">
      <c r="F14247" s="116">
        <v>614302</v>
      </c>
    </row>
    <row r="14248" spans="6:6">
      <c r="F14248" s="116">
        <v>614306</v>
      </c>
    </row>
    <row r="14249" spans="6:6">
      <c r="F14249" s="116">
        <v>614307</v>
      </c>
    </row>
    <row r="14250" spans="6:6">
      <c r="F14250" s="116">
        <v>614308</v>
      </c>
    </row>
    <row r="14251" spans="6:6">
      <c r="F14251" s="116">
        <v>614310</v>
      </c>
    </row>
    <row r="14252" spans="6:6">
      <c r="F14252" s="116">
        <v>614311</v>
      </c>
    </row>
    <row r="14253" spans="6:6">
      <c r="F14253" s="116">
        <v>614312</v>
      </c>
    </row>
    <row r="14254" spans="6:6">
      <c r="F14254" s="116">
        <v>614317</v>
      </c>
    </row>
    <row r="14255" spans="6:6">
      <c r="F14255" s="116">
        <v>614318</v>
      </c>
    </row>
    <row r="14256" spans="6:6">
      <c r="F14256" s="116">
        <v>614320</v>
      </c>
    </row>
    <row r="14257" spans="6:6">
      <c r="F14257" s="116">
        <v>614321</v>
      </c>
    </row>
    <row r="14258" spans="6:6">
      <c r="F14258" s="116">
        <v>614322</v>
      </c>
    </row>
    <row r="14259" spans="6:6">
      <c r="F14259" s="116">
        <v>614323</v>
      </c>
    </row>
    <row r="14260" spans="6:6">
      <c r="F14260" s="116">
        <v>614333</v>
      </c>
    </row>
    <row r="14261" spans="6:6">
      <c r="F14261" s="116">
        <v>614334</v>
      </c>
    </row>
    <row r="14262" spans="6:6">
      <c r="F14262" s="116">
        <v>614335</v>
      </c>
    </row>
    <row r="14263" spans="6:6">
      <c r="F14263" s="116">
        <v>614339</v>
      </c>
    </row>
    <row r="14264" spans="6:6">
      <c r="F14264" s="116">
        <v>614342</v>
      </c>
    </row>
    <row r="14265" spans="6:6">
      <c r="F14265" s="116">
        <v>614343</v>
      </c>
    </row>
    <row r="14266" spans="6:6">
      <c r="F14266" s="116">
        <v>614344</v>
      </c>
    </row>
    <row r="14267" spans="6:6">
      <c r="F14267" s="116">
        <v>614345</v>
      </c>
    </row>
    <row r="14268" spans="6:6">
      <c r="F14268" s="116">
        <v>614346</v>
      </c>
    </row>
    <row r="14269" spans="6:6">
      <c r="F14269" s="116">
        <v>614347</v>
      </c>
    </row>
    <row r="14270" spans="6:6">
      <c r="F14270" s="116">
        <v>614348</v>
      </c>
    </row>
    <row r="14271" spans="6:6">
      <c r="F14271" s="116">
        <v>614354</v>
      </c>
    </row>
    <row r="14272" spans="6:6">
      <c r="F14272" s="116">
        <v>614357</v>
      </c>
    </row>
    <row r="14273" spans="6:6">
      <c r="F14273" s="116">
        <v>614360</v>
      </c>
    </row>
    <row r="14274" spans="6:6">
      <c r="F14274" s="116">
        <v>614366</v>
      </c>
    </row>
    <row r="14275" spans="6:6">
      <c r="F14275" s="116">
        <v>614367</v>
      </c>
    </row>
    <row r="14276" spans="6:6">
      <c r="F14276" s="116">
        <v>614370</v>
      </c>
    </row>
    <row r="14277" spans="6:6">
      <c r="F14277" s="116">
        <v>614376</v>
      </c>
    </row>
    <row r="14278" spans="6:6">
      <c r="F14278" s="116">
        <v>614378</v>
      </c>
    </row>
    <row r="14279" spans="6:6">
      <c r="F14279" s="116">
        <v>614380</v>
      </c>
    </row>
    <row r="14280" spans="6:6">
      <c r="F14280" s="116">
        <v>614382</v>
      </c>
    </row>
    <row r="14281" spans="6:6">
      <c r="F14281" s="116">
        <v>614388</v>
      </c>
    </row>
    <row r="14282" spans="6:6">
      <c r="F14282" s="116">
        <v>614390</v>
      </c>
    </row>
    <row r="14283" spans="6:6">
      <c r="F14283" s="116">
        <v>614391</v>
      </c>
    </row>
    <row r="14284" spans="6:6">
      <c r="F14284" s="116">
        <v>614392</v>
      </c>
    </row>
    <row r="14285" spans="6:6">
      <c r="F14285" s="116">
        <v>614396</v>
      </c>
    </row>
    <row r="14286" spans="6:6">
      <c r="F14286" s="116">
        <v>614402</v>
      </c>
    </row>
    <row r="14287" spans="6:6">
      <c r="F14287" s="116">
        <v>614404</v>
      </c>
    </row>
    <row r="14288" spans="6:6">
      <c r="F14288" s="116">
        <v>614406</v>
      </c>
    </row>
    <row r="14289" spans="6:6">
      <c r="F14289" s="116">
        <v>614408</v>
      </c>
    </row>
    <row r="14290" spans="6:6">
      <c r="F14290" s="116">
        <v>614409</v>
      </c>
    </row>
    <row r="14291" spans="6:6">
      <c r="F14291" s="116">
        <v>614412</v>
      </c>
    </row>
    <row r="14292" spans="6:6">
      <c r="F14292" s="116">
        <v>614414</v>
      </c>
    </row>
    <row r="14293" spans="6:6">
      <c r="F14293" s="116">
        <v>614415</v>
      </c>
    </row>
    <row r="14294" spans="6:6">
      <c r="F14294" s="116">
        <v>614416</v>
      </c>
    </row>
    <row r="14295" spans="6:6">
      <c r="F14295" s="116">
        <v>614417</v>
      </c>
    </row>
    <row r="14296" spans="6:6">
      <c r="F14296" s="116">
        <v>614419</v>
      </c>
    </row>
    <row r="14297" spans="6:6">
      <c r="F14297" s="116">
        <v>614423</v>
      </c>
    </row>
    <row r="14298" spans="6:6">
      <c r="F14298" s="116">
        <v>614424</v>
      </c>
    </row>
    <row r="14299" spans="6:6">
      <c r="F14299" s="116">
        <v>614425</v>
      </c>
    </row>
    <row r="14300" spans="6:6">
      <c r="F14300" s="116">
        <v>614427</v>
      </c>
    </row>
    <row r="14301" spans="6:6">
      <c r="F14301" s="116">
        <v>614429</v>
      </c>
    </row>
    <row r="14302" spans="6:6">
      <c r="F14302" s="116">
        <v>614434</v>
      </c>
    </row>
    <row r="14303" spans="6:6">
      <c r="F14303" s="116">
        <v>614435</v>
      </c>
    </row>
    <row r="14304" spans="6:6">
      <c r="F14304" s="116">
        <v>614437</v>
      </c>
    </row>
    <row r="14305" spans="6:6">
      <c r="F14305" s="116">
        <v>614438</v>
      </c>
    </row>
    <row r="14306" spans="6:6">
      <c r="F14306" s="116">
        <v>614441</v>
      </c>
    </row>
    <row r="14307" spans="6:6">
      <c r="F14307" s="116">
        <v>614449</v>
      </c>
    </row>
    <row r="14308" spans="6:6">
      <c r="F14308" s="116">
        <v>614452</v>
      </c>
    </row>
    <row r="14309" spans="6:6">
      <c r="F14309" s="116">
        <v>614453</v>
      </c>
    </row>
    <row r="14310" spans="6:6">
      <c r="F14310" s="116">
        <v>614455</v>
      </c>
    </row>
    <row r="14311" spans="6:6">
      <c r="F14311" s="116">
        <v>614456</v>
      </c>
    </row>
    <row r="14312" spans="6:6">
      <c r="F14312" s="116">
        <v>614457</v>
      </c>
    </row>
    <row r="14313" spans="6:6">
      <c r="F14313" s="116">
        <v>614460</v>
      </c>
    </row>
    <row r="14314" spans="6:6">
      <c r="F14314" s="116">
        <v>614467</v>
      </c>
    </row>
    <row r="14315" spans="6:6">
      <c r="F14315" s="116">
        <v>614468</v>
      </c>
    </row>
    <row r="14316" spans="6:6">
      <c r="F14316" s="116">
        <v>614469</v>
      </c>
    </row>
    <row r="14317" spans="6:6">
      <c r="F14317" s="116">
        <v>614471</v>
      </c>
    </row>
    <row r="14318" spans="6:6">
      <c r="F14318" s="116">
        <v>614472</v>
      </c>
    </row>
    <row r="14319" spans="6:6">
      <c r="F14319" s="116">
        <v>614476</v>
      </c>
    </row>
    <row r="14320" spans="6:6">
      <c r="F14320" s="116">
        <v>614478</v>
      </c>
    </row>
    <row r="14321" spans="6:6">
      <c r="F14321" s="116">
        <v>614487</v>
      </c>
    </row>
    <row r="14322" spans="6:6">
      <c r="F14322" s="116">
        <v>614488</v>
      </c>
    </row>
    <row r="14323" spans="6:6">
      <c r="F14323" s="116">
        <v>614489</v>
      </c>
    </row>
    <row r="14324" spans="6:6">
      <c r="F14324" s="116">
        <v>614490</v>
      </c>
    </row>
    <row r="14325" spans="6:6">
      <c r="F14325" s="116">
        <v>614491</v>
      </c>
    </row>
    <row r="14326" spans="6:6">
      <c r="F14326" s="116">
        <v>614493</v>
      </c>
    </row>
    <row r="14327" spans="6:6">
      <c r="F14327" s="116">
        <v>614494</v>
      </c>
    </row>
    <row r="14328" spans="6:6">
      <c r="F14328" s="116">
        <v>614496</v>
      </c>
    </row>
    <row r="14329" spans="6:6">
      <c r="F14329" s="116">
        <v>614497</v>
      </c>
    </row>
    <row r="14330" spans="6:6">
      <c r="F14330" s="116">
        <v>614498</v>
      </c>
    </row>
    <row r="14331" spans="6:6">
      <c r="F14331" s="116">
        <v>614507</v>
      </c>
    </row>
    <row r="14332" spans="6:6">
      <c r="F14332" s="116">
        <v>614508</v>
      </c>
    </row>
    <row r="14333" spans="6:6">
      <c r="F14333" s="116">
        <v>614509</v>
      </c>
    </row>
    <row r="14334" spans="6:6">
      <c r="F14334" s="116">
        <v>614512</v>
      </c>
    </row>
    <row r="14335" spans="6:6">
      <c r="F14335" s="116">
        <v>614517</v>
      </c>
    </row>
    <row r="14336" spans="6:6">
      <c r="F14336" s="116">
        <v>614519</v>
      </c>
    </row>
    <row r="14337" spans="6:6">
      <c r="F14337" s="116">
        <v>614520</v>
      </c>
    </row>
    <row r="14338" spans="6:6">
      <c r="F14338" s="116">
        <v>614521</v>
      </c>
    </row>
    <row r="14339" spans="6:6">
      <c r="F14339" s="116">
        <v>614522</v>
      </c>
    </row>
    <row r="14340" spans="6:6">
      <c r="F14340" s="116">
        <v>614525</v>
      </c>
    </row>
    <row r="14341" spans="6:6">
      <c r="F14341" s="116">
        <v>614529</v>
      </c>
    </row>
    <row r="14342" spans="6:6">
      <c r="F14342" s="116">
        <v>614531</v>
      </c>
    </row>
    <row r="14343" spans="6:6">
      <c r="F14343" s="116">
        <v>614538</v>
      </c>
    </row>
    <row r="14344" spans="6:6">
      <c r="F14344" s="116">
        <v>614539</v>
      </c>
    </row>
    <row r="14345" spans="6:6">
      <c r="F14345" s="116">
        <v>614540</v>
      </c>
    </row>
    <row r="14346" spans="6:6">
      <c r="F14346" s="116">
        <v>614542</v>
      </c>
    </row>
    <row r="14347" spans="6:6">
      <c r="F14347" s="116">
        <v>614544</v>
      </c>
    </row>
    <row r="14348" spans="6:6">
      <c r="F14348" s="116">
        <v>614548</v>
      </c>
    </row>
    <row r="14349" spans="6:6">
      <c r="F14349" s="116">
        <v>614550</v>
      </c>
    </row>
    <row r="14350" spans="6:6">
      <c r="F14350" s="116">
        <v>614551</v>
      </c>
    </row>
    <row r="14351" spans="6:6">
      <c r="F14351" s="116">
        <v>614553</v>
      </c>
    </row>
    <row r="14352" spans="6:6">
      <c r="F14352" s="116">
        <v>614554</v>
      </c>
    </row>
    <row r="14353" spans="6:6">
      <c r="F14353" s="116">
        <v>614555</v>
      </c>
    </row>
    <row r="14354" spans="6:6">
      <c r="F14354" s="116">
        <v>614557</v>
      </c>
    </row>
    <row r="14355" spans="6:6">
      <c r="F14355" s="116">
        <v>614560</v>
      </c>
    </row>
    <row r="14356" spans="6:6">
      <c r="F14356" s="116">
        <v>614562</v>
      </c>
    </row>
    <row r="14357" spans="6:6">
      <c r="F14357" s="116">
        <v>614564</v>
      </c>
    </row>
    <row r="14358" spans="6:6">
      <c r="F14358" s="116">
        <v>614565</v>
      </c>
    </row>
    <row r="14359" spans="6:6">
      <c r="F14359" s="116">
        <v>614570</v>
      </c>
    </row>
    <row r="14360" spans="6:6">
      <c r="F14360" s="116">
        <v>614571</v>
      </c>
    </row>
    <row r="14361" spans="6:6">
      <c r="F14361" s="116">
        <v>614572</v>
      </c>
    </row>
    <row r="14362" spans="6:6">
      <c r="F14362" s="116">
        <v>614573</v>
      </c>
    </row>
    <row r="14363" spans="6:6">
      <c r="F14363" s="116">
        <v>614576</v>
      </c>
    </row>
    <row r="14364" spans="6:6">
      <c r="F14364" s="116">
        <v>614579</v>
      </c>
    </row>
    <row r="14365" spans="6:6">
      <c r="F14365" s="116">
        <v>614583</v>
      </c>
    </row>
    <row r="14366" spans="6:6">
      <c r="F14366" s="116">
        <v>614585</v>
      </c>
    </row>
    <row r="14367" spans="6:6">
      <c r="F14367" s="116">
        <v>614587</v>
      </c>
    </row>
    <row r="14368" spans="6:6">
      <c r="F14368" s="116">
        <v>614588</v>
      </c>
    </row>
    <row r="14369" spans="6:6">
      <c r="F14369" s="116">
        <v>614589</v>
      </c>
    </row>
    <row r="14370" spans="6:6">
      <c r="F14370" s="116">
        <v>614591</v>
      </c>
    </row>
    <row r="14371" spans="6:6">
      <c r="F14371" s="116">
        <v>614592</v>
      </c>
    </row>
    <row r="14372" spans="6:6">
      <c r="F14372" s="116">
        <v>614598</v>
      </c>
    </row>
    <row r="14373" spans="6:6">
      <c r="F14373" s="116">
        <v>614599</v>
      </c>
    </row>
    <row r="14374" spans="6:6">
      <c r="F14374" s="116">
        <v>614600</v>
      </c>
    </row>
    <row r="14375" spans="6:6">
      <c r="F14375" s="116">
        <v>614601</v>
      </c>
    </row>
    <row r="14376" spans="6:6">
      <c r="F14376" s="116">
        <v>614603</v>
      </c>
    </row>
    <row r="14377" spans="6:6">
      <c r="F14377" s="116">
        <v>614606</v>
      </c>
    </row>
    <row r="14378" spans="6:6">
      <c r="F14378" s="116">
        <v>614611</v>
      </c>
    </row>
    <row r="14379" spans="6:6">
      <c r="F14379" s="116">
        <v>614612</v>
      </c>
    </row>
    <row r="14380" spans="6:6">
      <c r="F14380" s="116">
        <v>614614</v>
      </c>
    </row>
    <row r="14381" spans="6:6">
      <c r="F14381" s="116">
        <v>614615</v>
      </c>
    </row>
    <row r="14382" spans="6:6">
      <c r="F14382" s="116">
        <v>614617</v>
      </c>
    </row>
    <row r="14383" spans="6:6">
      <c r="F14383" s="116">
        <v>614618</v>
      </c>
    </row>
    <row r="14384" spans="6:6">
      <c r="F14384" s="116">
        <v>614619</v>
      </c>
    </row>
    <row r="14385" spans="6:6">
      <c r="F14385" s="116">
        <v>614624</v>
      </c>
    </row>
    <row r="14386" spans="6:6">
      <c r="F14386" s="116">
        <v>614625</v>
      </c>
    </row>
    <row r="14387" spans="6:6">
      <c r="F14387" s="116">
        <v>614626</v>
      </c>
    </row>
    <row r="14388" spans="6:6">
      <c r="F14388" s="116">
        <v>614627</v>
      </c>
    </row>
    <row r="14389" spans="6:6">
      <c r="F14389" s="116">
        <v>614629</v>
      </c>
    </row>
    <row r="14390" spans="6:6">
      <c r="F14390" s="116">
        <v>614630</v>
      </c>
    </row>
    <row r="14391" spans="6:6">
      <c r="F14391" s="116">
        <v>614631</v>
      </c>
    </row>
    <row r="14392" spans="6:6">
      <c r="F14392" s="116">
        <v>614633</v>
      </c>
    </row>
    <row r="14393" spans="6:6">
      <c r="F14393" s="116">
        <v>614639</v>
      </c>
    </row>
    <row r="14394" spans="6:6">
      <c r="F14394" s="116">
        <v>614641</v>
      </c>
    </row>
    <row r="14395" spans="6:6">
      <c r="F14395" s="116">
        <v>614642</v>
      </c>
    </row>
    <row r="14396" spans="6:6">
      <c r="F14396" s="116">
        <v>614643</v>
      </c>
    </row>
    <row r="14397" spans="6:6">
      <c r="F14397" s="116">
        <v>614645</v>
      </c>
    </row>
    <row r="14398" spans="6:6">
      <c r="F14398" s="116">
        <v>614649</v>
      </c>
    </row>
    <row r="14399" spans="6:6">
      <c r="F14399" s="116">
        <v>614650</v>
      </c>
    </row>
    <row r="14400" spans="6:6">
      <c r="F14400" s="116">
        <v>614651</v>
      </c>
    </row>
    <row r="14401" spans="6:6">
      <c r="F14401" s="116">
        <v>614652</v>
      </c>
    </row>
    <row r="14402" spans="6:6">
      <c r="F14402" s="116">
        <v>614653</v>
      </c>
    </row>
    <row r="14403" spans="6:6">
      <c r="F14403" s="116">
        <v>614655</v>
      </c>
    </row>
    <row r="14404" spans="6:6">
      <c r="F14404" s="116">
        <v>614656</v>
      </c>
    </row>
    <row r="14405" spans="6:6">
      <c r="F14405" s="116">
        <v>614659</v>
      </c>
    </row>
    <row r="14406" spans="6:6">
      <c r="F14406" s="116">
        <v>614661</v>
      </c>
    </row>
    <row r="14407" spans="6:6">
      <c r="F14407" s="116">
        <v>614663</v>
      </c>
    </row>
    <row r="14408" spans="6:6">
      <c r="F14408" s="116">
        <v>614671</v>
      </c>
    </row>
    <row r="14409" spans="6:6">
      <c r="F14409" s="116">
        <v>614672</v>
      </c>
    </row>
    <row r="14410" spans="6:6">
      <c r="F14410" s="116">
        <v>614673</v>
      </c>
    </row>
    <row r="14411" spans="6:6">
      <c r="F14411" s="116">
        <v>614675</v>
      </c>
    </row>
    <row r="14412" spans="6:6">
      <c r="F14412" s="116">
        <v>614678</v>
      </c>
    </row>
    <row r="14413" spans="6:6">
      <c r="F14413" s="116">
        <v>614679</v>
      </c>
    </row>
    <row r="14414" spans="6:6">
      <c r="F14414" s="116">
        <v>614681</v>
      </c>
    </row>
    <row r="14415" spans="6:6">
      <c r="F14415" s="116">
        <v>614688</v>
      </c>
    </row>
    <row r="14416" spans="6:6">
      <c r="F14416" s="116">
        <v>614690</v>
      </c>
    </row>
    <row r="14417" spans="6:6">
      <c r="F14417" s="116">
        <v>614692</v>
      </c>
    </row>
    <row r="14418" spans="6:6">
      <c r="F14418" s="116">
        <v>614694</v>
      </c>
    </row>
    <row r="14419" spans="6:6">
      <c r="F14419" s="116">
        <v>614695</v>
      </c>
    </row>
    <row r="14420" spans="6:6">
      <c r="F14420" s="116">
        <v>614697</v>
      </c>
    </row>
    <row r="14421" spans="6:6">
      <c r="F14421" s="116">
        <v>614700</v>
      </c>
    </row>
    <row r="14422" spans="6:6">
      <c r="F14422" s="116">
        <v>614701</v>
      </c>
    </row>
    <row r="14423" spans="6:6">
      <c r="F14423" s="116">
        <v>614703</v>
      </c>
    </row>
    <row r="14424" spans="6:6">
      <c r="F14424" s="116">
        <v>614705</v>
      </c>
    </row>
    <row r="14425" spans="6:6">
      <c r="F14425" s="116">
        <v>614707</v>
      </c>
    </row>
    <row r="14426" spans="6:6">
      <c r="F14426" s="116">
        <v>614711</v>
      </c>
    </row>
    <row r="14427" spans="6:6">
      <c r="F14427" s="116">
        <v>614712</v>
      </c>
    </row>
    <row r="14428" spans="6:6">
      <c r="F14428" s="116">
        <v>614713</v>
      </c>
    </row>
    <row r="14429" spans="6:6">
      <c r="F14429" s="116">
        <v>614715</v>
      </c>
    </row>
    <row r="14430" spans="6:6">
      <c r="F14430" s="116">
        <v>614716</v>
      </c>
    </row>
    <row r="14431" spans="6:6">
      <c r="F14431" s="116">
        <v>614717</v>
      </c>
    </row>
    <row r="14432" spans="6:6">
      <c r="F14432" s="116">
        <v>614719</v>
      </c>
    </row>
    <row r="14433" spans="6:6">
      <c r="F14433" s="116">
        <v>614722</v>
      </c>
    </row>
    <row r="14434" spans="6:6">
      <c r="F14434" s="116">
        <v>614724</v>
      </c>
    </row>
    <row r="14435" spans="6:6">
      <c r="F14435" s="116">
        <v>614726</v>
      </c>
    </row>
    <row r="14436" spans="6:6">
      <c r="F14436" s="116">
        <v>614728</v>
      </c>
    </row>
    <row r="14437" spans="6:6">
      <c r="F14437" s="116">
        <v>614729</v>
      </c>
    </row>
    <row r="14438" spans="6:6">
      <c r="F14438" s="116">
        <v>614730</v>
      </c>
    </row>
    <row r="14439" spans="6:6">
      <c r="F14439" s="116">
        <v>614731</v>
      </c>
    </row>
    <row r="14440" spans="6:6">
      <c r="F14440" s="116">
        <v>614732</v>
      </c>
    </row>
    <row r="14441" spans="6:6">
      <c r="F14441" s="116">
        <v>614733</v>
      </c>
    </row>
    <row r="14442" spans="6:6">
      <c r="F14442" s="116">
        <v>614734</v>
      </c>
    </row>
    <row r="14443" spans="6:6">
      <c r="F14443" s="116">
        <v>614735</v>
      </c>
    </row>
    <row r="14444" spans="6:6">
      <c r="F14444" s="116">
        <v>614737</v>
      </c>
    </row>
    <row r="14445" spans="6:6">
      <c r="F14445" s="116">
        <v>614739</v>
      </c>
    </row>
    <row r="14446" spans="6:6">
      <c r="F14446" s="116">
        <v>614741</v>
      </c>
    </row>
    <row r="14447" spans="6:6">
      <c r="F14447" s="116">
        <v>614744</v>
      </c>
    </row>
    <row r="14448" spans="6:6">
      <c r="F14448" s="116">
        <v>614746</v>
      </c>
    </row>
    <row r="14449" spans="6:6">
      <c r="F14449" s="116">
        <v>614747</v>
      </c>
    </row>
    <row r="14450" spans="6:6">
      <c r="F14450" s="116">
        <v>614748</v>
      </c>
    </row>
    <row r="14451" spans="6:6">
      <c r="F14451" s="116">
        <v>614749</v>
      </c>
    </row>
    <row r="14452" spans="6:6">
      <c r="F14452" s="116">
        <v>614755</v>
      </c>
    </row>
    <row r="14453" spans="6:6">
      <c r="F14453" s="116">
        <v>614757</v>
      </c>
    </row>
    <row r="14454" spans="6:6">
      <c r="F14454" s="116">
        <v>614759</v>
      </c>
    </row>
    <row r="14455" spans="6:6">
      <c r="F14455" s="116">
        <v>614762</v>
      </c>
    </row>
    <row r="14456" spans="6:6">
      <c r="F14456" s="116">
        <v>614765</v>
      </c>
    </row>
    <row r="14457" spans="6:6">
      <c r="F14457" s="116">
        <v>614766</v>
      </c>
    </row>
    <row r="14458" spans="6:6">
      <c r="F14458" s="116">
        <v>614768</v>
      </c>
    </row>
    <row r="14459" spans="6:6">
      <c r="F14459" s="116">
        <v>614771</v>
      </c>
    </row>
    <row r="14460" spans="6:6">
      <c r="F14460" s="116">
        <v>614773</v>
      </c>
    </row>
    <row r="14461" spans="6:6">
      <c r="F14461" s="116">
        <v>614774</v>
      </c>
    </row>
    <row r="14462" spans="6:6">
      <c r="F14462" s="116">
        <v>614775</v>
      </c>
    </row>
    <row r="14463" spans="6:6">
      <c r="F14463" s="116">
        <v>614776</v>
      </c>
    </row>
    <row r="14464" spans="6:6">
      <c r="F14464" s="116">
        <v>614777</v>
      </c>
    </row>
    <row r="14465" spans="6:6">
      <c r="F14465" s="116">
        <v>614778</v>
      </c>
    </row>
    <row r="14466" spans="6:6">
      <c r="F14466" s="116">
        <v>614780</v>
      </c>
    </row>
    <row r="14467" spans="6:6">
      <c r="F14467" s="116">
        <v>614781</v>
      </c>
    </row>
    <row r="14468" spans="6:6">
      <c r="F14468" s="116">
        <v>614783</v>
      </c>
    </row>
    <row r="14469" spans="6:6">
      <c r="F14469" s="116">
        <v>614785</v>
      </c>
    </row>
    <row r="14470" spans="6:6">
      <c r="F14470" s="116">
        <v>614786</v>
      </c>
    </row>
    <row r="14471" spans="6:6">
      <c r="F14471" s="116">
        <v>614787</v>
      </c>
    </row>
    <row r="14472" spans="6:6">
      <c r="F14472" s="116">
        <v>614788</v>
      </c>
    </row>
    <row r="14473" spans="6:6">
      <c r="F14473" s="116">
        <v>614791</v>
      </c>
    </row>
    <row r="14474" spans="6:6">
      <c r="F14474" s="116">
        <v>614794</v>
      </c>
    </row>
    <row r="14475" spans="6:6">
      <c r="F14475" s="116">
        <v>614795</v>
      </c>
    </row>
    <row r="14476" spans="6:6">
      <c r="F14476" s="116">
        <v>614796</v>
      </c>
    </row>
    <row r="14477" spans="6:6">
      <c r="F14477" s="116">
        <v>614798</v>
      </c>
    </row>
    <row r="14478" spans="6:6">
      <c r="F14478" s="116">
        <v>614800</v>
      </c>
    </row>
    <row r="14479" spans="6:6">
      <c r="F14479" s="116">
        <v>614804</v>
      </c>
    </row>
    <row r="14480" spans="6:6">
      <c r="F14480" s="116">
        <v>614805</v>
      </c>
    </row>
    <row r="14481" spans="6:6">
      <c r="F14481" s="116">
        <v>614807</v>
      </c>
    </row>
    <row r="14482" spans="6:6">
      <c r="F14482" s="116">
        <v>614810</v>
      </c>
    </row>
    <row r="14483" spans="6:6">
      <c r="F14483" s="116">
        <v>614815</v>
      </c>
    </row>
    <row r="14484" spans="6:6">
      <c r="F14484" s="116">
        <v>614816</v>
      </c>
    </row>
    <row r="14485" spans="6:6">
      <c r="F14485" s="116">
        <v>614817</v>
      </c>
    </row>
    <row r="14486" spans="6:6">
      <c r="F14486" s="116">
        <v>614818</v>
      </c>
    </row>
    <row r="14487" spans="6:6">
      <c r="F14487" s="116">
        <v>614821</v>
      </c>
    </row>
    <row r="14488" spans="6:6">
      <c r="F14488" s="116">
        <v>614824</v>
      </c>
    </row>
    <row r="14489" spans="6:6">
      <c r="F14489" s="116">
        <v>614834</v>
      </c>
    </row>
    <row r="14490" spans="6:6">
      <c r="F14490" s="116">
        <v>614835</v>
      </c>
    </row>
    <row r="14491" spans="6:6">
      <c r="F14491" s="116">
        <v>614837</v>
      </c>
    </row>
    <row r="14492" spans="6:6">
      <c r="F14492" s="116">
        <v>614838</v>
      </c>
    </row>
    <row r="14493" spans="6:6">
      <c r="F14493" s="116">
        <v>614839</v>
      </c>
    </row>
    <row r="14494" spans="6:6">
      <c r="F14494" s="77">
        <v>614840</v>
      </c>
    </row>
    <row r="14495" spans="6:6">
      <c r="F14495" s="77">
        <v>614841</v>
      </c>
    </row>
    <row r="14496" spans="6:6">
      <c r="F14496" s="77">
        <v>614844</v>
      </c>
    </row>
    <row r="14497" spans="6:6">
      <c r="F14497" s="10">
        <v>614845</v>
      </c>
    </row>
    <row r="14498" spans="6:6">
      <c r="F14498" s="10">
        <v>614846</v>
      </c>
    </row>
    <row r="14499" spans="6:6">
      <c r="F14499" s="10">
        <v>614849</v>
      </c>
    </row>
    <row r="14500" spans="6:6">
      <c r="F14500" s="10">
        <v>614851</v>
      </c>
    </row>
    <row r="14501" spans="6:6">
      <c r="F14501" s="10">
        <v>614852</v>
      </c>
    </row>
    <row r="14502" spans="6:6">
      <c r="F14502" s="10">
        <v>614854</v>
      </c>
    </row>
    <row r="14503" spans="6:6">
      <c r="F14503" s="10">
        <v>614857</v>
      </c>
    </row>
    <row r="14504" spans="6:6">
      <c r="F14504" s="10">
        <v>614866</v>
      </c>
    </row>
    <row r="14505" spans="6:6">
      <c r="F14505" s="10">
        <v>614868</v>
      </c>
    </row>
    <row r="14506" spans="6:6">
      <c r="F14506" s="10">
        <v>614870</v>
      </c>
    </row>
    <row r="14507" spans="6:6">
      <c r="F14507" s="10">
        <v>614871</v>
      </c>
    </row>
    <row r="14508" spans="6:6">
      <c r="F14508" s="10">
        <v>614872</v>
      </c>
    </row>
    <row r="14509" spans="6:6">
      <c r="F14509" s="10">
        <v>614873</v>
      </c>
    </row>
    <row r="14510" spans="6:6">
      <c r="F14510" s="10">
        <v>614876</v>
      </c>
    </row>
    <row r="14511" spans="6:6">
      <c r="F14511" s="10">
        <v>614878</v>
      </c>
    </row>
    <row r="14512" spans="6:6">
      <c r="F14512" s="10">
        <v>614879</v>
      </c>
    </row>
    <row r="14513" spans="6:6">
      <c r="F14513" s="77">
        <v>614880</v>
      </c>
    </row>
    <row r="14514" spans="6:6">
      <c r="F14514" s="77">
        <v>614881</v>
      </c>
    </row>
    <row r="14515" spans="6:6">
      <c r="F14515" s="77">
        <v>614882</v>
      </c>
    </row>
    <row r="14516" spans="6:6">
      <c r="F14516" s="77">
        <v>614884</v>
      </c>
    </row>
    <row r="14517" spans="6:6">
      <c r="F14517" s="77">
        <v>614886</v>
      </c>
    </row>
    <row r="14518" spans="6:6">
      <c r="F14518" s="77">
        <v>614890</v>
      </c>
    </row>
    <row r="14519" spans="6:6">
      <c r="F14519" s="77">
        <v>614893</v>
      </c>
    </row>
    <row r="14520" spans="6:6">
      <c r="F14520" s="77">
        <v>614895</v>
      </c>
    </row>
    <row r="14521" spans="6:6">
      <c r="F14521" s="77">
        <v>614897</v>
      </c>
    </row>
    <row r="14522" spans="6:6">
      <c r="F14522" s="77">
        <v>614899</v>
      </c>
    </row>
    <row r="14523" spans="6:6">
      <c r="F14523" s="77">
        <v>614900</v>
      </c>
    </row>
    <row r="14524" spans="6:6">
      <c r="F14524" s="77">
        <v>614904</v>
      </c>
    </row>
    <row r="14525" spans="6:6">
      <c r="F14525" s="77">
        <v>614905</v>
      </c>
    </row>
    <row r="14526" spans="6:6">
      <c r="F14526" s="116">
        <v>614906</v>
      </c>
    </row>
    <row r="14527" spans="6:6">
      <c r="F14527" s="116">
        <v>614909</v>
      </c>
    </row>
    <row r="14528" spans="6:6">
      <c r="F14528" s="77">
        <v>614911</v>
      </c>
    </row>
    <row r="14529" spans="6:6">
      <c r="F14529" s="77">
        <v>614912</v>
      </c>
    </row>
    <row r="14530" spans="6:6">
      <c r="F14530" s="116">
        <v>614914</v>
      </c>
    </row>
    <row r="14531" spans="6:6">
      <c r="F14531" s="116">
        <v>614915</v>
      </c>
    </row>
    <row r="14532" spans="6:6">
      <c r="F14532" s="116">
        <v>614918</v>
      </c>
    </row>
    <row r="14533" spans="6:6">
      <c r="F14533" s="116">
        <v>614920</v>
      </c>
    </row>
    <row r="14534" spans="6:6">
      <c r="F14534" s="116">
        <v>614921</v>
      </c>
    </row>
    <row r="14535" spans="6:6">
      <c r="F14535" s="116">
        <v>614922</v>
      </c>
    </row>
    <row r="14536" spans="6:6">
      <c r="F14536" s="116">
        <v>614923</v>
      </c>
    </row>
    <row r="14537" spans="6:6">
      <c r="F14537" s="116">
        <v>614924</v>
      </c>
    </row>
    <row r="14538" spans="6:6">
      <c r="F14538" s="116">
        <v>614926</v>
      </c>
    </row>
    <row r="14539" spans="6:6">
      <c r="F14539" s="116">
        <v>614927</v>
      </c>
    </row>
    <row r="14540" spans="6:6">
      <c r="F14540" s="116">
        <v>614928</v>
      </c>
    </row>
    <row r="14541" spans="6:6">
      <c r="F14541" s="116">
        <v>614936</v>
      </c>
    </row>
    <row r="14542" spans="6:6">
      <c r="F14542" s="116">
        <v>614940</v>
      </c>
    </row>
    <row r="14543" spans="6:6">
      <c r="F14543" s="116">
        <v>614942</v>
      </c>
    </row>
    <row r="14544" spans="6:6">
      <c r="F14544" s="116">
        <v>614945</v>
      </c>
    </row>
    <row r="14545" spans="6:6">
      <c r="F14545" s="116">
        <v>614946</v>
      </c>
    </row>
    <row r="14546" spans="6:6">
      <c r="F14546" s="116">
        <v>614947</v>
      </c>
    </row>
    <row r="14547" spans="6:6">
      <c r="F14547" s="116">
        <v>614948</v>
      </c>
    </row>
    <row r="14548" spans="6:6">
      <c r="F14548" s="116">
        <v>614957</v>
      </c>
    </row>
    <row r="14549" spans="6:6">
      <c r="F14549" s="116">
        <v>614958</v>
      </c>
    </row>
    <row r="14550" spans="6:6">
      <c r="F14550" s="116">
        <v>614959</v>
      </c>
    </row>
    <row r="14551" spans="6:6">
      <c r="F14551" s="116">
        <v>614962</v>
      </c>
    </row>
    <row r="14552" spans="6:6">
      <c r="F14552" s="116">
        <v>614967</v>
      </c>
    </row>
    <row r="14553" spans="6:6">
      <c r="F14553" s="116">
        <v>614969</v>
      </c>
    </row>
    <row r="14554" spans="6:6">
      <c r="F14554" s="116">
        <v>614970</v>
      </c>
    </row>
    <row r="14555" spans="6:6">
      <c r="F14555" s="116">
        <v>614972</v>
      </c>
    </row>
    <row r="14556" spans="6:6">
      <c r="F14556" s="116">
        <v>614974</v>
      </c>
    </row>
    <row r="14557" spans="6:6">
      <c r="F14557" s="116">
        <v>614976</v>
      </c>
    </row>
    <row r="14558" spans="6:6">
      <c r="F14558" s="116">
        <v>614978</v>
      </c>
    </row>
    <row r="14559" spans="6:6">
      <c r="F14559" s="116">
        <v>614982</v>
      </c>
    </row>
    <row r="14560" spans="6:6">
      <c r="F14560" s="116">
        <v>614984</v>
      </c>
    </row>
    <row r="14561" spans="6:6">
      <c r="F14561" s="116">
        <v>614985</v>
      </c>
    </row>
    <row r="14562" spans="6:6">
      <c r="F14562" s="116">
        <v>614986</v>
      </c>
    </row>
    <row r="14563" spans="6:6">
      <c r="F14563" s="116">
        <v>614988</v>
      </c>
    </row>
    <row r="14564" spans="6:6">
      <c r="F14564" s="116">
        <v>614993</v>
      </c>
    </row>
    <row r="14565" spans="6:6">
      <c r="F14565" s="116">
        <v>614997</v>
      </c>
    </row>
    <row r="14566" spans="6:6">
      <c r="F14566" s="116">
        <v>615000</v>
      </c>
    </row>
    <row r="14567" spans="6:6">
      <c r="F14567" s="116">
        <v>615002</v>
      </c>
    </row>
    <row r="14568" spans="6:6">
      <c r="F14568" s="116">
        <v>615007</v>
      </c>
    </row>
    <row r="14569" spans="6:6">
      <c r="F14569" s="116">
        <v>615008</v>
      </c>
    </row>
    <row r="14570" spans="6:6">
      <c r="F14570" s="116">
        <v>615009</v>
      </c>
    </row>
    <row r="14571" spans="6:6">
      <c r="F14571" s="116">
        <v>615012</v>
      </c>
    </row>
    <row r="14572" spans="6:6">
      <c r="F14572" s="116">
        <v>615013</v>
      </c>
    </row>
    <row r="14573" spans="6:6">
      <c r="F14573" s="116">
        <v>615014</v>
      </c>
    </row>
    <row r="14574" spans="6:6">
      <c r="F14574" s="116">
        <v>615016</v>
      </c>
    </row>
    <row r="14575" spans="6:6">
      <c r="F14575" s="116">
        <v>615021</v>
      </c>
    </row>
    <row r="14576" spans="6:6">
      <c r="F14576" s="116">
        <v>615026</v>
      </c>
    </row>
    <row r="14577" spans="6:6">
      <c r="F14577" s="116">
        <v>615027</v>
      </c>
    </row>
    <row r="14578" spans="6:6">
      <c r="F14578" s="116">
        <v>615030</v>
      </c>
    </row>
    <row r="14579" spans="6:6">
      <c r="F14579" s="116">
        <v>615034</v>
      </c>
    </row>
    <row r="14580" spans="6:6">
      <c r="F14580" s="116">
        <v>615037</v>
      </c>
    </row>
    <row r="14581" spans="6:6">
      <c r="F14581" s="116">
        <v>615039</v>
      </c>
    </row>
    <row r="14582" spans="6:6">
      <c r="F14582" s="116">
        <v>615040</v>
      </c>
    </row>
    <row r="14583" spans="6:6">
      <c r="F14583" s="116">
        <v>615043</v>
      </c>
    </row>
    <row r="14584" spans="6:6">
      <c r="F14584" s="116">
        <v>615045</v>
      </c>
    </row>
    <row r="14585" spans="6:6">
      <c r="F14585" s="116">
        <v>615050</v>
      </c>
    </row>
    <row r="14586" spans="6:6">
      <c r="F14586" s="116">
        <v>615051</v>
      </c>
    </row>
    <row r="14587" spans="6:6">
      <c r="F14587" s="116">
        <v>615054</v>
      </c>
    </row>
    <row r="14588" spans="6:6">
      <c r="F14588" s="116">
        <v>615055</v>
      </c>
    </row>
    <row r="14589" spans="6:6">
      <c r="F14589" s="116">
        <v>615059</v>
      </c>
    </row>
    <row r="14590" spans="6:6">
      <c r="F14590" s="116">
        <v>615061</v>
      </c>
    </row>
    <row r="14591" spans="6:6">
      <c r="F14591" s="116">
        <v>615062</v>
      </c>
    </row>
    <row r="14592" spans="6:6">
      <c r="F14592" s="116">
        <v>615065</v>
      </c>
    </row>
    <row r="14593" spans="6:6">
      <c r="F14593" s="116">
        <v>615066</v>
      </c>
    </row>
    <row r="14594" spans="6:6">
      <c r="F14594" s="116">
        <v>615069</v>
      </c>
    </row>
    <row r="14595" spans="6:6">
      <c r="F14595" s="116">
        <v>615074</v>
      </c>
    </row>
    <row r="14596" spans="6:6">
      <c r="F14596" s="116">
        <v>615077</v>
      </c>
    </row>
    <row r="14597" spans="6:6">
      <c r="F14597" s="116">
        <v>615081</v>
      </c>
    </row>
    <row r="14598" spans="6:6">
      <c r="F14598" s="116">
        <v>615087</v>
      </c>
    </row>
    <row r="14599" spans="6:6">
      <c r="F14599" s="116">
        <v>615089</v>
      </c>
    </row>
    <row r="14600" spans="6:6">
      <c r="F14600" s="116">
        <v>615090</v>
      </c>
    </row>
    <row r="14601" spans="6:6">
      <c r="F14601" s="116">
        <v>615091</v>
      </c>
    </row>
    <row r="14602" spans="6:6">
      <c r="F14602" s="116">
        <v>615093</v>
      </c>
    </row>
    <row r="14603" spans="6:6">
      <c r="F14603" s="116">
        <v>615094</v>
      </c>
    </row>
    <row r="14604" spans="6:6">
      <c r="F14604" s="116">
        <v>615095</v>
      </c>
    </row>
    <row r="14605" spans="6:6">
      <c r="F14605" s="116">
        <v>615096</v>
      </c>
    </row>
    <row r="14606" spans="6:6">
      <c r="F14606" s="116">
        <v>615098</v>
      </c>
    </row>
    <row r="14607" spans="6:6">
      <c r="F14607" s="116">
        <v>615099</v>
      </c>
    </row>
    <row r="14608" spans="6:6">
      <c r="F14608" s="116">
        <v>615101</v>
      </c>
    </row>
    <row r="14609" spans="6:6">
      <c r="F14609" s="116">
        <v>615103</v>
      </c>
    </row>
    <row r="14610" spans="6:6">
      <c r="F14610" s="116">
        <v>615106</v>
      </c>
    </row>
    <row r="14611" spans="6:6">
      <c r="F14611" s="116">
        <v>615107</v>
      </c>
    </row>
    <row r="14612" spans="6:6">
      <c r="F14612" s="116">
        <v>615110</v>
      </c>
    </row>
    <row r="14613" spans="6:6">
      <c r="F14613" s="116">
        <v>615111</v>
      </c>
    </row>
    <row r="14614" spans="6:6">
      <c r="F14614" s="116">
        <v>615112</v>
      </c>
    </row>
    <row r="14615" spans="6:6">
      <c r="F14615" s="116">
        <v>615113</v>
      </c>
    </row>
    <row r="14616" spans="6:6">
      <c r="F14616" s="116">
        <v>615114</v>
      </c>
    </row>
    <row r="14617" spans="6:6">
      <c r="F14617" s="116">
        <v>615119</v>
      </c>
    </row>
    <row r="14618" spans="6:6">
      <c r="F14618" s="116">
        <v>615122</v>
      </c>
    </row>
    <row r="14619" spans="6:6">
      <c r="F14619" s="116">
        <v>615123</v>
      </c>
    </row>
    <row r="14620" spans="6:6">
      <c r="F14620" s="116">
        <v>615128</v>
      </c>
    </row>
    <row r="14621" spans="6:6">
      <c r="F14621" s="116">
        <v>615129</v>
      </c>
    </row>
    <row r="14622" spans="6:6">
      <c r="F14622" s="116">
        <v>615130</v>
      </c>
    </row>
    <row r="14623" spans="6:6">
      <c r="F14623" s="116">
        <v>615133</v>
      </c>
    </row>
    <row r="14624" spans="6:6">
      <c r="F14624" s="116">
        <v>615134</v>
      </c>
    </row>
    <row r="14625" spans="6:6">
      <c r="F14625" s="116">
        <v>615135</v>
      </c>
    </row>
    <row r="14626" spans="6:6">
      <c r="F14626" s="116">
        <v>615136</v>
      </c>
    </row>
    <row r="14627" spans="6:6">
      <c r="F14627" s="116">
        <v>615138</v>
      </c>
    </row>
    <row r="14628" spans="6:6">
      <c r="F14628" s="116">
        <v>615144</v>
      </c>
    </row>
    <row r="14629" spans="6:6">
      <c r="F14629" s="116">
        <v>615145</v>
      </c>
    </row>
    <row r="14630" spans="6:6">
      <c r="F14630" s="116">
        <v>615146</v>
      </c>
    </row>
    <row r="14631" spans="6:6">
      <c r="F14631" s="116">
        <v>615147</v>
      </c>
    </row>
    <row r="14632" spans="6:6">
      <c r="F14632" s="116">
        <v>615149</v>
      </c>
    </row>
    <row r="14633" spans="6:6">
      <c r="F14633" s="116">
        <v>615150</v>
      </c>
    </row>
    <row r="14634" spans="6:6">
      <c r="F14634" s="116">
        <v>615152</v>
      </c>
    </row>
    <row r="14635" spans="6:6">
      <c r="F14635" s="116">
        <v>615153</v>
      </c>
    </row>
    <row r="14636" spans="6:6">
      <c r="F14636" s="116">
        <v>615156</v>
      </c>
    </row>
    <row r="14637" spans="6:6">
      <c r="F14637" s="116">
        <v>615157</v>
      </c>
    </row>
    <row r="14638" spans="6:6">
      <c r="F14638" s="116">
        <v>615158</v>
      </c>
    </row>
    <row r="14639" spans="6:6">
      <c r="F14639" s="116">
        <v>615159</v>
      </c>
    </row>
    <row r="14640" spans="6:6">
      <c r="F14640" s="116">
        <v>615161</v>
      </c>
    </row>
    <row r="14641" spans="6:6">
      <c r="F14641" s="116">
        <v>615162</v>
      </c>
    </row>
    <row r="14642" spans="6:6">
      <c r="F14642" s="116">
        <v>615170</v>
      </c>
    </row>
    <row r="14643" spans="6:6">
      <c r="F14643" s="116">
        <v>615171</v>
      </c>
    </row>
    <row r="14644" spans="6:6">
      <c r="F14644" s="116">
        <v>615175</v>
      </c>
    </row>
    <row r="14645" spans="6:6">
      <c r="F14645" s="116">
        <v>615178</v>
      </c>
    </row>
    <row r="14646" spans="6:6">
      <c r="F14646" s="116">
        <v>615182</v>
      </c>
    </row>
    <row r="14647" spans="6:6">
      <c r="F14647" s="116">
        <v>615183</v>
      </c>
    </row>
    <row r="14648" spans="6:6">
      <c r="F14648" s="116">
        <v>615187</v>
      </c>
    </row>
    <row r="14649" spans="6:6">
      <c r="F14649" s="116">
        <v>615189</v>
      </c>
    </row>
    <row r="14650" spans="6:6">
      <c r="F14650" s="116">
        <v>615190</v>
      </c>
    </row>
    <row r="14651" spans="6:6">
      <c r="F14651" s="116">
        <v>615191</v>
      </c>
    </row>
    <row r="14652" spans="6:6">
      <c r="F14652" s="116">
        <v>615192</v>
      </c>
    </row>
    <row r="14653" spans="6:6">
      <c r="F14653" s="116">
        <v>615193</v>
      </c>
    </row>
    <row r="14654" spans="6:6">
      <c r="F14654" s="116">
        <v>615197</v>
      </c>
    </row>
    <row r="14655" spans="6:6">
      <c r="F14655" s="116">
        <v>615198</v>
      </c>
    </row>
    <row r="14656" spans="6:6">
      <c r="F14656" s="116">
        <v>615199</v>
      </c>
    </row>
    <row r="14657" spans="6:6">
      <c r="F14657" s="116">
        <v>615200</v>
      </c>
    </row>
    <row r="14658" spans="6:6">
      <c r="F14658" s="116">
        <v>615201</v>
      </c>
    </row>
    <row r="14659" spans="6:6">
      <c r="F14659" s="116">
        <v>615202</v>
      </c>
    </row>
    <row r="14660" spans="6:6">
      <c r="F14660" s="116">
        <v>615203</v>
      </c>
    </row>
    <row r="14661" spans="6:6">
      <c r="F14661" s="116">
        <v>615204</v>
      </c>
    </row>
    <row r="14662" spans="6:6">
      <c r="F14662" s="116">
        <v>615205</v>
      </c>
    </row>
    <row r="14663" spans="6:6">
      <c r="F14663" s="116">
        <v>615206</v>
      </c>
    </row>
    <row r="14664" spans="6:6">
      <c r="F14664" s="116">
        <v>615210</v>
      </c>
    </row>
    <row r="14665" spans="6:6">
      <c r="F14665" s="116">
        <v>615211</v>
      </c>
    </row>
    <row r="14666" spans="6:6">
      <c r="F14666" s="116">
        <v>615215</v>
      </c>
    </row>
    <row r="14667" spans="6:6">
      <c r="F14667" s="116">
        <v>615216</v>
      </c>
    </row>
    <row r="14668" spans="6:6">
      <c r="F14668" s="116">
        <v>615222</v>
      </c>
    </row>
    <row r="14669" spans="6:6">
      <c r="F14669" s="116">
        <v>615223</v>
      </c>
    </row>
    <row r="14670" spans="6:6">
      <c r="F14670" s="116">
        <v>615226</v>
      </c>
    </row>
    <row r="14671" spans="6:6">
      <c r="F14671" s="116">
        <v>615229</v>
      </c>
    </row>
    <row r="14672" spans="6:6">
      <c r="F14672" s="116">
        <v>615232</v>
      </c>
    </row>
    <row r="14673" spans="6:6">
      <c r="F14673" s="116">
        <v>615236</v>
      </c>
    </row>
    <row r="14674" spans="6:6">
      <c r="F14674" s="116">
        <v>615237</v>
      </c>
    </row>
    <row r="14675" spans="6:6">
      <c r="F14675" s="116">
        <v>615239</v>
      </c>
    </row>
    <row r="14676" spans="6:6">
      <c r="F14676" s="116">
        <v>615240</v>
      </c>
    </row>
    <row r="14677" spans="6:6">
      <c r="F14677" s="116">
        <v>615245</v>
      </c>
    </row>
    <row r="14678" spans="6:6">
      <c r="F14678" s="116">
        <v>615247</v>
      </c>
    </row>
    <row r="14679" spans="6:6">
      <c r="F14679" s="116">
        <v>615250</v>
      </c>
    </row>
    <row r="14680" spans="6:6">
      <c r="F14680" s="116">
        <v>615251</v>
      </c>
    </row>
    <row r="14681" spans="6:6">
      <c r="F14681" s="116">
        <v>615252</v>
      </c>
    </row>
    <row r="14682" spans="6:6">
      <c r="F14682" s="116">
        <v>615254</v>
      </c>
    </row>
    <row r="14683" spans="6:6">
      <c r="F14683" s="116">
        <v>615255</v>
      </c>
    </row>
    <row r="14684" spans="6:6">
      <c r="F14684" s="116">
        <v>615258</v>
      </c>
    </row>
    <row r="14685" spans="6:6">
      <c r="F14685" s="116">
        <v>615263</v>
      </c>
    </row>
    <row r="14686" spans="6:6">
      <c r="F14686" s="116">
        <v>615264</v>
      </c>
    </row>
    <row r="14687" spans="6:6">
      <c r="F14687" s="116">
        <v>615266</v>
      </c>
    </row>
    <row r="14688" spans="6:6">
      <c r="F14688" s="116">
        <v>615269</v>
      </c>
    </row>
    <row r="14689" spans="6:6">
      <c r="F14689" s="116">
        <v>615271</v>
      </c>
    </row>
    <row r="14690" spans="6:6">
      <c r="F14690" s="116">
        <v>615274</v>
      </c>
    </row>
    <row r="14691" spans="6:6">
      <c r="F14691" s="116">
        <v>615276</v>
      </c>
    </row>
    <row r="14692" spans="6:6">
      <c r="F14692" s="116">
        <v>615277</v>
      </c>
    </row>
    <row r="14693" spans="6:6">
      <c r="F14693" s="116">
        <v>615278</v>
      </c>
    </row>
    <row r="14694" spans="6:6">
      <c r="F14694" s="116">
        <v>615280</v>
      </c>
    </row>
    <row r="14695" spans="6:6">
      <c r="F14695" s="116">
        <v>615281</v>
      </c>
    </row>
    <row r="14696" spans="6:6">
      <c r="F14696" s="116">
        <v>615282</v>
      </c>
    </row>
    <row r="14697" spans="6:6">
      <c r="F14697" s="116">
        <v>615284</v>
      </c>
    </row>
    <row r="14698" spans="6:6">
      <c r="F14698" s="116">
        <v>615287</v>
      </c>
    </row>
    <row r="14699" spans="6:6">
      <c r="F14699" s="116">
        <v>615288</v>
      </c>
    </row>
    <row r="14700" spans="6:6">
      <c r="F14700" s="116">
        <v>615289</v>
      </c>
    </row>
    <row r="14701" spans="6:6">
      <c r="F14701" s="116">
        <v>615290</v>
      </c>
    </row>
    <row r="14702" spans="6:6">
      <c r="F14702" s="116">
        <v>615291</v>
      </c>
    </row>
    <row r="14703" spans="6:6">
      <c r="F14703" s="116">
        <v>615295</v>
      </c>
    </row>
    <row r="14704" spans="6:6">
      <c r="F14704" s="116">
        <v>615296</v>
      </c>
    </row>
    <row r="14705" spans="6:6">
      <c r="F14705" s="116">
        <v>615297</v>
      </c>
    </row>
    <row r="14706" spans="6:6">
      <c r="F14706" s="116">
        <v>615298</v>
      </c>
    </row>
    <row r="14707" spans="6:6">
      <c r="F14707" s="116">
        <v>615299</v>
      </c>
    </row>
    <row r="14708" spans="6:6">
      <c r="F14708" s="116">
        <v>615300</v>
      </c>
    </row>
    <row r="14709" spans="6:6">
      <c r="F14709" s="116">
        <v>615303</v>
      </c>
    </row>
    <row r="14710" spans="6:6">
      <c r="F14710" s="116">
        <v>615304</v>
      </c>
    </row>
    <row r="14711" spans="6:6">
      <c r="F14711" s="116">
        <v>615310</v>
      </c>
    </row>
    <row r="14712" spans="6:6">
      <c r="F14712" s="116">
        <v>615311</v>
      </c>
    </row>
    <row r="14713" spans="6:6">
      <c r="F14713" s="116">
        <v>615312</v>
      </c>
    </row>
    <row r="14714" spans="6:6">
      <c r="F14714" s="116">
        <v>615316</v>
      </c>
    </row>
    <row r="14715" spans="6:6">
      <c r="F14715" s="116">
        <v>615323</v>
      </c>
    </row>
    <row r="14716" spans="6:6">
      <c r="F14716" s="116">
        <v>615329</v>
      </c>
    </row>
    <row r="14717" spans="6:6">
      <c r="F14717" s="116">
        <v>615330</v>
      </c>
    </row>
    <row r="14718" spans="6:6">
      <c r="F14718" s="116">
        <v>615333</v>
      </c>
    </row>
    <row r="14719" spans="6:6">
      <c r="F14719" s="116">
        <v>615334</v>
      </c>
    </row>
    <row r="14720" spans="6:6">
      <c r="F14720" s="116">
        <v>615335</v>
      </c>
    </row>
    <row r="14721" spans="6:6">
      <c r="F14721" s="116">
        <v>615337</v>
      </c>
    </row>
    <row r="14722" spans="6:6">
      <c r="F14722" s="116">
        <v>615339</v>
      </c>
    </row>
    <row r="14723" spans="6:6">
      <c r="F14723" s="116">
        <v>615340</v>
      </c>
    </row>
    <row r="14724" spans="6:6">
      <c r="F14724" s="116">
        <v>615342</v>
      </c>
    </row>
    <row r="14725" spans="6:6">
      <c r="F14725" s="116">
        <v>615347</v>
      </c>
    </row>
    <row r="14726" spans="6:6">
      <c r="F14726" s="116">
        <v>615348</v>
      </c>
    </row>
    <row r="14727" spans="6:6">
      <c r="F14727" s="116">
        <v>615350</v>
      </c>
    </row>
    <row r="14728" spans="6:6">
      <c r="F14728" s="116">
        <v>615352</v>
      </c>
    </row>
    <row r="14729" spans="6:6">
      <c r="F14729" s="116">
        <v>615356</v>
      </c>
    </row>
    <row r="14730" spans="6:6">
      <c r="F14730" s="116">
        <v>615359</v>
      </c>
    </row>
    <row r="14731" spans="6:6">
      <c r="F14731" s="116">
        <v>615361</v>
      </c>
    </row>
    <row r="14732" spans="6:6">
      <c r="F14732" s="116">
        <v>615365</v>
      </c>
    </row>
    <row r="14733" spans="6:6">
      <c r="F14733" s="116">
        <v>615368</v>
      </c>
    </row>
    <row r="14734" spans="6:6">
      <c r="F14734" s="116">
        <v>615371</v>
      </c>
    </row>
    <row r="14735" spans="6:6">
      <c r="F14735" s="116">
        <v>615374</v>
      </c>
    </row>
    <row r="14736" spans="6:6">
      <c r="F14736" s="116">
        <v>615376</v>
      </c>
    </row>
    <row r="14737" spans="6:6">
      <c r="F14737" s="116">
        <v>615378</v>
      </c>
    </row>
    <row r="14738" spans="6:6">
      <c r="F14738" s="116">
        <v>615386</v>
      </c>
    </row>
    <row r="14739" spans="6:6">
      <c r="F14739" s="116">
        <v>615387</v>
      </c>
    </row>
    <row r="14740" spans="6:6">
      <c r="F14740" s="116">
        <v>615388</v>
      </c>
    </row>
    <row r="14741" spans="6:6">
      <c r="F14741" s="116">
        <v>615389</v>
      </c>
    </row>
    <row r="14742" spans="6:6">
      <c r="F14742" s="116">
        <v>615390</v>
      </c>
    </row>
    <row r="14743" spans="6:6">
      <c r="F14743" s="116">
        <v>615392</v>
      </c>
    </row>
    <row r="14744" spans="6:6">
      <c r="F14744" s="116">
        <v>615401</v>
      </c>
    </row>
    <row r="14745" spans="6:6">
      <c r="F14745" s="116">
        <v>615408</v>
      </c>
    </row>
    <row r="14746" spans="6:6">
      <c r="F14746" s="116">
        <v>615411</v>
      </c>
    </row>
    <row r="14747" spans="6:6">
      <c r="F14747" s="116">
        <v>615412</v>
      </c>
    </row>
    <row r="14748" spans="6:6">
      <c r="F14748" s="116">
        <v>615414</v>
      </c>
    </row>
    <row r="14749" spans="6:6">
      <c r="F14749" s="116">
        <v>615418</v>
      </c>
    </row>
    <row r="14750" spans="6:6">
      <c r="F14750" s="116">
        <v>615419</v>
      </c>
    </row>
    <row r="14751" spans="6:6">
      <c r="F14751" s="116">
        <v>615421</v>
      </c>
    </row>
    <row r="14752" spans="6:6">
      <c r="F14752" s="116">
        <v>615423</v>
      </c>
    </row>
    <row r="14753" spans="6:6">
      <c r="F14753" s="116">
        <v>615424</v>
      </c>
    </row>
    <row r="14754" spans="6:6">
      <c r="F14754" s="116">
        <v>615427</v>
      </c>
    </row>
    <row r="14755" spans="6:6">
      <c r="F14755" s="116">
        <v>615428</v>
      </c>
    </row>
    <row r="14756" spans="6:6">
      <c r="F14756" s="116">
        <v>615429</v>
      </c>
    </row>
    <row r="14757" spans="6:6">
      <c r="F14757" s="116">
        <v>615430</v>
      </c>
    </row>
    <row r="14758" spans="6:6">
      <c r="F14758" s="116">
        <v>615431</v>
      </c>
    </row>
    <row r="14759" spans="6:6">
      <c r="F14759" s="116">
        <v>615432</v>
      </c>
    </row>
    <row r="14760" spans="6:6">
      <c r="F14760" s="116">
        <v>615435</v>
      </c>
    </row>
    <row r="14761" spans="6:6">
      <c r="F14761" s="116">
        <v>615436</v>
      </c>
    </row>
    <row r="14762" spans="6:6">
      <c r="F14762" s="116">
        <v>615438</v>
      </c>
    </row>
    <row r="14763" spans="6:6">
      <c r="F14763" s="116">
        <v>615440</v>
      </c>
    </row>
    <row r="14764" spans="6:6">
      <c r="F14764" s="116">
        <v>615443</v>
      </c>
    </row>
    <row r="14765" spans="6:6">
      <c r="F14765" s="116">
        <v>615447</v>
      </c>
    </row>
    <row r="14766" spans="6:6">
      <c r="F14766" s="116">
        <v>615451</v>
      </c>
    </row>
    <row r="14767" spans="6:6">
      <c r="F14767" s="116">
        <v>615452</v>
      </c>
    </row>
    <row r="14768" spans="6:6">
      <c r="F14768" s="116">
        <v>615454</v>
      </c>
    </row>
    <row r="14769" spans="6:6">
      <c r="F14769" s="116">
        <v>615457</v>
      </c>
    </row>
    <row r="14770" spans="6:6">
      <c r="F14770" s="116">
        <v>615458</v>
      </c>
    </row>
    <row r="14771" spans="6:6">
      <c r="F14771" s="116">
        <v>615464</v>
      </c>
    </row>
    <row r="14772" spans="6:6">
      <c r="F14772" s="116">
        <v>615465</v>
      </c>
    </row>
    <row r="14773" spans="6:6">
      <c r="F14773" s="116">
        <v>615467</v>
      </c>
    </row>
    <row r="14774" spans="6:6">
      <c r="F14774" s="116">
        <v>615470</v>
      </c>
    </row>
    <row r="14775" spans="6:6">
      <c r="F14775" s="116">
        <v>615476</v>
      </c>
    </row>
    <row r="14776" spans="6:6">
      <c r="F14776" s="116">
        <v>615479</v>
      </c>
    </row>
    <row r="14777" spans="6:6">
      <c r="F14777" s="116">
        <v>615480</v>
      </c>
    </row>
    <row r="14778" spans="6:6">
      <c r="F14778" s="116">
        <v>615481</v>
      </c>
    </row>
    <row r="14779" spans="6:6">
      <c r="F14779" s="116">
        <v>615482</v>
      </c>
    </row>
    <row r="14780" spans="6:6">
      <c r="F14780" s="116">
        <v>615488</v>
      </c>
    </row>
    <row r="14781" spans="6:6">
      <c r="F14781" s="116">
        <v>615490</v>
      </c>
    </row>
    <row r="14782" spans="6:6">
      <c r="F14782" s="116">
        <v>615492</v>
      </c>
    </row>
    <row r="14783" spans="6:6">
      <c r="F14783" s="116">
        <v>615493</v>
      </c>
    </row>
    <row r="14784" spans="6:6">
      <c r="F14784" s="116">
        <v>615496</v>
      </c>
    </row>
    <row r="14785" spans="6:6">
      <c r="F14785" s="116">
        <v>615498</v>
      </c>
    </row>
    <row r="14786" spans="6:6">
      <c r="F14786" s="116">
        <v>615499</v>
      </c>
    </row>
    <row r="14787" spans="6:6">
      <c r="F14787" s="116">
        <v>615501</v>
      </c>
    </row>
    <row r="14788" spans="6:6">
      <c r="F14788" s="116">
        <v>615505</v>
      </c>
    </row>
    <row r="14789" spans="6:6">
      <c r="F14789" s="116">
        <v>615506</v>
      </c>
    </row>
    <row r="14790" spans="6:6">
      <c r="F14790" s="116">
        <v>615507</v>
      </c>
    </row>
    <row r="14791" spans="6:6">
      <c r="F14791" s="116">
        <v>615508</v>
      </c>
    </row>
    <row r="14792" spans="6:6">
      <c r="F14792" s="116">
        <v>615509</v>
      </c>
    </row>
    <row r="14793" spans="6:6">
      <c r="F14793" s="116">
        <v>615510</v>
      </c>
    </row>
    <row r="14794" spans="6:6">
      <c r="F14794" s="116">
        <v>615512</v>
      </c>
    </row>
    <row r="14795" spans="6:6">
      <c r="F14795" s="116">
        <v>615514</v>
      </c>
    </row>
    <row r="14796" spans="6:6">
      <c r="F14796" s="116">
        <v>615521</v>
      </c>
    </row>
    <row r="14797" spans="6:6">
      <c r="F14797" s="116">
        <v>615527</v>
      </c>
    </row>
    <row r="14798" spans="6:6">
      <c r="F14798" s="116">
        <v>615528</v>
      </c>
    </row>
    <row r="14799" spans="6:6">
      <c r="F14799" s="116">
        <v>615529</v>
      </c>
    </row>
    <row r="14800" spans="6:6">
      <c r="F14800" s="116">
        <v>615530</v>
      </c>
    </row>
    <row r="14801" spans="6:6">
      <c r="F14801" s="116">
        <v>615534</v>
      </c>
    </row>
    <row r="14802" spans="6:6">
      <c r="F14802" s="116">
        <v>615535</v>
      </c>
    </row>
    <row r="14803" spans="6:6">
      <c r="F14803" s="116">
        <v>615537</v>
      </c>
    </row>
    <row r="14804" spans="6:6">
      <c r="F14804" s="116">
        <v>615539</v>
      </c>
    </row>
    <row r="14805" spans="6:6">
      <c r="F14805" s="116">
        <v>615542</v>
      </c>
    </row>
    <row r="14806" spans="6:6">
      <c r="F14806" s="116">
        <v>615552</v>
      </c>
    </row>
    <row r="14807" spans="6:6">
      <c r="F14807" s="116">
        <v>615553</v>
      </c>
    </row>
    <row r="14808" spans="6:6">
      <c r="F14808" s="116">
        <v>615555</v>
      </c>
    </row>
    <row r="14809" spans="6:6">
      <c r="F14809" s="116">
        <v>615556</v>
      </c>
    </row>
    <row r="14810" spans="6:6">
      <c r="F14810" s="116">
        <v>615558</v>
      </c>
    </row>
    <row r="14811" spans="6:6">
      <c r="F14811" s="116">
        <v>615559</v>
      </c>
    </row>
    <row r="14812" spans="6:6">
      <c r="F14812" s="116">
        <v>615561</v>
      </c>
    </row>
    <row r="14813" spans="6:6">
      <c r="F14813" s="116">
        <v>615565</v>
      </c>
    </row>
    <row r="14814" spans="6:6">
      <c r="F14814" s="116">
        <v>615569</v>
      </c>
    </row>
    <row r="14815" spans="6:6">
      <c r="F14815" s="116">
        <v>615570</v>
      </c>
    </row>
    <row r="14816" spans="6:6">
      <c r="F14816" s="116">
        <v>615572</v>
      </c>
    </row>
    <row r="14817" spans="6:6">
      <c r="F14817" s="116">
        <v>615577</v>
      </c>
    </row>
    <row r="14818" spans="6:6">
      <c r="F14818" s="116">
        <v>615581</v>
      </c>
    </row>
    <row r="14819" spans="6:6">
      <c r="F14819" s="116">
        <v>615582</v>
      </c>
    </row>
    <row r="14820" spans="6:6">
      <c r="F14820" s="116">
        <v>615585</v>
      </c>
    </row>
    <row r="14821" spans="6:6">
      <c r="F14821" s="116">
        <v>615587</v>
      </c>
    </row>
    <row r="14822" spans="6:6">
      <c r="F14822" s="116">
        <v>615588</v>
      </c>
    </row>
    <row r="14823" spans="6:6">
      <c r="F14823" s="116">
        <v>615589</v>
      </c>
    </row>
    <row r="14824" spans="6:6">
      <c r="F14824" s="116">
        <v>615596</v>
      </c>
    </row>
    <row r="14825" spans="6:6">
      <c r="F14825" s="116">
        <v>615598</v>
      </c>
    </row>
    <row r="14826" spans="6:6">
      <c r="F14826" s="116">
        <v>615599</v>
      </c>
    </row>
    <row r="14827" spans="6:6">
      <c r="F14827" s="116">
        <v>615600</v>
      </c>
    </row>
    <row r="14828" spans="6:6">
      <c r="F14828" s="116">
        <v>615603</v>
      </c>
    </row>
    <row r="14829" spans="6:6">
      <c r="F14829" s="116">
        <v>615605</v>
      </c>
    </row>
    <row r="14830" spans="6:6">
      <c r="F14830" s="116">
        <v>615606</v>
      </c>
    </row>
    <row r="14831" spans="6:6">
      <c r="F14831" s="116">
        <v>615610</v>
      </c>
    </row>
    <row r="14832" spans="6:6">
      <c r="F14832" s="116">
        <v>615613</v>
      </c>
    </row>
    <row r="14833" spans="6:6">
      <c r="F14833" s="116">
        <v>615622</v>
      </c>
    </row>
    <row r="14834" spans="6:6">
      <c r="F14834" s="116">
        <v>615626</v>
      </c>
    </row>
    <row r="14835" spans="6:6">
      <c r="F14835" s="116">
        <v>615627</v>
      </c>
    </row>
    <row r="14836" spans="6:6">
      <c r="F14836" s="116">
        <v>615629</v>
      </c>
    </row>
    <row r="14837" spans="6:6">
      <c r="F14837" s="116">
        <v>615630</v>
      </c>
    </row>
    <row r="14838" spans="6:6">
      <c r="F14838" s="116">
        <v>615631</v>
      </c>
    </row>
    <row r="14839" spans="6:6">
      <c r="F14839" s="116">
        <v>615633</v>
      </c>
    </row>
    <row r="14840" spans="6:6">
      <c r="F14840" s="116">
        <v>615637</v>
      </c>
    </row>
    <row r="14841" spans="6:6">
      <c r="F14841" s="116">
        <v>615638</v>
      </c>
    </row>
    <row r="14842" spans="6:6">
      <c r="F14842" s="116">
        <v>615639</v>
      </c>
    </row>
    <row r="14843" spans="6:6">
      <c r="F14843" s="116">
        <v>615640</v>
      </c>
    </row>
    <row r="14844" spans="6:6">
      <c r="F14844" s="116">
        <v>615641</v>
      </c>
    </row>
    <row r="14845" spans="6:6">
      <c r="F14845" s="116">
        <v>615644</v>
      </c>
    </row>
    <row r="14846" spans="6:6">
      <c r="F14846" s="116">
        <v>615645</v>
      </c>
    </row>
    <row r="14847" spans="6:6">
      <c r="F14847" s="116">
        <v>615646</v>
      </c>
    </row>
    <row r="14848" spans="6:6">
      <c r="F14848" s="116">
        <v>615651</v>
      </c>
    </row>
    <row r="14849" spans="6:6">
      <c r="F14849" s="116">
        <v>615652</v>
      </c>
    </row>
    <row r="14850" spans="6:6">
      <c r="F14850" s="116">
        <v>615657</v>
      </c>
    </row>
    <row r="14851" spans="6:6">
      <c r="F14851" s="116">
        <v>615658</v>
      </c>
    </row>
    <row r="14852" spans="6:6">
      <c r="F14852" s="116">
        <v>615659</v>
      </c>
    </row>
    <row r="14853" spans="6:6">
      <c r="F14853" s="116">
        <v>615660</v>
      </c>
    </row>
    <row r="14854" spans="6:6">
      <c r="F14854" s="116">
        <v>615661</v>
      </c>
    </row>
    <row r="14855" spans="6:6">
      <c r="F14855" s="116">
        <v>615662</v>
      </c>
    </row>
    <row r="14856" spans="6:6">
      <c r="F14856" s="116">
        <v>615663</v>
      </c>
    </row>
    <row r="14857" spans="6:6">
      <c r="F14857" s="116">
        <v>615666</v>
      </c>
    </row>
    <row r="14858" spans="6:6">
      <c r="F14858" s="116">
        <v>615668</v>
      </c>
    </row>
    <row r="14859" spans="6:6">
      <c r="F14859" s="116">
        <v>615670</v>
      </c>
    </row>
    <row r="14860" spans="6:6">
      <c r="F14860" s="116">
        <v>615672</v>
      </c>
    </row>
    <row r="14861" spans="6:6">
      <c r="F14861" s="116">
        <v>615674</v>
      </c>
    </row>
    <row r="14862" spans="6:6">
      <c r="F14862" s="116">
        <v>615677</v>
      </c>
    </row>
    <row r="14863" spans="6:6">
      <c r="F14863" s="116">
        <v>615679</v>
      </c>
    </row>
    <row r="14864" spans="6:6">
      <c r="F14864" s="116">
        <v>615681</v>
      </c>
    </row>
    <row r="14865" spans="6:6">
      <c r="F14865" s="116">
        <v>615682</v>
      </c>
    </row>
    <row r="14866" spans="6:6">
      <c r="F14866" s="116">
        <v>615684</v>
      </c>
    </row>
    <row r="14867" spans="6:6">
      <c r="F14867" s="116">
        <v>615685</v>
      </c>
    </row>
    <row r="14868" spans="6:6">
      <c r="F14868" s="116">
        <v>615686</v>
      </c>
    </row>
    <row r="14869" spans="6:6">
      <c r="F14869" s="116">
        <v>615687</v>
      </c>
    </row>
    <row r="14870" spans="6:6">
      <c r="F14870" s="116">
        <v>615688</v>
      </c>
    </row>
    <row r="14871" spans="6:6">
      <c r="F14871" s="116">
        <v>615690</v>
      </c>
    </row>
    <row r="14872" spans="6:6">
      <c r="F14872" s="116">
        <v>615692</v>
      </c>
    </row>
    <row r="14873" spans="6:6">
      <c r="F14873" s="116">
        <v>615694</v>
      </c>
    </row>
    <row r="14874" spans="6:6">
      <c r="F14874" s="116">
        <v>615695</v>
      </c>
    </row>
    <row r="14875" spans="6:6">
      <c r="F14875" s="116">
        <v>615697</v>
      </c>
    </row>
    <row r="14876" spans="6:6">
      <c r="F14876" s="116">
        <v>615702</v>
      </c>
    </row>
    <row r="14877" spans="6:6">
      <c r="F14877" s="116">
        <v>615703</v>
      </c>
    </row>
    <row r="14878" spans="6:6">
      <c r="F14878" s="116">
        <v>615704</v>
      </c>
    </row>
    <row r="14879" spans="6:6">
      <c r="F14879" s="116">
        <v>615706</v>
      </c>
    </row>
    <row r="14880" spans="6:6">
      <c r="F14880" s="116">
        <v>615707</v>
      </c>
    </row>
    <row r="14881" spans="6:6">
      <c r="F14881" s="116">
        <v>615711</v>
      </c>
    </row>
    <row r="14882" spans="6:6">
      <c r="F14882" s="116">
        <v>615712</v>
      </c>
    </row>
    <row r="14883" spans="6:6">
      <c r="F14883" s="116">
        <v>615715</v>
      </c>
    </row>
    <row r="14884" spans="6:6">
      <c r="F14884" s="116">
        <v>615718</v>
      </c>
    </row>
    <row r="14885" spans="6:6">
      <c r="F14885" s="116">
        <v>615724</v>
      </c>
    </row>
    <row r="14886" spans="6:6">
      <c r="F14886" s="116">
        <v>615726</v>
      </c>
    </row>
    <row r="14887" spans="6:6">
      <c r="F14887" s="116">
        <v>615727</v>
      </c>
    </row>
    <row r="14888" spans="6:6">
      <c r="F14888" s="116">
        <v>615728</v>
      </c>
    </row>
    <row r="14889" spans="6:6">
      <c r="F14889" s="116">
        <v>615729</v>
      </c>
    </row>
    <row r="14890" spans="6:6">
      <c r="F14890" s="116">
        <v>615733</v>
      </c>
    </row>
    <row r="14891" spans="6:6">
      <c r="F14891" s="116">
        <v>615734</v>
      </c>
    </row>
    <row r="14892" spans="6:6">
      <c r="F14892" s="116">
        <v>615739</v>
      </c>
    </row>
    <row r="14893" spans="6:6">
      <c r="F14893" s="116">
        <v>615745</v>
      </c>
    </row>
    <row r="14894" spans="6:6">
      <c r="F14894" s="116">
        <v>615752</v>
      </c>
    </row>
    <row r="14895" spans="6:6">
      <c r="F14895" s="116">
        <v>615755</v>
      </c>
    </row>
    <row r="14896" spans="6:6">
      <c r="F14896" s="116">
        <v>615756</v>
      </c>
    </row>
    <row r="14897" spans="6:6">
      <c r="F14897" s="116">
        <v>615757</v>
      </c>
    </row>
    <row r="14898" spans="6:6">
      <c r="F14898" s="116">
        <v>615760</v>
      </c>
    </row>
    <row r="14899" spans="6:6">
      <c r="F14899" s="116">
        <v>615761</v>
      </c>
    </row>
    <row r="14900" spans="6:6">
      <c r="F14900" s="116">
        <v>615762</v>
      </c>
    </row>
    <row r="14901" spans="6:6">
      <c r="F14901" s="116">
        <v>615764</v>
      </c>
    </row>
    <row r="14902" spans="6:6">
      <c r="F14902" s="116">
        <v>615765</v>
      </c>
    </row>
    <row r="14903" spans="6:6">
      <c r="F14903" s="116">
        <v>615767</v>
      </c>
    </row>
    <row r="14904" spans="6:6">
      <c r="F14904" s="116">
        <v>615768</v>
      </c>
    </row>
    <row r="14905" spans="6:6">
      <c r="F14905" s="116">
        <v>615773</v>
      </c>
    </row>
    <row r="14906" spans="6:6">
      <c r="F14906" s="116">
        <v>615777</v>
      </c>
    </row>
    <row r="14907" spans="6:6">
      <c r="F14907" s="116">
        <v>615778</v>
      </c>
    </row>
    <row r="14908" spans="6:6">
      <c r="F14908" s="116">
        <v>615782</v>
      </c>
    </row>
    <row r="14909" spans="6:6">
      <c r="F14909" s="116">
        <v>615784</v>
      </c>
    </row>
    <row r="14910" spans="6:6">
      <c r="F14910" s="116">
        <v>615785</v>
      </c>
    </row>
    <row r="14911" spans="6:6">
      <c r="F14911" s="116">
        <v>615787</v>
      </c>
    </row>
    <row r="14912" spans="6:6">
      <c r="F14912" s="116">
        <v>615788</v>
      </c>
    </row>
    <row r="14913" spans="6:6">
      <c r="F14913" s="116">
        <v>615789</v>
      </c>
    </row>
    <row r="14914" spans="6:6">
      <c r="F14914" s="116">
        <v>615792</v>
      </c>
    </row>
    <row r="14915" spans="6:6">
      <c r="F14915" s="116">
        <v>615795</v>
      </c>
    </row>
    <row r="14916" spans="6:6">
      <c r="F14916" s="77">
        <v>615796</v>
      </c>
    </row>
    <row r="14917" spans="6:6">
      <c r="F14917" s="77">
        <v>615798</v>
      </c>
    </row>
    <row r="14918" spans="6:6">
      <c r="F14918" s="77">
        <v>615800</v>
      </c>
    </row>
    <row r="14919" spans="6:6">
      <c r="F14919" s="77">
        <v>615803</v>
      </c>
    </row>
    <row r="14920" spans="6:6">
      <c r="F14920" s="77">
        <v>615804</v>
      </c>
    </row>
    <row r="14921" spans="6:6">
      <c r="F14921" s="77">
        <v>615807</v>
      </c>
    </row>
    <row r="14922" spans="6:6">
      <c r="F14922" s="77">
        <v>615808</v>
      </c>
    </row>
    <row r="14923" spans="6:6">
      <c r="F14923" s="77">
        <v>615809</v>
      </c>
    </row>
    <row r="14924" spans="6:6">
      <c r="F14924" s="77">
        <v>615810</v>
      </c>
    </row>
    <row r="14925" spans="6:6">
      <c r="F14925" s="77">
        <v>615813</v>
      </c>
    </row>
    <row r="14926" spans="6:6">
      <c r="F14926" s="77">
        <v>615819</v>
      </c>
    </row>
    <row r="14927" spans="6:6">
      <c r="F14927" s="77">
        <v>615820</v>
      </c>
    </row>
    <row r="14928" spans="6:6">
      <c r="F14928" s="77">
        <v>615821</v>
      </c>
    </row>
    <row r="14929" spans="6:6">
      <c r="F14929" s="10">
        <v>615823</v>
      </c>
    </row>
    <row r="14930" spans="6:6">
      <c r="F14930" s="10">
        <v>615824</v>
      </c>
    </row>
    <row r="14931" spans="6:6">
      <c r="F14931" s="10">
        <v>615827</v>
      </c>
    </row>
    <row r="14932" spans="6:6">
      <c r="F14932" s="10">
        <v>615833</v>
      </c>
    </row>
    <row r="14933" spans="6:6">
      <c r="F14933" s="10">
        <v>615834</v>
      </c>
    </row>
    <row r="14934" spans="6:6">
      <c r="F14934" s="10">
        <v>615835</v>
      </c>
    </row>
    <row r="14935" spans="6:6">
      <c r="F14935" s="10">
        <v>615840</v>
      </c>
    </row>
    <row r="14936" spans="6:6">
      <c r="F14936" s="10">
        <v>615841</v>
      </c>
    </row>
    <row r="14937" spans="6:6">
      <c r="F14937" s="10">
        <v>615842</v>
      </c>
    </row>
    <row r="14938" spans="6:6">
      <c r="F14938" s="10">
        <v>615844</v>
      </c>
    </row>
    <row r="14939" spans="6:6">
      <c r="F14939" s="10">
        <v>615845</v>
      </c>
    </row>
    <row r="14940" spans="6:6">
      <c r="F14940" s="10">
        <v>615846</v>
      </c>
    </row>
    <row r="14941" spans="6:6">
      <c r="F14941" s="10">
        <v>615847</v>
      </c>
    </row>
    <row r="14942" spans="6:6">
      <c r="F14942" s="10">
        <v>615848</v>
      </c>
    </row>
    <row r="14943" spans="6:6">
      <c r="F14943" s="10">
        <v>615849</v>
      </c>
    </row>
    <row r="14944" spans="6:6">
      <c r="F14944" s="10">
        <v>615850</v>
      </c>
    </row>
    <row r="14945" spans="6:6">
      <c r="F14945" s="10">
        <v>615851</v>
      </c>
    </row>
    <row r="14946" spans="6:6">
      <c r="F14946" s="10">
        <v>615852</v>
      </c>
    </row>
    <row r="14947" spans="6:6">
      <c r="F14947" s="10">
        <v>615853</v>
      </c>
    </row>
    <row r="14948" spans="6:6">
      <c r="F14948" s="10">
        <v>615854</v>
      </c>
    </row>
    <row r="14949" spans="6:6">
      <c r="F14949" s="10">
        <v>615855</v>
      </c>
    </row>
    <row r="14950" spans="6:6">
      <c r="F14950" s="10">
        <v>615857</v>
      </c>
    </row>
    <row r="14951" spans="6:6">
      <c r="F14951" s="10">
        <v>615859</v>
      </c>
    </row>
    <row r="14952" spans="6:6">
      <c r="F14952" s="10">
        <v>615863</v>
      </c>
    </row>
    <row r="14953" spans="6:6">
      <c r="F14953" s="10">
        <v>615865</v>
      </c>
    </row>
    <row r="14954" spans="6:6">
      <c r="F14954" s="10">
        <v>615866</v>
      </c>
    </row>
    <row r="14955" spans="6:6">
      <c r="F14955" s="10">
        <v>615867</v>
      </c>
    </row>
    <row r="14956" spans="6:6">
      <c r="F14956" s="10">
        <v>615868</v>
      </c>
    </row>
    <row r="14957" spans="6:6">
      <c r="F14957" s="10">
        <v>615869</v>
      </c>
    </row>
    <row r="14958" spans="6:6">
      <c r="F14958" s="10">
        <v>615873</v>
      </c>
    </row>
    <row r="14959" spans="6:6">
      <c r="F14959" s="10">
        <v>615876</v>
      </c>
    </row>
    <row r="14960" spans="6:6">
      <c r="F14960" s="10">
        <v>615878</v>
      </c>
    </row>
    <row r="14961" spans="6:6">
      <c r="F14961" s="10">
        <v>615879</v>
      </c>
    </row>
    <row r="14962" spans="6:6">
      <c r="F14962" s="10">
        <v>615880</v>
      </c>
    </row>
    <row r="14963" spans="6:6">
      <c r="F14963" s="10">
        <v>615883</v>
      </c>
    </row>
    <row r="14964" spans="6:6">
      <c r="F14964" s="10">
        <v>615884</v>
      </c>
    </row>
    <row r="14965" spans="6:6">
      <c r="F14965" s="10">
        <v>615885</v>
      </c>
    </row>
    <row r="14966" spans="6:6">
      <c r="F14966" s="10">
        <v>615886</v>
      </c>
    </row>
    <row r="14967" spans="6:6">
      <c r="F14967" s="10">
        <v>615890</v>
      </c>
    </row>
    <row r="14968" spans="6:6">
      <c r="F14968" s="10">
        <v>615893</v>
      </c>
    </row>
    <row r="14969" spans="6:6">
      <c r="F14969" s="10">
        <v>615894</v>
      </c>
    </row>
    <row r="14970" spans="6:6">
      <c r="F14970" s="10">
        <v>615896</v>
      </c>
    </row>
    <row r="14971" spans="6:6">
      <c r="F14971" s="10">
        <v>615897</v>
      </c>
    </row>
    <row r="14972" spans="6:6">
      <c r="F14972" s="10">
        <v>615899</v>
      </c>
    </row>
    <row r="14973" spans="6:6">
      <c r="F14973" s="10">
        <v>615901</v>
      </c>
    </row>
    <row r="14974" spans="6:6">
      <c r="F14974" s="10">
        <v>615902</v>
      </c>
    </row>
    <row r="14975" spans="6:6">
      <c r="F14975" s="10">
        <v>615905</v>
      </c>
    </row>
    <row r="14976" spans="6:6">
      <c r="F14976" s="10">
        <v>615906</v>
      </c>
    </row>
    <row r="14977" spans="6:6">
      <c r="F14977" s="10">
        <v>615907</v>
      </c>
    </row>
    <row r="14978" spans="6:6">
      <c r="F14978" s="10">
        <v>615910</v>
      </c>
    </row>
    <row r="14979" spans="6:6">
      <c r="F14979" s="10">
        <v>615915</v>
      </c>
    </row>
    <row r="14980" spans="6:6">
      <c r="F14980" s="10">
        <v>615916</v>
      </c>
    </row>
    <row r="14981" spans="6:6">
      <c r="F14981" s="10">
        <v>615920</v>
      </c>
    </row>
    <row r="14982" spans="6:6">
      <c r="F14982" s="10">
        <v>615922</v>
      </c>
    </row>
    <row r="14983" spans="6:6">
      <c r="F14983" s="10">
        <v>615924</v>
      </c>
    </row>
    <row r="14984" spans="6:6">
      <c r="F14984" s="10">
        <v>615926</v>
      </c>
    </row>
    <row r="14985" spans="6:6">
      <c r="F14985" s="10">
        <v>615929</v>
      </c>
    </row>
    <row r="14986" spans="6:6">
      <c r="F14986" s="10">
        <v>615930</v>
      </c>
    </row>
    <row r="14987" spans="6:6">
      <c r="F14987" s="10">
        <v>615932</v>
      </c>
    </row>
    <row r="14988" spans="6:6">
      <c r="F14988" s="10">
        <v>615934</v>
      </c>
    </row>
    <row r="14989" spans="6:6">
      <c r="F14989" s="10">
        <v>615935</v>
      </c>
    </row>
    <row r="14990" spans="6:6">
      <c r="F14990" s="10">
        <v>615936</v>
      </c>
    </row>
    <row r="14991" spans="6:6">
      <c r="F14991" s="10">
        <v>615937</v>
      </c>
    </row>
    <row r="14992" spans="6:6">
      <c r="F14992" s="10">
        <v>615941</v>
      </c>
    </row>
    <row r="14993" spans="6:6">
      <c r="F14993" s="10">
        <v>615948</v>
      </c>
    </row>
    <row r="14994" spans="6:6">
      <c r="F14994" s="10">
        <v>615950</v>
      </c>
    </row>
    <row r="14995" spans="6:6">
      <c r="F14995" s="10">
        <v>615952</v>
      </c>
    </row>
    <row r="14996" spans="6:6">
      <c r="F14996" s="10">
        <v>615953</v>
      </c>
    </row>
    <row r="14997" spans="6:6">
      <c r="F14997" s="10">
        <v>615954</v>
      </c>
    </row>
    <row r="14998" spans="6:6">
      <c r="F14998" s="10">
        <v>615958</v>
      </c>
    </row>
    <row r="14999" spans="6:6">
      <c r="F14999" s="10">
        <v>615959</v>
      </c>
    </row>
    <row r="15000" spans="6:6">
      <c r="F15000" s="10">
        <v>615960</v>
      </c>
    </row>
    <row r="15001" spans="6:6">
      <c r="F15001" s="10">
        <v>615964</v>
      </c>
    </row>
    <row r="15002" spans="6:6">
      <c r="F15002" s="10">
        <v>615965</v>
      </c>
    </row>
    <row r="15003" spans="6:6">
      <c r="F15003" s="10">
        <v>615967</v>
      </c>
    </row>
    <row r="15004" spans="6:6">
      <c r="F15004" s="10">
        <v>615968</v>
      </c>
    </row>
    <row r="15005" spans="6:6">
      <c r="F15005" s="10">
        <v>615969</v>
      </c>
    </row>
    <row r="15006" spans="6:6">
      <c r="F15006" s="10">
        <v>615975</v>
      </c>
    </row>
    <row r="15007" spans="6:6">
      <c r="F15007" s="10">
        <v>615978</v>
      </c>
    </row>
    <row r="15008" spans="6:6">
      <c r="F15008" s="10">
        <v>615979</v>
      </c>
    </row>
    <row r="15009" spans="6:6">
      <c r="F15009" s="10">
        <v>615980</v>
      </c>
    </row>
    <row r="15010" spans="6:6">
      <c r="F15010" s="10">
        <v>615982</v>
      </c>
    </row>
    <row r="15011" spans="6:6">
      <c r="F15011" s="10">
        <v>615983</v>
      </c>
    </row>
    <row r="15012" spans="6:6">
      <c r="F15012" s="10">
        <v>615986</v>
      </c>
    </row>
    <row r="15013" spans="6:6">
      <c r="F15013" s="10">
        <v>615987</v>
      </c>
    </row>
    <row r="15014" spans="6:6">
      <c r="F15014" s="10">
        <v>615989</v>
      </c>
    </row>
    <row r="15015" spans="6:6">
      <c r="F15015" s="10">
        <v>615990</v>
      </c>
    </row>
    <row r="15016" spans="6:6">
      <c r="F15016" s="10">
        <v>615997</v>
      </c>
    </row>
    <row r="15017" spans="6:6">
      <c r="F15017" s="10">
        <v>615998</v>
      </c>
    </row>
    <row r="15018" spans="6:6">
      <c r="F15018" s="10">
        <v>615999</v>
      </c>
    </row>
    <row r="15019" spans="6:6">
      <c r="F15019" s="10">
        <v>616000</v>
      </c>
    </row>
    <row r="15020" spans="6:6">
      <c r="F15020" s="10">
        <v>616002</v>
      </c>
    </row>
    <row r="15021" spans="6:6">
      <c r="F15021" s="10">
        <v>616003</v>
      </c>
    </row>
    <row r="15022" spans="6:6">
      <c r="F15022" s="10">
        <v>616004</v>
      </c>
    </row>
    <row r="15023" spans="6:6">
      <c r="F15023" s="10">
        <v>616005</v>
      </c>
    </row>
    <row r="15024" spans="6:6">
      <c r="F15024" s="10">
        <v>616007</v>
      </c>
    </row>
    <row r="15025" spans="6:6">
      <c r="F15025" s="77">
        <v>616008</v>
      </c>
    </row>
    <row r="15026" spans="6:6">
      <c r="F15026" s="77">
        <v>616010</v>
      </c>
    </row>
    <row r="15027" spans="6:6">
      <c r="F15027" s="77">
        <v>616011</v>
      </c>
    </row>
    <row r="15028" spans="6:6">
      <c r="F15028" s="77">
        <v>616014</v>
      </c>
    </row>
    <row r="15029" spans="6:6">
      <c r="F15029" s="77">
        <v>616015</v>
      </c>
    </row>
    <row r="15030" spans="6:6">
      <c r="F15030" s="77">
        <v>616017</v>
      </c>
    </row>
    <row r="15031" spans="6:6">
      <c r="F15031" s="77">
        <v>616019</v>
      </c>
    </row>
    <row r="15032" spans="6:6">
      <c r="F15032" s="77">
        <v>616023</v>
      </c>
    </row>
    <row r="15033" spans="6:6">
      <c r="F15033" s="77">
        <v>616028</v>
      </c>
    </row>
    <row r="15034" spans="6:6">
      <c r="F15034" s="77">
        <v>616030</v>
      </c>
    </row>
    <row r="15035" spans="6:6">
      <c r="F15035" s="77">
        <v>616031</v>
      </c>
    </row>
    <row r="15036" spans="6:6">
      <c r="F15036" s="116">
        <v>616033</v>
      </c>
    </row>
    <row r="15037" spans="6:6">
      <c r="F15037" s="77">
        <v>616037</v>
      </c>
    </row>
    <row r="15038" spans="6:6">
      <c r="F15038" s="116">
        <v>616039</v>
      </c>
    </row>
    <row r="15039" spans="6:6">
      <c r="F15039" s="116">
        <v>616041</v>
      </c>
    </row>
    <row r="15040" spans="6:6">
      <c r="F15040" s="116">
        <v>616044</v>
      </c>
    </row>
    <row r="15041" spans="6:6">
      <c r="F15041" s="116">
        <v>616045</v>
      </c>
    </row>
    <row r="15042" spans="6:6">
      <c r="F15042" s="116">
        <v>616048</v>
      </c>
    </row>
    <row r="15043" spans="6:6">
      <c r="F15043" s="116">
        <v>616050</v>
      </c>
    </row>
    <row r="15044" spans="6:6">
      <c r="F15044" s="116">
        <v>616051</v>
      </c>
    </row>
    <row r="15045" spans="6:6">
      <c r="F15045" s="116">
        <v>616052</v>
      </c>
    </row>
    <row r="15046" spans="6:6">
      <c r="F15046" s="116">
        <v>616053</v>
      </c>
    </row>
    <row r="15047" spans="6:6">
      <c r="F15047" s="116">
        <v>616055</v>
      </c>
    </row>
    <row r="15048" spans="6:6">
      <c r="F15048" s="116">
        <v>616057</v>
      </c>
    </row>
    <row r="15049" spans="6:6">
      <c r="F15049" s="116">
        <v>616058</v>
      </c>
    </row>
    <row r="15050" spans="6:6">
      <c r="F15050" s="116">
        <v>616060</v>
      </c>
    </row>
    <row r="15051" spans="6:6">
      <c r="F15051" s="116">
        <v>616063</v>
      </c>
    </row>
    <row r="15052" spans="6:6">
      <c r="F15052" s="116">
        <v>616065</v>
      </c>
    </row>
    <row r="15053" spans="6:6">
      <c r="F15053" s="116">
        <v>616066</v>
      </c>
    </row>
    <row r="15054" spans="6:6">
      <c r="F15054" s="116">
        <v>616069</v>
      </c>
    </row>
    <row r="15055" spans="6:6">
      <c r="F15055" s="116">
        <v>616071</v>
      </c>
    </row>
    <row r="15056" spans="6:6">
      <c r="F15056" s="116">
        <v>616076</v>
      </c>
    </row>
    <row r="15057" spans="6:6">
      <c r="F15057" s="116">
        <v>616078</v>
      </c>
    </row>
    <row r="15058" spans="6:6">
      <c r="F15058" s="116">
        <v>616079</v>
      </c>
    </row>
    <row r="15059" spans="6:6">
      <c r="F15059" s="116">
        <v>616080</v>
      </c>
    </row>
    <row r="15060" spans="6:6">
      <c r="F15060" s="116">
        <v>616081</v>
      </c>
    </row>
    <row r="15061" spans="6:6">
      <c r="F15061" s="116">
        <v>616082</v>
      </c>
    </row>
    <row r="15062" spans="6:6">
      <c r="F15062" s="116">
        <v>616085</v>
      </c>
    </row>
    <row r="15063" spans="6:6">
      <c r="F15063" s="116">
        <v>616088</v>
      </c>
    </row>
    <row r="15064" spans="6:6">
      <c r="F15064" s="116">
        <v>616089</v>
      </c>
    </row>
    <row r="15065" spans="6:6">
      <c r="F15065" s="116">
        <v>616090</v>
      </c>
    </row>
    <row r="15066" spans="6:6">
      <c r="F15066" s="116">
        <v>616091</v>
      </c>
    </row>
    <row r="15067" spans="6:6">
      <c r="F15067" s="116">
        <v>616092</v>
      </c>
    </row>
    <row r="15068" spans="6:6">
      <c r="F15068" s="116">
        <v>616094</v>
      </c>
    </row>
    <row r="15069" spans="6:6">
      <c r="F15069" s="116">
        <v>616095</v>
      </c>
    </row>
    <row r="15070" spans="6:6">
      <c r="F15070" s="116">
        <v>616105</v>
      </c>
    </row>
    <row r="15071" spans="6:6">
      <c r="F15071" s="116">
        <v>616109</v>
      </c>
    </row>
    <row r="15072" spans="6:6">
      <c r="F15072" s="116">
        <v>616110</v>
      </c>
    </row>
    <row r="15073" spans="6:6">
      <c r="F15073" s="116">
        <v>616111</v>
      </c>
    </row>
    <row r="15074" spans="6:6">
      <c r="F15074" s="116">
        <v>616114</v>
      </c>
    </row>
    <row r="15075" spans="6:6">
      <c r="F15075" s="116">
        <v>616115</v>
      </c>
    </row>
    <row r="15076" spans="6:6">
      <c r="F15076" s="116">
        <v>616118</v>
      </c>
    </row>
    <row r="15077" spans="6:6">
      <c r="F15077" s="116">
        <v>616120</v>
      </c>
    </row>
    <row r="15078" spans="6:6">
      <c r="F15078" s="116">
        <v>616125</v>
      </c>
    </row>
    <row r="15079" spans="6:6">
      <c r="F15079" s="116">
        <v>616128</v>
      </c>
    </row>
    <row r="15080" spans="6:6">
      <c r="F15080" s="116">
        <v>616129</v>
      </c>
    </row>
    <row r="15081" spans="6:6">
      <c r="F15081" s="116">
        <v>616130</v>
      </c>
    </row>
    <row r="15082" spans="6:6">
      <c r="F15082" s="116">
        <v>616131</v>
      </c>
    </row>
    <row r="15083" spans="6:6">
      <c r="F15083" s="116">
        <v>616136</v>
      </c>
    </row>
    <row r="15084" spans="6:6">
      <c r="F15084" s="116">
        <v>616137</v>
      </c>
    </row>
    <row r="15085" spans="6:6">
      <c r="F15085" s="116">
        <v>616138</v>
      </c>
    </row>
    <row r="15086" spans="6:6">
      <c r="F15086" s="116">
        <v>616139</v>
      </c>
    </row>
    <row r="15087" spans="6:6">
      <c r="F15087" s="116">
        <v>616142</v>
      </c>
    </row>
    <row r="15088" spans="6:6">
      <c r="F15088" s="116">
        <v>616147</v>
      </c>
    </row>
    <row r="15089" spans="6:6">
      <c r="F15089" s="116">
        <v>616148</v>
      </c>
    </row>
    <row r="15090" spans="6:6">
      <c r="F15090" s="116">
        <v>616149</v>
      </c>
    </row>
    <row r="15091" spans="6:6">
      <c r="F15091" s="116">
        <v>616153</v>
      </c>
    </row>
    <row r="15092" spans="6:6">
      <c r="F15092" s="116">
        <v>616156</v>
      </c>
    </row>
    <row r="15093" spans="6:6">
      <c r="F15093" s="116">
        <v>616160</v>
      </c>
    </row>
    <row r="15094" spans="6:6">
      <c r="F15094" s="116">
        <v>616164</v>
      </c>
    </row>
    <row r="15095" spans="6:6">
      <c r="F15095" s="116">
        <v>616166</v>
      </c>
    </row>
    <row r="15096" spans="6:6">
      <c r="F15096" s="116">
        <v>616168</v>
      </c>
    </row>
    <row r="15097" spans="6:6">
      <c r="F15097" s="116">
        <v>616169</v>
      </c>
    </row>
    <row r="15098" spans="6:6">
      <c r="F15098" s="116">
        <v>616174</v>
      </c>
    </row>
    <row r="15099" spans="6:6">
      <c r="F15099" s="116">
        <v>616179</v>
      </c>
    </row>
    <row r="15100" spans="6:6">
      <c r="F15100" s="116">
        <v>616180</v>
      </c>
    </row>
    <row r="15101" spans="6:6">
      <c r="F15101" s="116">
        <v>616181</v>
      </c>
    </row>
    <row r="15102" spans="6:6">
      <c r="F15102" s="116">
        <v>616182</v>
      </c>
    </row>
    <row r="15103" spans="6:6">
      <c r="F15103" s="116">
        <v>616184</v>
      </c>
    </row>
    <row r="15104" spans="6:6">
      <c r="F15104" s="116">
        <v>616185</v>
      </c>
    </row>
    <row r="15105" spans="6:6">
      <c r="F15105" s="116">
        <v>616187</v>
      </c>
    </row>
    <row r="15106" spans="6:6">
      <c r="F15106" s="116">
        <v>616189</v>
      </c>
    </row>
    <row r="15107" spans="6:6">
      <c r="F15107" s="116">
        <v>616190</v>
      </c>
    </row>
    <row r="15108" spans="6:6">
      <c r="F15108" s="116">
        <v>616194</v>
      </c>
    </row>
    <row r="15109" spans="6:6">
      <c r="F15109" s="116">
        <v>616199</v>
      </c>
    </row>
    <row r="15110" spans="6:6">
      <c r="F15110" s="116">
        <v>616200</v>
      </c>
    </row>
    <row r="15111" spans="6:6">
      <c r="F15111" s="116">
        <v>616201</v>
      </c>
    </row>
    <row r="15112" spans="6:6">
      <c r="F15112" s="116">
        <v>616205</v>
      </c>
    </row>
    <row r="15113" spans="6:6">
      <c r="F15113" s="116">
        <v>616206</v>
      </c>
    </row>
    <row r="15114" spans="6:6">
      <c r="F15114" s="116">
        <v>616209</v>
      </c>
    </row>
    <row r="15115" spans="6:6">
      <c r="F15115" s="116">
        <v>616210</v>
      </c>
    </row>
    <row r="15116" spans="6:6">
      <c r="F15116" s="116">
        <v>616211</v>
      </c>
    </row>
    <row r="15117" spans="6:6">
      <c r="F15117" s="116">
        <v>616212</v>
      </c>
    </row>
    <row r="15118" spans="6:6">
      <c r="F15118" s="116">
        <v>616216</v>
      </c>
    </row>
    <row r="15119" spans="6:6">
      <c r="F15119" s="116">
        <v>616217</v>
      </c>
    </row>
    <row r="15120" spans="6:6">
      <c r="F15120" s="116">
        <v>616218</v>
      </c>
    </row>
    <row r="15121" spans="6:6">
      <c r="F15121" s="116">
        <v>616222</v>
      </c>
    </row>
    <row r="15122" spans="6:6">
      <c r="F15122" s="116">
        <v>616223</v>
      </c>
    </row>
    <row r="15123" spans="6:6">
      <c r="F15123" s="116">
        <v>616224</v>
      </c>
    </row>
    <row r="15124" spans="6:6">
      <c r="F15124" s="116">
        <v>616225</v>
      </c>
    </row>
    <row r="15125" spans="6:6">
      <c r="F15125" s="116">
        <v>616226</v>
      </c>
    </row>
    <row r="15126" spans="6:6">
      <c r="F15126" s="116">
        <v>616227</v>
      </c>
    </row>
    <row r="15127" spans="6:6">
      <c r="F15127" s="116">
        <v>616237</v>
      </c>
    </row>
    <row r="15128" spans="6:6">
      <c r="F15128" s="116">
        <v>616238</v>
      </c>
    </row>
    <row r="15129" spans="6:6">
      <c r="F15129" s="116">
        <v>616239</v>
      </c>
    </row>
    <row r="15130" spans="6:6">
      <c r="F15130" s="116">
        <v>616240</v>
      </c>
    </row>
    <row r="15131" spans="6:6">
      <c r="F15131" s="116">
        <v>616241</v>
      </c>
    </row>
    <row r="15132" spans="6:6">
      <c r="F15132" s="116">
        <v>616242</v>
      </c>
    </row>
    <row r="15133" spans="6:6">
      <c r="F15133" s="116">
        <v>616243</v>
      </c>
    </row>
    <row r="15134" spans="6:6">
      <c r="F15134" s="116">
        <v>616245</v>
      </c>
    </row>
    <row r="15135" spans="6:6">
      <c r="F15135" s="116">
        <v>616246</v>
      </c>
    </row>
    <row r="15136" spans="6:6">
      <c r="F15136" s="116">
        <v>616252</v>
      </c>
    </row>
    <row r="15137" spans="6:6">
      <c r="F15137" s="116">
        <v>616254</v>
      </c>
    </row>
    <row r="15138" spans="6:6">
      <c r="F15138" s="116">
        <v>616261</v>
      </c>
    </row>
    <row r="15139" spans="6:6">
      <c r="F15139" s="116">
        <v>616266</v>
      </c>
    </row>
    <row r="15140" spans="6:6">
      <c r="F15140" s="116">
        <v>616270</v>
      </c>
    </row>
    <row r="15141" spans="6:6">
      <c r="F15141" s="116">
        <v>616275</v>
      </c>
    </row>
    <row r="15142" spans="6:6">
      <c r="F15142" s="116">
        <v>616277</v>
      </c>
    </row>
    <row r="15143" spans="6:6">
      <c r="F15143" s="116">
        <v>616278</v>
      </c>
    </row>
    <row r="15144" spans="6:6">
      <c r="F15144" s="116">
        <v>616280</v>
      </c>
    </row>
    <row r="15145" spans="6:6">
      <c r="F15145" s="116">
        <v>616281</v>
      </c>
    </row>
    <row r="15146" spans="6:6">
      <c r="F15146" s="116">
        <v>616282</v>
      </c>
    </row>
    <row r="15147" spans="6:6">
      <c r="F15147" s="116">
        <v>616283</v>
      </c>
    </row>
    <row r="15148" spans="6:6">
      <c r="F15148" s="116">
        <v>616286</v>
      </c>
    </row>
    <row r="15149" spans="6:6">
      <c r="F15149" s="116">
        <v>616292</v>
      </c>
    </row>
    <row r="15150" spans="6:6">
      <c r="F15150" s="116">
        <v>616293</v>
      </c>
    </row>
    <row r="15151" spans="6:6">
      <c r="F15151" s="116">
        <v>616294</v>
      </c>
    </row>
    <row r="15152" spans="6:6">
      <c r="F15152" s="116">
        <v>616295</v>
      </c>
    </row>
    <row r="15153" spans="6:6">
      <c r="F15153" s="116">
        <v>616297</v>
      </c>
    </row>
    <row r="15154" spans="6:6">
      <c r="F15154" s="116">
        <v>616298</v>
      </c>
    </row>
    <row r="15155" spans="6:6">
      <c r="F15155" s="116">
        <v>616302</v>
      </c>
    </row>
    <row r="15156" spans="6:6">
      <c r="F15156" s="116">
        <v>616304</v>
      </c>
    </row>
    <row r="15157" spans="6:6">
      <c r="F15157" s="116">
        <v>616306</v>
      </c>
    </row>
    <row r="15158" spans="6:6">
      <c r="F15158" s="116">
        <v>616308</v>
      </c>
    </row>
    <row r="15159" spans="6:6">
      <c r="F15159" s="116">
        <v>616311</v>
      </c>
    </row>
    <row r="15160" spans="6:6">
      <c r="F15160" s="116">
        <v>616314</v>
      </c>
    </row>
    <row r="15161" spans="6:6">
      <c r="F15161" s="116">
        <v>616315</v>
      </c>
    </row>
    <row r="15162" spans="6:6">
      <c r="F15162" s="116">
        <v>616317</v>
      </c>
    </row>
    <row r="15163" spans="6:6">
      <c r="F15163" s="116">
        <v>616318</v>
      </c>
    </row>
    <row r="15164" spans="6:6">
      <c r="F15164" s="116">
        <v>616319</v>
      </c>
    </row>
    <row r="15165" spans="6:6">
      <c r="F15165" s="116">
        <v>616320</v>
      </c>
    </row>
    <row r="15166" spans="6:6">
      <c r="F15166" s="116">
        <v>616323</v>
      </c>
    </row>
    <row r="15167" spans="6:6">
      <c r="F15167" s="116">
        <v>616324</v>
      </c>
    </row>
    <row r="15168" spans="6:6">
      <c r="F15168" s="116">
        <v>616326</v>
      </c>
    </row>
    <row r="15169" spans="6:6">
      <c r="F15169" s="116">
        <v>616329</v>
      </c>
    </row>
    <row r="15170" spans="6:6">
      <c r="F15170" s="116">
        <v>616331</v>
      </c>
    </row>
    <row r="15171" spans="6:6">
      <c r="F15171" s="116">
        <v>616332</v>
      </c>
    </row>
    <row r="15172" spans="6:6">
      <c r="F15172" s="116">
        <v>616333</v>
      </c>
    </row>
    <row r="15173" spans="6:6">
      <c r="F15173" s="116">
        <v>616334</v>
      </c>
    </row>
    <row r="15174" spans="6:6">
      <c r="F15174" s="116">
        <v>616337</v>
      </c>
    </row>
    <row r="15175" spans="6:6">
      <c r="F15175" s="116">
        <v>616339</v>
      </c>
    </row>
    <row r="15176" spans="6:6">
      <c r="F15176" s="116">
        <v>616342</v>
      </c>
    </row>
    <row r="15177" spans="6:6">
      <c r="F15177" s="116">
        <v>616348</v>
      </c>
    </row>
    <row r="15178" spans="6:6">
      <c r="F15178" s="116">
        <v>616350</v>
      </c>
    </row>
    <row r="15179" spans="6:6">
      <c r="F15179" s="116">
        <v>616355</v>
      </c>
    </row>
    <row r="15180" spans="6:6">
      <c r="F15180" s="116">
        <v>616356</v>
      </c>
    </row>
    <row r="15181" spans="6:6">
      <c r="F15181" s="116">
        <v>616362</v>
      </c>
    </row>
    <row r="15182" spans="6:6">
      <c r="F15182" s="116">
        <v>616364</v>
      </c>
    </row>
    <row r="15183" spans="6:6">
      <c r="F15183" s="116">
        <v>616365</v>
      </c>
    </row>
    <row r="15184" spans="6:6">
      <c r="F15184" s="116">
        <v>616366</v>
      </c>
    </row>
    <row r="15185" spans="6:6">
      <c r="F15185" s="116">
        <v>616367</v>
      </c>
    </row>
    <row r="15186" spans="6:6">
      <c r="F15186" s="116">
        <v>616368</v>
      </c>
    </row>
    <row r="15187" spans="6:6">
      <c r="F15187" s="116">
        <v>616369</v>
      </c>
    </row>
    <row r="15188" spans="6:6">
      <c r="F15188" s="116">
        <v>616371</v>
      </c>
    </row>
    <row r="15189" spans="6:6">
      <c r="F15189" s="116">
        <v>616372</v>
      </c>
    </row>
    <row r="15190" spans="6:6">
      <c r="F15190" s="116">
        <v>616375</v>
      </c>
    </row>
    <row r="15191" spans="6:6">
      <c r="F15191" s="116">
        <v>616377</v>
      </c>
    </row>
    <row r="15192" spans="6:6">
      <c r="F15192" s="116">
        <v>616379</v>
      </c>
    </row>
    <row r="15193" spans="6:6">
      <c r="F15193" s="116">
        <v>616380</v>
      </c>
    </row>
    <row r="15194" spans="6:6">
      <c r="F15194" s="116">
        <v>616392</v>
      </c>
    </row>
    <row r="15195" spans="6:6">
      <c r="F15195" s="116">
        <v>616397</v>
      </c>
    </row>
    <row r="15196" spans="6:6">
      <c r="F15196" s="116">
        <v>616398</v>
      </c>
    </row>
    <row r="15197" spans="6:6">
      <c r="F15197" s="116">
        <v>616399</v>
      </c>
    </row>
    <row r="15198" spans="6:6">
      <c r="F15198" s="116">
        <v>616400</v>
      </c>
    </row>
    <row r="15199" spans="6:6">
      <c r="F15199" s="116">
        <v>616404</v>
      </c>
    </row>
    <row r="15200" spans="6:6">
      <c r="F15200" s="116">
        <v>616407</v>
      </c>
    </row>
    <row r="15201" spans="6:6">
      <c r="F15201" s="116">
        <v>616408</v>
      </c>
    </row>
    <row r="15202" spans="6:6">
      <c r="F15202" s="116">
        <v>616410</v>
      </c>
    </row>
    <row r="15203" spans="6:6">
      <c r="F15203" s="116">
        <v>616412</v>
      </c>
    </row>
    <row r="15204" spans="6:6">
      <c r="F15204" s="116">
        <v>616413</v>
      </c>
    </row>
    <row r="15205" spans="6:6">
      <c r="F15205" s="116">
        <v>616415</v>
      </c>
    </row>
    <row r="15206" spans="6:6">
      <c r="F15206" s="116">
        <v>616416</v>
      </c>
    </row>
    <row r="15207" spans="6:6">
      <c r="F15207" s="116">
        <v>616421</v>
      </c>
    </row>
    <row r="15208" spans="6:6">
      <c r="F15208" s="116">
        <v>616423</v>
      </c>
    </row>
    <row r="15209" spans="6:6">
      <c r="F15209" s="116">
        <v>616425</v>
      </c>
    </row>
    <row r="15210" spans="6:6">
      <c r="F15210" s="116">
        <v>616427</v>
      </c>
    </row>
    <row r="15211" spans="6:6">
      <c r="F15211" s="116">
        <v>616431</v>
      </c>
    </row>
    <row r="15212" spans="6:6">
      <c r="F15212" s="116">
        <v>616432</v>
      </c>
    </row>
    <row r="15213" spans="6:6">
      <c r="F15213" s="116">
        <v>616433</v>
      </c>
    </row>
    <row r="15214" spans="6:6">
      <c r="F15214" s="116">
        <v>616438</v>
      </c>
    </row>
    <row r="15215" spans="6:6">
      <c r="F15215" s="116">
        <v>616440</v>
      </c>
    </row>
    <row r="15216" spans="6:6">
      <c r="F15216" s="116">
        <v>616441</v>
      </c>
    </row>
    <row r="15217" spans="6:6">
      <c r="F15217" s="116">
        <v>616443</v>
      </c>
    </row>
    <row r="15218" spans="6:6">
      <c r="F15218" s="116">
        <v>616450</v>
      </c>
    </row>
    <row r="15219" spans="6:6">
      <c r="F15219" s="116">
        <v>616451</v>
      </c>
    </row>
    <row r="15220" spans="6:6">
      <c r="F15220" s="116">
        <v>616452</v>
      </c>
    </row>
    <row r="15221" spans="6:6">
      <c r="F15221" s="116">
        <v>616454</v>
      </c>
    </row>
    <row r="15222" spans="6:6">
      <c r="F15222" s="116">
        <v>616459</v>
      </c>
    </row>
    <row r="15223" spans="6:6">
      <c r="F15223" s="116">
        <v>616463</v>
      </c>
    </row>
    <row r="15224" spans="6:6">
      <c r="F15224" s="116">
        <v>616468</v>
      </c>
    </row>
    <row r="15225" spans="6:6">
      <c r="F15225" s="116">
        <v>616471</v>
      </c>
    </row>
    <row r="15226" spans="6:6">
      <c r="F15226" s="116">
        <v>616474</v>
      </c>
    </row>
    <row r="15227" spans="6:6">
      <c r="F15227" s="116">
        <v>616475</v>
      </c>
    </row>
    <row r="15228" spans="6:6">
      <c r="F15228" s="116">
        <v>616476</v>
      </c>
    </row>
    <row r="15229" spans="6:6">
      <c r="F15229" s="116">
        <v>616477</v>
      </c>
    </row>
    <row r="15230" spans="6:6">
      <c r="F15230" s="116">
        <v>616478</v>
      </c>
    </row>
    <row r="15231" spans="6:6">
      <c r="F15231" s="116">
        <v>616482</v>
      </c>
    </row>
    <row r="15232" spans="6:6">
      <c r="F15232" s="116">
        <v>616485</v>
      </c>
    </row>
    <row r="15233" spans="6:6">
      <c r="F15233" s="116">
        <v>616487</v>
      </c>
    </row>
    <row r="15234" spans="6:6">
      <c r="F15234" s="116">
        <v>616488</v>
      </c>
    </row>
    <row r="15235" spans="6:6">
      <c r="F15235" s="77">
        <v>616492</v>
      </c>
    </row>
    <row r="15236" spans="6:6">
      <c r="F15236" s="77">
        <v>616493</v>
      </c>
    </row>
    <row r="15237" spans="6:6">
      <c r="F15237" s="77">
        <v>616500</v>
      </c>
    </row>
    <row r="15238" spans="6:6">
      <c r="F15238" s="77">
        <v>616503</v>
      </c>
    </row>
    <row r="15239" spans="6:6">
      <c r="F15239" s="77">
        <v>616506</v>
      </c>
    </row>
    <row r="15240" spans="6:6">
      <c r="F15240" s="77">
        <v>616508</v>
      </c>
    </row>
    <row r="15241" spans="6:6">
      <c r="F15241" s="77">
        <v>616514</v>
      </c>
    </row>
    <row r="15242" spans="6:6">
      <c r="F15242" s="77">
        <v>616515</v>
      </c>
    </row>
    <row r="15243" spans="6:6">
      <c r="F15243" s="77">
        <v>616517</v>
      </c>
    </row>
    <row r="15244" spans="6:6">
      <c r="F15244" s="77">
        <v>616518</v>
      </c>
    </row>
    <row r="15245" spans="6:6">
      <c r="F15245" s="77">
        <v>616519</v>
      </c>
    </row>
    <row r="15246" spans="6:6">
      <c r="F15246" s="77">
        <v>616520</v>
      </c>
    </row>
    <row r="15247" spans="6:6">
      <c r="F15247" s="77">
        <v>616523</v>
      </c>
    </row>
    <row r="15248" spans="6:6">
      <c r="F15248" s="77">
        <v>616526</v>
      </c>
    </row>
    <row r="15249" spans="6:6">
      <c r="F15249" s="10">
        <v>616529</v>
      </c>
    </row>
    <row r="15250" spans="6:6">
      <c r="F15250" s="10">
        <v>616532</v>
      </c>
    </row>
    <row r="15251" spans="6:6">
      <c r="F15251" s="10">
        <v>616537</v>
      </c>
    </row>
    <row r="15252" spans="6:6">
      <c r="F15252" s="10">
        <v>616538</v>
      </c>
    </row>
    <row r="15253" spans="6:6">
      <c r="F15253" s="10">
        <v>616539</v>
      </c>
    </row>
    <row r="15254" spans="6:6">
      <c r="F15254" s="10">
        <v>616544</v>
      </c>
    </row>
    <row r="15255" spans="6:6">
      <c r="F15255" s="10">
        <v>616545</v>
      </c>
    </row>
    <row r="15256" spans="6:6">
      <c r="F15256" s="10">
        <v>616549</v>
      </c>
    </row>
    <row r="15257" spans="6:6">
      <c r="F15257" s="10">
        <v>616550</v>
      </c>
    </row>
    <row r="15258" spans="6:6">
      <c r="F15258" s="10">
        <v>616551</v>
      </c>
    </row>
    <row r="15259" spans="6:6">
      <c r="F15259" s="10">
        <v>616552</v>
      </c>
    </row>
    <row r="15260" spans="6:6">
      <c r="F15260" s="10">
        <v>616553</v>
      </c>
    </row>
    <row r="15261" spans="6:6">
      <c r="F15261" s="10">
        <v>616554</v>
      </c>
    </row>
    <row r="15262" spans="6:6">
      <c r="F15262" s="10">
        <v>616558</v>
      </c>
    </row>
    <row r="15263" spans="6:6">
      <c r="F15263" s="10">
        <v>616560</v>
      </c>
    </row>
    <row r="15264" spans="6:6">
      <c r="F15264" s="10">
        <v>616561</v>
      </c>
    </row>
    <row r="15265" spans="6:6">
      <c r="F15265" s="10">
        <v>616562</v>
      </c>
    </row>
    <row r="15266" spans="6:6">
      <c r="F15266" s="10">
        <v>616564</v>
      </c>
    </row>
    <row r="15267" spans="6:6">
      <c r="F15267" s="10">
        <v>616566</v>
      </c>
    </row>
    <row r="15268" spans="6:6">
      <c r="F15268" s="10">
        <v>616567</v>
      </c>
    </row>
    <row r="15269" spans="6:6">
      <c r="F15269" s="10">
        <v>616568</v>
      </c>
    </row>
    <row r="15270" spans="6:6">
      <c r="F15270" s="10">
        <v>616570</v>
      </c>
    </row>
    <row r="15271" spans="6:6">
      <c r="F15271" s="10">
        <v>616574</v>
      </c>
    </row>
    <row r="15272" spans="6:6">
      <c r="F15272" s="10">
        <v>616575</v>
      </c>
    </row>
    <row r="15273" spans="6:6">
      <c r="F15273" s="10">
        <v>616576</v>
      </c>
    </row>
    <row r="15274" spans="6:6">
      <c r="F15274" s="10">
        <v>616580</v>
      </c>
    </row>
    <row r="15275" spans="6:6">
      <c r="F15275" s="10">
        <v>616582</v>
      </c>
    </row>
    <row r="15276" spans="6:6">
      <c r="F15276" s="10">
        <v>616584</v>
      </c>
    </row>
    <row r="15277" spans="6:6">
      <c r="F15277" s="10">
        <v>616591</v>
      </c>
    </row>
    <row r="15278" spans="6:6">
      <c r="F15278" s="10">
        <v>616593</v>
      </c>
    </row>
    <row r="15279" spans="6:6">
      <c r="F15279" s="10">
        <v>616594</v>
      </c>
    </row>
    <row r="15280" spans="6:6">
      <c r="F15280" s="10">
        <v>616595</v>
      </c>
    </row>
    <row r="15281" spans="6:6">
      <c r="F15281" s="10">
        <v>616597</v>
      </c>
    </row>
    <row r="15282" spans="6:6">
      <c r="F15282" s="10">
        <v>616607</v>
      </c>
    </row>
    <row r="15283" spans="6:6">
      <c r="F15283" s="10">
        <v>616608</v>
      </c>
    </row>
    <row r="15284" spans="6:6">
      <c r="F15284" s="10">
        <v>616609</v>
      </c>
    </row>
    <row r="15285" spans="6:6">
      <c r="F15285" s="10">
        <v>616611</v>
      </c>
    </row>
    <row r="15286" spans="6:6">
      <c r="F15286" s="10">
        <v>616612</v>
      </c>
    </row>
    <row r="15287" spans="6:6">
      <c r="F15287" s="10">
        <v>616613</v>
      </c>
    </row>
    <row r="15288" spans="6:6">
      <c r="F15288" s="10">
        <v>616618</v>
      </c>
    </row>
    <row r="15289" spans="6:6">
      <c r="F15289" s="10">
        <v>616620</v>
      </c>
    </row>
    <row r="15290" spans="6:6">
      <c r="F15290" s="10">
        <v>616621</v>
      </c>
    </row>
    <row r="15291" spans="6:6">
      <c r="F15291" s="10">
        <v>616622</v>
      </c>
    </row>
    <row r="15292" spans="6:6">
      <c r="F15292" s="10">
        <v>616625</v>
      </c>
    </row>
    <row r="15293" spans="6:6">
      <c r="F15293" s="10">
        <v>616626</v>
      </c>
    </row>
    <row r="15294" spans="6:6">
      <c r="F15294" s="10">
        <v>616627</v>
      </c>
    </row>
    <row r="15295" spans="6:6">
      <c r="F15295" s="10">
        <v>616631</v>
      </c>
    </row>
    <row r="15296" spans="6:6">
      <c r="F15296" s="10">
        <v>616632</v>
      </c>
    </row>
    <row r="15297" spans="6:6">
      <c r="F15297" s="10">
        <v>616634</v>
      </c>
    </row>
    <row r="15298" spans="6:6">
      <c r="F15298" s="10">
        <v>616638</v>
      </c>
    </row>
    <row r="15299" spans="6:6">
      <c r="F15299" s="10">
        <v>616639</v>
      </c>
    </row>
    <row r="15300" spans="6:6">
      <c r="F15300" s="10">
        <v>616640</v>
      </c>
    </row>
    <row r="15301" spans="6:6">
      <c r="F15301" s="10">
        <v>616641</v>
      </c>
    </row>
    <row r="15302" spans="6:6">
      <c r="F15302" s="10">
        <v>616643</v>
      </c>
    </row>
    <row r="15303" spans="6:6">
      <c r="F15303" s="10">
        <v>616646</v>
      </c>
    </row>
    <row r="15304" spans="6:6">
      <c r="F15304" s="10">
        <v>616647</v>
      </c>
    </row>
    <row r="15305" spans="6:6">
      <c r="F15305" s="10">
        <v>616648</v>
      </c>
    </row>
    <row r="15306" spans="6:6">
      <c r="F15306" s="10">
        <v>616650</v>
      </c>
    </row>
    <row r="15307" spans="6:6">
      <c r="F15307" s="10">
        <v>616651</v>
      </c>
    </row>
    <row r="15308" spans="6:6">
      <c r="F15308" s="10">
        <v>616654</v>
      </c>
    </row>
    <row r="15309" spans="6:6">
      <c r="F15309" s="10">
        <v>616656</v>
      </c>
    </row>
    <row r="15310" spans="6:6">
      <c r="F15310" s="10">
        <v>616658</v>
      </c>
    </row>
    <row r="15311" spans="6:6">
      <c r="F15311" s="10">
        <v>616659</v>
      </c>
    </row>
    <row r="15312" spans="6:6">
      <c r="F15312" s="10">
        <v>616660</v>
      </c>
    </row>
    <row r="15313" spans="6:6">
      <c r="F15313" s="10">
        <v>616662</v>
      </c>
    </row>
    <row r="15314" spans="6:6">
      <c r="F15314" s="10">
        <v>616664</v>
      </c>
    </row>
    <row r="15315" spans="6:6">
      <c r="F15315" s="10">
        <v>616665</v>
      </c>
    </row>
    <row r="15316" spans="6:6">
      <c r="F15316" s="10">
        <v>616668</v>
      </c>
    </row>
    <row r="15317" spans="6:6">
      <c r="F15317" s="10">
        <v>616669</v>
      </c>
    </row>
    <row r="15318" spans="6:6">
      <c r="F15318" s="10">
        <v>616673</v>
      </c>
    </row>
    <row r="15319" spans="6:6">
      <c r="F15319" s="10">
        <v>616674</v>
      </c>
    </row>
    <row r="15320" spans="6:6">
      <c r="F15320" s="10">
        <v>616675</v>
      </c>
    </row>
    <row r="15321" spans="6:6">
      <c r="F15321" s="10">
        <v>616676</v>
      </c>
    </row>
    <row r="15322" spans="6:6">
      <c r="F15322" s="10">
        <v>616677</v>
      </c>
    </row>
    <row r="15323" spans="6:6">
      <c r="F15323" s="10">
        <v>616678</v>
      </c>
    </row>
    <row r="15324" spans="6:6">
      <c r="F15324" s="10">
        <v>616679</v>
      </c>
    </row>
    <row r="15325" spans="6:6">
      <c r="F15325" s="10">
        <v>616683</v>
      </c>
    </row>
    <row r="15326" spans="6:6">
      <c r="F15326" s="10">
        <v>616684</v>
      </c>
    </row>
    <row r="15327" spans="6:6">
      <c r="F15327" s="10">
        <v>616685</v>
      </c>
    </row>
    <row r="15328" spans="6:6">
      <c r="F15328" s="10">
        <v>616690</v>
      </c>
    </row>
    <row r="15329" spans="6:6">
      <c r="F15329" s="77">
        <v>616691</v>
      </c>
    </row>
    <row r="15330" spans="6:6">
      <c r="F15330" s="116">
        <v>616694</v>
      </c>
    </row>
    <row r="15331" spans="6:6">
      <c r="F15331" s="116">
        <v>616695</v>
      </c>
    </row>
    <row r="15332" spans="6:6">
      <c r="F15332" s="116">
        <v>616698</v>
      </c>
    </row>
    <row r="15333" spans="6:6">
      <c r="F15333" s="116">
        <v>616700</v>
      </c>
    </row>
    <row r="15334" spans="6:6">
      <c r="F15334" s="116">
        <v>616701</v>
      </c>
    </row>
    <row r="15335" spans="6:6">
      <c r="F15335" s="116">
        <v>616702</v>
      </c>
    </row>
    <row r="15336" spans="6:6">
      <c r="F15336" s="116">
        <v>616704</v>
      </c>
    </row>
    <row r="15337" spans="6:6">
      <c r="F15337" s="116">
        <v>616705</v>
      </c>
    </row>
    <row r="15338" spans="6:6">
      <c r="F15338" s="116">
        <v>616707</v>
      </c>
    </row>
    <row r="15339" spans="6:6">
      <c r="F15339" s="116">
        <v>616710</v>
      </c>
    </row>
    <row r="15340" spans="6:6">
      <c r="F15340" s="116">
        <v>616711</v>
      </c>
    </row>
    <row r="15341" spans="6:6">
      <c r="F15341" s="116">
        <v>616712</v>
      </c>
    </row>
    <row r="15342" spans="6:6">
      <c r="F15342" s="116">
        <v>616714</v>
      </c>
    </row>
    <row r="15343" spans="6:6">
      <c r="F15343" s="116">
        <v>616715</v>
      </c>
    </row>
    <row r="15344" spans="6:6">
      <c r="F15344" s="116">
        <v>616716</v>
      </c>
    </row>
    <row r="15345" spans="6:6">
      <c r="F15345" s="116">
        <v>616718</v>
      </c>
    </row>
    <row r="15346" spans="6:6">
      <c r="F15346" s="116">
        <v>616720</v>
      </c>
    </row>
    <row r="15347" spans="6:6">
      <c r="F15347" s="116">
        <v>616722</v>
      </c>
    </row>
    <row r="15348" spans="6:6">
      <c r="F15348" s="116">
        <v>616723</v>
      </c>
    </row>
    <row r="15349" spans="6:6">
      <c r="F15349" s="116">
        <v>616724</v>
      </c>
    </row>
    <row r="15350" spans="6:6">
      <c r="F15350" s="116">
        <v>616726</v>
      </c>
    </row>
    <row r="15351" spans="6:6">
      <c r="F15351" s="116">
        <v>616730</v>
      </c>
    </row>
    <row r="15352" spans="6:6">
      <c r="F15352" s="116">
        <v>616732</v>
      </c>
    </row>
    <row r="15353" spans="6:6">
      <c r="F15353" s="116">
        <v>616734</v>
      </c>
    </row>
    <row r="15354" spans="6:6">
      <c r="F15354" s="116">
        <v>616736</v>
      </c>
    </row>
    <row r="15355" spans="6:6">
      <c r="F15355" s="116">
        <v>616737</v>
      </c>
    </row>
    <row r="15356" spans="6:6">
      <c r="F15356" s="116">
        <v>616738</v>
      </c>
    </row>
    <row r="15357" spans="6:6">
      <c r="F15357" s="116">
        <v>616740</v>
      </c>
    </row>
    <row r="15358" spans="6:6">
      <c r="F15358" s="116">
        <v>616742</v>
      </c>
    </row>
    <row r="15359" spans="6:6">
      <c r="F15359" s="116">
        <v>616744</v>
      </c>
    </row>
    <row r="15360" spans="6:6">
      <c r="F15360" s="116">
        <v>616745</v>
      </c>
    </row>
    <row r="15361" spans="6:6">
      <c r="F15361" s="116">
        <v>616748</v>
      </c>
    </row>
    <row r="15362" spans="6:6">
      <c r="F15362" s="116">
        <v>616753</v>
      </c>
    </row>
    <row r="15363" spans="6:6">
      <c r="F15363" s="116">
        <v>616754</v>
      </c>
    </row>
    <row r="15364" spans="6:6">
      <c r="F15364" s="116">
        <v>616755</v>
      </c>
    </row>
    <row r="15365" spans="6:6">
      <c r="F15365" s="116">
        <v>616756</v>
      </c>
    </row>
    <row r="15366" spans="6:6">
      <c r="F15366" s="116">
        <v>616757</v>
      </c>
    </row>
    <row r="15367" spans="6:6">
      <c r="F15367" s="116">
        <v>616763</v>
      </c>
    </row>
    <row r="15368" spans="6:6">
      <c r="F15368" s="116">
        <v>616767</v>
      </c>
    </row>
    <row r="15369" spans="6:6">
      <c r="F15369" s="116">
        <v>616772</v>
      </c>
    </row>
    <row r="15370" spans="6:6">
      <c r="F15370" s="116">
        <v>616773</v>
      </c>
    </row>
    <row r="15371" spans="6:6">
      <c r="F15371" s="116">
        <v>616774</v>
      </c>
    </row>
    <row r="15372" spans="6:6">
      <c r="F15372" s="116">
        <v>616776</v>
      </c>
    </row>
    <row r="15373" spans="6:6">
      <c r="F15373" s="116">
        <v>616777</v>
      </c>
    </row>
    <row r="15374" spans="6:6">
      <c r="F15374" s="116">
        <v>616779</v>
      </c>
    </row>
    <row r="15375" spans="6:6">
      <c r="F15375" s="116">
        <v>616782</v>
      </c>
    </row>
    <row r="15376" spans="6:6">
      <c r="F15376" s="116">
        <v>616784</v>
      </c>
    </row>
    <row r="15377" spans="6:6">
      <c r="F15377" s="116">
        <v>616786</v>
      </c>
    </row>
    <row r="15378" spans="6:6">
      <c r="F15378" s="77">
        <v>616788</v>
      </c>
    </row>
    <row r="15379" spans="6:6">
      <c r="F15379" s="116">
        <v>616789</v>
      </c>
    </row>
    <row r="15380" spans="6:6">
      <c r="F15380" s="116">
        <v>616790</v>
      </c>
    </row>
    <row r="15381" spans="6:6">
      <c r="F15381" s="116">
        <v>616791</v>
      </c>
    </row>
    <row r="15382" spans="6:6">
      <c r="F15382" s="116">
        <v>616795</v>
      </c>
    </row>
    <row r="15383" spans="6:6">
      <c r="F15383" s="116">
        <v>616798</v>
      </c>
    </row>
    <row r="15384" spans="6:6">
      <c r="F15384" s="116">
        <v>616799</v>
      </c>
    </row>
    <row r="15385" spans="6:6">
      <c r="F15385" s="116">
        <v>616800</v>
      </c>
    </row>
    <row r="15386" spans="6:6">
      <c r="F15386" s="116">
        <v>616801</v>
      </c>
    </row>
    <row r="15387" spans="6:6">
      <c r="F15387" s="116">
        <v>616804</v>
      </c>
    </row>
    <row r="15388" spans="6:6">
      <c r="F15388" s="116">
        <v>616809</v>
      </c>
    </row>
    <row r="15389" spans="6:6">
      <c r="F15389" s="116">
        <v>616813</v>
      </c>
    </row>
    <row r="15390" spans="6:6">
      <c r="F15390" s="116">
        <v>616814</v>
      </c>
    </row>
    <row r="15391" spans="6:6">
      <c r="F15391" s="116">
        <v>616818</v>
      </c>
    </row>
    <row r="15392" spans="6:6">
      <c r="F15392" s="116">
        <v>616819</v>
      </c>
    </row>
    <row r="15393" spans="6:6">
      <c r="F15393" s="116">
        <v>616821</v>
      </c>
    </row>
    <row r="15394" spans="6:6">
      <c r="F15394" s="116">
        <v>616822</v>
      </c>
    </row>
    <row r="15395" spans="6:6">
      <c r="F15395" s="116">
        <v>616824</v>
      </c>
    </row>
    <row r="15396" spans="6:6">
      <c r="F15396" s="116">
        <v>616825</v>
      </c>
    </row>
    <row r="15397" spans="6:6">
      <c r="F15397" s="116">
        <v>616826</v>
      </c>
    </row>
    <row r="15398" spans="6:6">
      <c r="F15398" s="116">
        <v>616830</v>
      </c>
    </row>
    <row r="15399" spans="6:6">
      <c r="F15399" s="116">
        <v>616831</v>
      </c>
    </row>
    <row r="15400" spans="6:6">
      <c r="F15400" s="116">
        <v>616832</v>
      </c>
    </row>
    <row r="15401" spans="6:6">
      <c r="F15401" s="116">
        <v>616833</v>
      </c>
    </row>
    <row r="15402" spans="6:6">
      <c r="F15402" s="116">
        <v>616834</v>
      </c>
    </row>
    <row r="15403" spans="6:6">
      <c r="F15403" s="116">
        <v>616835</v>
      </c>
    </row>
    <row r="15404" spans="6:6">
      <c r="F15404" s="116">
        <v>616838</v>
      </c>
    </row>
    <row r="15405" spans="6:6">
      <c r="F15405" s="116">
        <v>616839</v>
      </c>
    </row>
    <row r="15406" spans="6:6">
      <c r="F15406" s="116">
        <v>616840</v>
      </c>
    </row>
    <row r="15407" spans="6:6">
      <c r="F15407" s="116">
        <v>616841</v>
      </c>
    </row>
    <row r="15408" spans="6:6">
      <c r="F15408" s="116">
        <v>616843</v>
      </c>
    </row>
    <row r="15409" spans="6:6">
      <c r="F15409" s="116">
        <v>616849</v>
      </c>
    </row>
    <row r="15410" spans="6:6">
      <c r="F15410" s="116">
        <v>616853</v>
      </c>
    </row>
    <row r="15411" spans="6:6">
      <c r="F15411" s="116">
        <v>616856</v>
      </c>
    </row>
    <row r="15412" spans="6:6">
      <c r="F15412" s="116">
        <v>616860</v>
      </c>
    </row>
    <row r="15413" spans="6:6">
      <c r="F15413" s="116">
        <v>616861</v>
      </c>
    </row>
    <row r="15414" spans="6:6">
      <c r="F15414" s="116">
        <v>616862</v>
      </c>
    </row>
    <row r="15415" spans="6:6">
      <c r="F15415" s="116">
        <v>616864</v>
      </c>
    </row>
    <row r="15416" spans="6:6">
      <c r="F15416" s="116">
        <v>616867</v>
      </c>
    </row>
    <row r="15417" spans="6:6">
      <c r="F15417" s="116">
        <v>616868</v>
      </c>
    </row>
    <row r="15418" spans="6:6">
      <c r="F15418" s="116">
        <v>616869</v>
      </c>
    </row>
    <row r="15419" spans="6:6">
      <c r="F15419" s="116">
        <v>616871</v>
      </c>
    </row>
    <row r="15420" spans="6:6">
      <c r="F15420" s="116">
        <v>616872</v>
      </c>
    </row>
    <row r="15421" spans="6:6">
      <c r="F15421" s="116">
        <v>616873</v>
      </c>
    </row>
    <row r="15422" spans="6:6">
      <c r="F15422" s="116">
        <v>616874</v>
      </c>
    </row>
    <row r="15423" spans="6:6">
      <c r="F15423" s="116">
        <v>616881</v>
      </c>
    </row>
    <row r="15424" spans="6:6">
      <c r="F15424" s="116">
        <v>616883</v>
      </c>
    </row>
    <row r="15425" spans="6:6">
      <c r="F15425" s="116">
        <v>616884</v>
      </c>
    </row>
    <row r="15426" spans="6:6">
      <c r="F15426" s="116">
        <v>616885</v>
      </c>
    </row>
    <row r="15427" spans="6:6">
      <c r="F15427" s="116">
        <v>616886</v>
      </c>
    </row>
    <row r="15428" spans="6:6">
      <c r="F15428" s="116">
        <v>616887</v>
      </c>
    </row>
    <row r="15429" spans="6:6">
      <c r="F15429" s="116">
        <v>616888</v>
      </c>
    </row>
    <row r="15430" spans="6:6">
      <c r="F15430" s="116">
        <v>616893</v>
      </c>
    </row>
    <row r="15431" spans="6:6">
      <c r="F15431" s="116">
        <v>616894</v>
      </c>
    </row>
    <row r="15432" spans="6:6">
      <c r="F15432" s="116">
        <v>616895</v>
      </c>
    </row>
    <row r="15433" spans="6:6">
      <c r="F15433" s="116">
        <v>616897</v>
      </c>
    </row>
    <row r="15434" spans="6:6">
      <c r="F15434" s="116">
        <v>616898</v>
      </c>
    </row>
    <row r="15435" spans="6:6">
      <c r="F15435" s="116">
        <v>616899</v>
      </c>
    </row>
    <row r="15436" spans="6:6">
      <c r="F15436" s="116">
        <v>616901</v>
      </c>
    </row>
    <row r="15437" spans="6:6">
      <c r="F15437" s="116">
        <v>616903</v>
      </c>
    </row>
    <row r="15438" spans="6:6">
      <c r="F15438" s="116">
        <v>616905</v>
      </c>
    </row>
    <row r="15439" spans="6:6">
      <c r="F15439" s="116">
        <v>616906</v>
      </c>
    </row>
    <row r="15440" spans="6:6">
      <c r="F15440" s="116">
        <v>616907</v>
      </c>
    </row>
    <row r="15441" spans="6:6">
      <c r="F15441" s="116">
        <v>616908</v>
      </c>
    </row>
    <row r="15442" spans="6:6">
      <c r="F15442" s="116">
        <v>616909</v>
      </c>
    </row>
    <row r="15443" spans="6:6">
      <c r="F15443" s="116">
        <v>616911</v>
      </c>
    </row>
    <row r="15444" spans="6:6">
      <c r="F15444" s="116">
        <v>616912</v>
      </c>
    </row>
    <row r="15445" spans="6:6">
      <c r="F15445" s="116">
        <v>616913</v>
      </c>
    </row>
    <row r="15446" spans="6:6">
      <c r="F15446" s="116">
        <v>616916</v>
      </c>
    </row>
    <row r="15447" spans="6:6">
      <c r="F15447" s="116">
        <v>616923</v>
      </c>
    </row>
    <row r="15448" spans="6:6">
      <c r="F15448" s="116">
        <v>616926</v>
      </c>
    </row>
    <row r="15449" spans="6:6">
      <c r="F15449" s="116">
        <v>616928</v>
      </c>
    </row>
    <row r="15450" spans="6:6">
      <c r="F15450" s="116">
        <v>616930</v>
      </c>
    </row>
    <row r="15451" spans="6:6">
      <c r="F15451" s="116">
        <v>616931</v>
      </c>
    </row>
    <row r="15452" spans="6:6">
      <c r="F15452" s="116">
        <v>616934</v>
      </c>
    </row>
    <row r="15453" spans="6:6">
      <c r="F15453" s="116">
        <v>616936</v>
      </c>
    </row>
    <row r="15454" spans="6:6">
      <c r="F15454" s="116">
        <v>616937</v>
      </c>
    </row>
    <row r="15455" spans="6:6">
      <c r="F15455" s="116">
        <v>616938</v>
      </c>
    </row>
    <row r="15456" spans="6:6">
      <c r="F15456" s="116">
        <v>616942</v>
      </c>
    </row>
    <row r="15457" spans="6:6">
      <c r="F15457" s="116">
        <v>616943</v>
      </c>
    </row>
    <row r="15458" spans="6:6">
      <c r="F15458" s="116">
        <v>616944</v>
      </c>
    </row>
    <row r="15459" spans="6:6">
      <c r="F15459" s="116">
        <v>616945</v>
      </c>
    </row>
    <row r="15460" spans="6:6">
      <c r="F15460" s="116">
        <v>616947</v>
      </c>
    </row>
    <row r="15461" spans="6:6">
      <c r="F15461" s="116">
        <v>616948</v>
      </c>
    </row>
    <row r="15462" spans="6:6">
      <c r="F15462" s="116">
        <v>616952</v>
      </c>
    </row>
    <row r="15463" spans="6:6">
      <c r="F15463" s="116">
        <v>616955</v>
      </c>
    </row>
    <row r="15464" spans="6:6">
      <c r="F15464" s="116">
        <v>616956</v>
      </c>
    </row>
    <row r="15465" spans="6:6">
      <c r="F15465" s="116">
        <v>616957</v>
      </c>
    </row>
    <row r="15466" spans="6:6">
      <c r="F15466" s="116">
        <v>616960</v>
      </c>
    </row>
    <row r="15467" spans="6:6">
      <c r="F15467" s="116">
        <v>616962</v>
      </c>
    </row>
    <row r="15468" spans="6:6">
      <c r="F15468" s="116">
        <v>616964</v>
      </c>
    </row>
    <row r="15469" spans="6:6">
      <c r="F15469" s="116">
        <v>616965</v>
      </c>
    </row>
    <row r="15470" spans="6:6">
      <c r="F15470" s="116">
        <v>616966</v>
      </c>
    </row>
    <row r="15471" spans="6:6">
      <c r="F15471" s="116">
        <v>616969</v>
      </c>
    </row>
    <row r="15472" spans="6:6">
      <c r="F15472" s="116">
        <v>616970</v>
      </c>
    </row>
    <row r="15473" spans="6:6">
      <c r="F15473" s="116">
        <v>616971</v>
      </c>
    </row>
    <row r="15474" spans="6:6">
      <c r="F15474" s="116">
        <v>616974</v>
      </c>
    </row>
    <row r="15475" spans="6:6">
      <c r="F15475" s="116">
        <v>616977</v>
      </c>
    </row>
    <row r="15476" spans="6:6">
      <c r="F15476" s="116">
        <v>616978</v>
      </c>
    </row>
    <row r="15477" spans="6:6">
      <c r="F15477" s="116">
        <v>616979</v>
      </c>
    </row>
    <row r="15478" spans="6:6">
      <c r="F15478" s="116">
        <v>616981</v>
      </c>
    </row>
    <row r="15479" spans="6:6">
      <c r="F15479" s="116">
        <v>616983</v>
      </c>
    </row>
    <row r="15480" spans="6:6">
      <c r="F15480" s="116">
        <v>616986</v>
      </c>
    </row>
    <row r="15481" spans="6:6">
      <c r="F15481" s="116">
        <v>616989</v>
      </c>
    </row>
    <row r="15482" spans="6:6">
      <c r="F15482" s="116">
        <v>616991</v>
      </c>
    </row>
    <row r="15483" spans="6:6">
      <c r="F15483" s="116">
        <v>616992</v>
      </c>
    </row>
    <row r="15484" spans="6:6">
      <c r="F15484" s="116">
        <v>616994</v>
      </c>
    </row>
    <row r="15485" spans="6:6">
      <c r="F15485" s="116">
        <v>616995</v>
      </c>
    </row>
    <row r="15486" spans="6:6">
      <c r="F15486" s="116">
        <v>616996</v>
      </c>
    </row>
    <row r="15487" spans="6:6">
      <c r="F15487" s="116">
        <v>616997</v>
      </c>
    </row>
    <row r="15488" spans="6:6">
      <c r="F15488" s="116">
        <v>617001</v>
      </c>
    </row>
    <row r="15489" spans="6:6">
      <c r="F15489" s="116">
        <v>617002</v>
      </c>
    </row>
    <row r="15490" spans="6:6">
      <c r="F15490" s="116">
        <v>617005</v>
      </c>
    </row>
    <row r="15491" spans="6:6">
      <c r="F15491" s="116">
        <v>617007</v>
      </c>
    </row>
    <row r="15492" spans="6:6">
      <c r="F15492" s="116">
        <v>617008</v>
      </c>
    </row>
    <row r="15493" spans="6:6">
      <c r="F15493" s="116">
        <v>617011</v>
      </c>
    </row>
    <row r="15494" spans="6:6">
      <c r="F15494" s="116">
        <v>617013</v>
      </c>
    </row>
    <row r="15495" spans="6:6">
      <c r="F15495" s="116">
        <v>617016</v>
      </c>
    </row>
    <row r="15496" spans="6:6">
      <c r="F15496" s="116">
        <v>617017</v>
      </c>
    </row>
    <row r="15497" spans="6:6">
      <c r="F15497" s="116">
        <v>617018</v>
      </c>
    </row>
    <row r="15498" spans="6:6">
      <c r="F15498" s="116">
        <v>617024</v>
      </c>
    </row>
    <row r="15499" spans="6:6">
      <c r="F15499" s="116">
        <v>617031</v>
      </c>
    </row>
    <row r="15500" spans="6:6">
      <c r="F15500" s="116">
        <v>617033</v>
      </c>
    </row>
    <row r="15501" spans="6:6">
      <c r="F15501" s="116">
        <v>617034</v>
      </c>
    </row>
    <row r="15502" spans="6:6">
      <c r="F15502" s="116">
        <v>617037</v>
      </c>
    </row>
    <row r="15503" spans="6:6">
      <c r="F15503" s="116">
        <v>617040</v>
      </c>
    </row>
    <row r="15504" spans="6:6">
      <c r="F15504" s="116">
        <v>617042</v>
      </c>
    </row>
    <row r="15505" spans="6:6">
      <c r="F15505" s="116">
        <v>617043</v>
      </c>
    </row>
    <row r="15506" spans="6:6">
      <c r="F15506" s="116">
        <v>617045</v>
      </c>
    </row>
    <row r="15507" spans="6:6">
      <c r="F15507" s="116">
        <v>617047</v>
      </c>
    </row>
    <row r="15508" spans="6:6">
      <c r="F15508" s="116">
        <v>617051</v>
      </c>
    </row>
    <row r="15509" spans="6:6">
      <c r="F15509" s="116">
        <v>617052</v>
      </c>
    </row>
    <row r="15510" spans="6:6">
      <c r="F15510" s="116">
        <v>617053</v>
      </c>
    </row>
    <row r="15511" spans="6:6">
      <c r="F15511" s="116">
        <v>617058</v>
      </c>
    </row>
    <row r="15512" spans="6:6">
      <c r="F15512" s="116">
        <v>617062</v>
      </c>
    </row>
    <row r="15513" spans="6:6">
      <c r="F15513" s="116">
        <v>617063</v>
      </c>
    </row>
    <row r="15514" spans="6:6">
      <c r="F15514" s="116">
        <v>617064</v>
      </c>
    </row>
    <row r="15515" spans="6:6">
      <c r="F15515" s="116">
        <v>617066</v>
      </c>
    </row>
    <row r="15516" spans="6:6">
      <c r="F15516" s="116">
        <v>617069</v>
      </c>
    </row>
    <row r="15517" spans="6:6">
      <c r="F15517" s="116">
        <v>617072</v>
      </c>
    </row>
    <row r="15518" spans="6:6">
      <c r="F15518" s="116">
        <v>617074</v>
      </c>
    </row>
    <row r="15519" spans="6:6">
      <c r="F15519" s="116">
        <v>617078</v>
      </c>
    </row>
    <row r="15520" spans="6:6">
      <c r="F15520" s="116">
        <v>617079</v>
      </c>
    </row>
    <row r="15521" spans="6:6">
      <c r="F15521" s="116">
        <v>617080</v>
      </c>
    </row>
    <row r="15522" spans="6:6">
      <c r="F15522" s="116">
        <v>617083</v>
      </c>
    </row>
    <row r="15523" spans="6:6">
      <c r="F15523" s="116">
        <v>617084</v>
      </c>
    </row>
    <row r="15524" spans="6:6">
      <c r="F15524" s="116">
        <v>617085</v>
      </c>
    </row>
    <row r="15525" spans="6:6">
      <c r="F15525" s="116">
        <v>617087</v>
      </c>
    </row>
    <row r="15526" spans="6:6">
      <c r="F15526" s="116">
        <v>617088</v>
      </c>
    </row>
    <row r="15527" spans="6:6">
      <c r="F15527" s="116">
        <v>617091</v>
      </c>
    </row>
    <row r="15528" spans="6:6">
      <c r="F15528" s="116">
        <v>617095</v>
      </c>
    </row>
    <row r="15529" spans="6:6">
      <c r="F15529" s="116">
        <v>617096</v>
      </c>
    </row>
    <row r="15530" spans="6:6">
      <c r="F15530" s="116">
        <v>617104</v>
      </c>
    </row>
    <row r="15531" spans="6:6">
      <c r="F15531" s="116">
        <v>617105</v>
      </c>
    </row>
    <row r="15532" spans="6:6">
      <c r="F15532" s="116">
        <v>617109</v>
      </c>
    </row>
    <row r="15533" spans="6:6">
      <c r="F15533" s="116">
        <v>617112</v>
      </c>
    </row>
    <row r="15534" spans="6:6">
      <c r="F15534" s="116">
        <v>617113</v>
      </c>
    </row>
    <row r="15535" spans="6:6">
      <c r="F15535" s="116">
        <v>617114</v>
      </c>
    </row>
    <row r="15536" spans="6:6">
      <c r="F15536" s="116">
        <v>617116</v>
      </c>
    </row>
    <row r="15537" spans="6:6">
      <c r="F15537" s="116">
        <v>617117</v>
      </c>
    </row>
    <row r="15538" spans="6:6">
      <c r="F15538" s="116">
        <v>617118</v>
      </c>
    </row>
    <row r="15539" spans="6:6">
      <c r="F15539" s="116">
        <v>617119</v>
      </c>
    </row>
    <row r="15540" spans="6:6">
      <c r="F15540" s="116">
        <v>617120</v>
      </c>
    </row>
    <row r="15541" spans="6:6">
      <c r="F15541" s="116">
        <v>617122</v>
      </c>
    </row>
    <row r="15542" spans="6:6">
      <c r="F15542" s="116">
        <v>617124</v>
      </c>
    </row>
    <row r="15543" spans="6:6">
      <c r="F15543" s="116">
        <v>617129</v>
      </c>
    </row>
    <row r="15544" spans="6:6">
      <c r="F15544" s="116">
        <v>617130</v>
      </c>
    </row>
    <row r="15545" spans="6:6">
      <c r="F15545" s="116">
        <v>617131</v>
      </c>
    </row>
    <row r="15546" spans="6:6">
      <c r="F15546" s="116">
        <v>617132</v>
      </c>
    </row>
    <row r="15547" spans="6:6">
      <c r="F15547" s="116">
        <v>617133</v>
      </c>
    </row>
    <row r="15548" spans="6:6">
      <c r="F15548" s="116">
        <v>617135</v>
      </c>
    </row>
    <row r="15549" spans="6:6">
      <c r="F15549" s="116">
        <v>617136</v>
      </c>
    </row>
    <row r="15550" spans="6:6">
      <c r="F15550" s="116">
        <v>617138</v>
      </c>
    </row>
    <row r="15551" spans="6:6">
      <c r="F15551" s="116">
        <v>617141</v>
      </c>
    </row>
    <row r="15552" spans="6:6">
      <c r="F15552" s="116">
        <v>617142</v>
      </c>
    </row>
    <row r="15553" spans="6:6">
      <c r="F15553" s="116">
        <v>617147</v>
      </c>
    </row>
    <row r="15554" spans="6:6">
      <c r="F15554" s="116">
        <v>617148</v>
      </c>
    </row>
    <row r="15555" spans="6:6">
      <c r="F15555" s="116">
        <v>617152</v>
      </c>
    </row>
    <row r="15556" spans="6:6">
      <c r="F15556" s="116">
        <v>617154</v>
      </c>
    </row>
    <row r="15557" spans="6:6">
      <c r="F15557" s="116">
        <v>617157</v>
      </c>
    </row>
    <row r="15558" spans="6:6">
      <c r="F15558" s="116">
        <v>617160</v>
      </c>
    </row>
    <row r="15559" spans="6:6">
      <c r="F15559" s="116">
        <v>617161</v>
      </c>
    </row>
    <row r="15560" spans="6:6">
      <c r="F15560" s="116">
        <v>617163</v>
      </c>
    </row>
    <row r="15561" spans="6:6">
      <c r="F15561" s="116">
        <v>617165</v>
      </c>
    </row>
    <row r="15562" spans="6:6">
      <c r="F15562" s="116">
        <v>617166</v>
      </c>
    </row>
    <row r="15563" spans="6:6">
      <c r="F15563" s="116">
        <v>617172</v>
      </c>
    </row>
    <row r="15564" spans="6:6">
      <c r="F15564" s="116">
        <v>617173</v>
      </c>
    </row>
    <row r="15565" spans="6:6">
      <c r="F15565" s="116">
        <v>617174</v>
      </c>
    </row>
    <row r="15566" spans="6:6">
      <c r="F15566" s="116">
        <v>617176</v>
      </c>
    </row>
    <row r="15567" spans="6:6">
      <c r="F15567" s="116">
        <v>617177</v>
      </c>
    </row>
    <row r="15568" spans="6:6">
      <c r="F15568" s="116">
        <v>617179</v>
      </c>
    </row>
    <row r="15569" spans="6:6">
      <c r="F15569" s="116">
        <v>617180</v>
      </c>
    </row>
    <row r="15570" spans="6:6">
      <c r="F15570" s="116">
        <v>617183</v>
      </c>
    </row>
    <row r="15571" spans="6:6">
      <c r="F15571" s="116">
        <v>617184</v>
      </c>
    </row>
    <row r="15572" spans="6:6">
      <c r="F15572" s="116">
        <v>617189</v>
      </c>
    </row>
    <row r="15573" spans="6:6">
      <c r="F15573" s="116">
        <v>617192</v>
      </c>
    </row>
    <row r="15574" spans="6:6">
      <c r="F15574" s="116">
        <v>617196</v>
      </c>
    </row>
    <row r="15575" spans="6:6">
      <c r="F15575" s="116">
        <v>617197</v>
      </c>
    </row>
    <row r="15576" spans="6:6">
      <c r="F15576" s="116">
        <v>617204</v>
      </c>
    </row>
    <row r="15577" spans="6:6">
      <c r="F15577" s="116">
        <v>617210</v>
      </c>
    </row>
    <row r="15578" spans="6:6">
      <c r="F15578" s="116">
        <v>617215</v>
      </c>
    </row>
    <row r="15579" spans="6:6">
      <c r="F15579" s="116">
        <v>617218</v>
      </c>
    </row>
    <row r="15580" spans="6:6">
      <c r="F15580" s="116">
        <v>617219</v>
      </c>
    </row>
    <row r="15581" spans="6:6">
      <c r="F15581" s="116">
        <v>617222</v>
      </c>
    </row>
    <row r="15582" spans="6:6">
      <c r="F15582" s="116">
        <v>617224</v>
      </c>
    </row>
    <row r="15583" spans="6:6">
      <c r="F15583" s="116">
        <v>617229</v>
      </c>
    </row>
    <row r="15584" spans="6:6">
      <c r="F15584" s="116">
        <v>617230</v>
      </c>
    </row>
    <row r="15585" spans="6:6">
      <c r="F15585" s="116">
        <v>617236</v>
      </c>
    </row>
    <row r="15586" spans="6:6">
      <c r="F15586" s="116">
        <v>617245</v>
      </c>
    </row>
    <row r="15587" spans="6:6">
      <c r="F15587" s="116">
        <v>617247</v>
      </c>
    </row>
    <row r="15588" spans="6:6">
      <c r="F15588" s="116">
        <v>617248</v>
      </c>
    </row>
    <row r="15589" spans="6:6">
      <c r="F15589" s="116">
        <v>617252</v>
      </c>
    </row>
    <row r="15590" spans="6:6">
      <c r="F15590" s="116">
        <v>617253</v>
      </c>
    </row>
    <row r="15591" spans="6:6">
      <c r="F15591" s="116">
        <v>617257</v>
      </c>
    </row>
    <row r="15592" spans="6:6">
      <c r="F15592" s="116">
        <v>617258</v>
      </c>
    </row>
    <row r="15593" spans="6:6">
      <c r="F15593" s="116">
        <v>617261</v>
      </c>
    </row>
    <row r="15594" spans="6:6">
      <c r="F15594" s="116">
        <v>617264</v>
      </c>
    </row>
    <row r="15595" spans="6:6">
      <c r="F15595" s="116">
        <v>617265</v>
      </c>
    </row>
    <row r="15596" spans="6:6">
      <c r="F15596" s="116">
        <v>617266</v>
      </c>
    </row>
    <row r="15597" spans="6:6">
      <c r="F15597" s="116">
        <v>617268</v>
      </c>
    </row>
    <row r="15598" spans="6:6">
      <c r="F15598" s="116">
        <v>617269</v>
      </c>
    </row>
    <row r="15599" spans="6:6">
      <c r="F15599" s="116">
        <v>617270</v>
      </c>
    </row>
    <row r="15600" spans="6:6">
      <c r="F15600" s="116">
        <v>617274</v>
      </c>
    </row>
    <row r="15601" spans="6:6">
      <c r="F15601" s="116">
        <v>617277</v>
      </c>
    </row>
    <row r="15602" spans="6:6">
      <c r="F15602" s="116">
        <v>617280</v>
      </c>
    </row>
    <row r="15603" spans="6:6">
      <c r="F15603" s="116">
        <v>617287</v>
      </c>
    </row>
    <row r="15604" spans="6:6">
      <c r="F15604" s="116">
        <v>617289</v>
      </c>
    </row>
    <row r="15605" spans="6:6">
      <c r="F15605" s="116">
        <v>617290</v>
      </c>
    </row>
    <row r="15606" spans="6:6">
      <c r="F15606" s="116">
        <v>617293</v>
      </c>
    </row>
    <row r="15607" spans="6:6">
      <c r="F15607" s="116">
        <v>617294</v>
      </c>
    </row>
    <row r="15608" spans="6:6">
      <c r="F15608" s="116">
        <v>617297</v>
      </c>
    </row>
    <row r="15609" spans="6:6">
      <c r="F15609" s="116">
        <v>617299</v>
      </c>
    </row>
    <row r="15610" spans="6:6">
      <c r="F15610" s="116">
        <v>617301</v>
      </c>
    </row>
    <row r="15611" spans="6:6">
      <c r="F15611" s="116">
        <v>617302</v>
      </c>
    </row>
    <row r="15612" spans="6:6">
      <c r="F15612" s="116">
        <v>617303</v>
      </c>
    </row>
    <row r="15613" spans="6:6">
      <c r="F15613" s="116">
        <v>617304</v>
      </c>
    </row>
    <row r="15614" spans="6:6">
      <c r="F15614" s="116">
        <v>617305</v>
      </c>
    </row>
    <row r="15615" spans="6:6">
      <c r="F15615" s="116">
        <v>617306</v>
      </c>
    </row>
    <row r="15616" spans="6:6">
      <c r="F15616" s="116">
        <v>617307</v>
      </c>
    </row>
    <row r="15617" spans="6:6">
      <c r="F15617" s="116">
        <v>617309</v>
      </c>
    </row>
    <row r="15618" spans="6:6">
      <c r="F15618" s="116">
        <v>617311</v>
      </c>
    </row>
    <row r="15619" spans="6:6">
      <c r="F15619" s="116">
        <v>617312</v>
      </c>
    </row>
    <row r="15620" spans="6:6">
      <c r="F15620" s="116">
        <v>617313</v>
      </c>
    </row>
    <row r="15621" spans="6:6">
      <c r="F15621" s="116">
        <v>617314</v>
      </c>
    </row>
    <row r="15622" spans="6:6">
      <c r="F15622" s="116">
        <v>617315</v>
      </c>
    </row>
    <row r="15623" spans="6:6">
      <c r="F15623" s="116">
        <v>617316</v>
      </c>
    </row>
    <row r="15624" spans="6:6">
      <c r="F15624" s="116">
        <v>617320</v>
      </c>
    </row>
    <row r="15625" spans="6:6">
      <c r="F15625" s="116">
        <v>617324</v>
      </c>
    </row>
    <row r="15626" spans="6:6">
      <c r="F15626" s="116">
        <v>617325</v>
      </c>
    </row>
    <row r="15627" spans="6:6">
      <c r="F15627" s="116">
        <v>617333</v>
      </c>
    </row>
    <row r="15628" spans="6:6">
      <c r="F15628" s="116">
        <v>617336</v>
      </c>
    </row>
    <row r="15629" spans="6:6">
      <c r="F15629" s="116">
        <v>617338</v>
      </c>
    </row>
    <row r="15630" spans="6:6">
      <c r="F15630" s="116">
        <v>617339</v>
      </c>
    </row>
    <row r="15631" spans="6:6">
      <c r="F15631" s="116">
        <v>617340</v>
      </c>
    </row>
    <row r="15632" spans="6:6">
      <c r="F15632" s="116">
        <v>617342</v>
      </c>
    </row>
    <row r="15633" spans="6:6">
      <c r="F15633" s="116">
        <v>617344</v>
      </c>
    </row>
    <row r="15634" spans="6:6">
      <c r="F15634" s="116">
        <v>617345</v>
      </c>
    </row>
    <row r="15635" spans="6:6">
      <c r="F15635" s="116">
        <v>617347</v>
      </c>
    </row>
    <row r="15636" spans="6:6">
      <c r="F15636" s="116">
        <v>617350</v>
      </c>
    </row>
    <row r="15637" spans="6:6">
      <c r="F15637" s="116">
        <v>617351</v>
      </c>
    </row>
    <row r="15638" spans="6:6">
      <c r="F15638" s="116">
        <v>617353</v>
      </c>
    </row>
    <row r="15639" spans="6:6">
      <c r="F15639" s="116">
        <v>617357</v>
      </c>
    </row>
    <row r="15640" spans="6:6">
      <c r="F15640" s="116">
        <v>617358</v>
      </c>
    </row>
    <row r="15641" spans="6:6">
      <c r="F15641" s="116">
        <v>617362</v>
      </c>
    </row>
    <row r="15642" spans="6:6">
      <c r="F15642" s="116">
        <v>617365</v>
      </c>
    </row>
    <row r="15643" spans="6:6">
      <c r="F15643" s="116">
        <v>617367</v>
      </c>
    </row>
    <row r="15644" spans="6:6">
      <c r="F15644" s="116">
        <v>617368</v>
      </c>
    </row>
    <row r="15645" spans="6:6">
      <c r="F15645" s="116">
        <v>617374</v>
      </c>
    </row>
    <row r="15646" spans="6:6">
      <c r="F15646" s="116">
        <v>617375</v>
      </c>
    </row>
    <row r="15647" spans="6:6">
      <c r="F15647" s="116">
        <v>617376</v>
      </c>
    </row>
    <row r="15648" spans="6:6">
      <c r="F15648" s="116">
        <v>617377</v>
      </c>
    </row>
    <row r="15649" spans="6:6">
      <c r="F15649" s="116">
        <v>617379</v>
      </c>
    </row>
    <row r="15650" spans="6:6">
      <c r="F15650" s="116">
        <v>617380</v>
      </c>
    </row>
    <row r="15651" spans="6:6">
      <c r="F15651" s="116">
        <v>617385</v>
      </c>
    </row>
    <row r="15652" spans="6:6">
      <c r="F15652" s="116">
        <v>617386</v>
      </c>
    </row>
    <row r="15653" spans="6:6">
      <c r="F15653" s="116">
        <v>617388</v>
      </c>
    </row>
    <row r="15654" spans="6:6">
      <c r="F15654" s="116">
        <v>617389</v>
      </c>
    </row>
    <row r="15655" spans="6:6">
      <c r="F15655" s="116">
        <v>617391</v>
      </c>
    </row>
    <row r="15656" spans="6:6">
      <c r="F15656" s="116">
        <v>617392</v>
      </c>
    </row>
    <row r="15657" spans="6:6">
      <c r="F15657" s="116">
        <v>617395</v>
      </c>
    </row>
    <row r="15658" spans="6:6">
      <c r="F15658" s="116">
        <v>617396</v>
      </c>
    </row>
    <row r="15659" spans="6:6">
      <c r="F15659" s="116">
        <v>617397</v>
      </c>
    </row>
    <row r="15660" spans="6:6">
      <c r="F15660" s="116">
        <v>617402</v>
      </c>
    </row>
    <row r="15661" spans="6:6">
      <c r="F15661" s="116">
        <v>617403</v>
      </c>
    </row>
    <row r="15662" spans="6:6">
      <c r="F15662" s="116">
        <v>617406</v>
      </c>
    </row>
    <row r="15663" spans="6:6">
      <c r="F15663" s="116">
        <v>617407</v>
      </c>
    </row>
    <row r="15664" spans="6:6">
      <c r="F15664" s="116">
        <v>617411</v>
      </c>
    </row>
    <row r="15665" spans="6:6">
      <c r="F15665" s="116">
        <v>617412</v>
      </c>
    </row>
    <row r="15666" spans="6:6">
      <c r="F15666" s="116">
        <v>617415</v>
      </c>
    </row>
    <row r="15667" spans="6:6">
      <c r="F15667" s="116">
        <v>617416</v>
      </c>
    </row>
    <row r="15668" spans="6:6">
      <c r="F15668" s="116">
        <v>617417</v>
      </c>
    </row>
    <row r="15669" spans="6:6">
      <c r="F15669" s="116">
        <v>617418</v>
      </c>
    </row>
    <row r="15670" spans="6:6">
      <c r="F15670" s="116">
        <v>617419</v>
      </c>
    </row>
    <row r="15671" spans="6:6">
      <c r="F15671" s="116">
        <v>617420</v>
      </c>
    </row>
    <row r="15672" spans="6:6">
      <c r="F15672" s="116">
        <v>617422</v>
      </c>
    </row>
    <row r="15673" spans="6:6">
      <c r="F15673" s="116">
        <v>617425</v>
      </c>
    </row>
    <row r="15674" spans="6:6">
      <c r="F15674" s="116">
        <v>617428</v>
      </c>
    </row>
    <row r="15675" spans="6:6">
      <c r="F15675" s="116">
        <v>617429</v>
      </c>
    </row>
    <row r="15676" spans="6:6">
      <c r="F15676" s="116">
        <v>617430</v>
      </c>
    </row>
    <row r="15677" spans="6:6">
      <c r="F15677" s="116">
        <v>617434</v>
      </c>
    </row>
    <row r="15678" spans="6:6">
      <c r="F15678" s="116">
        <v>617435</v>
      </c>
    </row>
    <row r="15679" spans="6:6">
      <c r="F15679" s="116">
        <v>617436</v>
      </c>
    </row>
    <row r="15680" spans="6:6">
      <c r="F15680" s="116">
        <v>617437</v>
      </c>
    </row>
    <row r="15681" spans="6:6">
      <c r="F15681" s="116">
        <v>617439</v>
      </c>
    </row>
    <row r="15682" spans="6:6">
      <c r="F15682" s="116">
        <v>617441</v>
      </c>
    </row>
    <row r="15683" spans="6:6">
      <c r="F15683" s="116">
        <v>617442</v>
      </c>
    </row>
    <row r="15684" spans="6:6">
      <c r="F15684" s="116">
        <v>617443</v>
      </c>
    </row>
    <row r="15685" spans="6:6">
      <c r="F15685" s="116">
        <v>617444</v>
      </c>
    </row>
    <row r="15686" spans="6:6">
      <c r="F15686" s="116">
        <v>617445</v>
      </c>
    </row>
    <row r="15687" spans="6:6">
      <c r="F15687" s="116">
        <v>617449</v>
      </c>
    </row>
    <row r="15688" spans="6:6">
      <c r="F15688" s="116">
        <v>617450</v>
      </c>
    </row>
    <row r="15689" spans="6:6">
      <c r="F15689" s="116">
        <v>617453</v>
      </c>
    </row>
    <row r="15690" spans="6:6">
      <c r="F15690" s="116">
        <v>617454</v>
      </c>
    </row>
    <row r="15691" spans="6:6">
      <c r="F15691" s="116">
        <v>617455</v>
      </c>
    </row>
    <row r="15692" spans="6:6">
      <c r="F15692" s="116">
        <v>617456</v>
      </c>
    </row>
    <row r="15693" spans="6:6">
      <c r="F15693" s="116">
        <v>617457</v>
      </c>
    </row>
    <row r="15694" spans="6:6">
      <c r="F15694" s="116">
        <v>617462</v>
      </c>
    </row>
    <row r="15695" spans="6:6">
      <c r="F15695" s="116">
        <v>617463</v>
      </c>
    </row>
    <row r="15696" spans="6:6">
      <c r="F15696" s="116">
        <v>617465</v>
      </c>
    </row>
    <row r="15697" spans="6:6">
      <c r="F15697" s="116">
        <v>617466</v>
      </c>
    </row>
    <row r="15698" spans="6:6">
      <c r="F15698" s="116">
        <v>617467</v>
      </c>
    </row>
    <row r="15699" spans="6:6">
      <c r="F15699" s="116">
        <v>617469</v>
      </c>
    </row>
    <row r="15700" spans="6:6">
      <c r="F15700" s="116">
        <v>617470</v>
      </c>
    </row>
    <row r="15701" spans="6:6">
      <c r="F15701" s="116">
        <v>617471</v>
      </c>
    </row>
    <row r="15702" spans="6:6">
      <c r="F15702" s="116">
        <v>617472</v>
      </c>
    </row>
    <row r="15703" spans="6:6">
      <c r="F15703" s="116">
        <v>617473</v>
      </c>
    </row>
    <row r="15704" spans="6:6">
      <c r="F15704" s="116">
        <v>617475</v>
      </c>
    </row>
    <row r="15705" spans="6:6">
      <c r="F15705" s="116">
        <v>617476</v>
      </c>
    </row>
    <row r="15706" spans="6:6">
      <c r="F15706" s="116">
        <v>617478</v>
      </c>
    </row>
    <row r="15707" spans="6:6">
      <c r="F15707" s="116">
        <v>617482</v>
      </c>
    </row>
    <row r="15708" spans="6:6">
      <c r="F15708" s="116">
        <v>617485</v>
      </c>
    </row>
    <row r="15709" spans="6:6">
      <c r="F15709" s="116">
        <v>617486</v>
      </c>
    </row>
    <row r="15710" spans="6:6">
      <c r="F15710" s="116">
        <v>617489</v>
      </c>
    </row>
    <row r="15711" spans="6:6">
      <c r="F15711" s="116">
        <v>617491</v>
      </c>
    </row>
    <row r="15712" spans="6:6">
      <c r="F15712" s="116">
        <v>617493</v>
      </c>
    </row>
    <row r="15713" spans="6:6">
      <c r="F15713" s="116">
        <v>617494</v>
      </c>
    </row>
    <row r="15714" spans="6:6">
      <c r="F15714" s="116">
        <v>617499</v>
      </c>
    </row>
    <row r="15715" spans="6:6">
      <c r="F15715" s="116">
        <v>617503</v>
      </c>
    </row>
    <row r="15716" spans="6:6">
      <c r="F15716" s="116">
        <v>617505</v>
      </c>
    </row>
    <row r="15717" spans="6:6">
      <c r="F15717" s="116">
        <v>617507</v>
      </c>
    </row>
    <row r="15718" spans="6:6">
      <c r="F15718" s="116">
        <v>617508</v>
      </c>
    </row>
    <row r="15719" spans="6:6">
      <c r="F15719" s="116">
        <v>617510</v>
      </c>
    </row>
    <row r="15720" spans="6:6">
      <c r="F15720" s="116">
        <v>617512</v>
      </c>
    </row>
    <row r="15721" spans="6:6">
      <c r="F15721" s="116">
        <v>617515</v>
      </c>
    </row>
    <row r="15722" spans="6:6">
      <c r="F15722" s="116">
        <v>617519</v>
      </c>
    </row>
    <row r="15723" spans="6:6">
      <c r="F15723" s="116">
        <v>617525</v>
      </c>
    </row>
    <row r="15724" spans="6:6">
      <c r="F15724" s="116">
        <v>617530</v>
      </c>
    </row>
    <row r="15725" spans="6:6">
      <c r="F15725" s="116">
        <v>617534</v>
      </c>
    </row>
    <row r="15726" spans="6:6">
      <c r="F15726" s="116">
        <v>617536</v>
      </c>
    </row>
    <row r="15727" spans="6:6">
      <c r="F15727" s="116">
        <v>617538</v>
      </c>
    </row>
    <row r="15728" spans="6:6">
      <c r="F15728" s="116">
        <v>617539</v>
      </c>
    </row>
    <row r="15729" spans="6:6">
      <c r="F15729" s="116">
        <v>617543</v>
      </c>
    </row>
    <row r="15730" spans="6:6">
      <c r="F15730" s="116">
        <v>617545</v>
      </c>
    </row>
    <row r="15731" spans="6:6">
      <c r="F15731" s="116">
        <v>617546</v>
      </c>
    </row>
    <row r="15732" spans="6:6">
      <c r="F15732" s="116">
        <v>617552</v>
      </c>
    </row>
    <row r="15733" spans="6:6">
      <c r="F15733" s="116">
        <v>617553</v>
      </c>
    </row>
    <row r="15734" spans="6:6">
      <c r="F15734" s="116">
        <v>617556</v>
      </c>
    </row>
    <row r="15735" spans="6:6">
      <c r="F15735" s="116">
        <v>617557</v>
      </c>
    </row>
    <row r="15736" spans="6:6">
      <c r="F15736" s="116">
        <v>617563</v>
      </c>
    </row>
    <row r="15737" spans="6:6">
      <c r="F15737" s="116">
        <v>617564</v>
      </c>
    </row>
    <row r="15738" spans="6:6">
      <c r="F15738" s="116">
        <v>617565</v>
      </c>
    </row>
    <row r="15739" spans="6:6">
      <c r="F15739" s="116">
        <v>617566</v>
      </c>
    </row>
    <row r="15740" spans="6:6">
      <c r="F15740" s="116">
        <v>617568</v>
      </c>
    </row>
    <row r="15741" spans="6:6">
      <c r="F15741" s="116">
        <v>617571</v>
      </c>
    </row>
    <row r="15742" spans="6:6">
      <c r="F15742" s="116">
        <v>617572</v>
      </c>
    </row>
    <row r="15743" spans="6:6">
      <c r="F15743" s="116">
        <v>617574</v>
      </c>
    </row>
    <row r="15744" spans="6:6">
      <c r="F15744" s="116">
        <v>617577</v>
      </c>
    </row>
    <row r="15745" spans="6:6">
      <c r="F15745" s="116">
        <v>617578</v>
      </c>
    </row>
    <row r="15746" spans="6:6">
      <c r="F15746" s="116">
        <v>617585</v>
      </c>
    </row>
    <row r="15747" spans="6:6">
      <c r="F15747" s="116">
        <v>617589</v>
      </c>
    </row>
    <row r="15748" spans="6:6">
      <c r="F15748" s="116">
        <v>617590</v>
      </c>
    </row>
    <row r="15749" spans="6:6">
      <c r="F15749" s="116">
        <v>617591</v>
      </c>
    </row>
    <row r="15750" spans="6:6">
      <c r="F15750" s="116">
        <v>617592</v>
      </c>
    </row>
    <row r="15751" spans="6:6">
      <c r="F15751" s="116">
        <v>617594</v>
      </c>
    </row>
    <row r="15752" spans="6:6">
      <c r="F15752" s="116">
        <v>617596</v>
      </c>
    </row>
    <row r="15753" spans="6:6">
      <c r="F15753" s="116">
        <v>617598</v>
      </c>
    </row>
    <row r="15754" spans="6:6">
      <c r="F15754" s="116">
        <v>617599</v>
      </c>
    </row>
    <row r="15755" spans="6:6">
      <c r="F15755" s="116">
        <v>617602</v>
      </c>
    </row>
    <row r="15756" spans="6:6">
      <c r="F15756" s="116">
        <v>617606</v>
      </c>
    </row>
    <row r="15757" spans="6:6">
      <c r="F15757" s="116">
        <v>617609</v>
      </c>
    </row>
    <row r="15758" spans="6:6">
      <c r="F15758" s="116">
        <v>617610</v>
      </c>
    </row>
    <row r="15759" spans="6:6">
      <c r="F15759" s="116">
        <v>617611</v>
      </c>
    </row>
    <row r="15760" spans="6:6">
      <c r="F15760" s="116">
        <v>617614</v>
      </c>
    </row>
    <row r="15761" spans="6:6">
      <c r="F15761" s="116">
        <v>617615</v>
      </c>
    </row>
    <row r="15762" spans="6:6">
      <c r="F15762" s="116">
        <v>617620</v>
      </c>
    </row>
    <row r="15763" spans="6:6">
      <c r="F15763" s="116">
        <v>617624</v>
      </c>
    </row>
    <row r="15764" spans="6:6">
      <c r="F15764" s="116">
        <v>617625</v>
      </c>
    </row>
    <row r="15765" spans="6:6">
      <c r="F15765" s="116">
        <v>617628</v>
      </c>
    </row>
    <row r="15766" spans="6:6">
      <c r="F15766" s="116">
        <v>617631</v>
      </c>
    </row>
    <row r="15767" spans="6:6">
      <c r="F15767" s="116">
        <v>617633</v>
      </c>
    </row>
    <row r="15768" spans="6:6">
      <c r="F15768" s="116">
        <v>617635</v>
      </c>
    </row>
    <row r="15769" spans="6:6">
      <c r="F15769" s="116">
        <v>617636</v>
      </c>
    </row>
    <row r="15770" spans="6:6">
      <c r="F15770" s="116">
        <v>617637</v>
      </c>
    </row>
    <row r="15771" spans="6:6">
      <c r="F15771" s="116">
        <v>617638</v>
      </c>
    </row>
    <row r="15772" spans="6:6">
      <c r="F15772" s="116">
        <v>617640</v>
      </c>
    </row>
    <row r="15773" spans="6:6">
      <c r="F15773" s="116">
        <v>617648</v>
      </c>
    </row>
    <row r="15774" spans="6:6">
      <c r="F15774" s="116">
        <v>617650</v>
      </c>
    </row>
    <row r="15775" spans="6:6">
      <c r="F15775" s="116">
        <v>617651</v>
      </c>
    </row>
    <row r="15776" spans="6:6">
      <c r="F15776" s="116">
        <v>617654</v>
      </c>
    </row>
    <row r="15777" spans="6:6">
      <c r="F15777" s="116">
        <v>617655</v>
      </c>
    </row>
    <row r="15778" spans="6:6">
      <c r="F15778" s="116">
        <v>617660</v>
      </c>
    </row>
    <row r="15779" spans="6:6">
      <c r="F15779" s="116">
        <v>617663</v>
      </c>
    </row>
    <row r="15780" spans="6:6">
      <c r="F15780" s="116">
        <v>617667</v>
      </c>
    </row>
    <row r="15781" spans="6:6">
      <c r="F15781" s="116">
        <v>617668</v>
      </c>
    </row>
    <row r="15782" spans="6:6">
      <c r="F15782" s="116">
        <v>617670</v>
      </c>
    </row>
    <row r="15783" spans="6:6">
      <c r="F15783" s="116">
        <v>617674</v>
      </c>
    </row>
    <row r="15784" spans="6:6">
      <c r="F15784" s="116">
        <v>617677</v>
      </c>
    </row>
    <row r="15785" spans="6:6">
      <c r="F15785" s="116">
        <v>617678</v>
      </c>
    </row>
    <row r="15786" spans="6:6">
      <c r="F15786" s="116">
        <v>617680</v>
      </c>
    </row>
    <row r="15787" spans="6:6">
      <c r="F15787" s="116">
        <v>617684</v>
      </c>
    </row>
    <row r="15788" spans="6:6">
      <c r="F15788" s="116">
        <v>617688</v>
      </c>
    </row>
    <row r="15789" spans="6:6">
      <c r="F15789" s="116">
        <v>617691</v>
      </c>
    </row>
    <row r="15790" spans="6:6">
      <c r="F15790" s="116">
        <v>617692</v>
      </c>
    </row>
    <row r="15791" spans="6:6">
      <c r="F15791" s="116">
        <v>617693</v>
      </c>
    </row>
    <row r="15792" spans="6:6">
      <c r="F15792" s="116">
        <v>617694</v>
      </c>
    </row>
    <row r="15793" spans="6:6">
      <c r="F15793" s="116">
        <v>617695</v>
      </c>
    </row>
    <row r="15794" spans="6:6">
      <c r="F15794" s="116">
        <v>617698</v>
      </c>
    </row>
    <row r="15795" spans="6:6">
      <c r="F15795" s="116">
        <v>617700</v>
      </c>
    </row>
    <row r="15796" spans="6:6">
      <c r="F15796" s="116">
        <v>617701</v>
      </c>
    </row>
    <row r="15797" spans="6:6">
      <c r="F15797" s="116">
        <v>617702</v>
      </c>
    </row>
    <row r="15798" spans="6:6">
      <c r="F15798" s="116">
        <v>617703</v>
      </c>
    </row>
    <row r="15799" spans="6:6">
      <c r="F15799" s="116">
        <v>617705</v>
      </c>
    </row>
    <row r="15800" spans="6:6">
      <c r="F15800" s="116">
        <v>617707</v>
      </c>
    </row>
    <row r="15801" spans="6:6">
      <c r="F15801" s="116">
        <v>617708</v>
      </c>
    </row>
    <row r="15802" spans="6:6">
      <c r="F15802" s="116">
        <v>617709</v>
      </c>
    </row>
    <row r="15803" spans="6:6">
      <c r="F15803" s="116">
        <v>617710</v>
      </c>
    </row>
    <row r="15804" spans="6:6">
      <c r="F15804" s="116">
        <v>617714</v>
      </c>
    </row>
    <row r="15805" spans="6:6">
      <c r="F15805" s="116">
        <v>617717</v>
      </c>
    </row>
    <row r="15806" spans="6:6">
      <c r="F15806" s="116">
        <v>617718</v>
      </c>
    </row>
    <row r="15807" spans="6:6">
      <c r="F15807" s="116">
        <v>617720</v>
      </c>
    </row>
    <row r="15808" spans="6:6">
      <c r="F15808" s="116">
        <v>617723</v>
      </c>
    </row>
    <row r="15809" spans="6:6">
      <c r="F15809" s="116">
        <v>617724</v>
      </c>
    </row>
    <row r="15810" spans="6:6">
      <c r="F15810" s="116">
        <v>617726</v>
      </c>
    </row>
    <row r="15811" spans="6:6">
      <c r="F15811" s="116">
        <v>617727</v>
      </c>
    </row>
    <row r="15812" spans="6:6">
      <c r="F15812" s="116">
        <v>617737</v>
      </c>
    </row>
    <row r="15813" spans="6:6">
      <c r="F15813" s="116">
        <v>617738</v>
      </c>
    </row>
    <row r="15814" spans="6:6">
      <c r="F15814" s="116">
        <v>617742</v>
      </c>
    </row>
    <row r="15815" spans="6:6">
      <c r="F15815" s="116">
        <v>617744</v>
      </c>
    </row>
    <row r="15816" spans="6:6">
      <c r="F15816" s="116">
        <v>617754</v>
      </c>
    </row>
    <row r="15817" spans="6:6">
      <c r="F15817" s="116">
        <v>617757</v>
      </c>
    </row>
    <row r="15818" spans="6:6">
      <c r="F15818" s="116">
        <v>617763</v>
      </c>
    </row>
    <row r="15819" spans="6:6">
      <c r="F15819" s="116">
        <v>617765</v>
      </c>
    </row>
    <row r="15820" spans="6:6">
      <c r="F15820" s="116">
        <v>617766</v>
      </c>
    </row>
    <row r="15821" spans="6:6">
      <c r="F15821" s="116">
        <v>617771</v>
      </c>
    </row>
    <row r="15822" spans="6:6">
      <c r="F15822" s="116">
        <v>617772</v>
      </c>
    </row>
    <row r="15823" spans="6:6">
      <c r="F15823" s="116">
        <v>617773</v>
      </c>
    </row>
    <row r="15824" spans="6:6">
      <c r="F15824" s="116">
        <v>617775</v>
      </c>
    </row>
    <row r="15825" spans="6:6">
      <c r="F15825" s="116">
        <v>617776</v>
      </c>
    </row>
    <row r="15826" spans="6:6">
      <c r="F15826" s="116">
        <v>617777</v>
      </c>
    </row>
    <row r="15827" spans="6:6">
      <c r="F15827" s="116">
        <v>617781</v>
      </c>
    </row>
    <row r="15828" spans="6:6">
      <c r="F15828" s="116">
        <v>617783</v>
      </c>
    </row>
    <row r="15829" spans="6:6">
      <c r="F15829" s="116">
        <v>617785</v>
      </c>
    </row>
    <row r="15830" spans="6:6">
      <c r="F15830" s="116">
        <v>617787</v>
      </c>
    </row>
    <row r="15831" spans="6:6">
      <c r="F15831" s="116">
        <v>617788</v>
      </c>
    </row>
    <row r="15832" spans="6:6">
      <c r="F15832" s="116">
        <v>617793</v>
      </c>
    </row>
    <row r="15833" spans="6:6">
      <c r="F15833" s="116">
        <v>617797</v>
      </c>
    </row>
    <row r="15834" spans="6:6">
      <c r="F15834" s="116">
        <v>617799</v>
      </c>
    </row>
    <row r="15835" spans="6:6">
      <c r="F15835" s="116">
        <v>617800</v>
      </c>
    </row>
    <row r="15836" spans="6:6">
      <c r="F15836" s="116">
        <v>617802</v>
      </c>
    </row>
    <row r="15837" spans="6:6">
      <c r="F15837" s="116">
        <v>617805</v>
      </c>
    </row>
    <row r="15838" spans="6:6">
      <c r="F15838" s="116">
        <v>617807</v>
      </c>
    </row>
    <row r="15839" spans="6:6">
      <c r="F15839" s="116">
        <v>617808</v>
      </c>
    </row>
    <row r="15840" spans="6:6">
      <c r="F15840" s="116">
        <v>617809</v>
      </c>
    </row>
    <row r="15841" spans="6:6">
      <c r="F15841" s="116">
        <v>617811</v>
      </c>
    </row>
    <row r="15842" spans="6:6">
      <c r="F15842" s="116">
        <v>617817</v>
      </c>
    </row>
    <row r="15843" spans="6:6">
      <c r="F15843" s="116">
        <v>617823</v>
      </c>
    </row>
    <row r="15844" spans="6:6">
      <c r="F15844" s="116">
        <v>617828</v>
      </c>
    </row>
    <row r="15845" spans="6:6">
      <c r="F15845" s="116">
        <v>617830</v>
      </c>
    </row>
    <row r="15846" spans="6:6">
      <c r="F15846" s="116">
        <v>617833</v>
      </c>
    </row>
    <row r="15847" spans="6:6">
      <c r="F15847" s="116">
        <v>617836</v>
      </c>
    </row>
    <row r="15848" spans="6:6">
      <c r="F15848" s="116">
        <v>617840</v>
      </c>
    </row>
    <row r="15849" spans="6:6">
      <c r="F15849" s="116">
        <v>617845</v>
      </c>
    </row>
    <row r="15850" spans="6:6">
      <c r="F15850" s="116">
        <v>617847</v>
      </c>
    </row>
    <row r="15851" spans="6:6">
      <c r="F15851" s="116">
        <v>617849</v>
      </c>
    </row>
    <row r="15852" spans="6:6">
      <c r="F15852" s="116">
        <v>617851</v>
      </c>
    </row>
    <row r="15853" spans="6:6">
      <c r="F15853" s="116">
        <v>617852</v>
      </c>
    </row>
    <row r="15854" spans="6:6">
      <c r="F15854" s="116">
        <v>617853</v>
      </c>
    </row>
    <row r="15855" spans="6:6">
      <c r="F15855" s="116">
        <v>617854</v>
      </c>
    </row>
    <row r="15856" spans="6:6">
      <c r="F15856" s="116">
        <v>617860</v>
      </c>
    </row>
    <row r="15857" spans="6:6">
      <c r="F15857" s="116">
        <v>617865</v>
      </c>
    </row>
    <row r="15858" spans="6:6">
      <c r="F15858" s="116">
        <v>617866</v>
      </c>
    </row>
    <row r="15859" spans="6:6">
      <c r="F15859" s="116">
        <v>617867</v>
      </c>
    </row>
    <row r="15860" spans="6:6">
      <c r="F15860" s="116">
        <v>617871</v>
      </c>
    </row>
    <row r="15861" spans="6:6">
      <c r="F15861" s="116">
        <v>617875</v>
      </c>
    </row>
    <row r="15862" spans="6:6">
      <c r="F15862" s="116">
        <v>617878</v>
      </c>
    </row>
    <row r="15863" spans="6:6">
      <c r="F15863" s="116">
        <v>617879</v>
      </c>
    </row>
    <row r="15864" spans="6:6">
      <c r="F15864" s="116">
        <v>617880</v>
      </c>
    </row>
    <row r="15865" spans="6:6">
      <c r="F15865" s="116">
        <v>617881</v>
      </c>
    </row>
    <row r="15866" spans="6:6">
      <c r="F15866" s="116">
        <v>617882</v>
      </c>
    </row>
    <row r="15867" spans="6:6">
      <c r="F15867" s="116">
        <v>617886</v>
      </c>
    </row>
    <row r="15868" spans="6:6">
      <c r="F15868" s="116">
        <v>617891</v>
      </c>
    </row>
    <row r="15869" spans="6:6">
      <c r="F15869" s="116">
        <v>617892</v>
      </c>
    </row>
    <row r="15870" spans="6:6">
      <c r="F15870" s="116">
        <v>617894</v>
      </c>
    </row>
    <row r="15871" spans="6:6">
      <c r="F15871" s="116">
        <v>617896</v>
      </c>
    </row>
    <row r="15872" spans="6:6">
      <c r="F15872" s="116">
        <v>617897</v>
      </c>
    </row>
    <row r="15873" spans="6:6">
      <c r="F15873" s="116">
        <v>617899</v>
      </c>
    </row>
    <row r="15874" spans="6:6">
      <c r="F15874" s="116">
        <v>617901</v>
      </c>
    </row>
    <row r="15875" spans="6:6">
      <c r="F15875" s="116">
        <v>617904</v>
      </c>
    </row>
    <row r="15876" spans="6:6">
      <c r="F15876" s="116">
        <v>617905</v>
      </c>
    </row>
    <row r="15877" spans="6:6">
      <c r="F15877" s="116">
        <v>617906</v>
      </c>
    </row>
    <row r="15878" spans="6:6">
      <c r="F15878" s="116">
        <v>617914</v>
      </c>
    </row>
    <row r="15879" spans="6:6">
      <c r="F15879" s="116">
        <v>617915</v>
      </c>
    </row>
    <row r="15880" spans="6:6">
      <c r="F15880" s="116">
        <v>617916</v>
      </c>
    </row>
    <row r="15881" spans="6:6">
      <c r="F15881" s="116">
        <v>617917</v>
      </c>
    </row>
    <row r="15882" spans="6:6">
      <c r="F15882" s="116">
        <v>617922</v>
      </c>
    </row>
    <row r="15883" spans="6:6">
      <c r="F15883" s="116">
        <v>617924</v>
      </c>
    </row>
    <row r="15884" spans="6:6">
      <c r="F15884" s="116">
        <v>617927</v>
      </c>
    </row>
    <row r="15885" spans="6:6">
      <c r="F15885" s="116">
        <v>617930</v>
      </c>
    </row>
    <row r="15886" spans="6:6">
      <c r="F15886" s="116">
        <v>617931</v>
      </c>
    </row>
    <row r="15887" spans="6:6">
      <c r="F15887" s="116">
        <v>617935</v>
      </c>
    </row>
    <row r="15888" spans="6:6">
      <c r="F15888" s="116">
        <v>617937</v>
      </c>
    </row>
    <row r="15889" spans="6:6">
      <c r="F15889" s="116">
        <v>617938</v>
      </c>
    </row>
    <row r="15890" spans="6:6">
      <c r="F15890" s="116">
        <v>617943</v>
      </c>
    </row>
    <row r="15891" spans="6:6">
      <c r="F15891" s="116">
        <v>617944</v>
      </c>
    </row>
    <row r="15892" spans="6:6">
      <c r="F15892" s="116">
        <v>617946</v>
      </c>
    </row>
    <row r="15893" spans="6:6">
      <c r="F15893" s="116">
        <v>617948</v>
      </c>
    </row>
    <row r="15894" spans="6:6">
      <c r="F15894" s="116">
        <v>617951</v>
      </c>
    </row>
    <row r="15895" spans="6:6">
      <c r="F15895" s="116">
        <v>617955</v>
      </c>
    </row>
    <row r="15896" spans="6:6">
      <c r="F15896" s="116">
        <v>617958</v>
      </c>
    </row>
    <row r="15897" spans="6:6">
      <c r="F15897" s="116">
        <v>617960</v>
      </c>
    </row>
    <row r="15898" spans="6:6">
      <c r="F15898" s="116">
        <v>617967</v>
      </c>
    </row>
    <row r="15899" spans="6:6">
      <c r="F15899" s="116">
        <v>617968</v>
      </c>
    </row>
    <row r="15900" spans="6:6">
      <c r="F15900" s="116">
        <v>617969</v>
      </c>
    </row>
    <row r="15901" spans="6:6">
      <c r="F15901" s="116">
        <v>617971</v>
      </c>
    </row>
    <row r="15902" spans="6:6">
      <c r="F15902" s="116">
        <v>617975</v>
      </c>
    </row>
    <row r="15903" spans="6:6">
      <c r="F15903" s="116">
        <v>617976</v>
      </c>
    </row>
    <row r="15904" spans="6:6">
      <c r="F15904" s="116">
        <v>617978</v>
      </c>
    </row>
    <row r="15905" spans="6:6">
      <c r="F15905" s="116">
        <v>617979</v>
      </c>
    </row>
    <row r="15906" spans="6:6">
      <c r="F15906" s="116">
        <v>617982</v>
      </c>
    </row>
    <row r="15907" spans="6:6">
      <c r="F15907" s="116">
        <v>617988</v>
      </c>
    </row>
    <row r="15908" spans="6:6">
      <c r="F15908" s="116">
        <v>617991</v>
      </c>
    </row>
    <row r="15909" spans="6:6">
      <c r="F15909" s="116">
        <v>617995</v>
      </c>
    </row>
    <row r="15910" spans="6:6">
      <c r="F15910" s="116">
        <v>617998</v>
      </c>
    </row>
    <row r="15911" spans="6:6">
      <c r="F15911" s="116">
        <v>618005</v>
      </c>
    </row>
    <row r="15912" spans="6:6">
      <c r="F15912" s="116">
        <v>618007</v>
      </c>
    </row>
    <row r="15913" spans="6:6">
      <c r="F15913" s="116">
        <v>618009</v>
      </c>
    </row>
    <row r="15914" spans="6:6">
      <c r="F15914" s="116">
        <v>618010</v>
      </c>
    </row>
    <row r="15915" spans="6:6">
      <c r="F15915" s="116">
        <v>618012</v>
      </c>
    </row>
    <row r="15916" spans="6:6">
      <c r="F15916" s="116">
        <v>618014</v>
      </c>
    </row>
    <row r="15917" spans="6:6">
      <c r="F15917" s="116">
        <v>618015</v>
      </c>
    </row>
    <row r="15918" spans="6:6">
      <c r="F15918" s="116">
        <v>618018</v>
      </c>
    </row>
    <row r="15919" spans="6:6">
      <c r="F15919" s="116">
        <v>618019</v>
      </c>
    </row>
    <row r="15920" spans="6:6">
      <c r="F15920" s="116">
        <v>618020</v>
      </c>
    </row>
    <row r="15921" spans="6:6">
      <c r="F15921" s="116">
        <v>618021</v>
      </c>
    </row>
    <row r="15922" spans="6:6">
      <c r="F15922" s="116">
        <v>618024</v>
      </c>
    </row>
    <row r="15923" spans="6:6">
      <c r="F15923" s="116">
        <v>618028</v>
      </c>
    </row>
    <row r="15924" spans="6:6">
      <c r="F15924" s="116">
        <v>618031</v>
      </c>
    </row>
    <row r="15925" spans="6:6">
      <c r="F15925" s="116">
        <v>618034</v>
      </c>
    </row>
    <row r="15926" spans="6:6">
      <c r="F15926" s="116">
        <v>618035</v>
      </c>
    </row>
    <row r="15927" spans="6:6">
      <c r="F15927" s="116">
        <v>618037</v>
      </c>
    </row>
    <row r="15928" spans="6:6">
      <c r="F15928" s="77">
        <v>618039</v>
      </c>
    </row>
    <row r="15929" spans="6:6">
      <c r="F15929" s="77">
        <v>618041</v>
      </c>
    </row>
    <row r="15930" spans="6:6">
      <c r="F15930" s="77">
        <v>618042</v>
      </c>
    </row>
    <row r="15931" spans="6:6">
      <c r="F15931" s="77">
        <v>618044</v>
      </c>
    </row>
    <row r="15932" spans="6:6">
      <c r="F15932" s="77">
        <v>618047</v>
      </c>
    </row>
    <row r="15933" spans="6:6">
      <c r="F15933" s="77">
        <v>618048</v>
      </c>
    </row>
    <row r="15934" spans="6:6">
      <c r="F15934" s="77">
        <v>618050</v>
      </c>
    </row>
    <row r="15935" spans="6:6">
      <c r="F15935" s="77">
        <v>618052</v>
      </c>
    </row>
    <row r="15936" spans="6:6">
      <c r="F15936" s="77">
        <v>618053</v>
      </c>
    </row>
    <row r="15937" spans="6:6">
      <c r="F15937" s="77">
        <v>618054</v>
      </c>
    </row>
    <row r="15938" spans="6:6">
      <c r="F15938" s="77">
        <v>618055</v>
      </c>
    </row>
    <row r="15939" spans="6:6">
      <c r="F15939" s="77">
        <v>618056</v>
      </c>
    </row>
    <row r="15940" spans="6:6">
      <c r="F15940" s="77">
        <v>618057</v>
      </c>
    </row>
    <row r="15941" spans="6:6">
      <c r="F15941" s="77">
        <v>618059</v>
      </c>
    </row>
    <row r="15942" spans="6:6">
      <c r="F15942" s="77">
        <v>618064</v>
      </c>
    </row>
    <row r="15943" spans="6:6">
      <c r="F15943" s="77">
        <v>618067</v>
      </c>
    </row>
    <row r="15944" spans="6:6">
      <c r="F15944" s="77">
        <v>618070</v>
      </c>
    </row>
    <row r="15945" spans="6:6">
      <c r="F15945" s="77">
        <v>618071</v>
      </c>
    </row>
    <row r="15946" spans="6:6">
      <c r="F15946" s="77">
        <v>618075</v>
      </c>
    </row>
    <row r="15947" spans="6:6">
      <c r="F15947" s="77">
        <v>618076</v>
      </c>
    </row>
    <row r="15948" spans="6:6">
      <c r="F15948" s="77">
        <v>618078</v>
      </c>
    </row>
    <row r="15949" spans="6:6">
      <c r="F15949" s="77">
        <v>618080</v>
      </c>
    </row>
    <row r="15950" spans="6:6">
      <c r="F15950" s="77">
        <v>618084</v>
      </c>
    </row>
    <row r="15951" spans="6:6">
      <c r="F15951" s="77">
        <v>618086</v>
      </c>
    </row>
    <row r="15952" spans="6:6">
      <c r="F15952" s="77">
        <v>618087</v>
      </c>
    </row>
    <row r="15953" spans="6:6">
      <c r="F15953" s="77">
        <v>618089</v>
      </c>
    </row>
    <row r="15954" spans="6:6">
      <c r="F15954" s="77">
        <v>618091</v>
      </c>
    </row>
    <row r="15955" spans="6:6">
      <c r="F15955" s="77">
        <v>618094</v>
      </c>
    </row>
    <row r="15956" spans="6:6">
      <c r="F15956" s="77">
        <v>618096</v>
      </c>
    </row>
    <row r="15957" spans="6:6">
      <c r="F15957" s="77">
        <v>618099</v>
      </c>
    </row>
    <row r="15958" spans="6:6">
      <c r="F15958" s="77">
        <v>618101</v>
      </c>
    </row>
    <row r="15959" spans="6:6">
      <c r="F15959" s="77">
        <v>618104</v>
      </c>
    </row>
    <row r="15960" spans="6:6">
      <c r="F15960" s="77">
        <v>618106</v>
      </c>
    </row>
    <row r="15961" spans="6:6">
      <c r="F15961" s="77">
        <v>618107</v>
      </c>
    </row>
    <row r="15962" spans="6:6">
      <c r="F15962" s="77">
        <v>618112</v>
      </c>
    </row>
    <row r="15963" spans="6:6">
      <c r="F15963" s="77">
        <v>618114</v>
      </c>
    </row>
    <row r="15964" spans="6:6">
      <c r="F15964" s="77">
        <v>618122</v>
      </c>
    </row>
    <row r="15965" spans="6:6">
      <c r="F15965" s="77">
        <v>618123</v>
      </c>
    </row>
    <row r="15966" spans="6:6">
      <c r="F15966" s="77">
        <v>618124</v>
      </c>
    </row>
    <row r="15967" spans="6:6">
      <c r="F15967" s="77">
        <v>618125</v>
      </c>
    </row>
    <row r="15968" spans="6:6">
      <c r="F15968" s="77">
        <v>618126</v>
      </c>
    </row>
    <row r="15969" spans="6:6">
      <c r="F15969" s="77">
        <v>618127</v>
      </c>
    </row>
    <row r="15970" spans="6:6">
      <c r="F15970" s="77">
        <v>618131</v>
      </c>
    </row>
    <row r="15971" spans="6:6">
      <c r="F15971" s="77">
        <v>618133</v>
      </c>
    </row>
    <row r="15972" spans="6:6">
      <c r="F15972" s="77">
        <v>618135</v>
      </c>
    </row>
    <row r="15973" spans="6:6">
      <c r="F15973" s="77">
        <v>618136</v>
      </c>
    </row>
    <row r="15974" spans="6:6">
      <c r="F15974" s="77">
        <v>618138</v>
      </c>
    </row>
    <row r="15975" spans="6:6">
      <c r="F15975" s="77">
        <v>618139</v>
      </c>
    </row>
    <row r="15976" spans="6:6">
      <c r="F15976" s="77">
        <v>618140</v>
      </c>
    </row>
    <row r="15977" spans="6:6">
      <c r="F15977" s="77">
        <v>618141</v>
      </c>
    </row>
    <row r="15978" spans="6:6">
      <c r="F15978" s="77">
        <v>618142</v>
      </c>
    </row>
    <row r="15979" spans="6:6">
      <c r="F15979" s="77">
        <v>618145</v>
      </c>
    </row>
    <row r="15980" spans="6:6">
      <c r="F15980" s="77">
        <v>618154</v>
      </c>
    </row>
    <row r="15981" spans="6:6">
      <c r="F15981" s="77">
        <v>618155</v>
      </c>
    </row>
    <row r="15982" spans="6:6">
      <c r="F15982" s="77">
        <v>618158</v>
      </c>
    </row>
    <row r="15983" spans="6:6">
      <c r="F15983" s="77">
        <v>618159</v>
      </c>
    </row>
    <row r="15984" spans="6:6">
      <c r="F15984" s="77">
        <v>618161</v>
      </c>
    </row>
    <row r="15985" spans="6:6">
      <c r="F15985" s="77">
        <v>618164</v>
      </c>
    </row>
    <row r="15986" spans="6:6">
      <c r="F15986" s="77">
        <v>618168</v>
      </c>
    </row>
    <row r="15987" spans="6:6">
      <c r="F15987" s="77">
        <v>618169</v>
      </c>
    </row>
    <row r="15988" spans="6:6">
      <c r="F15988" s="77">
        <v>618173</v>
      </c>
    </row>
    <row r="15989" spans="6:6">
      <c r="F15989" s="77">
        <v>618176</v>
      </c>
    </row>
    <row r="15990" spans="6:6">
      <c r="F15990" s="77">
        <v>618177</v>
      </c>
    </row>
    <row r="15991" spans="6:6">
      <c r="F15991" s="77">
        <v>618180</v>
      </c>
    </row>
    <row r="15992" spans="6:6">
      <c r="F15992" s="77">
        <v>618181</v>
      </c>
    </row>
    <row r="15993" spans="6:6">
      <c r="F15993" s="77">
        <v>618184</v>
      </c>
    </row>
    <row r="15994" spans="6:6">
      <c r="F15994" s="77">
        <v>618186</v>
      </c>
    </row>
    <row r="15995" spans="6:6">
      <c r="F15995" s="77">
        <v>618190</v>
      </c>
    </row>
    <row r="15996" spans="6:6">
      <c r="F15996" s="77">
        <v>618192</v>
      </c>
    </row>
    <row r="15997" spans="6:6">
      <c r="F15997" s="77">
        <v>618193</v>
      </c>
    </row>
    <row r="15998" spans="6:6">
      <c r="F15998" s="77">
        <v>618195</v>
      </c>
    </row>
    <row r="15999" spans="6:6">
      <c r="F15999" s="77">
        <v>618198</v>
      </c>
    </row>
    <row r="16000" spans="6:6">
      <c r="F16000" s="77">
        <v>618203</v>
      </c>
    </row>
    <row r="16001" spans="6:6">
      <c r="F16001" s="77">
        <v>618204</v>
      </c>
    </row>
    <row r="16002" spans="6:6">
      <c r="F16002" s="77">
        <v>618206</v>
      </c>
    </row>
    <row r="16003" spans="6:6">
      <c r="F16003" s="77">
        <v>618207</v>
      </c>
    </row>
    <row r="16004" spans="6:6">
      <c r="F16004" s="77">
        <v>618210</v>
      </c>
    </row>
    <row r="16005" spans="6:6">
      <c r="F16005" s="77">
        <v>618212</v>
      </c>
    </row>
    <row r="16006" spans="6:6">
      <c r="F16006" s="77">
        <v>618213</v>
      </c>
    </row>
    <row r="16007" spans="6:6">
      <c r="F16007" s="77">
        <v>618214</v>
      </c>
    </row>
    <row r="16008" spans="6:6">
      <c r="F16008" s="77">
        <v>618216</v>
      </c>
    </row>
    <row r="16009" spans="6:6">
      <c r="F16009" s="77">
        <v>618217</v>
      </c>
    </row>
    <row r="16010" spans="6:6">
      <c r="F16010" s="77">
        <v>618218</v>
      </c>
    </row>
    <row r="16011" spans="6:6">
      <c r="F16011" s="77">
        <v>618219</v>
      </c>
    </row>
    <row r="16012" spans="6:6">
      <c r="F16012" s="77">
        <v>618220</v>
      </c>
    </row>
    <row r="16013" spans="6:6">
      <c r="F16013" s="77">
        <v>618224</v>
      </c>
    </row>
    <row r="16014" spans="6:6">
      <c r="F16014" s="77">
        <v>618225</v>
      </c>
    </row>
    <row r="16015" spans="6:6">
      <c r="F16015" s="77">
        <v>618226</v>
      </c>
    </row>
    <row r="16016" spans="6:6">
      <c r="F16016" s="77">
        <v>618227</v>
      </c>
    </row>
    <row r="16017" spans="6:6">
      <c r="F16017" s="77">
        <v>618228</v>
      </c>
    </row>
    <row r="16018" spans="6:6">
      <c r="F16018" s="77">
        <v>618232</v>
      </c>
    </row>
    <row r="16019" spans="6:6">
      <c r="F16019" s="77">
        <v>618234</v>
      </c>
    </row>
    <row r="16020" spans="6:6">
      <c r="F16020" s="77">
        <v>618235</v>
      </c>
    </row>
    <row r="16021" spans="6:6">
      <c r="F16021" s="77">
        <v>618236</v>
      </c>
    </row>
    <row r="16022" spans="6:6">
      <c r="F16022" s="77">
        <v>618238</v>
      </c>
    </row>
    <row r="16023" spans="6:6">
      <c r="F16023" s="77">
        <v>618239</v>
      </c>
    </row>
    <row r="16024" spans="6:6">
      <c r="F16024" s="77">
        <v>618245</v>
      </c>
    </row>
    <row r="16025" spans="6:6">
      <c r="F16025" s="77">
        <v>618247</v>
      </c>
    </row>
    <row r="16026" spans="6:6">
      <c r="F16026" s="77">
        <v>618250</v>
      </c>
    </row>
    <row r="16027" spans="6:6">
      <c r="F16027" s="77">
        <v>618256</v>
      </c>
    </row>
    <row r="16028" spans="6:6">
      <c r="F16028" s="77">
        <v>618257</v>
      </c>
    </row>
    <row r="16029" spans="6:6">
      <c r="F16029" s="77">
        <v>618258</v>
      </c>
    </row>
    <row r="16030" spans="6:6">
      <c r="F16030" s="77">
        <v>618259</v>
      </c>
    </row>
    <row r="16031" spans="6:6">
      <c r="F16031" s="77">
        <v>618261</v>
      </c>
    </row>
    <row r="16032" spans="6:6">
      <c r="F16032" s="77">
        <v>618262</v>
      </c>
    </row>
    <row r="16033" spans="6:6">
      <c r="F16033" s="77">
        <v>618263</v>
      </c>
    </row>
    <row r="16034" spans="6:6">
      <c r="F16034" s="77">
        <v>618265</v>
      </c>
    </row>
    <row r="16035" spans="6:6">
      <c r="F16035" s="77">
        <v>618267</v>
      </c>
    </row>
    <row r="16036" spans="6:6">
      <c r="F16036" s="77">
        <v>618268</v>
      </c>
    </row>
    <row r="16037" spans="6:6">
      <c r="F16037" s="77">
        <v>618274</v>
      </c>
    </row>
    <row r="16038" spans="6:6">
      <c r="F16038" s="77">
        <v>618276</v>
      </c>
    </row>
    <row r="16039" spans="6:6">
      <c r="F16039" s="77">
        <v>618278</v>
      </c>
    </row>
    <row r="16040" spans="6:6">
      <c r="F16040" s="77">
        <v>618286</v>
      </c>
    </row>
    <row r="16041" spans="6:6">
      <c r="F16041" s="77">
        <v>618287</v>
      </c>
    </row>
    <row r="16042" spans="6:6">
      <c r="F16042" s="77">
        <v>618289</v>
      </c>
    </row>
    <row r="16043" spans="6:6">
      <c r="F16043" s="77">
        <v>618292</v>
      </c>
    </row>
    <row r="16044" spans="6:6">
      <c r="F16044" s="77">
        <v>618294</v>
      </c>
    </row>
    <row r="16045" spans="6:6">
      <c r="F16045" s="77">
        <v>618295</v>
      </c>
    </row>
    <row r="16046" spans="6:6">
      <c r="F16046" s="77">
        <v>618296</v>
      </c>
    </row>
    <row r="16047" spans="6:6">
      <c r="F16047" s="77">
        <v>618297</v>
      </c>
    </row>
    <row r="16048" spans="6:6">
      <c r="F16048" s="77">
        <v>618298</v>
      </c>
    </row>
    <row r="16049" spans="6:6">
      <c r="F16049" s="77">
        <v>618304</v>
      </c>
    </row>
    <row r="16050" spans="6:6">
      <c r="F16050" s="77">
        <v>618305</v>
      </c>
    </row>
    <row r="16051" spans="6:6">
      <c r="F16051" s="77">
        <v>618306</v>
      </c>
    </row>
    <row r="16052" spans="6:6">
      <c r="F16052" s="77">
        <v>618314</v>
      </c>
    </row>
    <row r="16053" spans="6:6">
      <c r="F16053" s="77">
        <v>618318</v>
      </c>
    </row>
    <row r="16054" spans="6:6">
      <c r="F16054" s="77">
        <v>618319</v>
      </c>
    </row>
    <row r="16055" spans="6:6">
      <c r="F16055" s="77">
        <v>618320</v>
      </c>
    </row>
    <row r="16056" spans="6:6">
      <c r="F16056" s="77">
        <v>618324</v>
      </c>
    </row>
    <row r="16057" spans="6:6">
      <c r="F16057" s="77">
        <v>618325</v>
      </c>
    </row>
    <row r="16058" spans="6:6">
      <c r="F16058" s="77">
        <v>618326</v>
      </c>
    </row>
    <row r="16059" spans="6:6">
      <c r="F16059" s="77">
        <v>618330</v>
      </c>
    </row>
    <row r="16060" spans="6:6">
      <c r="F16060" s="77">
        <v>618331</v>
      </c>
    </row>
    <row r="16061" spans="6:6">
      <c r="F16061" s="77">
        <v>618333</v>
      </c>
    </row>
    <row r="16062" spans="6:6">
      <c r="F16062" s="77">
        <v>618339</v>
      </c>
    </row>
    <row r="16063" spans="6:6">
      <c r="F16063" s="77">
        <v>618340</v>
      </c>
    </row>
    <row r="16064" spans="6:6">
      <c r="F16064" s="77">
        <v>618341</v>
      </c>
    </row>
    <row r="16065" spans="6:6">
      <c r="F16065" s="77">
        <v>618343</v>
      </c>
    </row>
    <row r="16066" spans="6:6">
      <c r="F16066" s="77">
        <v>618350</v>
      </c>
    </row>
    <row r="16067" spans="6:6">
      <c r="F16067" s="77">
        <v>618352</v>
      </c>
    </row>
    <row r="16068" spans="6:6">
      <c r="F16068" s="77">
        <v>618353</v>
      </c>
    </row>
    <row r="16069" spans="6:6">
      <c r="F16069" s="77">
        <v>618357</v>
      </c>
    </row>
    <row r="16070" spans="6:6">
      <c r="F16070" s="77">
        <v>618358</v>
      </c>
    </row>
    <row r="16071" spans="6:6">
      <c r="F16071" s="77">
        <v>618359</v>
      </c>
    </row>
    <row r="16072" spans="6:6">
      <c r="F16072" s="77">
        <v>618360</v>
      </c>
    </row>
    <row r="16073" spans="6:6">
      <c r="F16073" s="77">
        <v>618364</v>
      </c>
    </row>
    <row r="16074" spans="6:6">
      <c r="F16074" s="77">
        <v>618365</v>
      </c>
    </row>
    <row r="16075" spans="6:6">
      <c r="F16075" s="77">
        <v>618367</v>
      </c>
    </row>
    <row r="16076" spans="6:6">
      <c r="F16076" s="77">
        <v>618368</v>
      </c>
    </row>
    <row r="16077" spans="6:6">
      <c r="F16077" s="77">
        <v>618369</v>
      </c>
    </row>
    <row r="16078" spans="6:6">
      <c r="F16078" s="77">
        <v>618371</v>
      </c>
    </row>
    <row r="16079" spans="6:6">
      <c r="F16079" s="77">
        <v>618372</v>
      </c>
    </row>
    <row r="16080" spans="6:6">
      <c r="F16080" s="77">
        <v>618375</v>
      </c>
    </row>
    <row r="16081" spans="6:6">
      <c r="F16081" s="77">
        <v>618377</v>
      </c>
    </row>
    <row r="16082" spans="6:6">
      <c r="F16082" s="77">
        <v>618379</v>
      </c>
    </row>
    <row r="16083" spans="6:6">
      <c r="F16083" s="77">
        <v>618380</v>
      </c>
    </row>
    <row r="16084" spans="6:6">
      <c r="F16084" s="77">
        <v>618382</v>
      </c>
    </row>
    <row r="16085" spans="6:6">
      <c r="F16085" s="77">
        <v>618387</v>
      </c>
    </row>
    <row r="16086" spans="6:6">
      <c r="F16086" s="77">
        <v>618389</v>
      </c>
    </row>
    <row r="16087" spans="6:6">
      <c r="F16087" s="77">
        <v>618392</v>
      </c>
    </row>
    <row r="16088" spans="6:6">
      <c r="F16088" s="77">
        <v>618393</v>
      </c>
    </row>
    <row r="16089" spans="6:6">
      <c r="F16089" s="77">
        <v>618395</v>
      </c>
    </row>
    <row r="16090" spans="6:6">
      <c r="F16090" s="77">
        <v>618396</v>
      </c>
    </row>
    <row r="16091" spans="6:6">
      <c r="F16091" s="77">
        <v>618397</v>
      </c>
    </row>
    <row r="16092" spans="6:6">
      <c r="F16092" s="77">
        <v>618398</v>
      </c>
    </row>
    <row r="16093" spans="6:6">
      <c r="F16093" s="77">
        <v>618399</v>
      </c>
    </row>
    <row r="16094" spans="6:6">
      <c r="F16094" s="77">
        <v>618400</v>
      </c>
    </row>
    <row r="16095" spans="6:6">
      <c r="F16095" s="77">
        <v>618404</v>
      </c>
    </row>
    <row r="16096" spans="6:6">
      <c r="F16096" s="77">
        <v>618405</v>
      </c>
    </row>
    <row r="16097" spans="6:6">
      <c r="F16097" s="77">
        <v>618409</v>
      </c>
    </row>
    <row r="16098" spans="6:6">
      <c r="F16098" s="77">
        <v>618412</v>
      </c>
    </row>
    <row r="16099" spans="6:6">
      <c r="F16099" s="77">
        <v>618415</v>
      </c>
    </row>
    <row r="16100" spans="6:6">
      <c r="F16100" s="77">
        <v>618416</v>
      </c>
    </row>
    <row r="16101" spans="6:6">
      <c r="F16101" s="77">
        <v>618420</v>
      </c>
    </row>
    <row r="16102" spans="6:6">
      <c r="F16102" s="77">
        <v>618421</v>
      </c>
    </row>
    <row r="16103" spans="6:6">
      <c r="F16103" s="77">
        <v>618422</v>
      </c>
    </row>
    <row r="16104" spans="6:6">
      <c r="F16104" s="77">
        <v>618423</v>
      </c>
    </row>
    <row r="16105" spans="6:6">
      <c r="F16105" s="77">
        <v>618425</v>
      </c>
    </row>
    <row r="16106" spans="6:6">
      <c r="F16106" s="77">
        <v>618428</v>
      </c>
    </row>
    <row r="16107" spans="6:6">
      <c r="F16107" s="77">
        <v>618429</v>
      </c>
    </row>
    <row r="16108" spans="6:6">
      <c r="F16108" s="77">
        <v>618430</v>
      </c>
    </row>
    <row r="16109" spans="6:6">
      <c r="F16109" s="77">
        <v>618432</v>
      </c>
    </row>
    <row r="16110" spans="6:6">
      <c r="F16110" s="77">
        <v>618437</v>
      </c>
    </row>
    <row r="16111" spans="6:6">
      <c r="F16111" s="77">
        <v>618438</v>
      </c>
    </row>
    <row r="16112" spans="6:6">
      <c r="F16112" s="77">
        <v>618440</v>
      </c>
    </row>
    <row r="16113" spans="6:6">
      <c r="F16113" s="77">
        <v>618441</v>
      </c>
    </row>
    <row r="16114" spans="6:6">
      <c r="F16114" s="77">
        <v>618444</v>
      </c>
    </row>
    <row r="16115" spans="6:6">
      <c r="F16115" s="77">
        <v>618445</v>
      </c>
    </row>
    <row r="16116" spans="6:6">
      <c r="F16116" s="77">
        <v>618448</v>
      </c>
    </row>
    <row r="16117" spans="6:6">
      <c r="F16117" s="77">
        <v>618451</v>
      </c>
    </row>
    <row r="16118" spans="6:6">
      <c r="F16118" s="77">
        <v>618453</v>
      </c>
    </row>
    <row r="16119" spans="6:6">
      <c r="F16119" s="77">
        <v>618454</v>
      </c>
    </row>
    <row r="16120" spans="6:6">
      <c r="F16120" s="77">
        <v>618455</v>
      </c>
    </row>
    <row r="16121" spans="6:6">
      <c r="F16121" s="77">
        <v>618456</v>
      </c>
    </row>
    <row r="16122" spans="6:6">
      <c r="F16122" s="77">
        <v>618457</v>
      </c>
    </row>
    <row r="16123" spans="6:6">
      <c r="F16123" s="77">
        <v>618463</v>
      </c>
    </row>
    <row r="16124" spans="6:6">
      <c r="F16124" s="77">
        <v>618468</v>
      </c>
    </row>
    <row r="16125" spans="6:6">
      <c r="F16125" s="77">
        <v>618470</v>
      </c>
    </row>
    <row r="16126" spans="6:6">
      <c r="F16126" s="77">
        <v>618473</v>
      </c>
    </row>
    <row r="16127" spans="6:6">
      <c r="F16127" s="77">
        <v>618474</v>
      </c>
    </row>
    <row r="16128" spans="6:6">
      <c r="F16128" s="77">
        <v>618480</v>
      </c>
    </row>
    <row r="16129" spans="6:6">
      <c r="F16129" s="77">
        <v>618481</v>
      </c>
    </row>
    <row r="16130" spans="6:6">
      <c r="F16130" s="77">
        <v>618483</v>
      </c>
    </row>
    <row r="16131" spans="6:6">
      <c r="F16131" s="77">
        <v>618485</v>
      </c>
    </row>
    <row r="16132" spans="6:6">
      <c r="F16132" s="77">
        <v>618486</v>
      </c>
    </row>
    <row r="16133" spans="6:6">
      <c r="F16133" s="77">
        <v>618487</v>
      </c>
    </row>
    <row r="16134" spans="6:6">
      <c r="F16134" s="77">
        <v>618488</v>
      </c>
    </row>
    <row r="16135" spans="6:6">
      <c r="F16135" s="77">
        <v>618489</v>
      </c>
    </row>
    <row r="16136" spans="6:6">
      <c r="F16136" s="77">
        <v>618491</v>
      </c>
    </row>
    <row r="16137" spans="6:6">
      <c r="F16137" s="77">
        <v>618495</v>
      </c>
    </row>
    <row r="16138" spans="6:6">
      <c r="F16138" s="77">
        <v>618499</v>
      </c>
    </row>
    <row r="16139" spans="6:6">
      <c r="F16139" s="77">
        <v>618503</v>
      </c>
    </row>
    <row r="16140" spans="6:6">
      <c r="F16140" s="77">
        <v>618505</v>
      </c>
    </row>
    <row r="16141" spans="6:6">
      <c r="F16141" s="77">
        <v>618507</v>
      </c>
    </row>
    <row r="16142" spans="6:6">
      <c r="F16142" s="77">
        <v>618508</v>
      </c>
    </row>
    <row r="16143" spans="6:6">
      <c r="F16143" s="77">
        <v>618510</v>
      </c>
    </row>
    <row r="16144" spans="6:6">
      <c r="F16144" s="77">
        <v>618512</v>
      </c>
    </row>
    <row r="16145" spans="6:6">
      <c r="F16145" s="77">
        <v>618514</v>
      </c>
    </row>
    <row r="16146" spans="6:6">
      <c r="F16146" s="77">
        <v>618516</v>
      </c>
    </row>
    <row r="16147" spans="6:6">
      <c r="F16147" s="77">
        <v>618517</v>
      </c>
    </row>
    <row r="16148" spans="6:6">
      <c r="F16148" s="77">
        <v>618521</v>
      </c>
    </row>
    <row r="16149" spans="6:6">
      <c r="F16149" s="77">
        <v>618523</v>
      </c>
    </row>
    <row r="16150" spans="6:6">
      <c r="F16150" s="77">
        <v>618527</v>
      </c>
    </row>
    <row r="16151" spans="6:6">
      <c r="F16151" s="77">
        <v>618530</v>
      </c>
    </row>
    <row r="16152" spans="6:6">
      <c r="F16152" s="77">
        <v>618533</v>
      </c>
    </row>
    <row r="16153" spans="6:6">
      <c r="F16153" s="77">
        <v>618542</v>
      </c>
    </row>
    <row r="16154" spans="6:6">
      <c r="F16154" s="77">
        <v>618546</v>
      </c>
    </row>
    <row r="16155" spans="6:6">
      <c r="F16155" s="77">
        <v>618554</v>
      </c>
    </row>
    <row r="16156" spans="6:6">
      <c r="F16156" s="77">
        <v>618559</v>
      </c>
    </row>
    <row r="16157" spans="6:6">
      <c r="F16157" s="77">
        <v>618561</v>
      </c>
    </row>
    <row r="16158" spans="6:6">
      <c r="F16158" s="77">
        <v>618565</v>
      </c>
    </row>
    <row r="16159" spans="6:6">
      <c r="F16159" s="77">
        <v>618567</v>
      </c>
    </row>
    <row r="16160" spans="6:6">
      <c r="F16160" s="77">
        <v>618568</v>
      </c>
    </row>
    <row r="16161" spans="6:6">
      <c r="F16161" s="77">
        <v>618571</v>
      </c>
    </row>
    <row r="16162" spans="6:6">
      <c r="F16162" s="77">
        <v>618572</v>
      </c>
    </row>
    <row r="16163" spans="6:6">
      <c r="F16163" s="77">
        <v>618573</v>
      </c>
    </row>
    <row r="16164" spans="6:6">
      <c r="F16164" s="77">
        <v>618574</v>
      </c>
    </row>
    <row r="16165" spans="6:6">
      <c r="F16165" s="77">
        <v>618575</v>
      </c>
    </row>
    <row r="16166" spans="6:6">
      <c r="F16166" s="77">
        <v>618576</v>
      </c>
    </row>
    <row r="16167" spans="6:6">
      <c r="F16167" s="77">
        <v>618577</v>
      </c>
    </row>
    <row r="16168" spans="6:6">
      <c r="F16168" s="77">
        <v>618580</v>
      </c>
    </row>
    <row r="16169" spans="6:6">
      <c r="F16169" s="77">
        <v>618581</v>
      </c>
    </row>
    <row r="16170" spans="6:6">
      <c r="F16170" s="77">
        <v>618582</v>
      </c>
    </row>
    <row r="16171" spans="6:6">
      <c r="F16171" s="77">
        <v>618583</v>
      </c>
    </row>
    <row r="16172" spans="6:6">
      <c r="F16172" s="77">
        <v>618586</v>
      </c>
    </row>
    <row r="16173" spans="6:6">
      <c r="F16173" s="77">
        <v>618588</v>
      </c>
    </row>
    <row r="16174" spans="6:6">
      <c r="F16174" s="77">
        <v>618591</v>
      </c>
    </row>
    <row r="16175" spans="6:6">
      <c r="F16175" s="77">
        <v>618593</v>
      </c>
    </row>
    <row r="16176" spans="6:6">
      <c r="F16176" s="77">
        <v>618597</v>
      </c>
    </row>
    <row r="16177" spans="6:6">
      <c r="F16177" s="77">
        <v>618598</v>
      </c>
    </row>
    <row r="16178" spans="6:6">
      <c r="F16178" s="77">
        <v>618599</v>
      </c>
    </row>
    <row r="16179" spans="6:6">
      <c r="F16179" s="77">
        <v>618600</v>
      </c>
    </row>
    <row r="16180" spans="6:6">
      <c r="F16180" s="77">
        <v>618601</v>
      </c>
    </row>
    <row r="16181" spans="6:6">
      <c r="F16181" s="77">
        <v>618604</v>
      </c>
    </row>
    <row r="16182" spans="6:6">
      <c r="F16182" s="77">
        <v>618605</v>
      </c>
    </row>
    <row r="16183" spans="6:6">
      <c r="F16183" s="77">
        <v>618606</v>
      </c>
    </row>
    <row r="16184" spans="6:6">
      <c r="F16184" s="77">
        <v>618607</v>
      </c>
    </row>
    <row r="16185" spans="6:6">
      <c r="F16185" s="77">
        <v>618608</v>
      </c>
    </row>
    <row r="16186" spans="6:6">
      <c r="F16186" s="77">
        <v>618609</v>
      </c>
    </row>
    <row r="16187" spans="6:6">
      <c r="F16187" s="77">
        <v>618612</v>
      </c>
    </row>
    <row r="16188" spans="6:6">
      <c r="F16188" s="77">
        <v>618614</v>
      </c>
    </row>
    <row r="16189" spans="6:6">
      <c r="F16189" s="77">
        <v>618617</v>
      </c>
    </row>
    <row r="16190" spans="6:6">
      <c r="F16190" s="77">
        <v>618618</v>
      </c>
    </row>
    <row r="16191" spans="6:6">
      <c r="F16191" s="77">
        <v>618620</v>
      </c>
    </row>
    <row r="16192" spans="6:6">
      <c r="F16192" s="77">
        <v>618622</v>
      </c>
    </row>
    <row r="16193" spans="6:6">
      <c r="F16193" s="77">
        <v>618624</v>
      </c>
    </row>
    <row r="16194" spans="6:6">
      <c r="F16194" s="77">
        <v>618628</v>
      </c>
    </row>
    <row r="16195" spans="6:6">
      <c r="F16195" s="77">
        <v>618629</v>
      </c>
    </row>
    <row r="16196" spans="6:6">
      <c r="F16196" s="77">
        <v>618631</v>
      </c>
    </row>
    <row r="16197" spans="6:6">
      <c r="F16197" s="77">
        <v>618633</v>
      </c>
    </row>
    <row r="16198" spans="6:6">
      <c r="F16198" s="77">
        <v>618634</v>
      </c>
    </row>
    <row r="16199" spans="6:6">
      <c r="F16199" s="77">
        <v>618637</v>
      </c>
    </row>
    <row r="16200" spans="6:6">
      <c r="F16200" s="77">
        <v>618638</v>
      </c>
    </row>
    <row r="16201" spans="6:6">
      <c r="F16201" s="77">
        <v>618642</v>
      </c>
    </row>
    <row r="16202" spans="6:6">
      <c r="F16202" s="77">
        <v>618644</v>
      </c>
    </row>
    <row r="16203" spans="6:6">
      <c r="F16203" s="77">
        <v>618648</v>
      </c>
    </row>
    <row r="16204" spans="6:6">
      <c r="F16204" s="77">
        <v>618649</v>
      </c>
    </row>
    <row r="16205" spans="6:6">
      <c r="F16205" s="77">
        <v>618652</v>
      </c>
    </row>
    <row r="16206" spans="6:6">
      <c r="F16206" s="77">
        <v>618654</v>
      </c>
    </row>
    <row r="16207" spans="6:6">
      <c r="F16207" s="77">
        <v>618655</v>
      </c>
    </row>
    <row r="16208" spans="6:6">
      <c r="F16208" s="77">
        <v>618656</v>
      </c>
    </row>
    <row r="16209" spans="6:6">
      <c r="F16209" s="77">
        <v>618660</v>
      </c>
    </row>
    <row r="16210" spans="6:6">
      <c r="F16210" s="77">
        <v>618664</v>
      </c>
    </row>
    <row r="16211" spans="6:6">
      <c r="F16211" s="77">
        <v>618665</v>
      </c>
    </row>
    <row r="16212" spans="6:6">
      <c r="F16212" s="77">
        <v>618672</v>
      </c>
    </row>
    <row r="16213" spans="6:6">
      <c r="F16213" s="77">
        <v>618673</v>
      </c>
    </row>
    <row r="16214" spans="6:6">
      <c r="F16214" s="77">
        <v>618674</v>
      </c>
    </row>
    <row r="16215" spans="6:6">
      <c r="F16215" s="77">
        <v>618675</v>
      </c>
    </row>
    <row r="16216" spans="6:6">
      <c r="F16216" s="77">
        <v>618676</v>
      </c>
    </row>
    <row r="16217" spans="6:6">
      <c r="F16217" s="77">
        <v>618677</v>
      </c>
    </row>
    <row r="16218" spans="6:6">
      <c r="F16218" s="77">
        <v>618678</v>
      </c>
    </row>
    <row r="16219" spans="6:6">
      <c r="F16219" s="77">
        <v>618679</v>
      </c>
    </row>
    <row r="16220" spans="6:6">
      <c r="F16220" s="77">
        <v>618680</v>
      </c>
    </row>
    <row r="16221" spans="6:6">
      <c r="F16221" s="77">
        <v>618684</v>
      </c>
    </row>
    <row r="16222" spans="6:6">
      <c r="F16222" s="77">
        <v>618686</v>
      </c>
    </row>
    <row r="16223" spans="6:6">
      <c r="F16223" s="77">
        <v>618689</v>
      </c>
    </row>
    <row r="16224" spans="6:6">
      <c r="F16224" s="77">
        <v>618690</v>
      </c>
    </row>
    <row r="16225" spans="6:6">
      <c r="F16225" s="77">
        <v>618691</v>
      </c>
    </row>
    <row r="16226" spans="6:6">
      <c r="F16226" s="77">
        <v>618696</v>
      </c>
    </row>
    <row r="16227" spans="6:6">
      <c r="F16227" s="77">
        <v>618701</v>
      </c>
    </row>
    <row r="16228" spans="6:6">
      <c r="F16228" s="77">
        <v>618702</v>
      </c>
    </row>
    <row r="16229" spans="6:6">
      <c r="F16229" s="77">
        <v>618703</v>
      </c>
    </row>
    <row r="16230" spans="6:6">
      <c r="F16230" s="77">
        <v>618706</v>
      </c>
    </row>
    <row r="16231" spans="6:6">
      <c r="F16231" s="77">
        <v>618714</v>
      </c>
    </row>
    <row r="16232" spans="6:6">
      <c r="F16232" s="77">
        <v>618717</v>
      </c>
    </row>
    <row r="16233" spans="6:6">
      <c r="F16233" s="77">
        <v>618720</v>
      </c>
    </row>
    <row r="16234" spans="6:6">
      <c r="F16234" s="77">
        <v>618722</v>
      </c>
    </row>
    <row r="16235" spans="6:6">
      <c r="F16235" s="77">
        <v>618733</v>
      </c>
    </row>
    <row r="16236" spans="6:6">
      <c r="F16236" s="77">
        <v>618737</v>
      </c>
    </row>
    <row r="16237" spans="6:6">
      <c r="F16237" s="77">
        <v>618738</v>
      </c>
    </row>
    <row r="16238" spans="6:6">
      <c r="F16238" s="77">
        <v>618742</v>
      </c>
    </row>
    <row r="16239" spans="6:6">
      <c r="F16239" s="77">
        <v>618745</v>
      </c>
    </row>
    <row r="16240" spans="6:6">
      <c r="F16240" s="77">
        <v>618746</v>
      </c>
    </row>
    <row r="16241" spans="6:6">
      <c r="F16241" s="77">
        <v>618749</v>
      </c>
    </row>
    <row r="16242" spans="6:6">
      <c r="F16242" s="77">
        <v>618753</v>
      </c>
    </row>
    <row r="16243" spans="6:6">
      <c r="F16243" s="77">
        <v>618755</v>
      </c>
    </row>
    <row r="16244" spans="6:6">
      <c r="F16244" s="77">
        <v>618756</v>
      </c>
    </row>
    <row r="16245" spans="6:6">
      <c r="F16245" s="77">
        <v>618757</v>
      </c>
    </row>
    <row r="16246" spans="6:6">
      <c r="F16246" s="77">
        <v>618766</v>
      </c>
    </row>
    <row r="16247" spans="6:6">
      <c r="F16247" s="77">
        <v>618771</v>
      </c>
    </row>
    <row r="16248" spans="6:6">
      <c r="F16248" s="77">
        <v>618774</v>
      </c>
    </row>
    <row r="16249" spans="6:6">
      <c r="F16249" s="77">
        <v>618777</v>
      </c>
    </row>
    <row r="16250" spans="6:6">
      <c r="F16250" s="77">
        <v>618779</v>
      </c>
    </row>
    <row r="16251" spans="6:6">
      <c r="F16251" s="77">
        <v>618782</v>
      </c>
    </row>
    <row r="16252" spans="6:6">
      <c r="F16252" s="77">
        <v>618783</v>
      </c>
    </row>
    <row r="16253" spans="6:6">
      <c r="F16253" s="77">
        <v>618784</v>
      </c>
    </row>
    <row r="16254" spans="6:6">
      <c r="F16254" s="77">
        <v>618785</v>
      </c>
    </row>
    <row r="16255" spans="6:6">
      <c r="F16255" s="77">
        <v>618787</v>
      </c>
    </row>
    <row r="16256" spans="6:6">
      <c r="F16256" s="77">
        <v>618791</v>
      </c>
    </row>
    <row r="16257" spans="6:6">
      <c r="F16257" s="77">
        <v>618792</v>
      </c>
    </row>
    <row r="16258" spans="6:6">
      <c r="F16258" s="77">
        <v>618793</v>
      </c>
    </row>
    <row r="16259" spans="6:6">
      <c r="F16259" s="77">
        <v>618801</v>
      </c>
    </row>
    <row r="16260" spans="6:6">
      <c r="F16260" s="77">
        <v>618803</v>
      </c>
    </row>
    <row r="16261" spans="6:6">
      <c r="F16261" s="77">
        <v>618806</v>
      </c>
    </row>
    <row r="16262" spans="6:6">
      <c r="F16262" s="77">
        <v>618809</v>
      </c>
    </row>
    <row r="16263" spans="6:6">
      <c r="F16263" s="77">
        <v>618810</v>
      </c>
    </row>
    <row r="16264" spans="6:6">
      <c r="F16264" s="77">
        <v>618814</v>
      </c>
    </row>
    <row r="16265" spans="6:6">
      <c r="F16265" s="77">
        <v>618816</v>
      </c>
    </row>
    <row r="16266" spans="6:6">
      <c r="F16266" s="77">
        <v>618817</v>
      </c>
    </row>
    <row r="16267" spans="6:6">
      <c r="F16267" s="77">
        <v>618824</v>
      </c>
    </row>
    <row r="16268" spans="6:6">
      <c r="F16268" s="77">
        <v>618826</v>
      </c>
    </row>
    <row r="16269" spans="6:6">
      <c r="F16269" s="77">
        <v>618827</v>
      </c>
    </row>
    <row r="16270" spans="6:6">
      <c r="F16270" s="77">
        <v>618828</v>
      </c>
    </row>
    <row r="16271" spans="6:6">
      <c r="F16271" s="77">
        <v>618831</v>
      </c>
    </row>
    <row r="16272" spans="6:6">
      <c r="F16272" s="77">
        <v>618833</v>
      </c>
    </row>
    <row r="16273" spans="6:6">
      <c r="F16273" s="77">
        <v>618840</v>
      </c>
    </row>
    <row r="16274" spans="6:6">
      <c r="F16274" s="77">
        <v>618849</v>
      </c>
    </row>
    <row r="16275" spans="6:6">
      <c r="F16275" s="77">
        <v>618855</v>
      </c>
    </row>
    <row r="16276" spans="6:6">
      <c r="F16276" s="77">
        <v>618859</v>
      </c>
    </row>
    <row r="16277" spans="6:6">
      <c r="F16277" s="77">
        <v>618860</v>
      </c>
    </row>
    <row r="16278" spans="6:6">
      <c r="F16278" s="77">
        <v>618873</v>
      </c>
    </row>
    <row r="16279" spans="6:6">
      <c r="F16279" s="77">
        <v>618875</v>
      </c>
    </row>
    <row r="16280" spans="6:6">
      <c r="F16280" s="77">
        <v>618880</v>
      </c>
    </row>
    <row r="16281" spans="6:6">
      <c r="F16281" s="77">
        <v>618881</v>
      </c>
    </row>
    <row r="16282" spans="6:6">
      <c r="F16282" s="77">
        <v>618886</v>
      </c>
    </row>
    <row r="16283" spans="6:6">
      <c r="F16283" s="77">
        <v>618888</v>
      </c>
    </row>
    <row r="16284" spans="6:6">
      <c r="F16284" s="77">
        <v>618893</v>
      </c>
    </row>
    <row r="16285" spans="6:6">
      <c r="F16285" s="77">
        <v>618894</v>
      </c>
    </row>
    <row r="16286" spans="6:6">
      <c r="F16286" s="77">
        <v>618896</v>
      </c>
    </row>
    <row r="16287" spans="6:6">
      <c r="F16287" s="77">
        <v>618905</v>
      </c>
    </row>
    <row r="16288" spans="6:6">
      <c r="F16288" s="77">
        <v>618906</v>
      </c>
    </row>
    <row r="16289" spans="6:6">
      <c r="F16289" s="77">
        <v>618908</v>
      </c>
    </row>
    <row r="16290" spans="6:6">
      <c r="F16290" s="77">
        <v>618912</v>
      </c>
    </row>
    <row r="16291" spans="6:6">
      <c r="F16291" s="77">
        <v>618914</v>
      </c>
    </row>
    <row r="16292" spans="6:6">
      <c r="F16292" s="77">
        <v>618918</v>
      </c>
    </row>
    <row r="16293" spans="6:6">
      <c r="F16293" s="77">
        <v>618938</v>
      </c>
    </row>
    <row r="16294" spans="6:6">
      <c r="F16294" s="77">
        <v>618939</v>
      </c>
    </row>
    <row r="16295" spans="6:6">
      <c r="F16295" s="77">
        <v>618943</v>
      </c>
    </row>
    <row r="16296" spans="6:6">
      <c r="F16296" s="77">
        <v>618944</v>
      </c>
    </row>
    <row r="16297" spans="6:6">
      <c r="F16297" s="77">
        <v>618946</v>
      </c>
    </row>
    <row r="16298" spans="6:6">
      <c r="F16298" s="77">
        <v>618947</v>
      </c>
    </row>
    <row r="16299" spans="6:6">
      <c r="F16299" s="77">
        <v>618954</v>
      </c>
    </row>
    <row r="16300" spans="6:6">
      <c r="F16300" s="77">
        <v>618956</v>
      </c>
    </row>
    <row r="16301" spans="6:6">
      <c r="F16301" s="77">
        <v>618973</v>
      </c>
    </row>
    <row r="16302" spans="6:6">
      <c r="F16302" s="77">
        <v>618976</v>
      </c>
    </row>
    <row r="16303" spans="6:6">
      <c r="F16303" s="77">
        <v>618985</v>
      </c>
    </row>
    <row r="16304" spans="6:6">
      <c r="F16304" s="77">
        <v>619000</v>
      </c>
    </row>
    <row r="16305" spans="6:6">
      <c r="F16305" s="77">
        <v>619011</v>
      </c>
    </row>
    <row r="16306" spans="6:6">
      <c r="F16306" s="77">
        <v>619012</v>
      </c>
    </row>
    <row r="16307" spans="6:6">
      <c r="F16307" s="77">
        <v>619014</v>
      </c>
    </row>
    <row r="16308" spans="6:6">
      <c r="F16308" s="77">
        <v>619021</v>
      </c>
    </row>
    <row r="16309" spans="6:6">
      <c r="F16309" s="77">
        <v>619026</v>
      </c>
    </row>
    <row r="16310" spans="6:6">
      <c r="F16310" s="77">
        <v>619029</v>
      </c>
    </row>
    <row r="16311" spans="6:6">
      <c r="F16311" s="77">
        <v>619061</v>
      </c>
    </row>
    <row r="16312" spans="6:6">
      <c r="F16312" s="77">
        <v>619066</v>
      </c>
    </row>
    <row r="16313" spans="6:6">
      <c r="F16313" s="77">
        <v>619067</v>
      </c>
    </row>
    <row r="16314" spans="6:6">
      <c r="F16314" s="77">
        <v>619094</v>
      </c>
    </row>
    <row r="16315" spans="6:6">
      <c r="F16315" s="77">
        <v>619100</v>
      </c>
    </row>
    <row r="16316" spans="6:6">
      <c r="F16316" s="77">
        <v>619113</v>
      </c>
    </row>
    <row r="16317" spans="6:6">
      <c r="F16317" s="77">
        <v>619125</v>
      </c>
    </row>
    <row r="16318" spans="6:6">
      <c r="F16318" s="77">
        <v>619131</v>
      </c>
    </row>
    <row r="16319" spans="6:6">
      <c r="F16319" s="77">
        <v>619137</v>
      </c>
    </row>
    <row r="16320" spans="6:6">
      <c r="F16320" s="77">
        <v>619140</v>
      </c>
    </row>
    <row r="16321" spans="6:6">
      <c r="F16321" s="77">
        <v>619142</v>
      </c>
    </row>
    <row r="16322" spans="6:6">
      <c r="F16322" s="77">
        <v>619156</v>
      </c>
    </row>
    <row r="16323" spans="6:6">
      <c r="F16323" s="77">
        <v>619159</v>
      </c>
    </row>
    <row r="16324" spans="6:6">
      <c r="F16324" s="77">
        <v>619179</v>
      </c>
    </row>
    <row r="16325" spans="6:6">
      <c r="F16325" s="77">
        <v>654400</v>
      </c>
    </row>
    <row r="16326" spans="6:6">
      <c r="F16326" s="77">
        <v>654401</v>
      </c>
    </row>
    <row r="16327" spans="6:6">
      <c r="F16327" s="77">
        <v>654488</v>
      </c>
    </row>
    <row r="16328" spans="6:6">
      <c r="F16328" s="77">
        <v>664636</v>
      </c>
    </row>
    <row r="16329" spans="6:6">
      <c r="F16329" s="77">
        <v>664637</v>
      </c>
    </row>
    <row r="16330" spans="6:6">
      <c r="F16330" s="77">
        <v>664638</v>
      </c>
    </row>
    <row r="16331" spans="6:6">
      <c r="F16331" s="77">
        <v>664639</v>
      </c>
    </row>
    <row r="16332" spans="6:6">
      <c r="F16332" s="77">
        <v>664641</v>
      </c>
    </row>
    <row r="16333" spans="6:6">
      <c r="F16333" s="77">
        <v>664642</v>
      </c>
    </row>
    <row r="16334" spans="6:6">
      <c r="F16334" s="77">
        <v>664643</v>
      </c>
    </row>
    <row r="16335" spans="6:6">
      <c r="F16335" s="77">
        <v>664644</v>
      </c>
    </row>
    <row r="16336" spans="6:6">
      <c r="F16336" s="77">
        <v>664645</v>
      </c>
    </row>
    <row r="16337" spans="6:6">
      <c r="F16337" s="77">
        <v>664646</v>
      </c>
    </row>
    <row r="16338" spans="6:6">
      <c r="F16338" s="77">
        <v>664647</v>
      </c>
    </row>
    <row r="16339" spans="6:6">
      <c r="F16339" s="77">
        <v>664648</v>
      </c>
    </row>
    <row r="16340" spans="6:6">
      <c r="F16340" s="77">
        <v>664649</v>
      </c>
    </row>
    <row r="16341" spans="6:6">
      <c r="F16341" s="77">
        <v>664650</v>
      </c>
    </row>
    <row r="16342" spans="6:6">
      <c r="F16342" s="77">
        <v>664655</v>
      </c>
    </row>
    <row r="16343" spans="6:6">
      <c r="F16343" s="77">
        <v>692183</v>
      </c>
    </row>
    <row r="16344" spans="6:6">
      <c r="F16344" s="77">
        <v>724061</v>
      </c>
    </row>
    <row r="16345" spans="6:6">
      <c r="F16345" s="77">
        <v>732539</v>
      </c>
    </row>
    <row r="16346" spans="6:6">
      <c r="F16346" s="77">
        <v>751573</v>
      </c>
    </row>
    <row r="16347" spans="6:6">
      <c r="F16347" s="77">
        <v>751575</v>
      </c>
    </row>
    <row r="16348" spans="6:6">
      <c r="F16348" s="77">
        <v>751788</v>
      </c>
    </row>
    <row r="16349" spans="6:6">
      <c r="F16349" s="77">
        <v>751789</v>
      </c>
    </row>
    <row r="16350" spans="6:6">
      <c r="F16350" s="77">
        <v>751790</v>
      </c>
    </row>
    <row r="16351" spans="6:6">
      <c r="F16351" s="77">
        <v>751804</v>
      </c>
    </row>
    <row r="16352" spans="6:6">
      <c r="F16352" s="77">
        <v>751808</v>
      </c>
    </row>
    <row r="16353" spans="6:6">
      <c r="F16353" s="77">
        <v>751810</v>
      </c>
    </row>
    <row r="16354" spans="6:6">
      <c r="F16354" s="77">
        <v>751811</v>
      </c>
    </row>
    <row r="16355" spans="6:6">
      <c r="F16355" s="77">
        <v>751828</v>
      </c>
    </row>
    <row r="16356" spans="6:6">
      <c r="F16356" s="77">
        <v>767586</v>
      </c>
    </row>
    <row r="16357" spans="6:6">
      <c r="F16357" s="77">
        <v>767587</v>
      </c>
    </row>
    <row r="16358" spans="6:6">
      <c r="F16358" s="77">
        <v>767601</v>
      </c>
    </row>
    <row r="16359" spans="6:6">
      <c r="F16359" s="77">
        <v>767602</v>
      </c>
    </row>
    <row r="16360" spans="6:6">
      <c r="F16360" s="77">
        <v>767607</v>
      </c>
    </row>
    <row r="16361" spans="6:6">
      <c r="F16361" s="77">
        <v>767614</v>
      </c>
    </row>
    <row r="16362" spans="6:6">
      <c r="F16362" s="77">
        <v>767615</v>
      </c>
    </row>
    <row r="16363" spans="6:6">
      <c r="F16363" s="77">
        <v>767617</v>
      </c>
    </row>
    <row r="16364" spans="6:6">
      <c r="F16364" s="77">
        <v>767618</v>
      </c>
    </row>
    <row r="16365" spans="6:6">
      <c r="F16365" s="77">
        <v>767620</v>
      </c>
    </row>
    <row r="16366" spans="6:6">
      <c r="F16366" s="77">
        <v>767816</v>
      </c>
    </row>
    <row r="16367" spans="6:6">
      <c r="F16367" s="77">
        <v>767817</v>
      </c>
    </row>
    <row r="16368" spans="6:6">
      <c r="F16368" s="77">
        <v>767818</v>
      </c>
    </row>
    <row r="16369" spans="6:6">
      <c r="F16369" s="77">
        <v>767819</v>
      </c>
    </row>
    <row r="16370" spans="6:6">
      <c r="F16370" s="77">
        <v>767820</v>
      </c>
    </row>
    <row r="16371" spans="6:6">
      <c r="F16371" s="77">
        <v>767821</v>
      </c>
    </row>
    <row r="16372" spans="6:6">
      <c r="F16372" s="77">
        <v>767822</v>
      </c>
    </row>
    <row r="16373" spans="6:6">
      <c r="F16373" s="77">
        <v>767824</v>
      </c>
    </row>
    <row r="16374" spans="6:6">
      <c r="F16374" s="77">
        <v>767826</v>
      </c>
    </row>
    <row r="16375" spans="6:6">
      <c r="F16375" s="77">
        <v>767827</v>
      </c>
    </row>
    <row r="16376" spans="6:6">
      <c r="F16376" s="77">
        <v>767828</v>
      </c>
    </row>
    <row r="16377" spans="6:6">
      <c r="F16377" s="77">
        <v>767831</v>
      </c>
    </row>
    <row r="16378" spans="6:6">
      <c r="F16378" s="77">
        <v>767832</v>
      </c>
    </row>
    <row r="16379" spans="6:6">
      <c r="F16379" s="77">
        <v>767833</v>
      </c>
    </row>
    <row r="16380" spans="6:6">
      <c r="F16380" s="77">
        <v>767834</v>
      </c>
    </row>
    <row r="16381" spans="6:6">
      <c r="F16381" s="77">
        <v>767836</v>
      </c>
    </row>
    <row r="16382" spans="6:6">
      <c r="F16382" s="77">
        <v>767837</v>
      </c>
    </row>
    <row r="16383" spans="6:6">
      <c r="F16383" s="77">
        <v>767839</v>
      </c>
    </row>
    <row r="16384" spans="6:6">
      <c r="F16384" s="77">
        <v>767841</v>
      </c>
    </row>
    <row r="16385" spans="6:6">
      <c r="F16385" s="77">
        <v>767842</v>
      </c>
    </row>
    <row r="16386" spans="6:6">
      <c r="F16386" s="77">
        <v>767843</v>
      </c>
    </row>
    <row r="16387" spans="6:6">
      <c r="F16387" s="77">
        <v>767844</v>
      </c>
    </row>
    <row r="16388" spans="6:6">
      <c r="F16388" s="77">
        <v>767847</v>
      </c>
    </row>
    <row r="16389" spans="6:6">
      <c r="F16389" s="77">
        <v>767848</v>
      </c>
    </row>
    <row r="16390" spans="6:6">
      <c r="F16390" s="77">
        <v>767849</v>
      </c>
    </row>
    <row r="16391" spans="6:6">
      <c r="F16391" s="77">
        <v>767855</v>
      </c>
    </row>
    <row r="16392" spans="6:6">
      <c r="F16392" s="77">
        <v>767858</v>
      </c>
    </row>
    <row r="16393" spans="6:6">
      <c r="F16393" s="77">
        <v>767859</v>
      </c>
    </row>
    <row r="16394" spans="6:6">
      <c r="F16394" s="77">
        <v>767860</v>
      </c>
    </row>
    <row r="16395" spans="6:6">
      <c r="F16395" s="77">
        <v>767861</v>
      </c>
    </row>
    <row r="16396" spans="6:6">
      <c r="F16396" s="77">
        <v>767862</v>
      </c>
    </row>
    <row r="16397" spans="6:6">
      <c r="F16397" s="77">
        <v>767863</v>
      </c>
    </row>
    <row r="16398" spans="6:6">
      <c r="F16398" s="77">
        <v>767864</v>
      </c>
    </row>
    <row r="16399" spans="6:6">
      <c r="F16399" s="77">
        <v>767865</v>
      </c>
    </row>
    <row r="16400" spans="6:6">
      <c r="F16400" s="77">
        <v>767866</v>
      </c>
    </row>
    <row r="16401" spans="6:6">
      <c r="F16401" s="77">
        <v>767867</v>
      </c>
    </row>
    <row r="16402" spans="6:6">
      <c r="F16402" s="77">
        <v>767870</v>
      </c>
    </row>
    <row r="16403" spans="6:6">
      <c r="F16403" s="77">
        <v>767871</v>
      </c>
    </row>
    <row r="16404" spans="6:6">
      <c r="F16404" s="77">
        <v>767872</v>
      </c>
    </row>
    <row r="16405" spans="6:6">
      <c r="F16405" s="77">
        <v>767873</v>
      </c>
    </row>
    <row r="16406" spans="6:6">
      <c r="F16406" s="77">
        <v>767874</v>
      </c>
    </row>
    <row r="16407" spans="6:6">
      <c r="F16407" s="77">
        <v>767875</v>
      </c>
    </row>
    <row r="16408" spans="6:6">
      <c r="F16408" s="77">
        <v>767877</v>
      </c>
    </row>
    <row r="16409" spans="6:6">
      <c r="F16409" s="77">
        <v>767878</v>
      </c>
    </row>
    <row r="16410" spans="6:6">
      <c r="F16410" s="77">
        <v>767879</v>
      </c>
    </row>
    <row r="16411" spans="6:6">
      <c r="F16411" s="77">
        <v>767880</v>
      </c>
    </row>
    <row r="16412" spans="6:6">
      <c r="F16412" s="77">
        <v>767881</v>
      </c>
    </row>
    <row r="16413" spans="6:6">
      <c r="F16413" s="77">
        <v>767882</v>
      </c>
    </row>
    <row r="16414" spans="6:6">
      <c r="F16414" s="77">
        <v>767883</v>
      </c>
    </row>
    <row r="16415" spans="6:6">
      <c r="F16415" s="77">
        <v>767885</v>
      </c>
    </row>
    <row r="16416" spans="6:6">
      <c r="F16416" s="77">
        <v>767886</v>
      </c>
    </row>
    <row r="16417" spans="6:6">
      <c r="F16417" s="77">
        <v>767887</v>
      </c>
    </row>
    <row r="16418" spans="6:6">
      <c r="F16418" s="77">
        <v>767888</v>
      </c>
    </row>
    <row r="16419" spans="6:6">
      <c r="F16419" s="77">
        <v>767889</v>
      </c>
    </row>
    <row r="16420" spans="6:6">
      <c r="F16420" s="77">
        <v>767892</v>
      </c>
    </row>
    <row r="16421" spans="6:6">
      <c r="F16421" s="77">
        <v>767893</v>
      </c>
    </row>
    <row r="16422" spans="6:6">
      <c r="F16422" s="77">
        <v>767894</v>
      </c>
    </row>
    <row r="16423" spans="6:6">
      <c r="F16423" s="77">
        <v>767895</v>
      </c>
    </row>
    <row r="16424" spans="6:6">
      <c r="F16424" s="77">
        <v>767896</v>
      </c>
    </row>
    <row r="16425" spans="6:6">
      <c r="F16425" s="77">
        <v>767897</v>
      </c>
    </row>
    <row r="16426" spans="6:6">
      <c r="F16426" s="77">
        <v>767898</v>
      </c>
    </row>
    <row r="16427" spans="6:6">
      <c r="F16427" s="77">
        <v>767899</v>
      </c>
    </row>
    <row r="16428" spans="6:6">
      <c r="F16428" s="77">
        <v>767900</v>
      </c>
    </row>
    <row r="16429" spans="6:6">
      <c r="F16429" s="77">
        <v>767901</v>
      </c>
    </row>
    <row r="16430" spans="6:6">
      <c r="F16430" s="77">
        <v>767902</v>
      </c>
    </row>
    <row r="16431" spans="6:6">
      <c r="F16431" s="77">
        <v>767903</v>
      </c>
    </row>
    <row r="16432" spans="6:6">
      <c r="F16432" s="77">
        <v>767904</v>
      </c>
    </row>
    <row r="16433" spans="6:6">
      <c r="F16433" s="77">
        <v>767905</v>
      </c>
    </row>
    <row r="16434" spans="6:6">
      <c r="F16434" s="77">
        <v>767906</v>
      </c>
    </row>
    <row r="16435" spans="6:6">
      <c r="F16435" s="77">
        <v>767907</v>
      </c>
    </row>
    <row r="16436" spans="6:6">
      <c r="F16436" s="77">
        <v>767908</v>
      </c>
    </row>
    <row r="16437" spans="6:6">
      <c r="F16437" s="77">
        <v>767909</v>
      </c>
    </row>
    <row r="16438" spans="6:6">
      <c r="F16438" s="77">
        <v>767910</v>
      </c>
    </row>
    <row r="16439" spans="6:6">
      <c r="F16439" s="77">
        <v>767911</v>
      </c>
    </row>
    <row r="16440" spans="6:6">
      <c r="F16440" s="77">
        <v>767912</v>
      </c>
    </row>
    <row r="16441" spans="6:6">
      <c r="F16441" s="77">
        <v>767913</v>
      </c>
    </row>
    <row r="16442" spans="6:6">
      <c r="F16442" s="77">
        <v>767914</v>
      </c>
    </row>
    <row r="16443" spans="6:6">
      <c r="F16443" s="77">
        <v>767915</v>
      </c>
    </row>
    <row r="16444" spans="6:6">
      <c r="F16444" s="77">
        <v>767916</v>
      </c>
    </row>
    <row r="16445" spans="6:6">
      <c r="F16445" s="77">
        <v>767917</v>
      </c>
    </row>
    <row r="16446" spans="6:6">
      <c r="F16446" s="77">
        <v>767918</v>
      </c>
    </row>
    <row r="16447" spans="6:6">
      <c r="F16447" s="77">
        <v>767919</v>
      </c>
    </row>
    <row r="16448" spans="6:6">
      <c r="F16448" s="77">
        <v>767920</v>
      </c>
    </row>
    <row r="16449" spans="6:6">
      <c r="F16449" s="77">
        <v>767921</v>
      </c>
    </row>
    <row r="16450" spans="6:6">
      <c r="F16450" s="77">
        <v>767922</v>
      </c>
    </row>
    <row r="16451" spans="6:6">
      <c r="F16451" s="77">
        <v>767923</v>
      </c>
    </row>
    <row r="16452" spans="6:6">
      <c r="F16452" s="77">
        <v>767924</v>
      </c>
    </row>
    <row r="16453" spans="6:6">
      <c r="F16453" s="77">
        <v>767925</v>
      </c>
    </row>
    <row r="16454" spans="6:6">
      <c r="F16454" s="77">
        <v>767926</v>
      </c>
    </row>
    <row r="16455" spans="6:6">
      <c r="F16455" s="77">
        <v>767927</v>
      </c>
    </row>
    <row r="16456" spans="6:6">
      <c r="F16456" s="77">
        <v>767928</v>
      </c>
    </row>
    <row r="16457" spans="6:6">
      <c r="F16457" s="77">
        <v>767929</v>
      </c>
    </row>
    <row r="16458" spans="6:6">
      <c r="F16458" s="77">
        <v>767930</v>
      </c>
    </row>
    <row r="16459" spans="6:6">
      <c r="F16459" s="77">
        <v>767931</v>
      </c>
    </row>
    <row r="16460" spans="6:6">
      <c r="F16460" s="77">
        <v>767932</v>
      </c>
    </row>
    <row r="16461" spans="6:6">
      <c r="F16461" s="77">
        <v>767933</v>
      </c>
    </row>
    <row r="16462" spans="6:6">
      <c r="F16462" s="77">
        <v>767934</v>
      </c>
    </row>
    <row r="16463" spans="6:6">
      <c r="F16463" s="77">
        <v>767935</v>
      </c>
    </row>
    <row r="16464" spans="6:6">
      <c r="F16464" s="77">
        <v>767936</v>
      </c>
    </row>
    <row r="16465" spans="6:6">
      <c r="F16465" s="77">
        <v>767937</v>
      </c>
    </row>
    <row r="16466" spans="6:6">
      <c r="F16466" s="77">
        <v>767938</v>
      </c>
    </row>
    <row r="16467" spans="6:6">
      <c r="F16467" s="77">
        <v>767939</v>
      </c>
    </row>
    <row r="16468" spans="6:6">
      <c r="F16468" s="77">
        <v>767940</v>
      </c>
    </row>
    <row r="16469" spans="6:6">
      <c r="F16469" s="77">
        <v>767942</v>
      </c>
    </row>
    <row r="16470" spans="6:6">
      <c r="F16470" s="77">
        <v>767943</v>
      </c>
    </row>
    <row r="16471" spans="6:6">
      <c r="F16471" s="77">
        <v>767944</v>
      </c>
    </row>
    <row r="16472" spans="6:6">
      <c r="F16472" s="77">
        <v>767945</v>
      </c>
    </row>
    <row r="16473" spans="6:6">
      <c r="F16473" s="77">
        <v>767946</v>
      </c>
    </row>
    <row r="16474" spans="6:6">
      <c r="F16474" s="77">
        <v>767947</v>
      </c>
    </row>
    <row r="16475" spans="6:6">
      <c r="F16475" s="77">
        <v>767948</v>
      </c>
    </row>
    <row r="16476" spans="6:6">
      <c r="F16476" s="77">
        <v>767949</v>
      </c>
    </row>
    <row r="16477" spans="6:6">
      <c r="F16477" s="77">
        <v>767950</v>
      </c>
    </row>
    <row r="16478" spans="6:6">
      <c r="F16478" s="77">
        <v>767951</v>
      </c>
    </row>
    <row r="16479" spans="6:6">
      <c r="F16479" s="77">
        <v>767953</v>
      </c>
    </row>
    <row r="16480" spans="6:6">
      <c r="F16480" s="77">
        <v>767954</v>
      </c>
    </row>
    <row r="16481" spans="6:6">
      <c r="F16481" s="77">
        <v>767955</v>
      </c>
    </row>
    <row r="16482" spans="6:6">
      <c r="F16482" s="77">
        <v>767956</v>
      </c>
    </row>
    <row r="16483" spans="6:6">
      <c r="F16483" s="77">
        <v>767957</v>
      </c>
    </row>
    <row r="16484" spans="6:6">
      <c r="F16484" s="77">
        <v>767958</v>
      </c>
    </row>
    <row r="16485" spans="6:6">
      <c r="F16485" s="77">
        <v>767959</v>
      </c>
    </row>
    <row r="16486" spans="6:6">
      <c r="F16486" s="77">
        <v>767960</v>
      </c>
    </row>
    <row r="16487" spans="6:6">
      <c r="F16487" s="77">
        <v>767961</v>
      </c>
    </row>
    <row r="16488" spans="6:6">
      <c r="F16488" s="77">
        <v>767962</v>
      </c>
    </row>
    <row r="16489" spans="6:6">
      <c r="F16489" s="77">
        <v>767963</v>
      </c>
    </row>
    <row r="16490" spans="6:6">
      <c r="F16490" s="77">
        <v>767964</v>
      </c>
    </row>
    <row r="16491" spans="6:6">
      <c r="F16491" s="77">
        <v>767965</v>
      </c>
    </row>
    <row r="16492" spans="6:6">
      <c r="F16492" s="77">
        <v>767967</v>
      </c>
    </row>
    <row r="16493" spans="6:6">
      <c r="F16493" s="77">
        <v>767968</v>
      </c>
    </row>
    <row r="16494" spans="6:6">
      <c r="F16494" s="77">
        <v>767969</v>
      </c>
    </row>
    <row r="16495" spans="6:6">
      <c r="F16495" s="77">
        <v>767970</v>
      </c>
    </row>
    <row r="16496" spans="6:6">
      <c r="F16496" s="77">
        <v>767971</v>
      </c>
    </row>
    <row r="16497" spans="6:6">
      <c r="F16497" s="77">
        <v>767972</v>
      </c>
    </row>
    <row r="16498" spans="6:6">
      <c r="F16498" s="77">
        <v>767973</v>
      </c>
    </row>
    <row r="16499" spans="6:6">
      <c r="F16499" s="77">
        <v>767974</v>
      </c>
    </row>
    <row r="16500" spans="6:6">
      <c r="F16500" s="77">
        <v>767975</v>
      </c>
    </row>
    <row r="16501" spans="6:6">
      <c r="F16501" s="77">
        <v>767976</v>
      </c>
    </row>
    <row r="16502" spans="6:6">
      <c r="F16502" s="77">
        <v>767977</v>
      </c>
    </row>
    <row r="16503" spans="6:6">
      <c r="F16503" s="77">
        <v>767978</v>
      </c>
    </row>
    <row r="16504" spans="6:6">
      <c r="F16504" s="77">
        <v>767979</v>
      </c>
    </row>
    <row r="16505" spans="6:6">
      <c r="F16505" s="77">
        <v>767980</v>
      </c>
    </row>
    <row r="16506" spans="6:6">
      <c r="F16506" s="77">
        <v>767981</v>
      </c>
    </row>
    <row r="16507" spans="6:6">
      <c r="F16507" s="77">
        <v>767982</v>
      </c>
    </row>
    <row r="16508" spans="6:6">
      <c r="F16508" s="77">
        <v>767983</v>
      </c>
    </row>
    <row r="16509" spans="6:6">
      <c r="F16509" s="77">
        <v>767984</v>
      </c>
    </row>
    <row r="16510" spans="6:6">
      <c r="F16510" s="77">
        <v>767985</v>
      </c>
    </row>
    <row r="16511" spans="6:6">
      <c r="F16511" s="77">
        <v>767986</v>
      </c>
    </row>
    <row r="16512" spans="6:6">
      <c r="F16512" s="77">
        <v>767987</v>
      </c>
    </row>
    <row r="16513" spans="6:6">
      <c r="F16513" s="77">
        <v>767988</v>
      </c>
    </row>
    <row r="16514" spans="6:6">
      <c r="F16514" s="77">
        <v>767989</v>
      </c>
    </row>
    <row r="16515" spans="6:6">
      <c r="F16515" s="77">
        <v>767990</v>
      </c>
    </row>
    <row r="16516" spans="6:6">
      <c r="F16516" s="77">
        <v>767991</v>
      </c>
    </row>
    <row r="16517" spans="6:6">
      <c r="F16517" s="77">
        <v>767992</v>
      </c>
    </row>
    <row r="16518" spans="6:6">
      <c r="F16518" s="77">
        <v>767993</v>
      </c>
    </row>
    <row r="16519" spans="6:6">
      <c r="F16519" s="77">
        <v>767994</v>
      </c>
    </row>
    <row r="16520" spans="6:6">
      <c r="F16520" s="77">
        <v>767995</v>
      </c>
    </row>
    <row r="16521" spans="6:6">
      <c r="F16521" s="77">
        <v>767996</v>
      </c>
    </row>
    <row r="16522" spans="6:6">
      <c r="F16522" s="77">
        <v>767997</v>
      </c>
    </row>
    <row r="16523" spans="6:6">
      <c r="F16523" s="77">
        <v>767998</v>
      </c>
    </row>
    <row r="16524" spans="6:6">
      <c r="F16524" s="77">
        <v>767999</v>
      </c>
    </row>
    <row r="16525" spans="6:6">
      <c r="F16525" s="77">
        <v>768000</v>
      </c>
    </row>
    <row r="16526" spans="6:6">
      <c r="F16526" s="77">
        <v>768001</v>
      </c>
    </row>
    <row r="16527" spans="6:6">
      <c r="F16527" s="77">
        <v>768002</v>
      </c>
    </row>
    <row r="16528" spans="6:6">
      <c r="F16528" s="77">
        <v>768003</v>
      </c>
    </row>
    <row r="16529" spans="6:6">
      <c r="F16529" s="77">
        <v>768004</v>
      </c>
    </row>
    <row r="16530" spans="6:6">
      <c r="F16530" s="77">
        <v>768005</v>
      </c>
    </row>
    <row r="16531" spans="6:6">
      <c r="F16531" s="77">
        <v>768006</v>
      </c>
    </row>
    <row r="16532" spans="6:6">
      <c r="F16532" s="77">
        <v>768007</v>
      </c>
    </row>
    <row r="16533" spans="6:6">
      <c r="F16533" s="77">
        <v>768008</v>
      </c>
    </row>
    <row r="16534" spans="6:6">
      <c r="F16534" s="77">
        <v>768009</v>
      </c>
    </row>
    <row r="16535" spans="6:6">
      <c r="F16535" s="77">
        <v>768010</v>
      </c>
    </row>
    <row r="16536" spans="6:6">
      <c r="F16536" s="77">
        <v>768011</v>
      </c>
    </row>
    <row r="16537" spans="6:6">
      <c r="F16537" s="77">
        <v>768012</v>
      </c>
    </row>
    <row r="16538" spans="6:6">
      <c r="F16538" s="77">
        <v>768013</v>
      </c>
    </row>
    <row r="16539" spans="6:6">
      <c r="F16539" s="77">
        <v>768014</v>
      </c>
    </row>
    <row r="16540" spans="6:6">
      <c r="F16540" s="77">
        <v>768015</v>
      </c>
    </row>
    <row r="16541" spans="6:6">
      <c r="F16541" s="77">
        <v>768016</v>
      </c>
    </row>
    <row r="16542" spans="6:6">
      <c r="F16542" s="77">
        <v>768017</v>
      </c>
    </row>
    <row r="16543" spans="6:6">
      <c r="F16543" s="77">
        <v>768018</v>
      </c>
    </row>
    <row r="16544" spans="6:6">
      <c r="F16544" s="77">
        <v>768019</v>
      </c>
    </row>
    <row r="16545" spans="6:6">
      <c r="F16545" s="77">
        <v>768020</v>
      </c>
    </row>
    <row r="16546" spans="6:6">
      <c r="F16546" s="77">
        <v>768021</v>
      </c>
    </row>
    <row r="16547" spans="6:6">
      <c r="F16547" s="77">
        <v>768022</v>
      </c>
    </row>
    <row r="16548" spans="6:6">
      <c r="F16548" s="77">
        <v>768023</v>
      </c>
    </row>
    <row r="16549" spans="6:6">
      <c r="F16549" s="77">
        <v>768024</v>
      </c>
    </row>
    <row r="16550" spans="6:6">
      <c r="F16550" s="77">
        <v>768025</v>
      </c>
    </row>
    <row r="16551" spans="6:6">
      <c r="F16551" s="77">
        <v>768026</v>
      </c>
    </row>
    <row r="16552" spans="6:6">
      <c r="F16552" s="77">
        <v>768027</v>
      </c>
    </row>
    <row r="16553" spans="6:6">
      <c r="F16553" s="77">
        <v>768028</v>
      </c>
    </row>
    <row r="16554" spans="6:6">
      <c r="F16554" s="77">
        <v>768029</v>
      </c>
    </row>
    <row r="16555" spans="6:6">
      <c r="F16555" s="77">
        <v>768030</v>
      </c>
    </row>
    <row r="16556" spans="6:6">
      <c r="F16556" s="77">
        <v>768031</v>
      </c>
    </row>
    <row r="16557" spans="6:6">
      <c r="F16557" s="77">
        <v>768032</v>
      </c>
    </row>
    <row r="16558" spans="6:6">
      <c r="F16558" s="77">
        <v>768033</v>
      </c>
    </row>
    <row r="16559" spans="6:6">
      <c r="F16559" s="77">
        <v>768034</v>
      </c>
    </row>
    <row r="16560" spans="6:6">
      <c r="F16560" s="77">
        <v>768035</v>
      </c>
    </row>
    <row r="16561" spans="6:6">
      <c r="F16561" s="77">
        <v>768036</v>
      </c>
    </row>
    <row r="16562" spans="6:6">
      <c r="F16562" s="77">
        <v>768037</v>
      </c>
    </row>
    <row r="16563" spans="6:6">
      <c r="F16563" s="77">
        <v>768038</v>
      </c>
    </row>
    <row r="16564" spans="6:6">
      <c r="F16564" s="77">
        <v>768039</v>
      </c>
    </row>
    <row r="16565" spans="6:6">
      <c r="F16565" s="77">
        <v>768040</v>
      </c>
    </row>
    <row r="16566" spans="6:6">
      <c r="F16566" s="77">
        <v>768041</v>
      </c>
    </row>
    <row r="16567" spans="6:6">
      <c r="F16567" s="77">
        <v>768042</v>
      </c>
    </row>
    <row r="16568" spans="6:6">
      <c r="F16568" s="77">
        <v>768043</v>
      </c>
    </row>
    <row r="16569" spans="6:6">
      <c r="F16569" s="77">
        <v>768044</v>
      </c>
    </row>
    <row r="16570" spans="6:6">
      <c r="F16570" s="77">
        <v>768045</v>
      </c>
    </row>
    <row r="16571" spans="6:6">
      <c r="F16571" s="77">
        <v>768046</v>
      </c>
    </row>
    <row r="16572" spans="6:6">
      <c r="F16572" s="77">
        <v>768047</v>
      </c>
    </row>
    <row r="16573" spans="6:6">
      <c r="F16573" s="77">
        <v>768048</v>
      </c>
    </row>
    <row r="16574" spans="6:6">
      <c r="F16574" s="77">
        <v>768049</v>
      </c>
    </row>
    <row r="16575" spans="6:6">
      <c r="F16575" s="77">
        <v>768050</v>
      </c>
    </row>
    <row r="16576" spans="6:6">
      <c r="F16576" s="77">
        <v>768051</v>
      </c>
    </row>
    <row r="16577" spans="6:6">
      <c r="F16577" s="77">
        <v>768052</v>
      </c>
    </row>
    <row r="16578" spans="6:6">
      <c r="F16578" s="77">
        <v>768053</v>
      </c>
    </row>
    <row r="16579" spans="6:6">
      <c r="F16579" s="77">
        <v>768054</v>
      </c>
    </row>
    <row r="16580" spans="6:6">
      <c r="F16580" s="77">
        <v>768055</v>
      </c>
    </row>
    <row r="16581" spans="6:6">
      <c r="F16581" s="77">
        <v>768056</v>
      </c>
    </row>
    <row r="16582" spans="6:6">
      <c r="F16582" s="77">
        <v>768057</v>
      </c>
    </row>
    <row r="16583" spans="6:6">
      <c r="F16583" s="77">
        <v>768058</v>
      </c>
    </row>
    <row r="16584" spans="6:6">
      <c r="F16584" s="77">
        <v>768059</v>
      </c>
    </row>
    <row r="16585" spans="6:6">
      <c r="F16585" s="77">
        <v>768060</v>
      </c>
    </row>
    <row r="16586" spans="6:6">
      <c r="F16586" s="77">
        <v>768061</v>
      </c>
    </row>
    <row r="16587" spans="6:6">
      <c r="F16587" s="77">
        <v>768062</v>
      </c>
    </row>
    <row r="16588" spans="6:6">
      <c r="F16588" s="77">
        <v>768063</v>
      </c>
    </row>
    <row r="16589" spans="6:6">
      <c r="F16589" s="77">
        <v>768064</v>
      </c>
    </row>
    <row r="16590" spans="6:6">
      <c r="F16590" s="77">
        <v>768065</v>
      </c>
    </row>
    <row r="16591" spans="6:6">
      <c r="F16591" s="77">
        <v>768066</v>
      </c>
    </row>
    <row r="16592" spans="6:6">
      <c r="F16592" s="77">
        <v>768067</v>
      </c>
    </row>
    <row r="16593" spans="6:6">
      <c r="F16593" s="77">
        <v>768068</v>
      </c>
    </row>
    <row r="16594" spans="6:6">
      <c r="F16594" s="77">
        <v>768069</v>
      </c>
    </row>
    <row r="16595" spans="6:6">
      <c r="F16595" s="77">
        <v>768070</v>
      </c>
    </row>
    <row r="16596" spans="6:6">
      <c r="F16596" s="77">
        <v>768071</v>
      </c>
    </row>
    <row r="16597" spans="6:6">
      <c r="F16597" s="77">
        <v>768072</v>
      </c>
    </row>
    <row r="16598" spans="6:6">
      <c r="F16598" s="77">
        <v>768073</v>
      </c>
    </row>
    <row r="16599" spans="6:6">
      <c r="F16599" s="77">
        <v>768074</v>
      </c>
    </row>
    <row r="16600" spans="6:6">
      <c r="F16600" s="77">
        <v>768075</v>
      </c>
    </row>
    <row r="16601" spans="6:6">
      <c r="F16601" s="77">
        <v>768076</v>
      </c>
    </row>
    <row r="16602" spans="6:6">
      <c r="F16602" s="77">
        <v>768077</v>
      </c>
    </row>
    <row r="16603" spans="6:6">
      <c r="F16603" s="77">
        <v>768078</v>
      </c>
    </row>
    <row r="16604" spans="6:6">
      <c r="F16604" s="77">
        <v>768079</v>
      </c>
    </row>
    <row r="16605" spans="6:6">
      <c r="F16605" s="77">
        <v>768080</v>
      </c>
    </row>
    <row r="16606" spans="6:6">
      <c r="F16606" s="77">
        <v>768081</v>
      </c>
    </row>
    <row r="16607" spans="6:6">
      <c r="F16607" s="77">
        <v>768083</v>
      </c>
    </row>
    <row r="16608" spans="6:6">
      <c r="F16608" s="77">
        <v>768084</v>
      </c>
    </row>
    <row r="16609" spans="6:6">
      <c r="F16609" s="77">
        <v>768085</v>
      </c>
    </row>
    <row r="16610" spans="6:6">
      <c r="F16610" s="77">
        <v>768207</v>
      </c>
    </row>
    <row r="16611" spans="6:6">
      <c r="F16611" s="77">
        <v>768208</v>
      </c>
    </row>
    <row r="16612" spans="6:6">
      <c r="F16612" s="77">
        <v>768209</v>
      </c>
    </row>
    <row r="16613" spans="6:6">
      <c r="F16613" s="77">
        <v>768210</v>
      </c>
    </row>
    <row r="16614" spans="6:6">
      <c r="F16614" s="77">
        <v>768224</v>
      </c>
    </row>
    <row r="16615" spans="6:6">
      <c r="F16615" s="77">
        <v>768225</v>
      </c>
    </row>
    <row r="16616" spans="6:6">
      <c r="F16616" s="77">
        <v>768226</v>
      </c>
    </row>
    <row r="16617" spans="6:6">
      <c r="F16617" s="77">
        <v>768227</v>
      </c>
    </row>
    <row r="16618" spans="6:6">
      <c r="F16618" s="77">
        <v>768228</v>
      </c>
    </row>
    <row r="16619" spans="6:6">
      <c r="F16619" s="77">
        <v>768229</v>
      </c>
    </row>
    <row r="16620" spans="6:6">
      <c r="F16620" s="77">
        <v>768230</v>
      </c>
    </row>
    <row r="16621" spans="6:6">
      <c r="F16621" s="77">
        <v>768231</v>
      </c>
    </row>
    <row r="16622" spans="6:6">
      <c r="F16622" s="77">
        <v>768232</v>
      </c>
    </row>
    <row r="16623" spans="6:6">
      <c r="F16623" s="77">
        <v>768233</v>
      </c>
    </row>
    <row r="16624" spans="6:6">
      <c r="F16624" s="77">
        <v>768234</v>
      </c>
    </row>
    <row r="16625" spans="6:6">
      <c r="F16625" s="77">
        <v>768235</v>
      </c>
    </row>
    <row r="16626" spans="6:6">
      <c r="F16626" s="77">
        <v>768236</v>
      </c>
    </row>
    <row r="16627" spans="6:6">
      <c r="F16627" s="77">
        <v>768237</v>
      </c>
    </row>
    <row r="16628" spans="6:6">
      <c r="F16628" s="77">
        <v>768238</v>
      </c>
    </row>
    <row r="16629" spans="6:6">
      <c r="F16629" s="77">
        <v>768240</v>
      </c>
    </row>
    <row r="16630" spans="6:6">
      <c r="F16630" s="77">
        <v>768241</v>
      </c>
    </row>
    <row r="16631" spans="6:6">
      <c r="F16631" s="77">
        <v>768242</v>
      </c>
    </row>
    <row r="16632" spans="6:6">
      <c r="F16632" s="77">
        <v>768244</v>
      </c>
    </row>
    <row r="16633" spans="6:6">
      <c r="F16633" s="77">
        <v>768245</v>
      </c>
    </row>
    <row r="16634" spans="6:6">
      <c r="F16634" s="77">
        <v>768246</v>
      </c>
    </row>
    <row r="16635" spans="6:6">
      <c r="F16635" s="77">
        <v>768254</v>
      </c>
    </row>
    <row r="16636" spans="6:6">
      <c r="F16636" s="77">
        <v>768255</v>
      </c>
    </row>
    <row r="16637" spans="6:6">
      <c r="F16637" s="77">
        <v>768256</v>
      </c>
    </row>
    <row r="16638" spans="6:6">
      <c r="F16638" s="77">
        <v>768306</v>
      </c>
    </row>
    <row r="16639" spans="6:6">
      <c r="F16639" s="77">
        <v>768307</v>
      </c>
    </row>
    <row r="16640" spans="6:6">
      <c r="F16640" s="77">
        <v>768308</v>
      </c>
    </row>
    <row r="16641" spans="6:6">
      <c r="F16641" s="77">
        <v>768310</v>
      </c>
    </row>
    <row r="16642" spans="6:6">
      <c r="F16642" s="77">
        <v>768311</v>
      </c>
    </row>
    <row r="16643" spans="6:6">
      <c r="F16643" s="77">
        <v>768313</v>
      </c>
    </row>
    <row r="16644" spans="6:6">
      <c r="F16644" s="77">
        <v>768314</v>
      </c>
    </row>
    <row r="16645" spans="6:6">
      <c r="F16645" s="77">
        <v>768315</v>
      </c>
    </row>
    <row r="16646" spans="6:6">
      <c r="F16646" s="77">
        <v>768316</v>
      </c>
    </row>
    <row r="16647" spans="6:6">
      <c r="F16647" s="77">
        <v>768317</v>
      </c>
    </row>
    <row r="16648" spans="6:6">
      <c r="F16648" s="77">
        <v>768318</v>
      </c>
    </row>
    <row r="16649" spans="6:6">
      <c r="F16649" s="77">
        <v>768319</v>
      </c>
    </row>
    <row r="16650" spans="6:6">
      <c r="F16650" s="77">
        <v>768320</v>
      </c>
    </row>
    <row r="16651" spans="6:6">
      <c r="F16651" s="77">
        <v>768323</v>
      </c>
    </row>
    <row r="16652" spans="6:6">
      <c r="F16652" s="77">
        <v>768324</v>
      </c>
    </row>
    <row r="16653" spans="6:6">
      <c r="F16653" s="77">
        <v>768325</v>
      </c>
    </row>
    <row r="16654" spans="6:6">
      <c r="F16654" s="77">
        <v>768326</v>
      </c>
    </row>
    <row r="16655" spans="6:6">
      <c r="F16655" s="77">
        <v>768327</v>
      </c>
    </row>
    <row r="16656" spans="6:6">
      <c r="F16656" s="77">
        <v>768330</v>
      </c>
    </row>
    <row r="16657" spans="6:6">
      <c r="F16657" s="77">
        <v>768331</v>
      </c>
    </row>
    <row r="16658" spans="6:6">
      <c r="F16658" s="77">
        <v>774023</v>
      </c>
    </row>
    <row r="16659" spans="6:6">
      <c r="F16659" s="77">
        <v>774026</v>
      </c>
    </row>
    <row r="16660" spans="6:6">
      <c r="F16660" s="77">
        <v>774027</v>
      </c>
    </row>
    <row r="16661" spans="6:6">
      <c r="F16661" s="77">
        <v>777592</v>
      </c>
    </row>
    <row r="16662" spans="6:6">
      <c r="F16662" s="77">
        <v>777593</v>
      </c>
    </row>
    <row r="16663" spans="6:6">
      <c r="F16663" s="77">
        <v>777594</v>
      </c>
    </row>
    <row r="16664" spans="6:6">
      <c r="F16664" s="77">
        <v>777596</v>
      </c>
    </row>
    <row r="16665" spans="6:6">
      <c r="F16665" s="77">
        <v>777597</v>
      </c>
    </row>
    <row r="16666" spans="6:6">
      <c r="F16666" s="77">
        <v>777598</v>
      </c>
    </row>
    <row r="16667" spans="6:6">
      <c r="F16667" s="77">
        <v>777599</v>
      </c>
    </row>
    <row r="16668" spans="6:6">
      <c r="F16668" s="77">
        <v>777600</v>
      </c>
    </row>
    <row r="16669" spans="6:6">
      <c r="F16669" s="77">
        <v>777604</v>
      </c>
    </row>
    <row r="16670" spans="6:6">
      <c r="F16670" s="77">
        <v>777644</v>
      </c>
    </row>
    <row r="16671" spans="6:6">
      <c r="F16671" s="77">
        <v>777690</v>
      </c>
    </row>
    <row r="16672" spans="6:6">
      <c r="F16672" s="77">
        <v>777691</v>
      </c>
    </row>
    <row r="16673" spans="6:6">
      <c r="F16673" s="77">
        <v>777692</v>
      </c>
    </row>
    <row r="16674" spans="6:6">
      <c r="F16674" s="77">
        <v>777693</v>
      </c>
    </row>
    <row r="16675" spans="6:6">
      <c r="F16675" s="77">
        <v>777769</v>
      </c>
    </row>
    <row r="16676" spans="6:6">
      <c r="F16676" s="77">
        <v>777770</v>
      </c>
    </row>
    <row r="16677" spans="6:6">
      <c r="F16677" s="77">
        <v>777771</v>
      </c>
    </row>
    <row r="16678" spans="6:6">
      <c r="F16678" s="77">
        <v>777773</v>
      </c>
    </row>
    <row r="16679" spans="6:6">
      <c r="F16679" s="77">
        <v>777775</v>
      </c>
    </row>
    <row r="16680" spans="6:6">
      <c r="F16680" s="77">
        <v>777776</v>
      </c>
    </row>
    <row r="16681" spans="6:6">
      <c r="F16681" s="77">
        <v>777785</v>
      </c>
    </row>
    <row r="16682" spans="6:6">
      <c r="F16682" s="77">
        <v>777786</v>
      </c>
    </row>
    <row r="16683" spans="6:6">
      <c r="F16683" s="77">
        <v>777787</v>
      </c>
    </row>
    <row r="16684" spans="6:6">
      <c r="F16684" s="77">
        <v>777788</v>
      </c>
    </row>
    <row r="16685" spans="6:6">
      <c r="F16685" s="77">
        <v>777789</v>
      </c>
    </row>
    <row r="16686" spans="6:6">
      <c r="F16686" s="77">
        <v>777790</v>
      </c>
    </row>
    <row r="16687" spans="6:6">
      <c r="F16687" s="77">
        <v>780777</v>
      </c>
    </row>
    <row r="16688" spans="6:6">
      <c r="F16688" s="77">
        <v>780781</v>
      </c>
    </row>
    <row r="16689" spans="6:6">
      <c r="F16689" s="77">
        <v>780784</v>
      </c>
    </row>
    <row r="16690" spans="6:6">
      <c r="F16690" s="77">
        <v>780785</v>
      </c>
    </row>
    <row r="16691" spans="6:6">
      <c r="F16691" s="77">
        <v>780786</v>
      </c>
    </row>
    <row r="16692" spans="6:6">
      <c r="F16692" s="77">
        <v>780787</v>
      </c>
    </row>
    <row r="16693" spans="6:6">
      <c r="F16693" s="77">
        <v>780788</v>
      </c>
    </row>
    <row r="16694" spans="6:6">
      <c r="F16694" s="77">
        <v>780805</v>
      </c>
    </row>
    <row r="16695" spans="6:6">
      <c r="F16695" s="77">
        <v>780806</v>
      </c>
    </row>
    <row r="16696" spans="6:6">
      <c r="F16696" s="77">
        <v>780807</v>
      </c>
    </row>
    <row r="16697" spans="6:6">
      <c r="F16697" s="77">
        <v>780809</v>
      </c>
    </row>
    <row r="16698" spans="6:6">
      <c r="F16698" s="77">
        <v>780820</v>
      </c>
    </row>
    <row r="16699" spans="6:6">
      <c r="F16699" s="77">
        <v>780821</v>
      </c>
    </row>
    <row r="16700" spans="6:6">
      <c r="F16700" s="77">
        <v>780845</v>
      </c>
    </row>
    <row r="16701" spans="6:6">
      <c r="F16701" s="77">
        <v>780846</v>
      </c>
    </row>
    <row r="16702" spans="6:6">
      <c r="F16702" s="77">
        <v>780850</v>
      </c>
    </row>
    <row r="16703" spans="6:6">
      <c r="F16703" s="77">
        <v>780855</v>
      </c>
    </row>
    <row r="16704" spans="6:6">
      <c r="F16704" s="77">
        <v>780856</v>
      </c>
    </row>
    <row r="16705" spans="6:6">
      <c r="F16705" s="77">
        <v>780866</v>
      </c>
    </row>
    <row r="16706" spans="6:6">
      <c r="F16706" s="77">
        <v>780867</v>
      </c>
    </row>
    <row r="16707" spans="6:6">
      <c r="F16707" s="77">
        <v>780876</v>
      </c>
    </row>
    <row r="16708" spans="6:6">
      <c r="F16708" s="77">
        <v>780877</v>
      </c>
    </row>
    <row r="16709" spans="6:6">
      <c r="F16709" s="77">
        <v>780878</v>
      </c>
    </row>
    <row r="16710" spans="6:6">
      <c r="F16710" s="77">
        <v>780880</v>
      </c>
    </row>
    <row r="16711" spans="6:6">
      <c r="F16711" s="77">
        <v>780881</v>
      </c>
    </row>
    <row r="16712" spans="6:6">
      <c r="F16712" s="77">
        <v>780882</v>
      </c>
    </row>
    <row r="16713" spans="6:6">
      <c r="F16713" s="77">
        <v>780933</v>
      </c>
    </row>
    <row r="16714" spans="6:6">
      <c r="F16714" s="77">
        <v>780963</v>
      </c>
    </row>
    <row r="16715" spans="6:6">
      <c r="F16715" s="77">
        <v>780968</v>
      </c>
    </row>
    <row r="16716" spans="6:6">
      <c r="F16716" s="77">
        <v>780971</v>
      </c>
    </row>
    <row r="16717" spans="6:6">
      <c r="F16717" s="77">
        <v>780972</v>
      </c>
    </row>
    <row r="16718" spans="6:6">
      <c r="F16718" s="77">
        <v>780973</v>
      </c>
    </row>
    <row r="16719" spans="6:6">
      <c r="F16719" s="77">
        <v>780975</v>
      </c>
    </row>
    <row r="16720" spans="6:6">
      <c r="F16720" s="77">
        <v>780976</v>
      </c>
    </row>
    <row r="16721" spans="6:6">
      <c r="F16721" s="77">
        <v>780982</v>
      </c>
    </row>
    <row r="16722" spans="6:6">
      <c r="F16722" s="77">
        <v>780987</v>
      </c>
    </row>
    <row r="16723" spans="6:6">
      <c r="F16723" s="77">
        <v>780991</v>
      </c>
    </row>
    <row r="16724" spans="6:6">
      <c r="F16724" s="77">
        <v>780992</v>
      </c>
    </row>
    <row r="16725" spans="6:6">
      <c r="F16725" s="77">
        <v>780995</v>
      </c>
    </row>
    <row r="16726" spans="6:6">
      <c r="F16726" s="77">
        <v>781000</v>
      </c>
    </row>
    <row r="16727" spans="6:6">
      <c r="F16727" s="77">
        <v>781001</v>
      </c>
    </row>
    <row r="16728" spans="6:6">
      <c r="F16728" s="77">
        <v>781002</v>
      </c>
    </row>
    <row r="16729" spans="6:6">
      <c r="F16729" s="77">
        <v>781004</v>
      </c>
    </row>
    <row r="16730" spans="6:6">
      <c r="F16730" s="77">
        <v>781011</v>
      </c>
    </row>
    <row r="16731" spans="6:6">
      <c r="F16731" s="77">
        <v>781016</v>
      </c>
    </row>
    <row r="16732" spans="6:6">
      <c r="F16732" s="77">
        <v>781022</v>
      </c>
    </row>
    <row r="16733" spans="6:6">
      <c r="F16733" s="77">
        <v>781026</v>
      </c>
    </row>
    <row r="16734" spans="6:6">
      <c r="F16734" s="77">
        <v>781028</v>
      </c>
    </row>
    <row r="16735" spans="6:6">
      <c r="F16735" s="77">
        <v>781036</v>
      </c>
    </row>
    <row r="16736" spans="6:6">
      <c r="F16736" s="77">
        <v>781037</v>
      </c>
    </row>
    <row r="16737" spans="6:6">
      <c r="F16737" s="77">
        <v>781044</v>
      </c>
    </row>
    <row r="16738" spans="6:6">
      <c r="F16738" s="77">
        <v>781046</v>
      </c>
    </row>
    <row r="16739" spans="6:6">
      <c r="F16739" s="77">
        <v>781048</v>
      </c>
    </row>
    <row r="16740" spans="6:6">
      <c r="F16740" s="77">
        <v>781053</v>
      </c>
    </row>
    <row r="16741" spans="6:6">
      <c r="F16741" s="77">
        <v>781055</v>
      </c>
    </row>
    <row r="16742" spans="6:6">
      <c r="F16742" s="77">
        <v>781056</v>
      </c>
    </row>
    <row r="16743" spans="6:6">
      <c r="F16743" s="77">
        <v>781059</v>
      </c>
    </row>
    <row r="16744" spans="6:6">
      <c r="F16744" s="77">
        <v>781061</v>
      </c>
    </row>
    <row r="16745" spans="6:6">
      <c r="F16745" s="77">
        <v>781063</v>
      </c>
    </row>
    <row r="16746" spans="6:6">
      <c r="F16746" s="77">
        <v>781064</v>
      </c>
    </row>
    <row r="16747" spans="6:6">
      <c r="F16747" s="77">
        <v>781065</v>
      </c>
    </row>
    <row r="16748" spans="6:6">
      <c r="F16748" s="77">
        <v>781066</v>
      </c>
    </row>
    <row r="16749" spans="6:6">
      <c r="F16749" s="77">
        <v>781067</v>
      </c>
    </row>
    <row r="16750" spans="6:6">
      <c r="F16750" s="77">
        <v>781073</v>
      </c>
    </row>
    <row r="16751" spans="6:6">
      <c r="F16751" s="77">
        <v>781086</v>
      </c>
    </row>
    <row r="16752" spans="6:6">
      <c r="F16752" s="77">
        <v>781089</v>
      </c>
    </row>
    <row r="16753" spans="6:6">
      <c r="F16753" s="77">
        <v>781091</v>
      </c>
    </row>
    <row r="16754" spans="6:6">
      <c r="F16754" s="77">
        <v>781100</v>
      </c>
    </row>
    <row r="16755" spans="6:6">
      <c r="F16755" s="77">
        <v>781105</v>
      </c>
    </row>
    <row r="16756" spans="6:6">
      <c r="F16756" s="77">
        <v>781106</v>
      </c>
    </row>
    <row r="16757" spans="6:6">
      <c r="F16757" s="77">
        <v>781108</v>
      </c>
    </row>
    <row r="16758" spans="6:6">
      <c r="F16758" s="77">
        <v>781109</v>
      </c>
    </row>
    <row r="16759" spans="6:6">
      <c r="F16759" s="77">
        <v>781112</v>
      </c>
    </row>
    <row r="16760" spans="6:6">
      <c r="F16760" s="77">
        <v>781117</v>
      </c>
    </row>
    <row r="16761" spans="6:6">
      <c r="F16761" s="77">
        <v>781119</v>
      </c>
    </row>
    <row r="16762" spans="6:6">
      <c r="F16762" s="77">
        <v>781122</v>
      </c>
    </row>
    <row r="16763" spans="6:6">
      <c r="F16763" s="77">
        <v>781124</v>
      </c>
    </row>
    <row r="16764" spans="6:6">
      <c r="F16764" s="77">
        <v>781133</v>
      </c>
    </row>
    <row r="16765" spans="6:6">
      <c r="F16765" s="77">
        <v>781139</v>
      </c>
    </row>
    <row r="16766" spans="6:6">
      <c r="F16766" s="77">
        <v>781146</v>
      </c>
    </row>
    <row r="16767" spans="6:6">
      <c r="F16767" s="77">
        <v>781149</v>
      </c>
    </row>
    <row r="16768" spans="6:6">
      <c r="F16768" s="77">
        <v>781150</v>
      </c>
    </row>
    <row r="16769" spans="6:6">
      <c r="F16769" s="77">
        <v>781152</v>
      </c>
    </row>
    <row r="16770" spans="6:6">
      <c r="F16770" s="77">
        <v>781153</v>
      </c>
    </row>
    <row r="16771" spans="6:6">
      <c r="F16771" s="77">
        <v>781156</v>
      </c>
    </row>
    <row r="16772" spans="6:6">
      <c r="F16772" s="77">
        <v>781157</v>
      </c>
    </row>
    <row r="16773" spans="6:6">
      <c r="F16773" s="77">
        <v>781158</v>
      </c>
    </row>
    <row r="16774" spans="6:6">
      <c r="F16774" s="77">
        <v>781159</v>
      </c>
    </row>
    <row r="16775" spans="6:6">
      <c r="F16775" s="77">
        <v>781161</v>
      </c>
    </row>
    <row r="16776" spans="6:6">
      <c r="F16776" s="77">
        <v>781164</v>
      </c>
    </row>
    <row r="16777" spans="6:6">
      <c r="F16777" s="77">
        <v>781179</v>
      </c>
    </row>
    <row r="16778" spans="6:6">
      <c r="F16778" s="77">
        <v>781180</v>
      </c>
    </row>
    <row r="16779" spans="6:6">
      <c r="F16779" s="77">
        <v>781181</v>
      </c>
    </row>
    <row r="16780" spans="6:6">
      <c r="F16780" s="77">
        <v>781183</v>
      </c>
    </row>
    <row r="16781" spans="6:6">
      <c r="F16781" s="77">
        <v>781184</v>
      </c>
    </row>
    <row r="16782" spans="6:6">
      <c r="F16782" s="77">
        <v>781186</v>
      </c>
    </row>
    <row r="16783" spans="6:6">
      <c r="F16783" s="77">
        <v>781188</v>
      </c>
    </row>
    <row r="16784" spans="6:6">
      <c r="F16784" s="77">
        <v>781189</v>
      </c>
    </row>
    <row r="16785" spans="6:6">
      <c r="F16785" s="77">
        <v>781192</v>
      </c>
    </row>
    <row r="16786" spans="6:6">
      <c r="F16786" s="77">
        <v>781195</v>
      </c>
    </row>
    <row r="16787" spans="6:6">
      <c r="F16787" s="77">
        <v>781197</v>
      </c>
    </row>
    <row r="16788" spans="6:6">
      <c r="F16788" s="77">
        <v>781199</v>
      </c>
    </row>
    <row r="16789" spans="6:6">
      <c r="F16789" s="77">
        <v>781203</v>
      </c>
    </row>
    <row r="16790" spans="6:6">
      <c r="F16790" s="77">
        <v>781208</v>
      </c>
    </row>
    <row r="16791" spans="6:6">
      <c r="F16791" s="77">
        <v>781209</v>
      </c>
    </row>
    <row r="16792" spans="6:6">
      <c r="F16792" s="77">
        <v>781211</v>
      </c>
    </row>
    <row r="16793" spans="6:6">
      <c r="F16793" s="77">
        <v>781215</v>
      </c>
    </row>
    <row r="16794" spans="6:6">
      <c r="F16794" s="77">
        <v>781217</v>
      </c>
    </row>
    <row r="16795" spans="6:6">
      <c r="F16795" s="77">
        <v>781218</v>
      </c>
    </row>
    <row r="16796" spans="6:6">
      <c r="F16796" s="77">
        <v>781220</v>
      </c>
    </row>
    <row r="16797" spans="6:6">
      <c r="F16797" s="77">
        <v>781222</v>
      </c>
    </row>
    <row r="16798" spans="6:6">
      <c r="F16798" s="77">
        <v>781223</v>
      </c>
    </row>
    <row r="16799" spans="6:6">
      <c r="F16799" s="77">
        <v>781224</v>
      </c>
    </row>
    <row r="16800" spans="6:6">
      <c r="F16800" s="77">
        <v>781227</v>
      </c>
    </row>
    <row r="16801" spans="6:6">
      <c r="F16801" s="77">
        <v>781229</v>
      </c>
    </row>
    <row r="16802" spans="6:6">
      <c r="F16802" s="77">
        <v>781239</v>
      </c>
    </row>
    <row r="16803" spans="6:6">
      <c r="F16803" s="77">
        <v>781244</v>
      </c>
    </row>
    <row r="16804" spans="6:6">
      <c r="F16804" s="77">
        <v>781245</v>
      </c>
    </row>
    <row r="16805" spans="6:6">
      <c r="F16805" s="77">
        <v>781246</v>
      </c>
    </row>
    <row r="16806" spans="6:6">
      <c r="F16806" s="77">
        <v>781252</v>
      </c>
    </row>
    <row r="16807" spans="6:6">
      <c r="F16807" s="77">
        <v>781254</v>
      </c>
    </row>
    <row r="16808" spans="6:6">
      <c r="F16808" s="77">
        <v>781255</v>
      </c>
    </row>
    <row r="16809" spans="6:6">
      <c r="F16809" s="77">
        <v>781256</v>
      </c>
    </row>
    <row r="16810" spans="6:6">
      <c r="F16810" s="77">
        <v>781257</v>
      </c>
    </row>
    <row r="16811" spans="6:6">
      <c r="F16811" s="77">
        <v>781260</v>
      </c>
    </row>
    <row r="16812" spans="6:6">
      <c r="F16812" s="77">
        <v>781261</v>
      </c>
    </row>
    <row r="16813" spans="6:6">
      <c r="F16813" s="77">
        <v>781264</v>
      </c>
    </row>
    <row r="16814" spans="6:6">
      <c r="F16814" s="77">
        <v>781265</v>
      </c>
    </row>
    <row r="16815" spans="6:6">
      <c r="F16815" s="77">
        <v>781274</v>
      </c>
    </row>
    <row r="16816" spans="6:6">
      <c r="F16816" s="77">
        <v>781275</v>
      </c>
    </row>
    <row r="16817" spans="6:6">
      <c r="F16817" s="77">
        <v>781276</v>
      </c>
    </row>
    <row r="16818" spans="6:6">
      <c r="F16818" s="77">
        <v>781277</v>
      </c>
    </row>
    <row r="16819" spans="6:6">
      <c r="F16819" s="77">
        <v>781279</v>
      </c>
    </row>
    <row r="16820" spans="6:6">
      <c r="F16820" s="77">
        <v>781280</v>
      </c>
    </row>
    <row r="16821" spans="6:6">
      <c r="F16821" s="77">
        <v>781282</v>
      </c>
    </row>
    <row r="16822" spans="6:6">
      <c r="F16822" s="77">
        <v>781285</v>
      </c>
    </row>
    <row r="16823" spans="6:6">
      <c r="F16823" s="77">
        <v>781286</v>
      </c>
    </row>
    <row r="16824" spans="6:6">
      <c r="F16824" s="77">
        <v>781287</v>
      </c>
    </row>
    <row r="16825" spans="6:6">
      <c r="F16825" s="77">
        <v>781288</v>
      </c>
    </row>
    <row r="16826" spans="6:6">
      <c r="F16826" s="77">
        <v>781292</v>
      </c>
    </row>
    <row r="16827" spans="6:6">
      <c r="F16827" s="77">
        <v>781298</v>
      </c>
    </row>
    <row r="16828" spans="6:6">
      <c r="F16828" s="77">
        <v>781302</v>
      </c>
    </row>
    <row r="16829" spans="6:6">
      <c r="F16829" s="77">
        <v>781303</v>
      </c>
    </row>
    <row r="16830" spans="6:6">
      <c r="F16830" s="77">
        <v>781304</v>
      </c>
    </row>
    <row r="16831" spans="6:6">
      <c r="F16831" s="77">
        <v>781308</v>
      </c>
    </row>
    <row r="16832" spans="6:6">
      <c r="F16832" s="77">
        <v>781310</v>
      </c>
    </row>
    <row r="16833" spans="6:6">
      <c r="F16833" s="77">
        <v>781318</v>
      </c>
    </row>
    <row r="16834" spans="6:6">
      <c r="F16834" s="77">
        <v>781319</v>
      </c>
    </row>
    <row r="16835" spans="6:6">
      <c r="F16835" s="77">
        <v>781322</v>
      </c>
    </row>
    <row r="16836" spans="6:6">
      <c r="F16836" s="77">
        <v>781323</v>
      </c>
    </row>
    <row r="16837" spans="6:6">
      <c r="F16837" s="77">
        <v>781324</v>
      </c>
    </row>
    <row r="16838" spans="6:6">
      <c r="F16838" s="77">
        <v>781325</v>
      </c>
    </row>
    <row r="16839" spans="6:6">
      <c r="F16839" s="77">
        <v>781326</v>
      </c>
    </row>
    <row r="16840" spans="6:6">
      <c r="F16840" s="77">
        <v>781333</v>
      </c>
    </row>
    <row r="16841" spans="6:6">
      <c r="F16841" s="77">
        <v>781334</v>
      </c>
    </row>
    <row r="16842" spans="6:6">
      <c r="F16842" s="77">
        <v>781335</v>
      </c>
    </row>
    <row r="16843" spans="6:6">
      <c r="F16843" s="77">
        <v>781337</v>
      </c>
    </row>
    <row r="16844" spans="6:6">
      <c r="F16844" s="77">
        <v>781339</v>
      </c>
    </row>
    <row r="16845" spans="6:6">
      <c r="F16845" s="77">
        <v>781347</v>
      </c>
    </row>
    <row r="16846" spans="6:6">
      <c r="F16846" s="77">
        <v>781349</v>
      </c>
    </row>
    <row r="16847" spans="6:6">
      <c r="F16847" s="77">
        <v>781353</v>
      </c>
    </row>
    <row r="16848" spans="6:6">
      <c r="F16848" s="77">
        <v>781355</v>
      </c>
    </row>
    <row r="16849" spans="6:6">
      <c r="F16849" s="77">
        <v>781358</v>
      </c>
    </row>
    <row r="16850" spans="6:6">
      <c r="F16850" s="77">
        <v>781359</v>
      </c>
    </row>
    <row r="16851" spans="6:6">
      <c r="F16851" s="77">
        <v>781363</v>
      </c>
    </row>
    <row r="16852" spans="6:6">
      <c r="F16852" s="77">
        <v>781366</v>
      </c>
    </row>
    <row r="16853" spans="6:6">
      <c r="F16853" s="77">
        <v>781370</v>
      </c>
    </row>
    <row r="16854" spans="6:6">
      <c r="F16854" s="77">
        <v>781374</v>
      </c>
    </row>
    <row r="16855" spans="6:6">
      <c r="F16855" s="77">
        <v>781376</v>
      </c>
    </row>
    <row r="16856" spans="6:6">
      <c r="F16856" s="77">
        <v>781379</v>
      </c>
    </row>
    <row r="16857" spans="6:6">
      <c r="F16857" s="77">
        <v>781381</v>
      </c>
    </row>
    <row r="16858" spans="6:6">
      <c r="F16858" s="77">
        <v>781383</v>
      </c>
    </row>
    <row r="16859" spans="6:6">
      <c r="F16859" s="77">
        <v>781392</v>
      </c>
    </row>
    <row r="16860" spans="6:6">
      <c r="F16860" s="77">
        <v>781398</v>
      </c>
    </row>
    <row r="16861" spans="6:6">
      <c r="F16861" s="77">
        <v>781399</v>
      </c>
    </row>
    <row r="16862" spans="6:6">
      <c r="F16862" s="77">
        <v>781401</v>
      </c>
    </row>
    <row r="16863" spans="6:6">
      <c r="F16863" s="77">
        <v>781403</v>
      </c>
    </row>
    <row r="16864" spans="6:6">
      <c r="F16864" s="77">
        <v>781404</v>
      </c>
    </row>
    <row r="16865" spans="6:6">
      <c r="F16865" s="77">
        <v>781406</v>
      </c>
    </row>
    <row r="16866" spans="6:6">
      <c r="F16866" s="77">
        <v>781410</v>
      </c>
    </row>
    <row r="16867" spans="6:6">
      <c r="F16867" s="77">
        <v>781411</v>
      </c>
    </row>
    <row r="16868" spans="6:6">
      <c r="F16868" s="77">
        <v>781412</v>
      </c>
    </row>
    <row r="16869" spans="6:6">
      <c r="F16869" s="77">
        <v>781415</v>
      </c>
    </row>
    <row r="16870" spans="6:6">
      <c r="F16870" s="77">
        <v>781416</v>
      </c>
    </row>
    <row r="16871" spans="6:6">
      <c r="F16871" s="77">
        <v>781421</v>
      </c>
    </row>
    <row r="16872" spans="6:6">
      <c r="F16872" s="77">
        <v>781423</v>
      </c>
    </row>
    <row r="16873" spans="6:6">
      <c r="F16873" s="77">
        <v>781425</v>
      </c>
    </row>
    <row r="16874" spans="6:6">
      <c r="F16874" s="77">
        <v>781426</v>
      </c>
    </row>
    <row r="16875" spans="6:6">
      <c r="F16875" s="77">
        <v>781430</v>
      </c>
    </row>
    <row r="16876" spans="6:6">
      <c r="F16876" s="77">
        <v>781434</v>
      </c>
    </row>
    <row r="16877" spans="6:6">
      <c r="F16877" s="77">
        <v>781439</v>
      </c>
    </row>
    <row r="16878" spans="6:6">
      <c r="F16878" s="77">
        <v>781441</v>
      </c>
    </row>
    <row r="16879" spans="6:6">
      <c r="F16879" s="77">
        <v>781444</v>
      </c>
    </row>
    <row r="16880" spans="6:6">
      <c r="F16880" s="77">
        <v>781446</v>
      </c>
    </row>
    <row r="16881" spans="6:6">
      <c r="F16881" s="77">
        <v>781447</v>
      </c>
    </row>
    <row r="16882" spans="6:6">
      <c r="F16882" s="77">
        <v>781454</v>
      </c>
    </row>
    <row r="16883" spans="6:6">
      <c r="F16883" s="77">
        <v>781458</v>
      </c>
    </row>
    <row r="16884" spans="6:6">
      <c r="F16884" s="77">
        <v>781466</v>
      </c>
    </row>
    <row r="16885" spans="6:6">
      <c r="F16885" s="77">
        <v>781474</v>
      </c>
    </row>
    <row r="16886" spans="6:6">
      <c r="F16886" s="77">
        <v>781478</v>
      </c>
    </row>
    <row r="16887" spans="6:6">
      <c r="F16887" s="77">
        <v>781483</v>
      </c>
    </row>
    <row r="16888" spans="6:6">
      <c r="F16888" s="77">
        <v>781486</v>
      </c>
    </row>
    <row r="16889" spans="6:6">
      <c r="F16889" s="77">
        <v>781489</v>
      </c>
    </row>
    <row r="16890" spans="6:6">
      <c r="F16890" s="77">
        <v>781491</v>
      </c>
    </row>
    <row r="16891" spans="6:6">
      <c r="F16891" s="77">
        <v>781492</v>
      </c>
    </row>
    <row r="16892" spans="6:6">
      <c r="F16892" s="77">
        <v>781493</v>
      </c>
    </row>
    <row r="16893" spans="6:6">
      <c r="F16893" s="77">
        <v>781494</v>
      </c>
    </row>
    <row r="16894" spans="6:6">
      <c r="F16894" s="77">
        <v>781495</v>
      </c>
    </row>
    <row r="16895" spans="6:6">
      <c r="F16895" s="77">
        <v>781497</v>
      </c>
    </row>
    <row r="16896" spans="6:6">
      <c r="F16896" s="77">
        <v>781498</v>
      </c>
    </row>
    <row r="16897" spans="6:6">
      <c r="F16897" s="77">
        <v>781499</v>
      </c>
    </row>
    <row r="16898" spans="6:6">
      <c r="F16898" s="77">
        <v>781500</v>
      </c>
    </row>
    <row r="16899" spans="6:6">
      <c r="F16899" s="77">
        <v>781502</v>
      </c>
    </row>
    <row r="16900" spans="6:6">
      <c r="F16900" s="77">
        <v>781504</v>
      </c>
    </row>
    <row r="16901" spans="6:6">
      <c r="F16901" s="77">
        <v>781505</v>
      </c>
    </row>
    <row r="16902" spans="6:6">
      <c r="F16902" s="77">
        <v>781508</v>
      </c>
    </row>
    <row r="16903" spans="6:6">
      <c r="F16903" s="77">
        <v>781509</v>
      </c>
    </row>
    <row r="16904" spans="6:6">
      <c r="F16904" s="77">
        <v>781514</v>
      </c>
    </row>
    <row r="16905" spans="6:6">
      <c r="F16905" s="77">
        <v>781516</v>
      </c>
    </row>
    <row r="16906" spans="6:6">
      <c r="F16906" s="77">
        <v>781517</v>
      </c>
    </row>
    <row r="16907" spans="6:6">
      <c r="F16907" s="77">
        <v>781518</v>
      </c>
    </row>
    <row r="16908" spans="6:6">
      <c r="F16908" s="77">
        <v>781521</v>
      </c>
    </row>
    <row r="16909" spans="6:6">
      <c r="F16909" s="77">
        <v>781527</v>
      </c>
    </row>
    <row r="16910" spans="6:6">
      <c r="F16910" s="77">
        <v>781528</v>
      </c>
    </row>
    <row r="16911" spans="6:6">
      <c r="F16911" s="77">
        <v>781532</v>
      </c>
    </row>
    <row r="16912" spans="6:6">
      <c r="F16912" s="77">
        <v>781533</v>
      </c>
    </row>
    <row r="16913" spans="6:6">
      <c r="F16913" s="77">
        <v>781540</v>
      </c>
    </row>
    <row r="16914" spans="6:6">
      <c r="F16914" s="77">
        <v>781543</v>
      </c>
    </row>
    <row r="16915" spans="6:6">
      <c r="F16915" s="77">
        <v>781546</v>
      </c>
    </row>
    <row r="16916" spans="6:6">
      <c r="F16916" s="77">
        <v>781553</v>
      </c>
    </row>
    <row r="16917" spans="6:6">
      <c r="F16917" s="77">
        <v>781555</v>
      </c>
    </row>
    <row r="16918" spans="6:6">
      <c r="F16918" s="77">
        <v>781562</v>
      </c>
    </row>
    <row r="16919" spans="6:6">
      <c r="F16919" s="77">
        <v>781565</v>
      </c>
    </row>
    <row r="16920" spans="6:6">
      <c r="F16920" s="77">
        <v>781566</v>
      </c>
    </row>
    <row r="16921" spans="6:6">
      <c r="F16921" s="77">
        <v>781567</v>
      </c>
    </row>
    <row r="16922" spans="6:6">
      <c r="F16922" s="77">
        <v>781568</v>
      </c>
    </row>
    <row r="16923" spans="6:6">
      <c r="F16923" s="77">
        <v>781575</v>
      </c>
    </row>
    <row r="16924" spans="6:6">
      <c r="F16924" s="77">
        <v>781576</v>
      </c>
    </row>
    <row r="16925" spans="6:6">
      <c r="F16925" s="77">
        <v>781580</v>
      </c>
    </row>
    <row r="16926" spans="6:6">
      <c r="F16926" s="77">
        <v>781582</v>
      </c>
    </row>
    <row r="16927" spans="6:6">
      <c r="F16927" s="77">
        <v>781584</v>
      </c>
    </row>
    <row r="16928" spans="6:6">
      <c r="F16928" s="77">
        <v>781586</v>
      </c>
    </row>
    <row r="16929" spans="6:6">
      <c r="F16929" s="77">
        <v>781588</v>
      </c>
    </row>
    <row r="16930" spans="6:6">
      <c r="F16930" s="77">
        <v>781589</v>
      </c>
    </row>
    <row r="16931" spans="6:6">
      <c r="F16931" s="77">
        <v>781590</v>
      </c>
    </row>
    <row r="16932" spans="6:6">
      <c r="F16932" s="77">
        <v>781595</v>
      </c>
    </row>
    <row r="16933" spans="6:6">
      <c r="F16933" s="77">
        <v>781596</v>
      </c>
    </row>
    <row r="16934" spans="6:6">
      <c r="F16934" s="77">
        <v>781603</v>
      </c>
    </row>
    <row r="16935" spans="6:6">
      <c r="F16935" s="77">
        <v>781604</v>
      </c>
    </row>
    <row r="16936" spans="6:6">
      <c r="F16936" s="77">
        <v>781606</v>
      </c>
    </row>
    <row r="16937" spans="6:6">
      <c r="F16937" s="77">
        <v>781612</v>
      </c>
    </row>
    <row r="16938" spans="6:6">
      <c r="F16938" s="77">
        <v>781616</v>
      </c>
    </row>
    <row r="16939" spans="6:6">
      <c r="F16939" s="77">
        <v>781624</v>
      </c>
    </row>
    <row r="16940" spans="6:6">
      <c r="F16940" s="77">
        <v>781625</v>
      </c>
    </row>
    <row r="16941" spans="6:6">
      <c r="F16941" s="77">
        <v>781626</v>
      </c>
    </row>
    <row r="16942" spans="6:6">
      <c r="F16942" s="77">
        <v>781627</v>
      </c>
    </row>
    <row r="16943" spans="6:6">
      <c r="F16943" s="77">
        <v>781629</v>
      </c>
    </row>
    <row r="16944" spans="6:6">
      <c r="F16944" s="77">
        <v>781634</v>
      </c>
    </row>
    <row r="16945" spans="6:6">
      <c r="F16945" s="77">
        <v>781635</v>
      </c>
    </row>
    <row r="16946" spans="6:6">
      <c r="F16946" s="77">
        <v>781636</v>
      </c>
    </row>
    <row r="16947" spans="6:6">
      <c r="F16947" s="77">
        <v>781637</v>
      </c>
    </row>
    <row r="16948" spans="6:6">
      <c r="F16948" s="77">
        <v>781644</v>
      </c>
    </row>
    <row r="16949" spans="6:6">
      <c r="F16949" s="77">
        <v>781646</v>
      </c>
    </row>
    <row r="16950" spans="6:6">
      <c r="F16950" s="77">
        <v>781648</v>
      </c>
    </row>
    <row r="16951" spans="6:6">
      <c r="F16951" s="77">
        <v>781649</v>
      </c>
    </row>
    <row r="16952" spans="6:6">
      <c r="F16952" s="77">
        <v>781650</v>
      </c>
    </row>
    <row r="16953" spans="6:6">
      <c r="F16953" s="77">
        <v>781653</v>
      </c>
    </row>
    <row r="16954" spans="6:6">
      <c r="F16954" s="77">
        <v>781657</v>
      </c>
    </row>
    <row r="16955" spans="6:6">
      <c r="F16955" s="77">
        <v>781658</v>
      </c>
    </row>
    <row r="16956" spans="6:6">
      <c r="F16956" s="77">
        <v>781661</v>
      </c>
    </row>
    <row r="16957" spans="6:6">
      <c r="F16957" s="77">
        <v>781663</v>
      </c>
    </row>
    <row r="16958" spans="6:6">
      <c r="F16958" s="77">
        <v>781665</v>
      </c>
    </row>
    <row r="16959" spans="6:6">
      <c r="F16959" s="77">
        <v>781666</v>
      </c>
    </row>
    <row r="16960" spans="6:6">
      <c r="F16960" s="77">
        <v>781667</v>
      </c>
    </row>
    <row r="16961" spans="6:6">
      <c r="F16961" s="77">
        <v>781670</v>
      </c>
    </row>
    <row r="16962" spans="6:6">
      <c r="F16962" s="77">
        <v>781671</v>
      </c>
    </row>
    <row r="16963" spans="6:6">
      <c r="F16963" s="77">
        <v>781675</v>
      </c>
    </row>
    <row r="16964" spans="6:6">
      <c r="F16964" s="77">
        <v>781676</v>
      </c>
    </row>
    <row r="16965" spans="6:6">
      <c r="F16965" s="77">
        <v>781677</v>
      </c>
    </row>
    <row r="16966" spans="6:6">
      <c r="F16966" s="77">
        <v>781679</v>
      </c>
    </row>
    <row r="16967" spans="6:6">
      <c r="F16967" s="77">
        <v>781681</v>
      </c>
    </row>
    <row r="16968" spans="6:6">
      <c r="F16968" s="77">
        <v>781682</v>
      </c>
    </row>
    <row r="16969" spans="6:6">
      <c r="F16969" s="77">
        <v>781683</v>
      </c>
    </row>
    <row r="16970" spans="6:6">
      <c r="F16970" s="77">
        <v>781685</v>
      </c>
    </row>
    <row r="16971" spans="6:6">
      <c r="F16971" s="77">
        <v>781688</v>
      </c>
    </row>
    <row r="16972" spans="6:6">
      <c r="F16972" s="77">
        <v>781689</v>
      </c>
    </row>
    <row r="16973" spans="6:6">
      <c r="F16973" s="77">
        <v>781691</v>
      </c>
    </row>
    <row r="16974" spans="6:6">
      <c r="F16974" s="77">
        <v>781692</v>
      </c>
    </row>
    <row r="16975" spans="6:6">
      <c r="F16975" s="77">
        <v>781697</v>
      </c>
    </row>
    <row r="16976" spans="6:6">
      <c r="F16976" s="77">
        <v>781698</v>
      </c>
    </row>
    <row r="16977" spans="6:6">
      <c r="F16977" s="77">
        <v>781699</v>
      </c>
    </row>
    <row r="16978" spans="6:6">
      <c r="F16978" s="77">
        <v>781700</v>
      </c>
    </row>
    <row r="16979" spans="6:6">
      <c r="F16979" s="77">
        <v>781702</v>
      </c>
    </row>
    <row r="16980" spans="6:6">
      <c r="F16980" s="77">
        <v>781706</v>
      </c>
    </row>
    <row r="16981" spans="6:6">
      <c r="F16981" s="77">
        <v>781710</v>
      </c>
    </row>
    <row r="16982" spans="6:6">
      <c r="F16982" s="77">
        <v>781712</v>
      </c>
    </row>
    <row r="16983" spans="6:6">
      <c r="F16983" s="77">
        <v>781713</v>
      </c>
    </row>
    <row r="16984" spans="6:6">
      <c r="F16984" s="77">
        <v>781718</v>
      </c>
    </row>
    <row r="16985" spans="6:6">
      <c r="F16985" s="77">
        <v>781719</v>
      </c>
    </row>
    <row r="16986" spans="6:6">
      <c r="F16986" s="77">
        <v>781720</v>
      </c>
    </row>
    <row r="16987" spans="6:6">
      <c r="F16987" s="77">
        <v>781721</v>
      </c>
    </row>
    <row r="16988" spans="6:6">
      <c r="F16988" s="77">
        <v>781723</v>
      </c>
    </row>
    <row r="16989" spans="6:6">
      <c r="F16989" s="77">
        <v>781724</v>
      </c>
    </row>
    <row r="16990" spans="6:6">
      <c r="F16990" s="77">
        <v>781726</v>
      </c>
    </row>
    <row r="16991" spans="6:6">
      <c r="F16991" s="77">
        <v>781728</v>
      </c>
    </row>
    <row r="16992" spans="6:6">
      <c r="F16992" s="77">
        <v>781731</v>
      </c>
    </row>
    <row r="16993" spans="6:6">
      <c r="F16993" s="77">
        <v>781733</v>
      </c>
    </row>
    <row r="16994" spans="6:6">
      <c r="F16994" s="77">
        <v>781736</v>
      </c>
    </row>
    <row r="16995" spans="6:6">
      <c r="F16995" s="77">
        <v>781741</v>
      </c>
    </row>
    <row r="16996" spans="6:6">
      <c r="F16996" s="77">
        <v>781742</v>
      </c>
    </row>
    <row r="16997" spans="6:6">
      <c r="F16997" s="77">
        <v>781745</v>
      </c>
    </row>
    <row r="16998" spans="6:6">
      <c r="F16998" s="77">
        <v>781746</v>
      </c>
    </row>
    <row r="16999" spans="6:6">
      <c r="F16999" s="77">
        <v>781752</v>
      </c>
    </row>
    <row r="17000" spans="6:6">
      <c r="F17000" s="77">
        <v>781754</v>
      </c>
    </row>
    <row r="17001" spans="6:6">
      <c r="F17001" s="77">
        <v>781756</v>
      </c>
    </row>
    <row r="17002" spans="6:6">
      <c r="F17002" s="77">
        <v>781758</v>
      </c>
    </row>
    <row r="17003" spans="6:6">
      <c r="F17003" s="77">
        <v>781760</v>
      </c>
    </row>
    <row r="17004" spans="6:6">
      <c r="F17004" s="77">
        <v>781764</v>
      </c>
    </row>
    <row r="17005" spans="6:6">
      <c r="F17005" s="77">
        <v>781765</v>
      </c>
    </row>
    <row r="17006" spans="6:6">
      <c r="F17006" s="77">
        <v>781766</v>
      </c>
    </row>
    <row r="17007" spans="6:6">
      <c r="F17007" s="77">
        <v>781770</v>
      </c>
    </row>
    <row r="17008" spans="6:6">
      <c r="F17008" s="77">
        <v>781771</v>
      </c>
    </row>
    <row r="17009" spans="6:6">
      <c r="F17009" s="77">
        <v>781772</v>
      </c>
    </row>
    <row r="17010" spans="6:6">
      <c r="F17010" s="77">
        <v>781773</v>
      </c>
    </row>
    <row r="17011" spans="6:6">
      <c r="F17011" s="77">
        <v>781774</v>
      </c>
    </row>
    <row r="17012" spans="6:6">
      <c r="F17012" s="77">
        <v>781777</v>
      </c>
    </row>
    <row r="17013" spans="6:6">
      <c r="F17013" s="77">
        <v>781778</v>
      </c>
    </row>
    <row r="17014" spans="6:6">
      <c r="F17014" s="77">
        <v>781781</v>
      </c>
    </row>
    <row r="17015" spans="6:6">
      <c r="F17015" s="77">
        <v>781785</v>
      </c>
    </row>
    <row r="17016" spans="6:6">
      <c r="F17016" s="77">
        <v>781788</v>
      </c>
    </row>
    <row r="17017" spans="6:6">
      <c r="F17017" s="77">
        <v>781790</v>
      </c>
    </row>
    <row r="17018" spans="6:6">
      <c r="F17018" s="77">
        <v>781793</v>
      </c>
    </row>
    <row r="17019" spans="6:6">
      <c r="F17019" s="77">
        <v>781796</v>
      </c>
    </row>
    <row r="17020" spans="6:6">
      <c r="F17020" s="77">
        <v>781797</v>
      </c>
    </row>
    <row r="17021" spans="6:6">
      <c r="F17021" s="77">
        <v>781798</v>
      </c>
    </row>
    <row r="17022" spans="6:6">
      <c r="F17022" s="77">
        <v>781799</v>
      </c>
    </row>
    <row r="17023" spans="6:6">
      <c r="F17023" s="77">
        <v>781804</v>
      </c>
    </row>
    <row r="17024" spans="6:6">
      <c r="F17024" s="77">
        <v>781806</v>
      </c>
    </row>
    <row r="17025" spans="6:6">
      <c r="F17025" s="77">
        <v>781808</v>
      </c>
    </row>
    <row r="17026" spans="6:6">
      <c r="F17026" s="77">
        <v>781809</v>
      </c>
    </row>
    <row r="17027" spans="6:6">
      <c r="F17027" s="77">
        <v>781811</v>
      </c>
    </row>
    <row r="17028" spans="6:6">
      <c r="F17028" s="77">
        <v>781813</v>
      </c>
    </row>
    <row r="17029" spans="6:6">
      <c r="F17029" s="77">
        <v>781815</v>
      </c>
    </row>
    <row r="17030" spans="6:6">
      <c r="F17030" s="77">
        <v>781828</v>
      </c>
    </row>
    <row r="17031" spans="6:6">
      <c r="F17031" s="77">
        <v>781830</v>
      </c>
    </row>
    <row r="17032" spans="6:6">
      <c r="F17032" s="77">
        <v>781834</v>
      </c>
    </row>
    <row r="17033" spans="6:6">
      <c r="F17033" s="77">
        <v>781835</v>
      </c>
    </row>
    <row r="17034" spans="6:6">
      <c r="F17034" s="77">
        <v>781840</v>
      </c>
    </row>
    <row r="17035" spans="6:6">
      <c r="F17035" s="77">
        <v>781841</v>
      </c>
    </row>
    <row r="17036" spans="6:6">
      <c r="F17036" s="77">
        <v>781842</v>
      </c>
    </row>
    <row r="17037" spans="6:6">
      <c r="F17037" s="77">
        <v>781843</v>
      </c>
    </row>
    <row r="17038" spans="6:6">
      <c r="F17038" s="77">
        <v>781847</v>
      </c>
    </row>
    <row r="17039" spans="6:6">
      <c r="F17039" s="77">
        <v>781850</v>
      </c>
    </row>
    <row r="17040" spans="6:6">
      <c r="F17040" s="77">
        <v>781851</v>
      </c>
    </row>
    <row r="17041" spans="6:6">
      <c r="F17041" s="77">
        <v>781853</v>
      </c>
    </row>
    <row r="17042" spans="6:6">
      <c r="F17042" s="77">
        <v>781854</v>
      </c>
    </row>
    <row r="17043" spans="6:6">
      <c r="F17043" s="77">
        <v>781856</v>
      </c>
    </row>
    <row r="17044" spans="6:6">
      <c r="F17044" s="77">
        <v>781864</v>
      </c>
    </row>
    <row r="17045" spans="6:6">
      <c r="F17045" s="77">
        <v>781865</v>
      </c>
    </row>
    <row r="17046" spans="6:6">
      <c r="F17046" s="77">
        <v>781868</v>
      </c>
    </row>
    <row r="17047" spans="6:6">
      <c r="F17047" s="77">
        <v>781871</v>
      </c>
    </row>
    <row r="17048" spans="6:6">
      <c r="F17048" s="77">
        <v>781872</v>
      </c>
    </row>
    <row r="17049" spans="6:6">
      <c r="F17049" s="77">
        <v>781874</v>
      </c>
    </row>
    <row r="17050" spans="6:6">
      <c r="F17050" s="77">
        <v>781876</v>
      </c>
    </row>
    <row r="17051" spans="6:6">
      <c r="F17051" s="77">
        <v>781881</v>
      </c>
    </row>
    <row r="17052" spans="6:6">
      <c r="F17052" s="77">
        <v>781884</v>
      </c>
    </row>
    <row r="17053" spans="6:6">
      <c r="F17053" s="77">
        <v>781886</v>
      </c>
    </row>
    <row r="17054" spans="6:6">
      <c r="F17054" s="77">
        <v>781895</v>
      </c>
    </row>
    <row r="17055" spans="6:6">
      <c r="F17055" s="77">
        <v>781900</v>
      </c>
    </row>
    <row r="17056" spans="6:6">
      <c r="F17056" s="77">
        <v>781901</v>
      </c>
    </row>
    <row r="17057" spans="6:6">
      <c r="F17057" s="77">
        <v>781902</v>
      </c>
    </row>
    <row r="17058" spans="6:6">
      <c r="F17058" s="77">
        <v>781903</v>
      </c>
    </row>
    <row r="17059" spans="6:6">
      <c r="F17059" s="77">
        <v>781906</v>
      </c>
    </row>
    <row r="17060" spans="6:6">
      <c r="F17060" s="77">
        <v>781912</v>
      </c>
    </row>
    <row r="17061" spans="6:6">
      <c r="F17061" s="77">
        <v>781913</v>
      </c>
    </row>
    <row r="17062" spans="6:6">
      <c r="F17062" s="77">
        <v>781914</v>
      </c>
    </row>
    <row r="17063" spans="6:6">
      <c r="F17063" s="77">
        <v>781915</v>
      </c>
    </row>
    <row r="17064" spans="6:6">
      <c r="F17064" s="77">
        <v>781917</v>
      </c>
    </row>
    <row r="17065" spans="6:6">
      <c r="F17065" s="77">
        <v>781924</v>
      </c>
    </row>
    <row r="17066" spans="6:6">
      <c r="F17066" s="77">
        <v>781927</v>
      </c>
    </row>
    <row r="17067" spans="6:6">
      <c r="F17067" s="77">
        <v>781928</v>
      </c>
    </row>
    <row r="17068" spans="6:6">
      <c r="F17068" s="77">
        <v>781929</v>
      </c>
    </row>
    <row r="17069" spans="6:6">
      <c r="F17069" s="77">
        <v>781938</v>
      </c>
    </row>
    <row r="17070" spans="6:6">
      <c r="F17070" s="77">
        <v>781940</v>
      </c>
    </row>
    <row r="17071" spans="6:6">
      <c r="F17071" s="77">
        <v>781941</v>
      </c>
    </row>
    <row r="17072" spans="6:6">
      <c r="F17072" s="77">
        <v>781942</v>
      </c>
    </row>
    <row r="17073" spans="6:6">
      <c r="F17073" s="77">
        <v>781943</v>
      </c>
    </row>
    <row r="17074" spans="6:6">
      <c r="F17074" s="77">
        <v>781948</v>
      </c>
    </row>
    <row r="17075" spans="6:6">
      <c r="F17075" s="77">
        <v>781950</v>
      </c>
    </row>
    <row r="17076" spans="6:6">
      <c r="F17076" s="77">
        <v>781951</v>
      </c>
    </row>
    <row r="17077" spans="6:6">
      <c r="F17077" s="77">
        <v>781953</v>
      </c>
    </row>
    <row r="17078" spans="6:6">
      <c r="F17078" s="77">
        <v>781956</v>
      </c>
    </row>
    <row r="17079" spans="6:6">
      <c r="F17079" s="77">
        <v>781964</v>
      </c>
    </row>
    <row r="17080" spans="6:6">
      <c r="F17080" s="77">
        <v>781965</v>
      </c>
    </row>
    <row r="17081" spans="6:6">
      <c r="F17081" s="77">
        <v>781966</v>
      </c>
    </row>
    <row r="17082" spans="6:6">
      <c r="F17082" s="77">
        <v>781968</v>
      </c>
    </row>
    <row r="17083" spans="6:6">
      <c r="F17083" s="77">
        <v>781969</v>
      </c>
    </row>
    <row r="17084" spans="6:6">
      <c r="F17084" s="77">
        <v>781972</v>
      </c>
    </row>
    <row r="17085" spans="6:6">
      <c r="F17085" s="77">
        <v>781977</v>
      </c>
    </row>
    <row r="17086" spans="6:6">
      <c r="F17086" s="77">
        <v>781979</v>
      </c>
    </row>
    <row r="17087" spans="6:6">
      <c r="F17087" s="77">
        <v>781982</v>
      </c>
    </row>
    <row r="17088" spans="6:6">
      <c r="F17088" s="77">
        <v>781988</v>
      </c>
    </row>
    <row r="17089" spans="6:6">
      <c r="F17089" s="77">
        <v>781989</v>
      </c>
    </row>
    <row r="17090" spans="6:6">
      <c r="F17090" s="77">
        <v>781996</v>
      </c>
    </row>
    <row r="17091" spans="6:6">
      <c r="F17091" s="77">
        <v>781998</v>
      </c>
    </row>
    <row r="17092" spans="6:6">
      <c r="F17092" s="77">
        <v>782002</v>
      </c>
    </row>
    <row r="17093" spans="6:6">
      <c r="F17093" s="77">
        <v>782003</v>
      </c>
    </row>
    <row r="17094" spans="6:6">
      <c r="F17094" s="77">
        <v>782006</v>
      </c>
    </row>
    <row r="17095" spans="6:6">
      <c r="F17095" s="77">
        <v>782007</v>
      </c>
    </row>
    <row r="17096" spans="6:6">
      <c r="F17096" s="77">
        <v>782009</v>
      </c>
    </row>
    <row r="17097" spans="6:6">
      <c r="F17097" s="77">
        <v>782014</v>
      </c>
    </row>
    <row r="17098" spans="6:6">
      <c r="F17098" s="77">
        <v>782019</v>
      </c>
    </row>
    <row r="17099" spans="6:6">
      <c r="F17099" s="77">
        <v>782020</v>
      </c>
    </row>
    <row r="17100" spans="6:6">
      <c r="F17100" s="77">
        <v>782021</v>
      </c>
    </row>
    <row r="17101" spans="6:6">
      <c r="F17101" s="77">
        <v>782024</v>
      </c>
    </row>
    <row r="17102" spans="6:6">
      <c r="F17102" s="77">
        <v>782026</v>
      </c>
    </row>
    <row r="17103" spans="6:6">
      <c r="F17103" s="77">
        <v>782031</v>
      </c>
    </row>
    <row r="17104" spans="6:6">
      <c r="F17104" s="77">
        <v>782032</v>
      </c>
    </row>
    <row r="17105" spans="6:6">
      <c r="F17105" s="77">
        <v>782033</v>
      </c>
    </row>
    <row r="17106" spans="6:6">
      <c r="F17106" s="77">
        <v>782038</v>
      </c>
    </row>
    <row r="17107" spans="6:6">
      <c r="F17107" s="77">
        <v>782039</v>
      </c>
    </row>
    <row r="17108" spans="6:6">
      <c r="F17108" s="77">
        <v>782043</v>
      </c>
    </row>
    <row r="17109" spans="6:6">
      <c r="F17109" s="77">
        <v>782044</v>
      </c>
    </row>
    <row r="17110" spans="6:6">
      <c r="F17110" s="77">
        <v>782045</v>
      </c>
    </row>
    <row r="17111" spans="6:6">
      <c r="F17111" s="77">
        <v>782046</v>
      </c>
    </row>
    <row r="17112" spans="6:6">
      <c r="F17112" s="77">
        <v>782049</v>
      </c>
    </row>
    <row r="17113" spans="6:6">
      <c r="F17113" s="77">
        <v>782050</v>
      </c>
    </row>
    <row r="17114" spans="6:6">
      <c r="F17114" s="77">
        <v>782052</v>
      </c>
    </row>
    <row r="17115" spans="6:6">
      <c r="F17115" s="77">
        <v>782054</v>
      </c>
    </row>
    <row r="17116" spans="6:6">
      <c r="F17116" s="77">
        <v>782055</v>
      </c>
    </row>
    <row r="17117" spans="6:6">
      <c r="F17117" s="77">
        <v>782056</v>
      </c>
    </row>
    <row r="17118" spans="6:6">
      <c r="F17118" s="77">
        <v>782057</v>
      </c>
    </row>
    <row r="17119" spans="6:6">
      <c r="F17119" s="77">
        <v>782058</v>
      </c>
    </row>
    <row r="17120" spans="6:6">
      <c r="F17120" s="77">
        <v>782059</v>
      </c>
    </row>
    <row r="17121" spans="6:6">
      <c r="F17121" s="77">
        <v>782061</v>
      </c>
    </row>
    <row r="17122" spans="6:6">
      <c r="F17122" s="77">
        <v>782062</v>
      </c>
    </row>
    <row r="17123" spans="6:6">
      <c r="F17123" s="77">
        <v>782066</v>
      </c>
    </row>
    <row r="17124" spans="6:6">
      <c r="F17124" s="77">
        <v>782067</v>
      </c>
    </row>
    <row r="17125" spans="6:6">
      <c r="F17125" s="77">
        <v>782068</v>
      </c>
    </row>
    <row r="17126" spans="6:6">
      <c r="F17126" s="77">
        <v>782069</v>
      </c>
    </row>
    <row r="17127" spans="6:6">
      <c r="F17127" s="77">
        <v>782072</v>
      </c>
    </row>
    <row r="17128" spans="6:6">
      <c r="F17128" s="77">
        <v>782074</v>
      </c>
    </row>
    <row r="17129" spans="6:6">
      <c r="F17129" s="77">
        <v>782075</v>
      </c>
    </row>
    <row r="17130" spans="6:6">
      <c r="F17130" s="77">
        <v>782076</v>
      </c>
    </row>
    <row r="17131" spans="6:6">
      <c r="F17131" s="77">
        <v>782090</v>
      </c>
    </row>
    <row r="17132" spans="6:6">
      <c r="F17132" s="77">
        <v>782091</v>
      </c>
    </row>
    <row r="17133" spans="6:6">
      <c r="F17133" s="77">
        <v>782092</v>
      </c>
    </row>
    <row r="17134" spans="6:6">
      <c r="F17134" s="77">
        <v>782093</v>
      </c>
    </row>
    <row r="17135" spans="6:6">
      <c r="F17135" s="77">
        <v>782100</v>
      </c>
    </row>
    <row r="17136" spans="6:6">
      <c r="F17136" s="77">
        <v>782101</v>
      </c>
    </row>
    <row r="17137" spans="6:6">
      <c r="F17137" s="77">
        <v>782104</v>
      </c>
    </row>
    <row r="17138" spans="6:6">
      <c r="F17138" s="77">
        <v>782109</v>
      </c>
    </row>
    <row r="17139" spans="6:6">
      <c r="F17139" s="77">
        <v>782110</v>
      </c>
    </row>
    <row r="17140" spans="6:6">
      <c r="F17140" s="77">
        <v>782111</v>
      </c>
    </row>
    <row r="17141" spans="6:6">
      <c r="F17141" s="77">
        <v>782114</v>
      </c>
    </row>
    <row r="17142" spans="6:6">
      <c r="F17142" s="77">
        <v>782120</v>
      </c>
    </row>
    <row r="17143" spans="6:6">
      <c r="F17143" s="77">
        <v>782125</v>
      </c>
    </row>
    <row r="17144" spans="6:6">
      <c r="F17144" s="77">
        <v>782130</v>
      </c>
    </row>
    <row r="17145" spans="6:6">
      <c r="F17145" s="77">
        <v>782132</v>
      </c>
    </row>
    <row r="17146" spans="6:6">
      <c r="F17146" s="77">
        <v>782134</v>
      </c>
    </row>
    <row r="17147" spans="6:6">
      <c r="F17147" s="77">
        <v>782136</v>
      </c>
    </row>
    <row r="17148" spans="6:6">
      <c r="F17148" s="77">
        <v>782139</v>
      </c>
    </row>
    <row r="17149" spans="6:6">
      <c r="F17149" s="77">
        <v>782140</v>
      </c>
    </row>
    <row r="17150" spans="6:6">
      <c r="F17150" s="77">
        <v>782142</v>
      </c>
    </row>
    <row r="17151" spans="6:6">
      <c r="F17151" s="77">
        <v>782145</v>
      </c>
    </row>
    <row r="17152" spans="6:6">
      <c r="F17152" s="77">
        <v>782146</v>
      </c>
    </row>
    <row r="17153" spans="6:6">
      <c r="F17153" s="77">
        <v>782152</v>
      </c>
    </row>
    <row r="17154" spans="6:6">
      <c r="F17154" s="77">
        <v>782155</v>
      </c>
    </row>
    <row r="17155" spans="6:6">
      <c r="F17155" s="77">
        <v>782157</v>
      </c>
    </row>
    <row r="17156" spans="6:6">
      <c r="F17156" s="77">
        <v>782159</v>
      </c>
    </row>
    <row r="17157" spans="6:6">
      <c r="F17157" s="77">
        <v>782160</v>
      </c>
    </row>
    <row r="17158" spans="6:6">
      <c r="F17158" s="77">
        <v>782162</v>
      </c>
    </row>
    <row r="17159" spans="6:6">
      <c r="F17159" s="77">
        <v>782165</v>
      </c>
    </row>
    <row r="17160" spans="6:6">
      <c r="F17160" s="77">
        <v>782166</v>
      </c>
    </row>
    <row r="17161" spans="6:6">
      <c r="F17161" s="77">
        <v>782168</v>
      </c>
    </row>
    <row r="17162" spans="6:6">
      <c r="F17162" s="77">
        <v>782170</v>
      </c>
    </row>
    <row r="17163" spans="6:6">
      <c r="F17163" s="77">
        <v>782172</v>
      </c>
    </row>
    <row r="17164" spans="6:6">
      <c r="F17164" s="77">
        <v>782177</v>
      </c>
    </row>
    <row r="17165" spans="6:6">
      <c r="F17165" s="77">
        <v>782179</v>
      </c>
    </row>
    <row r="17166" spans="6:6">
      <c r="F17166" s="77">
        <v>782183</v>
      </c>
    </row>
    <row r="17167" spans="6:6">
      <c r="F17167" s="77">
        <v>782186</v>
      </c>
    </row>
    <row r="17168" spans="6:6">
      <c r="F17168" s="77">
        <v>782187</v>
      </c>
    </row>
    <row r="17169" spans="6:6">
      <c r="F17169" s="77">
        <v>782190</v>
      </c>
    </row>
    <row r="17170" spans="6:6">
      <c r="F17170" s="77">
        <v>782191</v>
      </c>
    </row>
    <row r="17171" spans="6:6">
      <c r="F17171" s="77">
        <v>782196</v>
      </c>
    </row>
    <row r="17172" spans="6:6">
      <c r="F17172" s="77">
        <v>782201</v>
      </c>
    </row>
    <row r="17173" spans="6:6">
      <c r="F17173" s="77">
        <v>782202</v>
      </c>
    </row>
    <row r="17174" spans="6:6">
      <c r="F17174" s="77">
        <v>782206</v>
      </c>
    </row>
    <row r="17175" spans="6:6">
      <c r="F17175" s="77">
        <v>782214</v>
      </c>
    </row>
    <row r="17176" spans="6:6">
      <c r="F17176" s="77">
        <v>782216</v>
      </c>
    </row>
    <row r="17177" spans="6:6">
      <c r="F17177" s="77">
        <v>782217</v>
      </c>
    </row>
    <row r="17178" spans="6:6">
      <c r="F17178" s="77">
        <v>782219</v>
      </c>
    </row>
    <row r="17179" spans="6:6">
      <c r="F17179" s="77">
        <v>782220</v>
      </c>
    </row>
    <row r="17180" spans="6:6">
      <c r="F17180" s="77">
        <v>782221</v>
      </c>
    </row>
    <row r="17181" spans="6:6">
      <c r="F17181" s="77">
        <v>782222</v>
      </c>
    </row>
    <row r="17182" spans="6:6">
      <c r="F17182" s="77">
        <v>782226</v>
      </c>
    </row>
    <row r="17183" spans="6:6">
      <c r="F17183" s="77">
        <v>782229</v>
      </c>
    </row>
    <row r="17184" spans="6:6">
      <c r="F17184" s="77">
        <v>782232</v>
      </c>
    </row>
    <row r="17185" spans="6:6">
      <c r="F17185" s="77">
        <v>782233</v>
      </c>
    </row>
    <row r="17186" spans="6:6">
      <c r="F17186" s="77">
        <v>782235</v>
      </c>
    </row>
    <row r="17187" spans="6:6">
      <c r="F17187" s="77">
        <v>782238</v>
      </c>
    </row>
    <row r="17188" spans="6:6">
      <c r="F17188" s="77">
        <v>782247</v>
      </c>
    </row>
    <row r="17189" spans="6:6">
      <c r="F17189" s="77">
        <v>782248</v>
      </c>
    </row>
    <row r="17190" spans="6:6">
      <c r="F17190" s="77">
        <v>782249</v>
      </c>
    </row>
    <row r="17191" spans="6:6">
      <c r="F17191" s="77">
        <v>782251</v>
      </c>
    </row>
    <row r="17192" spans="6:6">
      <c r="F17192" s="77">
        <v>782252</v>
      </c>
    </row>
    <row r="17193" spans="6:6">
      <c r="F17193" s="77">
        <v>782254</v>
      </c>
    </row>
    <row r="17194" spans="6:6">
      <c r="F17194" s="77">
        <v>782255</v>
      </c>
    </row>
    <row r="17195" spans="6:6">
      <c r="F17195" s="77">
        <v>782256</v>
      </c>
    </row>
    <row r="17196" spans="6:6">
      <c r="F17196" s="77">
        <v>782257</v>
      </c>
    </row>
    <row r="17197" spans="6:6">
      <c r="F17197" s="77">
        <v>782258</v>
      </c>
    </row>
    <row r="17198" spans="6:6">
      <c r="F17198" s="77">
        <v>782261</v>
      </c>
    </row>
    <row r="17199" spans="6:6">
      <c r="F17199" s="77">
        <v>782262</v>
      </c>
    </row>
    <row r="17200" spans="6:6">
      <c r="F17200" s="77">
        <v>782264</v>
      </c>
    </row>
    <row r="17201" spans="6:6">
      <c r="F17201" s="77">
        <v>782266</v>
      </c>
    </row>
    <row r="17202" spans="6:6">
      <c r="F17202" s="77">
        <v>782270</v>
      </c>
    </row>
    <row r="17203" spans="6:6">
      <c r="F17203" s="77">
        <v>782274</v>
      </c>
    </row>
    <row r="17204" spans="6:6">
      <c r="F17204" s="77">
        <v>782275</v>
      </c>
    </row>
    <row r="17205" spans="6:6">
      <c r="F17205" s="77">
        <v>782279</v>
      </c>
    </row>
    <row r="17206" spans="6:6">
      <c r="F17206" s="77">
        <v>782284</v>
      </c>
    </row>
    <row r="17207" spans="6:6">
      <c r="F17207" s="77">
        <v>782288</v>
      </c>
    </row>
    <row r="17208" spans="6:6">
      <c r="F17208" s="77">
        <v>782293</v>
      </c>
    </row>
    <row r="17209" spans="6:6">
      <c r="F17209" s="77">
        <v>782296</v>
      </c>
    </row>
    <row r="17210" spans="6:6">
      <c r="F17210" s="77">
        <v>782297</v>
      </c>
    </row>
    <row r="17211" spans="6:6">
      <c r="F17211" s="77">
        <v>782298</v>
      </c>
    </row>
    <row r="17212" spans="6:6">
      <c r="F17212" s="77">
        <v>782300</v>
      </c>
    </row>
    <row r="17213" spans="6:6">
      <c r="F17213" s="77">
        <v>782301</v>
      </c>
    </row>
    <row r="17214" spans="6:6">
      <c r="F17214" s="77">
        <v>782305</v>
      </c>
    </row>
    <row r="17215" spans="6:6">
      <c r="F17215" s="77">
        <v>782308</v>
      </c>
    </row>
    <row r="17216" spans="6:6">
      <c r="F17216" s="77">
        <v>782309</v>
      </c>
    </row>
    <row r="17217" spans="6:6">
      <c r="F17217" s="77">
        <v>782315</v>
      </c>
    </row>
    <row r="17218" spans="6:6">
      <c r="F17218" s="77">
        <v>782317</v>
      </c>
    </row>
    <row r="17219" spans="6:6">
      <c r="F17219" s="77">
        <v>782327</v>
      </c>
    </row>
    <row r="17220" spans="6:6">
      <c r="F17220" s="77">
        <v>782329</v>
      </c>
    </row>
    <row r="17221" spans="6:6">
      <c r="F17221" s="77">
        <v>782335</v>
      </c>
    </row>
    <row r="17222" spans="6:6">
      <c r="F17222" s="77">
        <v>782336</v>
      </c>
    </row>
    <row r="17223" spans="6:6">
      <c r="F17223" s="77">
        <v>782337</v>
      </c>
    </row>
    <row r="17224" spans="6:6">
      <c r="F17224" s="77">
        <v>782338</v>
      </c>
    </row>
    <row r="17225" spans="6:6">
      <c r="F17225" s="77">
        <v>782339</v>
      </c>
    </row>
    <row r="17226" spans="6:6">
      <c r="F17226" s="77">
        <v>782340</v>
      </c>
    </row>
    <row r="17227" spans="6:6">
      <c r="F17227" s="77">
        <v>782341</v>
      </c>
    </row>
    <row r="17228" spans="6:6">
      <c r="F17228" s="77">
        <v>782343</v>
      </c>
    </row>
    <row r="17229" spans="6:6">
      <c r="F17229" s="77">
        <v>782346</v>
      </c>
    </row>
    <row r="17230" spans="6:6">
      <c r="F17230" s="77">
        <v>782347</v>
      </c>
    </row>
    <row r="17231" spans="6:6">
      <c r="F17231" s="77">
        <v>782348</v>
      </c>
    </row>
    <row r="17232" spans="6:6">
      <c r="F17232" s="77">
        <v>782358</v>
      </c>
    </row>
    <row r="17233" spans="6:6">
      <c r="F17233" s="77">
        <v>782359</v>
      </c>
    </row>
    <row r="17234" spans="6:6">
      <c r="F17234" s="77">
        <v>782360</v>
      </c>
    </row>
    <row r="17235" spans="6:6">
      <c r="F17235" s="77">
        <v>782362</v>
      </c>
    </row>
    <row r="17236" spans="6:6">
      <c r="F17236" s="77">
        <v>782366</v>
      </c>
    </row>
    <row r="17237" spans="6:6">
      <c r="F17237" s="77">
        <v>782367</v>
      </c>
    </row>
    <row r="17238" spans="6:6">
      <c r="F17238" s="77">
        <v>782368</v>
      </c>
    </row>
    <row r="17239" spans="6:6">
      <c r="F17239" s="77">
        <v>782369</v>
      </c>
    </row>
    <row r="17240" spans="6:6">
      <c r="F17240" s="77">
        <v>782370</v>
      </c>
    </row>
    <row r="17241" spans="6:6">
      <c r="F17241" s="77">
        <v>782372</v>
      </c>
    </row>
    <row r="17242" spans="6:6">
      <c r="F17242" s="77">
        <v>782373</v>
      </c>
    </row>
    <row r="17243" spans="6:6">
      <c r="F17243" s="77">
        <v>782374</v>
      </c>
    </row>
    <row r="17244" spans="6:6">
      <c r="F17244" s="77">
        <v>782375</v>
      </c>
    </row>
    <row r="17245" spans="6:6">
      <c r="F17245" s="77">
        <v>782379</v>
      </c>
    </row>
    <row r="17246" spans="6:6">
      <c r="F17246" s="77">
        <v>782382</v>
      </c>
    </row>
    <row r="17247" spans="6:6">
      <c r="F17247" s="77">
        <v>782385</v>
      </c>
    </row>
    <row r="17248" spans="6:6">
      <c r="F17248" s="77">
        <v>782386</v>
      </c>
    </row>
    <row r="17249" spans="6:6">
      <c r="F17249" s="77">
        <v>782387</v>
      </c>
    </row>
    <row r="17250" spans="6:6">
      <c r="F17250" s="77">
        <v>782388</v>
      </c>
    </row>
    <row r="17251" spans="6:6">
      <c r="F17251" s="77">
        <v>782389</v>
      </c>
    </row>
    <row r="17252" spans="6:6">
      <c r="F17252" s="77">
        <v>782391</v>
      </c>
    </row>
    <row r="17253" spans="6:6">
      <c r="F17253" s="77">
        <v>782392</v>
      </c>
    </row>
    <row r="17254" spans="6:6">
      <c r="F17254" s="77">
        <v>782395</v>
      </c>
    </row>
    <row r="17255" spans="6:6">
      <c r="F17255" s="77">
        <v>782397</v>
      </c>
    </row>
    <row r="17256" spans="6:6">
      <c r="F17256" s="77">
        <v>782400</v>
      </c>
    </row>
    <row r="17257" spans="6:6">
      <c r="F17257" s="77">
        <v>782401</v>
      </c>
    </row>
    <row r="17258" spans="6:6">
      <c r="F17258" s="77">
        <v>782402</v>
      </c>
    </row>
    <row r="17259" spans="6:6">
      <c r="F17259" s="77">
        <v>782407</v>
      </c>
    </row>
    <row r="17260" spans="6:6">
      <c r="F17260" s="77">
        <v>782414</v>
      </c>
    </row>
    <row r="17261" spans="6:6">
      <c r="F17261" s="77">
        <v>782417</v>
      </c>
    </row>
    <row r="17262" spans="6:6">
      <c r="F17262" s="77">
        <v>782418</v>
      </c>
    </row>
    <row r="17263" spans="6:6">
      <c r="F17263" s="77">
        <v>782419</v>
      </c>
    </row>
    <row r="17264" spans="6:6">
      <c r="F17264" s="77">
        <v>782424</v>
      </c>
    </row>
    <row r="17265" spans="6:6">
      <c r="F17265" s="77">
        <v>782428</v>
      </c>
    </row>
    <row r="17266" spans="6:6">
      <c r="F17266" s="77">
        <v>782430</v>
      </c>
    </row>
    <row r="17267" spans="6:6">
      <c r="F17267" s="77">
        <v>782431</v>
      </c>
    </row>
    <row r="17268" spans="6:6">
      <c r="F17268" s="77">
        <v>782434</v>
      </c>
    </row>
    <row r="17269" spans="6:6">
      <c r="F17269" s="77">
        <v>782436</v>
      </c>
    </row>
    <row r="17270" spans="6:6">
      <c r="F17270" s="77">
        <v>782437</v>
      </c>
    </row>
    <row r="17271" spans="6:6">
      <c r="F17271" s="77">
        <v>782439</v>
      </c>
    </row>
    <row r="17272" spans="6:6">
      <c r="F17272" s="77">
        <v>782441</v>
      </c>
    </row>
    <row r="17273" spans="6:6">
      <c r="F17273" s="77">
        <v>782442</v>
      </c>
    </row>
    <row r="17274" spans="6:6">
      <c r="F17274" s="77">
        <v>782443</v>
      </c>
    </row>
    <row r="17275" spans="6:6">
      <c r="F17275" s="77">
        <v>782444</v>
      </c>
    </row>
    <row r="17276" spans="6:6">
      <c r="F17276" s="77">
        <v>782446</v>
      </c>
    </row>
    <row r="17277" spans="6:6">
      <c r="F17277" s="77">
        <v>782447</v>
      </c>
    </row>
    <row r="17278" spans="6:6">
      <c r="F17278" s="77">
        <v>782448</v>
      </c>
    </row>
    <row r="17279" spans="6:6">
      <c r="F17279" s="77">
        <v>782450</v>
      </c>
    </row>
    <row r="17280" spans="6:6">
      <c r="F17280" s="77">
        <v>782455</v>
      </c>
    </row>
    <row r="17281" spans="6:6">
      <c r="F17281" s="77">
        <v>782456</v>
      </c>
    </row>
    <row r="17282" spans="6:6">
      <c r="F17282" s="77">
        <v>782462</v>
      </c>
    </row>
    <row r="17283" spans="6:6">
      <c r="F17283" s="77">
        <v>782464</v>
      </c>
    </row>
    <row r="17284" spans="6:6">
      <c r="F17284" s="77">
        <v>782470</v>
      </c>
    </row>
    <row r="17285" spans="6:6">
      <c r="F17285" s="77">
        <v>782472</v>
      </c>
    </row>
    <row r="17286" spans="6:6">
      <c r="F17286" s="77">
        <v>782473</v>
      </c>
    </row>
    <row r="17287" spans="6:6">
      <c r="F17287" s="77">
        <v>782474</v>
      </c>
    </row>
    <row r="17288" spans="6:6">
      <c r="F17288" s="77">
        <v>782475</v>
      </c>
    </row>
    <row r="17289" spans="6:6">
      <c r="F17289" s="77">
        <v>782479</v>
      </c>
    </row>
    <row r="17290" spans="6:6">
      <c r="F17290" s="77">
        <v>782481</v>
      </c>
    </row>
    <row r="17291" spans="6:6">
      <c r="F17291" s="77">
        <v>782487</v>
      </c>
    </row>
    <row r="17292" spans="6:6">
      <c r="F17292" s="77">
        <v>782491</v>
      </c>
    </row>
    <row r="17293" spans="6:6">
      <c r="F17293" s="77">
        <v>782495</v>
      </c>
    </row>
    <row r="17294" spans="6:6">
      <c r="F17294" s="77">
        <v>782496</v>
      </c>
    </row>
    <row r="17295" spans="6:6">
      <c r="F17295" s="77">
        <v>782499</v>
      </c>
    </row>
    <row r="17296" spans="6:6">
      <c r="F17296" s="77">
        <v>782502</v>
      </c>
    </row>
    <row r="17297" spans="6:6">
      <c r="F17297" s="77">
        <v>782505</v>
      </c>
    </row>
    <row r="17298" spans="6:6">
      <c r="F17298" s="77">
        <v>782513</v>
      </c>
    </row>
    <row r="17299" spans="6:6">
      <c r="F17299" s="77">
        <v>782518</v>
      </c>
    </row>
    <row r="17300" spans="6:6">
      <c r="F17300" s="77">
        <v>782521</v>
      </c>
    </row>
    <row r="17301" spans="6:6">
      <c r="F17301" s="77">
        <v>782522</v>
      </c>
    </row>
    <row r="17302" spans="6:6">
      <c r="F17302" s="77">
        <v>782525</v>
      </c>
    </row>
    <row r="17303" spans="6:6">
      <c r="F17303" s="77">
        <v>782527</v>
      </c>
    </row>
    <row r="17304" spans="6:6">
      <c r="F17304" s="77">
        <v>782528</v>
      </c>
    </row>
    <row r="17305" spans="6:6">
      <c r="F17305" s="77">
        <v>782529</v>
      </c>
    </row>
    <row r="17306" spans="6:6">
      <c r="F17306" s="77">
        <v>782531</v>
      </c>
    </row>
    <row r="17307" spans="6:6">
      <c r="F17307" s="77">
        <v>782535</v>
      </c>
    </row>
    <row r="17308" spans="6:6">
      <c r="F17308" s="77">
        <v>782542</v>
      </c>
    </row>
    <row r="17309" spans="6:6">
      <c r="F17309" s="77">
        <v>782543</v>
      </c>
    </row>
    <row r="17310" spans="6:6">
      <c r="F17310" s="77">
        <v>782544</v>
      </c>
    </row>
    <row r="17311" spans="6:6">
      <c r="F17311" s="77">
        <v>782545</v>
      </c>
    </row>
    <row r="17312" spans="6:6">
      <c r="F17312" s="77">
        <v>782550</v>
      </c>
    </row>
    <row r="17313" spans="6:6">
      <c r="F17313" s="77">
        <v>782554</v>
      </c>
    </row>
    <row r="17314" spans="6:6">
      <c r="F17314" s="77">
        <v>782555</v>
      </c>
    </row>
    <row r="17315" spans="6:6">
      <c r="F17315" s="77">
        <v>782558</v>
      </c>
    </row>
    <row r="17316" spans="6:6">
      <c r="F17316" s="77">
        <v>782560</v>
      </c>
    </row>
    <row r="17317" spans="6:6">
      <c r="F17317" s="77">
        <v>782565</v>
      </c>
    </row>
    <row r="17318" spans="6:6">
      <c r="F17318" s="77">
        <v>782566</v>
      </c>
    </row>
    <row r="17319" spans="6:6">
      <c r="F17319" s="77">
        <v>782576</v>
      </c>
    </row>
    <row r="17320" spans="6:6">
      <c r="F17320" s="77">
        <v>782577</v>
      </c>
    </row>
    <row r="17321" spans="6:6">
      <c r="F17321" s="77">
        <v>782581</v>
      </c>
    </row>
    <row r="17322" spans="6:6">
      <c r="F17322" s="77">
        <v>782591</v>
      </c>
    </row>
    <row r="17323" spans="6:6">
      <c r="F17323" s="77">
        <v>782592</v>
      </c>
    </row>
    <row r="17324" spans="6:6">
      <c r="F17324" s="77">
        <v>782594</v>
      </c>
    </row>
    <row r="17325" spans="6:6">
      <c r="F17325" s="77">
        <v>782597</v>
      </c>
    </row>
    <row r="17326" spans="6:6">
      <c r="F17326" s="77">
        <v>782598</v>
      </c>
    </row>
    <row r="17327" spans="6:6">
      <c r="F17327" s="77">
        <v>782599</v>
      </c>
    </row>
    <row r="17328" spans="6:6">
      <c r="F17328" s="77">
        <v>782601</v>
      </c>
    </row>
    <row r="17329" spans="6:6">
      <c r="F17329" s="77">
        <v>782603</v>
      </c>
    </row>
    <row r="17330" spans="6:6">
      <c r="F17330" s="77">
        <v>782604</v>
      </c>
    </row>
    <row r="17331" spans="6:6">
      <c r="F17331" s="77">
        <v>782605</v>
      </c>
    </row>
    <row r="17332" spans="6:6">
      <c r="F17332" s="77">
        <v>782609</v>
      </c>
    </row>
    <row r="17333" spans="6:6">
      <c r="F17333" s="77">
        <v>782610</v>
      </c>
    </row>
    <row r="17334" spans="6:6">
      <c r="F17334" s="77">
        <v>782615</v>
      </c>
    </row>
    <row r="17335" spans="6:6">
      <c r="F17335" s="77">
        <v>782622</v>
      </c>
    </row>
    <row r="17336" spans="6:6">
      <c r="F17336" s="77">
        <v>782623</v>
      </c>
    </row>
    <row r="17337" spans="6:6">
      <c r="F17337" s="77">
        <v>782624</v>
      </c>
    </row>
    <row r="17338" spans="6:6">
      <c r="F17338" s="77">
        <v>782626</v>
      </c>
    </row>
    <row r="17339" spans="6:6">
      <c r="F17339" s="77">
        <v>782628</v>
      </c>
    </row>
    <row r="17340" spans="6:6">
      <c r="F17340" s="77">
        <v>782629</v>
      </c>
    </row>
    <row r="17341" spans="6:6">
      <c r="F17341" s="77">
        <v>782630</v>
      </c>
    </row>
    <row r="17342" spans="6:6">
      <c r="F17342" s="77">
        <v>782631</v>
      </c>
    </row>
    <row r="17343" spans="6:6">
      <c r="F17343" s="77">
        <v>782633</v>
      </c>
    </row>
    <row r="17344" spans="6:6">
      <c r="F17344" s="77">
        <v>782635</v>
      </c>
    </row>
    <row r="17345" spans="6:6">
      <c r="F17345" s="77">
        <v>782638</v>
      </c>
    </row>
    <row r="17346" spans="6:6">
      <c r="F17346" s="77">
        <v>782639</v>
      </c>
    </row>
    <row r="17347" spans="6:6">
      <c r="F17347" s="77">
        <v>782641</v>
      </c>
    </row>
    <row r="17348" spans="6:6">
      <c r="F17348" s="77">
        <v>782645</v>
      </c>
    </row>
    <row r="17349" spans="6:6">
      <c r="F17349" s="77">
        <v>782651</v>
      </c>
    </row>
    <row r="17350" spans="6:6">
      <c r="F17350" s="77">
        <v>782652</v>
      </c>
    </row>
    <row r="17351" spans="6:6">
      <c r="F17351" s="77">
        <v>782656</v>
      </c>
    </row>
    <row r="17352" spans="6:6">
      <c r="F17352" s="77">
        <v>782657</v>
      </c>
    </row>
    <row r="17353" spans="6:6">
      <c r="F17353" s="77">
        <v>782658</v>
      </c>
    </row>
    <row r="17354" spans="6:6">
      <c r="F17354" s="77">
        <v>782659</v>
      </c>
    </row>
    <row r="17355" spans="6:6">
      <c r="F17355" s="77">
        <v>782660</v>
      </c>
    </row>
    <row r="17356" spans="6:6">
      <c r="F17356" s="77">
        <v>782666</v>
      </c>
    </row>
    <row r="17357" spans="6:6">
      <c r="F17357" s="77">
        <v>782667</v>
      </c>
    </row>
    <row r="17358" spans="6:6">
      <c r="F17358" s="77">
        <v>782668</v>
      </c>
    </row>
    <row r="17359" spans="6:6">
      <c r="F17359" s="77">
        <v>782669</v>
      </c>
    </row>
    <row r="17360" spans="6:6">
      <c r="F17360" s="77">
        <v>782673</v>
      </c>
    </row>
    <row r="17361" spans="6:6">
      <c r="F17361" s="77">
        <v>782674</v>
      </c>
    </row>
    <row r="17362" spans="6:6">
      <c r="F17362" s="77">
        <v>782675</v>
      </c>
    </row>
    <row r="17363" spans="6:6">
      <c r="F17363" s="77">
        <v>782677</v>
      </c>
    </row>
    <row r="17364" spans="6:6">
      <c r="F17364" s="77">
        <v>782678</v>
      </c>
    </row>
    <row r="17365" spans="6:6">
      <c r="F17365" s="77">
        <v>782682</v>
      </c>
    </row>
    <row r="17366" spans="6:6">
      <c r="F17366" s="77">
        <v>782688</v>
      </c>
    </row>
    <row r="17367" spans="6:6">
      <c r="F17367" s="77">
        <v>782689</v>
      </c>
    </row>
    <row r="17368" spans="6:6">
      <c r="F17368" s="77">
        <v>782690</v>
      </c>
    </row>
    <row r="17369" spans="6:6">
      <c r="F17369" s="77">
        <v>782692</v>
      </c>
    </row>
    <row r="17370" spans="6:6">
      <c r="F17370" s="77">
        <v>782694</v>
      </c>
    </row>
    <row r="17371" spans="6:6">
      <c r="F17371" s="77">
        <v>782697</v>
      </c>
    </row>
    <row r="17372" spans="6:6">
      <c r="F17372" s="77">
        <v>782698</v>
      </c>
    </row>
    <row r="17373" spans="6:6">
      <c r="F17373" s="77">
        <v>782699</v>
      </c>
    </row>
    <row r="17374" spans="6:6">
      <c r="F17374" s="77">
        <v>782703</v>
      </c>
    </row>
    <row r="17375" spans="6:6">
      <c r="F17375" s="77">
        <v>782705</v>
      </c>
    </row>
    <row r="17376" spans="6:6">
      <c r="F17376" s="77">
        <v>782706</v>
      </c>
    </row>
    <row r="17377" spans="6:6">
      <c r="F17377" s="77">
        <v>782715</v>
      </c>
    </row>
    <row r="17378" spans="6:6">
      <c r="F17378" s="77">
        <v>782718</v>
      </c>
    </row>
    <row r="17379" spans="6:6">
      <c r="F17379" s="77">
        <v>782719</v>
      </c>
    </row>
    <row r="17380" spans="6:6">
      <c r="F17380" s="77">
        <v>782723</v>
      </c>
    </row>
    <row r="17381" spans="6:6">
      <c r="F17381" s="77">
        <v>782731</v>
      </c>
    </row>
    <row r="17382" spans="6:6">
      <c r="F17382" s="77">
        <v>782732</v>
      </c>
    </row>
    <row r="17383" spans="6:6">
      <c r="F17383" s="77">
        <v>782735</v>
      </c>
    </row>
    <row r="17384" spans="6:6">
      <c r="F17384" s="77">
        <v>782738</v>
      </c>
    </row>
    <row r="17385" spans="6:6">
      <c r="F17385" s="77">
        <v>782740</v>
      </c>
    </row>
    <row r="17386" spans="6:6">
      <c r="F17386" s="77">
        <v>782743</v>
      </c>
    </row>
    <row r="17387" spans="6:6">
      <c r="F17387" s="77">
        <v>782746</v>
      </c>
    </row>
    <row r="17388" spans="6:6">
      <c r="F17388" s="77">
        <v>782748</v>
      </c>
    </row>
    <row r="17389" spans="6:6">
      <c r="F17389" s="77">
        <v>782752</v>
      </c>
    </row>
    <row r="17390" spans="6:6">
      <c r="F17390" s="77">
        <v>782754</v>
      </c>
    </row>
    <row r="17391" spans="6:6">
      <c r="F17391" s="77">
        <v>782755</v>
      </c>
    </row>
    <row r="17392" spans="6:6">
      <c r="F17392" s="77">
        <v>782758</v>
      </c>
    </row>
    <row r="17393" spans="6:6">
      <c r="F17393" s="77">
        <v>782766</v>
      </c>
    </row>
    <row r="17394" spans="6:6">
      <c r="F17394" s="77">
        <v>782769</v>
      </c>
    </row>
    <row r="17395" spans="6:6">
      <c r="F17395" s="77">
        <v>782774</v>
      </c>
    </row>
    <row r="17396" spans="6:6">
      <c r="F17396" s="77">
        <v>782775</v>
      </c>
    </row>
    <row r="17397" spans="6:6">
      <c r="F17397" s="77">
        <v>782776</v>
      </c>
    </row>
    <row r="17398" spans="6:6">
      <c r="F17398" s="77">
        <v>782779</v>
      </c>
    </row>
    <row r="17399" spans="6:6">
      <c r="F17399" s="77">
        <v>782781</v>
      </c>
    </row>
    <row r="17400" spans="6:6">
      <c r="F17400" s="77">
        <v>782784</v>
      </c>
    </row>
    <row r="17401" spans="6:6">
      <c r="F17401" s="77">
        <v>782787</v>
      </c>
    </row>
    <row r="17402" spans="6:6">
      <c r="F17402" s="77">
        <v>782788</v>
      </c>
    </row>
    <row r="17403" spans="6:6">
      <c r="F17403" s="77">
        <v>782791</v>
      </c>
    </row>
    <row r="17404" spans="6:6">
      <c r="F17404" s="77">
        <v>782792</v>
      </c>
    </row>
    <row r="17405" spans="6:6">
      <c r="F17405" s="77">
        <v>782793</v>
      </c>
    </row>
    <row r="17406" spans="6:6">
      <c r="F17406" s="77">
        <v>782797</v>
      </c>
    </row>
    <row r="17407" spans="6:6">
      <c r="F17407" s="77">
        <v>782799</v>
      </c>
    </row>
    <row r="17408" spans="6:6">
      <c r="F17408" s="77">
        <v>782802</v>
      </c>
    </row>
    <row r="17409" spans="6:6">
      <c r="F17409" s="77">
        <v>782805</v>
      </c>
    </row>
    <row r="17410" spans="6:6">
      <c r="F17410" s="77">
        <v>782807</v>
      </c>
    </row>
    <row r="17411" spans="6:6">
      <c r="F17411" s="77">
        <v>782812</v>
      </c>
    </row>
    <row r="17412" spans="6:6">
      <c r="F17412" s="77">
        <v>782816</v>
      </c>
    </row>
    <row r="17413" spans="6:6">
      <c r="F17413" s="77">
        <v>782819</v>
      </c>
    </row>
    <row r="17414" spans="6:6">
      <c r="F17414" s="77">
        <v>782820</v>
      </c>
    </row>
    <row r="17415" spans="6:6">
      <c r="F17415" s="77">
        <v>782821</v>
      </c>
    </row>
    <row r="17416" spans="6:6">
      <c r="F17416" s="77">
        <v>782823</v>
      </c>
    </row>
    <row r="17417" spans="6:6">
      <c r="F17417" s="77">
        <v>782824</v>
      </c>
    </row>
    <row r="17418" spans="6:6">
      <c r="F17418" s="77">
        <v>782825</v>
      </c>
    </row>
    <row r="17419" spans="6:6">
      <c r="F17419" s="77">
        <v>782828</v>
      </c>
    </row>
    <row r="17420" spans="6:6">
      <c r="F17420" s="77">
        <v>782830</v>
      </c>
    </row>
    <row r="17421" spans="6:6">
      <c r="F17421" s="77">
        <v>782831</v>
      </c>
    </row>
    <row r="17422" spans="6:6">
      <c r="F17422" s="77">
        <v>782833</v>
      </c>
    </row>
    <row r="17423" spans="6:6">
      <c r="F17423" s="77">
        <v>782834</v>
      </c>
    </row>
    <row r="17424" spans="6:6">
      <c r="F17424" s="77">
        <v>782835</v>
      </c>
    </row>
    <row r="17425" spans="6:6">
      <c r="F17425" s="77">
        <v>782838</v>
      </c>
    </row>
    <row r="17426" spans="6:6">
      <c r="F17426" s="77">
        <v>782839</v>
      </c>
    </row>
    <row r="17427" spans="6:6">
      <c r="F17427" s="77">
        <v>782840</v>
      </c>
    </row>
    <row r="17428" spans="6:6">
      <c r="F17428" s="77">
        <v>782841</v>
      </c>
    </row>
    <row r="17429" spans="6:6">
      <c r="F17429" s="77">
        <v>782844</v>
      </c>
    </row>
    <row r="17430" spans="6:6">
      <c r="F17430" s="77">
        <v>782845</v>
      </c>
    </row>
    <row r="17431" spans="6:6">
      <c r="F17431" s="77">
        <v>782847</v>
      </c>
    </row>
    <row r="17432" spans="6:6">
      <c r="F17432" s="77">
        <v>782848</v>
      </c>
    </row>
    <row r="17433" spans="6:6">
      <c r="F17433" s="77">
        <v>782851</v>
      </c>
    </row>
    <row r="17434" spans="6:6">
      <c r="F17434" s="77">
        <v>782855</v>
      </c>
    </row>
    <row r="17435" spans="6:6">
      <c r="F17435" s="77">
        <v>782858</v>
      </c>
    </row>
    <row r="17436" spans="6:6">
      <c r="F17436" s="77">
        <v>782861</v>
      </c>
    </row>
    <row r="17437" spans="6:6">
      <c r="F17437" s="77">
        <v>782862</v>
      </c>
    </row>
    <row r="17438" spans="6:6">
      <c r="F17438" s="77">
        <v>782865</v>
      </c>
    </row>
    <row r="17439" spans="6:6">
      <c r="F17439" s="77">
        <v>782866</v>
      </c>
    </row>
    <row r="17440" spans="6:6">
      <c r="F17440" s="77">
        <v>782871</v>
      </c>
    </row>
    <row r="17441" spans="6:6">
      <c r="F17441" s="77">
        <v>782877</v>
      </c>
    </row>
    <row r="17442" spans="6:6">
      <c r="F17442" s="77">
        <v>782884</v>
      </c>
    </row>
    <row r="17443" spans="6:6">
      <c r="F17443" s="77">
        <v>782885</v>
      </c>
    </row>
    <row r="17444" spans="6:6">
      <c r="F17444" s="77">
        <v>782887</v>
      </c>
    </row>
    <row r="17445" spans="6:6">
      <c r="F17445" s="77">
        <v>782889</v>
      </c>
    </row>
    <row r="17446" spans="6:6">
      <c r="F17446" s="77">
        <v>782892</v>
      </c>
    </row>
    <row r="17447" spans="6:6">
      <c r="F17447" s="77">
        <v>782895</v>
      </c>
    </row>
    <row r="17448" spans="6:6">
      <c r="F17448" s="77">
        <v>782899</v>
      </c>
    </row>
    <row r="17449" spans="6:6">
      <c r="F17449" s="77">
        <v>782900</v>
      </c>
    </row>
    <row r="17450" spans="6:6">
      <c r="F17450" s="77">
        <v>782902</v>
      </c>
    </row>
    <row r="17451" spans="6:6">
      <c r="F17451" s="77">
        <v>782903</v>
      </c>
    </row>
    <row r="17452" spans="6:6">
      <c r="F17452" s="77">
        <v>782904</v>
      </c>
    </row>
    <row r="17453" spans="6:6">
      <c r="F17453" s="77">
        <v>782905</v>
      </c>
    </row>
    <row r="17454" spans="6:6">
      <c r="F17454" s="77">
        <v>782907</v>
      </c>
    </row>
    <row r="17455" spans="6:6">
      <c r="F17455" s="77">
        <v>782908</v>
      </c>
    </row>
    <row r="17456" spans="6:6">
      <c r="F17456" s="77">
        <v>782910</v>
      </c>
    </row>
    <row r="17457" spans="6:6">
      <c r="F17457" s="77">
        <v>782913</v>
      </c>
    </row>
    <row r="17458" spans="6:6">
      <c r="F17458" s="77">
        <v>782916</v>
      </c>
    </row>
    <row r="17459" spans="6:6">
      <c r="F17459" s="77">
        <v>782921</v>
      </c>
    </row>
    <row r="17460" spans="6:6">
      <c r="F17460" s="77">
        <v>782922</v>
      </c>
    </row>
    <row r="17461" spans="6:6">
      <c r="F17461" s="77">
        <v>782924</v>
      </c>
    </row>
    <row r="17462" spans="6:6">
      <c r="F17462" s="77">
        <v>782926</v>
      </c>
    </row>
    <row r="17463" spans="6:6">
      <c r="F17463" s="77">
        <v>782927</v>
      </c>
    </row>
    <row r="17464" spans="6:6">
      <c r="F17464" s="77">
        <v>782932</v>
      </c>
    </row>
    <row r="17465" spans="6:6">
      <c r="F17465" s="77">
        <v>782935</v>
      </c>
    </row>
    <row r="17466" spans="6:6">
      <c r="F17466" s="77">
        <v>782938</v>
      </c>
    </row>
    <row r="17467" spans="6:6">
      <c r="F17467" s="77">
        <v>782941</v>
      </c>
    </row>
    <row r="17468" spans="6:6">
      <c r="F17468" s="77">
        <v>782942</v>
      </c>
    </row>
    <row r="17469" spans="6:6">
      <c r="F17469" s="77">
        <v>782950</v>
      </c>
    </row>
    <row r="17470" spans="6:6">
      <c r="F17470" s="77">
        <v>782951</v>
      </c>
    </row>
    <row r="17471" spans="6:6">
      <c r="F17471" s="77">
        <v>782954</v>
      </c>
    </row>
    <row r="17472" spans="6:6">
      <c r="F17472" s="77">
        <v>782955</v>
      </c>
    </row>
    <row r="17473" spans="6:6">
      <c r="F17473" s="77">
        <v>782956</v>
      </c>
    </row>
    <row r="17474" spans="6:6">
      <c r="F17474" s="77">
        <v>782957</v>
      </c>
    </row>
    <row r="17475" spans="6:6">
      <c r="F17475" s="77">
        <v>782958</v>
      </c>
    </row>
    <row r="17476" spans="6:6">
      <c r="F17476" s="77">
        <v>782960</v>
      </c>
    </row>
    <row r="17477" spans="6:6">
      <c r="F17477" s="77">
        <v>782961</v>
      </c>
    </row>
    <row r="17478" spans="6:6">
      <c r="F17478" s="77">
        <v>782963</v>
      </c>
    </row>
    <row r="17479" spans="6:6">
      <c r="F17479" s="77">
        <v>782964</v>
      </c>
    </row>
    <row r="17480" spans="6:6">
      <c r="F17480" s="77">
        <v>782966</v>
      </c>
    </row>
    <row r="17481" spans="6:6">
      <c r="F17481" s="77">
        <v>782968</v>
      </c>
    </row>
    <row r="17482" spans="6:6">
      <c r="F17482" s="77">
        <v>782973</v>
      </c>
    </row>
    <row r="17483" spans="6:6">
      <c r="F17483" s="77">
        <v>782977</v>
      </c>
    </row>
    <row r="17484" spans="6:6">
      <c r="F17484" s="77">
        <v>782978</v>
      </c>
    </row>
    <row r="17485" spans="6:6">
      <c r="F17485" s="77">
        <v>782987</v>
      </c>
    </row>
    <row r="17486" spans="6:6">
      <c r="F17486" s="77">
        <v>782988</v>
      </c>
    </row>
    <row r="17487" spans="6:6">
      <c r="F17487" s="77">
        <v>782989</v>
      </c>
    </row>
    <row r="17488" spans="6:6">
      <c r="F17488" s="77">
        <v>782999</v>
      </c>
    </row>
    <row r="17489" spans="6:6">
      <c r="F17489" s="77">
        <v>783000</v>
      </c>
    </row>
    <row r="17490" spans="6:6">
      <c r="F17490" s="77">
        <v>783002</v>
      </c>
    </row>
    <row r="17491" spans="6:6">
      <c r="F17491" s="77">
        <v>783009</v>
      </c>
    </row>
    <row r="17492" spans="6:6">
      <c r="F17492" s="77">
        <v>783010</v>
      </c>
    </row>
    <row r="17493" spans="6:6">
      <c r="F17493" s="77">
        <v>783012</v>
      </c>
    </row>
    <row r="17494" spans="6:6">
      <c r="F17494" s="77">
        <v>783013</v>
      </c>
    </row>
    <row r="17495" spans="6:6">
      <c r="F17495" s="77">
        <v>783019</v>
      </c>
    </row>
    <row r="17496" spans="6:6">
      <c r="F17496" s="77">
        <v>783020</v>
      </c>
    </row>
    <row r="17497" spans="6:6">
      <c r="F17497" s="77">
        <v>783021</v>
      </c>
    </row>
    <row r="17498" spans="6:6">
      <c r="F17498" s="77">
        <v>783022</v>
      </c>
    </row>
    <row r="17499" spans="6:6">
      <c r="F17499" s="77">
        <v>783025</v>
      </c>
    </row>
    <row r="17500" spans="6:6">
      <c r="F17500" s="77">
        <v>783026</v>
      </c>
    </row>
    <row r="17501" spans="6:6">
      <c r="F17501" s="77">
        <v>783033</v>
      </c>
    </row>
    <row r="17502" spans="6:6">
      <c r="F17502" s="77">
        <v>783041</v>
      </c>
    </row>
    <row r="17503" spans="6:6">
      <c r="F17503" s="77">
        <v>783043</v>
      </c>
    </row>
    <row r="17504" spans="6:6">
      <c r="F17504" s="77">
        <v>783045</v>
      </c>
    </row>
    <row r="17505" spans="6:6">
      <c r="F17505" s="77">
        <v>783058</v>
      </c>
    </row>
    <row r="17506" spans="6:6">
      <c r="F17506" s="77">
        <v>783060</v>
      </c>
    </row>
    <row r="17507" spans="6:6">
      <c r="F17507" s="77">
        <v>783064</v>
      </c>
    </row>
    <row r="17508" spans="6:6">
      <c r="F17508" s="77">
        <v>783065</v>
      </c>
    </row>
    <row r="17509" spans="6:6">
      <c r="F17509" s="77">
        <v>783067</v>
      </c>
    </row>
    <row r="17510" spans="6:6">
      <c r="F17510" s="77">
        <v>783068</v>
      </c>
    </row>
    <row r="17511" spans="6:6">
      <c r="F17511" s="77">
        <v>783070</v>
      </c>
    </row>
    <row r="17512" spans="6:6">
      <c r="F17512" s="77">
        <v>783071</v>
      </c>
    </row>
    <row r="17513" spans="6:6">
      <c r="F17513" s="77">
        <v>783078</v>
      </c>
    </row>
    <row r="17514" spans="6:6">
      <c r="F17514" s="77">
        <v>783086</v>
      </c>
    </row>
    <row r="17515" spans="6:6">
      <c r="F17515" s="77">
        <v>783088</v>
      </c>
    </row>
    <row r="17516" spans="6:6">
      <c r="F17516" s="77">
        <v>783090</v>
      </c>
    </row>
    <row r="17517" spans="6:6">
      <c r="F17517" s="77">
        <v>783093</v>
      </c>
    </row>
    <row r="17518" spans="6:6">
      <c r="F17518" s="77">
        <v>783096</v>
      </c>
    </row>
    <row r="17519" spans="6:6">
      <c r="F17519" s="77">
        <v>783100</v>
      </c>
    </row>
    <row r="17520" spans="6:6">
      <c r="F17520" s="77">
        <v>783104</v>
      </c>
    </row>
    <row r="17521" spans="6:6">
      <c r="F17521" s="77">
        <v>783105</v>
      </c>
    </row>
    <row r="17522" spans="6:6">
      <c r="F17522" s="77">
        <v>783106</v>
      </c>
    </row>
    <row r="17523" spans="6:6">
      <c r="F17523" s="77">
        <v>783109</v>
      </c>
    </row>
    <row r="17524" spans="6:6">
      <c r="F17524" s="77">
        <v>783110</v>
      </c>
    </row>
    <row r="17525" spans="6:6">
      <c r="F17525" s="77">
        <v>783113</v>
      </c>
    </row>
    <row r="17526" spans="6:6">
      <c r="F17526" s="77">
        <v>783116</v>
      </c>
    </row>
    <row r="17527" spans="6:6">
      <c r="F17527" s="77">
        <v>783117</v>
      </c>
    </row>
    <row r="17528" spans="6:6">
      <c r="F17528" s="77">
        <v>783124</v>
      </c>
    </row>
    <row r="17529" spans="6:6">
      <c r="F17529" s="77">
        <v>783125</v>
      </c>
    </row>
    <row r="17530" spans="6:6">
      <c r="F17530" s="77">
        <v>783134</v>
      </c>
    </row>
    <row r="17531" spans="6:6">
      <c r="F17531" s="77">
        <v>783135</v>
      </c>
    </row>
    <row r="17532" spans="6:6">
      <c r="F17532" s="77">
        <v>783141</v>
      </c>
    </row>
    <row r="17533" spans="6:6">
      <c r="F17533" s="77">
        <v>783142</v>
      </c>
    </row>
    <row r="17534" spans="6:6">
      <c r="F17534" s="77">
        <v>783144</v>
      </c>
    </row>
    <row r="17535" spans="6:6">
      <c r="F17535" s="77">
        <v>783146</v>
      </c>
    </row>
    <row r="17536" spans="6:6">
      <c r="F17536" s="77">
        <v>783148</v>
      </c>
    </row>
    <row r="17537" spans="6:6">
      <c r="F17537" s="77">
        <v>783151</v>
      </c>
    </row>
    <row r="17538" spans="6:6">
      <c r="F17538" s="77">
        <v>783152</v>
      </c>
    </row>
    <row r="17539" spans="6:6">
      <c r="F17539" s="77">
        <v>783160</v>
      </c>
    </row>
    <row r="17540" spans="6:6">
      <c r="F17540" s="77">
        <v>783161</v>
      </c>
    </row>
    <row r="17541" spans="6:6">
      <c r="F17541" s="77">
        <v>783163</v>
      </c>
    </row>
    <row r="17542" spans="6:6">
      <c r="F17542" s="77">
        <v>783164</v>
      </c>
    </row>
    <row r="17543" spans="6:6">
      <c r="F17543" s="77">
        <v>783172</v>
      </c>
    </row>
    <row r="17544" spans="6:6">
      <c r="F17544" s="77">
        <v>783180</v>
      </c>
    </row>
    <row r="17545" spans="6:6">
      <c r="F17545" s="77">
        <v>783185</v>
      </c>
    </row>
    <row r="17546" spans="6:6">
      <c r="F17546" s="77">
        <v>783189</v>
      </c>
    </row>
    <row r="17547" spans="6:6">
      <c r="F17547" s="77">
        <v>783190</v>
      </c>
    </row>
    <row r="17548" spans="6:6">
      <c r="F17548" s="77">
        <v>783195</v>
      </c>
    </row>
    <row r="17549" spans="6:6">
      <c r="F17549" s="77">
        <v>783197</v>
      </c>
    </row>
    <row r="17550" spans="6:6">
      <c r="F17550" s="77">
        <v>783201</v>
      </c>
    </row>
    <row r="17551" spans="6:6">
      <c r="F17551" s="77">
        <v>783202</v>
      </c>
    </row>
    <row r="17552" spans="6:6">
      <c r="F17552" s="77">
        <v>783203</v>
      </c>
    </row>
    <row r="17553" spans="6:6">
      <c r="F17553" s="77">
        <v>783205</v>
      </c>
    </row>
    <row r="17554" spans="6:6">
      <c r="F17554" s="77">
        <v>783210</v>
      </c>
    </row>
    <row r="17555" spans="6:6">
      <c r="F17555" s="77">
        <v>783211</v>
      </c>
    </row>
    <row r="17556" spans="6:6">
      <c r="F17556" s="77">
        <v>783217</v>
      </c>
    </row>
    <row r="17557" spans="6:6">
      <c r="F17557" s="77">
        <v>783220</v>
      </c>
    </row>
    <row r="17558" spans="6:6">
      <c r="F17558" s="77">
        <v>783224</v>
      </c>
    </row>
    <row r="17559" spans="6:6">
      <c r="F17559" s="77">
        <v>783225</v>
      </c>
    </row>
    <row r="17560" spans="6:6">
      <c r="F17560" s="77">
        <v>783227</v>
      </c>
    </row>
    <row r="17561" spans="6:6">
      <c r="F17561" s="77">
        <v>783228</v>
      </c>
    </row>
    <row r="17562" spans="6:6">
      <c r="F17562" s="77">
        <v>783229</v>
      </c>
    </row>
    <row r="17563" spans="6:6">
      <c r="F17563" s="77">
        <v>783230</v>
      </c>
    </row>
    <row r="17564" spans="6:6">
      <c r="F17564" s="77">
        <v>783231</v>
      </c>
    </row>
    <row r="17565" spans="6:6">
      <c r="F17565" s="77">
        <v>783232</v>
      </c>
    </row>
    <row r="17566" spans="6:6">
      <c r="F17566" s="77">
        <v>783234</v>
      </c>
    </row>
    <row r="17567" spans="6:6">
      <c r="F17567" s="77">
        <v>783235</v>
      </c>
    </row>
    <row r="17568" spans="6:6">
      <c r="F17568" s="77">
        <v>783239</v>
      </c>
    </row>
    <row r="17569" spans="6:6">
      <c r="F17569" s="77">
        <v>783240</v>
      </c>
    </row>
    <row r="17570" spans="6:6">
      <c r="F17570" s="77">
        <v>783248</v>
      </c>
    </row>
    <row r="17571" spans="6:6">
      <c r="F17571" s="77">
        <v>783250</v>
      </c>
    </row>
    <row r="17572" spans="6:6">
      <c r="F17572" s="77">
        <v>783253</v>
      </c>
    </row>
    <row r="17573" spans="6:6">
      <c r="F17573" s="77">
        <v>783254</v>
      </c>
    </row>
    <row r="17574" spans="6:6">
      <c r="F17574" s="77">
        <v>783255</v>
      </c>
    </row>
    <row r="17575" spans="6:6">
      <c r="F17575" s="77">
        <v>783256</v>
      </c>
    </row>
    <row r="17576" spans="6:6">
      <c r="F17576" s="77">
        <v>783257</v>
      </c>
    </row>
    <row r="17577" spans="6:6">
      <c r="F17577" s="77">
        <v>783258</v>
      </c>
    </row>
    <row r="17578" spans="6:6">
      <c r="F17578" s="77">
        <v>783259</v>
      </c>
    </row>
    <row r="17579" spans="6:6">
      <c r="F17579" s="77">
        <v>783260</v>
      </c>
    </row>
    <row r="17580" spans="6:6">
      <c r="F17580" s="77">
        <v>783261</v>
      </c>
    </row>
    <row r="17581" spans="6:6">
      <c r="F17581" s="77">
        <v>783262</v>
      </c>
    </row>
    <row r="17582" spans="6:6">
      <c r="F17582" s="77">
        <v>783264</v>
      </c>
    </row>
    <row r="17583" spans="6:6">
      <c r="F17583" s="77">
        <v>783265</v>
      </c>
    </row>
    <row r="17584" spans="6:6">
      <c r="F17584" s="77">
        <v>783267</v>
      </c>
    </row>
    <row r="17585" spans="6:6">
      <c r="F17585" s="77">
        <v>783269</v>
      </c>
    </row>
    <row r="17586" spans="6:6">
      <c r="F17586" s="77">
        <v>783275</v>
      </c>
    </row>
    <row r="17587" spans="6:6">
      <c r="F17587" s="77">
        <v>783279</v>
      </c>
    </row>
    <row r="17588" spans="6:6">
      <c r="F17588" s="77">
        <v>783281</v>
      </c>
    </row>
    <row r="17589" spans="6:6">
      <c r="F17589" s="77">
        <v>783289</v>
      </c>
    </row>
    <row r="17590" spans="6:6">
      <c r="F17590" s="77">
        <v>783291</v>
      </c>
    </row>
    <row r="17591" spans="6:6">
      <c r="F17591" s="77">
        <v>783293</v>
      </c>
    </row>
    <row r="17592" spans="6:6">
      <c r="F17592" s="77">
        <v>783294</v>
      </c>
    </row>
    <row r="17593" spans="6:6">
      <c r="F17593" s="77">
        <v>783297</v>
      </c>
    </row>
    <row r="17594" spans="6:6">
      <c r="F17594" s="77">
        <v>783299</v>
      </c>
    </row>
    <row r="17595" spans="6:6">
      <c r="F17595" s="77">
        <v>783300</v>
      </c>
    </row>
    <row r="17596" spans="6:6">
      <c r="F17596" s="77">
        <v>783301</v>
      </c>
    </row>
    <row r="17597" spans="6:6">
      <c r="F17597" s="77">
        <v>783302</v>
      </c>
    </row>
    <row r="17598" spans="6:6">
      <c r="F17598" s="77">
        <v>783311</v>
      </c>
    </row>
    <row r="17599" spans="6:6">
      <c r="F17599" s="77">
        <v>783313</v>
      </c>
    </row>
    <row r="17600" spans="6:6">
      <c r="F17600" s="77">
        <v>783316</v>
      </c>
    </row>
    <row r="17601" spans="6:6">
      <c r="F17601" s="77">
        <v>783320</v>
      </c>
    </row>
    <row r="17602" spans="6:6">
      <c r="F17602" s="77">
        <v>783321</v>
      </c>
    </row>
    <row r="17603" spans="6:6">
      <c r="F17603" s="77">
        <v>783322</v>
      </c>
    </row>
    <row r="17604" spans="6:6">
      <c r="F17604" s="77">
        <v>783323</v>
      </c>
    </row>
    <row r="17605" spans="6:6">
      <c r="F17605" s="77">
        <v>783325</v>
      </c>
    </row>
    <row r="17606" spans="6:6">
      <c r="F17606" s="77">
        <v>783328</v>
      </c>
    </row>
    <row r="17607" spans="6:6">
      <c r="F17607" s="77">
        <v>783329</v>
      </c>
    </row>
    <row r="17608" spans="6:6">
      <c r="F17608" s="77">
        <v>783330</v>
      </c>
    </row>
    <row r="17609" spans="6:6">
      <c r="F17609" s="77">
        <v>783331</v>
      </c>
    </row>
    <row r="17610" spans="6:6">
      <c r="F17610" s="77">
        <v>783333</v>
      </c>
    </row>
    <row r="17611" spans="6:6">
      <c r="F17611" s="77">
        <v>783335</v>
      </c>
    </row>
    <row r="17612" spans="6:6">
      <c r="F17612" s="77">
        <v>783336</v>
      </c>
    </row>
    <row r="17613" spans="6:6">
      <c r="F17613" s="77">
        <v>783337</v>
      </c>
    </row>
    <row r="17614" spans="6:6">
      <c r="F17614" s="77">
        <v>783339</v>
      </c>
    </row>
    <row r="17615" spans="6:6">
      <c r="F17615" s="77">
        <v>783342</v>
      </c>
    </row>
    <row r="17616" spans="6:6">
      <c r="F17616" s="77">
        <v>783344</v>
      </c>
    </row>
    <row r="17617" spans="6:6">
      <c r="F17617" s="77">
        <v>783349</v>
      </c>
    </row>
    <row r="17618" spans="6:6">
      <c r="F17618" s="77">
        <v>783354</v>
      </c>
    </row>
    <row r="17619" spans="6:6">
      <c r="F17619" s="77">
        <v>783355</v>
      </c>
    </row>
    <row r="17620" spans="6:6">
      <c r="F17620" s="77">
        <v>783362</v>
      </c>
    </row>
    <row r="17621" spans="6:6">
      <c r="F17621" s="77">
        <v>783366</v>
      </c>
    </row>
    <row r="17622" spans="6:6">
      <c r="F17622" s="77">
        <v>783367</v>
      </c>
    </row>
    <row r="17623" spans="6:6">
      <c r="F17623" s="77">
        <v>783370</v>
      </c>
    </row>
    <row r="17624" spans="6:6">
      <c r="F17624" s="77">
        <v>783371</v>
      </c>
    </row>
    <row r="17625" spans="6:6">
      <c r="F17625" s="77">
        <v>783373</v>
      </c>
    </row>
    <row r="17626" spans="6:6">
      <c r="F17626" s="77">
        <v>783374</v>
      </c>
    </row>
    <row r="17627" spans="6:6">
      <c r="F17627" s="77">
        <v>783375</v>
      </c>
    </row>
    <row r="17628" spans="6:6">
      <c r="F17628" s="77">
        <v>783376</v>
      </c>
    </row>
    <row r="17629" spans="6:6">
      <c r="F17629" s="77">
        <v>783378</v>
      </c>
    </row>
    <row r="17630" spans="6:6">
      <c r="F17630" s="77">
        <v>783379</v>
      </c>
    </row>
    <row r="17631" spans="6:6">
      <c r="F17631" s="77">
        <v>783380</v>
      </c>
    </row>
    <row r="17632" spans="6:6">
      <c r="F17632" s="77">
        <v>783382</v>
      </c>
    </row>
    <row r="17633" spans="6:6">
      <c r="F17633" s="77">
        <v>783384</v>
      </c>
    </row>
    <row r="17634" spans="6:6">
      <c r="F17634" s="77">
        <v>783390</v>
      </c>
    </row>
    <row r="17635" spans="6:6">
      <c r="F17635" s="77">
        <v>783392</v>
      </c>
    </row>
    <row r="17636" spans="6:6">
      <c r="F17636" s="77">
        <v>783396</v>
      </c>
    </row>
    <row r="17637" spans="6:6">
      <c r="F17637" s="77">
        <v>783399</v>
      </c>
    </row>
    <row r="17638" spans="6:6">
      <c r="F17638" s="77">
        <v>783401</v>
      </c>
    </row>
    <row r="17639" spans="6:6">
      <c r="F17639" s="77">
        <v>783414</v>
      </c>
    </row>
    <row r="17640" spans="6:6">
      <c r="F17640" s="77">
        <v>783415</v>
      </c>
    </row>
    <row r="17641" spans="6:6">
      <c r="F17641" s="77">
        <v>783416</v>
      </c>
    </row>
    <row r="17642" spans="6:6">
      <c r="F17642" s="77">
        <v>783421</v>
      </c>
    </row>
    <row r="17643" spans="6:6">
      <c r="F17643" s="77">
        <v>783426</v>
      </c>
    </row>
    <row r="17644" spans="6:6">
      <c r="F17644" s="77">
        <v>783427</v>
      </c>
    </row>
    <row r="17645" spans="6:6">
      <c r="F17645" s="77">
        <v>783429</v>
      </c>
    </row>
    <row r="17646" spans="6:6">
      <c r="F17646" s="77">
        <v>783431</v>
      </c>
    </row>
    <row r="17647" spans="6:6">
      <c r="F17647" s="77">
        <v>783432</v>
      </c>
    </row>
    <row r="17648" spans="6:6">
      <c r="F17648" s="77">
        <v>783434</v>
      </c>
    </row>
    <row r="17649" spans="6:6">
      <c r="F17649" s="77">
        <v>783439</v>
      </c>
    </row>
    <row r="17650" spans="6:6">
      <c r="F17650" s="77">
        <v>783446</v>
      </c>
    </row>
    <row r="17651" spans="6:6">
      <c r="F17651" s="77">
        <v>783451</v>
      </c>
    </row>
    <row r="17652" spans="6:6">
      <c r="F17652" s="77">
        <v>783452</v>
      </c>
    </row>
    <row r="17653" spans="6:6">
      <c r="F17653" s="77">
        <v>783459</v>
      </c>
    </row>
    <row r="17654" spans="6:6">
      <c r="F17654" s="77">
        <v>783461</v>
      </c>
    </row>
    <row r="17655" spans="6:6">
      <c r="F17655" s="77">
        <v>783462</v>
      </c>
    </row>
    <row r="17656" spans="6:6">
      <c r="F17656" s="77">
        <v>783463</v>
      </c>
    </row>
    <row r="17657" spans="6:6">
      <c r="F17657" s="77">
        <v>783466</v>
      </c>
    </row>
    <row r="17658" spans="6:6">
      <c r="F17658" s="77">
        <v>783470</v>
      </c>
    </row>
    <row r="17659" spans="6:6">
      <c r="F17659" s="77">
        <v>783471</v>
      </c>
    </row>
    <row r="17660" spans="6:6">
      <c r="F17660" s="77">
        <v>783472</v>
      </c>
    </row>
    <row r="17661" spans="6:6">
      <c r="F17661" s="77">
        <v>783477</v>
      </c>
    </row>
    <row r="17662" spans="6:6">
      <c r="F17662" s="77">
        <v>783478</v>
      </c>
    </row>
    <row r="17663" spans="6:6">
      <c r="F17663" s="77">
        <v>783484</v>
      </c>
    </row>
    <row r="17664" spans="6:6">
      <c r="F17664" s="77">
        <v>783487</v>
      </c>
    </row>
    <row r="17665" spans="6:6">
      <c r="F17665" s="77">
        <v>783488</v>
      </c>
    </row>
    <row r="17666" spans="6:6">
      <c r="F17666" s="77">
        <v>783491</v>
      </c>
    </row>
    <row r="17667" spans="6:6">
      <c r="F17667" s="77">
        <v>783492</v>
      </c>
    </row>
    <row r="17668" spans="6:6">
      <c r="F17668" s="77">
        <v>783493</v>
      </c>
    </row>
    <row r="17669" spans="6:6">
      <c r="F17669" s="77">
        <v>783495</v>
      </c>
    </row>
    <row r="17670" spans="6:6">
      <c r="F17670" s="77">
        <v>783497</v>
      </c>
    </row>
    <row r="17671" spans="6:6">
      <c r="F17671" s="77">
        <v>783502</v>
      </c>
    </row>
    <row r="17672" spans="6:6">
      <c r="F17672" s="77">
        <v>783504</v>
      </c>
    </row>
    <row r="17673" spans="6:6">
      <c r="F17673" s="77">
        <v>783508</v>
      </c>
    </row>
    <row r="17674" spans="6:6">
      <c r="F17674" s="77">
        <v>783509</v>
      </c>
    </row>
    <row r="17675" spans="6:6">
      <c r="F17675" s="77">
        <v>783514</v>
      </c>
    </row>
    <row r="17676" spans="6:6">
      <c r="F17676" s="77">
        <v>783518</v>
      </c>
    </row>
    <row r="17677" spans="6:6">
      <c r="F17677" s="77">
        <v>783525</v>
      </c>
    </row>
    <row r="17678" spans="6:6">
      <c r="F17678" s="77">
        <v>783528</v>
      </c>
    </row>
    <row r="17679" spans="6:6">
      <c r="F17679" s="77">
        <v>783529</v>
      </c>
    </row>
    <row r="17680" spans="6:6">
      <c r="F17680" s="77">
        <v>783533</v>
      </c>
    </row>
    <row r="17681" spans="6:6">
      <c r="F17681" s="77">
        <v>783535</v>
      </c>
    </row>
    <row r="17682" spans="6:6">
      <c r="F17682" s="77">
        <v>783536</v>
      </c>
    </row>
    <row r="17683" spans="6:6">
      <c r="F17683" s="77">
        <v>783538</v>
      </c>
    </row>
    <row r="17684" spans="6:6">
      <c r="F17684" s="77">
        <v>783539</v>
      </c>
    </row>
    <row r="17685" spans="6:6">
      <c r="F17685" s="77">
        <v>783540</v>
      </c>
    </row>
    <row r="17686" spans="6:6">
      <c r="F17686" s="77">
        <v>783541</v>
      </c>
    </row>
    <row r="17687" spans="6:6">
      <c r="F17687" s="77">
        <v>783542</v>
      </c>
    </row>
    <row r="17688" spans="6:6">
      <c r="F17688" s="77">
        <v>783548</v>
      </c>
    </row>
    <row r="17689" spans="6:6">
      <c r="F17689" s="77">
        <v>783553</v>
      </c>
    </row>
    <row r="17690" spans="6:6">
      <c r="F17690" s="77">
        <v>783558</v>
      </c>
    </row>
    <row r="17691" spans="6:6">
      <c r="F17691" s="77">
        <v>783561</v>
      </c>
    </row>
    <row r="17692" spans="6:6">
      <c r="F17692" s="77">
        <v>783562</v>
      </c>
    </row>
    <row r="17693" spans="6:6">
      <c r="F17693" s="77">
        <v>783563</v>
      </c>
    </row>
    <row r="17694" spans="6:6">
      <c r="F17694" s="77">
        <v>783564</v>
      </c>
    </row>
    <row r="17695" spans="6:6">
      <c r="F17695" s="77">
        <v>783565</v>
      </c>
    </row>
    <row r="17696" spans="6:6">
      <c r="F17696" s="77">
        <v>783566</v>
      </c>
    </row>
    <row r="17697" spans="6:6">
      <c r="F17697" s="77">
        <v>783567</v>
      </c>
    </row>
    <row r="17698" spans="6:6">
      <c r="F17698" s="77">
        <v>783569</v>
      </c>
    </row>
    <row r="17699" spans="6:6">
      <c r="F17699" s="77">
        <v>783570</v>
      </c>
    </row>
    <row r="17700" spans="6:6">
      <c r="F17700" s="77">
        <v>783571</v>
      </c>
    </row>
    <row r="17701" spans="6:6">
      <c r="F17701" s="77">
        <v>783572</v>
      </c>
    </row>
    <row r="17702" spans="6:6">
      <c r="F17702" s="77">
        <v>783574</v>
      </c>
    </row>
    <row r="17703" spans="6:6">
      <c r="F17703" s="77">
        <v>783577</v>
      </c>
    </row>
    <row r="17704" spans="6:6">
      <c r="F17704" s="77">
        <v>783578</v>
      </c>
    </row>
    <row r="17705" spans="6:6">
      <c r="F17705" s="77">
        <v>783582</v>
      </c>
    </row>
    <row r="17706" spans="6:6">
      <c r="F17706" s="77">
        <v>783583</v>
      </c>
    </row>
    <row r="17707" spans="6:6">
      <c r="F17707" s="77">
        <v>783588</v>
      </c>
    </row>
    <row r="17708" spans="6:6">
      <c r="F17708" s="77">
        <v>783590</v>
      </c>
    </row>
    <row r="17709" spans="6:6">
      <c r="F17709" s="77">
        <v>783592</v>
      </c>
    </row>
    <row r="17710" spans="6:6">
      <c r="F17710" s="77">
        <v>783596</v>
      </c>
    </row>
    <row r="17711" spans="6:6">
      <c r="F17711" s="77">
        <v>783597</v>
      </c>
    </row>
    <row r="17712" spans="6:6">
      <c r="F17712" s="77">
        <v>783598</v>
      </c>
    </row>
    <row r="17713" spans="6:6">
      <c r="F17713" s="77">
        <v>783600</v>
      </c>
    </row>
    <row r="17714" spans="6:6">
      <c r="F17714" s="77">
        <v>783601</v>
      </c>
    </row>
    <row r="17715" spans="6:6">
      <c r="F17715" s="77">
        <v>783604</v>
      </c>
    </row>
    <row r="17716" spans="6:6">
      <c r="F17716" s="77">
        <v>783607</v>
      </c>
    </row>
    <row r="17717" spans="6:6">
      <c r="F17717" s="77">
        <v>783610</v>
      </c>
    </row>
    <row r="17718" spans="6:6">
      <c r="F17718" s="77">
        <v>783611</v>
      </c>
    </row>
    <row r="17719" spans="6:6">
      <c r="F17719" s="77">
        <v>783612</v>
      </c>
    </row>
    <row r="17720" spans="6:6">
      <c r="F17720" s="77">
        <v>783613</v>
      </c>
    </row>
    <row r="17721" spans="6:6">
      <c r="F17721" s="77">
        <v>783616</v>
      </c>
    </row>
    <row r="17722" spans="6:6">
      <c r="F17722" s="77">
        <v>783617</v>
      </c>
    </row>
    <row r="17723" spans="6:6">
      <c r="F17723" s="77">
        <v>783627</v>
      </c>
    </row>
    <row r="17724" spans="6:6">
      <c r="F17724" s="77">
        <v>783630</v>
      </c>
    </row>
    <row r="17725" spans="6:6">
      <c r="F17725" s="77">
        <v>783641</v>
      </c>
    </row>
    <row r="17726" spans="6:6">
      <c r="F17726" s="77">
        <v>783642</v>
      </c>
    </row>
    <row r="17727" spans="6:6">
      <c r="F17727" s="77">
        <v>783645</v>
      </c>
    </row>
    <row r="17728" spans="6:6">
      <c r="F17728" s="77">
        <v>783647</v>
      </c>
    </row>
    <row r="17729" spans="6:6">
      <c r="F17729" s="77">
        <v>783649</v>
      </c>
    </row>
    <row r="17730" spans="6:6">
      <c r="F17730" s="77">
        <v>783653</v>
      </c>
    </row>
    <row r="17731" spans="6:6">
      <c r="F17731" s="77">
        <v>783655</v>
      </c>
    </row>
    <row r="17732" spans="6:6">
      <c r="F17732" s="77">
        <v>783657</v>
      </c>
    </row>
    <row r="17733" spans="6:6">
      <c r="F17733" s="77">
        <v>783660</v>
      </c>
    </row>
    <row r="17734" spans="6:6">
      <c r="F17734" s="77">
        <v>783661</v>
      </c>
    </row>
    <row r="17735" spans="6:6">
      <c r="F17735" s="77">
        <v>783664</v>
      </c>
    </row>
    <row r="17736" spans="6:6">
      <c r="F17736" s="77">
        <v>783665</v>
      </c>
    </row>
    <row r="17737" spans="6:6">
      <c r="F17737" s="77">
        <v>783669</v>
      </c>
    </row>
    <row r="17738" spans="6:6">
      <c r="F17738" s="77">
        <v>783671</v>
      </c>
    </row>
    <row r="17739" spans="6:6">
      <c r="F17739" s="77">
        <v>783673</v>
      </c>
    </row>
    <row r="17740" spans="6:6">
      <c r="F17740" s="77">
        <v>783676</v>
      </c>
    </row>
    <row r="17741" spans="6:6">
      <c r="F17741" s="77">
        <v>783679</v>
      </c>
    </row>
    <row r="17742" spans="6:6">
      <c r="F17742" s="77">
        <v>783680</v>
      </c>
    </row>
    <row r="17743" spans="6:6">
      <c r="F17743" s="77">
        <v>783681</v>
      </c>
    </row>
    <row r="17744" spans="6:6">
      <c r="F17744" s="77">
        <v>783682</v>
      </c>
    </row>
    <row r="17745" spans="6:6">
      <c r="F17745" s="77">
        <v>783685</v>
      </c>
    </row>
    <row r="17746" spans="6:6">
      <c r="F17746" s="77">
        <v>783686</v>
      </c>
    </row>
    <row r="17747" spans="6:6">
      <c r="F17747" s="77">
        <v>783687</v>
      </c>
    </row>
    <row r="17748" spans="6:6">
      <c r="F17748" s="77">
        <v>783688</v>
      </c>
    </row>
    <row r="17749" spans="6:6">
      <c r="F17749" s="77">
        <v>783690</v>
      </c>
    </row>
    <row r="17750" spans="6:6">
      <c r="F17750" s="77">
        <v>783691</v>
      </c>
    </row>
    <row r="17751" spans="6:6">
      <c r="F17751" s="77">
        <v>783695</v>
      </c>
    </row>
    <row r="17752" spans="6:6">
      <c r="F17752" s="77">
        <v>783699</v>
      </c>
    </row>
    <row r="17753" spans="6:6">
      <c r="F17753" s="77">
        <v>783700</v>
      </c>
    </row>
    <row r="17754" spans="6:6">
      <c r="F17754" s="77">
        <v>783703</v>
      </c>
    </row>
    <row r="17755" spans="6:6">
      <c r="F17755" s="77">
        <v>783707</v>
      </c>
    </row>
    <row r="17756" spans="6:6">
      <c r="F17756" s="77">
        <v>783708</v>
      </c>
    </row>
    <row r="17757" spans="6:6">
      <c r="F17757" s="77">
        <v>783709</v>
      </c>
    </row>
    <row r="17758" spans="6:6">
      <c r="F17758" s="77">
        <v>783716</v>
      </c>
    </row>
    <row r="17759" spans="6:6">
      <c r="F17759" s="77">
        <v>783717</v>
      </c>
    </row>
    <row r="17760" spans="6:6">
      <c r="F17760" s="77">
        <v>783719</v>
      </c>
    </row>
    <row r="17761" spans="6:6">
      <c r="F17761" s="77">
        <v>783720</v>
      </c>
    </row>
    <row r="17762" spans="6:6">
      <c r="F17762" s="77">
        <v>783725</v>
      </c>
    </row>
    <row r="17763" spans="6:6">
      <c r="F17763" s="77">
        <v>783726</v>
      </c>
    </row>
    <row r="17764" spans="6:6">
      <c r="F17764" s="77">
        <v>783728</v>
      </c>
    </row>
    <row r="17765" spans="6:6">
      <c r="F17765" s="77">
        <v>783730</v>
      </c>
    </row>
    <row r="17766" spans="6:6">
      <c r="F17766" s="77">
        <v>783731</v>
      </c>
    </row>
    <row r="17767" spans="6:6">
      <c r="F17767" s="77">
        <v>783734</v>
      </c>
    </row>
    <row r="17768" spans="6:6">
      <c r="F17768" s="77">
        <v>783735</v>
      </c>
    </row>
    <row r="17769" spans="6:6">
      <c r="F17769" s="77">
        <v>783737</v>
      </c>
    </row>
    <row r="17770" spans="6:6">
      <c r="F17770" s="77">
        <v>783740</v>
      </c>
    </row>
    <row r="17771" spans="6:6">
      <c r="F17771" s="77">
        <v>783750</v>
      </c>
    </row>
    <row r="17772" spans="6:6">
      <c r="F17772" s="77">
        <v>783760</v>
      </c>
    </row>
    <row r="17773" spans="6:6">
      <c r="F17773" s="77">
        <v>783762</v>
      </c>
    </row>
    <row r="17774" spans="6:6">
      <c r="F17774" s="77">
        <v>783763</v>
      </c>
    </row>
    <row r="17775" spans="6:6">
      <c r="F17775" s="77">
        <v>783765</v>
      </c>
    </row>
    <row r="17776" spans="6:6">
      <c r="F17776" s="77">
        <v>783767</v>
      </c>
    </row>
    <row r="17777" spans="6:6">
      <c r="F17777" s="77">
        <v>783772</v>
      </c>
    </row>
    <row r="17778" spans="6:6">
      <c r="F17778" s="77">
        <v>783774</v>
      </c>
    </row>
    <row r="17779" spans="6:6">
      <c r="F17779" s="77">
        <v>783775</v>
      </c>
    </row>
    <row r="17780" spans="6:6">
      <c r="F17780" s="77">
        <v>783776</v>
      </c>
    </row>
    <row r="17781" spans="6:6">
      <c r="F17781" s="77">
        <v>783777</v>
      </c>
    </row>
    <row r="17782" spans="6:6">
      <c r="F17782" s="77">
        <v>783780</v>
      </c>
    </row>
    <row r="17783" spans="6:6">
      <c r="F17783" s="77">
        <v>783784</v>
      </c>
    </row>
    <row r="17784" spans="6:6">
      <c r="F17784" s="77">
        <v>783785</v>
      </c>
    </row>
    <row r="17785" spans="6:6">
      <c r="F17785" s="77">
        <v>783797</v>
      </c>
    </row>
    <row r="17786" spans="6:6">
      <c r="F17786" s="77">
        <v>783798</v>
      </c>
    </row>
    <row r="17787" spans="6:6">
      <c r="F17787" s="77">
        <v>783802</v>
      </c>
    </row>
    <row r="17788" spans="6:6">
      <c r="F17788" s="77">
        <v>783803</v>
      </c>
    </row>
    <row r="17789" spans="6:6">
      <c r="F17789" s="77">
        <v>783805</v>
      </c>
    </row>
    <row r="17790" spans="6:6">
      <c r="F17790" s="77">
        <v>783807</v>
      </c>
    </row>
    <row r="17791" spans="6:6">
      <c r="F17791" s="77">
        <v>783811</v>
      </c>
    </row>
    <row r="17792" spans="6:6">
      <c r="F17792" s="77">
        <v>783812</v>
      </c>
    </row>
    <row r="17793" spans="6:6">
      <c r="F17793" s="77">
        <v>783813</v>
      </c>
    </row>
    <row r="17794" spans="6:6">
      <c r="F17794" s="77">
        <v>783820</v>
      </c>
    </row>
    <row r="17795" spans="6:6">
      <c r="F17795" s="77">
        <v>783823</v>
      </c>
    </row>
    <row r="17796" spans="6:6">
      <c r="F17796" s="77">
        <v>783824</v>
      </c>
    </row>
    <row r="17797" spans="6:6">
      <c r="F17797" s="77">
        <v>783826</v>
      </c>
    </row>
    <row r="17798" spans="6:6">
      <c r="F17798" s="77">
        <v>783831</v>
      </c>
    </row>
    <row r="17799" spans="6:6">
      <c r="F17799" s="77">
        <v>783833</v>
      </c>
    </row>
    <row r="17800" spans="6:6">
      <c r="F17800" s="77">
        <v>783835</v>
      </c>
    </row>
    <row r="17801" spans="6:6">
      <c r="F17801" s="77">
        <v>783838</v>
      </c>
    </row>
    <row r="17802" spans="6:6">
      <c r="F17802" s="77">
        <v>783843</v>
      </c>
    </row>
    <row r="17803" spans="6:6">
      <c r="F17803" s="77">
        <v>783844</v>
      </c>
    </row>
    <row r="17804" spans="6:6">
      <c r="F17804" s="77">
        <v>783845</v>
      </c>
    </row>
    <row r="17805" spans="6:6">
      <c r="F17805" s="77">
        <v>783854</v>
      </c>
    </row>
    <row r="17806" spans="6:6">
      <c r="F17806" s="77">
        <v>783855</v>
      </c>
    </row>
    <row r="17807" spans="6:6">
      <c r="F17807" s="77">
        <v>783857</v>
      </c>
    </row>
    <row r="17808" spans="6:6">
      <c r="F17808" s="77">
        <v>783869</v>
      </c>
    </row>
    <row r="17809" spans="6:6">
      <c r="F17809" s="77">
        <v>783871</v>
      </c>
    </row>
    <row r="17810" spans="6:6">
      <c r="F17810" s="77">
        <v>783873</v>
      </c>
    </row>
    <row r="17811" spans="6:6">
      <c r="F17811" s="77">
        <v>783879</v>
      </c>
    </row>
    <row r="17812" spans="6:6">
      <c r="F17812" s="77">
        <v>783882</v>
      </c>
    </row>
    <row r="17813" spans="6:6">
      <c r="F17813" s="77">
        <v>783884</v>
      </c>
    </row>
    <row r="17814" spans="6:6">
      <c r="F17814" s="77">
        <v>783885</v>
      </c>
    </row>
    <row r="17815" spans="6:6">
      <c r="F17815" s="77">
        <v>783891</v>
      </c>
    </row>
    <row r="17816" spans="6:6">
      <c r="F17816" s="77">
        <v>783893</v>
      </c>
    </row>
    <row r="17817" spans="6:6">
      <c r="F17817" s="77">
        <v>783895</v>
      </c>
    </row>
    <row r="17818" spans="6:6">
      <c r="F17818" s="77">
        <v>783907</v>
      </c>
    </row>
    <row r="17819" spans="6:6">
      <c r="F17819" s="77">
        <v>783909</v>
      </c>
    </row>
    <row r="17820" spans="6:6">
      <c r="F17820" s="77">
        <v>783912</v>
      </c>
    </row>
    <row r="17821" spans="6:6">
      <c r="F17821" s="77">
        <v>783917</v>
      </c>
    </row>
    <row r="17822" spans="6:6">
      <c r="F17822" s="77">
        <v>783918</v>
      </c>
    </row>
    <row r="17823" spans="6:6">
      <c r="F17823" s="77">
        <v>783920</v>
      </c>
    </row>
    <row r="17824" spans="6:6">
      <c r="F17824" s="77">
        <v>783926</v>
      </c>
    </row>
    <row r="17825" spans="6:6">
      <c r="F17825" s="77">
        <v>783931</v>
      </c>
    </row>
    <row r="17826" spans="6:6">
      <c r="F17826" s="77">
        <v>783932</v>
      </c>
    </row>
    <row r="17827" spans="6:6">
      <c r="F17827" s="77">
        <v>783935</v>
      </c>
    </row>
    <row r="17828" spans="6:6">
      <c r="F17828" s="77">
        <v>783937</v>
      </c>
    </row>
    <row r="17829" spans="6:6">
      <c r="F17829" s="77">
        <v>783939</v>
      </c>
    </row>
    <row r="17830" spans="6:6">
      <c r="F17830" s="77">
        <v>783942</v>
      </c>
    </row>
    <row r="17831" spans="6:6">
      <c r="F17831" s="77">
        <v>783944</v>
      </c>
    </row>
    <row r="17832" spans="6:6">
      <c r="F17832" s="77">
        <v>783945</v>
      </c>
    </row>
    <row r="17833" spans="6:6">
      <c r="F17833" s="77">
        <v>783947</v>
      </c>
    </row>
    <row r="17834" spans="6:6">
      <c r="F17834" s="77">
        <v>783948</v>
      </c>
    </row>
    <row r="17835" spans="6:6">
      <c r="F17835" s="77">
        <v>783950</v>
      </c>
    </row>
    <row r="17836" spans="6:6">
      <c r="F17836" s="77">
        <v>783951</v>
      </c>
    </row>
    <row r="17837" spans="6:6">
      <c r="F17837" s="77">
        <v>783954</v>
      </c>
    </row>
    <row r="17838" spans="6:6">
      <c r="F17838" s="77">
        <v>783955</v>
      </c>
    </row>
    <row r="17839" spans="6:6">
      <c r="F17839" s="77">
        <v>783956</v>
      </c>
    </row>
    <row r="17840" spans="6:6">
      <c r="F17840" s="77">
        <v>783963</v>
      </c>
    </row>
    <row r="17841" spans="6:6">
      <c r="F17841" s="77">
        <v>783965</v>
      </c>
    </row>
    <row r="17842" spans="6:6">
      <c r="F17842" s="77">
        <v>783968</v>
      </c>
    </row>
    <row r="17843" spans="6:6">
      <c r="F17843" s="77">
        <v>783970</v>
      </c>
    </row>
    <row r="17844" spans="6:6">
      <c r="F17844" s="77">
        <v>783971</v>
      </c>
    </row>
    <row r="17845" spans="6:6">
      <c r="F17845" s="77">
        <v>783975</v>
      </c>
    </row>
    <row r="17846" spans="6:6">
      <c r="F17846" s="77">
        <v>783976</v>
      </c>
    </row>
    <row r="17847" spans="6:6">
      <c r="F17847" s="77">
        <v>783983</v>
      </c>
    </row>
    <row r="17848" spans="6:6">
      <c r="F17848" s="77">
        <v>783984</v>
      </c>
    </row>
    <row r="17849" spans="6:6">
      <c r="F17849" s="77">
        <v>783986</v>
      </c>
    </row>
    <row r="17850" spans="6:6">
      <c r="F17850" s="77">
        <v>783988</v>
      </c>
    </row>
    <row r="17851" spans="6:6">
      <c r="F17851" s="77">
        <v>783989</v>
      </c>
    </row>
    <row r="17852" spans="6:6">
      <c r="F17852" s="77">
        <v>783993</v>
      </c>
    </row>
    <row r="17853" spans="6:6">
      <c r="F17853" s="77">
        <v>783995</v>
      </c>
    </row>
    <row r="17854" spans="6:6">
      <c r="F17854" s="77">
        <v>783998</v>
      </c>
    </row>
    <row r="17855" spans="6:6">
      <c r="F17855" s="77">
        <v>784000</v>
      </c>
    </row>
    <row r="17856" spans="6:6">
      <c r="F17856" s="77">
        <v>784007</v>
      </c>
    </row>
    <row r="17857" spans="6:6">
      <c r="F17857" s="77">
        <v>784013</v>
      </c>
    </row>
    <row r="17858" spans="6:6">
      <c r="F17858" s="77">
        <v>784019</v>
      </c>
    </row>
    <row r="17859" spans="6:6">
      <c r="F17859" s="77">
        <v>784029</v>
      </c>
    </row>
    <row r="17860" spans="6:6">
      <c r="F17860" s="77">
        <v>784034</v>
      </c>
    </row>
    <row r="17861" spans="6:6">
      <c r="F17861" s="77">
        <v>784035</v>
      </c>
    </row>
    <row r="17862" spans="6:6">
      <c r="F17862" s="77">
        <v>784037</v>
      </c>
    </row>
    <row r="17863" spans="6:6">
      <c r="F17863" s="77">
        <v>784038</v>
      </c>
    </row>
    <row r="17864" spans="6:6">
      <c r="F17864" s="77">
        <v>784039</v>
      </c>
    </row>
    <row r="17865" spans="6:6">
      <c r="F17865" s="77">
        <v>784042</v>
      </c>
    </row>
    <row r="17866" spans="6:6">
      <c r="F17866" s="77">
        <v>784048</v>
      </c>
    </row>
    <row r="17867" spans="6:6">
      <c r="F17867" s="77">
        <v>784050</v>
      </c>
    </row>
    <row r="17868" spans="6:6">
      <c r="F17868" s="77">
        <v>784051</v>
      </c>
    </row>
    <row r="17869" spans="6:6">
      <c r="F17869" s="77">
        <v>784052</v>
      </c>
    </row>
    <row r="17870" spans="6:6">
      <c r="F17870" s="77">
        <v>784054</v>
      </c>
    </row>
    <row r="17871" spans="6:6">
      <c r="F17871" s="77">
        <v>784055</v>
      </c>
    </row>
    <row r="17872" spans="6:6">
      <c r="F17872" s="77">
        <v>784058</v>
      </c>
    </row>
    <row r="17873" spans="6:6">
      <c r="F17873" s="77">
        <v>784059</v>
      </c>
    </row>
    <row r="17874" spans="6:6">
      <c r="F17874" s="77">
        <v>784069</v>
      </c>
    </row>
    <row r="17875" spans="6:6">
      <c r="F17875" s="77">
        <v>784070</v>
      </c>
    </row>
    <row r="17876" spans="6:6">
      <c r="F17876" s="77">
        <v>784075</v>
      </c>
    </row>
    <row r="17877" spans="6:6">
      <c r="F17877" s="77">
        <v>784076</v>
      </c>
    </row>
    <row r="17878" spans="6:6">
      <c r="F17878" s="77">
        <v>784079</v>
      </c>
    </row>
    <row r="17879" spans="6:6">
      <c r="F17879" s="77">
        <v>784083</v>
      </c>
    </row>
    <row r="17880" spans="6:6">
      <c r="F17880" s="77">
        <v>784086</v>
      </c>
    </row>
    <row r="17881" spans="6:6">
      <c r="F17881" s="77">
        <v>784087</v>
      </c>
    </row>
    <row r="17882" spans="6:6">
      <c r="F17882" s="77">
        <v>784088</v>
      </c>
    </row>
    <row r="17883" spans="6:6">
      <c r="F17883" s="77">
        <v>784089</v>
      </c>
    </row>
    <row r="17884" spans="6:6">
      <c r="F17884" s="77">
        <v>784092</v>
      </c>
    </row>
    <row r="17885" spans="6:6">
      <c r="F17885" s="77">
        <v>784097</v>
      </c>
    </row>
    <row r="17886" spans="6:6">
      <c r="F17886" s="77">
        <v>784100</v>
      </c>
    </row>
    <row r="17887" spans="6:6">
      <c r="F17887" s="77">
        <v>784108</v>
      </c>
    </row>
    <row r="17888" spans="6:6">
      <c r="F17888" s="77">
        <v>784116</v>
      </c>
    </row>
    <row r="17889" spans="6:6">
      <c r="F17889" s="77">
        <v>784119</v>
      </c>
    </row>
    <row r="17890" spans="6:6">
      <c r="F17890" s="77">
        <v>784122</v>
      </c>
    </row>
    <row r="17891" spans="6:6">
      <c r="F17891" s="77">
        <v>784123</v>
      </c>
    </row>
    <row r="17892" spans="6:6">
      <c r="F17892" s="77">
        <v>784126</v>
      </c>
    </row>
    <row r="17893" spans="6:6">
      <c r="F17893" s="77">
        <v>784127</v>
      </c>
    </row>
    <row r="17894" spans="6:6">
      <c r="F17894" s="77">
        <v>784131</v>
      </c>
    </row>
    <row r="17895" spans="6:6">
      <c r="F17895" s="77">
        <v>784133</v>
      </c>
    </row>
    <row r="17896" spans="6:6">
      <c r="F17896" s="77">
        <v>784139</v>
      </c>
    </row>
    <row r="17897" spans="6:6">
      <c r="F17897" s="77">
        <v>784141</v>
      </c>
    </row>
    <row r="17898" spans="6:6">
      <c r="F17898" s="77">
        <v>784148</v>
      </c>
    </row>
    <row r="17899" spans="6:6">
      <c r="F17899" s="77">
        <v>784152</v>
      </c>
    </row>
    <row r="17900" spans="6:6">
      <c r="F17900" s="77">
        <v>784157</v>
      </c>
    </row>
    <row r="17901" spans="6:6">
      <c r="F17901" s="77">
        <v>784160</v>
      </c>
    </row>
    <row r="17902" spans="6:6">
      <c r="F17902" s="77">
        <v>784163</v>
      </c>
    </row>
    <row r="17903" spans="6:6">
      <c r="F17903" s="77">
        <v>784171</v>
      </c>
    </row>
    <row r="17904" spans="6:6">
      <c r="F17904" s="77">
        <v>784179</v>
      </c>
    </row>
    <row r="17905" spans="6:6">
      <c r="F17905" s="77">
        <v>784181</v>
      </c>
    </row>
    <row r="17906" spans="6:6">
      <c r="F17906" s="77">
        <v>784185</v>
      </c>
    </row>
    <row r="17907" spans="6:6">
      <c r="F17907" s="77">
        <v>784187</v>
      </c>
    </row>
    <row r="17908" spans="6:6">
      <c r="F17908" s="77">
        <v>784190</v>
      </c>
    </row>
    <row r="17909" spans="6:6">
      <c r="F17909" s="77">
        <v>784191</v>
      </c>
    </row>
    <row r="17910" spans="6:6">
      <c r="F17910" s="77">
        <v>784193</v>
      </c>
    </row>
    <row r="17911" spans="6:6">
      <c r="F17911" s="77">
        <v>784200</v>
      </c>
    </row>
    <row r="17912" spans="6:6">
      <c r="F17912" s="77">
        <v>784202</v>
      </c>
    </row>
    <row r="17913" spans="6:6">
      <c r="F17913" s="77">
        <v>784206</v>
      </c>
    </row>
    <row r="17914" spans="6:6">
      <c r="F17914" s="77">
        <v>784208</v>
      </c>
    </row>
    <row r="17915" spans="6:6">
      <c r="F17915" s="77">
        <v>784210</v>
      </c>
    </row>
    <row r="17916" spans="6:6">
      <c r="F17916" s="77">
        <v>784214</v>
      </c>
    </row>
    <row r="17917" spans="6:6">
      <c r="F17917" s="77">
        <v>784215</v>
      </c>
    </row>
    <row r="17918" spans="6:6">
      <c r="F17918" s="77">
        <v>784219</v>
      </c>
    </row>
    <row r="17919" spans="6:6">
      <c r="F17919" s="77">
        <v>784225</v>
      </c>
    </row>
    <row r="17920" spans="6:6">
      <c r="F17920" s="77">
        <v>784234</v>
      </c>
    </row>
    <row r="17921" spans="6:6">
      <c r="F17921" s="77">
        <v>784241</v>
      </c>
    </row>
    <row r="17922" spans="6:6">
      <c r="F17922" s="77">
        <v>784242</v>
      </c>
    </row>
    <row r="17923" spans="6:6">
      <c r="F17923" s="77">
        <v>784243</v>
      </c>
    </row>
    <row r="17924" spans="6:6">
      <c r="F17924" s="77">
        <v>784245</v>
      </c>
    </row>
    <row r="17925" spans="6:6">
      <c r="F17925" s="77">
        <v>784250</v>
      </c>
    </row>
    <row r="17926" spans="6:6">
      <c r="F17926" s="77">
        <v>784251</v>
      </c>
    </row>
    <row r="17927" spans="6:6">
      <c r="F17927" s="77">
        <v>784254</v>
      </c>
    </row>
    <row r="17928" spans="6:6">
      <c r="F17928" s="77">
        <v>784259</v>
      </c>
    </row>
    <row r="17929" spans="6:6">
      <c r="F17929" s="77">
        <v>784260</v>
      </c>
    </row>
    <row r="17930" spans="6:6">
      <c r="F17930" s="77">
        <v>784265</v>
      </c>
    </row>
    <row r="17931" spans="6:6">
      <c r="F17931" s="77">
        <v>784266</v>
      </c>
    </row>
    <row r="17932" spans="6:6">
      <c r="F17932" s="77">
        <v>784268</v>
      </c>
    </row>
    <row r="17933" spans="6:6">
      <c r="F17933" s="77">
        <v>784270</v>
      </c>
    </row>
    <row r="17934" spans="6:6">
      <c r="F17934" s="77">
        <v>784274</v>
      </c>
    </row>
    <row r="17935" spans="6:6">
      <c r="F17935" s="77">
        <v>784285</v>
      </c>
    </row>
    <row r="17936" spans="6:6">
      <c r="F17936" s="77">
        <v>784289</v>
      </c>
    </row>
    <row r="17937" spans="6:6">
      <c r="F17937" s="77">
        <v>784290</v>
      </c>
    </row>
    <row r="17938" spans="6:6">
      <c r="F17938" s="77">
        <v>784291</v>
      </c>
    </row>
    <row r="17939" spans="6:6">
      <c r="F17939" s="77">
        <v>784292</v>
      </c>
    </row>
    <row r="17940" spans="6:6">
      <c r="F17940" s="77">
        <v>784294</v>
      </c>
    </row>
    <row r="17941" spans="6:6">
      <c r="F17941" s="77">
        <v>784295</v>
      </c>
    </row>
    <row r="17942" spans="6:6">
      <c r="F17942" s="77">
        <v>784297</v>
      </c>
    </row>
    <row r="17943" spans="6:6">
      <c r="F17943" s="77">
        <v>784301</v>
      </c>
    </row>
    <row r="17944" spans="6:6">
      <c r="F17944" s="77">
        <v>784302</v>
      </c>
    </row>
    <row r="17945" spans="6:6">
      <c r="F17945" s="77">
        <v>784304</v>
      </c>
    </row>
    <row r="17946" spans="6:6">
      <c r="F17946" s="77">
        <v>784305</v>
      </c>
    </row>
    <row r="17947" spans="6:6">
      <c r="F17947" s="77">
        <v>784314</v>
      </c>
    </row>
    <row r="17948" spans="6:6">
      <c r="F17948" s="77">
        <v>784318</v>
      </c>
    </row>
    <row r="17949" spans="6:6">
      <c r="F17949" s="77">
        <v>784322</v>
      </c>
    </row>
    <row r="17950" spans="6:6">
      <c r="F17950" s="77">
        <v>784323</v>
      </c>
    </row>
    <row r="17951" spans="6:6">
      <c r="F17951" s="77">
        <v>784326</v>
      </c>
    </row>
    <row r="17952" spans="6:6">
      <c r="F17952" s="77">
        <v>784327</v>
      </c>
    </row>
    <row r="17953" spans="6:6">
      <c r="F17953" s="77">
        <v>784329</v>
      </c>
    </row>
    <row r="17954" spans="6:6">
      <c r="F17954" s="77">
        <v>784330</v>
      </c>
    </row>
    <row r="17955" spans="6:6">
      <c r="F17955" s="77">
        <v>784332</v>
      </c>
    </row>
    <row r="17956" spans="6:6">
      <c r="F17956" s="77">
        <v>784333</v>
      </c>
    </row>
    <row r="17957" spans="6:6">
      <c r="F17957" s="77">
        <v>784341</v>
      </c>
    </row>
    <row r="17958" spans="6:6">
      <c r="F17958" s="77">
        <v>784343</v>
      </c>
    </row>
    <row r="17959" spans="6:6">
      <c r="F17959" s="77">
        <v>784346</v>
      </c>
    </row>
    <row r="17960" spans="6:6">
      <c r="F17960" s="77">
        <v>784353</v>
      </c>
    </row>
    <row r="17961" spans="6:6">
      <c r="F17961" s="77">
        <v>784354</v>
      </c>
    </row>
    <row r="17962" spans="6:6">
      <c r="F17962" s="77">
        <v>784357</v>
      </c>
    </row>
    <row r="17963" spans="6:6">
      <c r="F17963" s="77">
        <v>784358</v>
      </c>
    </row>
    <row r="17964" spans="6:6">
      <c r="F17964" s="77">
        <v>784362</v>
      </c>
    </row>
    <row r="17965" spans="6:6">
      <c r="F17965" s="77">
        <v>784366</v>
      </c>
    </row>
    <row r="17966" spans="6:6">
      <c r="F17966" s="77">
        <v>784372</v>
      </c>
    </row>
    <row r="17967" spans="6:6">
      <c r="F17967" s="77">
        <v>784375</v>
      </c>
    </row>
    <row r="17968" spans="6:6">
      <c r="F17968" s="77">
        <v>784376</v>
      </c>
    </row>
    <row r="17969" spans="6:6">
      <c r="F17969" s="77">
        <v>784379</v>
      </c>
    </row>
    <row r="17970" spans="6:6">
      <c r="F17970" s="77">
        <v>784380</v>
      </c>
    </row>
    <row r="17971" spans="6:6">
      <c r="F17971" s="77">
        <v>784383</v>
      </c>
    </row>
    <row r="17972" spans="6:6">
      <c r="F17972" s="77">
        <v>784385</v>
      </c>
    </row>
    <row r="17973" spans="6:6">
      <c r="F17973" s="77">
        <v>784386</v>
      </c>
    </row>
    <row r="17974" spans="6:6">
      <c r="F17974" s="77">
        <v>784388</v>
      </c>
    </row>
    <row r="17975" spans="6:6">
      <c r="F17975" s="77">
        <v>784390</v>
      </c>
    </row>
    <row r="17976" spans="6:6">
      <c r="F17976" s="77">
        <v>784391</v>
      </c>
    </row>
    <row r="17977" spans="6:6">
      <c r="F17977" s="77">
        <v>784399</v>
      </c>
    </row>
    <row r="17978" spans="6:6">
      <c r="F17978" s="77">
        <v>784403</v>
      </c>
    </row>
    <row r="17979" spans="6:6">
      <c r="F17979" s="77">
        <v>784406</v>
      </c>
    </row>
    <row r="17980" spans="6:6">
      <c r="F17980" s="77">
        <v>784408</v>
      </c>
    </row>
    <row r="17981" spans="6:6">
      <c r="F17981" s="77">
        <v>784409</v>
      </c>
    </row>
    <row r="17982" spans="6:6">
      <c r="F17982" s="77">
        <v>784415</v>
      </c>
    </row>
    <row r="17983" spans="6:6">
      <c r="F17983" s="77">
        <v>784417</v>
      </c>
    </row>
    <row r="17984" spans="6:6">
      <c r="F17984" s="77">
        <v>784427</v>
      </c>
    </row>
    <row r="17985" spans="6:6">
      <c r="F17985" s="77">
        <v>784434</v>
      </c>
    </row>
    <row r="17986" spans="6:6">
      <c r="F17986" s="77">
        <v>784435</v>
      </c>
    </row>
    <row r="17987" spans="6:6">
      <c r="F17987" s="77">
        <v>784438</v>
      </c>
    </row>
    <row r="17988" spans="6:6">
      <c r="F17988" s="77">
        <v>784443</v>
      </c>
    </row>
    <row r="17989" spans="6:6">
      <c r="F17989" s="77">
        <v>784446</v>
      </c>
    </row>
    <row r="17990" spans="6:6">
      <c r="F17990" s="77">
        <v>784449</v>
      </c>
    </row>
    <row r="17991" spans="6:6">
      <c r="F17991" s="77">
        <v>784451</v>
      </c>
    </row>
    <row r="17992" spans="6:6">
      <c r="F17992" s="77">
        <v>784452</v>
      </c>
    </row>
    <row r="17993" spans="6:6">
      <c r="F17993" s="77">
        <v>784453</v>
      </c>
    </row>
    <row r="17994" spans="6:6">
      <c r="F17994" s="77">
        <v>784455</v>
      </c>
    </row>
    <row r="17995" spans="6:6">
      <c r="F17995" s="77">
        <v>784457</v>
      </c>
    </row>
    <row r="17996" spans="6:6">
      <c r="F17996" s="77">
        <v>784458</v>
      </c>
    </row>
    <row r="17997" spans="6:6">
      <c r="F17997" s="77">
        <v>784460</v>
      </c>
    </row>
    <row r="17998" spans="6:6">
      <c r="F17998" s="77">
        <v>784462</v>
      </c>
    </row>
    <row r="17999" spans="6:6">
      <c r="F17999" s="77">
        <v>784464</v>
      </c>
    </row>
    <row r="18000" spans="6:6">
      <c r="F18000" s="77">
        <v>784465</v>
      </c>
    </row>
    <row r="18001" spans="6:6">
      <c r="F18001" s="77">
        <v>784466</v>
      </c>
    </row>
    <row r="18002" spans="6:6">
      <c r="F18002" s="77">
        <v>784473</v>
      </c>
    </row>
    <row r="18003" spans="6:6">
      <c r="F18003" s="77">
        <v>784477</v>
      </c>
    </row>
    <row r="18004" spans="6:6">
      <c r="F18004" s="77">
        <v>784479</v>
      </c>
    </row>
    <row r="18005" spans="6:6">
      <c r="F18005" s="77">
        <v>784484</v>
      </c>
    </row>
    <row r="18006" spans="6:6">
      <c r="F18006" s="77">
        <v>784488</v>
      </c>
    </row>
    <row r="18007" spans="6:6">
      <c r="F18007" s="77">
        <v>784489</v>
      </c>
    </row>
    <row r="18008" spans="6:6">
      <c r="F18008" s="77">
        <v>784492</v>
      </c>
    </row>
    <row r="18009" spans="6:6">
      <c r="F18009" s="77">
        <v>784494</v>
      </c>
    </row>
    <row r="18010" spans="6:6">
      <c r="F18010" s="77">
        <v>784495</v>
      </c>
    </row>
    <row r="18011" spans="6:6">
      <c r="F18011" s="77">
        <v>784496</v>
      </c>
    </row>
    <row r="18012" spans="6:6">
      <c r="F18012" s="77">
        <v>784497</v>
      </c>
    </row>
    <row r="18013" spans="6:6">
      <c r="F18013" s="77">
        <v>784501</v>
      </c>
    </row>
    <row r="18014" spans="6:6">
      <c r="F18014" s="77">
        <v>784504</v>
      </c>
    </row>
    <row r="18015" spans="6:6">
      <c r="F18015" s="77">
        <v>784508</v>
      </c>
    </row>
    <row r="18016" spans="6:6">
      <c r="F18016" s="77">
        <v>784517</v>
      </c>
    </row>
    <row r="18017" spans="6:6">
      <c r="F18017" s="77">
        <v>784521</v>
      </c>
    </row>
    <row r="18018" spans="6:6">
      <c r="F18018" s="77">
        <v>784522</v>
      </c>
    </row>
    <row r="18019" spans="6:6">
      <c r="F18019" s="77">
        <v>784525</v>
      </c>
    </row>
    <row r="18020" spans="6:6">
      <c r="F18020" s="77">
        <v>784528</v>
      </c>
    </row>
    <row r="18021" spans="6:6">
      <c r="F18021" s="77">
        <v>784529</v>
      </c>
    </row>
    <row r="18022" spans="6:6">
      <c r="F18022" s="77">
        <v>784535</v>
      </c>
    </row>
    <row r="18023" spans="6:6">
      <c r="F18023" s="77">
        <v>784540</v>
      </c>
    </row>
    <row r="18024" spans="6:6">
      <c r="F18024" s="77">
        <v>784541</v>
      </c>
    </row>
    <row r="18025" spans="6:6">
      <c r="F18025" s="77">
        <v>784556</v>
      </c>
    </row>
    <row r="18026" spans="6:6">
      <c r="F18026" s="77">
        <v>784557</v>
      </c>
    </row>
    <row r="18027" spans="6:6">
      <c r="F18027" s="77">
        <v>784559</v>
      </c>
    </row>
    <row r="18028" spans="6:6">
      <c r="F18028" s="77">
        <v>784563</v>
      </c>
    </row>
    <row r="18029" spans="6:6">
      <c r="F18029" s="77">
        <v>784567</v>
      </c>
    </row>
    <row r="18030" spans="6:6">
      <c r="F18030" s="77">
        <v>784572</v>
      </c>
    </row>
    <row r="18031" spans="6:6">
      <c r="F18031" s="77">
        <v>784581</v>
      </c>
    </row>
    <row r="18032" spans="6:6">
      <c r="F18032" s="77">
        <v>784587</v>
      </c>
    </row>
    <row r="18033" spans="6:6">
      <c r="F18033" s="77">
        <v>784591</v>
      </c>
    </row>
    <row r="18034" spans="6:6">
      <c r="F18034" s="77">
        <v>784593</v>
      </c>
    </row>
    <row r="18035" spans="6:6">
      <c r="F18035" s="77">
        <v>784594</v>
      </c>
    </row>
    <row r="18036" spans="6:6">
      <c r="F18036" s="77">
        <v>784595</v>
      </c>
    </row>
    <row r="18037" spans="6:6">
      <c r="F18037" s="77">
        <v>784598</v>
      </c>
    </row>
    <row r="18038" spans="6:6">
      <c r="F18038" s="77">
        <v>784603</v>
      </c>
    </row>
    <row r="18039" spans="6:6">
      <c r="F18039" s="77">
        <v>784605</v>
      </c>
    </row>
    <row r="18040" spans="6:6">
      <c r="F18040" s="77">
        <v>784606</v>
      </c>
    </row>
    <row r="18041" spans="6:6">
      <c r="F18041" s="77">
        <v>784614</v>
      </c>
    </row>
    <row r="18042" spans="6:6">
      <c r="F18042" s="77">
        <v>784620</v>
      </c>
    </row>
    <row r="18043" spans="6:6">
      <c r="F18043" s="77">
        <v>784623</v>
      </c>
    </row>
    <row r="18044" spans="6:6">
      <c r="F18044" s="77">
        <v>784634</v>
      </c>
    </row>
    <row r="18045" spans="6:6">
      <c r="F18045" s="77">
        <v>784635</v>
      </c>
    </row>
    <row r="18046" spans="6:6">
      <c r="F18046" s="77">
        <v>784636</v>
      </c>
    </row>
    <row r="18047" spans="6:6">
      <c r="F18047" s="77">
        <v>784637</v>
      </c>
    </row>
    <row r="18048" spans="6:6">
      <c r="F18048" s="77">
        <v>784639</v>
      </c>
    </row>
    <row r="18049" spans="6:6">
      <c r="F18049" s="77">
        <v>784640</v>
      </c>
    </row>
    <row r="18050" spans="6:6">
      <c r="F18050" s="77">
        <v>784645</v>
      </c>
    </row>
    <row r="18051" spans="6:6">
      <c r="F18051" s="77">
        <v>784652</v>
      </c>
    </row>
    <row r="18052" spans="6:6">
      <c r="F18052" s="77">
        <v>784659</v>
      </c>
    </row>
    <row r="18053" spans="6:6">
      <c r="F18053" s="77">
        <v>784660</v>
      </c>
    </row>
    <row r="18054" spans="6:6">
      <c r="F18054" s="77">
        <v>784672</v>
      </c>
    </row>
    <row r="18055" spans="6:6">
      <c r="F18055" s="77">
        <v>784675</v>
      </c>
    </row>
    <row r="18056" spans="6:6">
      <c r="F18056" s="77">
        <v>784678</v>
      </c>
    </row>
    <row r="18057" spans="6:6">
      <c r="F18057" s="77">
        <v>784679</v>
      </c>
    </row>
    <row r="18058" spans="6:6">
      <c r="F18058" s="77">
        <v>784680</v>
      </c>
    </row>
    <row r="18059" spans="6:6">
      <c r="F18059" s="77">
        <v>784681</v>
      </c>
    </row>
    <row r="18060" spans="6:6">
      <c r="F18060" s="77">
        <v>784682</v>
      </c>
    </row>
    <row r="18061" spans="6:6">
      <c r="F18061" s="77">
        <v>784685</v>
      </c>
    </row>
    <row r="18062" spans="6:6">
      <c r="F18062" s="77">
        <v>784689</v>
      </c>
    </row>
    <row r="18063" spans="6:6">
      <c r="F18063" s="77">
        <v>784697</v>
      </c>
    </row>
    <row r="18064" spans="6:6">
      <c r="F18064" s="77">
        <v>784700</v>
      </c>
    </row>
    <row r="18065" spans="6:6">
      <c r="F18065" s="77">
        <v>784704</v>
      </c>
    </row>
    <row r="18066" spans="6:6">
      <c r="F18066" s="77">
        <v>784706</v>
      </c>
    </row>
    <row r="18067" spans="6:6">
      <c r="F18067" s="77">
        <v>784711</v>
      </c>
    </row>
    <row r="18068" spans="6:6">
      <c r="F18068" s="77">
        <v>784712</v>
      </c>
    </row>
    <row r="18069" spans="6:6">
      <c r="F18069" s="77">
        <v>784713</v>
      </c>
    </row>
    <row r="18070" spans="6:6">
      <c r="F18070" s="77">
        <v>784714</v>
      </c>
    </row>
    <row r="18071" spans="6:6">
      <c r="F18071" s="77">
        <v>784716</v>
      </c>
    </row>
    <row r="18072" spans="6:6">
      <c r="F18072" s="77">
        <v>784720</v>
      </c>
    </row>
    <row r="18073" spans="6:6">
      <c r="F18073" s="77">
        <v>784724</v>
      </c>
    </row>
    <row r="18074" spans="6:6">
      <c r="F18074" s="77">
        <v>784727</v>
      </c>
    </row>
    <row r="18075" spans="6:6">
      <c r="F18075" s="77">
        <v>784731</v>
      </c>
    </row>
    <row r="18076" spans="6:6">
      <c r="F18076" s="77">
        <v>784732</v>
      </c>
    </row>
    <row r="18077" spans="6:6">
      <c r="F18077" s="77">
        <v>784735</v>
      </c>
    </row>
    <row r="18078" spans="6:6">
      <c r="F18078" s="77">
        <v>784738</v>
      </c>
    </row>
    <row r="18079" spans="6:6">
      <c r="F18079" s="77">
        <v>784741</v>
      </c>
    </row>
    <row r="18080" spans="6:6">
      <c r="F18080" s="77">
        <v>784745</v>
      </c>
    </row>
    <row r="18081" spans="6:6">
      <c r="F18081" s="77">
        <v>784747</v>
      </c>
    </row>
    <row r="18082" spans="6:6">
      <c r="F18082" s="77">
        <v>784749</v>
      </c>
    </row>
    <row r="18083" spans="6:6">
      <c r="F18083" s="77">
        <v>784751</v>
      </c>
    </row>
    <row r="18084" spans="6:6">
      <c r="F18084" s="77">
        <v>784755</v>
      </c>
    </row>
    <row r="18085" spans="6:6">
      <c r="F18085" s="77">
        <v>784761</v>
      </c>
    </row>
    <row r="18086" spans="6:6">
      <c r="F18086" s="77">
        <v>784762</v>
      </c>
    </row>
    <row r="18087" spans="6:6">
      <c r="F18087" s="77">
        <v>784764</v>
      </c>
    </row>
    <row r="18088" spans="6:6">
      <c r="F18088" s="77">
        <v>784765</v>
      </c>
    </row>
    <row r="18089" spans="6:6">
      <c r="F18089" s="77">
        <v>784766</v>
      </c>
    </row>
    <row r="18090" spans="6:6">
      <c r="F18090" s="77">
        <v>784768</v>
      </c>
    </row>
    <row r="18091" spans="6:6">
      <c r="F18091" s="77">
        <v>784769</v>
      </c>
    </row>
    <row r="18092" spans="6:6">
      <c r="F18092" s="77">
        <v>784773</v>
      </c>
    </row>
    <row r="18093" spans="6:6">
      <c r="F18093" s="77">
        <v>784775</v>
      </c>
    </row>
    <row r="18094" spans="6:6">
      <c r="F18094" s="77">
        <v>784777</v>
      </c>
    </row>
    <row r="18095" spans="6:6">
      <c r="F18095" s="77">
        <v>784778</v>
      </c>
    </row>
    <row r="18096" spans="6:6">
      <c r="F18096" s="77">
        <v>784779</v>
      </c>
    </row>
    <row r="18097" spans="6:6">
      <c r="F18097" s="77">
        <v>784785</v>
      </c>
    </row>
    <row r="18098" spans="6:6">
      <c r="F18098" s="77">
        <v>784787</v>
      </c>
    </row>
    <row r="18099" spans="6:6">
      <c r="F18099" s="77">
        <v>784789</v>
      </c>
    </row>
    <row r="18100" spans="6:6">
      <c r="F18100" s="77">
        <v>784791</v>
      </c>
    </row>
    <row r="18101" spans="6:6">
      <c r="F18101" s="77">
        <v>784795</v>
      </c>
    </row>
    <row r="18102" spans="6:6">
      <c r="F18102" s="77">
        <v>784803</v>
      </c>
    </row>
    <row r="18103" spans="6:6">
      <c r="F18103" s="77">
        <v>784805</v>
      </c>
    </row>
    <row r="18104" spans="6:6">
      <c r="F18104" s="77">
        <v>784808</v>
      </c>
    </row>
    <row r="18105" spans="6:6">
      <c r="F18105" s="77">
        <v>784815</v>
      </c>
    </row>
    <row r="18106" spans="6:6">
      <c r="F18106" s="77">
        <v>784822</v>
      </c>
    </row>
    <row r="18107" spans="6:6">
      <c r="F18107" s="77">
        <v>784825</v>
      </c>
    </row>
    <row r="18108" spans="6:6">
      <c r="F18108" s="77">
        <v>784827</v>
      </c>
    </row>
    <row r="18109" spans="6:6">
      <c r="F18109" s="77">
        <v>784830</v>
      </c>
    </row>
    <row r="18110" spans="6:6">
      <c r="F18110" s="77">
        <v>784831</v>
      </c>
    </row>
    <row r="18111" spans="6:6">
      <c r="F18111" s="77">
        <v>784834</v>
      </c>
    </row>
    <row r="18112" spans="6:6">
      <c r="F18112" s="77">
        <v>784841</v>
      </c>
    </row>
    <row r="18113" spans="6:6">
      <c r="F18113" s="77">
        <v>784843</v>
      </c>
    </row>
    <row r="18114" spans="6:6">
      <c r="F18114" s="77">
        <v>784844</v>
      </c>
    </row>
    <row r="18115" spans="6:6">
      <c r="F18115" s="77">
        <v>784845</v>
      </c>
    </row>
    <row r="18116" spans="6:6">
      <c r="F18116" s="77">
        <v>784846</v>
      </c>
    </row>
    <row r="18117" spans="6:6">
      <c r="F18117" s="77">
        <v>784858</v>
      </c>
    </row>
    <row r="18118" spans="6:6">
      <c r="F18118" s="77">
        <v>784866</v>
      </c>
    </row>
    <row r="18119" spans="6:6">
      <c r="F18119" s="77">
        <v>784867</v>
      </c>
    </row>
    <row r="18120" spans="6:6">
      <c r="F18120" s="77">
        <v>784871</v>
      </c>
    </row>
    <row r="18121" spans="6:6">
      <c r="F18121" s="77">
        <v>784876</v>
      </c>
    </row>
    <row r="18122" spans="6:6">
      <c r="F18122" s="77">
        <v>784877</v>
      </c>
    </row>
    <row r="18123" spans="6:6">
      <c r="F18123" s="77">
        <v>784883</v>
      </c>
    </row>
    <row r="18124" spans="6:6">
      <c r="F18124" s="77">
        <v>784885</v>
      </c>
    </row>
    <row r="18125" spans="6:6">
      <c r="F18125" s="77">
        <v>784887</v>
      </c>
    </row>
    <row r="18126" spans="6:6">
      <c r="F18126" s="77">
        <v>784893</v>
      </c>
    </row>
    <row r="18127" spans="6:6">
      <c r="F18127" s="77">
        <v>784894</v>
      </c>
    </row>
    <row r="18128" spans="6:6">
      <c r="F18128" s="77">
        <v>784897</v>
      </c>
    </row>
    <row r="18129" spans="6:6">
      <c r="F18129" s="77">
        <v>784898</v>
      </c>
    </row>
    <row r="18130" spans="6:6">
      <c r="F18130" s="77">
        <v>784899</v>
      </c>
    </row>
    <row r="18131" spans="6:6">
      <c r="F18131" s="77">
        <v>784900</v>
      </c>
    </row>
    <row r="18132" spans="6:6">
      <c r="F18132" s="77">
        <v>784903</v>
      </c>
    </row>
    <row r="18133" spans="6:6">
      <c r="F18133" s="77">
        <v>784904</v>
      </c>
    </row>
    <row r="18134" spans="6:6">
      <c r="F18134" s="77">
        <v>784906</v>
      </c>
    </row>
    <row r="18135" spans="6:6">
      <c r="F18135" s="77">
        <v>784908</v>
      </c>
    </row>
    <row r="18136" spans="6:6">
      <c r="F18136" s="77">
        <v>784913</v>
      </c>
    </row>
    <row r="18137" spans="6:6">
      <c r="F18137" s="77">
        <v>784914</v>
      </c>
    </row>
    <row r="18138" spans="6:6">
      <c r="F18138" s="77">
        <v>784920</v>
      </c>
    </row>
    <row r="18139" spans="6:6">
      <c r="F18139" s="77">
        <v>784921</v>
      </c>
    </row>
    <row r="18140" spans="6:6">
      <c r="F18140" s="77">
        <v>784922</v>
      </c>
    </row>
    <row r="18141" spans="6:6">
      <c r="F18141" s="77">
        <v>784923</v>
      </c>
    </row>
    <row r="18142" spans="6:6">
      <c r="F18142" s="77">
        <v>784924</v>
      </c>
    </row>
    <row r="18143" spans="6:6">
      <c r="F18143" s="77">
        <v>784925</v>
      </c>
    </row>
    <row r="18144" spans="6:6">
      <c r="F18144" s="77">
        <v>784931</v>
      </c>
    </row>
    <row r="18145" spans="6:6">
      <c r="F18145" s="77">
        <v>784932</v>
      </c>
    </row>
    <row r="18146" spans="6:6">
      <c r="F18146" s="77">
        <v>784937</v>
      </c>
    </row>
    <row r="18147" spans="6:6">
      <c r="F18147" s="77">
        <v>784938</v>
      </c>
    </row>
    <row r="18148" spans="6:6">
      <c r="F18148" s="77">
        <v>784939</v>
      </c>
    </row>
    <row r="18149" spans="6:6">
      <c r="F18149" s="77">
        <v>784941</v>
      </c>
    </row>
    <row r="18150" spans="6:6">
      <c r="F18150" s="77">
        <v>784944</v>
      </c>
    </row>
    <row r="18151" spans="6:6">
      <c r="F18151" s="77">
        <v>784945</v>
      </c>
    </row>
    <row r="18152" spans="6:6">
      <c r="F18152" s="77">
        <v>784946</v>
      </c>
    </row>
    <row r="18153" spans="6:6">
      <c r="F18153" s="77">
        <v>784948</v>
      </c>
    </row>
    <row r="18154" spans="6:6">
      <c r="F18154" s="77">
        <v>784950</v>
      </c>
    </row>
    <row r="18155" spans="6:6">
      <c r="F18155" s="77">
        <v>784953</v>
      </c>
    </row>
    <row r="18156" spans="6:6">
      <c r="F18156" s="77">
        <v>784954</v>
      </c>
    </row>
    <row r="18157" spans="6:6">
      <c r="F18157" s="77">
        <v>784957</v>
      </c>
    </row>
    <row r="18158" spans="6:6">
      <c r="F18158" s="77">
        <v>784966</v>
      </c>
    </row>
    <row r="18159" spans="6:6">
      <c r="F18159" s="77">
        <v>784970</v>
      </c>
    </row>
    <row r="18160" spans="6:6">
      <c r="F18160" s="77">
        <v>784973</v>
      </c>
    </row>
    <row r="18161" spans="6:6">
      <c r="F18161" s="77">
        <v>784976</v>
      </c>
    </row>
    <row r="18162" spans="6:6">
      <c r="F18162" s="77">
        <v>784978</v>
      </c>
    </row>
    <row r="18163" spans="6:6">
      <c r="F18163" s="77">
        <v>784980</v>
      </c>
    </row>
    <row r="18164" spans="6:6">
      <c r="F18164" s="77">
        <v>784983</v>
      </c>
    </row>
    <row r="18165" spans="6:6">
      <c r="F18165" s="77">
        <v>784986</v>
      </c>
    </row>
    <row r="18166" spans="6:6">
      <c r="F18166" s="77">
        <v>784991</v>
      </c>
    </row>
    <row r="18167" spans="6:6">
      <c r="F18167" s="77">
        <v>784993</v>
      </c>
    </row>
    <row r="18168" spans="6:6">
      <c r="F18168" s="77">
        <v>784997</v>
      </c>
    </row>
    <row r="18169" spans="6:6">
      <c r="F18169" s="77">
        <v>785001</v>
      </c>
    </row>
    <row r="18170" spans="6:6">
      <c r="F18170" s="77">
        <v>785005</v>
      </c>
    </row>
    <row r="18171" spans="6:6">
      <c r="F18171" s="77">
        <v>785006</v>
      </c>
    </row>
    <row r="18172" spans="6:6">
      <c r="F18172" s="77">
        <v>785007</v>
      </c>
    </row>
    <row r="18173" spans="6:6">
      <c r="F18173" s="77">
        <v>785008</v>
      </c>
    </row>
    <row r="18174" spans="6:6">
      <c r="F18174" s="77">
        <v>785016</v>
      </c>
    </row>
    <row r="18175" spans="6:6">
      <c r="F18175" s="77">
        <v>785022</v>
      </c>
    </row>
    <row r="18176" spans="6:6">
      <c r="F18176" s="77">
        <v>785023</v>
      </c>
    </row>
    <row r="18177" spans="6:6">
      <c r="F18177" s="77">
        <v>785027</v>
      </c>
    </row>
    <row r="18178" spans="6:6">
      <c r="F18178" s="77">
        <v>785028</v>
      </c>
    </row>
    <row r="18179" spans="6:6">
      <c r="F18179" s="77">
        <v>785030</v>
      </c>
    </row>
    <row r="18180" spans="6:6">
      <c r="F18180" s="77">
        <v>785034</v>
      </c>
    </row>
    <row r="18181" spans="6:6">
      <c r="F18181" s="77">
        <v>785035</v>
      </c>
    </row>
    <row r="18182" spans="6:6">
      <c r="F18182" s="77">
        <v>785036</v>
      </c>
    </row>
    <row r="18183" spans="6:6">
      <c r="F18183" s="77">
        <v>785037</v>
      </c>
    </row>
    <row r="18184" spans="6:6">
      <c r="F18184" s="77">
        <v>785042</v>
      </c>
    </row>
    <row r="18185" spans="6:6">
      <c r="F18185" s="77">
        <v>785043</v>
      </c>
    </row>
    <row r="18186" spans="6:6">
      <c r="F18186" s="77">
        <v>785044</v>
      </c>
    </row>
    <row r="18187" spans="6:6">
      <c r="F18187" s="77">
        <v>785045</v>
      </c>
    </row>
    <row r="18188" spans="6:6">
      <c r="F18188" s="77">
        <v>785049</v>
      </c>
    </row>
    <row r="18189" spans="6:6">
      <c r="F18189" s="77">
        <v>785050</v>
      </c>
    </row>
    <row r="18190" spans="6:6">
      <c r="F18190" s="77">
        <v>785057</v>
      </c>
    </row>
    <row r="18191" spans="6:6">
      <c r="F18191" s="77">
        <v>785063</v>
      </c>
    </row>
    <row r="18192" spans="6:6">
      <c r="F18192" s="77">
        <v>785064</v>
      </c>
    </row>
    <row r="18193" spans="6:6">
      <c r="F18193" s="77">
        <v>785068</v>
      </c>
    </row>
    <row r="18194" spans="6:6">
      <c r="F18194" s="77">
        <v>785072</v>
      </c>
    </row>
    <row r="18195" spans="6:6">
      <c r="F18195" s="77">
        <v>785075</v>
      </c>
    </row>
    <row r="18196" spans="6:6">
      <c r="F18196" s="77">
        <v>785077</v>
      </c>
    </row>
    <row r="18197" spans="6:6">
      <c r="F18197" s="77">
        <v>785078</v>
      </c>
    </row>
    <row r="18198" spans="6:6">
      <c r="F18198" s="77">
        <v>785080</v>
      </c>
    </row>
    <row r="18199" spans="6:6">
      <c r="F18199" s="77">
        <v>785082</v>
      </c>
    </row>
    <row r="18200" spans="6:6">
      <c r="F18200" s="77">
        <v>785083</v>
      </c>
    </row>
    <row r="18201" spans="6:6">
      <c r="F18201" s="77">
        <v>785085</v>
      </c>
    </row>
    <row r="18202" spans="6:6">
      <c r="F18202" s="77">
        <v>785086</v>
      </c>
    </row>
    <row r="18203" spans="6:6">
      <c r="F18203" s="77">
        <v>785087</v>
      </c>
    </row>
    <row r="18204" spans="6:6">
      <c r="F18204" s="77">
        <v>785091</v>
      </c>
    </row>
    <row r="18205" spans="6:6">
      <c r="F18205" s="77">
        <v>785099</v>
      </c>
    </row>
    <row r="18206" spans="6:6">
      <c r="F18206" s="77">
        <v>785105</v>
      </c>
    </row>
    <row r="18207" spans="6:6">
      <c r="F18207" s="77">
        <v>785107</v>
      </c>
    </row>
    <row r="18208" spans="6:6">
      <c r="F18208" s="77">
        <v>785109</v>
      </c>
    </row>
    <row r="18209" spans="6:6">
      <c r="F18209" s="77">
        <v>785113</v>
      </c>
    </row>
    <row r="18210" spans="6:6">
      <c r="F18210" s="77">
        <v>785115</v>
      </c>
    </row>
    <row r="18211" spans="6:6">
      <c r="F18211" s="77">
        <v>785121</v>
      </c>
    </row>
    <row r="18212" spans="6:6">
      <c r="F18212" s="77">
        <v>785122</v>
      </c>
    </row>
    <row r="18213" spans="6:6">
      <c r="F18213" s="77">
        <v>785123</v>
      </c>
    </row>
    <row r="18214" spans="6:6">
      <c r="F18214" s="77">
        <v>785125</v>
      </c>
    </row>
    <row r="18215" spans="6:6">
      <c r="F18215" s="77">
        <v>785129</v>
      </c>
    </row>
    <row r="18216" spans="6:6">
      <c r="F18216" s="77">
        <v>785133</v>
      </c>
    </row>
    <row r="18217" spans="6:6">
      <c r="F18217" s="77">
        <v>785134</v>
      </c>
    </row>
    <row r="18218" spans="6:6">
      <c r="F18218" s="77">
        <v>785141</v>
      </c>
    </row>
    <row r="18219" spans="6:6">
      <c r="F18219" s="77">
        <v>785142</v>
      </c>
    </row>
    <row r="18220" spans="6:6">
      <c r="F18220" s="77">
        <v>785144</v>
      </c>
    </row>
    <row r="18221" spans="6:6">
      <c r="F18221" s="77">
        <v>785145</v>
      </c>
    </row>
    <row r="18222" spans="6:6">
      <c r="F18222" s="77">
        <v>785149</v>
      </c>
    </row>
    <row r="18223" spans="6:6">
      <c r="F18223" s="77">
        <v>785151</v>
      </c>
    </row>
    <row r="18224" spans="6:6">
      <c r="F18224" s="77">
        <v>785152</v>
      </c>
    </row>
    <row r="18225" spans="6:6">
      <c r="F18225" s="77">
        <v>785155</v>
      </c>
    </row>
    <row r="18226" spans="6:6">
      <c r="F18226" s="77">
        <v>785156</v>
      </c>
    </row>
    <row r="18227" spans="6:6">
      <c r="F18227" s="77">
        <v>785158</v>
      </c>
    </row>
    <row r="18228" spans="6:6">
      <c r="F18228" s="77">
        <v>785161</v>
      </c>
    </row>
    <row r="18229" spans="6:6">
      <c r="F18229" s="77">
        <v>785162</v>
      </c>
    </row>
    <row r="18230" spans="6:6">
      <c r="F18230" s="77">
        <v>785164</v>
      </c>
    </row>
    <row r="18231" spans="6:6">
      <c r="F18231" s="77">
        <v>785165</v>
      </c>
    </row>
    <row r="18232" spans="6:6">
      <c r="F18232" s="77">
        <v>785168</v>
      </c>
    </row>
    <row r="18233" spans="6:6">
      <c r="F18233" s="77">
        <v>785174</v>
      </c>
    </row>
    <row r="18234" spans="6:6">
      <c r="F18234" s="77">
        <v>785175</v>
      </c>
    </row>
    <row r="18235" spans="6:6">
      <c r="F18235" s="77">
        <v>785179</v>
      </c>
    </row>
    <row r="18236" spans="6:6">
      <c r="F18236" s="77">
        <v>785182</v>
      </c>
    </row>
    <row r="18237" spans="6:6">
      <c r="F18237" s="77">
        <v>785189</v>
      </c>
    </row>
    <row r="18238" spans="6:6">
      <c r="F18238" s="77">
        <v>785193</v>
      </c>
    </row>
    <row r="18239" spans="6:6">
      <c r="F18239" s="77">
        <v>785196</v>
      </c>
    </row>
    <row r="18240" spans="6:6">
      <c r="F18240" s="77">
        <v>785202</v>
      </c>
    </row>
    <row r="18241" spans="6:6">
      <c r="F18241" s="77">
        <v>785203</v>
      </c>
    </row>
    <row r="18242" spans="6:6">
      <c r="F18242" s="77">
        <v>785207</v>
      </c>
    </row>
    <row r="18243" spans="6:6">
      <c r="F18243" s="77">
        <v>785211</v>
      </c>
    </row>
    <row r="18244" spans="6:6">
      <c r="F18244" s="77">
        <v>785213</v>
      </c>
    </row>
    <row r="18245" spans="6:6">
      <c r="F18245" s="77">
        <v>785214</v>
      </c>
    </row>
    <row r="18246" spans="6:6">
      <c r="F18246" s="77">
        <v>785216</v>
      </c>
    </row>
    <row r="18247" spans="6:6">
      <c r="F18247" s="77">
        <v>785220</v>
      </c>
    </row>
    <row r="18248" spans="6:6">
      <c r="F18248" s="77">
        <v>785221</v>
      </c>
    </row>
    <row r="18249" spans="6:6">
      <c r="F18249" s="77">
        <v>785222</v>
      </c>
    </row>
    <row r="18250" spans="6:6">
      <c r="F18250" s="77">
        <v>785227</v>
      </c>
    </row>
    <row r="18251" spans="6:6">
      <c r="F18251" s="77">
        <v>785228</v>
      </c>
    </row>
    <row r="18252" spans="6:6">
      <c r="F18252" s="77">
        <v>785229</v>
      </c>
    </row>
    <row r="18253" spans="6:6">
      <c r="F18253" s="77">
        <v>785232</v>
      </c>
    </row>
    <row r="18254" spans="6:6">
      <c r="F18254" s="77">
        <v>785233</v>
      </c>
    </row>
    <row r="18255" spans="6:6">
      <c r="F18255" s="77">
        <v>785236</v>
      </c>
    </row>
    <row r="18256" spans="6:6">
      <c r="F18256" s="77">
        <v>785238</v>
      </c>
    </row>
    <row r="18257" spans="6:6">
      <c r="F18257" s="77">
        <v>785244</v>
      </c>
    </row>
    <row r="18258" spans="6:6">
      <c r="F18258" s="77">
        <v>785249</v>
      </c>
    </row>
    <row r="18259" spans="6:6">
      <c r="F18259" s="77">
        <v>785251</v>
      </c>
    </row>
    <row r="18260" spans="6:6">
      <c r="F18260" s="77">
        <v>785252</v>
      </c>
    </row>
    <row r="18261" spans="6:6">
      <c r="F18261" s="77">
        <v>785254</v>
      </c>
    </row>
    <row r="18262" spans="6:6">
      <c r="F18262" s="77">
        <v>785256</v>
      </c>
    </row>
    <row r="18263" spans="6:6">
      <c r="F18263" s="77">
        <v>785258</v>
      </c>
    </row>
    <row r="18264" spans="6:6">
      <c r="F18264" s="77">
        <v>785264</v>
      </c>
    </row>
    <row r="18265" spans="6:6">
      <c r="F18265" s="77">
        <v>785266</v>
      </c>
    </row>
    <row r="18266" spans="6:6">
      <c r="F18266" s="77">
        <v>785268</v>
      </c>
    </row>
    <row r="18267" spans="6:6">
      <c r="F18267" s="77">
        <v>785273</v>
      </c>
    </row>
    <row r="18268" spans="6:6">
      <c r="F18268" s="77">
        <v>785277</v>
      </c>
    </row>
    <row r="18269" spans="6:6">
      <c r="F18269" s="77">
        <v>785282</v>
      </c>
    </row>
    <row r="18270" spans="6:6">
      <c r="F18270" s="77">
        <v>785287</v>
      </c>
    </row>
    <row r="18271" spans="6:6">
      <c r="F18271" s="77">
        <v>785291</v>
      </c>
    </row>
    <row r="18272" spans="6:6">
      <c r="F18272" s="77">
        <v>785293</v>
      </c>
    </row>
    <row r="18273" spans="6:6">
      <c r="F18273" s="77">
        <v>785294</v>
      </c>
    </row>
    <row r="18274" spans="6:6">
      <c r="F18274" s="77">
        <v>785299</v>
      </c>
    </row>
    <row r="18275" spans="6:6">
      <c r="F18275" s="77">
        <v>785303</v>
      </c>
    </row>
    <row r="18276" spans="6:6">
      <c r="F18276" s="77">
        <v>785307</v>
      </c>
    </row>
    <row r="18277" spans="6:6">
      <c r="F18277" s="77">
        <v>785309</v>
      </c>
    </row>
    <row r="18278" spans="6:6">
      <c r="F18278" s="77">
        <v>785316</v>
      </c>
    </row>
    <row r="18279" spans="6:6">
      <c r="F18279" s="77">
        <v>785326</v>
      </c>
    </row>
    <row r="18280" spans="6:6">
      <c r="F18280" s="77">
        <v>785328</v>
      </c>
    </row>
    <row r="18281" spans="6:6">
      <c r="F18281" s="77">
        <v>785334</v>
      </c>
    </row>
    <row r="18282" spans="6:6">
      <c r="F18282" s="77">
        <v>785335</v>
      </c>
    </row>
    <row r="18283" spans="6:6">
      <c r="F18283" s="77">
        <v>785342</v>
      </c>
    </row>
    <row r="18284" spans="6:6">
      <c r="F18284" s="77">
        <v>785345</v>
      </c>
    </row>
    <row r="18285" spans="6:6">
      <c r="F18285" s="77">
        <v>785347</v>
      </c>
    </row>
    <row r="18286" spans="6:6">
      <c r="F18286" s="77">
        <v>785350</v>
      </c>
    </row>
    <row r="18287" spans="6:6">
      <c r="F18287" s="77">
        <v>785361</v>
      </c>
    </row>
    <row r="18288" spans="6:6">
      <c r="F18288" s="77">
        <v>785362</v>
      </c>
    </row>
    <row r="18289" spans="6:6">
      <c r="F18289" s="77">
        <v>785366</v>
      </c>
    </row>
    <row r="18290" spans="6:6">
      <c r="F18290" s="77">
        <v>785370</v>
      </c>
    </row>
    <row r="18291" spans="6:6">
      <c r="F18291" s="77">
        <v>785371</v>
      </c>
    </row>
    <row r="18292" spans="6:6">
      <c r="F18292" s="77">
        <v>785374</v>
      </c>
    </row>
    <row r="18293" spans="6:6">
      <c r="F18293" s="77">
        <v>785375</v>
      </c>
    </row>
    <row r="18294" spans="6:6">
      <c r="F18294" s="77">
        <v>785376</v>
      </c>
    </row>
    <row r="18295" spans="6:6">
      <c r="F18295" s="77">
        <v>785379</v>
      </c>
    </row>
    <row r="18296" spans="6:6">
      <c r="F18296" s="77">
        <v>785383</v>
      </c>
    </row>
    <row r="18297" spans="6:6">
      <c r="F18297" s="77">
        <v>785386</v>
      </c>
    </row>
    <row r="18298" spans="6:6">
      <c r="F18298" s="77">
        <v>785392</v>
      </c>
    </row>
    <row r="18299" spans="6:6">
      <c r="F18299" s="77">
        <v>785395</v>
      </c>
    </row>
    <row r="18300" spans="6:6">
      <c r="F18300" s="77">
        <v>785397</v>
      </c>
    </row>
    <row r="18301" spans="6:6">
      <c r="F18301" s="77">
        <v>785400</v>
      </c>
    </row>
    <row r="18302" spans="6:6">
      <c r="F18302" s="77">
        <v>785402</v>
      </c>
    </row>
    <row r="18303" spans="6:6">
      <c r="F18303" s="77">
        <v>785403</v>
      </c>
    </row>
    <row r="18304" spans="6:6">
      <c r="F18304" s="77">
        <v>785404</v>
      </c>
    </row>
    <row r="18305" spans="6:6">
      <c r="F18305" s="77">
        <v>785405</v>
      </c>
    </row>
    <row r="18306" spans="6:6">
      <c r="F18306" s="77">
        <v>785406</v>
      </c>
    </row>
    <row r="18307" spans="6:6">
      <c r="F18307" s="77">
        <v>785407</v>
      </c>
    </row>
    <row r="18308" spans="6:6">
      <c r="F18308" s="77">
        <v>785408</v>
      </c>
    </row>
    <row r="18309" spans="6:6">
      <c r="F18309" s="77">
        <v>785413</v>
      </c>
    </row>
    <row r="18310" spans="6:6">
      <c r="F18310" s="77">
        <v>785416</v>
      </c>
    </row>
    <row r="18311" spans="6:6">
      <c r="F18311" s="77">
        <v>785417</v>
      </c>
    </row>
    <row r="18312" spans="6:6">
      <c r="F18312" s="77">
        <v>785418</v>
      </c>
    </row>
    <row r="18313" spans="6:6">
      <c r="F18313" s="77">
        <v>785419</v>
      </c>
    </row>
    <row r="18314" spans="6:6">
      <c r="F18314" s="77">
        <v>785421</v>
      </c>
    </row>
    <row r="18315" spans="6:6">
      <c r="F18315" s="77">
        <v>785423</v>
      </c>
    </row>
    <row r="18316" spans="6:6">
      <c r="F18316" s="77">
        <v>785426</v>
      </c>
    </row>
    <row r="18317" spans="6:6">
      <c r="F18317" s="77">
        <v>785428</v>
      </c>
    </row>
    <row r="18318" spans="6:6">
      <c r="F18318" s="77">
        <v>785429</v>
      </c>
    </row>
    <row r="18319" spans="6:6">
      <c r="F18319" s="77">
        <v>785431</v>
      </c>
    </row>
    <row r="18320" spans="6:6">
      <c r="F18320" s="77">
        <v>785433</v>
      </c>
    </row>
    <row r="18321" spans="6:6">
      <c r="F18321" s="77">
        <v>785436</v>
      </c>
    </row>
    <row r="18322" spans="6:6">
      <c r="F18322" s="77">
        <v>785439</v>
      </c>
    </row>
    <row r="18323" spans="6:6">
      <c r="F18323" s="77">
        <v>785440</v>
      </c>
    </row>
    <row r="18324" spans="6:6">
      <c r="F18324" s="77">
        <v>785441</v>
      </c>
    </row>
    <row r="18325" spans="6:6">
      <c r="F18325" s="77">
        <v>785442</v>
      </c>
    </row>
    <row r="18326" spans="6:6">
      <c r="F18326" s="77">
        <v>785443</v>
      </c>
    </row>
    <row r="18327" spans="6:6">
      <c r="F18327" s="77">
        <v>785445</v>
      </c>
    </row>
    <row r="18328" spans="6:6">
      <c r="F18328" s="77">
        <v>785457</v>
      </c>
    </row>
    <row r="18329" spans="6:6">
      <c r="F18329" s="77">
        <v>785458</v>
      </c>
    </row>
    <row r="18330" spans="6:6">
      <c r="F18330" s="77">
        <v>785460</v>
      </c>
    </row>
    <row r="18331" spans="6:6">
      <c r="F18331" s="77">
        <v>785470</v>
      </c>
    </row>
    <row r="18332" spans="6:6">
      <c r="F18332" s="77">
        <v>785473</v>
      </c>
    </row>
    <row r="18333" spans="6:6">
      <c r="F18333" s="77">
        <v>785475</v>
      </c>
    </row>
    <row r="18334" spans="6:6">
      <c r="F18334" s="77">
        <v>785476</v>
      </c>
    </row>
    <row r="18335" spans="6:6">
      <c r="F18335" s="77">
        <v>785477</v>
      </c>
    </row>
    <row r="18336" spans="6:6">
      <c r="F18336" s="77">
        <v>785478</v>
      </c>
    </row>
    <row r="18337" spans="6:6">
      <c r="F18337" s="77">
        <v>785479</v>
      </c>
    </row>
    <row r="18338" spans="6:6">
      <c r="F18338" s="77">
        <v>785480</v>
      </c>
    </row>
    <row r="18339" spans="6:6">
      <c r="F18339" s="77">
        <v>785485</v>
      </c>
    </row>
    <row r="18340" spans="6:6">
      <c r="F18340" s="77">
        <v>785489</v>
      </c>
    </row>
    <row r="18341" spans="6:6">
      <c r="F18341" s="77">
        <v>785500</v>
      </c>
    </row>
    <row r="18342" spans="6:6">
      <c r="F18342" s="77">
        <v>785502</v>
      </c>
    </row>
    <row r="18343" spans="6:6">
      <c r="F18343" s="77">
        <v>785503</v>
      </c>
    </row>
    <row r="18344" spans="6:6">
      <c r="F18344" s="77">
        <v>785505</v>
      </c>
    </row>
    <row r="18345" spans="6:6">
      <c r="F18345" s="77">
        <v>785513</v>
      </c>
    </row>
    <row r="18346" spans="6:6">
      <c r="F18346" s="77">
        <v>785516</v>
      </c>
    </row>
    <row r="18347" spans="6:6">
      <c r="F18347" s="77">
        <v>785523</v>
      </c>
    </row>
    <row r="18348" spans="6:6">
      <c r="F18348" s="77">
        <v>785528</v>
      </c>
    </row>
    <row r="18349" spans="6:6">
      <c r="F18349" s="77">
        <v>785529</v>
      </c>
    </row>
    <row r="18350" spans="6:6">
      <c r="F18350" s="77">
        <v>785534</v>
      </c>
    </row>
    <row r="18351" spans="6:6">
      <c r="F18351" s="77">
        <v>785536</v>
      </c>
    </row>
    <row r="18352" spans="6:6">
      <c r="F18352" s="77">
        <v>785540</v>
      </c>
    </row>
    <row r="18353" spans="6:6">
      <c r="F18353" s="77">
        <v>785548</v>
      </c>
    </row>
    <row r="18354" spans="6:6">
      <c r="F18354" s="77">
        <v>785549</v>
      </c>
    </row>
    <row r="18355" spans="6:6">
      <c r="F18355" s="77">
        <v>785556</v>
      </c>
    </row>
    <row r="18356" spans="6:6">
      <c r="F18356" s="77">
        <v>785559</v>
      </c>
    </row>
    <row r="18357" spans="6:6">
      <c r="F18357" s="77">
        <v>785560</v>
      </c>
    </row>
    <row r="18358" spans="6:6">
      <c r="F18358" s="77">
        <v>785561</v>
      </c>
    </row>
    <row r="18359" spans="6:6">
      <c r="F18359" s="77">
        <v>785563</v>
      </c>
    </row>
    <row r="18360" spans="6:6">
      <c r="F18360" s="77">
        <v>785565</v>
      </c>
    </row>
    <row r="18361" spans="6:6">
      <c r="F18361" s="77">
        <v>785567</v>
      </c>
    </row>
    <row r="18362" spans="6:6">
      <c r="F18362" s="77">
        <v>785568</v>
      </c>
    </row>
    <row r="18363" spans="6:6">
      <c r="F18363" s="77">
        <v>785569</v>
      </c>
    </row>
    <row r="18364" spans="6:6">
      <c r="F18364" s="77">
        <v>785574</v>
      </c>
    </row>
    <row r="18365" spans="6:6">
      <c r="F18365" s="77">
        <v>785575</v>
      </c>
    </row>
    <row r="18366" spans="6:6">
      <c r="F18366" s="77">
        <v>785576</v>
      </c>
    </row>
    <row r="18367" spans="6:6">
      <c r="F18367" s="77">
        <v>785580</v>
      </c>
    </row>
    <row r="18368" spans="6:6">
      <c r="F18368" s="77">
        <v>785582</v>
      </c>
    </row>
    <row r="18369" spans="6:6">
      <c r="F18369" s="77">
        <v>785585</v>
      </c>
    </row>
    <row r="18370" spans="6:6">
      <c r="F18370" s="77">
        <v>785588</v>
      </c>
    </row>
    <row r="18371" spans="6:6">
      <c r="F18371" s="77">
        <v>785589</v>
      </c>
    </row>
    <row r="18372" spans="6:6">
      <c r="F18372" s="77">
        <v>785599</v>
      </c>
    </row>
    <row r="18373" spans="6:6">
      <c r="F18373" s="77">
        <v>785603</v>
      </c>
    </row>
    <row r="18374" spans="6:6">
      <c r="F18374" s="77">
        <v>785605</v>
      </c>
    </row>
    <row r="18375" spans="6:6">
      <c r="F18375" s="77">
        <v>785608</v>
      </c>
    </row>
    <row r="18376" spans="6:6">
      <c r="F18376" s="77">
        <v>785611</v>
      </c>
    </row>
    <row r="18377" spans="6:6">
      <c r="F18377" s="77">
        <v>785612</v>
      </c>
    </row>
    <row r="18378" spans="6:6">
      <c r="F18378" s="77">
        <v>785617</v>
      </c>
    </row>
    <row r="18379" spans="6:6">
      <c r="F18379" s="77">
        <v>785618</v>
      </c>
    </row>
    <row r="18380" spans="6:6">
      <c r="F18380" s="77">
        <v>785621</v>
      </c>
    </row>
    <row r="18381" spans="6:6">
      <c r="F18381" s="77">
        <v>785623</v>
      </c>
    </row>
    <row r="18382" spans="6:6">
      <c r="F18382" s="77">
        <v>785624</v>
      </c>
    </row>
    <row r="18383" spans="6:6">
      <c r="F18383" s="77">
        <v>785629</v>
      </c>
    </row>
    <row r="18384" spans="6:6">
      <c r="F18384" s="77">
        <v>785630</v>
      </c>
    </row>
    <row r="18385" spans="6:6">
      <c r="F18385" s="77">
        <v>785639</v>
      </c>
    </row>
    <row r="18386" spans="6:6">
      <c r="F18386" s="77">
        <v>785640</v>
      </c>
    </row>
    <row r="18387" spans="6:6">
      <c r="F18387" s="77">
        <v>785644</v>
      </c>
    </row>
    <row r="18388" spans="6:6">
      <c r="F18388" s="77">
        <v>785645</v>
      </c>
    </row>
    <row r="18389" spans="6:6">
      <c r="F18389" s="77">
        <v>785647</v>
      </c>
    </row>
    <row r="18390" spans="6:6">
      <c r="F18390" s="77">
        <v>785655</v>
      </c>
    </row>
    <row r="18391" spans="6:6">
      <c r="F18391" s="77">
        <v>785658</v>
      </c>
    </row>
    <row r="18392" spans="6:6">
      <c r="F18392" s="77">
        <v>785659</v>
      </c>
    </row>
    <row r="18393" spans="6:6">
      <c r="F18393" s="77">
        <v>785663</v>
      </c>
    </row>
    <row r="18394" spans="6:6">
      <c r="F18394" s="77">
        <v>785664</v>
      </c>
    </row>
    <row r="18395" spans="6:6">
      <c r="F18395" s="77">
        <v>785666</v>
      </c>
    </row>
    <row r="18396" spans="6:6">
      <c r="F18396" s="77">
        <v>785668</v>
      </c>
    </row>
    <row r="18397" spans="6:6">
      <c r="F18397" s="77">
        <v>785669</v>
      </c>
    </row>
    <row r="18398" spans="6:6">
      <c r="F18398" s="77">
        <v>785672</v>
      </c>
    </row>
    <row r="18399" spans="6:6">
      <c r="F18399" s="77">
        <v>785676</v>
      </c>
    </row>
    <row r="18400" spans="6:6">
      <c r="F18400" s="77">
        <v>785678</v>
      </c>
    </row>
    <row r="18401" spans="6:6">
      <c r="F18401" s="77">
        <v>785680</v>
      </c>
    </row>
    <row r="18402" spans="6:6">
      <c r="F18402" s="77">
        <v>785683</v>
      </c>
    </row>
    <row r="18403" spans="6:6">
      <c r="F18403" s="77">
        <v>785686</v>
      </c>
    </row>
    <row r="18404" spans="6:6">
      <c r="F18404" s="77">
        <v>785687</v>
      </c>
    </row>
    <row r="18405" spans="6:6">
      <c r="F18405" s="77">
        <v>785689</v>
      </c>
    </row>
    <row r="18406" spans="6:6">
      <c r="F18406" s="77">
        <v>785690</v>
      </c>
    </row>
    <row r="18407" spans="6:6">
      <c r="F18407" s="77">
        <v>785693</v>
      </c>
    </row>
    <row r="18408" spans="6:6">
      <c r="F18408" s="77">
        <v>785698</v>
      </c>
    </row>
    <row r="18409" spans="6:6">
      <c r="F18409" s="77">
        <v>785705</v>
      </c>
    </row>
    <row r="18410" spans="6:6">
      <c r="F18410" s="77">
        <v>785710</v>
      </c>
    </row>
    <row r="18411" spans="6:6">
      <c r="F18411" s="77">
        <v>785711</v>
      </c>
    </row>
    <row r="18412" spans="6:6">
      <c r="F18412" s="77">
        <v>785712</v>
      </c>
    </row>
    <row r="18413" spans="6:6">
      <c r="F18413" s="77">
        <v>785713</v>
      </c>
    </row>
    <row r="18414" spans="6:6">
      <c r="F18414" s="77">
        <v>785714</v>
      </c>
    </row>
    <row r="18415" spans="6:6">
      <c r="F18415" s="77">
        <v>785715</v>
      </c>
    </row>
    <row r="18416" spans="6:6">
      <c r="F18416" s="77">
        <v>785718</v>
      </c>
    </row>
    <row r="18417" spans="6:6">
      <c r="F18417" s="77">
        <v>785719</v>
      </c>
    </row>
    <row r="18418" spans="6:6">
      <c r="F18418" s="77">
        <v>785723</v>
      </c>
    </row>
    <row r="18419" spans="6:6">
      <c r="F18419" s="77">
        <v>785727</v>
      </c>
    </row>
    <row r="18420" spans="6:6">
      <c r="F18420" s="77">
        <v>785735</v>
      </c>
    </row>
    <row r="18421" spans="6:6">
      <c r="F18421" s="77">
        <v>785738</v>
      </c>
    </row>
    <row r="18422" spans="6:6">
      <c r="F18422" s="77">
        <v>785740</v>
      </c>
    </row>
    <row r="18423" spans="6:6">
      <c r="F18423" s="77">
        <v>785741</v>
      </c>
    </row>
    <row r="18424" spans="6:6">
      <c r="F18424" s="77">
        <v>785745</v>
      </c>
    </row>
    <row r="18425" spans="6:6">
      <c r="F18425" s="77">
        <v>785747</v>
      </c>
    </row>
    <row r="18426" spans="6:6">
      <c r="F18426" s="77">
        <v>785752</v>
      </c>
    </row>
    <row r="18427" spans="6:6">
      <c r="F18427" s="77">
        <v>785755</v>
      </c>
    </row>
    <row r="18428" spans="6:6">
      <c r="F18428" s="77">
        <v>785756</v>
      </c>
    </row>
    <row r="18429" spans="6:6">
      <c r="F18429" s="77">
        <v>785760</v>
      </c>
    </row>
    <row r="18430" spans="6:6">
      <c r="F18430" s="77">
        <v>785761</v>
      </c>
    </row>
    <row r="18431" spans="6:6">
      <c r="F18431" s="77">
        <v>785762</v>
      </c>
    </row>
    <row r="18432" spans="6:6">
      <c r="F18432" s="77">
        <v>785763</v>
      </c>
    </row>
    <row r="18433" spans="6:6">
      <c r="F18433" s="77">
        <v>785767</v>
      </c>
    </row>
    <row r="18434" spans="6:6">
      <c r="F18434" s="77">
        <v>785768</v>
      </c>
    </row>
    <row r="18435" spans="6:6">
      <c r="F18435" s="77">
        <v>785769</v>
      </c>
    </row>
    <row r="18436" spans="6:6">
      <c r="F18436" s="77">
        <v>785772</v>
      </c>
    </row>
    <row r="18437" spans="6:6">
      <c r="F18437" s="77">
        <v>785773</v>
      </c>
    </row>
    <row r="18438" spans="6:6">
      <c r="F18438" s="77">
        <v>785776</v>
      </c>
    </row>
    <row r="18439" spans="6:6">
      <c r="F18439" s="77">
        <v>785777</v>
      </c>
    </row>
    <row r="18440" spans="6:6">
      <c r="F18440" s="77">
        <v>785779</v>
      </c>
    </row>
    <row r="18441" spans="6:6">
      <c r="F18441" s="77">
        <v>785781</v>
      </c>
    </row>
    <row r="18442" spans="6:6">
      <c r="F18442" s="77">
        <v>785782</v>
      </c>
    </row>
    <row r="18443" spans="6:6">
      <c r="F18443" s="77">
        <v>785783</v>
      </c>
    </row>
    <row r="18444" spans="6:6">
      <c r="F18444" s="77">
        <v>785789</v>
      </c>
    </row>
    <row r="18445" spans="6:6">
      <c r="F18445" s="77">
        <v>785790</v>
      </c>
    </row>
    <row r="18446" spans="6:6">
      <c r="F18446" s="77">
        <v>785792</v>
      </c>
    </row>
    <row r="18447" spans="6:6">
      <c r="F18447" s="77">
        <v>785793</v>
      </c>
    </row>
    <row r="18448" spans="6:6">
      <c r="F18448" s="77">
        <v>785795</v>
      </c>
    </row>
    <row r="18449" spans="6:6">
      <c r="F18449" s="77">
        <v>785797</v>
      </c>
    </row>
    <row r="18450" spans="6:6">
      <c r="F18450" s="77">
        <v>785799</v>
      </c>
    </row>
    <row r="18451" spans="6:6">
      <c r="F18451" s="77">
        <v>785800</v>
      </c>
    </row>
    <row r="18452" spans="6:6">
      <c r="F18452" s="77">
        <v>785803</v>
      </c>
    </row>
    <row r="18453" spans="6:6">
      <c r="F18453" s="77">
        <v>785804</v>
      </c>
    </row>
    <row r="18454" spans="6:6">
      <c r="F18454" s="77">
        <v>785805</v>
      </c>
    </row>
    <row r="18455" spans="6:6">
      <c r="F18455" s="77">
        <v>785806</v>
      </c>
    </row>
    <row r="18456" spans="6:6">
      <c r="F18456" s="77">
        <v>785808</v>
      </c>
    </row>
    <row r="18457" spans="6:6">
      <c r="F18457" s="77">
        <v>785809</v>
      </c>
    </row>
    <row r="18458" spans="6:6">
      <c r="F18458" s="77">
        <v>785811</v>
      </c>
    </row>
    <row r="18459" spans="6:6">
      <c r="F18459" s="77">
        <v>785815</v>
      </c>
    </row>
    <row r="18460" spans="6:6">
      <c r="F18460" s="77">
        <v>785817</v>
      </c>
    </row>
    <row r="18461" spans="6:6">
      <c r="F18461" s="77">
        <v>785818</v>
      </c>
    </row>
    <row r="18462" spans="6:6">
      <c r="F18462" s="77">
        <v>785820</v>
      </c>
    </row>
    <row r="18463" spans="6:6">
      <c r="F18463" s="77">
        <v>785821</v>
      </c>
    </row>
    <row r="18464" spans="6:6">
      <c r="F18464" s="77">
        <v>785824</v>
      </c>
    </row>
    <row r="18465" spans="6:6">
      <c r="F18465" s="77">
        <v>785831</v>
      </c>
    </row>
    <row r="18466" spans="6:6">
      <c r="F18466" s="77">
        <v>785832</v>
      </c>
    </row>
    <row r="18467" spans="6:6">
      <c r="F18467" s="77">
        <v>785833</v>
      </c>
    </row>
    <row r="18468" spans="6:6">
      <c r="F18468" s="77">
        <v>785834</v>
      </c>
    </row>
    <row r="18469" spans="6:6">
      <c r="F18469" s="77">
        <v>785841</v>
      </c>
    </row>
    <row r="18470" spans="6:6">
      <c r="F18470" s="77">
        <v>785842</v>
      </c>
    </row>
    <row r="18471" spans="6:6">
      <c r="F18471" s="77">
        <v>785843</v>
      </c>
    </row>
    <row r="18472" spans="6:6">
      <c r="F18472" s="77">
        <v>785845</v>
      </c>
    </row>
    <row r="18473" spans="6:6">
      <c r="F18473" s="77">
        <v>785848</v>
      </c>
    </row>
    <row r="18474" spans="6:6">
      <c r="F18474" s="77">
        <v>785849</v>
      </c>
    </row>
    <row r="18475" spans="6:6">
      <c r="F18475" s="77">
        <v>785853</v>
      </c>
    </row>
    <row r="18476" spans="6:6">
      <c r="F18476" s="77">
        <v>785854</v>
      </c>
    </row>
    <row r="18477" spans="6:6">
      <c r="F18477" s="77">
        <v>785855</v>
      </c>
    </row>
    <row r="18478" spans="6:6">
      <c r="F18478" s="77">
        <v>785858</v>
      </c>
    </row>
    <row r="18479" spans="6:6">
      <c r="F18479" s="77">
        <v>785863</v>
      </c>
    </row>
    <row r="18480" spans="6:6">
      <c r="F18480" s="77">
        <v>785867</v>
      </c>
    </row>
    <row r="18481" spans="6:6">
      <c r="F18481" s="77">
        <v>785868</v>
      </c>
    </row>
    <row r="18482" spans="6:6">
      <c r="F18482" s="77">
        <v>785873</v>
      </c>
    </row>
    <row r="18483" spans="6:6">
      <c r="F18483" s="77">
        <v>785874</v>
      </c>
    </row>
    <row r="18484" spans="6:6">
      <c r="F18484" s="77">
        <v>785875</v>
      </c>
    </row>
    <row r="18485" spans="6:6">
      <c r="F18485" s="77">
        <v>785884</v>
      </c>
    </row>
    <row r="18486" spans="6:6">
      <c r="F18486" s="77">
        <v>785886</v>
      </c>
    </row>
    <row r="18487" spans="6:6">
      <c r="F18487" s="77">
        <v>785891</v>
      </c>
    </row>
    <row r="18488" spans="6:6">
      <c r="F18488" s="77">
        <v>785896</v>
      </c>
    </row>
    <row r="18489" spans="6:6">
      <c r="F18489" s="77">
        <v>785898</v>
      </c>
    </row>
    <row r="18490" spans="6:6">
      <c r="F18490" s="77">
        <v>785899</v>
      </c>
    </row>
    <row r="18491" spans="6:6">
      <c r="F18491" s="77">
        <v>785903</v>
      </c>
    </row>
    <row r="18492" spans="6:6">
      <c r="F18492" s="77">
        <v>785907</v>
      </c>
    </row>
    <row r="18493" spans="6:6">
      <c r="F18493" s="77">
        <v>785909</v>
      </c>
    </row>
    <row r="18494" spans="6:6">
      <c r="F18494" s="77">
        <v>785910</v>
      </c>
    </row>
    <row r="18495" spans="6:6">
      <c r="F18495" s="77">
        <v>785911</v>
      </c>
    </row>
    <row r="18496" spans="6:6">
      <c r="F18496" s="77">
        <v>785912</v>
      </c>
    </row>
    <row r="18497" spans="6:6">
      <c r="F18497" s="77">
        <v>785914</v>
      </c>
    </row>
    <row r="18498" spans="6:6">
      <c r="F18498" s="77">
        <v>785916</v>
      </c>
    </row>
    <row r="18499" spans="6:6">
      <c r="F18499" s="77">
        <v>785924</v>
      </c>
    </row>
    <row r="18500" spans="6:6">
      <c r="F18500" s="77">
        <v>785930</v>
      </c>
    </row>
    <row r="18501" spans="6:6">
      <c r="F18501" s="77">
        <v>785933</v>
      </c>
    </row>
    <row r="18502" spans="6:6">
      <c r="F18502" s="77">
        <v>785934</v>
      </c>
    </row>
    <row r="18503" spans="6:6">
      <c r="F18503" s="77">
        <v>785937</v>
      </c>
    </row>
    <row r="18504" spans="6:6">
      <c r="F18504" s="77">
        <v>785940</v>
      </c>
    </row>
    <row r="18505" spans="6:6">
      <c r="F18505" s="77">
        <v>785941</v>
      </c>
    </row>
    <row r="18506" spans="6:6">
      <c r="F18506" s="77">
        <v>785942</v>
      </c>
    </row>
    <row r="18507" spans="6:6">
      <c r="F18507" s="77">
        <v>785944</v>
      </c>
    </row>
    <row r="18508" spans="6:6">
      <c r="F18508" s="77">
        <v>785946</v>
      </c>
    </row>
    <row r="18509" spans="6:6">
      <c r="F18509" s="77">
        <v>785947</v>
      </c>
    </row>
    <row r="18510" spans="6:6">
      <c r="F18510" s="77">
        <v>785951</v>
      </c>
    </row>
    <row r="18511" spans="6:6">
      <c r="F18511" s="77">
        <v>785954</v>
      </c>
    </row>
    <row r="18512" spans="6:6">
      <c r="F18512" s="77">
        <v>785955</v>
      </c>
    </row>
    <row r="18513" spans="6:6">
      <c r="F18513" s="77">
        <v>785963</v>
      </c>
    </row>
    <row r="18514" spans="6:6">
      <c r="F18514" s="77">
        <v>785968</v>
      </c>
    </row>
    <row r="18515" spans="6:6">
      <c r="F18515" s="77">
        <v>785969</v>
      </c>
    </row>
    <row r="18516" spans="6:6">
      <c r="F18516" s="77">
        <v>785970</v>
      </c>
    </row>
    <row r="18517" spans="6:6">
      <c r="F18517" s="77">
        <v>785976</v>
      </c>
    </row>
    <row r="18518" spans="6:6">
      <c r="F18518" s="77">
        <v>785980</v>
      </c>
    </row>
    <row r="18519" spans="6:6">
      <c r="F18519" s="77">
        <v>785981</v>
      </c>
    </row>
    <row r="18520" spans="6:6">
      <c r="F18520" s="77">
        <v>785982</v>
      </c>
    </row>
    <row r="18521" spans="6:6">
      <c r="F18521" s="77">
        <v>785988</v>
      </c>
    </row>
    <row r="18522" spans="6:6">
      <c r="F18522" s="77">
        <v>785995</v>
      </c>
    </row>
    <row r="18523" spans="6:6">
      <c r="F18523" s="77">
        <v>785996</v>
      </c>
    </row>
    <row r="18524" spans="6:6">
      <c r="F18524" s="77">
        <v>785997</v>
      </c>
    </row>
    <row r="18525" spans="6:6">
      <c r="F18525" s="77">
        <v>786013</v>
      </c>
    </row>
    <row r="18526" spans="6:6">
      <c r="F18526" s="77">
        <v>786015</v>
      </c>
    </row>
    <row r="18527" spans="6:6">
      <c r="F18527" s="77">
        <v>786025</v>
      </c>
    </row>
    <row r="18528" spans="6:6">
      <c r="F18528" s="77">
        <v>786030</v>
      </c>
    </row>
    <row r="18529" spans="6:6">
      <c r="F18529" s="77">
        <v>786034</v>
      </c>
    </row>
    <row r="18530" spans="6:6">
      <c r="F18530" s="77">
        <v>786039</v>
      </c>
    </row>
    <row r="18531" spans="6:6">
      <c r="F18531" s="77">
        <v>786040</v>
      </c>
    </row>
    <row r="18532" spans="6:6">
      <c r="F18532" s="77">
        <v>786041</v>
      </c>
    </row>
    <row r="18533" spans="6:6">
      <c r="F18533" s="77">
        <v>786046</v>
      </c>
    </row>
    <row r="18534" spans="6:6">
      <c r="F18534" s="77">
        <v>786054</v>
      </c>
    </row>
    <row r="18535" spans="6:6">
      <c r="F18535" s="77">
        <v>786055</v>
      </c>
    </row>
    <row r="18536" spans="6:6">
      <c r="F18536" s="77">
        <v>786065</v>
      </c>
    </row>
    <row r="18537" spans="6:6">
      <c r="F18537" s="77">
        <v>786066</v>
      </c>
    </row>
    <row r="18538" spans="6:6">
      <c r="F18538" s="77">
        <v>786072</v>
      </c>
    </row>
    <row r="18539" spans="6:6">
      <c r="F18539" s="77">
        <v>786073</v>
      </c>
    </row>
    <row r="18540" spans="6:6">
      <c r="F18540" s="77">
        <v>786077</v>
      </c>
    </row>
    <row r="18541" spans="6:6">
      <c r="F18541" s="77">
        <v>786080</v>
      </c>
    </row>
    <row r="18542" spans="6:6">
      <c r="F18542" s="77">
        <v>786089</v>
      </c>
    </row>
    <row r="18543" spans="6:6">
      <c r="F18543" s="77">
        <v>786091</v>
      </c>
    </row>
    <row r="18544" spans="6:6">
      <c r="F18544" s="77">
        <v>786095</v>
      </c>
    </row>
    <row r="18545" spans="6:6">
      <c r="F18545" s="77">
        <v>786096</v>
      </c>
    </row>
    <row r="18546" spans="6:6">
      <c r="F18546" s="77">
        <v>786098</v>
      </c>
    </row>
    <row r="18547" spans="6:6">
      <c r="F18547" s="77">
        <v>786099</v>
      </c>
    </row>
    <row r="18548" spans="6:6">
      <c r="F18548" s="77">
        <v>786110</v>
      </c>
    </row>
    <row r="18549" spans="6:6">
      <c r="F18549" s="77">
        <v>786112</v>
      </c>
    </row>
    <row r="18550" spans="6:6">
      <c r="F18550" s="77">
        <v>786119</v>
      </c>
    </row>
    <row r="18551" spans="6:6">
      <c r="F18551" s="77">
        <v>786124</v>
      </c>
    </row>
    <row r="18552" spans="6:6">
      <c r="F18552" s="77">
        <v>786126</v>
      </c>
    </row>
    <row r="18553" spans="6:6">
      <c r="F18553" s="77">
        <v>786133</v>
      </c>
    </row>
    <row r="18554" spans="6:6">
      <c r="F18554" s="77">
        <v>786139</v>
      </c>
    </row>
    <row r="18555" spans="6:6">
      <c r="F18555" s="77">
        <v>786149</v>
      </c>
    </row>
    <row r="18556" spans="6:6">
      <c r="F18556" s="77">
        <v>786152</v>
      </c>
    </row>
    <row r="18557" spans="6:6">
      <c r="F18557" s="77">
        <v>786154</v>
      </c>
    </row>
    <row r="18558" spans="6:6">
      <c r="F18558" s="77">
        <v>786155</v>
      </c>
    </row>
    <row r="18559" spans="6:6">
      <c r="F18559" s="77">
        <v>786156</v>
      </c>
    </row>
    <row r="18560" spans="6:6">
      <c r="F18560" s="77">
        <v>786157</v>
      </c>
    </row>
    <row r="18561" spans="6:6">
      <c r="F18561" s="77">
        <v>786158</v>
      </c>
    </row>
    <row r="18562" spans="6:6">
      <c r="F18562" s="77">
        <v>786159</v>
      </c>
    </row>
    <row r="18563" spans="6:6">
      <c r="F18563" s="77">
        <v>786165</v>
      </c>
    </row>
    <row r="18564" spans="6:6">
      <c r="F18564" s="77">
        <v>786173</v>
      </c>
    </row>
    <row r="18565" spans="6:6">
      <c r="F18565" s="77">
        <v>786183</v>
      </c>
    </row>
    <row r="18566" spans="6:6">
      <c r="F18566" s="77">
        <v>786185</v>
      </c>
    </row>
    <row r="18567" spans="6:6">
      <c r="F18567" s="77">
        <v>786191</v>
      </c>
    </row>
    <row r="18568" spans="6:6">
      <c r="F18568" s="77">
        <v>786192</v>
      </c>
    </row>
    <row r="18569" spans="6:6">
      <c r="F18569" s="77">
        <v>786198</v>
      </c>
    </row>
    <row r="18570" spans="6:6">
      <c r="F18570" s="77">
        <v>786199</v>
      </c>
    </row>
    <row r="18571" spans="6:6">
      <c r="F18571" s="77">
        <v>786201</v>
      </c>
    </row>
    <row r="18572" spans="6:6">
      <c r="F18572" s="77">
        <v>786202</v>
      </c>
    </row>
    <row r="18573" spans="6:6">
      <c r="F18573" s="77">
        <v>786211</v>
      </c>
    </row>
    <row r="18574" spans="6:6">
      <c r="F18574" s="77">
        <v>786214</v>
      </c>
    </row>
    <row r="18575" spans="6:6">
      <c r="F18575" s="77">
        <v>786224</v>
      </c>
    </row>
    <row r="18576" spans="6:6">
      <c r="F18576" s="77">
        <v>786230</v>
      </c>
    </row>
    <row r="18577" spans="6:6">
      <c r="F18577" s="77">
        <v>786231</v>
      </c>
    </row>
    <row r="18578" spans="6:6">
      <c r="F18578" s="77">
        <v>786236</v>
      </c>
    </row>
    <row r="18579" spans="6:6">
      <c r="F18579" s="77">
        <v>786242</v>
      </c>
    </row>
    <row r="18580" spans="6:6">
      <c r="F18580" s="77">
        <v>786246</v>
      </c>
    </row>
    <row r="18581" spans="6:6">
      <c r="F18581" s="77">
        <v>786251</v>
      </c>
    </row>
    <row r="18582" spans="6:6">
      <c r="F18582" s="77">
        <v>786252</v>
      </c>
    </row>
    <row r="18583" spans="6:6">
      <c r="F18583" s="77">
        <v>786254</v>
      </c>
    </row>
    <row r="18584" spans="6:6">
      <c r="F18584" s="77">
        <v>786256</v>
      </c>
    </row>
    <row r="18585" spans="6:6">
      <c r="F18585" s="77">
        <v>786258</v>
      </c>
    </row>
    <row r="18586" spans="6:6">
      <c r="F18586" s="77">
        <v>786262</v>
      </c>
    </row>
    <row r="18587" spans="6:6">
      <c r="F18587" s="77">
        <v>786263</v>
      </c>
    </row>
    <row r="18588" spans="6:6">
      <c r="F18588" s="77">
        <v>786264</v>
      </c>
    </row>
    <row r="18589" spans="6:6">
      <c r="F18589" s="77">
        <v>786268</v>
      </c>
    </row>
    <row r="18590" spans="6:6">
      <c r="F18590" s="77">
        <v>786273</v>
      </c>
    </row>
    <row r="18591" spans="6:6">
      <c r="F18591" s="77">
        <v>786275</v>
      </c>
    </row>
    <row r="18592" spans="6:6">
      <c r="F18592" s="77">
        <v>786279</v>
      </c>
    </row>
    <row r="18593" spans="6:6">
      <c r="F18593" s="77">
        <v>786285</v>
      </c>
    </row>
    <row r="18594" spans="6:6">
      <c r="F18594" s="77">
        <v>786288</v>
      </c>
    </row>
    <row r="18595" spans="6:6">
      <c r="F18595" s="77">
        <v>786290</v>
      </c>
    </row>
    <row r="18596" spans="6:6">
      <c r="F18596" s="77">
        <v>786295</v>
      </c>
    </row>
    <row r="18597" spans="6:6">
      <c r="F18597" s="77">
        <v>786297</v>
      </c>
    </row>
    <row r="18598" spans="6:6">
      <c r="F18598" s="77">
        <v>786299</v>
      </c>
    </row>
    <row r="18599" spans="6:6">
      <c r="F18599" s="77">
        <v>786303</v>
      </c>
    </row>
    <row r="18600" spans="6:6">
      <c r="F18600" s="77">
        <v>786307</v>
      </c>
    </row>
    <row r="18601" spans="6:6">
      <c r="F18601" s="77">
        <v>786308</v>
      </c>
    </row>
    <row r="18602" spans="6:6">
      <c r="F18602" s="77">
        <v>786314</v>
      </c>
    </row>
    <row r="18603" spans="6:6">
      <c r="F18603" s="77">
        <v>786319</v>
      </c>
    </row>
    <row r="18604" spans="6:6">
      <c r="F18604" s="77">
        <v>786322</v>
      </c>
    </row>
    <row r="18605" spans="6:6">
      <c r="F18605" s="77">
        <v>786331</v>
      </c>
    </row>
    <row r="18606" spans="6:6">
      <c r="F18606" s="77">
        <v>786332</v>
      </c>
    </row>
    <row r="18607" spans="6:6">
      <c r="F18607" s="77">
        <v>786335</v>
      </c>
    </row>
    <row r="18608" spans="6:6">
      <c r="F18608" s="77">
        <v>786336</v>
      </c>
    </row>
    <row r="18609" spans="6:6">
      <c r="F18609" s="77">
        <v>786337</v>
      </c>
    </row>
    <row r="18610" spans="6:6">
      <c r="F18610" s="77">
        <v>786345</v>
      </c>
    </row>
    <row r="18611" spans="6:6">
      <c r="F18611" s="77">
        <v>786346</v>
      </c>
    </row>
    <row r="18612" spans="6:6">
      <c r="F18612" s="77">
        <v>786348</v>
      </c>
    </row>
    <row r="18613" spans="6:6">
      <c r="F18613" s="77">
        <v>786349</v>
      </c>
    </row>
    <row r="18614" spans="6:6">
      <c r="F18614" s="77">
        <v>786350</v>
      </c>
    </row>
    <row r="18615" spans="6:6">
      <c r="F18615" s="77">
        <v>786352</v>
      </c>
    </row>
    <row r="18616" spans="6:6">
      <c r="F18616" s="77">
        <v>786353</v>
      </c>
    </row>
    <row r="18617" spans="6:6">
      <c r="F18617" s="77">
        <v>786356</v>
      </c>
    </row>
    <row r="18618" spans="6:6">
      <c r="F18618" s="77">
        <v>786357</v>
      </c>
    </row>
    <row r="18619" spans="6:6">
      <c r="F18619" s="77">
        <v>786360</v>
      </c>
    </row>
    <row r="18620" spans="6:6">
      <c r="F18620" s="77">
        <v>786363</v>
      </c>
    </row>
    <row r="18621" spans="6:6">
      <c r="F18621" s="77">
        <v>786364</v>
      </c>
    </row>
    <row r="18622" spans="6:6">
      <c r="F18622" s="77">
        <v>786369</v>
      </c>
    </row>
    <row r="18623" spans="6:6">
      <c r="F18623" s="77">
        <v>786371</v>
      </c>
    </row>
    <row r="18624" spans="6:6">
      <c r="F18624" s="77">
        <v>786372</v>
      </c>
    </row>
    <row r="18625" spans="6:6">
      <c r="F18625" s="77">
        <v>786377</v>
      </c>
    </row>
    <row r="18626" spans="6:6">
      <c r="F18626" s="77">
        <v>786381</v>
      </c>
    </row>
    <row r="18627" spans="6:6">
      <c r="F18627" s="77">
        <v>786386</v>
      </c>
    </row>
    <row r="18628" spans="6:6">
      <c r="F18628" s="77">
        <v>786389</v>
      </c>
    </row>
    <row r="18629" spans="6:6">
      <c r="F18629" s="77">
        <v>786394</v>
      </c>
    </row>
    <row r="18630" spans="6:6">
      <c r="F18630" s="77">
        <v>786395</v>
      </c>
    </row>
    <row r="18631" spans="6:6">
      <c r="F18631" s="77">
        <v>786401</v>
      </c>
    </row>
    <row r="18632" spans="6:6">
      <c r="F18632" s="77">
        <v>786409</v>
      </c>
    </row>
    <row r="18633" spans="6:6">
      <c r="F18633" s="77">
        <v>786410</v>
      </c>
    </row>
    <row r="18634" spans="6:6">
      <c r="F18634" s="77">
        <v>786417</v>
      </c>
    </row>
    <row r="18635" spans="6:6">
      <c r="F18635" s="77">
        <v>786419</v>
      </c>
    </row>
    <row r="18636" spans="6:6">
      <c r="F18636" s="77">
        <v>786425</v>
      </c>
    </row>
    <row r="18637" spans="6:6">
      <c r="F18637" s="77">
        <v>786427</v>
      </c>
    </row>
    <row r="18638" spans="6:6">
      <c r="F18638" s="77">
        <v>786430</v>
      </c>
    </row>
    <row r="18639" spans="6:6">
      <c r="F18639" s="77">
        <v>786435</v>
      </c>
    </row>
    <row r="18640" spans="6:6">
      <c r="F18640" s="77">
        <v>786439</v>
      </c>
    </row>
    <row r="18641" spans="6:6">
      <c r="F18641" s="77">
        <v>786445</v>
      </c>
    </row>
    <row r="18642" spans="6:6">
      <c r="F18642" s="77">
        <v>786454</v>
      </c>
    </row>
    <row r="18643" spans="6:6">
      <c r="F18643" s="77">
        <v>786461</v>
      </c>
    </row>
    <row r="18644" spans="6:6">
      <c r="F18644" s="77">
        <v>786463</v>
      </c>
    </row>
    <row r="18645" spans="6:6">
      <c r="F18645" s="77">
        <v>786467</v>
      </c>
    </row>
    <row r="18646" spans="6:6">
      <c r="F18646" s="77">
        <v>786474</v>
      </c>
    </row>
    <row r="18647" spans="6:6">
      <c r="F18647" s="77">
        <v>786476</v>
      </c>
    </row>
    <row r="18648" spans="6:6">
      <c r="F18648" s="77">
        <v>786489</v>
      </c>
    </row>
    <row r="18649" spans="6:6">
      <c r="F18649" s="77">
        <v>786490</v>
      </c>
    </row>
    <row r="18650" spans="6:6">
      <c r="F18650" s="77">
        <v>786491</v>
      </c>
    </row>
    <row r="18651" spans="6:6">
      <c r="F18651" s="77">
        <v>786492</v>
      </c>
    </row>
    <row r="18652" spans="6:6">
      <c r="F18652" s="77">
        <v>786493</v>
      </c>
    </row>
    <row r="18653" spans="6:6">
      <c r="F18653" s="77">
        <v>786496</v>
      </c>
    </row>
    <row r="18654" spans="6:6">
      <c r="F18654" s="77">
        <v>786497</v>
      </c>
    </row>
    <row r="18655" spans="6:6">
      <c r="F18655" s="77">
        <v>786506</v>
      </c>
    </row>
    <row r="18656" spans="6:6">
      <c r="F18656" s="77">
        <v>786510</v>
      </c>
    </row>
    <row r="18657" spans="6:6">
      <c r="F18657" s="77">
        <v>786511</v>
      </c>
    </row>
    <row r="18658" spans="6:6">
      <c r="F18658" s="77">
        <v>786512</v>
      </c>
    </row>
    <row r="18659" spans="6:6">
      <c r="F18659" s="77">
        <v>786516</v>
      </c>
    </row>
    <row r="18660" spans="6:6">
      <c r="F18660" s="77">
        <v>786520</v>
      </c>
    </row>
    <row r="18661" spans="6:6">
      <c r="F18661" s="77">
        <v>786521</v>
      </c>
    </row>
    <row r="18662" spans="6:6">
      <c r="F18662" s="77">
        <v>786525</v>
      </c>
    </row>
    <row r="18663" spans="6:6">
      <c r="F18663" s="77">
        <v>786529</v>
      </c>
    </row>
    <row r="18664" spans="6:6">
      <c r="F18664" s="77">
        <v>786530</v>
      </c>
    </row>
    <row r="18665" spans="6:6">
      <c r="F18665" s="77">
        <v>786533</v>
      </c>
    </row>
    <row r="18666" spans="6:6">
      <c r="F18666" s="77">
        <v>786534</v>
      </c>
    </row>
    <row r="18667" spans="6:6">
      <c r="F18667" s="77">
        <v>786537</v>
      </c>
    </row>
    <row r="18668" spans="6:6">
      <c r="F18668" s="77">
        <v>786544</v>
      </c>
    </row>
    <row r="18669" spans="6:6">
      <c r="F18669" s="77">
        <v>786553</v>
      </c>
    </row>
    <row r="18670" spans="6:6">
      <c r="F18670" s="77">
        <v>786557</v>
      </c>
    </row>
    <row r="18671" spans="6:6">
      <c r="F18671" s="77">
        <v>786562</v>
      </c>
    </row>
    <row r="18672" spans="6:6">
      <c r="F18672" s="77">
        <v>786565</v>
      </c>
    </row>
    <row r="18673" spans="6:6">
      <c r="F18673" s="77">
        <v>786573</v>
      </c>
    </row>
    <row r="18674" spans="6:6">
      <c r="F18674" s="77">
        <v>786577</v>
      </c>
    </row>
    <row r="18675" spans="6:6">
      <c r="F18675" s="77">
        <v>786578</v>
      </c>
    </row>
    <row r="18676" spans="6:6">
      <c r="F18676" s="77">
        <v>786581</v>
      </c>
    </row>
    <row r="18677" spans="6:6">
      <c r="F18677" s="77">
        <v>786584</v>
      </c>
    </row>
    <row r="18678" spans="6:6">
      <c r="F18678" s="77">
        <v>786586</v>
      </c>
    </row>
    <row r="18679" spans="6:6">
      <c r="F18679" s="77">
        <v>786594</v>
      </c>
    </row>
    <row r="18680" spans="6:6">
      <c r="F18680" s="77">
        <v>786596</v>
      </c>
    </row>
    <row r="18681" spans="6:6">
      <c r="F18681" s="77">
        <v>786597</v>
      </c>
    </row>
    <row r="18682" spans="6:6">
      <c r="F18682" s="77">
        <v>786599</v>
      </c>
    </row>
    <row r="18683" spans="6:6">
      <c r="F18683" s="77">
        <v>786606</v>
      </c>
    </row>
    <row r="18684" spans="6:6">
      <c r="F18684" s="77">
        <v>786607</v>
      </c>
    </row>
    <row r="18685" spans="6:6">
      <c r="F18685" s="77">
        <v>786608</v>
      </c>
    </row>
    <row r="18686" spans="6:6">
      <c r="F18686" s="77">
        <v>786610</v>
      </c>
    </row>
    <row r="18687" spans="6:6">
      <c r="F18687" s="77">
        <v>786611</v>
      </c>
    </row>
    <row r="18688" spans="6:6">
      <c r="F18688" s="77">
        <v>786612</v>
      </c>
    </row>
    <row r="18689" spans="6:6">
      <c r="F18689" s="77">
        <v>786614</v>
      </c>
    </row>
    <row r="18690" spans="6:6">
      <c r="F18690" s="77">
        <v>786616</v>
      </c>
    </row>
    <row r="18691" spans="6:6">
      <c r="F18691" s="77">
        <v>786619</v>
      </c>
    </row>
    <row r="18692" spans="6:6">
      <c r="F18692" s="77">
        <v>786620</v>
      </c>
    </row>
    <row r="18693" spans="6:6">
      <c r="F18693" s="77">
        <v>786621</v>
      </c>
    </row>
    <row r="18694" spans="6:6">
      <c r="F18694" s="77">
        <v>786625</v>
      </c>
    </row>
    <row r="18695" spans="6:6">
      <c r="F18695" s="77">
        <v>786628</v>
      </c>
    </row>
    <row r="18696" spans="6:6">
      <c r="F18696" s="77">
        <v>786629</v>
      </c>
    </row>
    <row r="18697" spans="6:6">
      <c r="F18697" s="77">
        <v>786638</v>
      </c>
    </row>
    <row r="18698" spans="6:6">
      <c r="F18698" s="77">
        <v>786643</v>
      </c>
    </row>
    <row r="18699" spans="6:6">
      <c r="F18699" s="77">
        <v>786649</v>
      </c>
    </row>
    <row r="18700" spans="6:6">
      <c r="F18700" s="77">
        <v>786651</v>
      </c>
    </row>
    <row r="18701" spans="6:6">
      <c r="F18701" s="77">
        <v>786652</v>
      </c>
    </row>
    <row r="18702" spans="6:6">
      <c r="F18702" s="77">
        <v>786654</v>
      </c>
    </row>
    <row r="18703" spans="6:6">
      <c r="F18703" s="77">
        <v>786664</v>
      </c>
    </row>
    <row r="18704" spans="6:6">
      <c r="F18704" s="77">
        <v>786669</v>
      </c>
    </row>
    <row r="18705" spans="6:6">
      <c r="F18705" s="77">
        <v>786670</v>
      </c>
    </row>
    <row r="18706" spans="6:6">
      <c r="F18706" s="77">
        <v>786672</v>
      </c>
    </row>
    <row r="18707" spans="6:6">
      <c r="F18707" s="77">
        <v>786689</v>
      </c>
    </row>
    <row r="18708" spans="6:6">
      <c r="F18708" s="77">
        <v>786692</v>
      </c>
    </row>
    <row r="18709" spans="6:6">
      <c r="F18709" s="77">
        <v>786694</v>
      </c>
    </row>
    <row r="18710" spans="6:6">
      <c r="F18710" s="77">
        <v>786695</v>
      </c>
    </row>
    <row r="18711" spans="6:6">
      <c r="F18711" s="77">
        <v>786696</v>
      </c>
    </row>
    <row r="18712" spans="6:6">
      <c r="F18712" s="77">
        <v>786698</v>
      </c>
    </row>
    <row r="18713" spans="6:6">
      <c r="F18713" s="77">
        <v>786701</v>
      </c>
    </row>
    <row r="18714" spans="6:6">
      <c r="F18714" s="77">
        <v>786702</v>
      </c>
    </row>
    <row r="18715" spans="6:6">
      <c r="F18715" s="77">
        <v>786706</v>
      </c>
    </row>
    <row r="18716" spans="6:6">
      <c r="F18716" s="77">
        <v>786717</v>
      </c>
    </row>
    <row r="18717" spans="6:6">
      <c r="F18717" s="77">
        <v>786718</v>
      </c>
    </row>
    <row r="18718" spans="6:6">
      <c r="F18718" s="77">
        <v>786724</v>
      </c>
    </row>
    <row r="18719" spans="6:6">
      <c r="F18719" s="77">
        <v>786725</v>
      </c>
    </row>
    <row r="18720" spans="6:6">
      <c r="F18720" s="77">
        <v>786726</v>
      </c>
    </row>
    <row r="18721" spans="6:6">
      <c r="F18721" s="77">
        <v>786728</v>
      </c>
    </row>
    <row r="18722" spans="6:6">
      <c r="F18722" s="77">
        <v>786732</v>
      </c>
    </row>
    <row r="18723" spans="6:6">
      <c r="F18723" s="77">
        <v>786733</v>
      </c>
    </row>
    <row r="18724" spans="6:6">
      <c r="F18724" s="77">
        <v>786738</v>
      </c>
    </row>
    <row r="18725" spans="6:6">
      <c r="F18725" s="77">
        <v>786747</v>
      </c>
    </row>
    <row r="18726" spans="6:6">
      <c r="F18726" s="77">
        <v>786757</v>
      </c>
    </row>
    <row r="18727" spans="6:6">
      <c r="F18727" s="77">
        <v>786759</v>
      </c>
    </row>
    <row r="18728" spans="6:6">
      <c r="F18728" s="77">
        <v>786760</v>
      </c>
    </row>
    <row r="18729" spans="6:6">
      <c r="F18729" s="77">
        <v>786765</v>
      </c>
    </row>
    <row r="18730" spans="6:6">
      <c r="F18730" s="77">
        <v>786783</v>
      </c>
    </row>
    <row r="18731" spans="6:6">
      <c r="F18731" s="77">
        <v>786784</v>
      </c>
    </row>
    <row r="18732" spans="6:6">
      <c r="F18732" s="77">
        <v>786793</v>
      </c>
    </row>
    <row r="18733" spans="6:6">
      <c r="F18733" s="77">
        <v>786795</v>
      </c>
    </row>
    <row r="18734" spans="6:6">
      <c r="F18734" s="77">
        <v>786796</v>
      </c>
    </row>
    <row r="18735" spans="6:6">
      <c r="F18735" s="77">
        <v>786798</v>
      </c>
    </row>
    <row r="18736" spans="6:6">
      <c r="F18736" s="77">
        <v>786802</v>
      </c>
    </row>
    <row r="18737" spans="6:6">
      <c r="F18737" s="77">
        <v>786804</v>
      </c>
    </row>
    <row r="18738" spans="6:6">
      <c r="F18738" s="77">
        <v>786807</v>
      </c>
    </row>
    <row r="18739" spans="6:6">
      <c r="F18739" s="77">
        <v>786808</v>
      </c>
    </row>
    <row r="18740" spans="6:6">
      <c r="F18740" s="77">
        <v>786811</v>
      </c>
    </row>
    <row r="18741" spans="6:6">
      <c r="F18741" s="77">
        <v>786820</v>
      </c>
    </row>
    <row r="18742" spans="6:6">
      <c r="F18742" s="77">
        <v>786829</v>
      </c>
    </row>
    <row r="18743" spans="6:6">
      <c r="F18743" s="77">
        <v>786832</v>
      </c>
    </row>
    <row r="18744" spans="6:6">
      <c r="F18744" s="77">
        <v>786836</v>
      </c>
    </row>
    <row r="18745" spans="6:6">
      <c r="F18745" s="77">
        <v>786840</v>
      </c>
    </row>
    <row r="18746" spans="6:6">
      <c r="F18746" s="77">
        <v>786844</v>
      </c>
    </row>
    <row r="18747" spans="6:6">
      <c r="F18747" s="77">
        <v>786845</v>
      </c>
    </row>
    <row r="18748" spans="6:6">
      <c r="F18748" s="77">
        <v>786846</v>
      </c>
    </row>
    <row r="18749" spans="6:6">
      <c r="F18749" s="77">
        <v>786851</v>
      </c>
    </row>
    <row r="18750" spans="6:6">
      <c r="F18750" s="77">
        <v>786852</v>
      </c>
    </row>
    <row r="18751" spans="6:6">
      <c r="F18751" s="77">
        <v>786855</v>
      </c>
    </row>
    <row r="18752" spans="6:6">
      <c r="F18752" s="77">
        <v>786858</v>
      </c>
    </row>
    <row r="18753" spans="6:6">
      <c r="F18753" s="77">
        <v>786867</v>
      </c>
    </row>
    <row r="18754" spans="6:6">
      <c r="F18754" s="77">
        <v>786870</v>
      </c>
    </row>
    <row r="18755" spans="6:6">
      <c r="F18755" s="77">
        <v>786875</v>
      </c>
    </row>
    <row r="18756" spans="6:6">
      <c r="F18756" s="77">
        <v>786878</v>
      </c>
    </row>
    <row r="18757" spans="6:6">
      <c r="F18757" s="77">
        <v>786879</v>
      </c>
    </row>
    <row r="18758" spans="6:6">
      <c r="F18758" s="77">
        <v>786881</v>
      </c>
    </row>
    <row r="18759" spans="6:6">
      <c r="F18759" s="77">
        <v>786886</v>
      </c>
    </row>
    <row r="18760" spans="6:6">
      <c r="F18760" s="77">
        <v>786888</v>
      </c>
    </row>
    <row r="18761" spans="6:6">
      <c r="F18761" s="77">
        <v>786890</v>
      </c>
    </row>
    <row r="18762" spans="6:6">
      <c r="F18762" s="77">
        <v>786897</v>
      </c>
    </row>
    <row r="18763" spans="6:6">
      <c r="F18763" s="77">
        <v>786900</v>
      </c>
    </row>
    <row r="18764" spans="6:6">
      <c r="F18764" s="77">
        <v>786906</v>
      </c>
    </row>
    <row r="18765" spans="6:6">
      <c r="F18765" s="77">
        <v>786908</v>
      </c>
    </row>
    <row r="18766" spans="6:6">
      <c r="F18766" s="77">
        <v>786913</v>
      </c>
    </row>
    <row r="18767" spans="6:6">
      <c r="F18767" s="77">
        <v>786914</v>
      </c>
    </row>
    <row r="18768" spans="6:6">
      <c r="F18768" s="77">
        <v>786925</v>
      </c>
    </row>
    <row r="18769" spans="6:6">
      <c r="F18769" s="77">
        <v>786928</v>
      </c>
    </row>
    <row r="18770" spans="6:6">
      <c r="F18770" s="77">
        <v>786929</v>
      </c>
    </row>
    <row r="18771" spans="6:6">
      <c r="F18771" s="77">
        <v>786930</v>
      </c>
    </row>
    <row r="18772" spans="6:6">
      <c r="F18772" s="77">
        <v>786932</v>
      </c>
    </row>
    <row r="18773" spans="6:6">
      <c r="F18773" s="77">
        <v>786942</v>
      </c>
    </row>
    <row r="18774" spans="6:6">
      <c r="F18774" s="77">
        <v>786945</v>
      </c>
    </row>
    <row r="18775" spans="6:6">
      <c r="F18775" s="77">
        <v>786948</v>
      </c>
    </row>
    <row r="18776" spans="6:6">
      <c r="F18776" s="77">
        <v>786951</v>
      </c>
    </row>
    <row r="18777" spans="6:6">
      <c r="F18777" s="77">
        <v>786954</v>
      </c>
    </row>
    <row r="18778" spans="6:6">
      <c r="F18778" s="77">
        <v>786958</v>
      </c>
    </row>
    <row r="18779" spans="6:6">
      <c r="F18779" s="77">
        <v>786960</v>
      </c>
    </row>
    <row r="18780" spans="6:6">
      <c r="F18780" s="77">
        <v>786961</v>
      </c>
    </row>
    <row r="18781" spans="6:6">
      <c r="F18781" s="77">
        <v>786966</v>
      </c>
    </row>
    <row r="18782" spans="6:6">
      <c r="F18782" s="77">
        <v>786974</v>
      </c>
    </row>
    <row r="18783" spans="6:6">
      <c r="F18783" s="77">
        <v>786978</v>
      </c>
    </row>
    <row r="18784" spans="6:6">
      <c r="F18784" s="77">
        <v>786987</v>
      </c>
    </row>
    <row r="18785" spans="6:6">
      <c r="F18785" s="77">
        <v>786992</v>
      </c>
    </row>
    <row r="18786" spans="6:6">
      <c r="F18786" s="77">
        <v>786994</v>
      </c>
    </row>
    <row r="18787" spans="6:6">
      <c r="F18787" s="77">
        <v>786995</v>
      </c>
    </row>
    <row r="18788" spans="6:6">
      <c r="F18788" s="77">
        <v>786996</v>
      </c>
    </row>
    <row r="18789" spans="6:6">
      <c r="F18789" s="77">
        <v>787004</v>
      </c>
    </row>
    <row r="18790" spans="6:6">
      <c r="F18790" s="77">
        <v>787008</v>
      </c>
    </row>
    <row r="18791" spans="6:6">
      <c r="F18791" s="77">
        <v>787012</v>
      </c>
    </row>
    <row r="18792" spans="6:6">
      <c r="F18792" s="77">
        <v>787014</v>
      </c>
    </row>
    <row r="18793" spans="6:6">
      <c r="F18793" s="77">
        <v>787015</v>
      </c>
    </row>
    <row r="18794" spans="6:6">
      <c r="F18794" s="77">
        <v>787021</v>
      </c>
    </row>
    <row r="18795" spans="6:6">
      <c r="F18795" s="77">
        <v>787024</v>
      </c>
    </row>
    <row r="18796" spans="6:6">
      <c r="F18796" s="77">
        <v>787028</v>
      </c>
    </row>
    <row r="18797" spans="6:6">
      <c r="F18797" s="77">
        <v>787041</v>
      </c>
    </row>
    <row r="18798" spans="6:6">
      <c r="F18798" s="77">
        <v>787042</v>
      </c>
    </row>
    <row r="18799" spans="6:6">
      <c r="F18799" s="77">
        <v>787045</v>
      </c>
    </row>
    <row r="18800" spans="6:6">
      <c r="F18800" s="77">
        <v>787049</v>
      </c>
    </row>
    <row r="18801" spans="6:6">
      <c r="F18801" s="77">
        <v>787051</v>
      </c>
    </row>
    <row r="18802" spans="6:6">
      <c r="F18802" s="77">
        <v>787057</v>
      </c>
    </row>
    <row r="18803" spans="6:6">
      <c r="F18803" s="77">
        <v>787062</v>
      </c>
    </row>
    <row r="18804" spans="6:6">
      <c r="F18804" s="77">
        <v>787067</v>
      </c>
    </row>
    <row r="18805" spans="6:6">
      <c r="F18805" s="77">
        <v>787068</v>
      </c>
    </row>
    <row r="18806" spans="6:6">
      <c r="F18806" s="77">
        <v>787071</v>
      </c>
    </row>
    <row r="18807" spans="6:6">
      <c r="F18807" s="77">
        <v>787074</v>
      </c>
    </row>
    <row r="18808" spans="6:6">
      <c r="F18808" s="77">
        <v>787076</v>
      </c>
    </row>
    <row r="18809" spans="6:6">
      <c r="F18809" s="77">
        <v>787080</v>
      </c>
    </row>
    <row r="18810" spans="6:6">
      <c r="F18810" s="77">
        <v>787081</v>
      </c>
    </row>
    <row r="18811" spans="6:6">
      <c r="F18811" s="77">
        <v>787084</v>
      </c>
    </row>
    <row r="18812" spans="6:6">
      <c r="F18812" s="77">
        <v>787088</v>
      </c>
    </row>
    <row r="18813" spans="6:6">
      <c r="F18813" s="77">
        <v>787094</v>
      </c>
    </row>
    <row r="18814" spans="6:6">
      <c r="F18814" s="77">
        <v>787095</v>
      </c>
    </row>
    <row r="18815" spans="6:6">
      <c r="F18815" s="77">
        <v>787099</v>
      </c>
    </row>
    <row r="18816" spans="6:6">
      <c r="F18816" s="77">
        <v>787102</v>
      </c>
    </row>
    <row r="18817" spans="6:6">
      <c r="F18817" s="77">
        <v>787104</v>
      </c>
    </row>
    <row r="18818" spans="6:6">
      <c r="F18818" s="77">
        <v>787106</v>
      </c>
    </row>
    <row r="18819" spans="6:6">
      <c r="F18819" s="77">
        <v>787112</v>
      </c>
    </row>
    <row r="18820" spans="6:6">
      <c r="F18820" s="77">
        <v>787114</v>
      </c>
    </row>
    <row r="18821" spans="6:6">
      <c r="F18821" s="77">
        <v>787118</v>
      </c>
    </row>
    <row r="18822" spans="6:6">
      <c r="F18822" s="77">
        <v>787122</v>
      </c>
    </row>
    <row r="18823" spans="6:6">
      <c r="F18823" s="77">
        <v>787125</v>
      </c>
    </row>
    <row r="18824" spans="6:6">
      <c r="F18824" s="77">
        <v>787129</v>
      </c>
    </row>
    <row r="18825" spans="6:6">
      <c r="F18825" s="77">
        <v>787130</v>
      </c>
    </row>
    <row r="18826" spans="6:6">
      <c r="F18826" s="77">
        <v>787134</v>
      </c>
    </row>
    <row r="18827" spans="6:6">
      <c r="F18827" s="77">
        <v>787139</v>
      </c>
    </row>
    <row r="18828" spans="6:6">
      <c r="F18828" s="77">
        <v>787145</v>
      </c>
    </row>
    <row r="18829" spans="6:6">
      <c r="F18829" s="77">
        <v>787150</v>
      </c>
    </row>
    <row r="18830" spans="6:6">
      <c r="F18830" s="77">
        <v>787153</v>
      </c>
    </row>
    <row r="18831" spans="6:6">
      <c r="F18831" s="77">
        <v>787155</v>
      </c>
    </row>
    <row r="18832" spans="6:6">
      <c r="F18832" s="77">
        <v>787161</v>
      </c>
    </row>
    <row r="18833" spans="6:6">
      <c r="F18833" s="77">
        <v>787174</v>
      </c>
    </row>
    <row r="18834" spans="6:6">
      <c r="F18834" s="77">
        <v>787175</v>
      </c>
    </row>
    <row r="18835" spans="6:6">
      <c r="F18835" s="77">
        <v>787180</v>
      </c>
    </row>
    <row r="18836" spans="6:6">
      <c r="F18836" s="77">
        <v>787187</v>
      </c>
    </row>
    <row r="18837" spans="6:6">
      <c r="F18837" s="77">
        <v>787188</v>
      </c>
    </row>
    <row r="18838" spans="6:6">
      <c r="F18838" s="77">
        <v>787192</v>
      </c>
    </row>
    <row r="18839" spans="6:6">
      <c r="F18839" s="77">
        <v>787194</v>
      </c>
    </row>
    <row r="18840" spans="6:6">
      <c r="F18840" s="77">
        <v>787196</v>
      </c>
    </row>
    <row r="18841" spans="6:6">
      <c r="F18841" s="77">
        <v>787200</v>
      </c>
    </row>
    <row r="18842" spans="6:6">
      <c r="F18842" s="77">
        <v>787207</v>
      </c>
    </row>
    <row r="18843" spans="6:6">
      <c r="F18843" s="77">
        <v>787210</v>
      </c>
    </row>
    <row r="18844" spans="6:6">
      <c r="F18844" s="77">
        <v>787215</v>
      </c>
    </row>
    <row r="18845" spans="6:6">
      <c r="F18845" s="77">
        <v>787225</v>
      </c>
    </row>
    <row r="18846" spans="6:6">
      <c r="F18846" s="77">
        <v>787229</v>
      </c>
    </row>
    <row r="18847" spans="6:6">
      <c r="F18847" s="77">
        <v>787234</v>
      </c>
    </row>
    <row r="18848" spans="6:6">
      <c r="F18848" s="77">
        <v>787237</v>
      </c>
    </row>
    <row r="18849" spans="6:6">
      <c r="F18849" s="77">
        <v>787241</v>
      </c>
    </row>
    <row r="18850" spans="6:6">
      <c r="F18850" s="77">
        <v>787243</v>
      </c>
    </row>
    <row r="18851" spans="6:6">
      <c r="F18851" s="77">
        <v>787247</v>
      </c>
    </row>
    <row r="18852" spans="6:6">
      <c r="F18852" s="77">
        <v>787248</v>
      </c>
    </row>
    <row r="18853" spans="6:6">
      <c r="F18853" s="77">
        <v>787249</v>
      </c>
    </row>
    <row r="18854" spans="6:6">
      <c r="F18854" s="77">
        <v>787250</v>
      </c>
    </row>
    <row r="18855" spans="6:6">
      <c r="F18855" s="77">
        <v>787252</v>
      </c>
    </row>
    <row r="18856" spans="6:6">
      <c r="F18856" s="77">
        <v>787254</v>
      </c>
    </row>
    <row r="18857" spans="6:6">
      <c r="F18857" s="77">
        <v>787257</v>
      </c>
    </row>
    <row r="18858" spans="6:6">
      <c r="F18858" s="77">
        <v>787258</v>
      </c>
    </row>
    <row r="18859" spans="6:6">
      <c r="F18859" s="77">
        <v>787259</v>
      </c>
    </row>
    <row r="18860" spans="6:6">
      <c r="F18860" s="77">
        <v>787269</v>
      </c>
    </row>
    <row r="18861" spans="6:6">
      <c r="F18861" s="77">
        <v>787270</v>
      </c>
    </row>
    <row r="18862" spans="6:6">
      <c r="F18862" s="77">
        <v>787272</v>
      </c>
    </row>
    <row r="18863" spans="6:6">
      <c r="F18863" s="77">
        <v>787274</v>
      </c>
    </row>
    <row r="18864" spans="6:6">
      <c r="F18864" s="77">
        <v>787276</v>
      </c>
    </row>
    <row r="18865" spans="6:6">
      <c r="F18865" s="77">
        <v>787278</v>
      </c>
    </row>
    <row r="18866" spans="6:6">
      <c r="F18866" s="77">
        <v>787286</v>
      </c>
    </row>
    <row r="18867" spans="6:6">
      <c r="F18867" s="77">
        <v>787287</v>
      </c>
    </row>
    <row r="18868" spans="6:6">
      <c r="F18868" s="77">
        <v>787289</v>
      </c>
    </row>
    <row r="18869" spans="6:6">
      <c r="F18869" s="77">
        <v>787290</v>
      </c>
    </row>
    <row r="18870" spans="6:6">
      <c r="F18870" s="77">
        <v>787301</v>
      </c>
    </row>
    <row r="18871" spans="6:6">
      <c r="F18871" s="77">
        <v>787303</v>
      </c>
    </row>
    <row r="18872" spans="6:6">
      <c r="F18872" s="77">
        <v>787306</v>
      </c>
    </row>
    <row r="18873" spans="6:6">
      <c r="F18873" s="77">
        <v>787307</v>
      </c>
    </row>
    <row r="18874" spans="6:6">
      <c r="F18874" s="77">
        <v>787309</v>
      </c>
    </row>
    <row r="18875" spans="6:6">
      <c r="F18875" s="77">
        <v>787311</v>
      </c>
    </row>
    <row r="18876" spans="6:6">
      <c r="F18876" s="77">
        <v>787318</v>
      </c>
    </row>
    <row r="18877" spans="6:6">
      <c r="F18877" s="77">
        <v>787319</v>
      </c>
    </row>
    <row r="18878" spans="6:6">
      <c r="F18878" s="77">
        <v>787323</v>
      </c>
    </row>
    <row r="18879" spans="6:6">
      <c r="F18879" s="77">
        <v>787326</v>
      </c>
    </row>
    <row r="18880" spans="6:6">
      <c r="F18880" s="77">
        <v>787328</v>
      </c>
    </row>
    <row r="18881" spans="6:6">
      <c r="F18881" s="77">
        <v>787332</v>
      </c>
    </row>
    <row r="18882" spans="6:6">
      <c r="F18882" s="77">
        <v>787335</v>
      </c>
    </row>
    <row r="18883" spans="6:6">
      <c r="F18883" s="77">
        <v>787340</v>
      </c>
    </row>
    <row r="18884" spans="6:6">
      <c r="F18884" s="77">
        <v>787343</v>
      </c>
    </row>
    <row r="18885" spans="6:6">
      <c r="F18885" s="77">
        <v>787344</v>
      </c>
    </row>
    <row r="18886" spans="6:6">
      <c r="F18886" s="77">
        <v>787347</v>
      </c>
    </row>
    <row r="18887" spans="6:6">
      <c r="F18887" s="77">
        <v>787350</v>
      </c>
    </row>
    <row r="18888" spans="6:6">
      <c r="F18888" s="77">
        <v>787351</v>
      </c>
    </row>
    <row r="18889" spans="6:6">
      <c r="F18889" s="77">
        <v>787357</v>
      </c>
    </row>
    <row r="18890" spans="6:6">
      <c r="F18890" s="77">
        <v>787359</v>
      </c>
    </row>
    <row r="18891" spans="6:6">
      <c r="F18891" s="77">
        <v>787369</v>
      </c>
    </row>
    <row r="18892" spans="6:6">
      <c r="F18892" s="77">
        <v>787373</v>
      </c>
    </row>
    <row r="18893" spans="6:6">
      <c r="F18893" s="77">
        <v>787383</v>
      </c>
    </row>
    <row r="18894" spans="6:6">
      <c r="F18894" s="77">
        <v>787384</v>
      </c>
    </row>
    <row r="18895" spans="6:6">
      <c r="F18895" s="77">
        <v>787385</v>
      </c>
    </row>
    <row r="18896" spans="6:6">
      <c r="F18896" s="77">
        <v>787386</v>
      </c>
    </row>
    <row r="18897" spans="6:6">
      <c r="F18897" s="77">
        <v>787388</v>
      </c>
    </row>
    <row r="18898" spans="6:6">
      <c r="F18898" s="77">
        <v>787395</v>
      </c>
    </row>
    <row r="18899" spans="6:6">
      <c r="F18899" s="77">
        <v>787396</v>
      </c>
    </row>
    <row r="18900" spans="6:6">
      <c r="F18900" s="77">
        <v>787397</v>
      </c>
    </row>
    <row r="18901" spans="6:6">
      <c r="F18901" s="77">
        <v>787401</v>
      </c>
    </row>
    <row r="18902" spans="6:6">
      <c r="F18902" s="77">
        <v>787402</v>
      </c>
    </row>
    <row r="18903" spans="6:6">
      <c r="F18903" s="77">
        <v>787403</v>
      </c>
    </row>
    <row r="18904" spans="6:6">
      <c r="F18904" s="77">
        <v>787405</v>
      </c>
    </row>
    <row r="18905" spans="6:6">
      <c r="F18905" s="77">
        <v>787408</v>
      </c>
    </row>
    <row r="18906" spans="6:6">
      <c r="F18906" s="77">
        <v>787409</v>
      </c>
    </row>
    <row r="18907" spans="6:6">
      <c r="F18907" s="77">
        <v>787410</v>
      </c>
    </row>
    <row r="18908" spans="6:6">
      <c r="F18908" s="77">
        <v>787411</v>
      </c>
    </row>
    <row r="18909" spans="6:6">
      <c r="F18909" s="77">
        <v>787413</v>
      </c>
    </row>
    <row r="18910" spans="6:6">
      <c r="F18910" s="77">
        <v>787415</v>
      </c>
    </row>
    <row r="18911" spans="6:6">
      <c r="F18911" s="77">
        <v>787418</v>
      </c>
    </row>
    <row r="18912" spans="6:6">
      <c r="F18912" s="77">
        <v>787419</v>
      </c>
    </row>
    <row r="18913" spans="6:6">
      <c r="F18913" s="77">
        <v>787423</v>
      </c>
    </row>
    <row r="18914" spans="6:6">
      <c r="F18914" s="77">
        <v>787424</v>
      </c>
    </row>
    <row r="18915" spans="6:6">
      <c r="F18915" s="77">
        <v>787428</v>
      </c>
    </row>
    <row r="18916" spans="6:6">
      <c r="F18916" s="77">
        <v>787432</v>
      </c>
    </row>
    <row r="18917" spans="6:6">
      <c r="F18917" s="77">
        <v>787433</v>
      </c>
    </row>
    <row r="18918" spans="6:6">
      <c r="F18918" s="77">
        <v>787436</v>
      </c>
    </row>
    <row r="18919" spans="6:6">
      <c r="F18919" s="77">
        <v>787439</v>
      </c>
    </row>
    <row r="18920" spans="6:6">
      <c r="F18920" s="77">
        <v>787441</v>
      </c>
    </row>
    <row r="18921" spans="6:6">
      <c r="F18921" s="77">
        <v>787442</v>
      </c>
    </row>
    <row r="18922" spans="6:6">
      <c r="F18922" s="77">
        <v>787444</v>
      </c>
    </row>
    <row r="18923" spans="6:6">
      <c r="F18923" s="77">
        <v>787445</v>
      </c>
    </row>
    <row r="18924" spans="6:6">
      <c r="F18924" s="77">
        <v>787446</v>
      </c>
    </row>
    <row r="18925" spans="6:6">
      <c r="F18925" s="77">
        <v>787450</v>
      </c>
    </row>
    <row r="18926" spans="6:6">
      <c r="F18926" s="77">
        <v>787451</v>
      </c>
    </row>
    <row r="18927" spans="6:6">
      <c r="F18927" s="77">
        <v>787452</v>
      </c>
    </row>
    <row r="18928" spans="6:6">
      <c r="F18928" s="77">
        <v>787455</v>
      </c>
    </row>
    <row r="18929" spans="6:6">
      <c r="F18929" s="77">
        <v>787458</v>
      </c>
    </row>
    <row r="18930" spans="6:6">
      <c r="F18930" s="77">
        <v>787465</v>
      </c>
    </row>
    <row r="18931" spans="6:6">
      <c r="F18931" s="77">
        <v>787466</v>
      </c>
    </row>
    <row r="18932" spans="6:6">
      <c r="F18932" s="77">
        <v>787471</v>
      </c>
    </row>
    <row r="18933" spans="6:6">
      <c r="F18933" s="77">
        <v>787473</v>
      </c>
    </row>
    <row r="18934" spans="6:6">
      <c r="F18934" s="77">
        <v>787476</v>
      </c>
    </row>
    <row r="18935" spans="6:6">
      <c r="F18935" s="77">
        <v>787482</v>
      </c>
    </row>
    <row r="18936" spans="6:6">
      <c r="F18936" s="77">
        <v>787484</v>
      </c>
    </row>
    <row r="18937" spans="6:6">
      <c r="F18937" s="77">
        <v>787487</v>
      </c>
    </row>
    <row r="18938" spans="6:6">
      <c r="F18938" s="77">
        <v>787488</v>
      </c>
    </row>
    <row r="18939" spans="6:6">
      <c r="F18939" s="77">
        <v>787494</v>
      </c>
    </row>
    <row r="18940" spans="6:6">
      <c r="F18940" s="77">
        <v>787497</v>
      </c>
    </row>
    <row r="18941" spans="6:6">
      <c r="F18941" s="77">
        <v>787498</v>
      </c>
    </row>
    <row r="18942" spans="6:6">
      <c r="F18942" s="77">
        <v>787500</v>
      </c>
    </row>
    <row r="18943" spans="6:6">
      <c r="F18943" s="77">
        <v>787502</v>
      </c>
    </row>
    <row r="18944" spans="6:6">
      <c r="F18944" s="77">
        <v>787503</v>
      </c>
    </row>
    <row r="18945" spans="6:6">
      <c r="F18945" s="77">
        <v>787512</v>
      </c>
    </row>
    <row r="18946" spans="6:6">
      <c r="F18946" s="77">
        <v>787516</v>
      </c>
    </row>
    <row r="18947" spans="6:6">
      <c r="F18947" s="77">
        <v>787518</v>
      </c>
    </row>
    <row r="18948" spans="6:6">
      <c r="F18948" s="77">
        <v>787522</v>
      </c>
    </row>
    <row r="18949" spans="6:6">
      <c r="F18949" s="77">
        <v>787524</v>
      </c>
    </row>
    <row r="18950" spans="6:6">
      <c r="F18950" s="77">
        <v>787526</v>
      </c>
    </row>
    <row r="18951" spans="6:6">
      <c r="F18951" s="77">
        <v>787530</v>
      </c>
    </row>
    <row r="18952" spans="6:6">
      <c r="F18952" s="77">
        <v>787535</v>
      </c>
    </row>
    <row r="18953" spans="6:6">
      <c r="F18953" s="77">
        <v>787538</v>
      </c>
    </row>
    <row r="18954" spans="6:6">
      <c r="F18954" s="77">
        <v>787541</v>
      </c>
    </row>
    <row r="18955" spans="6:6">
      <c r="F18955" s="77">
        <v>787542</v>
      </c>
    </row>
    <row r="18956" spans="6:6">
      <c r="F18956" s="77">
        <v>787543</v>
      </c>
    </row>
    <row r="18957" spans="6:6">
      <c r="F18957" s="77">
        <v>787548</v>
      </c>
    </row>
    <row r="18958" spans="6:6">
      <c r="F18958" s="77">
        <v>787550</v>
      </c>
    </row>
    <row r="18959" spans="6:6">
      <c r="F18959" s="77">
        <v>787551</v>
      </c>
    </row>
    <row r="18960" spans="6:6">
      <c r="F18960" s="77">
        <v>787554</v>
      </c>
    </row>
    <row r="18961" spans="6:6">
      <c r="F18961" s="77">
        <v>787559</v>
      </c>
    </row>
    <row r="18962" spans="6:6">
      <c r="F18962" s="77">
        <v>787560</v>
      </c>
    </row>
    <row r="18963" spans="6:6">
      <c r="F18963" s="77">
        <v>787562</v>
      </c>
    </row>
    <row r="18964" spans="6:6">
      <c r="F18964" s="77">
        <v>787563</v>
      </c>
    </row>
    <row r="18965" spans="6:6">
      <c r="F18965" s="77">
        <v>787568</v>
      </c>
    </row>
    <row r="18966" spans="6:6">
      <c r="F18966" s="77">
        <v>787569</v>
      </c>
    </row>
    <row r="18967" spans="6:6">
      <c r="F18967" s="77">
        <v>787574</v>
      </c>
    </row>
    <row r="18968" spans="6:6">
      <c r="F18968" s="77">
        <v>787578</v>
      </c>
    </row>
    <row r="18969" spans="6:6">
      <c r="F18969" s="77">
        <v>787581</v>
      </c>
    </row>
    <row r="18970" spans="6:6">
      <c r="F18970" s="77">
        <v>787584</v>
      </c>
    </row>
    <row r="18971" spans="6:6">
      <c r="F18971" s="77">
        <v>787592</v>
      </c>
    </row>
    <row r="18972" spans="6:6">
      <c r="F18972" s="77">
        <v>787596</v>
      </c>
    </row>
    <row r="18973" spans="6:6">
      <c r="F18973" s="77">
        <v>787600</v>
      </c>
    </row>
    <row r="18974" spans="6:6">
      <c r="F18974" s="77">
        <v>787601</v>
      </c>
    </row>
    <row r="18975" spans="6:6">
      <c r="F18975" s="77">
        <v>787604</v>
      </c>
    </row>
    <row r="18976" spans="6:6">
      <c r="F18976" s="77">
        <v>787605</v>
      </c>
    </row>
    <row r="18977" spans="6:6">
      <c r="F18977" s="77">
        <v>787607</v>
      </c>
    </row>
    <row r="18978" spans="6:6">
      <c r="F18978" s="77">
        <v>787611</v>
      </c>
    </row>
    <row r="18979" spans="6:6">
      <c r="F18979" s="77">
        <v>787620</v>
      </c>
    </row>
    <row r="18980" spans="6:6">
      <c r="F18980" s="77">
        <v>787621</v>
      </c>
    </row>
    <row r="18981" spans="6:6">
      <c r="F18981" s="77">
        <v>787623</v>
      </c>
    </row>
    <row r="18982" spans="6:6">
      <c r="F18982" s="77">
        <v>787624</v>
      </c>
    </row>
    <row r="18983" spans="6:6">
      <c r="F18983" s="77">
        <v>787625</v>
      </c>
    </row>
    <row r="18984" spans="6:6">
      <c r="F18984" s="77">
        <v>787628</v>
      </c>
    </row>
    <row r="18985" spans="6:6">
      <c r="F18985" s="77">
        <v>787631</v>
      </c>
    </row>
    <row r="18986" spans="6:6">
      <c r="F18986" s="77">
        <v>787633</v>
      </c>
    </row>
    <row r="18987" spans="6:6">
      <c r="F18987" s="77">
        <v>787634</v>
      </c>
    </row>
    <row r="18988" spans="6:6">
      <c r="F18988" s="77">
        <v>787637</v>
      </c>
    </row>
    <row r="18989" spans="6:6">
      <c r="F18989" s="77">
        <v>787640</v>
      </c>
    </row>
    <row r="18990" spans="6:6">
      <c r="F18990" s="77">
        <v>787642</v>
      </c>
    </row>
    <row r="18991" spans="6:6">
      <c r="F18991" s="77">
        <v>787647</v>
      </c>
    </row>
    <row r="18992" spans="6:6">
      <c r="F18992" s="77">
        <v>787650</v>
      </c>
    </row>
    <row r="18993" spans="6:6">
      <c r="F18993" s="77">
        <v>787651</v>
      </c>
    </row>
    <row r="18994" spans="6:6">
      <c r="F18994" s="77">
        <v>787652</v>
      </c>
    </row>
    <row r="18995" spans="6:6">
      <c r="F18995" s="77">
        <v>787653</v>
      </c>
    </row>
    <row r="18996" spans="6:6">
      <c r="F18996" s="77">
        <v>787656</v>
      </c>
    </row>
    <row r="18997" spans="6:6">
      <c r="F18997" s="77">
        <v>787659</v>
      </c>
    </row>
    <row r="18998" spans="6:6">
      <c r="F18998" s="77">
        <v>787662</v>
      </c>
    </row>
    <row r="18999" spans="6:6">
      <c r="F18999" s="77">
        <v>787663</v>
      </c>
    </row>
    <row r="19000" spans="6:6">
      <c r="F19000" s="77">
        <v>787665</v>
      </c>
    </row>
    <row r="19001" spans="6:6">
      <c r="F19001" s="77">
        <v>787666</v>
      </c>
    </row>
    <row r="19002" spans="6:6">
      <c r="F19002" s="77">
        <v>787667</v>
      </c>
    </row>
    <row r="19003" spans="6:6">
      <c r="F19003" s="77">
        <v>787668</v>
      </c>
    </row>
    <row r="19004" spans="6:6">
      <c r="F19004" s="77">
        <v>787671</v>
      </c>
    </row>
    <row r="19005" spans="6:6">
      <c r="F19005" s="77">
        <v>787675</v>
      </c>
    </row>
    <row r="19006" spans="6:6">
      <c r="F19006" s="77">
        <v>787677</v>
      </c>
    </row>
    <row r="19007" spans="6:6">
      <c r="F19007" s="77">
        <v>787679</v>
      </c>
    </row>
    <row r="19008" spans="6:6">
      <c r="F19008" s="77">
        <v>787681</v>
      </c>
    </row>
    <row r="19009" spans="6:6">
      <c r="F19009" s="77">
        <v>787684</v>
      </c>
    </row>
    <row r="19010" spans="6:6">
      <c r="F19010" s="77">
        <v>787687</v>
      </c>
    </row>
    <row r="19011" spans="6:6">
      <c r="F19011" s="77">
        <v>787688</v>
      </c>
    </row>
    <row r="19012" spans="6:6">
      <c r="F19012" s="77">
        <v>787690</v>
      </c>
    </row>
    <row r="19013" spans="6:6">
      <c r="F19013" s="77">
        <v>787691</v>
      </c>
    </row>
    <row r="19014" spans="6:6">
      <c r="F19014" s="77">
        <v>787694</v>
      </c>
    </row>
    <row r="19015" spans="6:6">
      <c r="F19015" s="77">
        <v>787696</v>
      </c>
    </row>
    <row r="19016" spans="6:6">
      <c r="F19016" s="77">
        <v>787698</v>
      </c>
    </row>
    <row r="19017" spans="6:6">
      <c r="F19017" s="77">
        <v>787703</v>
      </c>
    </row>
    <row r="19018" spans="6:6">
      <c r="F19018" s="77">
        <v>787705</v>
      </c>
    </row>
    <row r="19019" spans="6:6">
      <c r="F19019" s="77">
        <v>787707</v>
      </c>
    </row>
    <row r="19020" spans="6:6">
      <c r="F19020" s="77">
        <v>787709</v>
      </c>
    </row>
    <row r="19021" spans="6:6">
      <c r="F19021" s="77">
        <v>787710</v>
      </c>
    </row>
    <row r="19022" spans="6:6">
      <c r="F19022" s="77">
        <v>787714</v>
      </c>
    </row>
    <row r="19023" spans="6:6">
      <c r="F19023" s="77">
        <v>787719</v>
      </c>
    </row>
    <row r="19024" spans="6:6">
      <c r="F19024" s="77">
        <v>787720</v>
      </c>
    </row>
    <row r="19025" spans="6:6">
      <c r="F19025" s="77">
        <v>787726</v>
      </c>
    </row>
    <row r="19026" spans="6:6">
      <c r="F19026" s="77">
        <v>787733</v>
      </c>
    </row>
    <row r="19027" spans="6:6">
      <c r="F19027" s="77">
        <v>787734</v>
      </c>
    </row>
    <row r="19028" spans="6:6">
      <c r="F19028" s="77">
        <v>787736</v>
      </c>
    </row>
    <row r="19029" spans="6:6">
      <c r="F19029" s="77">
        <v>787739</v>
      </c>
    </row>
    <row r="19030" spans="6:6">
      <c r="F19030" s="77">
        <v>787740</v>
      </c>
    </row>
    <row r="19031" spans="6:6">
      <c r="F19031" s="77">
        <v>787741</v>
      </c>
    </row>
    <row r="19032" spans="6:6">
      <c r="F19032" s="77">
        <v>787743</v>
      </c>
    </row>
    <row r="19033" spans="6:6">
      <c r="F19033" s="77">
        <v>787745</v>
      </c>
    </row>
    <row r="19034" spans="6:6">
      <c r="F19034" s="77">
        <v>787749</v>
      </c>
    </row>
    <row r="19035" spans="6:6">
      <c r="F19035" s="77">
        <v>787756</v>
      </c>
    </row>
    <row r="19036" spans="6:6">
      <c r="F19036" s="77">
        <v>787757</v>
      </c>
    </row>
    <row r="19037" spans="6:6">
      <c r="F19037" s="77">
        <v>787758</v>
      </c>
    </row>
    <row r="19038" spans="6:6">
      <c r="F19038" s="77">
        <v>787759</v>
      </c>
    </row>
    <row r="19039" spans="6:6">
      <c r="F19039" s="77">
        <v>787760</v>
      </c>
    </row>
    <row r="19040" spans="6:6">
      <c r="F19040" s="77">
        <v>787762</v>
      </c>
    </row>
    <row r="19041" spans="6:6">
      <c r="F19041" s="77">
        <v>787763</v>
      </c>
    </row>
    <row r="19042" spans="6:6">
      <c r="F19042" s="77">
        <v>787770</v>
      </c>
    </row>
    <row r="19043" spans="6:6">
      <c r="F19043" s="77">
        <v>787774</v>
      </c>
    </row>
    <row r="19044" spans="6:6">
      <c r="F19044" s="77">
        <v>787779</v>
      </c>
    </row>
    <row r="19045" spans="6:6">
      <c r="F19045" s="77">
        <v>787781</v>
      </c>
    </row>
    <row r="19046" spans="6:6">
      <c r="F19046" s="77">
        <v>787782</v>
      </c>
    </row>
    <row r="19047" spans="6:6">
      <c r="F19047" s="77">
        <v>787783</v>
      </c>
    </row>
    <row r="19048" spans="6:6">
      <c r="F19048" s="77">
        <v>787784</v>
      </c>
    </row>
    <row r="19049" spans="6:6">
      <c r="F19049" s="77">
        <v>787786</v>
      </c>
    </row>
    <row r="19050" spans="6:6">
      <c r="F19050" s="77">
        <v>787787</v>
      </c>
    </row>
    <row r="19051" spans="6:6">
      <c r="F19051" s="77">
        <v>787789</v>
      </c>
    </row>
    <row r="19052" spans="6:6">
      <c r="F19052" s="77">
        <v>787793</v>
      </c>
    </row>
    <row r="19053" spans="6:6">
      <c r="F19053" s="77">
        <v>787795</v>
      </c>
    </row>
    <row r="19054" spans="6:6">
      <c r="F19054" s="77">
        <v>787797</v>
      </c>
    </row>
    <row r="19055" spans="6:6">
      <c r="F19055" s="77">
        <v>787799</v>
      </c>
    </row>
    <row r="19056" spans="6:6">
      <c r="F19056" s="77">
        <v>787801</v>
      </c>
    </row>
    <row r="19057" spans="6:6">
      <c r="F19057" s="77">
        <v>787803</v>
      </c>
    </row>
    <row r="19058" spans="6:6">
      <c r="F19058" s="77">
        <v>787810</v>
      </c>
    </row>
    <row r="19059" spans="6:6">
      <c r="F19059" s="77">
        <v>787811</v>
      </c>
    </row>
    <row r="19060" spans="6:6">
      <c r="F19060" s="77">
        <v>787812</v>
      </c>
    </row>
    <row r="19061" spans="6:6">
      <c r="F19061" s="77">
        <v>787816</v>
      </c>
    </row>
    <row r="19062" spans="6:6">
      <c r="F19062" s="77">
        <v>787818</v>
      </c>
    </row>
    <row r="19063" spans="6:6">
      <c r="F19063" s="77">
        <v>787822</v>
      </c>
    </row>
    <row r="19064" spans="6:6">
      <c r="F19064" s="77">
        <v>787830</v>
      </c>
    </row>
    <row r="19065" spans="6:6">
      <c r="F19065" s="77">
        <v>787831</v>
      </c>
    </row>
    <row r="19066" spans="6:6">
      <c r="F19066" s="77">
        <v>787832</v>
      </c>
    </row>
    <row r="19067" spans="6:6">
      <c r="F19067" s="77">
        <v>787833</v>
      </c>
    </row>
    <row r="19068" spans="6:6">
      <c r="F19068" s="77">
        <v>787834</v>
      </c>
    </row>
    <row r="19069" spans="6:6">
      <c r="F19069" s="77">
        <v>787835</v>
      </c>
    </row>
    <row r="19070" spans="6:6">
      <c r="F19070" s="77">
        <v>787836</v>
      </c>
    </row>
    <row r="19071" spans="6:6">
      <c r="F19071" s="77">
        <v>787839</v>
      </c>
    </row>
    <row r="19072" spans="6:6">
      <c r="F19072" s="77">
        <v>787843</v>
      </c>
    </row>
    <row r="19073" spans="6:6">
      <c r="F19073" s="77">
        <v>787851</v>
      </c>
    </row>
    <row r="19074" spans="6:6">
      <c r="F19074" s="77">
        <v>787858</v>
      </c>
    </row>
    <row r="19075" spans="6:6">
      <c r="F19075" s="77">
        <v>787861</v>
      </c>
    </row>
    <row r="19076" spans="6:6">
      <c r="F19076" s="77">
        <v>787862</v>
      </c>
    </row>
    <row r="19077" spans="6:6">
      <c r="F19077" s="77">
        <v>787863</v>
      </c>
    </row>
    <row r="19078" spans="6:6">
      <c r="F19078" s="77">
        <v>787866</v>
      </c>
    </row>
    <row r="19079" spans="6:6">
      <c r="F19079" s="77">
        <v>787867</v>
      </c>
    </row>
    <row r="19080" spans="6:6">
      <c r="F19080" s="77">
        <v>787869</v>
      </c>
    </row>
    <row r="19081" spans="6:6">
      <c r="F19081" s="77">
        <v>787875</v>
      </c>
    </row>
    <row r="19082" spans="6:6">
      <c r="F19082" s="77">
        <v>787878</v>
      </c>
    </row>
    <row r="19083" spans="6:6">
      <c r="F19083" s="77">
        <v>787880</v>
      </c>
    </row>
    <row r="19084" spans="6:6">
      <c r="F19084" s="77">
        <v>787881</v>
      </c>
    </row>
    <row r="19085" spans="6:6">
      <c r="F19085" s="77">
        <v>787882</v>
      </c>
    </row>
    <row r="19086" spans="6:6">
      <c r="F19086" s="77">
        <v>787883</v>
      </c>
    </row>
    <row r="19087" spans="6:6">
      <c r="F19087" s="77">
        <v>787891</v>
      </c>
    </row>
    <row r="19088" spans="6:6">
      <c r="F19088" s="77">
        <v>787892</v>
      </c>
    </row>
    <row r="19089" spans="6:6">
      <c r="F19089" s="77">
        <v>787898</v>
      </c>
    </row>
    <row r="19090" spans="6:6">
      <c r="F19090" s="77">
        <v>787899</v>
      </c>
    </row>
    <row r="19091" spans="6:6">
      <c r="F19091" s="77">
        <v>787902</v>
      </c>
    </row>
    <row r="19092" spans="6:6">
      <c r="F19092" s="77">
        <v>787904</v>
      </c>
    </row>
    <row r="19093" spans="6:6">
      <c r="F19093" s="77">
        <v>787905</v>
      </c>
    </row>
    <row r="19094" spans="6:6">
      <c r="F19094" s="77">
        <v>787908</v>
      </c>
    </row>
    <row r="19095" spans="6:6">
      <c r="F19095" s="77">
        <v>787912</v>
      </c>
    </row>
    <row r="19096" spans="6:6">
      <c r="F19096" s="77">
        <v>787913</v>
      </c>
    </row>
    <row r="19097" spans="6:6">
      <c r="F19097" s="77">
        <v>787914</v>
      </c>
    </row>
    <row r="19098" spans="6:6">
      <c r="F19098" s="77">
        <v>787924</v>
      </c>
    </row>
    <row r="19099" spans="6:6">
      <c r="F19099" s="77">
        <v>787931</v>
      </c>
    </row>
    <row r="19100" spans="6:6">
      <c r="F19100" s="77">
        <v>787932</v>
      </c>
    </row>
    <row r="19101" spans="6:6">
      <c r="F19101" s="77">
        <v>787941</v>
      </c>
    </row>
    <row r="19102" spans="6:6">
      <c r="F19102" s="77">
        <v>787945</v>
      </c>
    </row>
    <row r="19103" spans="6:6">
      <c r="F19103" s="77">
        <v>787946</v>
      </c>
    </row>
    <row r="19104" spans="6:6">
      <c r="F19104" s="77">
        <v>787953</v>
      </c>
    </row>
    <row r="19105" spans="6:6">
      <c r="F19105" s="77">
        <v>787956</v>
      </c>
    </row>
    <row r="19106" spans="6:6">
      <c r="F19106" s="77">
        <v>787961</v>
      </c>
    </row>
    <row r="19107" spans="6:6">
      <c r="F19107" s="77">
        <v>787963</v>
      </c>
    </row>
    <row r="19108" spans="6:6">
      <c r="F19108" s="77">
        <v>787966</v>
      </c>
    </row>
    <row r="19109" spans="6:6">
      <c r="F19109" s="77">
        <v>787967</v>
      </c>
    </row>
    <row r="19110" spans="6:6">
      <c r="F19110" s="77">
        <v>787968</v>
      </c>
    </row>
    <row r="19111" spans="6:6">
      <c r="F19111" s="77">
        <v>787969</v>
      </c>
    </row>
    <row r="19112" spans="6:6">
      <c r="F19112" s="77">
        <v>787971</v>
      </c>
    </row>
    <row r="19113" spans="6:6">
      <c r="F19113" s="77">
        <v>787975</v>
      </c>
    </row>
    <row r="19114" spans="6:6">
      <c r="F19114" s="77">
        <v>787976</v>
      </c>
    </row>
    <row r="19115" spans="6:6">
      <c r="F19115" s="77">
        <v>787979</v>
      </c>
    </row>
    <row r="19116" spans="6:6">
      <c r="F19116" s="77">
        <v>787986</v>
      </c>
    </row>
    <row r="19117" spans="6:6">
      <c r="F19117" s="77">
        <v>787988</v>
      </c>
    </row>
    <row r="19118" spans="6:6">
      <c r="F19118" s="77">
        <v>787990</v>
      </c>
    </row>
    <row r="19119" spans="6:6">
      <c r="F19119" s="77">
        <v>787991</v>
      </c>
    </row>
    <row r="19120" spans="6:6">
      <c r="F19120" s="77">
        <v>787995</v>
      </c>
    </row>
    <row r="19121" spans="6:6">
      <c r="F19121" s="77">
        <v>787998</v>
      </c>
    </row>
    <row r="19122" spans="6:6">
      <c r="F19122" s="77">
        <v>788001</v>
      </c>
    </row>
    <row r="19123" spans="6:6">
      <c r="F19123" s="77">
        <v>788007</v>
      </c>
    </row>
    <row r="19124" spans="6:6">
      <c r="F19124" s="77">
        <v>788008</v>
      </c>
    </row>
    <row r="19125" spans="6:6">
      <c r="F19125" s="77">
        <v>788009</v>
      </c>
    </row>
    <row r="19126" spans="6:6">
      <c r="F19126" s="77">
        <v>788013</v>
      </c>
    </row>
    <row r="19127" spans="6:6">
      <c r="F19127" s="77">
        <v>788014</v>
      </c>
    </row>
    <row r="19128" spans="6:6">
      <c r="F19128" s="77">
        <v>788015</v>
      </c>
    </row>
    <row r="19129" spans="6:6">
      <c r="F19129" s="77">
        <v>788019</v>
      </c>
    </row>
    <row r="19130" spans="6:6">
      <c r="F19130" s="77">
        <v>788024</v>
      </c>
    </row>
    <row r="19131" spans="6:6">
      <c r="F19131" s="77">
        <v>788027</v>
      </c>
    </row>
    <row r="19132" spans="6:6">
      <c r="F19132" s="77">
        <v>788029</v>
      </c>
    </row>
    <row r="19133" spans="6:6">
      <c r="F19133" s="77">
        <v>788031</v>
      </c>
    </row>
    <row r="19134" spans="6:6">
      <c r="F19134" s="77">
        <v>788036</v>
      </c>
    </row>
    <row r="19135" spans="6:6">
      <c r="F19135" s="77">
        <v>788037</v>
      </c>
    </row>
    <row r="19136" spans="6:6">
      <c r="F19136" s="77">
        <v>788038</v>
      </c>
    </row>
    <row r="19137" spans="6:6">
      <c r="F19137" s="77">
        <v>788039</v>
      </c>
    </row>
    <row r="19138" spans="6:6">
      <c r="F19138" s="77">
        <v>788040</v>
      </c>
    </row>
    <row r="19139" spans="6:6">
      <c r="F19139" s="77">
        <v>788041</v>
      </c>
    </row>
    <row r="19140" spans="6:6">
      <c r="F19140" s="77">
        <v>788043</v>
      </c>
    </row>
    <row r="19141" spans="6:6">
      <c r="F19141" s="77">
        <v>788047</v>
      </c>
    </row>
    <row r="19142" spans="6:6">
      <c r="F19142" s="77">
        <v>788054</v>
      </c>
    </row>
    <row r="19143" spans="6:6">
      <c r="F19143" s="77">
        <v>788055</v>
      </c>
    </row>
    <row r="19144" spans="6:6">
      <c r="F19144" s="77">
        <v>788063</v>
      </c>
    </row>
    <row r="19145" spans="6:6">
      <c r="F19145" s="77">
        <v>788064</v>
      </c>
    </row>
    <row r="19146" spans="6:6">
      <c r="F19146" s="77">
        <v>788066</v>
      </c>
    </row>
    <row r="19147" spans="6:6">
      <c r="F19147" s="77">
        <v>788068</v>
      </c>
    </row>
    <row r="19148" spans="6:6">
      <c r="F19148" s="77">
        <v>788077</v>
      </c>
    </row>
    <row r="19149" spans="6:6">
      <c r="F19149" s="77">
        <v>788078</v>
      </c>
    </row>
    <row r="19150" spans="6:6">
      <c r="F19150" s="77">
        <v>788079</v>
      </c>
    </row>
    <row r="19151" spans="6:6">
      <c r="F19151" s="77">
        <v>788080</v>
      </c>
    </row>
    <row r="19152" spans="6:6">
      <c r="F19152" s="77">
        <v>788083</v>
      </c>
    </row>
    <row r="19153" spans="6:6">
      <c r="F19153" s="77">
        <v>788085</v>
      </c>
    </row>
    <row r="19154" spans="6:6">
      <c r="F19154" s="77">
        <v>788087</v>
      </c>
    </row>
    <row r="19155" spans="6:6">
      <c r="F19155" s="77">
        <v>788089</v>
      </c>
    </row>
    <row r="19156" spans="6:6">
      <c r="F19156" s="77">
        <v>788091</v>
      </c>
    </row>
    <row r="19157" spans="6:6">
      <c r="F19157" s="77">
        <v>788092</v>
      </c>
    </row>
    <row r="19158" spans="6:6">
      <c r="F19158" s="77">
        <v>788100</v>
      </c>
    </row>
    <row r="19159" spans="6:6">
      <c r="F19159" s="77">
        <v>788101</v>
      </c>
    </row>
    <row r="19160" spans="6:6">
      <c r="F19160" s="77">
        <v>788106</v>
      </c>
    </row>
    <row r="19161" spans="6:6">
      <c r="F19161" s="77">
        <v>788107</v>
      </c>
    </row>
    <row r="19162" spans="6:6">
      <c r="F19162" s="77">
        <v>788112</v>
      </c>
    </row>
    <row r="19163" spans="6:6">
      <c r="F19163" s="77">
        <v>788113</v>
      </c>
    </row>
    <row r="19164" spans="6:6">
      <c r="F19164" s="77">
        <v>788114</v>
      </c>
    </row>
    <row r="19165" spans="6:6">
      <c r="F19165" s="77">
        <v>788115</v>
      </c>
    </row>
    <row r="19166" spans="6:6">
      <c r="F19166" s="77">
        <v>788119</v>
      </c>
    </row>
    <row r="19167" spans="6:6">
      <c r="F19167" s="77">
        <v>788120</v>
      </c>
    </row>
    <row r="19168" spans="6:6">
      <c r="F19168" s="77">
        <v>788123</v>
      </c>
    </row>
    <row r="19169" spans="6:6">
      <c r="F19169" s="77">
        <v>788126</v>
      </c>
    </row>
    <row r="19170" spans="6:6">
      <c r="F19170" s="77">
        <v>788127</v>
      </c>
    </row>
    <row r="19171" spans="6:6">
      <c r="F19171" s="77">
        <v>788129</v>
      </c>
    </row>
    <row r="19172" spans="6:6">
      <c r="F19172" s="77">
        <v>788130</v>
      </c>
    </row>
    <row r="19173" spans="6:6">
      <c r="F19173" s="77">
        <v>788133</v>
      </c>
    </row>
    <row r="19174" spans="6:6">
      <c r="F19174" s="77">
        <v>788135</v>
      </c>
    </row>
    <row r="19175" spans="6:6">
      <c r="F19175" s="77">
        <v>788136</v>
      </c>
    </row>
    <row r="19176" spans="6:6">
      <c r="F19176" s="77">
        <v>788142</v>
      </c>
    </row>
    <row r="19177" spans="6:6">
      <c r="F19177" s="77">
        <v>788144</v>
      </c>
    </row>
    <row r="19178" spans="6:6">
      <c r="F19178" s="77">
        <v>788146</v>
      </c>
    </row>
    <row r="19179" spans="6:6">
      <c r="F19179" s="77">
        <v>788149</v>
      </c>
    </row>
    <row r="19180" spans="6:6">
      <c r="F19180" s="77">
        <v>788150</v>
      </c>
    </row>
    <row r="19181" spans="6:6">
      <c r="F19181" s="77">
        <v>788151</v>
      </c>
    </row>
    <row r="19182" spans="6:6">
      <c r="F19182" s="77">
        <v>788160</v>
      </c>
    </row>
    <row r="19183" spans="6:6">
      <c r="F19183" s="77">
        <v>788175</v>
      </c>
    </row>
    <row r="19184" spans="6:6">
      <c r="F19184" s="77">
        <v>788176</v>
      </c>
    </row>
    <row r="19185" spans="6:6">
      <c r="F19185" s="77">
        <v>788182</v>
      </c>
    </row>
    <row r="19186" spans="6:6">
      <c r="F19186" s="77">
        <v>788183</v>
      </c>
    </row>
    <row r="19187" spans="6:6">
      <c r="F19187" s="77">
        <v>788185</v>
      </c>
    </row>
    <row r="19188" spans="6:6">
      <c r="F19188" s="77">
        <v>788190</v>
      </c>
    </row>
    <row r="19189" spans="6:6">
      <c r="F19189" s="77">
        <v>788191</v>
      </c>
    </row>
    <row r="19190" spans="6:6">
      <c r="F19190" s="77">
        <v>788196</v>
      </c>
    </row>
    <row r="19191" spans="6:6">
      <c r="F19191" s="77">
        <v>788197</v>
      </c>
    </row>
    <row r="19192" spans="6:6">
      <c r="F19192" s="77">
        <v>788201</v>
      </c>
    </row>
    <row r="19193" spans="6:6">
      <c r="F19193" s="77">
        <v>788205</v>
      </c>
    </row>
    <row r="19194" spans="6:6">
      <c r="F19194" s="77">
        <v>788206</v>
      </c>
    </row>
    <row r="19195" spans="6:6">
      <c r="F19195" s="77">
        <v>788207</v>
      </c>
    </row>
    <row r="19196" spans="6:6">
      <c r="F19196" s="77">
        <v>788210</v>
      </c>
    </row>
    <row r="19197" spans="6:6">
      <c r="F19197" s="77">
        <v>788214</v>
      </c>
    </row>
    <row r="19198" spans="6:6">
      <c r="F19198" s="77">
        <v>788220</v>
      </c>
    </row>
    <row r="19199" spans="6:6">
      <c r="F19199" s="77">
        <v>788223</v>
      </c>
    </row>
    <row r="19200" spans="6:6">
      <c r="F19200" s="77">
        <v>788224</v>
      </c>
    </row>
    <row r="19201" spans="6:6">
      <c r="F19201" s="77">
        <v>788226</v>
      </c>
    </row>
    <row r="19202" spans="6:6">
      <c r="F19202" s="77">
        <v>788228</v>
      </c>
    </row>
    <row r="19203" spans="6:6">
      <c r="F19203" s="77">
        <v>788229</v>
      </c>
    </row>
    <row r="19204" spans="6:6">
      <c r="F19204" s="77">
        <v>788231</v>
      </c>
    </row>
    <row r="19205" spans="6:6">
      <c r="F19205" s="77">
        <v>788233</v>
      </c>
    </row>
    <row r="19206" spans="6:6">
      <c r="F19206" s="77">
        <v>788238</v>
      </c>
    </row>
    <row r="19207" spans="6:6">
      <c r="F19207" s="77">
        <v>788242</v>
      </c>
    </row>
    <row r="19208" spans="6:6">
      <c r="F19208" s="77">
        <v>788244</v>
      </c>
    </row>
    <row r="19209" spans="6:6">
      <c r="F19209" s="77">
        <v>788246</v>
      </c>
    </row>
    <row r="19210" spans="6:6">
      <c r="F19210" s="77">
        <v>788250</v>
      </c>
    </row>
    <row r="19211" spans="6:6">
      <c r="F19211" s="77">
        <v>788251</v>
      </c>
    </row>
    <row r="19212" spans="6:6">
      <c r="F19212" s="77">
        <v>788252</v>
      </c>
    </row>
    <row r="19213" spans="6:6">
      <c r="F19213" s="77">
        <v>788258</v>
      </c>
    </row>
    <row r="19214" spans="6:6">
      <c r="F19214" s="77">
        <v>788259</v>
      </c>
    </row>
    <row r="19215" spans="6:6">
      <c r="F19215" s="77">
        <v>788263</v>
      </c>
    </row>
    <row r="19216" spans="6:6">
      <c r="F19216" s="77">
        <v>788268</v>
      </c>
    </row>
    <row r="19217" spans="6:6">
      <c r="F19217" s="77">
        <v>788274</v>
      </c>
    </row>
    <row r="19218" spans="6:6">
      <c r="F19218" s="77">
        <v>788278</v>
      </c>
    </row>
    <row r="19219" spans="6:6">
      <c r="F19219" s="77">
        <v>788280</v>
      </c>
    </row>
    <row r="19220" spans="6:6">
      <c r="F19220" s="77">
        <v>788281</v>
      </c>
    </row>
    <row r="19221" spans="6:6">
      <c r="F19221" s="77">
        <v>788284</v>
      </c>
    </row>
    <row r="19222" spans="6:6">
      <c r="F19222" s="77">
        <v>788285</v>
      </c>
    </row>
    <row r="19223" spans="6:6">
      <c r="F19223" s="77">
        <v>788286</v>
      </c>
    </row>
    <row r="19224" spans="6:6">
      <c r="F19224" s="77">
        <v>788287</v>
      </c>
    </row>
    <row r="19225" spans="6:6">
      <c r="F19225" s="77">
        <v>788288</v>
      </c>
    </row>
    <row r="19226" spans="6:6">
      <c r="F19226" s="77">
        <v>788289</v>
      </c>
    </row>
    <row r="19227" spans="6:6">
      <c r="F19227" s="77">
        <v>788292</v>
      </c>
    </row>
    <row r="19228" spans="6:6">
      <c r="F19228" s="77">
        <v>788293</v>
      </c>
    </row>
    <row r="19229" spans="6:6">
      <c r="F19229" s="77">
        <v>788294</v>
      </c>
    </row>
    <row r="19230" spans="6:6">
      <c r="F19230" s="77">
        <v>788295</v>
      </c>
    </row>
    <row r="19231" spans="6:6">
      <c r="F19231" s="77">
        <v>788298</v>
      </c>
    </row>
    <row r="19232" spans="6:6">
      <c r="F19232" s="77">
        <v>788304</v>
      </c>
    </row>
    <row r="19233" spans="6:6">
      <c r="F19233" s="77">
        <v>788310</v>
      </c>
    </row>
    <row r="19234" spans="6:6">
      <c r="F19234" s="77">
        <v>788312</v>
      </c>
    </row>
    <row r="19235" spans="6:6">
      <c r="F19235" s="77">
        <v>788320</v>
      </c>
    </row>
    <row r="19236" spans="6:6">
      <c r="F19236" s="77">
        <v>788322</v>
      </c>
    </row>
    <row r="19237" spans="6:6">
      <c r="F19237" s="77">
        <v>788323</v>
      </c>
    </row>
    <row r="19238" spans="6:6">
      <c r="F19238" s="77">
        <v>788328</v>
      </c>
    </row>
    <row r="19239" spans="6:6">
      <c r="F19239" s="77">
        <v>788329</v>
      </c>
    </row>
    <row r="19240" spans="6:6">
      <c r="F19240" s="77">
        <v>788333</v>
      </c>
    </row>
    <row r="19241" spans="6:6">
      <c r="F19241" s="77">
        <v>788334</v>
      </c>
    </row>
    <row r="19242" spans="6:6">
      <c r="F19242" s="77">
        <v>788337</v>
      </c>
    </row>
    <row r="19243" spans="6:6">
      <c r="F19243" s="77">
        <v>788342</v>
      </c>
    </row>
    <row r="19244" spans="6:6">
      <c r="F19244" s="77">
        <v>788345</v>
      </c>
    </row>
    <row r="19245" spans="6:6">
      <c r="F19245" s="77">
        <v>788351</v>
      </c>
    </row>
    <row r="19246" spans="6:6">
      <c r="F19246" s="77">
        <v>788352</v>
      </c>
    </row>
    <row r="19247" spans="6:6">
      <c r="F19247" s="77">
        <v>788353</v>
      </c>
    </row>
    <row r="19248" spans="6:6">
      <c r="F19248" s="77">
        <v>788357</v>
      </c>
    </row>
    <row r="19249" spans="6:6">
      <c r="F19249" s="77">
        <v>788361</v>
      </c>
    </row>
    <row r="19250" spans="6:6">
      <c r="F19250" s="77">
        <v>788363</v>
      </c>
    </row>
    <row r="19251" spans="6:6">
      <c r="F19251" s="77">
        <v>788364</v>
      </c>
    </row>
    <row r="19252" spans="6:6">
      <c r="F19252" s="77">
        <v>788366</v>
      </c>
    </row>
    <row r="19253" spans="6:6">
      <c r="F19253" s="77">
        <v>788372</v>
      </c>
    </row>
    <row r="19254" spans="6:6">
      <c r="F19254" s="77">
        <v>788379</v>
      </c>
    </row>
    <row r="19255" spans="6:6">
      <c r="F19255" s="77">
        <v>788381</v>
      </c>
    </row>
    <row r="19256" spans="6:6">
      <c r="F19256" s="77">
        <v>788382</v>
      </c>
    </row>
    <row r="19257" spans="6:6">
      <c r="F19257" s="77">
        <v>788390</v>
      </c>
    </row>
    <row r="19258" spans="6:6">
      <c r="F19258" s="77">
        <v>788394</v>
      </c>
    </row>
    <row r="19259" spans="6:6">
      <c r="F19259" s="77">
        <v>788396</v>
      </c>
    </row>
    <row r="19260" spans="6:6">
      <c r="F19260" s="77">
        <v>788399</v>
      </c>
    </row>
    <row r="19261" spans="6:6">
      <c r="F19261" s="77">
        <v>788401</v>
      </c>
    </row>
    <row r="19262" spans="6:6">
      <c r="F19262" s="77">
        <v>788405</v>
      </c>
    </row>
    <row r="19263" spans="6:6">
      <c r="F19263" s="77">
        <v>788407</v>
      </c>
    </row>
    <row r="19264" spans="6:6">
      <c r="F19264" s="77">
        <v>788410</v>
      </c>
    </row>
    <row r="19265" spans="6:6">
      <c r="F19265" s="77">
        <v>788413</v>
      </c>
    </row>
    <row r="19266" spans="6:6">
      <c r="F19266" s="77">
        <v>788414</v>
      </c>
    </row>
    <row r="19267" spans="6:6">
      <c r="F19267" s="77">
        <v>788424</v>
      </c>
    </row>
    <row r="19268" spans="6:6">
      <c r="F19268" s="77">
        <v>788425</v>
      </c>
    </row>
    <row r="19269" spans="6:6">
      <c r="F19269" s="77">
        <v>788428</v>
      </c>
    </row>
    <row r="19270" spans="6:6">
      <c r="F19270" s="77">
        <v>788429</v>
      </c>
    </row>
    <row r="19271" spans="6:6">
      <c r="F19271" s="77">
        <v>788434</v>
      </c>
    </row>
    <row r="19272" spans="6:6">
      <c r="F19272" s="77">
        <v>788438</v>
      </c>
    </row>
    <row r="19273" spans="6:6">
      <c r="F19273" s="77">
        <v>788445</v>
      </c>
    </row>
    <row r="19274" spans="6:6">
      <c r="F19274" s="77">
        <v>788447</v>
      </c>
    </row>
    <row r="19275" spans="6:6">
      <c r="F19275" s="77">
        <v>788449</v>
      </c>
    </row>
    <row r="19276" spans="6:6">
      <c r="F19276" s="77">
        <v>788450</v>
      </c>
    </row>
    <row r="19277" spans="6:6">
      <c r="F19277" s="77">
        <v>788454</v>
      </c>
    </row>
    <row r="19278" spans="6:6">
      <c r="F19278" s="77">
        <v>788455</v>
      </c>
    </row>
    <row r="19279" spans="6:6">
      <c r="F19279" s="77">
        <v>788457</v>
      </c>
    </row>
    <row r="19280" spans="6:6">
      <c r="F19280" s="77">
        <v>788459</v>
      </c>
    </row>
    <row r="19281" spans="6:6">
      <c r="F19281" s="77">
        <v>788463</v>
      </c>
    </row>
    <row r="19282" spans="6:6">
      <c r="F19282" s="77">
        <v>788465</v>
      </c>
    </row>
    <row r="19283" spans="6:6">
      <c r="F19283" s="77">
        <v>788467</v>
      </c>
    </row>
    <row r="19284" spans="6:6">
      <c r="F19284" s="77">
        <v>788468</v>
      </c>
    </row>
    <row r="19285" spans="6:6">
      <c r="F19285" s="77">
        <v>788470</v>
      </c>
    </row>
    <row r="19286" spans="6:6">
      <c r="F19286" s="77">
        <v>788471</v>
      </c>
    </row>
    <row r="19287" spans="6:6">
      <c r="F19287" s="77">
        <v>788473</v>
      </c>
    </row>
    <row r="19288" spans="6:6">
      <c r="F19288" s="77">
        <v>788476</v>
      </c>
    </row>
    <row r="19289" spans="6:6">
      <c r="F19289" s="77">
        <v>788484</v>
      </c>
    </row>
    <row r="19290" spans="6:6">
      <c r="F19290" s="77">
        <v>788490</v>
      </c>
    </row>
    <row r="19291" spans="6:6">
      <c r="F19291" s="77">
        <v>788491</v>
      </c>
    </row>
    <row r="19292" spans="6:6">
      <c r="F19292" s="77">
        <v>788494</v>
      </c>
    </row>
    <row r="19293" spans="6:6">
      <c r="F19293" s="77">
        <v>788501</v>
      </c>
    </row>
    <row r="19294" spans="6:6">
      <c r="F19294" s="77">
        <v>788502</v>
      </c>
    </row>
    <row r="19295" spans="6:6">
      <c r="F19295" s="77">
        <v>788507</v>
      </c>
    </row>
    <row r="19296" spans="6:6">
      <c r="F19296" s="77">
        <v>788512</v>
      </c>
    </row>
    <row r="19297" spans="6:6">
      <c r="F19297" s="77">
        <v>788520</v>
      </c>
    </row>
    <row r="19298" spans="6:6">
      <c r="F19298" s="77">
        <v>788523</v>
      </c>
    </row>
    <row r="19299" spans="6:6">
      <c r="F19299" s="77">
        <v>788524</v>
      </c>
    </row>
    <row r="19300" spans="6:6">
      <c r="F19300" s="77">
        <v>788530</v>
      </c>
    </row>
    <row r="19301" spans="6:6">
      <c r="F19301" s="77">
        <v>788533</v>
      </c>
    </row>
    <row r="19302" spans="6:6">
      <c r="F19302" s="77">
        <v>788534</v>
      </c>
    </row>
    <row r="19303" spans="6:6">
      <c r="F19303" s="77">
        <v>788535</v>
      </c>
    </row>
    <row r="19304" spans="6:6">
      <c r="F19304" s="77">
        <v>788539</v>
      </c>
    </row>
    <row r="19305" spans="6:6">
      <c r="F19305" s="77">
        <v>788540</v>
      </c>
    </row>
    <row r="19306" spans="6:6">
      <c r="F19306" s="77">
        <v>788541</v>
      </c>
    </row>
    <row r="19307" spans="6:6">
      <c r="F19307" s="77">
        <v>788544</v>
      </c>
    </row>
    <row r="19308" spans="6:6">
      <c r="F19308" s="77">
        <v>788551</v>
      </c>
    </row>
    <row r="19309" spans="6:6">
      <c r="F19309" s="77">
        <v>788552</v>
      </c>
    </row>
    <row r="19310" spans="6:6">
      <c r="F19310" s="77">
        <v>788554</v>
      </c>
    </row>
    <row r="19311" spans="6:6">
      <c r="F19311" s="77">
        <v>788558</v>
      </c>
    </row>
    <row r="19312" spans="6:6">
      <c r="F19312" s="77">
        <v>788561</v>
      </c>
    </row>
    <row r="19313" spans="6:6">
      <c r="F19313" s="77">
        <v>788565</v>
      </c>
    </row>
    <row r="19314" spans="6:6">
      <c r="F19314" s="77">
        <v>788566</v>
      </c>
    </row>
    <row r="19315" spans="6:6">
      <c r="F19315" s="77">
        <v>788567</v>
      </c>
    </row>
    <row r="19316" spans="6:6">
      <c r="F19316" s="77">
        <v>788568</v>
      </c>
    </row>
    <row r="19317" spans="6:6">
      <c r="F19317" s="77">
        <v>788569</v>
      </c>
    </row>
    <row r="19318" spans="6:6">
      <c r="F19318" s="77">
        <v>788572</v>
      </c>
    </row>
    <row r="19319" spans="6:6">
      <c r="F19319" s="77">
        <v>788573</v>
      </c>
    </row>
    <row r="19320" spans="6:6">
      <c r="F19320" s="77">
        <v>788579</v>
      </c>
    </row>
    <row r="19321" spans="6:6">
      <c r="F19321" s="77">
        <v>788583</v>
      </c>
    </row>
    <row r="19322" spans="6:6">
      <c r="F19322" s="77">
        <v>788587</v>
      </c>
    </row>
    <row r="19323" spans="6:6">
      <c r="F19323" s="77">
        <v>788588</v>
      </c>
    </row>
    <row r="19324" spans="6:6">
      <c r="F19324" s="77">
        <v>788590</v>
      </c>
    </row>
    <row r="19325" spans="6:6">
      <c r="F19325" s="77">
        <v>788595</v>
      </c>
    </row>
    <row r="19326" spans="6:6">
      <c r="F19326" s="77">
        <v>788596</v>
      </c>
    </row>
    <row r="19327" spans="6:6">
      <c r="F19327" s="77">
        <v>788599</v>
      </c>
    </row>
    <row r="19328" spans="6:6">
      <c r="F19328" s="77">
        <v>788601</v>
      </c>
    </row>
    <row r="19329" spans="6:6">
      <c r="F19329" s="77">
        <v>788602</v>
      </c>
    </row>
    <row r="19330" spans="6:6">
      <c r="F19330" s="77">
        <v>788606</v>
      </c>
    </row>
    <row r="19331" spans="6:6">
      <c r="F19331" s="77">
        <v>788607</v>
      </c>
    </row>
    <row r="19332" spans="6:6">
      <c r="F19332" s="77">
        <v>788609</v>
      </c>
    </row>
    <row r="19333" spans="6:6">
      <c r="F19333" s="77">
        <v>788612</v>
      </c>
    </row>
    <row r="19334" spans="6:6">
      <c r="F19334" s="77">
        <v>788615</v>
      </c>
    </row>
    <row r="19335" spans="6:6">
      <c r="F19335" s="77">
        <v>788619</v>
      </c>
    </row>
    <row r="19336" spans="6:6">
      <c r="F19336" s="77">
        <v>788620</v>
      </c>
    </row>
    <row r="19337" spans="6:6">
      <c r="F19337" s="77">
        <v>788623</v>
      </c>
    </row>
    <row r="19338" spans="6:6">
      <c r="F19338" s="77">
        <v>788626</v>
      </c>
    </row>
    <row r="19339" spans="6:6">
      <c r="F19339" s="77">
        <v>788627</v>
      </c>
    </row>
    <row r="19340" spans="6:6">
      <c r="F19340" s="77">
        <v>788628</v>
      </c>
    </row>
    <row r="19341" spans="6:6">
      <c r="F19341" s="77">
        <v>788633</v>
      </c>
    </row>
    <row r="19342" spans="6:6">
      <c r="F19342" s="77">
        <v>788634</v>
      </c>
    </row>
    <row r="19343" spans="6:6">
      <c r="F19343" s="77">
        <v>788637</v>
      </c>
    </row>
    <row r="19344" spans="6:6">
      <c r="F19344" s="77">
        <v>788638</v>
      </c>
    </row>
    <row r="19345" spans="6:6">
      <c r="F19345" s="77">
        <v>788640</v>
      </c>
    </row>
    <row r="19346" spans="6:6">
      <c r="F19346" s="77">
        <v>788648</v>
      </c>
    </row>
    <row r="19347" spans="6:6">
      <c r="F19347" s="77">
        <v>788649</v>
      </c>
    </row>
    <row r="19348" spans="6:6">
      <c r="F19348" s="77">
        <v>788650</v>
      </c>
    </row>
    <row r="19349" spans="6:6">
      <c r="F19349" s="77">
        <v>788658</v>
      </c>
    </row>
    <row r="19350" spans="6:6">
      <c r="F19350" s="77">
        <v>788661</v>
      </c>
    </row>
    <row r="19351" spans="6:6">
      <c r="F19351" s="77">
        <v>788663</v>
      </c>
    </row>
    <row r="19352" spans="6:6">
      <c r="F19352" s="77">
        <v>788667</v>
      </c>
    </row>
    <row r="19353" spans="6:6">
      <c r="F19353" s="77">
        <v>788672</v>
      </c>
    </row>
    <row r="19354" spans="6:6">
      <c r="F19354" s="77">
        <v>788673</v>
      </c>
    </row>
    <row r="19355" spans="6:6">
      <c r="F19355" s="77">
        <v>788674</v>
      </c>
    </row>
    <row r="19356" spans="6:6">
      <c r="F19356" s="77">
        <v>788675</v>
      </c>
    </row>
    <row r="19357" spans="6:6">
      <c r="F19357" s="77">
        <v>788680</v>
      </c>
    </row>
    <row r="19358" spans="6:6">
      <c r="F19358" s="77">
        <v>788684</v>
      </c>
    </row>
    <row r="19359" spans="6:6">
      <c r="F19359" s="77">
        <v>788692</v>
      </c>
    </row>
    <row r="19360" spans="6:6">
      <c r="F19360" s="77">
        <v>788693</v>
      </c>
    </row>
    <row r="19361" spans="6:6">
      <c r="F19361" s="77">
        <v>788694</v>
      </c>
    </row>
    <row r="19362" spans="6:6">
      <c r="F19362" s="77">
        <v>788703</v>
      </c>
    </row>
    <row r="19363" spans="6:6">
      <c r="F19363" s="77">
        <v>788704</v>
      </c>
    </row>
    <row r="19364" spans="6:6">
      <c r="F19364" s="77">
        <v>788707</v>
      </c>
    </row>
    <row r="19365" spans="6:6">
      <c r="F19365" s="77">
        <v>788708</v>
      </c>
    </row>
    <row r="19366" spans="6:6">
      <c r="F19366" s="77">
        <v>788709</v>
      </c>
    </row>
    <row r="19367" spans="6:6">
      <c r="F19367" s="77">
        <v>788711</v>
      </c>
    </row>
    <row r="19368" spans="6:6">
      <c r="F19368" s="77">
        <v>788713</v>
      </c>
    </row>
    <row r="19369" spans="6:6">
      <c r="F19369" s="77">
        <v>788717</v>
      </c>
    </row>
    <row r="19370" spans="6:6">
      <c r="F19370" s="77">
        <v>788719</v>
      </c>
    </row>
    <row r="19371" spans="6:6">
      <c r="F19371" s="77">
        <v>788722</v>
      </c>
    </row>
    <row r="19372" spans="6:6">
      <c r="F19372" s="77">
        <v>788723</v>
      </c>
    </row>
    <row r="19373" spans="6:6">
      <c r="F19373" s="77">
        <v>788724</v>
      </c>
    </row>
    <row r="19374" spans="6:6">
      <c r="F19374" s="77">
        <v>788725</v>
      </c>
    </row>
    <row r="19375" spans="6:6">
      <c r="F19375" s="77">
        <v>788727</v>
      </c>
    </row>
    <row r="19376" spans="6:6">
      <c r="F19376" s="77">
        <v>788729</v>
      </c>
    </row>
    <row r="19377" spans="6:6">
      <c r="F19377" s="77">
        <v>788730</v>
      </c>
    </row>
    <row r="19378" spans="6:6">
      <c r="F19378" s="77">
        <v>788731</v>
      </c>
    </row>
    <row r="19379" spans="6:6">
      <c r="F19379" s="77">
        <v>788732</v>
      </c>
    </row>
    <row r="19380" spans="6:6">
      <c r="F19380" s="77">
        <v>788736</v>
      </c>
    </row>
    <row r="19381" spans="6:6">
      <c r="F19381" s="77">
        <v>788740</v>
      </c>
    </row>
    <row r="19382" spans="6:6">
      <c r="F19382" s="77">
        <v>788741</v>
      </c>
    </row>
    <row r="19383" spans="6:6">
      <c r="F19383" s="77">
        <v>788745</v>
      </c>
    </row>
    <row r="19384" spans="6:6">
      <c r="F19384" s="77">
        <v>788748</v>
      </c>
    </row>
    <row r="19385" spans="6:6">
      <c r="F19385" s="77">
        <v>788750</v>
      </c>
    </row>
    <row r="19386" spans="6:6">
      <c r="F19386" s="77">
        <v>788751</v>
      </c>
    </row>
    <row r="19387" spans="6:6">
      <c r="F19387" s="77">
        <v>788754</v>
      </c>
    </row>
    <row r="19388" spans="6:6">
      <c r="F19388" s="77">
        <v>788760</v>
      </c>
    </row>
    <row r="19389" spans="6:6">
      <c r="F19389" s="77">
        <v>788763</v>
      </c>
    </row>
    <row r="19390" spans="6:6">
      <c r="F19390" s="77">
        <v>788764</v>
      </c>
    </row>
    <row r="19391" spans="6:6">
      <c r="F19391" s="77">
        <v>788772</v>
      </c>
    </row>
    <row r="19392" spans="6:6">
      <c r="F19392" s="77">
        <v>788774</v>
      </c>
    </row>
    <row r="19393" spans="6:6">
      <c r="F19393" s="77">
        <v>788775</v>
      </c>
    </row>
    <row r="19394" spans="6:6">
      <c r="F19394" s="77">
        <v>788777</v>
      </c>
    </row>
    <row r="19395" spans="6:6">
      <c r="F19395" s="77">
        <v>788778</v>
      </c>
    </row>
    <row r="19396" spans="6:6">
      <c r="F19396" s="77">
        <v>788782</v>
      </c>
    </row>
    <row r="19397" spans="6:6">
      <c r="F19397" s="77">
        <v>788783</v>
      </c>
    </row>
    <row r="19398" spans="6:6">
      <c r="F19398" s="77">
        <v>788786</v>
      </c>
    </row>
    <row r="19399" spans="6:6">
      <c r="F19399" s="77">
        <v>788788</v>
      </c>
    </row>
    <row r="19400" spans="6:6">
      <c r="F19400" s="77">
        <v>788790</v>
      </c>
    </row>
    <row r="19401" spans="6:6">
      <c r="F19401" s="77">
        <v>788792</v>
      </c>
    </row>
    <row r="19402" spans="6:6">
      <c r="F19402" s="77">
        <v>788797</v>
      </c>
    </row>
    <row r="19403" spans="6:6">
      <c r="F19403" s="77">
        <v>788801</v>
      </c>
    </row>
    <row r="19404" spans="6:6">
      <c r="F19404" s="77">
        <v>788808</v>
      </c>
    </row>
    <row r="19405" spans="6:6">
      <c r="F19405" s="77">
        <v>788815</v>
      </c>
    </row>
    <row r="19406" spans="6:6">
      <c r="F19406" s="77">
        <v>788820</v>
      </c>
    </row>
    <row r="19407" spans="6:6">
      <c r="F19407" s="77">
        <v>788823</v>
      </c>
    </row>
    <row r="19408" spans="6:6">
      <c r="F19408" s="77">
        <v>788824</v>
      </c>
    </row>
    <row r="19409" spans="6:6">
      <c r="F19409" s="77">
        <v>788825</v>
      </c>
    </row>
    <row r="19410" spans="6:6">
      <c r="F19410" s="77">
        <v>788831</v>
      </c>
    </row>
    <row r="19411" spans="6:6">
      <c r="F19411" s="77">
        <v>788834</v>
      </c>
    </row>
    <row r="19412" spans="6:6">
      <c r="F19412" s="77">
        <v>788836</v>
      </c>
    </row>
    <row r="19413" spans="6:6">
      <c r="F19413" s="77">
        <v>788842</v>
      </c>
    </row>
    <row r="19414" spans="6:6">
      <c r="F19414" s="77">
        <v>788845</v>
      </c>
    </row>
    <row r="19415" spans="6:6">
      <c r="F19415" s="77">
        <v>788853</v>
      </c>
    </row>
    <row r="19416" spans="6:6">
      <c r="F19416" s="77">
        <v>788858</v>
      </c>
    </row>
    <row r="19417" spans="6:6">
      <c r="F19417" s="77">
        <v>788861</v>
      </c>
    </row>
    <row r="19418" spans="6:6">
      <c r="F19418" s="77">
        <v>788864</v>
      </c>
    </row>
    <row r="19419" spans="6:6">
      <c r="F19419" s="77">
        <v>788865</v>
      </c>
    </row>
    <row r="19420" spans="6:6">
      <c r="F19420" s="77">
        <v>788867</v>
      </c>
    </row>
    <row r="19421" spans="6:6">
      <c r="F19421" s="77">
        <v>788868</v>
      </c>
    </row>
    <row r="19422" spans="6:6">
      <c r="F19422" s="77">
        <v>788870</v>
      </c>
    </row>
    <row r="19423" spans="6:6">
      <c r="F19423" s="77">
        <v>788871</v>
      </c>
    </row>
    <row r="19424" spans="6:6">
      <c r="F19424" s="77">
        <v>788872</v>
      </c>
    </row>
    <row r="19425" spans="6:6">
      <c r="F19425" s="77">
        <v>788874</v>
      </c>
    </row>
    <row r="19426" spans="6:6">
      <c r="F19426" s="77">
        <v>788875</v>
      </c>
    </row>
    <row r="19427" spans="6:6">
      <c r="F19427" s="77">
        <v>788881</v>
      </c>
    </row>
    <row r="19428" spans="6:6">
      <c r="F19428" s="77">
        <v>788890</v>
      </c>
    </row>
    <row r="19429" spans="6:6">
      <c r="F19429" s="77">
        <v>788891</v>
      </c>
    </row>
    <row r="19430" spans="6:6">
      <c r="F19430" s="77">
        <v>788898</v>
      </c>
    </row>
    <row r="19431" spans="6:6">
      <c r="F19431" s="77">
        <v>788906</v>
      </c>
    </row>
    <row r="19432" spans="6:6">
      <c r="F19432" s="77">
        <v>788909</v>
      </c>
    </row>
    <row r="19433" spans="6:6">
      <c r="F19433" s="77">
        <v>788915</v>
      </c>
    </row>
    <row r="19434" spans="6:6">
      <c r="F19434" s="77">
        <v>788925</v>
      </c>
    </row>
    <row r="19435" spans="6:6">
      <c r="F19435" s="77">
        <v>788926</v>
      </c>
    </row>
    <row r="19436" spans="6:6">
      <c r="F19436" s="77">
        <v>788927</v>
      </c>
    </row>
    <row r="19437" spans="6:6">
      <c r="F19437" s="77">
        <v>788928</v>
      </c>
    </row>
    <row r="19438" spans="6:6">
      <c r="F19438" s="77">
        <v>788930</v>
      </c>
    </row>
    <row r="19439" spans="6:6">
      <c r="F19439" s="77">
        <v>788933</v>
      </c>
    </row>
    <row r="19440" spans="6:6">
      <c r="F19440" s="77">
        <v>788939</v>
      </c>
    </row>
    <row r="19441" spans="6:6">
      <c r="F19441" s="77">
        <v>788946</v>
      </c>
    </row>
    <row r="19442" spans="6:6">
      <c r="F19442" s="77">
        <v>788947</v>
      </c>
    </row>
    <row r="19443" spans="6:6">
      <c r="F19443" s="77">
        <v>788948</v>
      </c>
    </row>
    <row r="19444" spans="6:6">
      <c r="F19444" s="77">
        <v>788952</v>
      </c>
    </row>
    <row r="19445" spans="6:6">
      <c r="F19445" s="77">
        <v>788956</v>
      </c>
    </row>
    <row r="19446" spans="6:6">
      <c r="F19446" s="77">
        <v>788957</v>
      </c>
    </row>
    <row r="19447" spans="6:6">
      <c r="F19447" s="77">
        <v>788961</v>
      </c>
    </row>
    <row r="19448" spans="6:6">
      <c r="F19448" s="77">
        <v>788962</v>
      </c>
    </row>
    <row r="19449" spans="6:6">
      <c r="F19449" s="77">
        <v>788978</v>
      </c>
    </row>
    <row r="19450" spans="6:6">
      <c r="F19450" s="77">
        <v>788992</v>
      </c>
    </row>
    <row r="19451" spans="6:6">
      <c r="F19451" s="77">
        <v>788997</v>
      </c>
    </row>
    <row r="19452" spans="6:6">
      <c r="F19452" s="77">
        <v>788998</v>
      </c>
    </row>
    <row r="19453" spans="6:6">
      <c r="F19453" s="77">
        <v>788999</v>
      </c>
    </row>
    <row r="19454" spans="6:6">
      <c r="F19454" s="77">
        <v>789005</v>
      </c>
    </row>
    <row r="19455" spans="6:6">
      <c r="F19455" s="77">
        <v>789006</v>
      </c>
    </row>
    <row r="19456" spans="6:6">
      <c r="F19456" s="77">
        <v>789017</v>
      </c>
    </row>
    <row r="19457" spans="6:6">
      <c r="F19457" s="77">
        <v>789018</v>
      </c>
    </row>
    <row r="19458" spans="6:6">
      <c r="F19458" s="77">
        <v>789025</v>
      </c>
    </row>
    <row r="19459" spans="6:6">
      <c r="F19459" s="77">
        <v>789027</v>
      </c>
    </row>
    <row r="19460" spans="6:6">
      <c r="F19460" s="77">
        <v>789029</v>
      </c>
    </row>
    <row r="19461" spans="6:6">
      <c r="F19461" s="77">
        <v>789031</v>
      </c>
    </row>
    <row r="19462" spans="6:6">
      <c r="F19462" s="77">
        <v>789033</v>
      </c>
    </row>
    <row r="19463" spans="6:6">
      <c r="F19463" s="77">
        <v>789034</v>
      </c>
    </row>
    <row r="19464" spans="6:6">
      <c r="F19464" s="77">
        <v>789035</v>
      </c>
    </row>
    <row r="19465" spans="6:6">
      <c r="F19465" s="77">
        <v>789036</v>
      </c>
    </row>
    <row r="19466" spans="6:6">
      <c r="F19466" s="77">
        <v>789037</v>
      </c>
    </row>
    <row r="19467" spans="6:6">
      <c r="F19467" s="77">
        <v>789041</v>
      </c>
    </row>
    <row r="19468" spans="6:6">
      <c r="F19468" s="77">
        <v>789043</v>
      </c>
    </row>
    <row r="19469" spans="6:6">
      <c r="F19469" s="77">
        <v>789044</v>
      </c>
    </row>
    <row r="19470" spans="6:6">
      <c r="F19470" s="77">
        <v>789048</v>
      </c>
    </row>
    <row r="19471" spans="6:6">
      <c r="F19471" s="77">
        <v>789049</v>
      </c>
    </row>
    <row r="19472" spans="6:6">
      <c r="F19472" s="77">
        <v>789050</v>
      </c>
    </row>
    <row r="19473" spans="6:6">
      <c r="F19473" s="77">
        <v>789054</v>
      </c>
    </row>
    <row r="19474" spans="6:6">
      <c r="F19474" s="77">
        <v>789060</v>
      </c>
    </row>
    <row r="19475" spans="6:6">
      <c r="F19475" s="77">
        <v>789062</v>
      </c>
    </row>
    <row r="19476" spans="6:6">
      <c r="F19476" s="77">
        <v>789063</v>
      </c>
    </row>
    <row r="19477" spans="6:6">
      <c r="F19477" s="77">
        <v>789064</v>
      </c>
    </row>
    <row r="19478" spans="6:6">
      <c r="F19478" s="77">
        <v>789074</v>
      </c>
    </row>
    <row r="19479" spans="6:6">
      <c r="F19479" s="77">
        <v>789077</v>
      </c>
    </row>
    <row r="19480" spans="6:6">
      <c r="F19480" s="77">
        <v>789082</v>
      </c>
    </row>
    <row r="19481" spans="6:6">
      <c r="F19481" s="77">
        <v>789091</v>
      </c>
    </row>
    <row r="19482" spans="6:6">
      <c r="F19482" s="77">
        <v>789092</v>
      </c>
    </row>
    <row r="19483" spans="6:6">
      <c r="F19483" s="77">
        <v>789101</v>
      </c>
    </row>
    <row r="19484" spans="6:6">
      <c r="F19484" s="77">
        <v>789103</v>
      </c>
    </row>
    <row r="19485" spans="6:6">
      <c r="F19485" s="77">
        <v>789104</v>
      </c>
    </row>
    <row r="19486" spans="6:6">
      <c r="F19486" s="77">
        <v>789119</v>
      </c>
    </row>
    <row r="19487" spans="6:6">
      <c r="F19487" s="77">
        <v>789121</v>
      </c>
    </row>
    <row r="19488" spans="6:6">
      <c r="F19488" s="77">
        <v>789125</v>
      </c>
    </row>
    <row r="19489" spans="6:6">
      <c r="F19489" s="77">
        <v>789126</v>
      </c>
    </row>
    <row r="19490" spans="6:6">
      <c r="F19490" s="77">
        <v>789131</v>
      </c>
    </row>
    <row r="19491" spans="6:6">
      <c r="F19491" s="77">
        <v>789132</v>
      </c>
    </row>
    <row r="19492" spans="6:6">
      <c r="F19492" s="77">
        <v>789134</v>
      </c>
    </row>
    <row r="19493" spans="6:6">
      <c r="F19493" s="77">
        <v>789138</v>
      </c>
    </row>
    <row r="19494" spans="6:6">
      <c r="F19494" s="77">
        <v>789144</v>
      </c>
    </row>
    <row r="19495" spans="6:6">
      <c r="F19495" s="77">
        <v>789148</v>
      </c>
    </row>
    <row r="19496" spans="6:6">
      <c r="F19496" s="77">
        <v>789150</v>
      </c>
    </row>
    <row r="19497" spans="6:6">
      <c r="F19497" s="77">
        <v>789151</v>
      </c>
    </row>
    <row r="19498" spans="6:6">
      <c r="F19498" s="77">
        <v>789154</v>
      </c>
    </row>
    <row r="19499" spans="6:6">
      <c r="F19499" s="77">
        <v>789157</v>
      </c>
    </row>
    <row r="19500" spans="6:6">
      <c r="F19500" s="77">
        <v>789163</v>
      </c>
    </row>
    <row r="19501" spans="6:6">
      <c r="F19501" s="77">
        <v>789168</v>
      </c>
    </row>
    <row r="19502" spans="6:6">
      <c r="F19502" s="77">
        <v>789170</v>
      </c>
    </row>
    <row r="19503" spans="6:6">
      <c r="F19503" s="77">
        <v>789175</v>
      </c>
    </row>
    <row r="19504" spans="6:6">
      <c r="F19504" s="77">
        <v>789183</v>
      </c>
    </row>
    <row r="19505" spans="6:6">
      <c r="F19505" s="77">
        <v>789192</v>
      </c>
    </row>
    <row r="19506" spans="6:6">
      <c r="F19506" s="77">
        <v>789193</v>
      </c>
    </row>
    <row r="19507" spans="6:6">
      <c r="F19507" s="77">
        <v>789197</v>
      </c>
    </row>
    <row r="19508" spans="6:6">
      <c r="F19508" s="77">
        <v>789200</v>
      </c>
    </row>
    <row r="19509" spans="6:6">
      <c r="F19509" s="77">
        <v>789201</v>
      </c>
    </row>
    <row r="19510" spans="6:6">
      <c r="F19510" s="77">
        <v>789203</v>
      </c>
    </row>
    <row r="19511" spans="6:6">
      <c r="F19511" s="77">
        <v>789204</v>
      </c>
    </row>
    <row r="19512" spans="6:6">
      <c r="F19512" s="77">
        <v>789205</v>
      </c>
    </row>
    <row r="19513" spans="6:6">
      <c r="F19513" s="77">
        <v>789206</v>
      </c>
    </row>
    <row r="19514" spans="6:6">
      <c r="F19514" s="77">
        <v>789209</v>
      </c>
    </row>
    <row r="19515" spans="6:6">
      <c r="F19515" s="77">
        <v>789213</v>
      </c>
    </row>
    <row r="19516" spans="6:6">
      <c r="F19516" s="77">
        <v>789216</v>
      </c>
    </row>
    <row r="19517" spans="6:6">
      <c r="F19517" s="77">
        <v>789222</v>
      </c>
    </row>
    <row r="19518" spans="6:6">
      <c r="F19518" s="77">
        <v>789224</v>
      </c>
    </row>
    <row r="19519" spans="6:6">
      <c r="F19519" s="77">
        <v>789225</v>
      </c>
    </row>
    <row r="19520" spans="6:6">
      <c r="F19520" s="77">
        <v>789229</v>
      </c>
    </row>
    <row r="19521" spans="6:6">
      <c r="F19521" s="77">
        <v>789231</v>
      </c>
    </row>
    <row r="19522" spans="6:6">
      <c r="F19522" s="77">
        <v>789234</v>
      </c>
    </row>
    <row r="19523" spans="6:6">
      <c r="F19523" s="77">
        <v>789246</v>
      </c>
    </row>
    <row r="19524" spans="6:6">
      <c r="F19524" s="77">
        <v>789247</v>
      </c>
    </row>
    <row r="19525" spans="6:6">
      <c r="F19525" s="77">
        <v>789254</v>
      </c>
    </row>
    <row r="19526" spans="6:6">
      <c r="F19526" s="77">
        <v>789258</v>
      </c>
    </row>
    <row r="19527" spans="6:6">
      <c r="F19527" s="77">
        <v>789264</v>
      </c>
    </row>
    <row r="19528" spans="6:6">
      <c r="F19528" s="77">
        <v>789269</v>
      </c>
    </row>
    <row r="19529" spans="6:6">
      <c r="F19529" s="77">
        <v>789275</v>
      </c>
    </row>
    <row r="19530" spans="6:6">
      <c r="F19530" s="77">
        <v>789280</v>
      </c>
    </row>
    <row r="19531" spans="6:6">
      <c r="F19531" s="77">
        <v>789281</v>
      </c>
    </row>
    <row r="19532" spans="6:6">
      <c r="F19532" s="77">
        <v>789284</v>
      </c>
    </row>
    <row r="19533" spans="6:6">
      <c r="F19533" s="77">
        <v>789288</v>
      </c>
    </row>
    <row r="19534" spans="6:6">
      <c r="F19534" s="77">
        <v>789293</v>
      </c>
    </row>
    <row r="19535" spans="6:6">
      <c r="F19535" s="77">
        <v>789296</v>
      </c>
    </row>
    <row r="19536" spans="6:6">
      <c r="F19536" s="77">
        <v>789298</v>
      </c>
    </row>
    <row r="19537" spans="6:6">
      <c r="F19537" s="77">
        <v>789300</v>
      </c>
    </row>
    <row r="19538" spans="6:6">
      <c r="F19538" s="77">
        <v>789301</v>
      </c>
    </row>
    <row r="19539" spans="6:6">
      <c r="F19539" s="77">
        <v>789304</v>
      </c>
    </row>
    <row r="19540" spans="6:6">
      <c r="F19540" s="77">
        <v>789307</v>
      </c>
    </row>
    <row r="19541" spans="6:6">
      <c r="F19541" s="77">
        <v>789309</v>
      </c>
    </row>
    <row r="19542" spans="6:6">
      <c r="F19542" s="77">
        <v>789315</v>
      </c>
    </row>
    <row r="19543" spans="6:6">
      <c r="F19543" s="77">
        <v>789317</v>
      </c>
    </row>
    <row r="19544" spans="6:6">
      <c r="F19544" s="77">
        <v>789319</v>
      </c>
    </row>
    <row r="19545" spans="6:6">
      <c r="F19545" s="77">
        <v>789324</v>
      </c>
    </row>
    <row r="19546" spans="6:6">
      <c r="F19546" s="77">
        <v>789334</v>
      </c>
    </row>
    <row r="19547" spans="6:6">
      <c r="F19547" s="77">
        <v>789335</v>
      </c>
    </row>
    <row r="19548" spans="6:6">
      <c r="F19548" s="77">
        <v>789336</v>
      </c>
    </row>
    <row r="19549" spans="6:6">
      <c r="F19549" s="77">
        <v>789337</v>
      </c>
    </row>
    <row r="19550" spans="6:6">
      <c r="F19550" s="77">
        <v>789347</v>
      </c>
    </row>
    <row r="19551" spans="6:6">
      <c r="F19551" s="77">
        <v>789349</v>
      </c>
    </row>
    <row r="19552" spans="6:6">
      <c r="F19552" s="77">
        <v>789352</v>
      </c>
    </row>
    <row r="19553" spans="6:6">
      <c r="F19553" s="77">
        <v>789358</v>
      </c>
    </row>
    <row r="19554" spans="6:6">
      <c r="F19554" s="77">
        <v>789364</v>
      </c>
    </row>
    <row r="19555" spans="6:6">
      <c r="F19555" s="77">
        <v>789367</v>
      </c>
    </row>
    <row r="19556" spans="6:6">
      <c r="F19556" s="77">
        <v>789374</v>
      </c>
    </row>
    <row r="19557" spans="6:6">
      <c r="F19557" s="77">
        <v>789375</v>
      </c>
    </row>
    <row r="19558" spans="6:6">
      <c r="F19558" s="77">
        <v>789376</v>
      </c>
    </row>
    <row r="19559" spans="6:6">
      <c r="F19559" s="77">
        <v>789384</v>
      </c>
    </row>
    <row r="19560" spans="6:6">
      <c r="F19560" s="77">
        <v>789388</v>
      </c>
    </row>
    <row r="19561" spans="6:6">
      <c r="F19561" s="77">
        <v>789389</v>
      </c>
    </row>
    <row r="19562" spans="6:6">
      <c r="F19562" s="77">
        <v>789390</v>
      </c>
    </row>
    <row r="19563" spans="6:6">
      <c r="F19563" s="77">
        <v>789393</v>
      </c>
    </row>
    <row r="19564" spans="6:6">
      <c r="F19564" s="77">
        <v>789394</v>
      </c>
    </row>
    <row r="19565" spans="6:6">
      <c r="F19565" s="77">
        <v>789409</v>
      </c>
    </row>
    <row r="19566" spans="6:6">
      <c r="F19566" s="77">
        <v>789410</v>
      </c>
    </row>
    <row r="19567" spans="6:6">
      <c r="F19567" s="77">
        <v>789414</v>
      </c>
    </row>
    <row r="19568" spans="6:6">
      <c r="F19568" s="77">
        <v>789418</v>
      </c>
    </row>
    <row r="19569" spans="6:6">
      <c r="F19569" s="77">
        <v>789422</v>
      </c>
    </row>
    <row r="19570" spans="6:6">
      <c r="F19570" s="77">
        <v>789434</v>
      </c>
    </row>
    <row r="19571" spans="6:6">
      <c r="F19571" s="77">
        <v>789452</v>
      </c>
    </row>
    <row r="19572" spans="6:6">
      <c r="F19572" s="77">
        <v>789454</v>
      </c>
    </row>
    <row r="19573" spans="6:6">
      <c r="F19573" s="77">
        <v>789456</v>
      </c>
    </row>
    <row r="19574" spans="6:6">
      <c r="F19574" s="77">
        <v>789457</v>
      </c>
    </row>
    <row r="19575" spans="6:6">
      <c r="F19575" s="77">
        <v>789459</v>
      </c>
    </row>
    <row r="19576" spans="6:6">
      <c r="F19576" s="77">
        <v>789464</v>
      </c>
    </row>
    <row r="19577" spans="6:6">
      <c r="F19577" s="77">
        <v>789468</v>
      </c>
    </row>
    <row r="19578" spans="6:6">
      <c r="F19578" s="77">
        <v>789472</v>
      </c>
    </row>
    <row r="19579" spans="6:6">
      <c r="F19579" s="77">
        <v>789481</v>
      </c>
    </row>
    <row r="19580" spans="6:6">
      <c r="F19580" s="77">
        <v>789483</v>
      </c>
    </row>
    <row r="19581" spans="6:6">
      <c r="F19581" s="77">
        <v>789485</v>
      </c>
    </row>
    <row r="19582" spans="6:6">
      <c r="F19582" s="77">
        <v>789493</v>
      </c>
    </row>
    <row r="19583" spans="6:6">
      <c r="F19583" s="77">
        <v>789494</v>
      </c>
    </row>
    <row r="19584" spans="6:6">
      <c r="F19584" s="77">
        <v>789501</v>
      </c>
    </row>
    <row r="19585" spans="6:6">
      <c r="F19585" s="77">
        <v>789503</v>
      </c>
    </row>
    <row r="19586" spans="6:6">
      <c r="F19586" s="77">
        <v>789504</v>
      </c>
    </row>
    <row r="19587" spans="6:6">
      <c r="F19587" s="77">
        <v>789512</v>
      </c>
    </row>
    <row r="19588" spans="6:6">
      <c r="F19588" s="77">
        <v>789519</v>
      </c>
    </row>
    <row r="19589" spans="6:6">
      <c r="F19589" s="77">
        <v>789520</v>
      </c>
    </row>
    <row r="19590" spans="6:6">
      <c r="F19590" s="77">
        <v>789522</v>
      </c>
    </row>
    <row r="19591" spans="6:6">
      <c r="F19591" s="77">
        <v>789523</v>
      </c>
    </row>
    <row r="19592" spans="6:6">
      <c r="F19592" s="77">
        <v>789528</v>
      </c>
    </row>
    <row r="19593" spans="6:6">
      <c r="F19593" s="77">
        <v>789533</v>
      </c>
    </row>
    <row r="19594" spans="6:6">
      <c r="F19594" s="77">
        <v>789539</v>
      </c>
    </row>
    <row r="19595" spans="6:6">
      <c r="F19595" s="77">
        <v>789547</v>
      </c>
    </row>
    <row r="19596" spans="6:6">
      <c r="F19596" s="77">
        <v>789551</v>
      </c>
    </row>
    <row r="19597" spans="6:6">
      <c r="F19597" s="77">
        <v>789553</v>
      </c>
    </row>
    <row r="19598" spans="6:6">
      <c r="F19598" s="77">
        <v>789554</v>
      </c>
    </row>
    <row r="19599" spans="6:6">
      <c r="F19599" s="77">
        <v>789559</v>
      </c>
    </row>
    <row r="19600" spans="6:6">
      <c r="F19600" s="77">
        <v>789567</v>
      </c>
    </row>
    <row r="19601" spans="6:6">
      <c r="F19601" s="77">
        <v>789569</v>
      </c>
    </row>
    <row r="19602" spans="6:6">
      <c r="F19602" s="77">
        <v>789571</v>
      </c>
    </row>
    <row r="19603" spans="6:6">
      <c r="F19603" s="77">
        <v>789572</v>
      </c>
    </row>
    <row r="19604" spans="6:6">
      <c r="F19604" s="77">
        <v>789575</v>
      </c>
    </row>
    <row r="19605" spans="6:6">
      <c r="F19605" s="77">
        <v>789578</v>
      </c>
    </row>
    <row r="19606" spans="6:6">
      <c r="F19606" s="77">
        <v>789580</v>
      </c>
    </row>
    <row r="19607" spans="6:6">
      <c r="F19607" s="77">
        <v>789581</v>
      </c>
    </row>
    <row r="19608" spans="6:6">
      <c r="F19608" s="77">
        <v>789587</v>
      </c>
    </row>
    <row r="19609" spans="6:6">
      <c r="F19609" s="77">
        <v>789589</v>
      </c>
    </row>
    <row r="19610" spans="6:6">
      <c r="F19610" s="77">
        <v>789590</v>
      </c>
    </row>
    <row r="19611" spans="6:6">
      <c r="F19611" s="77">
        <v>789592</v>
      </c>
    </row>
    <row r="19612" spans="6:6">
      <c r="F19612" s="77">
        <v>789593</v>
      </c>
    </row>
    <row r="19613" spans="6:6">
      <c r="F19613" s="77">
        <v>789596</v>
      </c>
    </row>
    <row r="19614" spans="6:6">
      <c r="F19614" s="77">
        <v>789597</v>
      </c>
    </row>
    <row r="19615" spans="6:6">
      <c r="F19615" s="77">
        <v>789600</v>
      </c>
    </row>
    <row r="19616" spans="6:6">
      <c r="F19616" s="77">
        <v>789605</v>
      </c>
    </row>
    <row r="19617" spans="6:6">
      <c r="F19617" s="77">
        <v>789606</v>
      </c>
    </row>
    <row r="19618" spans="6:6">
      <c r="F19618" s="77">
        <v>789607</v>
      </c>
    </row>
    <row r="19619" spans="6:6">
      <c r="F19619" s="77">
        <v>789609</v>
      </c>
    </row>
    <row r="19620" spans="6:6">
      <c r="F19620" s="77">
        <v>789612</v>
      </c>
    </row>
    <row r="19621" spans="6:6">
      <c r="F19621" s="77">
        <v>789613</v>
      </c>
    </row>
    <row r="19622" spans="6:6">
      <c r="F19622" s="77">
        <v>789615</v>
      </c>
    </row>
    <row r="19623" spans="6:6">
      <c r="F19623" s="77">
        <v>789616</v>
      </c>
    </row>
    <row r="19624" spans="6:6">
      <c r="F19624" s="77">
        <v>789618</v>
      </c>
    </row>
    <row r="19625" spans="6:6">
      <c r="F19625" s="77">
        <v>789619</v>
      </c>
    </row>
    <row r="19626" spans="6:6">
      <c r="F19626" s="77">
        <v>789626</v>
      </c>
    </row>
    <row r="19627" spans="6:6">
      <c r="F19627" s="77">
        <v>789629</v>
      </c>
    </row>
    <row r="19628" spans="6:6">
      <c r="F19628" s="77">
        <v>789631</v>
      </c>
    </row>
    <row r="19629" spans="6:6">
      <c r="F19629" s="77">
        <v>789632</v>
      </c>
    </row>
    <row r="19630" spans="6:6">
      <c r="F19630" s="77">
        <v>789634</v>
      </c>
    </row>
    <row r="19631" spans="6:6">
      <c r="F19631" s="77">
        <v>789635</v>
      </c>
    </row>
    <row r="19632" spans="6:6">
      <c r="F19632" s="77">
        <v>789637</v>
      </c>
    </row>
    <row r="19633" spans="6:6">
      <c r="F19633" s="77">
        <v>789648</v>
      </c>
    </row>
    <row r="19634" spans="6:6">
      <c r="F19634" s="77">
        <v>789649</v>
      </c>
    </row>
    <row r="19635" spans="6:6">
      <c r="F19635" s="77">
        <v>789653</v>
      </c>
    </row>
    <row r="19636" spans="6:6">
      <c r="F19636" s="77">
        <v>789657</v>
      </c>
    </row>
    <row r="19637" spans="6:6">
      <c r="F19637" s="77">
        <v>789659</v>
      </c>
    </row>
    <row r="19638" spans="6:6">
      <c r="F19638" s="77">
        <v>789661</v>
      </c>
    </row>
    <row r="19639" spans="6:6">
      <c r="F19639" s="77">
        <v>789662</v>
      </c>
    </row>
    <row r="19640" spans="6:6">
      <c r="F19640" s="77">
        <v>789674</v>
      </c>
    </row>
    <row r="19641" spans="6:6">
      <c r="F19641" s="77">
        <v>789682</v>
      </c>
    </row>
    <row r="19642" spans="6:6">
      <c r="F19642" s="77">
        <v>789686</v>
      </c>
    </row>
    <row r="19643" spans="6:6">
      <c r="F19643" s="77">
        <v>789687</v>
      </c>
    </row>
    <row r="19644" spans="6:6">
      <c r="F19644" s="77">
        <v>789688</v>
      </c>
    </row>
    <row r="19645" spans="6:6">
      <c r="F19645" s="77">
        <v>789690</v>
      </c>
    </row>
    <row r="19646" spans="6:6">
      <c r="F19646" s="77">
        <v>789694</v>
      </c>
    </row>
    <row r="19647" spans="6:6">
      <c r="F19647" s="77">
        <v>789697</v>
      </c>
    </row>
    <row r="19648" spans="6:6">
      <c r="F19648" s="77">
        <v>789710</v>
      </c>
    </row>
    <row r="19649" spans="6:6">
      <c r="F19649" s="77">
        <v>789713</v>
      </c>
    </row>
    <row r="19650" spans="6:6">
      <c r="F19650" s="77">
        <v>789714</v>
      </c>
    </row>
    <row r="19651" spans="6:6">
      <c r="F19651" s="77">
        <v>789715</v>
      </c>
    </row>
    <row r="19652" spans="6:6">
      <c r="F19652" s="77">
        <v>789716</v>
      </c>
    </row>
    <row r="19653" spans="6:6">
      <c r="F19653" s="77">
        <v>789726</v>
      </c>
    </row>
    <row r="19654" spans="6:6">
      <c r="F19654" s="77">
        <v>789732</v>
      </c>
    </row>
    <row r="19655" spans="6:6">
      <c r="F19655" s="77">
        <v>789733</v>
      </c>
    </row>
    <row r="19656" spans="6:6">
      <c r="F19656" s="77">
        <v>789734</v>
      </c>
    </row>
    <row r="19657" spans="6:6">
      <c r="F19657" s="77">
        <v>789735</v>
      </c>
    </row>
    <row r="19658" spans="6:6">
      <c r="F19658" s="77">
        <v>789738</v>
      </c>
    </row>
    <row r="19659" spans="6:6">
      <c r="F19659" s="77">
        <v>789747</v>
      </c>
    </row>
    <row r="19660" spans="6:6">
      <c r="F19660" s="77">
        <v>789748</v>
      </c>
    </row>
    <row r="19661" spans="6:6">
      <c r="F19661" s="77">
        <v>789753</v>
      </c>
    </row>
    <row r="19662" spans="6:6">
      <c r="F19662" s="77">
        <v>789754</v>
      </c>
    </row>
    <row r="19663" spans="6:6">
      <c r="F19663" s="77">
        <v>789755</v>
      </c>
    </row>
    <row r="19664" spans="6:6">
      <c r="F19664" s="77">
        <v>789763</v>
      </c>
    </row>
    <row r="19665" spans="6:6">
      <c r="F19665" s="77">
        <v>789764</v>
      </c>
    </row>
    <row r="19666" spans="6:6">
      <c r="F19666" s="77">
        <v>789765</v>
      </c>
    </row>
    <row r="19667" spans="6:6">
      <c r="F19667" s="77">
        <v>789766</v>
      </c>
    </row>
    <row r="19668" spans="6:6">
      <c r="F19668" s="77">
        <v>789768</v>
      </c>
    </row>
    <row r="19669" spans="6:6">
      <c r="F19669" s="77">
        <v>789769</v>
      </c>
    </row>
    <row r="19670" spans="6:6">
      <c r="F19670" s="77">
        <v>789782</v>
      </c>
    </row>
    <row r="19671" spans="6:6">
      <c r="F19671" s="77">
        <v>789787</v>
      </c>
    </row>
    <row r="19672" spans="6:6">
      <c r="F19672" s="77">
        <v>789790</v>
      </c>
    </row>
    <row r="19673" spans="6:6">
      <c r="F19673" s="77">
        <v>789791</v>
      </c>
    </row>
    <row r="19674" spans="6:6">
      <c r="F19674" s="77">
        <v>789792</v>
      </c>
    </row>
    <row r="19675" spans="6:6">
      <c r="F19675" s="77">
        <v>789798</v>
      </c>
    </row>
    <row r="19676" spans="6:6">
      <c r="F19676" s="77">
        <v>789799</v>
      </c>
    </row>
    <row r="19677" spans="6:6">
      <c r="F19677" s="77">
        <v>789800</v>
      </c>
    </row>
    <row r="19678" spans="6:6">
      <c r="F19678" s="77">
        <v>789802</v>
      </c>
    </row>
    <row r="19679" spans="6:6">
      <c r="F19679" s="77">
        <v>789803</v>
      </c>
    </row>
    <row r="19680" spans="6:6">
      <c r="F19680" s="77">
        <v>789808</v>
      </c>
    </row>
    <row r="19681" spans="6:6">
      <c r="F19681" s="77">
        <v>789809</v>
      </c>
    </row>
    <row r="19682" spans="6:6">
      <c r="F19682" s="77">
        <v>789810</v>
      </c>
    </row>
    <row r="19683" spans="6:6">
      <c r="F19683" s="77">
        <v>789811</v>
      </c>
    </row>
    <row r="19684" spans="6:6">
      <c r="F19684" s="77">
        <v>789812</v>
      </c>
    </row>
    <row r="19685" spans="6:6">
      <c r="F19685" s="77">
        <v>789815</v>
      </c>
    </row>
    <row r="19686" spans="6:6">
      <c r="F19686" s="77">
        <v>789817</v>
      </c>
    </row>
    <row r="19687" spans="6:6">
      <c r="F19687" s="77">
        <v>789829</v>
      </c>
    </row>
    <row r="19688" spans="6:6">
      <c r="F19688" s="77">
        <v>789836</v>
      </c>
    </row>
    <row r="19689" spans="6:6">
      <c r="F19689" s="77">
        <v>789838</v>
      </c>
    </row>
    <row r="19690" spans="6:6">
      <c r="F19690" s="77">
        <v>789841</v>
      </c>
    </row>
    <row r="19691" spans="6:6">
      <c r="F19691" s="77">
        <v>789844</v>
      </c>
    </row>
    <row r="19692" spans="6:6">
      <c r="F19692" s="77">
        <v>789845</v>
      </c>
    </row>
    <row r="19693" spans="6:6">
      <c r="F19693" s="77">
        <v>789846</v>
      </c>
    </row>
    <row r="19694" spans="6:6">
      <c r="F19694" s="77">
        <v>789851</v>
      </c>
    </row>
    <row r="19695" spans="6:6">
      <c r="F19695" s="77">
        <v>789854</v>
      </c>
    </row>
    <row r="19696" spans="6:6">
      <c r="F19696" s="77">
        <v>789857</v>
      </c>
    </row>
    <row r="19697" spans="6:6">
      <c r="F19697" s="77">
        <v>789861</v>
      </c>
    </row>
    <row r="19698" spans="6:6">
      <c r="F19698" s="77">
        <v>789863</v>
      </c>
    </row>
    <row r="19699" spans="6:6">
      <c r="F19699" s="77">
        <v>789865</v>
      </c>
    </row>
    <row r="19700" spans="6:6">
      <c r="F19700" s="77">
        <v>789867</v>
      </c>
    </row>
    <row r="19701" spans="6:6">
      <c r="F19701" s="77">
        <v>789869</v>
      </c>
    </row>
    <row r="19702" spans="6:6">
      <c r="F19702" s="77">
        <v>789871</v>
      </c>
    </row>
    <row r="19703" spans="6:6">
      <c r="F19703" s="77">
        <v>789886</v>
      </c>
    </row>
    <row r="19704" spans="6:6">
      <c r="F19704" s="77">
        <v>789892</v>
      </c>
    </row>
    <row r="19705" spans="6:6">
      <c r="F19705" s="77">
        <v>789894</v>
      </c>
    </row>
    <row r="19706" spans="6:6">
      <c r="F19706" s="77">
        <v>789895</v>
      </c>
    </row>
    <row r="19707" spans="6:6">
      <c r="F19707" s="77">
        <v>789898</v>
      </c>
    </row>
    <row r="19708" spans="6:6">
      <c r="F19708" s="77">
        <v>789903</v>
      </c>
    </row>
    <row r="19709" spans="6:6">
      <c r="F19709" s="77">
        <v>789905</v>
      </c>
    </row>
    <row r="19710" spans="6:6">
      <c r="F19710" s="77">
        <v>789913</v>
      </c>
    </row>
    <row r="19711" spans="6:6">
      <c r="F19711" s="77">
        <v>789923</v>
      </c>
    </row>
    <row r="19712" spans="6:6">
      <c r="F19712" s="77">
        <v>789928</v>
      </c>
    </row>
    <row r="19713" spans="6:6">
      <c r="F19713" s="77">
        <v>789929</v>
      </c>
    </row>
    <row r="19714" spans="6:6">
      <c r="F19714" s="77">
        <v>789934</v>
      </c>
    </row>
    <row r="19715" spans="6:6">
      <c r="F19715" s="77">
        <v>789936</v>
      </c>
    </row>
    <row r="19716" spans="6:6">
      <c r="F19716" s="77">
        <v>789937</v>
      </c>
    </row>
    <row r="19717" spans="6:6">
      <c r="F19717" s="77">
        <v>789943</v>
      </c>
    </row>
    <row r="19718" spans="6:6">
      <c r="F19718" s="77">
        <v>789946</v>
      </c>
    </row>
    <row r="19719" spans="6:6">
      <c r="F19719" s="77">
        <v>789955</v>
      </c>
    </row>
    <row r="19720" spans="6:6">
      <c r="F19720" s="77">
        <v>789957</v>
      </c>
    </row>
    <row r="19721" spans="6:6">
      <c r="F19721" s="77">
        <v>789960</v>
      </c>
    </row>
    <row r="19722" spans="6:6">
      <c r="F19722" s="77">
        <v>789961</v>
      </c>
    </row>
    <row r="19723" spans="6:6">
      <c r="F19723" s="77">
        <v>789970</v>
      </c>
    </row>
    <row r="19724" spans="6:6">
      <c r="F19724" s="77">
        <v>789972</v>
      </c>
    </row>
    <row r="19725" spans="6:6">
      <c r="F19725" s="77">
        <v>789978</v>
      </c>
    </row>
    <row r="19726" spans="6:6">
      <c r="F19726" s="77">
        <v>789989</v>
      </c>
    </row>
    <row r="19727" spans="6:6">
      <c r="F19727" s="77">
        <v>789990</v>
      </c>
    </row>
    <row r="19728" spans="6:6">
      <c r="F19728" s="77">
        <v>789996</v>
      </c>
    </row>
    <row r="19729" spans="6:6">
      <c r="F19729" s="77">
        <v>789997</v>
      </c>
    </row>
    <row r="19730" spans="6:6">
      <c r="F19730" s="77">
        <v>789999</v>
      </c>
    </row>
    <row r="19731" spans="6:6">
      <c r="F19731" s="77">
        <v>790004</v>
      </c>
    </row>
    <row r="19732" spans="6:6">
      <c r="F19732" s="77">
        <v>790009</v>
      </c>
    </row>
    <row r="19733" spans="6:6">
      <c r="F19733" s="77">
        <v>790010</v>
      </c>
    </row>
    <row r="19734" spans="6:6">
      <c r="F19734" s="77">
        <v>790015</v>
      </c>
    </row>
    <row r="19735" spans="6:6">
      <c r="F19735" s="77">
        <v>790017</v>
      </c>
    </row>
    <row r="19736" spans="6:6">
      <c r="F19736" s="77">
        <v>790019</v>
      </c>
    </row>
    <row r="19737" spans="6:6">
      <c r="F19737" s="77">
        <v>790024</v>
      </c>
    </row>
    <row r="19738" spans="6:6">
      <c r="F19738" s="77">
        <v>790027</v>
      </c>
    </row>
    <row r="19739" spans="6:6">
      <c r="F19739" s="77">
        <v>790033</v>
      </c>
    </row>
    <row r="19740" spans="6:6">
      <c r="F19740" s="77">
        <v>790037</v>
      </c>
    </row>
    <row r="19741" spans="6:6">
      <c r="F19741" s="77">
        <v>790056</v>
      </c>
    </row>
    <row r="19742" spans="6:6">
      <c r="F19742" s="77">
        <v>790064</v>
      </c>
    </row>
    <row r="19743" spans="6:6">
      <c r="F19743" s="77">
        <v>790068</v>
      </c>
    </row>
    <row r="19744" spans="6:6">
      <c r="F19744" s="77">
        <v>790087</v>
      </c>
    </row>
    <row r="19745" spans="6:6">
      <c r="F19745" s="77">
        <v>790091</v>
      </c>
    </row>
    <row r="19746" spans="6:6">
      <c r="F19746" s="77">
        <v>790098</v>
      </c>
    </row>
    <row r="19747" spans="6:6">
      <c r="F19747" s="77">
        <v>790101</v>
      </c>
    </row>
    <row r="19748" spans="6:6">
      <c r="F19748" s="77">
        <v>790103</v>
      </c>
    </row>
    <row r="19749" spans="6:6">
      <c r="F19749" s="77">
        <v>790110</v>
      </c>
    </row>
    <row r="19750" spans="6:6">
      <c r="F19750" s="77">
        <v>790111</v>
      </c>
    </row>
    <row r="19751" spans="6:6">
      <c r="F19751" s="77">
        <v>790113</v>
      </c>
    </row>
    <row r="19752" spans="6:6">
      <c r="F19752" s="77">
        <v>790121</v>
      </c>
    </row>
    <row r="19753" spans="6:6">
      <c r="F19753" s="77">
        <v>790124</v>
      </c>
    </row>
    <row r="19754" spans="6:6">
      <c r="F19754" s="77">
        <v>790131</v>
      </c>
    </row>
    <row r="19755" spans="6:6">
      <c r="F19755" s="77">
        <v>790134</v>
      </c>
    </row>
    <row r="19756" spans="6:6">
      <c r="F19756" s="77">
        <v>790146</v>
      </c>
    </row>
    <row r="19757" spans="6:6">
      <c r="F19757" s="77">
        <v>790152</v>
      </c>
    </row>
    <row r="19758" spans="6:6">
      <c r="F19758" s="77">
        <v>790154</v>
      </c>
    </row>
    <row r="19759" spans="6:6">
      <c r="F19759" s="77">
        <v>790164</v>
      </c>
    </row>
    <row r="19760" spans="6:6">
      <c r="F19760" s="77">
        <v>790169</v>
      </c>
    </row>
    <row r="19761" spans="6:6">
      <c r="F19761" s="77">
        <v>790181</v>
      </c>
    </row>
    <row r="19762" spans="6:6">
      <c r="F19762" s="77">
        <v>790183</v>
      </c>
    </row>
    <row r="19763" spans="6:6">
      <c r="F19763" s="77">
        <v>790185</v>
      </c>
    </row>
    <row r="19764" spans="6:6">
      <c r="F19764" s="77">
        <v>790191</v>
      </c>
    </row>
    <row r="19765" spans="6:6">
      <c r="F19765" s="77">
        <v>790201</v>
      </c>
    </row>
    <row r="19766" spans="6:6">
      <c r="F19766" s="77">
        <v>790210</v>
      </c>
    </row>
    <row r="19767" spans="6:6">
      <c r="F19767" s="77">
        <v>790218</v>
      </c>
    </row>
    <row r="19768" spans="6:6">
      <c r="F19768" s="77">
        <v>790225</v>
      </c>
    </row>
    <row r="19769" spans="6:6">
      <c r="F19769" s="77">
        <v>790244</v>
      </c>
    </row>
    <row r="19770" spans="6:6">
      <c r="F19770" s="77">
        <v>790245</v>
      </c>
    </row>
    <row r="19771" spans="6:6">
      <c r="F19771" s="77">
        <v>790255</v>
      </c>
    </row>
    <row r="19772" spans="6:6">
      <c r="F19772" s="77">
        <v>790265</v>
      </c>
    </row>
    <row r="19773" spans="6:6">
      <c r="F19773" s="77">
        <v>790266</v>
      </c>
    </row>
    <row r="19774" spans="6:6">
      <c r="F19774" s="77">
        <v>790271</v>
      </c>
    </row>
    <row r="19775" spans="6:6">
      <c r="F19775" s="77">
        <v>790274</v>
      </c>
    </row>
    <row r="19776" spans="6:6">
      <c r="F19776" s="77">
        <v>790286</v>
      </c>
    </row>
    <row r="19777" spans="6:6">
      <c r="F19777" s="77">
        <v>790304</v>
      </c>
    </row>
    <row r="19778" spans="6:6">
      <c r="F19778" s="77">
        <v>790307</v>
      </c>
    </row>
    <row r="19779" spans="6:6">
      <c r="F19779" s="77">
        <v>790311</v>
      </c>
    </row>
    <row r="19780" spans="6:6">
      <c r="F19780" s="77">
        <v>790312</v>
      </c>
    </row>
    <row r="19781" spans="6:6">
      <c r="F19781" s="77">
        <v>790322</v>
      </c>
    </row>
    <row r="19782" spans="6:6">
      <c r="F19782" s="77">
        <v>790324</v>
      </c>
    </row>
    <row r="19783" spans="6:6">
      <c r="F19783" s="77">
        <v>790332</v>
      </c>
    </row>
    <row r="19784" spans="6:6">
      <c r="F19784" s="77">
        <v>790333</v>
      </c>
    </row>
    <row r="19785" spans="6:6">
      <c r="F19785" s="77">
        <v>790343</v>
      </c>
    </row>
    <row r="19786" spans="6:6">
      <c r="F19786" s="77">
        <v>790351</v>
      </c>
    </row>
    <row r="19787" spans="6:6">
      <c r="F19787" s="77">
        <v>790354</v>
      </c>
    </row>
    <row r="19788" spans="6:6">
      <c r="F19788" s="77">
        <v>790464</v>
      </c>
    </row>
    <row r="19789" spans="6:6">
      <c r="F19789" s="77">
        <v>790470</v>
      </c>
    </row>
    <row r="19790" spans="6:6">
      <c r="F19790" s="77">
        <v>790477</v>
      </c>
    </row>
    <row r="19791" spans="6:6">
      <c r="F19791" s="77">
        <v>790482</v>
      </c>
    </row>
    <row r="19792" spans="6:6">
      <c r="F19792" s="77">
        <v>790500</v>
      </c>
    </row>
    <row r="19793" spans="6:6">
      <c r="F19793" s="77">
        <v>790589</v>
      </c>
    </row>
    <row r="19794" spans="6:6">
      <c r="F19794" s="77">
        <v>790595</v>
      </c>
    </row>
    <row r="19795" spans="6:6">
      <c r="F19795" s="77">
        <v>790629</v>
      </c>
    </row>
    <row r="19796" spans="6:6">
      <c r="F19796" s="77">
        <v>790666</v>
      </c>
    </row>
    <row r="19797" spans="6:6">
      <c r="F19797" s="77">
        <v>790677</v>
      </c>
    </row>
    <row r="19798" spans="6:6">
      <c r="F19798" s="77">
        <v>790683</v>
      </c>
    </row>
    <row r="19799" spans="6:6">
      <c r="F19799" s="77">
        <v>790815</v>
      </c>
    </row>
    <row r="19800" spans="6:6">
      <c r="F19800" s="77">
        <v>790867</v>
      </c>
    </row>
    <row r="19801" spans="6:6">
      <c r="F19801" s="77">
        <v>790870</v>
      </c>
    </row>
    <row r="19802" spans="6:6">
      <c r="F19802" s="77">
        <v>790871</v>
      </c>
    </row>
    <row r="19803" spans="6:6">
      <c r="F19803" s="77">
        <v>790872</v>
      </c>
    </row>
    <row r="19804" spans="6:6">
      <c r="F19804" s="77">
        <v>790873</v>
      </c>
    </row>
    <row r="19805" spans="6:6">
      <c r="F19805" s="77">
        <v>790875</v>
      </c>
    </row>
    <row r="19806" spans="6:6">
      <c r="F19806" s="77">
        <v>790878</v>
      </c>
    </row>
    <row r="19807" spans="6:6">
      <c r="F19807" s="77">
        <v>790880</v>
      </c>
    </row>
    <row r="19808" spans="6:6">
      <c r="F19808" s="77">
        <v>790881</v>
      </c>
    </row>
    <row r="19809" spans="6:6">
      <c r="F19809" s="77">
        <v>790883</v>
      </c>
    </row>
    <row r="19810" spans="6:6">
      <c r="F19810" s="77">
        <v>790885</v>
      </c>
    </row>
    <row r="19811" spans="6:6">
      <c r="F19811" s="77">
        <v>790886</v>
      </c>
    </row>
    <row r="19812" spans="6:6">
      <c r="F19812" s="77">
        <v>790891</v>
      </c>
    </row>
    <row r="19813" spans="6:6">
      <c r="F19813" s="77">
        <v>790892</v>
      </c>
    </row>
    <row r="19814" spans="6:6">
      <c r="F19814" s="77">
        <v>790896</v>
      </c>
    </row>
    <row r="19815" spans="6:6">
      <c r="F19815" s="77">
        <v>790971</v>
      </c>
    </row>
    <row r="19816" spans="6:6">
      <c r="F19816" s="77">
        <v>790972</v>
      </c>
    </row>
    <row r="19817" spans="6:6">
      <c r="F19817" s="77">
        <v>790973</v>
      </c>
    </row>
    <row r="19818" spans="6:6">
      <c r="F19818" s="77">
        <v>790974</v>
      </c>
    </row>
    <row r="19819" spans="6:6">
      <c r="F19819" s="77">
        <v>790975</v>
      </c>
    </row>
    <row r="19820" spans="6:6">
      <c r="F19820" s="77">
        <v>790976</v>
      </c>
    </row>
    <row r="19821" spans="6:6">
      <c r="F19821" s="77">
        <v>790977</v>
      </c>
    </row>
    <row r="19822" spans="6:6">
      <c r="F19822" s="77">
        <v>790978</v>
      </c>
    </row>
    <row r="19823" spans="6:6">
      <c r="F19823" s="77">
        <v>790979</v>
      </c>
    </row>
    <row r="19824" spans="6:6">
      <c r="F19824" s="77">
        <v>790980</v>
      </c>
    </row>
    <row r="19825" spans="6:6">
      <c r="F19825" s="77">
        <v>790981</v>
      </c>
    </row>
    <row r="19826" spans="6:6">
      <c r="F19826" s="77">
        <v>790982</v>
      </c>
    </row>
    <row r="19827" spans="6:6">
      <c r="F19827" s="77">
        <v>790983</v>
      </c>
    </row>
    <row r="19828" spans="6:6">
      <c r="F19828" s="77">
        <v>790984</v>
      </c>
    </row>
    <row r="19829" spans="6:6">
      <c r="F19829" s="77">
        <v>790985</v>
      </c>
    </row>
    <row r="19830" spans="6:6">
      <c r="F19830" s="77">
        <v>790986</v>
      </c>
    </row>
    <row r="19831" spans="6:6">
      <c r="F19831" s="77">
        <v>790987</v>
      </c>
    </row>
    <row r="19832" spans="6:6">
      <c r="F19832" s="77">
        <v>790988</v>
      </c>
    </row>
    <row r="19833" spans="6:6">
      <c r="F19833" s="77">
        <v>790989</v>
      </c>
    </row>
    <row r="19834" spans="6:6">
      <c r="F19834" s="77">
        <v>790990</v>
      </c>
    </row>
    <row r="19835" spans="6:6">
      <c r="F19835" s="77">
        <v>790991</v>
      </c>
    </row>
    <row r="19836" spans="6:6">
      <c r="F19836" s="77">
        <v>790992</v>
      </c>
    </row>
    <row r="19837" spans="6:6">
      <c r="F19837" s="77">
        <v>790993</v>
      </c>
    </row>
    <row r="19838" spans="6:6">
      <c r="F19838" s="77">
        <v>790994</v>
      </c>
    </row>
    <row r="19839" spans="6:6">
      <c r="F19839" s="77">
        <v>790995</v>
      </c>
    </row>
    <row r="19840" spans="6:6">
      <c r="F19840" s="77">
        <v>790996</v>
      </c>
    </row>
    <row r="19841" spans="6:6">
      <c r="F19841" s="77">
        <v>790997</v>
      </c>
    </row>
    <row r="19842" spans="6:6">
      <c r="F19842" s="77">
        <v>790998</v>
      </c>
    </row>
    <row r="19843" spans="6:6">
      <c r="F19843" s="77">
        <v>790999</v>
      </c>
    </row>
    <row r="19844" spans="6:6">
      <c r="F19844" s="77">
        <v>791000</v>
      </c>
    </row>
    <row r="19845" spans="6:6">
      <c r="F19845" s="77">
        <v>791001</v>
      </c>
    </row>
    <row r="19846" spans="6:6">
      <c r="F19846" s="77">
        <v>791002</v>
      </c>
    </row>
    <row r="19847" spans="6:6">
      <c r="F19847" s="77">
        <v>791003</v>
      </c>
    </row>
    <row r="19848" spans="6:6">
      <c r="F19848" s="77">
        <v>791004</v>
      </c>
    </row>
    <row r="19849" spans="6:6">
      <c r="F19849" s="77">
        <v>791005</v>
      </c>
    </row>
    <row r="19850" spans="6:6">
      <c r="F19850" s="77">
        <v>791006</v>
      </c>
    </row>
    <row r="19851" spans="6:6">
      <c r="F19851" s="77">
        <v>791007</v>
      </c>
    </row>
    <row r="19852" spans="6:6">
      <c r="F19852" s="77">
        <v>791008</v>
      </c>
    </row>
    <row r="19853" spans="6:6">
      <c r="F19853" s="77">
        <v>791009</v>
      </c>
    </row>
    <row r="19854" spans="6:6">
      <c r="F19854" s="77">
        <v>791010</v>
      </c>
    </row>
    <row r="19855" spans="6:6">
      <c r="F19855" s="77">
        <v>791011</v>
      </c>
    </row>
    <row r="19856" spans="6:6">
      <c r="F19856" s="77">
        <v>791012</v>
      </c>
    </row>
    <row r="19857" spans="6:6">
      <c r="F19857" s="77">
        <v>791013</v>
      </c>
    </row>
    <row r="19858" spans="6:6">
      <c r="F19858" s="77">
        <v>791014</v>
      </c>
    </row>
    <row r="19859" spans="6:6">
      <c r="F19859" s="77">
        <v>791015</v>
      </c>
    </row>
    <row r="19860" spans="6:6">
      <c r="F19860" s="77">
        <v>791016</v>
      </c>
    </row>
    <row r="19861" spans="6:6">
      <c r="F19861" s="77">
        <v>791017</v>
      </c>
    </row>
    <row r="19862" spans="6:6">
      <c r="F19862" s="77">
        <v>791018</v>
      </c>
    </row>
    <row r="19863" spans="6:6">
      <c r="F19863" s="77">
        <v>791019</v>
      </c>
    </row>
    <row r="19864" spans="6:6">
      <c r="F19864" s="77">
        <v>791020</v>
      </c>
    </row>
    <row r="19865" spans="6:6">
      <c r="F19865" s="77">
        <v>791021</v>
      </c>
    </row>
    <row r="19866" spans="6:6">
      <c r="F19866" s="77">
        <v>791022</v>
      </c>
    </row>
    <row r="19867" spans="6:6">
      <c r="F19867" s="77">
        <v>791023</v>
      </c>
    </row>
    <row r="19868" spans="6:6">
      <c r="F19868" s="77">
        <v>791024</v>
      </c>
    </row>
    <row r="19869" spans="6:6">
      <c r="F19869" s="77">
        <v>791025</v>
      </c>
    </row>
    <row r="19870" spans="6:6">
      <c r="F19870" s="77">
        <v>791026</v>
      </c>
    </row>
    <row r="19871" spans="6:6">
      <c r="F19871" s="77">
        <v>791027</v>
      </c>
    </row>
    <row r="19872" spans="6:6">
      <c r="F19872" s="77">
        <v>791028</v>
      </c>
    </row>
    <row r="19873" spans="6:6">
      <c r="F19873" s="77">
        <v>791029</v>
      </c>
    </row>
    <row r="19874" spans="6:6">
      <c r="F19874" s="77">
        <v>791030</v>
      </c>
    </row>
    <row r="19875" spans="6:6">
      <c r="F19875" s="77">
        <v>791031</v>
      </c>
    </row>
    <row r="19876" spans="6:6">
      <c r="F19876" s="77">
        <v>791032</v>
      </c>
    </row>
    <row r="19877" spans="6:6">
      <c r="F19877" s="77">
        <v>791033</v>
      </c>
    </row>
    <row r="19878" spans="6:6">
      <c r="F19878" s="77">
        <v>791034</v>
      </c>
    </row>
    <row r="19879" spans="6:6">
      <c r="F19879" s="77">
        <v>791035</v>
      </c>
    </row>
    <row r="19880" spans="6:6">
      <c r="F19880" s="77">
        <v>791036</v>
      </c>
    </row>
    <row r="19881" spans="6:6">
      <c r="F19881" s="77">
        <v>791037</v>
      </c>
    </row>
    <row r="19882" spans="6:6">
      <c r="F19882" s="77">
        <v>791038</v>
      </c>
    </row>
    <row r="19883" spans="6:6">
      <c r="F19883" s="77">
        <v>791039</v>
      </c>
    </row>
    <row r="19884" spans="6:6">
      <c r="F19884" s="77">
        <v>791040</v>
      </c>
    </row>
    <row r="19885" spans="6:6">
      <c r="F19885" s="77">
        <v>791041</v>
      </c>
    </row>
    <row r="19886" spans="6:6">
      <c r="F19886" s="77">
        <v>791042</v>
      </c>
    </row>
    <row r="19887" spans="6:6">
      <c r="F19887" s="77">
        <v>791043</v>
      </c>
    </row>
    <row r="19888" spans="6:6">
      <c r="F19888" s="77">
        <v>791044</v>
      </c>
    </row>
    <row r="19889" spans="6:6">
      <c r="F19889" s="77">
        <v>791045</v>
      </c>
    </row>
    <row r="19890" spans="6:6">
      <c r="F19890" s="77">
        <v>791046</v>
      </c>
    </row>
    <row r="19891" spans="6:6">
      <c r="F19891" s="77">
        <v>791047</v>
      </c>
    </row>
    <row r="19892" spans="6:6">
      <c r="F19892" s="77">
        <v>791048</v>
      </c>
    </row>
    <row r="19893" spans="6:6">
      <c r="F19893" s="77">
        <v>791049</v>
      </c>
    </row>
    <row r="19894" spans="6:6">
      <c r="F19894" s="77">
        <v>791050</v>
      </c>
    </row>
    <row r="19895" spans="6:6">
      <c r="F19895" s="77">
        <v>791051</v>
      </c>
    </row>
    <row r="19896" spans="6:6">
      <c r="F19896" s="77">
        <v>791052</v>
      </c>
    </row>
    <row r="19897" spans="6:6">
      <c r="F19897" s="77">
        <v>791053</v>
      </c>
    </row>
    <row r="19898" spans="6:6">
      <c r="F19898" s="77">
        <v>791054</v>
      </c>
    </row>
    <row r="19899" spans="6:6">
      <c r="F19899" s="77">
        <v>791055</v>
      </c>
    </row>
    <row r="19900" spans="6:6">
      <c r="F19900" s="77">
        <v>791056</v>
      </c>
    </row>
    <row r="19901" spans="6:6">
      <c r="F19901" s="77">
        <v>791057</v>
      </c>
    </row>
    <row r="19902" spans="6:6">
      <c r="F19902" s="77">
        <v>791058</v>
      </c>
    </row>
    <row r="19903" spans="6:6">
      <c r="F19903" s="77">
        <v>791059</v>
      </c>
    </row>
    <row r="19904" spans="6:6">
      <c r="F19904" s="77">
        <v>791060</v>
      </c>
    </row>
    <row r="19905" spans="6:6">
      <c r="F19905" s="77">
        <v>791061</v>
      </c>
    </row>
    <row r="19906" spans="6:6">
      <c r="F19906" s="77">
        <v>791062</v>
      </c>
    </row>
    <row r="19907" spans="6:6">
      <c r="F19907" s="77">
        <v>791063</v>
      </c>
    </row>
    <row r="19908" spans="6:6">
      <c r="F19908" s="77">
        <v>791064</v>
      </c>
    </row>
    <row r="19909" spans="6:6">
      <c r="F19909" s="77">
        <v>791065</v>
      </c>
    </row>
    <row r="19910" spans="6:6">
      <c r="F19910" s="77">
        <v>791066</v>
      </c>
    </row>
    <row r="19911" spans="6:6">
      <c r="F19911" s="77">
        <v>791067</v>
      </c>
    </row>
    <row r="19912" spans="6:6">
      <c r="F19912" s="77">
        <v>791068</v>
      </c>
    </row>
    <row r="19913" spans="6:6">
      <c r="F19913" s="77">
        <v>3283877</v>
      </c>
    </row>
    <row r="19914" spans="6:6">
      <c r="F19914" s="77">
        <v>3283878</v>
      </c>
    </row>
    <row r="19915" spans="6:6">
      <c r="F19915" s="77">
        <v>3283879</v>
      </c>
    </row>
    <row r="19916" spans="6:6">
      <c r="F19916" s="77">
        <v>3283880</v>
      </c>
    </row>
    <row r="19917" spans="6:6">
      <c r="F19917" s="77">
        <v>3283881</v>
      </c>
    </row>
    <row r="19918" spans="6:6">
      <c r="F19918" s="77">
        <v>3283882</v>
      </c>
    </row>
    <row r="19919" spans="6:6">
      <c r="F19919" s="77">
        <v>3283883</v>
      </c>
    </row>
    <row r="19920" spans="6:6">
      <c r="F19920" s="77">
        <v>3283884</v>
      </c>
    </row>
    <row r="19921" spans="6:6">
      <c r="F19921" s="77">
        <v>3283885</v>
      </c>
    </row>
    <row r="19922" spans="6:6">
      <c r="F19922" s="77">
        <v>3283886</v>
      </c>
    </row>
    <row r="19923" spans="6:6">
      <c r="F19923" s="77">
        <v>3283887</v>
      </c>
    </row>
    <row r="19924" spans="6:6">
      <c r="F19924" s="77">
        <v>3283888</v>
      </c>
    </row>
    <row r="19925" spans="6:6">
      <c r="F19925" s="77">
        <v>3283889</v>
      </c>
    </row>
    <row r="19926" spans="6:6">
      <c r="F19926" s="77">
        <v>100034674</v>
      </c>
    </row>
    <row r="19927" spans="6:6">
      <c r="F19927" s="77">
        <v>100036590</v>
      </c>
    </row>
    <row r="19928" spans="6:6">
      <c r="F19928" s="77">
        <v>100036592</v>
      </c>
    </row>
    <row r="19929" spans="6:6">
      <c r="F19929" s="77">
        <v>100048947</v>
      </c>
    </row>
    <row r="19930" spans="6:6">
      <c r="F19930" s="77">
        <v>100048949</v>
      </c>
    </row>
    <row r="19931" spans="6:6">
      <c r="F19931" s="77">
        <v>100101128</v>
      </c>
    </row>
    <row r="19932" spans="6:6">
      <c r="F19932" s="77">
        <v>100101129</v>
      </c>
    </row>
    <row r="19933" spans="6:6">
      <c r="F19933" s="77">
        <v>100101130</v>
      </c>
    </row>
    <row r="19934" spans="6:6">
      <c r="F19934" s="77">
        <v>100101131</v>
      </c>
    </row>
    <row r="19935" spans="6:6">
      <c r="F19935" s="77">
        <v>100101132</v>
      </c>
    </row>
    <row r="19936" spans="6:6">
      <c r="F19936" s="77">
        <v>100101133</v>
      </c>
    </row>
    <row r="19937" spans="6:6">
      <c r="F19937" s="77">
        <v>100101492</v>
      </c>
    </row>
    <row r="19938" spans="6:6">
      <c r="F19938" s="77">
        <v>100113475</v>
      </c>
    </row>
    <row r="19939" spans="6:6">
      <c r="F19939" s="77">
        <v>100124405</v>
      </c>
    </row>
    <row r="19940" spans="6:6">
      <c r="F19940" s="77">
        <v>100124428</v>
      </c>
    </row>
    <row r="19941" spans="6:6">
      <c r="F19941" s="77">
        <v>100124429</v>
      </c>
    </row>
    <row r="19942" spans="6:6">
      <c r="F19942" s="77">
        <v>100124430</v>
      </c>
    </row>
    <row r="19943" spans="6:6">
      <c r="F19943" s="77">
        <v>100124497</v>
      </c>
    </row>
    <row r="19944" spans="6:6">
      <c r="F19944" s="77">
        <v>100124498</v>
      </c>
    </row>
    <row r="19945" spans="6:6">
      <c r="F19945" s="77">
        <v>100124500</v>
      </c>
    </row>
    <row r="19946" spans="6:6">
      <c r="F19946" s="77">
        <v>100124501</v>
      </c>
    </row>
    <row r="19947" spans="6:6">
      <c r="F19947" s="77">
        <v>100124502</v>
      </c>
    </row>
    <row r="19948" spans="6:6">
      <c r="F19948" s="77">
        <v>100124505</v>
      </c>
    </row>
    <row r="19949" spans="6:6">
      <c r="F19949" s="77">
        <v>100124506</v>
      </c>
    </row>
    <row r="19950" spans="6:6">
      <c r="F19950" s="77">
        <v>100124507</v>
      </c>
    </row>
    <row r="19951" spans="6:6">
      <c r="F19951" s="77">
        <v>100124510</v>
      </c>
    </row>
    <row r="19952" spans="6:6">
      <c r="F19952" s="77">
        <v>100124511</v>
      </c>
    </row>
    <row r="19953" spans="6:6">
      <c r="F19953" s="77">
        <v>100124517</v>
      </c>
    </row>
    <row r="19954" spans="6:6">
      <c r="F19954" s="77">
        <v>100124518</v>
      </c>
    </row>
    <row r="19955" spans="6:6">
      <c r="F19955" s="77">
        <v>100124519</v>
      </c>
    </row>
    <row r="19956" spans="6:6">
      <c r="F19956" s="77">
        <v>100124520</v>
      </c>
    </row>
    <row r="19957" spans="6:6">
      <c r="F19957" s="77">
        <v>100124521</v>
      </c>
    </row>
    <row r="19958" spans="6:6">
      <c r="F19958" s="77">
        <v>100124522</v>
      </c>
    </row>
    <row r="19959" spans="6:6">
      <c r="F19959" s="77">
        <v>100124524</v>
      </c>
    </row>
    <row r="19960" spans="6:6">
      <c r="F19960" s="77">
        <v>100124525</v>
      </c>
    </row>
    <row r="19961" spans="6:6">
      <c r="F19961" s="77">
        <v>100125221</v>
      </c>
    </row>
    <row r="19962" spans="6:6">
      <c r="F19962" s="77">
        <v>100125222</v>
      </c>
    </row>
    <row r="19963" spans="6:6">
      <c r="F19963" s="77">
        <v>100125224</v>
      </c>
    </row>
    <row r="19964" spans="6:6">
      <c r="F19964" s="77">
        <v>100125225</v>
      </c>
    </row>
    <row r="19965" spans="6:6">
      <c r="F19965" s="77">
        <v>100125231</v>
      </c>
    </row>
    <row r="19966" spans="6:6">
      <c r="F19966" s="77">
        <v>100125232</v>
      </c>
    </row>
    <row r="19967" spans="6:6">
      <c r="F19967" s="77">
        <v>100125233</v>
      </c>
    </row>
    <row r="19968" spans="6:6">
      <c r="F19968" s="77">
        <v>100125235</v>
      </c>
    </row>
    <row r="19969" spans="6:6">
      <c r="F19969" s="77">
        <v>100125236</v>
      </c>
    </row>
    <row r="19970" spans="6:6">
      <c r="F19970" s="77">
        <v>100125237</v>
      </c>
    </row>
    <row r="19971" spans="6:6">
      <c r="F19971" s="77">
        <v>100125238</v>
      </c>
    </row>
    <row r="19972" spans="6:6">
      <c r="F19972" s="77">
        <v>100125239</v>
      </c>
    </row>
    <row r="19973" spans="6:6">
      <c r="F19973" s="77">
        <v>100125240</v>
      </c>
    </row>
    <row r="19974" spans="6:6">
      <c r="F19974" s="77">
        <v>100125264</v>
      </c>
    </row>
    <row r="19975" spans="6:6">
      <c r="F19975" s="77">
        <v>100125265</v>
      </c>
    </row>
    <row r="19976" spans="6:6">
      <c r="F19976" s="77">
        <v>100125266</v>
      </c>
    </row>
    <row r="19977" spans="6:6">
      <c r="F19977" s="77">
        <v>100125267</v>
      </c>
    </row>
    <row r="19978" spans="6:6">
      <c r="F19978" s="77">
        <v>100125276</v>
      </c>
    </row>
    <row r="19979" spans="6:6">
      <c r="F19979" s="77">
        <v>100125278</v>
      </c>
    </row>
    <row r="19980" spans="6:6">
      <c r="F19980" s="77">
        <v>100125281</v>
      </c>
    </row>
    <row r="19981" spans="6:6">
      <c r="F19981" s="77">
        <v>100125282</v>
      </c>
    </row>
    <row r="19982" spans="6:6">
      <c r="F19982" s="77">
        <v>100125284</v>
      </c>
    </row>
    <row r="19983" spans="6:6">
      <c r="F19983" s="77">
        <v>100125285</v>
      </c>
    </row>
    <row r="19984" spans="6:6">
      <c r="F19984" s="77">
        <v>100125286</v>
      </c>
    </row>
    <row r="19985" spans="6:6">
      <c r="F19985" s="77">
        <v>100125287</v>
      </c>
    </row>
    <row r="19986" spans="6:6">
      <c r="F19986" s="77">
        <v>100125289</v>
      </c>
    </row>
    <row r="19987" spans="6:6">
      <c r="F19987" s="77">
        <v>100125299</v>
      </c>
    </row>
    <row r="19988" spans="6:6">
      <c r="F19988" s="77">
        <v>100125300</v>
      </c>
    </row>
    <row r="19989" spans="6:6">
      <c r="F19989" s="77">
        <v>100125301</v>
      </c>
    </row>
    <row r="19990" spans="6:6">
      <c r="F19990" s="77">
        <v>100125302</v>
      </c>
    </row>
    <row r="19991" spans="6:6">
      <c r="F19991" s="77">
        <v>100125303</v>
      </c>
    </row>
    <row r="19992" spans="6:6">
      <c r="F19992" s="77">
        <v>100125304</v>
      </c>
    </row>
    <row r="19993" spans="6:6">
      <c r="F19993" s="77">
        <v>100125305</v>
      </c>
    </row>
    <row r="19994" spans="6:6">
      <c r="F19994" s="77">
        <v>100125306</v>
      </c>
    </row>
    <row r="19995" spans="6:6">
      <c r="F19995" s="77">
        <v>100125307</v>
      </c>
    </row>
    <row r="19996" spans="6:6">
      <c r="F19996" s="77">
        <v>100125308</v>
      </c>
    </row>
    <row r="19997" spans="6:6">
      <c r="F19997" s="77">
        <v>100125309</v>
      </c>
    </row>
    <row r="19998" spans="6:6">
      <c r="F19998" s="77">
        <v>100125310</v>
      </c>
    </row>
    <row r="19999" spans="6:6">
      <c r="F19999" s="77">
        <v>100125312</v>
      </c>
    </row>
    <row r="20000" spans="6:6">
      <c r="F20000" s="77">
        <v>100125313</v>
      </c>
    </row>
    <row r="20001" spans="6:6">
      <c r="F20001" s="77">
        <v>100125314</v>
      </c>
    </row>
    <row r="20002" spans="6:6">
      <c r="F20002" s="77">
        <v>100125315</v>
      </c>
    </row>
    <row r="20003" spans="6:6">
      <c r="F20003" s="77">
        <v>100125317</v>
      </c>
    </row>
    <row r="20004" spans="6:6">
      <c r="F20004" s="77">
        <v>100125318</v>
      </c>
    </row>
    <row r="20005" spans="6:6">
      <c r="F20005" s="77">
        <v>100125320</v>
      </c>
    </row>
    <row r="20006" spans="6:6">
      <c r="F20006" s="77">
        <v>100125388</v>
      </c>
    </row>
    <row r="20007" spans="6:6">
      <c r="F20007" s="77">
        <v>100125389</v>
      </c>
    </row>
    <row r="20008" spans="6:6">
      <c r="F20008" s="77">
        <v>100125390</v>
      </c>
    </row>
    <row r="20009" spans="6:6">
      <c r="F20009" s="77">
        <v>100125412</v>
      </c>
    </row>
    <row r="20010" spans="6:6">
      <c r="F20010" s="77">
        <v>100125413</v>
      </c>
    </row>
    <row r="20011" spans="6:6">
      <c r="F20011" s="77">
        <v>100125414</v>
      </c>
    </row>
    <row r="20012" spans="6:6">
      <c r="F20012" s="77">
        <v>100125415</v>
      </c>
    </row>
    <row r="20013" spans="6:6">
      <c r="F20013" s="77">
        <v>100125416</v>
      </c>
    </row>
    <row r="20014" spans="6:6">
      <c r="F20014" s="77">
        <v>100125578</v>
      </c>
    </row>
    <row r="20015" spans="6:6">
      <c r="F20015" s="77">
        <v>100125579</v>
      </c>
    </row>
    <row r="20016" spans="6:6">
      <c r="F20016" s="77">
        <v>100125581</v>
      </c>
    </row>
    <row r="20017" spans="6:6">
      <c r="F20017" s="77">
        <v>100125591</v>
      </c>
    </row>
    <row r="20018" spans="6:6">
      <c r="F20018" s="77">
        <v>100125592</v>
      </c>
    </row>
    <row r="20019" spans="6:6">
      <c r="F20019" s="77">
        <v>100125601</v>
      </c>
    </row>
    <row r="20020" spans="6:6">
      <c r="F20020" s="77">
        <v>100125760</v>
      </c>
    </row>
    <row r="20021" spans="6:6">
      <c r="F20021" s="77">
        <v>100125761</v>
      </c>
    </row>
    <row r="20022" spans="6:6">
      <c r="F20022" s="77">
        <v>100125763</v>
      </c>
    </row>
    <row r="20023" spans="6:6">
      <c r="F20023" s="77">
        <v>100125764</v>
      </c>
    </row>
    <row r="20024" spans="6:6">
      <c r="F20024" s="77">
        <v>100125774</v>
      </c>
    </row>
    <row r="20025" spans="6:6">
      <c r="F20025" s="77">
        <v>100125775</v>
      </c>
    </row>
    <row r="20026" spans="6:6">
      <c r="F20026" s="77">
        <v>100125776</v>
      </c>
    </row>
    <row r="20027" spans="6:6">
      <c r="F20027" s="77">
        <v>100125777</v>
      </c>
    </row>
    <row r="20028" spans="6:6">
      <c r="F20028" s="77">
        <v>100125778</v>
      </c>
    </row>
    <row r="20029" spans="6:6">
      <c r="F20029" s="77">
        <v>100125779</v>
      </c>
    </row>
    <row r="20030" spans="6:6">
      <c r="F20030" s="77">
        <v>100125833</v>
      </c>
    </row>
    <row r="20031" spans="6:6">
      <c r="F20031" s="77">
        <v>100125834</v>
      </c>
    </row>
    <row r="20032" spans="6:6">
      <c r="F20032" s="77">
        <v>100125835</v>
      </c>
    </row>
    <row r="20033" spans="6:6">
      <c r="F20033" s="77">
        <v>100125836</v>
      </c>
    </row>
    <row r="20034" spans="6:6">
      <c r="F20034" s="77">
        <v>100125876</v>
      </c>
    </row>
    <row r="20035" spans="6:6">
      <c r="F20035" s="77">
        <v>100125877</v>
      </c>
    </row>
    <row r="20036" spans="6:6">
      <c r="F20036" s="77">
        <v>100125878</v>
      </c>
    </row>
    <row r="20037" spans="6:6">
      <c r="F20037" s="77">
        <v>100125879</v>
      </c>
    </row>
    <row r="20038" spans="6:6">
      <c r="F20038" s="77">
        <v>100125880</v>
      </c>
    </row>
    <row r="20039" spans="6:6">
      <c r="F20039" s="77">
        <v>100125881</v>
      </c>
    </row>
    <row r="20040" spans="6:6">
      <c r="F20040" s="77">
        <v>100125882</v>
      </c>
    </row>
    <row r="20041" spans="6:6">
      <c r="F20041" s="77">
        <v>100125883</v>
      </c>
    </row>
    <row r="20042" spans="6:6">
      <c r="F20042" s="77">
        <v>100125913</v>
      </c>
    </row>
    <row r="20043" spans="6:6">
      <c r="F20043" s="77">
        <v>100125914</v>
      </c>
    </row>
    <row r="20044" spans="6:6">
      <c r="F20044" s="77">
        <v>100125915</v>
      </c>
    </row>
    <row r="20045" spans="6:6">
      <c r="F20045" s="77">
        <v>100125917</v>
      </c>
    </row>
    <row r="20046" spans="6:6">
      <c r="F20046" s="77">
        <v>100125919</v>
      </c>
    </row>
    <row r="20047" spans="6:6">
      <c r="F20047" s="77">
        <v>100125920</v>
      </c>
    </row>
    <row r="20048" spans="6:6">
      <c r="F20048" s="77">
        <v>100125921</v>
      </c>
    </row>
    <row r="20049" spans="6:6">
      <c r="F20049" s="77">
        <v>100125922</v>
      </c>
    </row>
    <row r="20050" spans="6:6">
      <c r="F20050" s="77">
        <v>100125923</v>
      </c>
    </row>
    <row r="20051" spans="6:6">
      <c r="F20051" s="77">
        <v>100125924</v>
      </c>
    </row>
    <row r="20052" spans="6:6">
      <c r="F20052" s="77">
        <v>100125925</v>
      </c>
    </row>
    <row r="20053" spans="6:6">
      <c r="F20053" s="77">
        <v>100125926</v>
      </c>
    </row>
    <row r="20054" spans="6:6">
      <c r="F20054" s="77">
        <v>100125927</v>
      </c>
    </row>
    <row r="20055" spans="6:6">
      <c r="F20055" s="77">
        <v>100125928</v>
      </c>
    </row>
    <row r="20056" spans="6:6">
      <c r="F20056" s="77">
        <v>100125936</v>
      </c>
    </row>
    <row r="20057" spans="6:6">
      <c r="F20057" s="77">
        <v>100125937</v>
      </c>
    </row>
    <row r="20058" spans="6:6">
      <c r="F20058" s="77">
        <v>100125938</v>
      </c>
    </row>
    <row r="20059" spans="6:6">
      <c r="F20059" s="77">
        <v>100125939</v>
      </c>
    </row>
    <row r="20060" spans="6:6">
      <c r="F20060" s="77">
        <v>100125940</v>
      </c>
    </row>
    <row r="20061" spans="6:6">
      <c r="F20061" s="77">
        <v>100125941</v>
      </c>
    </row>
    <row r="20062" spans="6:6">
      <c r="F20062" s="77">
        <v>100125942</v>
      </c>
    </row>
    <row r="20063" spans="6:6">
      <c r="F20063" s="77">
        <v>100125943</v>
      </c>
    </row>
    <row r="20064" spans="6:6">
      <c r="F20064" s="77">
        <v>100125944</v>
      </c>
    </row>
    <row r="20065" spans="6:6">
      <c r="F20065" s="77">
        <v>100125945</v>
      </c>
    </row>
    <row r="20066" spans="6:6">
      <c r="F20066" s="77">
        <v>100125948</v>
      </c>
    </row>
    <row r="20067" spans="6:6">
      <c r="F20067" s="77">
        <v>100125949</v>
      </c>
    </row>
    <row r="20068" spans="6:6">
      <c r="F20068" s="77">
        <v>100126041</v>
      </c>
    </row>
    <row r="20069" spans="6:6">
      <c r="F20069" s="77">
        <v>100126042</v>
      </c>
    </row>
    <row r="20070" spans="6:6">
      <c r="F20070" s="77">
        <v>100126043</v>
      </c>
    </row>
    <row r="20071" spans="6:6">
      <c r="F20071" s="77">
        <v>100126045</v>
      </c>
    </row>
    <row r="20072" spans="6:6">
      <c r="F20072" s="77">
        <v>100126046</v>
      </c>
    </row>
    <row r="20073" spans="6:6">
      <c r="F20073" s="77">
        <v>100126047</v>
      </c>
    </row>
    <row r="20074" spans="6:6">
      <c r="F20074" s="77">
        <v>100126049</v>
      </c>
    </row>
    <row r="20075" spans="6:6">
      <c r="F20075" s="77">
        <v>100126050</v>
      </c>
    </row>
    <row r="20076" spans="6:6">
      <c r="F20076" s="77">
        <v>100126052</v>
      </c>
    </row>
    <row r="20077" spans="6:6">
      <c r="F20077" s="77">
        <v>100126053</v>
      </c>
    </row>
    <row r="20078" spans="6:6">
      <c r="F20078" s="77">
        <v>100126054</v>
      </c>
    </row>
    <row r="20079" spans="6:6">
      <c r="F20079" s="77">
        <v>100126055</v>
      </c>
    </row>
    <row r="20080" spans="6:6">
      <c r="F20080" s="77">
        <v>100126076</v>
      </c>
    </row>
    <row r="20081" spans="6:6">
      <c r="F20081" s="77">
        <v>100126170</v>
      </c>
    </row>
    <row r="20082" spans="6:6">
      <c r="F20082" s="77">
        <v>100126171</v>
      </c>
    </row>
    <row r="20083" spans="6:6">
      <c r="F20083" s="77">
        <v>100126179</v>
      </c>
    </row>
    <row r="20084" spans="6:6">
      <c r="F20084" s="77">
        <v>100126182</v>
      </c>
    </row>
    <row r="20085" spans="6:6">
      <c r="F20085" s="77">
        <v>100126183</v>
      </c>
    </row>
    <row r="20086" spans="6:6">
      <c r="F20086" s="77">
        <v>100126192</v>
      </c>
    </row>
    <row r="20087" spans="6:6">
      <c r="F20087" s="77">
        <v>100126230</v>
      </c>
    </row>
    <row r="20088" spans="6:6">
      <c r="F20088" s="77">
        <v>100126272</v>
      </c>
    </row>
    <row r="20089" spans="6:6">
      <c r="F20089" s="77">
        <v>100126273</v>
      </c>
    </row>
    <row r="20090" spans="6:6">
      <c r="F20090" s="77">
        <v>100126443</v>
      </c>
    </row>
    <row r="20091" spans="6:6">
      <c r="F20091" s="77">
        <v>100126444</v>
      </c>
    </row>
    <row r="20092" spans="6:6">
      <c r="F20092" s="77">
        <v>100126445</v>
      </c>
    </row>
    <row r="20093" spans="6:6">
      <c r="F20093" s="77">
        <v>100126544</v>
      </c>
    </row>
    <row r="20094" spans="6:6">
      <c r="F20094" s="77">
        <v>100126817</v>
      </c>
    </row>
    <row r="20095" spans="6:6">
      <c r="F20095" s="77">
        <v>100126826</v>
      </c>
    </row>
    <row r="20096" spans="6:6">
      <c r="F20096" s="77">
        <v>100126827</v>
      </c>
    </row>
    <row r="20097" spans="6:6">
      <c r="F20097" s="77">
        <v>100126828</v>
      </c>
    </row>
    <row r="20098" spans="6:6">
      <c r="F20098" s="77">
        <v>100134966</v>
      </c>
    </row>
    <row r="20099" spans="6:6">
      <c r="F20099" s="77">
        <v>100135053</v>
      </c>
    </row>
    <row r="20100" spans="6:6">
      <c r="F20100" s="77">
        <v>100135054</v>
      </c>
    </row>
    <row r="20101" spans="6:6">
      <c r="F20101" s="77">
        <v>100137087</v>
      </c>
    </row>
    <row r="20102" spans="6:6">
      <c r="F20102" s="77">
        <v>100137721</v>
      </c>
    </row>
    <row r="20103" spans="6:6">
      <c r="F20103" s="77">
        <v>100137722</v>
      </c>
    </row>
    <row r="20104" spans="6:6">
      <c r="F20104" s="77">
        <v>100137723</v>
      </c>
    </row>
    <row r="20105" spans="6:6">
      <c r="F20105" s="77">
        <v>100137734</v>
      </c>
    </row>
    <row r="20106" spans="6:6">
      <c r="F20106" s="77">
        <v>100137737</v>
      </c>
    </row>
    <row r="20107" spans="6:6">
      <c r="F20107" s="77">
        <v>100137746</v>
      </c>
    </row>
    <row r="20108" spans="6:6">
      <c r="F20108" s="77">
        <v>100137749</v>
      </c>
    </row>
    <row r="20109" spans="6:6">
      <c r="F20109" s="77">
        <v>100137759</v>
      </c>
    </row>
    <row r="20110" spans="6:6">
      <c r="F20110" s="77">
        <v>100137761</v>
      </c>
    </row>
    <row r="20111" spans="6:6">
      <c r="F20111" s="77">
        <v>100137763</v>
      </c>
    </row>
    <row r="20112" spans="6:6">
      <c r="F20112" s="77">
        <v>100137764</v>
      </c>
    </row>
    <row r="20113" spans="6:6">
      <c r="F20113" s="77">
        <v>100137772</v>
      </c>
    </row>
    <row r="20114" spans="6:6">
      <c r="F20114" s="77">
        <v>100137780</v>
      </c>
    </row>
    <row r="20115" spans="6:6">
      <c r="F20115" s="77">
        <v>100137791</v>
      </c>
    </row>
    <row r="20116" spans="6:6">
      <c r="F20116" s="77">
        <v>100137799</v>
      </c>
    </row>
    <row r="20117" spans="6:6">
      <c r="F20117" s="77">
        <v>100137803</v>
      </c>
    </row>
    <row r="20118" spans="6:6">
      <c r="F20118" s="77">
        <v>100137823</v>
      </c>
    </row>
    <row r="20119" spans="6:6">
      <c r="F20119" s="77">
        <v>100137824</v>
      </c>
    </row>
    <row r="20120" spans="6:6">
      <c r="F20120" s="77">
        <v>100137826</v>
      </c>
    </row>
    <row r="20121" spans="6:6">
      <c r="F20121" s="77">
        <v>100137827</v>
      </c>
    </row>
    <row r="20122" spans="6:6">
      <c r="F20122" s="77">
        <v>100137840</v>
      </c>
    </row>
    <row r="20123" spans="6:6">
      <c r="F20123" s="77">
        <v>100137841</v>
      </c>
    </row>
    <row r="20124" spans="6:6">
      <c r="F20124" s="77">
        <v>100137843</v>
      </c>
    </row>
    <row r="20125" spans="6:6">
      <c r="F20125" s="77">
        <v>100137850</v>
      </c>
    </row>
    <row r="20126" spans="6:6">
      <c r="F20126" s="77">
        <v>100137855</v>
      </c>
    </row>
    <row r="20127" spans="6:6">
      <c r="F20127" s="77">
        <v>100137858</v>
      </c>
    </row>
    <row r="20128" spans="6:6">
      <c r="F20128" s="77">
        <v>100137866</v>
      </c>
    </row>
    <row r="20129" spans="6:6">
      <c r="F20129" s="77">
        <v>100137868</v>
      </c>
    </row>
    <row r="20130" spans="6:6">
      <c r="F20130" s="77">
        <v>100137872</v>
      </c>
    </row>
    <row r="20131" spans="6:6">
      <c r="F20131" s="77">
        <v>100137877</v>
      </c>
    </row>
    <row r="20132" spans="6:6">
      <c r="F20132" s="77">
        <v>100137897</v>
      </c>
    </row>
    <row r="20133" spans="6:6">
      <c r="F20133" s="77">
        <v>100137906</v>
      </c>
    </row>
    <row r="20134" spans="6:6">
      <c r="F20134" s="77">
        <v>100137913</v>
      </c>
    </row>
    <row r="20135" spans="6:6">
      <c r="F20135" s="77">
        <v>100137929</v>
      </c>
    </row>
    <row r="20136" spans="6:6">
      <c r="F20136" s="77">
        <v>100137933</v>
      </c>
    </row>
    <row r="20137" spans="6:6">
      <c r="F20137" s="77">
        <v>100137952</v>
      </c>
    </row>
    <row r="20138" spans="6:6">
      <c r="F20138" s="77">
        <v>100137953</v>
      </c>
    </row>
    <row r="20139" spans="6:6">
      <c r="F20139" s="77">
        <v>100137956</v>
      </c>
    </row>
    <row r="20140" spans="6:6">
      <c r="F20140" s="77">
        <v>100137960</v>
      </c>
    </row>
    <row r="20141" spans="6:6">
      <c r="F20141" s="77">
        <v>100137965</v>
      </c>
    </row>
    <row r="20142" spans="6:6">
      <c r="F20142" s="77">
        <v>100137966</v>
      </c>
    </row>
    <row r="20143" spans="6:6">
      <c r="F20143" s="77">
        <v>100137974</v>
      </c>
    </row>
    <row r="20144" spans="6:6">
      <c r="F20144" s="77">
        <v>100137981</v>
      </c>
    </row>
    <row r="20145" spans="6:6">
      <c r="F20145" s="77">
        <v>100137982</v>
      </c>
    </row>
    <row r="20146" spans="6:6">
      <c r="F20146" s="77">
        <v>100137986</v>
      </c>
    </row>
    <row r="20147" spans="6:6">
      <c r="F20147" s="77">
        <v>100137987</v>
      </c>
    </row>
    <row r="20148" spans="6:6">
      <c r="F20148" s="77">
        <v>100137989</v>
      </c>
    </row>
    <row r="20149" spans="6:6">
      <c r="F20149" s="77">
        <v>100137993</v>
      </c>
    </row>
    <row r="20150" spans="6:6">
      <c r="F20150" s="77">
        <v>100138004</v>
      </c>
    </row>
    <row r="20151" spans="6:6">
      <c r="F20151" s="77">
        <v>100138009</v>
      </c>
    </row>
    <row r="20152" spans="6:6">
      <c r="F20152" s="77">
        <v>100138011</v>
      </c>
    </row>
    <row r="20153" spans="6:6">
      <c r="F20153" s="77">
        <v>100138017</v>
      </c>
    </row>
    <row r="20154" spans="6:6">
      <c r="F20154" s="77">
        <v>100138018</v>
      </c>
    </row>
    <row r="20155" spans="6:6">
      <c r="F20155" s="77">
        <v>100138021</v>
      </c>
    </row>
    <row r="20156" spans="6:6">
      <c r="F20156" s="77">
        <v>100138031</v>
      </c>
    </row>
    <row r="20157" spans="6:6">
      <c r="F20157" s="77">
        <v>100138035</v>
      </c>
    </row>
    <row r="20158" spans="6:6">
      <c r="F20158" s="77">
        <v>100138037</v>
      </c>
    </row>
    <row r="20159" spans="6:6">
      <c r="F20159" s="77">
        <v>100138038</v>
      </c>
    </row>
    <row r="20160" spans="6:6">
      <c r="F20160" s="77">
        <v>100138040</v>
      </c>
    </row>
    <row r="20161" spans="6:6">
      <c r="F20161" s="77">
        <v>100138041</v>
      </c>
    </row>
    <row r="20162" spans="6:6">
      <c r="F20162" s="77">
        <v>100138046</v>
      </c>
    </row>
    <row r="20163" spans="6:6">
      <c r="F20163" s="77">
        <v>100138048</v>
      </c>
    </row>
    <row r="20164" spans="6:6">
      <c r="F20164" s="77">
        <v>100138069</v>
      </c>
    </row>
    <row r="20165" spans="6:6">
      <c r="F20165" s="77">
        <v>100138072</v>
      </c>
    </row>
    <row r="20166" spans="6:6">
      <c r="F20166" s="77">
        <v>100138076</v>
      </c>
    </row>
    <row r="20167" spans="6:6">
      <c r="F20167" s="77">
        <v>100138077</v>
      </c>
    </row>
    <row r="20168" spans="6:6">
      <c r="F20168" s="77">
        <v>100138078</v>
      </c>
    </row>
    <row r="20169" spans="6:6">
      <c r="F20169" s="77">
        <v>100138079</v>
      </c>
    </row>
    <row r="20170" spans="6:6">
      <c r="F20170" s="77">
        <v>100138089</v>
      </c>
    </row>
    <row r="20171" spans="6:6">
      <c r="F20171" s="77">
        <v>100138092</v>
      </c>
    </row>
    <row r="20172" spans="6:6">
      <c r="F20172" s="77">
        <v>100138099</v>
      </c>
    </row>
    <row r="20173" spans="6:6">
      <c r="F20173" s="77">
        <v>100138100</v>
      </c>
    </row>
    <row r="20174" spans="6:6">
      <c r="F20174" s="77">
        <v>100138101</v>
      </c>
    </row>
    <row r="20175" spans="6:6">
      <c r="F20175" s="77">
        <v>100138102</v>
      </c>
    </row>
    <row r="20176" spans="6:6">
      <c r="F20176" s="77">
        <v>100138113</v>
      </c>
    </row>
    <row r="20177" spans="6:6">
      <c r="F20177" s="77">
        <v>100138114</v>
      </c>
    </row>
    <row r="20178" spans="6:6">
      <c r="F20178" s="77">
        <v>100138116</v>
      </c>
    </row>
    <row r="20179" spans="6:6">
      <c r="F20179" s="77">
        <v>100138124</v>
      </c>
    </row>
    <row r="20180" spans="6:6">
      <c r="F20180" s="77">
        <v>100138125</v>
      </c>
    </row>
    <row r="20181" spans="6:6">
      <c r="F20181" s="77">
        <v>100138126</v>
      </c>
    </row>
    <row r="20182" spans="6:6">
      <c r="F20182" s="77">
        <v>100138131</v>
      </c>
    </row>
    <row r="20183" spans="6:6">
      <c r="F20183" s="77">
        <v>100138138</v>
      </c>
    </row>
    <row r="20184" spans="6:6">
      <c r="F20184" s="77">
        <v>100138139</v>
      </c>
    </row>
    <row r="20185" spans="6:6">
      <c r="F20185" s="77">
        <v>100138140</v>
      </c>
    </row>
    <row r="20186" spans="6:6">
      <c r="F20186" s="77">
        <v>100138147</v>
      </c>
    </row>
    <row r="20187" spans="6:6">
      <c r="F20187" s="77">
        <v>100138150</v>
      </c>
    </row>
    <row r="20188" spans="6:6">
      <c r="F20188" s="77">
        <v>100138152</v>
      </c>
    </row>
    <row r="20189" spans="6:6">
      <c r="F20189" s="77">
        <v>100138153</v>
      </c>
    </row>
    <row r="20190" spans="6:6">
      <c r="F20190" s="77">
        <v>100138156</v>
      </c>
    </row>
    <row r="20191" spans="6:6">
      <c r="F20191" s="77">
        <v>100138157</v>
      </c>
    </row>
    <row r="20192" spans="6:6">
      <c r="F20192" s="77">
        <v>100138159</v>
      </c>
    </row>
    <row r="20193" spans="6:6">
      <c r="F20193" s="77">
        <v>100138161</v>
      </c>
    </row>
    <row r="20194" spans="6:6">
      <c r="F20194" s="77">
        <v>100138167</v>
      </c>
    </row>
    <row r="20195" spans="6:6">
      <c r="F20195" s="77">
        <v>100138169</v>
      </c>
    </row>
    <row r="20196" spans="6:6">
      <c r="F20196" s="77">
        <v>100138175</v>
      </c>
    </row>
    <row r="20197" spans="6:6">
      <c r="F20197" s="77">
        <v>100138178</v>
      </c>
    </row>
    <row r="20198" spans="6:6">
      <c r="F20198" s="77">
        <v>100138192</v>
      </c>
    </row>
    <row r="20199" spans="6:6">
      <c r="F20199" s="77">
        <v>100138193</v>
      </c>
    </row>
    <row r="20200" spans="6:6">
      <c r="F20200" s="77">
        <v>100138196</v>
      </c>
    </row>
    <row r="20201" spans="6:6">
      <c r="F20201" s="77">
        <v>100138198</v>
      </c>
    </row>
    <row r="20202" spans="6:6">
      <c r="F20202" s="77">
        <v>100138214</v>
      </c>
    </row>
    <row r="20203" spans="6:6">
      <c r="F20203" s="77">
        <v>100138217</v>
      </c>
    </row>
    <row r="20204" spans="6:6">
      <c r="F20204" s="77">
        <v>100138219</v>
      </c>
    </row>
    <row r="20205" spans="6:6">
      <c r="F20205" s="77">
        <v>100138220</v>
      </c>
    </row>
    <row r="20206" spans="6:6">
      <c r="F20206" s="77">
        <v>100138230</v>
      </c>
    </row>
    <row r="20207" spans="6:6">
      <c r="F20207" s="77">
        <v>100138231</v>
      </c>
    </row>
    <row r="20208" spans="6:6">
      <c r="F20208" s="77">
        <v>100138236</v>
      </c>
    </row>
    <row r="20209" spans="6:6">
      <c r="F20209" s="77">
        <v>100138242</v>
      </c>
    </row>
    <row r="20210" spans="6:6">
      <c r="F20210" s="77">
        <v>100138249</v>
      </c>
    </row>
    <row r="20211" spans="6:6">
      <c r="F20211" s="77">
        <v>100138258</v>
      </c>
    </row>
    <row r="20212" spans="6:6">
      <c r="F20212" s="77">
        <v>100138261</v>
      </c>
    </row>
    <row r="20213" spans="6:6">
      <c r="F20213" s="77">
        <v>100138267</v>
      </c>
    </row>
    <row r="20214" spans="6:6">
      <c r="F20214" s="77">
        <v>100138269</v>
      </c>
    </row>
    <row r="20215" spans="6:6">
      <c r="F20215" s="77">
        <v>100138271</v>
      </c>
    </row>
    <row r="20216" spans="6:6">
      <c r="F20216" s="77">
        <v>100138273</v>
      </c>
    </row>
    <row r="20217" spans="6:6">
      <c r="F20217" s="77">
        <v>100138279</v>
      </c>
    </row>
    <row r="20218" spans="6:6">
      <c r="F20218" s="77">
        <v>100138286</v>
      </c>
    </row>
    <row r="20219" spans="6:6">
      <c r="F20219" s="77">
        <v>100138302</v>
      </c>
    </row>
    <row r="20220" spans="6:6">
      <c r="F20220" s="77">
        <v>100138303</v>
      </c>
    </row>
    <row r="20221" spans="6:6">
      <c r="F20221" s="77">
        <v>100138306</v>
      </c>
    </row>
    <row r="20222" spans="6:6">
      <c r="F20222" s="77">
        <v>100138309</v>
      </c>
    </row>
    <row r="20223" spans="6:6">
      <c r="F20223" s="77">
        <v>100138311</v>
      </c>
    </row>
    <row r="20224" spans="6:6">
      <c r="F20224" s="77">
        <v>100138312</v>
      </c>
    </row>
    <row r="20225" spans="6:6">
      <c r="F20225" s="77">
        <v>100138313</v>
      </c>
    </row>
    <row r="20226" spans="6:6">
      <c r="F20226" s="77">
        <v>100138320</v>
      </c>
    </row>
    <row r="20227" spans="6:6">
      <c r="F20227" s="77">
        <v>100138329</v>
      </c>
    </row>
    <row r="20228" spans="6:6">
      <c r="F20228" s="77">
        <v>100138330</v>
      </c>
    </row>
    <row r="20229" spans="6:6">
      <c r="F20229" s="77">
        <v>100138331</v>
      </c>
    </row>
    <row r="20230" spans="6:6">
      <c r="F20230" s="77">
        <v>100138335</v>
      </c>
    </row>
    <row r="20231" spans="6:6">
      <c r="F20231" s="77">
        <v>100138337</v>
      </c>
    </row>
    <row r="20232" spans="6:6">
      <c r="F20232" s="77">
        <v>100138339</v>
      </c>
    </row>
    <row r="20233" spans="6:6">
      <c r="F20233" s="77">
        <v>100138344</v>
      </c>
    </row>
    <row r="20234" spans="6:6">
      <c r="F20234" s="77">
        <v>100138350</v>
      </c>
    </row>
    <row r="20235" spans="6:6">
      <c r="F20235" s="77">
        <v>100138351</v>
      </c>
    </row>
    <row r="20236" spans="6:6">
      <c r="F20236" s="77">
        <v>100138353</v>
      </c>
    </row>
    <row r="20237" spans="6:6">
      <c r="F20237" s="77">
        <v>100138357</v>
      </c>
    </row>
    <row r="20238" spans="6:6">
      <c r="F20238" s="77">
        <v>100138363</v>
      </c>
    </row>
    <row r="20239" spans="6:6">
      <c r="F20239" s="77">
        <v>100138369</v>
      </c>
    </row>
    <row r="20240" spans="6:6">
      <c r="F20240" s="77">
        <v>100138381</v>
      </c>
    </row>
    <row r="20241" spans="6:6">
      <c r="F20241" s="77">
        <v>100138383</v>
      </c>
    </row>
    <row r="20242" spans="6:6">
      <c r="F20242" s="77">
        <v>100138386</v>
      </c>
    </row>
    <row r="20243" spans="6:6">
      <c r="F20243" s="77">
        <v>100138390</v>
      </c>
    </row>
    <row r="20244" spans="6:6">
      <c r="F20244" s="77">
        <v>100138394</v>
      </c>
    </row>
    <row r="20245" spans="6:6">
      <c r="F20245" s="77">
        <v>100138400</v>
      </c>
    </row>
    <row r="20246" spans="6:6">
      <c r="F20246" s="77">
        <v>100138409</v>
      </c>
    </row>
    <row r="20247" spans="6:6">
      <c r="F20247" s="77">
        <v>100138413</v>
      </c>
    </row>
    <row r="20248" spans="6:6">
      <c r="F20248" s="77">
        <v>100138418</v>
      </c>
    </row>
    <row r="20249" spans="6:6">
      <c r="F20249" s="77">
        <v>100138426</v>
      </c>
    </row>
    <row r="20250" spans="6:6">
      <c r="F20250" s="77">
        <v>100138434</v>
      </c>
    </row>
    <row r="20251" spans="6:6">
      <c r="F20251" s="77">
        <v>100138445</v>
      </c>
    </row>
    <row r="20252" spans="6:6">
      <c r="F20252" s="77">
        <v>100138447</v>
      </c>
    </row>
    <row r="20253" spans="6:6">
      <c r="F20253" s="77">
        <v>100138449</v>
      </c>
    </row>
    <row r="20254" spans="6:6">
      <c r="F20254" s="77">
        <v>100138454</v>
      </c>
    </row>
    <row r="20255" spans="6:6">
      <c r="F20255" s="77">
        <v>100138474</v>
      </c>
    </row>
    <row r="20256" spans="6:6">
      <c r="F20256" s="77">
        <v>100138479</v>
      </c>
    </row>
    <row r="20257" spans="6:6">
      <c r="F20257" s="77">
        <v>100138482</v>
      </c>
    </row>
    <row r="20258" spans="6:6">
      <c r="F20258" s="77">
        <v>100138486</v>
      </c>
    </row>
    <row r="20259" spans="6:6">
      <c r="F20259" s="77">
        <v>100138492</v>
      </c>
    </row>
    <row r="20260" spans="6:6">
      <c r="F20260" s="77">
        <v>100138499</v>
      </c>
    </row>
    <row r="20261" spans="6:6">
      <c r="F20261" s="77">
        <v>100138505</v>
      </c>
    </row>
    <row r="20262" spans="6:6">
      <c r="F20262" s="77">
        <v>100138517</v>
      </c>
    </row>
    <row r="20263" spans="6:6">
      <c r="F20263" s="77">
        <v>100138518</v>
      </c>
    </row>
    <row r="20264" spans="6:6">
      <c r="F20264" s="77">
        <v>100138519</v>
      </c>
    </row>
    <row r="20265" spans="6:6">
      <c r="F20265" s="77">
        <v>100138521</v>
      </c>
    </row>
    <row r="20266" spans="6:6">
      <c r="F20266" s="77">
        <v>100138527</v>
      </c>
    </row>
    <row r="20267" spans="6:6">
      <c r="F20267" s="77">
        <v>100138541</v>
      </c>
    </row>
    <row r="20268" spans="6:6">
      <c r="F20268" s="77">
        <v>100138543</v>
      </c>
    </row>
    <row r="20269" spans="6:6">
      <c r="F20269" s="77">
        <v>100138545</v>
      </c>
    </row>
    <row r="20270" spans="6:6">
      <c r="F20270" s="77">
        <v>100138550</v>
      </c>
    </row>
    <row r="20271" spans="6:6">
      <c r="F20271" s="77">
        <v>100138563</v>
      </c>
    </row>
    <row r="20272" spans="6:6">
      <c r="F20272" s="77">
        <v>100138565</v>
      </c>
    </row>
    <row r="20273" spans="6:6">
      <c r="F20273" s="77">
        <v>100138568</v>
      </c>
    </row>
    <row r="20274" spans="6:6">
      <c r="F20274" s="77">
        <v>100138575</v>
      </c>
    </row>
    <row r="20275" spans="6:6">
      <c r="F20275" s="77">
        <v>100138578</v>
      </c>
    </row>
    <row r="20276" spans="6:6">
      <c r="F20276" s="77">
        <v>100138580</v>
      </c>
    </row>
    <row r="20277" spans="6:6">
      <c r="F20277" s="77">
        <v>100138582</v>
      </c>
    </row>
    <row r="20278" spans="6:6">
      <c r="F20278" s="77">
        <v>100138584</v>
      </c>
    </row>
    <row r="20279" spans="6:6">
      <c r="F20279" s="77">
        <v>100138586</v>
      </c>
    </row>
    <row r="20280" spans="6:6">
      <c r="F20280" s="77">
        <v>100138588</v>
      </c>
    </row>
    <row r="20281" spans="6:6">
      <c r="F20281" s="77">
        <v>100138604</v>
      </c>
    </row>
    <row r="20282" spans="6:6">
      <c r="F20282" s="77">
        <v>100138608</v>
      </c>
    </row>
    <row r="20283" spans="6:6">
      <c r="F20283" s="77">
        <v>100138612</v>
      </c>
    </row>
    <row r="20284" spans="6:6">
      <c r="F20284" s="77">
        <v>100138613</v>
      </c>
    </row>
    <row r="20285" spans="6:6">
      <c r="F20285" s="77">
        <v>100138618</v>
      </c>
    </row>
    <row r="20286" spans="6:6">
      <c r="F20286" s="77">
        <v>100138620</v>
      </c>
    </row>
    <row r="20287" spans="6:6">
      <c r="F20287" s="77">
        <v>100138621</v>
      </c>
    </row>
    <row r="20288" spans="6:6">
      <c r="F20288" s="77">
        <v>100138632</v>
      </c>
    </row>
    <row r="20289" spans="6:6">
      <c r="F20289" s="77">
        <v>100138633</v>
      </c>
    </row>
    <row r="20290" spans="6:6">
      <c r="F20290" s="77">
        <v>100138634</v>
      </c>
    </row>
    <row r="20291" spans="6:6">
      <c r="F20291" s="77">
        <v>100138638</v>
      </c>
    </row>
    <row r="20292" spans="6:6">
      <c r="F20292" s="77">
        <v>100138639</v>
      </c>
    </row>
    <row r="20293" spans="6:6">
      <c r="F20293" s="77">
        <v>100138641</v>
      </c>
    </row>
    <row r="20294" spans="6:6">
      <c r="F20294" s="77">
        <v>100138645</v>
      </c>
    </row>
    <row r="20295" spans="6:6">
      <c r="F20295" s="77">
        <v>100138647</v>
      </c>
    </row>
    <row r="20296" spans="6:6">
      <c r="F20296" s="77">
        <v>100138650</v>
      </c>
    </row>
    <row r="20297" spans="6:6">
      <c r="F20297" s="77">
        <v>100138651</v>
      </c>
    </row>
    <row r="20298" spans="6:6">
      <c r="F20298" s="77">
        <v>100138652</v>
      </c>
    </row>
    <row r="20299" spans="6:6">
      <c r="F20299" s="77">
        <v>100138653</v>
      </c>
    </row>
    <row r="20300" spans="6:6">
      <c r="F20300" s="77">
        <v>100138661</v>
      </c>
    </row>
    <row r="20301" spans="6:6">
      <c r="F20301" s="77">
        <v>100138662</v>
      </c>
    </row>
    <row r="20302" spans="6:6">
      <c r="F20302" s="77">
        <v>100138665</v>
      </c>
    </row>
    <row r="20303" spans="6:6">
      <c r="F20303" s="77">
        <v>100138666</v>
      </c>
    </row>
    <row r="20304" spans="6:6">
      <c r="F20304" s="77">
        <v>100138705</v>
      </c>
    </row>
    <row r="20305" spans="6:6">
      <c r="F20305" s="77">
        <v>100138706</v>
      </c>
    </row>
    <row r="20306" spans="6:6">
      <c r="F20306" s="77">
        <v>100138714</v>
      </c>
    </row>
    <row r="20307" spans="6:6">
      <c r="F20307" s="77">
        <v>100138720</v>
      </c>
    </row>
    <row r="20308" spans="6:6">
      <c r="F20308" s="77">
        <v>100138723</v>
      </c>
    </row>
    <row r="20309" spans="6:6">
      <c r="F20309" s="77">
        <v>100138726</v>
      </c>
    </row>
    <row r="20310" spans="6:6">
      <c r="F20310" s="77">
        <v>100138728</v>
      </c>
    </row>
    <row r="20311" spans="6:6">
      <c r="F20311" s="77">
        <v>100138729</v>
      </c>
    </row>
    <row r="20312" spans="6:6">
      <c r="F20312" s="77">
        <v>100138731</v>
      </c>
    </row>
    <row r="20313" spans="6:6">
      <c r="F20313" s="77">
        <v>100138737</v>
      </c>
    </row>
    <row r="20314" spans="6:6">
      <c r="F20314" s="77">
        <v>100138740</v>
      </c>
    </row>
    <row r="20315" spans="6:6">
      <c r="F20315" s="77">
        <v>100138747</v>
      </c>
    </row>
    <row r="20316" spans="6:6">
      <c r="F20316" s="77">
        <v>100138748</v>
      </c>
    </row>
    <row r="20317" spans="6:6">
      <c r="F20317" s="77">
        <v>100138752</v>
      </c>
    </row>
    <row r="20318" spans="6:6">
      <c r="F20318" s="77">
        <v>100138767</v>
      </c>
    </row>
    <row r="20319" spans="6:6">
      <c r="F20319" s="77">
        <v>100138772</v>
      </c>
    </row>
    <row r="20320" spans="6:6">
      <c r="F20320" s="77">
        <v>100138783</v>
      </c>
    </row>
    <row r="20321" spans="6:6">
      <c r="F20321" s="77">
        <v>100138784</v>
      </c>
    </row>
    <row r="20322" spans="6:6">
      <c r="F20322" s="77">
        <v>100138793</v>
      </c>
    </row>
    <row r="20323" spans="6:6">
      <c r="F20323" s="77">
        <v>100138794</v>
      </c>
    </row>
    <row r="20324" spans="6:6">
      <c r="F20324" s="77">
        <v>100138795</v>
      </c>
    </row>
    <row r="20325" spans="6:6">
      <c r="F20325" s="77">
        <v>100138815</v>
      </c>
    </row>
    <row r="20326" spans="6:6">
      <c r="F20326" s="77">
        <v>100138828</v>
      </c>
    </row>
    <row r="20327" spans="6:6">
      <c r="F20327" s="77">
        <v>100138833</v>
      </c>
    </row>
    <row r="20328" spans="6:6">
      <c r="F20328" s="77">
        <v>100138842</v>
      </c>
    </row>
    <row r="20329" spans="6:6">
      <c r="F20329" s="77">
        <v>100138845</v>
      </c>
    </row>
    <row r="20330" spans="6:6">
      <c r="F20330" s="77">
        <v>100138847</v>
      </c>
    </row>
    <row r="20331" spans="6:6">
      <c r="F20331" s="77">
        <v>100138850</v>
      </c>
    </row>
    <row r="20332" spans="6:6">
      <c r="F20332" s="77">
        <v>100138853</v>
      </c>
    </row>
    <row r="20333" spans="6:6">
      <c r="F20333" s="77">
        <v>100138855</v>
      </c>
    </row>
    <row r="20334" spans="6:6">
      <c r="F20334" s="77">
        <v>100138856</v>
      </c>
    </row>
    <row r="20335" spans="6:6">
      <c r="F20335" s="77">
        <v>100138858</v>
      </c>
    </row>
    <row r="20336" spans="6:6">
      <c r="F20336" s="77">
        <v>100138861</v>
      </c>
    </row>
    <row r="20337" spans="6:6">
      <c r="F20337" s="77">
        <v>100138864</v>
      </c>
    </row>
    <row r="20338" spans="6:6">
      <c r="F20338" s="77">
        <v>100138866</v>
      </c>
    </row>
    <row r="20339" spans="6:6">
      <c r="F20339" s="77">
        <v>100138870</v>
      </c>
    </row>
    <row r="20340" spans="6:6">
      <c r="F20340" s="77">
        <v>100138884</v>
      </c>
    </row>
    <row r="20341" spans="6:6">
      <c r="F20341" s="77">
        <v>100138885</v>
      </c>
    </row>
    <row r="20342" spans="6:6">
      <c r="F20342" s="77">
        <v>100138888</v>
      </c>
    </row>
    <row r="20343" spans="6:6">
      <c r="F20343" s="77">
        <v>100138889</v>
      </c>
    </row>
    <row r="20344" spans="6:6">
      <c r="F20344" s="77">
        <v>100138902</v>
      </c>
    </row>
    <row r="20345" spans="6:6">
      <c r="F20345" s="77">
        <v>100138908</v>
      </c>
    </row>
    <row r="20346" spans="6:6">
      <c r="F20346" s="77">
        <v>100138913</v>
      </c>
    </row>
    <row r="20347" spans="6:6">
      <c r="F20347" s="77">
        <v>100138918</v>
      </c>
    </row>
    <row r="20348" spans="6:6">
      <c r="F20348" s="77">
        <v>100138922</v>
      </c>
    </row>
    <row r="20349" spans="6:6">
      <c r="F20349" s="77">
        <v>100138923</v>
      </c>
    </row>
    <row r="20350" spans="6:6">
      <c r="F20350" s="77">
        <v>100138924</v>
      </c>
    </row>
    <row r="20351" spans="6:6">
      <c r="F20351" s="77">
        <v>100138930</v>
      </c>
    </row>
    <row r="20352" spans="6:6">
      <c r="F20352" s="77">
        <v>100138933</v>
      </c>
    </row>
    <row r="20353" spans="6:6">
      <c r="F20353" s="77">
        <v>100138934</v>
      </c>
    </row>
    <row r="20354" spans="6:6">
      <c r="F20354" s="77">
        <v>100138942</v>
      </c>
    </row>
    <row r="20355" spans="6:6">
      <c r="F20355" s="77">
        <v>100138951</v>
      </c>
    </row>
    <row r="20356" spans="6:6">
      <c r="F20356" s="77">
        <v>100138953</v>
      </c>
    </row>
    <row r="20357" spans="6:6">
      <c r="F20357" s="77">
        <v>100138954</v>
      </c>
    </row>
    <row r="20358" spans="6:6">
      <c r="F20358" s="77">
        <v>100138955</v>
      </c>
    </row>
    <row r="20359" spans="6:6">
      <c r="F20359" s="77">
        <v>100138962</v>
      </c>
    </row>
    <row r="20360" spans="6:6">
      <c r="F20360" s="77">
        <v>100138971</v>
      </c>
    </row>
    <row r="20361" spans="6:6">
      <c r="F20361" s="77">
        <v>100138976</v>
      </c>
    </row>
    <row r="20362" spans="6:6">
      <c r="F20362" s="77">
        <v>100138984</v>
      </c>
    </row>
    <row r="20363" spans="6:6">
      <c r="F20363" s="77">
        <v>100138985</v>
      </c>
    </row>
    <row r="20364" spans="6:6">
      <c r="F20364" s="77">
        <v>100138995</v>
      </c>
    </row>
    <row r="20365" spans="6:6">
      <c r="F20365" s="77">
        <v>100138996</v>
      </c>
    </row>
    <row r="20366" spans="6:6">
      <c r="F20366" s="77">
        <v>100138998</v>
      </c>
    </row>
    <row r="20367" spans="6:6">
      <c r="F20367" s="77">
        <v>100139009</v>
      </c>
    </row>
    <row r="20368" spans="6:6">
      <c r="F20368" s="77">
        <v>100139012</v>
      </c>
    </row>
    <row r="20369" spans="6:6">
      <c r="F20369" s="77">
        <v>100139016</v>
      </c>
    </row>
    <row r="20370" spans="6:6">
      <c r="F20370" s="77">
        <v>100139019</v>
      </c>
    </row>
    <row r="20371" spans="6:6">
      <c r="F20371" s="77">
        <v>100139020</v>
      </c>
    </row>
    <row r="20372" spans="6:6">
      <c r="F20372" s="77">
        <v>100139021</v>
      </c>
    </row>
    <row r="20373" spans="6:6">
      <c r="F20373" s="77">
        <v>100139027</v>
      </c>
    </row>
    <row r="20374" spans="6:6">
      <c r="F20374" s="77">
        <v>100139040</v>
      </c>
    </row>
    <row r="20375" spans="6:6">
      <c r="F20375" s="77">
        <v>100139044</v>
      </c>
    </row>
    <row r="20376" spans="6:6">
      <c r="F20376" s="77">
        <v>100139047</v>
      </c>
    </row>
    <row r="20377" spans="6:6">
      <c r="F20377" s="77">
        <v>100139048</v>
      </c>
    </row>
    <row r="20378" spans="6:6">
      <c r="F20378" s="77">
        <v>100139049</v>
      </c>
    </row>
    <row r="20379" spans="6:6">
      <c r="F20379" s="77">
        <v>100139052</v>
      </c>
    </row>
    <row r="20380" spans="6:6">
      <c r="F20380" s="77">
        <v>100139053</v>
      </c>
    </row>
    <row r="20381" spans="6:6">
      <c r="F20381" s="77">
        <v>100139054</v>
      </c>
    </row>
    <row r="20382" spans="6:6">
      <c r="F20382" s="77">
        <v>100139060</v>
      </c>
    </row>
    <row r="20383" spans="6:6">
      <c r="F20383" s="77">
        <v>100139061</v>
      </c>
    </row>
    <row r="20384" spans="6:6">
      <c r="F20384" s="77">
        <v>100139065</v>
      </c>
    </row>
    <row r="20385" spans="6:6">
      <c r="F20385" s="77">
        <v>100139070</v>
      </c>
    </row>
    <row r="20386" spans="6:6">
      <c r="F20386" s="77">
        <v>100139074</v>
      </c>
    </row>
    <row r="20387" spans="6:6">
      <c r="F20387" s="77">
        <v>100139075</v>
      </c>
    </row>
    <row r="20388" spans="6:6">
      <c r="F20388" s="77">
        <v>100139092</v>
      </c>
    </row>
    <row r="20389" spans="6:6">
      <c r="F20389" s="77">
        <v>100139104</v>
      </c>
    </row>
    <row r="20390" spans="6:6">
      <c r="F20390" s="77">
        <v>100139105</v>
      </c>
    </row>
    <row r="20391" spans="6:6">
      <c r="F20391" s="77">
        <v>100139111</v>
      </c>
    </row>
    <row r="20392" spans="6:6">
      <c r="F20392" s="77">
        <v>100139115</v>
      </c>
    </row>
    <row r="20393" spans="6:6">
      <c r="F20393" s="77">
        <v>100139116</v>
      </c>
    </row>
    <row r="20394" spans="6:6">
      <c r="F20394" s="77">
        <v>100139125</v>
      </c>
    </row>
    <row r="20395" spans="6:6">
      <c r="F20395" s="77">
        <v>100139130</v>
      </c>
    </row>
    <row r="20396" spans="6:6">
      <c r="F20396" s="77">
        <v>100139132</v>
      </c>
    </row>
    <row r="20397" spans="6:6">
      <c r="F20397" s="77">
        <v>100139136</v>
      </c>
    </row>
    <row r="20398" spans="6:6">
      <c r="F20398" s="77">
        <v>100139141</v>
      </c>
    </row>
    <row r="20399" spans="6:6">
      <c r="F20399" s="77">
        <v>100139144</v>
      </c>
    </row>
    <row r="20400" spans="6:6">
      <c r="F20400" s="77">
        <v>100139154</v>
      </c>
    </row>
    <row r="20401" spans="6:6">
      <c r="F20401" s="77">
        <v>100139155</v>
      </c>
    </row>
    <row r="20402" spans="6:6">
      <c r="F20402" s="77">
        <v>100139157</v>
      </c>
    </row>
    <row r="20403" spans="6:6">
      <c r="F20403" s="77">
        <v>100139161</v>
      </c>
    </row>
    <row r="20404" spans="6:6">
      <c r="F20404" s="77">
        <v>100139162</v>
      </c>
    </row>
    <row r="20405" spans="6:6">
      <c r="F20405" s="77">
        <v>100139164</v>
      </c>
    </row>
    <row r="20406" spans="6:6">
      <c r="F20406" s="77">
        <v>100139168</v>
      </c>
    </row>
    <row r="20407" spans="6:6">
      <c r="F20407" s="77">
        <v>100139170</v>
      </c>
    </row>
    <row r="20408" spans="6:6">
      <c r="F20408" s="77">
        <v>100139174</v>
      </c>
    </row>
    <row r="20409" spans="6:6">
      <c r="F20409" s="77">
        <v>100139180</v>
      </c>
    </row>
    <row r="20410" spans="6:6">
      <c r="F20410" s="77">
        <v>100139189</v>
      </c>
    </row>
    <row r="20411" spans="6:6">
      <c r="F20411" s="77">
        <v>100139192</v>
      </c>
    </row>
    <row r="20412" spans="6:6">
      <c r="F20412" s="77">
        <v>100139196</v>
      </c>
    </row>
    <row r="20413" spans="6:6">
      <c r="F20413" s="77">
        <v>100139204</v>
      </c>
    </row>
    <row r="20414" spans="6:6">
      <c r="F20414" s="77">
        <v>100139208</v>
      </c>
    </row>
    <row r="20415" spans="6:6">
      <c r="F20415" s="77">
        <v>100139209</v>
      </c>
    </row>
    <row r="20416" spans="6:6">
      <c r="F20416" s="77">
        <v>100139210</v>
      </c>
    </row>
    <row r="20417" spans="6:6">
      <c r="F20417" s="77">
        <v>100139217</v>
      </c>
    </row>
    <row r="20418" spans="6:6">
      <c r="F20418" s="77">
        <v>100139219</v>
      </c>
    </row>
    <row r="20419" spans="6:6">
      <c r="F20419" s="77">
        <v>100139221</v>
      </c>
    </row>
    <row r="20420" spans="6:6">
      <c r="F20420" s="77">
        <v>100139231</v>
      </c>
    </row>
    <row r="20421" spans="6:6">
      <c r="F20421" s="77">
        <v>100139246</v>
      </c>
    </row>
    <row r="20422" spans="6:6">
      <c r="F20422" s="77">
        <v>100139247</v>
      </c>
    </row>
    <row r="20423" spans="6:6">
      <c r="F20423" s="77">
        <v>100139249</v>
      </c>
    </row>
    <row r="20424" spans="6:6">
      <c r="F20424" s="77">
        <v>100139250</v>
      </c>
    </row>
    <row r="20425" spans="6:6">
      <c r="F20425" s="77">
        <v>100139255</v>
      </c>
    </row>
    <row r="20426" spans="6:6">
      <c r="F20426" s="77">
        <v>100139257</v>
      </c>
    </row>
    <row r="20427" spans="6:6">
      <c r="F20427" s="77">
        <v>100139260</v>
      </c>
    </row>
    <row r="20428" spans="6:6">
      <c r="F20428" s="77">
        <v>100139262</v>
      </c>
    </row>
    <row r="20429" spans="6:6">
      <c r="F20429" s="77">
        <v>100139263</v>
      </c>
    </row>
    <row r="20430" spans="6:6">
      <c r="F20430" s="77">
        <v>100139276</v>
      </c>
    </row>
    <row r="20431" spans="6:6">
      <c r="F20431" s="77">
        <v>100139281</v>
      </c>
    </row>
    <row r="20432" spans="6:6">
      <c r="F20432" s="77">
        <v>100139285</v>
      </c>
    </row>
    <row r="20433" spans="6:6">
      <c r="F20433" s="77">
        <v>100139295</v>
      </c>
    </row>
    <row r="20434" spans="6:6">
      <c r="F20434" s="77">
        <v>100139310</v>
      </c>
    </row>
    <row r="20435" spans="6:6">
      <c r="F20435" s="77">
        <v>100139311</v>
      </c>
    </row>
    <row r="20436" spans="6:6">
      <c r="F20436" s="77">
        <v>100139317</v>
      </c>
    </row>
    <row r="20437" spans="6:6">
      <c r="F20437" s="77">
        <v>100139318</v>
      </c>
    </row>
    <row r="20438" spans="6:6">
      <c r="F20438" s="77">
        <v>100139325</v>
      </c>
    </row>
    <row r="20439" spans="6:6">
      <c r="F20439" s="77">
        <v>100139328</v>
      </c>
    </row>
    <row r="20440" spans="6:6">
      <c r="F20440" s="77">
        <v>100139334</v>
      </c>
    </row>
    <row r="20441" spans="6:6">
      <c r="F20441" s="77">
        <v>100139345</v>
      </c>
    </row>
    <row r="20442" spans="6:6">
      <c r="F20442" s="77">
        <v>100139350</v>
      </c>
    </row>
    <row r="20443" spans="6:6">
      <c r="F20443" s="77">
        <v>100139352</v>
      </c>
    </row>
    <row r="20444" spans="6:6">
      <c r="F20444" s="77">
        <v>100139360</v>
      </c>
    </row>
    <row r="20445" spans="6:6">
      <c r="F20445" s="77">
        <v>100139362</v>
      </c>
    </row>
    <row r="20446" spans="6:6">
      <c r="F20446" s="77">
        <v>100139363</v>
      </c>
    </row>
    <row r="20447" spans="6:6">
      <c r="F20447" s="77">
        <v>100139381</v>
      </c>
    </row>
    <row r="20448" spans="6:6">
      <c r="F20448" s="77">
        <v>100139386</v>
      </c>
    </row>
    <row r="20449" spans="6:6">
      <c r="F20449" s="77">
        <v>100139393</v>
      </c>
    </row>
    <row r="20450" spans="6:6">
      <c r="F20450" s="77">
        <v>100139405</v>
      </c>
    </row>
    <row r="20451" spans="6:6">
      <c r="F20451" s="77">
        <v>100139408</v>
      </c>
    </row>
    <row r="20452" spans="6:6">
      <c r="F20452" s="77">
        <v>100139414</v>
      </c>
    </row>
    <row r="20453" spans="6:6">
      <c r="F20453" s="77">
        <v>100139418</v>
      </c>
    </row>
    <row r="20454" spans="6:6">
      <c r="F20454" s="77">
        <v>100139419</v>
      </c>
    </row>
    <row r="20455" spans="6:6">
      <c r="F20455" s="77">
        <v>100139424</v>
      </c>
    </row>
    <row r="20456" spans="6:6">
      <c r="F20456" s="77">
        <v>100139434</v>
      </c>
    </row>
    <row r="20457" spans="6:6">
      <c r="F20457" s="77">
        <v>100139443</v>
      </c>
    </row>
    <row r="20458" spans="6:6">
      <c r="F20458" s="77">
        <v>100139469</v>
      </c>
    </row>
    <row r="20459" spans="6:6">
      <c r="F20459" s="77">
        <v>100139473</v>
      </c>
    </row>
    <row r="20460" spans="6:6">
      <c r="F20460" s="77">
        <v>100139475</v>
      </c>
    </row>
    <row r="20461" spans="6:6">
      <c r="F20461" s="77">
        <v>100139476</v>
      </c>
    </row>
    <row r="20462" spans="6:6">
      <c r="F20462" s="77">
        <v>100139480</v>
      </c>
    </row>
    <row r="20463" spans="6:6">
      <c r="F20463" s="77">
        <v>100139483</v>
      </c>
    </row>
    <row r="20464" spans="6:6">
      <c r="F20464" s="77">
        <v>100139484</v>
      </c>
    </row>
    <row r="20465" spans="6:6">
      <c r="F20465" s="77">
        <v>100139485</v>
      </c>
    </row>
    <row r="20466" spans="6:6">
      <c r="F20466" s="77">
        <v>100139489</v>
      </c>
    </row>
    <row r="20467" spans="6:6">
      <c r="F20467" s="77">
        <v>100139490</v>
      </c>
    </row>
    <row r="20468" spans="6:6">
      <c r="F20468" s="77">
        <v>100139498</v>
      </c>
    </row>
    <row r="20469" spans="6:6">
      <c r="F20469" s="77">
        <v>100139500</v>
      </c>
    </row>
    <row r="20470" spans="6:6">
      <c r="F20470" s="77">
        <v>100139506</v>
      </c>
    </row>
    <row r="20471" spans="6:6">
      <c r="F20471" s="77">
        <v>100139508</v>
      </c>
    </row>
    <row r="20472" spans="6:6">
      <c r="F20472" s="77">
        <v>100139514</v>
      </c>
    </row>
    <row r="20473" spans="6:6">
      <c r="F20473" s="77">
        <v>100139523</v>
      </c>
    </row>
    <row r="20474" spans="6:6">
      <c r="F20474" s="77">
        <v>100139543</v>
      </c>
    </row>
    <row r="20475" spans="6:6">
      <c r="F20475" s="77">
        <v>100139544</v>
      </c>
    </row>
    <row r="20476" spans="6:6">
      <c r="F20476" s="77">
        <v>100139547</v>
      </c>
    </row>
    <row r="20477" spans="6:6">
      <c r="F20477" s="77">
        <v>100139548</v>
      </c>
    </row>
    <row r="20478" spans="6:6">
      <c r="F20478" s="77">
        <v>100139549</v>
      </c>
    </row>
    <row r="20479" spans="6:6">
      <c r="F20479" s="77">
        <v>100139567</v>
      </c>
    </row>
    <row r="20480" spans="6:6">
      <c r="F20480" s="77">
        <v>100139578</v>
      </c>
    </row>
    <row r="20481" spans="6:6">
      <c r="F20481" s="77">
        <v>100139581</v>
      </c>
    </row>
    <row r="20482" spans="6:6">
      <c r="F20482" s="77">
        <v>100139585</v>
      </c>
    </row>
    <row r="20483" spans="6:6">
      <c r="F20483" s="77">
        <v>100139588</v>
      </c>
    </row>
    <row r="20484" spans="6:6">
      <c r="F20484" s="77">
        <v>100139593</v>
      </c>
    </row>
    <row r="20485" spans="6:6">
      <c r="F20485" s="77">
        <v>100139594</v>
      </c>
    </row>
    <row r="20486" spans="6:6">
      <c r="F20486" s="77">
        <v>100139600</v>
      </c>
    </row>
    <row r="20487" spans="6:6">
      <c r="F20487" s="77">
        <v>100139601</v>
      </c>
    </row>
    <row r="20488" spans="6:6">
      <c r="F20488" s="77">
        <v>100139603</v>
      </c>
    </row>
    <row r="20489" spans="6:6">
      <c r="F20489" s="77">
        <v>100139608</v>
      </c>
    </row>
    <row r="20490" spans="6:6">
      <c r="F20490" s="77">
        <v>100139622</v>
      </c>
    </row>
    <row r="20491" spans="6:6">
      <c r="F20491" s="77">
        <v>100139625</v>
      </c>
    </row>
    <row r="20492" spans="6:6">
      <c r="F20492" s="77">
        <v>100139627</v>
      </c>
    </row>
    <row r="20493" spans="6:6">
      <c r="F20493" s="77">
        <v>100139634</v>
      </c>
    </row>
    <row r="20494" spans="6:6">
      <c r="F20494" s="77">
        <v>100139635</v>
      </c>
    </row>
    <row r="20495" spans="6:6">
      <c r="F20495" s="77">
        <v>100139638</v>
      </c>
    </row>
    <row r="20496" spans="6:6">
      <c r="F20496" s="77">
        <v>100139644</v>
      </c>
    </row>
    <row r="20497" spans="6:6">
      <c r="F20497" s="77">
        <v>100139648</v>
      </c>
    </row>
    <row r="20498" spans="6:6">
      <c r="F20498" s="77">
        <v>100139651</v>
      </c>
    </row>
    <row r="20499" spans="6:6">
      <c r="F20499" s="77">
        <v>100139652</v>
      </c>
    </row>
    <row r="20500" spans="6:6">
      <c r="F20500" s="77">
        <v>100139661</v>
      </c>
    </row>
    <row r="20501" spans="6:6">
      <c r="F20501" s="77">
        <v>100139663</v>
      </c>
    </row>
    <row r="20502" spans="6:6">
      <c r="F20502" s="77">
        <v>100139670</v>
      </c>
    </row>
    <row r="20503" spans="6:6">
      <c r="F20503" s="77">
        <v>100139677</v>
      </c>
    </row>
    <row r="20504" spans="6:6">
      <c r="F20504" s="77">
        <v>100139679</v>
      </c>
    </row>
    <row r="20505" spans="6:6">
      <c r="F20505" s="77">
        <v>100139680</v>
      </c>
    </row>
    <row r="20506" spans="6:6">
      <c r="F20506" s="77">
        <v>100139688</v>
      </c>
    </row>
    <row r="20507" spans="6:6">
      <c r="F20507" s="77">
        <v>100139697</v>
      </c>
    </row>
    <row r="20508" spans="6:6">
      <c r="F20508" s="77">
        <v>100139702</v>
      </c>
    </row>
    <row r="20509" spans="6:6">
      <c r="F20509" s="77">
        <v>100139712</v>
      </c>
    </row>
    <row r="20510" spans="6:6">
      <c r="F20510" s="77">
        <v>100139725</v>
      </c>
    </row>
    <row r="20511" spans="6:6">
      <c r="F20511" s="77">
        <v>100139730</v>
      </c>
    </row>
    <row r="20512" spans="6:6">
      <c r="F20512" s="77">
        <v>100139731</v>
      </c>
    </row>
    <row r="20513" spans="6:6">
      <c r="F20513" s="77">
        <v>100139732</v>
      </c>
    </row>
    <row r="20514" spans="6:6">
      <c r="F20514" s="77">
        <v>100139733</v>
      </c>
    </row>
    <row r="20515" spans="6:6">
      <c r="F20515" s="77">
        <v>100139737</v>
      </c>
    </row>
    <row r="20516" spans="6:6">
      <c r="F20516" s="77">
        <v>100139739</v>
      </c>
    </row>
    <row r="20517" spans="6:6">
      <c r="F20517" s="77">
        <v>100139755</v>
      </c>
    </row>
    <row r="20518" spans="6:6">
      <c r="F20518" s="77">
        <v>100139764</v>
      </c>
    </row>
    <row r="20519" spans="6:6">
      <c r="F20519" s="77">
        <v>100139766</v>
      </c>
    </row>
    <row r="20520" spans="6:6">
      <c r="F20520" s="77">
        <v>100139781</v>
      </c>
    </row>
    <row r="20521" spans="6:6">
      <c r="F20521" s="77">
        <v>100139788</v>
      </c>
    </row>
    <row r="20522" spans="6:6">
      <c r="F20522" s="77">
        <v>100139795</v>
      </c>
    </row>
    <row r="20523" spans="6:6">
      <c r="F20523" s="77">
        <v>100139799</v>
      </c>
    </row>
    <row r="20524" spans="6:6">
      <c r="F20524" s="77">
        <v>100139803</v>
      </c>
    </row>
    <row r="20525" spans="6:6">
      <c r="F20525" s="77">
        <v>100139818</v>
      </c>
    </row>
    <row r="20526" spans="6:6">
      <c r="F20526" s="77">
        <v>100139821</v>
      </c>
    </row>
    <row r="20527" spans="6:6">
      <c r="F20527" s="77">
        <v>100139822</v>
      </c>
    </row>
    <row r="20528" spans="6:6">
      <c r="F20528" s="77">
        <v>100139823</v>
      </c>
    </row>
    <row r="20529" spans="6:6">
      <c r="F20529" s="77">
        <v>100139826</v>
      </c>
    </row>
    <row r="20530" spans="6:6">
      <c r="F20530" s="77">
        <v>100139828</v>
      </c>
    </row>
    <row r="20531" spans="6:6">
      <c r="F20531" s="77">
        <v>100139830</v>
      </c>
    </row>
    <row r="20532" spans="6:6">
      <c r="F20532" s="77">
        <v>100139841</v>
      </c>
    </row>
    <row r="20533" spans="6:6">
      <c r="F20533" s="77">
        <v>100139843</v>
      </c>
    </row>
    <row r="20534" spans="6:6">
      <c r="F20534" s="77">
        <v>100139844</v>
      </c>
    </row>
    <row r="20535" spans="6:6">
      <c r="F20535" s="77">
        <v>100139854</v>
      </c>
    </row>
    <row r="20536" spans="6:6">
      <c r="F20536" s="77">
        <v>100139857</v>
      </c>
    </row>
    <row r="20537" spans="6:6">
      <c r="F20537" s="77">
        <v>100139864</v>
      </c>
    </row>
    <row r="20538" spans="6:6">
      <c r="F20538" s="77">
        <v>100139871</v>
      </c>
    </row>
    <row r="20539" spans="6:6">
      <c r="F20539" s="77">
        <v>100139879</v>
      </c>
    </row>
    <row r="20540" spans="6:6">
      <c r="F20540" s="77">
        <v>100139881</v>
      </c>
    </row>
    <row r="20541" spans="6:6">
      <c r="F20541" s="77">
        <v>100139885</v>
      </c>
    </row>
    <row r="20542" spans="6:6">
      <c r="F20542" s="77">
        <v>100139890</v>
      </c>
    </row>
    <row r="20543" spans="6:6">
      <c r="F20543" s="77">
        <v>100139891</v>
      </c>
    </row>
    <row r="20544" spans="6:6">
      <c r="F20544" s="77">
        <v>100139892</v>
      </c>
    </row>
    <row r="20545" spans="6:6">
      <c r="F20545" s="77">
        <v>100139898</v>
      </c>
    </row>
    <row r="20546" spans="6:6">
      <c r="F20546" s="77">
        <v>100139903</v>
      </c>
    </row>
    <row r="20547" spans="6:6">
      <c r="F20547" s="77">
        <v>100139906</v>
      </c>
    </row>
    <row r="20548" spans="6:6">
      <c r="F20548" s="77">
        <v>100139910</v>
      </c>
    </row>
    <row r="20549" spans="6:6">
      <c r="F20549" s="77">
        <v>100139912</v>
      </c>
    </row>
    <row r="20550" spans="6:6">
      <c r="F20550" s="77">
        <v>100139916</v>
      </c>
    </row>
    <row r="20551" spans="6:6">
      <c r="F20551" s="77">
        <v>100139919</v>
      </c>
    </row>
    <row r="20552" spans="6:6">
      <c r="F20552" s="77">
        <v>100139929</v>
      </c>
    </row>
    <row r="20553" spans="6:6">
      <c r="F20553" s="77">
        <v>100139931</v>
      </c>
    </row>
    <row r="20554" spans="6:6">
      <c r="F20554" s="77">
        <v>100139934</v>
      </c>
    </row>
    <row r="20555" spans="6:6">
      <c r="F20555" s="77">
        <v>100139936</v>
      </c>
    </row>
    <row r="20556" spans="6:6">
      <c r="F20556" s="77">
        <v>100139949</v>
      </c>
    </row>
    <row r="20557" spans="6:6">
      <c r="F20557" s="77">
        <v>100139951</v>
      </c>
    </row>
    <row r="20558" spans="6:6">
      <c r="F20558" s="77">
        <v>100139952</v>
      </c>
    </row>
    <row r="20559" spans="6:6">
      <c r="F20559" s="77">
        <v>100139958</v>
      </c>
    </row>
    <row r="20560" spans="6:6">
      <c r="F20560" s="77">
        <v>100139961</v>
      </c>
    </row>
    <row r="20561" spans="6:6">
      <c r="F20561" s="77">
        <v>100139965</v>
      </c>
    </row>
    <row r="20562" spans="6:6">
      <c r="F20562" s="77">
        <v>100139973</v>
      </c>
    </row>
    <row r="20563" spans="6:6">
      <c r="F20563" s="77">
        <v>100139975</v>
      </c>
    </row>
    <row r="20564" spans="6:6">
      <c r="F20564" s="77">
        <v>100139986</v>
      </c>
    </row>
    <row r="20565" spans="6:6">
      <c r="F20565" s="77">
        <v>100139988</v>
      </c>
    </row>
    <row r="20566" spans="6:6">
      <c r="F20566" s="77">
        <v>100139990</v>
      </c>
    </row>
    <row r="20567" spans="6:6">
      <c r="F20567" s="77">
        <v>100139996</v>
      </c>
    </row>
    <row r="20568" spans="6:6">
      <c r="F20568" s="77">
        <v>100140012</v>
      </c>
    </row>
    <row r="20569" spans="6:6">
      <c r="F20569" s="77">
        <v>100140016</v>
      </c>
    </row>
    <row r="20570" spans="6:6">
      <c r="F20570" s="77">
        <v>100140029</v>
      </c>
    </row>
    <row r="20571" spans="6:6">
      <c r="F20571" s="77">
        <v>100140032</v>
      </c>
    </row>
    <row r="20572" spans="6:6">
      <c r="F20572" s="77">
        <v>100140038</v>
      </c>
    </row>
    <row r="20573" spans="6:6">
      <c r="F20573" s="77">
        <v>100140039</v>
      </c>
    </row>
    <row r="20574" spans="6:6">
      <c r="F20574" s="77">
        <v>100140040</v>
      </c>
    </row>
    <row r="20575" spans="6:6">
      <c r="F20575" s="77">
        <v>100140043</v>
      </c>
    </row>
    <row r="20576" spans="6:6">
      <c r="F20576" s="77">
        <v>100140050</v>
      </c>
    </row>
    <row r="20577" spans="6:6">
      <c r="F20577" s="77">
        <v>100140058</v>
      </c>
    </row>
    <row r="20578" spans="6:6">
      <c r="F20578" s="77">
        <v>100140062</v>
      </c>
    </row>
    <row r="20579" spans="6:6">
      <c r="F20579" s="77">
        <v>100140069</v>
      </c>
    </row>
    <row r="20580" spans="6:6">
      <c r="F20580" s="77">
        <v>100140075</v>
      </c>
    </row>
    <row r="20581" spans="6:6">
      <c r="F20581" s="77">
        <v>100140085</v>
      </c>
    </row>
    <row r="20582" spans="6:6">
      <c r="F20582" s="77">
        <v>100140103</v>
      </c>
    </row>
    <row r="20583" spans="6:6">
      <c r="F20583" s="77">
        <v>100140105</v>
      </c>
    </row>
    <row r="20584" spans="6:6">
      <c r="F20584" s="77">
        <v>100140107</v>
      </c>
    </row>
    <row r="20585" spans="6:6">
      <c r="F20585" s="77">
        <v>100140108</v>
      </c>
    </row>
    <row r="20586" spans="6:6">
      <c r="F20586" s="77">
        <v>100140115</v>
      </c>
    </row>
    <row r="20587" spans="6:6">
      <c r="F20587" s="77">
        <v>100140117</v>
      </c>
    </row>
    <row r="20588" spans="6:6">
      <c r="F20588" s="77">
        <v>100140121</v>
      </c>
    </row>
    <row r="20589" spans="6:6">
      <c r="F20589" s="77">
        <v>100140124</v>
      </c>
    </row>
    <row r="20590" spans="6:6">
      <c r="F20590" s="77">
        <v>100140126</v>
      </c>
    </row>
    <row r="20591" spans="6:6">
      <c r="F20591" s="77">
        <v>100140130</v>
      </c>
    </row>
    <row r="20592" spans="6:6">
      <c r="F20592" s="77">
        <v>100140133</v>
      </c>
    </row>
    <row r="20593" spans="6:6">
      <c r="F20593" s="77">
        <v>100140135</v>
      </c>
    </row>
    <row r="20594" spans="6:6">
      <c r="F20594" s="77">
        <v>100140136</v>
      </c>
    </row>
    <row r="20595" spans="6:6">
      <c r="F20595" s="77">
        <v>100140137</v>
      </c>
    </row>
    <row r="20596" spans="6:6">
      <c r="F20596" s="77">
        <v>100140139</v>
      </c>
    </row>
    <row r="20597" spans="6:6">
      <c r="F20597" s="77">
        <v>100140140</v>
      </c>
    </row>
    <row r="20598" spans="6:6">
      <c r="F20598" s="77">
        <v>100140142</v>
      </c>
    </row>
    <row r="20599" spans="6:6">
      <c r="F20599" s="77">
        <v>100140143</v>
      </c>
    </row>
    <row r="20600" spans="6:6">
      <c r="F20600" s="77">
        <v>100140149</v>
      </c>
    </row>
    <row r="20601" spans="6:6">
      <c r="F20601" s="77">
        <v>100140157</v>
      </c>
    </row>
    <row r="20602" spans="6:6">
      <c r="F20602" s="77">
        <v>100140158</v>
      </c>
    </row>
    <row r="20603" spans="6:6">
      <c r="F20603" s="77">
        <v>100140161</v>
      </c>
    </row>
    <row r="20604" spans="6:6">
      <c r="F20604" s="77">
        <v>100140162</v>
      </c>
    </row>
    <row r="20605" spans="6:6">
      <c r="F20605" s="77">
        <v>100140173</v>
      </c>
    </row>
    <row r="20606" spans="6:6">
      <c r="F20606" s="77">
        <v>100140174</v>
      </c>
    </row>
    <row r="20607" spans="6:6">
      <c r="F20607" s="77">
        <v>100140195</v>
      </c>
    </row>
    <row r="20608" spans="6:6">
      <c r="F20608" s="77">
        <v>100140203</v>
      </c>
    </row>
    <row r="20609" spans="6:6">
      <c r="F20609" s="77">
        <v>100140204</v>
      </c>
    </row>
    <row r="20610" spans="6:6">
      <c r="F20610" s="77">
        <v>100140207</v>
      </c>
    </row>
    <row r="20611" spans="6:6">
      <c r="F20611" s="77">
        <v>100140210</v>
      </c>
    </row>
    <row r="20612" spans="6:6">
      <c r="F20612" s="77">
        <v>100140212</v>
      </c>
    </row>
    <row r="20613" spans="6:6">
      <c r="F20613" s="77">
        <v>100140216</v>
      </c>
    </row>
    <row r="20614" spans="6:6">
      <c r="F20614" s="77">
        <v>100140223</v>
      </c>
    </row>
    <row r="20615" spans="6:6">
      <c r="F20615" s="77">
        <v>100140224</v>
      </c>
    </row>
    <row r="20616" spans="6:6">
      <c r="F20616" s="77">
        <v>100140226</v>
      </c>
    </row>
    <row r="20617" spans="6:6">
      <c r="F20617" s="77">
        <v>100140227</v>
      </c>
    </row>
    <row r="20618" spans="6:6">
      <c r="F20618" s="77">
        <v>100140244</v>
      </c>
    </row>
    <row r="20619" spans="6:6">
      <c r="F20619" s="77">
        <v>100140258</v>
      </c>
    </row>
    <row r="20620" spans="6:6">
      <c r="F20620" s="77">
        <v>100140261</v>
      </c>
    </row>
    <row r="20621" spans="6:6">
      <c r="F20621" s="77">
        <v>100140262</v>
      </c>
    </row>
    <row r="20622" spans="6:6">
      <c r="F20622" s="77">
        <v>100140270</v>
      </c>
    </row>
    <row r="20623" spans="6:6">
      <c r="F20623" s="77">
        <v>100140272</v>
      </c>
    </row>
    <row r="20624" spans="6:6">
      <c r="F20624" s="77">
        <v>100140276</v>
      </c>
    </row>
    <row r="20625" spans="6:6">
      <c r="F20625" s="77">
        <v>100140283</v>
      </c>
    </row>
    <row r="20626" spans="6:6">
      <c r="F20626" s="77">
        <v>100140301</v>
      </c>
    </row>
    <row r="20627" spans="6:6">
      <c r="F20627" s="77">
        <v>100140305</v>
      </c>
    </row>
    <row r="20628" spans="6:6">
      <c r="F20628" s="77">
        <v>100140306</v>
      </c>
    </row>
    <row r="20629" spans="6:6">
      <c r="F20629" s="77">
        <v>100140312</v>
      </c>
    </row>
    <row r="20630" spans="6:6">
      <c r="F20630" s="77">
        <v>100140314</v>
      </c>
    </row>
    <row r="20631" spans="6:6">
      <c r="F20631" s="77">
        <v>100140317</v>
      </c>
    </row>
    <row r="20632" spans="6:6">
      <c r="F20632" s="77">
        <v>100140328</v>
      </c>
    </row>
    <row r="20633" spans="6:6">
      <c r="F20633" s="77">
        <v>100140332</v>
      </c>
    </row>
    <row r="20634" spans="6:6">
      <c r="F20634" s="77">
        <v>100140337</v>
      </c>
    </row>
    <row r="20635" spans="6:6">
      <c r="F20635" s="77">
        <v>100140338</v>
      </c>
    </row>
    <row r="20636" spans="6:6">
      <c r="F20636" s="77">
        <v>100140342</v>
      </c>
    </row>
    <row r="20637" spans="6:6">
      <c r="F20637" s="77">
        <v>100140346</v>
      </c>
    </row>
    <row r="20638" spans="6:6">
      <c r="F20638" s="77">
        <v>100140348</v>
      </c>
    </row>
    <row r="20639" spans="6:6">
      <c r="F20639" s="77">
        <v>100140352</v>
      </c>
    </row>
    <row r="20640" spans="6:6">
      <c r="F20640" s="77">
        <v>100140355</v>
      </c>
    </row>
    <row r="20641" spans="6:6">
      <c r="F20641" s="77">
        <v>100140356</v>
      </c>
    </row>
    <row r="20642" spans="6:6">
      <c r="F20642" s="77">
        <v>100140361</v>
      </c>
    </row>
    <row r="20643" spans="6:6">
      <c r="F20643" s="77">
        <v>100140372</v>
      </c>
    </row>
    <row r="20644" spans="6:6">
      <c r="F20644" s="77">
        <v>100140382</v>
      </c>
    </row>
    <row r="20645" spans="6:6">
      <c r="F20645" s="77">
        <v>100140391</v>
      </c>
    </row>
    <row r="20646" spans="6:6">
      <c r="F20646" s="77">
        <v>100140395</v>
      </c>
    </row>
    <row r="20647" spans="6:6">
      <c r="F20647" s="77">
        <v>100140396</v>
      </c>
    </row>
    <row r="20648" spans="6:6">
      <c r="F20648" s="77">
        <v>100140403</v>
      </c>
    </row>
    <row r="20649" spans="6:6">
      <c r="F20649" s="77">
        <v>100140412</v>
      </c>
    </row>
    <row r="20650" spans="6:6">
      <c r="F20650" s="77">
        <v>100140415</v>
      </c>
    </row>
    <row r="20651" spans="6:6">
      <c r="F20651" s="77">
        <v>100140419</v>
      </c>
    </row>
    <row r="20652" spans="6:6">
      <c r="F20652" s="77">
        <v>100140421</v>
      </c>
    </row>
    <row r="20653" spans="6:6">
      <c r="F20653" s="77">
        <v>100140425</v>
      </c>
    </row>
    <row r="20654" spans="6:6">
      <c r="F20654" s="77">
        <v>100140426</v>
      </c>
    </row>
    <row r="20655" spans="6:6">
      <c r="F20655" s="77">
        <v>100140427</v>
      </c>
    </row>
    <row r="20656" spans="6:6">
      <c r="F20656" s="77">
        <v>100140428</v>
      </c>
    </row>
    <row r="20657" spans="6:6">
      <c r="F20657" s="77">
        <v>100140430</v>
      </c>
    </row>
    <row r="20658" spans="6:6">
      <c r="F20658" s="77">
        <v>100140431</v>
      </c>
    </row>
    <row r="20659" spans="6:6">
      <c r="F20659" s="77">
        <v>100140434</v>
      </c>
    </row>
    <row r="20660" spans="6:6">
      <c r="F20660" s="77">
        <v>100140439</v>
      </c>
    </row>
    <row r="20661" spans="6:6">
      <c r="F20661" s="77">
        <v>100140445</v>
      </c>
    </row>
    <row r="20662" spans="6:6">
      <c r="F20662" s="77">
        <v>100140446</v>
      </c>
    </row>
    <row r="20663" spans="6:6">
      <c r="F20663" s="77">
        <v>100140449</v>
      </c>
    </row>
    <row r="20664" spans="6:6">
      <c r="F20664" s="77">
        <v>100140451</v>
      </c>
    </row>
    <row r="20665" spans="6:6">
      <c r="F20665" s="77">
        <v>100140461</v>
      </c>
    </row>
    <row r="20666" spans="6:6">
      <c r="F20666" s="77">
        <v>100140471</v>
      </c>
    </row>
    <row r="20667" spans="6:6">
      <c r="F20667" s="77">
        <v>100140477</v>
      </c>
    </row>
    <row r="20668" spans="6:6">
      <c r="F20668" s="77">
        <v>100140487</v>
      </c>
    </row>
    <row r="20669" spans="6:6">
      <c r="F20669" s="77">
        <v>100140488</v>
      </c>
    </row>
    <row r="20670" spans="6:6">
      <c r="F20670" s="77">
        <v>100140490</v>
      </c>
    </row>
    <row r="20671" spans="6:6">
      <c r="F20671" s="77">
        <v>100140493</v>
      </c>
    </row>
    <row r="20672" spans="6:6">
      <c r="F20672" s="77">
        <v>100140494</v>
      </c>
    </row>
    <row r="20673" spans="6:6">
      <c r="F20673" s="77">
        <v>100140500</v>
      </c>
    </row>
    <row r="20674" spans="6:6">
      <c r="F20674" s="77">
        <v>100140501</v>
      </c>
    </row>
    <row r="20675" spans="6:6">
      <c r="F20675" s="77">
        <v>100140503</v>
      </c>
    </row>
    <row r="20676" spans="6:6">
      <c r="F20676" s="77">
        <v>100140504</v>
      </c>
    </row>
    <row r="20677" spans="6:6">
      <c r="F20677" s="77">
        <v>100140514</v>
      </c>
    </row>
    <row r="20678" spans="6:6">
      <c r="F20678" s="77">
        <v>100140517</v>
      </c>
    </row>
    <row r="20679" spans="6:6">
      <c r="F20679" s="77">
        <v>100140523</v>
      </c>
    </row>
    <row r="20680" spans="6:6">
      <c r="F20680" s="77">
        <v>100140530</v>
      </c>
    </row>
    <row r="20681" spans="6:6">
      <c r="F20681" s="77">
        <v>100140532</v>
      </c>
    </row>
    <row r="20682" spans="6:6">
      <c r="F20682" s="77">
        <v>100140533</v>
      </c>
    </row>
    <row r="20683" spans="6:6">
      <c r="F20683" s="77">
        <v>100140537</v>
      </c>
    </row>
    <row r="20684" spans="6:6">
      <c r="F20684" s="77">
        <v>100140540</v>
      </c>
    </row>
    <row r="20685" spans="6:6">
      <c r="F20685" s="77">
        <v>100140544</v>
      </c>
    </row>
    <row r="20686" spans="6:6">
      <c r="F20686" s="77">
        <v>100140550</v>
      </c>
    </row>
    <row r="20687" spans="6:6">
      <c r="F20687" s="77">
        <v>100140553</v>
      </c>
    </row>
    <row r="20688" spans="6:6">
      <c r="F20688" s="77">
        <v>100140559</v>
      </c>
    </row>
    <row r="20689" spans="6:6">
      <c r="F20689" s="77">
        <v>100140560</v>
      </c>
    </row>
    <row r="20690" spans="6:6">
      <c r="F20690" s="77">
        <v>100140565</v>
      </c>
    </row>
    <row r="20691" spans="6:6">
      <c r="F20691" s="77">
        <v>100140566</v>
      </c>
    </row>
    <row r="20692" spans="6:6">
      <c r="F20692" s="77">
        <v>100140567</v>
      </c>
    </row>
    <row r="20693" spans="6:6">
      <c r="F20693" s="77">
        <v>100140568</v>
      </c>
    </row>
    <row r="20694" spans="6:6">
      <c r="F20694" s="77">
        <v>100140571</v>
      </c>
    </row>
    <row r="20695" spans="6:6">
      <c r="F20695" s="77">
        <v>100140583</v>
      </c>
    </row>
    <row r="20696" spans="6:6">
      <c r="F20696" s="77">
        <v>100140586</v>
      </c>
    </row>
    <row r="20697" spans="6:6">
      <c r="F20697" s="77">
        <v>100140587</v>
      </c>
    </row>
    <row r="20698" spans="6:6">
      <c r="F20698" s="77">
        <v>100140590</v>
      </c>
    </row>
    <row r="20699" spans="6:6">
      <c r="F20699" s="77">
        <v>100140593</v>
      </c>
    </row>
    <row r="20700" spans="6:6">
      <c r="F20700" s="77">
        <v>100140603</v>
      </c>
    </row>
    <row r="20701" spans="6:6">
      <c r="F20701" s="77">
        <v>100140613</v>
      </c>
    </row>
    <row r="20702" spans="6:6">
      <c r="F20702" s="77">
        <v>100140614</v>
      </c>
    </row>
    <row r="20703" spans="6:6">
      <c r="F20703" s="77">
        <v>100140616</v>
      </c>
    </row>
    <row r="20704" spans="6:6">
      <c r="F20704" s="77">
        <v>100140617</v>
      </c>
    </row>
    <row r="20705" spans="6:6">
      <c r="F20705" s="77">
        <v>100140619</v>
      </c>
    </row>
    <row r="20706" spans="6:6">
      <c r="F20706" s="77">
        <v>100140629</v>
      </c>
    </row>
    <row r="20707" spans="6:6">
      <c r="F20707" s="77">
        <v>100140639</v>
      </c>
    </row>
    <row r="20708" spans="6:6">
      <c r="F20708" s="77">
        <v>100140640</v>
      </c>
    </row>
    <row r="20709" spans="6:6">
      <c r="F20709" s="77">
        <v>100140642</v>
      </c>
    </row>
    <row r="20710" spans="6:6">
      <c r="F20710" s="77">
        <v>100140644</v>
      </c>
    </row>
    <row r="20711" spans="6:6">
      <c r="F20711" s="77">
        <v>100140646</v>
      </c>
    </row>
    <row r="20712" spans="6:6">
      <c r="F20712" s="77">
        <v>100140659</v>
      </c>
    </row>
    <row r="20713" spans="6:6">
      <c r="F20713" s="77">
        <v>100140668</v>
      </c>
    </row>
    <row r="20714" spans="6:6">
      <c r="F20714" s="77">
        <v>100140683</v>
      </c>
    </row>
    <row r="20715" spans="6:6">
      <c r="F20715" s="77">
        <v>100140695</v>
      </c>
    </row>
    <row r="20716" spans="6:6">
      <c r="F20716" s="77">
        <v>100140698</v>
      </c>
    </row>
    <row r="20717" spans="6:6">
      <c r="F20717" s="77">
        <v>100140704</v>
      </c>
    </row>
    <row r="20718" spans="6:6">
      <c r="F20718" s="77">
        <v>100140713</v>
      </c>
    </row>
    <row r="20719" spans="6:6">
      <c r="F20719" s="77">
        <v>100140718</v>
      </c>
    </row>
    <row r="20720" spans="6:6">
      <c r="F20720" s="77">
        <v>100140723</v>
      </c>
    </row>
    <row r="20721" spans="6:6">
      <c r="F20721" s="77">
        <v>100140729</v>
      </c>
    </row>
    <row r="20722" spans="6:6">
      <c r="F20722" s="77">
        <v>100140733</v>
      </c>
    </row>
    <row r="20723" spans="6:6">
      <c r="F20723" s="77">
        <v>100140740</v>
      </c>
    </row>
    <row r="20724" spans="6:6">
      <c r="F20724" s="77">
        <v>100140741</v>
      </c>
    </row>
    <row r="20725" spans="6:6">
      <c r="F20725" s="77">
        <v>100140742</v>
      </c>
    </row>
    <row r="20726" spans="6:6">
      <c r="F20726" s="77">
        <v>100140748</v>
      </c>
    </row>
    <row r="20727" spans="6:6">
      <c r="F20727" s="77">
        <v>100140752</v>
      </c>
    </row>
    <row r="20728" spans="6:6">
      <c r="F20728" s="77">
        <v>100140756</v>
      </c>
    </row>
    <row r="20729" spans="6:6">
      <c r="F20729" s="77">
        <v>100140763</v>
      </c>
    </row>
    <row r="20730" spans="6:6">
      <c r="F20730" s="77">
        <v>100140787</v>
      </c>
    </row>
    <row r="20731" spans="6:6">
      <c r="F20731" s="77">
        <v>100140788</v>
      </c>
    </row>
    <row r="20732" spans="6:6">
      <c r="F20732" s="77">
        <v>100140789</v>
      </c>
    </row>
    <row r="20733" spans="6:6">
      <c r="F20733" s="77">
        <v>100140797</v>
      </c>
    </row>
    <row r="20734" spans="6:6">
      <c r="F20734" s="77">
        <v>100140801</v>
      </c>
    </row>
    <row r="20735" spans="6:6">
      <c r="F20735" s="77">
        <v>100140821</v>
      </c>
    </row>
    <row r="20736" spans="6:6">
      <c r="F20736" s="77">
        <v>100140839</v>
      </c>
    </row>
    <row r="20737" spans="6:6">
      <c r="F20737" s="77">
        <v>100140850</v>
      </c>
    </row>
    <row r="20738" spans="6:6">
      <c r="F20738" s="77">
        <v>100140861</v>
      </c>
    </row>
    <row r="20739" spans="6:6">
      <c r="F20739" s="77">
        <v>100140862</v>
      </c>
    </row>
    <row r="20740" spans="6:6">
      <c r="F20740" s="77">
        <v>100140865</v>
      </c>
    </row>
    <row r="20741" spans="6:6">
      <c r="F20741" s="77">
        <v>100140871</v>
      </c>
    </row>
    <row r="20742" spans="6:6">
      <c r="F20742" s="77">
        <v>100140872</v>
      </c>
    </row>
    <row r="20743" spans="6:6">
      <c r="F20743" s="77">
        <v>100140873</v>
      </c>
    </row>
    <row r="20744" spans="6:6">
      <c r="F20744" s="77">
        <v>100140878</v>
      </c>
    </row>
    <row r="20745" spans="6:6">
      <c r="F20745" s="77">
        <v>100140881</v>
      </c>
    </row>
    <row r="20746" spans="6:6">
      <c r="F20746" s="77">
        <v>100140892</v>
      </c>
    </row>
    <row r="20747" spans="6:6">
      <c r="F20747" s="77">
        <v>100140898</v>
      </c>
    </row>
    <row r="20748" spans="6:6">
      <c r="F20748" s="77">
        <v>100140902</v>
      </c>
    </row>
    <row r="20749" spans="6:6">
      <c r="F20749" s="77">
        <v>100140912</v>
      </c>
    </row>
    <row r="20750" spans="6:6">
      <c r="F20750" s="77">
        <v>100140915</v>
      </c>
    </row>
    <row r="20751" spans="6:6">
      <c r="F20751" s="77">
        <v>100140934</v>
      </c>
    </row>
    <row r="20752" spans="6:6">
      <c r="F20752" s="77">
        <v>100140939</v>
      </c>
    </row>
    <row r="20753" spans="6:6">
      <c r="F20753" s="77">
        <v>100140945</v>
      </c>
    </row>
    <row r="20754" spans="6:6">
      <c r="F20754" s="77">
        <v>100140947</v>
      </c>
    </row>
    <row r="20755" spans="6:6">
      <c r="F20755" s="77">
        <v>100140951</v>
      </c>
    </row>
    <row r="20756" spans="6:6">
      <c r="F20756" s="77">
        <v>100140955</v>
      </c>
    </row>
    <row r="20757" spans="6:6">
      <c r="F20757" s="77">
        <v>100140958</v>
      </c>
    </row>
    <row r="20758" spans="6:6">
      <c r="F20758" s="77">
        <v>100140959</v>
      </c>
    </row>
    <row r="20759" spans="6:6">
      <c r="F20759" s="77">
        <v>100140960</v>
      </c>
    </row>
    <row r="20760" spans="6:6">
      <c r="F20760" s="77">
        <v>100140966</v>
      </c>
    </row>
    <row r="20761" spans="6:6">
      <c r="F20761" s="77">
        <v>100140999</v>
      </c>
    </row>
    <row r="20762" spans="6:6">
      <c r="F20762" s="77">
        <v>100141003</v>
      </c>
    </row>
    <row r="20763" spans="6:6">
      <c r="F20763" s="77">
        <v>100141009</v>
      </c>
    </row>
    <row r="20764" spans="6:6">
      <c r="F20764" s="77">
        <v>100141012</v>
      </c>
    </row>
    <row r="20765" spans="6:6">
      <c r="F20765" s="77">
        <v>100141014</v>
      </c>
    </row>
    <row r="20766" spans="6:6">
      <c r="F20766" s="77">
        <v>100141016</v>
      </c>
    </row>
    <row r="20767" spans="6:6">
      <c r="F20767" s="77">
        <v>100141020</v>
      </c>
    </row>
    <row r="20768" spans="6:6">
      <c r="F20768" s="77">
        <v>100141021</v>
      </c>
    </row>
    <row r="20769" spans="6:6">
      <c r="F20769" s="77">
        <v>100141023</v>
      </c>
    </row>
    <row r="20770" spans="6:6">
      <c r="F20770" s="77">
        <v>100141025</v>
      </c>
    </row>
    <row r="20771" spans="6:6">
      <c r="F20771" s="77">
        <v>100141036</v>
      </c>
    </row>
    <row r="20772" spans="6:6">
      <c r="F20772" s="77">
        <v>100141038</v>
      </c>
    </row>
    <row r="20773" spans="6:6">
      <c r="F20773" s="77">
        <v>100141052</v>
      </c>
    </row>
    <row r="20774" spans="6:6">
      <c r="F20774" s="77">
        <v>100141057</v>
      </c>
    </row>
    <row r="20775" spans="6:6">
      <c r="F20775" s="77">
        <v>100141063</v>
      </c>
    </row>
    <row r="20776" spans="6:6">
      <c r="F20776" s="77">
        <v>100141064</v>
      </c>
    </row>
    <row r="20777" spans="6:6">
      <c r="F20777" s="77">
        <v>100141070</v>
      </c>
    </row>
    <row r="20778" spans="6:6">
      <c r="F20778" s="77">
        <v>100141071</v>
      </c>
    </row>
    <row r="20779" spans="6:6">
      <c r="F20779" s="77">
        <v>100141072</v>
      </c>
    </row>
    <row r="20780" spans="6:6">
      <c r="F20780" s="77">
        <v>100141076</v>
      </c>
    </row>
    <row r="20781" spans="6:6">
      <c r="F20781" s="77">
        <v>100141080</v>
      </c>
    </row>
    <row r="20782" spans="6:6">
      <c r="F20782" s="77">
        <v>100141086</v>
      </c>
    </row>
    <row r="20783" spans="6:6">
      <c r="F20783" s="77">
        <v>100141098</v>
      </c>
    </row>
    <row r="20784" spans="6:6">
      <c r="F20784" s="77">
        <v>100141100</v>
      </c>
    </row>
    <row r="20785" spans="6:6">
      <c r="F20785" s="77">
        <v>100141101</v>
      </c>
    </row>
    <row r="20786" spans="6:6">
      <c r="F20786" s="77">
        <v>100141107</v>
      </c>
    </row>
    <row r="20787" spans="6:6">
      <c r="F20787" s="77">
        <v>100141108</v>
      </c>
    </row>
    <row r="20788" spans="6:6">
      <c r="F20788" s="77">
        <v>100141117</v>
      </c>
    </row>
    <row r="20789" spans="6:6">
      <c r="F20789" s="77">
        <v>100141128</v>
      </c>
    </row>
    <row r="20790" spans="6:6">
      <c r="F20790" s="77">
        <v>100141133</v>
      </c>
    </row>
    <row r="20791" spans="6:6">
      <c r="F20791" s="77">
        <v>100141141</v>
      </c>
    </row>
    <row r="20792" spans="6:6">
      <c r="F20792" s="77">
        <v>100141142</v>
      </c>
    </row>
    <row r="20793" spans="6:6">
      <c r="F20793" s="77">
        <v>100141145</v>
      </c>
    </row>
    <row r="20794" spans="6:6">
      <c r="F20794" s="77">
        <v>100141148</v>
      </c>
    </row>
    <row r="20795" spans="6:6">
      <c r="F20795" s="77">
        <v>100141157</v>
      </c>
    </row>
    <row r="20796" spans="6:6">
      <c r="F20796" s="77">
        <v>100141158</v>
      </c>
    </row>
    <row r="20797" spans="6:6">
      <c r="F20797" s="77">
        <v>100141168</v>
      </c>
    </row>
    <row r="20798" spans="6:6">
      <c r="F20798" s="77">
        <v>100141172</v>
      </c>
    </row>
    <row r="20799" spans="6:6">
      <c r="F20799" s="77">
        <v>100141174</v>
      </c>
    </row>
    <row r="20800" spans="6:6">
      <c r="F20800" s="77">
        <v>100141181</v>
      </c>
    </row>
    <row r="20801" spans="6:6">
      <c r="F20801" s="77">
        <v>100141185</v>
      </c>
    </row>
    <row r="20802" spans="6:6">
      <c r="F20802" s="77">
        <v>100141189</v>
      </c>
    </row>
    <row r="20803" spans="6:6">
      <c r="F20803" s="77">
        <v>100141194</v>
      </c>
    </row>
    <row r="20804" spans="6:6">
      <c r="F20804" s="77">
        <v>100141197</v>
      </c>
    </row>
    <row r="20805" spans="6:6">
      <c r="F20805" s="77">
        <v>100141203</v>
      </c>
    </row>
    <row r="20806" spans="6:6">
      <c r="F20806" s="77">
        <v>100141209</v>
      </c>
    </row>
    <row r="20807" spans="6:6">
      <c r="F20807" s="77">
        <v>100141210</v>
      </c>
    </row>
    <row r="20808" spans="6:6">
      <c r="F20808" s="77">
        <v>100141212</v>
      </c>
    </row>
    <row r="20809" spans="6:6">
      <c r="F20809" s="77">
        <v>100141213</v>
      </c>
    </row>
    <row r="20810" spans="6:6">
      <c r="F20810" s="77">
        <v>100141215</v>
      </c>
    </row>
    <row r="20811" spans="6:6">
      <c r="F20811" s="77">
        <v>100141216</v>
      </c>
    </row>
    <row r="20812" spans="6:6">
      <c r="F20812" s="77">
        <v>100141222</v>
      </c>
    </row>
    <row r="20813" spans="6:6">
      <c r="F20813" s="77">
        <v>100141228</v>
      </c>
    </row>
    <row r="20814" spans="6:6">
      <c r="F20814" s="77">
        <v>100141230</v>
      </c>
    </row>
    <row r="20815" spans="6:6">
      <c r="F20815" s="77">
        <v>100141235</v>
      </c>
    </row>
    <row r="20816" spans="6:6">
      <c r="F20816" s="77">
        <v>100141239</v>
      </c>
    </row>
    <row r="20817" spans="6:6">
      <c r="F20817" s="77">
        <v>100141242</v>
      </c>
    </row>
    <row r="20818" spans="6:6">
      <c r="F20818" s="77">
        <v>100141246</v>
      </c>
    </row>
    <row r="20819" spans="6:6">
      <c r="F20819" s="77">
        <v>100141253</v>
      </c>
    </row>
    <row r="20820" spans="6:6">
      <c r="F20820" s="77">
        <v>100141258</v>
      </c>
    </row>
    <row r="20821" spans="6:6">
      <c r="F20821" s="77">
        <v>100141260</v>
      </c>
    </row>
    <row r="20822" spans="6:6">
      <c r="F20822" s="77">
        <v>100141266</v>
      </c>
    </row>
    <row r="20823" spans="6:6">
      <c r="F20823" s="77">
        <v>100141268</v>
      </c>
    </row>
    <row r="20824" spans="6:6">
      <c r="F20824" s="77">
        <v>100141277</v>
      </c>
    </row>
    <row r="20825" spans="6:6">
      <c r="F20825" s="77">
        <v>100141283</v>
      </c>
    </row>
    <row r="20826" spans="6:6">
      <c r="F20826" s="77">
        <v>100141284</v>
      </c>
    </row>
    <row r="20827" spans="6:6">
      <c r="F20827" s="77">
        <v>100141288</v>
      </c>
    </row>
    <row r="20828" spans="6:6">
      <c r="F20828" s="77">
        <v>100141289</v>
      </c>
    </row>
    <row r="20829" spans="6:6">
      <c r="F20829" s="77">
        <v>100141457</v>
      </c>
    </row>
    <row r="20830" spans="6:6">
      <c r="F20830" s="77">
        <v>100144618</v>
      </c>
    </row>
    <row r="20831" spans="6:6">
      <c r="F20831" s="77">
        <v>100170855</v>
      </c>
    </row>
    <row r="20832" spans="6:6">
      <c r="F20832" s="77">
        <v>100170856</v>
      </c>
    </row>
    <row r="20833" spans="6:6">
      <c r="F20833" s="77">
        <v>100170857</v>
      </c>
    </row>
    <row r="20834" spans="6:6">
      <c r="F20834" s="77">
        <v>100170858</v>
      </c>
    </row>
    <row r="20835" spans="6:6">
      <c r="F20835" s="77">
        <v>100170859</v>
      </c>
    </row>
    <row r="20836" spans="6:6">
      <c r="F20836" s="77">
        <v>100170861</v>
      </c>
    </row>
    <row r="20837" spans="6:6">
      <c r="F20837" s="77">
        <v>100170862</v>
      </c>
    </row>
    <row r="20838" spans="6:6">
      <c r="F20838" s="77">
        <v>100170863</v>
      </c>
    </row>
    <row r="20839" spans="6:6">
      <c r="F20839" s="77">
        <v>100170865</v>
      </c>
    </row>
    <row r="20840" spans="6:6">
      <c r="F20840" s="77">
        <v>100170866</v>
      </c>
    </row>
    <row r="20841" spans="6:6">
      <c r="F20841" s="77">
        <v>100170867</v>
      </c>
    </row>
    <row r="20842" spans="6:6">
      <c r="F20842" s="77">
        <v>100170869</v>
      </c>
    </row>
    <row r="20843" spans="6:6">
      <c r="F20843" s="77">
        <v>100170870</v>
      </c>
    </row>
    <row r="20844" spans="6:6">
      <c r="F20844" s="77">
        <v>100170871</v>
      </c>
    </row>
    <row r="20845" spans="6:6">
      <c r="F20845" s="77">
        <v>100170872</v>
      </c>
    </row>
    <row r="20846" spans="6:6">
      <c r="F20846" s="77">
        <v>100170873</v>
      </c>
    </row>
    <row r="20847" spans="6:6">
      <c r="F20847" s="77">
        <v>100170874</v>
      </c>
    </row>
    <row r="20848" spans="6:6">
      <c r="F20848" s="77">
        <v>100170875</v>
      </c>
    </row>
    <row r="20849" spans="6:6">
      <c r="F20849" s="77">
        <v>100170877</v>
      </c>
    </row>
    <row r="20850" spans="6:6">
      <c r="F20850" s="77">
        <v>100170878</v>
      </c>
    </row>
    <row r="20851" spans="6:6">
      <c r="F20851" s="77">
        <v>100170879</v>
      </c>
    </row>
    <row r="20852" spans="6:6">
      <c r="F20852" s="77">
        <v>100170881</v>
      </c>
    </row>
    <row r="20853" spans="6:6">
      <c r="F20853" s="77">
        <v>100170882</v>
      </c>
    </row>
    <row r="20854" spans="6:6">
      <c r="F20854" s="77">
        <v>100170883</v>
      </c>
    </row>
    <row r="20855" spans="6:6">
      <c r="F20855" s="77">
        <v>100170884</v>
      </c>
    </row>
    <row r="20856" spans="6:6">
      <c r="F20856" s="77">
        <v>100170885</v>
      </c>
    </row>
    <row r="20857" spans="6:6">
      <c r="F20857" s="77">
        <v>100170886</v>
      </c>
    </row>
    <row r="20858" spans="6:6">
      <c r="F20858" s="77">
        <v>100170887</v>
      </c>
    </row>
    <row r="20859" spans="6:6">
      <c r="F20859" s="77">
        <v>100170888</v>
      </c>
    </row>
    <row r="20860" spans="6:6">
      <c r="F20860" s="77">
        <v>100170889</v>
      </c>
    </row>
    <row r="20861" spans="6:6">
      <c r="F20861" s="77">
        <v>100170890</v>
      </c>
    </row>
    <row r="20862" spans="6:6">
      <c r="F20862" s="77">
        <v>100170891</v>
      </c>
    </row>
    <row r="20863" spans="6:6">
      <c r="F20863" s="77">
        <v>100170892</v>
      </c>
    </row>
    <row r="20864" spans="6:6">
      <c r="F20864" s="77">
        <v>100170894</v>
      </c>
    </row>
    <row r="20865" spans="6:6">
      <c r="F20865" s="77">
        <v>100170895</v>
      </c>
    </row>
    <row r="20866" spans="6:6">
      <c r="F20866" s="77">
        <v>100170896</v>
      </c>
    </row>
    <row r="20867" spans="6:6">
      <c r="F20867" s="77">
        <v>100170897</v>
      </c>
    </row>
    <row r="20868" spans="6:6">
      <c r="F20868" s="77">
        <v>100170898</v>
      </c>
    </row>
    <row r="20869" spans="6:6">
      <c r="F20869" s="77">
        <v>100170899</v>
      </c>
    </row>
    <row r="20870" spans="6:6">
      <c r="F20870" s="77">
        <v>100170900</v>
      </c>
    </row>
    <row r="20871" spans="6:6">
      <c r="F20871" s="77">
        <v>100170901</v>
      </c>
    </row>
    <row r="20872" spans="6:6">
      <c r="F20872" s="77">
        <v>100170902</v>
      </c>
    </row>
    <row r="20873" spans="6:6">
      <c r="F20873" s="77">
        <v>100170903</v>
      </c>
    </row>
    <row r="20874" spans="6:6">
      <c r="F20874" s="77">
        <v>100170904</v>
      </c>
    </row>
    <row r="20875" spans="6:6">
      <c r="F20875" s="77">
        <v>100170905</v>
      </c>
    </row>
    <row r="20876" spans="6:6">
      <c r="F20876" s="77">
        <v>100170906</v>
      </c>
    </row>
    <row r="20877" spans="6:6">
      <c r="F20877" s="77">
        <v>100170907</v>
      </c>
    </row>
    <row r="20878" spans="6:6">
      <c r="F20878" s="77">
        <v>100170908</v>
      </c>
    </row>
    <row r="20879" spans="6:6">
      <c r="F20879" s="77">
        <v>100170909</v>
      </c>
    </row>
    <row r="20880" spans="6:6">
      <c r="F20880" s="77">
        <v>100170910</v>
      </c>
    </row>
    <row r="20881" spans="6:6">
      <c r="F20881" s="77">
        <v>100170911</v>
      </c>
    </row>
    <row r="20882" spans="6:6">
      <c r="F20882" s="77">
        <v>100170912</v>
      </c>
    </row>
    <row r="20883" spans="6:6">
      <c r="F20883" s="77">
        <v>100170913</v>
      </c>
    </row>
    <row r="20884" spans="6:6">
      <c r="F20884" s="77">
        <v>100170914</v>
      </c>
    </row>
    <row r="20885" spans="6:6">
      <c r="F20885" s="77">
        <v>100170915</v>
      </c>
    </row>
    <row r="20886" spans="6:6">
      <c r="F20886" s="77">
        <v>100170916</v>
      </c>
    </row>
    <row r="20887" spans="6:6">
      <c r="F20887" s="77">
        <v>100170919</v>
      </c>
    </row>
    <row r="20888" spans="6:6">
      <c r="F20888" s="77">
        <v>100170920</v>
      </c>
    </row>
    <row r="20889" spans="6:6">
      <c r="F20889" s="77">
        <v>100170921</v>
      </c>
    </row>
    <row r="20890" spans="6:6">
      <c r="F20890" s="77">
        <v>100170922</v>
      </c>
    </row>
    <row r="20891" spans="6:6">
      <c r="F20891" s="77">
        <v>100170923</v>
      </c>
    </row>
    <row r="20892" spans="6:6">
      <c r="F20892" s="77">
        <v>100170924</v>
      </c>
    </row>
    <row r="20893" spans="6:6">
      <c r="F20893" s="77">
        <v>100170925</v>
      </c>
    </row>
    <row r="20894" spans="6:6">
      <c r="F20894" s="77">
        <v>100170926</v>
      </c>
    </row>
    <row r="20895" spans="6:6">
      <c r="F20895" s="77">
        <v>100170927</v>
      </c>
    </row>
    <row r="20896" spans="6:6">
      <c r="F20896" s="77">
        <v>100170928</v>
      </c>
    </row>
    <row r="20897" spans="6:6">
      <c r="F20897" s="77">
        <v>100170929</v>
      </c>
    </row>
    <row r="20898" spans="6:6">
      <c r="F20898" s="77">
        <v>100170930</v>
      </c>
    </row>
    <row r="20899" spans="6:6">
      <c r="F20899" s="77">
        <v>100170931</v>
      </c>
    </row>
    <row r="20900" spans="6:6">
      <c r="F20900" s="77">
        <v>100170932</v>
      </c>
    </row>
    <row r="20901" spans="6:6">
      <c r="F20901" s="77">
        <v>100170933</v>
      </c>
    </row>
    <row r="20902" spans="6:6">
      <c r="F20902" s="77">
        <v>100170934</v>
      </c>
    </row>
    <row r="20903" spans="6:6">
      <c r="F20903" s="77">
        <v>100170935</v>
      </c>
    </row>
    <row r="20904" spans="6:6">
      <c r="F20904" s="77">
        <v>100170936</v>
      </c>
    </row>
    <row r="20905" spans="6:6">
      <c r="F20905" s="77">
        <v>100170937</v>
      </c>
    </row>
    <row r="20906" spans="6:6">
      <c r="F20906" s="77">
        <v>100174923</v>
      </c>
    </row>
    <row r="20907" spans="6:6">
      <c r="F20907" s="77">
        <v>100174924</v>
      </c>
    </row>
    <row r="20908" spans="6:6">
      <c r="F20908" s="77">
        <v>100190887</v>
      </c>
    </row>
    <row r="20909" spans="6:6">
      <c r="F20909" s="77">
        <v>100190914</v>
      </c>
    </row>
    <row r="20910" spans="6:6">
      <c r="F20910" s="77">
        <v>100190915</v>
      </c>
    </row>
    <row r="20911" spans="6:6">
      <c r="F20911" s="77">
        <v>100196897</v>
      </c>
    </row>
    <row r="20912" spans="6:6">
      <c r="F20912" s="77">
        <v>100196898</v>
      </c>
    </row>
    <row r="20913" spans="6:6">
      <c r="F20913" s="77">
        <v>100196899</v>
      </c>
    </row>
    <row r="20914" spans="6:6">
      <c r="F20914" s="77">
        <v>100196900</v>
      </c>
    </row>
    <row r="20915" spans="6:6">
      <c r="F20915" s="77">
        <v>100196901</v>
      </c>
    </row>
    <row r="20916" spans="6:6">
      <c r="F20916" s="77">
        <v>100196902</v>
      </c>
    </row>
    <row r="20917" spans="6:6">
      <c r="F20917" s="77">
        <v>100270684</v>
      </c>
    </row>
    <row r="20918" spans="6:6">
      <c r="F20918" s="77">
        <v>100270749</v>
      </c>
    </row>
    <row r="20919" spans="6:6">
      <c r="F20919" s="77">
        <v>100270756</v>
      </c>
    </row>
    <row r="20920" spans="6:6">
      <c r="F20920" s="77">
        <v>100270792</v>
      </c>
    </row>
    <row r="20921" spans="6:6">
      <c r="F20921" s="77">
        <v>100271685</v>
      </c>
    </row>
    <row r="20922" spans="6:6">
      <c r="F20922" s="77">
        <v>100271720</v>
      </c>
    </row>
    <row r="20923" spans="6:6">
      <c r="F20923" s="77">
        <v>100271721</v>
      </c>
    </row>
    <row r="20924" spans="6:6">
      <c r="F20924" s="77">
        <v>100271757</v>
      </c>
    </row>
    <row r="20925" spans="6:6">
      <c r="F20925" s="77">
        <v>100271834</v>
      </c>
    </row>
    <row r="20926" spans="6:6">
      <c r="F20926" s="77">
        <v>100271839</v>
      </c>
    </row>
    <row r="20927" spans="6:6">
      <c r="F20927" s="77">
        <v>100271850</v>
      </c>
    </row>
    <row r="20928" spans="6:6">
      <c r="F20928" s="77">
        <v>100271851</v>
      </c>
    </row>
    <row r="20929" spans="6:6">
      <c r="F20929" s="77">
        <v>100271926</v>
      </c>
    </row>
    <row r="20930" spans="6:6">
      <c r="F20930" s="77">
        <v>100294723</v>
      </c>
    </row>
    <row r="20931" spans="6:6">
      <c r="F20931" s="77">
        <v>100294726</v>
      </c>
    </row>
    <row r="20932" spans="6:6">
      <c r="F20932" s="77">
        <v>100294743</v>
      </c>
    </row>
    <row r="20933" spans="6:6">
      <c r="F20933" s="77">
        <v>100294746</v>
      </c>
    </row>
    <row r="20934" spans="6:6">
      <c r="F20934" s="77">
        <v>100294754</v>
      </c>
    </row>
    <row r="20935" spans="6:6">
      <c r="F20935" s="77">
        <v>100294758</v>
      </c>
    </row>
    <row r="20936" spans="6:6">
      <c r="F20936" s="77">
        <v>100294763</v>
      </c>
    </row>
    <row r="20937" spans="6:6">
      <c r="F20937" s="77">
        <v>100294771</v>
      </c>
    </row>
    <row r="20938" spans="6:6">
      <c r="F20938" s="77">
        <v>100294774</v>
      </c>
    </row>
    <row r="20939" spans="6:6">
      <c r="F20939" s="77">
        <v>100294792</v>
      </c>
    </row>
    <row r="20940" spans="6:6">
      <c r="F20940" s="77">
        <v>100294795</v>
      </c>
    </row>
    <row r="20941" spans="6:6">
      <c r="F20941" s="77">
        <v>100294797</v>
      </c>
    </row>
    <row r="20942" spans="6:6">
      <c r="F20942" s="77">
        <v>100294814</v>
      </c>
    </row>
    <row r="20943" spans="6:6">
      <c r="F20943" s="77">
        <v>100294879</v>
      </c>
    </row>
    <row r="20944" spans="6:6">
      <c r="F20944" s="77">
        <v>100294880</v>
      </c>
    </row>
    <row r="20945" spans="6:6">
      <c r="F20945" s="77">
        <v>100294888</v>
      </c>
    </row>
    <row r="20946" spans="6:6">
      <c r="F20946" s="77">
        <v>100294901</v>
      </c>
    </row>
    <row r="20947" spans="6:6">
      <c r="F20947" s="77">
        <v>100294908</v>
      </c>
    </row>
    <row r="20948" spans="6:6">
      <c r="F20948" s="77">
        <v>100294909</v>
      </c>
    </row>
    <row r="20949" spans="6:6">
      <c r="F20949" s="77">
        <v>100294910</v>
      </c>
    </row>
    <row r="20950" spans="6:6">
      <c r="F20950" s="77">
        <v>100294918</v>
      </c>
    </row>
    <row r="20951" spans="6:6">
      <c r="F20951" s="77">
        <v>100294923</v>
      </c>
    </row>
    <row r="20952" spans="6:6">
      <c r="F20952" s="77">
        <v>100294924</v>
      </c>
    </row>
    <row r="20953" spans="6:6">
      <c r="F20953" s="77">
        <v>100294926</v>
      </c>
    </row>
    <row r="20954" spans="6:6">
      <c r="F20954" s="77">
        <v>100294933</v>
      </c>
    </row>
    <row r="20955" spans="6:6">
      <c r="F20955" s="77">
        <v>100294934</v>
      </c>
    </row>
    <row r="20956" spans="6:6">
      <c r="F20956" s="77">
        <v>100294935</v>
      </c>
    </row>
    <row r="20957" spans="6:6">
      <c r="F20957" s="77">
        <v>100294936</v>
      </c>
    </row>
    <row r="20958" spans="6:6">
      <c r="F20958" s="77">
        <v>100294937</v>
      </c>
    </row>
    <row r="20959" spans="6:6">
      <c r="F20959" s="77">
        <v>100294941</v>
      </c>
    </row>
    <row r="20960" spans="6:6">
      <c r="F20960" s="77">
        <v>100294952</v>
      </c>
    </row>
    <row r="20961" spans="6:6">
      <c r="F20961" s="77">
        <v>100294954</v>
      </c>
    </row>
    <row r="20962" spans="6:6">
      <c r="F20962" s="77">
        <v>100294956</v>
      </c>
    </row>
    <row r="20963" spans="6:6">
      <c r="F20963" s="77">
        <v>100294963</v>
      </c>
    </row>
    <row r="20964" spans="6:6">
      <c r="F20964" s="77">
        <v>100294973</v>
      </c>
    </row>
    <row r="20965" spans="6:6">
      <c r="F20965" s="77">
        <v>100294979</v>
      </c>
    </row>
    <row r="20966" spans="6:6">
      <c r="F20966" s="77">
        <v>100294980</v>
      </c>
    </row>
    <row r="20967" spans="6:6">
      <c r="F20967" s="77">
        <v>100294981</v>
      </c>
    </row>
    <row r="20968" spans="6:6">
      <c r="F20968" s="77">
        <v>100294994</v>
      </c>
    </row>
    <row r="20969" spans="6:6">
      <c r="F20969" s="77">
        <v>100295015</v>
      </c>
    </row>
    <row r="20970" spans="6:6">
      <c r="F20970" s="77">
        <v>100295019</v>
      </c>
    </row>
    <row r="20971" spans="6:6">
      <c r="F20971" s="77">
        <v>100295021</v>
      </c>
    </row>
    <row r="20972" spans="6:6">
      <c r="F20972" s="77">
        <v>100295043</v>
      </c>
    </row>
    <row r="20973" spans="6:6">
      <c r="F20973" s="77">
        <v>100295047</v>
      </c>
    </row>
    <row r="20974" spans="6:6">
      <c r="F20974" s="77">
        <v>100295063</v>
      </c>
    </row>
    <row r="20975" spans="6:6">
      <c r="F20975" s="77">
        <v>100295064</v>
      </c>
    </row>
    <row r="20976" spans="6:6">
      <c r="F20976" s="77">
        <v>100295066</v>
      </c>
    </row>
    <row r="20977" spans="6:6">
      <c r="F20977" s="77">
        <v>100295070</v>
      </c>
    </row>
    <row r="20978" spans="6:6">
      <c r="F20978" s="77">
        <v>100295083</v>
      </c>
    </row>
    <row r="20979" spans="6:6">
      <c r="F20979" s="77">
        <v>100295125</v>
      </c>
    </row>
    <row r="20980" spans="6:6">
      <c r="F20980" s="77">
        <v>100295130</v>
      </c>
    </row>
    <row r="20981" spans="6:6">
      <c r="F20981" s="77">
        <v>100295144</v>
      </c>
    </row>
    <row r="20982" spans="6:6">
      <c r="F20982" s="77">
        <v>100295149</v>
      </c>
    </row>
    <row r="20983" spans="6:6">
      <c r="F20983" s="77">
        <v>100295167</v>
      </c>
    </row>
    <row r="20984" spans="6:6">
      <c r="F20984" s="77">
        <v>100295182</v>
      </c>
    </row>
    <row r="20985" spans="6:6">
      <c r="F20985" s="77">
        <v>100295193</v>
      </c>
    </row>
    <row r="20986" spans="6:6">
      <c r="F20986" s="77">
        <v>100295196</v>
      </c>
    </row>
    <row r="20987" spans="6:6">
      <c r="F20987" s="77">
        <v>100295202</v>
      </c>
    </row>
    <row r="20988" spans="6:6">
      <c r="F20988" s="77">
        <v>100295209</v>
      </c>
    </row>
    <row r="20989" spans="6:6">
      <c r="F20989" s="77">
        <v>100295210</v>
      </c>
    </row>
    <row r="20990" spans="6:6">
      <c r="F20990" s="77">
        <v>100295214</v>
      </c>
    </row>
    <row r="20991" spans="6:6">
      <c r="F20991" s="77">
        <v>100295221</v>
      </c>
    </row>
    <row r="20992" spans="6:6">
      <c r="F20992" s="77">
        <v>100295225</v>
      </c>
    </row>
    <row r="20993" spans="6:6">
      <c r="F20993" s="77">
        <v>100295228</v>
      </c>
    </row>
    <row r="20994" spans="6:6">
      <c r="F20994" s="77">
        <v>100295230</v>
      </c>
    </row>
    <row r="20995" spans="6:6">
      <c r="F20995" s="77">
        <v>100295231</v>
      </c>
    </row>
    <row r="20996" spans="6:6">
      <c r="F20996" s="77">
        <v>100295249</v>
      </c>
    </row>
    <row r="20997" spans="6:6">
      <c r="F20997" s="77">
        <v>100295267</v>
      </c>
    </row>
    <row r="20998" spans="6:6">
      <c r="F20998" s="77">
        <v>100295268</v>
      </c>
    </row>
    <row r="20999" spans="6:6">
      <c r="F20999" s="77">
        <v>100295271</v>
      </c>
    </row>
    <row r="21000" spans="6:6">
      <c r="F21000" s="77">
        <v>100295281</v>
      </c>
    </row>
    <row r="21001" spans="6:6">
      <c r="F21001" s="77">
        <v>100295296</v>
      </c>
    </row>
    <row r="21002" spans="6:6">
      <c r="F21002" s="77">
        <v>100295300</v>
      </c>
    </row>
    <row r="21003" spans="6:6">
      <c r="F21003" s="77">
        <v>100295315</v>
      </c>
    </row>
    <row r="21004" spans="6:6">
      <c r="F21004" s="77">
        <v>100295316</v>
      </c>
    </row>
    <row r="21005" spans="6:6">
      <c r="F21005" s="77">
        <v>100295331</v>
      </c>
    </row>
    <row r="21006" spans="6:6">
      <c r="F21006" s="77">
        <v>100295338</v>
      </c>
    </row>
    <row r="21007" spans="6:6">
      <c r="F21007" s="77">
        <v>100295347</v>
      </c>
    </row>
    <row r="21008" spans="6:6">
      <c r="F21008" s="77">
        <v>100295358</v>
      </c>
    </row>
    <row r="21009" spans="6:6">
      <c r="F21009" s="77">
        <v>100295371</v>
      </c>
    </row>
    <row r="21010" spans="6:6">
      <c r="F21010" s="77">
        <v>100295375</v>
      </c>
    </row>
    <row r="21011" spans="6:6">
      <c r="F21011" s="77">
        <v>100295381</v>
      </c>
    </row>
    <row r="21012" spans="6:6">
      <c r="F21012" s="77">
        <v>100295382</v>
      </c>
    </row>
    <row r="21013" spans="6:6">
      <c r="F21013" s="77">
        <v>100295452</v>
      </c>
    </row>
    <row r="21014" spans="6:6">
      <c r="F21014" s="77">
        <v>100295469</v>
      </c>
    </row>
    <row r="21015" spans="6:6">
      <c r="F21015" s="77">
        <v>100295476</v>
      </c>
    </row>
    <row r="21016" spans="6:6">
      <c r="F21016" s="77">
        <v>100295485</v>
      </c>
    </row>
    <row r="21017" spans="6:6">
      <c r="F21017" s="77">
        <v>100295495</v>
      </c>
    </row>
    <row r="21018" spans="6:6">
      <c r="F21018" s="77">
        <v>100295504</v>
      </c>
    </row>
    <row r="21019" spans="6:6">
      <c r="F21019" s="77">
        <v>100295505</v>
      </c>
    </row>
    <row r="21020" spans="6:6">
      <c r="F21020" s="77">
        <v>100295524</v>
      </c>
    </row>
    <row r="21021" spans="6:6">
      <c r="F21021" s="77">
        <v>100295528</v>
      </c>
    </row>
    <row r="21022" spans="6:6">
      <c r="F21022" s="77">
        <v>100295545</v>
      </c>
    </row>
    <row r="21023" spans="6:6">
      <c r="F21023" s="77">
        <v>100295548</v>
      </c>
    </row>
    <row r="21024" spans="6:6">
      <c r="F21024" s="77">
        <v>100295549</v>
      </c>
    </row>
    <row r="21025" spans="6:6">
      <c r="F21025" s="77">
        <v>100295551</v>
      </c>
    </row>
    <row r="21026" spans="6:6">
      <c r="F21026" s="77">
        <v>100295562</v>
      </c>
    </row>
    <row r="21027" spans="6:6">
      <c r="F21027" s="77">
        <v>100295568</v>
      </c>
    </row>
    <row r="21028" spans="6:6">
      <c r="F21028" s="77">
        <v>100295585</v>
      </c>
    </row>
    <row r="21029" spans="6:6">
      <c r="F21029" s="77">
        <v>100295594</v>
      </c>
    </row>
    <row r="21030" spans="6:6">
      <c r="F21030" s="77">
        <v>100295610</v>
      </c>
    </row>
    <row r="21031" spans="6:6">
      <c r="F21031" s="77">
        <v>100295614</v>
      </c>
    </row>
    <row r="21032" spans="6:6">
      <c r="F21032" s="77">
        <v>100295626</v>
      </c>
    </row>
    <row r="21033" spans="6:6">
      <c r="F21033" s="77">
        <v>100295631</v>
      </c>
    </row>
    <row r="21034" spans="6:6">
      <c r="F21034" s="77">
        <v>100295639</v>
      </c>
    </row>
    <row r="21035" spans="6:6">
      <c r="F21035" s="77">
        <v>100295645</v>
      </c>
    </row>
    <row r="21036" spans="6:6">
      <c r="F21036" s="77">
        <v>100295656</v>
      </c>
    </row>
    <row r="21037" spans="6:6">
      <c r="F21037" s="77">
        <v>100295666</v>
      </c>
    </row>
    <row r="21038" spans="6:6">
      <c r="F21038" s="77">
        <v>100295672</v>
      </c>
    </row>
    <row r="21039" spans="6:6">
      <c r="F21039" s="77">
        <v>100295687</v>
      </c>
    </row>
    <row r="21040" spans="6:6">
      <c r="F21040" s="77">
        <v>100295693</v>
      </c>
    </row>
    <row r="21041" spans="6:6">
      <c r="F21041" s="77">
        <v>100295703</v>
      </c>
    </row>
    <row r="21042" spans="6:6">
      <c r="F21042" s="77">
        <v>100295711</v>
      </c>
    </row>
    <row r="21043" spans="6:6">
      <c r="F21043" s="77">
        <v>100295712</v>
      </c>
    </row>
    <row r="21044" spans="6:6">
      <c r="F21044" s="77">
        <v>100295715</v>
      </c>
    </row>
    <row r="21045" spans="6:6">
      <c r="F21045" s="77">
        <v>100295719</v>
      </c>
    </row>
    <row r="21046" spans="6:6">
      <c r="F21046" s="77">
        <v>100295728</v>
      </c>
    </row>
    <row r="21047" spans="6:6">
      <c r="F21047" s="77">
        <v>100295732</v>
      </c>
    </row>
    <row r="21048" spans="6:6">
      <c r="F21048" s="77">
        <v>100295734</v>
      </c>
    </row>
    <row r="21049" spans="6:6">
      <c r="F21049" s="77">
        <v>100295735</v>
      </c>
    </row>
    <row r="21050" spans="6:6">
      <c r="F21050" s="77">
        <v>100295741</v>
      </c>
    </row>
    <row r="21051" spans="6:6">
      <c r="F21051" s="77">
        <v>100295742</v>
      </c>
    </row>
    <row r="21052" spans="6:6">
      <c r="F21052" s="77">
        <v>100295744</v>
      </c>
    </row>
    <row r="21053" spans="6:6">
      <c r="F21053" s="77">
        <v>100295747</v>
      </c>
    </row>
    <row r="21054" spans="6:6">
      <c r="F21054" s="77">
        <v>100295750</v>
      </c>
    </row>
    <row r="21055" spans="6:6">
      <c r="F21055" s="77">
        <v>100295757</v>
      </c>
    </row>
    <row r="21056" spans="6:6">
      <c r="F21056" s="77">
        <v>100295770</v>
      </c>
    </row>
    <row r="21057" spans="6:6">
      <c r="F21057" s="77">
        <v>100295775</v>
      </c>
    </row>
    <row r="21058" spans="6:6">
      <c r="F21058" s="77">
        <v>100295780</v>
      </c>
    </row>
    <row r="21059" spans="6:6">
      <c r="F21059" s="77">
        <v>100295782</v>
      </c>
    </row>
    <row r="21060" spans="6:6">
      <c r="F21060" s="77">
        <v>100295797</v>
      </c>
    </row>
    <row r="21061" spans="6:6">
      <c r="F21061" s="77">
        <v>100295800</v>
      </c>
    </row>
    <row r="21062" spans="6:6">
      <c r="F21062" s="77">
        <v>100295803</v>
      </c>
    </row>
    <row r="21063" spans="6:6">
      <c r="F21063" s="77">
        <v>100295806</v>
      </c>
    </row>
    <row r="21064" spans="6:6">
      <c r="F21064" s="77">
        <v>100295814</v>
      </c>
    </row>
    <row r="21065" spans="6:6">
      <c r="F21065" s="77">
        <v>100295817</v>
      </c>
    </row>
    <row r="21066" spans="6:6">
      <c r="F21066" s="77">
        <v>100295820</v>
      </c>
    </row>
    <row r="21067" spans="6:6">
      <c r="F21067" s="77">
        <v>100295823</v>
      </c>
    </row>
    <row r="21068" spans="6:6">
      <c r="F21068" s="77">
        <v>100295831</v>
      </c>
    </row>
    <row r="21069" spans="6:6">
      <c r="F21069" s="77">
        <v>100295832</v>
      </c>
    </row>
    <row r="21070" spans="6:6">
      <c r="F21070" s="77">
        <v>100295833</v>
      </c>
    </row>
    <row r="21071" spans="6:6">
      <c r="F21071" s="77">
        <v>100295840</v>
      </c>
    </row>
    <row r="21072" spans="6:6">
      <c r="F21072" s="77">
        <v>100295842</v>
      </c>
    </row>
    <row r="21073" spans="6:6">
      <c r="F21073" s="77">
        <v>100295848</v>
      </c>
    </row>
    <row r="21074" spans="6:6">
      <c r="F21074" s="77">
        <v>100295855</v>
      </c>
    </row>
    <row r="21075" spans="6:6">
      <c r="F21075" s="77">
        <v>100295869</v>
      </c>
    </row>
    <row r="21076" spans="6:6">
      <c r="F21076" s="77">
        <v>100295873</v>
      </c>
    </row>
    <row r="21077" spans="6:6">
      <c r="F21077" s="77">
        <v>100295881</v>
      </c>
    </row>
    <row r="21078" spans="6:6">
      <c r="F21078" s="77">
        <v>100295883</v>
      </c>
    </row>
    <row r="21079" spans="6:6">
      <c r="F21079" s="77">
        <v>100295884</v>
      </c>
    </row>
    <row r="21080" spans="6:6">
      <c r="F21080" s="77">
        <v>100295902</v>
      </c>
    </row>
    <row r="21081" spans="6:6">
      <c r="F21081" s="77">
        <v>100295922</v>
      </c>
    </row>
    <row r="21082" spans="6:6">
      <c r="F21082" s="77">
        <v>100295928</v>
      </c>
    </row>
    <row r="21083" spans="6:6">
      <c r="F21083" s="77">
        <v>100295930</v>
      </c>
    </row>
    <row r="21084" spans="6:6">
      <c r="F21084" s="77">
        <v>100295932</v>
      </c>
    </row>
    <row r="21085" spans="6:6">
      <c r="F21085" s="77">
        <v>100295935</v>
      </c>
    </row>
    <row r="21086" spans="6:6">
      <c r="F21086" s="77">
        <v>100295940</v>
      </c>
    </row>
    <row r="21087" spans="6:6">
      <c r="F21087" s="77">
        <v>100295951</v>
      </c>
    </row>
    <row r="21088" spans="6:6">
      <c r="F21088" s="77">
        <v>100295971</v>
      </c>
    </row>
    <row r="21089" spans="6:6">
      <c r="F21089" s="77">
        <v>100295973</v>
      </c>
    </row>
    <row r="21090" spans="6:6">
      <c r="F21090" s="77">
        <v>100295994</v>
      </c>
    </row>
    <row r="21091" spans="6:6">
      <c r="F21091" s="77">
        <v>100295995</v>
      </c>
    </row>
    <row r="21092" spans="6:6">
      <c r="F21092" s="77">
        <v>100296004</v>
      </c>
    </row>
    <row r="21093" spans="6:6">
      <c r="F21093" s="77">
        <v>100296025</v>
      </c>
    </row>
    <row r="21094" spans="6:6">
      <c r="F21094" s="77">
        <v>100296035</v>
      </c>
    </row>
    <row r="21095" spans="6:6">
      <c r="F21095" s="77">
        <v>100296050</v>
      </c>
    </row>
    <row r="21096" spans="6:6">
      <c r="F21096" s="77">
        <v>100296081</v>
      </c>
    </row>
    <row r="21097" spans="6:6">
      <c r="F21097" s="77">
        <v>100296082</v>
      </c>
    </row>
    <row r="21098" spans="6:6">
      <c r="F21098" s="77">
        <v>100296100</v>
      </c>
    </row>
    <row r="21099" spans="6:6">
      <c r="F21099" s="77">
        <v>100296102</v>
      </c>
    </row>
    <row r="21100" spans="6:6">
      <c r="F21100" s="77">
        <v>100296105</v>
      </c>
    </row>
    <row r="21101" spans="6:6">
      <c r="F21101" s="77">
        <v>100296113</v>
      </c>
    </row>
    <row r="21102" spans="6:6">
      <c r="F21102" s="77">
        <v>100296119</v>
      </c>
    </row>
    <row r="21103" spans="6:6">
      <c r="F21103" s="77">
        <v>100296121</v>
      </c>
    </row>
    <row r="21104" spans="6:6">
      <c r="F21104" s="77">
        <v>100296123</v>
      </c>
    </row>
    <row r="21105" spans="6:6">
      <c r="F21105" s="77">
        <v>100296156</v>
      </c>
    </row>
    <row r="21106" spans="6:6">
      <c r="F21106" s="77">
        <v>100296162</v>
      </c>
    </row>
    <row r="21107" spans="6:6">
      <c r="F21107" s="77">
        <v>100296163</v>
      </c>
    </row>
    <row r="21108" spans="6:6">
      <c r="F21108" s="77">
        <v>100296164</v>
      </c>
    </row>
    <row r="21109" spans="6:6">
      <c r="F21109" s="77">
        <v>100296166</v>
      </c>
    </row>
    <row r="21110" spans="6:6">
      <c r="F21110" s="77">
        <v>100296178</v>
      </c>
    </row>
    <row r="21111" spans="6:6">
      <c r="F21111" s="77">
        <v>100296181</v>
      </c>
    </row>
    <row r="21112" spans="6:6">
      <c r="F21112" s="77">
        <v>100296195</v>
      </c>
    </row>
    <row r="21113" spans="6:6">
      <c r="F21113" s="77">
        <v>100296199</v>
      </c>
    </row>
    <row r="21114" spans="6:6">
      <c r="F21114" s="77">
        <v>100296203</v>
      </c>
    </row>
    <row r="21115" spans="6:6">
      <c r="F21115" s="77">
        <v>100296205</v>
      </c>
    </row>
    <row r="21116" spans="6:6">
      <c r="F21116" s="77">
        <v>100296211</v>
      </c>
    </row>
    <row r="21117" spans="6:6">
      <c r="F21117" s="77">
        <v>100296216</v>
      </c>
    </row>
    <row r="21118" spans="6:6">
      <c r="F21118" s="77">
        <v>100296226</v>
      </c>
    </row>
    <row r="21119" spans="6:6">
      <c r="F21119" s="77">
        <v>100296227</v>
      </c>
    </row>
    <row r="21120" spans="6:6">
      <c r="F21120" s="77">
        <v>100296234</v>
      </c>
    </row>
    <row r="21121" spans="6:6">
      <c r="F21121" s="77">
        <v>100296236</v>
      </c>
    </row>
    <row r="21122" spans="6:6">
      <c r="F21122" s="77">
        <v>100296237</v>
      </c>
    </row>
    <row r="21123" spans="6:6">
      <c r="F21123" s="77">
        <v>100296238</v>
      </c>
    </row>
    <row r="21124" spans="6:6">
      <c r="F21124" s="77">
        <v>100296245</v>
      </c>
    </row>
    <row r="21125" spans="6:6">
      <c r="F21125" s="77">
        <v>100296252</v>
      </c>
    </row>
    <row r="21126" spans="6:6">
      <c r="F21126" s="77">
        <v>100296254</v>
      </c>
    </row>
    <row r="21127" spans="6:6">
      <c r="F21127" s="77">
        <v>100296255</v>
      </c>
    </row>
    <row r="21128" spans="6:6">
      <c r="F21128" s="77">
        <v>100296257</v>
      </c>
    </row>
    <row r="21129" spans="6:6">
      <c r="F21129" s="77">
        <v>100296268</v>
      </c>
    </row>
    <row r="21130" spans="6:6">
      <c r="F21130" s="77">
        <v>100296271</v>
      </c>
    </row>
    <row r="21131" spans="6:6">
      <c r="F21131" s="77">
        <v>100296272</v>
      </c>
    </row>
    <row r="21132" spans="6:6">
      <c r="F21132" s="77">
        <v>100296274</v>
      </c>
    </row>
    <row r="21133" spans="6:6">
      <c r="F21133" s="77">
        <v>100296277</v>
      </c>
    </row>
    <row r="21134" spans="6:6">
      <c r="F21134" s="77">
        <v>100296286</v>
      </c>
    </row>
    <row r="21135" spans="6:6">
      <c r="F21135" s="77">
        <v>100296298</v>
      </c>
    </row>
    <row r="21136" spans="6:6">
      <c r="F21136" s="77">
        <v>100296299</v>
      </c>
    </row>
    <row r="21137" spans="6:6">
      <c r="F21137" s="77">
        <v>100296311</v>
      </c>
    </row>
    <row r="21138" spans="6:6">
      <c r="F21138" s="77">
        <v>100296313</v>
      </c>
    </row>
    <row r="21139" spans="6:6">
      <c r="F21139" s="77">
        <v>100296320</v>
      </c>
    </row>
    <row r="21140" spans="6:6">
      <c r="F21140" s="77">
        <v>100296324</v>
      </c>
    </row>
    <row r="21141" spans="6:6">
      <c r="F21141" s="77">
        <v>100296331</v>
      </c>
    </row>
    <row r="21142" spans="6:6">
      <c r="F21142" s="77">
        <v>100296344</v>
      </c>
    </row>
    <row r="21143" spans="6:6">
      <c r="F21143" s="77">
        <v>100296348</v>
      </c>
    </row>
    <row r="21144" spans="6:6">
      <c r="F21144" s="77">
        <v>100296365</v>
      </c>
    </row>
    <row r="21145" spans="6:6">
      <c r="F21145" s="77">
        <v>100296376</v>
      </c>
    </row>
    <row r="21146" spans="6:6">
      <c r="F21146" s="77">
        <v>100296379</v>
      </c>
    </row>
    <row r="21147" spans="6:6">
      <c r="F21147" s="77">
        <v>100296381</v>
      </c>
    </row>
    <row r="21148" spans="6:6">
      <c r="F21148" s="77">
        <v>100296392</v>
      </c>
    </row>
    <row r="21149" spans="6:6">
      <c r="F21149" s="77">
        <v>100296398</v>
      </c>
    </row>
    <row r="21150" spans="6:6">
      <c r="F21150" s="77">
        <v>100296400</v>
      </c>
    </row>
    <row r="21151" spans="6:6">
      <c r="F21151" s="77">
        <v>100296401</v>
      </c>
    </row>
    <row r="21152" spans="6:6">
      <c r="F21152" s="77">
        <v>100296406</v>
      </c>
    </row>
    <row r="21153" spans="6:6">
      <c r="F21153" s="77">
        <v>100296410</v>
      </c>
    </row>
    <row r="21154" spans="6:6">
      <c r="F21154" s="77">
        <v>100296412</v>
      </c>
    </row>
    <row r="21155" spans="6:6">
      <c r="F21155" s="77">
        <v>100296421</v>
      </c>
    </row>
    <row r="21156" spans="6:6">
      <c r="F21156" s="77">
        <v>100296424</v>
      </c>
    </row>
    <row r="21157" spans="6:6">
      <c r="F21157" s="77">
        <v>100296434</v>
      </c>
    </row>
    <row r="21158" spans="6:6">
      <c r="F21158" s="77">
        <v>100296443</v>
      </c>
    </row>
    <row r="21159" spans="6:6">
      <c r="F21159" s="77">
        <v>100296455</v>
      </c>
    </row>
    <row r="21160" spans="6:6">
      <c r="F21160" s="77">
        <v>100296458</v>
      </c>
    </row>
    <row r="21161" spans="6:6">
      <c r="F21161" s="77">
        <v>100296459</v>
      </c>
    </row>
    <row r="21162" spans="6:6">
      <c r="F21162" s="77">
        <v>100296460</v>
      </c>
    </row>
    <row r="21163" spans="6:6">
      <c r="F21163" s="77">
        <v>100296463</v>
      </c>
    </row>
    <row r="21164" spans="6:6">
      <c r="F21164" s="77">
        <v>100296470</v>
      </c>
    </row>
    <row r="21165" spans="6:6">
      <c r="F21165" s="77">
        <v>100296471</v>
      </c>
    </row>
    <row r="21166" spans="6:6">
      <c r="F21166" s="77">
        <v>100296475</v>
      </c>
    </row>
    <row r="21167" spans="6:6">
      <c r="F21167" s="77">
        <v>100296486</v>
      </c>
    </row>
    <row r="21168" spans="6:6">
      <c r="F21168" s="77">
        <v>100296489</v>
      </c>
    </row>
    <row r="21169" spans="6:6">
      <c r="F21169" s="77">
        <v>100296496</v>
      </c>
    </row>
    <row r="21170" spans="6:6">
      <c r="F21170" s="77">
        <v>100296502</v>
      </c>
    </row>
    <row r="21171" spans="6:6">
      <c r="F21171" s="77">
        <v>100296505</v>
      </c>
    </row>
    <row r="21172" spans="6:6">
      <c r="F21172" s="77">
        <v>100296524</v>
      </c>
    </row>
    <row r="21173" spans="6:6">
      <c r="F21173" s="77">
        <v>100296529</v>
      </c>
    </row>
    <row r="21174" spans="6:6">
      <c r="F21174" s="77">
        <v>100296537</v>
      </c>
    </row>
    <row r="21175" spans="6:6">
      <c r="F21175" s="77">
        <v>100296544</v>
      </c>
    </row>
    <row r="21176" spans="6:6">
      <c r="F21176" s="77">
        <v>100296545</v>
      </c>
    </row>
    <row r="21177" spans="6:6">
      <c r="F21177" s="77">
        <v>100296550</v>
      </c>
    </row>
    <row r="21178" spans="6:6">
      <c r="F21178" s="77">
        <v>100296555</v>
      </c>
    </row>
    <row r="21179" spans="6:6">
      <c r="F21179" s="77">
        <v>100296562</v>
      </c>
    </row>
    <row r="21180" spans="6:6">
      <c r="F21180" s="77">
        <v>100296565</v>
      </c>
    </row>
    <row r="21181" spans="6:6">
      <c r="F21181" s="77">
        <v>100296583</v>
      </c>
    </row>
    <row r="21182" spans="6:6">
      <c r="F21182" s="77">
        <v>100296586</v>
      </c>
    </row>
    <row r="21183" spans="6:6">
      <c r="F21183" s="77">
        <v>100296588</v>
      </c>
    </row>
    <row r="21184" spans="6:6">
      <c r="F21184" s="77">
        <v>100296599</v>
      </c>
    </row>
    <row r="21185" spans="6:6">
      <c r="F21185" s="77">
        <v>100296605</v>
      </c>
    </row>
    <row r="21186" spans="6:6">
      <c r="F21186" s="77">
        <v>100296618</v>
      </c>
    </row>
    <row r="21187" spans="6:6">
      <c r="F21187" s="77">
        <v>100296624</v>
      </c>
    </row>
    <row r="21188" spans="6:6">
      <c r="F21188" s="77">
        <v>100296627</v>
      </c>
    </row>
    <row r="21189" spans="6:6">
      <c r="F21189" s="77">
        <v>100296631</v>
      </c>
    </row>
    <row r="21190" spans="6:6">
      <c r="F21190" s="77">
        <v>100296635</v>
      </c>
    </row>
    <row r="21191" spans="6:6">
      <c r="F21191" s="77">
        <v>100296637</v>
      </c>
    </row>
    <row r="21192" spans="6:6">
      <c r="F21192" s="77">
        <v>100296640</v>
      </c>
    </row>
    <row r="21193" spans="6:6">
      <c r="F21193" s="77">
        <v>100296670</v>
      </c>
    </row>
    <row r="21194" spans="6:6">
      <c r="F21194" s="77">
        <v>100296677</v>
      </c>
    </row>
    <row r="21195" spans="6:6">
      <c r="F21195" s="77">
        <v>100296683</v>
      </c>
    </row>
    <row r="21196" spans="6:6">
      <c r="F21196" s="77">
        <v>100296694</v>
      </c>
    </row>
    <row r="21197" spans="6:6">
      <c r="F21197" s="77">
        <v>100296695</v>
      </c>
    </row>
    <row r="21198" spans="6:6">
      <c r="F21198" s="77">
        <v>100296742</v>
      </c>
    </row>
    <row r="21199" spans="6:6">
      <c r="F21199" s="77">
        <v>100296752</v>
      </c>
    </row>
    <row r="21200" spans="6:6">
      <c r="F21200" s="77">
        <v>100296765</v>
      </c>
    </row>
    <row r="21201" spans="6:6">
      <c r="F21201" s="77">
        <v>100296776</v>
      </c>
    </row>
    <row r="21202" spans="6:6">
      <c r="F21202" s="77">
        <v>100296778</v>
      </c>
    </row>
    <row r="21203" spans="6:6">
      <c r="F21203" s="77">
        <v>100296784</v>
      </c>
    </row>
    <row r="21204" spans="6:6">
      <c r="F21204" s="77">
        <v>100296787</v>
      </c>
    </row>
    <row r="21205" spans="6:6">
      <c r="F21205" s="77">
        <v>100296799</v>
      </c>
    </row>
    <row r="21206" spans="6:6">
      <c r="F21206" s="77">
        <v>100296800</v>
      </c>
    </row>
    <row r="21207" spans="6:6">
      <c r="F21207" s="77">
        <v>100296806</v>
      </c>
    </row>
    <row r="21208" spans="6:6">
      <c r="F21208" s="77">
        <v>100296808</v>
      </c>
    </row>
    <row r="21209" spans="6:6">
      <c r="F21209" s="77">
        <v>100296832</v>
      </c>
    </row>
    <row r="21210" spans="6:6">
      <c r="F21210" s="77">
        <v>100296837</v>
      </c>
    </row>
    <row r="21211" spans="6:6">
      <c r="F21211" s="77">
        <v>100296842</v>
      </c>
    </row>
    <row r="21212" spans="6:6">
      <c r="F21212" s="77">
        <v>100296844</v>
      </c>
    </row>
    <row r="21213" spans="6:6">
      <c r="F21213" s="77">
        <v>100296883</v>
      </c>
    </row>
    <row r="21214" spans="6:6">
      <c r="F21214" s="77">
        <v>100296891</v>
      </c>
    </row>
    <row r="21215" spans="6:6">
      <c r="F21215" s="77">
        <v>100296895</v>
      </c>
    </row>
    <row r="21216" spans="6:6">
      <c r="F21216" s="77">
        <v>100296900</v>
      </c>
    </row>
    <row r="21217" spans="6:6">
      <c r="F21217" s="77">
        <v>100296901</v>
      </c>
    </row>
    <row r="21218" spans="6:6">
      <c r="F21218" s="77">
        <v>100296910</v>
      </c>
    </row>
    <row r="21219" spans="6:6">
      <c r="F21219" s="77">
        <v>100296918</v>
      </c>
    </row>
    <row r="21220" spans="6:6">
      <c r="F21220" s="77">
        <v>100296926</v>
      </c>
    </row>
    <row r="21221" spans="6:6">
      <c r="F21221" s="77">
        <v>100296928</v>
      </c>
    </row>
    <row r="21222" spans="6:6">
      <c r="F21222" s="77">
        <v>100296935</v>
      </c>
    </row>
    <row r="21223" spans="6:6">
      <c r="F21223" s="77">
        <v>100296937</v>
      </c>
    </row>
    <row r="21224" spans="6:6">
      <c r="F21224" s="77">
        <v>100296952</v>
      </c>
    </row>
    <row r="21225" spans="6:6">
      <c r="F21225" s="77">
        <v>100296953</v>
      </c>
    </row>
    <row r="21226" spans="6:6">
      <c r="F21226" s="77">
        <v>100296970</v>
      </c>
    </row>
    <row r="21227" spans="6:6">
      <c r="F21227" s="77">
        <v>100296974</v>
      </c>
    </row>
    <row r="21228" spans="6:6">
      <c r="F21228" s="77">
        <v>100296997</v>
      </c>
    </row>
    <row r="21229" spans="6:6">
      <c r="F21229" s="77">
        <v>100297004</v>
      </c>
    </row>
    <row r="21230" spans="6:6">
      <c r="F21230" s="77">
        <v>100297006</v>
      </c>
    </row>
    <row r="21231" spans="6:6">
      <c r="F21231" s="77">
        <v>100297018</v>
      </c>
    </row>
    <row r="21232" spans="6:6">
      <c r="F21232" s="77">
        <v>100297029</v>
      </c>
    </row>
    <row r="21233" spans="6:6">
      <c r="F21233" s="77">
        <v>100297044</v>
      </c>
    </row>
    <row r="21234" spans="6:6">
      <c r="F21234" s="77">
        <v>100297056</v>
      </c>
    </row>
    <row r="21235" spans="6:6">
      <c r="F21235" s="77">
        <v>100297058</v>
      </c>
    </row>
    <row r="21236" spans="6:6">
      <c r="F21236" s="77">
        <v>100297059</v>
      </c>
    </row>
    <row r="21237" spans="6:6">
      <c r="F21237" s="77">
        <v>100297063</v>
      </c>
    </row>
    <row r="21238" spans="6:6">
      <c r="F21238" s="77">
        <v>100297073</v>
      </c>
    </row>
    <row r="21239" spans="6:6">
      <c r="F21239" s="77">
        <v>100297075</v>
      </c>
    </row>
    <row r="21240" spans="6:6">
      <c r="F21240" s="77">
        <v>100297080</v>
      </c>
    </row>
    <row r="21241" spans="6:6">
      <c r="F21241" s="77">
        <v>100297097</v>
      </c>
    </row>
    <row r="21242" spans="6:6">
      <c r="F21242" s="77">
        <v>100297099</v>
      </c>
    </row>
    <row r="21243" spans="6:6">
      <c r="F21243" s="77">
        <v>100297110</v>
      </c>
    </row>
    <row r="21244" spans="6:6">
      <c r="F21244" s="77">
        <v>100297121</v>
      </c>
    </row>
    <row r="21245" spans="6:6">
      <c r="F21245" s="77">
        <v>100297122</v>
      </c>
    </row>
    <row r="21246" spans="6:6">
      <c r="F21246" s="77">
        <v>100297123</v>
      </c>
    </row>
    <row r="21247" spans="6:6">
      <c r="F21247" s="77">
        <v>100297130</v>
      </c>
    </row>
    <row r="21248" spans="6:6">
      <c r="F21248" s="77">
        <v>100297143</v>
      </c>
    </row>
    <row r="21249" spans="6:6">
      <c r="F21249" s="77">
        <v>100297150</v>
      </c>
    </row>
    <row r="21250" spans="6:6">
      <c r="F21250" s="77">
        <v>100297152</v>
      </c>
    </row>
    <row r="21251" spans="6:6">
      <c r="F21251" s="77">
        <v>100297153</v>
      </c>
    </row>
    <row r="21252" spans="6:6">
      <c r="F21252" s="77">
        <v>100297155</v>
      </c>
    </row>
    <row r="21253" spans="6:6">
      <c r="F21253" s="77">
        <v>100297156</v>
      </c>
    </row>
    <row r="21254" spans="6:6">
      <c r="F21254" s="77">
        <v>100297170</v>
      </c>
    </row>
    <row r="21255" spans="6:6">
      <c r="F21255" s="77">
        <v>100297183</v>
      </c>
    </row>
    <row r="21256" spans="6:6">
      <c r="F21256" s="77">
        <v>100297185</v>
      </c>
    </row>
    <row r="21257" spans="6:6">
      <c r="F21257" s="77">
        <v>100297192</v>
      </c>
    </row>
    <row r="21258" spans="6:6">
      <c r="F21258" s="77">
        <v>100297214</v>
      </c>
    </row>
    <row r="21259" spans="6:6">
      <c r="F21259" s="77">
        <v>100297222</v>
      </c>
    </row>
    <row r="21260" spans="6:6">
      <c r="F21260" s="77">
        <v>100297233</v>
      </c>
    </row>
    <row r="21261" spans="6:6">
      <c r="F21261" s="77">
        <v>100297235</v>
      </c>
    </row>
    <row r="21262" spans="6:6">
      <c r="F21262" s="77">
        <v>100297236</v>
      </c>
    </row>
    <row r="21263" spans="6:6">
      <c r="F21263" s="77">
        <v>100297240</v>
      </c>
    </row>
    <row r="21264" spans="6:6">
      <c r="F21264" s="77">
        <v>100297243</v>
      </c>
    </row>
    <row r="21265" spans="6:6">
      <c r="F21265" s="77">
        <v>100297248</v>
      </c>
    </row>
    <row r="21266" spans="6:6">
      <c r="F21266" s="77">
        <v>100297257</v>
      </c>
    </row>
    <row r="21267" spans="6:6">
      <c r="F21267" s="77">
        <v>100297263</v>
      </c>
    </row>
    <row r="21268" spans="6:6">
      <c r="F21268" s="77">
        <v>100297276</v>
      </c>
    </row>
    <row r="21269" spans="6:6">
      <c r="F21269" s="77">
        <v>100297284</v>
      </c>
    </row>
    <row r="21270" spans="6:6">
      <c r="F21270" s="77">
        <v>100297286</v>
      </c>
    </row>
    <row r="21271" spans="6:6">
      <c r="F21271" s="77">
        <v>100297290</v>
      </c>
    </row>
    <row r="21272" spans="6:6">
      <c r="F21272" s="77">
        <v>100297302</v>
      </c>
    </row>
    <row r="21273" spans="6:6">
      <c r="F21273" s="77">
        <v>100297334</v>
      </c>
    </row>
    <row r="21274" spans="6:6">
      <c r="F21274" s="77">
        <v>100297344</v>
      </c>
    </row>
    <row r="21275" spans="6:6">
      <c r="F21275" s="77">
        <v>100297346</v>
      </c>
    </row>
    <row r="21276" spans="6:6">
      <c r="F21276" s="77">
        <v>100297358</v>
      </c>
    </row>
    <row r="21277" spans="6:6">
      <c r="F21277" s="77">
        <v>100297361</v>
      </c>
    </row>
    <row r="21278" spans="6:6">
      <c r="F21278" s="77">
        <v>100297368</v>
      </c>
    </row>
    <row r="21279" spans="6:6">
      <c r="F21279" s="77">
        <v>100297381</v>
      </c>
    </row>
    <row r="21280" spans="6:6">
      <c r="F21280" s="77">
        <v>100297382</v>
      </c>
    </row>
    <row r="21281" spans="6:6">
      <c r="F21281" s="77">
        <v>100297399</v>
      </c>
    </row>
    <row r="21282" spans="6:6">
      <c r="F21282" s="77">
        <v>100297402</v>
      </c>
    </row>
    <row r="21283" spans="6:6">
      <c r="F21283" s="77">
        <v>100297408</v>
      </c>
    </row>
    <row r="21284" spans="6:6">
      <c r="F21284" s="77">
        <v>100297420</v>
      </c>
    </row>
    <row r="21285" spans="6:6">
      <c r="F21285" s="77">
        <v>100297428</v>
      </c>
    </row>
    <row r="21286" spans="6:6">
      <c r="F21286" s="77">
        <v>100297441</v>
      </c>
    </row>
    <row r="21287" spans="6:6">
      <c r="F21287" s="77">
        <v>100297443</v>
      </c>
    </row>
    <row r="21288" spans="6:6">
      <c r="F21288" s="77">
        <v>100297447</v>
      </c>
    </row>
    <row r="21289" spans="6:6">
      <c r="F21289" s="77">
        <v>100297470</v>
      </c>
    </row>
    <row r="21290" spans="6:6">
      <c r="F21290" s="77">
        <v>100297485</v>
      </c>
    </row>
    <row r="21291" spans="6:6">
      <c r="F21291" s="77">
        <v>100297492</v>
      </c>
    </row>
    <row r="21292" spans="6:6">
      <c r="F21292" s="77">
        <v>100297496</v>
      </c>
    </row>
    <row r="21293" spans="6:6">
      <c r="F21293" s="77">
        <v>100297498</v>
      </c>
    </row>
    <row r="21294" spans="6:6">
      <c r="F21294" s="77">
        <v>100297500</v>
      </c>
    </row>
    <row r="21295" spans="6:6">
      <c r="F21295" s="77">
        <v>100297504</v>
      </c>
    </row>
    <row r="21296" spans="6:6">
      <c r="F21296" s="77">
        <v>100297506</v>
      </c>
    </row>
    <row r="21297" spans="6:6">
      <c r="F21297" s="77">
        <v>100297513</v>
      </c>
    </row>
    <row r="21298" spans="6:6">
      <c r="F21298" s="77">
        <v>100297515</v>
      </c>
    </row>
    <row r="21299" spans="6:6">
      <c r="F21299" s="77">
        <v>100297522</v>
      </c>
    </row>
    <row r="21300" spans="6:6">
      <c r="F21300" s="77">
        <v>100297536</v>
      </c>
    </row>
    <row r="21301" spans="6:6">
      <c r="F21301" s="77">
        <v>100297538</v>
      </c>
    </row>
    <row r="21302" spans="6:6">
      <c r="F21302" s="77">
        <v>100297540</v>
      </c>
    </row>
    <row r="21303" spans="6:6">
      <c r="F21303" s="77">
        <v>100297558</v>
      </c>
    </row>
    <row r="21304" spans="6:6">
      <c r="F21304" s="77">
        <v>100297578</v>
      </c>
    </row>
    <row r="21305" spans="6:6">
      <c r="F21305" s="77">
        <v>100297586</v>
      </c>
    </row>
    <row r="21306" spans="6:6">
      <c r="F21306" s="77">
        <v>100297600</v>
      </c>
    </row>
    <row r="21307" spans="6:6">
      <c r="F21307" s="77">
        <v>100297608</v>
      </c>
    </row>
    <row r="21308" spans="6:6">
      <c r="F21308" s="77">
        <v>100297609</v>
      </c>
    </row>
    <row r="21309" spans="6:6">
      <c r="F21309" s="77">
        <v>100297610</v>
      </c>
    </row>
    <row r="21310" spans="6:6">
      <c r="F21310" s="77">
        <v>100297614</v>
      </c>
    </row>
    <row r="21311" spans="6:6">
      <c r="F21311" s="77">
        <v>100297616</v>
      </c>
    </row>
    <row r="21312" spans="6:6">
      <c r="F21312" s="77">
        <v>100297617</v>
      </c>
    </row>
    <row r="21313" spans="6:6">
      <c r="F21313" s="77">
        <v>100297621</v>
      </c>
    </row>
    <row r="21314" spans="6:6">
      <c r="F21314" s="77">
        <v>100297630</v>
      </c>
    </row>
    <row r="21315" spans="6:6">
      <c r="F21315" s="77">
        <v>100297633</v>
      </c>
    </row>
    <row r="21316" spans="6:6">
      <c r="F21316" s="77">
        <v>100297656</v>
      </c>
    </row>
    <row r="21317" spans="6:6">
      <c r="F21317" s="77">
        <v>100297676</v>
      </c>
    </row>
    <row r="21318" spans="6:6">
      <c r="F21318" s="77">
        <v>100297677</v>
      </c>
    </row>
    <row r="21319" spans="6:6">
      <c r="F21319" s="77">
        <v>100297684</v>
      </c>
    </row>
    <row r="21320" spans="6:6">
      <c r="F21320" s="77">
        <v>100297703</v>
      </c>
    </row>
    <row r="21321" spans="6:6">
      <c r="F21321" s="77">
        <v>100297708</v>
      </c>
    </row>
    <row r="21322" spans="6:6">
      <c r="F21322" s="77">
        <v>100297709</v>
      </c>
    </row>
    <row r="21323" spans="6:6">
      <c r="F21323" s="77">
        <v>100297725</v>
      </c>
    </row>
    <row r="21324" spans="6:6">
      <c r="F21324" s="77">
        <v>100297728</v>
      </c>
    </row>
    <row r="21325" spans="6:6">
      <c r="F21325" s="77">
        <v>100297732</v>
      </c>
    </row>
    <row r="21326" spans="6:6">
      <c r="F21326" s="77">
        <v>100297734</v>
      </c>
    </row>
    <row r="21327" spans="6:6">
      <c r="F21327" s="77">
        <v>100297737</v>
      </c>
    </row>
    <row r="21328" spans="6:6">
      <c r="F21328" s="77">
        <v>100297741</v>
      </c>
    </row>
    <row r="21329" spans="6:6">
      <c r="F21329" s="77">
        <v>100297751</v>
      </c>
    </row>
    <row r="21330" spans="6:6">
      <c r="F21330" s="77">
        <v>100297753</v>
      </c>
    </row>
    <row r="21331" spans="6:6">
      <c r="F21331" s="77">
        <v>100297758</v>
      </c>
    </row>
    <row r="21332" spans="6:6">
      <c r="F21332" s="77">
        <v>100297762</v>
      </c>
    </row>
    <row r="21333" spans="6:6">
      <c r="F21333" s="77">
        <v>100297763</v>
      </c>
    </row>
    <row r="21334" spans="6:6">
      <c r="F21334" s="77">
        <v>100297770</v>
      </c>
    </row>
    <row r="21335" spans="6:6">
      <c r="F21335" s="77">
        <v>100297776</v>
      </c>
    </row>
    <row r="21336" spans="6:6">
      <c r="F21336" s="77">
        <v>100297779</v>
      </c>
    </row>
    <row r="21337" spans="6:6">
      <c r="F21337" s="77">
        <v>100297786</v>
      </c>
    </row>
    <row r="21338" spans="6:6">
      <c r="F21338" s="77">
        <v>100297795</v>
      </c>
    </row>
    <row r="21339" spans="6:6">
      <c r="F21339" s="77">
        <v>100297800</v>
      </c>
    </row>
    <row r="21340" spans="6:6">
      <c r="F21340" s="77">
        <v>100297814</v>
      </c>
    </row>
    <row r="21341" spans="6:6">
      <c r="F21341" s="77">
        <v>100297815</v>
      </c>
    </row>
    <row r="21342" spans="6:6">
      <c r="F21342" s="77">
        <v>100297820</v>
      </c>
    </row>
    <row r="21343" spans="6:6">
      <c r="F21343" s="77">
        <v>100297846</v>
      </c>
    </row>
    <row r="21344" spans="6:6">
      <c r="F21344" s="77">
        <v>100297854</v>
      </c>
    </row>
    <row r="21345" spans="6:6">
      <c r="F21345" s="77">
        <v>100297865</v>
      </c>
    </row>
    <row r="21346" spans="6:6">
      <c r="F21346" s="77">
        <v>100297889</v>
      </c>
    </row>
    <row r="21347" spans="6:6">
      <c r="F21347" s="77">
        <v>100297905</v>
      </c>
    </row>
    <row r="21348" spans="6:6">
      <c r="F21348" s="77">
        <v>100297910</v>
      </c>
    </row>
    <row r="21349" spans="6:6">
      <c r="F21349" s="77">
        <v>100297914</v>
      </c>
    </row>
    <row r="21350" spans="6:6">
      <c r="F21350" s="77">
        <v>100297915</v>
      </c>
    </row>
    <row r="21351" spans="6:6">
      <c r="F21351" s="77">
        <v>100297935</v>
      </c>
    </row>
    <row r="21352" spans="6:6">
      <c r="F21352" s="77">
        <v>100297937</v>
      </c>
    </row>
    <row r="21353" spans="6:6">
      <c r="F21353" s="77">
        <v>100297941</v>
      </c>
    </row>
    <row r="21354" spans="6:6">
      <c r="F21354" s="77">
        <v>100297954</v>
      </c>
    </row>
    <row r="21355" spans="6:6">
      <c r="F21355" s="77">
        <v>100297981</v>
      </c>
    </row>
    <row r="21356" spans="6:6">
      <c r="F21356" s="77">
        <v>100297992</v>
      </c>
    </row>
    <row r="21357" spans="6:6">
      <c r="F21357" s="77">
        <v>100297996</v>
      </c>
    </row>
    <row r="21358" spans="6:6">
      <c r="F21358" s="77">
        <v>100298021</v>
      </c>
    </row>
    <row r="21359" spans="6:6">
      <c r="F21359" s="77">
        <v>100298058</v>
      </c>
    </row>
    <row r="21360" spans="6:6">
      <c r="F21360" s="77">
        <v>100298060</v>
      </c>
    </row>
    <row r="21361" spans="6:6">
      <c r="F21361" s="77">
        <v>100298064</v>
      </c>
    </row>
    <row r="21362" spans="6:6">
      <c r="F21362" s="77">
        <v>100298070</v>
      </c>
    </row>
    <row r="21363" spans="6:6">
      <c r="F21363" s="77">
        <v>100298078</v>
      </c>
    </row>
    <row r="21364" spans="6:6">
      <c r="F21364" s="77">
        <v>100298101</v>
      </c>
    </row>
    <row r="21365" spans="6:6">
      <c r="F21365" s="77">
        <v>100298103</v>
      </c>
    </row>
    <row r="21366" spans="6:6">
      <c r="F21366" s="77">
        <v>100298118</v>
      </c>
    </row>
    <row r="21367" spans="6:6">
      <c r="F21367" s="77">
        <v>100298119</v>
      </c>
    </row>
    <row r="21368" spans="6:6">
      <c r="F21368" s="77">
        <v>100298130</v>
      </c>
    </row>
    <row r="21369" spans="6:6">
      <c r="F21369" s="77">
        <v>100298153</v>
      </c>
    </row>
    <row r="21370" spans="6:6">
      <c r="F21370" s="77">
        <v>100298159</v>
      </c>
    </row>
    <row r="21371" spans="6:6">
      <c r="F21371" s="77">
        <v>100298165</v>
      </c>
    </row>
    <row r="21372" spans="6:6">
      <c r="F21372" s="77">
        <v>100298176</v>
      </c>
    </row>
    <row r="21373" spans="6:6">
      <c r="F21373" s="77">
        <v>100298192</v>
      </c>
    </row>
    <row r="21374" spans="6:6">
      <c r="F21374" s="77">
        <v>100298208</v>
      </c>
    </row>
    <row r="21375" spans="6:6">
      <c r="F21375" s="77">
        <v>100298265</v>
      </c>
    </row>
    <row r="21376" spans="6:6">
      <c r="F21376" s="77">
        <v>100298274</v>
      </c>
    </row>
    <row r="21377" spans="6:6">
      <c r="F21377" s="77">
        <v>100298280</v>
      </c>
    </row>
    <row r="21378" spans="6:6">
      <c r="F21378" s="77">
        <v>100298309</v>
      </c>
    </row>
    <row r="21379" spans="6:6">
      <c r="F21379" s="77">
        <v>100298312</v>
      </c>
    </row>
    <row r="21380" spans="6:6">
      <c r="F21380" s="77">
        <v>100298320</v>
      </c>
    </row>
    <row r="21381" spans="6:6">
      <c r="F21381" s="77">
        <v>100298322</v>
      </c>
    </row>
    <row r="21382" spans="6:6">
      <c r="F21382" s="77">
        <v>100298331</v>
      </c>
    </row>
    <row r="21383" spans="6:6">
      <c r="F21383" s="77">
        <v>100298336</v>
      </c>
    </row>
    <row r="21384" spans="6:6">
      <c r="F21384" s="77">
        <v>100298347</v>
      </c>
    </row>
    <row r="21385" spans="6:6">
      <c r="F21385" s="77">
        <v>100298356</v>
      </c>
    </row>
    <row r="21386" spans="6:6">
      <c r="F21386" s="77">
        <v>100298362</v>
      </c>
    </row>
    <row r="21387" spans="6:6">
      <c r="F21387" s="77">
        <v>100298367</v>
      </c>
    </row>
    <row r="21388" spans="6:6">
      <c r="F21388" s="77">
        <v>100298410</v>
      </c>
    </row>
    <row r="21389" spans="6:6">
      <c r="F21389" s="77">
        <v>100298420</v>
      </c>
    </row>
    <row r="21390" spans="6:6">
      <c r="F21390" s="77">
        <v>100298428</v>
      </c>
    </row>
    <row r="21391" spans="6:6">
      <c r="F21391" s="77">
        <v>100298434</v>
      </c>
    </row>
    <row r="21392" spans="6:6">
      <c r="F21392" s="77">
        <v>100298453</v>
      </c>
    </row>
    <row r="21393" spans="6:6">
      <c r="F21393" s="77">
        <v>100298456</v>
      </c>
    </row>
    <row r="21394" spans="6:6">
      <c r="F21394" s="77">
        <v>100298530</v>
      </c>
    </row>
    <row r="21395" spans="6:6">
      <c r="F21395" s="77">
        <v>100298541</v>
      </c>
    </row>
    <row r="21396" spans="6:6">
      <c r="F21396" s="77">
        <v>100298573</v>
      </c>
    </row>
    <row r="21397" spans="6:6">
      <c r="F21397" s="77">
        <v>100298588</v>
      </c>
    </row>
    <row r="21398" spans="6:6">
      <c r="F21398" s="77">
        <v>100298589</v>
      </c>
    </row>
    <row r="21399" spans="6:6">
      <c r="F21399" s="77">
        <v>100298591</v>
      </c>
    </row>
    <row r="21400" spans="6:6">
      <c r="F21400" s="77">
        <v>100298599</v>
      </c>
    </row>
    <row r="21401" spans="6:6">
      <c r="F21401" s="77">
        <v>100298605</v>
      </c>
    </row>
    <row r="21402" spans="6:6">
      <c r="F21402" s="77">
        <v>100298623</v>
      </c>
    </row>
    <row r="21403" spans="6:6">
      <c r="F21403" s="77">
        <v>100298625</v>
      </c>
    </row>
    <row r="21404" spans="6:6">
      <c r="F21404" s="77">
        <v>100298629</v>
      </c>
    </row>
    <row r="21405" spans="6:6">
      <c r="F21405" s="77">
        <v>100298642</v>
      </c>
    </row>
    <row r="21406" spans="6:6">
      <c r="F21406" s="77">
        <v>100298643</v>
      </c>
    </row>
    <row r="21407" spans="6:6">
      <c r="F21407" s="77">
        <v>100298645</v>
      </c>
    </row>
    <row r="21408" spans="6:6">
      <c r="F21408" s="77">
        <v>100298658</v>
      </c>
    </row>
    <row r="21409" spans="6:6">
      <c r="F21409" s="77">
        <v>100298660</v>
      </c>
    </row>
    <row r="21410" spans="6:6">
      <c r="F21410" s="77">
        <v>100298680</v>
      </c>
    </row>
    <row r="21411" spans="6:6">
      <c r="F21411" s="77">
        <v>100298683</v>
      </c>
    </row>
    <row r="21412" spans="6:6">
      <c r="F21412" s="77">
        <v>100298702</v>
      </c>
    </row>
    <row r="21413" spans="6:6">
      <c r="F21413" s="77">
        <v>100298704</v>
      </c>
    </row>
    <row r="21414" spans="6:6">
      <c r="F21414" s="77">
        <v>100298718</v>
      </c>
    </row>
    <row r="21415" spans="6:6">
      <c r="F21415" s="77">
        <v>100298725</v>
      </c>
    </row>
    <row r="21416" spans="6:6">
      <c r="F21416" s="77">
        <v>100298726</v>
      </c>
    </row>
    <row r="21417" spans="6:6">
      <c r="F21417" s="77">
        <v>100298738</v>
      </c>
    </row>
    <row r="21418" spans="6:6">
      <c r="F21418" s="77">
        <v>100298754</v>
      </c>
    </row>
    <row r="21419" spans="6:6">
      <c r="F21419" s="77">
        <v>100298760</v>
      </c>
    </row>
    <row r="21420" spans="6:6">
      <c r="F21420" s="77">
        <v>100298767</v>
      </c>
    </row>
    <row r="21421" spans="6:6">
      <c r="F21421" s="77">
        <v>100298769</v>
      </c>
    </row>
    <row r="21422" spans="6:6">
      <c r="F21422" s="77">
        <v>100298773</v>
      </c>
    </row>
    <row r="21423" spans="6:6">
      <c r="F21423" s="77">
        <v>100298774</v>
      </c>
    </row>
    <row r="21424" spans="6:6">
      <c r="F21424" s="77">
        <v>100298789</v>
      </c>
    </row>
    <row r="21425" spans="6:6">
      <c r="F21425" s="77">
        <v>100298804</v>
      </c>
    </row>
    <row r="21426" spans="6:6">
      <c r="F21426" s="77">
        <v>100298808</v>
      </c>
    </row>
    <row r="21427" spans="6:6">
      <c r="F21427" s="77">
        <v>100298811</v>
      </c>
    </row>
    <row r="21428" spans="6:6">
      <c r="F21428" s="77">
        <v>100298821</v>
      </c>
    </row>
    <row r="21429" spans="6:6">
      <c r="F21429" s="77">
        <v>100298823</v>
      </c>
    </row>
    <row r="21430" spans="6:6">
      <c r="F21430" s="77">
        <v>100298830</v>
      </c>
    </row>
    <row r="21431" spans="6:6">
      <c r="F21431" s="77">
        <v>100298832</v>
      </c>
    </row>
    <row r="21432" spans="6:6">
      <c r="F21432" s="77">
        <v>100298838</v>
      </c>
    </row>
    <row r="21433" spans="6:6">
      <c r="F21433" s="77">
        <v>100298846</v>
      </c>
    </row>
    <row r="21434" spans="6:6">
      <c r="F21434" s="77">
        <v>100298850</v>
      </c>
    </row>
    <row r="21435" spans="6:6">
      <c r="F21435" s="77">
        <v>100298854</v>
      </c>
    </row>
    <row r="21436" spans="6:6">
      <c r="F21436" s="77">
        <v>100298858</v>
      </c>
    </row>
    <row r="21437" spans="6:6">
      <c r="F21437" s="77">
        <v>100298860</v>
      </c>
    </row>
    <row r="21438" spans="6:6">
      <c r="F21438" s="77">
        <v>100298868</v>
      </c>
    </row>
    <row r="21439" spans="6:6">
      <c r="F21439" s="77">
        <v>100298870</v>
      </c>
    </row>
    <row r="21440" spans="6:6">
      <c r="F21440" s="77">
        <v>100298871</v>
      </c>
    </row>
    <row r="21441" spans="6:6">
      <c r="F21441" s="77">
        <v>100298873</v>
      </c>
    </row>
    <row r="21442" spans="6:6">
      <c r="F21442" s="77">
        <v>100298874</v>
      </c>
    </row>
    <row r="21443" spans="6:6">
      <c r="F21443" s="77">
        <v>100298880</v>
      </c>
    </row>
    <row r="21444" spans="6:6">
      <c r="F21444" s="77">
        <v>100298888</v>
      </c>
    </row>
    <row r="21445" spans="6:6">
      <c r="F21445" s="77">
        <v>100298890</v>
      </c>
    </row>
    <row r="21446" spans="6:6">
      <c r="F21446" s="77">
        <v>100298891</v>
      </c>
    </row>
    <row r="21447" spans="6:6">
      <c r="F21447" s="77">
        <v>100298918</v>
      </c>
    </row>
    <row r="21448" spans="6:6">
      <c r="F21448" s="77">
        <v>100298923</v>
      </c>
    </row>
    <row r="21449" spans="6:6">
      <c r="F21449" s="77">
        <v>100298937</v>
      </c>
    </row>
    <row r="21450" spans="6:6">
      <c r="F21450" s="77">
        <v>100298939</v>
      </c>
    </row>
    <row r="21451" spans="6:6">
      <c r="F21451" s="77">
        <v>100298963</v>
      </c>
    </row>
    <row r="21452" spans="6:6">
      <c r="F21452" s="77">
        <v>100298968</v>
      </c>
    </row>
    <row r="21453" spans="6:6">
      <c r="F21453" s="77">
        <v>100298980</v>
      </c>
    </row>
    <row r="21454" spans="6:6">
      <c r="F21454" s="77">
        <v>100298992</v>
      </c>
    </row>
    <row r="21455" spans="6:6">
      <c r="F21455" s="77">
        <v>100298995</v>
      </c>
    </row>
    <row r="21456" spans="6:6">
      <c r="F21456" s="77">
        <v>100299005</v>
      </c>
    </row>
    <row r="21457" spans="6:6">
      <c r="F21457" s="77">
        <v>100299006</v>
      </c>
    </row>
    <row r="21458" spans="6:6">
      <c r="F21458" s="77">
        <v>100299023</v>
      </c>
    </row>
    <row r="21459" spans="6:6">
      <c r="F21459" s="77">
        <v>100299025</v>
      </c>
    </row>
    <row r="21460" spans="6:6">
      <c r="F21460" s="77">
        <v>100299038</v>
      </c>
    </row>
    <row r="21461" spans="6:6">
      <c r="F21461" s="77">
        <v>100299041</v>
      </c>
    </row>
    <row r="21462" spans="6:6">
      <c r="F21462" s="77">
        <v>100299044</v>
      </c>
    </row>
    <row r="21463" spans="6:6">
      <c r="F21463" s="77">
        <v>100299045</v>
      </c>
    </row>
    <row r="21464" spans="6:6">
      <c r="F21464" s="77">
        <v>100299076</v>
      </c>
    </row>
    <row r="21465" spans="6:6">
      <c r="F21465" s="77">
        <v>100299080</v>
      </c>
    </row>
    <row r="21466" spans="6:6">
      <c r="F21466" s="77">
        <v>100299084</v>
      </c>
    </row>
    <row r="21467" spans="6:6">
      <c r="F21467" s="77">
        <v>100299090</v>
      </c>
    </row>
    <row r="21468" spans="6:6">
      <c r="F21468" s="77">
        <v>100299092</v>
      </c>
    </row>
    <row r="21469" spans="6:6">
      <c r="F21469" s="77">
        <v>100299102</v>
      </c>
    </row>
    <row r="21470" spans="6:6">
      <c r="F21470" s="77">
        <v>100299115</v>
      </c>
    </row>
    <row r="21471" spans="6:6">
      <c r="F21471" s="77">
        <v>100299117</v>
      </c>
    </row>
    <row r="21472" spans="6:6">
      <c r="F21472" s="77">
        <v>100299135</v>
      </c>
    </row>
    <row r="21473" spans="6:6">
      <c r="F21473" s="77">
        <v>100299139</v>
      </c>
    </row>
    <row r="21474" spans="6:6">
      <c r="F21474" s="77">
        <v>100299144</v>
      </c>
    </row>
    <row r="21475" spans="6:6">
      <c r="F21475" s="77">
        <v>100299171</v>
      </c>
    </row>
    <row r="21476" spans="6:6">
      <c r="F21476" s="77">
        <v>100299180</v>
      </c>
    </row>
    <row r="21477" spans="6:6">
      <c r="F21477" s="77">
        <v>100299192</v>
      </c>
    </row>
    <row r="21478" spans="6:6">
      <c r="F21478" s="77">
        <v>100299201</v>
      </c>
    </row>
    <row r="21479" spans="6:6">
      <c r="F21479" s="77">
        <v>100299242</v>
      </c>
    </row>
    <row r="21480" spans="6:6">
      <c r="F21480" s="77">
        <v>100299247</v>
      </c>
    </row>
    <row r="21481" spans="6:6">
      <c r="F21481" s="77">
        <v>100299249</v>
      </c>
    </row>
    <row r="21482" spans="6:6">
      <c r="F21482" s="77">
        <v>100299267</v>
      </c>
    </row>
    <row r="21483" spans="6:6">
      <c r="F21483" s="77">
        <v>100299268</v>
      </c>
    </row>
    <row r="21484" spans="6:6">
      <c r="F21484" s="77">
        <v>100299274</v>
      </c>
    </row>
    <row r="21485" spans="6:6">
      <c r="F21485" s="77">
        <v>100299275</v>
      </c>
    </row>
    <row r="21486" spans="6:6">
      <c r="F21486" s="77">
        <v>100299277</v>
      </c>
    </row>
    <row r="21487" spans="6:6">
      <c r="F21487" s="77">
        <v>100299281</v>
      </c>
    </row>
    <row r="21488" spans="6:6">
      <c r="F21488" s="77">
        <v>100299284</v>
      </c>
    </row>
    <row r="21489" spans="6:6">
      <c r="F21489" s="77">
        <v>100299286</v>
      </c>
    </row>
    <row r="21490" spans="6:6">
      <c r="F21490" s="77">
        <v>100299289</v>
      </c>
    </row>
    <row r="21491" spans="6:6">
      <c r="F21491" s="77">
        <v>100299303</v>
      </c>
    </row>
    <row r="21492" spans="6:6">
      <c r="F21492" s="77">
        <v>100299320</v>
      </c>
    </row>
    <row r="21493" spans="6:6">
      <c r="F21493" s="77">
        <v>100299324</v>
      </c>
    </row>
    <row r="21494" spans="6:6">
      <c r="F21494" s="77">
        <v>100299353</v>
      </c>
    </row>
    <row r="21495" spans="6:6">
      <c r="F21495" s="77">
        <v>100299364</v>
      </c>
    </row>
    <row r="21496" spans="6:6">
      <c r="F21496" s="77">
        <v>100299372</v>
      </c>
    </row>
    <row r="21497" spans="6:6">
      <c r="F21497" s="77">
        <v>100299402</v>
      </c>
    </row>
    <row r="21498" spans="6:6">
      <c r="F21498" s="77">
        <v>100299449</v>
      </c>
    </row>
    <row r="21499" spans="6:6">
      <c r="F21499" s="77">
        <v>100299465</v>
      </c>
    </row>
    <row r="21500" spans="6:6">
      <c r="F21500" s="77">
        <v>100299473</v>
      </c>
    </row>
    <row r="21501" spans="6:6">
      <c r="F21501" s="77">
        <v>100299477</v>
      </c>
    </row>
    <row r="21502" spans="6:6">
      <c r="F21502" s="77">
        <v>100299481</v>
      </c>
    </row>
    <row r="21503" spans="6:6">
      <c r="F21503" s="77">
        <v>100299503</v>
      </c>
    </row>
    <row r="21504" spans="6:6">
      <c r="F21504" s="77">
        <v>100299504</v>
      </c>
    </row>
    <row r="21505" spans="6:6">
      <c r="F21505" s="77">
        <v>100299529</v>
      </c>
    </row>
    <row r="21506" spans="6:6">
      <c r="F21506" s="77">
        <v>100299548</v>
      </c>
    </row>
    <row r="21507" spans="6:6">
      <c r="F21507" s="77">
        <v>100299556</v>
      </c>
    </row>
    <row r="21508" spans="6:6">
      <c r="F21508" s="77">
        <v>100299558</v>
      </c>
    </row>
    <row r="21509" spans="6:6">
      <c r="F21509" s="77">
        <v>100299595</v>
      </c>
    </row>
    <row r="21510" spans="6:6">
      <c r="F21510" s="77">
        <v>100299596</v>
      </c>
    </row>
    <row r="21511" spans="6:6">
      <c r="F21511" s="77">
        <v>100299600</v>
      </c>
    </row>
    <row r="21512" spans="6:6">
      <c r="F21512" s="77">
        <v>100299601</v>
      </c>
    </row>
    <row r="21513" spans="6:6">
      <c r="F21513" s="77">
        <v>100299615</v>
      </c>
    </row>
    <row r="21514" spans="6:6">
      <c r="F21514" s="77">
        <v>100299628</v>
      </c>
    </row>
    <row r="21515" spans="6:6">
      <c r="F21515" s="77">
        <v>100299632</v>
      </c>
    </row>
    <row r="21516" spans="6:6">
      <c r="F21516" s="77">
        <v>100299636</v>
      </c>
    </row>
    <row r="21517" spans="6:6">
      <c r="F21517" s="77">
        <v>100299645</v>
      </c>
    </row>
    <row r="21518" spans="6:6">
      <c r="F21518" s="77">
        <v>100299651</v>
      </c>
    </row>
    <row r="21519" spans="6:6">
      <c r="F21519" s="77">
        <v>100299671</v>
      </c>
    </row>
    <row r="21520" spans="6:6">
      <c r="F21520" s="77">
        <v>100299686</v>
      </c>
    </row>
    <row r="21521" spans="6:6">
      <c r="F21521" s="77">
        <v>100299693</v>
      </c>
    </row>
    <row r="21522" spans="6:6">
      <c r="F21522" s="77">
        <v>100299705</v>
      </c>
    </row>
    <row r="21523" spans="6:6">
      <c r="F21523" s="77">
        <v>100299712</v>
      </c>
    </row>
    <row r="21524" spans="6:6">
      <c r="F21524" s="77">
        <v>100299715</v>
      </c>
    </row>
    <row r="21525" spans="6:6">
      <c r="F21525" s="77">
        <v>100299722</v>
      </c>
    </row>
    <row r="21526" spans="6:6">
      <c r="F21526" s="77">
        <v>100299725</v>
      </c>
    </row>
    <row r="21527" spans="6:6">
      <c r="F21527" s="77">
        <v>100299728</v>
      </c>
    </row>
    <row r="21528" spans="6:6">
      <c r="F21528" s="77">
        <v>100299729</v>
      </c>
    </row>
    <row r="21529" spans="6:6">
      <c r="F21529" s="77">
        <v>100299732</v>
      </c>
    </row>
    <row r="21530" spans="6:6">
      <c r="F21530" s="77">
        <v>100299740</v>
      </c>
    </row>
    <row r="21531" spans="6:6">
      <c r="F21531" s="77">
        <v>100299743</v>
      </c>
    </row>
    <row r="21532" spans="6:6">
      <c r="F21532" s="77">
        <v>100299745</v>
      </c>
    </row>
    <row r="21533" spans="6:6">
      <c r="F21533" s="77">
        <v>100299757</v>
      </c>
    </row>
    <row r="21534" spans="6:6">
      <c r="F21534" s="77">
        <v>100299761</v>
      </c>
    </row>
    <row r="21535" spans="6:6">
      <c r="F21535" s="77">
        <v>100299764</v>
      </c>
    </row>
    <row r="21536" spans="6:6">
      <c r="F21536" s="77">
        <v>100299770</v>
      </c>
    </row>
    <row r="21537" spans="6:6">
      <c r="F21537" s="77">
        <v>100299783</v>
      </c>
    </row>
    <row r="21538" spans="6:6">
      <c r="F21538" s="77">
        <v>100299798</v>
      </c>
    </row>
    <row r="21539" spans="6:6">
      <c r="F21539" s="77">
        <v>100299805</v>
      </c>
    </row>
    <row r="21540" spans="6:6">
      <c r="F21540" s="77">
        <v>100299808</v>
      </c>
    </row>
    <row r="21541" spans="6:6">
      <c r="F21541" s="77">
        <v>100299814</v>
      </c>
    </row>
    <row r="21542" spans="6:6">
      <c r="F21542" s="77">
        <v>100299831</v>
      </c>
    </row>
    <row r="21543" spans="6:6">
      <c r="F21543" s="77">
        <v>100299844</v>
      </c>
    </row>
    <row r="21544" spans="6:6">
      <c r="F21544" s="77">
        <v>100299845</v>
      </c>
    </row>
    <row r="21545" spans="6:6">
      <c r="F21545" s="77">
        <v>100299850</v>
      </c>
    </row>
    <row r="21546" spans="6:6">
      <c r="F21546" s="77">
        <v>100299866</v>
      </c>
    </row>
    <row r="21547" spans="6:6">
      <c r="F21547" s="77">
        <v>100299869</v>
      </c>
    </row>
    <row r="21548" spans="6:6">
      <c r="F21548" s="77">
        <v>100299874</v>
      </c>
    </row>
    <row r="21549" spans="6:6">
      <c r="F21549" s="77">
        <v>100299890</v>
      </c>
    </row>
    <row r="21550" spans="6:6">
      <c r="F21550" s="77">
        <v>100299892</v>
      </c>
    </row>
    <row r="21551" spans="6:6">
      <c r="F21551" s="77">
        <v>100299906</v>
      </c>
    </row>
    <row r="21552" spans="6:6">
      <c r="F21552" s="77">
        <v>100299927</v>
      </c>
    </row>
    <row r="21553" spans="6:6">
      <c r="F21553" s="77">
        <v>100299937</v>
      </c>
    </row>
    <row r="21554" spans="6:6">
      <c r="F21554" s="77">
        <v>100299951</v>
      </c>
    </row>
    <row r="21555" spans="6:6">
      <c r="F21555" s="77">
        <v>100299975</v>
      </c>
    </row>
    <row r="21556" spans="6:6">
      <c r="F21556" s="77">
        <v>100299976</v>
      </c>
    </row>
    <row r="21557" spans="6:6">
      <c r="F21557" s="77">
        <v>100299981</v>
      </c>
    </row>
    <row r="21558" spans="6:6">
      <c r="F21558" s="77">
        <v>100299988</v>
      </c>
    </row>
    <row r="21559" spans="6:6">
      <c r="F21559" s="77">
        <v>100299995</v>
      </c>
    </row>
    <row r="21560" spans="6:6">
      <c r="F21560" s="77">
        <v>100300003</v>
      </c>
    </row>
    <row r="21561" spans="6:6">
      <c r="F21561" s="77">
        <v>100300004</v>
      </c>
    </row>
    <row r="21562" spans="6:6">
      <c r="F21562" s="77">
        <v>100300008</v>
      </c>
    </row>
    <row r="21563" spans="6:6">
      <c r="F21563" s="77">
        <v>100300010</v>
      </c>
    </row>
    <row r="21564" spans="6:6">
      <c r="F21564" s="77">
        <v>100300012</v>
      </c>
    </row>
    <row r="21565" spans="6:6">
      <c r="F21565" s="77">
        <v>100300014</v>
      </c>
    </row>
    <row r="21566" spans="6:6">
      <c r="F21566" s="77">
        <v>100300021</v>
      </c>
    </row>
    <row r="21567" spans="6:6">
      <c r="F21567" s="77">
        <v>100300024</v>
      </c>
    </row>
    <row r="21568" spans="6:6">
      <c r="F21568" s="77">
        <v>100300032</v>
      </c>
    </row>
    <row r="21569" spans="6:6">
      <c r="F21569" s="77">
        <v>100300034</v>
      </c>
    </row>
    <row r="21570" spans="6:6">
      <c r="F21570" s="77">
        <v>100300040</v>
      </c>
    </row>
    <row r="21571" spans="6:6">
      <c r="F21571" s="77">
        <v>100300042</v>
      </c>
    </row>
    <row r="21572" spans="6:6">
      <c r="F21572" s="77">
        <v>100300045</v>
      </c>
    </row>
    <row r="21573" spans="6:6">
      <c r="F21573" s="77">
        <v>100300051</v>
      </c>
    </row>
    <row r="21574" spans="6:6">
      <c r="F21574" s="77">
        <v>100300059</v>
      </c>
    </row>
    <row r="21575" spans="6:6">
      <c r="F21575" s="77">
        <v>100300069</v>
      </c>
    </row>
    <row r="21576" spans="6:6">
      <c r="F21576" s="77">
        <v>100300085</v>
      </c>
    </row>
    <row r="21577" spans="6:6">
      <c r="F21577" s="77">
        <v>100300091</v>
      </c>
    </row>
    <row r="21578" spans="6:6">
      <c r="F21578" s="77">
        <v>100300095</v>
      </c>
    </row>
    <row r="21579" spans="6:6">
      <c r="F21579" s="77">
        <v>100300099</v>
      </c>
    </row>
    <row r="21580" spans="6:6">
      <c r="F21580" s="77">
        <v>100300115</v>
      </c>
    </row>
    <row r="21581" spans="6:6">
      <c r="F21581" s="77">
        <v>100300124</v>
      </c>
    </row>
    <row r="21582" spans="6:6">
      <c r="F21582" s="77">
        <v>100300151</v>
      </c>
    </row>
    <row r="21583" spans="6:6">
      <c r="F21583" s="77">
        <v>100300153</v>
      </c>
    </row>
    <row r="21584" spans="6:6">
      <c r="F21584" s="77">
        <v>100300164</v>
      </c>
    </row>
    <row r="21585" spans="6:6">
      <c r="F21585" s="77">
        <v>100300167</v>
      </c>
    </row>
    <row r="21586" spans="6:6">
      <c r="F21586" s="77">
        <v>100300175</v>
      </c>
    </row>
    <row r="21587" spans="6:6">
      <c r="F21587" s="77">
        <v>100300187</v>
      </c>
    </row>
    <row r="21588" spans="6:6">
      <c r="F21588" s="77">
        <v>100300210</v>
      </c>
    </row>
    <row r="21589" spans="6:6">
      <c r="F21589" s="77">
        <v>100300211</v>
      </c>
    </row>
    <row r="21590" spans="6:6">
      <c r="F21590" s="77">
        <v>100300220</v>
      </c>
    </row>
    <row r="21591" spans="6:6">
      <c r="F21591" s="77">
        <v>100300223</v>
      </c>
    </row>
    <row r="21592" spans="6:6">
      <c r="F21592" s="77">
        <v>100300237</v>
      </c>
    </row>
    <row r="21593" spans="6:6">
      <c r="F21593" s="77">
        <v>100300256</v>
      </c>
    </row>
    <row r="21594" spans="6:6">
      <c r="F21594" s="77">
        <v>100300257</v>
      </c>
    </row>
    <row r="21595" spans="6:6">
      <c r="F21595" s="77">
        <v>100300262</v>
      </c>
    </row>
    <row r="21596" spans="6:6">
      <c r="F21596" s="77">
        <v>100300276</v>
      </c>
    </row>
    <row r="21597" spans="6:6">
      <c r="F21597" s="77">
        <v>100300281</v>
      </c>
    </row>
    <row r="21598" spans="6:6">
      <c r="F21598" s="77">
        <v>100300282</v>
      </c>
    </row>
    <row r="21599" spans="6:6">
      <c r="F21599" s="77">
        <v>100300284</v>
      </c>
    </row>
    <row r="21600" spans="6:6">
      <c r="F21600" s="77">
        <v>100300292</v>
      </c>
    </row>
    <row r="21601" spans="6:6">
      <c r="F21601" s="77">
        <v>100300295</v>
      </c>
    </row>
    <row r="21602" spans="6:6">
      <c r="F21602" s="77">
        <v>100300302</v>
      </c>
    </row>
    <row r="21603" spans="6:6">
      <c r="F21603" s="77">
        <v>100300332</v>
      </c>
    </row>
    <row r="21604" spans="6:6">
      <c r="F21604" s="77">
        <v>100300342</v>
      </c>
    </row>
    <row r="21605" spans="6:6">
      <c r="F21605" s="77">
        <v>100300346</v>
      </c>
    </row>
    <row r="21606" spans="6:6">
      <c r="F21606" s="77">
        <v>100300349</v>
      </c>
    </row>
    <row r="21607" spans="6:6">
      <c r="F21607" s="77">
        <v>100300362</v>
      </c>
    </row>
    <row r="21608" spans="6:6">
      <c r="F21608" s="77">
        <v>100300380</v>
      </c>
    </row>
    <row r="21609" spans="6:6">
      <c r="F21609" s="77">
        <v>100300383</v>
      </c>
    </row>
    <row r="21610" spans="6:6">
      <c r="F21610" s="77">
        <v>100300398</v>
      </c>
    </row>
    <row r="21611" spans="6:6">
      <c r="F21611" s="77">
        <v>100300400</v>
      </c>
    </row>
    <row r="21612" spans="6:6">
      <c r="F21612" s="77">
        <v>100300401</v>
      </c>
    </row>
    <row r="21613" spans="6:6">
      <c r="F21613" s="77">
        <v>100300409</v>
      </c>
    </row>
    <row r="21614" spans="6:6">
      <c r="F21614" s="77">
        <v>100300424</v>
      </c>
    </row>
    <row r="21615" spans="6:6">
      <c r="F21615" s="77">
        <v>100300434</v>
      </c>
    </row>
    <row r="21616" spans="6:6">
      <c r="F21616" s="77">
        <v>100300439</v>
      </c>
    </row>
    <row r="21617" spans="6:6">
      <c r="F21617" s="77">
        <v>100300442</v>
      </c>
    </row>
    <row r="21618" spans="6:6">
      <c r="F21618" s="77">
        <v>100300446</v>
      </c>
    </row>
    <row r="21619" spans="6:6">
      <c r="F21619" s="77">
        <v>100300449</v>
      </c>
    </row>
    <row r="21620" spans="6:6">
      <c r="F21620" s="77">
        <v>100300467</v>
      </c>
    </row>
    <row r="21621" spans="6:6">
      <c r="F21621" s="77">
        <v>100300469</v>
      </c>
    </row>
    <row r="21622" spans="6:6">
      <c r="F21622" s="77">
        <v>100300478</v>
      </c>
    </row>
    <row r="21623" spans="6:6">
      <c r="F21623" s="77">
        <v>100300483</v>
      </c>
    </row>
    <row r="21624" spans="6:6">
      <c r="F21624" s="77">
        <v>100300488</v>
      </c>
    </row>
    <row r="21625" spans="6:6">
      <c r="F21625" s="77">
        <v>100300490</v>
      </c>
    </row>
    <row r="21626" spans="6:6">
      <c r="F21626" s="77">
        <v>100300494</v>
      </c>
    </row>
    <row r="21627" spans="6:6">
      <c r="F21627" s="77">
        <v>100300510</v>
      </c>
    </row>
    <row r="21628" spans="6:6">
      <c r="F21628" s="77">
        <v>100300528</v>
      </c>
    </row>
    <row r="21629" spans="6:6">
      <c r="F21629" s="77">
        <v>100300531</v>
      </c>
    </row>
    <row r="21630" spans="6:6">
      <c r="F21630" s="77">
        <v>100300544</v>
      </c>
    </row>
    <row r="21631" spans="6:6">
      <c r="F21631" s="77">
        <v>100300545</v>
      </c>
    </row>
    <row r="21632" spans="6:6">
      <c r="F21632" s="77">
        <v>100300546</v>
      </c>
    </row>
    <row r="21633" spans="6:6">
      <c r="F21633" s="77">
        <v>100300550</v>
      </c>
    </row>
    <row r="21634" spans="6:6">
      <c r="F21634" s="77">
        <v>100300568</v>
      </c>
    </row>
    <row r="21635" spans="6:6">
      <c r="F21635" s="77">
        <v>100300575</v>
      </c>
    </row>
    <row r="21636" spans="6:6">
      <c r="F21636" s="77">
        <v>100300624</v>
      </c>
    </row>
    <row r="21637" spans="6:6">
      <c r="F21637" s="77">
        <v>100300626</v>
      </c>
    </row>
    <row r="21638" spans="6:6">
      <c r="F21638" s="77">
        <v>100300632</v>
      </c>
    </row>
    <row r="21639" spans="6:6">
      <c r="F21639" s="77">
        <v>100300634</v>
      </c>
    </row>
    <row r="21640" spans="6:6">
      <c r="F21640" s="77">
        <v>100300641</v>
      </c>
    </row>
    <row r="21641" spans="6:6">
      <c r="F21641" s="77">
        <v>100300684</v>
      </c>
    </row>
    <row r="21642" spans="6:6">
      <c r="F21642" s="77">
        <v>100300697</v>
      </c>
    </row>
    <row r="21643" spans="6:6">
      <c r="F21643" s="77">
        <v>100300716</v>
      </c>
    </row>
    <row r="21644" spans="6:6">
      <c r="F21644" s="77">
        <v>100300732</v>
      </c>
    </row>
    <row r="21645" spans="6:6">
      <c r="F21645" s="77">
        <v>100300734</v>
      </c>
    </row>
    <row r="21646" spans="6:6">
      <c r="F21646" s="77">
        <v>100300748</v>
      </c>
    </row>
    <row r="21647" spans="6:6">
      <c r="F21647" s="77">
        <v>100300749</v>
      </c>
    </row>
    <row r="21648" spans="6:6">
      <c r="F21648" s="77">
        <v>100300759</v>
      </c>
    </row>
    <row r="21649" spans="6:6">
      <c r="F21649" s="77">
        <v>100300760</v>
      </c>
    </row>
    <row r="21650" spans="6:6">
      <c r="F21650" s="77">
        <v>100300764</v>
      </c>
    </row>
    <row r="21651" spans="6:6">
      <c r="F21651" s="77">
        <v>100300765</v>
      </c>
    </row>
    <row r="21652" spans="6:6">
      <c r="F21652" s="77">
        <v>100300790</v>
      </c>
    </row>
    <row r="21653" spans="6:6">
      <c r="F21653" s="77">
        <v>100300804</v>
      </c>
    </row>
    <row r="21654" spans="6:6">
      <c r="F21654" s="77">
        <v>100300806</v>
      </c>
    </row>
    <row r="21655" spans="6:6">
      <c r="F21655" s="77">
        <v>100300814</v>
      </c>
    </row>
    <row r="21656" spans="6:6">
      <c r="F21656" s="77">
        <v>100300816</v>
      </c>
    </row>
    <row r="21657" spans="6:6">
      <c r="F21657" s="77">
        <v>100300819</v>
      </c>
    </row>
    <row r="21658" spans="6:6">
      <c r="F21658" s="77">
        <v>100300830</v>
      </c>
    </row>
    <row r="21659" spans="6:6">
      <c r="F21659" s="77">
        <v>100300832</v>
      </c>
    </row>
    <row r="21660" spans="6:6">
      <c r="F21660" s="77">
        <v>100300844</v>
      </c>
    </row>
    <row r="21661" spans="6:6">
      <c r="F21661" s="77">
        <v>100300850</v>
      </c>
    </row>
    <row r="21662" spans="6:6">
      <c r="F21662" s="77">
        <v>100300861</v>
      </c>
    </row>
    <row r="21663" spans="6:6">
      <c r="F21663" s="77">
        <v>100300875</v>
      </c>
    </row>
    <row r="21664" spans="6:6">
      <c r="F21664" s="77">
        <v>100300881</v>
      </c>
    </row>
    <row r="21665" spans="6:6">
      <c r="F21665" s="77">
        <v>100300890</v>
      </c>
    </row>
    <row r="21666" spans="6:6">
      <c r="F21666" s="77">
        <v>100300896</v>
      </c>
    </row>
    <row r="21667" spans="6:6">
      <c r="F21667" s="77">
        <v>100300911</v>
      </c>
    </row>
    <row r="21668" spans="6:6">
      <c r="F21668" s="77">
        <v>100300920</v>
      </c>
    </row>
    <row r="21669" spans="6:6">
      <c r="F21669" s="77">
        <v>100300928</v>
      </c>
    </row>
    <row r="21670" spans="6:6">
      <c r="F21670" s="77">
        <v>100300937</v>
      </c>
    </row>
    <row r="21671" spans="6:6">
      <c r="F21671" s="77">
        <v>100300938</v>
      </c>
    </row>
    <row r="21672" spans="6:6">
      <c r="F21672" s="77">
        <v>100300942</v>
      </c>
    </row>
    <row r="21673" spans="6:6">
      <c r="F21673" s="77">
        <v>100300955</v>
      </c>
    </row>
    <row r="21674" spans="6:6">
      <c r="F21674" s="77">
        <v>100300968</v>
      </c>
    </row>
    <row r="21675" spans="6:6">
      <c r="F21675" s="77">
        <v>100300972</v>
      </c>
    </row>
    <row r="21676" spans="6:6">
      <c r="F21676" s="77">
        <v>100300983</v>
      </c>
    </row>
    <row r="21677" spans="6:6">
      <c r="F21677" s="77">
        <v>100301009</v>
      </c>
    </row>
    <row r="21678" spans="6:6">
      <c r="F21678" s="77">
        <v>100301024</v>
      </c>
    </row>
    <row r="21679" spans="6:6">
      <c r="F21679" s="77">
        <v>100301026</v>
      </c>
    </row>
    <row r="21680" spans="6:6">
      <c r="F21680" s="77">
        <v>100301027</v>
      </c>
    </row>
    <row r="21681" spans="6:6">
      <c r="F21681" s="77">
        <v>100301031</v>
      </c>
    </row>
    <row r="21682" spans="6:6">
      <c r="F21682" s="77">
        <v>100301071</v>
      </c>
    </row>
    <row r="21683" spans="6:6">
      <c r="F21683" s="77">
        <v>100301104</v>
      </c>
    </row>
    <row r="21684" spans="6:6">
      <c r="F21684" s="77">
        <v>100301109</v>
      </c>
    </row>
    <row r="21685" spans="6:6">
      <c r="F21685" s="77">
        <v>100301114</v>
      </c>
    </row>
    <row r="21686" spans="6:6">
      <c r="F21686" s="77">
        <v>100301138</v>
      </c>
    </row>
    <row r="21687" spans="6:6">
      <c r="F21687" s="77">
        <v>100301143</v>
      </c>
    </row>
    <row r="21688" spans="6:6">
      <c r="F21688" s="77">
        <v>100301147</v>
      </c>
    </row>
    <row r="21689" spans="6:6">
      <c r="F21689" s="77">
        <v>100301148</v>
      </c>
    </row>
    <row r="21690" spans="6:6">
      <c r="F21690" s="77">
        <v>100301161</v>
      </c>
    </row>
    <row r="21691" spans="6:6">
      <c r="F21691" s="77">
        <v>100301168</v>
      </c>
    </row>
    <row r="21692" spans="6:6">
      <c r="F21692" s="77">
        <v>100301169</v>
      </c>
    </row>
    <row r="21693" spans="6:6">
      <c r="F21693" s="77">
        <v>100301173</v>
      </c>
    </row>
    <row r="21694" spans="6:6">
      <c r="F21694" s="77">
        <v>100301179</v>
      </c>
    </row>
    <row r="21695" spans="6:6">
      <c r="F21695" s="77">
        <v>100301203</v>
      </c>
    </row>
    <row r="21696" spans="6:6">
      <c r="F21696" s="77">
        <v>100301218</v>
      </c>
    </row>
    <row r="21697" spans="6:6">
      <c r="F21697" s="77">
        <v>100301224</v>
      </c>
    </row>
    <row r="21698" spans="6:6">
      <c r="F21698" s="77">
        <v>100301231</v>
      </c>
    </row>
    <row r="21699" spans="6:6">
      <c r="F21699" s="77">
        <v>100301237</v>
      </c>
    </row>
    <row r="21700" spans="6:6">
      <c r="F21700" s="77">
        <v>100301244</v>
      </c>
    </row>
    <row r="21701" spans="6:6">
      <c r="F21701" s="77">
        <v>100301247</v>
      </c>
    </row>
    <row r="21702" spans="6:6">
      <c r="F21702" s="77">
        <v>100301248</v>
      </c>
    </row>
    <row r="21703" spans="6:6">
      <c r="F21703" s="77">
        <v>100301250</v>
      </c>
    </row>
    <row r="21704" spans="6:6">
      <c r="F21704" s="77">
        <v>100301259</v>
      </c>
    </row>
    <row r="21705" spans="6:6">
      <c r="F21705" s="77">
        <v>100301263</v>
      </c>
    </row>
    <row r="21706" spans="6:6">
      <c r="F21706" s="77">
        <v>100301272</v>
      </c>
    </row>
    <row r="21707" spans="6:6">
      <c r="F21707" s="77">
        <v>100301293</v>
      </c>
    </row>
    <row r="21708" spans="6:6">
      <c r="F21708" s="77">
        <v>100301295</v>
      </c>
    </row>
    <row r="21709" spans="6:6">
      <c r="F21709" s="77">
        <v>100301297</v>
      </c>
    </row>
    <row r="21710" spans="6:6">
      <c r="F21710" s="77">
        <v>100301304</v>
      </c>
    </row>
    <row r="21711" spans="6:6">
      <c r="F21711" s="77">
        <v>100301305</v>
      </c>
    </row>
    <row r="21712" spans="6:6">
      <c r="F21712" s="77">
        <v>100301306</v>
      </c>
    </row>
    <row r="21713" spans="6:6">
      <c r="F21713" s="77">
        <v>100301320</v>
      </c>
    </row>
    <row r="21714" spans="6:6">
      <c r="F21714" s="77">
        <v>100301323</v>
      </c>
    </row>
    <row r="21715" spans="6:6">
      <c r="F21715" s="77">
        <v>100301324</v>
      </c>
    </row>
    <row r="21716" spans="6:6">
      <c r="F21716" s="77">
        <v>100301340</v>
      </c>
    </row>
    <row r="21717" spans="6:6">
      <c r="F21717" s="77">
        <v>100301359</v>
      </c>
    </row>
    <row r="21718" spans="6:6">
      <c r="F21718" s="77">
        <v>100301361</v>
      </c>
    </row>
    <row r="21719" spans="6:6">
      <c r="F21719" s="77">
        <v>100301375</v>
      </c>
    </row>
    <row r="21720" spans="6:6">
      <c r="F21720" s="77">
        <v>100301403</v>
      </c>
    </row>
    <row r="21721" spans="6:6">
      <c r="F21721" s="77">
        <v>100301416</v>
      </c>
    </row>
    <row r="21722" spans="6:6">
      <c r="F21722" s="77">
        <v>100301421</v>
      </c>
    </row>
    <row r="21723" spans="6:6">
      <c r="F21723" s="77">
        <v>100301422</v>
      </c>
    </row>
    <row r="21724" spans="6:6">
      <c r="F21724" s="77">
        <v>100301430</v>
      </c>
    </row>
    <row r="21725" spans="6:6">
      <c r="F21725" s="77">
        <v>100301431</v>
      </c>
    </row>
    <row r="21726" spans="6:6">
      <c r="F21726" s="77">
        <v>100301447</v>
      </c>
    </row>
    <row r="21727" spans="6:6">
      <c r="F21727" s="77">
        <v>100301462</v>
      </c>
    </row>
    <row r="21728" spans="6:6">
      <c r="F21728" s="77">
        <v>100301465</v>
      </c>
    </row>
    <row r="21729" spans="6:6">
      <c r="F21729" s="77">
        <v>100301469</v>
      </c>
    </row>
    <row r="21730" spans="6:6">
      <c r="F21730" s="77">
        <v>100301478</v>
      </c>
    </row>
    <row r="21731" spans="6:6">
      <c r="F21731" s="77">
        <v>100302388</v>
      </c>
    </row>
    <row r="21732" spans="6:6">
      <c r="F21732" s="77">
        <v>100302389</v>
      </c>
    </row>
    <row r="21733" spans="6:6">
      <c r="F21733" s="77">
        <v>100302500</v>
      </c>
    </row>
    <row r="21734" spans="6:6">
      <c r="F21734" s="77">
        <v>100302527</v>
      </c>
    </row>
    <row r="21735" spans="6:6">
      <c r="F21735" s="77">
        <v>100302586</v>
      </c>
    </row>
    <row r="21736" spans="6:6">
      <c r="F21736" s="77">
        <v>100312988</v>
      </c>
    </row>
    <row r="21737" spans="6:6">
      <c r="F21737" s="77">
        <v>100312989</v>
      </c>
    </row>
    <row r="21738" spans="6:6">
      <c r="F21738" s="77">
        <v>100312990</v>
      </c>
    </row>
    <row r="21739" spans="6:6">
      <c r="F21739" s="77">
        <v>100312991</v>
      </c>
    </row>
    <row r="21740" spans="6:6">
      <c r="F21740" s="77">
        <v>100312992</v>
      </c>
    </row>
    <row r="21741" spans="6:6">
      <c r="F21741" s="77">
        <v>100312993</v>
      </c>
    </row>
    <row r="21742" spans="6:6">
      <c r="F21742" s="77">
        <v>100312994</v>
      </c>
    </row>
    <row r="21743" spans="6:6">
      <c r="F21743" s="77">
        <v>100312995</v>
      </c>
    </row>
    <row r="21744" spans="6:6">
      <c r="F21744" s="77">
        <v>100312996</v>
      </c>
    </row>
    <row r="21745" spans="6:6">
      <c r="F21745" s="77">
        <v>100312997</v>
      </c>
    </row>
    <row r="21746" spans="6:6">
      <c r="F21746" s="77">
        <v>100312998</v>
      </c>
    </row>
    <row r="21747" spans="6:6">
      <c r="F21747" s="77">
        <v>100312999</v>
      </c>
    </row>
    <row r="21748" spans="6:6">
      <c r="F21748" s="77">
        <v>100313000</v>
      </c>
    </row>
    <row r="21749" spans="6:6">
      <c r="F21749" s="77">
        <v>100313001</v>
      </c>
    </row>
    <row r="21750" spans="6:6">
      <c r="F21750" s="77">
        <v>100313002</v>
      </c>
    </row>
    <row r="21751" spans="6:6">
      <c r="F21751" s="77">
        <v>100313003</v>
      </c>
    </row>
    <row r="21752" spans="6:6">
      <c r="F21752" s="77">
        <v>100313004</v>
      </c>
    </row>
    <row r="21753" spans="6:6">
      <c r="F21753" s="77">
        <v>100313005</v>
      </c>
    </row>
    <row r="21754" spans="6:6">
      <c r="F21754" s="77">
        <v>100313006</v>
      </c>
    </row>
    <row r="21755" spans="6:6">
      <c r="F21755" s="77">
        <v>100313007</v>
      </c>
    </row>
    <row r="21756" spans="6:6">
      <c r="F21756" s="77">
        <v>100313008</v>
      </c>
    </row>
    <row r="21757" spans="6:6">
      <c r="F21757" s="77">
        <v>100313009</v>
      </c>
    </row>
    <row r="21758" spans="6:6">
      <c r="F21758" s="77">
        <v>100313010</v>
      </c>
    </row>
    <row r="21759" spans="6:6">
      <c r="F21759" s="77">
        <v>100313011</v>
      </c>
    </row>
    <row r="21760" spans="6:6">
      <c r="F21760" s="77">
        <v>100313012</v>
      </c>
    </row>
    <row r="21761" spans="6:6">
      <c r="F21761" s="77">
        <v>100313013</v>
      </c>
    </row>
    <row r="21762" spans="6:6">
      <c r="F21762" s="77">
        <v>100313014</v>
      </c>
    </row>
    <row r="21763" spans="6:6">
      <c r="F21763" s="77">
        <v>100313015</v>
      </c>
    </row>
    <row r="21764" spans="6:6">
      <c r="F21764" s="77">
        <v>100313016</v>
      </c>
    </row>
    <row r="21765" spans="6:6">
      <c r="F21765" s="77">
        <v>100313017</v>
      </c>
    </row>
    <row r="21766" spans="6:6">
      <c r="F21766" s="77">
        <v>100313018</v>
      </c>
    </row>
    <row r="21767" spans="6:6">
      <c r="F21767" s="77">
        <v>100313019</v>
      </c>
    </row>
    <row r="21768" spans="6:6">
      <c r="F21768" s="77">
        <v>100313020</v>
      </c>
    </row>
    <row r="21769" spans="6:6">
      <c r="F21769" s="77">
        <v>100313021</v>
      </c>
    </row>
    <row r="21770" spans="6:6">
      <c r="F21770" s="77">
        <v>100313022</v>
      </c>
    </row>
    <row r="21771" spans="6:6">
      <c r="F21771" s="77">
        <v>100313023</v>
      </c>
    </row>
    <row r="21772" spans="6:6">
      <c r="F21772" s="77">
        <v>100313024</v>
      </c>
    </row>
    <row r="21773" spans="6:6">
      <c r="F21773" s="77">
        <v>100313025</v>
      </c>
    </row>
    <row r="21774" spans="6:6">
      <c r="F21774" s="77">
        <v>100313026</v>
      </c>
    </row>
    <row r="21775" spans="6:6">
      <c r="F21775" s="77">
        <v>100313027</v>
      </c>
    </row>
    <row r="21776" spans="6:6">
      <c r="F21776" s="77">
        <v>100313028</v>
      </c>
    </row>
    <row r="21777" spans="6:6">
      <c r="F21777" s="77">
        <v>100313029</v>
      </c>
    </row>
    <row r="21778" spans="6:6">
      <c r="F21778" s="77">
        <v>100313030</v>
      </c>
    </row>
    <row r="21779" spans="6:6">
      <c r="F21779" s="77">
        <v>100313031</v>
      </c>
    </row>
    <row r="21780" spans="6:6">
      <c r="F21780" s="77">
        <v>100313032</v>
      </c>
    </row>
    <row r="21781" spans="6:6">
      <c r="F21781" s="77">
        <v>100313033</v>
      </c>
    </row>
    <row r="21782" spans="6:6">
      <c r="F21782" s="77">
        <v>100313034</v>
      </c>
    </row>
    <row r="21783" spans="6:6">
      <c r="F21783" s="77">
        <v>100313035</v>
      </c>
    </row>
    <row r="21784" spans="6:6">
      <c r="F21784" s="77">
        <v>100313036</v>
      </c>
    </row>
    <row r="21785" spans="6:6">
      <c r="F21785" s="77">
        <v>100313037</v>
      </c>
    </row>
    <row r="21786" spans="6:6">
      <c r="F21786" s="77">
        <v>100313038</v>
      </c>
    </row>
    <row r="21787" spans="6:6">
      <c r="F21787" s="77">
        <v>100313039</v>
      </c>
    </row>
    <row r="21788" spans="6:6">
      <c r="F21788" s="77">
        <v>100313040</v>
      </c>
    </row>
    <row r="21789" spans="6:6">
      <c r="F21789" s="77">
        <v>100313041</v>
      </c>
    </row>
    <row r="21790" spans="6:6">
      <c r="F21790" s="77">
        <v>100313042</v>
      </c>
    </row>
    <row r="21791" spans="6:6">
      <c r="F21791" s="77">
        <v>100313043</v>
      </c>
    </row>
    <row r="21792" spans="6:6">
      <c r="F21792" s="77">
        <v>100313044</v>
      </c>
    </row>
    <row r="21793" spans="6:6">
      <c r="F21793" s="77">
        <v>100313045</v>
      </c>
    </row>
    <row r="21794" spans="6:6">
      <c r="F21794" s="77">
        <v>100313046</v>
      </c>
    </row>
    <row r="21795" spans="6:6">
      <c r="F21795" s="77">
        <v>100313047</v>
      </c>
    </row>
    <row r="21796" spans="6:6">
      <c r="F21796" s="77">
        <v>100313048</v>
      </c>
    </row>
    <row r="21797" spans="6:6">
      <c r="F21797" s="77">
        <v>100313049</v>
      </c>
    </row>
    <row r="21798" spans="6:6">
      <c r="F21798" s="77">
        <v>100313050</v>
      </c>
    </row>
    <row r="21799" spans="6:6">
      <c r="F21799" s="77">
        <v>100313051</v>
      </c>
    </row>
    <row r="21800" spans="6:6">
      <c r="F21800" s="77">
        <v>100313052</v>
      </c>
    </row>
    <row r="21801" spans="6:6">
      <c r="F21801" s="77">
        <v>100313053</v>
      </c>
    </row>
    <row r="21802" spans="6:6">
      <c r="F21802" s="77">
        <v>100313054</v>
      </c>
    </row>
    <row r="21803" spans="6:6">
      <c r="F21803" s="77">
        <v>100313055</v>
      </c>
    </row>
    <row r="21804" spans="6:6">
      <c r="F21804" s="77">
        <v>100313056</v>
      </c>
    </row>
    <row r="21805" spans="6:6">
      <c r="F21805" s="77">
        <v>100313057</v>
      </c>
    </row>
    <row r="21806" spans="6:6">
      <c r="F21806" s="77">
        <v>100313058</v>
      </c>
    </row>
    <row r="21807" spans="6:6">
      <c r="F21807" s="77">
        <v>100313059</v>
      </c>
    </row>
    <row r="21808" spans="6:6">
      <c r="F21808" s="77">
        <v>100313060</v>
      </c>
    </row>
    <row r="21809" spans="6:6">
      <c r="F21809" s="77">
        <v>100313061</v>
      </c>
    </row>
    <row r="21810" spans="6:6">
      <c r="F21810" s="77">
        <v>100313062</v>
      </c>
    </row>
    <row r="21811" spans="6:6">
      <c r="F21811" s="77">
        <v>100313063</v>
      </c>
    </row>
    <row r="21812" spans="6:6">
      <c r="F21812" s="77">
        <v>100313064</v>
      </c>
    </row>
    <row r="21813" spans="6:6">
      <c r="F21813" s="77">
        <v>100313065</v>
      </c>
    </row>
    <row r="21814" spans="6:6">
      <c r="F21814" s="77">
        <v>100313066</v>
      </c>
    </row>
    <row r="21815" spans="6:6">
      <c r="F21815" s="77">
        <v>100313067</v>
      </c>
    </row>
    <row r="21816" spans="6:6">
      <c r="F21816" s="77">
        <v>100313068</v>
      </c>
    </row>
    <row r="21817" spans="6:6">
      <c r="F21817" s="77">
        <v>100313069</v>
      </c>
    </row>
    <row r="21818" spans="6:6">
      <c r="F21818" s="77">
        <v>100313070</v>
      </c>
    </row>
    <row r="21819" spans="6:6">
      <c r="F21819" s="77">
        <v>100313071</v>
      </c>
    </row>
    <row r="21820" spans="6:6">
      <c r="F21820" s="77">
        <v>100313072</v>
      </c>
    </row>
    <row r="21821" spans="6:6">
      <c r="F21821" s="77">
        <v>100313073</v>
      </c>
    </row>
    <row r="21822" spans="6:6">
      <c r="F21822" s="77">
        <v>100313074</v>
      </c>
    </row>
    <row r="21823" spans="6:6">
      <c r="F21823" s="77">
        <v>100313075</v>
      </c>
    </row>
    <row r="21824" spans="6:6">
      <c r="F21824" s="77">
        <v>100313076</v>
      </c>
    </row>
    <row r="21825" spans="6:6">
      <c r="F21825" s="77">
        <v>100313077</v>
      </c>
    </row>
    <row r="21826" spans="6:6">
      <c r="F21826" s="77">
        <v>100313078</v>
      </c>
    </row>
    <row r="21827" spans="6:6">
      <c r="F21827" s="77">
        <v>100313079</v>
      </c>
    </row>
    <row r="21828" spans="6:6">
      <c r="F21828" s="77">
        <v>100313080</v>
      </c>
    </row>
    <row r="21829" spans="6:6">
      <c r="F21829" s="77">
        <v>100313081</v>
      </c>
    </row>
    <row r="21830" spans="6:6">
      <c r="F21830" s="77">
        <v>100313082</v>
      </c>
    </row>
    <row r="21831" spans="6:6">
      <c r="F21831" s="77">
        <v>100313083</v>
      </c>
    </row>
    <row r="21832" spans="6:6">
      <c r="F21832" s="77">
        <v>100313084</v>
      </c>
    </row>
    <row r="21833" spans="6:6">
      <c r="F21833" s="77">
        <v>100313085</v>
      </c>
    </row>
    <row r="21834" spans="6:6">
      <c r="F21834" s="77">
        <v>100313086</v>
      </c>
    </row>
    <row r="21835" spans="6:6">
      <c r="F21835" s="77">
        <v>100313087</v>
      </c>
    </row>
    <row r="21836" spans="6:6">
      <c r="F21836" s="77">
        <v>100313088</v>
      </c>
    </row>
    <row r="21837" spans="6:6">
      <c r="F21837" s="77">
        <v>100313089</v>
      </c>
    </row>
    <row r="21838" spans="6:6">
      <c r="F21838" s="77">
        <v>100313090</v>
      </c>
    </row>
    <row r="21839" spans="6:6">
      <c r="F21839" s="77">
        <v>100313091</v>
      </c>
    </row>
    <row r="21840" spans="6:6">
      <c r="F21840" s="77">
        <v>100313092</v>
      </c>
    </row>
    <row r="21841" spans="6:6">
      <c r="F21841" s="77">
        <v>100313093</v>
      </c>
    </row>
    <row r="21842" spans="6:6">
      <c r="F21842" s="77">
        <v>100313094</v>
      </c>
    </row>
    <row r="21843" spans="6:6">
      <c r="F21843" s="77">
        <v>100313095</v>
      </c>
    </row>
    <row r="21844" spans="6:6">
      <c r="F21844" s="77">
        <v>100313098</v>
      </c>
    </row>
    <row r="21845" spans="6:6">
      <c r="F21845" s="77">
        <v>100313099</v>
      </c>
    </row>
    <row r="21846" spans="6:6">
      <c r="F21846" s="77">
        <v>100313100</v>
      </c>
    </row>
    <row r="21847" spans="6:6">
      <c r="F21847" s="77">
        <v>100313101</v>
      </c>
    </row>
    <row r="21848" spans="6:6">
      <c r="F21848" s="77">
        <v>100313103</v>
      </c>
    </row>
    <row r="21849" spans="6:6">
      <c r="F21849" s="77">
        <v>100313104</v>
      </c>
    </row>
    <row r="21850" spans="6:6">
      <c r="F21850" s="77">
        <v>100313105</v>
      </c>
    </row>
    <row r="21851" spans="6:6">
      <c r="F21851" s="77">
        <v>100313106</v>
      </c>
    </row>
    <row r="21852" spans="6:6">
      <c r="F21852" s="77">
        <v>100313107</v>
      </c>
    </row>
    <row r="21853" spans="6:6">
      <c r="F21853" s="77">
        <v>100313108</v>
      </c>
    </row>
    <row r="21854" spans="6:6">
      <c r="F21854" s="77">
        <v>100313109</v>
      </c>
    </row>
    <row r="21855" spans="6:6">
      <c r="F21855" s="77">
        <v>100313110</v>
      </c>
    </row>
    <row r="21856" spans="6:6">
      <c r="F21856" s="77">
        <v>100313111</v>
      </c>
    </row>
    <row r="21857" spans="6:6">
      <c r="F21857" s="77">
        <v>100313112</v>
      </c>
    </row>
    <row r="21858" spans="6:6">
      <c r="F21858" s="77">
        <v>100313113</v>
      </c>
    </row>
    <row r="21859" spans="6:6">
      <c r="F21859" s="77">
        <v>100313114</v>
      </c>
    </row>
    <row r="21860" spans="6:6">
      <c r="F21860" s="77">
        <v>100313115</v>
      </c>
    </row>
    <row r="21861" spans="6:6">
      <c r="F21861" s="77">
        <v>100313116</v>
      </c>
    </row>
    <row r="21862" spans="6:6">
      <c r="F21862" s="77">
        <v>100313117</v>
      </c>
    </row>
    <row r="21863" spans="6:6">
      <c r="F21863" s="77">
        <v>100313118</v>
      </c>
    </row>
    <row r="21864" spans="6:6">
      <c r="F21864" s="77">
        <v>100313119</v>
      </c>
    </row>
    <row r="21865" spans="6:6">
      <c r="F21865" s="77">
        <v>100313120</v>
      </c>
    </row>
    <row r="21866" spans="6:6">
      <c r="F21866" s="77">
        <v>100313121</v>
      </c>
    </row>
    <row r="21867" spans="6:6">
      <c r="F21867" s="77">
        <v>100313122</v>
      </c>
    </row>
    <row r="21868" spans="6:6">
      <c r="F21868" s="77">
        <v>100313123</v>
      </c>
    </row>
    <row r="21869" spans="6:6">
      <c r="F21869" s="77">
        <v>100313124</v>
      </c>
    </row>
    <row r="21870" spans="6:6">
      <c r="F21870" s="77">
        <v>100313125</v>
      </c>
    </row>
    <row r="21871" spans="6:6">
      <c r="F21871" s="77">
        <v>100313126</v>
      </c>
    </row>
    <row r="21872" spans="6:6">
      <c r="F21872" s="77">
        <v>100313127</v>
      </c>
    </row>
    <row r="21873" spans="6:6">
      <c r="F21873" s="77">
        <v>100313128</v>
      </c>
    </row>
    <row r="21874" spans="6:6">
      <c r="F21874" s="77">
        <v>100313129</v>
      </c>
    </row>
    <row r="21875" spans="6:6">
      <c r="F21875" s="77">
        <v>100313130</v>
      </c>
    </row>
    <row r="21876" spans="6:6">
      <c r="F21876" s="77">
        <v>100313131</v>
      </c>
    </row>
    <row r="21877" spans="6:6">
      <c r="F21877" s="77">
        <v>100313132</v>
      </c>
    </row>
    <row r="21878" spans="6:6">
      <c r="F21878" s="77">
        <v>100313133</v>
      </c>
    </row>
    <row r="21879" spans="6:6">
      <c r="F21879" s="77">
        <v>100313134</v>
      </c>
    </row>
    <row r="21880" spans="6:6">
      <c r="F21880" s="77">
        <v>100313135</v>
      </c>
    </row>
    <row r="21881" spans="6:6">
      <c r="F21881" s="77">
        <v>100313136</v>
      </c>
    </row>
    <row r="21882" spans="6:6">
      <c r="F21882" s="77">
        <v>100313137</v>
      </c>
    </row>
    <row r="21883" spans="6:6">
      <c r="F21883" s="77">
        <v>100313138</v>
      </c>
    </row>
    <row r="21884" spans="6:6">
      <c r="F21884" s="77">
        <v>100313139</v>
      </c>
    </row>
    <row r="21885" spans="6:6">
      <c r="F21885" s="77">
        <v>100313140</v>
      </c>
    </row>
    <row r="21886" spans="6:6">
      <c r="F21886" s="77">
        <v>100313141</v>
      </c>
    </row>
    <row r="21887" spans="6:6">
      <c r="F21887" s="77">
        <v>100313142</v>
      </c>
    </row>
    <row r="21888" spans="6:6">
      <c r="F21888" s="77">
        <v>100313143</v>
      </c>
    </row>
    <row r="21889" spans="6:6">
      <c r="F21889" s="77">
        <v>100313144</v>
      </c>
    </row>
    <row r="21890" spans="6:6">
      <c r="F21890" s="77">
        <v>100313145</v>
      </c>
    </row>
    <row r="21891" spans="6:6">
      <c r="F21891" s="77">
        <v>100313146</v>
      </c>
    </row>
    <row r="21892" spans="6:6">
      <c r="F21892" s="77">
        <v>100313147</v>
      </c>
    </row>
    <row r="21893" spans="6:6">
      <c r="F21893" s="77">
        <v>100313148</v>
      </c>
    </row>
    <row r="21894" spans="6:6">
      <c r="F21894" s="77">
        <v>100313149</v>
      </c>
    </row>
    <row r="21895" spans="6:6">
      <c r="F21895" s="77">
        <v>100313150</v>
      </c>
    </row>
    <row r="21896" spans="6:6">
      <c r="F21896" s="77">
        <v>100313151</v>
      </c>
    </row>
    <row r="21897" spans="6:6">
      <c r="F21897" s="77">
        <v>100313152</v>
      </c>
    </row>
    <row r="21898" spans="6:6">
      <c r="F21898" s="77">
        <v>100313153</v>
      </c>
    </row>
    <row r="21899" spans="6:6">
      <c r="F21899" s="77">
        <v>100313154</v>
      </c>
    </row>
    <row r="21900" spans="6:6">
      <c r="F21900" s="77">
        <v>100313155</v>
      </c>
    </row>
    <row r="21901" spans="6:6">
      <c r="F21901" s="77">
        <v>100313156</v>
      </c>
    </row>
    <row r="21902" spans="6:6">
      <c r="F21902" s="77">
        <v>100313157</v>
      </c>
    </row>
    <row r="21903" spans="6:6">
      <c r="F21903" s="77">
        <v>100313158</v>
      </c>
    </row>
    <row r="21904" spans="6:6">
      <c r="F21904" s="77">
        <v>100313159</v>
      </c>
    </row>
    <row r="21905" spans="6:6">
      <c r="F21905" s="77">
        <v>100313160</v>
      </c>
    </row>
    <row r="21906" spans="6:6">
      <c r="F21906" s="77">
        <v>100313161</v>
      </c>
    </row>
    <row r="21907" spans="6:6">
      <c r="F21907" s="77">
        <v>100313162</v>
      </c>
    </row>
    <row r="21908" spans="6:6">
      <c r="F21908" s="77">
        <v>100313163</v>
      </c>
    </row>
    <row r="21909" spans="6:6">
      <c r="F21909" s="77">
        <v>100313164</v>
      </c>
    </row>
    <row r="21910" spans="6:6">
      <c r="F21910" s="77">
        <v>100313165</v>
      </c>
    </row>
    <row r="21911" spans="6:6">
      <c r="F21911" s="77">
        <v>100313166</v>
      </c>
    </row>
    <row r="21912" spans="6:6">
      <c r="F21912" s="77">
        <v>100313167</v>
      </c>
    </row>
    <row r="21913" spans="6:6">
      <c r="F21913" s="77">
        <v>100313168</v>
      </c>
    </row>
    <row r="21914" spans="6:6">
      <c r="F21914" s="77">
        <v>100313169</v>
      </c>
    </row>
    <row r="21915" spans="6:6">
      <c r="F21915" s="77">
        <v>100313170</v>
      </c>
    </row>
    <row r="21916" spans="6:6">
      <c r="F21916" s="77">
        <v>100313171</v>
      </c>
    </row>
    <row r="21917" spans="6:6">
      <c r="F21917" s="77">
        <v>100313172</v>
      </c>
    </row>
    <row r="21918" spans="6:6">
      <c r="F21918" s="77">
        <v>100313173</v>
      </c>
    </row>
    <row r="21919" spans="6:6">
      <c r="F21919" s="77">
        <v>100313174</v>
      </c>
    </row>
    <row r="21920" spans="6:6">
      <c r="F21920" s="77">
        <v>100313175</v>
      </c>
    </row>
    <row r="21921" spans="6:6">
      <c r="F21921" s="77">
        <v>100313176</v>
      </c>
    </row>
    <row r="21922" spans="6:6">
      <c r="F21922" s="77">
        <v>100313177</v>
      </c>
    </row>
    <row r="21923" spans="6:6">
      <c r="F21923" s="77">
        <v>100313178</v>
      </c>
    </row>
    <row r="21924" spans="6:6">
      <c r="F21924" s="77">
        <v>100313179</v>
      </c>
    </row>
    <row r="21925" spans="6:6">
      <c r="F21925" s="77">
        <v>100313180</v>
      </c>
    </row>
    <row r="21926" spans="6:6">
      <c r="F21926" s="77">
        <v>100313182</v>
      </c>
    </row>
    <row r="21927" spans="6:6">
      <c r="F21927" s="77">
        <v>100313183</v>
      </c>
    </row>
    <row r="21928" spans="6:6">
      <c r="F21928" s="77">
        <v>100313184</v>
      </c>
    </row>
    <row r="21929" spans="6:6">
      <c r="F21929" s="77">
        <v>100313185</v>
      </c>
    </row>
    <row r="21930" spans="6:6">
      <c r="F21930" s="77">
        <v>100313186</v>
      </c>
    </row>
    <row r="21931" spans="6:6">
      <c r="F21931" s="77">
        <v>100313187</v>
      </c>
    </row>
    <row r="21932" spans="6:6">
      <c r="F21932" s="77">
        <v>100313188</v>
      </c>
    </row>
    <row r="21933" spans="6:6">
      <c r="F21933" s="77">
        <v>100313189</v>
      </c>
    </row>
    <row r="21934" spans="6:6">
      <c r="F21934" s="77">
        <v>100313190</v>
      </c>
    </row>
    <row r="21935" spans="6:6">
      <c r="F21935" s="77">
        <v>100313191</v>
      </c>
    </row>
    <row r="21936" spans="6:6">
      <c r="F21936" s="77">
        <v>100313192</v>
      </c>
    </row>
    <row r="21937" spans="6:6">
      <c r="F21937" s="77">
        <v>100313193</v>
      </c>
    </row>
    <row r="21938" spans="6:6">
      <c r="F21938" s="77">
        <v>100313194</v>
      </c>
    </row>
    <row r="21939" spans="6:6">
      <c r="F21939" s="77">
        <v>100313195</v>
      </c>
    </row>
    <row r="21940" spans="6:6">
      <c r="F21940" s="77">
        <v>100313196</v>
      </c>
    </row>
    <row r="21941" spans="6:6">
      <c r="F21941" s="77">
        <v>100313197</v>
      </c>
    </row>
    <row r="21942" spans="6:6">
      <c r="F21942" s="77">
        <v>100313198</v>
      </c>
    </row>
    <row r="21943" spans="6:6">
      <c r="F21943" s="77">
        <v>100313199</v>
      </c>
    </row>
    <row r="21944" spans="6:6">
      <c r="F21944" s="77">
        <v>100313200</v>
      </c>
    </row>
    <row r="21945" spans="6:6">
      <c r="F21945" s="77">
        <v>100313201</v>
      </c>
    </row>
    <row r="21946" spans="6:6">
      <c r="F21946" s="77">
        <v>100313202</v>
      </c>
    </row>
    <row r="21947" spans="6:6">
      <c r="F21947" s="77">
        <v>100313203</v>
      </c>
    </row>
    <row r="21948" spans="6:6">
      <c r="F21948" s="77">
        <v>100313204</v>
      </c>
    </row>
    <row r="21949" spans="6:6">
      <c r="F21949" s="77">
        <v>100313205</v>
      </c>
    </row>
    <row r="21950" spans="6:6">
      <c r="F21950" s="77">
        <v>100313206</v>
      </c>
    </row>
    <row r="21951" spans="6:6">
      <c r="F21951" s="77">
        <v>100313207</v>
      </c>
    </row>
    <row r="21952" spans="6:6">
      <c r="F21952" s="77">
        <v>100313208</v>
      </c>
    </row>
    <row r="21953" spans="6:6">
      <c r="F21953" s="77">
        <v>100313209</v>
      </c>
    </row>
    <row r="21954" spans="6:6">
      <c r="F21954" s="77">
        <v>100313210</v>
      </c>
    </row>
    <row r="21955" spans="6:6">
      <c r="F21955" s="77">
        <v>100313211</v>
      </c>
    </row>
    <row r="21956" spans="6:6">
      <c r="F21956" s="77">
        <v>100313212</v>
      </c>
    </row>
    <row r="21957" spans="6:6">
      <c r="F21957" s="77">
        <v>100313213</v>
      </c>
    </row>
    <row r="21958" spans="6:6">
      <c r="F21958" s="77">
        <v>100313214</v>
      </c>
    </row>
    <row r="21959" spans="6:6">
      <c r="F21959" s="77">
        <v>100313215</v>
      </c>
    </row>
    <row r="21960" spans="6:6">
      <c r="F21960" s="77">
        <v>100313217</v>
      </c>
    </row>
    <row r="21961" spans="6:6">
      <c r="F21961" s="77">
        <v>100313218</v>
      </c>
    </row>
    <row r="21962" spans="6:6">
      <c r="F21962" s="77">
        <v>100313219</v>
      </c>
    </row>
    <row r="21963" spans="6:6">
      <c r="F21963" s="77">
        <v>100313220</v>
      </c>
    </row>
    <row r="21964" spans="6:6">
      <c r="F21964" s="77">
        <v>100313222</v>
      </c>
    </row>
    <row r="21965" spans="6:6">
      <c r="F21965" s="77">
        <v>100313223</v>
      </c>
    </row>
    <row r="21966" spans="6:6">
      <c r="F21966" s="77">
        <v>100313224</v>
      </c>
    </row>
    <row r="21967" spans="6:6">
      <c r="F21967" s="77">
        <v>100313225</v>
      </c>
    </row>
    <row r="21968" spans="6:6">
      <c r="F21968" s="77">
        <v>100313226</v>
      </c>
    </row>
    <row r="21969" spans="6:6">
      <c r="F21969" s="77">
        <v>100313227</v>
      </c>
    </row>
    <row r="21970" spans="6:6">
      <c r="F21970" s="77">
        <v>100313228</v>
      </c>
    </row>
    <row r="21971" spans="6:6">
      <c r="F21971" s="77">
        <v>100313229</v>
      </c>
    </row>
    <row r="21972" spans="6:6">
      <c r="F21972" s="77">
        <v>100313230</v>
      </c>
    </row>
    <row r="21973" spans="6:6">
      <c r="F21973" s="77">
        <v>100313231</v>
      </c>
    </row>
    <row r="21974" spans="6:6">
      <c r="F21974" s="77">
        <v>100313232</v>
      </c>
    </row>
    <row r="21975" spans="6:6">
      <c r="F21975" s="77">
        <v>100313233</v>
      </c>
    </row>
    <row r="21976" spans="6:6">
      <c r="F21976" s="77">
        <v>100313234</v>
      </c>
    </row>
    <row r="21977" spans="6:6">
      <c r="F21977" s="77">
        <v>100313235</v>
      </c>
    </row>
    <row r="21978" spans="6:6">
      <c r="F21978" s="77">
        <v>100313236</v>
      </c>
    </row>
    <row r="21979" spans="6:6">
      <c r="F21979" s="77">
        <v>100313237</v>
      </c>
    </row>
    <row r="21980" spans="6:6">
      <c r="F21980" s="77">
        <v>100313238</v>
      </c>
    </row>
    <row r="21981" spans="6:6">
      <c r="F21981" s="77">
        <v>100313239</v>
      </c>
    </row>
    <row r="21982" spans="6:6">
      <c r="F21982" s="77">
        <v>100313240</v>
      </c>
    </row>
    <row r="21983" spans="6:6">
      <c r="F21983" s="77">
        <v>100313242</v>
      </c>
    </row>
    <row r="21984" spans="6:6">
      <c r="F21984" s="77">
        <v>100313243</v>
      </c>
    </row>
    <row r="21985" spans="6:6">
      <c r="F21985" s="77">
        <v>100313244</v>
      </c>
    </row>
    <row r="21986" spans="6:6">
      <c r="F21986" s="77">
        <v>100313245</v>
      </c>
    </row>
    <row r="21987" spans="6:6">
      <c r="F21987" s="77">
        <v>100313246</v>
      </c>
    </row>
    <row r="21988" spans="6:6">
      <c r="F21988" s="77">
        <v>100313247</v>
      </c>
    </row>
    <row r="21989" spans="6:6">
      <c r="F21989" s="77">
        <v>100313248</v>
      </c>
    </row>
    <row r="21990" spans="6:6">
      <c r="F21990" s="77">
        <v>100313250</v>
      </c>
    </row>
    <row r="21991" spans="6:6">
      <c r="F21991" s="77">
        <v>100313251</v>
      </c>
    </row>
    <row r="21992" spans="6:6">
      <c r="F21992" s="77">
        <v>100313252</v>
      </c>
    </row>
    <row r="21993" spans="6:6">
      <c r="F21993" s="77">
        <v>100313253</v>
      </c>
    </row>
    <row r="21994" spans="6:6">
      <c r="F21994" s="77">
        <v>100313254</v>
      </c>
    </row>
    <row r="21995" spans="6:6">
      <c r="F21995" s="77">
        <v>100313255</v>
      </c>
    </row>
    <row r="21996" spans="6:6">
      <c r="F21996" s="77">
        <v>100313256</v>
      </c>
    </row>
    <row r="21997" spans="6:6">
      <c r="F21997" s="77">
        <v>100313257</v>
      </c>
    </row>
    <row r="21998" spans="6:6">
      <c r="F21998" s="77">
        <v>100313258</v>
      </c>
    </row>
    <row r="21999" spans="6:6">
      <c r="F21999" s="77">
        <v>100313259</v>
      </c>
    </row>
    <row r="22000" spans="6:6">
      <c r="F22000" s="77">
        <v>100313260</v>
      </c>
    </row>
    <row r="22001" spans="6:6">
      <c r="F22001" s="77">
        <v>100313261</v>
      </c>
    </row>
    <row r="22002" spans="6:6">
      <c r="F22002" s="77">
        <v>100313262</v>
      </c>
    </row>
    <row r="22003" spans="6:6">
      <c r="F22003" s="77">
        <v>100313263</v>
      </c>
    </row>
    <row r="22004" spans="6:6">
      <c r="F22004" s="77">
        <v>100313264</v>
      </c>
    </row>
    <row r="22005" spans="6:6">
      <c r="F22005" s="77">
        <v>100313265</v>
      </c>
    </row>
    <row r="22006" spans="6:6">
      <c r="F22006" s="77">
        <v>100313266</v>
      </c>
    </row>
    <row r="22007" spans="6:6">
      <c r="F22007" s="77">
        <v>100313267</v>
      </c>
    </row>
    <row r="22008" spans="6:6">
      <c r="F22008" s="77">
        <v>100313268</v>
      </c>
    </row>
    <row r="22009" spans="6:6">
      <c r="F22009" s="77">
        <v>100313269</v>
      </c>
    </row>
    <row r="22010" spans="6:6">
      <c r="F22010" s="77">
        <v>100313271</v>
      </c>
    </row>
    <row r="22011" spans="6:6">
      <c r="F22011" s="77">
        <v>100313272</v>
      </c>
    </row>
    <row r="22012" spans="6:6">
      <c r="F22012" s="77">
        <v>100313273</v>
      </c>
    </row>
    <row r="22013" spans="6:6">
      <c r="F22013" s="77">
        <v>100313274</v>
      </c>
    </row>
    <row r="22014" spans="6:6">
      <c r="F22014" s="77">
        <v>100313275</v>
      </c>
    </row>
    <row r="22015" spans="6:6">
      <c r="F22015" s="77">
        <v>100313276</v>
      </c>
    </row>
    <row r="22016" spans="6:6">
      <c r="F22016" s="77">
        <v>100313277</v>
      </c>
    </row>
    <row r="22017" spans="6:6">
      <c r="F22017" s="77">
        <v>100313278</v>
      </c>
    </row>
    <row r="22018" spans="6:6">
      <c r="F22018" s="77">
        <v>100313279</v>
      </c>
    </row>
    <row r="22019" spans="6:6">
      <c r="F22019" s="77">
        <v>100313280</v>
      </c>
    </row>
    <row r="22020" spans="6:6">
      <c r="F22020" s="77">
        <v>100313281</v>
      </c>
    </row>
    <row r="22021" spans="6:6">
      <c r="F22021" s="77">
        <v>100313282</v>
      </c>
    </row>
    <row r="22022" spans="6:6">
      <c r="F22022" s="77">
        <v>100313283</v>
      </c>
    </row>
    <row r="22023" spans="6:6">
      <c r="F22023" s="77">
        <v>100313284</v>
      </c>
    </row>
    <row r="22024" spans="6:6">
      <c r="F22024" s="77">
        <v>100313285</v>
      </c>
    </row>
    <row r="22025" spans="6:6">
      <c r="F22025" s="77">
        <v>100313286</v>
      </c>
    </row>
    <row r="22026" spans="6:6">
      <c r="F22026" s="77">
        <v>100313287</v>
      </c>
    </row>
    <row r="22027" spans="6:6">
      <c r="F22027" s="77">
        <v>100313288</v>
      </c>
    </row>
    <row r="22028" spans="6:6">
      <c r="F22028" s="77">
        <v>100313289</v>
      </c>
    </row>
    <row r="22029" spans="6:6">
      <c r="F22029" s="77">
        <v>100313290</v>
      </c>
    </row>
    <row r="22030" spans="6:6">
      <c r="F22030" s="77">
        <v>100313292</v>
      </c>
    </row>
    <row r="22031" spans="6:6">
      <c r="F22031" s="77">
        <v>100313294</v>
      </c>
    </row>
    <row r="22032" spans="6:6">
      <c r="F22032" s="77">
        <v>100313295</v>
      </c>
    </row>
    <row r="22033" spans="6:6">
      <c r="F22033" s="77">
        <v>100313296</v>
      </c>
    </row>
    <row r="22034" spans="6:6">
      <c r="F22034" s="77">
        <v>100313297</v>
      </c>
    </row>
    <row r="22035" spans="6:6">
      <c r="F22035" s="77">
        <v>100313298</v>
      </c>
    </row>
    <row r="22036" spans="6:6">
      <c r="F22036" s="77">
        <v>100313299</v>
      </c>
    </row>
    <row r="22037" spans="6:6">
      <c r="F22037" s="77">
        <v>100313300</v>
      </c>
    </row>
    <row r="22038" spans="6:6">
      <c r="F22038" s="77">
        <v>100313301</v>
      </c>
    </row>
    <row r="22039" spans="6:6">
      <c r="F22039" s="77">
        <v>100313302</v>
      </c>
    </row>
    <row r="22040" spans="6:6">
      <c r="F22040" s="77">
        <v>100313303</v>
      </c>
    </row>
    <row r="22041" spans="6:6">
      <c r="F22041" s="77">
        <v>100313304</v>
      </c>
    </row>
    <row r="22042" spans="6:6">
      <c r="F22042" s="77">
        <v>100313305</v>
      </c>
    </row>
    <row r="22043" spans="6:6">
      <c r="F22043" s="77">
        <v>100313306</v>
      </c>
    </row>
    <row r="22044" spans="6:6">
      <c r="F22044" s="77">
        <v>100313307</v>
      </c>
    </row>
    <row r="22045" spans="6:6">
      <c r="F22045" s="77">
        <v>100313308</v>
      </c>
    </row>
    <row r="22046" spans="6:6">
      <c r="F22046" s="77">
        <v>100313309</v>
      </c>
    </row>
    <row r="22047" spans="6:6">
      <c r="F22047" s="77">
        <v>100313310</v>
      </c>
    </row>
    <row r="22048" spans="6:6">
      <c r="F22048" s="77">
        <v>100313311</v>
      </c>
    </row>
    <row r="22049" spans="6:6">
      <c r="F22049" s="77">
        <v>100313312</v>
      </c>
    </row>
    <row r="22050" spans="6:6">
      <c r="F22050" s="77">
        <v>100313313</v>
      </c>
    </row>
    <row r="22051" spans="6:6">
      <c r="F22051" s="77">
        <v>100313314</v>
      </c>
    </row>
    <row r="22052" spans="6:6">
      <c r="F22052" s="77">
        <v>100313315</v>
      </c>
    </row>
    <row r="22053" spans="6:6">
      <c r="F22053" s="77">
        <v>100313316</v>
      </c>
    </row>
    <row r="22054" spans="6:6">
      <c r="F22054" s="77">
        <v>100313317</v>
      </c>
    </row>
    <row r="22055" spans="6:6">
      <c r="F22055" s="77">
        <v>100313318</v>
      </c>
    </row>
    <row r="22056" spans="6:6">
      <c r="F22056" s="77">
        <v>100313319</v>
      </c>
    </row>
    <row r="22057" spans="6:6">
      <c r="F22057" s="77">
        <v>100313321</v>
      </c>
    </row>
    <row r="22058" spans="6:6">
      <c r="F22058" s="77">
        <v>100313322</v>
      </c>
    </row>
    <row r="22059" spans="6:6">
      <c r="F22059" s="77">
        <v>100313323</v>
      </c>
    </row>
    <row r="22060" spans="6:6">
      <c r="F22060" s="77">
        <v>100313324</v>
      </c>
    </row>
    <row r="22061" spans="6:6">
      <c r="F22061" s="77">
        <v>100313325</v>
      </c>
    </row>
    <row r="22062" spans="6:6">
      <c r="F22062" s="77">
        <v>100313326</v>
      </c>
    </row>
    <row r="22063" spans="6:6">
      <c r="F22063" s="77">
        <v>100313327</v>
      </c>
    </row>
    <row r="22064" spans="6:6">
      <c r="F22064" s="77">
        <v>100313328</v>
      </c>
    </row>
    <row r="22065" spans="6:6">
      <c r="F22065" s="77">
        <v>100313329</v>
      </c>
    </row>
    <row r="22066" spans="6:6">
      <c r="F22066" s="77">
        <v>100313330</v>
      </c>
    </row>
    <row r="22067" spans="6:6">
      <c r="F22067" s="77">
        <v>100313331</v>
      </c>
    </row>
    <row r="22068" spans="6:6">
      <c r="F22068" s="77">
        <v>100313332</v>
      </c>
    </row>
    <row r="22069" spans="6:6">
      <c r="F22069" s="77">
        <v>100313333</v>
      </c>
    </row>
    <row r="22070" spans="6:6">
      <c r="F22070" s="77">
        <v>100313334</v>
      </c>
    </row>
    <row r="22071" spans="6:6">
      <c r="F22071" s="77">
        <v>100313335</v>
      </c>
    </row>
    <row r="22072" spans="6:6">
      <c r="F22072" s="77">
        <v>100313336</v>
      </c>
    </row>
    <row r="22073" spans="6:6">
      <c r="F22073" s="77">
        <v>100313337</v>
      </c>
    </row>
    <row r="22074" spans="6:6">
      <c r="F22074" s="77">
        <v>100313338</v>
      </c>
    </row>
    <row r="22075" spans="6:6">
      <c r="F22075" s="77">
        <v>100313339</v>
      </c>
    </row>
    <row r="22076" spans="6:6">
      <c r="F22076" s="77">
        <v>100313340</v>
      </c>
    </row>
    <row r="22077" spans="6:6">
      <c r="F22077" s="77">
        <v>100313341</v>
      </c>
    </row>
    <row r="22078" spans="6:6">
      <c r="F22078" s="77">
        <v>100313342</v>
      </c>
    </row>
    <row r="22079" spans="6:6">
      <c r="F22079" s="77">
        <v>100313343</v>
      </c>
    </row>
    <row r="22080" spans="6:6">
      <c r="F22080" s="77">
        <v>100313344</v>
      </c>
    </row>
    <row r="22081" spans="6:6">
      <c r="F22081" s="77">
        <v>100313345</v>
      </c>
    </row>
    <row r="22082" spans="6:6">
      <c r="F22082" s="77">
        <v>100313346</v>
      </c>
    </row>
    <row r="22083" spans="6:6">
      <c r="F22083" s="77">
        <v>100313347</v>
      </c>
    </row>
    <row r="22084" spans="6:6">
      <c r="F22084" s="77">
        <v>100313348</v>
      </c>
    </row>
    <row r="22085" spans="6:6">
      <c r="F22085" s="77">
        <v>100313349</v>
      </c>
    </row>
    <row r="22086" spans="6:6">
      <c r="F22086" s="77">
        <v>100313350</v>
      </c>
    </row>
    <row r="22087" spans="6:6">
      <c r="F22087" s="77">
        <v>100313351</v>
      </c>
    </row>
    <row r="22088" spans="6:6">
      <c r="F22088" s="77">
        <v>100313352</v>
      </c>
    </row>
    <row r="22089" spans="6:6">
      <c r="F22089" s="77">
        <v>100313353</v>
      </c>
    </row>
    <row r="22090" spans="6:6">
      <c r="F22090" s="77">
        <v>100313354</v>
      </c>
    </row>
    <row r="22091" spans="6:6">
      <c r="F22091" s="77">
        <v>100313355</v>
      </c>
    </row>
    <row r="22092" spans="6:6">
      <c r="F22092" s="77">
        <v>100313356</v>
      </c>
    </row>
    <row r="22093" spans="6:6">
      <c r="F22093" s="77">
        <v>100313357</v>
      </c>
    </row>
    <row r="22094" spans="6:6">
      <c r="F22094" s="77">
        <v>100313358</v>
      </c>
    </row>
    <row r="22095" spans="6:6">
      <c r="F22095" s="77">
        <v>100313359</v>
      </c>
    </row>
    <row r="22096" spans="6:6">
      <c r="F22096" s="77">
        <v>100313360</v>
      </c>
    </row>
    <row r="22097" spans="6:6">
      <c r="F22097" s="77">
        <v>100313361</v>
      </c>
    </row>
    <row r="22098" spans="6:6">
      <c r="F22098" s="77">
        <v>100313362</v>
      </c>
    </row>
    <row r="22099" spans="6:6">
      <c r="F22099" s="77">
        <v>100313363</v>
      </c>
    </row>
    <row r="22100" spans="6:6">
      <c r="F22100" s="77">
        <v>100313364</v>
      </c>
    </row>
    <row r="22101" spans="6:6">
      <c r="F22101" s="77">
        <v>100313365</v>
      </c>
    </row>
    <row r="22102" spans="6:6">
      <c r="F22102" s="77">
        <v>100313366</v>
      </c>
    </row>
    <row r="22103" spans="6:6">
      <c r="F22103" s="77">
        <v>100313367</v>
      </c>
    </row>
    <row r="22104" spans="6:6">
      <c r="F22104" s="77">
        <v>100313368</v>
      </c>
    </row>
    <row r="22105" spans="6:6">
      <c r="F22105" s="77">
        <v>100313369</v>
      </c>
    </row>
    <row r="22106" spans="6:6">
      <c r="F22106" s="77">
        <v>100313370</v>
      </c>
    </row>
    <row r="22107" spans="6:6">
      <c r="F22107" s="77">
        <v>100313371</v>
      </c>
    </row>
    <row r="22108" spans="6:6">
      <c r="F22108" s="77">
        <v>100313372</v>
      </c>
    </row>
    <row r="22109" spans="6:6">
      <c r="F22109" s="77">
        <v>100313373</v>
      </c>
    </row>
    <row r="22110" spans="6:6">
      <c r="F22110" s="77">
        <v>100313374</v>
      </c>
    </row>
    <row r="22111" spans="6:6">
      <c r="F22111" s="77">
        <v>100313375</v>
      </c>
    </row>
    <row r="22112" spans="6:6">
      <c r="F22112" s="77">
        <v>100313376</v>
      </c>
    </row>
    <row r="22113" spans="6:6">
      <c r="F22113" s="77">
        <v>100313377</v>
      </c>
    </row>
    <row r="22114" spans="6:6">
      <c r="F22114" s="77">
        <v>100313378</v>
      </c>
    </row>
    <row r="22115" spans="6:6">
      <c r="F22115" s="77">
        <v>100313379</v>
      </c>
    </row>
    <row r="22116" spans="6:6">
      <c r="F22116" s="77">
        <v>100313380</v>
      </c>
    </row>
    <row r="22117" spans="6:6">
      <c r="F22117" s="77">
        <v>100313381</v>
      </c>
    </row>
    <row r="22118" spans="6:6">
      <c r="F22118" s="77">
        <v>100313382</v>
      </c>
    </row>
    <row r="22119" spans="6:6">
      <c r="F22119" s="77">
        <v>100313383</v>
      </c>
    </row>
    <row r="22120" spans="6:6">
      <c r="F22120" s="77">
        <v>100313384</v>
      </c>
    </row>
    <row r="22121" spans="6:6">
      <c r="F22121" s="77">
        <v>100313385</v>
      </c>
    </row>
    <row r="22122" spans="6:6">
      <c r="F22122" s="77">
        <v>100313386</v>
      </c>
    </row>
    <row r="22123" spans="6:6">
      <c r="F22123" s="77">
        <v>100313387</v>
      </c>
    </row>
    <row r="22124" spans="6:6">
      <c r="F22124" s="77">
        <v>100313388</v>
      </c>
    </row>
    <row r="22125" spans="6:6">
      <c r="F22125" s="77">
        <v>100313389</v>
      </c>
    </row>
    <row r="22126" spans="6:6">
      <c r="F22126" s="77">
        <v>100313390</v>
      </c>
    </row>
    <row r="22127" spans="6:6">
      <c r="F22127" s="77">
        <v>100313391</v>
      </c>
    </row>
    <row r="22128" spans="6:6">
      <c r="F22128" s="77">
        <v>100313392</v>
      </c>
    </row>
    <row r="22129" spans="6:6">
      <c r="F22129" s="77">
        <v>100313393</v>
      </c>
    </row>
    <row r="22130" spans="6:6">
      <c r="F22130" s="77">
        <v>100313394</v>
      </c>
    </row>
    <row r="22131" spans="6:6">
      <c r="F22131" s="77">
        <v>100313396</v>
      </c>
    </row>
    <row r="22132" spans="6:6">
      <c r="F22132" s="77">
        <v>100313397</v>
      </c>
    </row>
    <row r="22133" spans="6:6">
      <c r="F22133" s="77">
        <v>100313398</v>
      </c>
    </row>
    <row r="22134" spans="6:6">
      <c r="F22134" s="77">
        <v>100313399</v>
      </c>
    </row>
    <row r="22135" spans="6:6">
      <c r="F22135" s="77">
        <v>100313400</v>
      </c>
    </row>
    <row r="22136" spans="6:6">
      <c r="F22136" s="77">
        <v>100313401</v>
      </c>
    </row>
    <row r="22137" spans="6:6">
      <c r="F22137" s="77">
        <v>100313402</v>
      </c>
    </row>
    <row r="22138" spans="6:6">
      <c r="F22138" s="77">
        <v>100313403</v>
      </c>
    </row>
    <row r="22139" spans="6:6">
      <c r="F22139" s="77">
        <v>100313404</v>
      </c>
    </row>
    <row r="22140" spans="6:6">
      <c r="F22140" s="77">
        <v>100313405</v>
      </c>
    </row>
    <row r="22141" spans="6:6">
      <c r="F22141" s="77">
        <v>100313406</v>
      </c>
    </row>
    <row r="22142" spans="6:6">
      <c r="F22142" s="77">
        <v>100313407</v>
      </c>
    </row>
    <row r="22143" spans="6:6">
      <c r="F22143" s="77">
        <v>100313408</v>
      </c>
    </row>
    <row r="22144" spans="6:6">
      <c r="F22144" s="77">
        <v>100313409</v>
      </c>
    </row>
    <row r="22145" spans="6:6">
      <c r="F22145" s="77">
        <v>100313410</v>
      </c>
    </row>
    <row r="22146" spans="6:6">
      <c r="F22146" s="77">
        <v>100313411</v>
      </c>
    </row>
    <row r="22147" spans="6:6">
      <c r="F22147" s="77">
        <v>100313412</v>
      </c>
    </row>
    <row r="22148" spans="6:6">
      <c r="F22148" s="77">
        <v>100313413</v>
      </c>
    </row>
    <row r="22149" spans="6:6">
      <c r="F22149" s="77">
        <v>100313414</v>
      </c>
    </row>
    <row r="22150" spans="6:6">
      <c r="F22150" s="77">
        <v>100313415</v>
      </c>
    </row>
    <row r="22151" spans="6:6">
      <c r="F22151" s="77">
        <v>100313416</v>
      </c>
    </row>
    <row r="22152" spans="6:6">
      <c r="F22152" s="77">
        <v>100313417</v>
      </c>
    </row>
    <row r="22153" spans="6:6">
      <c r="F22153" s="77">
        <v>100313418</v>
      </c>
    </row>
    <row r="22154" spans="6:6">
      <c r="F22154" s="77">
        <v>100313419</v>
      </c>
    </row>
    <row r="22155" spans="6:6">
      <c r="F22155" s="77">
        <v>100313420</v>
      </c>
    </row>
    <row r="22156" spans="6:6">
      <c r="F22156" s="77">
        <v>100313421</v>
      </c>
    </row>
    <row r="22157" spans="6:6">
      <c r="F22157" s="77">
        <v>100313422</v>
      </c>
    </row>
    <row r="22158" spans="6:6">
      <c r="F22158" s="77">
        <v>100313423</v>
      </c>
    </row>
    <row r="22159" spans="6:6">
      <c r="F22159" s="77">
        <v>100313424</v>
      </c>
    </row>
    <row r="22160" spans="6:6">
      <c r="F22160" s="77">
        <v>100313425</v>
      </c>
    </row>
    <row r="22161" spans="6:6">
      <c r="F22161" s="77">
        <v>100313426</v>
      </c>
    </row>
    <row r="22162" spans="6:6">
      <c r="F22162" s="77">
        <v>100313427</v>
      </c>
    </row>
    <row r="22163" spans="6:6">
      <c r="F22163" s="77">
        <v>100313428</v>
      </c>
    </row>
    <row r="22164" spans="6:6">
      <c r="F22164" s="77">
        <v>100313429</v>
      </c>
    </row>
    <row r="22165" spans="6:6">
      <c r="F22165" s="77">
        <v>100313430</v>
      </c>
    </row>
    <row r="22166" spans="6:6">
      <c r="F22166" s="77">
        <v>100313431</v>
      </c>
    </row>
    <row r="22167" spans="6:6">
      <c r="F22167" s="77">
        <v>100313432</v>
      </c>
    </row>
    <row r="22168" spans="6:6">
      <c r="F22168" s="77">
        <v>100313433</v>
      </c>
    </row>
    <row r="22169" spans="6:6">
      <c r="F22169" s="77">
        <v>100313434</v>
      </c>
    </row>
    <row r="22170" spans="6:6">
      <c r="F22170" s="77">
        <v>100313435</v>
      </c>
    </row>
    <row r="22171" spans="6:6">
      <c r="F22171" s="77">
        <v>100313436</v>
      </c>
    </row>
    <row r="22172" spans="6:6">
      <c r="F22172" s="77">
        <v>100313437</v>
      </c>
    </row>
    <row r="22173" spans="6:6">
      <c r="F22173" s="77">
        <v>100313438</v>
      </c>
    </row>
    <row r="22174" spans="6:6">
      <c r="F22174" s="77">
        <v>100313439</v>
      </c>
    </row>
    <row r="22175" spans="6:6">
      <c r="F22175" s="77">
        <v>100313440</v>
      </c>
    </row>
    <row r="22176" spans="6:6">
      <c r="F22176" s="77">
        <v>100313441</v>
      </c>
    </row>
    <row r="22177" spans="6:6">
      <c r="F22177" s="77">
        <v>100313442</v>
      </c>
    </row>
    <row r="22178" spans="6:6">
      <c r="F22178" s="77">
        <v>100313443</v>
      </c>
    </row>
    <row r="22179" spans="6:6">
      <c r="F22179" s="77">
        <v>100313444</v>
      </c>
    </row>
    <row r="22180" spans="6:6">
      <c r="F22180" s="77">
        <v>100313445</v>
      </c>
    </row>
    <row r="22181" spans="6:6">
      <c r="F22181" s="77">
        <v>100313446</v>
      </c>
    </row>
    <row r="22182" spans="6:6">
      <c r="F22182" s="77">
        <v>100313447</v>
      </c>
    </row>
    <row r="22183" spans="6:6">
      <c r="F22183" s="77">
        <v>100313448</v>
      </c>
    </row>
    <row r="22184" spans="6:6">
      <c r="F22184" s="77">
        <v>100313449</v>
      </c>
    </row>
    <row r="22185" spans="6:6">
      <c r="F22185" s="77">
        <v>100313451</v>
      </c>
    </row>
    <row r="22186" spans="6:6">
      <c r="F22186" s="77">
        <v>100313452</v>
      </c>
    </row>
    <row r="22187" spans="6:6">
      <c r="F22187" s="77">
        <v>100313453</v>
      </c>
    </row>
    <row r="22188" spans="6:6">
      <c r="F22188" s="77">
        <v>100313454</v>
      </c>
    </row>
    <row r="22189" spans="6:6">
      <c r="F22189" s="77">
        <v>100313455</v>
      </c>
    </row>
    <row r="22190" spans="6:6">
      <c r="F22190" s="77">
        <v>100313456</v>
      </c>
    </row>
    <row r="22191" spans="6:6">
      <c r="F22191" s="77">
        <v>100313457</v>
      </c>
    </row>
    <row r="22192" spans="6:6">
      <c r="F22192" s="77">
        <v>100313458</v>
      </c>
    </row>
    <row r="22193" spans="6:6">
      <c r="F22193" s="77">
        <v>100313459</v>
      </c>
    </row>
    <row r="22194" spans="6:6">
      <c r="F22194" s="77">
        <v>100313460</v>
      </c>
    </row>
    <row r="22195" spans="6:6">
      <c r="F22195" s="77">
        <v>100313461</v>
      </c>
    </row>
    <row r="22196" spans="6:6">
      <c r="F22196" s="77">
        <v>100313462</v>
      </c>
    </row>
    <row r="22197" spans="6:6">
      <c r="F22197" s="77">
        <v>100313463</v>
      </c>
    </row>
    <row r="22198" spans="6:6">
      <c r="F22198" s="77">
        <v>100313464</v>
      </c>
    </row>
    <row r="22199" spans="6:6">
      <c r="F22199" s="77">
        <v>100313465</v>
      </c>
    </row>
    <row r="22200" spans="6:6">
      <c r="F22200" s="77">
        <v>100313466</v>
      </c>
    </row>
    <row r="22201" spans="6:6">
      <c r="F22201" s="77">
        <v>100313467</v>
      </c>
    </row>
    <row r="22202" spans="6:6">
      <c r="F22202" s="77">
        <v>100313468</v>
      </c>
    </row>
    <row r="22203" spans="6:6">
      <c r="F22203" s="77">
        <v>100313469</v>
      </c>
    </row>
    <row r="22204" spans="6:6">
      <c r="F22204" s="77">
        <v>100313470</v>
      </c>
    </row>
    <row r="22205" spans="6:6">
      <c r="F22205" s="77">
        <v>100313471</v>
      </c>
    </row>
    <row r="22206" spans="6:6">
      <c r="F22206" s="77">
        <v>100313472</v>
      </c>
    </row>
    <row r="22207" spans="6:6">
      <c r="F22207" s="77">
        <v>100313473</v>
      </c>
    </row>
    <row r="22208" spans="6:6">
      <c r="F22208" s="77">
        <v>100313474</v>
      </c>
    </row>
    <row r="22209" spans="6:6">
      <c r="F22209" s="77">
        <v>100313476</v>
      </c>
    </row>
    <row r="22210" spans="6:6">
      <c r="F22210" s="77">
        <v>100313477</v>
      </c>
    </row>
    <row r="22211" spans="6:6">
      <c r="F22211" s="77">
        <v>100313478</v>
      </c>
    </row>
    <row r="22212" spans="6:6">
      <c r="F22212" s="77">
        <v>100313479</v>
      </c>
    </row>
    <row r="22213" spans="6:6">
      <c r="F22213" s="77">
        <v>100313480</v>
      </c>
    </row>
    <row r="22214" spans="6:6">
      <c r="F22214" s="77">
        <v>100313481</v>
      </c>
    </row>
    <row r="22215" spans="6:6">
      <c r="F22215" s="77">
        <v>100313482</v>
      </c>
    </row>
    <row r="22216" spans="6:6">
      <c r="F22216" s="77">
        <v>100313483</v>
      </c>
    </row>
    <row r="22217" spans="6:6">
      <c r="F22217" s="77">
        <v>100313484</v>
      </c>
    </row>
    <row r="22218" spans="6:6">
      <c r="F22218" s="77">
        <v>100313485</v>
      </c>
    </row>
    <row r="22219" spans="6:6">
      <c r="F22219" s="77">
        <v>100316905</v>
      </c>
    </row>
    <row r="22220" spans="6:6">
      <c r="F22220" s="77">
        <v>100329204</v>
      </c>
    </row>
    <row r="22221" spans="6:6">
      <c r="F22221" s="77">
        <v>100329206</v>
      </c>
    </row>
    <row r="22222" spans="6:6">
      <c r="F22222" s="77">
        <v>100329207</v>
      </c>
    </row>
    <row r="22223" spans="6:6">
      <c r="F22223" s="77">
        <v>100329210</v>
      </c>
    </row>
    <row r="22224" spans="6:6">
      <c r="F22224" s="77">
        <v>100335160</v>
      </c>
    </row>
    <row r="22225" spans="6:6">
      <c r="F22225" s="77">
        <v>100335176</v>
      </c>
    </row>
    <row r="22226" spans="6:6">
      <c r="F22226" s="77">
        <v>100335177</v>
      </c>
    </row>
    <row r="22227" spans="6:6">
      <c r="F22227" s="77">
        <v>100335190</v>
      </c>
    </row>
    <row r="22228" spans="6:6">
      <c r="F22228" s="77">
        <v>100335194</v>
      </c>
    </row>
    <row r="22229" spans="6:6">
      <c r="F22229" s="77">
        <v>100335200</v>
      </c>
    </row>
    <row r="22230" spans="6:6">
      <c r="F22230" s="77">
        <v>100335204</v>
      </c>
    </row>
    <row r="22231" spans="6:6">
      <c r="F22231" s="77">
        <v>100335205</v>
      </c>
    </row>
    <row r="22232" spans="6:6">
      <c r="F22232" s="77">
        <v>100335229</v>
      </c>
    </row>
    <row r="22233" spans="6:6">
      <c r="F22233" s="77">
        <v>100335238</v>
      </c>
    </row>
    <row r="22234" spans="6:6">
      <c r="F22234" s="77">
        <v>100335242</v>
      </c>
    </row>
    <row r="22235" spans="6:6">
      <c r="F22235" s="77">
        <v>100335253</v>
      </c>
    </row>
    <row r="22236" spans="6:6">
      <c r="F22236" s="77">
        <v>100335268</v>
      </c>
    </row>
    <row r="22237" spans="6:6">
      <c r="F22237" s="77">
        <v>100335275</v>
      </c>
    </row>
    <row r="22238" spans="6:6">
      <c r="F22238" s="77">
        <v>100335290</v>
      </c>
    </row>
    <row r="22239" spans="6:6">
      <c r="F22239" s="77">
        <v>100335292</v>
      </c>
    </row>
    <row r="22240" spans="6:6">
      <c r="F22240" s="77">
        <v>100335299</v>
      </c>
    </row>
    <row r="22241" spans="6:6">
      <c r="F22241" s="77">
        <v>100335300</v>
      </c>
    </row>
    <row r="22242" spans="6:6">
      <c r="F22242" s="77">
        <v>100335322</v>
      </c>
    </row>
    <row r="22243" spans="6:6">
      <c r="F22243" s="77">
        <v>100335323</v>
      </c>
    </row>
    <row r="22244" spans="6:6">
      <c r="F22244" s="77">
        <v>100335340</v>
      </c>
    </row>
    <row r="22245" spans="6:6">
      <c r="F22245" s="77">
        <v>100335357</v>
      </c>
    </row>
    <row r="22246" spans="6:6">
      <c r="F22246" s="77">
        <v>100335365</v>
      </c>
    </row>
    <row r="22247" spans="6:6">
      <c r="F22247" s="77">
        <v>100335368</v>
      </c>
    </row>
    <row r="22248" spans="6:6">
      <c r="F22248" s="77">
        <v>100335382</v>
      </c>
    </row>
    <row r="22249" spans="6:6">
      <c r="F22249" s="77">
        <v>100335384</v>
      </c>
    </row>
    <row r="22250" spans="6:6">
      <c r="F22250" s="77">
        <v>100335404</v>
      </c>
    </row>
    <row r="22251" spans="6:6">
      <c r="F22251" s="77">
        <v>100335416</v>
      </c>
    </row>
    <row r="22252" spans="6:6">
      <c r="F22252" s="77">
        <v>100335428</v>
      </c>
    </row>
    <row r="22253" spans="6:6">
      <c r="F22253" s="77">
        <v>100335435</v>
      </c>
    </row>
    <row r="22254" spans="6:6">
      <c r="F22254" s="77">
        <v>100335446</v>
      </c>
    </row>
    <row r="22255" spans="6:6">
      <c r="F22255" s="77">
        <v>100335464</v>
      </c>
    </row>
    <row r="22256" spans="6:6">
      <c r="F22256" s="77">
        <v>100335467</v>
      </c>
    </row>
    <row r="22257" spans="6:6">
      <c r="F22257" s="77">
        <v>100335468</v>
      </c>
    </row>
    <row r="22258" spans="6:6">
      <c r="F22258" s="77">
        <v>100335482</v>
      </c>
    </row>
    <row r="22259" spans="6:6">
      <c r="F22259" s="77">
        <v>100335484</v>
      </c>
    </row>
    <row r="22260" spans="6:6">
      <c r="F22260" s="77">
        <v>100335490</v>
      </c>
    </row>
    <row r="22261" spans="6:6">
      <c r="F22261" s="77">
        <v>100335506</v>
      </c>
    </row>
    <row r="22262" spans="6:6">
      <c r="F22262" s="77">
        <v>100335509</v>
      </c>
    </row>
    <row r="22263" spans="6:6">
      <c r="F22263" s="77">
        <v>100335514</v>
      </c>
    </row>
    <row r="22264" spans="6:6">
      <c r="F22264" s="77">
        <v>100335527</v>
      </c>
    </row>
    <row r="22265" spans="6:6">
      <c r="F22265" s="77">
        <v>100335533</v>
      </c>
    </row>
    <row r="22266" spans="6:6">
      <c r="F22266" s="77">
        <v>100335534</v>
      </c>
    </row>
    <row r="22267" spans="6:6">
      <c r="F22267" s="77">
        <v>100335549</v>
      </c>
    </row>
    <row r="22268" spans="6:6">
      <c r="F22268" s="77">
        <v>100335553</v>
      </c>
    </row>
    <row r="22269" spans="6:6">
      <c r="F22269" s="77">
        <v>100335564</v>
      </c>
    </row>
    <row r="22270" spans="6:6">
      <c r="F22270" s="77">
        <v>100335567</v>
      </c>
    </row>
    <row r="22271" spans="6:6">
      <c r="F22271" s="77">
        <v>100335569</v>
      </c>
    </row>
    <row r="22272" spans="6:6">
      <c r="F22272" s="77">
        <v>100335570</v>
      </c>
    </row>
    <row r="22273" spans="6:6">
      <c r="F22273" s="77">
        <v>100335574</v>
      </c>
    </row>
    <row r="22274" spans="6:6">
      <c r="F22274" s="77">
        <v>100335575</v>
      </c>
    </row>
    <row r="22275" spans="6:6">
      <c r="F22275" s="77">
        <v>100335578</v>
      </c>
    </row>
    <row r="22276" spans="6:6">
      <c r="F22276" s="77">
        <v>100335582</v>
      </c>
    </row>
    <row r="22277" spans="6:6">
      <c r="F22277" s="77">
        <v>100335593</v>
      </c>
    </row>
    <row r="22278" spans="6:6">
      <c r="F22278" s="77">
        <v>100335602</v>
      </c>
    </row>
    <row r="22279" spans="6:6">
      <c r="F22279" s="77">
        <v>100335608</v>
      </c>
    </row>
    <row r="22280" spans="6:6">
      <c r="F22280" s="77">
        <v>100335630</v>
      </c>
    </row>
    <row r="22281" spans="6:6">
      <c r="F22281" s="77">
        <v>100335635</v>
      </c>
    </row>
    <row r="22282" spans="6:6">
      <c r="F22282" s="77">
        <v>100335642</v>
      </c>
    </row>
    <row r="22283" spans="6:6">
      <c r="F22283" s="77">
        <v>100335643</v>
      </c>
    </row>
    <row r="22284" spans="6:6">
      <c r="F22284" s="77">
        <v>100335675</v>
      </c>
    </row>
    <row r="22285" spans="6:6">
      <c r="F22285" s="77">
        <v>100335701</v>
      </c>
    </row>
    <row r="22286" spans="6:6">
      <c r="F22286" s="77">
        <v>100335703</v>
      </c>
    </row>
    <row r="22287" spans="6:6">
      <c r="F22287" s="77">
        <v>100335716</v>
      </c>
    </row>
    <row r="22288" spans="6:6">
      <c r="F22288" s="77">
        <v>100335718</v>
      </c>
    </row>
    <row r="22289" spans="6:6">
      <c r="F22289" s="77">
        <v>100335729</v>
      </c>
    </row>
    <row r="22290" spans="6:6">
      <c r="F22290" s="77">
        <v>100335739</v>
      </c>
    </row>
    <row r="22291" spans="6:6">
      <c r="F22291" s="77">
        <v>100335744</v>
      </c>
    </row>
    <row r="22292" spans="6:6">
      <c r="F22292" s="77">
        <v>100335748</v>
      </c>
    </row>
    <row r="22293" spans="6:6">
      <c r="F22293" s="77">
        <v>100335751</v>
      </c>
    </row>
    <row r="22294" spans="6:6">
      <c r="F22294" s="77">
        <v>100335759</v>
      </c>
    </row>
    <row r="22295" spans="6:6">
      <c r="F22295" s="77">
        <v>100335771</v>
      </c>
    </row>
    <row r="22296" spans="6:6">
      <c r="F22296" s="77">
        <v>100335773</v>
      </c>
    </row>
    <row r="22297" spans="6:6">
      <c r="F22297" s="77">
        <v>100335780</v>
      </c>
    </row>
    <row r="22298" spans="6:6">
      <c r="F22298" s="77">
        <v>100335782</v>
      </c>
    </row>
    <row r="22299" spans="6:6">
      <c r="F22299" s="77">
        <v>100335790</v>
      </c>
    </row>
    <row r="22300" spans="6:6">
      <c r="F22300" s="77">
        <v>100335792</v>
      </c>
    </row>
    <row r="22301" spans="6:6">
      <c r="F22301" s="77">
        <v>100335800</v>
      </c>
    </row>
    <row r="22302" spans="6:6">
      <c r="F22302" s="77">
        <v>100335806</v>
      </c>
    </row>
    <row r="22303" spans="6:6">
      <c r="F22303" s="77">
        <v>100335819</v>
      </c>
    </row>
    <row r="22304" spans="6:6">
      <c r="F22304" s="77">
        <v>100335822</v>
      </c>
    </row>
    <row r="22305" spans="6:6">
      <c r="F22305" s="77">
        <v>100335828</v>
      </c>
    </row>
    <row r="22306" spans="6:6">
      <c r="F22306" s="77">
        <v>100335838</v>
      </c>
    </row>
    <row r="22307" spans="6:6">
      <c r="F22307" s="77">
        <v>100335845</v>
      </c>
    </row>
    <row r="22308" spans="6:6">
      <c r="F22308" s="77">
        <v>100335856</v>
      </c>
    </row>
    <row r="22309" spans="6:6">
      <c r="F22309" s="77">
        <v>100335879</v>
      </c>
    </row>
    <row r="22310" spans="6:6">
      <c r="F22310" s="77">
        <v>100335894</v>
      </c>
    </row>
    <row r="22311" spans="6:6">
      <c r="F22311" s="77">
        <v>100335905</v>
      </c>
    </row>
    <row r="22312" spans="6:6">
      <c r="F22312" s="77">
        <v>100335918</v>
      </c>
    </row>
    <row r="22313" spans="6:6">
      <c r="F22313" s="77">
        <v>100335936</v>
      </c>
    </row>
    <row r="22314" spans="6:6">
      <c r="F22314" s="77">
        <v>100335940</v>
      </c>
    </row>
    <row r="22315" spans="6:6">
      <c r="F22315" s="77">
        <v>100335949</v>
      </c>
    </row>
    <row r="22316" spans="6:6">
      <c r="F22316" s="77">
        <v>100335985</v>
      </c>
    </row>
    <row r="22317" spans="6:6">
      <c r="F22317" s="77">
        <v>100335990</v>
      </c>
    </row>
    <row r="22318" spans="6:6">
      <c r="F22318" s="77">
        <v>100335999</v>
      </c>
    </row>
    <row r="22319" spans="6:6">
      <c r="F22319" s="77">
        <v>100336013</v>
      </c>
    </row>
    <row r="22320" spans="6:6">
      <c r="F22320" s="77">
        <v>100336022</v>
      </c>
    </row>
    <row r="22321" spans="6:6">
      <c r="F22321" s="77">
        <v>100336029</v>
      </c>
    </row>
    <row r="22322" spans="6:6">
      <c r="F22322" s="77">
        <v>100336034</v>
      </c>
    </row>
    <row r="22323" spans="6:6">
      <c r="F22323" s="77">
        <v>100336042</v>
      </c>
    </row>
    <row r="22324" spans="6:6">
      <c r="F22324" s="77">
        <v>100336047</v>
      </c>
    </row>
    <row r="22325" spans="6:6">
      <c r="F22325" s="77">
        <v>100336049</v>
      </c>
    </row>
    <row r="22326" spans="6:6">
      <c r="F22326" s="77">
        <v>100336057</v>
      </c>
    </row>
    <row r="22327" spans="6:6">
      <c r="F22327" s="77">
        <v>100336061</v>
      </c>
    </row>
    <row r="22328" spans="6:6">
      <c r="F22328" s="77">
        <v>100336077</v>
      </c>
    </row>
    <row r="22329" spans="6:6">
      <c r="F22329" s="77">
        <v>100336082</v>
      </c>
    </row>
    <row r="22330" spans="6:6">
      <c r="F22330" s="77">
        <v>100336099</v>
      </c>
    </row>
    <row r="22331" spans="6:6">
      <c r="F22331" s="77">
        <v>100336102</v>
      </c>
    </row>
    <row r="22332" spans="6:6">
      <c r="F22332" s="77">
        <v>100336104</v>
      </c>
    </row>
    <row r="22333" spans="6:6">
      <c r="F22333" s="77">
        <v>100336105</v>
      </c>
    </row>
    <row r="22334" spans="6:6">
      <c r="F22334" s="77">
        <v>100336106</v>
      </c>
    </row>
    <row r="22335" spans="6:6">
      <c r="F22335" s="77">
        <v>100336112</v>
      </c>
    </row>
    <row r="22336" spans="6:6">
      <c r="F22336" s="77">
        <v>100336125</v>
      </c>
    </row>
    <row r="22337" spans="6:6">
      <c r="F22337" s="77">
        <v>100336136</v>
      </c>
    </row>
    <row r="22338" spans="6:6">
      <c r="F22338" s="77">
        <v>100336161</v>
      </c>
    </row>
    <row r="22339" spans="6:6">
      <c r="F22339" s="77">
        <v>100336163</v>
      </c>
    </row>
    <row r="22340" spans="6:6">
      <c r="F22340" s="77">
        <v>100336168</v>
      </c>
    </row>
    <row r="22341" spans="6:6">
      <c r="F22341" s="77">
        <v>100336193</v>
      </c>
    </row>
    <row r="22342" spans="6:6">
      <c r="F22342" s="77">
        <v>100336205</v>
      </c>
    </row>
    <row r="22343" spans="6:6">
      <c r="F22343" s="77">
        <v>100336208</v>
      </c>
    </row>
    <row r="22344" spans="6:6">
      <c r="F22344" s="77">
        <v>100336209</v>
      </c>
    </row>
    <row r="22345" spans="6:6">
      <c r="F22345" s="77">
        <v>100336222</v>
      </c>
    </row>
    <row r="22346" spans="6:6">
      <c r="F22346" s="77">
        <v>100336228</v>
      </c>
    </row>
    <row r="22347" spans="6:6">
      <c r="F22347" s="77">
        <v>100336229</v>
      </c>
    </row>
    <row r="22348" spans="6:6">
      <c r="F22348" s="77">
        <v>100336232</v>
      </c>
    </row>
    <row r="22349" spans="6:6">
      <c r="F22349" s="77">
        <v>100336249</v>
      </c>
    </row>
    <row r="22350" spans="6:6">
      <c r="F22350" s="77">
        <v>100336251</v>
      </c>
    </row>
    <row r="22351" spans="6:6">
      <c r="F22351" s="77">
        <v>100336256</v>
      </c>
    </row>
    <row r="22352" spans="6:6">
      <c r="F22352" s="77">
        <v>100336258</v>
      </c>
    </row>
    <row r="22353" spans="6:6">
      <c r="F22353" s="77">
        <v>100336278</v>
      </c>
    </row>
    <row r="22354" spans="6:6">
      <c r="F22354" s="77">
        <v>100336282</v>
      </c>
    </row>
    <row r="22355" spans="6:6">
      <c r="F22355" s="77">
        <v>100336326</v>
      </c>
    </row>
    <row r="22356" spans="6:6">
      <c r="F22356" s="77">
        <v>100336358</v>
      </c>
    </row>
    <row r="22357" spans="6:6">
      <c r="F22357" s="77">
        <v>100336368</v>
      </c>
    </row>
    <row r="22358" spans="6:6">
      <c r="F22358" s="77">
        <v>100336369</v>
      </c>
    </row>
    <row r="22359" spans="6:6">
      <c r="F22359" s="77">
        <v>100336370</v>
      </c>
    </row>
    <row r="22360" spans="6:6">
      <c r="F22360" s="77">
        <v>100336374</v>
      </c>
    </row>
    <row r="22361" spans="6:6">
      <c r="F22361" s="77">
        <v>100336381</v>
      </c>
    </row>
    <row r="22362" spans="6:6">
      <c r="F22362" s="77">
        <v>100336382</v>
      </c>
    </row>
    <row r="22363" spans="6:6">
      <c r="F22363" s="77">
        <v>100336395</v>
      </c>
    </row>
    <row r="22364" spans="6:6">
      <c r="F22364" s="77">
        <v>100336396</v>
      </c>
    </row>
    <row r="22365" spans="6:6">
      <c r="F22365" s="77">
        <v>100336399</v>
      </c>
    </row>
    <row r="22366" spans="6:6">
      <c r="F22366" s="77">
        <v>100336401</v>
      </c>
    </row>
    <row r="22367" spans="6:6">
      <c r="F22367" s="77">
        <v>100336402</v>
      </c>
    </row>
    <row r="22368" spans="6:6">
      <c r="F22368" s="77">
        <v>100336404</v>
      </c>
    </row>
    <row r="22369" spans="6:6">
      <c r="F22369" s="77">
        <v>100336409</v>
      </c>
    </row>
    <row r="22370" spans="6:6">
      <c r="F22370" s="77">
        <v>100336412</v>
      </c>
    </row>
    <row r="22371" spans="6:6">
      <c r="F22371" s="77">
        <v>100336414</v>
      </c>
    </row>
    <row r="22372" spans="6:6">
      <c r="F22372" s="77">
        <v>100336415</v>
      </c>
    </row>
    <row r="22373" spans="6:6">
      <c r="F22373" s="77">
        <v>100336419</v>
      </c>
    </row>
    <row r="22374" spans="6:6">
      <c r="F22374" s="77">
        <v>100336420</v>
      </c>
    </row>
    <row r="22375" spans="6:6">
      <c r="F22375" s="77">
        <v>100336421</v>
      </c>
    </row>
    <row r="22376" spans="6:6">
      <c r="F22376" s="77">
        <v>100336423</v>
      </c>
    </row>
    <row r="22377" spans="6:6">
      <c r="F22377" s="77">
        <v>100336425</v>
      </c>
    </row>
    <row r="22378" spans="6:6">
      <c r="F22378" s="77">
        <v>100336430</v>
      </c>
    </row>
    <row r="22379" spans="6:6">
      <c r="F22379" s="77">
        <v>100336431</v>
      </c>
    </row>
    <row r="22380" spans="6:6">
      <c r="F22380" s="77">
        <v>100336432</v>
      </c>
    </row>
    <row r="22381" spans="6:6">
      <c r="F22381" s="77">
        <v>100336437</v>
      </c>
    </row>
    <row r="22382" spans="6:6">
      <c r="F22382" s="77">
        <v>100336440</v>
      </c>
    </row>
    <row r="22383" spans="6:6">
      <c r="F22383" s="77">
        <v>100336443</v>
      </c>
    </row>
    <row r="22384" spans="6:6">
      <c r="F22384" s="77">
        <v>100336448</v>
      </c>
    </row>
    <row r="22385" spans="6:6">
      <c r="F22385" s="77">
        <v>100336449</v>
      </c>
    </row>
    <row r="22386" spans="6:6">
      <c r="F22386" s="77">
        <v>100336452</v>
      </c>
    </row>
    <row r="22387" spans="6:6">
      <c r="F22387" s="77">
        <v>100336454</v>
      </c>
    </row>
    <row r="22388" spans="6:6">
      <c r="F22388" s="77">
        <v>100336456</v>
      </c>
    </row>
    <row r="22389" spans="6:6">
      <c r="F22389" s="77">
        <v>100336464</v>
      </c>
    </row>
    <row r="22390" spans="6:6">
      <c r="F22390" s="77">
        <v>100336467</v>
      </c>
    </row>
    <row r="22391" spans="6:6">
      <c r="F22391" s="77">
        <v>100336469</v>
      </c>
    </row>
    <row r="22392" spans="6:6">
      <c r="F22392" s="77">
        <v>100336471</v>
      </c>
    </row>
    <row r="22393" spans="6:6">
      <c r="F22393" s="77">
        <v>100336473</v>
      </c>
    </row>
    <row r="22394" spans="6:6">
      <c r="F22394" s="77">
        <v>100336474</v>
      </c>
    </row>
    <row r="22395" spans="6:6">
      <c r="F22395" s="77">
        <v>100336475</v>
      </c>
    </row>
    <row r="22396" spans="6:6">
      <c r="F22396" s="77">
        <v>100336476</v>
      </c>
    </row>
    <row r="22397" spans="6:6">
      <c r="F22397" s="77">
        <v>100336479</v>
      </c>
    </row>
    <row r="22398" spans="6:6">
      <c r="F22398" s="77">
        <v>100336480</v>
      </c>
    </row>
    <row r="22399" spans="6:6">
      <c r="F22399" s="77">
        <v>100336481</v>
      </c>
    </row>
    <row r="22400" spans="6:6">
      <c r="F22400" s="77">
        <v>100336482</v>
      </c>
    </row>
    <row r="22401" spans="6:6">
      <c r="F22401" s="77">
        <v>100336490</v>
      </c>
    </row>
    <row r="22402" spans="6:6">
      <c r="F22402" s="77">
        <v>100336492</v>
      </c>
    </row>
    <row r="22403" spans="6:6">
      <c r="F22403" s="77">
        <v>100336494</v>
      </c>
    </row>
    <row r="22404" spans="6:6">
      <c r="F22404" s="77">
        <v>100336495</v>
      </c>
    </row>
    <row r="22405" spans="6:6">
      <c r="F22405" s="77">
        <v>100336498</v>
      </c>
    </row>
    <row r="22406" spans="6:6">
      <c r="F22406" s="77">
        <v>100336501</v>
      </c>
    </row>
    <row r="22407" spans="6:6">
      <c r="F22407" s="77">
        <v>100336507</v>
      </c>
    </row>
    <row r="22408" spans="6:6">
      <c r="F22408" s="77">
        <v>100336523</v>
      </c>
    </row>
    <row r="22409" spans="6:6">
      <c r="F22409" s="77">
        <v>100336526</v>
      </c>
    </row>
    <row r="22410" spans="6:6">
      <c r="F22410" s="77">
        <v>100336528</v>
      </c>
    </row>
    <row r="22411" spans="6:6">
      <c r="F22411" s="77">
        <v>100336530</v>
      </c>
    </row>
    <row r="22412" spans="6:6">
      <c r="F22412" s="77">
        <v>100336531</v>
      </c>
    </row>
    <row r="22413" spans="6:6">
      <c r="F22413" s="77">
        <v>100336532</v>
      </c>
    </row>
    <row r="22414" spans="6:6">
      <c r="F22414" s="77">
        <v>100336535</v>
      </c>
    </row>
    <row r="22415" spans="6:6">
      <c r="F22415" s="77">
        <v>100336536</v>
      </c>
    </row>
    <row r="22416" spans="6:6">
      <c r="F22416" s="77">
        <v>100336537</v>
      </c>
    </row>
    <row r="22417" spans="6:6">
      <c r="F22417" s="77">
        <v>100336539</v>
      </c>
    </row>
    <row r="22418" spans="6:6">
      <c r="F22418" s="77">
        <v>100336542</v>
      </c>
    </row>
    <row r="22419" spans="6:6">
      <c r="F22419" s="77">
        <v>100336547</v>
      </c>
    </row>
    <row r="22420" spans="6:6">
      <c r="F22420" s="77">
        <v>100336549</v>
      </c>
    </row>
    <row r="22421" spans="6:6">
      <c r="F22421" s="77">
        <v>100336551</v>
      </c>
    </row>
    <row r="22422" spans="6:6">
      <c r="F22422" s="77">
        <v>100336555</v>
      </c>
    </row>
    <row r="22423" spans="6:6">
      <c r="F22423" s="77">
        <v>100336556</v>
      </c>
    </row>
    <row r="22424" spans="6:6">
      <c r="F22424" s="77">
        <v>100336558</v>
      </c>
    </row>
    <row r="22425" spans="6:6">
      <c r="F22425" s="77">
        <v>100336559</v>
      </c>
    </row>
    <row r="22426" spans="6:6">
      <c r="F22426" s="77">
        <v>100336562</v>
      </c>
    </row>
    <row r="22427" spans="6:6">
      <c r="F22427" s="77">
        <v>100336564</v>
      </c>
    </row>
    <row r="22428" spans="6:6">
      <c r="F22428" s="77">
        <v>100336566</v>
      </c>
    </row>
    <row r="22429" spans="6:6">
      <c r="F22429" s="77">
        <v>100336567</v>
      </c>
    </row>
    <row r="22430" spans="6:6">
      <c r="F22430" s="77">
        <v>100336570</v>
      </c>
    </row>
    <row r="22431" spans="6:6">
      <c r="F22431" s="77">
        <v>100336572</v>
      </c>
    </row>
    <row r="22432" spans="6:6">
      <c r="F22432" s="77">
        <v>100336574</v>
      </c>
    </row>
    <row r="22433" spans="6:6">
      <c r="F22433" s="77">
        <v>100336575</v>
      </c>
    </row>
    <row r="22434" spans="6:6">
      <c r="F22434" s="77">
        <v>100336578</v>
      </c>
    </row>
    <row r="22435" spans="6:6">
      <c r="F22435" s="77">
        <v>100336579</v>
      </c>
    </row>
    <row r="22436" spans="6:6">
      <c r="F22436" s="77">
        <v>100336584</v>
      </c>
    </row>
    <row r="22437" spans="6:6">
      <c r="F22437" s="77">
        <v>100336589</v>
      </c>
    </row>
    <row r="22438" spans="6:6">
      <c r="F22438" s="77">
        <v>100336592</v>
      </c>
    </row>
    <row r="22439" spans="6:6">
      <c r="F22439" s="77">
        <v>100336594</v>
      </c>
    </row>
    <row r="22440" spans="6:6">
      <c r="F22440" s="77">
        <v>100336599</v>
      </c>
    </row>
    <row r="22441" spans="6:6">
      <c r="F22441" s="77">
        <v>100336601</v>
      </c>
    </row>
    <row r="22442" spans="6:6">
      <c r="F22442" s="77">
        <v>100336602</v>
      </c>
    </row>
    <row r="22443" spans="6:6">
      <c r="F22443" s="77">
        <v>100336606</v>
      </c>
    </row>
    <row r="22444" spans="6:6">
      <c r="F22444" s="77">
        <v>100336607</v>
      </c>
    </row>
    <row r="22445" spans="6:6">
      <c r="F22445" s="77">
        <v>100336609</v>
      </c>
    </row>
    <row r="22446" spans="6:6">
      <c r="F22446" s="77">
        <v>100336611</v>
      </c>
    </row>
    <row r="22447" spans="6:6">
      <c r="F22447" s="77">
        <v>100336614</v>
      </c>
    </row>
    <row r="22448" spans="6:6">
      <c r="F22448" s="77">
        <v>100336616</v>
      </c>
    </row>
    <row r="22449" spans="6:6">
      <c r="F22449" s="77">
        <v>100336619</v>
      </c>
    </row>
    <row r="22450" spans="6:6">
      <c r="F22450" s="77">
        <v>100336620</v>
      </c>
    </row>
    <row r="22451" spans="6:6">
      <c r="F22451" s="77">
        <v>100336621</v>
      </c>
    </row>
    <row r="22452" spans="6:6">
      <c r="F22452" s="77">
        <v>100336623</v>
      </c>
    </row>
    <row r="22453" spans="6:6">
      <c r="F22453" s="77">
        <v>100336626</v>
      </c>
    </row>
    <row r="22454" spans="6:6">
      <c r="F22454" s="77">
        <v>100336628</v>
      </c>
    </row>
    <row r="22455" spans="6:6">
      <c r="F22455" s="77">
        <v>100336629</v>
      </c>
    </row>
    <row r="22456" spans="6:6">
      <c r="F22456" s="77">
        <v>100336631</v>
      </c>
    </row>
    <row r="22457" spans="6:6">
      <c r="F22457" s="77">
        <v>100336635</v>
      </c>
    </row>
    <row r="22458" spans="6:6">
      <c r="F22458" s="77">
        <v>100336639</v>
      </c>
    </row>
    <row r="22459" spans="6:6">
      <c r="F22459" s="77">
        <v>100336643</v>
      </c>
    </row>
    <row r="22460" spans="6:6">
      <c r="F22460" s="77">
        <v>100336644</v>
      </c>
    </row>
    <row r="22461" spans="6:6">
      <c r="F22461" s="77">
        <v>100336647</v>
      </c>
    </row>
    <row r="22462" spans="6:6">
      <c r="F22462" s="77">
        <v>100336649</v>
      </c>
    </row>
    <row r="22463" spans="6:6">
      <c r="F22463" s="77">
        <v>100336651</v>
      </c>
    </row>
    <row r="22464" spans="6:6">
      <c r="F22464" s="77">
        <v>100336652</v>
      </c>
    </row>
    <row r="22465" spans="6:6">
      <c r="F22465" s="77">
        <v>100336653</v>
      </c>
    </row>
    <row r="22466" spans="6:6">
      <c r="F22466" s="77">
        <v>100336655</v>
      </c>
    </row>
    <row r="22467" spans="6:6">
      <c r="F22467" s="77">
        <v>100336662</v>
      </c>
    </row>
    <row r="22468" spans="6:6">
      <c r="F22468" s="77">
        <v>100336669</v>
      </c>
    </row>
    <row r="22469" spans="6:6">
      <c r="F22469" s="77">
        <v>100336670</v>
      </c>
    </row>
    <row r="22470" spans="6:6">
      <c r="F22470" s="77">
        <v>100336672</v>
      </c>
    </row>
    <row r="22471" spans="6:6">
      <c r="F22471" s="77">
        <v>100336680</v>
      </c>
    </row>
    <row r="22472" spans="6:6">
      <c r="F22472" s="77">
        <v>100336682</v>
      </c>
    </row>
    <row r="22473" spans="6:6">
      <c r="F22473" s="77">
        <v>100336689</v>
      </c>
    </row>
    <row r="22474" spans="6:6">
      <c r="F22474" s="77">
        <v>100336690</v>
      </c>
    </row>
    <row r="22475" spans="6:6">
      <c r="F22475" s="77">
        <v>100336698</v>
      </c>
    </row>
    <row r="22476" spans="6:6">
      <c r="F22476" s="77">
        <v>100336699</v>
      </c>
    </row>
    <row r="22477" spans="6:6">
      <c r="F22477" s="77">
        <v>100336701</v>
      </c>
    </row>
    <row r="22478" spans="6:6">
      <c r="F22478" s="77">
        <v>100336707</v>
      </c>
    </row>
    <row r="22479" spans="6:6">
      <c r="F22479" s="77">
        <v>100336709</v>
      </c>
    </row>
    <row r="22480" spans="6:6">
      <c r="F22480" s="77">
        <v>100336710</v>
      </c>
    </row>
    <row r="22481" spans="6:6">
      <c r="F22481" s="77">
        <v>100336714</v>
      </c>
    </row>
    <row r="22482" spans="6:6">
      <c r="F22482" s="77">
        <v>100336715</v>
      </c>
    </row>
    <row r="22483" spans="6:6">
      <c r="F22483" s="77">
        <v>100336719</v>
      </c>
    </row>
    <row r="22484" spans="6:6">
      <c r="F22484" s="77">
        <v>100336727</v>
      </c>
    </row>
    <row r="22485" spans="6:6">
      <c r="F22485" s="77">
        <v>100336729</v>
      </c>
    </row>
    <row r="22486" spans="6:6">
      <c r="F22486" s="77">
        <v>100336730</v>
      </c>
    </row>
    <row r="22487" spans="6:6">
      <c r="F22487" s="77">
        <v>100336731</v>
      </c>
    </row>
    <row r="22488" spans="6:6">
      <c r="F22488" s="77">
        <v>100336733</v>
      </c>
    </row>
    <row r="22489" spans="6:6">
      <c r="F22489" s="77">
        <v>100336734</v>
      </c>
    </row>
    <row r="22490" spans="6:6">
      <c r="F22490" s="77">
        <v>100336736</v>
      </c>
    </row>
    <row r="22491" spans="6:6">
      <c r="F22491" s="77">
        <v>100336737</v>
      </c>
    </row>
    <row r="22492" spans="6:6">
      <c r="F22492" s="77">
        <v>100336740</v>
      </c>
    </row>
    <row r="22493" spans="6:6">
      <c r="F22493" s="77">
        <v>100336742</v>
      </c>
    </row>
    <row r="22494" spans="6:6">
      <c r="F22494" s="77">
        <v>100336743</v>
      </c>
    </row>
    <row r="22495" spans="6:6">
      <c r="F22495" s="77">
        <v>100336747</v>
      </c>
    </row>
    <row r="22496" spans="6:6">
      <c r="F22496" s="77">
        <v>100336749</v>
      </c>
    </row>
    <row r="22497" spans="6:6">
      <c r="F22497" s="77">
        <v>100336753</v>
      </c>
    </row>
    <row r="22498" spans="6:6">
      <c r="F22498" s="77">
        <v>100336754</v>
      </c>
    </row>
    <row r="22499" spans="6:6">
      <c r="F22499" s="77">
        <v>100336757</v>
      </c>
    </row>
    <row r="22500" spans="6:6">
      <c r="F22500" s="77">
        <v>100336759</v>
      </c>
    </row>
    <row r="22501" spans="6:6">
      <c r="F22501" s="77">
        <v>100336762</v>
      </c>
    </row>
    <row r="22502" spans="6:6">
      <c r="F22502" s="77">
        <v>100336763</v>
      </c>
    </row>
    <row r="22503" spans="6:6">
      <c r="F22503" s="77">
        <v>100336766</v>
      </c>
    </row>
    <row r="22504" spans="6:6">
      <c r="F22504" s="77">
        <v>100336768</v>
      </c>
    </row>
    <row r="22505" spans="6:6">
      <c r="F22505" s="77">
        <v>100336774</v>
      </c>
    </row>
    <row r="22506" spans="6:6">
      <c r="F22506" s="77">
        <v>100336775</v>
      </c>
    </row>
    <row r="22507" spans="6:6">
      <c r="F22507" s="77">
        <v>100336777</v>
      </c>
    </row>
    <row r="22508" spans="6:6">
      <c r="F22508" s="77">
        <v>100336778</v>
      </c>
    </row>
    <row r="22509" spans="6:6">
      <c r="F22509" s="77">
        <v>100336779</v>
      </c>
    </row>
    <row r="22510" spans="6:6">
      <c r="F22510" s="77">
        <v>100336794</v>
      </c>
    </row>
    <row r="22511" spans="6:6">
      <c r="F22511" s="77">
        <v>100336795</v>
      </c>
    </row>
    <row r="22512" spans="6:6">
      <c r="F22512" s="77">
        <v>100336796</v>
      </c>
    </row>
    <row r="22513" spans="6:6">
      <c r="F22513" s="77">
        <v>100336803</v>
      </c>
    </row>
    <row r="22514" spans="6:6">
      <c r="F22514" s="77">
        <v>100336807</v>
      </c>
    </row>
    <row r="22515" spans="6:6">
      <c r="F22515" s="77">
        <v>100336808</v>
      </c>
    </row>
    <row r="22516" spans="6:6">
      <c r="F22516" s="77">
        <v>100336811</v>
      </c>
    </row>
    <row r="22517" spans="6:6">
      <c r="F22517" s="77">
        <v>100336815</v>
      </c>
    </row>
    <row r="22518" spans="6:6">
      <c r="F22518" s="77">
        <v>100336817</v>
      </c>
    </row>
    <row r="22519" spans="6:6">
      <c r="F22519" s="77">
        <v>100336818</v>
      </c>
    </row>
    <row r="22520" spans="6:6">
      <c r="F22520" s="77">
        <v>100336821</v>
      </c>
    </row>
    <row r="22521" spans="6:6">
      <c r="F22521" s="77">
        <v>100336824</v>
      </c>
    </row>
    <row r="22522" spans="6:6">
      <c r="F22522" s="77">
        <v>100336825</v>
      </c>
    </row>
    <row r="22523" spans="6:6">
      <c r="F22523" s="77">
        <v>100336827</v>
      </c>
    </row>
    <row r="22524" spans="6:6">
      <c r="F22524" s="77">
        <v>100336829</v>
      </c>
    </row>
    <row r="22525" spans="6:6">
      <c r="F22525" s="77">
        <v>100336830</v>
      </c>
    </row>
    <row r="22526" spans="6:6">
      <c r="F22526" s="77">
        <v>100336836</v>
      </c>
    </row>
    <row r="22527" spans="6:6">
      <c r="F22527" s="77">
        <v>100336839</v>
      </c>
    </row>
    <row r="22528" spans="6:6">
      <c r="F22528" s="77">
        <v>100336843</v>
      </c>
    </row>
    <row r="22529" spans="6:6">
      <c r="F22529" s="77">
        <v>100336844</v>
      </c>
    </row>
    <row r="22530" spans="6:6">
      <c r="F22530" s="77">
        <v>100336852</v>
      </c>
    </row>
    <row r="22531" spans="6:6">
      <c r="F22531" s="77">
        <v>100336855</v>
      </c>
    </row>
    <row r="22532" spans="6:6">
      <c r="F22532" s="77">
        <v>100336857</v>
      </c>
    </row>
    <row r="22533" spans="6:6">
      <c r="F22533" s="77">
        <v>100336861</v>
      </c>
    </row>
    <row r="22534" spans="6:6">
      <c r="F22534" s="77">
        <v>100336863</v>
      </c>
    </row>
    <row r="22535" spans="6:6">
      <c r="F22535" s="77">
        <v>100336865</v>
      </c>
    </row>
    <row r="22536" spans="6:6">
      <c r="F22536" s="77">
        <v>100336868</v>
      </c>
    </row>
    <row r="22537" spans="6:6">
      <c r="F22537" s="77">
        <v>100336869</v>
      </c>
    </row>
    <row r="22538" spans="6:6">
      <c r="F22538" s="77">
        <v>100336872</v>
      </c>
    </row>
    <row r="22539" spans="6:6">
      <c r="F22539" s="77">
        <v>100336873</v>
      </c>
    </row>
    <row r="22540" spans="6:6">
      <c r="F22540" s="77">
        <v>100336876</v>
      </c>
    </row>
    <row r="22541" spans="6:6">
      <c r="F22541" s="77">
        <v>100336878</v>
      </c>
    </row>
    <row r="22542" spans="6:6">
      <c r="F22542" s="77">
        <v>100336881</v>
      </c>
    </row>
    <row r="22543" spans="6:6">
      <c r="F22543" s="77">
        <v>100336883</v>
      </c>
    </row>
    <row r="22544" spans="6:6">
      <c r="F22544" s="77">
        <v>100336885</v>
      </c>
    </row>
    <row r="22545" spans="6:6">
      <c r="F22545" s="77">
        <v>100336895</v>
      </c>
    </row>
    <row r="22546" spans="6:6">
      <c r="F22546" s="77">
        <v>100336896</v>
      </c>
    </row>
    <row r="22547" spans="6:6">
      <c r="F22547" s="77">
        <v>100336897</v>
      </c>
    </row>
    <row r="22548" spans="6:6">
      <c r="F22548" s="77">
        <v>100336900</v>
      </c>
    </row>
    <row r="22549" spans="6:6">
      <c r="F22549" s="77">
        <v>100336901</v>
      </c>
    </row>
    <row r="22550" spans="6:6">
      <c r="F22550" s="77">
        <v>100336903</v>
      </c>
    </row>
    <row r="22551" spans="6:6">
      <c r="F22551" s="77">
        <v>100336905</v>
      </c>
    </row>
    <row r="22552" spans="6:6">
      <c r="F22552" s="77">
        <v>100336906</v>
      </c>
    </row>
    <row r="22553" spans="6:6">
      <c r="F22553" s="77">
        <v>100336907</v>
      </c>
    </row>
    <row r="22554" spans="6:6">
      <c r="F22554" s="77">
        <v>100336909</v>
      </c>
    </row>
    <row r="22555" spans="6:6">
      <c r="F22555" s="77">
        <v>100336913</v>
      </c>
    </row>
    <row r="22556" spans="6:6">
      <c r="F22556" s="77">
        <v>100336916</v>
      </c>
    </row>
    <row r="22557" spans="6:6">
      <c r="F22557" s="77">
        <v>100336918</v>
      </c>
    </row>
    <row r="22558" spans="6:6">
      <c r="F22558" s="77">
        <v>100336919</v>
      </c>
    </row>
    <row r="22559" spans="6:6">
      <c r="F22559" s="77">
        <v>100336921</v>
      </c>
    </row>
    <row r="22560" spans="6:6">
      <c r="F22560" s="77">
        <v>100336926</v>
      </c>
    </row>
    <row r="22561" spans="6:6">
      <c r="F22561" s="77">
        <v>100336929</v>
      </c>
    </row>
    <row r="22562" spans="6:6">
      <c r="F22562" s="77">
        <v>100336931</v>
      </c>
    </row>
    <row r="22563" spans="6:6">
      <c r="F22563" s="77">
        <v>100336936</v>
      </c>
    </row>
    <row r="22564" spans="6:6">
      <c r="F22564" s="77">
        <v>100336938</v>
      </c>
    </row>
    <row r="22565" spans="6:6">
      <c r="F22565" s="77">
        <v>100336939</v>
      </c>
    </row>
    <row r="22566" spans="6:6">
      <c r="F22566" s="77">
        <v>100336940</v>
      </c>
    </row>
    <row r="22567" spans="6:6">
      <c r="F22567" s="77">
        <v>100336941</v>
      </c>
    </row>
    <row r="22568" spans="6:6">
      <c r="F22568" s="77">
        <v>100336944</v>
      </c>
    </row>
    <row r="22569" spans="6:6">
      <c r="F22569" s="77">
        <v>100336947</v>
      </c>
    </row>
    <row r="22570" spans="6:6">
      <c r="F22570" s="77">
        <v>100336948</v>
      </c>
    </row>
    <row r="22571" spans="6:6">
      <c r="F22571" s="77">
        <v>100336949</v>
      </c>
    </row>
    <row r="22572" spans="6:6">
      <c r="F22572" s="77">
        <v>100336951</v>
      </c>
    </row>
    <row r="22573" spans="6:6">
      <c r="F22573" s="77">
        <v>100336956</v>
      </c>
    </row>
    <row r="22574" spans="6:6">
      <c r="F22574" s="77">
        <v>100336962</v>
      </c>
    </row>
    <row r="22575" spans="6:6">
      <c r="F22575" s="77">
        <v>100336965</v>
      </c>
    </row>
    <row r="22576" spans="6:6">
      <c r="F22576" s="77">
        <v>100336967</v>
      </c>
    </row>
    <row r="22577" spans="6:6">
      <c r="F22577" s="77">
        <v>100336971</v>
      </c>
    </row>
    <row r="22578" spans="6:6">
      <c r="F22578" s="77">
        <v>100336976</v>
      </c>
    </row>
    <row r="22579" spans="6:6">
      <c r="F22579" s="77">
        <v>100336978</v>
      </c>
    </row>
    <row r="22580" spans="6:6">
      <c r="F22580" s="77">
        <v>100336980</v>
      </c>
    </row>
    <row r="22581" spans="6:6">
      <c r="F22581" s="77">
        <v>100336981</v>
      </c>
    </row>
    <row r="22582" spans="6:6">
      <c r="F22582" s="77">
        <v>100336982</v>
      </c>
    </row>
    <row r="22583" spans="6:6">
      <c r="F22583" s="77">
        <v>100336984</v>
      </c>
    </row>
    <row r="22584" spans="6:6">
      <c r="F22584" s="77">
        <v>100336989</v>
      </c>
    </row>
    <row r="22585" spans="6:6">
      <c r="F22585" s="77">
        <v>100336991</v>
      </c>
    </row>
    <row r="22586" spans="6:6">
      <c r="F22586" s="77">
        <v>100336993</v>
      </c>
    </row>
    <row r="22587" spans="6:6">
      <c r="F22587" s="77">
        <v>100336994</v>
      </c>
    </row>
    <row r="22588" spans="6:6">
      <c r="F22588" s="77">
        <v>100336998</v>
      </c>
    </row>
    <row r="22589" spans="6:6">
      <c r="F22589" s="77">
        <v>100336999</v>
      </c>
    </row>
    <row r="22590" spans="6:6">
      <c r="F22590" s="77">
        <v>100337001</v>
      </c>
    </row>
    <row r="22591" spans="6:6">
      <c r="F22591" s="77">
        <v>100337006</v>
      </c>
    </row>
    <row r="22592" spans="6:6">
      <c r="F22592" s="77">
        <v>100337009</v>
      </c>
    </row>
    <row r="22593" spans="6:6">
      <c r="F22593" s="77">
        <v>100337012</v>
      </c>
    </row>
    <row r="22594" spans="6:6">
      <c r="F22594" s="77">
        <v>100337016</v>
      </c>
    </row>
    <row r="22595" spans="6:6">
      <c r="F22595" s="77">
        <v>100337019</v>
      </c>
    </row>
    <row r="22596" spans="6:6">
      <c r="F22596" s="77">
        <v>100337021</v>
      </c>
    </row>
    <row r="22597" spans="6:6">
      <c r="F22597" s="77">
        <v>100337022</v>
      </c>
    </row>
    <row r="22598" spans="6:6">
      <c r="F22598" s="77">
        <v>100337031</v>
      </c>
    </row>
    <row r="22599" spans="6:6">
      <c r="F22599" s="77">
        <v>100337032</v>
      </c>
    </row>
    <row r="22600" spans="6:6">
      <c r="F22600" s="77">
        <v>100337035</v>
      </c>
    </row>
    <row r="22601" spans="6:6">
      <c r="F22601" s="77">
        <v>100337036</v>
      </c>
    </row>
    <row r="22602" spans="6:6">
      <c r="F22602" s="77">
        <v>100337039</v>
      </c>
    </row>
    <row r="22603" spans="6:6">
      <c r="F22603" s="77">
        <v>100337041</v>
      </c>
    </row>
    <row r="22604" spans="6:6">
      <c r="F22604" s="77">
        <v>100337044</v>
      </c>
    </row>
    <row r="22605" spans="6:6">
      <c r="F22605" s="77">
        <v>100337047</v>
      </c>
    </row>
    <row r="22606" spans="6:6">
      <c r="F22606" s="77">
        <v>100337049</v>
      </c>
    </row>
    <row r="22607" spans="6:6">
      <c r="F22607" s="77">
        <v>100337051</v>
      </c>
    </row>
    <row r="22608" spans="6:6">
      <c r="F22608" s="77">
        <v>100337053</v>
      </c>
    </row>
    <row r="22609" spans="6:6">
      <c r="F22609" s="77">
        <v>100337056</v>
      </c>
    </row>
    <row r="22610" spans="6:6">
      <c r="F22610" s="77">
        <v>100337063</v>
      </c>
    </row>
    <row r="22611" spans="6:6">
      <c r="F22611" s="77">
        <v>100337066</v>
      </c>
    </row>
    <row r="22612" spans="6:6">
      <c r="F22612" s="77">
        <v>100337067</v>
      </c>
    </row>
    <row r="22613" spans="6:6">
      <c r="F22613" s="77">
        <v>100337068</v>
      </c>
    </row>
    <row r="22614" spans="6:6">
      <c r="F22614" s="77">
        <v>100337069</v>
      </c>
    </row>
    <row r="22615" spans="6:6">
      <c r="F22615" s="77">
        <v>100337076</v>
      </c>
    </row>
    <row r="22616" spans="6:6">
      <c r="F22616" s="77">
        <v>100337081</v>
      </c>
    </row>
    <row r="22617" spans="6:6">
      <c r="F22617" s="77">
        <v>100337083</v>
      </c>
    </row>
    <row r="22618" spans="6:6">
      <c r="F22618" s="77">
        <v>100337086</v>
      </c>
    </row>
    <row r="22619" spans="6:6">
      <c r="F22619" s="77">
        <v>100337087</v>
      </c>
    </row>
    <row r="22620" spans="6:6">
      <c r="F22620" s="77">
        <v>100337090</v>
      </c>
    </row>
    <row r="22621" spans="6:6">
      <c r="F22621" s="77">
        <v>100337091</v>
      </c>
    </row>
    <row r="22622" spans="6:6">
      <c r="F22622" s="77">
        <v>100337093</v>
      </c>
    </row>
    <row r="22623" spans="6:6">
      <c r="F22623" s="77">
        <v>100337094</v>
      </c>
    </row>
    <row r="22624" spans="6:6">
      <c r="F22624" s="77">
        <v>100337097</v>
      </c>
    </row>
    <row r="22625" spans="6:6">
      <c r="F22625" s="77">
        <v>100337103</v>
      </c>
    </row>
    <row r="22626" spans="6:6">
      <c r="F22626" s="77">
        <v>100337106</v>
      </c>
    </row>
    <row r="22627" spans="6:6">
      <c r="F22627" s="77">
        <v>100337107</v>
      </c>
    </row>
    <row r="22628" spans="6:6">
      <c r="F22628" s="77">
        <v>100337108</v>
      </c>
    </row>
    <row r="22629" spans="6:6">
      <c r="F22629" s="77">
        <v>100337113</v>
      </c>
    </row>
    <row r="22630" spans="6:6">
      <c r="F22630" s="77">
        <v>100337114</v>
      </c>
    </row>
    <row r="22631" spans="6:6">
      <c r="F22631" s="77">
        <v>100337117</v>
      </c>
    </row>
    <row r="22632" spans="6:6">
      <c r="F22632" s="77">
        <v>100337119</v>
      </c>
    </row>
    <row r="22633" spans="6:6">
      <c r="F22633" s="77">
        <v>100337124</v>
      </c>
    </row>
    <row r="22634" spans="6:6">
      <c r="F22634" s="77">
        <v>100337125</v>
      </c>
    </row>
    <row r="22635" spans="6:6">
      <c r="F22635" s="77">
        <v>100337128</v>
      </c>
    </row>
    <row r="22636" spans="6:6">
      <c r="F22636" s="77">
        <v>100337129</v>
      </c>
    </row>
    <row r="22637" spans="6:6">
      <c r="F22637" s="77">
        <v>100337130</v>
      </c>
    </row>
    <row r="22638" spans="6:6">
      <c r="F22638" s="77">
        <v>100337132</v>
      </c>
    </row>
    <row r="22639" spans="6:6">
      <c r="F22639" s="77">
        <v>100337136</v>
      </c>
    </row>
    <row r="22640" spans="6:6">
      <c r="F22640" s="77">
        <v>100337139</v>
      </c>
    </row>
    <row r="22641" spans="6:6">
      <c r="F22641" s="77">
        <v>100337142</v>
      </c>
    </row>
    <row r="22642" spans="6:6">
      <c r="F22642" s="77">
        <v>100337146</v>
      </c>
    </row>
    <row r="22643" spans="6:6">
      <c r="F22643" s="77">
        <v>100337148</v>
      </c>
    </row>
    <row r="22644" spans="6:6">
      <c r="F22644" s="77">
        <v>100337152</v>
      </c>
    </row>
    <row r="22645" spans="6:6">
      <c r="F22645" s="77">
        <v>100337155</v>
      </c>
    </row>
    <row r="22646" spans="6:6">
      <c r="F22646" s="77">
        <v>100337161</v>
      </c>
    </row>
    <row r="22647" spans="6:6">
      <c r="F22647" s="77">
        <v>100337165</v>
      </c>
    </row>
    <row r="22648" spans="6:6">
      <c r="F22648" s="77">
        <v>100337167</v>
      </c>
    </row>
    <row r="22649" spans="6:6">
      <c r="F22649" s="77">
        <v>100337168</v>
      </c>
    </row>
    <row r="22650" spans="6:6">
      <c r="F22650" s="77">
        <v>100337171</v>
      </c>
    </row>
    <row r="22651" spans="6:6">
      <c r="F22651" s="77">
        <v>100337172</v>
      </c>
    </row>
    <row r="22652" spans="6:6">
      <c r="F22652" s="77">
        <v>100337174</v>
      </c>
    </row>
    <row r="22653" spans="6:6">
      <c r="F22653" s="77">
        <v>100337176</v>
      </c>
    </row>
    <row r="22654" spans="6:6">
      <c r="F22654" s="77">
        <v>100337177</v>
      </c>
    </row>
    <row r="22655" spans="6:6">
      <c r="F22655" s="77">
        <v>100337180</v>
      </c>
    </row>
    <row r="22656" spans="6:6">
      <c r="F22656" s="77">
        <v>100337183</v>
      </c>
    </row>
    <row r="22657" spans="6:6">
      <c r="F22657" s="77">
        <v>100337185</v>
      </c>
    </row>
    <row r="22658" spans="6:6">
      <c r="F22658" s="77">
        <v>100337195</v>
      </c>
    </row>
    <row r="22659" spans="6:6">
      <c r="F22659" s="77">
        <v>100337196</v>
      </c>
    </row>
    <row r="22660" spans="6:6">
      <c r="F22660" s="77">
        <v>100337203</v>
      </c>
    </row>
    <row r="22661" spans="6:6">
      <c r="F22661" s="77">
        <v>100337204</v>
      </c>
    </row>
    <row r="22662" spans="6:6">
      <c r="F22662" s="77">
        <v>100337206</v>
      </c>
    </row>
    <row r="22663" spans="6:6">
      <c r="F22663" s="77">
        <v>100337211</v>
      </c>
    </row>
    <row r="22664" spans="6:6">
      <c r="F22664" s="77">
        <v>100337213</v>
      </c>
    </row>
    <row r="22665" spans="6:6">
      <c r="F22665" s="77">
        <v>100337214</v>
      </c>
    </row>
    <row r="22666" spans="6:6">
      <c r="F22666" s="77">
        <v>100337215</v>
      </c>
    </row>
    <row r="22667" spans="6:6">
      <c r="F22667" s="77">
        <v>100337223</v>
      </c>
    </row>
    <row r="22668" spans="6:6">
      <c r="F22668" s="77">
        <v>100337225</v>
      </c>
    </row>
    <row r="22669" spans="6:6">
      <c r="F22669" s="77">
        <v>100337226</v>
      </c>
    </row>
    <row r="22670" spans="6:6">
      <c r="F22670" s="77">
        <v>100337232</v>
      </c>
    </row>
    <row r="22671" spans="6:6">
      <c r="F22671" s="77">
        <v>100337233</v>
      </c>
    </row>
    <row r="22672" spans="6:6">
      <c r="F22672" s="77">
        <v>100337234</v>
      </c>
    </row>
    <row r="22673" spans="6:6">
      <c r="F22673" s="77">
        <v>100337239</v>
      </c>
    </row>
    <row r="22674" spans="6:6">
      <c r="F22674" s="77">
        <v>100337244</v>
      </c>
    </row>
    <row r="22675" spans="6:6">
      <c r="F22675" s="77">
        <v>100337245</v>
      </c>
    </row>
    <row r="22676" spans="6:6">
      <c r="F22676" s="77">
        <v>100337248</v>
      </c>
    </row>
    <row r="22677" spans="6:6">
      <c r="F22677" s="77">
        <v>100337251</v>
      </c>
    </row>
    <row r="22678" spans="6:6">
      <c r="F22678" s="77">
        <v>100337254</v>
      </c>
    </row>
    <row r="22679" spans="6:6">
      <c r="F22679" s="77">
        <v>100337257</v>
      </c>
    </row>
    <row r="22680" spans="6:6">
      <c r="F22680" s="77">
        <v>100337258</v>
      </c>
    </row>
    <row r="22681" spans="6:6">
      <c r="F22681" s="77">
        <v>100337259</v>
      </c>
    </row>
    <row r="22682" spans="6:6">
      <c r="F22682" s="77">
        <v>100337264</v>
      </c>
    </row>
    <row r="22683" spans="6:6">
      <c r="F22683" s="77">
        <v>100337265</v>
      </c>
    </row>
    <row r="22684" spans="6:6">
      <c r="F22684" s="77">
        <v>100337267</v>
      </c>
    </row>
    <row r="22685" spans="6:6">
      <c r="F22685" s="77">
        <v>100337270</v>
      </c>
    </row>
    <row r="22686" spans="6:6">
      <c r="F22686" s="77">
        <v>100337274</v>
      </c>
    </row>
    <row r="22687" spans="6:6">
      <c r="F22687" s="77">
        <v>100337278</v>
      </c>
    </row>
    <row r="22688" spans="6:6">
      <c r="F22688" s="77">
        <v>100337281</v>
      </c>
    </row>
    <row r="22689" spans="6:6">
      <c r="F22689" s="77">
        <v>100337282</v>
      </c>
    </row>
    <row r="22690" spans="6:6">
      <c r="F22690" s="77">
        <v>100337285</v>
      </c>
    </row>
    <row r="22691" spans="6:6">
      <c r="F22691" s="77">
        <v>100337290</v>
      </c>
    </row>
    <row r="22692" spans="6:6">
      <c r="F22692" s="77">
        <v>100337292</v>
      </c>
    </row>
    <row r="22693" spans="6:6">
      <c r="F22693" s="77">
        <v>100337293</v>
      </c>
    </row>
    <row r="22694" spans="6:6">
      <c r="F22694" s="77">
        <v>100337294</v>
      </c>
    </row>
    <row r="22695" spans="6:6">
      <c r="F22695" s="77">
        <v>100337295</v>
      </c>
    </row>
    <row r="22696" spans="6:6">
      <c r="F22696" s="77">
        <v>100337296</v>
      </c>
    </row>
    <row r="22697" spans="6:6">
      <c r="F22697" s="77">
        <v>100337298</v>
      </c>
    </row>
    <row r="22698" spans="6:6">
      <c r="F22698" s="77">
        <v>100337304</v>
      </c>
    </row>
    <row r="22699" spans="6:6">
      <c r="F22699" s="77">
        <v>100337305</v>
      </c>
    </row>
    <row r="22700" spans="6:6">
      <c r="F22700" s="77">
        <v>100337320</v>
      </c>
    </row>
    <row r="22701" spans="6:6">
      <c r="F22701" s="77">
        <v>100337321</v>
      </c>
    </row>
    <row r="22702" spans="6:6">
      <c r="F22702" s="77">
        <v>100337323</v>
      </c>
    </row>
    <row r="22703" spans="6:6">
      <c r="F22703" s="77">
        <v>100337324</v>
      </c>
    </row>
    <row r="22704" spans="6:6">
      <c r="F22704" s="77">
        <v>100337325</v>
      </c>
    </row>
    <row r="22705" spans="6:6">
      <c r="F22705" s="77">
        <v>100337328</v>
      </c>
    </row>
    <row r="22706" spans="6:6">
      <c r="F22706" s="77">
        <v>100337329</v>
      </c>
    </row>
    <row r="22707" spans="6:6">
      <c r="F22707" s="77">
        <v>100337331</v>
      </c>
    </row>
    <row r="22708" spans="6:6">
      <c r="F22708" s="77">
        <v>100337338</v>
      </c>
    </row>
    <row r="22709" spans="6:6">
      <c r="F22709" s="77">
        <v>100337340</v>
      </c>
    </row>
    <row r="22710" spans="6:6">
      <c r="F22710" s="77">
        <v>100337343</v>
      </c>
    </row>
    <row r="22711" spans="6:6">
      <c r="F22711" s="77">
        <v>100337345</v>
      </c>
    </row>
    <row r="22712" spans="6:6">
      <c r="F22712" s="77">
        <v>100337346</v>
      </c>
    </row>
    <row r="22713" spans="6:6">
      <c r="F22713" s="77">
        <v>100337349</v>
      </c>
    </row>
    <row r="22714" spans="6:6">
      <c r="F22714" s="77">
        <v>100337351</v>
      </c>
    </row>
    <row r="22715" spans="6:6">
      <c r="F22715" s="77">
        <v>100337353</v>
      </c>
    </row>
    <row r="22716" spans="6:6">
      <c r="F22716" s="77">
        <v>100337355</v>
      </c>
    </row>
    <row r="22717" spans="6:6">
      <c r="F22717" s="77">
        <v>100337356</v>
      </c>
    </row>
    <row r="22718" spans="6:6">
      <c r="F22718" s="77">
        <v>100337358</v>
      </c>
    </row>
    <row r="22719" spans="6:6">
      <c r="F22719" s="77">
        <v>100337359</v>
      </c>
    </row>
    <row r="22720" spans="6:6">
      <c r="F22720" s="77">
        <v>100337362</v>
      </c>
    </row>
    <row r="22721" spans="6:6">
      <c r="F22721" s="77">
        <v>100337366</v>
      </c>
    </row>
    <row r="22722" spans="6:6">
      <c r="F22722" s="77">
        <v>100337367</v>
      </c>
    </row>
    <row r="22723" spans="6:6">
      <c r="F22723" s="77">
        <v>100337371</v>
      </c>
    </row>
    <row r="22724" spans="6:6">
      <c r="F22724" s="77">
        <v>100337373</v>
      </c>
    </row>
    <row r="22725" spans="6:6">
      <c r="F22725" s="77">
        <v>100337375</v>
      </c>
    </row>
    <row r="22726" spans="6:6">
      <c r="F22726" s="77">
        <v>100337377</v>
      </c>
    </row>
    <row r="22727" spans="6:6">
      <c r="F22727" s="77">
        <v>100337379</v>
      </c>
    </row>
    <row r="22728" spans="6:6">
      <c r="F22728" s="77">
        <v>100337384</v>
      </c>
    </row>
    <row r="22729" spans="6:6">
      <c r="F22729" s="77">
        <v>100337388</v>
      </c>
    </row>
    <row r="22730" spans="6:6">
      <c r="F22730" s="77">
        <v>100337389</v>
      </c>
    </row>
    <row r="22731" spans="6:6">
      <c r="F22731" s="77">
        <v>100337390</v>
      </c>
    </row>
    <row r="22732" spans="6:6">
      <c r="F22732" s="77">
        <v>100337392</v>
      </c>
    </row>
    <row r="22733" spans="6:6">
      <c r="F22733" s="77">
        <v>100337396</v>
      </c>
    </row>
    <row r="22734" spans="6:6">
      <c r="F22734" s="77">
        <v>100337400</v>
      </c>
    </row>
    <row r="22735" spans="6:6">
      <c r="F22735" s="77">
        <v>100337404</v>
      </c>
    </row>
    <row r="22736" spans="6:6">
      <c r="F22736" s="77">
        <v>100337407</v>
      </c>
    </row>
    <row r="22737" spans="6:6">
      <c r="F22737" s="77">
        <v>100337413</v>
      </c>
    </row>
    <row r="22738" spans="6:6">
      <c r="F22738" s="77">
        <v>100337415</v>
      </c>
    </row>
    <row r="22739" spans="6:6">
      <c r="F22739" s="77">
        <v>100337416</v>
      </c>
    </row>
    <row r="22740" spans="6:6">
      <c r="F22740" s="77">
        <v>100337419</v>
      </c>
    </row>
    <row r="22741" spans="6:6">
      <c r="F22741" s="77">
        <v>100337421</v>
      </c>
    </row>
    <row r="22742" spans="6:6">
      <c r="F22742" s="77">
        <v>100337422</v>
      </c>
    </row>
    <row r="22743" spans="6:6">
      <c r="F22743" s="77">
        <v>100337428</v>
      </c>
    </row>
    <row r="22744" spans="6:6">
      <c r="F22744" s="77">
        <v>100337430</v>
      </c>
    </row>
    <row r="22745" spans="6:6">
      <c r="F22745" s="77">
        <v>100337431</v>
      </c>
    </row>
    <row r="22746" spans="6:6">
      <c r="F22746" s="77">
        <v>100337436</v>
      </c>
    </row>
    <row r="22747" spans="6:6">
      <c r="F22747" s="77">
        <v>100337439</v>
      </c>
    </row>
    <row r="22748" spans="6:6">
      <c r="F22748" s="77">
        <v>100337441</v>
      </c>
    </row>
    <row r="22749" spans="6:6">
      <c r="F22749" s="77">
        <v>100337442</v>
      </c>
    </row>
    <row r="22750" spans="6:6">
      <c r="F22750" s="77">
        <v>100337447</v>
      </c>
    </row>
    <row r="22751" spans="6:6">
      <c r="F22751" s="77">
        <v>100337452</v>
      </c>
    </row>
    <row r="22752" spans="6:6">
      <c r="F22752" s="77">
        <v>100337454</v>
      </c>
    </row>
    <row r="22753" spans="6:6">
      <c r="F22753" s="77">
        <v>100337457</v>
      </c>
    </row>
    <row r="22754" spans="6:6">
      <c r="F22754" s="77">
        <v>100337459</v>
      </c>
    </row>
    <row r="22755" spans="6:6">
      <c r="F22755" s="77">
        <v>100337470</v>
      </c>
    </row>
    <row r="22756" spans="6:6">
      <c r="F22756" s="77">
        <v>100337473</v>
      </c>
    </row>
    <row r="22757" spans="6:6">
      <c r="F22757" s="77">
        <v>100337474</v>
      </c>
    </row>
    <row r="22758" spans="6:6">
      <c r="F22758" s="77">
        <v>100337478</v>
      </c>
    </row>
    <row r="22759" spans="6:6">
      <c r="F22759" s="77">
        <v>100337481</v>
      </c>
    </row>
    <row r="22760" spans="6:6">
      <c r="F22760" s="77">
        <v>100337483</v>
      </c>
    </row>
    <row r="22761" spans="6:6">
      <c r="F22761" s="77">
        <v>100337485</v>
      </c>
    </row>
    <row r="22762" spans="6:6">
      <c r="F22762" s="77">
        <v>100337486</v>
      </c>
    </row>
    <row r="22763" spans="6:6">
      <c r="F22763" s="77">
        <v>100337488</v>
      </c>
    </row>
    <row r="22764" spans="6:6">
      <c r="F22764" s="77">
        <v>100337491</v>
      </c>
    </row>
    <row r="22765" spans="6:6">
      <c r="F22765" s="77">
        <v>100337493</v>
      </c>
    </row>
    <row r="22766" spans="6:6">
      <c r="F22766" s="77">
        <v>100337495</v>
      </c>
    </row>
    <row r="22767" spans="6:6">
      <c r="F22767" s="77">
        <v>100337502</v>
      </c>
    </row>
    <row r="22768" spans="6:6">
      <c r="F22768" s="77">
        <v>100337503</v>
      </c>
    </row>
    <row r="22769" spans="6:6">
      <c r="F22769" s="77">
        <v>100337505</v>
      </c>
    </row>
    <row r="22770" spans="6:6">
      <c r="F22770" s="77">
        <v>100337506</v>
      </c>
    </row>
    <row r="22771" spans="6:6">
      <c r="F22771" s="77">
        <v>100337507</v>
      </c>
    </row>
    <row r="22772" spans="6:6">
      <c r="F22772" s="77">
        <v>100462649</v>
      </c>
    </row>
    <row r="22773" spans="6:6">
      <c r="F22773" s="77">
        <v>100462699</v>
      </c>
    </row>
    <row r="22774" spans="6:6">
      <c r="F22774" s="77">
        <v>100498802</v>
      </c>
    </row>
    <row r="22775" spans="6:6">
      <c r="F22775" s="77">
        <v>100498803</v>
      </c>
    </row>
    <row r="22776" spans="6:6">
      <c r="F22776" s="77">
        <v>100498805</v>
      </c>
    </row>
    <row r="22777" spans="6:6">
      <c r="F22777" s="77">
        <v>100498806</v>
      </c>
    </row>
    <row r="22778" spans="6:6">
      <c r="F22778" s="77">
        <v>100498807</v>
      </c>
    </row>
    <row r="22779" spans="6:6">
      <c r="F22779" s="77">
        <v>100498808</v>
      </c>
    </row>
    <row r="22780" spans="6:6">
      <c r="F22780" s="77">
        <v>100498809</v>
      </c>
    </row>
    <row r="22781" spans="6:6">
      <c r="F22781" s="77">
        <v>100498810</v>
      </c>
    </row>
    <row r="22782" spans="6:6">
      <c r="F22782" s="77">
        <v>100498812</v>
      </c>
    </row>
    <row r="22783" spans="6:6">
      <c r="F22783" s="77">
        <v>100498813</v>
      </c>
    </row>
    <row r="22784" spans="6:6">
      <c r="F22784" s="77">
        <v>100498814</v>
      </c>
    </row>
    <row r="22785" spans="6:6">
      <c r="F22785" s="77">
        <v>100498815</v>
      </c>
    </row>
    <row r="22786" spans="6:6">
      <c r="F22786" s="77">
        <v>100498816</v>
      </c>
    </row>
    <row r="22787" spans="6:6">
      <c r="F22787" s="77">
        <v>100498817</v>
      </c>
    </row>
    <row r="22788" spans="6:6">
      <c r="F22788" s="77">
        <v>100498818</v>
      </c>
    </row>
    <row r="22789" spans="6:6">
      <c r="F22789" s="77">
        <v>100498819</v>
      </c>
    </row>
    <row r="22790" spans="6:6">
      <c r="F22790" s="77">
        <v>100498820</v>
      </c>
    </row>
    <row r="22791" spans="6:6">
      <c r="F22791" s="77">
        <v>100498821</v>
      </c>
    </row>
    <row r="22792" spans="6:6">
      <c r="F22792" s="77">
        <v>100498823</v>
      </c>
    </row>
    <row r="22793" spans="6:6">
      <c r="F22793" s="77">
        <v>100498825</v>
      </c>
    </row>
    <row r="22794" spans="6:6">
      <c r="F22794" s="77">
        <v>100498826</v>
      </c>
    </row>
    <row r="22795" spans="6:6">
      <c r="F22795" s="77">
        <v>100498827</v>
      </c>
    </row>
    <row r="22796" spans="6:6">
      <c r="F22796" s="77">
        <v>100498829</v>
      </c>
    </row>
    <row r="22797" spans="6:6">
      <c r="F22797" s="77">
        <v>100498830</v>
      </c>
    </row>
    <row r="22798" spans="6:6">
      <c r="F22798" s="77">
        <v>100498831</v>
      </c>
    </row>
    <row r="22799" spans="6:6">
      <c r="F22799" s="77">
        <v>100498832</v>
      </c>
    </row>
    <row r="22800" spans="6:6">
      <c r="F22800" s="77">
        <v>100498833</v>
      </c>
    </row>
    <row r="22801" spans="6:6">
      <c r="F22801" s="77">
        <v>100498834</v>
      </c>
    </row>
    <row r="22802" spans="6:6">
      <c r="F22802" s="77">
        <v>100498835</v>
      </c>
    </row>
    <row r="22803" spans="6:6">
      <c r="F22803" s="77">
        <v>100498836</v>
      </c>
    </row>
    <row r="22804" spans="6:6">
      <c r="F22804" s="77">
        <v>100498837</v>
      </c>
    </row>
    <row r="22805" spans="6:6">
      <c r="F22805" s="77">
        <v>100498838</v>
      </c>
    </row>
    <row r="22806" spans="6:6">
      <c r="F22806" s="77">
        <v>100498839</v>
      </c>
    </row>
    <row r="22807" spans="6:6">
      <c r="F22807" s="77">
        <v>100498840</v>
      </c>
    </row>
    <row r="22808" spans="6:6">
      <c r="F22808" s="77">
        <v>100498841</v>
      </c>
    </row>
    <row r="22809" spans="6:6">
      <c r="F22809" s="77">
        <v>100498842</v>
      </c>
    </row>
    <row r="22810" spans="6:6">
      <c r="F22810" s="77">
        <v>100498843</v>
      </c>
    </row>
    <row r="22811" spans="6:6">
      <c r="F22811" s="77">
        <v>100498844</v>
      </c>
    </row>
    <row r="22812" spans="6:6">
      <c r="F22812" s="77">
        <v>100498845</v>
      </c>
    </row>
    <row r="22813" spans="6:6">
      <c r="F22813" s="77">
        <v>100498846</v>
      </c>
    </row>
    <row r="22814" spans="6:6">
      <c r="F22814" s="77">
        <v>100498847</v>
      </c>
    </row>
    <row r="22815" spans="6:6">
      <c r="F22815" s="77">
        <v>100498848</v>
      </c>
    </row>
    <row r="22816" spans="6:6">
      <c r="F22816" s="77">
        <v>100498849</v>
      </c>
    </row>
    <row r="22817" spans="6:6">
      <c r="F22817" s="77">
        <v>100498850</v>
      </c>
    </row>
    <row r="22818" spans="6:6">
      <c r="F22818" s="77">
        <v>100498851</v>
      </c>
    </row>
    <row r="22819" spans="6:6">
      <c r="F22819" s="77">
        <v>100498852</v>
      </c>
    </row>
    <row r="22820" spans="6:6">
      <c r="F22820" s="77">
        <v>100498853</v>
      </c>
    </row>
    <row r="22821" spans="6:6">
      <c r="F22821" s="77">
        <v>100505379</v>
      </c>
    </row>
    <row r="22822" spans="6:6">
      <c r="F22822" s="77">
        <v>100526411</v>
      </c>
    </row>
    <row r="22823" spans="6:6">
      <c r="F22823" s="77">
        <v>100526412</v>
      </c>
    </row>
    <row r="22824" spans="6:6">
      <c r="F22824" s="77">
        <v>100526413</v>
      </c>
    </row>
    <row r="22825" spans="6:6">
      <c r="F22825" s="77">
        <v>100526414</v>
      </c>
    </row>
    <row r="22826" spans="6:6">
      <c r="F22826" s="77">
        <v>100526415</v>
      </c>
    </row>
    <row r="22827" spans="6:6">
      <c r="F22827" s="77">
        <v>100532750</v>
      </c>
    </row>
    <row r="22828" spans="6:6">
      <c r="F22828" s="77">
        <v>100533104</v>
      </c>
    </row>
    <row r="22829" spans="6:6">
      <c r="F22829" s="77">
        <v>100533481</v>
      </c>
    </row>
    <row r="22830" spans="6:6">
      <c r="F22830" s="77">
        <v>100533525</v>
      </c>
    </row>
    <row r="22831" spans="6:6">
      <c r="F22831" s="77">
        <v>100551513</v>
      </c>
    </row>
    <row r="22832" spans="6:6">
      <c r="F22832" s="77">
        <v>100568284</v>
      </c>
    </row>
    <row r="22833" spans="6:6">
      <c r="F22833" s="77">
        <v>100568461</v>
      </c>
    </row>
    <row r="22834" spans="6:6">
      <c r="F22834" s="77">
        <v>100607974</v>
      </c>
    </row>
    <row r="22835" spans="6:6">
      <c r="F22835" s="77">
        <v>100616098</v>
      </c>
    </row>
    <row r="22836" spans="6:6">
      <c r="F22836" s="77">
        <v>100616099</v>
      </c>
    </row>
    <row r="22837" spans="6:6">
      <c r="F22837" s="77">
        <v>100616526</v>
      </c>
    </row>
    <row r="22838" spans="6:6">
      <c r="F22838" s="77">
        <v>100620067</v>
      </c>
    </row>
    <row r="22839" spans="6:6">
      <c r="F22839" s="77">
        <v>100847104</v>
      </c>
    </row>
    <row r="22840" spans="6:6">
      <c r="F22840" s="77">
        <v>100847112</v>
      </c>
    </row>
    <row r="22841" spans="6:6">
      <c r="F22841" s="77">
        <v>100847114</v>
      </c>
    </row>
    <row r="22842" spans="6:6">
      <c r="F22842" s="77">
        <v>100847115</v>
      </c>
    </row>
    <row r="22843" spans="6:6">
      <c r="F22843" s="77">
        <v>100847118</v>
      </c>
    </row>
    <row r="22844" spans="6:6">
      <c r="F22844" s="77">
        <v>100847119</v>
      </c>
    </row>
    <row r="22845" spans="6:6">
      <c r="F22845" s="77">
        <v>100847120</v>
      </c>
    </row>
    <row r="22846" spans="6:6">
      <c r="F22846" s="77">
        <v>100847122</v>
      </c>
    </row>
    <row r="22847" spans="6:6">
      <c r="F22847" s="77">
        <v>100847124</v>
      </c>
    </row>
    <row r="22848" spans="6:6">
      <c r="F22848" s="77">
        <v>100847143</v>
      </c>
    </row>
    <row r="22849" spans="6:6">
      <c r="F22849" s="77">
        <v>100847148</v>
      </c>
    </row>
    <row r="22850" spans="6:6">
      <c r="F22850" s="77">
        <v>100847151</v>
      </c>
    </row>
    <row r="22851" spans="6:6">
      <c r="F22851" s="77">
        <v>100847152</v>
      </c>
    </row>
    <row r="22852" spans="6:6">
      <c r="F22852" s="77">
        <v>100847153</v>
      </c>
    </row>
    <row r="22853" spans="6:6">
      <c r="F22853" s="77">
        <v>100847156</v>
      </c>
    </row>
    <row r="22854" spans="6:6">
      <c r="F22854" s="77">
        <v>100847158</v>
      </c>
    </row>
    <row r="22855" spans="6:6">
      <c r="F22855" s="77">
        <v>100847159</v>
      </c>
    </row>
    <row r="22856" spans="6:6">
      <c r="F22856" s="77">
        <v>100847165</v>
      </c>
    </row>
    <row r="22857" spans="6:6">
      <c r="F22857" s="77">
        <v>100847166</v>
      </c>
    </row>
    <row r="22858" spans="6:6">
      <c r="F22858" s="77">
        <v>100847171</v>
      </c>
    </row>
    <row r="22859" spans="6:6">
      <c r="F22859" s="77">
        <v>100847173</v>
      </c>
    </row>
    <row r="22860" spans="6:6">
      <c r="F22860" s="77">
        <v>100847175</v>
      </c>
    </row>
    <row r="22861" spans="6:6">
      <c r="F22861" s="77">
        <v>100847180</v>
      </c>
    </row>
    <row r="22862" spans="6:6">
      <c r="F22862" s="77">
        <v>100847182</v>
      </c>
    </row>
    <row r="22863" spans="6:6">
      <c r="F22863" s="77">
        <v>100847183</v>
      </c>
    </row>
    <row r="22864" spans="6:6">
      <c r="F22864" s="77">
        <v>100847184</v>
      </c>
    </row>
    <row r="22865" spans="6:6">
      <c r="F22865" s="77">
        <v>100847189</v>
      </c>
    </row>
    <row r="22866" spans="6:6">
      <c r="F22866" s="77">
        <v>100847190</v>
      </c>
    </row>
    <row r="22867" spans="6:6">
      <c r="F22867" s="77">
        <v>100847192</v>
      </c>
    </row>
    <row r="22868" spans="6:6">
      <c r="F22868" s="77">
        <v>100847209</v>
      </c>
    </row>
    <row r="22869" spans="6:6">
      <c r="F22869" s="77">
        <v>100847210</v>
      </c>
    </row>
    <row r="22870" spans="6:6">
      <c r="F22870" s="77">
        <v>100847211</v>
      </c>
    </row>
    <row r="22871" spans="6:6">
      <c r="F22871" s="77">
        <v>100847212</v>
      </c>
    </row>
    <row r="22872" spans="6:6">
      <c r="F22872" s="77">
        <v>100847218</v>
      </c>
    </row>
    <row r="22873" spans="6:6">
      <c r="F22873" s="77">
        <v>100847220</v>
      </c>
    </row>
    <row r="22874" spans="6:6">
      <c r="F22874" s="77">
        <v>100847223</v>
      </c>
    </row>
    <row r="22875" spans="6:6">
      <c r="F22875" s="77">
        <v>100847230</v>
      </c>
    </row>
    <row r="22876" spans="6:6">
      <c r="F22876" s="77">
        <v>100847232</v>
      </c>
    </row>
    <row r="22877" spans="6:6">
      <c r="F22877" s="77">
        <v>100847236</v>
      </c>
    </row>
    <row r="22878" spans="6:6">
      <c r="F22878" s="77">
        <v>100847237</v>
      </c>
    </row>
    <row r="22879" spans="6:6">
      <c r="F22879" s="77">
        <v>100847239</v>
      </c>
    </row>
    <row r="22880" spans="6:6">
      <c r="F22880" s="77">
        <v>100847240</v>
      </c>
    </row>
    <row r="22881" spans="6:6">
      <c r="F22881" s="77">
        <v>100847245</v>
      </c>
    </row>
    <row r="22882" spans="6:6">
      <c r="F22882" s="77">
        <v>100847250</v>
      </c>
    </row>
    <row r="22883" spans="6:6">
      <c r="F22883" s="77">
        <v>100847256</v>
      </c>
    </row>
    <row r="22884" spans="6:6">
      <c r="F22884" s="77">
        <v>100847257</v>
      </c>
    </row>
    <row r="22885" spans="6:6">
      <c r="F22885" s="77">
        <v>100847265</v>
      </c>
    </row>
    <row r="22886" spans="6:6">
      <c r="F22886" s="77">
        <v>100847267</v>
      </c>
    </row>
    <row r="22887" spans="6:6">
      <c r="F22887" s="77">
        <v>100847268</v>
      </c>
    </row>
    <row r="22888" spans="6:6">
      <c r="F22888" s="77">
        <v>100847269</v>
      </c>
    </row>
    <row r="22889" spans="6:6">
      <c r="F22889" s="77">
        <v>100847272</v>
      </c>
    </row>
    <row r="22890" spans="6:6">
      <c r="F22890" s="77">
        <v>100847273</v>
      </c>
    </row>
    <row r="22891" spans="6:6">
      <c r="F22891" s="77">
        <v>100847280</v>
      </c>
    </row>
    <row r="22892" spans="6:6">
      <c r="F22892" s="77">
        <v>100847281</v>
      </c>
    </row>
    <row r="22893" spans="6:6">
      <c r="F22893" s="77">
        <v>100847282</v>
      </c>
    </row>
    <row r="22894" spans="6:6">
      <c r="F22894" s="77">
        <v>100847284</v>
      </c>
    </row>
    <row r="22895" spans="6:6">
      <c r="F22895" s="77">
        <v>100847289</v>
      </c>
    </row>
    <row r="22896" spans="6:6">
      <c r="F22896" s="77">
        <v>100847301</v>
      </c>
    </row>
    <row r="22897" spans="6:6">
      <c r="F22897" s="77">
        <v>100847304</v>
      </c>
    </row>
    <row r="22898" spans="6:6">
      <c r="F22898" s="77">
        <v>100847313</v>
      </c>
    </row>
    <row r="22899" spans="6:6">
      <c r="F22899" s="77">
        <v>100847316</v>
      </c>
    </row>
    <row r="22900" spans="6:6">
      <c r="F22900" s="77">
        <v>100847317</v>
      </c>
    </row>
    <row r="22901" spans="6:6">
      <c r="F22901" s="77">
        <v>100847319</v>
      </c>
    </row>
    <row r="22902" spans="6:6">
      <c r="F22902" s="77">
        <v>100847320</v>
      </c>
    </row>
    <row r="22903" spans="6:6">
      <c r="F22903" s="77">
        <v>100847323</v>
      </c>
    </row>
    <row r="22904" spans="6:6">
      <c r="F22904" s="77">
        <v>100847326</v>
      </c>
    </row>
    <row r="22905" spans="6:6">
      <c r="F22905" s="77">
        <v>100847335</v>
      </c>
    </row>
    <row r="22906" spans="6:6">
      <c r="F22906" s="77">
        <v>100847336</v>
      </c>
    </row>
    <row r="22907" spans="6:6">
      <c r="F22907" s="77">
        <v>100847339</v>
      </c>
    </row>
    <row r="22908" spans="6:6">
      <c r="F22908" s="77">
        <v>100847343</v>
      </c>
    </row>
    <row r="22909" spans="6:6">
      <c r="F22909" s="77">
        <v>100847345</v>
      </c>
    </row>
    <row r="22910" spans="6:6">
      <c r="F22910" s="77">
        <v>100847346</v>
      </c>
    </row>
    <row r="22911" spans="6:6">
      <c r="F22911" s="77">
        <v>100847348</v>
      </c>
    </row>
    <row r="22912" spans="6:6">
      <c r="F22912" s="77">
        <v>100847353</v>
      </c>
    </row>
    <row r="22913" spans="6:6">
      <c r="F22913" s="77">
        <v>100847355</v>
      </c>
    </row>
    <row r="22914" spans="6:6">
      <c r="F22914" s="77">
        <v>100847357</v>
      </c>
    </row>
    <row r="22915" spans="6:6">
      <c r="F22915" s="77">
        <v>100847358</v>
      </c>
    </row>
    <row r="22916" spans="6:6">
      <c r="F22916" s="77">
        <v>100847359</v>
      </c>
    </row>
    <row r="22917" spans="6:6">
      <c r="F22917" s="77">
        <v>100847363</v>
      </c>
    </row>
    <row r="22918" spans="6:6">
      <c r="F22918" s="77">
        <v>100847365</v>
      </c>
    </row>
    <row r="22919" spans="6:6">
      <c r="F22919" s="77">
        <v>100847369</v>
      </c>
    </row>
    <row r="22920" spans="6:6">
      <c r="F22920" s="77">
        <v>100847370</v>
      </c>
    </row>
    <row r="22921" spans="6:6">
      <c r="F22921" s="77">
        <v>100847371</v>
      </c>
    </row>
    <row r="22922" spans="6:6">
      <c r="F22922" s="77">
        <v>100847374</v>
      </c>
    </row>
    <row r="22923" spans="6:6">
      <c r="F22923" s="77">
        <v>100847375</v>
      </c>
    </row>
    <row r="22924" spans="6:6">
      <c r="F22924" s="77">
        <v>100847376</v>
      </c>
    </row>
    <row r="22925" spans="6:6">
      <c r="F22925" s="77">
        <v>100847379</v>
      </c>
    </row>
    <row r="22926" spans="6:6">
      <c r="F22926" s="77">
        <v>100847382</v>
      </c>
    </row>
    <row r="22927" spans="6:6">
      <c r="F22927" s="77">
        <v>100847383</v>
      </c>
    </row>
    <row r="22928" spans="6:6">
      <c r="F22928" s="77">
        <v>100847387</v>
      </c>
    </row>
    <row r="22929" spans="6:6">
      <c r="F22929" s="77">
        <v>100847388</v>
      </c>
    </row>
    <row r="22930" spans="6:6">
      <c r="F22930" s="77">
        <v>100847392</v>
      </c>
    </row>
    <row r="22931" spans="6:6">
      <c r="F22931" s="77">
        <v>100847395</v>
      </c>
    </row>
    <row r="22932" spans="6:6">
      <c r="F22932" s="77">
        <v>100847396</v>
      </c>
    </row>
    <row r="22933" spans="6:6">
      <c r="F22933" s="77">
        <v>100847410</v>
      </c>
    </row>
    <row r="22934" spans="6:6">
      <c r="F22934" s="77">
        <v>100847412</v>
      </c>
    </row>
    <row r="22935" spans="6:6">
      <c r="F22935" s="77">
        <v>100847413</v>
      </c>
    </row>
    <row r="22936" spans="6:6">
      <c r="F22936" s="77">
        <v>100847415</v>
      </c>
    </row>
    <row r="22937" spans="6:6">
      <c r="F22937" s="77">
        <v>100847420</v>
      </c>
    </row>
    <row r="22938" spans="6:6">
      <c r="F22938" s="77">
        <v>100847422</v>
      </c>
    </row>
    <row r="22939" spans="6:6">
      <c r="F22939" s="77">
        <v>100847428</v>
      </c>
    </row>
    <row r="22940" spans="6:6">
      <c r="F22940" s="77">
        <v>100847430</v>
      </c>
    </row>
    <row r="22941" spans="6:6">
      <c r="F22941" s="77">
        <v>100847431</v>
      </c>
    </row>
    <row r="22942" spans="6:6">
      <c r="F22942" s="77">
        <v>100847442</v>
      </c>
    </row>
    <row r="22943" spans="6:6">
      <c r="F22943" s="77">
        <v>100847447</v>
      </c>
    </row>
    <row r="22944" spans="6:6">
      <c r="F22944" s="77">
        <v>100847453</v>
      </c>
    </row>
    <row r="22945" spans="6:6">
      <c r="F22945" s="77">
        <v>100847454</v>
      </c>
    </row>
    <row r="22946" spans="6:6">
      <c r="F22946" s="77">
        <v>100847455</v>
      </c>
    </row>
    <row r="22947" spans="6:6">
      <c r="F22947" s="77">
        <v>100847456</v>
      </c>
    </row>
    <row r="22948" spans="6:6">
      <c r="F22948" s="77">
        <v>100847460</v>
      </c>
    </row>
    <row r="22949" spans="6:6">
      <c r="F22949" s="77">
        <v>100847464</v>
      </c>
    </row>
    <row r="22950" spans="6:6">
      <c r="F22950" s="77">
        <v>100847465</v>
      </c>
    </row>
    <row r="22951" spans="6:6">
      <c r="F22951" s="77">
        <v>100847467</v>
      </c>
    </row>
    <row r="22952" spans="6:6">
      <c r="F22952" s="77">
        <v>100847468</v>
      </c>
    </row>
    <row r="22953" spans="6:6">
      <c r="F22953" s="77">
        <v>100847469</v>
      </c>
    </row>
    <row r="22954" spans="6:6">
      <c r="F22954" s="77">
        <v>100847470</v>
      </c>
    </row>
    <row r="22955" spans="6:6">
      <c r="F22955" s="77">
        <v>100847473</v>
      </c>
    </row>
    <row r="22956" spans="6:6">
      <c r="F22956" s="77">
        <v>100847480</v>
      </c>
    </row>
    <row r="22957" spans="6:6">
      <c r="F22957" s="77">
        <v>100847490</v>
      </c>
    </row>
    <row r="22958" spans="6:6">
      <c r="F22958" s="77">
        <v>100847491</v>
      </c>
    </row>
    <row r="22959" spans="6:6">
      <c r="F22959" s="77">
        <v>100847492</v>
      </c>
    </row>
    <row r="22960" spans="6:6">
      <c r="F22960" s="77">
        <v>100847495</v>
      </c>
    </row>
    <row r="22961" spans="6:6">
      <c r="F22961" s="77">
        <v>100847501</v>
      </c>
    </row>
    <row r="22962" spans="6:6">
      <c r="F22962" s="77">
        <v>100847503</v>
      </c>
    </row>
    <row r="22963" spans="6:6">
      <c r="F22963" s="77">
        <v>100847505</v>
      </c>
    </row>
    <row r="22964" spans="6:6">
      <c r="F22964" s="77">
        <v>100847506</v>
      </c>
    </row>
    <row r="22965" spans="6:6">
      <c r="F22965" s="77">
        <v>100847509</v>
      </c>
    </row>
    <row r="22966" spans="6:6">
      <c r="F22966" s="77">
        <v>100847511</v>
      </c>
    </row>
    <row r="22967" spans="6:6">
      <c r="F22967" s="77">
        <v>100847516</v>
      </c>
    </row>
    <row r="22968" spans="6:6">
      <c r="F22968" s="77">
        <v>100847520</v>
      </c>
    </row>
    <row r="22969" spans="6:6">
      <c r="F22969" s="77">
        <v>100847522</v>
      </c>
    </row>
    <row r="22970" spans="6:6">
      <c r="F22970" s="77">
        <v>100847530</v>
      </c>
    </row>
    <row r="22971" spans="6:6">
      <c r="F22971" s="77">
        <v>100847536</v>
      </c>
    </row>
    <row r="22972" spans="6:6">
      <c r="F22972" s="77">
        <v>100847537</v>
      </c>
    </row>
    <row r="22973" spans="6:6">
      <c r="F22973" s="77">
        <v>100847538</v>
      </c>
    </row>
    <row r="22974" spans="6:6">
      <c r="F22974" s="77">
        <v>100847540</v>
      </c>
    </row>
    <row r="22975" spans="6:6">
      <c r="F22975" s="77">
        <v>100847542</v>
      </c>
    </row>
    <row r="22976" spans="6:6">
      <c r="F22976" s="77">
        <v>100847545</v>
      </c>
    </row>
    <row r="22977" spans="6:6">
      <c r="F22977" s="77">
        <v>100847546</v>
      </c>
    </row>
    <row r="22978" spans="6:6">
      <c r="F22978" s="77">
        <v>100847548</v>
      </c>
    </row>
    <row r="22979" spans="6:6">
      <c r="F22979" s="77">
        <v>100847550</v>
      </c>
    </row>
    <row r="22980" spans="6:6">
      <c r="F22980" s="77">
        <v>100847554</v>
      </c>
    </row>
    <row r="22981" spans="6:6">
      <c r="F22981" s="77">
        <v>100847561</v>
      </c>
    </row>
    <row r="22982" spans="6:6">
      <c r="F22982" s="77">
        <v>100847567</v>
      </c>
    </row>
    <row r="22983" spans="6:6">
      <c r="F22983" s="77">
        <v>100847572</v>
      </c>
    </row>
    <row r="22984" spans="6:6">
      <c r="F22984" s="77">
        <v>100847573</v>
      </c>
    </row>
    <row r="22985" spans="6:6">
      <c r="F22985" s="77">
        <v>100847574</v>
      </c>
    </row>
    <row r="22986" spans="6:6">
      <c r="F22986" s="77">
        <v>100847576</v>
      </c>
    </row>
    <row r="22987" spans="6:6">
      <c r="F22987" s="77">
        <v>100847577</v>
      </c>
    </row>
    <row r="22988" spans="6:6">
      <c r="F22988" s="77">
        <v>100847581</v>
      </c>
    </row>
    <row r="22989" spans="6:6">
      <c r="F22989" s="77">
        <v>100847583</v>
      </c>
    </row>
    <row r="22990" spans="6:6">
      <c r="F22990" s="77">
        <v>100847585</v>
      </c>
    </row>
    <row r="22991" spans="6:6">
      <c r="F22991" s="77">
        <v>100847590</v>
      </c>
    </row>
    <row r="22992" spans="6:6">
      <c r="F22992" s="77">
        <v>100847592</v>
      </c>
    </row>
    <row r="22993" spans="6:6">
      <c r="F22993" s="77">
        <v>100847603</v>
      </c>
    </row>
    <row r="22994" spans="6:6">
      <c r="F22994" s="77">
        <v>100847604</v>
      </c>
    </row>
    <row r="22995" spans="6:6">
      <c r="F22995" s="77">
        <v>100847606</v>
      </c>
    </row>
    <row r="22996" spans="6:6">
      <c r="F22996" s="77">
        <v>100847607</v>
      </c>
    </row>
    <row r="22997" spans="6:6">
      <c r="F22997" s="77">
        <v>100847608</v>
      </c>
    </row>
    <row r="22998" spans="6:6">
      <c r="F22998" s="77">
        <v>100847609</v>
      </c>
    </row>
    <row r="22999" spans="6:6">
      <c r="F22999" s="77">
        <v>100847612</v>
      </c>
    </row>
    <row r="23000" spans="6:6">
      <c r="F23000" s="77">
        <v>100847613</v>
      </c>
    </row>
    <row r="23001" spans="6:6">
      <c r="F23001" s="77">
        <v>100847614</v>
      </c>
    </row>
    <row r="23002" spans="6:6">
      <c r="F23002" s="77">
        <v>100847618</v>
      </c>
    </row>
    <row r="23003" spans="6:6">
      <c r="F23003" s="77">
        <v>100847628</v>
      </c>
    </row>
    <row r="23004" spans="6:6">
      <c r="F23004" s="77">
        <v>100847632</v>
      </c>
    </row>
    <row r="23005" spans="6:6">
      <c r="F23005" s="77">
        <v>100847635</v>
      </c>
    </row>
    <row r="23006" spans="6:6">
      <c r="F23006" s="77">
        <v>100847643</v>
      </c>
    </row>
    <row r="23007" spans="6:6">
      <c r="F23007" s="77">
        <v>100847644</v>
      </c>
    </row>
    <row r="23008" spans="6:6">
      <c r="F23008" s="77">
        <v>100847650</v>
      </c>
    </row>
    <row r="23009" spans="6:6">
      <c r="F23009" s="77">
        <v>100847652</v>
      </c>
    </row>
    <row r="23010" spans="6:6">
      <c r="F23010" s="77">
        <v>100847654</v>
      </c>
    </row>
    <row r="23011" spans="6:6">
      <c r="F23011" s="77">
        <v>100847661</v>
      </c>
    </row>
    <row r="23012" spans="6:6">
      <c r="F23012" s="77">
        <v>100847666</v>
      </c>
    </row>
    <row r="23013" spans="6:6">
      <c r="F23013" s="77">
        <v>100847667</v>
      </c>
    </row>
    <row r="23014" spans="6:6">
      <c r="F23014" s="77">
        <v>100847672</v>
      </c>
    </row>
    <row r="23015" spans="6:6">
      <c r="F23015" s="77">
        <v>100847676</v>
      </c>
    </row>
    <row r="23016" spans="6:6">
      <c r="F23016" s="77">
        <v>100847677</v>
      </c>
    </row>
    <row r="23017" spans="6:6">
      <c r="F23017" s="77">
        <v>100847679</v>
      </c>
    </row>
    <row r="23018" spans="6:6">
      <c r="F23018" s="77">
        <v>100847682</v>
      </c>
    </row>
    <row r="23019" spans="6:6">
      <c r="F23019" s="77">
        <v>100847683</v>
      </c>
    </row>
    <row r="23020" spans="6:6">
      <c r="F23020" s="77">
        <v>100847686</v>
      </c>
    </row>
    <row r="23021" spans="6:6">
      <c r="F23021" s="77">
        <v>100847688</v>
      </c>
    </row>
    <row r="23022" spans="6:6">
      <c r="F23022" s="77">
        <v>100847692</v>
      </c>
    </row>
    <row r="23023" spans="6:6">
      <c r="F23023" s="77">
        <v>100847695</v>
      </c>
    </row>
    <row r="23024" spans="6:6">
      <c r="F23024" s="77">
        <v>100847696</v>
      </c>
    </row>
    <row r="23025" spans="6:6">
      <c r="F23025" s="77">
        <v>100847700</v>
      </c>
    </row>
    <row r="23026" spans="6:6">
      <c r="F23026" s="77">
        <v>100847702</v>
      </c>
    </row>
    <row r="23027" spans="6:6">
      <c r="F23027" s="77">
        <v>100847703</v>
      </c>
    </row>
    <row r="23028" spans="6:6">
      <c r="F23028" s="77">
        <v>100847708</v>
      </c>
    </row>
    <row r="23029" spans="6:6">
      <c r="F23029" s="77">
        <v>100847711</v>
      </c>
    </row>
    <row r="23030" spans="6:6">
      <c r="F23030" s="77">
        <v>100847712</v>
      </c>
    </row>
    <row r="23031" spans="6:6">
      <c r="F23031" s="77">
        <v>100847713</v>
      </c>
    </row>
    <row r="23032" spans="6:6">
      <c r="F23032" s="77">
        <v>100847715</v>
      </c>
    </row>
    <row r="23033" spans="6:6">
      <c r="F23033" s="77">
        <v>100847716</v>
      </c>
    </row>
    <row r="23034" spans="6:6">
      <c r="F23034" s="77">
        <v>100847719</v>
      </c>
    </row>
    <row r="23035" spans="6:6">
      <c r="F23035" s="77">
        <v>100847720</v>
      </c>
    </row>
    <row r="23036" spans="6:6">
      <c r="F23036" s="77">
        <v>100847722</v>
      </c>
    </row>
    <row r="23037" spans="6:6">
      <c r="F23037" s="77">
        <v>100847724</v>
      </c>
    </row>
    <row r="23038" spans="6:6">
      <c r="F23038" s="77">
        <v>100847729</v>
      </c>
    </row>
    <row r="23039" spans="6:6">
      <c r="F23039" s="77">
        <v>100847738</v>
      </c>
    </row>
    <row r="23040" spans="6:6">
      <c r="F23040" s="77">
        <v>100847739</v>
      </c>
    </row>
    <row r="23041" spans="6:6">
      <c r="F23041" s="77">
        <v>100847741</v>
      </c>
    </row>
    <row r="23042" spans="6:6">
      <c r="F23042" s="77">
        <v>100847745</v>
      </c>
    </row>
    <row r="23043" spans="6:6">
      <c r="F23043" s="77">
        <v>100847747</v>
      </c>
    </row>
    <row r="23044" spans="6:6">
      <c r="F23044" s="77">
        <v>100847750</v>
      </c>
    </row>
    <row r="23045" spans="6:6">
      <c r="F23045" s="77">
        <v>100847752</v>
      </c>
    </row>
    <row r="23046" spans="6:6">
      <c r="F23046" s="77">
        <v>100847755</v>
      </c>
    </row>
    <row r="23047" spans="6:6">
      <c r="F23047" s="77">
        <v>100847756</v>
      </c>
    </row>
    <row r="23048" spans="6:6">
      <c r="F23048" s="77">
        <v>100847759</v>
      </c>
    </row>
    <row r="23049" spans="6:6">
      <c r="F23049" s="77">
        <v>100847761</v>
      </c>
    </row>
    <row r="23050" spans="6:6">
      <c r="F23050" s="77">
        <v>100847765</v>
      </c>
    </row>
    <row r="23051" spans="6:6">
      <c r="F23051" s="77">
        <v>100847770</v>
      </c>
    </row>
    <row r="23052" spans="6:6">
      <c r="F23052" s="77">
        <v>100847772</v>
      </c>
    </row>
    <row r="23053" spans="6:6">
      <c r="F23053" s="77">
        <v>100847773</v>
      </c>
    </row>
    <row r="23054" spans="6:6">
      <c r="F23054" s="77">
        <v>100847777</v>
      </c>
    </row>
    <row r="23055" spans="6:6">
      <c r="F23055" s="77">
        <v>100847780</v>
      </c>
    </row>
    <row r="23056" spans="6:6">
      <c r="F23056" s="77">
        <v>100847781</v>
      </c>
    </row>
    <row r="23057" spans="6:6">
      <c r="F23057" s="77">
        <v>100847782</v>
      </c>
    </row>
    <row r="23058" spans="6:6">
      <c r="F23058" s="77">
        <v>100847784</v>
      </c>
    </row>
    <row r="23059" spans="6:6">
      <c r="F23059" s="77">
        <v>100847786</v>
      </c>
    </row>
    <row r="23060" spans="6:6">
      <c r="F23060" s="77">
        <v>100847791</v>
      </c>
    </row>
    <row r="23061" spans="6:6">
      <c r="F23061" s="77">
        <v>100847795</v>
      </c>
    </row>
    <row r="23062" spans="6:6">
      <c r="F23062" s="77">
        <v>100847799</v>
      </c>
    </row>
    <row r="23063" spans="6:6">
      <c r="F23063" s="77">
        <v>100847801</v>
      </c>
    </row>
    <row r="23064" spans="6:6">
      <c r="F23064" s="77">
        <v>100847802</v>
      </c>
    </row>
    <row r="23065" spans="6:6">
      <c r="F23065" s="77">
        <v>100847813</v>
      </c>
    </row>
    <row r="23066" spans="6:6">
      <c r="F23066" s="77">
        <v>100847815</v>
      </c>
    </row>
    <row r="23067" spans="6:6">
      <c r="F23067" s="77">
        <v>100847818</v>
      </c>
    </row>
    <row r="23068" spans="6:6">
      <c r="F23068" s="77">
        <v>100847819</v>
      </c>
    </row>
    <row r="23069" spans="6:6">
      <c r="F23069" s="77">
        <v>100847824</v>
      </c>
    </row>
    <row r="23070" spans="6:6">
      <c r="F23070" s="77">
        <v>100847825</v>
      </c>
    </row>
    <row r="23071" spans="6:6">
      <c r="F23071" s="77">
        <v>100847827</v>
      </c>
    </row>
    <row r="23072" spans="6:6">
      <c r="F23072" s="77">
        <v>100847831</v>
      </c>
    </row>
    <row r="23073" spans="6:6">
      <c r="F23073" s="77">
        <v>100847832</v>
      </c>
    </row>
    <row r="23074" spans="6:6">
      <c r="F23074" s="77">
        <v>100847835</v>
      </c>
    </row>
    <row r="23075" spans="6:6">
      <c r="F23075" s="77">
        <v>100847839</v>
      </c>
    </row>
    <row r="23076" spans="6:6">
      <c r="F23076" s="77">
        <v>100847840</v>
      </c>
    </row>
    <row r="23077" spans="6:6">
      <c r="F23077" s="77">
        <v>100847841</v>
      </c>
    </row>
    <row r="23078" spans="6:6">
      <c r="F23078" s="77">
        <v>100847846</v>
      </c>
    </row>
    <row r="23079" spans="6:6">
      <c r="F23079" s="77">
        <v>100847848</v>
      </c>
    </row>
    <row r="23080" spans="6:6">
      <c r="F23080" s="77">
        <v>100847850</v>
      </c>
    </row>
    <row r="23081" spans="6:6">
      <c r="F23081" s="77">
        <v>100847857</v>
      </c>
    </row>
    <row r="23082" spans="6:6">
      <c r="F23082" s="77">
        <v>100847861</v>
      </c>
    </row>
    <row r="23083" spans="6:6">
      <c r="F23083" s="77">
        <v>100847870</v>
      </c>
    </row>
    <row r="23084" spans="6:6">
      <c r="F23084" s="77">
        <v>100847874</v>
      </c>
    </row>
    <row r="23085" spans="6:6">
      <c r="F23085" s="77">
        <v>100847876</v>
      </c>
    </row>
    <row r="23086" spans="6:6">
      <c r="F23086" s="77">
        <v>100847880</v>
      </c>
    </row>
    <row r="23087" spans="6:6">
      <c r="F23087" s="77">
        <v>100847890</v>
      </c>
    </row>
    <row r="23088" spans="6:6">
      <c r="F23088" s="77">
        <v>100847902</v>
      </c>
    </row>
    <row r="23089" spans="6:6">
      <c r="F23089" s="77">
        <v>100847903</v>
      </c>
    </row>
    <row r="23090" spans="6:6">
      <c r="F23090" s="77">
        <v>100847905</v>
      </c>
    </row>
    <row r="23091" spans="6:6">
      <c r="F23091" s="77">
        <v>100847909</v>
      </c>
    </row>
    <row r="23092" spans="6:6">
      <c r="F23092" s="77">
        <v>100847917</v>
      </c>
    </row>
    <row r="23093" spans="6:6">
      <c r="F23093" s="77">
        <v>100847925</v>
      </c>
    </row>
    <row r="23094" spans="6:6">
      <c r="F23094" s="77">
        <v>100847934</v>
      </c>
    </row>
    <row r="23095" spans="6:6">
      <c r="F23095" s="77">
        <v>100847935</v>
      </c>
    </row>
    <row r="23096" spans="6:6">
      <c r="F23096" s="77">
        <v>100847941</v>
      </c>
    </row>
    <row r="23097" spans="6:6">
      <c r="F23097" s="77">
        <v>100847943</v>
      </c>
    </row>
    <row r="23098" spans="6:6">
      <c r="F23098" s="77">
        <v>100847946</v>
      </c>
    </row>
    <row r="23099" spans="6:6">
      <c r="F23099" s="77">
        <v>100847947</v>
      </c>
    </row>
    <row r="23100" spans="6:6">
      <c r="F23100" s="77">
        <v>100847949</v>
      </c>
    </row>
    <row r="23101" spans="6:6">
      <c r="F23101" s="77">
        <v>100847951</v>
      </c>
    </row>
    <row r="23102" spans="6:6">
      <c r="F23102" s="77">
        <v>100847952</v>
      </c>
    </row>
    <row r="23103" spans="6:6">
      <c r="F23103" s="77">
        <v>100847953</v>
      </c>
    </row>
    <row r="23104" spans="6:6">
      <c r="F23104" s="77">
        <v>100847956</v>
      </c>
    </row>
    <row r="23105" spans="6:6">
      <c r="F23105" s="77">
        <v>100847957</v>
      </c>
    </row>
    <row r="23106" spans="6:6">
      <c r="F23106" s="77">
        <v>100847958</v>
      </c>
    </row>
    <row r="23107" spans="6:6">
      <c r="F23107" s="77">
        <v>100847961</v>
      </c>
    </row>
    <row r="23108" spans="6:6">
      <c r="F23108" s="77">
        <v>100847963</v>
      </c>
    </row>
    <row r="23109" spans="6:6">
      <c r="F23109" s="77">
        <v>100847970</v>
      </c>
    </row>
    <row r="23110" spans="6:6">
      <c r="F23110" s="77">
        <v>100847972</v>
      </c>
    </row>
    <row r="23111" spans="6:6">
      <c r="F23111" s="77">
        <v>100847979</v>
      </c>
    </row>
    <row r="23112" spans="6:6">
      <c r="F23112" s="77">
        <v>100847981</v>
      </c>
    </row>
    <row r="23113" spans="6:6">
      <c r="F23113" s="77">
        <v>100847986</v>
      </c>
    </row>
    <row r="23114" spans="6:6">
      <c r="F23114" s="77">
        <v>100847995</v>
      </c>
    </row>
    <row r="23115" spans="6:6">
      <c r="F23115" s="77">
        <v>100847996</v>
      </c>
    </row>
    <row r="23116" spans="6:6">
      <c r="F23116" s="77">
        <v>100847997</v>
      </c>
    </row>
    <row r="23117" spans="6:6">
      <c r="F23117" s="77">
        <v>100847998</v>
      </c>
    </row>
    <row r="23118" spans="6:6">
      <c r="F23118" s="77">
        <v>100847999</v>
      </c>
    </row>
    <row r="23119" spans="6:6">
      <c r="F23119" s="77">
        <v>100848001</v>
      </c>
    </row>
    <row r="23120" spans="6:6">
      <c r="F23120" s="77">
        <v>100848002</v>
      </c>
    </row>
    <row r="23121" spans="6:6">
      <c r="F23121" s="77">
        <v>100848006</v>
      </c>
    </row>
    <row r="23122" spans="6:6">
      <c r="F23122" s="77">
        <v>100848007</v>
      </c>
    </row>
    <row r="23123" spans="6:6">
      <c r="F23123" s="77">
        <v>100848009</v>
      </c>
    </row>
    <row r="23124" spans="6:6">
      <c r="F23124" s="77">
        <v>100848011</v>
      </c>
    </row>
    <row r="23125" spans="6:6">
      <c r="F23125" s="77">
        <v>100848012</v>
      </c>
    </row>
    <row r="23126" spans="6:6">
      <c r="F23126" s="77">
        <v>100848017</v>
      </c>
    </row>
    <row r="23127" spans="6:6">
      <c r="F23127" s="77">
        <v>100848024</v>
      </c>
    </row>
    <row r="23128" spans="6:6">
      <c r="F23128" s="77">
        <v>100848025</v>
      </c>
    </row>
    <row r="23129" spans="6:6">
      <c r="F23129" s="77">
        <v>100848027</v>
      </c>
    </row>
    <row r="23130" spans="6:6">
      <c r="F23130" s="77">
        <v>100848030</v>
      </c>
    </row>
    <row r="23131" spans="6:6">
      <c r="F23131" s="77">
        <v>100848032</v>
      </c>
    </row>
    <row r="23132" spans="6:6">
      <c r="F23132" s="77">
        <v>100848035</v>
      </c>
    </row>
    <row r="23133" spans="6:6">
      <c r="F23133" s="77">
        <v>100848039</v>
      </c>
    </row>
    <row r="23134" spans="6:6">
      <c r="F23134" s="77">
        <v>100848041</v>
      </c>
    </row>
    <row r="23135" spans="6:6">
      <c r="F23135" s="77">
        <v>100848042</v>
      </c>
    </row>
    <row r="23136" spans="6:6">
      <c r="F23136" s="77">
        <v>100848046</v>
      </c>
    </row>
    <row r="23137" spans="6:6">
      <c r="F23137" s="77">
        <v>100848049</v>
      </c>
    </row>
    <row r="23138" spans="6:6">
      <c r="F23138" s="77">
        <v>100848051</v>
      </c>
    </row>
    <row r="23139" spans="6:6">
      <c r="F23139" s="77">
        <v>100848052</v>
      </c>
    </row>
    <row r="23140" spans="6:6">
      <c r="F23140" s="77">
        <v>100848055</v>
      </c>
    </row>
    <row r="23141" spans="6:6">
      <c r="F23141" s="77">
        <v>100848056</v>
      </c>
    </row>
    <row r="23142" spans="6:6">
      <c r="F23142" s="77">
        <v>100848060</v>
      </c>
    </row>
    <row r="23143" spans="6:6">
      <c r="F23143" s="77">
        <v>100848062</v>
      </c>
    </row>
    <row r="23144" spans="6:6">
      <c r="F23144" s="77">
        <v>100848063</v>
      </c>
    </row>
    <row r="23145" spans="6:6">
      <c r="F23145" s="77">
        <v>100848069</v>
      </c>
    </row>
    <row r="23146" spans="6:6">
      <c r="F23146" s="77">
        <v>100848072</v>
      </c>
    </row>
    <row r="23147" spans="6:6">
      <c r="F23147" s="77">
        <v>100848074</v>
      </c>
    </row>
    <row r="23148" spans="6:6">
      <c r="F23148" s="77">
        <v>100848075</v>
      </c>
    </row>
    <row r="23149" spans="6:6">
      <c r="F23149" s="77">
        <v>100848076</v>
      </c>
    </row>
    <row r="23150" spans="6:6">
      <c r="F23150" s="77">
        <v>100848077</v>
      </c>
    </row>
    <row r="23151" spans="6:6">
      <c r="F23151" s="77">
        <v>100848078</v>
      </c>
    </row>
    <row r="23152" spans="6:6">
      <c r="F23152" s="77">
        <v>100848091</v>
      </c>
    </row>
    <row r="23153" spans="6:6">
      <c r="F23153" s="77">
        <v>100848093</v>
      </c>
    </row>
    <row r="23154" spans="6:6">
      <c r="F23154" s="77">
        <v>100848094</v>
      </c>
    </row>
    <row r="23155" spans="6:6">
      <c r="F23155" s="77">
        <v>100848095</v>
      </c>
    </row>
    <row r="23156" spans="6:6">
      <c r="F23156" s="77">
        <v>100848100</v>
      </c>
    </row>
    <row r="23157" spans="6:6">
      <c r="F23157" s="77">
        <v>100848101</v>
      </c>
    </row>
    <row r="23158" spans="6:6">
      <c r="F23158" s="77">
        <v>100848105</v>
      </c>
    </row>
    <row r="23159" spans="6:6">
      <c r="F23159" s="77">
        <v>100848109</v>
      </c>
    </row>
    <row r="23160" spans="6:6">
      <c r="F23160" s="77">
        <v>100848114</v>
      </c>
    </row>
    <row r="23161" spans="6:6">
      <c r="F23161" s="77">
        <v>100848122</v>
      </c>
    </row>
    <row r="23162" spans="6:6">
      <c r="F23162" s="77">
        <v>100848132</v>
      </c>
    </row>
    <row r="23163" spans="6:6">
      <c r="F23163" s="77">
        <v>100848134</v>
      </c>
    </row>
    <row r="23164" spans="6:6">
      <c r="F23164" s="77">
        <v>100848138</v>
      </c>
    </row>
    <row r="23165" spans="6:6">
      <c r="F23165" s="77">
        <v>100848143</v>
      </c>
    </row>
    <row r="23166" spans="6:6">
      <c r="F23166" s="77">
        <v>100848145</v>
      </c>
    </row>
    <row r="23167" spans="6:6">
      <c r="F23167" s="77">
        <v>100848148</v>
      </c>
    </row>
    <row r="23168" spans="6:6">
      <c r="F23168" s="77">
        <v>100848149</v>
      </c>
    </row>
    <row r="23169" spans="6:6">
      <c r="F23169" s="77">
        <v>100848152</v>
      </c>
    </row>
    <row r="23170" spans="6:6">
      <c r="F23170" s="77">
        <v>100848156</v>
      </c>
    </row>
    <row r="23171" spans="6:6">
      <c r="F23171" s="77">
        <v>100848162</v>
      </c>
    </row>
    <row r="23172" spans="6:6">
      <c r="F23172" s="77">
        <v>100848163</v>
      </c>
    </row>
    <row r="23173" spans="6:6">
      <c r="F23173" s="77">
        <v>100848166</v>
      </c>
    </row>
    <row r="23174" spans="6:6">
      <c r="F23174" s="77">
        <v>100848171</v>
      </c>
    </row>
    <row r="23175" spans="6:6">
      <c r="F23175" s="77">
        <v>100848174</v>
      </c>
    </row>
    <row r="23176" spans="6:6">
      <c r="F23176" s="77">
        <v>100848177</v>
      </c>
    </row>
    <row r="23177" spans="6:6">
      <c r="F23177" s="77">
        <v>100848180</v>
      </c>
    </row>
    <row r="23178" spans="6:6">
      <c r="F23178" s="77">
        <v>100848181</v>
      </c>
    </row>
    <row r="23179" spans="6:6">
      <c r="F23179" s="77">
        <v>100848185</v>
      </c>
    </row>
    <row r="23180" spans="6:6">
      <c r="F23180" s="77">
        <v>100848188</v>
      </c>
    </row>
    <row r="23181" spans="6:6">
      <c r="F23181" s="77">
        <v>100848191</v>
      </c>
    </row>
    <row r="23182" spans="6:6">
      <c r="F23182" s="77">
        <v>100848199</v>
      </c>
    </row>
    <row r="23183" spans="6:6">
      <c r="F23183" s="77">
        <v>100848202</v>
      </c>
    </row>
    <row r="23184" spans="6:6">
      <c r="F23184" s="77">
        <v>100848205</v>
      </c>
    </row>
    <row r="23185" spans="6:6">
      <c r="F23185" s="77">
        <v>100848207</v>
      </c>
    </row>
    <row r="23186" spans="6:6">
      <c r="F23186" s="77">
        <v>100848208</v>
      </c>
    </row>
    <row r="23187" spans="6:6">
      <c r="F23187" s="77">
        <v>100848209</v>
      </c>
    </row>
    <row r="23188" spans="6:6">
      <c r="F23188" s="77">
        <v>100848212</v>
      </c>
    </row>
    <row r="23189" spans="6:6">
      <c r="F23189" s="77">
        <v>100848219</v>
      </c>
    </row>
    <row r="23190" spans="6:6">
      <c r="F23190" s="77">
        <v>100848221</v>
      </c>
    </row>
    <row r="23191" spans="6:6">
      <c r="F23191" s="77">
        <v>100848225</v>
      </c>
    </row>
    <row r="23192" spans="6:6">
      <c r="F23192" s="77">
        <v>100848226</v>
      </c>
    </row>
    <row r="23193" spans="6:6">
      <c r="F23193" s="77">
        <v>100848228</v>
      </c>
    </row>
    <row r="23194" spans="6:6">
      <c r="F23194" s="77">
        <v>100848231</v>
      </c>
    </row>
    <row r="23195" spans="6:6">
      <c r="F23195" s="77">
        <v>100848234</v>
      </c>
    </row>
    <row r="23196" spans="6:6">
      <c r="F23196" s="77">
        <v>100848236</v>
      </c>
    </row>
    <row r="23197" spans="6:6">
      <c r="F23197" s="77">
        <v>100848238</v>
      </c>
    </row>
    <row r="23198" spans="6:6">
      <c r="F23198" s="77">
        <v>100848239</v>
      </c>
    </row>
    <row r="23199" spans="6:6">
      <c r="F23199" s="77">
        <v>100848246</v>
      </c>
    </row>
    <row r="23200" spans="6:6">
      <c r="F23200" s="77">
        <v>100848248</v>
      </c>
    </row>
    <row r="23201" spans="6:6">
      <c r="F23201" s="77">
        <v>100848249</v>
      </c>
    </row>
    <row r="23202" spans="6:6">
      <c r="F23202" s="77">
        <v>100848250</v>
      </c>
    </row>
    <row r="23203" spans="6:6">
      <c r="F23203" s="77">
        <v>100848253</v>
      </c>
    </row>
    <row r="23204" spans="6:6">
      <c r="F23204" s="77">
        <v>100848254</v>
      </c>
    </row>
    <row r="23205" spans="6:6">
      <c r="F23205" s="77">
        <v>100848263</v>
      </c>
    </row>
    <row r="23206" spans="6:6">
      <c r="F23206" s="77">
        <v>100848264</v>
      </c>
    </row>
    <row r="23207" spans="6:6">
      <c r="F23207" s="77">
        <v>100848266</v>
      </c>
    </row>
    <row r="23208" spans="6:6">
      <c r="F23208" s="77">
        <v>100848268</v>
      </c>
    </row>
    <row r="23209" spans="6:6">
      <c r="F23209" s="77">
        <v>100848270</v>
      </c>
    </row>
    <row r="23210" spans="6:6">
      <c r="F23210" s="77">
        <v>100848273</v>
      </c>
    </row>
    <row r="23211" spans="6:6">
      <c r="F23211" s="77">
        <v>100848275</v>
      </c>
    </row>
    <row r="23212" spans="6:6">
      <c r="F23212" s="77">
        <v>100848277</v>
      </c>
    </row>
    <row r="23213" spans="6:6">
      <c r="F23213" s="77">
        <v>100848278</v>
      </c>
    </row>
    <row r="23214" spans="6:6">
      <c r="F23214" s="77">
        <v>100848282</v>
      </c>
    </row>
    <row r="23215" spans="6:6">
      <c r="F23215" s="77">
        <v>100848287</v>
      </c>
    </row>
    <row r="23216" spans="6:6">
      <c r="F23216" s="77">
        <v>100848288</v>
      </c>
    </row>
    <row r="23217" spans="6:6">
      <c r="F23217" s="77">
        <v>100848290</v>
      </c>
    </row>
    <row r="23218" spans="6:6">
      <c r="F23218" s="77">
        <v>100848294</v>
      </c>
    </row>
    <row r="23219" spans="6:6">
      <c r="F23219" s="77">
        <v>100848298</v>
      </c>
    </row>
    <row r="23220" spans="6:6">
      <c r="F23220" s="77">
        <v>100848300</v>
      </c>
    </row>
    <row r="23221" spans="6:6">
      <c r="F23221" s="77">
        <v>100848305</v>
      </c>
    </row>
    <row r="23222" spans="6:6">
      <c r="F23222" s="77">
        <v>100848307</v>
      </c>
    </row>
    <row r="23223" spans="6:6">
      <c r="F23223" s="77">
        <v>100848315</v>
      </c>
    </row>
    <row r="23224" spans="6:6">
      <c r="F23224" s="77">
        <v>100848319</v>
      </c>
    </row>
    <row r="23225" spans="6:6">
      <c r="F23225" s="77">
        <v>100848320</v>
      </c>
    </row>
    <row r="23226" spans="6:6">
      <c r="F23226" s="77">
        <v>100848324</v>
      </c>
    </row>
    <row r="23227" spans="6:6">
      <c r="F23227" s="77">
        <v>100848325</v>
      </c>
    </row>
    <row r="23228" spans="6:6">
      <c r="F23228" s="77">
        <v>100848331</v>
      </c>
    </row>
    <row r="23229" spans="6:6">
      <c r="F23229" s="77">
        <v>100848333</v>
      </c>
    </row>
    <row r="23230" spans="6:6">
      <c r="F23230" s="77">
        <v>100848335</v>
      </c>
    </row>
    <row r="23231" spans="6:6">
      <c r="F23231" s="77">
        <v>100848336</v>
      </c>
    </row>
    <row r="23232" spans="6:6">
      <c r="F23232" s="77">
        <v>100848337</v>
      </c>
    </row>
    <row r="23233" spans="6:6">
      <c r="F23233" s="77">
        <v>100848339</v>
      </c>
    </row>
    <row r="23234" spans="6:6">
      <c r="F23234" s="77">
        <v>100848343</v>
      </c>
    </row>
    <row r="23235" spans="6:6">
      <c r="F23235" s="77">
        <v>100848353</v>
      </c>
    </row>
    <row r="23236" spans="6:6">
      <c r="F23236" s="77">
        <v>100848354</v>
      </c>
    </row>
    <row r="23237" spans="6:6">
      <c r="F23237" s="77">
        <v>100848355</v>
      </c>
    </row>
    <row r="23238" spans="6:6">
      <c r="F23238" s="77">
        <v>100848357</v>
      </c>
    </row>
    <row r="23239" spans="6:6">
      <c r="F23239" s="77">
        <v>100848368</v>
      </c>
    </row>
    <row r="23240" spans="6:6">
      <c r="F23240" s="77">
        <v>100848369</v>
      </c>
    </row>
    <row r="23241" spans="6:6">
      <c r="F23241" s="77">
        <v>100848373</v>
      </c>
    </row>
    <row r="23242" spans="6:6">
      <c r="F23242" s="77">
        <v>100848374</v>
      </c>
    </row>
    <row r="23243" spans="6:6">
      <c r="F23243" s="77">
        <v>100848375</v>
      </c>
    </row>
    <row r="23244" spans="6:6">
      <c r="F23244" s="77">
        <v>100848377</v>
      </c>
    </row>
    <row r="23245" spans="6:6">
      <c r="F23245" s="77">
        <v>100848379</v>
      </c>
    </row>
    <row r="23246" spans="6:6">
      <c r="F23246" s="77">
        <v>100848380</v>
      </c>
    </row>
    <row r="23247" spans="6:6">
      <c r="F23247" s="77">
        <v>100848382</v>
      </c>
    </row>
    <row r="23248" spans="6:6">
      <c r="F23248" s="77">
        <v>100848383</v>
      </c>
    </row>
    <row r="23249" spans="6:6">
      <c r="F23249" s="77">
        <v>100848385</v>
      </c>
    </row>
    <row r="23250" spans="6:6">
      <c r="F23250" s="77">
        <v>100848387</v>
      </c>
    </row>
    <row r="23251" spans="6:6">
      <c r="F23251" s="77">
        <v>100848388</v>
      </c>
    </row>
    <row r="23252" spans="6:6">
      <c r="F23252" s="77">
        <v>100848389</v>
      </c>
    </row>
    <row r="23253" spans="6:6">
      <c r="F23253" s="77">
        <v>100848395</v>
      </c>
    </row>
    <row r="23254" spans="6:6">
      <c r="F23254" s="77">
        <v>100848398</v>
      </c>
    </row>
    <row r="23255" spans="6:6">
      <c r="F23255" s="77">
        <v>100848405</v>
      </c>
    </row>
    <row r="23256" spans="6:6">
      <c r="F23256" s="77">
        <v>100848407</v>
      </c>
    </row>
    <row r="23257" spans="6:6">
      <c r="F23257" s="77">
        <v>100848408</v>
      </c>
    </row>
    <row r="23258" spans="6:6">
      <c r="F23258" s="77">
        <v>100848409</v>
      </c>
    </row>
    <row r="23259" spans="6:6">
      <c r="F23259" s="77">
        <v>100848419</v>
      </c>
    </row>
    <row r="23260" spans="6:6">
      <c r="F23260" s="77">
        <v>100848421</v>
      </c>
    </row>
    <row r="23261" spans="6:6">
      <c r="F23261" s="77">
        <v>100848428</v>
      </c>
    </row>
    <row r="23262" spans="6:6">
      <c r="F23262" s="77">
        <v>100848430</v>
      </c>
    </row>
    <row r="23263" spans="6:6">
      <c r="F23263" s="77">
        <v>100848433</v>
      </c>
    </row>
    <row r="23264" spans="6:6">
      <c r="F23264" s="77">
        <v>100848439</v>
      </c>
    </row>
    <row r="23265" spans="6:6">
      <c r="F23265" s="77">
        <v>100848441</v>
      </c>
    </row>
    <row r="23266" spans="6:6">
      <c r="F23266" s="77">
        <v>100848443</v>
      </c>
    </row>
    <row r="23267" spans="6:6">
      <c r="F23267" s="77">
        <v>100848447</v>
      </c>
    </row>
    <row r="23268" spans="6:6">
      <c r="F23268" s="77">
        <v>100848461</v>
      </c>
    </row>
    <row r="23269" spans="6:6">
      <c r="F23269" s="77">
        <v>100848463</v>
      </c>
    </row>
    <row r="23270" spans="6:6">
      <c r="F23270" s="77">
        <v>100848464</v>
      </c>
    </row>
    <row r="23271" spans="6:6">
      <c r="F23271" s="77">
        <v>100848466</v>
      </c>
    </row>
    <row r="23272" spans="6:6">
      <c r="F23272" s="77">
        <v>100848469</v>
      </c>
    </row>
    <row r="23273" spans="6:6">
      <c r="F23273" s="77">
        <v>100848472</v>
      </c>
    </row>
    <row r="23274" spans="6:6">
      <c r="F23274" s="77">
        <v>100848474</v>
      </c>
    </row>
    <row r="23275" spans="6:6">
      <c r="F23275" s="77">
        <v>100848475</v>
      </c>
    </row>
    <row r="23276" spans="6:6">
      <c r="F23276" s="77">
        <v>100848477</v>
      </c>
    </row>
    <row r="23277" spans="6:6">
      <c r="F23277" s="77">
        <v>100848478</v>
      </c>
    </row>
    <row r="23278" spans="6:6">
      <c r="F23278" s="77">
        <v>100848484</v>
      </c>
    </row>
    <row r="23279" spans="6:6">
      <c r="F23279" s="77">
        <v>100848485</v>
      </c>
    </row>
    <row r="23280" spans="6:6">
      <c r="F23280" s="77">
        <v>100848488</v>
      </c>
    </row>
    <row r="23281" spans="6:6">
      <c r="F23281" s="77">
        <v>100848490</v>
      </c>
    </row>
    <row r="23282" spans="6:6">
      <c r="F23282" s="77">
        <v>100848491</v>
      </c>
    </row>
    <row r="23283" spans="6:6">
      <c r="F23283" s="77">
        <v>100848492</v>
      </c>
    </row>
    <row r="23284" spans="6:6">
      <c r="F23284" s="77">
        <v>100848494</v>
      </c>
    </row>
    <row r="23285" spans="6:6">
      <c r="F23285" s="77">
        <v>100848495</v>
      </c>
    </row>
    <row r="23286" spans="6:6">
      <c r="F23286" s="77">
        <v>100848499</v>
      </c>
    </row>
    <row r="23287" spans="6:6">
      <c r="F23287" s="77">
        <v>100848503</v>
      </c>
    </row>
    <row r="23288" spans="6:6">
      <c r="F23288" s="77">
        <v>100848504</v>
      </c>
    </row>
    <row r="23289" spans="6:6">
      <c r="F23289" s="77">
        <v>100848507</v>
      </c>
    </row>
    <row r="23290" spans="6:6">
      <c r="F23290" s="77">
        <v>100848510</v>
      </c>
    </row>
    <row r="23291" spans="6:6">
      <c r="F23291" s="77">
        <v>100848511</v>
      </c>
    </row>
    <row r="23292" spans="6:6">
      <c r="F23292" s="77">
        <v>100848513</v>
      </c>
    </row>
    <row r="23293" spans="6:6">
      <c r="F23293" s="77">
        <v>100848517</v>
      </c>
    </row>
    <row r="23294" spans="6:6">
      <c r="F23294" s="77">
        <v>100848522</v>
      </c>
    </row>
    <row r="23295" spans="6:6">
      <c r="F23295" s="77">
        <v>100848523</v>
      </c>
    </row>
    <row r="23296" spans="6:6">
      <c r="F23296" s="77">
        <v>100848527</v>
      </c>
    </row>
    <row r="23297" spans="6:6">
      <c r="F23297" s="77">
        <v>100848532</v>
      </c>
    </row>
    <row r="23298" spans="6:6">
      <c r="F23298" s="77">
        <v>100848535</v>
      </c>
    </row>
    <row r="23299" spans="6:6">
      <c r="F23299" s="77">
        <v>100848536</v>
      </c>
    </row>
    <row r="23300" spans="6:6">
      <c r="F23300" s="77">
        <v>100848538</v>
      </c>
    </row>
    <row r="23301" spans="6:6">
      <c r="F23301" s="77">
        <v>100848540</v>
      </c>
    </row>
    <row r="23302" spans="6:6">
      <c r="F23302" s="77">
        <v>100848546</v>
      </c>
    </row>
    <row r="23303" spans="6:6">
      <c r="F23303" s="77">
        <v>100848551</v>
      </c>
    </row>
    <row r="23304" spans="6:6">
      <c r="F23304" s="77">
        <v>100848553</v>
      </c>
    </row>
    <row r="23305" spans="6:6">
      <c r="F23305" s="77">
        <v>100848555</v>
      </c>
    </row>
    <row r="23306" spans="6:6">
      <c r="F23306" s="77">
        <v>100848558</v>
      </c>
    </row>
    <row r="23307" spans="6:6">
      <c r="F23307" s="77">
        <v>100848559</v>
      </c>
    </row>
    <row r="23308" spans="6:6">
      <c r="F23308" s="77">
        <v>100848562</v>
      </c>
    </row>
    <row r="23309" spans="6:6">
      <c r="F23309" s="77">
        <v>100848568</v>
      </c>
    </row>
    <row r="23310" spans="6:6">
      <c r="F23310" s="77">
        <v>100848569</v>
      </c>
    </row>
    <row r="23311" spans="6:6">
      <c r="F23311" s="77">
        <v>100848570</v>
      </c>
    </row>
    <row r="23312" spans="6:6">
      <c r="F23312" s="77">
        <v>100848572</v>
      </c>
    </row>
    <row r="23313" spans="6:6">
      <c r="F23313" s="77">
        <v>100848574</v>
      </c>
    </row>
    <row r="23314" spans="6:6">
      <c r="F23314" s="77">
        <v>100848575</v>
      </c>
    </row>
    <row r="23315" spans="6:6">
      <c r="F23315" s="77">
        <v>100848577</v>
      </c>
    </row>
    <row r="23316" spans="6:6">
      <c r="F23316" s="77">
        <v>100848581</v>
      </c>
    </row>
    <row r="23317" spans="6:6">
      <c r="F23317" s="77">
        <v>100848584</v>
      </c>
    </row>
    <row r="23318" spans="6:6">
      <c r="F23318" s="77">
        <v>100848594</v>
      </c>
    </row>
    <row r="23319" spans="6:6">
      <c r="F23319" s="77">
        <v>100848595</v>
      </c>
    </row>
    <row r="23320" spans="6:6">
      <c r="F23320" s="77">
        <v>100848596</v>
      </c>
    </row>
    <row r="23321" spans="6:6">
      <c r="F23321" s="77">
        <v>100848598</v>
      </c>
    </row>
    <row r="23322" spans="6:6">
      <c r="F23322" s="77">
        <v>100848604</v>
      </c>
    </row>
    <row r="23323" spans="6:6">
      <c r="F23323" s="77">
        <v>100848610</v>
      </c>
    </row>
    <row r="23324" spans="6:6">
      <c r="F23324" s="77">
        <v>100848611</v>
      </c>
    </row>
    <row r="23325" spans="6:6">
      <c r="F23325" s="77">
        <v>100848612</v>
      </c>
    </row>
    <row r="23326" spans="6:6">
      <c r="F23326" s="77">
        <v>100848618</v>
      </c>
    </row>
    <row r="23327" spans="6:6">
      <c r="F23327" s="77">
        <v>100848624</v>
      </c>
    </row>
    <row r="23328" spans="6:6">
      <c r="F23328" s="77">
        <v>100848627</v>
      </c>
    </row>
    <row r="23329" spans="6:6">
      <c r="F23329" s="77">
        <v>100848634</v>
      </c>
    </row>
    <row r="23330" spans="6:6">
      <c r="F23330" s="77">
        <v>100848635</v>
      </c>
    </row>
    <row r="23331" spans="6:6">
      <c r="F23331" s="77">
        <v>100848638</v>
      </c>
    </row>
    <row r="23332" spans="6:6">
      <c r="F23332" s="77">
        <v>100848639</v>
      </c>
    </row>
    <row r="23333" spans="6:6">
      <c r="F23333" s="77">
        <v>100848642</v>
      </c>
    </row>
    <row r="23334" spans="6:6">
      <c r="F23334" s="77">
        <v>100848648</v>
      </c>
    </row>
    <row r="23335" spans="6:6">
      <c r="F23335" s="77">
        <v>100848652</v>
      </c>
    </row>
    <row r="23336" spans="6:6">
      <c r="F23336" s="77">
        <v>100848657</v>
      </c>
    </row>
    <row r="23337" spans="6:6">
      <c r="F23337" s="77">
        <v>100848658</v>
      </c>
    </row>
    <row r="23338" spans="6:6">
      <c r="F23338" s="77">
        <v>100848660</v>
      </c>
    </row>
    <row r="23339" spans="6:6">
      <c r="F23339" s="77">
        <v>100848664</v>
      </c>
    </row>
    <row r="23340" spans="6:6">
      <c r="F23340" s="77">
        <v>100848665</v>
      </c>
    </row>
    <row r="23341" spans="6:6">
      <c r="F23341" s="77">
        <v>100848668</v>
      </c>
    </row>
    <row r="23342" spans="6:6">
      <c r="F23342" s="77">
        <v>100848670</v>
      </c>
    </row>
    <row r="23343" spans="6:6">
      <c r="F23343" s="77">
        <v>100848672</v>
      </c>
    </row>
    <row r="23344" spans="6:6">
      <c r="F23344" s="77">
        <v>100848673</v>
      </c>
    </row>
    <row r="23345" spans="6:6">
      <c r="F23345" s="77">
        <v>100848678</v>
      </c>
    </row>
    <row r="23346" spans="6:6">
      <c r="F23346" s="77">
        <v>100848684</v>
      </c>
    </row>
    <row r="23347" spans="6:6">
      <c r="F23347" s="77">
        <v>100848685</v>
      </c>
    </row>
    <row r="23348" spans="6:6">
      <c r="F23348" s="77">
        <v>100848686</v>
      </c>
    </row>
    <row r="23349" spans="6:6">
      <c r="F23349" s="77">
        <v>100848689</v>
      </c>
    </row>
    <row r="23350" spans="6:6">
      <c r="F23350" s="77">
        <v>100848690</v>
      </c>
    </row>
    <row r="23351" spans="6:6">
      <c r="F23351" s="77">
        <v>100848694</v>
      </c>
    </row>
    <row r="23352" spans="6:6">
      <c r="F23352" s="77">
        <v>100848695</v>
      </c>
    </row>
    <row r="23353" spans="6:6">
      <c r="F23353" s="77">
        <v>100848699</v>
      </c>
    </row>
    <row r="23354" spans="6:6">
      <c r="F23354" s="77">
        <v>100848700</v>
      </c>
    </row>
    <row r="23355" spans="6:6">
      <c r="F23355" s="77">
        <v>100848703</v>
      </c>
    </row>
    <row r="23356" spans="6:6">
      <c r="F23356" s="77">
        <v>100848709</v>
      </c>
    </row>
    <row r="23357" spans="6:6">
      <c r="F23357" s="77">
        <v>100848714</v>
      </c>
    </row>
    <row r="23358" spans="6:6">
      <c r="F23358" s="77">
        <v>100848715</v>
      </c>
    </row>
    <row r="23359" spans="6:6">
      <c r="F23359" s="77">
        <v>100848720</v>
      </c>
    </row>
    <row r="23360" spans="6:6">
      <c r="F23360" s="77">
        <v>100848721</v>
      </c>
    </row>
    <row r="23361" spans="6:6">
      <c r="F23361" s="77">
        <v>100848724</v>
      </c>
    </row>
    <row r="23362" spans="6:6">
      <c r="F23362" s="77">
        <v>100848729</v>
      </c>
    </row>
    <row r="23363" spans="6:6">
      <c r="F23363" s="77">
        <v>100848732</v>
      </c>
    </row>
    <row r="23364" spans="6:6">
      <c r="F23364" s="77">
        <v>100848735</v>
      </c>
    </row>
    <row r="23365" spans="6:6">
      <c r="F23365" s="77">
        <v>100848736</v>
      </c>
    </row>
    <row r="23366" spans="6:6">
      <c r="F23366" s="77">
        <v>100848740</v>
      </c>
    </row>
    <row r="23367" spans="6:6">
      <c r="F23367" s="77">
        <v>100848752</v>
      </c>
    </row>
    <row r="23368" spans="6:6">
      <c r="F23368" s="77">
        <v>100848754</v>
      </c>
    </row>
    <row r="23369" spans="6:6">
      <c r="F23369" s="77">
        <v>100848757</v>
      </c>
    </row>
    <row r="23370" spans="6:6">
      <c r="F23370" s="77">
        <v>100848761</v>
      </c>
    </row>
    <row r="23371" spans="6:6">
      <c r="F23371" s="77">
        <v>100848766</v>
      </c>
    </row>
    <row r="23372" spans="6:6">
      <c r="F23372" s="77">
        <v>100848770</v>
      </c>
    </row>
    <row r="23373" spans="6:6">
      <c r="F23373" s="77">
        <v>100848774</v>
      </c>
    </row>
    <row r="23374" spans="6:6">
      <c r="F23374" s="77">
        <v>100848775</v>
      </c>
    </row>
    <row r="23375" spans="6:6">
      <c r="F23375" s="77">
        <v>100848779</v>
      </c>
    </row>
    <row r="23376" spans="6:6">
      <c r="F23376" s="77">
        <v>100848780</v>
      </c>
    </row>
    <row r="23377" spans="6:6">
      <c r="F23377" s="77">
        <v>100848785</v>
      </c>
    </row>
    <row r="23378" spans="6:6">
      <c r="F23378" s="77">
        <v>100848786</v>
      </c>
    </row>
    <row r="23379" spans="6:6">
      <c r="F23379" s="77">
        <v>100848789</v>
      </c>
    </row>
    <row r="23380" spans="6:6">
      <c r="F23380" s="77">
        <v>100848790</v>
      </c>
    </row>
    <row r="23381" spans="6:6">
      <c r="F23381" s="77">
        <v>100848794</v>
      </c>
    </row>
    <row r="23382" spans="6:6">
      <c r="F23382" s="77">
        <v>100848799</v>
      </c>
    </row>
    <row r="23383" spans="6:6">
      <c r="F23383" s="77">
        <v>100848801</v>
      </c>
    </row>
    <row r="23384" spans="6:6">
      <c r="F23384" s="77">
        <v>100848803</v>
      </c>
    </row>
    <row r="23385" spans="6:6">
      <c r="F23385" s="77">
        <v>100848804</v>
      </c>
    </row>
    <row r="23386" spans="6:6">
      <c r="F23386" s="77">
        <v>100848808</v>
      </c>
    </row>
    <row r="23387" spans="6:6">
      <c r="F23387" s="77">
        <v>100848815</v>
      </c>
    </row>
    <row r="23388" spans="6:6">
      <c r="F23388" s="77">
        <v>100848816</v>
      </c>
    </row>
    <row r="23389" spans="6:6">
      <c r="F23389" s="77">
        <v>100848817</v>
      </c>
    </row>
    <row r="23390" spans="6:6">
      <c r="F23390" s="77">
        <v>100848820</v>
      </c>
    </row>
    <row r="23391" spans="6:6">
      <c r="F23391" s="77">
        <v>100848825</v>
      </c>
    </row>
    <row r="23392" spans="6:6">
      <c r="F23392" s="77">
        <v>100848827</v>
      </c>
    </row>
    <row r="23393" spans="6:6">
      <c r="F23393" s="77">
        <v>100848839</v>
      </c>
    </row>
    <row r="23394" spans="6:6">
      <c r="F23394" s="77">
        <v>100848846</v>
      </c>
    </row>
    <row r="23395" spans="6:6">
      <c r="F23395" s="77">
        <v>100848847</v>
      </c>
    </row>
    <row r="23396" spans="6:6">
      <c r="F23396" s="77">
        <v>100848850</v>
      </c>
    </row>
    <row r="23397" spans="6:6">
      <c r="F23397" s="77">
        <v>100848851</v>
      </c>
    </row>
    <row r="23398" spans="6:6">
      <c r="F23398" s="77">
        <v>100848853</v>
      </c>
    </row>
    <row r="23399" spans="6:6">
      <c r="F23399" s="77">
        <v>100848857</v>
      </c>
    </row>
    <row r="23400" spans="6:6">
      <c r="F23400" s="77">
        <v>100848860</v>
      </c>
    </row>
    <row r="23401" spans="6:6">
      <c r="F23401" s="77">
        <v>100848862</v>
      </c>
    </row>
    <row r="23402" spans="6:6">
      <c r="F23402" s="77">
        <v>100848863</v>
      </c>
    </row>
    <row r="23403" spans="6:6">
      <c r="F23403" s="77">
        <v>100848865</v>
      </c>
    </row>
    <row r="23404" spans="6:6">
      <c r="F23404" s="77">
        <v>100848869</v>
      </c>
    </row>
    <row r="23405" spans="6:6">
      <c r="F23405" s="77">
        <v>100848872</v>
      </c>
    </row>
    <row r="23406" spans="6:6">
      <c r="F23406" s="77">
        <v>100848875</v>
      </c>
    </row>
    <row r="23407" spans="6:6">
      <c r="F23407" s="77">
        <v>100848878</v>
      </c>
    </row>
    <row r="23408" spans="6:6">
      <c r="F23408" s="77">
        <v>100848880</v>
      </c>
    </row>
    <row r="23409" spans="6:6">
      <c r="F23409" s="77">
        <v>100848883</v>
      </c>
    </row>
    <row r="23410" spans="6:6">
      <c r="F23410" s="77">
        <v>100848884</v>
      </c>
    </row>
    <row r="23411" spans="6:6">
      <c r="F23411" s="77">
        <v>100848886</v>
      </c>
    </row>
    <row r="23412" spans="6:6">
      <c r="F23412" s="77">
        <v>100848893</v>
      </c>
    </row>
    <row r="23413" spans="6:6">
      <c r="F23413" s="77">
        <v>100848894</v>
      </c>
    </row>
    <row r="23414" spans="6:6">
      <c r="F23414" s="77">
        <v>100848895</v>
      </c>
    </row>
    <row r="23415" spans="6:6">
      <c r="F23415" s="77">
        <v>100848897</v>
      </c>
    </row>
    <row r="23416" spans="6:6">
      <c r="F23416" s="77">
        <v>100848900</v>
      </c>
    </row>
    <row r="23417" spans="6:6">
      <c r="F23417" s="77">
        <v>100848905</v>
      </c>
    </row>
    <row r="23418" spans="6:6">
      <c r="F23418" s="77">
        <v>100848906</v>
      </c>
    </row>
    <row r="23419" spans="6:6">
      <c r="F23419" s="77">
        <v>100848908</v>
      </c>
    </row>
    <row r="23420" spans="6:6">
      <c r="F23420" s="77">
        <v>100848911</v>
      </c>
    </row>
    <row r="23421" spans="6:6">
      <c r="F23421" s="77">
        <v>100848912</v>
      </c>
    </row>
    <row r="23422" spans="6:6">
      <c r="F23422" s="77">
        <v>100848914</v>
      </c>
    </row>
    <row r="23423" spans="6:6">
      <c r="F23423" s="77">
        <v>100848915</v>
      </c>
    </row>
    <row r="23424" spans="6:6">
      <c r="F23424" s="77">
        <v>100848916</v>
      </c>
    </row>
    <row r="23425" spans="6:6">
      <c r="F23425" s="77">
        <v>100848919</v>
      </c>
    </row>
    <row r="23426" spans="6:6">
      <c r="F23426" s="77">
        <v>100848920</v>
      </c>
    </row>
    <row r="23427" spans="6:6">
      <c r="F23427" s="77">
        <v>100848921</v>
      </c>
    </row>
    <row r="23428" spans="6:6">
      <c r="F23428" s="77">
        <v>100848925</v>
      </c>
    </row>
    <row r="23429" spans="6:6">
      <c r="F23429" s="77">
        <v>100848930</v>
      </c>
    </row>
    <row r="23430" spans="6:6">
      <c r="F23430" s="77">
        <v>100848931</v>
      </c>
    </row>
    <row r="23431" spans="6:6">
      <c r="F23431" s="77">
        <v>100848932</v>
      </c>
    </row>
    <row r="23432" spans="6:6">
      <c r="F23432" s="77">
        <v>100848933</v>
      </c>
    </row>
    <row r="23433" spans="6:6">
      <c r="F23433" s="77">
        <v>100848939</v>
      </c>
    </row>
    <row r="23434" spans="6:6">
      <c r="F23434" s="77">
        <v>100848940</v>
      </c>
    </row>
    <row r="23435" spans="6:6">
      <c r="F23435" s="77">
        <v>100848941</v>
      </c>
    </row>
    <row r="23436" spans="6:6">
      <c r="F23436" s="77">
        <v>100848949</v>
      </c>
    </row>
    <row r="23437" spans="6:6">
      <c r="F23437" s="77">
        <v>100848955</v>
      </c>
    </row>
    <row r="23438" spans="6:6">
      <c r="F23438" s="77">
        <v>100848958</v>
      </c>
    </row>
    <row r="23439" spans="6:6">
      <c r="F23439" s="77">
        <v>100848959</v>
      </c>
    </row>
    <row r="23440" spans="6:6">
      <c r="F23440" s="77">
        <v>100848970</v>
      </c>
    </row>
    <row r="23441" spans="6:6">
      <c r="F23441" s="77">
        <v>100848979</v>
      </c>
    </row>
    <row r="23442" spans="6:6">
      <c r="F23442" s="77">
        <v>100848982</v>
      </c>
    </row>
    <row r="23443" spans="6:6">
      <c r="F23443" s="77">
        <v>100848985</v>
      </c>
    </row>
    <row r="23444" spans="6:6">
      <c r="F23444" s="77">
        <v>100848991</v>
      </c>
    </row>
    <row r="23445" spans="6:6">
      <c r="F23445" s="77">
        <v>100848993</v>
      </c>
    </row>
    <row r="23446" spans="6:6">
      <c r="F23446" s="77">
        <v>100848995</v>
      </c>
    </row>
    <row r="23447" spans="6:6">
      <c r="F23447" s="77">
        <v>100848999</v>
      </c>
    </row>
    <row r="23448" spans="6:6">
      <c r="F23448" s="77">
        <v>100849002</v>
      </c>
    </row>
    <row r="23449" spans="6:6">
      <c r="F23449" s="77">
        <v>100849008</v>
      </c>
    </row>
    <row r="23450" spans="6:6">
      <c r="F23450" s="77">
        <v>100849009</v>
      </c>
    </row>
    <row r="23451" spans="6:6">
      <c r="F23451" s="77">
        <v>100849013</v>
      </c>
    </row>
    <row r="23452" spans="6:6">
      <c r="F23452" s="77">
        <v>100849014</v>
      </c>
    </row>
    <row r="23453" spans="6:6">
      <c r="F23453" s="77">
        <v>100849017</v>
      </c>
    </row>
    <row r="23454" spans="6:6">
      <c r="F23454" s="77">
        <v>100849023</v>
      </c>
    </row>
    <row r="23455" spans="6:6">
      <c r="F23455" s="77">
        <v>100849030</v>
      </c>
    </row>
    <row r="23456" spans="6:6">
      <c r="F23456" s="77">
        <v>100849034</v>
      </c>
    </row>
    <row r="23457" spans="6:6">
      <c r="F23457" s="77">
        <v>100849037</v>
      </c>
    </row>
    <row r="23458" spans="6:6">
      <c r="F23458" s="77">
        <v>100849038</v>
      </c>
    </row>
    <row r="23459" spans="6:6">
      <c r="F23459" s="77">
        <v>100849041</v>
      </c>
    </row>
    <row r="23460" spans="6:6">
      <c r="F23460" s="77">
        <v>100849042</v>
      </c>
    </row>
    <row r="23461" spans="6:6">
      <c r="F23461" s="77">
        <v>100849043</v>
      </c>
    </row>
    <row r="23462" spans="6:6">
      <c r="F23462" s="77">
        <v>100849046</v>
      </c>
    </row>
    <row r="23463" spans="6:6">
      <c r="F23463" s="77">
        <v>100849050</v>
      </c>
    </row>
    <row r="23464" spans="6:6">
      <c r="F23464" s="77">
        <v>100849053</v>
      </c>
    </row>
    <row r="23465" spans="6:6">
      <c r="F23465" s="77">
        <v>100849054</v>
      </c>
    </row>
    <row r="23466" spans="6:6">
      <c r="F23466" s="77">
        <v>100849062</v>
      </c>
    </row>
    <row r="23467" spans="6:6">
      <c r="F23467" s="77">
        <v>100849063</v>
      </c>
    </row>
    <row r="23468" spans="6:6">
      <c r="F23468" s="77">
        <v>100849067</v>
      </c>
    </row>
    <row r="23469" spans="6:6">
      <c r="F23469" s="77">
        <v>100849068</v>
      </c>
    </row>
    <row r="23470" spans="6:6">
      <c r="F23470" s="77">
        <v>100849069</v>
      </c>
    </row>
    <row r="23471" spans="6:6">
      <c r="F23471" s="77">
        <v>100849073</v>
      </c>
    </row>
    <row r="23472" spans="6:6">
      <c r="F23472" s="77">
        <v>100849074</v>
      </c>
    </row>
    <row r="23473" spans="6:6">
      <c r="F23473" s="77">
        <v>100849076</v>
      </c>
    </row>
    <row r="23474" spans="6:6">
      <c r="F23474" s="77">
        <v>100849080</v>
      </c>
    </row>
    <row r="23475" spans="6:6">
      <c r="F23475" s="77">
        <v>100849229</v>
      </c>
    </row>
    <row r="23476" spans="6:6">
      <c r="F23476" s="77">
        <v>100849237</v>
      </c>
    </row>
    <row r="23477" spans="6:6">
      <c r="F23477" s="77">
        <v>100849301</v>
      </c>
    </row>
    <row r="23478" spans="6:6">
      <c r="F23478" s="77">
        <v>100849367</v>
      </c>
    </row>
    <row r="23479" spans="6:6">
      <c r="F23479" s="77">
        <v>100849368</v>
      </c>
    </row>
    <row r="23480" spans="6:6">
      <c r="F23480" s="77">
        <v>100849486</v>
      </c>
    </row>
    <row r="23481" spans="6:6">
      <c r="F23481" s="77">
        <v>100849587</v>
      </c>
    </row>
    <row r="23482" spans="6:6">
      <c r="F23482" s="77">
        <v>100849610</v>
      </c>
    </row>
    <row r="23483" spans="6:6">
      <c r="F23483" s="77">
        <v>100849652</v>
      </c>
    </row>
    <row r="23484" spans="6:6">
      <c r="F23484" s="77">
        <v>100849670</v>
      </c>
    </row>
    <row r="23485" spans="6:6">
      <c r="F23485" s="77">
        <v>100849681</v>
      </c>
    </row>
    <row r="23486" spans="6:6">
      <c r="F23486" s="77">
        <v>100849747</v>
      </c>
    </row>
    <row r="23487" spans="6:6">
      <c r="F23487" s="77">
        <v>100849762</v>
      </c>
    </row>
    <row r="23488" spans="6:6">
      <c r="F23488" s="77">
        <v>100849842</v>
      </c>
    </row>
    <row r="23489" spans="6:6">
      <c r="F23489" s="77">
        <v>100849865</v>
      </c>
    </row>
    <row r="23490" spans="6:6">
      <c r="F23490" s="77">
        <v>100850004</v>
      </c>
    </row>
    <row r="23491" spans="6:6">
      <c r="F23491" s="77">
        <v>100850100</v>
      </c>
    </row>
    <row r="23492" spans="6:6">
      <c r="F23492" s="77">
        <v>100850168</v>
      </c>
    </row>
    <row r="23493" spans="6:6">
      <c r="F23493" s="77">
        <v>100850178</v>
      </c>
    </row>
    <row r="23494" spans="6:6">
      <c r="F23494" s="77">
        <v>100850256</v>
      </c>
    </row>
    <row r="23495" spans="6:6">
      <c r="F23495" s="77">
        <v>100850261</v>
      </c>
    </row>
    <row r="23496" spans="6:6">
      <c r="F23496" s="77">
        <v>100850276</v>
      </c>
    </row>
    <row r="23497" spans="6:6">
      <c r="F23497" s="77">
        <v>100850299</v>
      </c>
    </row>
    <row r="23498" spans="6:6">
      <c r="F23498" s="77">
        <v>100850308</v>
      </c>
    </row>
    <row r="23499" spans="6:6">
      <c r="F23499" s="77">
        <v>100850347</v>
      </c>
    </row>
    <row r="23500" spans="6:6">
      <c r="F23500" s="77">
        <v>100850391</v>
      </c>
    </row>
    <row r="23501" spans="6:6">
      <c r="F23501" s="77">
        <v>100850436</v>
      </c>
    </row>
    <row r="23502" spans="6:6">
      <c r="F23502" s="77">
        <v>100850437</v>
      </c>
    </row>
    <row r="23503" spans="6:6">
      <c r="F23503" s="77">
        <v>100850444</v>
      </c>
    </row>
    <row r="23504" spans="6:6">
      <c r="F23504" s="77">
        <v>100850574</v>
      </c>
    </row>
    <row r="23505" spans="6:6">
      <c r="F23505" s="77">
        <v>100850611</v>
      </c>
    </row>
    <row r="23506" spans="6:6">
      <c r="F23506" s="77">
        <v>100850620</v>
      </c>
    </row>
    <row r="23507" spans="6:6">
      <c r="F23507" s="77">
        <v>100850659</v>
      </c>
    </row>
    <row r="23508" spans="6:6">
      <c r="F23508" s="77">
        <v>100850730</v>
      </c>
    </row>
    <row r="23509" spans="6:6">
      <c r="F23509" s="77">
        <v>100850800</v>
      </c>
    </row>
    <row r="23510" spans="6:6">
      <c r="F23510" s="77">
        <v>100850808</v>
      </c>
    </row>
    <row r="23511" spans="6:6">
      <c r="F23511" s="77">
        <v>100850875</v>
      </c>
    </row>
    <row r="23512" spans="6:6">
      <c r="F23512" s="77">
        <v>100850909</v>
      </c>
    </row>
    <row r="23513" spans="6:6">
      <c r="F23513" s="77">
        <v>100851058</v>
      </c>
    </row>
    <row r="23514" spans="6:6">
      <c r="F23514" s="77">
        <v>100851116</v>
      </c>
    </row>
    <row r="23515" spans="6:6">
      <c r="F23515" s="77">
        <v>100851236</v>
      </c>
    </row>
    <row r="23516" spans="6:6">
      <c r="F23516" s="77">
        <v>100851268</v>
      </c>
    </row>
    <row r="23517" spans="6:6">
      <c r="F23517" s="77">
        <v>100851276</v>
      </c>
    </row>
    <row r="23518" spans="6:6">
      <c r="F23518" s="77">
        <v>100851323</v>
      </c>
    </row>
    <row r="23519" spans="6:6">
      <c r="F23519" s="77">
        <v>100851343</v>
      </c>
    </row>
    <row r="23520" spans="6:6">
      <c r="F23520" s="77">
        <v>100851360</v>
      </c>
    </row>
    <row r="23521" spans="6:6">
      <c r="F23521" s="77">
        <v>100851369</v>
      </c>
    </row>
    <row r="23522" spans="6:6">
      <c r="F23522" s="77">
        <v>100851408</v>
      </c>
    </row>
    <row r="23523" spans="6:6">
      <c r="F23523" s="77">
        <v>100851491</v>
      </c>
    </row>
    <row r="23524" spans="6:6">
      <c r="F23524" s="77">
        <v>100851523</v>
      </c>
    </row>
    <row r="23525" spans="6:6">
      <c r="F23525" s="77">
        <v>100851545</v>
      </c>
    </row>
    <row r="23526" spans="6:6">
      <c r="F23526" s="77">
        <v>100851552</v>
      </c>
    </row>
    <row r="23527" spans="6:6">
      <c r="F23527" s="77">
        <v>100851574</v>
      </c>
    </row>
    <row r="23528" spans="6:6">
      <c r="F23528" s="77">
        <v>100851595</v>
      </c>
    </row>
    <row r="23529" spans="6:6">
      <c r="F23529" s="77">
        <v>100851681</v>
      </c>
    </row>
    <row r="23530" spans="6:6">
      <c r="F23530" s="77">
        <v>100851714</v>
      </c>
    </row>
    <row r="23531" spans="6:6">
      <c r="F23531" s="77">
        <v>100851846</v>
      </c>
    </row>
    <row r="23532" spans="6:6">
      <c r="F23532" s="77">
        <v>100851883</v>
      </c>
    </row>
    <row r="23533" spans="6:6">
      <c r="F23533" s="77">
        <v>100851894</v>
      </c>
    </row>
    <row r="23534" spans="6:6">
      <c r="F23534" s="77">
        <v>100851913</v>
      </c>
    </row>
    <row r="23535" spans="6:6">
      <c r="F23535" s="77">
        <v>100851924</v>
      </c>
    </row>
    <row r="23536" spans="6:6">
      <c r="F23536" s="77">
        <v>100851938</v>
      </c>
    </row>
    <row r="23537" spans="6:6">
      <c r="F23537" s="77">
        <v>100851999</v>
      </c>
    </row>
    <row r="23538" spans="6:6">
      <c r="F23538" s="77">
        <v>100852061</v>
      </c>
    </row>
    <row r="23539" spans="6:6">
      <c r="F23539" s="77">
        <v>100852077</v>
      </c>
    </row>
    <row r="23540" spans="6:6">
      <c r="F23540" s="77">
        <v>100852089</v>
      </c>
    </row>
    <row r="23541" spans="6:6">
      <c r="F23541" s="77">
        <v>100852090</v>
      </c>
    </row>
    <row r="23542" spans="6:6">
      <c r="F23542" s="77">
        <v>100852179</v>
      </c>
    </row>
    <row r="23543" spans="6:6">
      <c r="F23543" s="77">
        <v>100852257</v>
      </c>
    </row>
    <row r="23544" spans="6:6">
      <c r="F23544" s="77">
        <v>100852266</v>
      </c>
    </row>
    <row r="23545" spans="6:6">
      <c r="F23545" s="77">
        <v>100852273</v>
      </c>
    </row>
    <row r="23546" spans="6:6">
      <c r="F23546" s="77">
        <v>100852304</v>
      </c>
    </row>
    <row r="23547" spans="6:6">
      <c r="F23547" s="77">
        <v>100852322</v>
      </c>
    </row>
    <row r="23548" spans="6:6">
      <c r="F23548" s="77">
        <v>100859923</v>
      </c>
    </row>
    <row r="23549" spans="6:6">
      <c r="F23549" s="77">
        <v>100861537</v>
      </c>
    </row>
    <row r="23550" spans="6:6">
      <c r="F23550" s="77">
        <v>100874525</v>
      </c>
    </row>
    <row r="23551" spans="6:6">
      <c r="F23551" s="77">
        <v>100884163</v>
      </c>
    </row>
    <row r="23552" spans="6:6">
      <c r="F23552" s="77">
        <v>100913175</v>
      </c>
    </row>
    <row r="23553" spans="6:6">
      <c r="F23553" s="77">
        <v>100913176</v>
      </c>
    </row>
    <row r="23554" spans="6:6">
      <c r="F23554" s="77">
        <v>100996942</v>
      </c>
    </row>
    <row r="23555" spans="6:6">
      <c r="F23555" s="77">
        <v>101901895</v>
      </c>
    </row>
    <row r="23556" spans="6:6">
      <c r="F23556" s="77">
        <v>101901896</v>
      </c>
    </row>
    <row r="23557" spans="6:6">
      <c r="F23557" s="77">
        <v>101901897</v>
      </c>
    </row>
    <row r="23558" spans="6:6">
      <c r="F23558" s="77">
        <v>101901898</v>
      </c>
    </row>
    <row r="23559" spans="6:6">
      <c r="F23559" s="77">
        <v>101901900</v>
      </c>
    </row>
    <row r="23560" spans="6:6">
      <c r="F23560" s="77">
        <v>101901901</v>
      </c>
    </row>
    <row r="23561" spans="6:6">
      <c r="F23561" s="77">
        <v>101901906</v>
      </c>
    </row>
    <row r="23562" spans="6:6">
      <c r="F23562" s="77">
        <v>101901911</v>
      </c>
    </row>
    <row r="23563" spans="6:6">
      <c r="F23563" s="77">
        <v>101901912</v>
      </c>
    </row>
    <row r="23564" spans="6:6">
      <c r="F23564" s="77">
        <v>101901915</v>
      </c>
    </row>
    <row r="23565" spans="6:6">
      <c r="F23565" s="77">
        <v>101901918</v>
      </c>
    </row>
    <row r="23566" spans="6:6">
      <c r="F23566" s="77">
        <v>101901919</v>
      </c>
    </row>
    <row r="23567" spans="6:6">
      <c r="F23567" s="77">
        <v>101901920</v>
      </c>
    </row>
    <row r="23568" spans="6:6">
      <c r="F23568" s="77">
        <v>101901923</v>
      </c>
    </row>
    <row r="23569" spans="6:6">
      <c r="F23569" s="77">
        <v>101901926</v>
      </c>
    </row>
    <row r="23570" spans="6:6">
      <c r="F23570" s="77">
        <v>101901928</v>
      </c>
    </row>
    <row r="23571" spans="6:6">
      <c r="F23571" s="77">
        <v>101901933</v>
      </c>
    </row>
    <row r="23572" spans="6:6">
      <c r="F23572" s="77">
        <v>101901935</v>
      </c>
    </row>
    <row r="23573" spans="6:6">
      <c r="F23573" s="77">
        <v>101901937</v>
      </c>
    </row>
    <row r="23574" spans="6:6">
      <c r="F23574" s="77">
        <v>101901940</v>
      </c>
    </row>
    <row r="23575" spans="6:6">
      <c r="F23575" s="77">
        <v>101901943</v>
      </c>
    </row>
    <row r="23576" spans="6:6">
      <c r="F23576" s="77">
        <v>101901945</v>
      </c>
    </row>
    <row r="23577" spans="6:6">
      <c r="F23577" s="77">
        <v>101901948</v>
      </c>
    </row>
    <row r="23578" spans="6:6">
      <c r="F23578" s="77">
        <v>101901950</v>
      </c>
    </row>
    <row r="23579" spans="6:6">
      <c r="F23579" s="77">
        <v>101901951</v>
      </c>
    </row>
    <row r="23580" spans="6:6">
      <c r="F23580" s="77">
        <v>101901960</v>
      </c>
    </row>
    <row r="23581" spans="6:6">
      <c r="F23581" s="77">
        <v>101901963</v>
      </c>
    </row>
    <row r="23582" spans="6:6">
      <c r="F23582" s="77">
        <v>101901964</v>
      </c>
    </row>
    <row r="23583" spans="6:6">
      <c r="F23583" s="77">
        <v>101901970</v>
      </c>
    </row>
    <row r="23584" spans="6:6">
      <c r="F23584" s="77">
        <v>101901972</v>
      </c>
    </row>
    <row r="23585" spans="6:6">
      <c r="F23585" s="77">
        <v>101901976</v>
      </c>
    </row>
    <row r="23586" spans="6:6">
      <c r="F23586" s="77">
        <v>101901983</v>
      </c>
    </row>
    <row r="23587" spans="6:6">
      <c r="F23587" s="77">
        <v>101901987</v>
      </c>
    </row>
    <row r="23588" spans="6:6">
      <c r="F23588" s="77">
        <v>101901989</v>
      </c>
    </row>
    <row r="23589" spans="6:6">
      <c r="F23589" s="77">
        <v>101901991</v>
      </c>
    </row>
    <row r="23590" spans="6:6">
      <c r="F23590" s="77">
        <v>101901993</v>
      </c>
    </row>
    <row r="23591" spans="6:6">
      <c r="F23591" s="77">
        <v>101901997</v>
      </c>
    </row>
    <row r="23592" spans="6:6">
      <c r="F23592" s="77">
        <v>101901998</v>
      </c>
    </row>
    <row r="23593" spans="6:6">
      <c r="F23593" s="77">
        <v>101901999</v>
      </c>
    </row>
    <row r="23594" spans="6:6">
      <c r="F23594" s="77">
        <v>101902002</v>
      </c>
    </row>
    <row r="23595" spans="6:6">
      <c r="F23595" s="77">
        <v>101902003</v>
      </c>
    </row>
    <row r="23596" spans="6:6">
      <c r="F23596" s="77">
        <v>101902009</v>
      </c>
    </row>
    <row r="23597" spans="6:6">
      <c r="F23597" s="77">
        <v>101902021</v>
      </c>
    </row>
    <row r="23598" spans="6:6">
      <c r="F23598" s="77">
        <v>101902022</v>
      </c>
    </row>
    <row r="23599" spans="6:6">
      <c r="F23599" s="77">
        <v>101902024</v>
      </c>
    </row>
    <row r="23600" spans="6:6">
      <c r="F23600" s="77">
        <v>101902025</v>
      </c>
    </row>
    <row r="23601" spans="6:6">
      <c r="F23601" s="77">
        <v>101902027</v>
      </c>
    </row>
    <row r="23602" spans="6:6">
      <c r="F23602" s="77">
        <v>101902028</v>
      </c>
    </row>
    <row r="23603" spans="6:6">
      <c r="F23603" s="77">
        <v>101902029</v>
      </c>
    </row>
    <row r="23604" spans="6:6">
      <c r="F23604" s="77">
        <v>101902030</v>
      </c>
    </row>
    <row r="23605" spans="6:6">
      <c r="F23605" s="77">
        <v>101902036</v>
      </c>
    </row>
    <row r="23606" spans="6:6">
      <c r="F23606" s="77">
        <v>101902037</v>
      </c>
    </row>
    <row r="23607" spans="6:6">
      <c r="F23607" s="77">
        <v>101902038</v>
      </c>
    </row>
    <row r="23608" spans="6:6">
      <c r="F23608" s="77">
        <v>101902041</v>
      </c>
    </row>
    <row r="23609" spans="6:6">
      <c r="F23609" s="77">
        <v>101902043</v>
      </c>
    </row>
    <row r="23610" spans="6:6">
      <c r="F23610" s="77">
        <v>101902048</v>
      </c>
    </row>
    <row r="23611" spans="6:6">
      <c r="F23611" s="77">
        <v>101902049</v>
      </c>
    </row>
    <row r="23612" spans="6:6">
      <c r="F23612" s="77">
        <v>101902053</v>
      </c>
    </row>
    <row r="23613" spans="6:6">
      <c r="F23613" s="77">
        <v>101902055</v>
      </c>
    </row>
    <row r="23614" spans="6:6">
      <c r="F23614" s="77">
        <v>101902057</v>
      </c>
    </row>
    <row r="23615" spans="6:6">
      <c r="F23615" s="77">
        <v>101902059</v>
      </c>
    </row>
    <row r="23616" spans="6:6">
      <c r="F23616" s="77">
        <v>101902060</v>
      </c>
    </row>
    <row r="23617" spans="6:6">
      <c r="F23617" s="77">
        <v>101902061</v>
      </c>
    </row>
    <row r="23618" spans="6:6">
      <c r="F23618" s="77">
        <v>101902066</v>
      </c>
    </row>
    <row r="23619" spans="6:6">
      <c r="F23619" s="77">
        <v>101902067</v>
      </c>
    </row>
    <row r="23620" spans="6:6">
      <c r="F23620" s="77">
        <v>101902074</v>
      </c>
    </row>
    <row r="23621" spans="6:6">
      <c r="F23621" s="77">
        <v>101902083</v>
      </c>
    </row>
    <row r="23622" spans="6:6">
      <c r="F23622" s="77">
        <v>101902084</v>
      </c>
    </row>
    <row r="23623" spans="6:6">
      <c r="F23623" s="77">
        <v>101902087</v>
      </c>
    </row>
    <row r="23624" spans="6:6">
      <c r="F23624" s="77">
        <v>101902088</v>
      </c>
    </row>
    <row r="23625" spans="6:6">
      <c r="F23625" s="77">
        <v>101902090</v>
      </c>
    </row>
    <row r="23626" spans="6:6">
      <c r="F23626" s="77">
        <v>101902093</v>
      </c>
    </row>
    <row r="23627" spans="6:6">
      <c r="F23627" s="77">
        <v>101902094</v>
      </c>
    </row>
    <row r="23628" spans="6:6">
      <c r="F23628" s="77">
        <v>101902096</v>
      </c>
    </row>
    <row r="23629" spans="6:6">
      <c r="F23629" s="77">
        <v>101902099</v>
      </c>
    </row>
    <row r="23630" spans="6:6">
      <c r="F23630" s="77">
        <v>101902100</v>
      </c>
    </row>
    <row r="23631" spans="6:6">
      <c r="F23631" s="77">
        <v>101902104</v>
      </c>
    </row>
    <row r="23632" spans="6:6">
      <c r="F23632" s="77">
        <v>101902106</v>
      </c>
    </row>
    <row r="23633" spans="6:6">
      <c r="F23633" s="77">
        <v>101902107</v>
      </c>
    </row>
    <row r="23634" spans="6:6">
      <c r="F23634" s="77">
        <v>101902109</v>
      </c>
    </row>
    <row r="23635" spans="6:6">
      <c r="F23635" s="77">
        <v>101902111</v>
      </c>
    </row>
    <row r="23636" spans="6:6">
      <c r="F23636" s="77">
        <v>101902112</v>
      </c>
    </row>
    <row r="23637" spans="6:6">
      <c r="F23637" s="77">
        <v>101902113</v>
      </c>
    </row>
    <row r="23638" spans="6:6">
      <c r="F23638" s="77">
        <v>101902114</v>
      </c>
    </row>
    <row r="23639" spans="6:6">
      <c r="F23639" s="77">
        <v>101902115</v>
      </c>
    </row>
    <row r="23640" spans="6:6">
      <c r="F23640" s="77">
        <v>101902116</v>
      </c>
    </row>
    <row r="23641" spans="6:6">
      <c r="F23641" s="77">
        <v>101902122</v>
      </c>
    </row>
    <row r="23642" spans="6:6">
      <c r="F23642" s="77">
        <v>101902123</v>
      </c>
    </row>
    <row r="23643" spans="6:6">
      <c r="F23643" s="77">
        <v>101902124</v>
      </c>
    </row>
    <row r="23644" spans="6:6">
      <c r="F23644" s="77">
        <v>101902125</v>
      </c>
    </row>
    <row r="23645" spans="6:6">
      <c r="F23645" s="77">
        <v>101902128</v>
      </c>
    </row>
    <row r="23646" spans="6:6">
      <c r="F23646" s="77">
        <v>101902130</v>
      </c>
    </row>
    <row r="23647" spans="6:6">
      <c r="F23647" s="77">
        <v>101902131</v>
      </c>
    </row>
    <row r="23648" spans="6:6">
      <c r="F23648" s="77">
        <v>101902135</v>
      </c>
    </row>
    <row r="23649" spans="6:6">
      <c r="F23649" s="77">
        <v>101902138</v>
      </c>
    </row>
    <row r="23650" spans="6:6">
      <c r="F23650" s="77">
        <v>101902141</v>
      </c>
    </row>
    <row r="23651" spans="6:6">
      <c r="F23651" s="77">
        <v>101902143</v>
      </c>
    </row>
    <row r="23652" spans="6:6">
      <c r="F23652" s="77">
        <v>101902145</v>
      </c>
    </row>
    <row r="23653" spans="6:6">
      <c r="F23653" s="77">
        <v>101902149</v>
      </c>
    </row>
    <row r="23654" spans="6:6">
      <c r="F23654" s="77">
        <v>101902154</v>
      </c>
    </row>
    <row r="23655" spans="6:6">
      <c r="F23655" s="77">
        <v>101902163</v>
      </c>
    </row>
    <row r="23656" spans="6:6">
      <c r="F23656" s="77">
        <v>101902167</v>
      </c>
    </row>
    <row r="23657" spans="6:6">
      <c r="F23657" s="77">
        <v>101902172</v>
      </c>
    </row>
    <row r="23658" spans="6:6">
      <c r="F23658" s="77">
        <v>101902174</v>
      </c>
    </row>
    <row r="23659" spans="6:6">
      <c r="F23659" s="77">
        <v>101902177</v>
      </c>
    </row>
    <row r="23660" spans="6:6">
      <c r="F23660" s="77">
        <v>101902179</v>
      </c>
    </row>
    <row r="23661" spans="6:6">
      <c r="F23661" s="77">
        <v>101902180</v>
      </c>
    </row>
    <row r="23662" spans="6:6">
      <c r="F23662" s="77">
        <v>101902185</v>
      </c>
    </row>
    <row r="23663" spans="6:6">
      <c r="F23663" s="77">
        <v>101902189</v>
      </c>
    </row>
    <row r="23664" spans="6:6">
      <c r="F23664" s="77">
        <v>101902190</v>
      </c>
    </row>
    <row r="23665" spans="6:6">
      <c r="F23665" s="77">
        <v>101902192</v>
      </c>
    </row>
    <row r="23666" spans="6:6">
      <c r="F23666" s="77">
        <v>101902198</v>
      </c>
    </row>
    <row r="23667" spans="6:6">
      <c r="F23667" s="77">
        <v>101902201</v>
      </c>
    </row>
    <row r="23668" spans="6:6">
      <c r="F23668" s="77">
        <v>101902204</v>
      </c>
    </row>
    <row r="23669" spans="6:6">
      <c r="F23669" s="77">
        <v>101902207</v>
      </c>
    </row>
    <row r="23670" spans="6:6">
      <c r="F23670" s="77">
        <v>101902211</v>
      </c>
    </row>
    <row r="23671" spans="6:6">
      <c r="F23671" s="77">
        <v>101902212</v>
      </c>
    </row>
    <row r="23672" spans="6:6">
      <c r="F23672" s="77">
        <v>101902217</v>
      </c>
    </row>
    <row r="23673" spans="6:6">
      <c r="F23673" s="77">
        <v>101902219</v>
      </c>
    </row>
    <row r="23674" spans="6:6">
      <c r="F23674" s="77">
        <v>101902221</v>
      </c>
    </row>
    <row r="23675" spans="6:6">
      <c r="F23675" s="77">
        <v>101902223</v>
      </c>
    </row>
    <row r="23676" spans="6:6">
      <c r="F23676" s="77">
        <v>101902225</v>
      </c>
    </row>
    <row r="23677" spans="6:6">
      <c r="F23677" s="77">
        <v>101902226</v>
      </c>
    </row>
    <row r="23678" spans="6:6">
      <c r="F23678" s="77">
        <v>101902227</v>
      </c>
    </row>
    <row r="23679" spans="6:6">
      <c r="F23679" s="77">
        <v>101902228</v>
      </c>
    </row>
    <row r="23680" spans="6:6">
      <c r="F23680" s="77">
        <v>101902229</v>
      </c>
    </row>
    <row r="23681" spans="6:6">
      <c r="F23681" s="77">
        <v>101902231</v>
      </c>
    </row>
    <row r="23682" spans="6:6">
      <c r="F23682" s="77">
        <v>101902232</v>
      </c>
    </row>
    <row r="23683" spans="6:6">
      <c r="F23683" s="77">
        <v>101902233</v>
      </c>
    </row>
    <row r="23684" spans="6:6">
      <c r="F23684" s="77">
        <v>101902234</v>
      </c>
    </row>
    <row r="23685" spans="6:6">
      <c r="F23685" s="77">
        <v>101902235</v>
      </c>
    </row>
    <row r="23686" spans="6:6">
      <c r="F23686" s="77">
        <v>101902237</v>
      </c>
    </row>
    <row r="23687" spans="6:6">
      <c r="F23687" s="77">
        <v>101902240</v>
      </c>
    </row>
    <row r="23688" spans="6:6">
      <c r="F23688" s="77">
        <v>101902249</v>
      </c>
    </row>
    <row r="23689" spans="6:6">
      <c r="F23689" s="77">
        <v>101902253</v>
      </c>
    </row>
    <row r="23690" spans="6:6">
      <c r="F23690" s="77">
        <v>101902259</v>
      </c>
    </row>
    <row r="23691" spans="6:6">
      <c r="F23691" s="77">
        <v>101902260</v>
      </c>
    </row>
    <row r="23692" spans="6:6">
      <c r="F23692" s="77">
        <v>101902264</v>
      </c>
    </row>
    <row r="23693" spans="6:6">
      <c r="F23693" s="77">
        <v>101902265</v>
      </c>
    </row>
    <row r="23694" spans="6:6">
      <c r="F23694" s="77">
        <v>101902270</v>
      </c>
    </row>
    <row r="23695" spans="6:6">
      <c r="F23695" s="77">
        <v>101902272</v>
      </c>
    </row>
    <row r="23696" spans="6:6">
      <c r="F23696" s="77">
        <v>101902273</v>
      </c>
    </row>
    <row r="23697" spans="6:6">
      <c r="F23697" s="77">
        <v>101902274</v>
      </c>
    </row>
    <row r="23698" spans="6:6">
      <c r="F23698" s="77">
        <v>101902276</v>
      </c>
    </row>
    <row r="23699" spans="6:6">
      <c r="F23699" s="77">
        <v>101902280</v>
      </c>
    </row>
    <row r="23700" spans="6:6">
      <c r="F23700" s="77">
        <v>101902281</v>
      </c>
    </row>
    <row r="23701" spans="6:6">
      <c r="F23701" s="77">
        <v>101902282</v>
      </c>
    </row>
    <row r="23702" spans="6:6">
      <c r="F23702" s="77">
        <v>101902283</v>
      </c>
    </row>
    <row r="23703" spans="6:6">
      <c r="F23703" s="77">
        <v>101902286</v>
      </c>
    </row>
    <row r="23704" spans="6:6">
      <c r="F23704" s="77">
        <v>101902287</v>
      </c>
    </row>
    <row r="23705" spans="6:6">
      <c r="F23705" s="77">
        <v>101902288</v>
      </c>
    </row>
    <row r="23706" spans="6:6">
      <c r="F23706" s="77">
        <v>101902289</v>
      </c>
    </row>
    <row r="23707" spans="6:6">
      <c r="F23707" s="77">
        <v>101902290</v>
      </c>
    </row>
    <row r="23708" spans="6:6">
      <c r="F23708" s="77">
        <v>101902292</v>
      </c>
    </row>
    <row r="23709" spans="6:6">
      <c r="F23709" s="77">
        <v>101902293</v>
      </c>
    </row>
    <row r="23710" spans="6:6">
      <c r="F23710" s="77">
        <v>101902299</v>
      </c>
    </row>
    <row r="23711" spans="6:6">
      <c r="F23711" s="77">
        <v>101902301</v>
      </c>
    </row>
    <row r="23712" spans="6:6">
      <c r="F23712" s="77">
        <v>101902306</v>
      </c>
    </row>
    <row r="23713" spans="6:6">
      <c r="F23713" s="77">
        <v>101902308</v>
      </c>
    </row>
    <row r="23714" spans="6:6">
      <c r="F23714" s="77">
        <v>101902310</v>
      </c>
    </row>
    <row r="23715" spans="6:6">
      <c r="F23715" s="77">
        <v>101902321</v>
      </c>
    </row>
    <row r="23716" spans="6:6">
      <c r="F23716" s="77">
        <v>101902324</v>
      </c>
    </row>
    <row r="23717" spans="6:6">
      <c r="F23717" s="77">
        <v>101902325</v>
      </c>
    </row>
    <row r="23718" spans="6:6">
      <c r="F23718" s="77">
        <v>101902328</v>
      </c>
    </row>
    <row r="23719" spans="6:6">
      <c r="F23719" s="77">
        <v>101902340</v>
      </c>
    </row>
    <row r="23720" spans="6:6">
      <c r="F23720" s="77">
        <v>101902345</v>
      </c>
    </row>
    <row r="23721" spans="6:6">
      <c r="F23721" s="77">
        <v>101902346</v>
      </c>
    </row>
    <row r="23722" spans="6:6">
      <c r="F23722" s="77">
        <v>101902348</v>
      </c>
    </row>
    <row r="23723" spans="6:6">
      <c r="F23723" s="77">
        <v>101902360</v>
      </c>
    </row>
    <row r="23724" spans="6:6">
      <c r="F23724" s="77">
        <v>101902361</v>
      </c>
    </row>
    <row r="23725" spans="6:6">
      <c r="F23725" s="77">
        <v>101902362</v>
      </c>
    </row>
    <row r="23726" spans="6:6">
      <c r="F23726" s="77">
        <v>101902363</v>
      </c>
    </row>
    <row r="23727" spans="6:6">
      <c r="F23727" s="77">
        <v>101902366</v>
      </c>
    </row>
    <row r="23728" spans="6:6">
      <c r="F23728" s="77">
        <v>101902369</v>
      </c>
    </row>
    <row r="23729" spans="6:6">
      <c r="F23729" s="77">
        <v>101902371</v>
      </c>
    </row>
    <row r="23730" spans="6:6">
      <c r="F23730" s="77">
        <v>101902372</v>
      </c>
    </row>
    <row r="23731" spans="6:6">
      <c r="F23731" s="77">
        <v>101902373</v>
      </c>
    </row>
    <row r="23732" spans="6:6">
      <c r="F23732" s="77">
        <v>101902375</v>
      </c>
    </row>
    <row r="23733" spans="6:6">
      <c r="F23733" s="77">
        <v>101902376</v>
      </c>
    </row>
    <row r="23734" spans="6:6">
      <c r="F23734" s="77">
        <v>101902381</v>
      </c>
    </row>
    <row r="23735" spans="6:6">
      <c r="F23735" s="77">
        <v>101902382</v>
      </c>
    </row>
    <row r="23736" spans="6:6">
      <c r="F23736" s="77">
        <v>101902383</v>
      </c>
    </row>
    <row r="23737" spans="6:6">
      <c r="F23737" s="77">
        <v>101902384</v>
      </c>
    </row>
    <row r="23738" spans="6:6">
      <c r="F23738" s="77">
        <v>101902385</v>
      </c>
    </row>
    <row r="23739" spans="6:6">
      <c r="F23739" s="77">
        <v>101902389</v>
      </c>
    </row>
    <row r="23740" spans="6:6">
      <c r="F23740" s="77">
        <v>101902390</v>
      </c>
    </row>
    <row r="23741" spans="6:6">
      <c r="F23741" s="77">
        <v>101902393</v>
      </c>
    </row>
    <row r="23742" spans="6:6">
      <c r="F23742" s="77">
        <v>101902400</v>
      </c>
    </row>
    <row r="23743" spans="6:6">
      <c r="F23743" s="77">
        <v>101902404</v>
      </c>
    </row>
    <row r="23744" spans="6:6">
      <c r="F23744" s="77">
        <v>101902407</v>
      </c>
    </row>
    <row r="23745" spans="6:6">
      <c r="F23745" s="77">
        <v>101902412</v>
      </c>
    </row>
    <row r="23746" spans="6:6">
      <c r="F23746" s="77">
        <v>101902413</v>
      </c>
    </row>
    <row r="23747" spans="6:6">
      <c r="F23747" s="77">
        <v>101902414</v>
      </c>
    </row>
    <row r="23748" spans="6:6">
      <c r="F23748" s="77">
        <v>101902415</v>
      </c>
    </row>
    <row r="23749" spans="6:6">
      <c r="F23749" s="77">
        <v>101902419</v>
      </c>
    </row>
    <row r="23750" spans="6:6">
      <c r="F23750" s="77">
        <v>101902424</v>
      </c>
    </row>
    <row r="23751" spans="6:6">
      <c r="F23751" s="77">
        <v>101902425</v>
      </c>
    </row>
    <row r="23752" spans="6:6">
      <c r="F23752" s="77">
        <v>101902428</v>
      </c>
    </row>
    <row r="23753" spans="6:6">
      <c r="F23753" s="77">
        <v>101902430</v>
      </c>
    </row>
    <row r="23754" spans="6:6">
      <c r="F23754" s="77">
        <v>101902435</v>
      </c>
    </row>
    <row r="23755" spans="6:6">
      <c r="F23755" s="77">
        <v>101902438</v>
      </c>
    </row>
    <row r="23756" spans="6:6">
      <c r="F23756" s="77">
        <v>101902439</v>
      </c>
    </row>
    <row r="23757" spans="6:6">
      <c r="F23757" s="77">
        <v>101902440</v>
      </c>
    </row>
    <row r="23758" spans="6:6">
      <c r="F23758" s="77">
        <v>101902444</v>
      </c>
    </row>
    <row r="23759" spans="6:6">
      <c r="F23759" s="77">
        <v>101902447</v>
      </c>
    </row>
    <row r="23760" spans="6:6">
      <c r="F23760" s="77">
        <v>101902449</v>
      </c>
    </row>
    <row r="23761" spans="6:6">
      <c r="F23761" s="77">
        <v>101902451</v>
      </c>
    </row>
    <row r="23762" spans="6:6">
      <c r="F23762" s="77">
        <v>101902455</v>
      </c>
    </row>
    <row r="23763" spans="6:6">
      <c r="F23763" s="77">
        <v>101902456</v>
      </c>
    </row>
    <row r="23764" spans="6:6">
      <c r="F23764" s="77">
        <v>101902458</v>
      </c>
    </row>
    <row r="23765" spans="6:6">
      <c r="F23765" s="77">
        <v>101902460</v>
      </c>
    </row>
    <row r="23766" spans="6:6">
      <c r="F23766" s="77">
        <v>101902461</v>
      </c>
    </row>
    <row r="23767" spans="6:6">
      <c r="F23767" s="77">
        <v>101902462</v>
      </c>
    </row>
    <row r="23768" spans="6:6">
      <c r="F23768" s="77">
        <v>101902465</v>
      </c>
    </row>
    <row r="23769" spans="6:6">
      <c r="F23769" s="77">
        <v>101902468</v>
      </c>
    </row>
    <row r="23770" spans="6:6">
      <c r="F23770" s="77">
        <v>101902469</v>
      </c>
    </row>
    <row r="23771" spans="6:6">
      <c r="F23771" s="77">
        <v>101902473</v>
      </c>
    </row>
    <row r="23772" spans="6:6">
      <c r="F23772" s="77">
        <v>101902475</v>
      </c>
    </row>
    <row r="23773" spans="6:6">
      <c r="F23773" s="77">
        <v>101902478</v>
      </c>
    </row>
    <row r="23774" spans="6:6">
      <c r="F23774" s="77">
        <v>101902479</v>
      </c>
    </row>
    <row r="23775" spans="6:6">
      <c r="F23775" s="77">
        <v>101902485</v>
      </c>
    </row>
    <row r="23776" spans="6:6">
      <c r="F23776" s="77">
        <v>101902486</v>
      </c>
    </row>
    <row r="23777" spans="6:6">
      <c r="F23777" s="77">
        <v>101902487</v>
      </c>
    </row>
    <row r="23778" spans="6:6">
      <c r="F23778" s="77">
        <v>101902490</v>
      </c>
    </row>
    <row r="23779" spans="6:6">
      <c r="F23779" s="77">
        <v>101902491</v>
      </c>
    </row>
    <row r="23780" spans="6:6">
      <c r="F23780" s="77">
        <v>101902492</v>
      </c>
    </row>
    <row r="23781" spans="6:6">
      <c r="F23781" s="77">
        <v>101902493</v>
      </c>
    </row>
    <row r="23782" spans="6:6">
      <c r="F23782" s="77">
        <v>101902499</v>
      </c>
    </row>
    <row r="23783" spans="6:6">
      <c r="F23783" s="77">
        <v>101902502</v>
      </c>
    </row>
    <row r="23784" spans="6:6">
      <c r="F23784" s="77">
        <v>101902504</v>
      </c>
    </row>
    <row r="23785" spans="6:6">
      <c r="F23785" s="77">
        <v>101902505</v>
      </c>
    </row>
    <row r="23786" spans="6:6">
      <c r="F23786" s="77">
        <v>101902508</v>
      </c>
    </row>
    <row r="23787" spans="6:6">
      <c r="F23787" s="77">
        <v>101902512</v>
      </c>
    </row>
    <row r="23788" spans="6:6">
      <c r="F23788" s="77">
        <v>101902515</v>
      </c>
    </row>
    <row r="23789" spans="6:6">
      <c r="F23789" s="77">
        <v>101902518</v>
      </c>
    </row>
    <row r="23790" spans="6:6">
      <c r="F23790" s="77">
        <v>101902527</v>
      </c>
    </row>
    <row r="23791" spans="6:6">
      <c r="F23791" s="77">
        <v>101902531</v>
      </c>
    </row>
    <row r="23792" spans="6:6">
      <c r="F23792" s="77">
        <v>101902535</v>
      </c>
    </row>
    <row r="23793" spans="6:6">
      <c r="F23793" s="77">
        <v>101902537</v>
      </c>
    </row>
    <row r="23794" spans="6:6">
      <c r="F23794" s="77">
        <v>101902542</v>
      </c>
    </row>
    <row r="23795" spans="6:6">
      <c r="F23795" s="77">
        <v>101902547</v>
      </c>
    </row>
    <row r="23796" spans="6:6">
      <c r="F23796" s="77">
        <v>101902550</v>
      </c>
    </row>
    <row r="23797" spans="6:6">
      <c r="F23797" s="77">
        <v>101902551</v>
      </c>
    </row>
    <row r="23798" spans="6:6">
      <c r="F23798" s="77">
        <v>101902552</v>
      </c>
    </row>
    <row r="23799" spans="6:6">
      <c r="F23799" s="77">
        <v>101902553</v>
      </c>
    </row>
    <row r="23800" spans="6:6">
      <c r="F23800" s="77">
        <v>101902554</v>
      </c>
    </row>
    <row r="23801" spans="6:6">
      <c r="F23801" s="77">
        <v>101902555</v>
      </c>
    </row>
    <row r="23802" spans="6:6">
      <c r="F23802" s="77">
        <v>101902559</v>
      </c>
    </row>
    <row r="23803" spans="6:6">
      <c r="F23803" s="77">
        <v>101902561</v>
      </c>
    </row>
    <row r="23804" spans="6:6">
      <c r="F23804" s="77">
        <v>101902568</v>
      </c>
    </row>
    <row r="23805" spans="6:6">
      <c r="F23805" s="77">
        <v>101902570</v>
      </c>
    </row>
    <row r="23806" spans="6:6">
      <c r="F23806" s="77">
        <v>101902574</v>
      </c>
    </row>
    <row r="23807" spans="6:6">
      <c r="F23807" s="77">
        <v>101902584</v>
      </c>
    </row>
    <row r="23808" spans="6:6">
      <c r="F23808" s="77">
        <v>101902586</v>
      </c>
    </row>
    <row r="23809" spans="6:6">
      <c r="F23809" s="77">
        <v>101902592</v>
      </c>
    </row>
    <row r="23810" spans="6:6">
      <c r="F23810" s="77">
        <v>101902603</v>
      </c>
    </row>
    <row r="23811" spans="6:6">
      <c r="F23811" s="77">
        <v>101902604</v>
      </c>
    </row>
    <row r="23812" spans="6:6">
      <c r="F23812" s="77">
        <v>101902607</v>
      </c>
    </row>
    <row r="23813" spans="6:6">
      <c r="F23813" s="77">
        <v>101902608</v>
      </c>
    </row>
    <row r="23814" spans="6:6">
      <c r="F23814" s="77">
        <v>101902612</v>
      </c>
    </row>
    <row r="23815" spans="6:6">
      <c r="F23815" s="77">
        <v>101902617</v>
      </c>
    </row>
    <row r="23816" spans="6:6">
      <c r="F23816" s="77">
        <v>101902618</v>
      </c>
    </row>
    <row r="23817" spans="6:6">
      <c r="F23817" s="77">
        <v>101902619</v>
      </c>
    </row>
    <row r="23818" spans="6:6">
      <c r="F23818" s="77">
        <v>101902622</v>
      </c>
    </row>
    <row r="23819" spans="6:6">
      <c r="F23819" s="77">
        <v>101902625</v>
      </c>
    </row>
    <row r="23820" spans="6:6">
      <c r="F23820" s="77">
        <v>101902626</v>
      </c>
    </row>
    <row r="23821" spans="6:6">
      <c r="F23821" s="77">
        <v>101902630</v>
      </c>
    </row>
    <row r="23822" spans="6:6">
      <c r="F23822" s="77">
        <v>101902632</v>
      </c>
    </row>
    <row r="23823" spans="6:6">
      <c r="F23823" s="77">
        <v>101902643</v>
      </c>
    </row>
    <row r="23824" spans="6:6">
      <c r="F23824" s="77">
        <v>101902644</v>
      </c>
    </row>
    <row r="23825" spans="6:6">
      <c r="F23825" s="77">
        <v>101902646</v>
      </c>
    </row>
    <row r="23826" spans="6:6">
      <c r="F23826" s="77">
        <v>101902647</v>
      </c>
    </row>
    <row r="23827" spans="6:6">
      <c r="F23827" s="77">
        <v>101902649</v>
      </c>
    </row>
    <row r="23828" spans="6:6">
      <c r="F23828" s="77">
        <v>101902656</v>
      </c>
    </row>
    <row r="23829" spans="6:6">
      <c r="F23829" s="77">
        <v>101902658</v>
      </c>
    </row>
    <row r="23830" spans="6:6">
      <c r="F23830" s="77">
        <v>101902663</v>
      </c>
    </row>
    <row r="23831" spans="6:6">
      <c r="F23831" s="77">
        <v>101902664</v>
      </c>
    </row>
    <row r="23832" spans="6:6">
      <c r="F23832" s="77">
        <v>101902665</v>
      </c>
    </row>
    <row r="23833" spans="6:6">
      <c r="F23833" s="77">
        <v>101902667</v>
      </c>
    </row>
    <row r="23834" spans="6:6">
      <c r="F23834" s="77">
        <v>101902668</v>
      </c>
    </row>
    <row r="23835" spans="6:6">
      <c r="F23835" s="77">
        <v>101902669</v>
      </c>
    </row>
    <row r="23836" spans="6:6">
      <c r="F23836" s="77">
        <v>101902670</v>
      </c>
    </row>
    <row r="23837" spans="6:6">
      <c r="F23837" s="77">
        <v>101902671</v>
      </c>
    </row>
    <row r="23838" spans="6:6">
      <c r="F23838" s="77">
        <v>101902672</v>
      </c>
    </row>
    <row r="23839" spans="6:6">
      <c r="F23839" s="77">
        <v>101902675</v>
      </c>
    </row>
    <row r="23840" spans="6:6">
      <c r="F23840" s="77">
        <v>101902679</v>
      </c>
    </row>
    <row r="23841" spans="6:6">
      <c r="F23841" s="77">
        <v>101902680</v>
      </c>
    </row>
    <row r="23842" spans="6:6">
      <c r="F23842" s="77">
        <v>101902681</v>
      </c>
    </row>
    <row r="23843" spans="6:6">
      <c r="F23843" s="77">
        <v>101902682</v>
      </c>
    </row>
    <row r="23844" spans="6:6">
      <c r="F23844" s="77">
        <v>101902683</v>
      </c>
    </row>
    <row r="23845" spans="6:6">
      <c r="F23845" s="77">
        <v>101902686</v>
      </c>
    </row>
    <row r="23846" spans="6:6">
      <c r="F23846" s="77">
        <v>101902687</v>
      </c>
    </row>
    <row r="23847" spans="6:6">
      <c r="F23847" s="77">
        <v>101902688</v>
      </c>
    </row>
    <row r="23848" spans="6:6">
      <c r="F23848" s="77">
        <v>101902689</v>
      </c>
    </row>
    <row r="23849" spans="6:6">
      <c r="F23849" s="77">
        <v>101902691</v>
      </c>
    </row>
    <row r="23850" spans="6:6">
      <c r="F23850" s="77">
        <v>101902694</v>
      </c>
    </row>
    <row r="23851" spans="6:6">
      <c r="F23851" s="77">
        <v>101902699</v>
      </c>
    </row>
    <row r="23852" spans="6:6">
      <c r="F23852" s="77">
        <v>101902700</v>
      </c>
    </row>
    <row r="23853" spans="6:6">
      <c r="F23853" s="77">
        <v>101902701</v>
      </c>
    </row>
    <row r="23854" spans="6:6">
      <c r="F23854" s="77">
        <v>101902704</v>
      </c>
    </row>
    <row r="23855" spans="6:6">
      <c r="F23855" s="77">
        <v>101902705</v>
      </c>
    </row>
    <row r="23856" spans="6:6">
      <c r="F23856" s="77">
        <v>101902709</v>
      </c>
    </row>
    <row r="23857" spans="6:6">
      <c r="F23857" s="77">
        <v>101902711</v>
      </c>
    </row>
    <row r="23858" spans="6:6">
      <c r="F23858" s="77">
        <v>101902712</v>
      </c>
    </row>
    <row r="23859" spans="6:6">
      <c r="F23859" s="77">
        <v>101902713</v>
      </c>
    </row>
    <row r="23860" spans="6:6">
      <c r="F23860" s="77">
        <v>101902714</v>
      </c>
    </row>
    <row r="23861" spans="6:6">
      <c r="F23861" s="77">
        <v>101902717</v>
      </c>
    </row>
    <row r="23862" spans="6:6">
      <c r="F23862" s="77">
        <v>101902721</v>
      </c>
    </row>
    <row r="23863" spans="6:6">
      <c r="F23863" s="77">
        <v>101902722</v>
      </c>
    </row>
    <row r="23864" spans="6:6">
      <c r="F23864" s="77">
        <v>101902724</v>
      </c>
    </row>
    <row r="23865" spans="6:6">
      <c r="F23865" s="77">
        <v>101902734</v>
      </c>
    </row>
    <row r="23866" spans="6:6">
      <c r="F23866" s="77">
        <v>101902742</v>
      </c>
    </row>
    <row r="23867" spans="6:6">
      <c r="F23867" s="77">
        <v>101902744</v>
      </c>
    </row>
    <row r="23868" spans="6:6">
      <c r="F23868" s="77">
        <v>101902745</v>
      </c>
    </row>
    <row r="23869" spans="6:6">
      <c r="F23869" s="77">
        <v>101902747</v>
      </c>
    </row>
    <row r="23870" spans="6:6">
      <c r="F23870" s="77">
        <v>101902749</v>
      </c>
    </row>
    <row r="23871" spans="6:6">
      <c r="F23871" s="77">
        <v>101902750</v>
      </c>
    </row>
    <row r="23872" spans="6:6">
      <c r="F23872" s="77">
        <v>101902751</v>
      </c>
    </row>
    <row r="23873" spans="6:6">
      <c r="F23873" s="77">
        <v>101902754</v>
      </c>
    </row>
    <row r="23874" spans="6:6">
      <c r="F23874" s="77">
        <v>101902756</v>
      </c>
    </row>
    <row r="23875" spans="6:6">
      <c r="F23875" s="77">
        <v>101902757</v>
      </c>
    </row>
    <row r="23876" spans="6:6">
      <c r="F23876" s="77">
        <v>101902760</v>
      </c>
    </row>
    <row r="23877" spans="6:6">
      <c r="F23877" s="77">
        <v>101902766</v>
      </c>
    </row>
    <row r="23878" spans="6:6">
      <c r="F23878" s="77">
        <v>101902768</v>
      </c>
    </row>
    <row r="23879" spans="6:6">
      <c r="F23879" s="77">
        <v>101902772</v>
      </c>
    </row>
    <row r="23880" spans="6:6">
      <c r="F23880" s="77">
        <v>101902776</v>
      </c>
    </row>
    <row r="23881" spans="6:6">
      <c r="F23881" s="77">
        <v>101902784</v>
      </c>
    </row>
    <row r="23882" spans="6:6">
      <c r="F23882" s="77">
        <v>101902785</v>
      </c>
    </row>
    <row r="23883" spans="6:6">
      <c r="F23883" s="77">
        <v>101902786</v>
      </c>
    </row>
    <row r="23884" spans="6:6">
      <c r="F23884" s="77">
        <v>101902787</v>
      </c>
    </row>
    <row r="23885" spans="6:6">
      <c r="F23885" s="77">
        <v>101902789</v>
      </c>
    </row>
    <row r="23886" spans="6:6">
      <c r="F23886" s="77">
        <v>101902790</v>
      </c>
    </row>
    <row r="23887" spans="6:6">
      <c r="F23887" s="77">
        <v>101902793</v>
      </c>
    </row>
    <row r="23888" spans="6:6">
      <c r="F23888" s="77">
        <v>101902797</v>
      </c>
    </row>
    <row r="23889" spans="6:6">
      <c r="F23889" s="77">
        <v>101902800</v>
      </c>
    </row>
    <row r="23890" spans="6:6">
      <c r="F23890" s="77">
        <v>101902801</v>
      </c>
    </row>
    <row r="23891" spans="6:6">
      <c r="F23891" s="77">
        <v>101902806</v>
      </c>
    </row>
    <row r="23892" spans="6:6">
      <c r="F23892" s="77">
        <v>101902807</v>
      </c>
    </row>
    <row r="23893" spans="6:6">
      <c r="F23893" s="77">
        <v>101902808</v>
      </c>
    </row>
    <row r="23894" spans="6:6">
      <c r="F23894" s="77">
        <v>101902809</v>
      </c>
    </row>
    <row r="23895" spans="6:6">
      <c r="F23895" s="77">
        <v>101902810</v>
      </c>
    </row>
    <row r="23896" spans="6:6">
      <c r="F23896" s="77">
        <v>101902812</v>
      </c>
    </row>
    <row r="23897" spans="6:6">
      <c r="F23897" s="77">
        <v>101902815</v>
      </c>
    </row>
    <row r="23898" spans="6:6">
      <c r="F23898" s="77">
        <v>101902818</v>
      </c>
    </row>
    <row r="23899" spans="6:6">
      <c r="F23899" s="77">
        <v>101902820</v>
      </c>
    </row>
    <row r="23900" spans="6:6">
      <c r="F23900" s="77">
        <v>101902825</v>
      </c>
    </row>
    <row r="23901" spans="6:6">
      <c r="F23901" s="77">
        <v>101902831</v>
      </c>
    </row>
    <row r="23902" spans="6:6">
      <c r="F23902" s="77">
        <v>101902837</v>
      </c>
    </row>
    <row r="23903" spans="6:6">
      <c r="F23903" s="77">
        <v>101902838</v>
      </c>
    </row>
    <row r="23904" spans="6:6">
      <c r="F23904" s="77">
        <v>101902839</v>
      </c>
    </row>
    <row r="23905" spans="6:6">
      <c r="F23905" s="77">
        <v>101902840</v>
      </c>
    </row>
    <row r="23906" spans="6:6">
      <c r="F23906" s="77">
        <v>101902841</v>
      </c>
    </row>
    <row r="23907" spans="6:6">
      <c r="F23907" s="77">
        <v>101902843</v>
      </c>
    </row>
    <row r="23908" spans="6:6">
      <c r="F23908" s="77">
        <v>101902844</v>
      </c>
    </row>
    <row r="23909" spans="6:6">
      <c r="F23909" s="77">
        <v>101902845</v>
      </c>
    </row>
    <row r="23910" spans="6:6">
      <c r="F23910" s="77">
        <v>101902848</v>
      </c>
    </row>
    <row r="23911" spans="6:6">
      <c r="F23911" s="77">
        <v>101902851</v>
      </c>
    </row>
    <row r="23912" spans="6:6">
      <c r="F23912" s="77">
        <v>101902852</v>
      </c>
    </row>
    <row r="23913" spans="6:6">
      <c r="F23913" s="77">
        <v>101902853</v>
      </c>
    </row>
    <row r="23914" spans="6:6">
      <c r="F23914" s="77">
        <v>101902854</v>
      </c>
    </row>
    <row r="23915" spans="6:6">
      <c r="F23915" s="77">
        <v>101902856</v>
      </c>
    </row>
    <row r="23916" spans="6:6">
      <c r="F23916" s="77">
        <v>101902859</v>
      </c>
    </row>
    <row r="23917" spans="6:6">
      <c r="F23917" s="77">
        <v>101902860</v>
      </c>
    </row>
    <row r="23918" spans="6:6">
      <c r="F23918" s="77">
        <v>101902861</v>
      </c>
    </row>
    <row r="23919" spans="6:6">
      <c r="F23919" s="77">
        <v>101902862</v>
      </c>
    </row>
    <row r="23920" spans="6:6">
      <c r="F23920" s="77">
        <v>101902864</v>
      </c>
    </row>
    <row r="23921" spans="6:6">
      <c r="F23921" s="77">
        <v>101902865</v>
      </c>
    </row>
    <row r="23922" spans="6:6">
      <c r="F23922" s="77">
        <v>101902866</v>
      </c>
    </row>
    <row r="23923" spans="6:6">
      <c r="F23923" s="77">
        <v>101902867</v>
      </c>
    </row>
    <row r="23924" spans="6:6">
      <c r="F23924" s="77">
        <v>101902869</v>
      </c>
    </row>
    <row r="23925" spans="6:6">
      <c r="F23925" s="77">
        <v>101902873</v>
      </c>
    </row>
    <row r="23926" spans="6:6">
      <c r="F23926" s="77">
        <v>101902874</v>
      </c>
    </row>
    <row r="23927" spans="6:6">
      <c r="F23927" s="77">
        <v>101902875</v>
      </c>
    </row>
    <row r="23928" spans="6:6">
      <c r="F23928" s="77">
        <v>101902876</v>
      </c>
    </row>
    <row r="23929" spans="6:6">
      <c r="F23929" s="77">
        <v>101902882</v>
      </c>
    </row>
    <row r="23930" spans="6:6">
      <c r="F23930" s="77">
        <v>101902884</v>
      </c>
    </row>
    <row r="23931" spans="6:6">
      <c r="F23931" s="77">
        <v>101902886</v>
      </c>
    </row>
    <row r="23932" spans="6:6">
      <c r="F23932" s="77">
        <v>101902890</v>
      </c>
    </row>
    <row r="23933" spans="6:6">
      <c r="F23933" s="77">
        <v>101902894</v>
      </c>
    </row>
    <row r="23934" spans="6:6">
      <c r="F23934" s="77">
        <v>101902895</v>
      </c>
    </row>
    <row r="23935" spans="6:6">
      <c r="F23935" s="77">
        <v>101902899</v>
      </c>
    </row>
    <row r="23936" spans="6:6">
      <c r="F23936" s="77">
        <v>101902902</v>
      </c>
    </row>
    <row r="23937" spans="6:6">
      <c r="F23937" s="77">
        <v>101902904</v>
      </c>
    </row>
    <row r="23938" spans="6:6">
      <c r="F23938" s="77">
        <v>101902906</v>
      </c>
    </row>
    <row r="23939" spans="6:6">
      <c r="F23939" s="77">
        <v>101902907</v>
      </c>
    </row>
    <row r="23940" spans="6:6">
      <c r="F23940" s="77">
        <v>101902908</v>
      </c>
    </row>
    <row r="23941" spans="6:6">
      <c r="F23941" s="77">
        <v>101902911</v>
      </c>
    </row>
    <row r="23942" spans="6:6">
      <c r="F23942" s="77">
        <v>101902915</v>
      </c>
    </row>
    <row r="23943" spans="6:6">
      <c r="F23943" s="77">
        <v>101902916</v>
      </c>
    </row>
    <row r="23944" spans="6:6">
      <c r="F23944" s="77">
        <v>101902918</v>
      </c>
    </row>
    <row r="23945" spans="6:6">
      <c r="F23945" s="77">
        <v>101902920</v>
      </c>
    </row>
    <row r="23946" spans="6:6">
      <c r="F23946" s="77">
        <v>101902921</v>
      </c>
    </row>
    <row r="23947" spans="6:6">
      <c r="F23947" s="77">
        <v>101902922</v>
      </c>
    </row>
    <row r="23948" spans="6:6">
      <c r="F23948" s="77">
        <v>101902926</v>
      </c>
    </row>
    <row r="23949" spans="6:6">
      <c r="F23949" s="77">
        <v>101902930</v>
      </c>
    </row>
    <row r="23950" spans="6:6">
      <c r="F23950" s="77">
        <v>101902931</v>
      </c>
    </row>
    <row r="23951" spans="6:6">
      <c r="F23951" s="77">
        <v>101902932</v>
      </c>
    </row>
    <row r="23952" spans="6:6">
      <c r="F23952" s="77">
        <v>101902933</v>
      </c>
    </row>
    <row r="23953" spans="6:6">
      <c r="F23953" s="77">
        <v>101902937</v>
      </c>
    </row>
    <row r="23954" spans="6:6">
      <c r="F23954" s="77">
        <v>101902938</v>
      </c>
    </row>
    <row r="23955" spans="6:6">
      <c r="F23955" s="77">
        <v>101902939</v>
      </c>
    </row>
    <row r="23956" spans="6:6">
      <c r="F23956" s="77">
        <v>101902942</v>
      </c>
    </row>
    <row r="23957" spans="6:6">
      <c r="F23957" s="77">
        <v>101902944</v>
      </c>
    </row>
    <row r="23958" spans="6:6">
      <c r="F23958" s="77">
        <v>101902947</v>
      </c>
    </row>
    <row r="23959" spans="6:6">
      <c r="F23959" s="77">
        <v>101902951</v>
      </c>
    </row>
    <row r="23960" spans="6:6">
      <c r="F23960" s="77">
        <v>101902953</v>
      </c>
    </row>
    <row r="23961" spans="6:6">
      <c r="F23961" s="77">
        <v>101902958</v>
      </c>
    </row>
    <row r="23962" spans="6:6">
      <c r="F23962" s="77">
        <v>101902959</v>
      </c>
    </row>
    <row r="23963" spans="6:6">
      <c r="F23963" s="77">
        <v>101902960</v>
      </c>
    </row>
    <row r="23964" spans="6:6">
      <c r="F23964" s="77">
        <v>101902968</v>
      </c>
    </row>
    <row r="23965" spans="6:6">
      <c r="F23965" s="77">
        <v>101902972</v>
      </c>
    </row>
    <row r="23966" spans="6:6">
      <c r="F23966" s="77">
        <v>101902976</v>
      </c>
    </row>
    <row r="23967" spans="6:6">
      <c r="F23967" s="77">
        <v>101902979</v>
      </c>
    </row>
    <row r="23968" spans="6:6">
      <c r="F23968" s="77">
        <v>101902983</v>
      </c>
    </row>
    <row r="23969" spans="6:6">
      <c r="F23969" s="77">
        <v>101902988</v>
      </c>
    </row>
    <row r="23970" spans="6:6">
      <c r="F23970" s="77">
        <v>101902990</v>
      </c>
    </row>
    <row r="23971" spans="6:6">
      <c r="F23971" s="77">
        <v>101902991</v>
      </c>
    </row>
    <row r="23972" spans="6:6">
      <c r="F23972" s="77">
        <v>101902994</v>
      </c>
    </row>
    <row r="23973" spans="6:6">
      <c r="F23973" s="77">
        <v>101902998</v>
      </c>
    </row>
    <row r="23974" spans="6:6">
      <c r="F23974" s="77">
        <v>101903001</v>
      </c>
    </row>
    <row r="23975" spans="6:6">
      <c r="F23975" s="77">
        <v>101903003</v>
      </c>
    </row>
    <row r="23976" spans="6:6">
      <c r="F23976" s="77">
        <v>101903013</v>
      </c>
    </row>
    <row r="23977" spans="6:6">
      <c r="F23977" s="77">
        <v>101903014</v>
      </c>
    </row>
    <row r="23978" spans="6:6">
      <c r="F23978" s="77">
        <v>101903015</v>
      </c>
    </row>
    <row r="23979" spans="6:6">
      <c r="F23979" s="77">
        <v>101903016</v>
      </c>
    </row>
    <row r="23980" spans="6:6">
      <c r="F23980" s="77">
        <v>101903018</v>
      </c>
    </row>
    <row r="23981" spans="6:6">
      <c r="F23981" s="77">
        <v>101903026</v>
      </c>
    </row>
    <row r="23982" spans="6:6">
      <c r="F23982" s="77">
        <v>101903030</v>
      </c>
    </row>
    <row r="23983" spans="6:6">
      <c r="F23983" s="77">
        <v>101903031</v>
      </c>
    </row>
    <row r="23984" spans="6:6">
      <c r="F23984" s="77">
        <v>101903036</v>
      </c>
    </row>
    <row r="23985" spans="6:6">
      <c r="F23985" s="77">
        <v>101903037</v>
      </c>
    </row>
    <row r="23986" spans="6:6">
      <c r="F23986" s="77">
        <v>101903038</v>
      </c>
    </row>
    <row r="23987" spans="6:6">
      <c r="F23987" s="77">
        <v>101903041</v>
      </c>
    </row>
    <row r="23988" spans="6:6">
      <c r="F23988" s="77">
        <v>101903042</v>
      </c>
    </row>
    <row r="23989" spans="6:6">
      <c r="F23989" s="77">
        <v>101903050</v>
      </c>
    </row>
    <row r="23990" spans="6:6">
      <c r="F23990" s="77">
        <v>101903052</v>
      </c>
    </row>
    <row r="23991" spans="6:6">
      <c r="F23991" s="77">
        <v>101903056</v>
      </c>
    </row>
    <row r="23992" spans="6:6">
      <c r="F23992" s="77">
        <v>101903058</v>
      </c>
    </row>
    <row r="23993" spans="6:6">
      <c r="F23993" s="77">
        <v>101903059</v>
      </c>
    </row>
    <row r="23994" spans="6:6">
      <c r="F23994" s="77">
        <v>101903064</v>
      </c>
    </row>
    <row r="23995" spans="6:6">
      <c r="F23995" s="77">
        <v>101903065</v>
      </c>
    </row>
    <row r="23996" spans="6:6">
      <c r="F23996" s="77">
        <v>101903066</v>
      </c>
    </row>
    <row r="23997" spans="6:6">
      <c r="F23997" s="77">
        <v>101903067</v>
      </c>
    </row>
    <row r="23998" spans="6:6">
      <c r="F23998" s="77">
        <v>101903068</v>
      </c>
    </row>
    <row r="23999" spans="6:6">
      <c r="F23999" s="77">
        <v>101903070</v>
      </c>
    </row>
    <row r="24000" spans="6:6">
      <c r="F24000" s="77">
        <v>101903072</v>
      </c>
    </row>
    <row r="24001" spans="6:6">
      <c r="F24001" s="77">
        <v>101903073</v>
      </c>
    </row>
    <row r="24002" spans="6:6">
      <c r="F24002" s="77">
        <v>101903074</v>
      </c>
    </row>
    <row r="24003" spans="6:6">
      <c r="F24003" s="77">
        <v>101903075</v>
      </c>
    </row>
    <row r="24004" spans="6:6">
      <c r="F24004" s="77">
        <v>101903077</v>
      </c>
    </row>
    <row r="24005" spans="6:6">
      <c r="F24005" s="77">
        <v>101903078</v>
      </c>
    </row>
    <row r="24006" spans="6:6">
      <c r="F24006" s="77">
        <v>101903082</v>
      </c>
    </row>
    <row r="24007" spans="6:6">
      <c r="F24007" s="77">
        <v>101903084</v>
      </c>
    </row>
    <row r="24008" spans="6:6">
      <c r="F24008" s="77">
        <v>101903085</v>
      </c>
    </row>
    <row r="24009" spans="6:6">
      <c r="F24009" s="77">
        <v>101903086</v>
      </c>
    </row>
    <row r="24010" spans="6:6">
      <c r="F24010" s="77">
        <v>101903087</v>
      </c>
    </row>
    <row r="24011" spans="6:6">
      <c r="F24011" s="77">
        <v>101903090</v>
      </c>
    </row>
    <row r="24012" spans="6:6">
      <c r="F24012" s="77">
        <v>101903093</v>
      </c>
    </row>
    <row r="24013" spans="6:6">
      <c r="F24013" s="77">
        <v>101903097</v>
      </c>
    </row>
    <row r="24014" spans="6:6">
      <c r="F24014" s="77">
        <v>101903098</v>
      </c>
    </row>
    <row r="24015" spans="6:6">
      <c r="F24015" s="77">
        <v>101903101</v>
      </c>
    </row>
    <row r="24016" spans="6:6">
      <c r="F24016" s="77">
        <v>101903108</v>
      </c>
    </row>
    <row r="24017" spans="6:6">
      <c r="F24017" s="77">
        <v>101903110</v>
      </c>
    </row>
    <row r="24018" spans="6:6">
      <c r="F24018" s="77">
        <v>101903114</v>
      </c>
    </row>
    <row r="24019" spans="6:6">
      <c r="F24019" s="77">
        <v>101903119</v>
      </c>
    </row>
    <row r="24020" spans="6:6">
      <c r="F24020" s="77">
        <v>101903125</v>
      </c>
    </row>
    <row r="24021" spans="6:6">
      <c r="F24021" s="77">
        <v>101903126</v>
      </c>
    </row>
    <row r="24022" spans="6:6">
      <c r="F24022" s="77">
        <v>101903127</v>
      </c>
    </row>
    <row r="24023" spans="6:6">
      <c r="F24023" s="77">
        <v>101903138</v>
      </c>
    </row>
    <row r="24024" spans="6:6">
      <c r="F24024" s="77">
        <v>101903139</v>
      </c>
    </row>
    <row r="24025" spans="6:6">
      <c r="F24025" s="77">
        <v>101903140</v>
      </c>
    </row>
    <row r="24026" spans="6:6">
      <c r="F24026" s="77">
        <v>101903141</v>
      </c>
    </row>
    <row r="24027" spans="6:6">
      <c r="F24027" s="77">
        <v>101903142</v>
      </c>
    </row>
    <row r="24028" spans="6:6">
      <c r="F24028" s="77">
        <v>101903143</v>
      </c>
    </row>
    <row r="24029" spans="6:6">
      <c r="F24029" s="77">
        <v>101903144</v>
      </c>
    </row>
    <row r="24030" spans="6:6">
      <c r="F24030" s="77">
        <v>101903154</v>
      </c>
    </row>
    <row r="24031" spans="6:6">
      <c r="F24031" s="77">
        <v>101903155</v>
      </c>
    </row>
    <row r="24032" spans="6:6">
      <c r="F24032" s="77">
        <v>101903157</v>
      </c>
    </row>
    <row r="24033" spans="6:6">
      <c r="F24033" s="77">
        <v>101903159</v>
      </c>
    </row>
    <row r="24034" spans="6:6">
      <c r="F24034" s="77">
        <v>101903165</v>
      </c>
    </row>
    <row r="24035" spans="6:6">
      <c r="F24035" s="77">
        <v>101903170</v>
      </c>
    </row>
    <row r="24036" spans="6:6">
      <c r="F24036" s="77">
        <v>101903176</v>
      </c>
    </row>
    <row r="24037" spans="6:6">
      <c r="F24037" s="77">
        <v>101903178</v>
      </c>
    </row>
    <row r="24038" spans="6:6">
      <c r="F24038" s="77">
        <v>101903182</v>
      </c>
    </row>
    <row r="24039" spans="6:6">
      <c r="F24039" s="77">
        <v>101903184</v>
      </c>
    </row>
    <row r="24040" spans="6:6">
      <c r="F24040" s="77">
        <v>101903190</v>
      </c>
    </row>
    <row r="24041" spans="6:6">
      <c r="F24041" s="77">
        <v>101903193</v>
      </c>
    </row>
    <row r="24042" spans="6:6">
      <c r="F24042" s="77">
        <v>101903194</v>
      </c>
    </row>
    <row r="24043" spans="6:6">
      <c r="F24043" s="77">
        <v>101903199</v>
      </c>
    </row>
    <row r="24044" spans="6:6">
      <c r="F24044" s="77">
        <v>101903200</v>
      </c>
    </row>
    <row r="24045" spans="6:6">
      <c r="F24045" s="77">
        <v>101903205</v>
      </c>
    </row>
    <row r="24046" spans="6:6">
      <c r="F24046" s="77">
        <v>101903207</v>
      </c>
    </row>
    <row r="24047" spans="6:6">
      <c r="F24047" s="77">
        <v>101903208</v>
      </c>
    </row>
    <row r="24048" spans="6:6">
      <c r="F24048" s="77">
        <v>101903211</v>
      </c>
    </row>
    <row r="24049" spans="6:6">
      <c r="F24049" s="77">
        <v>101903213</v>
      </c>
    </row>
    <row r="24050" spans="6:6">
      <c r="F24050" s="77">
        <v>101903215</v>
      </c>
    </row>
    <row r="24051" spans="6:6">
      <c r="F24051" s="77">
        <v>101903217</v>
      </c>
    </row>
    <row r="24052" spans="6:6">
      <c r="F24052" s="77">
        <v>101903219</v>
      </c>
    </row>
    <row r="24053" spans="6:6">
      <c r="F24053" s="77">
        <v>101903232</v>
      </c>
    </row>
    <row r="24054" spans="6:6">
      <c r="F24054" s="77">
        <v>101903244</v>
      </c>
    </row>
    <row r="24055" spans="6:6">
      <c r="F24055" s="77">
        <v>101903248</v>
      </c>
    </row>
    <row r="24056" spans="6:6">
      <c r="F24056" s="77">
        <v>101903252</v>
      </c>
    </row>
    <row r="24057" spans="6:6">
      <c r="F24057" s="77">
        <v>101903253</v>
      </c>
    </row>
    <row r="24058" spans="6:6">
      <c r="F24058" s="77">
        <v>101903255</v>
      </c>
    </row>
    <row r="24059" spans="6:6">
      <c r="F24059" s="77">
        <v>101903261</v>
      </c>
    </row>
    <row r="24060" spans="6:6">
      <c r="F24060" s="77">
        <v>101903265</v>
      </c>
    </row>
    <row r="24061" spans="6:6">
      <c r="F24061" s="77">
        <v>101903270</v>
      </c>
    </row>
    <row r="24062" spans="6:6">
      <c r="F24062" s="77">
        <v>101903281</v>
      </c>
    </row>
    <row r="24063" spans="6:6">
      <c r="F24063" s="77">
        <v>101903284</v>
      </c>
    </row>
    <row r="24064" spans="6:6">
      <c r="F24064" s="77">
        <v>101903289</v>
      </c>
    </row>
    <row r="24065" spans="6:6">
      <c r="F24065" s="77">
        <v>101903290</v>
      </c>
    </row>
    <row r="24066" spans="6:6">
      <c r="F24066" s="77">
        <v>101903300</v>
      </c>
    </row>
    <row r="24067" spans="6:6">
      <c r="F24067" s="77">
        <v>101903301</v>
      </c>
    </row>
    <row r="24068" spans="6:6">
      <c r="F24068" s="77">
        <v>101903305</v>
      </c>
    </row>
    <row r="24069" spans="6:6">
      <c r="F24069" s="77">
        <v>101903308</v>
      </c>
    </row>
    <row r="24070" spans="6:6">
      <c r="F24070" s="77">
        <v>101903309</v>
      </c>
    </row>
    <row r="24071" spans="6:6">
      <c r="F24071" s="77">
        <v>101903312</v>
      </c>
    </row>
    <row r="24072" spans="6:6">
      <c r="F24072" s="77">
        <v>101903318</v>
      </c>
    </row>
    <row r="24073" spans="6:6">
      <c r="F24073" s="77">
        <v>101903319</v>
      </c>
    </row>
    <row r="24074" spans="6:6">
      <c r="F24074" s="77">
        <v>101903324</v>
      </c>
    </row>
    <row r="24075" spans="6:6">
      <c r="F24075" s="77">
        <v>101903326</v>
      </c>
    </row>
    <row r="24076" spans="6:6">
      <c r="F24076" s="77">
        <v>101903327</v>
      </c>
    </row>
    <row r="24077" spans="6:6">
      <c r="F24077" s="77">
        <v>101903331</v>
      </c>
    </row>
    <row r="24078" spans="6:6">
      <c r="F24078" s="77">
        <v>101903336</v>
      </c>
    </row>
    <row r="24079" spans="6:6">
      <c r="F24079" s="77">
        <v>101903340</v>
      </c>
    </row>
    <row r="24080" spans="6:6">
      <c r="F24080" s="77">
        <v>101903345</v>
      </c>
    </row>
    <row r="24081" spans="6:6">
      <c r="F24081" s="77">
        <v>101903356</v>
      </c>
    </row>
    <row r="24082" spans="6:6">
      <c r="F24082" s="77">
        <v>101903367</v>
      </c>
    </row>
    <row r="24083" spans="6:6">
      <c r="F24083" s="77">
        <v>101903368</v>
      </c>
    </row>
    <row r="24084" spans="6:6">
      <c r="F24084" s="77">
        <v>101903375</v>
      </c>
    </row>
    <row r="24085" spans="6:6">
      <c r="F24085" s="77">
        <v>101903383</v>
      </c>
    </row>
    <row r="24086" spans="6:6">
      <c r="F24086" s="77">
        <v>101903385</v>
      </c>
    </row>
    <row r="24087" spans="6:6">
      <c r="F24087" s="77">
        <v>101903396</v>
      </c>
    </row>
    <row r="24088" spans="6:6">
      <c r="F24088" s="77">
        <v>101903397</v>
      </c>
    </row>
    <row r="24089" spans="6:6">
      <c r="F24089" s="77">
        <v>101903400</v>
      </c>
    </row>
    <row r="24090" spans="6:6">
      <c r="F24090" s="77">
        <v>101903402</v>
      </c>
    </row>
    <row r="24091" spans="6:6">
      <c r="F24091" s="77">
        <v>101903403</v>
      </c>
    </row>
    <row r="24092" spans="6:6">
      <c r="F24092" s="77">
        <v>101903404</v>
      </c>
    </row>
    <row r="24093" spans="6:6">
      <c r="F24093" s="77">
        <v>101903408</v>
      </c>
    </row>
    <row r="24094" spans="6:6">
      <c r="F24094" s="77">
        <v>101903411</v>
      </c>
    </row>
    <row r="24095" spans="6:6">
      <c r="F24095" s="77">
        <v>101903413</v>
      </c>
    </row>
    <row r="24096" spans="6:6">
      <c r="F24096" s="77">
        <v>101903419</v>
      </c>
    </row>
    <row r="24097" spans="6:6">
      <c r="F24097" s="77">
        <v>101903424</v>
      </c>
    </row>
    <row r="24098" spans="6:6">
      <c r="F24098" s="77">
        <v>101903427</v>
      </c>
    </row>
    <row r="24099" spans="6:6">
      <c r="F24099" s="77">
        <v>101903434</v>
      </c>
    </row>
    <row r="24100" spans="6:6">
      <c r="F24100" s="77">
        <v>101903438</v>
      </c>
    </row>
    <row r="24101" spans="6:6">
      <c r="F24101" s="77">
        <v>101903444</v>
      </c>
    </row>
    <row r="24102" spans="6:6">
      <c r="F24102" s="77">
        <v>101903448</v>
      </c>
    </row>
    <row r="24103" spans="6:6">
      <c r="F24103" s="77">
        <v>101903449</v>
      </c>
    </row>
    <row r="24104" spans="6:6">
      <c r="F24104" s="77">
        <v>101903452</v>
      </c>
    </row>
    <row r="24105" spans="6:6">
      <c r="F24105" s="77">
        <v>101903454</v>
      </c>
    </row>
    <row r="24106" spans="6:6">
      <c r="F24106" s="77">
        <v>101903457</v>
      </c>
    </row>
    <row r="24107" spans="6:6">
      <c r="F24107" s="77">
        <v>101903458</v>
      </c>
    </row>
    <row r="24108" spans="6:6">
      <c r="F24108" s="77">
        <v>101903473</v>
      </c>
    </row>
    <row r="24109" spans="6:6">
      <c r="F24109" s="77">
        <v>101903474</v>
      </c>
    </row>
    <row r="24110" spans="6:6">
      <c r="F24110" s="77">
        <v>101903475</v>
      </c>
    </row>
    <row r="24111" spans="6:6">
      <c r="F24111" s="77">
        <v>101903477</v>
      </c>
    </row>
    <row r="24112" spans="6:6">
      <c r="F24112" s="77">
        <v>101903478</v>
      </c>
    </row>
    <row r="24113" spans="6:6">
      <c r="F24113" s="77">
        <v>101903487</v>
      </c>
    </row>
    <row r="24114" spans="6:6">
      <c r="F24114" s="77">
        <v>101903496</v>
      </c>
    </row>
    <row r="24115" spans="6:6">
      <c r="F24115" s="77">
        <v>101903501</v>
      </c>
    </row>
    <row r="24116" spans="6:6">
      <c r="F24116" s="77">
        <v>101903503</v>
      </c>
    </row>
    <row r="24117" spans="6:6">
      <c r="F24117" s="77">
        <v>101903505</v>
      </c>
    </row>
    <row r="24118" spans="6:6">
      <c r="F24118" s="77">
        <v>101903506</v>
      </c>
    </row>
    <row r="24119" spans="6:6">
      <c r="F24119" s="77">
        <v>101903509</v>
      </c>
    </row>
    <row r="24120" spans="6:6">
      <c r="F24120" s="77">
        <v>101903510</v>
      </c>
    </row>
    <row r="24121" spans="6:6">
      <c r="F24121" s="77">
        <v>101903513</v>
      </c>
    </row>
    <row r="24122" spans="6:6">
      <c r="F24122" s="77">
        <v>101903516</v>
      </c>
    </row>
    <row r="24123" spans="6:6">
      <c r="F24123" s="77">
        <v>101903519</v>
      </c>
    </row>
    <row r="24124" spans="6:6">
      <c r="F24124" s="77">
        <v>101903526</v>
      </c>
    </row>
    <row r="24125" spans="6:6">
      <c r="F24125" s="77">
        <v>101903529</v>
      </c>
    </row>
    <row r="24126" spans="6:6">
      <c r="F24126" s="77">
        <v>101903531</v>
      </c>
    </row>
    <row r="24127" spans="6:6">
      <c r="F24127" s="77">
        <v>101903534</v>
      </c>
    </row>
    <row r="24128" spans="6:6">
      <c r="F24128" s="77">
        <v>101903536</v>
      </c>
    </row>
    <row r="24129" spans="6:6">
      <c r="F24129" s="77">
        <v>101903540</v>
      </c>
    </row>
    <row r="24130" spans="6:6">
      <c r="F24130" s="77">
        <v>101903541</v>
      </c>
    </row>
    <row r="24131" spans="6:6">
      <c r="F24131" s="77">
        <v>101903545</v>
      </c>
    </row>
    <row r="24132" spans="6:6">
      <c r="F24132" s="77">
        <v>101903546</v>
      </c>
    </row>
    <row r="24133" spans="6:6">
      <c r="F24133" s="77">
        <v>101903548</v>
      </c>
    </row>
    <row r="24134" spans="6:6">
      <c r="F24134" s="77">
        <v>101903557</v>
      </c>
    </row>
    <row r="24135" spans="6:6">
      <c r="F24135" s="77">
        <v>101903564</v>
      </c>
    </row>
    <row r="24136" spans="6:6">
      <c r="F24136" s="77">
        <v>101903566</v>
      </c>
    </row>
    <row r="24137" spans="6:6">
      <c r="F24137" s="77">
        <v>101903567</v>
      </c>
    </row>
    <row r="24138" spans="6:6">
      <c r="F24138" s="77">
        <v>101903568</v>
      </c>
    </row>
    <row r="24139" spans="6:6">
      <c r="F24139" s="77">
        <v>101903569</v>
      </c>
    </row>
    <row r="24140" spans="6:6">
      <c r="F24140" s="77">
        <v>101903572</v>
      </c>
    </row>
    <row r="24141" spans="6:6">
      <c r="F24141" s="77">
        <v>101903574</v>
      </c>
    </row>
    <row r="24142" spans="6:6">
      <c r="F24142" s="77">
        <v>101903584</v>
      </c>
    </row>
    <row r="24143" spans="6:6">
      <c r="F24143" s="77">
        <v>101903585</v>
      </c>
    </row>
    <row r="24144" spans="6:6">
      <c r="F24144" s="77">
        <v>101903586</v>
      </c>
    </row>
    <row r="24145" spans="6:6">
      <c r="F24145" s="77">
        <v>101903590</v>
      </c>
    </row>
    <row r="24146" spans="6:6">
      <c r="F24146" s="77">
        <v>101903592</v>
      </c>
    </row>
    <row r="24147" spans="6:6">
      <c r="F24147" s="77">
        <v>101903595</v>
      </c>
    </row>
    <row r="24148" spans="6:6">
      <c r="F24148" s="77">
        <v>101903598</v>
      </c>
    </row>
    <row r="24149" spans="6:6">
      <c r="F24149" s="77">
        <v>101903599</v>
      </c>
    </row>
    <row r="24150" spans="6:6">
      <c r="F24150" s="77">
        <v>101903600</v>
      </c>
    </row>
    <row r="24151" spans="6:6">
      <c r="F24151" s="77">
        <v>101903602</v>
      </c>
    </row>
    <row r="24152" spans="6:6">
      <c r="F24152" s="77">
        <v>101903604</v>
      </c>
    </row>
    <row r="24153" spans="6:6">
      <c r="F24153" s="77">
        <v>101903605</v>
      </c>
    </row>
    <row r="24154" spans="6:6">
      <c r="F24154" s="77">
        <v>101903608</v>
      </c>
    </row>
    <row r="24155" spans="6:6">
      <c r="F24155" s="77">
        <v>101903615</v>
      </c>
    </row>
    <row r="24156" spans="6:6">
      <c r="F24156" s="77">
        <v>101903616</v>
      </c>
    </row>
    <row r="24157" spans="6:6">
      <c r="F24157" s="77">
        <v>101903620</v>
      </c>
    </row>
    <row r="24158" spans="6:6">
      <c r="F24158" s="77">
        <v>101903622</v>
      </c>
    </row>
    <row r="24159" spans="6:6">
      <c r="F24159" s="77">
        <v>101903623</v>
      </c>
    </row>
    <row r="24160" spans="6:6">
      <c r="F24160" s="77">
        <v>101903625</v>
      </c>
    </row>
    <row r="24161" spans="6:6">
      <c r="F24161" s="77">
        <v>101903629</v>
      </c>
    </row>
    <row r="24162" spans="6:6">
      <c r="F24162" s="77">
        <v>101903630</v>
      </c>
    </row>
    <row r="24163" spans="6:6">
      <c r="F24163" s="77">
        <v>101903632</v>
      </c>
    </row>
    <row r="24164" spans="6:6">
      <c r="F24164" s="77">
        <v>101903633</v>
      </c>
    </row>
    <row r="24165" spans="6:6">
      <c r="F24165" s="77">
        <v>101903637</v>
      </c>
    </row>
    <row r="24166" spans="6:6">
      <c r="F24166" s="77">
        <v>101903639</v>
      </c>
    </row>
    <row r="24167" spans="6:6">
      <c r="F24167" s="77">
        <v>101903640</v>
      </c>
    </row>
    <row r="24168" spans="6:6">
      <c r="F24168" s="77">
        <v>101903644</v>
      </c>
    </row>
    <row r="24169" spans="6:6">
      <c r="F24169" s="77">
        <v>101903645</v>
      </c>
    </row>
    <row r="24170" spans="6:6">
      <c r="F24170" s="77">
        <v>101903647</v>
      </c>
    </row>
    <row r="24171" spans="6:6">
      <c r="F24171" s="77">
        <v>101903649</v>
      </c>
    </row>
    <row r="24172" spans="6:6">
      <c r="F24172" s="77">
        <v>101903653</v>
      </c>
    </row>
    <row r="24173" spans="6:6">
      <c r="F24173" s="77">
        <v>101903660</v>
      </c>
    </row>
    <row r="24174" spans="6:6">
      <c r="F24174" s="77">
        <v>101903665</v>
      </c>
    </row>
    <row r="24175" spans="6:6">
      <c r="F24175" s="77">
        <v>101903667</v>
      </c>
    </row>
    <row r="24176" spans="6:6">
      <c r="F24176" s="77">
        <v>101903668</v>
      </c>
    </row>
    <row r="24177" spans="6:6">
      <c r="F24177" s="77">
        <v>101903672</v>
      </c>
    </row>
    <row r="24178" spans="6:6">
      <c r="F24178" s="77">
        <v>101903678</v>
      </c>
    </row>
    <row r="24179" spans="6:6">
      <c r="F24179" s="77">
        <v>101903682</v>
      </c>
    </row>
    <row r="24180" spans="6:6">
      <c r="F24180" s="77">
        <v>101903685</v>
      </c>
    </row>
    <row r="24181" spans="6:6">
      <c r="F24181" s="77">
        <v>101903687</v>
      </c>
    </row>
    <row r="24182" spans="6:6">
      <c r="F24182" s="77">
        <v>101903690</v>
      </c>
    </row>
    <row r="24183" spans="6:6">
      <c r="F24183" s="77">
        <v>101903691</v>
      </c>
    </row>
    <row r="24184" spans="6:6">
      <c r="F24184" s="77">
        <v>101903692</v>
      </c>
    </row>
    <row r="24185" spans="6:6">
      <c r="F24185" s="77">
        <v>101903693</v>
      </c>
    </row>
    <row r="24186" spans="6:6">
      <c r="F24186" s="77">
        <v>101903694</v>
      </c>
    </row>
    <row r="24187" spans="6:6">
      <c r="F24187" s="77">
        <v>101903697</v>
      </c>
    </row>
    <row r="24188" spans="6:6">
      <c r="F24188" s="77">
        <v>101903699</v>
      </c>
    </row>
    <row r="24189" spans="6:6">
      <c r="F24189" s="77">
        <v>101903701</v>
      </c>
    </row>
    <row r="24190" spans="6:6">
      <c r="F24190" s="77">
        <v>101903702</v>
      </c>
    </row>
    <row r="24191" spans="6:6">
      <c r="F24191" s="77">
        <v>101903704</v>
      </c>
    </row>
    <row r="24192" spans="6:6">
      <c r="F24192" s="77">
        <v>101903708</v>
      </c>
    </row>
    <row r="24193" spans="6:6">
      <c r="F24193" s="77">
        <v>101903709</v>
      </c>
    </row>
    <row r="24194" spans="6:6">
      <c r="F24194" s="77">
        <v>101903710</v>
      </c>
    </row>
    <row r="24195" spans="6:6">
      <c r="F24195" s="77">
        <v>101903713</v>
      </c>
    </row>
    <row r="24196" spans="6:6">
      <c r="F24196" s="77">
        <v>101903717</v>
      </c>
    </row>
    <row r="24197" spans="6:6">
      <c r="F24197" s="77">
        <v>101903722</v>
      </c>
    </row>
    <row r="24198" spans="6:6">
      <c r="F24198" s="77">
        <v>101903724</v>
      </c>
    </row>
    <row r="24199" spans="6:6">
      <c r="F24199" s="77">
        <v>101903729</v>
      </c>
    </row>
    <row r="24200" spans="6:6">
      <c r="F24200" s="77">
        <v>101903732</v>
      </c>
    </row>
    <row r="24201" spans="6:6">
      <c r="F24201" s="77">
        <v>101903733</v>
      </c>
    </row>
    <row r="24202" spans="6:6">
      <c r="F24202" s="77">
        <v>101903734</v>
      </c>
    </row>
    <row r="24203" spans="6:6">
      <c r="F24203" s="77">
        <v>101903736</v>
      </c>
    </row>
    <row r="24204" spans="6:6">
      <c r="F24204" s="77">
        <v>101903738</v>
      </c>
    </row>
    <row r="24205" spans="6:6">
      <c r="F24205" s="77">
        <v>101903744</v>
      </c>
    </row>
    <row r="24206" spans="6:6">
      <c r="F24206" s="77">
        <v>101903747</v>
      </c>
    </row>
    <row r="24207" spans="6:6">
      <c r="F24207" s="77">
        <v>101903749</v>
      </c>
    </row>
    <row r="24208" spans="6:6">
      <c r="F24208" s="77">
        <v>101903752</v>
      </c>
    </row>
    <row r="24209" spans="6:6">
      <c r="F24209" s="77">
        <v>101903754</v>
      </c>
    </row>
    <row r="24210" spans="6:6">
      <c r="F24210" s="77">
        <v>101903755</v>
      </c>
    </row>
    <row r="24211" spans="6:6">
      <c r="F24211" s="77">
        <v>101903756</v>
      </c>
    </row>
    <row r="24212" spans="6:6">
      <c r="F24212" s="77">
        <v>101903757</v>
      </c>
    </row>
    <row r="24213" spans="6:6">
      <c r="F24213" s="77">
        <v>101903758</v>
      </c>
    </row>
    <row r="24214" spans="6:6">
      <c r="F24214" s="77">
        <v>101903761</v>
      </c>
    </row>
    <row r="24215" spans="6:6">
      <c r="F24215" s="77">
        <v>101903765</v>
      </c>
    </row>
    <row r="24216" spans="6:6">
      <c r="F24216" s="77">
        <v>101903766</v>
      </c>
    </row>
    <row r="24217" spans="6:6">
      <c r="F24217" s="77">
        <v>101903772</v>
      </c>
    </row>
    <row r="24218" spans="6:6">
      <c r="F24218" s="77">
        <v>101903773</v>
      </c>
    </row>
    <row r="24219" spans="6:6">
      <c r="F24219" s="77">
        <v>101903775</v>
      </c>
    </row>
    <row r="24220" spans="6:6">
      <c r="F24220" s="77">
        <v>101903778</v>
      </c>
    </row>
    <row r="24221" spans="6:6">
      <c r="F24221" s="77">
        <v>101903780</v>
      </c>
    </row>
    <row r="24222" spans="6:6">
      <c r="F24222" s="77">
        <v>101903781</v>
      </c>
    </row>
    <row r="24223" spans="6:6">
      <c r="F24223" s="77">
        <v>101903783</v>
      </c>
    </row>
    <row r="24224" spans="6:6">
      <c r="F24224" s="77">
        <v>101903787</v>
      </c>
    </row>
    <row r="24225" spans="6:6">
      <c r="F24225" s="77">
        <v>101903790</v>
      </c>
    </row>
    <row r="24226" spans="6:6">
      <c r="F24226" s="77">
        <v>101903793</v>
      </c>
    </row>
    <row r="24227" spans="6:6">
      <c r="F24227" s="77">
        <v>101903794</v>
      </c>
    </row>
    <row r="24228" spans="6:6">
      <c r="F24228" s="77">
        <v>101903795</v>
      </c>
    </row>
    <row r="24229" spans="6:6">
      <c r="F24229" s="77">
        <v>101903806</v>
      </c>
    </row>
    <row r="24230" spans="6:6">
      <c r="F24230" s="77">
        <v>101903811</v>
      </c>
    </row>
    <row r="24231" spans="6:6">
      <c r="F24231" s="77">
        <v>101903812</v>
      </c>
    </row>
    <row r="24232" spans="6:6">
      <c r="F24232" s="77">
        <v>101903820</v>
      </c>
    </row>
    <row r="24233" spans="6:6">
      <c r="F24233" s="77">
        <v>101903821</v>
      </c>
    </row>
    <row r="24234" spans="6:6">
      <c r="F24234" s="77">
        <v>101903825</v>
      </c>
    </row>
    <row r="24235" spans="6:6">
      <c r="F24235" s="77">
        <v>101903828</v>
      </c>
    </row>
    <row r="24236" spans="6:6">
      <c r="F24236" s="77">
        <v>101903831</v>
      </c>
    </row>
    <row r="24237" spans="6:6">
      <c r="F24237" s="77">
        <v>101903832</v>
      </c>
    </row>
    <row r="24238" spans="6:6">
      <c r="F24238" s="77">
        <v>101903835</v>
      </c>
    </row>
    <row r="24239" spans="6:6">
      <c r="F24239" s="77">
        <v>101903836</v>
      </c>
    </row>
    <row r="24240" spans="6:6">
      <c r="F24240" s="77">
        <v>101903837</v>
      </c>
    </row>
    <row r="24241" spans="6:6">
      <c r="F24241" s="77">
        <v>101903838</v>
      </c>
    </row>
    <row r="24242" spans="6:6">
      <c r="F24242" s="77">
        <v>101903840</v>
      </c>
    </row>
    <row r="24243" spans="6:6">
      <c r="F24243" s="77">
        <v>101903851</v>
      </c>
    </row>
    <row r="24244" spans="6:6">
      <c r="F24244" s="77">
        <v>101903853</v>
      </c>
    </row>
    <row r="24245" spans="6:6">
      <c r="F24245" s="77">
        <v>101903854</v>
      </c>
    </row>
    <row r="24246" spans="6:6">
      <c r="F24246" s="77">
        <v>101903857</v>
      </c>
    </row>
    <row r="24247" spans="6:6">
      <c r="F24247" s="77">
        <v>101903858</v>
      </c>
    </row>
    <row r="24248" spans="6:6">
      <c r="F24248" s="77">
        <v>101903859</v>
      </c>
    </row>
    <row r="24249" spans="6:6">
      <c r="F24249" s="77">
        <v>101903860</v>
      </c>
    </row>
    <row r="24250" spans="6:6">
      <c r="F24250" s="77">
        <v>101903862</v>
      </c>
    </row>
    <row r="24251" spans="6:6">
      <c r="F24251" s="77">
        <v>101903865</v>
      </c>
    </row>
    <row r="24252" spans="6:6">
      <c r="F24252" s="77">
        <v>101903868</v>
      </c>
    </row>
    <row r="24253" spans="6:6">
      <c r="F24253" s="77">
        <v>101903873</v>
      </c>
    </row>
    <row r="24254" spans="6:6">
      <c r="F24254" s="77">
        <v>101903874</v>
      </c>
    </row>
    <row r="24255" spans="6:6">
      <c r="F24255" s="77">
        <v>101903877</v>
      </c>
    </row>
    <row r="24256" spans="6:6">
      <c r="F24256" s="77">
        <v>101903884</v>
      </c>
    </row>
    <row r="24257" spans="6:6">
      <c r="F24257" s="77">
        <v>101903890</v>
      </c>
    </row>
    <row r="24258" spans="6:6">
      <c r="F24258" s="77">
        <v>101903891</v>
      </c>
    </row>
    <row r="24259" spans="6:6">
      <c r="F24259" s="77">
        <v>101903894</v>
      </c>
    </row>
    <row r="24260" spans="6:6">
      <c r="F24260" s="77">
        <v>101903895</v>
      </c>
    </row>
    <row r="24261" spans="6:6">
      <c r="F24261" s="77">
        <v>101903896</v>
      </c>
    </row>
    <row r="24262" spans="6:6">
      <c r="F24262" s="77">
        <v>101903899</v>
      </c>
    </row>
    <row r="24263" spans="6:6">
      <c r="F24263" s="77">
        <v>101903900</v>
      </c>
    </row>
    <row r="24264" spans="6:6">
      <c r="F24264" s="77">
        <v>101903903</v>
      </c>
    </row>
    <row r="24265" spans="6:6">
      <c r="F24265" s="77">
        <v>101903905</v>
      </c>
    </row>
    <row r="24266" spans="6:6">
      <c r="F24266" s="77">
        <v>101903906</v>
      </c>
    </row>
    <row r="24267" spans="6:6">
      <c r="F24267" s="77">
        <v>101903911</v>
      </c>
    </row>
    <row r="24268" spans="6:6">
      <c r="F24268" s="77">
        <v>101903913</v>
      </c>
    </row>
    <row r="24269" spans="6:6">
      <c r="F24269" s="77">
        <v>101903915</v>
      </c>
    </row>
    <row r="24270" spans="6:6">
      <c r="F24270" s="77">
        <v>101903916</v>
      </c>
    </row>
    <row r="24271" spans="6:6">
      <c r="F24271" s="77">
        <v>101903923</v>
      </c>
    </row>
    <row r="24272" spans="6:6">
      <c r="F24272" s="77">
        <v>101903924</v>
      </c>
    </row>
    <row r="24273" spans="6:6">
      <c r="F24273" s="77">
        <v>101903925</v>
      </c>
    </row>
    <row r="24274" spans="6:6">
      <c r="F24274" s="77">
        <v>101903928</v>
      </c>
    </row>
    <row r="24275" spans="6:6">
      <c r="F24275" s="77">
        <v>101903929</v>
      </c>
    </row>
    <row r="24276" spans="6:6">
      <c r="F24276" s="77">
        <v>101903932</v>
      </c>
    </row>
    <row r="24277" spans="6:6">
      <c r="F24277" s="77">
        <v>101903933</v>
      </c>
    </row>
    <row r="24278" spans="6:6">
      <c r="F24278" s="77">
        <v>101903934</v>
      </c>
    </row>
    <row r="24279" spans="6:6">
      <c r="F24279" s="77">
        <v>101903939</v>
      </c>
    </row>
    <row r="24280" spans="6:6">
      <c r="F24280" s="77">
        <v>101903942</v>
      </c>
    </row>
    <row r="24281" spans="6:6">
      <c r="F24281" s="77">
        <v>101903945</v>
      </c>
    </row>
    <row r="24282" spans="6:6">
      <c r="F24282" s="77">
        <v>101903949</v>
      </c>
    </row>
    <row r="24283" spans="6:6">
      <c r="F24283" s="77">
        <v>101903951</v>
      </c>
    </row>
    <row r="24284" spans="6:6">
      <c r="F24284" s="77">
        <v>101903953</v>
      </c>
    </row>
    <row r="24285" spans="6:6">
      <c r="F24285" s="77">
        <v>101903955</v>
      </c>
    </row>
    <row r="24286" spans="6:6">
      <c r="F24286" s="77">
        <v>101903959</v>
      </c>
    </row>
    <row r="24287" spans="6:6">
      <c r="F24287" s="77">
        <v>101903965</v>
      </c>
    </row>
    <row r="24288" spans="6:6">
      <c r="F24288" s="77">
        <v>101903969</v>
      </c>
    </row>
    <row r="24289" spans="6:6">
      <c r="F24289" s="77">
        <v>101903974</v>
      </c>
    </row>
    <row r="24290" spans="6:6">
      <c r="F24290" s="77">
        <v>101903976</v>
      </c>
    </row>
    <row r="24291" spans="6:6">
      <c r="F24291" s="77">
        <v>101903977</v>
      </c>
    </row>
    <row r="24292" spans="6:6">
      <c r="F24292" s="77">
        <v>101903982</v>
      </c>
    </row>
    <row r="24293" spans="6:6">
      <c r="F24293" s="77">
        <v>101903988</v>
      </c>
    </row>
    <row r="24294" spans="6:6">
      <c r="F24294" s="77">
        <v>101903989</v>
      </c>
    </row>
    <row r="24295" spans="6:6">
      <c r="F24295" s="77">
        <v>101903990</v>
      </c>
    </row>
    <row r="24296" spans="6:6">
      <c r="F24296" s="77">
        <v>101903991</v>
      </c>
    </row>
    <row r="24297" spans="6:6">
      <c r="F24297" s="77">
        <v>101903992</v>
      </c>
    </row>
    <row r="24298" spans="6:6">
      <c r="F24298" s="77">
        <v>101903997</v>
      </c>
    </row>
    <row r="24299" spans="6:6">
      <c r="F24299" s="77">
        <v>101904009</v>
      </c>
    </row>
    <row r="24300" spans="6:6">
      <c r="F24300" s="77">
        <v>101904010</v>
      </c>
    </row>
    <row r="24301" spans="6:6">
      <c r="F24301" s="77">
        <v>101904012</v>
      </c>
    </row>
    <row r="24302" spans="6:6">
      <c r="F24302" s="77">
        <v>101904013</v>
      </c>
    </row>
    <row r="24303" spans="6:6">
      <c r="F24303" s="77">
        <v>101904019</v>
      </c>
    </row>
    <row r="24304" spans="6:6">
      <c r="F24304" s="77">
        <v>101904021</v>
      </c>
    </row>
    <row r="24305" spans="6:6">
      <c r="F24305" s="77">
        <v>101904022</v>
      </c>
    </row>
    <row r="24306" spans="6:6">
      <c r="F24306" s="77">
        <v>101904023</v>
      </c>
    </row>
    <row r="24307" spans="6:6">
      <c r="F24307" s="77">
        <v>101904025</v>
      </c>
    </row>
    <row r="24308" spans="6:6">
      <c r="F24308" s="77">
        <v>101904027</v>
      </c>
    </row>
    <row r="24309" spans="6:6">
      <c r="F24309" s="77">
        <v>101904034</v>
      </c>
    </row>
    <row r="24310" spans="6:6">
      <c r="F24310" s="77">
        <v>101904037</v>
      </c>
    </row>
    <row r="24311" spans="6:6">
      <c r="F24311" s="77">
        <v>101904039</v>
      </c>
    </row>
    <row r="24312" spans="6:6">
      <c r="F24312" s="77">
        <v>101904042</v>
      </c>
    </row>
    <row r="24313" spans="6:6">
      <c r="F24313" s="77">
        <v>101904043</v>
      </c>
    </row>
    <row r="24314" spans="6:6">
      <c r="F24314" s="77">
        <v>101904044</v>
      </c>
    </row>
    <row r="24315" spans="6:6">
      <c r="F24315" s="77">
        <v>101904045</v>
      </c>
    </row>
    <row r="24316" spans="6:6">
      <c r="F24316" s="77">
        <v>101904048</v>
      </c>
    </row>
    <row r="24317" spans="6:6">
      <c r="F24317" s="77">
        <v>101904050</v>
      </c>
    </row>
    <row r="24318" spans="6:6">
      <c r="F24318" s="77">
        <v>101904057</v>
      </c>
    </row>
    <row r="24319" spans="6:6">
      <c r="F24319" s="77">
        <v>101904059</v>
      </c>
    </row>
    <row r="24320" spans="6:6">
      <c r="F24320" s="77">
        <v>101904061</v>
      </c>
    </row>
    <row r="24321" spans="6:6">
      <c r="F24321" s="77">
        <v>101904062</v>
      </c>
    </row>
    <row r="24322" spans="6:6">
      <c r="F24322" s="77">
        <v>101904063</v>
      </c>
    </row>
    <row r="24323" spans="6:6">
      <c r="F24323" s="77">
        <v>101904069</v>
      </c>
    </row>
    <row r="24324" spans="6:6">
      <c r="F24324" s="77">
        <v>101904071</v>
      </c>
    </row>
    <row r="24325" spans="6:6">
      <c r="F24325" s="77">
        <v>101904074</v>
      </c>
    </row>
    <row r="24326" spans="6:6">
      <c r="F24326" s="77">
        <v>101904075</v>
      </c>
    </row>
    <row r="24327" spans="6:6">
      <c r="F24327" s="77">
        <v>101904076</v>
      </c>
    </row>
    <row r="24328" spans="6:6">
      <c r="F24328" s="77">
        <v>101904077</v>
      </c>
    </row>
    <row r="24329" spans="6:6">
      <c r="F24329" s="77">
        <v>101904078</v>
      </c>
    </row>
    <row r="24330" spans="6:6">
      <c r="F24330" s="77">
        <v>101904080</v>
      </c>
    </row>
    <row r="24331" spans="6:6">
      <c r="F24331" s="77">
        <v>101904081</v>
      </c>
    </row>
    <row r="24332" spans="6:6">
      <c r="F24332" s="77">
        <v>101904082</v>
      </c>
    </row>
    <row r="24333" spans="6:6">
      <c r="F24333" s="77">
        <v>101904084</v>
      </c>
    </row>
    <row r="24334" spans="6:6">
      <c r="F24334" s="77">
        <v>101904087</v>
      </c>
    </row>
    <row r="24335" spans="6:6">
      <c r="F24335" s="77">
        <v>101904090</v>
      </c>
    </row>
    <row r="24336" spans="6:6">
      <c r="F24336" s="77">
        <v>101904093</v>
      </c>
    </row>
    <row r="24337" spans="6:6">
      <c r="F24337" s="77">
        <v>101904097</v>
      </c>
    </row>
    <row r="24338" spans="6:6">
      <c r="F24338" s="77">
        <v>101904098</v>
      </c>
    </row>
    <row r="24339" spans="6:6">
      <c r="F24339" s="77">
        <v>101904101</v>
      </c>
    </row>
    <row r="24340" spans="6:6">
      <c r="F24340" s="77">
        <v>101904103</v>
      </c>
    </row>
    <row r="24341" spans="6:6">
      <c r="F24341" s="77">
        <v>101904107</v>
      </c>
    </row>
    <row r="24342" spans="6:6">
      <c r="F24342" s="77">
        <v>101904111</v>
      </c>
    </row>
    <row r="24343" spans="6:6">
      <c r="F24343" s="77">
        <v>101904113</v>
      </c>
    </row>
    <row r="24344" spans="6:6">
      <c r="F24344" s="77">
        <v>101904117</v>
      </c>
    </row>
    <row r="24345" spans="6:6">
      <c r="F24345" s="77">
        <v>101904118</v>
      </c>
    </row>
    <row r="24346" spans="6:6">
      <c r="F24346" s="77">
        <v>101904121</v>
      </c>
    </row>
    <row r="24347" spans="6:6">
      <c r="F24347" s="77">
        <v>101904123</v>
      </c>
    </row>
    <row r="24348" spans="6:6">
      <c r="F24348" s="77">
        <v>101904124</v>
      </c>
    </row>
    <row r="24349" spans="6:6">
      <c r="F24349" s="77">
        <v>101904125</v>
      </c>
    </row>
    <row r="24350" spans="6:6">
      <c r="F24350" s="77">
        <v>101904128</v>
      </c>
    </row>
    <row r="24351" spans="6:6">
      <c r="F24351" s="77">
        <v>101904129</v>
      </c>
    </row>
    <row r="24352" spans="6:6">
      <c r="F24352" s="77">
        <v>101904130</v>
      </c>
    </row>
    <row r="24353" spans="6:6">
      <c r="F24353" s="77">
        <v>101904131</v>
      </c>
    </row>
    <row r="24354" spans="6:6">
      <c r="F24354" s="77">
        <v>101904133</v>
      </c>
    </row>
    <row r="24355" spans="6:6">
      <c r="F24355" s="77">
        <v>101904136</v>
      </c>
    </row>
    <row r="24356" spans="6:6">
      <c r="F24356" s="77">
        <v>101904138</v>
      </c>
    </row>
    <row r="24357" spans="6:6">
      <c r="F24357" s="77">
        <v>101904141</v>
      </c>
    </row>
    <row r="24358" spans="6:6">
      <c r="F24358" s="77">
        <v>101904148</v>
      </c>
    </row>
    <row r="24359" spans="6:6">
      <c r="F24359" s="77">
        <v>101904151</v>
      </c>
    </row>
    <row r="24360" spans="6:6">
      <c r="F24360" s="77">
        <v>101904152</v>
      </c>
    </row>
    <row r="24361" spans="6:6">
      <c r="F24361" s="77">
        <v>101904156</v>
      </c>
    </row>
    <row r="24362" spans="6:6">
      <c r="F24362" s="77">
        <v>101904157</v>
      </c>
    </row>
    <row r="24363" spans="6:6">
      <c r="F24363" s="77">
        <v>101904159</v>
      </c>
    </row>
    <row r="24364" spans="6:6">
      <c r="F24364" s="77">
        <v>101904164</v>
      </c>
    </row>
    <row r="24365" spans="6:6">
      <c r="F24365" s="77">
        <v>101904166</v>
      </c>
    </row>
    <row r="24366" spans="6:6">
      <c r="F24366" s="77">
        <v>101904168</v>
      </c>
    </row>
    <row r="24367" spans="6:6">
      <c r="F24367" s="77">
        <v>101904170</v>
      </c>
    </row>
    <row r="24368" spans="6:6">
      <c r="F24368" s="77">
        <v>101904172</v>
      </c>
    </row>
    <row r="24369" spans="6:6">
      <c r="F24369" s="77">
        <v>101904173</v>
      </c>
    </row>
    <row r="24370" spans="6:6">
      <c r="F24370" s="77">
        <v>101904174</v>
      </c>
    </row>
    <row r="24371" spans="6:6">
      <c r="F24371" s="77">
        <v>101904176</v>
      </c>
    </row>
    <row r="24372" spans="6:6">
      <c r="F24372" s="77">
        <v>101904177</v>
      </c>
    </row>
    <row r="24373" spans="6:6">
      <c r="F24373" s="77">
        <v>101904184</v>
      </c>
    </row>
    <row r="24374" spans="6:6">
      <c r="F24374" s="77">
        <v>101904185</v>
      </c>
    </row>
    <row r="24375" spans="6:6">
      <c r="F24375" s="77">
        <v>101904186</v>
      </c>
    </row>
    <row r="24376" spans="6:6">
      <c r="F24376" s="77">
        <v>101904187</v>
      </c>
    </row>
    <row r="24377" spans="6:6">
      <c r="F24377" s="77">
        <v>101904188</v>
      </c>
    </row>
    <row r="24378" spans="6:6">
      <c r="F24378" s="77">
        <v>101904189</v>
      </c>
    </row>
    <row r="24379" spans="6:6">
      <c r="F24379" s="77">
        <v>101904191</v>
      </c>
    </row>
    <row r="24380" spans="6:6">
      <c r="F24380" s="77">
        <v>101904198</v>
      </c>
    </row>
    <row r="24381" spans="6:6">
      <c r="F24381" s="77">
        <v>101904203</v>
      </c>
    </row>
    <row r="24382" spans="6:6">
      <c r="F24382" s="77">
        <v>101904207</v>
      </c>
    </row>
    <row r="24383" spans="6:6">
      <c r="F24383" s="77">
        <v>101904209</v>
      </c>
    </row>
    <row r="24384" spans="6:6">
      <c r="F24384" s="77">
        <v>101904210</v>
      </c>
    </row>
    <row r="24385" spans="6:6">
      <c r="F24385" s="77">
        <v>101904211</v>
      </c>
    </row>
    <row r="24386" spans="6:6">
      <c r="F24386" s="77">
        <v>101904212</v>
      </c>
    </row>
    <row r="24387" spans="6:6">
      <c r="F24387" s="77">
        <v>101904216</v>
      </c>
    </row>
    <row r="24388" spans="6:6">
      <c r="F24388" s="77">
        <v>101904219</v>
      </c>
    </row>
    <row r="24389" spans="6:6">
      <c r="F24389" s="77">
        <v>101904222</v>
      </c>
    </row>
    <row r="24390" spans="6:6">
      <c r="F24390" s="77">
        <v>101904227</v>
      </c>
    </row>
    <row r="24391" spans="6:6">
      <c r="F24391" s="77">
        <v>101904230</v>
      </c>
    </row>
    <row r="24392" spans="6:6">
      <c r="F24392" s="77">
        <v>101904235</v>
      </c>
    </row>
    <row r="24393" spans="6:6">
      <c r="F24393" s="77">
        <v>101904236</v>
      </c>
    </row>
    <row r="24394" spans="6:6">
      <c r="F24394" s="77">
        <v>101904239</v>
      </c>
    </row>
    <row r="24395" spans="6:6">
      <c r="F24395" s="77">
        <v>101904240</v>
      </c>
    </row>
    <row r="24396" spans="6:6">
      <c r="F24396" s="77">
        <v>101904245</v>
      </c>
    </row>
    <row r="24397" spans="6:6">
      <c r="F24397" s="77">
        <v>101904248</v>
      </c>
    </row>
    <row r="24398" spans="6:6">
      <c r="F24398" s="77">
        <v>101904249</v>
      </c>
    </row>
    <row r="24399" spans="6:6">
      <c r="F24399" s="77">
        <v>101904252</v>
      </c>
    </row>
    <row r="24400" spans="6:6">
      <c r="F24400" s="77">
        <v>101904254</v>
      </c>
    </row>
    <row r="24401" spans="6:6">
      <c r="F24401" s="77">
        <v>101904258</v>
      </c>
    </row>
    <row r="24402" spans="6:6">
      <c r="F24402" s="77">
        <v>101904263</v>
      </c>
    </row>
    <row r="24403" spans="6:6">
      <c r="F24403" s="77">
        <v>101904265</v>
      </c>
    </row>
    <row r="24404" spans="6:6">
      <c r="F24404" s="77">
        <v>101904266</v>
      </c>
    </row>
    <row r="24405" spans="6:6">
      <c r="F24405" s="77">
        <v>101904268</v>
      </c>
    </row>
    <row r="24406" spans="6:6">
      <c r="F24406" s="77">
        <v>101904270</v>
      </c>
    </row>
    <row r="24407" spans="6:6">
      <c r="F24407" s="77">
        <v>101904275</v>
      </c>
    </row>
    <row r="24408" spans="6:6">
      <c r="F24408" s="77">
        <v>101904278</v>
      </c>
    </row>
    <row r="24409" spans="6:6">
      <c r="F24409" s="77">
        <v>101904283</v>
      </c>
    </row>
    <row r="24410" spans="6:6">
      <c r="F24410" s="77">
        <v>101904288</v>
      </c>
    </row>
    <row r="24411" spans="6:6">
      <c r="F24411" s="77">
        <v>101904290</v>
      </c>
    </row>
    <row r="24412" spans="6:6">
      <c r="F24412" s="77">
        <v>101904292</v>
      </c>
    </row>
    <row r="24413" spans="6:6">
      <c r="F24413" s="77">
        <v>101904303</v>
      </c>
    </row>
    <row r="24414" spans="6:6">
      <c r="F24414" s="77">
        <v>101904305</v>
      </c>
    </row>
    <row r="24415" spans="6:6">
      <c r="F24415" s="77">
        <v>101904307</v>
      </c>
    </row>
    <row r="24416" spans="6:6">
      <c r="F24416" s="77">
        <v>101904308</v>
      </c>
    </row>
    <row r="24417" spans="6:6">
      <c r="F24417" s="77">
        <v>101904311</v>
      </c>
    </row>
    <row r="24418" spans="6:6">
      <c r="F24418" s="77">
        <v>101904314</v>
      </c>
    </row>
    <row r="24419" spans="6:6">
      <c r="F24419" s="77">
        <v>101904319</v>
      </c>
    </row>
    <row r="24420" spans="6:6">
      <c r="F24420" s="77">
        <v>101904323</v>
      </c>
    </row>
    <row r="24421" spans="6:6">
      <c r="F24421" s="77">
        <v>101904324</v>
      </c>
    </row>
    <row r="24422" spans="6:6">
      <c r="F24422" s="77">
        <v>101904325</v>
      </c>
    </row>
    <row r="24423" spans="6:6">
      <c r="F24423" s="77">
        <v>101904332</v>
      </c>
    </row>
    <row r="24424" spans="6:6">
      <c r="F24424" s="77">
        <v>101904333</v>
      </c>
    </row>
    <row r="24425" spans="6:6">
      <c r="F24425" s="77">
        <v>101904335</v>
      </c>
    </row>
    <row r="24426" spans="6:6">
      <c r="F24426" s="77">
        <v>101904339</v>
      </c>
    </row>
    <row r="24427" spans="6:6">
      <c r="F24427" s="77">
        <v>101904342</v>
      </c>
    </row>
    <row r="24428" spans="6:6">
      <c r="F24428" s="77">
        <v>101904344</v>
      </c>
    </row>
    <row r="24429" spans="6:6">
      <c r="F24429" s="77">
        <v>101904350</v>
      </c>
    </row>
    <row r="24430" spans="6:6">
      <c r="F24430" s="77">
        <v>101904351</v>
      </c>
    </row>
    <row r="24431" spans="6:6">
      <c r="F24431" s="77">
        <v>101904352</v>
      </c>
    </row>
    <row r="24432" spans="6:6">
      <c r="F24432" s="77">
        <v>101904355</v>
      </c>
    </row>
    <row r="24433" spans="6:6">
      <c r="F24433" s="77">
        <v>101904356</v>
      </c>
    </row>
    <row r="24434" spans="6:6">
      <c r="F24434" s="77">
        <v>101904357</v>
      </c>
    </row>
    <row r="24435" spans="6:6">
      <c r="F24435" s="77">
        <v>101904358</v>
      </c>
    </row>
    <row r="24436" spans="6:6">
      <c r="F24436" s="77">
        <v>101904360</v>
      </c>
    </row>
    <row r="24437" spans="6:6">
      <c r="F24437" s="77">
        <v>101904363</v>
      </c>
    </row>
    <row r="24438" spans="6:6">
      <c r="F24438" s="77">
        <v>101904366</v>
      </c>
    </row>
    <row r="24439" spans="6:6">
      <c r="F24439" s="77">
        <v>101904370</v>
      </c>
    </row>
    <row r="24440" spans="6:6">
      <c r="F24440" s="77">
        <v>101904371</v>
      </c>
    </row>
    <row r="24441" spans="6:6">
      <c r="F24441" s="77">
        <v>101904373</v>
      </c>
    </row>
    <row r="24442" spans="6:6">
      <c r="F24442" s="77">
        <v>101904374</v>
      </c>
    </row>
    <row r="24443" spans="6:6">
      <c r="F24443" s="77">
        <v>101904375</v>
      </c>
    </row>
    <row r="24444" spans="6:6">
      <c r="F24444" s="77">
        <v>101904376</v>
      </c>
    </row>
    <row r="24445" spans="6:6">
      <c r="F24445" s="77">
        <v>101904377</v>
      </c>
    </row>
    <row r="24446" spans="6:6">
      <c r="F24446" s="77">
        <v>101904378</v>
      </c>
    </row>
    <row r="24447" spans="6:6">
      <c r="F24447" s="77">
        <v>101904381</v>
      </c>
    </row>
    <row r="24448" spans="6:6">
      <c r="F24448" s="77">
        <v>101904382</v>
      </c>
    </row>
    <row r="24449" spans="6:6">
      <c r="F24449" s="77">
        <v>101904383</v>
      </c>
    </row>
    <row r="24450" spans="6:6">
      <c r="F24450" s="77">
        <v>101904386</v>
      </c>
    </row>
    <row r="24451" spans="6:6">
      <c r="F24451" s="77">
        <v>101904389</v>
      </c>
    </row>
    <row r="24452" spans="6:6">
      <c r="F24452" s="77">
        <v>101904393</v>
      </c>
    </row>
    <row r="24453" spans="6:6">
      <c r="F24453" s="77">
        <v>101904396</v>
      </c>
    </row>
    <row r="24454" spans="6:6">
      <c r="F24454" s="77">
        <v>101904397</v>
      </c>
    </row>
    <row r="24455" spans="6:6">
      <c r="F24455" s="77">
        <v>101904398</v>
      </c>
    </row>
    <row r="24456" spans="6:6">
      <c r="F24456" s="77">
        <v>101904405</v>
      </c>
    </row>
    <row r="24457" spans="6:6">
      <c r="F24457" s="77">
        <v>101904409</v>
      </c>
    </row>
    <row r="24458" spans="6:6">
      <c r="F24458" s="77">
        <v>101904411</v>
      </c>
    </row>
    <row r="24459" spans="6:6">
      <c r="F24459" s="77">
        <v>101904412</v>
      </c>
    </row>
    <row r="24460" spans="6:6">
      <c r="F24460" s="77">
        <v>101904413</v>
      </c>
    </row>
    <row r="24461" spans="6:6">
      <c r="F24461" s="77">
        <v>101904423</v>
      </c>
    </row>
    <row r="24462" spans="6:6">
      <c r="F24462" s="77">
        <v>101904435</v>
      </c>
    </row>
    <row r="24463" spans="6:6">
      <c r="F24463" s="77">
        <v>101904437</v>
      </c>
    </row>
    <row r="24464" spans="6:6">
      <c r="F24464" s="77">
        <v>101904442</v>
      </c>
    </row>
    <row r="24465" spans="6:6">
      <c r="F24465" s="77">
        <v>101904443</v>
      </c>
    </row>
    <row r="24466" spans="6:6">
      <c r="F24466" s="77">
        <v>101904444</v>
      </c>
    </row>
    <row r="24467" spans="6:6">
      <c r="F24467" s="77">
        <v>101904447</v>
      </c>
    </row>
    <row r="24468" spans="6:6">
      <c r="F24468" s="77">
        <v>101904449</v>
      </c>
    </row>
    <row r="24469" spans="6:6">
      <c r="F24469" s="77">
        <v>101904455</v>
      </c>
    </row>
    <row r="24470" spans="6:6">
      <c r="F24470" s="77">
        <v>101904456</v>
      </c>
    </row>
    <row r="24471" spans="6:6">
      <c r="F24471" s="77">
        <v>101904460</v>
      </c>
    </row>
    <row r="24472" spans="6:6">
      <c r="F24472" s="77">
        <v>101904466</v>
      </c>
    </row>
    <row r="24473" spans="6:6">
      <c r="F24473" s="77">
        <v>101904468</v>
      </c>
    </row>
    <row r="24474" spans="6:6">
      <c r="F24474" s="77">
        <v>101904472</v>
      </c>
    </row>
    <row r="24475" spans="6:6">
      <c r="F24475" s="77">
        <v>101904475</v>
      </c>
    </row>
    <row r="24476" spans="6:6">
      <c r="F24476" s="77">
        <v>101904477</v>
      </c>
    </row>
    <row r="24477" spans="6:6">
      <c r="F24477" s="77">
        <v>101904481</v>
      </c>
    </row>
    <row r="24478" spans="6:6">
      <c r="F24478" s="77">
        <v>101904492</v>
      </c>
    </row>
    <row r="24479" spans="6:6">
      <c r="F24479" s="77">
        <v>101904496</v>
      </c>
    </row>
    <row r="24480" spans="6:6">
      <c r="F24480" s="77">
        <v>101904497</v>
      </c>
    </row>
    <row r="24481" spans="6:6">
      <c r="F24481" s="77">
        <v>101904498</v>
      </c>
    </row>
    <row r="24482" spans="6:6">
      <c r="F24482" s="77">
        <v>101904500</v>
      </c>
    </row>
    <row r="24483" spans="6:6">
      <c r="F24483" s="77">
        <v>101904502</v>
      </c>
    </row>
    <row r="24484" spans="6:6">
      <c r="F24484" s="77">
        <v>101904507</v>
      </c>
    </row>
    <row r="24485" spans="6:6">
      <c r="F24485" s="77">
        <v>101904508</v>
      </c>
    </row>
    <row r="24486" spans="6:6">
      <c r="F24486" s="77">
        <v>101904510</v>
      </c>
    </row>
    <row r="24487" spans="6:6">
      <c r="F24487" s="77">
        <v>101904511</v>
      </c>
    </row>
    <row r="24488" spans="6:6">
      <c r="F24488" s="77">
        <v>101904512</v>
      </c>
    </row>
    <row r="24489" spans="6:6">
      <c r="F24489" s="77">
        <v>101904513</v>
      </c>
    </row>
    <row r="24490" spans="6:6">
      <c r="F24490" s="77">
        <v>101904517</v>
      </c>
    </row>
    <row r="24491" spans="6:6">
      <c r="F24491" s="77">
        <v>101904520</v>
      </c>
    </row>
    <row r="24492" spans="6:6">
      <c r="F24492" s="77">
        <v>101904526</v>
      </c>
    </row>
    <row r="24493" spans="6:6">
      <c r="F24493" s="77">
        <v>101904527</v>
      </c>
    </row>
    <row r="24494" spans="6:6">
      <c r="F24494" s="77">
        <v>101904529</v>
      </c>
    </row>
    <row r="24495" spans="6:6">
      <c r="F24495" s="77">
        <v>101904530</v>
      </c>
    </row>
    <row r="24496" spans="6:6">
      <c r="F24496" s="77">
        <v>101904536</v>
      </c>
    </row>
    <row r="24497" spans="6:6">
      <c r="F24497" s="77">
        <v>101904537</v>
      </c>
    </row>
    <row r="24498" spans="6:6">
      <c r="F24498" s="77">
        <v>101904538</v>
      </c>
    </row>
    <row r="24499" spans="6:6">
      <c r="F24499" s="77">
        <v>101904547</v>
      </c>
    </row>
    <row r="24500" spans="6:6">
      <c r="F24500" s="77">
        <v>101904548</v>
      </c>
    </row>
    <row r="24501" spans="6:6">
      <c r="F24501" s="77">
        <v>101904550</v>
      </c>
    </row>
    <row r="24502" spans="6:6">
      <c r="F24502" s="77">
        <v>101904552</v>
      </c>
    </row>
    <row r="24503" spans="6:6">
      <c r="F24503" s="77">
        <v>101904554</v>
      </c>
    </row>
    <row r="24504" spans="6:6">
      <c r="F24504" s="77">
        <v>101904557</v>
      </c>
    </row>
    <row r="24505" spans="6:6">
      <c r="F24505" s="77">
        <v>101904563</v>
      </c>
    </row>
    <row r="24506" spans="6:6">
      <c r="F24506" s="77">
        <v>101904564</v>
      </c>
    </row>
    <row r="24507" spans="6:6">
      <c r="F24507" s="77">
        <v>101904567</v>
      </c>
    </row>
    <row r="24508" spans="6:6">
      <c r="F24508" s="77">
        <v>101904569</v>
      </c>
    </row>
    <row r="24509" spans="6:6">
      <c r="F24509" s="77">
        <v>101904570</v>
      </c>
    </row>
    <row r="24510" spans="6:6">
      <c r="F24510" s="77">
        <v>101904573</v>
      </c>
    </row>
    <row r="24511" spans="6:6">
      <c r="F24511" s="77">
        <v>101904574</v>
      </c>
    </row>
    <row r="24512" spans="6:6">
      <c r="F24512" s="77">
        <v>101904578</v>
      </c>
    </row>
    <row r="24513" spans="6:6">
      <c r="F24513" s="77">
        <v>101904579</v>
      </c>
    </row>
    <row r="24514" spans="6:6">
      <c r="F24514" s="77">
        <v>101904580</v>
      </c>
    </row>
    <row r="24515" spans="6:6">
      <c r="F24515" s="77">
        <v>101904581</v>
      </c>
    </row>
    <row r="24516" spans="6:6">
      <c r="F24516" s="77">
        <v>101904587</v>
      </c>
    </row>
    <row r="24517" spans="6:6">
      <c r="F24517" s="77">
        <v>101904590</v>
      </c>
    </row>
    <row r="24518" spans="6:6">
      <c r="F24518" s="77">
        <v>101904591</v>
      </c>
    </row>
    <row r="24519" spans="6:6">
      <c r="F24519" s="77">
        <v>101904592</v>
      </c>
    </row>
    <row r="24520" spans="6:6">
      <c r="F24520" s="77">
        <v>101904595</v>
      </c>
    </row>
    <row r="24521" spans="6:6">
      <c r="F24521" s="77">
        <v>101904596</v>
      </c>
    </row>
    <row r="24522" spans="6:6">
      <c r="F24522" s="77">
        <v>101904601</v>
      </c>
    </row>
    <row r="24523" spans="6:6">
      <c r="F24523" s="77">
        <v>101904602</v>
      </c>
    </row>
    <row r="24524" spans="6:6">
      <c r="F24524" s="77">
        <v>101904603</v>
      </c>
    </row>
    <row r="24525" spans="6:6">
      <c r="F24525" s="77">
        <v>101904605</v>
      </c>
    </row>
    <row r="24526" spans="6:6">
      <c r="F24526" s="77">
        <v>101904607</v>
      </c>
    </row>
    <row r="24527" spans="6:6">
      <c r="F24527" s="77">
        <v>101904609</v>
      </c>
    </row>
    <row r="24528" spans="6:6">
      <c r="F24528" s="77">
        <v>101904611</v>
      </c>
    </row>
    <row r="24529" spans="6:6">
      <c r="F24529" s="77">
        <v>101904614</v>
      </c>
    </row>
    <row r="24530" spans="6:6">
      <c r="F24530" s="77">
        <v>101904621</v>
      </c>
    </row>
    <row r="24531" spans="6:6">
      <c r="F24531" s="77">
        <v>101904622</v>
      </c>
    </row>
    <row r="24532" spans="6:6">
      <c r="F24532" s="77">
        <v>101904625</v>
      </c>
    </row>
    <row r="24533" spans="6:6">
      <c r="F24533" s="77">
        <v>101904627</v>
      </c>
    </row>
    <row r="24534" spans="6:6">
      <c r="F24534" s="77">
        <v>101904633</v>
      </c>
    </row>
    <row r="24535" spans="6:6">
      <c r="F24535" s="77">
        <v>101904635</v>
      </c>
    </row>
    <row r="24536" spans="6:6">
      <c r="F24536" s="77">
        <v>101904638</v>
      </c>
    </row>
    <row r="24537" spans="6:6">
      <c r="F24537" s="77">
        <v>101904639</v>
      </c>
    </row>
    <row r="24538" spans="6:6">
      <c r="F24538" s="77">
        <v>101904642</v>
      </c>
    </row>
    <row r="24539" spans="6:6">
      <c r="F24539" s="77">
        <v>101904644</v>
      </c>
    </row>
    <row r="24540" spans="6:6">
      <c r="F24540" s="77">
        <v>101904646</v>
      </c>
    </row>
    <row r="24541" spans="6:6">
      <c r="F24541" s="77">
        <v>101904647</v>
      </c>
    </row>
    <row r="24542" spans="6:6">
      <c r="F24542" s="77">
        <v>101904648</v>
      </c>
    </row>
    <row r="24543" spans="6:6">
      <c r="F24543" s="77">
        <v>101904649</v>
      </c>
    </row>
    <row r="24544" spans="6:6">
      <c r="F24544" s="77">
        <v>101904652</v>
      </c>
    </row>
    <row r="24545" spans="6:6">
      <c r="F24545" s="77">
        <v>101904653</v>
      </c>
    </row>
    <row r="24546" spans="6:6">
      <c r="F24546" s="77">
        <v>101904656</v>
      </c>
    </row>
    <row r="24547" spans="6:6">
      <c r="F24547" s="77">
        <v>101904659</v>
      </c>
    </row>
    <row r="24548" spans="6:6">
      <c r="F24548" s="77">
        <v>101904667</v>
      </c>
    </row>
    <row r="24549" spans="6:6">
      <c r="F24549" s="77">
        <v>101904668</v>
      </c>
    </row>
    <row r="24550" spans="6:6">
      <c r="F24550" s="77">
        <v>101904670</v>
      </c>
    </row>
    <row r="24551" spans="6:6">
      <c r="F24551" s="77">
        <v>101904673</v>
      </c>
    </row>
    <row r="24552" spans="6:6">
      <c r="F24552" s="77">
        <v>101904674</v>
      </c>
    </row>
    <row r="24553" spans="6:6">
      <c r="F24553" s="77">
        <v>101904677</v>
      </c>
    </row>
    <row r="24554" spans="6:6">
      <c r="F24554" s="77">
        <v>101904680</v>
      </c>
    </row>
    <row r="24555" spans="6:6">
      <c r="F24555" s="77">
        <v>101904682</v>
      </c>
    </row>
    <row r="24556" spans="6:6">
      <c r="F24556" s="77">
        <v>101904685</v>
      </c>
    </row>
    <row r="24557" spans="6:6">
      <c r="F24557" s="77">
        <v>101904690</v>
      </c>
    </row>
    <row r="24558" spans="6:6">
      <c r="F24558" s="77">
        <v>101904691</v>
      </c>
    </row>
    <row r="24559" spans="6:6">
      <c r="F24559" s="77">
        <v>101904694</v>
      </c>
    </row>
    <row r="24560" spans="6:6">
      <c r="F24560" s="77">
        <v>101904696</v>
      </c>
    </row>
    <row r="24561" spans="6:6">
      <c r="F24561" s="77">
        <v>101904698</v>
      </c>
    </row>
    <row r="24562" spans="6:6">
      <c r="F24562" s="77">
        <v>101904699</v>
      </c>
    </row>
    <row r="24563" spans="6:6">
      <c r="F24563" s="77">
        <v>101904701</v>
      </c>
    </row>
    <row r="24564" spans="6:6">
      <c r="F24564" s="77">
        <v>101904702</v>
      </c>
    </row>
    <row r="24565" spans="6:6">
      <c r="F24565" s="77">
        <v>101904704</v>
      </c>
    </row>
    <row r="24566" spans="6:6">
      <c r="F24566" s="77">
        <v>101904705</v>
      </c>
    </row>
    <row r="24567" spans="6:6">
      <c r="F24567" s="77">
        <v>101904707</v>
      </c>
    </row>
    <row r="24568" spans="6:6">
      <c r="F24568" s="77">
        <v>101904709</v>
      </c>
    </row>
    <row r="24569" spans="6:6">
      <c r="F24569" s="77">
        <v>101904713</v>
      </c>
    </row>
    <row r="24570" spans="6:6">
      <c r="F24570" s="77">
        <v>101904714</v>
      </c>
    </row>
    <row r="24571" spans="6:6">
      <c r="F24571" s="77">
        <v>101904715</v>
      </c>
    </row>
    <row r="24572" spans="6:6">
      <c r="F24572" s="77">
        <v>101904716</v>
      </c>
    </row>
    <row r="24573" spans="6:6">
      <c r="F24573" s="77">
        <v>101904718</v>
      </c>
    </row>
    <row r="24574" spans="6:6">
      <c r="F24574" s="77">
        <v>101904719</v>
      </c>
    </row>
    <row r="24575" spans="6:6">
      <c r="F24575" s="77">
        <v>101904720</v>
      </c>
    </row>
    <row r="24576" spans="6:6">
      <c r="F24576" s="77">
        <v>101904722</v>
      </c>
    </row>
    <row r="24577" spans="6:6">
      <c r="F24577" s="77">
        <v>101904723</v>
      </c>
    </row>
    <row r="24578" spans="6:6">
      <c r="F24578" s="77">
        <v>101904725</v>
      </c>
    </row>
    <row r="24579" spans="6:6">
      <c r="F24579" s="77">
        <v>101904726</v>
      </c>
    </row>
    <row r="24580" spans="6:6">
      <c r="F24580" s="77">
        <v>101904728</v>
      </c>
    </row>
    <row r="24581" spans="6:6">
      <c r="F24581" s="77">
        <v>101904731</v>
      </c>
    </row>
    <row r="24582" spans="6:6">
      <c r="F24582" s="77">
        <v>101904739</v>
      </c>
    </row>
    <row r="24583" spans="6:6">
      <c r="F24583" s="77">
        <v>101904740</v>
      </c>
    </row>
    <row r="24584" spans="6:6">
      <c r="F24584" s="77">
        <v>101904742</v>
      </c>
    </row>
    <row r="24585" spans="6:6">
      <c r="F24585" s="77">
        <v>101904744</v>
      </c>
    </row>
    <row r="24586" spans="6:6">
      <c r="F24586" s="77">
        <v>101904749</v>
      </c>
    </row>
    <row r="24587" spans="6:6">
      <c r="F24587" s="77">
        <v>101904753</v>
      </c>
    </row>
    <row r="24588" spans="6:6">
      <c r="F24588" s="77">
        <v>101904754</v>
      </c>
    </row>
    <row r="24589" spans="6:6">
      <c r="F24589" s="77">
        <v>101904756</v>
      </c>
    </row>
    <row r="24590" spans="6:6">
      <c r="F24590" s="77">
        <v>101904757</v>
      </c>
    </row>
    <row r="24591" spans="6:6">
      <c r="F24591" s="77">
        <v>101904758</v>
      </c>
    </row>
    <row r="24592" spans="6:6">
      <c r="F24592" s="77">
        <v>101904759</v>
      </c>
    </row>
    <row r="24593" spans="6:6">
      <c r="F24593" s="77">
        <v>101904760</v>
      </c>
    </row>
    <row r="24594" spans="6:6">
      <c r="F24594" s="77">
        <v>101904761</v>
      </c>
    </row>
    <row r="24595" spans="6:6">
      <c r="F24595" s="77">
        <v>101904765</v>
      </c>
    </row>
    <row r="24596" spans="6:6">
      <c r="F24596" s="77">
        <v>101904766</v>
      </c>
    </row>
    <row r="24597" spans="6:6">
      <c r="F24597" s="77">
        <v>101904767</v>
      </c>
    </row>
    <row r="24598" spans="6:6">
      <c r="F24598" s="77">
        <v>101904768</v>
      </c>
    </row>
    <row r="24599" spans="6:6">
      <c r="F24599" s="77">
        <v>101904769</v>
      </c>
    </row>
    <row r="24600" spans="6:6">
      <c r="F24600" s="77">
        <v>101904771</v>
      </c>
    </row>
    <row r="24601" spans="6:6">
      <c r="F24601" s="77">
        <v>101904772</v>
      </c>
    </row>
    <row r="24602" spans="6:6">
      <c r="F24602" s="77">
        <v>101904774</v>
      </c>
    </row>
    <row r="24603" spans="6:6">
      <c r="F24603" s="77">
        <v>101904776</v>
      </c>
    </row>
    <row r="24604" spans="6:6">
      <c r="F24604" s="77">
        <v>101904783</v>
      </c>
    </row>
    <row r="24605" spans="6:6">
      <c r="F24605" s="77">
        <v>101904784</v>
      </c>
    </row>
    <row r="24606" spans="6:6">
      <c r="F24606" s="77">
        <v>101904790</v>
      </c>
    </row>
    <row r="24607" spans="6:6">
      <c r="F24607" s="77">
        <v>101904794</v>
      </c>
    </row>
    <row r="24608" spans="6:6">
      <c r="F24608" s="77">
        <v>101904795</v>
      </c>
    </row>
    <row r="24609" spans="6:6">
      <c r="F24609" s="77">
        <v>101904796</v>
      </c>
    </row>
    <row r="24610" spans="6:6">
      <c r="F24610" s="77">
        <v>101904797</v>
      </c>
    </row>
    <row r="24611" spans="6:6">
      <c r="F24611" s="77">
        <v>101904802</v>
      </c>
    </row>
    <row r="24612" spans="6:6">
      <c r="F24612" s="77">
        <v>101904804</v>
      </c>
    </row>
    <row r="24613" spans="6:6">
      <c r="F24613" s="77">
        <v>101904810</v>
      </c>
    </row>
    <row r="24614" spans="6:6">
      <c r="F24614" s="77">
        <v>101904816</v>
      </c>
    </row>
    <row r="24615" spans="6:6">
      <c r="F24615" s="77">
        <v>101904818</v>
      </c>
    </row>
    <row r="24616" spans="6:6">
      <c r="F24616" s="77">
        <v>101904820</v>
      </c>
    </row>
    <row r="24617" spans="6:6">
      <c r="F24617" s="77">
        <v>101904822</v>
      </c>
    </row>
    <row r="24618" spans="6:6">
      <c r="F24618" s="77">
        <v>101904824</v>
      </c>
    </row>
    <row r="24619" spans="6:6">
      <c r="F24619" s="77">
        <v>101904825</v>
      </c>
    </row>
    <row r="24620" spans="6:6">
      <c r="F24620" s="77">
        <v>101904827</v>
      </c>
    </row>
    <row r="24621" spans="6:6">
      <c r="F24621" s="77">
        <v>101904829</v>
      </c>
    </row>
    <row r="24622" spans="6:6">
      <c r="F24622" s="77">
        <v>101904831</v>
      </c>
    </row>
    <row r="24623" spans="6:6">
      <c r="F24623" s="77">
        <v>101904834</v>
      </c>
    </row>
    <row r="24624" spans="6:6">
      <c r="F24624" s="77">
        <v>101904836</v>
      </c>
    </row>
    <row r="24625" spans="6:6">
      <c r="F24625" s="77">
        <v>101904840</v>
      </c>
    </row>
    <row r="24626" spans="6:6">
      <c r="F24626" s="77">
        <v>101904842</v>
      </c>
    </row>
    <row r="24627" spans="6:6">
      <c r="F24627" s="77">
        <v>101904844</v>
      </c>
    </row>
    <row r="24628" spans="6:6">
      <c r="F24628" s="77">
        <v>101904846</v>
      </c>
    </row>
    <row r="24629" spans="6:6">
      <c r="F24629" s="77">
        <v>101904847</v>
      </c>
    </row>
    <row r="24630" spans="6:6">
      <c r="F24630" s="77">
        <v>101904849</v>
      </c>
    </row>
    <row r="24631" spans="6:6">
      <c r="F24631" s="77">
        <v>101904854</v>
      </c>
    </row>
    <row r="24632" spans="6:6">
      <c r="F24632" s="77">
        <v>101904855</v>
      </c>
    </row>
    <row r="24633" spans="6:6">
      <c r="F24633" s="77">
        <v>101904856</v>
      </c>
    </row>
    <row r="24634" spans="6:6">
      <c r="F24634" s="77">
        <v>101904857</v>
      </c>
    </row>
    <row r="24635" spans="6:6">
      <c r="F24635" s="77">
        <v>101904859</v>
      </c>
    </row>
    <row r="24636" spans="6:6">
      <c r="F24636" s="77">
        <v>101904861</v>
      </c>
    </row>
    <row r="24637" spans="6:6">
      <c r="F24637" s="77">
        <v>101904862</v>
      </c>
    </row>
    <row r="24638" spans="6:6">
      <c r="F24638" s="77">
        <v>101904864</v>
      </c>
    </row>
    <row r="24639" spans="6:6">
      <c r="F24639" s="77">
        <v>101904865</v>
      </c>
    </row>
    <row r="24640" spans="6:6">
      <c r="F24640" s="77">
        <v>101904867</v>
      </c>
    </row>
    <row r="24641" spans="6:6">
      <c r="F24641" s="77">
        <v>101904869</v>
      </c>
    </row>
    <row r="24642" spans="6:6">
      <c r="F24642" s="77">
        <v>101904870</v>
      </c>
    </row>
    <row r="24643" spans="6:6">
      <c r="F24643" s="77">
        <v>101904871</v>
      </c>
    </row>
    <row r="24644" spans="6:6">
      <c r="F24644" s="77">
        <v>101904872</v>
      </c>
    </row>
    <row r="24645" spans="6:6">
      <c r="F24645" s="77">
        <v>101904875</v>
      </c>
    </row>
    <row r="24646" spans="6:6">
      <c r="F24646" s="77">
        <v>101904878</v>
      </c>
    </row>
    <row r="24647" spans="6:6">
      <c r="F24647" s="77">
        <v>101904879</v>
      </c>
    </row>
    <row r="24648" spans="6:6">
      <c r="F24648" s="77">
        <v>101904880</v>
      </c>
    </row>
    <row r="24649" spans="6:6">
      <c r="F24649" s="77">
        <v>101904883</v>
      </c>
    </row>
    <row r="24650" spans="6:6">
      <c r="F24650" s="77">
        <v>101904890</v>
      </c>
    </row>
    <row r="24651" spans="6:6">
      <c r="F24651" s="77">
        <v>101904891</v>
      </c>
    </row>
    <row r="24652" spans="6:6">
      <c r="F24652" s="77">
        <v>101904896</v>
      </c>
    </row>
    <row r="24653" spans="6:6">
      <c r="F24653" s="77">
        <v>101904897</v>
      </c>
    </row>
    <row r="24654" spans="6:6">
      <c r="F24654" s="77">
        <v>101904899</v>
      </c>
    </row>
    <row r="24655" spans="6:6">
      <c r="F24655" s="77">
        <v>101904900</v>
      </c>
    </row>
    <row r="24656" spans="6:6">
      <c r="F24656" s="77">
        <v>101904901</v>
      </c>
    </row>
    <row r="24657" spans="6:6">
      <c r="F24657" s="77">
        <v>101904902</v>
      </c>
    </row>
    <row r="24658" spans="6:6">
      <c r="F24658" s="77">
        <v>101904903</v>
      </c>
    </row>
    <row r="24659" spans="6:6">
      <c r="F24659" s="77">
        <v>101904905</v>
      </c>
    </row>
    <row r="24660" spans="6:6">
      <c r="F24660" s="77">
        <v>101904907</v>
      </c>
    </row>
    <row r="24661" spans="6:6">
      <c r="F24661" s="77">
        <v>101904911</v>
      </c>
    </row>
    <row r="24662" spans="6:6">
      <c r="F24662" s="77">
        <v>101904912</v>
      </c>
    </row>
    <row r="24663" spans="6:6">
      <c r="F24663" s="77">
        <v>101904916</v>
      </c>
    </row>
    <row r="24664" spans="6:6">
      <c r="F24664" s="77">
        <v>101904919</v>
      </c>
    </row>
    <row r="24665" spans="6:6">
      <c r="F24665" s="77">
        <v>101904923</v>
      </c>
    </row>
    <row r="24666" spans="6:6">
      <c r="F24666" s="77">
        <v>101904927</v>
      </c>
    </row>
    <row r="24667" spans="6:6">
      <c r="F24667" s="77">
        <v>101904929</v>
      </c>
    </row>
    <row r="24668" spans="6:6">
      <c r="F24668" s="77">
        <v>101904931</v>
      </c>
    </row>
    <row r="24669" spans="6:6">
      <c r="F24669" s="77">
        <v>101904937</v>
      </c>
    </row>
    <row r="24670" spans="6:6">
      <c r="F24670" s="77">
        <v>101904939</v>
      </c>
    </row>
    <row r="24671" spans="6:6">
      <c r="F24671" s="77">
        <v>101904940</v>
      </c>
    </row>
    <row r="24672" spans="6:6">
      <c r="F24672" s="77">
        <v>101904942</v>
      </c>
    </row>
    <row r="24673" spans="6:6">
      <c r="F24673" s="77">
        <v>101904944</v>
      </c>
    </row>
    <row r="24674" spans="6:6">
      <c r="F24674" s="77">
        <v>101904946</v>
      </c>
    </row>
    <row r="24675" spans="6:6">
      <c r="F24675" s="77">
        <v>101904947</v>
      </c>
    </row>
    <row r="24676" spans="6:6">
      <c r="F24676" s="77">
        <v>101904948</v>
      </c>
    </row>
    <row r="24677" spans="6:6">
      <c r="F24677" s="77">
        <v>101904955</v>
      </c>
    </row>
    <row r="24678" spans="6:6">
      <c r="F24678" s="77">
        <v>101904962</v>
      </c>
    </row>
    <row r="24679" spans="6:6">
      <c r="F24679" s="77">
        <v>101904963</v>
      </c>
    </row>
    <row r="24680" spans="6:6">
      <c r="F24680" s="77">
        <v>101904976</v>
      </c>
    </row>
    <row r="24681" spans="6:6">
      <c r="F24681" s="77">
        <v>101904981</v>
      </c>
    </row>
    <row r="24682" spans="6:6">
      <c r="F24682" s="77">
        <v>101904983</v>
      </c>
    </row>
    <row r="24683" spans="6:6">
      <c r="F24683" s="77">
        <v>101904984</v>
      </c>
    </row>
    <row r="24684" spans="6:6">
      <c r="F24684" s="77">
        <v>101904985</v>
      </c>
    </row>
    <row r="24685" spans="6:6">
      <c r="F24685" s="77">
        <v>101904987</v>
      </c>
    </row>
    <row r="24686" spans="6:6">
      <c r="F24686" s="77">
        <v>101904991</v>
      </c>
    </row>
    <row r="24687" spans="6:6">
      <c r="F24687" s="77">
        <v>101904992</v>
      </c>
    </row>
    <row r="24688" spans="6:6">
      <c r="F24688" s="77">
        <v>101904994</v>
      </c>
    </row>
    <row r="24689" spans="6:6">
      <c r="F24689" s="77">
        <v>101904996</v>
      </c>
    </row>
    <row r="24690" spans="6:6">
      <c r="F24690" s="77">
        <v>101904998</v>
      </c>
    </row>
    <row r="24691" spans="6:6">
      <c r="F24691" s="77">
        <v>101905000</v>
      </c>
    </row>
    <row r="24692" spans="6:6">
      <c r="F24692" s="77">
        <v>101905008</v>
      </c>
    </row>
    <row r="24693" spans="6:6">
      <c r="F24693" s="77">
        <v>101905010</v>
      </c>
    </row>
    <row r="24694" spans="6:6">
      <c r="F24694" s="77">
        <v>101905013</v>
      </c>
    </row>
    <row r="24695" spans="6:6">
      <c r="F24695" s="77">
        <v>101905014</v>
      </c>
    </row>
    <row r="24696" spans="6:6">
      <c r="F24696" s="77">
        <v>101905017</v>
      </c>
    </row>
    <row r="24697" spans="6:6">
      <c r="F24697" s="77">
        <v>101905018</v>
      </c>
    </row>
    <row r="24698" spans="6:6">
      <c r="F24698" s="77">
        <v>101905019</v>
      </c>
    </row>
    <row r="24699" spans="6:6">
      <c r="F24699" s="77">
        <v>101905023</v>
      </c>
    </row>
    <row r="24700" spans="6:6">
      <c r="F24700" s="77">
        <v>101905027</v>
      </c>
    </row>
    <row r="24701" spans="6:6">
      <c r="F24701" s="77">
        <v>101905029</v>
      </c>
    </row>
    <row r="24702" spans="6:6">
      <c r="F24702" s="77">
        <v>101905033</v>
      </c>
    </row>
    <row r="24703" spans="6:6">
      <c r="F24703" s="77">
        <v>101905035</v>
      </c>
    </row>
    <row r="24704" spans="6:6">
      <c r="F24704" s="77">
        <v>101905039</v>
      </c>
    </row>
    <row r="24705" spans="6:6">
      <c r="F24705" s="77">
        <v>101905041</v>
      </c>
    </row>
    <row r="24706" spans="6:6">
      <c r="F24706" s="77">
        <v>101905046</v>
      </c>
    </row>
    <row r="24707" spans="6:6">
      <c r="F24707" s="77">
        <v>101905049</v>
      </c>
    </row>
    <row r="24708" spans="6:6">
      <c r="F24708" s="77">
        <v>101905052</v>
      </c>
    </row>
    <row r="24709" spans="6:6">
      <c r="F24709" s="77">
        <v>101905053</v>
      </c>
    </row>
    <row r="24710" spans="6:6">
      <c r="F24710" s="77">
        <v>101905060</v>
      </c>
    </row>
    <row r="24711" spans="6:6">
      <c r="F24711" s="77">
        <v>101905065</v>
      </c>
    </row>
    <row r="24712" spans="6:6">
      <c r="F24712" s="77">
        <v>101905074</v>
      </c>
    </row>
    <row r="24713" spans="6:6">
      <c r="F24713" s="77">
        <v>101905075</v>
      </c>
    </row>
    <row r="24714" spans="6:6">
      <c r="F24714" s="77">
        <v>101905078</v>
      </c>
    </row>
    <row r="24715" spans="6:6">
      <c r="F24715" s="77">
        <v>101905081</v>
      </c>
    </row>
    <row r="24716" spans="6:6">
      <c r="F24716" s="77">
        <v>101905084</v>
      </c>
    </row>
    <row r="24717" spans="6:6">
      <c r="F24717" s="77">
        <v>101905088</v>
      </c>
    </row>
    <row r="24718" spans="6:6">
      <c r="F24718" s="77">
        <v>101905090</v>
      </c>
    </row>
    <row r="24719" spans="6:6">
      <c r="F24719" s="77">
        <v>101905098</v>
      </c>
    </row>
    <row r="24720" spans="6:6">
      <c r="F24720" s="77">
        <v>101905099</v>
      </c>
    </row>
    <row r="24721" spans="6:6">
      <c r="F24721" s="77">
        <v>101905104</v>
      </c>
    </row>
    <row r="24722" spans="6:6">
      <c r="F24722" s="77">
        <v>101905108</v>
      </c>
    </row>
    <row r="24723" spans="6:6">
      <c r="F24723" s="77">
        <v>101905112</v>
      </c>
    </row>
    <row r="24724" spans="6:6">
      <c r="F24724" s="77">
        <v>101905113</v>
      </c>
    </row>
    <row r="24725" spans="6:6">
      <c r="F24725" s="77">
        <v>101905114</v>
      </c>
    </row>
    <row r="24726" spans="6:6">
      <c r="F24726" s="77">
        <v>101905117</v>
      </c>
    </row>
    <row r="24727" spans="6:6">
      <c r="F24727" s="77">
        <v>101905119</v>
      </c>
    </row>
    <row r="24728" spans="6:6">
      <c r="F24728" s="77">
        <v>101905123</v>
      </c>
    </row>
    <row r="24729" spans="6:6">
      <c r="F24729" s="77">
        <v>101905125</v>
      </c>
    </row>
    <row r="24730" spans="6:6">
      <c r="F24730" s="77">
        <v>101905126</v>
      </c>
    </row>
    <row r="24731" spans="6:6">
      <c r="F24731" s="77">
        <v>101905127</v>
      </c>
    </row>
    <row r="24732" spans="6:6">
      <c r="F24732" s="77">
        <v>101905128</v>
      </c>
    </row>
    <row r="24733" spans="6:6">
      <c r="F24733" s="77">
        <v>101905130</v>
      </c>
    </row>
    <row r="24734" spans="6:6">
      <c r="F24734" s="77">
        <v>101905131</v>
      </c>
    </row>
    <row r="24735" spans="6:6">
      <c r="F24735" s="77">
        <v>101905134</v>
      </c>
    </row>
    <row r="24736" spans="6:6">
      <c r="F24736" s="77">
        <v>101905136</v>
      </c>
    </row>
    <row r="24737" spans="6:6">
      <c r="F24737" s="77">
        <v>101905137</v>
      </c>
    </row>
    <row r="24738" spans="6:6">
      <c r="F24738" s="77">
        <v>101905139</v>
      </c>
    </row>
    <row r="24739" spans="6:6">
      <c r="F24739" s="77">
        <v>101905141</v>
      </c>
    </row>
    <row r="24740" spans="6:6">
      <c r="F24740" s="77">
        <v>101905149</v>
      </c>
    </row>
    <row r="24741" spans="6:6">
      <c r="F24741" s="77">
        <v>101905151</v>
      </c>
    </row>
    <row r="24742" spans="6:6">
      <c r="F24742" s="77">
        <v>101905153</v>
      </c>
    </row>
    <row r="24743" spans="6:6">
      <c r="F24743" s="77">
        <v>101905154</v>
      </c>
    </row>
    <row r="24744" spans="6:6">
      <c r="F24744" s="77">
        <v>101905155</v>
      </c>
    </row>
    <row r="24745" spans="6:6">
      <c r="F24745" s="77">
        <v>101905156</v>
      </c>
    </row>
    <row r="24746" spans="6:6">
      <c r="F24746" s="77">
        <v>101905158</v>
      </c>
    </row>
    <row r="24747" spans="6:6">
      <c r="F24747" s="77">
        <v>101905162</v>
      </c>
    </row>
    <row r="24748" spans="6:6">
      <c r="F24748" s="77">
        <v>101905163</v>
      </c>
    </row>
    <row r="24749" spans="6:6">
      <c r="F24749" s="77">
        <v>101905165</v>
      </c>
    </row>
    <row r="24750" spans="6:6">
      <c r="F24750" s="77">
        <v>101905166</v>
      </c>
    </row>
    <row r="24751" spans="6:6">
      <c r="F24751" s="77">
        <v>101905167</v>
      </c>
    </row>
    <row r="24752" spans="6:6">
      <c r="F24752" s="77">
        <v>101905168</v>
      </c>
    </row>
    <row r="24753" spans="6:6">
      <c r="F24753" s="77">
        <v>101905169</v>
      </c>
    </row>
    <row r="24754" spans="6:6">
      <c r="F24754" s="77">
        <v>101905170</v>
      </c>
    </row>
    <row r="24755" spans="6:6">
      <c r="F24755" s="77">
        <v>101905172</v>
      </c>
    </row>
    <row r="24756" spans="6:6">
      <c r="F24756" s="77">
        <v>101905178</v>
      </c>
    </row>
    <row r="24757" spans="6:6">
      <c r="F24757" s="77">
        <v>101905179</v>
      </c>
    </row>
    <row r="24758" spans="6:6">
      <c r="F24758" s="77">
        <v>101905184</v>
      </c>
    </row>
    <row r="24759" spans="6:6">
      <c r="F24759" s="77">
        <v>101905185</v>
      </c>
    </row>
    <row r="24760" spans="6:6">
      <c r="F24760" s="77">
        <v>101905188</v>
      </c>
    </row>
    <row r="24761" spans="6:6">
      <c r="F24761" s="77">
        <v>101905190</v>
      </c>
    </row>
    <row r="24762" spans="6:6">
      <c r="F24762" s="77">
        <v>101905193</v>
      </c>
    </row>
    <row r="24763" spans="6:6">
      <c r="F24763" s="77">
        <v>101905194</v>
      </c>
    </row>
    <row r="24764" spans="6:6">
      <c r="F24764" s="77">
        <v>101905198</v>
      </c>
    </row>
    <row r="24765" spans="6:6">
      <c r="F24765" s="77">
        <v>101905199</v>
      </c>
    </row>
    <row r="24766" spans="6:6">
      <c r="F24766" s="77">
        <v>101905202</v>
      </c>
    </row>
    <row r="24767" spans="6:6">
      <c r="F24767" s="77">
        <v>101905203</v>
      </c>
    </row>
    <row r="24768" spans="6:6">
      <c r="F24768" s="77">
        <v>101905208</v>
      </c>
    </row>
    <row r="24769" spans="6:6">
      <c r="F24769" s="77">
        <v>101905210</v>
      </c>
    </row>
    <row r="24770" spans="6:6">
      <c r="F24770" s="77">
        <v>101905219</v>
      </c>
    </row>
    <row r="24771" spans="6:6">
      <c r="F24771" s="77">
        <v>101905222</v>
      </c>
    </row>
    <row r="24772" spans="6:6">
      <c r="F24772" s="77">
        <v>101905225</v>
      </c>
    </row>
    <row r="24773" spans="6:6">
      <c r="F24773" s="77">
        <v>101905228</v>
      </c>
    </row>
    <row r="24774" spans="6:6">
      <c r="F24774" s="77">
        <v>101905232</v>
      </c>
    </row>
    <row r="24775" spans="6:6">
      <c r="F24775" s="77">
        <v>101905238</v>
      </c>
    </row>
    <row r="24776" spans="6:6">
      <c r="F24776" s="77">
        <v>101905239</v>
      </c>
    </row>
    <row r="24777" spans="6:6">
      <c r="F24777" s="77">
        <v>101905242</v>
      </c>
    </row>
    <row r="24778" spans="6:6">
      <c r="F24778" s="77">
        <v>101905248</v>
      </c>
    </row>
    <row r="24779" spans="6:6">
      <c r="F24779" s="77">
        <v>101905253</v>
      </c>
    </row>
    <row r="24780" spans="6:6">
      <c r="F24780" s="77">
        <v>101905254</v>
      </c>
    </row>
    <row r="24781" spans="6:6">
      <c r="F24781" s="77">
        <v>101905257</v>
      </c>
    </row>
    <row r="24782" spans="6:6">
      <c r="F24782" s="77">
        <v>101905258</v>
      </c>
    </row>
    <row r="24783" spans="6:6">
      <c r="F24783" s="77">
        <v>101905260</v>
      </c>
    </row>
    <row r="24784" spans="6:6">
      <c r="F24784" s="77">
        <v>101905262</v>
      </c>
    </row>
    <row r="24785" spans="6:6">
      <c r="F24785" s="77">
        <v>101905265</v>
      </c>
    </row>
    <row r="24786" spans="6:6">
      <c r="F24786" s="77">
        <v>101905267</v>
      </c>
    </row>
    <row r="24787" spans="6:6">
      <c r="F24787" s="77">
        <v>101905272</v>
      </c>
    </row>
    <row r="24788" spans="6:6">
      <c r="F24788" s="77">
        <v>101905278</v>
      </c>
    </row>
    <row r="24789" spans="6:6">
      <c r="F24789" s="77">
        <v>101905285</v>
      </c>
    </row>
    <row r="24790" spans="6:6">
      <c r="F24790" s="77">
        <v>101905289</v>
      </c>
    </row>
    <row r="24791" spans="6:6">
      <c r="F24791" s="77">
        <v>101905290</v>
      </c>
    </row>
    <row r="24792" spans="6:6">
      <c r="F24792" s="77">
        <v>101905293</v>
      </c>
    </row>
    <row r="24793" spans="6:6">
      <c r="F24793" s="77">
        <v>101905294</v>
      </c>
    </row>
    <row r="24794" spans="6:6">
      <c r="F24794" s="77">
        <v>101905296</v>
      </c>
    </row>
    <row r="24795" spans="6:6">
      <c r="F24795" s="77">
        <v>101905297</v>
      </c>
    </row>
    <row r="24796" spans="6:6">
      <c r="F24796" s="77">
        <v>101905299</v>
      </c>
    </row>
    <row r="24797" spans="6:6">
      <c r="F24797" s="77">
        <v>101905303</v>
      </c>
    </row>
    <row r="24798" spans="6:6">
      <c r="F24798" s="77">
        <v>101905308</v>
      </c>
    </row>
    <row r="24799" spans="6:6">
      <c r="F24799" s="77">
        <v>101905309</v>
      </c>
    </row>
    <row r="24800" spans="6:6">
      <c r="F24800" s="77">
        <v>101905312</v>
      </c>
    </row>
    <row r="24801" spans="6:6">
      <c r="F24801" s="77">
        <v>101905313</v>
      </c>
    </row>
    <row r="24802" spans="6:6">
      <c r="F24802" s="77">
        <v>101905316</v>
      </c>
    </row>
    <row r="24803" spans="6:6">
      <c r="F24803" s="77">
        <v>101905319</v>
      </c>
    </row>
    <row r="24804" spans="6:6">
      <c r="F24804" s="77">
        <v>101905320</v>
      </c>
    </row>
    <row r="24805" spans="6:6">
      <c r="F24805" s="77">
        <v>101905327</v>
      </c>
    </row>
    <row r="24806" spans="6:6">
      <c r="F24806" s="77">
        <v>101905329</v>
      </c>
    </row>
    <row r="24807" spans="6:6">
      <c r="F24807" s="77">
        <v>101905331</v>
      </c>
    </row>
    <row r="24808" spans="6:6">
      <c r="F24808" s="77">
        <v>101905335</v>
      </c>
    </row>
    <row r="24809" spans="6:6">
      <c r="F24809" s="77">
        <v>101905339</v>
      </c>
    </row>
    <row r="24810" spans="6:6">
      <c r="F24810" s="77">
        <v>101905340</v>
      </c>
    </row>
    <row r="24811" spans="6:6">
      <c r="F24811" s="77">
        <v>101905341</v>
      </c>
    </row>
    <row r="24812" spans="6:6">
      <c r="F24812" s="77">
        <v>101905343</v>
      </c>
    </row>
    <row r="24813" spans="6:6">
      <c r="F24813" s="77">
        <v>101905345</v>
      </c>
    </row>
    <row r="24814" spans="6:6">
      <c r="F24814" s="77">
        <v>101905348</v>
      </c>
    </row>
    <row r="24815" spans="6:6">
      <c r="F24815" s="77">
        <v>101905351</v>
      </c>
    </row>
    <row r="24816" spans="6:6">
      <c r="F24816" s="77">
        <v>101905352</v>
      </c>
    </row>
    <row r="24817" spans="6:6">
      <c r="F24817" s="77">
        <v>101905354</v>
      </c>
    </row>
    <row r="24818" spans="6:6">
      <c r="F24818" s="77">
        <v>101905355</v>
      </c>
    </row>
    <row r="24819" spans="6:6">
      <c r="F24819" s="77">
        <v>101905357</v>
      </c>
    </row>
    <row r="24820" spans="6:6">
      <c r="F24820" s="77">
        <v>101905359</v>
      </c>
    </row>
    <row r="24821" spans="6:6">
      <c r="F24821" s="77">
        <v>101905365</v>
      </c>
    </row>
    <row r="24822" spans="6:6">
      <c r="F24822" s="77">
        <v>101905367</v>
      </c>
    </row>
    <row r="24823" spans="6:6">
      <c r="F24823" s="77">
        <v>101905369</v>
      </c>
    </row>
    <row r="24824" spans="6:6">
      <c r="F24824" s="77">
        <v>101905375</v>
      </c>
    </row>
    <row r="24825" spans="6:6">
      <c r="F24825" s="77">
        <v>101905376</v>
      </c>
    </row>
    <row r="24826" spans="6:6">
      <c r="F24826" s="77">
        <v>101905381</v>
      </c>
    </row>
    <row r="24827" spans="6:6">
      <c r="F24827" s="77">
        <v>101905390</v>
      </c>
    </row>
    <row r="24828" spans="6:6">
      <c r="F24828" s="77">
        <v>101905392</v>
      </c>
    </row>
    <row r="24829" spans="6:6">
      <c r="F24829" s="77">
        <v>101905394</v>
      </c>
    </row>
    <row r="24830" spans="6:6">
      <c r="F24830" s="77">
        <v>101905398</v>
      </c>
    </row>
    <row r="24831" spans="6:6">
      <c r="F24831" s="77">
        <v>101905399</v>
      </c>
    </row>
    <row r="24832" spans="6:6">
      <c r="F24832" s="77">
        <v>101905400</v>
      </c>
    </row>
    <row r="24833" spans="6:6">
      <c r="F24833" s="77">
        <v>101905403</v>
      </c>
    </row>
    <row r="24834" spans="6:6">
      <c r="F24834" s="77">
        <v>101905404</v>
      </c>
    </row>
    <row r="24835" spans="6:6">
      <c r="F24835" s="77">
        <v>101905407</v>
      </c>
    </row>
    <row r="24836" spans="6:6">
      <c r="F24836" s="77">
        <v>101905412</v>
      </c>
    </row>
    <row r="24837" spans="6:6">
      <c r="F24837" s="77">
        <v>101905413</v>
      </c>
    </row>
    <row r="24838" spans="6:6">
      <c r="F24838" s="77">
        <v>101905422</v>
      </c>
    </row>
    <row r="24839" spans="6:6">
      <c r="F24839" s="77">
        <v>101905424</v>
      </c>
    </row>
    <row r="24840" spans="6:6">
      <c r="F24840" s="77">
        <v>101905427</v>
      </c>
    </row>
    <row r="24841" spans="6:6">
      <c r="F24841" s="77">
        <v>101905430</v>
      </c>
    </row>
    <row r="24842" spans="6:6">
      <c r="F24842" s="77">
        <v>101905431</v>
      </c>
    </row>
    <row r="24843" spans="6:6">
      <c r="F24843" s="77">
        <v>101905432</v>
      </c>
    </row>
    <row r="24844" spans="6:6">
      <c r="F24844" s="77">
        <v>101905440</v>
      </c>
    </row>
    <row r="24845" spans="6:6">
      <c r="F24845" s="77">
        <v>101905441</v>
      </c>
    </row>
    <row r="24846" spans="6:6">
      <c r="F24846" s="77">
        <v>101905445</v>
      </c>
    </row>
    <row r="24847" spans="6:6">
      <c r="F24847" s="77">
        <v>101905447</v>
      </c>
    </row>
    <row r="24848" spans="6:6">
      <c r="F24848" s="77">
        <v>101905450</v>
      </c>
    </row>
    <row r="24849" spans="6:6">
      <c r="F24849" s="77">
        <v>101905452</v>
      </c>
    </row>
    <row r="24850" spans="6:6">
      <c r="F24850" s="77">
        <v>101905453</v>
      </c>
    </row>
    <row r="24851" spans="6:6">
      <c r="F24851" s="77">
        <v>101905455</v>
      </c>
    </row>
    <row r="24852" spans="6:6">
      <c r="F24852" s="77">
        <v>101905461</v>
      </c>
    </row>
    <row r="24853" spans="6:6">
      <c r="F24853" s="77">
        <v>101905465</v>
      </c>
    </row>
    <row r="24854" spans="6:6">
      <c r="F24854" s="77">
        <v>101905467</v>
      </c>
    </row>
    <row r="24855" spans="6:6">
      <c r="F24855" s="77">
        <v>101905471</v>
      </c>
    </row>
    <row r="24856" spans="6:6">
      <c r="F24856" s="77">
        <v>101905477</v>
      </c>
    </row>
    <row r="24857" spans="6:6">
      <c r="F24857" s="77">
        <v>101905478</v>
      </c>
    </row>
    <row r="24858" spans="6:6">
      <c r="F24858" s="77">
        <v>101905481</v>
      </c>
    </row>
    <row r="24859" spans="6:6">
      <c r="F24859" s="77">
        <v>101905484</v>
      </c>
    </row>
    <row r="24860" spans="6:6">
      <c r="F24860" s="77">
        <v>101905490</v>
      </c>
    </row>
    <row r="24861" spans="6:6">
      <c r="F24861" s="77">
        <v>101905493</v>
      </c>
    </row>
    <row r="24862" spans="6:6">
      <c r="F24862" s="77">
        <v>101905497</v>
      </c>
    </row>
    <row r="24863" spans="6:6">
      <c r="F24863" s="77">
        <v>101905498</v>
      </c>
    </row>
    <row r="24864" spans="6:6">
      <c r="F24864" s="77">
        <v>101905499</v>
      </c>
    </row>
    <row r="24865" spans="6:6">
      <c r="F24865" s="77">
        <v>101905500</v>
      </c>
    </row>
    <row r="24866" spans="6:6">
      <c r="F24866" s="77">
        <v>101905505</v>
      </c>
    </row>
    <row r="24867" spans="6:6">
      <c r="F24867" s="77">
        <v>101905506</v>
      </c>
    </row>
    <row r="24868" spans="6:6">
      <c r="F24868" s="77">
        <v>101905507</v>
      </c>
    </row>
    <row r="24869" spans="6:6">
      <c r="F24869" s="77">
        <v>101905509</v>
      </c>
    </row>
    <row r="24870" spans="6:6">
      <c r="F24870" s="77">
        <v>101905510</v>
      </c>
    </row>
    <row r="24871" spans="6:6">
      <c r="F24871" s="77">
        <v>101905511</v>
      </c>
    </row>
    <row r="24872" spans="6:6">
      <c r="F24872" s="77">
        <v>101905512</v>
      </c>
    </row>
    <row r="24873" spans="6:6">
      <c r="F24873" s="77">
        <v>101905513</v>
      </c>
    </row>
    <row r="24874" spans="6:6">
      <c r="F24874" s="77">
        <v>101905514</v>
      </c>
    </row>
    <row r="24875" spans="6:6">
      <c r="F24875" s="77">
        <v>101905517</v>
      </c>
    </row>
    <row r="24876" spans="6:6">
      <c r="F24876" s="77">
        <v>101905518</v>
      </c>
    </row>
    <row r="24877" spans="6:6">
      <c r="F24877" s="77">
        <v>101905523</v>
      </c>
    </row>
    <row r="24878" spans="6:6">
      <c r="F24878" s="77">
        <v>101905525</v>
      </c>
    </row>
    <row r="24879" spans="6:6">
      <c r="F24879" s="77">
        <v>101905527</v>
      </c>
    </row>
    <row r="24880" spans="6:6">
      <c r="F24880" s="77">
        <v>101905532</v>
      </c>
    </row>
    <row r="24881" spans="6:6">
      <c r="F24881" s="77">
        <v>101905533</v>
      </c>
    </row>
    <row r="24882" spans="6:6">
      <c r="F24882" s="77">
        <v>101905534</v>
      </c>
    </row>
    <row r="24883" spans="6:6">
      <c r="F24883" s="77">
        <v>101905538</v>
      </c>
    </row>
    <row r="24884" spans="6:6">
      <c r="F24884" s="77">
        <v>101905541</v>
      </c>
    </row>
    <row r="24885" spans="6:6">
      <c r="F24885" s="77">
        <v>101905542</v>
      </c>
    </row>
    <row r="24886" spans="6:6">
      <c r="F24886" s="77">
        <v>101905550</v>
      </c>
    </row>
    <row r="24887" spans="6:6">
      <c r="F24887" s="77">
        <v>101905551</v>
      </c>
    </row>
    <row r="24888" spans="6:6">
      <c r="F24888" s="77">
        <v>101905556</v>
      </c>
    </row>
    <row r="24889" spans="6:6">
      <c r="F24889" s="77">
        <v>101905561</v>
      </c>
    </row>
    <row r="24890" spans="6:6">
      <c r="F24890" s="77">
        <v>101905562</v>
      </c>
    </row>
    <row r="24891" spans="6:6">
      <c r="F24891" s="77">
        <v>101905564</v>
      </c>
    </row>
    <row r="24892" spans="6:6">
      <c r="F24892" s="77">
        <v>101905566</v>
      </c>
    </row>
    <row r="24893" spans="6:6">
      <c r="F24893" s="77">
        <v>101905571</v>
      </c>
    </row>
    <row r="24894" spans="6:6">
      <c r="F24894" s="77">
        <v>101905575</v>
      </c>
    </row>
    <row r="24895" spans="6:6">
      <c r="F24895" s="77">
        <v>101905578</v>
      </c>
    </row>
    <row r="24896" spans="6:6">
      <c r="F24896" s="77">
        <v>101905581</v>
      </c>
    </row>
    <row r="24897" spans="6:6">
      <c r="F24897" s="77">
        <v>101905583</v>
      </c>
    </row>
    <row r="24898" spans="6:6">
      <c r="F24898" s="77">
        <v>101905585</v>
      </c>
    </row>
    <row r="24899" spans="6:6">
      <c r="F24899" s="77">
        <v>101905586</v>
      </c>
    </row>
    <row r="24900" spans="6:6">
      <c r="F24900" s="77">
        <v>101905588</v>
      </c>
    </row>
    <row r="24901" spans="6:6">
      <c r="F24901" s="77">
        <v>101905590</v>
      </c>
    </row>
    <row r="24902" spans="6:6">
      <c r="F24902" s="77">
        <v>101905591</v>
      </c>
    </row>
    <row r="24903" spans="6:6">
      <c r="F24903" s="77">
        <v>101905592</v>
      </c>
    </row>
    <row r="24904" spans="6:6">
      <c r="F24904" s="77">
        <v>101905593</v>
      </c>
    </row>
    <row r="24905" spans="6:6">
      <c r="F24905" s="77">
        <v>101905594</v>
      </c>
    </row>
    <row r="24906" spans="6:6">
      <c r="F24906" s="77">
        <v>101905595</v>
      </c>
    </row>
    <row r="24907" spans="6:6">
      <c r="F24907" s="77">
        <v>101905597</v>
      </c>
    </row>
    <row r="24908" spans="6:6">
      <c r="F24908" s="77">
        <v>101905600</v>
      </c>
    </row>
    <row r="24909" spans="6:6">
      <c r="F24909" s="77">
        <v>101905606</v>
      </c>
    </row>
    <row r="24910" spans="6:6">
      <c r="F24910" s="77">
        <v>101905607</v>
      </c>
    </row>
    <row r="24911" spans="6:6">
      <c r="F24911" s="77">
        <v>101905611</v>
      </c>
    </row>
    <row r="24912" spans="6:6">
      <c r="F24912" s="77">
        <v>101905615</v>
      </c>
    </row>
    <row r="24913" spans="6:6">
      <c r="F24913" s="77">
        <v>101905616</v>
      </c>
    </row>
    <row r="24914" spans="6:6">
      <c r="F24914" s="77">
        <v>101905618</v>
      </c>
    </row>
    <row r="24915" spans="6:6">
      <c r="F24915" s="77">
        <v>101905619</v>
      </c>
    </row>
    <row r="24916" spans="6:6">
      <c r="F24916" s="77">
        <v>101905621</v>
      </c>
    </row>
    <row r="24917" spans="6:6">
      <c r="F24917" s="77">
        <v>101905628</v>
      </c>
    </row>
    <row r="24918" spans="6:6">
      <c r="F24918" s="77">
        <v>101905630</v>
      </c>
    </row>
    <row r="24919" spans="6:6">
      <c r="F24919" s="77">
        <v>101905635</v>
      </c>
    </row>
    <row r="24920" spans="6:6">
      <c r="F24920" s="77">
        <v>101905637</v>
      </c>
    </row>
    <row r="24921" spans="6:6">
      <c r="F24921" s="77">
        <v>101905641</v>
      </c>
    </row>
    <row r="24922" spans="6:6">
      <c r="F24922" s="77">
        <v>101905644</v>
      </c>
    </row>
    <row r="24923" spans="6:6">
      <c r="F24923" s="77">
        <v>101905648</v>
      </c>
    </row>
    <row r="24924" spans="6:6">
      <c r="F24924" s="77">
        <v>101905651</v>
      </c>
    </row>
    <row r="24925" spans="6:6">
      <c r="F24925" s="77">
        <v>101905659</v>
      </c>
    </row>
    <row r="24926" spans="6:6">
      <c r="F24926" s="77">
        <v>101905660</v>
      </c>
    </row>
    <row r="24927" spans="6:6">
      <c r="F24927" s="77">
        <v>101905664</v>
      </c>
    </row>
    <row r="24928" spans="6:6">
      <c r="F24928" s="77">
        <v>101905666</v>
      </c>
    </row>
    <row r="24929" spans="6:6">
      <c r="F24929" s="77">
        <v>101905667</v>
      </c>
    </row>
    <row r="24930" spans="6:6">
      <c r="F24930" s="77">
        <v>101905668</v>
      </c>
    </row>
    <row r="24931" spans="6:6">
      <c r="F24931" s="77">
        <v>101905669</v>
      </c>
    </row>
    <row r="24932" spans="6:6">
      <c r="F24932" s="77">
        <v>101905670</v>
      </c>
    </row>
    <row r="24933" spans="6:6">
      <c r="F24933" s="77">
        <v>101905672</v>
      </c>
    </row>
    <row r="24934" spans="6:6">
      <c r="F24934" s="77">
        <v>101905675</v>
      </c>
    </row>
    <row r="24935" spans="6:6">
      <c r="F24935" s="77">
        <v>101905676</v>
      </c>
    </row>
    <row r="24936" spans="6:6">
      <c r="F24936" s="77">
        <v>101905677</v>
      </c>
    </row>
    <row r="24937" spans="6:6">
      <c r="F24937" s="77">
        <v>101905680</v>
      </c>
    </row>
    <row r="24938" spans="6:6">
      <c r="F24938" s="77">
        <v>101905682</v>
      </c>
    </row>
    <row r="24939" spans="6:6">
      <c r="F24939" s="77">
        <v>101905683</v>
      </c>
    </row>
    <row r="24940" spans="6:6">
      <c r="F24940" s="77">
        <v>101905686</v>
      </c>
    </row>
    <row r="24941" spans="6:6">
      <c r="F24941" s="77">
        <v>101905687</v>
      </c>
    </row>
    <row r="24942" spans="6:6">
      <c r="F24942" s="77">
        <v>101905689</v>
      </c>
    </row>
    <row r="24943" spans="6:6">
      <c r="F24943" s="77">
        <v>101905699</v>
      </c>
    </row>
    <row r="24944" spans="6:6">
      <c r="F24944" s="77">
        <v>101905700</v>
      </c>
    </row>
    <row r="24945" spans="6:6">
      <c r="F24945" s="77">
        <v>101905702</v>
      </c>
    </row>
    <row r="24946" spans="6:6">
      <c r="F24946" s="77">
        <v>101905704</v>
      </c>
    </row>
    <row r="24947" spans="6:6">
      <c r="F24947" s="77">
        <v>101905706</v>
      </c>
    </row>
    <row r="24948" spans="6:6">
      <c r="F24948" s="77">
        <v>101905708</v>
      </c>
    </row>
    <row r="24949" spans="6:6">
      <c r="F24949" s="77">
        <v>101905711</v>
      </c>
    </row>
    <row r="24950" spans="6:6">
      <c r="F24950" s="77">
        <v>101905713</v>
      </c>
    </row>
    <row r="24951" spans="6:6">
      <c r="F24951" s="77">
        <v>101905715</v>
      </c>
    </row>
    <row r="24952" spans="6:6">
      <c r="F24952" s="77">
        <v>101905720</v>
      </c>
    </row>
    <row r="24953" spans="6:6">
      <c r="F24953" s="77">
        <v>101905723</v>
      </c>
    </row>
    <row r="24954" spans="6:6">
      <c r="F24954" s="77">
        <v>101905725</v>
      </c>
    </row>
    <row r="24955" spans="6:6">
      <c r="F24955" s="77">
        <v>101905726</v>
      </c>
    </row>
    <row r="24956" spans="6:6">
      <c r="F24956" s="77">
        <v>101905728</v>
      </c>
    </row>
    <row r="24957" spans="6:6">
      <c r="F24957" s="77">
        <v>101905730</v>
      </c>
    </row>
    <row r="24958" spans="6:6">
      <c r="F24958" s="77">
        <v>101905734</v>
      </c>
    </row>
    <row r="24959" spans="6:6">
      <c r="F24959" s="77">
        <v>101905742</v>
      </c>
    </row>
    <row r="24960" spans="6:6">
      <c r="F24960" s="77">
        <v>101905743</v>
      </c>
    </row>
    <row r="24961" spans="6:6">
      <c r="F24961" s="77">
        <v>101905744</v>
      </c>
    </row>
    <row r="24962" spans="6:6">
      <c r="F24962" s="77">
        <v>101905746</v>
      </c>
    </row>
    <row r="24963" spans="6:6">
      <c r="F24963" s="77">
        <v>101905748</v>
      </c>
    </row>
    <row r="24964" spans="6:6">
      <c r="F24964" s="77">
        <v>101905757</v>
      </c>
    </row>
    <row r="24965" spans="6:6">
      <c r="F24965" s="77">
        <v>101905758</v>
      </c>
    </row>
    <row r="24966" spans="6:6">
      <c r="F24966" s="77">
        <v>101905760</v>
      </c>
    </row>
    <row r="24967" spans="6:6">
      <c r="F24967" s="77">
        <v>101905762</v>
      </c>
    </row>
    <row r="24968" spans="6:6">
      <c r="F24968" s="77">
        <v>101905765</v>
      </c>
    </row>
    <row r="24969" spans="6:6">
      <c r="F24969" s="77">
        <v>101905770</v>
      </c>
    </row>
    <row r="24970" spans="6:6">
      <c r="F24970" s="77">
        <v>101905771</v>
      </c>
    </row>
    <row r="24971" spans="6:6">
      <c r="F24971" s="77">
        <v>101905775</v>
      </c>
    </row>
    <row r="24972" spans="6:6">
      <c r="F24972" s="77">
        <v>101905776</v>
      </c>
    </row>
    <row r="24973" spans="6:6">
      <c r="F24973" s="77">
        <v>101905778</v>
      </c>
    </row>
    <row r="24974" spans="6:6">
      <c r="F24974" s="77">
        <v>101905779</v>
      </c>
    </row>
    <row r="24975" spans="6:6">
      <c r="F24975" s="77">
        <v>101905780</v>
      </c>
    </row>
    <row r="24976" spans="6:6">
      <c r="F24976" s="77">
        <v>101905782</v>
      </c>
    </row>
    <row r="24977" spans="6:6">
      <c r="F24977" s="77">
        <v>101905783</v>
      </c>
    </row>
    <row r="24978" spans="6:6">
      <c r="F24978" s="77">
        <v>101905784</v>
      </c>
    </row>
    <row r="24979" spans="6:6">
      <c r="F24979" s="77">
        <v>101905786</v>
      </c>
    </row>
    <row r="24980" spans="6:6">
      <c r="F24980" s="77">
        <v>101905788</v>
      </c>
    </row>
    <row r="24981" spans="6:6">
      <c r="F24981" s="77">
        <v>101905789</v>
      </c>
    </row>
    <row r="24982" spans="6:6">
      <c r="F24982" s="77">
        <v>101905790</v>
      </c>
    </row>
    <row r="24983" spans="6:6">
      <c r="F24983" s="77">
        <v>101905795</v>
      </c>
    </row>
    <row r="24984" spans="6:6">
      <c r="F24984" s="77">
        <v>101905799</v>
      </c>
    </row>
    <row r="24985" spans="6:6">
      <c r="F24985" s="77">
        <v>101905801</v>
      </c>
    </row>
    <row r="24986" spans="6:6">
      <c r="F24986" s="77">
        <v>101905802</v>
      </c>
    </row>
    <row r="24987" spans="6:6">
      <c r="F24987" s="77">
        <v>101905804</v>
      </c>
    </row>
    <row r="24988" spans="6:6">
      <c r="F24988" s="77">
        <v>101905811</v>
      </c>
    </row>
    <row r="24989" spans="6:6">
      <c r="F24989" s="77">
        <v>101905813</v>
      </c>
    </row>
    <row r="24990" spans="6:6">
      <c r="F24990" s="77">
        <v>101905816</v>
      </c>
    </row>
    <row r="24991" spans="6:6">
      <c r="F24991" s="77">
        <v>101905817</v>
      </c>
    </row>
    <row r="24992" spans="6:6">
      <c r="F24992" s="77">
        <v>101905818</v>
      </c>
    </row>
    <row r="24993" spans="6:6">
      <c r="F24993" s="77">
        <v>101905819</v>
      </c>
    </row>
    <row r="24994" spans="6:6">
      <c r="F24994" s="77">
        <v>101905820</v>
      </c>
    </row>
    <row r="24995" spans="6:6">
      <c r="F24995" s="77">
        <v>101905821</v>
      </c>
    </row>
    <row r="24996" spans="6:6">
      <c r="F24996" s="77">
        <v>101905822</v>
      </c>
    </row>
    <row r="24997" spans="6:6">
      <c r="F24997" s="77">
        <v>101905823</v>
      </c>
    </row>
    <row r="24998" spans="6:6">
      <c r="F24998" s="77">
        <v>101905824</v>
      </c>
    </row>
    <row r="24999" spans="6:6">
      <c r="F24999" s="77">
        <v>101905827</v>
      </c>
    </row>
    <row r="25000" spans="6:6">
      <c r="F25000" s="77">
        <v>101905830</v>
      </c>
    </row>
    <row r="25001" spans="6:6">
      <c r="F25001" s="77">
        <v>101905833</v>
      </c>
    </row>
    <row r="25002" spans="6:6">
      <c r="F25002" s="77">
        <v>101905837</v>
      </c>
    </row>
    <row r="25003" spans="6:6">
      <c r="F25003" s="77">
        <v>101905838</v>
      </c>
    </row>
    <row r="25004" spans="6:6">
      <c r="F25004" s="77">
        <v>101905845</v>
      </c>
    </row>
    <row r="25005" spans="6:6">
      <c r="F25005" s="77">
        <v>101905851</v>
      </c>
    </row>
    <row r="25006" spans="6:6">
      <c r="F25006" s="77">
        <v>101905853</v>
      </c>
    </row>
    <row r="25007" spans="6:6">
      <c r="F25007" s="77">
        <v>101905855</v>
      </c>
    </row>
    <row r="25008" spans="6:6">
      <c r="F25008" s="77">
        <v>101905857</v>
      </c>
    </row>
    <row r="25009" spans="6:6">
      <c r="F25009" s="77">
        <v>101905865</v>
      </c>
    </row>
    <row r="25010" spans="6:6">
      <c r="F25010" s="77">
        <v>101905866</v>
      </c>
    </row>
    <row r="25011" spans="6:6">
      <c r="F25011" s="77">
        <v>101905867</v>
      </c>
    </row>
    <row r="25012" spans="6:6">
      <c r="F25012" s="77">
        <v>101905872</v>
      </c>
    </row>
    <row r="25013" spans="6:6">
      <c r="F25013" s="77">
        <v>101905873</v>
      </c>
    </row>
    <row r="25014" spans="6:6">
      <c r="F25014" s="77">
        <v>101905875</v>
      </c>
    </row>
    <row r="25015" spans="6:6">
      <c r="F25015" s="77">
        <v>101905876</v>
      </c>
    </row>
    <row r="25016" spans="6:6">
      <c r="F25016" s="77">
        <v>101905883</v>
      </c>
    </row>
    <row r="25017" spans="6:6">
      <c r="F25017" s="77">
        <v>101905885</v>
      </c>
    </row>
    <row r="25018" spans="6:6">
      <c r="F25018" s="77">
        <v>101905887</v>
      </c>
    </row>
    <row r="25019" spans="6:6">
      <c r="F25019" s="77">
        <v>101905894</v>
      </c>
    </row>
    <row r="25020" spans="6:6">
      <c r="F25020" s="77">
        <v>101905897</v>
      </c>
    </row>
    <row r="25021" spans="6:6">
      <c r="F25021" s="77">
        <v>101905905</v>
      </c>
    </row>
    <row r="25022" spans="6:6">
      <c r="F25022" s="77">
        <v>101905908</v>
      </c>
    </row>
    <row r="25023" spans="6:6">
      <c r="F25023" s="77">
        <v>101905910</v>
      </c>
    </row>
    <row r="25024" spans="6:6">
      <c r="F25024" s="77">
        <v>101905912</v>
      </c>
    </row>
    <row r="25025" spans="6:6">
      <c r="F25025" s="77">
        <v>101905913</v>
      </c>
    </row>
    <row r="25026" spans="6:6">
      <c r="F25026" s="77">
        <v>101905919</v>
      </c>
    </row>
    <row r="25027" spans="6:6">
      <c r="F25027" s="77">
        <v>101905923</v>
      </c>
    </row>
    <row r="25028" spans="6:6">
      <c r="F25028" s="77">
        <v>101905925</v>
      </c>
    </row>
    <row r="25029" spans="6:6">
      <c r="F25029" s="77">
        <v>101905933</v>
      </c>
    </row>
    <row r="25030" spans="6:6">
      <c r="F25030" s="77">
        <v>101905937</v>
      </c>
    </row>
    <row r="25031" spans="6:6">
      <c r="F25031" s="77">
        <v>101905940</v>
      </c>
    </row>
    <row r="25032" spans="6:6">
      <c r="F25032" s="77">
        <v>101905946</v>
      </c>
    </row>
    <row r="25033" spans="6:6">
      <c r="F25033" s="77">
        <v>101905951</v>
      </c>
    </row>
    <row r="25034" spans="6:6">
      <c r="F25034" s="77">
        <v>101905955</v>
      </c>
    </row>
    <row r="25035" spans="6:6">
      <c r="F25035" s="77">
        <v>101905956</v>
      </c>
    </row>
    <row r="25036" spans="6:6">
      <c r="F25036" s="77">
        <v>101905957</v>
      </c>
    </row>
    <row r="25037" spans="6:6">
      <c r="F25037" s="77">
        <v>101905960</v>
      </c>
    </row>
    <row r="25038" spans="6:6">
      <c r="F25038" s="77">
        <v>101905963</v>
      </c>
    </row>
    <row r="25039" spans="6:6">
      <c r="F25039" s="77">
        <v>101905966</v>
      </c>
    </row>
    <row r="25040" spans="6:6">
      <c r="F25040" s="77">
        <v>101905969</v>
      </c>
    </row>
    <row r="25041" spans="6:6">
      <c r="F25041" s="77">
        <v>101905975</v>
      </c>
    </row>
    <row r="25042" spans="6:6">
      <c r="F25042" s="77">
        <v>101905977</v>
      </c>
    </row>
    <row r="25043" spans="6:6">
      <c r="F25043" s="77">
        <v>101905979</v>
      </c>
    </row>
    <row r="25044" spans="6:6">
      <c r="F25044" s="77">
        <v>101905981</v>
      </c>
    </row>
    <row r="25045" spans="6:6">
      <c r="F25045" s="77">
        <v>101905983</v>
      </c>
    </row>
    <row r="25046" spans="6:6">
      <c r="F25046" s="77">
        <v>101905985</v>
      </c>
    </row>
    <row r="25047" spans="6:6">
      <c r="F25047" s="77">
        <v>101905989</v>
      </c>
    </row>
    <row r="25048" spans="6:6">
      <c r="F25048" s="77">
        <v>101905990</v>
      </c>
    </row>
    <row r="25049" spans="6:6">
      <c r="F25049" s="77">
        <v>101905992</v>
      </c>
    </row>
    <row r="25050" spans="6:6">
      <c r="F25050" s="77">
        <v>101905994</v>
      </c>
    </row>
    <row r="25051" spans="6:6">
      <c r="F25051" s="77">
        <v>101905995</v>
      </c>
    </row>
    <row r="25052" spans="6:6">
      <c r="F25052" s="77">
        <v>101905997</v>
      </c>
    </row>
    <row r="25053" spans="6:6">
      <c r="F25053" s="77">
        <v>101905999</v>
      </c>
    </row>
    <row r="25054" spans="6:6">
      <c r="F25054" s="77">
        <v>101906001</v>
      </c>
    </row>
    <row r="25055" spans="6:6">
      <c r="F25055" s="77">
        <v>101906006</v>
      </c>
    </row>
    <row r="25056" spans="6:6">
      <c r="F25056" s="77">
        <v>101906008</v>
      </c>
    </row>
    <row r="25057" spans="6:6">
      <c r="F25057" s="77">
        <v>101906009</v>
      </c>
    </row>
    <row r="25058" spans="6:6">
      <c r="F25058" s="77">
        <v>101906010</v>
      </c>
    </row>
    <row r="25059" spans="6:6">
      <c r="F25059" s="77">
        <v>101906012</v>
      </c>
    </row>
    <row r="25060" spans="6:6">
      <c r="F25060" s="77">
        <v>101906013</v>
      </c>
    </row>
    <row r="25061" spans="6:6">
      <c r="F25061" s="77">
        <v>101906016</v>
      </c>
    </row>
    <row r="25062" spans="6:6">
      <c r="F25062" s="77">
        <v>101906018</v>
      </c>
    </row>
    <row r="25063" spans="6:6">
      <c r="F25063" s="77">
        <v>101906021</v>
      </c>
    </row>
    <row r="25064" spans="6:6">
      <c r="F25064" s="77">
        <v>101906022</v>
      </c>
    </row>
    <row r="25065" spans="6:6">
      <c r="F25065" s="77">
        <v>101906024</v>
      </c>
    </row>
    <row r="25066" spans="6:6">
      <c r="F25066" s="77">
        <v>101906029</v>
      </c>
    </row>
    <row r="25067" spans="6:6">
      <c r="F25067" s="77">
        <v>101906030</v>
      </c>
    </row>
    <row r="25068" spans="6:6">
      <c r="F25068" s="77">
        <v>101906039</v>
      </c>
    </row>
    <row r="25069" spans="6:6">
      <c r="F25069" s="77">
        <v>101906041</v>
      </c>
    </row>
    <row r="25070" spans="6:6">
      <c r="F25070" s="77">
        <v>101906042</v>
      </c>
    </row>
    <row r="25071" spans="6:6">
      <c r="F25071" s="77">
        <v>101906044</v>
      </c>
    </row>
    <row r="25072" spans="6:6">
      <c r="F25072" s="77">
        <v>101906045</v>
      </c>
    </row>
    <row r="25073" spans="6:6">
      <c r="F25073" s="77">
        <v>101906046</v>
      </c>
    </row>
    <row r="25074" spans="6:6">
      <c r="F25074" s="77">
        <v>101906048</v>
      </c>
    </row>
    <row r="25075" spans="6:6">
      <c r="F25075" s="77">
        <v>101906050</v>
      </c>
    </row>
    <row r="25076" spans="6:6">
      <c r="F25076" s="77">
        <v>101906051</v>
      </c>
    </row>
    <row r="25077" spans="6:6">
      <c r="F25077" s="77">
        <v>101906052</v>
      </c>
    </row>
    <row r="25078" spans="6:6">
      <c r="F25078" s="77">
        <v>101906053</v>
      </c>
    </row>
    <row r="25079" spans="6:6">
      <c r="F25079" s="77">
        <v>101906055</v>
      </c>
    </row>
    <row r="25080" spans="6:6">
      <c r="F25080" s="77">
        <v>101906058</v>
      </c>
    </row>
    <row r="25081" spans="6:6">
      <c r="F25081" s="77">
        <v>101906064</v>
      </c>
    </row>
    <row r="25082" spans="6:6">
      <c r="F25082" s="77">
        <v>101906065</v>
      </c>
    </row>
    <row r="25083" spans="6:6">
      <c r="F25083" s="77">
        <v>101906067</v>
      </c>
    </row>
    <row r="25084" spans="6:6">
      <c r="F25084" s="77">
        <v>101906071</v>
      </c>
    </row>
    <row r="25085" spans="6:6">
      <c r="F25085" s="77">
        <v>101906072</v>
      </c>
    </row>
    <row r="25086" spans="6:6">
      <c r="F25086" s="77">
        <v>101906075</v>
      </c>
    </row>
    <row r="25087" spans="6:6">
      <c r="F25087" s="77">
        <v>101906077</v>
      </c>
    </row>
    <row r="25088" spans="6:6">
      <c r="F25088" s="77">
        <v>101906081</v>
      </c>
    </row>
    <row r="25089" spans="6:6">
      <c r="F25089" s="77">
        <v>101906082</v>
      </c>
    </row>
    <row r="25090" spans="6:6">
      <c r="F25090" s="77">
        <v>101906086</v>
      </c>
    </row>
    <row r="25091" spans="6:6">
      <c r="F25091" s="77">
        <v>101906089</v>
      </c>
    </row>
    <row r="25092" spans="6:6">
      <c r="F25092" s="77">
        <v>101906090</v>
      </c>
    </row>
    <row r="25093" spans="6:6">
      <c r="F25093" s="77">
        <v>101906092</v>
      </c>
    </row>
    <row r="25094" spans="6:6">
      <c r="F25094" s="77">
        <v>101906094</v>
      </c>
    </row>
    <row r="25095" spans="6:6">
      <c r="F25095" s="77">
        <v>101906096</v>
      </c>
    </row>
    <row r="25096" spans="6:6">
      <c r="F25096" s="77">
        <v>101906097</v>
      </c>
    </row>
    <row r="25097" spans="6:6">
      <c r="F25097" s="77">
        <v>101906101</v>
      </c>
    </row>
    <row r="25098" spans="6:6">
      <c r="F25098" s="77">
        <v>101906102</v>
      </c>
    </row>
    <row r="25099" spans="6:6">
      <c r="F25099" s="77">
        <v>101906103</v>
      </c>
    </row>
    <row r="25100" spans="6:6">
      <c r="F25100" s="77">
        <v>101906104</v>
      </c>
    </row>
    <row r="25101" spans="6:6">
      <c r="F25101" s="77">
        <v>101906105</v>
      </c>
    </row>
    <row r="25102" spans="6:6">
      <c r="F25102" s="77">
        <v>101906110</v>
      </c>
    </row>
    <row r="25103" spans="6:6">
      <c r="F25103" s="77">
        <v>101906111</v>
      </c>
    </row>
    <row r="25104" spans="6:6">
      <c r="F25104" s="77">
        <v>101906117</v>
      </c>
    </row>
    <row r="25105" spans="6:6">
      <c r="F25105" s="77">
        <v>101906118</v>
      </c>
    </row>
    <row r="25106" spans="6:6">
      <c r="F25106" s="77">
        <v>101906120</v>
      </c>
    </row>
    <row r="25107" spans="6:6">
      <c r="F25107" s="77">
        <v>101906131</v>
      </c>
    </row>
    <row r="25108" spans="6:6">
      <c r="F25108" s="77">
        <v>101906134</v>
      </c>
    </row>
    <row r="25109" spans="6:6">
      <c r="F25109" s="77">
        <v>101906135</v>
      </c>
    </row>
    <row r="25110" spans="6:6">
      <c r="F25110" s="77">
        <v>101906136</v>
      </c>
    </row>
    <row r="25111" spans="6:6">
      <c r="F25111" s="77">
        <v>101906138</v>
      </c>
    </row>
    <row r="25112" spans="6:6">
      <c r="F25112" s="77">
        <v>101906142</v>
      </c>
    </row>
    <row r="25113" spans="6:6">
      <c r="F25113" s="77">
        <v>101906148</v>
      </c>
    </row>
    <row r="25114" spans="6:6">
      <c r="F25114" s="77">
        <v>101906152</v>
      </c>
    </row>
    <row r="25115" spans="6:6">
      <c r="F25115" s="77">
        <v>101906153</v>
      </c>
    </row>
    <row r="25116" spans="6:6">
      <c r="F25116" s="77">
        <v>101906154</v>
      </c>
    </row>
    <row r="25117" spans="6:6">
      <c r="F25117" s="77">
        <v>101906155</v>
      </c>
    </row>
    <row r="25118" spans="6:6">
      <c r="F25118" s="77">
        <v>101906156</v>
      </c>
    </row>
    <row r="25119" spans="6:6">
      <c r="F25119" s="77">
        <v>101906160</v>
      </c>
    </row>
    <row r="25120" spans="6:6">
      <c r="F25120" s="77">
        <v>101906162</v>
      </c>
    </row>
    <row r="25121" spans="6:6">
      <c r="F25121" s="77">
        <v>101906167</v>
      </c>
    </row>
    <row r="25122" spans="6:6">
      <c r="F25122" s="77">
        <v>101906170</v>
      </c>
    </row>
    <row r="25123" spans="6:6">
      <c r="F25123" s="77">
        <v>101906171</v>
      </c>
    </row>
    <row r="25124" spans="6:6">
      <c r="F25124" s="77">
        <v>101906172</v>
      </c>
    </row>
    <row r="25125" spans="6:6">
      <c r="F25125" s="77">
        <v>101906173</v>
      </c>
    </row>
    <row r="25126" spans="6:6">
      <c r="F25126" s="77">
        <v>101906175</v>
      </c>
    </row>
    <row r="25127" spans="6:6">
      <c r="F25127" s="77">
        <v>101906176</v>
      </c>
    </row>
    <row r="25128" spans="6:6">
      <c r="F25128" s="77">
        <v>101906177</v>
      </c>
    </row>
    <row r="25129" spans="6:6">
      <c r="F25129" s="77">
        <v>101906178</v>
      </c>
    </row>
    <row r="25130" spans="6:6">
      <c r="F25130" s="77">
        <v>101906179</v>
      </c>
    </row>
    <row r="25131" spans="6:6">
      <c r="F25131" s="77">
        <v>101906182</v>
      </c>
    </row>
    <row r="25132" spans="6:6">
      <c r="F25132" s="77">
        <v>101906185</v>
      </c>
    </row>
    <row r="25133" spans="6:6">
      <c r="F25133" s="77">
        <v>101906193</v>
      </c>
    </row>
    <row r="25134" spans="6:6">
      <c r="F25134" s="77">
        <v>101906194</v>
      </c>
    </row>
    <row r="25135" spans="6:6">
      <c r="F25135" s="77">
        <v>101906195</v>
      </c>
    </row>
    <row r="25136" spans="6:6">
      <c r="F25136" s="77">
        <v>101906198</v>
      </c>
    </row>
    <row r="25137" spans="6:6">
      <c r="F25137" s="77">
        <v>101906200</v>
      </c>
    </row>
    <row r="25138" spans="6:6">
      <c r="F25138" s="77">
        <v>101906201</v>
      </c>
    </row>
    <row r="25139" spans="6:6">
      <c r="F25139" s="77">
        <v>101906206</v>
      </c>
    </row>
    <row r="25140" spans="6:6">
      <c r="F25140" s="77">
        <v>101906207</v>
      </c>
    </row>
    <row r="25141" spans="6:6">
      <c r="F25141" s="77">
        <v>101906216</v>
      </c>
    </row>
    <row r="25142" spans="6:6">
      <c r="F25142" s="77">
        <v>101906218</v>
      </c>
    </row>
    <row r="25143" spans="6:6">
      <c r="F25143" s="77">
        <v>101906221</v>
      </c>
    </row>
    <row r="25144" spans="6:6">
      <c r="F25144" s="77">
        <v>101906222</v>
      </c>
    </row>
    <row r="25145" spans="6:6">
      <c r="F25145" s="77">
        <v>101906223</v>
      </c>
    </row>
    <row r="25146" spans="6:6">
      <c r="F25146" s="77">
        <v>101906224</v>
      </c>
    </row>
    <row r="25147" spans="6:6">
      <c r="F25147" s="77">
        <v>101906226</v>
      </c>
    </row>
    <row r="25148" spans="6:6">
      <c r="F25148" s="77">
        <v>101906227</v>
      </c>
    </row>
    <row r="25149" spans="6:6">
      <c r="F25149" s="77">
        <v>101906228</v>
      </c>
    </row>
    <row r="25150" spans="6:6">
      <c r="F25150" s="77">
        <v>101906230</v>
      </c>
    </row>
    <row r="25151" spans="6:6">
      <c r="F25151" s="77">
        <v>101906235</v>
      </c>
    </row>
    <row r="25152" spans="6:6">
      <c r="F25152" s="77">
        <v>101906240</v>
      </c>
    </row>
    <row r="25153" spans="6:6">
      <c r="F25153" s="77">
        <v>101906241</v>
      </c>
    </row>
    <row r="25154" spans="6:6">
      <c r="F25154" s="77">
        <v>101906243</v>
      </c>
    </row>
    <row r="25155" spans="6:6">
      <c r="F25155" s="77">
        <v>101906244</v>
      </c>
    </row>
    <row r="25156" spans="6:6">
      <c r="F25156" s="77">
        <v>101906245</v>
      </c>
    </row>
    <row r="25157" spans="6:6">
      <c r="F25157" s="77">
        <v>101906247</v>
      </c>
    </row>
    <row r="25158" spans="6:6">
      <c r="F25158" s="77">
        <v>101906248</v>
      </c>
    </row>
    <row r="25159" spans="6:6">
      <c r="F25159" s="77">
        <v>101906250</v>
      </c>
    </row>
    <row r="25160" spans="6:6">
      <c r="F25160" s="77">
        <v>101906254</v>
      </c>
    </row>
    <row r="25161" spans="6:6">
      <c r="F25161" s="77">
        <v>101906262</v>
      </c>
    </row>
    <row r="25162" spans="6:6">
      <c r="F25162" s="77">
        <v>101906266</v>
      </c>
    </row>
    <row r="25163" spans="6:6">
      <c r="F25163" s="77">
        <v>101906267</v>
      </c>
    </row>
    <row r="25164" spans="6:6">
      <c r="F25164" s="77">
        <v>101906271</v>
      </c>
    </row>
    <row r="25165" spans="6:6">
      <c r="F25165" s="77">
        <v>101906272</v>
      </c>
    </row>
    <row r="25166" spans="6:6">
      <c r="F25166" s="77">
        <v>101906273</v>
      </c>
    </row>
    <row r="25167" spans="6:6">
      <c r="F25167" s="77">
        <v>101906276</v>
      </c>
    </row>
    <row r="25168" spans="6:6">
      <c r="F25168" s="77">
        <v>101906277</v>
      </c>
    </row>
    <row r="25169" spans="6:6">
      <c r="F25169" s="77">
        <v>101906278</v>
      </c>
    </row>
    <row r="25170" spans="6:6">
      <c r="F25170" s="77">
        <v>101906279</v>
      </c>
    </row>
    <row r="25171" spans="6:6">
      <c r="F25171" s="77">
        <v>101906280</v>
      </c>
    </row>
    <row r="25172" spans="6:6">
      <c r="F25172" s="77">
        <v>101906281</v>
      </c>
    </row>
    <row r="25173" spans="6:6">
      <c r="F25173" s="77">
        <v>101906282</v>
      </c>
    </row>
    <row r="25174" spans="6:6">
      <c r="F25174" s="77">
        <v>101906283</v>
      </c>
    </row>
    <row r="25175" spans="6:6">
      <c r="F25175" s="77">
        <v>101906285</v>
      </c>
    </row>
    <row r="25176" spans="6:6">
      <c r="F25176" s="77">
        <v>101906286</v>
      </c>
    </row>
    <row r="25177" spans="6:6">
      <c r="F25177" s="77">
        <v>101906289</v>
      </c>
    </row>
    <row r="25178" spans="6:6">
      <c r="F25178" s="77">
        <v>101906292</v>
      </c>
    </row>
    <row r="25179" spans="6:6">
      <c r="F25179" s="77">
        <v>101906293</v>
      </c>
    </row>
    <row r="25180" spans="6:6">
      <c r="F25180" s="77">
        <v>101906294</v>
      </c>
    </row>
    <row r="25181" spans="6:6">
      <c r="F25181" s="77">
        <v>101906299</v>
      </c>
    </row>
    <row r="25182" spans="6:6">
      <c r="F25182" s="77">
        <v>101906300</v>
      </c>
    </row>
    <row r="25183" spans="6:6">
      <c r="F25183" s="77">
        <v>101906301</v>
      </c>
    </row>
    <row r="25184" spans="6:6">
      <c r="F25184" s="77">
        <v>101906302</v>
      </c>
    </row>
    <row r="25185" spans="6:6">
      <c r="F25185" s="77">
        <v>101906304</v>
      </c>
    </row>
    <row r="25186" spans="6:6">
      <c r="F25186" s="77">
        <v>101906305</v>
      </c>
    </row>
    <row r="25187" spans="6:6">
      <c r="F25187" s="77">
        <v>101906308</v>
      </c>
    </row>
    <row r="25188" spans="6:6">
      <c r="F25188" s="77">
        <v>101906311</v>
      </c>
    </row>
    <row r="25189" spans="6:6">
      <c r="F25189" s="77">
        <v>101906312</v>
      </c>
    </row>
    <row r="25190" spans="6:6">
      <c r="F25190" s="77">
        <v>101906315</v>
      </c>
    </row>
    <row r="25191" spans="6:6">
      <c r="F25191" s="77">
        <v>101906316</v>
      </c>
    </row>
    <row r="25192" spans="6:6">
      <c r="F25192" s="77">
        <v>101906317</v>
      </c>
    </row>
    <row r="25193" spans="6:6">
      <c r="F25193" s="77">
        <v>101906318</v>
      </c>
    </row>
    <row r="25194" spans="6:6">
      <c r="F25194" s="77">
        <v>101906319</v>
      </c>
    </row>
    <row r="25195" spans="6:6">
      <c r="F25195" s="77">
        <v>101906324</v>
      </c>
    </row>
    <row r="25196" spans="6:6">
      <c r="F25196" s="77">
        <v>101906326</v>
      </c>
    </row>
    <row r="25197" spans="6:6">
      <c r="F25197" s="77">
        <v>101906330</v>
      </c>
    </row>
    <row r="25198" spans="6:6">
      <c r="F25198" s="77">
        <v>101906333</v>
      </c>
    </row>
    <row r="25199" spans="6:6">
      <c r="F25199" s="77">
        <v>101906339</v>
      </c>
    </row>
    <row r="25200" spans="6:6">
      <c r="F25200" s="77">
        <v>101906340</v>
      </c>
    </row>
    <row r="25201" spans="6:6">
      <c r="F25201" s="77">
        <v>101906342</v>
      </c>
    </row>
    <row r="25202" spans="6:6">
      <c r="F25202" s="77">
        <v>101906344</v>
      </c>
    </row>
    <row r="25203" spans="6:6">
      <c r="F25203" s="77">
        <v>101906345</v>
      </c>
    </row>
    <row r="25204" spans="6:6">
      <c r="F25204" s="77">
        <v>101906347</v>
      </c>
    </row>
    <row r="25205" spans="6:6">
      <c r="F25205" s="77">
        <v>101906348</v>
      </c>
    </row>
    <row r="25206" spans="6:6">
      <c r="F25206" s="77">
        <v>101906350</v>
      </c>
    </row>
    <row r="25207" spans="6:6">
      <c r="F25207" s="77">
        <v>101906358</v>
      </c>
    </row>
    <row r="25208" spans="6:6">
      <c r="F25208" s="77">
        <v>101906359</v>
      </c>
    </row>
    <row r="25209" spans="6:6">
      <c r="F25209" s="77">
        <v>101906360</v>
      </c>
    </row>
    <row r="25210" spans="6:6">
      <c r="F25210" s="77">
        <v>101906363</v>
      </c>
    </row>
    <row r="25211" spans="6:6">
      <c r="F25211" s="77">
        <v>101906364</v>
      </c>
    </row>
    <row r="25212" spans="6:6">
      <c r="F25212" s="77">
        <v>101906366</v>
      </c>
    </row>
    <row r="25213" spans="6:6">
      <c r="F25213" s="77">
        <v>101906367</v>
      </c>
    </row>
    <row r="25214" spans="6:6">
      <c r="F25214" s="77">
        <v>101906369</v>
      </c>
    </row>
    <row r="25215" spans="6:6">
      <c r="F25215" s="77">
        <v>101906373</v>
      </c>
    </row>
    <row r="25216" spans="6:6">
      <c r="F25216" s="77">
        <v>101906381</v>
      </c>
    </row>
    <row r="25217" spans="6:6">
      <c r="F25217" s="77">
        <v>101906383</v>
      </c>
    </row>
    <row r="25218" spans="6:6">
      <c r="F25218" s="77">
        <v>101906388</v>
      </c>
    </row>
    <row r="25219" spans="6:6">
      <c r="F25219" s="77">
        <v>101906391</v>
      </c>
    </row>
    <row r="25220" spans="6:6">
      <c r="F25220" s="77">
        <v>101906392</v>
      </c>
    </row>
    <row r="25221" spans="6:6">
      <c r="F25221" s="77">
        <v>101906393</v>
      </c>
    </row>
    <row r="25222" spans="6:6">
      <c r="F25222" s="77">
        <v>101906394</v>
      </c>
    </row>
    <row r="25223" spans="6:6">
      <c r="F25223" s="77">
        <v>101906395</v>
      </c>
    </row>
    <row r="25224" spans="6:6">
      <c r="F25224" s="77">
        <v>101906397</v>
      </c>
    </row>
    <row r="25225" spans="6:6">
      <c r="F25225" s="77">
        <v>101906398</v>
      </c>
    </row>
    <row r="25226" spans="6:6">
      <c r="F25226" s="77">
        <v>101906399</v>
      </c>
    </row>
    <row r="25227" spans="6:6">
      <c r="F25227" s="77">
        <v>101906403</v>
      </c>
    </row>
    <row r="25228" spans="6:6">
      <c r="F25228" s="77">
        <v>101906405</v>
      </c>
    </row>
    <row r="25229" spans="6:6">
      <c r="F25229" s="77">
        <v>101906408</v>
      </c>
    </row>
    <row r="25230" spans="6:6">
      <c r="F25230" s="77">
        <v>101906410</v>
      </c>
    </row>
    <row r="25231" spans="6:6">
      <c r="F25231" s="77">
        <v>101906411</v>
      </c>
    </row>
    <row r="25232" spans="6:6">
      <c r="F25232" s="77">
        <v>101906426</v>
      </c>
    </row>
    <row r="25233" spans="6:6">
      <c r="F25233" s="77">
        <v>101906427</v>
      </c>
    </row>
    <row r="25234" spans="6:6">
      <c r="F25234" s="77">
        <v>101906433</v>
      </c>
    </row>
    <row r="25235" spans="6:6">
      <c r="F25235" s="77">
        <v>101906435</v>
      </c>
    </row>
    <row r="25236" spans="6:6">
      <c r="F25236" s="77">
        <v>101906436</v>
      </c>
    </row>
    <row r="25237" spans="6:6">
      <c r="F25237" s="77">
        <v>101906441</v>
      </c>
    </row>
    <row r="25238" spans="6:6">
      <c r="F25238" s="77">
        <v>101906445</v>
      </c>
    </row>
    <row r="25239" spans="6:6">
      <c r="F25239" s="77">
        <v>101906447</v>
      </c>
    </row>
    <row r="25240" spans="6:6">
      <c r="F25240" s="77">
        <v>101906449</v>
      </c>
    </row>
    <row r="25241" spans="6:6">
      <c r="F25241" s="77">
        <v>101906451</v>
      </c>
    </row>
    <row r="25242" spans="6:6">
      <c r="F25242" s="77">
        <v>101906454</v>
      </c>
    </row>
    <row r="25243" spans="6:6">
      <c r="F25243" s="77">
        <v>101906455</v>
      </c>
    </row>
    <row r="25244" spans="6:6">
      <c r="F25244" s="77">
        <v>101906456</v>
      </c>
    </row>
    <row r="25245" spans="6:6">
      <c r="F25245" s="77">
        <v>101906457</v>
      </c>
    </row>
    <row r="25246" spans="6:6">
      <c r="F25246" s="77">
        <v>101906460</v>
      </c>
    </row>
    <row r="25247" spans="6:6">
      <c r="F25247" s="77">
        <v>101906463</v>
      </c>
    </row>
    <row r="25248" spans="6:6">
      <c r="F25248" s="77">
        <v>101906467</v>
      </c>
    </row>
    <row r="25249" spans="6:6">
      <c r="F25249" s="77">
        <v>101906469</v>
      </c>
    </row>
    <row r="25250" spans="6:6">
      <c r="F25250" s="77">
        <v>101906470</v>
      </c>
    </row>
    <row r="25251" spans="6:6">
      <c r="F25251" s="77">
        <v>101906472</v>
      </c>
    </row>
    <row r="25252" spans="6:6">
      <c r="F25252" s="77">
        <v>101906475</v>
      </c>
    </row>
    <row r="25253" spans="6:6">
      <c r="F25253" s="77">
        <v>101906476</v>
      </c>
    </row>
    <row r="25254" spans="6:6">
      <c r="F25254" s="77">
        <v>101906477</v>
      </c>
    </row>
    <row r="25255" spans="6:6">
      <c r="F25255" s="77">
        <v>101906484</v>
      </c>
    </row>
    <row r="25256" spans="6:6">
      <c r="F25256" s="77">
        <v>101906485</v>
      </c>
    </row>
    <row r="25257" spans="6:6">
      <c r="F25257" s="77">
        <v>101906488</v>
      </c>
    </row>
    <row r="25258" spans="6:6">
      <c r="F25258" s="77">
        <v>101906490</v>
      </c>
    </row>
    <row r="25259" spans="6:6">
      <c r="F25259" s="77">
        <v>101906496</v>
      </c>
    </row>
    <row r="25260" spans="6:6">
      <c r="F25260" s="77">
        <v>101906498</v>
      </c>
    </row>
    <row r="25261" spans="6:6">
      <c r="F25261" s="77">
        <v>101906501</v>
      </c>
    </row>
    <row r="25262" spans="6:6">
      <c r="F25262" s="77">
        <v>101906502</v>
      </c>
    </row>
    <row r="25263" spans="6:6">
      <c r="F25263" s="77">
        <v>101906503</v>
      </c>
    </row>
    <row r="25264" spans="6:6">
      <c r="F25264" s="77">
        <v>101906506</v>
      </c>
    </row>
    <row r="25265" spans="6:6">
      <c r="F25265" s="77">
        <v>101906507</v>
      </c>
    </row>
    <row r="25266" spans="6:6">
      <c r="F25266" s="77">
        <v>101906508</v>
      </c>
    </row>
    <row r="25267" spans="6:6">
      <c r="F25267" s="77">
        <v>101906511</v>
      </c>
    </row>
    <row r="25268" spans="6:6">
      <c r="F25268" s="77">
        <v>101906512</v>
      </c>
    </row>
    <row r="25269" spans="6:6">
      <c r="F25269" s="77">
        <v>101906513</v>
      </c>
    </row>
    <row r="25270" spans="6:6">
      <c r="F25270" s="77">
        <v>101906517</v>
      </c>
    </row>
    <row r="25271" spans="6:6">
      <c r="F25271" s="77">
        <v>101906520</v>
      </c>
    </row>
    <row r="25272" spans="6:6">
      <c r="F25272" s="77">
        <v>101906522</v>
      </c>
    </row>
    <row r="25273" spans="6:6">
      <c r="F25273" s="77">
        <v>101906526</v>
      </c>
    </row>
    <row r="25274" spans="6:6">
      <c r="F25274" s="77">
        <v>101906529</v>
      </c>
    </row>
    <row r="25275" spans="6:6">
      <c r="F25275" s="77">
        <v>101906531</v>
      </c>
    </row>
    <row r="25276" spans="6:6">
      <c r="F25276" s="77">
        <v>101906535</v>
      </c>
    </row>
    <row r="25277" spans="6:6">
      <c r="F25277" s="77">
        <v>101906537</v>
      </c>
    </row>
    <row r="25278" spans="6:6">
      <c r="F25278" s="77">
        <v>101906544</v>
      </c>
    </row>
    <row r="25279" spans="6:6">
      <c r="F25279" s="77">
        <v>101906545</v>
      </c>
    </row>
    <row r="25280" spans="6:6">
      <c r="F25280" s="77">
        <v>101906546</v>
      </c>
    </row>
    <row r="25281" spans="6:6">
      <c r="F25281" s="77">
        <v>101906547</v>
      </c>
    </row>
    <row r="25282" spans="6:6">
      <c r="F25282" s="77">
        <v>101906554</v>
      </c>
    </row>
    <row r="25283" spans="6:6">
      <c r="F25283" s="77">
        <v>101906557</v>
      </c>
    </row>
    <row r="25284" spans="6:6">
      <c r="F25284" s="77">
        <v>101906559</v>
      </c>
    </row>
    <row r="25285" spans="6:6">
      <c r="F25285" s="77">
        <v>101906561</v>
      </c>
    </row>
    <row r="25286" spans="6:6">
      <c r="F25286" s="77">
        <v>101906564</v>
      </c>
    </row>
    <row r="25287" spans="6:6">
      <c r="F25287" s="77">
        <v>101906565</v>
      </c>
    </row>
    <row r="25288" spans="6:6">
      <c r="F25288" s="77">
        <v>101906567</v>
      </c>
    </row>
    <row r="25289" spans="6:6">
      <c r="F25289" s="77">
        <v>101906569</v>
      </c>
    </row>
    <row r="25290" spans="6:6">
      <c r="F25290" s="77">
        <v>101906580</v>
      </c>
    </row>
    <row r="25291" spans="6:6">
      <c r="F25291" s="77">
        <v>101906581</v>
      </c>
    </row>
    <row r="25292" spans="6:6">
      <c r="F25292" s="77">
        <v>101906583</v>
      </c>
    </row>
    <row r="25293" spans="6:6">
      <c r="F25293" s="77">
        <v>101906588</v>
      </c>
    </row>
    <row r="25294" spans="6:6">
      <c r="F25294" s="77">
        <v>101906592</v>
      </c>
    </row>
    <row r="25295" spans="6:6">
      <c r="F25295" s="77">
        <v>101906593</v>
      </c>
    </row>
    <row r="25296" spans="6:6">
      <c r="F25296" s="77">
        <v>101906594</v>
      </c>
    </row>
    <row r="25297" spans="6:6">
      <c r="F25297" s="77">
        <v>101906595</v>
      </c>
    </row>
    <row r="25298" spans="6:6">
      <c r="F25298" s="77">
        <v>101906603</v>
      </c>
    </row>
    <row r="25299" spans="6:6">
      <c r="F25299" s="77">
        <v>101906604</v>
      </c>
    </row>
    <row r="25300" spans="6:6">
      <c r="F25300" s="77">
        <v>101906606</v>
      </c>
    </row>
    <row r="25301" spans="6:6">
      <c r="F25301" s="77">
        <v>101906607</v>
      </c>
    </row>
    <row r="25302" spans="6:6">
      <c r="F25302" s="77">
        <v>101906608</v>
      </c>
    </row>
    <row r="25303" spans="6:6">
      <c r="F25303" s="77">
        <v>101906611</v>
      </c>
    </row>
    <row r="25304" spans="6:6">
      <c r="F25304" s="77">
        <v>101906614</v>
      </c>
    </row>
    <row r="25305" spans="6:6">
      <c r="F25305" s="77">
        <v>101906615</v>
      </c>
    </row>
    <row r="25306" spans="6:6">
      <c r="F25306" s="77">
        <v>101906617</v>
      </c>
    </row>
    <row r="25307" spans="6:6">
      <c r="F25307" s="77">
        <v>101906632</v>
      </c>
    </row>
    <row r="25308" spans="6:6">
      <c r="F25308" s="77">
        <v>101906638</v>
      </c>
    </row>
    <row r="25309" spans="6:6">
      <c r="F25309" s="77">
        <v>101906646</v>
      </c>
    </row>
    <row r="25310" spans="6:6">
      <c r="F25310" s="77">
        <v>101906656</v>
      </c>
    </row>
    <row r="25311" spans="6:6">
      <c r="F25311" s="77">
        <v>101906657</v>
      </c>
    </row>
    <row r="25312" spans="6:6">
      <c r="F25312" s="77">
        <v>101906659</v>
      </c>
    </row>
    <row r="25313" spans="6:6">
      <c r="F25313" s="77">
        <v>101906662</v>
      </c>
    </row>
    <row r="25314" spans="6:6">
      <c r="F25314" s="77">
        <v>101906664</v>
      </c>
    </row>
    <row r="25315" spans="6:6">
      <c r="F25315" s="77">
        <v>101906668</v>
      </c>
    </row>
    <row r="25316" spans="6:6">
      <c r="F25316" s="77">
        <v>101906669</v>
      </c>
    </row>
    <row r="25317" spans="6:6">
      <c r="F25317" s="77">
        <v>101906672</v>
      </c>
    </row>
    <row r="25318" spans="6:6">
      <c r="F25318" s="77">
        <v>101906676</v>
      </c>
    </row>
    <row r="25319" spans="6:6">
      <c r="F25319" s="77">
        <v>101906678</v>
      </c>
    </row>
    <row r="25320" spans="6:6">
      <c r="F25320" s="77">
        <v>101906679</v>
      </c>
    </row>
    <row r="25321" spans="6:6">
      <c r="F25321" s="77">
        <v>101906682</v>
      </c>
    </row>
    <row r="25322" spans="6:6">
      <c r="F25322" s="77">
        <v>101906684</v>
      </c>
    </row>
    <row r="25323" spans="6:6">
      <c r="F25323" s="77">
        <v>101906686</v>
      </c>
    </row>
    <row r="25324" spans="6:6">
      <c r="F25324" s="77">
        <v>101906687</v>
      </c>
    </row>
    <row r="25325" spans="6:6">
      <c r="F25325" s="77">
        <v>101906688</v>
      </c>
    </row>
    <row r="25326" spans="6:6">
      <c r="F25326" s="77">
        <v>101906691</v>
      </c>
    </row>
    <row r="25327" spans="6:6">
      <c r="F25327" s="77">
        <v>101906692</v>
      </c>
    </row>
    <row r="25328" spans="6:6">
      <c r="F25328" s="77">
        <v>101906694</v>
      </c>
    </row>
    <row r="25329" spans="6:6">
      <c r="F25329" s="77">
        <v>101906703</v>
      </c>
    </row>
    <row r="25330" spans="6:6">
      <c r="F25330" s="77">
        <v>101906704</v>
      </c>
    </row>
    <row r="25331" spans="6:6">
      <c r="F25331" s="77">
        <v>101906705</v>
      </c>
    </row>
    <row r="25332" spans="6:6">
      <c r="F25332" s="77">
        <v>101906708</v>
      </c>
    </row>
    <row r="25333" spans="6:6">
      <c r="F25333" s="77">
        <v>101906711</v>
      </c>
    </row>
    <row r="25334" spans="6:6">
      <c r="F25334" s="77">
        <v>101906715</v>
      </c>
    </row>
    <row r="25335" spans="6:6">
      <c r="F25335" s="77">
        <v>101906717</v>
      </c>
    </row>
    <row r="25336" spans="6:6">
      <c r="F25336" s="77">
        <v>101906719</v>
      </c>
    </row>
    <row r="25337" spans="6:6">
      <c r="F25337" s="77">
        <v>101906720</v>
      </c>
    </row>
    <row r="25338" spans="6:6">
      <c r="F25338" s="77">
        <v>101906725</v>
      </c>
    </row>
    <row r="25339" spans="6:6">
      <c r="F25339" s="77">
        <v>101906730</v>
      </c>
    </row>
    <row r="25340" spans="6:6">
      <c r="F25340" s="77">
        <v>101906731</v>
      </c>
    </row>
    <row r="25341" spans="6:6">
      <c r="F25341" s="77">
        <v>101906734</v>
      </c>
    </row>
    <row r="25342" spans="6:6">
      <c r="F25342" s="77">
        <v>101906736</v>
      </c>
    </row>
    <row r="25343" spans="6:6">
      <c r="F25343" s="77">
        <v>101906737</v>
      </c>
    </row>
    <row r="25344" spans="6:6">
      <c r="F25344" s="77">
        <v>101906739</v>
      </c>
    </row>
    <row r="25345" spans="6:6">
      <c r="F25345" s="77">
        <v>101906743</v>
      </c>
    </row>
    <row r="25346" spans="6:6">
      <c r="F25346" s="77">
        <v>101906745</v>
      </c>
    </row>
    <row r="25347" spans="6:6">
      <c r="F25347" s="77">
        <v>101906746</v>
      </c>
    </row>
    <row r="25348" spans="6:6">
      <c r="F25348" s="77">
        <v>101906749</v>
      </c>
    </row>
    <row r="25349" spans="6:6">
      <c r="F25349" s="77">
        <v>101906754</v>
      </c>
    </row>
    <row r="25350" spans="6:6">
      <c r="F25350" s="77">
        <v>101906756</v>
      </c>
    </row>
    <row r="25351" spans="6:6">
      <c r="F25351" s="77">
        <v>101906757</v>
      </c>
    </row>
    <row r="25352" spans="6:6">
      <c r="F25352" s="77">
        <v>101906758</v>
      </c>
    </row>
    <row r="25353" spans="6:6">
      <c r="F25353" s="77">
        <v>101906766</v>
      </c>
    </row>
    <row r="25354" spans="6:6">
      <c r="F25354" s="77">
        <v>101906778</v>
      </c>
    </row>
    <row r="25355" spans="6:6">
      <c r="F25355" s="77">
        <v>101906779</v>
      </c>
    </row>
    <row r="25356" spans="6:6">
      <c r="F25356" s="77">
        <v>101906781</v>
      </c>
    </row>
    <row r="25357" spans="6:6">
      <c r="F25357" s="77">
        <v>101906791</v>
      </c>
    </row>
    <row r="25358" spans="6:6">
      <c r="F25358" s="77">
        <v>101906792</v>
      </c>
    </row>
    <row r="25359" spans="6:6">
      <c r="F25359" s="77">
        <v>101906793</v>
      </c>
    </row>
    <row r="25360" spans="6:6">
      <c r="F25360" s="77">
        <v>101906798</v>
      </c>
    </row>
    <row r="25361" spans="6:6">
      <c r="F25361" s="77">
        <v>101906801</v>
      </c>
    </row>
    <row r="25362" spans="6:6">
      <c r="F25362" s="77">
        <v>101906811</v>
      </c>
    </row>
    <row r="25363" spans="6:6">
      <c r="F25363" s="77">
        <v>101906812</v>
      </c>
    </row>
    <row r="25364" spans="6:6">
      <c r="F25364" s="77">
        <v>101906818</v>
      </c>
    </row>
    <row r="25365" spans="6:6">
      <c r="F25365" s="77">
        <v>101906822</v>
      </c>
    </row>
    <row r="25366" spans="6:6">
      <c r="F25366" s="77">
        <v>101906823</v>
      </c>
    </row>
    <row r="25367" spans="6:6">
      <c r="F25367" s="77">
        <v>101906828</v>
      </c>
    </row>
    <row r="25368" spans="6:6">
      <c r="F25368" s="77">
        <v>101906834</v>
      </c>
    </row>
    <row r="25369" spans="6:6">
      <c r="F25369" s="77">
        <v>101906836</v>
      </c>
    </row>
    <row r="25370" spans="6:6">
      <c r="F25370" s="77">
        <v>101906837</v>
      </c>
    </row>
    <row r="25371" spans="6:6">
      <c r="F25371" s="77">
        <v>101906846</v>
      </c>
    </row>
    <row r="25372" spans="6:6">
      <c r="F25372" s="77">
        <v>101906850</v>
      </c>
    </row>
    <row r="25373" spans="6:6">
      <c r="F25373" s="77">
        <v>101906853</v>
      </c>
    </row>
    <row r="25374" spans="6:6">
      <c r="F25374" s="77">
        <v>101906854</v>
      </c>
    </row>
    <row r="25375" spans="6:6">
      <c r="F25375" s="77">
        <v>101906855</v>
      </c>
    </row>
    <row r="25376" spans="6:6">
      <c r="F25376" s="77">
        <v>101906859</v>
      </c>
    </row>
    <row r="25377" spans="6:6">
      <c r="F25377" s="77">
        <v>101906862</v>
      </c>
    </row>
    <row r="25378" spans="6:6">
      <c r="F25378" s="77">
        <v>101906863</v>
      </c>
    </row>
    <row r="25379" spans="6:6">
      <c r="F25379" s="77">
        <v>101906866</v>
      </c>
    </row>
    <row r="25380" spans="6:6">
      <c r="F25380" s="77">
        <v>101906868</v>
      </c>
    </row>
    <row r="25381" spans="6:6">
      <c r="F25381" s="77">
        <v>101906870</v>
      </c>
    </row>
    <row r="25382" spans="6:6">
      <c r="F25382" s="77">
        <v>101906880</v>
      </c>
    </row>
    <row r="25383" spans="6:6">
      <c r="F25383" s="77">
        <v>101906884</v>
      </c>
    </row>
    <row r="25384" spans="6:6">
      <c r="F25384" s="77">
        <v>101906885</v>
      </c>
    </row>
    <row r="25385" spans="6:6">
      <c r="F25385" s="77">
        <v>101906890</v>
      </c>
    </row>
    <row r="25386" spans="6:6">
      <c r="F25386" s="77">
        <v>101906893</v>
      </c>
    </row>
    <row r="25387" spans="6:6">
      <c r="F25387" s="77">
        <v>101906897</v>
      </c>
    </row>
    <row r="25388" spans="6:6">
      <c r="F25388" s="77">
        <v>101906901</v>
      </c>
    </row>
    <row r="25389" spans="6:6">
      <c r="F25389" s="77">
        <v>101906903</v>
      </c>
    </row>
    <row r="25390" spans="6:6">
      <c r="F25390" s="77">
        <v>101906904</v>
      </c>
    </row>
    <row r="25391" spans="6:6">
      <c r="F25391" s="77">
        <v>101906905</v>
      </c>
    </row>
    <row r="25392" spans="6:6">
      <c r="F25392" s="77">
        <v>101906908</v>
      </c>
    </row>
    <row r="25393" spans="6:6">
      <c r="F25393" s="77">
        <v>101906914</v>
      </c>
    </row>
    <row r="25394" spans="6:6">
      <c r="F25394" s="77">
        <v>101906916</v>
      </c>
    </row>
    <row r="25395" spans="6:6">
      <c r="F25395" s="77">
        <v>101906920</v>
      </c>
    </row>
    <row r="25396" spans="6:6">
      <c r="F25396" s="77">
        <v>101906923</v>
      </c>
    </row>
    <row r="25397" spans="6:6">
      <c r="F25397" s="77">
        <v>101906928</v>
      </c>
    </row>
    <row r="25398" spans="6:6">
      <c r="F25398" s="77">
        <v>101906931</v>
      </c>
    </row>
    <row r="25399" spans="6:6">
      <c r="F25399" s="77">
        <v>101906934</v>
      </c>
    </row>
    <row r="25400" spans="6:6">
      <c r="F25400" s="77">
        <v>101906936</v>
      </c>
    </row>
    <row r="25401" spans="6:6">
      <c r="F25401" s="77">
        <v>101906937</v>
      </c>
    </row>
    <row r="25402" spans="6:6">
      <c r="F25402" s="77">
        <v>101906939</v>
      </c>
    </row>
    <row r="25403" spans="6:6">
      <c r="F25403" s="77">
        <v>101906941</v>
      </c>
    </row>
    <row r="25404" spans="6:6">
      <c r="F25404" s="77">
        <v>101906945</v>
      </c>
    </row>
    <row r="25405" spans="6:6">
      <c r="F25405" s="77">
        <v>101906946</v>
      </c>
    </row>
    <row r="25406" spans="6:6">
      <c r="F25406" s="77">
        <v>101906952</v>
      </c>
    </row>
    <row r="25407" spans="6:6">
      <c r="F25407" s="77">
        <v>101906954</v>
      </c>
    </row>
    <row r="25408" spans="6:6">
      <c r="F25408" s="77">
        <v>101906957</v>
      </c>
    </row>
    <row r="25409" spans="6:6">
      <c r="F25409" s="77">
        <v>101906964</v>
      </c>
    </row>
    <row r="25410" spans="6:6">
      <c r="F25410" s="77">
        <v>101906965</v>
      </c>
    </row>
    <row r="25411" spans="6:6">
      <c r="F25411" s="77">
        <v>101906966</v>
      </c>
    </row>
    <row r="25412" spans="6:6">
      <c r="F25412" s="77">
        <v>101906967</v>
      </c>
    </row>
    <row r="25413" spans="6:6">
      <c r="F25413" s="77">
        <v>101906968</v>
      </c>
    </row>
    <row r="25414" spans="6:6">
      <c r="F25414" s="77">
        <v>101906969</v>
      </c>
    </row>
    <row r="25415" spans="6:6">
      <c r="F25415" s="77">
        <v>101906971</v>
      </c>
    </row>
    <row r="25416" spans="6:6">
      <c r="F25416" s="77">
        <v>101906976</v>
      </c>
    </row>
    <row r="25417" spans="6:6">
      <c r="F25417" s="77">
        <v>101906977</v>
      </c>
    </row>
    <row r="25418" spans="6:6">
      <c r="F25418" s="77">
        <v>101906978</v>
      </c>
    </row>
    <row r="25419" spans="6:6">
      <c r="F25419" s="77">
        <v>101906979</v>
      </c>
    </row>
    <row r="25420" spans="6:6">
      <c r="F25420" s="77">
        <v>101906983</v>
      </c>
    </row>
    <row r="25421" spans="6:6">
      <c r="F25421" s="77">
        <v>101906985</v>
      </c>
    </row>
    <row r="25422" spans="6:6">
      <c r="F25422" s="77">
        <v>101906989</v>
      </c>
    </row>
    <row r="25423" spans="6:6">
      <c r="F25423" s="77">
        <v>101906992</v>
      </c>
    </row>
    <row r="25424" spans="6:6">
      <c r="F25424" s="77">
        <v>101906995</v>
      </c>
    </row>
    <row r="25425" spans="6:6">
      <c r="F25425" s="77">
        <v>101906996</v>
      </c>
    </row>
    <row r="25426" spans="6:6">
      <c r="F25426" s="77">
        <v>101906999</v>
      </c>
    </row>
    <row r="25427" spans="6:6">
      <c r="F25427" s="77">
        <v>101907000</v>
      </c>
    </row>
    <row r="25428" spans="6:6">
      <c r="F25428" s="77">
        <v>101907003</v>
      </c>
    </row>
    <row r="25429" spans="6:6">
      <c r="F25429" s="77">
        <v>101907004</v>
      </c>
    </row>
    <row r="25430" spans="6:6">
      <c r="F25430" s="77">
        <v>101907005</v>
      </c>
    </row>
    <row r="25431" spans="6:6">
      <c r="F25431" s="77">
        <v>101907006</v>
      </c>
    </row>
    <row r="25432" spans="6:6">
      <c r="F25432" s="77">
        <v>101907007</v>
      </c>
    </row>
    <row r="25433" spans="6:6">
      <c r="F25433" s="77">
        <v>101907009</v>
      </c>
    </row>
    <row r="25434" spans="6:6">
      <c r="F25434" s="77">
        <v>101907017</v>
      </c>
    </row>
    <row r="25435" spans="6:6">
      <c r="F25435" s="77">
        <v>101907018</v>
      </c>
    </row>
    <row r="25436" spans="6:6">
      <c r="F25436" s="77">
        <v>101907022</v>
      </c>
    </row>
    <row r="25437" spans="6:6">
      <c r="F25437" s="77">
        <v>101907023</v>
      </c>
    </row>
    <row r="25438" spans="6:6">
      <c r="F25438" s="77">
        <v>101907024</v>
      </c>
    </row>
    <row r="25439" spans="6:6">
      <c r="F25439" s="77">
        <v>101907028</v>
      </c>
    </row>
    <row r="25440" spans="6:6">
      <c r="F25440" s="77">
        <v>101907033</v>
      </c>
    </row>
    <row r="25441" spans="6:6">
      <c r="F25441" s="77">
        <v>101907039</v>
      </c>
    </row>
    <row r="25442" spans="6:6">
      <c r="F25442" s="77">
        <v>101907041</v>
      </c>
    </row>
    <row r="25443" spans="6:6">
      <c r="F25443" s="77">
        <v>101907048</v>
      </c>
    </row>
    <row r="25444" spans="6:6">
      <c r="F25444" s="77">
        <v>101907049</v>
      </c>
    </row>
    <row r="25445" spans="6:6">
      <c r="F25445" s="77">
        <v>101907053</v>
      </c>
    </row>
    <row r="25446" spans="6:6">
      <c r="F25446" s="77">
        <v>101907056</v>
      </c>
    </row>
    <row r="25447" spans="6:6">
      <c r="F25447" s="77">
        <v>101907060</v>
      </c>
    </row>
    <row r="25448" spans="6:6">
      <c r="F25448" s="77">
        <v>101907062</v>
      </c>
    </row>
    <row r="25449" spans="6:6">
      <c r="F25449" s="77">
        <v>101907065</v>
      </c>
    </row>
    <row r="25450" spans="6:6">
      <c r="F25450" s="77">
        <v>101907068</v>
      </c>
    </row>
    <row r="25451" spans="6:6">
      <c r="F25451" s="77">
        <v>101907070</v>
      </c>
    </row>
    <row r="25452" spans="6:6">
      <c r="F25452" s="77">
        <v>101907073</v>
      </c>
    </row>
    <row r="25453" spans="6:6">
      <c r="F25453" s="77">
        <v>101907074</v>
      </c>
    </row>
    <row r="25454" spans="6:6">
      <c r="F25454" s="77">
        <v>101907082</v>
      </c>
    </row>
    <row r="25455" spans="6:6">
      <c r="F25455" s="77">
        <v>101907083</v>
      </c>
    </row>
    <row r="25456" spans="6:6">
      <c r="F25456" s="77">
        <v>101907084</v>
      </c>
    </row>
    <row r="25457" spans="6:6">
      <c r="F25457" s="77">
        <v>101907085</v>
      </c>
    </row>
    <row r="25458" spans="6:6">
      <c r="F25458" s="77">
        <v>101907086</v>
      </c>
    </row>
    <row r="25459" spans="6:6">
      <c r="F25459" s="77">
        <v>101907089</v>
      </c>
    </row>
    <row r="25460" spans="6:6">
      <c r="F25460" s="77">
        <v>101907093</v>
      </c>
    </row>
    <row r="25461" spans="6:6">
      <c r="F25461" s="77">
        <v>101907094</v>
      </c>
    </row>
    <row r="25462" spans="6:6">
      <c r="F25462" s="77">
        <v>101907095</v>
      </c>
    </row>
    <row r="25463" spans="6:6">
      <c r="F25463" s="77">
        <v>101907096</v>
      </c>
    </row>
    <row r="25464" spans="6:6">
      <c r="F25464" s="77">
        <v>101907097</v>
      </c>
    </row>
    <row r="25465" spans="6:6">
      <c r="F25465" s="77">
        <v>101907101</v>
      </c>
    </row>
    <row r="25466" spans="6:6">
      <c r="F25466" s="77">
        <v>101907103</v>
      </c>
    </row>
    <row r="25467" spans="6:6">
      <c r="F25467" s="77">
        <v>101907107</v>
      </c>
    </row>
    <row r="25468" spans="6:6">
      <c r="F25468" s="77">
        <v>101907109</v>
      </c>
    </row>
    <row r="25469" spans="6:6">
      <c r="F25469" s="77">
        <v>101907111</v>
      </c>
    </row>
    <row r="25470" spans="6:6">
      <c r="F25470" s="77">
        <v>101907117</v>
      </c>
    </row>
    <row r="25471" spans="6:6">
      <c r="F25471" s="77">
        <v>101907118</v>
      </c>
    </row>
    <row r="25472" spans="6:6">
      <c r="F25472" s="77">
        <v>101907120</v>
      </c>
    </row>
    <row r="25473" spans="6:6">
      <c r="F25473" s="77">
        <v>101907121</v>
      </c>
    </row>
    <row r="25474" spans="6:6">
      <c r="F25474" s="77">
        <v>101907124</v>
      </c>
    </row>
    <row r="25475" spans="6:6">
      <c r="F25475" s="77">
        <v>101907125</v>
      </c>
    </row>
    <row r="25476" spans="6:6">
      <c r="F25476" s="77">
        <v>101907126</v>
      </c>
    </row>
    <row r="25477" spans="6:6">
      <c r="F25477" s="77">
        <v>101907127</v>
      </c>
    </row>
    <row r="25478" spans="6:6">
      <c r="F25478" s="77">
        <v>101907132</v>
      </c>
    </row>
    <row r="25479" spans="6:6">
      <c r="F25479" s="77">
        <v>101907133</v>
      </c>
    </row>
    <row r="25480" spans="6:6">
      <c r="F25480" s="77">
        <v>101907137</v>
      </c>
    </row>
    <row r="25481" spans="6:6">
      <c r="F25481" s="77">
        <v>101907138</v>
      </c>
    </row>
    <row r="25482" spans="6:6">
      <c r="F25482" s="77">
        <v>101907140</v>
      </c>
    </row>
    <row r="25483" spans="6:6">
      <c r="F25483" s="77">
        <v>101907141</v>
      </c>
    </row>
    <row r="25484" spans="6:6">
      <c r="F25484" s="77">
        <v>101907142</v>
      </c>
    </row>
    <row r="25485" spans="6:6">
      <c r="F25485" s="77">
        <v>101907145</v>
      </c>
    </row>
    <row r="25486" spans="6:6">
      <c r="F25486" s="77">
        <v>101907146</v>
      </c>
    </row>
    <row r="25487" spans="6:6">
      <c r="F25487" s="77">
        <v>101907152</v>
      </c>
    </row>
    <row r="25488" spans="6:6">
      <c r="F25488" s="77">
        <v>101907155</v>
      </c>
    </row>
    <row r="25489" spans="6:6">
      <c r="F25489" s="77">
        <v>101907157</v>
      </c>
    </row>
    <row r="25490" spans="6:6">
      <c r="F25490" s="77">
        <v>101907158</v>
      </c>
    </row>
    <row r="25491" spans="6:6">
      <c r="F25491" s="77">
        <v>101907159</v>
      </c>
    </row>
    <row r="25492" spans="6:6">
      <c r="F25492" s="77">
        <v>101907165</v>
      </c>
    </row>
    <row r="25493" spans="6:6">
      <c r="F25493" s="77">
        <v>101907166</v>
      </c>
    </row>
    <row r="25494" spans="6:6">
      <c r="F25494" s="77">
        <v>101907169</v>
      </c>
    </row>
    <row r="25495" spans="6:6">
      <c r="F25495" s="77">
        <v>101907171</v>
      </c>
    </row>
    <row r="25496" spans="6:6">
      <c r="F25496" s="77">
        <v>101907172</v>
      </c>
    </row>
    <row r="25497" spans="6:6">
      <c r="F25497" s="77">
        <v>101907174</v>
      </c>
    </row>
    <row r="25498" spans="6:6">
      <c r="F25498" s="77">
        <v>101907188</v>
      </c>
    </row>
    <row r="25499" spans="6:6">
      <c r="F25499" s="77">
        <v>101907189</v>
      </c>
    </row>
    <row r="25500" spans="6:6">
      <c r="F25500" s="77">
        <v>101907191</v>
      </c>
    </row>
    <row r="25501" spans="6:6">
      <c r="F25501" s="77">
        <v>101907192</v>
      </c>
    </row>
    <row r="25502" spans="6:6">
      <c r="F25502" s="77">
        <v>101907193</v>
      </c>
    </row>
    <row r="25503" spans="6:6">
      <c r="F25503" s="77">
        <v>101907194</v>
      </c>
    </row>
    <row r="25504" spans="6:6">
      <c r="F25504" s="77">
        <v>101907195</v>
      </c>
    </row>
    <row r="25505" spans="6:6">
      <c r="F25505" s="77">
        <v>101907196</v>
      </c>
    </row>
    <row r="25506" spans="6:6">
      <c r="F25506" s="77">
        <v>101907203</v>
      </c>
    </row>
    <row r="25507" spans="6:6">
      <c r="F25507" s="77">
        <v>101907206</v>
      </c>
    </row>
    <row r="25508" spans="6:6">
      <c r="F25508" s="77">
        <v>101907207</v>
      </c>
    </row>
    <row r="25509" spans="6:6">
      <c r="F25509" s="77">
        <v>101907208</v>
      </c>
    </row>
    <row r="25510" spans="6:6">
      <c r="F25510" s="77">
        <v>101907211</v>
      </c>
    </row>
    <row r="25511" spans="6:6">
      <c r="F25511" s="77">
        <v>101907213</v>
      </c>
    </row>
    <row r="25512" spans="6:6">
      <c r="F25512" s="77">
        <v>101907215</v>
      </c>
    </row>
    <row r="25513" spans="6:6">
      <c r="F25513" s="77">
        <v>101907216</v>
      </c>
    </row>
    <row r="25514" spans="6:6">
      <c r="F25514" s="77">
        <v>101907217</v>
      </c>
    </row>
    <row r="25515" spans="6:6">
      <c r="F25515" s="77">
        <v>101907219</v>
      </c>
    </row>
    <row r="25516" spans="6:6">
      <c r="F25516" s="77">
        <v>101907226</v>
      </c>
    </row>
    <row r="25517" spans="6:6">
      <c r="F25517" s="77">
        <v>101907227</v>
      </c>
    </row>
    <row r="25518" spans="6:6">
      <c r="F25518" s="77">
        <v>101907229</v>
      </c>
    </row>
    <row r="25519" spans="6:6">
      <c r="F25519" s="77">
        <v>101907237</v>
      </c>
    </row>
    <row r="25520" spans="6:6">
      <c r="F25520" s="77">
        <v>101907241</v>
      </c>
    </row>
    <row r="25521" spans="6:6">
      <c r="F25521" s="77">
        <v>101907242</v>
      </c>
    </row>
    <row r="25522" spans="6:6">
      <c r="F25522" s="77">
        <v>101907246</v>
      </c>
    </row>
    <row r="25523" spans="6:6">
      <c r="F25523" s="77">
        <v>101907247</v>
      </c>
    </row>
    <row r="25524" spans="6:6">
      <c r="F25524" s="77">
        <v>101907250</v>
      </c>
    </row>
    <row r="25525" spans="6:6">
      <c r="F25525" s="77">
        <v>101907252</v>
      </c>
    </row>
    <row r="25526" spans="6:6">
      <c r="F25526" s="77">
        <v>101907253</v>
      </c>
    </row>
    <row r="25527" spans="6:6">
      <c r="F25527" s="77">
        <v>101907254</v>
      </c>
    </row>
    <row r="25528" spans="6:6">
      <c r="F25528" s="77">
        <v>101907255</v>
      </c>
    </row>
    <row r="25529" spans="6:6">
      <c r="F25529" s="77">
        <v>101907256</v>
      </c>
    </row>
    <row r="25530" spans="6:6">
      <c r="F25530" s="77">
        <v>101907264</v>
      </c>
    </row>
    <row r="25531" spans="6:6">
      <c r="F25531" s="77">
        <v>101907265</v>
      </c>
    </row>
    <row r="25532" spans="6:6">
      <c r="F25532" s="77">
        <v>101907271</v>
      </c>
    </row>
    <row r="25533" spans="6:6">
      <c r="F25533" s="77">
        <v>101907274</v>
      </c>
    </row>
    <row r="25534" spans="6:6">
      <c r="F25534" s="77">
        <v>101907275</v>
      </c>
    </row>
    <row r="25535" spans="6:6">
      <c r="F25535" s="77">
        <v>101907276</v>
      </c>
    </row>
    <row r="25536" spans="6:6">
      <c r="F25536" s="77">
        <v>101907287</v>
      </c>
    </row>
    <row r="25537" spans="6:6">
      <c r="F25537" s="77">
        <v>101907294</v>
      </c>
    </row>
    <row r="25538" spans="6:6">
      <c r="F25538" s="77">
        <v>101907297</v>
      </c>
    </row>
    <row r="25539" spans="6:6">
      <c r="F25539" s="77">
        <v>101907298</v>
      </c>
    </row>
    <row r="25540" spans="6:6">
      <c r="F25540" s="77">
        <v>101907299</v>
      </c>
    </row>
    <row r="25541" spans="6:6">
      <c r="F25541" s="77">
        <v>101907302</v>
      </c>
    </row>
    <row r="25542" spans="6:6">
      <c r="F25542" s="77">
        <v>101907306</v>
      </c>
    </row>
    <row r="25543" spans="6:6">
      <c r="F25543" s="77">
        <v>101907307</v>
      </c>
    </row>
    <row r="25544" spans="6:6">
      <c r="F25544" s="77">
        <v>101907308</v>
      </c>
    </row>
    <row r="25545" spans="6:6">
      <c r="F25545" s="77">
        <v>101907313</v>
      </c>
    </row>
    <row r="25546" spans="6:6">
      <c r="F25546" s="77">
        <v>101907314</v>
      </c>
    </row>
    <row r="25547" spans="6:6">
      <c r="F25547" s="77">
        <v>101907315</v>
      </c>
    </row>
    <row r="25548" spans="6:6">
      <c r="F25548" s="77">
        <v>101907320</v>
      </c>
    </row>
    <row r="25549" spans="6:6">
      <c r="F25549" s="77">
        <v>101907322</v>
      </c>
    </row>
    <row r="25550" spans="6:6">
      <c r="F25550" s="77">
        <v>101907327</v>
      </c>
    </row>
    <row r="25551" spans="6:6">
      <c r="F25551" s="77">
        <v>101907330</v>
      </c>
    </row>
    <row r="25552" spans="6:6">
      <c r="F25552" s="77">
        <v>101907335</v>
      </c>
    </row>
    <row r="25553" spans="6:6">
      <c r="F25553" s="77">
        <v>101907338</v>
      </c>
    </row>
    <row r="25554" spans="6:6">
      <c r="F25554" s="77">
        <v>101907342</v>
      </c>
    </row>
    <row r="25555" spans="6:6">
      <c r="F25555" s="77">
        <v>101907345</v>
      </c>
    </row>
    <row r="25556" spans="6:6">
      <c r="F25556" s="77">
        <v>101907348</v>
      </c>
    </row>
    <row r="25557" spans="6:6">
      <c r="F25557" s="77">
        <v>101907349</v>
      </c>
    </row>
    <row r="25558" spans="6:6">
      <c r="F25558" s="77">
        <v>101907353</v>
      </c>
    </row>
    <row r="25559" spans="6:6">
      <c r="F25559" s="77">
        <v>101907355</v>
      </c>
    </row>
    <row r="25560" spans="6:6">
      <c r="F25560" s="77">
        <v>101907357</v>
      </c>
    </row>
    <row r="25561" spans="6:6">
      <c r="F25561" s="77">
        <v>101907363</v>
      </c>
    </row>
    <row r="25562" spans="6:6">
      <c r="F25562" s="77">
        <v>101907367</v>
      </c>
    </row>
    <row r="25563" spans="6:6">
      <c r="F25563" s="77">
        <v>101907369</v>
      </c>
    </row>
    <row r="25564" spans="6:6">
      <c r="F25564" s="77">
        <v>101907381</v>
      </c>
    </row>
    <row r="25565" spans="6:6">
      <c r="F25565" s="77">
        <v>101907383</v>
      </c>
    </row>
    <row r="25566" spans="6:6">
      <c r="F25566" s="77">
        <v>101907386</v>
      </c>
    </row>
    <row r="25567" spans="6:6">
      <c r="F25567" s="77">
        <v>101907388</v>
      </c>
    </row>
    <row r="25568" spans="6:6">
      <c r="F25568" s="77">
        <v>101907389</v>
      </c>
    </row>
    <row r="25569" spans="6:6">
      <c r="F25569" s="77">
        <v>101907390</v>
      </c>
    </row>
    <row r="25570" spans="6:6">
      <c r="F25570" s="77">
        <v>101907391</v>
      </c>
    </row>
    <row r="25571" spans="6:6">
      <c r="F25571" s="77">
        <v>101907394</v>
      </c>
    </row>
    <row r="25572" spans="6:6">
      <c r="F25572" s="77">
        <v>101907397</v>
      </c>
    </row>
    <row r="25573" spans="6:6">
      <c r="F25573" s="77">
        <v>101907400</v>
      </c>
    </row>
    <row r="25574" spans="6:6">
      <c r="F25574" s="77">
        <v>101907404</v>
      </c>
    </row>
    <row r="25575" spans="6:6">
      <c r="F25575" s="77">
        <v>101907405</v>
      </c>
    </row>
    <row r="25576" spans="6:6">
      <c r="F25576" s="77">
        <v>101907407</v>
      </c>
    </row>
    <row r="25577" spans="6:6">
      <c r="F25577" s="77">
        <v>101907408</v>
      </c>
    </row>
    <row r="25578" spans="6:6">
      <c r="F25578" s="77">
        <v>101907410</v>
      </c>
    </row>
    <row r="25579" spans="6:6">
      <c r="F25579" s="77">
        <v>101907428</v>
      </c>
    </row>
    <row r="25580" spans="6:6">
      <c r="F25580" s="77">
        <v>101907429</v>
      </c>
    </row>
    <row r="25581" spans="6:6">
      <c r="F25581" s="77">
        <v>101907432</v>
      </c>
    </row>
    <row r="25582" spans="6:6">
      <c r="F25582" s="77">
        <v>101907436</v>
      </c>
    </row>
    <row r="25583" spans="6:6">
      <c r="F25583" s="77">
        <v>101907437</v>
      </c>
    </row>
    <row r="25584" spans="6:6">
      <c r="F25584" s="77">
        <v>101907443</v>
      </c>
    </row>
    <row r="25585" spans="6:6">
      <c r="F25585" s="77">
        <v>101907446</v>
      </c>
    </row>
    <row r="25586" spans="6:6">
      <c r="F25586" s="77">
        <v>101907450</v>
      </c>
    </row>
    <row r="25587" spans="6:6">
      <c r="F25587" s="77">
        <v>101907463</v>
      </c>
    </row>
    <row r="25588" spans="6:6">
      <c r="F25588" s="77">
        <v>101907464</v>
      </c>
    </row>
    <row r="25589" spans="6:6">
      <c r="F25589" s="77">
        <v>101907471</v>
      </c>
    </row>
    <row r="25590" spans="6:6">
      <c r="F25590" s="77">
        <v>101907472</v>
      </c>
    </row>
    <row r="25591" spans="6:6">
      <c r="F25591" s="77">
        <v>101907480</v>
      </c>
    </row>
    <row r="25592" spans="6:6">
      <c r="F25592" s="77">
        <v>101907481</v>
      </c>
    </row>
    <row r="25593" spans="6:6">
      <c r="F25593" s="77">
        <v>101907482</v>
      </c>
    </row>
    <row r="25594" spans="6:6">
      <c r="F25594" s="77">
        <v>101907483</v>
      </c>
    </row>
    <row r="25595" spans="6:6">
      <c r="F25595" s="77">
        <v>101907485</v>
      </c>
    </row>
    <row r="25596" spans="6:6">
      <c r="F25596" s="77">
        <v>101907487</v>
      </c>
    </row>
    <row r="25597" spans="6:6">
      <c r="F25597" s="77">
        <v>101907488</v>
      </c>
    </row>
    <row r="25598" spans="6:6">
      <c r="F25598" s="77">
        <v>101907491</v>
      </c>
    </row>
    <row r="25599" spans="6:6">
      <c r="F25599" s="77">
        <v>101907494</v>
      </c>
    </row>
    <row r="25600" spans="6:6">
      <c r="F25600" s="77">
        <v>101907501</v>
      </c>
    </row>
    <row r="25601" spans="6:6">
      <c r="F25601" s="77">
        <v>101907503</v>
      </c>
    </row>
    <row r="25602" spans="6:6">
      <c r="F25602" s="77">
        <v>101907504</v>
      </c>
    </row>
    <row r="25603" spans="6:6">
      <c r="F25603" s="77">
        <v>101907508</v>
      </c>
    </row>
    <row r="25604" spans="6:6">
      <c r="F25604" s="77">
        <v>101907513</v>
      </c>
    </row>
    <row r="25605" spans="6:6">
      <c r="F25605" s="77">
        <v>101907514</v>
      </c>
    </row>
    <row r="25606" spans="6:6">
      <c r="F25606" s="77">
        <v>101907515</v>
      </c>
    </row>
    <row r="25607" spans="6:6">
      <c r="F25607" s="77">
        <v>101907516</v>
      </c>
    </row>
    <row r="25608" spans="6:6">
      <c r="F25608" s="77">
        <v>101907517</v>
      </c>
    </row>
    <row r="25609" spans="6:6">
      <c r="F25609" s="77">
        <v>101907518</v>
      </c>
    </row>
    <row r="25610" spans="6:6">
      <c r="F25610" s="77">
        <v>101907519</v>
      </c>
    </row>
    <row r="25611" spans="6:6">
      <c r="F25611" s="77">
        <v>101907520</v>
      </c>
    </row>
    <row r="25612" spans="6:6">
      <c r="F25612" s="77">
        <v>101907522</v>
      </c>
    </row>
    <row r="25613" spans="6:6">
      <c r="F25613" s="77">
        <v>101907523</v>
      </c>
    </row>
    <row r="25614" spans="6:6">
      <c r="F25614" s="77">
        <v>101907527</v>
      </c>
    </row>
    <row r="25615" spans="6:6">
      <c r="F25615" s="77">
        <v>101907531</v>
      </c>
    </row>
    <row r="25616" spans="6:6">
      <c r="F25616" s="77">
        <v>101907532</v>
      </c>
    </row>
    <row r="25617" spans="6:6">
      <c r="F25617" s="77">
        <v>101907539</v>
      </c>
    </row>
    <row r="25618" spans="6:6">
      <c r="F25618" s="77">
        <v>101907540</v>
      </c>
    </row>
    <row r="25619" spans="6:6">
      <c r="F25619" s="77">
        <v>101907541</v>
      </c>
    </row>
    <row r="25620" spans="6:6">
      <c r="F25620" s="77">
        <v>101907544</v>
      </c>
    </row>
    <row r="25621" spans="6:6">
      <c r="F25621" s="77">
        <v>101907545</v>
      </c>
    </row>
    <row r="25622" spans="6:6">
      <c r="F25622" s="77">
        <v>101907549</v>
      </c>
    </row>
    <row r="25623" spans="6:6">
      <c r="F25623" s="77">
        <v>101907550</v>
      </c>
    </row>
    <row r="25624" spans="6:6">
      <c r="F25624" s="77">
        <v>101907552</v>
      </c>
    </row>
    <row r="25625" spans="6:6">
      <c r="F25625" s="77">
        <v>101907557</v>
      </c>
    </row>
    <row r="25626" spans="6:6">
      <c r="F25626" s="77">
        <v>101907562</v>
      </c>
    </row>
    <row r="25627" spans="6:6">
      <c r="F25627" s="77">
        <v>101907565</v>
      </c>
    </row>
    <row r="25628" spans="6:6">
      <c r="F25628" s="77">
        <v>101907566</v>
      </c>
    </row>
    <row r="25629" spans="6:6">
      <c r="F25629" s="77">
        <v>101907567</v>
      </c>
    </row>
    <row r="25630" spans="6:6">
      <c r="F25630" s="77">
        <v>101907570</v>
      </c>
    </row>
    <row r="25631" spans="6:6">
      <c r="F25631" s="77">
        <v>101907572</v>
      </c>
    </row>
    <row r="25632" spans="6:6">
      <c r="F25632" s="77">
        <v>101907573</v>
      </c>
    </row>
    <row r="25633" spans="6:6">
      <c r="F25633" s="77">
        <v>101907574</v>
      </c>
    </row>
    <row r="25634" spans="6:6">
      <c r="F25634" s="77">
        <v>101907575</v>
      </c>
    </row>
    <row r="25635" spans="6:6">
      <c r="F25635" s="77">
        <v>101907577</v>
      </c>
    </row>
    <row r="25636" spans="6:6">
      <c r="F25636" s="77">
        <v>101907579</v>
      </c>
    </row>
    <row r="25637" spans="6:6">
      <c r="F25637" s="77">
        <v>101907581</v>
      </c>
    </row>
    <row r="25638" spans="6:6">
      <c r="F25638" s="77">
        <v>101907584</v>
      </c>
    </row>
    <row r="25639" spans="6:6">
      <c r="F25639" s="77">
        <v>101907588</v>
      </c>
    </row>
    <row r="25640" spans="6:6">
      <c r="F25640" s="77">
        <v>101907603</v>
      </c>
    </row>
    <row r="25641" spans="6:6">
      <c r="F25641" s="77">
        <v>101907606</v>
      </c>
    </row>
    <row r="25642" spans="6:6">
      <c r="F25642" s="77">
        <v>101907607</v>
      </c>
    </row>
    <row r="25643" spans="6:6">
      <c r="F25643" s="77">
        <v>101907612</v>
      </c>
    </row>
    <row r="25644" spans="6:6">
      <c r="F25644" s="77">
        <v>101907613</v>
      </c>
    </row>
    <row r="25645" spans="6:6">
      <c r="F25645" s="77">
        <v>101907615</v>
      </c>
    </row>
    <row r="25646" spans="6:6">
      <c r="F25646" s="77">
        <v>101907619</v>
      </c>
    </row>
    <row r="25647" spans="6:6">
      <c r="F25647" s="77">
        <v>101907622</v>
      </c>
    </row>
    <row r="25648" spans="6:6">
      <c r="F25648" s="77">
        <v>101907623</v>
      </c>
    </row>
    <row r="25649" spans="6:6">
      <c r="F25649" s="77">
        <v>101907627</v>
      </c>
    </row>
    <row r="25650" spans="6:6">
      <c r="F25650" s="77">
        <v>101907628</v>
      </c>
    </row>
    <row r="25651" spans="6:6">
      <c r="F25651" s="77">
        <v>101907639</v>
      </c>
    </row>
    <row r="25652" spans="6:6">
      <c r="F25652" s="77">
        <v>101907641</v>
      </c>
    </row>
    <row r="25653" spans="6:6">
      <c r="F25653" s="77">
        <v>101907642</v>
      </c>
    </row>
    <row r="25654" spans="6:6">
      <c r="F25654" s="77">
        <v>101907643</v>
      </c>
    </row>
    <row r="25655" spans="6:6">
      <c r="F25655" s="77">
        <v>101907645</v>
      </c>
    </row>
    <row r="25656" spans="6:6">
      <c r="F25656" s="77">
        <v>101907646</v>
      </c>
    </row>
    <row r="25657" spans="6:6">
      <c r="F25657" s="77">
        <v>101907648</v>
      </c>
    </row>
    <row r="25658" spans="6:6">
      <c r="F25658" s="77">
        <v>101907652</v>
      </c>
    </row>
    <row r="25659" spans="6:6">
      <c r="F25659" s="77">
        <v>101907653</v>
      </c>
    </row>
    <row r="25660" spans="6:6">
      <c r="F25660" s="77">
        <v>101907654</v>
      </c>
    </row>
    <row r="25661" spans="6:6">
      <c r="F25661" s="77">
        <v>101907658</v>
      </c>
    </row>
    <row r="25662" spans="6:6">
      <c r="F25662" s="77">
        <v>101907659</v>
      </c>
    </row>
    <row r="25663" spans="6:6">
      <c r="F25663" s="77">
        <v>101907661</v>
      </c>
    </row>
    <row r="25664" spans="6:6">
      <c r="F25664" s="77">
        <v>101907665</v>
      </c>
    </row>
    <row r="25665" spans="6:6">
      <c r="F25665" s="77">
        <v>101907667</v>
      </c>
    </row>
    <row r="25666" spans="6:6">
      <c r="F25666" s="77">
        <v>101907668</v>
      </c>
    </row>
    <row r="25667" spans="6:6">
      <c r="F25667" s="77">
        <v>101907669</v>
      </c>
    </row>
    <row r="25668" spans="6:6">
      <c r="F25668" s="77">
        <v>101907670</v>
      </c>
    </row>
    <row r="25669" spans="6:6">
      <c r="F25669" s="77">
        <v>101907673</v>
      </c>
    </row>
    <row r="25670" spans="6:6">
      <c r="F25670" s="77">
        <v>101907676</v>
      </c>
    </row>
    <row r="25671" spans="6:6">
      <c r="F25671" s="77">
        <v>101907677</v>
      </c>
    </row>
    <row r="25672" spans="6:6">
      <c r="F25672" s="77">
        <v>101907680</v>
      </c>
    </row>
    <row r="25673" spans="6:6">
      <c r="F25673" s="77">
        <v>101907681</v>
      </c>
    </row>
    <row r="25674" spans="6:6">
      <c r="F25674" s="77">
        <v>101907682</v>
      </c>
    </row>
    <row r="25675" spans="6:6">
      <c r="F25675" s="77">
        <v>101907683</v>
      </c>
    </row>
    <row r="25676" spans="6:6">
      <c r="F25676" s="77">
        <v>101907688</v>
      </c>
    </row>
    <row r="25677" spans="6:6">
      <c r="F25677" s="77">
        <v>101907689</v>
      </c>
    </row>
    <row r="25678" spans="6:6">
      <c r="F25678" s="77">
        <v>101907693</v>
      </c>
    </row>
    <row r="25679" spans="6:6">
      <c r="F25679" s="77">
        <v>101907697</v>
      </c>
    </row>
    <row r="25680" spans="6:6">
      <c r="F25680" s="77">
        <v>101907704</v>
      </c>
    </row>
    <row r="25681" spans="6:6">
      <c r="F25681" s="77">
        <v>101907707</v>
      </c>
    </row>
    <row r="25682" spans="6:6">
      <c r="F25682" s="77">
        <v>101907711</v>
      </c>
    </row>
    <row r="25683" spans="6:6">
      <c r="F25683" s="77">
        <v>101907713</v>
      </c>
    </row>
    <row r="25684" spans="6:6">
      <c r="F25684" s="77">
        <v>101907717</v>
      </c>
    </row>
    <row r="25685" spans="6:6">
      <c r="F25685" s="77">
        <v>101907718</v>
      </c>
    </row>
    <row r="25686" spans="6:6">
      <c r="F25686" s="77">
        <v>101907721</v>
      </c>
    </row>
    <row r="25687" spans="6:6">
      <c r="F25687" s="77">
        <v>101907726</v>
      </c>
    </row>
    <row r="25688" spans="6:6">
      <c r="F25688" s="77">
        <v>101907729</v>
      </c>
    </row>
    <row r="25689" spans="6:6">
      <c r="F25689" s="77">
        <v>101907739</v>
      </c>
    </row>
    <row r="25690" spans="6:6">
      <c r="F25690" s="77">
        <v>101907740</v>
      </c>
    </row>
    <row r="25691" spans="6:6">
      <c r="F25691" s="77">
        <v>101907741</v>
      </c>
    </row>
    <row r="25692" spans="6:6">
      <c r="F25692" s="77">
        <v>101907744</v>
      </c>
    </row>
    <row r="25693" spans="6:6">
      <c r="F25693" s="77">
        <v>101907746</v>
      </c>
    </row>
    <row r="25694" spans="6:6">
      <c r="F25694" s="77">
        <v>101907747</v>
      </c>
    </row>
    <row r="25695" spans="6:6">
      <c r="F25695" s="77">
        <v>101907748</v>
      </c>
    </row>
    <row r="25696" spans="6:6">
      <c r="F25696" s="77">
        <v>101907749</v>
      </c>
    </row>
    <row r="25697" spans="6:6">
      <c r="F25697" s="77">
        <v>101907751</v>
      </c>
    </row>
    <row r="25698" spans="6:6">
      <c r="F25698" s="77">
        <v>101907753</v>
      </c>
    </row>
    <row r="25699" spans="6:6">
      <c r="F25699" s="77">
        <v>101907758</v>
      </c>
    </row>
    <row r="25700" spans="6:6">
      <c r="F25700" s="77">
        <v>101907769</v>
      </c>
    </row>
    <row r="25701" spans="6:6">
      <c r="F25701" s="77">
        <v>101907771</v>
      </c>
    </row>
    <row r="25702" spans="6:6">
      <c r="F25702" s="77">
        <v>101907777</v>
      </c>
    </row>
    <row r="25703" spans="6:6">
      <c r="F25703" s="77">
        <v>101907782</v>
      </c>
    </row>
    <row r="25704" spans="6:6">
      <c r="F25704" s="77">
        <v>101907794</v>
      </c>
    </row>
    <row r="25705" spans="6:6">
      <c r="F25705" s="77">
        <v>101907797</v>
      </c>
    </row>
    <row r="25706" spans="6:6">
      <c r="F25706" s="77">
        <v>101907799</v>
      </c>
    </row>
    <row r="25707" spans="6:6">
      <c r="F25707" s="77">
        <v>101907800</v>
      </c>
    </row>
    <row r="25708" spans="6:6">
      <c r="F25708" s="77">
        <v>101907802</v>
      </c>
    </row>
    <row r="25709" spans="6:6">
      <c r="F25709" s="77">
        <v>101907803</v>
      </c>
    </row>
    <row r="25710" spans="6:6">
      <c r="F25710" s="77">
        <v>101907804</v>
      </c>
    </row>
    <row r="25711" spans="6:6">
      <c r="F25711" s="77">
        <v>101907806</v>
      </c>
    </row>
    <row r="25712" spans="6:6">
      <c r="F25712" s="77">
        <v>101907807</v>
      </c>
    </row>
    <row r="25713" spans="6:6">
      <c r="F25713" s="77">
        <v>101907810</v>
      </c>
    </row>
    <row r="25714" spans="6:6">
      <c r="F25714" s="77">
        <v>101907813</v>
      </c>
    </row>
    <row r="25715" spans="6:6">
      <c r="F25715" s="77">
        <v>101907817</v>
      </c>
    </row>
    <row r="25716" spans="6:6">
      <c r="F25716" s="77">
        <v>101907820</v>
      </c>
    </row>
    <row r="25717" spans="6:6">
      <c r="F25717" s="77">
        <v>101907822</v>
      </c>
    </row>
    <row r="25718" spans="6:6">
      <c r="F25718" s="77">
        <v>101907823</v>
      </c>
    </row>
    <row r="25719" spans="6:6">
      <c r="F25719" s="77">
        <v>101907826</v>
      </c>
    </row>
    <row r="25720" spans="6:6">
      <c r="F25720" s="77">
        <v>101907835</v>
      </c>
    </row>
    <row r="25721" spans="6:6">
      <c r="F25721" s="77">
        <v>101907838</v>
      </c>
    </row>
    <row r="25722" spans="6:6">
      <c r="F25722" s="77">
        <v>101907843</v>
      </c>
    </row>
    <row r="25723" spans="6:6">
      <c r="F25723" s="77">
        <v>101907846</v>
      </c>
    </row>
    <row r="25724" spans="6:6">
      <c r="F25724" s="77">
        <v>101907852</v>
      </c>
    </row>
    <row r="25725" spans="6:6">
      <c r="F25725" s="77">
        <v>101907853</v>
      </c>
    </row>
    <row r="25726" spans="6:6">
      <c r="F25726" s="77">
        <v>101907855</v>
      </c>
    </row>
    <row r="25727" spans="6:6">
      <c r="F25727" s="77">
        <v>101907857</v>
      </c>
    </row>
    <row r="25728" spans="6:6">
      <c r="F25728" s="77">
        <v>101907860</v>
      </c>
    </row>
    <row r="25729" spans="6:6">
      <c r="F25729" s="77">
        <v>101907866</v>
      </c>
    </row>
    <row r="25730" spans="6:6">
      <c r="F25730" s="77">
        <v>101907871</v>
      </c>
    </row>
    <row r="25731" spans="6:6">
      <c r="F25731" s="77">
        <v>101907874</v>
      </c>
    </row>
    <row r="25732" spans="6:6">
      <c r="F25732" s="77">
        <v>101907876</v>
      </c>
    </row>
    <row r="25733" spans="6:6">
      <c r="F25733" s="77">
        <v>101907877</v>
      </c>
    </row>
    <row r="25734" spans="6:6">
      <c r="F25734" s="77">
        <v>101907881</v>
      </c>
    </row>
    <row r="25735" spans="6:6">
      <c r="F25735" s="77">
        <v>101907883</v>
      </c>
    </row>
    <row r="25736" spans="6:6">
      <c r="F25736" s="77">
        <v>101907886</v>
      </c>
    </row>
    <row r="25737" spans="6:6">
      <c r="F25737" s="77">
        <v>101907887</v>
      </c>
    </row>
    <row r="25738" spans="6:6">
      <c r="F25738" s="77">
        <v>101907891</v>
      </c>
    </row>
    <row r="25739" spans="6:6">
      <c r="F25739" s="77">
        <v>101907893</v>
      </c>
    </row>
    <row r="25740" spans="6:6">
      <c r="F25740" s="77">
        <v>101907894</v>
      </c>
    </row>
    <row r="25741" spans="6:6">
      <c r="F25741" s="77">
        <v>101907895</v>
      </c>
    </row>
    <row r="25742" spans="6:6">
      <c r="F25742" s="77">
        <v>101907899</v>
      </c>
    </row>
    <row r="25743" spans="6:6">
      <c r="F25743" s="77">
        <v>101907900</v>
      </c>
    </row>
    <row r="25744" spans="6:6">
      <c r="F25744" s="77">
        <v>101907904</v>
      </c>
    </row>
    <row r="25745" spans="6:6">
      <c r="F25745" s="77">
        <v>101907905</v>
      </c>
    </row>
    <row r="25746" spans="6:6">
      <c r="F25746" s="77">
        <v>101907906</v>
      </c>
    </row>
    <row r="25747" spans="6:6">
      <c r="F25747" s="77">
        <v>101907907</v>
      </c>
    </row>
    <row r="25748" spans="6:6">
      <c r="F25748" s="77">
        <v>101907910</v>
      </c>
    </row>
    <row r="25749" spans="6:6">
      <c r="F25749" s="77">
        <v>101907911</v>
      </c>
    </row>
    <row r="25750" spans="6:6">
      <c r="F25750" s="77">
        <v>101907913</v>
      </c>
    </row>
    <row r="25751" spans="6:6">
      <c r="F25751" s="77">
        <v>101907914</v>
      </c>
    </row>
    <row r="25752" spans="6:6">
      <c r="F25752" s="77">
        <v>101907916</v>
      </c>
    </row>
    <row r="25753" spans="6:6">
      <c r="F25753" s="77">
        <v>101907917</v>
      </c>
    </row>
    <row r="25754" spans="6:6">
      <c r="F25754" s="77">
        <v>101907920</v>
      </c>
    </row>
    <row r="25755" spans="6:6">
      <c r="F25755" s="77">
        <v>101907926</v>
      </c>
    </row>
    <row r="25756" spans="6:6">
      <c r="F25756" s="77">
        <v>101907929</v>
      </c>
    </row>
    <row r="25757" spans="6:6">
      <c r="F25757" s="77">
        <v>101907931</v>
      </c>
    </row>
    <row r="25758" spans="6:6">
      <c r="F25758" s="77">
        <v>101907940</v>
      </c>
    </row>
    <row r="25759" spans="6:6">
      <c r="F25759" s="77">
        <v>101907941</v>
      </c>
    </row>
    <row r="25760" spans="6:6">
      <c r="F25760" s="77">
        <v>101907942</v>
      </c>
    </row>
    <row r="25761" spans="6:6">
      <c r="F25761" s="77">
        <v>101907943</v>
      </c>
    </row>
    <row r="25762" spans="6:6">
      <c r="F25762" s="77">
        <v>101907944</v>
      </c>
    </row>
    <row r="25763" spans="6:6">
      <c r="F25763" s="77">
        <v>101907950</v>
      </c>
    </row>
    <row r="25764" spans="6:6">
      <c r="F25764" s="77">
        <v>101907957</v>
      </c>
    </row>
    <row r="25765" spans="6:6">
      <c r="F25765" s="77">
        <v>101907958</v>
      </c>
    </row>
    <row r="25766" spans="6:6">
      <c r="F25766" s="77">
        <v>101907959</v>
      </c>
    </row>
    <row r="25767" spans="6:6">
      <c r="F25767" s="77">
        <v>101907961</v>
      </c>
    </row>
    <row r="25768" spans="6:6">
      <c r="F25768" s="77">
        <v>101907963</v>
      </c>
    </row>
    <row r="25769" spans="6:6">
      <c r="F25769" s="77">
        <v>101907965</v>
      </c>
    </row>
    <row r="25770" spans="6:6">
      <c r="F25770" s="77">
        <v>101907967</v>
      </c>
    </row>
    <row r="25771" spans="6:6">
      <c r="F25771" s="77">
        <v>101907969</v>
      </c>
    </row>
    <row r="25772" spans="6:6">
      <c r="F25772" s="77">
        <v>101907970</v>
      </c>
    </row>
    <row r="25773" spans="6:6">
      <c r="F25773" s="77">
        <v>101907972</v>
      </c>
    </row>
    <row r="25774" spans="6:6">
      <c r="F25774" s="77">
        <v>101907974</v>
      </c>
    </row>
    <row r="25775" spans="6:6">
      <c r="F25775" s="77">
        <v>101907975</v>
      </c>
    </row>
    <row r="25776" spans="6:6">
      <c r="F25776" s="77">
        <v>101907978</v>
      </c>
    </row>
    <row r="25777" spans="6:6">
      <c r="F25777" s="77">
        <v>101907983</v>
      </c>
    </row>
    <row r="25778" spans="6:6">
      <c r="F25778" s="77">
        <v>101907984</v>
      </c>
    </row>
    <row r="25779" spans="6:6">
      <c r="F25779" s="77">
        <v>101907985</v>
      </c>
    </row>
    <row r="25780" spans="6:6">
      <c r="F25780" s="77">
        <v>101907986</v>
      </c>
    </row>
    <row r="25781" spans="6:6">
      <c r="F25781" s="77">
        <v>101907988</v>
      </c>
    </row>
    <row r="25782" spans="6:6">
      <c r="F25782" s="77">
        <v>101907989</v>
      </c>
    </row>
    <row r="25783" spans="6:6">
      <c r="F25783" s="77">
        <v>101907990</v>
      </c>
    </row>
    <row r="25784" spans="6:6">
      <c r="F25784" s="77">
        <v>101907994</v>
      </c>
    </row>
    <row r="25785" spans="6:6">
      <c r="F25785" s="77">
        <v>101907995</v>
      </c>
    </row>
    <row r="25786" spans="6:6">
      <c r="F25786" s="77">
        <v>101907998</v>
      </c>
    </row>
    <row r="25787" spans="6:6">
      <c r="F25787" s="77">
        <v>101908003</v>
      </c>
    </row>
    <row r="25788" spans="6:6">
      <c r="F25788" s="77">
        <v>101908005</v>
      </c>
    </row>
    <row r="25789" spans="6:6">
      <c r="F25789" s="77">
        <v>101908010</v>
      </c>
    </row>
    <row r="25790" spans="6:6">
      <c r="F25790" s="77">
        <v>101908014</v>
      </c>
    </row>
    <row r="25791" spans="6:6">
      <c r="F25791" s="77">
        <v>101908015</v>
      </c>
    </row>
    <row r="25792" spans="6:6">
      <c r="F25792" s="77">
        <v>101908020</v>
      </c>
    </row>
    <row r="25793" spans="6:6">
      <c r="F25793" s="77">
        <v>101908024</v>
      </c>
    </row>
    <row r="25794" spans="6:6">
      <c r="F25794" s="77">
        <v>101908026</v>
      </c>
    </row>
    <row r="25795" spans="6:6">
      <c r="F25795" s="77">
        <v>101908032</v>
      </c>
    </row>
    <row r="25796" spans="6:6">
      <c r="F25796" s="77">
        <v>101908034</v>
      </c>
    </row>
    <row r="25797" spans="6:6">
      <c r="F25797" s="77">
        <v>101908035</v>
      </c>
    </row>
    <row r="25798" spans="6:6">
      <c r="F25798" s="77">
        <v>101908039</v>
      </c>
    </row>
    <row r="25799" spans="6:6">
      <c r="F25799" s="77">
        <v>101908046</v>
      </c>
    </row>
    <row r="25800" spans="6:6">
      <c r="F25800" s="77">
        <v>101908048</v>
      </c>
    </row>
    <row r="25801" spans="6:6">
      <c r="F25801" s="77">
        <v>101908051</v>
      </c>
    </row>
    <row r="25802" spans="6:6">
      <c r="F25802" s="77">
        <v>101908056</v>
      </c>
    </row>
    <row r="25803" spans="6:6">
      <c r="F25803" s="77">
        <v>101908058</v>
      </c>
    </row>
    <row r="25804" spans="6:6">
      <c r="F25804" s="77">
        <v>101908059</v>
      </c>
    </row>
    <row r="25805" spans="6:6">
      <c r="F25805" s="77">
        <v>101908060</v>
      </c>
    </row>
    <row r="25806" spans="6:6">
      <c r="F25806" s="77">
        <v>101908063</v>
      </c>
    </row>
    <row r="25807" spans="6:6">
      <c r="F25807" s="77">
        <v>101908066</v>
      </c>
    </row>
    <row r="25808" spans="6:6">
      <c r="F25808" s="77">
        <v>101908069</v>
      </c>
    </row>
    <row r="25809" spans="6:6">
      <c r="F25809" s="77">
        <v>101908071</v>
      </c>
    </row>
    <row r="25810" spans="6:6">
      <c r="F25810" s="77">
        <v>101908075</v>
      </c>
    </row>
    <row r="25811" spans="6:6">
      <c r="F25811" s="77">
        <v>101908076</v>
      </c>
    </row>
    <row r="25812" spans="6:6">
      <c r="F25812" s="77">
        <v>101908080</v>
      </c>
    </row>
    <row r="25813" spans="6:6">
      <c r="F25813" s="77">
        <v>101908085</v>
      </c>
    </row>
    <row r="25814" spans="6:6">
      <c r="F25814" s="77">
        <v>101908086</v>
      </c>
    </row>
    <row r="25815" spans="6:6">
      <c r="F25815" s="77">
        <v>101908092</v>
      </c>
    </row>
    <row r="25816" spans="6:6">
      <c r="F25816" s="77">
        <v>101908094</v>
      </c>
    </row>
    <row r="25817" spans="6:6">
      <c r="F25817" s="77">
        <v>101908095</v>
      </c>
    </row>
    <row r="25818" spans="6:6">
      <c r="F25818" s="77">
        <v>101908096</v>
      </c>
    </row>
    <row r="25819" spans="6:6">
      <c r="F25819" s="77">
        <v>101908099</v>
      </c>
    </row>
    <row r="25820" spans="6:6">
      <c r="F25820" s="77">
        <v>101908104</v>
      </c>
    </row>
    <row r="25821" spans="6:6">
      <c r="F25821" s="77">
        <v>101908107</v>
      </c>
    </row>
    <row r="25822" spans="6:6">
      <c r="F25822" s="77">
        <v>101908108</v>
      </c>
    </row>
    <row r="25823" spans="6:6">
      <c r="F25823" s="77">
        <v>101908111</v>
      </c>
    </row>
    <row r="25824" spans="6:6">
      <c r="F25824" s="77">
        <v>101908113</v>
      </c>
    </row>
    <row r="25825" spans="6:6">
      <c r="F25825" s="77">
        <v>101908120</v>
      </c>
    </row>
    <row r="25826" spans="6:6">
      <c r="F25826" s="77">
        <v>101908122</v>
      </c>
    </row>
    <row r="25827" spans="6:6">
      <c r="F25827" s="77">
        <v>101908123</v>
      </c>
    </row>
    <row r="25828" spans="6:6">
      <c r="F25828" s="77">
        <v>101908131</v>
      </c>
    </row>
    <row r="25829" spans="6:6">
      <c r="F25829" s="77">
        <v>101908132</v>
      </c>
    </row>
    <row r="25830" spans="6:6">
      <c r="F25830" s="77">
        <v>101908134</v>
      </c>
    </row>
    <row r="25831" spans="6:6">
      <c r="F25831" s="77">
        <v>101908138</v>
      </c>
    </row>
    <row r="25832" spans="6:6">
      <c r="F25832" s="77">
        <v>101908141</v>
      </c>
    </row>
    <row r="25833" spans="6:6">
      <c r="F25833" s="77">
        <v>101908144</v>
      </c>
    </row>
    <row r="25834" spans="6:6">
      <c r="F25834" s="77">
        <v>101908149</v>
      </c>
    </row>
    <row r="25835" spans="6:6">
      <c r="F25835" s="77">
        <v>101908154</v>
      </c>
    </row>
    <row r="25836" spans="6:6">
      <c r="F25836" s="77">
        <v>101908155</v>
      </c>
    </row>
    <row r="25837" spans="6:6">
      <c r="F25837" s="77">
        <v>101908166</v>
      </c>
    </row>
    <row r="25838" spans="6:6">
      <c r="F25838" s="77">
        <v>101908167</v>
      </c>
    </row>
    <row r="25839" spans="6:6">
      <c r="F25839" s="77">
        <v>101908172</v>
      </c>
    </row>
    <row r="25840" spans="6:6">
      <c r="F25840" s="77">
        <v>101908174</v>
      </c>
    </row>
    <row r="25841" spans="6:6">
      <c r="F25841" s="77">
        <v>101908180</v>
      </c>
    </row>
    <row r="25842" spans="6:6">
      <c r="F25842" s="77">
        <v>101908181</v>
      </c>
    </row>
    <row r="25843" spans="6:6">
      <c r="F25843" s="77">
        <v>101908182</v>
      </c>
    </row>
    <row r="25844" spans="6:6">
      <c r="F25844" s="77">
        <v>101908185</v>
      </c>
    </row>
    <row r="25845" spans="6:6">
      <c r="F25845" s="77">
        <v>101908193</v>
      </c>
    </row>
    <row r="25846" spans="6:6">
      <c r="F25846" s="77">
        <v>101908195</v>
      </c>
    </row>
    <row r="25847" spans="6:6">
      <c r="F25847" s="77">
        <v>101908197</v>
      </c>
    </row>
    <row r="25848" spans="6:6">
      <c r="F25848" s="77">
        <v>101908200</v>
      </c>
    </row>
    <row r="25849" spans="6:6">
      <c r="F25849" s="77">
        <v>101908204</v>
      </c>
    </row>
    <row r="25850" spans="6:6">
      <c r="F25850" s="77">
        <v>101908205</v>
      </c>
    </row>
    <row r="25851" spans="6:6">
      <c r="F25851" s="77">
        <v>101908206</v>
      </c>
    </row>
    <row r="25852" spans="6:6">
      <c r="F25852" s="77">
        <v>101908208</v>
      </c>
    </row>
    <row r="25853" spans="6:6">
      <c r="F25853" s="77">
        <v>101908212</v>
      </c>
    </row>
    <row r="25854" spans="6:6">
      <c r="F25854" s="77">
        <v>101908214</v>
      </c>
    </row>
    <row r="25855" spans="6:6">
      <c r="F25855" s="77">
        <v>101908215</v>
      </c>
    </row>
    <row r="25856" spans="6:6">
      <c r="F25856" s="77">
        <v>101908218</v>
      </c>
    </row>
    <row r="25857" spans="6:6">
      <c r="F25857" s="77">
        <v>101908221</v>
      </c>
    </row>
    <row r="25858" spans="6:6">
      <c r="F25858" s="77">
        <v>101908225</v>
      </c>
    </row>
    <row r="25859" spans="6:6">
      <c r="F25859" s="77">
        <v>101908227</v>
      </c>
    </row>
    <row r="25860" spans="6:6">
      <c r="F25860" s="77">
        <v>101908230</v>
      </c>
    </row>
    <row r="25861" spans="6:6">
      <c r="F25861" s="77">
        <v>101908235</v>
      </c>
    </row>
    <row r="25862" spans="6:6">
      <c r="F25862" s="77">
        <v>101908237</v>
      </c>
    </row>
    <row r="25863" spans="6:6">
      <c r="F25863" s="77">
        <v>101908238</v>
      </c>
    </row>
    <row r="25864" spans="6:6">
      <c r="F25864" s="77">
        <v>101908271</v>
      </c>
    </row>
    <row r="25865" spans="6:6">
      <c r="F25865" s="77">
        <v>101908279</v>
      </c>
    </row>
    <row r="25866" spans="6:6">
      <c r="F25866" s="77">
        <v>101908286</v>
      </c>
    </row>
    <row r="25867" spans="6:6">
      <c r="F25867" s="77">
        <v>101908339</v>
      </c>
    </row>
    <row r="25868" spans="6:6">
      <c r="F25868" s="77">
        <v>101908350</v>
      </c>
    </row>
    <row r="25869" spans="6:6">
      <c r="F25869" s="77">
        <v>101908359</v>
      </c>
    </row>
    <row r="25870" spans="6:6">
      <c r="F25870" s="77">
        <v>101908390</v>
      </c>
    </row>
    <row r="25871" spans="6:6">
      <c r="F25871" s="77">
        <v>101908395</v>
      </c>
    </row>
    <row r="25872" spans="6:6">
      <c r="F25872" s="77">
        <v>101908403</v>
      </c>
    </row>
    <row r="25873" spans="6:6">
      <c r="F25873" s="77">
        <v>101908406</v>
      </c>
    </row>
    <row r="25874" spans="6:6">
      <c r="F25874" s="77">
        <v>101908421</v>
      </c>
    </row>
    <row r="25875" spans="6:6">
      <c r="F25875" s="77">
        <v>101908445</v>
      </c>
    </row>
    <row r="25876" spans="6:6">
      <c r="F25876" s="77">
        <v>101908474</v>
      </c>
    </row>
    <row r="25877" spans="6:6">
      <c r="F25877" s="77">
        <v>101908476</v>
      </c>
    </row>
    <row r="25878" spans="6:6">
      <c r="F25878" s="77">
        <v>101908481</v>
      </c>
    </row>
    <row r="25879" spans="6:6">
      <c r="F25879" s="77">
        <v>101908483</v>
      </c>
    </row>
    <row r="25880" spans="6:6">
      <c r="F25880" s="77">
        <v>101908484</v>
      </c>
    </row>
    <row r="25881" spans="6:6">
      <c r="F25881" s="77">
        <v>101908506</v>
      </c>
    </row>
    <row r="25882" spans="6:6">
      <c r="F25882" s="77">
        <v>101908531</v>
      </c>
    </row>
    <row r="25883" spans="6:6">
      <c r="F25883" s="77">
        <v>101908535</v>
      </c>
    </row>
    <row r="25884" spans="6:6">
      <c r="F25884" s="77">
        <v>101908545</v>
      </c>
    </row>
    <row r="25885" spans="6:6">
      <c r="F25885" s="77">
        <v>101908548</v>
      </c>
    </row>
    <row r="25886" spans="6:6">
      <c r="F25886" s="77">
        <v>101908555</v>
      </c>
    </row>
    <row r="25887" spans="6:6">
      <c r="F25887" s="77">
        <v>101908561</v>
      </c>
    </row>
    <row r="25888" spans="6:6">
      <c r="F25888" s="77">
        <v>101908573</v>
      </c>
    </row>
    <row r="25889" spans="6:6">
      <c r="F25889" s="77">
        <v>101908577</v>
      </c>
    </row>
    <row r="25890" spans="6:6">
      <c r="F25890" s="77">
        <v>101908581</v>
      </c>
    </row>
    <row r="25891" spans="6:6">
      <c r="F25891" s="77">
        <v>101908598</v>
      </c>
    </row>
    <row r="25892" spans="6:6">
      <c r="F25892" s="77">
        <v>101908660</v>
      </c>
    </row>
    <row r="25893" spans="6:6">
      <c r="F25893" s="77">
        <v>101908667</v>
      </c>
    </row>
    <row r="25894" spans="6:6">
      <c r="F25894" s="77">
        <v>101908677</v>
      </c>
    </row>
    <row r="25895" spans="6:6">
      <c r="F25895" s="77">
        <v>101908683</v>
      </c>
    </row>
    <row r="25896" spans="6:6">
      <c r="F25896" s="77">
        <v>101908687</v>
      </c>
    </row>
    <row r="25897" spans="6:6">
      <c r="F25897" s="77">
        <v>101908742</v>
      </c>
    </row>
    <row r="25898" spans="6:6">
      <c r="F25898" s="77">
        <v>101908745</v>
      </c>
    </row>
    <row r="25899" spans="6:6">
      <c r="F25899" s="77">
        <v>101908758</v>
      </c>
    </row>
    <row r="25900" spans="6:6">
      <c r="F25900" s="77">
        <v>101908759</v>
      </c>
    </row>
    <row r="25901" spans="6:6">
      <c r="F25901" s="77">
        <v>101908760</v>
      </c>
    </row>
    <row r="25902" spans="6:6">
      <c r="F25902" s="77">
        <v>101908782</v>
      </c>
    </row>
    <row r="25903" spans="6:6">
      <c r="F25903" s="77">
        <v>101908792</v>
      </c>
    </row>
    <row r="25904" spans="6:6">
      <c r="F25904" s="77">
        <v>101908804</v>
      </c>
    </row>
    <row r="25905" spans="6:6">
      <c r="F25905" s="77">
        <v>101908812</v>
      </c>
    </row>
    <row r="25906" spans="6:6">
      <c r="F25906" s="77">
        <v>101908868</v>
      </c>
    </row>
    <row r="25907" spans="6:6">
      <c r="F25907" s="77">
        <v>101908884</v>
      </c>
    </row>
    <row r="25908" spans="6:6">
      <c r="F25908" s="77">
        <v>101908885</v>
      </c>
    </row>
    <row r="25909" spans="6:6">
      <c r="F25909" s="77">
        <v>101908906</v>
      </c>
    </row>
    <row r="25910" spans="6:6">
      <c r="F25910" s="77">
        <v>101908982</v>
      </c>
    </row>
    <row r="25911" spans="6:6">
      <c r="F25911" s="77">
        <v>101909003</v>
      </c>
    </row>
    <row r="25912" spans="6:6">
      <c r="F25912" s="77">
        <v>101909014</v>
      </c>
    </row>
    <row r="25913" spans="6:6">
      <c r="F25913" s="77">
        <v>101909028</v>
      </c>
    </row>
    <row r="25914" spans="6:6">
      <c r="F25914" s="77">
        <v>101909040</v>
      </c>
    </row>
    <row r="25915" spans="6:6">
      <c r="F25915" s="77">
        <v>101909051</v>
      </c>
    </row>
    <row r="25916" spans="6:6">
      <c r="F25916" s="77">
        <v>101909075</v>
      </c>
    </row>
    <row r="25917" spans="6:6">
      <c r="F25917" s="77">
        <v>101909082</v>
      </c>
    </row>
    <row r="25918" spans="6:6">
      <c r="F25918" s="77">
        <v>101909083</v>
      </c>
    </row>
    <row r="25919" spans="6:6">
      <c r="F25919" s="77">
        <v>101909087</v>
      </c>
    </row>
    <row r="25920" spans="6:6">
      <c r="F25920" s="77">
        <v>101909133</v>
      </c>
    </row>
    <row r="25921" spans="6:6">
      <c r="F25921" s="77">
        <v>101909139</v>
      </c>
    </row>
    <row r="25922" spans="6:6">
      <c r="F25922" s="77">
        <v>101909140</v>
      </c>
    </row>
    <row r="25923" spans="6:6">
      <c r="F25923" s="77">
        <v>101909144</v>
      </c>
    </row>
    <row r="25924" spans="6:6">
      <c r="F25924" s="77">
        <v>101909168</v>
      </c>
    </row>
    <row r="25925" spans="6:6">
      <c r="F25925" s="77">
        <v>101909173</v>
      </c>
    </row>
    <row r="25926" spans="6:6">
      <c r="F25926" s="77">
        <v>101909196</v>
      </c>
    </row>
    <row r="25927" spans="6:6">
      <c r="F25927" s="77">
        <v>101909226</v>
      </c>
    </row>
    <row r="25928" spans="6:6">
      <c r="F25928" s="77">
        <v>101909228</v>
      </c>
    </row>
    <row r="25929" spans="6:6">
      <c r="F25929" s="77">
        <v>101909256</v>
      </c>
    </row>
    <row r="25930" spans="6:6">
      <c r="F25930" s="77">
        <v>101909274</v>
      </c>
    </row>
    <row r="25931" spans="6:6">
      <c r="F25931" s="77">
        <v>101909296</v>
      </c>
    </row>
    <row r="25932" spans="6:6">
      <c r="F25932" s="77">
        <v>101909319</v>
      </c>
    </row>
    <row r="25933" spans="6:6">
      <c r="F25933" s="77">
        <v>101909328</v>
      </c>
    </row>
    <row r="25934" spans="6:6">
      <c r="F25934" s="77">
        <v>101909342</v>
      </c>
    </row>
    <row r="25935" spans="6:6">
      <c r="F25935" s="77">
        <v>101909375</v>
      </c>
    </row>
    <row r="25936" spans="6:6">
      <c r="F25936" s="77">
        <v>101909384</v>
      </c>
    </row>
    <row r="25937" spans="6:6">
      <c r="F25937" s="77">
        <v>101909432</v>
      </c>
    </row>
    <row r="25938" spans="6:6">
      <c r="F25938" s="77">
        <v>101909437</v>
      </c>
    </row>
    <row r="25939" spans="6:6">
      <c r="F25939" s="77">
        <v>101909438</v>
      </c>
    </row>
    <row r="25940" spans="6:6">
      <c r="F25940" s="77">
        <v>101909451</v>
      </c>
    </row>
    <row r="25941" spans="6:6">
      <c r="F25941" s="77">
        <v>101909455</v>
      </c>
    </row>
    <row r="25942" spans="6:6">
      <c r="F25942" s="77">
        <v>101909459</v>
      </c>
    </row>
    <row r="25943" spans="6:6">
      <c r="F25943" s="77">
        <v>101909472</v>
      </c>
    </row>
    <row r="25944" spans="6:6">
      <c r="F25944" s="77">
        <v>101909503</v>
      </c>
    </row>
    <row r="25945" spans="6:6">
      <c r="F25945" s="77">
        <v>101909507</v>
      </c>
    </row>
    <row r="25946" spans="6:6">
      <c r="F25946" s="77">
        <v>101909551</v>
      </c>
    </row>
    <row r="25947" spans="6:6">
      <c r="F25947" s="77">
        <v>101909631</v>
      </c>
    </row>
    <row r="25948" spans="6:6">
      <c r="F25948" s="77">
        <v>101909635</v>
      </c>
    </row>
    <row r="25949" spans="6:6">
      <c r="F25949" s="77">
        <v>101909640</v>
      </c>
    </row>
    <row r="25950" spans="6:6">
      <c r="F25950" s="77">
        <v>101909661</v>
      </c>
    </row>
    <row r="25951" spans="6:6">
      <c r="F25951" s="77">
        <v>101909682</v>
      </c>
    </row>
    <row r="25952" spans="6:6">
      <c r="F25952" s="77">
        <v>101909685</v>
      </c>
    </row>
    <row r="25953" spans="6:6">
      <c r="F25953" s="77">
        <v>101909690</v>
      </c>
    </row>
    <row r="25954" spans="6:6">
      <c r="F25954" s="77">
        <v>101909710</v>
      </c>
    </row>
    <row r="25955" spans="6:6">
      <c r="F25955" s="77">
        <v>101909718</v>
      </c>
    </row>
    <row r="25956" spans="6:6">
      <c r="F25956" s="77">
        <v>101909723</v>
      </c>
    </row>
    <row r="25957" spans="6:6">
      <c r="F25957" s="77">
        <v>101909736</v>
      </c>
    </row>
    <row r="25958" spans="6:6">
      <c r="F25958" s="77">
        <v>101909754</v>
      </c>
    </row>
    <row r="25959" spans="6:6">
      <c r="F25959" s="77">
        <v>101909755</v>
      </c>
    </row>
    <row r="25960" spans="6:6">
      <c r="F25960" s="77">
        <v>101909777</v>
      </c>
    </row>
    <row r="25961" spans="6:6">
      <c r="F25961" s="77">
        <v>101909778</v>
      </c>
    </row>
    <row r="25962" spans="6:6">
      <c r="F25962" s="77">
        <v>101909795</v>
      </c>
    </row>
    <row r="25963" spans="6:6">
      <c r="F25963" s="77">
        <v>101909815</v>
      </c>
    </row>
    <row r="25964" spans="6:6">
      <c r="F25964" s="77">
        <v>101909825</v>
      </c>
    </row>
    <row r="25965" spans="6:6">
      <c r="F25965" s="77">
        <v>101909867</v>
      </c>
    </row>
    <row r="25966" spans="6:6">
      <c r="F25966" s="77">
        <v>101909872</v>
      </c>
    </row>
    <row r="25967" spans="6:6">
      <c r="F25967" s="77">
        <v>101909933</v>
      </c>
    </row>
    <row r="25968" spans="6:6">
      <c r="F25968" s="77">
        <v>101909945</v>
      </c>
    </row>
    <row r="25969" spans="6:6">
      <c r="F25969" s="77">
        <v>101909994</v>
      </c>
    </row>
    <row r="25970" spans="6:6">
      <c r="F25970" s="77">
        <v>101910000</v>
      </c>
    </row>
    <row r="25971" spans="6:6">
      <c r="F25971" s="77">
        <v>101910001</v>
      </c>
    </row>
    <row r="25972" spans="6:6">
      <c r="F25972" s="77">
        <v>101910021</v>
      </c>
    </row>
    <row r="25973" spans="6:6">
      <c r="F25973" s="77">
        <v>101910045</v>
      </c>
    </row>
    <row r="25974" spans="6:6">
      <c r="F25974" s="77">
        <v>101910047</v>
      </c>
    </row>
    <row r="25975" spans="6:6">
      <c r="F25975" s="77">
        <v>101910051</v>
      </c>
    </row>
    <row r="25976" spans="6:6">
      <c r="F25976" s="77">
        <v>101910072</v>
      </c>
    </row>
    <row r="25977" spans="6:6">
      <c r="F25977" s="77">
        <v>101910076</v>
      </c>
    </row>
    <row r="25978" spans="6:6">
      <c r="F25978" s="77">
        <v>101910094</v>
      </c>
    </row>
    <row r="25979" spans="6:6">
      <c r="F25979" s="77">
        <v>101910148</v>
      </c>
    </row>
    <row r="25980" spans="6:6">
      <c r="F25980" s="77">
        <v>101910153</v>
      </c>
    </row>
    <row r="25981" spans="6:6">
      <c r="F25981" s="77">
        <v>101910171</v>
      </c>
    </row>
    <row r="25982" spans="6:6">
      <c r="F25982" s="77">
        <v>101910184</v>
      </c>
    </row>
    <row r="25983" spans="6:6">
      <c r="F25983" s="77">
        <v>101910192</v>
      </c>
    </row>
    <row r="25984" spans="6:6">
      <c r="F25984" s="77">
        <v>102216273</v>
      </c>
    </row>
    <row r="25985" spans="6:6">
      <c r="F25985" s="77">
        <v>102465115</v>
      </c>
    </row>
    <row r="25986" spans="6:6">
      <c r="F25986" s="77">
        <v>102465116</v>
      </c>
    </row>
    <row r="25987" spans="6:6">
      <c r="F25987" s="77">
        <v>102465117</v>
      </c>
    </row>
    <row r="25988" spans="6:6">
      <c r="F25988" s="77">
        <v>102465118</v>
      </c>
    </row>
    <row r="25989" spans="6:6">
      <c r="F25989" s="77">
        <v>102465119</v>
      </c>
    </row>
    <row r="25990" spans="6:6">
      <c r="F25990" s="77">
        <v>102465120</v>
      </c>
    </row>
    <row r="25991" spans="6:6">
      <c r="F25991" s="77">
        <v>102465121</v>
      </c>
    </row>
    <row r="25992" spans="6:6">
      <c r="F25992" s="77">
        <v>102465122</v>
      </c>
    </row>
    <row r="25993" spans="6:6">
      <c r="F25993" s="77">
        <v>102465123</v>
      </c>
    </row>
    <row r="25994" spans="6:6">
      <c r="F25994" s="77">
        <v>102465124</v>
      </c>
    </row>
    <row r="25995" spans="6:6">
      <c r="F25995" s="77">
        <v>102465125</v>
      </c>
    </row>
    <row r="25996" spans="6:6">
      <c r="F25996" s="77">
        <v>102465126</v>
      </c>
    </row>
    <row r="25997" spans="6:6">
      <c r="F25997" s="77">
        <v>102465127</v>
      </c>
    </row>
    <row r="25998" spans="6:6">
      <c r="F25998" s="77">
        <v>102465128</v>
      </c>
    </row>
    <row r="25999" spans="6:6">
      <c r="F25999" s="77">
        <v>102465129</v>
      </c>
    </row>
    <row r="26000" spans="6:6">
      <c r="F26000" s="77">
        <v>102465130</v>
      </c>
    </row>
    <row r="26001" spans="6:6">
      <c r="F26001" s="77">
        <v>102465131</v>
      </c>
    </row>
    <row r="26002" spans="6:6">
      <c r="F26002" s="77">
        <v>102465132</v>
      </c>
    </row>
    <row r="26003" spans="6:6">
      <c r="F26003" s="77">
        <v>102465259</v>
      </c>
    </row>
    <row r="26004" spans="6:6">
      <c r="F26004" s="77">
        <v>102465260</v>
      </c>
    </row>
    <row r="26005" spans="6:6">
      <c r="F26005" s="77">
        <v>102465261</v>
      </c>
    </row>
    <row r="26006" spans="6:6">
      <c r="F26006" s="77">
        <v>102465262</v>
      </c>
    </row>
    <row r="26007" spans="6:6">
      <c r="F26007" s="77">
        <v>102465263</v>
      </c>
    </row>
    <row r="26008" spans="6:6">
      <c r="F26008" s="77">
        <v>102465264</v>
      </c>
    </row>
    <row r="26009" spans="6:6">
      <c r="F26009" s="77">
        <v>102465265</v>
      </c>
    </row>
    <row r="26010" spans="6:6">
      <c r="F26010" s="77">
        <v>102465266</v>
      </c>
    </row>
    <row r="26011" spans="6:6">
      <c r="F26011" s="77">
        <v>102465267</v>
      </c>
    </row>
    <row r="26012" spans="6:6">
      <c r="F26012" s="77">
        <v>102465268</v>
      </c>
    </row>
    <row r="26013" spans="6:6">
      <c r="F26013" s="77">
        <v>102465269</v>
      </c>
    </row>
    <row r="26014" spans="6:6">
      <c r="F26014" s="77">
        <v>102465270</v>
      </c>
    </row>
    <row r="26015" spans="6:6">
      <c r="F26015" s="77">
        <v>102465271</v>
      </c>
    </row>
    <row r="26016" spans="6:6">
      <c r="F26016" s="77">
        <v>102465272</v>
      </c>
    </row>
    <row r="26017" spans="6:6">
      <c r="F26017" s="77">
        <v>102465273</v>
      </c>
    </row>
    <row r="26018" spans="6:6">
      <c r="F26018" s="77">
        <v>102465274</v>
      </c>
    </row>
    <row r="26019" spans="6:6">
      <c r="F26019" s="77">
        <v>102465275</v>
      </c>
    </row>
    <row r="26020" spans="6:6">
      <c r="F26020" s="77">
        <v>102465276</v>
      </c>
    </row>
    <row r="26021" spans="6:6">
      <c r="F26021" s="77">
        <v>102465277</v>
      </c>
    </row>
    <row r="26022" spans="6:6">
      <c r="F26022" s="77">
        <v>102465278</v>
      </c>
    </row>
    <row r="26023" spans="6:6">
      <c r="F26023" s="77">
        <v>102465279</v>
      </c>
    </row>
    <row r="26024" spans="6:6">
      <c r="F26024" s="77">
        <v>102465280</v>
      </c>
    </row>
    <row r="26025" spans="6:6">
      <c r="F26025" s="77">
        <v>102465281</v>
      </c>
    </row>
    <row r="26026" spans="6:6">
      <c r="F26026" s="77">
        <v>102465282</v>
      </c>
    </row>
    <row r="26027" spans="6:6">
      <c r="F26027" s="77">
        <v>102465283</v>
      </c>
    </row>
    <row r="26028" spans="6:6">
      <c r="F26028" s="77">
        <v>102465284</v>
      </c>
    </row>
    <row r="26029" spans="6:6">
      <c r="F26029" s="77">
        <v>102465285</v>
      </c>
    </row>
    <row r="26030" spans="6:6">
      <c r="F26030" s="77">
        <v>102465286</v>
      </c>
    </row>
    <row r="26031" spans="6:6">
      <c r="F26031" s="77">
        <v>102465287</v>
      </c>
    </row>
    <row r="26032" spans="6:6">
      <c r="F26032" s="77">
        <v>102465288</v>
      </c>
    </row>
    <row r="26033" spans="6:6">
      <c r="F26033" s="77">
        <v>102465289</v>
      </c>
    </row>
    <row r="26034" spans="6:6">
      <c r="F26034" s="77">
        <v>102465290</v>
      </c>
    </row>
    <row r="26035" spans="6:6">
      <c r="F26035" s="77">
        <v>102465291</v>
      </c>
    </row>
    <row r="26036" spans="6:6">
      <c r="F26036" s="77">
        <v>102465292</v>
      </c>
    </row>
    <row r="26037" spans="6:6">
      <c r="F26037" s="77">
        <v>102465293</v>
      </c>
    </row>
    <row r="26038" spans="6:6">
      <c r="F26038" s="77">
        <v>102465294</v>
      </c>
    </row>
    <row r="26039" spans="6:6">
      <c r="F26039" s="77">
        <v>102465295</v>
      </c>
    </row>
    <row r="26040" spans="6:6">
      <c r="F26040" s="77">
        <v>102465296</v>
      </c>
    </row>
    <row r="26041" spans="6:6">
      <c r="F26041" s="77">
        <v>102465297</v>
      </c>
    </row>
    <row r="26042" spans="6:6">
      <c r="F26042" s="77">
        <v>102465298</v>
      </c>
    </row>
    <row r="26043" spans="6:6">
      <c r="F26043" s="77">
        <v>102465299</v>
      </c>
    </row>
    <row r="26044" spans="6:6">
      <c r="F26044" s="77">
        <v>102465300</v>
      </c>
    </row>
    <row r="26045" spans="6:6">
      <c r="F26045" s="77">
        <v>102465301</v>
      </c>
    </row>
    <row r="26046" spans="6:6">
      <c r="F26046" s="77">
        <v>102465302</v>
      </c>
    </row>
    <row r="26047" spans="6:6">
      <c r="F26047" s="77">
        <v>102465303</v>
      </c>
    </row>
    <row r="26048" spans="6:6">
      <c r="F26048" s="77">
        <v>102465304</v>
      </c>
    </row>
    <row r="26049" spans="6:6">
      <c r="F26049" s="77">
        <v>102465305</v>
      </c>
    </row>
    <row r="26050" spans="6:6">
      <c r="F26050" s="77">
        <v>102465307</v>
      </c>
    </row>
    <row r="26051" spans="6:6">
      <c r="F26051" s="77">
        <v>102465308</v>
      </c>
    </row>
    <row r="26052" spans="6:6">
      <c r="F26052" s="77">
        <v>102465793</v>
      </c>
    </row>
    <row r="26053" spans="6:6">
      <c r="F26053" s="77">
        <v>102465794</v>
      </c>
    </row>
    <row r="26054" spans="6:6">
      <c r="F26054" s="77">
        <v>102465795</v>
      </c>
    </row>
    <row r="26055" spans="6:6">
      <c r="F26055" s="77">
        <v>102465796</v>
      </c>
    </row>
    <row r="26056" spans="6:6">
      <c r="F26056" s="77">
        <v>102465797</v>
      </c>
    </row>
    <row r="26057" spans="6:6">
      <c r="F26057" s="77">
        <v>102465798</v>
      </c>
    </row>
    <row r="26058" spans="6:6">
      <c r="F26058" s="77">
        <v>102465799</v>
      </c>
    </row>
    <row r="26059" spans="6:6">
      <c r="F26059" s="77">
        <v>102465843</v>
      </c>
    </row>
    <row r="26060" spans="6:6">
      <c r="F26060" s="77">
        <v>102465844</v>
      </c>
    </row>
    <row r="26061" spans="6:6">
      <c r="F26061" s="77">
        <v>102465845</v>
      </c>
    </row>
    <row r="26062" spans="6:6">
      <c r="F26062" s="77">
        <v>102465846</v>
      </c>
    </row>
    <row r="26063" spans="6:6">
      <c r="F26063" s="77">
        <v>102465847</v>
      </c>
    </row>
    <row r="26064" spans="6:6">
      <c r="F26064" s="77">
        <v>102465848</v>
      </c>
    </row>
    <row r="26065" spans="6:6">
      <c r="F26065" s="77">
        <v>102465849</v>
      </c>
    </row>
    <row r="26066" spans="6:6">
      <c r="F26066" s="77">
        <v>102465850</v>
      </c>
    </row>
    <row r="26067" spans="6:6">
      <c r="F26067" s="77">
        <v>102465851</v>
      </c>
    </row>
    <row r="26068" spans="6:6">
      <c r="F26068" s="77">
        <v>102465852</v>
      </c>
    </row>
    <row r="26069" spans="6:6">
      <c r="F26069" s="77">
        <v>102465853</v>
      </c>
    </row>
    <row r="26070" spans="6:6">
      <c r="F26070" s="77">
        <v>102465958</v>
      </c>
    </row>
    <row r="26071" spans="6:6">
      <c r="F26071" s="77">
        <v>102465966</v>
      </c>
    </row>
    <row r="26072" spans="6:6">
      <c r="F26072" s="77">
        <v>102465967</v>
      </c>
    </row>
    <row r="26073" spans="6:6">
      <c r="F26073" s="77">
        <v>102465991</v>
      </c>
    </row>
    <row r="26074" spans="6:6">
      <c r="F26074" s="77">
        <v>102465994</v>
      </c>
    </row>
    <row r="26075" spans="6:6">
      <c r="F26075" s="77">
        <v>102466143</v>
      </c>
    </row>
    <row r="26076" spans="6:6">
      <c r="F26076" s="77">
        <v>102466144</v>
      </c>
    </row>
    <row r="26077" spans="6:6">
      <c r="F26077" s="77">
        <v>102466145</v>
      </c>
    </row>
    <row r="26078" spans="6:6">
      <c r="F26078" s="77">
        <v>102466163</v>
      </c>
    </row>
    <row r="26079" spans="6:6">
      <c r="F26079" s="77">
        <v>102466164</v>
      </c>
    </row>
    <row r="26080" spans="6:6">
      <c r="F26080" s="77">
        <v>102466165</v>
      </c>
    </row>
    <row r="26081" spans="6:6">
      <c r="F26081" s="77">
        <v>102466166</v>
      </c>
    </row>
    <row r="26082" spans="6:6">
      <c r="F26082" s="77">
        <v>102466167</v>
      </c>
    </row>
    <row r="26083" spans="6:6">
      <c r="F26083" s="77">
        <v>102466168</v>
      </c>
    </row>
    <row r="26084" spans="6:6">
      <c r="F26084" s="77">
        <v>102466169</v>
      </c>
    </row>
    <row r="26085" spans="6:6">
      <c r="F26085" s="77">
        <v>102466170</v>
      </c>
    </row>
    <row r="26086" spans="6:6">
      <c r="F26086" s="77">
        <v>102466171</v>
      </c>
    </row>
    <row r="26087" spans="6:6">
      <c r="F26087" s="77">
        <v>102466242</v>
      </c>
    </row>
    <row r="26088" spans="6:6">
      <c r="F26088" s="77">
        <v>102466248</v>
      </c>
    </row>
    <row r="26089" spans="6:6">
      <c r="F26089" s="77">
        <v>102466249</v>
      </c>
    </row>
    <row r="26090" spans="6:6">
      <c r="F26090" s="77">
        <v>102466609</v>
      </c>
    </row>
    <row r="26091" spans="6:6">
      <c r="F26091" s="77">
        <v>102466610</v>
      </c>
    </row>
    <row r="26092" spans="6:6">
      <c r="F26092" s="77">
        <v>102466611</v>
      </c>
    </row>
    <row r="26093" spans="6:6">
      <c r="F26093" s="77">
        <v>102466612</v>
      </c>
    </row>
    <row r="26094" spans="6:6">
      <c r="F26094" s="77">
        <v>102466613</v>
      </c>
    </row>
    <row r="26095" spans="6:6">
      <c r="F26095" s="77">
        <v>102466614</v>
      </c>
    </row>
    <row r="26096" spans="6:6">
      <c r="F26096" s="77">
        <v>102466660</v>
      </c>
    </row>
    <row r="26097" spans="6:6">
      <c r="F26097" s="77">
        <v>102466661</v>
      </c>
    </row>
    <row r="26098" spans="6:6">
      <c r="F26098" s="77">
        <v>102466662</v>
      </c>
    </row>
    <row r="26099" spans="6:6">
      <c r="F26099" s="77">
        <v>102466663</v>
      </c>
    </row>
    <row r="26100" spans="6:6">
      <c r="F26100" s="77">
        <v>102466664</v>
      </c>
    </row>
    <row r="26101" spans="6:6">
      <c r="F26101" s="77">
        <v>102466665</v>
      </c>
    </row>
    <row r="26102" spans="6:6">
      <c r="F26102" s="77">
        <v>102466666</v>
      </c>
    </row>
    <row r="26103" spans="6:6">
      <c r="F26103" s="77">
        <v>102466667</v>
      </c>
    </row>
    <row r="26104" spans="6:6">
      <c r="F26104" s="77">
        <v>102466668</v>
      </c>
    </row>
    <row r="26105" spans="6:6">
      <c r="F26105" s="77">
        <v>102466669</v>
      </c>
    </row>
    <row r="26106" spans="6:6">
      <c r="F26106" s="77">
        <v>102466670</v>
      </c>
    </row>
    <row r="26107" spans="6:6">
      <c r="F26107" s="77">
        <v>102466671</v>
      </c>
    </row>
    <row r="26108" spans="6:6">
      <c r="F26108" s="77">
        <v>102466672</v>
      </c>
    </row>
    <row r="26109" spans="6:6">
      <c r="F26109" s="77">
        <v>102466673</v>
      </c>
    </row>
    <row r="26110" spans="6:6">
      <c r="F26110" s="77">
        <v>102466674</v>
      </c>
    </row>
    <row r="26111" spans="6:6">
      <c r="F26111" s="77">
        <v>102466675</v>
      </c>
    </row>
    <row r="26112" spans="6:6">
      <c r="F26112" s="77">
        <v>102466850</v>
      </c>
    </row>
    <row r="26113" spans="6:6">
      <c r="F26113" s="77">
        <v>102466851</v>
      </c>
    </row>
    <row r="26114" spans="6:6">
      <c r="F26114" s="77">
        <v>102466852</v>
      </c>
    </row>
    <row r="26115" spans="6:6">
      <c r="F26115" s="77">
        <v>102466853</v>
      </c>
    </row>
    <row r="26116" spans="6:6">
      <c r="F26116" s="77">
        <v>102466867</v>
      </c>
    </row>
    <row r="26117" spans="6:6">
      <c r="F26117" s="77">
        <v>102466868</v>
      </c>
    </row>
    <row r="26118" spans="6:6">
      <c r="F26118" s="77">
        <v>102466869</v>
      </c>
    </row>
    <row r="26119" spans="6:6">
      <c r="F26119" s="77">
        <v>102466870</v>
      </c>
    </row>
    <row r="26120" spans="6:6">
      <c r="F26120" s="77">
        <v>102466871</v>
      </c>
    </row>
    <row r="26121" spans="6:6">
      <c r="F26121" s="77">
        <v>102466908</v>
      </c>
    </row>
    <row r="26122" spans="6:6">
      <c r="F26122" s="77">
        <v>102466966</v>
      </c>
    </row>
    <row r="26123" spans="6:6">
      <c r="F26123" s="77">
        <v>102466973</v>
      </c>
    </row>
    <row r="26124" spans="6:6">
      <c r="F26124" s="77">
        <v>102466974</v>
      </c>
    </row>
    <row r="26125" spans="6:6">
      <c r="F26125" s="77">
        <v>102466975</v>
      </c>
    </row>
    <row r="26126" spans="6:6">
      <c r="F26126" s="77">
        <v>102467001</v>
      </c>
    </row>
    <row r="26127" spans="6:6">
      <c r="F26127" s="77">
        <v>102723303</v>
      </c>
    </row>
    <row r="26128" spans="6:6">
      <c r="F26128" s="77">
        <v>103611083</v>
      </c>
    </row>
    <row r="26129" spans="6:6">
      <c r="F26129" s="77">
        <v>104564307</v>
      </c>
    </row>
    <row r="26130" spans="6:6">
      <c r="F26130" s="77">
        <v>104794942</v>
      </c>
    </row>
    <row r="26131" spans="6:6">
      <c r="F26131" s="77">
        <v>104796062</v>
      </c>
    </row>
    <row r="26132" spans="6:6">
      <c r="F26132" s="77">
        <v>104796063</v>
      </c>
    </row>
    <row r="26133" spans="6:6">
      <c r="F26133" s="77">
        <v>104796064</v>
      </c>
    </row>
    <row r="26134" spans="6:6">
      <c r="F26134" s="77">
        <v>104796065</v>
      </c>
    </row>
    <row r="26135" spans="6:6">
      <c r="F26135" s="77">
        <v>104796066</v>
      </c>
    </row>
    <row r="26136" spans="6:6">
      <c r="F26136" s="77">
        <v>104796067</v>
      </c>
    </row>
    <row r="26137" spans="6:6">
      <c r="F26137" s="77">
        <v>104796613</v>
      </c>
    </row>
    <row r="26138" spans="6:6">
      <c r="F26138" s="77">
        <v>104797348</v>
      </c>
    </row>
    <row r="26139" spans="6:6">
      <c r="F26139" s="77">
        <v>104797349</v>
      </c>
    </row>
    <row r="26140" spans="6:6">
      <c r="F26140" s="77">
        <v>104797423</v>
      </c>
    </row>
    <row r="26141" spans="6:6">
      <c r="F26141" s="77">
        <v>104797531</v>
      </c>
    </row>
    <row r="26142" spans="6:6">
      <c r="F26142" s="77">
        <v>104968404</v>
      </c>
    </row>
    <row r="26143" spans="6:6">
      <c r="F26143" s="77">
        <v>104968405</v>
      </c>
    </row>
    <row r="26144" spans="6:6">
      <c r="F26144" s="77">
        <v>104968406</v>
      </c>
    </row>
    <row r="26145" spans="6:6">
      <c r="F26145" s="77">
        <v>104968408</v>
      </c>
    </row>
    <row r="26146" spans="6:6">
      <c r="F26146" s="77">
        <v>104968409</v>
      </c>
    </row>
    <row r="26147" spans="6:6">
      <c r="F26147" s="77">
        <v>104968410</v>
      </c>
    </row>
    <row r="26148" spans="6:6">
      <c r="F26148" s="77">
        <v>104968411</v>
      </c>
    </row>
    <row r="26149" spans="6:6">
      <c r="F26149" s="77">
        <v>104968412</v>
      </c>
    </row>
    <row r="26150" spans="6:6">
      <c r="F26150" s="77">
        <v>104968413</v>
      </c>
    </row>
    <row r="26151" spans="6:6">
      <c r="F26151" s="77">
        <v>104968415</v>
      </c>
    </row>
    <row r="26152" spans="6:6">
      <c r="F26152" s="77">
        <v>104968417</v>
      </c>
    </row>
    <row r="26153" spans="6:6">
      <c r="F26153" s="77">
        <v>104968419</v>
      </c>
    </row>
    <row r="26154" spans="6:6">
      <c r="F26154" s="77">
        <v>104968420</v>
      </c>
    </row>
    <row r="26155" spans="6:6">
      <c r="F26155" s="77">
        <v>104968421</v>
      </c>
    </row>
    <row r="26156" spans="6:6">
      <c r="F26156" s="77">
        <v>104968422</v>
      </c>
    </row>
    <row r="26157" spans="6:6">
      <c r="F26157" s="77">
        <v>104968423</v>
      </c>
    </row>
    <row r="26158" spans="6:6">
      <c r="F26158" s="77">
        <v>104968424</v>
      </c>
    </row>
    <row r="26159" spans="6:6">
      <c r="F26159" s="77">
        <v>104968426</v>
      </c>
    </row>
    <row r="26160" spans="6:6">
      <c r="F26160" s="77">
        <v>104968427</v>
      </c>
    </row>
    <row r="26161" spans="6:6">
      <c r="F26161" s="77">
        <v>104968428</v>
      </c>
    </row>
    <row r="26162" spans="6:6">
      <c r="F26162" s="77">
        <v>104968430</v>
      </c>
    </row>
    <row r="26163" spans="6:6">
      <c r="F26163" s="77">
        <v>104968431</v>
      </c>
    </row>
    <row r="26164" spans="6:6">
      <c r="F26164" s="77">
        <v>104968433</v>
      </c>
    </row>
    <row r="26165" spans="6:6">
      <c r="F26165" s="77">
        <v>104968434</v>
      </c>
    </row>
    <row r="26166" spans="6:6">
      <c r="F26166" s="77">
        <v>104968435</v>
      </c>
    </row>
    <row r="26167" spans="6:6">
      <c r="F26167" s="77">
        <v>104968436</v>
      </c>
    </row>
    <row r="26168" spans="6:6">
      <c r="F26168" s="77">
        <v>104968437</v>
      </c>
    </row>
    <row r="26169" spans="6:6">
      <c r="F26169" s="77">
        <v>104968438</v>
      </c>
    </row>
    <row r="26170" spans="6:6">
      <c r="F26170" s="77">
        <v>104968439</v>
      </c>
    </row>
    <row r="26171" spans="6:6">
      <c r="F26171" s="77">
        <v>104968443</v>
      </c>
    </row>
    <row r="26172" spans="6:6">
      <c r="F26172" s="77">
        <v>104968444</v>
      </c>
    </row>
    <row r="26173" spans="6:6">
      <c r="F26173" s="77">
        <v>104968446</v>
      </c>
    </row>
    <row r="26174" spans="6:6">
      <c r="F26174" s="77">
        <v>104968447</v>
      </c>
    </row>
    <row r="26175" spans="6:6">
      <c r="F26175" s="77">
        <v>104968448</v>
      </c>
    </row>
    <row r="26176" spans="6:6">
      <c r="F26176" s="77">
        <v>104968449</v>
      </c>
    </row>
    <row r="26177" spans="6:6">
      <c r="F26177" s="77">
        <v>104968450</v>
      </c>
    </row>
    <row r="26178" spans="6:6">
      <c r="F26178" s="77">
        <v>104968451</v>
      </c>
    </row>
    <row r="26179" spans="6:6">
      <c r="F26179" s="77">
        <v>104968452</v>
      </c>
    </row>
    <row r="26180" spans="6:6">
      <c r="F26180" s="77">
        <v>104968453</v>
      </c>
    </row>
    <row r="26181" spans="6:6">
      <c r="F26181" s="77">
        <v>104968455</v>
      </c>
    </row>
    <row r="26182" spans="6:6">
      <c r="F26182" s="77">
        <v>104968456</v>
      </c>
    </row>
    <row r="26183" spans="6:6">
      <c r="F26183" s="77">
        <v>104968457</v>
      </c>
    </row>
    <row r="26184" spans="6:6">
      <c r="F26184" s="77">
        <v>104968459</v>
      </c>
    </row>
    <row r="26185" spans="6:6">
      <c r="F26185" s="77">
        <v>104968460</v>
      </c>
    </row>
    <row r="26186" spans="6:6">
      <c r="F26186" s="77">
        <v>104968462</v>
      </c>
    </row>
    <row r="26187" spans="6:6">
      <c r="F26187" s="77">
        <v>104968463</v>
      </c>
    </row>
    <row r="26188" spans="6:6">
      <c r="F26188" s="77">
        <v>104968464</v>
      </c>
    </row>
    <row r="26189" spans="6:6">
      <c r="F26189" s="77">
        <v>104968465</v>
      </c>
    </row>
    <row r="26190" spans="6:6">
      <c r="F26190" s="77">
        <v>104968467</v>
      </c>
    </row>
    <row r="26191" spans="6:6">
      <c r="F26191" s="77">
        <v>104968469</v>
      </c>
    </row>
    <row r="26192" spans="6:6">
      <c r="F26192" s="77">
        <v>104968470</v>
      </c>
    </row>
    <row r="26193" spans="6:6">
      <c r="F26193" s="77">
        <v>104968472</v>
      </c>
    </row>
    <row r="26194" spans="6:6">
      <c r="F26194" s="77">
        <v>104968474</v>
      </c>
    </row>
    <row r="26195" spans="6:6">
      <c r="F26195" s="77">
        <v>104968475</v>
      </c>
    </row>
    <row r="26196" spans="6:6">
      <c r="F26196" s="77">
        <v>104968476</v>
      </c>
    </row>
    <row r="26197" spans="6:6">
      <c r="F26197" s="77">
        <v>104968477</v>
      </c>
    </row>
    <row r="26198" spans="6:6">
      <c r="F26198" s="77">
        <v>104968478</v>
      </c>
    </row>
    <row r="26199" spans="6:6">
      <c r="F26199" s="77">
        <v>104968479</v>
      </c>
    </row>
    <row r="26200" spans="6:6">
      <c r="F26200" s="77">
        <v>104968480</v>
      </c>
    </row>
    <row r="26201" spans="6:6">
      <c r="F26201" s="77">
        <v>104968483</v>
      </c>
    </row>
    <row r="26202" spans="6:6">
      <c r="F26202" s="77">
        <v>104968484</v>
      </c>
    </row>
    <row r="26203" spans="6:6">
      <c r="F26203" s="77">
        <v>104968485</v>
      </c>
    </row>
    <row r="26204" spans="6:6">
      <c r="F26204" s="77">
        <v>104968486</v>
      </c>
    </row>
    <row r="26205" spans="6:6">
      <c r="F26205" s="77">
        <v>104968488</v>
      </c>
    </row>
    <row r="26206" spans="6:6">
      <c r="F26206" s="77">
        <v>104968493</v>
      </c>
    </row>
    <row r="26207" spans="6:6">
      <c r="F26207" s="77">
        <v>104968494</v>
      </c>
    </row>
    <row r="26208" spans="6:6">
      <c r="F26208" s="77">
        <v>104968497</v>
      </c>
    </row>
    <row r="26209" spans="6:6">
      <c r="F26209" s="77">
        <v>104968498</v>
      </c>
    </row>
    <row r="26210" spans="6:6">
      <c r="F26210" s="77">
        <v>104968500</v>
      </c>
    </row>
    <row r="26211" spans="6:6">
      <c r="F26211" s="77">
        <v>104968501</v>
      </c>
    </row>
    <row r="26212" spans="6:6">
      <c r="F26212" s="77">
        <v>104968502</v>
      </c>
    </row>
    <row r="26213" spans="6:6">
      <c r="F26213" s="77">
        <v>104968507</v>
      </c>
    </row>
    <row r="26214" spans="6:6">
      <c r="F26214" s="77">
        <v>104968508</v>
      </c>
    </row>
    <row r="26215" spans="6:6">
      <c r="F26215" s="77">
        <v>104968510</v>
      </c>
    </row>
    <row r="26216" spans="6:6">
      <c r="F26216" s="77">
        <v>104968513</v>
      </c>
    </row>
    <row r="26217" spans="6:6">
      <c r="F26217" s="77">
        <v>104968514</v>
      </c>
    </row>
    <row r="26218" spans="6:6">
      <c r="F26218" s="77">
        <v>104968516</v>
      </c>
    </row>
    <row r="26219" spans="6:6">
      <c r="F26219" s="77">
        <v>104968518</v>
      </c>
    </row>
    <row r="26220" spans="6:6">
      <c r="F26220" s="77">
        <v>104968520</v>
      </c>
    </row>
    <row r="26221" spans="6:6">
      <c r="F26221" s="77">
        <v>104968522</v>
      </c>
    </row>
    <row r="26222" spans="6:6">
      <c r="F26222" s="77">
        <v>104968523</v>
      </c>
    </row>
    <row r="26223" spans="6:6">
      <c r="F26223" s="77">
        <v>104968526</v>
      </c>
    </row>
    <row r="26224" spans="6:6">
      <c r="F26224" s="77">
        <v>104968527</v>
      </c>
    </row>
    <row r="26225" spans="6:6">
      <c r="F26225" s="77">
        <v>104968536</v>
      </c>
    </row>
    <row r="26226" spans="6:6">
      <c r="F26226" s="77">
        <v>104968563</v>
      </c>
    </row>
    <row r="26227" spans="6:6">
      <c r="F26227" s="77">
        <v>104968568</v>
      </c>
    </row>
    <row r="26228" spans="6:6">
      <c r="F26228" s="77">
        <v>104968569</v>
      </c>
    </row>
    <row r="26229" spans="6:6">
      <c r="F26229" s="77">
        <v>104968570</v>
      </c>
    </row>
    <row r="26230" spans="6:6">
      <c r="F26230" s="77">
        <v>104968576</v>
      </c>
    </row>
    <row r="26231" spans="6:6">
      <c r="F26231" s="77">
        <v>104968594</v>
      </c>
    </row>
    <row r="26232" spans="6:6">
      <c r="F26232" s="77">
        <v>104968606</v>
      </c>
    </row>
    <row r="26233" spans="6:6">
      <c r="F26233" s="77">
        <v>104968608</v>
      </c>
    </row>
    <row r="26234" spans="6:6">
      <c r="F26234" s="77">
        <v>104968609</v>
      </c>
    </row>
    <row r="26235" spans="6:6">
      <c r="F26235" s="77">
        <v>104968627</v>
      </c>
    </row>
    <row r="26236" spans="6:6">
      <c r="F26236" s="77">
        <v>104968634</v>
      </c>
    </row>
    <row r="26237" spans="6:6">
      <c r="F26237" s="77">
        <v>104968644</v>
      </c>
    </row>
    <row r="26238" spans="6:6">
      <c r="F26238" s="77">
        <v>104968649</v>
      </c>
    </row>
    <row r="26239" spans="6:6">
      <c r="F26239" s="77">
        <v>104968656</v>
      </c>
    </row>
    <row r="26240" spans="6:6">
      <c r="F26240" s="77">
        <v>104968668</v>
      </c>
    </row>
    <row r="26241" spans="6:6">
      <c r="F26241" s="77">
        <v>104968671</v>
      </c>
    </row>
    <row r="26242" spans="6:6">
      <c r="F26242" s="77">
        <v>104968672</v>
      </c>
    </row>
    <row r="26243" spans="6:6">
      <c r="F26243" s="77">
        <v>104968682</v>
      </c>
    </row>
    <row r="26244" spans="6:6">
      <c r="F26244" s="77">
        <v>104968693</v>
      </c>
    </row>
    <row r="26245" spans="6:6">
      <c r="F26245" s="77">
        <v>104968697</v>
      </c>
    </row>
    <row r="26246" spans="6:6">
      <c r="F26246" s="77">
        <v>104968705</v>
      </c>
    </row>
    <row r="26247" spans="6:6">
      <c r="F26247" s="77">
        <v>104968712</v>
      </c>
    </row>
    <row r="26248" spans="6:6">
      <c r="F26248" s="77">
        <v>104968717</v>
      </c>
    </row>
    <row r="26249" spans="6:6">
      <c r="F26249" s="77">
        <v>104968724</v>
      </c>
    </row>
    <row r="26250" spans="6:6">
      <c r="F26250" s="77">
        <v>104968742</v>
      </c>
    </row>
    <row r="26251" spans="6:6">
      <c r="F26251" s="77">
        <v>104968751</v>
      </c>
    </row>
    <row r="26252" spans="6:6">
      <c r="F26252" s="77">
        <v>104968752</v>
      </c>
    </row>
    <row r="26253" spans="6:6">
      <c r="F26253" s="77">
        <v>104968753</v>
      </c>
    </row>
    <row r="26254" spans="6:6">
      <c r="F26254" s="77">
        <v>104968760</v>
      </c>
    </row>
    <row r="26255" spans="6:6">
      <c r="F26255" s="77">
        <v>104968768</v>
      </c>
    </row>
    <row r="26256" spans="6:6">
      <c r="F26256" s="77">
        <v>104968770</v>
      </c>
    </row>
    <row r="26257" spans="6:6">
      <c r="F26257" s="77">
        <v>104968787</v>
      </c>
    </row>
    <row r="26258" spans="6:6">
      <c r="F26258" s="77">
        <v>104968790</v>
      </c>
    </row>
    <row r="26259" spans="6:6">
      <c r="F26259" s="77">
        <v>104968805</v>
      </c>
    </row>
    <row r="26260" spans="6:6">
      <c r="F26260" s="77">
        <v>104968807</v>
      </c>
    </row>
    <row r="26261" spans="6:6">
      <c r="F26261" s="77">
        <v>104968809</v>
      </c>
    </row>
    <row r="26262" spans="6:6">
      <c r="F26262" s="77">
        <v>104968816</v>
      </c>
    </row>
    <row r="26263" spans="6:6">
      <c r="F26263" s="77">
        <v>104968820</v>
      </c>
    </row>
    <row r="26264" spans="6:6">
      <c r="F26264" s="77">
        <v>104968831</v>
      </c>
    </row>
    <row r="26265" spans="6:6">
      <c r="F26265" s="77">
        <v>104968837</v>
      </c>
    </row>
    <row r="26266" spans="6:6">
      <c r="F26266" s="77">
        <v>104968846</v>
      </c>
    </row>
    <row r="26267" spans="6:6">
      <c r="F26267" s="77">
        <v>104968852</v>
      </c>
    </row>
    <row r="26268" spans="6:6">
      <c r="F26268" s="77">
        <v>104968857</v>
      </c>
    </row>
    <row r="26269" spans="6:6">
      <c r="F26269" s="77">
        <v>104968864</v>
      </c>
    </row>
    <row r="26270" spans="6:6">
      <c r="F26270" s="77">
        <v>104968867</v>
      </c>
    </row>
    <row r="26271" spans="6:6">
      <c r="F26271" s="77">
        <v>104968868</v>
      </c>
    </row>
    <row r="26272" spans="6:6">
      <c r="F26272" s="77">
        <v>104968869</v>
      </c>
    </row>
    <row r="26273" spans="6:6">
      <c r="F26273" s="77">
        <v>104968873</v>
      </c>
    </row>
    <row r="26274" spans="6:6">
      <c r="F26274" s="77">
        <v>104968875</v>
      </c>
    </row>
    <row r="26275" spans="6:6">
      <c r="F26275" s="77">
        <v>104968876</v>
      </c>
    </row>
    <row r="26276" spans="6:6">
      <c r="F26276" s="77">
        <v>104968884</v>
      </c>
    </row>
    <row r="26277" spans="6:6">
      <c r="F26277" s="77">
        <v>104968890</v>
      </c>
    </row>
    <row r="26278" spans="6:6">
      <c r="F26278" s="77">
        <v>104968891</v>
      </c>
    </row>
    <row r="26279" spans="6:6">
      <c r="F26279" s="77">
        <v>104968893</v>
      </c>
    </row>
    <row r="26280" spans="6:6">
      <c r="F26280" s="77">
        <v>104968894</v>
      </c>
    </row>
    <row r="26281" spans="6:6">
      <c r="F26281" s="77">
        <v>104968896</v>
      </c>
    </row>
    <row r="26282" spans="6:6">
      <c r="F26282" s="77">
        <v>104968898</v>
      </c>
    </row>
    <row r="26283" spans="6:6">
      <c r="F26283" s="77">
        <v>104968899</v>
      </c>
    </row>
    <row r="26284" spans="6:6">
      <c r="F26284" s="77">
        <v>104968902</v>
      </c>
    </row>
    <row r="26285" spans="6:6">
      <c r="F26285" s="77">
        <v>104968904</v>
      </c>
    </row>
    <row r="26286" spans="6:6">
      <c r="F26286" s="77">
        <v>104968905</v>
      </c>
    </row>
    <row r="26287" spans="6:6">
      <c r="F26287" s="77">
        <v>104968907</v>
      </c>
    </row>
    <row r="26288" spans="6:6">
      <c r="F26288" s="77">
        <v>104968908</v>
      </c>
    </row>
    <row r="26289" spans="6:6">
      <c r="F26289" s="77">
        <v>104968918</v>
      </c>
    </row>
    <row r="26290" spans="6:6">
      <c r="F26290" s="77">
        <v>104968922</v>
      </c>
    </row>
    <row r="26291" spans="6:6">
      <c r="F26291" s="77">
        <v>104968924</v>
      </c>
    </row>
    <row r="26292" spans="6:6">
      <c r="F26292" s="77">
        <v>104968925</v>
      </c>
    </row>
    <row r="26293" spans="6:6">
      <c r="F26293" s="77">
        <v>104968930</v>
      </c>
    </row>
    <row r="26294" spans="6:6">
      <c r="F26294" s="77">
        <v>104968931</v>
      </c>
    </row>
    <row r="26295" spans="6:6">
      <c r="F26295" s="77">
        <v>104968935</v>
      </c>
    </row>
    <row r="26296" spans="6:6">
      <c r="F26296" s="77">
        <v>104968938</v>
      </c>
    </row>
    <row r="26297" spans="6:6">
      <c r="F26297" s="77">
        <v>104968939</v>
      </c>
    </row>
    <row r="26298" spans="6:6">
      <c r="F26298" s="77">
        <v>104968940</v>
      </c>
    </row>
    <row r="26299" spans="6:6">
      <c r="F26299" s="77">
        <v>104968942</v>
      </c>
    </row>
    <row r="26300" spans="6:6">
      <c r="F26300" s="77">
        <v>104968946</v>
      </c>
    </row>
    <row r="26301" spans="6:6">
      <c r="F26301" s="77">
        <v>104968947</v>
      </c>
    </row>
    <row r="26302" spans="6:6">
      <c r="F26302" s="77">
        <v>104968948</v>
      </c>
    </row>
    <row r="26303" spans="6:6">
      <c r="F26303" s="77">
        <v>104968953</v>
      </c>
    </row>
    <row r="26304" spans="6:6">
      <c r="F26304" s="77">
        <v>104968954</v>
      </c>
    </row>
    <row r="26305" spans="6:6">
      <c r="F26305" s="77">
        <v>104968958</v>
      </c>
    </row>
    <row r="26306" spans="6:6">
      <c r="F26306" s="77">
        <v>104968959</v>
      </c>
    </row>
    <row r="26307" spans="6:6">
      <c r="F26307" s="77">
        <v>104968960</v>
      </c>
    </row>
    <row r="26308" spans="6:6">
      <c r="F26308" s="77">
        <v>104968961</v>
      </c>
    </row>
    <row r="26309" spans="6:6">
      <c r="F26309" s="77">
        <v>104968962</v>
      </c>
    </row>
    <row r="26310" spans="6:6">
      <c r="F26310" s="77">
        <v>104968963</v>
      </c>
    </row>
    <row r="26311" spans="6:6">
      <c r="F26311" s="77">
        <v>104968964</v>
      </c>
    </row>
    <row r="26312" spans="6:6">
      <c r="F26312" s="77">
        <v>104968966</v>
      </c>
    </row>
    <row r="26313" spans="6:6">
      <c r="F26313" s="77">
        <v>104968970</v>
      </c>
    </row>
    <row r="26314" spans="6:6">
      <c r="F26314" s="77">
        <v>104968971</v>
      </c>
    </row>
    <row r="26315" spans="6:6">
      <c r="F26315" s="77">
        <v>104968976</v>
      </c>
    </row>
    <row r="26316" spans="6:6">
      <c r="F26316" s="77">
        <v>104968982</v>
      </c>
    </row>
    <row r="26317" spans="6:6">
      <c r="F26317" s="77">
        <v>104968986</v>
      </c>
    </row>
    <row r="26318" spans="6:6">
      <c r="F26318" s="77">
        <v>104968987</v>
      </c>
    </row>
    <row r="26319" spans="6:6">
      <c r="F26319" s="77">
        <v>104968990</v>
      </c>
    </row>
    <row r="26320" spans="6:6">
      <c r="F26320" s="77">
        <v>104968992</v>
      </c>
    </row>
    <row r="26321" spans="6:6">
      <c r="F26321" s="77">
        <v>104968993</v>
      </c>
    </row>
    <row r="26322" spans="6:6">
      <c r="F26322" s="77">
        <v>104968994</v>
      </c>
    </row>
    <row r="26323" spans="6:6">
      <c r="F26323" s="77">
        <v>104968995</v>
      </c>
    </row>
    <row r="26324" spans="6:6">
      <c r="F26324" s="77">
        <v>104968997</v>
      </c>
    </row>
    <row r="26325" spans="6:6">
      <c r="F26325" s="77">
        <v>104968998</v>
      </c>
    </row>
    <row r="26326" spans="6:6">
      <c r="F26326" s="77">
        <v>104969001</v>
      </c>
    </row>
    <row r="26327" spans="6:6">
      <c r="F26327" s="77">
        <v>104969002</v>
      </c>
    </row>
    <row r="26328" spans="6:6">
      <c r="F26328" s="77">
        <v>104969005</v>
      </c>
    </row>
    <row r="26329" spans="6:6">
      <c r="F26329" s="77">
        <v>104969008</v>
      </c>
    </row>
    <row r="26330" spans="6:6">
      <c r="F26330" s="77">
        <v>104969009</v>
      </c>
    </row>
    <row r="26331" spans="6:6">
      <c r="F26331" s="77">
        <v>104969018</v>
      </c>
    </row>
    <row r="26332" spans="6:6">
      <c r="F26332" s="77">
        <v>104969022</v>
      </c>
    </row>
    <row r="26333" spans="6:6">
      <c r="F26333" s="77">
        <v>104969024</v>
      </c>
    </row>
    <row r="26334" spans="6:6">
      <c r="F26334" s="77">
        <v>104969026</v>
      </c>
    </row>
    <row r="26335" spans="6:6">
      <c r="F26335" s="77">
        <v>104969027</v>
      </c>
    </row>
    <row r="26336" spans="6:6">
      <c r="F26336" s="77">
        <v>104969028</v>
      </c>
    </row>
    <row r="26337" spans="6:6">
      <c r="F26337" s="77">
        <v>104969030</v>
      </c>
    </row>
    <row r="26338" spans="6:6">
      <c r="F26338" s="77">
        <v>104969035</v>
      </c>
    </row>
    <row r="26339" spans="6:6">
      <c r="F26339" s="77">
        <v>104969036</v>
      </c>
    </row>
    <row r="26340" spans="6:6">
      <c r="F26340" s="77">
        <v>104969038</v>
      </c>
    </row>
    <row r="26341" spans="6:6">
      <c r="F26341" s="77">
        <v>104969039</v>
      </c>
    </row>
    <row r="26342" spans="6:6">
      <c r="F26342" s="77">
        <v>104969046</v>
      </c>
    </row>
    <row r="26343" spans="6:6">
      <c r="F26343" s="77">
        <v>104969050</v>
      </c>
    </row>
    <row r="26344" spans="6:6">
      <c r="F26344" s="77">
        <v>104969051</v>
      </c>
    </row>
    <row r="26345" spans="6:6">
      <c r="F26345" s="77">
        <v>104969054</v>
      </c>
    </row>
    <row r="26346" spans="6:6">
      <c r="F26346" s="77">
        <v>104969056</v>
      </c>
    </row>
    <row r="26347" spans="6:6">
      <c r="F26347" s="77">
        <v>104969062</v>
      </c>
    </row>
    <row r="26348" spans="6:6">
      <c r="F26348" s="77">
        <v>104969063</v>
      </c>
    </row>
    <row r="26349" spans="6:6">
      <c r="F26349" s="77">
        <v>104969064</v>
      </c>
    </row>
    <row r="26350" spans="6:6">
      <c r="F26350" s="77">
        <v>104969067</v>
      </c>
    </row>
    <row r="26351" spans="6:6">
      <c r="F26351" s="77">
        <v>104969069</v>
      </c>
    </row>
    <row r="26352" spans="6:6">
      <c r="F26352" s="77">
        <v>104969070</v>
      </c>
    </row>
    <row r="26353" spans="6:6">
      <c r="F26353" s="77">
        <v>104969073</v>
      </c>
    </row>
    <row r="26354" spans="6:6">
      <c r="F26354" s="77">
        <v>104969075</v>
      </c>
    </row>
    <row r="26355" spans="6:6">
      <c r="F26355" s="77">
        <v>104969080</v>
      </c>
    </row>
    <row r="26356" spans="6:6">
      <c r="F26356" s="77">
        <v>104969091</v>
      </c>
    </row>
    <row r="26357" spans="6:6">
      <c r="F26357" s="77">
        <v>104969097</v>
      </c>
    </row>
    <row r="26358" spans="6:6">
      <c r="F26358" s="77">
        <v>104969098</v>
      </c>
    </row>
    <row r="26359" spans="6:6">
      <c r="F26359" s="77">
        <v>104969102</v>
      </c>
    </row>
    <row r="26360" spans="6:6">
      <c r="F26360" s="77">
        <v>104969103</v>
      </c>
    </row>
    <row r="26361" spans="6:6">
      <c r="F26361" s="77">
        <v>104969105</v>
      </c>
    </row>
    <row r="26362" spans="6:6">
      <c r="F26362" s="77">
        <v>104969115</v>
      </c>
    </row>
    <row r="26363" spans="6:6">
      <c r="F26363" s="77">
        <v>104969118</v>
      </c>
    </row>
    <row r="26364" spans="6:6">
      <c r="F26364" s="77">
        <v>104969122</v>
      </c>
    </row>
    <row r="26365" spans="6:6">
      <c r="F26365" s="77">
        <v>104969125</v>
      </c>
    </row>
    <row r="26366" spans="6:6">
      <c r="F26366" s="77">
        <v>104969128</v>
      </c>
    </row>
    <row r="26367" spans="6:6">
      <c r="F26367" s="77">
        <v>104969129</v>
      </c>
    </row>
    <row r="26368" spans="6:6">
      <c r="F26368" s="77">
        <v>104969132</v>
      </c>
    </row>
    <row r="26369" spans="6:6">
      <c r="F26369" s="77">
        <v>104969133</v>
      </c>
    </row>
    <row r="26370" spans="6:6">
      <c r="F26370" s="77">
        <v>104969134</v>
      </c>
    </row>
    <row r="26371" spans="6:6">
      <c r="F26371" s="77">
        <v>104969136</v>
      </c>
    </row>
    <row r="26372" spans="6:6">
      <c r="F26372" s="77">
        <v>104969139</v>
      </c>
    </row>
    <row r="26373" spans="6:6">
      <c r="F26373" s="77">
        <v>104969140</v>
      </c>
    </row>
    <row r="26374" spans="6:6">
      <c r="F26374" s="77">
        <v>104969146</v>
      </c>
    </row>
    <row r="26375" spans="6:6">
      <c r="F26375" s="77">
        <v>104969148</v>
      </c>
    </row>
    <row r="26376" spans="6:6">
      <c r="F26376" s="77">
        <v>104969150</v>
      </c>
    </row>
    <row r="26377" spans="6:6">
      <c r="F26377" s="77">
        <v>104969151</v>
      </c>
    </row>
    <row r="26378" spans="6:6">
      <c r="F26378" s="77">
        <v>104969157</v>
      </c>
    </row>
    <row r="26379" spans="6:6">
      <c r="F26379" s="77">
        <v>104969159</v>
      </c>
    </row>
    <row r="26380" spans="6:6">
      <c r="F26380" s="77">
        <v>104969161</v>
      </c>
    </row>
    <row r="26381" spans="6:6">
      <c r="F26381" s="77">
        <v>104969162</v>
      </c>
    </row>
    <row r="26382" spans="6:6">
      <c r="F26382" s="77">
        <v>104969163</v>
      </c>
    </row>
    <row r="26383" spans="6:6">
      <c r="F26383" s="77">
        <v>104969164</v>
      </c>
    </row>
    <row r="26384" spans="6:6">
      <c r="F26384" s="77">
        <v>104969165</v>
      </c>
    </row>
    <row r="26385" spans="6:6">
      <c r="F26385" s="77">
        <v>104969170</v>
      </c>
    </row>
    <row r="26386" spans="6:6">
      <c r="F26386" s="77">
        <v>104969171</v>
      </c>
    </row>
    <row r="26387" spans="6:6">
      <c r="F26387" s="77">
        <v>104969172</v>
      </c>
    </row>
    <row r="26388" spans="6:6">
      <c r="F26388" s="77">
        <v>104969173</v>
      </c>
    </row>
    <row r="26389" spans="6:6">
      <c r="F26389" s="77">
        <v>104969176</v>
      </c>
    </row>
    <row r="26390" spans="6:6">
      <c r="F26390" s="77">
        <v>104969177</v>
      </c>
    </row>
    <row r="26391" spans="6:6">
      <c r="F26391" s="77">
        <v>104969180</v>
      </c>
    </row>
    <row r="26392" spans="6:6">
      <c r="F26392" s="77">
        <v>104969181</v>
      </c>
    </row>
    <row r="26393" spans="6:6">
      <c r="F26393" s="77">
        <v>104969183</v>
      </c>
    </row>
    <row r="26394" spans="6:6">
      <c r="F26394" s="77">
        <v>104969184</v>
      </c>
    </row>
    <row r="26395" spans="6:6">
      <c r="F26395" s="77">
        <v>104969190</v>
      </c>
    </row>
    <row r="26396" spans="6:6">
      <c r="F26396" s="77">
        <v>104969192</v>
      </c>
    </row>
    <row r="26397" spans="6:6">
      <c r="F26397" s="77">
        <v>104969197</v>
      </c>
    </row>
    <row r="26398" spans="6:6">
      <c r="F26398" s="77">
        <v>104969199</v>
      </c>
    </row>
    <row r="26399" spans="6:6">
      <c r="F26399" s="77">
        <v>104969201</v>
      </c>
    </row>
    <row r="26400" spans="6:6">
      <c r="F26400" s="77">
        <v>104969204</v>
      </c>
    </row>
    <row r="26401" spans="6:6">
      <c r="F26401" s="77">
        <v>104969211</v>
      </c>
    </row>
    <row r="26402" spans="6:6">
      <c r="F26402" s="77">
        <v>104969214</v>
      </c>
    </row>
    <row r="26403" spans="6:6">
      <c r="F26403" s="77">
        <v>104969220</v>
      </c>
    </row>
    <row r="26404" spans="6:6">
      <c r="F26404" s="77">
        <v>104969222</v>
      </c>
    </row>
    <row r="26405" spans="6:6">
      <c r="F26405" s="77">
        <v>104969225</v>
      </c>
    </row>
    <row r="26406" spans="6:6">
      <c r="F26406" s="77">
        <v>104969230</v>
      </c>
    </row>
    <row r="26407" spans="6:6">
      <c r="F26407" s="77">
        <v>104969231</v>
      </c>
    </row>
    <row r="26408" spans="6:6">
      <c r="F26408" s="77">
        <v>104969233</v>
      </c>
    </row>
    <row r="26409" spans="6:6">
      <c r="F26409" s="77">
        <v>104969235</v>
      </c>
    </row>
    <row r="26410" spans="6:6">
      <c r="F26410" s="77">
        <v>104969236</v>
      </c>
    </row>
    <row r="26411" spans="6:6">
      <c r="F26411" s="77">
        <v>104969238</v>
      </c>
    </row>
    <row r="26412" spans="6:6">
      <c r="F26412" s="77">
        <v>104969239</v>
      </c>
    </row>
    <row r="26413" spans="6:6">
      <c r="F26413" s="77">
        <v>104969240</v>
      </c>
    </row>
    <row r="26414" spans="6:6">
      <c r="F26414" s="77">
        <v>104969246</v>
      </c>
    </row>
    <row r="26415" spans="6:6">
      <c r="F26415" s="77">
        <v>104969247</v>
      </c>
    </row>
    <row r="26416" spans="6:6">
      <c r="F26416" s="77">
        <v>104969248</v>
      </c>
    </row>
    <row r="26417" spans="6:6">
      <c r="F26417" s="77">
        <v>104969250</v>
      </c>
    </row>
    <row r="26418" spans="6:6">
      <c r="F26418" s="77">
        <v>104969259</v>
      </c>
    </row>
    <row r="26419" spans="6:6">
      <c r="F26419" s="77">
        <v>104969261</v>
      </c>
    </row>
    <row r="26420" spans="6:6">
      <c r="F26420" s="77">
        <v>104969264</v>
      </c>
    </row>
    <row r="26421" spans="6:6">
      <c r="F26421" s="77">
        <v>104969266</v>
      </c>
    </row>
    <row r="26422" spans="6:6">
      <c r="F26422" s="77">
        <v>104969267</v>
      </c>
    </row>
    <row r="26423" spans="6:6">
      <c r="F26423" s="77">
        <v>104969268</v>
      </c>
    </row>
    <row r="26424" spans="6:6">
      <c r="F26424" s="77">
        <v>104969269</v>
      </c>
    </row>
    <row r="26425" spans="6:6">
      <c r="F26425" s="77">
        <v>104969270</v>
      </c>
    </row>
    <row r="26426" spans="6:6">
      <c r="F26426" s="77">
        <v>104969271</v>
      </c>
    </row>
    <row r="26427" spans="6:6">
      <c r="F26427" s="77">
        <v>104969273</v>
      </c>
    </row>
    <row r="26428" spans="6:6">
      <c r="F26428" s="77">
        <v>104969276</v>
      </c>
    </row>
    <row r="26429" spans="6:6">
      <c r="F26429" s="77">
        <v>104969280</v>
      </c>
    </row>
    <row r="26430" spans="6:6">
      <c r="F26430" s="77">
        <v>104969285</v>
      </c>
    </row>
    <row r="26431" spans="6:6">
      <c r="F26431" s="77">
        <v>104969286</v>
      </c>
    </row>
    <row r="26432" spans="6:6">
      <c r="F26432" s="77">
        <v>104969287</v>
      </c>
    </row>
    <row r="26433" spans="6:6">
      <c r="F26433" s="77">
        <v>104969288</v>
      </c>
    </row>
    <row r="26434" spans="6:6">
      <c r="F26434" s="77">
        <v>104969290</v>
      </c>
    </row>
    <row r="26435" spans="6:6">
      <c r="F26435" s="77">
        <v>104969292</v>
      </c>
    </row>
    <row r="26436" spans="6:6">
      <c r="F26436" s="77">
        <v>104969295</v>
      </c>
    </row>
    <row r="26437" spans="6:6">
      <c r="F26437" s="77">
        <v>104969298</v>
      </c>
    </row>
    <row r="26438" spans="6:6">
      <c r="F26438" s="77">
        <v>104969299</v>
      </c>
    </row>
    <row r="26439" spans="6:6">
      <c r="F26439" s="77">
        <v>104969301</v>
      </c>
    </row>
    <row r="26440" spans="6:6">
      <c r="F26440" s="77">
        <v>104969302</v>
      </c>
    </row>
    <row r="26441" spans="6:6">
      <c r="F26441" s="77">
        <v>104969306</v>
      </c>
    </row>
    <row r="26442" spans="6:6">
      <c r="F26442" s="77">
        <v>104969307</v>
      </c>
    </row>
    <row r="26443" spans="6:6">
      <c r="F26443" s="77">
        <v>104969313</v>
      </c>
    </row>
    <row r="26444" spans="6:6">
      <c r="F26444" s="77">
        <v>104969317</v>
      </c>
    </row>
    <row r="26445" spans="6:6">
      <c r="F26445" s="77">
        <v>104969319</v>
      </c>
    </row>
    <row r="26446" spans="6:6">
      <c r="F26446" s="77">
        <v>104969320</v>
      </c>
    </row>
    <row r="26447" spans="6:6">
      <c r="F26447" s="77">
        <v>104969321</v>
      </c>
    </row>
    <row r="26448" spans="6:6">
      <c r="F26448" s="77">
        <v>104969327</v>
      </c>
    </row>
    <row r="26449" spans="6:6">
      <c r="F26449" s="77">
        <v>104969328</v>
      </c>
    </row>
    <row r="26450" spans="6:6">
      <c r="F26450" s="77">
        <v>104969330</v>
      </c>
    </row>
    <row r="26451" spans="6:6">
      <c r="F26451" s="77">
        <v>104969334</v>
      </c>
    </row>
    <row r="26452" spans="6:6">
      <c r="F26452" s="77">
        <v>104969336</v>
      </c>
    </row>
    <row r="26453" spans="6:6">
      <c r="F26453" s="77">
        <v>104969338</v>
      </c>
    </row>
    <row r="26454" spans="6:6">
      <c r="F26454" s="77">
        <v>104969340</v>
      </c>
    </row>
    <row r="26455" spans="6:6">
      <c r="F26455" s="77">
        <v>104969349</v>
      </c>
    </row>
    <row r="26456" spans="6:6">
      <c r="F26456" s="77">
        <v>104969351</v>
      </c>
    </row>
    <row r="26457" spans="6:6">
      <c r="F26457" s="77">
        <v>104969352</v>
      </c>
    </row>
    <row r="26458" spans="6:6">
      <c r="F26458" s="77">
        <v>104969353</v>
      </c>
    </row>
    <row r="26459" spans="6:6">
      <c r="F26459" s="77">
        <v>104969356</v>
      </c>
    </row>
    <row r="26460" spans="6:6">
      <c r="F26460" s="77">
        <v>104969358</v>
      </c>
    </row>
    <row r="26461" spans="6:6">
      <c r="F26461" s="77">
        <v>104969360</v>
      </c>
    </row>
    <row r="26462" spans="6:6">
      <c r="F26462" s="77">
        <v>104969362</v>
      </c>
    </row>
    <row r="26463" spans="6:6">
      <c r="F26463" s="77">
        <v>104969363</v>
      </c>
    </row>
    <row r="26464" spans="6:6">
      <c r="F26464" s="77">
        <v>104969366</v>
      </c>
    </row>
    <row r="26465" spans="6:6">
      <c r="F26465" s="77">
        <v>104969368</v>
      </c>
    </row>
    <row r="26466" spans="6:6">
      <c r="F26466" s="77">
        <v>104969373</v>
      </c>
    </row>
    <row r="26467" spans="6:6">
      <c r="F26467" s="77">
        <v>104969376</v>
      </c>
    </row>
    <row r="26468" spans="6:6">
      <c r="F26468" s="77">
        <v>104969377</v>
      </c>
    </row>
    <row r="26469" spans="6:6">
      <c r="F26469" s="77">
        <v>104969378</v>
      </c>
    </row>
    <row r="26470" spans="6:6">
      <c r="F26470" s="77">
        <v>104969379</v>
      </c>
    </row>
    <row r="26471" spans="6:6">
      <c r="F26471" s="77">
        <v>104969381</v>
      </c>
    </row>
    <row r="26472" spans="6:6">
      <c r="F26472" s="77">
        <v>104969382</v>
      </c>
    </row>
    <row r="26473" spans="6:6">
      <c r="F26473" s="77">
        <v>104969383</v>
      </c>
    </row>
    <row r="26474" spans="6:6">
      <c r="F26474" s="77">
        <v>104969384</v>
      </c>
    </row>
    <row r="26475" spans="6:6">
      <c r="F26475" s="77">
        <v>104969385</v>
      </c>
    </row>
    <row r="26476" spans="6:6">
      <c r="F26476" s="77">
        <v>104969390</v>
      </c>
    </row>
    <row r="26477" spans="6:6">
      <c r="F26477" s="77">
        <v>104969394</v>
      </c>
    </row>
    <row r="26478" spans="6:6">
      <c r="F26478" s="77">
        <v>104969396</v>
      </c>
    </row>
    <row r="26479" spans="6:6">
      <c r="F26479" s="77">
        <v>104969405</v>
      </c>
    </row>
    <row r="26480" spans="6:6">
      <c r="F26480" s="77">
        <v>104969408</v>
      </c>
    </row>
    <row r="26481" spans="6:6">
      <c r="F26481" s="77">
        <v>104969409</v>
      </c>
    </row>
    <row r="26482" spans="6:6">
      <c r="F26482" s="77">
        <v>104969410</v>
      </c>
    </row>
    <row r="26483" spans="6:6">
      <c r="F26483" s="77">
        <v>104969412</v>
      </c>
    </row>
    <row r="26484" spans="6:6">
      <c r="F26484" s="77">
        <v>104969415</v>
      </c>
    </row>
    <row r="26485" spans="6:6">
      <c r="F26485" s="77">
        <v>104969419</v>
      </c>
    </row>
    <row r="26486" spans="6:6">
      <c r="F26486" s="77">
        <v>104969425</v>
      </c>
    </row>
    <row r="26487" spans="6:6">
      <c r="F26487" s="77">
        <v>104969433</v>
      </c>
    </row>
    <row r="26488" spans="6:6">
      <c r="F26488" s="77">
        <v>104969435</v>
      </c>
    </row>
    <row r="26489" spans="6:6">
      <c r="F26489" s="77">
        <v>104969439</v>
      </c>
    </row>
    <row r="26490" spans="6:6">
      <c r="F26490" s="77">
        <v>104969444</v>
      </c>
    </row>
    <row r="26491" spans="6:6">
      <c r="F26491" s="77">
        <v>104969447</v>
      </c>
    </row>
    <row r="26492" spans="6:6">
      <c r="F26492" s="77">
        <v>104969448</v>
      </c>
    </row>
    <row r="26493" spans="6:6">
      <c r="F26493" s="77">
        <v>104969449</v>
      </c>
    </row>
    <row r="26494" spans="6:6">
      <c r="F26494" s="77">
        <v>104969451</v>
      </c>
    </row>
    <row r="26495" spans="6:6">
      <c r="F26495" s="77">
        <v>104969457</v>
      </c>
    </row>
    <row r="26496" spans="6:6">
      <c r="F26496" s="77">
        <v>104969458</v>
      </c>
    </row>
    <row r="26497" spans="6:6">
      <c r="F26497" s="77">
        <v>104969460</v>
      </c>
    </row>
    <row r="26498" spans="6:6">
      <c r="F26498" s="77">
        <v>104969461</v>
      </c>
    </row>
    <row r="26499" spans="6:6">
      <c r="F26499" s="77">
        <v>104969463</v>
      </c>
    </row>
    <row r="26500" spans="6:6">
      <c r="F26500" s="77">
        <v>104969466</v>
      </c>
    </row>
    <row r="26501" spans="6:6">
      <c r="F26501" s="77">
        <v>104969469</v>
      </c>
    </row>
    <row r="26502" spans="6:6">
      <c r="F26502" s="77">
        <v>104969470</v>
      </c>
    </row>
    <row r="26503" spans="6:6">
      <c r="F26503" s="77">
        <v>104969476</v>
      </c>
    </row>
    <row r="26504" spans="6:6">
      <c r="F26504" s="77">
        <v>104969481</v>
      </c>
    </row>
    <row r="26505" spans="6:6">
      <c r="F26505" s="77">
        <v>104969482</v>
      </c>
    </row>
    <row r="26506" spans="6:6">
      <c r="F26506" s="77">
        <v>104969483</v>
      </c>
    </row>
    <row r="26507" spans="6:6">
      <c r="F26507" s="77">
        <v>104969486</v>
      </c>
    </row>
    <row r="26508" spans="6:6">
      <c r="F26508" s="77">
        <v>104969488</v>
      </c>
    </row>
    <row r="26509" spans="6:6">
      <c r="F26509" s="77">
        <v>104969490</v>
      </c>
    </row>
    <row r="26510" spans="6:6">
      <c r="F26510" s="77">
        <v>104969495</v>
      </c>
    </row>
    <row r="26511" spans="6:6">
      <c r="F26511" s="77">
        <v>104969496</v>
      </c>
    </row>
    <row r="26512" spans="6:6">
      <c r="F26512" s="77">
        <v>104969501</v>
      </c>
    </row>
    <row r="26513" spans="6:6">
      <c r="F26513" s="77">
        <v>104969506</v>
      </c>
    </row>
    <row r="26514" spans="6:6">
      <c r="F26514" s="77">
        <v>104969509</v>
      </c>
    </row>
    <row r="26515" spans="6:6">
      <c r="F26515" s="77">
        <v>104969510</v>
      </c>
    </row>
    <row r="26516" spans="6:6">
      <c r="F26516" s="77">
        <v>104969513</v>
      </c>
    </row>
    <row r="26517" spans="6:6">
      <c r="F26517" s="77">
        <v>104969516</v>
      </c>
    </row>
    <row r="26518" spans="6:6">
      <c r="F26518" s="77">
        <v>104969523</v>
      </c>
    </row>
    <row r="26519" spans="6:6">
      <c r="F26519" s="77">
        <v>104969525</v>
      </c>
    </row>
    <row r="26520" spans="6:6">
      <c r="F26520" s="77">
        <v>104969530</v>
      </c>
    </row>
    <row r="26521" spans="6:6">
      <c r="F26521" s="77">
        <v>104969531</v>
      </c>
    </row>
    <row r="26522" spans="6:6">
      <c r="F26522" s="77">
        <v>104969532</v>
      </c>
    </row>
    <row r="26523" spans="6:6">
      <c r="F26523" s="77">
        <v>104969535</v>
      </c>
    </row>
    <row r="26524" spans="6:6">
      <c r="F26524" s="77">
        <v>104969543</v>
      </c>
    </row>
    <row r="26525" spans="6:6">
      <c r="F26525" s="77">
        <v>104969545</v>
      </c>
    </row>
    <row r="26526" spans="6:6">
      <c r="F26526" s="77">
        <v>104969546</v>
      </c>
    </row>
    <row r="26527" spans="6:6">
      <c r="F26527" s="77">
        <v>104969548</v>
      </c>
    </row>
    <row r="26528" spans="6:6">
      <c r="F26528" s="77">
        <v>104969553</v>
      </c>
    </row>
    <row r="26529" spans="6:6">
      <c r="F26529" s="77">
        <v>104969558</v>
      </c>
    </row>
    <row r="26530" spans="6:6">
      <c r="F26530" s="77">
        <v>104969561</v>
      </c>
    </row>
    <row r="26531" spans="6:6">
      <c r="F26531" s="77">
        <v>104969563</v>
      </c>
    </row>
    <row r="26532" spans="6:6">
      <c r="F26532" s="77">
        <v>104969564</v>
      </c>
    </row>
    <row r="26533" spans="6:6">
      <c r="F26533" s="77">
        <v>104969567</v>
      </c>
    </row>
    <row r="26534" spans="6:6">
      <c r="F26534" s="77">
        <v>104969583</v>
      </c>
    </row>
    <row r="26535" spans="6:6">
      <c r="F26535" s="77">
        <v>104969587</v>
      </c>
    </row>
    <row r="26536" spans="6:6">
      <c r="F26536" s="77">
        <v>104969588</v>
      </c>
    </row>
    <row r="26537" spans="6:6">
      <c r="F26537" s="77">
        <v>104969589</v>
      </c>
    </row>
    <row r="26538" spans="6:6">
      <c r="F26538" s="77">
        <v>104969590</v>
      </c>
    </row>
    <row r="26539" spans="6:6">
      <c r="F26539" s="77">
        <v>104969592</v>
      </c>
    </row>
    <row r="26540" spans="6:6">
      <c r="F26540" s="77">
        <v>104969593</v>
      </c>
    </row>
    <row r="26541" spans="6:6">
      <c r="F26541" s="77">
        <v>104969595</v>
      </c>
    </row>
    <row r="26542" spans="6:6">
      <c r="F26542" s="77">
        <v>104969596</v>
      </c>
    </row>
    <row r="26543" spans="6:6">
      <c r="F26543" s="77">
        <v>104969602</v>
      </c>
    </row>
    <row r="26544" spans="6:6">
      <c r="F26544" s="77">
        <v>104969604</v>
      </c>
    </row>
    <row r="26545" spans="6:6">
      <c r="F26545" s="77">
        <v>104969611</v>
      </c>
    </row>
    <row r="26546" spans="6:6">
      <c r="F26546" s="77">
        <v>104969614</v>
      </c>
    </row>
    <row r="26547" spans="6:6">
      <c r="F26547" s="77">
        <v>104969619</v>
      </c>
    </row>
    <row r="26548" spans="6:6">
      <c r="F26548" s="77">
        <v>104969620</v>
      </c>
    </row>
    <row r="26549" spans="6:6">
      <c r="F26549" s="77">
        <v>104969623</v>
      </c>
    </row>
    <row r="26550" spans="6:6">
      <c r="F26550" s="77">
        <v>104969628</v>
      </c>
    </row>
    <row r="26551" spans="6:6">
      <c r="F26551" s="77">
        <v>104969630</v>
      </c>
    </row>
    <row r="26552" spans="6:6">
      <c r="F26552" s="77">
        <v>104969633</v>
      </c>
    </row>
    <row r="26553" spans="6:6">
      <c r="F26553" s="77">
        <v>104969639</v>
      </c>
    </row>
    <row r="26554" spans="6:6">
      <c r="F26554" s="77">
        <v>104969640</v>
      </c>
    </row>
    <row r="26555" spans="6:6">
      <c r="F26555" s="77">
        <v>104969641</v>
      </c>
    </row>
    <row r="26556" spans="6:6">
      <c r="F26556" s="77">
        <v>104969642</v>
      </c>
    </row>
    <row r="26557" spans="6:6">
      <c r="F26557" s="77">
        <v>104969644</v>
      </c>
    </row>
    <row r="26558" spans="6:6">
      <c r="F26558" s="77">
        <v>104969645</v>
      </c>
    </row>
    <row r="26559" spans="6:6">
      <c r="F26559" s="77">
        <v>104969648</v>
      </c>
    </row>
    <row r="26560" spans="6:6">
      <c r="F26560" s="77">
        <v>104969653</v>
      </c>
    </row>
    <row r="26561" spans="6:6">
      <c r="F26561" s="77">
        <v>104969656</v>
      </c>
    </row>
    <row r="26562" spans="6:6">
      <c r="F26562" s="77">
        <v>104969664</v>
      </c>
    </row>
    <row r="26563" spans="6:6">
      <c r="F26563" s="77">
        <v>104969666</v>
      </c>
    </row>
    <row r="26564" spans="6:6">
      <c r="F26564" s="77">
        <v>104969669</v>
      </c>
    </row>
    <row r="26565" spans="6:6">
      <c r="F26565" s="77">
        <v>104969670</v>
      </c>
    </row>
    <row r="26566" spans="6:6">
      <c r="F26566" s="77">
        <v>104969671</v>
      </c>
    </row>
    <row r="26567" spans="6:6">
      <c r="F26567" s="77">
        <v>104969672</v>
      </c>
    </row>
    <row r="26568" spans="6:6">
      <c r="F26568" s="77">
        <v>104969678</v>
      </c>
    </row>
    <row r="26569" spans="6:6">
      <c r="F26569" s="77">
        <v>104969705</v>
      </c>
    </row>
    <row r="26570" spans="6:6">
      <c r="F26570" s="77">
        <v>104969714</v>
      </c>
    </row>
    <row r="26571" spans="6:6">
      <c r="F26571" s="77">
        <v>104969716</v>
      </c>
    </row>
    <row r="26572" spans="6:6">
      <c r="F26572" s="77">
        <v>104969719</v>
      </c>
    </row>
    <row r="26573" spans="6:6">
      <c r="F26573" s="77">
        <v>104969722</v>
      </c>
    </row>
    <row r="26574" spans="6:6">
      <c r="F26574" s="77">
        <v>104969725</v>
      </c>
    </row>
    <row r="26575" spans="6:6">
      <c r="F26575" s="77">
        <v>104969731</v>
      </c>
    </row>
    <row r="26576" spans="6:6">
      <c r="F26576" s="77">
        <v>104969734</v>
      </c>
    </row>
    <row r="26577" spans="6:6">
      <c r="F26577" s="77">
        <v>104969735</v>
      </c>
    </row>
    <row r="26578" spans="6:6">
      <c r="F26578" s="77">
        <v>104969736</v>
      </c>
    </row>
    <row r="26579" spans="6:6">
      <c r="F26579" s="77">
        <v>104969739</v>
      </c>
    </row>
    <row r="26580" spans="6:6">
      <c r="F26580" s="77">
        <v>104969740</v>
      </c>
    </row>
    <row r="26581" spans="6:6">
      <c r="F26581" s="77">
        <v>104969741</v>
      </c>
    </row>
    <row r="26582" spans="6:6">
      <c r="F26582" s="77">
        <v>104969758</v>
      </c>
    </row>
    <row r="26583" spans="6:6">
      <c r="F26583" s="77">
        <v>104969760</v>
      </c>
    </row>
    <row r="26584" spans="6:6">
      <c r="F26584" s="77">
        <v>104969763</v>
      </c>
    </row>
    <row r="26585" spans="6:6">
      <c r="F26585" s="77">
        <v>104969772</v>
      </c>
    </row>
    <row r="26586" spans="6:6">
      <c r="F26586" s="77">
        <v>104969773</v>
      </c>
    </row>
    <row r="26587" spans="6:6">
      <c r="F26587" s="77">
        <v>104969776</v>
      </c>
    </row>
    <row r="26588" spans="6:6">
      <c r="F26588" s="77">
        <v>104969778</v>
      </c>
    </row>
    <row r="26589" spans="6:6">
      <c r="F26589" s="77">
        <v>104969780</v>
      </c>
    </row>
    <row r="26590" spans="6:6">
      <c r="F26590" s="77">
        <v>104969782</v>
      </c>
    </row>
    <row r="26591" spans="6:6">
      <c r="F26591" s="77">
        <v>104969798</v>
      </c>
    </row>
    <row r="26592" spans="6:6">
      <c r="F26592" s="77">
        <v>104969799</v>
      </c>
    </row>
    <row r="26593" spans="6:6">
      <c r="F26593" s="77">
        <v>104969804</v>
      </c>
    </row>
    <row r="26594" spans="6:6">
      <c r="F26594" s="77">
        <v>104969806</v>
      </c>
    </row>
    <row r="26595" spans="6:6">
      <c r="F26595" s="77">
        <v>104969808</v>
      </c>
    </row>
    <row r="26596" spans="6:6">
      <c r="F26596" s="77">
        <v>104969814</v>
      </c>
    </row>
    <row r="26597" spans="6:6">
      <c r="F26597" s="77">
        <v>104969821</v>
      </c>
    </row>
    <row r="26598" spans="6:6">
      <c r="F26598" s="77">
        <v>104969823</v>
      </c>
    </row>
    <row r="26599" spans="6:6">
      <c r="F26599" s="77">
        <v>104969826</v>
      </c>
    </row>
    <row r="26600" spans="6:6">
      <c r="F26600" s="77">
        <v>104969829</v>
      </c>
    </row>
    <row r="26601" spans="6:6">
      <c r="F26601" s="77">
        <v>104969831</v>
      </c>
    </row>
    <row r="26602" spans="6:6">
      <c r="F26602" s="77">
        <v>104969832</v>
      </c>
    </row>
    <row r="26603" spans="6:6">
      <c r="F26603" s="77">
        <v>104969833</v>
      </c>
    </row>
    <row r="26604" spans="6:6">
      <c r="F26604" s="77">
        <v>104969840</v>
      </c>
    </row>
    <row r="26605" spans="6:6">
      <c r="F26605" s="77">
        <v>104969841</v>
      </c>
    </row>
    <row r="26606" spans="6:6">
      <c r="F26606" s="77">
        <v>104969843</v>
      </c>
    </row>
    <row r="26607" spans="6:6">
      <c r="F26607" s="77">
        <v>104969845</v>
      </c>
    </row>
    <row r="26608" spans="6:6">
      <c r="F26608" s="77">
        <v>104969852</v>
      </c>
    </row>
    <row r="26609" spans="6:6">
      <c r="F26609" s="77">
        <v>104969853</v>
      </c>
    </row>
    <row r="26610" spans="6:6">
      <c r="F26610" s="77">
        <v>104969857</v>
      </c>
    </row>
    <row r="26611" spans="6:6">
      <c r="F26611" s="77">
        <v>104969862</v>
      </c>
    </row>
    <row r="26612" spans="6:6">
      <c r="F26612" s="77">
        <v>104969863</v>
      </c>
    </row>
    <row r="26613" spans="6:6">
      <c r="F26613" s="77">
        <v>104969864</v>
      </c>
    </row>
    <row r="26614" spans="6:6">
      <c r="F26614" s="77">
        <v>104969871</v>
      </c>
    </row>
    <row r="26615" spans="6:6">
      <c r="F26615" s="77">
        <v>104969875</v>
      </c>
    </row>
    <row r="26616" spans="6:6">
      <c r="F26616" s="77">
        <v>104969884</v>
      </c>
    </row>
    <row r="26617" spans="6:6">
      <c r="F26617" s="77">
        <v>104969889</v>
      </c>
    </row>
    <row r="26618" spans="6:6">
      <c r="F26618" s="77">
        <v>104969890</v>
      </c>
    </row>
    <row r="26619" spans="6:6">
      <c r="F26619" s="77">
        <v>104969893</v>
      </c>
    </row>
    <row r="26620" spans="6:6">
      <c r="F26620" s="77">
        <v>104969894</v>
      </c>
    </row>
    <row r="26621" spans="6:6">
      <c r="F26621" s="77">
        <v>104969904</v>
      </c>
    </row>
    <row r="26622" spans="6:6">
      <c r="F26622" s="77">
        <v>104969905</v>
      </c>
    </row>
    <row r="26623" spans="6:6">
      <c r="F26623" s="77">
        <v>104969908</v>
      </c>
    </row>
    <row r="26624" spans="6:6">
      <c r="F26624" s="77">
        <v>104969916</v>
      </c>
    </row>
    <row r="26625" spans="6:6">
      <c r="F26625" s="77">
        <v>104969924</v>
      </c>
    </row>
    <row r="26626" spans="6:6">
      <c r="F26626" s="77">
        <v>104969932</v>
      </c>
    </row>
    <row r="26627" spans="6:6">
      <c r="F26627" s="77">
        <v>104969934</v>
      </c>
    </row>
    <row r="26628" spans="6:6">
      <c r="F26628" s="77">
        <v>104969941</v>
      </c>
    </row>
    <row r="26629" spans="6:6">
      <c r="F26629" s="77">
        <v>104969948</v>
      </c>
    </row>
    <row r="26630" spans="6:6">
      <c r="F26630" s="77">
        <v>104969950</v>
      </c>
    </row>
    <row r="26631" spans="6:6">
      <c r="F26631" s="77">
        <v>104969956</v>
      </c>
    </row>
    <row r="26632" spans="6:6">
      <c r="F26632" s="77">
        <v>104969959</v>
      </c>
    </row>
    <row r="26633" spans="6:6">
      <c r="F26633" s="77">
        <v>104969969</v>
      </c>
    </row>
    <row r="26634" spans="6:6">
      <c r="F26634" s="77">
        <v>104969972</v>
      </c>
    </row>
    <row r="26635" spans="6:6">
      <c r="F26635" s="77">
        <v>104969973</v>
      </c>
    </row>
    <row r="26636" spans="6:6">
      <c r="F26636" s="77">
        <v>104969979</v>
      </c>
    </row>
    <row r="26637" spans="6:6">
      <c r="F26637" s="77">
        <v>104969981</v>
      </c>
    </row>
    <row r="26638" spans="6:6">
      <c r="F26638" s="77">
        <v>104969982</v>
      </c>
    </row>
    <row r="26639" spans="6:6">
      <c r="F26639" s="77">
        <v>104969983</v>
      </c>
    </row>
    <row r="26640" spans="6:6">
      <c r="F26640" s="77">
        <v>104969988</v>
      </c>
    </row>
    <row r="26641" spans="6:6">
      <c r="F26641" s="77">
        <v>104970007</v>
      </c>
    </row>
    <row r="26642" spans="6:6">
      <c r="F26642" s="77">
        <v>104970008</v>
      </c>
    </row>
    <row r="26643" spans="6:6">
      <c r="F26643" s="77">
        <v>104970017</v>
      </c>
    </row>
    <row r="26644" spans="6:6">
      <c r="F26644" s="77">
        <v>104970024</v>
      </c>
    </row>
    <row r="26645" spans="6:6">
      <c r="F26645" s="77">
        <v>104970025</v>
      </c>
    </row>
    <row r="26646" spans="6:6">
      <c r="F26646" s="77">
        <v>104970029</v>
      </c>
    </row>
    <row r="26647" spans="6:6">
      <c r="F26647" s="77">
        <v>104970030</v>
      </c>
    </row>
    <row r="26648" spans="6:6">
      <c r="F26648" s="77">
        <v>104970033</v>
      </c>
    </row>
    <row r="26649" spans="6:6">
      <c r="F26649" s="77">
        <v>104970034</v>
      </c>
    </row>
    <row r="26650" spans="6:6">
      <c r="F26650" s="77">
        <v>104970037</v>
      </c>
    </row>
    <row r="26651" spans="6:6">
      <c r="F26651" s="77">
        <v>104970043</v>
      </c>
    </row>
    <row r="26652" spans="6:6">
      <c r="F26652" s="77">
        <v>104970044</v>
      </c>
    </row>
    <row r="26653" spans="6:6">
      <c r="F26653" s="77">
        <v>104970045</v>
      </c>
    </row>
    <row r="26654" spans="6:6">
      <c r="F26654" s="77">
        <v>104970047</v>
      </c>
    </row>
    <row r="26655" spans="6:6">
      <c r="F26655" s="77">
        <v>104970052</v>
      </c>
    </row>
    <row r="26656" spans="6:6">
      <c r="F26656" s="77">
        <v>104970055</v>
      </c>
    </row>
    <row r="26657" spans="6:6">
      <c r="F26657" s="77">
        <v>104970060</v>
      </c>
    </row>
    <row r="26658" spans="6:6">
      <c r="F26658" s="77">
        <v>104970061</v>
      </c>
    </row>
    <row r="26659" spans="6:6">
      <c r="F26659" s="77">
        <v>104970062</v>
      </c>
    </row>
    <row r="26660" spans="6:6">
      <c r="F26660" s="77">
        <v>104970065</v>
      </c>
    </row>
    <row r="26661" spans="6:6">
      <c r="F26661" s="77">
        <v>104970072</v>
      </c>
    </row>
    <row r="26662" spans="6:6">
      <c r="F26662" s="77">
        <v>104970076</v>
      </c>
    </row>
    <row r="26663" spans="6:6">
      <c r="F26663" s="77">
        <v>104970090</v>
      </c>
    </row>
    <row r="26664" spans="6:6">
      <c r="F26664" s="77">
        <v>104970098</v>
      </c>
    </row>
    <row r="26665" spans="6:6">
      <c r="F26665" s="77">
        <v>104970099</v>
      </c>
    </row>
    <row r="26666" spans="6:6">
      <c r="F26666" s="77">
        <v>104970103</v>
      </c>
    </row>
    <row r="26667" spans="6:6">
      <c r="F26667" s="77">
        <v>104970105</v>
      </c>
    </row>
    <row r="26668" spans="6:6">
      <c r="F26668" s="77">
        <v>104970114</v>
      </c>
    </row>
    <row r="26669" spans="6:6">
      <c r="F26669" s="77">
        <v>104970116</v>
      </c>
    </row>
    <row r="26670" spans="6:6">
      <c r="F26670" s="77">
        <v>104970118</v>
      </c>
    </row>
    <row r="26671" spans="6:6">
      <c r="F26671" s="77">
        <v>104970121</v>
      </c>
    </row>
    <row r="26672" spans="6:6">
      <c r="F26672" s="77">
        <v>104970125</v>
      </c>
    </row>
    <row r="26673" spans="6:6">
      <c r="F26673" s="77">
        <v>104970126</v>
      </c>
    </row>
    <row r="26674" spans="6:6">
      <c r="F26674" s="77">
        <v>104970127</v>
      </c>
    </row>
    <row r="26675" spans="6:6">
      <c r="F26675" s="77">
        <v>104970129</v>
      </c>
    </row>
    <row r="26676" spans="6:6">
      <c r="F26676" s="77">
        <v>104970137</v>
      </c>
    </row>
    <row r="26677" spans="6:6">
      <c r="F26677" s="77">
        <v>104970145</v>
      </c>
    </row>
    <row r="26678" spans="6:6">
      <c r="F26678" s="77">
        <v>104970146</v>
      </c>
    </row>
    <row r="26679" spans="6:6">
      <c r="F26679" s="77">
        <v>104970149</v>
      </c>
    </row>
    <row r="26680" spans="6:6">
      <c r="F26680" s="77">
        <v>104970153</v>
      </c>
    </row>
    <row r="26681" spans="6:6">
      <c r="F26681" s="77">
        <v>104970156</v>
      </c>
    </row>
    <row r="26682" spans="6:6">
      <c r="F26682" s="77">
        <v>104970161</v>
      </c>
    </row>
    <row r="26683" spans="6:6">
      <c r="F26683" s="77">
        <v>104970162</v>
      </c>
    </row>
    <row r="26684" spans="6:6">
      <c r="F26684" s="77">
        <v>104970173</v>
      </c>
    </row>
    <row r="26685" spans="6:6">
      <c r="F26685" s="77">
        <v>104970177</v>
      </c>
    </row>
    <row r="26686" spans="6:6">
      <c r="F26686" s="77">
        <v>104970178</v>
      </c>
    </row>
    <row r="26687" spans="6:6">
      <c r="F26687" s="77">
        <v>104970180</v>
      </c>
    </row>
    <row r="26688" spans="6:6">
      <c r="F26688" s="77">
        <v>104970184</v>
      </c>
    </row>
    <row r="26689" spans="6:6">
      <c r="F26689" s="77">
        <v>104970190</v>
      </c>
    </row>
    <row r="26690" spans="6:6">
      <c r="F26690" s="77">
        <v>104970192</v>
      </c>
    </row>
    <row r="26691" spans="6:6">
      <c r="F26691" s="77">
        <v>104970193</v>
      </c>
    </row>
    <row r="26692" spans="6:6">
      <c r="F26692" s="77">
        <v>104970196</v>
      </c>
    </row>
    <row r="26693" spans="6:6">
      <c r="F26693" s="77">
        <v>104970199</v>
      </c>
    </row>
    <row r="26694" spans="6:6">
      <c r="F26694" s="77">
        <v>104970201</v>
      </c>
    </row>
    <row r="26695" spans="6:6">
      <c r="F26695" s="77">
        <v>104970208</v>
      </c>
    </row>
    <row r="26696" spans="6:6">
      <c r="F26696" s="77">
        <v>104970217</v>
      </c>
    </row>
    <row r="26697" spans="6:6">
      <c r="F26697" s="77">
        <v>104970219</v>
      </c>
    </row>
    <row r="26698" spans="6:6">
      <c r="F26698" s="77">
        <v>104970223</v>
      </c>
    </row>
    <row r="26699" spans="6:6">
      <c r="F26699" s="77">
        <v>104970228</v>
      </c>
    </row>
    <row r="26700" spans="6:6">
      <c r="F26700" s="77">
        <v>104970249</v>
      </c>
    </row>
    <row r="26701" spans="6:6">
      <c r="F26701" s="77">
        <v>104970253</v>
      </c>
    </row>
    <row r="26702" spans="6:6">
      <c r="F26702" s="77">
        <v>104970255</v>
      </c>
    </row>
    <row r="26703" spans="6:6">
      <c r="F26703" s="77">
        <v>104970256</v>
      </c>
    </row>
    <row r="26704" spans="6:6">
      <c r="F26704" s="77">
        <v>104970257</v>
      </c>
    </row>
    <row r="26705" spans="6:6">
      <c r="F26705" s="77">
        <v>104970261</v>
      </c>
    </row>
    <row r="26706" spans="6:6">
      <c r="F26706" s="77">
        <v>104970263</v>
      </c>
    </row>
    <row r="26707" spans="6:6">
      <c r="F26707" s="77">
        <v>104970266</v>
      </c>
    </row>
    <row r="26708" spans="6:6">
      <c r="F26708" s="77">
        <v>104970268</v>
      </c>
    </row>
    <row r="26709" spans="6:6">
      <c r="F26709" s="77">
        <v>104970269</v>
      </c>
    </row>
    <row r="26710" spans="6:6">
      <c r="F26710" s="77">
        <v>104970270</v>
      </c>
    </row>
    <row r="26711" spans="6:6">
      <c r="F26711" s="77">
        <v>104970284</v>
      </c>
    </row>
    <row r="26712" spans="6:6">
      <c r="F26712" s="77">
        <v>104970292</v>
      </c>
    </row>
    <row r="26713" spans="6:6">
      <c r="F26713" s="77">
        <v>104970303</v>
      </c>
    </row>
    <row r="26714" spans="6:6">
      <c r="F26714" s="77">
        <v>104970304</v>
      </c>
    </row>
    <row r="26715" spans="6:6">
      <c r="F26715" s="77">
        <v>104970322</v>
      </c>
    </row>
    <row r="26716" spans="6:6">
      <c r="F26716" s="77">
        <v>104970327</v>
      </c>
    </row>
    <row r="26717" spans="6:6">
      <c r="F26717" s="77">
        <v>104970340</v>
      </c>
    </row>
    <row r="26718" spans="6:6">
      <c r="F26718" s="77">
        <v>104970365</v>
      </c>
    </row>
    <row r="26719" spans="6:6">
      <c r="F26719" s="77">
        <v>104970370</v>
      </c>
    </row>
    <row r="26720" spans="6:6">
      <c r="F26720" s="77">
        <v>104970375</v>
      </c>
    </row>
    <row r="26721" spans="6:6">
      <c r="F26721" s="77">
        <v>104970383</v>
      </c>
    </row>
    <row r="26722" spans="6:6">
      <c r="F26722" s="77">
        <v>104970387</v>
      </c>
    </row>
    <row r="26723" spans="6:6">
      <c r="F26723" s="77">
        <v>104970391</v>
      </c>
    </row>
    <row r="26724" spans="6:6">
      <c r="F26724" s="77">
        <v>104970426</v>
      </c>
    </row>
    <row r="26725" spans="6:6">
      <c r="F26725" s="77">
        <v>104970430</v>
      </c>
    </row>
    <row r="26726" spans="6:6">
      <c r="F26726" s="77">
        <v>104970437</v>
      </c>
    </row>
    <row r="26727" spans="6:6">
      <c r="F26727" s="77">
        <v>104970441</v>
      </c>
    </row>
    <row r="26728" spans="6:6">
      <c r="F26728" s="77">
        <v>104970443</v>
      </c>
    </row>
    <row r="26729" spans="6:6">
      <c r="F26729" s="77">
        <v>104970450</v>
      </c>
    </row>
    <row r="26730" spans="6:6">
      <c r="F26730" s="77">
        <v>104970452</v>
      </c>
    </row>
    <row r="26731" spans="6:6">
      <c r="F26731" s="77">
        <v>104970453</v>
      </c>
    </row>
    <row r="26732" spans="6:6">
      <c r="F26732" s="77">
        <v>104970458</v>
      </c>
    </row>
    <row r="26733" spans="6:6">
      <c r="F26733" s="77">
        <v>104970459</v>
      </c>
    </row>
    <row r="26734" spans="6:6">
      <c r="F26734" s="77">
        <v>104970467</v>
      </c>
    </row>
    <row r="26735" spans="6:6">
      <c r="F26735" s="77">
        <v>104970468</v>
      </c>
    </row>
    <row r="26736" spans="6:6">
      <c r="F26736" s="77">
        <v>104970470</v>
      </c>
    </row>
    <row r="26737" spans="6:6">
      <c r="F26737" s="77">
        <v>104970471</v>
      </c>
    </row>
    <row r="26738" spans="6:6">
      <c r="F26738" s="77">
        <v>104970472</v>
      </c>
    </row>
    <row r="26739" spans="6:6">
      <c r="F26739" s="77">
        <v>104970476</v>
      </c>
    </row>
    <row r="26740" spans="6:6">
      <c r="F26740" s="77">
        <v>104970480</v>
      </c>
    </row>
    <row r="26741" spans="6:6">
      <c r="F26741" s="77">
        <v>104970481</v>
      </c>
    </row>
    <row r="26742" spans="6:6">
      <c r="F26742" s="77">
        <v>104970491</v>
      </c>
    </row>
    <row r="26743" spans="6:6">
      <c r="F26743" s="77">
        <v>104970493</v>
      </c>
    </row>
    <row r="26744" spans="6:6">
      <c r="F26744" s="77">
        <v>104970500</v>
      </c>
    </row>
    <row r="26745" spans="6:6">
      <c r="F26745" s="77">
        <v>104970503</v>
      </c>
    </row>
    <row r="26746" spans="6:6">
      <c r="F26746" s="77">
        <v>104970511</v>
      </c>
    </row>
    <row r="26747" spans="6:6">
      <c r="F26747" s="77">
        <v>104970512</v>
      </c>
    </row>
    <row r="26748" spans="6:6">
      <c r="F26748" s="77">
        <v>104970517</v>
      </c>
    </row>
    <row r="26749" spans="6:6">
      <c r="F26749" s="77">
        <v>104970518</v>
      </c>
    </row>
    <row r="26750" spans="6:6">
      <c r="F26750" s="77">
        <v>104970523</v>
      </c>
    </row>
    <row r="26751" spans="6:6">
      <c r="F26751" s="77">
        <v>104970526</v>
      </c>
    </row>
    <row r="26752" spans="6:6">
      <c r="F26752" s="77">
        <v>104970528</v>
      </c>
    </row>
    <row r="26753" spans="6:6">
      <c r="F26753" s="77">
        <v>104970532</v>
      </c>
    </row>
    <row r="26754" spans="6:6">
      <c r="F26754" s="77">
        <v>104970534</v>
      </c>
    </row>
    <row r="26755" spans="6:6">
      <c r="F26755" s="77">
        <v>104970535</v>
      </c>
    </row>
    <row r="26756" spans="6:6">
      <c r="F26756" s="77">
        <v>104970537</v>
      </c>
    </row>
    <row r="26757" spans="6:6">
      <c r="F26757" s="77">
        <v>104970542</v>
      </c>
    </row>
    <row r="26758" spans="6:6">
      <c r="F26758" s="77">
        <v>104970547</v>
      </c>
    </row>
    <row r="26759" spans="6:6">
      <c r="F26759" s="77">
        <v>104970552</v>
      </c>
    </row>
    <row r="26760" spans="6:6">
      <c r="F26760" s="77">
        <v>104970554</v>
      </c>
    </row>
    <row r="26761" spans="6:6">
      <c r="F26761" s="77">
        <v>104970556</v>
      </c>
    </row>
    <row r="26762" spans="6:6">
      <c r="F26762" s="77">
        <v>104970557</v>
      </c>
    </row>
    <row r="26763" spans="6:6">
      <c r="F26763" s="77">
        <v>104970563</v>
      </c>
    </row>
    <row r="26764" spans="6:6">
      <c r="F26764" s="77">
        <v>104970566</v>
      </c>
    </row>
    <row r="26765" spans="6:6">
      <c r="F26765" s="77">
        <v>104970569</v>
      </c>
    </row>
    <row r="26766" spans="6:6">
      <c r="F26766" s="77">
        <v>104970571</v>
      </c>
    </row>
    <row r="26767" spans="6:6">
      <c r="F26767" s="77">
        <v>104970572</v>
      </c>
    </row>
    <row r="26768" spans="6:6">
      <c r="F26768" s="77">
        <v>104970575</v>
      </c>
    </row>
    <row r="26769" spans="6:6">
      <c r="F26769" s="77">
        <v>104970580</v>
      </c>
    </row>
    <row r="26770" spans="6:6">
      <c r="F26770" s="77">
        <v>104970582</v>
      </c>
    </row>
    <row r="26771" spans="6:6">
      <c r="F26771" s="77">
        <v>104970586</v>
      </c>
    </row>
    <row r="26772" spans="6:6">
      <c r="F26772" s="77">
        <v>104970587</v>
      </c>
    </row>
    <row r="26773" spans="6:6">
      <c r="F26773" s="77">
        <v>104970589</v>
      </c>
    </row>
    <row r="26774" spans="6:6">
      <c r="F26774" s="77">
        <v>104970591</v>
      </c>
    </row>
    <row r="26775" spans="6:6">
      <c r="F26775" s="77">
        <v>104970594</v>
      </c>
    </row>
    <row r="26776" spans="6:6">
      <c r="F26776" s="77">
        <v>104970595</v>
      </c>
    </row>
    <row r="26777" spans="6:6">
      <c r="F26777" s="77">
        <v>104970596</v>
      </c>
    </row>
    <row r="26778" spans="6:6">
      <c r="F26778" s="77">
        <v>104970598</v>
      </c>
    </row>
    <row r="26779" spans="6:6">
      <c r="F26779" s="77">
        <v>104970599</v>
      </c>
    </row>
    <row r="26780" spans="6:6">
      <c r="F26780" s="77">
        <v>104970606</v>
      </c>
    </row>
    <row r="26781" spans="6:6">
      <c r="F26781" s="77">
        <v>104970608</v>
      </c>
    </row>
    <row r="26782" spans="6:6">
      <c r="F26782" s="77">
        <v>104970610</v>
      </c>
    </row>
    <row r="26783" spans="6:6">
      <c r="F26783" s="77">
        <v>104970612</v>
      </c>
    </row>
    <row r="26784" spans="6:6">
      <c r="F26784" s="77">
        <v>104970613</v>
      </c>
    </row>
    <row r="26785" spans="6:6">
      <c r="F26785" s="77">
        <v>104970614</v>
      </c>
    </row>
    <row r="26786" spans="6:6">
      <c r="F26786" s="77">
        <v>104970622</v>
      </c>
    </row>
    <row r="26787" spans="6:6">
      <c r="F26787" s="77">
        <v>104970628</v>
      </c>
    </row>
    <row r="26788" spans="6:6">
      <c r="F26788" s="77">
        <v>104970629</v>
      </c>
    </row>
    <row r="26789" spans="6:6">
      <c r="F26789" s="77">
        <v>104970635</v>
      </c>
    </row>
    <row r="26790" spans="6:6">
      <c r="F26790" s="77">
        <v>104970636</v>
      </c>
    </row>
    <row r="26791" spans="6:6">
      <c r="F26791" s="77">
        <v>104970637</v>
      </c>
    </row>
    <row r="26792" spans="6:6">
      <c r="F26792" s="77">
        <v>104970640</v>
      </c>
    </row>
    <row r="26793" spans="6:6">
      <c r="F26793" s="77">
        <v>104970642</v>
      </c>
    </row>
    <row r="26794" spans="6:6">
      <c r="F26794" s="77">
        <v>104970644</v>
      </c>
    </row>
    <row r="26795" spans="6:6">
      <c r="F26795" s="77">
        <v>104970645</v>
      </c>
    </row>
    <row r="26796" spans="6:6">
      <c r="F26796" s="77">
        <v>104970646</v>
      </c>
    </row>
    <row r="26797" spans="6:6">
      <c r="F26797" s="77">
        <v>104970656</v>
      </c>
    </row>
    <row r="26798" spans="6:6">
      <c r="F26798" s="77">
        <v>104970658</v>
      </c>
    </row>
    <row r="26799" spans="6:6">
      <c r="F26799" s="77">
        <v>104970660</v>
      </c>
    </row>
    <row r="26800" spans="6:6">
      <c r="F26800" s="77">
        <v>104970661</v>
      </c>
    </row>
    <row r="26801" spans="6:6">
      <c r="F26801" s="77">
        <v>104970663</v>
      </c>
    </row>
    <row r="26802" spans="6:6">
      <c r="F26802" s="77">
        <v>104970664</v>
      </c>
    </row>
    <row r="26803" spans="6:6">
      <c r="F26803" s="77">
        <v>104970671</v>
      </c>
    </row>
    <row r="26804" spans="6:6">
      <c r="F26804" s="77">
        <v>104970672</v>
      </c>
    </row>
    <row r="26805" spans="6:6">
      <c r="F26805" s="77">
        <v>104970673</v>
      </c>
    </row>
    <row r="26806" spans="6:6">
      <c r="F26806" s="77">
        <v>104970675</v>
      </c>
    </row>
    <row r="26807" spans="6:6">
      <c r="F26807" s="77">
        <v>104970680</v>
      </c>
    </row>
    <row r="26808" spans="6:6">
      <c r="F26808" s="77">
        <v>104970683</v>
      </c>
    </row>
    <row r="26809" spans="6:6">
      <c r="F26809" s="77">
        <v>104970690</v>
      </c>
    </row>
    <row r="26810" spans="6:6">
      <c r="F26810" s="77">
        <v>104970693</v>
      </c>
    </row>
    <row r="26811" spans="6:6">
      <c r="F26811" s="77">
        <v>104970694</v>
      </c>
    </row>
    <row r="26812" spans="6:6">
      <c r="F26812" s="77">
        <v>104970696</v>
      </c>
    </row>
    <row r="26813" spans="6:6">
      <c r="F26813" s="77">
        <v>104970697</v>
      </c>
    </row>
    <row r="26814" spans="6:6">
      <c r="F26814" s="77">
        <v>104970698</v>
      </c>
    </row>
    <row r="26815" spans="6:6">
      <c r="F26815" s="77">
        <v>104970699</v>
      </c>
    </row>
    <row r="26816" spans="6:6">
      <c r="F26816" s="77">
        <v>104970706</v>
      </c>
    </row>
    <row r="26817" spans="6:6">
      <c r="F26817" s="77">
        <v>104970711</v>
      </c>
    </row>
    <row r="26818" spans="6:6">
      <c r="F26818" s="77">
        <v>104970714</v>
      </c>
    </row>
    <row r="26819" spans="6:6">
      <c r="F26819" s="77">
        <v>104970716</v>
      </c>
    </row>
    <row r="26820" spans="6:6">
      <c r="F26820" s="77">
        <v>104970719</v>
      </c>
    </row>
    <row r="26821" spans="6:6">
      <c r="F26821" s="77">
        <v>104970720</v>
      </c>
    </row>
    <row r="26822" spans="6:6">
      <c r="F26822" s="77">
        <v>104970721</v>
      </c>
    </row>
    <row r="26823" spans="6:6">
      <c r="F26823" s="77">
        <v>104970724</v>
      </c>
    </row>
    <row r="26824" spans="6:6">
      <c r="F26824" s="77">
        <v>104970725</v>
      </c>
    </row>
    <row r="26825" spans="6:6">
      <c r="F26825" s="77">
        <v>104970733</v>
      </c>
    </row>
    <row r="26826" spans="6:6">
      <c r="F26826" s="77">
        <v>104970734</v>
      </c>
    </row>
    <row r="26827" spans="6:6">
      <c r="F26827" s="77">
        <v>104970735</v>
      </c>
    </row>
    <row r="26828" spans="6:6">
      <c r="F26828" s="77">
        <v>104970736</v>
      </c>
    </row>
    <row r="26829" spans="6:6">
      <c r="F26829" s="77">
        <v>104970737</v>
      </c>
    </row>
    <row r="26830" spans="6:6">
      <c r="F26830" s="77">
        <v>104970738</v>
      </c>
    </row>
    <row r="26831" spans="6:6">
      <c r="F26831" s="77">
        <v>104970741</v>
      </c>
    </row>
    <row r="26832" spans="6:6">
      <c r="F26832" s="77">
        <v>104970742</v>
      </c>
    </row>
    <row r="26833" spans="6:6">
      <c r="F26833" s="77">
        <v>104970745</v>
      </c>
    </row>
    <row r="26834" spans="6:6">
      <c r="F26834" s="77">
        <v>104970747</v>
      </c>
    </row>
    <row r="26835" spans="6:6">
      <c r="F26835" s="77">
        <v>104970748</v>
      </c>
    </row>
    <row r="26836" spans="6:6">
      <c r="F26836" s="77">
        <v>104970749</v>
      </c>
    </row>
    <row r="26837" spans="6:6">
      <c r="F26837" s="77">
        <v>104970752</v>
      </c>
    </row>
    <row r="26838" spans="6:6">
      <c r="F26838" s="77">
        <v>104970754</v>
      </c>
    </row>
    <row r="26839" spans="6:6">
      <c r="F26839" s="77">
        <v>104970755</v>
      </c>
    </row>
    <row r="26840" spans="6:6">
      <c r="F26840" s="77">
        <v>104970757</v>
      </c>
    </row>
    <row r="26841" spans="6:6">
      <c r="F26841" s="77">
        <v>104970758</v>
      </c>
    </row>
    <row r="26842" spans="6:6">
      <c r="F26842" s="77">
        <v>104970759</v>
      </c>
    </row>
    <row r="26843" spans="6:6">
      <c r="F26843" s="77">
        <v>104970760</v>
      </c>
    </row>
    <row r="26844" spans="6:6">
      <c r="F26844" s="77">
        <v>104970762</v>
      </c>
    </row>
    <row r="26845" spans="6:6">
      <c r="F26845" s="77">
        <v>104970768</v>
      </c>
    </row>
    <row r="26846" spans="6:6">
      <c r="F26846" s="77">
        <v>104970769</v>
      </c>
    </row>
    <row r="26847" spans="6:6">
      <c r="F26847" s="77">
        <v>104970770</v>
      </c>
    </row>
    <row r="26848" spans="6:6">
      <c r="F26848" s="77">
        <v>104970772</v>
      </c>
    </row>
    <row r="26849" spans="6:6">
      <c r="F26849" s="77">
        <v>104970773</v>
      </c>
    </row>
    <row r="26850" spans="6:6">
      <c r="F26850" s="77">
        <v>104970777</v>
      </c>
    </row>
    <row r="26851" spans="6:6">
      <c r="F26851" s="77">
        <v>104970778</v>
      </c>
    </row>
    <row r="26852" spans="6:6">
      <c r="F26852" s="77">
        <v>104970779</v>
      </c>
    </row>
    <row r="26853" spans="6:6">
      <c r="F26853" s="77">
        <v>104970780</v>
      </c>
    </row>
    <row r="26854" spans="6:6">
      <c r="F26854" s="77">
        <v>104970783</v>
      </c>
    </row>
    <row r="26855" spans="6:6">
      <c r="F26855" s="77">
        <v>104970784</v>
      </c>
    </row>
    <row r="26856" spans="6:6">
      <c r="F26856" s="77">
        <v>104970786</v>
      </c>
    </row>
    <row r="26857" spans="6:6">
      <c r="F26857" s="77">
        <v>104970788</v>
      </c>
    </row>
    <row r="26858" spans="6:6">
      <c r="F26858" s="77">
        <v>104970790</v>
      </c>
    </row>
    <row r="26859" spans="6:6">
      <c r="F26859" s="77">
        <v>104970795</v>
      </c>
    </row>
    <row r="26860" spans="6:6">
      <c r="F26860" s="77">
        <v>104970800</v>
      </c>
    </row>
    <row r="26861" spans="6:6">
      <c r="F26861" s="77">
        <v>104970805</v>
      </c>
    </row>
    <row r="26862" spans="6:6">
      <c r="F26862" s="77">
        <v>104970809</v>
      </c>
    </row>
    <row r="26863" spans="6:6">
      <c r="F26863" s="77">
        <v>104970812</v>
      </c>
    </row>
    <row r="26864" spans="6:6">
      <c r="F26864" s="77">
        <v>104970813</v>
      </c>
    </row>
    <row r="26865" spans="6:6">
      <c r="F26865" s="77">
        <v>104970815</v>
      </c>
    </row>
    <row r="26866" spans="6:6">
      <c r="F26866" s="77">
        <v>104970816</v>
      </c>
    </row>
    <row r="26867" spans="6:6">
      <c r="F26867" s="77">
        <v>104970817</v>
      </c>
    </row>
    <row r="26868" spans="6:6">
      <c r="F26868" s="77">
        <v>104970818</v>
      </c>
    </row>
    <row r="26869" spans="6:6">
      <c r="F26869" s="77">
        <v>104970819</v>
      </c>
    </row>
    <row r="26870" spans="6:6">
      <c r="F26870" s="77">
        <v>104970821</v>
      </c>
    </row>
    <row r="26871" spans="6:6">
      <c r="F26871" s="77">
        <v>104970822</v>
      </c>
    </row>
    <row r="26872" spans="6:6">
      <c r="F26872" s="77">
        <v>104970823</v>
      </c>
    </row>
    <row r="26873" spans="6:6">
      <c r="F26873" s="77">
        <v>104970828</v>
      </c>
    </row>
    <row r="26874" spans="6:6">
      <c r="F26874" s="77">
        <v>104970829</v>
      </c>
    </row>
    <row r="26875" spans="6:6">
      <c r="F26875" s="77">
        <v>104970830</v>
      </c>
    </row>
    <row r="26876" spans="6:6">
      <c r="F26876" s="77">
        <v>104970831</v>
      </c>
    </row>
    <row r="26877" spans="6:6">
      <c r="F26877" s="77">
        <v>104970838</v>
      </c>
    </row>
    <row r="26878" spans="6:6">
      <c r="F26878" s="77">
        <v>104970840</v>
      </c>
    </row>
    <row r="26879" spans="6:6">
      <c r="F26879" s="77">
        <v>104970843</v>
      </c>
    </row>
    <row r="26880" spans="6:6">
      <c r="F26880" s="77">
        <v>104970846</v>
      </c>
    </row>
    <row r="26881" spans="6:6">
      <c r="F26881" s="77">
        <v>104970848</v>
      </c>
    </row>
    <row r="26882" spans="6:6">
      <c r="F26882" s="77">
        <v>104970849</v>
      </c>
    </row>
    <row r="26883" spans="6:6">
      <c r="F26883" s="77">
        <v>104970852</v>
      </c>
    </row>
    <row r="26884" spans="6:6">
      <c r="F26884" s="77">
        <v>104970862</v>
      </c>
    </row>
    <row r="26885" spans="6:6">
      <c r="F26885" s="77">
        <v>104970866</v>
      </c>
    </row>
    <row r="26886" spans="6:6">
      <c r="F26886" s="77">
        <v>104970868</v>
      </c>
    </row>
    <row r="26887" spans="6:6">
      <c r="F26887" s="77">
        <v>104970871</v>
      </c>
    </row>
    <row r="26888" spans="6:6">
      <c r="F26888" s="77">
        <v>104970873</v>
      </c>
    </row>
    <row r="26889" spans="6:6">
      <c r="F26889" s="77">
        <v>104970874</v>
      </c>
    </row>
    <row r="26890" spans="6:6">
      <c r="F26890" s="77">
        <v>104970876</v>
      </c>
    </row>
    <row r="26891" spans="6:6">
      <c r="F26891" s="77">
        <v>104970880</v>
      </c>
    </row>
    <row r="26892" spans="6:6">
      <c r="F26892" s="77">
        <v>104970883</v>
      </c>
    </row>
    <row r="26893" spans="6:6">
      <c r="F26893" s="77">
        <v>104970884</v>
      </c>
    </row>
    <row r="26894" spans="6:6">
      <c r="F26894" s="77">
        <v>104970885</v>
      </c>
    </row>
    <row r="26895" spans="6:6">
      <c r="F26895" s="77">
        <v>104970886</v>
      </c>
    </row>
    <row r="26896" spans="6:6">
      <c r="F26896" s="77">
        <v>104970887</v>
      </c>
    </row>
    <row r="26897" spans="6:6">
      <c r="F26897" s="77">
        <v>104970888</v>
      </c>
    </row>
    <row r="26898" spans="6:6">
      <c r="F26898" s="77">
        <v>104970889</v>
      </c>
    </row>
    <row r="26899" spans="6:6">
      <c r="F26899" s="77">
        <v>104970891</v>
      </c>
    </row>
    <row r="26900" spans="6:6">
      <c r="F26900" s="77">
        <v>104970893</v>
      </c>
    </row>
    <row r="26901" spans="6:6">
      <c r="F26901" s="77">
        <v>104970894</v>
      </c>
    </row>
    <row r="26902" spans="6:6">
      <c r="F26902" s="77">
        <v>104970898</v>
      </c>
    </row>
    <row r="26903" spans="6:6">
      <c r="F26903" s="77">
        <v>104970902</v>
      </c>
    </row>
    <row r="26904" spans="6:6">
      <c r="F26904" s="77">
        <v>104970904</v>
      </c>
    </row>
    <row r="26905" spans="6:6">
      <c r="F26905" s="77">
        <v>104970906</v>
      </c>
    </row>
    <row r="26906" spans="6:6">
      <c r="F26906" s="77">
        <v>104970908</v>
      </c>
    </row>
    <row r="26907" spans="6:6">
      <c r="F26907" s="77">
        <v>104970909</v>
      </c>
    </row>
    <row r="26908" spans="6:6">
      <c r="F26908" s="77">
        <v>104970913</v>
      </c>
    </row>
    <row r="26909" spans="6:6">
      <c r="F26909" s="77">
        <v>104970914</v>
      </c>
    </row>
    <row r="26910" spans="6:6">
      <c r="F26910" s="77">
        <v>104970926</v>
      </c>
    </row>
    <row r="26911" spans="6:6">
      <c r="F26911" s="77">
        <v>104970927</v>
      </c>
    </row>
    <row r="26912" spans="6:6">
      <c r="F26912" s="77">
        <v>104970930</v>
      </c>
    </row>
    <row r="26913" spans="6:6">
      <c r="F26913" s="77">
        <v>104970931</v>
      </c>
    </row>
    <row r="26914" spans="6:6">
      <c r="F26914" s="77">
        <v>104970934</v>
      </c>
    </row>
    <row r="26915" spans="6:6">
      <c r="F26915" s="77">
        <v>104970937</v>
      </c>
    </row>
    <row r="26916" spans="6:6">
      <c r="F26916" s="77">
        <v>104970940</v>
      </c>
    </row>
    <row r="26917" spans="6:6">
      <c r="F26917" s="77">
        <v>104970942</v>
      </c>
    </row>
    <row r="26918" spans="6:6">
      <c r="F26918" s="77">
        <v>104970943</v>
      </c>
    </row>
    <row r="26919" spans="6:6">
      <c r="F26919" s="77">
        <v>104970945</v>
      </c>
    </row>
    <row r="26920" spans="6:6">
      <c r="F26920" s="77">
        <v>104970947</v>
      </c>
    </row>
    <row r="26921" spans="6:6">
      <c r="F26921" s="77">
        <v>104970948</v>
      </c>
    </row>
    <row r="26922" spans="6:6">
      <c r="F26922" s="77">
        <v>104970949</v>
      </c>
    </row>
    <row r="26923" spans="6:6">
      <c r="F26923" s="77">
        <v>104970951</v>
      </c>
    </row>
    <row r="26924" spans="6:6">
      <c r="F26924" s="77">
        <v>104970952</v>
      </c>
    </row>
    <row r="26925" spans="6:6">
      <c r="F26925" s="77">
        <v>104970954</v>
      </c>
    </row>
    <row r="26926" spans="6:6">
      <c r="F26926" s="77">
        <v>104970955</v>
      </c>
    </row>
    <row r="26927" spans="6:6">
      <c r="F26927" s="77">
        <v>104970957</v>
      </c>
    </row>
    <row r="26928" spans="6:6">
      <c r="F26928" s="77">
        <v>104970966</v>
      </c>
    </row>
    <row r="26929" spans="6:6">
      <c r="F26929" s="77">
        <v>104970970</v>
      </c>
    </row>
    <row r="26930" spans="6:6">
      <c r="F26930" s="77">
        <v>104970972</v>
      </c>
    </row>
    <row r="26931" spans="6:6">
      <c r="F26931" s="77">
        <v>104970973</v>
      </c>
    </row>
    <row r="26932" spans="6:6">
      <c r="F26932" s="77">
        <v>104970974</v>
      </c>
    </row>
    <row r="26933" spans="6:6">
      <c r="F26933" s="77">
        <v>104970976</v>
      </c>
    </row>
    <row r="26934" spans="6:6">
      <c r="F26934" s="77">
        <v>104970977</v>
      </c>
    </row>
    <row r="26935" spans="6:6">
      <c r="F26935" s="77">
        <v>104970979</v>
      </c>
    </row>
    <row r="26936" spans="6:6">
      <c r="F26936" s="77">
        <v>104970981</v>
      </c>
    </row>
    <row r="26937" spans="6:6">
      <c r="F26937" s="77">
        <v>104970982</v>
      </c>
    </row>
    <row r="26938" spans="6:6">
      <c r="F26938" s="77">
        <v>104970985</v>
      </c>
    </row>
    <row r="26939" spans="6:6">
      <c r="F26939" s="77">
        <v>104971000</v>
      </c>
    </row>
    <row r="26940" spans="6:6">
      <c r="F26940" s="77">
        <v>104971001</v>
      </c>
    </row>
    <row r="26941" spans="6:6">
      <c r="F26941" s="77">
        <v>104971004</v>
      </c>
    </row>
    <row r="26942" spans="6:6">
      <c r="F26942" s="77">
        <v>104971005</v>
      </c>
    </row>
    <row r="26943" spans="6:6">
      <c r="F26943" s="77">
        <v>104971006</v>
      </c>
    </row>
    <row r="26944" spans="6:6">
      <c r="F26944" s="77">
        <v>104971009</v>
      </c>
    </row>
    <row r="26945" spans="6:6">
      <c r="F26945" s="77">
        <v>104971015</v>
      </c>
    </row>
    <row r="26946" spans="6:6">
      <c r="F26946" s="77">
        <v>104971021</v>
      </c>
    </row>
    <row r="26947" spans="6:6">
      <c r="F26947" s="77">
        <v>104971023</v>
      </c>
    </row>
    <row r="26948" spans="6:6">
      <c r="F26948" s="77">
        <v>104971030</v>
      </c>
    </row>
    <row r="26949" spans="6:6">
      <c r="F26949" s="77">
        <v>104971031</v>
      </c>
    </row>
    <row r="26950" spans="6:6">
      <c r="F26950" s="77">
        <v>104971032</v>
      </c>
    </row>
    <row r="26951" spans="6:6">
      <c r="F26951" s="77">
        <v>104971033</v>
      </c>
    </row>
    <row r="26952" spans="6:6">
      <c r="F26952" s="77">
        <v>104971034</v>
      </c>
    </row>
    <row r="26953" spans="6:6">
      <c r="F26953" s="77">
        <v>104971035</v>
      </c>
    </row>
    <row r="26954" spans="6:6">
      <c r="F26954" s="77">
        <v>104971040</v>
      </c>
    </row>
    <row r="26955" spans="6:6">
      <c r="F26955" s="77">
        <v>104971041</v>
      </c>
    </row>
    <row r="26956" spans="6:6">
      <c r="F26956" s="77">
        <v>104971043</v>
      </c>
    </row>
    <row r="26957" spans="6:6">
      <c r="F26957" s="77">
        <v>104971044</v>
      </c>
    </row>
    <row r="26958" spans="6:6">
      <c r="F26958" s="77">
        <v>104971054</v>
      </c>
    </row>
    <row r="26959" spans="6:6">
      <c r="F26959" s="77">
        <v>104971055</v>
      </c>
    </row>
    <row r="26960" spans="6:6">
      <c r="F26960" s="77">
        <v>104971057</v>
      </c>
    </row>
    <row r="26961" spans="6:6">
      <c r="F26961" s="77">
        <v>104971058</v>
      </c>
    </row>
    <row r="26962" spans="6:6">
      <c r="F26962" s="77">
        <v>104971060</v>
      </c>
    </row>
    <row r="26963" spans="6:6">
      <c r="F26963" s="77">
        <v>104971061</v>
      </c>
    </row>
    <row r="26964" spans="6:6">
      <c r="F26964" s="77">
        <v>104971062</v>
      </c>
    </row>
    <row r="26965" spans="6:6">
      <c r="F26965" s="77">
        <v>104971065</v>
      </c>
    </row>
    <row r="26966" spans="6:6">
      <c r="F26966" s="77">
        <v>104971069</v>
      </c>
    </row>
    <row r="26967" spans="6:6">
      <c r="F26967" s="77">
        <v>104971070</v>
      </c>
    </row>
    <row r="26968" spans="6:6">
      <c r="F26968" s="77">
        <v>104971076</v>
      </c>
    </row>
    <row r="26969" spans="6:6">
      <c r="F26969" s="77">
        <v>104971077</v>
      </c>
    </row>
    <row r="26970" spans="6:6">
      <c r="F26970" s="77">
        <v>104971080</v>
      </c>
    </row>
    <row r="26971" spans="6:6">
      <c r="F26971" s="77">
        <v>104971086</v>
      </c>
    </row>
    <row r="26972" spans="6:6">
      <c r="F26972" s="77">
        <v>104971093</v>
      </c>
    </row>
    <row r="26973" spans="6:6">
      <c r="F26973" s="77">
        <v>104971094</v>
      </c>
    </row>
    <row r="26974" spans="6:6">
      <c r="F26974" s="77">
        <v>104971095</v>
      </c>
    </row>
    <row r="26975" spans="6:6">
      <c r="F26975" s="77">
        <v>104971101</v>
      </c>
    </row>
    <row r="26976" spans="6:6">
      <c r="F26976" s="77">
        <v>104971102</v>
      </c>
    </row>
    <row r="26977" spans="6:6">
      <c r="F26977" s="77">
        <v>104971103</v>
      </c>
    </row>
    <row r="26978" spans="6:6">
      <c r="F26978" s="77">
        <v>104971104</v>
      </c>
    </row>
    <row r="26979" spans="6:6">
      <c r="F26979" s="77">
        <v>104971110</v>
      </c>
    </row>
    <row r="26980" spans="6:6">
      <c r="F26980" s="77">
        <v>104971113</v>
      </c>
    </row>
    <row r="26981" spans="6:6">
      <c r="F26981" s="77">
        <v>104971118</v>
      </c>
    </row>
    <row r="26982" spans="6:6">
      <c r="F26982" s="77">
        <v>104971122</v>
      </c>
    </row>
    <row r="26983" spans="6:6">
      <c r="F26983" s="77">
        <v>104971127</v>
      </c>
    </row>
    <row r="26984" spans="6:6">
      <c r="F26984" s="77">
        <v>104971140</v>
      </c>
    </row>
    <row r="26985" spans="6:6">
      <c r="F26985" s="77">
        <v>104971141</v>
      </c>
    </row>
    <row r="26986" spans="6:6">
      <c r="F26986" s="77">
        <v>104971146</v>
      </c>
    </row>
    <row r="26987" spans="6:6">
      <c r="F26987" s="77">
        <v>104971159</v>
      </c>
    </row>
    <row r="26988" spans="6:6">
      <c r="F26988" s="77">
        <v>104971162</v>
      </c>
    </row>
    <row r="26989" spans="6:6">
      <c r="F26989" s="77">
        <v>104971165</v>
      </c>
    </row>
    <row r="26990" spans="6:6">
      <c r="F26990" s="77">
        <v>104971166</v>
      </c>
    </row>
    <row r="26991" spans="6:6">
      <c r="F26991" s="77">
        <v>104971168</v>
      </c>
    </row>
    <row r="26992" spans="6:6">
      <c r="F26992" s="77">
        <v>104971171</v>
      </c>
    </row>
    <row r="26993" spans="6:6">
      <c r="F26993" s="77">
        <v>104971177</v>
      </c>
    </row>
    <row r="26994" spans="6:6">
      <c r="F26994" s="77">
        <v>104971179</v>
      </c>
    </row>
    <row r="26995" spans="6:6">
      <c r="F26995" s="77">
        <v>104971180</v>
      </c>
    </row>
    <row r="26996" spans="6:6">
      <c r="F26996" s="77">
        <v>104971181</v>
      </c>
    </row>
    <row r="26997" spans="6:6">
      <c r="F26997" s="77">
        <v>104971186</v>
      </c>
    </row>
    <row r="26998" spans="6:6">
      <c r="F26998" s="77">
        <v>104971199</v>
      </c>
    </row>
    <row r="26999" spans="6:6">
      <c r="F26999" s="77">
        <v>104971203</v>
      </c>
    </row>
    <row r="27000" spans="6:6">
      <c r="F27000" s="77">
        <v>104971204</v>
      </c>
    </row>
    <row r="27001" spans="6:6">
      <c r="F27001" s="77">
        <v>104971206</v>
      </c>
    </row>
    <row r="27002" spans="6:6">
      <c r="F27002" s="77">
        <v>104971207</v>
      </c>
    </row>
    <row r="27003" spans="6:6">
      <c r="F27003" s="77">
        <v>104971208</v>
      </c>
    </row>
    <row r="27004" spans="6:6">
      <c r="F27004" s="77">
        <v>104971210</v>
      </c>
    </row>
    <row r="27005" spans="6:6">
      <c r="F27005" s="77">
        <v>104971212</v>
      </c>
    </row>
    <row r="27006" spans="6:6">
      <c r="F27006" s="77">
        <v>104971213</v>
      </c>
    </row>
    <row r="27007" spans="6:6">
      <c r="F27007" s="77">
        <v>104971216</v>
      </c>
    </row>
    <row r="27008" spans="6:6">
      <c r="F27008" s="77">
        <v>104971217</v>
      </c>
    </row>
    <row r="27009" spans="6:6">
      <c r="F27009" s="77">
        <v>104971220</v>
      </c>
    </row>
    <row r="27010" spans="6:6">
      <c r="F27010" s="77">
        <v>104971223</v>
      </c>
    </row>
    <row r="27011" spans="6:6">
      <c r="F27011" s="77">
        <v>104971224</v>
      </c>
    </row>
    <row r="27012" spans="6:6">
      <c r="F27012" s="77">
        <v>104971226</v>
      </c>
    </row>
    <row r="27013" spans="6:6">
      <c r="F27013" s="77">
        <v>104971229</v>
      </c>
    </row>
    <row r="27014" spans="6:6">
      <c r="F27014" s="77">
        <v>104971230</v>
      </c>
    </row>
    <row r="27015" spans="6:6">
      <c r="F27015" s="77">
        <v>104971234</v>
      </c>
    </row>
    <row r="27016" spans="6:6">
      <c r="F27016" s="77">
        <v>104971235</v>
      </c>
    </row>
    <row r="27017" spans="6:6">
      <c r="F27017" s="77">
        <v>104971236</v>
      </c>
    </row>
    <row r="27018" spans="6:6">
      <c r="F27018" s="77">
        <v>104971237</v>
      </c>
    </row>
    <row r="27019" spans="6:6">
      <c r="F27019" s="77">
        <v>104971238</v>
      </c>
    </row>
    <row r="27020" spans="6:6">
      <c r="F27020" s="77">
        <v>104971240</v>
      </c>
    </row>
    <row r="27021" spans="6:6">
      <c r="F27021" s="77">
        <v>104971253</v>
      </c>
    </row>
    <row r="27022" spans="6:6">
      <c r="F27022" s="77">
        <v>104971255</v>
      </c>
    </row>
    <row r="27023" spans="6:6">
      <c r="F27023" s="77">
        <v>104971258</v>
      </c>
    </row>
    <row r="27024" spans="6:6">
      <c r="F27024" s="77">
        <v>104971259</v>
      </c>
    </row>
    <row r="27025" spans="6:6">
      <c r="F27025" s="77">
        <v>104971266</v>
      </c>
    </row>
    <row r="27026" spans="6:6">
      <c r="F27026" s="77">
        <v>104971267</v>
      </c>
    </row>
    <row r="27027" spans="6:6">
      <c r="F27027" s="77">
        <v>104971269</v>
      </c>
    </row>
    <row r="27028" spans="6:6">
      <c r="F27028" s="77">
        <v>104971270</v>
      </c>
    </row>
    <row r="27029" spans="6:6">
      <c r="F27029" s="77">
        <v>104971273</v>
      </c>
    </row>
    <row r="27030" spans="6:6">
      <c r="F27030" s="77">
        <v>104971282</v>
      </c>
    </row>
    <row r="27031" spans="6:6">
      <c r="F27031" s="77">
        <v>104971286</v>
      </c>
    </row>
    <row r="27032" spans="6:6">
      <c r="F27032" s="77">
        <v>104971288</v>
      </c>
    </row>
    <row r="27033" spans="6:6">
      <c r="F27033" s="77">
        <v>104971291</v>
      </c>
    </row>
    <row r="27034" spans="6:6">
      <c r="F27034" s="77">
        <v>104971292</v>
      </c>
    </row>
    <row r="27035" spans="6:6">
      <c r="F27035" s="77">
        <v>104971296</v>
      </c>
    </row>
    <row r="27036" spans="6:6">
      <c r="F27036" s="77">
        <v>104971297</v>
      </c>
    </row>
    <row r="27037" spans="6:6">
      <c r="F27037" s="77">
        <v>104971298</v>
      </c>
    </row>
    <row r="27038" spans="6:6">
      <c r="F27038" s="77">
        <v>104971299</v>
      </c>
    </row>
    <row r="27039" spans="6:6">
      <c r="F27039" s="77">
        <v>104971300</v>
      </c>
    </row>
    <row r="27040" spans="6:6">
      <c r="F27040" s="77">
        <v>104971301</v>
      </c>
    </row>
    <row r="27041" spans="6:6">
      <c r="F27041" s="77">
        <v>104971306</v>
      </c>
    </row>
    <row r="27042" spans="6:6">
      <c r="F27042" s="77">
        <v>104971307</v>
      </c>
    </row>
    <row r="27043" spans="6:6">
      <c r="F27043" s="77">
        <v>104971312</v>
      </c>
    </row>
    <row r="27044" spans="6:6">
      <c r="F27044" s="77">
        <v>104971315</v>
      </c>
    </row>
    <row r="27045" spans="6:6">
      <c r="F27045" s="77">
        <v>104971316</v>
      </c>
    </row>
    <row r="27046" spans="6:6">
      <c r="F27046" s="77">
        <v>104971319</v>
      </c>
    </row>
    <row r="27047" spans="6:6">
      <c r="F27047" s="77">
        <v>104971325</v>
      </c>
    </row>
    <row r="27048" spans="6:6">
      <c r="F27048" s="77">
        <v>104971329</v>
      </c>
    </row>
    <row r="27049" spans="6:6">
      <c r="F27049" s="77">
        <v>104971332</v>
      </c>
    </row>
    <row r="27050" spans="6:6">
      <c r="F27050" s="77">
        <v>104971336</v>
      </c>
    </row>
    <row r="27051" spans="6:6">
      <c r="F27051" s="77">
        <v>104971342</v>
      </c>
    </row>
    <row r="27052" spans="6:6">
      <c r="F27052" s="77">
        <v>104971344</v>
      </c>
    </row>
    <row r="27053" spans="6:6">
      <c r="F27053" s="77">
        <v>104971345</v>
      </c>
    </row>
    <row r="27054" spans="6:6">
      <c r="F27054" s="77">
        <v>104971346</v>
      </c>
    </row>
    <row r="27055" spans="6:6">
      <c r="F27055" s="77">
        <v>104971349</v>
      </c>
    </row>
    <row r="27056" spans="6:6">
      <c r="F27056" s="77">
        <v>104971350</v>
      </c>
    </row>
    <row r="27057" spans="6:6">
      <c r="F27057" s="77">
        <v>104971353</v>
      </c>
    </row>
    <row r="27058" spans="6:6">
      <c r="F27058" s="77">
        <v>104971359</v>
      </c>
    </row>
    <row r="27059" spans="6:6">
      <c r="F27059" s="77">
        <v>104971363</v>
      </c>
    </row>
    <row r="27060" spans="6:6">
      <c r="F27060" s="77">
        <v>104971364</v>
      </c>
    </row>
    <row r="27061" spans="6:6">
      <c r="F27061" s="77">
        <v>104971365</v>
      </c>
    </row>
    <row r="27062" spans="6:6">
      <c r="F27062" s="77">
        <v>104971369</v>
      </c>
    </row>
    <row r="27063" spans="6:6">
      <c r="F27063" s="77">
        <v>104971373</v>
      </c>
    </row>
    <row r="27064" spans="6:6">
      <c r="F27064" s="77">
        <v>104971374</v>
      </c>
    </row>
    <row r="27065" spans="6:6">
      <c r="F27065" s="77">
        <v>104971377</v>
      </c>
    </row>
    <row r="27066" spans="6:6">
      <c r="F27066" s="77">
        <v>104971378</v>
      </c>
    </row>
    <row r="27067" spans="6:6">
      <c r="F27067" s="77">
        <v>104971381</v>
      </c>
    </row>
    <row r="27068" spans="6:6">
      <c r="F27068" s="77">
        <v>104971382</v>
      </c>
    </row>
    <row r="27069" spans="6:6">
      <c r="F27069" s="77">
        <v>104971383</v>
      </c>
    </row>
    <row r="27070" spans="6:6">
      <c r="F27070" s="77">
        <v>104971386</v>
      </c>
    </row>
    <row r="27071" spans="6:6">
      <c r="F27071" s="77">
        <v>104971388</v>
      </c>
    </row>
    <row r="27072" spans="6:6">
      <c r="F27072" s="77">
        <v>104971390</v>
      </c>
    </row>
    <row r="27073" spans="6:6">
      <c r="F27073" s="77">
        <v>104971397</v>
      </c>
    </row>
    <row r="27074" spans="6:6">
      <c r="F27074" s="77">
        <v>104971398</v>
      </c>
    </row>
    <row r="27075" spans="6:6">
      <c r="F27075" s="77">
        <v>104971400</v>
      </c>
    </row>
    <row r="27076" spans="6:6">
      <c r="F27076" s="77">
        <v>104971401</v>
      </c>
    </row>
    <row r="27077" spans="6:6">
      <c r="F27077" s="77">
        <v>104971402</v>
      </c>
    </row>
    <row r="27078" spans="6:6">
      <c r="F27078" s="77">
        <v>104971405</v>
      </c>
    </row>
    <row r="27079" spans="6:6">
      <c r="F27079" s="77">
        <v>104971407</v>
      </c>
    </row>
    <row r="27080" spans="6:6">
      <c r="F27080" s="77">
        <v>104971408</v>
      </c>
    </row>
    <row r="27081" spans="6:6">
      <c r="F27081" s="77">
        <v>104971424</v>
      </c>
    </row>
    <row r="27082" spans="6:6">
      <c r="F27082" s="77">
        <v>104971425</v>
      </c>
    </row>
    <row r="27083" spans="6:6">
      <c r="F27083" s="77">
        <v>104971426</v>
      </c>
    </row>
    <row r="27084" spans="6:6">
      <c r="F27084" s="77">
        <v>104971427</v>
      </c>
    </row>
    <row r="27085" spans="6:6">
      <c r="F27085" s="77">
        <v>104971432</v>
      </c>
    </row>
    <row r="27086" spans="6:6">
      <c r="F27086" s="77">
        <v>104971436</v>
      </c>
    </row>
    <row r="27087" spans="6:6">
      <c r="F27087" s="77">
        <v>104971464</v>
      </c>
    </row>
    <row r="27088" spans="6:6">
      <c r="F27088" s="77">
        <v>104971465</v>
      </c>
    </row>
    <row r="27089" spans="6:6">
      <c r="F27089" s="77">
        <v>104971474</v>
      </c>
    </row>
    <row r="27090" spans="6:6">
      <c r="F27090" s="77">
        <v>104971493</v>
      </c>
    </row>
    <row r="27091" spans="6:6">
      <c r="F27091" s="77">
        <v>104971494</v>
      </c>
    </row>
    <row r="27092" spans="6:6">
      <c r="F27092" s="77">
        <v>104971496</v>
      </c>
    </row>
    <row r="27093" spans="6:6">
      <c r="F27093" s="77">
        <v>104971497</v>
      </c>
    </row>
    <row r="27094" spans="6:6">
      <c r="F27094" s="77">
        <v>104971498</v>
      </c>
    </row>
    <row r="27095" spans="6:6">
      <c r="F27095" s="77">
        <v>104971501</v>
      </c>
    </row>
    <row r="27096" spans="6:6">
      <c r="F27096" s="77">
        <v>104971503</v>
      </c>
    </row>
    <row r="27097" spans="6:6">
      <c r="F27097" s="77">
        <v>104971507</v>
      </c>
    </row>
    <row r="27098" spans="6:6">
      <c r="F27098" s="77">
        <v>104971508</v>
      </c>
    </row>
    <row r="27099" spans="6:6">
      <c r="F27099" s="77">
        <v>104971510</v>
      </c>
    </row>
    <row r="27100" spans="6:6">
      <c r="F27100" s="77">
        <v>104971520</v>
      </c>
    </row>
    <row r="27101" spans="6:6">
      <c r="F27101" s="77">
        <v>104971522</v>
      </c>
    </row>
    <row r="27102" spans="6:6">
      <c r="F27102" s="77">
        <v>104971535</v>
      </c>
    </row>
    <row r="27103" spans="6:6">
      <c r="F27103" s="77">
        <v>104971541</v>
      </c>
    </row>
    <row r="27104" spans="6:6">
      <c r="F27104" s="77">
        <v>104971545</v>
      </c>
    </row>
    <row r="27105" spans="6:6">
      <c r="F27105" s="77">
        <v>104971547</v>
      </c>
    </row>
    <row r="27106" spans="6:6">
      <c r="F27106" s="77">
        <v>104971550</v>
      </c>
    </row>
    <row r="27107" spans="6:6">
      <c r="F27107" s="77">
        <v>104971572</v>
      </c>
    </row>
    <row r="27108" spans="6:6">
      <c r="F27108" s="77">
        <v>104971583</v>
      </c>
    </row>
    <row r="27109" spans="6:6">
      <c r="F27109" s="77">
        <v>104971585</v>
      </c>
    </row>
    <row r="27110" spans="6:6">
      <c r="F27110" s="77">
        <v>104971588</v>
      </c>
    </row>
    <row r="27111" spans="6:6">
      <c r="F27111" s="77">
        <v>104971592</v>
      </c>
    </row>
    <row r="27112" spans="6:6">
      <c r="F27112" s="77">
        <v>104971607</v>
      </c>
    </row>
    <row r="27113" spans="6:6">
      <c r="F27113" s="77">
        <v>104971608</v>
      </c>
    </row>
    <row r="27114" spans="6:6">
      <c r="F27114" s="77">
        <v>104971609</v>
      </c>
    </row>
    <row r="27115" spans="6:6">
      <c r="F27115" s="77">
        <v>104971610</v>
      </c>
    </row>
    <row r="27116" spans="6:6">
      <c r="F27116" s="77">
        <v>104971613</v>
      </c>
    </row>
    <row r="27117" spans="6:6">
      <c r="F27117" s="77">
        <v>104971615</v>
      </c>
    </row>
    <row r="27118" spans="6:6">
      <c r="F27118" s="77">
        <v>104971616</v>
      </c>
    </row>
    <row r="27119" spans="6:6">
      <c r="F27119" s="77">
        <v>104971628</v>
      </c>
    </row>
    <row r="27120" spans="6:6">
      <c r="F27120" s="77">
        <v>104971636</v>
      </c>
    </row>
    <row r="27121" spans="6:6">
      <c r="F27121" s="77">
        <v>104971638</v>
      </c>
    </row>
    <row r="27122" spans="6:6">
      <c r="F27122" s="77">
        <v>104971647</v>
      </c>
    </row>
    <row r="27123" spans="6:6">
      <c r="F27123" s="77">
        <v>104971649</v>
      </c>
    </row>
    <row r="27124" spans="6:6">
      <c r="F27124" s="77">
        <v>104971650</v>
      </c>
    </row>
    <row r="27125" spans="6:6">
      <c r="F27125" s="77">
        <v>104971651</v>
      </c>
    </row>
    <row r="27126" spans="6:6">
      <c r="F27126" s="77">
        <v>104971669</v>
      </c>
    </row>
    <row r="27127" spans="6:6">
      <c r="F27127" s="77">
        <v>104971670</v>
      </c>
    </row>
    <row r="27128" spans="6:6">
      <c r="F27128" s="77">
        <v>104971674</v>
      </c>
    </row>
    <row r="27129" spans="6:6">
      <c r="F27129" s="77">
        <v>104971676</v>
      </c>
    </row>
    <row r="27130" spans="6:6">
      <c r="F27130" s="77">
        <v>104971677</v>
      </c>
    </row>
    <row r="27131" spans="6:6">
      <c r="F27131" s="77">
        <v>104971683</v>
      </c>
    </row>
    <row r="27132" spans="6:6">
      <c r="F27132" s="77">
        <v>104971686</v>
      </c>
    </row>
    <row r="27133" spans="6:6">
      <c r="F27133" s="77">
        <v>104971690</v>
      </c>
    </row>
    <row r="27134" spans="6:6">
      <c r="F27134" s="77">
        <v>104971691</v>
      </c>
    </row>
    <row r="27135" spans="6:6">
      <c r="F27135" s="77">
        <v>104971707</v>
      </c>
    </row>
    <row r="27136" spans="6:6">
      <c r="F27136" s="77">
        <v>104971723</v>
      </c>
    </row>
    <row r="27137" spans="6:6">
      <c r="F27137" s="77">
        <v>104971724</v>
      </c>
    </row>
    <row r="27138" spans="6:6">
      <c r="F27138" s="77">
        <v>104971725</v>
      </c>
    </row>
    <row r="27139" spans="6:6">
      <c r="F27139" s="77">
        <v>104971726</v>
      </c>
    </row>
    <row r="27140" spans="6:6">
      <c r="F27140" s="77">
        <v>104971747</v>
      </c>
    </row>
    <row r="27141" spans="6:6">
      <c r="F27141" s="77">
        <v>104971754</v>
      </c>
    </row>
    <row r="27142" spans="6:6">
      <c r="F27142" s="77">
        <v>104971756</v>
      </c>
    </row>
    <row r="27143" spans="6:6">
      <c r="F27143" s="77">
        <v>104971763</v>
      </c>
    </row>
    <row r="27144" spans="6:6">
      <c r="F27144" s="77">
        <v>104971767</v>
      </c>
    </row>
    <row r="27145" spans="6:6">
      <c r="F27145" s="77">
        <v>104971768</v>
      </c>
    </row>
    <row r="27146" spans="6:6">
      <c r="F27146" s="77">
        <v>104971769</v>
      </c>
    </row>
    <row r="27147" spans="6:6">
      <c r="F27147" s="77">
        <v>104971807</v>
      </c>
    </row>
    <row r="27148" spans="6:6">
      <c r="F27148" s="77">
        <v>104971814</v>
      </c>
    </row>
    <row r="27149" spans="6:6">
      <c r="F27149" s="77">
        <v>104971817</v>
      </c>
    </row>
    <row r="27150" spans="6:6">
      <c r="F27150" s="77">
        <v>104971820</v>
      </c>
    </row>
    <row r="27151" spans="6:6">
      <c r="F27151" s="77">
        <v>104971821</v>
      </c>
    </row>
    <row r="27152" spans="6:6">
      <c r="F27152" s="77">
        <v>104971824</v>
      </c>
    </row>
    <row r="27153" spans="6:6">
      <c r="F27153" s="77">
        <v>104971832</v>
      </c>
    </row>
    <row r="27154" spans="6:6">
      <c r="F27154" s="77">
        <v>104971834</v>
      </c>
    </row>
    <row r="27155" spans="6:6">
      <c r="F27155" s="77">
        <v>104971841</v>
      </c>
    </row>
    <row r="27156" spans="6:6">
      <c r="F27156" s="77">
        <v>104971843</v>
      </c>
    </row>
    <row r="27157" spans="6:6">
      <c r="F27157" s="77">
        <v>104971845</v>
      </c>
    </row>
    <row r="27158" spans="6:6">
      <c r="F27158" s="77">
        <v>104971852</v>
      </c>
    </row>
    <row r="27159" spans="6:6">
      <c r="F27159" s="77">
        <v>104971855</v>
      </c>
    </row>
    <row r="27160" spans="6:6">
      <c r="F27160" s="77">
        <v>104971864</v>
      </c>
    </row>
    <row r="27161" spans="6:6">
      <c r="F27161" s="77">
        <v>104971869</v>
      </c>
    </row>
    <row r="27162" spans="6:6">
      <c r="F27162" s="77">
        <v>104971890</v>
      </c>
    </row>
    <row r="27163" spans="6:6">
      <c r="F27163" s="77">
        <v>104971894</v>
      </c>
    </row>
    <row r="27164" spans="6:6">
      <c r="F27164" s="77">
        <v>104971902</v>
      </c>
    </row>
    <row r="27165" spans="6:6">
      <c r="F27165" s="77">
        <v>104971909</v>
      </c>
    </row>
    <row r="27166" spans="6:6">
      <c r="F27166" s="77">
        <v>104971910</v>
      </c>
    </row>
    <row r="27167" spans="6:6">
      <c r="F27167" s="77">
        <v>104971924</v>
      </c>
    </row>
    <row r="27168" spans="6:6">
      <c r="F27168" s="77">
        <v>104971926</v>
      </c>
    </row>
    <row r="27169" spans="6:6">
      <c r="F27169" s="77">
        <v>104971936</v>
      </c>
    </row>
    <row r="27170" spans="6:6">
      <c r="F27170" s="77">
        <v>104971938</v>
      </c>
    </row>
    <row r="27171" spans="6:6">
      <c r="F27171" s="77">
        <v>104971940</v>
      </c>
    </row>
    <row r="27172" spans="6:6">
      <c r="F27172" s="77">
        <v>104971941</v>
      </c>
    </row>
    <row r="27173" spans="6:6">
      <c r="F27173" s="77">
        <v>104971946</v>
      </c>
    </row>
    <row r="27174" spans="6:6">
      <c r="F27174" s="77">
        <v>104971948</v>
      </c>
    </row>
    <row r="27175" spans="6:6">
      <c r="F27175" s="77">
        <v>104971957</v>
      </c>
    </row>
    <row r="27176" spans="6:6">
      <c r="F27176" s="77">
        <v>104971960</v>
      </c>
    </row>
    <row r="27177" spans="6:6">
      <c r="F27177" s="77">
        <v>104971962</v>
      </c>
    </row>
    <row r="27178" spans="6:6">
      <c r="F27178" s="77">
        <v>104971963</v>
      </c>
    </row>
    <row r="27179" spans="6:6">
      <c r="F27179" s="77">
        <v>104971964</v>
      </c>
    </row>
    <row r="27180" spans="6:6">
      <c r="F27180" s="77">
        <v>104971971</v>
      </c>
    </row>
    <row r="27181" spans="6:6">
      <c r="F27181" s="77">
        <v>104971979</v>
      </c>
    </row>
    <row r="27182" spans="6:6">
      <c r="F27182" s="77">
        <v>104971980</v>
      </c>
    </row>
    <row r="27183" spans="6:6">
      <c r="F27183" s="77">
        <v>104971982</v>
      </c>
    </row>
    <row r="27184" spans="6:6">
      <c r="F27184" s="77">
        <v>104971984</v>
      </c>
    </row>
    <row r="27185" spans="6:6">
      <c r="F27185" s="77">
        <v>104971985</v>
      </c>
    </row>
    <row r="27186" spans="6:6">
      <c r="F27186" s="77">
        <v>104972001</v>
      </c>
    </row>
    <row r="27187" spans="6:6">
      <c r="F27187" s="77">
        <v>104972003</v>
      </c>
    </row>
    <row r="27188" spans="6:6">
      <c r="F27188" s="77">
        <v>104972004</v>
      </c>
    </row>
    <row r="27189" spans="6:6">
      <c r="F27189" s="77">
        <v>104972008</v>
      </c>
    </row>
    <row r="27190" spans="6:6">
      <c r="F27190" s="77">
        <v>104972012</v>
      </c>
    </row>
    <row r="27191" spans="6:6">
      <c r="F27191" s="77">
        <v>104972013</v>
      </c>
    </row>
    <row r="27192" spans="6:6">
      <c r="F27192" s="77">
        <v>104972023</v>
      </c>
    </row>
    <row r="27193" spans="6:6">
      <c r="F27193" s="77">
        <v>104972024</v>
      </c>
    </row>
    <row r="27194" spans="6:6">
      <c r="F27194" s="77">
        <v>104972026</v>
      </c>
    </row>
    <row r="27195" spans="6:6">
      <c r="F27195" s="77">
        <v>104972029</v>
      </c>
    </row>
    <row r="27196" spans="6:6">
      <c r="F27196" s="77">
        <v>104972030</v>
      </c>
    </row>
    <row r="27197" spans="6:6">
      <c r="F27197" s="77">
        <v>104972031</v>
      </c>
    </row>
    <row r="27198" spans="6:6">
      <c r="F27198" s="77">
        <v>104972034</v>
      </c>
    </row>
    <row r="27199" spans="6:6">
      <c r="F27199" s="77">
        <v>104972036</v>
      </c>
    </row>
    <row r="27200" spans="6:6">
      <c r="F27200" s="77">
        <v>104972037</v>
      </c>
    </row>
    <row r="27201" spans="6:6">
      <c r="F27201" s="77">
        <v>104972045</v>
      </c>
    </row>
    <row r="27202" spans="6:6">
      <c r="F27202" s="77">
        <v>104972048</v>
      </c>
    </row>
    <row r="27203" spans="6:6">
      <c r="F27203" s="77">
        <v>104972052</v>
      </c>
    </row>
    <row r="27204" spans="6:6">
      <c r="F27204" s="77">
        <v>104972053</v>
      </c>
    </row>
    <row r="27205" spans="6:6">
      <c r="F27205" s="77">
        <v>104972058</v>
      </c>
    </row>
    <row r="27206" spans="6:6">
      <c r="F27206" s="77">
        <v>104972065</v>
      </c>
    </row>
    <row r="27207" spans="6:6">
      <c r="F27207" s="77">
        <v>104972068</v>
      </c>
    </row>
    <row r="27208" spans="6:6">
      <c r="F27208" s="77">
        <v>104972069</v>
      </c>
    </row>
    <row r="27209" spans="6:6">
      <c r="F27209" s="77">
        <v>104972076</v>
      </c>
    </row>
    <row r="27210" spans="6:6">
      <c r="F27210" s="77">
        <v>104972083</v>
      </c>
    </row>
    <row r="27211" spans="6:6">
      <c r="F27211" s="77">
        <v>104972107</v>
      </c>
    </row>
    <row r="27212" spans="6:6">
      <c r="F27212" s="77">
        <v>104972108</v>
      </c>
    </row>
    <row r="27213" spans="6:6">
      <c r="F27213" s="77">
        <v>104972110</v>
      </c>
    </row>
    <row r="27214" spans="6:6">
      <c r="F27214" s="77">
        <v>104972113</v>
      </c>
    </row>
    <row r="27215" spans="6:6">
      <c r="F27215" s="77">
        <v>104972114</v>
      </c>
    </row>
    <row r="27216" spans="6:6">
      <c r="F27216" s="77">
        <v>104972115</v>
      </c>
    </row>
    <row r="27217" spans="6:6">
      <c r="F27217" s="77">
        <v>104972118</v>
      </c>
    </row>
    <row r="27218" spans="6:6">
      <c r="F27218" s="77">
        <v>104972119</v>
      </c>
    </row>
    <row r="27219" spans="6:6">
      <c r="F27219" s="77">
        <v>104972124</v>
      </c>
    </row>
    <row r="27220" spans="6:6">
      <c r="F27220" s="77">
        <v>104972125</v>
      </c>
    </row>
    <row r="27221" spans="6:6">
      <c r="F27221" s="77">
        <v>104972127</v>
      </c>
    </row>
    <row r="27222" spans="6:6">
      <c r="F27222" s="77">
        <v>104972128</v>
      </c>
    </row>
    <row r="27223" spans="6:6">
      <c r="F27223" s="77">
        <v>104972131</v>
      </c>
    </row>
    <row r="27224" spans="6:6">
      <c r="F27224" s="77">
        <v>104972133</v>
      </c>
    </row>
    <row r="27225" spans="6:6">
      <c r="F27225" s="77">
        <v>104972141</v>
      </c>
    </row>
    <row r="27226" spans="6:6">
      <c r="F27226" s="77">
        <v>104972144</v>
      </c>
    </row>
    <row r="27227" spans="6:6">
      <c r="F27227" s="77">
        <v>104972145</v>
      </c>
    </row>
    <row r="27228" spans="6:6">
      <c r="F27228" s="77">
        <v>104972146</v>
      </c>
    </row>
    <row r="27229" spans="6:6">
      <c r="F27229" s="77">
        <v>104972159</v>
      </c>
    </row>
    <row r="27230" spans="6:6">
      <c r="F27230" s="77">
        <v>104972162</v>
      </c>
    </row>
    <row r="27231" spans="6:6">
      <c r="F27231" s="77">
        <v>104972164</v>
      </c>
    </row>
    <row r="27232" spans="6:6">
      <c r="F27232" s="77">
        <v>104972173</v>
      </c>
    </row>
    <row r="27233" spans="6:6">
      <c r="F27233" s="77">
        <v>104972175</v>
      </c>
    </row>
    <row r="27234" spans="6:6">
      <c r="F27234" s="77">
        <v>104972176</v>
      </c>
    </row>
    <row r="27235" spans="6:6">
      <c r="F27235" s="77">
        <v>104972193</v>
      </c>
    </row>
    <row r="27236" spans="6:6">
      <c r="F27236" s="77">
        <v>104972195</v>
      </c>
    </row>
    <row r="27237" spans="6:6">
      <c r="F27237" s="77">
        <v>104972200</v>
      </c>
    </row>
    <row r="27238" spans="6:6">
      <c r="F27238" s="77">
        <v>104972201</v>
      </c>
    </row>
    <row r="27239" spans="6:6">
      <c r="F27239" s="77">
        <v>104972216</v>
      </c>
    </row>
    <row r="27240" spans="6:6">
      <c r="F27240" s="77">
        <v>104972219</v>
      </c>
    </row>
    <row r="27241" spans="6:6">
      <c r="F27241" s="77">
        <v>104972221</v>
      </c>
    </row>
    <row r="27242" spans="6:6">
      <c r="F27242" s="77">
        <v>104972252</v>
      </c>
    </row>
    <row r="27243" spans="6:6">
      <c r="F27243" s="77">
        <v>104972256</v>
      </c>
    </row>
    <row r="27244" spans="6:6">
      <c r="F27244" s="77">
        <v>104972259</v>
      </c>
    </row>
    <row r="27245" spans="6:6">
      <c r="F27245" s="77">
        <v>104972270</v>
      </c>
    </row>
    <row r="27246" spans="6:6">
      <c r="F27246" s="77">
        <v>104972274</v>
      </c>
    </row>
    <row r="27247" spans="6:6">
      <c r="F27247" s="77">
        <v>104972276</v>
      </c>
    </row>
    <row r="27248" spans="6:6">
      <c r="F27248" s="77">
        <v>104972285</v>
      </c>
    </row>
    <row r="27249" spans="6:6">
      <c r="F27249" s="77">
        <v>104972288</v>
      </c>
    </row>
    <row r="27250" spans="6:6">
      <c r="F27250" s="77">
        <v>104972289</v>
      </c>
    </row>
    <row r="27251" spans="6:6">
      <c r="F27251" s="77">
        <v>104972290</v>
      </c>
    </row>
    <row r="27252" spans="6:6">
      <c r="F27252" s="77">
        <v>104972293</v>
      </c>
    </row>
    <row r="27253" spans="6:6">
      <c r="F27253" s="77">
        <v>104972294</v>
      </c>
    </row>
    <row r="27254" spans="6:6">
      <c r="F27254" s="77">
        <v>104972305</v>
      </c>
    </row>
    <row r="27255" spans="6:6">
      <c r="F27255" s="77">
        <v>104972306</v>
      </c>
    </row>
    <row r="27256" spans="6:6">
      <c r="F27256" s="77">
        <v>104972309</v>
      </c>
    </row>
    <row r="27257" spans="6:6">
      <c r="F27257" s="77">
        <v>104972311</v>
      </c>
    </row>
    <row r="27258" spans="6:6">
      <c r="F27258" s="77">
        <v>104972312</v>
      </c>
    </row>
    <row r="27259" spans="6:6">
      <c r="F27259" s="77">
        <v>104972316</v>
      </c>
    </row>
    <row r="27260" spans="6:6">
      <c r="F27260" s="77">
        <v>104972318</v>
      </c>
    </row>
    <row r="27261" spans="6:6">
      <c r="F27261" s="77">
        <v>104972322</v>
      </c>
    </row>
    <row r="27262" spans="6:6">
      <c r="F27262" s="77">
        <v>104972327</v>
      </c>
    </row>
    <row r="27263" spans="6:6">
      <c r="F27263" s="77">
        <v>104972328</v>
      </c>
    </row>
    <row r="27264" spans="6:6">
      <c r="F27264" s="77">
        <v>104972329</v>
      </c>
    </row>
    <row r="27265" spans="6:6">
      <c r="F27265" s="77">
        <v>104972331</v>
      </c>
    </row>
    <row r="27266" spans="6:6">
      <c r="F27266" s="77">
        <v>104972332</v>
      </c>
    </row>
    <row r="27267" spans="6:6">
      <c r="F27267" s="77">
        <v>104972334</v>
      </c>
    </row>
    <row r="27268" spans="6:6">
      <c r="F27268" s="77">
        <v>104972335</v>
      </c>
    </row>
    <row r="27269" spans="6:6">
      <c r="F27269" s="77">
        <v>104972336</v>
      </c>
    </row>
    <row r="27270" spans="6:6">
      <c r="F27270" s="77">
        <v>104972337</v>
      </c>
    </row>
    <row r="27271" spans="6:6">
      <c r="F27271" s="77">
        <v>104972343</v>
      </c>
    </row>
    <row r="27272" spans="6:6">
      <c r="F27272" s="77">
        <v>104972346</v>
      </c>
    </row>
    <row r="27273" spans="6:6">
      <c r="F27273" s="77">
        <v>104972347</v>
      </c>
    </row>
    <row r="27274" spans="6:6">
      <c r="F27274" s="77">
        <v>104972350</v>
      </c>
    </row>
    <row r="27275" spans="6:6">
      <c r="F27275" s="77">
        <v>104972351</v>
      </c>
    </row>
    <row r="27276" spans="6:6">
      <c r="F27276" s="77">
        <v>104972363</v>
      </c>
    </row>
    <row r="27277" spans="6:6">
      <c r="F27277" s="77">
        <v>104972370</v>
      </c>
    </row>
    <row r="27278" spans="6:6">
      <c r="F27278" s="77">
        <v>104972371</v>
      </c>
    </row>
    <row r="27279" spans="6:6">
      <c r="F27279" s="77">
        <v>104972373</v>
      </c>
    </row>
    <row r="27280" spans="6:6">
      <c r="F27280" s="77">
        <v>104972374</v>
      </c>
    </row>
    <row r="27281" spans="6:6">
      <c r="F27281" s="77">
        <v>104972375</v>
      </c>
    </row>
    <row r="27282" spans="6:6">
      <c r="F27282" s="77">
        <v>104972377</v>
      </c>
    </row>
    <row r="27283" spans="6:6">
      <c r="F27283" s="77">
        <v>104972378</v>
      </c>
    </row>
    <row r="27284" spans="6:6">
      <c r="F27284" s="77">
        <v>104972380</v>
      </c>
    </row>
    <row r="27285" spans="6:6">
      <c r="F27285" s="77">
        <v>104972389</v>
      </c>
    </row>
    <row r="27286" spans="6:6">
      <c r="F27286" s="77">
        <v>104972390</v>
      </c>
    </row>
    <row r="27287" spans="6:6">
      <c r="F27287" s="77">
        <v>104972392</v>
      </c>
    </row>
    <row r="27288" spans="6:6">
      <c r="F27288" s="77">
        <v>104972393</v>
      </c>
    </row>
    <row r="27289" spans="6:6">
      <c r="F27289" s="77">
        <v>104972396</v>
      </c>
    </row>
    <row r="27290" spans="6:6">
      <c r="F27290" s="77">
        <v>104972400</v>
      </c>
    </row>
    <row r="27291" spans="6:6">
      <c r="F27291" s="77">
        <v>104972401</v>
      </c>
    </row>
    <row r="27292" spans="6:6">
      <c r="F27292" s="77">
        <v>104972402</v>
      </c>
    </row>
    <row r="27293" spans="6:6">
      <c r="F27293" s="77">
        <v>104972403</v>
      </c>
    </row>
    <row r="27294" spans="6:6">
      <c r="F27294" s="77">
        <v>104972406</v>
      </c>
    </row>
    <row r="27295" spans="6:6">
      <c r="F27295" s="77">
        <v>104972407</v>
      </c>
    </row>
    <row r="27296" spans="6:6">
      <c r="F27296" s="77">
        <v>104972409</v>
      </c>
    </row>
    <row r="27297" spans="6:6">
      <c r="F27297" s="77">
        <v>104972417</v>
      </c>
    </row>
    <row r="27298" spans="6:6">
      <c r="F27298" s="77">
        <v>104972423</v>
      </c>
    </row>
    <row r="27299" spans="6:6">
      <c r="F27299" s="77">
        <v>104972426</v>
      </c>
    </row>
    <row r="27300" spans="6:6">
      <c r="F27300" s="77">
        <v>104972427</v>
      </c>
    </row>
    <row r="27301" spans="6:6">
      <c r="F27301" s="77">
        <v>104972428</v>
      </c>
    </row>
    <row r="27302" spans="6:6">
      <c r="F27302" s="77">
        <v>104972443</v>
      </c>
    </row>
    <row r="27303" spans="6:6">
      <c r="F27303" s="77">
        <v>104972445</v>
      </c>
    </row>
    <row r="27304" spans="6:6">
      <c r="F27304" s="77">
        <v>104972467</v>
      </c>
    </row>
    <row r="27305" spans="6:6">
      <c r="F27305" s="77">
        <v>104972470</v>
      </c>
    </row>
    <row r="27306" spans="6:6">
      <c r="F27306" s="77">
        <v>104972476</v>
      </c>
    </row>
    <row r="27307" spans="6:6">
      <c r="F27307" s="77">
        <v>104972477</v>
      </c>
    </row>
    <row r="27308" spans="6:6">
      <c r="F27308" s="77">
        <v>104972492</v>
      </c>
    </row>
    <row r="27309" spans="6:6">
      <c r="F27309" s="77">
        <v>104972494</v>
      </c>
    </row>
    <row r="27310" spans="6:6">
      <c r="F27310" s="77">
        <v>104972497</v>
      </c>
    </row>
    <row r="27311" spans="6:6">
      <c r="F27311" s="77">
        <v>104972499</v>
      </c>
    </row>
    <row r="27312" spans="6:6">
      <c r="F27312" s="77">
        <v>104972501</v>
      </c>
    </row>
    <row r="27313" spans="6:6">
      <c r="F27313" s="77">
        <v>104972504</v>
      </c>
    </row>
    <row r="27314" spans="6:6">
      <c r="F27314" s="77">
        <v>104972515</v>
      </c>
    </row>
    <row r="27315" spans="6:6">
      <c r="F27315" s="77">
        <v>104972518</v>
      </c>
    </row>
    <row r="27316" spans="6:6">
      <c r="F27316" s="77">
        <v>104972519</v>
      </c>
    </row>
    <row r="27317" spans="6:6">
      <c r="F27317" s="77">
        <v>104972523</v>
      </c>
    </row>
    <row r="27318" spans="6:6">
      <c r="F27318" s="77">
        <v>104972526</v>
      </c>
    </row>
    <row r="27319" spans="6:6">
      <c r="F27319" s="77">
        <v>104972531</v>
      </c>
    </row>
    <row r="27320" spans="6:6">
      <c r="F27320" s="77">
        <v>104972532</v>
      </c>
    </row>
    <row r="27321" spans="6:6">
      <c r="F27321" s="77">
        <v>104972538</v>
      </c>
    </row>
    <row r="27322" spans="6:6">
      <c r="F27322" s="77">
        <v>104972542</v>
      </c>
    </row>
    <row r="27323" spans="6:6">
      <c r="F27323" s="77">
        <v>104972545</v>
      </c>
    </row>
    <row r="27324" spans="6:6">
      <c r="F27324" s="77">
        <v>104972547</v>
      </c>
    </row>
    <row r="27325" spans="6:6">
      <c r="F27325" s="77">
        <v>104972548</v>
      </c>
    </row>
    <row r="27326" spans="6:6">
      <c r="F27326" s="77">
        <v>104972552</v>
      </c>
    </row>
    <row r="27327" spans="6:6">
      <c r="F27327" s="77">
        <v>104972559</v>
      </c>
    </row>
    <row r="27328" spans="6:6">
      <c r="F27328" s="77">
        <v>104972562</v>
      </c>
    </row>
    <row r="27329" spans="6:6">
      <c r="F27329" s="77">
        <v>104972563</v>
      </c>
    </row>
    <row r="27330" spans="6:6">
      <c r="F27330" s="77">
        <v>104972566</v>
      </c>
    </row>
    <row r="27331" spans="6:6">
      <c r="F27331" s="77">
        <v>104972567</v>
      </c>
    </row>
    <row r="27332" spans="6:6">
      <c r="F27332" s="77">
        <v>104972568</v>
      </c>
    </row>
    <row r="27333" spans="6:6">
      <c r="F27333" s="77">
        <v>104972569</v>
      </c>
    </row>
    <row r="27334" spans="6:6">
      <c r="F27334" s="77">
        <v>104972570</v>
      </c>
    </row>
    <row r="27335" spans="6:6">
      <c r="F27335" s="77">
        <v>104972574</v>
      </c>
    </row>
    <row r="27336" spans="6:6">
      <c r="F27336" s="77">
        <v>104972578</v>
      </c>
    </row>
    <row r="27337" spans="6:6">
      <c r="F27337" s="77">
        <v>104972580</v>
      </c>
    </row>
    <row r="27338" spans="6:6">
      <c r="F27338" s="77">
        <v>104972581</v>
      </c>
    </row>
    <row r="27339" spans="6:6">
      <c r="F27339" s="77">
        <v>104972584</v>
      </c>
    </row>
    <row r="27340" spans="6:6">
      <c r="F27340" s="77">
        <v>104972586</v>
      </c>
    </row>
    <row r="27341" spans="6:6">
      <c r="F27341" s="77">
        <v>104972590</v>
      </c>
    </row>
    <row r="27342" spans="6:6">
      <c r="F27342" s="77">
        <v>104972592</v>
      </c>
    </row>
    <row r="27343" spans="6:6">
      <c r="F27343" s="77">
        <v>104972593</v>
      </c>
    </row>
    <row r="27344" spans="6:6">
      <c r="F27344" s="77">
        <v>104972595</v>
      </c>
    </row>
    <row r="27345" spans="6:6">
      <c r="F27345" s="77">
        <v>104972597</v>
      </c>
    </row>
    <row r="27346" spans="6:6">
      <c r="F27346" s="77">
        <v>104972601</v>
      </c>
    </row>
    <row r="27347" spans="6:6">
      <c r="F27347" s="77">
        <v>104972602</v>
      </c>
    </row>
    <row r="27348" spans="6:6">
      <c r="F27348" s="77">
        <v>104972610</v>
      </c>
    </row>
    <row r="27349" spans="6:6">
      <c r="F27349" s="77">
        <v>104972612</v>
      </c>
    </row>
    <row r="27350" spans="6:6">
      <c r="F27350" s="77">
        <v>104972615</v>
      </c>
    </row>
    <row r="27351" spans="6:6">
      <c r="F27351" s="77">
        <v>104972617</v>
      </c>
    </row>
    <row r="27352" spans="6:6">
      <c r="F27352" s="77">
        <v>104972621</v>
      </c>
    </row>
    <row r="27353" spans="6:6">
      <c r="F27353" s="77">
        <v>104972622</v>
      </c>
    </row>
    <row r="27354" spans="6:6">
      <c r="F27354" s="77">
        <v>104972626</v>
      </c>
    </row>
    <row r="27355" spans="6:6">
      <c r="F27355" s="77">
        <v>104972627</v>
      </c>
    </row>
    <row r="27356" spans="6:6">
      <c r="F27356" s="77">
        <v>104972629</v>
      </c>
    </row>
    <row r="27357" spans="6:6">
      <c r="F27357" s="77">
        <v>104972630</v>
      </c>
    </row>
    <row r="27358" spans="6:6">
      <c r="F27358" s="77">
        <v>104972632</v>
      </c>
    </row>
    <row r="27359" spans="6:6">
      <c r="F27359" s="77">
        <v>104972633</v>
      </c>
    </row>
    <row r="27360" spans="6:6">
      <c r="F27360" s="77">
        <v>104972644</v>
      </c>
    </row>
    <row r="27361" spans="6:6">
      <c r="F27361" s="77">
        <v>104972647</v>
      </c>
    </row>
    <row r="27362" spans="6:6">
      <c r="F27362" s="77">
        <v>104972648</v>
      </c>
    </row>
    <row r="27363" spans="6:6">
      <c r="F27363" s="77">
        <v>104972649</v>
      </c>
    </row>
    <row r="27364" spans="6:6">
      <c r="F27364" s="77">
        <v>104972658</v>
      </c>
    </row>
    <row r="27365" spans="6:6">
      <c r="F27365" s="77">
        <v>104972660</v>
      </c>
    </row>
    <row r="27366" spans="6:6">
      <c r="F27366" s="77">
        <v>104972661</v>
      </c>
    </row>
    <row r="27367" spans="6:6">
      <c r="F27367" s="77">
        <v>104972665</v>
      </c>
    </row>
    <row r="27368" spans="6:6">
      <c r="F27368" s="77">
        <v>104972669</v>
      </c>
    </row>
    <row r="27369" spans="6:6">
      <c r="F27369" s="77">
        <v>104972671</v>
      </c>
    </row>
    <row r="27370" spans="6:6">
      <c r="F27370" s="77">
        <v>104972673</v>
      </c>
    </row>
    <row r="27371" spans="6:6">
      <c r="F27371" s="77">
        <v>104972676</v>
      </c>
    </row>
    <row r="27372" spans="6:6">
      <c r="F27372" s="77">
        <v>104972677</v>
      </c>
    </row>
    <row r="27373" spans="6:6">
      <c r="F27373" s="77">
        <v>104972678</v>
      </c>
    </row>
    <row r="27374" spans="6:6">
      <c r="F27374" s="77">
        <v>104972680</v>
      </c>
    </row>
    <row r="27375" spans="6:6">
      <c r="F27375" s="77">
        <v>104972682</v>
      </c>
    </row>
    <row r="27376" spans="6:6">
      <c r="F27376" s="77">
        <v>104972685</v>
      </c>
    </row>
    <row r="27377" spans="6:6">
      <c r="F27377" s="77">
        <v>104972688</v>
      </c>
    </row>
    <row r="27378" spans="6:6">
      <c r="F27378" s="77">
        <v>104972689</v>
      </c>
    </row>
    <row r="27379" spans="6:6">
      <c r="F27379" s="77">
        <v>104972692</v>
      </c>
    </row>
    <row r="27380" spans="6:6">
      <c r="F27380" s="77">
        <v>104972699</v>
      </c>
    </row>
    <row r="27381" spans="6:6">
      <c r="F27381" s="77">
        <v>104972703</v>
      </c>
    </row>
    <row r="27382" spans="6:6">
      <c r="F27382" s="77">
        <v>104972705</v>
      </c>
    </row>
    <row r="27383" spans="6:6">
      <c r="F27383" s="77">
        <v>104972706</v>
      </c>
    </row>
    <row r="27384" spans="6:6">
      <c r="F27384" s="77">
        <v>104972708</v>
      </c>
    </row>
    <row r="27385" spans="6:6">
      <c r="F27385" s="77">
        <v>104972709</v>
      </c>
    </row>
    <row r="27386" spans="6:6">
      <c r="F27386" s="77">
        <v>104972710</v>
      </c>
    </row>
    <row r="27387" spans="6:6">
      <c r="F27387" s="77">
        <v>104972712</v>
      </c>
    </row>
    <row r="27388" spans="6:6">
      <c r="F27388" s="77">
        <v>104972713</v>
      </c>
    </row>
    <row r="27389" spans="6:6">
      <c r="F27389" s="77">
        <v>104972717</v>
      </c>
    </row>
    <row r="27390" spans="6:6">
      <c r="F27390" s="77">
        <v>104972718</v>
      </c>
    </row>
    <row r="27391" spans="6:6">
      <c r="F27391" s="77">
        <v>104972722</v>
      </c>
    </row>
    <row r="27392" spans="6:6">
      <c r="F27392" s="77">
        <v>104972723</v>
      </c>
    </row>
    <row r="27393" spans="6:6">
      <c r="F27393" s="77">
        <v>104972724</v>
      </c>
    </row>
    <row r="27394" spans="6:6">
      <c r="F27394" s="77">
        <v>104972726</v>
      </c>
    </row>
    <row r="27395" spans="6:6">
      <c r="F27395" s="77">
        <v>104972732</v>
      </c>
    </row>
    <row r="27396" spans="6:6">
      <c r="F27396" s="77">
        <v>104972733</v>
      </c>
    </row>
    <row r="27397" spans="6:6">
      <c r="F27397" s="77">
        <v>104972734</v>
      </c>
    </row>
    <row r="27398" spans="6:6">
      <c r="F27398" s="77">
        <v>104972735</v>
      </c>
    </row>
    <row r="27399" spans="6:6">
      <c r="F27399" s="77">
        <v>104972737</v>
      </c>
    </row>
    <row r="27400" spans="6:6">
      <c r="F27400" s="77">
        <v>104972741</v>
      </c>
    </row>
    <row r="27401" spans="6:6">
      <c r="F27401" s="77">
        <v>104972745</v>
      </c>
    </row>
    <row r="27402" spans="6:6">
      <c r="F27402" s="77">
        <v>104972746</v>
      </c>
    </row>
    <row r="27403" spans="6:6">
      <c r="F27403" s="77">
        <v>104972749</v>
      </c>
    </row>
    <row r="27404" spans="6:6">
      <c r="F27404" s="77">
        <v>104972754</v>
      </c>
    </row>
    <row r="27405" spans="6:6">
      <c r="F27405" s="77">
        <v>104972755</v>
      </c>
    </row>
    <row r="27406" spans="6:6">
      <c r="F27406" s="77">
        <v>104972757</v>
      </c>
    </row>
    <row r="27407" spans="6:6">
      <c r="F27407" s="77">
        <v>104972763</v>
      </c>
    </row>
    <row r="27408" spans="6:6">
      <c r="F27408" s="77">
        <v>104972767</v>
      </c>
    </row>
    <row r="27409" spans="6:6">
      <c r="F27409" s="77">
        <v>104972773</v>
      </c>
    </row>
    <row r="27410" spans="6:6">
      <c r="F27410" s="77">
        <v>104972777</v>
      </c>
    </row>
    <row r="27411" spans="6:6">
      <c r="F27411" s="77">
        <v>104972780</v>
      </c>
    </row>
    <row r="27412" spans="6:6">
      <c r="F27412" s="77">
        <v>104972787</v>
      </c>
    </row>
    <row r="27413" spans="6:6">
      <c r="F27413" s="77">
        <v>104972795</v>
      </c>
    </row>
    <row r="27414" spans="6:6">
      <c r="F27414" s="77">
        <v>104972797</v>
      </c>
    </row>
    <row r="27415" spans="6:6">
      <c r="F27415" s="77">
        <v>104972798</v>
      </c>
    </row>
    <row r="27416" spans="6:6">
      <c r="F27416" s="77">
        <v>104972799</v>
      </c>
    </row>
    <row r="27417" spans="6:6">
      <c r="F27417" s="77">
        <v>104972800</v>
      </c>
    </row>
    <row r="27418" spans="6:6">
      <c r="F27418" s="77">
        <v>104972801</v>
      </c>
    </row>
    <row r="27419" spans="6:6">
      <c r="F27419" s="77">
        <v>104972805</v>
      </c>
    </row>
    <row r="27420" spans="6:6">
      <c r="F27420" s="77">
        <v>104972806</v>
      </c>
    </row>
    <row r="27421" spans="6:6">
      <c r="F27421" s="77">
        <v>104972809</v>
      </c>
    </row>
    <row r="27422" spans="6:6">
      <c r="F27422" s="77">
        <v>104972810</v>
      </c>
    </row>
    <row r="27423" spans="6:6">
      <c r="F27423" s="77">
        <v>104972812</v>
      </c>
    </row>
    <row r="27424" spans="6:6">
      <c r="F27424" s="77">
        <v>104972815</v>
      </c>
    </row>
    <row r="27425" spans="6:6">
      <c r="F27425" s="77">
        <v>104972817</v>
      </c>
    </row>
    <row r="27426" spans="6:6">
      <c r="F27426" s="77">
        <v>104972821</v>
      </c>
    </row>
    <row r="27427" spans="6:6">
      <c r="F27427" s="77">
        <v>104972824</v>
      </c>
    </row>
    <row r="27428" spans="6:6">
      <c r="F27428" s="77">
        <v>104972827</v>
      </c>
    </row>
    <row r="27429" spans="6:6">
      <c r="F27429" s="77">
        <v>104972828</v>
      </c>
    </row>
    <row r="27430" spans="6:6">
      <c r="F27430" s="77">
        <v>104972830</v>
      </c>
    </row>
    <row r="27431" spans="6:6">
      <c r="F27431" s="77">
        <v>104972831</v>
      </c>
    </row>
    <row r="27432" spans="6:6">
      <c r="F27432" s="77">
        <v>104972835</v>
      </c>
    </row>
    <row r="27433" spans="6:6">
      <c r="F27433" s="77">
        <v>104972838</v>
      </c>
    </row>
    <row r="27434" spans="6:6">
      <c r="F27434" s="77">
        <v>104972839</v>
      </c>
    </row>
    <row r="27435" spans="6:6">
      <c r="F27435" s="77">
        <v>104972841</v>
      </c>
    </row>
    <row r="27436" spans="6:6">
      <c r="F27436" s="77">
        <v>104972842</v>
      </c>
    </row>
    <row r="27437" spans="6:6">
      <c r="F27437" s="77">
        <v>104972843</v>
      </c>
    </row>
    <row r="27438" spans="6:6">
      <c r="F27438" s="77">
        <v>104972844</v>
      </c>
    </row>
    <row r="27439" spans="6:6">
      <c r="F27439" s="77">
        <v>104972848</v>
      </c>
    </row>
    <row r="27440" spans="6:6">
      <c r="F27440" s="77">
        <v>104972852</v>
      </c>
    </row>
    <row r="27441" spans="6:6">
      <c r="F27441" s="77">
        <v>104972855</v>
      </c>
    </row>
    <row r="27442" spans="6:6">
      <c r="F27442" s="77">
        <v>104972858</v>
      </c>
    </row>
    <row r="27443" spans="6:6">
      <c r="F27443" s="77">
        <v>104972860</v>
      </c>
    </row>
    <row r="27444" spans="6:6">
      <c r="F27444" s="77">
        <v>104972867</v>
      </c>
    </row>
    <row r="27445" spans="6:6">
      <c r="F27445" s="77">
        <v>104972869</v>
      </c>
    </row>
    <row r="27446" spans="6:6">
      <c r="F27446" s="77">
        <v>104972872</v>
      </c>
    </row>
    <row r="27447" spans="6:6">
      <c r="F27447" s="77">
        <v>104972874</v>
      </c>
    </row>
    <row r="27448" spans="6:6">
      <c r="F27448" s="77">
        <v>104972876</v>
      </c>
    </row>
    <row r="27449" spans="6:6">
      <c r="F27449" s="77">
        <v>104972879</v>
      </c>
    </row>
    <row r="27450" spans="6:6">
      <c r="F27450" s="77">
        <v>104972881</v>
      </c>
    </row>
    <row r="27451" spans="6:6">
      <c r="F27451" s="77">
        <v>104972888</v>
      </c>
    </row>
    <row r="27452" spans="6:6">
      <c r="F27452" s="77">
        <v>104972891</v>
      </c>
    </row>
    <row r="27453" spans="6:6">
      <c r="F27453" s="77">
        <v>104972896</v>
      </c>
    </row>
    <row r="27454" spans="6:6">
      <c r="F27454" s="77">
        <v>104972897</v>
      </c>
    </row>
    <row r="27455" spans="6:6">
      <c r="F27455" s="77">
        <v>104972899</v>
      </c>
    </row>
    <row r="27456" spans="6:6">
      <c r="F27456" s="77">
        <v>104972904</v>
      </c>
    </row>
    <row r="27457" spans="6:6">
      <c r="F27457" s="77">
        <v>104972905</v>
      </c>
    </row>
    <row r="27458" spans="6:6">
      <c r="F27458" s="77">
        <v>104972906</v>
      </c>
    </row>
    <row r="27459" spans="6:6">
      <c r="F27459" s="77">
        <v>104972909</v>
      </c>
    </row>
    <row r="27460" spans="6:6">
      <c r="F27460" s="77">
        <v>104972910</v>
      </c>
    </row>
    <row r="27461" spans="6:6">
      <c r="F27461" s="77">
        <v>104972918</v>
      </c>
    </row>
    <row r="27462" spans="6:6">
      <c r="F27462" s="77">
        <v>104972922</v>
      </c>
    </row>
    <row r="27463" spans="6:6">
      <c r="F27463" s="77">
        <v>104972924</v>
      </c>
    </row>
    <row r="27464" spans="6:6">
      <c r="F27464" s="77">
        <v>104972935</v>
      </c>
    </row>
    <row r="27465" spans="6:6">
      <c r="F27465" s="77">
        <v>104972936</v>
      </c>
    </row>
    <row r="27466" spans="6:6">
      <c r="F27466" s="77">
        <v>104972941</v>
      </c>
    </row>
    <row r="27467" spans="6:6">
      <c r="F27467" s="77">
        <v>104972945</v>
      </c>
    </row>
    <row r="27468" spans="6:6">
      <c r="F27468" s="77">
        <v>104972955</v>
      </c>
    </row>
    <row r="27469" spans="6:6">
      <c r="F27469" s="77">
        <v>104972957</v>
      </c>
    </row>
    <row r="27470" spans="6:6">
      <c r="F27470" s="77">
        <v>104972958</v>
      </c>
    </row>
    <row r="27471" spans="6:6">
      <c r="F27471" s="77">
        <v>104972961</v>
      </c>
    </row>
    <row r="27472" spans="6:6">
      <c r="F27472" s="77">
        <v>104972969</v>
      </c>
    </row>
    <row r="27473" spans="6:6">
      <c r="F27473" s="77">
        <v>104972971</v>
      </c>
    </row>
    <row r="27474" spans="6:6">
      <c r="F27474" s="77">
        <v>104972980</v>
      </c>
    </row>
    <row r="27475" spans="6:6">
      <c r="F27475" s="77">
        <v>104972981</v>
      </c>
    </row>
    <row r="27476" spans="6:6">
      <c r="F27476" s="77">
        <v>104972983</v>
      </c>
    </row>
    <row r="27477" spans="6:6">
      <c r="F27477" s="77">
        <v>104972985</v>
      </c>
    </row>
    <row r="27478" spans="6:6">
      <c r="F27478" s="77">
        <v>104972992</v>
      </c>
    </row>
    <row r="27479" spans="6:6">
      <c r="F27479" s="77">
        <v>104972994</v>
      </c>
    </row>
    <row r="27480" spans="6:6">
      <c r="F27480" s="77">
        <v>104972995</v>
      </c>
    </row>
    <row r="27481" spans="6:6">
      <c r="F27481" s="77">
        <v>104972996</v>
      </c>
    </row>
    <row r="27482" spans="6:6">
      <c r="F27482" s="77">
        <v>104973000</v>
      </c>
    </row>
    <row r="27483" spans="6:6">
      <c r="F27483" s="77">
        <v>104973003</v>
      </c>
    </row>
    <row r="27484" spans="6:6">
      <c r="F27484" s="77">
        <v>104973004</v>
      </c>
    </row>
    <row r="27485" spans="6:6">
      <c r="F27485" s="77">
        <v>104973005</v>
      </c>
    </row>
    <row r="27486" spans="6:6">
      <c r="F27486" s="77">
        <v>104973018</v>
      </c>
    </row>
    <row r="27487" spans="6:6">
      <c r="F27487" s="77">
        <v>104973019</v>
      </c>
    </row>
    <row r="27488" spans="6:6">
      <c r="F27488" s="77">
        <v>104973030</v>
      </c>
    </row>
    <row r="27489" spans="6:6">
      <c r="F27489" s="77">
        <v>104973035</v>
      </c>
    </row>
    <row r="27490" spans="6:6">
      <c r="F27490" s="77">
        <v>104973042</v>
      </c>
    </row>
    <row r="27491" spans="6:6">
      <c r="F27491" s="77">
        <v>104973048</v>
      </c>
    </row>
    <row r="27492" spans="6:6">
      <c r="F27492" s="77">
        <v>104973050</v>
      </c>
    </row>
    <row r="27493" spans="6:6">
      <c r="F27493" s="77">
        <v>104973051</v>
      </c>
    </row>
    <row r="27494" spans="6:6">
      <c r="F27494" s="77">
        <v>104973054</v>
      </c>
    </row>
    <row r="27495" spans="6:6">
      <c r="F27495" s="77">
        <v>104973055</v>
      </c>
    </row>
    <row r="27496" spans="6:6">
      <c r="F27496" s="77">
        <v>104973057</v>
      </c>
    </row>
    <row r="27497" spans="6:6">
      <c r="F27497" s="77">
        <v>104973058</v>
      </c>
    </row>
    <row r="27498" spans="6:6">
      <c r="F27498" s="77">
        <v>104973065</v>
      </c>
    </row>
    <row r="27499" spans="6:6">
      <c r="F27499" s="77">
        <v>104973067</v>
      </c>
    </row>
    <row r="27500" spans="6:6">
      <c r="F27500" s="77">
        <v>104973068</v>
      </c>
    </row>
    <row r="27501" spans="6:6">
      <c r="F27501" s="77">
        <v>104973069</v>
      </c>
    </row>
    <row r="27502" spans="6:6">
      <c r="F27502" s="77">
        <v>104973073</v>
      </c>
    </row>
    <row r="27503" spans="6:6">
      <c r="F27503" s="77">
        <v>104973078</v>
      </c>
    </row>
    <row r="27504" spans="6:6">
      <c r="F27504" s="77">
        <v>104973080</v>
      </c>
    </row>
    <row r="27505" spans="6:6">
      <c r="F27505" s="77">
        <v>104973083</v>
      </c>
    </row>
    <row r="27506" spans="6:6">
      <c r="F27506" s="77">
        <v>104973084</v>
      </c>
    </row>
    <row r="27507" spans="6:6">
      <c r="F27507" s="77">
        <v>104973085</v>
      </c>
    </row>
    <row r="27508" spans="6:6">
      <c r="F27508" s="77">
        <v>104973089</v>
      </c>
    </row>
    <row r="27509" spans="6:6">
      <c r="F27509" s="77">
        <v>104973090</v>
      </c>
    </row>
    <row r="27510" spans="6:6">
      <c r="F27510" s="77">
        <v>104973091</v>
      </c>
    </row>
    <row r="27511" spans="6:6">
      <c r="F27511" s="77">
        <v>104973093</v>
      </c>
    </row>
    <row r="27512" spans="6:6">
      <c r="F27512" s="77">
        <v>104973096</v>
      </c>
    </row>
    <row r="27513" spans="6:6">
      <c r="F27513" s="77">
        <v>104973098</v>
      </c>
    </row>
    <row r="27514" spans="6:6">
      <c r="F27514" s="77">
        <v>104973099</v>
      </c>
    </row>
    <row r="27515" spans="6:6">
      <c r="F27515" s="77">
        <v>104973100</v>
      </c>
    </row>
    <row r="27516" spans="6:6">
      <c r="F27516" s="77">
        <v>104973101</v>
      </c>
    </row>
    <row r="27517" spans="6:6">
      <c r="F27517" s="77">
        <v>104973102</v>
      </c>
    </row>
    <row r="27518" spans="6:6">
      <c r="F27518" s="77">
        <v>104973104</v>
      </c>
    </row>
    <row r="27519" spans="6:6">
      <c r="F27519" s="77">
        <v>104973105</v>
      </c>
    </row>
    <row r="27520" spans="6:6">
      <c r="F27520" s="77">
        <v>104973107</v>
      </c>
    </row>
    <row r="27521" spans="6:6">
      <c r="F27521" s="77">
        <v>104973108</v>
      </c>
    </row>
    <row r="27522" spans="6:6">
      <c r="F27522" s="77">
        <v>104973111</v>
      </c>
    </row>
    <row r="27523" spans="6:6">
      <c r="F27523" s="77">
        <v>104973112</v>
      </c>
    </row>
    <row r="27524" spans="6:6">
      <c r="F27524" s="77">
        <v>104973113</v>
      </c>
    </row>
    <row r="27525" spans="6:6">
      <c r="F27525" s="77">
        <v>104973117</v>
      </c>
    </row>
    <row r="27526" spans="6:6">
      <c r="F27526" s="77">
        <v>104973118</v>
      </c>
    </row>
    <row r="27527" spans="6:6">
      <c r="F27527" s="77">
        <v>104973119</v>
      </c>
    </row>
    <row r="27528" spans="6:6">
      <c r="F27528" s="77">
        <v>104973121</v>
      </c>
    </row>
    <row r="27529" spans="6:6">
      <c r="F27529" s="77">
        <v>104973122</v>
      </c>
    </row>
    <row r="27530" spans="6:6">
      <c r="F27530" s="77">
        <v>104973127</v>
      </c>
    </row>
    <row r="27531" spans="6:6">
      <c r="F27531" s="77">
        <v>104973128</v>
      </c>
    </row>
    <row r="27532" spans="6:6">
      <c r="F27532" s="77">
        <v>104973130</v>
      </c>
    </row>
    <row r="27533" spans="6:6">
      <c r="F27533" s="77">
        <v>104973133</v>
      </c>
    </row>
    <row r="27534" spans="6:6">
      <c r="F27534" s="77">
        <v>104973134</v>
      </c>
    </row>
    <row r="27535" spans="6:6">
      <c r="F27535" s="77">
        <v>104973135</v>
      </c>
    </row>
    <row r="27536" spans="6:6">
      <c r="F27536" s="77">
        <v>104973139</v>
      </c>
    </row>
    <row r="27537" spans="6:6">
      <c r="F27537" s="77">
        <v>104973145</v>
      </c>
    </row>
    <row r="27538" spans="6:6">
      <c r="F27538" s="77">
        <v>104973148</v>
      </c>
    </row>
    <row r="27539" spans="6:6">
      <c r="F27539" s="77">
        <v>104973150</v>
      </c>
    </row>
    <row r="27540" spans="6:6">
      <c r="F27540" s="77">
        <v>104973152</v>
      </c>
    </row>
    <row r="27541" spans="6:6">
      <c r="F27541" s="77">
        <v>104973153</v>
      </c>
    </row>
    <row r="27542" spans="6:6">
      <c r="F27542" s="77">
        <v>104973154</v>
      </c>
    </row>
    <row r="27543" spans="6:6">
      <c r="F27543" s="77">
        <v>104973155</v>
      </c>
    </row>
    <row r="27544" spans="6:6">
      <c r="F27544" s="77">
        <v>104973158</v>
      </c>
    </row>
    <row r="27545" spans="6:6">
      <c r="F27545" s="77">
        <v>104973161</v>
      </c>
    </row>
    <row r="27546" spans="6:6">
      <c r="F27546" s="77">
        <v>104973164</v>
      </c>
    </row>
    <row r="27547" spans="6:6">
      <c r="F27547" s="77">
        <v>104973165</v>
      </c>
    </row>
    <row r="27548" spans="6:6">
      <c r="F27548" s="77">
        <v>104973172</v>
      </c>
    </row>
    <row r="27549" spans="6:6">
      <c r="F27549" s="77">
        <v>104973174</v>
      </c>
    </row>
    <row r="27550" spans="6:6">
      <c r="F27550" s="77">
        <v>104973175</v>
      </c>
    </row>
    <row r="27551" spans="6:6">
      <c r="F27551" s="77">
        <v>104973177</v>
      </c>
    </row>
    <row r="27552" spans="6:6">
      <c r="F27552" s="77">
        <v>104973179</v>
      </c>
    </row>
    <row r="27553" spans="6:6">
      <c r="F27553" s="77">
        <v>104973180</v>
      </c>
    </row>
    <row r="27554" spans="6:6">
      <c r="F27554" s="77">
        <v>104973184</v>
      </c>
    </row>
    <row r="27555" spans="6:6">
      <c r="F27555" s="77">
        <v>104973188</v>
      </c>
    </row>
    <row r="27556" spans="6:6">
      <c r="F27556" s="77">
        <v>104973189</v>
      </c>
    </row>
    <row r="27557" spans="6:6">
      <c r="F27557" s="77">
        <v>104973193</v>
      </c>
    </row>
    <row r="27558" spans="6:6">
      <c r="F27558" s="77">
        <v>104973196</v>
      </c>
    </row>
    <row r="27559" spans="6:6">
      <c r="F27559" s="77">
        <v>104973200</v>
      </c>
    </row>
    <row r="27560" spans="6:6">
      <c r="F27560" s="77">
        <v>104973205</v>
      </c>
    </row>
    <row r="27561" spans="6:6">
      <c r="F27561" s="77">
        <v>104973206</v>
      </c>
    </row>
    <row r="27562" spans="6:6">
      <c r="F27562" s="77">
        <v>104973207</v>
      </c>
    </row>
    <row r="27563" spans="6:6">
      <c r="F27563" s="77">
        <v>104973208</v>
      </c>
    </row>
    <row r="27564" spans="6:6">
      <c r="F27564" s="77">
        <v>104973209</v>
      </c>
    </row>
    <row r="27565" spans="6:6">
      <c r="F27565" s="77">
        <v>104973211</v>
      </c>
    </row>
    <row r="27566" spans="6:6">
      <c r="F27566" s="77">
        <v>104973214</v>
      </c>
    </row>
    <row r="27567" spans="6:6">
      <c r="F27567" s="77">
        <v>104973215</v>
      </c>
    </row>
    <row r="27568" spans="6:6">
      <c r="F27568" s="77">
        <v>104973218</v>
      </c>
    </row>
    <row r="27569" spans="6:6">
      <c r="F27569" s="77">
        <v>104973224</v>
      </c>
    </row>
    <row r="27570" spans="6:6">
      <c r="F27570" s="77">
        <v>104973225</v>
      </c>
    </row>
    <row r="27571" spans="6:6">
      <c r="F27571" s="77">
        <v>104973229</v>
      </c>
    </row>
    <row r="27572" spans="6:6">
      <c r="F27572" s="77">
        <v>104973233</v>
      </c>
    </row>
    <row r="27573" spans="6:6">
      <c r="F27573" s="77">
        <v>104973235</v>
      </c>
    </row>
    <row r="27574" spans="6:6">
      <c r="F27574" s="77">
        <v>104973236</v>
      </c>
    </row>
    <row r="27575" spans="6:6">
      <c r="F27575" s="77">
        <v>104973237</v>
      </c>
    </row>
    <row r="27576" spans="6:6">
      <c r="F27576" s="77">
        <v>104973245</v>
      </c>
    </row>
    <row r="27577" spans="6:6">
      <c r="F27577" s="77">
        <v>104973248</v>
      </c>
    </row>
    <row r="27578" spans="6:6">
      <c r="F27578" s="77">
        <v>104973250</v>
      </c>
    </row>
    <row r="27579" spans="6:6">
      <c r="F27579" s="77">
        <v>104973251</v>
      </c>
    </row>
    <row r="27580" spans="6:6">
      <c r="F27580" s="77">
        <v>104973252</v>
      </c>
    </row>
    <row r="27581" spans="6:6">
      <c r="F27581" s="77">
        <v>104973253</v>
      </c>
    </row>
    <row r="27582" spans="6:6">
      <c r="F27582" s="77">
        <v>104973254</v>
      </c>
    </row>
    <row r="27583" spans="6:6">
      <c r="F27583" s="77">
        <v>104973258</v>
      </c>
    </row>
    <row r="27584" spans="6:6">
      <c r="F27584" s="77">
        <v>104973260</v>
      </c>
    </row>
    <row r="27585" spans="6:6">
      <c r="F27585" s="77">
        <v>104973262</v>
      </c>
    </row>
    <row r="27586" spans="6:6">
      <c r="F27586" s="77">
        <v>104973263</v>
      </c>
    </row>
    <row r="27587" spans="6:6">
      <c r="F27587" s="77">
        <v>104973264</v>
      </c>
    </row>
    <row r="27588" spans="6:6">
      <c r="F27588" s="77">
        <v>104973270</v>
      </c>
    </row>
    <row r="27589" spans="6:6">
      <c r="F27589" s="77">
        <v>104973277</v>
      </c>
    </row>
    <row r="27590" spans="6:6">
      <c r="F27590" s="77">
        <v>104973278</v>
      </c>
    </row>
    <row r="27591" spans="6:6">
      <c r="F27591" s="77">
        <v>104973281</v>
      </c>
    </row>
    <row r="27592" spans="6:6">
      <c r="F27592" s="77">
        <v>104973283</v>
      </c>
    </row>
    <row r="27593" spans="6:6">
      <c r="F27593" s="77">
        <v>104973285</v>
      </c>
    </row>
    <row r="27594" spans="6:6">
      <c r="F27594" s="77">
        <v>104973286</v>
      </c>
    </row>
    <row r="27595" spans="6:6">
      <c r="F27595" s="77">
        <v>104973297</v>
      </c>
    </row>
    <row r="27596" spans="6:6">
      <c r="F27596" s="77">
        <v>104973301</v>
      </c>
    </row>
    <row r="27597" spans="6:6">
      <c r="F27597" s="77">
        <v>104973305</v>
      </c>
    </row>
    <row r="27598" spans="6:6">
      <c r="F27598" s="77">
        <v>104973309</v>
      </c>
    </row>
    <row r="27599" spans="6:6">
      <c r="F27599" s="77">
        <v>104973310</v>
      </c>
    </row>
    <row r="27600" spans="6:6">
      <c r="F27600" s="77">
        <v>104973311</v>
      </c>
    </row>
    <row r="27601" spans="6:6">
      <c r="F27601" s="77">
        <v>104973316</v>
      </c>
    </row>
    <row r="27602" spans="6:6">
      <c r="F27602" s="77">
        <v>104973317</v>
      </c>
    </row>
    <row r="27603" spans="6:6">
      <c r="F27603" s="77">
        <v>104973318</v>
      </c>
    </row>
    <row r="27604" spans="6:6">
      <c r="F27604" s="77">
        <v>104973320</v>
      </c>
    </row>
    <row r="27605" spans="6:6">
      <c r="F27605" s="77">
        <v>104973321</v>
      </c>
    </row>
    <row r="27606" spans="6:6">
      <c r="F27606" s="77">
        <v>104973322</v>
      </c>
    </row>
    <row r="27607" spans="6:6">
      <c r="F27607" s="77">
        <v>104973324</v>
      </c>
    </row>
    <row r="27608" spans="6:6">
      <c r="F27608" s="77">
        <v>104973326</v>
      </c>
    </row>
    <row r="27609" spans="6:6">
      <c r="F27609" s="77">
        <v>104973330</v>
      </c>
    </row>
    <row r="27610" spans="6:6">
      <c r="F27610" s="77">
        <v>104973331</v>
      </c>
    </row>
    <row r="27611" spans="6:6">
      <c r="F27611" s="77">
        <v>104973335</v>
      </c>
    </row>
    <row r="27612" spans="6:6">
      <c r="F27612" s="77">
        <v>104973343</v>
      </c>
    </row>
    <row r="27613" spans="6:6">
      <c r="F27613" s="77">
        <v>104973344</v>
      </c>
    </row>
    <row r="27614" spans="6:6">
      <c r="F27614" s="77">
        <v>104973347</v>
      </c>
    </row>
    <row r="27615" spans="6:6">
      <c r="F27615" s="77">
        <v>104973348</v>
      </c>
    </row>
    <row r="27616" spans="6:6">
      <c r="F27616" s="77">
        <v>104973356</v>
      </c>
    </row>
    <row r="27617" spans="6:6">
      <c r="F27617" s="77">
        <v>104973359</v>
      </c>
    </row>
    <row r="27618" spans="6:6">
      <c r="F27618" s="77">
        <v>104973361</v>
      </c>
    </row>
    <row r="27619" spans="6:6">
      <c r="F27619" s="77">
        <v>104973365</v>
      </c>
    </row>
    <row r="27620" spans="6:6">
      <c r="F27620" s="77">
        <v>104973367</v>
      </c>
    </row>
    <row r="27621" spans="6:6">
      <c r="F27621" s="77">
        <v>104973371</v>
      </c>
    </row>
    <row r="27622" spans="6:6">
      <c r="F27622" s="77">
        <v>104973374</v>
      </c>
    </row>
    <row r="27623" spans="6:6">
      <c r="F27623" s="77">
        <v>104973375</v>
      </c>
    </row>
    <row r="27624" spans="6:6">
      <c r="F27624" s="77">
        <v>104973379</v>
      </c>
    </row>
    <row r="27625" spans="6:6">
      <c r="F27625" s="77">
        <v>104973382</v>
      </c>
    </row>
    <row r="27626" spans="6:6">
      <c r="F27626" s="77">
        <v>104973383</v>
      </c>
    </row>
    <row r="27627" spans="6:6">
      <c r="F27627" s="77">
        <v>104973384</v>
      </c>
    </row>
    <row r="27628" spans="6:6">
      <c r="F27628" s="77">
        <v>104973388</v>
      </c>
    </row>
    <row r="27629" spans="6:6">
      <c r="F27629" s="77">
        <v>104973390</v>
      </c>
    </row>
    <row r="27630" spans="6:6">
      <c r="F27630" s="77">
        <v>104973394</v>
      </c>
    </row>
    <row r="27631" spans="6:6">
      <c r="F27631" s="77">
        <v>104973397</v>
      </c>
    </row>
    <row r="27632" spans="6:6">
      <c r="F27632" s="77">
        <v>104973398</v>
      </c>
    </row>
    <row r="27633" spans="6:6">
      <c r="F27633" s="77">
        <v>104973403</v>
      </c>
    </row>
    <row r="27634" spans="6:6">
      <c r="F27634" s="77">
        <v>104973405</v>
      </c>
    </row>
    <row r="27635" spans="6:6">
      <c r="F27635" s="77">
        <v>104973409</v>
      </c>
    </row>
    <row r="27636" spans="6:6">
      <c r="F27636" s="77">
        <v>104973410</v>
      </c>
    </row>
    <row r="27637" spans="6:6">
      <c r="F27637" s="77">
        <v>104973411</v>
      </c>
    </row>
    <row r="27638" spans="6:6">
      <c r="F27638" s="77">
        <v>104973412</v>
      </c>
    </row>
    <row r="27639" spans="6:6">
      <c r="F27639" s="77">
        <v>104973423</v>
      </c>
    </row>
    <row r="27640" spans="6:6">
      <c r="F27640" s="77">
        <v>104973424</v>
      </c>
    </row>
    <row r="27641" spans="6:6">
      <c r="F27641" s="77">
        <v>104973425</v>
      </c>
    </row>
    <row r="27642" spans="6:6">
      <c r="F27642" s="77">
        <v>104973427</v>
      </c>
    </row>
    <row r="27643" spans="6:6">
      <c r="F27643" s="77">
        <v>104973431</v>
      </c>
    </row>
    <row r="27644" spans="6:6">
      <c r="F27644" s="77">
        <v>104973436</v>
      </c>
    </row>
    <row r="27645" spans="6:6">
      <c r="F27645" s="77">
        <v>104973437</v>
      </c>
    </row>
    <row r="27646" spans="6:6">
      <c r="F27646" s="77">
        <v>104973438</v>
      </c>
    </row>
    <row r="27647" spans="6:6">
      <c r="F27647" s="77">
        <v>104973448</v>
      </c>
    </row>
    <row r="27648" spans="6:6">
      <c r="F27648" s="77">
        <v>104973449</v>
      </c>
    </row>
    <row r="27649" spans="6:6">
      <c r="F27649" s="77">
        <v>104973452</v>
      </c>
    </row>
    <row r="27650" spans="6:6">
      <c r="F27650" s="77">
        <v>104973464</v>
      </c>
    </row>
    <row r="27651" spans="6:6">
      <c r="F27651" s="77">
        <v>104973468</v>
      </c>
    </row>
    <row r="27652" spans="6:6">
      <c r="F27652" s="77">
        <v>104973474</v>
      </c>
    </row>
    <row r="27653" spans="6:6">
      <c r="F27653" s="77">
        <v>104973478</v>
      </c>
    </row>
    <row r="27654" spans="6:6">
      <c r="F27654" s="77">
        <v>104973485</v>
      </c>
    </row>
    <row r="27655" spans="6:6">
      <c r="F27655" s="77">
        <v>104973487</v>
      </c>
    </row>
    <row r="27656" spans="6:6">
      <c r="F27656" s="77">
        <v>104973489</v>
      </c>
    </row>
    <row r="27657" spans="6:6">
      <c r="F27657" s="77">
        <v>104973491</v>
      </c>
    </row>
    <row r="27658" spans="6:6">
      <c r="F27658" s="77">
        <v>104973494</v>
      </c>
    </row>
    <row r="27659" spans="6:6">
      <c r="F27659" s="77">
        <v>104973498</v>
      </c>
    </row>
    <row r="27660" spans="6:6">
      <c r="F27660" s="77">
        <v>104973503</v>
      </c>
    </row>
    <row r="27661" spans="6:6">
      <c r="F27661" s="77">
        <v>104973510</v>
      </c>
    </row>
    <row r="27662" spans="6:6">
      <c r="F27662" s="77">
        <v>104973514</v>
      </c>
    </row>
    <row r="27663" spans="6:6">
      <c r="F27663" s="77">
        <v>104973516</v>
      </c>
    </row>
    <row r="27664" spans="6:6">
      <c r="F27664" s="77">
        <v>104973517</v>
      </c>
    </row>
    <row r="27665" spans="6:6">
      <c r="F27665" s="77">
        <v>104973519</v>
      </c>
    </row>
    <row r="27666" spans="6:6">
      <c r="F27666" s="77">
        <v>104973521</v>
      </c>
    </row>
    <row r="27667" spans="6:6">
      <c r="F27667" s="77">
        <v>104973523</v>
      </c>
    </row>
    <row r="27668" spans="6:6">
      <c r="F27668" s="77">
        <v>104973526</v>
      </c>
    </row>
    <row r="27669" spans="6:6">
      <c r="F27669" s="77">
        <v>104973528</v>
      </c>
    </row>
    <row r="27670" spans="6:6">
      <c r="F27670" s="77">
        <v>104973529</v>
      </c>
    </row>
    <row r="27671" spans="6:6">
      <c r="F27671" s="77">
        <v>104973534</v>
      </c>
    </row>
    <row r="27672" spans="6:6">
      <c r="F27672" s="77">
        <v>104973541</v>
      </c>
    </row>
    <row r="27673" spans="6:6">
      <c r="F27673" s="77">
        <v>104973542</v>
      </c>
    </row>
    <row r="27674" spans="6:6">
      <c r="F27674" s="77">
        <v>104973549</v>
      </c>
    </row>
    <row r="27675" spans="6:6">
      <c r="F27675" s="77">
        <v>104973551</v>
      </c>
    </row>
    <row r="27676" spans="6:6">
      <c r="F27676" s="77">
        <v>104973553</v>
      </c>
    </row>
    <row r="27677" spans="6:6">
      <c r="F27677" s="77">
        <v>104973559</v>
      </c>
    </row>
    <row r="27678" spans="6:6">
      <c r="F27678" s="77">
        <v>104973562</v>
      </c>
    </row>
    <row r="27679" spans="6:6">
      <c r="F27679" s="77">
        <v>104973568</v>
      </c>
    </row>
    <row r="27680" spans="6:6">
      <c r="F27680" s="77">
        <v>104973569</v>
      </c>
    </row>
    <row r="27681" spans="6:6">
      <c r="F27681" s="77">
        <v>104973576</v>
      </c>
    </row>
    <row r="27682" spans="6:6">
      <c r="F27682" s="77">
        <v>104973577</v>
      </c>
    </row>
    <row r="27683" spans="6:6">
      <c r="F27683" s="77">
        <v>104973580</v>
      </c>
    </row>
    <row r="27684" spans="6:6">
      <c r="F27684" s="77">
        <v>104973585</v>
      </c>
    </row>
    <row r="27685" spans="6:6">
      <c r="F27685" s="77">
        <v>104973586</v>
      </c>
    </row>
    <row r="27686" spans="6:6">
      <c r="F27686" s="77">
        <v>104973587</v>
      </c>
    </row>
    <row r="27687" spans="6:6">
      <c r="F27687" s="77">
        <v>104973599</v>
      </c>
    </row>
    <row r="27688" spans="6:6">
      <c r="F27688" s="77">
        <v>104973604</v>
      </c>
    </row>
    <row r="27689" spans="6:6">
      <c r="F27689" s="77">
        <v>104973607</v>
      </c>
    </row>
    <row r="27690" spans="6:6">
      <c r="F27690" s="77">
        <v>104973609</v>
      </c>
    </row>
    <row r="27691" spans="6:6">
      <c r="F27691" s="77">
        <v>104973610</v>
      </c>
    </row>
    <row r="27692" spans="6:6">
      <c r="F27692" s="77">
        <v>104973611</v>
      </c>
    </row>
    <row r="27693" spans="6:6">
      <c r="F27693" s="77">
        <v>104973612</v>
      </c>
    </row>
    <row r="27694" spans="6:6">
      <c r="F27694" s="77">
        <v>104973613</v>
      </c>
    </row>
    <row r="27695" spans="6:6">
      <c r="F27695" s="77">
        <v>104973615</v>
      </c>
    </row>
    <row r="27696" spans="6:6">
      <c r="F27696" s="77">
        <v>104973622</v>
      </c>
    </row>
    <row r="27697" spans="6:6">
      <c r="F27697" s="77">
        <v>104973623</v>
      </c>
    </row>
    <row r="27698" spans="6:6">
      <c r="F27698" s="77">
        <v>104973626</v>
      </c>
    </row>
    <row r="27699" spans="6:6">
      <c r="F27699" s="77">
        <v>104973628</v>
      </c>
    </row>
    <row r="27700" spans="6:6">
      <c r="F27700" s="77">
        <v>104973632</v>
      </c>
    </row>
    <row r="27701" spans="6:6">
      <c r="F27701" s="77">
        <v>104973633</v>
      </c>
    </row>
    <row r="27702" spans="6:6">
      <c r="F27702" s="77">
        <v>104973638</v>
      </c>
    </row>
    <row r="27703" spans="6:6">
      <c r="F27703" s="77">
        <v>104973640</v>
      </c>
    </row>
    <row r="27704" spans="6:6">
      <c r="F27704" s="77">
        <v>104973641</v>
      </c>
    </row>
    <row r="27705" spans="6:6">
      <c r="F27705" s="77">
        <v>104973643</v>
      </c>
    </row>
    <row r="27706" spans="6:6">
      <c r="F27706" s="77">
        <v>104973647</v>
      </c>
    </row>
    <row r="27707" spans="6:6">
      <c r="F27707" s="77">
        <v>104973650</v>
      </c>
    </row>
    <row r="27708" spans="6:6">
      <c r="F27708" s="77">
        <v>104973655</v>
      </c>
    </row>
    <row r="27709" spans="6:6">
      <c r="F27709" s="77">
        <v>104973656</v>
      </c>
    </row>
    <row r="27710" spans="6:6">
      <c r="F27710" s="77">
        <v>104973657</v>
      </c>
    </row>
    <row r="27711" spans="6:6">
      <c r="F27711" s="77">
        <v>104973658</v>
      </c>
    </row>
    <row r="27712" spans="6:6">
      <c r="F27712" s="77">
        <v>104973662</v>
      </c>
    </row>
    <row r="27713" spans="6:6">
      <c r="F27713" s="77">
        <v>104973663</v>
      </c>
    </row>
    <row r="27714" spans="6:6">
      <c r="F27714" s="77">
        <v>104973670</v>
      </c>
    </row>
    <row r="27715" spans="6:6">
      <c r="F27715" s="77">
        <v>104973680</v>
      </c>
    </row>
    <row r="27716" spans="6:6">
      <c r="F27716" s="77">
        <v>104973683</v>
      </c>
    </row>
    <row r="27717" spans="6:6">
      <c r="F27717" s="77">
        <v>104973684</v>
      </c>
    </row>
    <row r="27718" spans="6:6">
      <c r="F27718" s="77">
        <v>104973690</v>
      </c>
    </row>
    <row r="27719" spans="6:6">
      <c r="F27719" s="77">
        <v>104973695</v>
      </c>
    </row>
    <row r="27720" spans="6:6">
      <c r="F27720" s="77">
        <v>104973698</v>
      </c>
    </row>
    <row r="27721" spans="6:6">
      <c r="F27721" s="77">
        <v>104973699</v>
      </c>
    </row>
    <row r="27722" spans="6:6">
      <c r="F27722" s="77">
        <v>104973701</v>
      </c>
    </row>
    <row r="27723" spans="6:6">
      <c r="F27723" s="77">
        <v>104973704</v>
      </c>
    </row>
    <row r="27724" spans="6:6">
      <c r="F27724" s="77">
        <v>104973705</v>
      </c>
    </row>
    <row r="27725" spans="6:6">
      <c r="F27725" s="77">
        <v>104973706</v>
      </c>
    </row>
    <row r="27726" spans="6:6">
      <c r="F27726" s="77">
        <v>104973708</v>
      </c>
    </row>
    <row r="27727" spans="6:6">
      <c r="F27727" s="77">
        <v>104973710</v>
      </c>
    </row>
    <row r="27728" spans="6:6">
      <c r="F27728" s="77">
        <v>104973712</v>
      </c>
    </row>
    <row r="27729" spans="6:6">
      <c r="F27729" s="77">
        <v>104973713</v>
      </c>
    </row>
    <row r="27730" spans="6:6">
      <c r="F27730" s="77">
        <v>104973714</v>
      </c>
    </row>
    <row r="27731" spans="6:6">
      <c r="F27731" s="77">
        <v>104973718</v>
      </c>
    </row>
    <row r="27732" spans="6:6">
      <c r="F27732" s="77">
        <v>104973720</v>
      </c>
    </row>
    <row r="27733" spans="6:6">
      <c r="F27733" s="77">
        <v>104973722</v>
      </c>
    </row>
    <row r="27734" spans="6:6">
      <c r="F27734" s="77">
        <v>104973730</v>
      </c>
    </row>
    <row r="27735" spans="6:6">
      <c r="F27735" s="77">
        <v>104973733</v>
      </c>
    </row>
    <row r="27736" spans="6:6">
      <c r="F27736" s="77">
        <v>104973734</v>
      </c>
    </row>
    <row r="27737" spans="6:6">
      <c r="F27737" s="77">
        <v>104973739</v>
      </c>
    </row>
    <row r="27738" spans="6:6">
      <c r="F27738" s="77">
        <v>104973744</v>
      </c>
    </row>
    <row r="27739" spans="6:6">
      <c r="F27739" s="77">
        <v>104973745</v>
      </c>
    </row>
    <row r="27740" spans="6:6">
      <c r="F27740" s="77">
        <v>104973746</v>
      </c>
    </row>
    <row r="27741" spans="6:6">
      <c r="F27741" s="77">
        <v>104973750</v>
      </c>
    </row>
    <row r="27742" spans="6:6">
      <c r="F27742" s="77">
        <v>104973753</v>
      </c>
    </row>
    <row r="27743" spans="6:6">
      <c r="F27743" s="77">
        <v>104973755</v>
      </c>
    </row>
    <row r="27744" spans="6:6">
      <c r="F27744" s="77">
        <v>104973756</v>
      </c>
    </row>
    <row r="27745" spans="6:6">
      <c r="F27745" s="77">
        <v>104973758</v>
      </c>
    </row>
    <row r="27746" spans="6:6">
      <c r="F27746" s="77">
        <v>104973760</v>
      </c>
    </row>
    <row r="27747" spans="6:6">
      <c r="F27747" s="77">
        <v>104973765</v>
      </c>
    </row>
    <row r="27748" spans="6:6">
      <c r="F27748" s="77">
        <v>104973767</v>
      </c>
    </row>
    <row r="27749" spans="6:6">
      <c r="F27749" s="77">
        <v>104973771</v>
      </c>
    </row>
    <row r="27750" spans="6:6">
      <c r="F27750" s="77">
        <v>104973773</v>
      </c>
    </row>
    <row r="27751" spans="6:6">
      <c r="F27751" s="77">
        <v>104973774</v>
      </c>
    </row>
    <row r="27752" spans="6:6">
      <c r="F27752" s="77">
        <v>104973781</v>
      </c>
    </row>
    <row r="27753" spans="6:6">
      <c r="F27753" s="77">
        <v>104973782</v>
      </c>
    </row>
    <row r="27754" spans="6:6">
      <c r="F27754" s="77">
        <v>104973784</v>
      </c>
    </row>
    <row r="27755" spans="6:6">
      <c r="F27755" s="77">
        <v>104973788</v>
      </c>
    </row>
    <row r="27756" spans="6:6">
      <c r="F27756" s="77">
        <v>104973789</v>
      </c>
    </row>
    <row r="27757" spans="6:6">
      <c r="F27757" s="77">
        <v>104973790</v>
      </c>
    </row>
    <row r="27758" spans="6:6">
      <c r="F27758" s="77">
        <v>104973792</v>
      </c>
    </row>
    <row r="27759" spans="6:6">
      <c r="F27759" s="77">
        <v>104973793</v>
      </c>
    </row>
    <row r="27760" spans="6:6">
      <c r="F27760" s="77">
        <v>104973797</v>
      </c>
    </row>
    <row r="27761" spans="6:6">
      <c r="F27761" s="77">
        <v>104973799</v>
      </c>
    </row>
    <row r="27762" spans="6:6">
      <c r="F27762" s="77">
        <v>104973803</v>
      </c>
    </row>
    <row r="27763" spans="6:6">
      <c r="F27763" s="77">
        <v>104973806</v>
      </c>
    </row>
    <row r="27764" spans="6:6">
      <c r="F27764" s="77">
        <v>104973807</v>
      </c>
    </row>
    <row r="27765" spans="6:6">
      <c r="F27765" s="77">
        <v>104973810</v>
      </c>
    </row>
    <row r="27766" spans="6:6">
      <c r="F27766" s="77">
        <v>104973812</v>
      </c>
    </row>
    <row r="27767" spans="6:6">
      <c r="F27767" s="77">
        <v>104973813</v>
      </c>
    </row>
    <row r="27768" spans="6:6">
      <c r="F27768" s="77">
        <v>104973814</v>
      </c>
    </row>
    <row r="27769" spans="6:6">
      <c r="F27769" s="77">
        <v>104973816</v>
      </c>
    </row>
    <row r="27770" spans="6:6">
      <c r="F27770" s="77">
        <v>104973817</v>
      </c>
    </row>
    <row r="27771" spans="6:6">
      <c r="F27771" s="77">
        <v>104973818</v>
      </c>
    </row>
    <row r="27772" spans="6:6">
      <c r="F27772" s="77">
        <v>104973820</v>
      </c>
    </row>
    <row r="27773" spans="6:6">
      <c r="F27773" s="77">
        <v>104973823</v>
      </c>
    </row>
    <row r="27774" spans="6:6">
      <c r="F27774" s="77">
        <v>104973824</v>
      </c>
    </row>
    <row r="27775" spans="6:6">
      <c r="F27775" s="77">
        <v>104973826</v>
      </c>
    </row>
    <row r="27776" spans="6:6">
      <c r="F27776" s="77">
        <v>104973827</v>
      </c>
    </row>
    <row r="27777" spans="6:6">
      <c r="F27777" s="77">
        <v>104973829</v>
      </c>
    </row>
    <row r="27778" spans="6:6">
      <c r="F27778" s="77">
        <v>104973830</v>
      </c>
    </row>
    <row r="27779" spans="6:6">
      <c r="F27779" s="77">
        <v>104973832</v>
      </c>
    </row>
    <row r="27780" spans="6:6">
      <c r="F27780" s="77">
        <v>104973838</v>
      </c>
    </row>
    <row r="27781" spans="6:6">
      <c r="F27781" s="77">
        <v>104973843</v>
      </c>
    </row>
    <row r="27782" spans="6:6">
      <c r="F27782" s="77">
        <v>104973848</v>
      </c>
    </row>
    <row r="27783" spans="6:6">
      <c r="F27783" s="77">
        <v>104973849</v>
      </c>
    </row>
    <row r="27784" spans="6:6">
      <c r="F27784" s="77">
        <v>104973850</v>
      </c>
    </row>
    <row r="27785" spans="6:6">
      <c r="F27785" s="77">
        <v>104973860</v>
      </c>
    </row>
    <row r="27786" spans="6:6">
      <c r="F27786" s="77">
        <v>104973867</v>
      </c>
    </row>
    <row r="27787" spans="6:6">
      <c r="F27787" s="77">
        <v>104973870</v>
      </c>
    </row>
    <row r="27788" spans="6:6">
      <c r="F27788" s="77">
        <v>104973872</v>
      </c>
    </row>
    <row r="27789" spans="6:6">
      <c r="F27789" s="77">
        <v>104973873</v>
      </c>
    </row>
    <row r="27790" spans="6:6">
      <c r="F27790" s="77">
        <v>104973875</v>
      </c>
    </row>
    <row r="27791" spans="6:6">
      <c r="F27791" s="77">
        <v>104973877</v>
      </c>
    </row>
    <row r="27792" spans="6:6">
      <c r="F27792" s="77">
        <v>104973880</v>
      </c>
    </row>
    <row r="27793" spans="6:6">
      <c r="F27793" s="77">
        <v>104973881</v>
      </c>
    </row>
    <row r="27794" spans="6:6">
      <c r="F27794" s="77">
        <v>104973884</v>
      </c>
    </row>
    <row r="27795" spans="6:6">
      <c r="F27795" s="77">
        <v>104973891</v>
      </c>
    </row>
    <row r="27796" spans="6:6">
      <c r="F27796" s="77">
        <v>104973892</v>
      </c>
    </row>
    <row r="27797" spans="6:6">
      <c r="F27797" s="77">
        <v>104973895</v>
      </c>
    </row>
    <row r="27798" spans="6:6">
      <c r="F27798" s="77">
        <v>104973896</v>
      </c>
    </row>
    <row r="27799" spans="6:6">
      <c r="F27799" s="77">
        <v>104973898</v>
      </c>
    </row>
    <row r="27800" spans="6:6">
      <c r="F27800" s="77">
        <v>104973899</v>
      </c>
    </row>
    <row r="27801" spans="6:6">
      <c r="F27801" s="77">
        <v>104973903</v>
      </c>
    </row>
    <row r="27802" spans="6:6">
      <c r="F27802" s="77">
        <v>104973908</v>
      </c>
    </row>
    <row r="27803" spans="6:6">
      <c r="F27803" s="77">
        <v>104973909</v>
      </c>
    </row>
    <row r="27804" spans="6:6">
      <c r="F27804" s="77">
        <v>104973910</v>
      </c>
    </row>
    <row r="27805" spans="6:6">
      <c r="F27805" s="77">
        <v>104973913</v>
      </c>
    </row>
    <row r="27806" spans="6:6">
      <c r="F27806" s="77">
        <v>104973920</v>
      </c>
    </row>
    <row r="27807" spans="6:6">
      <c r="F27807" s="77">
        <v>104973928</v>
      </c>
    </row>
    <row r="27808" spans="6:6">
      <c r="F27808" s="77">
        <v>104973929</v>
      </c>
    </row>
    <row r="27809" spans="6:6">
      <c r="F27809" s="77">
        <v>104973930</v>
      </c>
    </row>
    <row r="27810" spans="6:6">
      <c r="F27810" s="77">
        <v>104973934</v>
      </c>
    </row>
    <row r="27811" spans="6:6">
      <c r="F27811" s="77">
        <v>104973937</v>
      </c>
    </row>
    <row r="27812" spans="6:6">
      <c r="F27812" s="77">
        <v>104973940</v>
      </c>
    </row>
    <row r="27813" spans="6:6">
      <c r="F27813" s="77">
        <v>104973945</v>
      </c>
    </row>
    <row r="27814" spans="6:6">
      <c r="F27814" s="77">
        <v>104973946</v>
      </c>
    </row>
    <row r="27815" spans="6:6">
      <c r="F27815" s="77">
        <v>104973958</v>
      </c>
    </row>
    <row r="27816" spans="6:6">
      <c r="F27816" s="77">
        <v>104973963</v>
      </c>
    </row>
    <row r="27817" spans="6:6">
      <c r="F27817" s="77">
        <v>104973964</v>
      </c>
    </row>
    <row r="27818" spans="6:6">
      <c r="F27818" s="77">
        <v>104973965</v>
      </c>
    </row>
    <row r="27819" spans="6:6">
      <c r="F27819" s="77">
        <v>104973970</v>
      </c>
    </row>
    <row r="27820" spans="6:6">
      <c r="F27820" s="77">
        <v>104973974</v>
      </c>
    </row>
    <row r="27821" spans="6:6">
      <c r="F27821" s="77">
        <v>104973978</v>
      </c>
    </row>
    <row r="27822" spans="6:6">
      <c r="F27822" s="77">
        <v>104973980</v>
      </c>
    </row>
    <row r="27823" spans="6:6">
      <c r="F27823" s="77">
        <v>104973982</v>
      </c>
    </row>
    <row r="27824" spans="6:6">
      <c r="F27824" s="77">
        <v>104973986</v>
      </c>
    </row>
    <row r="27825" spans="6:6">
      <c r="F27825" s="77">
        <v>104973987</v>
      </c>
    </row>
    <row r="27826" spans="6:6">
      <c r="F27826" s="77">
        <v>104973988</v>
      </c>
    </row>
    <row r="27827" spans="6:6">
      <c r="F27827" s="77">
        <v>104973989</v>
      </c>
    </row>
    <row r="27828" spans="6:6">
      <c r="F27828" s="77">
        <v>104973993</v>
      </c>
    </row>
    <row r="27829" spans="6:6">
      <c r="F27829" s="77">
        <v>104973994</v>
      </c>
    </row>
    <row r="27830" spans="6:6">
      <c r="F27830" s="77">
        <v>104973995</v>
      </c>
    </row>
    <row r="27831" spans="6:6">
      <c r="F27831" s="77">
        <v>104974002</v>
      </c>
    </row>
    <row r="27832" spans="6:6">
      <c r="F27832" s="77">
        <v>104974006</v>
      </c>
    </row>
    <row r="27833" spans="6:6">
      <c r="F27833" s="77">
        <v>104974007</v>
      </c>
    </row>
    <row r="27834" spans="6:6">
      <c r="F27834" s="77">
        <v>104974017</v>
      </c>
    </row>
    <row r="27835" spans="6:6">
      <c r="F27835" s="77">
        <v>104974020</v>
      </c>
    </row>
    <row r="27836" spans="6:6">
      <c r="F27836" s="77">
        <v>104974028</v>
      </c>
    </row>
    <row r="27837" spans="6:6">
      <c r="F27837" s="77">
        <v>104974030</v>
      </c>
    </row>
    <row r="27838" spans="6:6">
      <c r="F27838" s="77">
        <v>104974032</v>
      </c>
    </row>
    <row r="27839" spans="6:6">
      <c r="F27839" s="77">
        <v>104974034</v>
      </c>
    </row>
    <row r="27840" spans="6:6">
      <c r="F27840" s="77">
        <v>104974036</v>
      </c>
    </row>
    <row r="27841" spans="6:6">
      <c r="F27841" s="77">
        <v>104974037</v>
      </c>
    </row>
    <row r="27842" spans="6:6">
      <c r="F27842" s="77">
        <v>104974045</v>
      </c>
    </row>
    <row r="27843" spans="6:6">
      <c r="F27843" s="77">
        <v>104974048</v>
      </c>
    </row>
    <row r="27844" spans="6:6">
      <c r="F27844" s="77">
        <v>104974050</v>
      </c>
    </row>
    <row r="27845" spans="6:6">
      <c r="F27845" s="77">
        <v>104974052</v>
      </c>
    </row>
    <row r="27846" spans="6:6">
      <c r="F27846" s="77">
        <v>104974054</v>
      </c>
    </row>
    <row r="27847" spans="6:6">
      <c r="F27847" s="77">
        <v>104974055</v>
      </c>
    </row>
    <row r="27848" spans="6:6">
      <c r="F27848" s="77">
        <v>104974057</v>
      </c>
    </row>
    <row r="27849" spans="6:6">
      <c r="F27849" s="77">
        <v>104974070</v>
      </c>
    </row>
    <row r="27850" spans="6:6">
      <c r="F27850" s="77">
        <v>104974071</v>
      </c>
    </row>
    <row r="27851" spans="6:6">
      <c r="F27851" s="77">
        <v>104974073</v>
      </c>
    </row>
    <row r="27852" spans="6:6">
      <c r="F27852" s="77">
        <v>104974074</v>
      </c>
    </row>
    <row r="27853" spans="6:6">
      <c r="F27853" s="77">
        <v>104974075</v>
      </c>
    </row>
    <row r="27854" spans="6:6">
      <c r="F27854" s="77">
        <v>104974076</v>
      </c>
    </row>
    <row r="27855" spans="6:6">
      <c r="F27855" s="77">
        <v>104974077</v>
      </c>
    </row>
    <row r="27856" spans="6:6">
      <c r="F27856" s="77">
        <v>104974080</v>
      </c>
    </row>
    <row r="27857" spans="6:6">
      <c r="F27857" s="77">
        <v>104974084</v>
      </c>
    </row>
    <row r="27858" spans="6:6">
      <c r="F27858" s="77">
        <v>104974087</v>
      </c>
    </row>
    <row r="27859" spans="6:6">
      <c r="F27859" s="77">
        <v>104974091</v>
      </c>
    </row>
    <row r="27860" spans="6:6">
      <c r="F27860" s="77">
        <v>104974093</v>
      </c>
    </row>
    <row r="27861" spans="6:6">
      <c r="F27861" s="77">
        <v>104974098</v>
      </c>
    </row>
    <row r="27862" spans="6:6">
      <c r="F27862" s="77">
        <v>104974100</v>
      </c>
    </row>
    <row r="27863" spans="6:6">
      <c r="F27863" s="77">
        <v>104974101</v>
      </c>
    </row>
    <row r="27864" spans="6:6">
      <c r="F27864" s="77">
        <v>104974103</v>
      </c>
    </row>
    <row r="27865" spans="6:6">
      <c r="F27865" s="77">
        <v>104974106</v>
      </c>
    </row>
    <row r="27866" spans="6:6">
      <c r="F27866" s="77">
        <v>104974107</v>
      </c>
    </row>
    <row r="27867" spans="6:6">
      <c r="F27867" s="77">
        <v>104974111</v>
      </c>
    </row>
    <row r="27868" spans="6:6">
      <c r="F27868" s="77">
        <v>104974113</v>
      </c>
    </row>
    <row r="27869" spans="6:6">
      <c r="F27869" s="77">
        <v>104974115</v>
      </c>
    </row>
    <row r="27870" spans="6:6">
      <c r="F27870" s="77">
        <v>104974118</v>
      </c>
    </row>
    <row r="27871" spans="6:6">
      <c r="F27871" s="77">
        <v>104974119</v>
      </c>
    </row>
    <row r="27872" spans="6:6">
      <c r="F27872" s="77">
        <v>104974125</v>
      </c>
    </row>
    <row r="27873" spans="6:6">
      <c r="F27873" s="77">
        <v>104974129</v>
      </c>
    </row>
    <row r="27874" spans="6:6">
      <c r="F27874" s="77">
        <v>104974131</v>
      </c>
    </row>
    <row r="27875" spans="6:6">
      <c r="F27875" s="77">
        <v>104974135</v>
      </c>
    </row>
    <row r="27876" spans="6:6">
      <c r="F27876" s="77">
        <v>104974136</v>
      </c>
    </row>
    <row r="27877" spans="6:6">
      <c r="F27877" s="77">
        <v>104974137</v>
      </c>
    </row>
    <row r="27878" spans="6:6">
      <c r="F27878" s="77">
        <v>104974144</v>
      </c>
    </row>
    <row r="27879" spans="6:6">
      <c r="F27879" s="77">
        <v>104974149</v>
      </c>
    </row>
    <row r="27880" spans="6:6">
      <c r="F27880" s="77">
        <v>104974150</v>
      </c>
    </row>
    <row r="27881" spans="6:6">
      <c r="F27881" s="77">
        <v>104974152</v>
      </c>
    </row>
    <row r="27882" spans="6:6">
      <c r="F27882" s="77">
        <v>104974153</v>
      </c>
    </row>
    <row r="27883" spans="6:6">
      <c r="F27883" s="77">
        <v>104974154</v>
      </c>
    </row>
    <row r="27884" spans="6:6">
      <c r="F27884" s="77">
        <v>104974155</v>
      </c>
    </row>
    <row r="27885" spans="6:6">
      <c r="F27885" s="77">
        <v>104974158</v>
      </c>
    </row>
    <row r="27886" spans="6:6">
      <c r="F27886" s="77">
        <v>104974160</v>
      </c>
    </row>
    <row r="27887" spans="6:6">
      <c r="F27887" s="77">
        <v>104974161</v>
      </c>
    </row>
    <row r="27888" spans="6:6">
      <c r="F27888" s="77">
        <v>104974163</v>
      </c>
    </row>
    <row r="27889" spans="6:6">
      <c r="F27889" s="77">
        <v>104974165</v>
      </c>
    </row>
    <row r="27890" spans="6:6">
      <c r="F27890" s="77">
        <v>104974169</v>
      </c>
    </row>
    <row r="27891" spans="6:6">
      <c r="F27891" s="77">
        <v>104974176</v>
      </c>
    </row>
    <row r="27892" spans="6:6">
      <c r="F27892" s="77">
        <v>104974177</v>
      </c>
    </row>
    <row r="27893" spans="6:6">
      <c r="F27893" s="77">
        <v>104974178</v>
      </c>
    </row>
    <row r="27894" spans="6:6">
      <c r="F27894" s="77">
        <v>104974189</v>
      </c>
    </row>
    <row r="27895" spans="6:6">
      <c r="F27895" s="77">
        <v>104974191</v>
      </c>
    </row>
    <row r="27896" spans="6:6">
      <c r="F27896" s="77">
        <v>104974202</v>
      </c>
    </row>
    <row r="27897" spans="6:6">
      <c r="F27897" s="77">
        <v>104974203</v>
      </c>
    </row>
    <row r="27898" spans="6:6">
      <c r="F27898" s="77">
        <v>104974207</v>
      </c>
    </row>
    <row r="27899" spans="6:6">
      <c r="F27899" s="77">
        <v>104974209</v>
      </c>
    </row>
    <row r="27900" spans="6:6">
      <c r="F27900" s="77">
        <v>104974211</v>
      </c>
    </row>
    <row r="27901" spans="6:6">
      <c r="F27901" s="77">
        <v>104974214</v>
      </c>
    </row>
    <row r="27902" spans="6:6">
      <c r="F27902" s="77">
        <v>104974222</v>
      </c>
    </row>
    <row r="27903" spans="6:6">
      <c r="F27903" s="77">
        <v>104974223</v>
      </c>
    </row>
    <row r="27904" spans="6:6">
      <c r="F27904" s="77">
        <v>104974224</v>
      </c>
    </row>
    <row r="27905" spans="6:6">
      <c r="F27905" s="77">
        <v>104974229</v>
      </c>
    </row>
    <row r="27906" spans="6:6">
      <c r="F27906" s="77">
        <v>104974235</v>
      </c>
    </row>
    <row r="27907" spans="6:6">
      <c r="F27907" s="77">
        <v>104974236</v>
      </c>
    </row>
    <row r="27908" spans="6:6">
      <c r="F27908" s="77">
        <v>104974237</v>
      </c>
    </row>
    <row r="27909" spans="6:6">
      <c r="F27909" s="77">
        <v>104974239</v>
      </c>
    </row>
    <row r="27910" spans="6:6">
      <c r="F27910" s="77">
        <v>104974240</v>
      </c>
    </row>
    <row r="27911" spans="6:6">
      <c r="F27911" s="77">
        <v>104974241</v>
      </c>
    </row>
    <row r="27912" spans="6:6">
      <c r="F27912" s="77">
        <v>104974249</v>
      </c>
    </row>
    <row r="27913" spans="6:6">
      <c r="F27913" s="77">
        <v>104974250</v>
      </c>
    </row>
    <row r="27914" spans="6:6">
      <c r="F27914" s="77">
        <v>104974253</v>
      </c>
    </row>
    <row r="27915" spans="6:6">
      <c r="F27915" s="77">
        <v>104974255</v>
      </c>
    </row>
    <row r="27916" spans="6:6">
      <c r="F27916" s="77">
        <v>104974256</v>
      </c>
    </row>
    <row r="27917" spans="6:6">
      <c r="F27917" s="77">
        <v>104974257</v>
      </c>
    </row>
    <row r="27918" spans="6:6">
      <c r="F27918" s="77">
        <v>104974258</v>
      </c>
    </row>
    <row r="27919" spans="6:6">
      <c r="F27919" s="77">
        <v>104974259</v>
      </c>
    </row>
    <row r="27920" spans="6:6">
      <c r="F27920" s="77">
        <v>104974260</v>
      </c>
    </row>
    <row r="27921" spans="6:6">
      <c r="F27921" s="77">
        <v>104974261</v>
      </c>
    </row>
    <row r="27922" spans="6:6">
      <c r="F27922" s="77">
        <v>104974262</v>
      </c>
    </row>
    <row r="27923" spans="6:6">
      <c r="F27923" s="77">
        <v>104974263</v>
      </c>
    </row>
    <row r="27924" spans="6:6">
      <c r="F27924" s="77">
        <v>104974266</v>
      </c>
    </row>
    <row r="27925" spans="6:6">
      <c r="F27925" s="77">
        <v>104974267</v>
      </c>
    </row>
    <row r="27926" spans="6:6">
      <c r="F27926" s="77">
        <v>104974269</v>
      </c>
    </row>
    <row r="27927" spans="6:6">
      <c r="F27927" s="77">
        <v>104974270</v>
      </c>
    </row>
    <row r="27928" spans="6:6">
      <c r="F27928" s="77">
        <v>104974272</v>
      </c>
    </row>
    <row r="27929" spans="6:6">
      <c r="F27929" s="77">
        <v>104974273</v>
      </c>
    </row>
    <row r="27930" spans="6:6">
      <c r="F27930" s="77">
        <v>104974277</v>
      </c>
    </row>
    <row r="27931" spans="6:6">
      <c r="F27931" s="77">
        <v>104974279</v>
      </c>
    </row>
    <row r="27932" spans="6:6">
      <c r="F27932" s="77">
        <v>104974280</v>
      </c>
    </row>
    <row r="27933" spans="6:6">
      <c r="F27933" s="77">
        <v>104974282</v>
      </c>
    </row>
    <row r="27934" spans="6:6">
      <c r="F27934" s="77">
        <v>104974283</v>
      </c>
    </row>
    <row r="27935" spans="6:6">
      <c r="F27935" s="77">
        <v>104974285</v>
      </c>
    </row>
    <row r="27936" spans="6:6">
      <c r="F27936" s="77">
        <v>104974294</v>
      </c>
    </row>
    <row r="27937" spans="6:6">
      <c r="F27937" s="77">
        <v>104974296</v>
      </c>
    </row>
    <row r="27938" spans="6:6">
      <c r="F27938" s="77">
        <v>104974297</v>
      </c>
    </row>
    <row r="27939" spans="6:6">
      <c r="F27939" s="77">
        <v>104974302</v>
      </c>
    </row>
    <row r="27940" spans="6:6">
      <c r="F27940" s="77">
        <v>104974303</v>
      </c>
    </row>
    <row r="27941" spans="6:6">
      <c r="F27941" s="77">
        <v>104974307</v>
      </c>
    </row>
    <row r="27942" spans="6:6">
      <c r="F27942" s="77">
        <v>104974309</v>
      </c>
    </row>
    <row r="27943" spans="6:6">
      <c r="F27943" s="77">
        <v>104974315</v>
      </c>
    </row>
    <row r="27944" spans="6:6">
      <c r="F27944" s="77">
        <v>104974316</v>
      </c>
    </row>
    <row r="27945" spans="6:6">
      <c r="F27945" s="77">
        <v>104974319</v>
      </c>
    </row>
    <row r="27946" spans="6:6">
      <c r="F27946" s="77">
        <v>104974324</v>
      </c>
    </row>
    <row r="27947" spans="6:6">
      <c r="F27947" s="77">
        <v>104974327</v>
      </c>
    </row>
    <row r="27948" spans="6:6">
      <c r="F27948" s="77">
        <v>104974328</v>
      </c>
    </row>
    <row r="27949" spans="6:6">
      <c r="F27949" s="77">
        <v>104974330</v>
      </c>
    </row>
    <row r="27950" spans="6:6">
      <c r="F27950" s="77">
        <v>104974332</v>
      </c>
    </row>
    <row r="27951" spans="6:6">
      <c r="F27951" s="77">
        <v>104974333</v>
      </c>
    </row>
    <row r="27952" spans="6:6">
      <c r="F27952" s="77">
        <v>104974335</v>
      </c>
    </row>
    <row r="27953" spans="6:6">
      <c r="F27953" s="77">
        <v>104974336</v>
      </c>
    </row>
    <row r="27954" spans="6:6">
      <c r="F27954" s="77">
        <v>104974339</v>
      </c>
    </row>
    <row r="27955" spans="6:6">
      <c r="F27955" s="77">
        <v>104974340</v>
      </c>
    </row>
    <row r="27956" spans="6:6">
      <c r="F27956" s="77">
        <v>104974341</v>
      </c>
    </row>
    <row r="27957" spans="6:6">
      <c r="F27957" s="77">
        <v>104974343</v>
      </c>
    </row>
    <row r="27958" spans="6:6">
      <c r="F27958" s="77">
        <v>104974344</v>
      </c>
    </row>
    <row r="27959" spans="6:6">
      <c r="F27959" s="77">
        <v>104974345</v>
      </c>
    </row>
    <row r="27960" spans="6:6">
      <c r="F27960" s="77">
        <v>104974348</v>
      </c>
    </row>
    <row r="27961" spans="6:6">
      <c r="F27961" s="77">
        <v>104974349</v>
      </c>
    </row>
    <row r="27962" spans="6:6">
      <c r="F27962" s="77">
        <v>104974354</v>
      </c>
    </row>
    <row r="27963" spans="6:6">
      <c r="F27963" s="77">
        <v>104974360</v>
      </c>
    </row>
    <row r="27964" spans="6:6">
      <c r="F27964" s="77">
        <v>104974362</v>
      </c>
    </row>
    <row r="27965" spans="6:6">
      <c r="F27965" s="77">
        <v>104974364</v>
      </c>
    </row>
    <row r="27966" spans="6:6">
      <c r="F27966" s="77">
        <v>104974366</v>
      </c>
    </row>
    <row r="27967" spans="6:6">
      <c r="F27967" s="77">
        <v>104974370</v>
      </c>
    </row>
    <row r="27968" spans="6:6">
      <c r="F27968" s="77">
        <v>104974371</v>
      </c>
    </row>
    <row r="27969" spans="6:6">
      <c r="F27969" s="77">
        <v>104974374</v>
      </c>
    </row>
    <row r="27970" spans="6:6">
      <c r="F27970" s="77">
        <v>104974383</v>
      </c>
    </row>
    <row r="27971" spans="6:6">
      <c r="F27971" s="77">
        <v>104974385</v>
      </c>
    </row>
    <row r="27972" spans="6:6">
      <c r="F27972" s="77">
        <v>104974387</v>
      </c>
    </row>
    <row r="27973" spans="6:6">
      <c r="F27973" s="77">
        <v>104974388</v>
      </c>
    </row>
    <row r="27974" spans="6:6">
      <c r="F27974" s="77">
        <v>104974389</v>
      </c>
    </row>
    <row r="27975" spans="6:6">
      <c r="F27975" s="77">
        <v>104974392</v>
      </c>
    </row>
    <row r="27976" spans="6:6">
      <c r="F27976" s="77">
        <v>104974399</v>
      </c>
    </row>
    <row r="27977" spans="6:6">
      <c r="F27977" s="77">
        <v>104974401</v>
      </c>
    </row>
    <row r="27978" spans="6:6">
      <c r="F27978" s="77">
        <v>104974403</v>
      </c>
    </row>
    <row r="27979" spans="6:6">
      <c r="F27979" s="77">
        <v>104974409</v>
      </c>
    </row>
    <row r="27980" spans="6:6">
      <c r="F27980" s="77">
        <v>104974410</v>
      </c>
    </row>
    <row r="27981" spans="6:6">
      <c r="F27981" s="77">
        <v>104974416</v>
      </c>
    </row>
    <row r="27982" spans="6:6">
      <c r="F27982" s="77">
        <v>104974419</v>
      </c>
    </row>
    <row r="27983" spans="6:6">
      <c r="F27983" s="77">
        <v>104974420</v>
      </c>
    </row>
    <row r="27984" spans="6:6">
      <c r="F27984" s="77">
        <v>104974427</v>
      </c>
    </row>
    <row r="27985" spans="6:6">
      <c r="F27985" s="77">
        <v>104974428</v>
      </c>
    </row>
    <row r="27986" spans="6:6">
      <c r="F27986" s="77">
        <v>104974432</v>
      </c>
    </row>
    <row r="27987" spans="6:6">
      <c r="F27987" s="77">
        <v>104974435</v>
      </c>
    </row>
    <row r="27988" spans="6:6">
      <c r="F27988" s="77">
        <v>104974441</v>
      </c>
    </row>
    <row r="27989" spans="6:6">
      <c r="F27989" s="77">
        <v>104974442</v>
      </c>
    </row>
    <row r="27990" spans="6:6">
      <c r="F27990" s="77">
        <v>104974443</v>
      </c>
    </row>
    <row r="27991" spans="6:6">
      <c r="F27991" s="77">
        <v>104974444</v>
      </c>
    </row>
    <row r="27992" spans="6:6">
      <c r="F27992" s="77">
        <v>104974445</v>
      </c>
    </row>
    <row r="27993" spans="6:6">
      <c r="F27993" s="77">
        <v>104974451</v>
      </c>
    </row>
    <row r="27994" spans="6:6">
      <c r="F27994" s="77">
        <v>104974455</v>
      </c>
    </row>
    <row r="27995" spans="6:6">
      <c r="F27995" s="77">
        <v>104974459</v>
      </c>
    </row>
    <row r="27996" spans="6:6">
      <c r="F27996" s="77">
        <v>104974460</v>
      </c>
    </row>
    <row r="27997" spans="6:6">
      <c r="F27997" s="77">
        <v>104974467</v>
      </c>
    </row>
    <row r="27998" spans="6:6">
      <c r="F27998" s="77">
        <v>104974468</v>
      </c>
    </row>
    <row r="27999" spans="6:6">
      <c r="F27999" s="77">
        <v>104974470</v>
      </c>
    </row>
    <row r="28000" spans="6:6">
      <c r="F28000" s="77">
        <v>104974473</v>
      </c>
    </row>
    <row r="28001" spans="6:6">
      <c r="F28001" s="77">
        <v>104974474</v>
      </c>
    </row>
    <row r="28002" spans="6:6">
      <c r="F28002" s="77">
        <v>104974479</v>
      </c>
    </row>
    <row r="28003" spans="6:6">
      <c r="F28003" s="77">
        <v>104974480</v>
      </c>
    </row>
    <row r="28004" spans="6:6">
      <c r="F28004" s="77">
        <v>104974482</v>
      </c>
    </row>
    <row r="28005" spans="6:6">
      <c r="F28005" s="77">
        <v>104974486</v>
      </c>
    </row>
    <row r="28006" spans="6:6">
      <c r="F28006" s="77">
        <v>104974488</v>
      </c>
    </row>
    <row r="28007" spans="6:6">
      <c r="F28007" s="77">
        <v>104974489</v>
      </c>
    </row>
    <row r="28008" spans="6:6">
      <c r="F28008" s="77">
        <v>104974493</v>
      </c>
    </row>
    <row r="28009" spans="6:6">
      <c r="F28009" s="77">
        <v>104974494</v>
      </c>
    </row>
    <row r="28010" spans="6:6">
      <c r="F28010" s="77">
        <v>104974497</v>
      </c>
    </row>
    <row r="28011" spans="6:6">
      <c r="F28011" s="77">
        <v>104974498</v>
      </c>
    </row>
    <row r="28012" spans="6:6">
      <c r="F28012" s="77">
        <v>104974505</v>
      </c>
    </row>
    <row r="28013" spans="6:6">
      <c r="F28013" s="77">
        <v>104974508</v>
      </c>
    </row>
    <row r="28014" spans="6:6">
      <c r="F28014" s="77">
        <v>104974509</v>
      </c>
    </row>
    <row r="28015" spans="6:6">
      <c r="F28015" s="77">
        <v>104974511</v>
      </c>
    </row>
    <row r="28016" spans="6:6">
      <c r="F28016" s="77">
        <v>104974513</v>
      </c>
    </row>
    <row r="28017" spans="6:6">
      <c r="F28017" s="77">
        <v>104974514</v>
      </c>
    </row>
    <row r="28018" spans="6:6">
      <c r="F28018" s="77">
        <v>104974515</v>
      </c>
    </row>
    <row r="28019" spans="6:6">
      <c r="F28019" s="77">
        <v>104974516</v>
      </c>
    </row>
    <row r="28020" spans="6:6">
      <c r="F28020" s="77">
        <v>104974518</v>
      </c>
    </row>
    <row r="28021" spans="6:6">
      <c r="F28021" s="77">
        <v>104974520</v>
      </c>
    </row>
    <row r="28022" spans="6:6">
      <c r="F28022" s="77">
        <v>104974522</v>
      </c>
    </row>
    <row r="28023" spans="6:6">
      <c r="F28023" s="77">
        <v>104974523</v>
      </c>
    </row>
    <row r="28024" spans="6:6">
      <c r="F28024" s="77">
        <v>104974526</v>
      </c>
    </row>
    <row r="28025" spans="6:6">
      <c r="F28025" s="77">
        <v>104974529</v>
      </c>
    </row>
    <row r="28026" spans="6:6">
      <c r="F28026" s="77">
        <v>104974530</v>
      </c>
    </row>
    <row r="28027" spans="6:6">
      <c r="F28027" s="77">
        <v>104974538</v>
      </c>
    </row>
    <row r="28028" spans="6:6">
      <c r="F28028" s="77">
        <v>104974541</v>
      </c>
    </row>
    <row r="28029" spans="6:6">
      <c r="F28029" s="77">
        <v>104974542</v>
      </c>
    </row>
    <row r="28030" spans="6:6">
      <c r="F28030" s="77">
        <v>104974544</v>
      </c>
    </row>
    <row r="28031" spans="6:6">
      <c r="F28031" s="77">
        <v>104974545</v>
      </c>
    </row>
    <row r="28032" spans="6:6">
      <c r="F28032" s="77">
        <v>104974551</v>
      </c>
    </row>
    <row r="28033" spans="6:6">
      <c r="F28033" s="77">
        <v>104974553</v>
      </c>
    </row>
    <row r="28034" spans="6:6">
      <c r="F28034" s="77">
        <v>104974554</v>
      </c>
    </row>
    <row r="28035" spans="6:6">
      <c r="F28035" s="77">
        <v>104974555</v>
      </c>
    </row>
    <row r="28036" spans="6:6">
      <c r="F28036" s="77">
        <v>104974558</v>
      </c>
    </row>
    <row r="28037" spans="6:6">
      <c r="F28037" s="77">
        <v>104974559</v>
      </c>
    </row>
    <row r="28038" spans="6:6">
      <c r="F28038" s="77">
        <v>104974560</v>
      </c>
    </row>
    <row r="28039" spans="6:6">
      <c r="F28039" s="77">
        <v>104974561</v>
      </c>
    </row>
    <row r="28040" spans="6:6">
      <c r="F28040" s="77">
        <v>104974562</v>
      </c>
    </row>
    <row r="28041" spans="6:6">
      <c r="F28041" s="77">
        <v>104974564</v>
      </c>
    </row>
    <row r="28042" spans="6:6">
      <c r="F28042" s="77">
        <v>104974567</v>
      </c>
    </row>
    <row r="28043" spans="6:6">
      <c r="F28043" s="77">
        <v>104974568</v>
      </c>
    </row>
    <row r="28044" spans="6:6">
      <c r="F28044" s="77">
        <v>104974569</v>
      </c>
    </row>
    <row r="28045" spans="6:6">
      <c r="F28045" s="77">
        <v>104974573</v>
      </c>
    </row>
    <row r="28046" spans="6:6">
      <c r="F28046" s="77">
        <v>104974575</v>
      </c>
    </row>
    <row r="28047" spans="6:6">
      <c r="F28047" s="77">
        <v>104974578</v>
      </c>
    </row>
    <row r="28048" spans="6:6">
      <c r="F28048" s="77">
        <v>104974579</v>
      </c>
    </row>
    <row r="28049" spans="6:6">
      <c r="F28049" s="77">
        <v>104974581</v>
      </c>
    </row>
    <row r="28050" spans="6:6">
      <c r="F28050" s="77">
        <v>104974584</v>
      </c>
    </row>
    <row r="28051" spans="6:6">
      <c r="F28051" s="77">
        <v>104974589</v>
      </c>
    </row>
    <row r="28052" spans="6:6">
      <c r="F28052" s="77">
        <v>104974594</v>
      </c>
    </row>
    <row r="28053" spans="6:6">
      <c r="F28053" s="77">
        <v>104974601</v>
      </c>
    </row>
    <row r="28054" spans="6:6">
      <c r="F28054" s="77">
        <v>104974602</v>
      </c>
    </row>
    <row r="28055" spans="6:6">
      <c r="F28055" s="77">
        <v>104974603</v>
      </c>
    </row>
    <row r="28056" spans="6:6">
      <c r="F28056" s="77">
        <v>104974605</v>
      </c>
    </row>
    <row r="28057" spans="6:6">
      <c r="F28057" s="77">
        <v>104974607</v>
      </c>
    </row>
    <row r="28058" spans="6:6">
      <c r="F28058" s="77">
        <v>104974608</v>
      </c>
    </row>
    <row r="28059" spans="6:6">
      <c r="F28059" s="77">
        <v>104974611</v>
      </c>
    </row>
    <row r="28060" spans="6:6">
      <c r="F28060" s="77">
        <v>104974614</v>
      </c>
    </row>
    <row r="28061" spans="6:6">
      <c r="F28061" s="77">
        <v>104974619</v>
      </c>
    </row>
    <row r="28062" spans="6:6">
      <c r="F28062" s="77">
        <v>104974620</v>
      </c>
    </row>
    <row r="28063" spans="6:6">
      <c r="F28063" s="77">
        <v>104974624</v>
      </c>
    </row>
    <row r="28064" spans="6:6">
      <c r="F28064" s="77">
        <v>104974625</v>
      </c>
    </row>
    <row r="28065" spans="6:6">
      <c r="F28065" s="77">
        <v>104974626</v>
      </c>
    </row>
    <row r="28066" spans="6:6">
      <c r="F28066" s="77">
        <v>104974628</v>
      </c>
    </row>
    <row r="28067" spans="6:6">
      <c r="F28067" s="77">
        <v>104974629</v>
      </c>
    </row>
    <row r="28068" spans="6:6">
      <c r="F28068" s="77">
        <v>104974633</v>
      </c>
    </row>
    <row r="28069" spans="6:6">
      <c r="F28069" s="77">
        <v>104974635</v>
      </c>
    </row>
    <row r="28070" spans="6:6">
      <c r="F28070" s="77">
        <v>104974637</v>
      </c>
    </row>
    <row r="28071" spans="6:6">
      <c r="F28071" s="77">
        <v>104974641</v>
      </c>
    </row>
    <row r="28072" spans="6:6">
      <c r="F28072" s="77">
        <v>104974642</v>
      </c>
    </row>
    <row r="28073" spans="6:6">
      <c r="F28073" s="77">
        <v>104974645</v>
      </c>
    </row>
    <row r="28074" spans="6:6">
      <c r="F28074" s="77">
        <v>104974648</v>
      </c>
    </row>
    <row r="28075" spans="6:6">
      <c r="F28075" s="77">
        <v>104974655</v>
      </c>
    </row>
    <row r="28076" spans="6:6">
      <c r="F28076" s="77">
        <v>104974656</v>
      </c>
    </row>
    <row r="28077" spans="6:6">
      <c r="F28077" s="77">
        <v>104974658</v>
      </c>
    </row>
    <row r="28078" spans="6:6">
      <c r="F28078" s="77">
        <v>104974661</v>
      </c>
    </row>
    <row r="28079" spans="6:6">
      <c r="F28079" s="77">
        <v>104974662</v>
      </c>
    </row>
    <row r="28080" spans="6:6">
      <c r="F28080" s="77">
        <v>104974666</v>
      </c>
    </row>
    <row r="28081" spans="6:6">
      <c r="F28081" s="77">
        <v>104974667</v>
      </c>
    </row>
    <row r="28082" spans="6:6">
      <c r="F28082" s="77">
        <v>104974668</v>
      </c>
    </row>
    <row r="28083" spans="6:6">
      <c r="F28083" s="77">
        <v>104974669</v>
      </c>
    </row>
    <row r="28084" spans="6:6">
      <c r="F28084" s="77">
        <v>104974670</v>
      </c>
    </row>
    <row r="28085" spans="6:6">
      <c r="F28085" s="77">
        <v>104974671</v>
      </c>
    </row>
    <row r="28086" spans="6:6">
      <c r="F28086" s="77">
        <v>104974674</v>
      </c>
    </row>
    <row r="28087" spans="6:6">
      <c r="F28087" s="77">
        <v>104974677</v>
      </c>
    </row>
    <row r="28088" spans="6:6">
      <c r="F28088" s="77">
        <v>104974678</v>
      </c>
    </row>
    <row r="28089" spans="6:6">
      <c r="F28089" s="77">
        <v>104974679</v>
      </c>
    </row>
    <row r="28090" spans="6:6">
      <c r="F28090" s="77">
        <v>104974680</v>
      </c>
    </row>
    <row r="28091" spans="6:6">
      <c r="F28091" s="77">
        <v>104974681</v>
      </c>
    </row>
    <row r="28092" spans="6:6">
      <c r="F28092" s="77">
        <v>104974682</v>
      </c>
    </row>
    <row r="28093" spans="6:6">
      <c r="F28093" s="77">
        <v>104974691</v>
      </c>
    </row>
    <row r="28094" spans="6:6">
      <c r="F28094" s="77">
        <v>104974692</v>
      </c>
    </row>
    <row r="28095" spans="6:6">
      <c r="F28095" s="77">
        <v>104974695</v>
      </c>
    </row>
    <row r="28096" spans="6:6">
      <c r="F28096" s="77">
        <v>104974698</v>
      </c>
    </row>
    <row r="28097" spans="6:6">
      <c r="F28097" s="77">
        <v>104974701</v>
      </c>
    </row>
    <row r="28098" spans="6:6">
      <c r="F28098" s="77">
        <v>104974705</v>
      </c>
    </row>
    <row r="28099" spans="6:6">
      <c r="F28099" s="77">
        <v>104974707</v>
      </c>
    </row>
    <row r="28100" spans="6:6">
      <c r="F28100" s="77">
        <v>104974710</v>
      </c>
    </row>
    <row r="28101" spans="6:6">
      <c r="F28101" s="77">
        <v>104974715</v>
      </c>
    </row>
    <row r="28102" spans="6:6">
      <c r="F28102" s="77">
        <v>104974716</v>
      </c>
    </row>
    <row r="28103" spans="6:6">
      <c r="F28103" s="77">
        <v>104974718</v>
      </c>
    </row>
    <row r="28104" spans="6:6">
      <c r="F28104" s="77">
        <v>104974719</v>
      </c>
    </row>
    <row r="28105" spans="6:6">
      <c r="F28105" s="77">
        <v>104974721</v>
      </c>
    </row>
    <row r="28106" spans="6:6">
      <c r="F28106" s="77">
        <v>104974722</v>
      </c>
    </row>
    <row r="28107" spans="6:6">
      <c r="F28107" s="77">
        <v>104974723</v>
      </c>
    </row>
    <row r="28108" spans="6:6">
      <c r="F28108" s="77">
        <v>104974728</v>
      </c>
    </row>
    <row r="28109" spans="6:6">
      <c r="F28109" s="77">
        <v>104974731</v>
      </c>
    </row>
    <row r="28110" spans="6:6">
      <c r="F28110" s="77">
        <v>104974735</v>
      </c>
    </row>
    <row r="28111" spans="6:6">
      <c r="F28111" s="77">
        <v>104974739</v>
      </c>
    </row>
    <row r="28112" spans="6:6">
      <c r="F28112" s="77">
        <v>104974744</v>
      </c>
    </row>
    <row r="28113" spans="6:6">
      <c r="F28113" s="77">
        <v>104974749</v>
      </c>
    </row>
    <row r="28114" spans="6:6">
      <c r="F28114" s="77">
        <v>104974750</v>
      </c>
    </row>
    <row r="28115" spans="6:6">
      <c r="F28115" s="77">
        <v>104974752</v>
      </c>
    </row>
    <row r="28116" spans="6:6">
      <c r="F28116" s="77">
        <v>104974754</v>
      </c>
    </row>
    <row r="28117" spans="6:6">
      <c r="F28117" s="77">
        <v>104974755</v>
      </c>
    </row>
    <row r="28118" spans="6:6">
      <c r="F28118" s="77">
        <v>104974758</v>
      </c>
    </row>
    <row r="28119" spans="6:6">
      <c r="F28119" s="77">
        <v>104974760</v>
      </c>
    </row>
    <row r="28120" spans="6:6">
      <c r="F28120" s="77">
        <v>104974761</v>
      </c>
    </row>
    <row r="28121" spans="6:6">
      <c r="F28121" s="77">
        <v>104974762</v>
      </c>
    </row>
    <row r="28122" spans="6:6">
      <c r="F28122" s="77">
        <v>104974770</v>
      </c>
    </row>
    <row r="28123" spans="6:6">
      <c r="F28123" s="77">
        <v>104974771</v>
      </c>
    </row>
    <row r="28124" spans="6:6">
      <c r="F28124" s="77">
        <v>104974772</v>
      </c>
    </row>
    <row r="28125" spans="6:6">
      <c r="F28125" s="77">
        <v>104974780</v>
      </c>
    </row>
    <row r="28126" spans="6:6">
      <c r="F28126" s="77">
        <v>104974785</v>
      </c>
    </row>
    <row r="28127" spans="6:6">
      <c r="F28127" s="77">
        <v>104974792</v>
      </c>
    </row>
    <row r="28128" spans="6:6">
      <c r="F28128" s="77">
        <v>104974793</v>
      </c>
    </row>
    <row r="28129" spans="6:6">
      <c r="F28129" s="77">
        <v>104974796</v>
      </c>
    </row>
    <row r="28130" spans="6:6">
      <c r="F28130" s="77">
        <v>104974798</v>
      </c>
    </row>
    <row r="28131" spans="6:6">
      <c r="F28131" s="77">
        <v>104974801</v>
      </c>
    </row>
    <row r="28132" spans="6:6">
      <c r="F28132" s="77">
        <v>104974806</v>
      </c>
    </row>
    <row r="28133" spans="6:6">
      <c r="F28133" s="77">
        <v>104974807</v>
      </c>
    </row>
    <row r="28134" spans="6:6">
      <c r="F28134" s="77">
        <v>104974809</v>
      </c>
    </row>
    <row r="28135" spans="6:6">
      <c r="F28135" s="77">
        <v>104974812</v>
      </c>
    </row>
    <row r="28136" spans="6:6">
      <c r="F28136" s="77">
        <v>104974816</v>
      </c>
    </row>
    <row r="28137" spans="6:6">
      <c r="F28137" s="77">
        <v>104974817</v>
      </c>
    </row>
    <row r="28138" spans="6:6">
      <c r="F28138" s="77">
        <v>104974818</v>
      </c>
    </row>
    <row r="28139" spans="6:6">
      <c r="F28139" s="77">
        <v>104974823</v>
      </c>
    </row>
    <row r="28140" spans="6:6">
      <c r="F28140" s="77">
        <v>104974829</v>
      </c>
    </row>
    <row r="28141" spans="6:6">
      <c r="F28141" s="77">
        <v>104974831</v>
      </c>
    </row>
    <row r="28142" spans="6:6">
      <c r="F28142" s="77">
        <v>104974835</v>
      </c>
    </row>
    <row r="28143" spans="6:6">
      <c r="F28143" s="77">
        <v>104974836</v>
      </c>
    </row>
    <row r="28144" spans="6:6">
      <c r="F28144" s="77">
        <v>104974837</v>
      </c>
    </row>
    <row r="28145" spans="6:6">
      <c r="F28145" s="77">
        <v>104974840</v>
      </c>
    </row>
    <row r="28146" spans="6:6">
      <c r="F28146" s="77">
        <v>104974850</v>
      </c>
    </row>
    <row r="28147" spans="6:6">
      <c r="F28147" s="77">
        <v>104974854</v>
      </c>
    </row>
    <row r="28148" spans="6:6">
      <c r="F28148" s="77">
        <v>104974868</v>
      </c>
    </row>
    <row r="28149" spans="6:6">
      <c r="F28149" s="77">
        <v>104974869</v>
      </c>
    </row>
    <row r="28150" spans="6:6">
      <c r="F28150" s="77">
        <v>104974870</v>
      </c>
    </row>
    <row r="28151" spans="6:6">
      <c r="F28151" s="77">
        <v>104974871</v>
      </c>
    </row>
    <row r="28152" spans="6:6">
      <c r="F28152" s="77">
        <v>104974875</v>
      </c>
    </row>
    <row r="28153" spans="6:6">
      <c r="F28153" s="77">
        <v>104974876</v>
      </c>
    </row>
    <row r="28154" spans="6:6">
      <c r="F28154" s="77">
        <v>104974882</v>
      </c>
    </row>
    <row r="28155" spans="6:6">
      <c r="F28155" s="77">
        <v>104974883</v>
      </c>
    </row>
    <row r="28156" spans="6:6">
      <c r="F28156" s="77">
        <v>104974888</v>
      </c>
    </row>
    <row r="28157" spans="6:6">
      <c r="F28157" s="77">
        <v>104974889</v>
      </c>
    </row>
    <row r="28158" spans="6:6">
      <c r="F28158" s="77">
        <v>104974890</v>
      </c>
    </row>
    <row r="28159" spans="6:6">
      <c r="F28159" s="77">
        <v>104974891</v>
      </c>
    </row>
    <row r="28160" spans="6:6">
      <c r="F28160" s="77">
        <v>104974893</v>
      </c>
    </row>
    <row r="28161" spans="6:6">
      <c r="F28161" s="77">
        <v>104974895</v>
      </c>
    </row>
    <row r="28162" spans="6:6">
      <c r="F28162" s="77">
        <v>104974899</v>
      </c>
    </row>
    <row r="28163" spans="6:6">
      <c r="F28163" s="77">
        <v>104974902</v>
      </c>
    </row>
    <row r="28164" spans="6:6">
      <c r="F28164" s="77">
        <v>104974905</v>
      </c>
    </row>
    <row r="28165" spans="6:6">
      <c r="F28165" s="77">
        <v>104974912</v>
      </c>
    </row>
    <row r="28166" spans="6:6">
      <c r="F28166" s="77">
        <v>104974913</v>
      </c>
    </row>
    <row r="28167" spans="6:6">
      <c r="F28167" s="77">
        <v>104974915</v>
      </c>
    </row>
    <row r="28168" spans="6:6">
      <c r="F28168" s="77">
        <v>104974917</v>
      </c>
    </row>
    <row r="28169" spans="6:6">
      <c r="F28169" s="77">
        <v>104974918</v>
      </c>
    </row>
    <row r="28170" spans="6:6">
      <c r="F28170" s="77">
        <v>104974920</v>
      </c>
    </row>
    <row r="28171" spans="6:6">
      <c r="F28171" s="77">
        <v>104974921</v>
      </c>
    </row>
    <row r="28172" spans="6:6">
      <c r="F28172" s="77">
        <v>104974923</v>
      </c>
    </row>
    <row r="28173" spans="6:6">
      <c r="F28173" s="77">
        <v>104974925</v>
      </c>
    </row>
    <row r="28174" spans="6:6">
      <c r="F28174" s="77">
        <v>104974926</v>
      </c>
    </row>
    <row r="28175" spans="6:6">
      <c r="F28175" s="77">
        <v>104974927</v>
      </c>
    </row>
    <row r="28176" spans="6:6">
      <c r="F28176" s="77">
        <v>104974928</v>
      </c>
    </row>
    <row r="28177" spans="6:6">
      <c r="F28177" s="77">
        <v>104974934</v>
      </c>
    </row>
    <row r="28178" spans="6:6">
      <c r="F28178" s="77">
        <v>104974935</v>
      </c>
    </row>
    <row r="28179" spans="6:6">
      <c r="F28179" s="77">
        <v>104974936</v>
      </c>
    </row>
    <row r="28180" spans="6:6">
      <c r="F28180" s="77">
        <v>104974937</v>
      </c>
    </row>
    <row r="28181" spans="6:6">
      <c r="F28181" s="77">
        <v>104974938</v>
      </c>
    </row>
    <row r="28182" spans="6:6">
      <c r="F28182" s="77">
        <v>104974943</v>
      </c>
    </row>
    <row r="28183" spans="6:6">
      <c r="F28183" s="77">
        <v>104974944</v>
      </c>
    </row>
    <row r="28184" spans="6:6">
      <c r="F28184" s="77">
        <v>104974945</v>
      </c>
    </row>
    <row r="28185" spans="6:6">
      <c r="F28185" s="77">
        <v>104974946</v>
      </c>
    </row>
    <row r="28186" spans="6:6">
      <c r="F28186" s="77">
        <v>104974947</v>
      </c>
    </row>
    <row r="28187" spans="6:6">
      <c r="F28187" s="77">
        <v>104974950</v>
      </c>
    </row>
    <row r="28188" spans="6:6">
      <c r="F28188" s="77">
        <v>104974953</v>
      </c>
    </row>
    <row r="28189" spans="6:6">
      <c r="F28189" s="77">
        <v>104974954</v>
      </c>
    </row>
    <row r="28190" spans="6:6">
      <c r="F28190" s="77">
        <v>104974955</v>
      </c>
    </row>
    <row r="28191" spans="6:6">
      <c r="F28191" s="77">
        <v>104974965</v>
      </c>
    </row>
    <row r="28192" spans="6:6">
      <c r="F28192" s="77">
        <v>104974969</v>
      </c>
    </row>
    <row r="28193" spans="6:6">
      <c r="F28193" s="77">
        <v>104974970</v>
      </c>
    </row>
    <row r="28194" spans="6:6">
      <c r="F28194" s="77">
        <v>104974972</v>
      </c>
    </row>
    <row r="28195" spans="6:6">
      <c r="F28195" s="77">
        <v>104974974</v>
      </c>
    </row>
    <row r="28196" spans="6:6">
      <c r="F28196" s="77">
        <v>104974975</v>
      </c>
    </row>
    <row r="28197" spans="6:6">
      <c r="F28197" s="77">
        <v>104974976</v>
      </c>
    </row>
    <row r="28198" spans="6:6">
      <c r="F28198" s="77">
        <v>104974979</v>
      </c>
    </row>
    <row r="28199" spans="6:6">
      <c r="F28199" s="77">
        <v>104974981</v>
      </c>
    </row>
    <row r="28200" spans="6:6">
      <c r="F28200" s="77">
        <v>104974989</v>
      </c>
    </row>
    <row r="28201" spans="6:6">
      <c r="F28201" s="77">
        <v>104974997</v>
      </c>
    </row>
    <row r="28202" spans="6:6">
      <c r="F28202" s="77">
        <v>104975001</v>
      </c>
    </row>
    <row r="28203" spans="6:6">
      <c r="F28203" s="77">
        <v>104975002</v>
      </c>
    </row>
    <row r="28204" spans="6:6">
      <c r="F28204" s="77">
        <v>104975004</v>
      </c>
    </row>
    <row r="28205" spans="6:6">
      <c r="F28205" s="77">
        <v>104975006</v>
      </c>
    </row>
    <row r="28206" spans="6:6">
      <c r="F28206" s="77">
        <v>104975007</v>
      </c>
    </row>
    <row r="28207" spans="6:6">
      <c r="F28207" s="77">
        <v>104975009</v>
      </c>
    </row>
    <row r="28208" spans="6:6">
      <c r="F28208" s="77">
        <v>104975014</v>
      </c>
    </row>
    <row r="28209" spans="6:6">
      <c r="F28209" s="77">
        <v>104975017</v>
      </c>
    </row>
    <row r="28210" spans="6:6">
      <c r="F28210" s="77">
        <v>104975019</v>
      </c>
    </row>
    <row r="28211" spans="6:6">
      <c r="F28211" s="77">
        <v>104975022</v>
      </c>
    </row>
    <row r="28212" spans="6:6">
      <c r="F28212" s="77">
        <v>104975027</v>
      </c>
    </row>
    <row r="28213" spans="6:6">
      <c r="F28213" s="77">
        <v>104975030</v>
      </c>
    </row>
    <row r="28214" spans="6:6">
      <c r="F28214" s="77">
        <v>104975032</v>
      </c>
    </row>
    <row r="28215" spans="6:6">
      <c r="F28215" s="77">
        <v>104975034</v>
      </c>
    </row>
    <row r="28216" spans="6:6">
      <c r="F28216" s="77">
        <v>104975035</v>
      </c>
    </row>
    <row r="28217" spans="6:6">
      <c r="F28217" s="77">
        <v>104975036</v>
      </c>
    </row>
    <row r="28218" spans="6:6">
      <c r="F28218" s="77">
        <v>104975039</v>
      </c>
    </row>
    <row r="28219" spans="6:6">
      <c r="F28219" s="77">
        <v>104975041</v>
      </c>
    </row>
    <row r="28220" spans="6:6">
      <c r="F28220" s="77">
        <v>104975042</v>
      </c>
    </row>
    <row r="28221" spans="6:6">
      <c r="F28221" s="77">
        <v>104975043</v>
      </c>
    </row>
    <row r="28222" spans="6:6">
      <c r="F28222" s="77">
        <v>104975044</v>
      </c>
    </row>
    <row r="28223" spans="6:6">
      <c r="F28223" s="77">
        <v>104975050</v>
      </c>
    </row>
    <row r="28224" spans="6:6">
      <c r="F28224" s="77">
        <v>104975053</v>
      </c>
    </row>
    <row r="28225" spans="6:6">
      <c r="F28225" s="77">
        <v>104975054</v>
      </c>
    </row>
    <row r="28226" spans="6:6">
      <c r="F28226" s="77">
        <v>104975060</v>
      </c>
    </row>
    <row r="28227" spans="6:6">
      <c r="F28227" s="77">
        <v>104975061</v>
      </c>
    </row>
    <row r="28228" spans="6:6">
      <c r="F28228" s="77">
        <v>104975063</v>
      </c>
    </row>
    <row r="28229" spans="6:6">
      <c r="F28229" s="77">
        <v>104975064</v>
      </c>
    </row>
    <row r="28230" spans="6:6">
      <c r="F28230" s="77">
        <v>104975065</v>
      </c>
    </row>
    <row r="28231" spans="6:6">
      <c r="F28231" s="77">
        <v>104975073</v>
      </c>
    </row>
    <row r="28232" spans="6:6">
      <c r="F28232" s="77">
        <v>104975075</v>
      </c>
    </row>
    <row r="28233" spans="6:6">
      <c r="F28233" s="77">
        <v>104975079</v>
      </c>
    </row>
    <row r="28234" spans="6:6">
      <c r="F28234" s="77">
        <v>104975083</v>
      </c>
    </row>
    <row r="28235" spans="6:6">
      <c r="F28235" s="77">
        <v>104975084</v>
      </c>
    </row>
    <row r="28236" spans="6:6">
      <c r="F28236" s="77">
        <v>104975088</v>
      </c>
    </row>
    <row r="28237" spans="6:6">
      <c r="F28237" s="77">
        <v>104975089</v>
      </c>
    </row>
    <row r="28238" spans="6:6">
      <c r="F28238" s="77">
        <v>104975091</v>
      </c>
    </row>
    <row r="28239" spans="6:6">
      <c r="F28239" s="77">
        <v>104975093</v>
      </c>
    </row>
    <row r="28240" spans="6:6">
      <c r="F28240" s="77">
        <v>104975097</v>
      </c>
    </row>
    <row r="28241" spans="6:6">
      <c r="F28241" s="77">
        <v>104975099</v>
      </c>
    </row>
    <row r="28242" spans="6:6">
      <c r="F28242" s="77">
        <v>104975103</v>
      </c>
    </row>
    <row r="28243" spans="6:6">
      <c r="F28243" s="77">
        <v>104975105</v>
      </c>
    </row>
    <row r="28244" spans="6:6">
      <c r="F28244" s="77">
        <v>104975106</v>
      </c>
    </row>
    <row r="28245" spans="6:6">
      <c r="F28245" s="77">
        <v>104975107</v>
      </c>
    </row>
    <row r="28246" spans="6:6">
      <c r="F28246" s="77">
        <v>104975109</v>
      </c>
    </row>
    <row r="28247" spans="6:6">
      <c r="F28247" s="77">
        <v>104975111</v>
      </c>
    </row>
    <row r="28248" spans="6:6">
      <c r="F28248" s="77">
        <v>104975114</v>
      </c>
    </row>
    <row r="28249" spans="6:6">
      <c r="F28249" s="77">
        <v>104975119</v>
      </c>
    </row>
    <row r="28250" spans="6:6">
      <c r="F28250" s="77">
        <v>104975122</v>
      </c>
    </row>
    <row r="28251" spans="6:6">
      <c r="F28251" s="77">
        <v>104975123</v>
      </c>
    </row>
    <row r="28252" spans="6:6">
      <c r="F28252" s="77">
        <v>104975124</v>
      </c>
    </row>
    <row r="28253" spans="6:6">
      <c r="F28253" s="77">
        <v>104975129</v>
      </c>
    </row>
    <row r="28254" spans="6:6">
      <c r="F28254" s="77">
        <v>104975131</v>
      </c>
    </row>
    <row r="28255" spans="6:6">
      <c r="F28255" s="77">
        <v>104975134</v>
      </c>
    </row>
    <row r="28256" spans="6:6">
      <c r="F28256" s="77">
        <v>104975137</v>
      </c>
    </row>
    <row r="28257" spans="6:6">
      <c r="F28257" s="77">
        <v>104975142</v>
      </c>
    </row>
    <row r="28258" spans="6:6">
      <c r="F28258" s="77">
        <v>104975147</v>
      </c>
    </row>
    <row r="28259" spans="6:6">
      <c r="F28259" s="77">
        <v>104975155</v>
      </c>
    </row>
    <row r="28260" spans="6:6">
      <c r="F28260" s="77">
        <v>104975157</v>
      </c>
    </row>
    <row r="28261" spans="6:6">
      <c r="F28261" s="77">
        <v>104975158</v>
      </c>
    </row>
    <row r="28262" spans="6:6">
      <c r="F28262" s="77">
        <v>104975159</v>
      </c>
    </row>
    <row r="28263" spans="6:6">
      <c r="F28263" s="77">
        <v>104975162</v>
      </c>
    </row>
    <row r="28264" spans="6:6">
      <c r="F28264" s="77">
        <v>104975164</v>
      </c>
    </row>
    <row r="28265" spans="6:6">
      <c r="F28265" s="77">
        <v>104975170</v>
      </c>
    </row>
    <row r="28266" spans="6:6">
      <c r="F28266" s="77">
        <v>104975171</v>
      </c>
    </row>
    <row r="28267" spans="6:6">
      <c r="F28267" s="77">
        <v>104975176</v>
      </c>
    </row>
    <row r="28268" spans="6:6">
      <c r="F28268" s="77">
        <v>104975179</v>
      </c>
    </row>
    <row r="28269" spans="6:6">
      <c r="F28269" s="77">
        <v>104975182</v>
      </c>
    </row>
    <row r="28270" spans="6:6">
      <c r="F28270" s="77">
        <v>104975185</v>
      </c>
    </row>
    <row r="28271" spans="6:6">
      <c r="F28271" s="77">
        <v>104975190</v>
      </c>
    </row>
    <row r="28272" spans="6:6">
      <c r="F28272" s="77">
        <v>104975192</v>
      </c>
    </row>
    <row r="28273" spans="6:6">
      <c r="F28273" s="77">
        <v>104975196</v>
      </c>
    </row>
    <row r="28274" spans="6:6">
      <c r="F28274" s="77">
        <v>104975198</v>
      </c>
    </row>
    <row r="28275" spans="6:6">
      <c r="F28275" s="77">
        <v>104975204</v>
      </c>
    </row>
    <row r="28276" spans="6:6">
      <c r="F28276" s="77">
        <v>104975206</v>
      </c>
    </row>
    <row r="28277" spans="6:6">
      <c r="F28277" s="77">
        <v>104975209</v>
      </c>
    </row>
    <row r="28278" spans="6:6">
      <c r="F28278" s="77">
        <v>104975213</v>
      </c>
    </row>
    <row r="28279" spans="6:6">
      <c r="F28279" s="77">
        <v>104975214</v>
      </c>
    </row>
    <row r="28280" spans="6:6">
      <c r="F28280" s="77">
        <v>104975219</v>
      </c>
    </row>
    <row r="28281" spans="6:6">
      <c r="F28281" s="77">
        <v>104975221</v>
      </c>
    </row>
    <row r="28282" spans="6:6">
      <c r="F28282" s="77">
        <v>104975222</v>
      </c>
    </row>
    <row r="28283" spans="6:6">
      <c r="F28283" s="77">
        <v>104975226</v>
      </c>
    </row>
    <row r="28284" spans="6:6">
      <c r="F28284" s="77">
        <v>104975228</v>
      </c>
    </row>
    <row r="28285" spans="6:6">
      <c r="F28285" s="77">
        <v>104975230</v>
      </c>
    </row>
    <row r="28286" spans="6:6">
      <c r="F28286" s="77">
        <v>104975232</v>
      </c>
    </row>
    <row r="28287" spans="6:6">
      <c r="F28287" s="77">
        <v>104975233</v>
      </c>
    </row>
    <row r="28288" spans="6:6">
      <c r="F28288" s="77">
        <v>104975235</v>
      </c>
    </row>
    <row r="28289" spans="6:6">
      <c r="F28289" s="77">
        <v>104975236</v>
      </c>
    </row>
    <row r="28290" spans="6:6">
      <c r="F28290" s="77">
        <v>104975237</v>
      </c>
    </row>
    <row r="28291" spans="6:6">
      <c r="F28291" s="77">
        <v>104975239</v>
      </c>
    </row>
    <row r="28292" spans="6:6">
      <c r="F28292" s="77">
        <v>104975241</v>
      </c>
    </row>
    <row r="28293" spans="6:6">
      <c r="F28293" s="77">
        <v>104975244</v>
      </c>
    </row>
    <row r="28294" spans="6:6">
      <c r="F28294" s="77">
        <v>104975246</v>
      </c>
    </row>
    <row r="28295" spans="6:6">
      <c r="F28295" s="77">
        <v>104975248</v>
      </c>
    </row>
    <row r="28296" spans="6:6">
      <c r="F28296" s="77">
        <v>104975250</v>
      </c>
    </row>
    <row r="28297" spans="6:6">
      <c r="F28297" s="77">
        <v>104975257</v>
      </c>
    </row>
    <row r="28298" spans="6:6">
      <c r="F28298" s="77">
        <v>104975258</v>
      </c>
    </row>
    <row r="28299" spans="6:6">
      <c r="F28299" s="77">
        <v>104975263</v>
      </c>
    </row>
    <row r="28300" spans="6:6">
      <c r="F28300" s="77">
        <v>104975266</v>
      </c>
    </row>
    <row r="28301" spans="6:6">
      <c r="F28301" s="77">
        <v>104975269</v>
      </c>
    </row>
    <row r="28302" spans="6:6">
      <c r="F28302" s="77">
        <v>104975270</v>
      </c>
    </row>
    <row r="28303" spans="6:6">
      <c r="F28303" s="77">
        <v>104975271</v>
      </c>
    </row>
    <row r="28304" spans="6:6">
      <c r="F28304" s="77">
        <v>104975273</v>
      </c>
    </row>
    <row r="28305" spans="6:6">
      <c r="F28305" s="77">
        <v>104975274</v>
      </c>
    </row>
    <row r="28306" spans="6:6">
      <c r="F28306" s="77">
        <v>104975276</v>
      </c>
    </row>
    <row r="28307" spans="6:6">
      <c r="F28307" s="77">
        <v>104975277</v>
      </c>
    </row>
    <row r="28308" spans="6:6">
      <c r="F28308" s="77">
        <v>104975278</v>
      </c>
    </row>
    <row r="28309" spans="6:6">
      <c r="F28309" s="77">
        <v>104975279</v>
      </c>
    </row>
    <row r="28310" spans="6:6">
      <c r="F28310" s="77">
        <v>104975283</v>
      </c>
    </row>
    <row r="28311" spans="6:6">
      <c r="F28311" s="77">
        <v>104975285</v>
      </c>
    </row>
    <row r="28312" spans="6:6">
      <c r="F28312" s="77">
        <v>104975286</v>
      </c>
    </row>
    <row r="28313" spans="6:6">
      <c r="F28313" s="77">
        <v>104975288</v>
      </c>
    </row>
    <row r="28314" spans="6:6">
      <c r="F28314" s="77">
        <v>104975290</v>
      </c>
    </row>
    <row r="28315" spans="6:6">
      <c r="F28315" s="77">
        <v>104975291</v>
      </c>
    </row>
    <row r="28316" spans="6:6">
      <c r="F28316" s="77">
        <v>104975292</v>
      </c>
    </row>
    <row r="28317" spans="6:6">
      <c r="F28317" s="77">
        <v>104975293</v>
      </c>
    </row>
    <row r="28318" spans="6:6">
      <c r="F28318" s="77">
        <v>104975297</v>
      </c>
    </row>
    <row r="28319" spans="6:6">
      <c r="F28319" s="77">
        <v>104975299</v>
      </c>
    </row>
    <row r="28320" spans="6:6">
      <c r="F28320" s="77">
        <v>104975305</v>
      </c>
    </row>
    <row r="28321" spans="6:6">
      <c r="F28321" s="77">
        <v>104975309</v>
      </c>
    </row>
    <row r="28322" spans="6:6">
      <c r="F28322" s="77">
        <v>104975310</v>
      </c>
    </row>
    <row r="28323" spans="6:6">
      <c r="F28323" s="77">
        <v>104975324</v>
      </c>
    </row>
    <row r="28324" spans="6:6">
      <c r="F28324" s="77">
        <v>104975325</v>
      </c>
    </row>
    <row r="28325" spans="6:6">
      <c r="F28325" s="77">
        <v>104975330</v>
      </c>
    </row>
    <row r="28326" spans="6:6">
      <c r="F28326" s="77">
        <v>104975331</v>
      </c>
    </row>
    <row r="28327" spans="6:6">
      <c r="F28327" s="77">
        <v>104975333</v>
      </c>
    </row>
    <row r="28328" spans="6:6">
      <c r="F28328" s="77">
        <v>104975334</v>
      </c>
    </row>
    <row r="28329" spans="6:6">
      <c r="F28329" s="77">
        <v>104975335</v>
      </c>
    </row>
    <row r="28330" spans="6:6">
      <c r="F28330" s="77">
        <v>104975340</v>
      </c>
    </row>
    <row r="28331" spans="6:6">
      <c r="F28331" s="77">
        <v>104975344</v>
      </c>
    </row>
    <row r="28332" spans="6:6">
      <c r="F28332" s="77">
        <v>104975347</v>
      </c>
    </row>
    <row r="28333" spans="6:6">
      <c r="F28333" s="77">
        <v>104975351</v>
      </c>
    </row>
    <row r="28334" spans="6:6">
      <c r="F28334" s="77">
        <v>104975352</v>
      </c>
    </row>
    <row r="28335" spans="6:6">
      <c r="F28335" s="77">
        <v>104975354</v>
      </c>
    </row>
    <row r="28336" spans="6:6">
      <c r="F28336" s="77">
        <v>104975355</v>
      </c>
    </row>
    <row r="28337" spans="6:6">
      <c r="F28337" s="77">
        <v>104975359</v>
      </c>
    </row>
    <row r="28338" spans="6:6">
      <c r="F28338" s="77">
        <v>104975366</v>
      </c>
    </row>
    <row r="28339" spans="6:6">
      <c r="F28339" s="77">
        <v>104975368</v>
      </c>
    </row>
    <row r="28340" spans="6:6">
      <c r="F28340" s="77">
        <v>104975371</v>
      </c>
    </row>
    <row r="28341" spans="6:6">
      <c r="F28341" s="77">
        <v>104975373</v>
      </c>
    </row>
    <row r="28342" spans="6:6">
      <c r="F28342" s="77">
        <v>104975374</v>
      </c>
    </row>
    <row r="28343" spans="6:6">
      <c r="F28343" s="77">
        <v>104975377</v>
      </c>
    </row>
    <row r="28344" spans="6:6">
      <c r="F28344" s="77">
        <v>104975378</v>
      </c>
    </row>
    <row r="28345" spans="6:6">
      <c r="F28345" s="77">
        <v>104975382</v>
      </c>
    </row>
    <row r="28346" spans="6:6">
      <c r="F28346" s="77">
        <v>104975383</v>
      </c>
    </row>
    <row r="28347" spans="6:6">
      <c r="F28347" s="77">
        <v>104975390</v>
      </c>
    </row>
    <row r="28348" spans="6:6">
      <c r="F28348" s="77">
        <v>104975393</v>
      </c>
    </row>
    <row r="28349" spans="6:6">
      <c r="F28349" s="77">
        <v>104975394</v>
      </c>
    </row>
    <row r="28350" spans="6:6">
      <c r="F28350" s="77">
        <v>104975397</v>
      </c>
    </row>
    <row r="28351" spans="6:6">
      <c r="F28351" s="77">
        <v>104975398</v>
      </c>
    </row>
    <row r="28352" spans="6:6">
      <c r="F28352" s="77">
        <v>104975402</v>
      </c>
    </row>
    <row r="28353" spans="6:6">
      <c r="F28353" s="77">
        <v>104975403</v>
      </c>
    </row>
    <row r="28354" spans="6:6">
      <c r="F28354" s="77">
        <v>104975404</v>
      </c>
    </row>
    <row r="28355" spans="6:6">
      <c r="F28355" s="77">
        <v>104975406</v>
      </c>
    </row>
    <row r="28356" spans="6:6">
      <c r="F28356" s="77">
        <v>104975410</v>
      </c>
    </row>
    <row r="28357" spans="6:6">
      <c r="F28357" s="77">
        <v>104975414</v>
      </c>
    </row>
    <row r="28358" spans="6:6">
      <c r="F28358" s="77">
        <v>104975415</v>
      </c>
    </row>
    <row r="28359" spans="6:6">
      <c r="F28359" s="77">
        <v>104975417</v>
      </c>
    </row>
    <row r="28360" spans="6:6">
      <c r="F28360" s="77">
        <v>104975419</v>
      </c>
    </row>
    <row r="28361" spans="6:6">
      <c r="F28361" s="77">
        <v>104975420</v>
      </c>
    </row>
    <row r="28362" spans="6:6">
      <c r="F28362" s="77">
        <v>104975423</v>
      </c>
    </row>
    <row r="28363" spans="6:6">
      <c r="F28363" s="77">
        <v>104975425</v>
      </c>
    </row>
    <row r="28364" spans="6:6">
      <c r="F28364" s="77">
        <v>104975426</v>
      </c>
    </row>
    <row r="28365" spans="6:6">
      <c r="F28365" s="77">
        <v>104975428</v>
      </c>
    </row>
    <row r="28366" spans="6:6">
      <c r="F28366" s="77">
        <v>104975431</v>
      </c>
    </row>
    <row r="28367" spans="6:6">
      <c r="F28367" s="77">
        <v>104975434</v>
      </c>
    </row>
    <row r="28368" spans="6:6">
      <c r="F28368" s="77">
        <v>104975439</v>
      </c>
    </row>
    <row r="28369" spans="6:6">
      <c r="F28369" s="77">
        <v>104975440</v>
      </c>
    </row>
    <row r="28370" spans="6:6">
      <c r="F28370" s="77">
        <v>104975442</v>
      </c>
    </row>
    <row r="28371" spans="6:6">
      <c r="F28371" s="77">
        <v>104975443</v>
      </c>
    </row>
    <row r="28372" spans="6:6">
      <c r="F28372" s="77">
        <v>104975445</v>
      </c>
    </row>
    <row r="28373" spans="6:6">
      <c r="F28373" s="77">
        <v>104975451</v>
      </c>
    </row>
    <row r="28374" spans="6:6">
      <c r="F28374" s="77">
        <v>104975457</v>
      </c>
    </row>
    <row r="28375" spans="6:6">
      <c r="F28375" s="77">
        <v>104975460</v>
      </c>
    </row>
    <row r="28376" spans="6:6">
      <c r="F28376" s="77">
        <v>104975474</v>
      </c>
    </row>
    <row r="28377" spans="6:6">
      <c r="F28377" s="77">
        <v>104975475</v>
      </c>
    </row>
    <row r="28378" spans="6:6">
      <c r="F28378" s="77">
        <v>104975478</v>
      </c>
    </row>
    <row r="28379" spans="6:6">
      <c r="F28379" s="77">
        <v>104975482</v>
      </c>
    </row>
    <row r="28380" spans="6:6">
      <c r="F28380" s="77">
        <v>104975489</v>
      </c>
    </row>
    <row r="28381" spans="6:6">
      <c r="F28381" s="77">
        <v>104975491</v>
      </c>
    </row>
    <row r="28382" spans="6:6">
      <c r="F28382" s="77">
        <v>104975492</v>
      </c>
    </row>
    <row r="28383" spans="6:6">
      <c r="F28383" s="77">
        <v>104975498</v>
      </c>
    </row>
    <row r="28384" spans="6:6">
      <c r="F28384" s="77">
        <v>104975499</v>
      </c>
    </row>
    <row r="28385" spans="6:6">
      <c r="F28385" s="77">
        <v>104975501</v>
      </c>
    </row>
    <row r="28386" spans="6:6">
      <c r="F28386" s="77">
        <v>104975505</v>
      </c>
    </row>
    <row r="28387" spans="6:6">
      <c r="F28387" s="77">
        <v>104975507</v>
      </c>
    </row>
    <row r="28388" spans="6:6">
      <c r="F28388" s="77">
        <v>104975508</v>
      </c>
    </row>
    <row r="28389" spans="6:6">
      <c r="F28389" s="77">
        <v>104975513</v>
      </c>
    </row>
    <row r="28390" spans="6:6">
      <c r="F28390" s="77">
        <v>104975516</v>
      </c>
    </row>
    <row r="28391" spans="6:6">
      <c r="F28391" s="77">
        <v>104975517</v>
      </c>
    </row>
    <row r="28392" spans="6:6">
      <c r="F28392" s="77">
        <v>104975523</v>
      </c>
    </row>
    <row r="28393" spans="6:6">
      <c r="F28393" s="77">
        <v>104975524</v>
      </c>
    </row>
    <row r="28394" spans="6:6">
      <c r="F28394" s="77">
        <v>104975525</v>
      </c>
    </row>
    <row r="28395" spans="6:6">
      <c r="F28395" s="77">
        <v>104975528</v>
      </c>
    </row>
    <row r="28396" spans="6:6">
      <c r="F28396" s="77">
        <v>104975533</v>
      </c>
    </row>
    <row r="28397" spans="6:6">
      <c r="F28397" s="77">
        <v>104975536</v>
      </c>
    </row>
    <row r="28398" spans="6:6">
      <c r="F28398" s="77">
        <v>104975541</v>
      </c>
    </row>
    <row r="28399" spans="6:6">
      <c r="F28399" s="77">
        <v>104975543</v>
      </c>
    </row>
    <row r="28400" spans="6:6">
      <c r="F28400" s="77">
        <v>104975546</v>
      </c>
    </row>
    <row r="28401" spans="6:6">
      <c r="F28401" s="77">
        <v>104975547</v>
      </c>
    </row>
    <row r="28402" spans="6:6">
      <c r="F28402" s="77">
        <v>104975548</v>
      </c>
    </row>
    <row r="28403" spans="6:6">
      <c r="F28403" s="77">
        <v>104975550</v>
      </c>
    </row>
    <row r="28404" spans="6:6">
      <c r="F28404" s="77">
        <v>104975552</v>
      </c>
    </row>
    <row r="28405" spans="6:6">
      <c r="F28405" s="77">
        <v>104975555</v>
      </c>
    </row>
    <row r="28406" spans="6:6">
      <c r="F28406" s="77">
        <v>104975557</v>
      </c>
    </row>
    <row r="28407" spans="6:6">
      <c r="F28407" s="77">
        <v>104975559</v>
      </c>
    </row>
    <row r="28408" spans="6:6">
      <c r="F28408" s="77">
        <v>104975561</v>
      </c>
    </row>
    <row r="28409" spans="6:6">
      <c r="F28409" s="77">
        <v>104975562</v>
      </c>
    </row>
    <row r="28410" spans="6:6">
      <c r="F28410" s="77">
        <v>104975564</v>
      </c>
    </row>
    <row r="28411" spans="6:6">
      <c r="F28411" s="77">
        <v>104975568</v>
      </c>
    </row>
    <row r="28412" spans="6:6">
      <c r="F28412" s="77">
        <v>104975569</v>
      </c>
    </row>
    <row r="28413" spans="6:6">
      <c r="F28413" s="77">
        <v>104975573</v>
      </c>
    </row>
    <row r="28414" spans="6:6">
      <c r="F28414" s="77">
        <v>104975575</v>
      </c>
    </row>
    <row r="28415" spans="6:6">
      <c r="F28415" s="77">
        <v>104975581</v>
      </c>
    </row>
    <row r="28416" spans="6:6">
      <c r="F28416" s="77">
        <v>104975583</v>
      </c>
    </row>
    <row r="28417" spans="6:6">
      <c r="F28417" s="77">
        <v>104975588</v>
      </c>
    </row>
    <row r="28418" spans="6:6">
      <c r="F28418" s="77">
        <v>104975590</v>
      </c>
    </row>
    <row r="28419" spans="6:6">
      <c r="F28419" s="77">
        <v>104975592</v>
      </c>
    </row>
    <row r="28420" spans="6:6">
      <c r="F28420" s="77">
        <v>104975593</v>
      </c>
    </row>
    <row r="28421" spans="6:6">
      <c r="F28421" s="77">
        <v>104975597</v>
      </c>
    </row>
    <row r="28422" spans="6:6">
      <c r="F28422" s="77">
        <v>104975600</v>
      </c>
    </row>
    <row r="28423" spans="6:6">
      <c r="F28423" s="77">
        <v>104975605</v>
      </c>
    </row>
    <row r="28424" spans="6:6">
      <c r="F28424" s="77">
        <v>104975607</v>
      </c>
    </row>
    <row r="28425" spans="6:6">
      <c r="F28425" s="77">
        <v>104975608</v>
      </c>
    </row>
    <row r="28426" spans="6:6">
      <c r="F28426" s="77">
        <v>104975610</v>
      </c>
    </row>
    <row r="28427" spans="6:6">
      <c r="F28427" s="77">
        <v>104975612</v>
      </c>
    </row>
    <row r="28428" spans="6:6">
      <c r="F28428" s="77">
        <v>104975617</v>
      </c>
    </row>
    <row r="28429" spans="6:6">
      <c r="F28429" s="77">
        <v>104975620</v>
      </c>
    </row>
    <row r="28430" spans="6:6">
      <c r="F28430" s="77">
        <v>104975621</v>
      </c>
    </row>
    <row r="28431" spans="6:6">
      <c r="F28431" s="77">
        <v>104975625</v>
      </c>
    </row>
    <row r="28432" spans="6:6">
      <c r="F28432" s="77">
        <v>104975626</v>
      </c>
    </row>
    <row r="28433" spans="6:6">
      <c r="F28433" s="77">
        <v>104975628</v>
      </c>
    </row>
    <row r="28434" spans="6:6">
      <c r="F28434" s="77">
        <v>104975634</v>
      </c>
    </row>
    <row r="28435" spans="6:6">
      <c r="F28435" s="77">
        <v>104975635</v>
      </c>
    </row>
    <row r="28436" spans="6:6">
      <c r="F28436" s="77">
        <v>104975638</v>
      </c>
    </row>
    <row r="28437" spans="6:6">
      <c r="F28437" s="77">
        <v>104975639</v>
      </c>
    </row>
    <row r="28438" spans="6:6">
      <c r="F28438" s="77">
        <v>104975643</v>
      </c>
    </row>
    <row r="28439" spans="6:6">
      <c r="F28439" s="77">
        <v>104975647</v>
      </c>
    </row>
    <row r="28440" spans="6:6">
      <c r="F28440" s="77">
        <v>104975658</v>
      </c>
    </row>
    <row r="28441" spans="6:6">
      <c r="F28441" s="77">
        <v>104975663</v>
      </c>
    </row>
    <row r="28442" spans="6:6">
      <c r="F28442" s="77">
        <v>104975665</v>
      </c>
    </row>
    <row r="28443" spans="6:6">
      <c r="F28443" s="77">
        <v>104975666</v>
      </c>
    </row>
    <row r="28444" spans="6:6">
      <c r="F28444" s="77">
        <v>104975667</v>
      </c>
    </row>
    <row r="28445" spans="6:6">
      <c r="F28445" s="77">
        <v>104975670</v>
      </c>
    </row>
    <row r="28446" spans="6:6">
      <c r="F28446" s="77">
        <v>104975672</v>
      </c>
    </row>
    <row r="28447" spans="6:6">
      <c r="F28447" s="77">
        <v>104975673</v>
      </c>
    </row>
    <row r="28448" spans="6:6">
      <c r="F28448" s="77">
        <v>104975676</v>
      </c>
    </row>
    <row r="28449" spans="6:6">
      <c r="F28449" s="77">
        <v>104975679</v>
      </c>
    </row>
    <row r="28450" spans="6:6">
      <c r="F28450" s="77">
        <v>104975680</v>
      </c>
    </row>
    <row r="28451" spans="6:6">
      <c r="F28451" s="77">
        <v>104975681</v>
      </c>
    </row>
    <row r="28452" spans="6:6">
      <c r="F28452" s="77">
        <v>104975682</v>
      </c>
    </row>
    <row r="28453" spans="6:6">
      <c r="F28453" s="77">
        <v>104975683</v>
      </c>
    </row>
    <row r="28454" spans="6:6">
      <c r="F28454" s="77">
        <v>104975684</v>
      </c>
    </row>
    <row r="28455" spans="6:6">
      <c r="F28455" s="77">
        <v>104975686</v>
      </c>
    </row>
    <row r="28456" spans="6:6">
      <c r="F28456" s="77">
        <v>104975690</v>
      </c>
    </row>
    <row r="28457" spans="6:6">
      <c r="F28457" s="77">
        <v>104975692</v>
      </c>
    </row>
    <row r="28458" spans="6:6">
      <c r="F28458" s="77">
        <v>104975693</v>
      </c>
    </row>
    <row r="28459" spans="6:6">
      <c r="F28459" s="77">
        <v>104975694</v>
      </c>
    </row>
    <row r="28460" spans="6:6">
      <c r="F28460" s="77">
        <v>104975697</v>
      </c>
    </row>
    <row r="28461" spans="6:6">
      <c r="F28461" s="77">
        <v>104975698</v>
      </c>
    </row>
    <row r="28462" spans="6:6">
      <c r="F28462" s="77">
        <v>104975702</v>
      </c>
    </row>
    <row r="28463" spans="6:6">
      <c r="F28463" s="77">
        <v>104975704</v>
      </c>
    </row>
    <row r="28464" spans="6:6">
      <c r="F28464" s="77">
        <v>104975709</v>
      </c>
    </row>
    <row r="28465" spans="6:6">
      <c r="F28465" s="77">
        <v>104975712</v>
      </c>
    </row>
    <row r="28466" spans="6:6">
      <c r="F28466" s="77">
        <v>104975716</v>
      </c>
    </row>
    <row r="28467" spans="6:6">
      <c r="F28467" s="77">
        <v>104975719</v>
      </c>
    </row>
    <row r="28468" spans="6:6">
      <c r="F28468" s="77">
        <v>104975721</v>
      </c>
    </row>
    <row r="28469" spans="6:6">
      <c r="F28469" s="77">
        <v>104975725</v>
      </c>
    </row>
    <row r="28470" spans="6:6">
      <c r="F28470" s="77">
        <v>104975730</v>
      </c>
    </row>
    <row r="28471" spans="6:6">
      <c r="F28471" s="77">
        <v>104975731</v>
      </c>
    </row>
    <row r="28472" spans="6:6">
      <c r="F28472" s="77">
        <v>104975734</v>
      </c>
    </row>
    <row r="28473" spans="6:6">
      <c r="F28473" s="77">
        <v>104975738</v>
      </c>
    </row>
    <row r="28474" spans="6:6">
      <c r="F28474" s="77">
        <v>104975739</v>
      </c>
    </row>
    <row r="28475" spans="6:6">
      <c r="F28475" s="77">
        <v>104975740</v>
      </c>
    </row>
    <row r="28476" spans="6:6">
      <c r="F28476" s="77">
        <v>104975742</v>
      </c>
    </row>
    <row r="28477" spans="6:6">
      <c r="F28477" s="77">
        <v>104975743</v>
      </c>
    </row>
    <row r="28478" spans="6:6">
      <c r="F28478" s="77">
        <v>104975744</v>
      </c>
    </row>
    <row r="28479" spans="6:6">
      <c r="F28479" s="77">
        <v>104975747</v>
      </c>
    </row>
    <row r="28480" spans="6:6">
      <c r="F28480" s="77">
        <v>104975748</v>
      </c>
    </row>
    <row r="28481" spans="6:6">
      <c r="F28481" s="77">
        <v>104975749</v>
      </c>
    </row>
    <row r="28482" spans="6:6">
      <c r="F28482" s="77">
        <v>104975755</v>
      </c>
    </row>
    <row r="28483" spans="6:6">
      <c r="F28483" s="77">
        <v>104975756</v>
      </c>
    </row>
    <row r="28484" spans="6:6">
      <c r="F28484" s="77">
        <v>104975758</v>
      </c>
    </row>
    <row r="28485" spans="6:6">
      <c r="F28485" s="77">
        <v>104975762</v>
      </c>
    </row>
    <row r="28486" spans="6:6">
      <c r="F28486" s="77">
        <v>104975763</v>
      </c>
    </row>
    <row r="28487" spans="6:6">
      <c r="F28487" s="77">
        <v>104975770</v>
      </c>
    </row>
    <row r="28488" spans="6:6">
      <c r="F28488" s="77">
        <v>104975771</v>
      </c>
    </row>
    <row r="28489" spans="6:6">
      <c r="F28489" s="77">
        <v>104975772</v>
      </c>
    </row>
    <row r="28490" spans="6:6">
      <c r="F28490" s="77">
        <v>104975774</v>
      </c>
    </row>
    <row r="28491" spans="6:6">
      <c r="F28491" s="77">
        <v>104975777</v>
      </c>
    </row>
    <row r="28492" spans="6:6">
      <c r="F28492" s="77">
        <v>104975778</v>
      </c>
    </row>
    <row r="28493" spans="6:6">
      <c r="F28493" s="77">
        <v>104975779</v>
      </c>
    </row>
    <row r="28494" spans="6:6">
      <c r="F28494" s="77">
        <v>104975780</v>
      </c>
    </row>
    <row r="28495" spans="6:6">
      <c r="F28495" s="77">
        <v>104975781</v>
      </c>
    </row>
    <row r="28496" spans="6:6">
      <c r="F28496" s="77">
        <v>104975782</v>
      </c>
    </row>
    <row r="28497" spans="6:6">
      <c r="F28497" s="77">
        <v>104975783</v>
      </c>
    </row>
    <row r="28498" spans="6:6">
      <c r="F28498" s="77">
        <v>104975788</v>
      </c>
    </row>
    <row r="28499" spans="6:6">
      <c r="F28499" s="77">
        <v>104975792</v>
      </c>
    </row>
    <row r="28500" spans="6:6">
      <c r="F28500" s="77">
        <v>104975794</v>
      </c>
    </row>
    <row r="28501" spans="6:6">
      <c r="F28501" s="77">
        <v>104975797</v>
      </c>
    </row>
    <row r="28502" spans="6:6">
      <c r="F28502" s="77">
        <v>104975798</v>
      </c>
    </row>
    <row r="28503" spans="6:6">
      <c r="F28503" s="77">
        <v>104975799</v>
      </c>
    </row>
    <row r="28504" spans="6:6">
      <c r="F28504" s="77">
        <v>104975805</v>
      </c>
    </row>
    <row r="28505" spans="6:6">
      <c r="F28505" s="77">
        <v>104975808</v>
      </c>
    </row>
    <row r="28506" spans="6:6">
      <c r="F28506" s="77">
        <v>104975811</v>
      </c>
    </row>
    <row r="28507" spans="6:6">
      <c r="F28507" s="77">
        <v>104975814</v>
      </c>
    </row>
    <row r="28508" spans="6:6">
      <c r="F28508" s="77">
        <v>104975818</v>
      </c>
    </row>
    <row r="28509" spans="6:6">
      <c r="F28509" s="77">
        <v>104975822</v>
      </c>
    </row>
    <row r="28510" spans="6:6">
      <c r="F28510" s="77">
        <v>104975826</v>
      </c>
    </row>
    <row r="28511" spans="6:6">
      <c r="F28511" s="77">
        <v>104975827</v>
      </c>
    </row>
    <row r="28512" spans="6:6">
      <c r="F28512" s="77">
        <v>104975828</v>
      </c>
    </row>
    <row r="28513" spans="6:6">
      <c r="F28513" s="77">
        <v>104975830</v>
      </c>
    </row>
    <row r="28514" spans="6:6">
      <c r="F28514" s="77">
        <v>104975833</v>
      </c>
    </row>
    <row r="28515" spans="6:6">
      <c r="F28515" s="77">
        <v>104975837</v>
      </c>
    </row>
    <row r="28516" spans="6:6">
      <c r="F28516" s="77">
        <v>104975838</v>
      </c>
    </row>
    <row r="28517" spans="6:6">
      <c r="F28517" s="77">
        <v>104975839</v>
      </c>
    </row>
    <row r="28518" spans="6:6">
      <c r="F28518" s="77">
        <v>104975840</v>
      </c>
    </row>
    <row r="28519" spans="6:6">
      <c r="F28519" s="77">
        <v>104975842</v>
      </c>
    </row>
    <row r="28520" spans="6:6">
      <c r="F28520" s="77">
        <v>104975843</v>
      </c>
    </row>
    <row r="28521" spans="6:6">
      <c r="F28521" s="77">
        <v>104975844</v>
      </c>
    </row>
    <row r="28522" spans="6:6">
      <c r="F28522" s="77">
        <v>104975846</v>
      </c>
    </row>
    <row r="28523" spans="6:6">
      <c r="F28523" s="77">
        <v>104975848</v>
      </c>
    </row>
    <row r="28524" spans="6:6">
      <c r="F28524" s="77">
        <v>104975849</v>
      </c>
    </row>
    <row r="28525" spans="6:6">
      <c r="F28525" s="77">
        <v>104975856</v>
      </c>
    </row>
    <row r="28526" spans="6:6">
      <c r="F28526" s="77">
        <v>104975861</v>
      </c>
    </row>
    <row r="28527" spans="6:6">
      <c r="F28527" s="77">
        <v>104975862</v>
      </c>
    </row>
    <row r="28528" spans="6:6">
      <c r="F28528" s="77">
        <v>104975864</v>
      </c>
    </row>
    <row r="28529" spans="6:6">
      <c r="F28529" s="77">
        <v>104975866</v>
      </c>
    </row>
    <row r="28530" spans="6:6">
      <c r="F28530" s="77">
        <v>104975871</v>
      </c>
    </row>
    <row r="28531" spans="6:6">
      <c r="F28531" s="77">
        <v>104975875</v>
      </c>
    </row>
    <row r="28532" spans="6:6">
      <c r="F28532" s="77">
        <v>104975876</v>
      </c>
    </row>
    <row r="28533" spans="6:6">
      <c r="F28533" s="77">
        <v>104975877</v>
      </c>
    </row>
    <row r="28534" spans="6:6">
      <c r="F28534" s="77">
        <v>104975878</v>
      </c>
    </row>
    <row r="28535" spans="6:6">
      <c r="F28535" s="77">
        <v>104975883</v>
      </c>
    </row>
    <row r="28536" spans="6:6">
      <c r="F28536" s="77">
        <v>104975886</v>
      </c>
    </row>
    <row r="28537" spans="6:6">
      <c r="F28537" s="77">
        <v>104975887</v>
      </c>
    </row>
    <row r="28538" spans="6:6">
      <c r="F28538" s="77">
        <v>104975888</v>
      </c>
    </row>
    <row r="28539" spans="6:6">
      <c r="F28539" s="77">
        <v>104975890</v>
      </c>
    </row>
    <row r="28540" spans="6:6">
      <c r="F28540" s="77">
        <v>104975892</v>
      </c>
    </row>
    <row r="28541" spans="6:6">
      <c r="F28541" s="77">
        <v>104975893</v>
      </c>
    </row>
    <row r="28542" spans="6:6">
      <c r="F28542" s="77">
        <v>104975897</v>
      </c>
    </row>
    <row r="28543" spans="6:6">
      <c r="F28543" s="77">
        <v>104975899</v>
      </c>
    </row>
    <row r="28544" spans="6:6">
      <c r="F28544" s="77">
        <v>104975903</v>
      </c>
    </row>
    <row r="28545" spans="6:6">
      <c r="F28545" s="77">
        <v>104975906</v>
      </c>
    </row>
    <row r="28546" spans="6:6">
      <c r="F28546" s="77">
        <v>104975908</v>
      </c>
    </row>
    <row r="28547" spans="6:6">
      <c r="F28547" s="77">
        <v>104975911</v>
      </c>
    </row>
    <row r="28548" spans="6:6">
      <c r="F28548" s="77">
        <v>104975913</v>
      </c>
    </row>
    <row r="28549" spans="6:6">
      <c r="F28549" s="77">
        <v>104975914</v>
      </c>
    </row>
    <row r="28550" spans="6:6">
      <c r="F28550" s="77">
        <v>104975921</v>
      </c>
    </row>
    <row r="28551" spans="6:6">
      <c r="F28551" s="77">
        <v>104975923</v>
      </c>
    </row>
    <row r="28552" spans="6:6">
      <c r="F28552" s="77">
        <v>104975925</v>
      </c>
    </row>
    <row r="28553" spans="6:6">
      <c r="F28553" s="77">
        <v>104975928</v>
      </c>
    </row>
    <row r="28554" spans="6:6">
      <c r="F28554" s="77">
        <v>104975935</v>
      </c>
    </row>
    <row r="28555" spans="6:6">
      <c r="F28555" s="77">
        <v>104975936</v>
      </c>
    </row>
    <row r="28556" spans="6:6">
      <c r="F28556" s="77">
        <v>104975938</v>
      </c>
    </row>
    <row r="28557" spans="6:6">
      <c r="F28557" s="77">
        <v>104975941</v>
      </c>
    </row>
    <row r="28558" spans="6:6">
      <c r="F28558" s="77">
        <v>104975943</v>
      </c>
    </row>
    <row r="28559" spans="6:6">
      <c r="F28559" s="77">
        <v>104975945</v>
      </c>
    </row>
    <row r="28560" spans="6:6">
      <c r="F28560" s="77">
        <v>104975952</v>
      </c>
    </row>
    <row r="28561" spans="6:6">
      <c r="F28561" s="77">
        <v>104975953</v>
      </c>
    </row>
    <row r="28562" spans="6:6">
      <c r="F28562" s="77">
        <v>104975956</v>
      </c>
    </row>
    <row r="28563" spans="6:6">
      <c r="F28563" s="77">
        <v>104975958</v>
      </c>
    </row>
    <row r="28564" spans="6:6">
      <c r="F28564" s="77">
        <v>104975960</v>
      </c>
    </row>
    <row r="28565" spans="6:6">
      <c r="F28565" s="77">
        <v>104975965</v>
      </c>
    </row>
    <row r="28566" spans="6:6">
      <c r="F28566" s="77">
        <v>104975969</v>
      </c>
    </row>
    <row r="28567" spans="6:6">
      <c r="F28567" s="77">
        <v>104975970</v>
      </c>
    </row>
    <row r="28568" spans="6:6">
      <c r="F28568" s="77">
        <v>104975972</v>
      </c>
    </row>
    <row r="28569" spans="6:6">
      <c r="F28569" s="77">
        <v>104975974</v>
      </c>
    </row>
    <row r="28570" spans="6:6">
      <c r="F28570" s="77">
        <v>104975977</v>
      </c>
    </row>
    <row r="28571" spans="6:6">
      <c r="F28571" s="77">
        <v>104975979</v>
      </c>
    </row>
    <row r="28572" spans="6:6">
      <c r="F28572" s="77">
        <v>104975980</v>
      </c>
    </row>
    <row r="28573" spans="6:6">
      <c r="F28573" s="77">
        <v>104975981</v>
      </c>
    </row>
    <row r="28574" spans="6:6">
      <c r="F28574" s="77">
        <v>104975982</v>
      </c>
    </row>
    <row r="28575" spans="6:6">
      <c r="F28575" s="77">
        <v>104975987</v>
      </c>
    </row>
    <row r="28576" spans="6:6">
      <c r="F28576" s="77">
        <v>104975988</v>
      </c>
    </row>
    <row r="28577" spans="6:6">
      <c r="F28577" s="77">
        <v>104975989</v>
      </c>
    </row>
    <row r="28578" spans="6:6">
      <c r="F28578" s="77">
        <v>104975991</v>
      </c>
    </row>
    <row r="28579" spans="6:6">
      <c r="F28579" s="77">
        <v>104975992</v>
      </c>
    </row>
    <row r="28580" spans="6:6">
      <c r="F28580" s="77">
        <v>104975993</v>
      </c>
    </row>
    <row r="28581" spans="6:6">
      <c r="F28581" s="77">
        <v>104975996</v>
      </c>
    </row>
    <row r="28582" spans="6:6">
      <c r="F28582" s="77">
        <v>104975997</v>
      </c>
    </row>
    <row r="28583" spans="6:6">
      <c r="F28583" s="77">
        <v>104975998</v>
      </c>
    </row>
    <row r="28584" spans="6:6">
      <c r="F28584" s="77">
        <v>104976004</v>
      </c>
    </row>
    <row r="28585" spans="6:6">
      <c r="F28585" s="77">
        <v>104976005</v>
      </c>
    </row>
    <row r="28586" spans="6:6">
      <c r="F28586" s="77">
        <v>104976007</v>
      </c>
    </row>
    <row r="28587" spans="6:6">
      <c r="F28587" s="77">
        <v>104976009</v>
      </c>
    </row>
    <row r="28588" spans="6:6">
      <c r="F28588" s="77">
        <v>104976013</v>
      </c>
    </row>
    <row r="28589" spans="6:6">
      <c r="F28589" s="77">
        <v>104976015</v>
      </c>
    </row>
    <row r="28590" spans="6:6">
      <c r="F28590" s="77">
        <v>104976018</v>
      </c>
    </row>
    <row r="28591" spans="6:6">
      <c r="F28591" s="77">
        <v>104976020</v>
      </c>
    </row>
    <row r="28592" spans="6:6">
      <c r="F28592" s="77">
        <v>104976023</v>
      </c>
    </row>
    <row r="28593" spans="6:6">
      <c r="F28593" s="77">
        <v>104976024</v>
      </c>
    </row>
    <row r="28594" spans="6:6">
      <c r="F28594" s="77">
        <v>104976034</v>
      </c>
    </row>
    <row r="28595" spans="6:6">
      <c r="F28595" s="77">
        <v>104976037</v>
      </c>
    </row>
    <row r="28596" spans="6:6">
      <c r="F28596" s="77">
        <v>104976042</v>
      </c>
    </row>
    <row r="28597" spans="6:6">
      <c r="F28597" s="77">
        <v>104976048</v>
      </c>
    </row>
    <row r="28598" spans="6:6">
      <c r="F28598" s="77">
        <v>104976051</v>
      </c>
    </row>
    <row r="28599" spans="6:6">
      <c r="F28599" s="77">
        <v>104976052</v>
      </c>
    </row>
    <row r="28600" spans="6:6">
      <c r="F28600" s="77">
        <v>104976060</v>
      </c>
    </row>
    <row r="28601" spans="6:6">
      <c r="F28601" s="77">
        <v>104976061</v>
      </c>
    </row>
    <row r="28602" spans="6:6">
      <c r="F28602" s="77">
        <v>104976062</v>
      </c>
    </row>
    <row r="28603" spans="6:6">
      <c r="F28603" s="77">
        <v>104976064</v>
      </c>
    </row>
    <row r="28604" spans="6:6">
      <c r="F28604" s="77">
        <v>104976066</v>
      </c>
    </row>
    <row r="28605" spans="6:6">
      <c r="F28605" s="77">
        <v>104976069</v>
      </c>
    </row>
    <row r="28606" spans="6:6">
      <c r="F28606" s="77">
        <v>104976070</v>
      </c>
    </row>
    <row r="28607" spans="6:6">
      <c r="F28607" s="77">
        <v>104976076</v>
      </c>
    </row>
    <row r="28608" spans="6:6">
      <c r="F28608" s="77">
        <v>104976077</v>
      </c>
    </row>
    <row r="28609" spans="6:6">
      <c r="F28609" s="77">
        <v>104976078</v>
      </c>
    </row>
    <row r="28610" spans="6:6">
      <c r="F28610" s="77">
        <v>104976082</v>
      </c>
    </row>
    <row r="28611" spans="6:6">
      <c r="F28611" s="77">
        <v>104976083</v>
      </c>
    </row>
    <row r="28612" spans="6:6">
      <c r="F28612" s="77">
        <v>104976084</v>
      </c>
    </row>
    <row r="28613" spans="6:6">
      <c r="F28613" s="77">
        <v>104976086</v>
      </c>
    </row>
    <row r="28614" spans="6:6">
      <c r="F28614" s="77">
        <v>104976090</v>
      </c>
    </row>
    <row r="28615" spans="6:6">
      <c r="F28615" s="77">
        <v>104976093</v>
      </c>
    </row>
    <row r="28616" spans="6:6">
      <c r="F28616" s="77">
        <v>104976095</v>
      </c>
    </row>
    <row r="28617" spans="6:6">
      <c r="F28617" s="77">
        <v>104976098</v>
      </c>
    </row>
    <row r="28618" spans="6:6">
      <c r="F28618" s="77">
        <v>104976101</v>
      </c>
    </row>
    <row r="28619" spans="6:6">
      <c r="F28619" s="77">
        <v>104976102</v>
      </c>
    </row>
    <row r="28620" spans="6:6">
      <c r="F28620" s="77">
        <v>104976103</v>
      </c>
    </row>
    <row r="28621" spans="6:6">
      <c r="F28621" s="77">
        <v>104976112</v>
      </c>
    </row>
    <row r="28622" spans="6:6">
      <c r="F28622" s="77">
        <v>104976113</v>
      </c>
    </row>
    <row r="28623" spans="6:6">
      <c r="F28623" s="77">
        <v>104976116</v>
      </c>
    </row>
    <row r="28624" spans="6:6">
      <c r="F28624" s="77">
        <v>104976117</v>
      </c>
    </row>
    <row r="28625" spans="6:6">
      <c r="F28625" s="77">
        <v>104976124</v>
      </c>
    </row>
    <row r="28626" spans="6:6">
      <c r="F28626" s="77">
        <v>104976129</v>
      </c>
    </row>
    <row r="28627" spans="6:6">
      <c r="F28627" s="77">
        <v>104976133</v>
      </c>
    </row>
    <row r="28628" spans="6:6">
      <c r="F28628" s="77">
        <v>104976141</v>
      </c>
    </row>
    <row r="28629" spans="6:6">
      <c r="F28629" s="77">
        <v>104976142</v>
      </c>
    </row>
    <row r="28630" spans="6:6">
      <c r="F28630" s="77">
        <v>104976144</v>
      </c>
    </row>
    <row r="28631" spans="6:6">
      <c r="F28631" s="77">
        <v>104976146</v>
      </c>
    </row>
    <row r="28632" spans="6:6">
      <c r="F28632" s="77">
        <v>104976147</v>
      </c>
    </row>
    <row r="28633" spans="6:6">
      <c r="F28633" s="77">
        <v>104976149</v>
      </c>
    </row>
    <row r="28634" spans="6:6">
      <c r="F28634" s="77">
        <v>104976162</v>
      </c>
    </row>
    <row r="28635" spans="6:6">
      <c r="F28635" s="77">
        <v>104976163</v>
      </c>
    </row>
    <row r="28636" spans="6:6">
      <c r="F28636" s="77">
        <v>104976172</v>
      </c>
    </row>
    <row r="28637" spans="6:6">
      <c r="F28637" s="77">
        <v>104976173</v>
      </c>
    </row>
    <row r="28638" spans="6:6">
      <c r="F28638" s="77">
        <v>104976175</v>
      </c>
    </row>
    <row r="28639" spans="6:6">
      <c r="F28639" s="77">
        <v>104976177</v>
      </c>
    </row>
    <row r="28640" spans="6:6">
      <c r="F28640" s="77">
        <v>104976182</v>
      </c>
    </row>
    <row r="28641" spans="6:6">
      <c r="F28641" s="77">
        <v>104976190</v>
      </c>
    </row>
    <row r="28642" spans="6:6">
      <c r="F28642" s="77">
        <v>104976193</v>
      </c>
    </row>
    <row r="28643" spans="6:6">
      <c r="F28643" s="77">
        <v>104976194</v>
      </c>
    </row>
    <row r="28644" spans="6:6">
      <c r="F28644" s="77">
        <v>104976195</v>
      </c>
    </row>
    <row r="28645" spans="6:6">
      <c r="F28645" s="77">
        <v>104976202</v>
      </c>
    </row>
    <row r="28646" spans="6:6">
      <c r="F28646" s="77">
        <v>104976208</v>
      </c>
    </row>
    <row r="28647" spans="6:6">
      <c r="F28647" s="77">
        <v>104976209</v>
      </c>
    </row>
    <row r="28648" spans="6:6">
      <c r="F28648" s="77">
        <v>104976210</v>
      </c>
    </row>
    <row r="28649" spans="6:6">
      <c r="F28649" s="77">
        <v>104976213</v>
      </c>
    </row>
    <row r="28650" spans="6:6">
      <c r="F28650" s="77">
        <v>104976215</v>
      </c>
    </row>
    <row r="28651" spans="6:6">
      <c r="F28651" s="77">
        <v>104976216</v>
      </c>
    </row>
    <row r="28652" spans="6:6">
      <c r="F28652" s="77">
        <v>104976217</v>
      </c>
    </row>
    <row r="28653" spans="6:6">
      <c r="F28653" s="77">
        <v>104976218</v>
      </c>
    </row>
    <row r="28654" spans="6:6">
      <c r="F28654" s="77">
        <v>104976223</v>
      </c>
    </row>
    <row r="28655" spans="6:6">
      <c r="F28655" s="77">
        <v>104976224</v>
      </c>
    </row>
    <row r="28656" spans="6:6">
      <c r="F28656" s="77">
        <v>104976225</v>
      </c>
    </row>
    <row r="28657" spans="6:6">
      <c r="F28657" s="77">
        <v>104976229</v>
      </c>
    </row>
    <row r="28658" spans="6:6">
      <c r="F28658" s="77">
        <v>104976232</v>
      </c>
    </row>
    <row r="28659" spans="6:6">
      <c r="F28659" s="77">
        <v>104976233</v>
      </c>
    </row>
    <row r="28660" spans="6:6">
      <c r="F28660" s="77">
        <v>104976234</v>
      </c>
    </row>
    <row r="28661" spans="6:6">
      <c r="F28661" s="77">
        <v>104976235</v>
      </c>
    </row>
    <row r="28662" spans="6:6">
      <c r="F28662" s="77">
        <v>104976236</v>
      </c>
    </row>
    <row r="28663" spans="6:6">
      <c r="F28663" s="77">
        <v>104976239</v>
      </c>
    </row>
    <row r="28664" spans="6:6">
      <c r="F28664" s="77">
        <v>104976240</v>
      </c>
    </row>
    <row r="28665" spans="6:6">
      <c r="F28665" s="77">
        <v>104976243</v>
      </c>
    </row>
    <row r="28666" spans="6:6">
      <c r="F28666" s="77">
        <v>104976244</v>
      </c>
    </row>
    <row r="28667" spans="6:6">
      <c r="F28667" s="77">
        <v>104976245</v>
      </c>
    </row>
    <row r="28668" spans="6:6">
      <c r="F28668" s="77">
        <v>104976247</v>
      </c>
    </row>
    <row r="28669" spans="6:6">
      <c r="F28669" s="77">
        <v>104976250</v>
      </c>
    </row>
    <row r="28670" spans="6:6">
      <c r="F28670" s="77">
        <v>104976251</v>
      </c>
    </row>
    <row r="28671" spans="6:6">
      <c r="F28671" s="77">
        <v>104976252</v>
      </c>
    </row>
    <row r="28672" spans="6:6">
      <c r="F28672" s="77">
        <v>104976257</v>
      </c>
    </row>
    <row r="28673" spans="6:6">
      <c r="F28673" s="77">
        <v>104976262</v>
      </c>
    </row>
    <row r="28674" spans="6:6">
      <c r="F28674" s="77">
        <v>104976263</v>
      </c>
    </row>
    <row r="28675" spans="6:6">
      <c r="F28675" s="77">
        <v>104976269</v>
      </c>
    </row>
    <row r="28676" spans="6:6">
      <c r="F28676" s="77">
        <v>104976274</v>
      </c>
    </row>
    <row r="28677" spans="6:6">
      <c r="F28677" s="77">
        <v>104976275</v>
      </c>
    </row>
    <row r="28678" spans="6:6">
      <c r="F28678" s="77">
        <v>104976276</v>
      </c>
    </row>
    <row r="28679" spans="6:6">
      <c r="F28679" s="77">
        <v>104976279</v>
      </c>
    </row>
    <row r="28680" spans="6:6">
      <c r="F28680" s="77">
        <v>104976281</v>
      </c>
    </row>
    <row r="28681" spans="6:6">
      <c r="F28681" s="77">
        <v>104976284</v>
      </c>
    </row>
    <row r="28682" spans="6:6">
      <c r="F28682" s="77">
        <v>104976285</v>
      </c>
    </row>
    <row r="28683" spans="6:6">
      <c r="F28683" s="77">
        <v>104976293</v>
      </c>
    </row>
    <row r="28684" spans="6:6">
      <c r="F28684" s="77">
        <v>104976300</v>
      </c>
    </row>
    <row r="28685" spans="6:6">
      <c r="F28685" s="77">
        <v>104976302</v>
      </c>
    </row>
    <row r="28686" spans="6:6">
      <c r="F28686" s="77">
        <v>104976303</v>
      </c>
    </row>
    <row r="28687" spans="6:6">
      <c r="F28687" s="77">
        <v>104976304</v>
      </c>
    </row>
    <row r="28688" spans="6:6">
      <c r="F28688" s="77">
        <v>104976311</v>
      </c>
    </row>
    <row r="28689" spans="6:6">
      <c r="F28689" s="77">
        <v>104976313</v>
      </c>
    </row>
    <row r="28690" spans="6:6">
      <c r="F28690" s="77">
        <v>104976315</v>
      </c>
    </row>
    <row r="28691" spans="6:6">
      <c r="F28691" s="77">
        <v>104976317</v>
      </c>
    </row>
    <row r="28692" spans="6:6">
      <c r="F28692" s="77">
        <v>104976318</v>
      </c>
    </row>
    <row r="28693" spans="6:6">
      <c r="F28693" s="77">
        <v>104976319</v>
      </c>
    </row>
    <row r="28694" spans="6:6">
      <c r="F28694" s="77">
        <v>104976321</v>
      </c>
    </row>
    <row r="28695" spans="6:6">
      <c r="F28695" s="77">
        <v>104976322</v>
      </c>
    </row>
    <row r="28696" spans="6:6">
      <c r="F28696" s="77">
        <v>104976325</v>
      </c>
    </row>
    <row r="28697" spans="6:6">
      <c r="F28697" s="77">
        <v>104976326</v>
      </c>
    </row>
    <row r="28698" spans="6:6">
      <c r="F28698" s="77">
        <v>104976327</v>
      </c>
    </row>
    <row r="28699" spans="6:6">
      <c r="F28699" s="77">
        <v>104976330</v>
      </c>
    </row>
    <row r="28700" spans="6:6">
      <c r="F28700" s="77">
        <v>104976332</v>
      </c>
    </row>
    <row r="28701" spans="6:6">
      <c r="F28701" s="77">
        <v>104976333</v>
      </c>
    </row>
    <row r="28702" spans="6:6">
      <c r="F28702" s="77">
        <v>104976336</v>
      </c>
    </row>
    <row r="28703" spans="6:6">
      <c r="F28703" s="77">
        <v>104976340</v>
      </c>
    </row>
    <row r="28704" spans="6:6">
      <c r="F28704" s="77">
        <v>104976344</v>
      </c>
    </row>
    <row r="28705" spans="6:6">
      <c r="F28705" s="77">
        <v>104976347</v>
      </c>
    </row>
    <row r="28706" spans="6:6">
      <c r="F28706" s="77">
        <v>104976348</v>
      </c>
    </row>
    <row r="28707" spans="6:6">
      <c r="F28707" s="77">
        <v>104976349</v>
      </c>
    </row>
    <row r="28708" spans="6:6">
      <c r="F28708" s="77">
        <v>104976350</v>
      </c>
    </row>
    <row r="28709" spans="6:6">
      <c r="F28709" s="77">
        <v>104976352</v>
      </c>
    </row>
    <row r="28710" spans="6:6">
      <c r="F28710" s="77">
        <v>104976361</v>
      </c>
    </row>
    <row r="28711" spans="6:6">
      <c r="F28711" s="77">
        <v>104976362</v>
      </c>
    </row>
    <row r="28712" spans="6:6">
      <c r="F28712" s="77">
        <v>104976366</v>
      </c>
    </row>
    <row r="28713" spans="6:6">
      <c r="F28713" s="77">
        <v>104976372</v>
      </c>
    </row>
    <row r="28714" spans="6:6">
      <c r="F28714" s="77">
        <v>104976373</v>
      </c>
    </row>
    <row r="28715" spans="6:6">
      <c r="F28715" s="77">
        <v>104976379</v>
      </c>
    </row>
    <row r="28716" spans="6:6">
      <c r="F28716" s="77">
        <v>104976380</v>
      </c>
    </row>
    <row r="28717" spans="6:6">
      <c r="F28717" s="77">
        <v>104976381</v>
      </c>
    </row>
    <row r="28718" spans="6:6">
      <c r="F28718" s="77">
        <v>104976390</v>
      </c>
    </row>
    <row r="28719" spans="6:6">
      <c r="F28719" s="77">
        <v>104976397</v>
      </c>
    </row>
    <row r="28720" spans="6:6">
      <c r="F28720" s="77">
        <v>104976398</v>
      </c>
    </row>
    <row r="28721" spans="6:6">
      <c r="F28721" s="77">
        <v>104976400</v>
      </c>
    </row>
    <row r="28722" spans="6:6">
      <c r="F28722" s="77">
        <v>104976401</v>
      </c>
    </row>
    <row r="28723" spans="6:6">
      <c r="F28723" s="77">
        <v>104976404</v>
      </c>
    </row>
    <row r="28724" spans="6:6">
      <c r="F28724" s="77">
        <v>104976415</v>
      </c>
    </row>
    <row r="28725" spans="6:6">
      <c r="F28725" s="77">
        <v>104976433</v>
      </c>
    </row>
    <row r="28726" spans="6:6">
      <c r="F28726" s="77">
        <v>104976448</v>
      </c>
    </row>
    <row r="28727" spans="6:6">
      <c r="F28727" s="77">
        <v>104976484</v>
      </c>
    </row>
    <row r="28728" spans="6:6">
      <c r="F28728" s="77">
        <v>104976492</v>
      </c>
    </row>
    <row r="28729" spans="6:6">
      <c r="F28729" s="77">
        <v>104976499</v>
      </c>
    </row>
    <row r="28730" spans="6:6">
      <c r="F28730" s="77">
        <v>104976500</v>
      </c>
    </row>
    <row r="28731" spans="6:6">
      <c r="F28731" s="77">
        <v>104976550</v>
      </c>
    </row>
    <row r="28732" spans="6:6">
      <c r="F28732" s="77">
        <v>104976573</v>
      </c>
    </row>
    <row r="28733" spans="6:6">
      <c r="F28733" s="77">
        <v>104976574</v>
      </c>
    </row>
    <row r="28734" spans="6:6">
      <c r="F28734" s="77">
        <v>104976575</v>
      </c>
    </row>
    <row r="28735" spans="6:6">
      <c r="F28735" s="77">
        <v>104976580</v>
      </c>
    </row>
    <row r="28736" spans="6:6">
      <c r="F28736" s="77">
        <v>104976595</v>
      </c>
    </row>
    <row r="28737" spans="6:6">
      <c r="F28737" s="77">
        <v>104976614</v>
      </c>
    </row>
    <row r="28738" spans="6:6">
      <c r="F28738" s="77">
        <v>104976639</v>
      </c>
    </row>
    <row r="28739" spans="6:6">
      <c r="F28739" s="77">
        <v>104976640</v>
      </c>
    </row>
    <row r="28740" spans="6:6">
      <c r="F28740" s="77">
        <v>104976664</v>
      </c>
    </row>
    <row r="28741" spans="6:6">
      <c r="F28741" s="77">
        <v>104976682</v>
      </c>
    </row>
    <row r="28742" spans="6:6">
      <c r="F28742" s="77">
        <v>104976721</v>
      </c>
    </row>
    <row r="28743" spans="6:6">
      <c r="F28743" s="77">
        <v>104976739</v>
      </c>
    </row>
    <row r="28744" spans="6:6">
      <c r="F28744" s="77">
        <v>104976760</v>
      </c>
    </row>
    <row r="28745" spans="6:6">
      <c r="F28745" s="77">
        <v>104976775</v>
      </c>
    </row>
    <row r="28746" spans="6:6">
      <c r="F28746" s="77">
        <v>104976777</v>
      </c>
    </row>
    <row r="28747" spans="6:6">
      <c r="F28747" s="77">
        <v>104976783</v>
      </c>
    </row>
    <row r="28748" spans="6:6">
      <c r="F28748" s="77">
        <v>104976804</v>
      </c>
    </row>
    <row r="28749" spans="6:6">
      <c r="F28749" s="77">
        <v>104976843</v>
      </c>
    </row>
    <row r="28750" spans="6:6">
      <c r="F28750" s="77">
        <v>104976891</v>
      </c>
    </row>
    <row r="28751" spans="6:6">
      <c r="F28751" s="77">
        <v>104976909</v>
      </c>
    </row>
    <row r="28752" spans="6:6">
      <c r="F28752" s="77">
        <v>104976912</v>
      </c>
    </row>
    <row r="28753" spans="6:6">
      <c r="F28753" s="77">
        <v>104976913</v>
      </c>
    </row>
    <row r="28754" spans="6:6">
      <c r="F28754" s="77">
        <v>104976916</v>
      </c>
    </row>
    <row r="28755" spans="6:6">
      <c r="F28755" s="77">
        <v>104976927</v>
      </c>
    </row>
    <row r="28756" spans="6:6">
      <c r="F28756" s="77">
        <v>104976928</v>
      </c>
    </row>
    <row r="28757" spans="6:6">
      <c r="F28757" s="77">
        <v>104976942</v>
      </c>
    </row>
    <row r="28758" spans="6:6">
      <c r="F28758" s="77">
        <v>104976949</v>
      </c>
    </row>
    <row r="28759" spans="6:6">
      <c r="F28759" s="77">
        <v>104976959</v>
      </c>
    </row>
    <row r="28760" spans="6:6">
      <c r="F28760" s="77">
        <v>104976968</v>
      </c>
    </row>
    <row r="28761" spans="6:6">
      <c r="F28761" s="77">
        <v>104976972</v>
      </c>
    </row>
    <row r="28762" spans="6:6">
      <c r="F28762" s="77">
        <v>104976976</v>
      </c>
    </row>
    <row r="28763" spans="6:6">
      <c r="F28763" s="77">
        <v>105180379</v>
      </c>
    </row>
    <row r="28764" spans="6:6">
      <c r="F28764" s="77">
        <v>105941492</v>
      </c>
    </row>
    <row r="28765" spans="6:6">
      <c r="F28765" s="77">
        <v>107131125</v>
      </c>
    </row>
    <row r="28766" spans="6:6">
      <c r="F28766" s="77">
        <v>107131127</v>
      </c>
    </row>
    <row r="28767" spans="6:6">
      <c r="F28767" s="77">
        <v>107131128</v>
      </c>
    </row>
    <row r="28768" spans="6:6">
      <c r="F28768" s="77">
        <v>107131129</v>
      </c>
    </row>
    <row r="28769" spans="6:6">
      <c r="F28769" s="77">
        <v>107131130</v>
      </c>
    </row>
    <row r="28770" spans="6:6">
      <c r="F28770" s="77">
        <v>107131131</v>
      </c>
    </row>
    <row r="28771" spans="6:6">
      <c r="F28771" s="77">
        <v>107131132</v>
      </c>
    </row>
    <row r="28772" spans="6:6">
      <c r="F28772" s="77">
        <v>107131133</v>
      </c>
    </row>
    <row r="28773" spans="6:6">
      <c r="F28773" s="77">
        <v>107131134</v>
      </c>
    </row>
    <row r="28774" spans="6:6">
      <c r="F28774" s="77">
        <v>107131135</v>
      </c>
    </row>
    <row r="28775" spans="6:6">
      <c r="F28775" s="77">
        <v>107131136</v>
      </c>
    </row>
    <row r="28776" spans="6:6">
      <c r="F28776" s="77">
        <v>107131137</v>
      </c>
    </row>
    <row r="28777" spans="6:6">
      <c r="F28777" s="77">
        <v>107131138</v>
      </c>
    </row>
    <row r="28778" spans="6:6">
      <c r="F28778" s="77">
        <v>107131139</v>
      </c>
    </row>
    <row r="28779" spans="6:6">
      <c r="F28779" s="77">
        <v>107131140</v>
      </c>
    </row>
    <row r="28780" spans="6:6">
      <c r="F28780" s="77">
        <v>107131141</v>
      </c>
    </row>
    <row r="28781" spans="6:6">
      <c r="F28781" s="77">
        <v>107131142</v>
      </c>
    </row>
    <row r="28782" spans="6:6">
      <c r="F28782" s="77">
        <v>107131143</v>
      </c>
    </row>
    <row r="28783" spans="6:6">
      <c r="F28783" s="77">
        <v>107131144</v>
      </c>
    </row>
    <row r="28784" spans="6:6">
      <c r="F28784" s="77">
        <v>107131145</v>
      </c>
    </row>
    <row r="28785" spans="6:6">
      <c r="F28785" s="77">
        <v>107131146</v>
      </c>
    </row>
    <row r="28786" spans="6:6">
      <c r="F28786" s="77">
        <v>107131147</v>
      </c>
    </row>
    <row r="28787" spans="6:6">
      <c r="F28787" s="77">
        <v>107131148</v>
      </c>
    </row>
    <row r="28788" spans="6:6">
      <c r="F28788" s="77">
        <v>107131149</v>
      </c>
    </row>
    <row r="28789" spans="6:6">
      <c r="F28789" s="77">
        <v>107131150</v>
      </c>
    </row>
    <row r="28790" spans="6:6">
      <c r="F28790" s="77">
        <v>107131151</v>
      </c>
    </row>
    <row r="28791" spans="6:6">
      <c r="F28791" s="77">
        <v>107131152</v>
      </c>
    </row>
    <row r="28792" spans="6:6">
      <c r="F28792" s="77">
        <v>107131153</v>
      </c>
    </row>
    <row r="28793" spans="6:6">
      <c r="F28793" s="77">
        <v>107131154</v>
      </c>
    </row>
    <row r="28794" spans="6:6">
      <c r="F28794" s="77">
        <v>107131155</v>
      </c>
    </row>
    <row r="28795" spans="6:6">
      <c r="F28795" s="77">
        <v>107131156</v>
      </c>
    </row>
    <row r="28796" spans="6:6">
      <c r="F28796" s="77">
        <v>107131157</v>
      </c>
    </row>
    <row r="28797" spans="6:6">
      <c r="F28797" s="77">
        <v>107131158</v>
      </c>
    </row>
    <row r="28798" spans="6:6">
      <c r="F28798" s="77">
        <v>107131159</v>
      </c>
    </row>
    <row r="28799" spans="6:6">
      <c r="F28799" s="77">
        <v>107131160</v>
      </c>
    </row>
    <row r="28800" spans="6:6">
      <c r="F28800" s="77">
        <v>107131161</v>
      </c>
    </row>
    <row r="28801" spans="6:6">
      <c r="F28801" s="77">
        <v>107131162</v>
      </c>
    </row>
    <row r="28802" spans="6:6">
      <c r="F28802" s="77">
        <v>107131163</v>
      </c>
    </row>
    <row r="28803" spans="6:6">
      <c r="F28803" s="77">
        <v>107131164</v>
      </c>
    </row>
    <row r="28804" spans="6:6">
      <c r="F28804" s="77">
        <v>107131165</v>
      </c>
    </row>
    <row r="28805" spans="6:6">
      <c r="F28805" s="77">
        <v>107131166</v>
      </c>
    </row>
    <row r="28806" spans="6:6">
      <c r="F28806" s="77">
        <v>107131167</v>
      </c>
    </row>
    <row r="28807" spans="6:6">
      <c r="F28807" s="77">
        <v>107131168</v>
      </c>
    </row>
    <row r="28808" spans="6:6">
      <c r="F28808" s="77">
        <v>107131169</v>
      </c>
    </row>
    <row r="28809" spans="6:6">
      <c r="F28809" s="77">
        <v>107131170</v>
      </c>
    </row>
    <row r="28810" spans="6:6">
      <c r="F28810" s="77">
        <v>107131171</v>
      </c>
    </row>
    <row r="28811" spans="6:6">
      <c r="F28811" s="77">
        <v>107131172</v>
      </c>
    </row>
    <row r="28812" spans="6:6">
      <c r="F28812" s="77">
        <v>107131173</v>
      </c>
    </row>
    <row r="28813" spans="6:6">
      <c r="F28813" s="77">
        <v>107131174</v>
      </c>
    </row>
    <row r="28814" spans="6:6">
      <c r="F28814" s="77">
        <v>107131175</v>
      </c>
    </row>
    <row r="28815" spans="6:6">
      <c r="F28815" s="77">
        <v>107131176</v>
      </c>
    </row>
    <row r="28816" spans="6:6">
      <c r="F28816" s="77">
        <v>107131177</v>
      </c>
    </row>
    <row r="28817" spans="6:6">
      <c r="F28817" s="77">
        <v>107131178</v>
      </c>
    </row>
    <row r="28818" spans="6:6">
      <c r="F28818" s="77">
        <v>107131179</v>
      </c>
    </row>
    <row r="28819" spans="6:6">
      <c r="F28819" s="77">
        <v>107131180</v>
      </c>
    </row>
    <row r="28820" spans="6:6">
      <c r="F28820" s="77">
        <v>107131181</v>
      </c>
    </row>
    <row r="28821" spans="6:6">
      <c r="F28821" s="77">
        <v>107131182</v>
      </c>
    </row>
    <row r="28822" spans="6:6">
      <c r="F28822" s="77">
        <v>107131183</v>
      </c>
    </row>
    <row r="28823" spans="6:6">
      <c r="F28823" s="77">
        <v>107131184</v>
      </c>
    </row>
    <row r="28824" spans="6:6">
      <c r="F28824" s="77">
        <v>107131185</v>
      </c>
    </row>
    <row r="28825" spans="6:6">
      <c r="F28825" s="77">
        <v>107131186</v>
      </c>
    </row>
    <row r="28826" spans="6:6">
      <c r="F28826" s="77">
        <v>107131187</v>
      </c>
    </row>
    <row r="28827" spans="6:6">
      <c r="F28827" s="77">
        <v>107131188</v>
      </c>
    </row>
    <row r="28828" spans="6:6">
      <c r="F28828" s="77">
        <v>107131189</v>
      </c>
    </row>
    <row r="28829" spans="6:6">
      <c r="F28829" s="77">
        <v>107131190</v>
      </c>
    </row>
    <row r="28830" spans="6:6">
      <c r="F28830" s="77">
        <v>107131191</v>
      </c>
    </row>
    <row r="28831" spans="6:6">
      <c r="F28831" s="77">
        <v>107131192</v>
      </c>
    </row>
    <row r="28832" spans="6:6">
      <c r="F28832" s="77">
        <v>107131193</v>
      </c>
    </row>
    <row r="28833" spans="6:6">
      <c r="F28833" s="77">
        <v>107131194</v>
      </c>
    </row>
    <row r="28834" spans="6:6">
      <c r="F28834" s="77">
        <v>107131195</v>
      </c>
    </row>
    <row r="28835" spans="6:6">
      <c r="F28835" s="77">
        <v>107131196</v>
      </c>
    </row>
    <row r="28836" spans="6:6">
      <c r="F28836" s="77">
        <v>107131197</v>
      </c>
    </row>
    <row r="28837" spans="6:6">
      <c r="F28837" s="77">
        <v>107131198</v>
      </c>
    </row>
    <row r="28838" spans="6:6">
      <c r="F28838" s="77">
        <v>107131199</v>
      </c>
    </row>
    <row r="28839" spans="6:6">
      <c r="F28839" s="77">
        <v>107131200</v>
      </c>
    </row>
    <row r="28840" spans="6:6">
      <c r="F28840" s="77">
        <v>107131201</v>
      </c>
    </row>
    <row r="28841" spans="6:6">
      <c r="F28841" s="77">
        <v>107131202</v>
      </c>
    </row>
    <row r="28842" spans="6:6">
      <c r="F28842" s="77">
        <v>107131203</v>
      </c>
    </row>
    <row r="28843" spans="6:6">
      <c r="F28843" s="77">
        <v>107131204</v>
      </c>
    </row>
    <row r="28844" spans="6:6">
      <c r="F28844" s="77">
        <v>107131205</v>
      </c>
    </row>
    <row r="28845" spans="6:6">
      <c r="F28845" s="77">
        <v>107131206</v>
      </c>
    </row>
    <row r="28846" spans="6:6">
      <c r="F28846" s="77">
        <v>107131207</v>
      </c>
    </row>
    <row r="28847" spans="6:6">
      <c r="F28847" s="77">
        <v>107131208</v>
      </c>
    </row>
    <row r="28848" spans="6:6">
      <c r="F28848" s="77">
        <v>107131209</v>
      </c>
    </row>
    <row r="28849" spans="6:6">
      <c r="F28849" s="77">
        <v>107131210</v>
      </c>
    </row>
    <row r="28850" spans="6:6">
      <c r="F28850" s="77">
        <v>107131211</v>
      </c>
    </row>
    <row r="28851" spans="6:6">
      <c r="F28851" s="77">
        <v>107131212</v>
      </c>
    </row>
    <row r="28852" spans="6:6">
      <c r="F28852" s="77">
        <v>107131213</v>
      </c>
    </row>
    <row r="28853" spans="6:6">
      <c r="F28853" s="77">
        <v>107131214</v>
      </c>
    </row>
    <row r="28854" spans="6:6">
      <c r="F28854" s="77">
        <v>107131215</v>
      </c>
    </row>
    <row r="28855" spans="6:6">
      <c r="F28855" s="77">
        <v>107131216</v>
      </c>
    </row>
    <row r="28856" spans="6:6">
      <c r="F28856" s="77">
        <v>107131217</v>
      </c>
    </row>
    <row r="28857" spans="6:6">
      <c r="F28857" s="77">
        <v>107131218</v>
      </c>
    </row>
    <row r="28858" spans="6:6">
      <c r="F28858" s="77">
        <v>107131219</v>
      </c>
    </row>
    <row r="28859" spans="6:6">
      <c r="F28859" s="77">
        <v>107131220</v>
      </c>
    </row>
    <row r="28860" spans="6:6">
      <c r="F28860" s="77">
        <v>107131221</v>
      </c>
    </row>
    <row r="28861" spans="6:6">
      <c r="F28861" s="77">
        <v>107131222</v>
      </c>
    </row>
    <row r="28862" spans="6:6">
      <c r="F28862" s="77">
        <v>107131223</v>
      </c>
    </row>
    <row r="28863" spans="6:6">
      <c r="F28863" s="77">
        <v>107131224</v>
      </c>
    </row>
    <row r="28864" spans="6:6">
      <c r="F28864" s="77">
        <v>107131225</v>
      </c>
    </row>
    <row r="28865" spans="6:6">
      <c r="F28865" s="77">
        <v>107131226</v>
      </c>
    </row>
    <row r="28866" spans="6:6">
      <c r="F28866" s="77">
        <v>107131227</v>
      </c>
    </row>
    <row r="28867" spans="6:6">
      <c r="F28867" s="77">
        <v>107131228</v>
      </c>
    </row>
    <row r="28868" spans="6:6">
      <c r="F28868" s="77">
        <v>107131229</v>
      </c>
    </row>
    <row r="28869" spans="6:6">
      <c r="F28869" s="77">
        <v>107131230</v>
      </c>
    </row>
    <row r="28870" spans="6:6">
      <c r="F28870" s="77">
        <v>107131231</v>
      </c>
    </row>
    <row r="28871" spans="6:6">
      <c r="F28871" s="77">
        <v>107131232</v>
      </c>
    </row>
    <row r="28872" spans="6:6">
      <c r="F28872" s="77">
        <v>107131233</v>
      </c>
    </row>
    <row r="28873" spans="6:6">
      <c r="F28873" s="77">
        <v>107131234</v>
      </c>
    </row>
    <row r="28874" spans="6:6">
      <c r="F28874" s="77">
        <v>107131235</v>
      </c>
    </row>
    <row r="28875" spans="6:6">
      <c r="F28875" s="77">
        <v>107131236</v>
      </c>
    </row>
    <row r="28876" spans="6:6">
      <c r="F28876" s="77">
        <v>107131237</v>
      </c>
    </row>
    <row r="28877" spans="6:6">
      <c r="F28877" s="77">
        <v>107131238</v>
      </c>
    </row>
    <row r="28878" spans="6:6">
      <c r="F28878" s="77">
        <v>107131239</v>
      </c>
    </row>
    <row r="28879" spans="6:6">
      <c r="F28879" s="77">
        <v>107131240</v>
      </c>
    </row>
    <row r="28880" spans="6:6">
      <c r="F28880" s="77">
        <v>107131241</v>
      </c>
    </row>
    <row r="28881" spans="6:6">
      <c r="F28881" s="77">
        <v>107131242</v>
      </c>
    </row>
    <row r="28882" spans="6:6">
      <c r="F28882" s="77">
        <v>107131243</v>
      </c>
    </row>
    <row r="28883" spans="6:6">
      <c r="F28883" s="77">
        <v>107131244</v>
      </c>
    </row>
    <row r="28884" spans="6:6">
      <c r="F28884" s="77">
        <v>107131245</v>
      </c>
    </row>
    <row r="28885" spans="6:6">
      <c r="F28885" s="77">
        <v>107131246</v>
      </c>
    </row>
    <row r="28886" spans="6:6">
      <c r="F28886" s="77">
        <v>107131247</v>
      </c>
    </row>
    <row r="28887" spans="6:6">
      <c r="F28887" s="77">
        <v>107131248</v>
      </c>
    </row>
    <row r="28888" spans="6:6">
      <c r="F28888" s="77">
        <v>107131249</v>
      </c>
    </row>
    <row r="28889" spans="6:6">
      <c r="F28889" s="77">
        <v>107131250</v>
      </c>
    </row>
    <row r="28890" spans="6:6">
      <c r="F28890" s="77">
        <v>107131251</v>
      </c>
    </row>
    <row r="28891" spans="6:6">
      <c r="F28891" s="77">
        <v>107131252</v>
      </c>
    </row>
    <row r="28892" spans="6:6">
      <c r="F28892" s="77">
        <v>107131253</v>
      </c>
    </row>
    <row r="28893" spans="6:6">
      <c r="F28893" s="77">
        <v>107131254</v>
      </c>
    </row>
    <row r="28894" spans="6:6">
      <c r="F28894" s="77">
        <v>107131255</v>
      </c>
    </row>
    <row r="28895" spans="6:6">
      <c r="F28895" s="77">
        <v>107131256</v>
      </c>
    </row>
    <row r="28896" spans="6:6">
      <c r="F28896" s="77">
        <v>107131257</v>
      </c>
    </row>
    <row r="28897" spans="6:6">
      <c r="F28897" s="77">
        <v>107131258</v>
      </c>
    </row>
    <row r="28898" spans="6:6">
      <c r="F28898" s="77">
        <v>107131259</v>
      </c>
    </row>
    <row r="28899" spans="6:6">
      <c r="F28899" s="77">
        <v>107131260</v>
      </c>
    </row>
    <row r="28900" spans="6:6">
      <c r="F28900" s="77">
        <v>107131261</v>
      </c>
    </row>
    <row r="28901" spans="6:6">
      <c r="F28901" s="77">
        <v>107131262</v>
      </c>
    </row>
    <row r="28902" spans="6:6">
      <c r="F28902" s="77">
        <v>107131263</v>
      </c>
    </row>
    <row r="28903" spans="6:6">
      <c r="F28903" s="77">
        <v>107131264</v>
      </c>
    </row>
    <row r="28904" spans="6:6">
      <c r="F28904" s="77">
        <v>107131265</v>
      </c>
    </row>
    <row r="28905" spans="6:6">
      <c r="F28905" s="77">
        <v>107131266</v>
      </c>
    </row>
    <row r="28906" spans="6:6">
      <c r="F28906" s="77">
        <v>107131267</v>
      </c>
    </row>
    <row r="28907" spans="6:6">
      <c r="F28907" s="77">
        <v>107131268</v>
      </c>
    </row>
    <row r="28908" spans="6:6">
      <c r="F28908" s="77">
        <v>107131269</v>
      </c>
    </row>
    <row r="28909" spans="6:6">
      <c r="F28909" s="77">
        <v>107131270</v>
      </c>
    </row>
    <row r="28910" spans="6:6">
      <c r="F28910" s="77">
        <v>107131271</v>
      </c>
    </row>
    <row r="28911" spans="6:6">
      <c r="F28911" s="77">
        <v>107131272</v>
      </c>
    </row>
    <row r="28912" spans="6:6">
      <c r="F28912" s="77">
        <v>107131273</v>
      </c>
    </row>
    <row r="28913" spans="6:6">
      <c r="F28913" s="77">
        <v>107131274</v>
      </c>
    </row>
    <row r="28914" spans="6:6">
      <c r="F28914" s="77">
        <v>107131275</v>
      </c>
    </row>
    <row r="28915" spans="6:6">
      <c r="F28915" s="77">
        <v>107131276</v>
      </c>
    </row>
    <row r="28916" spans="6:6">
      <c r="F28916" s="77">
        <v>107131277</v>
      </c>
    </row>
    <row r="28917" spans="6:6">
      <c r="F28917" s="77">
        <v>107131278</v>
      </c>
    </row>
    <row r="28918" spans="6:6">
      <c r="F28918" s="77">
        <v>107131279</v>
      </c>
    </row>
    <row r="28919" spans="6:6">
      <c r="F28919" s="77">
        <v>107131280</v>
      </c>
    </row>
    <row r="28920" spans="6:6">
      <c r="F28920" s="77">
        <v>107131281</v>
      </c>
    </row>
    <row r="28921" spans="6:6">
      <c r="F28921" s="77">
        <v>107131282</v>
      </c>
    </row>
    <row r="28922" spans="6:6">
      <c r="F28922" s="77">
        <v>107131283</v>
      </c>
    </row>
    <row r="28923" spans="6:6">
      <c r="F28923" s="77">
        <v>107131284</v>
      </c>
    </row>
    <row r="28924" spans="6:6">
      <c r="F28924" s="77">
        <v>107131285</v>
      </c>
    </row>
    <row r="28925" spans="6:6">
      <c r="F28925" s="77">
        <v>107131286</v>
      </c>
    </row>
    <row r="28926" spans="6:6">
      <c r="F28926" s="77">
        <v>107131287</v>
      </c>
    </row>
    <row r="28927" spans="6:6">
      <c r="F28927" s="77">
        <v>107131288</v>
      </c>
    </row>
    <row r="28928" spans="6:6">
      <c r="F28928" s="77">
        <v>107131289</v>
      </c>
    </row>
    <row r="28929" spans="6:6">
      <c r="F28929" s="77">
        <v>107131290</v>
      </c>
    </row>
    <row r="28930" spans="6:6">
      <c r="F28930" s="77">
        <v>107131291</v>
      </c>
    </row>
    <row r="28931" spans="6:6">
      <c r="F28931" s="77">
        <v>107131292</v>
      </c>
    </row>
    <row r="28932" spans="6:6">
      <c r="F28932" s="77">
        <v>107131293</v>
      </c>
    </row>
    <row r="28933" spans="6:6">
      <c r="F28933" s="77">
        <v>107131294</v>
      </c>
    </row>
    <row r="28934" spans="6:6">
      <c r="F28934" s="77">
        <v>107131295</v>
      </c>
    </row>
    <row r="28935" spans="6:6">
      <c r="F28935" s="77">
        <v>107131296</v>
      </c>
    </row>
    <row r="28936" spans="6:6">
      <c r="F28936" s="77">
        <v>107131297</v>
      </c>
    </row>
    <row r="28937" spans="6:6">
      <c r="F28937" s="77">
        <v>107131298</v>
      </c>
    </row>
    <row r="28938" spans="6:6">
      <c r="F28938" s="77">
        <v>107131299</v>
      </c>
    </row>
    <row r="28939" spans="6:6">
      <c r="F28939" s="77">
        <v>107131300</v>
      </c>
    </row>
    <row r="28940" spans="6:6">
      <c r="F28940" s="77">
        <v>107131301</v>
      </c>
    </row>
    <row r="28941" spans="6:6">
      <c r="F28941" s="77">
        <v>107131302</v>
      </c>
    </row>
    <row r="28942" spans="6:6">
      <c r="F28942" s="77">
        <v>107131303</v>
      </c>
    </row>
    <row r="28943" spans="6:6">
      <c r="F28943" s="77">
        <v>107131304</v>
      </c>
    </row>
    <row r="28944" spans="6:6">
      <c r="F28944" s="77">
        <v>107131305</v>
      </c>
    </row>
    <row r="28945" spans="6:6">
      <c r="F28945" s="77">
        <v>107131306</v>
      </c>
    </row>
    <row r="28946" spans="6:6">
      <c r="F28946" s="77">
        <v>107131307</v>
      </c>
    </row>
    <row r="28947" spans="6:6">
      <c r="F28947" s="77">
        <v>107131308</v>
      </c>
    </row>
    <row r="28948" spans="6:6">
      <c r="F28948" s="77">
        <v>107131309</v>
      </c>
    </row>
    <row r="28949" spans="6:6">
      <c r="F28949" s="77">
        <v>107131310</v>
      </c>
    </row>
    <row r="28950" spans="6:6">
      <c r="F28950" s="77">
        <v>107131311</v>
      </c>
    </row>
    <row r="28951" spans="6:6">
      <c r="F28951" s="77">
        <v>107131312</v>
      </c>
    </row>
    <row r="28952" spans="6:6">
      <c r="F28952" s="77">
        <v>107131313</v>
      </c>
    </row>
    <row r="28953" spans="6:6">
      <c r="F28953" s="77">
        <v>107131314</v>
      </c>
    </row>
    <row r="28954" spans="6:6">
      <c r="F28954" s="77">
        <v>107131315</v>
      </c>
    </row>
    <row r="28955" spans="6:6">
      <c r="F28955" s="77">
        <v>107131316</v>
      </c>
    </row>
    <row r="28956" spans="6:6">
      <c r="F28956" s="77">
        <v>107131317</v>
      </c>
    </row>
    <row r="28957" spans="6:6">
      <c r="F28957" s="77">
        <v>107131318</v>
      </c>
    </row>
    <row r="28958" spans="6:6">
      <c r="F28958" s="77">
        <v>107131319</v>
      </c>
    </row>
    <row r="28959" spans="6:6">
      <c r="F28959" s="77">
        <v>107131320</v>
      </c>
    </row>
    <row r="28960" spans="6:6">
      <c r="F28960" s="77">
        <v>107131321</v>
      </c>
    </row>
    <row r="28961" spans="6:6">
      <c r="F28961" s="77">
        <v>107131322</v>
      </c>
    </row>
    <row r="28962" spans="6:6">
      <c r="F28962" s="77">
        <v>107131323</v>
      </c>
    </row>
    <row r="28963" spans="6:6">
      <c r="F28963" s="77">
        <v>107131324</v>
      </c>
    </row>
    <row r="28964" spans="6:6">
      <c r="F28964" s="77">
        <v>107131325</v>
      </c>
    </row>
    <row r="28965" spans="6:6">
      <c r="F28965" s="77">
        <v>107131326</v>
      </c>
    </row>
    <row r="28966" spans="6:6">
      <c r="F28966" s="77">
        <v>107131327</v>
      </c>
    </row>
    <row r="28967" spans="6:6">
      <c r="F28967" s="77">
        <v>107131328</v>
      </c>
    </row>
    <row r="28968" spans="6:6">
      <c r="F28968" s="77">
        <v>107131329</v>
      </c>
    </row>
    <row r="28969" spans="6:6">
      <c r="F28969" s="77">
        <v>107131330</v>
      </c>
    </row>
    <row r="28970" spans="6:6">
      <c r="F28970" s="77">
        <v>107131331</v>
      </c>
    </row>
    <row r="28971" spans="6:6">
      <c r="F28971" s="77">
        <v>107131332</v>
      </c>
    </row>
    <row r="28972" spans="6:6">
      <c r="F28972" s="77">
        <v>107131333</v>
      </c>
    </row>
    <row r="28973" spans="6:6">
      <c r="F28973" s="77">
        <v>107131334</v>
      </c>
    </row>
    <row r="28974" spans="6:6">
      <c r="F28974" s="77">
        <v>107131335</v>
      </c>
    </row>
    <row r="28975" spans="6:6">
      <c r="F28975" s="77">
        <v>107131336</v>
      </c>
    </row>
    <row r="28976" spans="6:6">
      <c r="F28976" s="77">
        <v>107131337</v>
      </c>
    </row>
    <row r="28977" spans="6:6">
      <c r="F28977" s="77">
        <v>107131338</v>
      </c>
    </row>
    <row r="28978" spans="6:6">
      <c r="F28978" s="77">
        <v>107131339</v>
      </c>
    </row>
    <row r="28979" spans="6:6">
      <c r="F28979" s="77">
        <v>107131340</v>
      </c>
    </row>
    <row r="28980" spans="6:6">
      <c r="F28980" s="77">
        <v>107131341</v>
      </c>
    </row>
    <row r="28981" spans="6:6">
      <c r="F28981" s="77">
        <v>107131342</v>
      </c>
    </row>
    <row r="28982" spans="6:6">
      <c r="F28982" s="77">
        <v>107131343</v>
      </c>
    </row>
    <row r="28983" spans="6:6">
      <c r="F28983" s="77">
        <v>107131344</v>
      </c>
    </row>
    <row r="28984" spans="6:6">
      <c r="F28984" s="77">
        <v>107131345</v>
      </c>
    </row>
    <row r="28985" spans="6:6">
      <c r="F28985" s="77">
        <v>107131346</v>
      </c>
    </row>
    <row r="28986" spans="6:6">
      <c r="F28986" s="77">
        <v>107131347</v>
      </c>
    </row>
    <row r="28987" spans="6:6">
      <c r="F28987" s="77">
        <v>107131348</v>
      </c>
    </row>
    <row r="28988" spans="6:6">
      <c r="F28988" s="77">
        <v>107131349</v>
      </c>
    </row>
    <row r="28989" spans="6:6">
      <c r="F28989" s="77">
        <v>107131350</v>
      </c>
    </row>
    <row r="28990" spans="6:6">
      <c r="F28990" s="77">
        <v>107131351</v>
      </c>
    </row>
    <row r="28991" spans="6:6">
      <c r="F28991" s="77">
        <v>107131352</v>
      </c>
    </row>
    <row r="28992" spans="6:6">
      <c r="F28992" s="77">
        <v>107131353</v>
      </c>
    </row>
    <row r="28993" spans="6:6">
      <c r="F28993" s="77">
        <v>107131354</v>
      </c>
    </row>
    <row r="28994" spans="6:6">
      <c r="F28994" s="77">
        <v>107131355</v>
      </c>
    </row>
    <row r="28995" spans="6:6">
      <c r="F28995" s="77">
        <v>107131356</v>
      </c>
    </row>
    <row r="28996" spans="6:6">
      <c r="F28996" s="77">
        <v>107131357</v>
      </c>
    </row>
    <row r="28997" spans="6:6">
      <c r="F28997" s="77">
        <v>107131358</v>
      </c>
    </row>
    <row r="28998" spans="6:6">
      <c r="F28998" s="77">
        <v>107131359</v>
      </c>
    </row>
    <row r="28999" spans="6:6">
      <c r="F28999" s="77">
        <v>107131360</v>
      </c>
    </row>
    <row r="29000" spans="6:6">
      <c r="F29000" s="77">
        <v>107131361</v>
      </c>
    </row>
    <row r="29001" spans="6:6">
      <c r="F29001" s="77">
        <v>107131362</v>
      </c>
    </row>
    <row r="29002" spans="6:6">
      <c r="F29002" s="77">
        <v>107131363</v>
      </c>
    </row>
    <row r="29003" spans="6:6">
      <c r="F29003" s="77">
        <v>107131364</v>
      </c>
    </row>
    <row r="29004" spans="6:6">
      <c r="F29004" s="77">
        <v>107131365</v>
      </c>
    </row>
    <row r="29005" spans="6:6">
      <c r="F29005" s="77">
        <v>107131366</v>
      </c>
    </row>
    <row r="29006" spans="6:6">
      <c r="F29006" s="77">
        <v>107131367</v>
      </c>
    </row>
    <row r="29007" spans="6:6">
      <c r="F29007" s="77">
        <v>107131368</v>
      </c>
    </row>
    <row r="29008" spans="6:6">
      <c r="F29008" s="77">
        <v>107131369</v>
      </c>
    </row>
    <row r="29009" spans="6:6">
      <c r="F29009" s="77">
        <v>107131370</v>
      </c>
    </row>
    <row r="29010" spans="6:6">
      <c r="F29010" s="77">
        <v>107131371</v>
      </c>
    </row>
    <row r="29011" spans="6:6">
      <c r="F29011" s="77">
        <v>107131372</v>
      </c>
    </row>
    <row r="29012" spans="6:6">
      <c r="F29012" s="77">
        <v>107131373</v>
      </c>
    </row>
    <row r="29013" spans="6:6">
      <c r="F29013" s="77">
        <v>107131374</v>
      </c>
    </row>
    <row r="29014" spans="6:6">
      <c r="F29014" s="77">
        <v>107131376</v>
      </c>
    </row>
    <row r="29015" spans="6:6">
      <c r="F29015" s="77">
        <v>107131377</v>
      </c>
    </row>
    <row r="29016" spans="6:6">
      <c r="F29016" s="77">
        <v>107131379</v>
      </c>
    </row>
    <row r="29017" spans="6:6">
      <c r="F29017" s="77">
        <v>107131380</v>
      </c>
    </row>
    <row r="29018" spans="6:6">
      <c r="F29018" s="77">
        <v>107131381</v>
      </c>
    </row>
    <row r="29019" spans="6:6">
      <c r="F29019" s="77">
        <v>107131382</v>
      </c>
    </row>
    <row r="29020" spans="6:6">
      <c r="F29020" s="77">
        <v>107131383</v>
      </c>
    </row>
    <row r="29021" spans="6:6">
      <c r="F29021" s="77">
        <v>107131384</v>
      </c>
    </row>
    <row r="29022" spans="6:6">
      <c r="F29022" s="77">
        <v>107131385</v>
      </c>
    </row>
    <row r="29023" spans="6:6">
      <c r="F29023" s="77">
        <v>107131386</v>
      </c>
    </row>
    <row r="29024" spans="6:6">
      <c r="F29024" s="77">
        <v>107131387</v>
      </c>
    </row>
    <row r="29025" spans="6:6">
      <c r="F29025" s="77">
        <v>107131388</v>
      </c>
    </row>
    <row r="29026" spans="6:6">
      <c r="F29026" s="77">
        <v>107131390</v>
      </c>
    </row>
    <row r="29027" spans="6:6">
      <c r="F29027" s="77">
        <v>107131392</v>
      </c>
    </row>
    <row r="29028" spans="6:6">
      <c r="F29028" s="77">
        <v>107131393</v>
      </c>
    </row>
    <row r="29029" spans="6:6">
      <c r="F29029" s="77">
        <v>107131394</v>
      </c>
    </row>
    <row r="29030" spans="6:6">
      <c r="F29030" s="77">
        <v>107131395</v>
      </c>
    </row>
    <row r="29031" spans="6:6">
      <c r="F29031" s="77">
        <v>107131396</v>
      </c>
    </row>
    <row r="29032" spans="6:6">
      <c r="F29032" s="77">
        <v>107131397</v>
      </c>
    </row>
    <row r="29033" spans="6:6">
      <c r="F29033" s="77">
        <v>107131398</v>
      </c>
    </row>
    <row r="29034" spans="6:6">
      <c r="F29034" s="77">
        <v>107131400</v>
      </c>
    </row>
    <row r="29035" spans="6:6">
      <c r="F29035" s="77">
        <v>107131403</v>
      </c>
    </row>
    <row r="29036" spans="6:6">
      <c r="F29036" s="77">
        <v>107131404</v>
      </c>
    </row>
    <row r="29037" spans="6:6">
      <c r="F29037" s="77">
        <v>107131406</v>
      </c>
    </row>
    <row r="29038" spans="6:6">
      <c r="F29038" s="77">
        <v>107131408</v>
      </c>
    </row>
    <row r="29039" spans="6:6">
      <c r="F29039" s="77">
        <v>107131410</v>
      </c>
    </row>
    <row r="29040" spans="6:6">
      <c r="F29040" s="77">
        <v>107131411</v>
      </c>
    </row>
    <row r="29041" spans="6:6">
      <c r="F29041" s="77">
        <v>107131413</v>
      </c>
    </row>
    <row r="29042" spans="6:6">
      <c r="F29042" s="77">
        <v>107131414</v>
      </c>
    </row>
    <row r="29043" spans="6:6">
      <c r="F29043" s="77">
        <v>107131415</v>
      </c>
    </row>
    <row r="29044" spans="6:6">
      <c r="F29044" s="77">
        <v>107131416</v>
      </c>
    </row>
    <row r="29045" spans="6:6">
      <c r="F29045" s="77">
        <v>107131417</v>
      </c>
    </row>
    <row r="29046" spans="6:6">
      <c r="F29046" s="77">
        <v>107131418</v>
      </c>
    </row>
    <row r="29047" spans="6:6">
      <c r="F29047" s="77">
        <v>107131419</v>
      </c>
    </row>
    <row r="29048" spans="6:6">
      <c r="F29048" s="77">
        <v>107131420</v>
      </c>
    </row>
    <row r="29049" spans="6:6">
      <c r="F29049" s="77">
        <v>107131421</v>
      </c>
    </row>
    <row r="29050" spans="6:6">
      <c r="F29050" s="77">
        <v>107131422</v>
      </c>
    </row>
    <row r="29051" spans="6:6">
      <c r="F29051" s="77">
        <v>107131423</v>
      </c>
    </row>
    <row r="29052" spans="6:6">
      <c r="F29052" s="77">
        <v>107131424</v>
      </c>
    </row>
    <row r="29053" spans="6:6">
      <c r="F29053" s="77">
        <v>107131425</v>
      </c>
    </row>
    <row r="29054" spans="6:6">
      <c r="F29054" s="77">
        <v>107131426</v>
      </c>
    </row>
    <row r="29055" spans="6:6">
      <c r="F29055" s="77">
        <v>107131427</v>
      </c>
    </row>
    <row r="29056" spans="6:6">
      <c r="F29056" s="77">
        <v>107131428</v>
      </c>
    </row>
    <row r="29057" spans="6:6">
      <c r="F29057" s="77">
        <v>107131429</v>
      </c>
    </row>
    <row r="29058" spans="6:6">
      <c r="F29058" s="77">
        <v>107131430</v>
      </c>
    </row>
    <row r="29059" spans="6:6">
      <c r="F29059" s="77">
        <v>107131431</v>
      </c>
    </row>
    <row r="29060" spans="6:6">
      <c r="F29060" s="77">
        <v>107131432</v>
      </c>
    </row>
    <row r="29061" spans="6:6">
      <c r="F29061" s="77">
        <v>107131433</v>
      </c>
    </row>
    <row r="29062" spans="6:6">
      <c r="F29062" s="77">
        <v>107131434</v>
      </c>
    </row>
    <row r="29063" spans="6:6">
      <c r="F29063" s="77">
        <v>107131435</v>
      </c>
    </row>
    <row r="29064" spans="6:6">
      <c r="F29064" s="77">
        <v>107131436</v>
      </c>
    </row>
    <row r="29065" spans="6:6">
      <c r="F29065" s="77">
        <v>107131437</v>
      </c>
    </row>
    <row r="29066" spans="6:6">
      <c r="F29066" s="77">
        <v>107131438</v>
      </c>
    </row>
    <row r="29067" spans="6:6">
      <c r="F29067" s="77">
        <v>107131439</v>
      </c>
    </row>
    <row r="29068" spans="6:6">
      <c r="F29068" s="77">
        <v>107131440</v>
      </c>
    </row>
    <row r="29069" spans="6:6">
      <c r="F29069" s="77">
        <v>107131441</v>
      </c>
    </row>
    <row r="29070" spans="6:6">
      <c r="F29070" s="77">
        <v>107131442</v>
      </c>
    </row>
    <row r="29071" spans="6:6">
      <c r="F29071" s="77">
        <v>107131443</v>
      </c>
    </row>
    <row r="29072" spans="6:6">
      <c r="F29072" s="77">
        <v>107131444</v>
      </c>
    </row>
    <row r="29073" spans="6:6">
      <c r="F29073" s="77">
        <v>107131445</v>
      </c>
    </row>
    <row r="29074" spans="6:6">
      <c r="F29074" s="77">
        <v>107131446</v>
      </c>
    </row>
    <row r="29075" spans="6:6">
      <c r="F29075" s="77">
        <v>107131447</v>
      </c>
    </row>
    <row r="29076" spans="6:6">
      <c r="F29076" s="77">
        <v>107131448</v>
      </c>
    </row>
    <row r="29077" spans="6:6">
      <c r="F29077" s="77">
        <v>107131449</v>
      </c>
    </row>
    <row r="29078" spans="6:6">
      <c r="F29078" s="77">
        <v>107131450</v>
      </c>
    </row>
    <row r="29079" spans="6:6">
      <c r="F29079" s="77">
        <v>107131451</v>
      </c>
    </row>
    <row r="29080" spans="6:6">
      <c r="F29080" s="77">
        <v>107131452</v>
      </c>
    </row>
    <row r="29081" spans="6:6">
      <c r="F29081" s="77">
        <v>107131453</v>
      </c>
    </row>
    <row r="29082" spans="6:6">
      <c r="F29082" s="77">
        <v>107131454</v>
      </c>
    </row>
    <row r="29083" spans="6:6">
      <c r="F29083" s="77">
        <v>107131455</v>
      </c>
    </row>
    <row r="29084" spans="6:6">
      <c r="F29084" s="77">
        <v>107131456</v>
      </c>
    </row>
    <row r="29085" spans="6:6">
      <c r="F29085" s="77">
        <v>107131457</v>
      </c>
    </row>
    <row r="29086" spans="6:6">
      <c r="F29086" s="77">
        <v>107131458</v>
      </c>
    </row>
    <row r="29087" spans="6:6">
      <c r="F29087" s="77">
        <v>107131459</v>
      </c>
    </row>
    <row r="29088" spans="6:6">
      <c r="F29088" s="77">
        <v>107131460</v>
      </c>
    </row>
    <row r="29089" spans="6:6">
      <c r="F29089" s="77">
        <v>107131461</v>
      </c>
    </row>
    <row r="29090" spans="6:6">
      <c r="F29090" s="77">
        <v>107131462</v>
      </c>
    </row>
    <row r="29091" spans="6:6">
      <c r="F29091" s="77">
        <v>107131463</v>
      </c>
    </row>
    <row r="29092" spans="6:6">
      <c r="F29092" s="77">
        <v>107131464</v>
      </c>
    </row>
    <row r="29093" spans="6:6">
      <c r="F29093" s="77">
        <v>107131465</v>
      </c>
    </row>
    <row r="29094" spans="6:6">
      <c r="F29094" s="77">
        <v>107131466</v>
      </c>
    </row>
    <row r="29095" spans="6:6">
      <c r="F29095" s="77">
        <v>107131467</v>
      </c>
    </row>
    <row r="29096" spans="6:6">
      <c r="F29096" s="77">
        <v>107131468</v>
      </c>
    </row>
    <row r="29097" spans="6:6">
      <c r="F29097" s="77">
        <v>107131469</v>
      </c>
    </row>
    <row r="29098" spans="6:6">
      <c r="F29098" s="77">
        <v>107131470</v>
      </c>
    </row>
    <row r="29099" spans="6:6">
      <c r="F29099" s="77">
        <v>107131471</v>
      </c>
    </row>
    <row r="29100" spans="6:6">
      <c r="F29100" s="77">
        <v>107131472</v>
      </c>
    </row>
    <row r="29101" spans="6:6">
      <c r="F29101" s="77">
        <v>107131473</v>
      </c>
    </row>
    <row r="29102" spans="6:6">
      <c r="F29102" s="77">
        <v>107131474</v>
      </c>
    </row>
    <row r="29103" spans="6:6">
      <c r="F29103" s="77">
        <v>107131475</v>
      </c>
    </row>
    <row r="29104" spans="6:6">
      <c r="F29104" s="77">
        <v>107131476</v>
      </c>
    </row>
    <row r="29105" spans="6:6">
      <c r="F29105" s="77">
        <v>107131477</v>
      </c>
    </row>
    <row r="29106" spans="6:6">
      <c r="F29106" s="77">
        <v>107131478</v>
      </c>
    </row>
    <row r="29107" spans="6:6">
      <c r="F29107" s="77">
        <v>107131479</v>
      </c>
    </row>
    <row r="29108" spans="6:6">
      <c r="F29108" s="77">
        <v>107131480</v>
      </c>
    </row>
    <row r="29109" spans="6:6">
      <c r="F29109" s="77">
        <v>107131481</v>
      </c>
    </row>
    <row r="29110" spans="6:6">
      <c r="F29110" s="77">
        <v>107131482</v>
      </c>
    </row>
    <row r="29111" spans="6:6">
      <c r="F29111" s="77">
        <v>107131483</v>
      </c>
    </row>
    <row r="29112" spans="6:6">
      <c r="F29112" s="77">
        <v>107131484</v>
      </c>
    </row>
    <row r="29113" spans="6:6">
      <c r="F29113" s="77">
        <v>107131485</v>
      </c>
    </row>
    <row r="29114" spans="6:6">
      <c r="F29114" s="77">
        <v>107131486</v>
      </c>
    </row>
    <row r="29115" spans="6:6">
      <c r="F29115" s="77">
        <v>107131487</v>
      </c>
    </row>
    <row r="29116" spans="6:6">
      <c r="F29116" s="77">
        <v>107131488</v>
      </c>
    </row>
    <row r="29117" spans="6:6">
      <c r="F29117" s="77">
        <v>107131489</v>
      </c>
    </row>
    <row r="29118" spans="6:6">
      <c r="F29118" s="77">
        <v>107131490</v>
      </c>
    </row>
    <row r="29119" spans="6:6">
      <c r="F29119" s="77">
        <v>107131491</v>
      </c>
    </row>
    <row r="29120" spans="6:6">
      <c r="F29120" s="77">
        <v>107131492</v>
      </c>
    </row>
    <row r="29121" spans="6:6">
      <c r="F29121" s="77">
        <v>107131493</v>
      </c>
    </row>
    <row r="29122" spans="6:6">
      <c r="F29122" s="77">
        <v>107131494</v>
      </c>
    </row>
    <row r="29123" spans="6:6">
      <c r="F29123" s="77">
        <v>107131495</v>
      </c>
    </row>
    <row r="29124" spans="6:6">
      <c r="F29124" s="77">
        <v>107131496</v>
      </c>
    </row>
    <row r="29125" spans="6:6">
      <c r="F29125" s="77">
        <v>107131497</v>
      </c>
    </row>
    <row r="29126" spans="6:6">
      <c r="F29126" s="77">
        <v>107131498</v>
      </c>
    </row>
    <row r="29127" spans="6:6">
      <c r="F29127" s="77">
        <v>107131499</v>
      </c>
    </row>
    <row r="29128" spans="6:6">
      <c r="F29128" s="77">
        <v>107131500</v>
      </c>
    </row>
    <row r="29129" spans="6:6">
      <c r="F29129" s="77">
        <v>107131501</v>
      </c>
    </row>
    <row r="29130" spans="6:6">
      <c r="F29130" s="77">
        <v>107131502</v>
      </c>
    </row>
    <row r="29131" spans="6:6">
      <c r="F29131" s="77">
        <v>107131503</v>
      </c>
    </row>
    <row r="29132" spans="6:6">
      <c r="F29132" s="77">
        <v>107131504</v>
      </c>
    </row>
    <row r="29133" spans="6:6">
      <c r="F29133" s="77">
        <v>107131505</v>
      </c>
    </row>
    <row r="29134" spans="6:6">
      <c r="F29134" s="77">
        <v>107131506</v>
      </c>
    </row>
    <row r="29135" spans="6:6">
      <c r="F29135" s="77">
        <v>107131507</v>
      </c>
    </row>
    <row r="29136" spans="6:6">
      <c r="F29136" s="77">
        <v>107131508</v>
      </c>
    </row>
    <row r="29137" spans="6:6">
      <c r="F29137" s="77">
        <v>107131509</v>
      </c>
    </row>
    <row r="29138" spans="6:6">
      <c r="F29138" s="77">
        <v>107131510</v>
      </c>
    </row>
    <row r="29139" spans="6:6">
      <c r="F29139" s="77">
        <v>107131511</v>
      </c>
    </row>
    <row r="29140" spans="6:6">
      <c r="F29140" s="77">
        <v>107131512</v>
      </c>
    </row>
    <row r="29141" spans="6:6">
      <c r="F29141" s="77">
        <v>107131513</v>
      </c>
    </row>
    <row r="29142" spans="6:6">
      <c r="F29142" s="77">
        <v>107131514</v>
      </c>
    </row>
    <row r="29143" spans="6:6">
      <c r="F29143" s="77">
        <v>107131515</v>
      </c>
    </row>
    <row r="29144" spans="6:6">
      <c r="F29144" s="77">
        <v>107131516</v>
      </c>
    </row>
    <row r="29145" spans="6:6">
      <c r="F29145" s="77">
        <v>107131517</v>
      </c>
    </row>
    <row r="29146" spans="6:6">
      <c r="F29146" s="77">
        <v>107131518</v>
      </c>
    </row>
    <row r="29147" spans="6:6">
      <c r="F29147" s="77">
        <v>107131519</v>
      </c>
    </row>
    <row r="29148" spans="6:6">
      <c r="F29148" s="77">
        <v>107131520</v>
      </c>
    </row>
    <row r="29149" spans="6:6">
      <c r="F29149" s="77">
        <v>107131521</v>
      </c>
    </row>
    <row r="29150" spans="6:6">
      <c r="F29150" s="77">
        <v>107131522</v>
      </c>
    </row>
    <row r="29151" spans="6:6">
      <c r="F29151" s="77">
        <v>107131523</v>
      </c>
    </row>
    <row r="29152" spans="6:6">
      <c r="F29152" s="77">
        <v>107131524</v>
      </c>
    </row>
    <row r="29153" spans="6:6">
      <c r="F29153" s="77">
        <v>107131525</v>
      </c>
    </row>
    <row r="29154" spans="6:6">
      <c r="F29154" s="77">
        <v>107131526</v>
      </c>
    </row>
    <row r="29155" spans="6:6">
      <c r="F29155" s="77">
        <v>107131527</v>
      </c>
    </row>
    <row r="29156" spans="6:6">
      <c r="F29156" s="77">
        <v>107131528</v>
      </c>
    </row>
    <row r="29157" spans="6:6">
      <c r="F29157" s="77">
        <v>107131529</v>
      </c>
    </row>
    <row r="29158" spans="6:6">
      <c r="F29158" s="77">
        <v>107131530</v>
      </c>
    </row>
    <row r="29159" spans="6:6">
      <c r="F29159" s="77">
        <v>107131531</v>
      </c>
    </row>
    <row r="29160" spans="6:6">
      <c r="F29160" s="77">
        <v>107131532</v>
      </c>
    </row>
    <row r="29161" spans="6:6">
      <c r="F29161" s="77">
        <v>107131533</v>
      </c>
    </row>
    <row r="29162" spans="6:6">
      <c r="F29162" s="77">
        <v>107131534</v>
      </c>
    </row>
    <row r="29163" spans="6:6">
      <c r="F29163" s="77">
        <v>107131535</v>
      </c>
    </row>
    <row r="29164" spans="6:6">
      <c r="F29164" s="77">
        <v>107131536</v>
      </c>
    </row>
    <row r="29165" spans="6:6">
      <c r="F29165" s="77">
        <v>107131537</v>
      </c>
    </row>
    <row r="29166" spans="6:6">
      <c r="F29166" s="77">
        <v>107131538</v>
      </c>
    </row>
    <row r="29167" spans="6:6">
      <c r="F29167" s="77">
        <v>107131539</v>
      </c>
    </row>
    <row r="29168" spans="6:6">
      <c r="F29168" s="77">
        <v>107131540</v>
      </c>
    </row>
    <row r="29169" spans="6:6">
      <c r="F29169" s="77">
        <v>107131541</v>
      </c>
    </row>
    <row r="29170" spans="6:6">
      <c r="F29170" s="77">
        <v>107131542</v>
      </c>
    </row>
    <row r="29171" spans="6:6">
      <c r="F29171" s="77">
        <v>107131543</v>
      </c>
    </row>
    <row r="29172" spans="6:6">
      <c r="F29172" s="77">
        <v>107131544</v>
      </c>
    </row>
    <row r="29173" spans="6:6">
      <c r="F29173" s="77">
        <v>107131545</v>
      </c>
    </row>
    <row r="29174" spans="6:6">
      <c r="F29174" s="77">
        <v>107131546</v>
      </c>
    </row>
    <row r="29175" spans="6:6">
      <c r="F29175" s="77">
        <v>107131547</v>
      </c>
    </row>
    <row r="29176" spans="6:6">
      <c r="F29176" s="77">
        <v>107131548</v>
      </c>
    </row>
    <row r="29177" spans="6:6">
      <c r="F29177" s="77">
        <v>107131549</v>
      </c>
    </row>
    <row r="29178" spans="6:6">
      <c r="F29178" s="77">
        <v>107131550</v>
      </c>
    </row>
    <row r="29179" spans="6:6">
      <c r="F29179" s="77">
        <v>107131551</v>
      </c>
    </row>
    <row r="29180" spans="6:6">
      <c r="F29180" s="77">
        <v>107131552</v>
      </c>
    </row>
    <row r="29181" spans="6:6">
      <c r="F29181" s="77">
        <v>107131553</v>
      </c>
    </row>
    <row r="29182" spans="6:6">
      <c r="F29182" s="77">
        <v>107131554</v>
      </c>
    </row>
    <row r="29183" spans="6:6">
      <c r="F29183" s="77">
        <v>107131555</v>
      </c>
    </row>
    <row r="29184" spans="6:6">
      <c r="F29184" s="77">
        <v>107131556</v>
      </c>
    </row>
    <row r="29185" spans="6:6">
      <c r="F29185" s="77">
        <v>107131557</v>
      </c>
    </row>
    <row r="29186" spans="6:6">
      <c r="F29186" s="77">
        <v>107131558</v>
      </c>
    </row>
    <row r="29187" spans="6:6">
      <c r="F29187" s="77">
        <v>107131559</v>
      </c>
    </row>
    <row r="29188" spans="6:6">
      <c r="F29188" s="77">
        <v>107131560</v>
      </c>
    </row>
    <row r="29189" spans="6:6">
      <c r="F29189" s="77">
        <v>107131561</v>
      </c>
    </row>
    <row r="29190" spans="6:6">
      <c r="F29190" s="77">
        <v>107131562</v>
      </c>
    </row>
    <row r="29191" spans="6:6">
      <c r="F29191" s="77">
        <v>107131563</v>
      </c>
    </row>
    <row r="29192" spans="6:6">
      <c r="F29192" s="77">
        <v>107131564</v>
      </c>
    </row>
    <row r="29193" spans="6:6">
      <c r="F29193" s="77">
        <v>107131565</v>
      </c>
    </row>
    <row r="29194" spans="6:6">
      <c r="F29194" s="77">
        <v>107131566</v>
      </c>
    </row>
    <row r="29195" spans="6:6">
      <c r="F29195" s="77">
        <v>107131567</v>
      </c>
    </row>
    <row r="29196" spans="6:6">
      <c r="F29196" s="77">
        <v>107131568</v>
      </c>
    </row>
    <row r="29197" spans="6:6">
      <c r="F29197" s="77">
        <v>107131569</v>
      </c>
    </row>
    <row r="29198" spans="6:6">
      <c r="F29198" s="77">
        <v>107131570</v>
      </c>
    </row>
    <row r="29199" spans="6:6">
      <c r="F29199" s="77">
        <v>107131571</v>
      </c>
    </row>
    <row r="29200" spans="6:6">
      <c r="F29200" s="77">
        <v>107131572</v>
      </c>
    </row>
    <row r="29201" spans="6:6">
      <c r="F29201" s="77">
        <v>107131573</v>
      </c>
    </row>
    <row r="29202" spans="6:6">
      <c r="F29202" s="77">
        <v>107131574</v>
      </c>
    </row>
    <row r="29203" spans="6:6">
      <c r="F29203" s="77">
        <v>107131575</v>
      </c>
    </row>
    <row r="29204" spans="6:6">
      <c r="F29204" s="77">
        <v>107131576</v>
      </c>
    </row>
    <row r="29205" spans="6:6">
      <c r="F29205" s="77">
        <v>107131577</v>
      </c>
    </row>
    <row r="29206" spans="6:6">
      <c r="F29206" s="77">
        <v>107131578</v>
      </c>
    </row>
    <row r="29207" spans="6:6">
      <c r="F29207" s="77">
        <v>107131579</v>
      </c>
    </row>
    <row r="29208" spans="6:6">
      <c r="F29208" s="77">
        <v>107131580</v>
      </c>
    </row>
    <row r="29209" spans="6:6">
      <c r="F29209" s="77">
        <v>107131581</v>
      </c>
    </row>
    <row r="29210" spans="6:6">
      <c r="F29210" s="77">
        <v>107131582</v>
      </c>
    </row>
    <row r="29211" spans="6:6">
      <c r="F29211" s="77">
        <v>107131583</v>
      </c>
    </row>
    <row r="29212" spans="6:6">
      <c r="F29212" s="77">
        <v>107131584</v>
      </c>
    </row>
    <row r="29213" spans="6:6">
      <c r="F29213" s="77">
        <v>107131585</v>
      </c>
    </row>
    <row r="29214" spans="6:6">
      <c r="F29214" s="77">
        <v>107131586</v>
      </c>
    </row>
    <row r="29215" spans="6:6">
      <c r="F29215" s="77">
        <v>107131587</v>
      </c>
    </row>
    <row r="29216" spans="6:6">
      <c r="F29216" s="77">
        <v>107131588</v>
      </c>
    </row>
    <row r="29217" spans="6:6">
      <c r="F29217" s="77">
        <v>107131589</v>
      </c>
    </row>
    <row r="29218" spans="6:6">
      <c r="F29218" s="77">
        <v>107131590</v>
      </c>
    </row>
    <row r="29219" spans="6:6">
      <c r="F29219" s="77">
        <v>107131591</v>
      </c>
    </row>
    <row r="29220" spans="6:6">
      <c r="F29220" s="77">
        <v>107131592</v>
      </c>
    </row>
    <row r="29221" spans="6:6">
      <c r="F29221" s="77">
        <v>107131593</v>
      </c>
    </row>
    <row r="29222" spans="6:6">
      <c r="F29222" s="77">
        <v>107131594</v>
      </c>
    </row>
    <row r="29223" spans="6:6">
      <c r="F29223" s="77">
        <v>107131595</v>
      </c>
    </row>
    <row r="29224" spans="6:6">
      <c r="F29224" s="77">
        <v>107131596</v>
      </c>
    </row>
    <row r="29225" spans="6:6">
      <c r="F29225" s="77">
        <v>107131597</v>
      </c>
    </row>
    <row r="29226" spans="6:6">
      <c r="F29226" s="77">
        <v>107131598</v>
      </c>
    </row>
    <row r="29227" spans="6:6">
      <c r="F29227" s="77">
        <v>107131599</v>
      </c>
    </row>
    <row r="29228" spans="6:6">
      <c r="F29228" s="77">
        <v>107131600</v>
      </c>
    </row>
    <row r="29229" spans="6:6">
      <c r="F29229" s="77">
        <v>107131601</v>
      </c>
    </row>
    <row r="29230" spans="6:6">
      <c r="F29230" s="77">
        <v>107131602</v>
      </c>
    </row>
    <row r="29231" spans="6:6">
      <c r="F29231" s="77">
        <v>107131603</v>
      </c>
    </row>
    <row r="29232" spans="6:6">
      <c r="F29232" s="77">
        <v>107131604</v>
      </c>
    </row>
    <row r="29233" spans="6:6">
      <c r="F29233" s="77">
        <v>107131605</v>
      </c>
    </row>
    <row r="29234" spans="6:6">
      <c r="F29234" s="77">
        <v>107131606</v>
      </c>
    </row>
    <row r="29235" spans="6:6">
      <c r="F29235" s="77">
        <v>107131607</v>
      </c>
    </row>
    <row r="29236" spans="6:6">
      <c r="F29236" s="77">
        <v>107131608</v>
      </c>
    </row>
    <row r="29237" spans="6:6">
      <c r="F29237" s="77">
        <v>107131609</v>
      </c>
    </row>
    <row r="29238" spans="6:6">
      <c r="F29238" s="77">
        <v>107131610</v>
      </c>
    </row>
    <row r="29239" spans="6:6">
      <c r="F29239" s="77">
        <v>107131611</v>
      </c>
    </row>
    <row r="29240" spans="6:6">
      <c r="F29240" s="77">
        <v>107131612</v>
      </c>
    </row>
    <row r="29241" spans="6:6">
      <c r="F29241" s="77">
        <v>107131613</v>
      </c>
    </row>
    <row r="29242" spans="6:6">
      <c r="F29242" s="77">
        <v>107131614</v>
      </c>
    </row>
    <row r="29243" spans="6:6">
      <c r="F29243" s="77">
        <v>107131615</v>
      </c>
    </row>
    <row r="29244" spans="6:6">
      <c r="F29244" s="77">
        <v>107131616</v>
      </c>
    </row>
    <row r="29245" spans="6:6">
      <c r="F29245" s="77">
        <v>107131617</v>
      </c>
    </row>
    <row r="29246" spans="6:6">
      <c r="F29246" s="77">
        <v>107131618</v>
      </c>
    </row>
    <row r="29247" spans="6:6">
      <c r="F29247" s="77">
        <v>107131619</v>
      </c>
    </row>
    <row r="29248" spans="6:6">
      <c r="F29248" s="77">
        <v>107131620</v>
      </c>
    </row>
    <row r="29249" spans="6:6">
      <c r="F29249" s="77">
        <v>107131621</v>
      </c>
    </row>
    <row r="29250" spans="6:6">
      <c r="F29250" s="77">
        <v>107131622</v>
      </c>
    </row>
    <row r="29251" spans="6:6">
      <c r="F29251" s="77">
        <v>107131623</v>
      </c>
    </row>
    <row r="29252" spans="6:6">
      <c r="F29252" s="77">
        <v>107131624</v>
      </c>
    </row>
    <row r="29253" spans="6:6">
      <c r="F29253" s="77">
        <v>107131625</v>
      </c>
    </row>
    <row r="29254" spans="6:6">
      <c r="F29254" s="77">
        <v>107131626</v>
      </c>
    </row>
    <row r="29255" spans="6:6">
      <c r="F29255" s="77">
        <v>107131627</v>
      </c>
    </row>
    <row r="29256" spans="6:6">
      <c r="F29256" s="77">
        <v>107131628</v>
      </c>
    </row>
    <row r="29257" spans="6:6">
      <c r="F29257" s="77">
        <v>107131629</v>
      </c>
    </row>
    <row r="29258" spans="6:6">
      <c r="F29258" s="77">
        <v>107131630</v>
      </c>
    </row>
    <row r="29259" spans="6:6">
      <c r="F29259" s="77">
        <v>107131631</v>
      </c>
    </row>
    <row r="29260" spans="6:6">
      <c r="F29260" s="77">
        <v>107131632</v>
      </c>
    </row>
    <row r="29261" spans="6:6">
      <c r="F29261" s="77">
        <v>107131633</v>
      </c>
    </row>
    <row r="29262" spans="6:6">
      <c r="F29262" s="77">
        <v>107131634</v>
      </c>
    </row>
    <row r="29263" spans="6:6">
      <c r="F29263" s="77">
        <v>107131635</v>
      </c>
    </row>
    <row r="29264" spans="6:6">
      <c r="F29264" s="77">
        <v>107131636</v>
      </c>
    </row>
    <row r="29265" spans="6:6">
      <c r="F29265" s="77">
        <v>107131637</v>
      </c>
    </row>
    <row r="29266" spans="6:6">
      <c r="F29266" s="77">
        <v>107131638</v>
      </c>
    </row>
    <row r="29267" spans="6:6">
      <c r="F29267" s="77">
        <v>107131639</v>
      </c>
    </row>
    <row r="29268" spans="6:6">
      <c r="F29268" s="77">
        <v>107131640</v>
      </c>
    </row>
    <row r="29269" spans="6:6">
      <c r="F29269" s="77">
        <v>107131641</v>
      </c>
    </row>
    <row r="29270" spans="6:6">
      <c r="F29270" s="77">
        <v>107131642</v>
      </c>
    </row>
    <row r="29271" spans="6:6">
      <c r="F29271" s="77">
        <v>107131643</v>
      </c>
    </row>
    <row r="29272" spans="6:6">
      <c r="F29272" s="77">
        <v>107131644</v>
      </c>
    </row>
    <row r="29273" spans="6:6">
      <c r="F29273" s="77">
        <v>107131645</v>
      </c>
    </row>
    <row r="29274" spans="6:6">
      <c r="F29274" s="77">
        <v>107131646</v>
      </c>
    </row>
    <row r="29275" spans="6:6">
      <c r="F29275" s="77">
        <v>107131647</v>
      </c>
    </row>
    <row r="29276" spans="6:6">
      <c r="F29276" s="77">
        <v>107131648</v>
      </c>
    </row>
    <row r="29277" spans="6:6">
      <c r="F29277" s="77">
        <v>107131649</v>
      </c>
    </row>
    <row r="29278" spans="6:6">
      <c r="F29278" s="77">
        <v>107131650</v>
      </c>
    </row>
    <row r="29279" spans="6:6">
      <c r="F29279" s="77">
        <v>107131651</v>
      </c>
    </row>
    <row r="29280" spans="6:6">
      <c r="F29280" s="77">
        <v>107131652</v>
      </c>
    </row>
    <row r="29281" spans="6:6">
      <c r="F29281" s="77">
        <v>107131653</v>
      </c>
    </row>
    <row r="29282" spans="6:6">
      <c r="F29282" s="77">
        <v>107131654</v>
      </c>
    </row>
    <row r="29283" spans="6:6">
      <c r="F29283" s="77">
        <v>107131655</v>
      </c>
    </row>
    <row r="29284" spans="6:6">
      <c r="F29284" s="77">
        <v>107131656</v>
      </c>
    </row>
    <row r="29285" spans="6:6">
      <c r="F29285" s="77">
        <v>107131657</v>
      </c>
    </row>
    <row r="29286" spans="6:6">
      <c r="F29286" s="77">
        <v>107131658</v>
      </c>
    </row>
    <row r="29287" spans="6:6">
      <c r="F29287" s="77">
        <v>107131659</v>
      </c>
    </row>
    <row r="29288" spans="6:6">
      <c r="F29288" s="77">
        <v>107131660</v>
      </c>
    </row>
    <row r="29289" spans="6:6">
      <c r="F29289" s="77">
        <v>107131661</v>
      </c>
    </row>
    <row r="29290" spans="6:6">
      <c r="F29290" s="77">
        <v>107131662</v>
      </c>
    </row>
    <row r="29291" spans="6:6">
      <c r="F29291" s="77">
        <v>107131663</v>
      </c>
    </row>
    <row r="29292" spans="6:6">
      <c r="F29292" s="77">
        <v>107131664</v>
      </c>
    </row>
    <row r="29293" spans="6:6">
      <c r="F29293" s="77">
        <v>107131665</v>
      </c>
    </row>
    <row r="29294" spans="6:6">
      <c r="F29294" s="77">
        <v>107131666</v>
      </c>
    </row>
    <row r="29295" spans="6:6">
      <c r="F29295" s="77">
        <v>107131667</v>
      </c>
    </row>
    <row r="29296" spans="6:6">
      <c r="F29296" s="77">
        <v>107131668</v>
      </c>
    </row>
    <row r="29297" spans="6:6">
      <c r="F29297" s="77">
        <v>107131669</v>
      </c>
    </row>
    <row r="29298" spans="6:6">
      <c r="F29298" s="77">
        <v>107131670</v>
      </c>
    </row>
    <row r="29299" spans="6:6">
      <c r="F29299" s="77">
        <v>107131671</v>
      </c>
    </row>
    <row r="29300" spans="6:6">
      <c r="F29300" s="77">
        <v>107131672</v>
      </c>
    </row>
    <row r="29301" spans="6:6">
      <c r="F29301" s="77">
        <v>107131673</v>
      </c>
    </row>
    <row r="29302" spans="6:6">
      <c r="F29302" s="77">
        <v>107131674</v>
      </c>
    </row>
    <row r="29303" spans="6:6">
      <c r="F29303" s="77">
        <v>107131675</v>
      </c>
    </row>
    <row r="29304" spans="6:6">
      <c r="F29304" s="77">
        <v>107131676</v>
      </c>
    </row>
    <row r="29305" spans="6:6">
      <c r="F29305" s="77">
        <v>107131677</v>
      </c>
    </row>
    <row r="29306" spans="6:6">
      <c r="F29306" s="77">
        <v>107131678</v>
      </c>
    </row>
    <row r="29307" spans="6:6">
      <c r="F29307" s="77">
        <v>107131679</v>
      </c>
    </row>
    <row r="29308" spans="6:6">
      <c r="F29308" s="77">
        <v>107131680</v>
      </c>
    </row>
    <row r="29309" spans="6:6">
      <c r="F29309" s="77">
        <v>107131681</v>
      </c>
    </row>
    <row r="29310" spans="6:6">
      <c r="F29310" s="77">
        <v>107131682</v>
      </c>
    </row>
    <row r="29311" spans="6:6">
      <c r="F29311" s="77">
        <v>107131683</v>
      </c>
    </row>
    <row r="29312" spans="6:6">
      <c r="F29312" s="77">
        <v>107131684</v>
      </c>
    </row>
    <row r="29313" spans="6:6">
      <c r="F29313" s="77">
        <v>107131685</v>
      </c>
    </row>
    <row r="29314" spans="6:6">
      <c r="F29314" s="77">
        <v>107131686</v>
      </c>
    </row>
    <row r="29315" spans="6:6">
      <c r="F29315" s="77">
        <v>107131687</v>
      </c>
    </row>
    <row r="29316" spans="6:6">
      <c r="F29316" s="77">
        <v>107131688</v>
      </c>
    </row>
    <row r="29317" spans="6:6">
      <c r="F29317" s="77">
        <v>107131689</v>
      </c>
    </row>
    <row r="29318" spans="6:6">
      <c r="F29318" s="77">
        <v>107131690</v>
      </c>
    </row>
    <row r="29319" spans="6:6">
      <c r="F29319" s="77">
        <v>107131691</v>
      </c>
    </row>
    <row r="29320" spans="6:6">
      <c r="F29320" s="77">
        <v>107131692</v>
      </c>
    </row>
    <row r="29321" spans="6:6">
      <c r="F29321" s="77">
        <v>107131693</v>
      </c>
    </row>
    <row r="29322" spans="6:6">
      <c r="F29322" s="77">
        <v>107131694</v>
      </c>
    </row>
    <row r="29323" spans="6:6">
      <c r="F29323" s="77">
        <v>107131695</v>
      </c>
    </row>
    <row r="29324" spans="6:6">
      <c r="F29324" s="77">
        <v>107131696</v>
      </c>
    </row>
    <row r="29325" spans="6:6">
      <c r="F29325" s="77">
        <v>107131697</v>
      </c>
    </row>
    <row r="29326" spans="6:6">
      <c r="F29326" s="77">
        <v>107131698</v>
      </c>
    </row>
    <row r="29327" spans="6:6">
      <c r="F29327" s="77">
        <v>107131699</v>
      </c>
    </row>
    <row r="29328" spans="6:6">
      <c r="F29328" s="77">
        <v>107131700</v>
      </c>
    </row>
    <row r="29329" spans="6:6">
      <c r="F29329" s="77">
        <v>107131701</v>
      </c>
    </row>
    <row r="29330" spans="6:6">
      <c r="F29330" s="77">
        <v>107131702</v>
      </c>
    </row>
    <row r="29331" spans="6:6">
      <c r="F29331" s="77">
        <v>107131703</v>
      </c>
    </row>
    <row r="29332" spans="6:6">
      <c r="F29332" s="77">
        <v>107131704</v>
      </c>
    </row>
    <row r="29333" spans="6:6">
      <c r="F29333" s="77">
        <v>107131705</v>
      </c>
    </row>
    <row r="29334" spans="6:6">
      <c r="F29334" s="77">
        <v>107131706</v>
      </c>
    </row>
    <row r="29335" spans="6:6">
      <c r="F29335" s="77">
        <v>107131707</v>
      </c>
    </row>
    <row r="29336" spans="6:6">
      <c r="F29336" s="77">
        <v>107131708</v>
      </c>
    </row>
    <row r="29337" spans="6:6">
      <c r="F29337" s="77">
        <v>107131709</v>
      </c>
    </row>
    <row r="29338" spans="6:6">
      <c r="F29338" s="77">
        <v>107131710</v>
      </c>
    </row>
    <row r="29339" spans="6:6">
      <c r="F29339" s="77">
        <v>107131711</v>
      </c>
    </row>
    <row r="29340" spans="6:6">
      <c r="F29340" s="77">
        <v>107131712</v>
      </c>
    </row>
    <row r="29341" spans="6:6">
      <c r="F29341" s="77">
        <v>107131713</v>
      </c>
    </row>
    <row r="29342" spans="6:6">
      <c r="F29342" s="77">
        <v>107131714</v>
      </c>
    </row>
    <row r="29343" spans="6:6">
      <c r="F29343" s="77">
        <v>107131715</v>
      </c>
    </row>
    <row r="29344" spans="6:6">
      <c r="F29344" s="77">
        <v>107131716</v>
      </c>
    </row>
    <row r="29345" spans="6:6">
      <c r="F29345" s="77">
        <v>107131717</v>
      </c>
    </row>
    <row r="29346" spans="6:6">
      <c r="F29346" s="77">
        <v>107131718</v>
      </c>
    </row>
    <row r="29347" spans="6:6">
      <c r="F29347" s="77">
        <v>107131719</v>
      </c>
    </row>
    <row r="29348" spans="6:6">
      <c r="F29348" s="77">
        <v>107131720</v>
      </c>
    </row>
    <row r="29349" spans="6:6">
      <c r="F29349" s="77">
        <v>107131721</v>
      </c>
    </row>
    <row r="29350" spans="6:6">
      <c r="F29350" s="77">
        <v>107131722</v>
      </c>
    </row>
    <row r="29351" spans="6:6">
      <c r="F29351" s="77">
        <v>107131723</v>
      </c>
    </row>
    <row r="29352" spans="6:6">
      <c r="F29352" s="77">
        <v>107131724</v>
      </c>
    </row>
    <row r="29353" spans="6:6">
      <c r="F29353" s="77">
        <v>107131725</v>
      </c>
    </row>
    <row r="29354" spans="6:6">
      <c r="F29354" s="77">
        <v>107131726</v>
      </c>
    </row>
    <row r="29355" spans="6:6">
      <c r="F29355" s="77">
        <v>107131727</v>
      </c>
    </row>
    <row r="29356" spans="6:6">
      <c r="F29356" s="77">
        <v>107131728</v>
      </c>
    </row>
    <row r="29357" spans="6:6">
      <c r="F29357" s="77">
        <v>107131729</v>
      </c>
    </row>
    <row r="29358" spans="6:6">
      <c r="F29358" s="77">
        <v>107131730</v>
      </c>
    </row>
    <row r="29359" spans="6:6">
      <c r="F29359" s="77">
        <v>107131731</v>
      </c>
    </row>
    <row r="29360" spans="6:6">
      <c r="F29360" s="77">
        <v>107131732</v>
      </c>
    </row>
    <row r="29361" spans="6:6">
      <c r="F29361" s="77">
        <v>107131733</v>
      </c>
    </row>
    <row r="29362" spans="6:6">
      <c r="F29362" s="77">
        <v>107131734</v>
      </c>
    </row>
    <row r="29363" spans="6:6">
      <c r="F29363" s="77">
        <v>107131735</v>
      </c>
    </row>
    <row r="29364" spans="6:6">
      <c r="F29364" s="77">
        <v>107131736</v>
      </c>
    </row>
    <row r="29365" spans="6:6">
      <c r="F29365" s="77">
        <v>107131737</v>
      </c>
    </row>
    <row r="29366" spans="6:6">
      <c r="F29366" s="77">
        <v>107131738</v>
      </c>
    </row>
    <row r="29367" spans="6:6">
      <c r="F29367" s="77">
        <v>107131739</v>
      </c>
    </row>
    <row r="29368" spans="6:6">
      <c r="F29368" s="77">
        <v>107131740</v>
      </c>
    </row>
    <row r="29369" spans="6:6">
      <c r="F29369" s="77">
        <v>107131741</v>
      </c>
    </row>
    <row r="29370" spans="6:6">
      <c r="F29370" s="77">
        <v>107131742</v>
      </c>
    </row>
    <row r="29371" spans="6:6">
      <c r="F29371" s="77">
        <v>107131743</v>
      </c>
    </row>
    <row r="29372" spans="6:6">
      <c r="F29372" s="77">
        <v>107131744</v>
      </c>
    </row>
    <row r="29373" spans="6:6">
      <c r="F29373" s="77">
        <v>107131745</v>
      </c>
    </row>
    <row r="29374" spans="6:6">
      <c r="F29374" s="77">
        <v>107131746</v>
      </c>
    </row>
    <row r="29375" spans="6:6">
      <c r="F29375" s="77">
        <v>107131747</v>
      </c>
    </row>
    <row r="29376" spans="6:6">
      <c r="F29376" s="77">
        <v>107131748</v>
      </c>
    </row>
    <row r="29377" spans="6:6">
      <c r="F29377" s="77">
        <v>107131749</v>
      </c>
    </row>
    <row r="29378" spans="6:6">
      <c r="F29378" s="77">
        <v>107131750</v>
      </c>
    </row>
    <row r="29379" spans="6:6">
      <c r="F29379" s="77">
        <v>107131751</v>
      </c>
    </row>
    <row r="29380" spans="6:6">
      <c r="F29380" s="77">
        <v>107131752</v>
      </c>
    </row>
    <row r="29381" spans="6:6">
      <c r="F29381" s="77">
        <v>107131753</v>
      </c>
    </row>
    <row r="29382" spans="6:6">
      <c r="F29382" s="77">
        <v>107131754</v>
      </c>
    </row>
    <row r="29383" spans="6:6">
      <c r="F29383" s="77">
        <v>107131755</v>
      </c>
    </row>
    <row r="29384" spans="6:6">
      <c r="F29384" s="77">
        <v>107131756</v>
      </c>
    </row>
    <row r="29385" spans="6:6">
      <c r="F29385" s="77">
        <v>107131757</v>
      </c>
    </row>
    <row r="29386" spans="6:6">
      <c r="F29386" s="77">
        <v>107131758</v>
      </c>
    </row>
    <row r="29387" spans="6:6">
      <c r="F29387" s="77">
        <v>107131759</v>
      </c>
    </row>
    <row r="29388" spans="6:6">
      <c r="F29388" s="77">
        <v>107131760</v>
      </c>
    </row>
    <row r="29389" spans="6:6">
      <c r="F29389" s="77">
        <v>107131761</v>
      </c>
    </row>
    <row r="29390" spans="6:6">
      <c r="F29390" s="77">
        <v>107131762</v>
      </c>
    </row>
    <row r="29391" spans="6:6">
      <c r="F29391" s="77">
        <v>107131763</v>
      </c>
    </row>
    <row r="29392" spans="6:6">
      <c r="F29392" s="77">
        <v>107131764</v>
      </c>
    </row>
    <row r="29393" spans="6:6">
      <c r="F29393" s="77">
        <v>107131765</v>
      </c>
    </row>
    <row r="29394" spans="6:6">
      <c r="F29394" s="77">
        <v>107131766</v>
      </c>
    </row>
    <row r="29395" spans="6:6">
      <c r="F29395" s="77">
        <v>107131767</v>
      </c>
    </row>
    <row r="29396" spans="6:6">
      <c r="F29396" s="77">
        <v>107131768</v>
      </c>
    </row>
    <row r="29397" spans="6:6">
      <c r="F29397" s="77">
        <v>107131769</v>
      </c>
    </row>
    <row r="29398" spans="6:6">
      <c r="F29398" s="77">
        <v>107131770</v>
      </c>
    </row>
    <row r="29399" spans="6:6">
      <c r="F29399" s="77">
        <v>107131771</v>
      </c>
    </row>
    <row r="29400" spans="6:6">
      <c r="F29400" s="77">
        <v>107131772</v>
      </c>
    </row>
    <row r="29401" spans="6:6">
      <c r="F29401" s="77">
        <v>107131773</v>
      </c>
    </row>
    <row r="29402" spans="6:6">
      <c r="F29402" s="77">
        <v>107131774</v>
      </c>
    </row>
    <row r="29403" spans="6:6">
      <c r="F29403" s="77">
        <v>107131775</v>
      </c>
    </row>
    <row r="29404" spans="6:6">
      <c r="F29404" s="77">
        <v>107131776</v>
      </c>
    </row>
    <row r="29405" spans="6:6">
      <c r="F29405" s="77">
        <v>107131777</v>
      </c>
    </row>
    <row r="29406" spans="6:6">
      <c r="F29406" s="77">
        <v>107131778</v>
      </c>
    </row>
    <row r="29407" spans="6:6">
      <c r="F29407" s="77">
        <v>107131779</v>
      </c>
    </row>
    <row r="29408" spans="6:6">
      <c r="F29408" s="77">
        <v>107131780</v>
      </c>
    </row>
    <row r="29409" spans="6:6">
      <c r="F29409" s="77">
        <v>107131781</v>
      </c>
    </row>
    <row r="29410" spans="6:6">
      <c r="F29410" s="77">
        <v>107131782</v>
      </c>
    </row>
    <row r="29411" spans="6:6">
      <c r="F29411" s="77">
        <v>107131783</v>
      </c>
    </row>
    <row r="29412" spans="6:6">
      <c r="F29412" s="77">
        <v>107131784</v>
      </c>
    </row>
    <row r="29413" spans="6:6">
      <c r="F29413" s="77">
        <v>107131785</v>
      </c>
    </row>
    <row r="29414" spans="6:6">
      <c r="F29414" s="77">
        <v>107131786</v>
      </c>
    </row>
    <row r="29415" spans="6:6">
      <c r="F29415" s="77">
        <v>107131787</v>
      </c>
    </row>
    <row r="29416" spans="6:6">
      <c r="F29416" s="77">
        <v>107131788</v>
      </c>
    </row>
    <row r="29417" spans="6:6">
      <c r="F29417" s="77">
        <v>107131789</v>
      </c>
    </row>
    <row r="29418" spans="6:6">
      <c r="F29418" s="77">
        <v>107131790</v>
      </c>
    </row>
    <row r="29419" spans="6:6">
      <c r="F29419" s="77">
        <v>107131791</v>
      </c>
    </row>
    <row r="29420" spans="6:6">
      <c r="F29420" s="77">
        <v>107131792</v>
      </c>
    </row>
    <row r="29421" spans="6:6">
      <c r="F29421" s="77">
        <v>107131793</v>
      </c>
    </row>
    <row r="29422" spans="6:6">
      <c r="F29422" s="77">
        <v>107131794</v>
      </c>
    </row>
    <row r="29423" spans="6:6">
      <c r="F29423" s="77">
        <v>107131795</v>
      </c>
    </row>
    <row r="29424" spans="6:6">
      <c r="F29424" s="77">
        <v>107131796</v>
      </c>
    </row>
    <row r="29425" spans="6:6">
      <c r="F29425" s="77">
        <v>107131797</v>
      </c>
    </row>
    <row r="29426" spans="6:6">
      <c r="F29426" s="77">
        <v>107131798</v>
      </c>
    </row>
    <row r="29427" spans="6:6">
      <c r="F29427" s="77">
        <v>107131799</v>
      </c>
    </row>
    <row r="29428" spans="6:6">
      <c r="F29428" s="77">
        <v>107131800</v>
      </c>
    </row>
    <row r="29429" spans="6:6">
      <c r="F29429" s="77">
        <v>107131801</v>
      </c>
    </row>
    <row r="29430" spans="6:6">
      <c r="F29430" s="77">
        <v>107131802</v>
      </c>
    </row>
    <row r="29431" spans="6:6">
      <c r="F29431" s="77">
        <v>107131803</v>
      </c>
    </row>
    <row r="29432" spans="6:6">
      <c r="F29432" s="77">
        <v>107131804</v>
      </c>
    </row>
    <row r="29433" spans="6:6">
      <c r="F29433" s="77">
        <v>107131805</v>
      </c>
    </row>
    <row r="29434" spans="6:6">
      <c r="F29434" s="77">
        <v>107131806</v>
      </c>
    </row>
    <row r="29435" spans="6:6">
      <c r="F29435" s="77">
        <v>107131807</v>
      </c>
    </row>
    <row r="29436" spans="6:6">
      <c r="F29436" s="77">
        <v>107131808</v>
      </c>
    </row>
    <row r="29437" spans="6:6">
      <c r="F29437" s="77">
        <v>107131809</v>
      </c>
    </row>
    <row r="29438" spans="6:6">
      <c r="F29438" s="77">
        <v>107131810</v>
      </c>
    </row>
    <row r="29439" spans="6:6">
      <c r="F29439" s="77">
        <v>107131811</v>
      </c>
    </row>
    <row r="29440" spans="6:6">
      <c r="F29440" s="77">
        <v>107131812</v>
      </c>
    </row>
    <row r="29441" spans="6:6">
      <c r="F29441" s="77">
        <v>107131813</v>
      </c>
    </row>
    <row r="29442" spans="6:6">
      <c r="F29442" s="77">
        <v>107131814</v>
      </c>
    </row>
    <row r="29443" spans="6:6">
      <c r="F29443" s="77">
        <v>107131815</v>
      </c>
    </row>
    <row r="29444" spans="6:6">
      <c r="F29444" s="77">
        <v>107131816</v>
      </c>
    </row>
    <row r="29445" spans="6:6">
      <c r="F29445" s="77">
        <v>107131817</v>
      </c>
    </row>
    <row r="29446" spans="6:6">
      <c r="F29446" s="77">
        <v>107131818</v>
      </c>
    </row>
    <row r="29447" spans="6:6">
      <c r="F29447" s="77">
        <v>107131819</v>
      </c>
    </row>
    <row r="29448" spans="6:6">
      <c r="F29448" s="77">
        <v>107131820</v>
      </c>
    </row>
    <row r="29449" spans="6:6">
      <c r="F29449" s="77">
        <v>107131821</v>
      </c>
    </row>
    <row r="29450" spans="6:6">
      <c r="F29450" s="77">
        <v>107131822</v>
      </c>
    </row>
    <row r="29451" spans="6:6">
      <c r="F29451" s="77">
        <v>107131823</v>
      </c>
    </row>
    <row r="29452" spans="6:6">
      <c r="F29452" s="77">
        <v>107131824</v>
      </c>
    </row>
    <row r="29453" spans="6:6">
      <c r="F29453" s="77">
        <v>107131825</v>
      </c>
    </row>
    <row r="29454" spans="6:6">
      <c r="F29454" s="77">
        <v>107131826</v>
      </c>
    </row>
    <row r="29455" spans="6:6">
      <c r="F29455" s="77">
        <v>107131827</v>
      </c>
    </row>
    <row r="29456" spans="6:6">
      <c r="F29456" s="77">
        <v>107131828</v>
      </c>
    </row>
    <row r="29457" spans="6:6">
      <c r="F29457" s="77">
        <v>107131829</v>
      </c>
    </row>
    <row r="29458" spans="6:6">
      <c r="F29458" s="77">
        <v>107131830</v>
      </c>
    </row>
    <row r="29459" spans="6:6">
      <c r="F29459" s="77">
        <v>107131831</v>
      </c>
    </row>
    <row r="29460" spans="6:6">
      <c r="F29460" s="77">
        <v>107131832</v>
      </c>
    </row>
    <row r="29461" spans="6:6">
      <c r="F29461" s="77">
        <v>107131833</v>
      </c>
    </row>
    <row r="29462" spans="6:6">
      <c r="F29462" s="77">
        <v>107131834</v>
      </c>
    </row>
    <row r="29463" spans="6:6">
      <c r="F29463" s="77">
        <v>107131835</v>
      </c>
    </row>
    <row r="29464" spans="6:6">
      <c r="F29464" s="77">
        <v>107131836</v>
      </c>
    </row>
    <row r="29465" spans="6:6">
      <c r="F29465" s="77">
        <v>107131837</v>
      </c>
    </row>
    <row r="29466" spans="6:6">
      <c r="F29466" s="77">
        <v>107131838</v>
      </c>
    </row>
    <row r="29467" spans="6:6">
      <c r="F29467" s="77">
        <v>107131839</v>
      </c>
    </row>
    <row r="29468" spans="6:6">
      <c r="F29468" s="77">
        <v>107131840</v>
      </c>
    </row>
    <row r="29469" spans="6:6">
      <c r="F29469" s="77">
        <v>107131841</v>
      </c>
    </row>
    <row r="29470" spans="6:6">
      <c r="F29470" s="77">
        <v>107131842</v>
      </c>
    </row>
    <row r="29471" spans="6:6">
      <c r="F29471" s="77">
        <v>107131843</v>
      </c>
    </row>
    <row r="29472" spans="6:6">
      <c r="F29472" s="77">
        <v>107131844</v>
      </c>
    </row>
    <row r="29473" spans="6:6">
      <c r="F29473" s="77">
        <v>107131845</v>
      </c>
    </row>
    <row r="29474" spans="6:6">
      <c r="F29474" s="77">
        <v>107131846</v>
      </c>
    </row>
    <row r="29475" spans="6:6">
      <c r="F29475" s="77">
        <v>107131847</v>
      </c>
    </row>
    <row r="29476" spans="6:6">
      <c r="F29476" s="77">
        <v>107131848</v>
      </c>
    </row>
    <row r="29477" spans="6:6">
      <c r="F29477" s="77">
        <v>107131849</v>
      </c>
    </row>
    <row r="29478" spans="6:6">
      <c r="F29478" s="77">
        <v>107131850</v>
      </c>
    </row>
    <row r="29479" spans="6:6">
      <c r="F29479" s="77">
        <v>107131851</v>
      </c>
    </row>
    <row r="29480" spans="6:6">
      <c r="F29480" s="77">
        <v>107131852</v>
      </c>
    </row>
    <row r="29481" spans="6:6">
      <c r="F29481" s="77">
        <v>107131853</v>
      </c>
    </row>
    <row r="29482" spans="6:6">
      <c r="F29482" s="77">
        <v>107131854</v>
      </c>
    </row>
    <row r="29483" spans="6:6">
      <c r="F29483" s="77">
        <v>107131855</v>
      </c>
    </row>
    <row r="29484" spans="6:6">
      <c r="F29484" s="77">
        <v>107131856</v>
      </c>
    </row>
    <row r="29485" spans="6:6">
      <c r="F29485" s="77">
        <v>107131857</v>
      </c>
    </row>
    <row r="29486" spans="6:6">
      <c r="F29486" s="77">
        <v>107131858</v>
      </c>
    </row>
    <row r="29487" spans="6:6">
      <c r="F29487" s="77">
        <v>107131859</v>
      </c>
    </row>
    <row r="29488" spans="6:6">
      <c r="F29488" s="77">
        <v>107131860</v>
      </c>
    </row>
    <row r="29489" spans="6:6">
      <c r="F29489" s="77">
        <v>107131861</v>
      </c>
    </row>
    <row r="29490" spans="6:6">
      <c r="F29490" s="77">
        <v>107131862</v>
      </c>
    </row>
    <row r="29491" spans="6:6">
      <c r="F29491" s="77">
        <v>107131863</v>
      </c>
    </row>
    <row r="29492" spans="6:6">
      <c r="F29492" s="77">
        <v>107131864</v>
      </c>
    </row>
    <row r="29493" spans="6:6">
      <c r="F29493" s="77">
        <v>107131865</v>
      </c>
    </row>
    <row r="29494" spans="6:6">
      <c r="F29494" s="77">
        <v>107131866</v>
      </c>
    </row>
    <row r="29495" spans="6:6">
      <c r="F29495" s="77">
        <v>107131867</v>
      </c>
    </row>
    <row r="29496" spans="6:6">
      <c r="F29496" s="77">
        <v>107131868</v>
      </c>
    </row>
    <row r="29497" spans="6:6">
      <c r="F29497" s="77">
        <v>107131869</v>
      </c>
    </row>
    <row r="29498" spans="6:6">
      <c r="F29498" s="77">
        <v>107131870</v>
      </c>
    </row>
    <row r="29499" spans="6:6">
      <c r="F29499" s="77">
        <v>107131871</v>
      </c>
    </row>
    <row r="29500" spans="6:6">
      <c r="F29500" s="77">
        <v>107131872</v>
      </c>
    </row>
    <row r="29501" spans="6:6">
      <c r="F29501" s="77">
        <v>107131873</v>
      </c>
    </row>
    <row r="29502" spans="6:6">
      <c r="F29502" s="77">
        <v>107131874</v>
      </c>
    </row>
    <row r="29503" spans="6:6">
      <c r="F29503" s="77">
        <v>107131875</v>
      </c>
    </row>
    <row r="29504" spans="6:6">
      <c r="F29504" s="77">
        <v>107131876</v>
      </c>
    </row>
    <row r="29505" spans="6:6">
      <c r="F29505" s="77">
        <v>107131877</v>
      </c>
    </row>
    <row r="29506" spans="6:6">
      <c r="F29506" s="77">
        <v>107131878</v>
      </c>
    </row>
    <row r="29507" spans="6:6">
      <c r="F29507" s="77">
        <v>107131879</v>
      </c>
    </row>
    <row r="29508" spans="6:6">
      <c r="F29508" s="77">
        <v>107131880</v>
      </c>
    </row>
    <row r="29509" spans="6:6">
      <c r="F29509" s="77">
        <v>107131881</v>
      </c>
    </row>
    <row r="29510" spans="6:6">
      <c r="F29510" s="77">
        <v>107131882</v>
      </c>
    </row>
    <row r="29511" spans="6:6">
      <c r="F29511" s="77">
        <v>107131883</v>
      </c>
    </row>
    <row r="29512" spans="6:6">
      <c r="F29512" s="77">
        <v>107131884</v>
      </c>
    </row>
    <row r="29513" spans="6:6">
      <c r="F29513" s="77">
        <v>107131885</v>
      </c>
    </row>
    <row r="29514" spans="6:6">
      <c r="F29514" s="77">
        <v>107131886</v>
      </c>
    </row>
    <row r="29515" spans="6:6">
      <c r="F29515" s="77">
        <v>107131887</v>
      </c>
    </row>
    <row r="29516" spans="6:6">
      <c r="F29516" s="77">
        <v>107131888</v>
      </c>
    </row>
    <row r="29517" spans="6:6">
      <c r="F29517" s="77">
        <v>107131889</v>
      </c>
    </row>
    <row r="29518" spans="6:6">
      <c r="F29518" s="77">
        <v>107131890</v>
      </c>
    </row>
    <row r="29519" spans="6:6">
      <c r="F29519" s="77">
        <v>107131891</v>
      </c>
    </row>
    <row r="29520" spans="6:6">
      <c r="F29520" s="77">
        <v>107131892</v>
      </c>
    </row>
    <row r="29521" spans="6:6">
      <c r="F29521" s="77">
        <v>107131893</v>
      </c>
    </row>
    <row r="29522" spans="6:6">
      <c r="F29522" s="77">
        <v>107131894</v>
      </c>
    </row>
    <row r="29523" spans="6:6">
      <c r="F29523" s="77">
        <v>107131895</v>
      </c>
    </row>
    <row r="29524" spans="6:6">
      <c r="F29524" s="77">
        <v>107131896</v>
      </c>
    </row>
    <row r="29525" spans="6:6">
      <c r="F29525" s="77">
        <v>107131897</v>
      </c>
    </row>
    <row r="29526" spans="6:6">
      <c r="F29526" s="77">
        <v>107131898</v>
      </c>
    </row>
    <row r="29527" spans="6:6">
      <c r="F29527" s="77">
        <v>107131899</v>
      </c>
    </row>
    <row r="29528" spans="6:6">
      <c r="F29528" s="77">
        <v>107131900</v>
      </c>
    </row>
    <row r="29529" spans="6:6">
      <c r="F29529" s="77">
        <v>107131901</v>
      </c>
    </row>
    <row r="29530" spans="6:6">
      <c r="F29530" s="77">
        <v>107131902</v>
      </c>
    </row>
    <row r="29531" spans="6:6">
      <c r="F29531" s="77">
        <v>107131903</v>
      </c>
    </row>
    <row r="29532" spans="6:6">
      <c r="F29532" s="77">
        <v>107131904</v>
      </c>
    </row>
    <row r="29533" spans="6:6">
      <c r="F29533" s="77">
        <v>107131905</v>
      </c>
    </row>
    <row r="29534" spans="6:6">
      <c r="F29534" s="77">
        <v>107131906</v>
      </c>
    </row>
    <row r="29535" spans="6:6">
      <c r="F29535" s="77">
        <v>107131907</v>
      </c>
    </row>
    <row r="29536" spans="6:6">
      <c r="F29536" s="77">
        <v>107131908</v>
      </c>
    </row>
    <row r="29537" spans="6:6">
      <c r="F29537" s="77">
        <v>107131909</v>
      </c>
    </row>
    <row r="29538" spans="6:6">
      <c r="F29538" s="77">
        <v>107131910</v>
      </c>
    </row>
    <row r="29539" spans="6:6">
      <c r="F29539" s="77">
        <v>107131911</v>
      </c>
    </row>
    <row r="29540" spans="6:6">
      <c r="F29540" s="77">
        <v>107131912</v>
      </c>
    </row>
    <row r="29541" spans="6:6">
      <c r="F29541" s="77">
        <v>107131913</v>
      </c>
    </row>
    <row r="29542" spans="6:6">
      <c r="F29542" s="77">
        <v>107131914</v>
      </c>
    </row>
    <row r="29543" spans="6:6">
      <c r="F29543" s="77">
        <v>107131915</v>
      </c>
    </row>
    <row r="29544" spans="6:6">
      <c r="F29544" s="77">
        <v>107131916</v>
      </c>
    </row>
    <row r="29545" spans="6:6">
      <c r="F29545" s="77">
        <v>107131917</v>
      </c>
    </row>
    <row r="29546" spans="6:6">
      <c r="F29546" s="77">
        <v>107131918</v>
      </c>
    </row>
    <row r="29547" spans="6:6">
      <c r="F29547" s="77">
        <v>107131919</v>
      </c>
    </row>
    <row r="29548" spans="6:6">
      <c r="F29548" s="77">
        <v>107131920</v>
      </c>
    </row>
    <row r="29549" spans="6:6">
      <c r="F29549" s="77">
        <v>107131921</v>
      </c>
    </row>
    <row r="29550" spans="6:6">
      <c r="F29550" s="77">
        <v>107131922</v>
      </c>
    </row>
    <row r="29551" spans="6:6">
      <c r="F29551" s="77">
        <v>107131923</v>
      </c>
    </row>
    <row r="29552" spans="6:6">
      <c r="F29552" s="77">
        <v>107131924</v>
      </c>
    </row>
    <row r="29553" spans="6:6">
      <c r="F29553" s="77">
        <v>107131925</v>
      </c>
    </row>
    <row r="29554" spans="6:6">
      <c r="F29554" s="77">
        <v>107131926</v>
      </c>
    </row>
    <row r="29555" spans="6:6">
      <c r="F29555" s="77">
        <v>107131927</v>
      </c>
    </row>
    <row r="29556" spans="6:6">
      <c r="F29556" s="77">
        <v>107131928</v>
      </c>
    </row>
    <row r="29557" spans="6:6">
      <c r="F29557" s="77">
        <v>107131929</v>
      </c>
    </row>
    <row r="29558" spans="6:6">
      <c r="F29558" s="77">
        <v>107131930</v>
      </c>
    </row>
    <row r="29559" spans="6:6">
      <c r="F29559" s="77">
        <v>107131931</v>
      </c>
    </row>
    <row r="29560" spans="6:6">
      <c r="F29560" s="77">
        <v>107131932</v>
      </c>
    </row>
    <row r="29561" spans="6:6">
      <c r="F29561" s="77">
        <v>107131933</v>
      </c>
    </row>
    <row r="29562" spans="6:6">
      <c r="F29562" s="77">
        <v>107131934</v>
      </c>
    </row>
    <row r="29563" spans="6:6">
      <c r="F29563" s="77">
        <v>107131935</v>
      </c>
    </row>
    <row r="29564" spans="6:6">
      <c r="F29564" s="77">
        <v>107131936</v>
      </c>
    </row>
    <row r="29565" spans="6:6">
      <c r="F29565" s="77">
        <v>107131937</v>
      </c>
    </row>
    <row r="29566" spans="6:6">
      <c r="F29566" s="77">
        <v>107131938</v>
      </c>
    </row>
    <row r="29567" spans="6:6">
      <c r="F29567" s="77">
        <v>107131939</v>
      </c>
    </row>
    <row r="29568" spans="6:6">
      <c r="F29568" s="77">
        <v>107131940</v>
      </c>
    </row>
    <row r="29569" spans="6:6">
      <c r="F29569" s="77">
        <v>107131941</v>
      </c>
    </row>
    <row r="29570" spans="6:6">
      <c r="F29570" s="77">
        <v>107131942</v>
      </c>
    </row>
    <row r="29571" spans="6:6">
      <c r="F29571" s="77">
        <v>107131943</v>
      </c>
    </row>
    <row r="29572" spans="6:6">
      <c r="F29572" s="77">
        <v>107131944</v>
      </c>
    </row>
    <row r="29573" spans="6:6">
      <c r="F29573" s="77">
        <v>107131945</v>
      </c>
    </row>
    <row r="29574" spans="6:6">
      <c r="F29574" s="77">
        <v>107131946</v>
      </c>
    </row>
    <row r="29575" spans="6:6">
      <c r="F29575" s="77">
        <v>107131947</v>
      </c>
    </row>
    <row r="29576" spans="6:6">
      <c r="F29576" s="77">
        <v>107131948</v>
      </c>
    </row>
    <row r="29577" spans="6:6">
      <c r="F29577" s="77">
        <v>107131949</v>
      </c>
    </row>
    <row r="29578" spans="6:6">
      <c r="F29578" s="77">
        <v>107131950</v>
      </c>
    </row>
    <row r="29579" spans="6:6">
      <c r="F29579" s="77">
        <v>107131951</v>
      </c>
    </row>
    <row r="29580" spans="6:6">
      <c r="F29580" s="77">
        <v>107131952</v>
      </c>
    </row>
    <row r="29581" spans="6:6">
      <c r="F29581" s="77">
        <v>107131953</v>
      </c>
    </row>
    <row r="29582" spans="6:6">
      <c r="F29582" s="77">
        <v>107131954</v>
      </c>
    </row>
    <row r="29583" spans="6:6">
      <c r="F29583" s="77">
        <v>107131955</v>
      </c>
    </row>
    <row r="29584" spans="6:6">
      <c r="F29584" s="77">
        <v>107131956</v>
      </c>
    </row>
    <row r="29585" spans="6:6">
      <c r="F29585" s="77">
        <v>107131957</v>
      </c>
    </row>
    <row r="29586" spans="6:6">
      <c r="F29586" s="77">
        <v>107131958</v>
      </c>
    </row>
    <row r="29587" spans="6:6">
      <c r="F29587" s="77">
        <v>107131959</v>
      </c>
    </row>
    <row r="29588" spans="6:6">
      <c r="F29588" s="77">
        <v>107131960</v>
      </c>
    </row>
    <row r="29589" spans="6:6">
      <c r="F29589" s="77">
        <v>107131961</v>
      </c>
    </row>
    <row r="29590" spans="6:6">
      <c r="F29590" s="77">
        <v>107131962</v>
      </c>
    </row>
    <row r="29591" spans="6:6">
      <c r="F29591" s="77">
        <v>107131963</v>
      </c>
    </row>
    <row r="29592" spans="6:6">
      <c r="F29592" s="77">
        <v>107131964</v>
      </c>
    </row>
    <row r="29593" spans="6:6">
      <c r="F29593" s="77">
        <v>107131965</v>
      </c>
    </row>
    <row r="29594" spans="6:6">
      <c r="F29594" s="77">
        <v>107131966</v>
      </c>
    </row>
    <row r="29595" spans="6:6">
      <c r="F29595" s="77">
        <v>107131967</v>
      </c>
    </row>
    <row r="29596" spans="6:6">
      <c r="F29596" s="77">
        <v>107131968</v>
      </c>
    </row>
    <row r="29597" spans="6:6">
      <c r="F29597" s="77">
        <v>107131969</v>
      </c>
    </row>
    <row r="29598" spans="6:6">
      <c r="F29598" s="77">
        <v>107131970</v>
      </c>
    </row>
    <row r="29599" spans="6:6">
      <c r="F29599" s="77">
        <v>107131971</v>
      </c>
    </row>
    <row r="29600" spans="6:6">
      <c r="F29600" s="77">
        <v>107131972</v>
      </c>
    </row>
    <row r="29601" spans="6:6">
      <c r="F29601" s="77">
        <v>107131973</v>
      </c>
    </row>
    <row r="29602" spans="6:6">
      <c r="F29602" s="77">
        <v>107131974</v>
      </c>
    </row>
    <row r="29603" spans="6:6">
      <c r="F29603" s="77">
        <v>107131975</v>
      </c>
    </row>
    <row r="29604" spans="6:6">
      <c r="F29604" s="77">
        <v>107131976</v>
      </c>
    </row>
    <row r="29605" spans="6:6">
      <c r="F29605" s="77">
        <v>107131977</v>
      </c>
    </row>
    <row r="29606" spans="6:6">
      <c r="F29606" s="77">
        <v>107131978</v>
      </c>
    </row>
    <row r="29607" spans="6:6">
      <c r="F29607" s="77">
        <v>107131979</v>
      </c>
    </row>
    <row r="29608" spans="6:6">
      <c r="F29608" s="77">
        <v>107131980</v>
      </c>
    </row>
    <row r="29609" spans="6:6">
      <c r="F29609" s="77">
        <v>107131981</v>
      </c>
    </row>
    <row r="29610" spans="6:6">
      <c r="F29610" s="77">
        <v>107131982</v>
      </c>
    </row>
    <row r="29611" spans="6:6">
      <c r="F29611" s="77">
        <v>107131983</v>
      </c>
    </row>
    <row r="29612" spans="6:6">
      <c r="F29612" s="77">
        <v>107131984</v>
      </c>
    </row>
    <row r="29613" spans="6:6">
      <c r="F29613" s="77">
        <v>107131985</v>
      </c>
    </row>
    <row r="29614" spans="6:6">
      <c r="F29614" s="77">
        <v>107131986</v>
      </c>
    </row>
    <row r="29615" spans="6:6">
      <c r="F29615" s="77">
        <v>107131987</v>
      </c>
    </row>
    <row r="29616" spans="6:6">
      <c r="F29616" s="77">
        <v>107131988</v>
      </c>
    </row>
    <row r="29617" spans="6:6">
      <c r="F29617" s="77">
        <v>107131989</v>
      </c>
    </row>
    <row r="29618" spans="6:6">
      <c r="F29618" s="77">
        <v>107131990</v>
      </c>
    </row>
    <row r="29619" spans="6:6">
      <c r="F29619" s="77">
        <v>107131991</v>
      </c>
    </row>
    <row r="29620" spans="6:6">
      <c r="F29620" s="77">
        <v>107131992</v>
      </c>
    </row>
    <row r="29621" spans="6:6">
      <c r="F29621" s="77">
        <v>107131993</v>
      </c>
    </row>
    <row r="29622" spans="6:6">
      <c r="F29622" s="77">
        <v>107131994</v>
      </c>
    </row>
    <row r="29623" spans="6:6">
      <c r="F29623" s="77">
        <v>107131995</v>
      </c>
    </row>
    <row r="29624" spans="6:6">
      <c r="F29624" s="77">
        <v>107131996</v>
      </c>
    </row>
    <row r="29625" spans="6:6">
      <c r="F29625" s="77">
        <v>107131997</v>
      </c>
    </row>
    <row r="29626" spans="6:6">
      <c r="F29626" s="77">
        <v>107131998</v>
      </c>
    </row>
    <row r="29627" spans="6:6">
      <c r="F29627" s="77">
        <v>107131999</v>
      </c>
    </row>
    <row r="29628" spans="6:6">
      <c r="F29628" s="77">
        <v>107132000</v>
      </c>
    </row>
    <row r="29629" spans="6:6">
      <c r="F29629" s="77">
        <v>107132001</v>
      </c>
    </row>
    <row r="29630" spans="6:6">
      <c r="F29630" s="77">
        <v>107132002</v>
      </c>
    </row>
    <row r="29631" spans="6:6">
      <c r="F29631" s="77">
        <v>107132003</v>
      </c>
    </row>
    <row r="29632" spans="6:6">
      <c r="F29632" s="77">
        <v>107132004</v>
      </c>
    </row>
    <row r="29633" spans="6:6">
      <c r="F29633" s="77">
        <v>107132005</v>
      </c>
    </row>
    <row r="29634" spans="6:6">
      <c r="F29634" s="77">
        <v>107132006</v>
      </c>
    </row>
    <row r="29635" spans="6:6">
      <c r="F29635" s="77">
        <v>107132007</v>
      </c>
    </row>
    <row r="29636" spans="6:6">
      <c r="F29636" s="77">
        <v>107132008</v>
      </c>
    </row>
    <row r="29637" spans="6:6">
      <c r="F29637" s="77">
        <v>107132009</v>
      </c>
    </row>
    <row r="29638" spans="6:6">
      <c r="F29638" s="77">
        <v>107132010</v>
      </c>
    </row>
    <row r="29639" spans="6:6">
      <c r="F29639" s="77">
        <v>107132011</v>
      </c>
    </row>
    <row r="29640" spans="6:6">
      <c r="F29640" s="77">
        <v>107132012</v>
      </c>
    </row>
    <row r="29641" spans="6:6">
      <c r="F29641" s="77">
        <v>107132013</v>
      </c>
    </row>
    <row r="29642" spans="6:6">
      <c r="F29642" s="77">
        <v>107132014</v>
      </c>
    </row>
    <row r="29643" spans="6:6">
      <c r="F29643" s="77">
        <v>107132015</v>
      </c>
    </row>
    <row r="29644" spans="6:6">
      <c r="F29644" s="77">
        <v>107132016</v>
      </c>
    </row>
    <row r="29645" spans="6:6">
      <c r="F29645" s="77">
        <v>107132017</v>
      </c>
    </row>
    <row r="29646" spans="6:6">
      <c r="F29646" s="77">
        <v>107132018</v>
      </c>
    </row>
    <row r="29647" spans="6:6">
      <c r="F29647" s="77">
        <v>107132019</v>
      </c>
    </row>
    <row r="29648" spans="6:6">
      <c r="F29648" s="77">
        <v>107132020</v>
      </c>
    </row>
    <row r="29649" spans="6:6">
      <c r="F29649" s="77">
        <v>107132021</v>
      </c>
    </row>
    <row r="29650" spans="6:6">
      <c r="F29650" s="77">
        <v>107132022</v>
      </c>
    </row>
    <row r="29651" spans="6:6">
      <c r="F29651" s="77">
        <v>107132023</v>
      </c>
    </row>
    <row r="29652" spans="6:6">
      <c r="F29652" s="77">
        <v>107132024</v>
      </c>
    </row>
    <row r="29653" spans="6:6">
      <c r="F29653" s="77">
        <v>107132025</v>
      </c>
    </row>
    <row r="29654" spans="6:6">
      <c r="F29654" s="77">
        <v>107132026</v>
      </c>
    </row>
    <row r="29655" spans="6:6">
      <c r="F29655" s="77">
        <v>107132027</v>
      </c>
    </row>
    <row r="29656" spans="6:6">
      <c r="F29656" s="77">
        <v>107132028</v>
      </c>
    </row>
    <row r="29657" spans="6:6">
      <c r="F29657" s="77">
        <v>107132029</v>
      </c>
    </row>
    <row r="29658" spans="6:6">
      <c r="F29658" s="77">
        <v>107132030</v>
      </c>
    </row>
    <row r="29659" spans="6:6">
      <c r="F29659" s="77">
        <v>107132031</v>
      </c>
    </row>
    <row r="29660" spans="6:6">
      <c r="F29660" s="77">
        <v>107132032</v>
      </c>
    </row>
    <row r="29661" spans="6:6">
      <c r="F29661" s="77">
        <v>107132033</v>
      </c>
    </row>
    <row r="29662" spans="6:6">
      <c r="F29662" s="77">
        <v>107132034</v>
      </c>
    </row>
    <row r="29663" spans="6:6">
      <c r="F29663" s="77">
        <v>107132035</v>
      </c>
    </row>
    <row r="29664" spans="6:6">
      <c r="F29664" s="77">
        <v>107132036</v>
      </c>
    </row>
    <row r="29665" spans="6:6">
      <c r="F29665" s="77">
        <v>107132037</v>
      </c>
    </row>
    <row r="29666" spans="6:6">
      <c r="F29666" s="77">
        <v>107132038</v>
      </c>
    </row>
    <row r="29667" spans="6:6">
      <c r="F29667" s="77">
        <v>107132039</v>
      </c>
    </row>
    <row r="29668" spans="6:6">
      <c r="F29668" s="77">
        <v>107132040</v>
      </c>
    </row>
    <row r="29669" spans="6:6">
      <c r="F29669" s="77">
        <v>107132041</v>
      </c>
    </row>
    <row r="29670" spans="6:6">
      <c r="F29670" s="77">
        <v>107132042</v>
      </c>
    </row>
    <row r="29671" spans="6:6">
      <c r="F29671" s="77">
        <v>107132043</v>
      </c>
    </row>
    <row r="29672" spans="6:6">
      <c r="F29672" s="77">
        <v>107132044</v>
      </c>
    </row>
    <row r="29673" spans="6:6">
      <c r="F29673" s="77">
        <v>107132045</v>
      </c>
    </row>
    <row r="29674" spans="6:6">
      <c r="F29674" s="77">
        <v>107132046</v>
      </c>
    </row>
    <row r="29675" spans="6:6">
      <c r="F29675" s="77">
        <v>107132047</v>
      </c>
    </row>
    <row r="29676" spans="6:6">
      <c r="F29676" s="77">
        <v>107132048</v>
      </c>
    </row>
    <row r="29677" spans="6:6">
      <c r="F29677" s="77">
        <v>107132049</v>
      </c>
    </row>
    <row r="29678" spans="6:6">
      <c r="F29678" s="77">
        <v>107132050</v>
      </c>
    </row>
    <row r="29679" spans="6:6">
      <c r="F29679" s="77">
        <v>107132051</v>
      </c>
    </row>
    <row r="29680" spans="6:6">
      <c r="F29680" s="77">
        <v>107132052</v>
      </c>
    </row>
    <row r="29681" spans="6:6">
      <c r="F29681" s="77">
        <v>107132053</v>
      </c>
    </row>
    <row r="29682" spans="6:6">
      <c r="F29682" s="77">
        <v>107132054</v>
      </c>
    </row>
    <row r="29683" spans="6:6">
      <c r="F29683" s="77">
        <v>107132055</v>
      </c>
    </row>
    <row r="29684" spans="6:6">
      <c r="F29684" s="77">
        <v>107132056</v>
      </c>
    </row>
    <row r="29685" spans="6:6">
      <c r="F29685" s="77">
        <v>107132057</v>
      </c>
    </row>
    <row r="29686" spans="6:6">
      <c r="F29686" s="77">
        <v>107132058</v>
      </c>
    </row>
    <row r="29687" spans="6:6">
      <c r="F29687" s="77">
        <v>107132059</v>
      </c>
    </row>
    <row r="29688" spans="6:6">
      <c r="F29688" s="77">
        <v>107132060</v>
      </c>
    </row>
    <row r="29689" spans="6:6">
      <c r="F29689" s="77">
        <v>107132061</v>
      </c>
    </row>
    <row r="29690" spans="6:6">
      <c r="F29690" s="77">
        <v>107132062</v>
      </c>
    </row>
    <row r="29691" spans="6:6">
      <c r="F29691" s="77">
        <v>107132063</v>
      </c>
    </row>
    <row r="29692" spans="6:6">
      <c r="F29692" s="77">
        <v>107132064</v>
      </c>
    </row>
    <row r="29693" spans="6:6">
      <c r="F29693" s="77">
        <v>107132065</v>
      </c>
    </row>
    <row r="29694" spans="6:6">
      <c r="F29694" s="77">
        <v>107132066</v>
      </c>
    </row>
    <row r="29695" spans="6:6">
      <c r="F29695" s="77">
        <v>107132067</v>
      </c>
    </row>
    <row r="29696" spans="6:6">
      <c r="F29696" s="77">
        <v>107132068</v>
      </c>
    </row>
    <row r="29697" spans="6:6">
      <c r="F29697" s="77">
        <v>107132069</v>
      </c>
    </row>
    <row r="29698" spans="6:6">
      <c r="F29698" s="77">
        <v>107132070</v>
      </c>
    </row>
    <row r="29699" spans="6:6">
      <c r="F29699" s="77">
        <v>107132071</v>
      </c>
    </row>
    <row r="29700" spans="6:6">
      <c r="F29700" s="77">
        <v>107132072</v>
      </c>
    </row>
    <row r="29701" spans="6:6">
      <c r="F29701" s="77">
        <v>107132073</v>
      </c>
    </row>
    <row r="29702" spans="6:6">
      <c r="F29702" s="77">
        <v>107132074</v>
      </c>
    </row>
    <row r="29703" spans="6:6">
      <c r="F29703" s="77">
        <v>107132075</v>
      </c>
    </row>
    <row r="29704" spans="6:6">
      <c r="F29704" s="77">
        <v>107132076</v>
      </c>
    </row>
    <row r="29705" spans="6:6">
      <c r="F29705" s="77">
        <v>107132077</v>
      </c>
    </row>
    <row r="29706" spans="6:6">
      <c r="F29706" s="77">
        <v>107132078</v>
      </c>
    </row>
    <row r="29707" spans="6:6">
      <c r="F29707" s="77">
        <v>107132079</v>
      </c>
    </row>
    <row r="29708" spans="6:6">
      <c r="F29708" s="77">
        <v>107132080</v>
      </c>
    </row>
    <row r="29709" spans="6:6">
      <c r="F29709" s="77">
        <v>107132081</v>
      </c>
    </row>
    <row r="29710" spans="6:6">
      <c r="F29710" s="77">
        <v>107132082</v>
      </c>
    </row>
    <row r="29711" spans="6:6">
      <c r="F29711" s="77">
        <v>107132083</v>
      </c>
    </row>
    <row r="29712" spans="6:6">
      <c r="F29712" s="77">
        <v>107132084</v>
      </c>
    </row>
    <row r="29713" spans="6:6">
      <c r="F29713" s="77">
        <v>107132085</v>
      </c>
    </row>
    <row r="29714" spans="6:6">
      <c r="F29714" s="77">
        <v>107132086</v>
      </c>
    </row>
    <row r="29715" spans="6:6">
      <c r="F29715" s="77">
        <v>107132087</v>
      </c>
    </row>
    <row r="29716" spans="6:6">
      <c r="F29716" s="77">
        <v>107132088</v>
      </c>
    </row>
    <row r="29717" spans="6:6">
      <c r="F29717" s="77">
        <v>107132089</v>
      </c>
    </row>
    <row r="29718" spans="6:6">
      <c r="F29718" s="77">
        <v>107132090</v>
      </c>
    </row>
    <row r="29719" spans="6:6">
      <c r="F29719" s="77">
        <v>107132091</v>
      </c>
    </row>
    <row r="29720" spans="6:6">
      <c r="F29720" s="77">
        <v>107132092</v>
      </c>
    </row>
    <row r="29721" spans="6:6">
      <c r="F29721" s="77">
        <v>107132093</v>
      </c>
    </row>
    <row r="29722" spans="6:6">
      <c r="F29722" s="77">
        <v>107132094</v>
      </c>
    </row>
    <row r="29723" spans="6:6">
      <c r="F29723" s="77">
        <v>107132095</v>
      </c>
    </row>
    <row r="29724" spans="6:6">
      <c r="F29724" s="77">
        <v>107132096</v>
      </c>
    </row>
    <row r="29725" spans="6:6">
      <c r="F29725" s="77">
        <v>107132097</v>
      </c>
    </row>
    <row r="29726" spans="6:6">
      <c r="F29726" s="77">
        <v>107132098</v>
      </c>
    </row>
    <row r="29727" spans="6:6">
      <c r="F29727" s="77">
        <v>107132121</v>
      </c>
    </row>
    <row r="29728" spans="6:6">
      <c r="F29728" s="77">
        <v>107132170</v>
      </c>
    </row>
    <row r="29729" spans="6:6">
      <c r="F29729" s="77">
        <v>107132171</v>
      </c>
    </row>
    <row r="29730" spans="6:6">
      <c r="F29730" s="77">
        <v>107132172</v>
      </c>
    </row>
    <row r="29731" spans="6:6">
      <c r="F29731" s="77">
        <v>107132173</v>
      </c>
    </row>
    <row r="29732" spans="6:6">
      <c r="F29732" s="77">
        <v>107132174</v>
      </c>
    </row>
    <row r="29733" spans="6:6">
      <c r="F29733" s="77">
        <v>107132175</v>
      </c>
    </row>
    <row r="29734" spans="6:6">
      <c r="F29734" s="77">
        <v>107132176</v>
      </c>
    </row>
    <row r="29735" spans="6:6">
      <c r="F29735" s="77">
        <v>107132177</v>
      </c>
    </row>
    <row r="29736" spans="6:6">
      <c r="F29736" s="77">
        <v>107132178</v>
      </c>
    </row>
    <row r="29737" spans="6:6">
      <c r="F29737" s="77">
        <v>107132179</v>
      </c>
    </row>
    <row r="29738" spans="6:6">
      <c r="F29738" s="77">
        <v>107132180</v>
      </c>
    </row>
    <row r="29739" spans="6:6">
      <c r="F29739" s="77">
        <v>107132181</v>
      </c>
    </row>
    <row r="29740" spans="6:6">
      <c r="F29740" s="77">
        <v>107132183</v>
      </c>
    </row>
    <row r="29741" spans="6:6">
      <c r="F29741" s="77">
        <v>107132184</v>
      </c>
    </row>
    <row r="29742" spans="6:6">
      <c r="F29742" s="77">
        <v>107132185</v>
      </c>
    </row>
    <row r="29743" spans="6:6">
      <c r="F29743" s="77">
        <v>107132186</v>
      </c>
    </row>
    <row r="29744" spans="6:6">
      <c r="F29744" s="77">
        <v>107132188</v>
      </c>
    </row>
    <row r="29745" spans="6:6">
      <c r="F29745" s="77">
        <v>107132189</v>
      </c>
    </row>
    <row r="29746" spans="6:6">
      <c r="F29746" s="77">
        <v>107132190</v>
      </c>
    </row>
    <row r="29747" spans="6:6">
      <c r="F29747" s="77">
        <v>107132191</v>
      </c>
    </row>
    <row r="29748" spans="6:6">
      <c r="F29748" s="77">
        <v>107132192</v>
      </c>
    </row>
    <row r="29749" spans="6:6">
      <c r="F29749" s="77">
        <v>107132193</v>
      </c>
    </row>
    <row r="29750" spans="6:6">
      <c r="F29750" s="77">
        <v>107132194</v>
      </c>
    </row>
    <row r="29751" spans="6:6">
      <c r="F29751" s="77">
        <v>107132195</v>
      </c>
    </row>
    <row r="29752" spans="6:6">
      <c r="F29752" s="77">
        <v>107132196</v>
      </c>
    </row>
    <row r="29753" spans="6:6">
      <c r="F29753" s="77">
        <v>107132198</v>
      </c>
    </row>
    <row r="29754" spans="6:6">
      <c r="F29754" s="77">
        <v>107132199</v>
      </c>
    </row>
    <row r="29755" spans="6:6">
      <c r="F29755" s="77">
        <v>107132200</v>
      </c>
    </row>
    <row r="29756" spans="6:6">
      <c r="F29756" s="77">
        <v>107132201</v>
      </c>
    </row>
    <row r="29757" spans="6:6">
      <c r="F29757" s="77">
        <v>107132202</v>
      </c>
    </row>
    <row r="29758" spans="6:6">
      <c r="F29758" s="77">
        <v>107132203</v>
      </c>
    </row>
    <row r="29759" spans="6:6">
      <c r="F29759" s="77">
        <v>107132204</v>
      </c>
    </row>
    <row r="29760" spans="6:6">
      <c r="F29760" s="77">
        <v>107132205</v>
      </c>
    </row>
    <row r="29761" spans="6:6">
      <c r="F29761" s="77">
        <v>107132206</v>
      </c>
    </row>
    <row r="29762" spans="6:6">
      <c r="F29762" s="77">
        <v>107132207</v>
      </c>
    </row>
    <row r="29763" spans="6:6">
      <c r="F29763" s="77">
        <v>107132208</v>
      </c>
    </row>
    <row r="29764" spans="6:6">
      <c r="F29764" s="77">
        <v>107132211</v>
      </c>
    </row>
    <row r="29765" spans="6:6">
      <c r="F29765" s="77">
        <v>107132213</v>
      </c>
    </row>
    <row r="29766" spans="6:6">
      <c r="F29766" s="77">
        <v>107132214</v>
      </c>
    </row>
    <row r="29767" spans="6:6">
      <c r="F29767" s="77">
        <v>107132215</v>
      </c>
    </row>
    <row r="29768" spans="6:6">
      <c r="F29768" s="77">
        <v>107132217</v>
      </c>
    </row>
    <row r="29769" spans="6:6">
      <c r="F29769" s="77">
        <v>107132218</v>
      </c>
    </row>
    <row r="29770" spans="6:6">
      <c r="F29770" s="77">
        <v>107132219</v>
      </c>
    </row>
    <row r="29771" spans="6:6">
      <c r="F29771" s="77">
        <v>107132220</v>
      </c>
    </row>
    <row r="29772" spans="6:6">
      <c r="F29772" s="77">
        <v>107132221</v>
      </c>
    </row>
    <row r="29773" spans="6:6">
      <c r="F29773" s="77">
        <v>107132222</v>
      </c>
    </row>
    <row r="29774" spans="6:6">
      <c r="F29774" s="77">
        <v>107132223</v>
      </c>
    </row>
    <row r="29775" spans="6:6">
      <c r="F29775" s="77">
        <v>107132224</v>
      </c>
    </row>
    <row r="29776" spans="6:6">
      <c r="F29776" s="77">
        <v>107132225</v>
      </c>
    </row>
    <row r="29777" spans="6:6">
      <c r="F29777" s="77">
        <v>107132226</v>
      </c>
    </row>
    <row r="29778" spans="6:6">
      <c r="F29778" s="77">
        <v>107132227</v>
      </c>
    </row>
    <row r="29779" spans="6:6">
      <c r="F29779" s="77">
        <v>107132228</v>
      </c>
    </row>
    <row r="29780" spans="6:6">
      <c r="F29780" s="77">
        <v>107132229</v>
      </c>
    </row>
    <row r="29781" spans="6:6">
      <c r="F29781" s="77">
        <v>107132230</v>
      </c>
    </row>
    <row r="29782" spans="6:6">
      <c r="F29782" s="77">
        <v>107132231</v>
      </c>
    </row>
    <row r="29783" spans="6:6">
      <c r="F29783" s="77">
        <v>107132232</v>
      </c>
    </row>
    <row r="29784" spans="6:6">
      <c r="F29784" s="77">
        <v>107132233</v>
      </c>
    </row>
    <row r="29785" spans="6:6">
      <c r="F29785" s="77">
        <v>107132234</v>
      </c>
    </row>
    <row r="29786" spans="6:6">
      <c r="F29786" s="77">
        <v>107132235</v>
      </c>
    </row>
    <row r="29787" spans="6:6">
      <c r="F29787" s="77">
        <v>107132236</v>
      </c>
    </row>
    <row r="29788" spans="6:6">
      <c r="F29788" s="77">
        <v>107132237</v>
      </c>
    </row>
    <row r="29789" spans="6:6">
      <c r="F29789" s="77">
        <v>107132238</v>
      </c>
    </row>
    <row r="29790" spans="6:6">
      <c r="F29790" s="77">
        <v>107132239</v>
      </c>
    </row>
    <row r="29791" spans="6:6">
      <c r="F29791" s="77">
        <v>107132240</v>
      </c>
    </row>
    <row r="29792" spans="6:6">
      <c r="F29792" s="77">
        <v>107132241</v>
      </c>
    </row>
    <row r="29793" spans="6:6">
      <c r="F29793" s="77">
        <v>107132242</v>
      </c>
    </row>
    <row r="29794" spans="6:6">
      <c r="F29794" s="77">
        <v>107132243</v>
      </c>
    </row>
    <row r="29795" spans="6:6">
      <c r="F29795" s="77">
        <v>107132245</v>
      </c>
    </row>
    <row r="29796" spans="6:6">
      <c r="F29796" s="77">
        <v>107132246</v>
      </c>
    </row>
    <row r="29797" spans="6:6">
      <c r="F29797" s="77">
        <v>107132247</v>
      </c>
    </row>
    <row r="29798" spans="6:6">
      <c r="F29798" s="77">
        <v>107132248</v>
      </c>
    </row>
    <row r="29799" spans="6:6">
      <c r="F29799" s="77">
        <v>107132249</v>
      </c>
    </row>
    <row r="29800" spans="6:6">
      <c r="F29800" s="77">
        <v>107132251</v>
      </c>
    </row>
    <row r="29801" spans="6:6">
      <c r="F29801" s="77">
        <v>107132252</v>
      </c>
    </row>
    <row r="29802" spans="6:6">
      <c r="F29802" s="77">
        <v>107132253</v>
      </c>
    </row>
    <row r="29803" spans="6:6">
      <c r="F29803" s="77">
        <v>107132254</v>
      </c>
    </row>
    <row r="29804" spans="6:6">
      <c r="F29804" s="77">
        <v>107132255</v>
      </c>
    </row>
    <row r="29805" spans="6:6">
      <c r="F29805" s="77">
        <v>107132256</v>
      </c>
    </row>
    <row r="29806" spans="6:6">
      <c r="F29806" s="77">
        <v>107132258</v>
      </c>
    </row>
    <row r="29807" spans="6:6">
      <c r="F29807" s="77">
        <v>107132259</v>
      </c>
    </row>
    <row r="29808" spans="6:6">
      <c r="F29808" s="77">
        <v>107132260</v>
      </c>
    </row>
    <row r="29809" spans="6:6">
      <c r="F29809" s="77">
        <v>107132261</v>
      </c>
    </row>
    <row r="29810" spans="6:6">
      <c r="F29810" s="77">
        <v>107132262</v>
      </c>
    </row>
    <row r="29811" spans="6:6">
      <c r="F29811" s="77">
        <v>107132263</v>
      </c>
    </row>
    <row r="29812" spans="6:6">
      <c r="F29812" s="77">
        <v>107132265</v>
      </c>
    </row>
    <row r="29813" spans="6:6">
      <c r="F29813" s="77">
        <v>107132268</v>
      </c>
    </row>
    <row r="29814" spans="6:6">
      <c r="F29814" s="77">
        <v>107132269</v>
      </c>
    </row>
    <row r="29815" spans="6:6">
      <c r="F29815" s="77">
        <v>107132270</v>
      </c>
    </row>
    <row r="29816" spans="6:6">
      <c r="F29816" s="77">
        <v>107132272</v>
      </c>
    </row>
    <row r="29817" spans="6:6">
      <c r="F29817" s="77">
        <v>107132275</v>
      </c>
    </row>
    <row r="29818" spans="6:6">
      <c r="F29818" s="77">
        <v>107132276</v>
      </c>
    </row>
    <row r="29819" spans="6:6">
      <c r="F29819" s="77">
        <v>107132277</v>
      </c>
    </row>
    <row r="29820" spans="6:6">
      <c r="F29820" s="77">
        <v>107132278</v>
      </c>
    </row>
    <row r="29821" spans="6:6">
      <c r="F29821" s="77">
        <v>107132279</v>
      </c>
    </row>
    <row r="29822" spans="6:6">
      <c r="F29822" s="77">
        <v>107132280</v>
      </c>
    </row>
    <row r="29823" spans="6:6">
      <c r="F29823" s="77">
        <v>107132281</v>
      </c>
    </row>
    <row r="29824" spans="6:6">
      <c r="F29824" s="77">
        <v>107132282</v>
      </c>
    </row>
    <row r="29825" spans="6:6">
      <c r="F29825" s="77">
        <v>107132283</v>
      </c>
    </row>
    <row r="29826" spans="6:6">
      <c r="F29826" s="77">
        <v>107132284</v>
      </c>
    </row>
    <row r="29827" spans="6:6">
      <c r="F29827" s="77">
        <v>107132285</v>
      </c>
    </row>
    <row r="29828" spans="6:6">
      <c r="F29828" s="77">
        <v>107132286</v>
      </c>
    </row>
    <row r="29829" spans="6:6">
      <c r="F29829" s="77">
        <v>107132287</v>
      </c>
    </row>
    <row r="29830" spans="6:6">
      <c r="F29830" s="77">
        <v>107132288</v>
      </c>
    </row>
    <row r="29831" spans="6:6">
      <c r="F29831" s="77">
        <v>107132290</v>
      </c>
    </row>
    <row r="29832" spans="6:6">
      <c r="F29832" s="77">
        <v>107132291</v>
      </c>
    </row>
    <row r="29833" spans="6:6">
      <c r="F29833" s="77">
        <v>107132292</v>
      </c>
    </row>
    <row r="29834" spans="6:6">
      <c r="F29834" s="77">
        <v>107132293</v>
      </c>
    </row>
    <row r="29835" spans="6:6">
      <c r="F29835" s="77">
        <v>107132294</v>
      </c>
    </row>
    <row r="29836" spans="6:6">
      <c r="F29836" s="77">
        <v>107132295</v>
      </c>
    </row>
    <row r="29837" spans="6:6">
      <c r="F29837" s="77">
        <v>107132296</v>
      </c>
    </row>
    <row r="29838" spans="6:6">
      <c r="F29838" s="77">
        <v>107132297</v>
      </c>
    </row>
    <row r="29839" spans="6:6">
      <c r="F29839" s="77">
        <v>107132298</v>
      </c>
    </row>
    <row r="29840" spans="6:6">
      <c r="F29840" s="77">
        <v>107132300</v>
      </c>
    </row>
    <row r="29841" spans="6:6">
      <c r="F29841" s="77">
        <v>107132301</v>
      </c>
    </row>
    <row r="29842" spans="6:6">
      <c r="F29842" s="77">
        <v>107132302</v>
      </c>
    </row>
    <row r="29843" spans="6:6">
      <c r="F29843" s="77">
        <v>107132303</v>
      </c>
    </row>
    <row r="29844" spans="6:6">
      <c r="F29844" s="77">
        <v>107132304</v>
      </c>
    </row>
    <row r="29845" spans="6:6">
      <c r="F29845" s="77">
        <v>107132305</v>
      </c>
    </row>
    <row r="29846" spans="6:6">
      <c r="F29846" s="77">
        <v>107132306</v>
      </c>
    </row>
    <row r="29847" spans="6:6">
      <c r="F29847" s="77">
        <v>107132307</v>
      </c>
    </row>
    <row r="29848" spans="6:6">
      <c r="F29848" s="77">
        <v>107132308</v>
      </c>
    </row>
    <row r="29849" spans="6:6">
      <c r="F29849" s="77">
        <v>107132309</v>
      </c>
    </row>
    <row r="29850" spans="6:6">
      <c r="F29850" s="77">
        <v>107132310</v>
      </c>
    </row>
    <row r="29851" spans="6:6">
      <c r="F29851" s="77">
        <v>107132311</v>
      </c>
    </row>
    <row r="29852" spans="6:6">
      <c r="F29852" s="77">
        <v>107132314</v>
      </c>
    </row>
    <row r="29853" spans="6:6">
      <c r="F29853" s="77">
        <v>107132315</v>
      </c>
    </row>
    <row r="29854" spans="6:6">
      <c r="F29854" s="77">
        <v>107132316</v>
      </c>
    </row>
    <row r="29855" spans="6:6">
      <c r="F29855" s="77">
        <v>107132317</v>
      </c>
    </row>
    <row r="29856" spans="6:6">
      <c r="F29856" s="77">
        <v>107132318</v>
      </c>
    </row>
    <row r="29857" spans="6:6">
      <c r="F29857" s="77">
        <v>107132319</v>
      </c>
    </row>
    <row r="29858" spans="6:6">
      <c r="F29858" s="77">
        <v>107132320</v>
      </c>
    </row>
    <row r="29859" spans="6:6">
      <c r="F29859" s="77">
        <v>107132321</v>
      </c>
    </row>
    <row r="29860" spans="6:6">
      <c r="F29860" s="77">
        <v>107132322</v>
      </c>
    </row>
    <row r="29861" spans="6:6">
      <c r="F29861" s="77">
        <v>107132323</v>
      </c>
    </row>
    <row r="29862" spans="6:6">
      <c r="F29862" s="77">
        <v>107132324</v>
      </c>
    </row>
    <row r="29863" spans="6:6">
      <c r="F29863" s="77">
        <v>107132325</v>
      </c>
    </row>
    <row r="29864" spans="6:6">
      <c r="F29864" s="77">
        <v>107132326</v>
      </c>
    </row>
    <row r="29865" spans="6:6">
      <c r="F29865" s="77">
        <v>107132327</v>
      </c>
    </row>
    <row r="29866" spans="6:6">
      <c r="F29866" s="77">
        <v>107132328</v>
      </c>
    </row>
    <row r="29867" spans="6:6">
      <c r="F29867" s="77">
        <v>107132329</v>
      </c>
    </row>
    <row r="29868" spans="6:6">
      <c r="F29868" s="77">
        <v>107132330</v>
      </c>
    </row>
    <row r="29869" spans="6:6">
      <c r="F29869" s="77">
        <v>107132331</v>
      </c>
    </row>
    <row r="29870" spans="6:6">
      <c r="F29870" s="77">
        <v>107132332</v>
      </c>
    </row>
    <row r="29871" spans="6:6">
      <c r="F29871" s="77">
        <v>107132333</v>
      </c>
    </row>
    <row r="29872" spans="6:6">
      <c r="F29872" s="77">
        <v>107132334</v>
      </c>
    </row>
    <row r="29873" spans="6:6">
      <c r="F29873" s="77">
        <v>107132335</v>
      </c>
    </row>
    <row r="29874" spans="6:6">
      <c r="F29874" s="77">
        <v>107132336</v>
      </c>
    </row>
    <row r="29875" spans="6:6">
      <c r="F29875" s="77">
        <v>107132337</v>
      </c>
    </row>
    <row r="29876" spans="6:6">
      <c r="F29876" s="77">
        <v>107132338</v>
      </c>
    </row>
    <row r="29877" spans="6:6">
      <c r="F29877" s="77">
        <v>107132339</v>
      </c>
    </row>
    <row r="29878" spans="6:6">
      <c r="F29878" s="77">
        <v>107132340</v>
      </c>
    </row>
    <row r="29879" spans="6:6">
      <c r="F29879" s="77">
        <v>107132341</v>
      </c>
    </row>
    <row r="29880" spans="6:6">
      <c r="F29880" s="77">
        <v>107132342</v>
      </c>
    </row>
    <row r="29881" spans="6:6">
      <c r="F29881" s="77">
        <v>107132343</v>
      </c>
    </row>
    <row r="29882" spans="6:6">
      <c r="F29882" s="77">
        <v>107132344</v>
      </c>
    </row>
    <row r="29883" spans="6:6">
      <c r="F29883" s="77">
        <v>107132345</v>
      </c>
    </row>
    <row r="29884" spans="6:6">
      <c r="F29884" s="77">
        <v>107132346</v>
      </c>
    </row>
    <row r="29885" spans="6:6">
      <c r="F29885" s="77">
        <v>107132347</v>
      </c>
    </row>
    <row r="29886" spans="6:6">
      <c r="F29886" s="77">
        <v>107132348</v>
      </c>
    </row>
    <row r="29887" spans="6:6">
      <c r="F29887" s="77">
        <v>107132349</v>
      </c>
    </row>
    <row r="29888" spans="6:6">
      <c r="F29888" s="77">
        <v>107132350</v>
      </c>
    </row>
    <row r="29889" spans="6:6">
      <c r="F29889" s="77">
        <v>107132351</v>
      </c>
    </row>
    <row r="29890" spans="6:6">
      <c r="F29890" s="77">
        <v>107132352</v>
      </c>
    </row>
    <row r="29891" spans="6:6">
      <c r="F29891" s="77">
        <v>107132353</v>
      </c>
    </row>
    <row r="29892" spans="6:6">
      <c r="F29892" s="77">
        <v>107132354</v>
      </c>
    </row>
    <row r="29893" spans="6:6">
      <c r="F29893" s="77">
        <v>107132355</v>
      </c>
    </row>
    <row r="29894" spans="6:6">
      <c r="F29894" s="77">
        <v>107132356</v>
      </c>
    </row>
    <row r="29895" spans="6:6">
      <c r="F29895" s="77">
        <v>107132357</v>
      </c>
    </row>
    <row r="29896" spans="6:6">
      <c r="F29896" s="77">
        <v>107132358</v>
      </c>
    </row>
    <row r="29897" spans="6:6">
      <c r="F29897" s="77">
        <v>107132359</v>
      </c>
    </row>
    <row r="29898" spans="6:6">
      <c r="F29898" s="77">
        <v>107132360</v>
      </c>
    </row>
    <row r="29899" spans="6:6">
      <c r="F29899" s="77">
        <v>107132361</v>
      </c>
    </row>
    <row r="29900" spans="6:6">
      <c r="F29900" s="77">
        <v>107132365</v>
      </c>
    </row>
    <row r="29901" spans="6:6">
      <c r="F29901" s="77">
        <v>107132366</v>
      </c>
    </row>
    <row r="29902" spans="6:6">
      <c r="F29902" s="77">
        <v>107132367</v>
      </c>
    </row>
    <row r="29903" spans="6:6">
      <c r="F29903" s="77">
        <v>107132368</v>
      </c>
    </row>
    <row r="29904" spans="6:6">
      <c r="F29904" s="77">
        <v>107132370</v>
      </c>
    </row>
    <row r="29905" spans="6:6">
      <c r="F29905" s="77">
        <v>107132371</v>
      </c>
    </row>
    <row r="29906" spans="6:6">
      <c r="F29906" s="77">
        <v>107132372</v>
      </c>
    </row>
    <row r="29907" spans="6:6">
      <c r="F29907" s="77">
        <v>107132373</v>
      </c>
    </row>
    <row r="29908" spans="6:6">
      <c r="F29908" s="77">
        <v>107132374</v>
      </c>
    </row>
    <row r="29909" spans="6:6">
      <c r="F29909" s="77">
        <v>107132375</v>
      </c>
    </row>
    <row r="29910" spans="6:6">
      <c r="F29910" s="77">
        <v>107132376</v>
      </c>
    </row>
    <row r="29911" spans="6:6">
      <c r="F29911" s="77">
        <v>107132377</v>
      </c>
    </row>
    <row r="29912" spans="6:6">
      <c r="F29912" s="77">
        <v>107132378</v>
      </c>
    </row>
    <row r="29913" spans="6:6">
      <c r="F29913" s="77">
        <v>107132380</v>
      </c>
    </row>
    <row r="29914" spans="6:6">
      <c r="F29914" s="77">
        <v>107132381</v>
      </c>
    </row>
    <row r="29915" spans="6:6">
      <c r="F29915" s="77">
        <v>107132382</v>
      </c>
    </row>
    <row r="29916" spans="6:6">
      <c r="F29916" s="77">
        <v>107132383</v>
      </c>
    </row>
    <row r="29917" spans="6:6">
      <c r="F29917" s="77">
        <v>107132384</v>
      </c>
    </row>
    <row r="29918" spans="6:6">
      <c r="F29918" s="77">
        <v>107132385</v>
      </c>
    </row>
    <row r="29919" spans="6:6">
      <c r="F29919" s="77">
        <v>107132386</v>
      </c>
    </row>
    <row r="29920" spans="6:6">
      <c r="F29920" s="77">
        <v>107132387</v>
      </c>
    </row>
    <row r="29921" spans="6:6">
      <c r="F29921" s="77">
        <v>107132388</v>
      </c>
    </row>
    <row r="29922" spans="6:6">
      <c r="F29922" s="77">
        <v>107132389</v>
      </c>
    </row>
    <row r="29923" spans="6:6">
      <c r="F29923" s="77">
        <v>107132390</v>
      </c>
    </row>
    <row r="29924" spans="6:6">
      <c r="F29924" s="77">
        <v>107132391</v>
      </c>
    </row>
    <row r="29925" spans="6:6">
      <c r="F29925" s="77">
        <v>107132392</v>
      </c>
    </row>
    <row r="29926" spans="6:6">
      <c r="F29926" s="77">
        <v>107132393</v>
      </c>
    </row>
    <row r="29927" spans="6:6">
      <c r="F29927" s="77">
        <v>107132394</v>
      </c>
    </row>
    <row r="29928" spans="6:6">
      <c r="F29928" s="77">
        <v>107132395</v>
      </c>
    </row>
    <row r="29929" spans="6:6">
      <c r="F29929" s="77">
        <v>107132396</v>
      </c>
    </row>
    <row r="29930" spans="6:6">
      <c r="F29930" s="77">
        <v>107132397</v>
      </c>
    </row>
    <row r="29931" spans="6:6">
      <c r="F29931" s="77">
        <v>107132398</v>
      </c>
    </row>
    <row r="29932" spans="6:6">
      <c r="F29932" s="77">
        <v>107132399</v>
      </c>
    </row>
    <row r="29933" spans="6:6">
      <c r="F29933" s="77">
        <v>107132400</v>
      </c>
    </row>
    <row r="29934" spans="6:6">
      <c r="F29934" s="77">
        <v>107132401</v>
      </c>
    </row>
    <row r="29935" spans="6:6">
      <c r="F29935" s="77">
        <v>107132402</v>
      </c>
    </row>
    <row r="29936" spans="6:6">
      <c r="F29936" s="77">
        <v>107132403</v>
      </c>
    </row>
    <row r="29937" spans="6:6">
      <c r="F29937" s="77">
        <v>107132404</v>
      </c>
    </row>
    <row r="29938" spans="6:6">
      <c r="F29938" s="77">
        <v>107132405</v>
      </c>
    </row>
    <row r="29939" spans="6:6">
      <c r="F29939" s="77">
        <v>107132406</v>
      </c>
    </row>
    <row r="29940" spans="6:6">
      <c r="F29940" s="77">
        <v>107132407</v>
      </c>
    </row>
    <row r="29941" spans="6:6">
      <c r="F29941" s="77">
        <v>107132408</v>
      </c>
    </row>
    <row r="29942" spans="6:6">
      <c r="F29942" s="77">
        <v>107132409</v>
      </c>
    </row>
    <row r="29943" spans="6:6">
      <c r="F29943" s="77">
        <v>107132410</v>
      </c>
    </row>
    <row r="29944" spans="6:6">
      <c r="F29944" s="77">
        <v>107132411</v>
      </c>
    </row>
    <row r="29945" spans="6:6">
      <c r="F29945" s="77">
        <v>107132412</v>
      </c>
    </row>
    <row r="29946" spans="6:6">
      <c r="F29946" s="77">
        <v>107132413</v>
      </c>
    </row>
    <row r="29947" spans="6:6">
      <c r="F29947" s="77">
        <v>107132414</v>
      </c>
    </row>
    <row r="29948" spans="6:6">
      <c r="F29948" s="77">
        <v>107132415</v>
      </c>
    </row>
    <row r="29949" spans="6:6">
      <c r="F29949" s="77">
        <v>107132416</v>
      </c>
    </row>
    <row r="29950" spans="6:6">
      <c r="F29950" s="77">
        <v>107132417</v>
      </c>
    </row>
    <row r="29951" spans="6:6">
      <c r="F29951" s="77">
        <v>107132418</v>
      </c>
    </row>
    <row r="29952" spans="6:6">
      <c r="F29952" s="77">
        <v>107132419</v>
      </c>
    </row>
    <row r="29953" spans="6:6">
      <c r="F29953" s="77">
        <v>107132420</v>
      </c>
    </row>
    <row r="29954" spans="6:6">
      <c r="F29954" s="77">
        <v>107132422</v>
      </c>
    </row>
    <row r="29955" spans="6:6">
      <c r="F29955" s="77">
        <v>107132423</v>
      </c>
    </row>
    <row r="29956" spans="6:6">
      <c r="F29956" s="77">
        <v>107132424</v>
      </c>
    </row>
    <row r="29957" spans="6:6">
      <c r="F29957" s="77">
        <v>107132426</v>
      </c>
    </row>
    <row r="29958" spans="6:6">
      <c r="F29958" s="77">
        <v>107132427</v>
      </c>
    </row>
    <row r="29959" spans="6:6">
      <c r="F29959" s="77">
        <v>107132428</v>
      </c>
    </row>
    <row r="29960" spans="6:6">
      <c r="F29960" s="77">
        <v>107132429</v>
      </c>
    </row>
    <row r="29961" spans="6:6">
      <c r="F29961" s="77">
        <v>107132431</v>
      </c>
    </row>
    <row r="29962" spans="6:6">
      <c r="F29962" s="77">
        <v>107132432</v>
      </c>
    </row>
    <row r="29963" spans="6:6">
      <c r="F29963" s="77">
        <v>107132433</v>
      </c>
    </row>
    <row r="29964" spans="6:6">
      <c r="F29964" s="77">
        <v>107132434</v>
      </c>
    </row>
    <row r="29965" spans="6:6">
      <c r="F29965" s="77">
        <v>107132435</v>
      </c>
    </row>
    <row r="29966" spans="6:6">
      <c r="F29966" s="77">
        <v>107132436</v>
      </c>
    </row>
    <row r="29967" spans="6:6">
      <c r="F29967" s="77">
        <v>107132437</v>
      </c>
    </row>
    <row r="29968" spans="6:6">
      <c r="F29968" s="77">
        <v>107132438</v>
      </c>
    </row>
    <row r="29969" spans="6:6">
      <c r="F29969" s="77">
        <v>107132439</v>
      </c>
    </row>
    <row r="29970" spans="6:6">
      <c r="F29970" s="77">
        <v>107132440</v>
      </c>
    </row>
    <row r="29971" spans="6:6">
      <c r="F29971" s="77">
        <v>107132441</v>
      </c>
    </row>
    <row r="29972" spans="6:6">
      <c r="F29972" s="77">
        <v>107132442</v>
      </c>
    </row>
    <row r="29973" spans="6:6">
      <c r="F29973" s="77">
        <v>107132443</v>
      </c>
    </row>
    <row r="29974" spans="6:6">
      <c r="F29974" s="77">
        <v>107132444</v>
      </c>
    </row>
    <row r="29975" spans="6:6">
      <c r="F29975" s="77">
        <v>107132445</v>
      </c>
    </row>
    <row r="29976" spans="6:6">
      <c r="F29976" s="77">
        <v>107132446</v>
      </c>
    </row>
    <row r="29977" spans="6:6">
      <c r="F29977" s="77">
        <v>107132447</v>
      </c>
    </row>
    <row r="29978" spans="6:6">
      <c r="F29978" s="77">
        <v>107132448</v>
      </c>
    </row>
    <row r="29979" spans="6:6">
      <c r="F29979" s="77">
        <v>107132449</v>
      </c>
    </row>
    <row r="29980" spans="6:6">
      <c r="F29980" s="77">
        <v>107132450</v>
      </c>
    </row>
    <row r="29981" spans="6:6">
      <c r="F29981" s="77">
        <v>107132451</v>
      </c>
    </row>
    <row r="29982" spans="6:6">
      <c r="F29982" s="77">
        <v>107132452</v>
      </c>
    </row>
    <row r="29983" spans="6:6">
      <c r="F29983" s="77">
        <v>107132453</v>
      </c>
    </row>
    <row r="29984" spans="6:6">
      <c r="F29984" s="77">
        <v>107132454</v>
      </c>
    </row>
    <row r="29985" spans="6:6">
      <c r="F29985" s="77">
        <v>107132455</v>
      </c>
    </row>
    <row r="29986" spans="6:6">
      <c r="F29986" s="77">
        <v>107132456</v>
      </c>
    </row>
    <row r="29987" spans="6:6">
      <c r="F29987" s="77">
        <v>107132457</v>
      </c>
    </row>
    <row r="29988" spans="6:6">
      <c r="F29988" s="77">
        <v>107132458</v>
      </c>
    </row>
    <row r="29989" spans="6:6">
      <c r="F29989" s="77">
        <v>107132459</v>
      </c>
    </row>
    <row r="29990" spans="6:6">
      <c r="F29990" s="77">
        <v>107132460</v>
      </c>
    </row>
    <row r="29991" spans="6:6">
      <c r="F29991" s="77">
        <v>107132461</v>
      </c>
    </row>
    <row r="29992" spans="6:6">
      <c r="F29992" s="77">
        <v>107132462</v>
      </c>
    </row>
    <row r="29993" spans="6:6">
      <c r="F29993" s="77">
        <v>107132463</v>
      </c>
    </row>
    <row r="29994" spans="6:6">
      <c r="F29994" s="77">
        <v>107132464</v>
      </c>
    </row>
    <row r="29995" spans="6:6">
      <c r="F29995" s="77">
        <v>107132465</v>
      </c>
    </row>
    <row r="29996" spans="6:6">
      <c r="F29996" s="77">
        <v>107132466</v>
      </c>
    </row>
    <row r="29997" spans="6:6">
      <c r="F29997" s="77">
        <v>107132467</v>
      </c>
    </row>
    <row r="29998" spans="6:6">
      <c r="F29998" s="77">
        <v>107132468</v>
      </c>
    </row>
    <row r="29999" spans="6:6">
      <c r="F29999" s="77">
        <v>107132469</v>
      </c>
    </row>
    <row r="30000" spans="6:6">
      <c r="F30000" s="77">
        <v>107132470</v>
      </c>
    </row>
    <row r="30001" spans="6:6">
      <c r="F30001" s="77">
        <v>107132471</v>
      </c>
    </row>
    <row r="30002" spans="6:6">
      <c r="F30002" s="77">
        <v>107132472</v>
      </c>
    </row>
    <row r="30003" spans="6:6">
      <c r="F30003" s="77">
        <v>107132473</v>
      </c>
    </row>
    <row r="30004" spans="6:6">
      <c r="F30004" s="77">
        <v>107132474</v>
      </c>
    </row>
    <row r="30005" spans="6:6">
      <c r="F30005" s="77">
        <v>107132475</v>
      </c>
    </row>
    <row r="30006" spans="6:6">
      <c r="F30006" s="77">
        <v>107132476</v>
      </c>
    </row>
    <row r="30007" spans="6:6">
      <c r="F30007" s="77">
        <v>107132477</v>
      </c>
    </row>
    <row r="30008" spans="6:6">
      <c r="F30008" s="77">
        <v>107132478</v>
      </c>
    </row>
    <row r="30009" spans="6:6">
      <c r="F30009" s="77">
        <v>107132480</v>
      </c>
    </row>
    <row r="30010" spans="6:6">
      <c r="F30010" s="77">
        <v>107132481</v>
      </c>
    </row>
    <row r="30011" spans="6:6">
      <c r="F30011" s="77">
        <v>107132482</v>
      </c>
    </row>
    <row r="30012" spans="6:6">
      <c r="F30012" s="77">
        <v>107132483</v>
      </c>
    </row>
    <row r="30013" spans="6:6">
      <c r="F30013" s="77">
        <v>107132485</v>
      </c>
    </row>
    <row r="30014" spans="6:6">
      <c r="F30014" s="77">
        <v>107132486</v>
      </c>
    </row>
    <row r="30015" spans="6:6">
      <c r="F30015" s="77">
        <v>107132487</v>
      </c>
    </row>
    <row r="30016" spans="6:6">
      <c r="F30016" s="77">
        <v>107132489</v>
      </c>
    </row>
    <row r="30017" spans="6:6">
      <c r="F30017" s="77">
        <v>107132490</v>
      </c>
    </row>
    <row r="30018" spans="6:6">
      <c r="F30018" s="77">
        <v>107132491</v>
      </c>
    </row>
    <row r="30019" spans="6:6">
      <c r="F30019" s="77">
        <v>107132492</v>
      </c>
    </row>
    <row r="30020" spans="6:6">
      <c r="F30020" s="77">
        <v>107132493</v>
      </c>
    </row>
    <row r="30021" spans="6:6">
      <c r="F30021" s="77">
        <v>107132494</v>
      </c>
    </row>
    <row r="30022" spans="6:6">
      <c r="F30022" s="77">
        <v>107132495</v>
      </c>
    </row>
    <row r="30023" spans="6:6">
      <c r="F30023" s="77">
        <v>107132496</v>
      </c>
    </row>
    <row r="30024" spans="6:6">
      <c r="F30024" s="77">
        <v>107132497</v>
      </c>
    </row>
    <row r="30025" spans="6:6">
      <c r="F30025" s="77">
        <v>107132498</v>
      </c>
    </row>
    <row r="30026" spans="6:6">
      <c r="F30026" s="77">
        <v>107132499</v>
      </c>
    </row>
    <row r="30027" spans="6:6">
      <c r="F30027" s="77">
        <v>107132500</v>
      </c>
    </row>
    <row r="30028" spans="6:6">
      <c r="F30028" s="77">
        <v>107132501</v>
      </c>
    </row>
    <row r="30029" spans="6:6">
      <c r="F30029" s="77">
        <v>107132502</v>
      </c>
    </row>
    <row r="30030" spans="6:6">
      <c r="F30030" s="77">
        <v>107132503</v>
      </c>
    </row>
    <row r="30031" spans="6:6">
      <c r="F30031" s="77">
        <v>107132504</v>
      </c>
    </row>
    <row r="30032" spans="6:6">
      <c r="F30032" s="77">
        <v>107132505</v>
      </c>
    </row>
    <row r="30033" spans="6:6">
      <c r="F30033" s="77">
        <v>107132506</v>
      </c>
    </row>
    <row r="30034" spans="6:6">
      <c r="F30034" s="77">
        <v>107132507</v>
      </c>
    </row>
    <row r="30035" spans="6:6">
      <c r="F30035" s="77">
        <v>107132508</v>
      </c>
    </row>
    <row r="30036" spans="6:6">
      <c r="F30036" s="77">
        <v>107132509</v>
      </c>
    </row>
    <row r="30037" spans="6:6">
      <c r="F30037" s="77">
        <v>107132510</v>
      </c>
    </row>
    <row r="30038" spans="6:6">
      <c r="F30038" s="77">
        <v>107132512</v>
      </c>
    </row>
    <row r="30039" spans="6:6">
      <c r="F30039" s="77">
        <v>107132513</v>
      </c>
    </row>
    <row r="30040" spans="6:6">
      <c r="F30040" s="77">
        <v>107132514</v>
      </c>
    </row>
    <row r="30041" spans="6:6">
      <c r="F30041" s="77">
        <v>107132515</v>
      </c>
    </row>
    <row r="30042" spans="6:6">
      <c r="F30042" s="77">
        <v>107132516</v>
      </c>
    </row>
    <row r="30043" spans="6:6">
      <c r="F30043" s="77">
        <v>107132517</v>
      </c>
    </row>
    <row r="30044" spans="6:6">
      <c r="F30044" s="77">
        <v>107132518</v>
      </c>
    </row>
    <row r="30045" spans="6:6">
      <c r="F30045" s="77">
        <v>107132519</v>
      </c>
    </row>
    <row r="30046" spans="6:6">
      <c r="F30046" s="77">
        <v>107132520</v>
      </c>
    </row>
    <row r="30047" spans="6:6">
      <c r="F30047" s="77">
        <v>107132521</v>
      </c>
    </row>
    <row r="30048" spans="6:6">
      <c r="F30048" s="77">
        <v>107132522</v>
      </c>
    </row>
    <row r="30049" spans="6:6">
      <c r="F30049" s="77">
        <v>107132523</v>
      </c>
    </row>
    <row r="30050" spans="6:6">
      <c r="F30050" s="77">
        <v>107132524</v>
      </c>
    </row>
    <row r="30051" spans="6:6">
      <c r="F30051" s="77">
        <v>107132525</v>
      </c>
    </row>
    <row r="30052" spans="6:6">
      <c r="F30052" s="77">
        <v>107132528</v>
      </c>
    </row>
    <row r="30053" spans="6:6">
      <c r="F30053" s="77">
        <v>107132529</v>
      </c>
    </row>
    <row r="30054" spans="6:6">
      <c r="F30054" s="77">
        <v>107132530</v>
      </c>
    </row>
    <row r="30055" spans="6:6">
      <c r="F30055" s="77">
        <v>107132531</v>
      </c>
    </row>
    <row r="30056" spans="6:6">
      <c r="F30056" s="77">
        <v>107132532</v>
      </c>
    </row>
    <row r="30057" spans="6:6">
      <c r="F30057" s="77">
        <v>107132534</v>
      </c>
    </row>
    <row r="30058" spans="6:6">
      <c r="F30058" s="77">
        <v>107132535</v>
      </c>
    </row>
    <row r="30059" spans="6:6">
      <c r="F30059" s="77">
        <v>107132536</v>
      </c>
    </row>
    <row r="30060" spans="6:6">
      <c r="F30060" s="77">
        <v>107132537</v>
      </c>
    </row>
    <row r="30061" spans="6:6">
      <c r="F30061" s="77">
        <v>107132539</v>
      </c>
    </row>
    <row r="30062" spans="6:6">
      <c r="F30062" s="77">
        <v>107132540</v>
      </c>
    </row>
    <row r="30063" spans="6:6">
      <c r="F30063" s="77">
        <v>107132542</v>
      </c>
    </row>
    <row r="30064" spans="6:6">
      <c r="F30064" s="77">
        <v>107132543</v>
      </c>
    </row>
    <row r="30065" spans="6:6">
      <c r="F30065" s="77">
        <v>107132544</v>
      </c>
    </row>
    <row r="30066" spans="6:6">
      <c r="F30066" s="77">
        <v>107132546</v>
      </c>
    </row>
    <row r="30067" spans="6:6">
      <c r="F30067" s="77">
        <v>107132547</v>
      </c>
    </row>
    <row r="30068" spans="6:6">
      <c r="F30068" s="77">
        <v>107132548</v>
      </c>
    </row>
    <row r="30069" spans="6:6">
      <c r="F30069" s="77">
        <v>107132549</v>
      </c>
    </row>
    <row r="30070" spans="6:6">
      <c r="F30070" s="77">
        <v>107132550</v>
      </c>
    </row>
    <row r="30071" spans="6:6">
      <c r="F30071" s="77">
        <v>107132551</v>
      </c>
    </row>
    <row r="30072" spans="6:6">
      <c r="F30072" s="77">
        <v>107132552</v>
      </c>
    </row>
    <row r="30073" spans="6:6">
      <c r="F30073" s="77">
        <v>107132554</v>
      </c>
    </row>
    <row r="30074" spans="6:6">
      <c r="F30074" s="77">
        <v>107132556</v>
      </c>
    </row>
    <row r="30075" spans="6:6">
      <c r="F30075" s="77">
        <v>107132557</v>
      </c>
    </row>
    <row r="30076" spans="6:6">
      <c r="F30076" s="77">
        <v>107132558</v>
      </c>
    </row>
    <row r="30077" spans="6:6">
      <c r="F30077" s="77">
        <v>107132559</v>
      </c>
    </row>
    <row r="30078" spans="6:6">
      <c r="F30078" s="77">
        <v>107132560</v>
      </c>
    </row>
    <row r="30079" spans="6:6">
      <c r="F30079" s="77">
        <v>107132562</v>
      </c>
    </row>
    <row r="30080" spans="6:6">
      <c r="F30080" s="77">
        <v>107132563</v>
      </c>
    </row>
    <row r="30081" spans="6:6">
      <c r="F30081" s="77">
        <v>107132564</v>
      </c>
    </row>
    <row r="30082" spans="6:6">
      <c r="F30082" s="77">
        <v>107132565</v>
      </c>
    </row>
    <row r="30083" spans="6:6">
      <c r="F30083" s="77">
        <v>107132566</v>
      </c>
    </row>
    <row r="30084" spans="6:6">
      <c r="F30084" s="77">
        <v>107132567</v>
      </c>
    </row>
    <row r="30085" spans="6:6">
      <c r="F30085" s="77">
        <v>107132568</v>
      </c>
    </row>
    <row r="30086" spans="6:6">
      <c r="F30086" s="77">
        <v>107132569</v>
      </c>
    </row>
    <row r="30087" spans="6:6">
      <c r="F30087" s="77">
        <v>107132570</v>
      </c>
    </row>
    <row r="30088" spans="6:6">
      <c r="F30088" s="77">
        <v>107132571</v>
      </c>
    </row>
    <row r="30089" spans="6:6">
      <c r="F30089" s="77">
        <v>107132573</v>
      </c>
    </row>
    <row r="30090" spans="6:6">
      <c r="F30090" s="77">
        <v>107132574</v>
      </c>
    </row>
    <row r="30091" spans="6:6">
      <c r="F30091" s="77">
        <v>107132575</v>
      </c>
    </row>
    <row r="30092" spans="6:6">
      <c r="F30092" s="77">
        <v>107132577</v>
      </c>
    </row>
    <row r="30093" spans="6:6">
      <c r="F30093" s="77">
        <v>107132578</v>
      </c>
    </row>
    <row r="30094" spans="6:6">
      <c r="F30094" s="77">
        <v>107132579</v>
      </c>
    </row>
    <row r="30095" spans="6:6">
      <c r="F30095" s="77">
        <v>107132581</v>
      </c>
    </row>
    <row r="30096" spans="6:6">
      <c r="F30096" s="77">
        <v>107132582</v>
      </c>
    </row>
    <row r="30097" spans="6:6">
      <c r="F30097" s="77">
        <v>107132583</v>
      </c>
    </row>
    <row r="30098" spans="6:6">
      <c r="F30098" s="77">
        <v>107132584</v>
      </c>
    </row>
    <row r="30099" spans="6:6">
      <c r="F30099" s="77">
        <v>107132585</v>
      </c>
    </row>
    <row r="30100" spans="6:6">
      <c r="F30100" s="77">
        <v>107132586</v>
      </c>
    </row>
    <row r="30101" spans="6:6">
      <c r="F30101" s="77">
        <v>107132587</v>
      </c>
    </row>
    <row r="30102" spans="6:6">
      <c r="F30102" s="77">
        <v>107132588</v>
      </c>
    </row>
    <row r="30103" spans="6:6">
      <c r="F30103" s="77">
        <v>107132589</v>
      </c>
    </row>
    <row r="30104" spans="6:6">
      <c r="F30104" s="77">
        <v>107132590</v>
      </c>
    </row>
    <row r="30105" spans="6:6">
      <c r="F30105" s="77">
        <v>107132591</v>
      </c>
    </row>
    <row r="30106" spans="6:6">
      <c r="F30106" s="77">
        <v>107132593</v>
      </c>
    </row>
    <row r="30107" spans="6:6">
      <c r="F30107" s="77">
        <v>107132594</v>
      </c>
    </row>
    <row r="30108" spans="6:6">
      <c r="F30108" s="77">
        <v>107132595</v>
      </c>
    </row>
    <row r="30109" spans="6:6">
      <c r="F30109" s="77">
        <v>107132596</v>
      </c>
    </row>
    <row r="30110" spans="6:6">
      <c r="F30110" s="77">
        <v>107132600</v>
      </c>
    </row>
    <row r="30111" spans="6:6">
      <c r="F30111" s="77">
        <v>107132603</v>
      </c>
    </row>
    <row r="30112" spans="6:6">
      <c r="F30112" s="77">
        <v>107132604</v>
      </c>
    </row>
    <row r="30113" spans="6:6">
      <c r="F30113" s="77">
        <v>107132606</v>
      </c>
    </row>
    <row r="30114" spans="6:6">
      <c r="F30114" s="77">
        <v>107132607</v>
      </c>
    </row>
    <row r="30115" spans="6:6">
      <c r="F30115" s="77">
        <v>107132608</v>
      </c>
    </row>
    <row r="30116" spans="6:6">
      <c r="F30116" s="77">
        <v>107132609</v>
      </c>
    </row>
    <row r="30117" spans="6:6">
      <c r="F30117" s="77">
        <v>107132610</v>
      </c>
    </row>
    <row r="30118" spans="6:6">
      <c r="F30118" s="77">
        <v>107132611</v>
      </c>
    </row>
    <row r="30119" spans="6:6">
      <c r="F30119" s="77">
        <v>107132612</v>
      </c>
    </row>
    <row r="30120" spans="6:6">
      <c r="F30120" s="77">
        <v>107132614</v>
      </c>
    </row>
    <row r="30121" spans="6:6">
      <c r="F30121" s="77">
        <v>107132615</v>
      </c>
    </row>
    <row r="30122" spans="6:6">
      <c r="F30122" s="77">
        <v>107132616</v>
      </c>
    </row>
    <row r="30123" spans="6:6">
      <c r="F30123" s="77">
        <v>107132617</v>
      </c>
    </row>
    <row r="30124" spans="6:6">
      <c r="F30124" s="77">
        <v>107132618</v>
      </c>
    </row>
    <row r="30125" spans="6:6">
      <c r="F30125" s="77">
        <v>107132619</v>
      </c>
    </row>
    <row r="30126" spans="6:6">
      <c r="F30126" s="77">
        <v>107132620</v>
      </c>
    </row>
    <row r="30127" spans="6:6">
      <c r="F30127" s="77">
        <v>107132621</v>
      </c>
    </row>
    <row r="30128" spans="6:6">
      <c r="F30128" s="77">
        <v>107132622</v>
      </c>
    </row>
    <row r="30129" spans="6:6">
      <c r="F30129" s="77">
        <v>107132623</v>
      </c>
    </row>
    <row r="30130" spans="6:6">
      <c r="F30130" s="77">
        <v>107132624</v>
      </c>
    </row>
    <row r="30131" spans="6:6">
      <c r="F30131" s="77">
        <v>107132625</v>
      </c>
    </row>
    <row r="30132" spans="6:6">
      <c r="F30132" s="77">
        <v>107132626</v>
      </c>
    </row>
    <row r="30133" spans="6:6">
      <c r="F30133" s="77">
        <v>107132627</v>
      </c>
    </row>
    <row r="30134" spans="6:6">
      <c r="F30134" s="77">
        <v>107132628</v>
      </c>
    </row>
    <row r="30135" spans="6:6">
      <c r="F30135" s="77">
        <v>107132629</v>
      </c>
    </row>
    <row r="30136" spans="6:6">
      <c r="F30136" s="77">
        <v>107132630</v>
      </c>
    </row>
    <row r="30137" spans="6:6">
      <c r="F30137" s="77">
        <v>107132633</v>
      </c>
    </row>
    <row r="30138" spans="6:6">
      <c r="F30138" s="77">
        <v>107132634</v>
      </c>
    </row>
    <row r="30139" spans="6:6">
      <c r="F30139" s="77">
        <v>107132635</v>
      </c>
    </row>
    <row r="30140" spans="6:6">
      <c r="F30140" s="77">
        <v>107132636</v>
      </c>
    </row>
    <row r="30141" spans="6:6">
      <c r="F30141" s="77">
        <v>107132637</v>
      </c>
    </row>
    <row r="30142" spans="6:6">
      <c r="F30142" s="77">
        <v>107132638</v>
      </c>
    </row>
    <row r="30143" spans="6:6">
      <c r="F30143" s="77">
        <v>107132639</v>
      </c>
    </row>
    <row r="30144" spans="6:6">
      <c r="F30144" s="77">
        <v>107132640</v>
      </c>
    </row>
    <row r="30145" spans="6:6">
      <c r="F30145" s="77">
        <v>107132641</v>
      </c>
    </row>
    <row r="30146" spans="6:6">
      <c r="F30146" s="77">
        <v>107132642</v>
      </c>
    </row>
    <row r="30147" spans="6:6">
      <c r="F30147" s="77">
        <v>107132643</v>
      </c>
    </row>
    <row r="30148" spans="6:6">
      <c r="F30148" s="77">
        <v>107132644</v>
      </c>
    </row>
    <row r="30149" spans="6:6">
      <c r="F30149" s="77">
        <v>107132645</v>
      </c>
    </row>
    <row r="30150" spans="6:6">
      <c r="F30150" s="77">
        <v>107132646</v>
      </c>
    </row>
    <row r="30151" spans="6:6">
      <c r="F30151" s="77">
        <v>107132647</v>
      </c>
    </row>
    <row r="30152" spans="6:6">
      <c r="F30152" s="77">
        <v>107132648</v>
      </c>
    </row>
    <row r="30153" spans="6:6">
      <c r="F30153" s="77">
        <v>107132649</v>
      </c>
    </row>
    <row r="30154" spans="6:6">
      <c r="F30154" s="77">
        <v>107132650</v>
      </c>
    </row>
    <row r="30155" spans="6:6">
      <c r="F30155" s="77">
        <v>107132652</v>
      </c>
    </row>
    <row r="30156" spans="6:6">
      <c r="F30156" s="77">
        <v>107132653</v>
      </c>
    </row>
    <row r="30157" spans="6:6">
      <c r="F30157" s="77">
        <v>107132654</v>
      </c>
    </row>
    <row r="30158" spans="6:6">
      <c r="F30158" s="77">
        <v>107132655</v>
      </c>
    </row>
    <row r="30159" spans="6:6">
      <c r="F30159" s="77">
        <v>107132656</v>
      </c>
    </row>
    <row r="30160" spans="6:6">
      <c r="F30160" s="77">
        <v>107132657</v>
      </c>
    </row>
    <row r="30161" spans="6:6">
      <c r="F30161" s="77">
        <v>107132658</v>
      </c>
    </row>
    <row r="30162" spans="6:6">
      <c r="F30162" s="77">
        <v>107132659</v>
      </c>
    </row>
    <row r="30163" spans="6:6">
      <c r="F30163" s="77">
        <v>107132660</v>
      </c>
    </row>
    <row r="30164" spans="6:6">
      <c r="F30164" s="77">
        <v>107132661</v>
      </c>
    </row>
    <row r="30165" spans="6:6">
      <c r="F30165" s="77">
        <v>107132662</v>
      </c>
    </row>
    <row r="30166" spans="6:6">
      <c r="F30166" s="77">
        <v>107132663</v>
      </c>
    </row>
    <row r="30167" spans="6:6">
      <c r="F30167" s="77">
        <v>107132664</v>
      </c>
    </row>
    <row r="30168" spans="6:6">
      <c r="F30168" s="77">
        <v>107132665</v>
      </c>
    </row>
    <row r="30169" spans="6:6">
      <c r="F30169" s="77">
        <v>107132666</v>
      </c>
    </row>
    <row r="30170" spans="6:6">
      <c r="F30170" s="77">
        <v>107132667</v>
      </c>
    </row>
    <row r="30171" spans="6:6">
      <c r="F30171" s="77">
        <v>107132668</v>
      </c>
    </row>
    <row r="30172" spans="6:6">
      <c r="F30172" s="77">
        <v>107132670</v>
      </c>
    </row>
    <row r="30173" spans="6:6">
      <c r="F30173" s="77">
        <v>107132671</v>
      </c>
    </row>
    <row r="30174" spans="6:6">
      <c r="F30174" s="77">
        <v>107132672</v>
      </c>
    </row>
    <row r="30175" spans="6:6">
      <c r="F30175" s="77">
        <v>107132673</v>
      </c>
    </row>
    <row r="30176" spans="6:6">
      <c r="F30176" s="77">
        <v>107132674</v>
      </c>
    </row>
    <row r="30177" spans="6:6">
      <c r="F30177" s="77">
        <v>107132675</v>
      </c>
    </row>
    <row r="30178" spans="6:6">
      <c r="F30178" s="77">
        <v>107132676</v>
      </c>
    </row>
    <row r="30179" spans="6:6">
      <c r="F30179" s="77">
        <v>107132678</v>
      </c>
    </row>
    <row r="30180" spans="6:6">
      <c r="F30180" s="77">
        <v>107132679</v>
      </c>
    </row>
    <row r="30181" spans="6:6">
      <c r="F30181" s="77">
        <v>107132680</v>
      </c>
    </row>
    <row r="30182" spans="6:6">
      <c r="F30182" s="77">
        <v>107132681</v>
      </c>
    </row>
    <row r="30183" spans="6:6">
      <c r="F30183" s="77">
        <v>107132682</v>
      </c>
    </row>
    <row r="30184" spans="6:6">
      <c r="F30184" s="77">
        <v>107132683</v>
      </c>
    </row>
    <row r="30185" spans="6:6">
      <c r="F30185" s="77">
        <v>107132686</v>
      </c>
    </row>
    <row r="30186" spans="6:6">
      <c r="F30186" s="77">
        <v>107132687</v>
      </c>
    </row>
    <row r="30187" spans="6:6">
      <c r="F30187" s="77">
        <v>107132688</v>
      </c>
    </row>
    <row r="30188" spans="6:6">
      <c r="F30188" s="77">
        <v>107132689</v>
      </c>
    </row>
    <row r="30189" spans="6:6">
      <c r="F30189" s="77">
        <v>107132690</v>
      </c>
    </row>
    <row r="30190" spans="6:6">
      <c r="F30190" s="77">
        <v>107132691</v>
      </c>
    </row>
    <row r="30191" spans="6:6">
      <c r="F30191" s="77">
        <v>107132692</v>
      </c>
    </row>
    <row r="30192" spans="6:6">
      <c r="F30192" s="77">
        <v>107132693</v>
      </c>
    </row>
    <row r="30193" spans="6:6">
      <c r="F30193" s="77">
        <v>107132694</v>
      </c>
    </row>
    <row r="30194" spans="6:6">
      <c r="F30194" s="77">
        <v>107132695</v>
      </c>
    </row>
    <row r="30195" spans="6:6">
      <c r="F30195" s="77">
        <v>107132696</v>
      </c>
    </row>
    <row r="30196" spans="6:6">
      <c r="F30196" s="77">
        <v>107132697</v>
      </c>
    </row>
    <row r="30197" spans="6:6">
      <c r="F30197" s="77">
        <v>107132698</v>
      </c>
    </row>
    <row r="30198" spans="6:6">
      <c r="F30198" s="77">
        <v>107132700</v>
      </c>
    </row>
    <row r="30199" spans="6:6">
      <c r="F30199" s="77">
        <v>107132702</v>
      </c>
    </row>
    <row r="30200" spans="6:6">
      <c r="F30200" s="77">
        <v>107132703</v>
      </c>
    </row>
    <row r="30201" spans="6:6">
      <c r="F30201" s="77">
        <v>107132704</v>
      </c>
    </row>
    <row r="30202" spans="6:6">
      <c r="F30202" s="77">
        <v>107132705</v>
      </c>
    </row>
    <row r="30203" spans="6:6">
      <c r="F30203" s="77">
        <v>107132706</v>
      </c>
    </row>
    <row r="30204" spans="6:6">
      <c r="F30204" s="77">
        <v>107132707</v>
      </c>
    </row>
    <row r="30205" spans="6:6">
      <c r="F30205" s="77">
        <v>107132708</v>
      </c>
    </row>
    <row r="30206" spans="6:6">
      <c r="F30206" s="77">
        <v>107132709</v>
      </c>
    </row>
    <row r="30207" spans="6:6">
      <c r="F30207" s="77">
        <v>107132710</v>
      </c>
    </row>
    <row r="30208" spans="6:6">
      <c r="F30208" s="77">
        <v>107132711</v>
      </c>
    </row>
    <row r="30209" spans="6:6">
      <c r="F30209" s="77">
        <v>107132712</v>
      </c>
    </row>
    <row r="30210" spans="6:6">
      <c r="F30210" s="77">
        <v>107132713</v>
      </c>
    </row>
    <row r="30211" spans="6:6">
      <c r="F30211" s="77">
        <v>107132714</v>
      </c>
    </row>
    <row r="30212" spans="6:6">
      <c r="F30212" s="77">
        <v>107132715</v>
      </c>
    </row>
    <row r="30213" spans="6:6">
      <c r="F30213" s="77">
        <v>107132716</v>
      </c>
    </row>
    <row r="30214" spans="6:6">
      <c r="F30214" s="77">
        <v>107132717</v>
      </c>
    </row>
    <row r="30215" spans="6:6">
      <c r="F30215" s="77">
        <v>107132718</v>
      </c>
    </row>
    <row r="30216" spans="6:6">
      <c r="F30216" s="77">
        <v>107132719</v>
      </c>
    </row>
    <row r="30217" spans="6:6">
      <c r="F30217" s="77">
        <v>107132721</v>
      </c>
    </row>
    <row r="30218" spans="6:6">
      <c r="F30218" s="77">
        <v>107132722</v>
      </c>
    </row>
    <row r="30219" spans="6:6">
      <c r="F30219" s="77">
        <v>107132723</v>
      </c>
    </row>
    <row r="30220" spans="6:6">
      <c r="F30220" s="77">
        <v>107132724</v>
      </c>
    </row>
    <row r="30221" spans="6:6">
      <c r="F30221" s="77">
        <v>107132726</v>
      </c>
    </row>
    <row r="30222" spans="6:6">
      <c r="F30222" s="77">
        <v>107132727</v>
      </c>
    </row>
    <row r="30223" spans="6:6">
      <c r="F30223" s="77">
        <v>107132731</v>
      </c>
    </row>
    <row r="30224" spans="6:6">
      <c r="F30224" s="77">
        <v>107132732</v>
      </c>
    </row>
    <row r="30225" spans="6:6">
      <c r="F30225" s="77">
        <v>107132733</v>
      </c>
    </row>
    <row r="30226" spans="6:6">
      <c r="F30226" s="77">
        <v>107132734</v>
      </c>
    </row>
    <row r="30227" spans="6:6">
      <c r="F30227" s="77">
        <v>107132735</v>
      </c>
    </row>
    <row r="30228" spans="6:6">
      <c r="F30228" s="77">
        <v>107132736</v>
      </c>
    </row>
    <row r="30229" spans="6:6">
      <c r="F30229" s="77">
        <v>107132737</v>
      </c>
    </row>
    <row r="30230" spans="6:6">
      <c r="F30230" s="77">
        <v>107132738</v>
      </c>
    </row>
    <row r="30231" spans="6:6">
      <c r="F30231" s="77">
        <v>107132739</v>
      </c>
    </row>
    <row r="30232" spans="6:6">
      <c r="F30232" s="77">
        <v>107132740</v>
      </c>
    </row>
    <row r="30233" spans="6:6">
      <c r="F30233" s="77">
        <v>107132741</v>
      </c>
    </row>
    <row r="30234" spans="6:6">
      <c r="F30234" s="77">
        <v>107132742</v>
      </c>
    </row>
    <row r="30235" spans="6:6">
      <c r="F30235" s="77">
        <v>107132744</v>
      </c>
    </row>
    <row r="30236" spans="6:6">
      <c r="F30236" s="77">
        <v>107132745</v>
      </c>
    </row>
    <row r="30237" spans="6:6">
      <c r="F30237" s="77">
        <v>107132746</v>
      </c>
    </row>
    <row r="30238" spans="6:6">
      <c r="F30238" s="77">
        <v>107132748</v>
      </c>
    </row>
    <row r="30239" spans="6:6">
      <c r="F30239" s="77">
        <v>107132749</v>
      </c>
    </row>
    <row r="30240" spans="6:6">
      <c r="F30240" s="77">
        <v>107132751</v>
      </c>
    </row>
    <row r="30241" spans="6:6">
      <c r="F30241" s="77">
        <v>107132752</v>
      </c>
    </row>
    <row r="30242" spans="6:6">
      <c r="F30242" s="77">
        <v>107132753</v>
      </c>
    </row>
    <row r="30243" spans="6:6">
      <c r="F30243" s="77">
        <v>107132754</v>
      </c>
    </row>
    <row r="30244" spans="6:6">
      <c r="F30244" s="77">
        <v>107132755</v>
      </c>
    </row>
    <row r="30245" spans="6:6">
      <c r="F30245" s="77">
        <v>107132756</v>
      </c>
    </row>
    <row r="30246" spans="6:6">
      <c r="F30246" s="77">
        <v>107132757</v>
      </c>
    </row>
    <row r="30247" spans="6:6">
      <c r="F30247" s="77">
        <v>107132758</v>
      </c>
    </row>
    <row r="30248" spans="6:6">
      <c r="F30248" s="77">
        <v>107132759</v>
      </c>
    </row>
    <row r="30249" spans="6:6">
      <c r="F30249" s="77">
        <v>107132760</v>
      </c>
    </row>
    <row r="30250" spans="6:6">
      <c r="F30250" s="77">
        <v>107132761</v>
      </c>
    </row>
    <row r="30251" spans="6:6">
      <c r="F30251" s="77">
        <v>107132762</v>
      </c>
    </row>
    <row r="30252" spans="6:6">
      <c r="F30252" s="77">
        <v>107132763</v>
      </c>
    </row>
    <row r="30253" spans="6:6">
      <c r="F30253" s="77">
        <v>107132764</v>
      </c>
    </row>
    <row r="30254" spans="6:6">
      <c r="F30254" s="77">
        <v>107132765</v>
      </c>
    </row>
    <row r="30255" spans="6:6">
      <c r="F30255" s="77">
        <v>107132766</v>
      </c>
    </row>
    <row r="30256" spans="6:6">
      <c r="F30256" s="77">
        <v>107132767</v>
      </c>
    </row>
    <row r="30257" spans="6:6">
      <c r="F30257" s="77">
        <v>107132768</v>
      </c>
    </row>
    <row r="30258" spans="6:6">
      <c r="F30258" s="77">
        <v>107132769</v>
      </c>
    </row>
    <row r="30259" spans="6:6">
      <c r="F30259" s="77">
        <v>107132770</v>
      </c>
    </row>
    <row r="30260" spans="6:6">
      <c r="F30260" s="77">
        <v>107132771</v>
      </c>
    </row>
    <row r="30261" spans="6:6">
      <c r="F30261" s="77">
        <v>107132772</v>
      </c>
    </row>
    <row r="30262" spans="6:6">
      <c r="F30262" s="77">
        <v>107132773</v>
      </c>
    </row>
    <row r="30263" spans="6:6">
      <c r="F30263" s="77">
        <v>107132774</v>
      </c>
    </row>
    <row r="30264" spans="6:6">
      <c r="F30264" s="77">
        <v>107132775</v>
      </c>
    </row>
    <row r="30265" spans="6:6">
      <c r="F30265" s="77">
        <v>107132776</v>
      </c>
    </row>
    <row r="30266" spans="6:6">
      <c r="F30266" s="77">
        <v>107132778</v>
      </c>
    </row>
    <row r="30267" spans="6:6">
      <c r="F30267" s="77">
        <v>107132779</v>
      </c>
    </row>
    <row r="30268" spans="6:6">
      <c r="F30268" s="77">
        <v>107132780</v>
      </c>
    </row>
    <row r="30269" spans="6:6">
      <c r="F30269" s="77">
        <v>107132781</v>
      </c>
    </row>
    <row r="30270" spans="6:6">
      <c r="F30270" s="77">
        <v>107132782</v>
      </c>
    </row>
    <row r="30271" spans="6:6">
      <c r="F30271" s="77">
        <v>107132783</v>
      </c>
    </row>
    <row r="30272" spans="6:6">
      <c r="F30272" s="77">
        <v>107132784</v>
      </c>
    </row>
    <row r="30273" spans="6:6">
      <c r="F30273" s="77">
        <v>107132785</v>
      </c>
    </row>
    <row r="30274" spans="6:6">
      <c r="F30274" s="77">
        <v>107132787</v>
      </c>
    </row>
    <row r="30275" spans="6:6">
      <c r="F30275" s="77">
        <v>107132790</v>
      </c>
    </row>
    <row r="30276" spans="6:6">
      <c r="F30276" s="77">
        <v>107132791</v>
      </c>
    </row>
    <row r="30277" spans="6:6">
      <c r="F30277" s="77">
        <v>107132792</v>
      </c>
    </row>
    <row r="30278" spans="6:6">
      <c r="F30278" s="77">
        <v>107132793</v>
      </c>
    </row>
    <row r="30279" spans="6:6">
      <c r="F30279" s="77">
        <v>107132794</v>
      </c>
    </row>
    <row r="30280" spans="6:6">
      <c r="F30280" s="77">
        <v>107132796</v>
      </c>
    </row>
    <row r="30281" spans="6:6">
      <c r="F30281" s="77">
        <v>107132797</v>
      </c>
    </row>
    <row r="30282" spans="6:6">
      <c r="F30282" s="77">
        <v>107132798</v>
      </c>
    </row>
    <row r="30283" spans="6:6">
      <c r="F30283" s="77">
        <v>107132799</v>
      </c>
    </row>
    <row r="30284" spans="6:6">
      <c r="F30284" s="77">
        <v>107132801</v>
      </c>
    </row>
    <row r="30285" spans="6:6">
      <c r="F30285" s="77">
        <v>107132802</v>
      </c>
    </row>
    <row r="30286" spans="6:6">
      <c r="F30286" s="77">
        <v>107132803</v>
      </c>
    </row>
    <row r="30287" spans="6:6">
      <c r="F30287" s="77">
        <v>107132804</v>
      </c>
    </row>
    <row r="30288" spans="6:6">
      <c r="F30288" s="77">
        <v>107132805</v>
      </c>
    </row>
    <row r="30289" spans="6:6">
      <c r="F30289" s="77">
        <v>107132806</v>
      </c>
    </row>
    <row r="30290" spans="6:6">
      <c r="F30290" s="77">
        <v>107132807</v>
      </c>
    </row>
    <row r="30291" spans="6:6">
      <c r="F30291" s="77">
        <v>107132808</v>
      </c>
    </row>
    <row r="30292" spans="6:6">
      <c r="F30292" s="77">
        <v>107132809</v>
      </c>
    </row>
    <row r="30293" spans="6:6">
      <c r="F30293" s="77">
        <v>107132810</v>
      </c>
    </row>
    <row r="30294" spans="6:6">
      <c r="F30294" s="77">
        <v>107132811</v>
      </c>
    </row>
    <row r="30295" spans="6:6">
      <c r="F30295" s="77">
        <v>107132812</v>
      </c>
    </row>
    <row r="30296" spans="6:6">
      <c r="F30296" s="77">
        <v>107132813</v>
      </c>
    </row>
    <row r="30297" spans="6:6">
      <c r="F30297" s="77">
        <v>107132814</v>
      </c>
    </row>
    <row r="30298" spans="6:6">
      <c r="F30298" s="77">
        <v>107132816</v>
      </c>
    </row>
    <row r="30299" spans="6:6">
      <c r="F30299" s="77">
        <v>107132817</v>
      </c>
    </row>
    <row r="30300" spans="6:6">
      <c r="F30300" s="77">
        <v>107132818</v>
      </c>
    </row>
    <row r="30301" spans="6:6">
      <c r="F30301" s="77">
        <v>107132819</v>
      </c>
    </row>
    <row r="30302" spans="6:6">
      <c r="F30302" s="77">
        <v>107132820</v>
      </c>
    </row>
    <row r="30303" spans="6:6">
      <c r="F30303" s="77">
        <v>107132821</v>
      </c>
    </row>
    <row r="30304" spans="6:6">
      <c r="F30304" s="77">
        <v>107132823</v>
      </c>
    </row>
    <row r="30305" spans="6:6">
      <c r="F30305" s="77">
        <v>107132824</v>
      </c>
    </row>
    <row r="30306" spans="6:6">
      <c r="F30306" s="77">
        <v>107132826</v>
      </c>
    </row>
    <row r="30307" spans="6:6">
      <c r="F30307" s="77">
        <v>107132828</v>
      </c>
    </row>
    <row r="30308" spans="6:6">
      <c r="F30308" s="77">
        <v>107132829</v>
      </c>
    </row>
    <row r="30309" spans="6:6">
      <c r="F30309" s="77">
        <v>107132830</v>
      </c>
    </row>
    <row r="30310" spans="6:6">
      <c r="F30310" s="77">
        <v>107132831</v>
      </c>
    </row>
    <row r="30311" spans="6:6">
      <c r="F30311" s="77">
        <v>107132832</v>
      </c>
    </row>
    <row r="30312" spans="6:6">
      <c r="F30312" s="77">
        <v>107132833</v>
      </c>
    </row>
    <row r="30313" spans="6:6">
      <c r="F30313" s="77">
        <v>107132834</v>
      </c>
    </row>
    <row r="30314" spans="6:6">
      <c r="F30314" s="77">
        <v>107132835</v>
      </c>
    </row>
    <row r="30315" spans="6:6">
      <c r="F30315" s="77">
        <v>107132836</v>
      </c>
    </row>
    <row r="30316" spans="6:6">
      <c r="F30316" s="77">
        <v>107132837</v>
      </c>
    </row>
    <row r="30317" spans="6:6">
      <c r="F30317" s="77">
        <v>107132838</v>
      </c>
    </row>
    <row r="30318" spans="6:6">
      <c r="F30318" s="77">
        <v>107132839</v>
      </c>
    </row>
    <row r="30319" spans="6:6">
      <c r="F30319" s="77">
        <v>107132840</v>
      </c>
    </row>
    <row r="30320" spans="6:6">
      <c r="F30320" s="77">
        <v>107132841</v>
      </c>
    </row>
    <row r="30321" spans="6:6">
      <c r="F30321" s="77">
        <v>107132842</v>
      </c>
    </row>
    <row r="30322" spans="6:6">
      <c r="F30322" s="77">
        <v>107132843</v>
      </c>
    </row>
    <row r="30323" spans="6:6">
      <c r="F30323" s="77">
        <v>107132844</v>
      </c>
    </row>
    <row r="30324" spans="6:6">
      <c r="F30324" s="77">
        <v>107132845</v>
      </c>
    </row>
    <row r="30325" spans="6:6">
      <c r="F30325" s="77">
        <v>107132846</v>
      </c>
    </row>
    <row r="30326" spans="6:6">
      <c r="F30326" s="77">
        <v>107132847</v>
      </c>
    </row>
    <row r="30327" spans="6:6">
      <c r="F30327" s="77">
        <v>107132848</v>
      </c>
    </row>
    <row r="30328" spans="6:6">
      <c r="F30328" s="77">
        <v>107132849</v>
      </c>
    </row>
    <row r="30329" spans="6:6">
      <c r="F30329" s="77">
        <v>107132850</v>
      </c>
    </row>
    <row r="30330" spans="6:6">
      <c r="F30330" s="77">
        <v>107132851</v>
      </c>
    </row>
    <row r="30331" spans="6:6">
      <c r="F30331" s="77">
        <v>107132852</v>
      </c>
    </row>
    <row r="30332" spans="6:6">
      <c r="F30332" s="77">
        <v>107132853</v>
      </c>
    </row>
    <row r="30333" spans="6:6">
      <c r="F30333" s="77">
        <v>107132854</v>
      </c>
    </row>
    <row r="30334" spans="6:6">
      <c r="F30334" s="77">
        <v>107132855</v>
      </c>
    </row>
    <row r="30335" spans="6:6">
      <c r="F30335" s="77">
        <v>107132856</v>
      </c>
    </row>
    <row r="30336" spans="6:6">
      <c r="F30336" s="77">
        <v>107132857</v>
      </c>
    </row>
    <row r="30337" spans="6:6">
      <c r="F30337" s="77">
        <v>107132858</v>
      </c>
    </row>
    <row r="30338" spans="6:6">
      <c r="F30338" s="77">
        <v>107132859</v>
      </c>
    </row>
    <row r="30339" spans="6:6">
      <c r="F30339" s="77">
        <v>107132860</v>
      </c>
    </row>
    <row r="30340" spans="6:6">
      <c r="F30340" s="77">
        <v>107132861</v>
      </c>
    </row>
    <row r="30341" spans="6:6">
      <c r="F30341" s="77">
        <v>107132862</v>
      </c>
    </row>
    <row r="30342" spans="6:6">
      <c r="F30342" s="77">
        <v>107132863</v>
      </c>
    </row>
    <row r="30343" spans="6:6">
      <c r="F30343" s="77">
        <v>107132866</v>
      </c>
    </row>
    <row r="30344" spans="6:6">
      <c r="F30344" s="77">
        <v>107132867</v>
      </c>
    </row>
    <row r="30345" spans="6:6">
      <c r="F30345" s="77">
        <v>107132868</v>
      </c>
    </row>
    <row r="30346" spans="6:6">
      <c r="F30346" s="77">
        <v>107132869</v>
      </c>
    </row>
    <row r="30347" spans="6:6">
      <c r="F30347" s="77">
        <v>107132870</v>
      </c>
    </row>
    <row r="30348" spans="6:6">
      <c r="F30348" s="77">
        <v>107132871</v>
      </c>
    </row>
    <row r="30349" spans="6:6">
      <c r="F30349" s="77">
        <v>107132872</v>
      </c>
    </row>
    <row r="30350" spans="6:6">
      <c r="F30350" s="77">
        <v>107132873</v>
      </c>
    </row>
    <row r="30351" spans="6:6">
      <c r="F30351" s="77">
        <v>107132874</v>
      </c>
    </row>
    <row r="30352" spans="6:6">
      <c r="F30352" s="77">
        <v>107132875</v>
      </c>
    </row>
    <row r="30353" spans="6:6">
      <c r="F30353" s="77">
        <v>107132876</v>
      </c>
    </row>
    <row r="30354" spans="6:6">
      <c r="F30354" s="77">
        <v>107132877</v>
      </c>
    </row>
    <row r="30355" spans="6:6">
      <c r="F30355" s="77">
        <v>107132878</v>
      </c>
    </row>
    <row r="30356" spans="6:6">
      <c r="F30356" s="77">
        <v>107132879</v>
      </c>
    </row>
    <row r="30357" spans="6:6">
      <c r="F30357" s="77">
        <v>107132880</v>
      </c>
    </row>
    <row r="30358" spans="6:6">
      <c r="F30358" s="77">
        <v>107132881</v>
      </c>
    </row>
    <row r="30359" spans="6:6">
      <c r="F30359" s="77">
        <v>107132882</v>
      </c>
    </row>
    <row r="30360" spans="6:6">
      <c r="F30360" s="77">
        <v>107132883</v>
      </c>
    </row>
    <row r="30361" spans="6:6">
      <c r="F30361" s="77">
        <v>107132884</v>
      </c>
    </row>
    <row r="30362" spans="6:6">
      <c r="F30362" s="77">
        <v>107132885</v>
      </c>
    </row>
    <row r="30363" spans="6:6">
      <c r="F30363" s="77">
        <v>107132886</v>
      </c>
    </row>
    <row r="30364" spans="6:6">
      <c r="F30364" s="77">
        <v>107132887</v>
      </c>
    </row>
    <row r="30365" spans="6:6">
      <c r="F30365" s="77">
        <v>107132888</v>
      </c>
    </row>
    <row r="30366" spans="6:6">
      <c r="F30366" s="77">
        <v>107132889</v>
      </c>
    </row>
    <row r="30367" spans="6:6">
      <c r="F30367" s="77">
        <v>107132890</v>
      </c>
    </row>
    <row r="30368" spans="6:6">
      <c r="F30368" s="77">
        <v>107132892</v>
      </c>
    </row>
    <row r="30369" spans="6:6">
      <c r="F30369" s="77">
        <v>107132894</v>
      </c>
    </row>
    <row r="30370" spans="6:6">
      <c r="F30370" s="77">
        <v>107132895</v>
      </c>
    </row>
    <row r="30371" spans="6:6">
      <c r="F30371" s="77">
        <v>107132896</v>
      </c>
    </row>
    <row r="30372" spans="6:6">
      <c r="F30372" s="77">
        <v>107132897</v>
      </c>
    </row>
    <row r="30373" spans="6:6">
      <c r="F30373" s="77">
        <v>107132898</v>
      </c>
    </row>
    <row r="30374" spans="6:6">
      <c r="F30374" s="77">
        <v>107132899</v>
      </c>
    </row>
    <row r="30375" spans="6:6">
      <c r="F30375" s="77">
        <v>107132900</v>
      </c>
    </row>
    <row r="30376" spans="6:6">
      <c r="F30376" s="77">
        <v>107132901</v>
      </c>
    </row>
    <row r="30377" spans="6:6">
      <c r="F30377" s="77">
        <v>107132902</v>
      </c>
    </row>
    <row r="30378" spans="6:6">
      <c r="F30378" s="77">
        <v>107132903</v>
      </c>
    </row>
    <row r="30379" spans="6:6">
      <c r="F30379" s="77">
        <v>107132904</v>
      </c>
    </row>
    <row r="30380" spans="6:6">
      <c r="F30380" s="77">
        <v>107132905</v>
      </c>
    </row>
    <row r="30381" spans="6:6">
      <c r="F30381" s="77">
        <v>107132907</v>
      </c>
    </row>
    <row r="30382" spans="6:6">
      <c r="F30382" s="77">
        <v>107132908</v>
      </c>
    </row>
    <row r="30383" spans="6:6">
      <c r="F30383" s="77">
        <v>107132909</v>
      </c>
    </row>
    <row r="30384" spans="6:6">
      <c r="F30384" s="77">
        <v>107132911</v>
      </c>
    </row>
    <row r="30385" spans="6:6">
      <c r="F30385" s="77">
        <v>107132912</v>
      </c>
    </row>
    <row r="30386" spans="6:6">
      <c r="F30386" s="77">
        <v>107132913</v>
      </c>
    </row>
    <row r="30387" spans="6:6">
      <c r="F30387" s="77">
        <v>107132914</v>
      </c>
    </row>
    <row r="30388" spans="6:6">
      <c r="F30388" s="77">
        <v>107132915</v>
      </c>
    </row>
    <row r="30389" spans="6:6">
      <c r="F30389" s="77">
        <v>107132916</v>
      </c>
    </row>
    <row r="30390" spans="6:6">
      <c r="F30390" s="77">
        <v>107132917</v>
      </c>
    </row>
    <row r="30391" spans="6:6">
      <c r="F30391" s="77">
        <v>107132918</v>
      </c>
    </row>
    <row r="30392" spans="6:6">
      <c r="F30392" s="77">
        <v>107132919</v>
      </c>
    </row>
    <row r="30393" spans="6:6">
      <c r="F30393" s="77">
        <v>107132920</v>
      </c>
    </row>
    <row r="30394" spans="6:6">
      <c r="F30394" s="77">
        <v>107132921</v>
      </c>
    </row>
    <row r="30395" spans="6:6">
      <c r="F30395" s="77">
        <v>107132922</v>
      </c>
    </row>
    <row r="30396" spans="6:6">
      <c r="F30396" s="77">
        <v>107132923</v>
      </c>
    </row>
    <row r="30397" spans="6:6">
      <c r="F30397" s="77">
        <v>107132924</v>
      </c>
    </row>
    <row r="30398" spans="6:6">
      <c r="F30398" s="77">
        <v>107132925</v>
      </c>
    </row>
    <row r="30399" spans="6:6">
      <c r="F30399" s="77">
        <v>107132926</v>
      </c>
    </row>
    <row r="30400" spans="6:6">
      <c r="F30400" s="77">
        <v>107132927</v>
      </c>
    </row>
    <row r="30401" spans="6:6">
      <c r="F30401" s="77">
        <v>107132928</v>
      </c>
    </row>
    <row r="30402" spans="6:6">
      <c r="F30402" s="77">
        <v>107132929</v>
      </c>
    </row>
    <row r="30403" spans="6:6">
      <c r="F30403" s="77">
        <v>107132930</v>
      </c>
    </row>
    <row r="30404" spans="6:6">
      <c r="F30404" s="77">
        <v>107132931</v>
      </c>
    </row>
    <row r="30405" spans="6:6">
      <c r="F30405" s="77">
        <v>107132932</v>
      </c>
    </row>
    <row r="30406" spans="6:6">
      <c r="F30406" s="77">
        <v>107132933</v>
      </c>
    </row>
    <row r="30407" spans="6:6">
      <c r="F30407" s="77">
        <v>107132934</v>
      </c>
    </row>
    <row r="30408" spans="6:6">
      <c r="F30408" s="77">
        <v>107132935</v>
      </c>
    </row>
    <row r="30409" spans="6:6">
      <c r="F30409" s="77">
        <v>107132936</v>
      </c>
    </row>
    <row r="30410" spans="6:6">
      <c r="F30410" s="77">
        <v>107132937</v>
      </c>
    </row>
    <row r="30411" spans="6:6">
      <c r="F30411" s="77">
        <v>107132938</v>
      </c>
    </row>
    <row r="30412" spans="6:6">
      <c r="F30412" s="77">
        <v>107132939</v>
      </c>
    </row>
    <row r="30413" spans="6:6">
      <c r="F30413" s="77">
        <v>107132940</v>
      </c>
    </row>
    <row r="30414" spans="6:6">
      <c r="F30414" s="77">
        <v>107132941</v>
      </c>
    </row>
    <row r="30415" spans="6:6">
      <c r="F30415" s="77">
        <v>107132942</v>
      </c>
    </row>
    <row r="30416" spans="6:6">
      <c r="F30416" s="77">
        <v>107132943</v>
      </c>
    </row>
    <row r="30417" spans="6:6">
      <c r="F30417" s="77">
        <v>107132944</v>
      </c>
    </row>
    <row r="30418" spans="6:6">
      <c r="F30418" s="77">
        <v>107132945</v>
      </c>
    </row>
    <row r="30419" spans="6:6">
      <c r="F30419" s="77">
        <v>107132946</v>
      </c>
    </row>
    <row r="30420" spans="6:6">
      <c r="F30420" s="77">
        <v>107132947</v>
      </c>
    </row>
    <row r="30421" spans="6:6">
      <c r="F30421" s="77">
        <v>107132948</v>
      </c>
    </row>
    <row r="30422" spans="6:6">
      <c r="F30422" s="77">
        <v>107132949</v>
      </c>
    </row>
    <row r="30423" spans="6:6">
      <c r="F30423" s="77">
        <v>107132950</v>
      </c>
    </row>
    <row r="30424" spans="6:6">
      <c r="F30424" s="77">
        <v>107132952</v>
      </c>
    </row>
    <row r="30425" spans="6:6">
      <c r="F30425" s="77">
        <v>107132953</v>
      </c>
    </row>
    <row r="30426" spans="6:6">
      <c r="F30426" s="77">
        <v>107132954</v>
      </c>
    </row>
    <row r="30427" spans="6:6">
      <c r="F30427" s="77">
        <v>107132955</v>
      </c>
    </row>
    <row r="30428" spans="6:6">
      <c r="F30428" s="77">
        <v>107132956</v>
      </c>
    </row>
    <row r="30429" spans="6:6">
      <c r="F30429" s="77">
        <v>107132958</v>
      </c>
    </row>
    <row r="30430" spans="6:6">
      <c r="F30430" s="77">
        <v>107132959</v>
      </c>
    </row>
    <row r="30431" spans="6:6">
      <c r="F30431" s="77">
        <v>107132960</v>
      </c>
    </row>
    <row r="30432" spans="6:6">
      <c r="F30432" s="77">
        <v>107132961</v>
      </c>
    </row>
    <row r="30433" spans="6:6">
      <c r="F30433" s="77">
        <v>107132962</v>
      </c>
    </row>
    <row r="30434" spans="6:6">
      <c r="F30434" s="77">
        <v>107132963</v>
      </c>
    </row>
    <row r="30435" spans="6:6">
      <c r="F30435" s="77">
        <v>107132964</v>
      </c>
    </row>
    <row r="30436" spans="6:6">
      <c r="F30436" s="77">
        <v>107132965</v>
      </c>
    </row>
    <row r="30437" spans="6:6">
      <c r="F30437" s="77">
        <v>107132966</v>
      </c>
    </row>
    <row r="30438" spans="6:6">
      <c r="F30438" s="77">
        <v>107132967</v>
      </c>
    </row>
    <row r="30439" spans="6:6">
      <c r="F30439" s="77">
        <v>107132968</v>
      </c>
    </row>
    <row r="30440" spans="6:6">
      <c r="F30440" s="77">
        <v>107132969</v>
      </c>
    </row>
    <row r="30441" spans="6:6">
      <c r="F30441" s="77">
        <v>107132970</v>
      </c>
    </row>
    <row r="30442" spans="6:6">
      <c r="F30442" s="77">
        <v>107132971</v>
      </c>
    </row>
    <row r="30443" spans="6:6">
      <c r="F30443" s="77">
        <v>107132972</v>
      </c>
    </row>
    <row r="30444" spans="6:6">
      <c r="F30444" s="77">
        <v>107132977</v>
      </c>
    </row>
    <row r="30445" spans="6:6">
      <c r="F30445" s="77">
        <v>107132978</v>
      </c>
    </row>
    <row r="30446" spans="6:6">
      <c r="F30446" s="77">
        <v>107132979</v>
      </c>
    </row>
    <row r="30447" spans="6:6">
      <c r="F30447" s="77">
        <v>107132980</v>
      </c>
    </row>
    <row r="30448" spans="6:6">
      <c r="F30448" s="77">
        <v>107132981</v>
      </c>
    </row>
    <row r="30449" spans="6:6">
      <c r="F30449" s="77">
        <v>107132982</v>
      </c>
    </row>
    <row r="30450" spans="6:6">
      <c r="F30450" s="77">
        <v>107132983</v>
      </c>
    </row>
    <row r="30451" spans="6:6">
      <c r="F30451" s="77">
        <v>107132984</v>
      </c>
    </row>
    <row r="30452" spans="6:6">
      <c r="F30452" s="77">
        <v>107132985</v>
      </c>
    </row>
    <row r="30453" spans="6:6">
      <c r="F30453" s="77">
        <v>107132986</v>
      </c>
    </row>
    <row r="30454" spans="6:6">
      <c r="F30454" s="77">
        <v>107132987</v>
      </c>
    </row>
    <row r="30455" spans="6:6">
      <c r="F30455" s="77">
        <v>107132988</v>
      </c>
    </row>
    <row r="30456" spans="6:6">
      <c r="F30456" s="77">
        <v>107132989</v>
      </c>
    </row>
    <row r="30457" spans="6:6">
      <c r="F30457" s="77">
        <v>107132990</v>
      </c>
    </row>
    <row r="30458" spans="6:6">
      <c r="F30458" s="77">
        <v>107132991</v>
      </c>
    </row>
    <row r="30459" spans="6:6">
      <c r="F30459" s="77">
        <v>107132992</v>
      </c>
    </row>
    <row r="30460" spans="6:6">
      <c r="F30460" s="77">
        <v>107132993</v>
      </c>
    </row>
    <row r="30461" spans="6:6">
      <c r="F30461" s="77">
        <v>107132994</v>
      </c>
    </row>
    <row r="30462" spans="6:6">
      <c r="F30462" s="77">
        <v>107132995</v>
      </c>
    </row>
    <row r="30463" spans="6:6">
      <c r="F30463" s="77">
        <v>107132996</v>
      </c>
    </row>
    <row r="30464" spans="6:6">
      <c r="F30464" s="77">
        <v>107132997</v>
      </c>
    </row>
    <row r="30465" spans="6:6">
      <c r="F30465" s="77">
        <v>107132998</v>
      </c>
    </row>
    <row r="30466" spans="6:6">
      <c r="F30466" s="77">
        <v>107132999</v>
      </c>
    </row>
    <row r="30467" spans="6:6">
      <c r="F30467" s="77">
        <v>107133000</v>
      </c>
    </row>
    <row r="30468" spans="6:6">
      <c r="F30468" s="77">
        <v>107133001</v>
      </c>
    </row>
    <row r="30469" spans="6:6">
      <c r="F30469" s="77">
        <v>107133002</v>
      </c>
    </row>
    <row r="30470" spans="6:6">
      <c r="F30470" s="77">
        <v>107133003</v>
      </c>
    </row>
    <row r="30471" spans="6:6">
      <c r="F30471" s="77">
        <v>107133004</v>
      </c>
    </row>
    <row r="30472" spans="6:6">
      <c r="F30472" s="77">
        <v>107133005</v>
      </c>
    </row>
    <row r="30473" spans="6:6">
      <c r="F30473" s="77">
        <v>107133006</v>
      </c>
    </row>
    <row r="30474" spans="6:6">
      <c r="F30474" s="77">
        <v>107133007</v>
      </c>
    </row>
    <row r="30475" spans="6:6">
      <c r="F30475" s="77">
        <v>107133008</v>
      </c>
    </row>
    <row r="30476" spans="6:6">
      <c r="F30476" s="77">
        <v>107133009</v>
      </c>
    </row>
    <row r="30477" spans="6:6">
      <c r="F30477" s="77">
        <v>107133010</v>
      </c>
    </row>
    <row r="30478" spans="6:6">
      <c r="F30478" s="77">
        <v>107133011</v>
      </c>
    </row>
    <row r="30479" spans="6:6">
      <c r="F30479" s="77">
        <v>107133012</v>
      </c>
    </row>
    <row r="30480" spans="6:6">
      <c r="F30480" s="77">
        <v>107133013</v>
      </c>
    </row>
    <row r="30481" spans="6:6">
      <c r="F30481" s="77">
        <v>107133015</v>
      </c>
    </row>
    <row r="30482" spans="6:6">
      <c r="F30482" s="77">
        <v>107133016</v>
      </c>
    </row>
    <row r="30483" spans="6:6">
      <c r="F30483" s="77">
        <v>107133017</v>
      </c>
    </row>
    <row r="30484" spans="6:6">
      <c r="F30484" s="77">
        <v>107133018</v>
      </c>
    </row>
    <row r="30485" spans="6:6">
      <c r="F30485" s="77">
        <v>107133019</v>
      </c>
    </row>
    <row r="30486" spans="6:6">
      <c r="F30486" s="77">
        <v>107133020</v>
      </c>
    </row>
    <row r="30487" spans="6:6">
      <c r="F30487" s="77">
        <v>107133021</v>
      </c>
    </row>
    <row r="30488" spans="6:6">
      <c r="F30488" s="77">
        <v>107133022</v>
      </c>
    </row>
    <row r="30489" spans="6:6">
      <c r="F30489" s="77">
        <v>107133023</v>
      </c>
    </row>
    <row r="30490" spans="6:6">
      <c r="F30490" s="77">
        <v>107133024</v>
      </c>
    </row>
    <row r="30491" spans="6:6">
      <c r="F30491" s="77">
        <v>107133025</v>
      </c>
    </row>
    <row r="30492" spans="6:6">
      <c r="F30492" s="77">
        <v>107133026</v>
      </c>
    </row>
    <row r="30493" spans="6:6">
      <c r="F30493" s="77">
        <v>107133027</v>
      </c>
    </row>
    <row r="30494" spans="6:6">
      <c r="F30494" s="77">
        <v>107133028</v>
      </c>
    </row>
    <row r="30495" spans="6:6">
      <c r="F30495" s="77">
        <v>107133030</v>
      </c>
    </row>
    <row r="30496" spans="6:6">
      <c r="F30496" s="77">
        <v>107133032</v>
      </c>
    </row>
    <row r="30497" spans="6:6">
      <c r="F30497" s="77">
        <v>107133033</v>
      </c>
    </row>
    <row r="30498" spans="6:6">
      <c r="F30498" s="77">
        <v>107133034</v>
      </c>
    </row>
    <row r="30499" spans="6:6">
      <c r="F30499" s="77">
        <v>107133035</v>
      </c>
    </row>
    <row r="30500" spans="6:6">
      <c r="F30500" s="77">
        <v>107133036</v>
      </c>
    </row>
    <row r="30501" spans="6:6">
      <c r="F30501" s="77">
        <v>107133037</v>
      </c>
    </row>
    <row r="30502" spans="6:6">
      <c r="F30502" s="77">
        <v>107133039</v>
      </c>
    </row>
    <row r="30503" spans="6:6">
      <c r="F30503" s="77">
        <v>107133040</v>
      </c>
    </row>
    <row r="30504" spans="6:6">
      <c r="F30504" s="77">
        <v>107133041</v>
      </c>
    </row>
    <row r="30505" spans="6:6">
      <c r="F30505" s="77">
        <v>107133042</v>
      </c>
    </row>
    <row r="30506" spans="6:6">
      <c r="F30506" s="77">
        <v>107133044</v>
      </c>
    </row>
    <row r="30507" spans="6:6">
      <c r="F30507" s="77">
        <v>107133045</v>
      </c>
    </row>
    <row r="30508" spans="6:6">
      <c r="F30508" s="77">
        <v>107133046</v>
      </c>
    </row>
    <row r="30509" spans="6:6">
      <c r="F30509" s="77">
        <v>107133048</v>
      </c>
    </row>
    <row r="30510" spans="6:6">
      <c r="F30510" s="77">
        <v>107133049</v>
      </c>
    </row>
    <row r="30511" spans="6:6">
      <c r="F30511" s="77">
        <v>107133050</v>
      </c>
    </row>
    <row r="30512" spans="6:6">
      <c r="F30512" s="77">
        <v>107133051</v>
      </c>
    </row>
    <row r="30513" spans="6:6">
      <c r="F30513" s="77">
        <v>107133052</v>
      </c>
    </row>
    <row r="30514" spans="6:6">
      <c r="F30514" s="77">
        <v>107133053</v>
      </c>
    </row>
    <row r="30515" spans="6:6">
      <c r="F30515" s="77">
        <v>107133054</v>
      </c>
    </row>
    <row r="30516" spans="6:6">
      <c r="F30516" s="77">
        <v>107133056</v>
      </c>
    </row>
    <row r="30517" spans="6:6">
      <c r="F30517" s="77">
        <v>107133057</v>
      </c>
    </row>
    <row r="30518" spans="6:6">
      <c r="F30518" s="77">
        <v>107133058</v>
      </c>
    </row>
    <row r="30519" spans="6:6">
      <c r="F30519" s="77">
        <v>107133059</v>
      </c>
    </row>
    <row r="30520" spans="6:6">
      <c r="F30520" s="77">
        <v>107133060</v>
      </c>
    </row>
    <row r="30521" spans="6:6">
      <c r="F30521" s="77">
        <v>107133062</v>
      </c>
    </row>
    <row r="30522" spans="6:6">
      <c r="F30522" s="77">
        <v>107133063</v>
      </c>
    </row>
    <row r="30523" spans="6:6">
      <c r="F30523" s="77">
        <v>107133064</v>
      </c>
    </row>
    <row r="30524" spans="6:6">
      <c r="F30524" s="77">
        <v>107133066</v>
      </c>
    </row>
    <row r="30525" spans="6:6">
      <c r="F30525" s="77">
        <v>107133068</v>
      </c>
    </row>
    <row r="30526" spans="6:6">
      <c r="F30526" s="77">
        <v>107133069</v>
      </c>
    </row>
    <row r="30527" spans="6:6">
      <c r="F30527" s="77">
        <v>107133071</v>
      </c>
    </row>
    <row r="30528" spans="6:6">
      <c r="F30528" s="77">
        <v>107133073</v>
      </c>
    </row>
    <row r="30529" spans="6:6">
      <c r="F30529" s="77">
        <v>107133074</v>
      </c>
    </row>
    <row r="30530" spans="6:6">
      <c r="F30530" s="77">
        <v>107133075</v>
      </c>
    </row>
    <row r="30531" spans="6:6">
      <c r="F30531" s="77">
        <v>107133076</v>
      </c>
    </row>
    <row r="30532" spans="6:6">
      <c r="F30532" s="77">
        <v>107133077</v>
      </c>
    </row>
    <row r="30533" spans="6:6">
      <c r="F30533" s="77">
        <v>107133078</v>
      </c>
    </row>
    <row r="30534" spans="6:6">
      <c r="F30534" s="77">
        <v>107133079</v>
      </c>
    </row>
    <row r="30535" spans="6:6">
      <c r="F30535" s="77">
        <v>107133080</v>
      </c>
    </row>
    <row r="30536" spans="6:6">
      <c r="F30536" s="77">
        <v>107133081</v>
      </c>
    </row>
    <row r="30537" spans="6:6">
      <c r="F30537" s="77">
        <v>107133082</v>
      </c>
    </row>
    <row r="30538" spans="6:6">
      <c r="F30538" s="77">
        <v>107133083</v>
      </c>
    </row>
    <row r="30539" spans="6:6">
      <c r="F30539" s="77">
        <v>107133085</v>
      </c>
    </row>
    <row r="30540" spans="6:6">
      <c r="F30540" s="77">
        <v>107133086</v>
      </c>
    </row>
    <row r="30541" spans="6:6">
      <c r="F30541" s="77">
        <v>107133087</v>
      </c>
    </row>
    <row r="30542" spans="6:6">
      <c r="F30542" s="77">
        <v>107133088</v>
      </c>
    </row>
    <row r="30543" spans="6:6">
      <c r="F30543" s="77">
        <v>107133089</v>
      </c>
    </row>
    <row r="30544" spans="6:6">
      <c r="F30544" s="77">
        <v>107133090</v>
      </c>
    </row>
    <row r="30545" spans="6:6">
      <c r="F30545" s="77">
        <v>107133091</v>
      </c>
    </row>
    <row r="30546" spans="6:6">
      <c r="F30546" s="77">
        <v>107133094</v>
      </c>
    </row>
    <row r="30547" spans="6:6">
      <c r="F30547" s="77">
        <v>107133095</v>
      </c>
    </row>
    <row r="30548" spans="6:6">
      <c r="F30548" s="77">
        <v>107133096</v>
      </c>
    </row>
    <row r="30549" spans="6:6">
      <c r="F30549" s="77">
        <v>107133097</v>
      </c>
    </row>
    <row r="30550" spans="6:6">
      <c r="F30550" s="77">
        <v>107133098</v>
      </c>
    </row>
    <row r="30551" spans="6:6">
      <c r="F30551" s="77">
        <v>107133099</v>
      </c>
    </row>
    <row r="30552" spans="6:6">
      <c r="F30552" s="77">
        <v>107133100</v>
      </c>
    </row>
    <row r="30553" spans="6:6">
      <c r="F30553" s="77">
        <v>107133101</v>
      </c>
    </row>
    <row r="30554" spans="6:6">
      <c r="F30554" s="77">
        <v>107133102</v>
      </c>
    </row>
    <row r="30555" spans="6:6">
      <c r="F30555" s="77">
        <v>107133103</v>
      </c>
    </row>
    <row r="30556" spans="6:6">
      <c r="F30556" s="77">
        <v>107133104</v>
      </c>
    </row>
    <row r="30557" spans="6:6">
      <c r="F30557" s="77">
        <v>107133105</v>
      </c>
    </row>
    <row r="30558" spans="6:6">
      <c r="F30558" s="77">
        <v>107133106</v>
      </c>
    </row>
    <row r="30559" spans="6:6">
      <c r="F30559" s="77">
        <v>107133107</v>
      </c>
    </row>
    <row r="30560" spans="6:6">
      <c r="F30560" s="77">
        <v>107133108</v>
      </c>
    </row>
    <row r="30561" spans="6:6">
      <c r="F30561" s="77">
        <v>107133109</v>
      </c>
    </row>
    <row r="30562" spans="6:6">
      <c r="F30562" s="77">
        <v>107133110</v>
      </c>
    </row>
    <row r="30563" spans="6:6">
      <c r="F30563" s="77">
        <v>107133111</v>
      </c>
    </row>
    <row r="30564" spans="6:6">
      <c r="F30564" s="77">
        <v>107133112</v>
      </c>
    </row>
    <row r="30565" spans="6:6">
      <c r="F30565" s="77">
        <v>107133113</v>
      </c>
    </row>
    <row r="30566" spans="6:6">
      <c r="F30566" s="77">
        <v>107133114</v>
      </c>
    </row>
    <row r="30567" spans="6:6">
      <c r="F30567" s="77">
        <v>107133116</v>
      </c>
    </row>
    <row r="30568" spans="6:6">
      <c r="F30568" s="77">
        <v>107133117</v>
      </c>
    </row>
    <row r="30569" spans="6:6">
      <c r="F30569" s="77">
        <v>107133118</v>
      </c>
    </row>
    <row r="30570" spans="6:6">
      <c r="F30570" s="77">
        <v>107133119</v>
      </c>
    </row>
    <row r="30571" spans="6:6">
      <c r="F30571" s="77">
        <v>107133121</v>
      </c>
    </row>
    <row r="30572" spans="6:6">
      <c r="F30572" s="77">
        <v>107133122</v>
      </c>
    </row>
    <row r="30573" spans="6:6">
      <c r="F30573" s="77">
        <v>107133123</v>
      </c>
    </row>
    <row r="30574" spans="6:6">
      <c r="F30574" s="77">
        <v>107133124</v>
      </c>
    </row>
    <row r="30575" spans="6:6">
      <c r="F30575" s="77">
        <v>107133125</v>
      </c>
    </row>
    <row r="30576" spans="6:6">
      <c r="F30576" s="77">
        <v>107133126</v>
      </c>
    </row>
    <row r="30577" spans="6:6">
      <c r="F30577" s="77">
        <v>107133127</v>
      </c>
    </row>
    <row r="30578" spans="6:6">
      <c r="F30578" s="77">
        <v>107133128</v>
      </c>
    </row>
    <row r="30579" spans="6:6">
      <c r="F30579" s="77">
        <v>107133129</v>
      </c>
    </row>
    <row r="30580" spans="6:6">
      <c r="F30580" s="77">
        <v>107133130</v>
      </c>
    </row>
    <row r="30581" spans="6:6">
      <c r="F30581" s="77">
        <v>107133131</v>
      </c>
    </row>
    <row r="30582" spans="6:6">
      <c r="F30582" s="77">
        <v>107133132</v>
      </c>
    </row>
    <row r="30583" spans="6:6">
      <c r="F30583" s="77">
        <v>107133133</v>
      </c>
    </row>
    <row r="30584" spans="6:6">
      <c r="F30584" s="77">
        <v>107133134</v>
      </c>
    </row>
    <row r="30585" spans="6:6">
      <c r="F30585" s="77">
        <v>107133135</v>
      </c>
    </row>
    <row r="30586" spans="6:6">
      <c r="F30586" s="77">
        <v>107133136</v>
      </c>
    </row>
    <row r="30587" spans="6:6">
      <c r="F30587" s="77">
        <v>107133137</v>
      </c>
    </row>
    <row r="30588" spans="6:6">
      <c r="F30588" s="77">
        <v>107133138</v>
      </c>
    </row>
    <row r="30589" spans="6:6">
      <c r="F30589" s="77">
        <v>107133139</v>
      </c>
    </row>
    <row r="30590" spans="6:6">
      <c r="F30590" s="77">
        <v>107133140</v>
      </c>
    </row>
    <row r="30591" spans="6:6">
      <c r="F30591" s="77">
        <v>107133141</v>
      </c>
    </row>
    <row r="30592" spans="6:6">
      <c r="F30592" s="77">
        <v>107133142</v>
      </c>
    </row>
    <row r="30593" spans="6:6">
      <c r="F30593" s="77">
        <v>107133143</v>
      </c>
    </row>
    <row r="30594" spans="6:6">
      <c r="F30594" s="77">
        <v>107133144</v>
      </c>
    </row>
    <row r="30595" spans="6:6">
      <c r="F30595" s="77">
        <v>107133147</v>
      </c>
    </row>
    <row r="30596" spans="6:6">
      <c r="F30596" s="77">
        <v>107133148</v>
      </c>
    </row>
    <row r="30597" spans="6:6">
      <c r="F30597" s="77">
        <v>107133149</v>
      </c>
    </row>
    <row r="30598" spans="6:6">
      <c r="F30598" s="77">
        <v>107133150</v>
      </c>
    </row>
    <row r="30599" spans="6:6">
      <c r="F30599" s="77">
        <v>107133151</v>
      </c>
    </row>
    <row r="30600" spans="6:6">
      <c r="F30600" s="77">
        <v>107133152</v>
      </c>
    </row>
    <row r="30601" spans="6:6">
      <c r="F30601" s="77">
        <v>107133153</v>
      </c>
    </row>
    <row r="30602" spans="6:6">
      <c r="F30602" s="77">
        <v>107133154</v>
      </c>
    </row>
    <row r="30603" spans="6:6">
      <c r="F30603" s="77">
        <v>107133155</v>
      </c>
    </row>
    <row r="30604" spans="6:6">
      <c r="F30604" s="77">
        <v>107133156</v>
      </c>
    </row>
    <row r="30605" spans="6:6">
      <c r="F30605" s="77">
        <v>107133157</v>
      </c>
    </row>
    <row r="30606" spans="6:6">
      <c r="F30606" s="77">
        <v>107133158</v>
      </c>
    </row>
    <row r="30607" spans="6:6">
      <c r="F30607" s="77">
        <v>107133159</v>
      </c>
    </row>
    <row r="30608" spans="6:6">
      <c r="F30608" s="77">
        <v>107133160</v>
      </c>
    </row>
    <row r="30609" spans="6:6">
      <c r="F30609" s="77">
        <v>107133161</v>
      </c>
    </row>
    <row r="30610" spans="6:6">
      <c r="F30610" s="77">
        <v>107133162</v>
      </c>
    </row>
    <row r="30611" spans="6:6">
      <c r="F30611" s="77">
        <v>107133163</v>
      </c>
    </row>
    <row r="30612" spans="6:6">
      <c r="F30612" s="77">
        <v>107133164</v>
      </c>
    </row>
    <row r="30613" spans="6:6">
      <c r="F30613" s="77">
        <v>107133165</v>
      </c>
    </row>
    <row r="30614" spans="6:6">
      <c r="F30614" s="77">
        <v>107133166</v>
      </c>
    </row>
    <row r="30615" spans="6:6">
      <c r="F30615" s="77">
        <v>107133167</v>
      </c>
    </row>
    <row r="30616" spans="6:6">
      <c r="F30616" s="77">
        <v>107133168</v>
      </c>
    </row>
    <row r="30617" spans="6:6">
      <c r="F30617" s="77">
        <v>107133169</v>
      </c>
    </row>
    <row r="30618" spans="6:6">
      <c r="F30618" s="77">
        <v>107133170</v>
      </c>
    </row>
    <row r="30619" spans="6:6">
      <c r="F30619" s="77">
        <v>107133171</v>
      </c>
    </row>
    <row r="30620" spans="6:6">
      <c r="F30620" s="77">
        <v>107133172</v>
      </c>
    </row>
    <row r="30621" spans="6:6">
      <c r="F30621" s="77">
        <v>107133173</v>
      </c>
    </row>
    <row r="30622" spans="6:6">
      <c r="F30622" s="77">
        <v>107133174</v>
      </c>
    </row>
    <row r="30623" spans="6:6">
      <c r="F30623" s="77">
        <v>107133175</v>
      </c>
    </row>
    <row r="30624" spans="6:6">
      <c r="F30624" s="77">
        <v>107133176</v>
      </c>
    </row>
    <row r="30625" spans="6:6">
      <c r="F30625" s="77">
        <v>107133177</v>
      </c>
    </row>
    <row r="30626" spans="6:6">
      <c r="F30626" s="77">
        <v>107133178</v>
      </c>
    </row>
    <row r="30627" spans="6:6">
      <c r="F30627" s="77">
        <v>107133179</v>
      </c>
    </row>
    <row r="30628" spans="6:6">
      <c r="F30628" s="77">
        <v>107133180</v>
      </c>
    </row>
    <row r="30629" spans="6:6">
      <c r="F30629" s="77">
        <v>107133181</v>
      </c>
    </row>
    <row r="30630" spans="6:6">
      <c r="F30630" s="77">
        <v>107133182</v>
      </c>
    </row>
    <row r="30631" spans="6:6">
      <c r="F30631" s="77">
        <v>107133183</v>
      </c>
    </row>
    <row r="30632" spans="6:6">
      <c r="F30632" s="77">
        <v>107133184</v>
      </c>
    </row>
    <row r="30633" spans="6:6">
      <c r="F30633" s="77">
        <v>107133185</v>
      </c>
    </row>
    <row r="30634" spans="6:6">
      <c r="F30634" s="77">
        <v>107133186</v>
      </c>
    </row>
    <row r="30635" spans="6:6">
      <c r="F30635" s="77">
        <v>107133187</v>
      </c>
    </row>
    <row r="30636" spans="6:6">
      <c r="F30636" s="77">
        <v>107133188</v>
      </c>
    </row>
    <row r="30637" spans="6:6">
      <c r="F30637" s="77">
        <v>107133190</v>
      </c>
    </row>
    <row r="30638" spans="6:6">
      <c r="F30638" s="77">
        <v>107133191</v>
      </c>
    </row>
    <row r="30639" spans="6:6">
      <c r="F30639" s="77">
        <v>107133192</v>
      </c>
    </row>
    <row r="30640" spans="6:6">
      <c r="F30640" s="77">
        <v>107133194</v>
      </c>
    </row>
    <row r="30641" spans="6:6">
      <c r="F30641" s="77">
        <v>107133195</v>
      </c>
    </row>
    <row r="30642" spans="6:6">
      <c r="F30642" s="77">
        <v>107133198</v>
      </c>
    </row>
    <row r="30643" spans="6:6">
      <c r="F30643" s="77">
        <v>107133199</v>
      </c>
    </row>
    <row r="30644" spans="6:6">
      <c r="F30644" s="77">
        <v>107133200</v>
      </c>
    </row>
    <row r="30645" spans="6:6">
      <c r="F30645" s="77">
        <v>107133202</v>
      </c>
    </row>
    <row r="30646" spans="6:6">
      <c r="F30646" s="77">
        <v>107133203</v>
      </c>
    </row>
    <row r="30647" spans="6:6">
      <c r="F30647" s="77">
        <v>107133204</v>
      </c>
    </row>
    <row r="30648" spans="6:6">
      <c r="F30648" s="77">
        <v>107133205</v>
      </c>
    </row>
    <row r="30649" spans="6:6">
      <c r="F30649" s="77">
        <v>107133206</v>
      </c>
    </row>
    <row r="30650" spans="6:6">
      <c r="F30650" s="77">
        <v>107133207</v>
      </c>
    </row>
    <row r="30651" spans="6:6">
      <c r="F30651" s="77">
        <v>107133208</v>
      </c>
    </row>
    <row r="30652" spans="6:6">
      <c r="F30652" s="77">
        <v>107133209</v>
      </c>
    </row>
    <row r="30653" spans="6:6">
      <c r="F30653" s="77">
        <v>107133210</v>
      </c>
    </row>
    <row r="30654" spans="6:6">
      <c r="F30654" s="77">
        <v>107133211</v>
      </c>
    </row>
    <row r="30655" spans="6:6">
      <c r="F30655" s="77">
        <v>107133212</v>
      </c>
    </row>
    <row r="30656" spans="6:6">
      <c r="F30656" s="77">
        <v>107133213</v>
      </c>
    </row>
    <row r="30657" spans="6:6">
      <c r="F30657" s="77">
        <v>107133214</v>
      </c>
    </row>
    <row r="30658" spans="6:6">
      <c r="F30658" s="77">
        <v>107133215</v>
      </c>
    </row>
    <row r="30659" spans="6:6">
      <c r="F30659" s="77">
        <v>107133216</v>
      </c>
    </row>
    <row r="30660" spans="6:6">
      <c r="F30660" s="77">
        <v>107133217</v>
      </c>
    </row>
    <row r="30661" spans="6:6">
      <c r="F30661" s="77">
        <v>107133218</v>
      </c>
    </row>
    <row r="30662" spans="6:6">
      <c r="F30662" s="77">
        <v>107133219</v>
      </c>
    </row>
    <row r="30663" spans="6:6">
      <c r="F30663" s="77">
        <v>107133221</v>
      </c>
    </row>
    <row r="30664" spans="6:6">
      <c r="F30664" s="77">
        <v>107133222</v>
      </c>
    </row>
    <row r="30665" spans="6:6">
      <c r="F30665" s="77">
        <v>107133223</v>
      </c>
    </row>
    <row r="30666" spans="6:6">
      <c r="F30666" s="77">
        <v>107133224</v>
      </c>
    </row>
    <row r="30667" spans="6:6">
      <c r="F30667" s="77">
        <v>107133225</v>
      </c>
    </row>
    <row r="30668" spans="6:6">
      <c r="F30668" s="77">
        <v>107133226</v>
      </c>
    </row>
    <row r="30669" spans="6:6">
      <c r="F30669" s="77">
        <v>107133227</v>
      </c>
    </row>
    <row r="30670" spans="6:6">
      <c r="F30670" s="77">
        <v>107133228</v>
      </c>
    </row>
    <row r="30671" spans="6:6">
      <c r="F30671" s="77">
        <v>107133229</v>
      </c>
    </row>
    <row r="30672" spans="6:6">
      <c r="F30672" s="77">
        <v>107133230</v>
      </c>
    </row>
    <row r="30673" spans="6:6">
      <c r="F30673" s="77">
        <v>107133231</v>
      </c>
    </row>
    <row r="30674" spans="6:6">
      <c r="F30674" s="77">
        <v>107133232</v>
      </c>
    </row>
    <row r="30675" spans="6:6">
      <c r="F30675" s="77">
        <v>107133233</v>
      </c>
    </row>
    <row r="30676" spans="6:6">
      <c r="F30676" s="77">
        <v>107133234</v>
      </c>
    </row>
    <row r="30677" spans="6:6">
      <c r="F30677" s="77">
        <v>107133235</v>
      </c>
    </row>
    <row r="30678" spans="6:6">
      <c r="F30678" s="77">
        <v>107133236</v>
      </c>
    </row>
    <row r="30679" spans="6:6">
      <c r="F30679" s="77">
        <v>107133237</v>
      </c>
    </row>
    <row r="30680" spans="6:6">
      <c r="F30680" s="77">
        <v>107133238</v>
      </c>
    </row>
    <row r="30681" spans="6:6">
      <c r="F30681" s="77">
        <v>107133239</v>
      </c>
    </row>
    <row r="30682" spans="6:6">
      <c r="F30682" s="77">
        <v>107133240</v>
      </c>
    </row>
    <row r="30683" spans="6:6">
      <c r="F30683" s="77">
        <v>107133242</v>
      </c>
    </row>
    <row r="30684" spans="6:6">
      <c r="F30684" s="77">
        <v>107133243</v>
      </c>
    </row>
    <row r="30685" spans="6:6">
      <c r="F30685" s="77">
        <v>107133244</v>
      </c>
    </row>
    <row r="30686" spans="6:6">
      <c r="F30686" s="77">
        <v>107133245</v>
      </c>
    </row>
    <row r="30687" spans="6:6">
      <c r="F30687" s="77">
        <v>107133246</v>
      </c>
    </row>
    <row r="30688" spans="6:6">
      <c r="F30688" s="77">
        <v>107133247</v>
      </c>
    </row>
    <row r="30689" spans="6:6">
      <c r="F30689" s="77">
        <v>107133248</v>
      </c>
    </row>
    <row r="30690" spans="6:6">
      <c r="F30690" s="77">
        <v>107133249</v>
      </c>
    </row>
    <row r="30691" spans="6:6">
      <c r="F30691" s="77">
        <v>107133250</v>
      </c>
    </row>
    <row r="30692" spans="6:6">
      <c r="F30692" s="77">
        <v>107133252</v>
      </c>
    </row>
    <row r="30693" spans="6:6">
      <c r="F30693" s="77">
        <v>107133253</v>
      </c>
    </row>
    <row r="30694" spans="6:6">
      <c r="F30694" s="77">
        <v>107133254</v>
      </c>
    </row>
    <row r="30695" spans="6:6">
      <c r="F30695" s="77">
        <v>107133255</v>
      </c>
    </row>
    <row r="30696" spans="6:6">
      <c r="F30696" s="77">
        <v>107133256</v>
      </c>
    </row>
    <row r="30697" spans="6:6">
      <c r="F30697" s="77">
        <v>107133257</v>
      </c>
    </row>
    <row r="30698" spans="6:6">
      <c r="F30698" s="77">
        <v>107133258</v>
      </c>
    </row>
    <row r="30699" spans="6:6">
      <c r="F30699" s="77">
        <v>107133259</v>
      </c>
    </row>
    <row r="30700" spans="6:6">
      <c r="F30700" s="77">
        <v>107133260</v>
      </c>
    </row>
    <row r="30701" spans="6:6">
      <c r="F30701" s="77">
        <v>107133261</v>
      </c>
    </row>
    <row r="30702" spans="6:6">
      <c r="F30702" s="77">
        <v>107133262</v>
      </c>
    </row>
    <row r="30703" spans="6:6">
      <c r="F30703" s="77">
        <v>107133263</v>
      </c>
    </row>
    <row r="30704" spans="6:6">
      <c r="F30704" s="77">
        <v>107133264</v>
      </c>
    </row>
    <row r="30705" spans="6:6">
      <c r="F30705" s="77">
        <v>107133265</v>
      </c>
    </row>
    <row r="30706" spans="6:6">
      <c r="F30706" s="77">
        <v>107133266</v>
      </c>
    </row>
    <row r="30707" spans="6:6">
      <c r="F30707" s="77">
        <v>107133267</v>
      </c>
    </row>
    <row r="30708" spans="6:6">
      <c r="F30708" s="77">
        <v>107133268</v>
      </c>
    </row>
    <row r="30709" spans="6:6">
      <c r="F30709" s="77">
        <v>107133269</v>
      </c>
    </row>
    <row r="30710" spans="6:6">
      <c r="F30710" s="77">
        <v>107133270</v>
      </c>
    </row>
    <row r="30711" spans="6:6">
      <c r="F30711" s="77">
        <v>107133271</v>
      </c>
    </row>
    <row r="30712" spans="6:6">
      <c r="F30712" s="77">
        <v>107133272</v>
      </c>
    </row>
    <row r="30713" spans="6:6">
      <c r="F30713" s="77">
        <v>107133273</v>
      </c>
    </row>
    <row r="30714" spans="6:6">
      <c r="F30714" s="77">
        <v>107133274</v>
      </c>
    </row>
    <row r="30715" spans="6:6">
      <c r="F30715" s="77">
        <v>107133275</v>
      </c>
    </row>
    <row r="30716" spans="6:6">
      <c r="F30716" s="77">
        <v>107133276</v>
      </c>
    </row>
    <row r="30717" spans="6:6">
      <c r="F30717" s="77">
        <v>107133277</v>
      </c>
    </row>
    <row r="30718" spans="6:6">
      <c r="F30718" s="77">
        <v>107133279</v>
      </c>
    </row>
    <row r="30719" spans="6:6">
      <c r="F30719" s="77">
        <v>107133280</v>
      </c>
    </row>
    <row r="30720" spans="6:6">
      <c r="F30720" s="77">
        <v>107133281</v>
      </c>
    </row>
    <row r="30721" spans="6:6">
      <c r="F30721" s="77">
        <v>107133282</v>
      </c>
    </row>
    <row r="30722" spans="6:6">
      <c r="F30722" s="77">
        <v>107133283</v>
      </c>
    </row>
    <row r="30723" spans="6:6">
      <c r="F30723" s="77">
        <v>107133284</v>
      </c>
    </row>
    <row r="30724" spans="6:6">
      <c r="F30724" s="77">
        <v>107133285</v>
      </c>
    </row>
    <row r="30725" spans="6:6">
      <c r="F30725" s="77">
        <v>107133286</v>
      </c>
    </row>
    <row r="30726" spans="6:6">
      <c r="F30726" s="77">
        <v>107133287</v>
      </c>
    </row>
    <row r="30727" spans="6:6">
      <c r="F30727" s="77">
        <v>107133288</v>
      </c>
    </row>
    <row r="30728" spans="6:6">
      <c r="F30728" s="77">
        <v>107133289</v>
      </c>
    </row>
    <row r="30729" spans="6:6">
      <c r="F30729" s="77">
        <v>107133290</v>
      </c>
    </row>
    <row r="30730" spans="6:6">
      <c r="F30730" s="77">
        <v>107133291</v>
      </c>
    </row>
    <row r="30731" spans="6:6">
      <c r="F30731" s="77">
        <v>107133292</v>
      </c>
    </row>
    <row r="30732" spans="6:6">
      <c r="F30732" s="77">
        <v>107133293</v>
      </c>
    </row>
    <row r="30733" spans="6:6">
      <c r="F30733" s="77">
        <v>107133294</v>
      </c>
    </row>
    <row r="30734" spans="6:6">
      <c r="F30734" s="77">
        <v>107133295</v>
      </c>
    </row>
    <row r="30735" spans="6:6">
      <c r="F30735" s="77">
        <v>107133297</v>
      </c>
    </row>
    <row r="30736" spans="6:6">
      <c r="F30736" s="77">
        <v>107133298</v>
      </c>
    </row>
    <row r="30737" spans="6:6">
      <c r="F30737" s="77">
        <v>107133299</v>
      </c>
    </row>
    <row r="30738" spans="6:6">
      <c r="F30738" s="77">
        <v>107133300</v>
      </c>
    </row>
    <row r="30739" spans="6:6">
      <c r="F30739" s="77">
        <v>107133301</v>
      </c>
    </row>
    <row r="30740" spans="6:6">
      <c r="F30740" s="77">
        <v>107133302</v>
      </c>
    </row>
    <row r="30741" spans="6:6">
      <c r="F30741" s="77">
        <v>107133303</v>
      </c>
    </row>
    <row r="30742" spans="6:6">
      <c r="F30742" s="77">
        <v>107133304</v>
      </c>
    </row>
    <row r="30743" spans="6:6">
      <c r="F30743" s="77">
        <v>107133305</v>
      </c>
    </row>
    <row r="30744" spans="6:6">
      <c r="F30744" s="77">
        <v>107133306</v>
      </c>
    </row>
    <row r="30745" spans="6:6">
      <c r="F30745" s="77">
        <v>107133307</v>
      </c>
    </row>
    <row r="30746" spans="6:6">
      <c r="F30746" s="77">
        <v>107133308</v>
      </c>
    </row>
    <row r="30747" spans="6:6">
      <c r="F30747" s="77">
        <v>107133309</v>
      </c>
    </row>
    <row r="30748" spans="6:6">
      <c r="F30748" s="77">
        <v>107133310</v>
      </c>
    </row>
    <row r="30749" spans="6:6">
      <c r="F30749" s="77">
        <v>107133311</v>
      </c>
    </row>
    <row r="30750" spans="6:6">
      <c r="F30750" s="77">
        <v>107133312</v>
      </c>
    </row>
    <row r="30751" spans="6:6">
      <c r="F30751" s="77">
        <v>107133314</v>
      </c>
    </row>
    <row r="30752" spans="6:6">
      <c r="F30752" s="77">
        <v>107133315</v>
      </c>
    </row>
    <row r="30753" spans="6:6">
      <c r="F30753" s="77">
        <v>107133316</v>
      </c>
    </row>
    <row r="30754" spans="6:6">
      <c r="F30754" s="77">
        <v>107133317</v>
      </c>
    </row>
    <row r="30755" spans="6:6">
      <c r="F30755" s="77">
        <v>107133318</v>
      </c>
    </row>
    <row r="30756" spans="6:6">
      <c r="F30756" s="77">
        <v>107133319</v>
      </c>
    </row>
    <row r="30757" spans="6:6">
      <c r="F30757" s="77">
        <v>107133320</v>
      </c>
    </row>
    <row r="30758" spans="6:6">
      <c r="F30758" s="77">
        <v>107133321</v>
      </c>
    </row>
    <row r="30759" spans="6:6">
      <c r="F30759" s="77">
        <v>107133323</v>
      </c>
    </row>
    <row r="30760" spans="6:6">
      <c r="F30760" s="77">
        <v>107133324</v>
      </c>
    </row>
    <row r="30761" spans="6:6">
      <c r="F30761" s="77">
        <v>107133325</v>
      </c>
    </row>
    <row r="30762" spans="6:6">
      <c r="F30762" s="77">
        <v>107133326</v>
      </c>
    </row>
    <row r="30763" spans="6:6">
      <c r="F30763" s="77">
        <v>107133327</v>
      </c>
    </row>
    <row r="30764" spans="6:6">
      <c r="F30764" s="77">
        <v>107133328</v>
      </c>
    </row>
    <row r="30765" spans="6:6">
      <c r="F30765" s="77">
        <v>107133329</v>
      </c>
    </row>
    <row r="30766" spans="6:6">
      <c r="F30766" s="77">
        <v>107133330</v>
      </c>
    </row>
    <row r="30767" spans="6:6">
      <c r="F30767" s="77">
        <v>107133332</v>
      </c>
    </row>
    <row r="30768" spans="6:6">
      <c r="F30768" s="77">
        <v>107133335</v>
      </c>
    </row>
    <row r="30769" spans="6:6">
      <c r="F30769" s="77">
        <v>107133336</v>
      </c>
    </row>
    <row r="30770" spans="6:6">
      <c r="F30770" s="77">
        <v>107133337</v>
      </c>
    </row>
    <row r="30771" spans="6:6">
      <c r="F30771" s="77">
        <v>107133338</v>
      </c>
    </row>
    <row r="30772" spans="6:6">
      <c r="F30772" s="77">
        <v>107133339</v>
      </c>
    </row>
    <row r="30773" spans="6:6">
      <c r="F30773" s="77">
        <v>107133340</v>
      </c>
    </row>
    <row r="30774" spans="6:6">
      <c r="F30774" s="77">
        <v>107133341</v>
      </c>
    </row>
    <row r="30775" spans="6:6">
      <c r="F30775" s="77">
        <v>107133343</v>
      </c>
    </row>
    <row r="30776" spans="6:6">
      <c r="F30776" s="77">
        <v>107133344</v>
      </c>
    </row>
    <row r="30777" spans="6:6">
      <c r="F30777" s="77">
        <v>107133345</v>
      </c>
    </row>
    <row r="30778" spans="6:6">
      <c r="F30778" s="77">
        <v>107133353</v>
      </c>
    </row>
    <row r="30779" spans="6:6">
      <c r="F30779" s="77">
        <v>107133360</v>
      </c>
    </row>
    <row r="30780" spans="6:6">
      <c r="F30780" s="77">
        <v>107133361</v>
      </c>
    </row>
    <row r="30781" spans="6:6">
      <c r="F30781" s="77">
        <v>107133371</v>
      </c>
    </row>
    <row r="30782" spans="6:6">
      <c r="F30782" s="77">
        <v>107133375</v>
      </c>
    </row>
    <row r="30783" spans="6:6">
      <c r="F30783" s="77">
        <v>107133383</v>
      </c>
    </row>
    <row r="30784" spans="6:6">
      <c r="F30784" s="77">
        <v>107133387</v>
      </c>
    </row>
    <row r="30785" spans="6:6">
      <c r="F30785" s="77">
        <v>107133395</v>
      </c>
    </row>
    <row r="30786" spans="6:6">
      <c r="F30786" s="77">
        <v>107133446</v>
      </c>
    </row>
    <row r="30787" spans="6:6">
      <c r="F30787" s="77">
        <v>107133447</v>
      </c>
    </row>
    <row r="30788" spans="6:6">
      <c r="F30788" s="77">
        <v>107133448</v>
      </c>
    </row>
    <row r="30789" spans="6:6">
      <c r="F30789" s="77">
        <v>107133449</v>
      </c>
    </row>
    <row r="30790" spans="6:6">
      <c r="F30790" s="77">
        <v>107133450</v>
      </c>
    </row>
    <row r="30791" spans="6:6">
      <c r="F30791" s="77">
        <v>107133451</v>
      </c>
    </row>
    <row r="30792" spans="6:6">
      <c r="F30792" s="77">
        <v>107133452</v>
      </c>
    </row>
    <row r="30793" spans="6:6">
      <c r="F30793" s="77">
        <v>107133453</v>
      </c>
    </row>
    <row r="30794" spans="6:6">
      <c r="F30794" s="77">
        <v>107133454</v>
      </c>
    </row>
    <row r="30795" spans="6:6">
      <c r="F30795" s="77">
        <v>107133455</v>
      </c>
    </row>
    <row r="30796" spans="6:6">
      <c r="F30796" s="77">
        <v>107133456</v>
      </c>
    </row>
    <row r="30797" spans="6:6">
      <c r="F30797" s="77">
        <v>107133457</v>
      </c>
    </row>
    <row r="30798" spans="6:6">
      <c r="F30798" s="77">
        <v>107133458</v>
      </c>
    </row>
    <row r="30799" spans="6:6">
      <c r="F30799" s="77">
        <v>107133459</v>
      </c>
    </row>
    <row r="30800" spans="6:6">
      <c r="F30800" s="77">
        <v>107133460</v>
      </c>
    </row>
    <row r="30801" spans="6:6">
      <c r="F30801" s="77">
        <v>107133461</v>
      </c>
    </row>
    <row r="30802" spans="6:6">
      <c r="F30802" s="77">
        <v>107133462</v>
      </c>
    </row>
    <row r="30803" spans="6:6">
      <c r="F30803" s="77">
        <v>107133463</v>
      </c>
    </row>
    <row r="30804" spans="6:6">
      <c r="F30804" s="77">
        <v>107133464</v>
      </c>
    </row>
    <row r="30805" spans="6:6">
      <c r="F30805" s="77">
        <v>107133465</v>
      </c>
    </row>
    <row r="30806" spans="6:6">
      <c r="F30806" s="77">
        <v>107133466</v>
      </c>
    </row>
    <row r="30807" spans="6:6">
      <c r="F30807" s="77">
        <v>107133467</v>
      </c>
    </row>
    <row r="30808" spans="6:6">
      <c r="F30808" s="77">
        <v>107133468</v>
      </c>
    </row>
    <row r="30809" spans="6:6">
      <c r="F30809" s="77">
        <v>107133469</v>
      </c>
    </row>
    <row r="30810" spans="6:6">
      <c r="F30810" s="77">
        <v>107133470</v>
      </c>
    </row>
    <row r="30811" spans="6:6">
      <c r="F30811" s="77">
        <v>107133471</v>
      </c>
    </row>
    <row r="30812" spans="6:6">
      <c r="F30812" s="77">
        <v>107133472</v>
      </c>
    </row>
    <row r="30813" spans="6:6">
      <c r="F30813" s="77">
        <v>107133473</v>
      </c>
    </row>
    <row r="30814" spans="6:6">
      <c r="F30814" s="77">
        <v>107133474</v>
      </c>
    </row>
    <row r="30815" spans="6:6">
      <c r="F30815" s="77">
        <v>107133475</v>
      </c>
    </row>
    <row r="30816" spans="6:6">
      <c r="F30816" s="77">
        <v>107133476</v>
      </c>
    </row>
    <row r="30817" spans="6:6">
      <c r="F30817" s="77">
        <v>107133477</v>
      </c>
    </row>
    <row r="30818" spans="6:6">
      <c r="F30818" s="77">
        <v>107133478</v>
      </c>
    </row>
    <row r="30819" spans="6:6">
      <c r="F30819" s="77">
        <v>107133479</v>
      </c>
    </row>
    <row r="30820" spans="6:6">
      <c r="F30820" s="77">
        <v>107133480</v>
      </c>
    </row>
    <row r="30821" spans="6:6">
      <c r="F30821" s="77">
        <v>107133481</v>
      </c>
    </row>
    <row r="30822" spans="6:6">
      <c r="F30822" s="77">
        <v>107133482</v>
      </c>
    </row>
    <row r="30823" spans="6:6">
      <c r="F30823" s="77">
        <v>107133483</v>
      </c>
    </row>
    <row r="30824" spans="6:6">
      <c r="F30824" s="77">
        <v>107133484</v>
      </c>
    </row>
    <row r="30825" spans="6:6">
      <c r="F30825" s="77">
        <v>107133485</v>
      </c>
    </row>
  </sheetData>
  <conditionalFormatting sqref="L2">
    <cfRule type="dataBar" priority="1">
      <dataBar>
        <cfvo type="num" val="0"/>
        <cfvo type="num" val="$M$2"/>
        <color rgb="FF0000FF"/>
      </dataBar>
      <extLst>
        <ext xmlns:x14="http://schemas.microsoft.com/office/spreadsheetml/2009/9/main" uri="{B025F937-C7B1-47D3-B67F-A62EFF666E3E}">
          <x14:id>{ccb2e41d-dd90-43cd-9ca7-61cf53ed6456}</x14:id>
        </ext>
      </extLst>
    </cfRule>
  </conditionalFormatting>
  <conditionalFormatting sqref="K3:M3">
    <cfRule type="colorScale" priority="2">
      <colorScale>
        <cfvo type="min"/>
        <cfvo type="num" val="0"/>
        <cfvo type="max"/>
        <color rgb="FF006600"/>
        <color rgb="FFFFEB84"/>
        <color rgb="FFC00000"/>
      </colorScale>
    </cfRule>
  </conditionalFormatting>
  <conditionalFormatting sqref="K6:K15">
    <cfRule type="dataBar" priority="4">
      <dataBar showValue="0">
        <cfvo type="num" val="0"/>
        <cfvo type="num" val="$M$2"/>
        <color rgb="FF0000FF"/>
      </dataBar>
      <extLst>
        <ext xmlns:x14="http://schemas.microsoft.com/office/spreadsheetml/2009/9/main" uri="{B025F937-C7B1-47D3-B67F-A62EFF666E3E}">
          <x14:id>{33a37ff5-4a0d-4ea7-9943-924901cd6a8c}</x14:id>
        </ext>
      </extLst>
    </cfRule>
  </conditionalFormatting>
  <conditionalFormatting sqref="L6:L15">
    <cfRule type="colorScale" priority="3">
      <colorScale>
        <cfvo type="num" val="$K$3"/>
        <cfvo type="num" val="0"/>
        <cfvo type="num" val="$M$3"/>
        <color rgb="FF006600"/>
        <color rgb="FFFFEB84"/>
        <color rgb="FFC00000"/>
      </colorScale>
    </cfRule>
  </conditionalFormatting>
  <conditionalFormatting sqref="K2 M2">
    <cfRule type="dataBar" priority="5">
      <dataBar>
        <cfvo type="num" val="0"/>
        <cfvo type="max"/>
        <color rgb="FF0000FF"/>
      </dataBar>
      <extLst>
        <ext xmlns:x14="http://schemas.microsoft.com/office/spreadsheetml/2009/9/main" uri="{B025F937-C7B1-47D3-B67F-A62EFF666E3E}">
          <x14:id>{d8b67a8e-dd38-4aa3-8a38-9fcaaea5d2e0}</x14:id>
        </ext>
      </extLst>
    </cfRule>
  </conditionalFormatting>
  <dataValidations count="2">
    <dataValidation type="list" allowBlank="1" showInputMessage="1" showErrorMessage="1" sqref="B1">
      <formula1>$I$1:$I$6</formula1>
    </dataValidation>
    <dataValidation type="list" allowBlank="1" showInputMessage="1" showErrorMessage="1" sqref="B21">
      <formula1>$J$20:$J$21</formula1>
    </dataValidation>
  </dataValidations>
  <pageMargins left="0.7" right="0.7" top="0.75" bottom="0.75" header="0.3" footer="0.3"/>
  <pageSetup paperSize="9" orientation="portrait"/>
  <headerFooter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cb2e41d-dd90-43cd-9ca7-61cf53ed6456}">
            <x14:dataBar minLength="0" maxLength="100" border="1" gradient="0">
              <x14:cfvo type="num">
                <xm:f>0</xm:f>
              </x14:cfvo>
              <x14:cfvo type="num">
                <xm:f>$M$2</xm:f>
              </x14:cfvo>
              <x14:borderColor rgb="FFC00000"/>
              <x14:negativeFillColor rgb="FFFF0000"/>
              <x14:axisColor rgb="FF000000"/>
            </x14:dataBar>
          </x14:cfRule>
          <xm:sqref>L2</xm:sqref>
        </x14:conditionalFormatting>
        <x14:conditionalFormatting xmlns:xm="http://schemas.microsoft.com/office/excel/2006/main">
          <x14:cfRule type="dataBar" id="{33a37ff5-4a0d-4ea7-9943-924901cd6a8c}">
            <x14:dataBar minLength="0" maxLength="100" border="1" gradient="0" negativeBarBorderColorSameAsPositive="0" direction="leftToRight">
              <x14:cfvo type="num">
                <xm:f>0</xm:f>
              </x14:cfvo>
              <x14:cfvo type="num">
                <xm:f>$M$2</xm:f>
              </x14:cfvo>
              <x14:borderColor rgb="FFC00000"/>
              <x14:negativeFillColor rgb="FFFF0000"/>
              <x14:negativeBorderColor rgb="FFFF0000"/>
              <x14:axisColor rgb="FF000000"/>
            </x14:dataBar>
          </x14:cfRule>
          <xm:sqref>K6:K15</xm:sqref>
        </x14:conditionalFormatting>
        <x14:conditionalFormatting xmlns:xm="http://schemas.microsoft.com/office/excel/2006/main">
          <x14:cfRule type="dataBar" id="{d8b67a8e-dd38-4aa3-8a38-9fcaaea5d2e0}">
            <x14:dataBar minLength="0" maxLength="100" border="1" gradient="0">
              <x14:cfvo type="num">
                <xm:f>0</xm:f>
              </x14:cfvo>
              <x14:cfvo type="max"/>
              <x14:borderColor rgb="FFC00000"/>
              <x14:negativeFillColor rgb="FFFF0000"/>
              <x14:axisColor rgb="FF000000"/>
            </x14:dataBar>
          </x14:cfRule>
          <xm:sqref>K2 M2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87"/>
  <sheetViews>
    <sheetView workbookViewId="0">
      <selection activeCell="B31" sqref="B31"/>
    </sheetView>
  </sheetViews>
  <sheetFormatPr defaultColWidth="9.125" defaultRowHeight="13.5"/>
  <cols>
    <col min="1" max="1" width="11.5" style="75" customWidth="1"/>
    <col min="2" max="2" width="10" style="75" customWidth="1"/>
    <col min="3" max="3" width="12" style="75" customWidth="1"/>
    <col min="4" max="4" width="22.125" style="75" customWidth="1"/>
    <col min="5" max="7" width="12" style="75" customWidth="1"/>
    <col min="8" max="8" width="18.625" style="75" customWidth="1"/>
    <col min="9" max="9" width="12" style="75" customWidth="1"/>
    <col min="10" max="16384" width="9.125" style="75"/>
  </cols>
  <sheetData>
    <row r="1" spans="1:9">
      <c r="A1" s="75" t="s">
        <v>41</v>
      </c>
      <c r="B1" s="75" t="s">
        <v>42</v>
      </c>
      <c r="C1" s="75" t="s">
        <v>43</v>
      </c>
      <c r="D1" s="75" t="s">
        <v>44</v>
      </c>
      <c r="E1" s="75" t="s">
        <v>45</v>
      </c>
      <c r="F1" s="75" t="s">
        <v>46</v>
      </c>
      <c r="G1" s="75" t="s">
        <v>45</v>
      </c>
      <c r="H1" s="75" t="s">
        <v>47</v>
      </c>
      <c r="I1" s="75" t="s">
        <v>45</v>
      </c>
    </row>
    <row r="2" spans="2:9">
      <c r="B2" s="75">
        <v>280686</v>
      </c>
      <c r="C2" s="75">
        <v>0.05</v>
      </c>
      <c r="D2" s="75">
        <v>0.222612042</v>
      </c>
      <c r="E2" s="75">
        <v>0.000273923</v>
      </c>
      <c r="F2" s="75">
        <v>1</v>
      </c>
      <c r="G2" s="75">
        <v>1</v>
      </c>
      <c r="H2" s="75">
        <v>1</v>
      </c>
      <c r="I2" s="75">
        <v>1</v>
      </c>
    </row>
    <row r="3" spans="2:9">
      <c r="B3" s="75">
        <v>280705</v>
      </c>
      <c r="C3" s="75">
        <v>0.05</v>
      </c>
      <c r="D3" s="75">
        <v>0.117143138</v>
      </c>
      <c r="E3" s="75">
        <v>2.08e-8</v>
      </c>
      <c r="F3" s="75">
        <v>0.227970213</v>
      </c>
      <c r="G3" s="75">
        <v>0.00095096</v>
      </c>
      <c r="H3" s="75">
        <v>1</v>
      </c>
      <c r="I3" s="75">
        <v>1</v>
      </c>
    </row>
    <row r="4" spans="2:9">
      <c r="B4" s="75">
        <v>280714</v>
      </c>
      <c r="C4" s="75">
        <v>0.05</v>
      </c>
      <c r="D4" s="75">
        <v>0.246760762</v>
      </c>
      <c r="E4" s="75">
        <v>9.62e-5</v>
      </c>
      <c r="F4" s="75">
        <v>0.325571651</v>
      </c>
      <c r="G4" s="75">
        <v>0.00073247</v>
      </c>
      <c r="H4" s="75">
        <v>1</v>
      </c>
      <c r="I4" s="75">
        <v>1</v>
      </c>
    </row>
    <row r="5" spans="2:9">
      <c r="B5" s="75">
        <v>280733</v>
      </c>
      <c r="C5" s="75">
        <v>0.05</v>
      </c>
      <c r="D5" s="75">
        <v>1</v>
      </c>
      <c r="E5" s="75">
        <v>1</v>
      </c>
      <c r="F5" s="75">
        <v>1</v>
      </c>
      <c r="G5" s="75">
        <v>1</v>
      </c>
      <c r="H5" s="75">
        <v>0.407504256574506</v>
      </c>
      <c r="I5" s="75">
        <v>9.16e-9</v>
      </c>
    </row>
    <row r="6" spans="2:9">
      <c r="B6" s="75">
        <v>280741</v>
      </c>
      <c r="C6" s="75">
        <v>0.05</v>
      </c>
      <c r="D6" s="75">
        <v>11.35458595</v>
      </c>
      <c r="E6" s="75">
        <v>0.000118847</v>
      </c>
      <c r="F6" s="75">
        <v>1</v>
      </c>
      <c r="G6" s="75">
        <v>1</v>
      </c>
      <c r="H6" s="75">
        <v>1</v>
      </c>
      <c r="I6" s="75">
        <v>1</v>
      </c>
    </row>
    <row r="7" spans="2:9">
      <c r="B7" s="75">
        <v>280763</v>
      </c>
      <c r="C7" s="75">
        <v>0.05</v>
      </c>
      <c r="D7" s="75">
        <v>30.74401308</v>
      </c>
      <c r="E7" s="75">
        <v>2.14e-5</v>
      </c>
      <c r="F7" s="75">
        <v>1</v>
      </c>
      <c r="G7" s="75">
        <v>1</v>
      </c>
      <c r="H7" s="75">
        <v>1</v>
      </c>
      <c r="I7" s="75">
        <v>1</v>
      </c>
    </row>
    <row r="8" spans="2:9">
      <c r="B8" s="75">
        <v>280792</v>
      </c>
      <c r="C8" s="75">
        <v>0.05</v>
      </c>
      <c r="D8" s="75">
        <v>22.09524291</v>
      </c>
      <c r="E8" s="75">
        <v>0.000882016</v>
      </c>
      <c r="F8" s="75">
        <v>1</v>
      </c>
      <c r="G8" s="75">
        <v>1</v>
      </c>
      <c r="H8" s="75">
        <v>1</v>
      </c>
      <c r="I8" s="75">
        <v>1</v>
      </c>
    </row>
    <row r="9" spans="2:9">
      <c r="B9" s="75">
        <v>280794</v>
      </c>
      <c r="C9" s="75">
        <v>0.05</v>
      </c>
      <c r="D9" s="75">
        <v>0.288846872</v>
      </c>
      <c r="E9" s="75">
        <v>1.9e-5</v>
      </c>
      <c r="F9" s="75">
        <v>0.256458258</v>
      </c>
      <c r="G9" s="75">
        <v>7.05e-7</v>
      </c>
      <c r="H9" s="75">
        <v>1</v>
      </c>
      <c r="I9" s="75">
        <v>1</v>
      </c>
    </row>
    <row r="10" spans="2:9">
      <c r="B10" s="75">
        <v>280798</v>
      </c>
      <c r="C10" s="75">
        <v>0.05</v>
      </c>
      <c r="D10" s="75">
        <v>1</v>
      </c>
      <c r="E10" s="75">
        <v>1</v>
      </c>
      <c r="F10" s="75">
        <v>0.00600678897381226</v>
      </c>
      <c r="G10" s="75">
        <v>2.64e-5</v>
      </c>
      <c r="H10" s="75">
        <v>1</v>
      </c>
      <c r="I10" s="75">
        <v>1</v>
      </c>
    </row>
    <row r="11" spans="2:9">
      <c r="B11" s="75">
        <v>280831</v>
      </c>
      <c r="C11" s="75">
        <v>0.05</v>
      </c>
      <c r="D11" s="75">
        <v>1</v>
      </c>
      <c r="E11" s="75">
        <v>1</v>
      </c>
      <c r="F11" s="75">
        <v>0.375337728</v>
      </c>
      <c r="G11" s="75">
        <v>0.000209282</v>
      </c>
      <c r="H11" s="75">
        <v>1</v>
      </c>
      <c r="I11" s="75">
        <v>1</v>
      </c>
    </row>
    <row r="12" spans="2:9">
      <c r="B12" s="75">
        <v>280832</v>
      </c>
      <c r="C12" s="75">
        <v>0.05</v>
      </c>
      <c r="D12" s="75">
        <v>0.116517043</v>
      </c>
      <c r="E12" s="75">
        <v>0.00049023</v>
      </c>
      <c r="F12" s="75">
        <v>1</v>
      </c>
      <c r="G12" s="75">
        <v>1</v>
      </c>
      <c r="H12" s="75">
        <v>1</v>
      </c>
      <c r="I12" s="75">
        <v>1</v>
      </c>
    </row>
    <row r="13" spans="2:9">
      <c r="B13" s="75">
        <v>280838</v>
      </c>
      <c r="C13" s="75">
        <v>0.05</v>
      </c>
      <c r="D13" s="75">
        <v>1</v>
      </c>
      <c r="E13" s="75">
        <v>1</v>
      </c>
      <c r="F13" s="75">
        <v>1</v>
      </c>
      <c r="G13" s="75">
        <v>1</v>
      </c>
      <c r="H13" s="75">
        <v>0.0936418073385345</v>
      </c>
      <c r="I13" s="75">
        <v>9.85e-11</v>
      </c>
    </row>
    <row r="14" spans="2:9">
      <c r="B14" s="75">
        <v>280838</v>
      </c>
      <c r="C14" s="75">
        <v>0.05</v>
      </c>
      <c r="D14" s="75">
        <v>35.931216</v>
      </c>
      <c r="E14" s="75">
        <v>4.6e-19</v>
      </c>
      <c r="F14" s="75">
        <v>1</v>
      </c>
      <c r="G14" s="75">
        <v>1</v>
      </c>
      <c r="H14" s="75">
        <v>0.0432117264132111</v>
      </c>
      <c r="I14" s="75">
        <v>2.55e-8</v>
      </c>
    </row>
    <row r="15" spans="2:9">
      <c r="B15" s="75">
        <v>280841</v>
      </c>
      <c r="C15" s="75">
        <v>0.05</v>
      </c>
      <c r="D15" s="75">
        <v>0.236518229</v>
      </c>
      <c r="E15" s="75">
        <v>0.000311558</v>
      </c>
      <c r="F15" s="75">
        <v>1</v>
      </c>
      <c r="G15" s="75">
        <v>1</v>
      </c>
      <c r="H15" s="75">
        <v>1</v>
      </c>
      <c r="I15" s="75">
        <v>1</v>
      </c>
    </row>
    <row r="16" spans="2:9">
      <c r="B16" s="75">
        <v>280843</v>
      </c>
      <c r="C16" s="75">
        <v>0.05</v>
      </c>
      <c r="D16" s="75">
        <v>33.65090362</v>
      </c>
      <c r="E16" s="75">
        <v>2.88e-13</v>
      </c>
      <c r="F16" s="75">
        <v>3.67988508</v>
      </c>
      <c r="G16" s="75">
        <v>0.000262208</v>
      </c>
      <c r="H16" s="75">
        <v>0.112269740420792</v>
      </c>
      <c r="I16" s="75">
        <v>3.05e-7</v>
      </c>
    </row>
    <row r="17" spans="2:9">
      <c r="B17" s="75">
        <v>280844</v>
      </c>
      <c r="C17" s="75">
        <v>0.05</v>
      </c>
      <c r="D17" s="75">
        <v>35.11747171</v>
      </c>
      <c r="E17" s="75">
        <v>1.7e-24</v>
      </c>
      <c r="F17" s="75">
        <v>1</v>
      </c>
      <c r="G17" s="75">
        <v>1</v>
      </c>
      <c r="H17" s="75">
        <v>0.0533348420693458</v>
      </c>
      <c r="I17" s="75">
        <v>2.67e-8</v>
      </c>
    </row>
    <row r="18" spans="2:9">
      <c r="B18" s="75">
        <v>280846</v>
      </c>
      <c r="C18" s="75">
        <v>0.05</v>
      </c>
      <c r="D18" s="75">
        <v>1</v>
      </c>
      <c r="E18" s="75">
        <v>1</v>
      </c>
      <c r="F18" s="75">
        <v>0.414794252</v>
      </c>
      <c r="G18" s="75">
        <v>3.86e-5</v>
      </c>
      <c r="H18" s="75">
        <v>1</v>
      </c>
      <c r="I18" s="75">
        <v>1</v>
      </c>
    </row>
    <row r="19" spans="2:9">
      <c r="B19" s="75">
        <v>280847</v>
      </c>
      <c r="C19" s="75">
        <v>0.05</v>
      </c>
      <c r="D19" s="75">
        <v>1</v>
      </c>
      <c r="E19" s="75">
        <v>1</v>
      </c>
      <c r="F19" s="75">
        <v>0.426007246</v>
      </c>
      <c r="G19" s="75">
        <v>0.000399424</v>
      </c>
      <c r="H19" s="75">
        <v>1</v>
      </c>
      <c r="I19" s="75">
        <v>1</v>
      </c>
    </row>
    <row r="20" spans="2:9">
      <c r="B20" s="75">
        <v>280871</v>
      </c>
      <c r="C20" s="75">
        <v>0.05</v>
      </c>
      <c r="D20" s="75">
        <v>153.3901626</v>
      </c>
      <c r="E20" s="75">
        <v>0.000229194</v>
      </c>
      <c r="F20" s="75">
        <v>1</v>
      </c>
      <c r="G20" s="75">
        <v>1</v>
      </c>
      <c r="H20" s="75">
        <v>1</v>
      </c>
      <c r="I20" s="75">
        <v>1</v>
      </c>
    </row>
    <row r="21" spans="2:9">
      <c r="B21" s="75">
        <v>280871</v>
      </c>
      <c r="C21" s="75">
        <v>0.05</v>
      </c>
      <c r="D21" s="75">
        <v>0.00177442095502853</v>
      </c>
      <c r="E21" s="75">
        <v>1.23e-15</v>
      </c>
      <c r="F21" s="75">
        <v>0.00210743024098218</v>
      </c>
      <c r="G21" s="75">
        <v>5.32e-13</v>
      </c>
      <c r="H21" s="75">
        <v>1</v>
      </c>
      <c r="I21" s="75">
        <v>1</v>
      </c>
    </row>
    <row r="22" spans="2:9">
      <c r="B22" s="75">
        <v>280871</v>
      </c>
      <c r="C22" s="75">
        <v>0.05</v>
      </c>
      <c r="D22" s="75">
        <v>685.627486333333</v>
      </c>
      <c r="E22" s="75">
        <v>3.64e-17</v>
      </c>
      <c r="F22" s="75">
        <v>614.012735666667</v>
      </c>
      <c r="G22" s="75">
        <v>1.6e-16</v>
      </c>
      <c r="H22" s="75">
        <v>1</v>
      </c>
      <c r="I22" s="75">
        <v>1</v>
      </c>
    </row>
    <row r="23" spans="2:9">
      <c r="B23" s="75">
        <v>280872</v>
      </c>
      <c r="C23" s="75">
        <v>0.05</v>
      </c>
      <c r="D23" s="75">
        <v>0.249106956</v>
      </c>
      <c r="E23" s="75">
        <v>0.000147631</v>
      </c>
      <c r="F23" s="75">
        <v>1</v>
      </c>
      <c r="G23" s="75">
        <v>1</v>
      </c>
      <c r="H23" s="75">
        <v>1</v>
      </c>
      <c r="I23" s="75">
        <v>1</v>
      </c>
    </row>
    <row r="24" spans="2:9">
      <c r="B24" s="75">
        <v>280878</v>
      </c>
      <c r="C24" s="75">
        <v>0.05</v>
      </c>
      <c r="D24" s="75">
        <v>1</v>
      </c>
      <c r="E24" s="75">
        <v>1</v>
      </c>
      <c r="F24" s="75">
        <v>1</v>
      </c>
      <c r="G24" s="75">
        <v>1</v>
      </c>
      <c r="H24" s="75">
        <v>102.976637066667</v>
      </c>
      <c r="I24" s="75">
        <v>0.000697482</v>
      </c>
    </row>
    <row r="25" spans="2:9">
      <c r="B25" s="75">
        <v>280924</v>
      </c>
      <c r="C25" s="75">
        <v>0.05</v>
      </c>
      <c r="D25" s="75">
        <v>11.50963697</v>
      </c>
      <c r="E25" s="75">
        <v>3.2e-5</v>
      </c>
      <c r="F25" s="75">
        <v>1</v>
      </c>
      <c r="G25" s="75">
        <v>1</v>
      </c>
      <c r="H25" s="75">
        <v>0.0754157258136943</v>
      </c>
      <c r="I25" s="75">
        <v>5e-5</v>
      </c>
    </row>
    <row r="26" spans="2:9">
      <c r="B26" s="75">
        <v>280948</v>
      </c>
      <c r="C26" s="75">
        <v>0.05</v>
      </c>
      <c r="D26" s="75">
        <v>0.129200883</v>
      </c>
      <c r="E26" s="75">
        <v>0.00070861</v>
      </c>
      <c r="F26" s="75">
        <v>1</v>
      </c>
      <c r="G26" s="75">
        <v>1</v>
      </c>
      <c r="H26" s="75">
        <v>1</v>
      </c>
      <c r="I26" s="75">
        <v>1</v>
      </c>
    </row>
    <row r="27" spans="2:9">
      <c r="B27" s="75">
        <v>280958</v>
      </c>
      <c r="C27" s="75">
        <v>0.05</v>
      </c>
      <c r="D27" s="75">
        <v>1</v>
      </c>
      <c r="E27" s="75">
        <v>1</v>
      </c>
      <c r="F27" s="75">
        <v>0.396231934</v>
      </c>
      <c r="G27" s="75">
        <v>0.000992224</v>
      </c>
      <c r="H27" s="75">
        <v>1</v>
      </c>
      <c r="I27" s="75">
        <v>1</v>
      </c>
    </row>
    <row r="28" spans="2:9">
      <c r="B28" s="75">
        <v>280960</v>
      </c>
      <c r="C28" s="75">
        <v>0.05</v>
      </c>
      <c r="D28" s="75">
        <v>4.214387893</v>
      </c>
      <c r="E28" s="75">
        <v>4.77e-6</v>
      </c>
      <c r="F28" s="75">
        <v>1</v>
      </c>
      <c r="G28" s="75">
        <v>1</v>
      </c>
      <c r="H28" s="75">
        <v>1</v>
      </c>
      <c r="I28" s="75">
        <v>1</v>
      </c>
    </row>
    <row r="29" spans="2:9">
      <c r="B29" s="75">
        <v>280960</v>
      </c>
      <c r="C29" s="75">
        <v>0.05</v>
      </c>
      <c r="D29" s="75">
        <v>7.120040012</v>
      </c>
      <c r="E29" s="75">
        <v>4.36e-6</v>
      </c>
      <c r="F29" s="75">
        <v>1</v>
      </c>
      <c r="G29" s="75">
        <v>1</v>
      </c>
      <c r="H29" s="75">
        <v>0.259467832062836</v>
      </c>
      <c r="I29" s="75">
        <v>0.000928701</v>
      </c>
    </row>
    <row r="30" spans="2:9">
      <c r="B30" s="75">
        <v>280960</v>
      </c>
      <c r="C30" s="75">
        <v>0.05</v>
      </c>
      <c r="D30" s="75">
        <v>27.98672488</v>
      </c>
      <c r="E30" s="75">
        <v>2.4e-8</v>
      </c>
      <c r="F30" s="75">
        <v>1</v>
      </c>
      <c r="G30" s="75">
        <v>1</v>
      </c>
      <c r="H30" s="75">
        <v>0.0635349463940472</v>
      </c>
      <c r="I30" s="75">
        <v>8.83e-9</v>
      </c>
    </row>
    <row r="31" spans="2:9">
      <c r="B31" s="75">
        <v>280981</v>
      </c>
      <c r="C31" s="75">
        <v>0.05</v>
      </c>
      <c r="D31" s="75">
        <v>4.80768663</v>
      </c>
      <c r="E31" s="75">
        <v>9.73e-7</v>
      </c>
      <c r="F31" s="75">
        <v>1</v>
      </c>
      <c r="G31" s="75">
        <v>1</v>
      </c>
      <c r="H31" s="75">
        <v>1</v>
      </c>
      <c r="I31" s="75">
        <v>1</v>
      </c>
    </row>
    <row r="32" spans="2:9">
      <c r="B32" s="75">
        <v>280981</v>
      </c>
      <c r="C32" s="75">
        <v>0.05</v>
      </c>
      <c r="D32" s="75">
        <v>4.704786353</v>
      </c>
      <c r="E32" s="75">
        <v>1.24e-5</v>
      </c>
      <c r="F32" s="75">
        <v>1</v>
      </c>
      <c r="G32" s="75">
        <v>1</v>
      </c>
      <c r="H32" s="75">
        <v>1</v>
      </c>
      <c r="I32" s="75">
        <v>1</v>
      </c>
    </row>
    <row r="33" spans="2:9">
      <c r="B33" s="75">
        <v>280981</v>
      </c>
      <c r="C33" s="75">
        <v>0.05</v>
      </c>
      <c r="D33" s="75">
        <v>6.845757768</v>
      </c>
      <c r="E33" s="75">
        <v>1.24e-5</v>
      </c>
      <c r="F33" s="75">
        <v>1</v>
      </c>
      <c r="G33" s="75">
        <v>1</v>
      </c>
      <c r="H33" s="75">
        <v>1</v>
      </c>
      <c r="I33" s="75">
        <v>1</v>
      </c>
    </row>
    <row r="34" spans="2:9">
      <c r="B34" s="75">
        <v>281002</v>
      </c>
      <c r="C34" s="75">
        <v>0.05</v>
      </c>
      <c r="D34" s="75">
        <v>1</v>
      </c>
      <c r="E34" s="75">
        <v>1</v>
      </c>
      <c r="F34" s="75">
        <v>0.394243392</v>
      </c>
      <c r="G34" s="75">
        <v>0.000585171</v>
      </c>
      <c r="H34" s="75">
        <v>1</v>
      </c>
      <c r="I34" s="75">
        <v>1</v>
      </c>
    </row>
    <row r="35" spans="2:9">
      <c r="B35" s="75">
        <v>281035</v>
      </c>
      <c r="C35" s="75">
        <v>0.05</v>
      </c>
      <c r="D35" s="75">
        <v>1</v>
      </c>
      <c r="E35" s="75">
        <v>1</v>
      </c>
      <c r="F35" s="75">
        <v>0.415075246</v>
      </c>
      <c r="G35" s="75">
        <v>0.000171436</v>
      </c>
      <c r="H35" s="75">
        <v>1</v>
      </c>
      <c r="I35" s="75">
        <v>1</v>
      </c>
    </row>
    <row r="36" spans="2:9">
      <c r="B36" s="75">
        <v>281043</v>
      </c>
      <c r="C36" s="75">
        <v>0.05</v>
      </c>
      <c r="D36" s="75">
        <v>0.171793126</v>
      </c>
      <c r="E36" s="75">
        <v>0.000352321</v>
      </c>
      <c r="F36" s="75">
        <v>1</v>
      </c>
      <c r="G36" s="75">
        <v>1</v>
      </c>
      <c r="H36" s="75">
        <v>1</v>
      </c>
      <c r="I36" s="75">
        <v>1</v>
      </c>
    </row>
    <row r="37" spans="2:9">
      <c r="B37" s="75">
        <v>281052</v>
      </c>
      <c r="C37" s="75">
        <v>0.05</v>
      </c>
      <c r="D37" s="75">
        <v>19.75660346</v>
      </c>
      <c r="E37" s="75">
        <v>4.01e-15</v>
      </c>
      <c r="F37" s="75">
        <v>1</v>
      </c>
      <c r="G37" s="75">
        <v>1</v>
      </c>
      <c r="H37" s="75">
        <v>1</v>
      </c>
      <c r="I37" s="75">
        <v>1</v>
      </c>
    </row>
    <row r="38" spans="2:9">
      <c r="B38" s="75">
        <v>281052</v>
      </c>
      <c r="C38" s="75">
        <v>0.05</v>
      </c>
      <c r="D38" s="75">
        <v>7.461946938</v>
      </c>
      <c r="E38" s="75">
        <v>2.16e-5</v>
      </c>
      <c r="F38" s="75">
        <v>1</v>
      </c>
      <c r="G38" s="75">
        <v>1</v>
      </c>
      <c r="H38" s="75">
        <v>0.177412140880484</v>
      </c>
      <c r="I38" s="75">
        <v>5.6e-6</v>
      </c>
    </row>
    <row r="39" spans="2:9">
      <c r="B39" s="75">
        <v>281052</v>
      </c>
      <c r="C39" s="75">
        <v>0.05</v>
      </c>
      <c r="D39" s="75">
        <v>5.655143541</v>
      </c>
      <c r="E39" s="75">
        <v>1.36e-6</v>
      </c>
      <c r="F39" s="75">
        <v>1</v>
      </c>
      <c r="G39" s="75">
        <v>1</v>
      </c>
      <c r="H39" s="75">
        <v>0.41472149997056</v>
      </c>
      <c r="I39" s="75">
        <v>0.00085793</v>
      </c>
    </row>
    <row r="40" spans="2:9">
      <c r="B40" s="75">
        <v>281052</v>
      </c>
      <c r="C40" s="75">
        <v>0.05</v>
      </c>
      <c r="D40" s="75">
        <v>6.72204908</v>
      </c>
      <c r="E40" s="75">
        <v>0.000901034</v>
      </c>
      <c r="F40" s="75">
        <v>1</v>
      </c>
      <c r="G40" s="75">
        <v>1</v>
      </c>
      <c r="H40" s="75">
        <v>0.341568698336799</v>
      </c>
      <c r="I40" s="75">
        <v>1.14e-10</v>
      </c>
    </row>
    <row r="41" spans="2:9">
      <c r="B41" s="75">
        <v>281054</v>
      </c>
      <c r="C41" s="75">
        <v>0.05</v>
      </c>
      <c r="D41" s="75">
        <v>0.275452314</v>
      </c>
      <c r="E41" s="75">
        <v>0.000133394</v>
      </c>
      <c r="F41" s="75">
        <v>1</v>
      </c>
      <c r="G41" s="75">
        <v>1</v>
      </c>
      <c r="H41" s="75">
        <v>1</v>
      </c>
      <c r="I41" s="75">
        <v>1</v>
      </c>
    </row>
    <row r="42" spans="2:9">
      <c r="B42" s="75">
        <v>281057</v>
      </c>
      <c r="C42" s="75">
        <v>0.05</v>
      </c>
      <c r="D42" s="75">
        <v>0.348921068</v>
      </c>
      <c r="E42" s="75">
        <v>0.000560944</v>
      </c>
      <c r="F42" s="75">
        <v>1</v>
      </c>
      <c r="G42" s="75">
        <v>1</v>
      </c>
      <c r="H42" s="75">
        <v>1</v>
      </c>
      <c r="I42" s="75">
        <v>1</v>
      </c>
    </row>
    <row r="43" spans="2:9">
      <c r="B43" s="75">
        <v>281058</v>
      </c>
      <c r="C43" s="75">
        <v>0.05</v>
      </c>
      <c r="D43" s="75">
        <v>0.122091754</v>
      </c>
      <c r="E43" s="75">
        <v>0.000712675</v>
      </c>
      <c r="F43" s="75">
        <v>1</v>
      </c>
      <c r="G43" s="75">
        <v>1</v>
      </c>
      <c r="H43" s="75">
        <v>1</v>
      </c>
      <c r="I43" s="75">
        <v>1</v>
      </c>
    </row>
    <row r="44" spans="2:9">
      <c r="B44" s="75">
        <v>281072</v>
      </c>
      <c r="C44" s="75">
        <v>0.05</v>
      </c>
      <c r="D44" s="75">
        <v>0.256167313</v>
      </c>
      <c r="E44" s="75">
        <v>0.000814373</v>
      </c>
      <c r="F44" s="75">
        <v>1</v>
      </c>
      <c r="G44" s="75">
        <v>1</v>
      </c>
      <c r="H44" s="75">
        <v>1</v>
      </c>
      <c r="I44" s="75">
        <v>1</v>
      </c>
    </row>
    <row r="45" spans="2:9">
      <c r="B45" s="75">
        <v>281092</v>
      </c>
      <c r="C45" s="75">
        <v>0.05</v>
      </c>
      <c r="D45" s="75">
        <v>0.120758506</v>
      </c>
      <c r="E45" s="75">
        <v>1.15e-5</v>
      </c>
      <c r="F45" s="75">
        <v>1</v>
      </c>
      <c r="G45" s="75">
        <v>1</v>
      </c>
      <c r="H45" s="75">
        <v>1</v>
      </c>
      <c r="I45" s="75">
        <v>1</v>
      </c>
    </row>
    <row r="46" spans="2:9">
      <c r="B46" s="75">
        <v>281099</v>
      </c>
      <c r="C46" s="75">
        <v>0.05</v>
      </c>
      <c r="D46" s="75">
        <v>63.1007281</v>
      </c>
      <c r="E46" s="75">
        <v>8.87e-15</v>
      </c>
      <c r="F46" s="75">
        <v>1</v>
      </c>
      <c r="G46" s="75">
        <v>1</v>
      </c>
      <c r="H46" s="75">
        <v>0.0495473564585684</v>
      </c>
      <c r="I46" s="75">
        <v>7.71e-6</v>
      </c>
    </row>
    <row r="47" spans="2:9">
      <c r="B47" s="75">
        <v>281099</v>
      </c>
      <c r="C47" s="75">
        <v>0.05</v>
      </c>
      <c r="D47" s="75">
        <v>31.1825984</v>
      </c>
      <c r="E47" s="75">
        <v>7.2e-8</v>
      </c>
      <c r="F47" s="75">
        <v>1</v>
      </c>
      <c r="G47" s="75">
        <v>1</v>
      </c>
      <c r="H47" s="75">
        <v>0.0784955685644674</v>
      </c>
      <c r="I47" s="75">
        <v>8.11e-6</v>
      </c>
    </row>
    <row r="48" spans="2:9">
      <c r="B48" s="75">
        <v>281138</v>
      </c>
      <c r="C48" s="75">
        <v>0.05</v>
      </c>
      <c r="D48" s="75">
        <v>2.839275726</v>
      </c>
      <c r="E48" s="75">
        <v>0.00070188</v>
      </c>
      <c r="F48" s="75">
        <v>1</v>
      </c>
      <c r="G48" s="75">
        <v>1</v>
      </c>
      <c r="H48" s="75">
        <v>1</v>
      </c>
      <c r="I48" s="75">
        <v>1</v>
      </c>
    </row>
    <row r="49" spans="2:9">
      <c r="B49" s="75">
        <v>281152</v>
      </c>
      <c r="C49" s="75">
        <v>0.05</v>
      </c>
      <c r="D49" s="75">
        <v>5.931620257</v>
      </c>
      <c r="E49" s="75">
        <v>1.96e-6</v>
      </c>
      <c r="F49" s="75">
        <v>1</v>
      </c>
      <c r="G49" s="75">
        <v>1</v>
      </c>
      <c r="H49" s="75">
        <v>1</v>
      </c>
      <c r="I49" s="75">
        <v>1</v>
      </c>
    </row>
    <row r="50" spans="2:9">
      <c r="B50" s="75">
        <v>281154</v>
      </c>
      <c r="C50" s="75">
        <v>0.05</v>
      </c>
      <c r="D50" s="75">
        <v>1</v>
      </c>
      <c r="E50" s="75">
        <v>1</v>
      </c>
      <c r="F50" s="75">
        <v>0.301962435</v>
      </c>
      <c r="G50" s="75">
        <v>4.49e-7</v>
      </c>
      <c r="H50" s="75">
        <v>1</v>
      </c>
      <c r="I50" s="75">
        <v>1</v>
      </c>
    </row>
    <row r="51" spans="2:9">
      <c r="B51" s="75">
        <v>281168</v>
      </c>
      <c r="C51" s="75">
        <v>0.05</v>
      </c>
      <c r="D51" s="75">
        <v>1</v>
      </c>
      <c r="E51" s="75">
        <v>1</v>
      </c>
      <c r="F51" s="75">
        <v>0.224504696</v>
      </c>
      <c r="G51" s="75">
        <v>0.000945838</v>
      </c>
      <c r="H51" s="75">
        <v>1</v>
      </c>
      <c r="I51" s="75">
        <v>1</v>
      </c>
    </row>
    <row r="52" spans="2:9">
      <c r="B52" s="75">
        <v>281187</v>
      </c>
      <c r="C52" s="75">
        <v>0.05</v>
      </c>
      <c r="D52" s="75">
        <v>1</v>
      </c>
      <c r="E52" s="75">
        <v>1</v>
      </c>
      <c r="F52" s="75">
        <v>1</v>
      </c>
      <c r="G52" s="75">
        <v>1</v>
      </c>
      <c r="H52" s="75">
        <v>0.331570596942683</v>
      </c>
      <c r="I52" s="75">
        <v>0.000415175</v>
      </c>
    </row>
    <row r="53" spans="2:9">
      <c r="B53" s="75">
        <v>281190</v>
      </c>
      <c r="C53" s="75">
        <v>0.05</v>
      </c>
      <c r="D53" s="75">
        <v>3.805920425</v>
      </c>
      <c r="E53" s="75">
        <v>6.84e-5</v>
      </c>
      <c r="F53" s="75">
        <v>1</v>
      </c>
      <c r="G53" s="75">
        <v>1</v>
      </c>
      <c r="H53" s="75">
        <v>1</v>
      </c>
      <c r="I53" s="75">
        <v>1</v>
      </c>
    </row>
    <row r="54" spans="2:9">
      <c r="B54" s="75">
        <v>281220</v>
      </c>
      <c r="C54" s="75">
        <v>0.05</v>
      </c>
      <c r="D54" s="75">
        <v>15.59376026</v>
      </c>
      <c r="E54" s="75">
        <v>2.49e-8</v>
      </c>
      <c r="F54" s="75">
        <v>12.88730247</v>
      </c>
      <c r="G54" s="75">
        <v>2.14e-7</v>
      </c>
      <c r="H54" s="75">
        <v>1</v>
      </c>
      <c r="I54" s="75">
        <v>1</v>
      </c>
    </row>
    <row r="55" spans="2:9">
      <c r="B55" s="75">
        <v>281220</v>
      </c>
      <c r="C55" s="75">
        <v>0.05</v>
      </c>
      <c r="D55" s="75">
        <v>356.9222627</v>
      </c>
      <c r="E55" s="75">
        <v>1.23e-8</v>
      </c>
      <c r="F55" s="75">
        <v>1</v>
      </c>
      <c r="G55" s="75">
        <v>1</v>
      </c>
      <c r="H55" s="75">
        <v>1</v>
      </c>
      <c r="I55" s="75">
        <v>1</v>
      </c>
    </row>
    <row r="56" spans="2:9">
      <c r="B56" s="75">
        <v>281235</v>
      </c>
      <c r="C56" s="75">
        <v>0.05</v>
      </c>
      <c r="D56" s="75">
        <v>1</v>
      </c>
      <c r="E56" s="75">
        <v>1</v>
      </c>
      <c r="F56" s="75">
        <v>1</v>
      </c>
      <c r="G56" s="75">
        <v>1</v>
      </c>
      <c r="H56" s="75">
        <v>0.44376546395614</v>
      </c>
      <c r="I56" s="75">
        <v>0.000491058</v>
      </c>
    </row>
    <row r="57" spans="2:9">
      <c r="B57" s="75">
        <v>281259</v>
      </c>
      <c r="C57" s="75">
        <v>0.05</v>
      </c>
      <c r="D57" s="75">
        <v>28.89188446</v>
      </c>
      <c r="E57" s="75">
        <v>4.23e-14</v>
      </c>
      <c r="F57" s="75">
        <v>1</v>
      </c>
      <c r="G57" s="75">
        <v>1</v>
      </c>
      <c r="H57" s="75">
        <v>1</v>
      </c>
      <c r="I57" s="75">
        <v>1</v>
      </c>
    </row>
    <row r="58" spans="2:9">
      <c r="B58" s="75">
        <v>281278</v>
      </c>
      <c r="C58" s="75">
        <v>0.05</v>
      </c>
      <c r="D58" s="75">
        <v>115.9814802</v>
      </c>
      <c r="E58" s="75">
        <v>0.000802641</v>
      </c>
      <c r="F58" s="75">
        <v>1</v>
      </c>
      <c r="G58" s="75">
        <v>1</v>
      </c>
      <c r="H58" s="75">
        <v>0.00432765920197449</v>
      </c>
      <c r="I58" s="75">
        <v>2.22e-8</v>
      </c>
    </row>
    <row r="59" spans="2:9">
      <c r="B59" s="75">
        <v>281285</v>
      </c>
      <c r="C59" s="75">
        <v>0.05</v>
      </c>
      <c r="D59" s="75">
        <v>1</v>
      </c>
      <c r="E59" s="75">
        <v>1</v>
      </c>
      <c r="F59" s="75">
        <v>1</v>
      </c>
      <c r="G59" s="75">
        <v>1</v>
      </c>
      <c r="H59" s="75">
        <v>0.168587614980471</v>
      </c>
      <c r="I59" s="75">
        <v>0.000118096</v>
      </c>
    </row>
    <row r="60" spans="2:9">
      <c r="B60" s="75">
        <v>281294</v>
      </c>
      <c r="C60" s="75">
        <v>0.05</v>
      </c>
      <c r="D60" s="75">
        <v>0.00447485428062519</v>
      </c>
      <c r="E60" s="75">
        <v>3.72e-7</v>
      </c>
      <c r="F60" s="75">
        <v>1</v>
      </c>
      <c r="G60" s="75">
        <v>1</v>
      </c>
      <c r="H60" s="75">
        <v>1</v>
      </c>
      <c r="I60" s="75">
        <v>1</v>
      </c>
    </row>
    <row r="61" spans="2:9">
      <c r="B61" s="75">
        <v>281311</v>
      </c>
      <c r="C61" s="75">
        <v>0.05</v>
      </c>
      <c r="D61" s="75">
        <v>0.059284387</v>
      </c>
      <c r="E61" s="75">
        <v>0.000187694</v>
      </c>
      <c r="F61" s="75">
        <v>1</v>
      </c>
      <c r="G61" s="75">
        <v>1</v>
      </c>
      <c r="H61" s="75">
        <v>1</v>
      </c>
      <c r="I61" s="75">
        <v>1</v>
      </c>
    </row>
    <row r="62" spans="2:9">
      <c r="B62" s="75">
        <v>281333</v>
      </c>
      <c r="C62" s="75">
        <v>0.05</v>
      </c>
      <c r="D62" s="75">
        <v>27.51677623</v>
      </c>
      <c r="E62" s="75">
        <v>7.05e-15</v>
      </c>
      <c r="F62" s="75">
        <v>1</v>
      </c>
      <c r="G62" s="75">
        <v>1</v>
      </c>
      <c r="H62" s="75">
        <v>0.0731073256524545</v>
      </c>
      <c r="I62" s="75">
        <v>4.77e-7</v>
      </c>
    </row>
    <row r="63" spans="2:9">
      <c r="B63" s="75">
        <v>281333</v>
      </c>
      <c r="C63" s="75">
        <v>0.05</v>
      </c>
      <c r="D63" s="75">
        <v>27.51677623</v>
      </c>
      <c r="E63" s="75">
        <v>7.05e-15</v>
      </c>
      <c r="F63" s="75">
        <v>1</v>
      </c>
      <c r="G63" s="75">
        <v>1</v>
      </c>
      <c r="H63" s="75">
        <v>0.0731073256524545</v>
      </c>
      <c r="I63" s="75">
        <v>4.77e-7</v>
      </c>
    </row>
    <row r="64" spans="2:9">
      <c r="B64" s="75">
        <v>281360</v>
      </c>
      <c r="C64" s="75">
        <v>0.05</v>
      </c>
      <c r="D64" s="75">
        <v>3.271521037</v>
      </c>
      <c r="E64" s="75">
        <v>0.000348867</v>
      </c>
      <c r="F64" s="75">
        <v>1</v>
      </c>
      <c r="G64" s="75">
        <v>1</v>
      </c>
      <c r="H64" s="75">
        <v>1</v>
      </c>
      <c r="I64" s="75">
        <v>1</v>
      </c>
    </row>
    <row r="65" spans="2:9">
      <c r="B65" s="75">
        <v>281368</v>
      </c>
      <c r="C65" s="75">
        <v>0.05</v>
      </c>
      <c r="D65" s="75">
        <v>18.66404658</v>
      </c>
      <c r="E65" s="75">
        <v>0.000116623</v>
      </c>
      <c r="F65" s="75">
        <v>1</v>
      </c>
      <c r="G65" s="75">
        <v>1</v>
      </c>
      <c r="H65" s="75">
        <v>1</v>
      </c>
      <c r="I65" s="75">
        <v>1</v>
      </c>
    </row>
    <row r="66" spans="2:9">
      <c r="B66" s="75">
        <v>281401</v>
      </c>
      <c r="C66" s="75">
        <v>0.05</v>
      </c>
      <c r="D66" s="75">
        <v>8.608057845</v>
      </c>
      <c r="E66" s="75">
        <v>3.13e-6</v>
      </c>
      <c r="F66" s="75">
        <v>1</v>
      </c>
      <c r="G66" s="75">
        <v>1</v>
      </c>
      <c r="H66" s="75">
        <v>1</v>
      </c>
      <c r="I66" s="75">
        <v>1</v>
      </c>
    </row>
    <row r="67" spans="2:9">
      <c r="B67" s="75">
        <v>281407</v>
      </c>
      <c r="C67" s="75">
        <v>0.05</v>
      </c>
      <c r="D67" s="75">
        <v>0.193551499</v>
      </c>
      <c r="E67" s="75">
        <v>1.84e-6</v>
      </c>
      <c r="F67" s="75">
        <v>0.283995193</v>
      </c>
      <c r="G67" s="75">
        <v>7.9e-5</v>
      </c>
      <c r="H67" s="75">
        <v>1</v>
      </c>
      <c r="I67" s="75">
        <v>1</v>
      </c>
    </row>
    <row r="68" spans="2:9">
      <c r="B68" s="75">
        <v>281418</v>
      </c>
      <c r="C68" s="75">
        <v>0.05</v>
      </c>
      <c r="D68" s="75">
        <v>6.602174737</v>
      </c>
      <c r="E68" s="75">
        <v>0.000842994</v>
      </c>
      <c r="F68" s="75">
        <v>11.76235085</v>
      </c>
      <c r="G68" s="75">
        <v>0.000432153</v>
      </c>
      <c r="H68" s="75">
        <v>1</v>
      </c>
      <c r="I68" s="75">
        <v>1</v>
      </c>
    </row>
    <row r="69" spans="2:9">
      <c r="B69" s="75">
        <v>281478</v>
      </c>
      <c r="C69" s="75">
        <v>0.05</v>
      </c>
      <c r="D69" s="75">
        <v>0.125071448</v>
      </c>
      <c r="E69" s="75">
        <v>1.26e-5</v>
      </c>
      <c r="F69" s="75">
        <v>1</v>
      </c>
      <c r="G69" s="75">
        <v>1</v>
      </c>
      <c r="H69" s="75">
        <v>1</v>
      </c>
      <c r="I69" s="75">
        <v>1</v>
      </c>
    </row>
    <row r="70" spans="2:9">
      <c r="B70" s="75">
        <v>281486</v>
      </c>
      <c r="C70" s="75">
        <v>0.05</v>
      </c>
      <c r="D70" s="75">
        <v>0.238051519</v>
      </c>
      <c r="E70" s="75">
        <v>0.000631253</v>
      </c>
      <c r="F70" s="75">
        <v>1</v>
      </c>
      <c r="G70" s="75">
        <v>1</v>
      </c>
      <c r="H70" s="75">
        <v>1</v>
      </c>
      <c r="I70" s="75">
        <v>1</v>
      </c>
    </row>
    <row r="71" spans="2:9">
      <c r="B71" s="75">
        <v>281490</v>
      </c>
      <c r="C71" s="75">
        <v>0.05</v>
      </c>
      <c r="D71" s="75">
        <v>1</v>
      </c>
      <c r="E71" s="75">
        <v>1</v>
      </c>
      <c r="F71" s="75">
        <v>0.220477657</v>
      </c>
      <c r="G71" s="75">
        <v>0.000682781</v>
      </c>
      <c r="H71" s="75">
        <v>1</v>
      </c>
      <c r="I71" s="75">
        <v>1</v>
      </c>
    </row>
    <row r="72" spans="2:9">
      <c r="B72" s="75">
        <v>281490</v>
      </c>
      <c r="C72" s="75">
        <v>0.05</v>
      </c>
      <c r="D72" s="75">
        <v>1</v>
      </c>
      <c r="E72" s="75">
        <v>1</v>
      </c>
      <c r="F72" s="75">
        <v>681.877533333333</v>
      </c>
      <c r="G72" s="75">
        <v>3.19e-5</v>
      </c>
      <c r="H72" s="75">
        <v>1</v>
      </c>
      <c r="I72" s="75">
        <v>1</v>
      </c>
    </row>
    <row r="73" spans="2:9">
      <c r="B73" s="75">
        <v>281499</v>
      </c>
      <c r="C73" s="75">
        <v>0.05</v>
      </c>
      <c r="D73" s="75">
        <v>1</v>
      </c>
      <c r="E73" s="75">
        <v>1</v>
      </c>
      <c r="F73" s="75">
        <v>1</v>
      </c>
      <c r="G73" s="75">
        <v>1</v>
      </c>
      <c r="H73" s="75">
        <v>0.292489815892891</v>
      </c>
      <c r="I73" s="75">
        <v>2.63e-7</v>
      </c>
    </row>
    <row r="74" spans="2:9">
      <c r="B74" s="75">
        <v>281504</v>
      </c>
      <c r="C74" s="75">
        <v>0.05</v>
      </c>
      <c r="D74" s="75">
        <v>3.59259534</v>
      </c>
      <c r="E74" s="75">
        <v>4.61e-5</v>
      </c>
      <c r="F74" s="75">
        <v>2.485157389</v>
      </c>
      <c r="G74" s="75">
        <v>3.25e-7</v>
      </c>
      <c r="H74" s="75">
        <v>1</v>
      </c>
      <c r="I74" s="75">
        <v>1</v>
      </c>
    </row>
    <row r="75" spans="2:9">
      <c r="B75" s="75">
        <v>281528</v>
      </c>
      <c r="C75" s="75">
        <v>0.05</v>
      </c>
      <c r="D75" s="75">
        <v>0.32034022</v>
      </c>
      <c r="E75" s="75">
        <v>0.000702203</v>
      </c>
      <c r="F75" s="75">
        <v>1</v>
      </c>
      <c r="G75" s="75">
        <v>1</v>
      </c>
      <c r="H75" s="75">
        <v>1</v>
      </c>
      <c r="I75" s="75">
        <v>1</v>
      </c>
    </row>
    <row r="76" spans="2:9">
      <c r="B76" s="75">
        <v>281544</v>
      </c>
      <c r="C76" s="75">
        <v>0.05</v>
      </c>
      <c r="D76" s="75">
        <v>3.672441885</v>
      </c>
      <c r="E76" s="75">
        <v>0.000100955</v>
      </c>
      <c r="F76" s="75">
        <v>2.278369544</v>
      </c>
      <c r="G76" s="75">
        <v>0.000606458</v>
      </c>
      <c r="H76" s="75">
        <v>1</v>
      </c>
      <c r="I76" s="75">
        <v>1</v>
      </c>
    </row>
    <row r="77" spans="2:9">
      <c r="B77" s="75">
        <v>281565</v>
      </c>
      <c r="C77" s="75">
        <v>0.05</v>
      </c>
      <c r="D77" s="75">
        <v>1321.40382433333</v>
      </c>
      <c r="E77" s="75">
        <v>3.16e-16</v>
      </c>
      <c r="F77" s="75">
        <v>1</v>
      </c>
      <c r="G77" s="75">
        <v>1</v>
      </c>
      <c r="H77" s="75">
        <v>0.00231584949026451</v>
      </c>
      <c r="I77" s="75">
        <v>6.46e-15</v>
      </c>
    </row>
    <row r="78" spans="2:9">
      <c r="B78" s="75">
        <v>281565</v>
      </c>
      <c r="C78" s="75">
        <v>0.05</v>
      </c>
      <c r="D78" s="75">
        <v>1</v>
      </c>
      <c r="E78" s="75">
        <v>1</v>
      </c>
      <c r="F78" s="75">
        <v>1</v>
      </c>
      <c r="G78" s="75">
        <v>1</v>
      </c>
      <c r="H78" s="75">
        <v>0.0765351795598353</v>
      </c>
      <c r="I78" s="75">
        <v>0.000926355</v>
      </c>
    </row>
    <row r="79" spans="2:9">
      <c r="B79" s="75">
        <v>281585</v>
      </c>
      <c r="C79" s="75">
        <v>0.05</v>
      </c>
      <c r="D79" s="75">
        <v>0.16564277</v>
      </c>
      <c r="E79" s="75">
        <v>0.00044031</v>
      </c>
      <c r="F79" s="75">
        <v>1</v>
      </c>
      <c r="G79" s="75">
        <v>1</v>
      </c>
      <c r="H79" s="75">
        <v>1</v>
      </c>
      <c r="I79" s="75">
        <v>1</v>
      </c>
    </row>
    <row r="80" spans="2:9">
      <c r="B80" s="75">
        <v>281590</v>
      </c>
      <c r="C80" s="75">
        <v>0.05</v>
      </c>
      <c r="D80" s="75">
        <v>4.903229807</v>
      </c>
      <c r="E80" s="75">
        <v>1.45e-5</v>
      </c>
      <c r="F80" s="75">
        <v>1</v>
      </c>
      <c r="G80" s="75">
        <v>1</v>
      </c>
      <c r="H80" s="75">
        <v>1</v>
      </c>
      <c r="I80" s="75">
        <v>1</v>
      </c>
    </row>
    <row r="81" spans="2:9">
      <c r="B81" s="75">
        <v>281595</v>
      </c>
      <c r="C81" s="75">
        <v>0.05</v>
      </c>
      <c r="D81" s="75">
        <v>3.450566366</v>
      </c>
      <c r="E81" s="75">
        <v>0.000753052</v>
      </c>
      <c r="F81" s="75">
        <v>1</v>
      </c>
      <c r="G81" s="75">
        <v>1</v>
      </c>
      <c r="H81" s="75">
        <v>1</v>
      </c>
      <c r="I81" s="75">
        <v>1</v>
      </c>
    </row>
    <row r="82" spans="2:9">
      <c r="B82" s="75">
        <v>281603</v>
      </c>
      <c r="C82" s="75">
        <v>0.05</v>
      </c>
      <c r="D82" s="75">
        <v>1</v>
      </c>
      <c r="E82" s="75">
        <v>1</v>
      </c>
      <c r="F82" s="75">
        <v>1</v>
      </c>
      <c r="G82" s="75">
        <v>1</v>
      </c>
      <c r="H82" s="75">
        <v>315.945538</v>
      </c>
      <c r="I82" s="75">
        <v>0.000307733</v>
      </c>
    </row>
    <row r="83" spans="2:9">
      <c r="B83" s="75">
        <v>281603</v>
      </c>
      <c r="C83" s="75">
        <v>0.05</v>
      </c>
      <c r="D83" s="75">
        <v>0.00305117419163285</v>
      </c>
      <c r="E83" s="75">
        <v>8.05e-5</v>
      </c>
      <c r="F83" s="75">
        <v>1</v>
      </c>
      <c r="G83" s="75">
        <v>1</v>
      </c>
      <c r="H83" s="75">
        <v>1</v>
      </c>
      <c r="I83" s="75">
        <v>1</v>
      </c>
    </row>
    <row r="84" spans="2:9">
      <c r="B84" s="75">
        <v>281613</v>
      </c>
      <c r="C84" s="75">
        <v>0.05</v>
      </c>
      <c r="D84" s="75">
        <v>1</v>
      </c>
      <c r="E84" s="75">
        <v>1</v>
      </c>
      <c r="F84" s="75">
        <v>2.392110511</v>
      </c>
      <c r="G84" s="75">
        <v>0.000478872</v>
      </c>
      <c r="H84" s="75">
        <v>1</v>
      </c>
      <c r="I84" s="75">
        <v>1</v>
      </c>
    </row>
    <row r="85" spans="2:9">
      <c r="B85" s="75">
        <v>281630</v>
      </c>
      <c r="C85" s="75">
        <v>0.05</v>
      </c>
      <c r="D85" s="75">
        <v>0.00657375026381692</v>
      </c>
      <c r="E85" s="75">
        <v>1.04e-5</v>
      </c>
      <c r="F85" s="75">
        <v>1</v>
      </c>
      <c r="G85" s="75">
        <v>1</v>
      </c>
      <c r="H85" s="75">
        <v>222.5472293</v>
      </c>
      <c r="I85" s="75">
        <v>1.31e-7</v>
      </c>
    </row>
    <row r="86" spans="2:9">
      <c r="B86" s="75">
        <v>281688</v>
      </c>
      <c r="C86" s="75">
        <v>0.05</v>
      </c>
      <c r="D86" s="75">
        <v>5.229969802</v>
      </c>
      <c r="E86" s="75">
        <v>0.000423774</v>
      </c>
      <c r="F86" s="75">
        <v>1</v>
      </c>
      <c r="G86" s="75">
        <v>1</v>
      </c>
      <c r="H86" s="75">
        <v>1</v>
      </c>
      <c r="I86" s="75">
        <v>1</v>
      </c>
    </row>
    <row r="87" spans="2:9">
      <c r="B87" s="75">
        <v>281728</v>
      </c>
      <c r="C87" s="75">
        <v>0.05</v>
      </c>
      <c r="D87" s="75">
        <v>42.51993627</v>
      </c>
      <c r="E87" s="75">
        <v>2.33e-28</v>
      </c>
      <c r="F87" s="75">
        <v>3.227425087</v>
      </c>
      <c r="G87" s="75">
        <v>2.83e-6</v>
      </c>
      <c r="H87" s="75">
        <v>0.0778259804834746</v>
      </c>
      <c r="I87" s="75">
        <v>1.69e-6</v>
      </c>
    </row>
    <row r="88" spans="2:9">
      <c r="B88" s="75">
        <v>281735</v>
      </c>
      <c r="C88" s="75">
        <v>0.05</v>
      </c>
      <c r="D88" s="75">
        <v>8.154366589</v>
      </c>
      <c r="E88" s="75">
        <v>1.06e-8</v>
      </c>
      <c r="F88" s="75">
        <v>2.715830234</v>
      </c>
      <c r="G88" s="75">
        <v>4.34e-5</v>
      </c>
      <c r="H88" s="75">
        <v>1</v>
      </c>
      <c r="I88" s="75">
        <v>1</v>
      </c>
    </row>
    <row r="89" spans="2:9">
      <c r="B89" s="75">
        <v>281758</v>
      </c>
      <c r="C89" s="75">
        <v>0.05</v>
      </c>
      <c r="D89" s="75">
        <v>21.87295295</v>
      </c>
      <c r="E89" s="75">
        <v>8.02e-13</v>
      </c>
      <c r="F89" s="75">
        <v>1</v>
      </c>
      <c r="G89" s="75">
        <v>1</v>
      </c>
      <c r="H89" s="75">
        <v>0.117940490281611</v>
      </c>
      <c r="I89" s="75">
        <v>5.74e-5</v>
      </c>
    </row>
    <row r="90" spans="2:9">
      <c r="B90" s="75">
        <v>281758</v>
      </c>
      <c r="C90" s="75">
        <v>0.05</v>
      </c>
      <c r="D90" s="75">
        <v>93.1831278</v>
      </c>
      <c r="E90" s="75">
        <v>9.76e-18</v>
      </c>
      <c r="F90" s="75">
        <v>1</v>
      </c>
      <c r="G90" s="75">
        <v>1</v>
      </c>
      <c r="H90" s="75">
        <v>0.0304080836066148</v>
      </c>
      <c r="I90" s="75">
        <v>7.23e-8</v>
      </c>
    </row>
    <row r="91" spans="2:9">
      <c r="B91" s="75">
        <v>281766</v>
      </c>
      <c r="C91" s="75">
        <v>0.05</v>
      </c>
      <c r="D91" s="75">
        <v>0.00660476079995631</v>
      </c>
      <c r="E91" s="75">
        <v>1.01e-5</v>
      </c>
      <c r="F91" s="75">
        <v>1</v>
      </c>
      <c r="G91" s="75">
        <v>1</v>
      </c>
      <c r="H91" s="75">
        <v>1</v>
      </c>
      <c r="I91" s="75">
        <v>1</v>
      </c>
    </row>
    <row r="92" spans="2:9">
      <c r="B92" s="75">
        <v>281767</v>
      </c>
      <c r="C92" s="75">
        <v>0.05</v>
      </c>
      <c r="D92" s="75">
        <v>3.237947176</v>
      </c>
      <c r="E92" s="75">
        <v>0.000295116</v>
      </c>
      <c r="F92" s="75">
        <v>1</v>
      </c>
      <c r="G92" s="75">
        <v>1</v>
      </c>
      <c r="H92" s="75">
        <v>1</v>
      </c>
      <c r="I92" s="75">
        <v>1</v>
      </c>
    </row>
    <row r="93" spans="2:9">
      <c r="B93" s="75">
        <v>281768</v>
      </c>
      <c r="C93" s="75">
        <v>0.05</v>
      </c>
      <c r="D93" s="75">
        <v>1</v>
      </c>
      <c r="E93" s="75">
        <v>1</v>
      </c>
      <c r="F93" s="75">
        <v>0.463500189</v>
      </c>
      <c r="G93" s="75">
        <v>0.000230275</v>
      </c>
      <c r="H93" s="75">
        <v>1</v>
      </c>
      <c r="I93" s="75">
        <v>1</v>
      </c>
    </row>
    <row r="94" spans="2:9">
      <c r="B94" s="75">
        <v>281781</v>
      </c>
      <c r="C94" s="75">
        <v>0.05</v>
      </c>
      <c r="D94" s="75">
        <v>4.901437458</v>
      </c>
      <c r="E94" s="75">
        <v>6.11e-7</v>
      </c>
      <c r="F94" s="75">
        <v>1</v>
      </c>
      <c r="G94" s="75">
        <v>1</v>
      </c>
      <c r="H94" s="75">
        <v>1</v>
      </c>
      <c r="I94" s="75">
        <v>1</v>
      </c>
    </row>
    <row r="95" spans="2:9">
      <c r="B95" s="75">
        <v>281793</v>
      </c>
      <c r="C95" s="75">
        <v>0.05</v>
      </c>
      <c r="D95" s="75">
        <v>3.280489326</v>
      </c>
      <c r="E95" s="75">
        <v>0.000879039</v>
      </c>
      <c r="F95" s="75">
        <v>1</v>
      </c>
      <c r="G95" s="75">
        <v>1</v>
      </c>
      <c r="H95" s="75">
        <v>1</v>
      </c>
      <c r="I95" s="75">
        <v>1</v>
      </c>
    </row>
    <row r="96" spans="2:9">
      <c r="B96" s="75">
        <v>281799</v>
      </c>
      <c r="C96" s="75">
        <v>0.05</v>
      </c>
      <c r="D96" s="75">
        <v>49.54289238</v>
      </c>
      <c r="E96" s="75">
        <v>0.000990357</v>
      </c>
      <c r="F96" s="75">
        <v>1</v>
      </c>
      <c r="G96" s="75">
        <v>1</v>
      </c>
      <c r="H96" s="75">
        <v>1</v>
      </c>
      <c r="I96" s="75">
        <v>1</v>
      </c>
    </row>
    <row r="97" spans="2:9">
      <c r="B97" s="75">
        <v>281799</v>
      </c>
      <c r="C97" s="75">
        <v>0.05</v>
      </c>
      <c r="D97" s="75">
        <v>90.52693577</v>
      </c>
      <c r="E97" s="75">
        <v>1.42e-6</v>
      </c>
      <c r="F97" s="75">
        <v>1</v>
      </c>
      <c r="G97" s="75">
        <v>1</v>
      </c>
      <c r="H97" s="75">
        <v>1</v>
      </c>
      <c r="I97" s="75">
        <v>1</v>
      </c>
    </row>
    <row r="98" spans="2:9">
      <c r="B98" s="75">
        <v>281839</v>
      </c>
      <c r="C98" s="75">
        <v>0.05</v>
      </c>
      <c r="D98" s="75">
        <v>0.252212387</v>
      </c>
      <c r="E98" s="75">
        <v>2.33e-5</v>
      </c>
      <c r="F98" s="75">
        <v>1</v>
      </c>
      <c r="G98" s="75">
        <v>1</v>
      </c>
      <c r="H98" s="75">
        <v>1</v>
      </c>
      <c r="I98" s="75">
        <v>1</v>
      </c>
    </row>
    <row r="99" spans="2:9">
      <c r="B99" s="75">
        <v>281862</v>
      </c>
      <c r="C99" s="75">
        <v>0.05</v>
      </c>
      <c r="D99" s="75">
        <v>0.26653207</v>
      </c>
      <c r="E99" s="75">
        <v>0.000290076</v>
      </c>
      <c r="F99" s="75">
        <v>1</v>
      </c>
      <c r="G99" s="75">
        <v>1</v>
      </c>
      <c r="H99" s="75">
        <v>1</v>
      </c>
      <c r="I99" s="75">
        <v>1</v>
      </c>
    </row>
    <row r="100" spans="2:9">
      <c r="B100" s="75">
        <v>281894</v>
      </c>
      <c r="C100" s="75">
        <v>0.05</v>
      </c>
      <c r="D100" s="75">
        <v>44.3199722</v>
      </c>
      <c r="E100" s="75">
        <v>1.19e-30</v>
      </c>
      <c r="F100" s="75">
        <v>2.991828344</v>
      </c>
      <c r="G100" s="75">
        <v>9.32e-5</v>
      </c>
      <c r="H100" s="75">
        <v>1</v>
      </c>
      <c r="I100" s="75">
        <v>1</v>
      </c>
    </row>
    <row r="101" spans="2:9">
      <c r="B101" s="75">
        <v>281898</v>
      </c>
      <c r="C101" s="75">
        <v>0.05</v>
      </c>
      <c r="D101" s="75">
        <v>4.938442546</v>
      </c>
      <c r="E101" s="75">
        <v>4.07e-7</v>
      </c>
      <c r="F101" s="75">
        <v>1</v>
      </c>
      <c r="G101" s="75">
        <v>1</v>
      </c>
      <c r="H101" s="75">
        <v>1</v>
      </c>
      <c r="I101" s="75">
        <v>1</v>
      </c>
    </row>
    <row r="102" spans="2:9">
      <c r="B102" s="75">
        <v>281913</v>
      </c>
      <c r="C102" s="75">
        <v>0.05</v>
      </c>
      <c r="D102" s="75">
        <v>6.957146795</v>
      </c>
      <c r="E102" s="75">
        <v>1.37e-9</v>
      </c>
      <c r="F102" s="75">
        <v>2.263146824</v>
      </c>
      <c r="G102" s="75">
        <v>4.88e-5</v>
      </c>
      <c r="H102" s="75">
        <v>0.333670205994742</v>
      </c>
      <c r="I102" s="75">
        <v>2.08e-5</v>
      </c>
    </row>
    <row r="103" spans="2:9">
      <c r="B103" s="75">
        <v>281917</v>
      </c>
      <c r="C103" s="75">
        <v>0.05</v>
      </c>
      <c r="D103" s="75">
        <v>13.67014432</v>
      </c>
      <c r="E103" s="75">
        <v>8.27e-7</v>
      </c>
      <c r="F103" s="75">
        <v>1</v>
      </c>
      <c r="G103" s="75">
        <v>1</v>
      </c>
      <c r="H103" s="75">
        <v>0.198540793623731</v>
      </c>
      <c r="I103" s="75">
        <v>0.000755791</v>
      </c>
    </row>
    <row r="104" spans="2:9">
      <c r="B104" s="75">
        <v>281917</v>
      </c>
      <c r="C104" s="75">
        <v>0.05</v>
      </c>
      <c r="D104" s="75">
        <v>11.81794104</v>
      </c>
      <c r="E104" s="75">
        <v>9e-10</v>
      </c>
      <c r="F104" s="75">
        <v>3.190970513</v>
      </c>
      <c r="G104" s="75">
        <v>0.000131576</v>
      </c>
      <c r="H104" s="75">
        <v>1</v>
      </c>
      <c r="I104" s="75">
        <v>1</v>
      </c>
    </row>
    <row r="105" spans="2:9">
      <c r="B105" s="75">
        <v>281972</v>
      </c>
      <c r="C105" s="75">
        <v>0.05</v>
      </c>
      <c r="D105" s="75">
        <v>0.096008936</v>
      </c>
      <c r="E105" s="75">
        <v>0.00028946</v>
      </c>
      <c r="F105" s="75">
        <v>1</v>
      </c>
      <c r="G105" s="75">
        <v>1</v>
      </c>
      <c r="H105" s="75">
        <v>1</v>
      </c>
      <c r="I105" s="75">
        <v>1</v>
      </c>
    </row>
    <row r="106" spans="2:9">
      <c r="B106" s="75">
        <v>281985</v>
      </c>
      <c r="C106" s="75">
        <v>0.05</v>
      </c>
      <c r="D106" s="75">
        <v>0.049717105</v>
      </c>
      <c r="E106" s="75">
        <v>0.000535025</v>
      </c>
      <c r="F106" s="75">
        <v>1</v>
      </c>
      <c r="G106" s="75">
        <v>1</v>
      </c>
      <c r="H106" s="75">
        <v>1</v>
      </c>
      <c r="I106" s="75">
        <v>1</v>
      </c>
    </row>
    <row r="107" spans="2:9">
      <c r="B107" s="75">
        <v>282000</v>
      </c>
      <c r="C107" s="75">
        <v>0.05</v>
      </c>
      <c r="D107" s="75">
        <v>1</v>
      </c>
      <c r="E107" s="75">
        <v>1</v>
      </c>
      <c r="F107" s="75">
        <v>0.328703428</v>
      </c>
      <c r="G107" s="75">
        <v>0.000132935</v>
      </c>
      <c r="H107" s="75">
        <v>1</v>
      </c>
      <c r="I107" s="75">
        <v>1</v>
      </c>
    </row>
    <row r="108" spans="2:9">
      <c r="B108" s="75">
        <v>282052</v>
      </c>
      <c r="C108" s="75">
        <v>0.05</v>
      </c>
      <c r="D108" s="75">
        <v>1</v>
      </c>
      <c r="E108" s="75">
        <v>1</v>
      </c>
      <c r="F108" s="75">
        <v>1</v>
      </c>
      <c r="G108" s="75">
        <v>1</v>
      </c>
      <c r="H108" s="75">
        <v>0.0332305475832213</v>
      </c>
      <c r="I108" s="75">
        <v>0.000154659</v>
      </c>
    </row>
    <row r="109" spans="2:9">
      <c r="B109" s="75">
        <v>282053</v>
      </c>
      <c r="C109" s="75">
        <v>0.05</v>
      </c>
      <c r="D109" s="75">
        <v>2.987371279</v>
      </c>
      <c r="E109" s="75">
        <v>0.000426789</v>
      </c>
      <c r="F109" s="75">
        <v>1</v>
      </c>
      <c r="G109" s="75">
        <v>1</v>
      </c>
      <c r="H109" s="75">
        <v>1</v>
      </c>
      <c r="I109" s="75">
        <v>1</v>
      </c>
    </row>
    <row r="110" spans="2:9">
      <c r="B110" s="75">
        <v>282068</v>
      </c>
      <c r="C110" s="75">
        <v>0.05</v>
      </c>
      <c r="D110" s="75">
        <v>0.29855618</v>
      </c>
      <c r="E110" s="75">
        <v>0.000431786</v>
      </c>
      <c r="F110" s="75">
        <v>0.251055127</v>
      </c>
      <c r="G110" s="75">
        <v>1.8e-6</v>
      </c>
      <c r="H110" s="75">
        <v>1</v>
      </c>
      <c r="I110" s="75">
        <v>1</v>
      </c>
    </row>
    <row r="111" spans="2:9">
      <c r="B111" s="75">
        <v>282072</v>
      </c>
      <c r="C111" s="75">
        <v>0.05</v>
      </c>
      <c r="D111" s="75">
        <v>72.03330208</v>
      </c>
      <c r="E111" s="75">
        <v>1.64e-8</v>
      </c>
      <c r="F111" s="75">
        <v>1</v>
      </c>
      <c r="G111" s="75">
        <v>1</v>
      </c>
      <c r="H111" s="75">
        <v>0.0512137547985195</v>
      </c>
      <c r="I111" s="75">
        <v>7.88e-5</v>
      </c>
    </row>
    <row r="112" spans="2:9">
      <c r="B112" s="75">
        <v>282118</v>
      </c>
      <c r="C112" s="75">
        <v>0.05</v>
      </c>
      <c r="D112" s="75">
        <v>0.125568313</v>
      </c>
      <c r="E112" s="75">
        <v>5.76e-7</v>
      </c>
      <c r="F112" s="75">
        <v>1</v>
      </c>
      <c r="G112" s="75">
        <v>1</v>
      </c>
      <c r="H112" s="75">
        <v>1</v>
      </c>
      <c r="I112" s="75">
        <v>1</v>
      </c>
    </row>
    <row r="113" spans="2:9">
      <c r="B113" s="75">
        <v>282124</v>
      </c>
      <c r="C113" s="75">
        <v>0.05</v>
      </c>
      <c r="D113" s="75">
        <v>0.135870543</v>
      </c>
      <c r="E113" s="75">
        <v>3.04e-5</v>
      </c>
      <c r="F113" s="75">
        <v>1</v>
      </c>
      <c r="G113" s="75">
        <v>1</v>
      </c>
      <c r="H113" s="75">
        <v>1</v>
      </c>
      <c r="I113" s="75">
        <v>1</v>
      </c>
    </row>
    <row r="114" spans="2:9">
      <c r="B114" s="75">
        <v>282135</v>
      </c>
      <c r="C114" s="75">
        <v>0.05</v>
      </c>
      <c r="D114" s="75">
        <v>0.128033171</v>
      </c>
      <c r="E114" s="75">
        <v>0.000164777</v>
      </c>
      <c r="F114" s="75">
        <v>1</v>
      </c>
      <c r="G114" s="75">
        <v>1</v>
      </c>
      <c r="H114" s="75">
        <v>1</v>
      </c>
      <c r="I114" s="75">
        <v>1</v>
      </c>
    </row>
    <row r="115" spans="2:9">
      <c r="B115" s="75">
        <v>282137</v>
      </c>
      <c r="C115" s="75">
        <v>0.05</v>
      </c>
      <c r="D115" s="75">
        <v>17.55677461</v>
      </c>
      <c r="E115" s="75">
        <v>0.000545087</v>
      </c>
      <c r="F115" s="75">
        <v>1</v>
      </c>
      <c r="G115" s="75">
        <v>1</v>
      </c>
      <c r="H115" s="75">
        <v>0.139554498138098</v>
      </c>
      <c r="I115" s="75">
        <v>4e-9</v>
      </c>
    </row>
    <row r="116" spans="2:9">
      <c r="B116" s="75">
        <v>282141</v>
      </c>
      <c r="C116" s="75">
        <v>0.05</v>
      </c>
      <c r="D116" s="75">
        <v>0.176221602</v>
      </c>
      <c r="E116" s="75">
        <v>0.00083781</v>
      </c>
      <c r="F116" s="75">
        <v>1</v>
      </c>
      <c r="G116" s="75">
        <v>1</v>
      </c>
      <c r="H116" s="75">
        <v>1</v>
      </c>
      <c r="I116" s="75">
        <v>1</v>
      </c>
    </row>
    <row r="117" spans="2:9">
      <c r="B117" s="75">
        <v>282187</v>
      </c>
      <c r="C117" s="75">
        <v>0.05</v>
      </c>
      <c r="D117" s="75">
        <v>1</v>
      </c>
      <c r="E117" s="75">
        <v>1</v>
      </c>
      <c r="F117" s="75">
        <v>0.301710662</v>
      </c>
      <c r="G117" s="75">
        <v>3.3e-5</v>
      </c>
      <c r="H117" s="75">
        <v>0.401387030775781</v>
      </c>
      <c r="I117" s="75">
        <v>6.46e-6</v>
      </c>
    </row>
    <row r="118" spans="2:9">
      <c r="B118" s="75">
        <v>282188</v>
      </c>
      <c r="C118" s="75">
        <v>0.05</v>
      </c>
      <c r="D118" s="75">
        <v>1</v>
      </c>
      <c r="E118" s="75">
        <v>1</v>
      </c>
      <c r="F118" s="75">
        <v>0.281722268</v>
      </c>
      <c r="G118" s="75">
        <v>7.41e-5</v>
      </c>
      <c r="H118" s="75">
        <v>0.459278136413964</v>
      </c>
      <c r="I118" s="75">
        <v>0.000931995</v>
      </c>
    </row>
    <row r="119" spans="2:9">
      <c r="B119" s="75">
        <v>282191</v>
      </c>
      <c r="C119" s="75">
        <v>0.05</v>
      </c>
      <c r="D119" s="75">
        <v>1</v>
      </c>
      <c r="E119" s="75">
        <v>1</v>
      </c>
      <c r="F119" s="75">
        <v>1</v>
      </c>
      <c r="G119" s="75">
        <v>1</v>
      </c>
      <c r="H119" s="75">
        <v>0.465787756967047</v>
      </c>
      <c r="I119" s="75">
        <v>0.00068586</v>
      </c>
    </row>
    <row r="120" spans="2:9">
      <c r="B120" s="75">
        <v>282194</v>
      </c>
      <c r="C120" s="75">
        <v>0.05</v>
      </c>
      <c r="D120" s="75">
        <v>1</v>
      </c>
      <c r="E120" s="75">
        <v>1</v>
      </c>
      <c r="F120" s="75">
        <v>0.452362806</v>
      </c>
      <c r="G120" s="75">
        <v>1.09e-5</v>
      </c>
      <c r="H120" s="75">
        <v>1</v>
      </c>
      <c r="I120" s="75">
        <v>1</v>
      </c>
    </row>
    <row r="121" spans="2:9">
      <c r="B121" s="75">
        <v>282201</v>
      </c>
      <c r="C121" s="75">
        <v>0.05</v>
      </c>
      <c r="D121" s="75">
        <v>1</v>
      </c>
      <c r="E121" s="75">
        <v>1</v>
      </c>
      <c r="F121" s="75">
        <v>0.149147007</v>
      </c>
      <c r="G121" s="75">
        <v>7.94e-6</v>
      </c>
      <c r="H121" s="75">
        <v>1</v>
      </c>
      <c r="I121" s="75">
        <v>1</v>
      </c>
    </row>
    <row r="122" spans="2:9">
      <c r="B122" s="75">
        <v>282208</v>
      </c>
      <c r="C122" s="75">
        <v>0.05</v>
      </c>
      <c r="D122" s="75">
        <v>45.59605958</v>
      </c>
      <c r="E122" s="75">
        <v>7.11e-11</v>
      </c>
      <c r="F122" s="75">
        <v>1</v>
      </c>
      <c r="G122" s="75">
        <v>1</v>
      </c>
      <c r="H122" s="75">
        <v>0.0762945769872661</v>
      </c>
      <c r="I122" s="75">
        <v>4.86e-5</v>
      </c>
    </row>
    <row r="123" spans="2:9">
      <c r="B123" s="75">
        <v>282208</v>
      </c>
      <c r="C123" s="75">
        <v>0.05</v>
      </c>
      <c r="D123" s="75">
        <v>925.523204666667</v>
      </c>
      <c r="E123" s="75">
        <v>4.82e-5</v>
      </c>
      <c r="F123" s="75">
        <v>1</v>
      </c>
      <c r="G123" s="75">
        <v>1</v>
      </c>
      <c r="H123" s="75">
        <v>0.000884776715425556</v>
      </c>
      <c r="I123" s="75">
        <v>2.9e-13</v>
      </c>
    </row>
    <row r="124" spans="2:9">
      <c r="B124" s="75">
        <v>282208</v>
      </c>
      <c r="C124" s="75">
        <v>0.05</v>
      </c>
      <c r="D124" s="75">
        <v>40.45644264</v>
      </c>
      <c r="E124" s="75">
        <v>1.59e-30</v>
      </c>
      <c r="F124" s="75">
        <v>2.853999043</v>
      </c>
      <c r="G124" s="75">
        <v>1.22e-6</v>
      </c>
      <c r="H124" s="75">
        <v>0.0721775039238813</v>
      </c>
      <c r="I124" s="75">
        <v>0.000162362</v>
      </c>
    </row>
    <row r="125" spans="2:9">
      <c r="B125" s="75">
        <v>282209</v>
      </c>
      <c r="C125" s="75">
        <v>0.05</v>
      </c>
      <c r="D125" s="75">
        <v>0.00145075250099419</v>
      </c>
      <c r="E125" s="75">
        <v>1.67e-13</v>
      </c>
      <c r="F125" s="75">
        <v>1</v>
      </c>
      <c r="G125" s="75">
        <v>1</v>
      </c>
      <c r="H125" s="75">
        <v>11.3609784110963</v>
      </c>
      <c r="I125" s="75">
        <v>9.04e-6</v>
      </c>
    </row>
    <row r="126" spans="2:9">
      <c r="B126" s="75">
        <v>282209</v>
      </c>
      <c r="C126" s="75">
        <v>0.05</v>
      </c>
      <c r="D126" s="75">
        <v>71.20678327</v>
      </c>
      <c r="E126" s="75">
        <v>3.71e-30</v>
      </c>
      <c r="F126" s="75">
        <v>3.399745054</v>
      </c>
      <c r="G126" s="75">
        <v>3.23e-7</v>
      </c>
      <c r="H126" s="75">
        <v>0.0488519273144191</v>
      </c>
      <c r="I126" s="75">
        <v>4.25e-5</v>
      </c>
    </row>
    <row r="127" spans="2:9">
      <c r="B127" s="75">
        <v>282209</v>
      </c>
      <c r="C127" s="75">
        <v>0.05</v>
      </c>
      <c r="D127" s="75">
        <v>544.738554</v>
      </c>
      <c r="E127" s="75">
        <v>1.07e-35</v>
      </c>
      <c r="F127" s="75">
        <v>4.149317133</v>
      </c>
      <c r="G127" s="75">
        <v>4.24e-5</v>
      </c>
      <c r="H127" s="75">
        <v>0.00778219207664223</v>
      </c>
      <c r="I127" s="75">
        <v>8.16e-6</v>
      </c>
    </row>
    <row r="128" spans="2:9">
      <c r="B128" s="75">
        <v>282209</v>
      </c>
      <c r="C128" s="75">
        <v>0.05</v>
      </c>
      <c r="D128" s="75">
        <v>40.75121971</v>
      </c>
      <c r="E128" s="75">
        <v>0.000905516</v>
      </c>
      <c r="F128" s="75">
        <v>1</v>
      </c>
      <c r="G128" s="75">
        <v>1</v>
      </c>
      <c r="H128" s="75">
        <v>1</v>
      </c>
      <c r="I128" s="75">
        <v>1</v>
      </c>
    </row>
    <row r="129" spans="2:9">
      <c r="B129" s="75">
        <v>282209</v>
      </c>
      <c r="C129" s="75">
        <v>0.05</v>
      </c>
      <c r="D129" s="75">
        <v>69.69596538</v>
      </c>
      <c r="E129" s="75">
        <v>1.54e-12</v>
      </c>
      <c r="F129" s="75">
        <v>1</v>
      </c>
      <c r="G129" s="75">
        <v>1</v>
      </c>
      <c r="H129" s="75">
        <v>0.0528303688646943</v>
      </c>
      <c r="I129" s="75">
        <v>1.46e-7</v>
      </c>
    </row>
    <row r="130" spans="2:9">
      <c r="B130" s="75">
        <v>282209</v>
      </c>
      <c r="C130" s="75">
        <v>0.05</v>
      </c>
      <c r="D130" s="75">
        <v>1</v>
      </c>
      <c r="E130" s="75">
        <v>1</v>
      </c>
      <c r="F130" s="75">
        <v>1</v>
      </c>
      <c r="G130" s="75">
        <v>1</v>
      </c>
      <c r="H130" s="75">
        <v>0.000860851752308248</v>
      </c>
      <c r="I130" s="75">
        <v>0.000128688</v>
      </c>
    </row>
    <row r="131" spans="2:9">
      <c r="B131" s="75">
        <v>282220</v>
      </c>
      <c r="C131" s="75">
        <v>0.05</v>
      </c>
      <c r="D131" s="75">
        <v>2.814292193</v>
      </c>
      <c r="E131" s="75">
        <v>0.000576253</v>
      </c>
      <c r="F131" s="75">
        <v>1</v>
      </c>
      <c r="G131" s="75">
        <v>1</v>
      </c>
      <c r="H131" s="75">
        <v>1</v>
      </c>
      <c r="I131" s="75">
        <v>1</v>
      </c>
    </row>
    <row r="132" spans="2:9">
      <c r="B132" s="75">
        <v>282220</v>
      </c>
      <c r="C132" s="75">
        <v>0.05</v>
      </c>
      <c r="D132" s="75">
        <v>4.209826099</v>
      </c>
      <c r="E132" s="75">
        <v>4.02e-5</v>
      </c>
      <c r="F132" s="75">
        <v>1</v>
      </c>
      <c r="G132" s="75">
        <v>1</v>
      </c>
      <c r="H132" s="75">
        <v>1</v>
      </c>
      <c r="I132" s="75">
        <v>1</v>
      </c>
    </row>
    <row r="133" spans="2:9">
      <c r="B133" s="75">
        <v>282223</v>
      </c>
      <c r="C133" s="75">
        <v>0.05</v>
      </c>
      <c r="D133" s="75">
        <v>0.00395623403282984</v>
      </c>
      <c r="E133" s="75">
        <v>1.84e-8</v>
      </c>
      <c r="F133" s="75">
        <v>1</v>
      </c>
      <c r="G133" s="75">
        <v>1</v>
      </c>
      <c r="H133" s="75">
        <v>1</v>
      </c>
      <c r="I133" s="75">
        <v>1</v>
      </c>
    </row>
    <row r="134" spans="2:9">
      <c r="B134" s="75">
        <v>282229</v>
      </c>
      <c r="C134" s="75">
        <v>0.05</v>
      </c>
      <c r="D134" s="75">
        <v>6.332451004</v>
      </c>
      <c r="E134" s="75">
        <v>0.000257927</v>
      </c>
      <c r="F134" s="75">
        <v>1</v>
      </c>
      <c r="G134" s="75">
        <v>1</v>
      </c>
      <c r="H134" s="75">
        <v>0.197808666923799</v>
      </c>
      <c r="I134" s="75">
        <v>0.000609388</v>
      </c>
    </row>
    <row r="135" spans="2:9">
      <c r="B135" s="75">
        <v>282229</v>
      </c>
      <c r="C135" s="75">
        <v>0.05</v>
      </c>
      <c r="D135" s="75">
        <v>3.941467755</v>
      </c>
      <c r="E135" s="75">
        <v>0.000329826</v>
      </c>
      <c r="F135" s="75">
        <v>1</v>
      </c>
      <c r="G135" s="75">
        <v>1</v>
      </c>
      <c r="H135" s="75">
        <v>1</v>
      </c>
      <c r="I135" s="75">
        <v>1</v>
      </c>
    </row>
    <row r="136" spans="2:9">
      <c r="B136" s="75">
        <v>282301</v>
      </c>
      <c r="C136" s="75">
        <v>0.05</v>
      </c>
      <c r="D136" s="75">
        <v>0.175352868</v>
      </c>
      <c r="E136" s="75">
        <v>5.2e-7</v>
      </c>
      <c r="F136" s="75">
        <v>0.242594634</v>
      </c>
      <c r="G136" s="75">
        <v>7.55e-7</v>
      </c>
      <c r="H136" s="75">
        <v>1</v>
      </c>
      <c r="I136" s="75">
        <v>1</v>
      </c>
    </row>
    <row r="137" spans="2:9">
      <c r="B137" s="75">
        <v>282303</v>
      </c>
      <c r="C137" s="75">
        <v>0.05</v>
      </c>
      <c r="D137" s="75">
        <v>1</v>
      </c>
      <c r="E137" s="75">
        <v>1</v>
      </c>
      <c r="F137" s="75">
        <v>0.317966095</v>
      </c>
      <c r="G137" s="75">
        <v>0.00086801</v>
      </c>
      <c r="H137" s="75">
        <v>1</v>
      </c>
      <c r="I137" s="75">
        <v>1</v>
      </c>
    </row>
    <row r="138" spans="2:9">
      <c r="B138" s="75">
        <v>282305</v>
      </c>
      <c r="C138" s="75">
        <v>0.05</v>
      </c>
      <c r="D138" s="75">
        <v>1</v>
      </c>
      <c r="E138" s="75">
        <v>1</v>
      </c>
      <c r="F138" s="75">
        <v>1</v>
      </c>
      <c r="G138" s="75">
        <v>1</v>
      </c>
      <c r="H138" s="75">
        <v>0.371217719636543</v>
      </c>
      <c r="I138" s="75">
        <v>9.05e-5</v>
      </c>
    </row>
    <row r="139" spans="2:9">
      <c r="B139" s="75">
        <v>282323</v>
      </c>
      <c r="C139" s="75">
        <v>0.05</v>
      </c>
      <c r="D139" s="75">
        <v>0.00642945963316116</v>
      </c>
      <c r="E139" s="75">
        <v>7.22e-6</v>
      </c>
      <c r="F139" s="75">
        <v>1</v>
      </c>
      <c r="G139" s="75">
        <v>1</v>
      </c>
      <c r="H139" s="75">
        <v>1</v>
      </c>
      <c r="I139" s="75">
        <v>1</v>
      </c>
    </row>
    <row r="140" spans="2:9">
      <c r="B140" s="75">
        <v>282325</v>
      </c>
      <c r="C140" s="75">
        <v>0.05</v>
      </c>
      <c r="D140" s="75">
        <v>0.190816664</v>
      </c>
      <c r="E140" s="75">
        <v>0.000319352</v>
      </c>
      <c r="F140" s="75">
        <v>1</v>
      </c>
      <c r="G140" s="75">
        <v>1</v>
      </c>
      <c r="H140" s="75">
        <v>1</v>
      </c>
      <c r="I140" s="75">
        <v>1</v>
      </c>
    </row>
    <row r="141" spans="2:9">
      <c r="B141" s="75">
        <v>282348</v>
      </c>
      <c r="C141" s="75">
        <v>0.05</v>
      </c>
      <c r="D141" s="75">
        <v>0.057241918</v>
      </c>
      <c r="E141" s="75">
        <v>1.23e-5</v>
      </c>
      <c r="F141" s="75">
        <v>1</v>
      </c>
      <c r="G141" s="75">
        <v>1</v>
      </c>
      <c r="H141" s="75">
        <v>6.38259713915529</v>
      </c>
      <c r="I141" s="75">
        <v>0.000317075</v>
      </c>
    </row>
    <row r="142" spans="2:9">
      <c r="B142" s="75">
        <v>282351</v>
      </c>
      <c r="C142" s="75">
        <v>0.05</v>
      </c>
      <c r="D142" s="75">
        <v>0.00263620908788689</v>
      </c>
      <c r="E142" s="75">
        <v>9.5e-12</v>
      </c>
      <c r="F142" s="75">
        <v>0.00307758213877072</v>
      </c>
      <c r="G142" s="75">
        <v>4.89e-10</v>
      </c>
      <c r="H142" s="75">
        <v>1</v>
      </c>
      <c r="I142" s="75">
        <v>1</v>
      </c>
    </row>
    <row r="143" spans="2:9">
      <c r="B143" s="75">
        <v>282353</v>
      </c>
      <c r="C143" s="75">
        <v>0.05</v>
      </c>
      <c r="D143" s="75">
        <v>10.82962211</v>
      </c>
      <c r="E143" s="75">
        <v>1.5e-9</v>
      </c>
      <c r="F143" s="75">
        <v>1</v>
      </c>
      <c r="G143" s="75">
        <v>1</v>
      </c>
      <c r="H143" s="75">
        <v>0.116738235699803</v>
      </c>
      <c r="I143" s="75">
        <v>0.000375255</v>
      </c>
    </row>
    <row r="144" spans="2:9">
      <c r="B144" s="75">
        <v>282355</v>
      </c>
      <c r="C144" s="75">
        <v>0.05</v>
      </c>
      <c r="D144" s="75">
        <v>3.339744127</v>
      </c>
      <c r="E144" s="75">
        <v>0.000558067</v>
      </c>
      <c r="F144" s="75">
        <v>1</v>
      </c>
      <c r="G144" s="75">
        <v>1</v>
      </c>
      <c r="H144" s="75">
        <v>1</v>
      </c>
      <c r="I144" s="75">
        <v>1</v>
      </c>
    </row>
    <row r="145" spans="2:9">
      <c r="B145" s="75">
        <v>282356</v>
      </c>
      <c r="C145" s="75">
        <v>0.05</v>
      </c>
      <c r="D145" s="75">
        <v>3.62497425</v>
      </c>
      <c r="E145" s="75">
        <v>0.000461377</v>
      </c>
      <c r="F145" s="75">
        <v>2.339275083</v>
      </c>
      <c r="G145" s="75">
        <v>0.000872776</v>
      </c>
      <c r="H145" s="75">
        <v>1</v>
      </c>
      <c r="I145" s="75">
        <v>1</v>
      </c>
    </row>
    <row r="146" spans="2:9">
      <c r="B146" s="75">
        <v>282360</v>
      </c>
      <c r="C146" s="75">
        <v>0.05</v>
      </c>
      <c r="D146" s="75">
        <v>0.00526279770701518</v>
      </c>
      <c r="E146" s="75">
        <v>7.81e-7</v>
      </c>
      <c r="F146" s="75">
        <v>1</v>
      </c>
      <c r="G146" s="75">
        <v>1</v>
      </c>
      <c r="H146" s="75">
        <v>1</v>
      </c>
      <c r="I146" s="75">
        <v>1</v>
      </c>
    </row>
    <row r="147" spans="2:9">
      <c r="B147" s="75">
        <v>282361</v>
      </c>
      <c r="C147" s="75">
        <v>0.05</v>
      </c>
      <c r="D147" s="75">
        <v>10.19433852</v>
      </c>
      <c r="E147" s="75">
        <v>6.24e-7</v>
      </c>
      <c r="F147" s="75">
        <v>1</v>
      </c>
      <c r="G147" s="75">
        <v>1</v>
      </c>
      <c r="H147" s="75">
        <v>1</v>
      </c>
      <c r="I147" s="75">
        <v>1</v>
      </c>
    </row>
    <row r="148" spans="2:9">
      <c r="B148" s="75">
        <v>282367</v>
      </c>
      <c r="C148" s="75">
        <v>0.05</v>
      </c>
      <c r="D148" s="75">
        <v>4.402563004</v>
      </c>
      <c r="E148" s="75">
        <v>0.000367973</v>
      </c>
      <c r="F148" s="75">
        <v>1</v>
      </c>
      <c r="G148" s="75">
        <v>1</v>
      </c>
      <c r="H148" s="75">
        <v>0.379246651307155</v>
      </c>
      <c r="I148" s="75">
        <v>0.000171318</v>
      </c>
    </row>
    <row r="149" spans="2:9">
      <c r="B149" s="75">
        <v>282369</v>
      </c>
      <c r="C149" s="75">
        <v>0.05</v>
      </c>
      <c r="D149" s="75">
        <v>1</v>
      </c>
      <c r="E149" s="75">
        <v>1</v>
      </c>
      <c r="F149" s="75">
        <v>1</v>
      </c>
      <c r="G149" s="75">
        <v>1</v>
      </c>
      <c r="H149" s="75">
        <v>0.117534360227881</v>
      </c>
      <c r="I149" s="75">
        <v>0.000121042</v>
      </c>
    </row>
    <row r="150" spans="2:9">
      <c r="B150" s="75">
        <v>282384</v>
      </c>
      <c r="C150" s="75">
        <v>0.05</v>
      </c>
      <c r="D150" s="75">
        <v>4.812156772</v>
      </c>
      <c r="E150" s="75">
        <v>0.000200717</v>
      </c>
      <c r="F150" s="75">
        <v>1</v>
      </c>
      <c r="G150" s="75">
        <v>1</v>
      </c>
      <c r="H150" s="75">
        <v>1</v>
      </c>
      <c r="I150" s="75">
        <v>1</v>
      </c>
    </row>
    <row r="151" spans="2:9">
      <c r="B151" s="75">
        <v>282401</v>
      </c>
      <c r="C151" s="75">
        <v>0.05</v>
      </c>
      <c r="D151" s="75">
        <v>1</v>
      </c>
      <c r="E151" s="75">
        <v>1</v>
      </c>
      <c r="F151" s="75">
        <v>0.28650736</v>
      </c>
      <c r="G151" s="75">
        <v>0.000590266</v>
      </c>
      <c r="H151" s="75">
        <v>1</v>
      </c>
      <c r="I151" s="75">
        <v>1</v>
      </c>
    </row>
    <row r="152" spans="2:9">
      <c r="B152" s="75">
        <v>282430</v>
      </c>
      <c r="C152" s="75">
        <v>0.05</v>
      </c>
      <c r="D152" s="75">
        <v>27.35280039</v>
      </c>
      <c r="E152" s="75">
        <v>8.53e-14</v>
      </c>
      <c r="F152" s="75">
        <v>3.034033755</v>
      </c>
      <c r="G152" s="75">
        <v>0.000603501</v>
      </c>
      <c r="H152" s="75">
        <v>1</v>
      </c>
      <c r="I152" s="75">
        <v>1</v>
      </c>
    </row>
    <row r="153" spans="2:9">
      <c r="B153" s="75">
        <v>282480</v>
      </c>
      <c r="C153" s="75">
        <v>0.05</v>
      </c>
      <c r="D153" s="75">
        <v>2.862010394</v>
      </c>
      <c r="E153" s="75">
        <v>0.000737849</v>
      </c>
      <c r="F153" s="75">
        <v>1</v>
      </c>
      <c r="G153" s="75">
        <v>1</v>
      </c>
      <c r="H153" s="75">
        <v>1</v>
      </c>
      <c r="I153" s="75">
        <v>1</v>
      </c>
    </row>
    <row r="154" spans="2:9">
      <c r="B154" s="75">
        <v>282484</v>
      </c>
      <c r="C154" s="75">
        <v>0.05</v>
      </c>
      <c r="D154" s="75">
        <v>43.72087778</v>
      </c>
      <c r="E154" s="75">
        <v>7.24e-21</v>
      </c>
      <c r="F154" s="75">
        <v>6.578211423</v>
      </c>
      <c r="G154" s="75">
        <v>1.77e-9</v>
      </c>
      <c r="H154" s="75">
        <v>0.154609214470497</v>
      </c>
      <c r="I154" s="75">
        <v>5.73e-7</v>
      </c>
    </row>
    <row r="155" spans="2:9">
      <c r="B155" s="75">
        <v>282484</v>
      </c>
      <c r="C155" s="75">
        <v>0.05</v>
      </c>
      <c r="D155" s="75">
        <v>220.2889728</v>
      </c>
      <c r="E155" s="75">
        <v>0.0003351</v>
      </c>
      <c r="F155" s="75">
        <v>196.072393</v>
      </c>
      <c r="G155" s="75">
        <v>0.00039199</v>
      </c>
      <c r="H155" s="75">
        <v>1</v>
      </c>
      <c r="I155" s="75">
        <v>1</v>
      </c>
    </row>
    <row r="156" spans="2:9">
      <c r="B156" s="75">
        <v>282521</v>
      </c>
      <c r="C156" s="75">
        <v>0.05</v>
      </c>
      <c r="D156" s="75">
        <v>0.241413828</v>
      </c>
      <c r="E156" s="75">
        <v>0.000383796</v>
      </c>
      <c r="F156" s="75">
        <v>1</v>
      </c>
      <c r="G156" s="75">
        <v>1</v>
      </c>
      <c r="H156" s="75">
        <v>1</v>
      </c>
      <c r="I156" s="75">
        <v>1</v>
      </c>
    </row>
    <row r="157" spans="2:9">
      <c r="B157" s="75">
        <v>282644</v>
      </c>
      <c r="C157" s="75">
        <v>0.05</v>
      </c>
      <c r="D157" s="75">
        <v>0.228035919</v>
      </c>
      <c r="E157" s="75">
        <v>0.000876623</v>
      </c>
      <c r="F157" s="75">
        <v>1</v>
      </c>
      <c r="G157" s="75">
        <v>1</v>
      </c>
      <c r="H157" s="75">
        <v>1</v>
      </c>
      <c r="I157" s="75">
        <v>1</v>
      </c>
    </row>
    <row r="158" spans="2:9">
      <c r="B158" s="75">
        <v>282644</v>
      </c>
      <c r="C158" s="75">
        <v>0.05</v>
      </c>
      <c r="D158" s="75">
        <v>0.00636759838832247</v>
      </c>
      <c r="E158" s="75">
        <v>7.17e-6</v>
      </c>
      <c r="F158" s="75">
        <v>1</v>
      </c>
      <c r="G158" s="75">
        <v>1</v>
      </c>
      <c r="H158" s="75">
        <v>1</v>
      </c>
      <c r="I158" s="75">
        <v>1</v>
      </c>
    </row>
    <row r="159" spans="2:9">
      <c r="B159" s="75">
        <v>282662</v>
      </c>
      <c r="C159" s="75">
        <v>0.05</v>
      </c>
      <c r="D159" s="75">
        <v>0.174392759</v>
      </c>
      <c r="E159" s="75">
        <v>1.54e-7</v>
      </c>
      <c r="F159" s="75">
        <v>0.20517641</v>
      </c>
      <c r="G159" s="75">
        <v>2.95e-8</v>
      </c>
      <c r="H159" s="75">
        <v>1</v>
      </c>
      <c r="I159" s="75">
        <v>1</v>
      </c>
    </row>
    <row r="160" spans="2:9">
      <c r="B160" s="75">
        <v>282856</v>
      </c>
      <c r="C160" s="75">
        <v>0.05</v>
      </c>
      <c r="D160" s="75">
        <v>1</v>
      </c>
      <c r="E160" s="75">
        <v>1</v>
      </c>
      <c r="F160" s="75">
        <v>1</v>
      </c>
      <c r="G160" s="75">
        <v>1</v>
      </c>
      <c r="H160" s="75">
        <v>0.317429022989495</v>
      </c>
      <c r="I160" s="75">
        <v>0.000336371</v>
      </c>
    </row>
    <row r="161" spans="2:9">
      <c r="B161" s="75">
        <v>282858</v>
      </c>
      <c r="C161" s="75">
        <v>0.05</v>
      </c>
      <c r="D161" s="75">
        <v>0.230563907</v>
      </c>
      <c r="E161" s="75">
        <v>1.39e-5</v>
      </c>
      <c r="F161" s="75">
        <v>1</v>
      </c>
      <c r="G161" s="75">
        <v>1</v>
      </c>
      <c r="H161" s="75">
        <v>1</v>
      </c>
      <c r="I161" s="75">
        <v>1</v>
      </c>
    </row>
    <row r="162" spans="2:9">
      <c r="B162" s="75">
        <v>282871</v>
      </c>
      <c r="C162" s="75">
        <v>0.05</v>
      </c>
      <c r="D162" s="75">
        <v>0.018922145</v>
      </c>
      <c r="E162" s="75">
        <v>3.74e-5</v>
      </c>
      <c r="F162" s="75">
        <v>1</v>
      </c>
      <c r="G162" s="75">
        <v>1</v>
      </c>
      <c r="H162" s="75">
        <v>1</v>
      </c>
      <c r="I162" s="75">
        <v>1</v>
      </c>
    </row>
    <row r="163" spans="2:9">
      <c r="B163" s="75">
        <v>282872</v>
      </c>
      <c r="C163" s="75">
        <v>0.05</v>
      </c>
      <c r="D163" s="75">
        <v>0.308085021</v>
      </c>
      <c r="E163" s="75">
        <v>3.95e-5</v>
      </c>
      <c r="F163" s="75">
        <v>1</v>
      </c>
      <c r="G163" s="75">
        <v>1</v>
      </c>
      <c r="H163" s="75">
        <v>1</v>
      </c>
      <c r="I163" s="75">
        <v>1</v>
      </c>
    </row>
    <row r="164" spans="2:9">
      <c r="B164" s="75">
        <v>282873</v>
      </c>
      <c r="C164" s="75">
        <v>0.05</v>
      </c>
      <c r="D164" s="75">
        <v>3.941019482</v>
      </c>
      <c r="E164" s="75">
        <v>1.67e-5</v>
      </c>
      <c r="F164" s="75">
        <v>2.32911843</v>
      </c>
      <c r="G164" s="75">
        <v>0.00017523</v>
      </c>
      <c r="H164" s="75">
        <v>1</v>
      </c>
      <c r="I164" s="75">
        <v>1</v>
      </c>
    </row>
    <row r="165" spans="2:9">
      <c r="B165" s="75">
        <v>282877</v>
      </c>
      <c r="C165" s="75">
        <v>0.05</v>
      </c>
      <c r="D165" s="75">
        <v>3.374069622</v>
      </c>
      <c r="E165" s="75">
        <v>9.05e-5</v>
      </c>
      <c r="F165" s="75">
        <v>2.144686595</v>
      </c>
      <c r="G165" s="75">
        <v>3.24e-5</v>
      </c>
      <c r="H165" s="75">
        <v>1</v>
      </c>
      <c r="I165" s="75">
        <v>1</v>
      </c>
    </row>
    <row r="166" spans="2:9">
      <c r="B166" s="75">
        <v>282882</v>
      </c>
      <c r="C166" s="75">
        <v>0.05</v>
      </c>
      <c r="D166" s="75">
        <v>0.069874276</v>
      </c>
      <c r="E166" s="75">
        <v>6.24e-6</v>
      </c>
      <c r="F166" s="75">
        <v>1</v>
      </c>
      <c r="G166" s="75">
        <v>1</v>
      </c>
      <c r="H166" s="75">
        <v>1</v>
      </c>
      <c r="I166" s="75">
        <v>1</v>
      </c>
    </row>
    <row r="167" spans="2:9">
      <c r="B167" s="75">
        <v>282884</v>
      </c>
      <c r="C167" s="75">
        <v>0.05</v>
      </c>
      <c r="D167" s="75">
        <v>3.176829465</v>
      </c>
      <c r="E167" s="75">
        <v>0.000734238</v>
      </c>
      <c r="F167" s="75">
        <v>1</v>
      </c>
      <c r="G167" s="75">
        <v>1</v>
      </c>
      <c r="H167" s="75">
        <v>1</v>
      </c>
      <c r="I167" s="75">
        <v>1</v>
      </c>
    </row>
    <row r="168" spans="2:9">
      <c r="B168" s="75">
        <v>286767</v>
      </c>
      <c r="C168" s="75">
        <v>0.05</v>
      </c>
      <c r="D168" s="75">
        <v>362.135005666667</v>
      </c>
      <c r="E168" s="75">
        <v>1.63e-14</v>
      </c>
      <c r="F168" s="75">
        <v>1</v>
      </c>
      <c r="G168" s="75">
        <v>1</v>
      </c>
      <c r="H168" s="75">
        <v>0.00581493288760141</v>
      </c>
      <c r="I168" s="75">
        <v>2.12e-6</v>
      </c>
    </row>
    <row r="169" spans="2:9">
      <c r="B169" s="75">
        <v>286767</v>
      </c>
      <c r="C169" s="75">
        <v>0.05</v>
      </c>
      <c r="D169" s="75">
        <v>65.3686138666667</v>
      </c>
      <c r="E169" s="75">
        <v>0.000724179</v>
      </c>
      <c r="F169" s="75">
        <v>1</v>
      </c>
      <c r="G169" s="75">
        <v>1</v>
      </c>
      <c r="H169" s="75">
        <v>1</v>
      </c>
      <c r="I169" s="75">
        <v>1</v>
      </c>
    </row>
    <row r="170" spans="2:9">
      <c r="B170" s="75">
        <v>286767</v>
      </c>
      <c r="C170" s="75">
        <v>0.05</v>
      </c>
      <c r="D170" s="75">
        <v>51.35108774</v>
      </c>
      <c r="E170" s="75">
        <v>3.36e-5</v>
      </c>
      <c r="F170" s="75">
        <v>1</v>
      </c>
      <c r="G170" s="75">
        <v>1</v>
      </c>
      <c r="H170" s="75">
        <v>1</v>
      </c>
      <c r="I170" s="75">
        <v>1</v>
      </c>
    </row>
    <row r="171" spans="2:9">
      <c r="B171" s="75">
        <v>286790</v>
      </c>
      <c r="C171" s="75">
        <v>0.05</v>
      </c>
      <c r="D171" s="75">
        <v>3.51223702</v>
      </c>
      <c r="E171" s="75">
        <v>8.71e-5</v>
      </c>
      <c r="F171" s="75">
        <v>1</v>
      </c>
      <c r="G171" s="75">
        <v>1</v>
      </c>
      <c r="H171" s="75">
        <v>1</v>
      </c>
      <c r="I171" s="75">
        <v>1</v>
      </c>
    </row>
    <row r="172" spans="2:9">
      <c r="B172" s="75">
        <v>286809</v>
      </c>
      <c r="C172" s="75">
        <v>0.05</v>
      </c>
      <c r="D172" s="75">
        <v>3.437914203</v>
      </c>
      <c r="E172" s="75">
        <v>0.000744732</v>
      </c>
      <c r="F172" s="75">
        <v>1</v>
      </c>
      <c r="G172" s="75">
        <v>1</v>
      </c>
      <c r="H172" s="75">
        <v>1</v>
      </c>
      <c r="I172" s="75">
        <v>1</v>
      </c>
    </row>
    <row r="173" spans="2:9">
      <c r="B173" s="75">
        <v>286839</v>
      </c>
      <c r="C173" s="75">
        <v>0.05</v>
      </c>
      <c r="D173" s="75">
        <v>3.567854412</v>
      </c>
      <c r="E173" s="75">
        <v>9.6e-5</v>
      </c>
      <c r="F173" s="75">
        <v>2.004950061</v>
      </c>
      <c r="G173" s="75">
        <v>0.000507547</v>
      </c>
      <c r="H173" s="75">
        <v>1</v>
      </c>
      <c r="I173" s="75">
        <v>1</v>
      </c>
    </row>
    <row r="174" spans="2:9">
      <c r="B174" s="75">
        <v>286839</v>
      </c>
      <c r="C174" s="75">
        <v>0.05</v>
      </c>
      <c r="D174" s="75">
        <v>9.25078965</v>
      </c>
      <c r="E174" s="75">
        <v>0.000502827</v>
      </c>
      <c r="F174" s="75">
        <v>1</v>
      </c>
      <c r="G174" s="75">
        <v>1</v>
      </c>
      <c r="H174" s="75">
        <v>1</v>
      </c>
      <c r="I174" s="75">
        <v>1</v>
      </c>
    </row>
    <row r="175" spans="2:9">
      <c r="B175" s="75">
        <v>286849</v>
      </c>
      <c r="C175" s="75">
        <v>0.05</v>
      </c>
      <c r="D175" s="75">
        <v>0.00855773629848889</v>
      </c>
      <c r="E175" s="75">
        <v>0.000138343</v>
      </c>
      <c r="F175" s="75">
        <v>1</v>
      </c>
      <c r="G175" s="75">
        <v>1</v>
      </c>
      <c r="H175" s="75">
        <v>1</v>
      </c>
      <c r="I175" s="75">
        <v>1</v>
      </c>
    </row>
    <row r="176" spans="2:9">
      <c r="B176" s="75">
        <v>286867</v>
      </c>
      <c r="C176" s="75">
        <v>0.05</v>
      </c>
      <c r="D176" s="75">
        <v>3.251735268</v>
      </c>
      <c r="E176" s="75">
        <v>0.000190107</v>
      </c>
      <c r="F176" s="75">
        <v>1</v>
      </c>
      <c r="G176" s="75">
        <v>1</v>
      </c>
      <c r="H176" s="75">
        <v>1</v>
      </c>
      <c r="I176" s="75">
        <v>1</v>
      </c>
    </row>
    <row r="177" spans="2:9">
      <c r="B177" s="75">
        <v>286868</v>
      </c>
      <c r="C177" s="75">
        <v>0.05</v>
      </c>
      <c r="D177" s="75">
        <v>2.805036299</v>
      </c>
      <c r="E177" s="75">
        <v>0.000956496</v>
      </c>
      <c r="F177" s="75">
        <v>1</v>
      </c>
      <c r="G177" s="75">
        <v>1</v>
      </c>
      <c r="H177" s="75">
        <v>1</v>
      </c>
      <c r="I177" s="75">
        <v>1</v>
      </c>
    </row>
    <row r="178" spans="2:9">
      <c r="B178" s="75">
        <v>286869</v>
      </c>
      <c r="C178" s="75">
        <v>0.05</v>
      </c>
      <c r="D178" s="75">
        <v>0.152616552</v>
      </c>
      <c r="E178" s="75">
        <v>0.000201159</v>
      </c>
      <c r="F178" s="75">
        <v>1</v>
      </c>
      <c r="G178" s="75">
        <v>1</v>
      </c>
      <c r="H178" s="75">
        <v>1</v>
      </c>
      <c r="I178" s="75">
        <v>1</v>
      </c>
    </row>
    <row r="179" spans="2:9">
      <c r="B179" s="75">
        <v>286884</v>
      </c>
      <c r="C179" s="75">
        <v>0.05</v>
      </c>
      <c r="D179" s="75">
        <v>3.264412628</v>
      </c>
      <c r="E179" s="75">
        <v>0.000848596</v>
      </c>
      <c r="F179" s="75">
        <v>1</v>
      </c>
      <c r="G179" s="75">
        <v>1</v>
      </c>
      <c r="H179" s="75">
        <v>1</v>
      </c>
      <c r="I179" s="75">
        <v>1</v>
      </c>
    </row>
    <row r="180" spans="2:9">
      <c r="B180" s="75">
        <v>317697</v>
      </c>
      <c r="C180" s="75">
        <v>0.05</v>
      </c>
      <c r="D180" s="75">
        <v>1</v>
      </c>
      <c r="E180" s="75">
        <v>1</v>
      </c>
      <c r="F180" s="75">
        <v>0.00304224927544937</v>
      </c>
      <c r="G180" s="75">
        <v>0.00054562</v>
      </c>
      <c r="H180" s="75">
        <v>1</v>
      </c>
      <c r="I180" s="75">
        <v>1</v>
      </c>
    </row>
    <row r="181" spans="2:9">
      <c r="B181" s="75">
        <v>317697</v>
      </c>
      <c r="C181" s="75">
        <v>0.05</v>
      </c>
      <c r="D181" s="75">
        <v>0.330691004</v>
      </c>
      <c r="E181" s="75">
        <v>0.00076218</v>
      </c>
      <c r="F181" s="75">
        <v>1</v>
      </c>
      <c r="G181" s="75">
        <v>1</v>
      </c>
      <c r="H181" s="75">
        <v>1</v>
      </c>
      <c r="I181" s="75">
        <v>1</v>
      </c>
    </row>
    <row r="182" spans="2:9">
      <c r="B182" s="75">
        <v>317704</v>
      </c>
      <c r="C182" s="75">
        <v>0.05</v>
      </c>
      <c r="D182" s="75">
        <v>0.057680226</v>
      </c>
      <c r="E182" s="75">
        <v>0.000462673</v>
      </c>
      <c r="F182" s="75">
        <v>1</v>
      </c>
      <c r="G182" s="75">
        <v>1</v>
      </c>
      <c r="H182" s="75">
        <v>1</v>
      </c>
      <c r="I182" s="75">
        <v>1</v>
      </c>
    </row>
    <row r="183" spans="2:9">
      <c r="B183" s="75">
        <v>317777</v>
      </c>
      <c r="C183" s="75">
        <v>0.05</v>
      </c>
      <c r="D183" s="75">
        <v>1</v>
      </c>
      <c r="E183" s="75">
        <v>1</v>
      </c>
      <c r="F183" s="75">
        <v>0.00456951291045914</v>
      </c>
      <c r="G183" s="75">
        <v>4.41e-7</v>
      </c>
      <c r="H183" s="75">
        <v>1</v>
      </c>
      <c r="I183" s="75">
        <v>1</v>
      </c>
    </row>
    <row r="184" spans="2:9">
      <c r="B184" s="75">
        <v>326576</v>
      </c>
      <c r="C184" s="75">
        <v>0.05</v>
      </c>
      <c r="D184" s="75">
        <v>13.46729064</v>
      </c>
      <c r="E184" s="75">
        <v>4.07e-9</v>
      </c>
      <c r="F184" s="75">
        <v>1</v>
      </c>
      <c r="G184" s="75">
        <v>1</v>
      </c>
      <c r="H184" s="75">
        <v>0.150086882219336</v>
      </c>
      <c r="I184" s="75">
        <v>2.27e-7</v>
      </c>
    </row>
    <row r="185" spans="2:9">
      <c r="B185" s="75">
        <v>326579</v>
      </c>
      <c r="C185" s="75">
        <v>0.05</v>
      </c>
      <c r="D185" s="75">
        <v>3.755611044</v>
      </c>
      <c r="E185" s="75">
        <v>3.99e-5</v>
      </c>
      <c r="F185" s="75">
        <v>2.635116703</v>
      </c>
      <c r="G185" s="75">
        <v>2.66e-5</v>
      </c>
      <c r="H185" s="75">
        <v>1</v>
      </c>
      <c r="I185" s="75">
        <v>1</v>
      </c>
    </row>
    <row r="186" spans="2:9">
      <c r="B186" s="75">
        <v>326599</v>
      </c>
      <c r="C186" s="75">
        <v>0.05</v>
      </c>
      <c r="D186" s="75">
        <v>4.182540442</v>
      </c>
      <c r="E186" s="75">
        <v>0.000503924</v>
      </c>
      <c r="F186" s="75">
        <v>1</v>
      </c>
      <c r="G186" s="75">
        <v>1</v>
      </c>
      <c r="H186" s="75">
        <v>1</v>
      </c>
      <c r="I186" s="75">
        <v>1</v>
      </c>
    </row>
    <row r="187" spans="2:9">
      <c r="B187" s="75">
        <v>326599</v>
      </c>
      <c r="C187" s="75">
        <v>0.05</v>
      </c>
      <c r="D187" s="75">
        <v>3.492863721</v>
      </c>
      <c r="E187" s="75">
        <v>1.56e-5</v>
      </c>
      <c r="F187" s="75">
        <v>2.173745148</v>
      </c>
      <c r="G187" s="75">
        <v>6.62e-5</v>
      </c>
      <c r="H187" s="75">
        <v>1</v>
      </c>
      <c r="I187" s="75">
        <v>1</v>
      </c>
    </row>
    <row r="188" spans="2:9">
      <c r="B188" s="75">
        <v>326602</v>
      </c>
      <c r="C188" s="75">
        <v>0.05</v>
      </c>
      <c r="D188" s="75">
        <v>2.953796404</v>
      </c>
      <c r="E188" s="75">
        <v>0.000786166</v>
      </c>
      <c r="F188" s="75">
        <v>1</v>
      </c>
      <c r="G188" s="75">
        <v>1</v>
      </c>
      <c r="H188" s="75">
        <v>1</v>
      </c>
      <c r="I188" s="75">
        <v>1</v>
      </c>
    </row>
    <row r="189" spans="2:9">
      <c r="B189" s="75">
        <v>327666</v>
      </c>
      <c r="C189" s="75">
        <v>0.05</v>
      </c>
      <c r="D189" s="75">
        <v>0.221121039</v>
      </c>
      <c r="E189" s="75">
        <v>0.000754374</v>
      </c>
      <c r="F189" s="75">
        <v>1</v>
      </c>
      <c r="G189" s="75">
        <v>1</v>
      </c>
      <c r="H189" s="75">
        <v>1</v>
      </c>
      <c r="I189" s="75">
        <v>1</v>
      </c>
    </row>
    <row r="190" spans="2:9">
      <c r="B190" s="75">
        <v>327681</v>
      </c>
      <c r="C190" s="75">
        <v>0.05</v>
      </c>
      <c r="D190" s="75">
        <v>4.46175283</v>
      </c>
      <c r="E190" s="75">
        <v>0.000798427</v>
      </c>
      <c r="F190" s="75">
        <v>1</v>
      </c>
      <c r="G190" s="75">
        <v>1</v>
      </c>
      <c r="H190" s="75">
        <v>1</v>
      </c>
      <c r="I190" s="75">
        <v>1</v>
      </c>
    </row>
    <row r="191" spans="2:9">
      <c r="B191" s="75">
        <v>327711</v>
      </c>
      <c r="C191" s="75">
        <v>0.05</v>
      </c>
      <c r="D191" s="75">
        <v>0.0058945777070389</v>
      </c>
      <c r="E191" s="75">
        <v>2.79e-6</v>
      </c>
      <c r="F191" s="75">
        <v>1</v>
      </c>
      <c r="G191" s="75">
        <v>1</v>
      </c>
      <c r="H191" s="75">
        <v>1</v>
      </c>
      <c r="I191" s="75">
        <v>1</v>
      </c>
    </row>
    <row r="192" spans="2:9">
      <c r="B192" s="75">
        <v>337918</v>
      </c>
      <c r="C192" s="75">
        <v>0.05</v>
      </c>
      <c r="D192" s="75">
        <v>1</v>
      </c>
      <c r="E192" s="75">
        <v>1</v>
      </c>
      <c r="F192" s="75">
        <v>0.253556241</v>
      </c>
      <c r="G192" s="75">
        <v>0.000427516</v>
      </c>
      <c r="H192" s="75">
        <v>1</v>
      </c>
      <c r="I192" s="75">
        <v>1</v>
      </c>
    </row>
    <row r="193" spans="2:9">
      <c r="B193" s="75">
        <v>337919</v>
      </c>
      <c r="C193" s="75">
        <v>0.05</v>
      </c>
      <c r="D193" s="75">
        <v>15.30101814</v>
      </c>
      <c r="E193" s="75">
        <v>1.28e-7</v>
      </c>
      <c r="F193" s="75">
        <v>1</v>
      </c>
      <c r="G193" s="75">
        <v>1</v>
      </c>
      <c r="H193" s="75">
        <v>0.0785585874296179</v>
      </c>
      <c r="I193" s="75">
        <v>4.59e-7</v>
      </c>
    </row>
    <row r="194" spans="2:9">
      <c r="B194" s="75">
        <v>338050</v>
      </c>
      <c r="C194" s="75">
        <v>0.05</v>
      </c>
      <c r="D194" s="75">
        <v>0.183419088</v>
      </c>
      <c r="E194" s="75">
        <v>5.97e-5</v>
      </c>
      <c r="F194" s="75">
        <v>1</v>
      </c>
      <c r="G194" s="75">
        <v>1</v>
      </c>
      <c r="H194" s="75">
        <v>1</v>
      </c>
      <c r="I194" s="75">
        <v>1</v>
      </c>
    </row>
    <row r="195" spans="2:9">
      <c r="B195" s="75">
        <v>338068</v>
      </c>
      <c r="C195" s="75">
        <v>0.05</v>
      </c>
      <c r="D195" s="75">
        <v>270.066658766667</v>
      </c>
      <c r="E195" s="75">
        <v>0.000787793</v>
      </c>
      <c r="F195" s="75">
        <v>1</v>
      </c>
      <c r="G195" s="75">
        <v>1</v>
      </c>
      <c r="H195" s="75">
        <v>1</v>
      </c>
      <c r="I195" s="75">
        <v>1</v>
      </c>
    </row>
    <row r="196" spans="2:9">
      <c r="B196" s="75">
        <v>338071</v>
      </c>
      <c r="C196" s="75">
        <v>0.05</v>
      </c>
      <c r="D196" s="75">
        <v>0.21042383</v>
      </c>
      <c r="E196" s="75">
        <v>0.000540872</v>
      </c>
      <c r="F196" s="75">
        <v>1</v>
      </c>
      <c r="G196" s="75">
        <v>1</v>
      </c>
      <c r="H196" s="75">
        <v>1</v>
      </c>
      <c r="I196" s="75">
        <v>1</v>
      </c>
    </row>
    <row r="197" spans="2:9">
      <c r="B197" s="75">
        <v>338074</v>
      </c>
      <c r="C197" s="75">
        <v>0.05</v>
      </c>
      <c r="D197" s="75">
        <v>0.263494798</v>
      </c>
      <c r="E197" s="75">
        <v>5.58e-5</v>
      </c>
      <c r="F197" s="75">
        <v>1</v>
      </c>
      <c r="G197" s="75">
        <v>1</v>
      </c>
      <c r="H197" s="75">
        <v>2.05702154647172</v>
      </c>
      <c r="I197" s="75">
        <v>4.01e-6</v>
      </c>
    </row>
    <row r="198" spans="2:9">
      <c r="B198" s="75">
        <v>338100</v>
      </c>
      <c r="C198" s="75">
        <v>0.05</v>
      </c>
      <c r="D198" s="75">
        <v>0.0103141307024197</v>
      </c>
      <c r="E198" s="75">
        <v>0.000575434</v>
      </c>
      <c r="F198" s="75">
        <v>1</v>
      </c>
      <c r="G198" s="75">
        <v>1</v>
      </c>
      <c r="H198" s="75">
        <v>141.640857533333</v>
      </c>
      <c r="I198" s="75">
        <v>4.48e-5</v>
      </c>
    </row>
    <row r="199" spans="2:9">
      <c r="B199" s="75">
        <v>338419</v>
      </c>
      <c r="C199" s="75">
        <v>0.05</v>
      </c>
      <c r="D199" s="75">
        <v>10.07398225</v>
      </c>
      <c r="E199" s="75">
        <v>5.51e-6</v>
      </c>
      <c r="F199" s="75">
        <v>1</v>
      </c>
      <c r="G199" s="75">
        <v>1</v>
      </c>
      <c r="H199" s="75">
        <v>1</v>
      </c>
      <c r="I199" s="75">
        <v>1</v>
      </c>
    </row>
    <row r="200" spans="2:9">
      <c r="B200" s="75">
        <v>347699</v>
      </c>
      <c r="C200" s="75">
        <v>0.05</v>
      </c>
      <c r="D200" s="75">
        <v>0.161346398</v>
      </c>
      <c r="E200" s="75">
        <v>0.000328785</v>
      </c>
      <c r="F200" s="75">
        <v>1</v>
      </c>
      <c r="G200" s="75">
        <v>1</v>
      </c>
      <c r="H200" s="75">
        <v>1</v>
      </c>
      <c r="I200" s="75">
        <v>1</v>
      </c>
    </row>
    <row r="201" spans="2:9">
      <c r="B201" s="75">
        <v>347699</v>
      </c>
      <c r="C201" s="75">
        <v>0.05</v>
      </c>
      <c r="D201" s="75">
        <v>0.113067039</v>
      </c>
      <c r="E201" s="75">
        <v>5.74e-6</v>
      </c>
      <c r="F201" s="75">
        <v>1</v>
      </c>
      <c r="G201" s="75">
        <v>1</v>
      </c>
      <c r="H201" s="75">
        <v>1</v>
      </c>
      <c r="I201" s="75">
        <v>1</v>
      </c>
    </row>
    <row r="202" spans="2:9">
      <c r="B202" s="75">
        <v>353115</v>
      </c>
      <c r="C202" s="75">
        <v>0.05</v>
      </c>
      <c r="D202" s="75">
        <v>4.065651382</v>
      </c>
      <c r="E202" s="75">
        <v>4.56e-6</v>
      </c>
      <c r="F202" s="75">
        <v>1</v>
      </c>
      <c r="G202" s="75">
        <v>1</v>
      </c>
      <c r="H202" s="75">
        <v>0.43846921169298</v>
      </c>
      <c r="I202" s="75">
        <v>8.63e-6</v>
      </c>
    </row>
    <row r="203" spans="2:9">
      <c r="B203" s="75">
        <v>353160</v>
      </c>
      <c r="C203" s="75">
        <v>0.05</v>
      </c>
      <c r="D203" s="75">
        <v>281.127866533333</v>
      </c>
      <c r="E203" s="75">
        <v>0.000166026</v>
      </c>
      <c r="F203" s="75">
        <v>1</v>
      </c>
      <c r="G203" s="75">
        <v>1</v>
      </c>
      <c r="H203" s="75">
        <v>0.00252018897556387</v>
      </c>
      <c r="I203" s="75">
        <v>0.000281361</v>
      </c>
    </row>
    <row r="204" spans="2:9">
      <c r="B204" s="75">
        <v>360197</v>
      </c>
      <c r="C204" s="75">
        <v>0.05</v>
      </c>
      <c r="D204" s="75">
        <v>9.461837872</v>
      </c>
      <c r="E204" s="75">
        <v>1.1e-9</v>
      </c>
      <c r="F204" s="75">
        <v>1</v>
      </c>
      <c r="G204" s="75">
        <v>1</v>
      </c>
      <c r="H204" s="75">
        <v>0.24088907880798</v>
      </c>
      <c r="I204" s="75">
        <v>2.21e-5</v>
      </c>
    </row>
    <row r="205" spans="2:9">
      <c r="B205" s="75">
        <v>404098</v>
      </c>
      <c r="C205" s="75">
        <v>0.05</v>
      </c>
      <c r="D205" s="75">
        <v>2.856622935</v>
      </c>
      <c r="E205" s="75">
        <v>0.000907957</v>
      </c>
      <c r="F205" s="75">
        <v>1</v>
      </c>
      <c r="G205" s="75">
        <v>1</v>
      </c>
      <c r="H205" s="75">
        <v>1</v>
      </c>
      <c r="I205" s="75">
        <v>1</v>
      </c>
    </row>
    <row r="206" spans="2:9">
      <c r="B206" s="75">
        <v>404140</v>
      </c>
      <c r="C206" s="75">
        <v>0.05</v>
      </c>
      <c r="D206" s="75">
        <v>3.306019089</v>
      </c>
      <c r="E206" s="75">
        <v>0.000231652</v>
      </c>
      <c r="F206" s="75">
        <v>1</v>
      </c>
      <c r="G206" s="75">
        <v>1</v>
      </c>
      <c r="H206" s="75">
        <v>1</v>
      </c>
      <c r="I206" s="75">
        <v>1</v>
      </c>
    </row>
    <row r="207" spans="2:9">
      <c r="B207" s="75">
        <v>404142</v>
      </c>
      <c r="C207" s="75">
        <v>0.05</v>
      </c>
      <c r="D207" s="75">
        <v>3.04462466</v>
      </c>
      <c r="E207" s="75">
        <v>0.000561452</v>
      </c>
      <c r="F207" s="75">
        <v>1</v>
      </c>
      <c r="G207" s="75">
        <v>1</v>
      </c>
      <c r="H207" s="75">
        <v>1</v>
      </c>
      <c r="I207" s="75">
        <v>1</v>
      </c>
    </row>
    <row r="208" spans="2:9">
      <c r="B208" s="75">
        <v>404190</v>
      </c>
      <c r="C208" s="75">
        <v>0.05</v>
      </c>
      <c r="D208" s="75">
        <v>3.283535674</v>
      </c>
      <c r="E208" s="75">
        <v>0.000588023</v>
      </c>
      <c r="F208" s="75">
        <v>1</v>
      </c>
      <c r="G208" s="75">
        <v>1</v>
      </c>
      <c r="H208" s="75">
        <v>1</v>
      </c>
      <c r="I208" s="75">
        <v>1</v>
      </c>
    </row>
    <row r="209" spans="2:9">
      <c r="B209" s="75">
        <v>404191</v>
      </c>
      <c r="C209" s="75">
        <v>0.05</v>
      </c>
      <c r="D209" s="75">
        <v>0.270876172</v>
      </c>
      <c r="E209" s="75">
        <v>0.000988168</v>
      </c>
      <c r="F209" s="75">
        <v>1</v>
      </c>
      <c r="G209" s="75">
        <v>1</v>
      </c>
      <c r="H209" s="75">
        <v>1</v>
      </c>
      <c r="I209" s="75">
        <v>1</v>
      </c>
    </row>
    <row r="210" spans="2:9">
      <c r="B210" s="75">
        <v>404548</v>
      </c>
      <c r="C210" s="75">
        <v>0.05</v>
      </c>
      <c r="D210" s="75">
        <v>27.5436665</v>
      </c>
      <c r="E210" s="75">
        <v>5.82e-6</v>
      </c>
      <c r="F210" s="75">
        <v>1</v>
      </c>
      <c r="G210" s="75">
        <v>1</v>
      </c>
      <c r="H210" s="75">
        <v>1</v>
      </c>
      <c r="I210" s="75">
        <v>1</v>
      </c>
    </row>
    <row r="211" spans="2:9">
      <c r="B211" s="75">
        <v>404548</v>
      </c>
      <c r="C211" s="75">
        <v>0.05</v>
      </c>
      <c r="D211" s="75">
        <v>1</v>
      </c>
      <c r="E211" s="75">
        <v>1</v>
      </c>
      <c r="F211" s="75">
        <v>1</v>
      </c>
      <c r="G211" s="75">
        <v>1</v>
      </c>
      <c r="H211" s="75">
        <v>0.00966146458052691</v>
      </c>
      <c r="I211" s="75">
        <v>0.000497587</v>
      </c>
    </row>
    <row r="212" spans="2:9">
      <c r="B212" s="75">
        <v>407121</v>
      </c>
      <c r="C212" s="75">
        <v>0.05</v>
      </c>
      <c r="D212" s="75">
        <v>25.75564814</v>
      </c>
      <c r="E212" s="75">
        <v>0.000774417</v>
      </c>
      <c r="F212" s="75">
        <v>1</v>
      </c>
      <c r="G212" s="75">
        <v>1</v>
      </c>
      <c r="H212" s="75">
        <v>1</v>
      </c>
      <c r="I212" s="75">
        <v>1</v>
      </c>
    </row>
    <row r="213" spans="2:9">
      <c r="B213" s="75">
        <v>407121</v>
      </c>
      <c r="C213" s="75">
        <v>0.05</v>
      </c>
      <c r="D213" s="75">
        <v>5.523657292</v>
      </c>
      <c r="E213" s="75">
        <v>7.61e-5</v>
      </c>
      <c r="F213" s="75">
        <v>1</v>
      </c>
      <c r="G213" s="75">
        <v>1</v>
      </c>
      <c r="H213" s="75">
        <v>1</v>
      </c>
      <c r="I213" s="75">
        <v>1</v>
      </c>
    </row>
    <row r="214" spans="2:9">
      <c r="B214" s="75">
        <v>407125</v>
      </c>
      <c r="C214" s="75">
        <v>0.05</v>
      </c>
      <c r="D214" s="75">
        <v>1</v>
      </c>
      <c r="E214" s="75">
        <v>1</v>
      </c>
      <c r="F214" s="75">
        <v>0.281344967</v>
      </c>
      <c r="G214" s="75">
        <v>6.03e-6</v>
      </c>
      <c r="H214" s="75">
        <v>1</v>
      </c>
      <c r="I214" s="75">
        <v>1</v>
      </c>
    </row>
    <row r="215" spans="2:9">
      <c r="B215" s="75">
        <v>407152</v>
      </c>
      <c r="C215" s="75">
        <v>0.05</v>
      </c>
      <c r="D215" s="75">
        <v>0.209002433</v>
      </c>
      <c r="E215" s="75">
        <v>3.18e-6</v>
      </c>
      <c r="F215" s="75">
        <v>1</v>
      </c>
      <c r="G215" s="75">
        <v>1</v>
      </c>
      <c r="H215" s="75">
        <v>1</v>
      </c>
      <c r="I215" s="75">
        <v>1</v>
      </c>
    </row>
    <row r="216" spans="2:9">
      <c r="B216" s="75">
        <v>407229</v>
      </c>
      <c r="C216" s="75">
        <v>0.05</v>
      </c>
      <c r="D216" s="75">
        <v>1</v>
      </c>
      <c r="E216" s="75">
        <v>1</v>
      </c>
      <c r="F216" s="75">
        <v>0.091164569</v>
      </c>
      <c r="G216" s="75">
        <v>0.000598813</v>
      </c>
      <c r="H216" s="75">
        <v>1</v>
      </c>
      <c r="I216" s="75">
        <v>1</v>
      </c>
    </row>
    <row r="217" spans="2:9">
      <c r="B217" s="75">
        <v>407236</v>
      </c>
      <c r="C217" s="75">
        <v>0.05</v>
      </c>
      <c r="D217" s="75">
        <v>0.026824088</v>
      </c>
      <c r="E217" s="75">
        <v>2.68e-6</v>
      </c>
      <c r="F217" s="75">
        <v>1</v>
      </c>
      <c r="G217" s="75">
        <v>1</v>
      </c>
      <c r="H217" s="75">
        <v>1</v>
      </c>
      <c r="I217" s="75">
        <v>1</v>
      </c>
    </row>
    <row r="218" spans="2:9">
      <c r="B218" s="75">
        <v>407236</v>
      </c>
      <c r="C218" s="75">
        <v>0.05</v>
      </c>
      <c r="D218" s="75">
        <v>0.33661341</v>
      </c>
      <c r="E218" s="75">
        <v>0.000523785</v>
      </c>
      <c r="F218" s="75">
        <v>1</v>
      </c>
      <c r="G218" s="75">
        <v>1</v>
      </c>
      <c r="H218" s="75">
        <v>1</v>
      </c>
      <c r="I218" s="75">
        <v>1</v>
      </c>
    </row>
    <row r="219" spans="2:9">
      <c r="B219" s="75">
        <v>408001</v>
      </c>
      <c r="C219" s="75">
        <v>0.05</v>
      </c>
      <c r="D219" s="75">
        <v>1</v>
      </c>
      <c r="E219" s="75">
        <v>1</v>
      </c>
      <c r="F219" s="75">
        <v>2.234184329</v>
      </c>
      <c r="G219" s="75">
        <v>0.000959115</v>
      </c>
      <c r="H219" s="75">
        <v>1</v>
      </c>
      <c r="I219" s="75">
        <v>1</v>
      </c>
    </row>
    <row r="220" spans="2:9">
      <c r="B220" s="75">
        <v>414345</v>
      </c>
      <c r="C220" s="75">
        <v>0.05</v>
      </c>
      <c r="D220" s="75">
        <v>1</v>
      </c>
      <c r="E220" s="75">
        <v>1</v>
      </c>
      <c r="F220" s="75">
        <v>1</v>
      </c>
      <c r="G220" s="75">
        <v>1</v>
      </c>
      <c r="H220" s="75">
        <v>3.93539442427651</v>
      </c>
      <c r="I220" s="75">
        <v>0.000112609</v>
      </c>
    </row>
    <row r="221" spans="2:9">
      <c r="B221" s="75">
        <v>414347</v>
      </c>
      <c r="C221" s="75">
        <v>0.05</v>
      </c>
      <c r="D221" s="75">
        <v>0.172389326</v>
      </c>
      <c r="E221" s="75">
        <v>0.000782637</v>
      </c>
      <c r="F221" s="75">
        <v>1</v>
      </c>
      <c r="G221" s="75">
        <v>1</v>
      </c>
      <c r="H221" s="75">
        <v>1</v>
      </c>
      <c r="I221" s="75">
        <v>1</v>
      </c>
    </row>
    <row r="222" spans="2:9">
      <c r="B222" s="75">
        <v>415112</v>
      </c>
      <c r="C222" s="75">
        <v>0.05</v>
      </c>
      <c r="D222" s="75">
        <v>11.65423706</v>
      </c>
      <c r="E222" s="75">
        <v>4.57e-6</v>
      </c>
      <c r="F222" s="75">
        <v>1</v>
      </c>
      <c r="G222" s="75">
        <v>1</v>
      </c>
      <c r="H222" s="75">
        <v>1</v>
      </c>
      <c r="I222" s="75">
        <v>1</v>
      </c>
    </row>
    <row r="223" spans="2:9">
      <c r="B223" s="75">
        <v>444858</v>
      </c>
      <c r="C223" s="75">
        <v>0.05</v>
      </c>
      <c r="D223" s="75">
        <v>1</v>
      </c>
      <c r="E223" s="75">
        <v>1</v>
      </c>
      <c r="F223" s="75">
        <v>1</v>
      </c>
      <c r="G223" s="75">
        <v>1</v>
      </c>
      <c r="H223" s="75">
        <v>0.00104282503780494</v>
      </c>
      <c r="I223" s="75">
        <v>0.000296843</v>
      </c>
    </row>
    <row r="224" spans="2:9">
      <c r="B224" s="75">
        <v>444863</v>
      </c>
      <c r="C224" s="75">
        <v>0.05</v>
      </c>
      <c r="D224" s="75">
        <v>0.00538226746621001</v>
      </c>
      <c r="E224" s="75">
        <v>9.68e-7</v>
      </c>
      <c r="F224" s="75">
        <v>1</v>
      </c>
      <c r="G224" s="75">
        <v>1</v>
      </c>
      <c r="H224" s="75">
        <v>1</v>
      </c>
      <c r="I224" s="75">
        <v>1</v>
      </c>
    </row>
    <row r="225" spans="2:9">
      <c r="B225" s="75">
        <v>444872</v>
      </c>
      <c r="C225" s="75">
        <v>0.05</v>
      </c>
      <c r="D225" s="75">
        <v>1</v>
      </c>
      <c r="E225" s="75">
        <v>1</v>
      </c>
      <c r="F225" s="75">
        <v>0.389879706</v>
      </c>
      <c r="G225" s="75">
        <v>0.000436132</v>
      </c>
      <c r="H225" s="75">
        <v>1</v>
      </c>
      <c r="I225" s="75">
        <v>1</v>
      </c>
    </row>
    <row r="226" spans="2:9">
      <c r="B226" s="75">
        <v>445364</v>
      </c>
      <c r="C226" s="75">
        <v>0.05</v>
      </c>
      <c r="D226" s="75">
        <v>4.608908829</v>
      </c>
      <c r="E226" s="75">
        <v>0.000264273</v>
      </c>
      <c r="F226" s="75">
        <v>1</v>
      </c>
      <c r="G226" s="75">
        <v>1</v>
      </c>
      <c r="H226" s="75">
        <v>1</v>
      </c>
      <c r="I226" s="75">
        <v>1</v>
      </c>
    </row>
    <row r="227" spans="2:9">
      <c r="B227" s="75">
        <v>445417</v>
      </c>
      <c r="C227" s="75">
        <v>0.05</v>
      </c>
      <c r="D227" s="75">
        <v>0.12705177</v>
      </c>
      <c r="E227" s="75">
        <v>9.03e-8</v>
      </c>
      <c r="F227" s="75">
        <v>0.148570745</v>
      </c>
      <c r="G227" s="75">
        <v>8.16e-6</v>
      </c>
      <c r="H227" s="75">
        <v>1</v>
      </c>
      <c r="I227" s="75">
        <v>1</v>
      </c>
    </row>
    <row r="228" spans="2:9">
      <c r="B228" s="75">
        <v>445425</v>
      </c>
      <c r="C228" s="75">
        <v>0.05</v>
      </c>
      <c r="D228" s="75">
        <v>3.563365943</v>
      </c>
      <c r="E228" s="75">
        <v>6.1e-5</v>
      </c>
      <c r="F228" s="75">
        <v>1</v>
      </c>
      <c r="G228" s="75">
        <v>1</v>
      </c>
      <c r="H228" s="75">
        <v>1</v>
      </c>
      <c r="I228" s="75">
        <v>1</v>
      </c>
    </row>
    <row r="229" spans="2:9">
      <c r="B229" s="75">
        <v>493998</v>
      </c>
      <c r="C229" s="75">
        <v>0.05</v>
      </c>
      <c r="D229" s="75">
        <v>0.272585601</v>
      </c>
      <c r="E229" s="75">
        <v>0.000531598</v>
      </c>
      <c r="F229" s="75">
        <v>1</v>
      </c>
      <c r="G229" s="75">
        <v>1</v>
      </c>
      <c r="H229" s="75">
        <v>1</v>
      </c>
      <c r="I229" s="75">
        <v>1</v>
      </c>
    </row>
    <row r="230" spans="2:9">
      <c r="B230" s="75">
        <v>497032</v>
      </c>
      <c r="C230" s="75">
        <v>0.05</v>
      </c>
      <c r="D230" s="75">
        <v>1</v>
      </c>
      <c r="E230" s="75">
        <v>1</v>
      </c>
      <c r="F230" s="75">
        <v>1</v>
      </c>
      <c r="G230" s="75">
        <v>1</v>
      </c>
      <c r="H230" s="75">
        <v>297.856206</v>
      </c>
      <c r="I230" s="75">
        <v>0.000340136</v>
      </c>
    </row>
    <row r="231" spans="2:9">
      <c r="B231" s="75">
        <v>497200</v>
      </c>
      <c r="C231" s="75">
        <v>0.05</v>
      </c>
      <c r="D231" s="75">
        <v>0.094465627</v>
      </c>
      <c r="E231" s="75">
        <v>1.35e-6</v>
      </c>
      <c r="F231" s="75">
        <v>1</v>
      </c>
      <c r="G231" s="75">
        <v>1</v>
      </c>
      <c r="H231" s="75">
        <v>1</v>
      </c>
      <c r="I231" s="75">
        <v>1</v>
      </c>
    </row>
    <row r="232" spans="2:9">
      <c r="B232" s="75">
        <v>497200</v>
      </c>
      <c r="C232" s="75">
        <v>0.05</v>
      </c>
      <c r="D232" s="75">
        <v>0.061548449</v>
      </c>
      <c r="E232" s="75">
        <v>2.81e-6</v>
      </c>
      <c r="F232" s="75">
        <v>1</v>
      </c>
      <c r="G232" s="75">
        <v>1</v>
      </c>
      <c r="H232" s="75">
        <v>1</v>
      </c>
      <c r="I232" s="75">
        <v>1</v>
      </c>
    </row>
    <row r="233" spans="2:9">
      <c r="B233" s="75">
        <v>497202</v>
      </c>
      <c r="C233" s="75">
        <v>0.05</v>
      </c>
      <c r="D233" s="75">
        <v>1</v>
      </c>
      <c r="E233" s="75">
        <v>1</v>
      </c>
      <c r="F233" s="75">
        <v>1</v>
      </c>
      <c r="G233" s="75">
        <v>1</v>
      </c>
      <c r="H233" s="75">
        <v>0.0376119867662646</v>
      </c>
      <c r="I233" s="75">
        <v>1.63e-17</v>
      </c>
    </row>
    <row r="234" spans="2:9">
      <c r="B234" s="75">
        <v>497202</v>
      </c>
      <c r="C234" s="75">
        <v>0.05</v>
      </c>
      <c r="D234" s="75">
        <v>1</v>
      </c>
      <c r="E234" s="75">
        <v>1</v>
      </c>
      <c r="F234" s="75">
        <v>1</v>
      </c>
      <c r="G234" s="75">
        <v>1</v>
      </c>
      <c r="H234" s="75">
        <v>0.174687912667822</v>
      </c>
      <c r="I234" s="75">
        <v>4.32e-8</v>
      </c>
    </row>
    <row r="235" spans="2:9">
      <c r="B235" s="75">
        <v>497204</v>
      </c>
      <c r="C235" s="75">
        <v>0.05</v>
      </c>
      <c r="D235" s="75">
        <v>0.078143375</v>
      </c>
      <c r="E235" s="75">
        <v>2.2e-5</v>
      </c>
      <c r="F235" s="75">
        <v>1</v>
      </c>
      <c r="G235" s="75">
        <v>1</v>
      </c>
      <c r="H235" s="75">
        <v>1</v>
      </c>
      <c r="I235" s="75">
        <v>1</v>
      </c>
    </row>
    <row r="236" spans="2:9">
      <c r="B236" s="75">
        <v>503579</v>
      </c>
      <c r="C236" s="75">
        <v>0.05</v>
      </c>
      <c r="D236" s="75">
        <v>0.134712394</v>
      </c>
      <c r="E236" s="75">
        <v>0.000178456</v>
      </c>
      <c r="F236" s="75">
        <v>1</v>
      </c>
      <c r="G236" s="75">
        <v>1</v>
      </c>
      <c r="H236" s="75">
        <v>1</v>
      </c>
      <c r="I236" s="75">
        <v>1</v>
      </c>
    </row>
    <row r="237" spans="2:9">
      <c r="B237" s="75">
        <v>504288</v>
      </c>
      <c r="C237" s="75">
        <v>0.05</v>
      </c>
      <c r="D237" s="75">
        <v>1</v>
      </c>
      <c r="E237" s="75">
        <v>1</v>
      </c>
      <c r="F237" s="75">
        <v>0.421501501</v>
      </c>
      <c r="G237" s="75">
        <v>0.000815871</v>
      </c>
      <c r="H237" s="75">
        <v>1</v>
      </c>
      <c r="I237" s="75">
        <v>1</v>
      </c>
    </row>
    <row r="238" spans="2:9">
      <c r="B238" s="75">
        <v>504294</v>
      </c>
      <c r="C238" s="75">
        <v>0.05</v>
      </c>
      <c r="D238" s="75">
        <v>12.61328967</v>
      </c>
      <c r="E238" s="75">
        <v>2.58e-7</v>
      </c>
      <c r="F238" s="75">
        <v>1</v>
      </c>
      <c r="G238" s="75">
        <v>1</v>
      </c>
      <c r="H238" s="75">
        <v>0.139266115321038</v>
      </c>
      <c r="I238" s="75">
        <v>0.000996631</v>
      </c>
    </row>
    <row r="239" spans="2:9">
      <c r="B239" s="75">
        <v>504364</v>
      </c>
      <c r="C239" s="75">
        <v>0.05</v>
      </c>
      <c r="D239" s="75">
        <v>1</v>
      </c>
      <c r="E239" s="75">
        <v>1</v>
      </c>
      <c r="F239" s="75">
        <v>0.00819154581896878</v>
      </c>
      <c r="G239" s="75">
        <v>0.000316041</v>
      </c>
      <c r="H239" s="75">
        <v>1</v>
      </c>
      <c r="I239" s="75">
        <v>1</v>
      </c>
    </row>
    <row r="240" spans="2:9">
      <c r="B240" s="75">
        <v>504393</v>
      </c>
      <c r="C240" s="75">
        <v>0.05</v>
      </c>
      <c r="D240" s="75">
        <v>4.7843003</v>
      </c>
      <c r="E240" s="75">
        <v>0.000415668</v>
      </c>
      <c r="F240" s="75">
        <v>1</v>
      </c>
      <c r="G240" s="75">
        <v>1</v>
      </c>
      <c r="H240" s="75">
        <v>1</v>
      </c>
      <c r="I240" s="75">
        <v>1</v>
      </c>
    </row>
    <row r="241" spans="2:9">
      <c r="B241" s="75">
        <v>504413</v>
      </c>
      <c r="C241" s="75">
        <v>0.05</v>
      </c>
      <c r="D241" s="75">
        <v>3.400559599</v>
      </c>
      <c r="E241" s="75">
        <v>0.000115235</v>
      </c>
      <c r="F241" s="75">
        <v>1</v>
      </c>
      <c r="G241" s="75">
        <v>1</v>
      </c>
      <c r="H241" s="75">
        <v>1</v>
      </c>
      <c r="I241" s="75">
        <v>1</v>
      </c>
    </row>
    <row r="242" spans="2:9">
      <c r="B242" s="75">
        <v>504438</v>
      </c>
      <c r="C242" s="75">
        <v>0.05</v>
      </c>
      <c r="D242" s="75">
        <v>4.354180106</v>
      </c>
      <c r="E242" s="75">
        <v>1.54e-5</v>
      </c>
      <c r="F242" s="75">
        <v>1</v>
      </c>
      <c r="G242" s="75">
        <v>1</v>
      </c>
      <c r="H242" s="75">
        <v>1</v>
      </c>
      <c r="I242" s="75">
        <v>1</v>
      </c>
    </row>
    <row r="243" spans="2:9">
      <c r="B243" s="75">
        <v>504505</v>
      </c>
      <c r="C243" s="75">
        <v>0.05</v>
      </c>
      <c r="D243" s="75">
        <v>3.700825532</v>
      </c>
      <c r="E243" s="75">
        <v>0.000195642</v>
      </c>
      <c r="F243" s="75">
        <v>2.795460486</v>
      </c>
      <c r="G243" s="75">
        <v>9.81e-5</v>
      </c>
      <c r="H243" s="75">
        <v>1</v>
      </c>
      <c r="I243" s="75">
        <v>1</v>
      </c>
    </row>
    <row r="244" spans="2:9">
      <c r="B244" s="75">
        <v>504531</v>
      </c>
      <c r="C244" s="75">
        <v>0.05</v>
      </c>
      <c r="D244" s="75">
        <v>0.260672344</v>
      </c>
      <c r="E244" s="75">
        <v>0.000735061</v>
      </c>
      <c r="F244" s="75">
        <v>1</v>
      </c>
      <c r="G244" s="75">
        <v>1</v>
      </c>
      <c r="H244" s="75">
        <v>1</v>
      </c>
      <c r="I244" s="75">
        <v>1</v>
      </c>
    </row>
    <row r="245" spans="2:9">
      <c r="B245" s="75">
        <v>504565</v>
      </c>
      <c r="C245" s="75">
        <v>0.05</v>
      </c>
      <c r="D245" s="75">
        <v>18.84076468</v>
      </c>
      <c r="E245" s="75">
        <v>8.85e-9</v>
      </c>
      <c r="F245" s="75">
        <v>1</v>
      </c>
      <c r="G245" s="75">
        <v>1</v>
      </c>
      <c r="H245" s="75">
        <v>1</v>
      </c>
      <c r="I245" s="75">
        <v>1</v>
      </c>
    </row>
    <row r="246" spans="2:9">
      <c r="B246" s="75">
        <v>504577</v>
      </c>
      <c r="C246" s="75">
        <v>0.05</v>
      </c>
      <c r="D246" s="75">
        <v>0.0097774297282217</v>
      </c>
      <c r="E246" s="75">
        <v>0.00038222</v>
      </c>
      <c r="F246" s="75">
        <v>1</v>
      </c>
      <c r="G246" s="75">
        <v>1</v>
      </c>
      <c r="H246" s="75">
        <v>1</v>
      </c>
      <c r="I246" s="75">
        <v>1</v>
      </c>
    </row>
    <row r="247" spans="2:9">
      <c r="B247" s="75">
        <v>504657</v>
      </c>
      <c r="C247" s="75">
        <v>0.05</v>
      </c>
      <c r="D247" s="75">
        <v>0.245608404</v>
      </c>
      <c r="E247" s="75">
        <v>4.42e-5</v>
      </c>
      <c r="F247" s="75">
        <v>0.341073545</v>
      </c>
      <c r="G247" s="75">
        <v>0.00044859</v>
      </c>
      <c r="H247" s="75">
        <v>1</v>
      </c>
      <c r="I247" s="75">
        <v>1</v>
      </c>
    </row>
    <row r="248" spans="2:9">
      <c r="B248" s="75">
        <v>504741</v>
      </c>
      <c r="C248" s="75">
        <v>0.05</v>
      </c>
      <c r="D248" s="75">
        <v>0.323258403</v>
      </c>
      <c r="E248" s="75">
        <v>0.000895848</v>
      </c>
      <c r="F248" s="75">
        <v>1</v>
      </c>
      <c r="G248" s="75">
        <v>1</v>
      </c>
      <c r="H248" s="75">
        <v>1</v>
      </c>
      <c r="I248" s="75">
        <v>1</v>
      </c>
    </row>
    <row r="249" spans="2:9">
      <c r="B249" s="75">
        <v>504750</v>
      </c>
      <c r="C249" s="75">
        <v>0.05</v>
      </c>
      <c r="D249" s="75">
        <v>3.606529274</v>
      </c>
      <c r="E249" s="75">
        <v>7.13e-5</v>
      </c>
      <c r="F249" s="75">
        <v>2.043974865</v>
      </c>
      <c r="G249" s="75">
        <v>0.000970534</v>
      </c>
      <c r="H249" s="75">
        <v>1</v>
      </c>
      <c r="I249" s="75">
        <v>1</v>
      </c>
    </row>
    <row r="250" spans="2:9">
      <c r="B250" s="75">
        <v>504760</v>
      </c>
      <c r="C250" s="75">
        <v>0.05</v>
      </c>
      <c r="D250" s="75">
        <v>0.144891786</v>
      </c>
      <c r="E250" s="75">
        <v>0.000287272</v>
      </c>
      <c r="F250" s="75">
        <v>1</v>
      </c>
      <c r="G250" s="75">
        <v>1</v>
      </c>
      <c r="H250" s="75">
        <v>1</v>
      </c>
      <c r="I250" s="75">
        <v>1</v>
      </c>
    </row>
    <row r="251" spans="2:9">
      <c r="B251" s="75">
        <v>504842</v>
      </c>
      <c r="C251" s="75">
        <v>0.05</v>
      </c>
      <c r="D251" s="75">
        <v>4.19988303</v>
      </c>
      <c r="E251" s="75">
        <v>6.64e-5</v>
      </c>
      <c r="F251" s="75">
        <v>1</v>
      </c>
      <c r="G251" s="75">
        <v>1</v>
      </c>
      <c r="H251" s="75">
        <v>1</v>
      </c>
      <c r="I251" s="75">
        <v>1</v>
      </c>
    </row>
    <row r="252" spans="2:9">
      <c r="B252" s="75">
        <v>504876</v>
      </c>
      <c r="C252" s="75">
        <v>0.05</v>
      </c>
      <c r="D252" s="75">
        <v>3.190741553</v>
      </c>
      <c r="E252" s="75">
        <v>0.000527506</v>
      </c>
      <c r="F252" s="75">
        <v>2.120583165</v>
      </c>
      <c r="G252" s="75">
        <v>0.000636093</v>
      </c>
      <c r="H252" s="75">
        <v>1</v>
      </c>
      <c r="I252" s="75">
        <v>1</v>
      </c>
    </row>
    <row r="253" spans="2:9">
      <c r="B253" s="75">
        <v>504923</v>
      </c>
      <c r="C253" s="75">
        <v>0.05</v>
      </c>
      <c r="D253" s="75">
        <v>22.08213221</v>
      </c>
      <c r="E253" s="75">
        <v>9.06e-7</v>
      </c>
      <c r="F253" s="75">
        <v>1</v>
      </c>
      <c r="G253" s="75">
        <v>1</v>
      </c>
      <c r="H253" s="75">
        <v>0.0959261143301437</v>
      </c>
      <c r="I253" s="75">
        <v>4.36e-7</v>
      </c>
    </row>
    <row r="254" spans="2:9">
      <c r="B254" s="75">
        <v>504954</v>
      </c>
      <c r="C254" s="75">
        <v>0.05</v>
      </c>
      <c r="D254" s="75">
        <v>0.243081599</v>
      </c>
      <c r="E254" s="75">
        <v>7.11e-5</v>
      </c>
      <c r="F254" s="75">
        <v>1</v>
      </c>
      <c r="G254" s="75">
        <v>1</v>
      </c>
      <c r="H254" s="75">
        <v>2.20700440209319</v>
      </c>
      <c r="I254" s="75">
        <v>0.000727817</v>
      </c>
    </row>
    <row r="255" spans="2:9">
      <c r="B255" s="75">
        <v>504967</v>
      </c>
      <c r="C255" s="75">
        <v>0.05</v>
      </c>
      <c r="D255" s="75">
        <v>0.27330076</v>
      </c>
      <c r="E255" s="75">
        <v>0.000319496</v>
      </c>
      <c r="F255" s="75">
        <v>1</v>
      </c>
      <c r="G255" s="75">
        <v>1</v>
      </c>
      <c r="H255" s="75">
        <v>1</v>
      </c>
      <c r="I255" s="75">
        <v>1</v>
      </c>
    </row>
    <row r="256" spans="2:9">
      <c r="B256" s="75">
        <v>504968</v>
      </c>
      <c r="C256" s="75">
        <v>0.05</v>
      </c>
      <c r="D256" s="75">
        <v>0.153265473</v>
      </c>
      <c r="E256" s="75">
        <v>1.69e-5</v>
      </c>
      <c r="F256" s="75">
        <v>0.145105783</v>
      </c>
      <c r="G256" s="75">
        <v>2.38e-6</v>
      </c>
      <c r="H256" s="75">
        <v>1</v>
      </c>
      <c r="I256" s="75">
        <v>1</v>
      </c>
    </row>
    <row r="257" spans="2:9">
      <c r="B257" s="75">
        <v>504978</v>
      </c>
      <c r="C257" s="75">
        <v>0.05</v>
      </c>
      <c r="D257" s="75">
        <v>31.64481852</v>
      </c>
      <c r="E257" s="75">
        <v>6.23e-9</v>
      </c>
      <c r="F257" s="75">
        <v>1</v>
      </c>
      <c r="G257" s="75">
        <v>1</v>
      </c>
      <c r="H257" s="75">
        <v>1</v>
      </c>
      <c r="I257" s="75">
        <v>1</v>
      </c>
    </row>
    <row r="258" spans="2:9">
      <c r="B258" s="75">
        <v>504994</v>
      </c>
      <c r="C258" s="75">
        <v>0.05</v>
      </c>
      <c r="D258" s="75">
        <v>0.222844129</v>
      </c>
      <c r="E258" s="75">
        <v>1.82e-5</v>
      </c>
      <c r="F258" s="75">
        <v>1</v>
      </c>
      <c r="G258" s="75">
        <v>1</v>
      </c>
      <c r="H258" s="75">
        <v>1</v>
      </c>
      <c r="I258" s="75">
        <v>1</v>
      </c>
    </row>
    <row r="259" spans="2:9">
      <c r="B259" s="75">
        <v>505016</v>
      </c>
      <c r="C259" s="75">
        <v>0.05</v>
      </c>
      <c r="D259" s="75">
        <v>74.6492347</v>
      </c>
      <c r="E259" s="75">
        <v>0.000414068</v>
      </c>
      <c r="F259" s="75">
        <v>1</v>
      </c>
      <c r="G259" s="75">
        <v>1</v>
      </c>
      <c r="H259" s="75">
        <v>1</v>
      </c>
      <c r="I259" s="75">
        <v>1</v>
      </c>
    </row>
    <row r="260" spans="2:9">
      <c r="B260" s="75">
        <v>505016</v>
      </c>
      <c r="C260" s="75">
        <v>0.05</v>
      </c>
      <c r="D260" s="75">
        <v>0.00877196628977916</v>
      </c>
      <c r="E260" s="75">
        <v>0.000906295</v>
      </c>
      <c r="F260" s="75">
        <v>1</v>
      </c>
      <c r="G260" s="75">
        <v>1</v>
      </c>
      <c r="H260" s="75">
        <v>1</v>
      </c>
      <c r="I260" s="75">
        <v>1</v>
      </c>
    </row>
    <row r="261" spans="2:9">
      <c r="B261" s="75">
        <v>505040</v>
      </c>
      <c r="C261" s="75">
        <v>0.05</v>
      </c>
      <c r="D261" s="75">
        <v>0.273803179</v>
      </c>
      <c r="E261" s="75">
        <v>0.000240744</v>
      </c>
      <c r="F261" s="75">
        <v>1</v>
      </c>
      <c r="G261" s="75">
        <v>1</v>
      </c>
      <c r="H261" s="75">
        <v>1</v>
      </c>
      <c r="I261" s="75">
        <v>1</v>
      </c>
    </row>
    <row r="262" spans="2:9">
      <c r="B262" s="75">
        <v>505054</v>
      </c>
      <c r="C262" s="75">
        <v>0.05</v>
      </c>
      <c r="D262" s="75">
        <v>0.264919802</v>
      </c>
      <c r="E262" s="75">
        <v>7.35e-5</v>
      </c>
      <c r="F262" s="75">
        <v>1</v>
      </c>
      <c r="G262" s="75">
        <v>1</v>
      </c>
      <c r="H262" s="75">
        <v>1</v>
      </c>
      <c r="I262" s="75">
        <v>1</v>
      </c>
    </row>
    <row r="263" spans="2:9">
      <c r="B263" s="75">
        <v>505212</v>
      </c>
      <c r="C263" s="75">
        <v>0.05</v>
      </c>
      <c r="D263" s="75">
        <v>3.776343842</v>
      </c>
      <c r="E263" s="75">
        <v>0.000548511</v>
      </c>
      <c r="F263" s="75">
        <v>1</v>
      </c>
      <c r="G263" s="75">
        <v>1</v>
      </c>
      <c r="H263" s="75">
        <v>1</v>
      </c>
      <c r="I263" s="75">
        <v>1</v>
      </c>
    </row>
    <row r="264" spans="2:9">
      <c r="B264" s="75">
        <v>505218</v>
      </c>
      <c r="C264" s="75">
        <v>0.05</v>
      </c>
      <c r="D264" s="75">
        <v>12.78566569</v>
      </c>
      <c r="E264" s="75">
        <v>6.57e-5</v>
      </c>
      <c r="F264" s="75">
        <v>1</v>
      </c>
      <c r="G264" s="75">
        <v>1</v>
      </c>
      <c r="H264" s="75">
        <v>1</v>
      </c>
      <c r="I264" s="75">
        <v>1</v>
      </c>
    </row>
    <row r="265" spans="2:9">
      <c r="B265" s="75">
        <v>505228</v>
      </c>
      <c r="C265" s="75">
        <v>0.05</v>
      </c>
      <c r="D265" s="75">
        <v>176.912866266667</v>
      </c>
      <c r="E265" s="75">
        <v>0.00045095</v>
      </c>
      <c r="F265" s="75">
        <v>1</v>
      </c>
      <c r="G265" s="75">
        <v>1</v>
      </c>
      <c r="H265" s="75">
        <v>1</v>
      </c>
      <c r="I265" s="75">
        <v>1</v>
      </c>
    </row>
    <row r="266" spans="2:9">
      <c r="B266" s="75">
        <v>505369</v>
      </c>
      <c r="C266" s="75">
        <v>0.05</v>
      </c>
      <c r="D266" s="75">
        <v>116.141302166667</v>
      </c>
      <c r="E266" s="75">
        <v>0.000433963</v>
      </c>
      <c r="F266" s="75">
        <v>1</v>
      </c>
      <c r="G266" s="75">
        <v>1</v>
      </c>
      <c r="H266" s="75">
        <v>1</v>
      </c>
      <c r="I266" s="75">
        <v>1</v>
      </c>
    </row>
    <row r="267" spans="2:9">
      <c r="B267" s="75">
        <v>505422</v>
      </c>
      <c r="C267" s="75">
        <v>0.05</v>
      </c>
      <c r="D267" s="75">
        <v>1</v>
      </c>
      <c r="E267" s="75">
        <v>1</v>
      </c>
      <c r="F267" s="75">
        <v>1</v>
      </c>
      <c r="G267" s="75">
        <v>1</v>
      </c>
      <c r="H267" s="75">
        <v>0.303819194241953</v>
      </c>
      <c r="I267" s="75">
        <v>9.76e-5</v>
      </c>
    </row>
    <row r="268" spans="2:9">
      <c r="B268" s="75">
        <v>505427</v>
      </c>
      <c r="C268" s="75">
        <v>0.05</v>
      </c>
      <c r="D268" s="75">
        <v>1</v>
      </c>
      <c r="E268" s="75">
        <v>1</v>
      </c>
      <c r="F268" s="75">
        <v>0.00751367534182105</v>
      </c>
      <c r="G268" s="75">
        <v>0.000153408</v>
      </c>
      <c r="H268" s="75">
        <v>1</v>
      </c>
      <c r="I268" s="75">
        <v>1</v>
      </c>
    </row>
    <row r="269" spans="2:9">
      <c r="B269" s="75">
        <v>505507</v>
      </c>
      <c r="C269" s="75">
        <v>0.05</v>
      </c>
      <c r="D269" s="75">
        <v>3.519195451</v>
      </c>
      <c r="E269" s="75">
        <v>3.55e-5</v>
      </c>
      <c r="F269" s="75">
        <v>1</v>
      </c>
      <c r="G269" s="75">
        <v>1</v>
      </c>
      <c r="H269" s="75">
        <v>1</v>
      </c>
      <c r="I269" s="75">
        <v>1</v>
      </c>
    </row>
    <row r="270" spans="2:9">
      <c r="B270" s="75">
        <v>505524</v>
      </c>
      <c r="C270" s="75">
        <v>0.05</v>
      </c>
      <c r="D270" s="75">
        <v>1</v>
      </c>
      <c r="E270" s="75">
        <v>1</v>
      </c>
      <c r="F270" s="75">
        <v>1</v>
      </c>
      <c r="G270" s="75">
        <v>1</v>
      </c>
      <c r="H270" s="75">
        <v>0.00298759498280228</v>
      </c>
      <c r="I270" s="75">
        <v>1.9e-11</v>
      </c>
    </row>
    <row r="271" spans="2:9">
      <c r="B271" s="75">
        <v>505645</v>
      </c>
      <c r="C271" s="75">
        <v>0.05</v>
      </c>
      <c r="D271" s="75">
        <v>8.83214718</v>
      </c>
      <c r="E271" s="75">
        <v>3.46e-6</v>
      </c>
      <c r="F271" s="75">
        <v>4.548923757</v>
      </c>
      <c r="G271" s="75">
        <v>0.000107221</v>
      </c>
      <c r="H271" s="75">
        <v>1</v>
      </c>
      <c r="I271" s="75">
        <v>1</v>
      </c>
    </row>
    <row r="272" spans="2:9">
      <c r="B272" s="75">
        <v>505653</v>
      </c>
      <c r="C272" s="75">
        <v>0.05</v>
      </c>
      <c r="D272" s="75">
        <v>0.053690757</v>
      </c>
      <c r="E272" s="75">
        <v>0.000409457</v>
      </c>
      <c r="F272" s="75">
        <v>1</v>
      </c>
      <c r="G272" s="75">
        <v>1</v>
      </c>
      <c r="H272" s="75">
        <v>1</v>
      </c>
      <c r="I272" s="75">
        <v>1</v>
      </c>
    </row>
    <row r="273" spans="2:9">
      <c r="B273" s="75">
        <v>505671</v>
      </c>
      <c r="C273" s="75">
        <v>0.05</v>
      </c>
      <c r="D273" s="75">
        <v>0.0067227142023866</v>
      </c>
      <c r="E273" s="75">
        <v>1.96e-5</v>
      </c>
      <c r="F273" s="75">
        <v>1</v>
      </c>
      <c r="G273" s="75">
        <v>1</v>
      </c>
      <c r="H273" s="75">
        <v>1</v>
      </c>
      <c r="I273" s="75">
        <v>1</v>
      </c>
    </row>
    <row r="274" spans="2:9">
      <c r="B274" s="75">
        <v>505716</v>
      </c>
      <c r="C274" s="75">
        <v>0.05</v>
      </c>
      <c r="D274" s="75">
        <v>20.80934795</v>
      </c>
      <c r="E274" s="75">
        <v>0.000341253</v>
      </c>
      <c r="F274" s="75">
        <v>1</v>
      </c>
      <c r="G274" s="75">
        <v>1</v>
      </c>
      <c r="H274" s="75">
        <v>1</v>
      </c>
      <c r="I274" s="75">
        <v>1</v>
      </c>
    </row>
    <row r="275" spans="2:9">
      <c r="B275" s="75">
        <v>505719</v>
      </c>
      <c r="C275" s="75">
        <v>0.05</v>
      </c>
      <c r="D275" s="75">
        <v>558.261723333333</v>
      </c>
      <c r="E275" s="75">
        <v>5.59e-19</v>
      </c>
      <c r="F275" s="75">
        <v>1</v>
      </c>
      <c r="G275" s="75">
        <v>1</v>
      </c>
      <c r="H275" s="75">
        <v>0.002357149720321</v>
      </c>
      <c r="I275" s="75">
        <v>5.31e-12</v>
      </c>
    </row>
    <row r="276" spans="2:9">
      <c r="B276" s="75">
        <v>505775</v>
      </c>
      <c r="C276" s="75">
        <v>0.05</v>
      </c>
      <c r="D276" s="75">
        <v>10.68121454</v>
      </c>
      <c r="E276" s="75">
        <v>5.81e-11</v>
      </c>
      <c r="F276" s="75">
        <v>1</v>
      </c>
      <c r="G276" s="75">
        <v>1</v>
      </c>
      <c r="H276" s="75">
        <v>0.10935362363225</v>
      </c>
      <c r="I276" s="75">
        <v>2.37e-6</v>
      </c>
    </row>
    <row r="277" spans="2:9">
      <c r="B277" s="75">
        <v>505775</v>
      </c>
      <c r="C277" s="75">
        <v>0.05</v>
      </c>
      <c r="D277" s="75">
        <v>235.486693233333</v>
      </c>
      <c r="E277" s="75">
        <v>2.79e-10</v>
      </c>
      <c r="F277" s="75">
        <v>1</v>
      </c>
      <c r="G277" s="75">
        <v>1</v>
      </c>
      <c r="H277" s="75">
        <v>1</v>
      </c>
      <c r="I277" s="75">
        <v>1</v>
      </c>
    </row>
    <row r="278" spans="2:9">
      <c r="B278" s="75">
        <v>505780</v>
      </c>
      <c r="C278" s="75">
        <v>0.05</v>
      </c>
      <c r="D278" s="75">
        <v>1</v>
      </c>
      <c r="E278" s="75">
        <v>1</v>
      </c>
      <c r="F278" s="75">
        <v>1</v>
      </c>
      <c r="G278" s="75">
        <v>1</v>
      </c>
      <c r="H278" s="75">
        <v>168.554596566667</v>
      </c>
      <c r="I278" s="75">
        <v>5.55e-6</v>
      </c>
    </row>
    <row r="279" spans="2:9">
      <c r="B279" s="75">
        <v>505787</v>
      </c>
      <c r="C279" s="75">
        <v>0.05</v>
      </c>
      <c r="D279" s="75">
        <v>5.142412905</v>
      </c>
      <c r="E279" s="75">
        <v>2.42e-7</v>
      </c>
      <c r="F279" s="75">
        <v>3.014647149</v>
      </c>
      <c r="G279" s="75">
        <v>2.93e-5</v>
      </c>
      <c r="H279" s="75">
        <v>1</v>
      </c>
      <c r="I279" s="75">
        <v>1</v>
      </c>
    </row>
    <row r="280" spans="2:9">
      <c r="B280" s="75">
        <v>505941</v>
      </c>
      <c r="C280" s="75">
        <v>0.05</v>
      </c>
      <c r="D280" s="75">
        <v>3.815280932</v>
      </c>
      <c r="E280" s="75">
        <v>0.00010411</v>
      </c>
      <c r="F280" s="75">
        <v>1</v>
      </c>
      <c r="G280" s="75">
        <v>1</v>
      </c>
      <c r="H280" s="75">
        <v>1</v>
      </c>
      <c r="I280" s="75">
        <v>1</v>
      </c>
    </row>
    <row r="281" spans="2:9">
      <c r="B281" s="75">
        <v>506031</v>
      </c>
      <c r="C281" s="75">
        <v>0.05</v>
      </c>
      <c r="D281" s="75">
        <v>1</v>
      </c>
      <c r="E281" s="75">
        <v>1</v>
      </c>
      <c r="F281" s="75">
        <v>0.00481286324333319</v>
      </c>
      <c r="G281" s="75">
        <v>1.59e-6</v>
      </c>
      <c r="H281" s="75">
        <v>1</v>
      </c>
      <c r="I281" s="75">
        <v>1</v>
      </c>
    </row>
    <row r="282" spans="2:9">
      <c r="B282" s="75">
        <v>506043</v>
      </c>
      <c r="C282" s="75">
        <v>0.05</v>
      </c>
      <c r="D282" s="75">
        <v>3.631470001</v>
      </c>
      <c r="E282" s="75">
        <v>0.000783846</v>
      </c>
      <c r="F282" s="75">
        <v>1</v>
      </c>
      <c r="G282" s="75">
        <v>1</v>
      </c>
      <c r="H282" s="75">
        <v>1</v>
      </c>
      <c r="I282" s="75">
        <v>1</v>
      </c>
    </row>
    <row r="283" spans="2:9">
      <c r="B283" s="75">
        <v>506061</v>
      </c>
      <c r="C283" s="75">
        <v>0.05</v>
      </c>
      <c r="D283" s="75">
        <v>5.453265984</v>
      </c>
      <c r="E283" s="75">
        <v>0.000474375</v>
      </c>
      <c r="F283" s="75">
        <v>1</v>
      </c>
      <c r="G283" s="75">
        <v>1</v>
      </c>
      <c r="H283" s="75">
        <v>1</v>
      </c>
      <c r="I283" s="75">
        <v>1</v>
      </c>
    </row>
    <row r="284" spans="2:9">
      <c r="B284" s="75">
        <v>506141</v>
      </c>
      <c r="C284" s="75">
        <v>0.05</v>
      </c>
      <c r="D284" s="75">
        <v>1</v>
      </c>
      <c r="E284" s="75">
        <v>1</v>
      </c>
      <c r="F284" s="75">
        <v>1</v>
      </c>
      <c r="G284" s="75">
        <v>1</v>
      </c>
      <c r="H284" s="75">
        <v>150.706712866667</v>
      </c>
      <c r="I284" s="75">
        <v>0.000721855</v>
      </c>
    </row>
    <row r="285" spans="2:9">
      <c r="B285" s="75">
        <v>506229</v>
      </c>
      <c r="C285" s="75">
        <v>0.05</v>
      </c>
      <c r="D285" s="75">
        <v>3.071034994</v>
      </c>
      <c r="E285" s="75">
        <v>0.000506873</v>
      </c>
      <c r="F285" s="75">
        <v>1</v>
      </c>
      <c r="G285" s="75">
        <v>1</v>
      </c>
      <c r="H285" s="75">
        <v>1</v>
      </c>
      <c r="I285" s="75">
        <v>1</v>
      </c>
    </row>
    <row r="286" spans="2:9">
      <c r="B286" s="75">
        <v>506267</v>
      </c>
      <c r="C286" s="75">
        <v>0.05</v>
      </c>
      <c r="D286" s="75">
        <v>1</v>
      </c>
      <c r="E286" s="75">
        <v>1</v>
      </c>
      <c r="F286" s="75">
        <v>1</v>
      </c>
      <c r="G286" s="75">
        <v>1</v>
      </c>
      <c r="H286" s="75">
        <v>174.250842</v>
      </c>
      <c r="I286" s="75">
        <v>0.000482939</v>
      </c>
    </row>
    <row r="287" spans="2:9">
      <c r="B287" s="75">
        <v>506402</v>
      </c>
      <c r="C287" s="75">
        <v>0.05</v>
      </c>
      <c r="D287" s="75">
        <v>1</v>
      </c>
      <c r="E287" s="75">
        <v>1</v>
      </c>
      <c r="F287" s="75">
        <v>0.00394684340986497</v>
      </c>
      <c r="G287" s="75">
        <v>5.5e-8</v>
      </c>
      <c r="H287" s="75">
        <v>1</v>
      </c>
      <c r="I287" s="75">
        <v>1</v>
      </c>
    </row>
    <row r="288" spans="2:9">
      <c r="B288" s="75">
        <v>506412</v>
      </c>
      <c r="C288" s="75">
        <v>0.05</v>
      </c>
      <c r="D288" s="75">
        <v>9.517065539</v>
      </c>
      <c r="E288" s="75">
        <v>5.58e-10</v>
      </c>
      <c r="F288" s="75">
        <v>3.515301252</v>
      </c>
      <c r="G288" s="75">
        <v>8.47e-6</v>
      </c>
      <c r="H288" s="75">
        <v>0.379613274518938</v>
      </c>
      <c r="I288" s="75">
        <v>2.12e-6</v>
      </c>
    </row>
    <row r="289" spans="2:9">
      <c r="B289" s="75">
        <v>506448</v>
      </c>
      <c r="C289" s="75">
        <v>0.05</v>
      </c>
      <c r="D289" s="75">
        <v>0.00969049672393119</v>
      </c>
      <c r="E289" s="75">
        <v>0.00035531</v>
      </c>
      <c r="F289" s="75">
        <v>1</v>
      </c>
      <c r="G289" s="75">
        <v>1</v>
      </c>
      <c r="H289" s="75">
        <v>1</v>
      </c>
      <c r="I289" s="75">
        <v>1</v>
      </c>
    </row>
    <row r="290" spans="2:9">
      <c r="B290" s="75">
        <v>506459</v>
      </c>
      <c r="C290" s="75">
        <v>0.05</v>
      </c>
      <c r="D290" s="75">
        <v>4.865482073</v>
      </c>
      <c r="E290" s="75">
        <v>5.64e-7</v>
      </c>
      <c r="F290" s="75">
        <v>1</v>
      </c>
      <c r="G290" s="75">
        <v>1</v>
      </c>
      <c r="H290" s="75">
        <v>0.347769701814892</v>
      </c>
      <c r="I290" s="75">
        <v>0.000533877</v>
      </c>
    </row>
    <row r="291" spans="2:9">
      <c r="B291" s="75">
        <v>506482</v>
      </c>
      <c r="C291" s="75">
        <v>0.05</v>
      </c>
      <c r="D291" s="75">
        <v>5.610077058</v>
      </c>
      <c r="E291" s="75">
        <v>4.25e-7</v>
      </c>
      <c r="F291" s="75">
        <v>2.756033043</v>
      </c>
      <c r="G291" s="75">
        <v>1.78e-5</v>
      </c>
      <c r="H291" s="75">
        <v>1</v>
      </c>
      <c r="I291" s="75">
        <v>1</v>
      </c>
    </row>
    <row r="292" spans="2:9">
      <c r="B292" s="75">
        <v>506501</v>
      </c>
      <c r="C292" s="75">
        <v>0.05</v>
      </c>
      <c r="D292" s="75">
        <v>1</v>
      </c>
      <c r="E292" s="75">
        <v>1</v>
      </c>
      <c r="F292" s="75">
        <v>1</v>
      </c>
      <c r="G292" s="75">
        <v>1</v>
      </c>
      <c r="H292" s="75">
        <v>244.813117833333</v>
      </c>
      <c r="I292" s="75">
        <v>0.000886972</v>
      </c>
    </row>
    <row r="293" spans="2:9">
      <c r="B293" s="75">
        <v>506530</v>
      </c>
      <c r="C293" s="75">
        <v>0.05</v>
      </c>
      <c r="D293" s="75">
        <v>3.414787525</v>
      </c>
      <c r="E293" s="75">
        <v>0.000450545</v>
      </c>
      <c r="F293" s="75">
        <v>1</v>
      </c>
      <c r="G293" s="75">
        <v>1</v>
      </c>
      <c r="H293" s="75">
        <v>1</v>
      </c>
      <c r="I293" s="75">
        <v>1</v>
      </c>
    </row>
    <row r="294" spans="2:9">
      <c r="B294" s="75">
        <v>506539</v>
      </c>
      <c r="C294" s="75">
        <v>0.05</v>
      </c>
      <c r="D294" s="75">
        <v>1</v>
      </c>
      <c r="E294" s="75">
        <v>1</v>
      </c>
      <c r="F294" s="75">
        <v>1</v>
      </c>
      <c r="G294" s="75">
        <v>1</v>
      </c>
      <c r="H294" s="75">
        <v>24.6317406975275</v>
      </c>
      <c r="I294" s="75">
        <v>0.000920438</v>
      </c>
    </row>
    <row r="295" spans="2:9">
      <c r="B295" s="75">
        <v>506550</v>
      </c>
      <c r="C295" s="75">
        <v>0.05</v>
      </c>
      <c r="D295" s="75">
        <v>13.13376517</v>
      </c>
      <c r="E295" s="75">
        <v>1.14e-10</v>
      </c>
      <c r="F295" s="75">
        <v>1</v>
      </c>
      <c r="G295" s="75">
        <v>1</v>
      </c>
      <c r="H295" s="75">
        <v>0.148430114591779</v>
      </c>
      <c r="I295" s="75">
        <v>3.67e-6</v>
      </c>
    </row>
    <row r="296" spans="2:9">
      <c r="B296" s="75">
        <v>506569</v>
      </c>
      <c r="C296" s="75">
        <v>0.05</v>
      </c>
      <c r="D296" s="75">
        <v>0.22825794</v>
      </c>
      <c r="E296" s="75">
        <v>0.000458565</v>
      </c>
      <c r="F296" s="75">
        <v>1</v>
      </c>
      <c r="G296" s="75">
        <v>1</v>
      </c>
      <c r="H296" s="75">
        <v>1</v>
      </c>
      <c r="I296" s="75">
        <v>1</v>
      </c>
    </row>
    <row r="297" spans="2:9">
      <c r="B297" s="75">
        <v>506622</v>
      </c>
      <c r="C297" s="75">
        <v>0.05</v>
      </c>
      <c r="D297" s="75">
        <v>4.169461533</v>
      </c>
      <c r="E297" s="75">
        <v>0.000759203</v>
      </c>
      <c r="F297" s="75">
        <v>3.16453968</v>
      </c>
      <c r="G297" s="75">
        <v>0.00059577</v>
      </c>
      <c r="H297" s="75">
        <v>1</v>
      </c>
      <c r="I297" s="75">
        <v>1</v>
      </c>
    </row>
    <row r="298" spans="2:9">
      <c r="B298" s="75">
        <v>506636</v>
      </c>
      <c r="C298" s="75">
        <v>0.05</v>
      </c>
      <c r="D298" s="75">
        <v>0.098541064</v>
      </c>
      <c r="E298" s="75">
        <v>1.5e-6</v>
      </c>
      <c r="F298" s="75">
        <v>0.133643838</v>
      </c>
      <c r="G298" s="75">
        <v>0.000198009</v>
      </c>
      <c r="H298" s="75">
        <v>1</v>
      </c>
      <c r="I298" s="75">
        <v>1</v>
      </c>
    </row>
    <row r="299" spans="2:9">
      <c r="B299" s="75">
        <v>506753</v>
      </c>
      <c r="C299" s="75">
        <v>0.05</v>
      </c>
      <c r="D299" s="75">
        <v>3.064483144</v>
      </c>
      <c r="E299" s="75">
        <v>0.00041723</v>
      </c>
      <c r="F299" s="75">
        <v>2.250298131</v>
      </c>
      <c r="G299" s="75">
        <v>0.000130939</v>
      </c>
      <c r="H299" s="75">
        <v>1</v>
      </c>
      <c r="I299" s="75">
        <v>1</v>
      </c>
    </row>
    <row r="300" spans="2:9">
      <c r="B300" s="75">
        <v>506768</v>
      </c>
      <c r="C300" s="75">
        <v>0.05</v>
      </c>
      <c r="D300" s="75">
        <v>4.949512966</v>
      </c>
      <c r="E300" s="75">
        <v>3.67e-7</v>
      </c>
      <c r="F300" s="75">
        <v>1</v>
      </c>
      <c r="G300" s="75">
        <v>1</v>
      </c>
      <c r="H300" s="75">
        <v>1</v>
      </c>
      <c r="I300" s="75">
        <v>1</v>
      </c>
    </row>
    <row r="301" spans="2:9">
      <c r="B301" s="75">
        <v>506787</v>
      </c>
      <c r="C301" s="75">
        <v>0.05</v>
      </c>
      <c r="D301" s="75">
        <v>0.00256654626712956</v>
      </c>
      <c r="E301" s="75">
        <v>5.11e-12</v>
      </c>
      <c r="F301" s="75">
        <v>0.00430585508279582</v>
      </c>
      <c r="G301" s="75">
        <v>2.08e-7</v>
      </c>
      <c r="H301" s="75">
        <v>1</v>
      </c>
      <c r="I301" s="75">
        <v>1</v>
      </c>
    </row>
    <row r="302" spans="2:9">
      <c r="B302" s="75">
        <v>506787</v>
      </c>
      <c r="C302" s="75">
        <v>0.05</v>
      </c>
      <c r="D302" s="75">
        <v>200.149862</v>
      </c>
      <c r="E302" s="75">
        <v>3.23e-9</v>
      </c>
      <c r="F302" s="75">
        <v>1</v>
      </c>
      <c r="G302" s="75">
        <v>1</v>
      </c>
      <c r="H302" s="75">
        <v>1</v>
      </c>
      <c r="I302" s="75">
        <v>1</v>
      </c>
    </row>
    <row r="303" spans="2:9">
      <c r="B303" s="75">
        <v>506939</v>
      </c>
      <c r="C303" s="75">
        <v>0.05</v>
      </c>
      <c r="D303" s="75">
        <v>1</v>
      </c>
      <c r="E303" s="75">
        <v>1</v>
      </c>
      <c r="F303" s="75">
        <v>160.2108897</v>
      </c>
      <c r="G303" s="75">
        <v>0.000434222</v>
      </c>
      <c r="H303" s="75">
        <v>1</v>
      </c>
      <c r="I303" s="75">
        <v>1</v>
      </c>
    </row>
    <row r="304" spans="2:9">
      <c r="B304" s="75">
        <v>506973</v>
      </c>
      <c r="C304" s="75">
        <v>0.05</v>
      </c>
      <c r="D304" s="75">
        <v>3.072670865</v>
      </c>
      <c r="E304" s="75">
        <v>0.000774574</v>
      </c>
      <c r="F304" s="75">
        <v>1</v>
      </c>
      <c r="G304" s="75">
        <v>1</v>
      </c>
      <c r="H304" s="75">
        <v>1</v>
      </c>
      <c r="I304" s="75">
        <v>1</v>
      </c>
    </row>
    <row r="305" spans="2:9">
      <c r="B305" s="75">
        <v>506988</v>
      </c>
      <c r="C305" s="75">
        <v>0.05</v>
      </c>
      <c r="D305" s="75">
        <v>3.985964964</v>
      </c>
      <c r="E305" s="75">
        <v>0.000113069</v>
      </c>
      <c r="F305" s="75">
        <v>1</v>
      </c>
      <c r="G305" s="75">
        <v>1</v>
      </c>
      <c r="H305" s="75">
        <v>1</v>
      </c>
      <c r="I305" s="75">
        <v>1</v>
      </c>
    </row>
    <row r="306" spans="2:9">
      <c r="B306" s="75">
        <v>506990</v>
      </c>
      <c r="C306" s="75">
        <v>0.05</v>
      </c>
      <c r="D306" s="75">
        <v>3.958312941</v>
      </c>
      <c r="E306" s="75">
        <v>0.000435065</v>
      </c>
      <c r="F306" s="75">
        <v>1</v>
      </c>
      <c r="G306" s="75">
        <v>1</v>
      </c>
      <c r="H306" s="75">
        <v>1</v>
      </c>
      <c r="I306" s="75">
        <v>1</v>
      </c>
    </row>
    <row r="307" spans="2:9">
      <c r="B307" s="75">
        <v>506995</v>
      </c>
      <c r="C307" s="75">
        <v>0.05</v>
      </c>
      <c r="D307" s="75">
        <v>0.351598769</v>
      </c>
      <c r="E307" s="75">
        <v>0.000729035</v>
      </c>
      <c r="F307" s="75">
        <v>0.340056912</v>
      </c>
      <c r="G307" s="75">
        <v>1.22e-5</v>
      </c>
      <c r="H307" s="75">
        <v>1</v>
      </c>
      <c r="I307" s="75">
        <v>1</v>
      </c>
    </row>
    <row r="308" spans="2:9">
      <c r="B308" s="75">
        <v>506997</v>
      </c>
      <c r="C308" s="75">
        <v>0.05</v>
      </c>
      <c r="D308" s="75">
        <v>24.45694542</v>
      </c>
      <c r="E308" s="75">
        <v>0.000241836</v>
      </c>
      <c r="F308" s="75">
        <v>1</v>
      </c>
      <c r="G308" s="75">
        <v>1</v>
      </c>
      <c r="H308" s="75">
        <v>0.0424693310242316</v>
      </c>
      <c r="I308" s="75">
        <v>7.82e-5</v>
      </c>
    </row>
    <row r="309" spans="2:9">
      <c r="B309" s="75">
        <v>507012</v>
      </c>
      <c r="C309" s="75">
        <v>0.05</v>
      </c>
      <c r="D309" s="75">
        <v>1</v>
      </c>
      <c r="E309" s="75">
        <v>1</v>
      </c>
      <c r="F309" s="75">
        <v>0.384836975</v>
      </c>
      <c r="G309" s="75">
        <v>0.000352535</v>
      </c>
      <c r="H309" s="75">
        <v>1</v>
      </c>
      <c r="I309" s="75">
        <v>1</v>
      </c>
    </row>
    <row r="310" spans="2:9">
      <c r="B310" s="75">
        <v>507035</v>
      </c>
      <c r="C310" s="75">
        <v>0.05</v>
      </c>
      <c r="D310" s="75">
        <v>0.00422829820923008</v>
      </c>
      <c r="E310" s="75">
        <v>3.42e-8</v>
      </c>
      <c r="F310" s="75">
        <v>0.00334315400646996</v>
      </c>
      <c r="G310" s="75">
        <v>2.5e-9</v>
      </c>
      <c r="H310" s="75">
        <v>1</v>
      </c>
      <c r="I310" s="75">
        <v>1</v>
      </c>
    </row>
    <row r="311" spans="2:9">
      <c r="B311" s="75">
        <v>507035</v>
      </c>
      <c r="C311" s="75">
        <v>0.05</v>
      </c>
      <c r="D311" s="75">
        <v>396.784274</v>
      </c>
      <c r="E311" s="75">
        <v>5.54e-16</v>
      </c>
      <c r="F311" s="75">
        <v>354.672248333333</v>
      </c>
      <c r="G311" s="75">
        <v>1.56e-13</v>
      </c>
      <c r="H311" s="75">
        <v>1</v>
      </c>
      <c r="I311" s="75">
        <v>1</v>
      </c>
    </row>
    <row r="312" spans="2:9">
      <c r="B312" s="75">
        <v>507051</v>
      </c>
      <c r="C312" s="75">
        <v>0.05</v>
      </c>
      <c r="D312" s="75">
        <v>1</v>
      </c>
      <c r="E312" s="75">
        <v>1</v>
      </c>
      <c r="F312" s="75">
        <v>1</v>
      </c>
      <c r="G312" s="75">
        <v>1</v>
      </c>
      <c r="H312" s="75">
        <v>8.28440831028549</v>
      </c>
      <c r="I312" s="75">
        <v>0.000636619</v>
      </c>
    </row>
    <row r="313" spans="2:9">
      <c r="B313" s="75">
        <v>507054</v>
      </c>
      <c r="C313" s="75">
        <v>0.05</v>
      </c>
      <c r="D313" s="75">
        <v>0.0083788423265027</v>
      </c>
      <c r="E313" s="75">
        <v>0.000111043</v>
      </c>
      <c r="F313" s="75">
        <v>1</v>
      </c>
      <c r="G313" s="75">
        <v>1</v>
      </c>
      <c r="H313" s="75">
        <v>1</v>
      </c>
      <c r="I313" s="75">
        <v>1</v>
      </c>
    </row>
    <row r="314" spans="2:9">
      <c r="B314" s="75">
        <v>507082</v>
      </c>
      <c r="C314" s="75">
        <v>0.05</v>
      </c>
      <c r="D314" s="75">
        <v>0.23391493</v>
      </c>
      <c r="E314" s="75">
        <v>0.000492581</v>
      </c>
      <c r="F314" s="75">
        <v>1</v>
      </c>
      <c r="G314" s="75">
        <v>1</v>
      </c>
      <c r="H314" s="75">
        <v>1</v>
      </c>
      <c r="I314" s="75">
        <v>1</v>
      </c>
    </row>
    <row r="315" spans="2:9">
      <c r="B315" s="75">
        <v>507138</v>
      </c>
      <c r="C315" s="75">
        <v>0.05</v>
      </c>
      <c r="D315" s="75">
        <v>0.192307429</v>
      </c>
      <c r="E315" s="75">
        <v>0.000408711</v>
      </c>
      <c r="F315" s="75">
        <v>1</v>
      </c>
      <c r="G315" s="75">
        <v>1</v>
      </c>
      <c r="H315" s="75">
        <v>1</v>
      </c>
      <c r="I315" s="75">
        <v>1</v>
      </c>
    </row>
    <row r="316" spans="2:9">
      <c r="B316" s="75">
        <v>507210</v>
      </c>
      <c r="C316" s="75">
        <v>0.05</v>
      </c>
      <c r="D316" s="75">
        <v>4.33890457</v>
      </c>
      <c r="E316" s="75">
        <v>7.73e-5</v>
      </c>
      <c r="F316" s="75">
        <v>1</v>
      </c>
      <c r="G316" s="75">
        <v>1</v>
      </c>
      <c r="H316" s="75">
        <v>1</v>
      </c>
      <c r="I316" s="75">
        <v>1</v>
      </c>
    </row>
    <row r="317" spans="2:9">
      <c r="B317" s="75">
        <v>507226</v>
      </c>
      <c r="C317" s="75">
        <v>0.05</v>
      </c>
      <c r="D317" s="75">
        <v>1</v>
      </c>
      <c r="E317" s="75">
        <v>1</v>
      </c>
      <c r="F317" s="75">
        <v>1</v>
      </c>
      <c r="G317" s="75">
        <v>1</v>
      </c>
      <c r="H317" s="75">
        <v>156.482967533333</v>
      </c>
      <c r="I317" s="75">
        <v>0.000232617</v>
      </c>
    </row>
    <row r="318" spans="2:9">
      <c r="B318" s="75">
        <v>507297</v>
      </c>
      <c r="C318" s="75">
        <v>0.05</v>
      </c>
      <c r="D318" s="75">
        <v>0.00550198346192023</v>
      </c>
      <c r="E318" s="75">
        <v>1.38e-6</v>
      </c>
      <c r="F318" s="75">
        <v>1</v>
      </c>
      <c r="G318" s="75">
        <v>1</v>
      </c>
      <c r="H318" s="75">
        <v>1</v>
      </c>
      <c r="I318" s="75">
        <v>1</v>
      </c>
    </row>
    <row r="319" spans="2:9">
      <c r="B319" s="75">
        <v>507329</v>
      </c>
      <c r="C319" s="75">
        <v>0.05</v>
      </c>
      <c r="D319" s="75">
        <v>0.219342894</v>
      </c>
      <c r="E319" s="75">
        <v>6.07e-5</v>
      </c>
      <c r="F319" s="75">
        <v>1</v>
      </c>
      <c r="G319" s="75">
        <v>1</v>
      </c>
      <c r="H319" s="75">
        <v>1</v>
      </c>
      <c r="I319" s="75">
        <v>1</v>
      </c>
    </row>
    <row r="320" spans="2:9">
      <c r="B320" s="75">
        <v>507339</v>
      </c>
      <c r="C320" s="75">
        <v>0.05</v>
      </c>
      <c r="D320" s="75">
        <v>0.130451565</v>
      </c>
      <c r="E320" s="75">
        <v>3.3e-8</v>
      </c>
      <c r="F320" s="75">
        <v>1</v>
      </c>
      <c r="G320" s="75">
        <v>1</v>
      </c>
      <c r="H320" s="75">
        <v>1</v>
      </c>
      <c r="I320" s="75">
        <v>1</v>
      </c>
    </row>
    <row r="321" spans="2:9">
      <c r="B321" s="75">
        <v>507365</v>
      </c>
      <c r="C321" s="75">
        <v>0.05</v>
      </c>
      <c r="D321" s="75">
        <v>2.930043581</v>
      </c>
      <c r="E321" s="75">
        <v>0.000312477</v>
      </c>
      <c r="F321" s="75">
        <v>1</v>
      </c>
      <c r="G321" s="75">
        <v>1</v>
      </c>
      <c r="H321" s="75">
        <v>1</v>
      </c>
      <c r="I321" s="75">
        <v>1</v>
      </c>
    </row>
    <row r="322" spans="2:9">
      <c r="B322" s="75">
        <v>507421</v>
      </c>
      <c r="C322" s="75">
        <v>0.05</v>
      </c>
      <c r="D322" s="75">
        <v>82.6544245</v>
      </c>
      <c r="E322" s="75">
        <v>1.02e-5</v>
      </c>
      <c r="F322" s="75">
        <v>1</v>
      </c>
      <c r="G322" s="75">
        <v>1</v>
      </c>
      <c r="H322" s="75">
        <v>0.0168878355108244</v>
      </c>
      <c r="I322" s="75">
        <v>0.000474418</v>
      </c>
    </row>
    <row r="323" spans="2:9">
      <c r="B323" s="75">
        <v>507455</v>
      </c>
      <c r="C323" s="75">
        <v>0.05</v>
      </c>
      <c r="D323" s="75">
        <v>5.269270056</v>
      </c>
      <c r="E323" s="75">
        <v>7.95e-5</v>
      </c>
      <c r="F323" s="75">
        <v>1</v>
      </c>
      <c r="G323" s="75">
        <v>1</v>
      </c>
      <c r="H323" s="75">
        <v>0.292017779159071</v>
      </c>
      <c r="I323" s="75">
        <v>0.000965623</v>
      </c>
    </row>
    <row r="324" spans="2:9">
      <c r="B324" s="75">
        <v>507462</v>
      </c>
      <c r="C324" s="75">
        <v>0.05</v>
      </c>
      <c r="D324" s="75">
        <v>0.00532741050301964</v>
      </c>
      <c r="E324" s="75">
        <v>8.05e-7</v>
      </c>
      <c r="F324" s="75">
        <v>0.00572921778879529</v>
      </c>
      <c r="G324" s="75">
        <v>9.89e-6</v>
      </c>
      <c r="H324" s="75">
        <v>1</v>
      </c>
      <c r="I324" s="75">
        <v>1</v>
      </c>
    </row>
    <row r="325" spans="2:9">
      <c r="B325" s="75">
        <v>507484</v>
      </c>
      <c r="C325" s="75">
        <v>0.05</v>
      </c>
      <c r="D325" s="75">
        <v>3.168556975</v>
      </c>
      <c r="E325" s="75">
        <v>0.000199389</v>
      </c>
      <c r="F325" s="75">
        <v>2.102976187</v>
      </c>
      <c r="G325" s="75">
        <v>9.71e-5</v>
      </c>
      <c r="H325" s="75">
        <v>1</v>
      </c>
      <c r="I325" s="75">
        <v>1</v>
      </c>
    </row>
    <row r="326" spans="2:9">
      <c r="B326" s="75">
        <v>507516</v>
      </c>
      <c r="C326" s="75">
        <v>0.05</v>
      </c>
      <c r="D326" s="75">
        <v>211.8303186</v>
      </c>
      <c r="E326" s="75">
        <v>0.000419421</v>
      </c>
      <c r="F326" s="75">
        <v>1</v>
      </c>
      <c r="G326" s="75">
        <v>1</v>
      </c>
      <c r="H326" s="75">
        <v>1</v>
      </c>
      <c r="I326" s="75">
        <v>1</v>
      </c>
    </row>
    <row r="327" spans="2:9">
      <c r="B327" s="75">
        <v>507575</v>
      </c>
      <c r="C327" s="75">
        <v>0.05</v>
      </c>
      <c r="D327" s="75">
        <v>1</v>
      </c>
      <c r="E327" s="75">
        <v>1</v>
      </c>
      <c r="F327" s="75">
        <v>1</v>
      </c>
      <c r="G327" s="75">
        <v>1</v>
      </c>
      <c r="H327" s="75">
        <v>0.0704116623117934</v>
      </c>
      <c r="I327" s="75">
        <v>1.04e-5</v>
      </c>
    </row>
    <row r="328" spans="2:9">
      <c r="B328" s="75">
        <v>507596</v>
      </c>
      <c r="C328" s="75">
        <v>0.05</v>
      </c>
      <c r="D328" s="75">
        <v>1</v>
      </c>
      <c r="E328" s="75">
        <v>1</v>
      </c>
      <c r="F328" s="75">
        <v>60.37666856</v>
      </c>
      <c r="G328" s="75">
        <v>0.000418689</v>
      </c>
      <c r="H328" s="75">
        <v>1</v>
      </c>
      <c r="I328" s="75">
        <v>1</v>
      </c>
    </row>
    <row r="329" spans="2:9">
      <c r="B329" s="75">
        <v>507622</v>
      </c>
      <c r="C329" s="75">
        <v>0.05</v>
      </c>
      <c r="D329" s="75">
        <v>0.00593254924773166</v>
      </c>
      <c r="E329" s="75">
        <v>6.33e-5</v>
      </c>
      <c r="F329" s="75">
        <v>1</v>
      </c>
      <c r="G329" s="75">
        <v>1</v>
      </c>
      <c r="H329" s="75">
        <v>1</v>
      </c>
      <c r="I329" s="75">
        <v>1</v>
      </c>
    </row>
    <row r="330" spans="2:9">
      <c r="B330" s="75">
        <v>507624</v>
      </c>
      <c r="C330" s="75">
        <v>0.05</v>
      </c>
      <c r="D330" s="75">
        <v>0.139748946</v>
      </c>
      <c r="E330" s="75">
        <v>7.66e-6</v>
      </c>
      <c r="F330" s="75">
        <v>1</v>
      </c>
      <c r="G330" s="75">
        <v>1</v>
      </c>
      <c r="H330" s="75">
        <v>1</v>
      </c>
      <c r="I330" s="75">
        <v>1</v>
      </c>
    </row>
    <row r="331" spans="2:9">
      <c r="B331" s="75">
        <v>507708</v>
      </c>
      <c r="C331" s="75">
        <v>0.05</v>
      </c>
      <c r="D331" s="75">
        <v>5.030016061</v>
      </c>
      <c r="E331" s="75">
        <v>3.67e-5</v>
      </c>
      <c r="F331" s="75">
        <v>1</v>
      </c>
      <c r="G331" s="75">
        <v>1</v>
      </c>
      <c r="H331" s="75">
        <v>0.30009782961171</v>
      </c>
      <c r="I331" s="75">
        <v>0.000105729</v>
      </c>
    </row>
    <row r="332" spans="2:9">
      <c r="B332" s="75">
        <v>507801</v>
      </c>
      <c r="C332" s="75">
        <v>0.05</v>
      </c>
      <c r="D332" s="75">
        <v>0.190061614</v>
      </c>
      <c r="E332" s="75">
        <v>0.000954051</v>
      </c>
      <c r="F332" s="75">
        <v>1</v>
      </c>
      <c r="G332" s="75">
        <v>1</v>
      </c>
      <c r="H332" s="75">
        <v>42.0276685793879</v>
      </c>
      <c r="I332" s="75">
        <v>2.94e-15</v>
      </c>
    </row>
    <row r="333" spans="2:9">
      <c r="B333" s="75">
        <v>507801</v>
      </c>
      <c r="C333" s="75">
        <v>0.05</v>
      </c>
      <c r="D333" s="75">
        <v>201.450229766667</v>
      </c>
      <c r="E333" s="75">
        <v>0.000971946</v>
      </c>
      <c r="F333" s="75">
        <v>1</v>
      </c>
      <c r="G333" s="75">
        <v>1</v>
      </c>
      <c r="H333" s="75">
        <v>0.00324552745248166</v>
      </c>
      <c r="I333" s="75">
        <v>0.000382667</v>
      </c>
    </row>
    <row r="334" spans="2:9">
      <c r="B334" s="75">
        <v>507865</v>
      </c>
      <c r="C334" s="75">
        <v>0.05</v>
      </c>
      <c r="D334" s="75">
        <v>0.040394116</v>
      </c>
      <c r="E334" s="75">
        <v>0.000875714</v>
      </c>
      <c r="F334" s="75">
        <v>1</v>
      </c>
      <c r="G334" s="75">
        <v>1</v>
      </c>
      <c r="H334" s="75">
        <v>1</v>
      </c>
      <c r="I334" s="75">
        <v>1</v>
      </c>
    </row>
    <row r="335" spans="2:9">
      <c r="B335" s="75">
        <v>507865</v>
      </c>
      <c r="C335" s="75">
        <v>0.05</v>
      </c>
      <c r="D335" s="75">
        <v>0.068642327</v>
      </c>
      <c r="E335" s="75">
        <v>0.000311668</v>
      </c>
      <c r="F335" s="75">
        <v>1</v>
      </c>
      <c r="G335" s="75">
        <v>1</v>
      </c>
      <c r="H335" s="75">
        <v>1</v>
      </c>
      <c r="I335" s="75">
        <v>1</v>
      </c>
    </row>
    <row r="336" spans="2:9">
      <c r="B336" s="75">
        <v>507865</v>
      </c>
      <c r="C336" s="75">
        <v>0.05</v>
      </c>
      <c r="D336" s="75">
        <v>157.595538166667</v>
      </c>
      <c r="E336" s="75">
        <v>0.000610059</v>
      </c>
      <c r="F336" s="75">
        <v>140.2446984</v>
      </c>
      <c r="G336" s="75">
        <v>0.000712534</v>
      </c>
      <c r="H336" s="75">
        <v>1</v>
      </c>
      <c r="I336" s="75">
        <v>1</v>
      </c>
    </row>
    <row r="337" spans="2:9">
      <c r="B337" s="75">
        <v>508014</v>
      </c>
      <c r="C337" s="75">
        <v>0.05</v>
      </c>
      <c r="D337" s="75">
        <v>113.808930233333</v>
      </c>
      <c r="E337" s="75">
        <v>4.49e-6</v>
      </c>
      <c r="F337" s="75">
        <v>1</v>
      </c>
      <c r="G337" s="75">
        <v>1</v>
      </c>
      <c r="H337" s="75">
        <v>1</v>
      </c>
      <c r="I337" s="75">
        <v>1</v>
      </c>
    </row>
    <row r="338" spans="2:9">
      <c r="B338" s="75">
        <v>508028</v>
      </c>
      <c r="C338" s="75">
        <v>0.05</v>
      </c>
      <c r="D338" s="75">
        <v>4.858000043</v>
      </c>
      <c r="E338" s="75">
        <v>3.73e-5</v>
      </c>
      <c r="F338" s="75">
        <v>1</v>
      </c>
      <c r="G338" s="75">
        <v>1</v>
      </c>
      <c r="H338" s="75">
        <v>1</v>
      </c>
      <c r="I338" s="75">
        <v>1</v>
      </c>
    </row>
    <row r="339" spans="2:9">
      <c r="B339" s="75">
        <v>508076</v>
      </c>
      <c r="C339" s="75">
        <v>0.05</v>
      </c>
      <c r="D339" s="75">
        <v>1</v>
      </c>
      <c r="E339" s="75">
        <v>1</v>
      </c>
      <c r="F339" s="75">
        <v>0.449471279</v>
      </c>
      <c r="G339" s="75">
        <v>0.000106857</v>
      </c>
      <c r="H339" s="75">
        <v>1</v>
      </c>
      <c r="I339" s="75">
        <v>1</v>
      </c>
    </row>
    <row r="340" spans="2:9">
      <c r="B340" s="75">
        <v>508078</v>
      </c>
      <c r="C340" s="75">
        <v>0.05</v>
      </c>
      <c r="D340" s="75">
        <v>1</v>
      </c>
      <c r="E340" s="75">
        <v>1</v>
      </c>
      <c r="F340" s="75">
        <v>0.00347632511712057</v>
      </c>
      <c r="G340" s="75">
        <v>5.47e-8</v>
      </c>
      <c r="H340" s="75">
        <v>1</v>
      </c>
      <c r="I340" s="75">
        <v>1</v>
      </c>
    </row>
    <row r="341" spans="2:9">
      <c r="B341" s="75">
        <v>508105</v>
      </c>
      <c r="C341" s="75">
        <v>0.05</v>
      </c>
      <c r="D341" s="75">
        <v>0.142988599</v>
      </c>
      <c r="E341" s="75">
        <v>3.46e-6</v>
      </c>
      <c r="F341" s="75">
        <v>1</v>
      </c>
      <c r="G341" s="75">
        <v>1</v>
      </c>
      <c r="H341" s="75">
        <v>1</v>
      </c>
      <c r="I341" s="75">
        <v>1</v>
      </c>
    </row>
    <row r="342" spans="2:9">
      <c r="B342" s="75">
        <v>508193</v>
      </c>
      <c r="C342" s="75">
        <v>0.05</v>
      </c>
      <c r="D342" s="75">
        <v>9.641762923</v>
      </c>
      <c r="E342" s="75">
        <v>4.98e-12</v>
      </c>
      <c r="F342" s="75">
        <v>2.787054107</v>
      </c>
      <c r="G342" s="75">
        <v>4.83e-8</v>
      </c>
      <c r="H342" s="75">
        <v>0.296600760008364</v>
      </c>
      <c r="I342" s="75">
        <v>1.16e-6</v>
      </c>
    </row>
    <row r="343" spans="2:9">
      <c r="B343" s="75">
        <v>508204</v>
      </c>
      <c r="C343" s="75">
        <v>0.05</v>
      </c>
      <c r="D343" s="75">
        <v>0.147131192</v>
      </c>
      <c r="E343" s="75">
        <v>0.00071205</v>
      </c>
      <c r="F343" s="75">
        <v>1</v>
      </c>
      <c r="G343" s="75">
        <v>1</v>
      </c>
      <c r="H343" s="75">
        <v>1</v>
      </c>
      <c r="I343" s="75">
        <v>1</v>
      </c>
    </row>
    <row r="344" spans="2:9">
      <c r="B344" s="75">
        <v>508221</v>
      </c>
      <c r="C344" s="75">
        <v>0.05</v>
      </c>
      <c r="D344" s="75">
        <v>3.444958092</v>
      </c>
      <c r="E344" s="75">
        <v>0.000150749</v>
      </c>
      <c r="F344" s="75">
        <v>1</v>
      </c>
      <c r="G344" s="75">
        <v>1</v>
      </c>
      <c r="H344" s="75">
        <v>1</v>
      </c>
      <c r="I344" s="75">
        <v>1</v>
      </c>
    </row>
    <row r="345" spans="2:9">
      <c r="B345" s="75">
        <v>508251</v>
      </c>
      <c r="C345" s="75">
        <v>0.05</v>
      </c>
      <c r="D345" s="75">
        <v>0.267161612</v>
      </c>
      <c r="E345" s="75">
        <v>0.000652859</v>
      </c>
      <c r="F345" s="75">
        <v>0.220107947</v>
      </c>
      <c r="G345" s="75">
        <v>2.45e-6</v>
      </c>
      <c r="H345" s="75">
        <v>1</v>
      </c>
      <c r="I345" s="75">
        <v>1</v>
      </c>
    </row>
    <row r="346" spans="2:9">
      <c r="B346" s="75">
        <v>508378</v>
      </c>
      <c r="C346" s="75">
        <v>0.05</v>
      </c>
      <c r="D346" s="75">
        <v>0.0103055154491421</v>
      </c>
      <c r="E346" s="75">
        <v>0.000595448</v>
      </c>
      <c r="F346" s="75">
        <v>1</v>
      </c>
      <c r="G346" s="75">
        <v>1</v>
      </c>
      <c r="H346" s="75">
        <v>1</v>
      </c>
      <c r="I346" s="75">
        <v>1</v>
      </c>
    </row>
    <row r="347" spans="2:9">
      <c r="B347" s="75">
        <v>508493</v>
      </c>
      <c r="C347" s="75">
        <v>0.05</v>
      </c>
      <c r="D347" s="75">
        <v>1</v>
      </c>
      <c r="E347" s="75">
        <v>1</v>
      </c>
      <c r="F347" s="75">
        <v>2.596291016</v>
      </c>
      <c r="G347" s="75">
        <v>6.56e-5</v>
      </c>
      <c r="H347" s="75">
        <v>1</v>
      </c>
      <c r="I347" s="75">
        <v>1</v>
      </c>
    </row>
    <row r="348" spans="2:9">
      <c r="B348" s="75">
        <v>508550</v>
      </c>
      <c r="C348" s="75">
        <v>0.05</v>
      </c>
      <c r="D348" s="75">
        <v>4.092132996</v>
      </c>
      <c r="E348" s="75">
        <v>0.00016525</v>
      </c>
      <c r="F348" s="75">
        <v>1</v>
      </c>
      <c r="G348" s="75">
        <v>1</v>
      </c>
      <c r="H348" s="75">
        <v>1</v>
      </c>
      <c r="I348" s="75">
        <v>1</v>
      </c>
    </row>
    <row r="349" spans="2:9">
      <c r="B349" s="75">
        <v>508557</v>
      </c>
      <c r="C349" s="75">
        <v>0.05</v>
      </c>
      <c r="D349" s="75">
        <v>359.564597666667</v>
      </c>
      <c r="E349" s="75">
        <v>0.000879461</v>
      </c>
      <c r="F349" s="75">
        <v>1</v>
      </c>
      <c r="G349" s="75">
        <v>1</v>
      </c>
      <c r="H349" s="75">
        <v>0.00141141008859945</v>
      </c>
      <c r="I349" s="75">
        <v>0.000109147</v>
      </c>
    </row>
    <row r="350" spans="2:9">
      <c r="B350" s="75">
        <v>508582</v>
      </c>
      <c r="C350" s="75">
        <v>0.05</v>
      </c>
      <c r="D350" s="75">
        <v>0.00197873559966593</v>
      </c>
      <c r="E350" s="75">
        <v>1.53e-14</v>
      </c>
      <c r="F350" s="75">
        <v>0.00270360643795742</v>
      </c>
      <c r="G350" s="75">
        <v>2.42e-11</v>
      </c>
      <c r="H350" s="75">
        <v>1</v>
      </c>
      <c r="I350" s="75">
        <v>1</v>
      </c>
    </row>
    <row r="351" spans="2:9">
      <c r="B351" s="75">
        <v>508582</v>
      </c>
      <c r="C351" s="75">
        <v>0.05</v>
      </c>
      <c r="D351" s="75">
        <v>233.082341366667</v>
      </c>
      <c r="E351" s="75">
        <v>4.1e-11</v>
      </c>
      <c r="F351" s="75">
        <v>208.4538394</v>
      </c>
      <c r="G351" s="75">
        <v>1.21e-8</v>
      </c>
      <c r="H351" s="75">
        <v>1</v>
      </c>
      <c r="I351" s="75">
        <v>1</v>
      </c>
    </row>
    <row r="352" spans="2:9">
      <c r="B352" s="75">
        <v>508607</v>
      </c>
      <c r="C352" s="75">
        <v>0.05</v>
      </c>
      <c r="D352" s="75">
        <v>0.008224506990386</v>
      </c>
      <c r="E352" s="75">
        <v>8.92e-5</v>
      </c>
      <c r="F352" s="75">
        <v>1</v>
      </c>
      <c r="G352" s="75">
        <v>1</v>
      </c>
      <c r="H352" s="75">
        <v>1</v>
      </c>
      <c r="I352" s="75">
        <v>1</v>
      </c>
    </row>
    <row r="353" spans="2:9">
      <c r="B353" s="75">
        <v>508671</v>
      </c>
      <c r="C353" s="75">
        <v>0.05</v>
      </c>
      <c r="D353" s="75">
        <v>5.889183606</v>
      </c>
      <c r="E353" s="75">
        <v>0.00050791</v>
      </c>
      <c r="F353" s="75">
        <v>1</v>
      </c>
      <c r="G353" s="75">
        <v>1</v>
      </c>
      <c r="H353" s="75">
        <v>1</v>
      </c>
      <c r="I353" s="75">
        <v>1</v>
      </c>
    </row>
    <row r="354" spans="2:9">
      <c r="B354" s="75">
        <v>508720</v>
      </c>
      <c r="C354" s="75">
        <v>0.05</v>
      </c>
      <c r="D354" s="75">
        <v>0.208402399</v>
      </c>
      <c r="E354" s="75">
        <v>0.000894952</v>
      </c>
      <c r="F354" s="75">
        <v>1</v>
      </c>
      <c r="G354" s="75">
        <v>1</v>
      </c>
      <c r="H354" s="75">
        <v>1</v>
      </c>
      <c r="I354" s="75">
        <v>1</v>
      </c>
    </row>
    <row r="355" spans="2:9">
      <c r="B355" s="75">
        <v>508790</v>
      </c>
      <c r="C355" s="75">
        <v>0.05</v>
      </c>
      <c r="D355" s="75">
        <v>33.80162339</v>
      </c>
      <c r="E355" s="75">
        <v>2.39e-12</v>
      </c>
      <c r="F355" s="75">
        <v>3.464940688</v>
      </c>
      <c r="G355" s="75">
        <v>0.000335347</v>
      </c>
      <c r="H355" s="75">
        <v>0.105274471309989</v>
      </c>
      <c r="I355" s="75">
        <v>8.22e-7</v>
      </c>
    </row>
    <row r="356" spans="2:9">
      <c r="B356" s="75">
        <v>508790</v>
      </c>
      <c r="C356" s="75">
        <v>0.05</v>
      </c>
      <c r="D356" s="75">
        <v>31.74560675</v>
      </c>
      <c r="E356" s="75">
        <v>6.08e-18</v>
      </c>
      <c r="F356" s="75">
        <v>1</v>
      </c>
      <c r="G356" s="75">
        <v>1</v>
      </c>
      <c r="H356" s="75">
        <v>0.0681395719724069</v>
      </c>
      <c r="I356" s="75">
        <v>1.32e-5</v>
      </c>
    </row>
    <row r="357" spans="2:9">
      <c r="B357" s="75">
        <v>508800</v>
      </c>
      <c r="C357" s="75">
        <v>0.05</v>
      </c>
      <c r="D357" s="75">
        <v>1</v>
      </c>
      <c r="E357" s="75">
        <v>1</v>
      </c>
      <c r="F357" s="75">
        <v>1</v>
      </c>
      <c r="G357" s="75">
        <v>1</v>
      </c>
      <c r="H357" s="75">
        <v>0.180336658266065</v>
      </c>
      <c r="I357" s="75">
        <v>1.96e-6</v>
      </c>
    </row>
    <row r="358" spans="2:9">
      <c r="B358" s="75">
        <v>508840</v>
      </c>
      <c r="C358" s="75">
        <v>0.05</v>
      </c>
      <c r="D358" s="75">
        <v>1</v>
      </c>
      <c r="E358" s="75">
        <v>1</v>
      </c>
      <c r="F358" s="75">
        <v>1</v>
      </c>
      <c r="G358" s="75">
        <v>1</v>
      </c>
      <c r="H358" s="75">
        <v>0.00378268207476694</v>
      </c>
      <c r="I358" s="75">
        <v>0.000244316</v>
      </c>
    </row>
    <row r="359" spans="2:9">
      <c r="B359" s="75">
        <v>508852</v>
      </c>
      <c r="C359" s="75">
        <v>0.05</v>
      </c>
      <c r="D359" s="75">
        <v>1</v>
      </c>
      <c r="E359" s="75">
        <v>1</v>
      </c>
      <c r="F359" s="75">
        <v>1</v>
      </c>
      <c r="G359" s="75">
        <v>1</v>
      </c>
      <c r="H359" s="75">
        <v>176.000312266667</v>
      </c>
      <c r="I359" s="75">
        <v>0.000606308</v>
      </c>
    </row>
    <row r="360" spans="2:9">
      <c r="B360" s="75">
        <v>508881</v>
      </c>
      <c r="C360" s="75">
        <v>0.05</v>
      </c>
      <c r="D360" s="75">
        <v>4.298717856</v>
      </c>
      <c r="E360" s="75">
        <v>1.17e-5</v>
      </c>
      <c r="F360" s="75">
        <v>2.15071831</v>
      </c>
      <c r="G360" s="75">
        <v>0.000347664</v>
      </c>
      <c r="H360" s="75">
        <v>1</v>
      </c>
      <c r="I360" s="75">
        <v>1</v>
      </c>
    </row>
    <row r="361" spans="2:9">
      <c r="B361" s="75">
        <v>508941</v>
      </c>
      <c r="C361" s="75">
        <v>0.05</v>
      </c>
      <c r="D361" s="75">
        <v>0.210080377</v>
      </c>
      <c r="E361" s="75">
        <v>0.000827352</v>
      </c>
      <c r="F361" s="75">
        <v>0.124144557</v>
      </c>
      <c r="G361" s="75">
        <v>3.76e-10</v>
      </c>
      <c r="H361" s="75">
        <v>1</v>
      </c>
      <c r="I361" s="75">
        <v>1</v>
      </c>
    </row>
    <row r="362" spans="2:9">
      <c r="B362" s="75">
        <v>508944</v>
      </c>
      <c r="C362" s="75">
        <v>0.05</v>
      </c>
      <c r="D362" s="75">
        <v>1</v>
      </c>
      <c r="E362" s="75">
        <v>1</v>
      </c>
      <c r="F362" s="75">
        <v>1</v>
      </c>
      <c r="G362" s="75">
        <v>1</v>
      </c>
      <c r="H362" s="75">
        <v>298.279507966667</v>
      </c>
      <c r="I362" s="75">
        <v>5.39e-10</v>
      </c>
    </row>
    <row r="363" spans="2:9">
      <c r="B363" s="75">
        <v>508944</v>
      </c>
      <c r="C363" s="75">
        <v>0.05</v>
      </c>
      <c r="D363" s="75">
        <v>1</v>
      </c>
      <c r="E363" s="75">
        <v>1</v>
      </c>
      <c r="F363" s="75">
        <v>1</v>
      </c>
      <c r="G363" s="75">
        <v>1</v>
      </c>
      <c r="H363" s="75">
        <v>0.165135756098689</v>
      </c>
      <c r="I363" s="75">
        <v>0.000997545</v>
      </c>
    </row>
    <row r="364" spans="2:9">
      <c r="B364" s="75">
        <v>509003</v>
      </c>
      <c r="C364" s="75">
        <v>0.05</v>
      </c>
      <c r="D364" s="75">
        <v>4.540387454</v>
      </c>
      <c r="E364" s="75">
        <v>0.000152903</v>
      </c>
      <c r="F364" s="75">
        <v>1</v>
      </c>
      <c r="G364" s="75">
        <v>1</v>
      </c>
      <c r="H364" s="75">
        <v>1</v>
      </c>
      <c r="I364" s="75">
        <v>1</v>
      </c>
    </row>
    <row r="365" spans="2:9">
      <c r="B365" s="75">
        <v>509056</v>
      </c>
      <c r="C365" s="75">
        <v>0.05</v>
      </c>
      <c r="D365" s="75">
        <v>0.157611657</v>
      </c>
      <c r="E365" s="75">
        <v>0.00037265</v>
      </c>
      <c r="F365" s="75">
        <v>1</v>
      </c>
      <c r="G365" s="75">
        <v>1</v>
      </c>
      <c r="H365" s="75">
        <v>1</v>
      </c>
      <c r="I365" s="75">
        <v>1</v>
      </c>
    </row>
    <row r="366" spans="2:9">
      <c r="B366" s="75">
        <v>509083</v>
      </c>
      <c r="C366" s="75">
        <v>0.05</v>
      </c>
      <c r="D366" s="75">
        <v>0.172955117</v>
      </c>
      <c r="E366" s="75">
        <v>0.0005896</v>
      </c>
      <c r="F366" s="75">
        <v>1</v>
      </c>
      <c r="G366" s="75">
        <v>1</v>
      </c>
      <c r="H366" s="75">
        <v>1</v>
      </c>
      <c r="I366" s="75">
        <v>1</v>
      </c>
    </row>
    <row r="367" spans="2:9">
      <c r="B367" s="75">
        <v>509100</v>
      </c>
      <c r="C367" s="75">
        <v>0.05</v>
      </c>
      <c r="D367" s="75">
        <v>26.10069141</v>
      </c>
      <c r="E367" s="75">
        <v>1.68e-6</v>
      </c>
      <c r="F367" s="75">
        <v>1</v>
      </c>
      <c r="G367" s="75">
        <v>1</v>
      </c>
      <c r="H367" s="75">
        <v>1</v>
      </c>
      <c r="I367" s="75">
        <v>1</v>
      </c>
    </row>
    <row r="368" spans="2:9">
      <c r="B368" s="75">
        <v>509101</v>
      </c>
      <c r="C368" s="75">
        <v>0.05</v>
      </c>
      <c r="D368" s="75">
        <v>12.55362437</v>
      </c>
      <c r="E368" s="75">
        <v>4.94e-10</v>
      </c>
      <c r="F368" s="75">
        <v>5.475732585</v>
      </c>
      <c r="G368" s="75">
        <v>1.19e-7</v>
      </c>
      <c r="H368" s="75">
        <v>1</v>
      </c>
      <c r="I368" s="75">
        <v>1</v>
      </c>
    </row>
    <row r="369" spans="2:9">
      <c r="B369" s="75">
        <v>509290</v>
      </c>
      <c r="C369" s="75">
        <v>0.05</v>
      </c>
      <c r="D369" s="75">
        <v>83.3403227</v>
      </c>
      <c r="E369" s="75">
        <v>5.76e-15</v>
      </c>
      <c r="F369" s="75">
        <v>3.935692354</v>
      </c>
      <c r="G369" s="75">
        <v>0.000414567</v>
      </c>
      <c r="H369" s="75">
        <v>0.0483364340712706</v>
      </c>
      <c r="I369" s="75">
        <v>0.000271264</v>
      </c>
    </row>
    <row r="370" spans="2:9">
      <c r="B370" s="75">
        <v>509290</v>
      </c>
      <c r="C370" s="75">
        <v>0.05</v>
      </c>
      <c r="D370" s="75">
        <v>25.53351722</v>
      </c>
      <c r="E370" s="75">
        <v>1.52e-13</v>
      </c>
      <c r="F370" s="75">
        <v>3.86472364</v>
      </c>
      <c r="G370" s="75">
        <v>1.13e-5</v>
      </c>
      <c r="H370" s="75">
        <v>1</v>
      </c>
      <c r="I370" s="75">
        <v>1</v>
      </c>
    </row>
    <row r="371" spans="2:9">
      <c r="B371" s="75">
        <v>509418</v>
      </c>
      <c r="C371" s="75">
        <v>0.05</v>
      </c>
      <c r="D371" s="75">
        <v>0.278606819</v>
      </c>
      <c r="E371" s="75">
        <v>6.28e-5</v>
      </c>
      <c r="F371" s="75">
        <v>1</v>
      </c>
      <c r="G371" s="75">
        <v>1</v>
      </c>
      <c r="H371" s="75">
        <v>1</v>
      </c>
      <c r="I371" s="75">
        <v>1</v>
      </c>
    </row>
    <row r="372" spans="2:9">
      <c r="B372" s="75">
        <v>509420</v>
      </c>
      <c r="C372" s="75">
        <v>0.05</v>
      </c>
      <c r="D372" s="75">
        <v>7.126454387</v>
      </c>
      <c r="E372" s="75">
        <v>0.000321912</v>
      </c>
      <c r="F372" s="75">
        <v>1</v>
      </c>
      <c r="G372" s="75">
        <v>1</v>
      </c>
      <c r="H372" s="75">
        <v>1</v>
      </c>
      <c r="I372" s="75">
        <v>1</v>
      </c>
    </row>
    <row r="373" spans="2:9">
      <c r="B373" s="75">
        <v>509426</v>
      </c>
      <c r="C373" s="75">
        <v>0.05</v>
      </c>
      <c r="D373" s="75">
        <v>3.437733555</v>
      </c>
      <c r="E373" s="75">
        <v>0.000133876</v>
      </c>
      <c r="F373" s="75">
        <v>1</v>
      </c>
      <c r="G373" s="75">
        <v>1</v>
      </c>
      <c r="H373" s="75">
        <v>1</v>
      </c>
      <c r="I373" s="75">
        <v>1</v>
      </c>
    </row>
    <row r="374" spans="2:9">
      <c r="B374" s="75">
        <v>509461</v>
      </c>
      <c r="C374" s="75">
        <v>0.05</v>
      </c>
      <c r="D374" s="75">
        <v>0.114652688</v>
      </c>
      <c r="E374" s="75">
        <v>1.41e-6</v>
      </c>
      <c r="F374" s="75">
        <v>1</v>
      </c>
      <c r="G374" s="75">
        <v>1</v>
      </c>
      <c r="H374" s="75">
        <v>1</v>
      </c>
      <c r="I374" s="75">
        <v>1</v>
      </c>
    </row>
    <row r="375" spans="2:9">
      <c r="B375" s="75">
        <v>509463</v>
      </c>
      <c r="C375" s="75">
        <v>0.05</v>
      </c>
      <c r="D375" s="75">
        <v>18.36481701</v>
      </c>
      <c r="E375" s="75">
        <v>6.79e-9</v>
      </c>
      <c r="F375" s="75">
        <v>1</v>
      </c>
      <c r="G375" s="75">
        <v>1</v>
      </c>
      <c r="H375" s="75">
        <v>0.0916206469213123</v>
      </c>
      <c r="I375" s="75">
        <v>3.55e-7</v>
      </c>
    </row>
    <row r="376" spans="2:9">
      <c r="B376" s="75">
        <v>509566</v>
      </c>
      <c r="C376" s="75">
        <v>0.05</v>
      </c>
      <c r="D376" s="75">
        <v>1</v>
      </c>
      <c r="E376" s="75">
        <v>1</v>
      </c>
      <c r="F376" s="75">
        <v>2.382205535</v>
      </c>
      <c r="G376" s="75">
        <v>0.000183788</v>
      </c>
      <c r="H376" s="75">
        <v>1</v>
      </c>
      <c r="I376" s="75">
        <v>1</v>
      </c>
    </row>
    <row r="377" spans="2:9">
      <c r="B377" s="75">
        <v>509578</v>
      </c>
      <c r="C377" s="75">
        <v>0.05</v>
      </c>
      <c r="D377" s="75">
        <v>0.132733702</v>
      </c>
      <c r="E377" s="75">
        <v>0.000186909</v>
      </c>
      <c r="F377" s="75">
        <v>1</v>
      </c>
      <c r="G377" s="75">
        <v>1</v>
      </c>
      <c r="H377" s="75">
        <v>1</v>
      </c>
      <c r="I377" s="75">
        <v>1</v>
      </c>
    </row>
    <row r="378" spans="2:9">
      <c r="B378" s="75">
        <v>509596</v>
      </c>
      <c r="C378" s="75">
        <v>0.05</v>
      </c>
      <c r="D378" s="75">
        <v>188.841505866667</v>
      </c>
      <c r="E378" s="75">
        <v>9.02e-9</v>
      </c>
      <c r="F378" s="75">
        <v>1</v>
      </c>
      <c r="G378" s="75">
        <v>1</v>
      </c>
      <c r="H378" s="75">
        <v>1</v>
      </c>
      <c r="I378" s="75">
        <v>1</v>
      </c>
    </row>
    <row r="379" spans="2:9">
      <c r="B379" s="75">
        <v>509596</v>
      </c>
      <c r="C379" s="75">
        <v>0.05</v>
      </c>
      <c r="D379" s="75">
        <v>124.585573733333</v>
      </c>
      <c r="E379" s="75">
        <v>0.000858256</v>
      </c>
      <c r="F379" s="75">
        <v>1</v>
      </c>
      <c r="G379" s="75">
        <v>1</v>
      </c>
      <c r="H379" s="75">
        <v>1</v>
      </c>
      <c r="I379" s="75">
        <v>1</v>
      </c>
    </row>
    <row r="380" spans="2:9">
      <c r="B380" s="75">
        <v>509600</v>
      </c>
      <c r="C380" s="75">
        <v>0.05</v>
      </c>
      <c r="D380" s="75">
        <v>0.236103764</v>
      </c>
      <c r="E380" s="75">
        <v>0.000256418</v>
      </c>
      <c r="F380" s="75">
        <v>1</v>
      </c>
      <c r="G380" s="75">
        <v>1</v>
      </c>
      <c r="H380" s="75">
        <v>1</v>
      </c>
      <c r="I380" s="75">
        <v>1</v>
      </c>
    </row>
    <row r="381" spans="2:9">
      <c r="B381" s="75">
        <v>509764</v>
      </c>
      <c r="C381" s="75">
        <v>0.05</v>
      </c>
      <c r="D381" s="75">
        <v>3.214238071</v>
      </c>
      <c r="E381" s="75">
        <v>0.000284062</v>
      </c>
      <c r="F381" s="75">
        <v>2.185122253</v>
      </c>
      <c r="G381" s="75">
        <v>2.16e-5</v>
      </c>
      <c r="H381" s="75">
        <v>1</v>
      </c>
      <c r="I381" s="75">
        <v>1</v>
      </c>
    </row>
    <row r="382" spans="2:9">
      <c r="B382" s="75">
        <v>509775</v>
      </c>
      <c r="C382" s="75">
        <v>0.05</v>
      </c>
      <c r="D382" s="75">
        <v>1</v>
      </c>
      <c r="E382" s="75">
        <v>1</v>
      </c>
      <c r="F382" s="75">
        <v>2.506563703</v>
      </c>
      <c r="G382" s="75">
        <v>0.000450332</v>
      </c>
      <c r="H382" s="75">
        <v>1</v>
      </c>
      <c r="I382" s="75">
        <v>1</v>
      </c>
    </row>
    <row r="383" spans="2:9">
      <c r="B383" s="75">
        <v>509784</v>
      </c>
      <c r="C383" s="75">
        <v>0.05</v>
      </c>
      <c r="D383" s="75">
        <v>0.00210008407203563</v>
      </c>
      <c r="E383" s="75">
        <v>6.4e-14</v>
      </c>
      <c r="F383" s="75">
        <v>1</v>
      </c>
      <c r="G383" s="75">
        <v>1</v>
      </c>
      <c r="H383" s="75">
        <v>4.13436913006147</v>
      </c>
      <c r="I383" s="75">
        <v>2.08e-5</v>
      </c>
    </row>
    <row r="384" spans="2:9">
      <c r="B384" s="75">
        <v>509784</v>
      </c>
      <c r="C384" s="75">
        <v>0.05</v>
      </c>
      <c r="D384" s="75">
        <v>1</v>
      </c>
      <c r="E384" s="75">
        <v>1</v>
      </c>
      <c r="F384" s="75">
        <v>1</v>
      </c>
      <c r="G384" s="75">
        <v>1</v>
      </c>
      <c r="H384" s="75">
        <v>0.0704537647851999</v>
      </c>
      <c r="I384" s="75">
        <v>0.000521692</v>
      </c>
    </row>
    <row r="385" spans="2:9">
      <c r="B385" s="75">
        <v>509855</v>
      </c>
      <c r="C385" s="75">
        <v>0.05</v>
      </c>
      <c r="D385" s="75">
        <v>0.00825905403051508</v>
      </c>
      <c r="E385" s="75">
        <v>9.56e-5</v>
      </c>
      <c r="F385" s="75">
        <v>1</v>
      </c>
      <c r="G385" s="75">
        <v>1</v>
      </c>
      <c r="H385" s="75">
        <v>1</v>
      </c>
      <c r="I385" s="75">
        <v>1</v>
      </c>
    </row>
    <row r="386" spans="2:9">
      <c r="B386" s="75">
        <v>509965</v>
      </c>
      <c r="C386" s="75">
        <v>0.05</v>
      </c>
      <c r="D386" s="75">
        <v>3.28809866</v>
      </c>
      <c r="E386" s="75">
        <v>0.000941719</v>
      </c>
      <c r="F386" s="75">
        <v>1</v>
      </c>
      <c r="G386" s="75">
        <v>1</v>
      </c>
      <c r="H386" s="75">
        <v>1</v>
      </c>
      <c r="I386" s="75">
        <v>1</v>
      </c>
    </row>
    <row r="387" spans="2:9">
      <c r="B387" s="75">
        <v>509974</v>
      </c>
      <c r="C387" s="75">
        <v>0.05</v>
      </c>
      <c r="D387" s="75">
        <v>0.083563314</v>
      </c>
      <c r="E387" s="75">
        <v>8.4e-5</v>
      </c>
      <c r="F387" s="75">
        <v>1</v>
      </c>
      <c r="G387" s="75">
        <v>1</v>
      </c>
      <c r="H387" s="75">
        <v>1</v>
      </c>
      <c r="I387" s="75">
        <v>1</v>
      </c>
    </row>
    <row r="388" spans="2:9">
      <c r="B388" s="75">
        <v>510102</v>
      </c>
      <c r="C388" s="75">
        <v>0.05</v>
      </c>
      <c r="D388" s="75">
        <v>0.15783567</v>
      </c>
      <c r="E388" s="75">
        <v>0.000118292</v>
      </c>
      <c r="F388" s="75">
        <v>1</v>
      </c>
      <c r="G388" s="75">
        <v>1</v>
      </c>
      <c r="H388" s="75">
        <v>1</v>
      </c>
      <c r="I388" s="75">
        <v>1</v>
      </c>
    </row>
    <row r="389" spans="2:9">
      <c r="B389" s="75">
        <v>510154</v>
      </c>
      <c r="C389" s="75">
        <v>0.05</v>
      </c>
      <c r="D389" s="75">
        <v>3.847168032</v>
      </c>
      <c r="E389" s="75">
        <v>1.84e-5</v>
      </c>
      <c r="F389" s="75">
        <v>2.720930507</v>
      </c>
      <c r="G389" s="75">
        <v>3.47e-7</v>
      </c>
      <c r="H389" s="75">
        <v>1</v>
      </c>
      <c r="I389" s="75">
        <v>1</v>
      </c>
    </row>
    <row r="390" spans="2:9">
      <c r="B390" s="75">
        <v>510156</v>
      </c>
      <c r="C390" s="75">
        <v>0.05</v>
      </c>
      <c r="D390" s="75">
        <v>0.205177416</v>
      </c>
      <c r="E390" s="75">
        <v>9.86e-6</v>
      </c>
      <c r="F390" s="75">
        <v>1</v>
      </c>
      <c r="G390" s="75">
        <v>1</v>
      </c>
      <c r="H390" s="75">
        <v>1</v>
      </c>
      <c r="I390" s="75">
        <v>1</v>
      </c>
    </row>
    <row r="391" spans="2:9">
      <c r="B391" s="75">
        <v>510267</v>
      </c>
      <c r="C391" s="75">
        <v>0.05</v>
      </c>
      <c r="D391" s="75">
        <v>8.212586872</v>
      </c>
      <c r="E391" s="75">
        <v>3.07e-5</v>
      </c>
      <c r="F391" s="75">
        <v>1</v>
      </c>
      <c r="G391" s="75">
        <v>1</v>
      </c>
      <c r="H391" s="75">
        <v>1</v>
      </c>
      <c r="I391" s="75">
        <v>1</v>
      </c>
    </row>
    <row r="392" spans="2:9">
      <c r="B392" s="75">
        <v>510316</v>
      </c>
      <c r="C392" s="75">
        <v>0.05</v>
      </c>
      <c r="D392" s="75">
        <v>1</v>
      </c>
      <c r="E392" s="75">
        <v>1</v>
      </c>
      <c r="F392" s="75">
        <v>458.643030666667</v>
      </c>
      <c r="G392" s="75">
        <v>0.00010477</v>
      </c>
      <c r="H392" s="75">
        <v>864.143565</v>
      </c>
      <c r="I392" s="75">
        <v>1.18e-27</v>
      </c>
    </row>
    <row r="393" spans="2:9">
      <c r="B393" s="75">
        <v>510316</v>
      </c>
      <c r="C393" s="75">
        <v>0.05</v>
      </c>
      <c r="D393" s="75">
        <v>1</v>
      </c>
      <c r="E393" s="75">
        <v>1</v>
      </c>
      <c r="F393" s="75">
        <v>1</v>
      </c>
      <c r="G393" s="75">
        <v>1</v>
      </c>
      <c r="H393" s="75">
        <v>0.121048517977604</v>
      </c>
      <c r="I393" s="75">
        <v>1.27e-10</v>
      </c>
    </row>
    <row r="394" spans="2:9">
      <c r="B394" s="75">
        <v>510322</v>
      </c>
      <c r="C394" s="75">
        <v>0.05</v>
      </c>
      <c r="D394" s="75">
        <v>1</v>
      </c>
      <c r="E394" s="75">
        <v>1</v>
      </c>
      <c r="F394" s="75">
        <v>1</v>
      </c>
      <c r="G394" s="75">
        <v>1</v>
      </c>
      <c r="H394" s="75">
        <v>158.930494833333</v>
      </c>
      <c r="I394" s="75">
        <v>1.03e-5</v>
      </c>
    </row>
    <row r="395" spans="2:9">
      <c r="B395" s="75">
        <v>510329</v>
      </c>
      <c r="C395" s="75">
        <v>0.05</v>
      </c>
      <c r="D395" s="75">
        <v>54.82795464</v>
      </c>
      <c r="E395" s="75">
        <v>2.09e-15</v>
      </c>
      <c r="F395" s="75">
        <v>3.377993918</v>
      </c>
      <c r="G395" s="75">
        <v>0.000298034</v>
      </c>
      <c r="H395" s="75">
        <v>0.0631303398719068</v>
      </c>
      <c r="I395" s="75">
        <v>3.85e-5</v>
      </c>
    </row>
    <row r="396" spans="2:9">
      <c r="B396" s="75">
        <v>510366</v>
      </c>
      <c r="C396" s="75">
        <v>0.05</v>
      </c>
      <c r="D396" s="75">
        <v>1</v>
      </c>
      <c r="E396" s="75">
        <v>1</v>
      </c>
      <c r="F396" s="75">
        <v>1</v>
      </c>
      <c r="G396" s="75">
        <v>1</v>
      </c>
      <c r="H396" s="75">
        <v>0.0075012380212008</v>
      </c>
      <c r="I396" s="75">
        <v>0.000577724</v>
      </c>
    </row>
    <row r="397" spans="2:9">
      <c r="B397" s="75">
        <v>510377</v>
      </c>
      <c r="C397" s="75">
        <v>0.05</v>
      </c>
      <c r="D397" s="75">
        <v>0.018680289</v>
      </c>
      <c r="E397" s="75">
        <v>9.75e-11</v>
      </c>
      <c r="F397" s="75">
        <v>0.018877748</v>
      </c>
      <c r="G397" s="75">
        <v>7.01e-11</v>
      </c>
      <c r="H397" s="75">
        <v>1</v>
      </c>
      <c r="I397" s="75">
        <v>1</v>
      </c>
    </row>
    <row r="398" spans="2:9">
      <c r="B398" s="75">
        <v>510377</v>
      </c>
      <c r="C398" s="75">
        <v>0.05</v>
      </c>
      <c r="D398" s="75">
        <v>311.703151266667</v>
      </c>
      <c r="E398" s="75">
        <v>3.31e-7</v>
      </c>
      <c r="F398" s="75">
        <v>278.3046933</v>
      </c>
      <c r="G398" s="75">
        <v>4.22e-7</v>
      </c>
      <c r="H398" s="75">
        <v>1</v>
      </c>
      <c r="I398" s="75">
        <v>1</v>
      </c>
    </row>
    <row r="399" spans="2:9">
      <c r="B399" s="75">
        <v>510395</v>
      </c>
      <c r="C399" s="75">
        <v>0.05</v>
      </c>
      <c r="D399" s="75">
        <v>1</v>
      </c>
      <c r="E399" s="75">
        <v>1</v>
      </c>
      <c r="F399" s="75">
        <v>147.542975766667</v>
      </c>
      <c r="G399" s="75">
        <v>8.68e-6</v>
      </c>
      <c r="H399" s="75">
        <v>1</v>
      </c>
      <c r="I399" s="75">
        <v>1</v>
      </c>
    </row>
    <row r="400" spans="2:9">
      <c r="B400" s="75">
        <v>510395</v>
      </c>
      <c r="C400" s="75">
        <v>0.05</v>
      </c>
      <c r="D400" s="75">
        <v>1</v>
      </c>
      <c r="E400" s="75">
        <v>1</v>
      </c>
      <c r="F400" s="75">
        <v>0.020077818</v>
      </c>
      <c r="G400" s="75">
        <v>5.59e-9</v>
      </c>
      <c r="H400" s="75">
        <v>1</v>
      </c>
      <c r="I400" s="75">
        <v>1</v>
      </c>
    </row>
    <row r="401" spans="2:9">
      <c r="B401" s="75">
        <v>510412</v>
      </c>
      <c r="C401" s="75">
        <v>0.05</v>
      </c>
      <c r="D401" s="75">
        <v>5.641088247</v>
      </c>
      <c r="E401" s="75">
        <v>4.91e-6</v>
      </c>
      <c r="F401" s="75">
        <v>1</v>
      </c>
      <c r="G401" s="75">
        <v>1</v>
      </c>
      <c r="H401" s="75">
        <v>1</v>
      </c>
      <c r="I401" s="75">
        <v>1</v>
      </c>
    </row>
    <row r="402" spans="2:9">
      <c r="B402" s="75">
        <v>510417</v>
      </c>
      <c r="C402" s="75">
        <v>0.05</v>
      </c>
      <c r="D402" s="75">
        <v>1</v>
      </c>
      <c r="E402" s="75">
        <v>1</v>
      </c>
      <c r="F402" s="75">
        <v>1</v>
      </c>
      <c r="G402" s="75">
        <v>1</v>
      </c>
      <c r="H402" s="75">
        <v>2.82887030292183</v>
      </c>
      <c r="I402" s="75">
        <v>0.000140517</v>
      </c>
    </row>
    <row r="403" spans="2:9">
      <c r="B403" s="75">
        <v>510487</v>
      </c>
      <c r="C403" s="75">
        <v>0.05</v>
      </c>
      <c r="D403" s="75">
        <v>0.0029990422738441</v>
      </c>
      <c r="E403" s="75">
        <v>9.04e-7</v>
      </c>
      <c r="F403" s="75">
        <v>0.00522548836396586</v>
      </c>
      <c r="G403" s="75">
        <v>3.47e-6</v>
      </c>
      <c r="H403" s="75">
        <v>1</v>
      </c>
      <c r="I403" s="75">
        <v>1</v>
      </c>
    </row>
    <row r="404" spans="2:9">
      <c r="B404" s="75">
        <v>510489</v>
      </c>
      <c r="C404" s="75">
        <v>0.05</v>
      </c>
      <c r="D404" s="75">
        <v>0.059938897</v>
      </c>
      <c r="E404" s="75">
        <v>1.26e-5</v>
      </c>
      <c r="F404" s="75">
        <v>1</v>
      </c>
      <c r="G404" s="75">
        <v>1</v>
      </c>
      <c r="H404" s="75">
        <v>1</v>
      </c>
      <c r="I404" s="75">
        <v>1</v>
      </c>
    </row>
    <row r="405" spans="2:9">
      <c r="B405" s="75">
        <v>510492</v>
      </c>
      <c r="C405" s="75">
        <v>0.05</v>
      </c>
      <c r="D405" s="75">
        <v>1</v>
      </c>
      <c r="E405" s="75">
        <v>1</v>
      </c>
      <c r="F405" s="75">
        <v>1</v>
      </c>
      <c r="G405" s="75">
        <v>1</v>
      </c>
      <c r="H405" s="75">
        <v>0.333389922494258</v>
      </c>
      <c r="I405" s="75">
        <v>0.000182324</v>
      </c>
    </row>
    <row r="406" spans="2:9">
      <c r="B406" s="75">
        <v>510498</v>
      </c>
      <c r="C406" s="75">
        <v>0.05</v>
      </c>
      <c r="D406" s="75">
        <v>0.00714698447023382</v>
      </c>
      <c r="E406" s="75">
        <v>2.57e-5</v>
      </c>
      <c r="F406" s="75">
        <v>1</v>
      </c>
      <c r="G406" s="75">
        <v>1</v>
      </c>
      <c r="H406" s="75">
        <v>1</v>
      </c>
      <c r="I406" s="75">
        <v>1</v>
      </c>
    </row>
    <row r="407" spans="2:9">
      <c r="B407" s="75">
        <v>510532</v>
      </c>
      <c r="C407" s="75">
        <v>0.05</v>
      </c>
      <c r="D407" s="75">
        <v>0.179013747</v>
      </c>
      <c r="E407" s="75">
        <v>2.21e-5</v>
      </c>
      <c r="F407" s="75">
        <v>1</v>
      </c>
      <c r="G407" s="75">
        <v>1</v>
      </c>
      <c r="H407" s="75">
        <v>1</v>
      </c>
      <c r="I407" s="75">
        <v>1</v>
      </c>
    </row>
    <row r="408" spans="2:9">
      <c r="B408" s="75">
        <v>510549</v>
      </c>
      <c r="C408" s="75">
        <v>0.05</v>
      </c>
      <c r="D408" s="75">
        <v>5.07624499</v>
      </c>
      <c r="E408" s="75">
        <v>6.22e-7</v>
      </c>
      <c r="F408" s="75">
        <v>2.15857986</v>
      </c>
      <c r="G408" s="75">
        <v>6.04e-5</v>
      </c>
      <c r="H408" s="75">
        <v>1</v>
      </c>
      <c r="I408" s="75">
        <v>1</v>
      </c>
    </row>
    <row r="409" spans="2:9">
      <c r="B409" s="75">
        <v>510554</v>
      </c>
      <c r="C409" s="75">
        <v>0.05</v>
      </c>
      <c r="D409" s="75">
        <v>0.049435664</v>
      </c>
      <c r="E409" s="75">
        <v>3.11e-5</v>
      </c>
      <c r="F409" s="75">
        <v>1</v>
      </c>
      <c r="G409" s="75">
        <v>1</v>
      </c>
      <c r="H409" s="75">
        <v>1</v>
      </c>
      <c r="I409" s="75">
        <v>1</v>
      </c>
    </row>
    <row r="410" spans="2:9">
      <c r="B410" s="75">
        <v>510559</v>
      </c>
      <c r="C410" s="75">
        <v>0.05</v>
      </c>
      <c r="D410" s="75">
        <v>0.247013905</v>
      </c>
      <c r="E410" s="75">
        <v>1.01e-5</v>
      </c>
      <c r="F410" s="75">
        <v>0.278811159</v>
      </c>
      <c r="G410" s="75">
        <v>1.03e-7</v>
      </c>
      <c r="H410" s="75">
        <v>1</v>
      </c>
      <c r="I410" s="75">
        <v>1</v>
      </c>
    </row>
    <row r="411" spans="2:9">
      <c r="B411" s="75">
        <v>510615</v>
      </c>
      <c r="C411" s="75">
        <v>0.05</v>
      </c>
      <c r="D411" s="75">
        <v>2.997508843</v>
      </c>
      <c r="E411" s="75">
        <v>0.00036368</v>
      </c>
      <c r="F411" s="75">
        <v>1</v>
      </c>
      <c r="G411" s="75">
        <v>1</v>
      </c>
      <c r="H411" s="75">
        <v>1</v>
      </c>
      <c r="I411" s="75">
        <v>1</v>
      </c>
    </row>
    <row r="412" spans="2:9">
      <c r="B412" s="75">
        <v>510749</v>
      </c>
      <c r="C412" s="75">
        <v>0.05</v>
      </c>
      <c r="D412" s="75">
        <v>3.830205779</v>
      </c>
      <c r="E412" s="75">
        <v>1.62e-5</v>
      </c>
      <c r="F412" s="75">
        <v>1</v>
      </c>
      <c r="G412" s="75">
        <v>1</v>
      </c>
      <c r="H412" s="75">
        <v>1</v>
      </c>
      <c r="I412" s="75">
        <v>1</v>
      </c>
    </row>
    <row r="413" spans="2:9">
      <c r="B413" s="75">
        <v>510751</v>
      </c>
      <c r="C413" s="75">
        <v>0.05</v>
      </c>
      <c r="D413" s="75">
        <v>0.207134634</v>
      </c>
      <c r="E413" s="75">
        <v>0.000458773</v>
      </c>
      <c r="F413" s="75">
        <v>1</v>
      </c>
      <c r="G413" s="75">
        <v>1</v>
      </c>
      <c r="H413" s="75">
        <v>1</v>
      </c>
      <c r="I413" s="75">
        <v>1</v>
      </c>
    </row>
    <row r="414" spans="2:9">
      <c r="B414" s="75">
        <v>510807</v>
      </c>
      <c r="C414" s="75">
        <v>0.05</v>
      </c>
      <c r="D414" s="75">
        <v>0.224881287</v>
      </c>
      <c r="E414" s="75">
        <v>0.000469994</v>
      </c>
      <c r="F414" s="75">
        <v>1</v>
      </c>
      <c r="G414" s="75">
        <v>1</v>
      </c>
      <c r="H414" s="75">
        <v>1</v>
      </c>
      <c r="I414" s="75">
        <v>1</v>
      </c>
    </row>
    <row r="415" spans="2:9">
      <c r="B415" s="75">
        <v>510813</v>
      </c>
      <c r="C415" s="75">
        <v>0.05</v>
      </c>
      <c r="D415" s="75">
        <v>0.00732846969182378</v>
      </c>
      <c r="E415" s="75">
        <v>9.73e-5</v>
      </c>
      <c r="F415" s="75">
        <v>1</v>
      </c>
      <c r="G415" s="75">
        <v>1</v>
      </c>
      <c r="H415" s="75">
        <v>1</v>
      </c>
      <c r="I415" s="75">
        <v>1</v>
      </c>
    </row>
    <row r="416" spans="2:9">
      <c r="B416" s="75">
        <v>510814</v>
      </c>
      <c r="C416" s="75">
        <v>0.05</v>
      </c>
      <c r="D416" s="75">
        <v>0.334577536</v>
      </c>
      <c r="E416" s="75">
        <v>0.000188453</v>
      </c>
      <c r="F416" s="75">
        <v>1</v>
      </c>
      <c r="G416" s="75">
        <v>1</v>
      </c>
      <c r="H416" s="75">
        <v>1</v>
      </c>
      <c r="I416" s="75">
        <v>1</v>
      </c>
    </row>
    <row r="417" spans="2:9">
      <c r="B417" s="75">
        <v>510833</v>
      </c>
      <c r="C417" s="75">
        <v>0.05</v>
      </c>
      <c r="D417" s="75">
        <v>1</v>
      </c>
      <c r="E417" s="75">
        <v>1</v>
      </c>
      <c r="F417" s="75">
        <v>0.260462078</v>
      </c>
      <c r="G417" s="75">
        <v>6.71e-5</v>
      </c>
      <c r="H417" s="75">
        <v>0.374897447131373</v>
      </c>
      <c r="I417" s="75">
        <v>0.000293619</v>
      </c>
    </row>
    <row r="418" spans="2:9">
      <c r="B418" s="75">
        <v>510842</v>
      </c>
      <c r="C418" s="75">
        <v>0.05</v>
      </c>
      <c r="D418" s="75">
        <v>3.269805698</v>
      </c>
      <c r="E418" s="75">
        <v>0.000475173</v>
      </c>
      <c r="F418" s="75">
        <v>2.785660869</v>
      </c>
      <c r="G418" s="75">
        <v>0.000110281</v>
      </c>
      <c r="H418" s="75">
        <v>1</v>
      </c>
      <c r="I418" s="75">
        <v>1</v>
      </c>
    </row>
    <row r="419" spans="2:9">
      <c r="B419" s="75">
        <v>510852</v>
      </c>
      <c r="C419" s="75">
        <v>0.05</v>
      </c>
      <c r="D419" s="75">
        <v>1</v>
      </c>
      <c r="E419" s="75">
        <v>1</v>
      </c>
      <c r="F419" s="75">
        <v>1</v>
      </c>
      <c r="G419" s="75">
        <v>1</v>
      </c>
      <c r="H419" s="75">
        <v>0.00448870679748197</v>
      </c>
      <c r="I419" s="75">
        <v>0.000982898</v>
      </c>
    </row>
    <row r="420" spans="2:9">
      <c r="B420" s="75">
        <v>510910</v>
      </c>
      <c r="C420" s="75">
        <v>0.05</v>
      </c>
      <c r="D420" s="75">
        <v>0.00250213676850222</v>
      </c>
      <c r="E420" s="75">
        <v>3.14e-12</v>
      </c>
      <c r="F420" s="75">
        <v>0.00390601587503596</v>
      </c>
      <c r="G420" s="75">
        <v>0.000193971</v>
      </c>
      <c r="H420" s="75">
        <v>1</v>
      </c>
      <c r="I420" s="75">
        <v>1</v>
      </c>
    </row>
    <row r="421" spans="2:9">
      <c r="B421" s="75">
        <v>510910</v>
      </c>
      <c r="C421" s="75">
        <v>0.05</v>
      </c>
      <c r="D421" s="75">
        <v>76.0248002</v>
      </c>
      <c r="E421" s="75">
        <v>0.000319962</v>
      </c>
      <c r="F421" s="75">
        <v>1</v>
      </c>
      <c r="G421" s="75">
        <v>1</v>
      </c>
      <c r="H421" s="75">
        <v>1</v>
      </c>
      <c r="I421" s="75">
        <v>1</v>
      </c>
    </row>
    <row r="422" spans="2:9">
      <c r="B422" s="75">
        <v>510977</v>
      </c>
      <c r="C422" s="75">
        <v>0.05</v>
      </c>
      <c r="D422" s="75">
        <v>0.205933539</v>
      </c>
      <c r="E422" s="75">
        <v>0.000282314</v>
      </c>
      <c r="F422" s="75">
        <v>0.236514497</v>
      </c>
      <c r="G422" s="75">
        <v>0.000356337</v>
      </c>
      <c r="H422" s="75">
        <v>1</v>
      </c>
      <c r="I422" s="75">
        <v>1</v>
      </c>
    </row>
    <row r="423" spans="2:9">
      <c r="B423" s="75">
        <v>510988</v>
      </c>
      <c r="C423" s="75">
        <v>0.05</v>
      </c>
      <c r="D423" s="75">
        <v>0.025331182</v>
      </c>
      <c r="E423" s="75">
        <v>0.000972073</v>
      </c>
      <c r="F423" s="75">
        <v>1</v>
      </c>
      <c r="G423" s="75">
        <v>1</v>
      </c>
      <c r="H423" s="75">
        <v>1</v>
      </c>
      <c r="I423" s="75">
        <v>1</v>
      </c>
    </row>
    <row r="424" spans="2:9">
      <c r="B424" s="75">
        <v>511041</v>
      </c>
      <c r="C424" s="75">
        <v>0.05</v>
      </c>
      <c r="D424" s="75">
        <v>1</v>
      </c>
      <c r="E424" s="75">
        <v>1</v>
      </c>
      <c r="F424" s="75">
        <v>259.623691833333</v>
      </c>
      <c r="G424" s="75">
        <v>7.89e-7</v>
      </c>
      <c r="H424" s="75">
        <v>207.4988368</v>
      </c>
      <c r="I424" s="75">
        <v>4.04e-7</v>
      </c>
    </row>
    <row r="425" spans="2:9">
      <c r="B425" s="75">
        <v>511051</v>
      </c>
      <c r="C425" s="75">
        <v>0.05</v>
      </c>
      <c r="D425" s="75">
        <v>4.593147093</v>
      </c>
      <c r="E425" s="75">
        <v>6.47e-5</v>
      </c>
      <c r="F425" s="75">
        <v>1</v>
      </c>
      <c r="G425" s="75">
        <v>1</v>
      </c>
      <c r="H425" s="75">
        <v>1</v>
      </c>
      <c r="I425" s="75">
        <v>1</v>
      </c>
    </row>
    <row r="426" spans="2:9">
      <c r="B426" s="75">
        <v>511051</v>
      </c>
      <c r="C426" s="75">
        <v>0.05</v>
      </c>
      <c r="D426" s="75">
        <v>2.813901537</v>
      </c>
      <c r="E426" s="75">
        <v>0.000993855</v>
      </c>
      <c r="F426" s="75">
        <v>1</v>
      </c>
      <c r="G426" s="75">
        <v>1</v>
      </c>
      <c r="H426" s="75">
        <v>1</v>
      </c>
      <c r="I426" s="75">
        <v>1</v>
      </c>
    </row>
    <row r="427" spans="2:9">
      <c r="B427" s="75">
        <v>511061</v>
      </c>
      <c r="C427" s="75">
        <v>0.05</v>
      </c>
      <c r="D427" s="75">
        <v>95.4159291</v>
      </c>
      <c r="E427" s="75">
        <v>2.13e-6</v>
      </c>
      <c r="F427" s="75">
        <v>1</v>
      </c>
      <c r="G427" s="75">
        <v>1</v>
      </c>
      <c r="H427" s="75">
        <v>0.0463304433559485</v>
      </c>
      <c r="I427" s="75">
        <v>0.000464525</v>
      </c>
    </row>
    <row r="428" spans="2:9">
      <c r="B428" s="75">
        <v>511082</v>
      </c>
      <c r="C428" s="75">
        <v>0.05</v>
      </c>
      <c r="D428" s="75">
        <v>1</v>
      </c>
      <c r="E428" s="75">
        <v>1</v>
      </c>
      <c r="F428" s="75">
        <v>2.494489298</v>
      </c>
      <c r="G428" s="75">
        <v>0.000949273</v>
      </c>
      <c r="H428" s="75">
        <v>1</v>
      </c>
      <c r="I428" s="75">
        <v>1</v>
      </c>
    </row>
    <row r="429" spans="2:9">
      <c r="B429" s="75">
        <v>511121</v>
      </c>
      <c r="C429" s="75">
        <v>0.05</v>
      </c>
      <c r="D429" s="75">
        <v>1</v>
      </c>
      <c r="E429" s="75">
        <v>1</v>
      </c>
      <c r="F429" s="75">
        <v>1</v>
      </c>
      <c r="G429" s="75">
        <v>1</v>
      </c>
      <c r="H429" s="75">
        <v>0.00618593596631477</v>
      </c>
      <c r="I429" s="75">
        <v>0.000689554</v>
      </c>
    </row>
    <row r="430" spans="2:9">
      <c r="B430" s="75">
        <v>511160</v>
      </c>
      <c r="C430" s="75">
        <v>0.05</v>
      </c>
      <c r="D430" s="75">
        <v>7.671011848</v>
      </c>
      <c r="E430" s="75">
        <v>8.76e-10</v>
      </c>
      <c r="F430" s="75">
        <v>2.63311914</v>
      </c>
      <c r="G430" s="75">
        <v>3.48e-7</v>
      </c>
      <c r="H430" s="75">
        <v>0.352226902868868</v>
      </c>
      <c r="I430" s="75">
        <v>3.55e-5</v>
      </c>
    </row>
    <row r="431" spans="2:9">
      <c r="B431" s="75">
        <v>511168</v>
      </c>
      <c r="C431" s="75">
        <v>0.05</v>
      </c>
      <c r="D431" s="75">
        <v>0.00637838012033123</v>
      </c>
      <c r="E431" s="75">
        <v>6.87e-6</v>
      </c>
      <c r="F431" s="75">
        <v>1</v>
      </c>
      <c r="G431" s="75">
        <v>1</v>
      </c>
      <c r="H431" s="75">
        <v>1</v>
      </c>
      <c r="I431" s="75">
        <v>1</v>
      </c>
    </row>
    <row r="432" spans="2:9">
      <c r="B432" s="75">
        <v>511197</v>
      </c>
      <c r="C432" s="75">
        <v>0.05</v>
      </c>
      <c r="D432" s="75">
        <v>1</v>
      </c>
      <c r="E432" s="75">
        <v>1</v>
      </c>
      <c r="F432" s="75">
        <v>1</v>
      </c>
      <c r="G432" s="75">
        <v>1</v>
      </c>
      <c r="H432" s="75">
        <v>0.00609117861884422</v>
      </c>
      <c r="I432" s="75">
        <v>0.000618161</v>
      </c>
    </row>
    <row r="433" spans="2:9">
      <c r="B433" s="75">
        <v>511230</v>
      </c>
      <c r="C433" s="75">
        <v>0.05</v>
      </c>
      <c r="D433" s="75">
        <v>0.00969870821647666</v>
      </c>
      <c r="E433" s="75">
        <v>0.000366538</v>
      </c>
      <c r="F433" s="75">
        <v>1</v>
      </c>
      <c r="G433" s="75">
        <v>1</v>
      </c>
      <c r="H433" s="75">
        <v>1</v>
      </c>
      <c r="I433" s="75">
        <v>1</v>
      </c>
    </row>
    <row r="434" spans="2:9">
      <c r="B434" s="75">
        <v>511233</v>
      </c>
      <c r="C434" s="75">
        <v>0.05</v>
      </c>
      <c r="D434" s="75">
        <v>0.00708891065932735</v>
      </c>
      <c r="E434" s="75">
        <v>2.19e-5</v>
      </c>
      <c r="F434" s="75">
        <v>1</v>
      </c>
      <c r="G434" s="75">
        <v>1</v>
      </c>
      <c r="H434" s="75">
        <v>206.480445833333</v>
      </c>
      <c r="I434" s="75">
        <v>3.79e-7</v>
      </c>
    </row>
    <row r="435" spans="2:9">
      <c r="B435" s="75">
        <v>511254</v>
      </c>
      <c r="C435" s="75">
        <v>0.05</v>
      </c>
      <c r="D435" s="75">
        <v>0.00614738631007621</v>
      </c>
      <c r="E435" s="75">
        <v>5.35e-6</v>
      </c>
      <c r="F435" s="75">
        <v>1</v>
      </c>
      <c r="G435" s="75">
        <v>1</v>
      </c>
      <c r="H435" s="75">
        <v>1</v>
      </c>
      <c r="I435" s="75">
        <v>1</v>
      </c>
    </row>
    <row r="436" spans="2:9">
      <c r="B436" s="75">
        <v>511280</v>
      </c>
      <c r="C436" s="75">
        <v>0.05</v>
      </c>
      <c r="D436" s="75">
        <v>574.881048</v>
      </c>
      <c r="E436" s="75">
        <v>3.13e-21</v>
      </c>
      <c r="F436" s="75">
        <v>18.40509613</v>
      </c>
      <c r="G436" s="75">
        <v>2.43e-10</v>
      </c>
      <c r="H436" s="75">
        <v>1</v>
      </c>
      <c r="I436" s="75">
        <v>1</v>
      </c>
    </row>
    <row r="437" spans="2:9">
      <c r="B437" s="75">
        <v>511280</v>
      </c>
      <c r="C437" s="75">
        <v>0.05</v>
      </c>
      <c r="D437" s="75">
        <v>0.00190540303235467</v>
      </c>
      <c r="E437" s="75">
        <v>6.78e-15</v>
      </c>
      <c r="F437" s="75">
        <v>0.0035920940428315</v>
      </c>
      <c r="G437" s="75">
        <v>1.1e-8</v>
      </c>
      <c r="H437" s="75">
        <v>1</v>
      </c>
      <c r="I437" s="75">
        <v>1</v>
      </c>
    </row>
    <row r="438" spans="2:9">
      <c r="B438" s="75">
        <v>511291</v>
      </c>
      <c r="C438" s="75">
        <v>0.05</v>
      </c>
      <c r="D438" s="75">
        <v>7.930480333</v>
      </c>
      <c r="E438" s="75">
        <v>6.96e-7</v>
      </c>
      <c r="F438" s="75">
        <v>1</v>
      </c>
      <c r="G438" s="75">
        <v>1</v>
      </c>
      <c r="H438" s="75">
        <v>1</v>
      </c>
      <c r="I438" s="75">
        <v>1</v>
      </c>
    </row>
    <row r="439" spans="2:9">
      <c r="B439" s="75">
        <v>511373</v>
      </c>
      <c r="C439" s="75">
        <v>0.05</v>
      </c>
      <c r="D439" s="75">
        <v>0.169116911</v>
      </c>
      <c r="E439" s="75">
        <v>0.000545065</v>
      </c>
      <c r="F439" s="75">
        <v>1</v>
      </c>
      <c r="G439" s="75">
        <v>1</v>
      </c>
      <c r="H439" s="75">
        <v>1</v>
      </c>
      <c r="I439" s="75">
        <v>1</v>
      </c>
    </row>
    <row r="440" spans="2:9">
      <c r="B440" s="75">
        <v>511422</v>
      </c>
      <c r="C440" s="75">
        <v>0.05</v>
      </c>
      <c r="D440" s="75">
        <v>1</v>
      </c>
      <c r="E440" s="75">
        <v>1</v>
      </c>
      <c r="F440" s="75">
        <v>0.472914478</v>
      </c>
      <c r="G440" s="75">
        <v>9.83e-6</v>
      </c>
      <c r="H440" s="75">
        <v>1</v>
      </c>
      <c r="I440" s="75">
        <v>1</v>
      </c>
    </row>
    <row r="441" spans="2:9">
      <c r="B441" s="75">
        <v>511433</v>
      </c>
      <c r="C441" s="75">
        <v>0.05</v>
      </c>
      <c r="D441" s="75">
        <v>0.00596945377732173</v>
      </c>
      <c r="E441" s="75">
        <v>3.42e-6</v>
      </c>
      <c r="F441" s="75">
        <v>1</v>
      </c>
      <c r="G441" s="75">
        <v>1</v>
      </c>
      <c r="H441" s="75">
        <v>1</v>
      </c>
      <c r="I441" s="75">
        <v>1</v>
      </c>
    </row>
    <row r="442" spans="2:9">
      <c r="B442" s="75">
        <v>511433</v>
      </c>
      <c r="C442" s="75">
        <v>0.05</v>
      </c>
      <c r="D442" s="75">
        <v>1</v>
      </c>
      <c r="E442" s="75">
        <v>1</v>
      </c>
      <c r="F442" s="75">
        <v>0.00231260849530487</v>
      </c>
      <c r="G442" s="75">
        <v>4.33e-13</v>
      </c>
      <c r="H442" s="75">
        <v>1</v>
      </c>
      <c r="I442" s="75">
        <v>1</v>
      </c>
    </row>
    <row r="443" spans="2:9">
      <c r="B443" s="75">
        <v>511453</v>
      </c>
      <c r="C443" s="75">
        <v>0.05</v>
      </c>
      <c r="D443" s="75">
        <v>3.434679882</v>
      </c>
      <c r="E443" s="75">
        <v>0.00058245</v>
      </c>
      <c r="F443" s="75">
        <v>1</v>
      </c>
      <c r="G443" s="75">
        <v>1</v>
      </c>
      <c r="H443" s="75">
        <v>1</v>
      </c>
      <c r="I443" s="75">
        <v>1</v>
      </c>
    </row>
    <row r="444" spans="2:9">
      <c r="B444" s="75">
        <v>511461</v>
      </c>
      <c r="C444" s="75">
        <v>0.05</v>
      </c>
      <c r="D444" s="75">
        <v>0.00349739452053135</v>
      </c>
      <c r="E444" s="75">
        <v>5.14e-6</v>
      </c>
      <c r="F444" s="75">
        <v>1</v>
      </c>
      <c r="G444" s="75">
        <v>1</v>
      </c>
      <c r="H444" s="75">
        <v>1</v>
      </c>
      <c r="I444" s="75">
        <v>1</v>
      </c>
    </row>
    <row r="445" spans="2:9">
      <c r="B445" s="75">
        <v>511492</v>
      </c>
      <c r="C445" s="75">
        <v>0.05</v>
      </c>
      <c r="D445" s="75">
        <v>7.958153645</v>
      </c>
      <c r="E445" s="75">
        <v>0.000100816</v>
      </c>
      <c r="F445" s="75">
        <v>1</v>
      </c>
      <c r="G445" s="75">
        <v>1</v>
      </c>
      <c r="H445" s="75">
        <v>1</v>
      </c>
      <c r="I445" s="75">
        <v>1</v>
      </c>
    </row>
    <row r="446" spans="2:9">
      <c r="B446" s="75">
        <v>511566</v>
      </c>
      <c r="C446" s="75">
        <v>0.05</v>
      </c>
      <c r="D446" s="75">
        <v>1</v>
      </c>
      <c r="E446" s="75">
        <v>1</v>
      </c>
      <c r="F446" s="75">
        <v>0.367597677</v>
      </c>
      <c r="G446" s="75">
        <v>0.000733607</v>
      </c>
      <c r="H446" s="75">
        <v>1</v>
      </c>
      <c r="I446" s="75">
        <v>1</v>
      </c>
    </row>
    <row r="447" spans="2:9">
      <c r="B447" s="75">
        <v>511581</v>
      </c>
      <c r="C447" s="75">
        <v>0.05</v>
      </c>
      <c r="D447" s="75">
        <v>0.297130838</v>
      </c>
      <c r="E447" s="75">
        <v>2.42e-5</v>
      </c>
      <c r="F447" s="75">
        <v>0.347659411</v>
      </c>
      <c r="G447" s="75">
        <v>3.65e-6</v>
      </c>
      <c r="H447" s="75">
        <v>1</v>
      </c>
      <c r="I447" s="75">
        <v>1</v>
      </c>
    </row>
    <row r="448" spans="2:9">
      <c r="B448" s="75">
        <v>511583</v>
      </c>
      <c r="C448" s="75">
        <v>0.05</v>
      </c>
      <c r="D448" s="75">
        <v>1</v>
      </c>
      <c r="E448" s="75">
        <v>1</v>
      </c>
      <c r="F448" s="75">
        <v>1</v>
      </c>
      <c r="G448" s="75">
        <v>1</v>
      </c>
      <c r="H448" s="75">
        <v>0.00451920141367164</v>
      </c>
      <c r="I448" s="75">
        <v>0.000529893</v>
      </c>
    </row>
    <row r="449" spans="2:9">
      <c r="B449" s="75">
        <v>511614</v>
      </c>
      <c r="C449" s="75">
        <v>0.05</v>
      </c>
      <c r="D449" s="75">
        <v>5.944995409</v>
      </c>
      <c r="E449" s="75">
        <v>4.84e-6</v>
      </c>
      <c r="F449" s="75">
        <v>1</v>
      </c>
      <c r="G449" s="75">
        <v>1</v>
      </c>
      <c r="H449" s="75">
        <v>0.44071232306334</v>
      </c>
      <c r="I449" s="75">
        <v>2.81e-5</v>
      </c>
    </row>
    <row r="450" spans="2:9">
      <c r="B450" s="75">
        <v>511629</v>
      </c>
      <c r="C450" s="75">
        <v>0.05</v>
      </c>
      <c r="D450" s="75">
        <v>339.824564</v>
      </c>
      <c r="E450" s="75">
        <v>4.34e-5</v>
      </c>
      <c r="F450" s="75">
        <v>1</v>
      </c>
      <c r="G450" s="75">
        <v>1</v>
      </c>
      <c r="H450" s="75">
        <v>0.00381007892810533</v>
      </c>
      <c r="I450" s="75">
        <v>0.000140473</v>
      </c>
    </row>
    <row r="451" spans="2:9">
      <c r="B451" s="75">
        <v>511631</v>
      </c>
      <c r="C451" s="75">
        <v>0.05</v>
      </c>
      <c r="D451" s="75">
        <v>1</v>
      </c>
      <c r="E451" s="75">
        <v>1</v>
      </c>
      <c r="F451" s="75">
        <v>4.2003245</v>
      </c>
      <c r="G451" s="75">
        <v>0.000155709</v>
      </c>
      <c r="H451" s="75">
        <v>1</v>
      </c>
      <c r="I451" s="75">
        <v>1</v>
      </c>
    </row>
    <row r="452" spans="2:9">
      <c r="B452" s="75">
        <v>511674</v>
      </c>
      <c r="C452" s="75">
        <v>0.05</v>
      </c>
      <c r="D452" s="75">
        <v>0.036227938</v>
      </c>
      <c r="E452" s="75">
        <v>1.47e-6</v>
      </c>
      <c r="F452" s="75">
        <v>1</v>
      </c>
      <c r="G452" s="75">
        <v>1</v>
      </c>
      <c r="H452" s="75">
        <v>1</v>
      </c>
      <c r="I452" s="75">
        <v>1</v>
      </c>
    </row>
    <row r="453" spans="2:9">
      <c r="B453" s="75">
        <v>511690</v>
      </c>
      <c r="C453" s="75">
        <v>0.05</v>
      </c>
      <c r="D453" s="75">
        <v>5.133027671</v>
      </c>
      <c r="E453" s="75">
        <v>6e-7</v>
      </c>
      <c r="F453" s="75">
        <v>2.392545824</v>
      </c>
      <c r="G453" s="75">
        <v>9.38e-6</v>
      </c>
      <c r="H453" s="75">
        <v>1</v>
      </c>
      <c r="I453" s="75">
        <v>1</v>
      </c>
    </row>
    <row r="454" spans="2:9">
      <c r="B454" s="75">
        <v>511707</v>
      </c>
      <c r="C454" s="75">
        <v>0.05</v>
      </c>
      <c r="D454" s="75">
        <v>12.89350929</v>
      </c>
      <c r="E454" s="75">
        <v>0.000313531</v>
      </c>
      <c r="F454" s="75">
        <v>1</v>
      </c>
      <c r="G454" s="75">
        <v>1</v>
      </c>
      <c r="H454" s="75">
        <v>1</v>
      </c>
      <c r="I454" s="75">
        <v>1</v>
      </c>
    </row>
    <row r="455" spans="2:9">
      <c r="B455" s="75">
        <v>511711</v>
      </c>
      <c r="C455" s="75">
        <v>0.05</v>
      </c>
      <c r="D455" s="75">
        <v>0.280875735</v>
      </c>
      <c r="E455" s="75">
        <v>0.000642442</v>
      </c>
      <c r="F455" s="75">
        <v>1</v>
      </c>
      <c r="G455" s="75">
        <v>1</v>
      </c>
      <c r="H455" s="75">
        <v>1</v>
      </c>
      <c r="I455" s="75">
        <v>1</v>
      </c>
    </row>
    <row r="456" spans="2:9">
      <c r="B456" s="75">
        <v>511800</v>
      </c>
      <c r="C456" s="75">
        <v>0.05</v>
      </c>
      <c r="D456" s="75">
        <v>4.72206392</v>
      </c>
      <c r="E456" s="75">
        <v>2.18e-5</v>
      </c>
      <c r="F456" s="75">
        <v>2.759301799</v>
      </c>
      <c r="G456" s="75">
        <v>0.000911555</v>
      </c>
      <c r="H456" s="75">
        <v>1</v>
      </c>
      <c r="I456" s="75">
        <v>1</v>
      </c>
    </row>
    <row r="457" spans="2:9">
      <c r="B457" s="75">
        <v>511826</v>
      </c>
      <c r="C457" s="75">
        <v>0.05</v>
      </c>
      <c r="D457" s="75">
        <v>0.00103836</v>
      </c>
      <c r="E457" s="75">
        <v>1.04e-13</v>
      </c>
      <c r="F457" s="75">
        <v>1</v>
      </c>
      <c r="G457" s="75">
        <v>1</v>
      </c>
      <c r="H457" s="75">
        <v>75.6197358738741</v>
      </c>
      <c r="I457" s="75">
        <v>1.78e-11</v>
      </c>
    </row>
    <row r="458" spans="2:9">
      <c r="B458" s="75">
        <v>511852</v>
      </c>
      <c r="C458" s="75">
        <v>0.05</v>
      </c>
      <c r="D458" s="75">
        <v>224.6062087</v>
      </c>
      <c r="E458" s="75">
        <v>0.000513555</v>
      </c>
      <c r="F458" s="75">
        <v>1</v>
      </c>
      <c r="G458" s="75">
        <v>1</v>
      </c>
      <c r="H458" s="75">
        <v>1</v>
      </c>
      <c r="I458" s="75">
        <v>1</v>
      </c>
    </row>
    <row r="459" spans="2:9">
      <c r="B459" s="75">
        <v>511885</v>
      </c>
      <c r="C459" s="75">
        <v>0.05</v>
      </c>
      <c r="D459" s="75">
        <v>4.891936081</v>
      </c>
      <c r="E459" s="75">
        <v>0.000419676</v>
      </c>
      <c r="F459" s="75">
        <v>1</v>
      </c>
      <c r="G459" s="75">
        <v>1</v>
      </c>
      <c r="H459" s="75">
        <v>1</v>
      </c>
      <c r="I459" s="75">
        <v>1</v>
      </c>
    </row>
    <row r="460" spans="2:9">
      <c r="B460" s="75">
        <v>511899</v>
      </c>
      <c r="C460" s="75">
        <v>0.05</v>
      </c>
      <c r="D460" s="75">
        <v>6.509441888</v>
      </c>
      <c r="E460" s="75">
        <v>0.000240116</v>
      </c>
      <c r="F460" s="75">
        <v>1</v>
      </c>
      <c r="G460" s="75">
        <v>1</v>
      </c>
      <c r="H460" s="75">
        <v>1</v>
      </c>
      <c r="I460" s="75">
        <v>1</v>
      </c>
    </row>
    <row r="461" spans="2:9">
      <c r="B461" s="75">
        <v>511941</v>
      </c>
      <c r="C461" s="75">
        <v>0.05</v>
      </c>
      <c r="D461" s="75">
        <v>18.49289216</v>
      </c>
      <c r="E461" s="75">
        <v>1.03e-12</v>
      </c>
      <c r="F461" s="75">
        <v>1</v>
      </c>
      <c r="G461" s="75">
        <v>1</v>
      </c>
      <c r="H461" s="75">
        <v>0.0841111541754613</v>
      </c>
      <c r="I461" s="75">
        <v>1.5e-5</v>
      </c>
    </row>
    <row r="462" spans="2:9">
      <c r="B462" s="75">
        <v>511947</v>
      </c>
      <c r="C462" s="75">
        <v>0.05</v>
      </c>
      <c r="D462" s="75">
        <v>0.026944626</v>
      </c>
      <c r="E462" s="75">
        <v>0.000108401</v>
      </c>
      <c r="F462" s="75">
        <v>1</v>
      </c>
      <c r="G462" s="75">
        <v>1</v>
      </c>
      <c r="H462" s="75">
        <v>1</v>
      </c>
      <c r="I462" s="75">
        <v>1</v>
      </c>
    </row>
    <row r="463" spans="2:9">
      <c r="B463" s="75">
        <v>511990</v>
      </c>
      <c r="C463" s="75">
        <v>0.05</v>
      </c>
      <c r="D463" s="75">
        <v>0.01125266</v>
      </c>
      <c r="E463" s="75">
        <v>4.06e-9</v>
      </c>
      <c r="F463" s="75">
        <v>1</v>
      </c>
      <c r="G463" s="75">
        <v>1</v>
      </c>
      <c r="H463" s="75">
        <v>4.56697456554588</v>
      </c>
      <c r="I463" s="75">
        <v>0.000530142</v>
      </c>
    </row>
    <row r="464" spans="2:9">
      <c r="B464" s="75">
        <v>512002</v>
      </c>
      <c r="C464" s="75">
        <v>0.05</v>
      </c>
      <c r="D464" s="75">
        <v>3.870942044</v>
      </c>
      <c r="E464" s="75">
        <v>0.000290859</v>
      </c>
      <c r="F464" s="75">
        <v>1</v>
      </c>
      <c r="G464" s="75">
        <v>1</v>
      </c>
      <c r="H464" s="75">
        <v>1</v>
      </c>
      <c r="I464" s="75">
        <v>1</v>
      </c>
    </row>
    <row r="465" spans="2:9">
      <c r="B465" s="75">
        <v>512010</v>
      </c>
      <c r="C465" s="75">
        <v>0.05</v>
      </c>
      <c r="D465" s="75">
        <v>0.00247986826205751</v>
      </c>
      <c r="E465" s="75">
        <v>2.36e-12</v>
      </c>
      <c r="F465" s="75">
        <v>0.0042714813248962</v>
      </c>
      <c r="G465" s="75">
        <v>1.69e-7</v>
      </c>
      <c r="H465" s="75">
        <v>1</v>
      </c>
      <c r="I465" s="75">
        <v>1</v>
      </c>
    </row>
    <row r="466" spans="2:9">
      <c r="B466" s="75">
        <v>512010</v>
      </c>
      <c r="C466" s="75">
        <v>0.05</v>
      </c>
      <c r="D466" s="75">
        <v>89.1294541666667</v>
      </c>
      <c r="E466" s="75">
        <v>0.000117208</v>
      </c>
      <c r="F466" s="75">
        <v>1</v>
      </c>
      <c r="G466" s="75">
        <v>1</v>
      </c>
      <c r="H466" s="75">
        <v>1</v>
      </c>
      <c r="I466" s="75">
        <v>1</v>
      </c>
    </row>
    <row r="467" spans="2:9">
      <c r="B467" s="75">
        <v>512045</v>
      </c>
      <c r="C467" s="75">
        <v>0.05</v>
      </c>
      <c r="D467" s="75">
        <v>41.12414198</v>
      </c>
      <c r="E467" s="75">
        <v>3.86e-6</v>
      </c>
      <c r="F467" s="75">
        <v>11.32164891</v>
      </c>
      <c r="G467" s="75">
        <v>0.000316066</v>
      </c>
      <c r="H467" s="75">
        <v>1</v>
      </c>
      <c r="I467" s="75">
        <v>1</v>
      </c>
    </row>
    <row r="468" spans="2:9">
      <c r="B468" s="75">
        <v>512078</v>
      </c>
      <c r="C468" s="75">
        <v>0.05</v>
      </c>
      <c r="D468" s="75">
        <v>0.00644102701299743</v>
      </c>
      <c r="E468" s="75">
        <v>8.45e-6</v>
      </c>
      <c r="F468" s="75">
        <v>1</v>
      </c>
      <c r="G468" s="75">
        <v>1</v>
      </c>
      <c r="H468" s="75">
        <v>1</v>
      </c>
      <c r="I468" s="75">
        <v>1</v>
      </c>
    </row>
    <row r="469" spans="2:9">
      <c r="B469" s="75">
        <v>512359</v>
      </c>
      <c r="C469" s="75">
        <v>0.05</v>
      </c>
      <c r="D469" s="75">
        <v>10.49334846</v>
      </c>
      <c r="E469" s="75">
        <v>2.73e-9</v>
      </c>
      <c r="F469" s="75">
        <v>1</v>
      </c>
      <c r="G469" s="75">
        <v>1</v>
      </c>
      <c r="H469" s="75">
        <v>1</v>
      </c>
      <c r="I469" s="75">
        <v>1</v>
      </c>
    </row>
    <row r="470" spans="2:9">
      <c r="B470" s="75">
        <v>512377</v>
      </c>
      <c r="C470" s="75">
        <v>0.05</v>
      </c>
      <c r="D470" s="75">
        <v>4.667580964</v>
      </c>
      <c r="E470" s="75">
        <v>1.29e-5</v>
      </c>
      <c r="F470" s="75">
        <v>2.506451595</v>
      </c>
      <c r="G470" s="75">
        <v>0.00015633</v>
      </c>
      <c r="H470" s="75">
        <v>1</v>
      </c>
      <c r="I470" s="75">
        <v>1</v>
      </c>
    </row>
    <row r="471" spans="2:9">
      <c r="B471" s="75">
        <v>512443</v>
      </c>
      <c r="C471" s="75">
        <v>0.05</v>
      </c>
      <c r="D471" s="75">
        <v>67.9268929333333</v>
      </c>
      <c r="E471" s="75">
        <v>0.000761332</v>
      </c>
      <c r="F471" s="75">
        <v>1</v>
      </c>
      <c r="G471" s="75">
        <v>1</v>
      </c>
      <c r="H471" s="75">
        <v>1</v>
      </c>
      <c r="I471" s="75">
        <v>1</v>
      </c>
    </row>
    <row r="472" spans="2:9">
      <c r="B472" s="75">
        <v>512506</v>
      </c>
      <c r="C472" s="75">
        <v>0.05</v>
      </c>
      <c r="D472" s="75">
        <v>1</v>
      </c>
      <c r="E472" s="75">
        <v>1</v>
      </c>
      <c r="F472" s="75">
        <v>1</v>
      </c>
      <c r="G472" s="75">
        <v>1</v>
      </c>
      <c r="H472" s="75">
        <v>0.00721590252316681</v>
      </c>
      <c r="I472" s="75">
        <v>4.17e-5</v>
      </c>
    </row>
    <row r="473" spans="2:9">
      <c r="B473" s="75">
        <v>512534</v>
      </c>
      <c r="C473" s="75">
        <v>0.05</v>
      </c>
      <c r="D473" s="75">
        <v>8.483056154</v>
      </c>
      <c r="E473" s="75">
        <v>6.04e-5</v>
      </c>
      <c r="F473" s="75">
        <v>1</v>
      </c>
      <c r="G473" s="75">
        <v>1</v>
      </c>
      <c r="H473" s="75">
        <v>0.291291294661698</v>
      </c>
      <c r="I473" s="75">
        <v>5.17e-5</v>
      </c>
    </row>
    <row r="474" spans="2:9">
      <c r="B474" s="75">
        <v>512610</v>
      </c>
      <c r="C474" s="75">
        <v>0.05</v>
      </c>
      <c r="D474" s="75">
        <v>3.692825138</v>
      </c>
      <c r="E474" s="75">
        <v>0.00075108</v>
      </c>
      <c r="F474" s="75">
        <v>1</v>
      </c>
      <c r="G474" s="75">
        <v>1</v>
      </c>
      <c r="H474" s="75">
        <v>1</v>
      </c>
      <c r="I474" s="75">
        <v>1</v>
      </c>
    </row>
    <row r="475" spans="2:9">
      <c r="B475" s="75">
        <v>512672</v>
      </c>
      <c r="C475" s="75">
        <v>0.05</v>
      </c>
      <c r="D475" s="75">
        <v>0.0102130635113581</v>
      </c>
      <c r="E475" s="75">
        <v>0.000529813</v>
      </c>
      <c r="F475" s="75">
        <v>1</v>
      </c>
      <c r="G475" s="75">
        <v>1</v>
      </c>
      <c r="H475" s="75">
        <v>1</v>
      </c>
      <c r="I475" s="75">
        <v>1</v>
      </c>
    </row>
    <row r="476" spans="2:9">
      <c r="B476" s="75">
        <v>512693</v>
      </c>
      <c r="C476" s="75">
        <v>0.05</v>
      </c>
      <c r="D476" s="75">
        <v>1</v>
      </c>
      <c r="E476" s="75">
        <v>1</v>
      </c>
      <c r="F476" s="75">
        <v>1</v>
      </c>
      <c r="G476" s="75">
        <v>1</v>
      </c>
      <c r="H476" s="75">
        <v>9.24761197759951</v>
      </c>
      <c r="I476" s="75">
        <v>1.75e-5</v>
      </c>
    </row>
    <row r="477" spans="2:9">
      <c r="B477" s="75">
        <v>512745</v>
      </c>
      <c r="C477" s="75">
        <v>0.05</v>
      </c>
      <c r="D477" s="75">
        <v>3.086139523</v>
      </c>
      <c r="E477" s="75">
        <v>0.000593939</v>
      </c>
      <c r="F477" s="75">
        <v>1</v>
      </c>
      <c r="G477" s="75">
        <v>1</v>
      </c>
      <c r="H477" s="75">
        <v>1</v>
      </c>
      <c r="I477" s="75">
        <v>1</v>
      </c>
    </row>
    <row r="478" spans="2:9">
      <c r="B478" s="75">
        <v>512866</v>
      </c>
      <c r="C478" s="75">
        <v>0.05</v>
      </c>
      <c r="D478" s="75">
        <v>1</v>
      </c>
      <c r="E478" s="75">
        <v>1</v>
      </c>
      <c r="F478" s="75">
        <v>1</v>
      </c>
      <c r="G478" s="75">
        <v>1</v>
      </c>
      <c r="H478" s="75">
        <v>0.010324258864319</v>
      </c>
      <c r="I478" s="75">
        <v>0.000865069</v>
      </c>
    </row>
    <row r="479" spans="2:9">
      <c r="B479" s="75">
        <v>512866</v>
      </c>
      <c r="C479" s="75">
        <v>0.05</v>
      </c>
      <c r="D479" s="75">
        <v>1</v>
      </c>
      <c r="E479" s="75">
        <v>1</v>
      </c>
      <c r="F479" s="75">
        <v>0.00432644513244927</v>
      </c>
      <c r="G479" s="75">
        <v>5.05e-5</v>
      </c>
      <c r="H479" s="75">
        <v>1</v>
      </c>
      <c r="I479" s="75">
        <v>1</v>
      </c>
    </row>
    <row r="480" spans="2:9">
      <c r="B480" s="75">
        <v>512872</v>
      </c>
      <c r="C480" s="75">
        <v>0.05</v>
      </c>
      <c r="D480" s="75">
        <v>3.285693367</v>
      </c>
      <c r="E480" s="75">
        <v>0.000224547</v>
      </c>
      <c r="F480" s="75">
        <v>1</v>
      </c>
      <c r="G480" s="75">
        <v>1</v>
      </c>
      <c r="H480" s="75">
        <v>0.36881602582759</v>
      </c>
      <c r="I480" s="75">
        <v>2.73e-5</v>
      </c>
    </row>
    <row r="481" spans="2:9">
      <c r="B481" s="75">
        <v>512905</v>
      </c>
      <c r="C481" s="75">
        <v>0.05</v>
      </c>
      <c r="D481" s="75">
        <v>75.3006252666667</v>
      </c>
      <c r="E481" s="75">
        <v>0.000755277</v>
      </c>
      <c r="F481" s="75">
        <v>1</v>
      </c>
      <c r="G481" s="75">
        <v>1</v>
      </c>
      <c r="H481" s="75">
        <v>1</v>
      </c>
      <c r="I481" s="75">
        <v>1</v>
      </c>
    </row>
    <row r="482" spans="2:9">
      <c r="B482" s="75">
        <v>512960</v>
      </c>
      <c r="C482" s="75">
        <v>0.05</v>
      </c>
      <c r="D482" s="75">
        <v>0.051436724</v>
      </c>
      <c r="E482" s="75">
        <v>2.52e-6</v>
      </c>
      <c r="F482" s="75">
        <v>1</v>
      </c>
      <c r="G482" s="75">
        <v>1</v>
      </c>
      <c r="H482" s="75">
        <v>1</v>
      </c>
      <c r="I482" s="75">
        <v>1</v>
      </c>
    </row>
    <row r="483" spans="2:9">
      <c r="B483" s="75">
        <v>512972</v>
      </c>
      <c r="C483" s="75">
        <v>0.05</v>
      </c>
      <c r="D483" s="75">
        <v>0.212586338</v>
      </c>
      <c r="E483" s="75">
        <v>0.000607507</v>
      </c>
      <c r="F483" s="75">
        <v>1</v>
      </c>
      <c r="G483" s="75">
        <v>1</v>
      </c>
      <c r="H483" s="75">
        <v>1</v>
      </c>
      <c r="I483" s="75">
        <v>1</v>
      </c>
    </row>
    <row r="484" spans="2:9">
      <c r="B484" s="75">
        <v>512975</v>
      </c>
      <c r="C484" s="75">
        <v>0.05</v>
      </c>
      <c r="D484" s="75">
        <v>3.375064669</v>
      </c>
      <c r="E484" s="75">
        <v>0.000170867</v>
      </c>
      <c r="F484" s="75">
        <v>1</v>
      </c>
      <c r="G484" s="75">
        <v>1</v>
      </c>
      <c r="H484" s="75">
        <v>1</v>
      </c>
      <c r="I484" s="75">
        <v>1</v>
      </c>
    </row>
    <row r="485" spans="2:9">
      <c r="B485" s="75">
        <v>512995</v>
      </c>
      <c r="C485" s="75">
        <v>0.05</v>
      </c>
      <c r="D485" s="75">
        <v>4.506556785</v>
      </c>
      <c r="E485" s="75">
        <v>1.71e-6</v>
      </c>
      <c r="F485" s="75">
        <v>2.422402319</v>
      </c>
      <c r="G485" s="75">
        <v>1.55e-6</v>
      </c>
      <c r="H485" s="75">
        <v>1</v>
      </c>
      <c r="I485" s="75">
        <v>1</v>
      </c>
    </row>
    <row r="486" spans="2:9">
      <c r="B486" s="75">
        <v>513038</v>
      </c>
      <c r="C486" s="75">
        <v>0.05</v>
      </c>
      <c r="D486" s="75">
        <v>0.337191833</v>
      </c>
      <c r="E486" s="75">
        <v>0.000851452</v>
      </c>
      <c r="F486" s="75">
        <v>1</v>
      </c>
      <c r="G486" s="75">
        <v>1</v>
      </c>
      <c r="H486" s="75">
        <v>1</v>
      </c>
      <c r="I486" s="75">
        <v>1</v>
      </c>
    </row>
    <row r="487" spans="2:9">
      <c r="B487" s="75">
        <v>513053</v>
      </c>
      <c r="C487" s="75">
        <v>0.05</v>
      </c>
      <c r="D487" s="75">
        <v>0.193358699</v>
      </c>
      <c r="E487" s="75">
        <v>0.000216637</v>
      </c>
      <c r="F487" s="75">
        <v>1</v>
      </c>
      <c r="G487" s="75">
        <v>1</v>
      </c>
      <c r="H487" s="75">
        <v>1</v>
      </c>
      <c r="I487" s="75">
        <v>1</v>
      </c>
    </row>
    <row r="488" spans="2:9">
      <c r="B488" s="75">
        <v>513105</v>
      </c>
      <c r="C488" s="75">
        <v>0.05</v>
      </c>
      <c r="D488" s="75">
        <v>6.445465523</v>
      </c>
      <c r="E488" s="75">
        <v>5.43e-9</v>
      </c>
      <c r="F488" s="75">
        <v>3.203819535</v>
      </c>
      <c r="G488" s="75">
        <v>3.86e-11</v>
      </c>
      <c r="H488" s="75">
        <v>1</v>
      </c>
      <c r="I488" s="75">
        <v>1</v>
      </c>
    </row>
    <row r="489" spans="2:9">
      <c r="B489" s="75">
        <v>513116</v>
      </c>
      <c r="C489" s="75">
        <v>0.05</v>
      </c>
      <c r="D489" s="75">
        <v>1</v>
      </c>
      <c r="E489" s="75">
        <v>1</v>
      </c>
      <c r="F489" s="75">
        <v>207.109372433333</v>
      </c>
      <c r="G489" s="75">
        <v>0.000372784</v>
      </c>
      <c r="H489" s="75">
        <v>381.700149666667</v>
      </c>
      <c r="I489" s="75">
        <v>0.000245247</v>
      </c>
    </row>
    <row r="490" spans="2:9">
      <c r="B490" s="75">
        <v>513128</v>
      </c>
      <c r="C490" s="75">
        <v>0.05</v>
      </c>
      <c r="D490" s="75">
        <v>3.559957394</v>
      </c>
      <c r="E490" s="75">
        <v>0.000326573</v>
      </c>
      <c r="F490" s="75">
        <v>1</v>
      </c>
      <c r="G490" s="75">
        <v>1</v>
      </c>
      <c r="H490" s="75">
        <v>1</v>
      </c>
      <c r="I490" s="75">
        <v>1</v>
      </c>
    </row>
    <row r="491" spans="2:9">
      <c r="B491" s="75">
        <v>513129</v>
      </c>
      <c r="C491" s="75">
        <v>0.05</v>
      </c>
      <c r="D491" s="75">
        <v>1</v>
      </c>
      <c r="E491" s="75">
        <v>1</v>
      </c>
      <c r="F491" s="75">
        <v>0.00390829478420862</v>
      </c>
      <c r="G491" s="75">
        <v>3.89e-8</v>
      </c>
      <c r="H491" s="75">
        <v>1</v>
      </c>
      <c r="I491" s="75">
        <v>1</v>
      </c>
    </row>
    <row r="492" spans="2:9">
      <c r="B492" s="75">
        <v>513150</v>
      </c>
      <c r="C492" s="75">
        <v>0.05</v>
      </c>
      <c r="D492" s="75">
        <v>0.112018094</v>
      </c>
      <c r="E492" s="75">
        <v>0.000509866</v>
      </c>
      <c r="F492" s="75">
        <v>1</v>
      </c>
      <c r="G492" s="75">
        <v>1</v>
      </c>
      <c r="H492" s="75">
        <v>1</v>
      </c>
      <c r="I492" s="75">
        <v>1</v>
      </c>
    </row>
    <row r="493" spans="2:9">
      <c r="B493" s="75">
        <v>513158</v>
      </c>
      <c r="C493" s="75">
        <v>0.05</v>
      </c>
      <c r="D493" s="75">
        <v>4.793374412</v>
      </c>
      <c r="E493" s="75">
        <v>5.94e-5</v>
      </c>
      <c r="F493" s="75">
        <v>1</v>
      </c>
      <c r="G493" s="75">
        <v>1</v>
      </c>
      <c r="H493" s="75">
        <v>1</v>
      </c>
      <c r="I493" s="75">
        <v>1</v>
      </c>
    </row>
    <row r="494" spans="2:9">
      <c r="B494" s="75">
        <v>513197</v>
      </c>
      <c r="C494" s="75">
        <v>0.05</v>
      </c>
      <c r="D494" s="75">
        <v>0.091243294</v>
      </c>
      <c r="E494" s="75">
        <v>2.32e-5</v>
      </c>
      <c r="F494" s="75">
        <v>1</v>
      </c>
      <c r="G494" s="75">
        <v>1</v>
      </c>
      <c r="H494" s="75">
        <v>1</v>
      </c>
      <c r="I494" s="75">
        <v>1</v>
      </c>
    </row>
    <row r="495" spans="2:9">
      <c r="B495" s="75">
        <v>513209</v>
      </c>
      <c r="C495" s="75">
        <v>0.05</v>
      </c>
      <c r="D495" s="75">
        <v>1</v>
      </c>
      <c r="E495" s="75">
        <v>1</v>
      </c>
      <c r="F495" s="75">
        <v>1</v>
      </c>
      <c r="G495" s="75">
        <v>1</v>
      </c>
      <c r="H495" s="75">
        <v>122.3373828</v>
      </c>
      <c r="I495" s="75">
        <v>0.000200781</v>
      </c>
    </row>
    <row r="496" spans="2:9">
      <c r="B496" s="75">
        <v>513220</v>
      </c>
      <c r="C496" s="75">
        <v>0.05</v>
      </c>
      <c r="D496" s="75">
        <v>0.083769885</v>
      </c>
      <c r="E496" s="75">
        <v>3.33e-7</v>
      </c>
      <c r="F496" s="75">
        <v>1</v>
      </c>
      <c r="G496" s="75">
        <v>1</v>
      </c>
      <c r="H496" s="75">
        <v>1</v>
      </c>
      <c r="I496" s="75">
        <v>1</v>
      </c>
    </row>
    <row r="497" spans="2:9">
      <c r="B497" s="75">
        <v>513223</v>
      </c>
      <c r="C497" s="75">
        <v>0.05</v>
      </c>
      <c r="D497" s="75">
        <v>6.027000699</v>
      </c>
      <c r="E497" s="75">
        <v>2.87e-6</v>
      </c>
      <c r="F497" s="75">
        <v>2.682146656</v>
      </c>
      <c r="G497" s="75">
        <v>0.000389491</v>
      </c>
      <c r="H497" s="75">
        <v>1</v>
      </c>
      <c r="I497" s="75">
        <v>1</v>
      </c>
    </row>
    <row r="498" spans="2:9">
      <c r="B498" s="75">
        <v>513278</v>
      </c>
      <c r="C498" s="75">
        <v>0.05</v>
      </c>
      <c r="D498" s="75">
        <v>0.116823686</v>
      </c>
      <c r="E498" s="75">
        <v>4.5e-6</v>
      </c>
      <c r="F498" s="75">
        <v>1</v>
      </c>
      <c r="G498" s="75">
        <v>1</v>
      </c>
      <c r="H498" s="75">
        <v>7.96839822509986</v>
      </c>
      <c r="I498" s="75">
        <v>2.47e-9</v>
      </c>
    </row>
    <row r="499" spans="2:9">
      <c r="B499" s="75">
        <v>513278</v>
      </c>
      <c r="C499" s="75">
        <v>0.05</v>
      </c>
      <c r="D499" s="75">
        <v>1</v>
      </c>
      <c r="E499" s="75">
        <v>1</v>
      </c>
      <c r="F499" s="75">
        <v>1</v>
      </c>
      <c r="G499" s="75">
        <v>1</v>
      </c>
      <c r="H499" s="75">
        <v>0.193317876058685</v>
      </c>
      <c r="I499" s="75">
        <v>7.48e-5</v>
      </c>
    </row>
    <row r="500" spans="2:9">
      <c r="B500" s="75">
        <v>513303</v>
      </c>
      <c r="C500" s="75">
        <v>0.05</v>
      </c>
      <c r="D500" s="75">
        <v>3.789430102</v>
      </c>
      <c r="E500" s="75">
        <v>7.71e-5</v>
      </c>
      <c r="F500" s="75">
        <v>2.521522485</v>
      </c>
      <c r="G500" s="75">
        <v>0.000394254</v>
      </c>
      <c r="H500" s="75">
        <v>1</v>
      </c>
      <c r="I500" s="75">
        <v>1</v>
      </c>
    </row>
    <row r="501" spans="2:9">
      <c r="B501" s="75">
        <v>513412</v>
      </c>
      <c r="C501" s="75">
        <v>0.05</v>
      </c>
      <c r="D501" s="75">
        <v>6.188000551</v>
      </c>
      <c r="E501" s="75">
        <v>3.29e-5</v>
      </c>
      <c r="F501" s="75">
        <v>1</v>
      </c>
      <c r="G501" s="75">
        <v>1</v>
      </c>
      <c r="H501" s="75">
        <v>1</v>
      </c>
      <c r="I501" s="75">
        <v>1</v>
      </c>
    </row>
    <row r="502" spans="2:9">
      <c r="B502" s="75">
        <v>513423</v>
      </c>
      <c r="C502" s="75">
        <v>0.05</v>
      </c>
      <c r="D502" s="75">
        <v>26.88814177</v>
      </c>
      <c r="E502" s="75">
        <v>1.15e-11</v>
      </c>
      <c r="F502" s="75">
        <v>3.202474827</v>
      </c>
      <c r="G502" s="75">
        <v>0.000995211</v>
      </c>
      <c r="H502" s="75">
        <v>1</v>
      </c>
      <c r="I502" s="75">
        <v>1</v>
      </c>
    </row>
    <row r="503" spans="2:9">
      <c r="B503" s="75">
        <v>513430</v>
      </c>
      <c r="C503" s="75">
        <v>0.05</v>
      </c>
      <c r="D503" s="75">
        <v>0.021951178</v>
      </c>
      <c r="E503" s="75">
        <v>7.53e-7</v>
      </c>
      <c r="F503" s="75">
        <v>1</v>
      </c>
      <c r="G503" s="75">
        <v>1</v>
      </c>
      <c r="H503" s="75">
        <v>1</v>
      </c>
      <c r="I503" s="75">
        <v>1</v>
      </c>
    </row>
    <row r="504" spans="2:9">
      <c r="B504" s="75">
        <v>513482</v>
      </c>
      <c r="C504" s="75">
        <v>0.05</v>
      </c>
      <c r="D504" s="75">
        <v>68.39572554</v>
      </c>
      <c r="E504" s="75">
        <v>0.000852466</v>
      </c>
      <c r="F504" s="75">
        <v>1</v>
      </c>
      <c r="G504" s="75">
        <v>1</v>
      </c>
      <c r="H504" s="75">
        <v>1</v>
      </c>
      <c r="I504" s="75">
        <v>1</v>
      </c>
    </row>
    <row r="505" spans="2:9">
      <c r="B505" s="75">
        <v>513562</v>
      </c>
      <c r="C505" s="75">
        <v>0.05</v>
      </c>
      <c r="D505" s="75">
        <v>0.00703464027178468</v>
      </c>
      <c r="E505" s="75">
        <v>0.000745086</v>
      </c>
      <c r="F505" s="75">
        <v>1</v>
      </c>
      <c r="G505" s="75">
        <v>1</v>
      </c>
      <c r="H505" s="75">
        <v>1</v>
      </c>
      <c r="I505" s="75">
        <v>1</v>
      </c>
    </row>
    <row r="506" spans="2:9">
      <c r="B506" s="75">
        <v>513572</v>
      </c>
      <c r="C506" s="75">
        <v>0.05</v>
      </c>
      <c r="D506" s="75">
        <v>0.208173159</v>
      </c>
      <c r="E506" s="75">
        <v>0.000120581</v>
      </c>
      <c r="F506" s="75">
        <v>1</v>
      </c>
      <c r="G506" s="75">
        <v>1</v>
      </c>
      <c r="H506" s="75">
        <v>1</v>
      </c>
      <c r="I506" s="75">
        <v>1</v>
      </c>
    </row>
    <row r="507" spans="2:9">
      <c r="B507" s="75">
        <v>513592</v>
      </c>
      <c r="C507" s="75">
        <v>0.05</v>
      </c>
      <c r="D507" s="75">
        <v>0.00309735578024649</v>
      </c>
      <c r="E507" s="75">
        <v>0.000202774</v>
      </c>
      <c r="F507" s="75">
        <v>1</v>
      </c>
      <c r="G507" s="75">
        <v>1</v>
      </c>
      <c r="H507" s="75">
        <v>1</v>
      </c>
      <c r="I507" s="75">
        <v>1</v>
      </c>
    </row>
    <row r="508" spans="2:9">
      <c r="B508" s="75">
        <v>513593</v>
      </c>
      <c r="C508" s="75">
        <v>0.05</v>
      </c>
      <c r="D508" s="75">
        <v>8.034202785</v>
      </c>
      <c r="E508" s="75">
        <v>0.000437449</v>
      </c>
      <c r="F508" s="75">
        <v>1</v>
      </c>
      <c r="G508" s="75">
        <v>1</v>
      </c>
      <c r="H508" s="75">
        <v>1</v>
      </c>
      <c r="I508" s="75">
        <v>1</v>
      </c>
    </row>
    <row r="509" spans="2:9">
      <c r="B509" s="75">
        <v>513593</v>
      </c>
      <c r="C509" s="75">
        <v>0.05</v>
      </c>
      <c r="D509" s="75">
        <v>8.034202785</v>
      </c>
      <c r="E509" s="75">
        <v>0.000437449</v>
      </c>
      <c r="F509" s="75">
        <v>1</v>
      </c>
      <c r="G509" s="75">
        <v>1</v>
      </c>
      <c r="H509" s="75">
        <v>1</v>
      </c>
      <c r="I509" s="75">
        <v>1</v>
      </c>
    </row>
    <row r="510" spans="2:9">
      <c r="B510" s="75">
        <v>513597</v>
      </c>
      <c r="C510" s="75">
        <v>0.05</v>
      </c>
      <c r="D510" s="75">
        <v>0.232370121</v>
      </c>
      <c r="E510" s="75">
        <v>5.23e-6</v>
      </c>
      <c r="F510" s="75">
        <v>0.303289514</v>
      </c>
      <c r="G510" s="75">
        <v>4.73e-6</v>
      </c>
      <c r="H510" s="75">
        <v>1</v>
      </c>
      <c r="I510" s="75">
        <v>1</v>
      </c>
    </row>
    <row r="511" spans="2:9">
      <c r="B511" s="75">
        <v>513659</v>
      </c>
      <c r="C511" s="75">
        <v>0.05</v>
      </c>
      <c r="D511" s="75">
        <v>0.02819966</v>
      </c>
      <c r="E511" s="75">
        <v>5.46e-14</v>
      </c>
      <c r="F511" s="75">
        <v>1</v>
      </c>
      <c r="G511" s="75">
        <v>1</v>
      </c>
      <c r="H511" s="75">
        <v>3.86834482944168</v>
      </c>
      <c r="I511" s="75">
        <v>0.000124991</v>
      </c>
    </row>
    <row r="512" spans="2:9">
      <c r="B512" s="75">
        <v>513700</v>
      </c>
      <c r="C512" s="75">
        <v>0.05</v>
      </c>
      <c r="D512" s="75">
        <v>0.00265741104101511</v>
      </c>
      <c r="E512" s="75">
        <v>1.2e-11</v>
      </c>
      <c r="F512" s="75">
        <v>1</v>
      </c>
      <c r="G512" s="75">
        <v>1</v>
      </c>
      <c r="H512" s="75">
        <v>6.20070059359741</v>
      </c>
      <c r="I512" s="75">
        <v>0.000186278</v>
      </c>
    </row>
    <row r="513" spans="2:9">
      <c r="B513" s="75">
        <v>513730</v>
      </c>
      <c r="C513" s="75">
        <v>0.05</v>
      </c>
      <c r="D513" s="75">
        <v>1</v>
      </c>
      <c r="E513" s="75">
        <v>1</v>
      </c>
      <c r="F513" s="75">
        <v>0.363109357</v>
      </c>
      <c r="G513" s="75">
        <v>1.44e-6</v>
      </c>
      <c r="H513" s="75">
        <v>1</v>
      </c>
      <c r="I513" s="75">
        <v>1</v>
      </c>
    </row>
    <row r="514" spans="2:9">
      <c r="B514" s="75">
        <v>513774</v>
      </c>
      <c r="C514" s="75">
        <v>0.05</v>
      </c>
      <c r="D514" s="75">
        <v>0.253046587</v>
      </c>
      <c r="E514" s="75">
        <v>0.000152171</v>
      </c>
      <c r="F514" s="75">
        <v>0.329903579</v>
      </c>
      <c r="G514" s="75">
        <v>0.0007772</v>
      </c>
      <c r="H514" s="75">
        <v>1</v>
      </c>
      <c r="I514" s="75">
        <v>1</v>
      </c>
    </row>
    <row r="515" spans="2:9">
      <c r="B515" s="75">
        <v>513856</v>
      </c>
      <c r="C515" s="75">
        <v>0.05</v>
      </c>
      <c r="D515" s="75">
        <v>0.260937951</v>
      </c>
      <c r="E515" s="75">
        <v>1.55e-5</v>
      </c>
      <c r="F515" s="75">
        <v>0.339551005</v>
      </c>
      <c r="G515" s="75">
        <v>5.87e-7</v>
      </c>
      <c r="H515" s="75">
        <v>1</v>
      </c>
      <c r="I515" s="75">
        <v>1</v>
      </c>
    </row>
    <row r="516" spans="2:9">
      <c r="B516" s="75">
        <v>513857</v>
      </c>
      <c r="C516" s="75">
        <v>0.05</v>
      </c>
      <c r="D516" s="75">
        <v>10.72404536</v>
      </c>
      <c r="E516" s="75">
        <v>9.22e-5</v>
      </c>
      <c r="F516" s="75">
        <v>25.87999492</v>
      </c>
      <c r="G516" s="75">
        <v>3.77e-5</v>
      </c>
      <c r="H516" s="75">
        <v>1</v>
      </c>
      <c r="I516" s="75">
        <v>1</v>
      </c>
    </row>
    <row r="517" spans="2:9">
      <c r="B517" s="75">
        <v>513908</v>
      </c>
      <c r="C517" s="75">
        <v>0.05</v>
      </c>
      <c r="D517" s="75">
        <v>0.006880027</v>
      </c>
      <c r="E517" s="75">
        <v>6.24e-6</v>
      </c>
      <c r="F517" s="75">
        <v>1</v>
      </c>
      <c r="G517" s="75">
        <v>1</v>
      </c>
      <c r="H517" s="75">
        <v>1</v>
      </c>
      <c r="I517" s="75">
        <v>1</v>
      </c>
    </row>
    <row r="518" spans="2:9">
      <c r="B518" s="75">
        <v>513944</v>
      </c>
      <c r="C518" s="75">
        <v>0.05</v>
      </c>
      <c r="D518" s="75">
        <v>1</v>
      </c>
      <c r="E518" s="75">
        <v>1</v>
      </c>
      <c r="F518" s="75">
        <v>1297.13823566667</v>
      </c>
      <c r="G518" s="75">
        <v>2.52e-16</v>
      </c>
      <c r="H518" s="75">
        <v>856.365990333333</v>
      </c>
      <c r="I518" s="75">
        <v>1.48e-27</v>
      </c>
    </row>
    <row r="519" spans="2:9">
      <c r="B519" s="75">
        <v>513953</v>
      </c>
      <c r="C519" s="75">
        <v>0.05</v>
      </c>
      <c r="D519" s="75">
        <v>0.00394408863111798</v>
      </c>
      <c r="E519" s="75">
        <v>1.18e-8</v>
      </c>
      <c r="F519" s="75">
        <v>1</v>
      </c>
      <c r="G519" s="75">
        <v>1</v>
      </c>
      <c r="H519" s="75">
        <v>1</v>
      </c>
      <c r="I519" s="75">
        <v>1</v>
      </c>
    </row>
    <row r="520" spans="2:9">
      <c r="B520" s="75">
        <v>513953</v>
      </c>
      <c r="C520" s="75">
        <v>0.05</v>
      </c>
      <c r="D520" s="75">
        <v>1</v>
      </c>
      <c r="E520" s="75">
        <v>1</v>
      </c>
      <c r="F520" s="75">
        <v>1</v>
      </c>
      <c r="G520" s="75">
        <v>1</v>
      </c>
      <c r="H520" s="75">
        <v>166.857493366667</v>
      </c>
      <c r="I520" s="75">
        <v>6.52e-6</v>
      </c>
    </row>
    <row r="521" spans="2:9">
      <c r="B521" s="75">
        <v>513959</v>
      </c>
      <c r="C521" s="75">
        <v>0.05</v>
      </c>
      <c r="D521" s="75">
        <v>0.0066830700273989</v>
      </c>
      <c r="E521" s="75">
        <v>1.18e-5</v>
      </c>
      <c r="F521" s="75">
        <v>1</v>
      </c>
      <c r="G521" s="75">
        <v>1</v>
      </c>
      <c r="H521" s="75">
        <v>218.799897633333</v>
      </c>
      <c r="I521" s="75">
        <v>1.51e-7</v>
      </c>
    </row>
    <row r="522" spans="2:9">
      <c r="B522" s="75">
        <v>513959</v>
      </c>
      <c r="C522" s="75">
        <v>0.05</v>
      </c>
      <c r="D522" s="75">
        <v>1</v>
      </c>
      <c r="E522" s="75">
        <v>1</v>
      </c>
      <c r="F522" s="75">
        <v>1</v>
      </c>
      <c r="G522" s="75">
        <v>1</v>
      </c>
      <c r="H522" s="75">
        <v>0.0372730062689726</v>
      </c>
      <c r="I522" s="75">
        <v>1.69e-6</v>
      </c>
    </row>
    <row r="523" spans="2:9">
      <c r="B523" s="75">
        <v>513990</v>
      </c>
      <c r="C523" s="75">
        <v>0.05</v>
      </c>
      <c r="D523" s="75">
        <v>0.126445967</v>
      </c>
      <c r="E523" s="75">
        <v>8.5e-11</v>
      </c>
      <c r="F523" s="75">
        <v>1</v>
      </c>
      <c r="G523" s="75">
        <v>1</v>
      </c>
      <c r="H523" s="75">
        <v>1</v>
      </c>
      <c r="I523" s="75">
        <v>1</v>
      </c>
    </row>
    <row r="524" spans="2:9">
      <c r="B524" s="75">
        <v>514011</v>
      </c>
      <c r="C524" s="75">
        <v>0.05</v>
      </c>
      <c r="D524" s="75">
        <v>115.7555731</v>
      </c>
      <c r="E524" s="75">
        <v>5.37e-6</v>
      </c>
      <c r="F524" s="75">
        <v>1</v>
      </c>
      <c r="G524" s="75">
        <v>1</v>
      </c>
      <c r="H524" s="75">
        <v>1</v>
      </c>
      <c r="I524" s="75">
        <v>1</v>
      </c>
    </row>
    <row r="525" spans="2:9">
      <c r="B525" s="75">
        <v>514013</v>
      </c>
      <c r="C525" s="75">
        <v>0.05</v>
      </c>
      <c r="D525" s="75">
        <v>0.0101605531731369</v>
      </c>
      <c r="E525" s="75">
        <v>0.000509109</v>
      </c>
      <c r="F525" s="75">
        <v>1</v>
      </c>
      <c r="G525" s="75">
        <v>1</v>
      </c>
      <c r="H525" s="75">
        <v>1</v>
      </c>
      <c r="I525" s="75">
        <v>1</v>
      </c>
    </row>
    <row r="526" spans="2:9">
      <c r="B526" s="75">
        <v>514013</v>
      </c>
      <c r="C526" s="75">
        <v>0.05</v>
      </c>
      <c r="D526" s="75">
        <v>1</v>
      </c>
      <c r="E526" s="75">
        <v>1</v>
      </c>
      <c r="F526" s="75">
        <v>1</v>
      </c>
      <c r="G526" s="75">
        <v>1</v>
      </c>
      <c r="H526" s="75">
        <v>100.6757724</v>
      </c>
      <c r="I526" s="75">
        <v>0.000939512</v>
      </c>
    </row>
    <row r="527" spans="2:9">
      <c r="B527" s="75">
        <v>514036</v>
      </c>
      <c r="C527" s="75">
        <v>0.05</v>
      </c>
      <c r="D527" s="75">
        <v>10.37303111</v>
      </c>
      <c r="E527" s="75">
        <v>7.99e-9</v>
      </c>
      <c r="F527" s="75">
        <v>1</v>
      </c>
      <c r="G527" s="75">
        <v>1</v>
      </c>
      <c r="H527" s="75">
        <v>0.16694850487541</v>
      </c>
      <c r="I527" s="75">
        <v>0.000404531</v>
      </c>
    </row>
    <row r="528" spans="2:9">
      <c r="B528" s="75">
        <v>514046</v>
      </c>
      <c r="C528" s="75">
        <v>0.05</v>
      </c>
      <c r="D528" s="75">
        <v>3.1927175</v>
      </c>
      <c r="E528" s="75">
        <v>0.0001438</v>
      </c>
      <c r="F528" s="75">
        <v>1</v>
      </c>
      <c r="G528" s="75">
        <v>1</v>
      </c>
      <c r="H528" s="75">
        <v>1</v>
      </c>
      <c r="I528" s="75">
        <v>1</v>
      </c>
    </row>
    <row r="529" spans="2:9">
      <c r="B529" s="75">
        <v>514078</v>
      </c>
      <c r="C529" s="75">
        <v>0.05</v>
      </c>
      <c r="D529" s="75">
        <v>3.65429036</v>
      </c>
      <c r="E529" s="75">
        <v>5.7e-5</v>
      </c>
      <c r="F529" s="75">
        <v>1</v>
      </c>
      <c r="G529" s="75">
        <v>1</v>
      </c>
      <c r="H529" s="75">
        <v>1</v>
      </c>
      <c r="I529" s="75">
        <v>1</v>
      </c>
    </row>
    <row r="530" spans="2:9">
      <c r="B530" s="75">
        <v>514159</v>
      </c>
      <c r="C530" s="75">
        <v>0.05</v>
      </c>
      <c r="D530" s="75">
        <v>0.059150372</v>
      </c>
      <c r="E530" s="75">
        <v>1.54e-5</v>
      </c>
      <c r="F530" s="75">
        <v>1</v>
      </c>
      <c r="G530" s="75">
        <v>1</v>
      </c>
      <c r="H530" s="75">
        <v>1</v>
      </c>
      <c r="I530" s="75">
        <v>1</v>
      </c>
    </row>
    <row r="531" spans="2:9">
      <c r="B531" s="75">
        <v>514205</v>
      </c>
      <c r="C531" s="75">
        <v>0.05</v>
      </c>
      <c r="D531" s="75">
        <v>0.151536001</v>
      </c>
      <c r="E531" s="75">
        <v>2.28e-6</v>
      </c>
      <c r="F531" s="75">
        <v>1</v>
      </c>
      <c r="G531" s="75">
        <v>1</v>
      </c>
      <c r="H531" s="75">
        <v>1</v>
      </c>
      <c r="I531" s="75">
        <v>1</v>
      </c>
    </row>
    <row r="532" spans="2:9">
      <c r="B532" s="75">
        <v>514295</v>
      </c>
      <c r="C532" s="75">
        <v>0.05</v>
      </c>
      <c r="D532" s="75">
        <v>1</v>
      </c>
      <c r="E532" s="75">
        <v>1</v>
      </c>
      <c r="F532" s="75">
        <v>1</v>
      </c>
      <c r="G532" s="75">
        <v>1</v>
      </c>
      <c r="H532" s="75">
        <v>0.00879635086340006</v>
      </c>
      <c r="I532" s="75">
        <v>0.000202097</v>
      </c>
    </row>
    <row r="533" spans="2:9">
      <c r="B533" s="75">
        <v>514323</v>
      </c>
      <c r="C533" s="75">
        <v>0.05</v>
      </c>
      <c r="D533" s="75">
        <v>1</v>
      </c>
      <c r="E533" s="75">
        <v>1</v>
      </c>
      <c r="F533" s="75">
        <v>3.417922844</v>
      </c>
      <c r="G533" s="75">
        <v>8.84e-7</v>
      </c>
      <c r="H533" s="75">
        <v>1</v>
      </c>
      <c r="I533" s="75">
        <v>1</v>
      </c>
    </row>
    <row r="534" spans="2:9">
      <c r="B534" s="75">
        <v>514364</v>
      </c>
      <c r="C534" s="75">
        <v>0.05</v>
      </c>
      <c r="D534" s="75">
        <v>110.295843266667</v>
      </c>
      <c r="E534" s="75">
        <v>0.000423423</v>
      </c>
      <c r="F534" s="75">
        <v>1</v>
      </c>
      <c r="G534" s="75">
        <v>1</v>
      </c>
      <c r="H534" s="75">
        <v>0.00652583295142836</v>
      </c>
      <c r="I534" s="75">
        <v>1.18e-5</v>
      </c>
    </row>
    <row r="535" spans="2:9">
      <c r="B535" s="75">
        <v>514387</v>
      </c>
      <c r="C535" s="75">
        <v>0.05</v>
      </c>
      <c r="D535" s="75">
        <v>0.00621790027893778</v>
      </c>
      <c r="E535" s="75">
        <v>4.7e-5</v>
      </c>
      <c r="F535" s="75">
        <v>0.00274724076706911</v>
      </c>
      <c r="G535" s="75">
        <v>5.25e-5</v>
      </c>
      <c r="H535" s="75">
        <v>1</v>
      </c>
      <c r="I535" s="75">
        <v>1</v>
      </c>
    </row>
    <row r="536" spans="2:9">
      <c r="B536" s="75">
        <v>514399</v>
      </c>
      <c r="C536" s="75">
        <v>0.05</v>
      </c>
      <c r="D536" s="75">
        <v>8.286607319</v>
      </c>
      <c r="E536" s="75">
        <v>2.42e-9</v>
      </c>
      <c r="F536" s="75">
        <v>2.483152826</v>
      </c>
      <c r="G536" s="75">
        <v>0.000227255</v>
      </c>
      <c r="H536" s="75">
        <v>0.307573130675202</v>
      </c>
      <c r="I536" s="75">
        <v>2.86e-5</v>
      </c>
    </row>
    <row r="537" spans="2:9">
      <c r="B537" s="75">
        <v>514399</v>
      </c>
      <c r="C537" s="75">
        <v>0.05</v>
      </c>
      <c r="D537" s="75">
        <v>0.00359114157149526</v>
      </c>
      <c r="E537" s="75">
        <v>1.26e-6</v>
      </c>
      <c r="F537" s="75">
        <v>1</v>
      </c>
      <c r="G537" s="75">
        <v>1</v>
      </c>
      <c r="H537" s="75">
        <v>381.105839570448</v>
      </c>
      <c r="I537" s="75">
        <v>7.98e-8</v>
      </c>
    </row>
    <row r="538" spans="2:9">
      <c r="B538" s="75">
        <v>514423</v>
      </c>
      <c r="C538" s="75">
        <v>0.05</v>
      </c>
      <c r="D538" s="75">
        <v>3.086392944</v>
      </c>
      <c r="E538" s="75">
        <v>0.000666463</v>
      </c>
      <c r="F538" s="75">
        <v>2.185381367</v>
      </c>
      <c r="G538" s="75">
        <v>0.000135028</v>
      </c>
      <c r="H538" s="75">
        <v>1</v>
      </c>
      <c r="I538" s="75">
        <v>1</v>
      </c>
    </row>
    <row r="539" spans="2:9">
      <c r="B539" s="75">
        <v>514462</v>
      </c>
      <c r="C539" s="75">
        <v>0.05</v>
      </c>
      <c r="D539" s="75">
        <v>6.535429767</v>
      </c>
      <c r="E539" s="75">
        <v>5.48e-9</v>
      </c>
      <c r="F539" s="75">
        <v>3.709452648</v>
      </c>
      <c r="G539" s="75">
        <v>6.39e-10</v>
      </c>
      <c r="H539" s="75">
        <v>1</v>
      </c>
      <c r="I539" s="75">
        <v>1</v>
      </c>
    </row>
    <row r="540" spans="2:9">
      <c r="B540" s="75">
        <v>514474</v>
      </c>
      <c r="C540" s="75">
        <v>0.05</v>
      </c>
      <c r="D540" s="75">
        <v>0.00341431463744252</v>
      </c>
      <c r="E540" s="75">
        <v>0.000987162</v>
      </c>
      <c r="F540" s="75">
        <v>1</v>
      </c>
      <c r="G540" s="75">
        <v>1</v>
      </c>
      <c r="H540" s="75">
        <v>1</v>
      </c>
      <c r="I540" s="75">
        <v>1</v>
      </c>
    </row>
    <row r="541" spans="2:9">
      <c r="B541" s="75">
        <v>514521</v>
      </c>
      <c r="C541" s="75">
        <v>0.05</v>
      </c>
      <c r="D541" s="75">
        <v>5.382656916</v>
      </c>
      <c r="E541" s="75">
        <v>6.06e-8</v>
      </c>
      <c r="F541" s="75">
        <v>2.244949363</v>
      </c>
      <c r="G541" s="75">
        <v>3.84e-5</v>
      </c>
      <c r="H541" s="75">
        <v>0.427991272949791</v>
      </c>
      <c r="I541" s="75">
        <v>0.000302041</v>
      </c>
    </row>
    <row r="542" spans="2:9">
      <c r="B542" s="75">
        <v>514547</v>
      </c>
      <c r="C542" s="75">
        <v>0.05</v>
      </c>
      <c r="D542" s="75">
        <v>4.207131979</v>
      </c>
      <c r="E542" s="75">
        <v>9.04e-5</v>
      </c>
      <c r="F542" s="75">
        <v>1</v>
      </c>
      <c r="G542" s="75">
        <v>1</v>
      </c>
      <c r="H542" s="75">
        <v>1</v>
      </c>
      <c r="I542" s="75">
        <v>1</v>
      </c>
    </row>
    <row r="543" spans="2:9">
      <c r="B543" s="75">
        <v>514569</v>
      </c>
      <c r="C543" s="75">
        <v>0.05</v>
      </c>
      <c r="D543" s="75">
        <v>3.726858644</v>
      </c>
      <c r="E543" s="75">
        <v>0.000934793</v>
      </c>
      <c r="F543" s="75">
        <v>1</v>
      </c>
      <c r="G543" s="75">
        <v>1</v>
      </c>
      <c r="H543" s="75">
        <v>1</v>
      </c>
      <c r="I543" s="75">
        <v>1</v>
      </c>
    </row>
    <row r="544" spans="2:9">
      <c r="B544" s="75">
        <v>514588</v>
      </c>
      <c r="C544" s="75">
        <v>0.05</v>
      </c>
      <c r="D544" s="75">
        <v>1</v>
      </c>
      <c r="E544" s="75">
        <v>1</v>
      </c>
      <c r="F544" s="75">
        <v>0.364153695</v>
      </c>
      <c r="G544" s="75">
        <v>7.23e-6</v>
      </c>
      <c r="H544" s="75">
        <v>1</v>
      </c>
      <c r="I544" s="75">
        <v>1</v>
      </c>
    </row>
    <row r="545" spans="2:9">
      <c r="B545" s="75">
        <v>514720</v>
      </c>
      <c r="C545" s="75">
        <v>0.05</v>
      </c>
      <c r="D545" s="75">
        <v>0.211665511</v>
      </c>
      <c r="E545" s="75">
        <v>1.49e-5</v>
      </c>
      <c r="F545" s="75">
        <v>0.254884053</v>
      </c>
      <c r="G545" s="75">
        <v>0.00042307</v>
      </c>
      <c r="H545" s="75">
        <v>1</v>
      </c>
      <c r="I545" s="75">
        <v>1</v>
      </c>
    </row>
    <row r="546" spans="2:9">
      <c r="B546" s="75">
        <v>514741</v>
      </c>
      <c r="C546" s="75">
        <v>0.05</v>
      </c>
      <c r="D546" s="75">
        <v>8.601684429</v>
      </c>
      <c r="E546" s="75">
        <v>1.97e-10</v>
      </c>
      <c r="F546" s="75">
        <v>2.890340748</v>
      </c>
      <c r="G546" s="75">
        <v>8.42e-6</v>
      </c>
      <c r="H546" s="75">
        <v>0.344850549091477</v>
      </c>
      <c r="I546" s="75">
        <v>3.56e-8</v>
      </c>
    </row>
    <row r="547" spans="2:9">
      <c r="B547" s="75">
        <v>514786</v>
      </c>
      <c r="C547" s="75">
        <v>0.05</v>
      </c>
      <c r="D547" s="75">
        <v>1</v>
      </c>
      <c r="E547" s="75">
        <v>1</v>
      </c>
      <c r="F547" s="75">
        <v>233.260835533333</v>
      </c>
      <c r="G547" s="75">
        <v>0.000314074</v>
      </c>
      <c r="H547" s="75">
        <v>1</v>
      </c>
      <c r="I547" s="75">
        <v>1</v>
      </c>
    </row>
    <row r="548" spans="2:9">
      <c r="B548" s="75">
        <v>514889</v>
      </c>
      <c r="C548" s="75">
        <v>0.05</v>
      </c>
      <c r="D548" s="75">
        <v>1</v>
      </c>
      <c r="E548" s="75">
        <v>1</v>
      </c>
      <c r="F548" s="75">
        <v>2.441130115</v>
      </c>
      <c r="G548" s="75">
        <v>2.77e-6</v>
      </c>
      <c r="H548" s="75">
        <v>1</v>
      </c>
      <c r="I548" s="75">
        <v>1</v>
      </c>
    </row>
    <row r="549" spans="2:9">
      <c r="B549" s="75">
        <v>514906</v>
      </c>
      <c r="C549" s="75">
        <v>0.05</v>
      </c>
      <c r="D549" s="75">
        <v>0.144271059</v>
      </c>
      <c r="E549" s="75">
        <v>0.000667222</v>
      </c>
      <c r="F549" s="75">
        <v>1</v>
      </c>
      <c r="G549" s="75">
        <v>1</v>
      </c>
      <c r="H549" s="75">
        <v>1</v>
      </c>
      <c r="I549" s="75">
        <v>1</v>
      </c>
    </row>
    <row r="550" spans="2:9">
      <c r="B550" s="75">
        <v>515091</v>
      </c>
      <c r="C550" s="75">
        <v>0.05</v>
      </c>
      <c r="D550" s="75">
        <v>0.261668626</v>
      </c>
      <c r="E550" s="75">
        <v>0.00025328</v>
      </c>
      <c r="F550" s="75">
        <v>1</v>
      </c>
      <c r="G550" s="75">
        <v>1</v>
      </c>
      <c r="H550" s="75">
        <v>1</v>
      </c>
      <c r="I550" s="75">
        <v>1</v>
      </c>
    </row>
    <row r="551" spans="2:9">
      <c r="B551" s="75">
        <v>515128</v>
      </c>
      <c r="C551" s="75">
        <v>0.05</v>
      </c>
      <c r="D551" s="75">
        <v>1</v>
      </c>
      <c r="E551" s="75">
        <v>1</v>
      </c>
      <c r="F551" s="75">
        <v>1</v>
      </c>
      <c r="G551" s="75">
        <v>1</v>
      </c>
      <c r="H551" s="75">
        <v>0.344366694254353</v>
      </c>
      <c r="I551" s="75">
        <v>0.000121896</v>
      </c>
    </row>
    <row r="552" spans="2:9">
      <c r="B552" s="75">
        <v>515200</v>
      </c>
      <c r="C552" s="75">
        <v>0.05</v>
      </c>
      <c r="D552" s="75">
        <v>0.090449635</v>
      </c>
      <c r="E552" s="75">
        <v>4.6e-6</v>
      </c>
      <c r="F552" s="75">
        <v>1</v>
      </c>
      <c r="G552" s="75">
        <v>1</v>
      </c>
      <c r="H552" s="75">
        <v>1</v>
      </c>
      <c r="I552" s="75">
        <v>1</v>
      </c>
    </row>
    <row r="553" spans="2:9">
      <c r="B553" s="75">
        <v>515204</v>
      </c>
      <c r="C553" s="75">
        <v>0.05</v>
      </c>
      <c r="D553" s="75">
        <v>1</v>
      </c>
      <c r="E553" s="75">
        <v>1</v>
      </c>
      <c r="F553" s="75">
        <v>1</v>
      </c>
      <c r="G553" s="75">
        <v>1</v>
      </c>
      <c r="H553" s="75">
        <v>6.58683983257808</v>
      </c>
      <c r="I553" s="75">
        <v>0.000215343</v>
      </c>
    </row>
    <row r="554" spans="2:9">
      <c r="B554" s="75">
        <v>515224</v>
      </c>
      <c r="C554" s="75">
        <v>0.05</v>
      </c>
      <c r="D554" s="75">
        <v>28.03322223</v>
      </c>
      <c r="E554" s="75">
        <v>0.000879801</v>
      </c>
      <c r="F554" s="75">
        <v>1</v>
      </c>
      <c r="G554" s="75">
        <v>1</v>
      </c>
      <c r="H554" s="75">
        <v>1</v>
      </c>
      <c r="I554" s="75">
        <v>1</v>
      </c>
    </row>
    <row r="555" spans="2:9">
      <c r="B555" s="75">
        <v>515235</v>
      </c>
      <c r="C555" s="75">
        <v>0.05</v>
      </c>
      <c r="D555" s="75">
        <v>1</v>
      </c>
      <c r="E555" s="75">
        <v>1</v>
      </c>
      <c r="F555" s="75">
        <v>0.181668604</v>
      </c>
      <c r="G555" s="75">
        <v>0.000147468</v>
      </c>
      <c r="H555" s="75">
        <v>1</v>
      </c>
      <c r="I555" s="75">
        <v>1</v>
      </c>
    </row>
    <row r="556" spans="2:9">
      <c r="B556" s="75">
        <v>515270</v>
      </c>
      <c r="C556" s="75">
        <v>0.05</v>
      </c>
      <c r="D556" s="75">
        <v>4.89070529</v>
      </c>
      <c r="E556" s="75">
        <v>6.88e-5</v>
      </c>
      <c r="F556" s="75">
        <v>1</v>
      </c>
      <c r="G556" s="75">
        <v>1</v>
      </c>
      <c r="H556" s="75">
        <v>1</v>
      </c>
      <c r="I556" s="75">
        <v>1</v>
      </c>
    </row>
    <row r="557" spans="2:9">
      <c r="B557" s="75">
        <v>515305</v>
      </c>
      <c r="C557" s="75">
        <v>0.05</v>
      </c>
      <c r="D557" s="75">
        <v>6.344092791</v>
      </c>
      <c r="E557" s="75">
        <v>0.000274902</v>
      </c>
      <c r="F557" s="75">
        <v>1</v>
      </c>
      <c r="G557" s="75">
        <v>1</v>
      </c>
      <c r="H557" s="75">
        <v>1</v>
      </c>
      <c r="I557" s="75">
        <v>1</v>
      </c>
    </row>
    <row r="558" spans="2:9">
      <c r="B558" s="75">
        <v>515440</v>
      </c>
      <c r="C558" s="75">
        <v>0.05</v>
      </c>
      <c r="D558" s="75">
        <v>0.143142395</v>
      </c>
      <c r="E558" s="75">
        <v>1.88e-6</v>
      </c>
      <c r="F558" s="75">
        <v>1</v>
      </c>
      <c r="G558" s="75">
        <v>1</v>
      </c>
      <c r="H558" s="75">
        <v>1</v>
      </c>
      <c r="I558" s="75">
        <v>1</v>
      </c>
    </row>
    <row r="559" spans="2:9">
      <c r="B559" s="75">
        <v>515501</v>
      </c>
      <c r="C559" s="75">
        <v>0.05</v>
      </c>
      <c r="D559" s="75">
        <v>0.00508818193961143</v>
      </c>
      <c r="E559" s="75">
        <v>4.7e-7</v>
      </c>
      <c r="F559" s="75">
        <v>1</v>
      </c>
      <c r="G559" s="75">
        <v>1</v>
      </c>
      <c r="H559" s="75">
        <v>1</v>
      </c>
      <c r="I559" s="75">
        <v>1</v>
      </c>
    </row>
    <row r="560" spans="2:9">
      <c r="B560" s="75">
        <v>515515</v>
      </c>
      <c r="C560" s="75">
        <v>0.05</v>
      </c>
      <c r="D560" s="75">
        <v>112.966661033333</v>
      </c>
      <c r="E560" s="75">
        <v>7.3e-6</v>
      </c>
      <c r="F560" s="75">
        <v>1</v>
      </c>
      <c r="G560" s="75">
        <v>1</v>
      </c>
      <c r="H560" s="75">
        <v>1</v>
      </c>
      <c r="I560" s="75">
        <v>1</v>
      </c>
    </row>
    <row r="561" spans="2:9">
      <c r="B561" s="75">
        <v>515534</v>
      </c>
      <c r="C561" s="75">
        <v>0.05</v>
      </c>
      <c r="D561" s="75">
        <v>3.405932228</v>
      </c>
      <c r="E561" s="75">
        <v>6.56e-5</v>
      </c>
      <c r="F561" s="75">
        <v>1</v>
      </c>
      <c r="G561" s="75">
        <v>1</v>
      </c>
      <c r="H561" s="75">
        <v>1</v>
      </c>
      <c r="I561" s="75">
        <v>1</v>
      </c>
    </row>
    <row r="562" spans="2:9">
      <c r="B562" s="75">
        <v>515640</v>
      </c>
      <c r="C562" s="75">
        <v>0.05</v>
      </c>
      <c r="D562" s="75">
        <v>1</v>
      </c>
      <c r="E562" s="75">
        <v>1</v>
      </c>
      <c r="F562" s="75">
        <v>1</v>
      </c>
      <c r="G562" s="75">
        <v>1</v>
      </c>
      <c r="H562" s="75">
        <v>260.919802566667</v>
      </c>
      <c r="I562" s="75">
        <v>6.95e-9</v>
      </c>
    </row>
    <row r="563" spans="2:9">
      <c r="B563" s="75">
        <v>515648</v>
      </c>
      <c r="C563" s="75">
        <v>0.05</v>
      </c>
      <c r="D563" s="75">
        <v>165.8064494</v>
      </c>
      <c r="E563" s="75">
        <v>0.000193532</v>
      </c>
      <c r="F563" s="75">
        <v>1</v>
      </c>
      <c r="G563" s="75">
        <v>1</v>
      </c>
      <c r="H563" s="75">
        <v>1</v>
      </c>
      <c r="I563" s="75">
        <v>1</v>
      </c>
    </row>
    <row r="564" spans="2:9">
      <c r="B564" s="75">
        <v>515654</v>
      </c>
      <c r="C564" s="75">
        <v>0.05</v>
      </c>
      <c r="D564" s="75">
        <v>8.775686331</v>
      </c>
      <c r="E564" s="75">
        <v>5.59e-8</v>
      </c>
      <c r="F564" s="75">
        <v>1</v>
      </c>
      <c r="G564" s="75">
        <v>1</v>
      </c>
      <c r="H564" s="75">
        <v>0.272707138883167</v>
      </c>
      <c r="I564" s="75">
        <v>7.23e-7</v>
      </c>
    </row>
    <row r="565" spans="2:9">
      <c r="B565" s="75">
        <v>515675</v>
      </c>
      <c r="C565" s="75">
        <v>0.05</v>
      </c>
      <c r="D565" s="75">
        <v>16.33597793</v>
      </c>
      <c r="E565" s="75">
        <v>4.65e-6</v>
      </c>
      <c r="F565" s="75">
        <v>1</v>
      </c>
      <c r="G565" s="75">
        <v>1</v>
      </c>
      <c r="H565" s="75">
        <v>0.170752938154344</v>
      </c>
      <c r="I565" s="75">
        <v>0.000335492</v>
      </c>
    </row>
    <row r="566" spans="2:9">
      <c r="B566" s="75">
        <v>515696</v>
      </c>
      <c r="C566" s="75">
        <v>0.05</v>
      </c>
      <c r="D566" s="75">
        <v>6.512341477</v>
      </c>
      <c r="E566" s="75">
        <v>0.000462288</v>
      </c>
      <c r="F566" s="75">
        <v>1</v>
      </c>
      <c r="G566" s="75">
        <v>1</v>
      </c>
      <c r="H566" s="75">
        <v>1</v>
      </c>
      <c r="I566" s="75">
        <v>1</v>
      </c>
    </row>
    <row r="567" spans="2:9">
      <c r="B567" s="75">
        <v>515893</v>
      </c>
      <c r="C567" s="75">
        <v>0.05</v>
      </c>
      <c r="D567" s="75">
        <v>9.401142448</v>
      </c>
      <c r="E567" s="75">
        <v>7.25e-5</v>
      </c>
      <c r="F567" s="75">
        <v>1</v>
      </c>
      <c r="G567" s="75">
        <v>1</v>
      </c>
      <c r="H567" s="75">
        <v>1</v>
      </c>
      <c r="I567" s="75">
        <v>1</v>
      </c>
    </row>
    <row r="568" spans="2:9">
      <c r="B568" s="75">
        <v>515911</v>
      </c>
      <c r="C568" s="75">
        <v>0.05</v>
      </c>
      <c r="D568" s="75">
        <v>0.112327493</v>
      </c>
      <c r="E568" s="75">
        <v>0.000254715</v>
      </c>
      <c r="F568" s="75">
        <v>1</v>
      </c>
      <c r="G568" s="75">
        <v>1</v>
      </c>
      <c r="H568" s="75">
        <v>1</v>
      </c>
      <c r="I568" s="75">
        <v>1</v>
      </c>
    </row>
    <row r="569" spans="2:9">
      <c r="B569" s="75">
        <v>515914</v>
      </c>
      <c r="C569" s="75">
        <v>0.05</v>
      </c>
      <c r="D569" s="75">
        <v>0.255490409</v>
      </c>
      <c r="E569" s="75">
        <v>1.62e-5</v>
      </c>
      <c r="F569" s="75">
        <v>0.22389252</v>
      </c>
      <c r="G569" s="75">
        <v>1.37e-7</v>
      </c>
      <c r="H569" s="75">
        <v>1</v>
      </c>
      <c r="I569" s="75">
        <v>1</v>
      </c>
    </row>
    <row r="570" spans="2:9">
      <c r="B570" s="75">
        <v>515918</v>
      </c>
      <c r="C570" s="75">
        <v>0.05</v>
      </c>
      <c r="D570" s="75">
        <v>0.00741952406911835</v>
      </c>
      <c r="E570" s="75">
        <v>3.52e-5</v>
      </c>
      <c r="F570" s="75">
        <v>1</v>
      </c>
      <c r="G570" s="75">
        <v>1</v>
      </c>
      <c r="H570" s="75">
        <v>197.0134337</v>
      </c>
      <c r="I570" s="75">
        <v>7.99e-7</v>
      </c>
    </row>
    <row r="571" spans="2:9">
      <c r="B571" s="75">
        <v>515918</v>
      </c>
      <c r="C571" s="75">
        <v>0.05</v>
      </c>
      <c r="D571" s="75">
        <v>66.2466908</v>
      </c>
      <c r="E571" s="75">
        <v>0.000692036</v>
      </c>
      <c r="F571" s="75">
        <v>1</v>
      </c>
      <c r="G571" s="75">
        <v>1</v>
      </c>
      <c r="H571" s="75">
        <v>0.00245603089462875</v>
      </c>
      <c r="I571" s="75">
        <v>4.62e-14</v>
      </c>
    </row>
    <row r="572" spans="2:9">
      <c r="B572" s="75">
        <v>515994</v>
      </c>
      <c r="C572" s="75">
        <v>0.05</v>
      </c>
      <c r="D572" s="75">
        <v>102.159095</v>
      </c>
      <c r="E572" s="75">
        <v>1.35e-6</v>
      </c>
      <c r="F572" s="75">
        <v>53.11115677</v>
      </c>
      <c r="G572" s="75">
        <v>0.000108055</v>
      </c>
      <c r="H572" s="75">
        <v>1</v>
      </c>
      <c r="I572" s="75">
        <v>1</v>
      </c>
    </row>
    <row r="573" spans="2:9">
      <c r="B573" s="75">
        <v>516021</v>
      </c>
      <c r="C573" s="75">
        <v>0.05</v>
      </c>
      <c r="D573" s="75">
        <v>0.00167972004361351</v>
      </c>
      <c r="E573" s="75">
        <v>2.84e-16</v>
      </c>
      <c r="F573" s="75">
        <v>1</v>
      </c>
      <c r="G573" s="75">
        <v>1</v>
      </c>
      <c r="H573" s="75">
        <v>1</v>
      </c>
      <c r="I573" s="75">
        <v>1</v>
      </c>
    </row>
    <row r="574" spans="2:9">
      <c r="B574" s="75">
        <v>516021</v>
      </c>
      <c r="C574" s="75">
        <v>0.05</v>
      </c>
      <c r="D574" s="75">
        <v>1</v>
      </c>
      <c r="E574" s="75">
        <v>1</v>
      </c>
      <c r="F574" s="75">
        <v>1</v>
      </c>
      <c r="G574" s="75">
        <v>1</v>
      </c>
      <c r="H574" s="75">
        <v>0.0046618298488187</v>
      </c>
      <c r="I574" s="75">
        <v>0.000420408</v>
      </c>
    </row>
    <row r="575" spans="2:9">
      <c r="B575" s="75">
        <v>516063</v>
      </c>
      <c r="C575" s="75">
        <v>0.05</v>
      </c>
      <c r="D575" s="75">
        <v>2.964844171</v>
      </c>
      <c r="E575" s="75">
        <v>0.000927824</v>
      </c>
      <c r="F575" s="75">
        <v>1</v>
      </c>
      <c r="G575" s="75">
        <v>1</v>
      </c>
      <c r="H575" s="75">
        <v>1</v>
      </c>
      <c r="I575" s="75">
        <v>1</v>
      </c>
    </row>
    <row r="576" spans="2:9">
      <c r="B576" s="75">
        <v>516067</v>
      </c>
      <c r="C576" s="75">
        <v>0.05</v>
      </c>
      <c r="D576" s="75">
        <v>1</v>
      </c>
      <c r="E576" s="75">
        <v>1</v>
      </c>
      <c r="F576" s="75">
        <v>1</v>
      </c>
      <c r="G576" s="75">
        <v>1</v>
      </c>
      <c r="H576" s="75">
        <v>0.140650236722534</v>
      </c>
      <c r="I576" s="75">
        <v>0.000101854</v>
      </c>
    </row>
    <row r="577" spans="2:9">
      <c r="B577" s="75">
        <v>516067</v>
      </c>
      <c r="C577" s="75">
        <v>0.05</v>
      </c>
      <c r="D577" s="75">
        <v>14.53338863</v>
      </c>
      <c r="E577" s="75">
        <v>5.89e-14</v>
      </c>
      <c r="F577" s="75">
        <v>2.47221994</v>
      </c>
      <c r="G577" s="75">
        <v>3.54e-5</v>
      </c>
      <c r="H577" s="75">
        <v>0.17468987122863</v>
      </c>
      <c r="I577" s="75">
        <v>2.75e-13</v>
      </c>
    </row>
    <row r="578" spans="2:9">
      <c r="B578" s="75">
        <v>516072</v>
      </c>
      <c r="C578" s="75">
        <v>0.05</v>
      </c>
      <c r="D578" s="75">
        <v>8.102563375</v>
      </c>
      <c r="E578" s="75">
        <v>6.51e-6</v>
      </c>
      <c r="F578" s="75">
        <v>1</v>
      </c>
      <c r="G578" s="75">
        <v>1</v>
      </c>
      <c r="H578" s="75">
        <v>0.163166773717042</v>
      </c>
      <c r="I578" s="75">
        <v>1.05e-7</v>
      </c>
    </row>
    <row r="579" spans="2:9">
      <c r="B579" s="75">
        <v>516104</v>
      </c>
      <c r="C579" s="75">
        <v>0.05</v>
      </c>
      <c r="D579" s="75">
        <v>1</v>
      </c>
      <c r="E579" s="75">
        <v>1</v>
      </c>
      <c r="F579" s="75">
        <v>1</v>
      </c>
      <c r="G579" s="75">
        <v>1</v>
      </c>
      <c r="H579" s="75">
        <v>4.62282686167698</v>
      </c>
      <c r="I579" s="75">
        <v>0.000107913</v>
      </c>
    </row>
    <row r="580" spans="2:9">
      <c r="B580" s="75">
        <v>516237</v>
      </c>
      <c r="C580" s="75">
        <v>0.05</v>
      </c>
      <c r="D580" s="75">
        <v>22.94487852</v>
      </c>
      <c r="E580" s="75">
        <v>1.35e-6</v>
      </c>
      <c r="F580" s="75">
        <v>1</v>
      </c>
      <c r="G580" s="75">
        <v>1</v>
      </c>
      <c r="H580" s="75">
        <v>1</v>
      </c>
      <c r="I580" s="75">
        <v>1</v>
      </c>
    </row>
    <row r="581" spans="2:9">
      <c r="B581" s="75">
        <v>516258</v>
      </c>
      <c r="C581" s="75">
        <v>0.05</v>
      </c>
      <c r="D581" s="75">
        <v>1</v>
      </c>
      <c r="E581" s="75">
        <v>1</v>
      </c>
      <c r="F581" s="75">
        <v>1</v>
      </c>
      <c r="G581" s="75">
        <v>1</v>
      </c>
      <c r="H581" s="75">
        <v>239.284646866667</v>
      </c>
      <c r="I581" s="75">
        <v>2.85e-8</v>
      </c>
    </row>
    <row r="582" spans="2:9">
      <c r="B582" s="75">
        <v>516258</v>
      </c>
      <c r="C582" s="75">
        <v>0.05</v>
      </c>
      <c r="D582" s="75">
        <v>1</v>
      </c>
      <c r="E582" s="75">
        <v>1</v>
      </c>
      <c r="F582" s="75">
        <v>1</v>
      </c>
      <c r="G582" s="75">
        <v>1</v>
      </c>
      <c r="H582" s="75">
        <v>0.15904843906941</v>
      </c>
      <c r="I582" s="75">
        <v>0.00030934</v>
      </c>
    </row>
    <row r="583" spans="2:9">
      <c r="B583" s="75">
        <v>516332</v>
      </c>
      <c r="C583" s="75">
        <v>0.05</v>
      </c>
      <c r="D583" s="75">
        <v>0.00380800295068846</v>
      </c>
      <c r="E583" s="75">
        <v>0.000969513</v>
      </c>
      <c r="F583" s="75">
        <v>1</v>
      </c>
      <c r="G583" s="75">
        <v>1</v>
      </c>
      <c r="H583" s="75">
        <v>1</v>
      </c>
      <c r="I583" s="75">
        <v>1</v>
      </c>
    </row>
    <row r="584" spans="2:9">
      <c r="B584" s="75">
        <v>516334</v>
      </c>
      <c r="C584" s="75">
        <v>0.05</v>
      </c>
      <c r="D584" s="75">
        <v>3.869289661</v>
      </c>
      <c r="E584" s="75">
        <v>0.000548521</v>
      </c>
      <c r="F584" s="75">
        <v>1</v>
      </c>
      <c r="G584" s="75">
        <v>1</v>
      </c>
      <c r="H584" s="75">
        <v>1</v>
      </c>
      <c r="I584" s="75">
        <v>1</v>
      </c>
    </row>
    <row r="585" spans="2:9">
      <c r="B585" s="75">
        <v>516405</v>
      </c>
      <c r="C585" s="75">
        <v>0.05</v>
      </c>
      <c r="D585" s="75">
        <v>0.186271313</v>
      </c>
      <c r="E585" s="75">
        <v>0.000613028</v>
      </c>
      <c r="F585" s="75">
        <v>1</v>
      </c>
      <c r="G585" s="75">
        <v>1</v>
      </c>
      <c r="H585" s="75">
        <v>1</v>
      </c>
      <c r="I585" s="75">
        <v>1</v>
      </c>
    </row>
    <row r="586" spans="2:9">
      <c r="B586" s="75">
        <v>516426</v>
      </c>
      <c r="C586" s="75">
        <v>0.05</v>
      </c>
      <c r="D586" s="75">
        <v>0.264140463</v>
      </c>
      <c r="E586" s="75">
        <v>0.000800921</v>
      </c>
      <c r="F586" s="75">
        <v>1</v>
      </c>
      <c r="G586" s="75">
        <v>1</v>
      </c>
      <c r="H586" s="75">
        <v>1</v>
      </c>
      <c r="I586" s="75">
        <v>1</v>
      </c>
    </row>
    <row r="587" spans="2:9">
      <c r="B587" s="75">
        <v>516462</v>
      </c>
      <c r="C587" s="75">
        <v>0.05</v>
      </c>
      <c r="D587" s="75">
        <v>9.069619573</v>
      </c>
      <c r="E587" s="75">
        <v>2.53e-9</v>
      </c>
      <c r="F587" s="75">
        <v>8.444165222</v>
      </c>
      <c r="G587" s="75">
        <v>9.02e-11</v>
      </c>
      <c r="H587" s="75">
        <v>1</v>
      </c>
      <c r="I587" s="75">
        <v>1</v>
      </c>
    </row>
    <row r="588" spans="2:9">
      <c r="B588" s="75">
        <v>516462</v>
      </c>
      <c r="C588" s="75">
        <v>0.05</v>
      </c>
      <c r="D588" s="75">
        <v>0.231896687</v>
      </c>
      <c r="E588" s="75">
        <v>3.43e-6</v>
      </c>
      <c r="F588" s="75">
        <v>0.244455484</v>
      </c>
      <c r="G588" s="75">
        <v>0.000148524</v>
      </c>
      <c r="H588" s="75">
        <v>1</v>
      </c>
      <c r="I588" s="75">
        <v>1</v>
      </c>
    </row>
    <row r="589" spans="2:9">
      <c r="B589" s="75">
        <v>516473</v>
      </c>
      <c r="C589" s="75">
        <v>0.05</v>
      </c>
      <c r="D589" s="75">
        <v>3.069548248</v>
      </c>
      <c r="E589" s="75">
        <v>0.000329637</v>
      </c>
      <c r="F589" s="75">
        <v>2.123613531</v>
      </c>
      <c r="G589" s="75">
        <v>0.000378456</v>
      </c>
      <c r="H589" s="75">
        <v>1</v>
      </c>
      <c r="I589" s="75">
        <v>1</v>
      </c>
    </row>
    <row r="590" spans="2:9">
      <c r="B590" s="75">
        <v>516483</v>
      </c>
      <c r="C590" s="75">
        <v>0.05</v>
      </c>
      <c r="D590" s="75">
        <v>55.13784093</v>
      </c>
      <c r="E590" s="75">
        <v>7.95e-7</v>
      </c>
      <c r="F590" s="75">
        <v>17.2382327</v>
      </c>
      <c r="G590" s="75">
        <v>4.02e-5</v>
      </c>
      <c r="H590" s="75">
        <v>1</v>
      </c>
      <c r="I590" s="75">
        <v>1</v>
      </c>
    </row>
    <row r="591" spans="2:9">
      <c r="B591" s="75">
        <v>516540</v>
      </c>
      <c r="C591" s="75">
        <v>0.05</v>
      </c>
      <c r="D591" s="75">
        <v>221.885355133333</v>
      </c>
      <c r="E591" s="75">
        <v>2.17e-10</v>
      </c>
      <c r="F591" s="75">
        <v>198.581988366667</v>
      </c>
      <c r="G591" s="75">
        <v>4.53e-8</v>
      </c>
      <c r="H591" s="75">
        <v>1</v>
      </c>
      <c r="I591" s="75">
        <v>1</v>
      </c>
    </row>
    <row r="592" spans="2:9">
      <c r="B592" s="75">
        <v>516781</v>
      </c>
      <c r="C592" s="75">
        <v>0.05</v>
      </c>
      <c r="D592" s="75">
        <v>1</v>
      </c>
      <c r="E592" s="75">
        <v>1</v>
      </c>
      <c r="F592" s="75">
        <v>1</v>
      </c>
      <c r="G592" s="75">
        <v>1</v>
      </c>
      <c r="H592" s="75">
        <v>417.256911339165</v>
      </c>
      <c r="I592" s="75">
        <v>0.000262457</v>
      </c>
    </row>
    <row r="593" spans="2:9">
      <c r="B593" s="75">
        <v>516885</v>
      </c>
      <c r="C593" s="75">
        <v>0.05</v>
      </c>
      <c r="D593" s="75">
        <v>1</v>
      </c>
      <c r="E593" s="75">
        <v>1</v>
      </c>
      <c r="F593" s="75">
        <v>10.41188903</v>
      </c>
      <c r="G593" s="75">
        <v>2.97e-5</v>
      </c>
      <c r="H593" s="75">
        <v>7.42478150612851</v>
      </c>
      <c r="I593" s="75">
        <v>9.15e-5</v>
      </c>
    </row>
    <row r="594" spans="2:9">
      <c r="B594" s="75">
        <v>516921</v>
      </c>
      <c r="C594" s="75">
        <v>0.05</v>
      </c>
      <c r="D594" s="75">
        <v>11.12801494</v>
      </c>
      <c r="E594" s="75">
        <v>4.61e-7</v>
      </c>
      <c r="F594" s="75">
        <v>1</v>
      </c>
      <c r="G594" s="75">
        <v>1</v>
      </c>
      <c r="H594" s="75">
        <v>0.194468504185016</v>
      </c>
      <c r="I594" s="75">
        <v>0.000477861</v>
      </c>
    </row>
    <row r="595" spans="2:9">
      <c r="B595" s="75">
        <v>516949</v>
      </c>
      <c r="C595" s="75">
        <v>0.05</v>
      </c>
      <c r="D595" s="75">
        <v>0.162463176</v>
      </c>
      <c r="E595" s="75">
        <v>8.6e-8</v>
      </c>
      <c r="F595" s="75">
        <v>1</v>
      </c>
      <c r="G595" s="75">
        <v>1</v>
      </c>
      <c r="H595" s="75">
        <v>1</v>
      </c>
      <c r="I595" s="75">
        <v>1</v>
      </c>
    </row>
    <row r="596" spans="2:9">
      <c r="B596" s="75">
        <v>517059</v>
      </c>
      <c r="C596" s="75">
        <v>0.05</v>
      </c>
      <c r="D596" s="75">
        <v>72.2047136666667</v>
      </c>
      <c r="E596" s="75">
        <v>0.000294204</v>
      </c>
      <c r="F596" s="75">
        <v>1</v>
      </c>
      <c r="G596" s="75">
        <v>1</v>
      </c>
      <c r="H596" s="75">
        <v>1</v>
      </c>
      <c r="I596" s="75">
        <v>1</v>
      </c>
    </row>
    <row r="597" spans="2:9">
      <c r="B597" s="75">
        <v>517059</v>
      </c>
      <c r="C597" s="75">
        <v>0.05</v>
      </c>
      <c r="D597" s="75">
        <v>79.9983991333333</v>
      </c>
      <c r="E597" s="75">
        <v>9.66e-5</v>
      </c>
      <c r="F597" s="75">
        <v>1</v>
      </c>
      <c r="G597" s="75">
        <v>1</v>
      </c>
      <c r="H597" s="75">
        <v>1</v>
      </c>
      <c r="I597" s="75">
        <v>1</v>
      </c>
    </row>
    <row r="598" spans="2:9">
      <c r="B598" s="75">
        <v>517397</v>
      </c>
      <c r="C598" s="75">
        <v>0.05</v>
      </c>
      <c r="D598" s="75">
        <v>1</v>
      </c>
      <c r="E598" s="75">
        <v>1</v>
      </c>
      <c r="F598" s="75">
        <v>1</v>
      </c>
      <c r="G598" s="75">
        <v>1</v>
      </c>
      <c r="H598" s="75">
        <v>263.1129251</v>
      </c>
      <c r="I598" s="75">
        <v>0.000611161</v>
      </c>
    </row>
    <row r="599" spans="2:9">
      <c r="B599" s="75">
        <v>517446</v>
      </c>
      <c r="C599" s="75">
        <v>0.05</v>
      </c>
      <c r="D599" s="75">
        <v>3.223611567</v>
      </c>
      <c r="E599" s="75">
        <v>0.000530421</v>
      </c>
      <c r="F599" s="75">
        <v>1</v>
      </c>
      <c r="G599" s="75">
        <v>1</v>
      </c>
      <c r="H599" s="75">
        <v>1</v>
      </c>
      <c r="I599" s="75">
        <v>1</v>
      </c>
    </row>
    <row r="600" spans="2:9">
      <c r="B600" s="75">
        <v>517669</v>
      </c>
      <c r="C600" s="75">
        <v>0.05</v>
      </c>
      <c r="D600" s="75">
        <v>1</v>
      </c>
      <c r="E600" s="75">
        <v>1</v>
      </c>
      <c r="F600" s="75">
        <v>1</v>
      </c>
      <c r="G600" s="75">
        <v>1</v>
      </c>
      <c r="H600" s="75">
        <v>0.0657650343590474</v>
      </c>
      <c r="I600" s="75">
        <v>1.19e-6</v>
      </c>
    </row>
    <row r="601" spans="2:9">
      <c r="B601" s="75">
        <v>517961</v>
      </c>
      <c r="C601" s="75">
        <v>0.05</v>
      </c>
      <c r="D601" s="75">
        <v>3.357540158</v>
      </c>
      <c r="E601" s="75">
        <v>0.000318035</v>
      </c>
      <c r="F601" s="75">
        <v>2.202464303</v>
      </c>
      <c r="G601" s="75">
        <v>0.000333212</v>
      </c>
      <c r="H601" s="75">
        <v>1</v>
      </c>
      <c r="I601" s="75">
        <v>1</v>
      </c>
    </row>
    <row r="602" spans="2:9">
      <c r="B602" s="75">
        <v>517979</v>
      </c>
      <c r="C602" s="75">
        <v>0.05</v>
      </c>
      <c r="D602" s="75">
        <v>1</v>
      </c>
      <c r="E602" s="75">
        <v>1</v>
      </c>
      <c r="F602" s="75">
        <v>1</v>
      </c>
      <c r="G602" s="75">
        <v>1</v>
      </c>
      <c r="H602" s="75">
        <v>197.807269333333</v>
      </c>
      <c r="I602" s="75">
        <v>0.000535171</v>
      </c>
    </row>
    <row r="603" spans="2:9">
      <c r="B603" s="75">
        <v>517987</v>
      </c>
      <c r="C603" s="75">
        <v>0.05</v>
      </c>
      <c r="D603" s="75">
        <v>3.790991575</v>
      </c>
      <c r="E603" s="75">
        <v>0.000192481</v>
      </c>
      <c r="F603" s="75">
        <v>1</v>
      </c>
      <c r="G603" s="75">
        <v>1</v>
      </c>
      <c r="H603" s="75">
        <v>1</v>
      </c>
      <c r="I603" s="75">
        <v>1</v>
      </c>
    </row>
    <row r="604" spans="2:9">
      <c r="B604" s="75">
        <v>518168</v>
      </c>
      <c r="C604" s="75">
        <v>0.05</v>
      </c>
      <c r="D604" s="75">
        <v>0.197956688</v>
      </c>
      <c r="E604" s="75">
        <v>5.23e-5</v>
      </c>
      <c r="F604" s="75">
        <v>1</v>
      </c>
      <c r="G604" s="75">
        <v>1</v>
      </c>
      <c r="H604" s="75">
        <v>1</v>
      </c>
      <c r="I604" s="75">
        <v>1</v>
      </c>
    </row>
    <row r="605" spans="2:9">
      <c r="B605" s="75">
        <v>518246</v>
      </c>
      <c r="C605" s="75">
        <v>0.05</v>
      </c>
      <c r="D605" s="75">
        <v>6.009389269</v>
      </c>
      <c r="E605" s="75">
        <v>1.85e-5</v>
      </c>
      <c r="F605" s="75">
        <v>1</v>
      </c>
      <c r="G605" s="75">
        <v>1</v>
      </c>
      <c r="H605" s="75">
        <v>1</v>
      </c>
      <c r="I605" s="75">
        <v>1</v>
      </c>
    </row>
    <row r="606" spans="2:9">
      <c r="B606" s="75">
        <v>518260</v>
      </c>
      <c r="C606" s="75">
        <v>0.05</v>
      </c>
      <c r="D606" s="75">
        <v>1</v>
      </c>
      <c r="E606" s="75">
        <v>1</v>
      </c>
      <c r="F606" s="75">
        <v>124.6136619</v>
      </c>
      <c r="G606" s="75">
        <v>0.000422016</v>
      </c>
      <c r="H606" s="75">
        <v>403.324053333333</v>
      </c>
      <c r="I606" s="75">
        <v>2.14e-13</v>
      </c>
    </row>
    <row r="607" spans="2:9">
      <c r="B607" s="75">
        <v>518260</v>
      </c>
      <c r="C607" s="75">
        <v>0.05</v>
      </c>
      <c r="D607" s="75">
        <v>1</v>
      </c>
      <c r="E607" s="75">
        <v>1</v>
      </c>
      <c r="F607" s="75">
        <v>1</v>
      </c>
      <c r="G607" s="75">
        <v>1</v>
      </c>
      <c r="H607" s="75">
        <v>0.00306262109407926</v>
      </c>
      <c r="I607" s="75">
        <v>1.63e-11</v>
      </c>
    </row>
    <row r="608" spans="2:9">
      <c r="B608" s="75">
        <v>518356</v>
      </c>
      <c r="C608" s="75">
        <v>0.05</v>
      </c>
      <c r="D608" s="75">
        <v>0.270380733</v>
      </c>
      <c r="E608" s="75">
        <v>0.000563709</v>
      </c>
      <c r="F608" s="75">
        <v>1</v>
      </c>
      <c r="G608" s="75">
        <v>1</v>
      </c>
      <c r="H608" s="75">
        <v>1</v>
      </c>
      <c r="I608" s="75">
        <v>1</v>
      </c>
    </row>
    <row r="609" spans="2:9">
      <c r="B609" s="75">
        <v>518659</v>
      </c>
      <c r="C609" s="75">
        <v>0.05</v>
      </c>
      <c r="D609" s="75">
        <v>1</v>
      </c>
      <c r="E609" s="75">
        <v>1</v>
      </c>
      <c r="F609" s="75">
        <v>1</v>
      </c>
      <c r="G609" s="75">
        <v>1</v>
      </c>
      <c r="H609" s="75">
        <v>114.790700166667</v>
      </c>
      <c r="I609" s="75">
        <v>0.000309861</v>
      </c>
    </row>
    <row r="610" spans="2:9">
      <c r="B610" s="75">
        <v>518976</v>
      </c>
      <c r="C610" s="75">
        <v>0.05</v>
      </c>
      <c r="D610" s="75">
        <v>3.23427405</v>
      </c>
      <c r="E610" s="75">
        <v>0.000471703</v>
      </c>
      <c r="F610" s="75">
        <v>1</v>
      </c>
      <c r="G610" s="75">
        <v>1</v>
      </c>
      <c r="H610" s="75">
        <v>1</v>
      </c>
      <c r="I610" s="75">
        <v>1</v>
      </c>
    </row>
    <row r="611" spans="2:9">
      <c r="B611" s="75">
        <v>519758</v>
      </c>
      <c r="C611" s="75">
        <v>0.05</v>
      </c>
      <c r="D611" s="75">
        <v>0.262674222</v>
      </c>
      <c r="E611" s="75">
        <v>0.000104632</v>
      </c>
      <c r="F611" s="75">
        <v>1</v>
      </c>
      <c r="G611" s="75">
        <v>1</v>
      </c>
      <c r="H611" s="75">
        <v>1</v>
      </c>
      <c r="I611" s="75">
        <v>1</v>
      </c>
    </row>
    <row r="612" spans="2:9">
      <c r="B612" s="75">
        <v>519918</v>
      </c>
      <c r="C612" s="75">
        <v>0.05</v>
      </c>
      <c r="D612" s="75">
        <v>263.898879</v>
      </c>
      <c r="E612" s="75">
        <v>0.000177277</v>
      </c>
      <c r="F612" s="75">
        <v>236.960266566667</v>
      </c>
      <c r="G612" s="75">
        <v>0.000222206</v>
      </c>
      <c r="H612" s="75">
        <v>1</v>
      </c>
      <c r="I612" s="75">
        <v>1</v>
      </c>
    </row>
    <row r="613" spans="2:9">
      <c r="B613" s="75">
        <v>519922</v>
      </c>
      <c r="C613" s="75">
        <v>0.05</v>
      </c>
      <c r="D613" s="75">
        <v>0.146782985</v>
      </c>
      <c r="E613" s="75">
        <v>1.12e-6</v>
      </c>
      <c r="F613" s="75">
        <v>1</v>
      </c>
      <c r="G613" s="75">
        <v>1</v>
      </c>
      <c r="H613" s="75">
        <v>1</v>
      </c>
      <c r="I613" s="75">
        <v>1</v>
      </c>
    </row>
    <row r="614" spans="2:9">
      <c r="B614" s="75">
        <v>520027</v>
      </c>
      <c r="C614" s="75">
        <v>0.05</v>
      </c>
      <c r="D614" s="75">
        <v>3.388664978</v>
      </c>
      <c r="E614" s="75">
        <v>0.00065179</v>
      </c>
      <c r="F614" s="75">
        <v>1</v>
      </c>
      <c r="G614" s="75">
        <v>1</v>
      </c>
      <c r="H614" s="75">
        <v>1</v>
      </c>
      <c r="I614" s="75">
        <v>1</v>
      </c>
    </row>
    <row r="615" spans="2:9">
      <c r="B615" s="75">
        <v>520030</v>
      </c>
      <c r="C615" s="75">
        <v>0.05</v>
      </c>
      <c r="D615" s="75">
        <v>1</v>
      </c>
      <c r="E615" s="75">
        <v>1</v>
      </c>
      <c r="F615" s="75">
        <v>0.423720407</v>
      </c>
      <c r="G615" s="75">
        <v>0.000605894</v>
      </c>
      <c r="H615" s="75">
        <v>1</v>
      </c>
      <c r="I615" s="75">
        <v>1</v>
      </c>
    </row>
    <row r="616" spans="2:9">
      <c r="B616" s="75">
        <v>520302</v>
      </c>
      <c r="C616" s="75">
        <v>0.05</v>
      </c>
      <c r="D616" s="75">
        <v>1</v>
      </c>
      <c r="E616" s="75">
        <v>1</v>
      </c>
      <c r="F616" s="75">
        <v>1</v>
      </c>
      <c r="G616" s="75">
        <v>1</v>
      </c>
      <c r="H616" s="75">
        <v>0.00639462091309719</v>
      </c>
      <c r="I616" s="75">
        <v>7.54e-6</v>
      </c>
    </row>
    <row r="617" spans="2:9">
      <c r="B617" s="75">
        <v>520313</v>
      </c>
      <c r="C617" s="75">
        <v>0.05</v>
      </c>
      <c r="D617" s="75">
        <v>1</v>
      </c>
      <c r="E617" s="75">
        <v>1</v>
      </c>
      <c r="F617" s="75">
        <v>0.00736434810766249</v>
      </c>
      <c r="G617" s="75">
        <v>0.000137562</v>
      </c>
      <c r="H617" s="75">
        <v>1</v>
      </c>
      <c r="I617" s="75">
        <v>1</v>
      </c>
    </row>
    <row r="618" spans="2:9">
      <c r="B618" s="75">
        <v>520387</v>
      </c>
      <c r="C618" s="75">
        <v>0.05</v>
      </c>
      <c r="D618" s="75">
        <v>1</v>
      </c>
      <c r="E618" s="75">
        <v>1</v>
      </c>
      <c r="F618" s="75">
        <v>0.00893444101063764</v>
      </c>
      <c r="G618" s="75">
        <v>0.000694093</v>
      </c>
      <c r="H618" s="75">
        <v>1</v>
      </c>
      <c r="I618" s="75">
        <v>1</v>
      </c>
    </row>
    <row r="619" spans="2:9">
      <c r="B619" s="75">
        <v>520462</v>
      </c>
      <c r="C619" s="75">
        <v>0.05</v>
      </c>
      <c r="D619" s="75">
        <v>1</v>
      </c>
      <c r="E619" s="75">
        <v>1</v>
      </c>
      <c r="F619" s="75">
        <v>1</v>
      </c>
      <c r="G619" s="75">
        <v>1</v>
      </c>
      <c r="H619" s="75">
        <v>0.483912338188231</v>
      </c>
      <c r="I619" s="75">
        <v>1.96e-5</v>
      </c>
    </row>
    <row r="620" spans="2:9">
      <c r="B620" s="75">
        <v>520463</v>
      </c>
      <c r="C620" s="75">
        <v>0.05</v>
      </c>
      <c r="D620" s="75">
        <v>5.612721395</v>
      </c>
      <c r="E620" s="75">
        <v>9.53e-7</v>
      </c>
      <c r="F620" s="75">
        <v>2.74990603</v>
      </c>
      <c r="G620" s="75">
        <v>2.81e-5</v>
      </c>
      <c r="H620" s="75">
        <v>1</v>
      </c>
      <c r="I620" s="75">
        <v>1</v>
      </c>
    </row>
    <row r="621" spans="2:9">
      <c r="B621" s="75">
        <v>520774</v>
      </c>
      <c r="C621" s="75">
        <v>0.05</v>
      </c>
      <c r="D621" s="75">
        <v>1</v>
      </c>
      <c r="E621" s="75">
        <v>1</v>
      </c>
      <c r="F621" s="75">
        <v>1</v>
      </c>
      <c r="G621" s="75">
        <v>1</v>
      </c>
      <c r="H621" s="75">
        <v>0.009242000650261</v>
      </c>
      <c r="I621" s="75">
        <v>0.000285362</v>
      </c>
    </row>
    <row r="622" spans="2:9">
      <c r="B622" s="75">
        <v>520925</v>
      </c>
      <c r="C622" s="75">
        <v>0.05</v>
      </c>
      <c r="D622" s="75">
        <v>11.01635205</v>
      </c>
      <c r="E622" s="75">
        <v>0.000232576</v>
      </c>
      <c r="F622" s="75">
        <v>1</v>
      </c>
      <c r="G622" s="75">
        <v>1</v>
      </c>
      <c r="H622" s="75">
        <v>0.11201433014918</v>
      </c>
      <c r="I622" s="75">
        <v>0.00033932</v>
      </c>
    </row>
    <row r="623" spans="2:9">
      <c r="B623" s="75">
        <v>520936</v>
      </c>
      <c r="C623" s="75">
        <v>0.05</v>
      </c>
      <c r="D623" s="75">
        <v>8.157503739</v>
      </c>
      <c r="E623" s="75">
        <v>5.51e-8</v>
      </c>
      <c r="F623" s="75">
        <v>3.210322267</v>
      </c>
      <c r="G623" s="75">
        <v>0.000836296</v>
      </c>
      <c r="H623" s="75">
        <v>1</v>
      </c>
      <c r="I623" s="75">
        <v>1</v>
      </c>
    </row>
    <row r="624" spans="2:9">
      <c r="B624" s="75">
        <v>521261</v>
      </c>
      <c r="C624" s="75">
        <v>0.05</v>
      </c>
      <c r="D624" s="75">
        <v>1</v>
      </c>
      <c r="E624" s="75">
        <v>1</v>
      </c>
      <c r="F624" s="75">
        <v>1</v>
      </c>
      <c r="G624" s="75">
        <v>1</v>
      </c>
      <c r="H624" s="75">
        <v>251.118131133333</v>
      </c>
      <c r="I624" s="75">
        <v>0.000448456</v>
      </c>
    </row>
    <row r="625" spans="2:9">
      <c r="B625" s="75">
        <v>521378</v>
      </c>
      <c r="C625" s="75">
        <v>0.05</v>
      </c>
      <c r="D625" s="75">
        <v>4.293777183</v>
      </c>
      <c r="E625" s="75">
        <v>4.26e-6</v>
      </c>
      <c r="F625" s="75">
        <v>2.730921924</v>
      </c>
      <c r="G625" s="75">
        <v>1.1e-6</v>
      </c>
      <c r="H625" s="75">
        <v>1</v>
      </c>
      <c r="I625" s="75">
        <v>1</v>
      </c>
    </row>
    <row r="626" spans="2:9">
      <c r="B626" s="75">
        <v>521554</v>
      </c>
      <c r="C626" s="75">
        <v>0.05</v>
      </c>
      <c r="D626" s="75">
        <v>0.216300072</v>
      </c>
      <c r="E626" s="75">
        <v>6.21e-5</v>
      </c>
      <c r="F626" s="75">
        <v>1</v>
      </c>
      <c r="G626" s="75">
        <v>1</v>
      </c>
      <c r="H626" s="75">
        <v>3.18927540064746</v>
      </c>
      <c r="I626" s="75">
        <v>0.000104758</v>
      </c>
    </row>
    <row r="627" spans="2:9">
      <c r="B627" s="75">
        <v>521728</v>
      </c>
      <c r="C627" s="75">
        <v>0.05</v>
      </c>
      <c r="D627" s="75">
        <v>512.113169666667</v>
      </c>
      <c r="E627" s="75">
        <v>9.48e-13</v>
      </c>
      <c r="F627" s="75">
        <v>1</v>
      </c>
      <c r="G627" s="75">
        <v>1</v>
      </c>
      <c r="H627" s="75">
        <v>1</v>
      </c>
      <c r="I627" s="75">
        <v>1</v>
      </c>
    </row>
    <row r="628" spans="2:9">
      <c r="B628" s="75">
        <v>521834</v>
      </c>
      <c r="C628" s="75">
        <v>0.05</v>
      </c>
      <c r="D628" s="75">
        <v>0.00694696893436092</v>
      </c>
      <c r="E628" s="75">
        <v>1.79e-5</v>
      </c>
      <c r="F628" s="75">
        <v>1</v>
      </c>
      <c r="G628" s="75">
        <v>1</v>
      </c>
      <c r="H628" s="75">
        <v>1</v>
      </c>
      <c r="I628" s="75">
        <v>1</v>
      </c>
    </row>
    <row r="629" spans="2:9">
      <c r="B629" s="75">
        <v>522002</v>
      </c>
      <c r="C629" s="75">
        <v>0.05</v>
      </c>
      <c r="D629" s="75">
        <v>0.183918467</v>
      </c>
      <c r="E629" s="75">
        <v>0.000219824</v>
      </c>
      <c r="F629" s="75">
        <v>1</v>
      </c>
      <c r="G629" s="75">
        <v>1</v>
      </c>
      <c r="H629" s="75">
        <v>1</v>
      </c>
      <c r="I629" s="75">
        <v>1</v>
      </c>
    </row>
    <row r="630" spans="2:9">
      <c r="B630" s="75">
        <v>522018</v>
      </c>
      <c r="C630" s="75">
        <v>0.05</v>
      </c>
      <c r="D630" s="75">
        <v>7.580870941</v>
      </c>
      <c r="E630" s="75">
        <v>1.03e-6</v>
      </c>
      <c r="F630" s="75">
        <v>3.122660521</v>
      </c>
      <c r="G630" s="75">
        <v>0.000544475</v>
      </c>
      <c r="H630" s="75">
        <v>1</v>
      </c>
      <c r="I630" s="75">
        <v>1</v>
      </c>
    </row>
    <row r="631" spans="2:9">
      <c r="B631" s="75">
        <v>522155</v>
      </c>
      <c r="C631" s="75">
        <v>0.05</v>
      </c>
      <c r="D631" s="75">
        <v>0.3087203</v>
      </c>
      <c r="E631" s="75">
        <v>0.000202218</v>
      </c>
      <c r="F631" s="75">
        <v>0.413896078</v>
      </c>
      <c r="G631" s="75">
        <v>0.000419531</v>
      </c>
      <c r="H631" s="75">
        <v>1</v>
      </c>
      <c r="I631" s="75">
        <v>1</v>
      </c>
    </row>
    <row r="632" spans="2:9">
      <c r="B632" s="75">
        <v>522184</v>
      </c>
      <c r="C632" s="75">
        <v>0.05</v>
      </c>
      <c r="D632" s="75">
        <v>1</v>
      </c>
      <c r="E632" s="75">
        <v>1</v>
      </c>
      <c r="F632" s="75">
        <v>1</v>
      </c>
      <c r="G632" s="75">
        <v>1</v>
      </c>
      <c r="H632" s="75">
        <v>0.227926707428459</v>
      </c>
      <c r="I632" s="75">
        <v>0.000161027</v>
      </c>
    </row>
    <row r="633" spans="2:9">
      <c r="B633" s="75">
        <v>522188</v>
      </c>
      <c r="C633" s="75">
        <v>0.05</v>
      </c>
      <c r="D633" s="75">
        <v>159.7201236</v>
      </c>
      <c r="E633" s="75">
        <v>2.07e-7</v>
      </c>
      <c r="F633" s="75">
        <v>1</v>
      </c>
      <c r="G633" s="75">
        <v>1</v>
      </c>
      <c r="H633" s="75">
        <v>1</v>
      </c>
      <c r="I633" s="75">
        <v>1</v>
      </c>
    </row>
    <row r="634" spans="2:9">
      <c r="B634" s="75">
        <v>522311</v>
      </c>
      <c r="C634" s="75">
        <v>0.05</v>
      </c>
      <c r="D634" s="75">
        <v>0.168454557</v>
      </c>
      <c r="E634" s="75">
        <v>0.000763094</v>
      </c>
      <c r="F634" s="75">
        <v>1</v>
      </c>
      <c r="G634" s="75">
        <v>1</v>
      </c>
      <c r="H634" s="75">
        <v>1</v>
      </c>
      <c r="I634" s="75">
        <v>1</v>
      </c>
    </row>
    <row r="635" spans="2:9">
      <c r="B635" s="75">
        <v>522462</v>
      </c>
      <c r="C635" s="75">
        <v>0.05</v>
      </c>
      <c r="D635" s="75">
        <v>5.686313313</v>
      </c>
      <c r="E635" s="75">
        <v>2.42e-7</v>
      </c>
      <c r="F635" s="75">
        <v>2.271738162</v>
      </c>
      <c r="G635" s="75">
        <v>6.82e-5</v>
      </c>
      <c r="H635" s="75">
        <v>0.41019548844318</v>
      </c>
      <c r="I635" s="75">
        <v>6.14e-7</v>
      </c>
    </row>
    <row r="636" spans="2:9">
      <c r="B636" s="75">
        <v>522721</v>
      </c>
      <c r="C636" s="75">
        <v>0.05</v>
      </c>
      <c r="D636" s="75">
        <v>0.00612785117938863</v>
      </c>
      <c r="E636" s="75">
        <v>4.89e-6</v>
      </c>
      <c r="F636" s="75">
        <v>1</v>
      </c>
      <c r="G636" s="75">
        <v>1</v>
      </c>
      <c r="H636" s="75">
        <v>1</v>
      </c>
      <c r="I636" s="75">
        <v>1</v>
      </c>
    </row>
    <row r="637" spans="2:9">
      <c r="B637" s="75">
        <v>522795</v>
      </c>
      <c r="C637" s="75">
        <v>0.05</v>
      </c>
      <c r="D637" s="75">
        <v>0.273600142</v>
      </c>
      <c r="E637" s="75">
        <v>0.000430071</v>
      </c>
      <c r="F637" s="75">
        <v>0.278317845</v>
      </c>
      <c r="G637" s="75">
        <v>0.00010316</v>
      </c>
      <c r="H637" s="75">
        <v>1</v>
      </c>
      <c r="I637" s="75">
        <v>1</v>
      </c>
    </row>
    <row r="638" spans="2:9">
      <c r="B638" s="75">
        <v>522928</v>
      </c>
      <c r="C638" s="75">
        <v>0.05</v>
      </c>
      <c r="D638" s="75">
        <v>0.00350774346518424</v>
      </c>
      <c r="E638" s="75">
        <v>6.65e-8</v>
      </c>
      <c r="F638" s="75">
        <v>1</v>
      </c>
      <c r="G638" s="75">
        <v>1</v>
      </c>
      <c r="H638" s="75">
        <v>1</v>
      </c>
      <c r="I638" s="75">
        <v>1</v>
      </c>
    </row>
    <row r="639" spans="2:9">
      <c r="B639" s="75">
        <v>523107</v>
      </c>
      <c r="C639" s="75">
        <v>0.05</v>
      </c>
      <c r="D639" s="75">
        <v>5.534215102</v>
      </c>
      <c r="E639" s="75">
        <v>0.000121077</v>
      </c>
      <c r="F639" s="75">
        <v>1</v>
      </c>
      <c r="G639" s="75">
        <v>1</v>
      </c>
      <c r="H639" s="75">
        <v>1</v>
      </c>
      <c r="I639" s="75">
        <v>1</v>
      </c>
    </row>
    <row r="640" spans="2:9">
      <c r="B640" s="75">
        <v>523441</v>
      </c>
      <c r="C640" s="75">
        <v>0.05</v>
      </c>
      <c r="D640" s="75">
        <v>1</v>
      </c>
      <c r="E640" s="75">
        <v>1</v>
      </c>
      <c r="F640" s="75">
        <v>1</v>
      </c>
      <c r="G640" s="75">
        <v>1</v>
      </c>
      <c r="H640" s="75">
        <v>0.00191664740648984</v>
      </c>
      <c r="I640" s="75">
        <v>0.000315729</v>
      </c>
    </row>
    <row r="641" spans="2:9">
      <c r="B641" s="75">
        <v>523694</v>
      </c>
      <c r="C641" s="75">
        <v>0.05</v>
      </c>
      <c r="D641" s="75">
        <v>5.505630276</v>
      </c>
      <c r="E641" s="75">
        <v>5.11e-7</v>
      </c>
      <c r="F641" s="75">
        <v>1</v>
      </c>
      <c r="G641" s="75">
        <v>1</v>
      </c>
      <c r="H641" s="75">
        <v>0.359747410795087</v>
      </c>
      <c r="I641" s="75">
        <v>6.96e-5</v>
      </c>
    </row>
    <row r="642" spans="2:9">
      <c r="B642" s="75">
        <v>523797</v>
      </c>
      <c r="C642" s="75">
        <v>0.05</v>
      </c>
      <c r="D642" s="75">
        <v>3.311526339</v>
      </c>
      <c r="E642" s="75">
        <v>0.000516076</v>
      </c>
      <c r="F642" s="75">
        <v>1</v>
      </c>
      <c r="G642" s="75">
        <v>1</v>
      </c>
      <c r="H642" s="75">
        <v>1</v>
      </c>
      <c r="I642" s="75">
        <v>1</v>
      </c>
    </row>
    <row r="643" spans="2:9">
      <c r="B643" s="75">
        <v>523898</v>
      </c>
      <c r="C643" s="75">
        <v>0.05</v>
      </c>
      <c r="D643" s="75">
        <v>1</v>
      </c>
      <c r="E643" s="75">
        <v>1</v>
      </c>
      <c r="F643" s="75">
        <v>1</v>
      </c>
      <c r="G643" s="75">
        <v>1</v>
      </c>
      <c r="H643" s="75">
        <v>0.00656961761097246</v>
      </c>
      <c r="I643" s="75">
        <v>1.16e-5</v>
      </c>
    </row>
    <row r="644" spans="2:9">
      <c r="B644" s="75">
        <v>524184</v>
      </c>
      <c r="C644" s="75">
        <v>0.05</v>
      </c>
      <c r="D644" s="75">
        <v>0.00286311805090292</v>
      </c>
      <c r="E644" s="75">
        <v>4.98e-11</v>
      </c>
      <c r="F644" s="75">
        <v>1</v>
      </c>
      <c r="G644" s="75">
        <v>1</v>
      </c>
      <c r="H644" s="75">
        <v>1</v>
      </c>
      <c r="I644" s="75">
        <v>1</v>
      </c>
    </row>
    <row r="645" spans="2:9">
      <c r="B645" s="75">
        <v>524184</v>
      </c>
      <c r="C645" s="75">
        <v>0.05</v>
      </c>
      <c r="D645" s="75">
        <v>8.114287733</v>
      </c>
      <c r="E645" s="75">
        <v>0.000138765</v>
      </c>
      <c r="F645" s="75">
        <v>1</v>
      </c>
      <c r="G645" s="75">
        <v>1</v>
      </c>
      <c r="H645" s="75">
        <v>1</v>
      </c>
      <c r="I645" s="75">
        <v>1</v>
      </c>
    </row>
    <row r="646" spans="2:9">
      <c r="B646" s="75">
        <v>524255</v>
      </c>
      <c r="C646" s="75">
        <v>0.05</v>
      </c>
      <c r="D646" s="75">
        <v>0.277500659</v>
      </c>
      <c r="E646" s="75">
        <v>0.0003588</v>
      </c>
      <c r="F646" s="75">
        <v>0.279215532</v>
      </c>
      <c r="G646" s="75">
        <v>0.000143161</v>
      </c>
      <c r="H646" s="75">
        <v>1</v>
      </c>
      <c r="I646" s="75">
        <v>1</v>
      </c>
    </row>
    <row r="647" spans="2:9">
      <c r="B647" s="75">
        <v>524530</v>
      </c>
      <c r="C647" s="75">
        <v>0.05</v>
      </c>
      <c r="D647" s="75">
        <v>0.261114137</v>
      </c>
      <c r="E647" s="75">
        <v>0.000100352</v>
      </c>
      <c r="F647" s="75">
        <v>1</v>
      </c>
      <c r="G647" s="75">
        <v>1</v>
      </c>
      <c r="H647" s="75">
        <v>1</v>
      </c>
      <c r="I647" s="75">
        <v>1</v>
      </c>
    </row>
    <row r="648" spans="2:9">
      <c r="B648" s="75">
        <v>524806</v>
      </c>
      <c r="C648" s="75">
        <v>0.05</v>
      </c>
      <c r="D648" s="75">
        <v>5.270056018</v>
      </c>
      <c r="E648" s="75">
        <v>0.00038882</v>
      </c>
      <c r="F648" s="75">
        <v>1</v>
      </c>
      <c r="G648" s="75">
        <v>1</v>
      </c>
      <c r="H648" s="75">
        <v>1</v>
      </c>
      <c r="I648" s="75">
        <v>1</v>
      </c>
    </row>
    <row r="649" spans="2:9">
      <c r="B649" s="75">
        <v>525011</v>
      </c>
      <c r="C649" s="75">
        <v>0.05</v>
      </c>
      <c r="D649" s="75">
        <v>0.00934513404963063</v>
      </c>
      <c r="E649" s="75">
        <v>0.000266366</v>
      </c>
      <c r="F649" s="75">
        <v>1</v>
      </c>
      <c r="G649" s="75">
        <v>1</v>
      </c>
      <c r="H649" s="75">
        <v>1</v>
      </c>
      <c r="I649" s="75">
        <v>1</v>
      </c>
    </row>
    <row r="650" spans="2:9">
      <c r="B650" s="75">
        <v>525059</v>
      </c>
      <c r="C650" s="75">
        <v>0.05</v>
      </c>
      <c r="D650" s="75">
        <v>15.89451483</v>
      </c>
      <c r="E650" s="75">
        <v>0.000359584</v>
      </c>
      <c r="F650" s="75">
        <v>1</v>
      </c>
      <c r="G650" s="75">
        <v>1</v>
      </c>
      <c r="H650" s="75">
        <v>1</v>
      </c>
      <c r="I650" s="75">
        <v>1</v>
      </c>
    </row>
    <row r="651" spans="2:9">
      <c r="B651" s="75">
        <v>525080</v>
      </c>
      <c r="C651" s="75">
        <v>0.05</v>
      </c>
      <c r="D651" s="75">
        <v>1</v>
      </c>
      <c r="E651" s="75">
        <v>1</v>
      </c>
      <c r="F651" s="75">
        <v>127.940673533333</v>
      </c>
      <c r="G651" s="75">
        <v>0.000943998</v>
      </c>
      <c r="H651" s="75">
        <v>1</v>
      </c>
      <c r="I651" s="75">
        <v>1</v>
      </c>
    </row>
    <row r="652" spans="2:9">
      <c r="B652" s="75">
        <v>525093</v>
      </c>
      <c r="C652" s="75">
        <v>0.05</v>
      </c>
      <c r="D652" s="75">
        <v>0.00927446241891698</v>
      </c>
      <c r="E652" s="75">
        <v>0.000234126</v>
      </c>
      <c r="F652" s="75">
        <v>1</v>
      </c>
      <c r="G652" s="75">
        <v>1</v>
      </c>
      <c r="H652" s="75">
        <v>1</v>
      </c>
      <c r="I652" s="75">
        <v>1</v>
      </c>
    </row>
    <row r="653" spans="2:9">
      <c r="B653" s="75">
        <v>525093</v>
      </c>
      <c r="C653" s="75">
        <v>0.05</v>
      </c>
      <c r="D653" s="75">
        <v>1</v>
      </c>
      <c r="E653" s="75">
        <v>1</v>
      </c>
      <c r="F653" s="75">
        <v>1</v>
      </c>
      <c r="G653" s="75">
        <v>1</v>
      </c>
      <c r="H653" s="75">
        <v>0.00737463706952768</v>
      </c>
      <c r="I653" s="75">
        <v>0.000791128</v>
      </c>
    </row>
    <row r="654" spans="2:9">
      <c r="B654" s="75">
        <v>525364</v>
      </c>
      <c r="C654" s="75">
        <v>0.05</v>
      </c>
      <c r="D654" s="75">
        <v>79.16769735</v>
      </c>
      <c r="E654" s="75">
        <v>1.95e-10</v>
      </c>
      <c r="F654" s="75">
        <v>7.526368504</v>
      </c>
      <c r="G654" s="75">
        <v>4.47e-5</v>
      </c>
      <c r="H654" s="75">
        <v>0.0974292406304969</v>
      </c>
      <c r="I654" s="75">
        <v>0.00080129</v>
      </c>
    </row>
    <row r="655" spans="2:9">
      <c r="B655" s="75">
        <v>525727</v>
      </c>
      <c r="C655" s="75">
        <v>0.05</v>
      </c>
      <c r="D655" s="75">
        <v>0.00921797585167911</v>
      </c>
      <c r="E655" s="75">
        <v>0.000237366</v>
      </c>
      <c r="F655" s="75">
        <v>1</v>
      </c>
      <c r="G655" s="75">
        <v>1</v>
      </c>
      <c r="H655" s="75">
        <v>1</v>
      </c>
      <c r="I655" s="75">
        <v>1</v>
      </c>
    </row>
    <row r="656" spans="2:9">
      <c r="B656" s="75">
        <v>525772</v>
      </c>
      <c r="C656" s="75">
        <v>0.05</v>
      </c>
      <c r="D656" s="75">
        <v>0.152288551</v>
      </c>
      <c r="E656" s="75">
        <v>0.000211831</v>
      </c>
      <c r="F656" s="75">
        <v>0.157412877</v>
      </c>
      <c r="G656" s="75">
        <v>0.000626367</v>
      </c>
      <c r="H656" s="75">
        <v>1</v>
      </c>
      <c r="I656" s="75">
        <v>1</v>
      </c>
    </row>
    <row r="657" spans="2:9">
      <c r="B657" s="75">
        <v>525906</v>
      </c>
      <c r="C657" s="75">
        <v>0.05</v>
      </c>
      <c r="D657" s="75">
        <v>0.134078379</v>
      </c>
      <c r="E657" s="75">
        <v>1.11e-6</v>
      </c>
      <c r="F657" s="75">
        <v>0.191223698</v>
      </c>
      <c r="G657" s="75">
        <v>0.000393759</v>
      </c>
      <c r="H657" s="75">
        <v>1</v>
      </c>
      <c r="I657" s="75">
        <v>1</v>
      </c>
    </row>
    <row r="658" spans="2:9">
      <c r="B658" s="75">
        <v>525906</v>
      </c>
      <c r="C658" s="75">
        <v>0.05</v>
      </c>
      <c r="D658" s="75">
        <v>71.4411739666667</v>
      </c>
      <c r="E658" s="75">
        <v>0.000705702</v>
      </c>
      <c r="F658" s="75">
        <v>1</v>
      </c>
      <c r="G658" s="75">
        <v>1</v>
      </c>
      <c r="H658" s="75">
        <v>1</v>
      </c>
      <c r="I658" s="75">
        <v>1</v>
      </c>
    </row>
    <row r="659" spans="2:9">
      <c r="B659" s="75">
        <v>526135</v>
      </c>
      <c r="C659" s="75">
        <v>0.05</v>
      </c>
      <c r="D659" s="75">
        <v>0.0111185714419412</v>
      </c>
      <c r="E659" s="75">
        <v>0.000961799</v>
      </c>
      <c r="F659" s="75">
        <v>1</v>
      </c>
      <c r="G659" s="75">
        <v>1</v>
      </c>
      <c r="H659" s="75">
        <v>1</v>
      </c>
      <c r="I659" s="75">
        <v>1</v>
      </c>
    </row>
    <row r="660" spans="2:9">
      <c r="B660" s="75">
        <v>526377</v>
      </c>
      <c r="C660" s="75">
        <v>0.05</v>
      </c>
      <c r="D660" s="75">
        <v>1</v>
      </c>
      <c r="E660" s="75">
        <v>1</v>
      </c>
      <c r="F660" s="75">
        <v>120.068216133333</v>
      </c>
      <c r="G660" s="75">
        <v>0.000929583</v>
      </c>
      <c r="H660" s="75">
        <v>1</v>
      </c>
      <c r="I660" s="75">
        <v>1</v>
      </c>
    </row>
    <row r="661" spans="2:9">
      <c r="B661" s="75">
        <v>526516</v>
      </c>
      <c r="C661" s="75">
        <v>0.05</v>
      </c>
      <c r="D661" s="75">
        <v>1</v>
      </c>
      <c r="E661" s="75">
        <v>1</v>
      </c>
      <c r="F661" s="75">
        <v>164.301899266667</v>
      </c>
      <c r="G661" s="75">
        <v>1.77e-6</v>
      </c>
      <c r="H661" s="75">
        <v>1</v>
      </c>
      <c r="I661" s="75">
        <v>1</v>
      </c>
    </row>
    <row r="662" spans="2:9">
      <c r="B662" s="75">
        <v>526639</v>
      </c>
      <c r="C662" s="75">
        <v>0.05</v>
      </c>
      <c r="D662" s="75">
        <v>26.36727312</v>
      </c>
      <c r="E662" s="75">
        <v>2.17e-7</v>
      </c>
      <c r="F662" s="75">
        <v>1</v>
      </c>
      <c r="G662" s="75">
        <v>1</v>
      </c>
      <c r="H662" s="75">
        <v>0.17535223062624</v>
      </c>
      <c r="I662" s="75">
        <v>2.52e-5</v>
      </c>
    </row>
    <row r="663" spans="2:9">
      <c r="B663" s="75">
        <v>526766</v>
      </c>
      <c r="C663" s="75">
        <v>0.05</v>
      </c>
      <c r="D663" s="75">
        <v>76.285065</v>
      </c>
      <c r="E663" s="75">
        <v>2.19e-29</v>
      </c>
      <c r="F663" s="75">
        <v>2.685521578</v>
      </c>
      <c r="G663" s="75">
        <v>2.94e-7</v>
      </c>
      <c r="H663" s="75">
        <v>0.0359969234135098</v>
      </c>
      <c r="I663" s="75">
        <v>8.91e-9</v>
      </c>
    </row>
    <row r="664" spans="2:9">
      <c r="B664" s="75">
        <v>526873</v>
      </c>
      <c r="C664" s="75">
        <v>0.05</v>
      </c>
      <c r="D664" s="75">
        <v>0.234635931</v>
      </c>
      <c r="E664" s="75">
        <v>0.000234061</v>
      </c>
      <c r="F664" s="75">
        <v>0.268269439</v>
      </c>
      <c r="G664" s="75">
        <v>0.000521456</v>
      </c>
      <c r="H664" s="75">
        <v>1</v>
      </c>
      <c r="I664" s="75">
        <v>1</v>
      </c>
    </row>
    <row r="665" spans="2:9">
      <c r="B665" s="75">
        <v>526873</v>
      </c>
      <c r="C665" s="75">
        <v>0.05</v>
      </c>
      <c r="D665" s="75">
        <v>0.217693465</v>
      </c>
      <c r="E665" s="75">
        <v>0.000301971</v>
      </c>
      <c r="F665" s="75">
        <v>1</v>
      </c>
      <c r="G665" s="75">
        <v>1</v>
      </c>
      <c r="H665" s="75">
        <v>1</v>
      </c>
      <c r="I665" s="75">
        <v>1</v>
      </c>
    </row>
    <row r="666" spans="2:9">
      <c r="B666" s="75">
        <v>526887</v>
      </c>
      <c r="C666" s="75">
        <v>0.05</v>
      </c>
      <c r="D666" s="75">
        <v>0.00835282762416837</v>
      </c>
      <c r="E666" s="75">
        <v>0.000100639</v>
      </c>
      <c r="F666" s="75">
        <v>1</v>
      </c>
      <c r="G666" s="75">
        <v>1</v>
      </c>
      <c r="H666" s="75">
        <v>1</v>
      </c>
      <c r="I666" s="75">
        <v>1</v>
      </c>
    </row>
    <row r="667" spans="2:9">
      <c r="B667" s="75">
        <v>526890</v>
      </c>
      <c r="C667" s="75">
        <v>0.05</v>
      </c>
      <c r="D667" s="75">
        <v>135.2966643</v>
      </c>
      <c r="E667" s="75">
        <v>1.53e-14</v>
      </c>
      <c r="F667" s="75">
        <v>1</v>
      </c>
      <c r="G667" s="75">
        <v>1</v>
      </c>
      <c r="H667" s="75">
        <v>0.0187235101545365</v>
      </c>
      <c r="I667" s="75">
        <v>5.07e-7</v>
      </c>
    </row>
    <row r="668" spans="2:9">
      <c r="B668" s="75">
        <v>527048</v>
      </c>
      <c r="C668" s="75">
        <v>0.05</v>
      </c>
      <c r="D668" s="75">
        <v>44.84709731</v>
      </c>
      <c r="E668" s="75">
        <v>1.53e-13</v>
      </c>
      <c r="F668" s="75">
        <v>1</v>
      </c>
      <c r="G668" s="75">
        <v>1</v>
      </c>
      <c r="H668" s="75">
        <v>1</v>
      </c>
      <c r="I668" s="75">
        <v>1</v>
      </c>
    </row>
    <row r="669" spans="2:9">
      <c r="B669" s="75">
        <v>527153</v>
      </c>
      <c r="C669" s="75">
        <v>0.05</v>
      </c>
      <c r="D669" s="75">
        <v>1</v>
      </c>
      <c r="E669" s="75">
        <v>1</v>
      </c>
      <c r="F669" s="75">
        <v>192.0911335</v>
      </c>
      <c r="G669" s="75">
        <v>0.000403268</v>
      </c>
      <c r="H669" s="75">
        <v>1</v>
      </c>
      <c r="I669" s="75">
        <v>1</v>
      </c>
    </row>
    <row r="670" spans="2:9">
      <c r="B670" s="75">
        <v>527165</v>
      </c>
      <c r="C670" s="75">
        <v>0.05</v>
      </c>
      <c r="D670" s="75">
        <v>0.297502797</v>
      </c>
      <c r="E670" s="75">
        <v>0.000585907</v>
      </c>
      <c r="F670" s="75">
        <v>0.317505926</v>
      </c>
      <c r="G670" s="75">
        <v>9.35e-5</v>
      </c>
      <c r="H670" s="75">
        <v>1</v>
      </c>
      <c r="I670" s="75">
        <v>1</v>
      </c>
    </row>
    <row r="671" spans="2:9">
      <c r="B671" s="75">
        <v>527379</v>
      </c>
      <c r="C671" s="75">
        <v>0.05</v>
      </c>
      <c r="D671" s="75">
        <v>0.00486054798546098</v>
      </c>
      <c r="E671" s="75">
        <v>2.59e-7</v>
      </c>
      <c r="F671" s="75">
        <v>1</v>
      </c>
      <c r="G671" s="75">
        <v>1</v>
      </c>
      <c r="H671" s="75">
        <v>1</v>
      </c>
      <c r="I671" s="75">
        <v>1</v>
      </c>
    </row>
    <row r="672" spans="2:9">
      <c r="B672" s="75">
        <v>527410</v>
      </c>
      <c r="C672" s="75">
        <v>0.05</v>
      </c>
      <c r="D672" s="75">
        <v>0.269666298</v>
      </c>
      <c r="E672" s="75">
        <v>0.000140039</v>
      </c>
      <c r="F672" s="75">
        <v>1</v>
      </c>
      <c r="G672" s="75">
        <v>1</v>
      </c>
      <c r="H672" s="75">
        <v>1</v>
      </c>
      <c r="I672" s="75">
        <v>1</v>
      </c>
    </row>
    <row r="673" spans="2:9">
      <c r="B673" s="75">
        <v>527470</v>
      </c>
      <c r="C673" s="75">
        <v>0.05</v>
      </c>
      <c r="D673" s="75">
        <v>4.338970131</v>
      </c>
      <c r="E673" s="75">
        <v>1.06e-5</v>
      </c>
      <c r="F673" s="75">
        <v>2.202279702</v>
      </c>
      <c r="G673" s="75">
        <v>0.000862028</v>
      </c>
      <c r="H673" s="75">
        <v>1</v>
      </c>
      <c r="I673" s="75">
        <v>1</v>
      </c>
    </row>
    <row r="674" spans="2:9">
      <c r="B674" s="75">
        <v>527740</v>
      </c>
      <c r="C674" s="75">
        <v>0.05</v>
      </c>
      <c r="D674" s="75">
        <v>1</v>
      </c>
      <c r="E674" s="75">
        <v>1</v>
      </c>
      <c r="F674" s="75">
        <v>0.00438363323405087</v>
      </c>
      <c r="G674" s="75">
        <v>2.64e-7</v>
      </c>
      <c r="H674" s="75">
        <v>1</v>
      </c>
      <c r="I674" s="75">
        <v>1</v>
      </c>
    </row>
    <row r="675" spans="2:9">
      <c r="B675" s="75">
        <v>527740</v>
      </c>
      <c r="C675" s="75">
        <v>0.05</v>
      </c>
      <c r="D675" s="75">
        <v>1</v>
      </c>
      <c r="E675" s="75">
        <v>1</v>
      </c>
      <c r="F675" s="75">
        <v>141.599265</v>
      </c>
      <c r="G675" s="75">
        <v>6.53e-6</v>
      </c>
      <c r="H675" s="75">
        <v>226.379487133333</v>
      </c>
      <c r="I675" s="75">
        <v>0.000571776</v>
      </c>
    </row>
    <row r="676" spans="2:9">
      <c r="B676" s="75">
        <v>527790</v>
      </c>
      <c r="C676" s="75">
        <v>0.05</v>
      </c>
      <c r="D676" s="75">
        <v>0.00453601451712255</v>
      </c>
      <c r="E676" s="75">
        <v>9.88e-8</v>
      </c>
      <c r="F676" s="75">
        <v>1</v>
      </c>
      <c r="G676" s="75">
        <v>1</v>
      </c>
      <c r="H676" s="75">
        <v>1</v>
      </c>
      <c r="I676" s="75">
        <v>1</v>
      </c>
    </row>
    <row r="677" spans="2:9">
      <c r="B677" s="75">
        <v>527885</v>
      </c>
      <c r="C677" s="75">
        <v>0.05</v>
      </c>
      <c r="D677" s="75">
        <v>4.409968896</v>
      </c>
      <c r="E677" s="75">
        <v>2.94e-5</v>
      </c>
      <c r="F677" s="75">
        <v>2.344298753</v>
      </c>
      <c r="G677" s="75">
        <v>0.000708231</v>
      </c>
      <c r="H677" s="75">
        <v>1</v>
      </c>
      <c r="I677" s="75">
        <v>1</v>
      </c>
    </row>
    <row r="678" spans="2:9">
      <c r="B678" s="75">
        <v>527964</v>
      </c>
      <c r="C678" s="75">
        <v>0.05</v>
      </c>
      <c r="D678" s="75">
        <v>166.989552566667</v>
      </c>
      <c r="E678" s="75">
        <v>0.00015718</v>
      </c>
      <c r="F678" s="75">
        <v>1</v>
      </c>
      <c r="G678" s="75">
        <v>1</v>
      </c>
      <c r="H678" s="75">
        <v>1</v>
      </c>
      <c r="I678" s="75">
        <v>1</v>
      </c>
    </row>
    <row r="679" spans="2:9">
      <c r="B679" s="75">
        <v>528153</v>
      </c>
      <c r="C679" s="75">
        <v>0.05</v>
      </c>
      <c r="D679" s="75">
        <v>0.00460982555015965</v>
      </c>
      <c r="E679" s="75">
        <v>1.32e-7</v>
      </c>
      <c r="F679" s="75">
        <v>0.00670328956336026</v>
      </c>
      <c r="G679" s="75">
        <v>0.000141647</v>
      </c>
      <c r="H679" s="75">
        <v>1</v>
      </c>
      <c r="I679" s="75">
        <v>1</v>
      </c>
    </row>
    <row r="680" spans="2:9">
      <c r="B680" s="75">
        <v>528379</v>
      </c>
      <c r="C680" s="75">
        <v>0.05</v>
      </c>
      <c r="D680" s="75">
        <v>29.89019671</v>
      </c>
      <c r="E680" s="75">
        <v>5.97e-17</v>
      </c>
      <c r="F680" s="75">
        <v>3.389491745</v>
      </c>
      <c r="G680" s="75">
        <v>2.02e-6</v>
      </c>
      <c r="H680" s="75">
        <v>1</v>
      </c>
      <c r="I680" s="75">
        <v>1</v>
      </c>
    </row>
    <row r="681" spans="2:9">
      <c r="B681" s="75">
        <v>528530</v>
      </c>
      <c r="C681" s="75">
        <v>0.05</v>
      </c>
      <c r="D681" s="75">
        <v>5.118971105</v>
      </c>
      <c r="E681" s="75">
        <v>0.000770319</v>
      </c>
      <c r="F681" s="75">
        <v>1</v>
      </c>
      <c r="G681" s="75">
        <v>1</v>
      </c>
      <c r="H681" s="75">
        <v>0.234950932117814</v>
      </c>
      <c r="I681" s="75">
        <v>8.57e-7</v>
      </c>
    </row>
    <row r="682" spans="2:9">
      <c r="B682" s="75">
        <v>528871</v>
      </c>
      <c r="C682" s="75">
        <v>0.05</v>
      </c>
      <c r="D682" s="75">
        <v>0.06470346</v>
      </c>
      <c r="E682" s="75">
        <v>0.000204934</v>
      </c>
      <c r="F682" s="75">
        <v>1</v>
      </c>
      <c r="G682" s="75">
        <v>1</v>
      </c>
      <c r="H682" s="75">
        <v>1</v>
      </c>
      <c r="I682" s="75">
        <v>1</v>
      </c>
    </row>
    <row r="683" spans="2:9">
      <c r="B683" s="75">
        <v>528986</v>
      </c>
      <c r="C683" s="75">
        <v>0.05</v>
      </c>
      <c r="D683" s="75">
        <v>0.00552416480108639</v>
      </c>
      <c r="E683" s="75">
        <v>1.38e-6</v>
      </c>
      <c r="F683" s="75">
        <v>1</v>
      </c>
      <c r="G683" s="75">
        <v>1</v>
      </c>
      <c r="H683" s="75">
        <v>1</v>
      </c>
      <c r="I683" s="75">
        <v>1</v>
      </c>
    </row>
    <row r="684" spans="2:9">
      <c r="B684" s="75">
        <v>528986</v>
      </c>
      <c r="C684" s="75">
        <v>0.05</v>
      </c>
      <c r="D684" s="75">
        <v>0.00818866687162026</v>
      </c>
      <c r="E684" s="75">
        <v>9.01e-5</v>
      </c>
      <c r="F684" s="75">
        <v>1</v>
      </c>
      <c r="G684" s="75">
        <v>1</v>
      </c>
      <c r="H684" s="75">
        <v>1</v>
      </c>
      <c r="I684" s="75">
        <v>1</v>
      </c>
    </row>
    <row r="685" spans="2:9">
      <c r="B685" s="75">
        <v>529002</v>
      </c>
      <c r="C685" s="75">
        <v>0.05</v>
      </c>
      <c r="D685" s="75">
        <v>4.108171326</v>
      </c>
      <c r="E685" s="75">
        <v>1.79e-5</v>
      </c>
      <c r="F685" s="75">
        <v>1</v>
      </c>
      <c r="G685" s="75">
        <v>1</v>
      </c>
      <c r="H685" s="75">
        <v>0.420837262483941</v>
      </c>
      <c r="I685" s="75">
        <v>0.000837303</v>
      </c>
    </row>
    <row r="686" spans="2:9">
      <c r="B686" s="75">
        <v>529049</v>
      </c>
      <c r="C686" s="75">
        <v>0.05</v>
      </c>
      <c r="D686" s="75">
        <v>1</v>
      </c>
      <c r="E686" s="75">
        <v>1</v>
      </c>
      <c r="F686" s="75">
        <v>0.26168082</v>
      </c>
      <c r="G686" s="75">
        <v>0.000349001</v>
      </c>
      <c r="H686" s="75">
        <v>1</v>
      </c>
      <c r="I686" s="75">
        <v>1</v>
      </c>
    </row>
    <row r="687" spans="2:9">
      <c r="B687" s="75">
        <v>529059</v>
      </c>
      <c r="C687" s="75">
        <v>0.05</v>
      </c>
      <c r="D687" s="75">
        <v>0.094029316</v>
      </c>
      <c r="E687" s="75">
        <v>1.38e-6</v>
      </c>
      <c r="F687" s="75">
        <v>1</v>
      </c>
      <c r="G687" s="75">
        <v>1</v>
      </c>
      <c r="H687" s="75">
        <v>1</v>
      </c>
      <c r="I687" s="75">
        <v>1</v>
      </c>
    </row>
    <row r="688" spans="2:9">
      <c r="B688" s="75">
        <v>529146</v>
      </c>
      <c r="C688" s="75">
        <v>0.05</v>
      </c>
      <c r="D688" s="75">
        <v>172.065137033333</v>
      </c>
      <c r="E688" s="75">
        <v>2.45e-8</v>
      </c>
      <c r="F688" s="75">
        <v>1</v>
      </c>
      <c r="G688" s="75">
        <v>1</v>
      </c>
      <c r="H688" s="75">
        <v>0.00910852724040272</v>
      </c>
      <c r="I688" s="75">
        <v>0.000288907</v>
      </c>
    </row>
    <row r="689" spans="2:9">
      <c r="B689" s="75">
        <v>529146</v>
      </c>
      <c r="C689" s="75">
        <v>0.05</v>
      </c>
      <c r="D689" s="75">
        <v>0.00485031907101311</v>
      </c>
      <c r="E689" s="75">
        <v>2.71e-7</v>
      </c>
      <c r="F689" s="75">
        <v>1</v>
      </c>
      <c r="G689" s="75">
        <v>1</v>
      </c>
      <c r="H689" s="75">
        <v>1</v>
      </c>
      <c r="I689" s="75">
        <v>1</v>
      </c>
    </row>
    <row r="690" spans="2:9">
      <c r="B690" s="75">
        <v>529157</v>
      </c>
      <c r="C690" s="75">
        <v>0.05</v>
      </c>
      <c r="D690" s="75">
        <v>1</v>
      </c>
      <c r="E690" s="75">
        <v>1</v>
      </c>
      <c r="F690" s="75">
        <v>0.00424211968702571</v>
      </c>
      <c r="G690" s="75">
        <v>1.58e-7</v>
      </c>
      <c r="H690" s="75">
        <v>0.00266342735186903</v>
      </c>
      <c r="I690" s="75">
        <v>3.66e-13</v>
      </c>
    </row>
    <row r="691" spans="2:9">
      <c r="B691" s="75">
        <v>529157</v>
      </c>
      <c r="C691" s="75">
        <v>0.05</v>
      </c>
      <c r="D691" s="75">
        <v>1</v>
      </c>
      <c r="E691" s="75">
        <v>1</v>
      </c>
      <c r="F691" s="75">
        <v>101.020891066667</v>
      </c>
      <c r="G691" s="75">
        <v>0.000754637</v>
      </c>
      <c r="H691" s="75">
        <v>379.938859</v>
      </c>
      <c r="I691" s="75">
        <v>1.28e-12</v>
      </c>
    </row>
    <row r="692" spans="2:9">
      <c r="B692" s="75">
        <v>529366</v>
      </c>
      <c r="C692" s="75">
        <v>0.05</v>
      </c>
      <c r="D692" s="75">
        <v>0.00706857984443471</v>
      </c>
      <c r="E692" s="75">
        <v>0.000866119</v>
      </c>
      <c r="F692" s="75">
        <v>1</v>
      </c>
      <c r="G692" s="75">
        <v>1</v>
      </c>
      <c r="H692" s="75">
        <v>1</v>
      </c>
      <c r="I692" s="75">
        <v>1</v>
      </c>
    </row>
    <row r="693" spans="2:9">
      <c r="B693" s="75">
        <v>529591</v>
      </c>
      <c r="C693" s="75">
        <v>0.05</v>
      </c>
      <c r="D693" s="75">
        <v>96.3095553333333</v>
      </c>
      <c r="E693" s="75">
        <v>1.76e-5</v>
      </c>
      <c r="F693" s="75">
        <v>1</v>
      </c>
      <c r="G693" s="75">
        <v>1</v>
      </c>
      <c r="H693" s="75">
        <v>1</v>
      </c>
      <c r="I693" s="75">
        <v>1</v>
      </c>
    </row>
    <row r="694" spans="2:9">
      <c r="B694" s="75">
        <v>529760</v>
      </c>
      <c r="C694" s="75">
        <v>0.05</v>
      </c>
      <c r="D694" s="75">
        <v>4.600988851</v>
      </c>
      <c r="E694" s="75">
        <v>0.000675382</v>
      </c>
      <c r="F694" s="75">
        <v>4.409928965</v>
      </c>
      <c r="G694" s="75">
        <v>0.000709833</v>
      </c>
      <c r="H694" s="75">
        <v>1</v>
      </c>
      <c r="I694" s="75">
        <v>1</v>
      </c>
    </row>
    <row r="695" spans="2:9">
      <c r="B695" s="75">
        <v>529800</v>
      </c>
      <c r="C695" s="75">
        <v>0.05</v>
      </c>
      <c r="D695" s="75">
        <v>0.021459835</v>
      </c>
      <c r="E695" s="75">
        <v>7.31e-9</v>
      </c>
      <c r="F695" s="75">
        <v>0.026196832</v>
      </c>
      <c r="G695" s="75">
        <v>0.000253813</v>
      </c>
      <c r="H695" s="75">
        <v>1</v>
      </c>
      <c r="I695" s="75">
        <v>1</v>
      </c>
    </row>
    <row r="696" spans="2:9">
      <c r="B696" s="75">
        <v>529947</v>
      </c>
      <c r="C696" s="75">
        <v>0.05</v>
      </c>
      <c r="D696" s="75">
        <v>0.264629222</v>
      </c>
      <c r="E696" s="75">
        <v>0.000588982</v>
      </c>
      <c r="F696" s="75">
        <v>1</v>
      </c>
      <c r="G696" s="75">
        <v>1</v>
      </c>
      <c r="H696" s="75">
        <v>1</v>
      </c>
      <c r="I696" s="75">
        <v>1</v>
      </c>
    </row>
    <row r="697" spans="2:9">
      <c r="B697" s="75">
        <v>530005</v>
      </c>
      <c r="C697" s="75">
        <v>0.05</v>
      </c>
      <c r="D697" s="75">
        <v>10.92585133</v>
      </c>
      <c r="E697" s="75">
        <v>9.8e-6</v>
      </c>
      <c r="F697" s="75">
        <v>1</v>
      </c>
      <c r="G697" s="75">
        <v>1</v>
      </c>
      <c r="H697" s="75">
        <v>1</v>
      </c>
      <c r="I697" s="75">
        <v>1</v>
      </c>
    </row>
    <row r="698" spans="2:9">
      <c r="B698" s="75">
        <v>530263</v>
      </c>
      <c r="C698" s="75">
        <v>0.05</v>
      </c>
      <c r="D698" s="75">
        <v>0.010815196031782</v>
      </c>
      <c r="E698" s="75">
        <v>0.000827584</v>
      </c>
      <c r="F698" s="75">
        <v>1</v>
      </c>
      <c r="G698" s="75">
        <v>1</v>
      </c>
      <c r="H698" s="75">
        <v>1</v>
      </c>
      <c r="I698" s="75">
        <v>1</v>
      </c>
    </row>
    <row r="699" spans="2:9">
      <c r="B699" s="75">
        <v>530282</v>
      </c>
      <c r="C699" s="75">
        <v>0.05</v>
      </c>
      <c r="D699" s="75">
        <v>28.53144371</v>
      </c>
      <c r="E699" s="75">
        <v>2.19e-5</v>
      </c>
      <c r="F699" s="75">
        <v>1</v>
      </c>
      <c r="G699" s="75">
        <v>1</v>
      </c>
      <c r="H699" s="75">
        <v>1</v>
      </c>
      <c r="I699" s="75">
        <v>1</v>
      </c>
    </row>
    <row r="700" spans="2:9">
      <c r="B700" s="75">
        <v>530464</v>
      </c>
      <c r="C700" s="75">
        <v>0.05</v>
      </c>
      <c r="D700" s="75">
        <v>6.820241949</v>
      </c>
      <c r="E700" s="75">
        <v>7.01e-7</v>
      </c>
      <c r="F700" s="75">
        <v>1</v>
      </c>
      <c r="G700" s="75">
        <v>1</v>
      </c>
      <c r="H700" s="75">
        <v>1</v>
      </c>
      <c r="I700" s="75">
        <v>1</v>
      </c>
    </row>
    <row r="701" spans="2:9">
      <c r="B701" s="75">
        <v>530657</v>
      </c>
      <c r="C701" s="75">
        <v>0.05</v>
      </c>
      <c r="D701" s="75">
        <v>1</v>
      </c>
      <c r="E701" s="75">
        <v>1</v>
      </c>
      <c r="F701" s="75">
        <v>0.174693551</v>
      </c>
      <c r="G701" s="75">
        <v>0.000100796</v>
      </c>
      <c r="H701" s="75">
        <v>1</v>
      </c>
      <c r="I701" s="75">
        <v>1</v>
      </c>
    </row>
    <row r="702" spans="2:9">
      <c r="B702" s="75">
        <v>530657</v>
      </c>
      <c r="C702" s="75">
        <v>0.05</v>
      </c>
      <c r="D702" s="75">
        <v>1</v>
      </c>
      <c r="E702" s="75">
        <v>1</v>
      </c>
      <c r="F702" s="75">
        <v>0.325939647</v>
      </c>
      <c r="G702" s="75">
        <v>1.92e-8</v>
      </c>
      <c r="H702" s="75">
        <v>1</v>
      </c>
      <c r="I702" s="75">
        <v>1</v>
      </c>
    </row>
    <row r="703" spans="2:9">
      <c r="B703" s="75">
        <v>530692</v>
      </c>
      <c r="C703" s="75">
        <v>0.05</v>
      </c>
      <c r="D703" s="75">
        <v>3.190193886</v>
      </c>
      <c r="E703" s="75">
        <v>0.000945653</v>
      </c>
      <c r="F703" s="75">
        <v>1</v>
      </c>
      <c r="G703" s="75">
        <v>1</v>
      </c>
      <c r="H703" s="75">
        <v>1</v>
      </c>
      <c r="I703" s="75">
        <v>1</v>
      </c>
    </row>
    <row r="704" spans="2:9">
      <c r="B704" s="75">
        <v>530879</v>
      </c>
      <c r="C704" s="75">
        <v>0.05</v>
      </c>
      <c r="D704" s="75">
        <v>0.262679025</v>
      </c>
      <c r="E704" s="75">
        <v>0.000274807</v>
      </c>
      <c r="F704" s="75">
        <v>1</v>
      </c>
      <c r="G704" s="75">
        <v>1</v>
      </c>
      <c r="H704" s="75">
        <v>1</v>
      </c>
      <c r="I704" s="75">
        <v>1</v>
      </c>
    </row>
    <row r="705" spans="2:9">
      <c r="B705" s="75">
        <v>530910</v>
      </c>
      <c r="C705" s="75">
        <v>0.05</v>
      </c>
      <c r="D705" s="75">
        <v>0.00394572811023109</v>
      </c>
      <c r="E705" s="75">
        <v>1.02e-7</v>
      </c>
      <c r="F705" s="75">
        <v>0.00343270704809945</v>
      </c>
      <c r="G705" s="75">
        <v>4.42e-9</v>
      </c>
      <c r="H705" s="75">
        <v>1</v>
      </c>
      <c r="I705" s="75">
        <v>1</v>
      </c>
    </row>
    <row r="706" spans="2:9">
      <c r="B706" s="75">
        <v>530962</v>
      </c>
      <c r="C706" s="75">
        <v>0.05</v>
      </c>
      <c r="D706" s="75">
        <v>0.006657844367452</v>
      </c>
      <c r="E706" s="75">
        <v>1.16e-5</v>
      </c>
      <c r="F706" s="75">
        <v>1</v>
      </c>
      <c r="G706" s="75">
        <v>1</v>
      </c>
      <c r="H706" s="75">
        <v>219.684169466667</v>
      </c>
      <c r="I706" s="75">
        <v>1.49e-7</v>
      </c>
    </row>
    <row r="707" spans="2:9">
      <c r="B707" s="75">
        <v>531068</v>
      </c>
      <c r="C707" s="75">
        <v>0.05</v>
      </c>
      <c r="D707" s="75">
        <v>0.220608206</v>
      </c>
      <c r="E707" s="75">
        <v>0.000329504</v>
      </c>
      <c r="F707" s="75">
        <v>1</v>
      </c>
      <c r="G707" s="75">
        <v>1</v>
      </c>
      <c r="H707" s="75">
        <v>1</v>
      </c>
      <c r="I707" s="75">
        <v>1</v>
      </c>
    </row>
    <row r="708" spans="2:9">
      <c r="B708" s="75">
        <v>531327</v>
      </c>
      <c r="C708" s="75">
        <v>0.05</v>
      </c>
      <c r="D708" s="75">
        <v>0.112019512</v>
      </c>
      <c r="E708" s="75">
        <v>0.000249168</v>
      </c>
      <c r="F708" s="75">
        <v>1</v>
      </c>
      <c r="G708" s="75">
        <v>1</v>
      </c>
      <c r="H708" s="75">
        <v>1</v>
      </c>
      <c r="I708" s="75">
        <v>1</v>
      </c>
    </row>
    <row r="709" spans="2:9">
      <c r="B709" s="75">
        <v>531343</v>
      </c>
      <c r="C709" s="75">
        <v>0.05</v>
      </c>
      <c r="D709" s="75">
        <v>0.208783869</v>
      </c>
      <c r="E709" s="75">
        <v>0.000398892</v>
      </c>
      <c r="F709" s="75">
        <v>1</v>
      </c>
      <c r="G709" s="75">
        <v>1</v>
      </c>
      <c r="H709" s="75">
        <v>1</v>
      </c>
      <c r="I709" s="75">
        <v>1</v>
      </c>
    </row>
    <row r="710" spans="2:9">
      <c r="B710" s="75">
        <v>531516</v>
      </c>
      <c r="C710" s="75">
        <v>0.05</v>
      </c>
      <c r="D710" s="75">
        <v>0.165902804</v>
      </c>
      <c r="E710" s="75">
        <v>3.63e-5</v>
      </c>
      <c r="F710" s="75">
        <v>1</v>
      </c>
      <c r="G710" s="75">
        <v>1</v>
      </c>
      <c r="H710" s="75">
        <v>5.99796962730146</v>
      </c>
      <c r="I710" s="75">
        <v>2.52e-6</v>
      </c>
    </row>
    <row r="711" spans="2:9">
      <c r="B711" s="75">
        <v>531516</v>
      </c>
      <c r="C711" s="75">
        <v>0.05</v>
      </c>
      <c r="D711" s="75">
        <v>0.188519111</v>
      </c>
      <c r="E711" s="75">
        <v>0.000950407</v>
      </c>
      <c r="F711" s="75">
        <v>1</v>
      </c>
      <c r="G711" s="75">
        <v>1</v>
      </c>
      <c r="H711" s="75">
        <v>1</v>
      </c>
      <c r="I711" s="75">
        <v>1</v>
      </c>
    </row>
    <row r="712" spans="2:9">
      <c r="B712" s="75">
        <v>531531</v>
      </c>
      <c r="C712" s="75">
        <v>0.05</v>
      </c>
      <c r="D712" s="75">
        <v>135.126807966667</v>
      </c>
      <c r="E712" s="75">
        <v>1.3e-5</v>
      </c>
      <c r="F712" s="75">
        <v>120.580958333333</v>
      </c>
      <c r="G712" s="75">
        <v>8.72e-5</v>
      </c>
      <c r="H712" s="75">
        <v>1</v>
      </c>
      <c r="I712" s="75">
        <v>1</v>
      </c>
    </row>
    <row r="713" spans="2:9">
      <c r="B713" s="75">
        <v>531531</v>
      </c>
      <c r="C713" s="75">
        <v>0.05</v>
      </c>
      <c r="D713" s="75">
        <v>10.84477919</v>
      </c>
      <c r="E713" s="75">
        <v>1.12e-12</v>
      </c>
      <c r="F713" s="75">
        <v>2.064591573</v>
      </c>
      <c r="G713" s="75">
        <v>0.000396825</v>
      </c>
      <c r="H713" s="75">
        <v>0.195105791054155</v>
      </c>
      <c r="I713" s="75">
        <v>4.01e-5</v>
      </c>
    </row>
    <row r="714" spans="2:9">
      <c r="B714" s="75">
        <v>531531</v>
      </c>
      <c r="C714" s="75">
        <v>0.05</v>
      </c>
      <c r="D714" s="75">
        <v>0.239118205</v>
      </c>
      <c r="E714" s="75">
        <v>0.000120511</v>
      </c>
      <c r="F714" s="75">
        <v>1</v>
      </c>
      <c r="G714" s="75">
        <v>1</v>
      </c>
      <c r="H714" s="75">
        <v>1</v>
      </c>
      <c r="I714" s="75">
        <v>1</v>
      </c>
    </row>
    <row r="715" spans="2:9">
      <c r="B715" s="75">
        <v>532067</v>
      </c>
      <c r="C715" s="75">
        <v>0.05</v>
      </c>
      <c r="D715" s="75">
        <v>3.73715831</v>
      </c>
      <c r="E715" s="75">
        <v>8.19e-5</v>
      </c>
      <c r="F715" s="75">
        <v>1</v>
      </c>
      <c r="G715" s="75">
        <v>1</v>
      </c>
      <c r="H715" s="75">
        <v>0.446057006738489</v>
      </c>
      <c r="I715" s="75">
        <v>0.000455308</v>
      </c>
    </row>
    <row r="716" spans="2:9">
      <c r="B716" s="75">
        <v>532126</v>
      </c>
      <c r="C716" s="75">
        <v>0.05</v>
      </c>
      <c r="D716" s="75">
        <v>1</v>
      </c>
      <c r="E716" s="75">
        <v>1</v>
      </c>
      <c r="F716" s="75">
        <v>0.27862764</v>
      </c>
      <c r="G716" s="75">
        <v>0.000673496</v>
      </c>
      <c r="H716" s="75">
        <v>1</v>
      </c>
      <c r="I716" s="75">
        <v>1</v>
      </c>
    </row>
    <row r="717" spans="2:9">
      <c r="B717" s="75">
        <v>532219</v>
      </c>
      <c r="C717" s="75">
        <v>0.05</v>
      </c>
      <c r="D717" s="75">
        <v>0.199989807</v>
      </c>
      <c r="E717" s="75">
        <v>4.56e-6</v>
      </c>
      <c r="F717" s="75">
        <v>1</v>
      </c>
      <c r="G717" s="75">
        <v>1</v>
      </c>
      <c r="H717" s="75">
        <v>1</v>
      </c>
      <c r="I717" s="75">
        <v>1</v>
      </c>
    </row>
    <row r="718" spans="2:9">
      <c r="B718" s="75">
        <v>532262</v>
      </c>
      <c r="C718" s="75">
        <v>0.05</v>
      </c>
      <c r="D718" s="75">
        <v>0.00383190687583318</v>
      </c>
      <c r="E718" s="75">
        <v>8.3e-9</v>
      </c>
      <c r="F718" s="75">
        <v>1</v>
      </c>
      <c r="G718" s="75">
        <v>1</v>
      </c>
      <c r="H718" s="75">
        <v>6.15654271955732</v>
      </c>
      <c r="I718" s="75">
        <v>0.000801044</v>
      </c>
    </row>
    <row r="719" spans="2:9">
      <c r="B719" s="75">
        <v>532376</v>
      </c>
      <c r="C719" s="75">
        <v>0.05</v>
      </c>
      <c r="D719" s="75">
        <v>0.308319951</v>
      </c>
      <c r="E719" s="75">
        <v>0.000441262</v>
      </c>
      <c r="F719" s="75">
        <v>1</v>
      </c>
      <c r="G719" s="75">
        <v>1</v>
      </c>
      <c r="H719" s="75">
        <v>1</v>
      </c>
      <c r="I719" s="75">
        <v>1</v>
      </c>
    </row>
    <row r="720" spans="2:9">
      <c r="B720" s="75">
        <v>532556</v>
      </c>
      <c r="C720" s="75">
        <v>0.05</v>
      </c>
      <c r="D720" s="75">
        <v>1</v>
      </c>
      <c r="E720" s="75">
        <v>1</v>
      </c>
      <c r="F720" s="75">
        <v>0.00534229377130311</v>
      </c>
      <c r="G720" s="75">
        <v>0.000842294</v>
      </c>
      <c r="H720" s="75">
        <v>0.00338105675711546</v>
      </c>
      <c r="I720" s="75">
        <v>6.81e-5</v>
      </c>
    </row>
    <row r="721" spans="2:9">
      <c r="B721" s="75">
        <v>532556</v>
      </c>
      <c r="C721" s="75">
        <v>0.05</v>
      </c>
      <c r="D721" s="75">
        <v>0.00329693316721662</v>
      </c>
      <c r="E721" s="75">
        <v>6.73e-10</v>
      </c>
      <c r="F721" s="75">
        <v>1</v>
      </c>
      <c r="G721" s="75">
        <v>1</v>
      </c>
      <c r="H721" s="75">
        <v>11.3634453802759</v>
      </c>
      <c r="I721" s="75">
        <v>2.83e-7</v>
      </c>
    </row>
    <row r="722" spans="2:9">
      <c r="B722" s="75">
        <v>532569</v>
      </c>
      <c r="C722" s="75">
        <v>0.05</v>
      </c>
      <c r="D722" s="75">
        <v>0.064837993</v>
      </c>
      <c r="E722" s="75">
        <v>0.000311572</v>
      </c>
      <c r="F722" s="75">
        <v>0.054652629</v>
      </c>
      <c r="G722" s="75">
        <v>0.000514609</v>
      </c>
      <c r="H722" s="75">
        <v>1</v>
      </c>
      <c r="I722" s="75">
        <v>1</v>
      </c>
    </row>
    <row r="723" spans="2:9">
      <c r="B723" s="75">
        <v>532578</v>
      </c>
      <c r="C723" s="75">
        <v>0.05</v>
      </c>
      <c r="D723" s="75">
        <v>1</v>
      </c>
      <c r="E723" s="75">
        <v>1</v>
      </c>
      <c r="F723" s="75">
        <v>176.486454133333</v>
      </c>
      <c r="G723" s="75">
        <v>0.000162945</v>
      </c>
      <c r="H723" s="75">
        <v>249.567909833333</v>
      </c>
      <c r="I723" s="75">
        <v>3.21e-6</v>
      </c>
    </row>
    <row r="724" spans="2:9">
      <c r="B724" s="75">
        <v>532578</v>
      </c>
      <c r="C724" s="75">
        <v>0.05</v>
      </c>
      <c r="D724" s="75">
        <v>1</v>
      </c>
      <c r="E724" s="75">
        <v>1</v>
      </c>
      <c r="F724" s="75">
        <v>0.00493407907530779</v>
      </c>
      <c r="G724" s="75">
        <v>1.43e-6</v>
      </c>
      <c r="H724" s="75">
        <v>1</v>
      </c>
      <c r="I724" s="75">
        <v>1</v>
      </c>
    </row>
    <row r="725" spans="2:9">
      <c r="B725" s="75">
        <v>532603</v>
      </c>
      <c r="C725" s="75">
        <v>0.05</v>
      </c>
      <c r="D725" s="75">
        <v>1</v>
      </c>
      <c r="E725" s="75">
        <v>1</v>
      </c>
      <c r="F725" s="75">
        <v>1</v>
      </c>
      <c r="G725" s="75">
        <v>1</v>
      </c>
      <c r="H725" s="75">
        <v>0.00683695694725548</v>
      </c>
      <c r="I725" s="75">
        <v>2.25e-5</v>
      </c>
    </row>
    <row r="726" spans="2:9">
      <c r="B726" s="75">
        <v>532674</v>
      </c>
      <c r="C726" s="75">
        <v>0.05</v>
      </c>
      <c r="D726" s="75">
        <v>16.92833013</v>
      </c>
      <c r="E726" s="75">
        <v>1.46e-6</v>
      </c>
      <c r="F726" s="75">
        <v>1</v>
      </c>
      <c r="G726" s="75">
        <v>1</v>
      </c>
      <c r="H726" s="75">
        <v>1</v>
      </c>
      <c r="I726" s="75">
        <v>1</v>
      </c>
    </row>
    <row r="727" spans="2:9">
      <c r="B727" s="75">
        <v>532708</v>
      </c>
      <c r="C727" s="75">
        <v>0.05</v>
      </c>
      <c r="D727" s="75">
        <v>0.00576448021341907</v>
      </c>
      <c r="E727" s="75">
        <v>2.14e-6</v>
      </c>
      <c r="F727" s="75">
        <v>1</v>
      </c>
      <c r="G727" s="75">
        <v>1</v>
      </c>
      <c r="H727" s="75">
        <v>1</v>
      </c>
      <c r="I727" s="75">
        <v>1</v>
      </c>
    </row>
    <row r="728" spans="2:9">
      <c r="B728" s="75">
        <v>532713</v>
      </c>
      <c r="C728" s="75">
        <v>0.05</v>
      </c>
      <c r="D728" s="75">
        <v>0.00661931355083108</v>
      </c>
      <c r="E728" s="75">
        <v>8.81e-5</v>
      </c>
      <c r="F728" s="75">
        <v>1</v>
      </c>
      <c r="G728" s="75">
        <v>1</v>
      </c>
      <c r="H728" s="75">
        <v>1</v>
      </c>
      <c r="I728" s="75">
        <v>1</v>
      </c>
    </row>
    <row r="729" spans="2:9">
      <c r="B729" s="75">
        <v>532713</v>
      </c>
      <c r="C729" s="75">
        <v>0.05</v>
      </c>
      <c r="D729" s="75">
        <v>0.00369630773144579</v>
      </c>
      <c r="E729" s="75">
        <v>4.75e-9</v>
      </c>
      <c r="F729" s="75">
        <v>1</v>
      </c>
      <c r="G729" s="75">
        <v>1</v>
      </c>
      <c r="H729" s="75">
        <v>1</v>
      </c>
      <c r="I729" s="75">
        <v>1</v>
      </c>
    </row>
    <row r="730" spans="2:9">
      <c r="B730" s="75">
        <v>532751</v>
      </c>
      <c r="C730" s="75">
        <v>0.05</v>
      </c>
      <c r="D730" s="75">
        <v>0.0102918973730115</v>
      </c>
      <c r="E730" s="75">
        <v>0.000567483</v>
      </c>
      <c r="F730" s="75">
        <v>1</v>
      </c>
      <c r="G730" s="75">
        <v>1</v>
      </c>
      <c r="H730" s="75">
        <v>1</v>
      </c>
      <c r="I730" s="75">
        <v>1</v>
      </c>
    </row>
    <row r="731" spans="2:9">
      <c r="B731" s="75">
        <v>532772</v>
      </c>
      <c r="C731" s="75">
        <v>0.05</v>
      </c>
      <c r="D731" s="75">
        <v>1</v>
      </c>
      <c r="E731" s="75">
        <v>1</v>
      </c>
      <c r="F731" s="75">
        <v>0.332287398</v>
      </c>
      <c r="G731" s="75">
        <v>1.26e-5</v>
      </c>
      <c r="H731" s="75">
        <v>1</v>
      </c>
      <c r="I731" s="75">
        <v>1</v>
      </c>
    </row>
    <row r="732" spans="2:9">
      <c r="B732" s="75">
        <v>532836</v>
      </c>
      <c r="C732" s="75">
        <v>0.05</v>
      </c>
      <c r="D732" s="75">
        <v>1</v>
      </c>
      <c r="E732" s="75">
        <v>1</v>
      </c>
      <c r="F732" s="75">
        <v>1</v>
      </c>
      <c r="G732" s="75">
        <v>1</v>
      </c>
      <c r="H732" s="75">
        <v>0.0121348917920838</v>
      </c>
      <c r="I732" s="75">
        <v>0.000983908</v>
      </c>
    </row>
    <row r="733" spans="2:9">
      <c r="B733" s="75">
        <v>532871</v>
      </c>
      <c r="C733" s="75">
        <v>0.05</v>
      </c>
      <c r="D733" s="75">
        <v>7.722960067</v>
      </c>
      <c r="E733" s="75">
        <v>3.51e-7</v>
      </c>
      <c r="F733" s="75">
        <v>1</v>
      </c>
      <c r="G733" s="75">
        <v>1</v>
      </c>
      <c r="H733" s="75">
        <v>0.213967191750614</v>
      </c>
      <c r="I733" s="75">
        <v>1.68e-5</v>
      </c>
    </row>
    <row r="734" spans="2:9">
      <c r="B734" s="75">
        <v>532923</v>
      </c>
      <c r="C734" s="75">
        <v>0.05</v>
      </c>
      <c r="D734" s="75">
        <v>1</v>
      </c>
      <c r="E734" s="75">
        <v>1</v>
      </c>
      <c r="F734" s="75">
        <v>1</v>
      </c>
      <c r="G734" s="75">
        <v>1</v>
      </c>
      <c r="H734" s="75">
        <v>0.0016662236400171</v>
      </c>
      <c r="I734" s="75">
        <v>0.000408783</v>
      </c>
    </row>
    <row r="735" spans="2:9">
      <c r="B735" s="75">
        <v>532964</v>
      </c>
      <c r="C735" s="75">
        <v>0.05</v>
      </c>
      <c r="D735" s="75">
        <v>0.251850799</v>
      </c>
      <c r="E735" s="75">
        <v>0.000375348</v>
      </c>
      <c r="F735" s="75">
        <v>1</v>
      </c>
      <c r="G735" s="75">
        <v>1</v>
      </c>
      <c r="H735" s="75">
        <v>1</v>
      </c>
      <c r="I735" s="75">
        <v>1</v>
      </c>
    </row>
    <row r="736" spans="2:9">
      <c r="B736" s="75">
        <v>533044</v>
      </c>
      <c r="C736" s="75">
        <v>0.05</v>
      </c>
      <c r="D736" s="75">
        <v>1</v>
      </c>
      <c r="E736" s="75">
        <v>1</v>
      </c>
      <c r="F736" s="75">
        <v>1</v>
      </c>
      <c r="G736" s="75">
        <v>1</v>
      </c>
      <c r="H736" s="75">
        <v>0.258490713816877</v>
      </c>
      <c r="I736" s="75">
        <v>8.32e-5</v>
      </c>
    </row>
    <row r="737" spans="2:9">
      <c r="B737" s="75">
        <v>533098</v>
      </c>
      <c r="C737" s="75">
        <v>0.05</v>
      </c>
      <c r="D737" s="75">
        <v>0.00695043972803735</v>
      </c>
      <c r="E737" s="75">
        <v>1.93e-5</v>
      </c>
      <c r="F737" s="75">
        <v>1</v>
      </c>
      <c r="G737" s="75">
        <v>1</v>
      </c>
      <c r="H737" s="75">
        <v>1</v>
      </c>
      <c r="I737" s="75">
        <v>1</v>
      </c>
    </row>
    <row r="738" spans="2:9">
      <c r="B738" s="75">
        <v>533098</v>
      </c>
      <c r="C738" s="75">
        <v>0.05</v>
      </c>
      <c r="D738" s="75">
        <v>11.17898692</v>
      </c>
      <c r="E738" s="75">
        <v>0.000413814</v>
      </c>
      <c r="F738" s="75">
        <v>1</v>
      </c>
      <c r="G738" s="75">
        <v>1</v>
      </c>
      <c r="H738" s="75">
        <v>1</v>
      </c>
      <c r="I738" s="75">
        <v>1</v>
      </c>
    </row>
    <row r="739" spans="2:9">
      <c r="B739" s="75">
        <v>533166</v>
      </c>
      <c r="C739" s="75">
        <v>0.05</v>
      </c>
      <c r="D739" s="75">
        <v>0.179030414</v>
      </c>
      <c r="E739" s="75">
        <v>2.58e-6</v>
      </c>
      <c r="F739" s="75">
        <v>0.278368129</v>
      </c>
      <c r="G739" s="75">
        <v>0.000369934</v>
      </c>
      <c r="H739" s="75">
        <v>1</v>
      </c>
      <c r="I739" s="75">
        <v>1</v>
      </c>
    </row>
    <row r="740" spans="2:9">
      <c r="B740" s="75">
        <v>533187</v>
      </c>
      <c r="C740" s="75">
        <v>0.05</v>
      </c>
      <c r="D740" s="75">
        <v>1</v>
      </c>
      <c r="E740" s="75">
        <v>1</v>
      </c>
      <c r="F740" s="75">
        <v>279.250676033333</v>
      </c>
      <c r="G740" s="75">
        <v>0.000181943</v>
      </c>
      <c r="H740" s="75">
        <v>1</v>
      </c>
      <c r="I740" s="75">
        <v>1</v>
      </c>
    </row>
    <row r="741" spans="2:9">
      <c r="B741" s="75">
        <v>533187</v>
      </c>
      <c r="C741" s="75">
        <v>0.05</v>
      </c>
      <c r="D741" s="75">
        <v>1</v>
      </c>
      <c r="E741" s="75">
        <v>1</v>
      </c>
      <c r="F741" s="75">
        <v>1</v>
      </c>
      <c r="G741" s="75">
        <v>1</v>
      </c>
      <c r="H741" s="75">
        <v>226.4291446</v>
      </c>
      <c r="I741" s="75">
        <v>0.000466782</v>
      </c>
    </row>
    <row r="742" spans="2:9">
      <c r="B742" s="75">
        <v>533187</v>
      </c>
      <c r="C742" s="75">
        <v>0.05</v>
      </c>
      <c r="D742" s="75">
        <v>1</v>
      </c>
      <c r="E742" s="75">
        <v>1</v>
      </c>
      <c r="F742" s="75">
        <v>1</v>
      </c>
      <c r="G742" s="75">
        <v>1</v>
      </c>
      <c r="H742" s="75">
        <v>0.0027962727112722</v>
      </c>
      <c r="I742" s="75">
        <v>0.000256323</v>
      </c>
    </row>
    <row r="743" spans="2:9">
      <c r="B743" s="75">
        <v>533187</v>
      </c>
      <c r="C743" s="75">
        <v>0.05</v>
      </c>
      <c r="D743" s="75">
        <v>1</v>
      </c>
      <c r="E743" s="75">
        <v>1</v>
      </c>
      <c r="F743" s="75">
        <v>0.172217738</v>
      </c>
      <c r="G743" s="75">
        <v>0.000295973</v>
      </c>
      <c r="H743" s="75">
        <v>1</v>
      </c>
      <c r="I743" s="75">
        <v>1</v>
      </c>
    </row>
    <row r="744" spans="2:9">
      <c r="B744" s="75">
        <v>533233</v>
      </c>
      <c r="C744" s="75">
        <v>0.05</v>
      </c>
      <c r="D744" s="75">
        <v>0.082576959</v>
      </c>
      <c r="E744" s="75">
        <v>5.29e-5</v>
      </c>
      <c r="F744" s="75">
        <v>1</v>
      </c>
      <c r="G744" s="75">
        <v>1</v>
      </c>
      <c r="H744" s="75">
        <v>1</v>
      </c>
      <c r="I744" s="75">
        <v>1</v>
      </c>
    </row>
    <row r="745" spans="2:9">
      <c r="B745" s="75">
        <v>533284</v>
      </c>
      <c r="C745" s="75">
        <v>0.05</v>
      </c>
      <c r="D745" s="75">
        <v>5.622860173</v>
      </c>
      <c r="E745" s="75">
        <v>1.4e-5</v>
      </c>
      <c r="F745" s="75">
        <v>1</v>
      </c>
      <c r="G745" s="75">
        <v>1</v>
      </c>
      <c r="H745" s="75">
        <v>1</v>
      </c>
      <c r="I745" s="75">
        <v>1</v>
      </c>
    </row>
    <row r="746" spans="2:9">
      <c r="B746" s="75">
        <v>533285</v>
      </c>
      <c r="C746" s="75">
        <v>0.05</v>
      </c>
      <c r="D746" s="75">
        <v>3.293118918</v>
      </c>
      <c r="E746" s="75">
        <v>0.000206296</v>
      </c>
      <c r="F746" s="75">
        <v>1</v>
      </c>
      <c r="G746" s="75">
        <v>1</v>
      </c>
      <c r="H746" s="75">
        <v>1</v>
      </c>
      <c r="I746" s="75">
        <v>1</v>
      </c>
    </row>
    <row r="747" spans="2:9">
      <c r="B747" s="75">
        <v>533297</v>
      </c>
      <c r="C747" s="75">
        <v>0.05</v>
      </c>
      <c r="D747" s="75">
        <v>1</v>
      </c>
      <c r="E747" s="75">
        <v>1</v>
      </c>
      <c r="F747" s="75">
        <v>2.534377267</v>
      </c>
      <c r="G747" s="75">
        <v>7.88e-5</v>
      </c>
      <c r="H747" s="75">
        <v>1</v>
      </c>
      <c r="I747" s="75">
        <v>1</v>
      </c>
    </row>
    <row r="748" spans="2:9">
      <c r="B748" s="75">
        <v>533324</v>
      </c>
      <c r="C748" s="75">
        <v>0.05</v>
      </c>
      <c r="D748" s="75">
        <v>1</v>
      </c>
      <c r="E748" s="75">
        <v>1</v>
      </c>
      <c r="F748" s="75">
        <v>1</v>
      </c>
      <c r="G748" s="75">
        <v>1</v>
      </c>
      <c r="H748" s="75">
        <v>0.00664983023192887</v>
      </c>
      <c r="I748" s="75">
        <v>0.000603318</v>
      </c>
    </row>
    <row r="749" spans="2:9">
      <c r="B749" s="75">
        <v>533379</v>
      </c>
      <c r="C749" s="75">
        <v>0.05</v>
      </c>
      <c r="D749" s="75">
        <v>1</v>
      </c>
      <c r="E749" s="75">
        <v>1</v>
      </c>
      <c r="F749" s="75">
        <v>1</v>
      </c>
      <c r="G749" s="75">
        <v>1</v>
      </c>
      <c r="H749" s="75">
        <v>0.00456503879845191</v>
      </c>
      <c r="I749" s="75">
        <v>0.000615261</v>
      </c>
    </row>
    <row r="750" spans="2:9">
      <c r="B750" s="75">
        <v>533484</v>
      </c>
      <c r="C750" s="75">
        <v>0.05</v>
      </c>
      <c r="D750" s="75">
        <v>0.0048511758645354</v>
      </c>
      <c r="E750" s="75">
        <v>0.000160843</v>
      </c>
      <c r="F750" s="75">
        <v>1</v>
      </c>
      <c r="G750" s="75">
        <v>1</v>
      </c>
      <c r="H750" s="75">
        <v>1</v>
      </c>
      <c r="I750" s="75">
        <v>1</v>
      </c>
    </row>
    <row r="751" spans="2:9">
      <c r="B751" s="75">
        <v>533600</v>
      </c>
      <c r="C751" s="75">
        <v>0.05</v>
      </c>
      <c r="D751" s="75">
        <v>3.70074018</v>
      </c>
      <c r="E751" s="75">
        <v>9.13e-5</v>
      </c>
      <c r="F751" s="75">
        <v>1</v>
      </c>
      <c r="G751" s="75">
        <v>1</v>
      </c>
      <c r="H751" s="75">
        <v>1</v>
      </c>
      <c r="I751" s="75">
        <v>1</v>
      </c>
    </row>
    <row r="752" spans="2:9">
      <c r="B752" s="75">
        <v>533634</v>
      </c>
      <c r="C752" s="75">
        <v>0.05</v>
      </c>
      <c r="D752" s="75">
        <v>0.00431467654338239</v>
      </c>
      <c r="E752" s="75">
        <v>4.72e-8</v>
      </c>
      <c r="F752" s="75">
        <v>1</v>
      </c>
      <c r="G752" s="75">
        <v>1</v>
      </c>
      <c r="H752" s="75">
        <v>1</v>
      </c>
      <c r="I752" s="75">
        <v>1</v>
      </c>
    </row>
    <row r="753" spans="2:9">
      <c r="B753" s="75">
        <v>533642</v>
      </c>
      <c r="C753" s="75">
        <v>0.05</v>
      </c>
      <c r="D753" s="75">
        <v>5.791919617</v>
      </c>
      <c r="E753" s="75">
        <v>0.000121571</v>
      </c>
      <c r="F753" s="75">
        <v>1</v>
      </c>
      <c r="G753" s="75">
        <v>1</v>
      </c>
      <c r="H753" s="75">
        <v>1</v>
      </c>
      <c r="I753" s="75">
        <v>1</v>
      </c>
    </row>
    <row r="754" spans="2:9">
      <c r="B754" s="75">
        <v>533656</v>
      </c>
      <c r="C754" s="75">
        <v>0.05</v>
      </c>
      <c r="D754" s="75">
        <v>1</v>
      </c>
      <c r="E754" s="75">
        <v>1</v>
      </c>
      <c r="F754" s="75">
        <v>1</v>
      </c>
      <c r="G754" s="75">
        <v>1</v>
      </c>
      <c r="H754" s="75">
        <v>0.336456918276495</v>
      </c>
      <c r="I754" s="75">
        <v>3.41e-5</v>
      </c>
    </row>
    <row r="755" spans="2:9">
      <c r="B755" s="75">
        <v>533725</v>
      </c>
      <c r="C755" s="75">
        <v>0.05</v>
      </c>
      <c r="D755" s="75">
        <v>846.188425</v>
      </c>
      <c r="E755" s="75">
        <v>1.32e-5</v>
      </c>
      <c r="F755" s="75">
        <v>756.816455333333</v>
      </c>
      <c r="G755" s="75">
        <v>1.59e-5</v>
      </c>
      <c r="H755" s="75">
        <v>1</v>
      </c>
      <c r="I755" s="75">
        <v>1</v>
      </c>
    </row>
    <row r="756" spans="2:9">
      <c r="B756" s="75">
        <v>533726</v>
      </c>
      <c r="C756" s="75">
        <v>0.05</v>
      </c>
      <c r="D756" s="75">
        <v>8.304989178</v>
      </c>
      <c r="E756" s="75">
        <v>1.05e-8</v>
      </c>
      <c r="F756" s="75">
        <v>1</v>
      </c>
      <c r="G756" s="75">
        <v>1</v>
      </c>
      <c r="H756" s="75">
        <v>0.258125551264543</v>
      </c>
      <c r="I756" s="75">
        <v>0.000464974</v>
      </c>
    </row>
    <row r="757" spans="2:9">
      <c r="B757" s="75">
        <v>533766</v>
      </c>
      <c r="C757" s="75">
        <v>0.05</v>
      </c>
      <c r="D757" s="75">
        <v>46.37364594</v>
      </c>
      <c r="E757" s="75">
        <v>7.45e-25</v>
      </c>
      <c r="F757" s="75">
        <v>2.714966556</v>
      </c>
      <c r="G757" s="75">
        <v>2.69e-7</v>
      </c>
      <c r="H757" s="75">
        <v>0.059968469406351</v>
      </c>
      <c r="I757" s="75">
        <v>6.66e-8</v>
      </c>
    </row>
    <row r="758" spans="2:9">
      <c r="B758" s="75">
        <v>533801</v>
      </c>
      <c r="C758" s="75">
        <v>0.05</v>
      </c>
      <c r="D758" s="75">
        <v>1</v>
      </c>
      <c r="E758" s="75">
        <v>1</v>
      </c>
      <c r="F758" s="75">
        <v>1</v>
      </c>
      <c r="G758" s="75">
        <v>1</v>
      </c>
      <c r="H758" s="75">
        <v>177.471944033333</v>
      </c>
      <c r="I758" s="75">
        <v>0.000729667</v>
      </c>
    </row>
    <row r="759" spans="2:9">
      <c r="B759" s="75">
        <v>533844</v>
      </c>
      <c r="C759" s="75">
        <v>0.05</v>
      </c>
      <c r="D759" s="75">
        <v>0.00162602827690816</v>
      </c>
      <c r="E759" s="75">
        <v>1.18e-16</v>
      </c>
      <c r="F759" s="75">
        <v>0.00378086791781543</v>
      </c>
      <c r="G759" s="75">
        <v>0.000154622</v>
      </c>
      <c r="H759" s="75">
        <v>1</v>
      </c>
      <c r="I759" s="75">
        <v>1</v>
      </c>
    </row>
    <row r="760" spans="2:9">
      <c r="B760" s="75">
        <v>533862</v>
      </c>
      <c r="C760" s="75">
        <v>0.05</v>
      </c>
      <c r="D760" s="75">
        <v>1</v>
      </c>
      <c r="E760" s="75">
        <v>1</v>
      </c>
      <c r="F760" s="75">
        <v>1</v>
      </c>
      <c r="G760" s="75">
        <v>1</v>
      </c>
      <c r="H760" s="75">
        <v>3.28423484348199</v>
      </c>
      <c r="I760" s="75">
        <v>0.000320678</v>
      </c>
    </row>
    <row r="761" spans="2:9">
      <c r="B761" s="75">
        <v>533862</v>
      </c>
      <c r="C761" s="75">
        <v>0.05</v>
      </c>
      <c r="D761" s="75">
        <v>0.138218331</v>
      </c>
      <c r="E761" s="75">
        <v>0.000620883</v>
      </c>
      <c r="F761" s="75">
        <v>1</v>
      </c>
      <c r="G761" s="75">
        <v>1</v>
      </c>
      <c r="H761" s="75">
        <v>1</v>
      </c>
      <c r="I761" s="75">
        <v>1</v>
      </c>
    </row>
    <row r="762" spans="2:9">
      <c r="B762" s="75">
        <v>533892</v>
      </c>
      <c r="C762" s="75">
        <v>0.05</v>
      </c>
      <c r="D762" s="75">
        <v>3.55253046</v>
      </c>
      <c r="E762" s="75">
        <v>0.00011425</v>
      </c>
      <c r="F762" s="75">
        <v>1</v>
      </c>
      <c r="G762" s="75">
        <v>1</v>
      </c>
      <c r="H762" s="75">
        <v>1</v>
      </c>
      <c r="I762" s="75">
        <v>1</v>
      </c>
    </row>
    <row r="763" spans="2:9">
      <c r="B763" s="75">
        <v>533894</v>
      </c>
      <c r="C763" s="75">
        <v>0.05</v>
      </c>
      <c r="D763" s="75">
        <v>0.288485869</v>
      </c>
      <c r="E763" s="75">
        <v>5.31e-6</v>
      </c>
      <c r="F763" s="75">
        <v>0.316068149</v>
      </c>
      <c r="G763" s="75">
        <v>2.87e-6</v>
      </c>
      <c r="H763" s="75">
        <v>1</v>
      </c>
      <c r="I763" s="75">
        <v>1</v>
      </c>
    </row>
    <row r="764" spans="2:9">
      <c r="B764" s="75">
        <v>533900</v>
      </c>
      <c r="C764" s="75">
        <v>0.05</v>
      </c>
      <c r="D764" s="75">
        <v>1</v>
      </c>
      <c r="E764" s="75">
        <v>1</v>
      </c>
      <c r="F764" s="75">
        <v>1</v>
      </c>
      <c r="G764" s="75">
        <v>1</v>
      </c>
      <c r="H764" s="75">
        <v>0.0118938176328916</v>
      </c>
      <c r="I764" s="75">
        <v>0.00091288</v>
      </c>
    </row>
    <row r="765" spans="2:9">
      <c r="B765" s="75">
        <v>533907</v>
      </c>
      <c r="C765" s="75">
        <v>0.05</v>
      </c>
      <c r="D765" s="75">
        <v>6.72232288</v>
      </c>
      <c r="E765" s="75">
        <v>1.72e-6</v>
      </c>
      <c r="F765" s="75">
        <v>1</v>
      </c>
      <c r="G765" s="75">
        <v>1</v>
      </c>
      <c r="H765" s="75">
        <v>1</v>
      </c>
      <c r="I765" s="75">
        <v>1</v>
      </c>
    </row>
    <row r="766" spans="2:9">
      <c r="B766" s="75">
        <v>533968</v>
      </c>
      <c r="C766" s="75">
        <v>0.05</v>
      </c>
      <c r="D766" s="75">
        <v>1</v>
      </c>
      <c r="E766" s="75">
        <v>1</v>
      </c>
      <c r="F766" s="75">
        <v>0.00354539997865471</v>
      </c>
      <c r="G766" s="75">
        <v>7.78e-9</v>
      </c>
      <c r="H766" s="75">
        <v>1</v>
      </c>
      <c r="I766" s="75">
        <v>1</v>
      </c>
    </row>
    <row r="767" spans="2:9">
      <c r="B767" s="75">
        <v>533968</v>
      </c>
      <c r="C767" s="75">
        <v>0.05</v>
      </c>
      <c r="D767" s="75">
        <v>1</v>
      </c>
      <c r="E767" s="75">
        <v>1</v>
      </c>
      <c r="F767" s="75">
        <v>0.00116980061769707</v>
      </c>
      <c r="G767" s="75">
        <v>3.7e-7</v>
      </c>
      <c r="H767" s="75">
        <v>1</v>
      </c>
      <c r="I767" s="75">
        <v>1</v>
      </c>
    </row>
    <row r="768" spans="2:9">
      <c r="B768" s="75">
        <v>534013</v>
      </c>
      <c r="C768" s="75">
        <v>0.05</v>
      </c>
      <c r="D768" s="75">
        <v>1</v>
      </c>
      <c r="E768" s="75">
        <v>1</v>
      </c>
      <c r="F768" s="75">
        <v>0.00411429245570672</v>
      </c>
      <c r="G768" s="75">
        <v>9.21e-8</v>
      </c>
      <c r="H768" s="75">
        <v>0.0363896905219301</v>
      </c>
      <c r="I768" s="75">
        <v>6.02e-9</v>
      </c>
    </row>
    <row r="769" spans="2:9">
      <c r="B769" s="75">
        <v>534049</v>
      </c>
      <c r="C769" s="75">
        <v>0.05</v>
      </c>
      <c r="D769" s="75">
        <v>0.063873594</v>
      </c>
      <c r="E769" s="75">
        <v>7.13e-6</v>
      </c>
      <c r="F769" s="75">
        <v>1</v>
      </c>
      <c r="G769" s="75">
        <v>1</v>
      </c>
      <c r="H769" s="75">
        <v>1</v>
      </c>
      <c r="I769" s="75">
        <v>1</v>
      </c>
    </row>
    <row r="770" spans="2:9">
      <c r="B770" s="75">
        <v>534072</v>
      </c>
      <c r="C770" s="75">
        <v>0.05</v>
      </c>
      <c r="D770" s="75">
        <v>1</v>
      </c>
      <c r="E770" s="75">
        <v>1</v>
      </c>
      <c r="F770" s="75">
        <v>0.007964087</v>
      </c>
      <c r="G770" s="75">
        <v>0.00055759</v>
      </c>
      <c r="H770" s="75">
        <v>1</v>
      </c>
      <c r="I770" s="75">
        <v>1</v>
      </c>
    </row>
    <row r="771" spans="2:9">
      <c r="B771" s="75">
        <v>534073</v>
      </c>
      <c r="C771" s="75">
        <v>0.05</v>
      </c>
      <c r="D771" s="75">
        <v>0.00812841186819869</v>
      </c>
      <c r="E771" s="75">
        <v>7.99e-5</v>
      </c>
      <c r="F771" s="75">
        <v>1</v>
      </c>
      <c r="G771" s="75">
        <v>1</v>
      </c>
      <c r="H771" s="75">
        <v>1</v>
      </c>
      <c r="I771" s="75">
        <v>1</v>
      </c>
    </row>
    <row r="772" spans="2:9">
      <c r="B772" s="75">
        <v>534073</v>
      </c>
      <c r="C772" s="75">
        <v>0.05</v>
      </c>
      <c r="D772" s="75">
        <v>0.00281638886005663</v>
      </c>
      <c r="E772" s="75">
        <v>2.41e-6</v>
      </c>
      <c r="F772" s="75">
        <v>1</v>
      </c>
      <c r="G772" s="75">
        <v>1</v>
      </c>
      <c r="H772" s="75">
        <v>1</v>
      </c>
      <c r="I772" s="75">
        <v>1</v>
      </c>
    </row>
    <row r="773" spans="2:9">
      <c r="B773" s="75">
        <v>534090</v>
      </c>
      <c r="C773" s="75">
        <v>0.05</v>
      </c>
      <c r="D773" s="75">
        <v>28.00488726</v>
      </c>
      <c r="E773" s="75">
        <v>2.01e-7</v>
      </c>
      <c r="F773" s="75">
        <v>1</v>
      </c>
      <c r="G773" s="75">
        <v>1</v>
      </c>
      <c r="H773" s="75">
        <v>1</v>
      </c>
      <c r="I773" s="75">
        <v>1</v>
      </c>
    </row>
    <row r="774" spans="2:9">
      <c r="B774" s="75">
        <v>534164</v>
      </c>
      <c r="C774" s="75">
        <v>0.05</v>
      </c>
      <c r="D774" s="75">
        <v>0.205506302</v>
      </c>
      <c r="E774" s="75">
        <v>0.000795362</v>
      </c>
      <c r="F774" s="75">
        <v>1</v>
      </c>
      <c r="G774" s="75">
        <v>1</v>
      </c>
      <c r="H774" s="75">
        <v>1</v>
      </c>
      <c r="I774" s="75">
        <v>1</v>
      </c>
    </row>
    <row r="775" spans="2:9">
      <c r="B775" s="75">
        <v>534279</v>
      </c>
      <c r="C775" s="75">
        <v>0.05</v>
      </c>
      <c r="D775" s="75">
        <v>3.186403412</v>
      </c>
      <c r="E775" s="75">
        <v>0.000701343</v>
      </c>
      <c r="F775" s="75">
        <v>1</v>
      </c>
      <c r="G775" s="75">
        <v>1</v>
      </c>
      <c r="H775" s="75">
        <v>1</v>
      </c>
      <c r="I775" s="75">
        <v>1</v>
      </c>
    </row>
    <row r="776" spans="2:9">
      <c r="B776" s="75">
        <v>534319</v>
      </c>
      <c r="C776" s="75">
        <v>0.05</v>
      </c>
      <c r="D776" s="75">
        <v>1</v>
      </c>
      <c r="E776" s="75">
        <v>1</v>
      </c>
      <c r="F776" s="75">
        <v>0.344827138</v>
      </c>
      <c r="G776" s="75">
        <v>2.79e-5</v>
      </c>
      <c r="H776" s="75">
        <v>1</v>
      </c>
      <c r="I776" s="75">
        <v>1</v>
      </c>
    </row>
    <row r="777" spans="2:9">
      <c r="B777" s="75">
        <v>534329</v>
      </c>
      <c r="C777" s="75">
        <v>0.05</v>
      </c>
      <c r="D777" s="75">
        <v>4.675589484</v>
      </c>
      <c r="E777" s="75">
        <v>0.000791208</v>
      </c>
      <c r="F777" s="75">
        <v>1</v>
      </c>
      <c r="G777" s="75">
        <v>1</v>
      </c>
      <c r="H777" s="75">
        <v>1</v>
      </c>
      <c r="I777" s="75">
        <v>1</v>
      </c>
    </row>
    <row r="778" spans="2:9">
      <c r="B778" s="75">
        <v>534419</v>
      </c>
      <c r="C778" s="75">
        <v>0.05</v>
      </c>
      <c r="D778" s="75">
        <v>1</v>
      </c>
      <c r="E778" s="75">
        <v>1</v>
      </c>
      <c r="F778" s="75">
        <v>1</v>
      </c>
      <c r="G778" s="75">
        <v>1</v>
      </c>
      <c r="H778" s="75">
        <v>0.401216546504671</v>
      </c>
      <c r="I778" s="75">
        <v>0.000123755</v>
      </c>
    </row>
    <row r="779" spans="2:9">
      <c r="B779" s="75">
        <v>534432</v>
      </c>
      <c r="C779" s="75">
        <v>0.05</v>
      </c>
      <c r="D779" s="75">
        <v>171.938583</v>
      </c>
      <c r="E779" s="75">
        <v>0.000846306</v>
      </c>
      <c r="F779" s="75">
        <v>1</v>
      </c>
      <c r="G779" s="75">
        <v>1</v>
      </c>
      <c r="H779" s="75">
        <v>1</v>
      </c>
      <c r="I779" s="75">
        <v>1</v>
      </c>
    </row>
    <row r="780" spans="2:9">
      <c r="B780" s="75">
        <v>534434</v>
      </c>
      <c r="C780" s="75">
        <v>0.05</v>
      </c>
      <c r="D780" s="75">
        <v>1</v>
      </c>
      <c r="E780" s="75">
        <v>1</v>
      </c>
      <c r="F780" s="75">
        <v>1</v>
      </c>
      <c r="G780" s="75">
        <v>1</v>
      </c>
      <c r="H780" s="75">
        <v>553.943827</v>
      </c>
      <c r="I780" s="75">
        <v>5.68e-5</v>
      </c>
    </row>
    <row r="781" spans="2:9">
      <c r="B781" s="75">
        <v>534434</v>
      </c>
      <c r="C781" s="75">
        <v>0.05</v>
      </c>
      <c r="D781" s="75">
        <v>1</v>
      </c>
      <c r="E781" s="75">
        <v>1</v>
      </c>
      <c r="F781" s="75">
        <v>0.00307256986560992</v>
      </c>
      <c r="G781" s="75">
        <v>4.57e-10</v>
      </c>
      <c r="H781" s="75">
        <v>1</v>
      </c>
      <c r="I781" s="75">
        <v>1</v>
      </c>
    </row>
    <row r="782" spans="2:9">
      <c r="B782" s="75">
        <v>534506</v>
      </c>
      <c r="C782" s="75">
        <v>0.05</v>
      </c>
      <c r="D782" s="75">
        <v>1</v>
      </c>
      <c r="E782" s="75">
        <v>1</v>
      </c>
      <c r="F782" s="75">
        <v>0.00389302896088855</v>
      </c>
      <c r="G782" s="75">
        <v>0.000845598</v>
      </c>
      <c r="H782" s="75">
        <v>1</v>
      </c>
      <c r="I782" s="75">
        <v>1</v>
      </c>
    </row>
    <row r="783" spans="2:9">
      <c r="B783" s="75">
        <v>534513</v>
      </c>
      <c r="C783" s="75">
        <v>0.05</v>
      </c>
      <c r="D783" s="75">
        <v>0.00512388475441622</v>
      </c>
      <c r="E783" s="75">
        <v>0.000127653</v>
      </c>
      <c r="F783" s="75">
        <v>1</v>
      </c>
      <c r="G783" s="75">
        <v>1</v>
      </c>
      <c r="H783" s="75">
        <v>1</v>
      </c>
      <c r="I783" s="75">
        <v>1</v>
      </c>
    </row>
    <row r="784" spans="2:9">
      <c r="B784" s="75">
        <v>534578</v>
      </c>
      <c r="C784" s="75">
        <v>0.05</v>
      </c>
      <c r="D784" s="75">
        <v>0.00134163866220311</v>
      </c>
      <c r="E784" s="75">
        <v>6.98e-19</v>
      </c>
      <c r="F784" s="75">
        <v>0.00394175434837745</v>
      </c>
      <c r="G784" s="75">
        <v>0.000977235</v>
      </c>
      <c r="H784" s="75">
        <v>1</v>
      </c>
      <c r="I784" s="75">
        <v>1</v>
      </c>
    </row>
    <row r="785" spans="2:9">
      <c r="B785" s="75">
        <v>534629</v>
      </c>
      <c r="C785" s="75">
        <v>0.05</v>
      </c>
      <c r="D785" s="75">
        <v>7.737150858</v>
      </c>
      <c r="E785" s="75">
        <v>1.04e-7</v>
      </c>
      <c r="F785" s="75">
        <v>3.060343404</v>
      </c>
      <c r="G785" s="75">
        <v>0.000148006</v>
      </c>
      <c r="H785" s="75">
        <v>1</v>
      </c>
      <c r="I785" s="75">
        <v>1</v>
      </c>
    </row>
    <row r="786" spans="2:9">
      <c r="B786" s="75">
        <v>534669</v>
      </c>
      <c r="C786" s="75">
        <v>0.05</v>
      </c>
      <c r="D786" s="75">
        <v>0.00217220579203976</v>
      </c>
      <c r="E786" s="75">
        <v>3.17e-12</v>
      </c>
      <c r="F786" s="75">
        <v>0.00217056030480501</v>
      </c>
      <c r="G786" s="75">
        <v>0.000359168</v>
      </c>
      <c r="H786" s="75">
        <v>1</v>
      </c>
      <c r="I786" s="75">
        <v>1</v>
      </c>
    </row>
    <row r="787" spans="2:9">
      <c r="B787" s="75">
        <v>534672</v>
      </c>
      <c r="C787" s="75">
        <v>0.05</v>
      </c>
      <c r="D787" s="75">
        <v>3.790922177</v>
      </c>
      <c r="E787" s="75">
        <v>2.46e-5</v>
      </c>
      <c r="F787" s="75">
        <v>2.139560808</v>
      </c>
      <c r="G787" s="75">
        <v>0.00064921</v>
      </c>
      <c r="H787" s="75">
        <v>1</v>
      </c>
      <c r="I787" s="75">
        <v>1</v>
      </c>
    </row>
    <row r="788" spans="2:9">
      <c r="B788" s="75">
        <v>534705</v>
      </c>
      <c r="C788" s="75">
        <v>0.05</v>
      </c>
      <c r="D788" s="75">
        <v>0.00700903321771301</v>
      </c>
      <c r="E788" s="75">
        <v>4.07e-5</v>
      </c>
      <c r="F788" s="75">
        <v>1</v>
      </c>
      <c r="G788" s="75">
        <v>1</v>
      </c>
      <c r="H788" s="75">
        <v>1</v>
      </c>
      <c r="I788" s="75">
        <v>1</v>
      </c>
    </row>
    <row r="789" spans="2:9">
      <c r="B789" s="75">
        <v>534707</v>
      </c>
      <c r="C789" s="75">
        <v>0.05</v>
      </c>
      <c r="D789" s="75">
        <v>1</v>
      </c>
      <c r="E789" s="75">
        <v>1</v>
      </c>
      <c r="F789" s="75">
        <v>1</v>
      </c>
      <c r="G789" s="75">
        <v>1</v>
      </c>
      <c r="H789" s="75">
        <v>0.00633416522705255</v>
      </c>
      <c r="I789" s="75">
        <v>0.000611504</v>
      </c>
    </row>
    <row r="790" spans="2:9">
      <c r="B790" s="75">
        <v>534714</v>
      </c>
      <c r="C790" s="75">
        <v>0.05</v>
      </c>
      <c r="D790" s="75">
        <v>1</v>
      </c>
      <c r="E790" s="75">
        <v>1</v>
      </c>
      <c r="F790" s="75">
        <v>1</v>
      </c>
      <c r="G790" s="75">
        <v>1</v>
      </c>
      <c r="H790" s="75">
        <v>0.00442486861004224</v>
      </c>
      <c r="I790" s="75">
        <v>0.000190117</v>
      </c>
    </row>
    <row r="791" spans="2:9">
      <c r="B791" s="75">
        <v>534770</v>
      </c>
      <c r="C791" s="75">
        <v>0.05</v>
      </c>
      <c r="D791" s="75">
        <v>24.98384844</v>
      </c>
      <c r="E791" s="75">
        <v>1.67e-8</v>
      </c>
      <c r="F791" s="75">
        <v>6.355312287</v>
      </c>
      <c r="G791" s="75">
        <v>1.84e-5</v>
      </c>
      <c r="H791" s="75">
        <v>1</v>
      </c>
      <c r="I791" s="75">
        <v>1</v>
      </c>
    </row>
    <row r="792" spans="2:9">
      <c r="B792" s="75">
        <v>534787</v>
      </c>
      <c r="C792" s="75">
        <v>0.05</v>
      </c>
      <c r="D792" s="75">
        <v>1</v>
      </c>
      <c r="E792" s="75">
        <v>1</v>
      </c>
      <c r="F792" s="75">
        <v>0.446010385</v>
      </c>
      <c r="G792" s="75">
        <v>0.00076238</v>
      </c>
      <c r="H792" s="75">
        <v>1</v>
      </c>
      <c r="I792" s="75">
        <v>1</v>
      </c>
    </row>
    <row r="793" spans="2:9">
      <c r="B793" s="75">
        <v>534801</v>
      </c>
      <c r="C793" s="75">
        <v>0.05</v>
      </c>
      <c r="D793" s="75">
        <v>0.112909874</v>
      </c>
      <c r="E793" s="75">
        <v>0.000226854</v>
      </c>
      <c r="F793" s="75">
        <v>1</v>
      </c>
      <c r="G793" s="75">
        <v>1</v>
      </c>
      <c r="H793" s="75">
        <v>1</v>
      </c>
      <c r="I793" s="75">
        <v>1</v>
      </c>
    </row>
    <row r="794" spans="2:9">
      <c r="B794" s="75">
        <v>534872</v>
      </c>
      <c r="C794" s="75">
        <v>0.05</v>
      </c>
      <c r="D794" s="75">
        <v>1</v>
      </c>
      <c r="E794" s="75">
        <v>1</v>
      </c>
      <c r="F794" s="75">
        <v>0.00773131031318232</v>
      </c>
      <c r="G794" s="75">
        <v>0.000199396</v>
      </c>
      <c r="H794" s="75">
        <v>1</v>
      </c>
      <c r="I794" s="75">
        <v>1</v>
      </c>
    </row>
    <row r="795" spans="2:9">
      <c r="B795" s="75">
        <v>534927</v>
      </c>
      <c r="C795" s="75">
        <v>0.05</v>
      </c>
      <c r="D795" s="75">
        <v>0.00863522456690026</v>
      </c>
      <c r="E795" s="75">
        <v>0.000139409</v>
      </c>
      <c r="F795" s="75">
        <v>1</v>
      </c>
      <c r="G795" s="75">
        <v>1</v>
      </c>
      <c r="H795" s="75">
        <v>1</v>
      </c>
      <c r="I795" s="75">
        <v>1</v>
      </c>
    </row>
    <row r="796" spans="2:9">
      <c r="B796" s="75">
        <v>534935</v>
      </c>
      <c r="C796" s="75">
        <v>0.05</v>
      </c>
      <c r="D796" s="75">
        <v>1</v>
      </c>
      <c r="E796" s="75">
        <v>1</v>
      </c>
      <c r="F796" s="75">
        <v>1</v>
      </c>
      <c r="G796" s="75">
        <v>1</v>
      </c>
      <c r="H796" s="75">
        <v>0.00317885894955914</v>
      </c>
      <c r="I796" s="75">
        <v>0.000155007</v>
      </c>
    </row>
    <row r="797" spans="2:9">
      <c r="B797" s="75">
        <v>534935</v>
      </c>
      <c r="C797" s="75">
        <v>0.05</v>
      </c>
      <c r="D797" s="75">
        <v>0.232479308</v>
      </c>
      <c r="E797" s="75">
        <v>0.000856732</v>
      </c>
      <c r="F797" s="75">
        <v>1</v>
      </c>
      <c r="G797" s="75">
        <v>1</v>
      </c>
      <c r="H797" s="75">
        <v>1</v>
      </c>
      <c r="I797" s="75">
        <v>1</v>
      </c>
    </row>
    <row r="798" spans="2:9">
      <c r="B798" s="75">
        <v>535030</v>
      </c>
      <c r="C798" s="75">
        <v>0.05</v>
      </c>
      <c r="D798" s="75">
        <v>238.686496266667</v>
      </c>
      <c r="E798" s="75">
        <v>0.000220685</v>
      </c>
      <c r="F798" s="75">
        <v>1</v>
      </c>
      <c r="G798" s="75">
        <v>1</v>
      </c>
      <c r="H798" s="75">
        <v>1</v>
      </c>
      <c r="I798" s="75">
        <v>1</v>
      </c>
    </row>
    <row r="799" spans="2:9">
      <c r="B799" s="75">
        <v>535056</v>
      </c>
      <c r="C799" s="75">
        <v>0.05</v>
      </c>
      <c r="D799" s="75">
        <v>2.993312036</v>
      </c>
      <c r="E799" s="75">
        <v>0.000679255</v>
      </c>
      <c r="F799" s="75">
        <v>1</v>
      </c>
      <c r="G799" s="75">
        <v>1</v>
      </c>
      <c r="H799" s="75">
        <v>1</v>
      </c>
      <c r="I799" s="75">
        <v>1</v>
      </c>
    </row>
    <row r="800" spans="2:9">
      <c r="B800" s="75">
        <v>535119</v>
      </c>
      <c r="C800" s="75">
        <v>0.05</v>
      </c>
      <c r="D800" s="75">
        <v>47.71417836</v>
      </c>
      <c r="E800" s="75">
        <v>0.000107448</v>
      </c>
      <c r="F800" s="75">
        <v>1</v>
      </c>
      <c r="G800" s="75">
        <v>1</v>
      </c>
      <c r="H800" s="75">
        <v>1</v>
      </c>
      <c r="I800" s="75">
        <v>1</v>
      </c>
    </row>
    <row r="801" spans="2:9">
      <c r="B801" s="75">
        <v>535171</v>
      </c>
      <c r="C801" s="75">
        <v>0.05</v>
      </c>
      <c r="D801" s="75">
        <v>5.015588593</v>
      </c>
      <c r="E801" s="75">
        <v>4.98e-5</v>
      </c>
      <c r="F801" s="75">
        <v>3.101574381</v>
      </c>
      <c r="G801" s="75">
        <v>0.000818228</v>
      </c>
      <c r="H801" s="75">
        <v>1</v>
      </c>
      <c r="I801" s="75">
        <v>1</v>
      </c>
    </row>
    <row r="802" spans="2:9">
      <c r="B802" s="75">
        <v>535254</v>
      </c>
      <c r="C802" s="75">
        <v>0.05</v>
      </c>
      <c r="D802" s="75">
        <v>1</v>
      </c>
      <c r="E802" s="75">
        <v>1</v>
      </c>
      <c r="F802" s="75">
        <v>1</v>
      </c>
      <c r="G802" s="75">
        <v>1</v>
      </c>
      <c r="H802" s="75">
        <v>0.00730978185766191</v>
      </c>
      <c r="I802" s="75">
        <v>0.000825898</v>
      </c>
    </row>
    <row r="803" spans="2:9">
      <c r="B803" s="75">
        <v>535325</v>
      </c>
      <c r="C803" s="75">
        <v>0.05</v>
      </c>
      <c r="D803" s="75">
        <v>1</v>
      </c>
      <c r="E803" s="75">
        <v>1</v>
      </c>
      <c r="F803" s="75">
        <v>9.814884306</v>
      </c>
      <c r="G803" s="75">
        <v>0.00092703</v>
      </c>
      <c r="H803" s="75">
        <v>1</v>
      </c>
      <c r="I803" s="75">
        <v>1</v>
      </c>
    </row>
    <row r="804" spans="2:9">
      <c r="B804" s="75">
        <v>535327</v>
      </c>
      <c r="C804" s="75">
        <v>0.05</v>
      </c>
      <c r="D804" s="75">
        <v>6.126860395</v>
      </c>
      <c r="E804" s="75">
        <v>0.000164281</v>
      </c>
      <c r="F804" s="75">
        <v>1</v>
      </c>
      <c r="G804" s="75">
        <v>1</v>
      </c>
      <c r="H804" s="75">
        <v>1</v>
      </c>
      <c r="I804" s="75">
        <v>1</v>
      </c>
    </row>
    <row r="805" spans="2:9">
      <c r="B805" s="75">
        <v>535327</v>
      </c>
      <c r="C805" s="75">
        <v>0.05</v>
      </c>
      <c r="D805" s="75">
        <v>6.126860395</v>
      </c>
      <c r="E805" s="75">
        <v>0.000164281</v>
      </c>
      <c r="F805" s="75">
        <v>1</v>
      </c>
      <c r="G805" s="75">
        <v>1</v>
      </c>
      <c r="H805" s="75">
        <v>1</v>
      </c>
      <c r="I805" s="75">
        <v>1</v>
      </c>
    </row>
    <row r="806" spans="2:9">
      <c r="B806" s="75">
        <v>535328</v>
      </c>
      <c r="C806" s="75">
        <v>0.05</v>
      </c>
      <c r="D806" s="75">
        <v>5.540258583</v>
      </c>
      <c r="E806" s="75">
        <v>6.12e-6</v>
      </c>
      <c r="F806" s="75">
        <v>1</v>
      </c>
      <c r="G806" s="75">
        <v>1</v>
      </c>
      <c r="H806" s="75">
        <v>1</v>
      </c>
      <c r="I806" s="75">
        <v>1</v>
      </c>
    </row>
    <row r="807" spans="2:9">
      <c r="B807" s="75">
        <v>535347</v>
      </c>
      <c r="C807" s="75">
        <v>0.05</v>
      </c>
      <c r="D807" s="75">
        <v>0.240061761</v>
      </c>
      <c r="E807" s="75">
        <v>0.000962985</v>
      </c>
      <c r="F807" s="75">
        <v>1</v>
      </c>
      <c r="G807" s="75">
        <v>1</v>
      </c>
      <c r="H807" s="75">
        <v>1</v>
      </c>
      <c r="I807" s="75">
        <v>1</v>
      </c>
    </row>
    <row r="808" spans="2:9">
      <c r="B808" s="75">
        <v>535379</v>
      </c>
      <c r="C808" s="75">
        <v>0.05</v>
      </c>
      <c r="D808" s="75">
        <v>0.00417620743470228</v>
      </c>
      <c r="E808" s="75">
        <v>0.000349431</v>
      </c>
      <c r="F808" s="75">
        <v>1</v>
      </c>
      <c r="G808" s="75">
        <v>1</v>
      </c>
      <c r="H808" s="75">
        <v>1</v>
      </c>
      <c r="I808" s="75">
        <v>1</v>
      </c>
    </row>
    <row r="809" spans="2:9">
      <c r="B809" s="75">
        <v>535379</v>
      </c>
      <c r="C809" s="75">
        <v>0.05</v>
      </c>
      <c r="D809" s="75">
        <v>0.219303859</v>
      </c>
      <c r="E809" s="75">
        <v>0.000230649</v>
      </c>
      <c r="F809" s="75">
        <v>1</v>
      </c>
      <c r="G809" s="75">
        <v>1</v>
      </c>
      <c r="H809" s="75">
        <v>1</v>
      </c>
      <c r="I809" s="75">
        <v>1</v>
      </c>
    </row>
    <row r="810" spans="2:9">
      <c r="B810" s="75">
        <v>535496</v>
      </c>
      <c r="C810" s="75">
        <v>0.05</v>
      </c>
      <c r="D810" s="75">
        <v>0.00966525949187198</v>
      </c>
      <c r="E810" s="75">
        <v>0.000353474</v>
      </c>
      <c r="F810" s="75">
        <v>1</v>
      </c>
      <c r="G810" s="75">
        <v>1</v>
      </c>
      <c r="H810" s="75">
        <v>1</v>
      </c>
      <c r="I810" s="75">
        <v>1</v>
      </c>
    </row>
    <row r="811" spans="2:9">
      <c r="B811" s="75">
        <v>535498</v>
      </c>
      <c r="C811" s="75">
        <v>0.05</v>
      </c>
      <c r="D811" s="75">
        <v>1</v>
      </c>
      <c r="E811" s="75">
        <v>1</v>
      </c>
      <c r="F811" s="75">
        <v>1</v>
      </c>
      <c r="G811" s="75">
        <v>1</v>
      </c>
      <c r="H811" s="75">
        <v>253.480499933333</v>
      </c>
      <c r="I811" s="75">
        <v>2.12e-7</v>
      </c>
    </row>
    <row r="812" spans="2:9">
      <c r="B812" s="75">
        <v>535498</v>
      </c>
      <c r="C812" s="75">
        <v>0.05</v>
      </c>
      <c r="D812" s="75">
        <v>1</v>
      </c>
      <c r="E812" s="75">
        <v>1</v>
      </c>
      <c r="F812" s="75">
        <v>1</v>
      </c>
      <c r="G812" s="75">
        <v>1</v>
      </c>
      <c r="H812" s="75">
        <v>0.00255199230057798</v>
      </c>
      <c r="I812" s="75">
        <v>1.32e-12</v>
      </c>
    </row>
    <row r="813" spans="2:9">
      <c r="B813" s="75">
        <v>535683</v>
      </c>
      <c r="C813" s="75">
        <v>0.05</v>
      </c>
      <c r="D813" s="75">
        <v>1</v>
      </c>
      <c r="E813" s="75">
        <v>1</v>
      </c>
      <c r="F813" s="75">
        <v>1</v>
      </c>
      <c r="G813" s="75">
        <v>1</v>
      </c>
      <c r="H813" s="75">
        <v>19.3390332297386</v>
      </c>
      <c r="I813" s="75">
        <v>0.000109564</v>
      </c>
    </row>
    <row r="814" spans="2:9">
      <c r="B814" s="75">
        <v>535858</v>
      </c>
      <c r="C814" s="75">
        <v>0.05</v>
      </c>
      <c r="D814" s="75">
        <v>9.458131857</v>
      </c>
      <c r="E814" s="75">
        <v>1.05e-6</v>
      </c>
      <c r="F814" s="75">
        <v>1</v>
      </c>
      <c r="G814" s="75">
        <v>1</v>
      </c>
      <c r="H814" s="75">
        <v>1</v>
      </c>
      <c r="I814" s="75">
        <v>1</v>
      </c>
    </row>
    <row r="815" spans="2:9">
      <c r="B815" s="75">
        <v>536011</v>
      </c>
      <c r="C815" s="75">
        <v>0.05</v>
      </c>
      <c r="D815" s="75">
        <v>0.00402099470923199</v>
      </c>
      <c r="E815" s="75">
        <v>1.32e-6</v>
      </c>
      <c r="F815" s="75">
        <v>1</v>
      </c>
      <c r="G815" s="75">
        <v>1</v>
      </c>
      <c r="H815" s="75">
        <v>1</v>
      </c>
      <c r="I815" s="75">
        <v>1</v>
      </c>
    </row>
    <row r="816" spans="2:9">
      <c r="B816" s="75">
        <v>536187</v>
      </c>
      <c r="C816" s="75">
        <v>0.05</v>
      </c>
      <c r="D816" s="75">
        <v>0.0102399298157941</v>
      </c>
      <c r="E816" s="75">
        <v>0.000508622</v>
      </c>
      <c r="F816" s="75">
        <v>1</v>
      </c>
      <c r="G816" s="75">
        <v>1</v>
      </c>
      <c r="H816" s="75">
        <v>1</v>
      </c>
      <c r="I816" s="75">
        <v>1</v>
      </c>
    </row>
    <row r="817" spans="2:9">
      <c r="B817" s="75">
        <v>536203</v>
      </c>
      <c r="C817" s="75">
        <v>0.05</v>
      </c>
      <c r="D817" s="75">
        <v>8.572602007</v>
      </c>
      <c r="E817" s="75">
        <v>1.94e-10</v>
      </c>
      <c r="F817" s="75">
        <v>1</v>
      </c>
      <c r="G817" s="75">
        <v>1</v>
      </c>
      <c r="H817" s="75">
        <v>0.259236021102294</v>
      </c>
      <c r="I817" s="75">
        <v>0.000862</v>
      </c>
    </row>
    <row r="818" spans="2:9">
      <c r="B818" s="75">
        <v>536284</v>
      </c>
      <c r="C818" s="75">
        <v>0.05</v>
      </c>
      <c r="D818" s="75">
        <v>1</v>
      </c>
      <c r="E818" s="75">
        <v>1</v>
      </c>
      <c r="F818" s="75">
        <v>1</v>
      </c>
      <c r="G818" s="75">
        <v>1</v>
      </c>
      <c r="H818" s="75">
        <v>0.243115491847625</v>
      </c>
      <c r="I818" s="75">
        <v>3.98e-6</v>
      </c>
    </row>
    <row r="819" spans="2:9">
      <c r="B819" s="75">
        <v>536706</v>
      </c>
      <c r="C819" s="75">
        <v>0.05</v>
      </c>
      <c r="D819" s="75">
        <v>1</v>
      </c>
      <c r="E819" s="75">
        <v>1</v>
      </c>
      <c r="F819" s="75">
        <v>169.406643666667</v>
      </c>
      <c r="G819" s="75">
        <v>0.000385778</v>
      </c>
      <c r="H819" s="75">
        <v>286.409476766667</v>
      </c>
      <c r="I819" s="75">
        <v>2.41e-5</v>
      </c>
    </row>
    <row r="820" spans="2:9">
      <c r="B820" s="75">
        <v>536747</v>
      </c>
      <c r="C820" s="75">
        <v>0.05</v>
      </c>
      <c r="D820" s="75">
        <v>4.495374765</v>
      </c>
      <c r="E820" s="75">
        <v>0.000650849</v>
      </c>
      <c r="F820" s="75">
        <v>1</v>
      </c>
      <c r="G820" s="75">
        <v>1</v>
      </c>
      <c r="H820" s="75">
        <v>1</v>
      </c>
      <c r="I820" s="75">
        <v>1</v>
      </c>
    </row>
    <row r="821" spans="2:9">
      <c r="B821" s="75">
        <v>536925</v>
      </c>
      <c r="C821" s="75">
        <v>0.05</v>
      </c>
      <c r="D821" s="75">
        <v>3.987155648</v>
      </c>
      <c r="E821" s="75">
        <v>1.64e-5</v>
      </c>
      <c r="F821" s="75">
        <v>1</v>
      </c>
      <c r="G821" s="75">
        <v>1</v>
      </c>
      <c r="H821" s="75">
        <v>1</v>
      </c>
      <c r="I821" s="75">
        <v>1</v>
      </c>
    </row>
    <row r="822" spans="2:9">
      <c r="B822" s="75">
        <v>536989</v>
      </c>
      <c r="C822" s="75">
        <v>0.05</v>
      </c>
      <c r="D822" s="75">
        <v>1</v>
      </c>
      <c r="E822" s="75">
        <v>1</v>
      </c>
      <c r="F822" s="75">
        <v>0.2285054</v>
      </c>
      <c r="G822" s="75">
        <v>0.000519884</v>
      </c>
      <c r="H822" s="75">
        <v>1</v>
      </c>
      <c r="I822" s="75">
        <v>1</v>
      </c>
    </row>
    <row r="823" spans="2:9">
      <c r="B823" s="75">
        <v>537028</v>
      </c>
      <c r="C823" s="75">
        <v>0.05</v>
      </c>
      <c r="D823" s="75">
        <v>7.796912281</v>
      </c>
      <c r="E823" s="75">
        <v>1.37e-8</v>
      </c>
      <c r="F823" s="75">
        <v>1</v>
      </c>
      <c r="G823" s="75">
        <v>1</v>
      </c>
      <c r="H823" s="75">
        <v>0.216120438600411</v>
      </c>
      <c r="I823" s="75">
        <v>0.000221737</v>
      </c>
    </row>
    <row r="824" spans="2:9">
      <c r="B824" s="75">
        <v>537096</v>
      </c>
      <c r="C824" s="75">
        <v>0.05</v>
      </c>
      <c r="D824" s="75">
        <v>0.2521494</v>
      </c>
      <c r="E824" s="75">
        <v>5.9e-5</v>
      </c>
      <c r="F824" s="75">
        <v>0.361237806</v>
      </c>
      <c r="G824" s="75">
        <v>0.000931991</v>
      </c>
      <c r="H824" s="75">
        <v>1</v>
      </c>
      <c r="I824" s="75">
        <v>1</v>
      </c>
    </row>
    <row r="825" spans="2:9">
      <c r="B825" s="75">
        <v>537221</v>
      </c>
      <c r="C825" s="75">
        <v>0.05</v>
      </c>
      <c r="D825" s="75">
        <v>1</v>
      </c>
      <c r="E825" s="75">
        <v>1</v>
      </c>
      <c r="F825" s="75">
        <v>3.239879773</v>
      </c>
      <c r="G825" s="75">
        <v>0.000107518</v>
      </c>
      <c r="H825" s="75">
        <v>1</v>
      </c>
      <c r="I825" s="75">
        <v>1</v>
      </c>
    </row>
    <row r="826" spans="2:9">
      <c r="B826" s="75">
        <v>537224</v>
      </c>
      <c r="C826" s="75">
        <v>0.05</v>
      </c>
      <c r="D826" s="75">
        <v>7.935165017</v>
      </c>
      <c r="E826" s="75">
        <v>3.14e-10</v>
      </c>
      <c r="F826" s="75">
        <v>2.912797348</v>
      </c>
      <c r="G826" s="75">
        <v>7.27e-7</v>
      </c>
      <c r="H826" s="75">
        <v>1</v>
      </c>
      <c r="I826" s="75">
        <v>1</v>
      </c>
    </row>
    <row r="827" spans="2:9">
      <c r="B827" s="75">
        <v>537246</v>
      </c>
      <c r="C827" s="75">
        <v>0.05</v>
      </c>
      <c r="D827" s="75">
        <v>0.00480020776758481</v>
      </c>
      <c r="E827" s="75">
        <v>5.35e-6</v>
      </c>
      <c r="F827" s="75">
        <v>1</v>
      </c>
      <c r="G827" s="75">
        <v>1</v>
      </c>
      <c r="H827" s="75">
        <v>1</v>
      </c>
      <c r="I827" s="75">
        <v>1</v>
      </c>
    </row>
    <row r="828" spans="2:9">
      <c r="B828" s="75">
        <v>537304</v>
      </c>
      <c r="C828" s="75">
        <v>0.05</v>
      </c>
      <c r="D828" s="75">
        <v>0.243914956</v>
      </c>
      <c r="E828" s="75">
        <v>0.000654583</v>
      </c>
      <c r="F828" s="75">
        <v>1</v>
      </c>
      <c r="G828" s="75">
        <v>1</v>
      </c>
      <c r="H828" s="75">
        <v>1</v>
      </c>
      <c r="I828" s="75">
        <v>1</v>
      </c>
    </row>
    <row r="829" spans="2:9">
      <c r="B829" s="75">
        <v>537305</v>
      </c>
      <c r="C829" s="75">
        <v>0.05</v>
      </c>
      <c r="D829" s="75">
        <v>1</v>
      </c>
      <c r="E829" s="75">
        <v>1</v>
      </c>
      <c r="F829" s="75">
        <v>1</v>
      </c>
      <c r="G829" s="75">
        <v>1</v>
      </c>
      <c r="H829" s="75">
        <v>6.57873741147906</v>
      </c>
      <c r="I829" s="75">
        <v>0.000302037</v>
      </c>
    </row>
    <row r="830" spans="2:9">
      <c r="B830" s="75">
        <v>537314</v>
      </c>
      <c r="C830" s="75">
        <v>0.05</v>
      </c>
      <c r="D830" s="75">
        <v>4.980726346</v>
      </c>
      <c r="E830" s="75">
        <v>7.48e-6</v>
      </c>
      <c r="F830" s="75">
        <v>1</v>
      </c>
      <c r="G830" s="75">
        <v>1</v>
      </c>
      <c r="H830" s="75">
        <v>1</v>
      </c>
      <c r="I830" s="75">
        <v>1</v>
      </c>
    </row>
    <row r="831" spans="2:9">
      <c r="B831" s="75">
        <v>537341</v>
      </c>
      <c r="C831" s="75">
        <v>0.05</v>
      </c>
      <c r="D831" s="75">
        <v>1</v>
      </c>
      <c r="E831" s="75">
        <v>1</v>
      </c>
      <c r="F831" s="75">
        <v>1</v>
      </c>
      <c r="G831" s="75">
        <v>1</v>
      </c>
      <c r="H831" s="75">
        <v>0.00726468471551173</v>
      </c>
      <c r="I831" s="75">
        <v>0.000660155</v>
      </c>
    </row>
    <row r="832" spans="2:9">
      <c r="B832" s="75">
        <v>537506</v>
      </c>
      <c r="C832" s="75">
        <v>0.05</v>
      </c>
      <c r="D832" s="75">
        <v>19.0862353</v>
      </c>
      <c r="E832" s="75">
        <v>1.32e-5</v>
      </c>
      <c r="F832" s="75">
        <v>1</v>
      </c>
      <c r="G832" s="75">
        <v>1</v>
      </c>
      <c r="H832" s="75">
        <v>1</v>
      </c>
      <c r="I832" s="75">
        <v>1</v>
      </c>
    </row>
    <row r="833" spans="2:9">
      <c r="B833" s="75">
        <v>537595</v>
      </c>
      <c r="C833" s="75">
        <v>0.05</v>
      </c>
      <c r="D833" s="75">
        <v>0.0023280365842382</v>
      </c>
      <c r="E833" s="75">
        <v>1.48e-9</v>
      </c>
      <c r="F833" s="75">
        <v>0.00285157310209681</v>
      </c>
      <c r="G833" s="75">
        <v>0.000411783</v>
      </c>
      <c r="H833" s="75">
        <v>1</v>
      </c>
      <c r="I833" s="75">
        <v>1</v>
      </c>
    </row>
    <row r="834" spans="2:9">
      <c r="B834" s="75">
        <v>537633</v>
      </c>
      <c r="C834" s="75">
        <v>0.05</v>
      </c>
      <c r="D834" s="75">
        <v>103.5188504</v>
      </c>
      <c r="E834" s="75">
        <v>2.53e-8</v>
      </c>
      <c r="F834" s="75">
        <v>1</v>
      </c>
      <c r="G834" s="75">
        <v>1</v>
      </c>
      <c r="H834" s="75">
        <v>0.0191627350355443</v>
      </c>
      <c r="I834" s="75">
        <v>5.71e-5</v>
      </c>
    </row>
    <row r="835" spans="2:9">
      <c r="B835" s="75">
        <v>537682</v>
      </c>
      <c r="C835" s="75">
        <v>0.05</v>
      </c>
      <c r="D835" s="75">
        <v>0.00238414850042134</v>
      </c>
      <c r="E835" s="75">
        <v>1.13e-12</v>
      </c>
      <c r="F835" s="75">
        <v>1</v>
      </c>
      <c r="G835" s="75">
        <v>1</v>
      </c>
      <c r="H835" s="75">
        <v>1</v>
      </c>
      <c r="I835" s="75">
        <v>1</v>
      </c>
    </row>
    <row r="836" spans="2:9">
      <c r="B836" s="75">
        <v>537777</v>
      </c>
      <c r="C836" s="75">
        <v>0.05</v>
      </c>
      <c r="D836" s="75">
        <v>12.34610834</v>
      </c>
      <c r="E836" s="75">
        <v>2.07e-6</v>
      </c>
      <c r="F836" s="75">
        <v>1</v>
      </c>
      <c r="G836" s="75">
        <v>1</v>
      </c>
      <c r="H836" s="75">
        <v>1</v>
      </c>
      <c r="I836" s="75">
        <v>1</v>
      </c>
    </row>
    <row r="837" spans="2:9">
      <c r="B837" s="75">
        <v>537799</v>
      </c>
      <c r="C837" s="75">
        <v>0.05</v>
      </c>
      <c r="D837" s="75">
        <v>0.157875646</v>
      </c>
      <c r="E837" s="75">
        <v>0.000350205</v>
      </c>
      <c r="F837" s="75">
        <v>1</v>
      </c>
      <c r="G837" s="75">
        <v>1</v>
      </c>
      <c r="H837" s="75">
        <v>1</v>
      </c>
      <c r="I837" s="75">
        <v>1</v>
      </c>
    </row>
    <row r="838" spans="2:9">
      <c r="B838" s="75">
        <v>537932</v>
      </c>
      <c r="C838" s="75">
        <v>0.05</v>
      </c>
      <c r="D838" s="75">
        <v>1</v>
      </c>
      <c r="E838" s="75">
        <v>1</v>
      </c>
      <c r="F838" s="75">
        <v>1</v>
      </c>
      <c r="G838" s="75">
        <v>1</v>
      </c>
      <c r="H838" s="75">
        <v>0.00665230730655574</v>
      </c>
      <c r="I838" s="75">
        <v>8.92e-19</v>
      </c>
    </row>
    <row r="839" spans="2:9">
      <c r="B839" s="75">
        <v>538029</v>
      </c>
      <c r="C839" s="75">
        <v>0.05</v>
      </c>
      <c r="D839" s="75">
        <v>0.00332593305062556</v>
      </c>
      <c r="E839" s="75">
        <v>1.28e-6</v>
      </c>
      <c r="F839" s="75">
        <v>1</v>
      </c>
      <c r="G839" s="75">
        <v>1</v>
      </c>
      <c r="H839" s="75">
        <v>1</v>
      </c>
      <c r="I839" s="75">
        <v>1</v>
      </c>
    </row>
    <row r="840" spans="2:9">
      <c r="B840" s="75">
        <v>538062</v>
      </c>
      <c r="C840" s="75">
        <v>0.05</v>
      </c>
      <c r="D840" s="75">
        <v>0.0813239</v>
      </c>
      <c r="E840" s="75">
        <v>5.64e-9</v>
      </c>
      <c r="F840" s="75">
        <v>1</v>
      </c>
      <c r="G840" s="75">
        <v>1</v>
      </c>
      <c r="H840" s="75">
        <v>1</v>
      </c>
      <c r="I840" s="75">
        <v>1</v>
      </c>
    </row>
    <row r="841" spans="2:9">
      <c r="B841" s="75">
        <v>538062</v>
      </c>
      <c r="C841" s="75">
        <v>0.05</v>
      </c>
      <c r="D841" s="75">
        <v>1</v>
      </c>
      <c r="E841" s="75">
        <v>1</v>
      </c>
      <c r="F841" s="75">
        <v>1</v>
      </c>
      <c r="G841" s="75">
        <v>1</v>
      </c>
      <c r="H841" s="75">
        <v>0.00211276375344178</v>
      </c>
      <c r="I841" s="75">
        <v>0.000667988</v>
      </c>
    </row>
    <row r="842" spans="2:9">
      <c r="B842" s="75">
        <v>538209</v>
      </c>
      <c r="C842" s="75">
        <v>0.05</v>
      </c>
      <c r="D842" s="75">
        <v>1</v>
      </c>
      <c r="E842" s="75">
        <v>1</v>
      </c>
      <c r="F842" s="75">
        <v>0.209542676</v>
      </c>
      <c r="G842" s="75">
        <v>9.9e-5</v>
      </c>
      <c r="H842" s="75">
        <v>1</v>
      </c>
      <c r="I842" s="75">
        <v>1</v>
      </c>
    </row>
    <row r="843" spans="2:9">
      <c r="B843" s="75">
        <v>538276</v>
      </c>
      <c r="C843" s="75">
        <v>0.05</v>
      </c>
      <c r="D843" s="75">
        <v>0.186545803</v>
      </c>
      <c r="E843" s="75">
        <v>0.000619971</v>
      </c>
      <c r="F843" s="75">
        <v>1</v>
      </c>
      <c r="G843" s="75">
        <v>1</v>
      </c>
      <c r="H843" s="75">
        <v>1</v>
      </c>
      <c r="I843" s="75">
        <v>1</v>
      </c>
    </row>
    <row r="844" spans="2:9">
      <c r="B844" s="75">
        <v>538276</v>
      </c>
      <c r="C844" s="75">
        <v>0.05</v>
      </c>
      <c r="D844" s="75">
        <v>0.133596643</v>
      </c>
      <c r="E844" s="75">
        <v>1.43e-5</v>
      </c>
      <c r="F844" s="75">
        <v>1</v>
      </c>
      <c r="G844" s="75">
        <v>1</v>
      </c>
      <c r="H844" s="75">
        <v>1</v>
      </c>
      <c r="I844" s="75">
        <v>1</v>
      </c>
    </row>
    <row r="845" spans="2:9">
      <c r="B845" s="75">
        <v>538437</v>
      </c>
      <c r="C845" s="75">
        <v>0.05</v>
      </c>
      <c r="D845" s="75">
        <v>0.257341379</v>
      </c>
      <c r="E845" s="75">
        <v>0.000855247</v>
      </c>
      <c r="F845" s="75">
        <v>1</v>
      </c>
      <c r="G845" s="75">
        <v>1</v>
      </c>
      <c r="H845" s="75">
        <v>1</v>
      </c>
      <c r="I845" s="75">
        <v>1</v>
      </c>
    </row>
    <row r="846" spans="2:9">
      <c r="B846" s="75">
        <v>538447</v>
      </c>
      <c r="C846" s="75">
        <v>0.05</v>
      </c>
      <c r="D846" s="75">
        <v>0.27900802</v>
      </c>
      <c r="E846" s="75">
        <v>0.000652567</v>
      </c>
      <c r="F846" s="75">
        <v>1</v>
      </c>
      <c r="G846" s="75">
        <v>1</v>
      </c>
      <c r="H846" s="75">
        <v>1</v>
      </c>
      <c r="I846" s="75">
        <v>1</v>
      </c>
    </row>
    <row r="847" spans="2:9">
      <c r="B847" s="75">
        <v>538499</v>
      </c>
      <c r="C847" s="75">
        <v>0.05</v>
      </c>
      <c r="D847" s="75">
        <v>18.45431199</v>
      </c>
      <c r="E847" s="75">
        <v>5.09e-6</v>
      </c>
      <c r="F847" s="75">
        <v>6.939529111</v>
      </c>
      <c r="G847" s="75">
        <v>0.000964748</v>
      </c>
      <c r="H847" s="75">
        <v>1</v>
      </c>
      <c r="I847" s="75">
        <v>1</v>
      </c>
    </row>
    <row r="848" spans="2:9">
      <c r="B848" s="75">
        <v>538515</v>
      </c>
      <c r="C848" s="75">
        <v>0.05</v>
      </c>
      <c r="D848" s="75">
        <v>12.61039173</v>
      </c>
      <c r="E848" s="75">
        <v>2.6e-5</v>
      </c>
      <c r="F848" s="75">
        <v>1</v>
      </c>
      <c r="G848" s="75">
        <v>1</v>
      </c>
      <c r="H848" s="75">
        <v>1</v>
      </c>
      <c r="I848" s="75">
        <v>1</v>
      </c>
    </row>
    <row r="849" spans="2:9">
      <c r="B849" s="75">
        <v>538515</v>
      </c>
      <c r="C849" s="75">
        <v>0.05</v>
      </c>
      <c r="D849" s="75">
        <v>0.00981721481217012</v>
      </c>
      <c r="E849" s="75">
        <v>0.000390425</v>
      </c>
      <c r="F849" s="75">
        <v>1</v>
      </c>
      <c r="G849" s="75">
        <v>1</v>
      </c>
      <c r="H849" s="75">
        <v>1</v>
      </c>
      <c r="I849" s="75">
        <v>1</v>
      </c>
    </row>
    <row r="850" spans="2:9">
      <c r="B850" s="75">
        <v>538517</v>
      </c>
      <c r="C850" s="75">
        <v>0.05</v>
      </c>
      <c r="D850" s="75">
        <v>0.255863115</v>
      </c>
      <c r="E850" s="75">
        <v>0.000685737</v>
      </c>
      <c r="F850" s="75">
        <v>0.263982141</v>
      </c>
      <c r="G850" s="75">
        <v>0.000416459</v>
      </c>
      <c r="H850" s="75">
        <v>1</v>
      </c>
      <c r="I850" s="75">
        <v>1</v>
      </c>
    </row>
    <row r="851" spans="2:9">
      <c r="B851" s="75">
        <v>538532</v>
      </c>
      <c r="C851" s="75">
        <v>0.05</v>
      </c>
      <c r="D851" s="75">
        <v>0.174436095</v>
      </c>
      <c r="E851" s="75">
        <v>9.57e-7</v>
      </c>
      <c r="F851" s="75">
        <v>0.148468029</v>
      </c>
      <c r="G851" s="75">
        <v>3.88e-8</v>
      </c>
      <c r="H851" s="75">
        <v>1</v>
      </c>
      <c r="I851" s="75">
        <v>1</v>
      </c>
    </row>
    <row r="852" spans="2:9">
      <c r="B852" s="75">
        <v>538532</v>
      </c>
      <c r="C852" s="75">
        <v>0.05</v>
      </c>
      <c r="D852" s="75">
        <v>1</v>
      </c>
      <c r="E852" s="75">
        <v>1</v>
      </c>
      <c r="F852" s="75">
        <v>1</v>
      </c>
      <c r="G852" s="75">
        <v>1</v>
      </c>
      <c r="H852" s="75">
        <v>195.5149604</v>
      </c>
      <c r="I852" s="75">
        <v>8.12e-7</v>
      </c>
    </row>
    <row r="853" spans="2:9">
      <c r="B853" s="75">
        <v>538540</v>
      </c>
      <c r="C853" s="75">
        <v>0.05</v>
      </c>
      <c r="D853" s="75">
        <v>3.99547419</v>
      </c>
      <c r="E853" s="75">
        <v>3.91e-5</v>
      </c>
      <c r="F853" s="75">
        <v>1</v>
      </c>
      <c r="G853" s="75">
        <v>1</v>
      </c>
      <c r="H853" s="75">
        <v>0.431782071167204</v>
      </c>
      <c r="I853" s="75">
        <v>1.76e-6</v>
      </c>
    </row>
    <row r="854" spans="2:9">
      <c r="B854" s="75">
        <v>538575</v>
      </c>
      <c r="C854" s="75">
        <v>0.05</v>
      </c>
      <c r="D854" s="75">
        <v>4.107143179</v>
      </c>
      <c r="E854" s="75">
        <v>2.93e-5</v>
      </c>
      <c r="F854" s="75">
        <v>3.364120561</v>
      </c>
      <c r="G854" s="75">
        <v>2.4e-5</v>
      </c>
      <c r="H854" s="75">
        <v>1</v>
      </c>
      <c r="I854" s="75">
        <v>1</v>
      </c>
    </row>
    <row r="855" spans="2:9">
      <c r="B855" s="75">
        <v>538590</v>
      </c>
      <c r="C855" s="75">
        <v>0.05</v>
      </c>
      <c r="D855" s="75">
        <v>1</v>
      </c>
      <c r="E855" s="75">
        <v>1</v>
      </c>
      <c r="F855" s="75">
        <v>0.291652333</v>
      </c>
      <c r="G855" s="75">
        <v>7.12e-6</v>
      </c>
      <c r="H855" s="75">
        <v>1</v>
      </c>
      <c r="I855" s="75">
        <v>1</v>
      </c>
    </row>
    <row r="856" spans="2:9">
      <c r="B856" s="75">
        <v>538598</v>
      </c>
      <c r="C856" s="75">
        <v>0.05</v>
      </c>
      <c r="D856" s="75">
        <v>3.364201232</v>
      </c>
      <c r="E856" s="75">
        <v>0.000364709</v>
      </c>
      <c r="F856" s="75">
        <v>1</v>
      </c>
      <c r="G856" s="75">
        <v>1</v>
      </c>
      <c r="H856" s="75">
        <v>1</v>
      </c>
      <c r="I856" s="75">
        <v>1</v>
      </c>
    </row>
    <row r="857" spans="2:9">
      <c r="B857" s="75">
        <v>538604</v>
      </c>
      <c r="C857" s="75">
        <v>0.05</v>
      </c>
      <c r="D857" s="75">
        <v>1</v>
      </c>
      <c r="E857" s="75">
        <v>1</v>
      </c>
      <c r="F857" s="75">
        <v>1</v>
      </c>
      <c r="G857" s="75">
        <v>1</v>
      </c>
      <c r="H857" s="75">
        <v>0.00180071880408948</v>
      </c>
      <c r="I857" s="75">
        <v>5.05e-7</v>
      </c>
    </row>
    <row r="858" spans="2:9">
      <c r="B858" s="75">
        <v>538606</v>
      </c>
      <c r="C858" s="75">
        <v>0.05</v>
      </c>
      <c r="D858" s="75">
        <v>1</v>
      </c>
      <c r="E858" s="75">
        <v>1</v>
      </c>
      <c r="F858" s="75">
        <v>1</v>
      </c>
      <c r="G858" s="75">
        <v>1</v>
      </c>
      <c r="H858" s="75">
        <v>147.146796533333</v>
      </c>
      <c r="I858" s="75">
        <v>3.36e-5</v>
      </c>
    </row>
    <row r="859" spans="2:9">
      <c r="B859" s="75">
        <v>538640</v>
      </c>
      <c r="C859" s="75">
        <v>0.05</v>
      </c>
      <c r="D859" s="75">
        <v>1</v>
      </c>
      <c r="E859" s="75">
        <v>1</v>
      </c>
      <c r="F859" s="75">
        <v>1</v>
      </c>
      <c r="G859" s="75">
        <v>1</v>
      </c>
      <c r="H859" s="75">
        <v>114.815993433333</v>
      </c>
      <c r="I859" s="75">
        <v>0.000294401</v>
      </c>
    </row>
    <row r="860" spans="2:9">
      <c r="B860" s="75">
        <v>538640</v>
      </c>
      <c r="C860" s="75">
        <v>0.05</v>
      </c>
      <c r="D860" s="75">
        <v>9.98916713</v>
      </c>
      <c r="E860" s="75">
        <v>9.37e-8</v>
      </c>
      <c r="F860" s="75">
        <v>1</v>
      </c>
      <c r="G860" s="75">
        <v>1</v>
      </c>
      <c r="H860" s="75">
        <v>1</v>
      </c>
      <c r="I860" s="75">
        <v>1</v>
      </c>
    </row>
    <row r="861" spans="2:9">
      <c r="B861" s="75">
        <v>538685</v>
      </c>
      <c r="C861" s="75">
        <v>0.05</v>
      </c>
      <c r="D861" s="75">
        <v>0.161658249</v>
      </c>
      <c r="E861" s="75">
        <v>0.000113372</v>
      </c>
      <c r="F861" s="75">
        <v>1</v>
      </c>
      <c r="G861" s="75">
        <v>1</v>
      </c>
      <c r="H861" s="75">
        <v>1</v>
      </c>
      <c r="I861" s="75">
        <v>1</v>
      </c>
    </row>
    <row r="862" spans="2:9">
      <c r="B862" s="75">
        <v>538709</v>
      </c>
      <c r="C862" s="75">
        <v>0.05</v>
      </c>
      <c r="D862" s="75">
        <v>1</v>
      </c>
      <c r="E862" s="75">
        <v>1</v>
      </c>
      <c r="F862" s="75">
        <v>1</v>
      </c>
      <c r="G862" s="75">
        <v>1</v>
      </c>
      <c r="H862" s="75">
        <v>0.00525283987867424</v>
      </c>
      <c r="I862" s="75">
        <v>5.85e-7</v>
      </c>
    </row>
    <row r="863" spans="2:9">
      <c r="B863" s="75">
        <v>538751</v>
      </c>
      <c r="C863" s="75">
        <v>0.05</v>
      </c>
      <c r="D863" s="75">
        <v>0.070114696</v>
      </c>
      <c r="E863" s="75">
        <v>0.000338026</v>
      </c>
      <c r="F863" s="75">
        <v>1</v>
      </c>
      <c r="G863" s="75">
        <v>1</v>
      </c>
      <c r="H863" s="75">
        <v>1</v>
      </c>
      <c r="I863" s="75">
        <v>1</v>
      </c>
    </row>
    <row r="864" spans="2:9">
      <c r="B864" s="75">
        <v>538774</v>
      </c>
      <c r="C864" s="75">
        <v>0.05</v>
      </c>
      <c r="D864" s="75">
        <v>1</v>
      </c>
      <c r="E864" s="75">
        <v>1</v>
      </c>
      <c r="F864" s="75">
        <v>0.00435129888445175</v>
      </c>
      <c r="G864" s="75">
        <v>2.23e-7</v>
      </c>
      <c r="H864" s="75">
        <v>1</v>
      </c>
      <c r="I864" s="75">
        <v>1</v>
      </c>
    </row>
    <row r="865" spans="2:9">
      <c r="B865" s="75">
        <v>538792</v>
      </c>
      <c r="C865" s="75">
        <v>0.05</v>
      </c>
      <c r="D865" s="75">
        <v>0.240861733</v>
      </c>
      <c r="E865" s="75">
        <v>0.000856767</v>
      </c>
      <c r="F865" s="75">
        <v>1</v>
      </c>
      <c r="G865" s="75">
        <v>1</v>
      </c>
      <c r="H865" s="75">
        <v>1</v>
      </c>
      <c r="I865" s="75">
        <v>1</v>
      </c>
    </row>
    <row r="866" spans="2:9">
      <c r="B866" s="75">
        <v>538794</v>
      </c>
      <c r="C866" s="75">
        <v>0.05</v>
      </c>
      <c r="D866" s="75">
        <v>1</v>
      </c>
      <c r="E866" s="75">
        <v>1</v>
      </c>
      <c r="F866" s="75">
        <v>1</v>
      </c>
      <c r="G866" s="75">
        <v>1</v>
      </c>
      <c r="H866" s="75">
        <v>0.00186370488260518</v>
      </c>
      <c r="I866" s="75">
        <v>2.47e-18</v>
      </c>
    </row>
    <row r="867" spans="2:9">
      <c r="B867" s="75">
        <v>538794</v>
      </c>
      <c r="C867" s="75">
        <v>0.05</v>
      </c>
      <c r="D867" s="75">
        <v>1</v>
      </c>
      <c r="E867" s="75">
        <v>1</v>
      </c>
      <c r="F867" s="75">
        <v>1</v>
      </c>
      <c r="G867" s="75">
        <v>1</v>
      </c>
      <c r="H867" s="75">
        <v>10.9106609333617</v>
      </c>
      <c r="I867" s="75">
        <v>1.18e-6</v>
      </c>
    </row>
    <row r="868" spans="2:9">
      <c r="B868" s="75">
        <v>538802</v>
      </c>
      <c r="C868" s="75">
        <v>0.05</v>
      </c>
      <c r="D868" s="75">
        <v>13.77659058</v>
      </c>
      <c r="E868" s="75">
        <v>3.25e-9</v>
      </c>
      <c r="F868" s="75">
        <v>1</v>
      </c>
      <c r="G868" s="75">
        <v>1</v>
      </c>
      <c r="H868" s="75">
        <v>1</v>
      </c>
      <c r="I868" s="75">
        <v>1</v>
      </c>
    </row>
    <row r="869" spans="2:9">
      <c r="B869" s="75">
        <v>538885</v>
      </c>
      <c r="C869" s="75">
        <v>0.05</v>
      </c>
      <c r="D869" s="75">
        <v>1</v>
      </c>
      <c r="E869" s="75">
        <v>1</v>
      </c>
      <c r="F869" s="75">
        <v>0.067209671</v>
      </c>
      <c r="G869" s="75">
        <v>8.69e-13</v>
      </c>
      <c r="H869" s="75">
        <v>1</v>
      </c>
      <c r="I869" s="75">
        <v>1</v>
      </c>
    </row>
    <row r="870" spans="2:9">
      <c r="B870" s="75">
        <v>538885</v>
      </c>
      <c r="C870" s="75">
        <v>0.05</v>
      </c>
      <c r="D870" s="75">
        <v>1</v>
      </c>
      <c r="E870" s="75">
        <v>1</v>
      </c>
      <c r="F870" s="75">
        <v>595.874158666667</v>
      </c>
      <c r="G870" s="75">
        <v>9.18e-12</v>
      </c>
      <c r="H870" s="75">
        <v>1</v>
      </c>
      <c r="I870" s="75">
        <v>1</v>
      </c>
    </row>
    <row r="871" spans="2:9">
      <c r="B871" s="75">
        <v>538938</v>
      </c>
      <c r="C871" s="75">
        <v>0.05</v>
      </c>
      <c r="D871" s="75">
        <v>5.052748866</v>
      </c>
      <c r="E871" s="75">
        <v>1.33e-6</v>
      </c>
      <c r="F871" s="75">
        <v>3.069456081</v>
      </c>
      <c r="G871" s="75">
        <v>4.69e-8</v>
      </c>
      <c r="H871" s="75">
        <v>1</v>
      </c>
      <c r="I871" s="75">
        <v>1</v>
      </c>
    </row>
    <row r="872" spans="2:9">
      <c r="B872" s="75">
        <v>538960</v>
      </c>
      <c r="C872" s="75">
        <v>0.05</v>
      </c>
      <c r="D872" s="75">
        <v>12.93564883</v>
      </c>
      <c r="E872" s="75">
        <v>1.75e-5</v>
      </c>
      <c r="F872" s="75">
        <v>1</v>
      </c>
      <c r="G872" s="75">
        <v>1</v>
      </c>
      <c r="H872" s="75">
        <v>0.0815534982344524</v>
      </c>
      <c r="I872" s="75">
        <v>5.69e-6</v>
      </c>
    </row>
    <row r="873" spans="2:9">
      <c r="B873" s="75">
        <v>539076</v>
      </c>
      <c r="C873" s="75">
        <v>0.05</v>
      </c>
      <c r="D873" s="75">
        <v>1</v>
      </c>
      <c r="E873" s="75">
        <v>1</v>
      </c>
      <c r="F873" s="75">
        <v>1</v>
      </c>
      <c r="G873" s="75">
        <v>1</v>
      </c>
      <c r="H873" s="75">
        <v>155.149688</v>
      </c>
      <c r="I873" s="75">
        <v>0.000824075</v>
      </c>
    </row>
    <row r="874" spans="2:9">
      <c r="B874" s="75">
        <v>539190</v>
      </c>
      <c r="C874" s="75">
        <v>0.05</v>
      </c>
      <c r="D874" s="75">
        <v>1</v>
      </c>
      <c r="E874" s="75">
        <v>1</v>
      </c>
      <c r="F874" s="75">
        <v>1</v>
      </c>
      <c r="G874" s="75">
        <v>1</v>
      </c>
      <c r="H874" s="75">
        <v>0.00449577472120771</v>
      </c>
      <c r="I874" s="75">
        <v>0.000728615</v>
      </c>
    </row>
    <row r="875" spans="2:9">
      <c r="B875" s="75">
        <v>539190</v>
      </c>
      <c r="C875" s="75">
        <v>0.05</v>
      </c>
      <c r="D875" s="75">
        <v>6.949373287</v>
      </c>
      <c r="E875" s="75">
        <v>0.000136908</v>
      </c>
      <c r="F875" s="75">
        <v>1</v>
      </c>
      <c r="G875" s="75">
        <v>1</v>
      </c>
      <c r="H875" s="75">
        <v>1</v>
      </c>
      <c r="I875" s="75">
        <v>1</v>
      </c>
    </row>
    <row r="876" spans="2:9">
      <c r="B876" s="75">
        <v>539196</v>
      </c>
      <c r="C876" s="75">
        <v>0.05</v>
      </c>
      <c r="D876" s="75">
        <v>3.925874174</v>
      </c>
      <c r="E876" s="75">
        <v>8.78e-6</v>
      </c>
      <c r="F876" s="75">
        <v>1</v>
      </c>
      <c r="G876" s="75">
        <v>1</v>
      </c>
      <c r="H876" s="75">
        <v>1</v>
      </c>
      <c r="I876" s="75">
        <v>1</v>
      </c>
    </row>
    <row r="877" spans="2:9">
      <c r="B877" s="75">
        <v>539222</v>
      </c>
      <c r="C877" s="75">
        <v>0.05</v>
      </c>
      <c r="D877" s="75">
        <v>1</v>
      </c>
      <c r="E877" s="75">
        <v>1</v>
      </c>
      <c r="F877" s="75">
        <v>0.00548751812410855</v>
      </c>
      <c r="G877" s="75">
        <v>5.81e-6</v>
      </c>
      <c r="H877" s="75">
        <v>1</v>
      </c>
      <c r="I877" s="75">
        <v>1</v>
      </c>
    </row>
    <row r="878" spans="2:9">
      <c r="B878" s="75">
        <v>539275</v>
      </c>
      <c r="C878" s="75">
        <v>0.05</v>
      </c>
      <c r="D878" s="75">
        <v>1</v>
      </c>
      <c r="E878" s="75">
        <v>1</v>
      </c>
      <c r="F878" s="75">
        <v>0.00684318002948239</v>
      </c>
      <c r="G878" s="75">
        <v>6.81e-5</v>
      </c>
      <c r="H878" s="75">
        <v>1</v>
      </c>
      <c r="I878" s="75">
        <v>1</v>
      </c>
    </row>
    <row r="879" spans="2:9">
      <c r="B879" s="75">
        <v>539275</v>
      </c>
      <c r="C879" s="75">
        <v>0.05</v>
      </c>
      <c r="D879" s="75">
        <v>1</v>
      </c>
      <c r="E879" s="75">
        <v>1</v>
      </c>
      <c r="F879" s="75">
        <v>1</v>
      </c>
      <c r="G879" s="75">
        <v>1</v>
      </c>
      <c r="H879" s="75">
        <v>41.5534214734037</v>
      </c>
      <c r="I879" s="75">
        <v>3.29e-5</v>
      </c>
    </row>
    <row r="880" spans="2:9">
      <c r="B880" s="75">
        <v>539359</v>
      </c>
      <c r="C880" s="75">
        <v>0.05</v>
      </c>
      <c r="D880" s="75">
        <v>0.00647880872692685</v>
      </c>
      <c r="E880" s="75">
        <v>8.26e-6</v>
      </c>
      <c r="F880" s="75">
        <v>1</v>
      </c>
      <c r="G880" s="75">
        <v>1</v>
      </c>
      <c r="H880" s="75">
        <v>1</v>
      </c>
      <c r="I880" s="75">
        <v>1</v>
      </c>
    </row>
    <row r="881" spans="2:9">
      <c r="B881" s="75">
        <v>539376</v>
      </c>
      <c r="C881" s="75">
        <v>0.05</v>
      </c>
      <c r="D881" s="75">
        <v>1</v>
      </c>
      <c r="E881" s="75">
        <v>1</v>
      </c>
      <c r="F881" s="75">
        <v>1</v>
      </c>
      <c r="G881" s="75">
        <v>1</v>
      </c>
      <c r="H881" s="75">
        <v>4.67567776064885</v>
      </c>
      <c r="I881" s="75">
        <v>5.98e-5</v>
      </c>
    </row>
    <row r="882" spans="2:9">
      <c r="B882" s="75">
        <v>539378</v>
      </c>
      <c r="C882" s="75">
        <v>0.05</v>
      </c>
      <c r="D882" s="75">
        <v>0.172292444</v>
      </c>
      <c r="E882" s="75">
        <v>0.000274753</v>
      </c>
      <c r="F882" s="75">
        <v>1</v>
      </c>
      <c r="G882" s="75">
        <v>1</v>
      </c>
      <c r="H882" s="75">
        <v>1</v>
      </c>
      <c r="I882" s="75">
        <v>1</v>
      </c>
    </row>
    <row r="883" spans="2:9">
      <c r="B883" s="75">
        <v>539420</v>
      </c>
      <c r="C883" s="75">
        <v>0.05</v>
      </c>
      <c r="D883" s="75">
        <v>15.54941522</v>
      </c>
      <c r="E883" s="75">
        <v>8.72e-13</v>
      </c>
      <c r="F883" s="75">
        <v>1</v>
      </c>
      <c r="G883" s="75">
        <v>1</v>
      </c>
      <c r="H883" s="75">
        <v>0.111044562326998</v>
      </c>
      <c r="I883" s="75">
        <v>0.000365537</v>
      </c>
    </row>
    <row r="884" spans="2:9">
      <c r="B884" s="75">
        <v>539420</v>
      </c>
      <c r="C884" s="75">
        <v>0.05</v>
      </c>
      <c r="D884" s="75">
        <v>11.78211583</v>
      </c>
      <c r="E884" s="75">
        <v>4.11e-11</v>
      </c>
      <c r="F884" s="75">
        <v>1</v>
      </c>
      <c r="G884" s="75">
        <v>1</v>
      </c>
      <c r="H884" s="75">
        <v>0.215247477653429</v>
      </c>
      <c r="I884" s="75">
        <v>7.55e-9</v>
      </c>
    </row>
    <row r="885" spans="2:9">
      <c r="B885" s="75">
        <v>539421</v>
      </c>
      <c r="C885" s="75">
        <v>0.05</v>
      </c>
      <c r="D885" s="75">
        <v>0.00190810334990688</v>
      </c>
      <c r="E885" s="75">
        <v>0.000336589</v>
      </c>
      <c r="F885" s="75">
        <v>1</v>
      </c>
      <c r="G885" s="75">
        <v>1</v>
      </c>
      <c r="H885" s="75">
        <v>1</v>
      </c>
      <c r="I885" s="75">
        <v>1</v>
      </c>
    </row>
    <row r="886" spans="2:9">
      <c r="B886" s="75">
        <v>539452</v>
      </c>
      <c r="C886" s="75">
        <v>0.05</v>
      </c>
      <c r="D886" s="75">
        <v>0.087159429</v>
      </c>
      <c r="E886" s="75">
        <v>7e-6</v>
      </c>
      <c r="F886" s="75">
        <v>1</v>
      </c>
      <c r="G886" s="75">
        <v>1</v>
      </c>
      <c r="H886" s="75">
        <v>1</v>
      </c>
      <c r="I886" s="75">
        <v>1</v>
      </c>
    </row>
    <row r="887" spans="2:9">
      <c r="B887" s="75">
        <v>539495</v>
      </c>
      <c r="C887" s="75">
        <v>0.05</v>
      </c>
      <c r="D887" s="75">
        <v>1</v>
      </c>
      <c r="E887" s="75">
        <v>1</v>
      </c>
      <c r="F887" s="75">
        <v>101.545003133333</v>
      </c>
      <c r="G887" s="75">
        <v>0.000358524</v>
      </c>
      <c r="H887" s="75">
        <v>1</v>
      </c>
      <c r="I887" s="75">
        <v>1</v>
      </c>
    </row>
    <row r="888" spans="2:9">
      <c r="B888" s="75">
        <v>539525</v>
      </c>
      <c r="C888" s="75">
        <v>0.05</v>
      </c>
      <c r="D888" s="75">
        <v>8.134074772</v>
      </c>
      <c r="E888" s="75">
        <v>1.31e-6</v>
      </c>
      <c r="F888" s="75">
        <v>1</v>
      </c>
      <c r="G888" s="75">
        <v>1</v>
      </c>
      <c r="H888" s="75">
        <v>0.355738992540976</v>
      </c>
      <c r="I888" s="75">
        <v>0.000202228</v>
      </c>
    </row>
    <row r="889" spans="2:9">
      <c r="B889" s="75">
        <v>539528</v>
      </c>
      <c r="C889" s="75">
        <v>0.05</v>
      </c>
      <c r="D889" s="75">
        <v>0.053938517</v>
      </c>
      <c r="E889" s="75">
        <v>5.07e-6</v>
      </c>
      <c r="F889" s="75">
        <v>1</v>
      </c>
      <c r="G889" s="75">
        <v>1</v>
      </c>
      <c r="H889" s="75">
        <v>1</v>
      </c>
      <c r="I889" s="75">
        <v>1</v>
      </c>
    </row>
    <row r="890" spans="2:9">
      <c r="B890" s="75">
        <v>539596</v>
      </c>
      <c r="C890" s="75">
        <v>0.05</v>
      </c>
      <c r="D890" s="75">
        <v>1</v>
      </c>
      <c r="E890" s="75">
        <v>1</v>
      </c>
      <c r="F890" s="75">
        <v>0.379225258</v>
      </c>
      <c r="G890" s="75">
        <v>0.000331304</v>
      </c>
      <c r="H890" s="75">
        <v>1</v>
      </c>
      <c r="I890" s="75">
        <v>1</v>
      </c>
    </row>
    <row r="891" spans="2:9">
      <c r="B891" s="75">
        <v>539603</v>
      </c>
      <c r="C891" s="75">
        <v>0.05</v>
      </c>
      <c r="D891" s="75">
        <v>1</v>
      </c>
      <c r="E891" s="75">
        <v>1</v>
      </c>
      <c r="F891" s="75">
        <v>0.347949044</v>
      </c>
      <c r="G891" s="75">
        <v>0.000207028</v>
      </c>
      <c r="H891" s="75">
        <v>1</v>
      </c>
      <c r="I891" s="75">
        <v>1</v>
      </c>
    </row>
    <row r="892" spans="2:9">
      <c r="B892" s="75">
        <v>539606</v>
      </c>
      <c r="C892" s="75">
        <v>0.05</v>
      </c>
      <c r="D892" s="75">
        <v>1</v>
      </c>
      <c r="E892" s="75">
        <v>1</v>
      </c>
      <c r="F892" s="75">
        <v>501.272267333333</v>
      </c>
      <c r="G892" s="75">
        <v>0.000195633</v>
      </c>
      <c r="H892" s="75">
        <v>1</v>
      </c>
      <c r="I892" s="75">
        <v>1</v>
      </c>
    </row>
    <row r="893" spans="2:9">
      <c r="B893" s="75">
        <v>539691</v>
      </c>
      <c r="C893" s="75">
        <v>0.05</v>
      </c>
      <c r="D893" s="75">
        <v>1</v>
      </c>
      <c r="E893" s="75">
        <v>1</v>
      </c>
      <c r="F893" s="75">
        <v>1</v>
      </c>
      <c r="G893" s="75">
        <v>1</v>
      </c>
      <c r="H893" s="75">
        <v>0.00560604856013455</v>
      </c>
      <c r="I893" s="75">
        <v>0.000421653</v>
      </c>
    </row>
    <row r="894" spans="2:9">
      <c r="B894" s="75">
        <v>539755</v>
      </c>
      <c r="C894" s="75">
        <v>0.05</v>
      </c>
      <c r="D894" s="75">
        <v>215.126426366667</v>
      </c>
      <c r="E894" s="75">
        <v>0.000100203</v>
      </c>
      <c r="F894" s="75">
        <v>1</v>
      </c>
      <c r="G894" s="75">
        <v>1</v>
      </c>
      <c r="H894" s="75">
        <v>1</v>
      </c>
      <c r="I894" s="75">
        <v>1</v>
      </c>
    </row>
    <row r="895" spans="2:9">
      <c r="B895" s="75">
        <v>539755</v>
      </c>
      <c r="C895" s="75">
        <v>0.05</v>
      </c>
      <c r="D895" s="75">
        <v>0.00287254626547432</v>
      </c>
      <c r="E895" s="75">
        <v>5.01e-11</v>
      </c>
      <c r="F895" s="75">
        <v>1</v>
      </c>
      <c r="G895" s="75">
        <v>1</v>
      </c>
      <c r="H895" s="75">
        <v>1</v>
      </c>
      <c r="I895" s="75">
        <v>1</v>
      </c>
    </row>
    <row r="896" spans="2:9">
      <c r="B896" s="75">
        <v>539761</v>
      </c>
      <c r="C896" s="75">
        <v>0.05</v>
      </c>
      <c r="D896" s="75">
        <v>0.00644509302632975</v>
      </c>
      <c r="E896" s="75">
        <v>8.04e-6</v>
      </c>
      <c r="F896" s="75">
        <v>1</v>
      </c>
      <c r="G896" s="75">
        <v>1</v>
      </c>
      <c r="H896" s="75">
        <v>1</v>
      </c>
      <c r="I896" s="75">
        <v>1</v>
      </c>
    </row>
    <row r="897" spans="2:9">
      <c r="B897" s="75">
        <v>539761</v>
      </c>
      <c r="C897" s="75">
        <v>0.05</v>
      </c>
      <c r="D897" s="75">
        <v>1</v>
      </c>
      <c r="E897" s="75">
        <v>1</v>
      </c>
      <c r="F897" s="75">
        <v>1</v>
      </c>
      <c r="G897" s="75">
        <v>1</v>
      </c>
      <c r="H897" s="75">
        <v>0.00650708812304844</v>
      </c>
      <c r="I897" s="75">
        <v>1.12e-5</v>
      </c>
    </row>
    <row r="898" spans="2:9">
      <c r="B898" s="75">
        <v>539780</v>
      </c>
      <c r="C898" s="75">
        <v>0.05</v>
      </c>
      <c r="D898" s="75">
        <v>0.111389746</v>
      </c>
      <c r="E898" s="75">
        <v>0.000118344</v>
      </c>
      <c r="F898" s="75">
        <v>1</v>
      </c>
      <c r="G898" s="75">
        <v>1</v>
      </c>
      <c r="H898" s="75">
        <v>1</v>
      </c>
      <c r="I898" s="75">
        <v>1</v>
      </c>
    </row>
    <row r="899" spans="2:9">
      <c r="B899" s="75">
        <v>539803</v>
      </c>
      <c r="C899" s="75">
        <v>0.05</v>
      </c>
      <c r="D899" s="75">
        <v>1</v>
      </c>
      <c r="E899" s="75">
        <v>1</v>
      </c>
      <c r="F899" s="75">
        <v>1</v>
      </c>
      <c r="G899" s="75">
        <v>1</v>
      </c>
      <c r="H899" s="75">
        <v>0.351068005464786</v>
      </c>
      <c r="I899" s="75">
        <v>8.9e-5</v>
      </c>
    </row>
    <row r="900" spans="2:9">
      <c r="B900" s="75">
        <v>539850</v>
      </c>
      <c r="C900" s="75">
        <v>0.05</v>
      </c>
      <c r="D900" s="75">
        <v>1</v>
      </c>
      <c r="E900" s="75">
        <v>1</v>
      </c>
      <c r="F900" s="75">
        <v>156.265576166667</v>
      </c>
      <c r="G900" s="75">
        <v>0.000254755</v>
      </c>
      <c r="H900" s="75">
        <v>1</v>
      </c>
      <c r="I900" s="75">
        <v>1</v>
      </c>
    </row>
    <row r="901" spans="2:9">
      <c r="B901" s="75">
        <v>539853</v>
      </c>
      <c r="C901" s="75">
        <v>0.05</v>
      </c>
      <c r="D901" s="75">
        <v>0.170154649</v>
      </c>
      <c r="E901" s="75">
        <v>4.75e-6</v>
      </c>
      <c r="F901" s="75">
        <v>1</v>
      </c>
      <c r="G901" s="75">
        <v>1</v>
      </c>
      <c r="H901" s="75">
        <v>1</v>
      </c>
      <c r="I901" s="75">
        <v>1</v>
      </c>
    </row>
    <row r="902" spans="2:9">
      <c r="B902" s="75">
        <v>539873</v>
      </c>
      <c r="C902" s="75">
        <v>0.05</v>
      </c>
      <c r="D902" s="75">
        <v>0.263847882</v>
      </c>
      <c r="E902" s="75">
        <v>7.41e-5</v>
      </c>
      <c r="F902" s="75">
        <v>1</v>
      </c>
      <c r="G902" s="75">
        <v>1</v>
      </c>
      <c r="H902" s="75">
        <v>1</v>
      </c>
      <c r="I902" s="75">
        <v>1</v>
      </c>
    </row>
    <row r="903" spans="2:9">
      <c r="B903" s="75">
        <v>539905</v>
      </c>
      <c r="C903" s="75">
        <v>0.05</v>
      </c>
      <c r="D903" s="75">
        <v>0.237696428</v>
      </c>
      <c r="E903" s="75">
        <v>0.000140926</v>
      </c>
      <c r="F903" s="75">
        <v>1</v>
      </c>
      <c r="G903" s="75">
        <v>1</v>
      </c>
      <c r="H903" s="75">
        <v>1</v>
      </c>
      <c r="I903" s="75">
        <v>1</v>
      </c>
    </row>
    <row r="904" spans="2:9">
      <c r="B904" s="75">
        <v>539997</v>
      </c>
      <c r="C904" s="75">
        <v>0.05</v>
      </c>
      <c r="D904" s="75">
        <v>0.218406559</v>
      </c>
      <c r="E904" s="75">
        <v>9.52e-6</v>
      </c>
      <c r="F904" s="75">
        <v>1</v>
      </c>
      <c r="G904" s="75">
        <v>1</v>
      </c>
      <c r="H904" s="75">
        <v>1</v>
      </c>
      <c r="I904" s="75">
        <v>1</v>
      </c>
    </row>
    <row r="905" spans="2:9">
      <c r="B905" s="75">
        <v>540004</v>
      </c>
      <c r="C905" s="75">
        <v>0.05</v>
      </c>
      <c r="D905" s="75">
        <v>0.00208462007810542</v>
      </c>
      <c r="E905" s="75">
        <v>4.84e-14</v>
      </c>
      <c r="F905" s="75">
        <v>1</v>
      </c>
      <c r="G905" s="75">
        <v>1</v>
      </c>
      <c r="H905" s="75">
        <v>1</v>
      </c>
      <c r="I905" s="75">
        <v>1</v>
      </c>
    </row>
    <row r="906" spans="2:9">
      <c r="B906" s="75">
        <v>540004</v>
      </c>
      <c r="C906" s="75">
        <v>0.05</v>
      </c>
      <c r="D906" s="75">
        <v>492.688393</v>
      </c>
      <c r="E906" s="75">
        <v>8.33e-5</v>
      </c>
      <c r="F906" s="75">
        <v>1</v>
      </c>
      <c r="G906" s="75">
        <v>1</v>
      </c>
      <c r="H906" s="75">
        <v>1</v>
      </c>
      <c r="I906" s="75">
        <v>1</v>
      </c>
    </row>
    <row r="907" spans="2:9">
      <c r="B907" s="75">
        <v>540068</v>
      </c>
      <c r="C907" s="75">
        <v>0.05</v>
      </c>
      <c r="D907" s="75">
        <v>49.09735757</v>
      </c>
      <c r="E907" s="75">
        <v>1.65e-27</v>
      </c>
      <c r="F907" s="75">
        <v>5.208979934</v>
      </c>
      <c r="G907" s="75">
        <v>3.24e-19</v>
      </c>
      <c r="H907" s="75">
        <v>0.108679535105174</v>
      </c>
      <c r="I907" s="75">
        <v>5.87e-6</v>
      </c>
    </row>
    <row r="908" spans="2:9">
      <c r="B908" s="75">
        <v>540068</v>
      </c>
      <c r="C908" s="75">
        <v>0.05</v>
      </c>
      <c r="D908" s="75">
        <v>171.4152942</v>
      </c>
      <c r="E908" s="75">
        <v>7.58e-7</v>
      </c>
      <c r="F908" s="75">
        <v>1</v>
      </c>
      <c r="G908" s="75">
        <v>1</v>
      </c>
      <c r="H908" s="75">
        <v>1</v>
      </c>
      <c r="I908" s="75">
        <v>1</v>
      </c>
    </row>
    <row r="909" spans="2:9">
      <c r="B909" s="75">
        <v>540129</v>
      </c>
      <c r="C909" s="75">
        <v>0.05</v>
      </c>
      <c r="D909" s="75">
        <v>4.15322124</v>
      </c>
      <c r="E909" s="75">
        <v>0.000108794</v>
      </c>
      <c r="F909" s="75">
        <v>1</v>
      </c>
      <c r="G909" s="75">
        <v>1</v>
      </c>
      <c r="H909" s="75">
        <v>1</v>
      </c>
      <c r="I909" s="75">
        <v>1</v>
      </c>
    </row>
    <row r="910" spans="2:9">
      <c r="B910" s="75">
        <v>540135</v>
      </c>
      <c r="C910" s="75">
        <v>0.05</v>
      </c>
      <c r="D910" s="75">
        <v>0.245618583</v>
      </c>
      <c r="E910" s="75">
        <v>6.18e-5</v>
      </c>
      <c r="F910" s="75">
        <v>1</v>
      </c>
      <c r="G910" s="75">
        <v>1</v>
      </c>
      <c r="H910" s="75">
        <v>1</v>
      </c>
      <c r="I910" s="75">
        <v>1</v>
      </c>
    </row>
    <row r="911" spans="2:9">
      <c r="B911" s="75">
        <v>540138</v>
      </c>
      <c r="C911" s="75">
        <v>0.05</v>
      </c>
      <c r="D911" s="75">
        <v>3.112277449</v>
      </c>
      <c r="E911" s="75">
        <v>0.000523274</v>
      </c>
      <c r="F911" s="75">
        <v>1</v>
      </c>
      <c r="G911" s="75">
        <v>1</v>
      </c>
      <c r="H911" s="75">
        <v>1</v>
      </c>
      <c r="I911" s="75">
        <v>1</v>
      </c>
    </row>
    <row r="912" spans="2:9">
      <c r="B912" s="75">
        <v>540170</v>
      </c>
      <c r="C912" s="75">
        <v>0.05</v>
      </c>
      <c r="D912" s="75">
        <v>0.203819668</v>
      </c>
      <c r="E912" s="75">
        <v>0.000304736</v>
      </c>
      <c r="F912" s="75">
        <v>1</v>
      </c>
      <c r="G912" s="75">
        <v>1</v>
      </c>
      <c r="H912" s="75">
        <v>1</v>
      </c>
      <c r="I912" s="75">
        <v>1</v>
      </c>
    </row>
    <row r="913" spans="2:9">
      <c r="B913" s="75">
        <v>540234</v>
      </c>
      <c r="C913" s="75">
        <v>0.05</v>
      </c>
      <c r="D913" s="75">
        <v>4.172113214</v>
      </c>
      <c r="E913" s="75">
        <v>5.23e-5</v>
      </c>
      <c r="F913" s="75">
        <v>1</v>
      </c>
      <c r="G913" s="75">
        <v>1</v>
      </c>
      <c r="H913" s="75">
        <v>0.474856306795824</v>
      </c>
      <c r="I913" s="75">
        <v>0.000286432</v>
      </c>
    </row>
    <row r="914" spans="2:9">
      <c r="B914" s="75">
        <v>540235</v>
      </c>
      <c r="C914" s="75">
        <v>0.05</v>
      </c>
      <c r="D914" s="75">
        <v>0.193715719</v>
      </c>
      <c r="E914" s="75">
        <v>0.000156272</v>
      </c>
      <c r="F914" s="75">
        <v>1</v>
      </c>
      <c r="G914" s="75">
        <v>1</v>
      </c>
      <c r="H914" s="75">
        <v>1</v>
      </c>
      <c r="I914" s="75">
        <v>1</v>
      </c>
    </row>
    <row r="915" spans="2:9">
      <c r="B915" s="75">
        <v>540235</v>
      </c>
      <c r="C915" s="75">
        <v>0.05</v>
      </c>
      <c r="D915" s="75">
        <v>8.028881363</v>
      </c>
      <c r="E915" s="75">
        <v>1.31e-8</v>
      </c>
      <c r="F915" s="75">
        <v>1</v>
      </c>
      <c r="G915" s="75">
        <v>1</v>
      </c>
      <c r="H915" s="75">
        <v>1</v>
      </c>
      <c r="I915" s="75">
        <v>1</v>
      </c>
    </row>
    <row r="916" spans="2:9">
      <c r="B916" s="75">
        <v>540239</v>
      </c>
      <c r="C916" s="75">
        <v>0.05</v>
      </c>
      <c r="D916" s="75">
        <v>6.697665758</v>
      </c>
      <c r="E916" s="75">
        <v>0.000753217</v>
      </c>
      <c r="F916" s="75">
        <v>1</v>
      </c>
      <c r="G916" s="75">
        <v>1</v>
      </c>
      <c r="H916" s="75">
        <v>1</v>
      </c>
      <c r="I916" s="75">
        <v>1</v>
      </c>
    </row>
    <row r="917" spans="2:9">
      <c r="B917" s="75">
        <v>540304</v>
      </c>
      <c r="C917" s="75">
        <v>0.05</v>
      </c>
      <c r="D917" s="75">
        <v>0.221887379</v>
      </c>
      <c r="E917" s="75">
        <v>0.000279436</v>
      </c>
      <c r="F917" s="75">
        <v>1</v>
      </c>
      <c r="G917" s="75">
        <v>1</v>
      </c>
      <c r="H917" s="75">
        <v>1</v>
      </c>
      <c r="I917" s="75">
        <v>1</v>
      </c>
    </row>
    <row r="918" spans="2:9">
      <c r="B918" s="75">
        <v>540325</v>
      </c>
      <c r="C918" s="75">
        <v>0.05</v>
      </c>
      <c r="D918" s="75">
        <v>6.790894371</v>
      </c>
      <c r="E918" s="75">
        <v>2.11e-8</v>
      </c>
      <c r="F918" s="75">
        <v>2.505248946</v>
      </c>
      <c r="G918" s="75">
        <v>2.96e-5</v>
      </c>
      <c r="H918" s="75">
        <v>0.378225672972723</v>
      </c>
      <c r="I918" s="75">
        <v>0.000117888</v>
      </c>
    </row>
    <row r="919" spans="2:9">
      <c r="B919" s="75">
        <v>540353</v>
      </c>
      <c r="C919" s="75">
        <v>0.05</v>
      </c>
      <c r="D919" s="75">
        <v>199.690958933333</v>
      </c>
      <c r="E919" s="75">
        <v>1.32e-9</v>
      </c>
      <c r="F919" s="75">
        <v>1</v>
      </c>
      <c r="G919" s="75">
        <v>1</v>
      </c>
      <c r="H919" s="75">
        <v>0.00249686181298819</v>
      </c>
      <c r="I919" s="75">
        <v>6.87e-14</v>
      </c>
    </row>
    <row r="920" spans="2:9">
      <c r="B920" s="75">
        <v>540353</v>
      </c>
      <c r="C920" s="75">
        <v>0.05</v>
      </c>
      <c r="D920" s="75">
        <v>0.00505335265471042</v>
      </c>
      <c r="E920" s="75">
        <v>6.88e-5</v>
      </c>
      <c r="F920" s="75">
        <v>1</v>
      </c>
      <c r="G920" s="75">
        <v>1</v>
      </c>
      <c r="H920" s="75">
        <v>289.350055433333</v>
      </c>
      <c r="I920" s="75">
        <v>3.25e-6</v>
      </c>
    </row>
    <row r="921" spans="2:9">
      <c r="B921" s="75">
        <v>540380</v>
      </c>
      <c r="C921" s="75">
        <v>0.05</v>
      </c>
      <c r="D921" s="75">
        <v>8.531868899</v>
      </c>
      <c r="E921" s="75">
        <v>1.48e-9</v>
      </c>
      <c r="F921" s="75">
        <v>1</v>
      </c>
      <c r="G921" s="75">
        <v>1</v>
      </c>
      <c r="H921" s="75">
        <v>1</v>
      </c>
      <c r="I921" s="75">
        <v>1</v>
      </c>
    </row>
    <row r="922" spans="2:9">
      <c r="B922" s="75">
        <v>540393</v>
      </c>
      <c r="C922" s="75">
        <v>0.05</v>
      </c>
      <c r="D922" s="75">
        <v>0.266062285</v>
      </c>
      <c r="E922" s="75">
        <v>0.000211892</v>
      </c>
      <c r="F922" s="75">
        <v>1</v>
      </c>
      <c r="G922" s="75">
        <v>1</v>
      </c>
      <c r="H922" s="75">
        <v>1</v>
      </c>
      <c r="I922" s="75">
        <v>1</v>
      </c>
    </row>
    <row r="923" spans="2:9">
      <c r="B923" s="75">
        <v>540404</v>
      </c>
      <c r="C923" s="75">
        <v>0.05</v>
      </c>
      <c r="D923" s="75">
        <v>1</v>
      </c>
      <c r="E923" s="75">
        <v>1</v>
      </c>
      <c r="F923" s="75">
        <v>1</v>
      </c>
      <c r="G923" s="75">
        <v>1</v>
      </c>
      <c r="H923" s="75">
        <v>8.10842955255318</v>
      </c>
      <c r="I923" s="75">
        <v>4.61e-5</v>
      </c>
    </row>
    <row r="924" spans="2:9">
      <c r="B924" s="75">
        <v>540413</v>
      </c>
      <c r="C924" s="75">
        <v>0.05</v>
      </c>
      <c r="D924" s="75">
        <v>11.52971996</v>
      </c>
      <c r="E924" s="75">
        <v>1.23e-10</v>
      </c>
      <c r="F924" s="75">
        <v>2.690235122</v>
      </c>
      <c r="G924" s="75">
        <v>9.53e-5</v>
      </c>
      <c r="H924" s="75">
        <v>0.239407604575424</v>
      </c>
      <c r="I924" s="75">
        <v>5.84e-5</v>
      </c>
    </row>
    <row r="925" spans="2:9">
      <c r="B925" s="75">
        <v>540423</v>
      </c>
      <c r="C925" s="75">
        <v>0.05</v>
      </c>
      <c r="D925" s="75">
        <v>0.055829014</v>
      </c>
      <c r="E925" s="75">
        <v>7.58e-6</v>
      </c>
      <c r="F925" s="75">
        <v>1</v>
      </c>
      <c r="G925" s="75">
        <v>1</v>
      </c>
      <c r="H925" s="75">
        <v>1</v>
      </c>
      <c r="I925" s="75">
        <v>1</v>
      </c>
    </row>
    <row r="926" spans="2:9">
      <c r="B926" s="75">
        <v>540431</v>
      </c>
      <c r="C926" s="75">
        <v>0.05</v>
      </c>
      <c r="D926" s="75">
        <v>3.235235524</v>
      </c>
      <c r="E926" s="75">
        <v>0.000582454</v>
      </c>
      <c r="F926" s="75">
        <v>1</v>
      </c>
      <c r="G926" s="75">
        <v>1</v>
      </c>
      <c r="H926" s="75">
        <v>1</v>
      </c>
      <c r="I926" s="75">
        <v>1</v>
      </c>
    </row>
    <row r="927" spans="2:9">
      <c r="B927" s="75">
        <v>540436</v>
      </c>
      <c r="C927" s="75">
        <v>0.05</v>
      </c>
      <c r="D927" s="75">
        <v>3.647460831</v>
      </c>
      <c r="E927" s="75">
        <v>4.86e-5</v>
      </c>
      <c r="F927" s="75">
        <v>1</v>
      </c>
      <c r="G927" s="75">
        <v>1</v>
      </c>
      <c r="H927" s="75">
        <v>1</v>
      </c>
      <c r="I927" s="75">
        <v>1</v>
      </c>
    </row>
    <row r="928" spans="2:9">
      <c r="B928" s="75">
        <v>540450</v>
      </c>
      <c r="C928" s="75">
        <v>0.05</v>
      </c>
      <c r="D928" s="75">
        <v>0.124666507</v>
      </c>
      <c r="E928" s="75">
        <v>5.44e-6</v>
      </c>
      <c r="F928" s="75">
        <v>1</v>
      </c>
      <c r="G928" s="75">
        <v>1</v>
      </c>
      <c r="H928" s="75">
        <v>1</v>
      </c>
      <c r="I928" s="75">
        <v>1</v>
      </c>
    </row>
    <row r="929" spans="2:9">
      <c r="B929" s="75">
        <v>540466</v>
      </c>
      <c r="C929" s="75">
        <v>0.05</v>
      </c>
      <c r="D929" s="75">
        <v>0.018089794</v>
      </c>
      <c r="E929" s="75">
        <v>0.00012667</v>
      </c>
      <c r="F929" s="75">
        <v>1</v>
      </c>
      <c r="G929" s="75">
        <v>1</v>
      </c>
      <c r="H929" s="75">
        <v>1</v>
      </c>
      <c r="I929" s="75">
        <v>1</v>
      </c>
    </row>
    <row r="930" spans="2:9">
      <c r="B930" s="75">
        <v>540532</v>
      </c>
      <c r="C930" s="75">
        <v>0.05</v>
      </c>
      <c r="D930" s="75">
        <v>1</v>
      </c>
      <c r="E930" s="75">
        <v>1</v>
      </c>
      <c r="F930" s="75">
        <v>0.0049573237777335</v>
      </c>
      <c r="G930" s="75">
        <v>1.54e-6</v>
      </c>
      <c r="H930" s="75">
        <v>0.124890382119262</v>
      </c>
      <c r="I930" s="75">
        <v>0.000502443</v>
      </c>
    </row>
    <row r="931" spans="2:9">
      <c r="B931" s="75">
        <v>540561</v>
      </c>
      <c r="C931" s="75">
        <v>0.05</v>
      </c>
      <c r="D931" s="75">
        <v>1</v>
      </c>
      <c r="E931" s="75">
        <v>1</v>
      </c>
      <c r="F931" s="75">
        <v>1</v>
      </c>
      <c r="G931" s="75">
        <v>1</v>
      </c>
      <c r="H931" s="75">
        <v>0.0524094085410044</v>
      </c>
      <c r="I931" s="75">
        <v>0.000280907</v>
      </c>
    </row>
    <row r="932" spans="2:9">
      <c r="B932" s="75">
        <v>540574</v>
      </c>
      <c r="C932" s="75">
        <v>0.05</v>
      </c>
      <c r="D932" s="75">
        <v>0.00291054377351698</v>
      </c>
      <c r="E932" s="75">
        <v>0.00073214</v>
      </c>
      <c r="F932" s="75">
        <v>1</v>
      </c>
      <c r="G932" s="75">
        <v>1</v>
      </c>
      <c r="H932" s="75">
        <v>1</v>
      </c>
      <c r="I932" s="75">
        <v>1</v>
      </c>
    </row>
    <row r="933" spans="2:9">
      <c r="B933" s="75">
        <v>540674</v>
      </c>
      <c r="C933" s="75">
        <v>0.05</v>
      </c>
      <c r="D933" s="75">
        <v>0.293110525</v>
      </c>
      <c r="E933" s="75">
        <v>0.000574144</v>
      </c>
      <c r="F933" s="75">
        <v>1</v>
      </c>
      <c r="G933" s="75">
        <v>1</v>
      </c>
      <c r="H933" s="75">
        <v>1</v>
      </c>
      <c r="I933" s="75">
        <v>1</v>
      </c>
    </row>
    <row r="934" spans="2:9">
      <c r="B934" s="75">
        <v>540676</v>
      </c>
      <c r="C934" s="75">
        <v>0.05</v>
      </c>
      <c r="D934" s="75">
        <v>0.039022009</v>
      </c>
      <c r="E934" s="75">
        <v>2.36e-11</v>
      </c>
      <c r="F934" s="75">
        <v>1</v>
      </c>
      <c r="G934" s="75">
        <v>1</v>
      </c>
      <c r="H934" s="75">
        <v>1</v>
      </c>
      <c r="I934" s="75">
        <v>1</v>
      </c>
    </row>
    <row r="935" spans="2:9">
      <c r="B935" s="75">
        <v>540682</v>
      </c>
      <c r="C935" s="75">
        <v>0.05</v>
      </c>
      <c r="D935" s="75">
        <v>3.727167374</v>
      </c>
      <c r="E935" s="75">
        <v>0.000729921</v>
      </c>
      <c r="F935" s="75">
        <v>1</v>
      </c>
      <c r="G935" s="75">
        <v>1</v>
      </c>
      <c r="H935" s="75">
        <v>1</v>
      </c>
      <c r="I935" s="75">
        <v>1</v>
      </c>
    </row>
    <row r="936" spans="2:9">
      <c r="B936" s="75">
        <v>540683</v>
      </c>
      <c r="C936" s="75">
        <v>0.05</v>
      </c>
      <c r="D936" s="75">
        <v>1</v>
      </c>
      <c r="E936" s="75">
        <v>1</v>
      </c>
      <c r="F936" s="75">
        <v>0.256357699</v>
      </c>
      <c r="G936" s="75">
        <v>0.000681646</v>
      </c>
      <c r="H936" s="75">
        <v>1</v>
      </c>
      <c r="I936" s="75">
        <v>1</v>
      </c>
    </row>
    <row r="937" spans="2:9">
      <c r="B937" s="75">
        <v>540692</v>
      </c>
      <c r="C937" s="75">
        <v>0.05</v>
      </c>
      <c r="D937" s="75">
        <v>0.00195656442115794</v>
      </c>
      <c r="E937" s="75">
        <v>0.000621327</v>
      </c>
      <c r="F937" s="75">
        <v>1</v>
      </c>
      <c r="G937" s="75">
        <v>1</v>
      </c>
      <c r="H937" s="75">
        <v>1</v>
      </c>
      <c r="I937" s="75">
        <v>1</v>
      </c>
    </row>
    <row r="938" spans="2:9">
      <c r="B938" s="75">
        <v>540701</v>
      </c>
      <c r="C938" s="75">
        <v>0.05</v>
      </c>
      <c r="D938" s="75">
        <v>82.43468084</v>
      </c>
      <c r="E938" s="75">
        <v>1.83e-7</v>
      </c>
      <c r="F938" s="75">
        <v>1</v>
      </c>
      <c r="G938" s="75">
        <v>1</v>
      </c>
      <c r="H938" s="75">
        <v>1</v>
      </c>
      <c r="I938" s="75">
        <v>1</v>
      </c>
    </row>
    <row r="939" spans="2:9">
      <c r="B939" s="75">
        <v>540716</v>
      </c>
      <c r="C939" s="75">
        <v>0.05</v>
      </c>
      <c r="D939" s="75">
        <v>3.187846807</v>
      </c>
      <c r="E939" s="75">
        <v>0.000796899</v>
      </c>
      <c r="F939" s="75">
        <v>1</v>
      </c>
      <c r="G939" s="75">
        <v>1</v>
      </c>
      <c r="H939" s="75">
        <v>1</v>
      </c>
      <c r="I939" s="75">
        <v>1</v>
      </c>
    </row>
    <row r="940" spans="2:9">
      <c r="B940" s="75">
        <v>540756</v>
      </c>
      <c r="C940" s="75">
        <v>0.05</v>
      </c>
      <c r="D940" s="75">
        <v>1</v>
      </c>
      <c r="E940" s="75">
        <v>1</v>
      </c>
      <c r="F940" s="75">
        <v>1</v>
      </c>
      <c r="G940" s="75">
        <v>1</v>
      </c>
      <c r="H940" s="75">
        <v>0.226160244822843</v>
      </c>
      <c r="I940" s="75">
        <v>1.59e-6</v>
      </c>
    </row>
    <row r="941" spans="2:9">
      <c r="B941" s="75">
        <v>540789</v>
      </c>
      <c r="C941" s="75">
        <v>0.05</v>
      </c>
      <c r="D941" s="75">
        <v>0.212163779</v>
      </c>
      <c r="E941" s="75">
        <v>1.4e-5</v>
      </c>
      <c r="F941" s="75">
        <v>1</v>
      </c>
      <c r="G941" s="75">
        <v>1</v>
      </c>
      <c r="H941" s="75">
        <v>2.26301296042911</v>
      </c>
      <c r="I941" s="75">
        <v>0.000939706</v>
      </c>
    </row>
    <row r="942" spans="2:9">
      <c r="B942" s="75">
        <v>540815</v>
      </c>
      <c r="C942" s="75">
        <v>0.05</v>
      </c>
      <c r="D942" s="75">
        <v>0.00295194500679953</v>
      </c>
      <c r="E942" s="75">
        <v>9.09e-11</v>
      </c>
      <c r="F942" s="75">
        <v>1</v>
      </c>
      <c r="G942" s="75">
        <v>1</v>
      </c>
      <c r="H942" s="75">
        <v>1</v>
      </c>
      <c r="I942" s="75">
        <v>1</v>
      </c>
    </row>
    <row r="943" spans="2:9">
      <c r="B943" s="75">
        <v>540831</v>
      </c>
      <c r="C943" s="75">
        <v>0.05</v>
      </c>
      <c r="D943" s="75">
        <v>1</v>
      </c>
      <c r="E943" s="75">
        <v>1</v>
      </c>
      <c r="F943" s="75">
        <v>0.112381765</v>
      </c>
      <c r="G943" s="75">
        <v>3.11e-8</v>
      </c>
      <c r="H943" s="75">
        <v>0.0846920625612305</v>
      </c>
      <c r="I943" s="75">
        <v>3.96e-14</v>
      </c>
    </row>
    <row r="944" spans="2:9">
      <c r="B944" s="75">
        <v>540831</v>
      </c>
      <c r="C944" s="75">
        <v>0.05</v>
      </c>
      <c r="D944" s="75">
        <v>1</v>
      </c>
      <c r="E944" s="75">
        <v>1</v>
      </c>
      <c r="F944" s="75">
        <v>331.435215966667</v>
      </c>
      <c r="G944" s="75">
        <v>0.000247424</v>
      </c>
      <c r="H944" s="75">
        <v>344.907389333333</v>
      </c>
      <c r="I944" s="75">
        <v>0.000181564</v>
      </c>
    </row>
    <row r="945" spans="2:9">
      <c r="B945" s="75">
        <v>540836</v>
      </c>
      <c r="C945" s="75">
        <v>0.05</v>
      </c>
      <c r="D945" s="75">
        <v>0.168741608</v>
      </c>
      <c r="E945" s="75">
        <v>4.83e-5</v>
      </c>
      <c r="F945" s="75">
        <v>1</v>
      </c>
      <c r="G945" s="75">
        <v>1</v>
      </c>
      <c r="H945" s="75">
        <v>1</v>
      </c>
      <c r="I945" s="75">
        <v>1</v>
      </c>
    </row>
    <row r="946" spans="2:9">
      <c r="B946" s="75">
        <v>540869</v>
      </c>
      <c r="C946" s="75">
        <v>0.05</v>
      </c>
      <c r="D946" s="75">
        <v>8.627100624</v>
      </c>
      <c r="E946" s="75">
        <v>0.000443099</v>
      </c>
      <c r="F946" s="75">
        <v>1</v>
      </c>
      <c r="G946" s="75">
        <v>1</v>
      </c>
      <c r="H946" s="75">
        <v>1</v>
      </c>
      <c r="I946" s="75">
        <v>1</v>
      </c>
    </row>
    <row r="947" spans="2:9">
      <c r="B947" s="75">
        <v>540892</v>
      </c>
      <c r="C947" s="75">
        <v>0.05</v>
      </c>
      <c r="D947" s="75">
        <v>1</v>
      </c>
      <c r="E947" s="75">
        <v>1</v>
      </c>
      <c r="F947" s="75">
        <v>0.00442623712067152</v>
      </c>
      <c r="G947" s="75">
        <v>2.99e-7</v>
      </c>
      <c r="H947" s="75">
        <v>1</v>
      </c>
      <c r="I947" s="75">
        <v>1</v>
      </c>
    </row>
    <row r="948" spans="2:9">
      <c r="B948" s="75">
        <v>540892</v>
      </c>
      <c r="C948" s="75">
        <v>0.05</v>
      </c>
      <c r="D948" s="75">
        <v>0.00453316275307839</v>
      </c>
      <c r="E948" s="75">
        <v>7.96e-5</v>
      </c>
      <c r="F948" s="75">
        <v>0.00532881294157714</v>
      </c>
      <c r="G948" s="75">
        <v>3.54e-6</v>
      </c>
      <c r="H948" s="75">
        <v>1</v>
      </c>
      <c r="I948" s="75">
        <v>1</v>
      </c>
    </row>
    <row r="949" spans="2:9">
      <c r="B949" s="75">
        <v>540901</v>
      </c>
      <c r="C949" s="75">
        <v>0.05</v>
      </c>
      <c r="D949" s="75">
        <v>0.202194505</v>
      </c>
      <c r="E949" s="75">
        <v>2.41e-5</v>
      </c>
      <c r="F949" s="75">
        <v>0.266918727</v>
      </c>
      <c r="G949" s="75">
        <v>0.000311741</v>
      </c>
      <c r="H949" s="75">
        <v>1</v>
      </c>
      <c r="I949" s="75">
        <v>1</v>
      </c>
    </row>
    <row r="950" spans="2:9">
      <c r="B950" s="75">
        <v>540910</v>
      </c>
      <c r="C950" s="75">
        <v>0.05</v>
      </c>
      <c r="D950" s="75">
        <v>0.0058874837019806</v>
      </c>
      <c r="E950" s="75">
        <v>2.88e-5</v>
      </c>
      <c r="F950" s="75">
        <v>1</v>
      </c>
      <c r="G950" s="75">
        <v>1</v>
      </c>
      <c r="H950" s="75">
        <v>1</v>
      </c>
      <c r="I950" s="75">
        <v>1</v>
      </c>
    </row>
    <row r="951" spans="2:9">
      <c r="B951" s="75">
        <v>540926</v>
      </c>
      <c r="C951" s="75">
        <v>0.05</v>
      </c>
      <c r="D951" s="75">
        <v>1</v>
      </c>
      <c r="E951" s="75">
        <v>1</v>
      </c>
      <c r="F951" s="75">
        <v>1</v>
      </c>
      <c r="G951" s="75">
        <v>1</v>
      </c>
      <c r="H951" s="75">
        <v>0.00550168921637515</v>
      </c>
      <c r="I951" s="75">
        <v>0.00028243</v>
      </c>
    </row>
    <row r="952" spans="2:9">
      <c r="B952" s="75">
        <v>540926</v>
      </c>
      <c r="C952" s="75">
        <v>0.05</v>
      </c>
      <c r="D952" s="75">
        <v>0.00499593741027796</v>
      </c>
      <c r="E952" s="75">
        <v>3.73e-7</v>
      </c>
      <c r="F952" s="75">
        <v>1</v>
      </c>
      <c r="G952" s="75">
        <v>1</v>
      </c>
      <c r="H952" s="75">
        <v>1</v>
      </c>
      <c r="I952" s="75">
        <v>1</v>
      </c>
    </row>
    <row r="953" spans="2:9">
      <c r="B953" s="75">
        <v>540964</v>
      </c>
      <c r="C953" s="75">
        <v>0.05</v>
      </c>
      <c r="D953" s="75">
        <v>0.0108471006283233</v>
      </c>
      <c r="E953" s="75">
        <v>0.000792413</v>
      </c>
      <c r="F953" s="75">
        <v>0.00756454662539217</v>
      </c>
      <c r="G953" s="75">
        <v>0.000150737</v>
      </c>
      <c r="H953" s="75">
        <v>1</v>
      </c>
      <c r="I953" s="75">
        <v>1</v>
      </c>
    </row>
    <row r="954" spans="2:9">
      <c r="B954" s="75">
        <v>540965</v>
      </c>
      <c r="C954" s="75">
        <v>0.05</v>
      </c>
      <c r="D954" s="75">
        <v>3.9127602</v>
      </c>
      <c r="E954" s="75">
        <v>2.53e-5</v>
      </c>
      <c r="F954" s="75">
        <v>2.033269196</v>
      </c>
      <c r="G954" s="75">
        <v>0.000436805</v>
      </c>
      <c r="H954" s="75">
        <v>1</v>
      </c>
      <c r="I954" s="75">
        <v>1</v>
      </c>
    </row>
    <row r="955" spans="2:9">
      <c r="B955" s="75">
        <v>540990</v>
      </c>
      <c r="C955" s="75">
        <v>0.05</v>
      </c>
      <c r="D955" s="75">
        <v>0.33919744</v>
      </c>
      <c r="E955" s="75">
        <v>0.000384507</v>
      </c>
      <c r="F955" s="75">
        <v>1</v>
      </c>
      <c r="G955" s="75">
        <v>1</v>
      </c>
      <c r="H955" s="75">
        <v>1</v>
      </c>
      <c r="I955" s="75">
        <v>1</v>
      </c>
    </row>
    <row r="956" spans="2:9">
      <c r="B956" s="75">
        <v>541004</v>
      </c>
      <c r="C956" s="75">
        <v>0.05</v>
      </c>
      <c r="D956" s="75">
        <v>0.200035691</v>
      </c>
      <c r="E956" s="75">
        <v>0.000491913</v>
      </c>
      <c r="F956" s="75">
        <v>1</v>
      </c>
      <c r="G956" s="75">
        <v>1</v>
      </c>
      <c r="H956" s="75">
        <v>1</v>
      </c>
      <c r="I956" s="75">
        <v>1</v>
      </c>
    </row>
    <row r="957" spans="2:9">
      <c r="B957" s="75">
        <v>541106</v>
      </c>
      <c r="C957" s="75">
        <v>0.05</v>
      </c>
      <c r="D957" s="75">
        <v>6.288439265</v>
      </c>
      <c r="E957" s="75">
        <v>0.00057246</v>
      </c>
      <c r="F957" s="75">
        <v>1</v>
      </c>
      <c r="G957" s="75">
        <v>1</v>
      </c>
      <c r="H957" s="75">
        <v>1</v>
      </c>
      <c r="I957" s="75">
        <v>1</v>
      </c>
    </row>
    <row r="958" spans="2:9">
      <c r="B958" s="75">
        <v>541119</v>
      </c>
      <c r="C958" s="75">
        <v>0.05</v>
      </c>
      <c r="D958" s="75">
        <v>177.459560933333</v>
      </c>
      <c r="E958" s="75">
        <v>1.41e-8</v>
      </c>
      <c r="F958" s="75">
        <v>1</v>
      </c>
      <c r="G958" s="75">
        <v>1</v>
      </c>
      <c r="H958" s="75">
        <v>0.00851202932525301</v>
      </c>
      <c r="I958" s="75">
        <v>0.0001467</v>
      </c>
    </row>
    <row r="959" spans="2:9">
      <c r="B959" s="75">
        <v>541151</v>
      </c>
      <c r="C959" s="75">
        <v>0.05</v>
      </c>
      <c r="D959" s="75">
        <v>0.06908137</v>
      </c>
      <c r="E959" s="75">
        <v>0.00031453</v>
      </c>
      <c r="F959" s="75">
        <v>1</v>
      </c>
      <c r="G959" s="75">
        <v>1</v>
      </c>
      <c r="H959" s="75">
        <v>1</v>
      </c>
      <c r="I959" s="75">
        <v>1</v>
      </c>
    </row>
    <row r="960" spans="2:9">
      <c r="B960" s="75">
        <v>541156</v>
      </c>
      <c r="C960" s="75">
        <v>0.05</v>
      </c>
      <c r="D960" s="75">
        <v>0.227088887</v>
      </c>
      <c r="E960" s="75">
        <v>0.000269045</v>
      </c>
      <c r="F960" s="75">
        <v>0.2291248</v>
      </c>
      <c r="G960" s="75">
        <v>0.000102623</v>
      </c>
      <c r="H960" s="75">
        <v>1</v>
      </c>
      <c r="I960" s="75">
        <v>1</v>
      </c>
    </row>
    <row r="961" spans="2:9">
      <c r="B961" s="75">
        <v>541204</v>
      </c>
      <c r="C961" s="75">
        <v>0.05</v>
      </c>
      <c r="D961" s="75">
        <v>1</v>
      </c>
      <c r="E961" s="75">
        <v>1</v>
      </c>
      <c r="F961" s="75">
        <v>0.00339561819965061</v>
      </c>
      <c r="G961" s="75">
        <v>4.63e-9</v>
      </c>
      <c r="H961" s="75">
        <v>1</v>
      </c>
      <c r="I961" s="75">
        <v>1</v>
      </c>
    </row>
    <row r="962" spans="2:9">
      <c r="B962" s="75">
        <v>541208</v>
      </c>
      <c r="C962" s="75">
        <v>0.05</v>
      </c>
      <c r="D962" s="75">
        <v>0.26949726</v>
      </c>
      <c r="E962" s="75">
        <v>0.000595027</v>
      </c>
      <c r="F962" s="75">
        <v>1</v>
      </c>
      <c r="G962" s="75">
        <v>1</v>
      </c>
      <c r="H962" s="75">
        <v>1</v>
      </c>
      <c r="I962" s="75">
        <v>1</v>
      </c>
    </row>
    <row r="963" spans="2:9">
      <c r="B963" s="75">
        <v>613357</v>
      </c>
      <c r="C963" s="75">
        <v>0.05</v>
      </c>
      <c r="D963" s="75">
        <v>3.21867257</v>
      </c>
      <c r="E963" s="75">
        <v>0.000269394</v>
      </c>
      <c r="F963" s="75">
        <v>1</v>
      </c>
      <c r="G963" s="75">
        <v>1</v>
      </c>
      <c r="H963" s="75">
        <v>1</v>
      </c>
      <c r="I963" s="75">
        <v>1</v>
      </c>
    </row>
    <row r="964" spans="2:9">
      <c r="B964" s="75">
        <v>613446</v>
      </c>
      <c r="C964" s="75">
        <v>0.05</v>
      </c>
      <c r="D964" s="75">
        <v>6.825357663</v>
      </c>
      <c r="E964" s="75">
        <v>1.26e-5</v>
      </c>
      <c r="F964" s="75">
        <v>1</v>
      </c>
      <c r="G964" s="75">
        <v>1</v>
      </c>
      <c r="H964" s="75">
        <v>1</v>
      </c>
      <c r="I964" s="75">
        <v>1</v>
      </c>
    </row>
    <row r="965" spans="2:9">
      <c r="B965" s="75">
        <v>613533</v>
      </c>
      <c r="C965" s="75">
        <v>0.05</v>
      </c>
      <c r="D965" s="75">
        <v>0.0019428510858246</v>
      </c>
      <c r="E965" s="75">
        <v>6.6e-11</v>
      </c>
      <c r="F965" s="75">
        <v>1</v>
      </c>
      <c r="G965" s="75">
        <v>1</v>
      </c>
      <c r="H965" s="75">
        <v>1</v>
      </c>
      <c r="I965" s="75">
        <v>1</v>
      </c>
    </row>
    <row r="966" spans="2:9">
      <c r="B966" s="75">
        <v>613554</v>
      </c>
      <c r="C966" s="75">
        <v>0.05</v>
      </c>
      <c r="D966" s="75">
        <v>4.893764632</v>
      </c>
      <c r="E966" s="75">
        <v>0.000387807</v>
      </c>
      <c r="F966" s="75">
        <v>1</v>
      </c>
      <c r="G966" s="75">
        <v>1</v>
      </c>
      <c r="H966" s="75">
        <v>1</v>
      </c>
      <c r="I966" s="75">
        <v>1</v>
      </c>
    </row>
    <row r="967" spans="2:9">
      <c r="B967" s="75">
        <v>613568</v>
      </c>
      <c r="C967" s="75">
        <v>0.05</v>
      </c>
      <c r="D967" s="75">
        <v>3.728348948</v>
      </c>
      <c r="E967" s="75">
        <v>0.000152124</v>
      </c>
      <c r="F967" s="75">
        <v>3.120022721</v>
      </c>
      <c r="G967" s="75">
        <v>0.000343211</v>
      </c>
      <c r="H967" s="75">
        <v>1</v>
      </c>
      <c r="I967" s="75">
        <v>1</v>
      </c>
    </row>
    <row r="968" spans="2:9">
      <c r="B968" s="75">
        <v>613592</v>
      </c>
      <c r="C968" s="75">
        <v>0.05</v>
      </c>
      <c r="D968" s="75">
        <v>3.228746812</v>
      </c>
      <c r="E968" s="75">
        <v>0.000366344</v>
      </c>
      <c r="F968" s="75">
        <v>2.24027529</v>
      </c>
      <c r="G968" s="75">
        <v>0.000157148</v>
      </c>
      <c r="H968" s="75">
        <v>1</v>
      </c>
      <c r="I968" s="75">
        <v>1</v>
      </c>
    </row>
    <row r="969" spans="2:9">
      <c r="B969" s="75">
        <v>613667</v>
      </c>
      <c r="C969" s="75">
        <v>0.05</v>
      </c>
      <c r="D969" s="75">
        <v>4.356410651</v>
      </c>
      <c r="E969" s="75">
        <v>0.000360797</v>
      </c>
      <c r="F969" s="75">
        <v>1</v>
      </c>
      <c r="G969" s="75">
        <v>1</v>
      </c>
      <c r="H969" s="75">
        <v>1</v>
      </c>
      <c r="I969" s="75">
        <v>1</v>
      </c>
    </row>
    <row r="970" spans="2:9">
      <c r="B970" s="75">
        <v>613753</v>
      </c>
      <c r="C970" s="75">
        <v>0.05</v>
      </c>
      <c r="D970" s="75">
        <v>3.027375334</v>
      </c>
      <c r="E970" s="75">
        <v>0.000852267</v>
      </c>
      <c r="F970" s="75">
        <v>3.468074089</v>
      </c>
      <c r="G970" s="75">
        <v>0.00013676</v>
      </c>
      <c r="H970" s="75">
        <v>1</v>
      </c>
      <c r="I970" s="75">
        <v>1</v>
      </c>
    </row>
    <row r="971" spans="2:9">
      <c r="B971" s="75">
        <v>613773</v>
      </c>
      <c r="C971" s="75">
        <v>0.05</v>
      </c>
      <c r="D971" s="75">
        <v>0.00390308339134498</v>
      </c>
      <c r="E971" s="75">
        <v>1.11e-8</v>
      </c>
      <c r="F971" s="75">
        <v>0.0044657028977904</v>
      </c>
      <c r="G971" s="75">
        <v>3.18e-7</v>
      </c>
      <c r="H971" s="75">
        <v>1</v>
      </c>
      <c r="I971" s="75">
        <v>1</v>
      </c>
    </row>
    <row r="972" spans="2:9">
      <c r="B972" s="75">
        <v>613794</v>
      </c>
      <c r="C972" s="75">
        <v>0.05</v>
      </c>
      <c r="D972" s="75">
        <v>1</v>
      </c>
      <c r="E972" s="75">
        <v>1</v>
      </c>
      <c r="F972" s="75">
        <v>0.00574537545216471</v>
      </c>
      <c r="G972" s="75">
        <v>0.000130989</v>
      </c>
      <c r="H972" s="75">
        <v>0.00362278888000154</v>
      </c>
      <c r="I972" s="75">
        <v>4.38e-6</v>
      </c>
    </row>
    <row r="973" spans="2:9">
      <c r="B973" s="75">
        <v>613800</v>
      </c>
      <c r="C973" s="75">
        <v>0.05</v>
      </c>
      <c r="D973" s="75">
        <v>12.11948624</v>
      </c>
      <c r="E973" s="75">
        <v>0.000368639</v>
      </c>
      <c r="F973" s="75">
        <v>1</v>
      </c>
      <c r="G973" s="75">
        <v>1</v>
      </c>
      <c r="H973" s="75">
        <v>0.155680716413289</v>
      </c>
      <c r="I973" s="75">
        <v>0.000780103</v>
      </c>
    </row>
    <row r="974" spans="2:9">
      <c r="B974" s="75">
        <v>613802</v>
      </c>
      <c r="C974" s="75">
        <v>0.05</v>
      </c>
      <c r="D974" s="75">
        <v>17.67081301</v>
      </c>
      <c r="E974" s="75">
        <v>6.44e-8</v>
      </c>
      <c r="F974" s="75">
        <v>1</v>
      </c>
      <c r="G974" s="75">
        <v>1</v>
      </c>
      <c r="H974" s="75">
        <v>0.126703687092714</v>
      </c>
      <c r="I974" s="75">
        <v>0.000338867</v>
      </c>
    </row>
    <row r="975" spans="2:9">
      <c r="B975" s="75">
        <v>613811</v>
      </c>
      <c r="C975" s="75">
        <v>0.05</v>
      </c>
      <c r="D975" s="75">
        <v>1</v>
      </c>
      <c r="E975" s="75">
        <v>1</v>
      </c>
      <c r="F975" s="75">
        <v>0.47170806</v>
      </c>
      <c r="G975" s="75">
        <v>0.000152316</v>
      </c>
      <c r="H975" s="75">
        <v>1</v>
      </c>
      <c r="I975" s="75">
        <v>1</v>
      </c>
    </row>
    <row r="976" spans="2:9">
      <c r="B976" s="75">
        <v>613916</v>
      </c>
      <c r="C976" s="75">
        <v>0.05</v>
      </c>
      <c r="D976" s="75">
        <v>0.00633000638550788</v>
      </c>
      <c r="E976" s="75">
        <v>6.21e-6</v>
      </c>
      <c r="F976" s="75">
        <v>1</v>
      </c>
      <c r="G976" s="75">
        <v>1</v>
      </c>
      <c r="H976" s="75">
        <v>1</v>
      </c>
      <c r="I976" s="75">
        <v>1</v>
      </c>
    </row>
    <row r="977" spans="2:9">
      <c r="B977" s="75">
        <v>613932</v>
      </c>
      <c r="C977" s="75">
        <v>0.05</v>
      </c>
      <c r="D977" s="75">
        <v>1</v>
      </c>
      <c r="E977" s="75">
        <v>1</v>
      </c>
      <c r="F977" s="75">
        <v>1</v>
      </c>
      <c r="G977" s="75">
        <v>1</v>
      </c>
      <c r="H977" s="75">
        <v>0.00821598555729207</v>
      </c>
      <c r="I977" s="75">
        <v>0.000107437</v>
      </c>
    </row>
    <row r="978" spans="2:9">
      <c r="B978" s="75">
        <v>614105</v>
      </c>
      <c r="C978" s="75">
        <v>0.05</v>
      </c>
      <c r="D978" s="75">
        <v>3.430902003</v>
      </c>
      <c r="E978" s="75">
        <v>0.000693222</v>
      </c>
      <c r="F978" s="75">
        <v>1</v>
      </c>
      <c r="G978" s="75">
        <v>1</v>
      </c>
      <c r="H978" s="75">
        <v>1</v>
      </c>
      <c r="I978" s="75">
        <v>1</v>
      </c>
    </row>
    <row r="979" spans="2:9">
      <c r="B979" s="75">
        <v>614282</v>
      </c>
      <c r="C979" s="75">
        <v>0.05</v>
      </c>
      <c r="D979" s="75">
        <v>10.99341044</v>
      </c>
      <c r="E979" s="75">
        <v>7.42e-9</v>
      </c>
      <c r="F979" s="75">
        <v>1</v>
      </c>
      <c r="G979" s="75">
        <v>1</v>
      </c>
      <c r="H979" s="75">
        <v>0.192600705947264</v>
      </c>
      <c r="I979" s="75">
        <v>0.000169627</v>
      </c>
    </row>
    <row r="980" spans="2:9">
      <c r="B980" s="75">
        <v>614323</v>
      </c>
      <c r="C980" s="75">
        <v>0.05</v>
      </c>
      <c r="D980" s="75">
        <v>1</v>
      </c>
      <c r="E980" s="75">
        <v>1</v>
      </c>
      <c r="F980" s="75">
        <v>1</v>
      </c>
      <c r="G980" s="75">
        <v>1</v>
      </c>
      <c r="H980" s="75">
        <v>0.0372585069704543</v>
      </c>
      <c r="I980" s="75">
        <v>1.62e-10</v>
      </c>
    </row>
    <row r="981" spans="2:9">
      <c r="B981" s="75">
        <v>614347</v>
      </c>
      <c r="C981" s="75">
        <v>0.05</v>
      </c>
      <c r="D981" s="75">
        <v>99.7880286333333</v>
      </c>
      <c r="E981" s="75">
        <v>0.000470548</v>
      </c>
      <c r="F981" s="75">
        <v>89.4228572</v>
      </c>
      <c r="G981" s="75">
        <v>0.00063543</v>
      </c>
      <c r="H981" s="75">
        <v>1</v>
      </c>
      <c r="I981" s="75">
        <v>1</v>
      </c>
    </row>
    <row r="982" spans="2:9">
      <c r="B982" s="75">
        <v>614380</v>
      </c>
      <c r="C982" s="75">
        <v>0.05</v>
      </c>
      <c r="D982" s="75">
        <v>16.85052012</v>
      </c>
      <c r="E982" s="75">
        <v>3.03e-13</v>
      </c>
      <c r="F982" s="75">
        <v>4.789218178</v>
      </c>
      <c r="G982" s="75">
        <v>1.36e-8</v>
      </c>
      <c r="H982" s="75">
        <v>1</v>
      </c>
      <c r="I982" s="75">
        <v>1</v>
      </c>
    </row>
    <row r="983" spans="2:9">
      <c r="B983" s="75">
        <v>614406</v>
      </c>
      <c r="C983" s="75">
        <v>0.05</v>
      </c>
      <c r="D983" s="75">
        <v>1</v>
      </c>
      <c r="E983" s="75">
        <v>1</v>
      </c>
      <c r="F983" s="75">
        <v>1</v>
      </c>
      <c r="G983" s="75">
        <v>1</v>
      </c>
      <c r="H983" s="75">
        <v>11.0942292689709</v>
      </c>
      <c r="I983" s="75">
        <v>9.67e-5</v>
      </c>
    </row>
    <row r="984" spans="2:9">
      <c r="B984" s="75">
        <v>614406</v>
      </c>
      <c r="C984" s="75">
        <v>0.05</v>
      </c>
      <c r="D984" s="75">
        <v>13.02167756</v>
      </c>
      <c r="E984" s="75">
        <v>0.000372904</v>
      </c>
      <c r="F984" s="75">
        <v>1</v>
      </c>
      <c r="G984" s="75">
        <v>1</v>
      </c>
      <c r="H984" s="75">
        <v>1</v>
      </c>
      <c r="I984" s="75">
        <v>1</v>
      </c>
    </row>
    <row r="985" spans="2:9">
      <c r="B985" s="75">
        <v>614579</v>
      </c>
      <c r="C985" s="75">
        <v>0.05</v>
      </c>
      <c r="D985" s="75">
        <v>300.2889556</v>
      </c>
      <c r="E985" s="75">
        <v>2.17e-8</v>
      </c>
      <c r="F985" s="75">
        <v>1</v>
      </c>
      <c r="G985" s="75">
        <v>1</v>
      </c>
      <c r="H985" s="75">
        <v>0.00792218594259224</v>
      </c>
      <c r="I985" s="75">
        <v>8.53e-5</v>
      </c>
    </row>
    <row r="986" spans="2:9">
      <c r="B986" s="75">
        <v>614579</v>
      </c>
      <c r="C986" s="75">
        <v>0.05</v>
      </c>
      <c r="D986" s="75">
        <v>3.731343812</v>
      </c>
      <c r="E986" s="75">
        <v>0.000809544</v>
      </c>
      <c r="F986" s="75">
        <v>1</v>
      </c>
      <c r="G986" s="75">
        <v>1</v>
      </c>
      <c r="H986" s="75">
        <v>1</v>
      </c>
      <c r="I986" s="75">
        <v>1</v>
      </c>
    </row>
    <row r="987" spans="2:9">
      <c r="B987" s="75">
        <v>614673</v>
      </c>
      <c r="C987" s="75">
        <v>0.05</v>
      </c>
      <c r="D987" s="75">
        <v>3.26616107</v>
      </c>
      <c r="E987" s="75">
        <v>0.000313994</v>
      </c>
      <c r="F987" s="75">
        <v>2.394604929</v>
      </c>
      <c r="G987" s="75">
        <v>9.47e-5</v>
      </c>
      <c r="H987" s="75">
        <v>1</v>
      </c>
      <c r="I987" s="75">
        <v>1</v>
      </c>
    </row>
    <row r="988" spans="2:9">
      <c r="B988" s="75">
        <v>614775</v>
      </c>
      <c r="C988" s="75">
        <v>0.05</v>
      </c>
      <c r="D988" s="75">
        <v>166.524722</v>
      </c>
      <c r="E988" s="75">
        <v>6.68e-17</v>
      </c>
      <c r="F988" s="75">
        <v>5.426151682</v>
      </c>
      <c r="G988" s="75">
        <v>4.23e-5</v>
      </c>
      <c r="H988" s="75">
        <v>1</v>
      </c>
      <c r="I988" s="75">
        <v>1</v>
      </c>
    </row>
    <row r="989" spans="2:9">
      <c r="B989" s="75">
        <v>614835</v>
      </c>
      <c r="C989" s="75">
        <v>0.05</v>
      </c>
      <c r="D989" s="75">
        <v>40.90469297</v>
      </c>
      <c r="E989" s="75">
        <v>1.7e-9</v>
      </c>
      <c r="F989" s="75">
        <v>1</v>
      </c>
      <c r="G989" s="75">
        <v>1</v>
      </c>
      <c r="H989" s="75">
        <v>1</v>
      </c>
      <c r="I989" s="75">
        <v>1</v>
      </c>
    </row>
    <row r="990" spans="2:9">
      <c r="B990" s="75">
        <v>614838</v>
      </c>
      <c r="C990" s="75">
        <v>0.05</v>
      </c>
      <c r="D990" s="75">
        <v>0.193261209</v>
      </c>
      <c r="E990" s="75">
        <v>0.000433817</v>
      </c>
      <c r="F990" s="75">
        <v>1</v>
      </c>
      <c r="G990" s="75">
        <v>1</v>
      </c>
      <c r="H990" s="75">
        <v>1</v>
      </c>
      <c r="I990" s="75">
        <v>1</v>
      </c>
    </row>
    <row r="991" spans="2:9">
      <c r="B991" s="75">
        <v>614838</v>
      </c>
      <c r="C991" s="75">
        <v>0.05</v>
      </c>
      <c r="D991" s="75">
        <v>0.00236433652005519</v>
      </c>
      <c r="E991" s="75">
        <v>5.08e-5</v>
      </c>
      <c r="F991" s="75">
        <v>1</v>
      </c>
      <c r="G991" s="75">
        <v>1</v>
      </c>
      <c r="H991" s="75">
        <v>1</v>
      </c>
      <c r="I991" s="75">
        <v>1</v>
      </c>
    </row>
    <row r="992" spans="2:9">
      <c r="B992" s="75">
        <v>614838</v>
      </c>
      <c r="C992" s="75">
        <v>0.05</v>
      </c>
      <c r="D992" s="75">
        <v>0.219836864</v>
      </c>
      <c r="E992" s="75">
        <v>2.62e-6</v>
      </c>
      <c r="F992" s="75">
        <v>1</v>
      </c>
      <c r="G992" s="75">
        <v>1</v>
      </c>
      <c r="H992" s="75">
        <v>1</v>
      </c>
      <c r="I992" s="75">
        <v>1</v>
      </c>
    </row>
    <row r="993" spans="2:9">
      <c r="B993" s="75">
        <v>614878</v>
      </c>
      <c r="C993" s="75">
        <v>0.05</v>
      </c>
      <c r="D993" s="75">
        <v>0.050025948</v>
      </c>
      <c r="E993" s="75">
        <v>4.27e-9</v>
      </c>
      <c r="F993" s="75">
        <v>0.141965526</v>
      </c>
      <c r="G993" s="75">
        <v>0.000431238</v>
      </c>
      <c r="H993" s="75">
        <v>1</v>
      </c>
      <c r="I993" s="75">
        <v>1</v>
      </c>
    </row>
    <row r="994" spans="2:9">
      <c r="B994" s="75">
        <v>614921</v>
      </c>
      <c r="C994" s="75">
        <v>0.05</v>
      </c>
      <c r="D994" s="75">
        <v>0.294659599</v>
      </c>
      <c r="E994" s="75">
        <v>0.00081363</v>
      </c>
      <c r="F994" s="75">
        <v>1</v>
      </c>
      <c r="G994" s="75">
        <v>1</v>
      </c>
      <c r="H994" s="75">
        <v>1</v>
      </c>
      <c r="I994" s="75">
        <v>1</v>
      </c>
    </row>
    <row r="995" spans="2:9">
      <c r="B995" s="75">
        <v>614921</v>
      </c>
      <c r="C995" s="75">
        <v>0.05</v>
      </c>
      <c r="D995" s="75">
        <v>324.394237333333</v>
      </c>
      <c r="E995" s="75">
        <v>9.73e-5</v>
      </c>
      <c r="F995" s="75">
        <v>1</v>
      </c>
      <c r="G995" s="75">
        <v>1</v>
      </c>
      <c r="H995" s="75">
        <v>0.00681289662846108</v>
      </c>
      <c r="I995" s="75">
        <v>0.000699522</v>
      </c>
    </row>
    <row r="996" spans="2:9">
      <c r="B996" s="75">
        <v>615091</v>
      </c>
      <c r="C996" s="75">
        <v>0.05</v>
      </c>
      <c r="D996" s="75">
        <v>80.6474015333333</v>
      </c>
      <c r="E996" s="75">
        <v>0.000232745</v>
      </c>
      <c r="F996" s="75">
        <v>1</v>
      </c>
      <c r="G996" s="75">
        <v>1</v>
      </c>
      <c r="H996" s="75">
        <v>1</v>
      </c>
      <c r="I996" s="75">
        <v>1</v>
      </c>
    </row>
    <row r="997" spans="2:9">
      <c r="B997" s="75">
        <v>615107</v>
      </c>
      <c r="C997" s="75">
        <v>0.05</v>
      </c>
      <c r="D997" s="75">
        <v>0.355815043</v>
      </c>
      <c r="E997" s="75">
        <v>0.000160214</v>
      </c>
      <c r="F997" s="75">
        <v>1</v>
      </c>
      <c r="G997" s="75">
        <v>1</v>
      </c>
      <c r="H997" s="75">
        <v>1</v>
      </c>
      <c r="I997" s="75">
        <v>1</v>
      </c>
    </row>
    <row r="998" spans="2:9">
      <c r="B998" s="75">
        <v>615199</v>
      </c>
      <c r="C998" s="75">
        <v>0.05</v>
      </c>
      <c r="D998" s="75">
        <v>116.5405263</v>
      </c>
      <c r="E998" s="75">
        <v>5.61e-5</v>
      </c>
      <c r="F998" s="75">
        <v>1</v>
      </c>
      <c r="G998" s="75">
        <v>1</v>
      </c>
      <c r="H998" s="75">
        <v>0.0127751585819048</v>
      </c>
      <c r="I998" s="75">
        <v>0.000480829</v>
      </c>
    </row>
    <row r="999" spans="2:9">
      <c r="B999" s="75">
        <v>615211</v>
      </c>
      <c r="C999" s="75">
        <v>0.05</v>
      </c>
      <c r="D999" s="75">
        <v>1</v>
      </c>
      <c r="E999" s="75">
        <v>1</v>
      </c>
      <c r="F999" s="75">
        <v>0.00679983784462958</v>
      </c>
      <c r="G999" s="75">
        <v>5.97e-5</v>
      </c>
      <c r="H999" s="75">
        <v>0.114625728242799</v>
      </c>
      <c r="I999" s="75">
        <v>0.000453253</v>
      </c>
    </row>
    <row r="1000" spans="2:9">
      <c r="B1000" s="75">
        <v>615229</v>
      </c>
      <c r="C1000" s="75">
        <v>0.05</v>
      </c>
      <c r="D1000" s="75">
        <v>4.724627178</v>
      </c>
      <c r="E1000" s="75">
        <v>3.79e-5</v>
      </c>
      <c r="F1000" s="75">
        <v>1</v>
      </c>
      <c r="G1000" s="75">
        <v>1</v>
      </c>
      <c r="H1000" s="75">
        <v>1</v>
      </c>
      <c r="I1000" s="75">
        <v>1</v>
      </c>
    </row>
    <row r="1001" spans="2:9">
      <c r="B1001" s="75">
        <v>615300</v>
      </c>
      <c r="C1001" s="75">
        <v>0.05</v>
      </c>
      <c r="D1001" s="75">
        <v>3.586640192</v>
      </c>
      <c r="E1001" s="75">
        <v>0.000291178</v>
      </c>
      <c r="F1001" s="75">
        <v>1</v>
      </c>
      <c r="G1001" s="75">
        <v>1</v>
      </c>
      <c r="H1001" s="75">
        <v>1</v>
      </c>
      <c r="I1001" s="75">
        <v>1</v>
      </c>
    </row>
    <row r="1002" spans="2:9">
      <c r="B1002" s="75">
        <v>615368</v>
      </c>
      <c r="C1002" s="75">
        <v>0.05</v>
      </c>
      <c r="D1002" s="75">
        <v>5.575822991</v>
      </c>
      <c r="E1002" s="75">
        <v>1.44e-6</v>
      </c>
      <c r="F1002" s="75">
        <v>2.597645237</v>
      </c>
      <c r="G1002" s="75">
        <v>0.000530707</v>
      </c>
      <c r="H1002" s="75">
        <v>1</v>
      </c>
      <c r="I1002" s="75">
        <v>1</v>
      </c>
    </row>
    <row r="1003" spans="2:9">
      <c r="B1003" s="75">
        <v>615371</v>
      </c>
      <c r="C1003" s="75">
        <v>0.05</v>
      </c>
      <c r="D1003" s="75">
        <v>1</v>
      </c>
      <c r="E1003" s="75">
        <v>1</v>
      </c>
      <c r="F1003" s="75">
        <v>1</v>
      </c>
      <c r="G1003" s="75">
        <v>1</v>
      </c>
      <c r="H1003" s="75">
        <v>0.00124449653246885</v>
      </c>
      <c r="I1003" s="75">
        <v>2.71e-5</v>
      </c>
    </row>
    <row r="1004" spans="2:9">
      <c r="B1004" s="75">
        <v>615388</v>
      </c>
      <c r="C1004" s="75">
        <v>0.05</v>
      </c>
      <c r="D1004" s="75">
        <v>1</v>
      </c>
      <c r="E1004" s="75">
        <v>1</v>
      </c>
      <c r="F1004" s="75">
        <v>148.164683366667</v>
      </c>
      <c r="G1004" s="75">
        <v>0.000212181</v>
      </c>
      <c r="H1004" s="75">
        <v>1</v>
      </c>
      <c r="I1004" s="75">
        <v>1</v>
      </c>
    </row>
    <row r="1005" spans="2:9">
      <c r="B1005" s="75">
        <v>615490</v>
      </c>
      <c r="C1005" s="75">
        <v>0.05</v>
      </c>
      <c r="D1005" s="75">
        <v>0.236890259</v>
      </c>
      <c r="E1005" s="75">
        <v>0.000440654</v>
      </c>
      <c r="F1005" s="75">
        <v>1</v>
      </c>
      <c r="G1005" s="75">
        <v>1</v>
      </c>
      <c r="H1005" s="75">
        <v>1</v>
      </c>
      <c r="I1005" s="75">
        <v>1</v>
      </c>
    </row>
    <row r="1006" spans="2:9">
      <c r="B1006" s="75">
        <v>615505</v>
      </c>
      <c r="C1006" s="75">
        <v>0.05</v>
      </c>
      <c r="D1006" s="75">
        <v>0.00447398994761509</v>
      </c>
      <c r="E1006" s="75">
        <v>1.77e-7</v>
      </c>
      <c r="F1006" s="75">
        <v>1</v>
      </c>
      <c r="G1006" s="75">
        <v>1</v>
      </c>
      <c r="H1006" s="75">
        <v>1</v>
      </c>
      <c r="I1006" s="75">
        <v>1</v>
      </c>
    </row>
    <row r="1007" spans="2:9">
      <c r="B1007" s="75">
        <v>615552</v>
      </c>
      <c r="C1007" s="75">
        <v>0.05</v>
      </c>
      <c r="D1007" s="75">
        <v>4.497990375</v>
      </c>
      <c r="E1007" s="75">
        <v>0.000128714</v>
      </c>
      <c r="F1007" s="75">
        <v>1</v>
      </c>
      <c r="G1007" s="75">
        <v>1</v>
      </c>
      <c r="H1007" s="75">
        <v>1</v>
      </c>
      <c r="I1007" s="75">
        <v>1</v>
      </c>
    </row>
    <row r="1008" spans="2:9">
      <c r="B1008" s="75">
        <v>615638</v>
      </c>
      <c r="C1008" s="75">
        <v>0.05</v>
      </c>
      <c r="D1008" s="75">
        <v>5.517792627</v>
      </c>
      <c r="E1008" s="75">
        <v>0.000157693</v>
      </c>
      <c r="F1008" s="75">
        <v>1</v>
      </c>
      <c r="G1008" s="75">
        <v>1</v>
      </c>
      <c r="H1008" s="75">
        <v>1</v>
      </c>
      <c r="I1008" s="75">
        <v>1</v>
      </c>
    </row>
    <row r="1009" spans="2:9">
      <c r="B1009" s="75">
        <v>615659</v>
      </c>
      <c r="C1009" s="75">
        <v>0.05</v>
      </c>
      <c r="D1009" s="75">
        <v>1</v>
      </c>
      <c r="E1009" s="75">
        <v>1</v>
      </c>
      <c r="F1009" s="75">
        <v>1</v>
      </c>
      <c r="G1009" s="75">
        <v>1</v>
      </c>
      <c r="H1009" s="75">
        <v>0.003227504084404</v>
      </c>
      <c r="I1009" s="75">
        <v>0.000195986</v>
      </c>
    </row>
    <row r="1010" spans="2:9">
      <c r="B1010" s="75">
        <v>615681</v>
      </c>
      <c r="C1010" s="75">
        <v>0.05</v>
      </c>
      <c r="D1010" s="75">
        <v>1</v>
      </c>
      <c r="E1010" s="75">
        <v>1</v>
      </c>
      <c r="F1010" s="75">
        <v>0.00690164330756679</v>
      </c>
      <c r="G1010" s="75">
        <v>7.08e-5</v>
      </c>
      <c r="H1010" s="75">
        <v>1</v>
      </c>
      <c r="I1010" s="75">
        <v>1</v>
      </c>
    </row>
    <row r="1011" spans="2:9">
      <c r="B1011" s="75">
        <v>615685</v>
      </c>
      <c r="C1011" s="75">
        <v>0.05</v>
      </c>
      <c r="D1011" s="75">
        <v>3.271402721</v>
      </c>
      <c r="E1011" s="75">
        <v>0.000276244</v>
      </c>
      <c r="F1011" s="75">
        <v>2.284683238</v>
      </c>
      <c r="G1011" s="75">
        <v>0.000295826</v>
      </c>
      <c r="H1011" s="75">
        <v>1</v>
      </c>
      <c r="I1011" s="75">
        <v>1</v>
      </c>
    </row>
    <row r="1012" spans="2:9">
      <c r="B1012" s="75">
        <v>615733</v>
      </c>
      <c r="C1012" s="75">
        <v>0.05</v>
      </c>
      <c r="D1012" s="75">
        <v>1</v>
      </c>
      <c r="E1012" s="75">
        <v>1</v>
      </c>
      <c r="F1012" s="75">
        <v>1</v>
      </c>
      <c r="G1012" s="75">
        <v>1</v>
      </c>
      <c r="H1012" s="75">
        <v>3.93741125714856</v>
      </c>
      <c r="I1012" s="75">
        <v>0.000827906</v>
      </c>
    </row>
    <row r="1013" spans="2:9">
      <c r="B1013" s="75">
        <v>615785</v>
      </c>
      <c r="C1013" s="75">
        <v>0.05</v>
      </c>
      <c r="D1013" s="75">
        <v>9.660902963</v>
      </c>
      <c r="E1013" s="75">
        <v>2.62e-12</v>
      </c>
      <c r="F1013" s="75">
        <v>2.199614399</v>
      </c>
      <c r="G1013" s="75">
        <v>3.11e-6</v>
      </c>
      <c r="H1013" s="75">
        <v>0.233283255070161</v>
      </c>
      <c r="I1013" s="75">
        <v>0.000187982</v>
      </c>
    </row>
    <row r="1014" spans="2:9">
      <c r="B1014" s="75">
        <v>615846</v>
      </c>
      <c r="C1014" s="75">
        <v>0.05</v>
      </c>
      <c r="D1014" s="75">
        <v>3.68327609</v>
      </c>
      <c r="E1014" s="75">
        <v>0.000655977</v>
      </c>
      <c r="F1014" s="75">
        <v>1</v>
      </c>
      <c r="G1014" s="75">
        <v>1</v>
      </c>
      <c r="H1014" s="75">
        <v>1</v>
      </c>
      <c r="I1014" s="75">
        <v>1</v>
      </c>
    </row>
    <row r="1015" spans="2:9">
      <c r="B1015" s="75">
        <v>615883</v>
      </c>
      <c r="C1015" s="75">
        <v>0.05</v>
      </c>
      <c r="D1015" s="75">
        <v>0.280210618</v>
      </c>
      <c r="E1015" s="75">
        <v>0.000399958</v>
      </c>
      <c r="F1015" s="75">
        <v>0.290659263</v>
      </c>
      <c r="G1015" s="75">
        <v>6.79e-5</v>
      </c>
      <c r="H1015" s="75">
        <v>1</v>
      </c>
      <c r="I1015" s="75">
        <v>1</v>
      </c>
    </row>
    <row r="1016" spans="2:9">
      <c r="B1016" s="75">
        <v>616065</v>
      </c>
      <c r="C1016" s="75">
        <v>0.05</v>
      </c>
      <c r="D1016" s="75">
        <v>3.10659737</v>
      </c>
      <c r="E1016" s="75">
        <v>0.000902653</v>
      </c>
      <c r="F1016" s="75">
        <v>1</v>
      </c>
      <c r="G1016" s="75">
        <v>1</v>
      </c>
      <c r="H1016" s="75">
        <v>1</v>
      </c>
      <c r="I1016" s="75">
        <v>1</v>
      </c>
    </row>
    <row r="1017" spans="2:9">
      <c r="B1017" s="75">
        <v>616156</v>
      </c>
      <c r="C1017" s="75">
        <v>0.05</v>
      </c>
      <c r="D1017" s="75">
        <v>4.056856311</v>
      </c>
      <c r="E1017" s="75">
        <v>9.68e-5</v>
      </c>
      <c r="F1017" s="75">
        <v>1</v>
      </c>
      <c r="G1017" s="75">
        <v>1</v>
      </c>
      <c r="H1017" s="75">
        <v>1</v>
      </c>
      <c r="I1017" s="75">
        <v>1</v>
      </c>
    </row>
    <row r="1018" spans="2:9">
      <c r="B1018" s="75">
        <v>616246</v>
      </c>
      <c r="C1018" s="75">
        <v>0.05</v>
      </c>
      <c r="D1018" s="75">
        <v>0.184452935</v>
      </c>
      <c r="E1018" s="75">
        <v>0.000667299</v>
      </c>
      <c r="F1018" s="75">
        <v>1</v>
      </c>
      <c r="G1018" s="75">
        <v>1</v>
      </c>
      <c r="H1018" s="75">
        <v>1</v>
      </c>
      <c r="I1018" s="75">
        <v>1</v>
      </c>
    </row>
    <row r="1019" spans="2:9">
      <c r="B1019" s="75">
        <v>616366</v>
      </c>
      <c r="C1019" s="75">
        <v>0.05</v>
      </c>
      <c r="D1019" s="75">
        <v>1</v>
      </c>
      <c r="E1019" s="75">
        <v>1</v>
      </c>
      <c r="F1019" s="75">
        <v>0.385804966</v>
      </c>
      <c r="G1019" s="75">
        <v>0.000837125</v>
      </c>
      <c r="H1019" s="75">
        <v>1</v>
      </c>
      <c r="I1019" s="75">
        <v>1</v>
      </c>
    </row>
    <row r="1020" spans="2:9">
      <c r="B1020" s="75">
        <v>616503</v>
      </c>
      <c r="C1020" s="75">
        <v>0.05</v>
      </c>
      <c r="D1020" s="75">
        <v>4.290420578</v>
      </c>
      <c r="E1020" s="75">
        <v>0.000123952</v>
      </c>
      <c r="F1020" s="75">
        <v>1</v>
      </c>
      <c r="G1020" s="75">
        <v>1</v>
      </c>
      <c r="H1020" s="75">
        <v>1</v>
      </c>
      <c r="I1020" s="75">
        <v>1</v>
      </c>
    </row>
    <row r="1021" spans="2:9">
      <c r="B1021" s="75">
        <v>616576</v>
      </c>
      <c r="C1021" s="75">
        <v>0.05</v>
      </c>
      <c r="D1021" s="75">
        <v>8.916859732</v>
      </c>
      <c r="E1021" s="75">
        <v>1.71e-10</v>
      </c>
      <c r="F1021" s="75">
        <v>2.097192358</v>
      </c>
      <c r="G1021" s="75">
        <v>0.000342105</v>
      </c>
      <c r="H1021" s="75">
        <v>0.241210613705138</v>
      </c>
      <c r="I1021" s="75">
        <v>3.07e-8</v>
      </c>
    </row>
    <row r="1022" spans="2:9">
      <c r="B1022" s="75">
        <v>616718</v>
      </c>
      <c r="C1022" s="75">
        <v>0.05</v>
      </c>
      <c r="D1022" s="75">
        <v>8.982903324</v>
      </c>
      <c r="E1022" s="75">
        <v>4e-9</v>
      </c>
      <c r="F1022" s="75">
        <v>2.395269827</v>
      </c>
      <c r="G1022" s="75">
        <v>0.000566953</v>
      </c>
      <c r="H1022" s="75">
        <v>0.273473498395532</v>
      </c>
      <c r="I1022" s="75">
        <v>0.000148368</v>
      </c>
    </row>
    <row r="1023" spans="2:9">
      <c r="B1023" s="75">
        <v>616742</v>
      </c>
      <c r="C1023" s="75">
        <v>0.05</v>
      </c>
      <c r="D1023" s="75">
        <v>8.143169032</v>
      </c>
      <c r="E1023" s="75">
        <v>0.000212466</v>
      </c>
      <c r="F1023" s="75">
        <v>1</v>
      </c>
      <c r="G1023" s="75">
        <v>1</v>
      </c>
      <c r="H1023" s="75">
        <v>1</v>
      </c>
      <c r="I1023" s="75">
        <v>1</v>
      </c>
    </row>
    <row r="1024" spans="2:9">
      <c r="B1024" s="75">
        <v>616753</v>
      </c>
      <c r="C1024" s="75">
        <v>0.05</v>
      </c>
      <c r="D1024" s="75">
        <v>4.187017409</v>
      </c>
      <c r="E1024" s="75">
        <v>0.000604753</v>
      </c>
      <c r="F1024" s="75">
        <v>4.19699276</v>
      </c>
      <c r="G1024" s="75">
        <v>0.000377531</v>
      </c>
      <c r="H1024" s="75">
        <v>1</v>
      </c>
      <c r="I1024" s="75">
        <v>1</v>
      </c>
    </row>
    <row r="1025" spans="2:9">
      <c r="B1025" s="75">
        <v>616871</v>
      </c>
      <c r="C1025" s="75">
        <v>0.05</v>
      </c>
      <c r="D1025" s="75">
        <v>3.421109437</v>
      </c>
      <c r="E1025" s="75">
        <v>0.000600824</v>
      </c>
      <c r="F1025" s="75">
        <v>1</v>
      </c>
      <c r="G1025" s="75">
        <v>1</v>
      </c>
      <c r="H1025" s="75">
        <v>1</v>
      </c>
      <c r="I1025" s="75">
        <v>1</v>
      </c>
    </row>
    <row r="1026" spans="2:9">
      <c r="B1026" s="75">
        <v>616885</v>
      </c>
      <c r="C1026" s="75">
        <v>0.05</v>
      </c>
      <c r="D1026" s="75">
        <v>0.165576448</v>
      </c>
      <c r="E1026" s="75">
        <v>0.00063285</v>
      </c>
      <c r="F1026" s="75">
        <v>1</v>
      </c>
      <c r="G1026" s="75">
        <v>1</v>
      </c>
      <c r="H1026" s="75">
        <v>1</v>
      </c>
      <c r="I1026" s="75">
        <v>1</v>
      </c>
    </row>
    <row r="1027" spans="2:9">
      <c r="B1027" s="75">
        <v>616969</v>
      </c>
      <c r="C1027" s="75">
        <v>0.05</v>
      </c>
      <c r="D1027" s="75">
        <v>0.177842774</v>
      </c>
      <c r="E1027" s="75">
        <v>0.000105772</v>
      </c>
      <c r="F1027" s="75">
        <v>0.202987643</v>
      </c>
      <c r="G1027" s="75">
        <v>0.000555846</v>
      </c>
      <c r="H1027" s="75">
        <v>1</v>
      </c>
      <c r="I1027" s="75">
        <v>1</v>
      </c>
    </row>
    <row r="1028" spans="2:9">
      <c r="B1028" s="75">
        <v>617040</v>
      </c>
      <c r="C1028" s="75">
        <v>0.05</v>
      </c>
      <c r="D1028" s="75">
        <v>4.517196767</v>
      </c>
      <c r="E1028" s="75">
        <v>0.000543471</v>
      </c>
      <c r="F1028" s="75">
        <v>1</v>
      </c>
      <c r="G1028" s="75">
        <v>1</v>
      </c>
      <c r="H1028" s="75">
        <v>1</v>
      </c>
      <c r="I1028" s="75">
        <v>1</v>
      </c>
    </row>
    <row r="1029" spans="2:9">
      <c r="B1029" s="75">
        <v>617083</v>
      </c>
      <c r="C1029" s="75">
        <v>0.05</v>
      </c>
      <c r="D1029" s="75">
        <v>1</v>
      </c>
      <c r="E1029" s="75">
        <v>1</v>
      </c>
      <c r="F1029" s="75">
        <v>1</v>
      </c>
      <c r="G1029" s="75">
        <v>1</v>
      </c>
      <c r="H1029" s="75">
        <v>0.00533182397121929</v>
      </c>
      <c r="I1029" s="75">
        <v>0.000719302</v>
      </c>
    </row>
    <row r="1030" spans="2:9">
      <c r="B1030" s="75">
        <v>617138</v>
      </c>
      <c r="C1030" s="75">
        <v>0.05</v>
      </c>
      <c r="D1030" s="75">
        <v>16.7162025</v>
      </c>
      <c r="E1030" s="75">
        <v>9.12e-5</v>
      </c>
      <c r="F1030" s="75">
        <v>1</v>
      </c>
      <c r="G1030" s="75">
        <v>1</v>
      </c>
      <c r="H1030" s="75">
        <v>1</v>
      </c>
      <c r="I1030" s="75">
        <v>1</v>
      </c>
    </row>
    <row r="1031" spans="2:9">
      <c r="B1031" s="75">
        <v>617269</v>
      </c>
      <c r="C1031" s="75">
        <v>0.05</v>
      </c>
      <c r="D1031" s="75">
        <v>1</v>
      </c>
      <c r="E1031" s="75">
        <v>1</v>
      </c>
      <c r="F1031" s="75">
        <v>1</v>
      </c>
      <c r="G1031" s="75">
        <v>1</v>
      </c>
      <c r="H1031" s="75">
        <v>0.00490144975371635</v>
      </c>
      <c r="I1031" s="75">
        <v>0.000583361</v>
      </c>
    </row>
    <row r="1032" spans="2:9">
      <c r="B1032" s="75">
        <v>617336</v>
      </c>
      <c r="C1032" s="75">
        <v>0.05</v>
      </c>
      <c r="D1032" s="75">
        <v>0.118236053</v>
      </c>
      <c r="E1032" s="75">
        <v>6.3e-6</v>
      </c>
      <c r="F1032" s="75">
        <v>1</v>
      </c>
      <c r="G1032" s="75">
        <v>1</v>
      </c>
      <c r="H1032" s="75">
        <v>1</v>
      </c>
      <c r="I1032" s="75">
        <v>1</v>
      </c>
    </row>
    <row r="1033" spans="2:9">
      <c r="B1033" s="75">
        <v>617437</v>
      </c>
      <c r="C1033" s="75">
        <v>0.05</v>
      </c>
      <c r="D1033" s="75">
        <v>16.35150964</v>
      </c>
      <c r="E1033" s="75">
        <v>1.83e-9</v>
      </c>
      <c r="F1033" s="75">
        <v>4.19589331</v>
      </c>
      <c r="G1033" s="75">
        <v>0.000103272</v>
      </c>
      <c r="H1033" s="75">
        <v>1</v>
      </c>
      <c r="I1033" s="75">
        <v>1</v>
      </c>
    </row>
    <row r="1034" spans="2:9">
      <c r="B1034" s="75">
        <v>617442</v>
      </c>
      <c r="C1034" s="75">
        <v>0.05</v>
      </c>
      <c r="D1034" s="75">
        <v>0.179416768</v>
      </c>
      <c r="E1034" s="75">
        <v>2.41e-5</v>
      </c>
      <c r="F1034" s="75">
        <v>1</v>
      </c>
      <c r="G1034" s="75">
        <v>1</v>
      </c>
      <c r="H1034" s="75">
        <v>1</v>
      </c>
      <c r="I1034" s="75">
        <v>1</v>
      </c>
    </row>
    <row r="1035" spans="2:9">
      <c r="B1035" s="75">
        <v>617599</v>
      </c>
      <c r="C1035" s="75">
        <v>0.05</v>
      </c>
      <c r="D1035" s="75">
        <v>508.5505587</v>
      </c>
      <c r="E1035" s="75">
        <v>8.5e-18</v>
      </c>
      <c r="F1035" s="75">
        <v>6.443551871</v>
      </c>
      <c r="G1035" s="75">
        <v>6.11e-6</v>
      </c>
      <c r="H1035" s="75">
        <v>0.0130452861055446</v>
      </c>
      <c r="I1035" s="75">
        <v>0.000369298</v>
      </c>
    </row>
    <row r="1036" spans="2:9">
      <c r="B1036" s="75">
        <v>617720</v>
      </c>
      <c r="C1036" s="75">
        <v>0.05</v>
      </c>
      <c r="D1036" s="75">
        <v>9.324957279</v>
      </c>
      <c r="E1036" s="75">
        <v>2.17e-5</v>
      </c>
      <c r="F1036" s="75">
        <v>1</v>
      </c>
      <c r="G1036" s="75">
        <v>1</v>
      </c>
      <c r="H1036" s="75">
        <v>1</v>
      </c>
      <c r="I1036" s="75">
        <v>1</v>
      </c>
    </row>
    <row r="1037" spans="2:9">
      <c r="B1037" s="75">
        <v>618020</v>
      </c>
      <c r="C1037" s="75">
        <v>0.05</v>
      </c>
      <c r="D1037" s="75">
        <v>5.868794884</v>
      </c>
      <c r="E1037" s="75">
        <v>0.000679874</v>
      </c>
      <c r="F1037" s="75">
        <v>1</v>
      </c>
      <c r="G1037" s="75">
        <v>1</v>
      </c>
      <c r="H1037" s="75">
        <v>1</v>
      </c>
      <c r="I1037" s="75">
        <v>1</v>
      </c>
    </row>
    <row r="1038" spans="2:9">
      <c r="B1038" s="75">
        <v>618054</v>
      </c>
      <c r="C1038" s="75">
        <v>0.05</v>
      </c>
      <c r="D1038" s="75">
        <v>0.090231379</v>
      </c>
      <c r="E1038" s="75">
        <v>4.74e-6</v>
      </c>
      <c r="F1038" s="75">
        <v>1</v>
      </c>
      <c r="G1038" s="75">
        <v>1</v>
      </c>
      <c r="H1038" s="75">
        <v>4.56901698682386</v>
      </c>
      <c r="I1038" s="75">
        <v>0.000930551</v>
      </c>
    </row>
    <row r="1039" spans="2:9">
      <c r="B1039" s="75">
        <v>618054</v>
      </c>
      <c r="C1039" s="75">
        <v>0.05</v>
      </c>
      <c r="D1039" s="75">
        <v>0.037477683</v>
      </c>
      <c r="E1039" s="75">
        <v>1.37e-8</v>
      </c>
      <c r="F1039" s="75">
        <v>0.068126348</v>
      </c>
      <c r="G1039" s="75">
        <v>0.000388766</v>
      </c>
      <c r="H1039" s="75">
        <v>1</v>
      </c>
      <c r="I1039" s="75">
        <v>1</v>
      </c>
    </row>
    <row r="1040" spans="2:9">
      <c r="B1040" s="75">
        <v>618104</v>
      </c>
      <c r="C1040" s="75">
        <v>0.05</v>
      </c>
      <c r="D1040" s="75">
        <v>0.00896273539127728</v>
      </c>
      <c r="E1040" s="75">
        <v>0.000191621</v>
      </c>
      <c r="F1040" s="75">
        <v>1</v>
      </c>
      <c r="G1040" s="75">
        <v>1</v>
      </c>
      <c r="H1040" s="75">
        <v>1</v>
      </c>
      <c r="I1040" s="75">
        <v>1</v>
      </c>
    </row>
    <row r="1041" spans="2:9">
      <c r="B1041" s="75">
        <v>618104</v>
      </c>
      <c r="C1041" s="75">
        <v>0.05</v>
      </c>
      <c r="D1041" s="75">
        <v>73.3882064666667</v>
      </c>
      <c r="E1041" s="75">
        <v>0.000332183</v>
      </c>
      <c r="F1041" s="75">
        <v>1</v>
      </c>
      <c r="G1041" s="75">
        <v>1</v>
      </c>
      <c r="H1041" s="75">
        <v>1</v>
      </c>
      <c r="I1041" s="75">
        <v>1</v>
      </c>
    </row>
    <row r="1042" spans="2:9">
      <c r="B1042" s="75">
        <v>618190</v>
      </c>
      <c r="C1042" s="75">
        <v>0.05</v>
      </c>
      <c r="D1042" s="75">
        <v>1</v>
      </c>
      <c r="E1042" s="75">
        <v>1</v>
      </c>
      <c r="F1042" s="75">
        <v>0.0035042391878282</v>
      </c>
      <c r="G1042" s="75">
        <v>2.12e-7</v>
      </c>
      <c r="H1042" s="75">
        <v>0.00218973964540861</v>
      </c>
      <c r="I1042" s="75">
        <v>3.28e-9</v>
      </c>
    </row>
    <row r="1043" spans="2:9">
      <c r="B1043" s="75">
        <v>618190</v>
      </c>
      <c r="C1043" s="75">
        <v>0.05</v>
      </c>
      <c r="D1043" s="75">
        <v>1</v>
      </c>
      <c r="E1043" s="75">
        <v>1</v>
      </c>
      <c r="F1043" s="75">
        <v>263.016375433333</v>
      </c>
      <c r="G1043" s="75">
        <v>0.00024252</v>
      </c>
      <c r="H1043" s="75">
        <v>1</v>
      </c>
      <c r="I1043" s="75">
        <v>1</v>
      </c>
    </row>
    <row r="1044" spans="2:9">
      <c r="B1044" s="75">
        <v>618238</v>
      </c>
      <c r="C1044" s="75">
        <v>0.05</v>
      </c>
      <c r="D1044" s="75">
        <v>5.297436104</v>
      </c>
      <c r="E1044" s="75">
        <v>3.95e-8</v>
      </c>
      <c r="F1044" s="75">
        <v>2.900682452</v>
      </c>
      <c r="G1044" s="75">
        <v>1.27e-9</v>
      </c>
      <c r="H1044" s="75">
        <v>1</v>
      </c>
      <c r="I1044" s="75">
        <v>1</v>
      </c>
    </row>
    <row r="1045" spans="2:9">
      <c r="B1045" s="75">
        <v>618319</v>
      </c>
      <c r="C1045" s="75">
        <v>0.05</v>
      </c>
      <c r="D1045" s="75">
        <v>22.02539471</v>
      </c>
      <c r="E1045" s="75">
        <v>7.53e-12</v>
      </c>
      <c r="F1045" s="75">
        <v>1</v>
      </c>
      <c r="G1045" s="75">
        <v>1</v>
      </c>
      <c r="H1045" s="75">
        <v>0.0531150369336684</v>
      </c>
      <c r="I1045" s="75">
        <v>4e-17</v>
      </c>
    </row>
    <row r="1046" spans="2:9">
      <c r="B1046" s="75">
        <v>618389</v>
      </c>
      <c r="C1046" s="75">
        <v>0.05</v>
      </c>
      <c r="D1046" s="75">
        <v>83.50776304</v>
      </c>
      <c r="E1046" s="75">
        <v>5.5e-5</v>
      </c>
      <c r="F1046" s="75">
        <v>1</v>
      </c>
      <c r="G1046" s="75">
        <v>1</v>
      </c>
      <c r="H1046" s="75">
        <v>0.0229815407975958</v>
      </c>
      <c r="I1046" s="75">
        <v>5.63e-5</v>
      </c>
    </row>
    <row r="1047" spans="2:9">
      <c r="B1047" s="75">
        <v>618399</v>
      </c>
      <c r="C1047" s="75">
        <v>0.05</v>
      </c>
      <c r="D1047" s="75">
        <v>1</v>
      </c>
      <c r="E1047" s="75">
        <v>1</v>
      </c>
      <c r="F1047" s="75">
        <v>1</v>
      </c>
      <c r="G1047" s="75">
        <v>1</v>
      </c>
      <c r="H1047" s="75">
        <v>0.00499967762411991</v>
      </c>
      <c r="I1047" s="75">
        <v>0.000768203</v>
      </c>
    </row>
    <row r="1048" spans="2:9">
      <c r="B1048" s="75">
        <v>618400</v>
      </c>
      <c r="C1048" s="75">
        <v>0.05</v>
      </c>
      <c r="D1048" s="75">
        <v>1</v>
      </c>
      <c r="E1048" s="75">
        <v>1</v>
      </c>
      <c r="F1048" s="75">
        <v>1</v>
      </c>
      <c r="G1048" s="75">
        <v>1</v>
      </c>
      <c r="H1048" s="75">
        <v>0.245860522597783</v>
      </c>
      <c r="I1048" s="75">
        <v>2.59e-6</v>
      </c>
    </row>
    <row r="1049" spans="2:9">
      <c r="B1049" s="75">
        <v>618412</v>
      </c>
      <c r="C1049" s="75">
        <v>0.05</v>
      </c>
      <c r="D1049" s="75">
        <v>9.512268471</v>
      </c>
      <c r="E1049" s="75">
        <v>0.000116434</v>
      </c>
      <c r="F1049" s="75">
        <v>1</v>
      </c>
      <c r="G1049" s="75">
        <v>1</v>
      </c>
      <c r="H1049" s="75">
        <v>1</v>
      </c>
      <c r="I1049" s="75">
        <v>1</v>
      </c>
    </row>
    <row r="1050" spans="2:9">
      <c r="B1050" s="75">
        <v>618571</v>
      </c>
      <c r="C1050" s="75">
        <v>0.05</v>
      </c>
      <c r="D1050" s="75">
        <v>0.255825326</v>
      </c>
      <c r="E1050" s="75">
        <v>0.00010334</v>
      </c>
      <c r="F1050" s="75">
        <v>0.349198642</v>
      </c>
      <c r="G1050" s="75">
        <v>0.000989141</v>
      </c>
      <c r="H1050" s="75">
        <v>1</v>
      </c>
      <c r="I1050" s="75">
        <v>1</v>
      </c>
    </row>
    <row r="1051" spans="2:9">
      <c r="B1051" s="75">
        <v>618612</v>
      </c>
      <c r="C1051" s="75">
        <v>0.05</v>
      </c>
      <c r="D1051" s="75">
        <v>11.96434488</v>
      </c>
      <c r="E1051" s="75">
        <v>0.000622975</v>
      </c>
      <c r="F1051" s="75">
        <v>1</v>
      </c>
      <c r="G1051" s="75">
        <v>1</v>
      </c>
      <c r="H1051" s="75">
        <v>1</v>
      </c>
      <c r="I1051" s="75">
        <v>1</v>
      </c>
    </row>
    <row r="1052" spans="2:9">
      <c r="B1052" s="75">
        <v>618702</v>
      </c>
      <c r="C1052" s="75">
        <v>0.05</v>
      </c>
      <c r="D1052" s="75">
        <v>3.526912535</v>
      </c>
      <c r="E1052" s="75">
        <v>0.000137621</v>
      </c>
      <c r="F1052" s="75">
        <v>1</v>
      </c>
      <c r="G1052" s="75">
        <v>1</v>
      </c>
      <c r="H1052" s="75">
        <v>1</v>
      </c>
      <c r="I1052" s="75">
        <v>1</v>
      </c>
    </row>
    <row r="1053" spans="2:9">
      <c r="B1053" s="75">
        <v>618755</v>
      </c>
      <c r="C1053" s="75">
        <v>0.05</v>
      </c>
      <c r="D1053" s="75">
        <v>333.812973666667</v>
      </c>
      <c r="E1053" s="75">
        <v>7.05e-7</v>
      </c>
      <c r="F1053" s="75">
        <v>1</v>
      </c>
      <c r="G1053" s="75">
        <v>1</v>
      </c>
      <c r="H1053" s="75">
        <v>1</v>
      </c>
      <c r="I1053" s="75">
        <v>1</v>
      </c>
    </row>
    <row r="1054" spans="2:9">
      <c r="B1054" s="75">
        <v>654488</v>
      </c>
      <c r="C1054" s="75">
        <v>0.05</v>
      </c>
      <c r="D1054" s="75">
        <v>0.199690582</v>
      </c>
      <c r="E1054" s="75">
        <v>2.57e-5</v>
      </c>
      <c r="F1054" s="75">
        <v>1</v>
      </c>
      <c r="G1054" s="75">
        <v>1</v>
      </c>
      <c r="H1054" s="75">
        <v>1</v>
      </c>
      <c r="I1054" s="75">
        <v>1</v>
      </c>
    </row>
    <row r="1055" spans="2:9">
      <c r="B1055" s="75">
        <v>767617</v>
      </c>
      <c r="C1055" s="75">
        <v>0.05</v>
      </c>
      <c r="D1055" s="75">
        <v>2.917588809</v>
      </c>
      <c r="E1055" s="75">
        <v>0.000229084</v>
      </c>
      <c r="F1055" s="75">
        <v>1</v>
      </c>
      <c r="G1055" s="75">
        <v>1</v>
      </c>
      <c r="H1055" s="75">
        <v>1</v>
      </c>
      <c r="I1055" s="75">
        <v>1</v>
      </c>
    </row>
    <row r="1056" spans="2:9">
      <c r="B1056" s="75">
        <v>767827</v>
      </c>
      <c r="C1056" s="75">
        <v>0.05</v>
      </c>
      <c r="D1056" s="75">
        <v>0.000422199180977132</v>
      </c>
      <c r="E1056" s="75">
        <v>2.89e-35</v>
      </c>
      <c r="F1056" s="75">
        <v>0.000833007514476377</v>
      </c>
      <c r="G1056" s="75">
        <v>2.49e-13</v>
      </c>
      <c r="H1056" s="75">
        <v>1</v>
      </c>
      <c r="I1056" s="75">
        <v>1</v>
      </c>
    </row>
    <row r="1057" spans="2:9">
      <c r="B1057" s="75">
        <v>767841</v>
      </c>
      <c r="C1057" s="75">
        <v>0.05</v>
      </c>
      <c r="D1057" s="75">
        <v>0.0101740335140322</v>
      </c>
      <c r="E1057" s="75">
        <v>0.000492773</v>
      </c>
      <c r="F1057" s="75">
        <v>1</v>
      </c>
      <c r="G1057" s="75">
        <v>1</v>
      </c>
      <c r="H1057" s="75">
        <v>1</v>
      </c>
      <c r="I1057" s="75">
        <v>1</v>
      </c>
    </row>
    <row r="1058" spans="2:9">
      <c r="B1058" s="75">
        <v>767882</v>
      </c>
      <c r="C1058" s="75">
        <v>0.05</v>
      </c>
      <c r="D1058" s="75">
        <v>2.847987271</v>
      </c>
      <c r="E1058" s="75">
        <v>0.000645683</v>
      </c>
      <c r="F1058" s="75">
        <v>1</v>
      </c>
      <c r="G1058" s="75">
        <v>1</v>
      </c>
      <c r="H1058" s="75">
        <v>1</v>
      </c>
      <c r="I1058" s="75">
        <v>1</v>
      </c>
    </row>
    <row r="1059" spans="2:9">
      <c r="B1059" s="75">
        <v>767903</v>
      </c>
      <c r="C1059" s="75">
        <v>0.05</v>
      </c>
      <c r="D1059" s="75">
        <v>3.226959265</v>
      </c>
      <c r="E1059" s="75">
        <v>0.000785803</v>
      </c>
      <c r="F1059" s="75">
        <v>1</v>
      </c>
      <c r="G1059" s="75">
        <v>1</v>
      </c>
      <c r="H1059" s="75">
        <v>1</v>
      </c>
      <c r="I1059" s="75">
        <v>1</v>
      </c>
    </row>
    <row r="1060" spans="2:9">
      <c r="B1060" s="75">
        <v>767908</v>
      </c>
      <c r="C1060" s="75">
        <v>0.05</v>
      </c>
      <c r="D1060" s="75">
        <v>4.0255105</v>
      </c>
      <c r="E1060" s="75">
        <v>4.22e-5</v>
      </c>
      <c r="F1060" s="75">
        <v>1</v>
      </c>
      <c r="G1060" s="75">
        <v>1</v>
      </c>
      <c r="H1060" s="75">
        <v>1</v>
      </c>
      <c r="I1060" s="75">
        <v>1</v>
      </c>
    </row>
    <row r="1061" spans="2:9">
      <c r="B1061" s="75">
        <v>767925</v>
      </c>
      <c r="C1061" s="75">
        <v>0.05</v>
      </c>
      <c r="D1061" s="75">
        <v>3.725281025</v>
      </c>
      <c r="E1061" s="75">
        <v>4.58e-5</v>
      </c>
      <c r="F1061" s="75">
        <v>1</v>
      </c>
      <c r="G1061" s="75">
        <v>1</v>
      </c>
      <c r="H1061" s="75">
        <v>1</v>
      </c>
      <c r="I1061" s="75">
        <v>1</v>
      </c>
    </row>
    <row r="1062" spans="2:9">
      <c r="B1062" s="75">
        <v>767977</v>
      </c>
      <c r="C1062" s="75">
        <v>0.05</v>
      </c>
      <c r="D1062" s="75">
        <v>6.456064023</v>
      </c>
      <c r="E1062" s="75">
        <v>2.77e-6</v>
      </c>
      <c r="F1062" s="75">
        <v>1</v>
      </c>
      <c r="G1062" s="75">
        <v>1</v>
      </c>
      <c r="H1062" s="75">
        <v>0.428122540497547</v>
      </c>
      <c r="I1062" s="75">
        <v>0.000133781</v>
      </c>
    </row>
    <row r="1063" spans="2:9">
      <c r="B1063" s="75">
        <v>767984</v>
      </c>
      <c r="C1063" s="75">
        <v>0.05</v>
      </c>
      <c r="D1063" s="75">
        <v>4.054531937</v>
      </c>
      <c r="E1063" s="75">
        <v>7.64e-5</v>
      </c>
      <c r="F1063" s="75">
        <v>1</v>
      </c>
      <c r="G1063" s="75">
        <v>1</v>
      </c>
      <c r="H1063" s="75">
        <v>0.439183316610894</v>
      </c>
      <c r="I1063" s="75">
        <v>0.000545842</v>
      </c>
    </row>
    <row r="1064" spans="2:9">
      <c r="B1064" s="75">
        <v>768021</v>
      </c>
      <c r="C1064" s="75">
        <v>0.05</v>
      </c>
      <c r="D1064" s="75">
        <v>9.286006921</v>
      </c>
      <c r="E1064" s="75">
        <v>0.000383036</v>
      </c>
      <c r="F1064" s="75">
        <v>1</v>
      </c>
      <c r="G1064" s="75">
        <v>1</v>
      </c>
      <c r="H1064" s="75">
        <v>1</v>
      </c>
      <c r="I1064" s="75">
        <v>1</v>
      </c>
    </row>
    <row r="1065" spans="2:9">
      <c r="B1065" s="75">
        <v>768037</v>
      </c>
      <c r="C1065" s="75">
        <v>0.05</v>
      </c>
      <c r="D1065" s="75">
        <v>1</v>
      </c>
      <c r="E1065" s="75">
        <v>1</v>
      </c>
      <c r="F1065" s="75">
        <v>0.00814034278971006</v>
      </c>
      <c r="G1065" s="75">
        <v>0.000304316</v>
      </c>
      <c r="H1065" s="75">
        <v>1</v>
      </c>
      <c r="I1065" s="75">
        <v>1</v>
      </c>
    </row>
    <row r="1066" spans="2:9">
      <c r="B1066" s="75">
        <v>768068</v>
      </c>
      <c r="C1066" s="75">
        <v>0.05</v>
      </c>
      <c r="D1066" s="75">
        <v>117.7065522</v>
      </c>
      <c r="E1066" s="75">
        <v>5.38e-6</v>
      </c>
      <c r="F1066" s="75">
        <v>1</v>
      </c>
      <c r="G1066" s="75">
        <v>1</v>
      </c>
      <c r="H1066" s="75">
        <v>1</v>
      </c>
      <c r="I1066" s="75">
        <v>1</v>
      </c>
    </row>
    <row r="1067" spans="2:9">
      <c r="B1067" s="75">
        <v>768068</v>
      </c>
      <c r="C1067" s="75">
        <v>0.05</v>
      </c>
      <c r="D1067" s="75">
        <v>0.00825886648822644</v>
      </c>
      <c r="E1067" s="75">
        <v>9.88e-5</v>
      </c>
      <c r="F1067" s="75">
        <v>1</v>
      </c>
      <c r="G1067" s="75">
        <v>1</v>
      </c>
      <c r="H1067" s="75">
        <v>1</v>
      </c>
      <c r="I1067" s="75">
        <v>1</v>
      </c>
    </row>
    <row r="1068" spans="2:9">
      <c r="B1068" s="75">
        <v>768317</v>
      </c>
      <c r="C1068" s="75">
        <v>0.05</v>
      </c>
      <c r="D1068" s="75">
        <v>3.319146942</v>
      </c>
      <c r="E1068" s="75">
        <v>0.000205787</v>
      </c>
      <c r="F1068" s="75">
        <v>1</v>
      </c>
      <c r="G1068" s="75">
        <v>1</v>
      </c>
      <c r="H1068" s="75">
        <v>1</v>
      </c>
      <c r="I1068" s="75">
        <v>1</v>
      </c>
    </row>
    <row r="1069" spans="2:9">
      <c r="B1069" s="75">
        <v>768327</v>
      </c>
      <c r="C1069" s="75">
        <v>0.05</v>
      </c>
      <c r="D1069" s="75">
        <v>3.514299048</v>
      </c>
      <c r="E1069" s="75">
        <v>0.000178243</v>
      </c>
      <c r="F1069" s="75">
        <v>1</v>
      </c>
      <c r="G1069" s="75">
        <v>1</v>
      </c>
      <c r="H1069" s="75">
        <v>1</v>
      </c>
      <c r="I1069" s="75">
        <v>1</v>
      </c>
    </row>
    <row r="1070" spans="2:9">
      <c r="B1070" s="75">
        <v>768330</v>
      </c>
      <c r="C1070" s="75">
        <v>0.05</v>
      </c>
      <c r="D1070" s="75">
        <v>3.594845306</v>
      </c>
      <c r="E1070" s="75">
        <v>0.000733761</v>
      </c>
      <c r="F1070" s="75">
        <v>1</v>
      </c>
      <c r="G1070" s="75">
        <v>1</v>
      </c>
      <c r="H1070" s="75">
        <v>1</v>
      </c>
      <c r="I1070" s="75">
        <v>1</v>
      </c>
    </row>
    <row r="1071" spans="2:9">
      <c r="B1071" s="75">
        <v>780855</v>
      </c>
      <c r="C1071" s="75">
        <v>0.05</v>
      </c>
      <c r="D1071" s="75">
        <v>0.00833787451731589</v>
      </c>
      <c r="E1071" s="75">
        <v>0.000107689</v>
      </c>
      <c r="F1071" s="75">
        <v>1</v>
      </c>
      <c r="G1071" s="75">
        <v>1</v>
      </c>
      <c r="H1071" s="75">
        <v>1</v>
      </c>
      <c r="I1071" s="75">
        <v>1</v>
      </c>
    </row>
    <row r="1072" spans="2:9">
      <c r="B1072" s="75">
        <v>780856</v>
      </c>
      <c r="C1072" s="75">
        <v>0.05</v>
      </c>
      <c r="D1072" s="75">
        <v>1</v>
      </c>
      <c r="E1072" s="75">
        <v>1</v>
      </c>
      <c r="F1072" s="75">
        <v>1</v>
      </c>
      <c r="G1072" s="75">
        <v>1</v>
      </c>
      <c r="H1072" s="75">
        <v>382.883619</v>
      </c>
      <c r="I1072" s="75">
        <v>0.00014813</v>
      </c>
    </row>
    <row r="1073" spans="2:9">
      <c r="B1073" s="75">
        <v>780866</v>
      </c>
      <c r="C1073" s="75">
        <v>0.05</v>
      </c>
      <c r="D1073" s="75">
        <v>20.68652747</v>
      </c>
      <c r="E1073" s="75">
        <v>4.51e-17</v>
      </c>
      <c r="F1073" s="75">
        <v>3.179432323</v>
      </c>
      <c r="G1073" s="75">
        <v>4.35e-7</v>
      </c>
      <c r="H1073" s="75">
        <v>0.157397155673041</v>
      </c>
      <c r="I1073" s="75">
        <v>0.000235316</v>
      </c>
    </row>
    <row r="1074" spans="2:9">
      <c r="B1074" s="75">
        <v>781044</v>
      </c>
      <c r="C1074" s="75">
        <v>0.05</v>
      </c>
      <c r="D1074" s="75">
        <v>7.163179504</v>
      </c>
      <c r="E1074" s="75">
        <v>4.26e-9</v>
      </c>
      <c r="F1074" s="75">
        <v>2.621409402</v>
      </c>
      <c r="G1074" s="75">
        <v>6.72e-6</v>
      </c>
      <c r="H1074" s="75">
        <v>0.375966300973444</v>
      </c>
      <c r="I1074" s="75">
        <v>5.59e-5</v>
      </c>
    </row>
    <row r="1075" spans="2:9">
      <c r="B1075" s="75">
        <v>781063</v>
      </c>
      <c r="C1075" s="75">
        <v>0.05</v>
      </c>
      <c r="D1075" s="75">
        <v>0.248506526</v>
      </c>
      <c r="E1075" s="75">
        <v>0.000227695</v>
      </c>
      <c r="F1075" s="75">
        <v>1</v>
      </c>
      <c r="G1075" s="75">
        <v>1</v>
      </c>
      <c r="H1075" s="75">
        <v>1</v>
      </c>
      <c r="I1075" s="75">
        <v>1</v>
      </c>
    </row>
    <row r="1076" spans="2:9">
      <c r="B1076" s="75">
        <v>781119</v>
      </c>
      <c r="C1076" s="75">
        <v>0.05</v>
      </c>
      <c r="D1076" s="75">
        <v>41.59024232</v>
      </c>
      <c r="E1076" s="75">
        <v>4.11e-8</v>
      </c>
      <c r="F1076" s="75">
        <v>7.628745765</v>
      </c>
      <c r="G1076" s="75">
        <v>0.000203912</v>
      </c>
      <c r="H1076" s="75">
        <v>1</v>
      </c>
      <c r="I1076" s="75">
        <v>1</v>
      </c>
    </row>
    <row r="1077" spans="2:9">
      <c r="B1077" s="75">
        <v>781188</v>
      </c>
      <c r="C1077" s="75">
        <v>0.05</v>
      </c>
      <c r="D1077" s="75">
        <v>111.556481866667</v>
      </c>
      <c r="E1077" s="75">
        <v>0.00039426</v>
      </c>
      <c r="F1077" s="75">
        <v>99.7995115333333</v>
      </c>
      <c r="G1077" s="75">
        <v>0.000498023</v>
      </c>
      <c r="H1077" s="75">
        <v>1</v>
      </c>
      <c r="I1077" s="75">
        <v>1</v>
      </c>
    </row>
    <row r="1078" spans="2:9">
      <c r="B1078" s="75">
        <v>781188</v>
      </c>
      <c r="C1078" s="75">
        <v>0.05</v>
      </c>
      <c r="D1078" s="75">
        <v>1</v>
      </c>
      <c r="E1078" s="75">
        <v>1</v>
      </c>
      <c r="F1078" s="75">
        <v>1</v>
      </c>
      <c r="G1078" s="75">
        <v>1</v>
      </c>
      <c r="H1078" s="75">
        <v>0.0307333809800929</v>
      </c>
      <c r="I1078" s="75">
        <v>2.33e-5</v>
      </c>
    </row>
    <row r="1079" spans="2:9">
      <c r="B1079" s="75">
        <v>781493</v>
      </c>
      <c r="C1079" s="75">
        <v>0.05</v>
      </c>
      <c r="D1079" s="75">
        <v>0.27380888</v>
      </c>
      <c r="E1079" s="75">
        <v>0.000228175</v>
      </c>
      <c r="F1079" s="75">
        <v>0.258492036</v>
      </c>
      <c r="G1079" s="75">
        <v>0.00024043</v>
      </c>
      <c r="H1079" s="75">
        <v>1</v>
      </c>
      <c r="I1079" s="75">
        <v>1</v>
      </c>
    </row>
    <row r="1080" spans="2:9">
      <c r="B1080" s="75">
        <v>781653</v>
      </c>
      <c r="C1080" s="75">
        <v>0.05</v>
      </c>
      <c r="D1080" s="75">
        <v>1</v>
      </c>
      <c r="E1080" s="75">
        <v>1</v>
      </c>
      <c r="F1080" s="75">
        <v>0.19119549</v>
      </c>
      <c r="G1080" s="75">
        <v>2.48e-5</v>
      </c>
      <c r="H1080" s="75">
        <v>1</v>
      </c>
      <c r="I1080" s="75">
        <v>1</v>
      </c>
    </row>
    <row r="1081" spans="2:9">
      <c r="B1081" s="75">
        <v>781683</v>
      </c>
      <c r="C1081" s="75">
        <v>0.05</v>
      </c>
      <c r="D1081" s="75">
        <v>1</v>
      </c>
      <c r="E1081" s="75">
        <v>1</v>
      </c>
      <c r="F1081" s="75">
        <v>0.235869908</v>
      </c>
      <c r="G1081" s="75">
        <v>0.000167626</v>
      </c>
      <c r="H1081" s="75">
        <v>1</v>
      </c>
      <c r="I1081" s="75">
        <v>1</v>
      </c>
    </row>
    <row r="1082" spans="2:9">
      <c r="B1082" s="75">
        <v>781710</v>
      </c>
      <c r="C1082" s="75">
        <v>0.05</v>
      </c>
      <c r="D1082" s="75">
        <v>0.253569332</v>
      </c>
      <c r="E1082" s="75">
        <v>0.000728754</v>
      </c>
      <c r="F1082" s="75">
        <v>1</v>
      </c>
      <c r="G1082" s="75">
        <v>1</v>
      </c>
      <c r="H1082" s="75">
        <v>1</v>
      </c>
      <c r="I1082" s="75">
        <v>1</v>
      </c>
    </row>
    <row r="1083" spans="2:9">
      <c r="B1083" s="75">
        <v>781806</v>
      </c>
      <c r="C1083" s="75">
        <v>0.05</v>
      </c>
      <c r="D1083" s="75">
        <v>3.682414883</v>
      </c>
      <c r="E1083" s="75">
        <v>0.000536733</v>
      </c>
      <c r="F1083" s="75">
        <v>1</v>
      </c>
      <c r="G1083" s="75">
        <v>1</v>
      </c>
      <c r="H1083" s="75">
        <v>1</v>
      </c>
      <c r="I1083" s="75">
        <v>1</v>
      </c>
    </row>
    <row r="1084" spans="2:9">
      <c r="B1084" s="75">
        <v>781953</v>
      </c>
      <c r="C1084" s="75">
        <v>0.05</v>
      </c>
      <c r="D1084" s="75">
        <v>1</v>
      </c>
      <c r="E1084" s="75">
        <v>1</v>
      </c>
      <c r="F1084" s="75">
        <v>0.211386625</v>
      </c>
      <c r="G1084" s="75">
        <v>9.55e-5</v>
      </c>
      <c r="H1084" s="75">
        <v>1</v>
      </c>
      <c r="I1084" s="75">
        <v>1</v>
      </c>
    </row>
    <row r="1085" spans="2:9">
      <c r="B1085" s="75">
        <v>781953</v>
      </c>
      <c r="C1085" s="75">
        <v>0.05</v>
      </c>
      <c r="D1085" s="75">
        <v>0.00656050036358949</v>
      </c>
      <c r="E1085" s="75">
        <v>1.02e-5</v>
      </c>
      <c r="F1085" s="75">
        <v>1</v>
      </c>
      <c r="G1085" s="75">
        <v>1</v>
      </c>
      <c r="H1085" s="75">
        <v>1</v>
      </c>
      <c r="I1085" s="75">
        <v>1</v>
      </c>
    </row>
    <row r="1086" spans="2:9">
      <c r="B1086" s="75">
        <v>782045</v>
      </c>
      <c r="C1086" s="75">
        <v>0.05</v>
      </c>
      <c r="D1086" s="75">
        <v>144.755791633333</v>
      </c>
      <c r="E1086" s="75">
        <v>0.000235268</v>
      </c>
      <c r="F1086" s="75">
        <v>129.5201387</v>
      </c>
      <c r="G1086" s="75">
        <v>0.000299063</v>
      </c>
      <c r="H1086" s="75">
        <v>1</v>
      </c>
      <c r="I1086" s="75">
        <v>1</v>
      </c>
    </row>
    <row r="1087" spans="2:9">
      <c r="B1087" s="75">
        <v>782247</v>
      </c>
      <c r="C1087" s="75">
        <v>0.05</v>
      </c>
      <c r="D1087" s="75">
        <v>0.00308690477601253</v>
      </c>
      <c r="E1087" s="75">
        <v>2.18e-10</v>
      </c>
      <c r="F1087" s="75">
        <v>0.00906743453877391</v>
      </c>
      <c r="G1087" s="75">
        <v>0.000723232</v>
      </c>
      <c r="H1087" s="75">
        <v>1</v>
      </c>
      <c r="I1087" s="75">
        <v>1</v>
      </c>
    </row>
    <row r="1088" spans="2:9">
      <c r="B1088" s="75">
        <v>782450</v>
      </c>
      <c r="C1088" s="75">
        <v>0.05</v>
      </c>
      <c r="D1088" s="75">
        <v>0.010945144</v>
      </c>
      <c r="E1088" s="75">
        <v>8.53e-8</v>
      </c>
      <c r="F1088" s="75">
        <v>0.011124489</v>
      </c>
      <c r="G1088" s="75">
        <v>1.86e-6</v>
      </c>
      <c r="H1088" s="75">
        <v>1</v>
      </c>
      <c r="I1088" s="75">
        <v>1</v>
      </c>
    </row>
    <row r="1089" spans="2:9">
      <c r="B1089" s="75">
        <v>782535</v>
      </c>
      <c r="C1089" s="75">
        <v>0.05</v>
      </c>
      <c r="D1089" s="75">
        <v>0.152251492</v>
      </c>
      <c r="E1089" s="75">
        <v>3.7e-5</v>
      </c>
      <c r="F1089" s="75">
        <v>1</v>
      </c>
      <c r="G1089" s="75">
        <v>1</v>
      </c>
      <c r="H1089" s="75">
        <v>1</v>
      </c>
      <c r="I1089" s="75">
        <v>1</v>
      </c>
    </row>
    <row r="1090" spans="2:9">
      <c r="B1090" s="75">
        <v>782545</v>
      </c>
      <c r="C1090" s="75">
        <v>0.05</v>
      </c>
      <c r="D1090" s="75">
        <v>1</v>
      </c>
      <c r="E1090" s="75">
        <v>1</v>
      </c>
      <c r="F1090" s="75">
        <v>1</v>
      </c>
      <c r="G1090" s="75">
        <v>1</v>
      </c>
      <c r="H1090" s="75">
        <v>0.0525348474176158</v>
      </c>
      <c r="I1090" s="75">
        <v>5.91e-5</v>
      </c>
    </row>
    <row r="1091" spans="2:9">
      <c r="B1091" s="75">
        <v>782605</v>
      </c>
      <c r="C1091" s="75">
        <v>0.05</v>
      </c>
      <c r="D1091" s="75">
        <v>5.069168342</v>
      </c>
      <c r="E1091" s="75">
        <v>1.34e-6</v>
      </c>
      <c r="F1091" s="75">
        <v>1</v>
      </c>
      <c r="G1091" s="75">
        <v>1</v>
      </c>
      <c r="H1091" s="75">
        <v>1</v>
      </c>
      <c r="I1091" s="75">
        <v>1</v>
      </c>
    </row>
    <row r="1092" spans="2:9">
      <c r="B1092" s="75">
        <v>782651</v>
      </c>
      <c r="C1092" s="75">
        <v>0.05</v>
      </c>
      <c r="D1092" s="75">
        <v>0.00913776831167794</v>
      </c>
      <c r="E1092" s="75">
        <v>0.000231799</v>
      </c>
      <c r="F1092" s="75">
        <v>1</v>
      </c>
      <c r="G1092" s="75">
        <v>1</v>
      </c>
      <c r="H1092" s="75">
        <v>1</v>
      </c>
      <c r="I1092" s="75">
        <v>1</v>
      </c>
    </row>
    <row r="1093" spans="2:9">
      <c r="B1093" s="75">
        <v>782652</v>
      </c>
      <c r="C1093" s="75">
        <v>0.05</v>
      </c>
      <c r="D1093" s="75">
        <v>8.920501402</v>
      </c>
      <c r="E1093" s="75">
        <v>0.000197628</v>
      </c>
      <c r="F1093" s="75">
        <v>1</v>
      </c>
      <c r="G1093" s="75">
        <v>1</v>
      </c>
      <c r="H1093" s="75">
        <v>1</v>
      </c>
      <c r="I1093" s="75">
        <v>1</v>
      </c>
    </row>
    <row r="1094" spans="2:9">
      <c r="B1094" s="75">
        <v>782788</v>
      </c>
      <c r="C1094" s="75">
        <v>0.05</v>
      </c>
      <c r="D1094" s="75">
        <v>18.16007609</v>
      </c>
      <c r="E1094" s="75">
        <v>0.00048509</v>
      </c>
      <c r="F1094" s="75">
        <v>1</v>
      </c>
      <c r="G1094" s="75">
        <v>1</v>
      </c>
      <c r="H1094" s="75">
        <v>1</v>
      </c>
      <c r="I1094" s="75">
        <v>1</v>
      </c>
    </row>
    <row r="1095" spans="2:9">
      <c r="B1095" s="75">
        <v>783000</v>
      </c>
      <c r="C1095" s="75">
        <v>0.05</v>
      </c>
      <c r="D1095" s="75">
        <v>0.214330712</v>
      </c>
      <c r="E1095" s="75">
        <v>0.000530437</v>
      </c>
      <c r="F1095" s="75">
        <v>1</v>
      </c>
      <c r="G1095" s="75">
        <v>1</v>
      </c>
      <c r="H1095" s="75">
        <v>1</v>
      </c>
      <c r="I1095" s="75">
        <v>1</v>
      </c>
    </row>
    <row r="1096" spans="2:9">
      <c r="B1096" s="75">
        <v>783000</v>
      </c>
      <c r="C1096" s="75">
        <v>0.05</v>
      </c>
      <c r="D1096" s="75">
        <v>750.340398333333</v>
      </c>
      <c r="E1096" s="75">
        <v>7.25e-15</v>
      </c>
      <c r="F1096" s="75">
        <v>1</v>
      </c>
      <c r="G1096" s="75">
        <v>1</v>
      </c>
      <c r="H1096" s="75">
        <v>1</v>
      </c>
      <c r="I1096" s="75">
        <v>1</v>
      </c>
    </row>
    <row r="1097" spans="2:9">
      <c r="B1097" s="75">
        <v>783020</v>
      </c>
      <c r="C1097" s="75">
        <v>0.05</v>
      </c>
      <c r="D1097" s="75">
        <v>5.527070924</v>
      </c>
      <c r="E1097" s="75">
        <v>0.000357037</v>
      </c>
      <c r="F1097" s="75">
        <v>1</v>
      </c>
      <c r="G1097" s="75">
        <v>1</v>
      </c>
      <c r="H1097" s="75">
        <v>0.391993017503642</v>
      </c>
      <c r="I1097" s="75">
        <v>0.000101644</v>
      </c>
    </row>
    <row r="1098" spans="2:9">
      <c r="B1098" s="75">
        <v>783235</v>
      </c>
      <c r="C1098" s="75">
        <v>0.05</v>
      </c>
      <c r="D1098" s="75">
        <v>3.544333859</v>
      </c>
      <c r="E1098" s="75">
        <v>0.000471272</v>
      </c>
      <c r="F1098" s="75">
        <v>1</v>
      </c>
      <c r="G1098" s="75">
        <v>1</v>
      </c>
      <c r="H1098" s="75">
        <v>1</v>
      </c>
      <c r="I1098" s="75">
        <v>1</v>
      </c>
    </row>
    <row r="1099" spans="2:9">
      <c r="B1099" s="75">
        <v>783416</v>
      </c>
      <c r="C1099" s="75">
        <v>0.05</v>
      </c>
      <c r="D1099" s="75">
        <v>1</v>
      </c>
      <c r="E1099" s="75">
        <v>1</v>
      </c>
      <c r="F1099" s="75">
        <v>0.00671092568536115</v>
      </c>
      <c r="G1099" s="75">
        <v>5.26e-5</v>
      </c>
      <c r="H1099" s="75">
        <v>1</v>
      </c>
      <c r="I1099" s="75">
        <v>1</v>
      </c>
    </row>
    <row r="1100" spans="2:9">
      <c r="B1100" s="75">
        <v>783720</v>
      </c>
      <c r="C1100" s="75">
        <v>0.05</v>
      </c>
      <c r="D1100" s="75">
        <v>1</v>
      </c>
      <c r="E1100" s="75">
        <v>1</v>
      </c>
      <c r="F1100" s="75">
        <v>1</v>
      </c>
      <c r="G1100" s="75">
        <v>1</v>
      </c>
      <c r="H1100" s="75">
        <v>0.00458116267474561</v>
      </c>
      <c r="I1100" s="75">
        <v>0.000499074</v>
      </c>
    </row>
    <row r="1101" spans="2:9">
      <c r="B1101" s="75">
        <v>784007</v>
      </c>
      <c r="C1101" s="75">
        <v>0.05</v>
      </c>
      <c r="D1101" s="75">
        <v>1</v>
      </c>
      <c r="E1101" s="75">
        <v>1</v>
      </c>
      <c r="F1101" s="75">
        <v>119.623200766667</v>
      </c>
      <c r="G1101" s="75">
        <v>8.58e-5</v>
      </c>
      <c r="H1101" s="75">
        <v>1</v>
      </c>
      <c r="I1101" s="75">
        <v>1</v>
      </c>
    </row>
    <row r="1102" spans="2:9">
      <c r="B1102" s="75">
        <v>784007</v>
      </c>
      <c r="C1102" s="75">
        <v>0.05</v>
      </c>
      <c r="D1102" s="75">
        <v>0.027813502</v>
      </c>
      <c r="E1102" s="75">
        <v>0.000131054</v>
      </c>
      <c r="F1102" s="75">
        <v>0.026098144</v>
      </c>
      <c r="G1102" s="75">
        <v>9.74e-7</v>
      </c>
      <c r="H1102" s="75">
        <v>1</v>
      </c>
      <c r="I1102" s="75">
        <v>1</v>
      </c>
    </row>
    <row r="1103" spans="2:9">
      <c r="B1103" s="75">
        <v>784181</v>
      </c>
      <c r="C1103" s="75">
        <v>0.05</v>
      </c>
      <c r="D1103" s="75">
        <v>0.00850067772701596</v>
      </c>
      <c r="E1103" s="75">
        <v>0.000260613</v>
      </c>
      <c r="F1103" s="75">
        <v>1</v>
      </c>
      <c r="G1103" s="75">
        <v>1</v>
      </c>
      <c r="H1103" s="75">
        <v>1</v>
      </c>
      <c r="I1103" s="75">
        <v>1</v>
      </c>
    </row>
    <row r="1104" spans="2:9">
      <c r="B1104" s="75">
        <v>784906</v>
      </c>
      <c r="C1104" s="75">
        <v>0.05</v>
      </c>
      <c r="D1104" s="75">
        <v>13.6511089</v>
      </c>
      <c r="E1104" s="75">
        <v>1.81e-8</v>
      </c>
      <c r="F1104" s="75">
        <v>7.57392395</v>
      </c>
      <c r="G1104" s="75">
        <v>1.56e-6</v>
      </c>
      <c r="H1104" s="75">
        <v>1</v>
      </c>
      <c r="I1104" s="75">
        <v>1</v>
      </c>
    </row>
    <row r="1105" spans="2:9">
      <c r="B1105" s="75">
        <v>785125</v>
      </c>
      <c r="C1105" s="75">
        <v>0.05</v>
      </c>
      <c r="D1105" s="75">
        <v>1</v>
      </c>
      <c r="E1105" s="75">
        <v>1</v>
      </c>
      <c r="F1105" s="75">
        <v>1</v>
      </c>
      <c r="G1105" s="75">
        <v>1</v>
      </c>
      <c r="H1105" s="75">
        <v>0.00725687259645864</v>
      </c>
      <c r="I1105" s="75">
        <v>0.000535432</v>
      </c>
    </row>
    <row r="1106" spans="2:9">
      <c r="B1106" s="75">
        <v>785418</v>
      </c>
      <c r="C1106" s="75">
        <v>0.05</v>
      </c>
      <c r="D1106" s="75">
        <v>4.379121298</v>
      </c>
      <c r="E1106" s="75">
        <v>0.000910522</v>
      </c>
      <c r="F1106" s="75">
        <v>1</v>
      </c>
      <c r="G1106" s="75">
        <v>1</v>
      </c>
      <c r="H1106" s="75">
        <v>1</v>
      </c>
      <c r="I1106" s="75">
        <v>1</v>
      </c>
    </row>
    <row r="1107" spans="2:9">
      <c r="B1107" s="75">
        <v>785475</v>
      </c>
      <c r="C1107" s="75">
        <v>0.05</v>
      </c>
      <c r="D1107" s="75">
        <v>0.223300629</v>
      </c>
      <c r="E1107" s="75">
        <v>2.86e-5</v>
      </c>
      <c r="F1107" s="75">
        <v>0.287430599</v>
      </c>
      <c r="G1107" s="75">
        <v>0.000226365</v>
      </c>
      <c r="H1107" s="75">
        <v>1</v>
      </c>
      <c r="I1107" s="75">
        <v>1</v>
      </c>
    </row>
    <row r="1108" spans="2:9">
      <c r="B1108" s="75">
        <v>785664</v>
      </c>
      <c r="C1108" s="75">
        <v>0.05</v>
      </c>
      <c r="D1108" s="75">
        <v>11.31280084</v>
      </c>
      <c r="E1108" s="75">
        <v>9.14e-5</v>
      </c>
      <c r="F1108" s="75">
        <v>1</v>
      </c>
      <c r="G1108" s="75">
        <v>1</v>
      </c>
      <c r="H1108" s="75">
        <v>0.176609722985327</v>
      </c>
      <c r="I1108" s="75">
        <v>0.000912025</v>
      </c>
    </row>
    <row r="1109" spans="2:9">
      <c r="B1109" s="75">
        <v>785666</v>
      </c>
      <c r="C1109" s="75">
        <v>0.05</v>
      </c>
      <c r="D1109" s="75">
        <v>0.069787897</v>
      </c>
      <c r="E1109" s="75">
        <v>2.67e-10</v>
      </c>
      <c r="F1109" s="75">
        <v>0.161539513</v>
      </c>
      <c r="G1109" s="75">
        <v>0.000481459</v>
      </c>
      <c r="H1109" s="75">
        <v>1</v>
      </c>
      <c r="I1109" s="75">
        <v>1</v>
      </c>
    </row>
    <row r="1110" spans="2:9">
      <c r="B1110" s="75">
        <v>785666</v>
      </c>
      <c r="C1110" s="75">
        <v>0.05</v>
      </c>
      <c r="D1110" s="75">
        <v>4.217103767</v>
      </c>
      <c r="E1110" s="75">
        <v>0.000409038</v>
      </c>
      <c r="F1110" s="75">
        <v>1</v>
      </c>
      <c r="G1110" s="75">
        <v>1</v>
      </c>
      <c r="H1110" s="75">
        <v>1</v>
      </c>
      <c r="I1110" s="75">
        <v>1</v>
      </c>
    </row>
    <row r="1111" spans="2:9">
      <c r="B1111" s="75">
        <v>785942</v>
      </c>
      <c r="C1111" s="75">
        <v>0.05</v>
      </c>
      <c r="D1111" s="75">
        <v>0.186956149</v>
      </c>
      <c r="E1111" s="75">
        <v>0.000320343</v>
      </c>
      <c r="F1111" s="75">
        <v>1</v>
      </c>
      <c r="G1111" s="75">
        <v>1</v>
      </c>
      <c r="H1111" s="75">
        <v>1</v>
      </c>
      <c r="I1111" s="75">
        <v>1</v>
      </c>
    </row>
    <row r="1112" spans="2:9">
      <c r="B1112" s="75">
        <v>785942</v>
      </c>
      <c r="C1112" s="75">
        <v>0.05</v>
      </c>
      <c r="D1112" s="75">
        <v>0.225055132</v>
      </c>
      <c r="E1112" s="75">
        <v>0.000342796</v>
      </c>
      <c r="F1112" s="75">
        <v>1</v>
      </c>
      <c r="G1112" s="75">
        <v>1</v>
      </c>
      <c r="H1112" s="75">
        <v>1</v>
      </c>
      <c r="I1112" s="75">
        <v>1</v>
      </c>
    </row>
    <row r="1113" spans="2:9">
      <c r="B1113" s="75">
        <v>786072</v>
      </c>
      <c r="C1113" s="75">
        <v>0.05</v>
      </c>
      <c r="D1113" s="75">
        <v>255.62505</v>
      </c>
      <c r="E1113" s="75">
        <v>1.57e-11</v>
      </c>
      <c r="F1113" s="75">
        <v>1</v>
      </c>
      <c r="G1113" s="75">
        <v>1</v>
      </c>
      <c r="H1113" s="75">
        <v>1</v>
      </c>
      <c r="I1113" s="75">
        <v>1</v>
      </c>
    </row>
    <row r="1114" spans="2:9">
      <c r="B1114" s="75">
        <v>786072</v>
      </c>
      <c r="C1114" s="75">
        <v>0.05</v>
      </c>
      <c r="D1114" s="75">
        <v>23.90971042</v>
      </c>
      <c r="E1114" s="75">
        <v>2.4e-8</v>
      </c>
      <c r="F1114" s="75">
        <v>1</v>
      </c>
      <c r="G1114" s="75">
        <v>1</v>
      </c>
      <c r="H1114" s="75">
        <v>0.0973189013464079</v>
      </c>
      <c r="I1114" s="75">
        <v>1e-6</v>
      </c>
    </row>
    <row r="1115" spans="2:9">
      <c r="B1115" s="75">
        <v>786098</v>
      </c>
      <c r="C1115" s="75">
        <v>0.05</v>
      </c>
      <c r="D1115" s="75">
        <v>3.115448084</v>
      </c>
      <c r="E1115" s="75">
        <v>0.000812602</v>
      </c>
      <c r="F1115" s="75">
        <v>1</v>
      </c>
      <c r="G1115" s="75">
        <v>1</v>
      </c>
      <c r="H1115" s="75">
        <v>1</v>
      </c>
      <c r="I1115" s="75">
        <v>1</v>
      </c>
    </row>
    <row r="1116" spans="2:9">
      <c r="B1116" s="75">
        <v>786607</v>
      </c>
      <c r="C1116" s="75">
        <v>0.05</v>
      </c>
      <c r="D1116" s="75">
        <v>45.54671918</v>
      </c>
      <c r="E1116" s="75">
        <v>1.02e-23</v>
      </c>
      <c r="F1116" s="75">
        <v>3.933528868</v>
      </c>
      <c r="G1116" s="75">
        <v>5.9e-11</v>
      </c>
      <c r="H1116" s="75">
        <v>1</v>
      </c>
      <c r="I1116" s="75">
        <v>1</v>
      </c>
    </row>
    <row r="1117" spans="2:9">
      <c r="B1117" s="75">
        <v>786607</v>
      </c>
      <c r="C1117" s="75">
        <v>0.05</v>
      </c>
      <c r="D1117" s="75">
        <v>33.5217137</v>
      </c>
      <c r="E1117" s="75">
        <v>0.000492182</v>
      </c>
      <c r="F1117" s="75">
        <v>1</v>
      </c>
      <c r="G1117" s="75">
        <v>1</v>
      </c>
      <c r="H1117" s="75">
        <v>1</v>
      </c>
      <c r="I1117" s="75">
        <v>1</v>
      </c>
    </row>
    <row r="1118" spans="2:9">
      <c r="B1118" s="75">
        <v>786844</v>
      </c>
      <c r="C1118" s="75">
        <v>0.05</v>
      </c>
      <c r="D1118" s="75">
        <v>3.10282241</v>
      </c>
      <c r="E1118" s="75">
        <v>0.000923606</v>
      </c>
      <c r="F1118" s="75">
        <v>1</v>
      </c>
      <c r="G1118" s="75">
        <v>1</v>
      </c>
      <c r="H1118" s="75">
        <v>1</v>
      </c>
      <c r="I1118" s="75">
        <v>1</v>
      </c>
    </row>
    <row r="1119" spans="2:9">
      <c r="B1119" s="75">
        <v>786844</v>
      </c>
      <c r="C1119" s="75">
        <v>0.05</v>
      </c>
      <c r="D1119" s="75">
        <v>1</v>
      </c>
      <c r="E1119" s="75">
        <v>1</v>
      </c>
      <c r="F1119" s="75">
        <v>0.164007565</v>
      </c>
      <c r="G1119" s="75">
        <v>1.43e-5</v>
      </c>
      <c r="H1119" s="75">
        <v>1</v>
      </c>
      <c r="I1119" s="75">
        <v>1</v>
      </c>
    </row>
    <row r="1120" spans="2:9">
      <c r="B1120" s="75">
        <v>786844</v>
      </c>
      <c r="C1120" s="75">
        <v>0.05</v>
      </c>
      <c r="D1120" s="75">
        <v>0.161174329</v>
      </c>
      <c r="E1120" s="75">
        <v>0.000102271</v>
      </c>
      <c r="F1120" s="75">
        <v>0.087444214</v>
      </c>
      <c r="G1120" s="75">
        <v>1.73e-6</v>
      </c>
      <c r="H1120" s="75">
        <v>1</v>
      </c>
      <c r="I1120" s="75">
        <v>1</v>
      </c>
    </row>
    <row r="1121" spans="2:9">
      <c r="B1121" s="75">
        <v>786987</v>
      </c>
      <c r="C1121" s="75">
        <v>0.05</v>
      </c>
      <c r="D1121" s="75">
        <v>0.00624439</v>
      </c>
      <c r="E1121" s="75">
        <v>1.6e-7</v>
      </c>
      <c r="F1121" s="75">
        <v>1</v>
      </c>
      <c r="G1121" s="75">
        <v>1</v>
      </c>
      <c r="H1121" s="75">
        <v>167.369394966332</v>
      </c>
      <c r="I1121" s="75">
        <v>3.08e-10</v>
      </c>
    </row>
    <row r="1122" spans="2:9">
      <c r="B1122" s="75">
        <v>786987</v>
      </c>
      <c r="C1122" s="75">
        <v>0.05</v>
      </c>
      <c r="D1122" s="75">
        <v>0.00994193368890295</v>
      </c>
      <c r="E1122" s="75">
        <v>0.000443998</v>
      </c>
      <c r="F1122" s="75">
        <v>1</v>
      </c>
      <c r="G1122" s="75">
        <v>1</v>
      </c>
      <c r="H1122" s="75">
        <v>1</v>
      </c>
      <c r="I1122" s="75">
        <v>1</v>
      </c>
    </row>
    <row r="1123" spans="2:9">
      <c r="B1123" s="75">
        <v>787482</v>
      </c>
      <c r="C1123" s="75">
        <v>0.05</v>
      </c>
      <c r="D1123" s="75">
        <v>200.4454365</v>
      </c>
      <c r="E1123" s="75">
        <v>0.0002978</v>
      </c>
      <c r="F1123" s="75">
        <v>179.995961433333</v>
      </c>
      <c r="G1123" s="75">
        <v>0.00037394</v>
      </c>
      <c r="H1123" s="75">
        <v>1</v>
      </c>
      <c r="I1123" s="75">
        <v>1</v>
      </c>
    </row>
    <row r="1124" spans="2:9">
      <c r="B1124" s="75">
        <v>788113</v>
      </c>
      <c r="C1124" s="75">
        <v>0.05</v>
      </c>
      <c r="D1124" s="75">
        <v>1</v>
      </c>
      <c r="E1124" s="75">
        <v>1</v>
      </c>
      <c r="F1124" s="75">
        <v>0.228713167</v>
      </c>
      <c r="G1124" s="75">
        <v>0.000221148</v>
      </c>
      <c r="H1124" s="75">
        <v>1</v>
      </c>
      <c r="I1124" s="75">
        <v>1</v>
      </c>
    </row>
    <row r="1125" spans="2:9">
      <c r="B1125" s="75">
        <v>788113</v>
      </c>
      <c r="C1125" s="75">
        <v>0.05</v>
      </c>
      <c r="D1125" s="75">
        <v>1</v>
      </c>
      <c r="E1125" s="75">
        <v>1</v>
      </c>
      <c r="F1125" s="75">
        <v>513.299924333333</v>
      </c>
      <c r="G1125" s="75">
        <v>6.99e-5</v>
      </c>
      <c r="H1125" s="75">
        <v>1038.95079366667</v>
      </c>
      <c r="I1125" s="75">
        <v>2.09e-5</v>
      </c>
    </row>
    <row r="1126" spans="2:9">
      <c r="B1126" s="75">
        <v>788224</v>
      </c>
      <c r="C1126" s="75">
        <v>0.05</v>
      </c>
      <c r="D1126" s="75">
        <v>3.858817572</v>
      </c>
      <c r="E1126" s="75">
        <v>0.000385571</v>
      </c>
      <c r="F1126" s="75">
        <v>1</v>
      </c>
      <c r="G1126" s="75">
        <v>1</v>
      </c>
      <c r="H1126" s="75">
        <v>1</v>
      </c>
      <c r="I1126" s="75">
        <v>1</v>
      </c>
    </row>
    <row r="1127" spans="2:9">
      <c r="B1127" s="75">
        <v>788288</v>
      </c>
      <c r="C1127" s="75">
        <v>0.05</v>
      </c>
      <c r="D1127" s="75">
        <v>1</v>
      </c>
      <c r="E1127" s="75">
        <v>1</v>
      </c>
      <c r="F1127" s="75">
        <v>1</v>
      </c>
      <c r="G1127" s="75">
        <v>1</v>
      </c>
      <c r="H1127" s="75">
        <v>123.080864133333</v>
      </c>
      <c r="I1127" s="75">
        <v>0.00088224</v>
      </c>
    </row>
    <row r="1128" spans="2:9">
      <c r="B1128" s="75">
        <v>788507</v>
      </c>
      <c r="C1128" s="75">
        <v>0.05</v>
      </c>
      <c r="D1128" s="75">
        <v>0.00643979472213255</v>
      </c>
      <c r="E1128" s="75">
        <v>8.08e-6</v>
      </c>
      <c r="F1128" s="75">
        <v>1</v>
      </c>
      <c r="G1128" s="75">
        <v>1</v>
      </c>
      <c r="H1128" s="75">
        <v>1</v>
      </c>
      <c r="I1128" s="75">
        <v>1</v>
      </c>
    </row>
    <row r="1129" spans="2:9">
      <c r="B1129" s="75">
        <v>788717</v>
      </c>
      <c r="C1129" s="75">
        <v>0.05</v>
      </c>
      <c r="D1129" s="75">
        <v>8.437258266</v>
      </c>
      <c r="E1129" s="75">
        <v>3.56e-5</v>
      </c>
      <c r="F1129" s="75">
        <v>1</v>
      </c>
      <c r="G1129" s="75">
        <v>1</v>
      </c>
      <c r="H1129" s="75">
        <v>1</v>
      </c>
      <c r="I1129" s="75">
        <v>1</v>
      </c>
    </row>
    <row r="1130" spans="2:9">
      <c r="B1130" s="75">
        <v>788772</v>
      </c>
      <c r="C1130" s="75">
        <v>0.05</v>
      </c>
      <c r="D1130" s="75">
        <v>297.7371026</v>
      </c>
      <c r="E1130" s="75">
        <v>2.07e-5</v>
      </c>
      <c r="F1130" s="75">
        <v>26.57517698</v>
      </c>
      <c r="G1130" s="75">
        <v>0.000763053</v>
      </c>
      <c r="H1130" s="75">
        <v>1</v>
      </c>
      <c r="I1130" s="75">
        <v>1</v>
      </c>
    </row>
    <row r="1131" spans="2:9">
      <c r="B1131" s="75">
        <v>788861</v>
      </c>
      <c r="C1131" s="75">
        <v>0.05</v>
      </c>
      <c r="D1131" s="75">
        <v>3.911618157</v>
      </c>
      <c r="E1131" s="75">
        <v>4.39e-5</v>
      </c>
      <c r="F1131" s="75">
        <v>1</v>
      </c>
      <c r="G1131" s="75">
        <v>1</v>
      </c>
      <c r="H1131" s="75">
        <v>1</v>
      </c>
      <c r="I1131" s="75">
        <v>1</v>
      </c>
    </row>
    <row r="1132" spans="2:9">
      <c r="B1132" s="75">
        <v>788978</v>
      </c>
      <c r="C1132" s="75">
        <v>0.05</v>
      </c>
      <c r="D1132" s="75">
        <v>0.00959363229947283</v>
      </c>
      <c r="E1132" s="75">
        <v>0.000331743</v>
      </c>
      <c r="F1132" s="75">
        <v>1</v>
      </c>
      <c r="G1132" s="75">
        <v>1</v>
      </c>
      <c r="H1132" s="75">
        <v>1</v>
      </c>
      <c r="I1132" s="75">
        <v>1</v>
      </c>
    </row>
    <row r="1133" spans="2:9">
      <c r="B1133" s="75">
        <v>789209</v>
      </c>
      <c r="C1133" s="75">
        <v>0.05</v>
      </c>
      <c r="D1133" s="75">
        <v>17.10226681</v>
      </c>
      <c r="E1133" s="75">
        <v>1.47e-5</v>
      </c>
      <c r="F1133" s="75">
        <v>1</v>
      </c>
      <c r="G1133" s="75">
        <v>1</v>
      </c>
      <c r="H1133" s="75">
        <v>0.113009281681713</v>
      </c>
      <c r="I1133" s="75">
        <v>0.0004868</v>
      </c>
    </row>
    <row r="1134" spans="2:9">
      <c r="B1134" s="75">
        <v>789390</v>
      </c>
      <c r="C1134" s="75">
        <v>0.05</v>
      </c>
      <c r="D1134" s="75">
        <v>12.54042972</v>
      </c>
      <c r="E1134" s="75">
        <v>4.14e-5</v>
      </c>
      <c r="F1134" s="75">
        <v>1</v>
      </c>
      <c r="G1134" s="75">
        <v>1</v>
      </c>
      <c r="H1134" s="75">
        <v>1</v>
      </c>
      <c r="I1134" s="75">
        <v>1</v>
      </c>
    </row>
    <row r="1135" spans="2:9">
      <c r="B1135" s="75">
        <v>789485</v>
      </c>
      <c r="C1135" s="75">
        <v>0.05</v>
      </c>
      <c r="D1135" s="75">
        <v>0.215870205</v>
      </c>
      <c r="E1135" s="75">
        <v>4.19e-5</v>
      </c>
      <c r="F1135" s="75">
        <v>0.213082443</v>
      </c>
      <c r="G1135" s="75">
        <v>4.66e-6</v>
      </c>
      <c r="H1135" s="75">
        <v>1</v>
      </c>
      <c r="I1135" s="75">
        <v>1</v>
      </c>
    </row>
    <row r="1136" spans="2:9">
      <c r="B1136" s="75">
        <v>789539</v>
      </c>
      <c r="C1136" s="75">
        <v>0.05</v>
      </c>
      <c r="D1136" s="75">
        <v>3.854652842</v>
      </c>
      <c r="E1136" s="75">
        <v>1.57e-5</v>
      </c>
      <c r="F1136" s="75">
        <v>1</v>
      </c>
      <c r="G1136" s="75">
        <v>1</v>
      </c>
      <c r="H1136" s="75">
        <v>0.495646657098532</v>
      </c>
      <c r="I1136" s="75">
        <v>3.91e-5</v>
      </c>
    </row>
    <row r="1137" spans="2:9">
      <c r="B1137" s="75">
        <v>100124429</v>
      </c>
      <c r="C1137" s="75">
        <v>0.05</v>
      </c>
      <c r="D1137" s="75">
        <v>0.00788686489998387</v>
      </c>
      <c r="E1137" s="75">
        <v>5.95e-5</v>
      </c>
      <c r="F1137" s="75">
        <v>1</v>
      </c>
      <c r="G1137" s="75">
        <v>1</v>
      </c>
      <c r="H1137" s="75">
        <v>1</v>
      </c>
      <c r="I1137" s="75">
        <v>1</v>
      </c>
    </row>
    <row r="1138" spans="2:9">
      <c r="B1138" s="75">
        <v>100124430</v>
      </c>
      <c r="C1138" s="75">
        <v>0.05</v>
      </c>
      <c r="D1138" s="75">
        <v>0.00466995362992582</v>
      </c>
      <c r="E1138" s="75">
        <v>1.58e-7</v>
      </c>
      <c r="F1138" s="75">
        <v>1</v>
      </c>
      <c r="G1138" s="75">
        <v>1</v>
      </c>
      <c r="H1138" s="75">
        <v>1</v>
      </c>
      <c r="I1138" s="75">
        <v>1</v>
      </c>
    </row>
    <row r="1139" spans="2:9">
      <c r="B1139" s="75">
        <v>100124505</v>
      </c>
      <c r="C1139" s="75">
        <v>0.05</v>
      </c>
      <c r="D1139" s="75">
        <v>0.072770688</v>
      </c>
      <c r="E1139" s="75">
        <v>4.63e-6</v>
      </c>
      <c r="F1139" s="75">
        <v>1</v>
      </c>
      <c r="G1139" s="75">
        <v>1</v>
      </c>
      <c r="H1139" s="75">
        <v>1</v>
      </c>
      <c r="I1139" s="75">
        <v>1</v>
      </c>
    </row>
    <row r="1140" spans="2:9">
      <c r="B1140" s="75">
        <v>100125221</v>
      </c>
      <c r="C1140" s="75">
        <v>0.05</v>
      </c>
      <c r="D1140" s="75">
        <v>0.00508041784688449</v>
      </c>
      <c r="E1140" s="75">
        <v>1.23e-5</v>
      </c>
      <c r="F1140" s="75">
        <v>1</v>
      </c>
      <c r="G1140" s="75">
        <v>1</v>
      </c>
      <c r="H1140" s="75">
        <v>1</v>
      </c>
      <c r="I1140" s="75">
        <v>1</v>
      </c>
    </row>
    <row r="1141" spans="2:9">
      <c r="B1141" s="75">
        <v>100125224</v>
      </c>
      <c r="C1141" s="75">
        <v>0.05</v>
      </c>
      <c r="D1141" s="75">
        <v>0.116144048</v>
      </c>
      <c r="E1141" s="75">
        <v>0.000101984</v>
      </c>
      <c r="F1141" s="75">
        <v>1</v>
      </c>
      <c r="G1141" s="75">
        <v>1</v>
      </c>
      <c r="H1141" s="75">
        <v>1</v>
      </c>
      <c r="I1141" s="75">
        <v>1</v>
      </c>
    </row>
    <row r="1142" spans="2:9">
      <c r="B1142" s="75">
        <v>100125224</v>
      </c>
      <c r="C1142" s="75">
        <v>0.05</v>
      </c>
      <c r="D1142" s="75">
        <v>1</v>
      </c>
      <c r="E1142" s="75">
        <v>1</v>
      </c>
      <c r="F1142" s="75">
        <v>217.5235858</v>
      </c>
      <c r="G1142" s="75">
        <v>0.000242737</v>
      </c>
      <c r="H1142" s="75">
        <v>1</v>
      </c>
      <c r="I1142" s="75">
        <v>1</v>
      </c>
    </row>
    <row r="1143" spans="2:9">
      <c r="B1143" s="75">
        <v>100125264</v>
      </c>
      <c r="C1143" s="75">
        <v>0.05</v>
      </c>
      <c r="D1143" s="75">
        <v>0.220683349</v>
      </c>
      <c r="E1143" s="75">
        <v>0.000180831</v>
      </c>
      <c r="F1143" s="75">
        <v>1</v>
      </c>
      <c r="G1143" s="75">
        <v>1</v>
      </c>
      <c r="H1143" s="75">
        <v>1</v>
      </c>
      <c r="I1143" s="75">
        <v>1</v>
      </c>
    </row>
    <row r="1144" spans="2:9">
      <c r="B1144" s="75">
        <v>100125267</v>
      </c>
      <c r="C1144" s="75">
        <v>0.05</v>
      </c>
      <c r="D1144" s="75">
        <v>0.269961071</v>
      </c>
      <c r="E1144" s="75">
        <v>0.000143908</v>
      </c>
      <c r="F1144" s="75">
        <v>1</v>
      </c>
      <c r="G1144" s="75">
        <v>1</v>
      </c>
      <c r="H1144" s="75">
        <v>1</v>
      </c>
      <c r="I1144" s="75">
        <v>1</v>
      </c>
    </row>
    <row r="1145" spans="2:9">
      <c r="B1145" s="75">
        <v>100125303</v>
      </c>
      <c r="C1145" s="75">
        <v>0.05</v>
      </c>
      <c r="D1145" s="75">
        <v>7.490293095</v>
      </c>
      <c r="E1145" s="75">
        <v>0.000303071</v>
      </c>
      <c r="F1145" s="75">
        <v>1</v>
      </c>
      <c r="G1145" s="75">
        <v>1</v>
      </c>
      <c r="H1145" s="75">
        <v>1</v>
      </c>
      <c r="I1145" s="75">
        <v>1</v>
      </c>
    </row>
    <row r="1146" spans="2:9">
      <c r="B1146" s="75">
        <v>100125317</v>
      </c>
      <c r="C1146" s="75">
        <v>0.05</v>
      </c>
      <c r="D1146" s="75">
        <v>3.636587552</v>
      </c>
      <c r="E1146" s="75">
        <v>0.000761928</v>
      </c>
      <c r="F1146" s="75">
        <v>3.197299546</v>
      </c>
      <c r="G1146" s="75">
        <v>0.000909717</v>
      </c>
      <c r="H1146" s="75">
        <v>1</v>
      </c>
      <c r="I1146" s="75">
        <v>1</v>
      </c>
    </row>
    <row r="1147" spans="2:9">
      <c r="B1147" s="75">
        <v>100125414</v>
      </c>
      <c r="C1147" s="75">
        <v>0.05</v>
      </c>
      <c r="D1147" s="75">
        <v>0.00333647223710836</v>
      </c>
      <c r="E1147" s="75">
        <v>7.76e-10</v>
      </c>
      <c r="F1147" s="75">
        <v>1</v>
      </c>
      <c r="G1147" s="75">
        <v>1</v>
      </c>
      <c r="H1147" s="75">
        <v>1</v>
      </c>
      <c r="I1147" s="75">
        <v>1</v>
      </c>
    </row>
    <row r="1148" spans="2:9">
      <c r="B1148" s="75">
        <v>100125834</v>
      </c>
      <c r="C1148" s="75">
        <v>0.05</v>
      </c>
      <c r="D1148" s="75">
        <v>3.031160616</v>
      </c>
      <c r="E1148" s="75">
        <v>0.000200595</v>
      </c>
      <c r="F1148" s="75">
        <v>2.352693703</v>
      </c>
      <c r="G1148" s="75">
        <v>8.47e-7</v>
      </c>
      <c r="H1148" s="75">
        <v>1</v>
      </c>
      <c r="I1148" s="75">
        <v>1</v>
      </c>
    </row>
    <row r="1149" spans="2:9">
      <c r="B1149" s="75">
        <v>100138311</v>
      </c>
      <c r="C1149" s="75">
        <v>0.05</v>
      </c>
      <c r="D1149" s="75">
        <v>0.194508754</v>
      </c>
      <c r="E1149" s="75">
        <v>0.000146625</v>
      </c>
      <c r="F1149" s="75">
        <v>1</v>
      </c>
      <c r="G1149" s="75">
        <v>1</v>
      </c>
      <c r="H1149" s="75">
        <v>1</v>
      </c>
      <c r="I1149" s="75">
        <v>1</v>
      </c>
    </row>
    <row r="1150" spans="2:9">
      <c r="B1150" s="75">
        <v>100138434</v>
      </c>
      <c r="C1150" s="75">
        <v>0.05</v>
      </c>
      <c r="D1150" s="75">
        <v>0.1187275</v>
      </c>
      <c r="E1150" s="75">
        <v>2.5e-7</v>
      </c>
      <c r="F1150" s="75">
        <v>1</v>
      </c>
      <c r="G1150" s="75">
        <v>1</v>
      </c>
      <c r="H1150" s="75">
        <v>1</v>
      </c>
      <c r="I1150" s="75">
        <v>1</v>
      </c>
    </row>
    <row r="1151" spans="2:9">
      <c r="B1151" s="75">
        <v>100140107</v>
      </c>
      <c r="C1151" s="75">
        <v>0.05</v>
      </c>
      <c r="D1151" s="75">
        <v>0.00948074473969008</v>
      </c>
      <c r="E1151" s="75">
        <v>0.000318348</v>
      </c>
      <c r="F1151" s="75">
        <v>1</v>
      </c>
      <c r="G1151" s="75">
        <v>1</v>
      </c>
      <c r="H1151" s="75">
        <v>1</v>
      </c>
      <c r="I1151" s="75">
        <v>1</v>
      </c>
    </row>
    <row r="1152" spans="2:9">
      <c r="B1152" s="75">
        <v>100141038</v>
      </c>
      <c r="C1152" s="75">
        <v>0.05</v>
      </c>
      <c r="D1152" s="75">
        <v>0.00353149622453583</v>
      </c>
      <c r="E1152" s="75">
        <v>4.1e-9</v>
      </c>
      <c r="F1152" s="75">
        <v>0.00523996857377056</v>
      </c>
      <c r="G1152" s="75">
        <v>1.94e-5</v>
      </c>
      <c r="H1152" s="75">
        <v>1</v>
      </c>
      <c r="I1152" s="75">
        <v>1</v>
      </c>
    </row>
    <row r="1153" spans="2:9">
      <c r="B1153" s="75">
        <v>100190887</v>
      </c>
      <c r="C1153" s="75">
        <v>0.05</v>
      </c>
      <c r="D1153" s="75">
        <v>0.010498378521238</v>
      </c>
      <c r="E1153" s="75">
        <v>0.00064859</v>
      </c>
      <c r="F1153" s="75">
        <v>1</v>
      </c>
      <c r="G1153" s="75">
        <v>1</v>
      </c>
      <c r="H1153" s="75">
        <v>1</v>
      </c>
      <c r="I1153" s="75">
        <v>1</v>
      </c>
    </row>
    <row r="1154" spans="2:9">
      <c r="B1154" s="75">
        <v>100295817</v>
      </c>
      <c r="C1154" s="75">
        <v>0.05</v>
      </c>
      <c r="D1154" s="75">
        <v>0.322987414</v>
      </c>
      <c r="E1154" s="75">
        <v>0.000964397</v>
      </c>
      <c r="F1154" s="75">
        <v>1</v>
      </c>
      <c r="G1154" s="75">
        <v>1</v>
      </c>
      <c r="H1154" s="75">
        <v>1</v>
      </c>
      <c r="I1154" s="75">
        <v>1</v>
      </c>
    </row>
    <row r="1155" spans="2:9">
      <c r="B1155" s="75">
        <v>100296926</v>
      </c>
      <c r="C1155" s="75">
        <v>0.05</v>
      </c>
      <c r="D1155" s="75">
        <v>1</v>
      </c>
      <c r="E1155" s="75">
        <v>1</v>
      </c>
      <c r="F1155" s="75">
        <v>1</v>
      </c>
      <c r="G1155" s="75">
        <v>1</v>
      </c>
      <c r="H1155" s="75">
        <v>0.0393092945767641</v>
      </c>
      <c r="I1155" s="75">
        <v>0.000295398</v>
      </c>
    </row>
    <row r="1156" spans="2:9">
      <c r="B1156" s="75">
        <v>100297762</v>
      </c>
      <c r="C1156" s="75">
        <v>0.05</v>
      </c>
      <c r="D1156" s="75">
        <v>1</v>
      </c>
      <c r="E1156" s="75">
        <v>1</v>
      </c>
      <c r="F1156" s="75">
        <v>0.0054532520581713</v>
      </c>
      <c r="G1156" s="75">
        <v>4.87e-6</v>
      </c>
      <c r="H1156" s="75">
        <v>0.19311088843619</v>
      </c>
      <c r="I1156" s="75">
        <v>0.000703582</v>
      </c>
    </row>
    <row r="1157" spans="2:9">
      <c r="B1157" s="75">
        <v>100298968</v>
      </c>
      <c r="C1157" s="75">
        <v>0.05</v>
      </c>
      <c r="D1157" s="75">
        <v>0.00684766188657442</v>
      </c>
      <c r="E1157" s="75">
        <v>1.52e-5</v>
      </c>
      <c r="F1157" s="75">
        <v>1</v>
      </c>
      <c r="G1157" s="75">
        <v>1</v>
      </c>
      <c r="H1157" s="75">
        <v>1</v>
      </c>
      <c r="I1157" s="75">
        <v>1</v>
      </c>
    </row>
    <row r="1158" spans="2:9">
      <c r="B1158" s="75">
        <v>100300021</v>
      </c>
      <c r="C1158" s="75">
        <v>0.05</v>
      </c>
      <c r="D1158" s="75">
        <v>0.279783009</v>
      </c>
      <c r="E1158" s="75">
        <v>0.000652099</v>
      </c>
      <c r="F1158" s="75">
        <v>1</v>
      </c>
      <c r="G1158" s="75">
        <v>1</v>
      </c>
      <c r="H1158" s="75">
        <v>1</v>
      </c>
      <c r="I1158" s="75">
        <v>1</v>
      </c>
    </row>
    <row r="1159" spans="2:9">
      <c r="B1159" s="75">
        <v>100300400</v>
      </c>
      <c r="C1159" s="75">
        <v>0.05</v>
      </c>
      <c r="D1159" s="75">
        <v>1</v>
      </c>
      <c r="E1159" s="75">
        <v>1</v>
      </c>
      <c r="F1159" s="75">
        <v>106.660226866667</v>
      </c>
      <c r="G1159" s="75">
        <v>0.000995856</v>
      </c>
      <c r="H1159" s="75">
        <v>1</v>
      </c>
      <c r="I1159" s="75">
        <v>1</v>
      </c>
    </row>
    <row r="1160" spans="2:9">
      <c r="B1160" s="75">
        <v>100300494</v>
      </c>
      <c r="C1160" s="75">
        <v>0.05</v>
      </c>
      <c r="D1160" s="75">
        <v>15.89827728</v>
      </c>
      <c r="E1160" s="75">
        <v>1.87e-11</v>
      </c>
      <c r="F1160" s="75">
        <v>2.617628306</v>
      </c>
      <c r="G1160" s="75">
        <v>0.000636015</v>
      </c>
      <c r="H1160" s="75">
        <v>0.168782027827592</v>
      </c>
      <c r="I1160" s="75">
        <v>4.48e-5</v>
      </c>
    </row>
    <row r="1161" spans="2:9">
      <c r="B1161" s="75">
        <v>100300634</v>
      </c>
      <c r="C1161" s="75">
        <v>0.05</v>
      </c>
      <c r="D1161" s="75">
        <v>4.429306222</v>
      </c>
      <c r="E1161" s="75">
        <v>0.000319446</v>
      </c>
      <c r="F1161" s="75">
        <v>1</v>
      </c>
      <c r="G1161" s="75">
        <v>1</v>
      </c>
      <c r="H1161" s="75">
        <v>1</v>
      </c>
      <c r="I1161" s="75">
        <v>1</v>
      </c>
    </row>
    <row r="1162" spans="2:9">
      <c r="B1162" s="75">
        <v>100301323</v>
      </c>
      <c r="C1162" s="75">
        <v>0.05</v>
      </c>
      <c r="D1162" s="75">
        <v>17.94297261</v>
      </c>
      <c r="E1162" s="75">
        <v>4.24e-6</v>
      </c>
      <c r="F1162" s="75">
        <v>1</v>
      </c>
      <c r="G1162" s="75">
        <v>1</v>
      </c>
      <c r="H1162" s="75">
        <v>0.234754117170233</v>
      </c>
      <c r="I1162" s="75">
        <v>0.000752689</v>
      </c>
    </row>
    <row r="1163" spans="2:9">
      <c r="B1163" s="75">
        <v>100336584</v>
      </c>
      <c r="C1163" s="75">
        <v>0.05</v>
      </c>
      <c r="D1163" s="75">
        <v>38.79903859</v>
      </c>
      <c r="E1163" s="75">
        <v>2.8e-11</v>
      </c>
      <c r="F1163" s="75">
        <v>1</v>
      </c>
      <c r="G1163" s="75">
        <v>1</v>
      </c>
      <c r="H1163" s="75">
        <v>0.0794012580441722</v>
      </c>
      <c r="I1163" s="75">
        <v>4.11e-8</v>
      </c>
    </row>
    <row r="1164" spans="2:9">
      <c r="B1164" s="75">
        <v>100337021</v>
      </c>
      <c r="C1164" s="75">
        <v>0.05</v>
      </c>
      <c r="D1164" s="75">
        <v>0.150724736</v>
      </c>
      <c r="E1164" s="75">
        <v>6.17e-5</v>
      </c>
      <c r="F1164" s="75">
        <v>1</v>
      </c>
      <c r="G1164" s="75">
        <v>1</v>
      </c>
      <c r="H1164" s="75">
        <v>1</v>
      </c>
      <c r="I1164" s="75">
        <v>1</v>
      </c>
    </row>
    <row r="1165" spans="2:9">
      <c r="B1165" s="75">
        <v>100337053</v>
      </c>
      <c r="C1165" s="75">
        <v>0.05</v>
      </c>
      <c r="D1165" s="75">
        <v>0.0103308450972931</v>
      </c>
      <c r="E1165" s="75">
        <v>0.000581467</v>
      </c>
      <c r="F1165" s="75">
        <v>1</v>
      </c>
      <c r="G1165" s="75">
        <v>1</v>
      </c>
      <c r="H1165" s="75">
        <v>1</v>
      </c>
      <c r="I1165" s="75">
        <v>1</v>
      </c>
    </row>
    <row r="1166" spans="2:9">
      <c r="B1166" s="75">
        <v>100337259</v>
      </c>
      <c r="C1166" s="75">
        <v>0.05</v>
      </c>
      <c r="D1166" s="75">
        <v>1</v>
      </c>
      <c r="E1166" s="75">
        <v>1</v>
      </c>
      <c r="F1166" s="75">
        <v>1</v>
      </c>
      <c r="G1166" s="75">
        <v>1</v>
      </c>
      <c r="H1166" s="75">
        <v>0.00603186880580795</v>
      </c>
      <c r="I1166" s="75">
        <v>4.53e-6</v>
      </c>
    </row>
    <row r="1167" spans="2:9">
      <c r="B1167" s="75">
        <v>100337282</v>
      </c>
      <c r="C1167" s="75">
        <v>0.05</v>
      </c>
      <c r="D1167" s="75">
        <v>186.5788013</v>
      </c>
      <c r="E1167" s="75">
        <v>0.000322038</v>
      </c>
      <c r="F1167" s="75">
        <v>167.3865652</v>
      </c>
      <c r="G1167" s="75">
        <v>0.000386892</v>
      </c>
      <c r="H1167" s="75">
        <v>1</v>
      </c>
      <c r="I1167" s="75">
        <v>1</v>
      </c>
    </row>
    <row r="1168" spans="2:9">
      <c r="B1168" s="75">
        <v>100337321</v>
      </c>
      <c r="C1168" s="75">
        <v>0.05</v>
      </c>
      <c r="D1168" s="75">
        <v>3.353462309</v>
      </c>
      <c r="E1168" s="75">
        <v>0.000610828</v>
      </c>
      <c r="F1168" s="75">
        <v>1</v>
      </c>
      <c r="G1168" s="75">
        <v>1</v>
      </c>
      <c r="H1168" s="75">
        <v>1</v>
      </c>
      <c r="I1168" s="75">
        <v>1</v>
      </c>
    </row>
    <row r="1169" spans="2:9">
      <c r="B1169" s="75">
        <v>100337421</v>
      </c>
      <c r="C1169" s="75">
        <v>0.05</v>
      </c>
      <c r="D1169" s="75">
        <v>151.286839966667</v>
      </c>
      <c r="E1169" s="75">
        <v>2.52e-7</v>
      </c>
      <c r="F1169" s="75">
        <v>1</v>
      </c>
      <c r="G1169" s="75">
        <v>1</v>
      </c>
      <c r="H1169" s="75">
        <v>1</v>
      </c>
      <c r="I1169" s="75">
        <v>1</v>
      </c>
    </row>
    <row r="1170" spans="2:9">
      <c r="B1170" s="75">
        <v>100848149</v>
      </c>
      <c r="C1170" s="75">
        <v>0.05</v>
      </c>
      <c r="D1170" s="75">
        <v>679.924818333333</v>
      </c>
      <c r="E1170" s="75">
        <v>0.000496981</v>
      </c>
      <c r="F1170" s="75">
        <v>1</v>
      </c>
      <c r="G1170" s="75">
        <v>1</v>
      </c>
      <c r="H1170" s="75">
        <v>1</v>
      </c>
      <c r="I1170" s="75">
        <v>1</v>
      </c>
    </row>
    <row r="1171" spans="2:9">
      <c r="B1171" s="75">
        <v>100848149</v>
      </c>
      <c r="C1171" s="75">
        <v>0.05</v>
      </c>
      <c r="D1171" s="75">
        <v>18.59557938</v>
      </c>
      <c r="E1171" s="75">
        <v>9.29e-7</v>
      </c>
      <c r="F1171" s="75">
        <v>1</v>
      </c>
      <c r="G1171" s="75">
        <v>1</v>
      </c>
      <c r="H1171" s="75">
        <v>1</v>
      </c>
      <c r="I1171" s="75">
        <v>1</v>
      </c>
    </row>
    <row r="1172" spans="2:9">
      <c r="B1172" s="75">
        <v>100848324</v>
      </c>
      <c r="C1172" s="75">
        <v>0.05</v>
      </c>
      <c r="D1172" s="75">
        <v>13.06251879</v>
      </c>
      <c r="E1172" s="75">
        <v>4.27e-6</v>
      </c>
      <c r="F1172" s="75">
        <v>1</v>
      </c>
      <c r="G1172" s="75">
        <v>1</v>
      </c>
      <c r="H1172" s="75">
        <v>1</v>
      </c>
      <c r="I1172" s="75">
        <v>1</v>
      </c>
    </row>
    <row r="1173" spans="2:9">
      <c r="B1173" s="75">
        <v>100848337</v>
      </c>
      <c r="C1173" s="75">
        <v>0.05</v>
      </c>
      <c r="D1173" s="75">
        <v>8.707185657</v>
      </c>
      <c r="E1173" s="75">
        <v>5.67e-6</v>
      </c>
      <c r="F1173" s="75">
        <v>1</v>
      </c>
      <c r="G1173" s="75">
        <v>1</v>
      </c>
      <c r="H1173" s="75">
        <v>1</v>
      </c>
      <c r="I1173" s="75">
        <v>1</v>
      </c>
    </row>
    <row r="1174" spans="2:9">
      <c r="B1174" s="75">
        <v>100848491</v>
      </c>
      <c r="C1174" s="75">
        <v>0.05</v>
      </c>
      <c r="D1174" s="75">
        <v>1</v>
      </c>
      <c r="E1174" s="75">
        <v>1</v>
      </c>
      <c r="F1174" s="75">
        <v>0.269656179</v>
      </c>
      <c r="G1174" s="75">
        <v>1.61e-9</v>
      </c>
      <c r="H1174" s="75">
        <v>0.425873753063051</v>
      </c>
      <c r="I1174" s="75">
        <v>1.57e-8</v>
      </c>
    </row>
    <row r="1175" spans="2:9">
      <c r="B1175" s="75">
        <v>100848970</v>
      </c>
      <c r="C1175" s="75">
        <v>0.05</v>
      </c>
      <c r="D1175" s="75">
        <v>2.882900419</v>
      </c>
      <c r="E1175" s="75">
        <v>0.000587007</v>
      </c>
      <c r="F1175" s="75">
        <v>2.212292791</v>
      </c>
      <c r="G1175" s="75">
        <v>7.59e-5</v>
      </c>
      <c r="H1175" s="75">
        <v>1</v>
      </c>
      <c r="I1175" s="75">
        <v>1</v>
      </c>
    </row>
    <row r="1176" spans="2:9">
      <c r="B1176" s="75">
        <v>100849046</v>
      </c>
      <c r="C1176" s="75">
        <v>0.05</v>
      </c>
      <c r="D1176" s="75">
        <v>0.185163697</v>
      </c>
      <c r="E1176" s="75">
        <v>0.000440543</v>
      </c>
      <c r="F1176" s="75">
        <v>1</v>
      </c>
      <c r="G1176" s="75">
        <v>1</v>
      </c>
      <c r="H1176" s="75">
        <v>1</v>
      </c>
      <c r="I1176" s="75">
        <v>1</v>
      </c>
    </row>
    <row r="1177" spans="2:9">
      <c r="B1177" s="75">
        <v>101903126</v>
      </c>
      <c r="C1177" s="75">
        <v>0.05</v>
      </c>
      <c r="D1177" s="75">
        <v>0.137400933</v>
      </c>
      <c r="E1177" s="75">
        <v>2.84e-9</v>
      </c>
      <c r="F1177" s="75">
        <v>1</v>
      </c>
      <c r="G1177" s="75">
        <v>1</v>
      </c>
      <c r="H1177" s="75">
        <v>1</v>
      </c>
      <c r="I1177" s="75">
        <v>1</v>
      </c>
    </row>
    <row r="1178" spans="2:9">
      <c r="B1178" s="75">
        <v>101903126</v>
      </c>
      <c r="C1178" s="75">
        <v>0.05</v>
      </c>
      <c r="D1178" s="75">
        <v>0.271854383</v>
      </c>
      <c r="E1178" s="75">
        <v>2.23e-5</v>
      </c>
      <c r="F1178" s="75">
        <v>1</v>
      </c>
      <c r="G1178" s="75">
        <v>1</v>
      </c>
      <c r="H1178" s="75">
        <v>1</v>
      </c>
      <c r="I1178" s="75">
        <v>1</v>
      </c>
    </row>
    <row r="1179" spans="2:9">
      <c r="B1179" s="75">
        <v>101903126</v>
      </c>
      <c r="C1179" s="75">
        <v>0.05</v>
      </c>
      <c r="D1179" s="75">
        <v>0.151034816</v>
      </c>
      <c r="E1179" s="75">
        <v>2.15e-8</v>
      </c>
      <c r="F1179" s="75">
        <v>1</v>
      </c>
      <c r="G1179" s="75">
        <v>1</v>
      </c>
      <c r="H1179" s="75">
        <v>1</v>
      </c>
      <c r="I1179" s="75">
        <v>1</v>
      </c>
    </row>
    <row r="1180" spans="2:9">
      <c r="B1180" s="75">
        <v>101906102</v>
      </c>
      <c r="C1180" s="75">
        <v>0.05</v>
      </c>
      <c r="D1180" s="75">
        <v>3.686746534</v>
      </c>
      <c r="E1180" s="75">
        <v>4.89e-5</v>
      </c>
      <c r="F1180" s="75">
        <v>1</v>
      </c>
      <c r="G1180" s="75">
        <v>1</v>
      </c>
      <c r="H1180" s="75">
        <v>1</v>
      </c>
      <c r="I1180" s="75">
        <v>1</v>
      </c>
    </row>
    <row r="1181" spans="2:9">
      <c r="B1181" s="75">
        <v>104968644</v>
      </c>
      <c r="C1181" s="75">
        <v>0.05</v>
      </c>
      <c r="D1181" s="75">
        <v>0.00628701074816355</v>
      </c>
      <c r="E1181" s="75">
        <v>0.000188041</v>
      </c>
      <c r="F1181" s="75">
        <v>1</v>
      </c>
      <c r="G1181" s="75">
        <v>1</v>
      </c>
      <c r="H1181" s="75">
        <v>1</v>
      </c>
      <c r="I1181" s="75">
        <v>1</v>
      </c>
    </row>
    <row r="1182" spans="2:9">
      <c r="B1182" s="75">
        <v>104970468</v>
      </c>
      <c r="C1182" s="75">
        <v>0.05</v>
      </c>
      <c r="D1182" s="75">
        <v>11.1551942</v>
      </c>
      <c r="E1182" s="75">
        <v>5.09e-6</v>
      </c>
      <c r="F1182" s="75">
        <v>1</v>
      </c>
      <c r="G1182" s="75">
        <v>1</v>
      </c>
      <c r="H1182" s="75">
        <v>1</v>
      </c>
      <c r="I1182" s="75">
        <v>1</v>
      </c>
    </row>
    <row r="1183" spans="2:9">
      <c r="B1183" s="75">
        <v>107131748</v>
      </c>
      <c r="C1183" s="75">
        <v>0.05</v>
      </c>
      <c r="D1183" s="75">
        <v>33.5930828</v>
      </c>
      <c r="E1183" s="75">
        <v>2.04e-9</v>
      </c>
      <c r="F1183" s="75">
        <v>1</v>
      </c>
      <c r="G1183" s="75">
        <v>1</v>
      </c>
      <c r="H1183" s="75">
        <v>0.0721094344776643</v>
      </c>
      <c r="I1183" s="75">
        <v>4.82e-6</v>
      </c>
    </row>
    <row r="1184" spans="2:9">
      <c r="B1184" s="75">
        <v>107131748</v>
      </c>
      <c r="C1184" s="75">
        <v>0.05</v>
      </c>
      <c r="D1184" s="75">
        <v>20.14153037</v>
      </c>
      <c r="E1184" s="75">
        <v>9.13e-5</v>
      </c>
      <c r="F1184" s="75">
        <v>1</v>
      </c>
      <c r="G1184" s="75">
        <v>1</v>
      </c>
      <c r="H1184" s="75">
        <v>0.0740063363485118</v>
      </c>
      <c r="I1184" s="75">
        <v>1.38e-45</v>
      </c>
    </row>
    <row r="1185" spans="2:9">
      <c r="B1185" s="75">
        <v>107131748</v>
      </c>
      <c r="C1185" s="75">
        <v>0.05</v>
      </c>
      <c r="D1185" s="75">
        <v>681.661052333333</v>
      </c>
      <c r="E1185" s="75">
        <v>8.44e-5</v>
      </c>
      <c r="F1185" s="75">
        <v>1</v>
      </c>
      <c r="G1185" s="75">
        <v>1</v>
      </c>
      <c r="H1185" s="75">
        <v>0.00128490016599394</v>
      </c>
      <c r="I1185" s="75">
        <v>0.000175632</v>
      </c>
    </row>
    <row r="1186" spans="2:9">
      <c r="B1186" s="75">
        <v>107131748</v>
      </c>
      <c r="C1186" s="75">
        <v>0.05</v>
      </c>
      <c r="D1186" s="75">
        <v>45.64702434</v>
      </c>
      <c r="E1186" s="75">
        <v>6.69e-27</v>
      </c>
      <c r="F1186" s="75">
        <v>2.899080178</v>
      </c>
      <c r="G1186" s="75">
        <v>1.26e-6</v>
      </c>
      <c r="H1186" s="75">
        <v>0.0651231660111673</v>
      </c>
      <c r="I1186" s="75">
        <v>1.18e-5</v>
      </c>
    </row>
    <row r="1187" spans="2:9">
      <c r="B1187" s="75">
        <v>107131748</v>
      </c>
      <c r="C1187" s="75">
        <v>0.05</v>
      </c>
      <c r="D1187" s="75">
        <v>67.20962928</v>
      </c>
      <c r="E1187" s="75">
        <v>2.24e-10</v>
      </c>
      <c r="F1187" s="75">
        <v>1</v>
      </c>
      <c r="G1187" s="75">
        <v>1</v>
      </c>
      <c r="H1187" s="75">
        <v>0.0419792299498311</v>
      </c>
      <c r="I1187" s="75">
        <v>0.000113322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U301"/>
  <sheetViews>
    <sheetView workbookViewId="0">
      <selection activeCell="D32" sqref="D32"/>
    </sheetView>
  </sheetViews>
  <sheetFormatPr defaultColWidth="9" defaultRowHeight="13.5"/>
  <cols>
    <col min="1" max="1" width="10.5" customWidth="1"/>
    <col min="2" max="2" width="14.125" customWidth="1"/>
    <col min="3" max="3" width="27.5" customWidth="1"/>
    <col min="4" max="4" width="53.375" customWidth="1"/>
    <col min="5" max="5" width="3" customWidth="1"/>
    <col min="6" max="6" width="4.625" customWidth="1"/>
    <col min="7" max="7" width="2.625" style="12" customWidth="1"/>
    <col min="8" max="8" width="4.625" customWidth="1"/>
    <col min="9" max="9" width="2.625" style="12" customWidth="1"/>
    <col min="10" max="10" width="4.625" customWidth="1"/>
    <col min="11" max="11" width="2.625" style="12" customWidth="1"/>
    <col min="12" max="12" width="4.625" customWidth="1"/>
    <col min="13" max="13" width="2.625" style="12" customWidth="1"/>
    <col min="14" max="14" width="4.625" customWidth="1"/>
    <col min="15" max="15" width="2.625" style="12" customWidth="1"/>
    <col min="16" max="16" width="4.625" customWidth="1"/>
    <col min="17" max="17" width="2.625" style="12" customWidth="1"/>
    <col min="18" max="18" width="4.625" customWidth="1"/>
    <col min="19" max="19" width="2.625" style="12" customWidth="1"/>
    <col min="20" max="20" width="4.625" customWidth="1"/>
    <col min="21" max="21" width="2.625" style="12" customWidth="1"/>
    <col min="22" max="22" width="4.625" customWidth="1"/>
    <col min="23" max="23" width="2.625" style="12" customWidth="1"/>
    <col min="24" max="24" width="4.625" customWidth="1"/>
    <col min="25" max="25" width="2.625" style="12" customWidth="1"/>
    <col min="26" max="26" width="4.625" customWidth="1"/>
    <col min="27" max="27" width="2.625" style="12" customWidth="1"/>
    <col min="28" max="28" width="4.625" customWidth="1"/>
    <col min="29" max="29" width="2.625" style="12" customWidth="1"/>
    <col min="30" max="30" width="4.625" customWidth="1"/>
    <col min="31" max="31" width="2.625" style="12" customWidth="1"/>
    <col min="32" max="32" width="4.625" customWidth="1"/>
    <col min="33" max="33" width="2.625" style="12" customWidth="1"/>
    <col min="34" max="34" width="4.625" customWidth="1"/>
    <col min="35" max="35" width="2.625" style="12" customWidth="1"/>
    <col min="36" max="36" width="4.625" customWidth="1"/>
    <col min="37" max="37" width="2.625" style="12" customWidth="1"/>
    <col min="38" max="38" width="4.625" customWidth="1"/>
    <col min="39" max="39" width="2.625" style="12" customWidth="1"/>
    <col min="40" max="40" width="4.625" customWidth="1"/>
    <col min="41" max="41" width="2.625" style="12" customWidth="1"/>
    <col min="42" max="42" width="4.625" customWidth="1"/>
    <col min="43" max="43" width="2.625" style="12" customWidth="1"/>
    <col min="44" max="44" width="4.625" customWidth="1"/>
    <col min="45" max="45" width="2.625" style="12" customWidth="1"/>
  </cols>
  <sheetData>
    <row r="1" ht="14.25" spans="1:30">
      <c r="A1" s="60"/>
      <c r="D1" s="61" t="s">
        <v>48</v>
      </c>
      <c r="E1" s="62">
        <f>'[1]General information'!B19</f>
        <v>30</v>
      </c>
      <c r="F1" s="9" t="s">
        <v>14</v>
      </c>
      <c r="G1" s="120" t="s">
        <v>49</v>
      </c>
      <c r="H1" s="64">
        <f>-1*P1</f>
        <v>-100</v>
      </c>
      <c r="I1" s="64"/>
      <c r="J1" s="64">
        <f>H1/2</f>
        <v>-50</v>
      </c>
      <c r="K1" s="64"/>
      <c r="L1" s="69">
        <v>0</v>
      </c>
      <c r="M1" s="64"/>
      <c r="N1" s="64">
        <f>P1/2</f>
        <v>50</v>
      </c>
      <c r="O1" s="64"/>
      <c r="P1" s="64">
        <f>AD1/2</f>
        <v>100</v>
      </c>
      <c r="Q1"/>
      <c r="S1" s="70" t="s">
        <v>13</v>
      </c>
      <c r="U1" s="121" t="s">
        <v>49</v>
      </c>
      <c r="V1" s="71">
        <v>0</v>
      </c>
      <c r="W1" s="71"/>
      <c r="X1" s="71">
        <f>Z1/2</f>
        <v>25</v>
      </c>
      <c r="Y1" s="71"/>
      <c r="Z1" s="72">
        <f>AB1/2</f>
        <v>50</v>
      </c>
      <c r="AA1" s="73"/>
      <c r="AB1" s="72">
        <f>AD1/2</f>
        <v>100</v>
      </c>
      <c r="AC1" s="73"/>
      <c r="AD1" s="74">
        <f>'[1]General information'!B24</f>
        <v>200</v>
      </c>
    </row>
    <row r="2" ht="15.75" customHeight="1" spans="4:45">
      <c r="D2" s="65" t="s">
        <v>50</v>
      </c>
      <c r="E2" s="65"/>
      <c r="F2" s="66" t="str">
        <f>IF(F3="","","Comp1")</f>
        <v>Comp1</v>
      </c>
      <c r="G2" s="66"/>
      <c r="H2" s="66" t="str">
        <f>IF(H3="","","Comp2")</f>
        <v>Comp2</v>
      </c>
      <c r="I2" s="66"/>
      <c r="J2" s="66" t="str">
        <f>IF(J3="","","Comp3")</f>
        <v>Comp3</v>
      </c>
      <c r="K2" s="66"/>
      <c r="L2" s="66" t="e">
        <f>IF(L3="","","Comp4")</f>
        <v>#REF!</v>
      </c>
      <c r="M2" s="66"/>
      <c r="N2" s="66" t="e">
        <f>IF(N3="","","Comp5")</f>
        <v>#REF!</v>
      </c>
      <c r="O2" s="66"/>
      <c r="P2" s="66" t="e">
        <f>IF(P3="","","Comp6")</f>
        <v>#REF!</v>
      </c>
      <c r="Q2" s="66"/>
      <c r="R2" s="66" t="e">
        <f>IF(R3="","","Comp7")</f>
        <v>#REF!</v>
      </c>
      <c r="S2" s="66"/>
      <c r="T2" s="66" t="e">
        <f>IF(T3="","","Comp8")</f>
        <v>#REF!</v>
      </c>
      <c r="U2" s="66"/>
      <c r="V2" s="66" t="e">
        <f>IF(V3="","","Comp9")</f>
        <v>#REF!</v>
      </c>
      <c r="W2" s="66"/>
      <c r="X2" s="66" t="e">
        <f>IF(X3="","","Comp10")</f>
        <v>#REF!</v>
      </c>
      <c r="Y2" s="66"/>
      <c r="Z2" s="66" t="e">
        <f>IF(Z3="","","Comp11")</f>
        <v>#REF!</v>
      </c>
      <c r="AA2" s="66"/>
      <c r="AB2" s="66" t="e">
        <f>IF(AB3="","","Comp12")</f>
        <v>#REF!</v>
      </c>
      <c r="AC2" s="66"/>
      <c r="AD2" s="66" t="e">
        <f>IF(AD3="","","Comp13")</f>
        <v>#REF!</v>
      </c>
      <c r="AE2" s="66"/>
      <c r="AF2" s="66" t="e">
        <f>IF(AF3="","","Comp14")</f>
        <v>#REF!</v>
      </c>
      <c r="AG2" s="66"/>
      <c r="AH2" s="66" t="e">
        <f>IF(AH3="","","Comp15")</f>
        <v>#REF!</v>
      </c>
      <c r="AI2" s="66"/>
      <c r="AJ2" s="66" t="e">
        <f>IF(AJ3="","","Comp16")</f>
        <v>#REF!</v>
      </c>
      <c r="AK2" s="66"/>
      <c r="AL2" s="66" t="e">
        <f>IF(AL3="","","Comp17")</f>
        <v>#REF!</v>
      </c>
      <c r="AM2" s="66"/>
      <c r="AN2" s="66" t="e">
        <f>IF(AN3="","","Comp18")</f>
        <v>#REF!</v>
      </c>
      <c r="AO2" s="66"/>
      <c r="AP2" s="66" t="e">
        <f>IF(AP3="","","Comp19")</f>
        <v>#REF!</v>
      </c>
      <c r="AQ2" s="66"/>
      <c r="AR2" s="66" t="e">
        <f>IF(AR3="","","Comp20")</f>
        <v>#REF!</v>
      </c>
      <c r="AS2" s="66"/>
    </row>
    <row r="3" ht="19.5" spans="1:45">
      <c r="A3" s="9" t="s">
        <v>51</v>
      </c>
      <c r="B3" s="9" t="str">
        <f>IF('[1]PERCENT ARRAY-MEAN FC&amp;P VAL'!A3="","",'[1]PERCENT ARRAY-MEAN FC&amp;P VAL'!A3)</f>
        <v>CATEGORY</v>
      </c>
      <c r="C3" s="9" t="str">
        <f>IF('[1]PERCENT ARRAY-MEAN FC&amp;P VAL'!B3="","",'[1]PERCENT ARRAY-MEAN FC&amp;P VAL'!B3)</f>
        <v>SUB-CATEGORY</v>
      </c>
      <c r="D3" s="67" t="s">
        <v>52</v>
      </c>
      <c r="E3" s="68"/>
      <c r="F3" s="66" t="str">
        <f>IF('[1]DATA-DEG-'!D1="","",'[1]DATA-DEG-'!D1)</f>
        <v>Foldchange(310 day  vs non-lacting)</v>
      </c>
      <c r="G3" s="66"/>
      <c r="H3" s="66" t="str">
        <f>IF('[1]DATA-DEG-'!F1="","",'[1]DATA-DEG-'!F1)</f>
        <v>Foldchange (100 day vs 310day)</v>
      </c>
      <c r="I3" s="66"/>
      <c r="J3" s="66" t="str">
        <f>IF('[1]DATA-DEG-'!H1="","",'[1]DATA-DEG-'!H1)</f>
        <v>Foldchange (100day vs non-lactating)</v>
      </c>
      <c r="K3" s="66"/>
      <c r="L3" s="66" t="e">
        <f>IF('[1]DATA-DEG-'!J1="","",'[1]DATA-DEG-'!J1)</f>
        <v>#REF!</v>
      </c>
      <c r="M3" s="66"/>
      <c r="N3" s="66" t="e">
        <f>IF('[1]DATA-DEG-'!L1="","",'[1]DATA-DEG-'!L1)</f>
        <v>#REF!</v>
      </c>
      <c r="O3" s="66"/>
      <c r="P3" s="66" t="e">
        <f>IF('[1]DATA-DEG-'!N1="","",'[1]DATA-DEG-'!N1)</f>
        <v>#REF!</v>
      </c>
      <c r="Q3" s="66"/>
      <c r="R3" s="66" t="e">
        <f>IF('[1]DATA-DEG-'!P1="","",'[1]DATA-DEG-'!P1)</f>
        <v>#REF!</v>
      </c>
      <c r="S3" s="66"/>
      <c r="T3" s="66" t="e">
        <f>IF('[1]DATA-DEG-'!R1="","",'[1]DATA-DEG-'!R1)</f>
        <v>#REF!</v>
      </c>
      <c r="U3" s="66"/>
      <c r="V3" s="66" t="e">
        <f>IF('[1]DATA-DEG-'!T1="","",'[1]DATA-DEG-'!T1)</f>
        <v>#REF!</v>
      </c>
      <c r="W3" s="66"/>
      <c r="X3" s="66" t="e">
        <f>IF('[1]DATA-DEG-'!V1="","",'[1]DATA-DEG-'!V1)</f>
        <v>#REF!</v>
      </c>
      <c r="Y3" s="66"/>
      <c r="Z3" s="66" t="e">
        <f>IF('[1]DATA-DEG-'!X1="","",'[1]DATA-DEG-'!X1)</f>
        <v>#REF!</v>
      </c>
      <c r="AA3" s="66"/>
      <c r="AB3" s="66" t="e">
        <f>IF('[1]DATA-DEG-'!Z1="","",'[1]DATA-DEG-'!Z1)</f>
        <v>#REF!</v>
      </c>
      <c r="AC3" s="66"/>
      <c r="AD3" s="66" t="e">
        <f>IF('[1]DATA-DEG-'!AB1="","",'[1]DATA-DEG-'!AB1)</f>
        <v>#REF!</v>
      </c>
      <c r="AE3" s="66"/>
      <c r="AF3" s="66" t="e">
        <f>IF('[1]DATA-DEG-'!AD1="","",'[1]DATA-DEG-'!AD1)</f>
        <v>#REF!</v>
      </c>
      <c r="AG3" s="66"/>
      <c r="AH3" s="66" t="e">
        <f>IF('[1]DATA-DEG-'!AF1="","",'[1]DATA-DEG-'!AF1)</f>
        <v>#REF!</v>
      </c>
      <c r="AI3" s="66"/>
      <c r="AJ3" s="66" t="e">
        <f>IF('[1]DATA-DEG-'!AH1="","",'[1]DATA-DEG-'!AH1)</f>
        <v>#REF!</v>
      </c>
      <c r="AK3" s="66"/>
      <c r="AL3" s="66" t="e">
        <f>IF('[1]DATA-DEG-'!AJ1="","",'[1]DATA-DEG-'!AJ1)</f>
        <v>#REF!</v>
      </c>
      <c r="AM3" s="66"/>
      <c r="AN3" s="66" t="e">
        <f>IF('[1]DATA-DEG-'!AL1="","",'[1]DATA-DEG-'!AL1)</f>
        <v>#REF!</v>
      </c>
      <c r="AO3" s="66"/>
      <c r="AP3" s="66" t="e">
        <f>IF('[1]DATA-DEG-'!AN1="","",'[1]DATA-DEG-'!AN1)</f>
        <v>#REF!</v>
      </c>
      <c r="AQ3" s="66"/>
      <c r="AR3" s="66" t="e">
        <f>IF('[1]DATA-DEG-'!AP1="","",'[1]DATA-DEG-'!AP1)</f>
        <v>#REF!</v>
      </c>
      <c r="AS3" s="66"/>
    </row>
    <row r="4" spans="1:47">
      <c r="A4" t="str">
        <f>'[1]Calculation genes in KEGG path'!I2</f>
        <v>bta00010</v>
      </c>
      <c r="B4" t="str">
        <f>IF('[1]PERCENT ARRAY-MEAN FC&amp;P VAL'!A4="","",'[1]PERCENT ARRAY-MEAN FC&amp;P VAL'!A4)</f>
        <v>1. Metabolism</v>
      </c>
      <c r="C4" t="str">
        <f>IF('[1]PERCENT ARRAY-MEAN FC&amp;P VAL'!B4="","",'[1]PERCENT ARRAY-MEAN FC&amp;P VAL'!B4)</f>
        <v>1.1 Carbohydrate Metabolism</v>
      </c>
      <c r="D4" t="str">
        <f>IF('[1]PERCENT ARRAY-MEAN FC&amp;P VAL'!C4="","",'[1]PERCENT ARRAY-MEAN FC&amp;P VAL'!C4)</f>
        <v>Glycolysis / Gluconeogenesis</v>
      </c>
      <c r="E4" s="12">
        <f>SUM(F4,H4,J4,L4,N4,P4,R4,T4,V4,X4,Z4,AB4,AD4,AF4,AH4,AJ4,AL4,AN4,AP4,AR4)</f>
        <v>165.196700250282</v>
      </c>
      <c r="F4">
        <f>IF(A4="","",IF('[1]Calculation genes in KEGG path'!L2&gt;='[1]Flux and Impact'!$E$1,IF('[1]PERCENT ARRAY-MEAN FC&amp;P VAL'!G4*'[1]PERCENT ARRAY-MEAN FC&amp;P VAL'!H4*'[1]PERCENT ARRAY-MEAN FC&amp;P VAL'!I4+ABS('[1]PERCENT ARRAY-MEAN FC&amp;P VAL'!J4*'[1]PERCENT ARRAY-MEAN FC&amp;P VAL'!K4*'[1]PERCENT ARRAY-MEAN FC&amp;P VAL'!L4)&gt;0,'[1]PERCENT ARRAY-MEAN FC&amp;P VAL'!G4*'[1]PERCENT ARRAY-MEAN FC&amp;P VAL'!H4*'[1]PERCENT ARRAY-MEAN FC&amp;P VAL'!I4+ABS('[1]PERCENT ARRAY-MEAN FC&amp;P VAL'!J4*'[1]PERCENT ARRAY-MEAN FC&amp;P VAL'!K4*'[1]PERCENT ARRAY-MEAN FC&amp;P VAL'!L4),""),""))</f>
        <v>46.0405378538046</v>
      </c>
      <c r="G4" s="12">
        <f>IF(F4="","",'[1]PERCENT ARRAY-MEAN FC&amp;P VAL'!G4*'[1]PERCENT ARRAY-MEAN FC&amp;P VAL'!H4*'[1]PERCENT ARRAY-MEAN FC&amp;P VAL'!I4-ABS('[1]PERCENT ARRAY-MEAN FC&amp;P VAL'!J4*'[1]PERCENT ARRAY-MEAN FC&amp;P VAL'!K4*'[1]PERCENT ARRAY-MEAN FC&amp;P VAL'!L4))</f>
        <v>-46.0405378538046</v>
      </c>
      <c r="H4">
        <f>IF(A4="","",IF('[1]Calculation genes in KEGG path'!L2&gt;='[1]Flux and Impact'!$E$1,IF(('[1]PERCENT ARRAY-MEAN FC&amp;P VAL'!M4*'[1]PERCENT ARRAY-MEAN FC&amp;P VAL'!N4*'[1]PERCENT ARRAY-MEAN FC&amp;P VAL'!O4+ABS('[1]PERCENT ARRAY-MEAN FC&amp;P VAL'!P4*'[1]PERCENT ARRAY-MEAN FC&amp;P VAL'!Q4*'[1]PERCENT ARRAY-MEAN FC&amp;P VAL'!R4))&gt;0,'[1]PERCENT ARRAY-MEAN FC&amp;P VAL'!M4*'[1]PERCENT ARRAY-MEAN FC&amp;P VAL'!N4*'[1]PERCENT ARRAY-MEAN FC&amp;P VAL'!O4+ABS('[1]PERCENT ARRAY-MEAN FC&amp;P VAL'!P4*'[1]PERCENT ARRAY-MEAN FC&amp;P VAL'!Q4*'[1]PERCENT ARRAY-MEAN FC&amp;P VAL'!R4),""),""))</f>
        <v>95.2074289660261</v>
      </c>
      <c r="I4" s="12">
        <f>IF(H4="","",'[1]PERCENT ARRAY-MEAN FC&amp;P VAL'!M4*'[1]PERCENT ARRAY-MEAN FC&amp;P VAL'!N4*'[1]PERCENT ARRAY-MEAN FC&amp;P VAL'!O4-ABS('[1]PERCENT ARRAY-MEAN FC&amp;P VAL'!P4*'[1]PERCENT ARRAY-MEAN FC&amp;P VAL'!Q4*'[1]PERCENT ARRAY-MEAN FC&amp;P VAL'!R4))</f>
        <v>95.2074289660261</v>
      </c>
      <c r="J4">
        <f>IF(A4="","",IF('[1]Calculation genes in KEGG path'!L2&gt;='[1]Flux and Impact'!$E$1,IF(('[1]PERCENT ARRAY-MEAN FC&amp;P VAL'!S4*'[1]PERCENT ARRAY-MEAN FC&amp;P VAL'!T4*'[1]PERCENT ARRAY-MEAN FC&amp;P VAL'!U4+ABS('[1]PERCENT ARRAY-MEAN FC&amp;P VAL'!V4*'[1]PERCENT ARRAY-MEAN FC&amp;P VAL'!W4*'[1]PERCENT ARRAY-MEAN FC&amp;P VAL'!X4))&gt;0,'[1]PERCENT ARRAY-MEAN FC&amp;P VAL'!S4*'[1]PERCENT ARRAY-MEAN FC&amp;P VAL'!T4*'[1]PERCENT ARRAY-MEAN FC&amp;P VAL'!U4+ABS('[1]PERCENT ARRAY-MEAN FC&amp;P VAL'!V4*'[1]PERCENT ARRAY-MEAN FC&amp;P VAL'!W4*'[1]PERCENT ARRAY-MEAN FC&amp;P VAL'!X4),""),""))</f>
        <v>23.9487334304517</v>
      </c>
      <c r="K4" s="12">
        <f>IF(J4="","",'[1]PERCENT ARRAY-MEAN FC&amp;P VAL'!S4*'[1]PERCENT ARRAY-MEAN FC&amp;P VAL'!T4*'[1]PERCENT ARRAY-MEAN FC&amp;P VAL'!U4-ABS('[1]PERCENT ARRAY-MEAN FC&amp;P VAL'!V4*'[1]PERCENT ARRAY-MEAN FC&amp;P VAL'!W4*'[1]PERCENT ARRAY-MEAN FC&amp;P VAL'!X4))</f>
        <v>23.9487334304517</v>
      </c>
      <c r="L4" t="str">
        <f>IF(A4="","",IF('[1]Calculation genes in KEGG path'!L2&gt;='[1]Flux and Impact'!$E$1,IF(('[1]PERCENT ARRAY-MEAN FC&amp;P VAL'!Y4*'[1]PERCENT ARRAY-MEAN FC&amp;P VAL'!Z4*'[1]PERCENT ARRAY-MEAN FC&amp;P VAL'!AA4+ABS('[1]PERCENT ARRAY-MEAN FC&amp;P VAL'!AB4*'[1]PERCENT ARRAY-MEAN FC&amp;P VAL'!AC4*'[1]PERCENT ARRAY-MEAN FC&amp;P VAL'!AD4))&gt;0,'[1]PERCENT ARRAY-MEAN FC&amp;P VAL'!Y4*'[1]PERCENT ARRAY-MEAN FC&amp;P VAL'!Z4*'[1]PERCENT ARRAY-MEAN FC&amp;P VAL'!AA4+ABS('[1]PERCENT ARRAY-MEAN FC&amp;P VAL'!AB4*'[1]PERCENT ARRAY-MEAN FC&amp;P VAL'!AC4*'[1]PERCENT ARRAY-MEAN FC&amp;P VAL'!AD4),""),""))</f>
        <v/>
      </c>
      <c r="M4" s="12" t="str">
        <f>IF(L4="","",'[1]PERCENT ARRAY-MEAN FC&amp;P VAL'!Y4*'[1]PERCENT ARRAY-MEAN FC&amp;P VAL'!Z4*'[1]PERCENT ARRAY-MEAN FC&amp;P VAL'!AA4-ABS('[1]PERCENT ARRAY-MEAN FC&amp;P VAL'!AB4*'[1]PERCENT ARRAY-MEAN FC&amp;P VAL'!AC4*'[1]PERCENT ARRAY-MEAN FC&amp;P VAL'!AD4))</f>
        <v/>
      </c>
      <c r="N4" t="str">
        <f>IF(A4="","",IF('[1]Calculation genes in KEGG path'!L2&gt;='[1]Flux and Impact'!$E$1,IF(('[1]PERCENT ARRAY-MEAN FC&amp;P VAL'!AE4*'[1]PERCENT ARRAY-MEAN FC&amp;P VAL'!AF4*'[1]PERCENT ARRAY-MEAN FC&amp;P VAL'!AG4+ABS('[1]PERCENT ARRAY-MEAN FC&amp;P VAL'!AH4*'[1]PERCENT ARRAY-MEAN FC&amp;P VAL'!AI4*'[1]PERCENT ARRAY-MEAN FC&amp;P VAL'!AJ4))&gt;0,'[1]PERCENT ARRAY-MEAN FC&amp;P VAL'!AE4*'[1]PERCENT ARRAY-MEAN FC&amp;P VAL'!AF4*'[1]PERCENT ARRAY-MEAN FC&amp;P VAL'!AG4+ABS('[1]PERCENT ARRAY-MEAN FC&amp;P VAL'!AH4*'[1]PERCENT ARRAY-MEAN FC&amp;P VAL'!AI4*'[1]PERCENT ARRAY-MEAN FC&amp;P VAL'!AJ4),""),""))</f>
        <v/>
      </c>
      <c r="O4" s="12" t="str">
        <f>IF(N4="","",'[1]PERCENT ARRAY-MEAN FC&amp;P VAL'!AE4*'[1]PERCENT ARRAY-MEAN FC&amp;P VAL'!AF4*'[1]PERCENT ARRAY-MEAN FC&amp;P VAL'!AG4-ABS('[1]PERCENT ARRAY-MEAN FC&amp;P VAL'!AH4*'[1]PERCENT ARRAY-MEAN FC&amp;P VAL'!AI4*'[1]PERCENT ARRAY-MEAN FC&amp;P VAL'!AJ4))</f>
        <v/>
      </c>
      <c r="P4" t="str">
        <f>IF(A4="","",IF('[1]Calculation genes in KEGG path'!L2&gt;='[1]Flux and Impact'!$E$1,IF(('[1]PERCENT ARRAY-MEAN FC&amp;P VAL'!AK4*'[1]PERCENT ARRAY-MEAN FC&amp;P VAL'!AL4*'[1]PERCENT ARRAY-MEAN FC&amp;P VAL'!AM4+ABS('[1]PERCENT ARRAY-MEAN FC&amp;P VAL'!AN4*'[1]PERCENT ARRAY-MEAN FC&amp;P VAL'!AO4*'[1]PERCENT ARRAY-MEAN FC&amp;P VAL'!AP4))&gt;0,'[1]PERCENT ARRAY-MEAN FC&amp;P VAL'!AK4*'[1]PERCENT ARRAY-MEAN FC&amp;P VAL'!AL4*'[1]PERCENT ARRAY-MEAN FC&amp;P VAL'!AM4+ABS('[1]PERCENT ARRAY-MEAN FC&amp;P VAL'!AN4*'[1]PERCENT ARRAY-MEAN FC&amp;P VAL'!AO4*'[1]PERCENT ARRAY-MEAN FC&amp;P VAL'!AP4),""),""))</f>
        <v/>
      </c>
      <c r="Q4" s="12" t="str">
        <f>IF(P4="","",'[1]PERCENT ARRAY-MEAN FC&amp;P VAL'!AK4*'[1]PERCENT ARRAY-MEAN FC&amp;P VAL'!AL4*'[1]PERCENT ARRAY-MEAN FC&amp;P VAL'!AM4-ABS('[1]PERCENT ARRAY-MEAN FC&amp;P VAL'!AN4*'[1]PERCENT ARRAY-MEAN FC&amp;P VAL'!AO4*'[1]PERCENT ARRAY-MEAN FC&amp;P VAL'!AP4))</f>
        <v/>
      </c>
      <c r="R4" t="str">
        <f>IF(A4="","",IF('[1]Calculation genes in KEGG path'!L2&gt;='[1]Flux and Impact'!$E$1,IF(('[1]PERCENT ARRAY-MEAN FC&amp;P VAL'!AQ4*'[1]PERCENT ARRAY-MEAN FC&amp;P VAL'!AR4*'[1]PERCENT ARRAY-MEAN FC&amp;P VAL'!AS4+ABS('[1]PERCENT ARRAY-MEAN FC&amp;P VAL'!AT4*'[1]PERCENT ARRAY-MEAN FC&amp;P VAL'!AU4*'[1]PERCENT ARRAY-MEAN FC&amp;P VAL'!AV4))&gt;0,'[1]PERCENT ARRAY-MEAN FC&amp;P VAL'!AQ4*'[1]PERCENT ARRAY-MEAN FC&amp;P VAL'!AR4*'[1]PERCENT ARRAY-MEAN FC&amp;P VAL'!AS4+ABS('[1]PERCENT ARRAY-MEAN FC&amp;P VAL'!AT4*'[1]PERCENT ARRAY-MEAN FC&amp;P VAL'!AU4*'[1]PERCENT ARRAY-MEAN FC&amp;P VAL'!AV4),""),""))</f>
        <v/>
      </c>
      <c r="S4" s="12" t="str">
        <f>IF(R4="","",'[1]PERCENT ARRAY-MEAN FC&amp;P VAL'!AQ4*'[1]PERCENT ARRAY-MEAN FC&amp;P VAL'!AR4*'[1]PERCENT ARRAY-MEAN FC&amp;P VAL'!AS4-ABS('[1]PERCENT ARRAY-MEAN FC&amp;P VAL'!AT4*'[1]PERCENT ARRAY-MEAN FC&amp;P VAL'!AU4*'[1]PERCENT ARRAY-MEAN FC&amp;P VAL'!AV4))</f>
        <v/>
      </c>
      <c r="T4" t="str">
        <f>IF(A4="","",IF('[1]Calculation genes in KEGG path'!L2&gt;='[1]Flux and Impact'!$E$1,IF(('[1]PERCENT ARRAY-MEAN FC&amp;P VAL'!AW4*'[1]PERCENT ARRAY-MEAN FC&amp;P VAL'!AX4*'[1]PERCENT ARRAY-MEAN FC&amp;P VAL'!AY4+ABS('[1]PERCENT ARRAY-MEAN FC&amp;P VAL'!AZ4*'[1]PERCENT ARRAY-MEAN FC&amp;P VAL'!BA4*'[1]PERCENT ARRAY-MEAN FC&amp;P VAL'!BB4))&gt;0,'[1]PERCENT ARRAY-MEAN FC&amp;P VAL'!AW4*'[1]PERCENT ARRAY-MEAN FC&amp;P VAL'!AX4*'[1]PERCENT ARRAY-MEAN FC&amp;P VAL'!AY4+ABS('[1]PERCENT ARRAY-MEAN FC&amp;P VAL'!AZ4*'[1]PERCENT ARRAY-MEAN FC&amp;P VAL'!BA4*'[1]PERCENT ARRAY-MEAN FC&amp;P VAL'!BB4),""),""))</f>
        <v/>
      </c>
      <c r="U4" s="12" t="str">
        <f>IF(T4="","",'[1]PERCENT ARRAY-MEAN FC&amp;P VAL'!AW4*'[1]PERCENT ARRAY-MEAN FC&amp;P VAL'!AX4*'[1]PERCENT ARRAY-MEAN FC&amp;P VAL'!AY4-ABS('[1]PERCENT ARRAY-MEAN FC&amp;P VAL'!AZ4*'[1]PERCENT ARRAY-MEAN FC&amp;P VAL'!BA4*'[1]PERCENT ARRAY-MEAN FC&amp;P VAL'!BB4))</f>
        <v/>
      </c>
      <c r="V4" t="str">
        <f>IF(A4="","",IF('[1]Calculation genes in KEGG path'!L2&gt;='[1]Flux and Impact'!$E$1,IF(('[1]PERCENT ARRAY-MEAN FC&amp;P VAL'!BC4*'[1]PERCENT ARRAY-MEAN FC&amp;P VAL'!BD4*'[1]PERCENT ARRAY-MEAN FC&amp;P VAL'!BE4+ABS('[1]PERCENT ARRAY-MEAN FC&amp;P VAL'!BF4*'[1]PERCENT ARRAY-MEAN FC&amp;P VAL'!BG4*'[1]PERCENT ARRAY-MEAN FC&amp;P VAL'!BH4))&gt;0,'[1]PERCENT ARRAY-MEAN FC&amp;P VAL'!BC4*'[1]PERCENT ARRAY-MEAN FC&amp;P VAL'!BD4*'[1]PERCENT ARRAY-MEAN FC&amp;P VAL'!BE4+ABS('[1]PERCENT ARRAY-MEAN FC&amp;P VAL'!BF4*'[1]PERCENT ARRAY-MEAN FC&amp;P VAL'!BG4*'[1]PERCENT ARRAY-MEAN FC&amp;P VAL'!BH4),""),""))</f>
        <v/>
      </c>
      <c r="W4" s="12" t="str">
        <f>IF(V4="","",'[1]PERCENT ARRAY-MEAN FC&amp;P VAL'!BC4*'[1]PERCENT ARRAY-MEAN FC&amp;P VAL'!BD4*'[1]PERCENT ARRAY-MEAN FC&amp;P VAL'!BE4-ABS('[1]PERCENT ARRAY-MEAN FC&amp;P VAL'!BF4*'[1]PERCENT ARRAY-MEAN FC&amp;P VAL'!BG4*'[1]PERCENT ARRAY-MEAN FC&amp;P VAL'!BH4))</f>
        <v/>
      </c>
      <c r="X4" t="str">
        <f>IF(A4="","",IF('[1]Calculation genes in KEGG path'!L2&gt;='[1]Flux and Impact'!$E$1,IF(('[1]PERCENT ARRAY-MEAN FC&amp;P VAL'!BI4*'[1]PERCENT ARRAY-MEAN FC&amp;P VAL'!BJ4*'[1]PERCENT ARRAY-MEAN FC&amp;P VAL'!BK4+ABS('[1]PERCENT ARRAY-MEAN FC&amp;P VAL'!BL4*'[1]PERCENT ARRAY-MEAN FC&amp;P VAL'!BM4*'[1]PERCENT ARRAY-MEAN FC&amp;P VAL'!BN4))&gt;0,'[1]PERCENT ARRAY-MEAN FC&amp;P VAL'!BI4*'[1]PERCENT ARRAY-MEAN FC&amp;P VAL'!BJ4*'[1]PERCENT ARRAY-MEAN FC&amp;P VAL'!BK4+ABS('[1]PERCENT ARRAY-MEAN FC&amp;P VAL'!BL4*'[1]PERCENT ARRAY-MEAN FC&amp;P VAL'!BM4*'[1]PERCENT ARRAY-MEAN FC&amp;P VAL'!BN4),""),""))</f>
        <v/>
      </c>
      <c r="Y4" s="12" t="str">
        <f>IF(X4="","",'[1]PERCENT ARRAY-MEAN FC&amp;P VAL'!BI4*'[1]PERCENT ARRAY-MEAN FC&amp;P VAL'!BJ4*'[1]PERCENT ARRAY-MEAN FC&amp;P VAL'!BK4-ABS('[1]PERCENT ARRAY-MEAN FC&amp;P VAL'!BL4*'[1]PERCENT ARRAY-MEAN FC&amp;P VAL'!BM4*'[1]PERCENT ARRAY-MEAN FC&amp;P VAL'!BN4))</f>
        <v/>
      </c>
      <c r="Z4" t="str">
        <f>IF(A4="","",IF('[1]Calculation genes in KEGG path'!L2&gt;='[1]Flux and Impact'!$E$1,IF(('[1]PERCENT ARRAY-MEAN FC&amp;P VAL'!BO4*'[1]PERCENT ARRAY-MEAN FC&amp;P VAL'!BP4*'[1]PERCENT ARRAY-MEAN FC&amp;P VAL'!BQ4+ABS('[1]PERCENT ARRAY-MEAN FC&amp;P VAL'!BR4*'[1]PERCENT ARRAY-MEAN FC&amp;P VAL'!BS4*'[1]PERCENT ARRAY-MEAN FC&amp;P VAL'!BT4))&gt;0,'[1]PERCENT ARRAY-MEAN FC&amp;P VAL'!BO4*'[1]PERCENT ARRAY-MEAN FC&amp;P VAL'!BP4*'[1]PERCENT ARRAY-MEAN FC&amp;P VAL'!BQ4+ABS('[1]PERCENT ARRAY-MEAN FC&amp;P VAL'!BR4*'[1]PERCENT ARRAY-MEAN FC&amp;P VAL'!BS4*'[1]PERCENT ARRAY-MEAN FC&amp;P VAL'!BT4),""),""))</f>
        <v/>
      </c>
      <c r="AA4" s="12" t="str">
        <f>IF(Z4="","",'[1]PERCENT ARRAY-MEAN FC&amp;P VAL'!BO4*'[1]PERCENT ARRAY-MEAN FC&amp;P VAL'!BP4*'[1]PERCENT ARRAY-MEAN FC&amp;P VAL'!BQ4-ABS('[1]PERCENT ARRAY-MEAN FC&amp;P VAL'!BR4*'[1]PERCENT ARRAY-MEAN FC&amp;P VAL'!BS4*'[1]PERCENT ARRAY-MEAN FC&amp;P VAL'!BT4))</f>
        <v/>
      </c>
      <c r="AB4" t="str">
        <f>IF(A4="","",IF('[1]Calculation genes in KEGG path'!L2&gt;='[1]Flux and Impact'!$E$1,IF(('[1]PERCENT ARRAY-MEAN FC&amp;P VAL'!BU4*'[1]PERCENT ARRAY-MEAN FC&amp;P VAL'!BV4*'[1]PERCENT ARRAY-MEAN FC&amp;P VAL'!BW4+ABS('[1]PERCENT ARRAY-MEAN FC&amp;P VAL'!BX4*'[1]PERCENT ARRAY-MEAN FC&amp;P VAL'!BY4*'[1]PERCENT ARRAY-MEAN FC&amp;P VAL'!BZ4))&gt;0,'[1]PERCENT ARRAY-MEAN FC&amp;P VAL'!BU4*'[1]PERCENT ARRAY-MEAN FC&amp;P VAL'!BV4*'[1]PERCENT ARRAY-MEAN FC&amp;P VAL'!BW4+ABS('[1]PERCENT ARRAY-MEAN FC&amp;P VAL'!BX4*'[1]PERCENT ARRAY-MEAN FC&amp;P VAL'!BY4*'[1]PERCENT ARRAY-MEAN FC&amp;P VAL'!BZ4),""),""))</f>
        <v/>
      </c>
      <c r="AC4" s="12" t="str">
        <f>IF(AB4="","",'[1]PERCENT ARRAY-MEAN FC&amp;P VAL'!BU4*'[1]PERCENT ARRAY-MEAN FC&amp;P VAL'!BV4*'[1]PERCENT ARRAY-MEAN FC&amp;P VAL'!BW4-ABS('[1]PERCENT ARRAY-MEAN FC&amp;P VAL'!BX4*'[1]PERCENT ARRAY-MEAN FC&amp;P VAL'!BY4*'[1]PERCENT ARRAY-MEAN FC&amp;P VAL'!BZ4))</f>
        <v/>
      </c>
      <c r="AD4" t="str">
        <f>IF(A4="","",IF('[1]Calculation genes in KEGG path'!L2&gt;='[1]Flux and Impact'!$E$1,IF(('[1]PERCENT ARRAY-MEAN FC&amp;P VAL'!CA4*'[1]PERCENT ARRAY-MEAN FC&amp;P VAL'!CB4*'[1]PERCENT ARRAY-MEAN FC&amp;P VAL'!CC4+ABS('[1]PERCENT ARRAY-MEAN FC&amp;P VAL'!CD4*'[1]PERCENT ARRAY-MEAN FC&amp;P VAL'!CE4*'[1]PERCENT ARRAY-MEAN FC&amp;P VAL'!CF4))&gt;0,'[1]PERCENT ARRAY-MEAN FC&amp;P VAL'!CA4*'[1]PERCENT ARRAY-MEAN FC&amp;P VAL'!CB4*'[1]PERCENT ARRAY-MEAN FC&amp;P VAL'!CC4+ABS('[1]PERCENT ARRAY-MEAN FC&amp;P VAL'!CD4*'[1]PERCENT ARRAY-MEAN FC&amp;P VAL'!CE4*'[1]PERCENT ARRAY-MEAN FC&amp;P VAL'!CF4),""),""))</f>
        <v/>
      </c>
      <c r="AE4" s="12" t="str">
        <f>IF(AD4="","",'[1]PERCENT ARRAY-MEAN FC&amp;P VAL'!CA4*'[1]PERCENT ARRAY-MEAN FC&amp;P VAL'!CB4*'[1]PERCENT ARRAY-MEAN FC&amp;P VAL'!CC4-ABS('[1]PERCENT ARRAY-MEAN FC&amp;P VAL'!CD4*'[1]PERCENT ARRAY-MEAN FC&amp;P VAL'!CE4*'[1]PERCENT ARRAY-MEAN FC&amp;P VAL'!CF4))</f>
        <v/>
      </c>
      <c r="AF4" t="str">
        <f>IF(A4="","",IF('[1]Calculation genes in KEGG path'!L2&gt;='[1]Flux and Impact'!$E$1,IF(('[1]PERCENT ARRAY-MEAN FC&amp;P VAL'!CG4*'[1]PERCENT ARRAY-MEAN FC&amp;P VAL'!CH4*'[1]PERCENT ARRAY-MEAN FC&amp;P VAL'!CI4+ABS('[1]PERCENT ARRAY-MEAN FC&amp;P VAL'!CJ4*'[1]PERCENT ARRAY-MEAN FC&amp;P VAL'!CK4*'[1]PERCENT ARRAY-MEAN FC&amp;P VAL'!CL4))&gt;0,'[1]PERCENT ARRAY-MEAN FC&amp;P VAL'!CG4*'[1]PERCENT ARRAY-MEAN FC&amp;P VAL'!CH4*'[1]PERCENT ARRAY-MEAN FC&amp;P VAL'!CI4+ABS('[1]PERCENT ARRAY-MEAN FC&amp;P VAL'!CJ4*'[1]PERCENT ARRAY-MEAN FC&amp;P VAL'!CK4*'[1]PERCENT ARRAY-MEAN FC&amp;P VAL'!CL4),""),""))</f>
        <v/>
      </c>
      <c r="AG4" s="12" t="str">
        <f>IF(AF4="","",'[1]PERCENT ARRAY-MEAN FC&amp;P VAL'!CG4*'[1]PERCENT ARRAY-MEAN FC&amp;P VAL'!CH4*'[1]PERCENT ARRAY-MEAN FC&amp;P VAL'!CI4-ABS('[1]PERCENT ARRAY-MEAN FC&amp;P VAL'!CJ4*'[1]PERCENT ARRAY-MEAN FC&amp;P VAL'!CK4*'[1]PERCENT ARRAY-MEAN FC&amp;P VAL'!CL4))</f>
        <v/>
      </c>
      <c r="AH4" t="str">
        <f>IF(A4="","",IF('[1]Calculation genes in KEGG path'!L2&gt;='[1]Flux and Impact'!$E$1,IF(('[1]PERCENT ARRAY-MEAN FC&amp;P VAL'!CM4*'[1]PERCENT ARRAY-MEAN FC&amp;P VAL'!CN4*'[1]PERCENT ARRAY-MEAN FC&amp;P VAL'!CO4+ABS('[1]PERCENT ARRAY-MEAN FC&amp;P VAL'!CP4*'[1]PERCENT ARRAY-MEAN FC&amp;P VAL'!CQ4*'[1]PERCENT ARRAY-MEAN FC&amp;P VAL'!CR4))&gt;0,'[1]PERCENT ARRAY-MEAN FC&amp;P VAL'!CM4*'[1]PERCENT ARRAY-MEAN FC&amp;P VAL'!CN4*'[1]PERCENT ARRAY-MEAN FC&amp;P VAL'!CO4+ABS('[1]PERCENT ARRAY-MEAN FC&amp;P VAL'!CP4*'[1]PERCENT ARRAY-MEAN FC&amp;P VAL'!CQ4*'[1]PERCENT ARRAY-MEAN FC&amp;P VAL'!CR4),""),""))</f>
        <v/>
      </c>
      <c r="AI4" s="12" t="str">
        <f>IF(AH4="","",'[1]PERCENT ARRAY-MEAN FC&amp;P VAL'!CM4*'[1]PERCENT ARRAY-MEAN FC&amp;P VAL'!CN4*'[1]PERCENT ARRAY-MEAN FC&amp;P VAL'!CO4-ABS('[1]PERCENT ARRAY-MEAN FC&amp;P VAL'!CP4*'[1]PERCENT ARRAY-MEAN FC&amp;P VAL'!CQ4*'[1]PERCENT ARRAY-MEAN FC&amp;P VAL'!CR4))</f>
        <v/>
      </c>
      <c r="AJ4" t="str">
        <f>IF(A4="","",IF('[1]Calculation genes in KEGG path'!L2&gt;='[1]Flux and Impact'!$E$1,IF(('[1]PERCENT ARRAY-MEAN FC&amp;P VAL'!CS4*'[1]PERCENT ARRAY-MEAN FC&amp;P VAL'!CT4*'[1]PERCENT ARRAY-MEAN FC&amp;P VAL'!CU4+ABS('[1]PERCENT ARRAY-MEAN FC&amp;P VAL'!CV4*'[1]PERCENT ARRAY-MEAN FC&amp;P VAL'!CW4*'[1]PERCENT ARRAY-MEAN FC&amp;P VAL'!CX4))&gt;0,'[1]PERCENT ARRAY-MEAN FC&amp;P VAL'!CS4*'[1]PERCENT ARRAY-MEAN FC&amp;P VAL'!CT4*'[1]PERCENT ARRAY-MEAN FC&amp;P VAL'!CU4+ABS('[1]PERCENT ARRAY-MEAN FC&amp;P VAL'!CV4*'[1]PERCENT ARRAY-MEAN FC&amp;P VAL'!CW4*'[1]PERCENT ARRAY-MEAN FC&amp;P VAL'!CX4),""),""))</f>
        <v/>
      </c>
      <c r="AK4" s="12" t="str">
        <f>IF(AJ4="","",'[1]PERCENT ARRAY-MEAN FC&amp;P VAL'!CS4*'[1]PERCENT ARRAY-MEAN FC&amp;P VAL'!CT4*'[1]PERCENT ARRAY-MEAN FC&amp;P VAL'!CU4-ABS('[1]PERCENT ARRAY-MEAN FC&amp;P VAL'!CV4*'[1]PERCENT ARRAY-MEAN FC&amp;P VAL'!CW4*'[1]PERCENT ARRAY-MEAN FC&amp;P VAL'!CX4))</f>
        <v/>
      </c>
      <c r="AL4" t="str">
        <f>IF(A4="","",IF('[1]Calculation genes in KEGG path'!L2&gt;='[1]Flux and Impact'!$E$1,IF(('[1]PERCENT ARRAY-MEAN FC&amp;P VAL'!CY4*'[1]PERCENT ARRAY-MEAN FC&amp;P VAL'!CZ4*'[1]PERCENT ARRAY-MEAN FC&amp;P VAL'!DA4+ABS('[1]PERCENT ARRAY-MEAN FC&amp;P VAL'!DB4*'[1]PERCENT ARRAY-MEAN FC&amp;P VAL'!DC4*'[1]PERCENT ARRAY-MEAN FC&amp;P VAL'!DD4))&gt;0,'[1]PERCENT ARRAY-MEAN FC&amp;P VAL'!CY4*'[1]PERCENT ARRAY-MEAN FC&amp;P VAL'!CZ4*'[1]PERCENT ARRAY-MEAN FC&amp;P VAL'!DA4+ABS('[1]PERCENT ARRAY-MEAN FC&amp;P VAL'!DB4*'[1]PERCENT ARRAY-MEAN FC&amp;P VAL'!DC4*'[1]PERCENT ARRAY-MEAN FC&amp;P VAL'!DD4),""),""))</f>
        <v/>
      </c>
      <c r="AM4" s="12" t="str">
        <f>IF(AL4="","",'[1]PERCENT ARRAY-MEAN FC&amp;P VAL'!CY4*'[1]PERCENT ARRAY-MEAN FC&amp;P VAL'!CZ4*'[1]PERCENT ARRAY-MEAN FC&amp;P VAL'!DA4-ABS('[1]PERCENT ARRAY-MEAN FC&amp;P VAL'!DB4*'[1]PERCENT ARRAY-MEAN FC&amp;P VAL'!DC4*'[1]PERCENT ARRAY-MEAN FC&amp;P VAL'!DD4))</f>
        <v/>
      </c>
      <c r="AN4" t="str">
        <f>IF(A4="","",IF('[1]Calculation genes in KEGG path'!L2&gt;='[1]Flux and Impact'!$E$1,IF(('[1]PERCENT ARRAY-MEAN FC&amp;P VAL'!DE4*'[1]PERCENT ARRAY-MEAN FC&amp;P VAL'!DF4*'[1]PERCENT ARRAY-MEAN FC&amp;P VAL'!DG4+ABS('[1]PERCENT ARRAY-MEAN FC&amp;P VAL'!DH4*'[1]PERCENT ARRAY-MEAN FC&amp;P VAL'!DI4*'[1]PERCENT ARRAY-MEAN FC&amp;P VAL'!DJ4))&gt;0,'[1]PERCENT ARRAY-MEAN FC&amp;P VAL'!DE4*'[1]PERCENT ARRAY-MEAN FC&amp;P VAL'!DF4*'[1]PERCENT ARRAY-MEAN FC&amp;P VAL'!DG4+ABS('[1]PERCENT ARRAY-MEAN FC&amp;P VAL'!DH4*'[1]PERCENT ARRAY-MEAN FC&amp;P VAL'!DI4*'[1]PERCENT ARRAY-MEAN FC&amp;P VAL'!DJ4),""),""))</f>
        <v/>
      </c>
      <c r="AO4" s="12" t="str">
        <f>IF(AN4="","",'[1]PERCENT ARRAY-MEAN FC&amp;P VAL'!DE4*'[1]PERCENT ARRAY-MEAN FC&amp;P VAL'!DF4*'[1]PERCENT ARRAY-MEAN FC&amp;P VAL'!DG4-ABS('[1]PERCENT ARRAY-MEAN FC&amp;P VAL'!DH4*'[1]PERCENT ARRAY-MEAN FC&amp;P VAL'!DI4*'[1]PERCENT ARRAY-MEAN FC&amp;P VAL'!DJ4))</f>
        <v/>
      </c>
      <c r="AP4" t="str">
        <f>IF(A4="","",IF('[1]Calculation genes in KEGG path'!L2&gt;='[1]Flux and Impact'!$E$1,IF(('[1]PERCENT ARRAY-MEAN FC&amp;P VAL'!DK4*'[1]PERCENT ARRAY-MEAN FC&amp;P VAL'!DL4*'[1]PERCENT ARRAY-MEAN FC&amp;P VAL'!DM4+ABS('[1]PERCENT ARRAY-MEAN FC&amp;P VAL'!DN4*'[1]PERCENT ARRAY-MEAN FC&amp;P VAL'!DO4*'[1]PERCENT ARRAY-MEAN FC&amp;P VAL'!DP4))&gt;0,'[1]PERCENT ARRAY-MEAN FC&amp;P VAL'!DK4*'[1]PERCENT ARRAY-MEAN FC&amp;P VAL'!DL4*'[1]PERCENT ARRAY-MEAN FC&amp;P VAL'!DM4+ABS('[1]PERCENT ARRAY-MEAN FC&amp;P VAL'!DN4*'[1]PERCENT ARRAY-MEAN FC&amp;P VAL'!DO4*'[1]PERCENT ARRAY-MEAN FC&amp;P VAL'!DP4),""),""))</f>
        <v/>
      </c>
      <c r="AQ4" s="12" t="str">
        <f>IF(AP4="","",'[1]PERCENT ARRAY-MEAN FC&amp;P VAL'!DK4*'[1]PERCENT ARRAY-MEAN FC&amp;P VAL'!DL4*'[1]PERCENT ARRAY-MEAN FC&amp;P VAL'!DM4-ABS('[1]PERCENT ARRAY-MEAN FC&amp;P VAL'!DN4*'[1]PERCENT ARRAY-MEAN FC&amp;P VAL'!DO4*'[1]PERCENT ARRAY-MEAN FC&amp;P VAL'!DP4))</f>
        <v/>
      </c>
      <c r="AR4" t="str">
        <f>IF(A4="","",IF('[1]Calculation genes in KEGG path'!L2&gt;='[1]Flux and Impact'!$E$1,IF(('[1]PERCENT ARRAY-MEAN FC&amp;P VAL'!DQ4*'[1]PERCENT ARRAY-MEAN FC&amp;P VAL'!DR4*'[1]PERCENT ARRAY-MEAN FC&amp;P VAL'!DS4+ABS('[1]PERCENT ARRAY-MEAN FC&amp;P VAL'!DT4*'[1]PERCENT ARRAY-MEAN FC&amp;P VAL'!DU4*'[1]PERCENT ARRAY-MEAN FC&amp;P VAL'!DV4))&gt;0,'[1]PERCENT ARRAY-MEAN FC&amp;P VAL'!DQ4*'[1]PERCENT ARRAY-MEAN FC&amp;P VAL'!DR4*'[1]PERCENT ARRAY-MEAN FC&amp;P VAL'!DS4+ABS('[1]PERCENT ARRAY-MEAN FC&amp;P VAL'!DT4*'[1]PERCENT ARRAY-MEAN FC&amp;P VAL'!DU4*'[1]PERCENT ARRAY-MEAN FC&amp;P VAL'!DV4),""),""))</f>
        <v/>
      </c>
      <c r="AS4" s="12" t="str">
        <f>IF(AR4="","",'[1]PERCENT ARRAY-MEAN FC&amp;P VAL'!DQ4*'[1]PERCENT ARRAY-MEAN FC&amp;P VAL'!DR4*'[1]PERCENT ARRAY-MEAN FC&amp;P VAL'!DS4-ABS('[1]PERCENT ARRAY-MEAN FC&amp;P VAL'!DT4*'[1]PERCENT ARRAY-MEAN FC&amp;P VAL'!DU4*'[1]PERCENT ARRAY-MEAN FC&amp;P VAL'!DV4))</f>
        <v/>
      </c>
      <c r="AT4" s="12">
        <f>IF(SUM(F4,H4,J4,L4,N4,P4,R4,T4,V4,X4,Z4,AB4,AD4,AF4,AH4,AJ4,AL4,AN4,AP4,AR4)&gt;0,AVERAGE(G4,I4,K4,M4,O4,Q4,S4,U4,W4,Y4,AA4,AC4,AE4,AG4,AI4,AK4,AM4,AO4,AQ4,AS4),"")</f>
        <v>24.3718748475577</v>
      </c>
      <c r="AU4" s="12">
        <f>IF(SUM(F4,H4,J4,L4,N4,P4,R4,T4,V4,X4,Z4,AB4,AD4,AF4,AH4,AJ4,AL4,AN4,AP4,AR4)&gt;0,1,"")</f>
        <v>1</v>
      </c>
    </row>
    <row r="5" spans="1:47">
      <c r="A5" t="str">
        <f>'[1]Calculation genes in KEGG path'!I3</f>
        <v>bta00020</v>
      </c>
      <c r="B5" t="str">
        <f>IF('[1]PERCENT ARRAY-MEAN FC&amp;P VAL'!A5="","",'[1]PERCENT ARRAY-MEAN FC&amp;P VAL'!A5)</f>
        <v>1. Metabolism</v>
      </c>
      <c r="C5" t="str">
        <f>IF('[1]PERCENT ARRAY-MEAN FC&amp;P VAL'!B5="","",'[1]PERCENT ARRAY-MEAN FC&amp;P VAL'!B5)</f>
        <v>1.1 Carbohydrate Metabolism</v>
      </c>
      <c r="D5" t="str">
        <f>IF('[1]PERCENT ARRAY-MEAN FC&amp;P VAL'!C5="","",'[1]PERCENT ARRAY-MEAN FC&amp;P VAL'!C5)</f>
        <v>Citrate cycle (TCA cycle)</v>
      </c>
      <c r="E5" s="12">
        <f t="shared" ref="E5:E68" si="0">SUM(F5,H5,J5,L5,N5,P5,R5,T5,V5,X5,Z5,AB5,AD5,AF5,AH5,AJ5,AL5,AN5,AP5,AR5)</f>
        <v>98.4343616410499</v>
      </c>
      <c r="F5">
        <f>IF(A5="","",IF('[1]Calculation genes in KEGG path'!L3&gt;='[1]Flux and Impact'!$E$1,IF('[1]PERCENT ARRAY-MEAN FC&amp;P VAL'!G5*'[1]PERCENT ARRAY-MEAN FC&amp;P VAL'!H5*'[1]PERCENT ARRAY-MEAN FC&amp;P VAL'!I5+ABS('[1]PERCENT ARRAY-MEAN FC&amp;P VAL'!J5*'[1]PERCENT ARRAY-MEAN FC&amp;P VAL'!K5*'[1]PERCENT ARRAY-MEAN FC&amp;P VAL'!L5)&gt;0,'[1]PERCENT ARRAY-MEAN FC&amp;P VAL'!G5*'[1]PERCENT ARRAY-MEAN FC&amp;P VAL'!H5*'[1]PERCENT ARRAY-MEAN FC&amp;P VAL'!I5+ABS('[1]PERCENT ARRAY-MEAN FC&amp;P VAL'!J5*'[1]PERCENT ARRAY-MEAN FC&amp;P VAL'!K5*'[1]PERCENT ARRAY-MEAN FC&amp;P VAL'!L5),""),""))</f>
        <v>31.9618144712775</v>
      </c>
      <c r="G5" s="12">
        <f>IF(F5="","",'[1]PERCENT ARRAY-MEAN FC&amp;P VAL'!G5*'[1]PERCENT ARRAY-MEAN FC&amp;P VAL'!H5*'[1]PERCENT ARRAY-MEAN FC&amp;P VAL'!I5-ABS('[1]PERCENT ARRAY-MEAN FC&amp;P VAL'!J5*'[1]PERCENT ARRAY-MEAN FC&amp;P VAL'!K5*'[1]PERCENT ARRAY-MEAN FC&amp;P VAL'!L5))</f>
        <v>-31.9618144712775</v>
      </c>
      <c r="H5">
        <f>IF(A5="","",IF('[1]Calculation genes in KEGG path'!L3&gt;='[1]Flux and Impact'!$E$1,IF(('[1]PERCENT ARRAY-MEAN FC&amp;P VAL'!M5*'[1]PERCENT ARRAY-MEAN FC&amp;P VAL'!N5*'[1]PERCENT ARRAY-MEAN FC&amp;P VAL'!O5+ABS('[1]PERCENT ARRAY-MEAN FC&amp;P VAL'!P5*'[1]PERCENT ARRAY-MEAN FC&amp;P VAL'!Q5*'[1]PERCENT ARRAY-MEAN FC&amp;P VAL'!R5))&gt;0,'[1]PERCENT ARRAY-MEAN FC&amp;P VAL'!M5*'[1]PERCENT ARRAY-MEAN FC&amp;P VAL'!N5*'[1]PERCENT ARRAY-MEAN FC&amp;P VAL'!O5+ABS('[1]PERCENT ARRAY-MEAN FC&amp;P VAL'!P5*'[1]PERCENT ARRAY-MEAN FC&amp;P VAL'!Q5*'[1]PERCENT ARRAY-MEAN FC&amp;P VAL'!R5),""),""))</f>
        <v>41.7535996926631</v>
      </c>
      <c r="I5" s="12">
        <f>IF(H5="","",'[1]PERCENT ARRAY-MEAN FC&amp;P VAL'!M5*'[1]PERCENT ARRAY-MEAN FC&amp;P VAL'!N5*'[1]PERCENT ARRAY-MEAN FC&amp;P VAL'!O5-ABS('[1]PERCENT ARRAY-MEAN FC&amp;P VAL'!P5*'[1]PERCENT ARRAY-MEAN FC&amp;P VAL'!Q5*'[1]PERCENT ARRAY-MEAN FC&amp;P VAL'!R5))</f>
        <v>41.7535996926631</v>
      </c>
      <c r="J5">
        <f>IF(A5="","",IF('[1]Calculation genes in KEGG path'!L3&gt;='[1]Flux and Impact'!$E$1,IF(('[1]PERCENT ARRAY-MEAN FC&amp;P VAL'!S5*'[1]PERCENT ARRAY-MEAN FC&amp;P VAL'!T5*'[1]PERCENT ARRAY-MEAN FC&amp;P VAL'!U5+ABS('[1]PERCENT ARRAY-MEAN FC&amp;P VAL'!V5*'[1]PERCENT ARRAY-MEAN FC&amp;P VAL'!W5*'[1]PERCENT ARRAY-MEAN FC&amp;P VAL'!X5))&gt;0,'[1]PERCENT ARRAY-MEAN FC&amp;P VAL'!S5*'[1]PERCENT ARRAY-MEAN FC&amp;P VAL'!T5*'[1]PERCENT ARRAY-MEAN FC&amp;P VAL'!U5+ABS('[1]PERCENT ARRAY-MEAN FC&amp;P VAL'!V5*'[1]PERCENT ARRAY-MEAN FC&amp;P VAL'!W5*'[1]PERCENT ARRAY-MEAN FC&amp;P VAL'!X5),""),""))</f>
        <v>24.7189474771093</v>
      </c>
      <c r="K5" s="12">
        <f>IF(J5="","",'[1]PERCENT ARRAY-MEAN FC&amp;P VAL'!S5*'[1]PERCENT ARRAY-MEAN FC&amp;P VAL'!T5*'[1]PERCENT ARRAY-MEAN FC&amp;P VAL'!U5-ABS('[1]PERCENT ARRAY-MEAN FC&amp;P VAL'!V5*'[1]PERCENT ARRAY-MEAN FC&amp;P VAL'!W5*'[1]PERCENT ARRAY-MEAN FC&amp;P VAL'!X5))</f>
        <v>24.7189474771093</v>
      </c>
      <c r="L5" t="str">
        <f>IF(A5="","",IF('[1]Calculation genes in KEGG path'!L3&gt;='[1]Flux and Impact'!$E$1,IF(('[1]PERCENT ARRAY-MEAN FC&amp;P VAL'!Y5*'[1]PERCENT ARRAY-MEAN FC&amp;P VAL'!Z5*'[1]PERCENT ARRAY-MEAN FC&amp;P VAL'!AA5+ABS('[1]PERCENT ARRAY-MEAN FC&amp;P VAL'!AB5*'[1]PERCENT ARRAY-MEAN FC&amp;P VAL'!AC5*'[1]PERCENT ARRAY-MEAN FC&amp;P VAL'!AD5))&gt;0,'[1]PERCENT ARRAY-MEAN FC&amp;P VAL'!Y5*'[1]PERCENT ARRAY-MEAN FC&amp;P VAL'!Z5*'[1]PERCENT ARRAY-MEAN FC&amp;P VAL'!AA5+ABS('[1]PERCENT ARRAY-MEAN FC&amp;P VAL'!AB5*'[1]PERCENT ARRAY-MEAN FC&amp;P VAL'!AC5*'[1]PERCENT ARRAY-MEAN FC&amp;P VAL'!AD5),""),""))</f>
        <v/>
      </c>
      <c r="M5" s="12" t="str">
        <f>IF(L5="","",'[1]PERCENT ARRAY-MEAN FC&amp;P VAL'!Y5*'[1]PERCENT ARRAY-MEAN FC&amp;P VAL'!Z5*'[1]PERCENT ARRAY-MEAN FC&amp;P VAL'!AA5-ABS('[1]PERCENT ARRAY-MEAN FC&amp;P VAL'!AB5*'[1]PERCENT ARRAY-MEAN FC&amp;P VAL'!AC5*'[1]PERCENT ARRAY-MEAN FC&amp;P VAL'!AD5))</f>
        <v/>
      </c>
      <c r="N5" t="str">
        <f>IF(A5="","",IF('[1]Calculation genes in KEGG path'!L3&gt;='[1]Flux and Impact'!$E$1,IF(('[1]PERCENT ARRAY-MEAN FC&amp;P VAL'!AE5*'[1]PERCENT ARRAY-MEAN FC&amp;P VAL'!AF5*'[1]PERCENT ARRAY-MEAN FC&amp;P VAL'!AG5+ABS('[1]PERCENT ARRAY-MEAN FC&amp;P VAL'!AH5*'[1]PERCENT ARRAY-MEAN FC&amp;P VAL'!AI5*'[1]PERCENT ARRAY-MEAN FC&amp;P VAL'!AJ5))&gt;0,'[1]PERCENT ARRAY-MEAN FC&amp;P VAL'!AE5*'[1]PERCENT ARRAY-MEAN FC&amp;P VAL'!AF5*'[1]PERCENT ARRAY-MEAN FC&amp;P VAL'!AG5+ABS('[1]PERCENT ARRAY-MEAN FC&amp;P VAL'!AH5*'[1]PERCENT ARRAY-MEAN FC&amp;P VAL'!AI5*'[1]PERCENT ARRAY-MEAN FC&amp;P VAL'!AJ5),""),""))</f>
        <v/>
      </c>
      <c r="O5" s="12" t="str">
        <f>IF(N5="","",'[1]PERCENT ARRAY-MEAN FC&amp;P VAL'!AE5*'[1]PERCENT ARRAY-MEAN FC&amp;P VAL'!AF5*'[1]PERCENT ARRAY-MEAN FC&amp;P VAL'!AG5-ABS('[1]PERCENT ARRAY-MEAN FC&amp;P VAL'!AH5*'[1]PERCENT ARRAY-MEAN FC&amp;P VAL'!AI5*'[1]PERCENT ARRAY-MEAN FC&amp;P VAL'!AJ5))</f>
        <v/>
      </c>
      <c r="P5" t="str">
        <f>IF(A5="","",IF('[1]Calculation genes in KEGG path'!L3&gt;='[1]Flux and Impact'!$E$1,IF(('[1]PERCENT ARRAY-MEAN FC&amp;P VAL'!AK5*'[1]PERCENT ARRAY-MEAN FC&amp;P VAL'!AL5*'[1]PERCENT ARRAY-MEAN FC&amp;P VAL'!AM5+ABS('[1]PERCENT ARRAY-MEAN FC&amp;P VAL'!AN5*'[1]PERCENT ARRAY-MEAN FC&amp;P VAL'!AO5*'[1]PERCENT ARRAY-MEAN FC&amp;P VAL'!AP5))&gt;0,'[1]PERCENT ARRAY-MEAN FC&amp;P VAL'!AK5*'[1]PERCENT ARRAY-MEAN FC&amp;P VAL'!AL5*'[1]PERCENT ARRAY-MEAN FC&amp;P VAL'!AM5+ABS('[1]PERCENT ARRAY-MEAN FC&amp;P VAL'!AN5*'[1]PERCENT ARRAY-MEAN FC&amp;P VAL'!AO5*'[1]PERCENT ARRAY-MEAN FC&amp;P VAL'!AP5),""),""))</f>
        <v/>
      </c>
      <c r="Q5" s="12" t="str">
        <f>IF(P5="","",'[1]PERCENT ARRAY-MEAN FC&amp;P VAL'!AK5*'[1]PERCENT ARRAY-MEAN FC&amp;P VAL'!AL5*'[1]PERCENT ARRAY-MEAN FC&amp;P VAL'!AM5-ABS('[1]PERCENT ARRAY-MEAN FC&amp;P VAL'!AN5*'[1]PERCENT ARRAY-MEAN FC&amp;P VAL'!AO5*'[1]PERCENT ARRAY-MEAN FC&amp;P VAL'!AP5))</f>
        <v/>
      </c>
      <c r="R5" t="str">
        <f>IF(A5="","",IF('[1]Calculation genes in KEGG path'!L3&gt;='[1]Flux and Impact'!$E$1,IF(('[1]PERCENT ARRAY-MEAN FC&amp;P VAL'!AQ5*'[1]PERCENT ARRAY-MEAN FC&amp;P VAL'!AR5*'[1]PERCENT ARRAY-MEAN FC&amp;P VAL'!AS5+ABS('[1]PERCENT ARRAY-MEAN FC&amp;P VAL'!AT5*'[1]PERCENT ARRAY-MEAN FC&amp;P VAL'!AU5*'[1]PERCENT ARRAY-MEAN FC&amp;P VAL'!AV5))&gt;0,'[1]PERCENT ARRAY-MEAN FC&amp;P VAL'!AQ5*'[1]PERCENT ARRAY-MEAN FC&amp;P VAL'!AR5*'[1]PERCENT ARRAY-MEAN FC&amp;P VAL'!AS5+ABS('[1]PERCENT ARRAY-MEAN FC&amp;P VAL'!AT5*'[1]PERCENT ARRAY-MEAN FC&amp;P VAL'!AU5*'[1]PERCENT ARRAY-MEAN FC&amp;P VAL'!AV5),""),""))</f>
        <v/>
      </c>
      <c r="S5" s="12" t="str">
        <f>IF(R5="","",'[1]PERCENT ARRAY-MEAN FC&amp;P VAL'!AQ5*'[1]PERCENT ARRAY-MEAN FC&amp;P VAL'!AR5*'[1]PERCENT ARRAY-MEAN FC&amp;P VAL'!AS5-ABS('[1]PERCENT ARRAY-MEAN FC&amp;P VAL'!AT5*'[1]PERCENT ARRAY-MEAN FC&amp;P VAL'!AU5*'[1]PERCENT ARRAY-MEAN FC&amp;P VAL'!AV5))</f>
        <v/>
      </c>
      <c r="T5" t="str">
        <f>IF(A5="","",IF('[1]Calculation genes in KEGG path'!L3&gt;='[1]Flux and Impact'!$E$1,IF(('[1]PERCENT ARRAY-MEAN FC&amp;P VAL'!AW5*'[1]PERCENT ARRAY-MEAN FC&amp;P VAL'!AX5*'[1]PERCENT ARRAY-MEAN FC&amp;P VAL'!AY5+ABS('[1]PERCENT ARRAY-MEAN FC&amp;P VAL'!AZ5*'[1]PERCENT ARRAY-MEAN FC&amp;P VAL'!BA5*'[1]PERCENT ARRAY-MEAN FC&amp;P VAL'!BB5))&gt;0,'[1]PERCENT ARRAY-MEAN FC&amp;P VAL'!AW5*'[1]PERCENT ARRAY-MEAN FC&amp;P VAL'!AX5*'[1]PERCENT ARRAY-MEAN FC&amp;P VAL'!AY5+ABS('[1]PERCENT ARRAY-MEAN FC&amp;P VAL'!AZ5*'[1]PERCENT ARRAY-MEAN FC&amp;P VAL'!BA5*'[1]PERCENT ARRAY-MEAN FC&amp;P VAL'!BB5),""),""))</f>
        <v/>
      </c>
      <c r="U5" s="12" t="str">
        <f>IF(T5="","",'[1]PERCENT ARRAY-MEAN FC&amp;P VAL'!AW5*'[1]PERCENT ARRAY-MEAN FC&amp;P VAL'!AX5*'[1]PERCENT ARRAY-MEAN FC&amp;P VAL'!AY5-ABS('[1]PERCENT ARRAY-MEAN FC&amp;P VAL'!AZ5*'[1]PERCENT ARRAY-MEAN FC&amp;P VAL'!BA5*'[1]PERCENT ARRAY-MEAN FC&amp;P VAL'!BB5))</f>
        <v/>
      </c>
      <c r="V5" t="str">
        <f>IF(A5="","",IF('[1]Calculation genes in KEGG path'!L3&gt;='[1]Flux and Impact'!$E$1,IF(('[1]PERCENT ARRAY-MEAN FC&amp;P VAL'!BC5*'[1]PERCENT ARRAY-MEAN FC&amp;P VAL'!BD5*'[1]PERCENT ARRAY-MEAN FC&amp;P VAL'!BE5+ABS('[1]PERCENT ARRAY-MEAN FC&amp;P VAL'!BF5*'[1]PERCENT ARRAY-MEAN FC&amp;P VAL'!BG5*'[1]PERCENT ARRAY-MEAN FC&amp;P VAL'!BH5))&gt;0,'[1]PERCENT ARRAY-MEAN FC&amp;P VAL'!BC5*'[1]PERCENT ARRAY-MEAN FC&amp;P VAL'!BD5*'[1]PERCENT ARRAY-MEAN FC&amp;P VAL'!BE5+ABS('[1]PERCENT ARRAY-MEAN FC&amp;P VAL'!BF5*'[1]PERCENT ARRAY-MEAN FC&amp;P VAL'!BG5*'[1]PERCENT ARRAY-MEAN FC&amp;P VAL'!BH5),""),""))</f>
        <v/>
      </c>
      <c r="W5" s="12" t="str">
        <f>IF(V5="","",'[1]PERCENT ARRAY-MEAN FC&amp;P VAL'!BC5*'[1]PERCENT ARRAY-MEAN FC&amp;P VAL'!BD5*'[1]PERCENT ARRAY-MEAN FC&amp;P VAL'!BE5-ABS('[1]PERCENT ARRAY-MEAN FC&amp;P VAL'!BF5*'[1]PERCENT ARRAY-MEAN FC&amp;P VAL'!BG5*'[1]PERCENT ARRAY-MEAN FC&amp;P VAL'!BH5))</f>
        <v/>
      </c>
      <c r="X5" t="str">
        <f>IF(A5="","",IF('[1]Calculation genes in KEGG path'!L3&gt;='[1]Flux and Impact'!$E$1,IF(('[1]PERCENT ARRAY-MEAN FC&amp;P VAL'!BI5*'[1]PERCENT ARRAY-MEAN FC&amp;P VAL'!BJ5*'[1]PERCENT ARRAY-MEAN FC&amp;P VAL'!BK5+ABS('[1]PERCENT ARRAY-MEAN FC&amp;P VAL'!BL5*'[1]PERCENT ARRAY-MEAN FC&amp;P VAL'!BM5*'[1]PERCENT ARRAY-MEAN FC&amp;P VAL'!BN5))&gt;0,'[1]PERCENT ARRAY-MEAN FC&amp;P VAL'!BI5*'[1]PERCENT ARRAY-MEAN FC&amp;P VAL'!BJ5*'[1]PERCENT ARRAY-MEAN FC&amp;P VAL'!BK5+ABS('[1]PERCENT ARRAY-MEAN FC&amp;P VAL'!BL5*'[1]PERCENT ARRAY-MEAN FC&amp;P VAL'!BM5*'[1]PERCENT ARRAY-MEAN FC&amp;P VAL'!BN5),""),""))</f>
        <v/>
      </c>
      <c r="Y5" s="12" t="str">
        <f>IF(X5="","",'[1]PERCENT ARRAY-MEAN FC&amp;P VAL'!BI5*'[1]PERCENT ARRAY-MEAN FC&amp;P VAL'!BJ5*'[1]PERCENT ARRAY-MEAN FC&amp;P VAL'!BK5-ABS('[1]PERCENT ARRAY-MEAN FC&amp;P VAL'!BL5*'[1]PERCENT ARRAY-MEAN FC&amp;P VAL'!BM5*'[1]PERCENT ARRAY-MEAN FC&amp;P VAL'!BN5))</f>
        <v/>
      </c>
      <c r="Z5" t="str">
        <f>IF(A5="","",IF('[1]Calculation genes in KEGG path'!L3&gt;='[1]Flux and Impact'!$E$1,IF(('[1]PERCENT ARRAY-MEAN FC&amp;P VAL'!BO5*'[1]PERCENT ARRAY-MEAN FC&amp;P VAL'!BP5*'[1]PERCENT ARRAY-MEAN FC&amp;P VAL'!BQ5+ABS('[1]PERCENT ARRAY-MEAN FC&amp;P VAL'!BR5*'[1]PERCENT ARRAY-MEAN FC&amp;P VAL'!BS5*'[1]PERCENT ARRAY-MEAN FC&amp;P VAL'!BT5))&gt;0,'[1]PERCENT ARRAY-MEAN FC&amp;P VAL'!BO5*'[1]PERCENT ARRAY-MEAN FC&amp;P VAL'!BP5*'[1]PERCENT ARRAY-MEAN FC&amp;P VAL'!BQ5+ABS('[1]PERCENT ARRAY-MEAN FC&amp;P VAL'!BR5*'[1]PERCENT ARRAY-MEAN FC&amp;P VAL'!BS5*'[1]PERCENT ARRAY-MEAN FC&amp;P VAL'!BT5),""),""))</f>
        <v/>
      </c>
      <c r="AA5" s="12" t="str">
        <f>IF(Z5="","",'[1]PERCENT ARRAY-MEAN FC&amp;P VAL'!BO5*'[1]PERCENT ARRAY-MEAN FC&amp;P VAL'!BP5*'[1]PERCENT ARRAY-MEAN FC&amp;P VAL'!BQ5-ABS('[1]PERCENT ARRAY-MEAN FC&amp;P VAL'!BR5*'[1]PERCENT ARRAY-MEAN FC&amp;P VAL'!BS5*'[1]PERCENT ARRAY-MEAN FC&amp;P VAL'!BT5))</f>
        <v/>
      </c>
      <c r="AB5" t="str">
        <f>IF(A5="","",IF('[1]Calculation genes in KEGG path'!L3&gt;='[1]Flux and Impact'!$E$1,IF(('[1]PERCENT ARRAY-MEAN FC&amp;P VAL'!BU5*'[1]PERCENT ARRAY-MEAN FC&amp;P VAL'!BV5*'[1]PERCENT ARRAY-MEAN FC&amp;P VAL'!BW5+ABS('[1]PERCENT ARRAY-MEAN FC&amp;P VAL'!BX5*'[1]PERCENT ARRAY-MEAN FC&amp;P VAL'!BY5*'[1]PERCENT ARRAY-MEAN FC&amp;P VAL'!BZ5))&gt;0,'[1]PERCENT ARRAY-MEAN FC&amp;P VAL'!BU5*'[1]PERCENT ARRAY-MEAN FC&amp;P VAL'!BV5*'[1]PERCENT ARRAY-MEAN FC&amp;P VAL'!BW5+ABS('[1]PERCENT ARRAY-MEAN FC&amp;P VAL'!BX5*'[1]PERCENT ARRAY-MEAN FC&amp;P VAL'!BY5*'[1]PERCENT ARRAY-MEAN FC&amp;P VAL'!BZ5),""),""))</f>
        <v/>
      </c>
      <c r="AC5" s="12" t="str">
        <f>IF(AB5="","",'[1]PERCENT ARRAY-MEAN FC&amp;P VAL'!BU5*'[1]PERCENT ARRAY-MEAN FC&amp;P VAL'!BV5*'[1]PERCENT ARRAY-MEAN FC&amp;P VAL'!BW5-ABS('[1]PERCENT ARRAY-MEAN FC&amp;P VAL'!BX5*'[1]PERCENT ARRAY-MEAN FC&amp;P VAL'!BY5*'[1]PERCENT ARRAY-MEAN FC&amp;P VAL'!BZ5))</f>
        <v/>
      </c>
      <c r="AD5" t="str">
        <f>IF(A5="","",IF('[1]Calculation genes in KEGG path'!L3&gt;='[1]Flux and Impact'!$E$1,IF(('[1]PERCENT ARRAY-MEAN FC&amp;P VAL'!CA5*'[1]PERCENT ARRAY-MEAN FC&amp;P VAL'!CB5*'[1]PERCENT ARRAY-MEAN FC&amp;P VAL'!CC5+ABS('[1]PERCENT ARRAY-MEAN FC&amp;P VAL'!CD5*'[1]PERCENT ARRAY-MEAN FC&amp;P VAL'!CE5*'[1]PERCENT ARRAY-MEAN FC&amp;P VAL'!CF5))&gt;0,'[1]PERCENT ARRAY-MEAN FC&amp;P VAL'!CA5*'[1]PERCENT ARRAY-MEAN FC&amp;P VAL'!CB5*'[1]PERCENT ARRAY-MEAN FC&amp;P VAL'!CC5+ABS('[1]PERCENT ARRAY-MEAN FC&amp;P VAL'!CD5*'[1]PERCENT ARRAY-MEAN FC&amp;P VAL'!CE5*'[1]PERCENT ARRAY-MEAN FC&amp;P VAL'!CF5),""),""))</f>
        <v/>
      </c>
      <c r="AE5" s="12" t="str">
        <f>IF(AD5="","",'[1]PERCENT ARRAY-MEAN FC&amp;P VAL'!CA5*'[1]PERCENT ARRAY-MEAN FC&amp;P VAL'!CB5*'[1]PERCENT ARRAY-MEAN FC&amp;P VAL'!CC5-ABS('[1]PERCENT ARRAY-MEAN FC&amp;P VAL'!CD5*'[1]PERCENT ARRAY-MEAN FC&amp;P VAL'!CE5*'[1]PERCENT ARRAY-MEAN FC&amp;P VAL'!CF5))</f>
        <v/>
      </c>
      <c r="AF5" t="str">
        <f>IF(A5="","",IF('[1]Calculation genes in KEGG path'!L3&gt;='[1]Flux and Impact'!$E$1,IF(('[1]PERCENT ARRAY-MEAN FC&amp;P VAL'!CG5*'[1]PERCENT ARRAY-MEAN FC&amp;P VAL'!CH5*'[1]PERCENT ARRAY-MEAN FC&amp;P VAL'!CI5+ABS('[1]PERCENT ARRAY-MEAN FC&amp;P VAL'!CJ5*'[1]PERCENT ARRAY-MEAN FC&amp;P VAL'!CK5*'[1]PERCENT ARRAY-MEAN FC&amp;P VAL'!CL5))&gt;0,'[1]PERCENT ARRAY-MEAN FC&amp;P VAL'!CG5*'[1]PERCENT ARRAY-MEAN FC&amp;P VAL'!CH5*'[1]PERCENT ARRAY-MEAN FC&amp;P VAL'!CI5+ABS('[1]PERCENT ARRAY-MEAN FC&amp;P VAL'!CJ5*'[1]PERCENT ARRAY-MEAN FC&amp;P VAL'!CK5*'[1]PERCENT ARRAY-MEAN FC&amp;P VAL'!CL5),""),""))</f>
        <v/>
      </c>
      <c r="AG5" s="12" t="str">
        <f>IF(AF5="","",'[1]PERCENT ARRAY-MEAN FC&amp;P VAL'!CG5*'[1]PERCENT ARRAY-MEAN FC&amp;P VAL'!CH5*'[1]PERCENT ARRAY-MEAN FC&amp;P VAL'!CI5-ABS('[1]PERCENT ARRAY-MEAN FC&amp;P VAL'!CJ5*'[1]PERCENT ARRAY-MEAN FC&amp;P VAL'!CK5*'[1]PERCENT ARRAY-MEAN FC&amp;P VAL'!CL5))</f>
        <v/>
      </c>
      <c r="AH5" t="str">
        <f>IF(A5="","",IF('[1]Calculation genes in KEGG path'!L3&gt;='[1]Flux and Impact'!$E$1,IF(('[1]PERCENT ARRAY-MEAN FC&amp;P VAL'!CM5*'[1]PERCENT ARRAY-MEAN FC&amp;P VAL'!CN5*'[1]PERCENT ARRAY-MEAN FC&amp;P VAL'!CO5+ABS('[1]PERCENT ARRAY-MEAN FC&amp;P VAL'!CP5*'[1]PERCENT ARRAY-MEAN FC&amp;P VAL'!CQ5*'[1]PERCENT ARRAY-MEAN FC&amp;P VAL'!CR5))&gt;0,'[1]PERCENT ARRAY-MEAN FC&amp;P VAL'!CM5*'[1]PERCENT ARRAY-MEAN FC&amp;P VAL'!CN5*'[1]PERCENT ARRAY-MEAN FC&amp;P VAL'!CO5+ABS('[1]PERCENT ARRAY-MEAN FC&amp;P VAL'!CP5*'[1]PERCENT ARRAY-MEAN FC&amp;P VAL'!CQ5*'[1]PERCENT ARRAY-MEAN FC&amp;P VAL'!CR5),""),""))</f>
        <v/>
      </c>
      <c r="AI5" s="12" t="str">
        <f>IF(AH5="","",'[1]PERCENT ARRAY-MEAN FC&amp;P VAL'!CM5*'[1]PERCENT ARRAY-MEAN FC&amp;P VAL'!CN5*'[1]PERCENT ARRAY-MEAN FC&amp;P VAL'!CO5-ABS('[1]PERCENT ARRAY-MEAN FC&amp;P VAL'!CP5*'[1]PERCENT ARRAY-MEAN FC&amp;P VAL'!CQ5*'[1]PERCENT ARRAY-MEAN FC&amp;P VAL'!CR5))</f>
        <v/>
      </c>
      <c r="AJ5" t="str">
        <f>IF(A5="","",IF('[1]Calculation genes in KEGG path'!L3&gt;='[1]Flux and Impact'!$E$1,IF(('[1]PERCENT ARRAY-MEAN FC&amp;P VAL'!CS5*'[1]PERCENT ARRAY-MEAN FC&amp;P VAL'!CT5*'[1]PERCENT ARRAY-MEAN FC&amp;P VAL'!CU5+ABS('[1]PERCENT ARRAY-MEAN FC&amp;P VAL'!CV5*'[1]PERCENT ARRAY-MEAN FC&amp;P VAL'!CW5*'[1]PERCENT ARRAY-MEAN FC&amp;P VAL'!CX5))&gt;0,'[1]PERCENT ARRAY-MEAN FC&amp;P VAL'!CS5*'[1]PERCENT ARRAY-MEAN FC&amp;P VAL'!CT5*'[1]PERCENT ARRAY-MEAN FC&amp;P VAL'!CU5+ABS('[1]PERCENT ARRAY-MEAN FC&amp;P VAL'!CV5*'[1]PERCENT ARRAY-MEAN FC&amp;P VAL'!CW5*'[1]PERCENT ARRAY-MEAN FC&amp;P VAL'!CX5),""),""))</f>
        <v/>
      </c>
      <c r="AK5" s="12" t="str">
        <f>IF(AJ5="","",'[1]PERCENT ARRAY-MEAN FC&amp;P VAL'!CS5*'[1]PERCENT ARRAY-MEAN FC&amp;P VAL'!CT5*'[1]PERCENT ARRAY-MEAN FC&amp;P VAL'!CU5-ABS('[1]PERCENT ARRAY-MEAN FC&amp;P VAL'!CV5*'[1]PERCENT ARRAY-MEAN FC&amp;P VAL'!CW5*'[1]PERCENT ARRAY-MEAN FC&amp;P VAL'!CX5))</f>
        <v/>
      </c>
      <c r="AL5" t="str">
        <f>IF(A5="","",IF('[1]Calculation genes in KEGG path'!L3&gt;='[1]Flux and Impact'!$E$1,IF(('[1]PERCENT ARRAY-MEAN FC&amp;P VAL'!CY5*'[1]PERCENT ARRAY-MEAN FC&amp;P VAL'!CZ5*'[1]PERCENT ARRAY-MEAN FC&amp;P VAL'!DA5+ABS('[1]PERCENT ARRAY-MEAN FC&amp;P VAL'!DB5*'[1]PERCENT ARRAY-MEAN FC&amp;P VAL'!DC5*'[1]PERCENT ARRAY-MEAN FC&amp;P VAL'!DD5))&gt;0,'[1]PERCENT ARRAY-MEAN FC&amp;P VAL'!CY5*'[1]PERCENT ARRAY-MEAN FC&amp;P VAL'!CZ5*'[1]PERCENT ARRAY-MEAN FC&amp;P VAL'!DA5+ABS('[1]PERCENT ARRAY-MEAN FC&amp;P VAL'!DB5*'[1]PERCENT ARRAY-MEAN FC&amp;P VAL'!DC5*'[1]PERCENT ARRAY-MEAN FC&amp;P VAL'!DD5),""),""))</f>
        <v/>
      </c>
      <c r="AM5" s="12" t="str">
        <f>IF(AL5="","",'[1]PERCENT ARRAY-MEAN FC&amp;P VAL'!CY5*'[1]PERCENT ARRAY-MEAN FC&amp;P VAL'!CZ5*'[1]PERCENT ARRAY-MEAN FC&amp;P VAL'!DA5-ABS('[1]PERCENT ARRAY-MEAN FC&amp;P VAL'!DB5*'[1]PERCENT ARRAY-MEAN FC&amp;P VAL'!DC5*'[1]PERCENT ARRAY-MEAN FC&amp;P VAL'!DD5))</f>
        <v/>
      </c>
      <c r="AN5" t="str">
        <f>IF(A5="","",IF('[1]Calculation genes in KEGG path'!L3&gt;='[1]Flux and Impact'!$E$1,IF(('[1]PERCENT ARRAY-MEAN FC&amp;P VAL'!DE5*'[1]PERCENT ARRAY-MEAN FC&amp;P VAL'!DF5*'[1]PERCENT ARRAY-MEAN FC&amp;P VAL'!DG5+ABS('[1]PERCENT ARRAY-MEAN FC&amp;P VAL'!DH5*'[1]PERCENT ARRAY-MEAN FC&amp;P VAL'!DI5*'[1]PERCENT ARRAY-MEAN FC&amp;P VAL'!DJ5))&gt;0,'[1]PERCENT ARRAY-MEAN FC&amp;P VAL'!DE5*'[1]PERCENT ARRAY-MEAN FC&amp;P VAL'!DF5*'[1]PERCENT ARRAY-MEAN FC&amp;P VAL'!DG5+ABS('[1]PERCENT ARRAY-MEAN FC&amp;P VAL'!DH5*'[1]PERCENT ARRAY-MEAN FC&amp;P VAL'!DI5*'[1]PERCENT ARRAY-MEAN FC&amp;P VAL'!DJ5),""),""))</f>
        <v/>
      </c>
      <c r="AO5" s="12" t="str">
        <f>IF(AN5="","",'[1]PERCENT ARRAY-MEAN FC&amp;P VAL'!DE5*'[1]PERCENT ARRAY-MEAN FC&amp;P VAL'!DF5*'[1]PERCENT ARRAY-MEAN FC&amp;P VAL'!DG5-ABS('[1]PERCENT ARRAY-MEAN FC&amp;P VAL'!DH5*'[1]PERCENT ARRAY-MEAN FC&amp;P VAL'!DI5*'[1]PERCENT ARRAY-MEAN FC&amp;P VAL'!DJ5))</f>
        <v/>
      </c>
      <c r="AP5" t="str">
        <f>IF(A5="","",IF('[1]Calculation genes in KEGG path'!L3&gt;='[1]Flux and Impact'!$E$1,IF(('[1]PERCENT ARRAY-MEAN FC&amp;P VAL'!DK5*'[1]PERCENT ARRAY-MEAN FC&amp;P VAL'!DL5*'[1]PERCENT ARRAY-MEAN FC&amp;P VAL'!DM5+ABS('[1]PERCENT ARRAY-MEAN FC&amp;P VAL'!DN5*'[1]PERCENT ARRAY-MEAN FC&amp;P VAL'!DO5*'[1]PERCENT ARRAY-MEAN FC&amp;P VAL'!DP5))&gt;0,'[1]PERCENT ARRAY-MEAN FC&amp;P VAL'!DK5*'[1]PERCENT ARRAY-MEAN FC&amp;P VAL'!DL5*'[1]PERCENT ARRAY-MEAN FC&amp;P VAL'!DM5+ABS('[1]PERCENT ARRAY-MEAN FC&amp;P VAL'!DN5*'[1]PERCENT ARRAY-MEAN FC&amp;P VAL'!DO5*'[1]PERCENT ARRAY-MEAN FC&amp;P VAL'!DP5),""),""))</f>
        <v/>
      </c>
      <c r="AQ5" s="12" t="str">
        <f>IF(AP5="","",'[1]PERCENT ARRAY-MEAN FC&amp;P VAL'!DK5*'[1]PERCENT ARRAY-MEAN FC&amp;P VAL'!DL5*'[1]PERCENT ARRAY-MEAN FC&amp;P VAL'!DM5-ABS('[1]PERCENT ARRAY-MEAN FC&amp;P VAL'!DN5*'[1]PERCENT ARRAY-MEAN FC&amp;P VAL'!DO5*'[1]PERCENT ARRAY-MEAN FC&amp;P VAL'!DP5))</f>
        <v/>
      </c>
      <c r="AR5" t="str">
        <f>IF(A5="","",IF('[1]Calculation genes in KEGG path'!L3&gt;='[1]Flux and Impact'!$E$1,IF(('[1]PERCENT ARRAY-MEAN FC&amp;P VAL'!DQ5*'[1]PERCENT ARRAY-MEAN FC&amp;P VAL'!DR5*'[1]PERCENT ARRAY-MEAN FC&amp;P VAL'!DS5+ABS('[1]PERCENT ARRAY-MEAN FC&amp;P VAL'!DT5*'[1]PERCENT ARRAY-MEAN FC&amp;P VAL'!DU5*'[1]PERCENT ARRAY-MEAN FC&amp;P VAL'!DV5))&gt;0,'[1]PERCENT ARRAY-MEAN FC&amp;P VAL'!DQ5*'[1]PERCENT ARRAY-MEAN FC&amp;P VAL'!DR5*'[1]PERCENT ARRAY-MEAN FC&amp;P VAL'!DS5+ABS('[1]PERCENT ARRAY-MEAN FC&amp;P VAL'!DT5*'[1]PERCENT ARRAY-MEAN FC&amp;P VAL'!DU5*'[1]PERCENT ARRAY-MEAN FC&amp;P VAL'!DV5),""),""))</f>
        <v/>
      </c>
      <c r="AS5" s="12" t="str">
        <f>IF(AR5="","",'[1]PERCENT ARRAY-MEAN FC&amp;P VAL'!DQ5*'[1]PERCENT ARRAY-MEAN FC&amp;P VAL'!DR5*'[1]PERCENT ARRAY-MEAN FC&amp;P VAL'!DS5-ABS('[1]PERCENT ARRAY-MEAN FC&amp;P VAL'!DT5*'[1]PERCENT ARRAY-MEAN FC&amp;P VAL'!DU5*'[1]PERCENT ARRAY-MEAN FC&amp;P VAL'!DV5))</f>
        <v/>
      </c>
      <c r="AT5" s="12">
        <f>IF(SUM(F5,H5,J5,L5,N5,P5,R5,T5,V5,X5,Z5,AB5,AD5,AF5,AH5,AJ5,AL5,AN5,AP5,AR5)&gt;0,AVERAGE(G5,I5,K5,M5,O5,Q5,S5,U5,W5,Y5,AA5,AC5,AE5,AG5,AI5,AK5,AM5,AO5,AQ5,AS5),"")</f>
        <v>11.503577566165</v>
      </c>
      <c r="AU5" s="12">
        <f>IF(SUM(F5,H5,J5,L5,N5,P5,R5,T5,V5,X5,Z5,AB5,AD5,AF5,AH5,AJ5,AL5,AN5,AP5,AR5)&gt;0,1,"")</f>
        <v>1</v>
      </c>
    </row>
    <row r="6" spans="1:47">
      <c r="A6" t="str">
        <f>'[1]Calculation genes in KEGG path'!I4</f>
        <v>bta00030</v>
      </c>
      <c r="B6" t="str">
        <f>IF('[1]PERCENT ARRAY-MEAN FC&amp;P VAL'!A6="","",'[1]PERCENT ARRAY-MEAN FC&amp;P VAL'!A6)</f>
        <v>1. Metabolism</v>
      </c>
      <c r="C6" t="str">
        <f>IF('[1]PERCENT ARRAY-MEAN FC&amp;P VAL'!B6="","",'[1]PERCENT ARRAY-MEAN FC&amp;P VAL'!B6)</f>
        <v>1.1 Carbohydrate Metabolism</v>
      </c>
      <c r="D6" t="str">
        <f>IF('[1]PERCENT ARRAY-MEAN FC&amp;P VAL'!C6="","",'[1]PERCENT ARRAY-MEAN FC&amp;P VAL'!C6)</f>
        <v>Pentose phosphate pathway</v>
      </c>
      <c r="E6" s="12">
        <f t="shared" si="0"/>
        <v>47.7103555123437</v>
      </c>
      <c r="F6" t="str">
        <f>IF(A6="","",IF('[1]Calculation genes in KEGG path'!L4&gt;='[1]Flux and Impact'!$E$1,IF('[1]PERCENT ARRAY-MEAN FC&amp;P VAL'!G6*'[1]PERCENT ARRAY-MEAN FC&amp;P VAL'!H6*'[1]PERCENT ARRAY-MEAN FC&amp;P VAL'!I6+ABS('[1]PERCENT ARRAY-MEAN FC&amp;P VAL'!J6*'[1]PERCENT ARRAY-MEAN FC&amp;P VAL'!K6*'[1]PERCENT ARRAY-MEAN FC&amp;P VAL'!L6)&gt;0,'[1]PERCENT ARRAY-MEAN FC&amp;P VAL'!G6*'[1]PERCENT ARRAY-MEAN FC&amp;P VAL'!H6*'[1]PERCENT ARRAY-MEAN FC&amp;P VAL'!I6+ABS('[1]PERCENT ARRAY-MEAN FC&amp;P VAL'!J6*'[1]PERCENT ARRAY-MEAN FC&amp;P VAL'!K6*'[1]PERCENT ARRAY-MEAN FC&amp;P VAL'!L6),""),""))</f>
        <v/>
      </c>
      <c r="G6" s="12" t="str">
        <f>IF(F6="","",'[1]PERCENT ARRAY-MEAN FC&amp;P VAL'!G6*'[1]PERCENT ARRAY-MEAN FC&amp;P VAL'!H6*'[1]PERCENT ARRAY-MEAN FC&amp;P VAL'!I6-ABS('[1]PERCENT ARRAY-MEAN FC&amp;P VAL'!J6*'[1]PERCENT ARRAY-MEAN FC&amp;P VAL'!K6*'[1]PERCENT ARRAY-MEAN FC&amp;P VAL'!L6))</f>
        <v/>
      </c>
      <c r="H6">
        <f>IF(A6="","",IF('[1]Calculation genes in KEGG path'!L4&gt;='[1]Flux and Impact'!$E$1,IF(('[1]PERCENT ARRAY-MEAN FC&amp;P VAL'!M6*'[1]PERCENT ARRAY-MEAN FC&amp;P VAL'!N6*'[1]PERCENT ARRAY-MEAN FC&amp;P VAL'!O6+ABS('[1]PERCENT ARRAY-MEAN FC&amp;P VAL'!P6*'[1]PERCENT ARRAY-MEAN FC&amp;P VAL'!Q6*'[1]PERCENT ARRAY-MEAN FC&amp;P VAL'!R6))&gt;0,'[1]PERCENT ARRAY-MEAN FC&amp;P VAL'!M6*'[1]PERCENT ARRAY-MEAN FC&amp;P VAL'!N6*'[1]PERCENT ARRAY-MEAN FC&amp;P VAL'!O6+ABS('[1]PERCENT ARRAY-MEAN FC&amp;P VAL'!P6*'[1]PERCENT ARRAY-MEAN FC&amp;P VAL'!Q6*'[1]PERCENT ARRAY-MEAN FC&amp;P VAL'!R6),""),""))</f>
        <v>29.7173256632501</v>
      </c>
      <c r="I6" s="12">
        <f>IF(H6="","",'[1]PERCENT ARRAY-MEAN FC&amp;P VAL'!M6*'[1]PERCENT ARRAY-MEAN FC&amp;P VAL'!N6*'[1]PERCENT ARRAY-MEAN FC&amp;P VAL'!O6-ABS('[1]PERCENT ARRAY-MEAN FC&amp;P VAL'!P6*'[1]PERCENT ARRAY-MEAN FC&amp;P VAL'!Q6*'[1]PERCENT ARRAY-MEAN FC&amp;P VAL'!R6))</f>
        <v>29.7173256632501</v>
      </c>
      <c r="J6">
        <f>IF(A6="","",IF('[1]Calculation genes in KEGG path'!L4&gt;='[1]Flux and Impact'!$E$1,IF(('[1]PERCENT ARRAY-MEAN FC&amp;P VAL'!S6*'[1]PERCENT ARRAY-MEAN FC&amp;P VAL'!T6*'[1]PERCENT ARRAY-MEAN FC&amp;P VAL'!U6+ABS('[1]PERCENT ARRAY-MEAN FC&amp;P VAL'!V6*'[1]PERCENT ARRAY-MEAN FC&amp;P VAL'!W6*'[1]PERCENT ARRAY-MEAN FC&amp;P VAL'!X6))&gt;0,'[1]PERCENT ARRAY-MEAN FC&amp;P VAL'!S6*'[1]PERCENT ARRAY-MEAN FC&amp;P VAL'!T6*'[1]PERCENT ARRAY-MEAN FC&amp;P VAL'!U6+ABS('[1]PERCENT ARRAY-MEAN FC&amp;P VAL'!V6*'[1]PERCENT ARRAY-MEAN FC&amp;P VAL'!W6*'[1]PERCENT ARRAY-MEAN FC&amp;P VAL'!X6),""),""))</f>
        <v>17.9930298490936</v>
      </c>
      <c r="K6" s="12">
        <f>IF(J6="","",'[1]PERCENT ARRAY-MEAN FC&amp;P VAL'!S6*'[1]PERCENT ARRAY-MEAN FC&amp;P VAL'!T6*'[1]PERCENT ARRAY-MEAN FC&amp;P VAL'!U6-ABS('[1]PERCENT ARRAY-MEAN FC&amp;P VAL'!V6*'[1]PERCENT ARRAY-MEAN FC&amp;P VAL'!W6*'[1]PERCENT ARRAY-MEAN FC&amp;P VAL'!X6))</f>
        <v>17.9930298490936</v>
      </c>
      <c r="L6" t="str">
        <f>IF(A6="","",IF('[1]Calculation genes in KEGG path'!L4&gt;='[1]Flux and Impact'!$E$1,IF(('[1]PERCENT ARRAY-MEAN FC&amp;P VAL'!Y6*'[1]PERCENT ARRAY-MEAN FC&amp;P VAL'!Z6*'[1]PERCENT ARRAY-MEAN FC&amp;P VAL'!AA6+ABS('[1]PERCENT ARRAY-MEAN FC&amp;P VAL'!AB6*'[1]PERCENT ARRAY-MEAN FC&amp;P VAL'!AC6*'[1]PERCENT ARRAY-MEAN FC&amp;P VAL'!AD6))&gt;0,'[1]PERCENT ARRAY-MEAN FC&amp;P VAL'!Y6*'[1]PERCENT ARRAY-MEAN FC&amp;P VAL'!Z6*'[1]PERCENT ARRAY-MEAN FC&amp;P VAL'!AA6+ABS('[1]PERCENT ARRAY-MEAN FC&amp;P VAL'!AB6*'[1]PERCENT ARRAY-MEAN FC&amp;P VAL'!AC6*'[1]PERCENT ARRAY-MEAN FC&amp;P VAL'!AD6),""),""))</f>
        <v/>
      </c>
      <c r="M6" s="12" t="str">
        <f>IF(L6="","",'[1]PERCENT ARRAY-MEAN FC&amp;P VAL'!Y6*'[1]PERCENT ARRAY-MEAN FC&amp;P VAL'!Z6*'[1]PERCENT ARRAY-MEAN FC&amp;P VAL'!AA6-ABS('[1]PERCENT ARRAY-MEAN FC&amp;P VAL'!AB6*'[1]PERCENT ARRAY-MEAN FC&amp;P VAL'!AC6*'[1]PERCENT ARRAY-MEAN FC&amp;P VAL'!AD6))</f>
        <v/>
      </c>
      <c r="N6" t="str">
        <f>IF(A6="","",IF('[1]Calculation genes in KEGG path'!L4&gt;='[1]Flux and Impact'!$E$1,IF(('[1]PERCENT ARRAY-MEAN FC&amp;P VAL'!AE6*'[1]PERCENT ARRAY-MEAN FC&amp;P VAL'!AF6*'[1]PERCENT ARRAY-MEAN FC&amp;P VAL'!AG6+ABS('[1]PERCENT ARRAY-MEAN FC&amp;P VAL'!AH6*'[1]PERCENT ARRAY-MEAN FC&amp;P VAL'!AI6*'[1]PERCENT ARRAY-MEAN FC&amp;P VAL'!AJ6))&gt;0,'[1]PERCENT ARRAY-MEAN FC&amp;P VAL'!AE6*'[1]PERCENT ARRAY-MEAN FC&amp;P VAL'!AF6*'[1]PERCENT ARRAY-MEAN FC&amp;P VAL'!AG6+ABS('[1]PERCENT ARRAY-MEAN FC&amp;P VAL'!AH6*'[1]PERCENT ARRAY-MEAN FC&amp;P VAL'!AI6*'[1]PERCENT ARRAY-MEAN FC&amp;P VAL'!AJ6),""),""))</f>
        <v/>
      </c>
      <c r="O6" s="12" t="str">
        <f>IF(N6="","",'[1]PERCENT ARRAY-MEAN FC&amp;P VAL'!AE6*'[1]PERCENT ARRAY-MEAN FC&amp;P VAL'!AF6*'[1]PERCENT ARRAY-MEAN FC&amp;P VAL'!AG6-ABS('[1]PERCENT ARRAY-MEAN FC&amp;P VAL'!AH6*'[1]PERCENT ARRAY-MEAN FC&amp;P VAL'!AI6*'[1]PERCENT ARRAY-MEAN FC&amp;P VAL'!AJ6))</f>
        <v/>
      </c>
      <c r="P6" t="str">
        <f>IF(A6="","",IF('[1]Calculation genes in KEGG path'!L4&gt;='[1]Flux and Impact'!$E$1,IF(('[1]PERCENT ARRAY-MEAN FC&amp;P VAL'!AK6*'[1]PERCENT ARRAY-MEAN FC&amp;P VAL'!AL6*'[1]PERCENT ARRAY-MEAN FC&amp;P VAL'!AM6+ABS('[1]PERCENT ARRAY-MEAN FC&amp;P VAL'!AN6*'[1]PERCENT ARRAY-MEAN FC&amp;P VAL'!AO6*'[1]PERCENT ARRAY-MEAN FC&amp;P VAL'!AP6))&gt;0,'[1]PERCENT ARRAY-MEAN FC&amp;P VAL'!AK6*'[1]PERCENT ARRAY-MEAN FC&amp;P VAL'!AL6*'[1]PERCENT ARRAY-MEAN FC&amp;P VAL'!AM6+ABS('[1]PERCENT ARRAY-MEAN FC&amp;P VAL'!AN6*'[1]PERCENT ARRAY-MEAN FC&amp;P VAL'!AO6*'[1]PERCENT ARRAY-MEAN FC&amp;P VAL'!AP6),""),""))</f>
        <v/>
      </c>
      <c r="Q6" s="12" t="str">
        <f>IF(P6="","",'[1]PERCENT ARRAY-MEAN FC&amp;P VAL'!AK6*'[1]PERCENT ARRAY-MEAN FC&amp;P VAL'!AL6*'[1]PERCENT ARRAY-MEAN FC&amp;P VAL'!AM6-ABS('[1]PERCENT ARRAY-MEAN FC&amp;P VAL'!AN6*'[1]PERCENT ARRAY-MEAN FC&amp;P VAL'!AO6*'[1]PERCENT ARRAY-MEAN FC&amp;P VAL'!AP6))</f>
        <v/>
      </c>
      <c r="R6" t="str">
        <f>IF(A6="","",IF('[1]Calculation genes in KEGG path'!L4&gt;='[1]Flux and Impact'!$E$1,IF(('[1]PERCENT ARRAY-MEAN FC&amp;P VAL'!AQ6*'[1]PERCENT ARRAY-MEAN FC&amp;P VAL'!AR6*'[1]PERCENT ARRAY-MEAN FC&amp;P VAL'!AS6+ABS('[1]PERCENT ARRAY-MEAN FC&amp;P VAL'!AT6*'[1]PERCENT ARRAY-MEAN FC&amp;P VAL'!AU6*'[1]PERCENT ARRAY-MEAN FC&amp;P VAL'!AV6))&gt;0,'[1]PERCENT ARRAY-MEAN FC&amp;P VAL'!AQ6*'[1]PERCENT ARRAY-MEAN FC&amp;P VAL'!AR6*'[1]PERCENT ARRAY-MEAN FC&amp;P VAL'!AS6+ABS('[1]PERCENT ARRAY-MEAN FC&amp;P VAL'!AT6*'[1]PERCENT ARRAY-MEAN FC&amp;P VAL'!AU6*'[1]PERCENT ARRAY-MEAN FC&amp;P VAL'!AV6),""),""))</f>
        <v/>
      </c>
      <c r="S6" s="12" t="str">
        <f>IF(R6="","",'[1]PERCENT ARRAY-MEAN FC&amp;P VAL'!AQ6*'[1]PERCENT ARRAY-MEAN FC&amp;P VAL'!AR6*'[1]PERCENT ARRAY-MEAN FC&amp;P VAL'!AS6-ABS('[1]PERCENT ARRAY-MEAN FC&amp;P VAL'!AT6*'[1]PERCENT ARRAY-MEAN FC&amp;P VAL'!AU6*'[1]PERCENT ARRAY-MEAN FC&amp;P VAL'!AV6))</f>
        <v/>
      </c>
      <c r="T6" t="str">
        <f>IF(A6="","",IF('[1]Calculation genes in KEGG path'!L4&gt;='[1]Flux and Impact'!$E$1,IF(('[1]PERCENT ARRAY-MEAN FC&amp;P VAL'!AW6*'[1]PERCENT ARRAY-MEAN FC&amp;P VAL'!AX6*'[1]PERCENT ARRAY-MEAN FC&amp;P VAL'!AY6+ABS('[1]PERCENT ARRAY-MEAN FC&amp;P VAL'!AZ6*'[1]PERCENT ARRAY-MEAN FC&amp;P VAL'!BA6*'[1]PERCENT ARRAY-MEAN FC&amp;P VAL'!BB6))&gt;0,'[1]PERCENT ARRAY-MEAN FC&amp;P VAL'!AW6*'[1]PERCENT ARRAY-MEAN FC&amp;P VAL'!AX6*'[1]PERCENT ARRAY-MEAN FC&amp;P VAL'!AY6+ABS('[1]PERCENT ARRAY-MEAN FC&amp;P VAL'!AZ6*'[1]PERCENT ARRAY-MEAN FC&amp;P VAL'!BA6*'[1]PERCENT ARRAY-MEAN FC&amp;P VAL'!BB6),""),""))</f>
        <v/>
      </c>
      <c r="U6" s="12" t="str">
        <f>IF(T6="","",'[1]PERCENT ARRAY-MEAN FC&amp;P VAL'!AW6*'[1]PERCENT ARRAY-MEAN FC&amp;P VAL'!AX6*'[1]PERCENT ARRAY-MEAN FC&amp;P VAL'!AY6-ABS('[1]PERCENT ARRAY-MEAN FC&amp;P VAL'!AZ6*'[1]PERCENT ARRAY-MEAN FC&amp;P VAL'!BA6*'[1]PERCENT ARRAY-MEAN FC&amp;P VAL'!BB6))</f>
        <v/>
      </c>
      <c r="V6" t="str">
        <f>IF(A6="","",IF('[1]Calculation genes in KEGG path'!L4&gt;='[1]Flux and Impact'!$E$1,IF(('[1]PERCENT ARRAY-MEAN FC&amp;P VAL'!BC6*'[1]PERCENT ARRAY-MEAN FC&amp;P VAL'!BD6*'[1]PERCENT ARRAY-MEAN FC&amp;P VAL'!BE6+ABS('[1]PERCENT ARRAY-MEAN FC&amp;P VAL'!BF6*'[1]PERCENT ARRAY-MEAN FC&amp;P VAL'!BG6*'[1]PERCENT ARRAY-MEAN FC&amp;P VAL'!BH6))&gt;0,'[1]PERCENT ARRAY-MEAN FC&amp;P VAL'!BC6*'[1]PERCENT ARRAY-MEAN FC&amp;P VAL'!BD6*'[1]PERCENT ARRAY-MEAN FC&amp;P VAL'!BE6+ABS('[1]PERCENT ARRAY-MEAN FC&amp;P VAL'!BF6*'[1]PERCENT ARRAY-MEAN FC&amp;P VAL'!BG6*'[1]PERCENT ARRAY-MEAN FC&amp;P VAL'!BH6),""),""))</f>
        <v/>
      </c>
      <c r="W6" s="12" t="str">
        <f>IF(V6="","",'[1]PERCENT ARRAY-MEAN FC&amp;P VAL'!BC6*'[1]PERCENT ARRAY-MEAN FC&amp;P VAL'!BD6*'[1]PERCENT ARRAY-MEAN FC&amp;P VAL'!BE6-ABS('[1]PERCENT ARRAY-MEAN FC&amp;P VAL'!BF6*'[1]PERCENT ARRAY-MEAN FC&amp;P VAL'!BG6*'[1]PERCENT ARRAY-MEAN FC&amp;P VAL'!BH6))</f>
        <v/>
      </c>
      <c r="X6" t="str">
        <f>IF(A6="","",IF('[1]Calculation genes in KEGG path'!L4&gt;='[1]Flux and Impact'!$E$1,IF(('[1]PERCENT ARRAY-MEAN FC&amp;P VAL'!BI6*'[1]PERCENT ARRAY-MEAN FC&amp;P VAL'!BJ6*'[1]PERCENT ARRAY-MEAN FC&amp;P VAL'!BK6+ABS('[1]PERCENT ARRAY-MEAN FC&amp;P VAL'!BL6*'[1]PERCENT ARRAY-MEAN FC&amp;P VAL'!BM6*'[1]PERCENT ARRAY-MEAN FC&amp;P VAL'!BN6))&gt;0,'[1]PERCENT ARRAY-MEAN FC&amp;P VAL'!BI6*'[1]PERCENT ARRAY-MEAN FC&amp;P VAL'!BJ6*'[1]PERCENT ARRAY-MEAN FC&amp;P VAL'!BK6+ABS('[1]PERCENT ARRAY-MEAN FC&amp;P VAL'!BL6*'[1]PERCENT ARRAY-MEAN FC&amp;P VAL'!BM6*'[1]PERCENT ARRAY-MEAN FC&amp;P VAL'!BN6),""),""))</f>
        <v/>
      </c>
      <c r="Y6" s="12" t="str">
        <f>IF(X6="","",'[1]PERCENT ARRAY-MEAN FC&amp;P VAL'!BI6*'[1]PERCENT ARRAY-MEAN FC&amp;P VAL'!BJ6*'[1]PERCENT ARRAY-MEAN FC&amp;P VAL'!BK6-ABS('[1]PERCENT ARRAY-MEAN FC&amp;P VAL'!BL6*'[1]PERCENT ARRAY-MEAN FC&amp;P VAL'!BM6*'[1]PERCENT ARRAY-MEAN FC&amp;P VAL'!BN6))</f>
        <v/>
      </c>
      <c r="Z6" t="str">
        <f>IF(A6="","",IF('[1]Calculation genes in KEGG path'!L4&gt;='[1]Flux and Impact'!$E$1,IF(('[1]PERCENT ARRAY-MEAN FC&amp;P VAL'!BO6*'[1]PERCENT ARRAY-MEAN FC&amp;P VAL'!BP6*'[1]PERCENT ARRAY-MEAN FC&amp;P VAL'!BQ6+ABS('[1]PERCENT ARRAY-MEAN FC&amp;P VAL'!BR6*'[1]PERCENT ARRAY-MEAN FC&amp;P VAL'!BS6*'[1]PERCENT ARRAY-MEAN FC&amp;P VAL'!BT6))&gt;0,'[1]PERCENT ARRAY-MEAN FC&amp;P VAL'!BO6*'[1]PERCENT ARRAY-MEAN FC&amp;P VAL'!BP6*'[1]PERCENT ARRAY-MEAN FC&amp;P VAL'!BQ6+ABS('[1]PERCENT ARRAY-MEAN FC&amp;P VAL'!BR6*'[1]PERCENT ARRAY-MEAN FC&amp;P VAL'!BS6*'[1]PERCENT ARRAY-MEAN FC&amp;P VAL'!BT6),""),""))</f>
        <v/>
      </c>
      <c r="AA6" s="12" t="str">
        <f>IF(Z6="","",'[1]PERCENT ARRAY-MEAN FC&amp;P VAL'!BO6*'[1]PERCENT ARRAY-MEAN FC&amp;P VAL'!BP6*'[1]PERCENT ARRAY-MEAN FC&amp;P VAL'!BQ6-ABS('[1]PERCENT ARRAY-MEAN FC&amp;P VAL'!BR6*'[1]PERCENT ARRAY-MEAN FC&amp;P VAL'!BS6*'[1]PERCENT ARRAY-MEAN FC&amp;P VAL'!BT6))</f>
        <v/>
      </c>
      <c r="AB6" t="str">
        <f>IF(A6="","",IF('[1]Calculation genes in KEGG path'!L4&gt;='[1]Flux and Impact'!$E$1,IF(('[1]PERCENT ARRAY-MEAN FC&amp;P VAL'!BU6*'[1]PERCENT ARRAY-MEAN FC&amp;P VAL'!BV6*'[1]PERCENT ARRAY-MEAN FC&amp;P VAL'!BW6+ABS('[1]PERCENT ARRAY-MEAN FC&amp;P VAL'!BX6*'[1]PERCENT ARRAY-MEAN FC&amp;P VAL'!BY6*'[1]PERCENT ARRAY-MEAN FC&amp;P VAL'!BZ6))&gt;0,'[1]PERCENT ARRAY-MEAN FC&amp;P VAL'!BU6*'[1]PERCENT ARRAY-MEAN FC&amp;P VAL'!BV6*'[1]PERCENT ARRAY-MEAN FC&amp;P VAL'!BW6+ABS('[1]PERCENT ARRAY-MEAN FC&amp;P VAL'!BX6*'[1]PERCENT ARRAY-MEAN FC&amp;P VAL'!BY6*'[1]PERCENT ARRAY-MEAN FC&amp;P VAL'!BZ6),""),""))</f>
        <v/>
      </c>
      <c r="AC6" s="12" t="str">
        <f>IF(AB6="","",'[1]PERCENT ARRAY-MEAN FC&amp;P VAL'!BU6*'[1]PERCENT ARRAY-MEAN FC&amp;P VAL'!BV6*'[1]PERCENT ARRAY-MEAN FC&amp;P VAL'!BW6-ABS('[1]PERCENT ARRAY-MEAN FC&amp;P VAL'!BX6*'[1]PERCENT ARRAY-MEAN FC&amp;P VAL'!BY6*'[1]PERCENT ARRAY-MEAN FC&amp;P VAL'!BZ6))</f>
        <v/>
      </c>
      <c r="AD6" t="str">
        <f>IF(A6="","",IF('[1]Calculation genes in KEGG path'!L4&gt;='[1]Flux and Impact'!$E$1,IF(('[1]PERCENT ARRAY-MEAN FC&amp;P VAL'!CA6*'[1]PERCENT ARRAY-MEAN FC&amp;P VAL'!CB6*'[1]PERCENT ARRAY-MEAN FC&amp;P VAL'!CC6+ABS('[1]PERCENT ARRAY-MEAN FC&amp;P VAL'!CD6*'[1]PERCENT ARRAY-MEAN FC&amp;P VAL'!CE6*'[1]PERCENT ARRAY-MEAN FC&amp;P VAL'!CF6))&gt;0,'[1]PERCENT ARRAY-MEAN FC&amp;P VAL'!CA6*'[1]PERCENT ARRAY-MEAN FC&amp;P VAL'!CB6*'[1]PERCENT ARRAY-MEAN FC&amp;P VAL'!CC6+ABS('[1]PERCENT ARRAY-MEAN FC&amp;P VAL'!CD6*'[1]PERCENT ARRAY-MEAN FC&amp;P VAL'!CE6*'[1]PERCENT ARRAY-MEAN FC&amp;P VAL'!CF6),""),""))</f>
        <v/>
      </c>
      <c r="AE6" s="12" t="str">
        <f>IF(AD6="","",'[1]PERCENT ARRAY-MEAN FC&amp;P VAL'!CA6*'[1]PERCENT ARRAY-MEAN FC&amp;P VAL'!CB6*'[1]PERCENT ARRAY-MEAN FC&amp;P VAL'!CC6-ABS('[1]PERCENT ARRAY-MEAN FC&amp;P VAL'!CD6*'[1]PERCENT ARRAY-MEAN FC&amp;P VAL'!CE6*'[1]PERCENT ARRAY-MEAN FC&amp;P VAL'!CF6))</f>
        <v/>
      </c>
      <c r="AF6" t="str">
        <f>IF(A6="","",IF('[1]Calculation genes in KEGG path'!L4&gt;='[1]Flux and Impact'!$E$1,IF(('[1]PERCENT ARRAY-MEAN FC&amp;P VAL'!CG6*'[1]PERCENT ARRAY-MEAN FC&amp;P VAL'!CH6*'[1]PERCENT ARRAY-MEAN FC&amp;P VAL'!CI6+ABS('[1]PERCENT ARRAY-MEAN FC&amp;P VAL'!CJ6*'[1]PERCENT ARRAY-MEAN FC&amp;P VAL'!CK6*'[1]PERCENT ARRAY-MEAN FC&amp;P VAL'!CL6))&gt;0,'[1]PERCENT ARRAY-MEAN FC&amp;P VAL'!CG6*'[1]PERCENT ARRAY-MEAN FC&amp;P VAL'!CH6*'[1]PERCENT ARRAY-MEAN FC&amp;P VAL'!CI6+ABS('[1]PERCENT ARRAY-MEAN FC&amp;P VAL'!CJ6*'[1]PERCENT ARRAY-MEAN FC&amp;P VAL'!CK6*'[1]PERCENT ARRAY-MEAN FC&amp;P VAL'!CL6),""),""))</f>
        <v/>
      </c>
      <c r="AG6" s="12" t="str">
        <f>IF(AF6="","",'[1]PERCENT ARRAY-MEAN FC&amp;P VAL'!CG6*'[1]PERCENT ARRAY-MEAN FC&amp;P VAL'!CH6*'[1]PERCENT ARRAY-MEAN FC&amp;P VAL'!CI6-ABS('[1]PERCENT ARRAY-MEAN FC&amp;P VAL'!CJ6*'[1]PERCENT ARRAY-MEAN FC&amp;P VAL'!CK6*'[1]PERCENT ARRAY-MEAN FC&amp;P VAL'!CL6))</f>
        <v/>
      </c>
      <c r="AH6" t="str">
        <f>IF(A6="","",IF('[1]Calculation genes in KEGG path'!L4&gt;='[1]Flux and Impact'!$E$1,IF(('[1]PERCENT ARRAY-MEAN FC&amp;P VAL'!CM6*'[1]PERCENT ARRAY-MEAN FC&amp;P VAL'!CN6*'[1]PERCENT ARRAY-MEAN FC&amp;P VAL'!CO6+ABS('[1]PERCENT ARRAY-MEAN FC&amp;P VAL'!CP6*'[1]PERCENT ARRAY-MEAN FC&amp;P VAL'!CQ6*'[1]PERCENT ARRAY-MEAN FC&amp;P VAL'!CR6))&gt;0,'[1]PERCENT ARRAY-MEAN FC&amp;P VAL'!CM6*'[1]PERCENT ARRAY-MEAN FC&amp;P VAL'!CN6*'[1]PERCENT ARRAY-MEAN FC&amp;P VAL'!CO6+ABS('[1]PERCENT ARRAY-MEAN FC&amp;P VAL'!CP6*'[1]PERCENT ARRAY-MEAN FC&amp;P VAL'!CQ6*'[1]PERCENT ARRAY-MEAN FC&amp;P VAL'!CR6),""),""))</f>
        <v/>
      </c>
      <c r="AI6" s="12" t="str">
        <f>IF(AH6="","",'[1]PERCENT ARRAY-MEAN FC&amp;P VAL'!CM6*'[1]PERCENT ARRAY-MEAN FC&amp;P VAL'!CN6*'[1]PERCENT ARRAY-MEAN FC&amp;P VAL'!CO6-ABS('[1]PERCENT ARRAY-MEAN FC&amp;P VAL'!CP6*'[1]PERCENT ARRAY-MEAN FC&amp;P VAL'!CQ6*'[1]PERCENT ARRAY-MEAN FC&amp;P VAL'!CR6))</f>
        <v/>
      </c>
      <c r="AJ6" t="str">
        <f>IF(A6="","",IF('[1]Calculation genes in KEGG path'!L4&gt;='[1]Flux and Impact'!$E$1,IF(('[1]PERCENT ARRAY-MEAN FC&amp;P VAL'!CS6*'[1]PERCENT ARRAY-MEAN FC&amp;P VAL'!CT6*'[1]PERCENT ARRAY-MEAN FC&amp;P VAL'!CU6+ABS('[1]PERCENT ARRAY-MEAN FC&amp;P VAL'!CV6*'[1]PERCENT ARRAY-MEAN FC&amp;P VAL'!CW6*'[1]PERCENT ARRAY-MEAN FC&amp;P VAL'!CX6))&gt;0,'[1]PERCENT ARRAY-MEAN FC&amp;P VAL'!CS6*'[1]PERCENT ARRAY-MEAN FC&amp;P VAL'!CT6*'[1]PERCENT ARRAY-MEAN FC&amp;P VAL'!CU6+ABS('[1]PERCENT ARRAY-MEAN FC&amp;P VAL'!CV6*'[1]PERCENT ARRAY-MEAN FC&amp;P VAL'!CW6*'[1]PERCENT ARRAY-MEAN FC&amp;P VAL'!CX6),""),""))</f>
        <v/>
      </c>
      <c r="AK6" s="12" t="str">
        <f>IF(AJ6="","",'[1]PERCENT ARRAY-MEAN FC&amp;P VAL'!CS6*'[1]PERCENT ARRAY-MEAN FC&amp;P VAL'!CT6*'[1]PERCENT ARRAY-MEAN FC&amp;P VAL'!CU6-ABS('[1]PERCENT ARRAY-MEAN FC&amp;P VAL'!CV6*'[1]PERCENT ARRAY-MEAN FC&amp;P VAL'!CW6*'[1]PERCENT ARRAY-MEAN FC&amp;P VAL'!CX6))</f>
        <v/>
      </c>
      <c r="AL6" t="str">
        <f>IF(A6="","",IF('[1]Calculation genes in KEGG path'!L4&gt;='[1]Flux and Impact'!$E$1,IF(('[1]PERCENT ARRAY-MEAN FC&amp;P VAL'!CY6*'[1]PERCENT ARRAY-MEAN FC&amp;P VAL'!CZ6*'[1]PERCENT ARRAY-MEAN FC&amp;P VAL'!DA6+ABS('[1]PERCENT ARRAY-MEAN FC&amp;P VAL'!DB6*'[1]PERCENT ARRAY-MEAN FC&amp;P VAL'!DC6*'[1]PERCENT ARRAY-MEAN FC&amp;P VAL'!DD6))&gt;0,'[1]PERCENT ARRAY-MEAN FC&amp;P VAL'!CY6*'[1]PERCENT ARRAY-MEAN FC&amp;P VAL'!CZ6*'[1]PERCENT ARRAY-MEAN FC&amp;P VAL'!DA6+ABS('[1]PERCENT ARRAY-MEAN FC&amp;P VAL'!DB6*'[1]PERCENT ARRAY-MEAN FC&amp;P VAL'!DC6*'[1]PERCENT ARRAY-MEAN FC&amp;P VAL'!DD6),""),""))</f>
        <v/>
      </c>
      <c r="AM6" s="12" t="str">
        <f>IF(AL6="","",'[1]PERCENT ARRAY-MEAN FC&amp;P VAL'!CY6*'[1]PERCENT ARRAY-MEAN FC&amp;P VAL'!CZ6*'[1]PERCENT ARRAY-MEAN FC&amp;P VAL'!DA6-ABS('[1]PERCENT ARRAY-MEAN FC&amp;P VAL'!DB6*'[1]PERCENT ARRAY-MEAN FC&amp;P VAL'!DC6*'[1]PERCENT ARRAY-MEAN FC&amp;P VAL'!DD6))</f>
        <v/>
      </c>
      <c r="AN6" t="str">
        <f>IF(A6="","",IF('[1]Calculation genes in KEGG path'!L4&gt;='[1]Flux and Impact'!$E$1,IF(('[1]PERCENT ARRAY-MEAN FC&amp;P VAL'!DE6*'[1]PERCENT ARRAY-MEAN FC&amp;P VAL'!DF6*'[1]PERCENT ARRAY-MEAN FC&amp;P VAL'!DG6+ABS('[1]PERCENT ARRAY-MEAN FC&amp;P VAL'!DH6*'[1]PERCENT ARRAY-MEAN FC&amp;P VAL'!DI6*'[1]PERCENT ARRAY-MEAN FC&amp;P VAL'!DJ6))&gt;0,'[1]PERCENT ARRAY-MEAN FC&amp;P VAL'!DE6*'[1]PERCENT ARRAY-MEAN FC&amp;P VAL'!DF6*'[1]PERCENT ARRAY-MEAN FC&amp;P VAL'!DG6+ABS('[1]PERCENT ARRAY-MEAN FC&amp;P VAL'!DH6*'[1]PERCENT ARRAY-MEAN FC&amp;P VAL'!DI6*'[1]PERCENT ARRAY-MEAN FC&amp;P VAL'!DJ6),""),""))</f>
        <v/>
      </c>
      <c r="AO6" s="12" t="str">
        <f>IF(AN6="","",'[1]PERCENT ARRAY-MEAN FC&amp;P VAL'!DE6*'[1]PERCENT ARRAY-MEAN FC&amp;P VAL'!DF6*'[1]PERCENT ARRAY-MEAN FC&amp;P VAL'!DG6-ABS('[1]PERCENT ARRAY-MEAN FC&amp;P VAL'!DH6*'[1]PERCENT ARRAY-MEAN FC&amp;P VAL'!DI6*'[1]PERCENT ARRAY-MEAN FC&amp;P VAL'!DJ6))</f>
        <v/>
      </c>
      <c r="AP6" t="str">
        <f>IF(A6="","",IF('[1]Calculation genes in KEGG path'!L4&gt;='[1]Flux and Impact'!$E$1,IF(('[1]PERCENT ARRAY-MEAN FC&amp;P VAL'!DK6*'[1]PERCENT ARRAY-MEAN FC&amp;P VAL'!DL6*'[1]PERCENT ARRAY-MEAN FC&amp;P VAL'!DM6+ABS('[1]PERCENT ARRAY-MEAN FC&amp;P VAL'!DN6*'[1]PERCENT ARRAY-MEAN FC&amp;P VAL'!DO6*'[1]PERCENT ARRAY-MEAN FC&amp;P VAL'!DP6))&gt;0,'[1]PERCENT ARRAY-MEAN FC&amp;P VAL'!DK6*'[1]PERCENT ARRAY-MEAN FC&amp;P VAL'!DL6*'[1]PERCENT ARRAY-MEAN FC&amp;P VAL'!DM6+ABS('[1]PERCENT ARRAY-MEAN FC&amp;P VAL'!DN6*'[1]PERCENT ARRAY-MEAN FC&amp;P VAL'!DO6*'[1]PERCENT ARRAY-MEAN FC&amp;P VAL'!DP6),""),""))</f>
        <v/>
      </c>
      <c r="AQ6" s="12" t="str">
        <f>IF(AP6="","",'[1]PERCENT ARRAY-MEAN FC&amp;P VAL'!DK6*'[1]PERCENT ARRAY-MEAN FC&amp;P VAL'!DL6*'[1]PERCENT ARRAY-MEAN FC&amp;P VAL'!DM6-ABS('[1]PERCENT ARRAY-MEAN FC&amp;P VAL'!DN6*'[1]PERCENT ARRAY-MEAN FC&amp;P VAL'!DO6*'[1]PERCENT ARRAY-MEAN FC&amp;P VAL'!DP6))</f>
        <v/>
      </c>
      <c r="AR6" t="str">
        <f>IF(A6="","",IF('[1]Calculation genes in KEGG path'!L4&gt;='[1]Flux and Impact'!$E$1,IF(('[1]PERCENT ARRAY-MEAN FC&amp;P VAL'!DQ6*'[1]PERCENT ARRAY-MEAN FC&amp;P VAL'!DR6*'[1]PERCENT ARRAY-MEAN FC&amp;P VAL'!DS6+ABS('[1]PERCENT ARRAY-MEAN FC&amp;P VAL'!DT6*'[1]PERCENT ARRAY-MEAN FC&amp;P VAL'!DU6*'[1]PERCENT ARRAY-MEAN FC&amp;P VAL'!DV6))&gt;0,'[1]PERCENT ARRAY-MEAN FC&amp;P VAL'!DQ6*'[1]PERCENT ARRAY-MEAN FC&amp;P VAL'!DR6*'[1]PERCENT ARRAY-MEAN FC&amp;P VAL'!DS6+ABS('[1]PERCENT ARRAY-MEAN FC&amp;P VAL'!DT6*'[1]PERCENT ARRAY-MEAN FC&amp;P VAL'!DU6*'[1]PERCENT ARRAY-MEAN FC&amp;P VAL'!DV6),""),""))</f>
        <v/>
      </c>
      <c r="AS6" s="12" t="str">
        <f>IF(AR6="","",'[1]PERCENT ARRAY-MEAN FC&amp;P VAL'!DQ6*'[1]PERCENT ARRAY-MEAN FC&amp;P VAL'!DR6*'[1]PERCENT ARRAY-MEAN FC&amp;P VAL'!DS6-ABS('[1]PERCENT ARRAY-MEAN FC&amp;P VAL'!DT6*'[1]PERCENT ARRAY-MEAN FC&amp;P VAL'!DU6*'[1]PERCENT ARRAY-MEAN FC&amp;P VAL'!DV6))</f>
        <v/>
      </c>
      <c r="AT6" s="12">
        <f t="shared" ref="AT6:AT69" si="1">IF(SUM(F6,H6,J6,L6,N6,P6,R6,T6,V6,X6,Z6,AB6,AD6,AF6,AH6,AJ6,AL6,AN6,AP6,AR6)&gt;0,AVERAGE(G6,I6,K6,M6,O6,Q6,S6,U6,W6,Y6,AA6,AC6,AE6,AG6,AI6,AK6,AM6,AO6,AQ6,AS6),"")</f>
        <v>23.8551777561718</v>
      </c>
      <c r="AU6" s="12">
        <f t="shared" ref="AU6:AU69" si="2">IF(SUM(F6,H6,J6,L6,N6,P6,R6,T6,V6,X6,Z6,AB6,AD6,AF6,AH6,AJ6,AL6,AN6,AP6,AR6)&gt;0,1,"")</f>
        <v>1</v>
      </c>
    </row>
    <row r="7" spans="1:47">
      <c r="A7" t="str">
        <f>'[1]Calculation genes in KEGG path'!I5</f>
        <v>bta00040</v>
      </c>
      <c r="B7" t="str">
        <f>IF('[1]PERCENT ARRAY-MEAN FC&amp;P VAL'!A7="","",'[1]PERCENT ARRAY-MEAN FC&amp;P VAL'!A7)</f>
        <v>1. Metabolism</v>
      </c>
      <c r="C7" t="str">
        <f>IF('[1]PERCENT ARRAY-MEAN FC&amp;P VAL'!B7="","",'[1]PERCENT ARRAY-MEAN FC&amp;P VAL'!B7)</f>
        <v>1.1 Carbohydrate Metabolism</v>
      </c>
      <c r="D7" t="str">
        <f>IF('[1]PERCENT ARRAY-MEAN FC&amp;P VAL'!C7="","",'[1]PERCENT ARRAY-MEAN FC&amp;P VAL'!C7)</f>
        <v>Pentose and glucuronate interconversions</v>
      </c>
      <c r="E7" s="12">
        <f t="shared" si="0"/>
        <v>62.4798878141527</v>
      </c>
      <c r="F7">
        <f>IF(A7="","",IF('[1]Calculation genes in KEGG path'!L5&gt;='[1]Flux and Impact'!$E$1,IF('[1]PERCENT ARRAY-MEAN FC&amp;P VAL'!G7*'[1]PERCENT ARRAY-MEAN FC&amp;P VAL'!H7*'[1]PERCENT ARRAY-MEAN FC&amp;P VAL'!I7+ABS('[1]PERCENT ARRAY-MEAN FC&amp;P VAL'!J7*'[1]PERCENT ARRAY-MEAN FC&amp;P VAL'!K7*'[1]PERCENT ARRAY-MEAN FC&amp;P VAL'!L7)&gt;0,'[1]PERCENT ARRAY-MEAN FC&amp;P VAL'!G7*'[1]PERCENT ARRAY-MEAN FC&amp;P VAL'!H7*'[1]PERCENT ARRAY-MEAN FC&amp;P VAL'!I7+ABS('[1]PERCENT ARRAY-MEAN FC&amp;P VAL'!J7*'[1]PERCENT ARRAY-MEAN FC&amp;P VAL'!K7*'[1]PERCENT ARRAY-MEAN FC&amp;P VAL'!L7),""),""))</f>
        <v>62.4798878141527</v>
      </c>
      <c r="G7" s="12">
        <f>IF(F7="","",'[1]PERCENT ARRAY-MEAN FC&amp;P VAL'!G7*'[1]PERCENT ARRAY-MEAN FC&amp;P VAL'!H7*'[1]PERCENT ARRAY-MEAN FC&amp;P VAL'!I7-ABS('[1]PERCENT ARRAY-MEAN FC&amp;P VAL'!J7*'[1]PERCENT ARRAY-MEAN FC&amp;P VAL'!K7*'[1]PERCENT ARRAY-MEAN FC&amp;P VAL'!L7))</f>
        <v>-62.4798878141527</v>
      </c>
      <c r="H7" t="str">
        <f>IF(A7="","",IF('[1]Calculation genes in KEGG path'!L5&gt;='[1]Flux and Impact'!$E$1,IF(('[1]PERCENT ARRAY-MEAN FC&amp;P VAL'!M7*'[1]PERCENT ARRAY-MEAN FC&amp;P VAL'!N7*'[1]PERCENT ARRAY-MEAN FC&amp;P VAL'!O7+ABS('[1]PERCENT ARRAY-MEAN FC&amp;P VAL'!P7*'[1]PERCENT ARRAY-MEAN FC&amp;P VAL'!Q7*'[1]PERCENT ARRAY-MEAN FC&amp;P VAL'!R7))&gt;0,'[1]PERCENT ARRAY-MEAN FC&amp;P VAL'!M7*'[1]PERCENT ARRAY-MEAN FC&amp;P VAL'!N7*'[1]PERCENT ARRAY-MEAN FC&amp;P VAL'!O7+ABS('[1]PERCENT ARRAY-MEAN FC&amp;P VAL'!P7*'[1]PERCENT ARRAY-MEAN FC&amp;P VAL'!Q7*'[1]PERCENT ARRAY-MEAN FC&amp;P VAL'!R7),""),""))</f>
        <v/>
      </c>
      <c r="I7" s="12" t="str">
        <f>IF(H7="","",'[1]PERCENT ARRAY-MEAN FC&amp;P VAL'!M7*'[1]PERCENT ARRAY-MEAN FC&amp;P VAL'!N7*'[1]PERCENT ARRAY-MEAN FC&amp;P VAL'!O7-ABS('[1]PERCENT ARRAY-MEAN FC&amp;P VAL'!P7*'[1]PERCENT ARRAY-MEAN FC&amp;P VAL'!Q7*'[1]PERCENT ARRAY-MEAN FC&amp;P VAL'!R7))</f>
        <v/>
      </c>
      <c r="J7" t="str">
        <f>IF(A7="","",IF('[1]Calculation genes in KEGG path'!L5&gt;='[1]Flux and Impact'!$E$1,IF(('[1]PERCENT ARRAY-MEAN FC&amp;P VAL'!S7*'[1]PERCENT ARRAY-MEAN FC&amp;P VAL'!T7*'[1]PERCENT ARRAY-MEAN FC&amp;P VAL'!U7+ABS('[1]PERCENT ARRAY-MEAN FC&amp;P VAL'!V7*'[1]PERCENT ARRAY-MEAN FC&amp;P VAL'!W7*'[1]PERCENT ARRAY-MEAN FC&amp;P VAL'!X7))&gt;0,'[1]PERCENT ARRAY-MEAN FC&amp;P VAL'!S7*'[1]PERCENT ARRAY-MEAN FC&amp;P VAL'!T7*'[1]PERCENT ARRAY-MEAN FC&amp;P VAL'!U7+ABS('[1]PERCENT ARRAY-MEAN FC&amp;P VAL'!V7*'[1]PERCENT ARRAY-MEAN FC&amp;P VAL'!W7*'[1]PERCENT ARRAY-MEAN FC&amp;P VAL'!X7),""),""))</f>
        <v/>
      </c>
      <c r="K7" s="12" t="str">
        <f>IF(J7="","",'[1]PERCENT ARRAY-MEAN FC&amp;P VAL'!S7*'[1]PERCENT ARRAY-MEAN FC&amp;P VAL'!T7*'[1]PERCENT ARRAY-MEAN FC&amp;P VAL'!U7-ABS('[1]PERCENT ARRAY-MEAN FC&amp;P VAL'!V7*'[1]PERCENT ARRAY-MEAN FC&amp;P VAL'!W7*'[1]PERCENT ARRAY-MEAN FC&amp;P VAL'!X7))</f>
        <v/>
      </c>
      <c r="L7" t="str">
        <f>IF(A7="","",IF('[1]Calculation genes in KEGG path'!L5&gt;='[1]Flux and Impact'!$E$1,IF(('[1]PERCENT ARRAY-MEAN FC&amp;P VAL'!Y7*'[1]PERCENT ARRAY-MEAN FC&amp;P VAL'!Z7*'[1]PERCENT ARRAY-MEAN FC&amp;P VAL'!AA7+ABS('[1]PERCENT ARRAY-MEAN FC&amp;P VAL'!AB7*'[1]PERCENT ARRAY-MEAN FC&amp;P VAL'!AC7*'[1]PERCENT ARRAY-MEAN FC&amp;P VAL'!AD7))&gt;0,'[1]PERCENT ARRAY-MEAN FC&amp;P VAL'!Y7*'[1]PERCENT ARRAY-MEAN FC&amp;P VAL'!Z7*'[1]PERCENT ARRAY-MEAN FC&amp;P VAL'!AA7+ABS('[1]PERCENT ARRAY-MEAN FC&amp;P VAL'!AB7*'[1]PERCENT ARRAY-MEAN FC&amp;P VAL'!AC7*'[1]PERCENT ARRAY-MEAN FC&amp;P VAL'!AD7),""),""))</f>
        <v/>
      </c>
      <c r="M7" s="12" t="str">
        <f>IF(L7="","",'[1]PERCENT ARRAY-MEAN FC&amp;P VAL'!Y7*'[1]PERCENT ARRAY-MEAN FC&amp;P VAL'!Z7*'[1]PERCENT ARRAY-MEAN FC&amp;P VAL'!AA7-ABS('[1]PERCENT ARRAY-MEAN FC&amp;P VAL'!AB7*'[1]PERCENT ARRAY-MEAN FC&amp;P VAL'!AC7*'[1]PERCENT ARRAY-MEAN FC&amp;P VAL'!AD7))</f>
        <v/>
      </c>
      <c r="N7" t="str">
        <f>IF(A7="","",IF('[1]Calculation genes in KEGG path'!L5&gt;='[1]Flux and Impact'!$E$1,IF(('[1]PERCENT ARRAY-MEAN FC&amp;P VAL'!AE7*'[1]PERCENT ARRAY-MEAN FC&amp;P VAL'!AF7*'[1]PERCENT ARRAY-MEAN FC&amp;P VAL'!AG7+ABS('[1]PERCENT ARRAY-MEAN FC&amp;P VAL'!AH7*'[1]PERCENT ARRAY-MEAN FC&amp;P VAL'!AI7*'[1]PERCENT ARRAY-MEAN FC&amp;P VAL'!AJ7))&gt;0,'[1]PERCENT ARRAY-MEAN FC&amp;P VAL'!AE7*'[1]PERCENT ARRAY-MEAN FC&amp;P VAL'!AF7*'[1]PERCENT ARRAY-MEAN FC&amp;P VAL'!AG7+ABS('[1]PERCENT ARRAY-MEAN FC&amp;P VAL'!AH7*'[1]PERCENT ARRAY-MEAN FC&amp;P VAL'!AI7*'[1]PERCENT ARRAY-MEAN FC&amp;P VAL'!AJ7),""),""))</f>
        <v/>
      </c>
      <c r="O7" s="12" t="str">
        <f>IF(N7="","",'[1]PERCENT ARRAY-MEAN FC&amp;P VAL'!AE7*'[1]PERCENT ARRAY-MEAN FC&amp;P VAL'!AF7*'[1]PERCENT ARRAY-MEAN FC&amp;P VAL'!AG7-ABS('[1]PERCENT ARRAY-MEAN FC&amp;P VAL'!AH7*'[1]PERCENT ARRAY-MEAN FC&amp;P VAL'!AI7*'[1]PERCENT ARRAY-MEAN FC&amp;P VAL'!AJ7))</f>
        <v/>
      </c>
      <c r="P7" t="str">
        <f>IF(A7="","",IF('[1]Calculation genes in KEGG path'!L5&gt;='[1]Flux and Impact'!$E$1,IF(('[1]PERCENT ARRAY-MEAN FC&amp;P VAL'!AK7*'[1]PERCENT ARRAY-MEAN FC&amp;P VAL'!AL7*'[1]PERCENT ARRAY-MEAN FC&amp;P VAL'!AM7+ABS('[1]PERCENT ARRAY-MEAN FC&amp;P VAL'!AN7*'[1]PERCENT ARRAY-MEAN FC&amp;P VAL'!AO7*'[1]PERCENT ARRAY-MEAN FC&amp;P VAL'!AP7))&gt;0,'[1]PERCENT ARRAY-MEAN FC&amp;P VAL'!AK7*'[1]PERCENT ARRAY-MEAN FC&amp;P VAL'!AL7*'[1]PERCENT ARRAY-MEAN FC&amp;P VAL'!AM7+ABS('[1]PERCENT ARRAY-MEAN FC&amp;P VAL'!AN7*'[1]PERCENT ARRAY-MEAN FC&amp;P VAL'!AO7*'[1]PERCENT ARRAY-MEAN FC&amp;P VAL'!AP7),""),""))</f>
        <v/>
      </c>
      <c r="Q7" s="12" t="str">
        <f>IF(P7="","",'[1]PERCENT ARRAY-MEAN FC&amp;P VAL'!AK7*'[1]PERCENT ARRAY-MEAN FC&amp;P VAL'!AL7*'[1]PERCENT ARRAY-MEAN FC&amp;P VAL'!AM7-ABS('[1]PERCENT ARRAY-MEAN FC&amp;P VAL'!AN7*'[1]PERCENT ARRAY-MEAN FC&amp;P VAL'!AO7*'[1]PERCENT ARRAY-MEAN FC&amp;P VAL'!AP7))</f>
        <v/>
      </c>
      <c r="R7" t="str">
        <f>IF(A7="","",IF('[1]Calculation genes in KEGG path'!L5&gt;='[1]Flux and Impact'!$E$1,IF(('[1]PERCENT ARRAY-MEAN FC&amp;P VAL'!AQ7*'[1]PERCENT ARRAY-MEAN FC&amp;P VAL'!AR7*'[1]PERCENT ARRAY-MEAN FC&amp;P VAL'!AS7+ABS('[1]PERCENT ARRAY-MEAN FC&amp;P VAL'!AT7*'[1]PERCENT ARRAY-MEAN FC&amp;P VAL'!AU7*'[1]PERCENT ARRAY-MEAN FC&amp;P VAL'!AV7))&gt;0,'[1]PERCENT ARRAY-MEAN FC&amp;P VAL'!AQ7*'[1]PERCENT ARRAY-MEAN FC&amp;P VAL'!AR7*'[1]PERCENT ARRAY-MEAN FC&amp;P VAL'!AS7+ABS('[1]PERCENT ARRAY-MEAN FC&amp;P VAL'!AT7*'[1]PERCENT ARRAY-MEAN FC&amp;P VAL'!AU7*'[1]PERCENT ARRAY-MEAN FC&amp;P VAL'!AV7),""),""))</f>
        <v/>
      </c>
      <c r="S7" s="12" t="str">
        <f>IF(R7="","",'[1]PERCENT ARRAY-MEAN FC&amp;P VAL'!AQ7*'[1]PERCENT ARRAY-MEAN FC&amp;P VAL'!AR7*'[1]PERCENT ARRAY-MEAN FC&amp;P VAL'!AS7-ABS('[1]PERCENT ARRAY-MEAN FC&amp;P VAL'!AT7*'[1]PERCENT ARRAY-MEAN FC&amp;P VAL'!AU7*'[1]PERCENT ARRAY-MEAN FC&amp;P VAL'!AV7))</f>
        <v/>
      </c>
      <c r="T7" t="str">
        <f>IF(A7="","",IF('[1]Calculation genes in KEGG path'!L5&gt;='[1]Flux and Impact'!$E$1,IF(('[1]PERCENT ARRAY-MEAN FC&amp;P VAL'!AW7*'[1]PERCENT ARRAY-MEAN FC&amp;P VAL'!AX7*'[1]PERCENT ARRAY-MEAN FC&amp;P VAL'!AY7+ABS('[1]PERCENT ARRAY-MEAN FC&amp;P VAL'!AZ7*'[1]PERCENT ARRAY-MEAN FC&amp;P VAL'!BA7*'[1]PERCENT ARRAY-MEAN FC&amp;P VAL'!BB7))&gt;0,'[1]PERCENT ARRAY-MEAN FC&amp;P VAL'!AW7*'[1]PERCENT ARRAY-MEAN FC&amp;P VAL'!AX7*'[1]PERCENT ARRAY-MEAN FC&amp;P VAL'!AY7+ABS('[1]PERCENT ARRAY-MEAN FC&amp;P VAL'!AZ7*'[1]PERCENT ARRAY-MEAN FC&amp;P VAL'!BA7*'[1]PERCENT ARRAY-MEAN FC&amp;P VAL'!BB7),""),""))</f>
        <v/>
      </c>
      <c r="U7" s="12" t="str">
        <f>IF(T7="","",'[1]PERCENT ARRAY-MEAN FC&amp;P VAL'!AW7*'[1]PERCENT ARRAY-MEAN FC&amp;P VAL'!AX7*'[1]PERCENT ARRAY-MEAN FC&amp;P VAL'!AY7-ABS('[1]PERCENT ARRAY-MEAN FC&amp;P VAL'!AZ7*'[1]PERCENT ARRAY-MEAN FC&amp;P VAL'!BA7*'[1]PERCENT ARRAY-MEAN FC&amp;P VAL'!BB7))</f>
        <v/>
      </c>
      <c r="V7" t="str">
        <f>IF(A7="","",IF('[1]Calculation genes in KEGG path'!L5&gt;='[1]Flux and Impact'!$E$1,IF(('[1]PERCENT ARRAY-MEAN FC&amp;P VAL'!BC7*'[1]PERCENT ARRAY-MEAN FC&amp;P VAL'!BD7*'[1]PERCENT ARRAY-MEAN FC&amp;P VAL'!BE7+ABS('[1]PERCENT ARRAY-MEAN FC&amp;P VAL'!BF7*'[1]PERCENT ARRAY-MEAN FC&amp;P VAL'!BG7*'[1]PERCENT ARRAY-MEAN FC&amp;P VAL'!BH7))&gt;0,'[1]PERCENT ARRAY-MEAN FC&amp;P VAL'!BC7*'[1]PERCENT ARRAY-MEAN FC&amp;P VAL'!BD7*'[1]PERCENT ARRAY-MEAN FC&amp;P VAL'!BE7+ABS('[1]PERCENT ARRAY-MEAN FC&amp;P VAL'!BF7*'[1]PERCENT ARRAY-MEAN FC&amp;P VAL'!BG7*'[1]PERCENT ARRAY-MEAN FC&amp;P VAL'!BH7),""),""))</f>
        <v/>
      </c>
      <c r="W7" s="12" t="str">
        <f>IF(V7="","",'[1]PERCENT ARRAY-MEAN FC&amp;P VAL'!BC7*'[1]PERCENT ARRAY-MEAN FC&amp;P VAL'!BD7*'[1]PERCENT ARRAY-MEAN FC&amp;P VAL'!BE7-ABS('[1]PERCENT ARRAY-MEAN FC&amp;P VAL'!BF7*'[1]PERCENT ARRAY-MEAN FC&amp;P VAL'!BG7*'[1]PERCENT ARRAY-MEAN FC&amp;P VAL'!BH7))</f>
        <v/>
      </c>
      <c r="X7" t="str">
        <f>IF(A7="","",IF('[1]Calculation genes in KEGG path'!L5&gt;='[1]Flux and Impact'!$E$1,IF(('[1]PERCENT ARRAY-MEAN FC&amp;P VAL'!BI7*'[1]PERCENT ARRAY-MEAN FC&amp;P VAL'!BJ7*'[1]PERCENT ARRAY-MEAN FC&amp;P VAL'!BK7+ABS('[1]PERCENT ARRAY-MEAN FC&amp;P VAL'!BL7*'[1]PERCENT ARRAY-MEAN FC&amp;P VAL'!BM7*'[1]PERCENT ARRAY-MEAN FC&amp;P VAL'!BN7))&gt;0,'[1]PERCENT ARRAY-MEAN FC&amp;P VAL'!BI7*'[1]PERCENT ARRAY-MEAN FC&amp;P VAL'!BJ7*'[1]PERCENT ARRAY-MEAN FC&amp;P VAL'!BK7+ABS('[1]PERCENT ARRAY-MEAN FC&amp;P VAL'!BL7*'[1]PERCENT ARRAY-MEAN FC&amp;P VAL'!BM7*'[1]PERCENT ARRAY-MEAN FC&amp;P VAL'!BN7),""),""))</f>
        <v/>
      </c>
      <c r="Y7" s="12" t="str">
        <f>IF(X7="","",'[1]PERCENT ARRAY-MEAN FC&amp;P VAL'!BI7*'[1]PERCENT ARRAY-MEAN FC&amp;P VAL'!BJ7*'[1]PERCENT ARRAY-MEAN FC&amp;P VAL'!BK7-ABS('[1]PERCENT ARRAY-MEAN FC&amp;P VAL'!BL7*'[1]PERCENT ARRAY-MEAN FC&amp;P VAL'!BM7*'[1]PERCENT ARRAY-MEAN FC&amp;P VAL'!BN7))</f>
        <v/>
      </c>
      <c r="Z7" t="str">
        <f>IF(A7="","",IF('[1]Calculation genes in KEGG path'!L5&gt;='[1]Flux and Impact'!$E$1,IF(('[1]PERCENT ARRAY-MEAN FC&amp;P VAL'!BO7*'[1]PERCENT ARRAY-MEAN FC&amp;P VAL'!BP7*'[1]PERCENT ARRAY-MEAN FC&amp;P VAL'!BQ7+ABS('[1]PERCENT ARRAY-MEAN FC&amp;P VAL'!BR7*'[1]PERCENT ARRAY-MEAN FC&amp;P VAL'!BS7*'[1]PERCENT ARRAY-MEAN FC&amp;P VAL'!BT7))&gt;0,'[1]PERCENT ARRAY-MEAN FC&amp;P VAL'!BO7*'[1]PERCENT ARRAY-MEAN FC&amp;P VAL'!BP7*'[1]PERCENT ARRAY-MEAN FC&amp;P VAL'!BQ7+ABS('[1]PERCENT ARRAY-MEAN FC&amp;P VAL'!BR7*'[1]PERCENT ARRAY-MEAN FC&amp;P VAL'!BS7*'[1]PERCENT ARRAY-MEAN FC&amp;P VAL'!BT7),""),""))</f>
        <v/>
      </c>
      <c r="AA7" s="12" t="str">
        <f>IF(Z7="","",'[1]PERCENT ARRAY-MEAN FC&amp;P VAL'!BO7*'[1]PERCENT ARRAY-MEAN FC&amp;P VAL'!BP7*'[1]PERCENT ARRAY-MEAN FC&amp;P VAL'!BQ7-ABS('[1]PERCENT ARRAY-MEAN FC&amp;P VAL'!BR7*'[1]PERCENT ARRAY-MEAN FC&amp;P VAL'!BS7*'[1]PERCENT ARRAY-MEAN FC&amp;P VAL'!BT7))</f>
        <v/>
      </c>
      <c r="AB7" t="str">
        <f>IF(A7="","",IF('[1]Calculation genes in KEGG path'!L5&gt;='[1]Flux and Impact'!$E$1,IF(('[1]PERCENT ARRAY-MEAN FC&amp;P VAL'!BU7*'[1]PERCENT ARRAY-MEAN FC&amp;P VAL'!BV7*'[1]PERCENT ARRAY-MEAN FC&amp;P VAL'!BW7+ABS('[1]PERCENT ARRAY-MEAN FC&amp;P VAL'!BX7*'[1]PERCENT ARRAY-MEAN FC&amp;P VAL'!BY7*'[1]PERCENT ARRAY-MEAN FC&amp;P VAL'!BZ7))&gt;0,'[1]PERCENT ARRAY-MEAN FC&amp;P VAL'!BU7*'[1]PERCENT ARRAY-MEAN FC&amp;P VAL'!BV7*'[1]PERCENT ARRAY-MEAN FC&amp;P VAL'!BW7+ABS('[1]PERCENT ARRAY-MEAN FC&amp;P VAL'!BX7*'[1]PERCENT ARRAY-MEAN FC&amp;P VAL'!BY7*'[1]PERCENT ARRAY-MEAN FC&amp;P VAL'!BZ7),""),""))</f>
        <v/>
      </c>
      <c r="AC7" s="12" t="str">
        <f>IF(AB7="","",'[1]PERCENT ARRAY-MEAN FC&amp;P VAL'!BU7*'[1]PERCENT ARRAY-MEAN FC&amp;P VAL'!BV7*'[1]PERCENT ARRAY-MEAN FC&amp;P VAL'!BW7-ABS('[1]PERCENT ARRAY-MEAN FC&amp;P VAL'!BX7*'[1]PERCENT ARRAY-MEAN FC&amp;P VAL'!BY7*'[1]PERCENT ARRAY-MEAN FC&amp;P VAL'!BZ7))</f>
        <v/>
      </c>
      <c r="AD7" t="str">
        <f>IF(A7="","",IF('[1]Calculation genes in KEGG path'!L5&gt;='[1]Flux and Impact'!$E$1,IF(('[1]PERCENT ARRAY-MEAN FC&amp;P VAL'!CA7*'[1]PERCENT ARRAY-MEAN FC&amp;P VAL'!CB7*'[1]PERCENT ARRAY-MEAN FC&amp;P VAL'!CC7+ABS('[1]PERCENT ARRAY-MEAN FC&amp;P VAL'!CD7*'[1]PERCENT ARRAY-MEAN FC&amp;P VAL'!CE7*'[1]PERCENT ARRAY-MEAN FC&amp;P VAL'!CF7))&gt;0,'[1]PERCENT ARRAY-MEAN FC&amp;P VAL'!CA7*'[1]PERCENT ARRAY-MEAN FC&amp;P VAL'!CB7*'[1]PERCENT ARRAY-MEAN FC&amp;P VAL'!CC7+ABS('[1]PERCENT ARRAY-MEAN FC&amp;P VAL'!CD7*'[1]PERCENT ARRAY-MEAN FC&amp;P VAL'!CE7*'[1]PERCENT ARRAY-MEAN FC&amp;P VAL'!CF7),""),""))</f>
        <v/>
      </c>
      <c r="AE7" s="12" t="str">
        <f>IF(AD7="","",'[1]PERCENT ARRAY-MEAN FC&amp;P VAL'!CA7*'[1]PERCENT ARRAY-MEAN FC&amp;P VAL'!CB7*'[1]PERCENT ARRAY-MEAN FC&amp;P VAL'!CC7-ABS('[1]PERCENT ARRAY-MEAN FC&amp;P VAL'!CD7*'[1]PERCENT ARRAY-MEAN FC&amp;P VAL'!CE7*'[1]PERCENT ARRAY-MEAN FC&amp;P VAL'!CF7))</f>
        <v/>
      </c>
      <c r="AF7" t="str">
        <f>IF(A7="","",IF('[1]Calculation genes in KEGG path'!L5&gt;='[1]Flux and Impact'!$E$1,IF(('[1]PERCENT ARRAY-MEAN FC&amp;P VAL'!CG7*'[1]PERCENT ARRAY-MEAN FC&amp;P VAL'!CH7*'[1]PERCENT ARRAY-MEAN FC&amp;P VAL'!CI7+ABS('[1]PERCENT ARRAY-MEAN FC&amp;P VAL'!CJ7*'[1]PERCENT ARRAY-MEAN FC&amp;P VAL'!CK7*'[1]PERCENT ARRAY-MEAN FC&amp;P VAL'!CL7))&gt;0,'[1]PERCENT ARRAY-MEAN FC&amp;P VAL'!CG7*'[1]PERCENT ARRAY-MEAN FC&amp;P VAL'!CH7*'[1]PERCENT ARRAY-MEAN FC&amp;P VAL'!CI7+ABS('[1]PERCENT ARRAY-MEAN FC&amp;P VAL'!CJ7*'[1]PERCENT ARRAY-MEAN FC&amp;P VAL'!CK7*'[1]PERCENT ARRAY-MEAN FC&amp;P VAL'!CL7),""),""))</f>
        <v/>
      </c>
      <c r="AG7" s="12" t="str">
        <f>IF(AF7="","",'[1]PERCENT ARRAY-MEAN FC&amp;P VAL'!CG7*'[1]PERCENT ARRAY-MEAN FC&amp;P VAL'!CH7*'[1]PERCENT ARRAY-MEAN FC&amp;P VAL'!CI7-ABS('[1]PERCENT ARRAY-MEAN FC&amp;P VAL'!CJ7*'[1]PERCENT ARRAY-MEAN FC&amp;P VAL'!CK7*'[1]PERCENT ARRAY-MEAN FC&amp;P VAL'!CL7))</f>
        <v/>
      </c>
      <c r="AH7" t="str">
        <f>IF(A7="","",IF('[1]Calculation genes in KEGG path'!L5&gt;='[1]Flux and Impact'!$E$1,IF(('[1]PERCENT ARRAY-MEAN FC&amp;P VAL'!CM7*'[1]PERCENT ARRAY-MEAN FC&amp;P VAL'!CN7*'[1]PERCENT ARRAY-MEAN FC&amp;P VAL'!CO7+ABS('[1]PERCENT ARRAY-MEAN FC&amp;P VAL'!CP7*'[1]PERCENT ARRAY-MEAN FC&amp;P VAL'!CQ7*'[1]PERCENT ARRAY-MEAN FC&amp;P VAL'!CR7))&gt;0,'[1]PERCENT ARRAY-MEAN FC&amp;P VAL'!CM7*'[1]PERCENT ARRAY-MEAN FC&amp;P VAL'!CN7*'[1]PERCENT ARRAY-MEAN FC&amp;P VAL'!CO7+ABS('[1]PERCENT ARRAY-MEAN FC&amp;P VAL'!CP7*'[1]PERCENT ARRAY-MEAN FC&amp;P VAL'!CQ7*'[1]PERCENT ARRAY-MEAN FC&amp;P VAL'!CR7),""),""))</f>
        <v/>
      </c>
      <c r="AI7" s="12" t="str">
        <f>IF(AH7="","",'[1]PERCENT ARRAY-MEAN FC&amp;P VAL'!CM7*'[1]PERCENT ARRAY-MEAN FC&amp;P VAL'!CN7*'[1]PERCENT ARRAY-MEAN FC&amp;P VAL'!CO7-ABS('[1]PERCENT ARRAY-MEAN FC&amp;P VAL'!CP7*'[1]PERCENT ARRAY-MEAN FC&amp;P VAL'!CQ7*'[1]PERCENT ARRAY-MEAN FC&amp;P VAL'!CR7))</f>
        <v/>
      </c>
      <c r="AJ7" t="str">
        <f>IF(A7="","",IF('[1]Calculation genes in KEGG path'!L5&gt;='[1]Flux and Impact'!$E$1,IF(('[1]PERCENT ARRAY-MEAN FC&amp;P VAL'!CS7*'[1]PERCENT ARRAY-MEAN FC&amp;P VAL'!CT7*'[1]PERCENT ARRAY-MEAN FC&amp;P VAL'!CU7+ABS('[1]PERCENT ARRAY-MEAN FC&amp;P VAL'!CV7*'[1]PERCENT ARRAY-MEAN FC&amp;P VAL'!CW7*'[1]PERCENT ARRAY-MEAN FC&amp;P VAL'!CX7))&gt;0,'[1]PERCENT ARRAY-MEAN FC&amp;P VAL'!CS7*'[1]PERCENT ARRAY-MEAN FC&amp;P VAL'!CT7*'[1]PERCENT ARRAY-MEAN FC&amp;P VAL'!CU7+ABS('[1]PERCENT ARRAY-MEAN FC&amp;P VAL'!CV7*'[1]PERCENT ARRAY-MEAN FC&amp;P VAL'!CW7*'[1]PERCENT ARRAY-MEAN FC&amp;P VAL'!CX7),""),""))</f>
        <v/>
      </c>
      <c r="AK7" s="12" t="str">
        <f>IF(AJ7="","",'[1]PERCENT ARRAY-MEAN FC&amp;P VAL'!CS7*'[1]PERCENT ARRAY-MEAN FC&amp;P VAL'!CT7*'[1]PERCENT ARRAY-MEAN FC&amp;P VAL'!CU7-ABS('[1]PERCENT ARRAY-MEAN FC&amp;P VAL'!CV7*'[1]PERCENT ARRAY-MEAN FC&amp;P VAL'!CW7*'[1]PERCENT ARRAY-MEAN FC&amp;P VAL'!CX7))</f>
        <v/>
      </c>
      <c r="AL7" t="str">
        <f>IF(A7="","",IF('[1]Calculation genes in KEGG path'!L5&gt;='[1]Flux and Impact'!$E$1,IF(('[1]PERCENT ARRAY-MEAN FC&amp;P VAL'!CY7*'[1]PERCENT ARRAY-MEAN FC&amp;P VAL'!CZ7*'[1]PERCENT ARRAY-MEAN FC&amp;P VAL'!DA7+ABS('[1]PERCENT ARRAY-MEAN FC&amp;P VAL'!DB7*'[1]PERCENT ARRAY-MEAN FC&amp;P VAL'!DC7*'[1]PERCENT ARRAY-MEAN FC&amp;P VAL'!DD7))&gt;0,'[1]PERCENT ARRAY-MEAN FC&amp;P VAL'!CY7*'[1]PERCENT ARRAY-MEAN FC&amp;P VAL'!CZ7*'[1]PERCENT ARRAY-MEAN FC&amp;P VAL'!DA7+ABS('[1]PERCENT ARRAY-MEAN FC&amp;P VAL'!DB7*'[1]PERCENT ARRAY-MEAN FC&amp;P VAL'!DC7*'[1]PERCENT ARRAY-MEAN FC&amp;P VAL'!DD7),""),""))</f>
        <v/>
      </c>
      <c r="AM7" s="12" t="str">
        <f>IF(AL7="","",'[1]PERCENT ARRAY-MEAN FC&amp;P VAL'!CY7*'[1]PERCENT ARRAY-MEAN FC&amp;P VAL'!CZ7*'[1]PERCENT ARRAY-MEAN FC&amp;P VAL'!DA7-ABS('[1]PERCENT ARRAY-MEAN FC&amp;P VAL'!DB7*'[1]PERCENT ARRAY-MEAN FC&amp;P VAL'!DC7*'[1]PERCENT ARRAY-MEAN FC&amp;P VAL'!DD7))</f>
        <v/>
      </c>
      <c r="AN7" t="str">
        <f>IF(A7="","",IF('[1]Calculation genes in KEGG path'!L5&gt;='[1]Flux and Impact'!$E$1,IF(('[1]PERCENT ARRAY-MEAN FC&amp;P VAL'!DE7*'[1]PERCENT ARRAY-MEAN FC&amp;P VAL'!DF7*'[1]PERCENT ARRAY-MEAN FC&amp;P VAL'!DG7+ABS('[1]PERCENT ARRAY-MEAN FC&amp;P VAL'!DH7*'[1]PERCENT ARRAY-MEAN FC&amp;P VAL'!DI7*'[1]PERCENT ARRAY-MEAN FC&amp;P VAL'!DJ7))&gt;0,'[1]PERCENT ARRAY-MEAN FC&amp;P VAL'!DE7*'[1]PERCENT ARRAY-MEAN FC&amp;P VAL'!DF7*'[1]PERCENT ARRAY-MEAN FC&amp;P VAL'!DG7+ABS('[1]PERCENT ARRAY-MEAN FC&amp;P VAL'!DH7*'[1]PERCENT ARRAY-MEAN FC&amp;P VAL'!DI7*'[1]PERCENT ARRAY-MEAN FC&amp;P VAL'!DJ7),""),""))</f>
        <v/>
      </c>
      <c r="AO7" s="12" t="str">
        <f>IF(AN7="","",'[1]PERCENT ARRAY-MEAN FC&amp;P VAL'!DE7*'[1]PERCENT ARRAY-MEAN FC&amp;P VAL'!DF7*'[1]PERCENT ARRAY-MEAN FC&amp;P VAL'!DG7-ABS('[1]PERCENT ARRAY-MEAN FC&amp;P VAL'!DH7*'[1]PERCENT ARRAY-MEAN FC&amp;P VAL'!DI7*'[1]PERCENT ARRAY-MEAN FC&amp;P VAL'!DJ7))</f>
        <v/>
      </c>
      <c r="AP7" t="str">
        <f>IF(A7="","",IF('[1]Calculation genes in KEGG path'!L5&gt;='[1]Flux and Impact'!$E$1,IF(('[1]PERCENT ARRAY-MEAN FC&amp;P VAL'!DK7*'[1]PERCENT ARRAY-MEAN FC&amp;P VAL'!DL7*'[1]PERCENT ARRAY-MEAN FC&amp;P VAL'!DM7+ABS('[1]PERCENT ARRAY-MEAN FC&amp;P VAL'!DN7*'[1]PERCENT ARRAY-MEAN FC&amp;P VAL'!DO7*'[1]PERCENT ARRAY-MEAN FC&amp;P VAL'!DP7))&gt;0,'[1]PERCENT ARRAY-MEAN FC&amp;P VAL'!DK7*'[1]PERCENT ARRAY-MEAN FC&amp;P VAL'!DL7*'[1]PERCENT ARRAY-MEAN FC&amp;P VAL'!DM7+ABS('[1]PERCENT ARRAY-MEAN FC&amp;P VAL'!DN7*'[1]PERCENT ARRAY-MEAN FC&amp;P VAL'!DO7*'[1]PERCENT ARRAY-MEAN FC&amp;P VAL'!DP7),""),""))</f>
        <v/>
      </c>
      <c r="AQ7" s="12" t="str">
        <f>IF(AP7="","",'[1]PERCENT ARRAY-MEAN FC&amp;P VAL'!DK7*'[1]PERCENT ARRAY-MEAN FC&amp;P VAL'!DL7*'[1]PERCENT ARRAY-MEAN FC&amp;P VAL'!DM7-ABS('[1]PERCENT ARRAY-MEAN FC&amp;P VAL'!DN7*'[1]PERCENT ARRAY-MEAN FC&amp;P VAL'!DO7*'[1]PERCENT ARRAY-MEAN FC&amp;P VAL'!DP7))</f>
        <v/>
      </c>
      <c r="AR7" t="str">
        <f>IF(A7="","",IF('[1]Calculation genes in KEGG path'!L5&gt;='[1]Flux and Impact'!$E$1,IF(('[1]PERCENT ARRAY-MEAN FC&amp;P VAL'!DQ7*'[1]PERCENT ARRAY-MEAN FC&amp;P VAL'!DR7*'[1]PERCENT ARRAY-MEAN FC&amp;P VAL'!DS7+ABS('[1]PERCENT ARRAY-MEAN FC&amp;P VAL'!DT7*'[1]PERCENT ARRAY-MEAN FC&amp;P VAL'!DU7*'[1]PERCENT ARRAY-MEAN FC&amp;P VAL'!DV7))&gt;0,'[1]PERCENT ARRAY-MEAN FC&amp;P VAL'!DQ7*'[1]PERCENT ARRAY-MEAN FC&amp;P VAL'!DR7*'[1]PERCENT ARRAY-MEAN FC&amp;P VAL'!DS7+ABS('[1]PERCENT ARRAY-MEAN FC&amp;P VAL'!DT7*'[1]PERCENT ARRAY-MEAN FC&amp;P VAL'!DU7*'[1]PERCENT ARRAY-MEAN FC&amp;P VAL'!DV7),""),""))</f>
        <v/>
      </c>
      <c r="AS7" s="12" t="str">
        <f>IF(AR7="","",'[1]PERCENT ARRAY-MEAN FC&amp;P VAL'!DQ7*'[1]PERCENT ARRAY-MEAN FC&amp;P VAL'!DR7*'[1]PERCENT ARRAY-MEAN FC&amp;P VAL'!DS7-ABS('[1]PERCENT ARRAY-MEAN FC&amp;P VAL'!DT7*'[1]PERCENT ARRAY-MEAN FC&amp;P VAL'!DU7*'[1]PERCENT ARRAY-MEAN FC&amp;P VAL'!DV7))</f>
        <v/>
      </c>
      <c r="AT7" s="12">
        <f t="shared" si="1"/>
        <v>-62.4798878141527</v>
      </c>
      <c r="AU7" s="12">
        <f t="shared" si="2"/>
        <v>1</v>
      </c>
    </row>
    <row r="8" spans="1:47">
      <c r="A8" t="str">
        <f>'[1]Calculation genes in KEGG path'!I6</f>
        <v>bta00051</v>
      </c>
      <c r="B8" t="str">
        <f>IF('[1]PERCENT ARRAY-MEAN FC&amp;P VAL'!A8="","",'[1]PERCENT ARRAY-MEAN FC&amp;P VAL'!A8)</f>
        <v>1. Metabolism</v>
      </c>
      <c r="C8" t="str">
        <f>IF('[1]PERCENT ARRAY-MEAN FC&amp;P VAL'!B8="","",'[1]PERCENT ARRAY-MEAN FC&amp;P VAL'!B8)</f>
        <v>1.1 Carbohydrate Metabolism</v>
      </c>
      <c r="D8" t="str">
        <f>IF('[1]PERCENT ARRAY-MEAN FC&amp;P VAL'!C8="","",'[1]PERCENT ARRAY-MEAN FC&amp;P VAL'!C8)</f>
        <v>Fructose and mannose metabolism</v>
      </c>
      <c r="E8" s="12">
        <f t="shared" si="0"/>
        <v>44.4807267552568</v>
      </c>
      <c r="F8" t="str">
        <f>IF(A8="","",IF('[1]Calculation genes in KEGG path'!L6&gt;='[1]Flux and Impact'!$E$1,IF('[1]PERCENT ARRAY-MEAN FC&amp;P VAL'!G8*'[1]PERCENT ARRAY-MEAN FC&amp;P VAL'!H8*'[1]PERCENT ARRAY-MEAN FC&amp;P VAL'!I8+ABS('[1]PERCENT ARRAY-MEAN FC&amp;P VAL'!J8*'[1]PERCENT ARRAY-MEAN FC&amp;P VAL'!K8*'[1]PERCENT ARRAY-MEAN FC&amp;P VAL'!L8)&gt;0,'[1]PERCENT ARRAY-MEAN FC&amp;P VAL'!G8*'[1]PERCENT ARRAY-MEAN FC&amp;P VAL'!H8*'[1]PERCENT ARRAY-MEAN FC&amp;P VAL'!I8+ABS('[1]PERCENT ARRAY-MEAN FC&amp;P VAL'!J8*'[1]PERCENT ARRAY-MEAN FC&amp;P VAL'!K8*'[1]PERCENT ARRAY-MEAN FC&amp;P VAL'!L8),""),""))</f>
        <v/>
      </c>
      <c r="G8" s="12" t="str">
        <f>IF(F8="","",'[1]PERCENT ARRAY-MEAN FC&amp;P VAL'!G8*'[1]PERCENT ARRAY-MEAN FC&amp;P VAL'!H8*'[1]PERCENT ARRAY-MEAN FC&amp;P VAL'!I8-ABS('[1]PERCENT ARRAY-MEAN FC&amp;P VAL'!J8*'[1]PERCENT ARRAY-MEAN FC&amp;P VAL'!K8*'[1]PERCENT ARRAY-MEAN FC&amp;P VAL'!L8))</f>
        <v/>
      </c>
      <c r="H8">
        <f>IF(A8="","",IF('[1]Calculation genes in KEGG path'!L6&gt;='[1]Flux and Impact'!$E$1,IF(('[1]PERCENT ARRAY-MEAN FC&amp;P VAL'!M8*'[1]PERCENT ARRAY-MEAN FC&amp;P VAL'!N8*'[1]PERCENT ARRAY-MEAN FC&amp;P VAL'!O8+ABS('[1]PERCENT ARRAY-MEAN FC&amp;P VAL'!P8*'[1]PERCENT ARRAY-MEAN FC&amp;P VAL'!Q8*'[1]PERCENT ARRAY-MEAN FC&amp;P VAL'!R8))&gt;0,'[1]PERCENT ARRAY-MEAN FC&amp;P VAL'!M8*'[1]PERCENT ARRAY-MEAN FC&amp;P VAL'!N8*'[1]PERCENT ARRAY-MEAN FC&amp;P VAL'!O8+ABS('[1]PERCENT ARRAY-MEAN FC&amp;P VAL'!P8*'[1]PERCENT ARRAY-MEAN FC&amp;P VAL'!Q8*'[1]PERCENT ARRAY-MEAN FC&amp;P VAL'!R8),""),""))</f>
        <v>29.8613900028682</v>
      </c>
      <c r="I8" s="12">
        <f>IF(H8="","",'[1]PERCENT ARRAY-MEAN FC&amp;P VAL'!M8*'[1]PERCENT ARRAY-MEAN FC&amp;P VAL'!N8*'[1]PERCENT ARRAY-MEAN FC&amp;P VAL'!O8-ABS('[1]PERCENT ARRAY-MEAN FC&amp;P VAL'!P8*'[1]PERCENT ARRAY-MEAN FC&amp;P VAL'!Q8*'[1]PERCENT ARRAY-MEAN FC&amp;P VAL'!R8))</f>
        <v>29.8613900028682</v>
      </c>
      <c r="J8">
        <f>IF(A8="","",IF('[1]Calculation genes in KEGG path'!L6&gt;='[1]Flux and Impact'!$E$1,IF(('[1]PERCENT ARRAY-MEAN FC&amp;P VAL'!S8*'[1]PERCENT ARRAY-MEAN FC&amp;P VAL'!T8*'[1]PERCENT ARRAY-MEAN FC&amp;P VAL'!U8+ABS('[1]PERCENT ARRAY-MEAN FC&amp;P VAL'!V8*'[1]PERCENT ARRAY-MEAN FC&amp;P VAL'!W8*'[1]PERCENT ARRAY-MEAN FC&amp;P VAL'!X8))&gt;0,'[1]PERCENT ARRAY-MEAN FC&amp;P VAL'!S8*'[1]PERCENT ARRAY-MEAN FC&amp;P VAL'!T8*'[1]PERCENT ARRAY-MEAN FC&amp;P VAL'!U8+ABS('[1]PERCENT ARRAY-MEAN FC&amp;P VAL'!V8*'[1]PERCENT ARRAY-MEAN FC&amp;P VAL'!W8*'[1]PERCENT ARRAY-MEAN FC&amp;P VAL'!X8),""),""))</f>
        <v>14.6193367523886</v>
      </c>
      <c r="K8" s="12">
        <f>IF(J8="","",'[1]PERCENT ARRAY-MEAN FC&amp;P VAL'!S8*'[1]PERCENT ARRAY-MEAN FC&amp;P VAL'!T8*'[1]PERCENT ARRAY-MEAN FC&amp;P VAL'!U8-ABS('[1]PERCENT ARRAY-MEAN FC&amp;P VAL'!V8*'[1]PERCENT ARRAY-MEAN FC&amp;P VAL'!W8*'[1]PERCENT ARRAY-MEAN FC&amp;P VAL'!X8))</f>
        <v>14.6193367523886</v>
      </c>
      <c r="L8" t="str">
        <f>IF(A8="","",IF('[1]Calculation genes in KEGG path'!L6&gt;='[1]Flux and Impact'!$E$1,IF(('[1]PERCENT ARRAY-MEAN FC&amp;P VAL'!Y8*'[1]PERCENT ARRAY-MEAN FC&amp;P VAL'!Z8*'[1]PERCENT ARRAY-MEAN FC&amp;P VAL'!AA8+ABS('[1]PERCENT ARRAY-MEAN FC&amp;P VAL'!AB8*'[1]PERCENT ARRAY-MEAN FC&amp;P VAL'!AC8*'[1]PERCENT ARRAY-MEAN FC&amp;P VAL'!AD8))&gt;0,'[1]PERCENT ARRAY-MEAN FC&amp;P VAL'!Y8*'[1]PERCENT ARRAY-MEAN FC&amp;P VAL'!Z8*'[1]PERCENT ARRAY-MEAN FC&amp;P VAL'!AA8+ABS('[1]PERCENT ARRAY-MEAN FC&amp;P VAL'!AB8*'[1]PERCENT ARRAY-MEAN FC&amp;P VAL'!AC8*'[1]PERCENT ARRAY-MEAN FC&amp;P VAL'!AD8),""),""))</f>
        <v/>
      </c>
      <c r="M8" s="12" t="str">
        <f>IF(L8="","",'[1]PERCENT ARRAY-MEAN FC&amp;P VAL'!Y8*'[1]PERCENT ARRAY-MEAN FC&amp;P VAL'!Z8*'[1]PERCENT ARRAY-MEAN FC&amp;P VAL'!AA8-ABS('[1]PERCENT ARRAY-MEAN FC&amp;P VAL'!AB8*'[1]PERCENT ARRAY-MEAN FC&amp;P VAL'!AC8*'[1]PERCENT ARRAY-MEAN FC&amp;P VAL'!AD8))</f>
        <v/>
      </c>
      <c r="N8" t="str">
        <f>IF(A8="","",IF('[1]Calculation genes in KEGG path'!L6&gt;='[1]Flux and Impact'!$E$1,IF(('[1]PERCENT ARRAY-MEAN FC&amp;P VAL'!AE8*'[1]PERCENT ARRAY-MEAN FC&amp;P VAL'!AF8*'[1]PERCENT ARRAY-MEAN FC&amp;P VAL'!AG8+ABS('[1]PERCENT ARRAY-MEAN FC&amp;P VAL'!AH8*'[1]PERCENT ARRAY-MEAN FC&amp;P VAL'!AI8*'[1]PERCENT ARRAY-MEAN FC&amp;P VAL'!AJ8))&gt;0,'[1]PERCENT ARRAY-MEAN FC&amp;P VAL'!AE8*'[1]PERCENT ARRAY-MEAN FC&amp;P VAL'!AF8*'[1]PERCENT ARRAY-MEAN FC&amp;P VAL'!AG8+ABS('[1]PERCENT ARRAY-MEAN FC&amp;P VAL'!AH8*'[1]PERCENT ARRAY-MEAN FC&amp;P VAL'!AI8*'[1]PERCENT ARRAY-MEAN FC&amp;P VAL'!AJ8),""),""))</f>
        <v/>
      </c>
      <c r="O8" s="12" t="str">
        <f>IF(N8="","",'[1]PERCENT ARRAY-MEAN FC&amp;P VAL'!AE8*'[1]PERCENT ARRAY-MEAN FC&amp;P VAL'!AF8*'[1]PERCENT ARRAY-MEAN FC&amp;P VAL'!AG8-ABS('[1]PERCENT ARRAY-MEAN FC&amp;P VAL'!AH8*'[1]PERCENT ARRAY-MEAN FC&amp;P VAL'!AI8*'[1]PERCENT ARRAY-MEAN FC&amp;P VAL'!AJ8))</f>
        <v/>
      </c>
      <c r="P8" t="str">
        <f>IF(A8="","",IF('[1]Calculation genes in KEGG path'!L6&gt;='[1]Flux and Impact'!$E$1,IF(('[1]PERCENT ARRAY-MEAN FC&amp;P VAL'!AK8*'[1]PERCENT ARRAY-MEAN FC&amp;P VAL'!AL8*'[1]PERCENT ARRAY-MEAN FC&amp;P VAL'!AM8+ABS('[1]PERCENT ARRAY-MEAN FC&amp;P VAL'!AN8*'[1]PERCENT ARRAY-MEAN FC&amp;P VAL'!AO8*'[1]PERCENT ARRAY-MEAN FC&amp;P VAL'!AP8))&gt;0,'[1]PERCENT ARRAY-MEAN FC&amp;P VAL'!AK8*'[1]PERCENT ARRAY-MEAN FC&amp;P VAL'!AL8*'[1]PERCENT ARRAY-MEAN FC&amp;P VAL'!AM8+ABS('[1]PERCENT ARRAY-MEAN FC&amp;P VAL'!AN8*'[1]PERCENT ARRAY-MEAN FC&amp;P VAL'!AO8*'[1]PERCENT ARRAY-MEAN FC&amp;P VAL'!AP8),""),""))</f>
        <v/>
      </c>
      <c r="Q8" s="12" t="str">
        <f>IF(P8="","",'[1]PERCENT ARRAY-MEAN FC&amp;P VAL'!AK8*'[1]PERCENT ARRAY-MEAN FC&amp;P VAL'!AL8*'[1]PERCENT ARRAY-MEAN FC&amp;P VAL'!AM8-ABS('[1]PERCENT ARRAY-MEAN FC&amp;P VAL'!AN8*'[1]PERCENT ARRAY-MEAN FC&amp;P VAL'!AO8*'[1]PERCENT ARRAY-MEAN FC&amp;P VAL'!AP8))</f>
        <v/>
      </c>
      <c r="R8" t="str">
        <f>IF(A8="","",IF('[1]Calculation genes in KEGG path'!L6&gt;='[1]Flux and Impact'!$E$1,IF(('[1]PERCENT ARRAY-MEAN FC&amp;P VAL'!AQ8*'[1]PERCENT ARRAY-MEAN FC&amp;P VAL'!AR8*'[1]PERCENT ARRAY-MEAN FC&amp;P VAL'!AS8+ABS('[1]PERCENT ARRAY-MEAN FC&amp;P VAL'!AT8*'[1]PERCENT ARRAY-MEAN FC&amp;P VAL'!AU8*'[1]PERCENT ARRAY-MEAN FC&amp;P VAL'!AV8))&gt;0,'[1]PERCENT ARRAY-MEAN FC&amp;P VAL'!AQ8*'[1]PERCENT ARRAY-MEAN FC&amp;P VAL'!AR8*'[1]PERCENT ARRAY-MEAN FC&amp;P VAL'!AS8+ABS('[1]PERCENT ARRAY-MEAN FC&amp;P VAL'!AT8*'[1]PERCENT ARRAY-MEAN FC&amp;P VAL'!AU8*'[1]PERCENT ARRAY-MEAN FC&amp;P VAL'!AV8),""),""))</f>
        <v/>
      </c>
      <c r="S8" s="12" t="str">
        <f>IF(R8="","",'[1]PERCENT ARRAY-MEAN FC&amp;P VAL'!AQ8*'[1]PERCENT ARRAY-MEAN FC&amp;P VAL'!AR8*'[1]PERCENT ARRAY-MEAN FC&amp;P VAL'!AS8-ABS('[1]PERCENT ARRAY-MEAN FC&amp;P VAL'!AT8*'[1]PERCENT ARRAY-MEAN FC&amp;P VAL'!AU8*'[1]PERCENT ARRAY-MEAN FC&amp;P VAL'!AV8))</f>
        <v/>
      </c>
      <c r="T8" t="str">
        <f>IF(A8="","",IF('[1]Calculation genes in KEGG path'!L6&gt;='[1]Flux and Impact'!$E$1,IF(('[1]PERCENT ARRAY-MEAN FC&amp;P VAL'!AW8*'[1]PERCENT ARRAY-MEAN FC&amp;P VAL'!AX8*'[1]PERCENT ARRAY-MEAN FC&amp;P VAL'!AY8+ABS('[1]PERCENT ARRAY-MEAN FC&amp;P VAL'!AZ8*'[1]PERCENT ARRAY-MEAN FC&amp;P VAL'!BA8*'[1]PERCENT ARRAY-MEAN FC&amp;P VAL'!BB8))&gt;0,'[1]PERCENT ARRAY-MEAN FC&amp;P VAL'!AW8*'[1]PERCENT ARRAY-MEAN FC&amp;P VAL'!AX8*'[1]PERCENT ARRAY-MEAN FC&amp;P VAL'!AY8+ABS('[1]PERCENT ARRAY-MEAN FC&amp;P VAL'!AZ8*'[1]PERCENT ARRAY-MEAN FC&amp;P VAL'!BA8*'[1]PERCENT ARRAY-MEAN FC&amp;P VAL'!BB8),""),""))</f>
        <v/>
      </c>
      <c r="U8" s="12" t="str">
        <f>IF(T8="","",'[1]PERCENT ARRAY-MEAN FC&amp;P VAL'!AW8*'[1]PERCENT ARRAY-MEAN FC&amp;P VAL'!AX8*'[1]PERCENT ARRAY-MEAN FC&amp;P VAL'!AY8-ABS('[1]PERCENT ARRAY-MEAN FC&amp;P VAL'!AZ8*'[1]PERCENT ARRAY-MEAN FC&amp;P VAL'!BA8*'[1]PERCENT ARRAY-MEAN FC&amp;P VAL'!BB8))</f>
        <v/>
      </c>
      <c r="V8" t="str">
        <f>IF(A8="","",IF('[1]Calculation genes in KEGG path'!L6&gt;='[1]Flux and Impact'!$E$1,IF(('[1]PERCENT ARRAY-MEAN FC&amp;P VAL'!BC8*'[1]PERCENT ARRAY-MEAN FC&amp;P VAL'!BD8*'[1]PERCENT ARRAY-MEAN FC&amp;P VAL'!BE8+ABS('[1]PERCENT ARRAY-MEAN FC&amp;P VAL'!BF8*'[1]PERCENT ARRAY-MEAN FC&amp;P VAL'!BG8*'[1]PERCENT ARRAY-MEAN FC&amp;P VAL'!BH8))&gt;0,'[1]PERCENT ARRAY-MEAN FC&amp;P VAL'!BC8*'[1]PERCENT ARRAY-MEAN FC&amp;P VAL'!BD8*'[1]PERCENT ARRAY-MEAN FC&amp;P VAL'!BE8+ABS('[1]PERCENT ARRAY-MEAN FC&amp;P VAL'!BF8*'[1]PERCENT ARRAY-MEAN FC&amp;P VAL'!BG8*'[1]PERCENT ARRAY-MEAN FC&amp;P VAL'!BH8),""),""))</f>
        <v/>
      </c>
      <c r="W8" s="12" t="str">
        <f>IF(V8="","",'[1]PERCENT ARRAY-MEAN FC&amp;P VAL'!BC8*'[1]PERCENT ARRAY-MEAN FC&amp;P VAL'!BD8*'[1]PERCENT ARRAY-MEAN FC&amp;P VAL'!BE8-ABS('[1]PERCENT ARRAY-MEAN FC&amp;P VAL'!BF8*'[1]PERCENT ARRAY-MEAN FC&amp;P VAL'!BG8*'[1]PERCENT ARRAY-MEAN FC&amp;P VAL'!BH8))</f>
        <v/>
      </c>
      <c r="X8" t="str">
        <f>IF(A8="","",IF('[1]Calculation genes in KEGG path'!L6&gt;='[1]Flux and Impact'!$E$1,IF(('[1]PERCENT ARRAY-MEAN FC&amp;P VAL'!BI8*'[1]PERCENT ARRAY-MEAN FC&amp;P VAL'!BJ8*'[1]PERCENT ARRAY-MEAN FC&amp;P VAL'!BK8+ABS('[1]PERCENT ARRAY-MEAN FC&amp;P VAL'!BL8*'[1]PERCENT ARRAY-MEAN FC&amp;P VAL'!BM8*'[1]PERCENT ARRAY-MEAN FC&amp;P VAL'!BN8))&gt;0,'[1]PERCENT ARRAY-MEAN FC&amp;P VAL'!BI8*'[1]PERCENT ARRAY-MEAN FC&amp;P VAL'!BJ8*'[1]PERCENT ARRAY-MEAN FC&amp;P VAL'!BK8+ABS('[1]PERCENT ARRAY-MEAN FC&amp;P VAL'!BL8*'[1]PERCENT ARRAY-MEAN FC&amp;P VAL'!BM8*'[1]PERCENT ARRAY-MEAN FC&amp;P VAL'!BN8),""),""))</f>
        <v/>
      </c>
      <c r="Y8" s="12" t="str">
        <f>IF(X8="","",'[1]PERCENT ARRAY-MEAN FC&amp;P VAL'!BI8*'[1]PERCENT ARRAY-MEAN FC&amp;P VAL'!BJ8*'[1]PERCENT ARRAY-MEAN FC&amp;P VAL'!BK8-ABS('[1]PERCENT ARRAY-MEAN FC&amp;P VAL'!BL8*'[1]PERCENT ARRAY-MEAN FC&amp;P VAL'!BM8*'[1]PERCENT ARRAY-MEAN FC&amp;P VAL'!BN8))</f>
        <v/>
      </c>
      <c r="Z8" t="str">
        <f>IF(A8="","",IF('[1]Calculation genes in KEGG path'!L6&gt;='[1]Flux and Impact'!$E$1,IF(('[1]PERCENT ARRAY-MEAN FC&amp;P VAL'!BO8*'[1]PERCENT ARRAY-MEAN FC&amp;P VAL'!BP8*'[1]PERCENT ARRAY-MEAN FC&amp;P VAL'!BQ8+ABS('[1]PERCENT ARRAY-MEAN FC&amp;P VAL'!BR8*'[1]PERCENT ARRAY-MEAN FC&amp;P VAL'!BS8*'[1]PERCENT ARRAY-MEAN FC&amp;P VAL'!BT8))&gt;0,'[1]PERCENT ARRAY-MEAN FC&amp;P VAL'!BO8*'[1]PERCENT ARRAY-MEAN FC&amp;P VAL'!BP8*'[1]PERCENT ARRAY-MEAN FC&amp;P VAL'!BQ8+ABS('[1]PERCENT ARRAY-MEAN FC&amp;P VAL'!BR8*'[1]PERCENT ARRAY-MEAN FC&amp;P VAL'!BS8*'[1]PERCENT ARRAY-MEAN FC&amp;P VAL'!BT8),""),""))</f>
        <v/>
      </c>
      <c r="AA8" s="12" t="str">
        <f>IF(Z8="","",'[1]PERCENT ARRAY-MEAN FC&amp;P VAL'!BO8*'[1]PERCENT ARRAY-MEAN FC&amp;P VAL'!BP8*'[1]PERCENT ARRAY-MEAN FC&amp;P VAL'!BQ8-ABS('[1]PERCENT ARRAY-MEAN FC&amp;P VAL'!BR8*'[1]PERCENT ARRAY-MEAN FC&amp;P VAL'!BS8*'[1]PERCENT ARRAY-MEAN FC&amp;P VAL'!BT8))</f>
        <v/>
      </c>
      <c r="AB8" t="str">
        <f>IF(A8="","",IF('[1]Calculation genes in KEGG path'!L6&gt;='[1]Flux and Impact'!$E$1,IF(('[1]PERCENT ARRAY-MEAN FC&amp;P VAL'!BU8*'[1]PERCENT ARRAY-MEAN FC&amp;P VAL'!BV8*'[1]PERCENT ARRAY-MEAN FC&amp;P VAL'!BW8+ABS('[1]PERCENT ARRAY-MEAN FC&amp;P VAL'!BX8*'[1]PERCENT ARRAY-MEAN FC&amp;P VAL'!BY8*'[1]PERCENT ARRAY-MEAN FC&amp;P VAL'!BZ8))&gt;0,'[1]PERCENT ARRAY-MEAN FC&amp;P VAL'!BU8*'[1]PERCENT ARRAY-MEAN FC&amp;P VAL'!BV8*'[1]PERCENT ARRAY-MEAN FC&amp;P VAL'!BW8+ABS('[1]PERCENT ARRAY-MEAN FC&amp;P VAL'!BX8*'[1]PERCENT ARRAY-MEAN FC&amp;P VAL'!BY8*'[1]PERCENT ARRAY-MEAN FC&amp;P VAL'!BZ8),""),""))</f>
        <v/>
      </c>
      <c r="AC8" s="12" t="str">
        <f>IF(AB8="","",'[1]PERCENT ARRAY-MEAN FC&amp;P VAL'!BU8*'[1]PERCENT ARRAY-MEAN FC&amp;P VAL'!BV8*'[1]PERCENT ARRAY-MEAN FC&amp;P VAL'!BW8-ABS('[1]PERCENT ARRAY-MEAN FC&amp;P VAL'!BX8*'[1]PERCENT ARRAY-MEAN FC&amp;P VAL'!BY8*'[1]PERCENT ARRAY-MEAN FC&amp;P VAL'!BZ8))</f>
        <v/>
      </c>
      <c r="AD8" t="str">
        <f>IF(A8="","",IF('[1]Calculation genes in KEGG path'!L6&gt;='[1]Flux and Impact'!$E$1,IF(('[1]PERCENT ARRAY-MEAN FC&amp;P VAL'!CA8*'[1]PERCENT ARRAY-MEAN FC&amp;P VAL'!CB8*'[1]PERCENT ARRAY-MEAN FC&amp;P VAL'!CC8+ABS('[1]PERCENT ARRAY-MEAN FC&amp;P VAL'!CD8*'[1]PERCENT ARRAY-MEAN FC&amp;P VAL'!CE8*'[1]PERCENT ARRAY-MEAN FC&amp;P VAL'!CF8))&gt;0,'[1]PERCENT ARRAY-MEAN FC&amp;P VAL'!CA8*'[1]PERCENT ARRAY-MEAN FC&amp;P VAL'!CB8*'[1]PERCENT ARRAY-MEAN FC&amp;P VAL'!CC8+ABS('[1]PERCENT ARRAY-MEAN FC&amp;P VAL'!CD8*'[1]PERCENT ARRAY-MEAN FC&amp;P VAL'!CE8*'[1]PERCENT ARRAY-MEAN FC&amp;P VAL'!CF8),""),""))</f>
        <v/>
      </c>
      <c r="AE8" s="12" t="str">
        <f>IF(AD8="","",'[1]PERCENT ARRAY-MEAN FC&amp;P VAL'!CA8*'[1]PERCENT ARRAY-MEAN FC&amp;P VAL'!CB8*'[1]PERCENT ARRAY-MEAN FC&amp;P VAL'!CC8-ABS('[1]PERCENT ARRAY-MEAN FC&amp;P VAL'!CD8*'[1]PERCENT ARRAY-MEAN FC&amp;P VAL'!CE8*'[1]PERCENT ARRAY-MEAN FC&amp;P VAL'!CF8))</f>
        <v/>
      </c>
      <c r="AF8" t="str">
        <f>IF(A8="","",IF('[1]Calculation genes in KEGG path'!L6&gt;='[1]Flux and Impact'!$E$1,IF(('[1]PERCENT ARRAY-MEAN FC&amp;P VAL'!CG8*'[1]PERCENT ARRAY-MEAN FC&amp;P VAL'!CH8*'[1]PERCENT ARRAY-MEAN FC&amp;P VAL'!CI8+ABS('[1]PERCENT ARRAY-MEAN FC&amp;P VAL'!CJ8*'[1]PERCENT ARRAY-MEAN FC&amp;P VAL'!CK8*'[1]PERCENT ARRAY-MEAN FC&amp;P VAL'!CL8))&gt;0,'[1]PERCENT ARRAY-MEAN FC&amp;P VAL'!CG8*'[1]PERCENT ARRAY-MEAN FC&amp;P VAL'!CH8*'[1]PERCENT ARRAY-MEAN FC&amp;P VAL'!CI8+ABS('[1]PERCENT ARRAY-MEAN FC&amp;P VAL'!CJ8*'[1]PERCENT ARRAY-MEAN FC&amp;P VAL'!CK8*'[1]PERCENT ARRAY-MEAN FC&amp;P VAL'!CL8),""),""))</f>
        <v/>
      </c>
      <c r="AG8" s="12" t="str">
        <f>IF(AF8="","",'[1]PERCENT ARRAY-MEAN FC&amp;P VAL'!CG8*'[1]PERCENT ARRAY-MEAN FC&amp;P VAL'!CH8*'[1]PERCENT ARRAY-MEAN FC&amp;P VAL'!CI8-ABS('[1]PERCENT ARRAY-MEAN FC&amp;P VAL'!CJ8*'[1]PERCENT ARRAY-MEAN FC&amp;P VAL'!CK8*'[1]PERCENT ARRAY-MEAN FC&amp;P VAL'!CL8))</f>
        <v/>
      </c>
      <c r="AH8" t="str">
        <f>IF(A8="","",IF('[1]Calculation genes in KEGG path'!L6&gt;='[1]Flux and Impact'!$E$1,IF(('[1]PERCENT ARRAY-MEAN FC&amp;P VAL'!CM8*'[1]PERCENT ARRAY-MEAN FC&amp;P VAL'!CN8*'[1]PERCENT ARRAY-MEAN FC&amp;P VAL'!CO8+ABS('[1]PERCENT ARRAY-MEAN FC&amp;P VAL'!CP8*'[1]PERCENT ARRAY-MEAN FC&amp;P VAL'!CQ8*'[1]PERCENT ARRAY-MEAN FC&amp;P VAL'!CR8))&gt;0,'[1]PERCENT ARRAY-MEAN FC&amp;P VAL'!CM8*'[1]PERCENT ARRAY-MEAN FC&amp;P VAL'!CN8*'[1]PERCENT ARRAY-MEAN FC&amp;P VAL'!CO8+ABS('[1]PERCENT ARRAY-MEAN FC&amp;P VAL'!CP8*'[1]PERCENT ARRAY-MEAN FC&amp;P VAL'!CQ8*'[1]PERCENT ARRAY-MEAN FC&amp;P VAL'!CR8),""),""))</f>
        <v/>
      </c>
      <c r="AI8" s="12" t="str">
        <f>IF(AH8="","",'[1]PERCENT ARRAY-MEAN FC&amp;P VAL'!CM8*'[1]PERCENT ARRAY-MEAN FC&amp;P VAL'!CN8*'[1]PERCENT ARRAY-MEAN FC&amp;P VAL'!CO8-ABS('[1]PERCENT ARRAY-MEAN FC&amp;P VAL'!CP8*'[1]PERCENT ARRAY-MEAN FC&amp;P VAL'!CQ8*'[1]PERCENT ARRAY-MEAN FC&amp;P VAL'!CR8))</f>
        <v/>
      </c>
      <c r="AJ8" t="str">
        <f>IF(A8="","",IF('[1]Calculation genes in KEGG path'!L6&gt;='[1]Flux and Impact'!$E$1,IF(('[1]PERCENT ARRAY-MEAN FC&amp;P VAL'!CS8*'[1]PERCENT ARRAY-MEAN FC&amp;P VAL'!CT8*'[1]PERCENT ARRAY-MEAN FC&amp;P VAL'!CU8+ABS('[1]PERCENT ARRAY-MEAN FC&amp;P VAL'!CV8*'[1]PERCENT ARRAY-MEAN FC&amp;P VAL'!CW8*'[1]PERCENT ARRAY-MEAN FC&amp;P VAL'!CX8))&gt;0,'[1]PERCENT ARRAY-MEAN FC&amp;P VAL'!CS8*'[1]PERCENT ARRAY-MEAN FC&amp;P VAL'!CT8*'[1]PERCENT ARRAY-MEAN FC&amp;P VAL'!CU8+ABS('[1]PERCENT ARRAY-MEAN FC&amp;P VAL'!CV8*'[1]PERCENT ARRAY-MEAN FC&amp;P VAL'!CW8*'[1]PERCENT ARRAY-MEAN FC&amp;P VAL'!CX8),""),""))</f>
        <v/>
      </c>
      <c r="AK8" s="12" t="str">
        <f>IF(AJ8="","",'[1]PERCENT ARRAY-MEAN FC&amp;P VAL'!CS8*'[1]PERCENT ARRAY-MEAN FC&amp;P VAL'!CT8*'[1]PERCENT ARRAY-MEAN FC&amp;P VAL'!CU8-ABS('[1]PERCENT ARRAY-MEAN FC&amp;P VAL'!CV8*'[1]PERCENT ARRAY-MEAN FC&amp;P VAL'!CW8*'[1]PERCENT ARRAY-MEAN FC&amp;P VAL'!CX8))</f>
        <v/>
      </c>
      <c r="AL8" t="str">
        <f>IF(A8="","",IF('[1]Calculation genes in KEGG path'!L6&gt;='[1]Flux and Impact'!$E$1,IF(('[1]PERCENT ARRAY-MEAN FC&amp;P VAL'!CY8*'[1]PERCENT ARRAY-MEAN FC&amp;P VAL'!CZ8*'[1]PERCENT ARRAY-MEAN FC&amp;P VAL'!DA8+ABS('[1]PERCENT ARRAY-MEAN FC&amp;P VAL'!DB8*'[1]PERCENT ARRAY-MEAN FC&amp;P VAL'!DC8*'[1]PERCENT ARRAY-MEAN FC&amp;P VAL'!DD8))&gt;0,'[1]PERCENT ARRAY-MEAN FC&amp;P VAL'!CY8*'[1]PERCENT ARRAY-MEAN FC&amp;P VAL'!CZ8*'[1]PERCENT ARRAY-MEAN FC&amp;P VAL'!DA8+ABS('[1]PERCENT ARRAY-MEAN FC&amp;P VAL'!DB8*'[1]PERCENT ARRAY-MEAN FC&amp;P VAL'!DC8*'[1]PERCENT ARRAY-MEAN FC&amp;P VAL'!DD8),""),""))</f>
        <v/>
      </c>
      <c r="AM8" s="12" t="str">
        <f>IF(AL8="","",'[1]PERCENT ARRAY-MEAN FC&amp;P VAL'!CY8*'[1]PERCENT ARRAY-MEAN FC&amp;P VAL'!CZ8*'[1]PERCENT ARRAY-MEAN FC&amp;P VAL'!DA8-ABS('[1]PERCENT ARRAY-MEAN FC&amp;P VAL'!DB8*'[1]PERCENT ARRAY-MEAN FC&amp;P VAL'!DC8*'[1]PERCENT ARRAY-MEAN FC&amp;P VAL'!DD8))</f>
        <v/>
      </c>
      <c r="AN8" t="str">
        <f>IF(A8="","",IF('[1]Calculation genes in KEGG path'!L6&gt;='[1]Flux and Impact'!$E$1,IF(('[1]PERCENT ARRAY-MEAN FC&amp;P VAL'!DE8*'[1]PERCENT ARRAY-MEAN FC&amp;P VAL'!DF8*'[1]PERCENT ARRAY-MEAN FC&amp;P VAL'!DG8+ABS('[1]PERCENT ARRAY-MEAN FC&amp;P VAL'!DH8*'[1]PERCENT ARRAY-MEAN FC&amp;P VAL'!DI8*'[1]PERCENT ARRAY-MEAN FC&amp;P VAL'!DJ8))&gt;0,'[1]PERCENT ARRAY-MEAN FC&amp;P VAL'!DE8*'[1]PERCENT ARRAY-MEAN FC&amp;P VAL'!DF8*'[1]PERCENT ARRAY-MEAN FC&amp;P VAL'!DG8+ABS('[1]PERCENT ARRAY-MEAN FC&amp;P VAL'!DH8*'[1]PERCENT ARRAY-MEAN FC&amp;P VAL'!DI8*'[1]PERCENT ARRAY-MEAN FC&amp;P VAL'!DJ8),""),""))</f>
        <v/>
      </c>
      <c r="AO8" s="12" t="str">
        <f>IF(AN8="","",'[1]PERCENT ARRAY-MEAN FC&amp;P VAL'!DE8*'[1]PERCENT ARRAY-MEAN FC&amp;P VAL'!DF8*'[1]PERCENT ARRAY-MEAN FC&amp;P VAL'!DG8-ABS('[1]PERCENT ARRAY-MEAN FC&amp;P VAL'!DH8*'[1]PERCENT ARRAY-MEAN FC&amp;P VAL'!DI8*'[1]PERCENT ARRAY-MEAN FC&amp;P VAL'!DJ8))</f>
        <v/>
      </c>
      <c r="AP8" t="str">
        <f>IF(A8="","",IF('[1]Calculation genes in KEGG path'!L6&gt;='[1]Flux and Impact'!$E$1,IF(('[1]PERCENT ARRAY-MEAN FC&amp;P VAL'!DK8*'[1]PERCENT ARRAY-MEAN FC&amp;P VAL'!DL8*'[1]PERCENT ARRAY-MEAN FC&amp;P VAL'!DM8+ABS('[1]PERCENT ARRAY-MEAN FC&amp;P VAL'!DN8*'[1]PERCENT ARRAY-MEAN FC&amp;P VAL'!DO8*'[1]PERCENT ARRAY-MEAN FC&amp;P VAL'!DP8))&gt;0,'[1]PERCENT ARRAY-MEAN FC&amp;P VAL'!DK8*'[1]PERCENT ARRAY-MEAN FC&amp;P VAL'!DL8*'[1]PERCENT ARRAY-MEAN FC&amp;P VAL'!DM8+ABS('[1]PERCENT ARRAY-MEAN FC&amp;P VAL'!DN8*'[1]PERCENT ARRAY-MEAN FC&amp;P VAL'!DO8*'[1]PERCENT ARRAY-MEAN FC&amp;P VAL'!DP8),""),""))</f>
        <v/>
      </c>
      <c r="AQ8" s="12" t="str">
        <f>IF(AP8="","",'[1]PERCENT ARRAY-MEAN FC&amp;P VAL'!DK8*'[1]PERCENT ARRAY-MEAN FC&amp;P VAL'!DL8*'[1]PERCENT ARRAY-MEAN FC&amp;P VAL'!DM8-ABS('[1]PERCENT ARRAY-MEAN FC&amp;P VAL'!DN8*'[1]PERCENT ARRAY-MEAN FC&amp;P VAL'!DO8*'[1]PERCENT ARRAY-MEAN FC&amp;P VAL'!DP8))</f>
        <v/>
      </c>
      <c r="AR8" t="str">
        <f>IF(A8="","",IF('[1]Calculation genes in KEGG path'!L6&gt;='[1]Flux and Impact'!$E$1,IF(('[1]PERCENT ARRAY-MEAN FC&amp;P VAL'!DQ8*'[1]PERCENT ARRAY-MEAN FC&amp;P VAL'!DR8*'[1]PERCENT ARRAY-MEAN FC&amp;P VAL'!DS8+ABS('[1]PERCENT ARRAY-MEAN FC&amp;P VAL'!DT8*'[1]PERCENT ARRAY-MEAN FC&amp;P VAL'!DU8*'[1]PERCENT ARRAY-MEAN FC&amp;P VAL'!DV8))&gt;0,'[1]PERCENT ARRAY-MEAN FC&amp;P VAL'!DQ8*'[1]PERCENT ARRAY-MEAN FC&amp;P VAL'!DR8*'[1]PERCENT ARRAY-MEAN FC&amp;P VAL'!DS8+ABS('[1]PERCENT ARRAY-MEAN FC&amp;P VAL'!DT8*'[1]PERCENT ARRAY-MEAN FC&amp;P VAL'!DU8*'[1]PERCENT ARRAY-MEAN FC&amp;P VAL'!DV8),""),""))</f>
        <v/>
      </c>
      <c r="AS8" s="12" t="str">
        <f>IF(AR8="","",'[1]PERCENT ARRAY-MEAN FC&amp;P VAL'!DQ8*'[1]PERCENT ARRAY-MEAN FC&amp;P VAL'!DR8*'[1]PERCENT ARRAY-MEAN FC&amp;P VAL'!DS8-ABS('[1]PERCENT ARRAY-MEAN FC&amp;P VAL'!DT8*'[1]PERCENT ARRAY-MEAN FC&amp;P VAL'!DU8*'[1]PERCENT ARRAY-MEAN FC&amp;P VAL'!DV8))</f>
        <v/>
      </c>
      <c r="AT8" s="12">
        <f t="shared" si="1"/>
        <v>22.2403633776284</v>
      </c>
      <c r="AU8" s="12">
        <f t="shared" si="2"/>
        <v>1</v>
      </c>
    </row>
    <row r="9" spans="1:47">
      <c r="A9" t="str">
        <f>'[1]Calculation genes in KEGG path'!I7</f>
        <v>bta00052</v>
      </c>
      <c r="B9" t="str">
        <f>IF('[1]PERCENT ARRAY-MEAN FC&amp;P VAL'!A9="","",'[1]PERCENT ARRAY-MEAN FC&amp;P VAL'!A9)</f>
        <v>1. Metabolism</v>
      </c>
      <c r="C9" t="str">
        <f>IF('[1]PERCENT ARRAY-MEAN FC&amp;P VAL'!B9="","",'[1]PERCENT ARRAY-MEAN FC&amp;P VAL'!B9)</f>
        <v>1.1 Carbohydrate Metabolism</v>
      </c>
      <c r="D9" t="str">
        <f>IF('[1]PERCENT ARRAY-MEAN FC&amp;P VAL'!C9="","",'[1]PERCENT ARRAY-MEAN FC&amp;P VAL'!C9)</f>
        <v>Galactose metabolism</v>
      </c>
      <c r="E9" s="12">
        <f t="shared" si="0"/>
        <v>1245.20431636386</v>
      </c>
      <c r="F9">
        <f>IF(A9="","",IF('[1]Calculation genes in KEGG path'!L7&gt;='[1]Flux and Impact'!$E$1,IF('[1]PERCENT ARRAY-MEAN FC&amp;P VAL'!G9*'[1]PERCENT ARRAY-MEAN FC&amp;P VAL'!H9*'[1]PERCENT ARRAY-MEAN FC&amp;P VAL'!I9+ABS('[1]PERCENT ARRAY-MEAN FC&amp;P VAL'!J9*'[1]PERCENT ARRAY-MEAN FC&amp;P VAL'!K9*'[1]PERCENT ARRAY-MEAN FC&amp;P VAL'!L9)&gt;0,'[1]PERCENT ARRAY-MEAN FC&amp;P VAL'!G9*'[1]PERCENT ARRAY-MEAN FC&amp;P VAL'!H9*'[1]PERCENT ARRAY-MEAN FC&amp;P VAL'!I9+ABS('[1]PERCENT ARRAY-MEAN FC&amp;P VAL'!J9*'[1]PERCENT ARRAY-MEAN FC&amp;P VAL'!K9*'[1]PERCENT ARRAY-MEAN FC&amp;P VAL'!L9),""),""))</f>
        <v>219.088180876298</v>
      </c>
      <c r="G9" s="12">
        <f>IF(F9="","",'[1]PERCENT ARRAY-MEAN FC&amp;P VAL'!G9*'[1]PERCENT ARRAY-MEAN FC&amp;P VAL'!H9*'[1]PERCENT ARRAY-MEAN FC&amp;P VAL'!I9-ABS('[1]PERCENT ARRAY-MEAN FC&amp;P VAL'!J9*'[1]PERCENT ARRAY-MEAN FC&amp;P VAL'!K9*'[1]PERCENT ARRAY-MEAN FC&amp;P VAL'!L9))</f>
        <v>-219.088180876298</v>
      </c>
      <c r="H9">
        <f>IF(A9="","",IF('[1]Calculation genes in KEGG path'!L7&gt;='[1]Flux and Impact'!$E$1,IF(('[1]PERCENT ARRAY-MEAN FC&amp;P VAL'!M9*'[1]PERCENT ARRAY-MEAN FC&amp;P VAL'!N9*'[1]PERCENT ARRAY-MEAN FC&amp;P VAL'!O9+ABS('[1]PERCENT ARRAY-MEAN FC&amp;P VAL'!P9*'[1]PERCENT ARRAY-MEAN FC&amp;P VAL'!Q9*'[1]PERCENT ARRAY-MEAN FC&amp;P VAL'!R9))&gt;0,'[1]PERCENT ARRAY-MEAN FC&amp;P VAL'!M9*'[1]PERCENT ARRAY-MEAN FC&amp;P VAL'!N9*'[1]PERCENT ARRAY-MEAN FC&amp;P VAL'!O9+ABS('[1]PERCENT ARRAY-MEAN FC&amp;P VAL'!P9*'[1]PERCENT ARRAY-MEAN FC&amp;P VAL'!Q9*'[1]PERCENT ARRAY-MEAN FC&amp;P VAL'!R9),""),""))</f>
        <v>836.047899625845</v>
      </c>
      <c r="I9" s="12">
        <f>IF(H9="","",'[1]PERCENT ARRAY-MEAN FC&amp;P VAL'!M9*'[1]PERCENT ARRAY-MEAN FC&amp;P VAL'!N9*'[1]PERCENT ARRAY-MEAN FC&amp;P VAL'!O9-ABS('[1]PERCENT ARRAY-MEAN FC&amp;P VAL'!P9*'[1]PERCENT ARRAY-MEAN FC&amp;P VAL'!Q9*'[1]PERCENT ARRAY-MEAN FC&amp;P VAL'!R9))</f>
        <v>836.047899625845</v>
      </c>
      <c r="J9">
        <f>IF(A9="","",IF('[1]Calculation genes in KEGG path'!L7&gt;='[1]Flux and Impact'!$E$1,IF(('[1]PERCENT ARRAY-MEAN FC&amp;P VAL'!S9*'[1]PERCENT ARRAY-MEAN FC&amp;P VAL'!T9*'[1]PERCENT ARRAY-MEAN FC&amp;P VAL'!U9+ABS('[1]PERCENT ARRAY-MEAN FC&amp;P VAL'!V9*'[1]PERCENT ARRAY-MEAN FC&amp;P VAL'!W9*'[1]PERCENT ARRAY-MEAN FC&amp;P VAL'!X9))&gt;0,'[1]PERCENT ARRAY-MEAN FC&amp;P VAL'!S9*'[1]PERCENT ARRAY-MEAN FC&amp;P VAL'!T9*'[1]PERCENT ARRAY-MEAN FC&amp;P VAL'!U9+ABS('[1]PERCENT ARRAY-MEAN FC&amp;P VAL'!V9*'[1]PERCENT ARRAY-MEAN FC&amp;P VAL'!W9*'[1]PERCENT ARRAY-MEAN FC&amp;P VAL'!X9),""),""))</f>
        <v>190.06823586172</v>
      </c>
      <c r="K9" s="12">
        <f>IF(J9="","",'[1]PERCENT ARRAY-MEAN FC&amp;P VAL'!S9*'[1]PERCENT ARRAY-MEAN FC&amp;P VAL'!T9*'[1]PERCENT ARRAY-MEAN FC&amp;P VAL'!U9-ABS('[1]PERCENT ARRAY-MEAN FC&amp;P VAL'!V9*'[1]PERCENT ARRAY-MEAN FC&amp;P VAL'!W9*'[1]PERCENT ARRAY-MEAN FC&amp;P VAL'!X9))</f>
        <v>-103.713119868945</v>
      </c>
      <c r="L9" t="str">
        <f>IF(A9="","",IF('[1]Calculation genes in KEGG path'!L7&gt;='[1]Flux and Impact'!$E$1,IF(('[1]PERCENT ARRAY-MEAN FC&amp;P VAL'!Y9*'[1]PERCENT ARRAY-MEAN FC&amp;P VAL'!Z9*'[1]PERCENT ARRAY-MEAN FC&amp;P VAL'!AA9+ABS('[1]PERCENT ARRAY-MEAN FC&amp;P VAL'!AB9*'[1]PERCENT ARRAY-MEAN FC&amp;P VAL'!AC9*'[1]PERCENT ARRAY-MEAN FC&amp;P VAL'!AD9))&gt;0,'[1]PERCENT ARRAY-MEAN FC&amp;P VAL'!Y9*'[1]PERCENT ARRAY-MEAN FC&amp;P VAL'!Z9*'[1]PERCENT ARRAY-MEAN FC&amp;P VAL'!AA9+ABS('[1]PERCENT ARRAY-MEAN FC&amp;P VAL'!AB9*'[1]PERCENT ARRAY-MEAN FC&amp;P VAL'!AC9*'[1]PERCENT ARRAY-MEAN FC&amp;P VAL'!AD9),""),""))</f>
        <v/>
      </c>
      <c r="M9" s="12" t="str">
        <f>IF(L9="","",'[1]PERCENT ARRAY-MEAN FC&amp;P VAL'!Y9*'[1]PERCENT ARRAY-MEAN FC&amp;P VAL'!Z9*'[1]PERCENT ARRAY-MEAN FC&amp;P VAL'!AA9-ABS('[1]PERCENT ARRAY-MEAN FC&amp;P VAL'!AB9*'[1]PERCENT ARRAY-MEAN FC&amp;P VAL'!AC9*'[1]PERCENT ARRAY-MEAN FC&amp;P VAL'!AD9))</f>
        <v/>
      </c>
      <c r="N9" t="str">
        <f>IF(A9="","",IF('[1]Calculation genes in KEGG path'!L7&gt;='[1]Flux and Impact'!$E$1,IF(('[1]PERCENT ARRAY-MEAN FC&amp;P VAL'!AE9*'[1]PERCENT ARRAY-MEAN FC&amp;P VAL'!AF9*'[1]PERCENT ARRAY-MEAN FC&amp;P VAL'!AG9+ABS('[1]PERCENT ARRAY-MEAN FC&amp;P VAL'!AH9*'[1]PERCENT ARRAY-MEAN FC&amp;P VAL'!AI9*'[1]PERCENT ARRAY-MEAN FC&amp;P VAL'!AJ9))&gt;0,'[1]PERCENT ARRAY-MEAN FC&amp;P VAL'!AE9*'[1]PERCENT ARRAY-MEAN FC&amp;P VAL'!AF9*'[1]PERCENT ARRAY-MEAN FC&amp;P VAL'!AG9+ABS('[1]PERCENT ARRAY-MEAN FC&amp;P VAL'!AH9*'[1]PERCENT ARRAY-MEAN FC&amp;P VAL'!AI9*'[1]PERCENT ARRAY-MEAN FC&amp;P VAL'!AJ9),""),""))</f>
        <v/>
      </c>
      <c r="O9" s="12" t="str">
        <f>IF(N9="","",'[1]PERCENT ARRAY-MEAN FC&amp;P VAL'!AE9*'[1]PERCENT ARRAY-MEAN FC&amp;P VAL'!AF9*'[1]PERCENT ARRAY-MEAN FC&amp;P VAL'!AG9-ABS('[1]PERCENT ARRAY-MEAN FC&amp;P VAL'!AH9*'[1]PERCENT ARRAY-MEAN FC&amp;P VAL'!AI9*'[1]PERCENT ARRAY-MEAN FC&amp;P VAL'!AJ9))</f>
        <v/>
      </c>
      <c r="P9" t="str">
        <f>IF(A9="","",IF('[1]Calculation genes in KEGG path'!L7&gt;='[1]Flux and Impact'!$E$1,IF(('[1]PERCENT ARRAY-MEAN FC&amp;P VAL'!AK9*'[1]PERCENT ARRAY-MEAN FC&amp;P VAL'!AL9*'[1]PERCENT ARRAY-MEAN FC&amp;P VAL'!AM9+ABS('[1]PERCENT ARRAY-MEAN FC&amp;P VAL'!AN9*'[1]PERCENT ARRAY-MEAN FC&amp;P VAL'!AO9*'[1]PERCENT ARRAY-MEAN FC&amp;P VAL'!AP9))&gt;0,'[1]PERCENT ARRAY-MEAN FC&amp;P VAL'!AK9*'[1]PERCENT ARRAY-MEAN FC&amp;P VAL'!AL9*'[1]PERCENT ARRAY-MEAN FC&amp;P VAL'!AM9+ABS('[1]PERCENT ARRAY-MEAN FC&amp;P VAL'!AN9*'[1]PERCENT ARRAY-MEAN FC&amp;P VAL'!AO9*'[1]PERCENT ARRAY-MEAN FC&amp;P VAL'!AP9),""),""))</f>
        <v/>
      </c>
      <c r="Q9" s="12" t="str">
        <f>IF(P9="","",'[1]PERCENT ARRAY-MEAN FC&amp;P VAL'!AK9*'[1]PERCENT ARRAY-MEAN FC&amp;P VAL'!AL9*'[1]PERCENT ARRAY-MEAN FC&amp;P VAL'!AM9-ABS('[1]PERCENT ARRAY-MEAN FC&amp;P VAL'!AN9*'[1]PERCENT ARRAY-MEAN FC&amp;P VAL'!AO9*'[1]PERCENT ARRAY-MEAN FC&amp;P VAL'!AP9))</f>
        <v/>
      </c>
      <c r="R9" t="str">
        <f>IF(A9="","",IF('[1]Calculation genes in KEGG path'!L7&gt;='[1]Flux and Impact'!$E$1,IF(('[1]PERCENT ARRAY-MEAN FC&amp;P VAL'!AQ9*'[1]PERCENT ARRAY-MEAN FC&amp;P VAL'!AR9*'[1]PERCENT ARRAY-MEAN FC&amp;P VAL'!AS9+ABS('[1]PERCENT ARRAY-MEAN FC&amp;P VAL'!AT9*'[1]PERCENT ARRAY-MEAN FC&amp;P VAL'!AU9*'[1]PERCENT ARRAY-MEAN FC&amp;P VAL'!AV9))&gt;0,'[1]PERCENT ARRAY-MEAN FC&amp;P VAL'!AQ9*'[1]PERCENT ARRAY-MEAN FC&amp;P VAL'!AR9*'[1]PERCENT ARRAY-MEAN FC&amp;P VAL'!AS9+ABS('[1]PERCENT ARRAY-MEAN FC&amp;P VAL'!AT9*'[1]PERCENT ARRAY-MEAN FC&amp;P VAL'!AU9*'[1]PERCENT ARRAY-MEAN FC&amp;P VAL'!AV9),""),""))</f>
        <v/>
      </c>
      <c r="S9" s="12" t="str">
        <f>IF(R9="","",'[1]PERCENT ARRAY-MEAN FC&amp;P VAL'!AQ9*'[1]PERCENT ARRAY-MEAN FC&amp;P VAL'!AR9*'[1]PERCENT ARRAY-MEAN FC&amp;P VAL'!AS9-ABS('[1]PERCENT ARRAY-MEAN FC&amp;P VAL'!AT9*'[1]PERCENT ARRAY-MEAN FC&amp;P VAL'!AU9*'[1]PERCENT ARRAY-MEAN FC&amp;P VAL'!AV9))</f>
        <v/>
      </c>
      <c r="T9" t="str">
        <f>IF(A9="","",IF('[1]Calculation genes in KEGG path'!L7&gt;='[1]Flux and Impact'!$E$1,IF(('[1]PERCENT ARRAY-MEAN FC&amp;P VAL'!AW9*'[1]PERCENT ARRAY-MEAN FC&amp;P VAL'!AX9*'[1]PERCENT ARRAY-MEAN FC&amp;P VAL'!AY9+ABS('[1]PERCENT ARRAY-MEAN FC&amp;P VAL'!AZ9*'[1]PERCENT ARRAY-MEAN FC&amp;P VAL'!BA9*'[1]PERCENT ARRAY-MEAN FC&amp;P VAL'!BB9))&gt;0,'[1]PERCENT ARRAY-MEAN FC&amp;P VAL'!AW9*'[1]PERCENT ARRAY-MEAN FC&amp;P VAL'!AX9*'[1]PERCENT ARRAY-MEAN FC&amp;P VAL'!AY9+ABS('[1]PERCENT ARRAY-MEAN FC&amp;P VAL'!AZ9*'[1]PERCENT ARRAY-MEAN FC&amp;P VAL'!BA9*'[1]PERCENT ARRAY-MEAN FC&amp;P VAL'!BB9),""),""))</f>
        <v/>
      </c>
      <c r="U9" s="12" t="str">
        <f>IF(T9="","",'[1]PERCENT ARRAY-MEAN FC&amp;P VAL'!AW9*'[1]PERCENT ARRAY-MEAN FC&amp;P VAL'!AX9*'[1]PERCENT ARRAY-MEAN FC&amp;P VAL'!AY9-ABS('[1]PERCENT ARRAY-MEAN FC&amp;P VAL'!AZ9*'[1]PERCENT ARRAY-MEAN FC&amp;P VAL'!BA9*'[1]PERCENT ARRAY-MEAN FC&amp;P VAL'!BB9))</f>
        <v/>
      </c>
      <c r="V9" t="str">
        <f>IF(A9="","",IF('[1]Calculation genes in KEGG path'!L7&gt;='[1]Flux and Impact'!$E$1,IF(('[1]PERCENT ARRAY-MEAN FC&amp;P VAL'!BC9*'[1]PERCENT ARRAY-MEAN FC&amp;P VAL'!BD9*'[1]PERCENT ARRAY-MEAN FC&amp;P VAL'!BE9+ABS('[1]PERCENT ARRAY-MEAN FC&amp;P VAL'!BF9*'[1]PERCENT ARRAY-MEAN FC&amp;P VAL'!BG9*'[1]PERCENT ARRAY-MEAN FC&amp;P VAL'!BH9))&gt;0,'[1]PERCENT ARRAY-MEAN FC&amp;P VAL'!BC9*'[1]PERCENT ARRAY-MEAN FC&amp;P VAL'!BD9*'[1]PERCENT ARRAY-MEAN FC&amp;P VAL'!BE9+ABS('[1]PERCENT ARRAY-MEAN FC&amp;P VAL'!BF9*'[1]PERCENT ARRAY-MEAN FC&amp;P VAL'!BG9*'[1]PERCENT ARRAY-MEAN FC&amp;P VAL'!BH9),""),""))</f>
        <v/>
      </c>
      <c r="W9" s="12" t="str">
        <f>IF(V9="","",'[1]PERCENT ARRAY-MEAN FC&amp;P VAL'!BC9*'[1]PERCENT ARRAY-MEAN FC&amp;P VAL'!BD9*'[1]PERCENT ARRAY-MEAN FC&amp;P VAL'!BE9-ABS('[1]PERCENT ARRAY-MEAN FC&amp;P VAL'!BF9*'[1]PERCENT ARRAY-MEAN FC&amp;P VAL'!BG9*'[1]PERCENT ARRAY-MEAN FC&amp;P VAL'!BH9))</f>
        <v/>
      </c>
      <c r="X9" t="str">
        <f>IF(A9="","",IF('[1]Calculation genes in KEGG path'!L7&gt;='[1]Flux and Impact'!$E$1,IF(('[1]PERCENT ARRAY-MEAN FC&amp;P VAL'!BI9*'[1]PERCENT ARRAY-MEAN FC&amp;P VAL'!BJ9*'[1]PERCENT ARRAY-MEAN FC&amp;P VAL'!BK9+ABS('[1]PERCENT ARRAY-MEAN FC&amp;P VAL'!BL9*'[1]PERCENT ARRAY-MEAN FC&amp;P VAL'!BM9*'[1]PERCENT ARRAY-MEAN FC&amp;P VAL'!BN9))&gt;0,'[1]PERCENT ARRAY-MEAN FC&amp;P VAL'!BI9*'[1]PERCENT ARRAY-MEAN FC&amp;P VAL'!BJ9*'[1]PERCENT ARRAY-MEAN FC&amp;P VAL'!BK9+ABS('[1]PERCENT ARRAY-MEAN FC&amp;P VAL'!BL9*'[1]PERCENT ARRAY-MEAN FC&amp;P VAL'!BM9*'[1]PERCENT ARRAY-MEAN FC&amp;P VAL'!BN9),""),""))</f>
        <v/>
      </c>
      <c r="Y9" s="12" t="str">
        <f>IF(X9="","",'[1]PERCENT ARRAY-MEAN FC&amp;P VAL'!BI9*'[1]PERCENT ARRAY-MEAN FC&amp;P VAL'!BJ9*'[1]PERCENT ARRAY-MEAN FC&amp;P VAL'!BK9-ABS('[1]PERCENT ARRAY-MEAN FC&amp;P VAL'!BL9*'[1]PERCENT ARRAY-MEAN FC&amp;P VAL'!BM9*'[1]PERCENT ARRAY-MEAN FC&amp;P VAL'!BN9))</f>
        <v/>
      </c>
      <c r="Z9" t="str">
        <f>IF(A9="","",IF('[1]Calculation genes in KEGG path'!L7&gt;='[1]Flux and Impact'!$E$1,IF(('[1]PERCENT ARRAY-MEAN FC&amp;P VAL'!BO9*'[1]PERCENT ARRAY-MEAN FC&amp;P VAL'!BP9*'[1]PERCENT ARRAY-MEAN FC&amp;P VAL'!BQ9+ABS('[1]PERCENT ARRAY-MEAN FC&amp;P VAL'!BR9*'[1]PERCENT ARRAY-MEAN FC&amp;P VAL'!BS9*'[1]PERCENT ARRAY-MEAN FC&amp;P VAL'!BT9))&gt;0,'[1]PERCENT ARRAY-MEAN FC&amp;P VAL'!BO9*'[1]PERCENT ARRAY-MEAN FC&amp;P VAL'!BP9*'[1]PERCENT ARRAY-MEAN FC&amp;P VAL'!BQ9+ABS('[1]PERCENT ARRAY-MEAN FC&amp;P VAL'!BR9*'[1]PERCENT ARRAY-MEAN FC&amp;P VAL'!BS9*'[1]PERCENT ARRAY-MEAN FC&amp;P VAL'!BT9),""),""))</f>
        <v/>
      </c>
      <c r="AA9" s="12" t="str">
        <f>IF(Z9="","",'[1]PERCENT ARRAY-MEAN FC&amp;P VAL'!BO9*'[1]PERCENT ARRAY-MEAN FC&amp;P VAL'!BP9*'[1]PERCENT ARRAY-MEAN FC&amp;P VAL'!BQ9-ABS('[1]PERCENT ARRAY-MEAN FC&amp;P VAL'!BR9*'[1]PERCENT ARRAY-MEAN FC&amp;P VAL'!BS9*'[1]PERCENT ARRAY-MEAN FC&amp;P VAL'!BT9))</f>
        <v/>
      </c>
      <c r="AB9" t="str">
        <f>IF(A9="","",IF('[1]Calculation genes in KEGG path'!L7&gt;='[1]Flux and Impact'!$E$1,IF(('[1]PERCENT ARRAY-MEAN FC&amp;P VAL'!BU9*'[1]PERCENT ARRAY-MEAN FC&amp;P VAL'!BV9*'[1]PERCENT ARRAY-MEAN FC&amp;P VAL'!BW9+ABS('[1]PERCENT ARRAY-MEAN FC&amp;P VAL'!BX9*'[1]PERCENT ARRAY-MEAN FC&amp;P VAL'!BY9*'[1]PERCENT ARRAY-MEAN FC&amp;P VAL'!BZ9))&gt;0,'[1]PERCENT ARRAY-MEAN FC&amp;P VAL'!BU9*'[1]PERCENT ARRAY-MEAN FC&amp;P VAL'!BV9*'[1]PERCENT ARRAY-MEAN FC&amp;P VAL'!BW9+ABS('[1]PERCENT ARRAY-MEAN FC&amp;P VAL'!BX9*'[1]PERCENT ARRAY-MEAN FC&amp;P VAL'!BY9*'[1]PERCENT ARRAY-MEAN FC&amp;P VAL'!BZ9),""),""))</f>
        <v/>
      </c>
      <c r="AC9" s="12" t="str">
        <f>IF(AB9="","",'[1]PERCENT ARRAY-MEAN FC&amp;P VAL'!BU9*'[1]PERCENT ARRAY-MEAN FC&amp;P VAL'!BV9*'[1]PERCENT ARRAY-MEAN FC&amp;P VAL'!BW9-ABS('[1]PERCENT ARRAY-MEAN FC&amp;P VAL'!BX9*'[1]PERCENT ARRAY-MEAN FC&amp;P VAL'!BY9*'[1]PERCENT ARRAY-MEAN FC&amp;P VAL'!BZ9))</f>
        <v/>
      </c>
      <c r="AD9" t="str">
        <f>IF(A9="","",IF('[1]Calculation genes in KEGG path'!L7&gt;='[1]Flux and Impact'!$E$1,IF(('[1]PERCENT ARRAY-MEAN FC&amp;P VAL'!CA9*'[1]PERCENT ARRAY-MEAN FC&amp;P VAL'!CB9*'[1]PERCENT ARRAY-MEAN FC&amp;P VAL'!CC9+ABS('[1]PERCENT ARRAY-MEAN FC&amp;P VAL'!CD9*'[1]PERCENT ARRAY-MEAN FC&amp;P VAL'!CE9*'[1]PERCENT ARRAY-MEAN FC&amp;P VAL'!CF9))&gt;0,'[1]PERCENT ARRAY-MEAN FC&amp;P VAL'!CA9*'[1]PERCENT ARRAY-MEAN FC&amp;P VAL'!CB9*'[1]PERCENT ARRAY-MEAN FC&amp;P VAL'!CC9+ABS('[1]PERCENT ARRAY-MEAN FC&amp;P VAL'!CD9*'[1]PERCENT ARRAY-MEAN FC&amp;P VAL'!CE9*'[1]PERCENT ARRAY-MEAN FC&amp;P VAL'!CF9),""),""))</f>
        <v/>
      </c>
      <c r="AE9" s="12" t="str">
        <f>IF(AD9="","",'[1]PERCENT ARRAY-MEAN FC&amp;P VAL'!CA9*'[1]PERCENT ARRAY-MEAN FC&amp;P VAL'!CB9*'[1]PERCENT ARRAY-MEAN FC&amp;P VAL'!CC9-ABS('[1]PERCENT ARRAY-MEAN FC&amp;P VAL'!CD9*'[1]PERCENT ARRAY-MEAN FC&amp;P VAL'!CE9*'[1]PERCENT ARRAY-MEAN FC&amp;P VAL'!CF9))</f>
        <v/>
      </c>
      <c r="AF9" t="str">
        <f>IF(A9="","",IF('[1]Calculation genes in KEGG path'!L7&gt;='[1]Flux and Impact'!$E$1,IF(('[1]PERCENT ARRAY-MEAN FC&amp;P VAL'!CG9*'[1]PERCENT ARRAY-MEAN FC&amp;P VAL'!CH9*'[1]PERCENT ARRAY-MEAN FC&amp;P VAL'!CI9+ABS('[1]PERCENT ARRAY-MEAN FC&amp;P VAL'!CJ9*'[1]PERCENT ARRAY-MEAN FC&amp;P VAL'!CK9*'[1]PERCENT ARRAY-MEAN FC&amp;P VAL'!CL9))&gt;0,'[1]PERCENT ARRAY-MEAN FC&amp;P VAL'!CG9*'[1]PERCENT ARRAY-MEAN FC&amp;P VAL'!CH9*'[1]PERCENT ARRAY-MEAN FC&amp;P VAL'!CI9+ABS('[1]PERCENT ARRAY-MEAN FC&amp;P VAL'!CJ9*'[1]PERCENT ARRAY-MEAN FC&amp;P VAL'!CK9*'[1]PERCENT ARRAY-MEAN FC&amp;P VAL'!CL9),""),""))</f>
        <v/>
      </c>
      <c r="AG9" s="12" t="str">
        <f>IF(AF9="","",'[1]PERCENT ARRAY-MEAN FC&amp;P VAL'!CG9*'[1]PERCENT ARRAY-MEAN FC&amp;P VAL'!CH9*'[1]PERCENT ARRAY-MEAN FC&amp;P VAL'!CI9-ABS('[1]PERCENT ARRAY-MEAN FC&amp;P VAL'!CJ9*'[1]PERCENT ARRAY-MEAN FC&amp;P VAL'!CK9*'[1]PERCENT ARRAY-MEAN FC&amp;P VAL'!CL9))</f>
        <v/>
      </c>
      <c r="AH9" t="str">
        <f>IF(A9="","",IF('[1]Calculation genes in KEGG path'!L7&gt;='[1]Flux and Impact'!$E$1,IF(('[1]PERCENT ARRAY-MEAN FC&amp;P VAL'!CM9*'[1]PERCENT ARRAY-MEAN FC&amp;P VAL'!CN9*'[1]PERCENT ARRAY-MEAN FC&amp;P VAL'!CO9+ABS('[1]PERCENT ARRAY-MEAN FC&amp;P VAL'!CP9*'[1]PERCENT ARRAY-MEAN FC&amp;P VAL'!CQ9*'[1]PERCENT ARRAY-MEAN FC&amp;P VAL'!CR9))&gt;0,'[1]PERCENT ARRAY-MEAN FC&amp;P VAL'!CM9*'[1]PERCENT ARRAY-MEAN FC&amp;P VAL'!CN9*'[1]PERCENT ARRAY-MEAN FC&amp;P VAL'!CO9+ABS('[1]PERCENT ARRAY-MEAN FC&amp;P VAL'!CP9*'[1]PERCENT ARRAY-MEAN FC&amp;P VAL'!CQ9*'[1]PERCENT ARRAY-MEAN FC&amp;P VAL'!CR9),""),""))</f>
        <v/>
      </c>
      <c r="AI9" s="12" t="str">
        <f>IF(AH9="","",'[1]PERCENT ARRAY-MEAN FC&amp;P VAL'!CM9*'[1]PERCENT ARRAY-MEAN FC&amp;P VAL'!CN9*'[1]PERCENT ARRAY-MEAN FC&amp;P VAL'!CO9-ABS('[1]PERCENT ARRAY-MEAN FC&amp;P VAL'!CP9*'[1]PERCENT ARRAY-MEAN FC&amp;P VAL'!CQ9*'[1]PERCENT ARRAY-MEAN FC&amp;P VAL'!CR9))</f>
        <v/>
      </c>
      <c r="AJ9" t="str">
        <f>IF(A9="","",IF('[1]Calculation genes in KEGG path'!L7&gt;='[1]Flux and Impact'!$E$1,IF(('[1]PERCENT ARRAY-MEAN FC&amp;P VAL'!CS9*'[1]PERCENT ARRAY-MEAN FC&amp;P VAL'!CT9*'[1]PERCENT ARRAY-MEAN FC&amp;P VAL'!CU9+ABS('[1]PERCENT ARRAY-MEAN FC&amp;P VAL'!CV9*'[1]PERCENT ARRAY-MEAN FC&amp;P VAL'!CW9*'[1]PERCENT ARRAY-MEAN FC&amp;P VAL'!CX9))&gt;0,'[1]PERCENT ARRAY-MEAN FC&amp;P VAL'!CS9*'[1]PERCENT ARRAY-MEAN FC&amp;P VAL'!CT9*'[1]PERCENT ARRAY-MEAN FC&amp;P VAL'!CU9+ABS('[1]PERCENT ARRAY-MEAN FC&amp;P VAL'!CV9*'[1]PERCENT ARRAY-MEAN FC&amp;P VAL'!CW9*'[1]PERCENT ARRAY-MEAN FC&amp;P VAL'!CX9),""),""))</f>
        <v/>
      </c>
      <c r="AK9" s="12" t="str">
        <f>IF(AJ9="","",'[1]PERCENT ARRAY-MEAN FC&amp;P VAL'!CS9*'[1]PERCENT ARRAY-MEAN FC&amp;P VAL'!CT9*'[1]PERCENT ARRAY-MEAN FC&amp;P VAL'!CU9-ABS('[1]PERCENT ARRAY-MEAN FC&amp;P VAL'!CV9*'[1]PERCENT ARRAY-MEAN FC&amp;P VAL'!CW9*'[1]PERCENT ARRAY-MEAN FC&amp;P VAL'!CX9))</f>
        <v/>
      </c>
      <c r="AL9" t="str">
        <f>IF(A9="","",IF('[1]Calculation genes in KEGG path'!L7&gt;='[1]Flux and Impact'!$E$1,IF(('[1]PERCENT ARRAY-MEAN FC&amp;P VAL'!CY9*'[1]PERCENT ARRAY-MEAN FC&amp;P VAL'!CZ9*'[1]PERCENT ARRAY-MEAN FC&amp;P VAL'!DA9+ABS('[1]PERCENT ARRAY-MEAN FC&amp;P VAL'!DB9*'[1]PERCENT ARRAY-MEAN FC&amp;P VAL'!DC9*'[1]PERCENT ARRAY-MEAN FC&amp;P VAL'!DD9))&gt;0,'[1]PERCENT ARRAY-MEAN FC&amp;P VAL'!CY9*'[1]PERCENT ARRAY-MEAN FC&amp;P VAL'!CZ9*'[1]PERCENT ARRAY-MEAN FC&amp;P VAL'!DA9+ABS('[1]PERCENT ARRAY-MEAN FC&amp;P VAL'!DB9*'[1]PERCENT ARRAY-MEAN FC&amp;P VAL'!DC9*'[1]PERCENT ARRAY-MEAN FC&amp;P VAL'!DD9),""),""))</f>
        <v/>
      </c>
      <c r="AM9" s="12" t="str">
        <f>IF(AL9="","",'[1]PERCENT ARRAY-MEAN FC&amp;P VAL'!CY9*'[1]PERCENT ARRAY-MEAN FC&amp;P VAL'!CZ9*'[1]PERCENT ARRAY-MEAN FC&amp;P VAL'!DA9-ABS('[1]PERCENT ARRAY-MEAN FC&amp;P VAL'!DB9*'[1]PERCENT ARRAY-MEAN FC&amp;P VAL'!DC9*'[1]PERCENT ARRAY-MEAN FC&amp;P VAL'!DD9))</f>
        <v/>
      </c>
      <c r="AN9" t="str">
        <f>IF(A9="","",IF('[1]Calculation genes in KEGG path'!L7&gt;='[1]Flux and Impact'!$E$1,IF(('[1]PERCENT ARRAY-MEAN FC&amp;P VAL'!DE9*'[1]PERCENT ARRAY-MEAN FC&amp;P VAL'!DF9*'[1]PERCENT ARRAY-MEAN FC&amp;P VAL'!DG9+ABS('[1]PERCENT ARRAY-MEAN FC&amp;P VAL'!DH9*'[1]PERCENT ARRAY-MEAN FC&amp;P VAL'!DI9*'[1]PERCENT ARRAY-MEAN FC&amp;P VAL'!DJ9))&gt;0,'[1]PERCENT ARRAY-MEAN FC&amp;P VAL'!DE9*'[1]PERCENT ARRAY-MEAN FC&amp;P VAL'!DF9*'[1]PERCENT ARRAY-MEAN FC&amp;P VAL'!DG9+ABS('[1]PERCENT ARRAY-MEAN FC&amp;P VAL'!DH9*'[1]PERCENT ARRAY-MEAN FC&amp;P VAL'!DI9*'[1]PERCENT ARRAY-MEAN FC&amp;P VAL'!DJ9),""),""))</f>
        <v/>
      </c>
      <c r="AO9" s="12" t="str">
        <f>IF(AN9="","",'[1]PERCENT ARRAY-MEAN FC&amp;P VAL'!DE9*'[1]PERCENT ARRAY-MEAN FC&amp;P VAL'!DF9*'[1]PERCENT ARRAY-MEAN FC&amp;P VAL'!DG9-ABS('[1]PERCENT ARRAY-MEAN FC&amp;P VAL'!DH9*'[1]PERCENT ARRAY-MEAN FC&amp;P VAL'!DI9*'[1]PERCENT ARRAY-MEAN FC&amp;P VAL'!DJ9))</f>
        <v/>
      </c>
      <c r="AP9" t="str">
        <f>IF(A9="","",IF('[1]Calculation genes in KEGG path'!L7&gt;='[1]Flux and Impact'!$E$1,IF(('[1]PERCENT ARRAY-MEAN FC&amp;P VAL'!DK9*'[1]PERCENT ARRAY-MEAN FC&amp;P VAL'!DL9*'[1]PERCENT ARRAY-MEAN FC&amp;P VAL'!DM9+ABS('[1]PERCENT ARRAY-MEAN FC&amp;P VAL'!DN9*'[1]PERCENT ARRAY-MEAN FC&amp;P VAL'!DO9*'[1]PERCENT ARRAY-MEAN FC&amp;P VAL'!DP9))&gt;0,'[1]PERCENT ARRAY-MEAN FC&amp;P VAL'!DK9*'[1]PERCENT ARRAY-MEAN FC&amp;P VAL'!DL9*'[1]PERCENT ARRAY-MEAN FC&amp;P VAL'!DM9+ABS('[1]PERCENT ARRAY-MEAN FC&amp;P VAL'!DN9*'[1]PERCENT ARRAY-MEAN FC&amp;P VAL'!DO9*'[1]PERCENT ARRAY-MEAN FC&amp;P VAL'!DP9),""),""))</f>
        <v/>
      </c>
      <c r="AQ9" s="12" t="str">
        <f>IF(AP9="","",'[1]PERCENT ARRAY-MEAN FC&amp;P VAL'!DK9*'[1]PERCENT ARRAY-MEAN FC&amp;P VAL'!DL9*'[1]PERCENT ARRAY-MEAN FC&amp;P VAL'!DM9-ABS('[1]PERCENT ARRAY-MEAN FC&amp;P VAL'!DN9*'[1]PERCENT ARRAY-MEAN FC&amp;P VAL'!DO9*'[1]PERCENT ARRAY-MEAN FC&amp;P VAL'!DP9))</f>
        <v/>
      </c>
      <c r="AR9" t="str">
        <f>IF(A9="","",IF('[1]Calculation genes in KEGG path'!L7&gt;='[1]Flux and Impact'!$E$1,IF(('[1]PERCENT ARRAY-MEAN FC&amp;P VAL'!DQ9*'[1]PERCENT ARRAY-MEAN FC&amp;P VAL'!DR9*'[1]PERCENT ARRAY-MEAN FC&amp;P VAL'!DS9+ABS('[1]PERCENT ARRAY-MEAN FC&amp;P VAL'!DT9*'[1]PERCENT ARRAY-MEAN FC&amp;P VAL'!DU9*'[1]PERCENT ARRAY-MEAN FC&amp;P VAL'!DV9))&gt;0,'[1]PERCENT ARRAY-MEAN FC&amp;P VAL'!DQ9*'[1]PERCENT ARRAY-MEAN FC&amp;P VAL'!DR9*'[1]PERCENT ARRAY-MEAN FC&amp;P VAL'!DS9+ABS('[1]PERCENT ARRAY-MEAN FC&amp;P VAL'!DT9*'[1]PERCENT ARRAY-MEAN FC&amp;P VAL'!DU9*'[1]PERCENT ARRAY-MEAN FC&amp;P VAL'!DV9),""),""))</f>
        <v/>
      </c>
      <c r="AS9" s="12" t="str">
        <f>IF(AR9="","",'[1]PERCENT ARRAY-MEAN FC&amp;P VAL'!DQ9*'[1]PERCENT ARRAY-MEAN FC&amp;P VAL'!DR9*'[1]PERCENT ARRAY-MEAN FC&amp;P VAL'!DS9-ABS('[1]PERCENT ARRAY-MEAN FC&amp;P VAL'!DT9*'[1]PERCENT ARRAY-MEAN FC&amp;P VAL'!DU9*'[1]PERCENT ARRAY-MEAN FC&amp;P VAL'!DV9))</f>
        <v/>
      </c>
      <c r="AT9" s="12">
        <f t="shared" si="1"/>
        <v>171.082199626867</v>
      </c>
      <c r="AU9" s="12">
        <f t="shared" si="2"/>
        <v>1</v>
      </c>
    </row>
    <row r="10" spans="1:47">
      <c r="A10" t="str">
        <f>'[1]Calculation genes in KEGG path'!I8</f>
        <v>bta00053</v>
      </c>
      <c r="B10" t="str">
        <f>IF('[1]PERCENT ARRAY-MEAN FC&amp;P VAL'!A10="","",'[1]PERCENT ARRAY-MEAN FC&amp;P VAL'!A10)</f>
        <v>1. Metabolism</v>
      </c>
      <c r="C10" t="str">
        <f>IF('[1]PERCENT ARRAY-MEAN FC&amp;P VAL'!B10="","",'[1]PERCENT ARRAY-MEAN FC&amp;P VAL'!B10)</f>
        <v>1.1 Carbohydrate Metabolism</v>
      </c>
      <c r="D10" t="str">
        <f>IF('[1]PERCENT ARRAY-MEAN FC&amp;P VAL'!C10="","",'[1]PERCENT ARRAY-MEAN FC&amp;P VAL'!C10)</f>
        <v>Ascorbate and aldarate metabolism</v>
      </c>
      <c r="E10" s="12">
        <f t="shared" si="0"/>
        <v>0</v>
      </c>
      <c r="F10" t="str">
        <f>IF(A10="","",IF('[1]Calculation genes in KEGG path'!L8&gt;='[1]Flux and Impact'!$E$1,IF('[1]PERCENT ARRAY-MEAN FC&amp;P VAL'!G10*'[1]PERCENT ARRAY-MEAN FC&amp;P VAL'!H10*'[1]PERCENT ARRAY-MEAN FC&amp;P VAL'!I10+ABS('[1]PERCENT ARRAY-MEAN FC&amp;P VAL'!J10*'[1]PERCENT ARRAY-MEAN FC&amp;P VAL'!K10*'[1]PERCENT ARRAY-MEAN FC&amp;P VAL'!L10)&gt;0,'[1]PERCENT ARRAY-MEAN FC&amp;P VAL'!G10*'[1]PERCENT ARRAY-MEAN FC&amp;P VAL'!H10*'[1]PERCENT ARRAY-MEAN FC&amp;P VAL'!I10+ABS('[1]PERCENT ARRAY-MEAN FC&amp;P VAL'!J10*'[1]PERCENT ARRAY-MEAN FC&amp;P VAL'!K10*'[1]PERCENT ARRAY-MEAN FC&amp;P VAL'!L10),""),""))</f>
        <v/>
      </c>
      <c r="G10" s="12" t="str">
        <f>IF(F10="","",'[1]PERCENT ARRAY-MEAN FC&amp;P VAL'!G10*'[1]PERCENT ARRAY-MEAN FC&amp;P VAL'!H10*'[1]PERCENT ARRAY-MEAN FC&amp;P VAL'!I10-ABS('[1]PERCENT ARRAY-MEAN FC&amp;P VAL'!J10*'[1]PERCENT ARRAY-MEAN FC&amp;P VAL'!K10*'[1]PERCENT ARRAY-MEAN FC&amp;P VAL'!L10))</f>
        <v/>
      </c>
      <c r="H10" t="str">
        <f>IF(A10="","",IF('[1]Calculation genes in KEGG path'!L8&gt;='[1]Flux and Impact'!$E$1,IF(('[1]PERCENT ARRAY-MEAN FC&amp;P VAL'!M10*'[1]PERCENT ARRAY-MEAN FC&amp;P VAL'!N10*'[1]PERCENT ARRAY-MEAN FC&amp;P VAL'!O10+ABS('[1]PERCENT ARRAY-MEAN FC&amp;P VAL'!P10*'[1]PERCENT ARRAY-MEAN FC&amp;P VAL'!Q10*'[1]PERCENT ARRAY-MEAN FC&amp;P VAL'!R10))&gt;0,'[1]PERCENT ARRAY-MEAN FC&amp;P VAL'!M10*'[1]PERCENT ARRAY-MEAN FC&amp;P VAL'!N10*'[1]PERCENT ARRAY-MEAN FC&amp;P VAL'!O10+ABS('[1]PERCENT ARRAY-MEAN FC&amp;P VAL'!P10*'[1]PERCENT ARRAY-MEAN FC&amp;P VAL'!Q10*'[1]PERCENT ARRAY-MEAN FC&amp;P VAL'!R10),""),""))</f>
        <v/>
      </c>
      <c r="I10" s="12" t="str">
        <f>IF(H10="","",'[1]PERCENT ARRAY-MEAN FC&amp;P VAL'!M10*'[1]PERCENT ARRAY-MEAN FC&amp;P VAL'!N10*'[1]PERCENT ARRAY-MEAN FC&amp;P VAL'!O10-ABS('[1]PERCENT ARRAY-MEAN FC&amp;P VAL'!P10*'[1]PERCENT ARRAY-MEAN FC&amp;P VAL'!Q10*'[1]PERCENT ARRAY-MEAN FC&amp;P VAL'!R10))</f>
        <v/>
      </c>
      <c r="J10" t="str">
        <f>IF(A10="","",IF('[1]Calculation genes in KEGG path'!L8&gt;='[1]Flux and Impact'!$E$1,IF(('[1]PERCENT ARRAY-MEAN FC&amp;P VAL'!S10*'[1]PERCENT ARRAY-MEAN FC&amp;P VAL'!T10*'[1]PERCENT ARRAY-MEAN FC&amp;P VAL'!U10+ABS('[1]PERCENT ARRAY-MEAN FC&amp;P VAL'!V10*'[1]PERCENT ARRAY-MEAN FC&amp;P VAL'!W10*'[1]PERCENT ARRAY-MEAN FC&amp;P VAL'!X10))&gt;0,'[1]PERCENT ARRAY-MEAN FC&amp;P VAL'!S10*'[1]PERCENT ARRAY-MEAN FC&amp;P VAL'!T10*'[1]PERCENT ARRAY-MEAN FC&amp;P VAL'!U10+ABS('[1]PERCENT ARRAY-MEAN FC&amp;P VAL'!V10*'[1]PERCENT ARRAY-MEAN FC&amp;P VAL'!W10*'[1]PERCENT ARRAY-MEAN FC&amp;P VAL'!X10),""),""))</f>
        <v/>
      </c>
      <c r="K10" s="12" t="str">
        <f>IF(J10="","",'[1]PERCENT ARRAY-MEAN FC&amp;P VAL'!S10*'[1]PERCENT ARRAY-MEAN FC&amp;P VAL'!T10*'[1]PERCENT ARRAY-MEAN FC&amp;P VAL'!U10-ABS('[1]PERCENT ARRAY-MEAN FC&amp;P VAL'!V10*'[1]PERCENT ARRAY-MEAN FC&amp;P VAL'!W10*'[1]PERCENT ARRAY-MEAN FC&amp;P VAL'!X10))</f>
        <v/>
      </c>
      <c r="L10" t="str">
        <f>IF(A10="","",IF('[1]Calculation genes in KEGG path'!L8&gt;='[1]Flux and Impact'!$E$1,IF(('[1]PERCENT ARRAY-MEAN FC&amp;P VAL'!Y10*'[1]PERCENT ARRAY-MEAN FC&amp;P VAL'!Z10*'[1]PERCENT ARRAY-MEAN FC&amp;P VAL'!AA10+ABS('[1]PERCENT ARRAY-MEAN FC&amp;P VAL'!AB10*'[1]PERCENT ARRAY-MEAN FC&amp;P VAL'!AC10*'[1]PERCENT ARRAY-MEAN FC&amp;P VAL'!AD10))&gt;0,'[1]PERCENT ARRAY-MEAN FC&amp;P VAL'!Y10*'[1]PERCENT ARRAY-MEAN FC&amp;P VAL'!Z10*'[1]PERCENT ARRAY-MEAN FC&amp;P VAL'!AA10+ABS('[1]PERCENT ARRAY-MEAN FC&amp;P VAL'!AB10*'[1]PERCENT ARRAY-MEAN FC&amp;P VAL'!AC10*'[1]PERCENT ARRAY-MEAN FC&amp;P VAL'!AD10),""),""))</f>
        <v/>
      </c>
      <c r="M10" s="12" t="str">
        <f>IF(L10="","",'[1]PERCENT ARRAY-MEAN FC&amp;P VAL'!Y10*'[1]PERCENT ARRAY-MEAN FC&amp;P VAL'!Z10*'[1]PERCENT ARRAY-MEAN FC&amp;P VAL'!AA10-ABS('[1]PERCENT ARRAY-MEAN FC&amp;P VAL'!AB10*'[1]PERCENT ARRAY-MEAN FC&amp;P VAL'!AC10*'[1]PERCENT ARRAY-MEAN FC&amp;P VAL'!AD10))</f>
        <v/>
      </c>
      <c r="N10" t="str">
        <f>IF(A10="","",IF('[1]Calculation genes in KEGG path'!L8&gt;='[1]Flux and Impact'!$E$1,IF(('[1]PERCENT ARRAY-MEAN FC&amp;P VAL'!AE10*'[1]PERCENT ARRAY-MEAN FC&amp;P VAL'!AF10*'[1]PERCENT ARRAY-MEAN FC&amp;P VAL'!AG10+ABS('[1]PERCENT ARRAY-MEAN FC&amp;P VAL'!AH10*'[1]PERCENT ARRAY-MEAN FC&amp;P VAL'!AI10*'[1]PERCENT ARRAY-MEAN FC&amp;P VAL'!AJ10))&gt;0,'[1]PERCENT ARRAY-MEAN FC&amp;P VAL'!AE10*'[1]PERCENT ARRAY-MEAN FC&amp;P VAL'!AF10*'[1]PERCENT ARRAY-MEAN FC&amp;P VAL'!AG10+ABS('[1]PERCENT ARRAY-MEAN FC&amp;P VAL'!AH10*'[1]PERCENT ARRAY-MEAN FC&amp;P VAL'!AI10*'[1]PERCENT ARRAY-MEAN FC&amp;P VAL'!AJ10),""),""))</f>
        <v/>
      </c>
      <c r="O10" s="12" t="str">
        <f>IF(N10="","",'[1]PERCENT ARRAY-MEAN FC&amp;P VAL'!AE10*'[1]PERCENT ARRAY-MEAN FC&amp;P VAL'!AF10*'[1]PERCENT ARRAY-MEAN FC&amp;P VAL'!AG10-ABS('[1]PERCENT ARRAY-MEAN FC&amp;P VAL'!AH10*'[1]PERCENT ARRAY-MEAN FC&amp;P VAL'!AI10*'[1]PERCENT ARRAY-MEAN FC&amp;P VAL'!AJ10))</f>
        <v/>
      </c>
      <c r="P10" t="str">
        <f>IF(A10="","",IF('[1]Calculation genes in KEGG path'!L8&gt;='[1]Flux and Impact'!$E$1,IF(('[1]PERCENT ARRAY-MEAN FC&amp;P VAL'!AK10*'[1]PERCENT ARRAY-MEAN FC&amp;P VAL'!AL10*'[1]PERCENT ARRAY-MEAN FC&amp;P VAL'!AM10+ABS('[1]PERCENT ARRAY-MEAN FC&amp;P VAL'!AN10*'[1]PERCENT ARRAY-MEAN FC&amp;P VAL'!AO10*'[1]PERCENT ARRAY-MEAN FC&amp;P VAL'!AP10))&gt;0,'[1]PERCENT ARRAY-MEAN FC&amp;P VAL'!AK10*'[1]PERCENT ARRAY-MEAN FC&amp;P VAL'!AL10*'[1]PERCENT ARRAY-MEAN FC&amp;P VAL'!AM10+ABS('[1]PERCENT ARRAY-MEAN FC&amp;P VAL'!AN10*'[1]PERCENT ARRAY-MEAN FC&amp;P VAL'!AO10*'[1]PERCENT ARRAY-MEAN FC&amp;P VAL'!AP10),""),""))</f>
        <v/>
      </c>
      <c r="Q10" s="12" t="str">
        <f>IF(P10="","",'[1]PERCENT ARRAY-MEAN FC&amp;P VAL'!AK10*'[1]PERCENT ARRAY-MEAN FC&amp;P VAL'!AL10*'[1]PERCENT ARRAY-MEAN FC&amp;P VAL'!AM10-ABS('[1]PERCENT ARRAY-MEAN FC&amp;P VAL'!AN10*'[1]PERCENT ARRAY-MEAN FC&amp;P VAL'!AO10*'[1]PERCENT ARRAY-MEAN FC&amp;P VAL'!AP10))</f>
        <v/>
      </c>
      <c r="R10" t="str">
        <f>IF(A10="","",IF('[1]Calculation genes in KEGG path'!L8&gt;='[1]Flux and Impact'!$E$1,IF(('[1]PERCENT ARRAY-MEAN FC&amp;P VAL'!AQ10*'[1]PERCENT ARRAY-MEAN FC&amp;P VAL'!AR10*'[1]PERCENT ARRAY-MEAN FC&amp;P VAL'!AS10+ABS('[1]PERCENT ARRAY-MEAN FC&amp;P VAL'!AT10*'[1]PERCENT ARRAY-MEAN FC&amp;P VAL'!AU10*'[1]PERCENT ARRAY-MEAN FC&amp;P VAL'!AV10))&gt;0,'[1]PERCENT ARRAY-MEAN FC&amp;P VAL'!AQ10*'[1]PERCENT ARRAY-MEAN FC&amp;P VAL'!AR10*'[1]PERCENT ARRAY-MEAN FC&amp;P VAL'!AS10+ABS('[1]PERCENT ARRAY-MEAN FC&amp;P VAL'!AT10*'[1]PERCENT ARRAY-MEAN FC&amp;P VAL'!AU10*'[1]PERCENT ARRAY-MEAN FC&amp;P VAL'!AV10),""),""))</f>
        <v/>
      </c>
      <c r="S10" s="12" t="str">
        <f>IF(R10="","",'[1]PERCENT ARRAY-MEAN FC&amp;P VAL'!AQ10*'[1]PERCENT ARRAY-MEAN FC&amp;P VAL'!AR10*'[1]PERCENT ARRAY-MEAN FC&amp;P VAL'!AS10-ABS('[1]PERCENT ARRAY-MEAN FC&amp;P VAL'!AT10*'[1]PERCENT ARRAY-MEAN FC&amp;P VAL'!AU10*'[1]PERCENT ARRAY-MEAN FC&amp;P VAL'!AV10))</f>
        <v/>
      </c>
      <c r="T10" t="str">
        <f>IF(A10="","",IF('[1]Calculation genes in KEGG path'!L8&gt;='[1]Flux and Impact'!$E$1,IF(('[1]PERCENT ARRAY-MEAN FC&amp;P VAL'!AW10*'[1]PERCENT ARRAY-MEAN FC&amp;P VAL'!AX10*'[1]PERCENT ARRAY-MEAN FC&amp;P VAL'!AY10+ABS('[1]PERCENT ARRAY-MEAN FC&amp;P VAL'!AZ10*'[1]PERCENT ARRAY-MEAN FC&amp;P VAL'!BA10*'[1]PERCENT ARRAY-MEAN FC&amp;P VAL'!BB10))&gt;0,'[1]PERCENT ARRAY-MEAN FC&amp;P VAL'!AW10*'[1]PERCENT ARRAY-MEAN FC&amp;P VAL'!AX10*'[1]PERCENT ARRAY-MEAN FC&amp;P VAL'!AY10+ABS('[1]PERCENT ARRAY-MEAN FC&amp;P VAL'!AZ10*'[1]PERCENT ARRAY-MEAN FC&amp;P VAL'!BA10*'[1]PERCENT ARRAY-MEAN FC&amp;P VAL'!BB10),""),""))</f>
        <v/>
      </c>
      <c r="U10" s="12" t="str">
        <f>IF(T10="","",'[1]PERCENT ARRAY-MEAN FC&amp;P VAL'!AW10*'[1]PERCENT ARRAY-MEAN FC&amp;P VAL'!AX10*'[1]PERCENT ARRAY-MEAN FC&amp;P VAL'!AY10-ABS('[1]PERCENT ARRAY-MEAN FC&amp;P VAL'!AZ10*'[1]PERCENT ARRAY-MEAN FC&amp;P VAL'!BA10*'[1]PERCENT ARRAY-MEAN FC&amp;P VAL'!BB10))</f>
        <v/>
      </c>
      <c r="V10" t="str">
        <f>IF(A10="","",IF('[1]Calculation genes in KEGG path'!L8&gt;='[1]Flux and Impact'!$E$1,IF(('[1]PERCENT ARRAY-MEAN FC&amp;P VAL'!BC10*'[1]PERCENT ARRAY-MEAN FC&amp;P VAL'!BD10*'[1]PERCENT ARRAY-MEAN FC&amp;P VAL'!BE10+ABS('[1]PERCENT ARRAY-MEAN FC&amp;P VAL'!BF10*'[1]PERCENT ARRAY-MEAN FC&amp;P VAL'!BG10*'[1]PERCENT ARRAY-MEAN FC&amp;P VAL'!BH10))&gt;0,'[1]PERCENT ARRAY-MEAN FC&amp;P VAL'!BC10*'[1]PERCENT ARRAY-MEAN FC&amp;P VAL'!BD10*'[1]PERCENT ARRAY-MEAN FC&amp;P VAL'!BE10+ABS('[1]PERCENT ARRAY-MEAN FC&amp;P VAL'!BF10*'[1]PERCENT ARRAY-MEAN FC&amp;P VAL'!BG10*'[1]PERCENT ARRAY-MEAN FC&amp;P VAL'!BH10),""),""))</f>
        <v/>
      </c>
      <c r="W10" s="12" t="str">
        <f>IF(V10="","",'[1]PERCENT ARRAY-MEAN FC&amp;P VAL'!BC10*'[1]PERCENT ARRAY-MEAN FC&amp;P VAL'!BD10*'[1]PERCENT ARRAY-MEAN FC&amp;P VAL'!BE10-ABS('[1]PERCENT ARRAY-MEAN FC&amp;P VAL'!BF10*'[1]PERCENT ARRAY-MEAN FC&amp;P VAL'!BG10*'[1]PERCENT ARRAY-MEAN FC&amp;P VAL'!BH10))</f>
        <v/>
      </c>
      <c r="X10" t="str">
        <f>IF(A10="","",IF('[1]Calculation genes in KEGG path'!L8&gt;='[1]Flux and Impact'!$E$1,IF(('[1]PERCENT ARRAY-MEAN FC&amp;P VAL'!BI10*'[1]PERCENT ARRAY-MEAN FC&amp;P VAL'!BJ10*'[1]PERCENT ARRAY-MEAN FC&amp;P VAL'!BK10+ABS('[1]PERCENT ARRAY-MEAN FC&amp;P VAL'!BL10*'[1]PERCENT ARRAY-MEAN FC&amp;P VAL'!BM10*'[1]PERCENT ARRAY-MEAN FC&amp;P VAL'!BN10))&gt;0,'[1]PERCENT ARRAY-MEAN FC&amp;P VAL'!BI10*'[1]PERCENT ARRAY-MEAN FC&amp;P VAL'!BJ10*'[1]PERCENT ARRAY-MEAN FC&amp;P VAL'!BK10+ABS('[1]PERCENT ARRAY-MEAN FC&amp;P VAL'!BL10*'[1]PERCENT ARRAY-MEAN FC&amp;P VAL'!BM10*'[1]PERCENT ARRAY-MEAN FC&amp;P VAL'!BN10),""),""))</f>
        <v/>
      </c>
      <c r="Y10" s="12" t="str">
        <f>IF(X10="","",'[1]PERCENT ARRAY-MEAN FC&amp;P VAL'!BI10*'[1]PERCENT ARRAY-MEAN FC&amp;P VAL'!BJ10*'[1]PERCENT ARRAY-MEAN FC&amp;P VAL'!BK10-ABS('[1]PERCENT ARRAY-MEAN FC&amp;P VAL'!BL10*'[1]PERCENT ARRAY-MEAN FC&amp;P VAL'!BM10*'[1]PERCENT ARRAY-MEAN FC&amp;P VAL'!BN10))</f>
        <v/>
      </c>
      <c r="Z10" t="str">
        <f>IF(A10="","",IF('[1]Calculation genes in KEGG path'!L8&gt;='[1]Flux and Impact'!$E$1,IF(('[1]PERCENT ARRAY-MEAN FC&amp;P VAL'!BO10*'[1]PERCENT ARRAY-MEAN FC&amp;P VAL'!BP10*'[1]PERCENT ARRAY-MEAN FC&amp;P VAL'!BQ10+ABS('[1]PERCENT ARRAY-MEAN FC&amp;P VAL'!BR10*'[1]PERCENT ARRAY-MEAN FC&amp;P VAL'!BS10*'[1]PERCENT ARRAY-MEAN FC&amp;P VAL'!BT10))&gt;0,'[1]PERCENT ARRAY-MEAN FC&amp;P VAL'!BO10*'[1]PERCENT ARRAY-MEAN FC&amp;P VAL'!BP10*'[1]PERCENT ARRAY-MEAN FC&amp;P VAL'!BQ10+ABS('[1]PERCENT ARRAY-MEAN FC&amp;P VAL'!BR10*'[1]PERCENT ARRAY-MEAN FC&amp;P VAL'!BS10*'[1]PERCENT ARRAY-MEAN FC&amp;P VAL'!BT10),""),""))</f>
        <v/>
      </c>
      <c r="AA10" s="12" t="str">
        <f>IF(Z10="","",'[1]PERCENT ARRAY-MEAN FC&amp;P VAL'!BO10*'[1]PERCENT ARRAY-MEAN FC&amp;P VAL'!BP10*'[1]PERCENT ARRAY-MEAN FC&amp;P VAL'!BQ10-ABS('[1]PERCENT ARRAY-MEAN FC&amp;P VAL'!BR10*'[1]PERCENT ARRAY-MEAN FC&amp;P VAL'!BS10*'[1]PERCENT ARRAY-MEAN FC&amp;P VAL'!BT10))</f>
        <v/>
      </c>
      <c r="AB10" t="str">
        <f>IF(A10="","",IF('[1]Calculation genes in KEGG path'!L8&gt;='[1]Flux and Impact'!$E$1,IF(('[1]PERCENT ARRAY-MEAN FC&amp;P VAL'!BU10*'[1]PERCENT ARRAY-MEAN FC&amp;P VAL'!BV10*'[1]PERCENT ARRAY-MEAN FC&amp;P VAL'!BW10+ABS('[1]PERCENT ARRAY-MEAN FC&amp;P VAL'!BX10*'[1]PERCENT ARRAY-MEAN FC&amp;P VAL'!BY10*'[1]PERCENT ARRAY-MEAN FC&amp;P VAL'!BZ10))&gt;0,'[1]PERCENT ARRAY-MEAN FC&amp;P VAL'!BU10*'[1]PERCENT ARRAY-MEAN FC&amp;P VAL'!BV10*'[1]PERCENT ARRAY-MEAN FC&amp;P VAL'!BW10+ABS('[1]PERCENT ARRAY-MEAN FC&amp;P VAL'!BX10*'[1]PERCENT ARRAY-MEAN FC&amp;P VAL'!BY10*'[1]PERCENT ARRAY-MEAN FC&amp;P VAL'!BZ10),""),""))</f>
        <v/>
      </c>
      <c r="AC10" s="12" t="str">
        <f>IF(AB10="","",'[1]PERCENT ARRAY-MEAN FC&amp;P VAL'!BU10*'[1]PERCENT ARRAY-MEAN FC&amp;P VAL'!BV10*'[1]PERCENT ARRAY-MEAN FC&amp;P VAL'!BW10-ABS('[1]PERCENT ARRAY-MEAN FC&amp;P VAL'!BX10*'[1]PERCENT ARRAY-MEAN FC&amp;P VAL'!BY10*'[1]PERCENT ARRAY-MEAN FC&amp;P VAL'!BZ10))</f>
        <v/>
      </c>
      <c r="AD10" t="str">
        <f>IF(A10="","",IF('[1]Calculation genes in KEGG path'!L8&gt;='[1]Flux and Impact'!$E$1,IF(('[1]PERCENT ARRAY-MEAN FC&amp;P VAL'!CA10*'[1]PERCENT ARRAY-MEAN FC&amp;P VAL'!CB10*'[1]PERCENT ARRAY-MEAN FC&amp;P VAL'!CC10+ABS('[1]PERCENT ARRAY-MEAN FC&amp;P VAL'!CD10*'[1]PERCENT ARRAY-MEAN FC&amp;P VAL'!CE10*'[1]PERCENT ARRAY-MEAN FC&amp;P VAL'!CF10))&gt;0,'[1]PERCENT ARRAY-MEAN FC&amp;P VAL'!CA10*'[1]PERCENT ARRAY-MEAN FC&amp;P VAL'!CB10*'[1]PERCENT ARRAY-MEAN FC&amp;P VAL'!CC10+ABS('[1]PERCENT ARRAY-MEAN FC&amp;P VAL'!CD10*'[1]PERCENT ARRAY-MEAN FC&amp;P VAL'!CE10*'[1]PERCENT ARRAY-MEAN FC&amp;P VAL'!CF10),""),""))</f>
        <v/>
      </c>
      <c r="AE10" s="12" t="str">
        <f>IF(AD10="","",'[1]PERCENT ARRAY-MEAN FC&amp;P VAL'!CA10*'[1]PERCENT ARRAY-MEAN FC&amp;P VAL'!CB10*'[1]PERCENT ARRAY-MEAN FC&amp;P VAL'!CC10-ABS('[1]PERCENT ARRAY-MEAN FC&amp;P VAL'!CD10*'[1]PERCENT ARRAY-MEAN FC&amp;P VAL'!CE10*'[1]PERCENT ARRAY-MEAN FC&amp;P VAL'!CF10))</f>
        <v/>
      </c>
      <c r="AF10" t="str">
        <f>IF(A10="","",IF('[1]Calculation genes in KEGG path'!L8&gt;='[1]Flux and Impact'!$E$1,IF(('[1]PERCENT ARRAY-MEAN FC&amp;P VAL'!CG10*'[1]PERCENT ARRAY-MEAN FC&amp;P VAL'!CH10*'[1]PERCENT ARRAY-MEAN FC&amp;P VAL'!CI10+ABS('[1]PERCENT ARRAY-MEAN FC&amp;P VAL'!CJ10*'[1]PERCENT ARRAY-MEAN FC&amp;P VAL'!CK10*'[1]PERCENT ARRAY-MEAN FC&amp;P VAL'!CL10))&gt;0,'[1]PERCENT ARRAY-MEAN FC&amp;P VAL'!CG10*'[1]PERCENT ARRAY-MEAN FC&amp;P VAL'!CH10*'[1]PERCENT ARRAY-MEAN FC&amp;P VAL'!CI10+ABS('[1]PERCENT ARRAY-MEAN FC&amp;P VAL'!CJ10*'[1]PERCENT ARRAY-MEAN FC&amp;P VAL'!CK10*'[1]PERCENT ARRAY-MEAN FC&amp;P VAL'!CL10),""),""))</f>
        <v/>
      </c>
      <c r="AG10" s="12" t="str">
        <f>IF(AF10="","",'[1]PERCENT ARRAY-MEAN FC&amp;P VAL'!CG10*'[1]PERCENT ARRAY-MEAN FC&amp;P VAL'!CH10*'[1]PERCENT ARRAY-MEAN FC&amp;P VAL'!CI10-ABS('[1]PERCENT ARRAY-MEAN FC&amp;P VAL'!CJ10*'[1]PERCENT ARRAY-MEAN FC&amp;P VAL'!CK10*'[1]PERCENT ARRAY-MEAN FC&amp;P VAL'!CL10))</f>
        <v/>
      </c>
      <c r="AH10" t="str">
        <f>IF(A10="","",IF('[1]Calculation genes in KEGG path'!L8&gt;='[1]Flux and Impact'!$E$1,IF(('[1]PERCENT ARRAY-MEAN FC&amp;P VAL'!CM10*'[1]PERCENT ARRAY-MEAN FC&amp;P VAL'!CN10*'[1]PERCENT ARRAY-MEAN FC&amp;P VAL'!CO10+ABS('[1]PERCENT ARRAY-MEAN FC&amp;P VAL'!CP10*'[1]PERCENT ARRAY-MEAN FC&amp;P VAL'!CQ10*'[1]PERCENT ARRAY-MEAN FC&amp;P VAL'!CR10))&gt;0,'[1]PERCENT ARRAY-MEAN FC&amp;P VAL'!CM10*'[1]PERCENT ARRAY-MEAN FC&amp;P VAL'!CN10*'[1]PERCENT ARRAY-MEAN FC&amp;P VAL'!CO10+ABS('[1]PERCENT ARRAY-MEAN FC&amp;P VAL'!CP10*'[1]PERCENT ARRAY-MEAN FC&amp;P VAL'!CQ10*'[1]PERCENT ARRAY-MEAN FC&amp;P VAL'!CR10),""),""))</f>
        <v/>
      </c>
      <c r="AI10" s="12" t="str">
        <f>IF(AH10="","",'[1]PERCENT ARRAY-MEAN FC&amp;P VAL'!CM10*'[1]PERCENT ARRAY-MEAN FC&amp;P VAL'!CN10*'[1]PERCENT ARRAY-MEAN FC&amp;P VAL'!CO10-ABS('[1]PERCENT ARRAY-MEAN FC&amp;P VAL'!CP10*'[1]PERCENT ARRAY-MEAN FC&amp;P VAL'!CQ10*'[1]PERCENT ARRAY-MEAN FC&amp;P VAL'!CR10))</f>
        <v/>
      </c>
      <c r="AJ10" t="str">
        <f>IF(A10="","",IF('[1]Calculation genes in KEGG path'!L8&gt;='[1]Flux and Impact'!$E$1,IF(('[1]PERCENT ARRAY-MEAN FC&amp;P VAL'!CS10*'[1]PERCENT ARRAY-MEAN FC&amp;P VAL'!CT10*'[1]PERCENT ARRAY-MEAN FC&amp;P VAL'!CU10+ABS('[1]PERCENT ARRAY-MEAN FC&amp;P VAL'!CV10*'[1]PERCENT ARRAY-MEAN FC&amp;P VAL'!CW10*'[1]PERCENT ARRAY-MEAN FC&amp;P VAL'!CX10))&gt;0,'[1]PERCENT ARRAY-MEAN FC&amp;P VAL'!CS10*'[1]PERCENT ARRAY-MEAN FC&amp;P VAL'!CT10*'[1]PERCENT ARRAY-MEAN FC&amp;P VAL'!CU10+ABS('[1]PERCENT ARRAY-MEAN FC&amp;P VAL'!CV10*'[1]PERCENT ARRAY-MEAN FC&amp;P VAL'!CW10*'[1]PERCENT ARRAY-MEAN FC&amp;P VAL'!CX10),""),""))</f>
        <v/>
      </c>
      <c r="AK10" s="12" t="str">
        <f>IF(AJ10="","",'[1]PERCENT ARRAY-MEAN FC&amp;P VAL'!CS10*'[1]PERCENT ARRAY-MEAN FC&amp;P VAL'!CT10*'[1]PERCENT ARRAY-MEAN FC&amp;P VAL'!CU10-ABS('[1]PERCENT ARRAY-MEAN FC&amp;P VAL'!CV10*'[1]PERCENT ARRAY-MEAN FC&amp;P VAL'!CW10*'[1]PERCENT ARRAY-MEAN FC&amp;P VAL'!CX10))</f>
        <v/>
      </c>
      <c r="AL10" t="str">
        <f>IF(A10="","",IF('[1]Calculation genes in KEGG path'!L8&gt;='[1]Flux and Impact'!$E$1,IF(('[1]PERCENT ARRAY-MEAN FC&amp;P VAL'!CY10*'[1]PERCENT ARRAY-MEAN FC&amp;P VAL'!CZ10*'[1]PERCENT ARRAY-MEAN FC&amp;P VAL'!DA10+ABS('[1]PERCENT ARRAY-MEAN FC&amp;P VAL'!DB10*'[1]PERCENT ARRAY-MEAN FC&amp;P VAL'!DC10*'[1]PERCENT ARRAY-MEAN FC&amp;P VAL'!DD10))&gt;0,'[1]PERCENT ARRAY-MEAN FC&amp;P VAL'!CY10*'[1]PERCENT ARRAY-MEAN FC&amp;P VAL'!CZ10*'[1]PERCENT ARRAY-MEAN FC&amp;P VAL'!DA10+ABS('[1]PERCENT ARRAY-MEAN FC&amp;P VAL'!DB10*'[1]PERCENT ARRAY-MEAN FC&amp;P VAL'!DC10*'[1]PERCENT ARRAY-MEAN FC&amp;P VAL'!DD10),""),""))</f>
        <v/>
      </c>
      <c r="AM10" s="12" t="str">
        <f>IF(AL10="","",'[1]PERCENT ARRAY-MEAN FC&amp;P VAL'!CY10*'[1]PERCENT ARRAY-MEAN FC&amp;P VAL'!CZ10*'[1]PERCENT ARRAY-MEAN FC&amp;P VAL'!DA10-ABS('[1]PERCENT ARRAY-MEAN FC&amp;P VAL'!DB10*'[1]PERCENT ARRAY-MEAN FC&amp;P VAL'!DC10*'[1]PERCENT ARRAY-MEAN FC&amp;P VAL'!DD10))</f>
        <v/>
      </c>
      <c r="AN10" t="str">
        <f>IF(A10="","",IF('[1]Calculation genes in KEGG path'!L8&gt;='[1]Flux and Impact'!$E$1,IF(('[1]PERCENT ARRAY-MEAN FC&amp;P VAL'!DE10*'[1]PERCENT ARRAY-MEAN FC&amp;P VAL'!DF10*'[1]PERCENT ARRAY-MEAN FC&amp;P VAL'!DG10+ABS('[1]PERCENT ARRAY-MEAN FC&amp;P VAL'!DH10*'[1]PERCENT ARRAY-MEAN FC&amp;P VAL'!DI10*'[1]PERCENT ARRAY-MEAN FC&amp;P VAL'!DJ10))&gt;0,'[1]PERCENT ARRAY-MEAN FC&amp;P VAL'!DE10*'[1]PERCENT ARRAY-MEAN FC&amp;P VAL'!DF10*'[1]PERCENT ARRAY-MEAN FC&amp;P VAL'!DG10+ABS('[1]PERCENT ARRAY-MEAN FC&amp;P VAL'!DH10*'[1]PERCENT ARRAY-MEAN FC&amp;P VAL'!DI10*'[1]PERCENT ARRAY-MEAN FC&amp;P VAL'!DJ10),""),""))</f>
        <v/>
      </c>
      <c r="AO10" s="12" t="str">
        <f>IF(AN10="","",'[1]PERCENT ARRAY-MEAN FC&amp;P VAL'!DE10*'[1]PERCENT ARRAY-MEAN FC&amp;P VAL'!DF10*'[1]PERCENT ARRAY-MEAN FC&amp;P VAL'!DG10-ABS('[1]PERCENT ARRAY-MEAN FC&amp;P VAL'!DH10*'[1]PERCENT ARRAY-MEAN FC&amp;P VAL'!DI10*'[1]PERCENT ARRAY-MEAN FC&amp;P VAL'!DJ10))</f>
        <v/>
      </c>
      <c r="AP10" t="str">
        <f>IF(A10="","",IF('[1]Calculation genes in KEGG path'!L8&gt;='[1]Flux and Impact'!$E$1,IF(('[1]PERCENT ARRAY-MEAN FC&amp;P VAL'!DK10*'[1]PERCENT ARRAY-MEAN FC&amp;P VAL'!DL10*'[1]PERCENT ARRAY-MEAN FC&amp;P VAL'!DM10+ABS('[1]PERCENT ARRAY-MEAN FC&amp;P VAL'!DN10*'[1]PERCENT ARRAY-MEAN FC&amp;P VAL'!DO10*'[1]PERCENT ARRAY-MEAN FC&amp;P VAL'!DP10))&gt;0,'[1]PERCENT ARRAY-MEAN FC&amp;P VAL'!DK10*'[1]PERCENT ARRAY-MEAN FC&amp;P VAL'!DL10*'[1]PERCENT ARRAY-MEAN FC&amp;P VAL'!DM10+ABS('[1]PERCENT ARRAY-MEAN FC&amp;P VAL'!DN10*'[1]PERCENT ARRAY-MEAN FC&amp;P VAL'!DO10*'[1]PERCENT ARRAY-MEAN FC&amp;P VAL'!DP10),""),""))</f>
        <v/>
      </c>
      <c r="AQ10" s="12" t="str">
        <f>IF(AP10="","",'[1]PERCENT ARRAY-MEAN FC&amp;P VAL'!DK10*'[1]PERCENT ARRAY-MEAN FC&amp;P VAL'!DL10*'[1]PERCENT ARRAY-MEAN FC&amp;P VAL'!DM10-ABS('[1]PERCENT ARRAY-MEAN FC&amp;P VAL'!DN10*'[1]PERCENT ARRAY-MEAN FC&amp;P VAL'!DO10*'[1]PERCENT ARRAY-MEAN FC&amp;P VAL'!DP10))</f>
        <v/>
      </c>
      <c r="AR10" t="str">
        <f>IF(A10="","",IF('[1]Calculation genes in KEGG path'!L8&gt;='[1]Flux and Impact'!$E$1,IF(('[1]PERCENT ARRAY-MEAN FC&amp;P VAL'!DQ10*'[1]PERCENT ARRAY-MEAN FC&amp;P VAL'!DR10*'[1]PERCENT ARRAY-MEAN FC&amp;P VAL'!DS10+ABS('[1]PERCENT ARRAY-MEAN FC&amp;P VAL'!DT10*'[1]PERCENT ARRAY-MEAN FC&amp;P VAL'!DU10*'[1]PERCENT ARRAY-MEAN FC&amp;P VAL'!DV10))&gt;0,'[1]PERCENT ARRAY-MEAN FC&amp;P VAL'!DQ10*'[1]PERCENT ARRAY-MEAN FC&amp;P VAL'!DR10*'[1]PERCENT ARRAY-MEAN FC&amp;P VAL'!DS10+ABS('[1]PERCENT ARRAY-MEAN FC&amp;P VAL'!DT10*'[1]PERCENT ARRAY-MEAN FC&amp;P VAL'!DU10*'[1]PERCENT ARRAY-MEAN FC&amp;P VAL'!DV10),""),""))</f>
        <v/>
      </c>
      <c r="AS10" s="12" t="str">
        <f>IF(AR10="","",'[1]PERCENT ARRAY-MEAN FC&amp;P VAL'!DQ10*'[1]PERCENT ARRAY-MEAN FC&amp;P VAL'!DR10*'[1]PERCENT ARRAY-MEAN FC&amp;P VAL'!DS10-ABS('[1]PERCENT ARRAY-MEAN FC&amp;P VAL'!DT10*'[1]PERCENT ARRAY-MEAN FC&amp;P VAL'!DU10*'[1]PERCENT ARRAY-MEAN FC&amp;P VAL'!DV10))</f>
        <v/>
      </c>
      <c r="AT10" s="12" t="str">
        <f t="shared" si="1"/>
        <v/>
      </c>
      <c r="AU10" s="12" t="str">
        <f t="shared" si="2"/>
        <v/>
      </c>
    </row>
    <row r="11" spans="1:47">
      <c r="A11" t="str">
        <f>'[1]Calculation genes in KEGG path'!I9</f>
        <v>bta00061</v>
      </c>
      <c r="B11" t="str">
        <f>IF('[1]PERCENT ARRAY-MEAN FC&amp;P VAL'!A11="","",'[1]PERCENT ARRAY-MEAN FC&amp;P VAL'!A11)</f>
        <v>1. Metabolism</v>
      </c>
      <c r="C11" t="str">
        <f>IF('[1]PERCENT ARRAY-MEAN FC&amp;P VAL'!B11="","",'[1]PERCENT ARRAY-MEAN FC&amp;P VAL'!B11)</f>
        <v>1.3 Lipid Metabolism</v>
      </c>
      <c r="D11" t="str">
        <f>IF('[1]PERCENT ARRAY-MEAN FC&amp;P VAL'!C11="","",'[1]PERCENT ARRAY-MEAN FC&amp;P VAL'!C11)</f>
        <v>Fatty acid biosynthesis</v>
      </c>
      <c r="E11" s="12">
        <f t="shared" si="0"/>
        <v>512.781526140429</v>
      </c>
      <c r="F11" t="str">
        <f>IF(A11="","",IF('[1]Calculation genes in KEGG path'!L9&gt;='[1]Flux and Impact'!$E$1,IF('[1]PERCENT ARRAY-MEAN FC&amp;P VAL'!G11*'[1]PERCENT ARRAY-MEAN FC&amp;P VAL'!H11*'[1]PERCENT ARRAY-MEAN FC&amp;P VAL'!I11+ABS('[1]PERCENT ARRAY-MEAN FC&amp;P VAL'!J11*'[1]PERCENT ARRAY-MEAN FC&amp;P VAL'!K11*'[1]PERCENT ARRAY-MEAN FC&amp;P VAL'!L11)&gt;0,'[1]PERCENT ARRAY-MEAN FC&amp;P VAL'!G11*'[1]PERCENT ARRAY-MEAN FC&amp;P VAL'!H11*'[1]PERCENT ARRAY-MEAN FC&amp;P VAL'!I11+ABS('[1]PERCENT ARRAY-MEAN FC&amp;P VAL'!J11*'[1]PERCENT ARRAY-MEAN FC&amp;P VAL'!K11*'[1]PERCENT ARRAY-MEAN FC&amp;P VAL'!L11),""),""))</f>
        <v/>
      </c>
      <c r="G11" s="12" t="str">
        <f>IF(F11="","",'[1]PERCENT ARRAY-MEAN FC&amp;P VAL'!G11*'[1]PERCENT ARRAY-MEAN FC&amp;P VAL'!H11*'[1]PERCENT ARRAY-MEAN FC&amp;P VAL'!I11-ABS('[1]PERCENT ARRAY-MEAN FC&amp;P VAL'!J11*'[1]PERCENT ARRAY-MEAN FC&amp;P VAL'!K11*'[1]PERCENT ARRAY-MEAN FC&amp;P VAL'!L11))</f>
        <v/>
      </c>
      <c r="H11">
        <f>IF(A11="","",IF('[1]Calculation genes in KEGG path'!L9&gt;='[1]Flux and Impact'!$E$1,IF(('[1]PERCENT ARRAY-MEAN FC&amp;P VAL'!M11*'[1]PERCENT ARRAY-MEAN FC&amp;P VAL'!N11*'[1]PERCENT ARRAY-MEAN FC&amp;P VAL'!O11+ABS('[1]PERCENT ARRAY-MEAN FC&amp;P VAL'!P11*'[1]PERCENT ARRAY-MEAN FC&amp;P VAL'!Q11*'[1]PERCENT ARRAY-MEAN FC&amp;P VAL'!R11))&gt;0,'[1]PERCENT ARRAY-MEAN FC&amp;P VAL'!M11*'[1]PERCENT ARRAY-MEAN FC&amp;P VAL'!N11*'[1]PERCENT ARRAY-MEAN FC&amp;P VAL'!O11+ABS('[1]PERCENT ARRAY-MEAN FC&amp;P VAL'!P11*'[1]PERCENT ARRAY-MEAN FC&amp;P VAL'!Q11*'[1]PERCENT ARRAY-MEAN FC&amp;P VAL'!R11),""),""))</f>
        <v>512.781526140429</v>
      </c>
      <c r="I11" s="12">
        <f>IF(H11="","",'[1]PERCENT ARRAY-MEAN FC&amp;P VAL'!M11*'[1]PERCENT ARRAY-MEAN FC&amp;P VAL'!N11*'[1]PERCENT ARRAY-MEAN FC&amp;P VAL'!O11-ABS('[1]PERCENT ARRAY-MEAN FC&amp;P VAL'!P11*'[1]PERCENT ARRAY-MEAN FC&amp;P VAL'!Q11*'[1]PERCENT ARRAY-MEAN FC&amp;P VAL'!R11))</f>
        <v>512.781526140429</v>
      </c>
      <c r="J11" t="str">
        <f>IF(A11="","",IF('[1]Calculation genes in KEGG path'!L9&gt;='[1]Flux and Impact'!$E$1,IF(('[1]PERCENT ARRAY-MEAN FC&amp;P VAL'!S11*'[1]PERCENT ARRAY-MEAN FC&amp;P VAL'!T11*'[1]PERCENT ARRAY-MEAN FC&amp;P VAL'!U11+ABS('[1]PERCENT ARRAY-MEAN FC&amp;P VAL'!V11*'[1]PERCENT ARRAY-MEAN FC&amp;P VAL'!W11*'[1]PERCENT ARRAY-MEAN FC&amp;P VAL'!X11))&gt;0,'[1]PERCENT ARRAY-MEAN FC&amp;P VAL'!S11*'[1]PERCENT ARRAY-MEAN FC&amp;P VAL'!T11*'[1]PERCENT ARRAY-MEAN FC&amp;P VAL'!U11+ABS('[1]PERCENT ARRAY-MEAN FC&amp;P VAL'!V11*'[1]PERCENT ARRAY-MEAN FC&amp;P VAL'!W11*'[1]PERCENT ARRAY-MEAN FC&amp;P VAL'!X11),""),""))</f>
        <v/>
      </c>
      <c r="K11" s="12" t="str">
        <f>IF(J11="","",'[1]PERCENT ARRAY-MEAN FC&amp;P VAL'!S11*'[1]PERCENT ARRAY-MEAN FC&amp;P VAL'!T11*'[1]PERCENT ARRAY-MEAN FC&amp;P VAL'!U11-ABS('[1]PERCENT ARRAY-MEAN FC&amp;P VAL'!V11*'[1]PERCENT ARRAY-MEAN FC&amp;P VAL'!W11*'[1]PERCENT ARRAY-MEAN FC&amp;P VAL'!X11))</f>
        <v/>
      </c>
      <c r="L11" t="str">
        <f>IF(A11="","",IF('[1]Calculation genes in KEGG path'!L9&gt;='[1]Flux and Impact'!$E$1,IF(('[1]PERCENT ARRAY-MEAN FC&amp;P VAL'!Y11*'[1]PERCENT ARRAY-MEAN FC&amp;P VAL'!Z11*'[1]PERCENT ARRAY-MEAN FC&amp;P VAL'!AA11+ABS('[1]PERCENT ARRAY-MEAN FC&amp;P VAL'!AB11*'[1]PERCENT ARRAY-MEAN FC&amp;P VAL'!AC11*'[1]PERCENT ARRAY-MEAN FC&amp;P VAL'!AD11))&gt;0,'[1]PERCENT ARRAY-MEAN FC&amp;P VAL'!Y11*'[1]PERCENT ARRAY-MEAN FC&amp;P VAL'!Z11*'[1]PERCENT ARRAY-MEAN FC&amp;P VAL'!AA11+ABS('[1]PERCENT ARRAY-MEAN FC&amp;P VAL'!AB11*'[1]PERCENT ARRAY-MEAN FC&amp;P VAL'!AC11*'[1]PERCENT ARRAY-MEAN FC&amp;P VAL'!AD11),""),""))</f>
        <v/>
      </c>
      <c r="M11" s="12" t="str">
        <f>IF(L11="","",'[1]PERCENT ARRAY-MEAN FC&amp;P VAL'!Y11*'[1]PERCENT ARRAY-MEAN FC&amp;P VAL'!Z11*'[1]PERCENT ARRAY-MEAN FC&amp;P VAL'!AA11-ABS('[1]PERCENT ARRAY-MEAN FC&amp;P VAL'!AB11*'[1]PERCENT ARRAY-MEAN FC&amp;P VAL'!AC11*'[1]PERCENT ARRAY-MEAN FC&amp;P VAL'!AD11))</f>
        <v/>
      </c>
      <c r="N11" t="str">
        <f>IF(A11="","",IF('[1]Calculation genes in KEGG path'!L9&gt;='[1]Flux and Impact'!$E$1,IF(('[1]PERCENT ARRAY-MEAN FC&amp;P VAL'!AE11*'[1]PERCENT ARRAY-MEAN FC&amp;P VAL'!AF11*'[1]PERCENT ARRAY-MEAN FC&amp;P VAL'!AG11+ABS('[1]PERCENT ARRAY-MEAN FC&amp;P VAL'!AH11*'[1]PERCENT ARRAY-MEAN FC&amp;P VAL'!AI11*'[1]PERCENT ARRAY-MEAN FC&amp;P VAL'!AJ11))&gt;0,'[1]PERCENT ARRAY-MEAN FC&amp;P VAL'!AE11*'[1]PERCENT ARRAY-MEAN FC&amp;P VAL'!AF11*'[1]PERCENT ARRAY-MEAN FC&amp;P VAL'!AG11+ABS('[1]PERCENT ARRAY-MEAN FC&amp;P VAL'!AH11*'[1]PERCENT ARRAY-MEAN FC&amp;P VAL'!AI11*'[1]PERCENT ARRAY-MEAN FC&amp;P VAL'!AJ11),""),""))</f>
        <v/>
      </c>
      <c r="O11" s="12" t="str">
        <f>IF(N11="","",'[1]PERCENT ARRAY-MEAN FC&amp;P VAL'!AE11*'[1]PERCENT ARRAY-MEAN FC&amp;P VAL'!AF11*'[1]PERCENT ARRAY-MEAN FC&amp;P VAL'!AG11-ABS('[1]PERCENT ARRAY-MEAN FC&amp;P VAL'!AH11*'[1]PERCENT ARRAY-MEAN FC&amp;P VAL'!AI11*'[1]PERCENT ARRAY-MEAN FC&amp;P VAL'!AJ11))</f>
        <v/>
      </c>
      <c r="P11" t="str">
        <f>IF(A11="","",IF('[1]Calculation genes in KEGG path'!L9&gt;='[1]Flux and Impact'!$E$1,IF(('[1]PERCENT ARRAY-MEAN FC&amp;P VAL'!AK11*'[1]PERCENT ARRAY-MEAN FC&amp;P VAL'!AL11*'[1]PERCENT ARRAY-MEAN FC&amp;P VAL'!AM11+ABS('[1]PERCENT ARRAY-MEAN FC&amp;P VAL'!AN11*'[1]PERCENT ARRAY-MEAN FC&amp;P VAL'!AO11*'[1]PERCENT ARRAY-MEAN FC&amp;P VAL'!AP11))&gt;0,'[1]PERCENT ARRAY-MEAN FC&amp;P VAL'!AK11*'[1]PERCENT ARRAY-MEAN FC&amp;P VAL'!AL11*'[1]PERCENT ARRAY-MEAN FC&amp;P VAL'!AM11+ABS('[1]PERCENT ARRAY-MEAN FC&amp;P VAL'!AN11*'[1]PERCENT ARRAY-MEAN FC&amp;P VAL'!AO11*'[1]PERCENT ARRAY-MEAN FC&amp;P VAL'!AP11),""),""))</f>
        <v/>
      </c>
      <c r="Q11" s="12" t="str">
        <f>IF(P11="","",'[1]PERCENT ARRAY-MEAN FC&amp;P VAL'!AK11*'[1]PERCENT ARRAY-MEAN FC&amp;P VAL'!AL11*'[1]PERCENT ARRAY-MEAN FC&amp;P VAL'!AM11-ABS('[1]PERCENT ARRAY-MEAN FC&amp;P VAL'!AN11*'[1]PERCENT ARRAY-MEAN FC&amp;P VAL'!AO11*'[1]PERCENT ARRAY-MEAN FC&amp;P VAL'!AP11))</f>
        <v/>
      </c>
      <c r="R11" t="str">
        <f>IF(A11="","",IF('[1]Calculation genes in KEGG path'!L9&gt;='[1]Flux and Impact'!$E$1,IF(('[1]PERCENT ARRAY-MEAN FC&amp;P VAL'!AQ11*'[1]PERCENT ARRAY-MEAN FC&amp;P VAL'!AR11*'[1]PERCENT ARRAY-MEAN FC&amp;P VAL'!AS11+ABS('[1]PERCENT ARRAY-MEAN FC&amp;P VAL'!AT11*'[1]PERCENT ARRAY-MEAN FC&amp;P VAL'!AU11*'[1]PERCENT ARRAY-MEAN FC&amp;P VAL'!AV11))&gt;0,'[1]PERCENT ARRAY-MEAN FC&amp;P VAL'!AQ11*'[1]PERCENT ARRAY-MEAN FC&amp;P VAL'!AR11*'[1]PERCENT ARRAY-MEAN FC&amp;P VAL'!AS11+ABS('[1]PERCENT ARRAY-MEAN FC&amp;P VAL'!AT11*'[1]PERCENT ARRAY-MEAN FC&amp;P VAL'!AU11*'[1]PERCENT ARRAY-MEAN FC&amp;P VAL'!AV11),""),""))</f>
        <v/>
      </c>
      <c r="S11" s="12" t="str">
        <f>IF(R11="","",'[1]PERCENT ARRAY-MEAN FC&amp;P VAL'!AQ11*'[1]PERCENT ARRAY-MEAN FC&amp;P VAL'!AR11*'[1]PERCENT ARRAY-MEAN FC&amp;P VAL'!AS11-ABS('[1]PERCENT ARRAY-MEAN FC&amp;P VAL'!AT11*'[1]PERCENT ARRAY-MEAN FC&amp;P VAL'!AU11*'[1]PERCENT ARRAY-MEAN FC&amp;P VAL'!AV11))</f>
        <v/>
      </c>
      <c r="T11" t="str">
        <f>IF(A11="","",IF('[1]Calculation genes in KEGG path'!L9&gt;='[1]Flux and Impact'!$E$1,IF(('[1]PERCENT ARRAY-MEAN FC&amp;P VAL'!AW11*'[1]PERCENT ARRAY-MEAN FC&amp;P VAL'!AX11*'[1]PERCENT ARRAY-MEAN FC&amp;P VAL'!AY11+ABS('[1]PERCENT ARRAY-MEAN FC&amp;P VAL'!AZ11*'[1]PERCENT ARRAY-MEAN FC&amp;P VAL'!BA11*'[1]PERCENT ARRAY-MEAN FC&amp;P VAL'!BB11))&gt;0,'[1]PERCENT ARRAY-MEAN FC&amp;P VAL'!AW11*'[1]PERCENT ARRAY-MEAN FC&amp;P VAL'!AX11*'[1]PERCENT ARRAY-MEAN FC&amp;P VAL'!AY11+ABS('[1]PERCENT ARRAY-MEAN FC&amp;P VAL'!AZ11*'[1]PERCENT ARRAY-MEAN FC&amp;P VAL'!BA11*'[1]PERCENT ARRAY-MEAN FC&amp;P VAL'!BB11),""),""))</f>
        <v/>
      </c>
      <c r="U11" s="12" t="str">
        <f>IF(T11="","",'[1]PERCENT ARRAY-MEAN FC&amp;P VAL'!AW11*'[1]PERCENT ARRAY-MEAN FC&amp;P VAL'!AX11*'[1]PERCENT ARRAY-MEAN FC&amp;P VAL'!AY11-ABS('[1]PERCENT ARRAY-MEAN FC&amp;P VAL'!AZ11*'[1]PERCENT ARRAY-MEAN FC&amp;P VAL'!BA11*'[1]PERCENT ARRAY-MEAN FC&amp;P VAL'!BB11))</f>
        <v/>
      </c>
      <c r="V11" t="str">
        <f>IF(A11="","",IF('[1]Calculation genes in KEGG path'!L9&gt;='[1]Flux and Impact'!$E$1,IF(('[1]PERCENT ARRAY-MEAN FC&amp;P VAL'!BC11*'[1]PERCENT ARRAY-MEAN FC&amp;P VAL'!BD11*'[1]PERCENT ARRAY-MEAN FC&amp;P VAL'!BE11+ABS('[1]PERCENT ARRAY-MEAN FC&amp;P VAL'!BF11*'[1]PERCENT ARRAY-MEAN FC&amp;P VAL'!BG11*'[1]PERCENT ARRAY-MEAN FC&amp;P VAL'!BH11))&gt;0,'[1]PERCENT ARRAY-MEAN FC&amp;P VAL'!BC11*'[1]PERCENT ARRAY-MEAN FC&amp;P VAL'!BD11*'[1]PERCENT ARRAY-MEAN FC&amp;P VAL'!BE11+ABS('[1]PERCENT ARRAY-MEAN FC&amp;P VAL'!BF11*'[1]PERCENT ARRAY-MEAN FC&amp;P VAL'!BG11*'[1]PERCENT ARRAY-MEAN FC&amp;P VAL'!BH11),""),""))</f>
        <v/>
      </c>
      <c r="W11" s="12" t="str">
        <f>IF(V11="","",'[1]PERCENT ARRAY-MEAN FC&amp;P VAL'!BC11*'[1]PERCENT ARRAY-MEAN FC&amp;P VAL'!BD11*'[1]PERCENT ARRAY-MEAN FC&amp;P VAL'!BE11-ABS('[1]PERCENT ARRAY-MEAN FC&amp;P VAL'!BF11*'[1]PERCENT ARRAY-MEAN FC&amp;P VAL'!BG11*'[1]PERCENT ARRAY-MEAN FC&amp;P VAL'!BH11))</f>
        <v/>
      </c>
      <c r="X11" t="str">
        <f>IF(A11="","",IF('[1]Calculation genes in KEGG path'!L9&gt;='[1]Flux and Impact'!$E$1,IF(('[1]PERCENT ARRAY-MEAN FC&amp;P VAL'!BI11*'[1]PERCENT ARRAY-MEAN FC&amp;P VAL'!BJ11*'[1]PERCENT ARRAY-MEAN FC&amp;P VAL'!BK11+ABS('[1]PERCENT ARRAY-MEAN FC&amp;P VAL'!BL11*'[1]PERCENT ARRAY-MEAN FC&amp;P VAL'!BM11*'[1]PERCENT ARRAY-MEAN FC&amp;P VAL'!BN11))&gt;0,'[1]PERCENT ARRAY-MEAN FC&amp;P VAL'!BI11*'[1]PERCENT ARRAY-MEAN FC&amp;P VAL'!BJ11*'[1]PERCENT ARRAY-MEAN FC&amp;P VAL'!BK11+ABS('[1]PERCENT ARRAY-MEAN FC&amp;P VAL'!BL11*'[1]PERCENT ARRAY-MEAN FC&amp;P VAL'!BM11*'[1]PERCENT ARRAY-MEAN FC&amp;P VAL'!BN11),""),""))</f>
        <v/>
      </c>
      <c r="Y11" s="12" t="str">
        <f>IF(X11="","",'[1]PERCENT ARRAY-MEAN FC&amp;P VAL'!BI11*'[1]PERCENT ARRAY-MEAN FC&amp;P VAL'!BJ11*'[1]PERCENT ARRAY-MEAN FC&amp;P VAL'!BK11-ABS('[1]PERCENT ARRAY-MEAN FC&amp;P VAL'!BL11*'[1]PERCENT ARRAY-MEAN FC&amp;P VAL'!BM11*'[1]PERCENT ARRAY-MEAN FC&amp;P VAL'!BN11))</f>
        <v/>
      </c>
      <c r="Z11" t="str">
        <f>IF(A11="","",IF('[1]Calculation genes in KEGG path'!L9&gt;='[1]Flux and Impact'!$E$1,IF(('[1]PERCENT ARRAY-MEAN FC&amp;P VAL'!BO11*'[1]PERCENT ARRAY-MEAN FC&amp;P VAL'!BP11*'[1]PERCENT ARRAY-MEAN FC&amp;P VAL'!BQ11+ABS('[1]PERCENT ARRAY-MEAN FC&amp;P VAL'!BR11*'[1]PERCENT ARRAY-MEAN FC&amp;P VAL'!BS11*'[1]PERCENT ARRAY-MEAN FC&amp;P VAL'!BT11))&gt;0,'[1]PERCENT ARRAY-MEAN FC&amp;P VAL'!BO11*'[1]PERCENT ARRAY-MEAN FC&amp;P VAL'!BP11*'[1]PERCENT ARRAY-MEAN FC&amp;P VAL'!BQ11+ABS('[1]PERCENT ARRAY-MEAN FC&amp;P VAL'!BR11*'[1]PERCENT ARRAY-MEAN FC&amp;P VAL'!BS11*'[1]PERCENT ARRAY-MEAN FC&amp;P VAL'!BT11),""),""))</f>
        <v/>
      </c>
      <c r="AA11" s="12" t="str">
        <f>IF(Z11="","",'[1]PERCENT ARRAY-MEAN FC&amp;P VAL'!BO11*'[1]PERCENT ARRAY-MEAN FC&amp;P VAL'!BP11*'[1]PERCENT ARRAY-MEAN FC&amp;P VAL'!BQ11-ABS('[1]PERCENT ARRAY-MEAN FC&amp;P VAL'!BR11*'[1]PERCENT ARRAY-MEAN FC&amp;P VAL'!BS11*'[1]PERCENT ARRAY-MEAN FC&amp;P VAL'!BT11))</f>
        <v/>
      </c>
      <c r="AB11" t="str">
        <f>IF(A11="","",IF('[1]Calculation genes in KEGG path'!L9&gt;='[1]Flux and Impact'!$E$1,IF(('[1]PERCENT ARRAY-MEAN FC&amp;P VAL'!BU11*'[1]PERCENT ARRAY-MEAN FC&amp;P VAL'!BV11*'[1]PERCENT ARRAY-MEAN FC&amp;P VAL'!BW11+ABS('[1]PERCENT ARRAY-MEAN FC&amp;P VAL'!BX11*'[1]PERCENT ARRAY-MEAN FC&amp;P VAL'!BY11*'[1]PERCENT ARRAY-MEAN FC&amp;P VAL'!BZ11))&gt;0,'[1]PERCENT ARRAY-MEAN FC&amp;P VAL'!BU11*'[1]PERCENT ARRAY-MEAN FC&amp;P VAL'!BV11*'[1]PERCENT ARRAY-MEAN FC&amp;P VAL'!BW11+ABS('[1]PERCENT ARRAY-MEAN FC&amp;P VAL'!BX11*'[1]PERCENT ARRAY-MEAN FC&amp;P VAL'!BY11*'[1]PERCENT ARRAY-MEAN FC&amp;P VAL'!BZ11),""),""))</f>
        <v/>
      </c>
      <c r="AC11" s="12" t="str">
        <f>IF(AB11="","",'[1]PERCENT ARRAY-MEAN FC&amp;P VAL'!BU11*'[1]PERCENT ARRAY-MEAN FC&amp;P VAL'!BV11*'[1]PERCENT ARRAY-MEAN FC&amp;P VAL'!BW11-ABS('[1]PERCENT ARRAY-MEAN FC&amp;P VAL'!BX11*'[1]PERCENT ARRAY-MEAN FC&amp;P VAL'!BY11*'[1]PERCENT ARRAY-MEAN FC&amp;P VAL'!BZ11))</f>
        <v/>
      </c>
      <c r="AD11" t="str">
        <f>IF(A11="","",IF('[1]Calculation genes in KEGG path'!L9&gt;='[1]Flux and Impact'!$E$1,IF(('[1]PERCENT ARRAY-MEAN FC&amp;P VAL'!CA11*'[1]PERCENT ARRAY-MEAN FC&amp;P VAL'!CB11*'[1]PERCENT ARRAY-MEAN FC&amp;P VAL'!CC11+ABS('[1]PERCENT ARRAY-MEAN FC&amp;P VAL'!CD11*'[1]PERCENT ARRAY-MEAN FC&amp;P VAL'!CE11*'[1]PERCENT ARRAY-MEAN FC&amp;P VAL'!CF11))&gt;0,'[1]PERCENT ARRAY-MEAN FC&amp;P VAL'!CA11*'[1]PERCENT ARRAY-MEAN FC&amp;P VAL'!CB11*'[1]PERCENT ARRAY-MEAN FC&amp;P VAL'!CC11+ABS('[1]PERCENT ARRAY-MEAN FC&amp;P VAL'!CD11*'[1]PERCENT ARRAY-MEAN FC&amp;P VAL'!CE11*'[1]PERCENT ARRAY-MEAN FC&amp;P VAL'!CF11),""),""))</f>
        <v/>
      </c>
      <c r="AE11" s="12" t="str">
        <f>IF(AD11="","",'[1]PERCENT ARRAY-MEAN FC&amp;P VAL'!CA11*'[1]PERCENT ARRAY-MEAN FC&amp;P VAL'!CB11*'[1]PERCENT ARRAY-MEAN FC&amp;P VAL'!CC11-ABS('[1]PERCENT ARRAY-MEAN FC&amp;P VAL'!CD11*'[1]PERCENT ARRAY-MEAN FC&amp;P VAL'!CE11*'[1]PERCENT ARRAY-MEAN FC&amp;P VAL'!CF11))</f>
        <v/>
      </c>
      <c r="AF11" t="str">
        <f>IF(A11="","",IF('[1]Calculation genes in KEGG path'!L9&gt;='[1]Flux and Impact'!$E$1,IF(('[1]PERCENT ARRAY-MEAN FC&amp;P VAL'!CG11*'[1]PERCENT ARRAY-MEAN FC&amp;P VAL'!CH11*'[1]PERCENT ARRAY-MEAN FC&amp;P VAL'!CI11+ABS('[1]PERCENT ARRAY-MEAN FC&amp;P VAL'!CJ11*'[1]PERCENT ARRAY-MEAN FC&amp;P VAL'!CK11*'[1]PERCENT ARRAY-MEAN FC&amp;P VAL'!CL11))&gt;0,'[1]PERCENT ARRAY-MEAN FC&amp;P VAL'!CG11*'[1]PERCENT ARRAY-MEAN FC&amp;P VAL'!CH11*'[1]PERCENT ARRAY-MEAN FC&amp;P VAL'!CI11+ABS('[1]PERCENT ARRAY-MEAN FC&amp;P VAL'!CJ11*'[1]PERCENT ARRAY-MEAN FC&amp;P VAL'!CK11*'[1]PERCENT ARRAY-MEAN FC&amp;P VAL'!CL11),""),""))</f>
        <v/>
      </c>
      <c r="AG11" s="12" t="str">
        <f>IF(AF11="","",'[1]PERCENT ARRAY-MEAN FC&amp;P VAL'!CG11*'[1]PERCENT ARRAY-MEAN FC&amp;P VAL'!CH11*'[1]PERCENT ARRAY-MEAN FC&amp;P VAL'!CI11-ABS('[1]PERCENT ARRAY-MEAN FC&amp;P VAL'!CJ11*'[1]PERCENT ARRAY-MEAN FC&amp;P VAL'!CK11*'[1]PERCENT ARRAY-MEAN FC&amp;P VAL'!CL11))</f>
        <v/>
      </c>
      <c r="AH11" t="str">
        <f>IF(A11="","",IF('[1]Calculation genes in KEGG path'!L9&gt;='[1]Flux and Impact'!$E$1,IF(('[1]PERCENT ARRAY-MEAN FC&amp;P VAL'!CM11*'[1]PERCENT ARRAY-MEAN FC&amp;P VAL'!CN11*'[1]PERCENT ARRAY-MEAN FC&amp;P VAL'!CO11+ABS('[1]PERCENT ARRAY-MEAN FC&amp;P VAL'!CP11*'[1]PERCENT ARRAY-MEAN FC&amp;P VAL'!CQ11*'[1]PERCENT ARRAY-MEAN FC&amp;P VAL'!CR11))&gt;0,'[1]PERCENT ARRAY-MEAN FC&amp;P VAL'!CM11*'[1]PERCENT ARRAY-MEAN FC&amp;P VAL'!CN11*'[1]PERCENT ARRAY-MEAN FC&amp;P VAL'!CO11+ABS('[1]PERCENT ARRAY-MEAN FC&amp;P VAL'!CP11*'[1]PERCENT ARRAY-MEAN FC&amp;P VAL'!CQ11*'[1]PERCENT ARRAY-MEAN FC&amp;P VAL'!CR11),""),""))</f>
        <v/>
      </c>
      <c r="AI11" s="12" t="str">
        <f>IF(AH11="","",'[1]PERCENT ARRAY-MEAN FC&amp;P VAL'!CM11*'[1]PERCENT ARRAY-MEAN FC&amp;P VAL'!CN11*'[1]PERCENT ARRAY-MEAN FC&amp;P VAL'!CO11-ABS('[1]PERCENT ARRAY-MEAN FC&amp;P VAL'!CP11*'[1]PERCENT ARRAY-MEAN FC&amp;P VAL'!CQ11*'[1]PERCENT ARRAY-MEAN FC&amp;P VAL'!CR11))</f>
        <v/>
      </c>
      <c r="AJ11" t="str">
        <f>IF(A11="","",IF('[1]Calculation genes in KEGG path'!L9&gt;='[1]Flux and Impact'!$E$1,IF(('[1]PERCENT ARRAY-MEAN FC&amp;P VAL'!CS11*'[1]PERCENT ARRAY-MEAN FC&amp;P VAL'!CT11*'[1]PERCENT ARRAY-MEAN FC&amp;P VAL'!CU11+ABS('[1]PERCENT ARRAY-MEAN FC&amp;P VAL'!CV11*'[1]PERCENT ARRAY-MEAN FC&amp;P VAL'!CW11*'[1]PERCENT ARRAY-MEAN FC&amp;P VAL'!CX11))&gt;0,'[1]PERCENT ARRAY-MEAN FC&amp;P VAL'!CS11*'[1]PERCENT ARRAY-MEAN FC&amp;P VAL'!CT11*'[1]PERCENT ARRAY-MEAN FC&amp;P VAL'!CU11+ABS('[1]PERCENT ARRAY-MEAN FC&amp;P VAL'!CV11*'[1]PERCENT ARRAY-MEAN FC&amp;P VAL'!CW11*'[1]PERCENT ARRAY-MEAN FC&amp;P VAL'!CX11),""),""))</f>
        <v/>
      </c>
      <c r="AK11" s="12" t="str">
        <f>IF(AJ11="","",'[1]PERCENT ARRAY-MEAN FC&amp;P VAL'!CS11*'[1]PERCENT ARRAY-MEAN FC&amp;P VAL'!CT11*'[1]PERCENT ARRAY-MEAN FC&amp;P VAL'!CU11-ABS('[1]PERCENT ARRAY-MEAN FC&amp;P VAL'!CV11*'[1]PERCENT ARRAY-MEAN FC&amp;P VAL'!CW11*'[1]PERCENT ARRAY-MEAN FC&amp;P VAL'!CX11))</f>
        <v/>
      </c>
      <c r="AL11" t="str">
        <f>IF(A11="","",IF('[1]Calculation genes in KEGG path'!L9&gt;='[1]Flux and Impact'!$E$1,IF(('[1]PERCENT ARRAY-MEAN FC&amp;P VAL'!CY11*'[1]PERCENT ARRAY-MEAN FC&amp;P VAL'!CZ11*'[1]PERCENT ARRAY-MEAN FC&amp;P VAL'!DA11+ABS('[1]PERCENT ARRAY-MEAN FC&amp;P VAL'!DB11*'[1]PERCENT ARRAY-MEAN FC&amp;P VAL'!DC11*'[1]PERCENT ARRAY-MEAN FC&amp;P VAL'!DD11))&gt;0,'[1]PERCENT ARRAY-MEAN FC&amp;P VAL'!CY11*'[1]PERCENT ARRAY-MEAN FC&amp;P VAL'!CZ11*'[1]PERCENT ARRAY-MEAN FC&amp;P VAL'!DA11+ABS('[1]PERCENT ARRAY-MEAN FC&amp;P VAL'!DB11*'[1]PERCENT ARRAY-MEAN FC&amp;P VAL'!DC11*'[1]PERCENT ARRAY-MEAN FC&amp;P VAL'!DD11),""),""))</f>
        <v/>
      </c>
      <c r="AM11" s="12" t="str">
        <f>IF(AL11="","",'[1]PERCENT ARRAY-MEAN FC&amp;P VAL'!CY11*'[1]PERCENT ARRAY-MEAN FC&amp;P VAL'!CZ11*'[1]PERCENT ARRAY-MEAN FC&amp;P VAL'!DA11-ABS('[1]PERCENT ARRAY-MEAN FC&amp;P VAL'!DB11*'[1]PERCENT ARRAY-MEAN FC&amp;P VAL'!DC11*'[1]PERCENT ARRAY-MEAN FC&amp;P VAL'!DD11))</f>
        <v/>
      </c>
      <c r="AN11" t="str">
        <f>IF(A11="","",IF('[1]Calculation genes in KEGG path'!L9&gt;='[1]Flux and Impact'!$E$1,IF(('[1]PERCENT ARRAY-MEAN FC&amp;P VAL'!DE11*'[1]PERCENT ARRAY-MEAN FC&amp;P VAL'!DF11*'[1]PERCENT ARRAY-MEAN FC&amp;P VAL'!DG11+ABS('[1]PERCENT ARRAY-MEAN FC&amp;P VAL'!DH11*'[1]PERCENT ARRAY-MEAN FC&amp;P VAL'!DI11*'[1]PERCENT ARRAY-MEAN FC&amp;P VAL'!DJ11))&gt;0,'[1]PERCENT ARRAY-MEAN FC&amp;P VAL'!DE11*'[1]PERCENT ARRAY-MEAN FC&amp;P VAL'!DF11*'[1]PERCENT ARRAY-MEAN FC&amp;P VAL'!DG11+ABS('[1]PERCENT ARRAY-MEAN FC&amp;P VAL'!DH11*'[1]PERCENT ARRAY-MEAN FC&amp;P VAL'!DI11*'[1]PERCENT ARRAY-MEAN FC&amp;P VAL'!DJ11),""),""))</f>
        <v/>
      </c>
      <c r="AO11" s="12" t="str">
        <f>IF(AN11="","",'[1]PERCENT ARRAY-MEAN FC&amp;P VAL'!DE11*'[1]PERCENT ARRAY-MEAN FC&amp;P VAL'!DF11*'[1]PERCENT ARRAY-MEAN FC&amp;P VAL'!DG11-ABS('[1]PERCENT ARRAY-MEAN FC&amp;P VAL'!DH11*'[1]PERCENT ARRAY-MEAN FC&amp;P VAL'!DI11*'[1]PERCENT ARRAY-MEAN FC&amp;P VAL'!DJ11))</f>
        <v/>
      </c>
      <c r="AP11" t="str">
        <f>IF(A11="","",IF('[1]Calculation genes in KEGG path'!L9&gt;='[1]Flux and Impact'!$E$1,IF(('[1]PERCENT ARRAY-MEAN FC&amp;P VAL'!DK11*'[1]PERCENT ARRAY-MEAN FC&amp;P VAL'!DL11*'[1]PERCENT ARRAY-MEAN FC&amp;P VAL'!DM11+ABS('[1]PERCENT ARRAY-MEAN FC&amp;P VAL'!DN11*'[1]PERCENT ARRAY-MEAN FC&amp;P VAL'!DO11*'[1]PERCENT ARRAY-MEAN FC&amp;P VAL'!DP11))&gt;0,'[1]PERCENT ARRAY-MEAN FC&amp;P VAL'!DK11*'[1]PERCENT ARRAY-MEAN FC&amp;P VAL'!DL11*'[1]PERCENT ARRAY-MEAN FC&amp;P VAL'!DM11+ABS('[1]PERCENT ARRAY-MEAN FC&amp;P VAL'!DN11*'[1]PERCENT ARRAY-MEAN FC&amp;P VAL'!DO11*'[1]PERCENT ARRAY-MEAN FC&amp;P VAL'!DP11),""),""))</f>
        <v/>
      </c>
      <c r="AQ11" s="12" t="str">
        <f>IF(AP11="","",'[1]PERCENT ARRAY-MEAN FC&amp;P VAL'!DK11*'[1]PERCENT ARRAY-MEAN FC&amp;P VAL'!DL11*'[1]PERCENT ARRAY-MEAN FC&amp;P VAL'!DM11-ABS('[1]PERCENT ARRAY-MEAN FC&amp;P VAL'!DN11*'[1]PERCENT ARRAY-MEAN FC&amp;P VAL'!DO11*'[1]PERCENT ARRAY-MEAN FC&amp;P VAL'!DP11))</f>
        <v/>
      </c>
      <c r="AR11" t="str">
        <f>IF(A11="","",IF('[1]Calculation genes in KEGG path'!L9&gt;='[1]Flux and Impact'!$E$1,IF(('[1]PERCENT ARRAY-MEAN FC&amp;P VAL'!DQ11*'[1]PERCENT ARRAY-MEAN FC&amp;P VAL'!DR11*'[1]PERCENT ARRAY-MEAN FC&amp;P VAL'!DS11+ABS('[1]PERCENT ARRAY-MEAN FC&amp;P VAL'!DT11*'[1]PERCENT ARRAY-MEAN FC&amp;P VAL'!DU11*'[1]PERCENT ARRAY-MEAN FC&amp;P VAL'!DV11))&gt;0,'[1]PERCENT ARRAY-MEAN FC&amp;P VAL'!DQ11*'[1]PERCENT ARRAY-MEAN FC&amp;P VAL'!DR11*'[1]PERCENT ARRAY-MEAN FC&amp;P VAL'!DS11+ABS('[1]PERCENT ARRAY-MEAN FC&amp;P VAL'!DT11*'[1]PERCENT ARRAY-MEAN FC&amp;P VAL'!DU11*'[1]PERCENT ARRAY-MEAN FC&amp;P VAL'!DV11),""),""))</f>
        <v/>
      </c>
      <c r="AS11" s="12" t="str">
        <f>IF(AR11="","",'[1]PERCENT ARRAY-MEAN FC&amp;P VAL'!DQ11*'[1]PERCENT ARRAY-MEAN FC&amp;P VAL'!DR11*'[1]PERCENT ARRAY-MEAN FC&amp;P VAL'!DS11-ABS('[1]PERCENT ARRAY-MEAN FC&amp;P VAL'!DT11*'[1]PERCENT ARRAY-MEAN FC&amp;P VAL'!DU11*'[1]PERCENT ARRAY-MEAN FC&amp;P VAL'!DV11))</f>
        <v/>
      </c>
      <c r="AT11" s="12">
        <f t="shared" si="1"/>
        <v>512.781526140429</v>
      </c>
      <c r="AU11" s="12">
        <f t="shared" si="2"/>
        <v>1</v>
      </c>
    </row>
    <row r="12" spans="1:47">
      <c r="A12" t="str">
        <f>'[1]Calculation genes in KEGG path'!I10</f>
        <v>bta00062</v>
      </c>
      <c r="B12" t="str">
        <f>IF('[1]PERCENT ARRAY-MEAN FC&amp;P VAL'!A12="","",'[1]PERCENT ARRAY-MEAN FC&amp;P VAL'!A12)</f>
        <v>1. Metabolism</v>
      </c>
      <c r="C12" t="str">
        <f>IF('[1]PERCENT ARRAY-MEAN FC&amp;P VAL'!B12="","",'[1]PERCENT ARRAY-MEAN FC&amp;P VAL'!B12)</f>
        <v>1.3 Lipid Metabolism</v>
      </c>
      <c r="D12" t="str">
        <f>IF('[1]PERCENT ARRAY-MEAN FC&amp;P VAL'!C12="","",'[1]PERCENT ARRAY-MEAN FC&amp;P VAL'!C12)</f>
        <v>Fatty acid elongation in mitochondria</v>
      </c>
      <c r="E12" s="12">
        <f t="shared" si="0"/>
        <v>0</v>
      </c>
      <c r="F12" t="str">
        <f>IF(A12="","",IF('[1]Calculation genes in KEGG path'!L10&gt;='[1]Flux and Impact'!$E$1,IF('[1]PERCENT ARRAY-MEAN FC&amp;P VAL'!G12*'[1]PERCENT ARRAY-MEAN FC&amp;P VAL'!H12*'[1]PERCENT ARRAY-MEAN FC&amp;P VAL'!I12+ABS('[1]PERCENT ARRAY-MEAN FC&amp;P VAL'!J12*'[1]PERCENT ARRAY-MEAN FC&amp;P VAL'!K12*'[1]PERCENT ARRAY-MEAN FC&amp;P VAL'!L12)&gt;0,'[1]PERCENT ARRAY-MEAN FC&amp;P VAL'!G12*'[1]PERCENT ARRAY-MEAN FC&amp;P VAL'!H12*'[1]PERCENT ARRAY-MEAN FC&amp;P VAL'!I12+ABS('[1]PERCENT ARRAY-MEAN FC&amp;P VAL'!J12*'[1]PERCENT ARRAY-MEAN FC&amp;P VAL'!K12*'[1]PERCENT ARRAY-MEAN FC&amp;P VAL'!L12),""),""))</f>
        <v/>
      </c>
      <c r="G12" s="12" t="str">
        <f>IF(F12="","",'[1]PERCENT ARRAY-MEAN FC&amp;P VAL'!G12*'[1]PERCENT ARRAY-MEAN FC&amp;P VAL'!H12*'[1]PERCENT ARRAY-MEAN FC&amp;P VAL'!I12-ABS('[1]PERCENT ARRAY-MEAN FC&amp;P VAL'!J12*'[1]PERCENT ARRAY-MEAN FC&amp;P VAL'!K12*'[1]PERCENT ARRAY-MEAN FC&amp;P VAL'!L12))</f>
        <v/>
      </c>
      <c r="H12" t="str">
        <f>IF(A12="","",IF('[1]Calculation genes in KEGG path'!L10&gt;='[1]Flux and Impact'!$E$1,IF(('[1]PERCENT ARRAY-MEAN FC&amp;P VAL'!M12*'[1]PERCENT ARRAY-MEAN FC&amp;P VAL'!N12*'[1]PERCENT ARRAY-MEAN FC&amp;P VAL'!O12+ABS('[1]PERCENT ARRAY-MEAN FC&amp;P VAL'!P12*'[1]PERCENT ARRAY-MEAN FC&amp;P VAL'!Q12*'[1]PERCENT ARRAY-MEAN FC&amp;P VAL'!R12))&gt;0,'[1]PERCENT ARRAY-MEAN FC&amp;P VAL'!M12*'[1]PERCENT ARRAY-MEAN FC&amp;P VAL'!N12*'[1]PERCENT ARRAY-MEAN FC&amp;P VAL'!O12+ABS('[1]PERCENT ARRAY-MEAN FC&amp;P VAL'!P12*'[1]PERCENT ARRAY-MEAN FC&amp;P VAL'!Q12*'[1]PERCENT ARRAY-MEAN FC&amp;P VAL'!R12),""),""))</f>
        <v/>
      </c>
      <c r="I12" s="12" t="str">
        <f>IF(H12="","",'[1]PERCENT ARRAY-MEAN FC&amp;P VAL'!M12*'[1]PERCENT ARRAY-MEAN FC&amp;P VAL'!N12*'[1]PERCENT ARRAY-MEAN FC&amp;P VAL'!O12-ABS('[1]PERCENT ARRAY-MEAN FC&amp;P VAL'!P12*'[1]PERCENT ARRAY-MEAN FC&amp;P VAL'!Q12*'[1]PERCENT ARRAY-MEAN FC&amp;P VAL'!R12))</f>
        <v/>
      </c>
      <c r="J12" t="str">
        <f>IF(A12="","",IF('[1]Calculation genes in KEGG path'!L10&gt;='[1]Flux and Impact'!$E$1,IF(('[1]PERCENT ARRAY-MEAN FC&amp;P VAL'!S12*'[1]PERCENT ARRAY-MEAN FC&amp;P VAL'!T12*'[1]PERCENT ARRAY-MEAN FC&amp;P VAL'!U12+ABS('[1]PERCENT ARRAY-MEAN FC&amp;P VAL'!V12*'[1]PERCENT ARRAY-MEAN FC&amp;P VAL'!W12*'[1]PERCENT ARRAY-MEAN FC&amp;P VAL'!X12))&gt;0,'[1]PERCENT ARRAY-MEAN FC&amp;P VAL'!S12*'[1]PERCENT ARRAY-MEAN FC&amp;P VAL'!T12*'[1]PERCENT ARRAY-MEAN FC&amp;P VAL'!U12+ABS('[1]PERCENT ARRAY-MEAN FC&amp;P VAL'!V12*'[1]PERCENT ARRAY-MEAN FC&amp;P VAL'!W12*'[1]PERCENT ARRAY-MEAN FC&amp;P VAL'!X12),""),""))</f>
        <v/>
      </c>
      <c r="K12" s="12" t="str">
        <f>IF(J12="","",'[1]PERCENT ARRAY-MEAN FC&amp;P VAL'!S12*'[1]PERCENT ARRAY-MEAN FC&amp;P VAL'!T12*'[1]PERCENT ARRAY-MEAN FC&amp;P VAL'!U12-ABS('[1]PERCENT ARRAY-MEAN FC&amp;P VAL'!V12*'[1]PERCENT ARRAY-MEAN FC&amp;P VAL'!W12*'[1]PERCENT ARRAY-MEAN FC&amp;P VAL'!X12))</f>
        <v/>
      </c>
      <c r="L12" t="str">
        <f>IF(A12="","",IF('[1]Calculation genes in KEGG path'!L10&gt;='[1]Flux and Impact'!$E$1,IF(('[1]PERCENT ARRAY-MEAN FC&amp;P VAL'!Y12*'[1]PERCENT ARRAY-MEAN FC&amp;P VAL'!Z12*'[1]PERCENT ARRAY-MEAN FC&amp;P VAL'!AA12+ABS('[1]PERCENT ARRAY-MEAN FC&amp;P VAL'!AB12*'[1]PERCENT ARRAY-MEAN FC&amp;P VAL'!AC12*'[1]PERCENT ARRAY-MEAN FC&amp;P VAL'!AD12))&gt;0,'[1]PERCENT ARRAY-MEAN FC&amp;P VAL'!Y12*'[1]PERCENT ARRAY-MEAN FC&amp;P VAL'!Z12*'[1]PERCENT ARRAY-MEAN FC&amp;P VAL'!AA12+ABS('[1]PERCENT ARRAY-MEAN FC&amp;P VAL'!AB12*'[1]PERCENT ARRAY-MEAN FC&amp;P VAL'!AC12*'[1]PERCENT ARRAY-MEAN FC&amp;P VAL'!AD12),""),""))</f>
        <v/>
      </c>
      <c r="M12" s="12" t="str">
        <f>IF(L12="","",'[1]PERCENT ARRAY-MEAN FC&amp;P VAL'!Y12*'[1]PERCENT ARRAY-MEAN FC&amp;P VAL'!Z12*'[1]PERCENT ARRAY-MEAN FC&amp;P VAL'!AA12-ABS('[1]PERCENT ARRAY-MEAN FC&amp;P VAL'!AB12*'[1]PERCENT ARRAY-MEAN FC&amp;P VAL'!AC12*'[1]PERCENT ARRAY-MEAN FC&amp;P VAL'!AD12))</f>
        <v/>
      </c>
      <c r="N12" t="str">
        <f>IF(A12="","",IF('[1]Calculation genes in KEGG path'!L10&gt;='[1]Flux and Impact'!$E$1,IF(('[1]PERCENT ARRAY-MEAN FC&amp;P VAL'!AE12*'[1]PERCENT ARRAY-MEAN FC&amp;P VAL'!AF12*'[1]PERCENT ARRAY-MEAN FC&amp;P VAL'!AG12+ABS('[1]PERCENT ARRAY-MEAN FC&amp;P VAL'!AH12*'[1]PERCENT ARRAY-MEAN FC&amp;P VAL'!AI12*'[1]PERCENT ARRAY-MEAN FC&amp;P VAL'!AJ12))&gt;0,'[1]PERCENT ARRAY-MEAN FC&amp;P VAL'!AE12*'[1]PERCENT ARRAY-MEAN FC&amp;P VAL'!AF12*'[1]PERCENT ARRAY-MEAN FC&amp;P VAL'!AG12+ABS('[1]PERCENT ARRAY-MEAN FC&amp;P VAL'!AH12*'[1]PERCENT ARRAY-MEAN FC&amp;P VAL'!AI12*'[1]PERCENT ARRAY-MEAN FC&amp;P VAL'!AJ12),""),""))</f>
        <v/>
      </c>
      <c r="O12" s="12" t="str">
        <f>IF(N12="","",'[1]PERCENT ARRAY-MEAN FC&amp;P VAL'!AE12*'[1]PERCENT ARRAY-MEAN FC&amp;P VAL'!AF12*'[1]PERCENT ARRAY-MEAN FC&amp;P VAL'!AG12-ABS('[1]PERCENT ARRAY-MEAN FC&amp;P VAL'!AH12*'[1]PERCENT ARRAY-MEAN FC&amp;P VAL'!AI12*'[1]PERCENT ARRAY-MEAN FC&amp;P VAL'!AJ12))</f>
        <v/>
      </c>
      <c r="P12" t="str">
        <f>IF(A12="","",IF('[1]Calculation genes in KEGG path'!L10&gt;='[1]Flux and Impact'!$E$1,IF(('[1]PERCENT ARRAY-MEAN FC&amp;P VAL'!AK12*'[1]PERCENT ARRAY-MEAN FC&amp;P VAL'!AL12*'[1]PERCENT ARRAY-MEAN FC&amp;P VAL'!AM12+ABS('[1]PERCENT ARRAY-MEAN FC&amp;P VAL'!AN12*'[1]PERCENT ARRAY-MEAN FC&amp;P VAL'!AO12*'[1]PERCENT ARRAY-MEAN FC&amp;P VAL'!AP12))&gt;0,'[1]PERCENT ARRAY-MEAN FC&amp;P VAL'!AK12*'[1]PERCENT ARRAY-MEAN FC&amp;P VAL'!AL12*'[1]PERCENT ARRAY-MEAN FC&amp;P VAL'!AM12+ABS('[1]PERCENT ARRAY-MEAN FC&amp;P VAL'!AN12*'[1]PERCENT ARRAY-MEAN FC&amp;P VAL'!AO12*'[1]PERCENT ARRAY-MEAN FC&amp;P VAL'!AP12),""),""))</f>
        <v/>
      </c>
      <c r="Q12" s="12" t="str">
        <f>IF(P12="","",'[1]PERCENT ARRAY-MEAN FC&amp;P VAL'!AK12*'[1]PERCENT ARRAY-MEAN FC&amp;P VAL'!AL12*'[1]PERCENT ARRAY-MEAN FC&amp;P VAL'!AM12-ABS('[1]PERCENT ARRAY-MEAN FC&amp;P VAL'!AN12*'[1]PERCENT ARRAY-MEAN FC&amp;P VAL'!AO12*'[1]PERCENT ARRAY-MEAN FC&amp;P VAL'!AP12))</f>
        <v/>
      </c>
      <c r="R12" t="str">
        <f>IF(A12="","",IF('[1]Calculation genes in KEGG path'!L10&gt;='[1]Flux and Impact'!$E$1,IF(('[1]PERCENT ARRAY-MEAN FC&amp;P VAL'!AQ12*'[1]PERCENT ARRAY-MEAN FC&amp;P VAL'!AR12*'[1]PERCENT ARRAY-MEAN FC&amp;P VAL'!AS12+ABS('[1]PERCENT ARRAY-MEAN FC&amp;P VAL'!AT12*'[1]PERCENT ARRAY-MEAN FC&amp;P VAL'!AU12*'[1]PERCENT ARRAY-MEAN FC&amp;P VAL'!AV12))&gt;0,'[1]PERCENT ARRAY-MEAN FC&amp;P VAL'!AQ12*'[1]PERCENT ARRAY-MEAN FC&amp;P VAL'!AR12*'[1]PERCENT ARRAY-MEAN FC&amp;P VAL'!AS12+ABS('[1]PERCENT ARRAY-MEAN FC&amp;P VAL'!AT12*'[1]PERCENT ARRAY-MEAN FC&amp;P VAL'!AU12*'[1]PERCENT ARRAY-MEAN FC&amp;P VAL'!AV12),""),""))</f>
        <v/>
      </c>
      <c r="S12" s="12" t="str">
        <f>IF(R12="","",'[1]PERCENT ARRAY-MEAN FC&amp;P VAL'!AQ12*'[1]PERCENT ARRAY-MEAN FC&amp;P VAL'!AR12*'[1]PERCENT ARRAY-MEAN FC&amp;P VAL'!AS12-ABS('[1]PERCENT ARRAY-MEAN FC&amp;P VAL'!AT12*'[1]PERCENT ARRAY-MEAN FC&amp;P VAL'!AU12*'[1]PERCENT ARRAY-MEAN FC&amp;P VAL'!AV12))</f>
        <v/>
      </c>
      <c r="T12" t="str">
        <f>IF(A12="","",IF('[1]Calculation genes in KEGG path'!L10&gt;='[1]Flux and Impact'!$E$1,IF(('[1]PERCENT ARRAY-MEAN FC&amp;P VAL'!AW12*'[1]PERCENT ARRAY-MEAN FC&amp;P VAL'!AX12*'[1]PERCENT ARRAY-MEAN FC&amp;P VAL'!AY12+ABS('[1]PERCENT ARRAY-MEAN FC&amp;P VAL'!AZ12*'[1]PERCENT ARRAY-MEAN FC&amp;P VAL'!BA12*'[1]PERCENT ARRAY-MEAN FC&amp;P VAL'!BB12))&gt;0,'[1]PERCENT ARRAY-MEAN FC&amp;P VAL'!AW12*'[1]PERCENT ARRAY-MEAN FC&amp;P VAL'!AX12*'[1]PERCENT ARRAY-MEAN FC&amp;P VAL'!AY12+ABS('[1]PERCENT ARRAY-MEAN FC&amp;P VAL'!AZ12*'[1]PERCENT ARRAY-MEAN FC&amp;P VAL'!BA12*'[1]PERCENT ARRAY-MEAN FC&amp;P VAL'!BB12),""),""))</f>
        <v/>
      </c>
      <c r="U12" s="12" t="str">
        <f>IF(T12="","",'[1]PERCENT ARRAY-MEAN FC&amp;P VAL'!AW12*'[1]PERCENT ARRAY-MEAN FC&amp;P VAL'!AX12*'[1]PERCENT ARRAY-MEAN FC&amp;P VAL'!AY12-ABS('[1]PERCENT ARRAY-MEAN FC&amp;P VAL'!AZ12*'[1]PERCENT ARRAY-MEAN FC&amp;P VAL'!BA12*'[1]PERCENT ARRAY-MEAN FC&amp;P VAL'!BB12))</f>
        <v/>
      </c>
      <c r="V12" t="str">
        <f>IF(A12="","",IF('[1]Calculation genes in KEGG path'!L10&gt;='[1]Flux and Impact'!$E$1,IF(('[1]PERCENT ARRAY-MEAN FC&amp;P VAL'!BC12*'[1]PERCENT ARRAY-MEAN FC&amp;P VAL'!BD12*'[1]PERCENT ARRAY-MEAN FC&amp;P VAL'!BE12+ABS('[1]PERCENT ARRAY-MEAN FC&amp;P VAL'!BF12*'[1]PERCENT ARRAY-MEAN FC&amp;P VAL'!BG12*'[1]PERCENT ARRAY-MEAN FC&amp;P VAL'!BH12))&gt;0,'[1]PERCENT ARRAY-MEAN FC&amp;P VAL'!BC12*'[1]PERCENT ARRAY-MEAN FC&amp;P VAL'!BD12*'[1]PERCENT ARRAY-MEAN FC&amp;P VAL'!BE12+ABS('[1]PERCENT ARRAY-MEAN FC&amp;P VAL'!BF12*'[1]PERCENT ARRAY-MEAN FC&amp;P VAL'!BG12*'[1]PERCENT ARRAY-MEAN FC&amp;P VAL'!BH12),""),""))</f>
        <v/>
      </c>
      <c r="W12" s="12" t="str">
        <f>IF(V12="","",'[1]PERCENT ARRAY-MEAN FC&amp;P VAL'!BC12*'[1]PERCENT ARRAY-MEAN FC&amp;P VAL'!BD12*'[1]PERCENT ARRAY-MEAN FC&amp;P VAL'!BE12-ABS('[1]PERCENT ARRAY-MEAN FC&amp;P VAL'!BF12*'[1]PERCENT ARRAY-MEAN FC&amp;P VAL'!BG12*'[1]PERCENT ARRAY-MEAN FC&amp;P VAL'!BH12))</f>
        <v/>
      </c>
      <c r="X12" t="str">
        <f>IF(A12="","",IF('[1]Calculation genes in KEGG path'!L10&gt;='[1]Flux and Impact'!$E$1,IF(('[1]PERCENT ARRAY-MEAN FC&amp;P VAL'!BI12*'[1]PERCENT ARRAY-MEAN FC&amp;P VAL'!BJ12*'[1]PERCENT ARRAY-MEAN FC&amp;P VAL'!BK12+ABS('[1]PERCENT ARRAY-MEAN FC&amp;P VAL'!BL12*'[1]PERCENT ARRAY-MEAN FC&amp;P VAL'!BM12*'[1]PERCENT ARRAY-MEAN FC&amp;P VAL'!BN12))&gt;0,'[1]PERCENT ARRAY-MEAN FC&amp;P VAL'!BI12*'[1]PERCENT ARRAY-MEAN FC&amp;P VAL'!BJ12*'[1]PERCENT ARRAY-MEAN FC&amp;P VAL'!BK12+ABS('[1]PERCENT ARRAY-MEAN FC&amp;P VAL'!BL12*'[1]PERCENT ARRAY-MEAN FC&amp;P VAL'!BM12*'[1]PERCENT ARRAY-MEAN FC&amp;P VAL'!BN12),""),""))</f>
        <v/>
      </c>
      <c r="Y12" s="12" t="str">
        <f>IF(X12="","",'[1]PERCENT ARRAY-MEAN FC&amp;P VAL'!BI12*'[1]PERCENT ARRAY-MEAN FC&amp;P VAL'!BJ12*'[1]PERCENT ARRAY-MEAN FC&amp;P VAL'!BK12-ABS('[1]PERCENT ARRAY-MEAN FC&amp;P VAL'!BL12*'[1]PERCENT ARRAY-MEAN FC&amp;P VAL'!BM12*'[1]PERCENT ARRAY-MEAN FC&amp;P VAL'!BN12))</f>
        <v/>
      </c>
      <c r="Z12" t="str">
        <f>IF(A12="","",IF('[1]Calculation genes in KEGG path'!L10&gt;='[1]Flux and Impact'!$E$1,IF(('[1]PERCENT ARRAY-MEAN FC&amp;P VAL'!BO12*'[1]PERCENT ARRAY-MEAN FC&amp;P VAL'!BP12*'[1]PERCENT ARRAY-MEAN FC&amp;P VAL'!BQ12+ABS('[1]PERCENT ARRAY-MEAN FC&amp;P VAL'!BR12*'[1]PERCENT ARRAY-MEAN FC&amp;P VAL'!BS12*'[1]PERCENT ARRAY-MEAN FC&amp;P VAL'!BT12))&gt;0,'[1]PERCENT ARRAY-MEAN FC&amp;P VAL'!BO12*'[1]PERCENT ARRAY-MEAN FC&amp;P VAL'!BP12*'[1]PERCENT ARRAY-MEAN FC&amp;P VAL'!BQ12+ABS('[1]PERCENT ARRAY-MEAN FC&amp;P VAL'!BR12*'[1]PERCENT ARRAY-MEAN FC&amp;P VAL'!BS12*'[1]PERCENT ARRAY-MEAN FC&amp;P VAL'!BT12),""),""))</f>
        <v/>
      </c>
      <c r="AA12" s="12" t="str">
        <f>IF(Z12="","",'[1]PERCENT ARRAY-MEAN FC&amp;P VAL'!BO12*'[1]PERCENT ARRAY-MEAN FC&amp;P VAL'!BP12*'[1]PERCENT ARRAY-MEAN FC&amp;P VAL'!BQ12-ABS('[1]PERCENT ARRAY-MEAN FC&amp;P VAL'!BR12*'[1]PERCENT ARRAY-MEAN FC&amp;P VAL'!BS12*'[1]PERCENT ARRAY-MEAN FC&amp;P VAL'!BT12))</f>
        <v/>
      </c>
      <c r="AB12" t="str">
        <f>IF(A12="","",IF('[1]Calculation genes in KEGG path'!L10&gt;='[1]Flux and Impact'!$E$1,IF(('[1]PERCENT ARRAY-MEAN FC&amp;P VAL'!BU12*'[1]PERCENT ARRAY-MEAN FC&amp;P VAL'!BV12*'[1]PERCENT ARRAY-MEAN FC&amp;P VAL'!BW12+ABS('[1]PERCENT ARRAY-MEAN FC&amp;P VAL'!BX12*'[1]PERCENT ARRAY-MEAN FC&amp;P VAL'!BY12*'[1]PERCENT ARRAY-MEAN FC&amp;P VAL'!BZ12))&gt;0,'[1]PERCENT ARRAY-MEAN FC&amp;P VAL'!BU12*'[1]PERCENT ARRAY-MEAN FC&amp;P VAL'!BV12*'[1]PERCENT ARRAY-MEAN FC&amp;P VAL'!BW12+ABS('[1]PERCENT ARRAY-MEAN FC&amp;P VAL'!BX12*'[1]PERCENT ARRAY-MEAN FC&amp;P VAL'!BY12*'[1]PERCENT ARRAY-MEAN FC&amp;P VAL'!BZ12),""),""))</f>
        <v/>
      </c>
      <c r="AC12" s="12" t="str">
        <f>IF(AB12="","",'[1]PERCENT ARRAY-MEAN FC&amp;P VAL'!BU12*'[1]PERCENT ARRAY-MEAN FC&amp;P VAL'!BV12*'[1]PERCENT ARRAY-MEAN FC&amp;P VAL'!BW12-ABS('[1]PERCENT ARRAY-MEAN FC&amp;P VAL'!BX12*'[1]PERCENT ARRAY-MEAN FC&amp;P VAL'!BY12*'[1]PERCENT ARRAY-MEAN FC&amp;P VAL'!BZ12))</f>
        <v/>
      </c>
      <c r="AD12" t="str">
        <f>IF(A12="","",IF('[1]Calculation genes in KEGG path'!L10&gt;='[1]Flux and Impact'!$E$1,IF(('[1]PERCENT ARRAY-MEAN FC&amp;P VAL'!CA12*'[1]PERCENT ARRAY-MEAN FC&amp;P VAL'!CB12*'[1]PERCENT ARRAY-MEAN FC&amp;P VAL'!CC12+ABS('[1]PERCENT ARRAY-MEAN FC&amp;P VAL'!CD12*'[1]PERCENT ARRAY-MEAN FC&amp;P VAL'!CE12*'[1]PERCENT ARRAY-MEAN FC&amp;P VAL'!CF12))&gt;0,'[1]PERCENT ARRAY-MEAN FC&amp;P VAL'!CA12*'[1]PERCENT ARRAY-MEAN FC&amp;P VAL'!CB12*'[1]PERCENT ARRAY-MEAN FC&amp;P VAL'!CC12+ABS('[1]PERCENT ARRAY-MEAN FC&amp;P VAL'!CD12*'[1]PERCENT ARRAY-MEAN FC&amp;P VAL'!CE12*'[1]PERCENT ARRAY-MEAN FC&amp;P VAL'!CF12),""),""))</f>
        <v/>
      </c>
      <c r="AE12" s="12" t="str">
        <f>IF(AD12="","",'[1]PERCENT ARRAY-MEAN FC&amp;P VAL'!CA12*'[1]PERCENT ARRAY-MEAN FC&amp;P VAL'!CB12*'[1]PERCENT ARRAY-MEAN FC&amp;P VAL'!CC12-ABS('[1]PERCENT ARRAY-MEAN FC&amp;P VAL'!CD12*'[1]PERCENT ARRAY-MEAN FC&amp;P VAL'!CE12*'[1]PERCENT ARRAY-MEAN FC&amp;P VAL'!CF12))</f>
        <v/>
      </c>
      <c r="AF12" t="str">
        <f>IF(A12="","",IF('[1]Calculation genes in KEGG path'!L10&gt;='[1]Flux and Impact'!$E$1,IF(('[1]PERCENT ARRAY-MEAN FC&amp;P VAL'!CG12*'[1]PERCENT ARRAY-MEAN FC&amp;P VAL'!CH12*'[1]PERCENT ARRAY-MEAN FC&amp;P VAL'!CI12+ABS('[1]PERCENT ARRAY-MEAN FC&amp;P VAL'!CJ12*'[1]PERCENT ARRAY-MEAN FC&amp;P VAL'!CK12*'[1]PERCENT ARRAY-MEAN FC&amp;P VAL'!CL12))&gt;0,'[1]PERCENT ARRAY-MEAN FC&amp;P VAL'!CG12*'[1]PERCENT ARRAY-MEAN FC&amp;P VAL'!CH12*'[1]PERCENT ARRAY-MEAN FC&amp;P VAL'!CI12+ABS('[1]PERCENT ARRAY-MEAN FC&amp;P VAL'!CJ12*'[1]PERCENT ARRAY-MEAN FC&amp;P VAL'!CK12*'[1]PERCENT ARRAY-MEAN FC&amp;P VAL'!CL12),""),""))</f>
        <v/>
      </c>
      <c r="AG12" s="12" t="str">
        <f>IF(AF12="","",'[1]PERCENT ARRAY-MEAN FC&amp;P VAL'!CG12*'[1]PERCENT ARRAY-MEAN FC&amp;P VAL'!CH12*'[1]PERCENT ARRAY-MEAN FC&amp;P VAL'!CI12-ABS('[1]PERCENT ARRAY-MEAN FC&amp;P VAL'!CJ12*'[1]PERCENT ARRAY-MEAN FC&amp;P VAL'!CK12*'[1]PERCENT ARRAY-MEAN FC&amp;P VAL'!CL12))</f>
        <v/>
      </c>
      <c r="AH12" t="str">
        <f>IF(A12="","",IF('[1]Calculation genes in KEGG path'!L10&gt;='[1]Flux and Impact'!$E$1,IF(('[1]PERCENT ARRAY-MEAN FC&amp;P VAL'!CM12*'[1]PERCENT ARRAY-MEAN FC&amp;P VAL'!CN12*'[1]PERCENT ARRAY-MEAN FC&amp;P VAL'!CO12+ABS('[1]PERCENT ARRAY-MEAN FC&amp;P VAL'!CP12*'[1]PERCENT ARRAY-MEAN FC&amp;P VAL'!CQ12*'[1]PERCENT ARRAY-MEAN FC&amp;P VAL'!CR12))&gt;0,'[1]PERCENT ARRAY-MEAN FC&amp;P VAL'!CM12*'[1]PERCENT ARRAY-MEAN FC&amp;P VAL'!CN12*'[1]PERCENT ARRAY-MEAN FC&amp;P VAL'!CO12+ABS('[1]PERCENT ARRAY-MEAN FC&amp;P VAL'!CP12*'[1]PERCENT ARRAY-MEAN FC&amp;P VAL'!CQ12*'[1]PERCENT ARRAY-MEAN FC&amp;P VAL'!CR12),""),""))</f>
        <v/>
      </c>
      <c r="AI12" s="12" t="str">
        <f>IF(AH12="","",'[1]PERCENT ARRAY-MEAN FC&amp;P VAL'!CM12*'[1]PERCENT ARRAY-MEAN FC&amp;P VAL'!CN12*'[1]PERCENT ARRAY-MEAN FC&amp;P VAL'!CO12-ABS('[1]PERCENT ARRAY-MEAN FC&amp;P VAL'!CP12*'[1]PERCENT ARRAY-MEAN FC&amp;P VAL'!CQ12*'[1]PERCENT ARRAY-MEAN FC&amp;P VAL'!CR12))</f>
        <v/>
      </c>
      <c r="AJ12" t="str">
        <f>IF(A12="","",IF('[1]Calculation genes in KEGG path'!L10&gt;='[1]Flux and Impact'!$E$1,IF(('[1]PERCENT ARRAY-MEAN FC&amp;P VAL'!CS12*'[1]PERCENT ARRAY-MEAN FC&amp;P VAL'!CT12*'[1]PERCENT ARRAY-MEAN FC&amp;P VAL'!CU12+ABS('[1]PERCENT ARRAY-MEAN FC&amp;P VAL'!CV12*'[1]PERCENT ARRAY-MEAN FC&amp;P VAL'!CW12*'[1]PERCENT ARRAY-MEAN FC&amp;P VAL'!CX12))&gt;0,'[1]PERCENT ARRAY-MEAN FC&amp;P VAL'!CS12*'[1]PERCENT ARRAY-MEAN FC&amp;P VAL'!CT12*'[1]PERCENT ARRAY-MEAN FC&amp;P VAL'!CU12+ABS('[1]PERCENT ARRAY-MEAN FC&amp;P VAL'!CV12*'[1]PERCENT ARRAY-MEAN FC&amp;P VAL'!CW12*'[1]PERCENT ARRAY-MEAN FC&amp;P VAL'!CX12),""),""))</f>
        <v/>
      </c>
      <c r="AK12" s="12" t="str">
        <f>IF(AJ12="","",'[1]PERCENT ARRAY-MEAN FC&amp;P VAL'!CS12*'[1]PERCENT ARRAY-MEAN FC&amp;P VAL'!CT12*'[1]PERCENT ARRAY-MEAN FC&amp;P VAL'!CU12-ABS('[1]PERCENT ARRAY-MEAN FC&amp;P VAL'!CV12*'[1]PERCENT ARRAY-MEAN FC&amp;P VAL'!CW12*'[1]PERCENT ARRAY-MEAN FC&amp;P VAL'!CX12))</f>
        <v/>
      </c>
      <c r="AL12" t="str">
        <f>IF(A12="","",IF('[1]Calculation genes in KEGG path'!L10&gt;='[1]Flux and Impact'!$E$1,IF(('[1]PERCENT ARRAY-MEAN FC&amp;P VAL'!CY12*'[1]PERCENT ARRAY-MEAN FC&amp;P VAL'!CZ12*'[1]PERCENT ARRAY-MEAN FC&amp;P VAL'!DA12+ABS('[1]PERCENT ARRAY-MEAN FC&amp;P VAL'!DB12*'[1]PERCENT ARRAY-MEAN FC&amp;P VAL'!DC12*'[1]PERCENT ARRAY-MEAN FC&amp;P VAL'!DD12))&gt;0,'[1]PERCENT ARRAY-MEAN FC&amp;P VAL'!CY12*'[1]PERCENT ARRAY-MEAN FC&amp;P VAL'!CZ12*'[1]PERCENT ARRAY-MEAN FC&amp;P VAL'!DA12+ABS('[1]PERCENT ARRAY-MEAN FC&amp;P VAL'!DB12*'[1]PERCENT ARRAY-MEAN FC&amp;P VAL'!DC12*'[1]PERCENT ARRAY-MEAN FC&amp;P VAL'!DD12),""),""))</f>
        <v/>
      </c>
      <c r="AM12" s="12" t="str">
        <f>IF(AL12="","",'[1]PERCENT ARRAY-MEAN FC&amp;P VAL'!CY12*'[1]PERCENT ARRAY-MEAN FC&amp;P VAL'!CZ12*'[1]PERCENT ARRAY-MEAN FC&amp;P VAL'!DA12-ABS('[1]PERCENT ARRAY-MEAN FC&amp;P VAL'!DB12*'[1]PERCENT ARRAY-MEAN FC&amp;P VAL'!DC12*'[1]PERCENT ARRAY-MEAN FC&amp;P VAL'!DD12))</f>
        <v/>
      </c>
      <c r="AN12" t="str">
        <f>IF(A12="","",IF('[1]Calculation genes in KEGG path'!L10&gt;='[1]Flux and Impact'!$E$1,IF(('[1]PERCENT ARRAY-MEAN FC&amp;P VAL'!DE12*'[1]PERCENT ARRAY-MEAN FC&amp;P VAL'!DF12*'[1]PERCENT ARRAY-MEAN FC&amp;P VAL'!DG12+ABS('[1]PERCENT ARRAY-MEAN FC&amp;P VAL'!DH12*'[1]PERCENT ARRAY-MEAN FC&amp;P VAL'!DI12*'[1]PERCENT ARRAY-MEAN FC&amp;P VAL'!DJ12))&gt;0,'[1]PERCENT ARRAY-MEAN FC&amp;P VAL'!DE12*'[1]PERCENT ARRAY-MEAN FC&amp;P VAL'!DF12*'[1]PERCENT ARRAY-MEAN FC&amp;P VAL'!DG12+ABS('[1]PERCENT ARRAY-MEAN FC&amp;P VAL'!DH12*'[1]PERCENT ARRAY-MEAN FC&amp;P VAL'!DI12*'[1]PERCENT ARRAY-MEAN FC&amp;P VAL'!DJ12),""),""))</f>
        <v/>
      </c>
      <c r="AO12" s="12" t="str">
        <f>IF(AN12="","",'[1]PERCENT ARRAY-MEAN FC&amp;P VAL'!DE12*'[1]PERCENT ARRAY-MEAN FC&amp;P VAL'!DF12*'[1]PERCENT ARRAY-MEAN FC&amp;P VAL'!DG12-ABS('[1]PERCENT ARRAY-MEAN FC&amp;P VAL'!DH12*'[1]PERCENT ARRAY-MEAN FC&amp;P VAL'!DI12*'[1]PERCENT ARRAY-MEAN FC&amp;P VAL'!DJ12))</f>
        <v/>
      </c>
      <c r="AP12" t="str">
        <f>IF(A12="","",IF('[1]Calculation genes in KEGG path'!L10&gt;='[1]Flux and Impact'!$E$1,IF(('[1]PERCENT ARRAY-MEAN FC&amp;P VAL'!DK12*'[1]PERCENT ARRAY-MEAN FC&amp;P VAL'!DL12*'[1]PERCENT ARRAY-MEAN FC&amp;P VAL'!DM12+ABS('[1]PERCENT ARRAY-MEAN FC&amp;P VAL'!DN12*'[1]PERCENT ARRAY-MEAN FC&amp;P VAL'!DO12*'[1]PERCENT ARRAY-MEAN FC&amp;P VAL'!DP12))&gt;0,'[1]PERCENT ARRAY-MEAN FC&amp;P VAL'!DK12*'[1]PERCENT ARRAY-MEAN FC&amp;P VAL'!DL12*'[1]PERCENT ARRAY-MEAN FC&amp;P VAL'!DM12+ABS('[1]PERCENT ARRAY-MEAN FC&amp;P VAL'!DN12*'[1]PERCENT ARRAY-MEAN FC&amp;P VAL'!DO12*'[1]PERCENT ARRAY-MEAN FC&amp;P VAL'!DP12),""),""))</f>
        <v/>
      </c>
      <c r="AQ12" s="12" t="str">
        <f>IF(AP12="","",'[1]PERCENT ARRAY-MEAN FC&amp;P VAL'!DK12*'[1]PERCENT ARRAY-MEAN FC&amp;P VAL'!DL12*'[1]PERCENT ARRAY-MEAN FC&amp;P VAL'!DM12-ABS('[1]PERCENT ARRAY-MEAN FC&amp;P VAL'!DN12*'[1]PERCENT ARRAY-MEAN FC&amp;P VAL'!DO12*'[1]PERCENT ARRAY-MEAN FC&amp;P VAL'!DP12))</f>
        <v/>
      </c>
      <c r="AR12" t="str">
        <f>IF(A12="","",IF('[1]Calculation genes in KEGG path'!L10&gt;='[1]Flux and Impact'!$E$1,IF(('[1]PERCENT ARRAY-MEAN FC&amp;P VAL'!DQ12*'[1]PERCENT ARRAY-MEAN FC&amp;P VAL'!DR12*'[1]PERCENT ARRAY-MEAN FC&amp;P VAL'!DS12+ABS('[1]PERCENT ARRAY-MEAN FC&amp;P VAL'!DT12*'[1]PERCENT ARRAY-MEAN FC&amp;P VAL'!DU12*'[1]PERCENT ARRAY-MEAN FC&amp;P VAL'!DV12))&gt;0,'[1]PERCENT ARRAY-MEAN FC&amp;P VAL'!DQ12*'[1]PERCENT ARRAY-MEAN FC&amp;P VAL'!DR12*'[1]PERCENT ARRAY-MEAN FC&amp;P VAL'!DS12+ABS('[1]PERCENT ARRAY-MEAN FC&amp;P VAL'!DT12*'[1]PERCENT ARRAY-MEAN FC&amp;P VAL'!DU12*'[1]PERCENT ARRAY-MEAN FC&amp;P VAL'!DV12),""),""))</f>
        <v/>
      </c>
      <c r="AS12" s="12" t="str">
        <f>IF(AR12="","",'[1]PERCENT ARRAY-MEAN FC&amp;P VAL'!DQ12*'[1]PERCENT ARRAY-MEAN FC&amp;P VAL'!DR12*'[1]PERCENT ARRAY-MEAN FC&amp;P VAL'!DS12-ABS('[1]PERCENT ARRAY-MEAN FC&amp;P VAL'!DT12*'[1]PERCENT ARRAY-MEAN FC&amp;P VAL'!DU12*'[1]PERCENT ARRAY-MEAN FC&amp;P VAL'!DV12))</f>
        <v/>
      </c>
      <c r="AT12" s="12" t="str">
        <f t="shared" si="1"/>
        <v/>
      </c>
      <c r="AU12" s="12" t="str">
        <f t="shared" si="2"/>
        <v/>
      </c>
    </row>
    <row r="13" spans="1:47">
      <c r="A13" t="str">
        <f>'[1]Calculation genes in KEGG path'!I11</f>
        <v>bta00071</v>
      </c>
      <c r="B13" t="str">
        <f>IF('[1]PERCENT ARRAY-MEAN FC&amp;P VAL'!A13="","",'[1]PERCENT ARRAY-MEAN FC&amp;P VAL'!A13)</f>
        <v>1. Metabolism</v>
      </c>
      <c r="C13" t="str">
        <f>IF('[1]PERCENT ARRAY-MEAN FC&amp;P VAL'!B13="","",'[1]PERCENT ARRAY-MEAN FC&amp;P VAL'!B13)</f>
        <v>1.3 Lipid Metabolism</v>
      </c>
      <c r="D13" t="str">
        <f>IF('[1]PERCENT ARRAY-MEAN FC&amp;P VAL'!C13="","",'[1]PERCENT ARRAY-MEAN FC&amp;P VAL'!C13)</f>
        <v>Fatty acid metabolism</v>
      </c>
      <c r="E13" s="12">
        <f t="shared" si="0"/>
        <v>57.6058745072023</v>
      </c>
      <c r="F13" t="str">
        <f>IF(A13="","",IF('[1]Calculation genes in KEGG path'!L11&gt;='[1]Flux and Impact'!$E$1,IF('[1]PERCENT ARRAY-MEAN FC&amp;P VAL'!G13*'[1]PERCENT ARRAY-MEAN FC&amp;P VAL'!H13*'[1]PERCENT ARRAY-MEAN FC&amp;P VAL'!I13+ABS('[1]PERCENT ARRAY-MEAN FC&amp;P VAL'!J13*'[1]PERCENT ARRAY-MEAN FC&amp;P VAL'!K13*'[1]PERCENT ARRAY-MEAN FC&amp;P VAL'!L13)&gt;0,'[1]PERCENT ARRAY-MEAN FC&amp;P VAL'!G13*'[1]PERCENT ARRAY-MEAN FC&amp;P VAL'!H13*'[1]PERCENT ARRAY-MEAN FC&amp;P VAL'!I13+ABS('[1]PERCENT ARRAY-MEAN FC&amp;P VAL'!J13*'[1]PERCENT ARRAY-MEAN FC&amp;P VAL'!K13*'[1]PERCENT ARRAY-MEAN FC&amp;P VAL'!L13),""),""))</f>
        <v/>
      </c>
      <c r="G13" s="12" t="str">
        <f>IF(F13="","",'[1]PERCENT ARRAY-MEAN FC&amp;P VAL'!G13*'[1]PERCENT ARRAY-MEAN FC&amp;P VAL'!H13*'[1]PERCENT ARRAY-MEAN FC&amp;P VAL'!I13-ABS('[1]PERCENT ARRAY-MEAN FC&amp;P VAL'!J13*'[1]PERCENT ARRAY-MEAN FC&amp;P VAL'!K13*'[1]PERCENT ARRAY-MEAN FC&amp;P VAL'!L13))</f>
        <v/>
      </c>
      <c r="H13">
        <f>IF(A13="","",IF('[1]Calculation genes in KEGG path'!L11&gt;='[1]Flux and Impact'!$E$1,IF(('[1]PERCENT ARRAY-MEAN FC&amp;P VAL'!M13*'[1]PERCENT ARRAY-MEAN FC&amp;P VAL'!N13*'[1]PERCENT ARRAY-MEAN FC&amp;P VAL'!O13+ABS('[1]PERCENT ARRAY-MEAN FC&amp;P VAL'!P13*'[1]PERCENT ARRAY-MEAN FC&amp;P VAL'!Q13*'[1]PERCENT ARRAY-MEAN FC&amp;P VAL'!R13))&gt;0,'[1]PERCENT ARRAY-MEAN FC&amp;P VAL'!M13*'[1]PERCENT ARRAY-MEAN FC&amp;P VAL'!N13*'[1]PERCENT ARRAY-MEAN FC&amp;P VAL'!O13+ABS('[1]PERCENT ARRAY-MEAN FC&amp;P VAL'!P13*'[1]PERCENT ARRAY-MEAN FC&amp;P VAL'!Q13*'[1]PERCENT ARRAY-MEAN FC&amp;P VAL'!R13),""),""))</f>
        <v>47.883804346827</v>
      </c>
      <c r="I13" s="12">
        <f>IF(H13="","",'[1]PERCENT ARRAY-MEAN FC&amp;P VAL'!M13*'[1]PERCENT ARRAY-MEAN FC&amp;P VAL'!N13*'[1]PERCENT ARRAY-MEAN FC&amp;P VAL'!O13-ABS('[1]PERCENT ARRAY-MEAN FC&amp;P VAL'!P13*'[1]PERCENT ARRAY-MEAN FC&amp;P VAL'!Q13*'[1]PERCENT ARRAY-MEAN FC&amp;P VAL'!R13))</f>
        <v>-47.883804346827</v>
      </c>
      <c r="J13">
        <f>IF(A13="","",IF('[1]Calculation genes in KEGG path'!L11&gt;='[1]Flux and Impact'!$E$1,IF(('[1]PERCENT ARRAY-MEAN FC&amp;P VAL'!S13*'[1]PERCENT ARRAY-MEAN FC&amp;P VAL'!T13*'[1]PERCENT ARRAY-MEAN FC&amp;P VAL'!U13+ABS('[1]PERCENT ARRAY-MEAN FC&amp;P VAL'!V13*'[1]PERCENT ARRAY-MEAN FC&amp;P VAL'!W13*'[1]PERCENT ARRAY-MEAN FC&amp;P VAL'!X13))&gt;0,'[1]PERCENT ARRAY-MEAN FC&amp;P VAL'!S13*'[1]PERCENT ARRAY-MEAN FC&amp;P VAL'!T13*'[1]PERCENT ARRAY-MEAN FC&amp;P VAL'!U13+ABS('[1]PERCENT ARRAY-MEAN FC&amp;P VAL'!V13*'[1]PERCENT ARRAY-MEAN FC&amp;P VAL'!W13*'[1]PERCENT ARRAY-MEAN FC&amp;P VAL'!X13),""),""))</f>
        <v>9.72207016037528</v>
      </c>
      <c r="K13" s="12">
        <f>IF(J13="","",'[1]PERCENT ARRAY-MEAN FC&amp;P VAL'!S13*'[1]PERCENT ARRAY-MEAN FC&amp;P VAL'!T13*'[1]PERCENT ARRAY-MEAN FC&amp;P VAL'!U13-ABS('[1]PERCENT ARRAY-MEAN FC&amp;P VAL'!V13*'[1]PERCENT ARRAY-MEAN FC&amp;P VAL'!W13*'[1]PERCENT ARRAY-MEAN FC&amp;P VAL'!X13))</f>
        <v>9.72207016037528</v>
      </c>
      <c r="L13" t="str">
        <f>IF(A13="","",IF('[1]Calculation genes in KEGG path'!L11&gt;='[1]Flux and Impact'!$E$1,IF(('[1]PERCENT ARRAY-MEAN FC&amp;P VAL'!Y13*'[1]PERCENT ARRAY-MEAN FC&amp;P VAL'!Z13*'[1]PERCENT ARRAY-MEAN FC&amp;P VAL'!AA13+ABS('[1]PERCENT ARRAY-MEAN FC&amp;P VAL'!AB13*'[1]PERCENT ARRAY-MEAN FC&amp;P VAL'!AC13*'[1]PERCENT ARRAY-MEAN FC&amp;P VAL'!AD13))&gt;0,'[1]PERCENT ARRAY-MEAN FC&amp;P VAL'!Y13*'[1]PERCENT ARRAY-MEAN FC&amp;P VAL'!Z13*'[1]PERCENT ARRAY-MEAN FC&amp;P VAL'!AA13+ABS('[1]PERCENT ARRAY-MEAN FC&amp;P VAL'!AB13*'[1]PERCENT ARRAY-MEAN FC&amp;P VAL'!AC13*'[1]PERCENT ARRAY-MEAN FC&amp;P VAL'!AD13),""),""))</f>
        <v/>
      </c>
      <c r="M13" s="12" t="str">
        <f>IF(L13="","",'[1]PERCENT ARRAY-MEAN FC&amp;P VAL'!Y13*'[1]PERCENT ARRAY-MEAN FC&amp;P VAL'!Z13*'[1]PERCENT ARRAY-MEAN FC&amp;P VAL'!AA13-ABS('[1]PERCENT ARRAY-MEAN FC&amp;P VAL'!AB13*'[1]PERCENT ARRAY-MEAN FC&amp;P VAL'!AC13*'[1]PERCENT ARRAY-MEAN FC&amp;P VAL'!AD13))</f>
        <v/>
      </c>
      <c r="N13" t="str">
        <f>IF(A13="","",IF('[1]Calculation genes in KEGG path'!L11&gt;='[1]Flux and Impact'!$E$1,IF(('[1]PERCENT ARRAY-MEAN FC&amp;P VAL'!AE13*'[1]PERCENT ARRAY-MEAN FC&amp;P VAL'!AF13*'[1]PERCENT ARRAY-MEAN FC&amp;P VAL'!AG13+ABS('[1]PERCENT ARRAY-MEAN FC&amp;P VAL'!AH13*'[1]PERCENT ARRAY-MEAN FC&amp;P VAL'!AI13*'[1]PERCENT ARRAY-MEAN FC&amp;P VAL'!AJ13))&gt;0,'[1]PERCENT ARRAY-MEAN FC&amp;P VAL'!AE13*'[1]PERCENT ARRAY-MEAN FC&amp;P VAL'!AF13*'[1]PERCENT ARRAY-MEAN FC&amp;P VAL'!AG13+ABS('[1]PERCENT ARRAY-MEAN FC&amp;P VAL'!AH13*'[1]PERCENT ARRAY-MEAN FC&amp;P VAL'!AI13*'[1]PERCENT ARRAY-MEAN FC&amp;P VAL'!AJ13),""),""))</f>
        <v/>
      </c>
      <c r="O13" s="12" t="str">
        <f>IF(N13="","",'[1]PERCENT ARRAY-MEAN FC&amp;P VAL'!AE13*'[1]PERCENT ARRAY-MEAN FC&amp;P VAL'!AF13*'[1]PERCENT ARRAY-MEAN FC&amp;P VAL'!AG13-ABS('[1]PERCENT ARRAY-MEAN FC&amp;P VAL'!AH13*'[1]PERCENT ARRAY-MEAN FC&amp;P VAL'!AI13*'[1]PERCENT ARRAY-MEAN FC&amp;P VAL'!AJ13))</f>
        <v/>
      </c>
      <c r="P13" t="str">
        <f>IF(A13="","",IF('[1]Calculation genes in KEGG path'!L11&gt;='[1]Flux and Impact'!$E$1,IF(('[1]PERCENT ARRAY-MEAN FC&amp;P VAL'!AK13*'[1]PERCENT ARRAY-MEAN FC&amp;P VAL'!AL13*'[1]PERCENT ARRAY-MEAN FC&amp;P VAL'!AM13+ABS('[1]PERCENT ARRAY-MEAN FC&amp;P VAL'!AN13*'[1]PERCENT ARRAY-MEAN FC&amp;P VAL'!AO13*'[1]PERCENT ARRAY-MEAN FC&amp;P VAL'!AP13))&gt;0,'[1]PERCENT ARRAY-MEAN FC&amp;P VAL'!AK13*'[1]PERCENT ARRAY-MEAN FC&amp;P VAL'!AL13*'[1]PERCENT ARRAY-MEAN FC&amp;P VAL'!AM13+ABS('[1]PERCENT ARRAY-MEAN FC&amp;P VAL'!AN13*'[1]PERCENT ARRAY-MEAN FC&amp;P VAL'!AO13*'[1]PERCENT ARRAY-MEAN FC&amp;P VAL'!AP13),""),""))</f>
        <v/>
      </c>
      <c r="Q13" s="12" t="str">
        <f>IF(P13="","",'[1]PERCENT ARRAY-MEAN FC&amp;P VAL'!AK13*'[1]PERCENT ARRAY-MEAN FC&amp;P VAL'!AL13*'[1]PERCENT ARRAY-MEAN FC&amp;P VAL'!AM13-ABS('[1]PERCENT ARRAY-MEAN FC&amp;P VAL'!AN13*'[1]PERCENT ARRAY-MEAN FC&amp;P VAL'!AO13*'[1]PERCENT ARRAY-MEAN FC&amp;P VAL'!AP13))</f>
        <v/>
      </c>
      <c r="R13" t="str">
        <f>IF(A13="","",IF('[1]Calculation genes in KEGG path'!L11&gt;='[1]Flux and Impact'!$E$1,IF(('[1]PERCENT ARRAY-MEAN FC&amp;P VAL'!AQ13*'[1]PERCENT ARRAY-MEAN FC&amp;P VAL'!AR13*'[1]PERCENT ARRAY-MEAN FC&amp;P VAL'!AS13+ABS('[1]PERCENT ARRAY-MEAN FC&amp;P VAL'!AT13*'[1]PERCENT ARRAY-MEAN FC&amp;P VAL'!AU13*'[1]PERCENT ARRAY-MEAN FC&amp;P VAL'!AV13))&gt;0,'[1]PERCENT ARRAY-MEAN FC&amp;P VAL'!AQ13*'[1]PERCENT ARRAY-MEAN FC&amp;P VAL'!AR13*'[1]PERCENT ARRAY-MEAN FC&amp;P VAL'!AS13+ABS('[1]PERCENT ARRAY-MEAN FC&amp;P VAL'!AT13*'[1]PERCENT ARRAY-MEAN FC&amp;P VAL'!AU13*'[1]PERCENT ARRAY-MEAN FC&amp;P VAL'!AV13),""),""))</f>
        <v/>
      </c>
      <c r="S13" s="12" t="str">
        <f>IF(R13="","",'[1]PERCENT ARRAY-MEAN FC&amp;P VAL'!AQ13*'[1]PERCENT ARRAY-MEAN FC&amp;P VAL'!AR13*'[1]PERCENT ARRAY-MEAN FC&amp;P VAL'!AS13-ABS('[1]PERCENT ARRAY-MEAN FC&amp;P VAL'!AT13*'[1]PERCENT ARRAY-MEAN FC&amp;P VAL'!AU13*'[1]PERCENT ARRAY-MEAN FC&amp;P VAL'!AV13))</f>
        <v/>
      </c>
      <c r="T13" t="str">
        <f>IF(A13="","",IF('[1]Calculation genes in KEGG path'!L11&gt;='[1]Flux and Impact'!$E$1,IF(('[1]PERCENT ARRAY-MEAN FC&amp;P VAL'!AW13*'[1]PERCENT ARRAY-MEAN FC&amp;P VAL'!AX13*'[1]PERCENT ARRAY-MEAN FC&amp;P VAL'!AY13+ABS('[1]PERCENT ARRAY-MEAN FC&amp;P VAL'!AZ13*'[1]PERCENT ARRAY-MEAN FC&amp;P VAL'!BA13*'[1]PERCENT ARRAY-MEAN FC&amp;P VAL'!BB13))&gt;0,'[1]PERCENT ARRAY-MEAN FC&amp;P VAL'!AW13*'[1]PERCENT ARRAY-MEAN FC&amp;P VAL'!AX13*'[1]PERCENT ARRAY-MEAN FC&amp;P VAL'!AY13+ABS('[1]PERCENT ARRAY-MEAN FC&amp;P VAL'!AZ13*'[1]PERCENT ARRAY-MEAN FC&amp;P VAL'!BA13*'[1]PERCENT ARRAY-MEAN FC&amp;P VAL'!BB13),""),""))</f>
        <v/>
      </c>
      <c r="U13" s="12" t="str">
        <f>IF(T13="","",'[1]PERCENT ARRAY-MEAN FC&amp;P VAL'!AW13*'[1]PERCENT ARRAY-MEAN FC&amp;P VAL'!AX13*'[1]PERCENT ARRAY-MEAN FC&amp;P VAL'!AY13-ABS('[1]PERCENT ARRAY-MEAN FC&amp;P VAL'!AZ13*'[1]PERCENT ARRAY-MEAN FC&amp;P VAL'!BA13*'[1]PERCENT ARRAY-MEAN FC&amp;P VAL'!BB13))</f>
        <v/>
      </c>
      <c r="V13" t="str">
        <f>IF(A13="","",IF('[1]Calculation genes in KEGG path'!L11&gt;='[1]Flux and Impact'!$E$1,IF(('[1]PERCENT ARRAY-MEAN FC&amp;P VAL'!BC13*'[1]PERCENT ARRAY-MEAN FC&amp;P VAL'!BD13*'[1]PERCENT ARRAY-MEAN FC&amp;P VAL'!BE13+ABS('[1]PERCENT ARRAY-MEAN FC&amp;P VAL'!BF13*'[1]PERCENT ARRAY-MEAN FC&amp;P VAL'!BG13*'[1]PERCENT ARRAY-MEAN FC&amp;P VAL'!BH13))&gt;0,'[1]PERCENT ARRAY-MEAN FC&amp;P VAL'!BC13*'[1]PERCENT ARRAY-MEAN FC&amp;P VAL'!BD13*'[1]PERCENT ARRAY-MEAN FC&amp;P VAL'!BE13+ABS('[1]PERCENT ARRAY-MEAN FC&amp;P VAL'!BF13*'[1]PERCENT ARRAY-MEAN FC&amp;P VAL'!BG13*'[1]PERCENT ARRAY-MEAN FC&amp;P VAL'!BH13),""),""))</f>
        <v/>
      </c>
      <c r="W13" s="12" t="str">
        <f>IF(V13="","",'[1]PERCENT ARRAY-MEAN FC&amp;P VAL'!BC13*'[1]PERCENT ARRAY-MEAN FC&amp;P VAL'!BD13*'[1]PERCENT ARRAY-MEAN FC&amp;P VAL'!BE13-ABS('[1]PERCENT ARRAY-MEAN FC&amp;P VAL'!BF13*'[1]PERCENT ARRAY-MEAN FC&amp;P VAL'!BG13*'[1]PERCENT ARRAY-MEAN FC&amp;P VAL'!BH13))</f>
        <v/>
      </c>
      <c r="X13" t="str">
        <f>IF(A13="","",IF('[1]Calculation genes in KEGG path'!L11&gt;='[1]Flux and Impact'!$E$1,IF(('[1]PERCENT ARRAY-MEAN FC&amp;P VAL'!BI13*'[1]PERCENT ARRAY-MEAN FC&amp;P VAL'!BJ13*'[1]PERCENT ARRAY-MEAN FC&amp;P VAL'!BK13+ABS('[1]PERCENT ARRAY-MEAN FC&amp;P VAL'!BL13*'[1]PERCENT ARRAY-MEAN FC&amp;P VAL'!BM13*'[1]PERCENT ARRAY-MEAN FC&amp;P VAL'!BN13))&gt;0,'[1]PERCENT ARRAY-MEAN FC&amp;P VAL'!BI13*'[1]PERCENT ARRAY-MEAN FC&amp;P VAL'!BJ13*'[1]PERCENT ARRAY-MEAN FC&amp;P VAL'!BK13+ABS('[1]PERCENT ARRAY-MEAN FC&amp;P VAL'!BL13*'[1]PERCENT ARRAY-MEAN FC&amp;P VAL'!BM13*'[1]PERCENT ARRAY-MEAN FC&amp;P VAL'!BN13),""),""))</f>
        <v/>
      </c>
      <c r="Y13" s="12" t="str">
        <f>IF(X13="","",'[1]PERCENT ARRAY-MEAN FC&amp;P VAL'!BI13*'[1]PERCENT ARRAY-MEAN FC&amp;P VAL'!BJ13*'[1]PERCENT ARRAY-MEAN FC&amp;P VAL'!BK13-ABS('[1]PERCENT ARRAY-MEAN FC&amp;P VAL'!BL13*'[1]PERCENT ARRAY-MEAN FC&amp;P VAL'!BM13*'[1]PERCENT ARRAY-MEAN FC&amp;P VAL'!BN13))</f>
        <v/>
      </c>
      <c r="Z13" t="str">
        <f>IF(A13="","",IF('[1]Calculation genes in KEGG path'!L11&gt;='[1]Flux and Impact'!$E$1,IF(('[1]PERCENT ARRAY-MEAN FC&amp;P VAL'!BO13*'[1]PERCENT ARRAY-MEAN FC&amp;P VAL'!BP13*'[1]PERCENT ARRAY-MEAN FC&amp;P VAL'!BQ13+ABS('[1]PERCENT ARRAY-MEAN FC&amp;P VAL'!BR13*'[1]PERCENT ARRAY-MEAN FC&amp;P VAL'!BS13*'[1]PERCENT ARRAY-MEAN FC&amp;P VAL'!BT13))&gt;0,'[1]PERCENT ARRAY-MEAN FC&amp;P VAL'!BO13*'[1]PERCENT ARRAY-MEAN FC&amp;P VAL'!BP13*'[1]PERCENT ARRAY-MEAN FC&amp;P VAL'!BQ13+ABS('[1]PERCENT ARRAY-MEAN FC&amp;P VAL'!BR13*'[1]PERCENT ARRAY-MEAN FC&amp;P VAL'!BS13*'[1]PERCENT ARRAY-MEAN FC&amp;P VAL'!BT13),""),""))</f>
        <v/>
      </c>
      <c r="AA13" s="12" t="str">
        <f>IF(Z13="","",'[1]PERCENT ARRAY-MEAN FC&amp;P VAL'!BO13*'[1]PERCENT ARRAY-MEAN FC&amp;P VAL'!BP13*'[1]PERCENT ARRAY-MEAN FC&amp;P VAL'!BQ13-ABS('[1]PERCENT ARRAY-MEAN FC&amp;P VAL'!BR13*'[1]PERCENT ARRAY-MEAN FC&amp;P VAL'!BS13*'[1]PERCENT ARRAY-MEAN FC&amp;P VAL'!BT13))</f>
        <v/>
      </c>
      <c r="AB13" t="str">
        <f>IF(A13="","",IF('[1]Calculation genes in KEGG path'!L11&gt;='[1]Flux and Impact'!$E$1,IF(('[1]PERCENT ARRAY-MEAN FC&amp;P VAL'!BU13*'[1]PERCENT ARRAY-MEAN FC&amp;P VAL'!BV13*'[1]PERCENT ARRAY-MEAN FC&amp;P VAL'!BW13+ABS('[1]PERCENT ARRAY-MEAN FC&amp;P VAL'!BX13*'[1]PERCENT ARRAY-MEAN FC&amp;P VAL'!BY13*'[1]PERCENT ARRAY-MEAN FC&amp;P VAL'!BZ13))&gt;0,'[1]PERCENT ARRAY-MEAN FC&amp;P VAL'!BU13*'[1]PERCENT ARRAY-MEAN FC&amp;P VAL'!BV13*'[1]PERCENT ARRAY-MEAN FC&amp;P VAL'!BW13+ABS('[1]PERCENT ARRAY-MEAN FC&amp;P VAL'!BX13*'[1]PERCENT ARRAY-MEAN FC&amp;P VAL'!BY13*'[1]PERCENT ARRAY-MEAN FC&amp;P VAL'!BZ13),""),""))</f>
        <v/>
      </c>
      <c r="AC13" s="12" t="str">
        <f>IF(AB13="","",'[1]PERCENT ARRAY-MEAN FC&amp;P VAL'!BU13*'[1]PERCENT ARRAY-MEAN FC&amp;P VAL'!BV13*'[1]PERCENT ARRAY-MEAN FC&amp;P VAL'!BW13-ABS('[1]PERCENT ARRAY-MEAN FC&amp;P VAL'!BX13*'[1]PERCENT ARRAY-MEAN FC&amp;P VAL'!BY13*'[1]PERCENT ARRAY-MEAN FC&amp;P VAL'!BZ13))</f>
        <v/>
      </c>
      <c r="AD13" t="str">
        <f>IF(A13="","",IF('[1]Calculation genes in KEGG path'!L11&gt;='[1]Flux and Impact'!$E$1,IF(('[1]PERCENT ARRAY-MEAN FC&amp;P VAL'!CA13*'[1]PERCENT ARRAY-MEAN FC&amp;P VAL'!CB13*'[1]PERCENT ARRAY-MEAN FC&amp;P VAL'!CC13+ABS('[1]PERCENT ARRAY-MEAN FC&amp;P VAL'!CD13*'[1]PERCENT ARRAY-MEAN FC&amp;P VAL'!CE13*'[1]PERCENT ARRAY-MEAN FC&amp;P VAL'!CF13))&gt;0,'[1]PERCENT ARRAY-MEAN FC&amp;P VAL'!CA13*'[1]PERCENT ARRAY-MEAN FC&amp;P VAL'!CB13*'[1]PERCENT ARRAY-MEAN FC&amp;P VAL'!CC13+ABS('[1]PERCENT ARRAY-MEAN FC&amp;P VAL'!CD13*'[1]PERCENT ARRAY-MEAN FC&amp;P VAL'!CE13*'[1]PERCENT ARRAY-MEAN FC&amp;P VAL'!CF13),""),""))</f>
        <v/>
      </c>
      <c r="AE13" s="12" t="str">
        <f>IF(AD13="","",'[1]PERCENT ARRAY-MEAN FC&amp;P VAL'!CA13*'[1]PERCENT ARRAY-MEAN FC&amp;P VAL'!CB13*'[1]PERCENT ARRAY-MEAN FC&amp;P VAL'!CC13-ABS('[1]PERCENT ARRAY-MEAN FC&amp;P VAL'!CD13*'[1]PERCENT ARRAY-MEAN FC&amp;P VAL'!CE13*'[1]PERCENT ARRAY-MEAN FC&amp;P VAL'!CF13))</f>
        <v/>
      </c>
      <c r="AF13" t="str">
        <f>IF(A13="","",IF('[1]Calculation genes in KEGG path'!L11&gt;='[1]Flux and Impact'!$E$1,IF(('[1]PERCENT ARRAY-MEAN FC&amp;P VAL'!CG13*'[1]PERCENT ARRAY-MEAN FC&amp;P VAL'!CH13*'[1]PERCENT ARRAY-MEAN FC&amp;P VAL'!CI13+ABS('[1]PERCENT ARRAY-MEAN FC&amp;P VAL'!CJ13*'[1]PERCENT ARRAY-MEAN FC&amp;P VAL'!CK13*'[1]PERCENT ARRAY-MEAN FC&amp;P VAL'!CL13))&gt;0,'[1]PERCENT ARRAY-MEAN FC&amp;P VAL'!CG13*'[1]PERCENT ARRAY-MEAN FC&amp;P VAL'!CH13*'[1]PERCENT ARRAY-MEAN FC&amp;P VAL'!CI13+ABS('[1]PERCENT ARRAY-MEAN FC&amp;P VAL'!CJ13*'[1]PERCENT ARRAY-MEAN FC&amp;P VAL'!CK13*'[1]PERCENT ARRAY-MEAN FC&amp;P VAL'!CL13),""),""))</f>
        <v/>
      </c>
      <c r="AG13" s="12" t="str">
        <f>IF(AF13="","",'[1]PERCENT ARRAY-MEAN FC&amp;P VAL'!CG13*'[1]PERCENT ARRAY-MEAN FC&amp;P VAL'!CH13*'[1]PERCENT ARRAY-MEAN FC&amp;P VAL'!CI13-ABS('[1]PERCENT ARRAY-MEAN FC&amp;P VAL'!CJ13*'[1]PERCENT ARRAY-MEAN FC&amp;P VAL'!CK13*'[1]PERCENT ARRAY-MEAN FC&amp;P VAL'!CL13))</f>
        <v/>
      </c>
      <c r="AH13" t="str">
        <f>IF(A13="","",IF('[1]Calculation genes in KEGG path'!L11&gt;='[1]Flux and Impact'!$E$1,IF(('[1]PERCENT ARRAY-MEAN FC&amp;P VAL'!CM13*'[1]PERCENT ARRAY-MEAN FC&amp;P VAL'!CN13*'[1]PERCENT ARRAY-MEAN FC&amp;P VAL'!CO13+ABS('[1]PERCENT ARRAY-MEAN FC&amp;P VAL'!CP13*'[1]PERCENT ARRAY-MEAN FC&amp;P VAL'!CQ13*'[1]PERCENT ARRAY-MEAN FC&amp;P VAL'!CR13))&gt;0,'[1]PERCENT ARRAY-MEAN FC&amp;P VAL'!CM13*'[1]PERCENT ARRAY-MEAN FC&amp;P VAL'!CN13*'[1]PERCENT ARRAY-MEAN FC&amp;P VAL'!CO13+ABS('[1]PERCENT ARRAY-MEAN FC&amp;P VAL'!CP13*'[1]PERCENT ARRAY-MEAN FC&amp;P VAL'!CQ13*'[1]PERCENT ARRAY-MEAN FC&amp;P VAL'!CR13),""),""))</f>
        <v/>
      </c>
      <c r="AI13" s="12" t="str">
        <f>IF(AH13="","",'[1]PERCENT ARRAY-MEAN FC&amp;P VAL'!CM13*'[1]PERCENT ARRAY-MEAN FC&amp;P VAL'!CN13*'[1]PERCENT ARRAY-MEAN FC&amp;P VAL'!CO13-ABS('[1]PERCENT ARRAY-MEAN FC&amp;P VAL'!CP13*'[1]PERCENT ARRAY-MEAN FC&amp;P VAL'!CQ13*'[1]PERCENT ARRAY-MEAN FC&amp;P VAL'!CR13))</f>
        <v/>
      </c>
      <c r="AJ13" t="str">
        <f>IF(A13="","",IF('[1]Calculation genes in KEGG path'!L11&gt;='[1]Flux and Impact'!$E$1,IF(('[1]PERCENT ARRAY-MEAN FC&amp;P VAL'!CS13*'[1]PERCENT ARRAY-MEAN FC&amp;P VAL'!CT13*'[1]PERCENT ARRAY-MEAN FC&amp;P VAL'!CU13+ABS('[1]PERCENT ARRAY-MEAN FC&amp;P VAL'!CV13*'[1]PERCENT ARRAY-MEAN FC&amp;P VAL'!CW13*'[1]PERCENT ARRAY-MEAN FC&amp;P VAL'!CX13))&gt;0,'[1]PERCENT ARRAY-MEAN FC&amp;P VAL'!CS13*'[1]PERCENT ARRAY-MEAN FC&amp;P VAL'!CT13*'[1]PERCENT ARRAY-MEAN FC&amp;P VAL'!CU13+ABS('[1]PERCENT ARRAY-MEAN FC&amp;P VAL'!CV13*'[1]PERCENT ARRAY-MEAN FC&amp;P VAL'!CW13*'[1]PERCENT ARRAY-MEAN FC&amp;P VAL'!CX13),""),""))</f>
        <v/>
      </c>
      <c r="AK13" s="12" t="str">
        <f>IF(AJ13="","",'[1]PERCENT ARRAY-MEAN FC&amp;P VAL'!CS13*'[1]PERCENT ARRAY-MEAN FC&amp;P VAL'!CT13*'[1]PERCENT ARRAY-MEAN FC&amp;P VAL'!CU13-ABS('[1]PERCENT ARRAY-MEAN FC&amp;P VAL'!CV13*'[1]PERCENT ARRAY-MEAN FC&amp;P VAL'!CW13*'[1]PERCENT ARRAY-MEAN FC&amp;P VAL'!CX13))</f>
        <v/>
      </c>
      <c r="AL13" t="str">
        <f>IF(A13="","",IF('[1]Calculation genes in KEGG path'!L11&gt;='[1]Flux and Impact'!$E$1,IF(('[1]PERCENT ARRAY-MEAN FC&amp;P VAL'!CY13*'[1]PERCENT ARRAY-MEAN FC&amp;P VAL'!CZ13*'[1]PERCENT ARRAY-MEAN FC&amp;P VAL'!DA13+ABS('[1]PERCENT ARRAY-MEAN FC&amp;P VAL'!DB13*'[1]PERCENT ARRAY-MEAN FC&amp;P VAL'!DC13*'[1]PERCENT ARRAY-MEAN FC&amp;P VAL'!DD13))&gt;0,'[1]PERCENT ARRAY-MEAN FC&amp;P VAL'!CY13*'[1]PERCENT ARRAY-MEAN FC&amp;P VAL'!CZ13*'[1]PERCENT ARRAY-MEAN FC&amp;P VAL'!DA13+ABS('[1]PERCENT ARRAY-MEAN FC&amp;P VAL'!DB13*'[1]PERCENT ARRAY-MEAN FC&amp;P VAL'!DC13*'[1]PERCENT ARRAY-MEAN FC&amp;P VAL'!DD13),""),""))</f>
        <v/>
      </c>
      <c r="AM13" s="12" t="str">
        <f>IF(AL13="","",'[1]PERCENT ARRAY-MEAN FC&amp;P VAL'!CY13*'[1]PERCENT ARRAY-MEAN FC&amp;P VAL'!CZ13*'[1]PERCENT ARRAY-MEAN FC&amp;P VAL'!DA13-ABS('[1]PERCENT ARRAY-MEAN FC&amp;P VAL'!DB13*'[1]PERCENT ARRAY-MEAN FC&amp;P VAL'!DC13*'[1]PERCENT ARRAY-MEAN FC&amp;P VAL'!DD13))</f>
        <v/>
      </c>
      <c r="AN13" t="str">
        <f>IF(A13="","",IF('[1]Calculation genes in KEGG path'!L11&gt;='[1]Flux and Impact'!$E$1,IF(('[1]PERCENT ARRAY-MEAN FC&amp;P VAL'!DE13*'[1]PERCENT ARRAY-MEAN FC&amp;P VAL'!DF13*'[1]PERCENT ARRAY-MEAN FC&amp;P VAL'!DG13+ABS('[1]PERCENT ARRAY-MEAN FC&amp;P VAL'!DH13*'[1]PERCENT ARRAY-MEAN FC&amp;P VAL'!DI13*'[1]PERCENT ARRAY-MEAN FC&amp;P VAL'!DJ13))&gt;0,'[1]PERCENT ARRAY-MEAN FC&amp;P VAL'!DE13*'[1]PERCENT ARRAY-MEAN FC&amp;P VAL'!DF13*'[1]PERCENT ARRAY-MEAN FC&amp;P VAL'!DG13+ABS('[1]PERCENT ARRAY-MEAN FC&amp;P VAL'!DH13*'[1]PERCENT ARRAY-MEAN FC&amp;P VAL'!DI13*'[1]PERCENT ARRAY-MEAN FC&amp;P VAL'!DJ13),""),""))</f>
        <v/>
      </c>
      <c r="AO13" s="12" t="str">
        <f>IF(AN13="","",'[1]PERCENT ARRAY-MEAN FC&amp;P VAL'!DE13*'[1]PERCENT ARRAY-MEAN FC&amp;P VAL'!DF13*'[1]PERCENT ARRAY-MEAN FC&amp;P VAL'!DG13-ABS('[1]PERCENT ARRAY-MEAN FC&amp;P VAL'!DH13*'[1]PERCENT ARRAY-MEAN FC&amp;P VAL'!DI13*'[1]PERCENT ARRAY-MEAN FC&amp;P VAL'!DJ13))</f>
        <v/>
      </c>
      <c r="AP13" t="str">
        <f>IF(A13="","",IF('[1]Calculation genes in KEGG path'!L11&gt;='[1]Flux and Impact'!$E$1,IF(('[1]PERCENT ARRAY-MEAN FC&amp;P VAL'!DK13*'[1]PERCENT ARRAY-MEAN FC&amp;P VAL'!DL13*'[1]PERCENT ARRAY-MEAN FC&amp;P VAL'!DM13+ABS('[1]PERCENT ARRAY-MEAN FC&amp;P VAL'!DN13*'[1]PERCENT ARRAY-MEAN FC&amp;P VAL'!DO13*'[1]PERCENT ARRAY-MEAN FC&amp;P VAL'!DP13))&gt;0,'[1]PERCENT ARRAY-MEAN FC&amp;P VAL'!DK13*'[1]PERCENT ARRAY-MEAN FC&amp;P VAL'!DL13*'[1]PERCENT ARRAY-MEAN FC&amp;P VAL'!DM13+ABS('[1]PERCENT ARRAY-MEAN FC&amp;P VAL'!DN13*'[1]PERCENT ARRAY-MEAN FC&amp;P VAL'!DO13*'[1]PERCENT ARRAY-MEAN FC&amp;P VAL'!DP13),""),""))</f>
        <v/>
      </c>
      <c r="AQ13" s="12" t="str">
        <f>IF(AP13="","",'[1]PERCENT ARRAY-MEAN FC&amp;P VAL'!DK13*'[1]PERCENT ARRAY-MEAN FC&amp;P VAL'!DL13*'[1]PERCENT ARRAY-MEAN FC&amp;P VAL'!DM13-ABS('[1]PERCENT ARRAY-MEAN FC&amp;P VAL'!DN13*'[1]PERCENT ARRAY-MEAN FC&amp;P VAL'!DO13*'[1]PERCENT ARRAY-MEAN FC&amp;P VAL'!DP13))</f>
        <v/>
      </c>
      <c r="AR13" t="str">
        <f>IF(A13="","",IF('[1]Calculation genes in KEGG path'!L11&gt;='[1]Flux and Impact'!$E$1,IF(('[1]PERCENT ARRAY-MEAN FC&amp;P VAL'!DQ13*'[1]PERCENT ARRAY-MEAN FC&amp;P VAL'!DR13*'[1]PERCENT ARRAY-MEAN FC&amp;P VAL'!DS13+ABS('[1]PERCENT ARRAY-MEAN FC&amp;P VAL'!DT13*'[1]PERCENT ARRAY-MEAN FC&amp;P VAL'!DU13*'[1]PERCENT ARRAY-MEAN FC&amp;P VAL'!DV13))&gt;0,'[1]PERCENT ARRAY-MEAN FC&amp;P VAL'!DQ13*'[1]PERCENT ARRAY-MEAN FC&amp;P VAL'!DR13*'[1]PERCENT ARRAY-MEAN FC&amp;P VAL'!DS13+ABS('[1]PERCENT ARRAY-MEAN FC&amp;P VAL'!DT13*'[1]PERCENT ARRAY-MEAN FC&amp;P VAL'!DU13*'[1]PERCENT ARRAY-MEAN FC&amp;P VAL'!DV13),""),""))</f>
        <v/>
      </c>
      <c r="AS13" s="12" t="str">
        <f>IF(AR13="","",'[1]PERCENT ARRAY-MEAN FC&amp;P VAL'!DQ13*'[1]PERCENT ARRAY-MEAN FC&amp;P VAL'!DR13*'[1]PERCENT ARRAY-MEAN FC&amp;P VAL'!DS13-ABS('[1]PERCENT ARRAY-MEAN FC&amp;P VAL'!DT13*'[1]PERCENT ARRAY-MEAN FC&amp;P VAL'!DU13*'[1]PERCENT ARRAY-MEAN FC&amp;P VAL'!DV13))</f>
        <v/>
      </c>
      <c r="AT13" s="12">
        <f t="shared" si="1"/>
        <v>-19.0808670932259</v>
      </c>
      <c r="AU13" s="12">
        <f t="shared" si="2"/>
        <v>1</v>
      </c>
    </row>
    <row r="14" spans="1:47">
      <c r="A14" t="str">
        <f>'[1]Calculation genes in KEGG path'!I12</f>
        <v>bta00072</v>
      </c>
      <c r="B14" t="str">
        <f>IF('[1]PERCENT ARRAY-MEAN FC&amp;P VAL'!A14="","",'[1]PERCENT ARRAY-MEAN FC&amp;P VAL'!A14)</f>
        <v>1. Metabolism</v>
      </c>
      <c r="C14" t="str">
        <f>IF('[1]PERCENT ARRAY-MEAN FC&amp;P VAL'!B14="","",'[1]PERCENT ARRAY-MEAN FC&amp;P VAL'!B14)</f>
        <v>1.3 Lipid Metabolism</v>
      </c>
      <c r="D14" t="str">
        <f>IF('[1]PERCENT ARRAY-MEAN FC&amp;P VAL'!C14="","",'[1]PERCENT ARRAY-MEAN FC&amp;P VAL'!C14)</f>
        <v>Synthesis and degradation of ketone bodies</v>
      </c>
      <c r="E14" s="12">
        <f t="shared" si="0"/>
        <v>402.018315234184</v>
      </c>
      <c r="F14" t="str">
        <f>IF(A14="","",IF('[1]Calculation genes in KEGG path'!L12&gt;='[1]Flux and Impact'!$E$1,IF('[1]PERCENT ARRAY-MEAN FC&amp;P VAL'!G14*'[1]PERCENT ARRAY-MEAN FC&amp;P VAL'!H14*'[1]PERCENT ARRAY-MEAN FC&amp;P VAL'!I14+ABS('[1]PERCENT ARRAY-MEAN FC&amp;P VAL'!J14*'[1]PERCENT ARRAY-MEAN FC&amp;P VAL'!K14*'[1]PERCENT ARRAY-MEAN FC&amp;P VAL'!L14)&gt;0,'[1]PERCENT ARRAY-MEAN FC&amp;P VAL'!G14*'[1]PERCENT ARRAY-MEAN FC&amp;P VAL'!H14*'[1]PERCENT ARRAY-MEAN FC&amp;P VAL'!I14+ABS('[1]PERCENT ARRAY-MEAN FC&amp;P VAL'!J14*'[1]PERCENT ARRAY-MEAN FC&amp;P VAL'!K14*'[1]PERCENT ARRAY-MEAN FC&amp;P VAL'!L14),""),""))</f>
        <v/>
      </c>
      <c r="G14" s="12" t="str">
        <f>IF(F14="","",'[1]PERCENT ARRAY-MEAN FC&amp;P VAL'!G14*'[1]PERCENT ARRAY-MEAN FC&amp;P VAL'!H14*'[1]PERCENT ARRAY-MEAN FC&amp;P VAL'!I14-ABS('[1]PERCENT ARRAY-MEAN FC&amp;P VAL'!J14*'[1]PERCENT ARRAY-MEAN FC&amp;P VAL'!K14*'[1]PERCENT ARRAY-MEAN FC&amp;P VAL'!L14))</f>
        <v/>
      </c>
      <c r="H14">
        <f>IF(A14="","",IF('[1]Calculation genes in KEGG path'!L12&gt;='[1]Flux and Impact'!$E$1,IF(('[1]PERCENT ARRAY-MEAN FC&amp;P VAL'!M14*'[1]PERCENT ARRAY-MEAN FC&amp;P VAL'!N14*'[1]PERCENT ARRAY-MEAN FC&amp;P VAL'!O14+ABS('[1]PERCENT ARRAY-MEAN FC&amp;P VAL'!P14*'[1]PERCENT ARRAY-MEAN FC&amp;P VAL'!Q14*'[1]PERCENT ARRAY-MEAN FC&amp;P VAL'!R14))&gt;0,'[1]PERCENT ARRAY-MEAN FC&amp;P VAL'!M14*'[1]PERCENT ARRAY-MEAN FC&amp;P VAL'!N14*'[1]PERCENT ARRAY-MEAN FC&amp;P VAL'!O14+ABS('[1]PERCENT ARRAY-MEAN FC&amp;P VAL'!P14*'[1]PERCENT ARRAY-MEAN FC&amp;P VAL'!Q14*'[1]PERCENT ARRAY-MEAN FC&amp;P VAL'!R14),""),""))</f>
        <v>357.728884503585</v>
      </c>
      <c r="I14" s="12">
        <f>IF(H14="","",'[1]PERCENT ARRAY-MEAN FC&amp;P VAL'!M14*'[1]PERCENT ARRAY-MEAN FC&amp;P VAL'!N14*'[1]PERCENT ARRAY-MEAN FC&amp;P VAL'!O14-ABS('[1]PERCENT ARRAY-MEAN FC&amp;P VAL'!P14*'[1]PERCENT ARRAY-MEAN FC&amp;P VAL'!Q14*'[1]PERCENT ARRAY-MEAN FC&amp;P VAL'!R14))</f>
        <v>357.728884503585</v>
      </c>
      <c r="J14">
        <f>IF(A14="","",IF('[1]Calculation genes in KEGG path'!L12&gt;='[1]Flux and Impact'!$E$1,IF(('[1]PERCENT ARRAY-MEAN FC&amp;P VAL'!S14*'[1]PERCENT ARRAY-MEAN FC&amp;P VAL'!T14*'[1]PERCENT ARRAY-MEAN FC&amp;P VAL'!U14+ABS('[1]PERCENT ARRAY-MEAN FC&amp;P VAL'!V14*'[1]PERCENT ARRAY-MEAN FC&amp;P VAL'!W14*'[1]PERCENT ARRAY-MEAN FC&amp;P VAL'!X14))&gt;0,'[1]PERCENT ARRAY-MEAN FC&amp;P VAL'!S14*'[1]PERCENT ARRAY-MEAN FC&amp;P VAL'!T14*'[1]PERCENT ARRAY-MEAN FC&amp;P VAL'!U14+ABS('[1]PERCENT ARRAY-MEAN FC&amp;P VAL'!V14*'[1]PERCENT ARRAY-MEAN FC&amp;P VAL'!W14*'[1]PERCENT ARRAY-MEAN FC&amp;P VAL'!X14),""),""))</f>
        <v>44.2894307305985</v>
      </c>
      <c r="K14" s="12">
        <f>IF(J14="","",'[1]PERCENT ARRAY-MEAN FC&amp;P VAL'!S14*'[1]PERCENT ARRAY-MEAN FC&amp;P VAL'!T14*'[1]PERCENT ARRAY-MEAN FC&amp;P VAL'!U14-ABS('[1]PERCENT ARRAY-MEAN FC&amp;P VAL'!V14*'[1]PERCENT ARRAY-MEAN FC&amp;P VAL'!W14*'[1]PERCENT ARRAY-MEAN FC&amp;P VAL'!X14))</f>
        <v>44.2894307305985</v>
      </c>
      <c r="L14" t="str">
        <f>IF(A14="","",IF('[1]Calculation genes in KEGG path'!L12&gt;='[1]Flux and Impact'!$E$1,IF(('[1]PERCENT ARRAY-MEAN FC&amp;P VAL'!Y14*'[1]PERCENT ARRAY-MEAN FC&amp;P VAL'!Z14*'[1]PERCENT ARRAY-MEAN FC&amp;P VAL'!AA14+ABS('[1]PERCENT ARRAY-MEAN FC&amp;P VAL'!AB14*'[1]PERCENT ARRAY-MEAN FC&amp;P VAL'!AC14*'[1]PERCENT ARRAY-MEAN FC&amp;P VAL'!AD14))&gt;0,'[1]PERCENT ARRAY-MEAN FC&amp;P VAL'!Y14*'[1]PERCENT ARRAY-MEAN FC&amp;P VAL'!Z14*'[1]PERCENT ARRAY-MEAN FC&amp;P VAL'!AA14+ABS('[1]PERCENT ARRAY-MEAN FC&amp;P VAL'!AB14*'[1]PERCENT ARRAY-MEAN FC&amp;P VAL'!AC14*'[1]PERCENT ARRAY-MEAN FC&amp;P VAL'!AD14),""),""))</f>
        <v/>
      </c>
      <c r="M14" s="12" t="str">
        <f>IF(L14="","",'[1]PERCENT ARRAY-MEAN FC&amp;P VAL'!Y14*'[1]PERCENT ARRAY-MEAN FC&amp;P VAL'!Z14*'[1]PERCENT ARRAY-MEAN FC&amp;P VAL'!AA14-ABS('[1]PERCENT ARRAY-MEAN FC&amp;P VAL'!AB14*'[1]PERCENT ARRAY-MEAN FC&amp;P VAL'!AC14*'[1]PERCENT ARRAY-MEAN FC&amp;P VAL'!AD14))</f>
        <v/>
      </c>
      <c r="N14" t="str">
        <f>IF(A14="","",IF('[1]Calculation genes in KEGG path'!L12&gt;='[1]Flux and Impact'!$E$1,IF(('[1]PERCENT ARRAY-MEAN FC&amp;P VAL'!AE14*'[1]PERCENT ARRAY-MEAN FC&amp;P VAL'!AF14*'[1]PERCENT ARRAY-MEAN FC&amp;P VAL'!AG14+ABS('[1]PERCENT ARRAY-MEAN FC&amp;P VAL'!AH14*'[1]PERCENT ARRAY-MEAN FC&amp;P VAL'!AI14*'[1]PERCENT ARRAY-MEAN FC&amp;P VAL'!AJ14))&gt;0,'[1]PERCENT ARRAY-MEAN FC&amp;P VAL'!AE14*'[1]PERCENT ARRAY-MEAN FC&amp;P VAL'!AF14*'[1]PERCENT ARRAY-MEAN FC&amp;P VAL'!AG14+ABS('[1]PERCENT ARRAY-MEAN FC&amp;P VAL'!AH14*'[1]PERCENT ARRAY-MEAN FC&amp;P VAL'!AI14*'[1]PERCENT ARRAY-MEAN FC&amp;P VAL'!AJ14),""),""))</f>
        <v/>
      </c>
      <c r="O14" s="12" t="str">
        <f>IF(N14="","",'[1]PERCENT ARRAY-MEAN FC&amp;P VAL'!AE14*'[1]PERCENT ARRAY-MEAN FC&amp;P VAL'!AF14*'[1]PERCENT ARRAY-MEAN FC&amp;P VAL'!AG14-ABS('[1]PERCENT ARRAY-MEAN FC&amp;P VAL'!AH14*'[1]PERCENT ARRAY-MEAN FC&amp;P VAL'!AI14*'[1]PERCENT ARRAY-MEAN FC&amp;P VAL'!AJ14))</f>
        <v/>
      </c>
      <c r="P14" t="str">
        <f>IF(A14="","",IF('[1]Calculation genes in KEGG path'!L12&gt;='[1]Flux and Impact'!$E$1,IF(('[1]PERCENT ARRAY-MEAN FC&amp;P VAL'!AK14*'[1]PERCENT ARRAY-MEAN FC&amp;P VAL'!AL14*'[1]PERCENT ARRAY-MEAN FC&amp;P VAL'!AM14+ABS('[1]PERCENT ARRAY-MEAN FC&amp;P VAL'!AN14*'[1]PERCENT ARRAY-MEAN FC&amp;P VAL'!AO14*'[1]PERCENT ARRAY-MEAN FC&amp;P VAL'!AP14))&gt;0,'[1]PERCENT ARRAY-MEAN FC&amp;P VAL'!AK14*'[1]PERCENT ARRAY-MEAN FC&amp;P VAL'!AL14*'[1]PERCENT ARRAY-MEAN FC&amp;P VAL'!AM14+ABS('[1]PERCENT ARRAY-MEAN FC&amp;P VAL'!AN14*'[1]PERCENT ARRAY-MEAN FC&amp;P VAL'!AO14*'[1]PERCENT ARRAY-MEAN FC&amp;P VAL'!AP14),""),""))</f>
        <v/>
      </c>
      <c r="Q14" s="12" t="str">
        <f>IF(P14="","",'[1]PERCENT ARRAY-MEAN FC&amp;P VAL'!AK14*'[1]PERCENT ARRAY-MEAN FC&amp;P VAL'!AL14*'[1]PERCENT ARRAY-MEAN FC&amp;P VAL'!AM14-ABS('[1]PERCENT ARRAY-MEAN FC&amp;P VAL'!AN14*'[1]PERCENT ARRAY-MEAN FC&amp;P VAL'!AO14*'[1]PERCENT ARRAY-MEAN FC&amp;P VAL'!AP14))</f>
        <v/>
      </c>
      <c r="R14" t="str">
        <f>IF(A14="","",IF('[1]Calculation genes in KEGG path'!L12&gt;='[1]Flux and Impact'!$E$1,IF(('[1]PERCENT ARRAY-MEAN FC&amp;P VAL'!AQ14*'[1]PERCENT ARRAY-MEAN FC&amp;P VAL'!AR14*'[1]PERCENT ARRAY-MEAN FC&amp;P VAL'!AS14+ABS('[1]PERCENT ARRAY-MEAN FC&amp;P VAL'!AT14*'[1]PERCENT ARRAY-MEAN FC&amp;P VAL'!AU14*'[1]PERCENT ARRAY-MEAN FC&amp;P VAL'!AV14))&gt;0,'[1]PERCENT ARRAY-MEAN FC&amp;P VAL'!AQ14*'[1]PERCENT ARRAY-MEAN FC&amp;P VAL'!AR14*'[1]PERCENT ARRAY-MEAN FC&amp;P VAL'!AS14+ABS('[1]PERCENT ARRAY-MEAN FC&amp;P VAL'!AT14*'[1]PERCENT ARRAY-MEAN FC&amp;P VAL'!AU14*'[1]PERCENT ARRAY-MEAN FC&amp;P VAL'!AV14),""),""))</f>
        <v/>
      </c>
      <c r="S14" s="12" t="str">
        <f>IF(R14="","",'[1]PERCENT ARRAY-MEAN FC&amp;P VAL'!AQ14*'[1]PERCENT ARRAY-MEAN FC&amp;P VAL'!AR14*'[1]PERCENT ARRAY-MEAN FC&amp;P VAL'!AS14-ABS('[1]PERCENT ARRAY-MEAN FC&amp;P VAL'!AT14*'[1]PERCENT ARRAY-MEAN FC&amp;P VAL'!AU14*'[1]PERCENT ARRAY-MEAN FC&amp;P VAL'!AV14))</f>
        <v/>
      </c>
      <c r="T14" t="str">
        <f>IF(A14="","",IF('[1]Calculation genes in KEGG path'!L12&gt;='[1]Flux and Impact'!$E$1,IF(('[1]PERCENT ARRAY-MEAN FC&amp;P VAL'!AW14*'[1]PERCENT ARRAY-MEAN FC&amp;P VAL'!AX14*'[1]PERCENT ARRAY-MEAN FC&amp;P VAL'!AY14+ABS('[1]PERCENT ARRAY-MEAN FC&amp;P VAL'!AZ14*'[1]PERCENT ARRAY-MEAN FC&amp;P VAL'!BA14*'[1]PERCENT ARRAY-MEAN FC&amp;P VAL'!BB14))&gt;0,'[1]PERCENT ARRAY-MEAN FC&amp;P VAL'!AW14*'[1]PERCENT ARRAY-MEAN FC&amp;P VAL'!AX14*'[1]PERCENT ARRAY-MEAN FC&amp;P VAL'!AY14+ABS('[1]PERCENT ARRAY-MEAN FC&amp;P VAL'!AZ14*'[1]PERCENT ARRAY-MEAN FC&amp;P VAL'!BA14*'[1]PERCENT ARRAY-MEAN FC&amp;P VAL'!BB14),""),""))</f>
        <v/>
      </c>
      <c r="U14" s="12" t="str">
        <f>IF(T14="","",'[1]PERCENT ARRAY-MEAN FC&amp;P VAL'!AW14*'[1]PERCENT ARRAY-MEAN FC&amp;P VAL'!AX14*'[1]PERCENT ARRAY-MEAN FC&amp;P VAL'!AY14-ABS('[1]PERCENT ARRAY-MEAN FC&amp;P VAL'!AZ14*'[1]PERCENT ARRAY-MEAN FC&amp;P VAL'!BA14*'[1]PERCENT ARRAY-MEAN FC&amp;P VAL'!BB14))</f>
        <v/>
      </c>
      <c r="V14" t="str">
        <f>IF(A14="","",IF('[1]Calculation genes in KEGG path'!L12&gt;='[1]Flux and Impact'!$E$1,IF(('[1]PERCENT ARRAY-MEAN FC&amp;P VAL'!BC14*'[1]PERCENT ARRAY-MEAN FC&amp;P VAL'!BD14*'[1]PERCENT ARRAY-MEAN FC&amp;P VAL'!BE14+ABS('[1]PERCENT ARRAY-MEAN FC&amp;P VAL'!BF14*'[1]PERCENT ARRAY-MEAN FC&amp;P VAL'!BG14*'[1]PERCENT ARRAY-MEAN FC&amp;P VAL'!BH14))&gt;0,'[1]PERCENT ARRAY-MEAN FC&amp;P VAL'!BC14*'[1]PERCENT ARRAY-MEAN FC&amp;P VAL'!BD14*'[1]PERCENT ARRAY-MEAN FC&amp;P VAL'!BE14+ABS('[1]PERCENT ARRAY-MEAN FC&amp;P VAL'!BF14*'[1]PERCENT ARRAY-MEAN FC&amp;P VAL'!BG14*'[1]PERCENT ARRAY-MEAN FC&amp;P VAL'!BH14),""),""))</f>
        <v/>
      </c>
      <c r="W14" s="12" t="str">
        <f>IF(V14="","",'[1]PERCENT ARRAY-MEAN FC&amp;P VAL'!BC14*'[1]PERCENT ARRAY-MEAN FC&amp;P VAL'!BD14*'[1]PERCENT ARRAY-MEAN FC&amp;P VAL'!BE14-ABS('[1]PERCENT ARRAY-MEAN FC&amp;P VAL'!BF14*'[1]PERCENT ARRAY-MEAN FC&amp;P VAL'!BG14*'[1]PERCENT ARRAY-MEAN FC&amp;P VAL'!BH14))</f>
        <v/>
      </c>
      <c r="X14" t="str">
        <f>IF(A14="","",IF('[1]Calculation genes in KEGG path'!L12&gt;='[1]Flux and Impact'!$E$1,IF(('[1]PERCENT ARRAY-MEAN FC&amp;P VAL'!BI14*'[1]PERCENT ARRAY-MEAN FC&amp;P VAL'!BJ14*'[1]PERCENT ARRAY-MEAN FC&amp;P VAL'!BK14+ABS('[1]PERCENT ARRAY-MEAN FC&amp;P VAL'!BL14*'[1]PERCENT ARRAY-MEAN FC&amp;P VAL'!BM14*'[1]PERCENT ARRAY-MEAN FC&amp;P VAL'!BN14))&gt;0,'[1]PERCENT ARRAY-MEAN FC&amp;P VAL'!BI14*'[1]PERCENT ARRAY-MEAN FC&amp;P VAL'!BJ14*'[1]PERCENT ARRAY-MEAN FC&amp;P VAL'!BK14+ABS('[1]PERCENT ARRAY-MEAN FC&amp;P VAL'!BL14*'[1]PERCENT ARRAY-MEAN FC&amp;P VAL'!BM14*'[1]PERCENT ARRAY-MEAN FC&amp;P VAL'!BN14),""),""))</f>
        <v/>
      </c>
      <c r="Y14" s="12" t="str">
        <f>IF(X14="","",'[1]PERCENT ARRAY-MEAN FC&amp;P VAL'!BI14*'[1]PERCENT ARRAY-MEAN FC&amp;P VAL'!BJ14*'[1]PERCENT ARRAY-MEAN FC&amp;P VAL'!BK14-ABS('[1]PERCENT ARRAY-MEAN FC&amp;P VAL'!BL14*'[1]PERCENT ARRAY-MEAN FC&amp;P VAL'!BM14*'[1]PERCENT ARRAY-MEAN FC&amp;P VAL'!BN14))</f>
        <v/>
      </c>
      <c r="Z14" t="str">
        <f>IF(A14="","",IF('[1]Calculation genes in KEGG path'!L12&gt;='[1]Flux and Impact'!$E$1,IF(('[1]PERCENT ARRAY-MEAN FC&amp;P VAL'!BO14*'[1]PERCENT ARRAY-MEAN FC&amp;P VAL'!BP14*'[1]PERCENT ARRAY-MEAN FC&amp;P VAL'!BQ14+ABS('[1]PERCENT ARRAY-MEAN FC&amp;P VAL'!BR14*'[1]PERCENT ARRAY-MEAN FC&amp;P VAL'!BS14*'[1]PERCENT ARRAY-MEAN FC&amp;P VAL'!BT14))&gt;0,'[1]PERCENT ARRAY-MEAN FC&amp;P VAL'!BO14*'[1]PERCENT ARRAY-MEAN FC&amp;P VAL'!BP14*'[1]PERCENT ARRAY-MEAN FC&amp;P VAL'!BQ14+ABS('[1]PERCENT ARRAY-MEAN FC&amp;P VAL'!BR14*'[1]PERCENT ARRAY-MEAN FC&amp;P VAL'!BS14*'[1]PERCENT ARRAY-MEAN FC&amp;P VAL'!BT14),""),""))</f>
        <v/>
      </c>
      <c r="AA14" s="12" t="str">
        <f>IF(Z14="","",'[1]PERCENT ARRAY-MEAN FC&amp;P VAL'!BO14*'[1]PERCENT ARRAY-MEAN FC&amp;P VAL'!BP14*'[1]PERCENT ARRAY-MEAN FC&amp;P VAL'!BQ14-ABS('[1]PERCENT ARRAY-MEAN FC&amp;P VAL'!BR14*'[1]PERCENT ARRAY-MEAN FC&amp;P VAL'!BS14*'[1]PERCENT ARRAY-MEAN FC&amp;P VAL'!BT14))</f>
        <v/>
      </c>
      <c r="AB14" t="str">
        <f>IF(A14="","",IF('[1]Calculation genes in KEGG path'!L12&gt;='[1]Flux and Impact'!$E$1,IF(('[1]PERCENT ARRAY-MEAN FC&amp;P VAL'!BU14*'[1]PERCENT ARRAY-MEAN FC&amp;P VAL'!BV14*'[1]PERCENT ARRAY-MEAN FC&amp;P VAL'!BW14+ABS('[1]PERCENT ARRAY-MEAN FC&amp;P VAL'!BX14*'[1]PERCENT ARRAY-MEAN FC&amp;P VAL'!BY14*'[1]PERCENT ARRAY-MEAN FC&amp;P VAL'!BZ14))&gt;0,'[1]PERCENT ARRAY-MEAN FC&amp;P VAL'!BU14*'[1]PERCENT ARRAY-MEAN FC&amp;P VAL'!BV14*'[1]PERCENT ARRAY-MEAN FC&amp;P VAL'!BW14+ABS('[1]PERCENT ARRAY-MEAN FC&amp;P VAL'!BX14*'[1]PERCENT ARRAY-MEAN FC&amp;P VAL'!BY14*'[1]PERCENT ARRAY-MEAN FC&amp;P VAL'!BZ14),""),""))</f>
        <v/>
      </c>
      <c r="AC14" s="12" t="str">
        <f>IF(AB14="","",'[1]PERCENT ARRAY-MEAN FC&amp;P VAL'!BU14*'[1]PERCENT ARRAY-MEAN FC&amp;P VAL'!BV14*'[1]PERCENT ARRAY-MEAN FC&amp;P VAL'!BW14-ABS('[1]PERCENT ARRAY-MEAN FC&amp;P VAL'!BX14*'[1]PERCENT ARRAY-MEAN FC&amp;P VAL'!BY14*'[1]PERCENT ARRAY-MEAN FC&amp;P VAL'!BZ14))</f>
        <v/>
      </c>
      <c r="AD14" t="str">
        <f>IF(A14="","",IF('[1]Calculation genes in KEGG path'!L12&gt;='[1]Flux and Impact'!$E$1,IF(('[1]PERCENT ARRAY-MEAN FC&amp;P VAL'!CA14*'[1]PERCENT ARRAY-MEAN FC&amp;P VAL'!CB14*'[1]PERCENT ARRAY-MEAN FC&amp;P VAL'!CC14+ABS('[1]PERCENT ARRAY-MEAN FC&amp;P VAL'!CD14*'[1]PERCENT ARRAY-MEAN FC&amp;P VAL'!CE14*'[1]PERCENT ARRAY-MEAN FC&amp;P VAL'!CF14))&gt;0,'[1]PERCENT ARRAY-MEAN FC&amp;P VAL'!CA14*'[1]PERCENT ARRAY-MEAN FC&amp;P VAL'!CB14*'[1]PERCENT ARRAY-MEAN FC&amp;P VAL'!CC14+ABS('[1]PERCENT ARRAY-MEAN FC&amp;P VAL'!CD14*'[1]PERCENT ARRAY-MEAN FC&amp;P VAL'!CE14*'[1]PERCENT ARRAY-MEAN FC&amp;P VAL'!CF14),""),""))</f>
        <v/>
      </c>
      <c r="AE14" s="12" t="str">
        <f>IF(AD14="","",'[1]PERCENT ARRAY-MEAN FC&amp;P VAL'!CA14*'[1]PERCENT ARRAY-MEAN FC&amp;P VAL'!CB14*'[1]PERCENT ARRAY-MEAN FC&amp;P VAL'!CC14-ABS('[1]PERCENT ARRAY-MEAN FC&amp;P VAL'!CD14*'[1]PERCENT ARRAY-MEAN FC&amp;P VAL'!CE14*'[1]PERCENT ARRAY-MEAN FC&amp;P VAL'!CF14))</f>
        <v/>
      </c>
      <c r="AF14" t="str">
        <f>IF(A14="","",IF('[1]Calculation genes in KEGG path'!L12&gt;='[1]Flux and Impact'!$E$1,IF(('[1]PERCENT ARRAY-MEAN FC&amp;P VAL'!CG14*'[1]PERCENT ARRAY-MEAN FC&amp;P VAL'!CH14*'[1]PERCENT ARRAY-MEAN FC&amp;P VAL'!CI14+ABS('[1]PERCENT ARRAY-MEAN FC&amp;P VAL'!CJ14*'[1]PERCENT ARRAY-MEAN FC&amp;P VAL'!CK14*'[1]PERCENT ARRAY-MEAN FC&amp;P VAL'!CL14))&gt;0,'[1]PERCENT ARRAY-MEAN FC&amp;P VAL'!CG14*'[1]PERCENT ARRAY-MEAN FC&amp;P VAL'!CH14*'[1]PERCENT ARRAY-MEAN FC&amp;P VAL'!CI14+ABS('[1]PERCENT ARRAY-MEAN FC&amp;P VAL'!CJ14*'[1]PERCENT ARRAY-MEAN FC&amp;P VAL'!CK14*'[1]PERCENT ARRAY-MEAN FC&amp;P VAL'!CL14),""),""))</f>
        <v/>
      </c>
      <c r="AG14" s="12" t="str">
        <f>IF(AF14="","",'[1]PERCENT ARRAY-MEAN FC&amp;P VAL'!CG14*'[1]PERCENT ARRAY-MEAN FC&amp;P VAL'!CH14*'[1]PERCENT ARRAY-MEAN FC&amp;P VAL'!CI14-ABS('[1]PERCENT ARRAY-MEAN FC&amp;P VAL'!CJ14*'[1]PERCENT ARRAY-MEAN FC&amp;P VAL'!CK14*'[1]PERCENT ARRAY-MEAN FC&amp;P VAL'!CL14))</f>
        <v/>
      </c>
      <c r="AH14" t="str">
        <f>IF(A14="","",IF('[1]Calculation genes in KEGG path'!L12&gt;='[1]Flux and Impact'!$E$1,IF(('[1]PERCENT ARRAY-MEAN FC&amp;P VAL'!CM14*'[1]PERCENT ARRAY-MEAN FC&amp;P VAL'!CN14*'[1]PERCENT ARRAY-MEAN FC&amp;P VAL'!CO14+ABS('[1]PERCENT ARRAY-MEAN FC&amp;P VAL'!CP14*'[1]PERCENT ARRAY-MEAN FC&amp;P VAL'!CQ14*'[1]PERCENT ARRAY-MEAN FC&amp;P VAL'!CR14))&gt;0,'[1]PERCENT ARRAY-MEAN FC&amp;P VAL'!CM14*'[1]PERCENT ARRAY-MEAN FC&amp;P VAL'!CN14*'[1]PERCENT ARRAY-MEAN FC&amp;P VAL'!CO14+ABS('[1]PERCENT ARRAY-MEAN FC&amp;P VAL'!CP14*'[1]PERCENT ARRAY-MEAN FC&amp;P VAL'!CQ14*'[1]PERCENT ARRAY-MEAN FC&amp;P VAL'!CR14),""),""))</f>
        <v/>
      </c>
      <c r="AI14" s="12" t="str">
        <f>IF(AH14="","",'[1]PERCENT ARRAY-MEAN FC&amp;P VAL'!CM14*'[1]PERCENT ARRAY-MEAN FC&amp;P VAL'!CN14*'[1]PERCENT ARRAY-MEAN FC&amp;P VAL'!CO14-ABS('[1]PERCENT ARRAY-MEAN FC&amp;P VAL'!CP14*'[1]PERCENT ARRAY-MEAN FC&amp;P VAL'!CQ14*'[1]PERCENT ARRAY-MEAN FC&amp;P VAL'!CR14))</f>
        <v/>
      </c>
      <c r="AJ14" t="str">
        <f>IF(A14="","",IF('[1]Calculation genes in KEGG path'!L12&gt;='[1]Flux and Impact'!$E$1,IF(('[1]PERCENT ARRAY-MEAN FC&amp;P VAL'!CS14*'[1]PERCENT ARRAY-MEAN FC&amp;P VAL'!CT14*'[1]PERCENT ARRAY-MEAN FC&amp;P VAL'!CU14+ABS('[1]PERCENT ARRAY-MEAN FC&amp;P VAL'!CV14*'[1]PERCENT ARRAY-MEAN FC&amp;P VAL'!CW14*'[1]PERCENT ARRAY-MEAN FC&amp;P VAL'!CX14))&gt;0,'[1]PERCENT ARRAY-MEAN FC&amp;P VAL'!CS14*'[1]PERCENT ARRAY-MEAN FC&amp;P VAL'!CT14*'[1]PERCENT ARRAY-MEAN FC&amp;P VAL'!CU14+ABS('[1]PERCENT ARRAY-MEAN FC&amp;P VAL'!CV14*'[1]PERCENT ARRAY-MEAN FC&amp;P VAL'!CW14*'[1]PERCENT ARRAY-MEAN FC&amp;P VAL'!CX14),""),""))</f>
        <v/>
      </c>
      <c r="AK14" s="12" t="str">
        <f>IF(AJ14="","",'[1]PERCENT ARRAY-MEAN FC&amp;P VAL'!CS14*'[1]PERCENT ARRAY-MEAN FC&amp;P VAL'!CT14*'[1]PERCENT ARRAY-MEAN FC&amp;P VAL'!CU14-ABS('[1]PERCENT ARRAY-MEAN FC&amp;P VAL'!CV14*'[1]PERCENT ARRAY-MEAN FC&amp;P VAL'!CW14*'[1]PERCENT ARRAY-MEAN FC&amp;P VAL'!CX14))</f>
        <v/>
      </c>
      <c r="AL14" t="str">
        <f>IF(A14="","",IF('[1]Calculation genes in KEGG path'!L12&gt;='[1]Flux and Impact'!$E$1,IF(('[1]PERCENT ARRAY-MEAN FC&amp;P VAL'!CY14*'[1]PERCENT ARRAY-MEAN FC&amp;P VAL'!CZ14*'[1]PERCENT ARRAY-MEAN FC&amp;P VAL'!DA14+ABS('[1]PERCENT ARRAY-MEAN FC&amp;P VAL'!DB14*'[1]PERCENT ARRAY-MEAN FC&amp;P VAL'!DC14*'[1]PERCENT ARRAY-MEAN FC&amp;P VAL'!DD14))&gt;0,'[1]PERCENT ARRAY-MEAN FC&amp;P VAL'!CY14*'[1]PERCENT ARRAY-MEAN FC&amp;P VAL'!CZ14*'[1]PERCENT ARRAY-MEAN FC&amp;P VAL'!DA14+ABS('[1]PERCENT ARRAY-MEAN FC&amp;P VAL'!DB14*'[1]PERCENT ARRAY-MEAN FC&amp;P VAL'!DC14*'[1]PERCENT ARRAY-MEAN FC&amp;P VAL'!DD14),""),""))</f>
        <v/>
      </c>
      <c r="AM14" s="12" t="str">
        <f>IF(AL14="","",'[1]PERCENT ARRAY-MEAN FC&amp;P VAL'!CY14*'[1]PERCENT ARRAY-MEAN FC&amp;P VAL'!CZ14*'[1]PERCENT ARRAY-MEAN FC&amp;P VAL'!DA14-ABS('[1]PERCENT ARRAY-MEAN FC&amp;P VAL'!DB14*'[1]PERCENT ARRAY-MEAN FC&amp;P VAL'!DC14*'[1]PERCENT ARRAY-MEAN FC&amp;P VAL'!DD14))</f>
        <v/>
      </c>
      <c r="AN14" t="str">
        <f>IF(A14="","",IF('[1]Calculation genes in KEGG path'!L12&gt;='[1]Flux and Impact'!$E$1,IF(('[1]PERCENT ARRAY-MEAN FC&amp;P VAL'!DE14*'[1]PERCENT ARRAY-MEAN FC&amp;P VAL'!DF14*'[1]PERCENT ARRAY-MEAN FC&amp;P VAL'!DG14+ABS('[1]PERCENT ARRAY-MEAN FC&amp;P VAL'!DH14*'[1]PERCENT ARRAY-MEAN FC&amp;P VAL'!DI14*'[1]PERCENT ARRAY-MEAN FC&amp;P VAL'!DJ14))&gt;0,'[1]PERCENT ARRAY-MEAN FC&amp;P VAL'!DE14*'[1]PERCENT ARRAY-MEAN FC&amp;P VAL'!DF14*'[1]PERCENT ARRAY-MEAN FC&amp;P VAL'!DG14+ABS('[1]PERCENT ARRAY-MEAN FC&amp;P VAL'!DH14*'[1]PERCENT ARRAY-MEAN FC&amp;P VAL'!DI14*'[1]PERCENT ARRAY-MEAN FC&amp;P VAL'!DJ14),""),""))</f>
        <v/>
      </c>
      <c r="AO14" s="12" t="str">
        <f>IF(AN14="","",'[1]PERCENT ARRAY-MEAN FC&amp;P VAL'!DE14*'[1]PERCENT ARRAY-MEAN FC&amp;P VAL'!DF14*'[1]PERCENT ARRAY-MEAN FC&amp;P VAL'!DG14-ABS('[1]PERCENT ARRAY-MEAN FC&amp;P VAL'!DH14*'[1]PERCENT ARRAY-MEAN FC&amp;P VAL'!DI14*'[1]PERCENT ARRAY-MEAN FC&amp;P VAL'!DJ14))</f>
        <v/>
      </c>
      <c r="AP14" t="str">
        <f>IF(A14="","",IF('[1]Calculation genes in KEGG path'!L12&gt;='[1]Flux and Impact'!$E$1,IF(('[1]PERCENT ARRAY-MEAN FC&amp;P VAL'!DK14*'[1]PERCENT ARRAY-MEAN FC&amp;P VAL'!DL14*'[1]PERCENT ARRAY-MEAN FC&amp;P VAL'!DM14+ABS('[1]PERCENT ARRAY-MEAN FC&amp;P VAL'!DN14*'[1]PERCENT ARRAY-MEAN FC&amp;P VAL'!DO14*'[1]PERCENT ARRAY-MEAN FC&amp;P VAL'!DP14))&gt;0,'[1]PERCENT ARRAY-MEAN FC&amp;P VAL'!DK14*'[1]PERCENT ARRAY-MEAN FC&amp;P VAL'!DL14*'[1]PERCENT ARRAY-MEAN FC&amp;P VAL'!DM14+ABS('[1]PERCENT ARRAY-MEAN FC&amp;P VAL'!DN14*'[1]PERCENT ARRAY-MEAN FC&amp;P VAL'!DO14*'[1]PERCENT ARRAY-MEAN FC&amp;P VAL'!DP14),""),""))</f>
        <v/>
      </c>
      <c r="AQ14" s="12" t="str">
        <f>IF(AP14="","",'[1]PERCENT ARRAY-MEAN FC&amp;P VAL'!DK14*'[1]PERCENT ARRAY-MEAN FC&amp;P VAL'!DL14*'[1]PERCENT ARRAY-MEAN FC&amp;P VAL'!DM14-ABS('[1]PERCENT ARRAY-MEAN FC&amp;P VAL'!DN14*'[1]PERCENT ARRAY-MEAN FC&amp;P VAL'!DO14*'[1]PERCENT ARRAY-MEAN FC&amp;P VAL'!DP14))</f>
        <v/>
      </c>
      <c r="AR14" t="str">
        <f>IF(A14="","",IF('[1]Calculation genes in KEGG path'!L12&gt;='[1]Flux and Impact'!$E$1,IF(('[1]PERCENT ARRAY-MEAN FC&amp;P VAL'!DQ14*'[1]PERCENT ARRAY-MEAN FC&amp;P VAL'!DR14*'[1]PERCENT ARRAY-MEAN FC&amp;P VAL'!DS14+ABS('[1]PERCENT ARRAY-MEAN FC&amp;P VAL'!DT14*'[1]PERCENT ARRAY-MEAN FC&amp;P VAL'!DU14*'[1]PERCENT ARRAY-MEAN FC&amp;P VAL'!DV14))&gt;0,'[1]PERCENT ARRAY-MEAN FC&amp;P VAL'!DQ14*'[1]PERCENT ARRAY-MEAN FC&amp;P VAL'!DR14*'[1]PERCENT ARRAY-MEAN FC&amp;P VAL'!DS14+ABS('[1]PERCENT ARRAY-MEAN FC&amp;P VAL'!DT14*'[1]PERCENT ARRAY-MEAN FC&amp;P VAL'!DU14*'[1]PERCENT ARRAY-MEAN FC&amp;P VAL'!DV14),""),""))</f>
        <v/>
      </c>
      <c r="AS14" s="12" t="str">
        <f>IF(AR14="","",'[1]PERCENT ARRAY-MEAN FC&amp;P VAL'!DQ14*'[1]PERCENT ARRAY-MEAN FC&amp;P VAL'!DR14*'[1]PERCENT ARRAY-MEAN FC&amp;P VAL'!DS14-ABS('[1]PERCENT ARRAY-MEAN FC&amp;P VAL'!DT14*'[1]PERCENT ARRAY-MEAN FC&amp;P VAL'!DU14*'[1]PERCENT ARRAY-MEAN FC&amp;P VAL'!DV14))</f>
        <v/>
      </c>
      <c r="AT14" s="12">
        <f t="shared" si="1"/>
        <v>201.009157617092</v>
      </c>
      <c r="AU14" s="12">
        <f t="shared" si="2"/>
        <v>1</v>
      </c>
    </row>
    <row r="15" spans="1:47">
      <c r="A15" t="str">
        <f>'[1]Calculation genes in KEGG path'!I13</f>
        <v>bta00100</v>
      </c>
      <c r="B15" t="str">
        <f>IF('[1]PERCENT ARRAY-MEAN FC&amp;P VAL'!A15="","",'[1]PERCENT ARRAY-MEAN FC&amp;P VAL'!A15)</f>
        <v>1. Metabolism</v>
      </c>
      <c r="C15" t="str">
        <f>IF('[1]PERCENT ARRAY-MEAN FC&amp;P VAL'!B15="","",'[1]PERCENT ARRAY-MEAN FC&amp;P VAL'!B15)</f>
        <v>1.3 Lipid Metabolism</v>
      </c>
      <c r="D15" t="str">
        <f>IF('[1]PERCENT ARRAY-MEAN FC&amp;P VAL'!C15="","",'[1]PERCENT ARRAY-MEAN FC&amp;P VAL'!C15)</f>
        <v>Steroid biosynthesis</v>
      </c>
      <c r="E15" s="12">
        <f t="shared" si="0"/>
        <v>305.609524902331</v>
      </c>
      <c r="F15">
        <f>IF(A15="","",IF('[1]Calculation genes in KEGG path'!L13&gt;='[1]Flux and Impact'!$E$1,IF('[1]PERCENT ARRAY-MEAN FC&amp;P VAL'!G15*'[1]PERCENT ARRAY-MEAN FC&amp;P VAL'!H15*'[1]PERCENT ARRAY-MEAN FC&amp;P VAL'!I15+ABS('[1]PERCENT ARRAY-MEAN FC&amp;P VAL'!J15*'[1]PERCENT ARRAY-MEAN FC&amp;P VAL'!K15*'[1]PERCENT ARRAY-MEAN FC&amp;P VAL'!L15)&gt;0,'[1]PERCENT ARRAY-MEAN FC&amp;P VAL'!G15*'[1]PERCENT ARRAY-MEAN FC&amp;P VAL'!H15*'[1]PERCENT ARRAY-MEAN FC&amp;P VAL'!I15+ABS('[1]PERCENT ARRAY-MEAN FC&amp;P VAL'!J15*'[1]PERCENT ARRAY-MEAN FC&amp;P VAL'!K15*'[1]PERCENT ARRAY-MEAN FC&amp;P VAL'!L15),""),""))</f>
        <v>36.1742312042555</v>
      </c>
      <c r="G15" s="12">
        <f>IF(F15="","",'[1]PERCENT ARRAY-MEAN FC&amp;P VAL'!G15*'[1]PERCENT ARRAY-MEAN FC&amp;P VAL'!H15*'[1]PERCENT ARRAY-MEAN FC&amp;P VAL'!I15-ABS('[1]PERCENT ARRAY-MEAN FC&amp;P VAL'!J15*'[1]PERCENT ARRAY-MEAN FC&amp;P VAL'!K15*'[1]PERCENT ARRAY-MEAN FC&amp;P VAL'!L15))</f>
        <v>-36.1742312042555</v>
      </c>
      <c r="H15">
        <f>IF(A15="","",IF('[1]Calculation genes in KEGG path'!L13&gt;='[1]Flux and Impact'!$E$1,IF(('[1]PERCENT ARRAY-MEAN FC&amp;P VAL'!M15*'[1]PERCENT ARRAY-MEAN FC&amp;P VAL'!N15*'[1]PERCENT ARRAY-MEAN FC&amp;P VAL'!O15+ABS('[1]PERCENT ARRAY-MEAN FC&amp;P VAL'!P15*'[1]PERCENT ARRAY-MEAN FC&amp;P VAL'!Q15*'[1]PERCENT ARRAY-MEAN FC&amp;P VAL'!R15))&gt;0,'[1]PERCENT ARRAY-MEAN FC&amp;P VAL'!M15*'[1]PERCENT ARRAY-MEAN FC&amp;P VAL'!N15*'[1]PERCENT ARRAY-MEAN FC&amp;P VAL'!O15+ABS('[1]PERCENT ARRAY-MEAN FC&amp;P VAL'!P15*'[1]PERCENT ARRAY-MEAN FC&amp;P VAL'!Q15*'[1]PERCENT ARRAY-MEAN FC&amp;P VAL'!R15),""),""))</f>
        <v>269.435293698076</v>
      </c>
      <c r="I15" s="12">
        <f>IF(H15="","",'[1]PERCENT ARRAY-MEAN FC&amp;P VAL'!M15*'[1]PERCENT ARRAY-MEAN FC&amp;P VAL'!N15*'[1]PERCENT ARRAY-MEAN FC&amp;P VAL'!O15-ABS('[1]PERCENT ARRAY-MEAN FC&amp;P VAL'!P15*'[1]PERCENT ARRAY-MEAN FC&amp;P VAL'!Q15*'[1]PERCENT ARRAY-MEAN FC&amp;P VAL'!R15))</f>
        <v>188.790221836575</v>
      </c>
      <c r="J15" t="str">
        <f>IF(A15="","",IF('[1]Calculation genes in KEGG path'!L13&gt;='[1]Flux and Impact'!$E$1,IF(('[1]PERCENT ARRAY-MEAN FC&amp;P VAL'!S15*'[1]PERCENT ARRAY-MEAN FC&amp;P VAL'!T15*'[1]PERCENT ARRAY-MEAN FC&amp;P VAL'!U15+ABS('[1]PERCENT ARRAY-MEAN FC&amp;P VAL'!V15*'[1]PERCENT ARRAY-MEAN FC&amp;P VAL'!W15*'[1]PERCENT ARRAY-MEAN FC&amp;P VAL'!X15))&gt;0,'[1]PERCENT ARRAY-MEAN FC&amp;P VAL'!S15*'[1]PERCENT ARRAY-MEAN FC&amp;P VAL'!T15*'[1]PERCENT ARRAY-MEAN FC&amp;P VAL'!U15+ABS('[1]PERCENT ARRAY-MEAN FC&amp;P VAL'!V15*'[1]PERCENT ARRAY-MEAN FC&amp;P VAL'!W15*'[1]PERCENT ARRAY-MEAN FC&amp;P VAL'!X15),""),""))</f>
        <v/>
      </c>
      <c r="K15" s="12" t="str">
        <f>IF(J15="","",'[1]PERCENT ARRAY-MEAN FC&amp;P VAL'!S15*'[1]PERCENT ARRAY-MEAN FC&amp;P VAL'!T15*'[1]PERCENT ARRAY-MEAN FC&amp;P VAL'!U15-ABS('[1]PERCENT ARRAY-MEAN FC&amp;P VAL'!V15*'[1]PERCENT ARRAY-MEAN FC&amp;P VAL'!W15*'[1]PERCENT ARRAY-MEAN FC&amp;P VAL'!X15))</f>
        <v/>
      </c>
      <c r="L15" t="str">
        <f>IF(A15="","",IF('[1]Calculation genes in KEGG path'!L13&gt;='[1]Flux and Impact'!$E$1,IF(('[1]PERCENT ARRAY-MEAN FC&amp;P VAL'!Y15*'[1]PERCENT ARRAY-MEAN FC&amp;P VAL'!Z15*'[1]PERCENT ARRAY-MEAN FC&amp;P VAL'!AA15+ABS('[1]PERCENT ARRAY-MEAN FC&amp;P VAL'!AB15*'[1]PERCENT ARRAY-MEAN FC&amp;P VAL'!AC15*'[1]PERCENT ARRAY-MEAN FC&amp;P VAL'!AD15))&gt;0,'[1]PERCENT ARRAY-MEAN FC&amp;P VAL'!Y15*'[1]PERCENT ARRAY-MEAN FC&amp;P VAL'!Z15*'[1]PERCENT ARRAY-MEAN FC&amp;P VAL'!AA15+ABS('[1]PERCENT ARRAY-MEAN FC&amp;P VAL'!AB15*'[1]PERCENT ARRAY-MEAN FC&amp;P VAL'!AC15*'[1]PERCENT ARRAY-MEAN FC&amp;P VAL'!AD15),""),""))</f>
        <v/>
      </c>
      <c r="M15" s="12" t="str">
        <f>IF(L15="","",'[1]PERCENT ARRAY-MEAN FC&amp;P VAL'!Y15*'[1]PERCENT ARRAY-MEAN FC&amp;P VAL'!Z15*'[1]PERCENT ARRAY-MEAN FC&amp;P VAL'!AA15-ABS('[1]PERCENT ARRAY-MEAN FC&amp;P VAL'!AB15*'[1]PERCENT ARRAY-MEAN FC&amp;P VAL'!AC15*'[1]PERCENT ARRAY-MEAN FC&amp;P VAL'!AD15))</f>
        <v/>
      </c>
      <c r="N15" t="str">
        <f>IF(A15="","",IF('[1]Calculation genes in KEGG path'!L13&gt;='[1]Flux and Impact'!$E$1,IF(('[1]PERCENT ARRAY-MEAN FC&amp;P VAL'!AE15*'[1]PERCENT ARRAY-MEAN FC&amp;P VAL'!AF15*'[1]PERCENT ARRAY-MEAN FC&amp;P VAL'!AG15+ABS('[1]PERCENT ARRAY-MEAN FC&amp;P VAL'!AH15*'[1]PERCENT ARRAY-MEAN FC&amp;P VAL'!AI15*'[1]PERCENT ARRAY-MEAN FC&amp;P VAL'!AJ15))&gt;0,'[1]PERCENT ARRAY-MEAN FC&amp;P VAL'!AE15*'[1]PERCENT ARRAY-MEAN FC&amp;P VAL'!AF15*'[1]PERCENT ARRAY-MEAN FC&amp;P VAL'!AG15+ABS('[1]PERCENT ARRAY-MEAN FC&amp;P VAL'!AH15*'[1]PERCENT ARRAY-MEAN FC&amp;P VAL'!AI15*'[1]PERCENT ARRAY-MEAN FC&amp;P VAL'!AJ15),""),""))</f>
        <v/>
      </c>
      <c r="O15" s="12" t="str">
        <f>IF(N15="","",'[1]PERCENT ARRAY-MEAN FC&amp;P VAL'!AE15*'[1]PERCENT ARRAY-MEAN FC&amp;P VAL'!AF15*'[1]PERCENT ARRAY-MEAN FC&amp;P VAL'!AG15-ABS('[1]PERCENT ARRAY-MEAN FC&amp;P VAL'!AH15*'[1]PERCENT ARRAY-MEAN FC&amp;P VAL'!AI15*'[1]PERCENT ARRAY-MEAN FC&amp;P VAL'!AJ15))</f>
        <v/>
      </c>
      <c r="P15" t="str">
        <f>IF(A15="","",IF('[1]Calculation genes in KEGG path'!L13&gt;='[1]Flux and Impact'!$E$1,IF(('[1]PERCENT ARRAY-MEAN FC&amp;P VAL'!AK15*'[1]PERCENT ARRAY-MEAN FC&amp;P VAL'!AL15*'[1]PERCENT ARRAY-MEAN FC&amp;P VAL'!AM15+ABS('[1]PERCENT ARRAY-MEAN FC&amp;P VAL'!AN15*'[1]PERCENT ARRAY-MEAN FC&amp;P VAL'!AO15*'[1]PERCENT ARRAY-MEAN FC&amp;P VAL'!AP15))&gt;0,'[1]PERCENT ARRAY-MEAN FC&amp;P VAL'!AK15*'[1]PERCENT ARRAY-MEAN FC&amp;P VAL'!AL15*'[1]PERCENT ARRAY-MEAN FC&amp;P VAL'!AM15+ABS('[1]PERCENT ARRAY-MEAN FC&amp;P VAL'!AN15*'[1]PERCENT ARRAY-MEAN FC&amp;P VAL'!AO15*'[1]PERCENT ARRAY-MEAN FC&amp;P VAL'!AP15),""),""))</f>
        <v/>
      </c>
      <c r="Q15" s="12" t="str">
        <f>IF(P15="","",'[1]PERCENT ARRAY-MEAN FC&amp;P VAL'!AK15*'[1]PERCENT ARRAY-MEAN FC&amp;P VAL'!AL15*'[1]PERCENT ARRAY-MEAN FC&amp;P VAL'!AM15-ABS('[1]PERCENT ARRAY-MEAN FC&amp;P VAL'!AN15*'[1]PERCENT ARRAY-MEAN FC&amp;P VAL'!AO15*'[1]PERCENT ARRAY-MEAN FC&amp;P VAL'!AP15))</f>
        <v/>
      </c>
      <c r="R15" t="str">
        <f>IF(A15="","",IF('[1]Calculation genes in KEGG path'!L13&gt;='[1]Flux and Impact'!$E$1,IF(('[1]PERCENT ARRAY-MEAN FC&amp;P VAL'!AQ15*'[1]PERCENT ARRAY-MEAN FC&amp;P VAL'!AR15*'[1]PERCENT ARRAY-MEAN FC&amp;P VAL'!AS15+ABS('[1]PERCENT ARRAY-MEAN FC&amp;P VAL'!AT15*'[1]PERCENT ARRAY-MEAN FC&amp;P VAL'!AU15*'[1]PERCENT ARRAY-MEAN FC&amp;P VAL'!AV15))&gt;0,'[1]PERCENT ARRAY-MEAN FC&amp;P VAL'!AQ15*'[1]PERCENT ARRAY-MEAN FC&amp;P VAL'!AR15*'[1]PERCENT ARRAY-MEAN FC&amp;P VAL'!AS15+ABS('[1]PERCENT ARRAY-MEAN FC&amp;P VAL'!AT15*'[1]PERCENT ARRAY-MEAN FC&amp;P VAL'!AU15*'[1]PERCENT ARRAY-MEAN FC&amp;P VAL'!AV15),""),""))</f>
        <v/>
      </c>
      <c r="S15" s="12" t="str">
        <f>IF(R15="","",'[1]PERCENT ARRAY-MEAN FC&amp;P VAL'!AQ15*'[1]PERCENT ARRAY-MEAN FC&amp;P VAL'!AR15*'[1]PERCENT ARRAY-MEAN FC&amp;P VAL'!AS15-ABS('[1]PERCENT ARRAY-MEAN FC&amp;P VAL'!AT15*'[1]PERCENT ARRAY-MEAN FC&amp;P VAL'!AU15*'[1]PERCENT ARRAY-MEAN FC&amp;P VAL'!AV15))</f>
        <v/>
      </c>
      <c r="T15" t="str">
        <f>IF(A15="","",IF('[1]Calculation genes in KEGG path'!L13&gt;='[1]Flux and Impact'!$E$1,IF(('[1]PERCENT ARRAY-MEAN FC&amp;P VAL'!AW15*'[1]PERCENT ARRAY-MEAN FC&amp;P VAL'!AX15*'[1]PERCENT ARRAY-MEAN FC&amp;P VAL'!AY15+ABS('[1]PERCENT ARRAY-MEAN FC&amp;P VAL'!AZ15*'[1]PERCENT ARRAY-MEAN FC&amp;P VAL'!BA15*'[1]PERCENT ARRAY-MEAN FC&amp;P VAL'!BB15))&gt;0,'[1]PERCENT ARRAY-MEAN FC&amp;P VAL'!AW15*'[1]PERCENT ARRAY-MEAN FC&amp;P VAL'!AX15*'[1]PERCENT ARRAY-MEAN FC&amp;P VAL'!AY15+ABS('[1]PERCENT ARRAY-MEAN FC&amp;P VAL'!AZ15*'[1]PERCENT ARRAY-MEAN FC&amp;P VAL'!BA15*'[1]PERCENT ARRAY-MEAN FC&amp;P VAL'!BB15),""),""))</f>
        <v/>
      </c>
      <c r="U15" s="12" t="str">
        <f>IF(T15="","",'[1]PERCENT ARRAY-MEAN FC&amp;P VAL'!AW15*'[1]PERCENT ARRAY-MEAN FC&amp;P VAL'!AX15*'[1]PERCENT ARRAY-MEAN FC&amp;P VAL'!AY15-ABS('[1]PERCENT ARRAY-MEAN FC&amp;P VAL'!AZ15*'[1]PERCENT ARRAY-MEAN FC&amp;P VAL'!BA15*'[1]PERCENT ARRAY-MEAN FC&amp;P VAL'!BB15))</f>
        <v/>
      </c>
      <c r="V15" t="str">
        <f>IF(A15="","",IF('[1]Calculation genes in KEGG path'!L13&gt;='[1]Flux and Impact'!$E$1,IF(('[1]PERCENT ARRAY-MEAN FC&amp;P VAL'!BC15*'[1]PERCENT ARRAY-MEAN FC&amp;P VAL'!BD15*'[1]PERCENT ARRAY-MEAN FC&amp;P VAL'!BE15+ABS('[1]PERCENT ARRAY-MEAN FC&amp;P VAL'!BF15*'[1]PERCENT ARRAY-MEAN FC&amp;P VAL'!BG15*'[1]PERCENT ARRAY-MEAN FC&amp;P VAL'!BH15))&gt;0,'[1]PERCENT ARRAY-MEAN FC&amp;P VAL'!BC15*'[1]PERCENT ARRAY-MEAN FC&amp;P VAL'!BD15*'[1]PERCENT ARRAY-MEAN FC&amp;P VAL'!BE15+ABS('[1]PERCENT ARRAY-MEAN FC&amp;P VAL'!BF15*'[1]PERCENT ARRAY-MEAN FC&amp;P VAL'!BG15*'[1]PERCENT ARRAY-MEAN FC&amp;P VAL'!BH15),""),""))</f>
        <v/>
      </c>
      <c r="W15" s="12" t="str">
        <f>IF(V15="","",'[1]PERCENT ARRAY-MEAN FC&amp;P VAL'!BC15*'[1]PERCENT ARRAY-MEAN FC&amp;P VAL'!BD15*'[1]PERCENT ARRAY-MEAN FC&amp;P VAL'!BE15-ABS('[1]PERCENT ARRAY-MEAN FC&amp;P VAL'!BF15*'[1]PERCENT ARRAY-MEAN FC&amp;P VAL'!BG15*'[1]PERCENT ARRAY-MEAN FC&amp;P VAL'!BH15))</f>
        <v/>
      </c>
      <c r="X15" t="str">
        <f>IF(A15="","",IF('[1]Calculation genes in KEGG path'!L13&gt;='[1]Flux and Impact'!$E$1,IF(('[1]PERCENT ARRAY-MEAN FC&amp;P VAL'!BI15*'[1]PERCENT ARRAY-MEAN FC&amp;P VAL'!BJ15*'[1]PERCENT ARRAY-MEAN FC&amp;P VAL'!BK15+ABS('[1]PERCENT ARRAY-MEAN FC&amp;P VAL'!BL15*'[1]PERCENT ARRAY-MEAN FC&amp;P VAL'!BM15*'[1]PERCENT ARRAY-MEAN FC&amp;P VAL'!BN15))&gt;0,'[1]PERCENT ARRAY-MEAN FC&amp;P VAL'!BI15*'[1]PERCENT ARRAY-MEAN FC&amp;P VAL'!BJ15*'[1]PERCENT ARRAY-MEAN FC&amp;P VAL'!BK15+ABS('[1]PERCENT ARRAY-MEAN FC&amp;P VAL'!BL15*'[1]PERCENT ARRAY-MEAN FC&amp;P VAL'!BM15*'[1]PERCENT ARRAY-MEAN FC&amp;P VAL'!BN15),""),""))</f>
        <v/>
      </c>
      <c r="Y15" s="12" t="str">
        <f>IF(X15="","",'[1]PERCENT ARRAY-MEAN FC&amp;P VAL'!BI15*'[1]PERCENT ARRAY-MEAN FC&amp;P VAL'!BJ15*'[1]PERCENT ARRAY-MEAN FC&amp;P VAL'!BK15-ABS('[1]PERCENT ARRAY-MEAN FC&amp;P VAL'!BL15*'[1]PERCENT ARRAY-MEAN FC&amp;P VAL'!BM15*'[1]PERCENT ARRAY-MEAN FC&amp;P VAL'!BN15))</f>
        <v/>
      </c>
      <c r="Z15" t="str">
        <f>IF(A15="","",IF('[1]Calculation genes in KEGG path'!L13&gt;='[1]Flux and Impact'!$E$1,IF(('[1]PERCENT ARRAY-MEAN FC&amp;P VAL'!BO15*'[1]PERCENT ARRAY-MEAN FC&amp;P VAL'!BP15*'[1]PERCENT ARRAY-MEAN FC&amp;P VAL'!BQ15+ABS('[1]PERCENT ARRAY-MEAN FC&amp;P VAL'!BR15*'[1]PERCENT ARRAY-MEAN FC&amp;P VAL'!BS15*'[1]PERCENT ARRAY-MEAN FC&amp;P VAL'!BT15))&gt;0,'[1]PERCENT ARRAY-MEAN FC&amp;P VAL'!BO15*'[1]PERCENT ARRAY-MEAN FC&amp;P VAL'!BP15*'[1]PERCENT ARRAY-MEAN FC&amp;P VAL'!BQ15+ABS('[1]PERCENT ARRAY-MEAN FC&amp;P VAL'!BR15*'[1]PERCENT ARRAY-MEAN FC&amp;P VAL'!BS15*'[1]PERCENT ARRAY-MEAN FC&amp;P VAL'!BT15),""),""))</f>
        <v/>
      </c>
      <c r="AA15" s="12" t="str">
        <f>IF(Z15="","",'[1]PERCENT ARRAY-MEAN FC&amp;P VAL'!BO15*'[1]PERCENT ARRAY-MEAN FC&amp;P VAL'!BP15*'[1]PERCENT ARRAY-MEAN FC&amp;P VAL'!BQ15-ABS('[1]PERCENT ARRAY-MEAN FC&amp;P VAL'!BR15*'[1]PERCENT ARRAY-MEAN FC&amp;P VAL'!BS15*'[1]PERCENT ARRAY-MEAN FC&amp;P VAL'!BT15))</f>
        <v/>
      </c>
      <c r="AB15" t="str">
        <f>IF(A15="","",IF('[1]Calculation genes in KEGG path'!L13&gt;='[1]Flux and Impact'!$E$1,IF(('[1]PERCENT ARRAY-MEAN FC&amp;P VAL'!BU15*'[1]PERCENT ARRAY-MEAN FC&amp;P VAL'!BV15*'[1]PERCENT ARRAY-MEAN FC&amp;P VAL'!BW15+ABS('[1]PERCENT ARRAY-MEAN FC&amp;P VAL'!BX15*'[1]PERCENT ARRAY-MEAN FC&amp;P VAL'!BY15*'[1]PERCENT ARRAY-MEAN FC&amp;P VAL'!BZ15))&gt;0,'[1]PERCENT ARRAY-MEAN FC&amp;P VAL'!BU15*'[1]PERCENT ARRAY-MEAN FC&amp;P VAL'!BV15*'[1]PERCENT ARRAY-MEAN FC&amp;P VAL'!BW15+ABS('[1]PERCENT ARRAY-MEAN FC&amp;P VAL'!BX15*'[1]PERCENT ARRAY-MEAN FC&amp;P VAL'!BY15*'[1]PERCENT ARRAY-MEAN FC&amp;P VAL'!BZ15),""),""))</f>
        <v/>
      </c>
      <c r="AC15" s="12" t="str">
        <f>IF(AB15="","",'[1]PERCENT ARRAY-MEAN FC&amp;P VAL'!BU15*'[1]PERCENT ARRAY-MEAN FC&amp;P VAL'!BV15*'[1]PERCENT ARRAY-MEAN FC&amp;P VAL'!BW15-ABS('[1]PERCENT ARRAY-MEAN FC&amp;P VAL'!BX15*'[1]PERCENT ARRAY-MEAN FC&amp;P VAL'!BY15*'[1]PERCENT ARRAY-MEAN FC&amp;P VAL'!BZ15))</f>
        <v/>
      </c>
      <c r="AD15" t="str">
        <f>IF(A15="","",IF('[1]Calculation genes in KEGG path'!L13&gt;='[1]Flux and Impact'!$E$1,IF(('[1]PERCENT ARRAY-MEAN FC&amp;P VAL'!CA15*'[1]PERCENT ARRAY-MEAN FC&amp;P VAL'!CB15*'[1]PERCENT ARRAY-MEAN FC&amp;P VAL'!CC15+ABS('[1]PERCENT ARRAY-MEAN FC&amp;P VAL'!CD15*'[1]PERCENT ARRAY-MEAN FC&amp;P VAL'!CE15*'[1]PERCENT ARRAY-MEAN FC&amp;P VAL'!CF15))&gt;0,'[1]PERCENT ARRAY-MEAN FC&amp;P VAL'!CA15*'[1]PERCENT ARRAY-MEAN FC&amp;P VAL'!CB15*'[1]PERCENT ARRAY-MEAN FC&amp;P VAL'!CC15+ABS('[1]PERCENT ARRAY-MEAN FC&amp;P VAL'!CD15*'[1]PERCENT ARRAY-MEAN FC&amp;P VAL'!CE15*'[1]PERCENT ARRAY-MEAN FC&amp;P VAL'!CF15),""),""))</f>
        <v/>
      </c>
      <c r="AE15" s="12" t="str">
        <f>IF(AD15="","",'[1]PERCENT ARRAY-MEAN FC&amp;P VAL'!CA15*'[1]PERCENT ARRAY-MEAN FC&amp;P VAL'!CB15*'[1]PERCENT ARRAY-MEAN FC&amp;P VAL'!CC15-ABS('[1]PERCENT ARRAY-MEAN FC&amp;P VAL'!CD15*'[1]PERCENT ARRAY-MEAN FC&amp;P VAL'!CE15*'[1]PERCENT ARRAY-MEAN FC&amp;P VAL'!CF15))</f>
        <v/>
      </c>
      <c r="AF15" t="str">
        <f>IF(A15="","",IF('[1]Calculation genes in KEGG path'!L13&gt;='[1]Flux and Impact'!$E$1,IF(('[1]PERCENT ARRAY-MEAN FC&amp;P VAL'!CG15*'[1]PERCENT ARRAY-MEAN FC&amp;P VAL'!CH15*'[1]PERCENT ARRAY-MEAN FC&amp;P VAL'!CI15+ABS('[1]PERCENT ARRAY-MEAN FC&amp;P VAL'!CJ15*'[1]PERCENT ARRAY-MEAN FC&amp;P VAL'!CK15*'[1]PERCENT ARRAY-MEAN FC&amp;P VAL'!CL15))&gt;0,'[1]PERCENT ARRAY-MEAN FC&amp;P VAL'!CG15*'[1]PERCENT ARRAY-MEAN FC&amp;P VAL'!CH15*'[1]PERCENT ARRAY-MEAN FC&amp;P VAL'!CI15+ABS('[1]PERCENT ARRAY-MEAN FC&amp;P VAL'!CJ15*'[1]PERCENT ARRAY-MEAN FC&amp;P VAL'!CK15*'[1]PERCENT ARRAY-MEAN FC&amp;P VAL'!CL15),""),""))</f>
        <v/>
      </c>
      <c r="AG15" s="12" t="str">
        <f>IF(AF15="","",'[1]PERCENT ARRAY-MEAN FC&amp;P VAL'!CG15*'[1]PERCENT ARRAY-MEAN FC&amp;P VAL'!CH15*'[1]PERCENT ARRAY-MEAN FC&amp;P VAL'!CI15-ABS('[1]PERCENT ARRAY-MEAN FC&amp;P VAL'!CJ15*'[1]PERCENT ARRAY-MEAN FC&amp;P VAL'!CK15*'[1]PERCENT ARRAY-MEAN FC&amp;P VAL'!CL15))</f>
        <v/>
      </c>
      <c r="AH15" t="str">
        <f>IF(A15="","",IF('[1]Calculation genes in KEGG path'!L13&gt;='[1]Flux and Impact'!$E$1,IF(('[1]PERCENT ARRAY-MEAN FC&amp;P VAL'!CM15*'[1]PERCENT ARRAY-MEAN FC&amp;P VAL'!CN15*'[1]PERCENT ARRAY-MEAN FC&amp;P VAL'!CO15+ABS('[1]PERCENT ARRAY-MEAN FC&amp;P VAL'!CP15*'[1]PERCENT ARRAY-MEAN FC&amp;P VAL'!CQ15*'[1]PERCENT ARRAY-MEAN FC&amp;P VAL'!CR15))&gt;0,'[1]PERCENT ARRAY-MEAN FC&amp;P VAL'!CM15*'[1]PERCENT ARRAY-MEAN FC&amp;P VAL'!CN15*'[1]PERCENT ARRAY-MEAN FC&amp;P VAL'!CO15+ABS('[1]PERCENT ARRAY-MEAN FC&amp;P VAL'!CP15*'[1]PERCENT ARRAY-MEAN FC&amp;P VAL'!CQ15*'[1]PERCENT ARRAY-MEAN FC&amp;P VAL'!CR15),""),""))</f>
        <v/>
      </c>
      <c r="AI15" s="12" t="str">
        <f>IF(AH15="","",'[1]PERCENT ARRAY-MEAN FC&amp;P VAL'!CM15*'[1]PERCENT ARRAY-MEAN FC&amp;P VAL'!CN15*'[1]PERCENT ARRAY-MEAN FC&amp;P VAL'!CO15-ABS('[1]PERCENT ARRAY-MEAN FC&amp;P VAL'!CP15*'[1]PERCENT ARRAY-MEAN FC&amp;P VAL'!CQ15*'[1]PERCENT ARRAY-MEAN FC&amp;P VAL'!CR15))</f>
        <v/>
      </c>
      <c r="AJ15" t="str">
        <f>IF(A15="","",IF('[1]Calculation genes in KEGG path'!L13&gt;='[1]Flux and Impact'!$E$1,IF(('[1]PERCENT ARRAY-MEAN FC&amp;P VAL'!CS15*'[1]PERCENT ARRAY-MEAN FC&amp;P VAL'!CT15*'[1]PERCENT ARRAY-MEAN FC&amp;P VAL'!CU15+ABS('[1]PERCENT ARRAY-MEAN FC&amp;P VAL'!CV15*'[1]PERCENT ARRAY-MEAN FC&amp;P VAL'!CW15*'[1]PERCENT ARRAY-MEAN FC&amp;P VAL'!CX15))&gt;0,'[1]PERCENT ARRAY-MEAN FC&amp;P VAL'!CS15*'[1]PERCENT ARRAY-MEAN FC&amp;P VAL'!CT15*'[1]PERCENT ARRAY-MEAN FC&amp;P VAL'!CU15+ABS('[1]PERCENT ARRAY-MEAN FC&amp;P VAL'!CV15*'[1]PERCENT ARRAY-MEAN FC&amp;P VAL'!CW15*'[1]PERCENT ARRAY-MEAN FC&amp;P VAL'!CX15),""),""))</f>
        <v/>
      </c>
      <c r="AK15" s="12" t="str">
        <f>IF(AJ15="","",'[1]PERCENT ARRAY-MEAN FC&amp;P VAL'!CS15*'[1]PERCENT ARRAY-MEAN FC&amp;P VAL'!CT15*'[1]PERCENT ARRAY-MEAN FC&amp;P VAL'!CU15-ABS('[1]PERCENT ARRAY-MEAN FC&amp;P VAL'!CV15*'[1]PERCENT ARRAY-MEAN FC&amp;P VAL'!CW15*'[1]PERCENT ARRAY-MEAN FC&amp;P VAL'!CX15))</f>
        <v/>
      </c>
      <c r="AL15" t="str">
        <f>IF(A15="","",IF('[1]Calculation genes in KEGG path'!L13&gt;='[1]Flux and Impact'!$E$1,IF(('[1]PERCENT ARRAY-MEAN FC&amp;P VAL'!CY15*'[1]PERCENT ARRAY-MEAN FC&amp;P VAL'!CZ15*'[1]PERCENT ARRAY-MEAN FC&amp;P VAL'!DA15+ABS('[1]PERCENT ARRAY-MEAN FC&amp;P VAL'!DB15*'[1]PERCENT ARRAY-MEAN FC&amp;P VAL'!DC15*'[1]PERCENT ARRAY-MEAN FC&amp;P VAL'!DD15))&gt;0,'[1]PERCENT ARRAY-MEAN FC&amp;P VAL'!CY15*'[1]PERCENT ARRAY-MEAN FC&amp;P VAL'!CZ15*'[1]PERCENT ARRAY-MEAN FC&amp;P VAL'!DA15+ABS('[1]PERCENT ARRAY-MEAN FC&amp;P VAL'!DB15*'[1]PERCENT ARRAY-MEAN FC&amp;P VAL'!DC15*'[1]PERCENT ARRAY-MEAN FC&amp;P VAL'!DD15),""),""))</f>
        <v/>
      </c>
      <c r="AM15" s="12" t="str">
        <f>IF(AL15="","",'[1]PERCENT ARRAY-MEAN FC&amp;P VAL'!CY15*'[1]PERCENT ARRAY-MEAN FC&amp;P VAL'!CZ15*'[1]PERCENT ARRAY-MEAN FC&amp;P VAL'!DA15-ABS('[1]PERCENT ARRAY-MEAN FC&amp;P VAL'!DB15*'[1]PERCENT ARRAY-MEAN FC&amp;P VAL'!DC15*'[1]PERCENT ARRAY-MEAN FC&amp;P VAL'!DD15))</f>
        <v/>
      </c>
      <c r="AN15" t="str">
        <f>IF(A15="","",IF('[1]Calculation genes in KEGG path'!L13&gt;='[1]Flux and Impact'!$E$1,IF(('[1]PERCENT ARRAY-MEAN FC&amp;P VAL'!DE15*'[1]PERCENT ARRAY-MEAN FC&amp;P VAL'!DF15*'[1]PERCENT ARRAY-MEAN FC&amp;P VAL'!DG15+ABS('[1]PERCENT ARRAY-MEAN FC&amp;P VAL'!DH15*'[1]PERCENT ARRAY-MEAN FC&amp;P VAL'!DI15*'[1]PERCENT ARRAY-MEAN FC&amp;P VAL'!DJ15))&gt;0,'[1]PERCENT ARRAY-MEAN FC&amp;P VAL'!DE15*'[1]PERCENT ARRAY-MEAN FC&amp;P VAL'!DF15*'[1]PERCENT ARRAY-MEAN FC&amp;P VAL'!DG15+ABS('[1]PERCENT ARRAY-MEAN FC&amp;P VAL'!DH15*'[1]PERCENT ARRAY-MEAN FC&amp;P VAL'!DI15*'[1]PERCENT ARRAY-MEAN FC&amp;P VAL'!DJ15),""),""))</f>
        <v/>
      </c>
      <c r="AO15" s="12" t="str">
        <f>IF(AN15="","",'[1]PERCENT ARRAY-MEAN FC&amp;P VAL'!DE15*'[1]PERCENT ARRAY-MEAN FC&amp;P VAL'!DF15*'[1]PERCENT ARRAY-MEAN FC&amp;P VAL'!DG15-ABS('[1]PERCENT ARRAY-MEAN FC&amp;P VAL'!DH15*'[1]PERCENT ARRAY-MEAN FC&amp;P VAL'!DI15*'[1]PERCENT ARRAY-MEAN FC&amp;P VAL'!DJ15))</f>
        <v/>
      </c>
      <c r="AP15" t="str">
        <f>IF(A15="","",IF('[1]Calculation genes in KEGG path'!L13&gt;='[1]Flux and Impact'!$E$1,IF(('[1]PERCENT ARRAY-MEAN FC&amp;P VAL'!DK15*'[1]PERCENT ARRAY-MEAN FC&amp;P VAL'!DL15*'[1]PERCENT ARRAY-MEAN FC&amp;P VAL'!DM15+ABS('[1]PERCENT ARRAY-MEAN FC&amp;P VAL'!DN15*'[1]PERCENT ARRAY-MEAN FC&amp;P VAL'!DO15*'[1]PERCENT ARRAY-MEAN FC&amp;P VAL'!DP15))&gt;0,'[1]PERCENT ARRAY-MEAN FC&amp;P VAL'!DK15*'[1]PERCENT ARRAY-MEAN FC&amp;P VAL'!DL15*'[1]PERCENT ARRAY-MEAN FC&amp;P VAL'!DM15+ABS('[1]PERCENT ARRAY-MEAN FC&amp;P VAL'!DN15*'[1]PERCENT ARRAY-MEAN FC&amp;P VAL'!DO15*'[1]PERCENT ARRAY-MEAN FC&amp;P VAL'!DP15),""),""))</f>
        <v/>
      </c>
      <c r="AQ15" s="12" t="str">
        <f>IF(AP15="","",'[1]PERCENT ARRAY-MEAN FC&amp;P VAL'!DK15*'[1]PERCENT ARRAY-MEAN FC&amp;P VAL'!DL15*'[1]PERCENT ARRAY-MEAN FC&amp;P VAL'!DM15-ABS('[1]PERCENT ARRAY-MEAN FC&amp;P VAL'!DN15*'[1]PERCENT ARRAY-MEAN FC&amp;P VAL'!DO15*'[1]PERCENT ARRAY-MEAN FC&amp;P VAL'!DP15))</f>
        <v/>
      </c>
      <c r="AR15" t="str">
        <f>IF(A15="","",IF('[1]Calculation genes in KEGG path'!L13&gt;='[1]Flux and Impact'!$E$1,IF(('[1]PERCENT ARRAY-MEAN FC&amp;P VAL'!DQ15*'[1]PERCENT ARRAY-MEAN FC&amp;P VAL'!DR15*'[1]PERCENT ARRAY-MEAN FC&amp;P VAL'!DS15+ABS('[1]PERCENT ARRAY-MEAN FC&amp;P VAL'!DT15*'[1]PERCENT ARRAY-MEAN FC&amp;P VAL'!DU15*'[1]PERCENT ARRAY-MEAN FC&amp;P VAL'!DV15))&gt;0,'[1]PERCENT ARRAY-MEAN FC&amp;P VAL'!DQ15*'[1]PERCENT ARRAY-MEAN FC&amp;P VAL'!DR15*'[1]PERCENT ARRAY-MEAN FC&amp;P VAL'!DS15+ABS('[1]PERCENT ARRAY-MEAN FC&amp;P VAL'!DT15*'[1]PERCENT ARRAY-MEAN FC&amp;P VAL'!DU15*'[1]PERCENT ARRAY-MEAN FC&amp;P VAL'!DV15),""),""))</f>
        <v/>
      </c>
      <c r="AS15" s="12" t="str">
        <f>IF(AR15="","",'[1]PERCENT ARRAY-MEAN FC&amp;P VAL'!DQ15*'[1]PERCENT ARRAY-MEAN FC&amp;P VAL'!DR15*'[1]PERCENT ARRAY-MEAN FC&amp;P VAL'!DS15-ABS('[1]PERCENT ARRAY-MEAN FC&amp;P VAL'!DT15*'[1]PERCENT ARRAY-MEAN FC&amp;P VAL'!DU15*'[1]PERCENT ARRAY-MEAN FC&amp;P VAL'!DV15))</f>
        <v/>
      </c>
      <c r="AT15" s="12">
        <f t="shared" si="1"/>
        <v>76.3079953161596</v>
      </c>
      <c r="AU15" s="12">
        <f t="shared" si="2"/>
        <v>1</v>
      </c>
    </row>
    <row r="16" spans="1:47">
      <c r="A16" t="str">
        <f>'[1]Calculation genes in KEGG path'!I14</f>
        <v>bta00120</v>
      </c>
      <c r="B16" t="str">
        <f>IF('[1]PERCENT ARRAY-MEAN FC&amp;P VAL'!A16="","",'[1]PERCENT ARRAY-MEAN FC&amp;P VAL'!A16)</f>
        <v>1. Metabolism</v>
      </c>
      <c r="C16" t="str">
        <f>IF('[1]PERCENT ARRAY-MEAN FC&amp;P VAL'!B16="","",'[1]PERCENT ARRAY-MEAN FC&amp;P VAL'!B16)</f>
        <v>1.3 Lipid Metabolism</v>
      </c>
      <c r="D16" t="str">
        <f>IF('[1]PERCENT ARRAY-MEAN FC&amp;P VAL'!C16="","",'[1]PERCENT ARRAY-MEAN FC&amp;P VAL'!C16)</f>
        <v>Primary bile acid biosynthesis</v>
      </c>
      <c r="E16" s="12">
        <f t="shared" si="0"/>
        <v>0</v>
      </c>
      <c r="F16" t="str">
        <f>IF(A16="","",IF('[1]Calculation genes in KEGG path'!L14&gt;='[1]Flux and Impact'!$E$1,IF('[1]PERCENT ARRAY-MEAN FC&amp;P VAL'!G16*'[1]PERCENT ARRAY-MEAN FC&amp;P VAL'!H16*'[1]PERCENT ARRAY-MEAN FC&amp;P VAL'!I16+ABS('[1]PERCENT ARRAY-MEAN FC&amp;P VAL'!J16*'[1]PERCENT ARRAY-MEAN FC&amp;P VAL'!K16*'[1]PERCENT ARRAY-MEAN FC&amp;P VAL'!L16)&gt;0,'[1]PERCENT ARRAY-MEAN FC&amp;P VAL'!G16*'[1]PERCENT ARRAY-MEAN FC&amp;P VAL'!H16*'[1]PERCENT ARRAY-MEAN FC&amp;P VAL'!I16+ABS('[1]PERCENT ARRAY-MEAN FC&amp;P VAL'!J16*'[1]PERCENT ARRAY-MEAN FC&amp;P VAL'!K16*'[1]PERCENT ARRAY-MEAN FC&amp;P VAL'!L16),""),""))</f>
        <v/>
      </c>
      <c r="G16" s="12" t="str">
        <f>IF(F16="","",'[1]PERCENT ARRAY-MEAN FC&amp;P VAL'!G16*'[1]PERCENT ARRAY-MEAN FC&amp;P VAL'!H16*'[1]PERCENT ARRAY-MEAN FC&amp;P VAL'!I16-ABS('[1]PERCENT ARRAY-MEAN FC&amp;P VAL'!J16*'[1]PERCENT ARRAY-MEAN FC&amp;P VAL'!K16*'[1]PERCENT ARRAY-MEAN FC&amp;P VAL'!L16))</f>
        <v/>
      </c>
      <c r="H16" t="str">
        <f>IF(A16="","",IF('[1]Calculation genes in KEGG path'!L14&gt;='[1]Flux and Impact'!$E$1,IF(('[1]PERCENT ARRAY-MEAN FC&amp;P VAL'!M16*'[1]PERCENT ARRAY-MEAN FC&amp;P VAL'!N16*'[1]PERCENT ARRAY-MEAN FC&amp;P VAL'!O16+ABS('[1]PERCENT ARRAY-MEAN FC&amp;P VAL'!P16*'[1]PERCENT ARRAY-MEAN FC&amp;P VAL'!Q16*'[1]PERCENT ARRAY-MEAN FC&amp;P VAL'!R16))&gt;0,'[1]PERCENT ARRAY-MEAN FC&amp;P VAL'!M16*'[1]PERCENT ARRAY-MEAN FC&amp;P VAL'!N16*'[1]PERCENT ARRAY-MEAN FC&amp;P VAL'!O16+ABS('[1]PERCENT ARRAY-MEAN FC&amp;P VAL'!P16*'[1]PERCENT ARRAY-MEAN FC&amp;P VAL'!Q16*'[1]PERCENT ARRAY-MEAN FC&amp;P VAL'!R16),""),""))</f>
        <v/>
      </c>
      <c r="I16" s="12" t="str">
        <f>IF(H16="","",'[1]PERCENT ARRAY-MEAN FC&amp;P VAL'!M16*'[1]PERCENT ARRAY-MEAN FC&amp;P VAL'!N16*'[1]PERCENT ARRAY-MEAN FC&amp;P VAL'!O16-ABS('[1]PERCENT ARRAY-MEAN FC&amp;P VAL'!P16*'[1]PERCENT ARRAY-MEAN FC&amp;P VAL'!Q16*'[1]PERCENT ARRAY-MEAN FC&amp;P VAL'!R16))</f>
        <v/>
      </c>
      <c r="J16" t="str">
        <f>IF(A16="","",IF('[1]Calculation genes in KEGG path'!L14&gt;='[1]Flux and Impact'!$E$1,IF(('[1]PERCENT ARRAY-MEAN FC&amp;P VAL'!S16*'[1]PERCENT ARRAY-MEAN FC&amp;P VAL'!T16*'[1]PERCENT ARRAY-MEAN FC&amp;P VAL'!U16+ABS('[1]PERCENT ARRAY-MEAN FC&amp;P VAL'!V16*'[1]PERCENT ARRAY-MEAN FC&amp;P VAL'!W16*'[1]PERCENT ARRAY-MEAN FC&amp;P VAL'!X16))&gt;0,'[1]PERCENT ARRAY-MEAN FC&amp;P VAL'!S16*'[1]PERCENT ARRAY-MEAN FC&amp;P VAL'!T16*'[1]PERCENT ARRAY-MEAN FC&amp;P VAL'!U16+ABS('[1]PERCENT ARRAY-MEAN FC&amp;P VAL'!V16*'[1]PERCENT ARRAY-MEAN FC&amp;P VAL'!W16*'[1]PERCENT ARRAY-MEAN FC&amp;P VAL'!X16),""),""))</f>
        <v/>
      </c>
      <c r="K16" s="12" t="str">
        <f>IF(J16="","",'[1]PERCENT ARRAY-MEAN FC&amp;P VAL'!S16*'[1]PERCENT ARRAY-MEAN FC&amp;P VAL'!T16*'[1]PERCENT ARRAY-MEAN FC&amp;P VAL'!U16-ABS('[1]PERCENT ARRAY-MEAN FC&amp;P VAL'!V16*'[1]PERCENT ARRAY-MEAN FC&amp;P VAL'!W16*'[1]PERCENT ARRAY-MEAN FC&amp;P VAL'!X16))</f>
        <v/>
      </c>
      <c r="L16" t="str">
        <f>IF(A16="","",IF('[1]Calculation genes in KEGG path'!L14&gt;='[1]Flux and Impact'!$E$1,IF(('[1]PERCENT ARRAY-MEAN FC&amp;P VAL'!Y16*'[1]PERCENT ARRAY-MEAN FC&amp;P VAL'!Z16*'[1]PERCENT ARRAY-MEAN FC&amp;P VAL'!AA16+ABS('[1]PERCENT ARRAY-MEAN FC&amp;P VAL'!AB16*'[1]PERCENT ARRAY-MEAN FC&amp;P VAL'!AC16*'[1]PERCENT ARRAY-MEAN FC&amp;P VAL'!AD16))&gt;0,'[1]PERCENT ARRAY-MEAN FC&amp;P VAL'!Y16*'[1]PERCENT ARRAY-MEAN FC&amp;P VAL'!Z16*'[1]PERCENT ARRAY-MEAN FC&amp;P VAL'!AA16+ABS('[1]PERCENT ARRAY-MEAN FC&amp;P VAL'!AB16*'[1]PERCENT ARRAY-MEAN FC&amp;P VAL'!AC16*'[1]PERCENT ARRAY-MEAN FC&amp;P VAL'!AD16),""),""))</f>
        <v/>
      </c>
      <c r="M16" s="12" t="str">
        <f>IF(L16="","",'[1]PERCENT ARRAY-MEAN FC&amp;P VAL'!Y16*'[1]PERCENT ARRAY-MEAN FC&amp;P VAL'!Z16*'[1]PERCENT ARRAY-MEAN FC&amp;P VAL'!AA16-ABS('[1]PERCENT ARRAY-MEAN FC&amp;P VAL'!AB16*'[1]PERCENT ARRAY-MEAN FC&amp;P VAL'!AC16*'[1]PERCENT ARRAY-MEAN FC&amp;P VAL'!AD16))</f>
        <v/>
      </c>
      <c r="N16" t="str">
        <f>IF(A16="","",IF('[1]Calculation genes in KEGG path'!L14&gt;='[1]Flux and Impact'!$E$1,IF(('[1]PERCENT ARRAY-MEAN FC&amp;P VAL'!AE16*'[1]PERCENT ARRAY-MEAN FC&amp;P VAL'!AF16*'[1]PERCENT ARRAY-MEAN FC&amp;P VAL'!AG16+ABS('[1]PERCENT ARRAY-MEAN FC&amp;P VAL'!AH16*'[1]PERCENT ARRAY-MEAN FC&amp;P VAL'!AI16*'[1]PERCENT ARRAY-MEAN FC&amp;P VAL'!AJ16))&gt;0,'[1]PERCENT ARRAY-MEAN FC&amp;P VAL'!AE16*'[1]PERCENT ARRAY-MEAN FC&amp;P VAL'!AF16*'[1]PERCENT ARRAY-MEAN FC&amp;P VAL'!AG16+ABS('[1]PERCENT ARRAY-MEAN FC&amp;P VAL'!AH16*'[1]PERCENT ARRAY-MEAN FC&amp;P VAL'!AI16*'[1]PERCENT ARRAY-MEAN FC&amp;P VAL'!AJ16),""),""))</f>
        <v/>
      </c>
      <c r="O16" s="12" t="str">
        <f>IF(N16="","",'[1]PERCENT ARRAY-MEAN FC&amp;P VAL'!AE16*'[1]PERCENT ARRAY-MEAN FC&amp;P VAL'!AF16*'[1]PERCENT ARRAY-MEAN FC&amp;P VAL'!AG16-ABS('[1]PERCENT ARRAY-MEAN FC&amp;P VAL'!AH16*'[1]PERCENT ARRAY-MEAN FC&amp;P VAL'!AI16*'[1]PERCENT ARRAY-MEAN FC&amp;P VAL'!AJ16))</f>
        <v/>
      </c>
      <c r="P16" t="str">
        <f>IF(A16="","",IF('[1]Calculation genes in KEGG path'!L14&gt;='[1]Flux and Impact'!$E$1,IF(('[1]PERCENT ARRAY-MEAN FC&amp;P VAL'!AK16*'[1]PERCENT ARRAY-MEAN FC&amp;P VAL'!AL16*'[1]PERCENT ARRAY-MEAN FC&amp;P VAL'!AM16+ABS('[1]PERCENT ARRAY-MEAN FC&amp;P VAL'!AN16*'[1]PERCENT ARRAY-MEAN FC&amp;P VAL'!AO16*'[1]PERCENT ARRAY-MEAN FC&amp;P VAL'!AP16))&gt;0,'[1]PERCENT ARRAY-MEAN FC&amp;P VAL'!AK16*'[1]PERCENT ARRAY-MEAN FC&amp;P VAL'!AL16*'[1]PERCENT ARRAY-MEAN FC&amp;P VAL'!AM16+ABS('[1]PERCENT ARRAY-MEAN FC&amp;P VAL'!AN16*'[1]PERCENT ARRAY-MEAN FC&amp;P VAL'!AO16*'[1]PERCENT ARRAY-MEAN FC&amp;P VAL'!AP16),""),""))</f>
        <v/>
      </c>
      <c r="Q16" s="12" t="str">
        <f>IF(P16="","",'[1]PERCENT ARRAY-MEAN FC&amp;P VAL'!AK16*'[1]PERCENT ARRAY-MEAN FC&amp;P VAL'!AL16*'[1]PERCENT ARRAY-MEAN FC&amp;P VAL'!AM16-ABS('[1]PERCENT ARRAY-MEAN FC&amp;P VAL'!AN16*'[1]PERCENT ARRAY-MEAN FC&amp;P VAL'!AO16*'[1]PERCENT ARRAY-MEAN FC&amp;P VAL'!AP16))</f>
        <v/>
      </c>
      <c r="R16" t="str">
        <f>IF(A16="","",IF('[1]Calculation genes in KEGG path'!L14&gt;='[1]Flux and Impact'!$E$1,IF(('[1]PERCENT ARRAY-MEAN FC&amp;P VAL'!AQ16*'[1]PERCENT ARRAY-MEAN FC&amp;P VAL'!AR16*'[1]PERCENT ARRAY-MEAN FC&amp;P VAL'!AS16+ABS('[1]PERCENT ARRAY-MEAN FC&amp;P VAL'!AT16*'[1]PERCENT ARRAY-MEAN FC&amp;P VAL'!AU16*'[1]PERCENT ARRAY-MEAN FC&amp;P VAL'!AV16))&gt;0,'[1]PERCENT ARRAY-MEAN FC&amp;P VAL'!AQ16*'[1]PERCENT ARRAY-MEAN FC&amp;P VAL'!AR16*'[1]PERCENT ARRAY-MEAN FC&amp;P VAL'!AS16+ABS('[1]PERCENT ARRAY-MEAN FC&amp;P VAL'!AT16*'[1]PERCENT ARRAY-MEAN FC&amp;P VAL'!AU16*'[1]PERCENT ARRAY-MEAN FC&amp;P VAL'!AV16),""),""))</f>
        <v/>
      </c>
      <c r="S16" s="12" t="str">
        <f>IF(R16="","",'[1]PERCENT ARRAY-MEAN FC&amp;P VAL'!AQ16*'[1]PERCENT ARRAY-MEAN FC&amp;P VAL'!AR16*'[1]PERCENT ARRAY-MEAN FC&amp;P VAL'!AS16-ABS('[1]PERCENT ARRAY-MEAN FC&amp;P VAL'!AT16*'[1]PERCENT ARRAY-MEAN FC&amp;P VAL'!AU16*'[1]PERCENT ARRAY-MEAN FC&amp;P VAL'!AV16))</f>
        <v/>
      </c>
      <c r="T16" t="str">
        <f>IF(A16="","",IF('[1]Calculation genes in KEGG path'!L14&gt;='[1]Flux and Impact'!$E$1,IF(('[1]PERCENT ARRAY-MEAN FC&amp;P VAL'!AW16*'[1]PERCENT ARRAY-MEAN FC&amp;P VAL'!AX16*'[1]PERCENT ARRAY-MEAN FC&amp;P VAL'!AY16+ABS('[1]PERCENT ARRAY-MEAN FC&amp;P VAL'!AZ16*'[1]PERCENT ARRAY-MEAN FC&amp;P VAL'!BA16*'[1]PERCENT ARRAY-MEAN FC&amp;P VAL'!BB16))&gt;0,'[1]PERCENT ARRAY-MEAN FC&amp;P VAL'!AW16*'[1]PERCENT ARRAY-MEAN FC&amp;P VAL'!AX16*'[1]PERCENT ARRAY-MEAN FC&amp;P VAL'!AY16+ABS('[1]PERCENT ARRAY-MEAN FC&amp;P VAL'!AZ16*'[1]PERCENT ARRAY-MEAN FC&amp;P VAL'!BA16*'[1]PERCENT ARRAY-MEAN FC&amp;P VAL'!BB16),""),""))</f>
        <v/>
      </c>
      <c r="U16" s="12" t="str">
        <f>IF(T16="","",'[1]PERCENT ARRAY-MEAN FC&amp;P VAL'!AW16*'[1]PERCENT ARRAY-MEAN FC&amp;P VAL'!AX16*'[1]PERCENT ARRAY-MEAN FC&amp;P VAL'!AY16-ABS('[1]PERCENT ARRAY-MEAN FC&amp;P VAL'!AZ16*'[1]PERCENT ARRAY-MEAN FC&amp;P VAL'!BA16*'[1]PERCENT ARRAY-MEAN FC&amp;P VAL'!BB16))</f>
        <v/>
      </c>
      <c r="V16" t="str">
        <f>IF(A16="","",IF('[1]Calculation genes in KEGG path'!L14&gt;='[1]Flux and Impact'!$E$1,IF(('[1]PERCENT ARRAY-MEAN FC&amp;P VAL'!BC16*'[1]PERCENT ARRAY-MEAN FC&amp;P VAL'!BD16*'[1]PERCENT ARRAY-MEAN FC&amp;P VAL'!BE16+ABS('[1]PERCENT ARRAY-MEAN FC&amp;P VAL'!BF16*'[1]PERCENT ARRAY-MEAN FC&amp;P VAL'!BG16*'[1]PERCENT ARRAY-MEAN FC&amp;P VAL'!BH16))&gt;0,'[1]PERCENT ARRAY-MEAN FC&amp;P VAL'!BC16*'[1]PERCENT ARRAY-MEAN FC&amp;P VAL'!BD16*'[1]PERCENT ARRAY-MEAN FC&amp;P VAL'!BE16+ABS('[1]PERCENT ARRAY-MEAN FC&amp;P VAL'!BF16*'[1]PERCENT ARRAY-MEAN FC&amp;P VAL'!BG16*'[1]PERCENT ARRAY-MEAN FC&amp;P VAL'!BH16),""),""))</f>
        <v/>
      </c>
      <c r="W16" s="12" t="str">
        <f>IF(V16="","",'[1]PERCENT ARRAY-MEAN FC&amp;P VAL'!BC16*'[1]PERCENT ARRAY-MEAN FC&amp;P VAL'!BD16*'[1]PERCENT ARRAY-MEAN FC&amp;P VAL'!BE16-ABS('[1]PERCENT ARRAY-MEAN FC&amp;P VAL'!BF16*'[1]PERCENT ARRAY-MEAN FC&amp;P VAL'!BG16*'[1]PERCENT ARRAY-MEAN FC&amp;P VAL'!BH16))</f>
        <v/>
      </c>
      <c r="X16" t="str">
        <f>IF(A16="","",IF('[1]Calculation genes in KEGG path'!L14&gt;='[1]Flux and Impact'!$E$1,IF(('[1]PERCENT ARRAY-MEAN FC&amp;P VAL'!BI16*'[1]PERCENT ARRAY-MEAN FC&amp;P VAL'!BJ16*'[1]PERCENT ARRAY-MEAN FC&amp;P VAL'!BK16+ABS('[1]PERCENT ARRAY-MEAN FC&amp;P VAL'!BL16*'[1]PERCENT ARRAY-MEAN FC&amp;P VAL'!BM16*'[1]PERCENT ARRAY-MEAN FC&amp;P VAL'!BN16))&gt;0,'[1]PERCENT ARRAY-MEAN FC&amp;P VAL'!BI16*'[1]PERCENT ARRAY-MEAN FC&amp;P VAL'!BJ16*'[1]PERCENT ARRAY-MEAN FC&amp;P VAL'!BK16+ABS('[1]PERCENT ARRAY-MEAN FC&amp;P VAL'!BL16*'[1]PERCENT ARRAY-MEAN FC&amp;P VAL'!BM16*'[1]PERCENT ARRAY-MEAN FC&amp;P VAL'!BN16),""),""))</f>
        <v/>
      </c>
      <c r="Y16" s="12" t="str">
        <f>IF(X16="","",'[1]PERCENT ARRAY-MEAN FC&amp;P VAL'!BI16*'[1]PERCENT ARRAY-MEAN FC&amp;P VAL'!BJ16*'[1]PERCENT ARRAY-MEAN FC&amp;P VAL'!BK16-ABS('[1]PERCENT ARRAY-MEAN FC&amp;P VAL'!BL16*'[1]PERCENT ARRAY-MEAN FC&amp;P VAL'!BM16*'[1]PERCENT ARRAY-MEAN FC&amp;P VAL'!BN16))</f>
        <v/>
      </c>
      <c r="Z16" t="str">
        <f>IF(A16="","",IF('[1]Calculation genes in KEGG path'!L14&gt;='[1]Flux and Impact'!$E$1,IF(('[1]PERCENT ARRAY-MEAN FC&amp;P VAL'!BO16*'[1]PERCENT ARRAY-MEAN FC&amp;P VAL'!BP16*'[1]PERCENT ARRAY-MEAN FC&amp;P VAL'!BQ16+ABS('[1]PERCENT ARRAY-MEAN FC&amp;P VAL'!BR16*'[1]PERCENT ARRAY-MEAN FC&amp;P VAL'!BS16*'[1]PERCENT ARRAY-MEAN FC&amp;P VAL'!BT16))&gt;0,'[1]PERCENT ARRAY-MEAN FC&amp;P VAL'!BO16*'[1]PERCENT ARRAY-MEAN FC&amp;P VAL'!BP16*'[1]PERCENT ARRAY-MEAN FC&amp;P VAL'!BQ16+ABS('[1]PERCENT ARRAY-MEAN FC&amp;P VAL'!BR16*'[1]PERCENT ARRAY-MEAN FC&amp;P VAL'!BS16*'[1]PERCENT ARRAY-MEAN FC&amp;P VAL'!BT16),""),""))</f>
        <v/>
      </c>
      <c r="AA16" s="12" t="str">
        <f>IF(Z16="","",'[1]PERCENT ARRAY-MEAN FC&amp;P VAL'!BO16*'[1]PERCENT ARRAY-MEAN FC&amp;P VAL'!BP16*'[1]PERCENT ARRAY-MEAN FC&amp;P VAL'!BQ16-ABS('[1]PERCENT ARRAY-MEAN FC&amp;P VAL'!BR16*'[1]PERCENT ARRAY-MEAN FC&amp;P VAL'!BS16*'[1]PERCENT ARRAY-MEAN FC&amp;P VAL'!BT16))</f>
        <v/>
      </c>
      <c r="AB16" t="str">
        <f>IF(A16="","",IF('[1]Calculation genes in KEGG path'!L14&gt;='[1]Flux and Impact'!$E$1,IF(('[1]PERCENT ARRAY-MEAN FC&amp;P VAL'!BU16*'[1]PERCENT ARRAY-MEAN FC&amp;P VAL'!BV16*'[1]PERCENT ARRAY-MEAN FC&amp;P VAL'!BW16+ABS('[1]PERCENT ARRAY-MEAN FC&amp;P VAL'!BX16*'[1]PERCENT ARRAY-MEAN FC&amp;P VAL'!BY16*'[1]PERCENT ARRAY-MEAN FC&amp;P VAL'!BZ16))&gt;0,'[1]PERCENT ARRAY-MEAN FC&amp;P VAL'!BU16*'[1]PERCENT ARRAY-MEAN FC&amp;P VAL'!BV16*'[1]PERCENT ARRAY-MEAN FC&amp;P VAL'!BW16+ABS('[1]PERCENT ARRAY-MEAN FC&amp;P VAL'!BX16*'[1]PERCENT ARRAY-MEAN FC&amp;P VAL'!BY16*'[1]PERCENT ARRAY-MEAN FC&amp;P VAL'!BZ16),""),""))</f>
        <v/>
      </c>
      <c r="AC16" s="12" t="str">
        <f>IF(AB16="","",'[1]PERCENT ARRAY-MEAN FC&amp;P VAL'!BU16*'[1]PERCENT ARRAY-MEAN FC&amp;P VAL'!BV16*'[1]PERCENT ARRAY-MEAN FC&amp;P VAL'!BW16-ABS('[1]PERCENT ARRAY-MEAN FC&amp;P VAL'!BX16*'[1]PERCENT ARRAY-MEAN FC&amp;P VAL'!BY16*'[1]PERCENT ARRAY-MEAN FC&amp;P VAL'!BZ16))</f>
        <v/>
      </c>
      <c r="AD16" t="str">
        <f>IF(A16="","",IF('[1]Calculation genes in KEGG path'!L14&gt;='[1]Flux and Impact'!$E$1,IF(('[1]PERCENT ARRAY-MEAN FC&amp;P VAL'!CA16*'[1]PERCENT ARRAY-MEAN FC&amp;P VAL'!CB16*'[1]PERCENT ARRAY-MEAN FC&amp;P VAL'!CC16+ABS('[1]PERCENT ARRAY-MEAN FC&amp;P VAL'!CD16*'[1]PERCENT ARRAY-MEAN FC&amp;P VAL'!CE16*'[1]PERCENT ARRAY-MEAN FC&amp;P VAL'!CF16))&gt;0,'[1]PERCENT ARRAY-MEAN FC&amp;P VAL'!CA16*'[1]PERCENT ARRAY-MEAN FC&amp;P VAL'!CB16*'[1]PERCENT ARRAY-MEAN FC&amp;P VAL'!CC16+ABS('[1]PERCENT ARRAY-MEAN FC&amp;P VAL'!CD16*'[1]PERCENT ARRAY-MEAN FC&amp;P VAL'!CE16*'[1]PERCENT ARRAY-MEAN FC&amp;P VAL'!CF16),""),""))</f>
        <v/>
      </c>
      <c r="AE16" s="12" t="str">
        <f>IF(AD16="","",'[1]PERCENT ARRAY-MEAN FC&amp;P VAL'!CA16*'[1]PERCENT ARRAY-MEAN FC&amp;P VAL'!CB16*'[1]PERCENT ARRAY-MEAN FC&amp;P VAL'!CC16-ABS('[1]PERCENT ARRAY-MEAN FC&amp;P VAL'!CD16*'[1]PERCENT ARRAY-MEAN FC&amp;P VAL'!CE16*'[1]PERCENT ARRAY-MEAN FC&amp;P VAL'!CF16))</f>
        <v/>
      </c>
      <c r="AF16" t="str">
        <f>IF(A16="","",IF('[1]Calculation genes in KEGG path'!L14&gt;='[1]Flux and Impact'!$E$1,IF(('[1]PERCENT ARRAY-MEAN FC&amp;P VAL'!CG16*'[1]PERCENT ARRAY-MEAN FC&amp;P VAL'!CH16*'[1]PERCENT ARRAY-MEAN FC&amp;P VAL'!CI16+ABS('[1]PERCENT ARRAY-MEAN FC&amp;P VAL'!CJ16*'[1]PERCENT ARRAY-MEAN FC&amp;P VAL'!CK16*'[1]PERCENT ARRAY-MEAN FC&amp;P VAL'!CL16))&gt;0,'[1]PERCENT ARRAY-MEAN FC&amp;P VAL'!CG16*'[1]PERCENT ARRAY-MEAN FC&amp;P VAL'!CH16*'[1]PERCENT ARRAY-MEAN FC&amp;P VAL'!CI16+ABS('[1]PERCENT ARRAY-MEAN FC&amp;P VAL'!CJ16*'[1]PERCENT ARRAY-MEAN FC&amp;P VAL'!CK16*'[1]PERCENT ARRAY-MEAN FC&amp;P VAL'!CL16),""),""))</f>
        <v/>
      </c>
      <c r="AG16" s="12" t="str">
        <f>IF(AF16="","",'[1]PERCENT ARRAY-MEAN FC&amp;P VAL'!CG16*'[1]PERCENT ARRAY-MEAN FC&amp;P VAL'!CH16*'[1]PERCENT ARRAY-MEAN FC&amp;P VAL'!CI16-ABS('[1]PERCENT ARRAY-MEAN FC&amp;P VAL'!CJ16*'[1]PERCENT ARRAY-MEAN FC&amp;P VAL'!CK16*'[1]PERCENT ARRAY-MEAN FC&amp;P VAL'!CL16))</f>
        <v/>
      </c>
      <c r="AH16" t="str">
        <f>IF(A16="","",IF('[1]Calculation genes in KEGG path'!L14&gt;='[1]Flux and Impact'!$E$1,IF(('[1]PERCENT ARRAY-MEAN FC&amp;P VAL'!CM16*'[1]PERCENT ARRAY-MEAN FC&amp;P VAL'!CN16*'[1]PERCENT ARRAY-MEAN FC&amp;P VAL'!CO16+ABS('[1]PERCENT ARRAY-MEAN FC&amp;P VAL'!CP16*'[1]PERCENT ARRAY-MEAN FC&amp;P VAL'!CQ16*'[1]PERCENT ARRAY-MEAN FC&amp;P VAL'!CR16))&gt;0,'[1]PERCENT ARRAY-MEAN FC&amp;P VAL'!CM16*'[1]PERCENT ARRAY-MEAN FC&amp;P VAL'!CN16*'[1]PERCENT ARRAY-MEAN FC&amp;P VAL'!CO16+ABS('[1]PERCENT ARRAY-MEAN FC&amp;P VAL'!CP16*'[1]PERCENT ARRAY-MEAN FC&amp;P VAL'!CQ16*'[1]PERCENT ARRAY-MEAN FC&amp;P VAL'!CR16),""),""))</f>
        <v/>
      </c>
      <c r="AI16" s="12" t="str">
        <f>IF(AH16="","",'[1]PERCENT ARRAY-MEAN FC&amp;P VAL'!CM16*'[1]PERCENT ARRAY-MEAN FC&amp;P VAL'!CN16*'[1]PERCENT ARRAY-MEAN FC&amp;P VAL'!CO16-ABS('[1]PERCENT ARRAY-MEAN FC&amp;P VAL'!CP16*'[1]PERCENT ARRAY-MEAN FC&amp;P VAL'!CQ16*'[1]PERCENT ARRAY-MEAN FC&amp;P VAL'!CR16))</f>
        <v/>
      </c>
      <c r="AJ16" t="str">
        <f>IF(A16="","",IF('[1]Calculation genes in KEGG path'!L14&gt;='[1]Flux and Impact'!$E$1,IF(('[1]PERCENT ARRAY-MEAN FC&amp;P VAL'!CS16*'[1]PERCENT ARRAY-MEAN FC&amp;P VAL'!CT16*'[1]PERCENT ARRAY-MEAN FC&amp;P VAL'!CU16+ABS('[1]PERCENT ARRAY-MEAN FC&amp;P VAL'!CV16*'[1]PERCENT ARRAY-MEAN FC&amp;P VAL'!CW16*'[1]PERCENT ARRAY-MEAN FC&amp;P VAL'!CX16))&gt;0,'[1]PERCENT ARRAY-MEAN FC&amp;P VAL'!CS16*'[1]PERCENT ARRAY-MEAN FC&amp;P VAL'!CT16*'[1]PERCENT ARRAY-MEAN FC&amp;P VAL'!CU16+ABS('[1]PERCENT ARRAY-MEAN FC&amp;P VAL'!CV16*'[1]PERCENT ARRAY-MEAN FC&amp;P VAL'!CW16*'[1]PERCENT ARRAY-MEAN FC&amp;P VAL'!CX16),""),""))</f>
        <v/>
      </c>
      <c r="AK16" s="12" t="str">
        <f>IF(AJ16="","",'[1]PERCENT ARRAY-MEAN FC&amp;P VAL'!CS16*'[1]PERCENT ARRAY-MEAN FC&amp;P VAL'!CT16*'[1]PERCENT ARRAY-MEAN FC&amp;P VAL'!CU16-ABS('[1]PERCENT ARRAY-MEAN FC&amp;P VAL'!CV16*'[1]PERCENT ARRAY-MEAN FC&amp;P VAL'!CW16*'[1]PERCENT ARRAY-MEAN FC&amp;P VAL'!CX16))</f>
        <v/>
      </c>
      <c r="AL16" t="str">
        <f>IF(A16="","",IF('[1]Calculation genes in KEGG path'!L14&gt;='[1]Flux and Impact'!$E$1,IF(('[1]PERCENT ARRAY-MEAN FC&amp;P VAL'!CY16*'[1]PERCENT ARRAY-MEAN FC&amp;P VAL'!CZ16*'[1]PERCENT ARRAY-MEAN FC&amp;P VAL'!DA16+ABS('[1]PERCENT ARRAY-MEAN FC&amp;P VAL'!DB16*'[1]PERCENT ARRAY-MEAN FC&amp;P VAL'!DC16*'[1]PERCENT ARRAY-MEAN FC&amp;P VAL'!DD16))&gt;0,'[1]PERCENT ARRAY-MEAN FC&amp;P VAL'!CY16*'[1]PERCENT ARRAY-MEAN FC&amp;P VAL'!CZ16*'[1]PERCENT ARRAY-MEAN FC&amp;P VAL'!DA16+ABS('[1]PERCENT ARRAY-MEAN FC&amp;P VAL'!DB16*'[1]PERCENT ARRAY-MEAN FC&amp;P VAL'!DC16*'[1]PERCENT ARRAY-MEAN FC&amp;P VAL'!DD16),""),""))</f>
        <v/>
      </c>
      <c r="AM16" s="12" t="str">
        <f>IF(AL16="","",'[1]PERCENT ARRAY-MEAN FC&amp;P VAL'!CY16*'[1]PERCENT ARRAY-MEAN FC&amp;P VAL'!CZ16*'[1]PERCENT ARRAY-MEAN FC&amp;P VAL'!DA16-ABS('[1]PERCENT ARRAY-MEAN FC&amp;P VAL'!DB16*'[1]PERCENT ARRAY-MEAN FC&amp;P VAL'!DC16*'[1]PERCENT ARRAY-MEAN FC&amp;P VAL'!DD16))</f>
        <v/>
      </c>
      <c r="AN16" t="str">
        <f>IF(A16="","",IF('[1]Calculation genes in KEGG path'!L14&gt;='[1]Flux and Impact'!$E$1,IF(('[1]PERCENT ARRAY-MEAN FC&amp;P VAL'!DE16*'[1]PERCENT ARRAY-MEAN FC&amp;P VAL'!DF16*'[1]PERCENT ARRAY-MEAN FC&amp;P VAL'!DG16+ABS('[1]PERCENT ARRAY-MEAN FC&amp;P VAL'!DH16*'[1]PERCENT ARRAY-MEAN FC&amp;P VAL'!DI16*'[1]PERCENT ARRAY-MEAN FC&amp;P VAL'!DJ16))&gt;0,'[1]PERCENT ARRAY-MEAN FC&amp;P VAL'!DE16*'[1]PERCENT ARRAY-MEAN FC&amp;P VAL'!DF16*'[1]PERCENT ARRAY-MEAN FC&amp;P VAL'!DG16+ABS('[1]PERCENT ARRAY-MEAN FC&amp;P VAL'!DH16*'[1]PERCENT ARRAY-MEAN FC&amp;P VAL'!DI16*'[1]PERCENT ARRAY-MEAN FC&amp;P VAL'!DJ16),""),""))</f>
        <v/>
      </c>
      <c r="AO16" s="12" t="str">
        <f>IF(AN16="","",'[1]PERCENT ARRAY-MEAN FC&amp;P VAL'!DE16*'[1]PERCENT ARRAY-MEAN FC&amp;P VAL'!DF16*'[1]PERCENT ARRAY-MEAN FC&amp;P VAL'!DG16-ABS('[1]PERCENT ARRAY-MEAN FC&amp;P VAL'!DH16*'[1]PERCENT ARRAY-MEAN FC&amp;P VAL'!DI16*'[1]PERCENT ARRAY-MEAN FC&amp;P VAL'!DJ16))</f>
        <v/>
      </c>
      <c r="AP16" t="str">
        <f>IF(A16="","",IF('[1]Calculation genes in KEGG path'!L14&gt;='[1]Flux and Impact'!$E$1,IF(('[1]PERCENT ARRAY-MEAN FC&amp;P VAL'!DK16*'[1]PERCENT ARRAY-MEAN FC&amp;P VAL'!DL16*'[1]PERCENT ARRAY-MEAN FC&amp;P VAL'!DM16+ABS('[1]PERCENT ARRAY-MEAN FC&amp;P VAL'!DN16*'[1]PERCENT ARRAY-MEAN FC&amp;P VAL'!DO16*'[1]PERCENT ARRAY-MEAN FC&amp;P VAL'!DP16))&gt;0,'[1]PERCENT ARRAY-MEAN FC&amp;P VAL'!DK16*'[1]PERCENT ARRAY-MEAN FC&amp;P VAL'!DL16*'[1]PERCENT ARRAY-MEAN FC&amp;P VAL'!DM16+ABS('[1]PERCENT ARRAY-MEAN FC&amp;P VAL'!DN16*'[1]PERCENT ARRAY-MEAN FC&amp;P VAL'!DO16*'[1]PERCENT ARRAY-MEAN FC&amp;P VAL'!DP16),""),""))</f>
        <v/>
      </c>
      <c r="AQ16" s="12" t="str">
        <f>IF(AP16="","",'[1]PERCENT ARRAY-MEAN FC&amp;P VAL'!DK16*'[1]PERCENT ARRAY-MEAN FC&amp;P VAL'!DL16*'[1]PERCENT ARRAY-MEAN FC&amp;P VAL'!DM16-ABS('[1]PERCENT ARRAY-MEAN FC&amp;P VAL'!DN16*'[1]PERCENT ARRAY-MEAN FC&amp;P VAL'!DO16*'[1]PERCENT ARRAY-MEAN FC&amp;P VAL'!DP16))</f>
        <v/>
      </c>
      <c r="AR16" t="str">
        <f>IF(A16="","",IF('[1]Calculation genes in KEGG path'!L14&gt;='[1]Flux and Impact'!$E$1,IF(('[1]PERCENT ARRAY-MEAN FC&amp;P VAL'!DQ16*'[1]PERCENT ARRAY-MEAN FC&amp;P VAL'!DR16*'[1]PERCENT ARRAY-MEAN FC&amp;P VAL'!DS16+ABS('[1]PERCENT ARRAY-MEAN FC&amp;P VAL'!DT16*'[1]PERCENT ARRAY-MEAN FC&amp;P VAL'!DU16*'[1]PERCENT ARRAY-MEAN FC&amp;P VAL'!DV16))&gt;0,'[1]PERCENT ARRAY-MEAN FC&amp;P VAL'!DQ16*'[1]PERCENT ARRAY-MEAN FC&amp;P VAL'!DR16*'[1]PERCENT ARRAY-MEAN FC&amp;P VAL'!DS16+ABS('[1]PERCENT ARRAY-MEAN FC&amp;P VAL'!DT16*'[1]PERCENT ARRAY-MEAN FC&amp;P VAL'!DU16*'[1]PERCENT ARRAY-MEAN FC&amp;P VAL'!DV16),""),""))</f>
        <v/>
      </c>
      <c r="AS16" s="12" t="str">
        <f>IF(AR16="","",'[1]PERCENT ARRAY-MEAN FC&amp;P VAL'!DQ16*'[1]PERCENT ARRAY-MEAN FC&amp;P VAL'!DR16*'[1]PERCENT ARRAY-MEAN FC&amp;P VAL'!DS16-ABS('[1]PERCENT ARRAY-MEAN FC&amp;P VAL'!DT16*'[1]PERCENT ARRAY-MEAN FC&amp;P VAL'!DU16*'[1]PERCENT ARRAY-MEAN FC&amp;P VAL'!DV16))</f>
        <v/>
      </c>
      <c r="AT16" s="12" t="str">
        <f t="shared" si="1"/>
        <v/>
      </c>
      <c r="AU16" s="12" t="str">
        <f t="shared" si="2"/>
        <v/>
      </c>
    </row>
    <row r="17" spans="1:47">
      <c r="A17" t="str">
        <f>'[1]Calculation genes in KEGG path'!I15</f>
        <v>bta00130</v>
      </c>
      <c r="B17" t="str">
        <f>IF('[1]PERCENT ARRAY-MEAN FC&amp;P VAL'!A17="","",'[1]PERCENT ARRAY-MEAN FC&amp;P VAL'!A17)</f>
        <v>1. Metabolism</v>
      </c>
      <c r="C17" t="str">
        <f>IF('[1]PERCENT ARRAY-MEAN FC&amp;P VAL'!B17="","",'[1]PERCENT ARRAY-MEAN FC&amp;P VAL'!B17)</f>
        <v>1.8 Metabolism of Cofactors and Vitamins</v>
      </c>
      <c r="D17" t="str">
        <f>IF('[1]PERCENT ARRAY-MEAN FC&amp;P VAL'!C17="","",'[1]PERCENT ARRAY-MEAN FC&amp;P VAL'!C17)</f>
        <v>Ubiquinone and other terpenoid-quinone biosynthesis</v>
      </c>
      <c r="E17" s="12">
        <f t="shared" si="0"/>
        <v>0</v>
      </c>
      <c r="F17" t="str">
        <f>IF(A17="","",IF('[1]Calculation genes in KEGG path'!L15&gt;='[1]Flux and Impact'!$E$1,IF('[1]PERCENT ARRAY-MEAN FC&amp;P VAL'!G17*'[1]PERCENT ARRAY-MEAN FC&amp;P VAL'!H17*'[1]PERCENT ARRAY-MEAN FC&amp;P VAL'!I17+ABS('[1]PERCENT ARRAY-MEAN FC&amp;P VAL'!J17*'[1]PERCENT ARRAY-MEAN FC&amp;P VAL'!K17*'[1]PERCENT ARRAY-MEAN FC&amp;P VAL'!L17)&gt;0,'[1]PERCENT ARRAY-MEAN FC&amp;P VAL'!G17*'[1]PERCENT ARRAY-MEAN FC&amp;P VAL'!H17*'[1]PERCENT ARRAY-MEAN FC&amp;P VAL'!I17+ABS('[1]PERCENT ARRAY-MEAN FC&amp;P VAL'!J17*'[1]PERCENT ARRAY-MEAN FC&amp;P VAL'!K17*'[1]PERCENT ARRAY-MEAN FC&amp;P VAL'!L17),""),""))</f>
        <v/>
      </c>
      <c r="G17" s="12" t="str">
        <f>IF(F17="","",'[1]PERCENT ARRAY-MEAN FC&amp;P VAL'!G17*'[1]PERCENT ARRAY-MEAN FC&amp;P VAL'!H17*'[1]PERCENT ARRAY-MEAN FC&amp;P VAL'!I17-ABS('[1]PERCENT ARRAY-MEAN FC&amp;P VAL'!J17*'[1]PERCENT ARRAY-MEAN FC&amp;P VAL'!K17*'[1]PERCENT ARRAY-MEAN FC&amp;P VAL'!L17))</f>
        <v/>
      </c>
      <c r="H17" t="str">
        <f>IF(A17="","",IF('[1]Calculation genes in KEGG path'!L15&gt;='[1]Flux and Impact'!$E$1,IF(('[1]PERCENT ARRAY-MEAN FC&amp;P VAL'!M17*'[1]PERCENT ARRAY-MEAN FC&amp;P VAL'!N17*'[1]PERCENT ARRAY-MEAN FC&amp;P VAL'!O17+ABS('[1]PERCENT ARRAY-MEAN FC&amp;P VAL'!P17*'[1]PERCENT ARRAY-MEAN FC&amp;P VAL'!Q17*'[1]PERCENT ARRAY-MEAN FC&amp;P VAL'!R17))&gt;0,'[1]PERCENT ARRAY-MEAN FC&amp;P VAL'!M17*'[1]PERCENT ARRAY-MEAN FC&amp;P VAL'!N17*'[1]PERCENT ARRAY-MEAN FC&amp;P VAL'!O17+ABS('[1]PERCENT ARRAY-MEAN FC&amp;P VAL'!P17*'[1]PERCENT ARRAY-MEAN FC&amp;P VAL'!Q17*'[1]PERCENT ARRAY-MEAN FC&amp;P VAL'!R17),""),""))</f>
        <v/>
      </c>
      <c r="I17" s="12" t="str">
        <f>IF(H17="","",'[1]PERCENT ARRAY-MEAN FC&amp;P VAL'!M17*'[1]PERCENT ARRAY-MEAN FC&amp;P VAL'!N17*'[1]PERCENT ARRAY-MEAN FC&amp;P VAL'!O17-ABS('[1]PERCENT ARRAY-MEAN FC&amp;P VAL'!P17*'[1]PERCENT ARRAY-MEAN FC&amp;P VAL'!Q17*'[1]PERCENT ARRAY-MEAN FC&amp;P VAL'!R17))</f>
        <v/>
      </c>
      <c r="J17" t="str">
        <f>IF(A17="","",IF('[1]Calculation genes in KEGG path'!L15&gt;='[1]Flux and Impact'!$E$1,IF(('[1]PERCENT ARRAY-MEAN FC&amp;P VAL'!S17*'[1]PERCENT ARRAY-MEAN FC&amp;P VAL'!T17*'[1]PERCENT ARRAY-MEAN FC&amp;P VAL'!U17+ABS('[1]PERCENT ARRAY-MEAN FC&amp;P VAL'!V17*'[1]PERCENT ARRAY-MEAN FC&amp;P VAL'!W17*'[1]PERCENT ARRAY-MEAN FC&amp;P VAL'!X17))&gt;0,'[1]PERCENT ARRAY-MEAN FC&amp;P VAL'!S17*'[1]PERCENT ARRAY-MEAN FC&amp;P VAL'!T17*'[1]PERCENT ARRAY-MEAN FC&amp;P VAL'!U17+ABS('[1]PERCENT ARRAY-MEAN FC&amp;P VAL'!V17*'[1]PERCENT ARRAY-MEAN FC&amp;P VAL'!W17*'[1]PERCENT ARRAY-MEAN FC&amp;P VAL'!X17),""),""))</f>
        <v/>
      </c>
      <c r="K17" s="12" t="str">
        <f>IF(J17="","",'[1]PERCENT ARRAY-MEAN FC&amp;P VAL'!S17*'[1]PERCENT ARRAY-MEAN FC&amp;P VAL'!T17*'[1]PERCENT ARRAY-MEAN FC&amp;P VAL'!U17-ABS('[1]PERCENT ARRAY-MEAN FC&amp;P VAL'!V17*'[1]PERCENT ARRAY-MEAN FC&amp;P VAL'!W17*'[1]PERCENT ARRAY-MEAN FC&amp;P VAL'!X17))</f>
        <v/>
      </c>
      <c r="L17" t="str">
        <f>IF(A17="","",IF('[1]Calculation genes in KEGG path'!L15&gt;='[1]Flux and Impact'!$E$1,IF(('[1]PERCENT ARRAY-MEAN FC&amp;P VAL'!Y17*'[1]PERCENT ARRAY-MEAN FC&amp;P VAL'!Z17*'[1]PERCENT ARRAY-MEAN FC&amp;P VAL'!AA17+ABS('[1]PERCENT ARRAY-MEAN FC&amp;P VAL'!AB17*'[1]PERCENT ARRAY-MEAN FC&amp;P VAL'!AC17*'[1]PERCENT ARRAY-MEAN FC&amp;P VAL'!AD17))&gt;0,'[1]PERCENT ARRAY-MEAN FC&amp;P VAL'!Y17*'[1]PERCENT ARRAY-MEAN FC&amp;P VAL'!Z17*'[1]PERCENT ARRAY-MEAN FC&amp;P VAL'!AA17+ABS('[1]PERCENT ARRAY-MEAN FC&amp;P VAL'!AB17*'[1]PERCENT ARRAY-MEAN FC&amp;P VAL'!AC17*'[1]PERCENT ARRAY-MEAN FC&amp;P VAL'!AD17),""),""))</f>
        <v/>
      </c>
      <c r="M17" s="12" t="str">
        <f>IF(L17="","",'[1]PERCENT ARRAY-MEAN FC&amp;P VAL'!Y17*'[1]PERCENT ARRAY-MEAN FC&amp;P VAL'!Z17*'[1]PERCENT ARRAY-MEAN FC&amp;P VAL'!AA17-ABS('[1]PERCENT ARRAY-MEAN FC&amp;P VAL'!AB17*'[1]PERCENT ARRAY-MEAN FC&amp;P VAL'!AC17*'[1]PERCENT ARRAY-MEAN FC&amp;P VAL'!AD17))</f>
        <v/>
      </c>
      <c r="N17" t="str">
        <f>IF(A17="","",IF('[1]Calculation genes in KEGG path'!L15&gt;='[1]Flux and Impact'!$E$1,IF(('[1]PERCENT ARRAY-MEAN FC&amp;P VAL'!AE17*'[1]PERCENT ARRAY-MEAN FC&amp;P VAL'!AF17*'[1]PERCENT ARRAY-MEAN FC&amp;P VAL'!AG17+ABS('[1]PERCENT ARRAY-MEAN FC&amp;P VAL'!AH17*'[1]PERCENT ARRAY-MEAN FC&amp;P VAL'!AI17*'[1]PERCENT ARRAY-MEAN FC&amp;P VAL'!AJ17))&gt;0,'[1]PERCENT ARRAY-MEAN FC&amp;P VAL'!AE17*'[1]PERCENT ARRAY-MEAN FC&amp;P VAL'!AF17*'[1]PERCENT ARRAY-MEAN FC&amp;P VAL'!AG17+ABS('[1]PERCENT ARRAY-MEAN FC&amp;P VAL'!AH17*'[1]PERCENT ARRAY-MEAN FC&amp;P VAL'!AI17*'[1]PERCENT ARRAY-MEAN FC&amp;P VAL'!AJ17),""),""))</f>
        <v/>
      </c>
      <c r="O17" s="12" t="str">
        <f>IF(N17="","",'[1]PERCENT ARRAY-MEAN FC&amp;P VAL'!AE17*'[1]PERCENT ARRAY-MEAN FC&amp;P VAL'!AF17*'[1]PERCENT ARRAY-MEAN FC&amp;P VAL'!AG17-ABS('[1]PERCENT ARRAY-MEAN FC&amp;P VAL'!AH17*'[1]PERCENT ARRAY-MEAN FC&amp;P VAL'!AI17*'[1]PERCENT ARRAY-MEAN FC&amp;P VAL'!AJ17))</f>
        <v/>
      </c>
      <c r="P17" t="str">
        <f>IF(A17="","",IF('[1]Calculation genes in KEGG path'!L15&gt;='[1]Flux and Impact'!$E$1,IF(('[1]PERCENT ARRAY-MEAN FC&amp;P VAL'!AK17*'[1]PERCENT ARRAY-MEAN FC&amp;P VAL'!AL17*'[1]PERCENT ARRAY-MEAN FC&amp;P VAL'!AM17+ABS('[1]PERCENT ARRAY-MEAN FC&amp;P VAL'!AN17*'[1]PERCENT ARRAY-MEAN FC&amp;P VAL'!AO17*'[1]PERCENT ARRAY-MEAN FC&amp;P VAL'!AP17))&gt;0,'[1]PERCENT ARRAY-MEAN FC&amp;P VAL'!AK17*'[1]PERCENT ARRAY-MEAN FC&amp;P VAL'!AL17*'[1]PERCENT ARRAY-MEAN FC&amp;P VAL'!AM17+ABS('[1]PERCENT ARRAY-MEAN FC&amp;P VAL'!AN17*'[1]PERCENT ARRAY-MEAN FC&amp;P VAL'!AO17*'[1]PERCENT ARRAY-MEAN FC&amp;P VAL'!AP17),""),""))</f>
        <v/>
      </c>
      <c r="Q17" s="12" t="str">
        <f>IF(P17="","",'[1]PERCENT ARRAY-MEAN FC&amp;P VAL'!AK17*'[1]PERCENT ARRAY-MEAN FC&amp;P VAL'!AL17*'[1]PERCENT ARRAY-MEAN FC&amp;P VAL'!AM17-ABS('[1]PERCENT ARRAY-MEAN FC&amp;P VAL'!AN17*'[1]PERCENT ARRAY-MEAN FC&amp;P VAL'!AO17*'[1]PERCENT ARRAY-MEAN FC&amp;P VAL'!AP17))</f>
        <v/>
      </c>
      <c r="R17" t="str">
        <f>IF(A17="","",IF('[1]Calculation genes in KEGG path'!L15&gt;='[1]Flux and Impact'!$E$1,IF(('[1]PERCENT ARRAY-MEAN FC&amp;P VAL'!AQ17*'[1]PERCENT ARRAY-MEAN FC&amp;P VAL'!AR17*'[1]PERCENT ARRAY-MEAN FC&amp;P VAL'!AS17+ABS('[1]PERCENT ARRAY-MEAN FC&amp;P VAL'!AT17*'[1]PERCENT ARRAY-MEAN FC&amp;P VAL'!AU17*'[1]PERCENT ARRAY-MEAN FC&amp;P VAL'!AV17))&gt;0,'[1]PERCENT ARRAY-MEAN FC&amp;P VAL'!AQ17*'[1]PERCENT ARRAY-MEAN FC&amp;P VAL'!AR17*'[1]PERCENT ARRAY-MEAN FC&amp;P VAL'!AS17+ABS('[1]PERCENT ARRAY-MEAN FC&amp;P VAL'!AT17*'[1]PERCENT ARRAY-MEAN FC&amp;P VAL'!AU17*'[1]PERCENT ARRAY-MEAN FC&amp;P VAL'!AV17),""),""))</f>
        <v/>
      </c>
      <c r="S17" s="12" t="str">
        <f>IF(R17="","",'[1]PERCENT ARRAY-MEAN FC&amp;P VAL'!AQ17*'[1]PERCENT ARRAY-MEAN FC&amp;P VAL'!AR17*'[1]PERCENT ARRAY-MEAN FC&amp;P VAL'!AS17-ABS('[1]PERCENT ARRAY-MEAN FC&amp;P VAL'!AT17*'[1]PERCENT ARRAY-MEAN FC&amp;P VAL'!AU17*'[1]PERCENT ARRAY-MEAN FC&amp;P VAL'!AV17))</f>
        <v/>
      </c>
      <c r="T17" t="str">
        <f>IF(A17="","",IF('[1]Calculation genes in KEGG path'!L15&gt;='[1]Flux and Impact'!$E$1,IF(('[1]PERCENT ARRAY-MEAN FC&amp;P VAL'!AW17*'[1]PERCENT ARRAY-MEAN FC&amp;P VAL'!AX17*'[1]PERCENT ARRAY-MEAN FC&amp;P VAL'!AY17+ABS('[1]PERCENT ARRAY-MEAN FC&amp;P VAL'!AZ17*'[1]PERCENT ARRAY-MEAN FC&amp;P VAL'!BA17*'[1]PERCENT ARRAY-MEAN FC&amp;P VAL'!BB17))&gt;0,'[1]PERCENT ARRAY-MEAN FC&amp;P VAL'!AW17*'[1]PERCENT ARRAY-MEAN FC&amp;P VAL'!AX17*'[1]PERCENT ARRAY-MEAN FC&amp;P VAL'!AY17+ABS('[1]PERCENT ARRAY-MEAN FC&amp;P VAL'!AZ17*'[1]PERCENT ARRAY-MEAN FC&amp;P VAL'!BA17*'[1]PERCENT ARRAY-MEAN FC&amp;P VAL'!BB17),""),""))</f>
        <v/>
      </c>
      <c r="U17" s="12" t="str">
        <f>IF(T17="","",'[1]PERCENT ARRAY-MEAN FC&amp;P VAL'!AW17*'[1]PERCENT ARRAY-MEAN FC&amp;P VAL'!AX17*'[1]PERCENT ARRAY-MEAN FC&amp;P VAL'!AY17-ABS('[1]PERCENT ARRAY-MEAN FC&amp;P VAL'!AZ17*'[1]PERCENT ARRAY-MEAN FC&amp;P VAL'!BA17*'[1]PERCENT ARRAY-MEAN FC&amp;P VAL'!BB17))</f>
        <v/>
      </c>
      <c r="V17" t="str">
        <f>IF(A17="","",IF('[1]Calculation genes in KEGG path'!L15&gt;='[1]Flux and Impact'!$E$1,IF(('[1]PERCENT ARRAY-MEAN FC&amp;P VAL'!BC17*'[1]PERCENT ARRAY-MEAN FC&amp;P VAL'!BD17*'[1]PERCENT ARRAY-MEAN FC&amp;P VAL'!BE17+ABS('[1]PERCENT ARRAY-MEAN FC&amp;P VAL'!BF17*'[1]PERCENT ARRAY-MEAN FC&amp;P VAL'!BG17*'[1]PERCENT ARRAY-MEAN FC&amp;P VAL'!BH17))&gt;0,'[1]PERCENT ARRAY-MEAN FC&amp;P VAL'!BC17*'[1]PERCENT ARRAY-MEAN FC&amp;P VAL'!BD17*'[1]PERCENT ARRAY-MEAN FC&amp;P VAL'!BE17+ABS('[1]PERCENT ARRAY-MEAN FC&amp;P VAL'!BF17*'[1]PERCENT ARRAY-MEAN FC&amp;P VAL'!BG17*'[1]PERCENT ARRAY-MEAN FC&amp;P VAL'!BH17),""),""))</f>
        <v/>
      </c>
      <c r="W17" s="12" t="str">
        <f>IF(V17="","",'[1]PERCENT ARRAY-MEAN FC&amp;P VAL'!BC17*'[1]PERCENT ARRAY-MEAN FC&amp;P VAL'!BD17*'[1]PERCENT ARRAY-MEAN FC&amp;P VAL'!BE17-ABS('[1]PERCENT ARRAY-MEAN FC&amp;P VAL'!BF17*'[1]PERCENT ARRAY-MEAN FC&amp;P VAL'!BG17*'[1]PERCENT ARRAY-MEAN FC&amp;P VAL'!BH17))</f>
        <v/>
      </c>
      <c r="X17" t="str">
        <f>IF(A17="","",IF('[1]Calculation genes in KEGG path'!L15&gt;='[1]Flux and Impact'!$E$1,IF(('[1]PERCENT ARRAY-MEAN FC&amp;P VAL'!BI17*'[1]PERCENT ARRAY-MEAN FC&amp;P VAL'!BJ17*'[1]PERCENT ARRAY-MEAN FC&amp;P VAL'!BK17+ABS('[1]PERCENT ARRAY-MEAN FC&amp;P VAL'!BL17*'[1]PERCENT ARRAY-MEAN FC&amp;P VAL'!BM17*'[1]PERCENT ARRAY-MEAN FC&amp;P VAL'!BN17))&gt;0,'[1]PERCENT ARRAY-MEAN FC&amp;P VAL'!BI17*'[1]PERCENT ARRAY-MEAN FC&amp;P VAL'!BJ17*'[1]PERCENT ARRAY-MEAN FC&amp;P VAL'!BK17+ABS('[1]PERCENT ARRAY-MEAN FC&amp;P VAL'!BL17*'[1]PERCENT ARRAY-MEAN FC&amp;P VAL'!BM17*'[1]PERCENT ARRAY-MEAN FC&amp;P VAL'!BN17),""),""))</f>
        <v/>
      </c>
      <c r="Y17" s="12" t="str">
        <f>IF(X17="","",'[1]PERCENT ARRAY-MEAN FC&amp;P VAL'!BI17*'[1]PERCENT ARRAY-MEAN FC&amp;P VAL'!BJ17*'[1]PERCENT ARRAY-MEAN FC&amp;P VAL'!BK17-ABS('[1]PERCENT ARRAY-MEAN FC&amp;P VAL'!BL17*'[1]PERCENT ARRAY-MEAN FC&amp;P VAL'!BM17*'[1]PERCENT ARRAY-MEAN FC&amp;P VAL'!BN17))</f>
        <v/>
      </c>
      <c r="Z17" t="str">
        <f>IF(A17="","",IF('[1]Calculation genes in KEGG path'!L15&gt;='[1]Flux and Impact'!$E$1,IF(('[1]PERCENT ARRAY-MEAN FC&amp;P VAL'!BO17*'[1]PERCENT ARRAY-MEAN FC&amp;P VAL'!BP17*'[1]PERCENT ARRAY-MEAN FC&amp;P VAL'!BQ17+ABS('[1]PERCENT ARRAY-MEAN FC&amp;P VAL'!BR17*'[1]PERCENT ARRAY-MEAN FC&amp;P VAL'!BS17*'[1]PERCENT ARRAY-MEAN FC&amp;P VAL'!BT17))&gt;0,'[1]PERCENT ARRAY-MEAN FC&amp;P VAL'!BO17*'[1]PERCENT ARRAY-MEAN FC&amp;P VAL'!BP17*'[1]PERCENT ARRAY-MEAN FC&amp;P VAL'!BQ17+ABS('[1]PERCENT ARRAY-MEAN FC&amp;P VAL'!BR17*'[1]PERCENT ARRAY-MEAN FC&amp;P VAL'!BS17*'[1]PERCENT ARRAY-MEAN FC&amp;P VAL'!BT17),""),""))</f>
        <v/>
      </c>
      <c r="AA17" s="12" t="str">
        <f>IF(Z17="","",'[1]PERCENT ARRAY-MEAN FC&amp;P VAL'!BO17*'[1]PERCENT ARRAY-MEAN FC&amp;P VAL'!BP17*'[1]PERCENT ARRAY-MEAN FC&amp;P VAL'!BQ17-ABS('[1]PERCENT ARRAY-MEAN FC&amp;P VAL'!BR17*'[1]PERCENT ARRAY-MEAN FC&amp;P VAL'!BS17*'[1]PERCENT ARRAY-MEAN FC&amp;P VAL'!BT17))</f>
        <v/>
      </c>
      <c r="AB17" t="str">
        <f>IF(A17="","",IF('[1]Calculation genes in KEGG path'!L15&gt;='[1]Flux and Impact'!$E$1,IF(('[1]PERCENT ARRAY-MEAN FC&amp;P VAL'!BU17*'[1]PERCENT ARRAY-MEAN FC&amp;P VAL'!BV17*'[1]PERCENT ARRAY-MEAN FC&amp;P VAL'!BW17+ABS('[1]PERCENT ARRAY-MEAN FC&amp;P VAL'!BX17*'[1]PERCENT ARRAY-MEAN FC&amp;P VAL'!BY17*'[1]PERCENT ARRAY-MEAN FC&amp;P VAL'!BZ17))&gt;0,'[1]PERCENT ARRAY-MEAN FC&amp;P VAL'!BU17*'[1]PERCENT ARRAY-MEAN FC&amp;P VAL'!BV17*'[1]PERCENT ARRAY-MEAN FC&amp;P VAL'!BW17+ABS('[1]PERCENT ARRAY-MEAN FC&amp;P VAL'!BX17*'[1]PERCENT ARRAY-MEAN FC&amp;P VAL'!BY17*'[1]PERCENT ARRAY-MEAN FC&amp;P VAL'!BZ17),""),""))</f>
        <v/>
      </c>
      <c r="AC17" s="12" t="str">
        <f>IF(AB17="","",'[1]PERCENT ARRAY-MEAN FC&amp;P VAL'!BU17*'[1]PERCENT ARRAY-MEAN FC&amp;P VAL'!BV17*'[1]PERCENT ARRAY-MEAN FC&amp;P VAL'!BW17-ABS('[1]PERCENT ARRAY-MEAN FC&amp;P VAL'!BX17*'[1]PERCENT ARRAY-MEAN FC&amp;P VAL'!BY17*'[1]PERCENT ARRAY-MEAN FC&amp;P VAL'!BZ17))</f>
        <v/>
      </c>
      <c r="AD17" t="str">
        <f>IF(A17="","",IF('[1]Calculation genes in KEGG path'!L15&gt;='[1]Flux and Impact'!$E$1,IF(('[1]PERCENT ARRAY-MEAN FC&amp;P VAL'!CA17*'[1]PERCENT ARRAY-MEAN FC&amp;P VAL'!CB17*'[1]PERCENT ARRAY-MEAN FC&amp;P VAL'!CC17+ABS('[1]PERCENT ARRAY-MEAN FC&amp;P VAL'!CD17*'[1]PERCENT ARRAY-MEAN FC&amp;P VAL'!CE17*'[1]PERCENT ARRAY-MEAN FC&amp;P VAL'!CF17))&gt;0,'[1]PERCENT ARRAY-MEAN FC&amp;P VAL'!CA17*'[1]PERCENT ARRAY-MEAN FC&amp;P VAL'!CB17*'[1]PERCENT ARRAY-MEAN FC&amp;P VAL'!CC17+ABS('[1]PERCENT ARRAY-MEAN FC&amp;P VAL'!CD17*'[1]PERCENT ARRAY-MEAN FC&amp;P VAL'!CE17*'[1]PERCENT ARRAY-MEAN FC&amp;P VAL'!CF17),""),""))</f>
        <v/>
      </c>
      <c r="AE17" s="12" t="str">
        <f>IF(AD17="","",'[1]PERCENT ARRAY-MEAN FC&amp;P VAL'!CA17*'[1]PERCENT ARRAY-MEAN FC&amp;P VAL'!CB17*'[1]PERCENT ARRAY-MEAN FC&amp;P VAL'!CC17-ABS('[1]PERCENT ARRAY-MEAN FC&amp;P VAL'!CD17*'[1]PERCENT ARRAY-MEAN FC&amp;P VAL'!CE17*'[1]PERCENT ARRAY-MEAN FC&amp;P VAL'!CF17))</f>
        <v/>
      </c>
      <c r="AF17" t="str">
        <f>IF(A17="","",IF('[1]Calculation genes in KEGG path'!L15&gt;='[1]Flux and Impact'!$E$1,IF(('[1]PERCENT ARRAY-MEAN FC&amp;P VAL'!CG17*'[1]PERCENT ARRAY-MEAN FC&amp;P VAL'!CH17*'[1]PERCENT ARRAY-MEAN FC&amp;P VAL'!CI17+ABS('[1]PERCENT ARRAY-MEAN FC&amp;P VAL'!CJ17*'[1]PERCENT ARRAY-MEAN FC&amp;P VAL'!CK17*'[1]PERCENT ARRAY-MEAN FC&amp;P VAL'!CL17))&gt;0,'[1]PERCENT ARRAY-MEAN FC&amp;P VAL'!CG17*'[1]PERCENT ARRAY-MEAN FC&amp;P VAL'!CH17*'[1]PERCENT ARRAY-MEAN FC&amp;P VAL'!CI17+ABS('[1]PERCENT ARRAY-MEAN FC&amp;P VAL'!CJ17*'[1]PERCENT ARRAY-MEAN FC&amp;P VAL'!CK17*'[1]PERCENT ARRAY-MEAN FC&amp;P VAL'!CL17),""),""))</f>
        <v/>
      </c>
      <c r="AG17" s="12" t="str">
        <f>IF(AF17="","",'[1]PERCENT ARRAY-MEAN FC&amp;P VAL'!CG17*'[1]PERCENT ARRAY-MEAN FC&amp;P VAL'!CH17*'[1]PERCENT ARRAY-MEAN FC&amp;P VAL'!CI17-ABS('[1]PERCENT ARRAY-MEAN FC&amp;P VAL'!CJ17*'[1]PERCENT ARRAY-MEAN FC&amp;P VAL'!CK17*'[1]PERCENT ARRAY-MEAN FC&amp;P VAL'!CL17))</f>
        <v/>
      </c>
      <c r="AH17" t="str">
        <f>IF(A17="","",IF('[1]Calculation genes in KEGG path'!L15&gt;='[1]Flux and Impact'!$E$1,IF(('[1]PERCENT ARRAY-MEAN FC&amp;P VAL'!CM17*'[1]PERCENT ARRAY-MEAN FC&amp;P VAL'!CN17*'[1]PERCENT ARRAY-MEAN FC&amp;P VAL'!CO17+ABS('[1]PERCENT ARRAY-MEAN FC&amp;P VAL'!CP17*'[1]PERCENT ARRAY-MEAN FC&amp;P VAL'!CQ17*'[1]PERCENT ARRAY-MEAN FC&amp;P VAL'!CR17))&gt;0,'[1]PERCENT ARRAY-MEAN FC&amp;P VAL'!CM17*'[1]PERCENT ARRAY-MEAN FC&amp;P VAL'!CN17*'[1]PERCENT ARRAY-MEAN FC&amp;P VAL'!CO17+ABS('[1]PERCENT ARRAY-MEAN FC&amp;P VAL'!CP17*'[1]PERCENT ARRAY-MEAN FC&amp;P VAL'!CQ17*'[1]PERCENT ARRAY-MEAN FC&amp;P VAL'!CR17),""),""))</f>
        <v/>
      </c>
      <c r="AI17" s="12" t="str">
        <f>IF(AH17="","",'[1]PERCENT ARRAY-MEAN FC&amp;P VAL'!CM17*'[1]PERCENT ARRAY-MEAN FC&amp;P VAL'!CN17*'[1]PERCENT ARRAY-MEAN FC&amp;P VAL'!CO17-ABS('[1]PERCENT ARRAY-MEAN FC&amp;P VAL'!CP17*'[1]PERCENT ARRAY-MEAN FC&amp;P VAL'!CQ17*'[1]PERCENT ARRAY-MEAN FC&amp;P VAL'!CR17))</f>
        <v/>
      </c>
      <c r="AJ17" t="str">
        <f>IF(A17="","",IF('[1]Calculation genes in KEGG path'!L15&gt;='[1]Flux and Impact'!$E$1,IF(('[1]PERCENT ARRAY-MEAN FC&amp;P VAL'!CS17*'[1]PERCENT ARRAY-MEAN FC&amp;P VAL'!CT17*'[1]PERCENT ARRAY-MEAN FC&amp;P VAL'!CU17+ABS('[1]PERCENT ARRAY-MEAN FC&amp;P VAL'!CV17*'[1]PERCENT ARRAY-MEAN FC&amp;P VAL'!CW17*'[1]PERCENT ARRAY-MEAN FC&amp;P VAL'!CX17))&gt;0,'[1]PERCENT ARRAY-MEAN FC&amp;P VAL'!CS17*'[1]PERCENT ARRAY-MEAN FC&amp;P VAL'!CT17*'[1]PERCENT ARRAY-MEAN FC&amp;P VAL'!CU17+ABS('[1]PERCENT ARRAY-MEAN FC&amp;P VAL'!CV17*'[1]PERCENT ARRAY-MEAN FC&amp;P VAL'!CW17*'[1]PERCENT ARRAY-MEAN FC&amp;P VAL'!CX17),""),""))</f>
        <v/>
      </c>
      <c r="AK17" s="12" t="str">
        <f>IF(AJ17="","",'[1]PERCENT ARRAY-MEAN FC&amp;P VAL'!CS17*'[1]PERCENT ARRAY-MEAN FC&amp;P VAL'!CT17*'[1]PERCENT ARRAY-MEAN FC&amp;P VAL'!CU17-ABS('[1]PERCENT ARRAY-MEAN FC&amp;P VAL'!CV17*'[1]PERCENT ARRAY-MEAN FC&amp;P VAL'!CW17*'[1]PERCENT ARRAY-MEAN FC&amp;P VAL'!CX17))</f>
        <v/>
      </c>
      <c r="AL17" t="str">
        <f>IF(A17="","",IF('[1]Calculation genes in KEGG path'!L15&gt;='[1]Flux and Impact'!$E$1,IF(('[1]PERCENT ARRAY-MEAN FC&amp;P VAL'!CY17*'[1]PERCENT ARRAY-MEAN FC&amp;P VAL'!CZ17*'[1]PERCENT ARRAY-MEAN FC&amp;P VAL'!DA17+ABS('[1]PERCENT ARRAY-MEAN FC&amp;P VAL'!DB17*'[1]PERCENT ARRAY-MEAN FC&amp;P VAL'!DC17*'[1]PERCENT ARRAY-MEAN FC&amp;P VAL'!DD17))&gt;0,'[1]PERCENT ARRAY-MEAN FC&amp;P VAL'!CY17*'[1]PERCENT ARRAY-MEAN FC&amp;P VAL'!CZ17*'[1]PERCENT ARRAY-MEAN FC&amp;P VAL'!DA17+ABS('[1]PERCENT ARRAY-MEAN FC&amp;P VAL'!DB17*'[1]PERCENT ARRAY-MEAN FC&amp;P VAL'!DC17*'[1]PERCENT ARRAY-MEAN FC&amp;P VAL'!DD17),""),""))</f>
        <v/>
      </c>
      <c r="AM17" s="12" t="str">
        <f>IF(AL17="","",'[1]PERCENT ARRAY-MEAN FC&amp;P VAL'!CY17*'[1]PERCENT ARRAY-MEAN FC&amp;P VAL'!CZ17*'[1]PERCENT ARRAY-MEAN FC&amp;P VAL'!DA17-ABS('[1]PERCENT ARRAY-MEAN FC&amp;P VAL'!DB17*'[1]PERCENT ARRAY-MEAN FC&amp;P VAL'!DC17*'[1]PERCENT ARRAY-MEAN FC&amp;P VAL'!DD17))</f>
        <v/>
      </c>
      <c r="AN17" t="str">
        <f>IF(A17="","",IF('[1]Calculation genes in KEGG path'!L15&gt;='[1]Flux and Impact'!$E$1,IF(('[1]PERCENT ARRAY-MEAN FC&amp;P VAL'!DE17*'[1]PERCENT ARRAY-MEAN FC&amp;P VAL'!DF17*'[1]PERCENT ARRAY-MEAN FC&amp;P VAL'!DG17+ABS('[1]PERCENT ARRAY-MEAN FC&amp;P VAL'!DH17*'[1]PERCENT ARRAY-MEAN FC&amp;P VAL'!DI17*'[1]PERCENT ARRAY-MEAN FC&amp;P VAL'!DJ17))&gt;0,'[1]PERCENT ARRAY-MEAN FC&amp;P VAL'!DE17*'[1]PERCENT ARRAY-MEAN FC&amp;P VAL'!DF17*'[1]PERCENT ARRAY-MEAN FC&amp;P VAL'!DG17+ABS('[1]PERCENT ARRAY-MEAN FC&amp;P VAL'!DH17*'[1]PERCENT ARRAY-MEAN FC&amp;P VAL'!DI17*'[1]PERCENT ARRAY-MEAN FC&amp;P VAL'!DJ17),""),""))</f>
        <v/>
      </c>
      <c r="AO17" s="12" t="str">
        <f>IF(AN17="","",'[1]PERCENT ARRAY-MEAN FC&amp;P VAL'!DE17*'[1]PERCENT ARRAY-MEAN FC&amp;P VAL'!DF17*'[1]PERCENT ARRAY-MEAN FC&amp;P VAL'!DG17-ABS('[1]PERCENT ARRAY-MEAN FC&amp;P VAL'!DH17*'[1]PERCENT ARRAY-MEAN FC&amp;P VAL'!DI17*'[1]PERCENT ARRAY-MEAN FC&amp;P VAL'!DJ17))</f>
        <v/>
      </c>
      <c r="AP17" t="str">
        <f>IF(A17="","",IF('[1]Calculation genes in KEGG path'!L15&gt;='[1]Flux and Impact'!$E$1,IF(('[1]PERCENT ARRAY-MEAN FC&amp;P VAL'!DK17*'[1]PERCENT ARRAY-MEAN FC&amp;P VAL'!DL17*'[1]PERCENT ARRAY-MEAN FC&amp;P VAL'!DM17+ABS('[1]PERCENT ARRAY-MEAN FC&amp;P VAL'!DN17*'[1]PERCENT ARRAY-MEAN FC&amp;P VAL'!DO17*'[1]PERCENT ARRAY-MEAN FC&amp;P VAL'!DP17))&gt;0,'[1]PERCENT ARRAY-MEAN FC&amp;P VAL'!DK17*'[1]PERCENT ARRAY-MEAN FC&amp;P VAL'!DL17*'[1]PERCENT ARRAY-MEAN FC&amp;P VAL'!DM17+ABS('[1]PERCENT ARRAY-MEAN FC&amp;P VAL'!DN17*'[1]PERCENT ARRAY-MEAN FC&amp;P VAL'!DO17*'[1]PERCENT ARRAY-MEAN FC&amp;P VAL'!DP17),""),""))</f>
        <v/>
      </c>
      <c r="AQ17" s="12" t="str">
        <f>IF(AP17="","",'[1]PERCENT ARRAY-MEAN FC&amp;P VAL'!DK17*'[1]PERCENT ARRAY-MEAN FC&amp;P VAL'!DL17*'[1]PERCENT ARRAY-MEAN FC&amp;P VAL'!DM17-ABS('[1]PERCENT ARRAY-MEAN FC&amp;P VAL'!DN17*'[1]PERCENT ARRAY-MEAN FC&amp;P VAL'!DO17*'[1]PERCENT ARRAY-MEAN FC&amp;P VAL'!DP17))</f>
        <v/>
      </c>
      <c r="AR17" t="str">
        <f>IF(A17="","",IF('[1]Calculation genes in KEGG path'!L15&gt;='[1]Flux and Impact'!$E$1,IF(('[1]PERCENT ARRAY-MEAN FC&amp;P VAL'!DQ17*'[1]PERCENT ARRAY-MEAN FC&amp;P VAL'!DR17*'[1]PERCENT ARRAY-MEAN FC&amp;P VAL'!DS17+ABS('[1]PERCENT ARRAY-MEAN FC&amp;P VAL'!DT17*'[1]PERCENT ARRAY-MEAN FC&amp;P VAL'!DU17*'[1]PERCENT ARRAY-MEAN FC&amp;P VAL'!DV17))&gt;0,'[1]PERCENT ARRAY-MEAN FC&amp;P VAL'!DQ17*'[1]PERCENT ARRAY-MEAN FC&amp;P VAL'!DR17*'[1]PERCENT ARRAY-MEAN FC&amp;P VAL'!DS17+ABS('[1]PERCENT ARRAY-MEAN FC&amp;P VAL'!DT17*'[1]PERCENT ARRAY-MEAN FC&amp;P VAL'!DU17*'[1]PERCENT ARRAY-MEAN FC&amp;P VAL'!DV17),""),""))</f>
        <v/>
      </c>
      <c r="AS17" s="12" t="str">
        <f>IF(AR17="","",'[1]PERCENT ARRAY-MEAN FC&amp;P VAL'!DQ17*'[1]PERCENT ARRAY-MEAN FC&amp;P VAL'!DR17*'[1]PERCENT ARRAY-MEAN FC&amp;P VAL'!DS17-ABS('[1]PERCENT ARRAY-MEAN FC&amp;P VAL'!DT17*'[1]PERCENT ARRAY-MEAN FC&amp;P VAL'!DU17*'[1]PERCENT ARRAY-MEAN FC&amp;P VAL'!DV17))</f>
        <v/>
      </c>
      <c r="AT17" s="12" t="str">
        <f t="shared" si="1"/>
        <v/>
      </c>
      <c r="AU17" s="12" t="str">
        <f t="shared" si="2"/>
        <v/>
      </c>
    </row>
    <row r="18" spans="1:47">
      <c r="A18" t="str">
        <f>'[1]Calculation genes in KEGG path'!I16</f>
        <v>bta00140</v>
      </c>
      <c r="B18" t="str">
        <f>IF('[1]PERCENT ARRAY-MEAN FC&amp;P VAL'!A18="","",'[1]PERCENT ARRAY-MEAN FC&amp;P VAL'!A18)</f>
        <v>1. Metabolism</v>
      </c>
      <c r="C18" t="str">
        <f>IF('[1]PERCENT ARRAY-MEAN FC&amp;P VAL'!B18="","",'[1]PERCENT ARRAY-MEAN FC&amp;P VAL'!B18)</f>
        <v>1.3 Lipid Metabolism</v>
      </c>
      <c r="D18" t="str">
        <f>IF('[1]PERCENT ARRAY-MEAN FC&amp;P VAL'!C18="","",'[1]PERCENT ARRAY-MEAN FC&amp;P VAL'!C18)</f>
        <v>Steroid hormone biosynthesis</v>
      </c>
      <c r="E18" s="12">
        <f t="shared" si="0"/>
        <v>17.3637486588772</v>
      </c>
      <c r="F18" t="str">
        <f>IF(A18="","",IF('[1]Calculation genes in KEGG path'!L16&gt;='[1]Flux and Impact'!$E$1,IF('[1]PERCENT ARRAY-MEAN FC&amp;P VAL'!G18*'[1]PERCENT ARRAY-MEAN FC&amp;P VAL'!H18*'[1]PERCENT ARRAY-MEAN FC&amp;P VAL'!I18+ABS('[1]PERCENT ARRAY-MEAN FC&amp;P VAL'!J18*'[1]PERCENT ARRAY-MEAN FC&amp;P VAL'!K18*'[1]PERCENT ARRAY-MEAN FC&amp;P VAL'!L18)&gt;0,'[1]PERCENT ARRAY-MEAN FC&amp;P VAL'!G18*'[1]PERCENT ARRAY-MEAN FC&amp;P VAL'!H18*'[1]PERCENT ARRAY-MEAN FC&amp;P VAL'!I18+ABS('[1]PERCENT ARRAY-MEAN FC&amp;P VAL'!J18*'[1]PERCENT ARRAY-MEAN FC&amp;P VAL'!K18*'[1]PERCENT ARRAY-MEAN FC&amp;P VAL'!L18),""),""))</f>
        <v/>
      </c>
      <c r="G18" s="12" t="str">
        <f>IF(F18="","",'[1]PERCENT ARRAY-MEAN FC&amp;P VAL'!G18*'[1]PERCENT ARRAY-MEAN FC&amp;P VAL'!H18*'[1]PERCENT ARRAY-MEAN FC&amp;P VAL'!I18-ABS('[1]PERCENT ARRAY-MEAN FC&amp;P VAL'!J18*'[1]PERCENT ARRAY-MEAN FC&amp;P VAL'!K18*'[1]PERCENT ARRAY-MEAN FC&amp;P VAL'!L18))</f>
        <v/>
      </c>
      <c r="H18">
        <f>IF(A18="","",IF('[1]Calculation genes in KEGG path'!L16&gt;='[1]Flux and Impact'!$E$1,IF(('[1]PERCENT ARRAY-MEAN FC&amp;P VAL'!M18*'[1]PERCENT ARRAY-MEAN FC&amp;P VAL'!N18*'[1]PERCENT ARRAY-MEAN FC&amp;P VAL'!O18+ABS('[1]PERCENT ARRAY-MEAN FC&amp;P VAL'!P18*'[1]PERCENT ARRAY-MEAN FC&amp;P VAL'!Q18*'[1]PERCENT ARRAY-MEAN FC&amp;P VAL'!R18))&gt;0,'[1]PERCENT ARRAY-MEAN FC&amp;P VAL'!M18*'[1]PERCENT ARRAY-MEAN FC&amp;P VAL'!N18*'[1]PERCENT ARRAY-MEAN FC&amp;P VAL'!O18+ABS('[1]PERCENT ARRAY-MEAN FC&amp;P VAL'!P18*'[1]PERCENT ARRAY-MEAN FC&amp;P VAL'!Q18*'[1]PERCENT ARRAY-MEAN FC&amp;P VAL'!R18),""),""))</f>
        <v>17.3637486588772</v>
      </c>
      <c r="I18" s="12">
        <f>IF(H18="","",'[1]PERCENT ARRAY-MEAN FC&amp;P VAL'!M18*'[1]PERCENT ARRAY-MEAN FC&amp;P VAL'!N18*'[1]PERCENT ARRAY-MEAN FC&amp;P VAL'!O18-ABS('[1]PERCENT ARRAY-MEAN FC&amp;P VAL'!P18*'[1]PERCENT ARRAY-MEAN FC&amp;P VAL'!Q18*'[1]PERCENT ARRAY-MEAN FC&amp;P VAL'!R18))</f>
        <v>17.3637486588772</v>
      </c>
      <c r="J18" t="str">
        <f>IF(A18="","",IF('[1]Calculation genes in KEGG path'!L16&gt;='[1]Flux and Impact'!$E$1,IF(('[1]PERCENT ARRAY-MEAN FC&amp;P VAL'!S18*'[1]PERCENT ARRAY-MEAN FC&amp;P VAL'!T18*'[1]PERCENT ARRAY-MEAN FC&amp;P VAL'!U18+ABS('[1]PERCENT ARRAY-MEAN FC&amp;P VAL'!V18*'[1]PERCENT ARRAY-MEAN FC&amp;P VAL'!W18*'[1]PERCENT ARRAY-MEAN FC&amp;P VAL'!X18))&gt;0,'[1]PERCENT ARRAY-MEAN FC&amp;P VAL'!S18*'[1]PERCENT ARRAY-MEAN FC&amp;P VAL'!T18*'[1]PERCENT ARRAY-MEAN FC&amp;P VAL'!U18+ABS('[1]PERCENT ARRAY-MEAN FC&amp;P VAL'!V18*'[1]PERCENT ARRAY-MEAN FC&amp;P VAL'!W18*'[1]PERCENT ARRAY-MEAN FC&amp;P VAL'!X18),""),""))</f>
        <v/>
      </c>
      <c r="K18" s="12" t="str">
        <f>IF(J18="","",'[1]PERCENT ARRAY-MEAN FC&amp;P VAL'!S18*'[1]PERCENT ARRAY-MEAN FC&amp;P VAL'!T18*'[1]PERCENT ARRAY-MEAN FC&amp;P VAL'!U18-ABS('[1]PERCENT ARRAY-MEAN FC&amp;P VAL'!V18*'[1]PERCENT ARRAY-MEAN FC&amp;P VAL'!W18*'[1]PERCENT ARRAY-MEAN FC&amp;P VAL'!X18))</f>
        <v/>
      </c>
      <c r="L18" t="str">
        <f>IF(A18="","",IF('[1]Calculation genes in KEGG path'!L16&gt;='[1]Flux and Impact'!$E$1,IF(('[1]PERCENT ARRAY-MEAN FC&amp;P VAL'!Y18*'[1]PERCENT ARRAY-MEAN FC&amp;P VAL'!Z18*'[1]PERCENT ARRAY-MEAN FC&amp;P VAL'!AA18+ABS('[1]PERCENT ARRAY-MEAN FC&amp;P VAL'!AB18*'[1]PERCENT ARRAY-MEAN FC&amp;P VAL'!AC18*'[1]PERCENT ARRAY-MEAN FC&amp;P VAL'!AD18))&gt;0,'[1]PERCENT ARRAY-MEAN FC&amp;P VAL'!Y18*'[1]PERCENT ARRAY-MEAN FC&amp;P VAL'!Z18*'[1]PERCENT ARRAY-MEAN FC&amp;P VAL'!AA18+ABS('[1]PERCENT ARRAY-MEAN FC&amp;P VAL'!AB18*'[1]PERCENT ARRAY-MEAN FC&amp;P VAL'!AC18*'[1]PERCENT ARRAY-MEAN FC&amp;P VAL'!AD18),""),""))</f>
        <v/>
      </c>
      <c r="M18" s="12" t="str">
        <f>IF(L18="","",'[1]PERCENT ARRAY-MEAN FC&amp;P VAL'!Y18*'[1]PERCENT ARRAY-MEAN FC&amp;P VAL'!Z18*'[1]PERCENT ARRAY-MEAN FC&amp;P VAL'!AA18-ABS('[1]PERCENT ARRAY-MEAN FC&amp;P VAL'!AB18*'[1]PERCENT ARRAY-MEAN FC&amp;P VAL'!AC18*'[1]PERCENT ARRAY-MEAN FC&amp;P VAL'!AD18))</f>
        <v/>
      </c>
      <c r="N18" t="str">
        <f>IF(A18="","",IF('[1]Calculation genes in KEGG path'!L16&gt;='[1]Flux and Impact'!$E$1,IF(('[1]PERCENT ARRAY-MEAN FC&amp;P VAL'!AE18*'[1]PERCENT ARRAY-MEAN FC&amp;P VAL'!AF18*'[1]PERCENT ARRAY-MEAN FC&amp;P VAL'!AG18+ABS('[1]PERCENT ARRAY-MEAN FC&amp;P VAL'!AH18*'[1]PERCENT ARRAY-MEAN FC&amp;P VAL'!AI18*'[1]PERCENT ARRAY-MEAN FC&amp;P VAL'!AJ18))&gt;0,'[1]PERCENT ARRAY-MEAN FC&amp;P VAL'!AE18*'[1]PERCENT ARRAY-MEAN FC&amp;P VAL'!AF18*'[1]PERCENT ARRAY-MEAN FC&amp;P VAL'!AG18+ABS('[1]PERCENT ARRAY-MEAN FC&amp;P VAL'!AH18*'[1]PERCENT ARRAY-MEAN FC&amp;P VAL'!AI18*'[1]PERCENT ARRAY-MEAN FC&amp;P VAL'!AJ18),""),""))</f>
        <v/>
      </c>
      <c r="O18" s="12" t="str">
        <f>IF(N18="","",'[1]PERCENT ARRAY-MEAN FC&amp;P VAL'!AE18*'[1]PERCENT ARRAY-MEAN FC&amp;P VAL'!AF18*'[1]PERCENT ARRAY-MEAN FC&amp;P VAL'!AG18-ABS('[1]PERCENT ARRAY-MEAN FC&amp;P VAL'!AH18*'[1]PERCENT ARRAY-MEAN FC&amp;P VAL'!AI18*'[1]PERCENT ARRAY-MEAN FC&amp;P VAL'!AJ18))</f>
        <v/>
      </c>
      <c r="P18" t="str">
        <f>IF(A18="","",IF('[1]Calculation genes in KEGG path'!L16&gt;='[1]Flux and Impact'!$E$1,IF(('[1]PERCENT ARRAY-MEAN FC&amp;P VAL'!AK18*'[1]PERCENT ARRAY-MEAN FC&amp;P VAL'!AL18*'[1]PERCENT ARRAY-MEAN FC&amp;P VAL'!AM18+ABS('[1]PERCENT ARRAY-MEAN FC&amp;P VAL'!AN18*'[1]PERCENT ARRAY-MEAN FC&amp;P VAL'!AO18*'[1]PERCENT ARRAY-MEAN FC&amp;P VAL'!AP18))&gt;0,'[1]PERCENT ARRAY-MEAN FC&amp;P VAL'!AK18*'[1]PERCENT ARRAY-MEAN FC&amp;P VAL'!AL18*'[1]PERCENT ARRAY-MEAN FC&amp;P VAL'!AM18+ABS('[1]PERCENT ARRAY-MEAN FC&amp;P VAL'!AN18*'[1]PERCENT ARRAY-MEAN FC&amp;P VAL'!AO18*'[1]PERCENT ARRAY-MEAN FC&amp;P VAL'!AP18),""),""))</f>
        <v/>
      </c>
      <c r="Q18" s="12" t="str">
        <f>IF(P18="","",'[1]PERCENT ARRAY-MEAN FC&amp;P VAL'!AK18*'[1]PERCENT ARRAY-MEAN FC&amp;P VAL'!AL18*'[1]PERCENT ARRAY-MEAN FC&amp;P VAL'!AM18-ABS('[1]PERCENT ARRAY-MEAN FC&amp;P VAL'!AN18*'[1]PERCENT ARRAY-MEAN FC&amp;P VAL'!AO18*'[1]PERCENT ARRAY-MEAN FC&amp;P VAL'!AP18))</f>
        <v/>
      </c>
      <c r="R18" t="str">
        <f>IF(A18="","",IF('[1]Calculation genes in KEGG path'!L16&gt;='[1]Flux and Impact'!$E$1,IF(('[1]PERCENT ARRAY-MEAN FC&amp;P VAL'!AQ18*'[1]PERCENT ARRAY-MEAN FC&amp;P VAL'!AR18*'[1]PERCENT ARRAY-MEAN FC&amp;P VAL'!AS18+ABS('[1]PERCENT ARRAY-MEAN FC&amp;P VAL'!AT18*'[1]PERCENT ARRAY-MEAN FC&amp;P VAL'!AU18*'[1]PERCENT ARRAY-MEAN FC&amp;P VAL'!AV18))&gt;0,'[1]PERCENT ARRAY-MEAN FC&amp;P VAL'!AQ18*'[1]PERCENT ARRAY-MEAN FC&amp;P VAL'!AR18*'[1]PERCENT ARRAY-MEAN FC&amp;P VAL'!AS18+ABS('[1]PERCENT ARRAY-MEAN FC&amp;P VAL'!AT18*'[1]PERCENT ARRAY-MEAN FC&amp;P VAL'!AU18*'[1]PERCENT ARRAY-MEAN FC&amp;P VAL'!AV18),""),""))</f>
        <v/>
      </c>
      <c r="S18" s="12" t="str">
        <f>IF(R18="","",'[1]PERCENT ARRAY-MEAN FC&amp;P VAL'!AQ18*'[1]PERCENT ARRAY-MEAN FC&amp;P VAL'!AR18*'[1]PERCENT ARRAY-MEAN FC&amp;P VAL'!AS18-ABS('[1]PERCENT ARRAY-MEAN FC&amp;P VAL'!AT18*'[1]PERCENT ARRAY-MEAN FC&amp;P VAL'!AU18*'[1]PERCENT ARRAY-MEAN FC&amp;P VAL'!AV18))</f>
        <v/>
      </c>
      <c r="T18" t="str">
        <f>IF(A18="","",IF('[1]Calculation genes in KEGG path'!L16&gt;='[1]Flux and Impact'!$E$1,IF(('[1]PERCENT ARRAY-MEAN FC&amp;P VAL'!AW18*'[1]PERCENT ARRAY-MEAN FC&amp;P VAL'!AX18*'[1]PERCENT ARRAY-MEAN FC&amp;P VAL'!AY18+ABS('[1]PERCENT ARRAY-MEAN FC&amp;P VAL'!AZ18*'[1]PERCENT ARRAY-MEAN FC&amp;P VAL'!BA18*'[1]PERCENT ARRAY-MEAN FC&amp;P VAL'!BB18))&gt;0,'[1]PERCENT ARRAY-MEAN FC&amp;P VAL'!AW18*'[1]PERCENT ARRAY-MEAN FC&amp;P VAL'!AX18*'[1]PERCENT ARRAY-MEAN FC&amp;P VAL'!AY18+ABS('[1]PERCENT ARRAY-MEAN FC&amp;P VAL'!AZ18*'[1]PERCENT ARRAY-MEAN FC&amp;P VAL'!BA18*'[1]PERCENT ARRAY-MEAN FC&amp;P VAL'!BB18),""),""))</f>
        <v/>
      </c>
      <c r="U18" s="12" t="str">
        <f>IF(T18="","",'[1]PERCENT ARRAY-MEAN FC&amp;P VAL'!AW18*'[1]PERCENT ARRAY-MEAN FC&amp;P VAL'!AX18*'[1]PERCENT ARRAY-MEAN FC&amp;P VAL'!AY18-ABS('[1]PERCENT ARRAY-MEAN FC&amp;P VAL'!AZ18*'[1]PERCENT ARRAY-MEAN FC&amp;P VAL'!BA18*'[1]PERCENT ARRAY-MEAN FC&amp;P VAL'!BB18))</f>
        <v/>
      </c>
      <c r="V18" t="str">
        <f>IF(A18="","",IF('[1]Calculation genes in KEGG path'!L16&gt;='[1]Flux and Impact'!$E$1,IF(('[1]PERCENT ARRAY-MEAN FC&amp;P VAL'!BC18*'[1]PERCENT ARRAY-MEAN FC&amp;P VAL'!BD18*'[1]PERCENT ARRAY-MEAN FC&amp;P VAL'!BE18+ABS('[1]PERCENT ARRAY-MEAN FC&amp;P VAL'!BF18*'[1]PERCENT ARRAY-MEAN FC&amp;P VAL'!BG18*'[1]PERCENT ARRAY-MEAN FC&amp;P VAL'!BH18))&gt;0,'[1]PERCENT ARRAY-MEAN FC&amp;P VAL'!BC18*'[1]PERCENT ARRAY-MEAN FC&amp;P VAL'!BD18*'[1]PERCENT ARRAY-MEAN FC&amp;P VAL'!BE18+ABS('[1]PERCENT ARRAY-MEAN FC&amp;P VAL'!BF18*'[1]PERCENT ARRAY-MEAN FC&amp;P VAL'!BG18*'[1]PERCENT ARRAY-MEAN FC&amp;P VAL'!BH18),""),""))</f>
        <v/>
      </c>
      <c r="W18" s="12" t="str">
        <f>IF(V18="","",'[1]PERCENT ARRAY-MEAN FC&amp;P VAL'!BC18*'[1]PERCENT ARRAY-MEAN FC&amp;P VAL'!BD18*'[1]PERCENT ARRAY-MEAN FC&amp;P VAL'!BE18-ABS('[1]PERCENT ARRAY-MEAN FC&amp;P VAL'!BF18*'[1]PERCENT ARRAY-MEAN FC&amp;P VAL'!BG18*'[1]PERCENT ARRAY-MEAN FC&amp;P VAL'!BH18))</f>
        <v/>
      </c>
      <c r="X18" t="str">
        <f>IF(A18="","",IF('[1]Calculation genes in KEGG path'!L16&gt;='[1]Flux and Impact'!$E$1,IF(('[1]PERCENT ARRAY-MEAN FC&amp;P VAL'!BI18*'[1]PERCENT ARRAY-MEAN FC&amp;P VAL'!BJ18*'[1]PERCENT ARRAY-MEAN FC&amp;P VAL'!BK18+ABS('[1]PERCENT ARRAY-MEAN FC&amp;P VAL'!BL18*'[1]PERCENT ARRAY-MEAN FC&amp;P VAL'!BM18*'[1]PERCENT ARRAY-MEAN FC&amp;P VAL'!BN18))&gt;0,'[1]PERCENT ARRAY-MEAN FC&amp;P VAL'!BI18*'[1]PERCENT ARRAY-MEAN FC&amp;P VAL'!BJ18*'[1]PERCENT ARRAY-MEAN FC&amp;P VAL'!BK18+ABS('[1]PERCENT ARRAY-MEAN FC&amp;P VAL'!BL18*'[1]PERCENT ARRAY-MEAN FC&amp;P VAL'!BM18*'[1]PERCENT ARRAY-MEAN FC&amp;P VAL'!BN18),""),""))</f>
        <v/>
      </c>
      <c r="Y18" s="12" t="str">
        <f>IF(X18="","",'[1]PERCENT ARRAY-MEAN FC&amp;P VAL'!BI18*'[1]PERCENT ARRAY-MEAN FC&amp;P VAL'!BJ18*'[1]PERCENT ARRAY-MEAN FC&amp;P VAL'!BK18-ABS('[1]PERCENT ARRAY-MEAN FC&amp;P VAL'!BL18*'[1]PERCENT ARRAY-MEAN FC&amp;P VAL'!BM18*'[1]PERCENT ARRAY-MEAN FC&amp;P VAL'!BN18))</f>
        <v/>
      </c>
      <c r="Z18" t="str">
        <f>IF(A18="","",IF('[1]Calculation genes in KEGG path'!L16&gt;='[1]Flux and Impact'!$E$1,IF(('[1]PERCENT ARRAY-MEAN FC&amp;P VAL'!BO18*'[1]PERCENT ARRAY-MEAN FC&amp;P VAL'!BP18*'[1]PERCENT ARRAY-MEAN FC&amp;P VAL'!BQ18+ABS('[1]PERCENT ARRAY-MEAN FC&amp;P VAL'!BR18*'[1]PERCENT ARRAY-MEAN FC&amp;P VAL'!BS18*'[1]PERCENT ARRAY-MEAN FC&amp;P VAL'!BT18))&gt;0,'[1]PERCENT ARRAY-MEAN FC&amp;P VAL'!BO18*'[1]PERCENT ARRAY-MEAN FC&amp;P VAL'!BP18*'[1]PERCENT ARRAY-MEAN FC&amp;P VAL'!BQ18+ABS('[1]PERCENT ARRAY-MEAN FC&amp;P VAL'!BR18*'[1]PERCENT ARRAY-MEAN FC&amp;P VAL'!BS18*'[1]PERCENT ARRAY-MEAN FC&amp;P VAL'!BT18),""),""))</f>
        <v/>
      </c>
      <c r="AA18" s="12" t="str">
        <f>IF(Z18="","",'[1]PERCENT ARRAY-MEAN FC&amp;P VAL'!BO18*'[1]PERCENT ARRAY-MEAN FC&amp;P VAL'!BP18*'[1]PERCENT ARRAY-MEAN FC&amp;P VAL'!BQ18-ABS('[1]PERCENT ARRAY-MEAN FC&amp;P VAL'!BR18*'[1]PERCENT ARRAY-MEAN FC&amp;P VAL'!BS18*'[1]PERCENT ARRAY-MEAN FC&amp;P VAL'!BT18))</f>
        <v/>
      </c>
      <c r="AB18" t="str">
        <f>IF(A18="","",IF('[1]Calculation genes in KEGG path'!L16&gt;='[1]Flux and Impact'!$E$1,IF(('[1]PERCENT ARRAY-MEAN FC&amp;P VAL'!BU18*'[1]PERCENT ARRAY-MEAN FC&amp;P VAL'!BV18*'[1]PERCENT ARRAY-MEAN FC&amp;P VAL'!BW18+ABS('[1]PERCENT ARRAY-MEAN FC&amp;P VAL'!BX18*'[1]PERCENT ARRAY-MEAN FC&amp;P VAL'!BY18*'[1]PERCENT ARRAY-MEAN FC&amp;P VAL'!BZ18))&gt;0,'[1]PERCENT ARRAY-MEAN FC&amp;P VAL'!BU18*'[1]PERCENT ARRAY-MEAN FC&amp;P VAL'!BV18*'[1]PERCENT ARRAY-MEAN FC&amp;P VAL'!BW18+ABS('[1]PERCENT ARRAY-MEAN FC&amp;P VAL'!BX18*'[1]PERCENT ARRAY-MEAN FC&amp;P VAL'!BY18*'[1]PERCENT ARRAY-MEAN FC&amp;P VAL'!BZ18),""),""))</f>
        <v/>
      </c>
      <c r="AC18" s="12" t="str">
        <f>IF(AB18="","",'[1]PERCENT ARRAY-MEAN FC&amp;P VAL'!BU18*'[1]PERCENT ARRAY-MEAN FC&amp;P VAL'!BV18*'[1]PERCENT ARRAY-MEAN FC&amp;P VAL'!BW18-ABS('[1]PERCENT ARRAY-MEAN FC&amp;P VAL'!BX18*'[1]PERCENT ARRAY-MEAN FC&amp;P VAL'!BY18*'[1]PERCENT ARRAY-MEAN FC&amp;P VAL'!BZ18))</f>
        <v/>
      </c>
      <c r="AD18" t="str">
        <f>IF(A18="","",IF('[1]Calculation genes in KEGG path'!L16&gt;='[1]Flux and Impact'!$E$1,IF(('[1]PERCENT ARRAY-MEAN FC&amp;P VAL'!CA18*'[1]PERCENT ARRAY-MEAN FC&amp;P VAL'!CB18*'[1]PERCENT ARRAY-MEAN FC&amp;P VAL'!CC18+ABS('[1]PERCENT ARRAY-MEAN FC&amp;P VAL'!CD18*'[1]PERCENT ARRAY-MEAN FC&amp;P VAL'!CE18*'[1]PERCENT ARRAY-MEAN FC&amp;P VAL'!CF18))&gt;0,'[1]PERCENT ARRAY-MEAN FC&amp;P VAL'!CA18*'[1]PERCENT ARRAY-MEAN FC&amp;P VAL'!CB18*'[1]PERCENT ARRAY-MEAN FC&amp;P VAL'!CC18+ABS('[1]PERCENT ARRAY-MEAN FC&amp;P VAL'!CD18*'[1]PERCENT ARRAY-MEAN FC&amp;P VAL'!CE18*'[1]PERCENT ARRAY-MEAN FC&amp;P VAL'!CF18),""),""))</f>
        <v/>
      </c>
      <c r="AE18" s="12" t="str">
        <f>IF(AD18="","",'[1]PERCENT ARRAY-MEAN FC&amp;P VAL'!CA18*'[1]PERCENT ARRAY-MEAN FC&amp;P VAL'!CB18*'[1]PERCENT ARRAY-MEAN FC&amp;P VAL'!CC18-ABS('[1]PERCENT ARRAY-MEAN FC&amp;P VAL'!CD18*'[1]PERCENT ARRAY-MEAN FC&amp;P VAL'!CE18*'[1]PERCENT ARRAY-MEAN FC&amp;P VAL'!CF18))</f>
        <v/>
      </c>
      <c r="AF18" t="str">
        <f>IF(A18="","",IF('[1]Calculation genes in KEGG path'!L16&gt;='[1]Flux and Impact'!$E$1,IF(('[1]PERCENT ARRAY-MEAN FC&amp;P VAL'!CG18*'[1]PERCENT ARRAY-MEAN FC&amp;P VAL'!CH18*'[1]PERCENT ARRAY-MEAN FC&amp;P VAL'!CI18+ABS('[1]PERCENT ARRAY-MEAN FC&amp;P VAL'!CJ18*'[1]PERCENT ARRAY-MEAN FC&amp;P VAL'!CK18*'[1]PERCENT ARRAY-MEAN FC&amp;P VAL'!CL18))&gt;0,'[1]PERCENT ARRAY-MEAN FC&amp;P VAL'!CG18*'[1]PERCENT ARRAY-MEAN FC&amp;P VAL'!CH18*'[1]PERCENT ARRAY-MEAN FC&amp;P VAL'!CI18+ABS('[1]PERCENT ARRAY-MEAN FC&amp;P VAL'!CJ18*'[1]PERCENT ARRAY-MEAN FC&amp;P VAL'!CK18*'[1]PERCENT ARRAY-MEAN FC&amp;P VAL'!CL18),""),""))</f>
        <v/>
      </c>
      <c r="AG18" s="12" t="str">
        <f>IF(AF18="","",'[1]PERCENT ARRAY-MEAN FC&amp;P VAL'!CG18*'[1]PERCENT ARRAY-MEAN FC&amp;P VAL'!CH18*'[1]PERCENT ARRAY-MEAN FC&amp;P VAL'!CI18-ABS('[1]PERCENT ARRAY-MEAN FC&amp;P VAL'!CJ18*'[1]PERCENT ARRAY-MEAN FC&amp;P VAL'!CK18*'[1]PERCENT ARRAY-MEAN FC&amp;P VAL'!CL18))</f>
        <v/>
      </c>
      <c r="AH18" t="str">
        <f>IF(A18="","",IF('[1]Calculation genes in KEGG path'!L16&gt;='[1]Flux and Impact'!$E$1,IF(('[1]PERCENT ARRAY-MEAN FC&amp;P VAL'!CM18*'[1]PERCENT ARRAY-MEAN FC&amp;P VAL'!CN18*'[1]PERCENT ARRAY-MEAN FC&amp;P VAL'!CO18+ABS('[1]PERCENT ARRAY-MEAN FC&amp;P VAL'!CP18*'[1]PERCENT ARRAY-MEAN FC&amp;P VAL'!CQ18*'[1]PERCENT ARRAY-MEAN FC&amp;P VAL'!CR18))&gt;0,'[1]PERCENT ARRAY-MEAN FC&amp;P VAL'!CM18*'[1]PERCENT ARRAY-MEAN FC&amp;P VAL'!CN18*'[1]PERCENT ARRAY-MEAN FC&amp;P VAL'!CO18+ABS('[1]PERCENT ARRAY-MEAN FC&amp;P VAL'!CP18*'[1]PERCENT ARRAY-MEAN FC&amp;P VAL'!CQ18*'[1]PERCENT ARRAY-MEAN FC&amp;P VAL'!CR18),""),""))</f>
        <v/>
      </c>
      <c r="AI18" s="12" t="str">
        <f>IF(AH18="","",'[1]PERCENT ARRAY-MEAN FC&amp;P VAL'!CM18*'[1]PERCENT ARRAY-MEAN FC&amp;P VAL'!CN18*'[1]PERCENT ARRAY-MEAN FC&amp;P VAL'!CO18-ABS('[1]PERCENT ARRAY-MEAN FC&amp;P VAL'!CP18*'[1]PERCENT ARRAY-MEAN FC&amp;P VAL'!CQ18*'[1]PERCENT ARRAY-MEAN FC&amp;P VAL'!CR18))</f>
        <v/>
      </c>
      <c r="AJ18" t="str">
        <f>IF(A18="","",IF('[1]Calculation genes in KEGG path'!L16&gt;='[1]Flux and Impact'!$E$1,IF(('[1]PERCENT ARRAY-MEAN FC&amp;P VAL'!CS18*'[1]PERCENT ARRAY-MEAN FC&amp;P VAL'!CT18*'[1]PERCENT ARRAY-MEAN FC&amp;P VAL'!CU18+ABS('[1]PERCENT ARRAY-MEAN FC&amp;P VAL'!CV18*'[1]PERCENT ARRAY-MEAN FC&amp;P VAL'!CW18*'[1]PERCENT ARRAY-MEAN FC&amp;P VAL'!CX18))&gt;0,'[1]PERCENT ARRAY-MEAN FC&amp;P VAL'!CS18*'[1]PERCENT ARRAY-MEAN FC&amp;P VAL'!CT18*'[1]PERCENT ARRAY-MEAN FC&amp;P VAL'!CU18+ABS('[1]PERCENT ARRAY-MEAN FC&amp;P VAL'!CV18*'[1]PERCENT ARRAY-MEAN FC&amp;P VAL'!CW18*'[1]PERCENT ARRAY-MEAN FC&amp;P VAL'!CX18),""),""))</f>
        <v/>
      </c>
      <c r="AK18" s="12" t="str">
        <f>IF(AJ18="","",'[1]PERCENT ARRAY-MEAN FC&amp;P VAL'!CS18*'[1]PERCENT ARRAY-MEAN FC&amp;P VAL'!CT18*'[1]PERCENT ARRAY-MEAN FC&amp;P VAL'!CU18-ABS('[1]PERCENT ARRAY-MEAN FC&amp;P VAL'!CV18*'[1]PERCENT ARRAY-MEAN FC&amp;P VAL'!CW18*'[1]PERCENT ARRAY-MEAN FC&amp;P VAL'!CX18))</f>
        <v/>
      </c>
      <c r="AL18" t="str">
        <f>IF(A18="","",IF('[1]Calculation genes in KEGG path'!L16&gt;='[1]Flux and Impact'!$E$1,IF(('[1]PERCENT ARRAY-MEAN FC&amp;P VAL'!CY18*'[1]PERCENT ARRAY-MEAN FC&amp;P VAL'!CZ18*'[1]PERCENT ARRAY-MEAN FC&amp;P VAL'!DA18+ABS('[1]PERCENT ARRAY-MEAN FC&amp;P VAL'!DB18*'[1]PERCENT ARRAY-MEAN FC&amp;P VAL'!DC18*'[1]PERCENT ARRAY-MEAN FC&amp;P VAL'!DD18))&gt;0,'[1]PERCENT ARRAY-MEAN FC&amp;P VAL'!CY18*'[1]PERCENT ARRAY-MEAN FC&amp;P VAL'!CZ18*'[1]PERCENT ARRAY-MEAN FC&amp;P VAL'!DA18+ABS('[1]PERCENT ARRAY-MEAN FC&amp;P VAL'!DB18*'[1]PERCENT ARRAY-MEAN FC&amp;P VAL'!DC18*'[1]PERCENT ARRAY-MEAN FC&amp;P VAL'!DD18),""),""))</f>
        <v/>
      </c>
      <c r="AM18" s="12" t="str">
        <f>IF(AL18="","",'[1]PERCENT ARRAY-MEAN FC&amp;P VAL'!CY18*'[1]PERCENT ARRAY-MEAN FC&amp;P VAL'!CZ18*'[1]PERCENT ARRAY-MEAN FC&amp;P VAL'!DA18-ABS('[1]PERCENT ARRAY-MEAN FC&amp;P VAL'!DB18*'[1]PERCENT ARRAY-MEAN FC&amp;P VAL'!DC18*'[1]PERCENT ARRAY-MEAN FC&amp;P VAL'!DD18))</f>
        <v/>
      </c>
      <c r="AN18" t="str">
        <f>IF(A18="","",IF('[1]Calculation genes in KEGG path'!L16&gt;='[1]Flux and Impact'!$E$1,IF(('[1]PERCENT ARRAY-MEAN FC&amp;P VAL'!DE18*'[1]PERCENT ARRAY-MEAN FC&amp;P VAL'!DF18*'[1]PERCENT ARRAY-MEAN FC&amp;P VAL'!DG18+ABS('[1]PERCENT ARRAY-MEAN FC&amp;P VAL'!DH18*'[1]PERCENT ARRAY-MEAN FC&amp;P VAL'!DI18*'[1]PERCENT ARRAY-MEAN FC&amp;P VAL'!DJ18))&gt;0,'[1]PERCENT ARRAY-MEAN FC&amp;P VAL'!DE18*'[1]PERCENT ARRAY-MEAN FC&amp;P VAL'!DF18*'[1]PERCENT ARRAY-MEAN FC&amp;P VAL'!DG18+ABS('[1]PERCENT ARRAY-MEAN FC&amp;P VAL'!DH18*'[1]PERCENT ARRAY-MEAN FC&amp;P VAL'!DI18*'[1]PERCENT ARRAY-MEAN FC&amp;P VAL'!DJ18),""),""))</f>
        <v/>
      </c>
      <c r="AO18" s="12" t="str">
        <f>IF(AN18="","",'[1]PERCENT ARRAY-MEAN FC&amp;P VAL'!DE18*'[1]PERCENT ARRAY-MEAN FC&amp;P VAL'!DF18*'[1]PERCENT ARRAY-MEAN FC&amp;P VAL'!DG18-ABS('[1]PERCENT ARRAY-MEAN FC&amp;P VAL'!DH18*'[1]PERCENT ARRAY-MEAN FC&amp;P VAL'!DI18*'[1]PERCENT ARRAY-MEAN FC&amp;P VAL'!DJ18))</f>
        <v/>
      </c>
      <c r="AP18" t="str">
        <f>IF(A18="","",IF('[1]Calculation genes in KEGG path'!L16&gt;='[1]Flux and Impact'!$E$1,IF(('[1]PERCENT ARRAY-MEAN FC&amp;P VAL'!DK18*'[1]PERCENT ARRAY-MEAN FC&amp;P VAL'!DL18*'[1]PERCENT ARRAY-MEAN FC&amp;P VAL'!DM18+ABS('[1]PERCENT ARRAY-MEAN FC&amp;P VAL'!DN18*'[1]PERCENT ARRAY-MEAN FC&amp;P VAL'!DO18*'[1]PERCENT ARRAY-MEAN FC&amp;P VAL'!DP18))&gt;0,'[1]PERCENT ARRAY-MEAN FC&amp;P VAL'!DK18*'[1]PERCENT ARRAY-MEAN FC&amp;P VAL'!DL18*'[1]PERCENT ARRAY-MEAN FC&amp;P VAL'!DM18+ABS('[1]PERCENT ARRAY-MEAN FC&amp;P VAL'!DN18*'[1]PERCENT ARRAY-MEAN FC&amp;P VAL'!DO18*'[1]PERCENT ARRAY-MEAN FC&amp;P VAL'!DP18),""),""))</f>
        <v/>
      </c>
      <c r="AQ18" s="12" t="str">
        <f>IF(AP18="","",'[1]PERCENT ARRAY-MEAN FC&amp;P VAL'!DK18*'[1]PERCENT ARRAY-MEAN FC&amp;P VAL'!DL18*'[1]PERCENT ARRAY-MEAN FC&amp;P VAL'!DM18-ABS('[1]PERCENT ARRAY-MEAN FC&amp;P VAL'!DN18*'[1]PERCENT ARRAY-MEAN FC&amp;P VAL'!DO18*'[1]PERCENT ARRAY-MEAN FC&amp;P VAL'!DP18))</f>
        <v/>
      </c>
      <c r="AR18" t="str">
        <f>IF(A18="","",IF('[1]Calculation genes in KEGG path'!L16&gt;='[1]Flux and Impact'!$E$1,IF(('[1]PERCENT ARRAY-MEAN FC&amp;P VAL'!DQ18*'[1]PERCENT ARRAY-MEAN FC&amp;P VAL'!DR18*'[1]PERCENT ARRAY-MEAN FC&amp;P VAL'!DS18+ABS('[1]PERCENT ARRAY-MEAN FC&amp;P VAL'!DT18*'[1]PERCENT ARRAY-MEAN FC&amp;P VAL'!DU18*'[1]PERCENT ARRAY-MEAN FC&amp;P VAL'!DV18))&gt;0,'[1]PERCENT ARRAY-MEAN FC&amp;P VAL'!DQ18*'[1]PERCENT ARRAY-MEAN FC&amp;P VAL'!DR18*'[1]PERCENT ARRAY-MEAN FC&amp;P VAL'!DS18+ABS('[1]PERCENT ARRAY-MEAN FC&amp;P VAL'!DT18*'[1]PERCENT ARRAY-MEAN FC&amp;P VAL'!DU18*'[1]PERCENT ARRAY-MEAN FC&amp;P VAL'!DV18),""),""))</f>
        <v/>
      </c>
      <c r="AS18" s="12" t="str">
        <f>IF(AR18="","",'[1]PERCENT ARRAY-MEAN FC&amp;P VAL'!DQ18*'[1]PERCENT ARRAY-MEAN FC&amp;P VAL'!DR18*'[1]PERCENT ARRAY-MEAN FC&amp;P VAL'!DS18-ABS('[1]PERCENT ARRAY-MEAN FC&amp;P VAL'!DT18*'[1]PERCENT ARRAY-MEAN FC&amp;P VAL'!DU18*'[1]PERCENT ARRAY-MEAN FC&amp;P VAL'!DV18))</f>
        <v/>
      </c>
      <c r="AT18" s="12">
        <f t="shared" si="1"/>
        <v>17.3637486588772</v>
      </c>
      <c r="AU18" s="12">
        <f t="shared" si="2"/>
        <v>1</v>
      </c>
    </row>
    <row r="19" spans="1:47">
      <c r="A19" t="str">
        <f>'[1]Calculation genes in KEGG path'!I17</f>
        <v>bta00190</v>
      </c>
      <c r="B19" t="str">
        <f>IF('[1]PERCENT ARRAY-MEAN FC&amp;P VAL'!A19="","",'[1]PERCENT ARRAY-MEAN FC&amp;P VAL'!A19)</f>
        <v>1. Metabolism</v>
      </c>
      <c r="C19" t="str">
        <f>IF('[1]PERCENT ARRAY-MEAN FC&amp;P VAL'!B19="","",'[1]PERCENT ARRAY-MEAN FC&amp;P VAL'!B19)</f>
        <v>1.2 Energy Metabolism</v>
      </c>
      <c r="D19" t="str">
        <f>IF('[1]PERCENT ARRAY-MEAN FC&amp;P VAL'!C19="","",'[1]PERCENT ARRAY-MEAN FC&amp;P VAL'!C19)</f>
        <v>Oxidative phosphorylation</v>
      </c>
      <c r="E19" s="12">
        <f t="shared" si="0"/>
        <v>11.5578483004982</v>
      </c>
      <c r="F19" t="str">
        <f>IF(A19="","",IF('[1]Calculation genes in KEGG path'!L17&gt;='[1]Flux and Impact'!$E$1,IF('[1]PERCENT ARRAY-MEAN FC&amp;P VAL'!G19*'[1]PERCENT ARRAY-MEAN FC&amp;P VAL'!H19*'[1]PERCENT ARRAY-MEAN FC&amp;P VAL'!I19+ABS('[1]PERCENT ARRAY-MEAN FC&amp;P VAL'!J19*'[1]PERCENT ARRAY-MEAN FC&amp;P VAL'!K19*'[1]PERCENT ARRAY-MEAN FC&amp;P VAL'!L19)&gt;0,'[1]PERCENT ARRAY-MEAN FC&amp;P VAL'!G19*'[1]PERCENT ARRAY-MEAN FC&amp;P VAL'!H19*'[1]PERCENT ARRAY-MEAN FC&amp;P VAL'!I19+ABS('[1]PERCENT ARRAY-MEAN FC&amp;P VAL'!J19*'[1]PERCENT ARRAY-MEAN FC&amp;P VAL'!K19*'[1]PERCENT ARRAY-MEAN FC&amp;P VAL'!L19),""),""))</f>
        <v/>
      </c>
      <c r="G19" s="12" t="str">
        <f>IF(F19="","",'[1]PERCENT ARRAY-MEAN FC&amp;P VAL'!G19*'[1]PERCENT ARRAY-MEAN FC&amp;P VAL'!H19*'[1]PERCENT ARRAY-MEAN FC&amp;P VAL'!I19-ABS('[1]PERCENT ARRAY-MEAN FC&amp;P VAL'!J19*'[1]PERCENT ARRAY-MEAN FC&amp;P VAL'!K19*'[1]PERCENT ARRAY-MEAN FC&amp;P VAL'!L19))</f>
        <v/>
      </c>
      <c r="H19">
        <f>IF(A19="","",IF('[1]Calculation genes in KEGG path'!L17&gt;='[1]Flux and Impact'!$E$1,IF(('[1]PERCENT ARRAY-MEAN FC&amp;P VAL'!M19*'[1]PERCENT ARRAY-MEAN FC&amp;P VAL'!N19*'[1]PERCENT ARRAY-MEAN FC&amp;P VAL'!O19+ABS('[1]PERCENT ARRAY-MEAN FC&amp;P VAL'!P19*'[1]PERCENT ARRAY-MEAN FC&amp;P VAL'!Q19*'[1]PERCENT ARRAY-MEAN FC&amp;P VAL'!R19))&gt;0,'[1]PERCENT ARRAY-MEAN FC&amp;P VAL'!M19*'[1]PERCENT ARRAY-MEAN FC&amp;P VAL'!N19*'[1]PERCENT ARRAY-MEAN FC&amp;P VAL'!O19+ABS('[1]PERCENT ARRAY-MEAN FC&amp;P VAL'!P19*'[1]PERCENT ARRAY-MEAN FC&amp;P VAL'!Q19*'[1]PERCENT ARRAY-MEAN FC&amp;P VAL'!R19),""),""))</f>
        <v>11.5578483004982</v>
      </c>
      <c r="I19" s="12">
        <f>IF(H19="","",'[1]PERCENT ARRAY-MEAN FC&amp;P VAL'!M19*'[1]PERCENT ARRAY-MEAN FC&amp;P VAL'!N19*'[1]PERCENT ARRAY-MEAN FC&amp;P VAL'!O19-ABS('[1]PERCENT ARRAY-MEAN FC&amp;P VAL'!P19*'[1]PERCENT ARRAY-MEAN FC&amp;P VAL'!Q19*'[1]PERCENT ARRAY-MEAN FC&amp;P VAL'!R19))</f>
        <v>11.5578483004982</v>
      </c>
      <c r="J19" t="str">
        <f>IF(A19="","",IF('[1]Calculation genes in KEGG path'!L17&gt;='[1]Flux and Impact'!$E$1,IF(('[1]PERCENT ARRAY-MEAN FC&amp;P VAL'!S19*'[1]PERCENT ARRAY-MEAN FC&amp;P VAL'!T19*'[1]PERCENT ARRAY-MEAN FC&amp;P VAL'!U19+ABS('[1]PERCENT ARRAY-MEAN FC&amp;P VAL'!V19*'[1]PERCENT ARRAY-MEAN FC&amp;P VAL'!W19*'[1]PERCENT ARRAY-MEAN FC&amp;P VAL'!X19))&gt;0,'[1]PERCENT ARRAY-MEAN FC&amp;P VAL'!S19*'[1]PERCENT ARRAY-MEAN FC&amp;P VAL'!T19*'[1]PERCENT ARRAY-MEAN FC&amp;P VAL'!U19+ABS('[1]PERCENT ARRAY-MEAN FC&amp;P VAL'!V19*'[1]PERCENT ARRAY-MEAN FC&amp;P VAL'!W19*'[1]PERCENT ARRAY-MEAN FC&amp;P VAL'!X19),""),""))</f>
        <v/>
      </c>
      <c r="K19" s="12" t="str">
        <f>IF(J19="","",'[1]PERCENT ARRAY-MEAN FC&amp;P VAL'!S19*'[1]PERCENT ARRAY-MEAN FC&amp;P VAL'!T19*'[1]PERCENT ARRAY-MEAN FC&amp;P VAL'!U19-ABS('[1]PERCENT ARRAY-MEAN FC&amp;P VAL'!V19*'[1]PERCENT ARRAY-MEAN FC&amp;P VAL'!W19*'[1]PERCENT ARRAY-MEAN FC&amp;P VAL'!X19))</f>
        <v/>
      </c>
      <c r="L19" t="str">
        <f>IF(A19="","",IF('[1]Calculation genes in KEGG path'!L17&gt;='[1]Flux and Impact'!$E$1,IF(('[1]PERCENT ARRAY-MEAN FC&amp;P VAL'!Y19*'[1]PERCENT ARRAY-MEAN FC&amp;P VAL'!Z19*'[1]PERCENT ARRAY-MEAN FC&amp;P VAL'!AA19+ABS('[1]PERCENT ARRAY-MEAN FC&amp;P VAL'!AB19*'[1]PERCENT ARRAY-MEAN FC&amp;P VAL'!AC19*'[1]PERCENT ARRAY-MEAN FC&amp;P VAL'!AD19))&gt;0,'[1]PERCENT ARRAY-MEAN FC&amp;P VAL'!Y19*'[1]PERCENT ARRAY-MEAN FC&amp;P VAL'!Z19*'[1]PERCENT ARRAY-MEAN FC&amp;P VAL'!AA19+ABS('[1]PERCENT ARRAY-MEAN FC&amp;P VAL'!AB19*'[1]PERCENT ARRAY-MEAN FC&amp;P VAL'!AC19*'[1]PERCENT ARRAY-MEAN FC&amp;P VAL'!AD19),""),""))</f>
        <v/>
      </c>
      <c r="M19" s="12" t="str">
        <f>IF(L19="","",'[1]PERCENT ARRAY-MEAN FC&amp;P VAL'!Y19*'[1]PERCENT ARRAY-MEAN FC&amp;P VAL'!Z19*'[1]PERCENT ARRAY-MEAN FC&amp;P VAL'!AA19-ABS('[1]PERCENT ARRAY-MEAN FC&amp;P VAL'!AB19*'[1]PERCENT ARRAY-MEAN FC&amp;P VAL'!AC19*'[1]PERCENT ARRAY-MEAN FC&amp;P VAL'!AD19))</f>
        <v/>
      </c>
      <c r="N19" t="str">
        <f>IF(A19="","",IF('[1]Calculation genes in KEGG path'!L17&gt;='[1]Flux and Impact'!$E$1,IF(('[1]PERCENT ARRAY-MEAN FC&amp;P VAL'!AE19*'[1]PERCENT ARRAY-MEAN FC&amp;P VAL'!AF19*'[1]PERCENT ARRAY-MEAN FC&amp;P VAL'!AG19+ABS('[1]PERCENT ARRAY-MEAN FC&amp;P VAL'!AH19*'[1]PERCENT ARRAY-MEAN FC&amp;P VAL'!AI19*'[1]PERCENT ARRAY-MEAN FC&amp;P VAL'!AJ19))&gt;0,'[1]PERCENT ARRAY-MEAN FC&amp;P VAL'!AE19*'[1]PERCENT ARRAY-MEAN FC&amp;P VAL'!AF19*'[1]PERCENT ARRAY-MEAN FC&amp;P VAL'!AG19+ABS('[1]PERCENT ARRAY-MEAN FC&amp;P VAL'!AH19*'[1]PERCENT ARRAY-MEAN FC&amp;P VAL'!AI19*'[1]PERCENT ARRAY-MEAN FC&amp;P VAL'!AJ19),""),""))</f>
        <v/>
      </c>
      <c r="O19" s="12" t="str">
        <f>IF(N19="","",'[1]PERCENT ARRAY-MEAN FC&amp;P VAL'!AE19*'[1]PERCENT ARRAY-MEAN FC&amp;P VAL'!AF19*'[1]PERCENT ARRAY-MEAN FC&amp;P VAL'!AG19-ABS('[1]PERCENT ARRAY-MEAN FC&amp;P VAL'!AH19*'[1]PERCENT ARRAY-MEAN FC&amp;P VAL'!AI19*'[1]PERCENT ARRAY-MEAN FC&amp;P VAL'!AJ19))</f>
        <v/>
      </c>
      <c r="P19" t="str">
        <f>IF(A19="","",IF('[1]Calculation genes in KEGG path'!L17&gt;='[1]Flux and Impact'!$E$1,IF(('[1]PERCENT ARRAY-MEAN FC&amp;P VAL'!AK19*'[1]PERCENT ARRAY-MEAN FC&amp;P VAL'!AL19*'[1]PERCENT ARRAY-MEAN FC&amp;P VAL'!AM19+ABS('[1]PERCENT ARRAY-MEAN FC&amp;P VAL'!AN19*'[1]PERCENT ARRAY-MEAN FC&amp;P VAL'!AO19*'[1]PERCENT ARRAY-MEAN FC&amp;P VAL'!AP19))&gt;0,'[1]PERCENT ARRAY-MEAN FC&amp;P VAL'!AK19*'[1]PERCENT ARRAY-MEAN FC&amp;P VAL'!AL19*'[1]PERCENT ARRAY-MEAN FC&amp;P VAL'!AM19+ABS('[1]PERCENT ARRAY-MEAN FC&amp;P VAL'!AN19*'[1]PERCENT ARRAY-MEAN FC&amp;P VAL'!AO19*'[1]PERCENT ARRAY-MEAN FC&amp;P VAL'!AP19),""),""))</f>
        <v/>
      </c>
      <c r="Q19" s="12" t="str">
        <f>IF(P19="","",'[1]PERCENT ARRAY-MEAN FC&amp;P VAL'!AK19*'[1]PERCENT ARRAY-MEAN FC&amp;P VAL'!AL19*'[1]PERCENT ARRAY-MEAN FC&amp;P VAL'!AM19-ABS('[1]PERCENT ARRAY-MEAN FC&amp;P VAL'!AN19*'[1]PERCENT ARRAY-MEAN FC&amp;P VAL'!AO19*'[1]PERCENT ARRAY-MEAN FC&amp;P VAL'!AP19))</f>
        <v/>
      </c>
      <c r="R19" t="str">
        <f>IF(A19="","",IF('[1]Calculation genes in KEGG path'!L17&gt;='[1]Flux and Impact'!$E$1,IF(('[1]PERCENT ARRAY-MEAN FC&amp;P VAL'!AQ19*'[1]PERCENT ARRAY-MEAN FC&amp;P VAL'!AR19*'[1]PERCENT ARRAY-MEAN FC&amp;P VAL'!AS19+ABS('[1]PERCENT ARRAY-MEAN FC&amp;P VAL'!AT19*'[1]PERCENT ARRAY-MEAN FC&amp;P VAL'!AU19*'[1]PERCENT ARRAY-MEAN FC&amp;P VAL'!AV19))&gt;0,'[1]PERCENT ARRAY-MEAN FC&amp;P VAL'!AQ19*'[1]PERCENT ARRAY-MEAN FC&amp;P VAL'!AR19*'[1]PERCENT ARRAY-MEAN FC&amp;P VAL'!AS19+ABS('[1]PERCENT ARRAY-MEAN FC&amp;P VAL'!AT19*'[1]PERCENT ARRAY-MEAN FC&amp;P VAL'!AU19*'[1]PERCENT ARRAY-MEAN FC&amp;P VAL'!AV19),""),""))</f>
        <v/>
      </c>
      <c r="S19" s="12" t="str">
        <f>IF(R19="","",'[1]PERCENT ARRAY-MEAN FC&amp;P VAL'!AQ19*'[1]PERCENT ARRAY-MEAN FC&amp;P VAL'!AR19*'[1]PERCENT ARRAY-MEAN FC&amp;P VAL'!AS19-ABS('[1]PERCENT ARRAY-MEAN FC&amp;P VAL'!AT19*'[1]PERCENT ARRAY-MEAN FC&amp;P VAL'!AU19*'[1]PERCENT ARRAY-MEAN FC&amp;P VAL'!AV19))</f>
        <v/>
      </c>
      <c r="T19" t="str">
        <f>IF(A19="","",IF('[1]Calculation genes in KEGG path'!L17&gt;='[1]Flux and Impact'!$E$1,IF(('[1]PERCENT ARRAY-MEAN FC&amp;P VAL'!AW19*'[1]PERCENT ARRAY-MEAN FC&amp;P VAL'!AX19*'[1]PERCENT ARRAY-MEAN FC&amp;P VAL'!AY19+ABS('[1]PERCENT ARRAY-MEAN FC&amp;P VAL'!AZ19*'[1]PERCENT ARRAY-MEAN FC&amp;P VAL'!BA19*'[1]PERCENT ARRAY-MEAN FC&amp;P VAL'!BB19))&gt;0,'[1]PERCENT ARRAY-MEAN FC&amp;P VAL'!AW19*'[1]PERCENT ARRAY-MEAN FC&amp;P VAL'!AX19*'[1]PERCENT ARRAY-MEAN FC&amp;P VAL'!AY19+ABS('[1]PERCENT ARRAY-MEAN FC&amp;P VAL'!AZ19*'[1]PERCENT ARRAY-MEAN FC&amp;P VAL'!BA19*'[1]PERCENT ARRAY-MEAN FC&amp;P VAL'!BB19),""),""))</f>
        <v/>
      </c>
      <c r="U19" s="12" t="str">
        <f>IF(T19="","",'[1]PERCENT ARRAY-MEAN FC&amp;P VAL'!AW19*'[1]PERCENT ARRAY-MEAN FC&amp;P VAL'!AX19*'[1]PERCENT ARRAY-MEAN FC&amp;P VAL'!AY19-ABS('[1]PERCENT ARRAY-MEAN FC&amp;P VAL'!AZ19*'[1]PERCENT ARRAY-MEAN FC&amp;P VAL'!BA19*'[1]PERCENT ARRAY-MEAN FC&amp;P VAL'!BB19))</f>
        <v/>
      </c>
      <c r="V19" t="str">
        <f>IF(A19="","",IF('[1]Calculation genes in KEGG path'!L17&gt;='[1]Flux and Impact'!$E$1,IF(('[1]PERCENT ARRAY-MEAN FC&amp;P VAL'!BC19*'[1]PERCENT ARRAY-MEAN FC&amp;P VAL'!BD19*'[1]PERCENT ARRAY-MEAN FC&amp;P VAL'!BE19+ABS('[1]PERCENT ARRAY-MEAN FC&amp;P VAL'!BF19*'[1]PERCENT ARRAY-MEAN FC&amp;P VAL'!BG19*'[1]PERCENT ARRAY-MEAN FC&amp;P VAL'!BH19))&gt;0,'[1]PERCENT ARRAY-MEAN FC&amp;P VAL'!BC19*'[1]PERCENT ARRAY-MEAN FC&amp;P VAL'!BD19*'[1]PERCENT ARRAY-MEAN FC&amp;P VAL'!BE19+ABS('[1]PERCENT ARRAY-MEAN FC&amp;P VAL'!BF19*'[1]PERCENT ARRAY-MEAN FC&amp;P VAL'!BG19*'[1]PERCENT ARRAY-MEAN FC&amp;P VAL'!BH19),""),""))</f>
        <v/>
      </c>
      <c r="W19" s="12" t="str">
        <f>IF(V19="","",'[1]PERCENT ARRAY-MEAN FC&amp;P VAL'!BC19*'[1]PERCENT ARRAY-MEAN FC&amp;P VAL'!BD19*'[1]PERCENT ARRAY-MEAN FC&amp;P VAL'!BE19-ABS('[1]PERCENT ARRAY-MEAN FC&amp;P VAL'!BF19*'[1]PERCENT ARRAY-MEAN FC&amp;P VAL'!BG19*'[1]PERCENT ARRAY-MEAN FC&amp;P VAL'!BH19))</f>
        <v/>
      </c>
      <c r="X19" t="str">
        <f>IF(A19="","",IF('[1]Calculation genes in KEGG path'!L17&gt;='[1]Flux and Impact'!$E$1,IF(('[1]PERCENT ARRAY-MEAN FC&amp;P VAL'!BI19*'[1]PERCENT ARRAY-MEAN FC&amp;P VAL'!BJ19*'[1]PERCENT ARRAY-MEAN FC&amp;P VAL'!BK19+ABS('[1]PERCENT ARRAY-MEAN FC&amp;P VAL'!BL19*'[1]PERCENT ARRAY-MEAN FC&amp;P VAL'!BM19*'[1]PERCENT ARRAY-MEAN FC&amp;P VAL'!BN19))&gt;0,'[1]PERCENT ARRAY-MEAN FC&amp;P VAL'!BI19*'[1]PERCENT ARRAY-MEAN FC&amp;P VAL'!BJ19*'[1]PERCENT ARRAY-MEAN FC&amp;P VAL'!BK19+ABS('[1]PERCENT ARRAY-MEAN FC&amp;P VAL'!BL19*'[1]PERCENT ARRAY-MEAN FC&amp;P VAL'!BM19*'[1]PERCENT ARRAY-MEAN FC&amp;P VAL'!BN19),""),""))</f>
        <v/>
      </c>
      <c r="Y19" s="12" t="str">
        <f>IF(X19="","",'[1]PERCENT ARRAY-MEAN FC&amp;P VAL'!BI19*'[1]PERCENT ARRAY-MEAN FC&amp;P VAL'!BJ19*'[1]PERCENT ARRAY-MEAN FC&amp;P VAL'!BK19-ABS('[1]PERCENT ARRAY-MEAN FC&amp;P VAL'!BL19*'[1]PERCENT ARRAY-MEAN FC&amp;P VAL'!BM19*'[1]PERCENT ARRAY-MEAN FC&amp;P VAL'!BN19))</f>
        <v/>
      </c>
      <c r="Z19" t="str">
        <f>IF(A19="","",IF('[1]Calculation genes in KEGG path'!L17&gt;='[1]Flux and Impact'!$E$1,IF(('[1]PERCENT ARRAY-MEAN FC&amp;P VAL'!BO19*'[1]PERCENT ARRAY-MEAN FC&amp;P VAL'!BP19*'[1]PERCENT ARRAY-MEAN FC&amp;P VAL'!BQ19+ABS('[1]PERCENT ARRAY-MEAN FC&amp;P VAL'!BR19*'[1]PERCENT ARRAY-MEAN FC&amp;P VAL'!BS19*'[1]PERCENT ARRAY-MEAN FC&amp;P VAL'!BT19))&gt;0,'[1]PERCENT ARRAY-MEAN FC&amp;P VAL'!BO19*'[1]PERCENT ARRAY-MEAN FC&amp;P VAL'!BP19*'[1]PERCENT ARRAY-MEAN FC&amp;P VAL'!BQ19+ABS('[1]PERCENT ARRAY-MEAN FC&amp;P VAL'!BR19*'[1]PERCENT ARRAY-MEAN FC&amp;P VAL'!BS19*'[1]PERCENT ARRAY-MEAN FC&amp;P VAL'!BT19),""),""))</f>
        <v/>
      </c>
      <c r="AA19" s="12" t="str">
        <f>IF(Z19="","",'[1]PERCENT ARRAY-MEAN FC&amp;P VAL'!BO19*'[1]PERCENT ARRAY-MEAN FC&amp;P VAL'!BP19*'[1]PERCENT ARRAY-MEAN FC&amp;P VAL'!BQ19-ABS('[1]PERCENT ARRAY-MEAN FC&amp;P VAL'!BR19*'[1]PERCENT ARRAY-MEAN FC&amp;P VAL'!BS19*'[1]PERCENT ARRAY-MEAN FC&amp;P VAL'!BT19))</f>
        <v/>
      </c>
      <c r="AB19" t="str">
        <f>IF(A19="","",IF('[1]Calculation genes in KEGG path'!L17&gt;='[1]Flux and Impact'!$E$1,IF(('[1]PERCENT ARRAY-MEAN FC&amp;P VAL'!BU19*'[1]PERCENT ARRAY-MEAN FC&amp;P VAL'!BV19*'[1]PERCENT ARRAY-MEAN FC&amp;P VAL'!BW19+ABS('[1]PERCENT ARRAY-MEAN FC&amp;P VAL'!BX19*'[1]PERCENT ARRAY-MEAN FC&amp;P VAL'!BY19*'[1]PERCENT ARRAY-MEAN FC&amp;P VAL'!BZ19))&gt;0,'[1]PERCENT ARRAY-MEAN FC&amp;P VAL'!BU19*'[1]PERCENT ARRAY-MEAN FC&amp;P VAL'!BV19*'[1]PERCENT ARRAY-MEAN FC&amp;P VAL'!BW19+ABS('[1]PERCENT ARRAY-MEAN FC&amp;P VAL'!BX19*'[1]PERCENT ARRAY-MEAN FC&amp;P VAL'!BY19*'[1]PERCENT ARRAY-MEAN FC&amp;P VAL'!BZ19),""),""))</f>
        <v/>
      </c>
      <c r="AC19" s="12" t="str">
        <f>IF(AB19="","",'[1]PERCENT ARRAY-MEAN FC&amp;P VAL'!BU19*'[1]PERCENT ARRAY-MEAN FC&amp;P VAL'!BV19*'[1]PERCENT ARRAY-MEAN FC&amp;P VAL'!BW19-ABS('[1]PERCENT ARRAY-MEAN FC&amp;P VAL'!BX19*'[1]PERCENT ARRAY-MEAN FC&amp;P VAL'!BY19*'[1]PERCENT ARRAY-MEAN FC&amp;P VAL'!BZ19))</f>
        <v/>
      </c>
      <c r="AD19" t="str">
        <f>IF(A19="","",IF('[1]Calculation genes in KEGG path'!L17&gt;='[1]Flux and Impact'!$E$1,IF(('[1]PERCENT ARRAY-MEAN FC&amp;P VAL'!CA19*'[1]PERCENT ARRAY-MEAN FC&amp;P VAL'!CB19*'[1]PERCENT ARRAY-MEAN FC&amp;P VAL'!CC19+ABS('[1]PERCENT ARRAY-MEAN FC&amp;P VAL'!CD19*'[1]PERCENT ARRAY-MEAN FC&amp;P VAL'!CE19*'[1]PERCENT ARRAY-MEAN FC&amp;P VAL'!CF19))&gt;0,'[1]PERCENT ARRAY-MEAN FC&amp;P VAL'!CA19*'[1]PERCENT ARRAY-MEAN FC&amp;P VAL'!CB19*'[1]PERCENT ARRAY-MEAN FC&amp;P VAL'!CC19+ABS('[1]PERCENT ARRAY-MEAN FC&amp;P VAL'!CD19*'[1]PERCENT ARRAY-MEAN FC&amp;P VAL'!CE19*'[1]PERCENT ARRAY-MEAN FC&amp;P VAL'!CF19),""),""))</f>
        <v/>
      </c>
      <c r="AE19" s="12" t="str">
        <f>IF(AD19="","",'[1]PERCENT ARRAY-MEAN FC&amp;P VAL'!CA19*'[1]PERCENT ARRAY-MEAN FC&amp;P VAL'!CB19*'[1]PERCENT ARRAY-MEAN FC&amp;P VAL'!CC19-ABS('[1]PERCENT ARRAY-MEAN FC&amp;P VAL'!CD19*'[1]PERCENT ARRAY-MEAN FC&amp;P VAL'!CE19*'[1]PERCENT ARRAY-MEAN FC&amp;P VAL'!CF19))</f>
        <v/>
      </c>
      <c r="AF19" t="str">
        <f>IF(A19="","",IF('[1]Calculation genes in KEGG path'!L17&gt;='[1]Flux and Impact'!$E$1,IF(('[1]PERCENT ARRAY-MEAN FC&amp;P VAL'!CG19*'[1]PERCENT ARRAY-MEAN FC&amp;P VAL'!CH19*'[1]PERCENT ARRAY-MEAN FC&amp;P VAL'!CI19+ABS('[1]PERCENT ARRAY-MEAN FC&amp;P VAL'!CJ19*'[1]PERCENT ARRAY-MEAN FC&amp;P VAL'!CK19*'[1]PERCENT ARRAY-MEAN FC&amp;P VAL'!CL19))&gt;0,'[1]PERCENT ARRAY-MEAN FC&amp;P VAL'!CG19*'[1]PERCENT ARRAY-MEAN FC&amp;P VAL'!CH19*'[1]PERCENT ARRAY-MEAN FC&amp;P VAL'!CI19+ABS('[1]PERCENT ARRAY-MEAN FC&amp;P VAL'!CJ19*'[1]PERCENT ARRAY-MEAN FC&amp;P VAL'!CK19*'[1]PERCENT ARRAY-MEAN FC&amp;P VAL'!CL19),""),""))</f>
        <v/>
      </c>
      <c r="AG19" s="12" t="str">
        <f>IF(AF19="","",'[1]PERCENT ARRAY-MEAN FC&amp;P VAL'!CG19*'[1]PERCENT ARRAY-MEAN FC&amp;P VAL'!CH19*'[1]PERCENT ARRAY-MEAN FC&amp;P VAL'!CI19-ABS('[1]PERCENT ARRAY-MEAN FC&amp;P VAL'!CJ19*'[1]PERCENT ARRAY-MEAN FC&amp;P VAL'!CK19*'[1]PERCENT ARRAY-MEAN FC&amp;P VAL'!CL19))</f>
        <v/>
      </c>
      <c r="AH19" t="str">
        <f>IF(A19="","",IF('[1]Calculation genes in KEGG path'!L17&gt;='[1]Flux and Impact'!$E$1,IF(('[1]PERCENT ARRAY-MEAN FC&amp;P VAL'!CM19*'[1]PERCENT ARRAY-MEAN FC&amp;P VAL'!CN19*'[1]PERCENT ARRAY-MEAN FC&amp;P VAL'!CO19+ABS('[1]PERCENT ARRAY-MEAN FC&amp;P VAL'!CP19*'[1]PERCENT ARRAY-MEAN FC&amp;P VAL'!CQ19*'[1]PERCENT ARRAY-MEAN FC&amp;P VAL'!CR19))&gt;0,'[1]PERCENT ARRAY-MEAN FC&amp;P VAL'!CM19*'[1]PERCENT ARRAY-MEAN FC&amp;P VAL'!CN19*'[1]PERCENT ARRAY-MEAN FC&amp;P VAL'!CO19+ABS('[1]PERCENT ARRAY-MEAN FC&amp;P VAL'!CP19*'[1]PERCENT ARRAY-MEAN FC&amp;P VAL'!CQ19*'[1]PERCENT ARRAY-MEAN FC&amp;P VAL'!CR19),""),""))</f>
        <v/>
      </c>
      <c r="AI19" s="12" t="str">
        <f>IF(AH19="","",'[1]PERCENT ARRAY-MEAN FC&amp;P VAL'!CM19*'[1]PERCENT ARRAY-MEAN FC&amp;P VAL'!CN19*'[1]PERCENT ARRAY-MEAN FC&amp;P VAL'!CO19-ABS('[1]PERCENT ARRAY-MEAN FC&amp;P VAL'!CP19*'[1]PERCENT ARRAY-MEAN FC&amp;P VAL'!CQ19*'[1]PERCENT ARRAY-MEAN FC&amp;P VAL'!CR19))</f>
        <v/>
      </c>
      <c r="AJ19" t="str">
        <f>IF(A19="","",IF('[1]Calculation genes in KEGG path'!L17&gt;='[1]Flux and Impact'!$E$1,IF(('[1]PERCENT ARRAY-MEAN FC&amp;P VAL'!CS19*'[1]PERCENT ARRAY-MEAN FC&amp;P VAL'!CT19*'[1]PERCENT ARRAY-MEAN FC&amp;P VAL'!CU19+ABS('[1]PERCENT ARRAY-MEAN FC&amp;P VAL'!CV19*'[1]PERCENT ARRAY-MEAN FC&amp;P VAL'!CW19*'[1]PERCENT ARRAY-MEAN FC&amp;P VAL'!CX19))&gt;0,'[1]PERCENT ARRAY-MEAN FC&amp;P VAL'!CS19*'[1]PERCENT ARRAY-MEAN FC&amp;P VAL'!CT19*'[1]PERCENT ARRAY-MEAN FC&amp;P VAL'!CU19+ABS('[1]PERCENT ARRAY-MEAN FC&amp;P VAL'!CV19*'[1]PERCENT ARRAY-MEAN FC&amp;P VAL'!CW19*'[1]PERCENT ARRAY-MEAN FC&amp;P VAL'!CX19),""),""))</f>
        <v/>
      </c>
      <c r="AK19" s="12" t="str">
        <f>IF(AJ19="","",'[1]PERCENT ARRAY-MEAN FC&amp;P VAL'!CS19*'[1]PERCENT ARRAY-MEAN FC&amp;P VAL'!CT19*'[1]PERCENT ARRAY-MEAN FC&amp;P VAL'!CU19-ABS('[1]PERCENT ARRAY-MEAN FC&amp;P VAL'!CV19*'[1]PERCENT ARRAY-MEAN FC&amp;P VAL'!CW19*'[1]PERCENT ARRAY-MEAN FC&amp;P VAL'!CX19))</f>
        <v/>
      </c>
      <c r="AL19" t="str">
        <f>IF(A19="","",IF('[1]Calculation genes in KEGG path'!L17&gt;='[1]Flux and Impact'!$E$1,IF(('[1]PERCENT ARRAY-MEAN FC&amp;P VAL'!CY19*'[1]PERCENT ARRAY-MEAN FC&amp;P VAL'!CZ19*'[1]PERCENT ARRAY-MEAN FC&amp;P VAL'!DA19+ABS('[1]PERCENT ARRAY-MEAN FC&amp;P VAL'!DB19*'[1]PERCENT ARRAY-MEAN FC&amp;P VAL'!DC19*'[1]PERCENT ARRAY-MEAN FC&amp;P VAL'!DD19))&gt;0,'[1]PERCENT ARRAY-MEAN FC&amp;P VAL'!CY19*'[1]PERCENT ARRAY-MEAN FC&amp;P VAL'!CZ19*'[1]PERCENT ARRAY-MEAN FC&amp;P VAL'!DA19+ABS('[1]PERCENT ARRAY-MEAN FC&amp;P VAL'!DB19*'[1]PERCENT ARRAY-MEAN FC&amp;P VAL'!DC19*'[1]PERCENT ARRAY-MEAN FC&amp;P VAL'!DD19),""),""))</f>
        <v/>
      </c>
      <c r="AM19" s="12" t="str">
        <f>IF(AL19="","",'[1]PERCENT ARRAY-MEAN FC&amp;P VAL'!CY19*'[1]PERCENT ARRAY-MEAN FC&amp;P VAL'!CZ19*'[1]PERCENT ARRAY-MEAN FC&amp;P VAL'!DA19-ABS('[1]PERCENT ARRAY-MEAN FC&amp;P VAL'!DB19*'[1]PERCENT ARRAY-MEAN FC&amp;P VAL'!DC19*'[1]PERCENT ARRAY-MEAN FC&amp;P VAL'!DD19))</f>
        <v/>
      </c>
      <c r="AN19" t="str">
        <f>IF(A19="","",IF('[1]Calculation genes in KEGG path'!L17&gt;='[1]Flux and Impact'!$E$1,IF(('[1]PERCENT ARRAY-MEAN FC&amp;P VAL'!DE19*'[1]PERCENT ARRAY-MEAN FC&amp;P VAL'!DF19*'[1]PERCENT ARRAY-MEAN FC&amp;P VAL'!DG19+ABS('[1]PERCENT ARRAY-MEAN FC&amp;P VAL'!DH19*'[1]PERCENT ARRAY-MEAN FC&amp;P VAL'!DI19*'[1]PERCENT ARRAY-MEAN FC&amp;P VAL'!DJ19))&gt;0,'[1]PERCENT ARRAY-MEAN FC&amp;P VAL'!DE19*'[1]PERCENT ARRAY-MEAN FC&amp;P VAL'!DF19*'[1]PERCENT ARRAY-MEAN FC&amp;P VAL'!DG19+ABS('[1]PERCENT ARRAY-MEAN FC&amp;P VAL'!DH19*'[1]PERCENT ARRAY-MEAN FC&amp;P VAL'!DI19*'[1]PERCENT ARRAY-MEAN FC&amp;P VAL'!DJ19),""),""))</f>
        <v/>
      </c>
      <c r="AO19" s="12" t="str">
        <f>IF(AN19="","",'[1]PERCENT ARRAY-MEAN FC&amp;P VAL'!DE19*'[1]PERCENT ARRAY-MEAN FC&amp;P VAL'!DF19*'[1]PERCENT ARRAY-MEAN FC&amp;P VAL'!DG19-ABS('[1]PERCENT ARRAY-MEAN FC&amp;P VAL'!DH19*'[1]PERCENT ARRAY-MEAN FC&amp;P VAL'!DI19*'[1]PERCENT ARRAY-MEAN FC&amp;P VAL'!DJ19))</f>
        <v/>
      </c>
      <c r="AP19" t="str">
        <f>IF(A19="","",IF('[1]Calculation genes in KEGG path'!L17&gt;='[1]Flux and Impact'!$E$1,IF(('[1]PERCENT ARRAY-MEAN FC&amp;P VAL'!DK19*'[1]PERCENT ARRAY-MEAN FC&amp;P VAL'!DL19*'[1]PERCENT ARRAY-MEAN FC&amp;P VAL'!DM19+ABS('[1]PERCENT ARRAY-MEAN FC&amp;P VAL'!DN19*'[1]PERCENT ARRAY-MEAN FC&amp;P VAL'!DO19*'[1]PERCENT ARRAY-MEAN FC&amp;P VAL'!DP19))&gt;0,'[1]PERCENT ARRAY-MEAN FC&amp;P VAL'!DK19*'[1]PERCENT ARRAY-MEAN FC&amp;P VAL'!DL19*'[1]PERCENT ARRAY-MEAN FC&amp;P VAL'!DM19+ABS('[1]PERCENT ARRAY-MEAN FC&amp;P VAL'!DN19*'[1]PERCENT ARRAY-MEAN FC&amp;P VAL'!DO19*'[1]PERCENT ARRAY-MEAN FC&amp;P VAL'!DP19),""),""))</f>
        <v/>
      </c>
      <c r="AQ19" s="12" t="str">
        <f>IF(AP19="","",'[1]PERCENT ARRAY-MEAN FC&amp;P VAL'!DK19*'[1]PERCENT ARRAY-MEAN FC&amp;P VAL'!DL19*'[1]PERCENT ARRAY-MEAN FC&amp;P VAL'!DM19-ABS('[1]PERCENT ARRAY-MEAN FC&amp;P VAL'!DN19*'[1]PERCENT ARRAY-MEAN FC&amp;P VAL'!DO19*'[1]PERCENT ARRAY-MEAN FC&amp;P VAL'!DP19))</f>
        <v/>
      </c>
      <c r="AR19" t="str">
        <f>IF(A19="","",IF('[1]Calculation genes in KEGG path'!L17&gt;='[1]Flux and Impact'!$E$1,IF(('[1]PERCENT ARRAY-MEAN FC&amp;P VAL'!DQ19*'[1]PERCENT ARRAY-MEAN FC&amp;P VAL'!DR19*'[1]PERCENT ARRAY-MEAN FC&amp;P VAL'!DS19+ABS('[1]PERCENT ARRAY-MEAN FC&amp;P VAL'!DT19*'[1]PERCENT ARRAY-MEAN FC&amp;P VAL'!DU19*'[1]PERCENT ARRAY-MEAN FC&amp;P VAL'!DV19))&gt;0,'[1]PERCENT ARRAY-MEAN FC&amp;P VAL'!DQ19*'[1]PERCENT ARRAY-MEAN FC&amp;P VAL'!DR19*'[1]PERCENT ARRAY-MEAN FC&amp;P VAL'!DS19+ABS('[1]PERCENT ARRAY-MEAN FC&amp;P VAL'!DT19*'[1]PERCENT ARRAY-MEAN FC&amp;P VAL'!DU19*'[1]PERCENT ARRAY-MEAN FC&amp;P VAL'!DV19),""),""))</f>
        <v/>
      </c>
      <c r="AS19" s="12" t="str">
        <f>IF(AR19="","",'[1]PERCENT ARRAY-MEAN FC&amp;P VAL'!DQ19*'[1]PERCENT ARRAY-MEAN FC&amp;P VAL'!DR19*'[1]PERCENT ARRAY-MEAN FC&amp;P VAL'!DS19-ABS('[1]PERCENT ARRAY-MEAN FC&amp;P VAL'!DT19*'[1]PERCENT ARRAY-MEAN FC&amp;P VAL'!DU19*'[1]PERCENT ARRAY-MEAN FC&amp;P VAL'!DV19))</f>
        <v/>
      </c>
      <c r="AT19" s="12">
        <f t="shared" si="1"/>
        <v>11.5578483004982</v>
      </c>
      <c r="AU19" s="12">
        <f t="shared" si="2"/>
        <v>1</v>
      </c>
    </row>
    <row r="20" spans="1:47">
      <c r="A20" t="str">
        <f>'[1]Calculation genes in KEGG path'!I18</f>
        <v>bta00230</v>
      </c>
      <c r="B20" t="str">
        <f>IF('[1]PERCENT ARRAY-MEAN FC&amp;P VAL'!A20="","",'[1]PERCENT ARRAY-MEAN FC&amp;P VAL'!A20)</f>
        <v>1. Metabolism</v>
      </c>
      <c r="C20" t="str">
        <f>IF('[1]PERCENT ARRAY-MEAN FC&amp;P VAL'!B20="","",'[1]PERCENT ARRAY-MEAN FC&amp;P VAL'!B20)</f>
        <v>1.4 Nucleotide Metabolism</v>
      </c>
      <c r="D20" t="str">
        <f>IF('[1]PERCENT ARRAY-MEAN FC&amp;P VAL'!C20="","",'[1]PERCENT ARRAY-MEAN FC&amp;P VAL'!C20)</f>
        <v>Purine metabolism</v>
      </c>
      <c r="E20" s="12">
        <f t="shared" si="0"/>
        <v>209.359793896273</v>
      </c>
      <c r="F20">
        <f>IF(A20="","",IF('[1]Calculation genes in KEGG path'!L18&gt;='[1]Flux and Impact'!$E$1,IF('[1]PERCENT ARRAY-MEAN FC&amp;P VAL'!G20*'[1]PERCENT ARRAY-MEAN FC&amp;P VAL'!H20*'[1]PERCENT ARRAY-MEAN FC&amp;P VAL'!I20+ABS('[1]PERCENT ARRAY-MEAN FC&amp;P VAL'!J20*'[1]PERCENT ARRAY-MEAN FC&amp;P VAL'!K20*'[1]PERCENT ARRAY-MEAN FC&amp;P VAL'!L20)&gt;0,'[1]PERCENT ARRAY-MEAN FC&amp;P VAL'!G20*'[1]PERCENT ARRAY-MEAN FC&amp;P VAL'!H20*'[1]PERCENT ARRAY-MEAN FC&amp;P VAL'!I20+ABS('[1]PERCENT ARRAY-MEAN FC&amp;P VAL'!J20*'[1]PERCENT ARRAY-MEAN FC&amp;P VAL'!K20*'[1]PERCENT ARRAY-MEAN FC&amp;P VAL'!L20),""),""))</f>
        <v>20.5290535611572</v>
      </c>
      <c r="G20" s="12">
        <f>IF(F20="","",'[1]PERCENT ARRAY-MEAN FC&amp;P VAL'!G20*'[1]PERCENT ARRAY-MEAN FC&amp;P VAL'!H20*'[1]PERCENT ARRAY-MEAN FC&amp;P VAL'!I20-ABS('[1]PERCENT ARRAY-MEAN FC&amp;P VAL'!J20*'[1]PERCENT ARRAY-MEAN FC&amp;P VAL'!K20*'[1]PERCENT ARRAY-MEAN FC&amp;P VAL'!L20))</f>
        <v>-20.5290535611572</v>
      </c>
      <c r="H20">
        <f>IF(A20="","",IF('[1]Calculation genes in KEGG path'!L18&gt;='[1]Flux and Impact'!$E$1,IF(('[1]PERCENT ARRAY-MEAN FC&amp;P VAL'!M20*'[1]PERCENT ARRAY-MEAN FC&amp;P VAL'!N20*'[1]PERCENT ARRAY-MEAN FC&amp;P VAL'!O20+ABS('[1]PERCENT ARRAY-MEAN FC&amp;P VAL'!P20*'[1]PERCENT ARRAY-MEAN FC&amp;P VAL'!Q20*'[1]PERCENT ARRAY-MEAN FC&amp;P VAL'!R20))&gt;0,'[1]PERCENT ARRAY-MEAN FC&amp;P VAL'!M20*'[1]PERCENT ARRAY-MEAN FC&amp;P VAL'!N20*'[1]PERCENT ARRAY-MEAN FC&amp;P VAL'!O20+ABS('[1]PERCENT ARRAY-MEAN FC&amp;P VAL'!P20*'[1]PERCENT ARRAY-MEAN FC&amp;P VAL'!Q20*'[1]PERCENT ARRAY-MEAN FC&amp;P VAL'!R20),""),""))</f>
        <v>155.16626739992</v>
      </c>
      <c r="I20" s="12">
        <f>IF(H20="","",'[1]PERCENT ARRAY-MEAN FC&amp;P VAL'!M20*'[1]PERCENT ARRAY-MEAN FC&amp;P VAL'!N20*'[1]PERCENT ARRAY-MEAN FC&amp;P VAL'!O20-ABS('[1]PERCENT ARRAY-MEAN FC&amp;P VAL'!P20*'[1]PERCENT ARRAY-MEAN FC&amp;P VAL'!Q20*'[1]PERCENT ARRAY-MEAN FC&amp;P VAL'!R20))</f>
        <v>-108.210093253198</v>
      </c>
      <c r="J20">
        <f>IF(A20="","",IF('[1]Calculation genes in KEGG path'!L18&gt;='[1]Flux and Impact'!$E$1,IF(('[1]PERCENT ARRAY-MEAN FC&amp;P VAL'!S20*'[1]PERCENT ARRAY-MEAN FC&amp;P VAL'!T20*'[1]PERCENT ARRAY-MEAN FC&amp;P VAL'!U20+ABS('[1]PERCENT ARRAY-MEAN FC&amp;P VAL'!V20*'[1]PERCENT ARRAY-MEAN FC&amp;P VAL'!W20*'[1]PERCENT ARRAY-MEAN FC&amp;P VAL'!X20))&gt;0,'[1]PERCENT ARRAY-MEAN FC&amp;P VAL'!S20*'[1]PERCENT ARRAY-MEAN FC&amp;P VAL'!T20*'[1]PERCENT ARRAY-MEAN FC&amp;P VAL'!U20+ABS('[1]PERCENT ARRAY-MEAN FC&amp;P VAL'!V20*'[1]PERCENT ARRAY-MEAN FC&amp;P VAL'!W20*'[1]PERCENT ARRAY-MEAN FC&amp;P VAL'!X20),""),""))</f>
        <v>33.6644729351955</v>
      </c>
      <c r="K20" s="12">
        <f>IF(J20="","",'[1]PERCENT ARRAY-MEAN FC&amp;P VAL'!S20*'[1]PERCENT ARRAY-MEAN FC&amp;P VAL'!T20*'[1]PERCENT ARRAY-MEAN FC&amp;P VAL'!U20-ABS('[1]PERCENT ARRAY-MEAN FC&amp;P VAL'!V20*'[1]PERCENT ARRAY-MEAN FC&amp;P VAL'!W20*'[1]PERCENT ARRAY-MEAN FC&amp;P VAL'!X20))</f>
        <v>-33.6644729351955</v>
      </c>
      <c r="L20" t="str">
        <f>IF(A20="","",IF('[1]Calculation genes in KEGG path'!L18&gt;='[1]Flux and Impact'!$E$1,IF(('[1]PERCENT ARRAY-MEAN FC&amp;P VAL'!Y20*'[1]PERCENT ARRAY-MEAN FC&amp;P VAL'!Z20*'[1]PERCENT ARRAY-MEAN FC&amp;P VAL'!AA20+ABS('[1]PERCENT ARRAY-MEAN FC&amp;P VAL'!AB20*'[1]PERCENT ARRAY-MEAN FC&amp;P VAL'!AC20*'[1]PERCENT ARRAY-MEAN FC&amp;P VAL'!AD20))&gt;0,'[1]PERCENT ARRAY-MEAN FC&amp;P VAL'!Y20*'[1]PERCENT ARRAY-MEAN FC&amp;P VAL'!Z20*'[1]PERCENT ARRAY-MEAN FC&amp;P VAL'!AA20+ABS('[1]PERCENT ARRAY-MEAN FC&amp;P VAL'!AB20*'[1]PERCENT ARRAY-MEAN FC&amp;P VAL'!AC20*'[1]PERCENT ARRAY-MEAN FC&amp;P VAL'!AD20),""),""))</f>
        <v/>
      </c>
      <c r="M20" s="12" t="str">
        <f>IF(L20="","",'[1]PERCENT ARRAY-MEAN FC&amp;P VAL'!Y20*'[1]PERCENT ARRAY-MEAN FC&amp;P VAL'!Z20*'[1]PERCENT ARRAY-MEAN FC&amp;P VAL'!AA20-ABS('[1]PERCENT ARRAY-MEAN FC&amp;P VAL'!AB20*'[1]PERCENT ARRAY-MEAN FC&amp;P VAL'!AC20*'[1]PERCENT ARRAY-MEAN FC&amp;P VAL'!AD20))</f>
        <v/>
      </c>
      <c r="N20" t="str">
        <f>IF(A20="","",IF('[1]Calculation genes in KEGG path'!L18&gt;='[1]Flux and Impact'!$E$1,IF(('[1]PERCENT ARRAY-MEAN FC&amp;P VAL'!AE20*'[1]PERCENT ARRAY-MEAN FC&amp;P VAL'!AF20*'[1]PERCENT ARRAY-MEAN FC&amp;P VAL'!AG20+ABS('[1]PERCENT ARRAY-MEAN FC&amp;P VAL'!AH20*'[1]PERCENT ARRAY-MEAN FC&amp;P VAL'!AI20*'[1]PERCENT ARRAY-MEAN FC&amp;P VAL'!AJ20))&gt;0,'[1]PERCENT ARRAY-MEAN FC&amp;P VAL'!AE20*'[1]PERCENT ARRAY-MEAN FC&amp;P VAL'!AF20*'[1]PERCENT ARRAY-MEAN FC&amp;P VAL'!AG20+ABS('[1]PERCENT ARRAY-MEAN FC&amp;P VAL'!AH20*'[1]PERCENT ARRAY-MEAN FC&amp;P VAL'!AI20*'[1]PERCENT ARRAY-MEAN FC&amp;P VAL'!AJ20),""),""))</f>
        <v/>
      </c>
      <c r="O20" s="12" t="str">
        <f>IF(N20="","",'[1]PERCENT ARRAY-MEAN FC&amp;P VAL'!AE20*'[1]PERCENT ARRAY-MEAN FC&amp;P VAL'!AF20*'[1]PERCENT ARRAY-MEAN FC&amp;P VAL'!AG20-ABS('[1]PERCENT ARRAY-MEAN FC&amp;P VAL'!AH20*'[1]PERCENT ARRAY-MEAN FC&amp;P VAL'!AI20*'[1]PERCENT ARRAY-MEAN FC&amp;P VAL'!AJ20))</f>
        <v/>
      </c>
      <c r="P20" t="str">
        <f>IF(A20="","",IF('[1]Calculation genes in KEGG path'!L18&gt;='[1]Flux and Impact'!$E$1,IF(('[1]PERCENT ARRAY-MEAN FC&amp;P VAL'!AK20*'[1]PERCENT ARRAY-MEAN FC&amp;P VAL'!AL20*'[1]PERCENT ARRAY-MEAN FC&amp;P VAL'!AM20+ABS('[1]PERCENT ARRAY-MEAN FC&amp;P VAL'!AN20*'[1]PERCENT ARRAY-MEAN FC&amp;P VAL'!AO20*'[1]PERCENT ARRAY-MEAN FC&amp;P VAL'!AP20))&gt;0,'[1]PERCENT ARRAY-MEAN FC&amp;P VAL'!AK20*'[1]PERCENT ARRAY-MEAN FC&amp;P VAL'!AL20*'[1]PERCENT ARRAY-MEAN FC&amp;P VAL'!AM20+ABS('[1]PERCENT ARRAY-MEAN FC&amp;P VAL'!AN20*'[1]PERCENT ARRAY-MEAN FC&amp;P VAL'!AO20*'[1]PERCENT ARRAY-MEAN FC&amp;P VAL'!AP20),""),""))</f>
        <v/>
      </c>
      <c r="Q20" s="12" t="str">
        <f>IF(P20="","",'[1]PERCENT ARRAY-MEAN FC&amp;P VAL'!AK20*'[1]PERCENT ARRAY-MEAN FC&amp;P VAL'!AL20*'[1]PERCENT ARRAY-MEAN FC&amp;P VAL'!AM20-ABS('[1]PERCENT ARRAY-MEAN FC&amp;P VAL'!AN20*'[1]PERCENT ARRAY-MEAN FC&amp;P VAL'!AO20*'[1]PERCENT ARRAY-MEAN FC&amp;P VAL'!AP20))</f>
        <v/>
      </c>
      <c r="R20" t="str">
        <f>IF(A20="","",IF('[1]Calculation genes in KEGG path'!L18&gt;='[1]Flux and Impact'!$E$1,IF(('[1]PERCENT ARRAY-MEAN FC&amp;P VAL'!AQ20*'[1]PERCENT ARRAY-MEAN FC&amp;P VAL'!AR20*'[1]PERCENT ARRAY-MEAN FC&amp;P VAL'!AS20+ABS('[1]PERCENT ARRAY-MEAN FC&amp;P VAL'!AT20*'[1]PERCENT ARRAY-MEAN FC&amp;P VAL'!AU20*'[1]PERCENT ARRAY-MEAN FC&amp;P VAL'!AV20))&gt;0,'[1]PERCENT ARRAY-MEAN FC&amp;P VAL'!AQ20*'[1]PERCENT ARRAY-MEAN FC&amp;P VAL'!AR20*'[1]PERCENT ARRAY-MEAN FC&amp;P VAL'!AS20+ABS('[1]PERCENT ARRAY-MEAN FC&amp;P VAL'!AT20*'[1]PERCENT ARRAY-MEAN FC&amp;P VAL'!AU20*'[1]PERCENT ARRAY-MEAN FC&amp;P VAL'!AV20),""),""))</f>
        <v/>
      </c>
      <c r="S20" s="12" t="str">
        <f>IF(R20="","",'[1]PERCENT ARRAY-MEAN FC&amp;P VAL'!AQ20*'[1]PERCENT ARRAY-MEAN FC&amp;P VAL'!AR20*'[1]PERCENT ARRAY-MEAN FC&amp;P VAL'!AS20-ABS('[1]PERCENT ARRAY-MEAN FC&amp;P VAL'!AT20*'[1]PERCENT ARRAY-MEAN FC&amp;P VAL'!AU20*'[1]PERCENT ARRAY-MEAN FC&amp;P VAL'!AV20))</f>
        <v/>
      </c>
      <c r="T20" t="str">
        <f>IF(A20="","",IF('[1]Calculation genes in KEGG path'!L18&gt;='[1]Flux and Impact'!$E$1,IF(('[1]PERCENT ARRAY-MEAN FC&amp;P VAL'!AW20*'[1]PERCENT ARRAY-MEAN FC&amp;P VAL'!AX20*'[1]PERCENT ARRAY-MEAN FC&amp;P VAL'!AY20+ABS('[1]PERCENT ARRAY-MEAN FC&amp;P VAL'!AZ20*'[1]PERCENT ARRAY-MEAN FC&amp;P VAL'!BA20*'[1]PERCENT ARRAY-MEAN FC&amp;P VAL'!BB20))&gt;0,'[1]PERCENT ARRAY-MEAN FC&amp;P VAL'!AW20*'[1]PERCENT ARRAY-MEAN FC&amp;P VAL'!AX20*'[1]PERCENT ARRAY-MEAN FC&amp;P VAL'!AY20+ABS('[1]PERCENT ARRAY-MEAN FC&amp;P VAL'!AZ20*'[1]PERCENT ARRAY-MEAN FC&amp;P VAL'!BA20*'[1]PERCENT ARRAY-MEAN FC&amp;P VAL'!BB20),""),""))</f>
        <v/>
      </c>
      <c r="U20" s="12" t="str">
        <f>IF(T20="","",'[1]PERCENT ARRAY-MEAN FC&amp;P VAL'!AW20*'[1]PERCENT ARRAY-MEAN FC&amp;P VAL'!AX20*'[1]PERCENT ARRAY-MEAN FC&amp;P VAL'!AY20-ABS('[1]PERCENT ARRAY-MEAN FC&amp;P VAL'!AZ20*'[1]PERCENT ARRAY-MEAN FC&amp;P VAL'!BA20*'[1]PERCENT ARRAY-MEAN FC&amp;P VAL'!BB20))</f>
        <v/>
      </c>
      <c r="V20" t="str">
        <f>IF(A20="","",IF('[1]Calculation genes in KEGG path'!L18&gt;='[1]Flux and Impact'!$E$1,IF(('[1]PERCENT ARRAY-MEAN FC&amp;P VAL'!BC20*'[1]PERCENT ARRAY-MEAN FC&amp;P VAL'!BD20*'[1]PERCENT ARRAY-MEAN FC&amp;P VAL'!BE20+ABS('[1]PERCENT ARRAY-MEAN FC&amp;P VAL'!BF20*'[1]PERCENT ARRAY-MEAN FC&amp;P VAL'!BG20*'[1]PERCENT ARRAY-MEAN FC&amp;P VAL'!BH20))&gt;0,'[1]PERCENT ARRAY-MEAN FC&amp;P VAL'!BC20*'[1]PERCENT ARRAY-MEAN FC&amp;P VAL'!BD20*'[1]PERCENT ARRAY-MEAN FC&amp;P VAL'!BE20+ABS('[1]PERCENT ARRAY-MEAN FC&amp;P VAL'!BF20*'[1]PERCENT ARRAY-MEAN FC&amp;P VAL'!BG20*'[1]PERCENT ARRAY-MEAN FC&amp;P VAL'!BH20),""),""))</f>
        <v/>
      </c>
      <c r="W20" s="12" t="str">
        <f>IF(V20="","",'[1]PERCENT ARRAY-MEAN FC&amp;P VAL'!BC20*'[1]PERCENT ARRAY-MEAN FC&amp;P VAL'!BD20*'[1]PERCENT ARRAY-MEAN FC&amp;P VAL'!BE20-ABS('[1]PERCENT ARRAY-MEAN FC&amp;P VAL'!BF20*'[1]PERCENT ARRAY-MEAN FC&amp;P VAL'!BG20*'[1]PERCENT ARRAY-MEAN FC&amp;P VAL'!BH20))</f>
        <v/>
      </c>
      <c r="X20" t="str">
        <f>IF(A20="","",IF('[1]Calculation genes in KEGG path'!L18&gt;='[1]Flux and Impact'!$E$1,IF(('[1]PERCENT ARRAY-MEAN FC&amp;P VAL'!BI20*'[1]PERCENT ARRAY-MEAN FC&amp;P VAL'!BJ20*'[1]PERCENT ARRAY-MEAN FC&amp;P VAL'!BK20+ABS('[1]PERCENT ARRAY-MEAN FC&amp;P VAL'!BL20*'[1]PERCENT ARRAY-MEAN FC&amp;P VAL'!BM20*'[1]PERCENT ARRAY-MEAN FC&amp;P VAL'!BN20))&gt;0,'[1]PERCENT ARRAY-MEAN FC&amp;P VAL'!BI20*'[1]PERCENT ARRAY-MEAN FC&amp;P VAL'!BJ20*'[1]PERCENT ARRAY-MEAN FC&amp;P VAL'!BK20+ABS('[1]PERCENT ARRAY-MEAN FC&amp;P VAL'!BL20*'[1]PERCENT ARRAY-MEAN FC&amp;P VAL'!BM20*'[1]PERCENT ARRAY-MEAN FC&amp;P VAL'!BN20),""),""))</f>
        <v/>
      </c>
      <c r="Y20" s="12" t="str">
        <f>IF(X20="","",'[1]PERCENT ARRAY-MEAN FC&amp;P VAL'!BI20*'[1]PERCENT ARRAY-MEAN FC&amp;P VAL'!BJ20*'[1]PERCENT ARRAY-MEAN FC&amp;P VAL'!BK20-ABS('[1]PERCENT ARRAY-MEAN FC&amp;P VAL'!BL20*'[1]PERCENT ARRAY-MEAN FC&amp;P VAL'!BM20*'[1]PERCENT ARRAY-MEAN FC&amp;P VAL'!BN20))</f>
        <v/>
      </c>
      <c r="Z20" t="str">
        <f>IF(A20="","",IF('[1]Calculation genes in KEGG path'!L18&gt;='[1]Flux and Impact'!$E$1,IF(('[1]PERCENT ARRAY-MEAN FC&amp;P VAL'!BO20*'[1]PERCENT ARRAY-MEAN FC&amp;P VAL'!BP20*'[1]PERCENT ARRAY-MEAN FC&amp;P VAL'!BQ20+ABS('[1]PERCENT ARRAY-MEAN FC&amp;P VAL'!BR20*'[1]PERCENT ARRAY-MEAN FC&amp;P VAL'!BS20*'[1]PERCENT ARRAY-MEAN FC&amp;P VAL'!BT20))&gt;0,'[1]PERCENT ARRAY-MEAN FC&amp;P VAL'!BO20*'[1]PERCENT ARRAY-MEAN FC&amp;P VAL'!BP20*'[1]PERCENT ARRAY-MEAN FC&amp;P VAL'!BQ20+ABS('[1]PERCENT ARRAY-MEAN FC&amp;P VAL'!BR20*'[1]PERCENT ARRAY-MEAN FC&amp;P VAL'!BS20*'[1]PERCENT ARRAY-MEAN FC&amp;P VAL'!BT20),""),""))</f>
        <v/>
      </c>
      <c r="AA20" s="12" t="str">
        <f>IF(Z20="","",'[1]PERCENT ARRAY-MEAN FC&amp;P VAL'!BO20*'[1]PERCENT ARRAY-MEAN FC&amp;P VAL'!BP20*'[1]PERCENT ARRAY-MEAN FC&amp;P VAL'!BQ20-ABS('[1]PERCENT ARRAY-MEAN FC&amp;P VAL'!BR20*'[1]PERCENT ARRAY-MEAN FC&amp;P VAL'!BS20*'[1]PERCENT ARRAY-MEAN FC&amp;P VAL'!BT20))</f>
        <v/>
      </c>
      <c r="AB20" t="str">
        <f>IF(A20="","",IF('[1]Calculation genes in KEGG path'!L18&gt;='[1]Flux and Impact'!$E$1,IF(('[1]PERCENT ARRAY-MEAN FC&amp;P VAL'!BU20*'[1]PERCENT ARRAY-MEAN FC&amp;P VAL'!BV20*'[1]PERCENT ARRAY-MEAN FC&amp;P VAL'!BW20+ABS('[1]PERCENT ARRAY-MEAN FC&amp;P VAL'!BX20*'[1]PERCENT ARRAY-MEAN FC&amp;P VAL'!BY20*'[1]PERCENT ARRAY-MEAN FC&amp;P VAL'!BZ20))&gt;0,'[1]PERCENT ARRAY-MEAN FC&amp;P VAL'!BU20*'[1]PERCENT ARRAY-MEAN FC&amp;P VAL'!BV20*'[1]PERCENT ARRAY-MEAN FC&amp;P VAL'!BW20+ABS('[1]PERCENT ARRAY-MEAN FC&amp;P VAL'!BX20*'[1]PERCENT ARRAY-MEAN FC&amp;P VAL'!BY20*'[1]PERCENT ARRAY-MEAN FC&amp;P VAL'!BZ20),""),""))</f>
        <v/>
      </c>
      <c r="AC20" s="12" t="str">
        <f>IF(AB20="","",'[1]PERCENT ARRAY-MEAN FC&amp;P VAL'!BU20*'[1]PERCENT ARRAY-MEAN FC&amp;P VAL'!BV20*'[1]PERCENT ARRAY-MEAN FC&amp;P VAL'!BW20-ABS('[1]PERCENT ARRAY-MEAN FC&amp;P VAL'!BX20*'[1]PERCENT ARRAY-MEAN FC&amp;P VAL'!BY20*'[1]PERCENT ARRAY-MEAN FC&amp;P VAL'!BZ20))</f>
        <v/>
      </c>
      <c r="AD20" t="str">
        <f>IF(A20="","",IF('[1]Calculation genes in KEGG path'!L18&gt;='[1]Flux and Impact'!$E$1,IF(('[1]PERCENT ARRAY-MEAN FC&amp;P VAL'!CA20*'[1]PERCENT ARRAY-MEAN FC&amp;P VAL'!CB20*'[1]PERCENT ARRAY-MEAN FC&amp;P VAL'!CC20+ABS('[1]PERCENT ARRAY-MEAN FC&amp;P VAL'!CD20*'[1]PERCENT ARRAY-MEAN FC&amp;P VAL'!CE20*'[1]PERCENT ARRAY-MEAN FC&amp;P VAL'!CF20))&gt;0,'[1]PERCENT ARRAY-MEAN FC&amp;P VAL'!CA20*'[1]PERCENT ARRAY-MEAN FC&amp;P VAL'!CB20*'[1]PERCENT ARRAY-MEAN FC&amp;P VAL'!CC20+ABS('[1]PERCENT ARRAY-MEAN FC&amp;P VAL'!CD20*'[1]PERCENT ARRAY-MEAN FC&amp;P VAL'!CE20*'[1]PERCENT ARRAY-MEAN FC&amp;P VAL'!CF20),""),""))</f>
        <v/>
      </c>
      <c r="AE20" s="12" t="str">
        <f>IF(AD20="","",'[1]PERCENT ARRAY-MEAN FC&amp;P VAL'!CA20*'[1]PERCENT ARRAY-MEAN FC&amp;P VAL'!CB20*'[1]PERCENT ARRAY-MEAN FC&amp;P VAL'!CC20-ABS('[1]PERCENT ARRAY-MEAN FC&amp;P VAL'!CD20*'[1]PERCENT ARRAY-MEAN FC&amp;P VAL'!CE20*'[1]PERCENT ARRAY-MEAN FC&amp;P VAL'!CF20))</f>
        <v/>
      </c>
      <c r="AF20" t="str">
        <f>IF(A20="","",IF('[1]Calculation genes in KEGG path'!L18&gt;='[1]Flux and Impact'!$E$1,IF(('[1]PERCENT ARRAY-MEAN FC&amp;P VAL'!CG20*'[1]PERCENT ARRAY-MEAN FC&amp;P VAL'!CH20*'[1]PERCENT ARRAY-MEAN FC&amp;P VAL'!CI20+ABS('[1]PERCENT ARRAY-MEAN FC&amp;P VAL'!CJ20*'[1]PERCENT ARRAY-MEAN FC&amp;P VAL'!CK20*'[1]PERCENT ARRAY-MEAN FC&amp;P VAL'!CL20))&gt;0,'[1]PERCENT ARRAY-MEAN FC&amp;P VAL'!CG20*'[1]PERCENT ARRAY-MEAN FC&amp;P VAL'!CH20*'[1]PERCENT ARRAY-MEAN FC&amp;P VAL'!CI20+ABS('[1]PERCENT ARRAY-MEAN FC&amp;P VAL'!CJ20*'[1]PERCENT ARRAY-MEAN FC&amp;P VAL'!CK20*'[1]PERCENT ARRAY-MEAN FC&amp;P VAL'!CL20),""),""))</f>
        <v/>
      </c>
      <c r="AG20" s="12" t="str">
        <f>IF(AF20="","",'[1]PERCENT ARRAY-MEAN FC&amp;P VAL'!CG20*'[1]PERCENT ARRAY-MEAN FC&amp;P VAL'!CH20*'[1]PERCENT ARRAY-MEAN FC&amp;P VAL'!CI20-ABS('[1]PERCENT ARRAY-MEAN FC&amp;P VAL'!CJ20*'[1]PERCENT ARRAY-MEAN FC&amp;P VAL'!CK20*'[1]PERCENT ARRAY-MEAN FC&amp;P VAL'!CL20))</f>
        <v/>
      </c>
      <c r="AH20" t="str">
        <f>IF(A20="","",IF('[1]Calculation genes in KEGG path'!L18&gt;='[1]Flux and Impact'!$E$1,IF(('[1]PERCENT ARRAY-MEAN FC&amp;P VAL'!CM20*'[1]PERCENT ARRAY-MEAN FC&amp;P VAL'!CN20*'[1]PERCENT ARRAY-MEAN FC&amp;P VAL'!CO20+ABS('[1]PERCENT ARRAY-MEAN FC&amp;P VAL'!CP20*'[1]PERCENT ARRAY-MEAN FC&amp;P VAL'!CQ20*'[1]PERCENT ARRAY-MEAN FC&amp;P VAL'!CR20))&gt;0,'[1]PERCENT ARRAY-MEAN FC&amp;P VAL'!CM20*'[1]PERCENT ARRAY-MEAN FC&amp;P VAL'!CN20*'[1]PERCENT ARRAY-MEAN FC&amp;P VAL'!CO20+ABS('[1]PERCENT ARRAY-MEAN FC&amp;P VAL'!CP20*'[1]PERCENT ARRAY-MEAN FC&amp;P VAL'!CQ20*'[1]PERCENT ARRAY-MEAN FC&amp;P VAL'!CR20),""),""))</f>
        <v/>
      </c>
      <c r="AI20" s="12" t="str">
        <f>IF(AH20="","",'[1]PERCENT ARRAY-MEAN FC&amp;P VAL'!CM20*'[1]PERCENT ARRAY-MEAN FC&amp;P VAL'!CN20*'[1]PERCENT ARRAY-MEAN FC&amp;P VAL'!CO20-ABS('[1]PERCENT ARRAY-MEAN FC&amp;P VAL'!CP20*'[1]PERCENT ARRAY-MEAN FC&amp;P VAL'!CQ20*'[1]PERCENT ARRAY-MEAN FC&amp;P VAL'!CR20))</f>
        <v/>
      </c>
      <c r="AJ20" t="str">
        <f>IF(A20="","",IF('[1]Calculation genes in KEGG path'!L18&gt;='[1]Flux and Impact'!$E$1,IF(('[1]PERCENT ARRAY-MEAN FC&amp;P VAL'!CS20*'[1]PERCENT ARRAY-MEAN FC&amp;P VAL'!CT20*'[1]PERCENT ARRAY-MEAN FC&amp;P VAL'!CU20+ABS('[1]PERCENT ARRAY-MEAN FC&amp;P VAL'!CV20*'[1]PERCENT ARRAY-MEAN FC&amp;P VAL'!CW20*'[1]PERCENT ARRAY-MEAN FC&amp;P VAL'!CX20))&gt;0,'[1]PERCENT ARRAY-MEAN FC&amp;P VAL'!CS20*'[1]PERCENT ARRAY-MEAN FC&amp;P VAL'!CT20*'[1]PERCENT ARRAY-MEAN FC&amp;P VAL'!CU20+ABS('[1]PERCENT ARRAY-MEAN FC&amp;P VAL'!CV20*'[1]PERCENT ARRAY-MEAN FC&amp;P VAL'!CW20*'[1]PERCENT ARRAY-MEAN FC&amp;P VAL'!CX20),""),""))</f>
        <v/>
      </c>
      <c r="AK20" s="12" t="str">
        <f>IF(AJ20="","",'[1]PERCENT ARRAY-MEAN FC&amp;P VAL'!CS20*'[1]PERCENT ARRAY-MEAN FC&amp;P VAL'!CT20*'[1]PERCENT ARRAY-MEAN FC&amp;P VAL'!CU20-ABS('[1]PERCENT ARRAY-MEAN FC&amp;P VAL'!CV20*'[1]PERCENT ARRAY-MEAN FC&amp;P VAL'!CW20*'[1]PERCENT ARRAY-MEAN FC&amp;P VAL'!CX20))</f>
        <v/>
      </c>
      <c r="AL20" t="str">
        <f>IF(A20="","",IF('[1]Calculation genes in KEGG path'!L18&gt;='[1]Flux and Impact'!$E$1,IF(('[1]PERCENT ARRAY-MEAN FC&amp;P VAL'!CY20*'[1]PERCENT ARRAY-MEAN FC&amp;P VAL'!CZ20*'[1]PERCENT ARRAY-MEAN FC&amp;P VAL'!DA20+ABS('[1]PERCENT ARRAY-MEAN FC&amp;P VAL'!DB20*'[1]PERCENT ARRAY-MEAN FC&amp;P VAL'!DC20*'[1]PERCENT ARRAY-MEAN FC&amp;P VAL'!DD20))&gt;0,'[1]PERCENT ARRAY-MEAN FC&amp;P VAL'!CY20*'[1]PERCENT ARRAY-MEAN FC&amp;P VAL'!CZ20*'[1]PERCENT ARRAY-MEAN FC&amp;P VAL'!DA20+ABS('[1]PERCENT ARRAY-MEAN FC&amp;P VAL'!DB20*'[1]PERCENT ARRAY-MEAN FC&amp;P VAL'!DC20*'[1]PERCENT ARRAY-MEAN FC&amp;P VAL'!DD20),""),""))</f>
        <v/>
      </c>
      <c r="AM20" s="12" t="str">
        <f>IF(AL20="","",'[1]PERCENT ARRAY-MEAN FC&amp;P VAL'!CY20*'[1]PERCENT ARRAY-MEAN FC&amp;P VAL'!CZ20*'[1]PERCENT ARRAY-MEAN FC&amp;P VAL'!DA20-ABS('[1]PERCENT ARRAY-MEAN FC&amp;P VAL'!DB20*'[1]PERCENT ARRAY-MEAN FC&amp;P VAL'!DC20*'[1]PERCENT ARRAY-MEAN FC&amp;P VAL'!DD20))</f>
        <v/>
      </c>
      <c r="AN20" t="str">
        <f>IF(A20="","",IF('[1]Calculation genes in KEGG path'!L18&gt;='[1]Flux and Impact'!$E$1,IF(('[1]PERCENT ARRAY-MEAN FC&amp;P VAL'!DE20*'[1]PERCENT ARRAY-MEAN FC&amp;P VAL'!DF20*'[1]PERCENT ARRAY-MEAN FC&amp;P VAL'!DG20+ABS('[1]PERCENT ARRAY-MEAN FC&amp;P VAL'!DH20*'[1]PERCENT ARRAY-MEAN FC&amp;P VAL'!DI20*'[1]PERCENT ARRAY-MEAN FC&amp;P VAL'!DJ20))&gt;0,'[1]PERCENT ARRAY-MEAN FC&amp;P VAL'!DE20*'[1]PERCENT ARRAY-MEAN FC&amp;P VAL'!DF20*'[1]PERCENT ARRAY-MEAN FC&amp;P VAL'!DG20+ABS('[1]PERCENT ARRAY-MEAN FC&amp;P VAL'!DH20*'[1]PERCENT ARRAY-MEAN FC&amp;P VAL'!DI20*'[1]PERCENT ARRAY-MEAN FC&amp;P VAL'!DJ20),""),""))</f>
        <v/>
      </c>
      <c r="AO20" s="12" t="str">
        <f>IF(AN20="","",'[1]PERCENT ARRAY-MEAN FC&amp;P VAL'!DE20*'[1]PERCENT ARRAY-MEAN FC&amp;P VAL'!DF20*'[1]PERCENT ARRAY-MEAN FC&amp;P VAL'!DG20-ABS('[1]PERCENT ARRAY-MEAN FC&amp;P VAL'!DH20*'[1]PERCENT ARRAY-MEAN FC&amp;P VAL'!DI20*'[1]PERCENT ARRAY-MEAN FC&amp;P VAL'!DJ20))</f>
        <v/>
      </c>
      <c r="AP20" t="str">
        <f>IF(A20="","",IF('[1]Calculation genes in KEGG path'!L18&gt;='[1]Flux and Impact'!$E$1,IF(('[1]PERCENT ARRAY-MEAN FC&amp;P VAL'!DK20*'[1]PERCENT ARRAY-MEAN FC&amp;P VAL'!DL20*'[1]PERCENT ARRAY-MEAN FC&amp;P VAL'!DM20+ABS('[1]PERCENT ARRAY-MEAN FC&amp;P VAL'!DN20*'[1]PERCENT ARRAY-MEAN FC&amp;P VAL'!DO20*'[1]PERCENT ARRAY-MEAN FC&amp;P VAL'!DP20))&gt;0,'[1]PERCENT ARRAY-MEAN FC&amp;P VAL'!DK20*'[1]PERCENT ARRAY-MEAN FC&amp;P VAL'!DL20*'[1]PERCENT ARRAY-MEAN FC&amp;P VAL'!DM20+ABS('[1]PERCENT ARRAY-MEAN FC&amp;P VAL'!DN20*'[1]PERCENT ARRAY-MEAN FC&amp;P VAL'!DO20*'[1]PERCENT ARRAY-MEAN FC&amp;P VAL'!DP20),""),""))</f>
        <v/>
      </c>
      <c r="AQ20" s="12" t="str">
        <f>IF(AP20="","",'[1]PERCENT ARRAY-MEAN FC&amp;P VAL'!DK20*'[1]PERCENT ARRAY-MEAN FC&amp;P VAL'!DL20*'[1]PERCENT ARRAY-MEAN FC&amp;P VAL'!DM20-ABS('[1]PERCENT ARRAY-MEAN FC&amp;P VAL'!DN20*'[1]PERCENT ARRAY-MEAN FC&amp;P VAL'!DO20*'[1]PERCENT ARRAY-MEAN FC&amp;P VAL'!DP20))</f>
        <v/>
      </c>
      <c r="AR20" t="str">
        <f>IF(A20="","",IF('[1]Calculation genes in KEGG path'!L18&gt;='[1]Flux and Impact'!$E$1,IF(('[1]PERCENT ARRAY-MEAN FC&amp;P VAL'!DQ20*'[1]PERCENT ARRAY-MEAN FC&amp;P VAL'!DR20*'[1]PERCENT ARRAY-MEAN FC&amp;P VAL'!DS20+ABS('[1]PERCENT ARRAY-MEAN FC&amp;P VAL'!DT20*'[1]PERCENT ARRAY-MEAN FC&amp;P VAL'!DU20*'[1]PERCENT ARRAY-MEAN FC&amp;P VAL'!DV20))&gt;0,'[1]PERCENT ARRAY-MEAN FC&amp;P VAL'!DQ20*'[1]PERCENT ARRAY-MEAN FC&amp;P VAL'!DR20*'[1]PERCENT ARRAY-MEAN FC&amp;P VAL'!DS20+ABS('[1]PERCENT ARRAY-MEAN FC&amp;P VAL'!DT20*'[1]PERCENT ARRAY-MEAN FC&amp;P VAL'!DU20*'[1]PERCENT ARRAY-MEAN FC&amp;P VAL'!DV20),""),""))</f>
        <v/>
      </c>
      <c r="AS20" s="12" t="str">
        <f>IF(AR20="","",'[1]PERCENT ARRAY-MEAN FC&amp;P VAL'!DQ20*'[1]PERCENT ARRAY-MEAN FC&amp;P VAL'!DR20*'[1]PERCENT ARRAY-MEAN FC&amp;P VAL'!DS20-ABS('[1]PERCENT ARRAY-MEAN FC&amp;P VAL'!DT20*'[1]PERCENT ARRAY-MEAN FC&amp;P VAL'!DU20*'[1]PERCENT ARRAY-MEAN FC&amp;P VAL'!DV20))</f>
        <v/>
      </c>
      <c r="AT20" s="12">
        <f t="shared" si="1"/>
        <v>-54.1345399165169</v>
      </c>
      <c r="AU20" s="12">
        <f t="shared" si="2"/>
        <v>1</v>
      </c>
    </row>
    <row r="21" spans="1:47">
      <c r="A21" t="str">
        <f>'[1]Calculation genes in KEGG path'!I19</f>
        <v>bta00232</v>
      </c>
      <c r="B21" t="str">
        <f>IF('[1]PERCENT ARRAY-MEAN FC&amp;P VAL'!A21="","",'[1]PERCENT ARRAY-MEAN FC&amp;P VAL'!A21)</f>
        <v>1. Metabolism</v>
      </c>
      <c r="C21" t="str">
        <f>IF('[1]PERCENT ARRAY-MEAN FC&amp;P VAL'!B21="","",'[1]PERCENT ARRAY-MEAN FC&amp;P VAL'!B21)</f>
        <v>1.10 Biosynthesis of Other Secondary Metabolites</v>
      </c>
      <c r="D21" t="str">
        <f>IF('[1]PERCENT ARRAY-MEAN FC&amp;P VAL'!C21="","",'[1]PERCENT ARRAY-MEAN FC&amp;P VAL'!C21)</f>
        <v>Caffeine metabolism</v>
      </c>
      <c r="E21" s="12">
        <f t="shared" si="0"/>
        <v>1373.02278779697</v>
      </c>
      <c r="F21">
        <f>IF(A21="","",IF('[1]Calculation genes in KEGG path'!L19&gt;='[1]Flux and Impact'!$E$1,IF('[1]PERCENT ARRAY-MEAN FC&amp;P VAL'!G21*'[1]PERCENT ARRAY-MEAN FC&amp;P VAL'!H21*'[1]PERCENT ARRAY-MEAN FC&amp;P VAL'!I21+ABS('[1]PERCENT ARRAY-MEAN FC&amp;P VAL'!J21*'[1]PERCENT ARRAY-MEAN FC&amp;P VAL'!K21*'[1]PERCENT ARRAY-MEAN FC&amp;P VAL'!L21)&gt;0,'[1]PERCENT ARRAY-MEAN FC&amp;P VAL'!G21*'[1]PERCENT ARRAY-MEAN FC&amp;P VAL'!H21*'[1]PERCENT ARRAY-MEAN FC&amp;P VAL'!I21+ABS('[1]PERCENT ARRAY-MEAN FC&amp;P VAL'!J21*'[1]PERCENT ARRAY-MEAN FC&amp;P VAL'!K21*'[1]PERCENT ARRAY-MEAN FC&amp;P VAL'!L21),""),""))</f>
        <v>640.506471108103</v>
      </c>
      <c r="G21" s="12">
        <f>IF(F21="","",'[1]PERCENT ARRAY-MEAN FC&amp;P VAL'!G21*'[1]PERCENT ARRAY-MEAN FC&amp;P VAL'!H21*'[1]PERCENT ARRAY-MEAN FC&amp;P VAL'!I21-ABS('[1]PERCENT ARRAY-MEAN FC&amp;P VAL'!J21*'[1]PERCENT ARRAY-MEAN FC&amp;P VAL'!K21*'[1]PERCENT ARRAY-MEAN FC&amp;P VAL'!L21))</f>
        <v>-640.506471108103</v>
      </c>
      <c r="H21">
        <f>IF(A21="","",IF('[1]Calculation genes in KEGG path'!L19&gt;='[1]Flux and Impact'!$E$1,IF(('[1]PERCENT ARRAY-MEAN FC&amp;P VAL'!M21*'[1]PERCENT ARRAY-MEAN FC&amp;P VAL'!N21*'[1]PERCENT ARRAY-MEAN FC&amp;P VAL'!O21+ABS('[1]PERCENT ARRAY-MEAN FC&amp;P VAL'!P21*'[1]PERCENT ARRAY-MEAN FC&amp;P VAL'!Q21*'[1]PERCENT ARRAY-MEAN FC&amp;P VAL'!R21))&gt;0,'[1]PERCENT ARRAY-MEAN FC&amp;P VAL'!M21*'[1]PERCENT ARRAY-MEAN FC&amp;P VAL'!N21*'[1]PERCENT ARRAY-MEAN FC&amp;P VAL'!O21+ABS('[1]PERCENT ARRAY-MEAN FC&amp;P VAL'!P21*'[1]PERCENT ARRAY-MEAN FC&amp;P VAL'!Q21*'[1]PERCENT ARRAY-MEAN FC&amp;P VAL'!R21),""),""))</f>
        <v>732.516316688866</v>
      </c>
      <c r="I21" s="12">
        <f>IF(H21="","",'[1]PERCENT ARRAY-MEAN FC&amp;P VAL'!M21*'[1]PERCENT ARRAY-MEAN FC&amp;P VAL'!N21*'[1]PERCENT ARRAY-MEAN FC&amp;P VAL'!O21-ABS('[1]PERCENT ARRAY-MEAN FC&amp;P VAL'!P21*'[1]PERCENT ARRAY-MEAN FC&amp;P VAL'!Q21*'[1]PERCENT ARRAY-MEAN FC&amp;P VAL'!R21))</f>
        <v>732.516316688866</v>
      </c>
      <c r="J21" t="str">
        <f>IF(A21="","",IF('[1]Calculation genes in KEGG path'!L19&gt;='[1]Flux and Impact'!$E$1,IF(('[1]PERCENT ARRAY-MEAN FC&amp;P VAL'!S21*'[1]PERCENT ARRAY-MEAN FC&amp;P VAL'!T21*'[1]PERCENT ARRAY-MEAN FC&amp;P VAL'!U21+ABS('[1]PERCENT ARRAY-MEAN FC&amp;P VAL'!V21*'[1]PERCENT ARRAY-MEAN FC&amp;P VAL'!W21*'[1]PERCENT ARRAY-MEAN FC&amp;P VAL'!X21))&gt;0,'[1]PERCENT ARRAY-MEAN FC&amp;P VAL'!S21*'[1]PERCENT ARRAY-MEAN FC&amp;P VAL'!T21*'[1]PERCENT ARRAY-MEAN FC&amp;P VAL'!U21+ABS('[1]PERCENT ARRAY-MEAN FC&amp;P VAL'!V21*'[1]PERCENT ARRAY-MEAN FC&amp;P VAL'!W21*'[1]PERCENT ARRAY-MEAN FC&amp;P VAL'!X21),""),""))</f>
        <v/>
      </c>
      <c r="K21" s="12" t="str">
        <f>IF(J21="","",'[1]PERCENT ARRAY-MEAN FC&amp;P VAL'!S21*'[1]PERCENT ARRAY-MEAN FC&amp;P VAL'!T21*'[1]PERCENT ARRAY-MEAN FC&amp;P VAL'!U21-ABS('[1]PERCENT ARRAY-MEAN FC&amp;P VAL'!V21*'[1]PERCENT ARRAY-MEAN FC&amp;P VAL'!W21*'[1]PERCENT ARRAY-MEAN FC&amp;P VAL'!X21))</f>
        <v/>
      </c>
      <c r="L21" t="str">
        <f>IF(A21="","",IF('[1]Calculation genes in KEGG path'!L19&gt;='[1]Flux and Impact'!$E$1,IF(('[1]PERCENT ARRAY-MEAN FC&amp;P VAL'!Y21*'[1]PERCENT ARRAY-MEAN FC&amp;P VAL'!Z21*'[1]PERCENT ARRAY-MEAN FC&amp;P VAL'!AA21+ABS('[1]PERCENT ARRAY-MEAN FC&amp;P VAL'!AB21*'[1]PERCENT ARRAY-MEAN FC&amp;P VAL'!AC21*'[1]PERCENT ARRAY-MEAN FC&amp;P VAL'!AD21))&gt;0,'[1]PERCENT ARRAY-MEAN FC&amp;P VAL'!Y21*'[1]PERCENT ARRAY-MEAN FC&amp;P VAL'!Z21*'[1]PERCENT ARRAY-MEAN FC&amp;P VAL'!AA21+ABS('[1]PERCENT ARRAY-MEAN FC&amp;P VAL'!AB21*'[1]PERCENT ARRAY-MEAN FC&amp;P VAL'!AC21*'[1]PERCENT ARRAY-MEAN FC&amp;P VAL'!AD21),""),""))</f>
        <v/>
      </c>
      <c r="M21" s="12" t="str">
        <f>IF(L21="","",'[1]PERCENT ARRAY-MEAN FC&amp;P VAL'!Y21*'[1]PERCENT ARRAY-MEAN FC&amp;P VAL'!Z21*'[1]PERCENT ARRAY-MEAN FC&amp;P VAL'!AA21-ABS('[1]PERCENT ARRAY-MEAN FC&amp;P VAL'!AB21*'[1]PERCENT ARRAY-MEAN FC&amp;P VAL'!AC21*'[1]PERCENT ARRAY-MEAN FC&amp;P VAL'!AD21))</f>
        <v/>
      </c>
      <c r="N21" t="str">
        <f>IF(A21="","",IF('[1]Calculation genes in KEGG path'!L19&gt;='[1]Flux and Impact'!$E$1,IF(('[1]PERCENT ARRAY-MEAN FC&amp;P VAL'!AE21*'[1]PERCENT ARRAY-MEAN FC&amp;P VAL'!AF21*'[1]PERCENT ARRAY-MEAN FC&amp;P VAL'!AG21+ABS('[1]PERCENT ARRAY-MEAN FC&amp;P VAL'!AH21*'[1]PERCENT ARRAY-MEAN FC&amp;P VAL'!AI21*'[1]PERCENT ARRAY-MEAN FC&amp;P VAL'!AJ21))&gt;0,'[1]PERCENT ARRAY-MEAN FC&amp;P VAL'!AE21*'[1]PERCENT ARRAY-MEAN FC&amp;P VAL'!AF21*'[1]PERCENT ARRAY-MEAN FC&amp;P VAL'!AG21+ABS('[1]PERCENT ARRAY-MEAN FC&amp;P VAL'!AH21*'[1]PERCENT ARRAY-MEAN FC&amp;P VAL'!AI21*'[1]PERCENT ARRAY-MEAN FC&amp;P VAL'!AJ21),""),""))</f>
        <v/>
      </c>
      <c r="O21" s="12" t="str">
        <f>IF(N21="","",'[1]PERCENT ARRAY-MEAN FC&amp;P VAL'!AE21*'[1]PERCENT ARRAY-MEAN FC&amp;P VAL'!AF21*'[1]PERCENT ARRAY-MEAN FC&amp;P VAL'!AG21-ABS('[1]PERCENT ARRAY-MEAN FC&amp;P VAL'!AH21*'[1]PERCENT ARRAY-MEAN FC&amp;P VAL'!AI21*'[1]PERCENT ARRAY-MEAN FC&amp;P VAL'!AJ21))</f>
        <v/>
      </c>
      <c r="P21" t="str">
        <f>IF(A21="","",IF('[1]Calculation genes in KEGG path'!L19&gt;='[1]Flux and Impact'!$E$1,IF(('[1]PERCENT ARRAY-MEAN FC&amp;P VAL'!AK21*'[1]PERCENT ARRAY-MEAN FC&amp;P VAL'!AL21*'[1]PERCENT ARRAY-MEAN FC&amp;P VAL'!AM21+ABS('[1]PERCENT ARRAY-MEAN FC&amp;P VAL'!AN21*'[1]PERCENT ARRAY-MEAN FC&amp;P VAL'!AO21*'[1]PERCENT ARRAY-MEAN FC&amp;P VAL'!AP21))&gt;0,'[1]PERCENT ARRAY-MEAN FC&amp;P VAL'!AK21*'[1]PERCENT ARRAY-MEAN FC&amp;P VAL'!AL21*'[1]PERCENT ARRAY-MEAN FC&amp;P VAL'!AM21+ABS('[1]PERCENT ARRAY-MEAN FC&amp;P VAL'!AN21*'[1]PERCENT ARRAY-MEAN FC&amp;P VAL'!AO21*'[1]PERCENT ARRAY-MEAN FC&amp;P VAL'!AP21),""),""))</f>
        <v/>
      </c>
      <c r="Q21" s="12" t="str">
        <f>IF(P21="","",'[1]PERCENT ARRAY-MEAN FC&amp;P VAL'!AK21*'[1]PERCENT ARRAY-MEAN FC&amp;P VAL'!AL21*'[1]PERCENT ARRAY-MEAN FC&amp;P VAL'!AM21-ABS('[1]PERCENT ARRAY-MEAN FC&amp;P VAL'!AN21*'[1]PERCENT ARRAY-MEAN FC&amp;P VAL'!AO21*'[1]PERCENT ARRAY-MEAN FC&amp;P VAL'!AP21))</f>
        <v/>
      </c>
      <c r="R21" t="str">
        <f>IF(A21="","",IF('[1]Calculation genes in KEGG path'!L19&gt;='[1]Flux and Impact'!$E$1,IF(('[1]PERCENT ARRAY-MEAN FC&amp;P VAL'!AQ21*'[1]PERCENT ARRAY-MEAN FC&amp;P VAL'!AR21*'[1]PERCENT ARRAY-MEAN FC&amp;P VAL'!AS21+ABS('[1]PERCENT ARRAY-MEAN FC&amp;P VAL'!AT21*'[1]PERCENT ARRAY-MEAN FC&amp;P VAL'!AU21*'[1]PERCENT ARRAY-MEAN FC&amp;P VAL'!AV21))&gt;0,'[1]PERCENT ARRAY-MEAN FC&amp;P VAL'!AQ21*'[1]PERCENT ARRAY-MEAN FC&amp;P VAL'!AR21*'[1]PERCENT ARRAY-MEAN FC&amp;P VAL'!AS21+ABS('[1]PERCENT ARRAY-MEAN FC&amp;P VAL'!AT21*'[1]PERCENT ARRAY-MEAN FC&amp;P VAL'!AU21*'[1]PERCENT ARRAY-MEAN FC&amp;P VAL'!AV21),""),""))</f>
        <v/>
      </c>
      <c r="S21" s="12" t="str">
        <f>IF(R21="","",'[1]PERCENT ARRAY-MEAN FC&amp;P VAL'!AQ21*'[1]PERCENT ARRAY-MEAN FC&amp;P VAL'!AR21*'[1]PERCENT ARRAY-MEAN FC&amp;P VAL'!AS21-ABS('[1]PERCENT ARRAY-MEAN FC&amp;P VAL'!AT21*'[1]PERCENT ARRAY-MEAN FC&amp;P VAL'!AU21*'[1]PERCENT ARRAY-MEAN FC&amp;P VAL'!AV21))</f>
        <v/>
      </c>
      <c r="T21" t="str">
        <f>IF(A21="","",IF('[1]Calculation genes in KEGG path'!L19&gt;='[1]Flux and Impact'!$E$1,IF(('[1]PERCENT ARRAY-MEAN FC&amp;P VAL'!AW21*'[1]PERCENT ARRAY-MEAN FC&amp;P VAL'!AX21*'[1]PERCENT ARRAY-MEAN FC&amp;P VAL'!AY21+ABS('[1]PERCENT ARRAY-MEAN FC&amp;P VAL'!AZ21*'[1]PERCENT ARRAY-MEAN FC&amp;P VAL'!BA21*'[1]PERCENT ARRAY-MEAN FC&amp;P VAL'!BB21))&gt;0,'[1]PERCENT ARRAY-MEAN FC&amp;P VAL'!AW21*'[1]PERCENT ARRAY-MEAN FC&amp;P VAL'!AX21*'[1]PERCENT ARRAY-MEAN FC&amp;P VAL'!AY21+ABS('[1]PERCENT ARRAY-MEAN FC&amp;P VAL'!AZ21*'[1]PERCENT ARRAY-MEAN FC&amp;P VAL'!BA21*'[1]PERCENT ARRAY-MEAN FC&amp;P VAL'!BB21),""),""))</f>
        <v/>
      </c>
      <c r="U21" s="12" t="str">
        <f>IF(T21="","",'[1]PERCENT ARRAY-MEAN FC&amp;P VAL'!AW21*'[1]PERCENT ARRAY-MEAN FC&amp;P VAL'!AX21*'[1]PERCENT ARRAY-MEAN FC&amp;P VAL'!AY21-ABS('[1]PERCENT ARRAY-MEAN FC&amp;P VAL'!AZ21*'[1]PERCENT ARRAY-MEAN FC&amp;P VAL'!BA21*'[1]PERCENT ARRAY-MEAN FC&amp;P VAL'!BB21))</f>
        <v/>
      </c>
      <c r="V21" t="str">
        <f>IF(A21="","",IF('[1]Calculation genes in KEGG path'!L19&gt;='[1]Flux and Impact'!$E$1,IF(('[1]PERCENT ARRAY-MEAN FC&amp;P VAL'!BC21*'[1]PERCENT ARRAY-MEAN FC&amp;P VAL'!BD21*'[1]PERCENT ARRAY-MEAN FC&amp;P VAL'!BE21+ABS('[1]PERCENT ARRAY-MEAN FC&amp;P VAL'!BF21*'[1]PERCENT ARRAY-MEAN FC&amp;P VAL'!BG21*'[1]PERCENT ARRAY-MEAN FC&amp;P VAL'!BH21))&gt;0,'[1]PERCENT ARRAY-MEAN FC&amp;P VAL'!BC21*'[1]PERCENT ARRAY-MEAN FC&amp;P VAL'!BD21*'[1]PERCENT ARRAY-MEAN FC&amp;P VAL'!BE21+ABS('[1]PERCENT ARRAY-MEAN FC&amp;P VAL'!BF21*'[1]PERCENT ARRAY-MEAN FC&amp;P VAL'!BG21*'[1]PERCENT ARRAY-MEAN FC&amp;P VAL'!BH21),""),""))</f>
        <v/>
      </c>
      <c r="W21" s="12" t="str">
        <f>IF(V21="","",'[1]PERCENT ARRAY-MEAN FC&amp;P VAL'!BC21*'[1]PERCENT ARRAY-MEAN FC&amp;P VAL'!BD21*'[1]PERCENT ARRAY-MEAN FC&amp;P VAL'!BE21-ABS('[1]PERCENT ARRAY-MEAN FC&amp;P VAL'!BF21*'[1]PERCENT ARRAY-MEAN FC&amp;P VAL'!BG21*'[1]PERCENT ARRAY-MEAN FC&amp;P VAL'!BH21))</f>
        <v/>
      </c>
      <c r="X21" t="str">
        <f>IF(A21="","",IF('[1]Calculation genes in KEGG path'!L19&gt;='[1]Flux and Impact'!$E$1,IF(('[1]PERCENT ARRAY-MEAN FC&amp;P VAL'!BI21*'[1]PERCENT ARRAY-MEAN FC&amp;P VAL'!BJ21*'[1]PERCENT ARRAY-MEAN FC&amp;P VAL'!BK21+ABS('[1]PERCENT ARRAY-MEAN FC&amp;P VAL'!BL21*'[1]PERCENT ARRAY-MEAN FC&amp;P VAL'!BM21*'[1]PERCENT ARRAY-MEAN FC&amp;P VAL'!BN21))&gt;0,'[1]PERCENT ARRAY-MEAN FC&amp;P VAL'!BI21*'[1]PERCENT ARRAY-MEAN FC&amp;P VAL'!BJ21*'[1]PERCENT ARRAY-MEAN FC&amp;P VAL'!BK21+ABS('[1]PERCENT ARRAY-MEAN FC&amp;P VAL'!BL21*'[1]PERCENT ARRAY-MEAN FC&amp;P VAL'!BM21*'[1]PERCENT ARRAY-MEAN FC&amp;P VAL'!BN21),""),""))</f>
        <v/>
      </c>
      <c r="Y21" s="12" t="str">
        <f>IF(X21="","",'[1]PERCENT ARRAY-MEAN FC&amp;P VAL'!BI21*'[1]PERCENT ARRAY-MEAN FC&amp;P VAL'!BJ21*'[1]PERCENT ARRAY-MEAN FC&amp;P VAL'!BK21-ABS('[1]PERCENT ARRAY-MEAN FC&amp;P VAL'!BL21*'[1]PERCENT ARRAY-MEAN FC&amp;P VAL'!BM21*'[1]PERCENT ARRAY-MEAN FC&amp;P VAL'!BN21))</f>
        <v/>
      </c>
      <c r="Z21" t="str">
        <f>IF(A21="","",IF('[1]Calculation genes in KEGG path'!L19&gt;='[1]Flux and Impact'!$E$1,IF(('[1]PERCENT ARRAY-MEAN FC&amp;P VAL'!BO21*'[1]PERCENT ARRAY-MEAN FC&amp;P VAL'!BP21*'[1]PERCENT ARRAY-MEAN FC&amp;P VAL'!BQ21+ABS('[1]PERCENT ARRAY-MEAN FC&amp;P VAL'!BR21*'[1]PERCENT ARRAY-MEAN FC&amp;P VAL'!BS21*'[1]PERCENT ARRAY-MEAN FC&amp;P VAL'!BT21))&gt;0,'[1]PERCENT ARRAY-MEAN FC&amp;P VAL'!BO21*'[1]PERCENT ARRAY-MEAN FC&amp;P VAL'!BP21*'[1]PERCENT ARRAY-MEAN FC&amp;P VAL'!BQ21+ABS('[1]PERCENT ARRAY-MEAN FC&amp;P VAL'!BR21*'[1]PERCENT ARRAY-MEAN FC&amp;P VAL'!BS21*'[1]PERCENT ARRAY-MEAN FC&amp;P VAL'!BT21),""),""))</f>
        <v/>
      </c>
      <c r="AA21" s="12" t="str">
        <f>IF(Z21="","",'[1]PERCENT ARRAY-MEAN FC&amp;P VAL'!BO21*'[1]PERCENT ARRAY-MEAN FC&amp;P VAL'!BP21*'[1]PERCENT ARRAY-MEAN FC&amp;P VAL'!BQ21-ABS('[1]PERCENT ARRAY-MEAN FC&amp;P VAL'!BR21*'[1]PERCENT ARRAY-MEAN FC&amp;P VAL'!BS21*'[1]PERCENT ARRAY-MEAN FC&amp;P VAL'!BT21))</f>
        <v/>
      </c>
      <c r="AB21" t="str">
        <f>IF(A21="","",IF('[1]Calculation genes in KEGG path'!L19&gt;='[1]Flux and Impact'!$E$1,IF(('[1]PERCENT ARRAY-MEAN FC&amp;P VAL'!BU21*'[1]PERCENT ARRAY-MEAN FC&amp;P VAL'!BV21*'[1]PERCENT ARRAY-MEAN FC&amp;P VAL'!BW21+ABS('[1]PERCENT ARRAY-MEAN FC&amp;P VAL'!BX21*'[1]PERCENT ARRAY-MEAN FC&amp;P VAL'!BY21*'[1]PERCENT ARRAY-MEAN FC&amp;P VAL'!BZ21))&gt;0,'[1]PERCENT ARRAY-MEAN FC&amp;P VAL'!BU21*'[1]PERCENT ARRAY-MEAN FC&amp;P VAL'!BV21*'[1]PERCENT ARRAY-MEAN FC&amp;P VAL'!BW21+ABS('[1]PERCENT ARRAY-MEAN FC&amp;P VAL'!BX21*'[1]PERCENT ARRAY-MEAN FC&amp;P VAL'!BY21*'[1]PERCENT ARRAY-MEAN FC&amp;P VAL'!BZ21),""),""))</f>
        <v/>
      </c>
      <c r="AC21" s="12" t="str">
        <f>IF(AB21="","",'[1]PERCENT ARRAY-MEAN FC&amp;P VAL'!BU21*'[1]PERCENT ARRAY-MEAN FC&amp;P VAL'!BV21*'[1]PERCENT ARRAY-MEAN FC&amp;P VAL'!BW21-ABS('[1]PERCENT ARRAY-MEAN FC&amp;P VAL'!BX21*'[1]PERCENT ARRAY-MEAN FC&amp;P VAL'!BY21*'[1]PERCENT ARRAY-MEAN FC&amp;P VAL'!BZ21))</f>
        <v/>
      </c>
      <c r="AD21" t="str">
        <f>IF(A21="","",IF('[1]Calculation genes in KEGG path'!L19&gt;='[1]Flux and Impact'!$E$1,IF(('[1]PERCENT ARRAY-MEAN FC&amp;P VAL'!CA21*'[1]PERCENT ARRAY-MEAN FC&amp;P VAL'!CB21*'[1]PERCENT ARRAY-MEAN FC&amp;P VAL'!CC21+ABS('[1]PERCENT ARRAY-MEAN FC&amp;P VAL'!CD21*'[1]PERCENT ARRAY-MEAN FC&amp;P VAL'!CE21*'[1]PERCENT ARRAY-MEAN FC&amp;P VAL'!CF21))&gt;0,'[1]PERCENT ARRAY-MEAN FC&amp;P VAL'!CA21*'[1]PERCENT ARRAY-MEAN FC&amp;P VAL'!CB21*'[1]PERCENT ARRAY-MEAN FC&amp;P VAL'!CC21+ABS('[1]PERCENT ARRAY-MEAN FC&amp;P VAL'!CD21*'[1]PERCENT ARRAY-MEAN FC&amp;P VAL'!CE21*'[1]PERCENT ARRAY-MEAN FC&amp;P VAL'!CF21),""),""))</f>
        <v/>
      </c>
      <c r="AE21" s="12" t="str">
        <f>IF(AD21="","",'[1]PERCENT ARRAY-MEAN FC&amp;P VAL'!CA21*'[1]PERCENT ARRAY-MEAN FC&amp;P VAL'!CB21*'[1]PERCENT ARRAY-MEAN FC&amp;P VAL'!CC21-ABS('[1]PERCENT ARRAY-MEAN FC&amp;P VAL'!CD21*'[1]PERCENT ARRAY-MEAN FC&amp;P VAL'!CE21*'[1]PERCENT ARRAY-MEAN FC&amp;P VAL'!CF21))</f>
        <v/>
      </c>
      <c r="AF21" t="str">
        <f>IF(A21="","",IF('[1]Calculation genes in KEGG path'!L19&gt;='[1]Flux and Impact'!$E$1,IF(('[1]PERCENT ARRAY-MEAN FC&amp;P VAL'!CG21*'[1]PERCENT ARRAY-MEAN FC&amp;P VAL'!CH21*'[1]PERCENT ARRAY-MEAN FC&amp;P VAL'!CI21+ABS('[1]PERCENT ARRAY-MEAN FC&amp;P VAL'!CJ21*'[1]PERCENT ARRAY-MEAN FC&amp;P VAL'!CK21*'[1]PERCENT ARRAY-MEAN FC&amp;P VAL'!CL21))&gt;0,'[1]PERCENT ARRAY-MEAN FC&amp;P VAL'!CG21*'[1]PERCENT ARRAY-MEAN FC&amp;P VAL'!CH21*'[1]PERCENT ARRAY-MEAN FC&amp;P VAL'!CI21+ABS('[1]PERCENT ARRAY-MEAN FC&amp;P VAL'!CJ21*'[1]PERCENT ARRAY-MEAN FC&amp;P VAL'!CK21*'[1]PERCENT ARRAY-MEAN FC&amp;P VAL'!CL21),""),""))</f>
        <v/>
      </c>
      <c r="AG21" s="12" t="str">
        <f>IF(AF21="","",'[1]PERCENT ARRAY-MEAN FC&amp;P VAL'!CG21*'[1]PERCENT ARRAY-MEAN FC&amp;P VAL'!CH21*'[1]PERCENT ARRAY-MEAN FC&amp;P VAL'!CI21-ABS('[1]PERCENT ARRAY-MEAN FC&amp;P VAL'!CJ21*'[1]PERCENT ARRAY-MEAN FC&amp;P VAL'!CK21*'[1]PERCENT ARRAY-MEAN FC&amp;P VAL'!CL21))</f>
        <v/>
      </c>
      <c r="AH21" t="str">
        <f>IF(A21="","",IF('[1]Calculation genes in KEGG path'!L19&gt;='[1]Flux and Impact'!$E$1,IF(('[1]PERCENT ARRAY-MEAN FC&amp;P VAL'!CM21*'[1]PERCENT ARRAY-MEAN FC&amp;P VAL'!CN21*'[1]PERCENT ARRAY-MEAN FC&amp;P VAL'!CO21+ABS('[1]PERCENT ARRAY-MEAN FC&amp;P VAL'!CP21*'[1]PERCENT ARRAY-MEAN FC&amp;P VAL'!CQ21*'[1]PERCENT ARRAY-MEAN FC&amp;P VAL'!CR21))&gt;0,'[1]PERCENT ARRAY-MEAN FC&amp;P VAL'!CM21*'[1]PERCENT ARRAY-MEAN FC&amp;P VAL'!CN21*'[1]PERCENT ARRAY-MEAN FC&amp;P VAL'!CO21+ABS('[1]PERCENT ARRAY-MEAN FC&amp;P VAL'!CP21*'[1]PERCENT ARRAY-MEAN FC&amp;P VAL'!CQ21*'[1]PERCENT ARRAY-MEAN FC&amp;P VAL'!CR21),""),""))</f>
        <v/>
      </c>
      <c r="AI21" s="12" t="str">
        <f>IF(AH21="","",'[1]PERCENT ARRAY-MEAN FC&amp;P VAL'!CM21*'[1]PERCENT ARRAY-MEAN FC&amp;P VAL'!CN21*'[1]PERCENT ARRAY-MEAN FC&amp;P VAL'!CO21-ABS('[1]PERCENT ARRAY-MEAN FC&amp;P VAL'!CP21*'[1]PERCENT ARRAY-MEAN FC&amp;P VAL'!CQ21*'[1]PERCENT ARRAY-MEAN FC&amp;P VAL'!CR21))</f>
        <v/>
      </c>
      <c r="AJ21" t="str">
        <f>IF(A21="","",IF('[1]Calculation genes in KEGG path'!L19&gt;='[1]Flux and Impact'!$E$1,IF(('[1]PERCENT ARRAY-MEAN FC&amp;P VAL'!CS21*'[1]PERCENT ARRAY-MEAN FC&amp;P VAL'!CT21*'[1]PERCENT ARRAY-MEAN FC&amp;P VAL'!CU21+ABS('[1]PERCENT ARRAY-MEAN FC&amp;P VAL'!CV21*'[1]PERCENT ARRAY-MEAN FC&amp;P VAL'!CW21*'[1]PERCENT ARRAY-MEAN FC&amp;P VAL'!CX21))&gt;0,'[1]PERCENT ARRAY-MEAN FC&amp;P VAL'!CS21*'[1]PERCENT ARRAY-MEAN FC&amp;P VAL'!CT21*'[1]PERCENT ARRAY-MEAN FC&amp;P VAL'!CU21+ABS('[1]PERCENT ARRAY-MEAN FC&amp;P VAL'!CV21*'[1]PERCENT ARRAY-MEAN FC&amp;P VAL'!CW21*'[1]PERCENT ARRAY-MEAN FC&amp;P VAL'!CX21),""),""))</f>
        <v/>
      </c>
      <c r="AK21" s="12" t="str">
        <f>IF(AJ21="","",'[1]PERCENT ARRAY-MEAN FC&amp;P VAL'!CS21*'[1]PERCENT ARRAY-MEAN FC&amp;P VAL'!CT21*'[1]PERCENT ARRAY-MEAN FC&amp;P VAL'!CU21-ABS('[1]PERCENT ARRAY-MEAN FC&amp;P VAL'!CV21*'[1]PERCENT ARRAY-MEAN FC&amp;P VAL'!CW21*'[1]PERCENT ARRAY-MEAN FC&amp;P VAL'!CX21))</f>
        <v/>
      </c>
      <c r="AL21" t="str">
        <f>IF(A21="","",IF('[1]Calculation genes in KEGG path'!L19&gt;='[1]Flux and Impact'!$E$1,IF(('[1]PERCENT ARRAY-MEAN FC&amp;P VAL'!CY21*'[1]PERCENT ARRAY-MEAN FC&amp;P VAL'!CZ21*'[1]PERCENT ARRAY-MEAN FC&amp;P VAL'!DA21+ABS('[1]PERCENT ARRAY-MEAN FC&amp;P VAL'!DB21*'[1]PERCENT ARRAY-MEAN FC&amp;P VAL'!DC21*'[1]PERCENT ARRAY-MEAN FC&amp;P VAL'!DD21))&gt;0,'[1]PERCENT ARRAY-MEAN FC&amp;P VAL'!CY21*'[1]PERCENT ARRAY-MEAN FC&amp;P VAL'!CZ21*'[1]PERCENT ARRAY-MEAN FC&amp;P VAL'!DA21+ABS('[1]PERCENT ARRAY-MEAN FC&amp;P VAL'!DB21*'[1]PERCENT ARRAY-MEAN FC&amp;P VAL'!DC21*'[1]PERCENT ARRAY-MEAN FC&amp;P VAL'!DD21),""),""))</f>
        <v/>
      </c>
      <c r="AM21" s="12" t="str">
        <f>IF(AL21="","",'[1]PERCENT ARRAY-MEAN FC&amp;P VAL'!CY21*'[1]PERCENT ARRAY-MEAN FC&amp;P VAL'!CZ21*'[1]PERCENT ARRAY-MEAN FC&amp;P VAL'!DA21-ABS('[1]PERCENT ARRAY-MEAN FC&amp;P VAL'!DB21*'[1]PERCENT ARRAY-MEAN FC&amp;P VAL'!DC21*'[1]PERCENT ARRAY-MEAN FC&amp;P VAL'!DD21))</f>
        <v/>
      </c>
      <c r="AN21" t="str">
        <f>IF(A21="","",IF('[1]Calculation genes in KEGG path'!L19&gt;='[1]Flux and Impact'!$E$1,IF(('[1]PERCENT ARRAY-MEAN FC&amp;P VAL'!DE21*'[1]PERCENT ARRAY-MEAN FC&amp;P VAL'!DF21*'[1]PERCENT ARRAY-MEAN FC&amp;P VAL'!DG21+ABS('[1]PERCENT ARRAY-MEAN FC&amp;P VAL'!DH21*'[1]PERCENT ARRAY-MEAN FC&amp;P VAL'!DI21*'[1]PERCENT ARRAY-MEAN FC&amp;P VAL'!DJ21))&gt;0,'[1]PERCENT ARRAY-MEAN FC&amp;P VAL'!DE21*'[1]PERCENT ARRAY-MEAN FC&amp;P VAL'!DF21*'[1]PERCENT ARRAY-MEAN FC&amp;P VAL'!DG21+ABS('[1]PERCENT ARRAY-MEAN FC&amp;P VAL'!DH21*'[1]PERCENT ARRAY-MEAN FC&amp;P VAL'!DI21*'[1]PERCENT ARRAY-MEAN FC&amp;P VAL'!DJ21),""),""))</f>
        <v/>
      </c>
      <c r="AO21" s="12" t="str">
        <f>IF(AN21="","",'[1]PERCENT ARRAY-MEAN FC&amp;P VAL'!DE21*'[1]PERCENT ARRAY-MEAN FC&amp;P VAL'!DF21*'[1]PERCENT ARRAY-MEAN FC&amp;P VAL'!DG21-ABS('[1]PERCENT ARRAY-MEAN FC&amp;P VAL'!DH21*'[1]PERCENT ARRAY-MEAN FC&amp;P VAL'!DI21*'[1]PERCENT ARRAY-MEAN FC&amp;P VAL'!DJ21))</f>
        <v/>
      </c>
      <c r="AP21" t="str">
        <f>IF(A21="","",IF('[1]Calculation genes in KEGG path'!L19&gt;='[1]Flux and Impact'!$E$1,IF(('[1]PERCENT ARRAY-MEAN FC&amp;P VAL'!DK21*'[1]PERCENT ARRAY-MEAN FC&amp;P VAL'!DL21*'[1]PERCENT ARRAY-MEAN FC&amp;P VAL'!DM21+ABS('[1]PERCENT ARRAY-MEAN FC&amp;P VAL'!DN21*'[1]PERCENT ARRAY-MEAN FC&amp;P VAL'!DO21*'[1]PERCENT ARRAY-MEAN FC&amp;P VAL'!DP21))&gt;0,'[1]PERCENT ARRAY-MEAN FC&amp;P VAL'!DK21*'[1]PERCENT ARRAY-MEAN FC&amp;P VAL'!DL21*'[1]PERCENT ARRAY-MEAN FC&amp;P VAL'!DM21+ABS('[1]PERCENT ARRAY-MEAN FC&amp;P VAL'!DN21*'[1]PERCENT ARRAY-MEAN FC&amp;P VAL'!DO21*'[1]PERCENT ARRAY-MEAN FC&amp;P VAL'!DP21),""),""))</f>
        <v/>
      </c>
      <c r="AQ21" s="12" t="str">
        <f>IF(AP21="","",'[1]PERCENT ARRAY-MEAN FC&amp;P VAL'!DK21*'[1]PERCENT ARRAY-MEAN FC&amp;P VAL'!DL21*'[1]PERCENT ARRAY-MEAN FC&amp;P VAL'!DM21-ABS('[1]PERCENT ARRAY-MEAN FC&amp;P VAL'!DN21*'[1]PERCENT ARRAY-MEAN FC&amp;P VAL'!DO21*'[1]PERCENT ARRAY-MEAN FC&amp;P VAL'!DP21))</f>
        <v/>
      </c>
      <c r="AR21" t="str">
        <f>IF(A21="","",IF('[1]Calculation genes in KEGG path'!L19&gt;='[1]Flux and Impact'!$E$1,IF(('[1]PERCENT ARRAY-MEAN FC&amp;P VAL'!DQ21*'[1]PERCENT ARRAY-MEAN FC&amp;P VAL'!DR21*'[1]PERCENT ARRAY-MEAN FC&amp;P VAL'!DS21+ABS('[1]PERCENT ARRAY-MEAN FC&amp;P VAL'!DT21*'[1]PERCENT ARRAY-MEAN FC&amp;P VAL'!DU21*'[1]PERCENT ARRAY-MEAN FC&amp;P VAL'!DV21))&gt;0,'[1]PERCENT ARRAY-MEAN FC&amp;P VAL'!DQ21*'[1]PERCENT ARRAY-MEAN FC&amp;P VAL'!DR21*'[1]PERCENT ARRAY-MEAN FC&amp;P VAL'!DS21+ABS('[1]PERCENT ARRAY-MEAN FC&amp;P VAL'!DT21*'[1]PERCENT ARRAY-MEAN FC&amp;P VAL'!DU21*'[1]PERCENT ARRAY-MEAN FC&amp;P VAL'!DV21),""),""))</f>
        <v/>
      </c>
      <c r="AS21" s="12" t="str">
        <f>IF(AR21="","",'[1]PERCENT ARRAY-MEAN FC&amp;P VAL'!DQ21*'[1]PERCENT ARRAY-MEAN FC&amp;P VAL'!DR21*'[1]PERCENT ARRAY-MEAN FC&amp;P VAL'!DS21-ABS('[1]PERCENT ARRAY-MEAN FC&amp;P VAL'!DT21*'[1]PERCENT ARRAY-MEAN FC&amp;P VAL'!DU21*'[1]PERCENT ARRAY-MEAN FC&amp;P VAL'!DV21))</f>
        <v/>
      </c>
      <c r="AT21" s="12">
        <f t="shared" si="1"/>
        <v>46.0049227903815</v>
      </c>
      <c r="AU21" s="12">
        <f t="shared" si="2"/>
        <v>1</v>
      </c>
    </row>
    <row r="22" spans="1:47">
      <c r="A22" t="str">
        <f>'[1]Calculation genes in KEGG path'!I20</f>
        <v>bta00240</v>
      </c>
      <c r="B22" t="str">
        <f>IF('[1]PERCENT ARRAY-MEAN FC&amp;P VAL'!A22="","",'[1]PERCENT ARRAY-MEAN FC&amp;P VAL'!A22)</f>
        <v>1. Metabolism</v>
      </c>
      <c r="C22" t="str">
        <f>IF('[1]PERCENT ARRAY-MEAN FC&amp;P VAL'!B22="","",'[1]PERCENT ARRAY-MEAN FC&amp;P VAL'!B22)</f>
        <v>1.4 Nucleotide Metabolism</v>
      </c>
      <c r="D22" t="str">
        <f>IF('[1]PERCENT ARRAY-MEAN FC&amp;P VAL'!C22="","",'[1]PERCENT ARRAY-MEAN FC&amp;P VAL'!C22)</f>
        <v>Pyrimidine metabolism</v>
      </c>
      <c r="E22" s="12">
        <f t="shared" si="0"/>
        <v>74.856145834156</v>
      </c>
      <c r="F22" t="str">
        <f>IF(A22="","",IF('[1]Calculation genes in KEGG path'!L20&gt;='[1]Flux and Impact'!$E$1,IF('[1]PERCENT ARRAY-MEAN FC&amp;P VAL'!G22*'[1]PERCENT ARRAY-MEAN FC&amp;P VAL'!H22*'[1]PERCENT ARRAY-MEAN FC&amp;P VAL'!I22+ABS('[1]PERCENT ARRAY-MEAN FC&amp;P VAL'!J22*'[1]PERCENT ARRAY-MEAN FC&amp;P VAL'!K22*'[1]PERCENT ARRAY-MEAN FC&amp;P VAL'!L22)&gt;0,'[1]PERCENT ARRAY-MEAN FC&amp;P VAL'!G22*'[1]PERCENT ARRAY-MEAN FC&amp;P VAL'!H22*'[1]PERCENT ARRAY-MEAN FC&amp;P VAL'!I22+ABS('[1]PERCENT ARRAY-MEAN FC&amp;P VAL'!J22*'[1]PERCENT ARRAY-MEAN FC&amp;P VAL'!K22*'[1]PERCENT ARRAY-MEAN FC&amp;P VAL'!L22),""),""))</f>
        <v/>
      </c>
      <c r="G22" s="12" t="str">
        <f>IF(F22="","",'[1]PERCENT ARRAY-MEAN FC&amp;P VAL'!G22*'[1]PERCENT ARRAY-MEAN FC&amp;P VAL'!H22*'[1]PERCENT ARRAY-MEAN FC&amp;P VAL'!I22-ABS('[1]PERCENT ARRAY-MEAN FC&amp;P VAL'!J22*'[1]PERCENT ARRAY-MEAN FC&amp;P VAL'!K22*'[1]PERCENT ARRAY-MEAN FC&amp;P VAL'!L22))</f>
        <v/>
      </c>
      <c r="H22">
        <f>IF(A22="","",IF('[1]Calculation genes in KEGG path'!L20&gt;='[1]Flux and Impact'!$E$1,IF(('[1]PERCENT ARRAY-MEAN FC&amp;P VAL'!M22*'[1]PERCENT ARRAY-MEAN FC&amp;P VAL'!N22*'[1]PERCENT ARRAY-MEAN FC&amp;P VAL'!O22+ABS('[1]PERCENT ARRAY-MEAN FC&amp;P VAL'!P22*'[1]PERCENT ARRAY-MEAN FC&amp;P VAL'!Q22*'[1]PERCENT ARRAY-MEAN FC&amp;P VAL'!R22))&gt;0,'[1]PERCENT ARRAY-MEAN FC&amp;P VAL'!M22*'[1]PERCENT ARRAY-MEAN FC&amp;P VAL'!N22*'[1]PERCENT ARRAY-MEAN FC&amp;P VAL'!O22+ABS('[1]PERCENT ARRAY-MEAN FC&amp;P VAL'!P22*'[1]PERCENT ARRAY-MEAN FC&amp;P VAL'!Q22*'[1]PERCENT ARRAY-MEAN FC&amp;P VAL'!R22),""),""))</f>
        <v>70.4590648938822</v>
      </c>
      <c r="I22" s="12">
        <f>IF(H22="","",'[1]PERCENT ARRAY-MEAN FC&amp;P VAL'!M22*'[1]PERCENT ARRAY-MEAN FC&amp;P VAL'!N22*'[1]PERCENT ARRAY-MEAN FC&amp;P VAL'!O22-ABS('[1]PERCENT ARRAY-MEAN FC&amp;P VAL'!P22*'[1]PERCENT ARRAY-MEAN FC&amp;P VAL'!Q22*'[1]PERCENT ARRAY-MEAN FC&amp;P VAL'!R22))</f>
        <v>-59.5189713173571</v>
      </c>
      <c r="J22">
        <f>IF(A22="","",IF('[1]Calculation genes in KEGG path'!L20&gt;='[1]Flux and Impact'!$E$1,IF(('[1]PERCENT ARRAY-MEAN FC&amp;P VAL'!S22*'[1]PERCENT ARRAY-MEAN FC&amp;P VAL'!T22*'[1]PERCENT ARRAY-MEAN FC&amp;P VAL'!U22+ABS('[1]PERCENT ARRAY-MEAN FC&amp;P VAL'!V22*'[1]PERCENT ARRAY-MEAN FC&amp;P VAL'!W22*'[1]PERCENT ARRAY-MEAN FC&amp;P VAL'!X22))&gt;0,'[1]PERCENT ARRAY-MEAN FC&amp;P VAL'!S22*'[1]PERCENT ARRAY-MEAN FC&amp;P VAL'!T22*'[1]PERCENT ARRAY-MEAN FC&amp;P VAL'!U22+ABS('[1]PERCENT ARRAY-MEAN FC&amp;P VAL'!V22*'[1]PERCENT ARRAY-MEAN FC&amp;P VAL'!W22*'[1]PERCENT ARRAY-MEAN FC&amp;P VAL'!X22),""),""))</f>
        <v>4.39708094027376</v>
      </c>
      <c r="K22" s="12">
        <f>IF(J22="","",'[1]PERCENT ARRAY-MEAN FC&amp;P VAL'!S22*'[1]PERCENT ARRAY-MEAN FC&amp;P VAL'!T22*'[1]PERCENT ARRAY-MEAN FC&amp;P VAL'!U22-ABS('[1]PERCENT ARRAY-MEAN FC&amp;P VAL'!V22*'[1]PERCENT ARRAY-MEAN FC&amp;P VAL'!W22*'[1]PERCENT ARRAY-MEAN FC&amp;P VAL'!X22))</f>
        <v>4.39708094027376</v>
      </c>
      <c r="L22" t="str">
        <f>IF(A22="","",IF('[1]Calculation genes in KEGG path'!L20&gt;='[1]Flux and Impact'!$E$1,IF(('[1]PERCENT ARRAY-MEAN FC&amp;P VAL'!Y22*'[1]PERCENT ARRAY-MEAN FC&amp;P VAL'!Z22*'[1]PERCENT ARRAY-MEAN FC&amp;P VAL'!AA22+ABS('[1]PERCENT ARRAY-MEAN FC&amp;P VAL'!AB22*'[1]PERCENT ARRAY-MEAN FC&amp;P VAL'!AC22*'[1]PERCENT ARRAY-MEAN FC&amp;P VAL'!AD22))&gt;0,'[1]PERCENT ARRAY-MEAN FC&amp;P VAL'!Y22*'[1]PERCENT ARRAY-MEAN FC&amp;P VAL'!Z22*'[1]PERCENT ARRAY-MEAN FC&amp;P VAL'!AA22+ABS('[1]PERCENT ARRAY-MEAN FC&amp;P VAL'!AB22*'[1]PERCENT ARRAY-MEAN FC&amp;P VAL'!AC22*'[1]PERCENT ARRAY-MEAN FC&amp;P VAL'!AD22),""),""))</f>
        <v/>
      </c>
      <c r="M22" s="12" t="str">
        <f>IF(L22="","",'[1]PERCENT ARRAY-MEAN FC&amp;P VAL'!Y22*'[1]PERCENT ARRAY-MEAN FC&amp;P VAL'!Z22*'[1]PERCENT ARRAY-MEAN FC&amp;P VAL'!AA22-ABS('[1]PERCENT ARRAY-MEAN FC&amp;P VAL'!AB22*'[1]PERCENT ARRAY-MEAN FC&amp;P VAL'!AC22*'[1]PERCENT ARRAY-MEAN FC&amp;P VAL'!AD22))</f>
        <v/>
      </c>
      <c r="N22" t="str">
        <f>IF(A22="","",IF('[1]Calculation genes in KEGG path'!L20&gt;='[1]Flux and Impact'!$E$1,IF(('[1]PERCENT ARRAY-MEAN FC&amp;P VAL'!AE22*'[1]PERCENT ARRAY-MEAN FC&amp;P VAL'!AF22*'[1]PERCENT ARRAY-MEAN FC&amp;P VAL'!AG22+ABS('[1]PERCENT ARRAY-MEAN FC&amp;P VAL'!AH22*'[1]PERCENT ARRAY-MEAN FC&amp;P VAL'!AI22*'[1]PERCENT ARRAY-MEAN FC&amp;P VAL'!AJ22))&gt;0,'[1]PERCENT ARRAY-MEAN FC&amp;P VAL'!AE22*'[1]PERCENT ARRAY-MEAN FC&amp;P VAL'!AF22*'[1]PERCENT ARRAY-MEAN FC&amp;P VAL'!AG22+ABS('[1]PERCENT ARRAY-MEAN FC&amp;P VAL'!AH22*'[1]PERCENT ARRAY-MEAN FC&amp;P VAL'!AI22*'[1]PERCENT ARRAY-MEAN FC&amp;P VAL'!AJ22),""),""))</f>
        <v/>
      </c>
      <c r="O22" s="12" t="str">
        <f>IF(N22="","",'[1]PERCENT ARRAY-MEAN FC&amp;P VAL'!AE22*'[1]PERCENT ARRAY-MEAN FC&amp;P VAL'!AF22*'[1]PERCENT ARRAY-MEAN FC&amp;P VAL'!AG22-ABS('[1]PERCENT ARRAY-MEAN FC&amp;P VAL'!AH22*'[1]PERCENT ARRAY-MEAN FC&amp;P VAL'!AI22*'[1]PERCENT ARRAY-MEAN FC&amp;P VAL'!AJ22))</f>
        <v/>
      </c>
      <c r="P22" t="str">
        <f>IF(A22="","",IF('[1]Calculation genes in KEGG path'!L20&gt;='[1]Flux and Impact'!$E$1,IF(('[1]PERCENT ARRAY-MEAN FC&amp;P VAL'!AK22*'[1]PERCENT ARRAY-MEAN FC&amp;P VAL'!AL22*'[1]PERCENT ARRAY-MEAN FC&amp;P VAL'!AM22+ABS('[1]PERCENT ARRAY-MEAN FC&amp;P VAL'!AN22*'[1]PERCENT ARRAY-MEAN FC&amp;P VAL'!AO22*'[1]PERCENT ARRAY-MEAN FC&amp;P VAL'!AP22))&gt;0,'[1]PERCENT ARRAY-MEAN FC&amp;P VAL'!AK22*'[1]PERCENT ARRAY-MEAN FC&amp;P VAL'!AL22*'[1]PERCENT ARRAY-MEAN FC&amp;P VAL'!AM22+ABS('[1]PERCENT ARRAY-MEAN FC&amp;P VAL'!AN22*'[1]PERCENT ARRAY-MEAN FC&amp;P VAL'!AO22*'[1]PERCENT ARRAY-MEAN FC&amp;P VAL'!AP22),""),""))</f>
        <v/>
      </c>
      <c r="Q22" s="12" t="str">
        <f>IF(P22="","",'[1]PERCENT ARRAY-MEAN FC&amp;P VAL'!AK22*'[1]PERCENT ARRAY-MEAN FC&amp;P VAL'!AL22*'[1]PERCENT ARRAY-MEAN FC&amp;P VAL'!AM22-ABS('[1]PERCENT ARRAY-MEAN FC&amp;P VAL'!AN22*'[1]PERCENT ARRAY-MEAN FC&amp;P VAL'!AO22*'[1]PERCENT ARRAY-MEAN FC&amp;P VAL'!AP22))</f>
        <v/>
      </c>
      <c r="R22" t="str">
        <f>IF(A22="","",IF('[1]Calculation genes in KEGG path'!L20&gt;='[1]Flux and Impact'!$E$1,IF(('[1]PERCENT ARRAY-MEAN FC&amp;P VAL'!AQ22*'[1]PERCENT ARRAY-MEAN FC&amp;P VAL'!AR22*'[1]PERCENT ARRAY-MEAN FC&amp;P VAL'!AS22+ABS('[1]PERCENT ARRAY-MEAN FC&amp;P VAL'!AT22*'[1]PERCENT ARRAY-MEAN FC&amp;P VAL'!AU22*'[1]PERCENT ARRAY-MEAN FC&amp;P VAL'!AV22))&gt;0,'[1]PERCENT ARRAY-MEAN FC&amp;P VAL'!AQ22*'[1]PERCENT ARRAY-MEAN FC&amp;P VAL'!AR22*'[1]PERCENT ARRAY-MEAN FC&amp;P VAL'!AS22+ABS('[1]PERCENT ARRAY-MEAN FC&amp;P VAL'!AT22*'[1]PERCENT ARRAY-MEAN FC&amp;P VAL'!AU22*'[1]PERCENT ARRAY-MEAN FC&amp;P VAL'!AV22),""),""))</f>
        <v/>
      </c>
      <c r="S22" s="12" t="str">
        <f>IF(R22="","",'[1]PERCENT ARRAY-MEAN FC&amp;P VAL'!AQ22*'[1]PERCENT ARRAY-MEAN FC&amp;P VAL'!AR22*'[1]PERCENT ARRAY-MEAN FC&amp;P VAL'!AS22-ABS('[1]PERCENT ARRAY-MEAN FC&amp;P VAL'!AT22*'[1]PERCENT ARRAY-MEAN FC&amp;P VAL'!AU22*'[1]PERCENT ARRAY-MEAN FC&amp;P VAL'!AV22))</f>
        <v/>
      </c>
      <c r="T22" t="str">
        <f>IF(A22="","",IF('[1]Calculation genes in KEGG path'!L20&gt;='[1]Flux and Impact'!$E$1,IF(('[1]PERCENT ARRAY-MEAN FC&amp;P VAL'!AW22*'[1]PERCENT ARRAY-MEAN FC&amp;P VAL'!AX22*'[1]PERCENT ARRAY-MEAN FC&amp;P VAL'!AY22+ABS('[1]PERCENT ARRAY-MEAN FC&amp;P VAL'!AZ22*'[1]PERCENT ARRAY-MEAN FC&amp;P VAL'!BA22*'[1]PERCENT ARRAY-MEAN FC&amp;P VAL'!BB22))&gt;0,'[1]PERCENT ARRAY-MEAN FC&amp;P VAL'!AW22*'[1]PERCENT ARRAY-MEAN FC&amp;P VAL'!AX22*'[1]PERCENT ARRAY-MEAN FC&amp;P VAL'!AY22+ABS('[1]PERCENT ARRAY-MEAN FC&amp;P VAL'!AZ22*'[1]PERCENT ARRAY-MEAN FC&amp;P VAL'!BA22*'[1]PERCENT ARRAY-MEAN FC&amp;P VAL'!BB22),""),""))</f>
        <v/>
      </c>
      <c r="U22" s="12" t="str">
        <f>IF(T22="","",'[1]PERCENT ARRAY-MEAN FC&amp;P VAL'!AW22*'[1]PERCENT ARRAY-MEAN FC&amp;P VAL'!AX22*'[1]PERCENT ARRAY-MEAN FC&amp;P VAL'!AY22-ABS('[1]PERCENT ARRAY-MEAN FC&amp;P VAL'!AZ22*'[1]PERCENT ARRAY-MEAN FC&amp;P VAL'!BA22*'[1]PERCENT ARRAY-MEAN FC&amp;P VAL'!BB22))</f>
        <v/>
      </c>
      <c r="V22" t="str">
        <f>IF(A22="","",IF('[1]Calculation genes in KEGG path'!L20&gt;='[1]Flux and Impact'!$E$1,IF(('[1]PERCENT ARRAY-MEAN FC&amp;P VAL'!BC22*'[1]PERCENT ARRAY-MEAN FC&amp;P VAL'!BD22*'[1]PERCENT ARRAY-MEAN FC&amp;P VAL'!BE22+ABS('[1]PERCENT ARRAY-MEAN FC&amp;P VAL'!BF22*'[1]PERCENT ARRAY-MEAN FC&amp;P VAL'!BG22*'[1]PERCENT ARRAY-MEAN FC&amp;P VAL'!BH22))&gt;0,'[1]PERCENT ARRAY-MEAN FC&amp;P VAL'!BC22*'[1]PERCENT ARRAY-MEAN FC&amp;P VAL'!BD22*'[1]PERCENT ARRAY-MEAN FC&amp;P VAL'!BE22+ABS('[1]PERCENT ARRAY-MEAN FC&amp;P VAL'!BF22*'[1]PERCENT ARRAY-MEAN FC&amp;P VAL'!BG22*'[1]PERCENT ARRAY-MEAN FC&amp;P VAL'!BH22),""),""))</f>
        <v/>
      </c>
      <c r="W22" s="12" t="str">
        <f>IF(V22="","",'[1]PERCENT ARRAY-MEAN FC&amp;P VAL'!BC22*'[1]PERCENT ARRAY-MEAN FC&amp;P VAL'!BD22*'[1]PERCENT ARRAY-MEAN FC&amp;P VAL'!BE22-ABS('[1]PERCENT ARRAY-MEAN FC&amp;P VAL'!BF22*'[1]PERCENT ARRAY-MEAN FC&amp;P VAL'!BG22*'[1]PERCENT ARRAY-MEAN FC&amp;P VAL'!BH22))</f>
        <v/>
      </c>
      <c r="X22" t="str">
        <f>IF(A22="","",IF('[1]Calculation genes in KEGG path'!L20&gt;='[1]Flux and Impact'!$E$1,IF(('[1]PERCENT ARRAY-MEAN FC&amp;P VAL'!BI22*'[1]PERCENT ARRAY-MEAN FC&amp;P VAL'!BJ22*'[1]PERCENT ARRAY-MEAN FC&amp;P VAL'!BK22+ABS('[1]PERCENT ARRAY-MEAN FC&amp;P VAL'!BL22*'[1]PERCENT ARRAY-MEAN FC&amp;P VAL'!BM22*'[1]PERCENT ARRAY-MEAN FC&amp;P VAL'!BN22))&gt;0,'[1]PERCENT ARRAY-MEAN FC&amp;P VAL'!BI22*'[1]PERCENT ARRAY-MEAN FC&amp;P VAL'!BJ22*'[1]PERCENT ARRAY-MEAN FC&amp;P VAL'!BK22+ABS('[1]PERCENT ARRAY-MEAN FC&amp;P VAL'!BL22*'[1]PERCENT ARRAY-MEAN FC&amp;P VAL'!BM22*'[1]PERCENT ARRAY-MEAN FC&amp;P VAL'!BN22),""),""))</f>
        <v/>
      </c>
      <c r="Y22" s="12" t="str">
        <f>IF(X22="","",'[1]PERCENT ARRAY-MEAN FC&amp;P VAL'!BI22*'[1]PERCENT ARRAY-MEAN FC&amp;P VAL'!BJ22*'[1]PERCENT ARRAY-MEAN FC&amp;P VAL'!BK22-ABS('[1]PERCENT ARRAY-MEAN FC&amp;P VAL'!BL22*'[1]PERCENT ARRAY-MEAN FC&amp;P VAL'!BM22*'[1]PERCENT ARRAY-MEAN FC&amp;P VAL'!BN22))</f>
        <v/>
      </c>
      <c r="Z22" t="str">
        <f>IF(A22="","",IF('[1]Calculation genes in KEGG path'!L20&gt;='[1]Flux and Impact'!$E$1,IF(('[1]PERCENT ARRAY-MEAN FC&amp;P VAL'!BO22*'[1]PERCENT ARRAY-MEAN FC&amp;P VAL'!BP22*'[1]PERCENT ARRAY-MEAN FC&amp;P VAL'!BQ22+ABS('[1]PERCENT ARRAY-MEAN FC&amp;P VAL'!BR22*'[1]PERCENT ARRAY-MEAN FC&amp;P VAL'!BS22*'[1]PERCENT ARRAY-MEAN FC&amp;P VAL'!BT22))&gt;0,'[1]PERCENT ARRAY-MEAN FC&amp;P VAL'!BO22*'[1]PERCENT ARRAY-MEAN FC&amp;P VAL'!BP22*'[1]PERCENT ARRAY-MEAN FC&amp;P VAL'!BQ22+ABS('[1]PERCENT ARRAY-MEAN FC&amp;P VAL'!BR22*'[1]PERCENT ARRAY-MEAN FC&amp;P VAL'!BS22*'[1]PERCENT ARRAY-MEAN FC&amp;P VAL'!BT22),""),""))</f>
        <v/>
      </c>
      <c r="AA22" s="12" t="str">
        <f>IF(Z22="","",'[1]PERCENT ARRAY-MEAN FC&amp;P VAL'!BO22*'[1]PERCENT ARRAY-MEAN FC&amp;P VAL'!BP22*'[1]PERCENT ARRAY-MEAN FC&amp;P VAL'!BQ22-ABS('[1]PERCENT ARRAY-MEAN FC&amp;P VAL'!BR22*'[1]PERCENT ARRAY-MEAN FC&amp;P VAL'!BS22*'[1]PERCENT ARRAY-MEAN FC&amp;P VAL'!BT22))</f>
        <v/>
      </c>
      <c r="AB22" t="str">
        <f>IF(A22="","",IF('[1]Calculation genes in KEGG path'!L20&gt;='[1]Flux and Impact'!$E$1,IF(('[1]PERCENT ARRAY-MEAN FC&amp;P VAL'!BU22*'[1]PERCENT ARRAY-MEAN FC&amp;P VAL'!BV22*'[1]PERCENT ARRAY-MEAN FC&amp;P VAL'!BW22+ABS('[1]PERCENT ARRAY-MEAN FC&amp;P VAL'!BX22*'[1]PERCENT ARRAY-MEAN FC&amp;P VAL'!BY22*'[1]PERCENT ARRAY-MEAN FC&amp;P VAL'!BZ22))&gt;0,'[1]PERCENT ARRAY-MEAN FC&amp;P VAL'!BU22*'[1]PERCENT ARRAY-MEAN FC&amp;P VAL'!BV22*'[1]PERCENT ARRAY-MEAN FC&amp;P VAL'!BW22+ABS('[1]PERCENT ARRAY-MEAN FC&amp;P VAL'!BX22*'[1]PERCENT ARRAY-MEAN FC&amp;P VAL'!BY22*'[1]PERCENT ARRAY-MEAN FC&amp;P VAL'!BZ22),""),""))</f>
        <v/>
      </c>
      <c r="AC22" s="12" t="str">
        <f>IF(AB22="","",'[1]PERCENT ARRAY-MEAN FC&amp;P VAL'!BU22*'[1]PERCENT ARRAY-MEAN FC&amp;P VAL'!BV22*'[1]PERCENT ARRAY-MEAN FC&amp;P VAL'!BW22-ABS('[1]PERCENT ARRAY-MEAN FC&amp;P VAL'!BX22*'[1]PERCENT ARRAY-MEAN FC&amp;P VAL'!BY22*'[1]PERCENT ARRAY-MEAN FC&amp;P VAL'!BZ22))</f>
        <v/>
      </c>
      <c r="AD22" t="str">
        <f>IF(A22="","",IF('[1]Calculation genes in KEGG path'!L20&gt;='[1]Flux and Impact'!$E$1,IF(('[1]PERCENT ARRAY-MEAN FC&amp;P VAL'!CA22*'[1]PERCENT ARRAY-MEAN FC&amp;P VAL'!CB22*'[1]PERCENT ARRAY-MEAN FC&amp;P VAL'!CC22+ABS('[1]PERCENT ARRAY-MEAN FC&amp;P VAL'!CD22*'[1]PERCENT ARRAY-MEAN FC&amp;P VAL'!CE22*'[1]PERCENT ARRAY-MEAN FC&amp;P VAL'!CF22))&gt;0,'[1]PERCENT ARRAY-MEAN FC&amp;P VAL'!CA22*'[1]PERCENT ARRAY-MEAN FC&amp;P VAL'!CB22*'[1]PERCENT ARRAY-MEAN FC&amp;P VAL'!CC22+ABS('[1]PERCENT ARRAY-MEAN FC&amp;P VAL'!CD22*'[1]PERCENT ARRAY-MEAN FC&amp;P VAL'!CE22*'[1]PERCENT ARRAY-MEAN FC&amp;P VAL'!CF22),""),""))</f>
        <v/>
      </c>
      <c r="AE22" s="12" t="str">
        <f>IF(AD22="","",'[1]PERCENT ARRAY-MEAN FC&amp;P VAL'!CA22*'[1]PERCENT ARRAY-MEAN FC&amp;P VAL'!CB22*'[1]PERCENT ARRAY-MEAN FC&amp;P VAL'!CC22-ABS('[1]PERCENT ARRAY-MEAN FC&amp;P VAL'!CD22*'[1]PERCENT ARRAY-MEAN FC&amp;P VAL'!CE22*'[1]PERCENT ARRAY-MEAN FC&amp;P VAL'!CF22))</f>
        <v/>
      </c>
      <c r="AF22" t="str">
        <f>IF(A22="","",IF('[1]Calculation genes in KEGG path'!L20&gt;='[1]Flux and Impact'!$E$1,IF(('[1]PERCENT ARRAY-MEAN FC&amp;P VAL'!CG22*'[1]PERCENT ARRAY-MEAN FC&amp;P VAL'!CH22*'[1]PERCENT ARRAY-MEAN FC&amp;P VAL'!CI22+ABS('[1]PERCENT ARRAY-MEAN FC&amp;P VAL'!CJ22*'[1]PERCENT ARRAY-MEAN FC&amp;P VAL'!CK22*'[1]PERCENT ARRAY-MEAN FC&amp;P VAL'!CL22))&gt;0,'[1]PERCENT ARRAY-MEAN FC&amp;P VAL'!CG22*'[1]PERCENT ARRAY-MEAN FC&amp;P VAL'!CH22*'[1]PERCENT ARRAY-MEAN FC&amp;P VAL'!CI22+ABS('[1]PERCENT ARRAY-MEAN FC&amp;P VAL'!CJ22*'[1]PERCENT ARRAY-MEAN FC&amp;P VAL'!CK22*'[1]PERCENT ARRAY-MEAN FC&amp;P VAL'!CL22),""),""))</f>
        <v/>
      </c>
      <c r="AG22" s="12" t="str">
        <f>IF(AF22="","",'[1]PERCENT ARRAY-MEAN FC&amp;P VAL'!CG22*'[1]PERCENT ARRAY-MEAN FC&amp;P VAL'!CH22*'[1]PERCENT ARRAY-MEAN FC&amp;P VAL'!CI22-ABS('[1]PERCENT ARRAY-MEAN FC&amp;P VAL'!CJ22*'[1]PERCENT ARRAY-MEAN FC&amp;P VAL'!CK22*'[1]PERCENT ARRAY-MEAN FC&amp;P VAL'!CL22))</f>
        <v/>
      </c>
      <c r="AH22" t="str">
        <f>IF(A22="","",IF('[1]Calculation genes in KEGG path'!L20&gt;='[1]Flux and Impact'!$E$1,IF(('[1]PERCENT ARRAY-MEAN FC&amp;P VAL'!CM22*'[1]PERCENT ARRAY-MEAN FC&amp;P VAL'!CN22*'[1]PERCENT ARRAY-MEAN FC&amp;P VAL'!CO22+ABS('[1]PERCENT ARRAY-MEAN FC&amp;P VAL'!CP22*'[1]PERCENT ARRAY-MEAN FC&amp;P VAL'!CQ22*'[1]PERCENT ARRAY-MEAN FC&amp;P VAL'!CR22))&gt;0,'[1]PERCENT ARRAY-MEAN FC&amp;P VAL'!CM22*'[1]PERCENT ARRAY-MEAN FC&amp;P VAL'!CN22*'[1]PERCENT ARRAY-MEAN FC&amp;P VAL'!CO22+ABS('[1]PERCENT ARRAY-MEAN FC&amp;P VAL'!CP22*'[1]PERCENT ARRAY-MEAN FC&amp;P VAL'!CQ22*'[1]PERCENT ARRAY-MEAN FC&amp;P VAL'!CR22),""),""))</f>
        <v/>
      </c>
      <c r="AI22" s="12" t="str">
        <f>IF(AH22="","",'[1]PERCENT ARRAY-MEAN FC&amp;P VAL'!CM22*'[1]PERCENT ARRAY-MEAN FC&amp;P VAL'!CN22*'[1]PERCENT ARRAY-MEAN FC&amp;P VAL'!CO22-ABS('[1]PERCENT ARRAY-MEAN FC&amp;P VAL'!CP22*'[1]PERCENT ARRAY-MEAN FC&amp;P VAL'!CQ22*'[1]PERCENT ARRAY-MEAN FC&amp;P VAL'!CR22))</f>
        <v/>
      </c>
      <c r="AJ22" t="str">
        <f>IF(A22="","",IF('[1]Calculation genes in KEGG path'!L20&gt;='[1]Flux and Impact'!$E$1,IF(('[1]PERCENT ARRAY-MEAN FC&amp;P VAL'!CS22*'[1]PERCENT ARRAY-MEAN FC&amp;P VAL'!CT22*'[1]PERCENT ARRAY-MEAN FC&amp;P VAL'!CU22+ABS('[1]PERCENT ARRAY-MEAN FC&amp;P VAL'!CV22*'[1]PERCENT ARRAY-MEAN FC&amp;P VAL'!CW22*'[1]PERCENT ARRAY-MEAN FC&amp;P VAL'!CX22))&gt;0,'[1]PERCENT ARRAY-MEAN FC&amp;P VAL'!CS22*'[1]PERCENT ARRAY-MEAN FC&amp;P VAL'!CT22*'[1]PERCENT ARRAY-MEAN FC&amp;P VAL'!CU22+ABS('[1]PERCENT ARRAY-MEAN FC&amp;P VAL'!CV22*'[1]PERCENT ARRAY-MEAN FC&amp;P VAL'!CW22*'[1]PERCENT ARRAY-MEAN FC&amp;P VAL'!CX22),""),""))</f>
        <v/>
      </c>
      <c r="AK22" s="12" t="str">
        <f>IF(AJ22="","",'[1]PERCENT ARRAY-MEAN FC&amp;P VAL'!CS22*'[1]PERCENT ARRAY-MEAN FC&amp;P VAL'!CT22*'[1]PERCENT ARRAY-MEAN FC&amp;P VAL'!CU22-ABS('[1]PERCENT ARRAY-MEAN FC&amp;P VAL'!CV22*'[1]PERCENT ARRAY-MEAN FC&amp;P VAL'!CW22*'[1]PERCENT ARRAY-MEAN FC&amp;P VAL'!CX22))</f>
        <v/>
      </c>
      <c r="AL22" t="str">
        <f>IF(A22="","",IF('[1]Calculation genes in KEGG path'!L20&gt;='[1]Flux and Impact'!$E$1,IF(('[1]PERCENT ARRAY-MEAN FC&amp;P VAL'!CY22*'[1]PERCENT ARRAY-MEAN FC&amp;P VAL'!CZ22*'[1]PERCENT ARRAY-MEAN FC&amp;P VAL'!DA22+ABS('[1]PERCENT ARRAY-MEAN FC&amp;P VAL'!DB22*'[1]PERCENT ARRAY-MEAN FC&amp;P VAL'!DC22*'[1]PERCENT ARRAY-MEAN FC&amp;P VAL'!DD22))&gt;0,'[1]PERCENT ARRAY-MEAN FC&amp;P VAL'!CY22*'[1]PERCENT ARRAY-MEAN FC&amp;P VAL'!CZ22*'[1]PERCENT ARRAY-MEAN FC&amp;P VAL'!DA22+ABS('[1]PERCENT ARRAY-MEAN FC&amp;P VAL'!DB22*'[1]PERCENT ARRAY-MEAN FC&amp;P VAL'!DC22*'[1]PERCENT ARRAY-MEAN FC&amp;P VAL'!DD22),""),""))</f>
        <v/>
      </c>
      <c r="AM22" s="12" t="str">
        <f>IF(AL22="","",'[1]PERCENT ARRAY-MEAN FC&amp;P VAL'!CY22*'[1]PERCENT ARRAY-MEAN FC&amp;P VAL'!CZ22*'[1]PERCENT ARRAY-MEAN FC&amp;P VAL'!DA22-ABS('[1]PERCENT ARRAY-MEAN FC&amp;P VAL'!DB22*'[1]PERCENT ARRAY-MEAN FC&amp;P VAL'!DC22*'[1]PERCENT ARRAY-MEAN FC&amp;P VAL'!DD22))</f>
        <v/>
      </c>
      <c r="AN22" t="str">
        <f>IF(A22="","",IF('[1]Calculation genes in KEGG path'!L20&gt;='[1]Flux and Impact'!$E$1,IF(('[1]PERCENT ARRAY-MEAN FC&amp;P VAL'!DE22*'[1]PERCENT ARRAY-MEAN FC&amp;P VAL'!DF22*'[1]PERCENT ARRAY-MEAN FC&amp;P VAL'!DG22+ABS('[1]PERCENT ARRAY-MEAN FC&amp;P VAL'!DH22*'[1]PERCENT ARRAY-MEAN FC&amp;P VAL'!DI22*'[1]PERCENT ARRAY-MEAN FC&amp;P VAL'!DJ22))&gt;0,'[1]PERCENT ARRAY-MEAN FC&amp;P VAL'!DE22*'[1]PERCENT ARRAY-MEAN FC&amp;P VAL'!DF22*'[1]PERCENT ARRAY-MEAN FC&amp;P VAL'!DG22+ABS('[1]PERCENT ARRAY-MEAN FC&amp;P VAL'!DH22*'[1]PERCENT ARRAY-MEAN FC&amp;P VAL'!DI22*'[1]PERCENT ARRAY-MEAN FC&amp;P VAL'!DJ22),""),""))</f>
        <v/>
      </c>
      <c r="AO22" s="12" t="str">
        <f>IF(AN22="","",'[1]PERCENT ARRAY-MEAN FC&amp;P VAL'!DE22*'[1]PERCENT ARRAY-MEAN FC&amp;P VAL'!DF22*'[1]PERCENT ARRAY-MEAN FC&amp;P VAL'!DG22-ABS('[1]PERCENT ARRAY-MEAN FC&amp;P VAL'!DH22*'[1]PERCENT ARRAY-MEAN FC&amp;P VAL'!DI22*'[1]PERCENT ARRAY-MEAN FC&amp;P VAL'!DJ22))</f>
        <v/>
      </c>
      <c r="AP22" t="str">
        <f>IF(A22="","",IF('[1]Calculation genes in KEGG path'!L20&gt;='[1]Flux and Impact'!$E$1,IF(('[1]PERCENT ARRAY-MEAN FC&amp;P VAL'!DK22*'[1]PERCENT ARRAY-MEAN FC&amp;P VAL'!DL22*'[1]PERCENT ARRAY-MEAN FC&amp;P VAL'!DM22+ABS('[1]PERCENT ARRAY-MEAN FC&amp;P VAL'!DN22*'[1]PERCENT ARRAY-MEAN FC&amp;P VAL'!DO22*'[1]PERCENT ARRAY-MEAN FC&amp;P VAL'!DP22))&gt;0,'[1]PERCENT ARRAY-MEAN FC&amp;P VAL'!DK22*'[1]PERCENT ARRAY-MEAN FC&amp;P VAL'!DL22*'[1]PERCENT ARRAY-MEAN FC&amp;P VAL'!DM22+ABS('[1]PERCENT ARRAY-MEAN FC&amp;P VAL'!DN22*'[1]PERCENT ARRAY-MEAN FC&amp;P VAL'!DO22*'[1]PERCENT ARRAY-MEAN FC&amp;P VAL'!DP22),""),""))</f>
        <v/>
      </c>
      <c r="AQ22" s="12" t="str">
        <f>IF(AP22="","",'[1]PERCENT ARRAY-MEAN FC&amp;P VAL'!DK22*'[1]PERCENT ARRAY-MEAN FC&amp;P VAL'!DL22*'[1]PERCENT ARRAY-MEAN FC&amp;P VAL'!DM22-ABS('[1]PERCENT ARRAY-MEAN FC&amp;P VAL'!DN22*'[1]PERCENT ARRAY-MEAN FC&amp;P VAL'!DO22*'[1]PERCENT ARRAY-MEAN FC&amp;P VAL'!DP22))</f>
        <v/>
      </c>
      <c r="AR22" t="str">
        <f>IF(A22="","",IF('[1]Calculation genes in KEGG path'!L20&gt;='[1]Flux and Impact'!$E$1,IF(('[1]PERCENT ARRAY-MEAN FC&amp;P VAL'!DQ22*'[1]PERCENT ARRAY-MEAN FC&amp;P VAL'!DR22*'[1]PERCENT ARRAY-MEAN FC&amp;P VAL'!DS22+ABS('[1]PERCENT ARRAY-MEAN FC&amp;P VAL'!DT22*'[1]PERCENT ARRAY-MEAN FC&amp;P VAL'!DU22*'[1]PERCENT ARRAY-MEAN FC&amp;P VAL'!DV22))&gt;0,'[1]PERCENT ARRAY-MEAN FC&amp;P VAL'!DQ22*'[1]PERCENT ARRAY-MEAN FC&amp;P VAL'!DR22*'[1]PERCENT ARRAY-MEAN FC&amp;P VAL'!DS22+ABS('[1]PERCENT ARRAY-MEAN FC&amp;P VAL'!DT22*'[1]PERCENT ARRAY-MEAN FC&amp;P VAL'!DU22*'[1]PERCENT ARRAY-MEAN FC&amp;P VAL'!DV22),""),""))</f>
        <v/>
      </c>
      <c r="AS22" s="12" t="str">
        <f>IF(AR22="","",'[1]PERCENT ARRAY-MEAN FC&amp;P VAL'!DQ22*'[1]PERCENT ARRAY-MEAN FC&amp;P VAL'!DR22*'[1]PERCENT ARRAY-MEAN FC&amp;P VAL'!DS22-ABS('[1]PERCENT ARRAY-MEAN FC&amp;P VAL'!DT22*'[1]PERCENT ARRAY-MEAN FC&amp;P VAL'!DU22*'[1]PERCENT ARRAY-MEAN FC&amp;P VAL'!DV22))</f>
        <v/>
      </c>
      <c r="AT22" s="12">
        <f t="shared" si="1"/>
        <v>-27.5609451885417</v>
      </c>
      <c r="AU22" s="12">
        <f t="shared" si="2"/>
        <v>1</v>
      </c>
    </row>
    <row r="23" spans="1:47">
      <c r="A23" t="str">
        <f>'[1]Calculation genes in KEGG path'!I21</f>
        <v>bta00250</v>
      </c>
      <c r="B23" t="str">
        <f>IF('[1]PERCENT ARRAY-MEAN FC&amp;P VAL'!A23="","",'[1]PERCENT ARRAY-MEAN FC&amp;P VAL'!A23)</f>
        <v>1. Metabolism</v>
      </c>
      <c r="C23" t="str">
        <f>IF('[1]PERCENT ARRAY-MEAN FC&amp;P VAL'!B23="","",'[1]PERCENT ARRAY-MEAN FC&amp;P VAL'!B23)</f>
        <v>1.5 Amino Acid Metabolism</v>
      </c>
      <c r="D23" t="str">
        <f>IF('[1]PERCENT ARRAY-MEAN FC&amp;P VAL'!C23="","",'[1]PERCENT ARRAY-MEAN FC&amp;P VAL'!C23)</f>
        <v>Alanine, aspartate and glutamate metabolism</v>
      </c>
      <c r="E23" s="12">
        <f t="shared" si="0"/>
        <v>114.620529229676</v>
      </c>
      <c r="F23">
        <f>IF(A23="","",IF('[1]Calculation genes in KEGG path'!L21&gt;='[1]Flux and Impact'!$E$1,IF('[1]PERCENT ARRAY-MEAN FC&amp;P VAL'!G23*'[1]PERCENT ARRAY-MEAN FC&amp;P VAL'!H23*'[1]PERCENT ARRAY-MEAN FC&amp;P VAL'!I23+ABS('[1]PERCENT ARRAY-MEAN FC&amp;P VAL'!J23*'[1]PERCENT ARRAY-MEAN FC&amp;P VAL'!K23*'[1]PERCENT ARRAY-MEAN FC&amp;P VAL'!L23)&gt;0,'[1]PERCENT ARRAY-MEAN FC&amp;P VAL'!G23*'[1]PERCENT ARRAY-MEAN FC&amp;P VAL'!H23*'[1]PERCENT ARRAY-MEAN FC&amp;P VAL'!I23+ABS('[1]PERCENT ARRAY-MEAN FC&amp;P VAL'!J23*'[1]PERCENT ARRAY-MEAN FC&amp;P VAL'!K23*'[1]PERCENT ARRAY-MEAN FC&amp;P VAL'!L23),""),""))</f>
        <v>37.6932428908136</v>
      </c>
      <c r="G23" s="12">
        <f>IF(F23="","",'[1]PERCENT ARRAY-MEAN FC&amp;P VAL'!G23*'[1]PERCENT ARRAY-MEAN FC&amp;P VAL'!H23*'[1]PERCENT ARRAY-MEAN FC&amp;P VAL'!I23-ABS('[1]PERCENT ARRAY-MEAN FC&amp;P VAL'!J23*'[1]PERCENT ARRAY-MEAN FC&amp;P VAL'!K23*'[1]PERCENT ARRAY-MEAN FC&amp;P VAL'!L23))</f>
        <v>-37.6932428908136</v>
      </c>
      <c r="H23">
        <f>IF(A23="","",IF('[1]Calculation genes in KEGG path'!L21&gt;='[1]Flux and Impact'!$E$1,IF(('[1]PERCENT ARRAY-MEAN FC&amp;P VAL'!M23*'[1]PERCENT ARRAY-MEAN FC&amp;P VAL'!N23*'[1]PERCENT ARRAY-MEAN FC&amp;P VAL'!O23+ABS('[1]PERCENT ARRAY-MEAN FC&amp;P VAL'!P23*'[1]PERCENT ARRAY-MEAN FC&amp;P VAL'!Q23*'[1]PERCENT ARRAY-MEAN FC&amp;P VAL'!R23))&gt;0,'[1]PERCENT ARRAY-MEAN FC&amp;P VAL'!M23*'[1]PERCENT ARRAY-MEAN FC&amp;P VAL'!N23*'[1]PERCENT ARRAY-MEAN FC&amp;P VAL'!O23+ABS('[1]PERCENT ARRAY-MEAN FC&amp;P VAL'!P23*'[1]PERCENT ARRAY-MEAN FC&amp;P VAL'!Q23*'[1]PERCENT ARRAY-MEAN FC&amp;P VAL'!R23),""),""))</f>
        <v>76.9272863388627</v>
      </c>
      <c r="I23" s="12">
        <f>IF(H23="","",'[1]PERCENT ARRAY-MEAN FC&amp;P VAL'!M23*'[1]PERCENT ARRAY-MEAN FC&amp;P VAL'!N23*'[1]PERCENT ARRAY-MEAN FC&amp;P VAL'!O23-ABS('[1]PERCENT ARRAY-MEAN FC&amp;P VAL'!P23*'[1]PERCENT ARRAY-MEAN FC&amp;P VAL'!Q23*'[1]PERCENT ARRAY-MEAN FC&amp;P VAL'!R23))</f>
        <v>76.9272863388627</v>
      </c>
      <c r="J23" t="str">
        <f>IF(A23="","",IF('[1]Calculation genes in KEGG path'!L21&gt;='[1]Flux and Impact'!$E$1,IF(('[1]PERCENT ARRAY-MEAN FC&amp;P VAL'!S23*'[1]PERCENT ARRAY-MEAN FC&amp;P VAL'!T23*'[1]PERCENT ARRAY-MEAN FC&amp;P VAL'!U23+ABS('[1]PERCENT ARRAY-MEAN FC&amp;P VAL'!V23*'[1]PERCENT ARRAY-MEAN FC&amp;P VAL'!W23*'[1]PERCENT ARRAY-MEAN FC&amp;P VAL'!X23))&gt;0,'[1]PERCENT ARRAY-MEAN FC&amp;P VAL'!S23*'[1]PERCENT ARRAY-MEAN FC&amp;P VAL'!T23*'[1]PERCENT ARRAY-MEAN FC&amp;P VAL'!U23+ABS('[1]PERCENT ARRAY-MEAN FC&amp;P VAL'!V23*'[1]PERCENT ARRAY-MEAN FC&amp;P VAL'!W23*'[1]PERCENT ARRAY-MEAN FC&amp;P VAL'!X23),""),""))</f>
        <v/>
      </c>
      <c r="K23" s="12" t="str">
        <f>IF(J23="","",'[1]PERCENT ARRAY-MEAN FC&amp;P VAL'!S23*'[1]PERCENT ARRAY-MEAN FC&amp;P VAL'!T23*'[1]PERCENT ARRAY-MEAN FC&amp;P VAL'!U23-ABS('[1]PERCENT ARRAY-MEAN FC&amp;P VAL'!V23*'[1]PERCENT ARRAY-MEAN FC&amp;P VAL'!W23*'[1]PERCENT ARRAY-MEAN FC&amp;P VAL'!X23))</f>
        <v/>
      </c>
      <c r="L23" t="str">
        <f>IF(A23="","",IF('[1]Calculation genes in KEGG path'!L21&gt;='[1]Flux and Impact'!$E$1,IF(('[1]PERCENT ARRAY-MEAN FC&amp;P VAL'!Y23*'[1]PERCENT ARRAY-MEAN FC&amp;P VAL'!Z23*'[1]PERCENT ARRAY-MEAN FC&amp;P VAL'!AA23+ABS('[1]PERCENT ARRAY-MEAN FC&amp;P VAL'!AB23*'[1]PERCENT ARRAY-MEAN FC&amp;P VAL'!AC23*'[1]PERCENT ARRAY-MEAN FC&amp;P VAL'!AD23))&gt;0,'[1]PERCENT ARRAY-MEAN FC&amp;P VAL'!Y23*'[1]PERCENT ARRAY-MEAN FC&amp;P VAL'!Z23*'[1]PERCENT ARRAY-MEAN FC&amp;P VAL'!AA23+ABS('[1]PERCENT ARRAY-MEAN FC&amp;P VAL'!AB23*'[1]PERCENT ARRAY-MEAN FC&amp;P VAL'!AC23*'[1]PERCENT ARRAY-MEAN FC&amp;P VAL'!AD23),""),""))</f>
        <v/>
      </c>
      <c r="M23" s="12" t="str">
        <f>IF(L23="","",'[1]PERCENT ARRAY-MEAN FC&amp;P VAL'!Y23*'[1]PERCENT ARRAY-MEAN FC&amp;P VAL'!Z23*'[1]PERCENT ARRAY-MEAN FC&amp;P VAL'!AA23-ABS('[1]PERCENT ARRAY-MEAN FC&amp;P VAL'!AB23*'[1]PERCENT ARRAY-MEAN FC&amp;P VAL'!AC23*'[1]PERCENT ARRAY-MEAN FC&amp;P VAL'!AD23))</f>
        <v/>
      </c>
      <c r="N23" t="str">
        <f>IF(A23="","",IF('[1]Calculation genes in KEGG path'!L21&gt;='[1]Flux and Impact'!$E$1,IF(('[1]PERCENT ARRAY-MEAN FC&amp;P VAL'!AE23*'[1]PERCENT ARRAY-MEAN FC&amp;P VAL'!AF23*'[1]PERCENT ARRAY-MEAN FC&amp;P VAL'!AG23+ABS('[1]PERCENT ARRAY-MEAN FC&amp;P VAL'!AH23*'[1]PERCENT ARRAY-MEAN FC&amp;P VAL'!AI23*'[1]PERCENT ARRAY-MEAN FC&amp;P VAL'!AJ23))&gt;0,'[1]PERCENT ARRAY-MEAN FC&amp;P VAL'!AE23*'[1]PERCENT ARRAY-MEAN FC&amp;P VAL'!AF23*'[1]PERCENT ARRAY-MEAN FC&amp;P VAL'!AG23+ABS('[1]PERCENT ARRAY-MEAN FC&amp;P VAL'!AH23*'[1]PERCENT ARRAY-MEAN FC&amp;P VAL'!AI23*'[1]PERCENT ARRAY-MEAN FC&amp;P VAL'!AJ23),""),""))</f>
        <v/>
      </c>
      <c r="O23" s="12" t="str">
        <f>IF(N23="","",'[1]PERCENT ARRAY-MEAN FC&amp;P VAL'!AE23*'[1]PERCENT ARRAY-MEAN FC&amp;P VAL'!AF23*'[1]PERCENT ARRAY-MEAN FC&amp;P VAL'!AG23-ABS('[1]PERCENT ARRAY-MEAN FC&amp;P VAL'!AH23*'[1]PERCENT ARRAY-MEAN FC&amp;P VAL'!AI23*'[1]PERCENT ARRAY-MEAN FC&amp;P VAL'!AJ23))</f>
        <v/>
      </c>
      <c r="P23" t="str">
        <f>IF(A23="","",IF('[1]Calculation genes in KEGG path'!L21&gt;='[1]Flux and Impact'!$E$1,IF(('[1]PERCENT ARRAY-MEAN FC&amp;P VAL'!AK23*'[1]PERCENT ARRAY-MEAN FC&amp;P VAL'!AL23*'[1]PERCENT ARRAY-MEAN FC&amp;P VAL'!AM23+ABS('[1]PERCENT ARRAY-MEAN FC&amp;P VAL'!AN23*'[1]PERCENT ARRAY-MEAN FC&amp;P VAL'!AO23*'[1]PERCENT ARRAY-MEAN FC&amp;P VAL'!AP23))&gt;0,'[1]PERCENT ARRAY-MEAN FC&amp;P VAL'!AK23*'[1]PERCENT ARRAY-MEAN FC&amp;P VAL'!AL23*'[1]PERCENT ARRAY-MEAN FC&amp;P VAL'!AM23+ABS('[1]PERCENT ARRAY-MEAN FC&amp;P VAL'!AN23*'[1]PERCENT ARRAY-MEAN FC&amp;P VAL'!AO23*'[1]PERCENT ARRAY-MEAN FC&amp;P VAL'!AP23),""),""))</f>
        <v/>
      </c>
      <c r="Q23" s="12" t="str">
        <f>IF(P23="","",'[1]PERCENT ARRAY-MEAN FC&amp;P VAL'!AK23*'[1]PERCENT ARRAY-MEAN FC&amp;P VAL'!AL23*'[1]PERCENT ARRAY-MEAN FC&amp;P VAL'!AM23-ABS('[1]PERCENT ARRAY-MEAN FC&amp;P VAL'!AN23*'[1]PERCENT ARRAY-MEAN FC&amp;P VAL'!AO23*'[1]PERCENT ARRAY-MEAN FC&amp;P VAL'!AP23))</f>
        <v/>
      </c>
      <c r="R23" t="str">
        <f>IF(A23="","",IF('[1]Calculation genes in KEGG path'!L21&gt;='[1]Flux and Impact'!$E$1,IF(('[1]PERCENT ARRAY-MEAN FC&amp;P VAL'!AQ23*'[1]PERCENT ARRAY-MEAN FC&amp;P VAL'!AR23*'[1]PERCENT ARRAY-MEAN FC&amp;P VAL'!AS23+ABS('[1]PERCENT ARRAY-MEAN FC&amp;P VAL'!AT23*'[1]PERCENT ARRAY-MEAN FC&amp;P VAL'!AU23*'[1]PERCENT ARRAY-MEAN FC&amp;P VAL'!AV23))&gt;0,'[1]PERCENT ARRAY-MEAN FC&amp;P VAL'!AQ23*'[1]PERCENT ARRAY-MEAN FC&amp;P VAL'!AR23*'[1]PERCENT ARRAY-MEAN FC&amp;P VAL'!AS23+ABS('[1]PERCENT ARRAY-MEAN FC&amp;P VAL'!AT23*'[1]PERCENT ARRAY-MEAN FC&amp;P VAL'!AU23*'[1]PERCENT ARRAY-MEAN FC&amp;P VAL'!AV23),""),""))</f>
        <v/>
      </c>
      <c r="S23" s="12" t="str">
        <f>IF(R23="","",'[1]PERCENT ARRAY-MEAN FC&amp;P VAL'!AQ23*'[1]PERCENT ARRAY-MEAN FC&amp;P VAL'!AR23*'[1]PERCENT ARRAY-MEAN FC&amp;P VAL'!AS23-ABS('[1]PERCENT ARRAY-MEAN FC&amp;P VAL'!AT23*'[1]PERCENT ARRAY-MEAN FC&amp;P VAL'!AU23*'[1]PERCENT ARRAY-MEAN FC&amp;P VAL'!AV23))</f>
        <v/>
      </c>
      <c r="T23" t="str">
        <f>IF(A23="","",IF('[1]Calculation genes in KEGG path'!L21&gt;='[1]Flux and Impact'!$E$1,IF(('[1]PERCENT ARRAY-MEAN FC&amp;P VAL'!AW23*'[1]PERCENT ARRAY-MEAN FC&amp;P VAL'!AX23*'[1]PERCENT ARRAY-MEAN FC&amp;P VAL'!AY23+ABS('[1]PERCENT ARRAY-MEAN FC&amp;P VAL'!AZ23*'[1]PERCENT ARRAY-MEAN FC&amp;P VAL'!BA23*'[1]PERCENT ARRAY-MEAN FC&amp;P VAL'!BB23))&gt;0,'[1]PERCENT ARRAY-MEAN FC&amp;P VAL'!AW23*'[1]PERCENT ARRAY-MEAN FC&amp;P VAL'!AX23*'[1]PERCENT ARRAY-MEAN FC&amp;P VAL'!AY23+ABS('[1]PERCENT ARRAY-MEAN FC&amp;P VAL'!AZ23*'[1]PERCENT ARRAY-MEAN FC&amp;P VAL'!BA23*'[1]PERCENT ARRAY-MEAN FC&amp;P VAL'!BB23),""),""))</f>
        <v/>
      </c>
      <c r="U23" s="12" t="str">
        <f>IF(T23="","",'[1]PERCENT ARRAY-MEAN FC&amp;P VAL'!AW23*'[1]PERCENT ARRAY-MEAN FC&amp;P VAL'!AX23*'[1]PERCENT ARRAY-MEAN FC&amp;P VAL'!AY23-ABS('[1]PERCENT ARRAY-MEAN FC&amp;P VAL'!AZ23*'[1]PERCENT ARRAY-MEAN FC&amp;P VAL'!BA23*'[1]PERCENT ARRAY-MEAN FC&amp;P VAL'!BB23))</f>
        <v/>
      </c>
      <c r="V23" t="str">
        <f>IF(A23="","",IF('[1]Calculation genes in KEGG path'!L21&gt;='[1]Flux and Impact'!$E$1,IF(('[1]PERCENT ARRAY-MEAN FC&amp;P VAL'!BC23*'[1]PERCENT ARRAY-MEAN FC&amp;P VAL'!BD23*'[1]PERCENT ARRAY-MEAN FC&amp;P VAL'!BE23+ABS('[1]PERCENT ARRAY-MEAN FC&amp;P VAL'!BF23*'[1]PERCENT ARRAY-MEAN FC&amp;P VAL'!BG23*'[1]PERCENT ARRAY-MEAN FC&amp;P VAL'!BH23))&gt;0,'[1]PERCENT ARRAY-MEAN FC&amp;P VAL'!BC23*'[1]PERCENT ARRAY-MEAN FC&amp;P VAL'!BD23*'[1]PERCENT ARRAY-MEAN FC&amp;P VAL'!BE23+ABS('[1]PERCENT ARRAY-MEAN FC&amp;P VAL'!BF23*'[1]PERCENT ARRAY-MEAN FC&amp;P VAL'!BG23*'[1]PERCENT ARRAY-MEAN FC&amp;P VAL'!BH23),""),""))</f>
        <v/>
      </c>
      <c r="W23" s="12" t="str">
        <f>IF(V23="","",'[1]PERCENT ARRAY-MEAN FC&amp;P VAL'!BC23*'[1]PERCENT ARRAY-MEAN FC&amp;P VAL'!BD23*'[1]PERCENT ARRAY-MEAN FC&amp;P VAL'!BE23-ABS('[1]PERCENT ARRAY-MEAN FC&amp;P VAL'!BF23*'[1]PERCENT ARRAY-MEAN FC&amp;P VAL'!BG23*'[1]PERCENT ARRAY-MEAN FC&amp;P VAL'!BH23))</f>
        <v/>
      </c>
      <c r="X23" t="str">
        <f>IF(A23="","",IF('[1]Calculation genes in KEGG path'!L21&gt;='[1]Flux and Impact'!$E$1,IF(('[1]PERCENT ARRAY-MEAN FC&amp;P VAL'!BI23*'[1]PERCENT ARRAY-MEAN FC&amp;P VAL'!BJ23*'[1]PERCENT ARRAY-MEAN FC&amp;P VAL'!BK23+ABS('[1]PERCENT ARRAY-MEAN FC&amp;P VAL'!BL23*'[1]PERCENT ARRAY-MEAN FC&amp;P VAL'!BM23*'[1]PERCENT ARRAY-MEAN FC&amp;P VAL'!BN23))&gt;0,'[1]PERCENT ARRAY-MEAN FC&amp;P VAL'!BI23*'[1]PERCENT ARRAY-MEAN FC&amp;P VAL'!BJ23*'[1]PERCENT ARRAY-MEAN FC&amp;P VAL'!BK23+ABS('[1]PERCENT ARRAY-MEAN FC&amp;P VAL'!BL23*'[1]PERCENT ARRAY-MEAN FC&amp;P VAL'!BM23*'[1]PERCENT ARRAY-MEAN FC&amp;P VAL'!BN23),""),""))</f>
        <v/>
      </c>
      <c r="Y23" s="12" t="str">
        <f>IF(X23="","",'[1]PERCENT ARRAY-MEAN FC&amp;P VAL'!BI23*'[1]PERCENT ARRAY-MEAN FC&amp;P VAL'!BJ23*'[1]PERCENT ARRAY-MEAN FC&amp;P VAL'!BK23-ABS('[1]PERCENT ARRAY-MEAN FC&amp;P VAL'!BL23*'[1]PERCENT ARRAY-MEAN FC&amp;P VAL'!BM23*'[1]PERCENT ARRAY-MEAN FC&amp;P VAL'!BN23))</f>
        <v/>
      </c>
      <c r="Z23" t="str">
        <f>IF(A23="","",IF('[1]Calculation genes in KEGG path'!L21&gt;='[1]Flux and Impact'!$E$1,IF(('[1]PERCENT ARRAY-MEAN FC&amp;P VAL'!BO23*'[1]PERCENT ARRAY-MEAN FC&amp;P VAL'!BP23*'[1]PERCENT ARRAY-MEAN FC&amp;P VAL'!BQ23+ABS('[1]PERCENT ARRAY-MEAN FC&amp;P VAL'!BR23*'[1]PERCENT ARRAY-MEAN FC&amp;P VAL'!BS23*'[1]PERCENT ARRAY-MEAN FC&amp;P VAL'!BT23))&gt;0,'[1]PERCENT ARRAY-MEAN FC&amp;P VAL'!BO23*'[1]PERCENT ARRAY-MEAN FC&amp;P VAL'!BP23*'[1]PERCENT ARRAY-MEAN FC&amp;P VAL'!BQ23+ABS('[1]PERCENT ARRAY-MEAN FC&amp;P VAL'!BR23*'[1]PERCENT ARRAY-MEAN FC&amp;P VAL'!BS23*'[1]PERCENT ARRAY-MEAN FC&amp;P VAL'!BT23),""),""))</f>
        <v/>
      </c>
      <c r="AA23" s="12" t="str">
        <f>IF(Z23="","",'[1]PERCENT ARRAY-MEAN FC&amp;P VAL'!BO23*'[1]PERCENT ARRAY-MEAN FC&amp;P VAL'!BP23*'[1]PERCENT ARRAY-MEAN FC&amp;P VAL'!BQ23-ABS('[1]PERCENT ARRAY-MEAN FC&amp;P VAL'!BR23*'[1]PERCENT ARRAY-MEAN FC&amp;P VAL'!BS23*'[1]PERCENT ARRAY-MEAN FC&amp;P VAL'!BT23))</f>
        <v/>
      </c>
      <c r="AB23" t="str">
        <f>IF(A23="","",IF('[1]Calculation genes in KEGG path'!L21&gt;='[1]Flux and Impact'!$E$1,IF(('[1]PERCENT ARRAY-MEAN FC&amp;P VAL'!BU23*'[1]PERCENT ARRAY-MEAN FC&amp;P VAL'!BV23*'[1]PERCENT ARRAY-MEAN FC&amp;P VAL'!BW23+ABS('[1]PERCENT ARRAY-MEAN FC&amp;P VAL'!BX23*'[1]PERCENT ARRAY-MEAN FC&amp;P VAL'!BY23*'[1]PERCENT ARRAY-MEAN FC&amp;P VAL'!BZ23))&gt;0,'[1]PERCENT ARRAY-MEAN FC&amp;P VAL'!BU23*'[1]PERCENT ARRAY-MEAN FC&amp;P VAL'!BV23*'[1]PERCENT ARRAY-MEAN FC&amp;P VAL'!BW23+ABS('[1]PERCENT ARRAY-MEAN FC&amp;P VAL'!BX23*'[1]PERCENT ARRAY-MEAN FC&amp;P VAL'!BY23*'[1]PERCENT ARRAY-MEAN FC&amp;P VAL'!BZ23),""),""))</f>
        <v/>
      </c>
      <c r="AC23" s="12" t="str">
        <f>IF(AB23="","",'[1]PERCENT ARRAY-MEAN FC&amp;P VAL'!BU23*'[1]PERCENT ARRAY-MEAN FC&amp;P VAL'!BV23*'[1]PERCENT ARRAY-MEAN FC&amp;P VAL'!BW23-ABS('[1]PERCENT ARRAY-MEAN FC&amp;P VAL'!BX23*'[1]PERCENT ARRAY-MEAN FC&amp;P VAL'!BY23*'[1]PERCENT ARRAY-MEAN FC&amp;P VAL'!BZ23))</f>
        <v/>
      </c>
      <c r="AD23" t="str">
        <f>IF(A23="","",IF('[1]Calculation genes in KEGG path'!L21&gt;='[1]Flux and Impact'!$E$1,IF(('[1]PERCENT ARRAY-MEAN FC&amp;P VAL'!CA23*'[1]PERCENT ARRAY-MEAN FC&amp;P VAL'!CB23*'[1]PERCENT ARRAY-MEAN FC&amp;P VAL'!CC23+ABS('[1]PERCENT ARRAY-MEAN FC&amp;P VAL'!CD23*'[1]PERCENT ARRAY-MEAN FC&amp;P VAL'!CE23*'[1]PERCENT ARRAY-MEAN FC&amp;P VAL'!CF23))&gt;0,'[1]PERCENT ARRAY-MEAN FC&amp;P VAL'!CA23*'[1]PERCENT ARRAY-MEAN FC&amp;P VAL'!CB23*'[1]PERCENT ARRAY-MEAN FC&amp;P VAL'!CC23+ABS('[1]PERCENT ARRAY-MEAN FC&amp;P VAL'!CD23*'[1]PERCENT ARRAY-MEAN FC&amp;P VAL'!CE23*'[1]PERCENT ARRAY-MEAN FC&amp;P VAL'!CF23),""),""))</f>
        <v/>
      </c>
      <c r="AE23" s="12" t="str">
        <f>IF(AD23="","",'[1]PERCENT ARRAY-MEAN FC&amp;P VAL'!CA23*'[1]PERCENT ARRAY-MEAN FC&amp;P VAL'!CB23*'[1]PERCENT ARRAY-MEAN FC&amp;P VAL'!CC23-ABS('[1]PERCENT ARRAY-MEAN FC&amp;P VAL'!CD23*'[1]PERCENT ARRAY-MEAN FC&amp;P VAL'!CE23*'[1]PERCENT ARRAY-MEAN FC&amp;P VAL'!CF23))</f>
        <v/>
      </c>
      <c r="AF23" t="str">
        <f>IF(A23="","",IF('[1]Calculation genes in KEGG path'!L21&gt;='[1]Flux and Impact'!$E$1,IF(('[1]PERCENT ARRAY-MEAN FC&amp;P VAL'!CG23*'[1]PERCENT ARRAY-MEAN FC&amp;P VAL'!CH23*'[1]PERCENT ARRAY-MEAN FC&amp;P VAL'!CI23+ABS('[1]PERCENT ARRAY-MEAN FC&amp;P VAL'!CJ23*'[1]PERCENT ARRAY-MEAN FC&amp;P VAL'!CK23*'[1]PERCENT ARRAY-MEAN FC&amp;P VAL'!CL23))&gt;0,'[1]PERCENT ARRAY-MEAN FC&amp;P VAL'!CG23*'[1]PERCENT ARRAY-MEAN FC&amp;P VAL'!CH23*'[1]PERCENT ARRAY-MEAN FC&amp;P VAL'!CI23+ABS('[1]PERCENT ARRAY-MEAN FC&amp;P VAL'!CJ23*'[1]PERCENT ARRAY-MEAN FC&amp;P VAL'!CK23*'[1]PERCENT ARRAY-MEAN FC&amp;P VAL'!CL23),""),""))</f>
        <v/>
      </c>
      <c r="AG23" s="12" t="str">
        <f>IF(AF23="","",'[1]PERCENT ARRAY-MEAN FC&amp;P VAL'!CG23*'[1]PERCENT ARRAY-MEAN FC&amp;P VAL'!CH23*'[1]PERCENT ARRAY-MEAN FC&amp;P VAL'!CI23-ABS('[1]PERCENT ARRAY-MEAN FC&amp;P VAL'!CJ23*'[1]PERCENT ARRAY-MEAN FC&amp;P VAL'!CK23*'[1]PERCENT ARRAY-MEAN FC&amp;P VAL'!CL23))</f>
        <v/>
      </c>
      <c r="AH23" t="str">
        <f>IF(A23="","",IF('[1]Calculation genes in KEGG path'!L21&gt;='[1]Flux and Impact'!$E$1,IF(('[1]PERCENT ARRAY-MEAN FC&amp;P VAL'!CM23*'[1]PERCENT ARRAY-MEAN FC&amp;P VAL'!CN23*'[1]PERCENT ARRAY-MEAN FC&amp;P VAL'!CO23+ABS('[1]PERCENT ARRAY-MEAN FC&amp;P VAL'!CP23*'[1]PERCENT ARRAY-MEAN FC&amp;P VAL'!CQ23*'[1]PERCENT ARRAY-MEAN FC&amp;P VAL'!CR23))&gt;0,'[1]PERCENT ARRAY-MEAN FC&amp;P VAL'!CM23*'[1]PERCENT ARRAY-MEAN FC&amp;P VAL'!CN23*'[1]PERCENT ARRAY-MEAN FC&amp;P VAL'!CO23+ABS('[1]PERCENT ARRAY-MEAN FC&amp;P VAL'!CP23*'[1]PERCENT ARRAY-MEAN FC&amp;P VAL'!CQ23*'[1]PERCENT ARRAY-MEAN FC&amp;P VAL'!CR23),""),""))</f>
        <v/>
      </c>
      <c r="AI23" s="12" t="str">
        <f>IF(AH23="","",'[1]PERCENT ARRAY-MEAN FC&amp;P VAL'!CM23*'[1]PERCENT ARRAY-MEAN FC&amp;P VAL'!CN23*'[1]PERCENT ARRAY-MEAN FC&amp;P VAL'!CO23-ABS('[1]PERCENT ARRAY-MEAN FC&amp;P VAL'!CP23*'[1]PERCENT ARRAY-MEAN FC&amp;P VAL'!CQ23*'[1]PERCENT ARRAY-MEAN FC&amp;P VAL'!CR23))</f>
        <v/>
      </c>
      <c r="AJ23" t="str">
        <f>IF(A23="","",IF('[1]Calculation genes in KEGG path'!L21&gt;='[1]Flux and Impact'!$E$1,IF(('[1]PERCENT ARRAY-MEAN FC&amp;P VAL'!CS23*'[1]PERCENT ARRAY-MEAN FC&amp;P VAL'!CT23*'[1]PERCENT ARRAY-MEAN FC&amp;P VAL'!CU23+ABS('[1]PERCENT ARRAY-MEAN FC&amp;P VAL'!CV23*'[1]PERCENT ARRAY-MEAN FC&amp;P VAL'!CW23*'[1]PERCENT ARRAY-MEAN FC&amp;P VAL'!CX23))&gt;0,'[1]PERCENT ARRAY-MEAN FC&amp;P VAL'!CS23*'[1]PERCENT ARRAY-MEAN FC&amp;P VAL'!CT23*'[1]PERCENT ARRAY-MEAN FC&amp;P VAL'!CU23+ABS('[1]PERCENT ARRAY-MEAN FC&amp;P VAL'!CV23*'[1]PERCENT ARRAY-MEAN FC&amp;P VAL'!CW23*'[1]PERCENT ARRAY-MEAN FC&amp;P VAL'!CX23),""),""))</f>
        <v/>
      </c>
      <c r="AK23" s="12" t="str">
        <f>IF(AJ23="","",'[1]PERCENT ARRAY-MEAN FC&amp;P VAL'!CS23*'[1]PERCENT ARRAY-MEAN FC&amp;P VAL'!CT23*'[1]PERCENT ARRAY-MEAN FC&amp;P VAL'!CU23-ABS('[1]PERCENT ARRAY-MEAN FC&amp;P VAL'!CV23*'[1]PERCENT ARRAY-MEAN FC&amp;P VAL'!CW23*'[1]PERCENT ARRAY-MEAN FC&amp;P VAL'!CX23))</f>
        <v/>
      </c>
      <c r="AL23" t="str">
        <f>IF(A23="","",IF('[1]Calculation genes in KEGG path'!L21&gt;='[1]Flux and Impact'!$E$1,IF(('[1]PERCENT ARRAY-MEAN FC&amp;P VAL'!CY23*'[1]PERCENT ARRAY-MEAN FC&amp;P VAL'!CZ23*'[1]PERCENT ARRAY-MEAN FC&amp;P VAL'!DA23+ABS('[1]PERCENT ARRAY-MEAN FC&amp;P VAL'!DB23*'[1]PERCENT ARRAY-MEAN FC&amp;P VAL'!DC23*'[1]PERCENT ARRAY-MEAN FC&amp;P VAL'!DD23))&gt;0,'[1]PERCENT ARRAY-MEAN FC&amp;P VAL'!CY23*'[1]PERCENT ARRAY-MEAN FC&amp;P VAL'!CZ23*'[1]PERCENT ARRAY-MEAN FC&amp;P VAL'!DA23+ABS('[1]PERCENT ARRAY-MEAN FC&amp;P VAL'!DB23*'[1]PERCENT ARRAY-MEAN FC&amp;P VAL'!DC23*'[1]PERCENT ARRAY-MEAN FC&amp;P VAL'!DD23),""),""))</f>
        <v/>
      </c>
      <c r="AM23" s="12" t="str">
        <f>IF(AL23="","",'[1]PERCENT ARRAY-MEAN FC&amp;P VAL'!CY23*'[1]PERCENT ARRAY-MEAN FC&amp;P VAL'!CZ23*'[1]PERCENT ARRAY-MEAN FC&amp;P VAL'!DA23-ABS('[1]PERCENT ARRAY-MEAN FC&amp;P VAL'!DB23*'[1]PERCENT ARRAY-MEAN FC&amp;P VAL'!DC23*'[1]PERCENT ARRAY-MEAN FC&amp;P VAL'!DD23))</f>
        <v/>
      </c>
      <c r="AN23" t="str">
        <f>IF(A23="","",IF('[1]Calculation genes in KEGG path'!L21&gt;='[1]Flux and Impact'!$E$1,IF(('[1]PERCENT ARRAY-MEAN FC&amp;P VAL'!DE23*'[1]PERCENT ARRAY-MEAN FC&amp;P VAL'!DF23*'[1]PERCENT ARRAY-MEAN FC&amp;P VAL'!DG23+ABS('[1]PERCENT ARRAY-MEAN FC&amp;P VAL'!DH23*'[1]PERCENT ARRAY-MEAN FC&amp;P VAL'!DI23*'[1]PERCENT ARRAY-MEAN FC&amp;P VAL'!DJ23))&gt;0,'[1]PERCENT ARRAY-MEAN FC&amp;P VAL'!DE23*'[1]PERCENT ARRAY-MEAN FC&amp;P VAL'!DF23*'[1]PERCENT ARRAY-MEAN FC&amp;P VAL'!DG23+ABS('[1]PERCENT ARRAY-MEAN FC&amp;P VAL'!DH23*'[1]PERCENT ARRAY-MEAN FC&amp;P VAL'!DI23*'[1]PERCENT ARRAY-MEAN FC&amp;P VAL'!DJ23),""),""))</f>
        <v/>
      </c>
      <c r="AO23" s="12" t="str">
        <f>IF(AN23="","",'[1]PERCENT ARRAY-MEAN FC&amp;P VAL'!DE23*'[1]PERCENT ARRAY-MEAN FC&amp;P VAL'!DF23*'[1]PERCENT ARRAY-MEAN FC&amp;P VAL'!DG23-ABS('[1]PERCENT ARRAY-MEAN FC&amp;P VAL'!DH23*'[1]PERCENT ARRAY-MEAN FC&amp;P VAL'!DI23*'[1]PERCENT ARRAY-MEAN FC&amp;P VAL'!DJ23))</f>
        <v/>
      </c>
      <c r="AP23" t="str">
        <f>IF(A23="","",IF('[1]Calculation genes in KEGG path'!L21&gt;='[1]Flux and Impact'!$E$1,IF(('[1]PERCENT ARRAY-MEAN FC&amp;P VAL'!DK23*'[1]PERCENT ARRAY-MEAN FC&amp;P VAL'!DL23*'[1]PERCENT ARRAY-MEAN FC&amp;P VAL'!DM23+ABS('[1]PERCENT ARRAY-MEAN FC&amp;P VAL'!DN23*'[1]PERCENT ARRAY-MEAN FC&amp;P VAL'!DO23*'[1]PERCENT ARRAY-MEAN FC&amp;P VAL'!DP23))&gt;0,'[1]PERCENT ARRAY-MEAN FC&amp;P VAL'!DK23*'[1]PERCENT ARRAY-MEAN FC&amp;P VAL'!DL23*'[1]PERCENT ARRAY-MEAN FC&amp;P VAL'!DM23+ABS('[1]PERCENT ARRAY-MEAN FC&amp;P VAL'!DN23*'[1]PERCENT ARRAY-MEAN FC&amp;P VAL'!DO23*'[1]PERCENT ARRAY-MEAN FC&amp;P VAL'!DP23),""),""))</f>
        <v/>
      </c>
      <c r="AQ23" s="12" t="str">
        <f>IF(AP23="","",'[1]PERCENT ARRAY-MEAN FC&amp;P VAL'!DK23*'[1]PERCENT ARRAY-MEAN FC&amp;P VAL'!DL23*'[1]PERCENT ARRAY-MEAN FC&amp;P VAL'!DM23-ABS('[1]PERCENT ARRAY-MEAN FC&amp;P VAL'!DN23*'[1]PERCENT ARRAY-MEAN FC&amp;P VAL'!DO23*'[1]PERCENT ARRAY-MEAN FC&amp;P VAL'!DP23))</f>
        <v/>
      </c>
      <c r="AR23" t="str">
        <f>IF(A23="","",IF('[1]Calculation genes in KEGG path'!L21&gt;='[1]Flux and Impact'!$E$1,IF(('[1]PERCENT ARRAY-MEAN FC&amp;P VAL'!DQ23*'[1]PERCENT ARRAY-MEAN FC&amp;P VAL'!DR23*'[1]PERCENT ARRAY-MEAN FC&amp;P VAL'!DS23+ABS('[1]PERCENT ARRAY-MEAN FC&amp;P VAL'!DT23*'[1]PERCENT ARRAY-MEAN FC&amp;P VAL'!DU23*'[1]PERCENT ARRAY-MEAN FC&amp;P VAL'!DV23))&gt;0,'[1]PERCENT ARRAY-MEAN FC&amp;P VAL'!DQ23*'[1]PERCENT ARRAY-MEAN FC&amp;P VAL'!DR23*'[1]PERCENT ARRAY-MEAN FC&amp;P VAL'!DS23+ABS('[1]PERCENT ARRAY-MEAN FC&amp;P VAL'!DT23*'[1]PERCENT ARRAY-MEAN FC&amp;P VAL'!DU23*'[1]PERCENT ARRAY-MEAN FC&amp;P VAL'!DV23),""),""))</f>
        <v/>
      </c>
      <c r="AS23" s="12" t="str">
        <f>IF(AR23="","",'[1]PERCENT ARRAY-MEAN FC&amp;P VAL'!DQ23*'[1]PERCENT ARRAY-MEAN FC&amp;P VAL'!DR23*'[1]PERCENT ARRAY-MEAN FC&amp;P VAL'!DS23-ABS('[1]PERCENT ARRAY-MEAN FC&amp;P VAL'!DT23*'[1]PERCENT ARRAY-MEAN FC&amp;P VAL'!DU23*'[1]PERCENT ARRAY-MEAN FC&amp;P VAL'!DV23))</f>
        <v/>
      </c>
      <c r="AT23" s="12">
        <f t="shared" si="1"/>
        <v>19.6170217240246</v>
      </c>
      <c r="AU23" s="12">
        <f t="shared" si="2"/>
        <v>1</v>
      </c>
    </row>
    <row r="24" spans="1:47">
      <c r="A24" t="str">
        <f>'[1]Calculation genes in KEGG path'!I22</f>
        <v>bta00260</v>
      </c>
      <c r="B24" t="str">
        <f>IF('[1]PERCENT ARRAY-MEAN FC&amp;P VAL'!A24="","",'[1]PERCENT ARRAY-MEAN FC&amp;P VAL'!A24)</f>
        <v>1. Metabolism</v>
      </c>
      <c r="C24" t="str">
        <f>IF('[1]PERCENT ARRAY-MEAN FC&amp;P VAL'!B24="","",'[1]PERCENT ARRAY-MEAN FC&amp;P VAL'!B24)</f>
        <v>1.5 Amino Acid Metabolism</v>
      </c>
      <c r="D24" t="str">
        <f>IF('[1]PERCENT ARRAY-MEAN FC&amp;P VAL'!C24="","",'[1]PERCENT ARRAY-MEAN FC&amp;P VAL'!C24)</f>
        <v>Glycine, serine and threonine metabolism</v>
      </c>
      <c r="E24" s="12">
        <f t="shared" si="0"/>
        <v>106.282707561327</v>
      </c>
      <c r="F24">
        <f>IF(A24="","",IF('[1]Calculation genes in KEGG path'!L22&gt;='[1]Flux and Impact'!$E$1,IF('[1]PERCENT ARRAY-MEAN FC&amp;P VAL'!G24*'[1]PERCENT ARRAY-MEAN FC&amp;P VAL'!H24*'[1]PERCENT ARRAY-MEAN FC&amp;P VAL'!I24+ABS('[1]PERCENT ARRAY-MEAN FC&amp;P VAL'!J24*'[1]PERCENT ARRAY-MEAN FC&amp;P VAL'!K24*'[1]PERCENT ARRAY-MEAN FC&amp;P VAL'!L24)&gt;0,'[1]PERCENT ARRAY-MEAN FC&amp;P VAL'!G24*'[1]PERCENT ARRAY-MEAN FC&amp;P VAL'!H24*'[1]PERCENT ARRAY-MEAN FC&amp;P VAL'!I24+ABS('[1]PERCENT ARRAY-MEAN FC&amp;P VAL'!J24*'[1]PERCENT ARRAY-MEAN FC&amp;P VAL'!K24*'[1]PERCENT ARRAY-MEAN FC&amp;P VAL'!L24),""),""))</f>
        <v>22.751906022179</v>
      </c>
      <c r="G24" s="12">
        <f>IF(F24="","",'[1]PERCENT ARRAY-MEAN FC&amp;P VAL'!G24*'[1]PERCENT ARRAY-MEAN FC&amp;P VAL'!H24*'[1]PERCENT ARRAY-MEAN FC&amp;P VAL'!I24-ABS('[1]PERCENT ARRAY-MEAN FC&amp;P VAL'!J24*'[1]PERCENT ARRAY-MEAN FC&amp;P VAL'!K24*'[1]PERCENT ARRAY-MEAN FC&amp;P VAL'!L24))</f>
        <v>-22.751906022179</v>
      </c>
      <c r="H24">
        <f>IF(A24="","",IF('[1]Calculation genes in KEGG path'!L22&gt;='[1]Flux and Impact'!$E$1,IF(('[1]PERCENT ARRAY-MEAN FC&amp;P VAL'!M24*'[1]PERCENT ARRAY-MEAN FC&amp;P VAL'!N24*'[1]PERCENT ARRAY-MEAN FC&amp;P VAL'!O24+ABS('[1]PERCENT ARRAY-MEAN FC&amp;P VAL'!P24*'[1]PERCENT ARRAY-MEAN FC&amp;P VAL'!Q24*'[1]PERCENT ARRAY-MEAN FC&amp;P VAL'!R24))&gt;0,'[1]PERCENT ARRAY-MEAN FC&amp;P VAL'!M24*'[1]PERCENT ARRAY-MEAN FC&amp;P VAL'!N24*'[1]PERCENT ARRAY-MEAN FC&amp;P VAL'!O24+ABS('[1]PERCENT ARRAY-MEAN FC&amp;P VAL'!P24*'[1]PERCENT ARRAY-MEAN FC&amp;P VAL'!Q24*'[1]PERCENT ARRAY-MEAN FC&amp;P VAL'!R24),""),""))</f>
        <v>71.1278675865171</v>
      </c>
      <c r="I24" s="12">
        <f>IF(H24="","",'[1]PERCENT ARRAY-MEAN FC&amp;P VAL'!M24*'[1]PERCENT ARRAY-MEAN FC&amp;P VAL'!N24*'[1]PERCENT ARRAY-MEAN FC&amp;P VAL'!O24-ABS('[1]PERCENT ARRAY-MEAN FC&amp;P VAL'!P24*'[1]PERCENT ARRAY-MEAN FC&amp;P VAL'!Q24*'[1]PERCENT ARRAY-MEAN FC&amp;P VAL'!R24))</f>
        <v>71.1278675865171</v>
      </c>
      <c r="J24">
        <f>IF(A24="","",IF('[1]Calculation genes in KEGG path'!L22&gt;='[1]Flux and Impact'!$E$1,IF(('[1]PERCENT ARRAY-MEAN FC&amp;P VAL'!S24*'[1]PERCENT ARRAY-MEAN FC&amp;P VAL'!T24*'[1]PERCENT ARRAY-MEAN FC&amp;P VAL'!U24+ABS('[1]PERCENT ARRAY-MEAN FC&amp;P VAL'!V24*'[1]PERCENT ARRAY-MEAN FC&amp;P VAL'!W24*'[1]PERCENT ARRAY-MEAN FC&amp;P VAL'!X24))&gt;0,'[1]PERCENT ARRAY-MEAN FC&amp;P VAL'!S24*'[1]PERCENT ARRAY-MEAN FC&amp;P VAL'!T24*'[1]PERCENT ARRAY-MEAN FC&amp;P VAL'!U24+ABS('[1]PERCENT ARRAY-MEAN FC&amp;P VAL'!V24*'[1]PERCENT ARRAY-MEAN FC&amp;P VAL'!W24*'[1]PERCENT ARRAY-MEAN FC&amp;P VAL'!X24),""),""))</f>
        <v>12.4029339526312</v>
      </c>
      <c r="K24" s="12">
        <f>IF(J24="","",'[1]PERCENT ARRAY-MEAN FC&amp;P VAL'!S24*'[1]PERCENT ARRAY-MEAN FC&amp;P VAL'!T24*'[1]PERCENT ARRAY-MEAN FC&amp;P VAL'!U24-ABS('[1]PERCENT ARRAY-MEAN FC&amp;P VAL'!V24*'[1]PERCENT ARRAY-MEAN FC&amp;P VAL'!W24*'[1]PERCENT ARRAY-MEAN FC&amp;P VAL'!X24))</f>
        <v>-12.4029339526312</v>
      </c>
      <c r="L24" t="str">
        <f>IF(A24="","",IF('[1]Calculation genes in KEGG path'!L22&gt;='[1]Flux and Impact'!$E$1,IF(('[1]PERCENT ARRAY-MEAN FC&amp;P VAL'!Y24*'[1]PERCENT ARRAY-MEAN FC&amp;P VAL'!Z24*'[1]PERCENT ARRAY-MEAN FC&amp;P VAL'!AA24+ABS('[1]PERCENT ARRAY-MEAN FC&amp;P VAL'!AB24*'[1]PERCENT ARRAY-MEAN FC&amp;P VAL'!AC24*'[1]PERCENT ARRAY-MEAN FC&amp;P VAL'!AD24))&gt;0,'[1]PERCENT ARRAY-MEAN FC&amp;P VAL'!Y24*'[1]PERCENT ARRAY-MEAN FC&amp;P VAL'!Z24*'[1]PERCENT ARRAY-MEAN FC&amp;P VAL'!AA24+ABS('[1]PERCENT ARRAY-MEAN FC&amp;P VAL'!AB24*'[1]PERCENT ARRAY-MEAN FC&amp;P VAL'!AC24*'[1]PERCENT ARRAY-MEAN FC&amp;P VAL'!AD24),""),""))</f>
        <v/>
      </c>
      <c r="M24" s="12" t="str">
        <f>IF(L24="","",'[1]PERCENT ARRAY-MEAN FC&amp;P VAL'!Y24*'[1]PERCENT ARRAY-MEAN FC&amp;P VAL'!Z24*'[1]PERCENT ARRAY-MEAN FC&amp;P VAL'!AA24-ABS('[1]PERCENT ARRAY-MEAN FC&amp;P VAL'!AB24*'[1]PERCENT ARRAY-MEAN FC&amp;P VAL'!AC24*'[1]PERCENT ARRAY-MEAN FC&amp;P VAL'!AD24))</f>
        <v/>
      </c>
      <c r="N24" t="str">
        <f>IF(A24="","",IF('[1]Calculation genes in KEGG path'!L22&gt;='[1]Flux and Impact'!$E$1,IF(('[1]PERCENT ARRAY-MEAN FC&amp;P VAL'!AE24*'[1]PERCENT ARRAY-MEAN FC&amp;P VAL'!AF24*'[1]PERCENT ARRAY-MEAN FC&amp;P VAL'!AG24+ABS('[1]PERCENT ARRAY-MEAN FC&amp;P VAL'!AH24*'[1]PERCENT ARRAY-MEAN FC&amp;P VAL'!AI24*'[1]PERCENT ARRAY-MEAN FC&amp;P VAL'!AJ24))&gt;0,'[1]PERCENT ARRAY-MEAN FC&amp;P VAL'!AE24*'[1]PERCENT ARRAY-MEAN FC&amp;P VAL'!AF24*'[1]PERCENT ARRAY-MEAN FC&amp;P VAL'!AG24+ABS('[1]PERCENT ARRAY-MEAN FC&amp;P VAL'!AH24*'[1]PERCENT ARRAY-MEAN FC&amp;P VAL'!AI24*'[1]PERCENT ARRAY-MEAN FC&amp;P VAL'!AJ24),""),""))</f>
        <v/>
      </c>
      <c r="O24" s="12" t="str">
        <f>IF(N24="","",'[1]PERCENT ARRAY-MEAN FC&amp;P VAL'!AE24*'[1]PERCENT ARRAY-MEAN FC&amp;P VAL'!AF24*'[1]PERCENT ARRAY-MEAN FC&amp;P VAL'!AG24-ABS('[1]PERCENT ARRAY-MEAN FC&amp;P VAL'!AH24*'[1]PERCENT ARRAY-MEAN FC&amp;P VAL'!AI24*'[1]PERCENT ARRAY-MEAN FC&amp;P VAL'!AJ24))</f>
        <v/>
      </c>
      <c r="P24" t="str">
        <f>IF(A24="","",IF('[1]Calculation genes in KEGG path'!L22&gt;='[1]Flux and Impact'!$E$1,IF(('[1]PERCENT ARRAY-MEAN FC&amp;P VAL'!AK24*'[1]PERCENT ARRAY-MEAN FC&amp;P VAL'!AL24*'[1]PERCENT ARRAY-MEAN FC&amp;P VAL'!AM24+ABS('[1]PERCENT ARRAY-MEAN FC&amp;P VAL'!AN24*'[1]PERCENT ARRAY-MEAN FC&amp;P VAL'!AO24*'[1]PERCENT ARRAY-MEAN FC&amp;P VAL'!AP24))&gt;0,'[1]PERCENT ARRAY-MEAN FC&amp;P VAL'!AK24*'[1]PERCENT ARRAY-MEAN FC&amp;P VAL'!AL24*'[1]PERCENT ARRAY-MEAN FC&amp;P VAL'!AM24+ABS('[1]PERCENT ARRAY-MEAN FC&amp;P VAL'!AN24*'[1]PERCENT ARRAY-MEAN FC&amp;P VAL'!AO24*'[1]PERCENT ARRAY-MEAN FC&amp;P VAL'!AP24),""),""))</f>
        <v/>
      </c>
      <c r="Q24" s="12" t="str">
        <f>IF(P24="","",'[1]PERCENT ARRAY-MEAN FC&amp;P VAL'!AK24*'[1]PERCENT ARRAY-MEAN FC&amp;P VAL'!AL24*'[1]PERCENT ARRAY-MEAN FC&amp;P VAL'!AM24-ABS('[1]PERCENT ARRAY-MEAN FC&amp;P VAL'!AN24*'[1]PERCENT ARRAY-MEAN FC&amp;P VAL'!AO24*'[1]PERCENT ARRAY-MEAN FC&amp;P VAL'!AP24))</f>
        <v/>
      </c>
      <c r="R24" t="str">
        <f>IF(A24="","",IF('[1]Calculation genes in KEGG path'!L22&gt;='[1]Flux and Impact'!$E$1,IF(('[1]PERCENT ARRAY-MEAN FC&amp;P VAL'!AQ24*'[1]PERCENT ARRAY-MEAN FC&amp;P VAL'!AR24*'[1]PERCENT ARRAY-MEAN FC&amp;P VAL'!AS24+ABS('[1]PERCENT ARRAY-MEAN FC&amp;P VAL'!AT24*'[1]PERCENT ARRAY-MEAN FC&amp;P VAL'!AU24*'[1]PERCENT ARRAY-MEAN FC&amp;P VAL'!AV24))&gt;0,'[1]PERCENT ARRAY-MEAN FC&amp;P VAL'!AQ24*'[1]PERCENT ARRAY-MEAN FC&amp;P VAL'!AR24*'[1]PERCENT ARRAY-MEAN FC&amp;P VAL'!AS24+ABS('[1]PERCENT ARRAY-MEAN FC&amp;P VAL'!AT24*'[1]PERCENT ARRAY-MEAN FC&amp;P VAL'!AU24*'[1]PERCENT ARRAY-MEAN FC&amp;P VAL'!AV24),""),""))</f>
        <v/>
      </c>
      <c r="S24" s="12" t="str">
        <f>IF(R24="","",'[1]PERCENT ARRAY-MEAN FC&amp;P VAL'!AQ24*'[1]PERCENT ARRAY-MEAN FC&amp;P VAL'!AR24*'[1]PERCENT ARRAY-MEAN FC&amp;P VAL'!AS24-ABS('[1]PERCENT ARRAY-MEAN FC&amp;P VAL'!AT24*'[1]PERCENT ARRAY-MEAN FC&amp;P VAL'!AU24*'[1]PERCENT ARRAY-MEAN FC&amp;P VAL'!AV24))</f>
        <v/>
      </c>
      <c r="T24" t="str">
        <f>IF(A24="","",IF('[1]Calculation genes in KEGG path'!L22&gt;='[1]Flux and Impact'!$E$1,IF(('[1]PERCENT ARRAY-MEAN FC&amp;P VAL'!AW24*'[1]PERCENT ARRAY-MEAN FC&amp;P VAL'!AX24*'[1]PERCENT ARRAY-MEAN FC&amp;P VAL'!AY24+ABS('[1]PERCENT ARRAY-MEAN FC&amp;P VAL'!AZ24*'[1]PERCENT ARRAY-MEAN FC&amp;P VAL'!BA24*'[1]PERCENT ARRAY-MEAN FC&amp;P VAL'!BB24))&gt;0,'[1]PERCENT ARRAY-MEAN FC&amp;P VAL'!AW24*'[1]PERCENT ARRAY-MEAN FC&amp;P VAL'!AX24*'[1]PERCENT ARRAY-MEAN FC&amp;P VAL'!AY24+ABS('[1]PERCENT ARRAY-MEAN FC&amp;P VAL'!AZ24*'[1]PERCENT ARRAY-MEAN FC&amp;P VAL'!BA24*'[1]PERCENT ARRAY-MEAN FC&amp;P VAL'!BB24),""),""))</f>
        <v/>
      </c>
      <c r="U24" s="12" t="str">
        <f>IF(T24="","",'[1]PERCENT ARRAY-MEAN FC&amp;P VAL'!AW24*'[1]PERCENT ARRAY-MEAN FC&amp;P VAL'!AX24*'[1]PERCENT ARRAY-MEAN FC&amp;P VAL'!AY24-ABS('[1]PERCENT ARRAY-MEAN FC&amp;P VAL'!AZ24*'[1]PERCENT ARRAY-MEAN FC&amp;P VAL'!BA24*'[1]PERCENT ARRAY-MEAN FC&amp;P VAL'!BB24))</f>
        <v/>
      </c>
      <c r="V24" t="str">
        <f>IF(A24="","",IF('[1]Calculation genes in KEGG path'!L22&gt;='[1]Flux and Impact'!$E$1,IF(('[1]PERCENT ARRAY-MEAN FC&amp;P VAL'!BC24*'[1]PERCENT ARRAY-MEAN FC&amp;P VAL'!BD24*'[1]PERCENT ARRAY-MEAN FC&amp;P VAL'!BE24+ABS('[1]PERCENT ARRAY-MEAN FC&amp;P VAL'!BF24*'[1]PERCENT ARRAY-MEAN FC&amp;P VAL'!BG24*'[1]PERCENT ARRAY-MEAN FC&amp;P VAL'!BH24))&gt;0,'[1]PERCENT ARRAY-MEAN FC&amp;P VAL'!BC24*'[1]PERCENT ARRAY-MEAN FC&amp;P VAL'!BD24*'[1]PERCENT ARRAY-MEAN FC&amp;P VAL'!BE24+ABS('[1]PERCENT ARRAY-MEAN FC&amp;P VAL'!BF24*'[1]PERCENT ARRAY-MEAN FC&amp;P VAL'!BG24*'[1]PERCENT ARRAY-MEAN FC&amp;P VAL'!BH24),""),""))</f>
        <v/>
      </c>
      <c r="W24" s="12" t="str">
        <f>IF(V24="","",'[1]PERCENT ARRAY-MEAN FC&amp;P VAL'!BC24*'[1]PERCENT ARRAY-MEAN FC&amp;P VAL'!BD24*'[1]PERCENT ARRAY-MEAN FC&amp;P VAL'!BE24-ABS('[1]PERCENT ARRAY-MEAN FC&amp;P VAL'!BF24*'[1]PERCENT ARRAY-MEAN FC&amp;P VAL'!BG24*'[1]PERCENT ARRAY-MEAN FC&amp;P VAL'!BH24))</f>
        <v/>
      </c>
      <c r="X24" t="str">
        <f>IF(A24="","",IF('[1]Calculation genes in KEGG path'!L22&gt;='[1]Flux and Impact'!$E$1,IF(('[1]PERCENT ARRAY-MEAN FC&amp;P VAL'!BI24*'[1]PERCENT ARRAY-MEAN FC&amp;P VAL'!BJ24*'[1]PERCENT ARRAY-MEAN FC&amp;P VAL'!BK24+ABS('[1]PERCENT ARRAY-MEAN FC&amp;P VAL'!BL24*'[1]PERCENT ARRAY-MEAN FC&amp;P VAL'!BM24*'[1]PERCENT ARRAY-MEAN FC&amp;P VAL'!BN24))&gt;0,'[1]PERCENT ARRAY-MEAN FC&amp;P VAL'!BI24*'[1]PERCENT ARRAY-MEAN FC&amp;P VAL'!BJ24*'[1]PERCENT ARRAY-MEAN FC&amp;P VAL'!BK24+ABS('[1]PERCENT ARRAY-MEAN FC&amp;P VAL'!BL24*'[1]PERCENT ARRAY-MEAN FC&amp;P VAL'!BM24*'[1]PERCENT ARRAY-MEAN FC&amp;P VAL'!BN24),""),""))</f>
        <v/>
      </c>
      <c r="Y24" s="12" t="str">
        <f>IF(X24="","",'[1]PERCENT ARRAY-MEAN FC&amp;P VAL'!BI24*'[1]PERCENT ARRAY-MEAN FC&amp;P VAL'!BJ24*'[1]PERCENT ARRAY-MEAN FC&amp;P VAL'!BK24-ABS('[1]PERCENT ARRAY-MEAN FC&amp;P VAL'!BL24*'[1]PERCENT ARRAY-MEAN FC&amp;P VAL'!BM24*'[1]PERCENT ARRAY-MEAN FC&amp;P VAL'!BN24))</f>
        <v/>
      </c>
      <c r="Z24" t="str">
        <f>IF(A24="","",IF('[1]Calculation genes in KEGG path'!L22&gt;='[1]Flux and Impact'!$E$1,IF(('[1]PERCENT ARRAY-MEAN FC&amp;P VAL'!BO24*'[1]PERCENT ARRAY-MEAN FC&amp;P VAL'!BP24*'[1]PERCENT ARRAY-MEAN FC&amp;P VAL'!BQ24+ABS('[1]PERCENT ARRAY-MEAN FC&amp;P VAL'!BR24*'[1]PERCENT ARRAY-MEAN FC&amp;P VAL'!BS24*'[1]PERCENT ARRAY-MEAN FC&amp;P VAL'!BT24))&gt;0,'[1]PERCENT ARRAY-MEAN FC&amp;P VAL'!BO24*'[1]PERCENT ARRAY-MEAN FC&amp;P VAL'!BP24*'[1]PERCENT ARRAY-MEAN FC&amp;P VAL'!BQ24+ABS('[1]PERCENT ARRAY-MEAN FC&amp;P VAL'!BR24*'[1]PERCENT ARRAY-MEAN FC&amp;P VAL'!BS24*'[1]PERCENT ARRAY-MEAN FC&amp;P VAL'!BT24),""),""))</f>
        <v/>
      </c>
      <c r="AA24" s="12" t="str">
        <f>IF(Z24="","",'[1]PERCENT ARRAY-MEAN FC&amp;P VAL'!BO24*'[1]PERCENT ARRAY-MEAN FC&amp;P VAL'!BP24*'[1]PERCENT ARRAY-MEAN FC&amp;P VAL'!BQ24-ABS('[1]PERCENT ARRAY-MEAN FC&amp;P VAL'!BR24*'[1]PERCENT ARRAY-MEAN FC&amp;P VAL'!BS24*'[1]PERCENT ARRAY-MEAN FC&amp;P VAL'!BT24))</f>
        <v/>
      </c>
      <c r="AB24" t="str">
        <f>IF(A24="","",IF('[1]Calculation genes in KEGG path'!L22&gt;='[1]Flux and Impact'!$E$1,IF(('[1]PERCENT ARRAY-MEAN FC&amp;P VAL'!BU24*'[1]PERCENT ARRAY-MEAN FC&amp;P VAL'!BV24*'[1]PERCENT ARRAY-MEAN FC&amp;P VAL'!BW24+ABS('[1]PERCENT ARRAY-MEAN FC&amp;P VAL'!BX24*'[1]PERCENT ARRAY-MEAN FC&amp;P VAL'!BY24*'[1]PERCENT ARRAY-MEAN FC&amp;P VAL'!BZ24))&gt;0,'[1]PERCENT ARRAY-MEAN FC&amp;P VAL'!BU24*'[1]PERCENT ARRAY-MEAN FC&amp;P VAL'!BV24*'[1]PERCENT ARRAY-MEAN FC&amp;P VAL'!BW24+ABS('[1]PERCENT ARRAY-MEAN FC&amp;P VAL'!BX24*'[1]PERCENT ARRAY-MEAN FC&amp;P VAL'!BY24*'[1]PERCENT ARRAY-MEAN FC&amp;P VAL'!BZ24),""),""))</f>
        <v/>
      </c>
      <c r="AC24" s="12" t="str">
        <f>IF(AB24="","",'[1]PERCENT ARRAY-MEAN FC&amp;P VAL'!BU24*'[1]PERCENT ARRAY-MEAN FC&amp;P VAL'!BV24*'[1]PERCENT ARRAY-MEAN FC&amp;P VAL'!BW24-ABS('[1]PERCENT ARRAY-MEAN FC&amp;P VAL'!BX24*'[1]PERCENT ARRAY-MEAN FC&amp;P VAL'!BY24*'[1]PERCENT ARRAY-MEAN FC&amp;P VAL'!BZ24))</f>
        <v/>
      </c>
      <c r="AD24" t="str">
        <f>IF(A24="","",IF('[1]Calculation genes in KEGG path'!L22&gt;='[1]Flux and Impact'!$E$1,IF(('[1]PERCENT ARRAY-MEAN FC&amp;P VAL'!CA24*'[1]PERCENT ARRAY-MEAN FC&amp;P VAL'!CB24*'[1]PERCENT ARRAY-MEAN FC&amp;P VAL'!CC24+ABS('[1]PERCENT ARRAY-MEAN FC&amp;P VAL'!CD24*'[1]PERCENT ARRAY-MEAN FC&amp;P VAL'!CE24*'[1]PERCENT ARRAY-MEAN FC&amp;P VAL'!CF24))&gt;0,'[1]PERCENT ARRAY-MEAN FC&amp;P VAL'!CA24*'[1]PERCENT ARRAY-MEAN FC&amp;P VAL'!CB24*'[1]PERCENT ARRAY-MEAN FC&amp;P VAL'!CC24+ABS('[1]PERCENT ARRAY-MEAN FC&amp;P VAL'!CD24*'[1]PERCENT ARRAY-MEAN FC&amp;P VAL'!CE24*'[1]PERCENT ARRAY-MEAN FC&amp;P VAL'!CF24),""),""))</f>
        <v/>
      </c>
      <c r="AE24" s="12" t="str">
        <f>IF(AD24="","",'[1]PERCENT ARRAY-MEAN FC&amp;P VAL'!CA24*'[1]PERCENT ARRAY-MEAN FC&amp;P VAL'!CB24*'[1]PERCENT ARRAY-MEAN FC&amp;P VAL'!CC24-ABS('[1]PERCENT ARRAY-MEAN FC&amp;P VAL'!CD24*'[1]PERCENT ARRAY-MEAN FC&amp;P VAL'!CE24*'[1]PERCENT ARRAY-MEAN FC&amp;P VAL'!CF24))</f>
        <v/>
      </c>
      <c r="AF24" t="str">
        <f>IF(A24="","",IF('[1]Calculation genes in KEGG path'!L22&gt;='[1]Flux and Impact'!$E$1,IF(('[1]PERCENT ARRAY-MEAN FC&amp;P VAL'!CG24*'[1]PERCENT ARRAY-MEAN FC&amp;P VAL'!CH24*'[1]PERCENT ARRAY-MEAN FC&amp;P VAL'!CI24+ABS('[1]PERCENT ARRAY-MEAN FC&amp;P VAL'!CJ24*'[1]PERCENT ARRAY-MEAN FC&amp;P VAL'!CK24*'[1]PERCENT ARRAY-MEAN FC&amp;P VAL'!CL24))&gt;0,'[1]PERCENT ARRAY-MEAN FC&amp;P VAL'!CG24*'[1]PERCENT ARRAY-MEAN FC&amp;P VAL'!CH24*'[1]PERCENT ARRAY-MEAN FC&amp;P VAL'!CI24+ABS('[1]PERCENT ARRAY-MEAN FC&amp;P VAL'!CJ24*'[1]PERCENT ARRAY-MEAN FC&amp;P VAL'!CK24*'[1]PERCENT ARRAY-MEAN FC&amp;P VAL'!CL24),""),""))</f>
        <v/>
      </c>
      <c r="AG24" s="12" t="str">
        <f>IF(AF24="","",'[1]PERCENT ARRAY-MEAN FC&amp;P VAL'!CG24*'[1]PERCENT ARRAY-MEAN FC&amp;P VAL'!CH24*'[1]PERCENT ARRAY-MEAN FC&amp;P VAL'!CI24-ABS('[1]PERCENT ARRAY-MEAN FC&amp;P VAL'!CJ24*'[1]PERCENT ARRAY-MEAN FC&amp;P VAL'!CK24*'[1]PERCENT ARRAY-MEAN FC&amp;P VAL'!CL24))</f>
        <v/>
      </c>
      <c r="AH24" t="str">
        <f>IF(A24="","",IF('[1]Calculation genes in KEGG path'!L22&gt;='[1]Flux and Impact'!$E$1,IF(('[1]PERCENT ARRAY-MEAN FC&amp;P VAL'!CM24*'[1]PERCENT ARRAY-MEAN FC&amp;P VAL'!CN24*'[1]PERCENT ARRAY-MEAN FC&amp;P VAL'!CO24+ABS('[1]PERCENT ARRAY-MEAN FC&amp;P VAL'!CP24*'[1]PERCENT ARRAY-MEAN FC&amp;P VAL'!CQ24*'[1]PERCENT ARRAY-MEAN FC&amp;P VAL'!CR24))&gt;0,'[1]PERCENT ARRAY-MEAN FC&amp;P VAL'!CM24*'[1]PERCENT ARRAY-MEAN FC&amp;P VAL'!CN24*'[1]PERCENT ARRAY-MEAN FC&amp;P VAL'!CO24+ABS('[1]PERCENT ARRAY-MEAN FC&amp;P VAL'!CP24*'[1]PERCENT ARRAY-MEAN FC&amp;P VAL'!CQ24*'[1]PERCENT ARRAY-MEAN FC&amp;P VAL'!CR24),""),""))</f>
        <v/>
      </c>
      <c r="AI24" s="12" t="str">
        <f>IF(AH24="","",'[1]PERCENT ARRAY-MEAN FC&amp;P VAL'!CM24*'[1]PERCENT ARRAY-MEAN FC&amp;P VAL'!CN24*'[1]PERCENT ARRAY-MEAN FC&amp;P VAL'!CO24-ABS('[1]PERCENT ARRAY-MEAN FC&amp;P VAL'!CP24*'[1]PERCENT ARRAY-MEAN FC&amp;P VAL'!CQ24*'[1]PERCENT ARRAY-MEAN FC&amp;P VAL'!CR24))</f>
        <v/>
      </c>
      <c r="AJ24" t="str">
        <f>IF(A24="","",IF('[1]Calculation genes in KEGG path'!L22&gt;='[1]Flux and Impact'!$E$1,IF(('[1]PERCENT ARRAY-MEAN FC&amp;P VAL'!CS24*'[1]PERCENT ARRAY-MEAN FC&amp;P VAL'!CT24*'[1]PERCENT ARRAY-MEAN FC&amp;P VAL'!CU24+ABS('[1]PERCENT ARRAY-MEAN FC&amp;P VAL'!CV24*'[1]PERCENT ARRAY-MEAN FC&amp;P VAL'!CW24*'[1]PERCENT ARRAY-MEAN FC&amp;P VAL'!CX24))&gt;0,'[1]PERCENT ARRAY-MEAN FC&amp;P VAL'!CS24*'[1]PERCENT ARRAY-MEAN FC&amp;P VAL'!CT24*'[1]PERCENT ARRAY-MEAN FC&amp;P VAL'!CU24+ABS('[1]PERCENT ARRAY-MEAN FC&amp;P VAL'!CV24*'[1]PERCENT ARRAY-MEAN FC&amp;P VAL'!CW24*'[1]PERCENT ARRAY-MEAN FC&amp;P VAL'!CX24),""),""))</f>
        <v/>
      </c>
      <c r="AK24" s="12" t="str">
        <f>IF(AJ24="","",'[1]PERCENT ARRAY-MEAN FC&amp;P VAL'!CS24*'[1]PERCENT ARRAY-MEAN FC&amp;P VAL'!CT24*'[1]PERCENT ARRAY-MEAN FC&amp;P VAL'!CU24-ABS('[1]PERCENT ARRAY-MEAN FC&amp;P VAL'!CV24*'[1]PERCENT ARRAY-MEAN FC&amp;P VAL'!CW24*'[1]PERCENT ARRAY-MEAN FC&amp;P VAL'!CX24))</f>
        <v/>
      </c>
      <c r="AL24" t="str">
        <f>IF(A24="","",IF('[1]Calculation genes in KEGG path'!L22&gt;='[1]Flux and Impact'!$E$1,IF(('[1]PERCENT ARRAY-MEAN FC&amp;P VAL'!CY24*'[1]PERCENT ARRAY-MEAN FC&amp;P VAL'!CZ24*'[1]PERCENT ARRAY-MEAN FC&amp;P VAL'!DA24+ABS('[1]PERCENT ARRAY-MEAN FC&amp;P VAL'!DB24*'[1]PERCENT ARRAY-MEAN FC&amp;P VAL'!DC24*'[1]PERCENT ARRAY-MEAN FC&amp;P VAL'!DD24))&gt;0,'[1]PERCENT ARRAY-MEAN FC&amp;P VAL'!CY24*'[1]PERCENT ARRAY-MEAN FC&amp;P VAL'!CZ24*'[1]PERCENT ARRAY-MEAN FC&amp;P VAL'!DA24+ABS('[1]PERCENT ARRAY-MEAN FC&amp;P VAL'!DB24*'[1]PERCENT ARRAY-MEAN FC&amp;P VAL'!DC24*'[1]PERCENT ARRAY-MEAN FC&amp;P VAL'!DD24),""),""))</f>
        <v/>
      </c>
      <c r="AM24" s="12" t="str">
        <f>IF(AL24="","",'[1]PERCENT ARRAY-MEAN FC&amp;P VAL'!CY24*'[1]PERCENT ARRAY-MEAN FC&amp;P VAL'!CZ24*'[1]PERCENT ARRAY-MEAN FC&amp;P VAL'!DA24-ABS('[1]PERCENT ARRAY-MEAN FC&amp;P VAL'!DB24*'[1]PERCENT ARRAY-MEAN FC&amp;P VAL'!DC24*'[1]PERCENT ARRAY-MEAN FC&amp;P VAL'!DD24))</f>
        <v/>
      </c>
      <c r="AN24" t="str">
        <f>IF(A24="","",IF('[1]Calculation genes in KEGG path'!L22&gt;='[1]Flux and Impact'!$E$1,IF(('[1]PERCENT ARRAY-MEAN FC&amp;P VAL'!DE24*'[1]PERCENT ARRAY-MEAN FC&amp;P VAL'!DF24*'[1]PERCENT ARRAY-MEAN FC&amp;P VAL'!DG24+ABS('[1]PERCENT ARRAY-MEAN FC&amp;P VAL'!DH24*'[1]PERCENT ARRAY-MEAN FC&amp;P VAL'!DI24*'[1]PERCENT ARRAY-MEAN FC&amp;P VAL'!DJ24))&gt;0,'[1]PERCENT ARRAY-MEAN FC&amp;P VAL'!DE24*'[1]PERCENT ARRAY-MEAN FC&amp;P VAL'!DF24*'[1]PERCENT ARRAY-MEAN FC&amp;P VAL'!DG24+ABS('[1]PERCENT ARRAY-MEAN FC&amp;P VAL'!DH24*'[1]PERCENT ARRAY-MEAN FC&amp;P VAL'!DI24*'[1]PERCENT ARRAY-MEAN FC&amp;P VAL'!DJ24),""),""))</f>
        <v/>
      </c>
      <c r="AO24" s="12" t="str">
        <f>IF(AN24="","",'[1]PERCENT ARRAY-MEAN FC&amp;P VAL'!DE24*'[1]PERCENT ARRAY-MEAN FC&amp;P VAL'!DF24*'[1]PERCENT ARRAY-MEAN FC&amp;P VAL'!DG24-ABS('[1]PERCENT ARRAY-MEAN FC&amp;P VAL'!DH24*'[1]PERCENT ARRAY-MEAN FC&amp;P VAL'!DI24*'[1]PERCENT ARRAY-MEAN FC&amp;P VAL'!DJ24))</f>
        <v/>
      </c>
      <c r="AP24" t="str">
        <f>IF(A24="","",IF('[1]Calculation genes in KEGG path'!L22&gt;='[1]Flux and Impact'!$E$1,IF(('[1]PERCENT ARRAY-MEAN FC&amp;P VAL'!DK24*'[1]PERCENT ARRAY-MEAN FC&amp;P VAL'!DL24*'[1]PERCENT ARRAY-MEAN FC&amp;P VAL'!DM24+ABS('[1]PERCENT ARRAY-MEAN FC&amp;P VAL'!DN24*'[1]PERCENT ARRAY-MEAN FC&amp;P VAL'!DO24*'[1]PERCENT ARRAY-MEAN FC&amp;P VAL'!DP24))&gt;0,'[1]PERCENT ARRAY-MEAN FC&amp;P VAL'!DK24*'[1]PERCENT ARRAY-MEAN FC&amp;P VAL'!DL24*'[1]PERCENT ARRAY-MEAN FC&amp;P VAL'!DM24+ABS('[1]PERCENT ARRAY-MEAN FC&amp;P VAL'!DN24*'[1]PERCENT ARRAY-MEAN FC&amp;P VAL'!DO24*'[1]PERCENT ARRAY-MEAN FC&amp;P VAL'!DP24),""),""))</f>
        <v/>
      </c>
      <c r="AQ24" s="12" t="str">
        <f>IF(AP24="","",'[1]PERCENT ARRAY-MEAN FC&amp;P VAL'!DK24*'[1]PERCENT ARRAY-MEAN FC&amp;P VAL'!DL24*'[1]PERCENT ARRAY-MEAN FC&amp;P VAL'!DM24-ABS('[1]PERCENT ARRAY-MEAN FC&amp;P VAL'!DN24*'[1]PERCENT ARRAY-MEAN FC&amp;P VAL'!DO24*'[1]PERCENT ARRAY-MEAN FC&amp;P VAL'!DP24))</f>
        <v/>
      </c>
      <c r="AR24" t="str">
        <f>IF(A24="","",IF('[1]Calculation genes in KEGG path'!L22&gt;='[1]Flux and Impact'!$E$1,IF(('[1]PERCENT ARRAY-MEAN FC&amp;P VAL'!DQ24*'[1]PERCENT ARRAY-MEAN FC&amp;P VAL'!DR24*'[1]PERCENT ARRAY-MEAN FC&amp;P VAL'!DS24+ABS('[1]PERCENT ARRAY-MEAN FC&amp;P VAL'!DT24*'[1]PERCENT ARRAY-MEAN FC&amp;P VAL'!DU24*'[1]PERCENT ARRAY-MEAN FC&amp;P VAL'!DV24))&gt;0,'[1]PERCENT ARRAY-MEAN FC&amp;P VAL'!DQ24*'[1]PERCENT ARRAY-MEAN FC&amp;P VAL'!DR24*'[1]PERCENT ARRAY-MEAN FC&amp;P VAL'!DS24+ABS('[1]PERCENT ARRAY-MEAN FC&amp;P VAL'!DT24*'[1]PERCENT ARRAY-MEAN FC&amp;P VAL'!DU24*'[1]PERCENT ARRAY-MEAN FC&amp;P VAL'!DV24),""),""))</f>
        <v/>
      </c>
      <c r="AS24" s="12" t="str">
        <f>IF(AR24="","",'[1]PERCENT ARRAY-MEAN FC&amp;P VAL'!DQ24*'[1]PERCENT ARRAY-MEAN FC&amp;P VAL'!DR24*'[1]PERCENT ARRAY-MEAN FC&amp;P VAL'!DS24-ABS('[1]PERCENT ARRAY-MEAN FC&amp;P VAL'!DT24*'[1]PERCENT ARRAY-MEAN FC&amp;P VAL'!DU24*'[1]PERCENT ARRAY-MEAN FC&amp;P VAL'!DV24))</f>
        <v/>
      </c>
      <c r="AT24" s="12">
        <f t="shared" si="1"/>
        <v>11.9910092039023</v>
      </c>
      <c r="AU24" s="12">
        <f t="shared" si="2"/>
        <v>1</v>
      </c>
    </row>
    <row r="25" spans="1:47">
      <c r="A25" t="str">
        <f>'[1]Calculation genes in KEGG path'!I23</f>
        <v>bta00270</v>
      </c>
      <c r="B25" t="str">
        <f>IF('[1]PERCENT ARRAY-MEAN FC&amp;P VAL'!A25="","",'[1]PERCENT ARRAY-MEAN FC&amp;P VAL'!A25)</f>
        <v>1. Metabolism</v>
      </c>
      <c r="C25" t="str">
        <f>IF('[1]PERCENT ARRAY-MEAN FC&amp;P VAL'!B25="","",'[1]PERCENT ARRAY-MEAN FC&amp;P VAL'!B25)</f>
        <v>1.5 Amino Acid Metabolism</v>
      </c>
      <c r="D25" t="str">
        <f>IF('[1]PERCENT ARRAY-MEAN FC&amp;P VAL'!C25="","",'[1]PERCENT ARRAY-MEAN FC&amp;P VAL'!C25)</f>
        <v>Cysteine and methionine metabolism</v>
      </c>
      <c r="E25" s="12">
        <f t="shared" si="0"/>
        <v>178.488894225277</v>
      </c>
      <c r="F25">
        <f>IF(A25="","",IF('[1]Calculation genes in KEGG path'!L23&gt;='[1]Flux and Impact'!$E$1,IF('[1]PERCENT ARRAY-MEAN FC&amp;P VAL'!G25*'[1]PERCENT ARRAY-MEAN FC&amp;P VAL'!H25*'[1]PERCENT ARRAY-MEAN FC&amp;P VAL'!I25+ABS('[1]PERCENT ARRAY-MEAN FC&amp;P VAL'!J25*'[1]PERCENT ARRAY-MEAN FC&amp;P VAL'!K25*'[1]PERCENT ARRAY-MEAN FC&amp;P VAL'!L25)&gt;0,'[1]PERCENT ARRAY-MEAN FC&amp;P VAL'!G25*'[1]PERCENT ARRAY-MEAN FC&amp;P VAL'!H25*'[1]PERCENT ARRAY-MEAN FC&amp;P VAL'!I25+ABS('[1]PERCENT ARRAY-MEAN FC&amp;P VAL'!J25*'[1]PERCENT ARRAY-MEAN FC&amp;P VAL'!K25*'[1]PERCENT ARRAY-MEAN FC&amp;P VAL'!L25),""),""))</f>
        <v>57.9967495423134</v>
      </c>
      <c r="G25" s="12">
        <f>IF(F25="","",'[1]PERCENT ARRAY-MEAN FC&amp;P VAL'!G25*'[1]PERCENT ARRAY-MEAN FC&amp;P VAL'!H25*'[1]PERCENT ARRAY-MEAN FC&amp;P VAL'!I25-ABS('[1]PERCENT ARRAY-MEAN FC&amp;P VAL'!J25*'[1]PERCENT ARRAY-MEAN FC&amp;P VAL'!K25*'[1]PERCENT ARRAY-MEAN FC&amp;P VAL'!L25))</f>
        <v>-57.9967495423134</v>
      </c>
      <c r="H25">
        <f>IF(A25="","",IF('[1]Calculation genes in KEGG path'!L23&gt;='[1]Flux and Impact'!$E$1,IF(('[1]PERCENT ARRAY-MEAN FC&amp;P VAL'!M25*'[1]PERCENT ARRAY-MEAN FC&amp;P VAL'!N25*'[1]PERCENT ARRAY-MEAN FC&amp;P VAL'!O25+ABS('[1]PERCENT ARRAY-MEAN FC&amp;P VAL'!P25*'[1]PERCENT ARRAY-MEAN FC&amp;P VAL'!Q25*'[1]PERCENT ARRAY-MEAN FC&amp;P VAL'!R25))&gt;0,'[1]PERCENT ARRAY-MEAN FC&amp;P VAL'!M25*'[1]PERCENT ARRAY-MEAN FC&amp;P VAL'!N25*'[1]PERCENT ARRAY-MEAN FC&amp;P VAL'!O25+ABS('[1]PERCENT ARRAY-MEAN FC&amp;P VAL'!P25*'[1]PERCENT ARRAY-MEAN FC&amp;P VAL'!Q25*'[1]PERCENT ARRAY-MEAN FC&amp;P VAL'!R25),""),""))</f>
        <v>67.7991297616706</v>
      </c>
      <c r="I25" s="12">
        <f>IF(H25="","",'[1]PERCENT ARRAY-MEAN FC&amp;P VAL'!M25*'[1]PERCENT ARRAY-MEAN FC&amp;P VAL'!N25*'[1]PERCENT ARRAY-MEAN FC&amp;P VAL'!O25-ABS('[1]PERCENT ARRAY-MEAN FC&amp;P VAL'!P25*'[1]PERCENT ARRAY-MEAN FC&amp;P VAL'!Q25*'[1]PERCENT ARRAY-MEAN FC&amp;P VAL'!R25))</f>
        <v>67.7991297616706</v>
      </c>
      <c r="J25">
        <f>IF(A25="","",IF('[1]Calculation genes in KEGG path'!L23&gt;='[1]Flux and Impact'!$E$1,IF(('[1]PERCENT ARRAY-MEAN FC&amp;P VAL'!S25*'[1]PERCENT ARRAY-MEAN FC&amp;P VAL'!T25*'[1]PERCENT ARRAY-MEAN FC&amp;P VAL'!U25+ABS('[1]PERCENT ARRAY-MEAN FC&amp;P VAL'!V25*'[1]PERCENT ARRAY-MEAN FC&amp;P VAL'!W25*'[1]PERCENT ARRAY-MEAN FC&amp;P VAL'!X25))&gt;0,'[1]PERCENT ARRAY-MEAN FC&amp;P VAL'!S25*'[1]PERCENT ARRAY-MEAN FC&amp;P VAL'!T25*'[1]PERCENT ARRAY-MEAN FC&amp;P VAL'!U25+ABS('[1]PERCENT ARRAY-MEAN FC&amp;P VAL'!V25*'[1]PERCENT ARRAY-MEAN FC&amp;P VAL'!W25*'[1]PERCENT ARRAY-MEAN FC&amp;P VAL'!X25),""),""))</f>
        <v>52.6930149212932</v>
      </c>
      <c r="K25" s="12">
        <f>IF(J25="","",'[1]PERCENT ARRAY-MEAN FC&amp;P VAL'!S25*'[1]PERCENT ARRAY-MEAN FC&amp;P VAL'!T25*'[1]PERCENT ARRAY-MEAN FC&amp;P VAL'!U25-ABS('[1]PERCENT ARRAY-MEAN FC&amp;P VAL'!V25*'[1]PERCENT ARRAY-MEAN FC&amp;P VAL'!W25*'[1]PERCENT ARRAY-MEAN FC&amp;P VAL'!X25))</f>
        <v>52.6930149212932</v>
      </c>
      <c r="L25" t="str">
        <f>IF(A25="","",IF('[1]Calculation genes in KEGG path'!L23&gt;='[1]Flux and Impact'!$E$1,IF(('[1]PERCENT ARRAY-MEAN FC&amp;P VAL'!Y25*'[1]PERCENT ARRAY-MEAN FC&amp;P VAL'!Z25*'[1]PERCENT ARRAY-MEAN FC&amp;P VAL'!AA25+ABS('[1]PERCENT ARRAY-MEAN FC&amp;P VAL'!AB25*'[1]PERCENT ARRAY-MEAN FC&amp;P VAL'!AC25*'[1]PERCENT ARRAY-MEAN FC&amp;P VAL'!AD25))&gt;0,'[1]PERCENT ARRAY-MEAN FC&amp;P VAL'!Y25*'[1]PERCENT ARRAY-MEAN FC&amp;P VAL'!Z25*'[1]PERCENT ARRAY-MEAN FC&amp;P VAL'!AA25+ABS('[1]PERCENT ARRAY-MEAN FC&amp;P VAL'!AB25*'[1]PERCENT ARRAY-MEAN FC&amp;P VAL'!AC25*'[1]PERCENT ARRAY-MEAN FC&amp;P VAL'!AD25),""),""))</f>
        <v/>
      </c>
      <c r="M25" s="12" t="str">
        <f>IF(L25="","",'[1]PERCENT ARRAY-MEAN FC&amp;P VAL'!Y25*'[1]PERCENT ARRAY-MEAN FC&amp;P VAL'!Z25*'[1]PERCENT ARRAY-MEAN FC&amp;P VAL'!AA25-ABS('[1]PERCENT ARRAY-MEAN FC&amp;P VAL'!AB25*'[1]PERCENT ARRAY-MEAN FC&amp;P VAL'!AC25*'[1]PERCENT ARRAY-MEAN FC&amp;P VAL'!AD25))</f>
        <v/>
      </c>
      <c r="N25" t="str">
        <f>IF(A25="","",IF('[1]Calculation genes in KEGG path'!L23&gt;='[1]Flux and Impact'!$E$1,IF(('[1]PERCENT ARRAY-MEAN FC&amp;P VAL'!AE25*'[1]PERCENT ARRAY-MEAN FC&amp;P VAL'!AF25*'[1]PERCENT ARRAY-MEAN FC&amp;P VAL'!AG25+ABS('[1]PERCENT ARRAY-MEAN FC&amp;P VAL'!AH25*'[1]PERCENT ARRAY-MEAN FC&amp;P VAL'!AI25*'[1]PERCENT ARRAY-MEAN FC&amp;P VAL'!AJ25))&gt;0,'[1]PERCENT ARRAY-MEAN FC&amp;P VAL'!AE25*'[1]PERCENT ARRAY-MEAN FC&amp;P VAL'!AF25*'[1]PERCENT ARRAY-MEAN FC&amp;P VAL'!AG25+ABS('[1]PERCENT ARRAY-MEAN FC&amp;P VAL'!AH25*'[1]PERCENT ARRAY-MEAN FC&amp;P VAL'!AI25*'[1]PERCENT ARRAY-MEAN FC&amp;P VAL'!AJ25),""),""))</f>
        <v/>
      </c>
      <c r="O25" s="12" t="str">
        <f>IF(N25="","",'[1]PERCENT ARRAY-MEAN FC&amp;P VAL'!AE25*'[1]PERCENT ARRAY-MEAN FC&amp;P VAL'!AF25*'[1]PERCENT ARRAY-MEAN FC&amp;P VAL'!AG25-ABS('[1]PERCENT ARRAY-MEAN FC&amp;P VAL'!AH25*'[1]PERCENT ARRAY-MEAN FC&amp;P VAL'!AI25*'[1]PERCENT ARRAY-MEAN FC&amp;P VAL'!AJ25))</f>
        <v/>
      </c>
      <c r="P25" t="str">
        <f>IF(A25="","",IF('[1]Calculation genes in KEGG path'!L23&gt;='[1]Flux and Impact'!$E$1,IF(('[1]PERCENT ARRAY-MEAN FC&amp;P VAL'!AK25*'[1]PERCENT ARRAY-MEAN FC&amp;P VAL'!AL25*'[1]PERCENT ARRAY-MEAN FC&amp;P VAL'!AM25+ABS('[1]PERCENT ARRAY-MEAN FC&amp;P VAL'!AN25*'[1]PERCENT ARRAY-MEAN FC&amp;P VAL'!AO25*'[1]PERCENT ARRAY-MEAN FC&amp;P VAL'!AP25))&gt;0,'[1]PERCENT ARRAY-MEAN FC&amp;P VAL'!AK25*'[1]PERCENT ARRAY-MEAN FC&amp;P VAL'!AL25*'[1]PERCENT ARRAY-MEAN FC&amp;P VAL'!AM25+ABS('[1]PERCENT ARRAY-MEAN FC&amp;P VAL'!AN25*'[1]PERCENT ARRAY-MEAN FC&amp;P VAL'!AO25*'[1]PERCENT ARRAY-MEAN FC&amp;P VAL'!AP25),""),""))</f>
        <v/>
      </c>
      <c r="Q25" s="12" t="str">
        <f>IF(P25="","",'[1]PERCENT ARRAY-MEAN FC&amp;P VAL'!AK25*'[1]PERCENT ARRAY-MEAN FC&amp;P VAL'!AL25*'[1]PERCENT ARRAY-MEAN FC&amp;P VAL'!AM25-ABS('[1]PERCENT ARRAY-MEAN FC&amp;P VAL'!AN25*'[1]PERCENT ARRAY-MEAN FC&amp;P VAL'!AO25*'[1]PERCENT ARRAY-MEAN FC&amp;P VAL'!AP25))</f>
        <v/>
      </c>
      <c r="R25" t="str">
        <f>IF(A25="","",IF('[1]Calculation genes in KEGG path'!L23&gt;='[1]Flux and Impact'!$E$1,IF(('[1]PERCENT ARRAY-MEAN FC&amp;P VAL'!AQ25*'[1]PERCENT ARRAY-MEAN FC&amp;P VAL'!AR25*'[1]PERCENT ARRAY-MEAN FC&amp;P VAL'!AS25+ABS('[1]PERCENT ARRAY-MEAN FC&amp;P VAL'!AT25*'[1]PERCENT ARRAY-MEAN FC&amp;P VAL'!AU25*'[1]PERCENT ARRAY-MEAN FC&amp;P VAL'!AV25))&gt;0,'[1]PERCENT ARRAY-MEAN FC&amp;P VAL'!AQ25*'[1]PERCENT ARRAY-MEAN FC&amp;P VAL'!AR25*'[1]PERCENT ARRAY-MEAN FC&amp;P VAL'!AS25+ABS('[1]PERCENT ARRAY-MEAN FC&amp;P VAL'!AT25*'[1]PERCENT ARRAY-MEAN FC&amp;P VAL'!AU25*'[1]PERCENT ARRAY-MEAN FC&amp;P VAL'!AV25),""),""))</f>
        <v/>
      </c>
      <c r="S25" s="12" t="str">
        <f>IF(R25="","",'[1]PERCENT ARRAY-MEAN FC&amp;P VAL'!AQ25*'[1]PERCENT ARRAY-MEAN FC&amp;P VAL'!AR25*'[1]PERCENT ARRAY-MEAN FC&amp;P VAL'!AS25-ABS('[1]PERCENT ARRAY-MEAN FC&amp;P VAL'!AT25*'[1]PERCENT ARRAY-MEAN FC&amp;P VAL'!AU25*'[1]PERCENT ARRAY-MEAN FC&amp;P VAL'!AV25))</f>
        <v/>
      </c>
      <c r="T25" t="str">
        <f>IF(A25="","",IF('[1]Calculation genes in KEGG path'!L23&gt;='[1]Flux and Impact'!$E$1,IF(('[1]PERCENT ARRAY-MEAN FC&amp;P VAL'!AW25*'[1]PERCENT ARRAY-MEAN FC&amp;P VAL'!AX25*'[1]PERCENT ARRAY-MEAN FC&amp;P VAL'!AY25+ABS('[1]PERCENT ARRAY-MEAN FC&amp;P VAL'!AZ25*'[1]PERCENT ARRAY-MEAN FC&amp;P VAL'!BA25*'[1]PERCENT ARRAY-MEAN FC&amp;P VAL'!BB25))&gt;0,'[1]PERCENT ARRAY-MEAN FC&amp;P VAL'!AW25*'[1]PERCENT ARRAY-MEAN FC&amp;P VAL'!AX25*'[1]PERCENT ARRAY-MEAN FC&amp;P VAL'!AY25+ABS('[1]PERCENT ARRAY-MEAN FC&amp;P VAL'!AZ25*'[1]PERCENT ARRAY-MEAN FC&amp;P VAL'!BA25*'[1]PERCENT ARRAY-MEAN FC&amp;P VAL'!BB25),""),""))</f>
        <v/>
      </c>
      <c r="U25" s="12" t="str">
        <f>IF(T25="","",'[1]PERCENT ARRAY-MEAN FC&amp;P VAL'!AW25*'[1]PERCENT ARRAY-MEAN FC&amp;P VAL'!AX25*'[1]PERCENT ARRAY-MEAN FC&amp;P VAL'!AY25-ABS('[1]PERCENT ARRAY-MEAN FC&amp;P VAL'!AZ25*'[1]PERCENT ARRAY-MEAN FC&amp;P VAL'!BA25*'[1]PERCENT ARRAY-MEAN FC&amp;P VAL'!BB25))</f>
        <v/>
      </c>
      <c r="V25" t="str">
        <f>IF(A25="","",IF('[1]Calculation genes in KEGG path'!L23&gt;='[1]Flux and Impact'!$E$1,IF(('[1]PERCENT ARRAY-MEAN FC&amp;P VAL'!BC25*'[1]PERCENT ARRAY-MEAN FC&amp;P VAL'!BD25*'[1]PERCENT ARRAY-MEAN FC&amp;P VAL'!BE25+ABS('[1]PERCENT ARRAY-MEAN FC&amp;P VAL'!BF25*'[1]PERCENT ARRAY-MEAN FC&amp;P VAL'!BG25*'[1]PERCENT ARRAY-MEAN FC&amp;P VAL'!BH25))&gt;0,'[1]PERCENT ARRAY-MEAN FC&amp;P VAL'!BC25*'[1]PERCENT ARRAY-MEAN FC&amp;P VAL'!BD25*'[1]PERCENT ARRAY-MEAN FC&amp;P VAL'!BE25+ABS('[1]PERCENT ARRAY-MEAN FC&amp;P VAL'!BF25*'[1]PERCENT ARRAY-MEAN FC&amp;P VAL'!BG25*'[1]PERCENT ARRAY-MEAN FC&amp;P VAL'!BH25),""),""))</f>
        <v/>
      </c>
      <c r="W25" s="12" t="str">
        <f>IF(V25="","",'[1]PERCENT ARRAY-MEAN FC&amp;P VAL'!BC25*'[1]PERCENT ARRAY-MEAN FC&amp;P VAL'!BD25*'[1]PERCENT ARRAY-MEAN FC&amp;P VAL'!BE25-ABS('[1]PERCENT ARRAY-MEAN FC&amp;P VAL'!BF25*'[1]PERCENT ARRAY-MEAN FC&amp;P VAL'!BG25*'[1]PERCENT ARRAY-MEAN FC&amp;P VAL'!BH25))</f>
        <v/>
      </c>
      <c r="X25" t="str">
        <f>IF(A25="","",IF('[1]Calculation genes in KEGG path'!L23&gt;='[1]Flux and Impact'!$E$1,IF(('[1]PERCENT ARRAY-MEAN FC&amp;P VAL'!BI25*'[1]PERCENT ARRAY-MEAN FC&amp;P VAL'!BJ25*'[1]PERCENT ARRAY-MEAN FC&amp;P VAL'!BK25+ABS('[1]PERCENT ARRAY-MEAN FC&amp;P VAL'!BL25*'[1]PERCENT ARRAY-MEAN FC&amp;P VAL'!BM25*'[1]PERCENT ARRAY-MEAN FC&amp;P VAL'!BN25))&gt;0,'[1]PERCENT ARRAY-MEAN FC&amp;P VAL'!BI25*'[1]PERCENT ARRAY-MEAN FC&amp;P VAL'!BJ25*'[1]PERCENT ARRAY-MEAN FC&amp;P VAL'!BK25+ABS('[1]PERCENT ARRAY-MEAN FC&amp;P VAL'!BL25*'[1]PERCENT ARRAY-MEAN FC&amp;P VAL'!BM25*'[1]PERCENT ARRAY-MEAN FC&amp;P VAL'!BN25),""),""))</f>
        <v/>
      </c>
      <c r="Y25" s="12" t="str">
        <f>IF(X25="","",'[1]PERCENT ARRAY-MEAN FC&amp;P VAL'!BI25*'[1]PERCENT ARRAY-MEAN FC&amp;P VAL'!BJ25*'[1]PERCENT ARRAY-MEAN FC&amp;P VAL'!BK25-ABS('[1]PERCENT ARRAY-MEAN FC&amp;P VAL'!BL25*'[1]PERCENT ARRAY-MEAN FC&amp;P VAL'!BM25*'[1]PERCENT ARRAY-MEAN FC&amp;P VAL'!BN25))</f>
        <v/>
      </c>
      <c r="Z25" t="str">
        <f>IF(A25="","",IF('[1]Calculation genes in KEGG path'!L23&gt;='[1]Flux and Impact'!$E$1,IF(('[1]PERCENT ARRAY-MEAN FC&amp;P VAL'!BO25*'[1]PERCENT ARRAY-MEAN FC&amp;P VAL'!BP25*'[1]PERCENT ARRAY-MEAN FC&amp;P VAL'!BQ25+ABS('[1]PERCENT ARRAY-MEAN FC&amp;P VAL'!BR25*'[1]PERCENT ARRAY-MEAN FC&amp;P VAL'!BS25*'[1]PERCENT ARRAY-MEAN FC&amp;P VAL'!BT25))&gt;0,'[1]PERCENT ARRAY-MEAN FC&amp;P VAL'!BO25*'[1]PERCENT ARRAY-MEAN FC&amp;P VAL'!BP25*'[1]PERCENT ARRAY-MEAN FC&amp;P VAL'!BQ25+ABS('[1]PERCENT ARRAY-MEAN FC&amp;P VAL'!BR25*'[1]PERCENT ARRAY-MEAN FC&amp;P VAL'!BS25*'[1]PERCENT ARRAY-MEAN FC&amp;P VAL'!BT25),""),""))</f>
        <v/>
      </c>
      <c r="AA25" s="12" t="str">
        <f>IF(Z25="","",'[1]PERCENT ARRAY-MEAN FC&amp;P VAL'!BO25*'[1]PERCENT ARRAY-MEAN FC&amp;P VAL'!BP25*'[1]PERCENT ARRAY-MEAN FC&amp;P VAL'!BQ25-ABS('[1]PERCENT ARRAY-MEAN FC&amp;P VAL'!BR25*'[1]PERCENT ARRAY-MEAN FC&amp;P VAL'!BS25*'[1]PERCENT ARRAY-MEAN FC&amp;P VAL'!BT25))</f>
        <v/>
      </c>
      <c r="AB25" t="str">
        <f>IF(A25="","",IF('[1]Calculation genes in KEGG path'!L23&gt;='[1]Flux and Impact'!$E$1,IF(('[1]PERCENT ARRAY-MEAN FC&amp;P VAL'!BU25*'[1]PERCENT ARRAY-MEAN FC&amp;P VAL'!BV25*'[1]PERCENT ARRAY-MEAN FC&amp;P VAL'!BW25+ABS('[1]PERCENT ARRAY-MEAN FC&amp;P VAL'!BX25*'[1]PERCENT ARRAY-MEAN FC&amp;P VAL'!BY25*'[1]PERCENT ARRAY-MEAN FC&amp;P VAL'!BZ25))&gt;0,'[1]PERCENT ARRAY-MEAN FC&amp;P VAL'!BU25*'[1]PERCENT ARRAY-MEAN FC&amp;P VAL'!BV25*'[1]PERCENT ARRAY-MEAN FC&amp;P VAL'!BW25+ABS('[1]PERCENT ARRAY-MEAN FC&amp;P VAL'!BX25*'[1]PERCENT ARRAY-MEAN FC&amp;P VAL'!BY25*'[1]PERCENT ARRAY-MEAN FC&amp;P VAL'!BZ25),""),""))</f>
        <v/>
      </c>
      <c r="AC25" s="12" t="str">
        <f>IF(AB25="","",'[1]PERCENT ARRAY-MEAN FC&amp;P VAL'!BU25*'[1]PERCENT ARRAY-MEAN FC&amp;P VAL'!BV25*'[1]PERCENT ARRAY-MEAN FC&amp;P VAL'!BW25-ABS('[1]PERCENT ARRAY-MEAN FC&amp;P VAL'!BX25*'[1]PERCENT ARRAY-MEAN FC&amp;P VAL'!BY25*'[1]PERCENT ARRAY-MEAN FC&amp;P VAL'!BZ25))</f>
        <v/>
      </c>
      <c r="AD25" t="str">
        <f>IF(A25="","",IF('[1]Calculation genes in KEGG path'!L23&gt;='[1]Flux and Impact'!$E$1,IF(('[1]PERCENT ARRAY-MEAN FC&amp;P VAL'!CA25*'[1]PERCENT ARRAY-MEAN FC&amp;P VAL'!CB25*'[1]PERCENT ARRAY-MEAN FC&amp;P VAL'!CC25+ABS('[1]PERCENT ARRAY-MEAN FC&amp;P VAL'!CD25*'[1]PERCENT ARRAY-MEAN FC&amp;P VAL'!CE25*'[1]PERCENT ARRAY-MEAN FC&amp;P VAL'!CF25))&gt;0,'[1]PERCENT ARRAY-MEAN FC&amp;P VAL'!CA25*'[1]PERCENT ARRAY-MEAN FC&amp;P VAL'!CB25*'[1]PERCENT ARRAY-MEAN FC&amp;P VAL'!CC25+ABS('[1]PERCENT ARRAY-MEAN FC&amp;P VAL'!CD25*'[1]PERCENT ARRAY-MEAN FC&amp;P VAL'!CE25*'[1]PERCENT ARRAY-MEAN FC&amp;P VAL'!CF25),""),""))</f>
        <v/>
      </c>
      <c r="AE25" s="12" t="str">
        <f>IF(AD25="","",'[1]PERCENT ARRAY-MEAN FC&amp;P VAL'!CA25*'[1]PERCENT ARRAY-MEAN FC&amp;P VAL'!CB25*'[1]PERCENT ARRAY-MEAN FC&amp;P VAL'!CC25-ABS('[1]PERCENT ARRAY-MEAN FC&amp;P VAL'!CD25*'[1]PERCENT ARRAY-MEAN FC&amp;P VAL'!CE25*'[1]PERCENT ARRAY-MEAN FC&amp;P VAL'!CF25))</f>
        <v/>
      </c>
      <c r="AF25" t="str">
        <f>IF(A25="","",IF('[1]Calculation genes in KEGG path'!L23&gt;='[1]Flux and Impact'!$E$1,IF(('[1]PERCENT ARRAY-MEAN FC&amp;P VAL'!CG25*'[1]PERCENT ARRAY-MEAN FC&amp;P VAL'!CH25*'[1]PERCENT ARRAY-MEAN FC&amp;P VAL'!CI25+ABS('[1]PERCENT ARRAY-MEAN FC&amp;P VAL'!CJ25*'[1]PERCENT ARRAY-MEAN FC&amp;P VAL'!CK25*'[1]PERCENT ARRAY-MEAN FC&amp;P VAL'!CL25))&gt;0,'[1]PERCENT ARRAY-MEAN FC&amp;P VAL'!CG25*'[1]PERCENT ARRAY-MEAN FC&amp;P VAL'!CH25*'[1]PERCENT ARRAY-MEAN FC&amp;P VAL'!CI25+ABS('[1]PERCENT ARRAY-MEAN FC&amp;P VAL'!CJ25*'[1]PERCENT ARRAY-MEAN FC&amp;P VAL'!CK25*'[1]PERCENT ARRAY-MEAN FC&amp;P VAL'!CL25),""),""))</f>
        <v/>
      </c>
      <c r="AG25" s="12" t="str">
        <f>IF(AF25="","",'[1]PERCENT ARRAY-MEAN FC&amp;P VAL'!CG25*'[1]PERCENT ARRAY-MEAN FC&amp;P VAL'!CH25*'[1]PERCENT ARRAY-MEAN FC&amp;P VAL'!CI25-ABS('[1]PERCENT ARRAY-MEAN FC&amp;P VAL'!CJ25*'[1]PERCENT ARRAY-MEAN FC&amp;P VAL'!CK25*'[1]PERCENT ARRAY-MEAN FC&amp;P VAL'!CL25))</f>
        <v/>
      </c>
      <c r="AH25" t="str">
        <f>IF(A25="","",IF('[1]Calculation genes in KEGG path'!L23&gt;='[1]Flux and Impact'!$E$1,IF(('[1]PERCENT ARRAY-MEAN FC&amp;P VAL'!CM25*'[1]PERCENT ARRAY-MEAN FC&amp;P VAL'!CN25*'[1]PERCENT ARRAY-MEAN FC&amp;P VAL'!CO25+ABS('[1]PERCENT ARRAY-MEAN FC&amp;P VAL'!CP25*'[1]PERCENT ARRAY-MEAN FC&amp;P VAL'!CQ25*'[1]PERCENT ARRAY-MEAN FC&amp;P VAL'!CR25))&gt;0,'[1]PERCENT ARRAY-MEAN FC&amp;P VAL'!CM25*'[1]PERCENT ARRAY-MEAN FC&amp;P VAL'!CN25*'[1]PERCENT ARRAY-MEAN FC&amp;P VAL'!CO25+ABS('[1]PERCENT ARRAY-MEAN FC&amp;P VAL'!CP25*'[1]PERCENT ARRAY-MEAN FC&amp;P VAL'!CQ25*'[1]PERCENT ARRAY-MEAN FC&amp;P VAL'!CR25),""),""))</f>
        <v/>
      </c>
      <c r="AI25" s="12" t="str">
        <f>IF(AH25="","",'[1]PERCENT ARRAY-MEAN FC&amp;P VAL'!CM25*'[1]PERCENT ARRAY-MEAN FC&amp;P VAL'!CN25*'[1]PERCENT ARRAY-MEAN FC&amp;P VAL'!CO25-ABS('[1]PERCENT ARRAY-MEAN FC&amp;P VAL'!CP25*'[1]PERCENT ARRAY-MEAN FC&amp;P VAL'!CQ25*'[1]PERCENT ARRAY-MEAN FC&amp;P VAL'!CR25))</f>
        <v/>
      </c>
      <c r="AJ25" t="str">
        <f>IF(A25="","",IF('[1]Calculation genes in KEGG path'!L23&gt;='[1]Flux and Impact'!$E$1,IF(('[1]PERCENT ARRAY-MEAN FC&amp;P VAL'!CS25*'[1]PERCENT ARRAY-MEAN FC&amp;P VAL'!CT25*'[1]PERCENT ARRAY-MEAN FC&amp;P VAL'!CU25+ABS('[1]PERCENT ARRAY-MEAN FC&amp;P VAL'!CV25*'[1]PERCENT ARRAY-MEAN FC&amp;P VAL'!CW25*'[1]PERCENT ARRAY-MEAN FC&amp;P VAL'!CX25))&gt;0,'[1]PERCENT ARRAY-MEAN FC&amp;P VAL'!CS25*'[1]PERCENT ARRAY-MEAN FC&amp;P VAL'!CT25*'[1]PERCENT ARRAY-MEAN FC&amp;P VAL'!CU25+ABS('[1]PERCENT ARRAY-MEAN FC&amp;P VAL'!CV25*'[1]PERCENT ARRAY-MEAN FC&amp;P VAL'!CW25*'[1]PERCENT ARRAY-MEAN FC&amp;P VAL'!CX25),""),""))</f>
        <v/>
      </c>
      <c r="AK25" s="12" t="str">
        <f>IF(AJ25="","",'[1]PERCENT ARRAY-MEAN FC&amp;P VAL'!CS25*'[1]PERCENT ARRAY-MEAN FC&amp;P VAL'!CT25*'[1]PERCENT ARRAY-MEAN FC&amp;P VAL'!CU25-ABS('[1]PERCENT ARRAY-MEAN FC&amp;P VAL'!CV25*'[1]PERCENT ARRAY-MEAN FC&amp;P VAL'!CW25*'[1]PERCENT ARRAY-MEAN FC&amp;P VAL'!CX25))</f>
        <v/>
      </c>
      <c r="AL25" t="str">
        <f>IF(A25="","",IF('[1]Calculation genes in KEGG path'!L23&gt;='[1]Flux and Impact'!$E$1,IF(('[1]PERCENT ARRAY-MEAN FC&amp;P VAL'!CY25*'[1]PERCENT ARRAY-MEAN FC&amp;P VAL'!CZ25*'[1]PERCENT ARRAY-MEAN FC&amp;P VAL'!DA25+ABS('[1]PERCENT ARRAY-MEAN FC&amp;P VAL'!DB25*'[1]PERCENT ARRAY-MEAN FC&amp;P VAL'!DC25*'[1]PERCENT ARRAY-MEAN FC&amp;P VAL'!DD25))&gt;0,'[1]PERCENT ARRAY-MEAN FC&amp;P VAL'!CY25*'[1]PERCENT ARRAY-MEAN FC&amp;P VAL'!CZ25*'[1]PERCENT ARRAY-MEAN FC&amp;P VAL'!DA25+ABS('[1]PERCENT ARRAY-MEAN FC&amp;P VAL'!DB25*'[1]PERCENT ARRAY-MEAN FC&amp;P VAL'!DC25*'[1]PERCENT ARRAY-MEAN FC&amp;P VAL'!DD25),""),""))</f>
        <v/>
      </c>
      <c r="AM25" s="12" t="str">
        <f>IF(AL25="","",'[1]PERCENT ARRAY-MEAN FC&amp;P VAL'!CY25*'[1]PERCENT ARRAY-MEAN FC&amp;P VAL'!CZ25*'[1]PERCENT ARRAY-MEAN FC&amp;P VAL'!DA25-ABS('[1]PERCENT ARRAY-MEAN FC&amp;P VAL'!DB25*'[1]PERCENT ARRAY-MEAN FC&amp;P VAL'!DC25*'[1]PERCENT ARRAY-MEAN FC&amp;P VAL'!DD25))</f>
        <v/>
      </c>
      <c r="AN25" t="str">
        <f>IF(A25="","",IF('[1]Calculation genes in KEGG path'!L23&gt;='[1]Flux and Impact'!$E$1,IF(('[1]PERCENT ARRAY-MEAN FC&amp;P VAL'!DE25*'[1]PERCENT ARRAY-MEAN FC&amp;P VAL'!DF25*'[1]PERCENT ARRAY-MEAN FC&amp;P VAL'!DG25+ABS('[1]PERCENT ARRAY-MEAN FC&amp;P VAL'!DH25*'[1]PERCENT ARRAY-MEAN FC&amp;P VAL'!DI25*'[1]PERCENT ARRAY-MEAN FC&amp;P VAL'!DJ25))&gt;0,'[1]PERCENT ARRAY-MEAN FC&amp;P VAL'!DE25*'[1]PERCENT ARRAY-MEAN FC&amp;P VAL'!DF25*'[1]PERCENT ARRAY-MEAN FC&amp;P VAL'!DG25+ABS('[1]PERCENT ARRAY-MEAN FC&amp;P VAL'!DH25*'[1]PERCENT ARRAY-MEAN FC&amp;P VAL'!DI25*'[1]PERCENT ARRAY-MEAN FC&amp;P VAL'!DJ25),""),""))</f>
        <v/>
      </c>
      <c r="AO25" s="12" t="str">
        <f>IF(AN25="","",'[1]PERCENT ARRAY-MEAN FC&amp;P VAL'!DE25*'[1]PERCENT ARRAY-MEAN FC&amp;P VAL'!DF25*'[1]PERCENT ARRAY-MEAN FC&amp;P VAL'!DG25-ABS('[1]PERCENT ARRAY-MEAN FC&amp;P VAL'!DH25*'[1]PERCENT ARRAY-MEAN FC&amp;P VAL'!DI25*'[1]PERCENT ARRAY-MEAN FC&amp;P VAL'!DJ25))</f>
        <v/>
      </c>
      <c r="AP25" t="str">
        <f>IF(A25="","",IF('[1]Calculation genes in KEGG path'!L23&gt;='[1]Flux and Impact'!$E$1,IF(('[1]PERCENT ARRAY-MEAN FC&amp;P VAL'!DK25*'[1]PERCENT ARRAY-MEAN FC&amp;P VAL'!DL25*'[1]PERCENT ARRAY-MEAN FC&amp;P VAL'!DM25+ABS('[1]PERCENT ARRAY-MEAN FC&amp;P VAL'!DN25*'[1]PERCENT ARRAY-MEAN FC&amp;P VAL'!DO25*'[1]PERCENT ARRAY-MEAN FC&amp;P VAL'!DP25))&gt;0,'[1]PERCENT ARRAY-MEAN FC&amp;P VAL'!DK25*'[1]PERCENT ARRAY-MEAN FC&amp;P VAL'!DL25*'[1]PERCENT ARRAY-MEAN FC&amp;P VAL'!DM25+ABS('[1]PERCENT ARRAY-MEAN FC&amp;P VAL'!DN25*'[1]PERCENT ARRAY-MEAN FC&amp;P VAL'!DO25*'[1]PERCENT ARRAY-MEAN FC&amp;P VAL'!DP25),""),""))</f>
        <v/>
      </c>
      <c r="AQ25" s="12" t="str">
        <f>IF(AP25="","",'[1]PERCENT ARRAY-MEAN FC&amp;P VAL'!DK25*'[1]PERCENT ARRAY-MEAN FC&amp;P VAL'!DL25*'[1]PERCENT ARRAY-MEAN FC&amp;P VAL'!DM25-ABS('[1]PERCENT ARRAY-MEAN FC&amp;P VAL'!DN25*'[1]PERCENT ARRAY-MEAN FC&amp;P VAL'!DO25*'[1]PERCENT ARRAY-MEAN FC&amp;P VAL'!DP25))</f>
        <v/>
      </c>
      <c r="AR25" t="str">
        <f>IF(A25="","",IF('[1]Calculation genes in KEGG path'!L23&gt;='[1]Flux and Impact'!$E$1,IF(('[1]PERCENT ARRAY-MEAN FC&amp;P VAL'!DQ25*'[1]PERCENT ARRAY-MEAN FC&amp;P VAL'!DR25*'[1]PERCENT ARRAY-MEAN FC&amp;P VAL'!DS25+ABS('[1]PERCENT ARRAY-MEAN FC&amp;P VAL'!DT25*'[1]PERCENT ARRAY-MEAN FC&amp;P VAL'!DU25*'[1]PERCENT ARRAY-MEAN FC&amp;P VAL'!DV25))&gt;0,'[1]PERCENT ARRAY-MEAN FC&amp;P VAL'!DQ25*'[1]PERCENT ARRAY-MEAN FC&amp;P VAL'!DR25*'[1]PERCENT ARRAY-MEAN FC&amp;P VAL'!DS25+ABS('[1]PERCENT ARRAY-MEAN FC&amp;P VAL'!DT25*'[1]PERCENT ARRAY-MEAN FC&amp;P VAL'!DU25*'[1]PERCENT ARRAY-MEAN FC&amp;P VAL'!DV25),""),""))</f>
        <v/>
      </c>
      <c r="AS25" s="12" t="str">
        <f>IF(AR25="","",'[1]PERCENT ARRAY-MEAN FC&amp;P VAL'!DQ25*'[1]PERCENT ARRAY-MEAN FC&amp;P VAL'!DR25*'[1]PERCENT ARRAY-MEAN FC&amp;P VAL'!DS25-ABS('[1]PERCENT ARRAY-MEAN FC&amp;P VAL'!DT25*'[1]PERCENT ARRAY-MEAN FC&amp;P VAL'!DU25*'[1]PERCENT ARRAY-MEAN FC&amp;P VAL'!DV25))</f>
        <v/>
      </c>
      <c r="AT25" s="12">
        <f t="shared" si="1"/>
        <v>20.8317983802168</v>
      </c>
      <c r="AU25" s="12">
        <f t="shared" si="2"/>
        <v>1</v>
      </c>
    </row>
    <row r="26" spans="1:47">
      <c r="A26" t="str">
        <f>'[1]Calculation genes in KEGG path'!I24</f>
        <v>bta00280</v>
      </c>
      <c r="B26" t="str">
        <f>IF('[1]PERCENT ARRAY-MEAN FC&amp;P VAL'!A26="","",'[1]PERCENT ARRAY-MEAN FC&amp;P VAL'!A26)</f>
        <v>1. Metabolism</v>
      </c>
      <c r="C26" t="str">
        <f>IF('[1]PERCENT ARRAY-MEAN FC&amp;P VAL'!B26="","",'[1]PERCENT ARRAY-MEAN FC&amp;P VAL'!B26)</f>
        <v>1.5 Amino Acid Metabolism</v>
      </c>
      <c r="D26" t="str">
        <f>IF('[1]PERCENT ARRAY-MEAN FC&amp;P VAL'!C26="","",'[1]PERCENT ARRAY-MEAN FC&amp;P VAL'!C26)</f>
        <v>Valine, leucine and isoleucine degradation</v>
      </c>
      <c r="E26" s="12">
        <f t="shared" si="0"/>
        <v>527.805959683335</v>
      </c>
      <c r="F26">
        <f>IF(A26="","",IF('[1]Calculation genes in KEGG path'!L24&gt;='[1]Flux and Impact'!$E$1,IF('[1]PERCENT ARRAY-MEAN FC&amp;P VAL'!G26*'[1]PERCENT ARRAY-MEAN FC&amp;P VAL'!H26*'[1]PERCENT ARRAY-MEAN FC&amp;P VAL'!I26+ABS('[1]PERCENT ARRAY-MEAN FC&amp;P VAL'!J26*'[1]PERCENT ARRAY-MEAN FC&amp;P VAL'!K26*'[1]PERCENT ARRAY-MEAN FC&amp;P VAL'!L26)&gt;0,'[1]PERCENT ARRAY-MEAN FC&amp;P VAL'!G26*'[1]PERCENT ARRAY-MEAN FC&amp;P VAL'!H26*'[1]PERCENT ARRAY-MEAN FC&amp;P VAL'!I26+ABS('[1]PERCENT ARRAY-MEAN FC&amp;P VAL'!J26*'[1]PERCENT ARRAY-MEAN FC&amp;P VAL'!K26*'[1]PERCENT ARRAY-MEAN FC&amp;P VAL'!L26),""),""))</f>
        <v>13.0598497393513</v>
      </c>
      <c r="G26" s="12">
        <f>IF(F26="","",'[1]PERCENT ARRAY-MEAN FC&amp;P VAL'!G26*'[1]PERCENT ARRAY-MEAN FC&amp;P VAL'!H26*'[1]PERCENT ARRAY-MEAN FC&amp;P VAL'!I26-ABS('[1]PERCENT ARRAY-MEAN FC&amp;P VAL'!J26*'[1]PERCENT ARRAY-MEAN FC&amp;P VAL'!K26*'[1]PERCENT ARRAY-MEAN FC&amp;P VAL'!L26))</f>
        <v>13.0598497393513</v>
      </c>
      <c r="H26">
        <f>IF(A26="","",IF('[1]Calculation genes in KEGG path'!L24&gt;='[1]Flux and Impact'!$E$1,IF(('[1]PERCENT ARRAY-MEAN FC&amp;P VAL'!M26*'[1]PERCENT ARRAY-MEAN FC&amp;P VAL'!N26*'[1]PERCENT ARRAY-MEAN FC&amp;P VAL'!O26+ABS('[1]PERCENT ARRAY-MEAN FC&amp;P VAL'!P26*'[1]PERCENT ARRAY-MEAN FC&amp;P VAL'!Q26*'[1]PERCENT ARRAY-MEAN FC&amp;P VAL'!R26))&gt;0,'[1]PERCENT ARRAY-MEAN FC&amp;P VAL'!M26*'[1]PERCENT ARRAY-MEAN FC&amp;P VAL'!N26*'[1]PERCENT ARRAY-MEAN FC&amp;P VAL'!O26+ABS('[1]PERCENT ARRAY-MEAN FC&amp;P VAL'!P26*'[1]PERCENT ARRAY-MEAN FC&amp;P VAL'!Q26*'[1]PERCENT ARRAY-MEAN FC&amp;P VAL'!R26),""),""))</f>
        <v>283.21591178552</v>
      </c>
      <c r="I26" s="12">
        <f>IF(H26="","",'[1]PERCENT ARRAY-MEAN FC&amp;P VAL'!M26*'[1]PERCENT ARRAY-MEAN FC&amp;P VAL'!N26*'[1]PERCENT ARRAY-MEAN FC&amp;P VAL'!O26-ABS('[1]PERCENT ARRAY-MEAN FC&amp;P VAL'!P26*'[1]PERCENT ARRAY-MEAN FC&amp;P VAL'!Q26*'[1]PERCENT ARRAY-MEAN FC&amp;P VAL'!R26))</f>
        <v>245.150194661801</v>
      </c>
      <c r="J26">
        <f>IF(A26="","",IF('[1]Calculation genes in KEGG path'!L24&gt;='[1]Flux and Impact'!$E$1,IF(('[1]PERCENT ARRAY-MEAN FC&amp;P VAL'!S26*'[1]PERCENT ARRAY-MEAN FC&amp;P VAL'!T26*'[1]PERCENT ARRAY-MEAN FC&amp;P VAL'!U26+ABS('[1]PERCENT ARRAY-MEAN FC&amp;P VAL'!V26*'[1]PERCENT ARRAY-MEAN FC&amp;P VAL'!W26*'[1]PERCENT ARRAY-MEAN FC&amp;P VAL'!X26))&gt;0,'[1]PERCENT ARRAY-MEAN FC&amp;P VAL'!S26*'[1]PERCENT ARRAY-MEAN FC&amp;P VAL'!T26*'[1]PERCENT ARRAY-MEAN FC&amp;P VAL'!U26+ABS('[1]PERCENT ARRAY-MEAN FC&amp;P VAL'!V26*'[1]PERCENT ARRAY-MEAN FC&amp;P VAL'!W26*'[1]PERCENT ARRAY-MEAN FC&amp;P VAL'!X26),""),""))</f>
        <v>231.530198158464</v>
      </c>
      <c r="K26" s="12">
        <f>IF(J26="","",'[1]PERCENT ARRAY-MEAN FC&amp;P VAL'!S26*'[1]PERCENT ARRAY-MEAN FC&amp;P VAL'!T26*'[1]PERCENT ARRAY-MEAN FC&amp;P VAL'!U26-ABS('[1]PERCENT ARRAY-MEAN FC&amp;P VAL'!V26*'[1]PERCENT ARRAY-MEAN FC&amp;P VAL'!W26*'[1]PERCENT ARRAY-MEAN FC&amp;P VAL'!X26))</f>
        <v>231.530198158464</v>
      </c>
      <c r="L26" t="str">
        <f>IF(A26="","",IF('[1]Calculation genes in KEGG path'!L24&gt;='[1]Flux and Impact'!$E$1,IF(('[1]PERCENT ARRAY-MEAN FC&amp;P VAL'!Y26*'[1]PERCENT ARRAY-MEAN FC&amp;P VAL'!Z26*'[1]PERCENT ARRAY-MEAN FC&amp;P VAL'!AA26+ABS('[1]PERCENT ARRAY-MEAN FC&amp;P VAL'!AB26*'[1]PERCENT ARRAY-MEAN FC&amp;P VAL'!AC26*'[1]PERCENT ARRAY-MEAN FC&amp;P VAL'!AD26))&gt;0,'[1]PERCENT ARRAY-MEAN FC&amp;P VAL'!Y26*'[1]PERCENT ARRAY-MEAN FC&amp;P VAL'!Z26*'[1]PERCENT ARRAY-MEAN FC&amp;P VAL'!AA26+ABS('[1]PERCENT ARRAY-MEAN FC&amp;P VAL'!AB26*'[1]PERCENT ARRAY-MEAN FC&amp;P VAL'!AC26*'[1]PERCENT ARRAY-MEAN FC&amp;P VAL'!AD26),""),""))</f>
        <v/>
      </c>
      <c r="M26" s="12" t="str">
        <f>IF(L26="","",'[1]PERCENT ARRAY-MEAN FC&amp;P VAL'!Y26*'[1]PERCENT ARRAY-MEAN FC&amp;P VAL'!Z26*'[1]PERCENT ARRAY-MEAN FC&amp;P VAL'!AA26-ABS('[1]PERCENT ARRAY-MEAN FC&amp;P VAL'!AB26*'[1]PERCENT ARRAY-MEAN FC&amp;P VAL'!AC26*'[1]PERCENT ARRAY-MEAN FC&amp;P VAL'!AD26))</f>
        <v/>
      </c>
      <c r="N26" t="str">
        <f>IF(A26="","",IF('[1]Calculation genes in KEGG path'!L24&gt;='[1]Flux and Impact'!$E$1,IF(('[1]PERCENT ARRAY-MEAN FC&amp;P VAL'!AE26*'[1]PERCENT ARRAY-MEAN FC&amp;P VAL'!AF26*'[1]PERCENT ARRAY-MEAN FC&amp;P VAL'!AG26+ABS('[1]PERCENT ARRAY-MEAN FC&amp;P VAL'!AH26*'[1]PERCENT ARRAY-MEAN FC&amp;P VAL'!AI26*'[1]PERCENT ARRAY-MEAN FC&amp;P VAL'!AJ26))&gt;0,'[1]PERCENT ARRAY-MEAN FC&amp;P VAL'!AE26*'[1]PERCENT ARRAY-MEAN FC&amp;P VAL'!AF26*'[1]PERCENT ARRAY-MEAN FC&amp;P VAL'!AG26+ABS('[1]PERCENT ARRAY-MEAN FC&amp;P VAL'!AH26*'[1]PERCENT ARRAY-MEAN FC&amp;P VAL'!AI26*'[1]PERCENT ARRAY-MEAN FC&amp;P VAL'!AJ26),""),""))</f>
        <v/>
      </c>
      <c r="O26" s="12" t="str">
        <f>IF(N26="","",'[1]PERCENT ARRAY-MEAN FC&amp;P VAL'!AE26*'[1]PERCENT ARRAY-MEAN FC&amp;P VAL'!AF26*'[1]PERCENT ARRAY-MEAN FC&amp;P VAL'!AG26-ABS('[1]PERCENT ARRAY-MEAN FC&amp;P VAL'!AH26*'[1]PERCENT ARRAY-MEAN FC&amp;P VAL'!AI26*'[1]PERCENT ARRAY-MEAN FC&amp;P VAL'!AJ26))</f>
        <v/>
      </c>
      <c r="P26" t="str">
        <f>IF(A26="","",IF('[1]Calculation genes in KEGG path'!L24&gt;='[1]Flux and Impact'!$E$1,IF(('[1]PERCENT ARRAY-MEAN FC&amp;P VAL'!AK26*'[1]PERCENT ARRAY-MEAN FC&amp;P VAL'!AL26*'[1]PERCENT ARRAY-MEAN FC&amp;P VAL'!AM26+ABS('[1]PERCENT ARRAY-MEAN FC&amp;P VAL'!AN26*'[1]PERCENT ARRAY-MEAN FC&amp;P VAL'!AO26*'[1]PERCENT ARRAY-MEAN FC&amp;P VAL'!AP26))&gt;0,'[1]PERCENT ARRAY-MEAN FC&amp;P VAL'!AK26*'[1]PERCENT ARRAY-MEAN FC&amp;P VAL'!AL26*'[1]PERCENT ARRAY-MEAN FC&amp;P VAL'!AM26+ABS('[1]PERCENT ARRAY-MEAN FC&amp;P VAL'!AN26*'[1]PERCENT ARRAY-MEAN FC&amp;P VAL'!AO26*'[1]PERCENT ARRAY-MEAN FC&amp;P VAL'!AP26),""),""))</f>
        <v/>
      </c>
      <c r="Q26" s="12" t="str">
        <f>IF(P26="","",'[1]PERCENT ARRAY-MEAN FC&amp;P VAL'!AK26*'[1]PERCENT ARRAY-MEAN FC&amp;P VAL'!AL26*'[1]PERCENT ARRAY-MEAN FC&amp;P VAL'!AM26-ABS('[1]PERCENT ARRAY-MEAN FC&amp;P VAL'!AN26*'[1]PERCENT ARRAY-MEAN FC&amp;P VAL'!AO26*'[1]PERCENT ARRAY-MEAN FC&amp;P VAL'!AP26))</f>
        <v/>
      </c>
      <c r="R26" t="str">
        <f>IF(A26="","",IF('[1]Calculation genes in KEGG path'!L24&gt;='[1]Flux and Impact'!$E$1,IF(('[1]PERCENT ARRAY-MEAN FC&amp;P VAL'!AQ26*'[1]PERCENT ARRAY-MEAN FC&amp;P VAL'!AR26*'[1]PERCENT ARRAY-MEAN FC&amp;P VAL'!AS26+ABS('[1]PERCENT ARRAY-MEAN FC&amp;P VAL'!AT26*'[1]PERCENT ARRAY-MEAN FC&amp;P VAL'!AU26*'[1]PERCENT ARRAY-MEAN FC&amp;P VAL'!AV26))&gt;0,'[1]PERCENT ARRAY-MEAN FC&amp;P VAL'!AQ26*'[1]PERCENT ARRAY-MEAN FC&amp;P VAL'!AR26*'[1]PERCENT ARRAY-MEAN FC&amp;P VAL'!AS26+ABS('[1]PERCENT ARRAY-MEAN FC&amp;P VAL'!AT26*'[1]PERCENT ARRAY-MEAN FC&amp;P VAL'!AU26*'[1]PERCENT ARRAY-MEAN FC&amp;P VAL'!AV26),""),""))</f>
        <v/>
      </c>
      <c r="S26" s="12" t="str">
        <f>IF(R26="","",'[1]PERCENT ARRAY-MEAN FC&amp;P VAL'!AQ26*'[1]PERCENT ARRAY-MEAN FC&amp;P VAL'!AR26*'[1]PERCENT ARRAY-MEAN FC&amp;P VAL'!AS26-ABS('[1]PERCENT ARRAY-MEAN FC&amp;P VAL'!AT26*'[1]PERCENT ARRAY-MEAN FC&amp;P VAL'!AU26*'[1]PERCENT ARRAY-MEAN FC&amp;P VAL'!AV26))</f>
        <v/>
      </c>
      <c r="T26" t="str">
        <f>IF(A26="","",IF('[1]Calculation genes in KEGG path'!L24&gt;='[1]Flux and Impact'!$E$1,IF(('[1]PERCENT ARRAY-MEAN FC&amp;P VAL'!AW26*'[1]PERCENT ARRAY-MEAN FC&amp;P VAL'!AX26*'[1]PERCENT ARRAY-MEAN FC&amp;P VAL'!AY26+ABS('[1]PERCENT ARRAY-MEAN FC&amp;P VAL'!AZ26*'[1]PERCENT ARRAY-MEAN FC&amp;P VAL'!BA26*'[1]PERCENT ARRAY-MEAN FC&amp;P VAL'!BB26))&gt;0,'[1]PERCENT ARRAY-MEAN FC&amp;P VAL'!AW26*'[1]PERCENT ARRAY-MEAN FC&amp;P VAL'!AX26*'[1]PERCENT ARRAY-MEAN FC&amp;P VAL'!AY26+ABS('[1]PERCENT ARRAY-MEAN FC&amp;P VAL'!AZ26*'[1]PERCENT ARRAY-MEAN FC&amp;P VAL'!BA26*'[1]PERCENT ARRAY-MEAN FC&amp;P VAL'!BB26),""),""))</f>
        <v/>
      </c>
      <c r="U26" s="12" t="str">
        <f>IF(T26="","",'[1]PERCENT ARRAY-MEAN FC&amp;P VAL'!AW26*'[1]PERCENT ARRAY-MEAN FC&amp;P VAL'!AX26*'[1]PERCENT ARRAY-MEAN FC&amp;P VAL'!AY26-ABS('[1]PERCENT ARRAY-MEAN FC&amp;P VAL'!AZ26*'[1]PERCENT ARRAY-MEAN FC&amp;P VAL'!BA26*'[1]PERCENT ARRAY-MEAN FC&amp;P VAL'!BB26))</f>
        <v/>
      </c>
      <c r="V26" t="str">
        <f>IF(A26="","",IF('[1]Calculation genes in KEGG path'!L24&gt;='[1]Flux and Impact'!$E$1,IF(('[1]PERCENT ARRAY-MEAN FC&amp;P VAL'!BC26*'[1]PERCENT ARRAY-MEAN FC&amp;P VAL'!BD26*'[1]PERCENT ARRAY-MEAN FC&amp;P VAL'!BE26+ABS('[1]PERCENT ARRAY-MEAN FC&amp;P VAL'!BF26*'[1]PERCENT ARRAY-MEAN FC&amp;P VAL'!BG26*'[1]PERCENT ARRAY-MEAN FC&amp;P VAL'!BH26))&gt;0,'[1]PERCENT ARRAY-MEAN FC&amp;P VAL'!BC26*'[1]PERCENT ARRAY-MEAN FC&amp;P VAL'!BD26*'[1]PERCENT ARRAY-MEAN FC&amp;P VAL'!BE26+ABS('[1]PERCENT ARRAY-MEAN FC&amp;P VAL'!BF26*'[1]PERCENT ARRAY-MEAN FC&amp;P VAL'!BG26*'[1]PERCENT ARRAY-MEAN FC&amp;P VAL'!BH26),""),""))</f>
        <v/>
      </c>
      <c r="W26" s="12" t="str">
        <f>IF(V26="","",'[1]PERCENT ARRAY-MEAN FC&amp;P VAL'!BC26*'[1]PERCENT ARRAY-MEAN FC&amp;P VAL'!BD26*'[1]PERCENT ARRAY-MEAN FC&amp;P VAL'!BE26-ABS('[1]PERCENT ARRAY-MEAN FC&amp;P VAL'!BF26*'[1]PERCENT ARRAY-MEAN FC&amp;P VAL'!BG26*'[1]PERCENT ARRAY-MEAN FC&amp;P VAL'!BH26))</f>
        <v/>
      </c>
      <c r="X26" t="str">
        <f>IF(A26="","",IF('[1]Calculation genes in KEGG path'!L24&gt;='[1]Flux and Impact'!$E$1,IF(('[1]PERCENT ARRAY-MEAN FC&amp;P VAL'!BI26*'[1]PERCENT ARRAY-MEAN FC&amp;P VAL'!BJ26*'[1]PERCENT ARRAY-MEAN FC&amp;P VAL'!BK26+ABS('[1]PERCENT ARRAY-MEAN FC&amp;P VAL'!BL26*'[1]PERCENT ARRAY-MEAN FC&amp;P VAL'!BM26*'[1]PERCENT ARRAY-MEAN FC&amp;P VAL'!BN26))&gt;0,'[1]PERCENT ARRAY-MEAN FC&amp;P VAL'!BI26*'[1]PERCENT ARRAY-MEAN FC&amp;P VAL'!BJ26*'[1]PERCENT ARRAY-MEAN FC&amp;P VAL'!BK26+ABS('[1]PERCENT ARRAY-MEAN FC&amp;P VAL'!BL26*'[1]PERCENT ARRAY-MEAN FC&amp;P VAL'!BM26*'[1]PERCENT ARRAY-MEAN FC&amp;P VAL'!BN26),""),""))</f>
        <v/>
      </c>
      <c r="Y26" s="12" t="str">
        <f>IF(X26="","",'[1]PERCENT ARRAY-MEAN FC&amp;P VAL'!BI26*'[1]PERCENT ARRAY-MEAN FC&amp;P VAL'!BJ26*'[1]PERCENT ARRAY-MEAN FC&amp;P VAL'!BK26-ABS('[1]PERCENT ARRAY-MEAN FC&amp;P VAL'!BL26*'[1]PERCENT ARRAY-MEAN FC&amp;P VAL'!BM26*'[1]PERCENT ARRAY-MEAN FC&amp;P VAL'!BN26))</f>
        <v/>
      </c>
      <c r="Z26" t="str">
        <f>IF(A26="","",IF('[1]Calculation genes in KEGG path'!L24&gt;='[1]Flux and Impact'!$E$1,IF(('[1]PERCENT ARRAY-MEAN FC&amp;P VAL'!BO26*'[1]PERCENT ARRAY-MEAN FC&amp;P VAL'!BP26*'[1]PERCENT ARRAY-MEAN FC&amp;P VAL'!BQ26+ABS('[1]PERCENT ARRAY-MEAN FC&amp;P VAL'!BR26*'[1]PERCENT ARRAY-MEAN FC&amp;P VAL'!BS26*'[1]PERCENT ARRAY-MEAN FC&amp;P VAL'!BT26))&gt;0,'[1]PERCENT ARRAY-MEAN FC&amp;P VAL'!BO26*'[1]PERCENT ARRAY-MEAN FC&amp;P VAL'!BP26*'[1]PERCENT ARRAY-MEAN FC&amp;P VAL'!BQ26+ABS('[1]PERCENT ARRAY-MEAN FC&amp;P VAL'!BR26*'[1]PERCENT ARRAY-MEAN FC&amp;P VAL'!BS26*'[1]PERCENT ARRAY-MEAN FC&amp;P VAL'!BT26),""),""))</f>
        <v/>
      </c>
      <c r="AA26" s="12" t="str">
        <f>IF(Z26="","",'[1]PERCENT ARRAY-MEAN FC&amp;P VAL'!BO26*'[1]PERCENT ARRAY-MEAN FC&amp;P VAL'!BP26*'[1]PERCENT ARRAY-MEAN FC&amp;P VAL'!BQ26-ABS('[1]PERCENT ARRAY-MEAN FC&amp;P VAL'!BR26*'[1]PERCENT ARRAY-MEAN FC&amp;P VAL'!BS26*'[1]PERCENT ARRAY-MEAN FC&amp;P VAL'!BT26))</f>
        <v/>
      </c>
      <c r="AB26" t="str">
        <f>IF(A26="","",IF('[1]Calculation genes in KEGG path'!L24&gt;='[1]Flux and Impact'!$E$1,IF(('[1]PERCENT ARRAY-MEAN FC&amp;P VAL'!BU26*'[1]PERCENT ARRAY-MEAN FC&amp;P VAL'!BV26*'[1]PERCENT ARRAY-MEAN FC&amp;P VAL'!BW26+ABS('[1]PERCENT ARRAY-MEAN FC&amp;P VAL'!BX26*'[1]PERCENT ARRAY-MEAN FC&amp;P VAL'!BY26*'[1]PERCENT ARRAY-MEAN FC&amp;P VAL'!BZ26))&gt;0,'[1]PERCENT ARRAY-MEAN FC&amp;P VAL'!BU26*'[1]PERCENT ARRAY-MEAN FC&amp;P VAL'!BV26*'[1]PERCENT ARRAY-MEAN FC&amp;P VAL'!BW26+ABS('[1]PERCENT ARRAY-MEAN FC&amp;P VAL'!BX26*'[1]PERCENT ARRAY-MEAN FC&amp;P VAL'!BY26*'[1]PERCENT ARRAY-MEAN FC&amp;P VAL'!BZ26),""),""))</f>
        <v/>
      </c>
      <c r="AC26" s="12" t="str">
        <f>IF(AB26="","",'[1]PERCENT ARRAY-MEAN FC&amp;P VAL'!BU26*'[1]PERCENT ARRAY-MEAN FC&amp;P VAL'!BV26*'[1]PERCENT ARRAY-MEAN FC&amp;P VAL'!BW26-ABS('[1]PERCENT ARRAY-MEAN FC&amp;P VAL'!BX26*'[1]PERCENT ARRAY-MEAN FC&amp;P VAL'!BY26*'[1]PERCENT ARRAY-MEAN FC&amp;P VAL'!BZ26))</f>
        <v/>
      </c>
      <c r="AD26" t="str">
        <f>IF(A26="","",IF('[1]Calculation genes in KEGG path'!L24&gt;='[1]Flux and Impact'!$E$1,IF(('[1]PERCENT ARRAY-MEAN FC&amp;P VAL'!CA26*'[1]PERCENT ARRAY-MEAN FC&amp;P VAL'!CB26*'[1]PERCENT ARRAY-MEAN FC&amp;P VAL'!CC26+ABS('[1]PERCENT ARRAY-MEAN FC&amp;P VAL'!CD26*'[1]PERCENT ARRAY-MEAN FC&amp;P VAL'!CE26*'[1]PERCENT ARRAY-MEAN FC&amp;P VAL'!CF26))&gt;0,'[1]PERCENT ARRAY-MEAN FC&amp;P VAL'!CA26*'[1]PERCENT ARRAY-MEAN FC&amp;P VAL'!CB26*'[1]PERCENT ARRAY-MEAN FC&amp;P VAL'!CC26+ABS('[1]PERCENT ARRAY-MEAN FC&amp;P VAL'!CD26*'[1]PERCENT ARRAY-MEAN FC&amp;P VAL'!CE26*'[1]PERCENT ARRAY-MEAN FC&amp;P VAL'!CF26),""),""))</f>
        <v/>
      </c>
      <c r="AE26" s="12" t="str">
        <f>IF(AD26="","",'[1]PERCENT ARRAY-MEAN FC&amp;P VAL'!CA26*'[1]PERCENT ARRAY-MEAN FC&amp;P VAL'!CB26*'[1]PERCENT ARRAY-MEAN FC&amp;P VAL'!CC26-ABS('[1]PERCENT ARRAY-MEAN FC&amp;P VAL'!CD26*'[1]PERCENT ARRAY-MEAN FC&amp;P VAL'!CE26*'[1]PERCENT ARRAY-MEAN FC&amp;P VAL'!CF26))</f>
        <v/>
      </c>
      <c r="AF26" t="str">
        <f>IF(A26="","",IF('[1]Calculation genes in KEGG path'!L24&gt;='[1]Flux and Impact'!$E$1,IF(('[1]PERCENT ARRAY-MEAN FC&amp;P VAL'!CG26*'[1]PERCENT ARRAY-MEAN FC&amp;P VAL'!CH26*'[1]PERCENT ARRAY-MEAN FC&amp;P VAL'!CI26+ABS('[1]PERCENT ARRAY-MEAN FC&amp;P VAL'!CJ26*'[1]PERCENT ARRAY-MEAN FC&amp;P VAL'!CK26*'[1]PERCENT ARRAY-MEAN FC&amp;P VAL'!CL26))&gt;0,'[1]PERCENT ARRAY-MEAN FC&amp;P VAL'!CG26*'[1]PERCENT ARRAY-MEAN FC&amp;P VAL'!CH26*'[1]PERCENT ARRAY-MEAN FC&amp;P VAL'!CI26+ABS('[1]PERCENT ARRAY-MEAN FC&amp;P VAL'!CJ26*'[1]PERCENT ARRAY-MEAN FC&amp;P VAL'!CK26*'[1]PERCENT ARRAY-MEAN FC&amp;P VAL'!CL26),""),""))</f>
        <v/>
      </c>
      <c r="AG26" s="12" t="str">
        <f>IF(AF26="","",'[1]PERCENT ARRAY-MEAN FC&amp;P VAL'!CG26*'[1]PERCENT ARRAY-MEAN FC&amp;P VAL'!CH26*'[1]PERCENT ARRAY-MEAN FC&amp;P VAL'!CI26-ABS('[1]PERCENT ARRAY-MEAN FC&amp;P VAL'!CJ26*'[1]PERCENT ARRAY-MEAN FC&amp;P VAL'!CK26*'[1]PERCENT ARRAY-MEAN FC&amp;P VAL'!CL26))</f>
        <v/>
      </c>
      <c r="AH26" t="str">
        <f>IF(A26="","",IF('[1]Calculation genes in KEGG path'!L24&gt;='[1]Flux and Impact'!$E$1,IF(('[1]PERCENT ARRAY-MEAN FC&amp;P VAL'!CM26*'[1]PERCENT ARRAY-MEAN FC&amp;P VAL'!CN26*'[1]PERCENT ARRAY-MEAN FC&amp;P VAL'!CO26+ABS('[1]PERCENT ARRAY-MEAN FC&amp;P VAL'!CP26*'[1]PERCENT ARRAY-MEAN FC&amp;P VAL'!CQ26*'[1]PERCENT ARRAY-MEAN FC&amp;P VAL'!CR26))&gt;0,'[1]PERCENT ARRAY-MEAN FC&amp;P VAL'!CM26*'[1]PERCENT ARRAY-MEAN FC&amp;P VAL'!CN26*'[1]PERCENT ARRAY-MEAN FC&amp;P VAL'!CO26+ABS('[1]PERCENT ARRAY-MEAN FC&amp;P VAL'!CP26*'[1]PERCENT ARRAY-MEAN FC&amp;P VAL'!CQ26*'[1]PERCENT ARRAY-MEAN FC&amp;P VAL'!CR26),""),""))</f>
        <v/>
      </c>
      <c r="AI26" s="12" t="str">
        <f>IF(AH26="","",'[1]PERCENT ARRAY-MEAN FC&amp;P VAL'!CM26*'[1]PERCENT ARRAY-MEAN FC&amp;P VAL'!CN26*'[1]PERCENT ARRAY-MEAN FC&amp;P VAL'!CO26-ABS('[1]PERCENT ARRAY-MEAN FC&amp;P VAL'!CP26*'[1]PERCENT ARRAY-MEAN FC&amp;P VAL'!CQ26*'[1]PERCENT ARRAY-MEAN FC&amp;P VAL'!CR26))</f>
        <v/>
      </c>
      <c r="AJ26" t="str">
        <f>IF(A26="","",IF('[1]Calculation genes in KEGG path'!L24&gt;='[1]Flux and Impact'!$E$1,IF(('[1]PERCENT ARRAY-MEAN FC&amp;P VAL'!CS26*'[1]PERCENT ARRAY-MEAN FC&amp;P VAL'!CT26*'[1]PERCENT ARRAY-MEAN FC&amp;P VAL'!CU26+ABS('[1]PERCENT ARRAY-MEAN FC&amp;P VAL'!CV26*'[1]PERCENT ARRAY-MEAN FC&amp;P VAL'!CW26*'[1]PERCENT ARRAY-MEAN FC&amp;P VAL'!CX26))&gt;0,'[1]PERCENT ARRAY-MEAN FC&amp;P VAL'!CS26*'[1]PERCENT ARRAY-MEAN FC&amp;P VAL'!CT26*'[1]PERCENT ARRAY-MEAN FC&amp;P VAL'!CU26+ABS('[1]PERCENT ARRAY-MEAN FC&amp;P VAL'!CV26*'[1]PERCENT ARRAY-MEAN FC&amp;P VAL'!CW26*'[1]PERCENT ARRAY-MEAN FC&amp;P VAL'!CX26),""),""))</f>
        <v/>
      </c>
      <c r="AK26" s="12" t="str">
        <f>IF(AJ26="","",'[1]PERCENT ARRAY-MEAN FC&amp;P VAL'!CS26*'[1]PERCENT ARRAY-MEAN FC&amp;P VAL'!CT26*'[1]PERCENT ARRAY-MEAN FC&amp;P VAL'!CU26-ABS('[1]PERCENT ARRAY-MEAN FC&amp;P VAL'!CV26*'[1]PERCENT ARRAY-MEAN FC&amp;P VAL'!CW26*'[1]PERCENT ARRAY-MEAN FC&amp;P VAL'!CX26))</f>
        <v/>
      </c>
      <c r="AL26" t="str">
        <f>IF(A26="","",IF('[1]Calculation genes in KEGG path'!L24&gt;='[1]Flux and Impact'!$E$1,IF(('[1]PERCENT ARRAY-MEAN FC&amp;P VAL'!CY26*'[1]PERCENT ARRAY-MEAN FC&amp;P VAL'!CZ26*'[1]PERCENT ARRAY-MEAN FC&amp;P VAL'!DA26+ABS('[1]PERCENT ARRAY-MEAN FC&amp;P VAL'!DB26*'[1]PERCENT ARRAY-MEAN FC&amp;P VAL'!DC26*'[1]PERCENT ARRAY-MEAN FC&amp;P VAL'!DD26))&gt;0,'[1]PERCENT ARRAY-MEAN FC&amp;P VAL'!CY26*'[1]PERCENT ARRAY-MEAN FC&amp;P VAL'!CZ26*'[1]PERCENT ARRAY-MEAN FC&amp;P VAL'!DA26+ABS('[1]PERCENT ARRAY-MEAN FC&amp;P VAL'!DB26*'[1]PERCENT ARRAY-MEAN FC&amp;P VAL'!DC26*'[1]PERCENT ARRAY-MEAN FC&amp;P VAL'!DD26),""),""))</f>
        <v/>
      </c>
      <c r="AM26" s="12" t="str">
        <f>IF(AL26="","",'[1]PERCENT ARRAY-MEAN FC&amp;P VAL'!CY26*'[1]PERCENT ARRAY-MEAN FC&amp;P VAL'!CZ26*'[1]PERCENT ARRAY-MEAN FC&amp;P VAL'!DA26-ABS('[1]PERCENT ARRAY-MEAN FC&amp;P VAL'!DB26*'[1]PERCENT ARRAY-MEAN FC&amp;P VAL'!DC26*'[1]PERCENT ARRAY-MEAN FC&amp;P VAL'!DD26))</f>
        <v/>
      </c>
      <c r="AN26" t="str">
        <f>IF(A26="","",IF('[1]Calculation genes in KEGG path'!L24&gt;='[1]Flux and Impact'!$E$1,IF(('[1]PERCENT ARRAY-MEAN FC&amp;P VAL'!DE26*'[1]PERCENT ARRAY-MEAN FC&amp;P VAL'!DF26*'[1]PERCENT ARRAY-MEAN FC&amp;P VAL'!DG26+ABS('[1]PERCENT ARRAY-MEAN FC&amp;P VAL'!DH26*'[1]PERCENT ARRAY-MEAN FC&amp;P VAL'!DI26*'[1]PERCENT ARRAY-MEAN FC&amp;P VAL'!DJ26))&gt;0,'[1]PERCENT ARRAY-MEAN FC&amp;P VAL'!DE26*'[1]PERCENT ARRAY-MEAN FC&amp;P VAL'!DF26*'[1]PERCENT ARRAY-MEAN FC&amp;P VAL'!DG26+ABS('[1]PERCENT ARRAY-MEAN FC&amp;P VAL'!DH26*'[1]PERCENT ARRAY-MEAN FC&amp;P VAL'!DI26*'[1]PERCENT ARRAY-MEAN FC&amp;P VAL'!DJ26),""),""))</f>
        <v/>
      </c>
      <c r="AO26" s="12" t="str">
        <f>IF(AN26="","",'[1]PERCENT ARRAY-MEAN FC&amp;P VAL'!DE26*'[1]PERCENT ARRAY-MEAN FC&amp;P VAL'!DF26*'[1]PERCENT ARRAY-MEAN FC&amp;P VAL'!DG26-ABS('[1]PERCENT ARRAY-MEAN FC&amp;P VAL'!DH26*'[1]PERCENT ARRAY-MEAN FC&amp;P VAL'!DI26*'[1]PERCENT ARRAY-MEAN FC&amp;P VAL'!DJ26))</f>
        <v/>
      </c>
      <c r="AP26" t="str">
        <f>IF(A26="","",IF('[1]Calculation genes in KEGG path'!L24&gt;='[1]Flux and Impact'!$E$1,IF(('[1]PERCENT ARRAY-MEAN FC&amp;P VAL'!DK26*'[1]PERCENT ARRAY-MEAN FC&amp;P VAL'!DL26*'[1]PERCENT ARRAY-MEAN FC&amp;P VAL'!DM26+ABS('[1]PERCENT ARRAY-MEAN FC&amp;P VAL'!DN26*'[1]PERCENT ARRAY-MEAN FC&amp;P VAL'!DO26*'[1]PERCENT ARRAY-MEAN FC&amp;P VAL'!DP26))&gt;0,'[1]PERCENT ARRAY-MEAN FC&amp;P VAL'!DK26*'[1]PERCENT ARRAY-MEAN FC&amp;P VAL'!DL26*'[1]PERCENT ARRAY-MEAN FC&amp;P VAL'!DM26+ABS('[1]PERCENT ARRAY-MEAN FC&amp;P VAL'!DN26*'[1]PERCENT ARRAY-MEAN FC&amp;P VAL'!DO26*'[1]PERCENT ARRAY-MEAN FC&amp;P VAL'!DP26),""),""))</f>
        <v/>
      </c>
      <c r="AQ26" s="12" t="str">
        <f>IF(AP26="","",'[1]PERCENT ARRAY-MEAN FC&amp;P VAL'!DK26*'[1]PERCENT ARRAY-MEAN FC&amp;P VAL'!DL26*'[1]PERCENT ARRAY-MEAN FC&amp;P VAL'!DM26-ABS('[1]PERCENT ARRAY-MEAN FC&amp;P VAL'!DN26*'[1]PERCENT ARRAY-MEAN FC&amp;P VAL'!DO26*'[1]PERCENT ARRAY-MEAN FC&amp;P VAL'!DP26))</f>
        <v/>
      </c>
      <c r="AR26" t="str">
        <f>IF(A26="","",IF('[1]Calculation genes in KEGG path'!L24&gt;='[1]Flux and Impact'!$E$1,IF(('[1]PERCENT ARRAY-MEAN FC&amp;P VAL'!DQ26*'[1]PERCENT ARRAY-MEAN FC&amp;P VAL'!DR26*'[1]PERCENT ARRAY-MEAN FC&amp;P VAL'!DS26+ABS('[1]PERCENT ARRAY-MEAN FC&amp;P VAL'!DT26*'[1]PERCENT ARRAY-MEAN FC&amp;P VAL'!DU26*'[1]PERCENT ARRAY-MEAN FC&amp;P VAL'!DV26))&gt;0,'[1]PERCENT ARRAY-MEAN FC&amp;P VAL'!DQ26*'[1]PERCENT ARRAY-MEAN FC&amp;P VAL'!DR26*'[1]PERCENT ARRAY-MEAN FC&amp;P VAL'!DS26+ABS('[1]PERCENT ARRAY-MEAN FC&amp;P VAL'!DT26*'[1]PERCENT ARRAY-MEAN FC&amp;P VAL'!DU26*'[1]PERCENT ARRAY-MEAN FC&amp;P VAL'!DV26),""),""))</f>
        <v/>
      </c>
      <c r="AS26" s="12" t="str">
        <f>IF(AR26="","",'[1]PERCENT ARRAY-MEAN FC&amp;P VAL'!DQ26*'[1]PERCENT ARRAY-MEAN FC&amp;P VAL'!DR26*'[1]PERCENT ARRAY-MEAN FC&amp;P VAL'!DS26-ABS('[1]PERCENT ARRAY-MEAN FC&amp;P VAL'!DT26*'[1]PERCENT ARRAY-MEAN FC&amp;P VAL'!DU26*'[1]PERCENT ARRAY-MEAN FC&amp;P VAL'!DV26))</f>
        <v/>
      </c>
      <c r="AT26" s="12">
        <f t="shared" si="1"/>
        <v>163.246747519872</v>
      </c>
      <c r="AU26" s="12">
        <f t="shared" si="2"/>
        <v>1</v>
      </c>
    </row>
    <row r="27" spans="1:47">
      <c r="A27" t="str">
        <f>'[1]Calculation genes in KEGG path'!I25</f>
        <v>bta00290</v>
      </c>
      <c r="B27" t="str">
        <f>IF('[1]PERCENT ARRAY-MEAN FC&amp;P VAL'!A27="","",'[1]PERCENT ARRAY-MEAN FC&amp;P VAL'!A27)</f>
        <v>1. Metabolism</v>
      </c>
      <c r="C27" t="str">
        <f>IF('[1]PERCENT ARRAY-MEAN FC&amp;P VAL'!B27="","",'[1]PERCENT ARRAY-MEAN FC&amp;P VAL'!B27)</f>
        <v>1.5 Amino Acid Metabolism</v>
      </c>
      <c r="D27" t="str">
        <f>IF('[1]PERCENT ARRAY-MEAN FC&amp;P VAL'!C27="","",'[1]PERCENT ARRAY-MEAN FC&amp;P VAL'!C27)</f>
        <v>Valine, leucine and isoleucine biosynthesis</v>
      </c>
      <c r="E27" s="12">
        <f t="shared" si="0"/>
        <v>0</v>
      </c>
      <c r="F27" t="str">
        <f>IF(A27="","",IF('[1]Calculation genes in KEGG path'!L25&gt;='[1]Flux and Impact'!$E$1,IF('[1]PERCENT ARRAY-MEAN FC&amp;P VAL'!G27*'[1]PERCENT ARRAY-MEAN FC&amp;P VAL'!H27*'[1]PERCENT ARRAY-MEAN FC&amp;P VAL'!I27+ABS('[1]PERCENT ARRAY-MEAN FC&amp;P VAL'!J27*'[1]PERCENT ARRAY-MEAN FC&amp;P VAL'!K27*'[1]PERCENT ARRAY-MEAN FC&amp;P VAL'!L27)&gt;0,'[1]PERCENT ARRAY-MEAN FC&amp;P VAL'!G27*'[1]PERCENT ARRAY-MEAN FC&amp;P VAL'!H27*'[1]PERCENT ARRAY-MEAN FC&amp;P VAL'!I27+ABS('[1]PERCENT ARRAY-MEAN FC&amp;P VAL'!J27*'[1]PERCENT ARRAY-MEAN FC&amp;P VAL'!K27*'[1]PERCENT ARRAY-MEAN FC&amp;P VAL'!L27),""),""))</f>
        <v/>
      </c>
      <c r="G27" s="12" t="str">
        <f>IF(F27="","",'[1]PERCENT ARRAY-MEAN FC&amp;P VAL'!G27*'[1]PERCENT ARRAY-MEAN FC&amp;P VAL'!H27*'[1]PERCENT ARRAY-MEAN FC&amp;P VAL'!I27-ABS('[1]PERCENT ARRAY-MEAN FC&amp;P VAL'!J27*'[1]PERCENT ARRAY-MEAN FC&amp;P VAL'!K27*'[1]PERCENT ARRAY-MEAN FC&amp;P VAL'!L27))</f>
        <v/>
      </c>
      <c r="H27" t="str">
        <f>IF(A27="","",IF('[1]Calculation genes in KEGG path'!L25&gt;='[1]Flux and Impact'!$E$1,IF(('[1]PERCENT ARRAY-MEAN FC&amp;P VAL'!M27*'[1]PERCENT ARRAY-MEAN FC&amp;P VAL'!N27*'[1]PERCENT ARRAY-MEAN FC&amp;P VAL'!O27+ABS('[1]PERCENT ARRAY-MEAN FC&amp;P VAL'!P27*'[1]PERCENT ARRAY-MEAN FC&amp;P VAL'!Q27*'[1]PERCENT ARRAY-MEAN FC&amp;P VAL'!R27))&gt;0,'[1]PERCENT ARRAY-MEAN FC&amp;P VAL'!M27*'[1]PERCENT ARRAY-MEAN FC&amp;P VAL'!N27*'[1]PERCENT ARRAY-MEAN FC&amp;P VAL'!O27+ABS('[1]PERCENT ARRAY-MEAN FC&amp;P VAL'!P27*'[1]PERCENT ARRAY-MEAN FC&amp;P VAL'!Q27*'[1]PERCENT ARRAY-MEAN FC&amp;P VAL'!R27),""),""))</f>
        <v/>
      </c>
      <c r="I27" s="12" t="str">
        <f>IF(H27="","",'[1]PERCENT ARRAY-MEAN FC&amp;P VAL'!M27*'[1]PERCENT ARRAY-MEAN FC&amp;P VAL'!N27*'[1]PERCENT ARRAY-MEAN FC&amp;P VAL'!O27-ABS('[1]PERCENT ARRAY-MEAN FC&amp;P VAL'!P27*'[1]PERCENT ARRAY-MEAN FC&amp;P VAL'!Q27*'[1]PERCENT ARRAY-MEAN FC&amp;P VAL'!R27))</f>
        <v/>
      </c>
      <c r="J27" t="str">
        <f>IF(A27="","",IF('[1]Calculation genes in KEGG path'!L25&gt;='[1]Flux and Impact'!$E$1,IF(('[1]PERCENT ARRAY-MEAN FC&amp;P VAL'!S27*'[1]PERCENT ARRAY-MEAN FC&amp;P VAL'!T27*'[1]PERCENT ARRAY-MEAN FC&amp;P VAL'!U27+ABS('[1]PERCENT ARRAY-MEAN FC&amp;P VAL'!V27*'[1]PERCENT ARRAY-MEAN FC&amp;P VAL'!W27*'[1]PERCENT ARRAY-MEAN FC&amp;P VAL'!X27))&gt;0,'[1]PERCENT ARRAY-MEAN FC&amp;P VAL'!S27*'[1]PERCENT ARRAY-MEAN FC&amp;P VAL'!T27*'[1]PERCENT ARRAY-MEAN FC&amp;P VAL'!U27+ABS('[1]PERCENT ARRAY-MEAN FC&amp;P VAL'!V27*'[1]PERCENT ARRAY-MEAN FC&amp;P VAL'!W27*'[1]PERCENT ARRAY-MEAN FC&amp;P VAL'!X27),""),""))</f>
        <v/>
      </c>
      <c r="K27" s="12" t="str">
        <f>IF(J27="","",'[1]PERCENT ARRAY-MEAN FC&amp;P VAL'!S27*'[1]PERCENT ARRAY-MEAN FC&amp;P VAL'!T27*'[1]PERCENT ARRAY-MEAN FC&amp;P VAL'!U27-ABS('[1]PERCENT ARRAY-MEAN FC&amp;P VAL'!V27*'[1]PERCENT ARRAY-MEAN FC&amp;P VAL'!W27*'[1]PERCENT ARRAY-MEAN FC&amp;P VAL'!X27))</f>
        <v/>
      </c>
      <c r="L27" t="str">
        <f>IF(A27="","",IF('[1]Calculation genes in KEGG path'!L25&gt;='[1]Flux and Impact'!$E$1,IF(('[1]PERCENT ARRAY-MEAN FC&amp;P VAL'!Y27*'[1]PERCENT ARRAY-MEAN FC&amp;P VAL'!Z27*'[1]PERCENT ARRAY-MEAN FC&amp;P VAL'!AA27+ABS('[1]PERCENT ARRAY-MEAN FC&amp;P VAL'!AB27*'[1]PERCENT ARRAY-MEAN FC&amp;P VAL'!AC27*'[1]PERCENT ARRAY-MEAN FC&amp;P VAL'!AD27))&gt;0,'[1]PERCENT ARRAY-MEAN FC&amp;P VAL'!Y27*'[1]PERCENT ARRAY-MEAN FC&amp;P VAL'!Z27*'[1]PERCENT ARRAY-MEAN FC&amp;P VAL'!AA27+ABS('[1]PERCENT ARRAY-MEAN FC&amp;P VAL'!AB27*'[1]PERCENT ARRAY-MEAN FC&amp;P VAL'!AC27*'[1]PERCENT ARRAY-MEAN FC&amp;P VAL'!AD27),""),""))</f>
        <v/>
      </c>
      <c r="M27" s="12" t="str">
        <f>IF(L27="","",'[1]PERCENT ARRAY-MEAN FC&amp;P VAL'!Y27*'[1]PERCENT ARRAY-MEAN FC&amp;P VAL'!Z27*'[1]PERCENT ARRAY-MEAN FC&amp;P VAL'!AA27-ABS('[1]PERCENT ARRAY-MEAN FC&amp;P VAL'!AB27*'[1]PERCENT ARRAY-MEAN FC&amp;P VAL'!AC27*'[1]PERCENT ARRAY-MEAN FC&amp;P VAL'!AD27))</f>
        <v/>
      </c>
      <c r="N27" t="str">
        <f>IF(A27="","",IF('[1]Calculation genes in KEGG path'!L25&gt;='[1]Flux and Impact'!$E$1,IF(('[1]PERCENT ARRAY-MEAN FC&amp;P VAL'!AE27*'[1]PERCENT ARRAY-MEAN FC&amp;P VAL'!AF27*'[1]PERCENT ARRAY-MEAN FC&amp;P VAL'!AG27+ABS('[1]PERCENT ARRAY-MEAN FC&amp;P VAL'!AH27*'[1]PERCENT ARRAY-MEAN FC&amp;P VAL'!AI27*'[1]PERCENT ARRAY-MEAN FC&amp;P VAL'!AJ27))&gt;0,'[1]PERCENT ARRAY-MEAN FC&amp;P VAL'!AE27*'[1]PERCENT ARRAY-MEAN FC&amp;P VAL'!AF27*'[1]PERCENT ARRAY-MEAN FC&amp;P VAL'!AG27+ABS('[1]PERCENT ARRAY-MEAN FC&amp;P VAL'!AH27*'[1]PERCENT ARRAY-MEAN FC&amp;P VAL'!AI27*'[1]PERCENT ARRAY-MEAN FC&amp;P VAL'!AJ27),""),""))</f>
        <v/>
      </c>
      <c r="O27" s="12" t="str">
        <f>IF(N27="","",'[1]PERCENT ARRAY-MEAN FC&amp;P VAL'!AE27*'[1]PERCENT ARRAY-MEAN FC&amp;P VAL'!AF27*'[1]PERCENT ARRAY-MEAN FC&amp;P VAL'!AG27-ABS('[1]PERCENT ARRAY-MEAN FC&amp;P VAL'!AH27*'[1]PERCENT ARRAY-MEAN FC&amp;P VAL'!AI27*'[1]PERCENT ARRAY-MEAN FC&amp;P VAL'!AJ27))</f>
        <v/>
      </c>
      <c r="P27" t="str">
        <f>IF(A27="","",IF('[1]Calculation genes in KEGG path'!L25&gt;='[1]Flux and Impact'!$E$1,IF(('[1]PERCENT ARRAY-MEAN FC&amp;P VAL'!AK27*'[1]PERCENT ARRAY-MEAN FC&amp;P VAL'!AL27*'[1]PERCENT ARRAY-MEAN FC&amp;P VAL'!AM27+ABS('[1]PERCENT ARRAY-MEAN FC&amp;P VAL'!AN27*'[1]PERCENT ARRAY-MEAN FC&amp;P VAL'!AO27*'[1]PERCENT ARRAY-MEAN FC&amp;P VAL'!AP27))&gt;0,'[1]PERCENT ARRAY-MEAN FC&amp;P VAL'!AK27*'[1]PERCENT ARRAY-MEAN FC&amp;P VAL'!AL27*'[1]PERCENT ARRAY-MEAN FC&amp;P VAL'!AM27+ABS('[1]PERCENT ARRAY-MEAN FC&amp;P VAL'!AN27*'[1]PERCENT ARRAY-MEAN FC&amp;P VAL'!AO27*'[1]PERCENT ARRAY-MEAN FC&amp;P VAL'!AP27),""),""))</f>
        <v/>
      </c>
      <c r="Q27" s="12" t="str">
        <f>IF(P27="","",'[1]PERCENT ARRAY-MEAN FC&amp;P VAL'!AK27*'[1]PERCENT ARRAY-MEAN FC&amp;P VAL'!AL27*'[1]PERCENT ARRAY-MEAN FC&amp;P VAL'!AM27-ABS('[1]PERCENT ARRAY-MEAN FC&amp;P VAL'!AN27*'[1]PERCENT ARRAY-MEAN FC&amp;P VAL'!AO27*'[1]PERCENT ARRAY-MEAN FC&amp;P VAL'!AP27))</f>
        <v/>
      </c>
      <c r="R27" t="str">
        <f>IF(A27="","",IF('[1]Calculation genes in KEGG path'!L25&gt;='[1]Flux and Impact'!$E$1,IF(('[1]PERCENT ARRAY-MEAN FC&amp;P VAL'!AQ27*'[1]PERCENT ARRAY-MEAN FC&amp;P VAL'!AR27*'[1]PERCENT ARRAY-MEAN FC&amp;P VAL'!AS27+ABS('[1]PERCENT ARRAY-MEAN FC&amp;P VAL'!AT27*'[1]PERCENT ARRAY-MEAN FC&amp;P VAL'!AU27*'[1]PERCENT ARRAY-MEAN FC&amp;P VAL'!AV27))&gt;0,'[1]PERCENT ARRAY-MEAN FC&amp;P VAL'!AQ27*'[1]PERCENT ARRAY-MEAN FC&amp;P VAL'!AR27*'[1]PERCENT ARRAY-MEAN FC&amp;P VAL'!AS27+ABS('[1]PERCENT ARRAY-MEAN FC&amp;P VAL'!AT27*'[1]PERCENT ARRAY-MEAN FC&amp;P VAL'!AU27*'[1]PERCENT ARRAY-MEAN FC&amp;P VAL'!AV27),""),""))</f>
        <v/>
      </c>
      <c r="S27" s="12" t="str">
        <f>IF(R27="","",'[1]PERCENT ARRAY-MEAN FC&amp;P VAL'!AQ27*'[1]PERCENT ARRAY-MEAN FC&amp;P VAL'!AR27*'[1]PERCENT ARRAY-MEAN FC&amp;P VAL'!AS27-ABS('[1]PERCENT ARRAY-MEAN FC&amp;P VAL'!AT27*'[1]PERCENT ARRAY-MEAN FC&amp;P VAL'!AU27*'[1]PERCENT ARRAY-MEAN FC&amp;P VAL'!AV27))</f>
        <v/>
      </c>
      <c r="T27" t="str">
        <f>IF(A27="","",IF('[1]Calculation genes in KEGG path'!L25&gt;='[1]Flux and Impact'!$E$1,IF(('[1]PERCENT ARRAY-MEAN FC&amp;P VAL'!AW27*'[1]PERCENT ARRAY-MEAN FC&amp;P VAL'!AX27*'[1]PERCENT ARRAY-MEAN FC&amp;P VAL'!AY27+ABS('[1]PERCENT ARRAY-MEAN FC&amp;P VAL'!AZ27*'[1]PERCENT ARRAY-MEAN FC&amp;P VAL'!BA27*'[1]PERCENT ARRAY-MEAN FC&amp;P VAL'!BB27))&gt;0,'[1]PERCENT ARRAY-MEAN FC&amp;P VAL'!AW27*'[1]PERCENT ARRAY-MEAN FC&amp;P VAL'!AX27*'[1]PERCENT ARRAY-MEAN FC&amp;P VAL'!AY27+ABS('[1]PERCENT ARRAY-MEAN FC&amp;P VAL'!AZ27*'[1]PERCENT ARRAY-MEAN FC&amp;P VAL'!BA27*'[1]PERCENT ARRAY-MEAN FC&amp;P VAL'!BB27),""),""))</f>
        <v/>
      </c>
      <c r="U27" s="12" t="str">
        <f>IF(T27="","",'[1]PERCENT ARRAY-MEAN FC&amp;P VAL'!AW27*'[1]PERCENT ARRAY-MEAN FC&amp;P VAL'!AX27*'[1]PERCENT ARRAY-MEAN FC&amp;P VAL'!AY27-ABS('[1]PERCENT ARRAY-MEAN FC&amp;P VAL'!AZ27*'[1]PERCENT ARRAY-MEAN FC&amp;P VAL'!BA27*'[1]PERCENT ARRAY-MEAN FC&amp;P VAL'!BB27))</f>
        <v/>
      </c>
      <c r="V27" t="str">
        <f>IF(A27="","",IF('[1]Calculation genes in KEGG path'!L25&gt;='[1]Flux and Impact'!$E$1,IF(('[1]PERCENT ARRAY-MEAN FC&amp;P VAL'!BC27*'[1]PERCENT ARRAY-MEAN FC&amp;P VAL'!BD27*'[1]PERCENT ARRAY-MEAN FC&amp;P VAL'!BE27+ABS('[1]PERCENT ARRAY-MEAN FC&amp;P VAL'!BF27*'[1]PERCENT ARRAY-MEAN FC&amp;P VAL'!BG27*'[1]PERCENT ARRAY-MEAN FC&amp;P VAL'!BH27))&gt;0,'[1]PERCENT ARRAY-MEAN FC&amp;P VAL'!BC27*'[1]PERCENT ARRAY-MEAN FC&amp;P VAL'!BD27*'[1]PERCENT ARRAY-MEAN FC&amp;P VAL'!BE27+ABS('[1]PERCENT ARRAY-MEAN FC&amp;P VAL'!BF27*'[1]PERCENT ARRAY-MEAN FC&amp;P VAL'!BG27*'[1]PERCENT ARRAY-MEAN FC&amp;P VAL'!BH27),""),""))</f>
        <v/>
      </c>
      <c r="W27" s="12" t="str">
        <f>IF(V27="","",'[1]PERCENT ARRAY-MEAN FC&amp;P VAL'!BC27*'[1]PERCENT ARRAY-MEAN FC&amp;P VAL'!BD27*'[1]PERCENT ARRAY-MEAN FC&amp;P VAL'!BE27-ABS('[1]PERCENT ARRAY-MEAN FC&amp;P VAL'!BF27*'[1]PERCENT ARRAY-MEAN FC&amp;P VAL'!BG27*'[1]PERCENT ARRAY-MEAN FC&amp;P VAL'!BH27))</f>
        <v/>
      </c>
      <c r="X27" t="str">
        <f>IF(A27="","",IF('[1]Calculation genes in KEGG path'!L25&gt;='[1]Flux and Impact'!$E$1,IF(('[1]PERCENT ARRAY-MEAN FC&amp;P VAL'!BI27*'[1]PERCENT ARRAY-MEAN FC&amp;P VAL'!BJ27*'[1]PERCENT ARRAY-MEAN FC&amp;P VAL'!BK27+ABS('[1]PERCENT ARRAY-MEAN FC&amp;P VAL'!BL27*'[1]PERCENT ARRAY-MEAN FC&amp;P VAL'!BM27*'[1]PERCENT ARRAY-MEAN FC&amp;P VAL'!BN27))&gt;0,'[1]PERCENT ARRAY-MEAN FC&amp;P VAL'!BI27*'[1]PERCENT ARRAY-MEAN FC&amp;P VAL'!BJ27*'[1]PERCENT ARRAY-MEAN FC&amp;P VAL'!BK27+ABS('[1]PERCENT ARRAY-MEAN FC&amp;P VAL'!BL27*'[1]PERCENT ARRAY-MEAN FC&amp;P VAL'!BM27*'[1]PERCENT ARRAY-MEAN FC&amp;P VAL'!BN27),""),""))</f>
        <v/>
      </c>
      <c r="Y27" s="12" t="str">
        <f>IF(X27="","",'[1]PERCENT ARRAY-MEAN FC&amp;P VAL'!BI27*'[1]PERCENT ARRAY-MEAN FC&amp;P VAL'!BJ27*'[1]PERCENT ARRAY-MEAN FC&amp;P VAL'!BK27-ABS('[1]PERCENT ARRAY-MEAN FC&amp;P VAL'!BL27*'[1]PERCENT ARRAY-MEAN FC&amp;P VAL'!BM27*'[1]PERCENT ARRAY-MEAN FC&amp;P VAL'!BN27))</f>
        <v/>
      </c>
      <c r="Z27" t="str">
        <f>IF(A27="","",IF('[1]Calculation genes in KEGG path'!L25&gt;='[1]Flux and Impact'!$E$1,IF(('[1]PERCENT ARRAY-MEAN FC&amp;P VAL'!BO27*'[1]PERCENT ARRAY-MEAN FC&amp;P VAL'!BP27*'[1]PERCENT ARRAY-MEAN FC&amp;P VAL'!BQ27+ABS('[1]PERCENT ARRAY-MEAN FC&amp;P VAL'!BR27*'[1]PERCENT ARRAY-MEAN FC&amp;P VAL'!BS27*'[1]PERCENT ARRAY-MEAN FC&amp;P VAL'!BT27))&gt;0,'[1]PERCENT ARRAY-MEAN FC&amp;P VAL'!BO27*'[1]PERCENT ARRAY-MEAN FC&amp;P VAL'!BP27*'[1]PERCENT ARRAY-MEAN FC&amp;P VAL'!BQ27+ABS('[1]PERCENT ARRAY-MEAN FC&amp;P VAL'!BR27*'[1]PERCENT ARRAY-MEAN FC&amp;P VAL'!BS27*'[1]PERCENT ARRAY-MEAN FC&amp;P VAL'!BT27),""),""))</f>
        <v/>
      </c>
      <c r="AA27" s="12" t="str">
        <f>IF(Z27="","",'[1]PERCENT ARRAY-MEAN FC&amp;P VAL'!BO27*'[1]PERCENT ARRAY-MEAN FC&amp;P VAL'!BP27*'[1]PERCENT ARRAY-MEAN FC&amp;P VAL'!BQ27-ABS('[1]PERCENT ARRAY-MEAN FC&amp;P VAL'!BR27*'[1]PERCENT ARRAY-MEAN FC&amp;P VAL'!BS27*'[1]PERCENT ARRAY-MEAN FC&amp;P VAL'!BT27))</f>
        <v/>
      </c>
      <c r="AB27" t="str">
        <f>IF(A27="","",IF('[1]Calculation genes in KEGG path'!L25&gt;='[1]Flux and Impact'!$E$1,IF(('[1]PERCENT ARRAY-MEAN FC&amp;P VAL'!BU27*'[1]PERCENT ARRAY-MEAN FC&amp;P VAL'!BV27*'[1]PERCENT ARRAY-MEAN FC&amp;P VAL'!BW27+ABS('[1]PERCENT ARRAY-MEAN FC&amp;P VAL'!BX27*'[1]PERCENT ARRAY-MEAN FC&amp;P VAL'!BY27*'[1]PERCENT ARRAY-MEAN FC&amp;P VAL'!BZ27))&gt;0,'[1]PERCENT ARRAY-MEAN FC&amp;P VAL'!BU27*'[1]PERCENT ARRAY-MEAN FC&amp;P VAL'!BV27*'[1]PERCENT ARRAY-MEAN FC&amp;P VAL'!BW27+ABS('[1]PERCENT ARRAY-MEAN FC&amp;P VAL'!BX27*'[1]PERCENT ARRAY-MEAN FC&amp;P VAL'!BY27*'[1]PERCENT ARRAY-MEAN FC&amp;P VAL'!BZ27),""),""))</f>
        <v/>
      </c>
      <c r="AC27" s="12" t="str">
        <f>IF(AB27="","",'[1]PERCENT ARRAY-MEAN FC&amp;P VAL'!BU27*'[1]PERCENT ARRAY-MEAN FC&amp;P VAL'!BV27*'[1]PERCENT ARRAY-MEAN FC&amp;P VAL'!BW27-ABS('[1]PERCENT ARRAY-MEAN FC&amp;P VAL'!BX27*'[1]PERCENT ARRAY-MEAN FC&amp;P VAL'!BY27*'[1]PERCENT ARRAY-MEAN FC&amp;P VAL'!BZ27))</f>
        <v/>
      </c>
      <c r="AD27" t="str">
        <f>IF(A27="","",IF('[1]Calculation genes in KEGG path'!L25&gt;='[1]Flux and Impact'!$E$1,IF(('[1]PERCENT ARRAY-MEAN FC&amp;P VAL'!CA27*'[1]PERCENT ARRAY-MEAN FC&amp;P VAL'!CB27*'[1]PERCENT ARRAY-MEAN FC&amp;P VAL'!CC27+ABS('[1]PERCENT ARRAY-MEAN FC&amp;P VAL'!CD27*'[1]PERCENT ARRAY-MEAN FC&amp;P VAL'!CE27*'[1]PERCENT ARRAY-MEAN FC&amp;P VAL'!CF27))&gt;0,'[1]PERCENT ARRAY-MEAN FC&amp;P VAL'!CA27*'[1]PERCENT ARRAY-MEAN FC&amp;P VAL'!CB27*'[1]PERCENT ARRAY-MEAN FC&amp;P VAL'!CC27+ABS('[1]PERCENT ARRAY-MEAN FC&amp;P VAL'!CD27*'[1]PERCENT ARRAY-MEAN FC&amp;P VAL'!CE27*'[1]PERCENT ARRAY-MEAN FC&amp;P VAL'!CF27),""),""))</f>
        <v/>
      </c>
      <c r="AE27" s="12" t="str">
        <f>IF(AD27="","",'[1]PERCENT ARRAY-MEAN FC&amp;P VAL'!CA27*'[1]PERCENT ARRAY-MEAN FC&amp;P VAL'!CB27*'[1]PERCENT ARRAY-MEAN FC&amp;P VAL'!CC27-ABS('[1]PERCENT ARRAY-MEAN FC&amp;P VAL'!CD27*'[1]PERCENT ARRAY-MEAN FC&amp;P VAL'!CE27*'[1]PERCENT ARRAY-MEAN FC&amp;P VAL'!CF27))</f>
        <v/>
      </c>
      <c r="AF27" t="str">
        <f>IF(A27="","",IF('[1]Calculation genes in KEGG path'!L25&gt;='[1]Flux and Impact'!$E$1,IF(('[1]PERCENT ARRAY-MEAN FC&amp;P VAL'!CG27*'[1]PERCENT ARRAY-MEAN FC&amp;P VAL'!CH27*'[1]PERCENT ARRAY-MEAN FC&amp;P VAL'!CI27+ABS('[1]PERCENT ARRAY-MEAN FC&amp;P VAL'!CJ27*'[1]PERCENT ARRAY-MEAN FC&amp;P VAL'!CK27*'[1]PERCENT ARRAY-MEAN FC&amp;P VAL'!CL27))&gt;0,'[1]PERCENT ARRAY-MEAN FC&amp;P VAL'!CG27*'[1]PERCENT ARRAY-MEAN FC&amp;P VAL'!CH27*'[1]PERCENT ARRAY-MEAN FC&amp;P VAL'!CI27+ABS('[1]PERCENT ARRAY-MEAN FC&amp;P VAL'!CJ27*'[1]PERCENT ARRAY-MEAN FC&amp;P VAL'!CK27*'[1]PERCENT ARRAY-MEAN FC&amp;P VAL'!CL27),""),""))</f>
        <v/>
      </c>
      <c r="AG27" s="12" t="str">
        <f>IF(AF27="","",'[1]PERCENT ARRAY-MEAN FC&amp;P VAL'!CG27*'[1]PERCENT ARRAY-MEAN FC&amp;P VAL'!CH27*'[1]PERCENT ARRAY-MEAN FC&amp;P VAL'!CI27-ABS('[1]PERCENT ARRAY-MEAN FC&amp;P VAL'!CJ27*'[1]PERCENT ARRAY-MEAN FC&amp;P VAL'!CK27*'[1]PERCENT ARRAY-MEAN FC&amp;P VAL'!CL27))</f>
        <v/>
      </c>
      <c r="AH27" t="str">
        <f>IF(A27="","",IF('[1]Calculation genes in KEGG path'!L25&gt;='[1]Flux and Impact'!$E$1,IF(('[1]PERCENT ARRAY-MEAN FC&amp;P VAL'!CM27*'[1]PERCENT ARRAY-MEAN FC&amp;P VAL'!CN27*'[1]PERCENT ARRAY-MEAN FC&amp;P VAL'!CO27+ABS('[1]PERCENT ARRAY-MEAN FC&amp;P VAL'!CP27*'[1]PERCENT ARRAY-MEAN FC&amp;P VAL'!CQ27*'[1]PERCENT ARRAY-MEAN FC&amp;P VAL'!CR27))&gt;0,'[1]PERCENT ARRAY-MEAN FC&amp;P VAL'!CM27*'[1]PERCENT ARRAY-MEAN FC&amp;P VAL'!CN27*'[1]PERCENT ARRAY-MEAN FC&amp;P VAL'!CO27+ABS('[1]PERCENT ARRAY-MEAN FC&amp;P VAL'!CP27*'[1]PERCENT ARRAY-MEAN FC&amp;P VAL'!CQ27*'[1]PERCENT ARRAY-MEAN FC&amp;P VAL'!CR27),""),""))</f>
        <v/>
      </c>
      <c r="AI27" s="12" t="str">
        <f>IF(AH27="","",'[1]PERCENT ARRAY-MEAN FC&amp;P VAL'!CM27*'[1]PERCENT ARRAY-MEAN FC&amp;P VAL'!CN27*'[1]PERCENT ARRAY-MEAN FC&amp;P VAL'!CO27-ABS('[1]PERCENT ARRAY-MEAN FC&amp;P VAL'!CP27*'[1]PERCENT ARRAY-MEAN FC&amp;P VAL'!CQ27*'[1]PERCENT ARRAY-MEAN FC&amp;P VAL'!CR27))</f>
        <v/>
      </c>
      <c r="AJ27" t="str">
        <f>IF(A27="","",IF('[1]Calculation genes in KEGG path'!L25&gt;='[1]Flux and Impact'!$E$1,IF(('[1]PERCENT ARRAY-MEAN FC&amp;P VAL'!CS27*'[1]PERCENT ARRAY-MEAN FC&amp;P VAL'!CT27*'[1]PERCENT ARRAY-MEAN FC&amp;P VAL'!CU27+ABS('[1]PERCENT ARRAY-MEAN FC&amp;P VAL'!CV27*'[1]PERCENT ARRAY-MEAN FC&amp;P VAL'!CW27*'[1]PERCENT ARRAY-MEAN FC&amp;P VAL'!CX27))&gt;0,'[1]PERCENT ARRAY-MEAN FC&amp;P VAL'!CS27*'[1]PERCENT ARRAY-MEAN FC&amp;P VAL'!CT27*'[1]PERCENT ARRAY-MEAN FC&amp;P VAL'!CU27+ABS('[1]PERCENT ARRAY-MEAN FC&amp;P VAL'!CV27*'[1]PERCENT ARRAY-MEAN FC&amp;P VAL'!CW27*'[1]PERCENT ARRAY-MEAN FC&amp;P VAL'!CX27),""),""))</f>
        <v/>
      </c>
      <c r="AK27" s="12" t="str">
        <f>IF(AJ27="","",'[1]PERCENT ARRAY-MEAN FC&amp;P VAL'!CS27*'[1]PERCENT ARRAY-MEAN FC&amp;P VAL'!CT27*'[1]PERCENT ARRAY-MEAN FC&amp;P VAL'!CU27-ABS('[1]PERCENT ARRAY-MEAN FC&amp;P VAL'!CV27*'[1]PERCENT ARRAY-MEAN FC&amp;P VAL'!CW27*'[1]PERCENT ARRAY-MEAN FC&amp;P VAL'!CX27))</f>
        <v/>
      </c>
      <c r="AL27" t="str">
        <f>IF(A27="","",IF('[1]Calculation genes in KEGG path'!L25&gt;='[1]Flux and Impact'!$E$1,IF(('[1]PERCENT ARRAY-MEAN FC&amp;P VAL'!CY27*'[1]PERCENT ARRAY-MEAN FC&amp;P VAL'!CZ27*'[1]PERCENT ARRAY-MEAN FC&amp;P VAL'!DA27+ABS('[1]PERCENT ARRAY-MEAN FC&amp;P VAL'!DB27*'[1]PERCENT ARRAY-MEAN FC&amp;P VAL'!DC27*'[1]PERCENT ARRAY-MEAN FC&amp;P VAL'!DD27))&gt;0,'[1]PERCENT ARRAY-MEAN FC&amp;P VAL'!CY27*'[1]PERCENT ARRAY-MEAN FC&amp;P VAL'!CZ27*'[1]PERCENT ARRAY-MEAN FC&amp;P VAL'!DA27+ABS('[1]PERCENT ARRAY-MEAN FC&amp;P VAL'!DB27*'[1]PERCENT ARRAY-MEAN FC&amp;P VAL'!DC27*'[1]PERCENT ARRAY-MEAN FC&amp;P VAL'!DD27),""),""))</f>
        <v/>
      </c>
      <c r="AM27" s="12" t="str">
        <f>IF(AL27="","",'[1]PERCENT ARRAY-MEAN FC&amp;P VAL'!CY27*'[1]PERCENT ARRAY-MEAN FC&amp;P VAL'!CZ27*'[1]PERCENT ARRAY-MEAN FC&amp;P VAL'!DA27-ABS('[1]PERCENT ARRAY-MEAN FC&amp;P VAL'!DB27*'[1]PERCENT ARRAY-MEAN FC&amp;P VAL'!DC27*'[1]PERCENT ARRAY-MEAN FC&amp;P VAL'!DD27))</f>
        <v/>
      </c>
      <c r="AN27" t="str">
        <f>IF(A27="","",IF('[1]Calculation genes in KEGG path'!L25&gt;='[1]Flux and Impact'!$E$1,IF(('[1]PERCENT ARRAY-MEAN FC&amp;P VAL'!DE27*'[1]PERCENT ARRAY-MEAN FC&amp;P VAL'!DF27*'[1]PERCENT ARRAY-MEAN FC&amp;P VAL'!DG27+ABS('[1]PERCENT ARRAY-MEAN FC&amp;P VAL'!DH27*'[1]PERCENT ARRAY-MEAN FC&amp;P VAL'!DI27*'[1]PERCENT ARRAY-MEAN FC&amp;P VAL'!DJ27))&gt;0,'[1]PERCENT ARRAY-MEAN FC&amp;P VAL'!DE27*'[1]PERCENT ARRAY-MEAN FC&amp;P VAL'!DF27*'[1]PERCENT ARRAY-MEAN FC&amp;P VAL'!DG27+ABS('[1]PERCENT ARRAY-MEAN FC&amp;P VAL'!DH27*'[1]PERCENT ARRAY-MEAN FC&amp;P VAL'!DI27*'[1]PERCENT ARRAY-MEAN FC&amp;P VAL'!DJ27),""),""))</f>
        <v/>
      </c>
      <c r="AO27" s="12" t="str">
        <f>IF(AN27="","",'[1]PERCENT ARRAY-MEAN FC&amp;P VAL'!DE27*'[1]PERCENT ARRAY-MEAN FC&amp;P VAL'!DF27*'[1]PERCENT ARRAY-MEAN FC&amp;P VAL'!DG27-ABS('[1]PERCENT ARRAY-MEAN FC&amp;P VAL'!DH27*'[1]PERCENT ARRAY-MEAN FC&amp;P VAL'!DI27*'[1]PERCENT ARRAY-MEAN FC&amp;P VAL'!DJ27))</f>
        <v/>
      </c>
      <c r="AP27" t="str">
        <f>IF(A27="","",IF('[1]Calculation genes in KEGG path'!L25&gt;='[1]Flux and Impact'!$E$1,IF(('[1]PERCENT ARRAY-MEAN FC&amp;P VAL'!DK27*'[1]PERCENT ARRAY-MEAN FC&amp;P VAL'!DL27*'[1]PERCENT ARRAY-MEAN FC&amp;P VAL'!DM27+ABS('[1]PERCENT ARRAY-MEAN FC&amp;P VAL'!DN27*'[1]PERCENT ARRAY-MEAN FC&amp;P VAL'!DO27*'[1]PERCENT ARRAY-MEAN FC&amp;P VAL'!DP27))&gt;0,'[1]PERCENT ARRAY-MEAN FC&amp;P VAL'!DK27*'[1]PERCENT ARRAY-MEAN FC&amp;P VAL'!DL27*'[1]PERCENT ARRAY-MEAN FC&amp;P VAL'!DM27+ABS('[1]PERCENT ARRAY-MEAN FC&amp;P VAL'!DN27*'[1]PERCENT ARRAY-MEAN FC&amp;P VAL'!DO27*'[1]PERCENT ARRAY-MEAN FC&amp;P VAL'!DP27),""),""))</f>
        <v/>
      </c>
      <c r="AQ27" s="12" t="str">
        <f>IF(AP27="","",'[1]PERCENT ARRAY-MEAN FC&amp;P VAL'!DK27*'[1]PERCENT ARRAY-MEAN FC&amp;P VAL'!DL27*'[1]PERCENT ARRAY-MEAN FC&amp;P VAL'!DM27-ABS('[1]PERCENT ARRAY-MEAN FC&amp;P VAL'!DN27*'[1]PERCENT ARRAY-MEAN FC&amp;P VAL'!DO27*'[1]PERCENT ARRAY-MEAN FC&amp;P VAL'!DP27))</f>
        <v/>
      </c>
      <c r="AR27" t="str">
        <f>IF(A27="","",IF('[1]Calculation genes in KEGG path'!L25&gt;='[1]Flux and Impact'!$E$1,IF(('[1]PERCENT ARRAY-MEAN FC&amp;P VAL'!DQ27*'[1]PERCENT ARRAY-MEAN FC&amp;P VAL'!DR27*'[1]PERCENT ARRAY-MEAN FC&amp;P VAL'!DS27+ABS('[1]PERCENT ARRAY-MEAN FC&amp;P VAL'!DT27*'[1]PERCENT ARRAY-MEAN FC&amp;P VAL'!DU27*'[1]PERCENT ARRAY-MEAN FC&amp;P VAL'!DV27))&gt;0,'[1]PERCENT ARRAY-MEAN FC&amp;P VAL'!DQ27*'[1]PERCENT ARRAY-MEAN FC&amp;P VAL'!DR27*'[1]PERCENT ARRAY-MEAN FC&amp;P VAL'!DS27+ABS('[1]PERCENT ARRAY-MEAN FC&amp;P VAL'!DT27*'[1]PERCENT ARRAY-MEAN FC&amp;P VAL'!DU27*'[1]PERCENT ARRAY-MEAN FC&amp;P VAL'!DV27),""),""))</f>
        <v/>
      </c>
      <c r="AS27" s="12" t="str">
        <f>IF(AR27="","",'[1]PERCENT ARRAY-MEAN FC&amp;P VAL'!DQ27*'[1]PERCENT ARRAY-MEAN FC&amp;P VAL'!DR27*'[1]PERCENT ARRAY-MEAN FC&amp;P VAL'!DS27-ABS('[1]PERCENT ARRAY-MEAN FC&amp;P VAL'!DT27*'[1]PERCENT ARRAY-MEAN FC&amp;P VAL'!DU27*'[1]PERCENT ARRAY-MEAN FC&amp;P VAL'!DV27))</f>
        <v/>
      </c>
      <c r="AT27" s="12" t="str">
        <f t="shared" si="1"/>
        <v/>
      </c>
      <c r="AU27" s="12" t="str">
        <f t="shared" si="2"/>
        <v/>
      </c>
    </row>
    <row r="28" spans="1:47">
      <c r="A28" t="str">
        <f>'[1]Calculation genes in KEGG path'!I26</f>
        <v>bta00300</v>
      </c>
      <c r="B28" t="str">
        <f>IF('[1]PERCENT ARRAY-MEAN FC&amp;P VAL'!A28="","",'[1]PERCENT ARRAY-MEAN FC&amp;P VAL'!A28)</f>
        <v>1. Metabolism</v>
      </c>
      <c r="C28" t="str">
        <f>IF('[1]PERCENT ARRAY-MEAN FC&amp;P VAL'!B28="","",'[1]PERCENT ARRAY-MEAN FC&amp;P VAL'!B28)</f>
        <v>1.5 Amino Acid Metabolism</v>
      </c>
      <c r="D28" t="str">
        <f>IF('[1]PERCENT ARRAY-MEAN FC&amp;P VAL'!C28="","",'[1]PERCENT ARRAY-MEAN FC&amp;P VAL'!C28)</f>
        <v>Lysine biosynthesis</v>
      </c>
      <c r="E28" s="12">
        <f t="shared" si="0"/>
        <v>0</v>
      </c>
      <c r="F28" t="str">
        <f>IF(A28="","",IF('[1]Calculation genes in KEGG path'!L26&gt;='[1]Flux and Impact'!$E$1,IF('[1]PERCENT ARRAY-MEAN FC&amp;P VAL'!G28*'[1]PERCENT ARRAY-MEAN FC&amp;P VAL'!H28*'[1]PERCENT ARRAY-MEAN FC&amp;P VAL'!I28+ABS('[1]PERCENT ARRAY-MEAN FC&amp;P VAL'!J28*'[1]PERCENT ARRAY-MEAN FC&amp;P VAL'!K28*'[1]PERCENT ARRAY-MEAN FC&amp;P VAL'!L28)&gt;0,'[1]PERCENT ARRAY-MEAN FC&amp;P VAL'!G28*'[1]PERCENT ARRAY-MEAN FC&amp;P VAL'!H28*'[1]PERCENT ARRAY-MEAN FC&amp;P VAL'!I28+ABS('[1]PERCENT ARRAY-MEAN FC&amp;P VAL'!J28*'[1]PERCENT ARRAY-MEAN FC&amp;P VAL'!K28*'[1]PERCENT ARRAY-MEAN FC&amp;P VAL'!L28),""),""))</f>
        <v/>
      </c>
      <c r="G28" s="12" t="str">
        <f>IF(F28="","",'[1]PERCENT ARRAY-MEAN FC&amp;P VAL'!G28*'[1]PERCENT ARRAY-MEAN FC&amp;P VAL'!H28*'[1]PERCENT ARRAY-MEAN FC&amp;P VAL'!I28-ABS('[1]PERCENT ARRAY-MEAN FC&amp;P VAL'!J28*'[1]PERCENT ARRAY-MEAN FC&amp;P VAL'!K28*'[1]PERCENT ARRAY-MEAN FC&amp;P VAL'!L28))</f>
        <v/>
      </c>
      <c r="H28" t="str">
        <f>IF(A28="","",IF('[1]Calculation genes in KEGG path'!L26&gt;='[1]Flux and Impact'!$E$1,IF(('[1]PERCENT ARRAY-MEAN FC&amp;P VAL'!M28*'[1]PERCENT ARRAY-MEAN FC&amp;P VAL'!N28*'[1]PERCENT ARRAY-MEAN FC&amp;P VAL'!O28+ABS('[1]PERCENT ARRAY-MEAN FC&amp;P VAL'!P28*'[1]PERCENT ARRAY-MEAN FC&amp;P VAL'!Q28*'[1]PERCENT ARRAY-MEAN FC&amp;P VAL'!R28))&gt;0,'[1]PERCENT ARRAY-MEAN FC&amp;P VAL'!M28*'[1]PERCENT ARRAY-MEAN FC&amp;P VAL'!N28*'[1]PERCENT ARRAY-MEAN FC&amp;P VAL'!O28+ABS('[1]PERCENT ARRAY-MEAN FC&amp;P VAL'!P28*'[1]PERCENT ARRAY-MEAN FC&amp;P VAL'!Q28*'[1]PERCENT ARRAY-MEAN FC&amp;P VAL'!R28),""),""))</f>
        <v/>
      </c>
      <c r="I28" s="12" t="str">
        <f>IF(H28="","",'[1]PERCENT ARRAY-MEAN FC&amp;P VAL'!M28*'[1]PERCENT ARRAY-MEAN FC&amp;P VAL'!N28*'[1]PERCENT ARRAY-MEAN FC&amp;P VAL'!O28-ABS('[1]PERCENT ARRAY-MEAN FC&amp;P VAL'!P28*'[1]PERCENT ARRAY-MEAN FC&amp;P VAL'!Q28*'[1]PERCENT ARRAY-MEAN FC&amp;P VAL'!R28))</f>
        <v/>
      </c>
      <c r="J28" t="str">
        <f>IF(A28="","",IF('[1]Calculation genes in KEGG path'!L26&gt;='[1]Flux and Impact'!$E$1,IF(('[1]PERCENT ARRAY-MEAN FC&amp;P VAL'!S28*'[1]PERCENT ARRAY-MEAN FC&amp;P VAL'!T28*'[1]PERCENT ARRAY-MEAN FC&amp;P VAL'!U28+ABS('[1]PERCENT ARRAY-MEAN FC&amp;P VAL'!V28*'[1]PERCENT ARRAY-MEAN FC&amp;P VAL'!W28*'[1]PERCENT ARRAY-MEAN FC&amp;P VAL'!X28))&gt;0,'[1]PERCENT ARRAY-MEAN FC&amp;P VAL'!S28*'[1]PERCENT ARRAY-MEAN FC&amp;P VAL'!T28*'[1]PERCENT ARRAY-MEAN FC&amp;P VAL'!U28+ABS('[1]PERCENT ARRAY-MEAN FC&amp;P VAL'!V28*'[1]PERCENT ARRAY-MEAN FC&amp;P VAL'!W28*'[1]PERCENT ARRAY-MEAN FC&amp;P VAL'!X28),""),""))</f>
        <v/>
      </c>
      <c r="K28" s="12" t="str">
        <f>IF(J28="","",'[1]PERCENT ARRAY-MEAN FC&amp;P VAL'!S28*'[1]PERCENT ARRAY-MEAN FC&amp;P VAL'!T28*'[1]PERCENT ARRAY-MEAN FC&amp;P VAL'!U28-ABS('[1]PERCENT ARRAY-MEAN FC&amp;P VAL'!V28*'[1]PERCENT ARRAY-MEAN FC&amp;P VAL'!W28*'[1]PERCENT ARRAY-MEAN FC&amp;P VAL'!X28))</f>
        <v/>
      </c>
      <c r="L28" t="str">
        <f>IF(A28="","",IF('[1]Calculation genes in KEGG path'!L26&gt;='[1]Flux and Impact'!$E$1,IF(('[1]PERCENT ARRAY-MEAN FC&amp;P VAL'!Y28*'[1]PERCENT ARRAY-MEAN FC&amp;P VAL'!Z28*'[1]PERCENT ARRAY-MEAN FC&amp;P VAL'!AA28+ABS('[1]PERCENT ARRAY-MEAN FC&amp;P VAL'!AB28*'[1]PERCENT ARRAY-MEAN FC&amp;P VAL'!AC28*'[1]PERCENT ARRAY-MEAN FC&amp;P VAL'!AD28))&gt;0,'[1]PERCENT ARRAY-MEAN FC&amp;P VAL'!Y28*'[1]PERCENT ARRAY-MEAN FC&amp;P VAL'!Z28*'[1]PERCENT ARRAY-MEAN FC&amp;P VAL'!AA28+ABS('[1]PERCENT ARRAY-MEAN FC&amp;P VAL'!AB28*'[1]PERCENT ARRAY-MEAN FC&amp;P VAL'!AC28*'[1]PERCENT ARRAY-MEAN FC&amp;P VAL'!AD28),""),""))</f>
        <v/>
      </c>
      <c r="M28" s="12" t="str">
        <f>IF(L28="","",'[1]PERCENT ARRAY-MEAN FC&amp;P VAL'!Y28*'[1]PERCENT ARRAY-MEAN FC&amp;P VAL'!Z28*'[1]PERCENT ARRAY-MEAN FC&amp;P VAL'!AA28-ABS('[1]PERCENT ARRAY-MEAN FC&amp;P VAL'!AB28*'[1]PERCENT ARRAY-MEAN FC&amp;P VAL'!AC28*'[1]PERCENT ARRAY-MEAN FC&amp;P VAL'!AD28))</f>
        <v/>
      </c>
      <c r="N28" t="str">
        <f>IF(A28="","",IF('[1]Calculation genes in KEGG path'!L26&gt;='[1]Flux and Impact'!$E$1,IF(('[1]PERCENT ARRAY-MEAN FC&amp;P VAL'!AE28*'[1]PERCENT ARRAY-MEAN FC&amp;P VAL'!AF28*'[1]PERCENT ARRAY-MEAN FC&amp;P VAL'!AG28+ABS('[1]PERCENT ARRAY-MEAN FC&amp;P VAL'!AH28*'[1]PERCENT ARRAY-MEAN FC&amp;P VAL'!AI28*'[1]PERCENT ARRAY-MEAN FC&amp;P VAL'!AJ28))&gt;0,'[1]PERCENT ARRAY-MEAN FC&amp;P VAL'!AE28*'[1]PERCENT ARRAY-MEAN FC&amp;P VAL'!AF28*'[1]PERCENT ARRAY-MEAN FC&amp;P VAL'!AG28+ABS('[1]PERCENT ARRAY-MEAN FC&amp;P VAL'!AH28*'[1]PERCENT ARRAY-MEAN FC&amp;P VAL'!AI28*'[1]PERCENT ARRAY-MEAN FC&amp;P VAL'!AJ28),""),""))</f>
        <v/>
      </c>
      <c r="O28" s="12" t="str">
        <f>IF(N28="","",'[1]PERCENT ARRAY-MEAN FC&amp;P VAL'!AE28*'[1]PERCENT ARRAY-MEAN FC&amp;P VAL'!AF28*'[1]PERCENT ARRAY-MEAN FC&amp;P VAL'!AG28-ABS('[1]PERCENT ARRAY-MEAN FC&amp;P VAL'!AH28*'[1]PERCENT ARRAY-MEAN FC&amp;P VAL'!AI28*'[1]PERCENT ARRAY-MEAN FC&amp;P VAL'!AJ28))</f>
        <v/>
      </c>
      <c r="P28" t="str">
        <f>IF(A28="","",IF('[1]Calculation genes in KEGG path'!L26&gt;='[1]Flux and Impact'!$E$1,IF(('[1]PERCENT ARRAY-MEAN FC&amp;P VAL'!AK28*'[1]PERCENT ARRAY-MEAN FC&amp;P VAL'!AL28*'[1]PERCENT ARRAY-MEAN FC&amp;P VAL'!AM28+ABS('[1]PERCENT ARRAY-MEAN FC&amp;P VAL'!AN28*'[1]PERCENT ARRAY-MEAN FC&amp;P VAL'!AO28*'[1]PERCENT ARRAY-MEAN FC&amp;P VAL'!AP28))&gt;0,'[1]PERCENT ARRAY-MEAN FC&amp;P VAL'!AK28*'[1]PERCENT ARRAY-MEAN FC&amp;P VAL'!AL28*'[1]PERCENT ARRAY-MEAN FC&amp;P VAL'!AM28+ABS('[1]PERCENT ARRAY-MEAN FC&amp;P VAL'!AN28*'[1]PERCENT ARRAY-MEAN FC&amp;P VAL'!AO28*'[1]PERCENT ARRAY-MEAN FC&amp;P VAL'!AP28),""),""))</f>
        <v/>
      </c>
      <c r="Q28" s="12" t="str">
        <f>IF(P28="","",'[1]PERCENT ARRAY-MEAN FC&amp;P VAL'!AK28*'[1]PERCENT ARRAY-MEAN FC&amp;P VAL'!AL28*'[1]PERCENT ARRAY-MEAN FC&amp;P VAL'!AM28-ABS('[1]PERCENT ARRAY-MEAN FC&amp;P VAL'!AN28*'[1]PERCENT ARRAY-MEAN FC&amp;P VAL'!AO28*'[1]PERCENT ARRAY-MEAN FC&amp;P VAL'!AP28))</f>
        <v/>
      </c>
      <c r="R28" t="str">
        <f>IF(A28="","",IF('[1]Calculation genes in KEGG path'!L26&gt;='[1]Flux and Impact'!$E$1,IF(('[1]PERCENT ARRAY-MEAN FC&amp;P VAL'!AQ28*'[1]PERCENT ARRAY-MEAN FC&amp;P VAL'!AR28*'[1]PERCENT ARRAY-MEAN FC&amp;P VAL'!AS28+ABS('[1]PERCENT ARRAY-MEAN FC&amp;P VAL'!AT28*'[1]PERCENT ARRAY-MEAN FC&amp;P VAL'!AU28*'[1]PERCENT ARRAY-MEAN FC&amp;P VAL'!AV28))&gt;0,'[1]PERCENT ARRAY-MEAN FC&amp;P VAL'!AQ28*'[1]PERCENT ARRAY-MEAN FC&amp;P VAL'!AR28*'[1]PERCENT ARRAY-MEAN FC&amp;P VAL'!AS28+ABS('[1]PERCENT ARRAY-MEAN FC&amp;P VAL'!AT28*'[1]PERCENT ARRAY-MEAN FC&amp;P VAL'!AU28*'[1]PERCENT ARRAY-MEAN FC&amp;P VAL'!AV28),""),""))</f>
        <v/>
      </c>
      <c r="S28" s="12" t="str">
        <f>IF(R28="","",'[1]PERCENT ARRAY-MEAN FC&amp;P VAL'!AQ28*'[1]PERCENT ARRAY-MEAN FC&amp;P VAL'!AR28*'[1]PERCENT ARRAY-MEAN FC&amp;P VAL'!AS28-ABS('[1]PERCENT ARRAY-MEAN FC&amp;P VAL'!AT28*'[1]PERCENT ARRAY-MEAN FC&amp;P VAL'!AU28*'[1]PERCENT ARRAY-MEAN FC&amp;P VAL'!AV28))</f>
        <v/>
      </c>
      <c r="T28" t="str">
        <f>IF(A28="","",IF('[1]Calculation genes in KEGG path'!L26&gt;='[1]Flux and Impact'!$E$1,IF(('[1]PERCENT ARRAY-MEAN FC&amp;P VAL'!AW28*'[1]PERCENT ARRAY-MEAN FC&amp;P VAL'!AX28*'[1]PERCENT ARRAY-MEAN FC&amp;P VAL'!AY28+ABS('[1]PERCENT ARRAY-MEAN FC&amp;P VAL'!AZ28*'[1]PERCENT ARRAY-MEAN FC&amp;P VAL'!BA28*'[1]PERCENT ARRAY-MEAN FC&amp;P VAL'!BB28))&gt;0,'[1]PERCENT ARRAY-MEAN FC&amp;P VAL'!AW28*'[1]PERCENT ARRAY-MEAN FC&amp;P VAL'!AX28*'[1]PERCENT ARRAY-MEAN FC&amp;P VAL'!AY28+ABS('[1]PERCENT ARRAY-MEAN FC&amp;P VAL'!AZ28*'[1]PERCENT ARRAY-MEAN FC&amp;P VAL'!BA28*'[1]PERCENT ARRAY-MEAN FC&amp;P VAL'!BB28),""),""))</f>
        <v/>
      </c>
      <c r="U28" s="12" t="str">
        <f>IF(T28="","",'[1]PERCENT ARRAY-MEAN FC&amp;P VAL'!AW28*'[1]PERCENT ARRAY-MEAN FC&amp;P VAL'!AX28*'[1]PERCENT ARRAY-MEAN FC&amp;P VAL'!AY28-ABS('[1]PERCENT ARRAY-MEAN FC&amp;P VAL'!AZ28*'[1]PERCENT ARRAY-MEAN FC&amp;P VAL'!BA28*'[1]PERCENT ARRAY-MEAN FC&amp;P VAL'!BB28))</f>
        <v/>
      </c>
      <c r="V28" t="str">
        <f>IF(A28="","",IF('[1]Calculation genes in KEGG path'!L26&gt;='[1]Flux and Impact'!$E$1,IF(('[1]PERCENT ARRAY-MEAN FC&amp;P VAL'!BC28*'[1]PERCENT ARRAY-MEAN FC&amp;P VAL'!BD28*'[1]PERCENT ARRAY-MEAN FC&amp;P VAL'!BE28+ABS('[1]PERCENT ARRAY-MEAN FC&amp;P VAL'!BF28*'[1]PERCENT ARRAY-MEAN FC&amp;P VAL'!BG28*'[1]PERCENT ARRAY-MEAN FC&amp;P VAL'!BH28))&gt;0,'[1]PERCENT ARRAY-MEAN FC&amp;P VAL'!BC28*'[1]PERCENT ARRAY-MEAN FC&amp;P VAL'!BD28*'[1]PERCENT ARRAY-MEAN FC&amp;P VAL'!BE28+ABS('[1]PERCENT ARRAY-MEAN FC&amp;P VAL'!BF28*'[1]PERCENT ARRAY-MEAN FC&amp;P VAL'!BG28*'[1]PERCENT ARRAY-MEAN FC&amp;P VAL'!BH28),""),""))</f>
        <v/>
      </c>
      <c r="W28" s="12" t="str">
        <f>IF(V28="","",'[1]PERCENT ARRAY-MEAN FC&amp;P VAL'!BC28*'[1]PERCENT ARRAY-MEAN FC&amp;P VAL'!BD28*'[1]PERCENT ARRAY-MEAN FC&amp;P VAL'!BE28-ABS('[1]PERCENT ARRAY-MEAN FC&amp;P VAL'!BF28*'[1]PERCENT ARRAY-MEAN FC&amp;P VAL'!BG28*'[1]PERCENT ARRAY-MEAN FC&amp;P VAL'!BH28))</f>
        <v/>
      </c>
      <c r="X28" t="str">
        <f>IF(A28="","",IF('[1]Calculation genes in KEGG path'!L26&gt;='[1]Flux and Impact'!$E$1,IF(('[1]PERCENT ARRAY-MEAN FC&amp;P VAL'!BI28*'[1]PERCENT ARRAY-MEAN FC&amp;P VAL'!BJ28*'[1]PERCENT ARRAY-MEAN FC&amp;P VAL'!BK28+ABS('[1]PERCENT ARRAY-MEAN FC&amp;P VAL'!BL28*'[1]PERCENT ARRAY-MEAN FC&amp;P VAL'!BM28*'[1]PERCENT ARRAY-MEAN FC&amp;P VAL'!BN28))&gt;0,'[1]PERCENT ARRAY-MEAN FC&amp;P VAL'!BI28*'[1]PERCENT ARRAY-MEAN FC&amp;P VAL'!BJ28*'[1]PERCENT ARRAY-MEAN FC&amp;P VAL'!BK28+ABS('[1]PERCENT ARRAY-MEAN FC&amp;P VAL'!BL28*'[1]PERCENT ARRAY-MEAN FC&amp;P VAL'!BM28*'[1]PERCENT ARRAY-MEAN FC&amp;P VAL'!BN28),""),""))</f>
        <v/>
      </c>
      <c r="Y28" s="12" t="str">
        <f>IF(X28="","",'[1]PERCENT ARRAY-MEAN FC&amp;P VAL'!BI28*'[1]PERCENT ARRAY-MEAN FC&amp;P VAL'!BJ28*'[1]PERCENT ARRAY-MEAN FC&amp;P VAL'!BK28-ABS('[1]PERCENT ARRAY-MEAN FC&amp;P VAL'!BL28*'[1]PERCENT ARRAY-MEAN FC&amp;P VAL'!BM28*'[1]PERCENT ARRAY-MEAN FC&amp;P VAL'!BN28))</f>
        <v/>
      </c>
      <c r="Z28" t="str">
        <f>IF(A28="","",IF('[1]Calculation genes in KEGG path'!L26&gt;='[1]Flux and Impact'!$E$1,IF(('[1]PERCENT ARRAY-MEAN FC&amp;P VAL'!BO28*'[1]PERCENT ARRAY-MEAN FC&amp;P VAL'!BP28*'[1]PERCENT ARRAY-MEAN FC&amp;P VAL'!BQ28+ABS('[1]PERCENT ARRAY-MEAN FC&amp;P VAL'!BR28*'[1]PERCENT ARRAY-MEAN FC&amp;P VAL'!BS28*'[1]PERCENT ARRAY-MEAN FC&amp;P VAL'!BT28))&gt;0,'[1]PERCENT ARRAY-MEAN FC&amp;P VAL'!BO28*'[1]PERCENT ARRAY-MEAN FC&amp;P VAL'!BP28*'[1]PERCENT ARRAY-MEAN FC&amp;P VAL'!BQ28+ABS('[1]PERCENT ARRAY-MEAN FC&amp;P VAL'!BR28*'[1]PERCENT ARRAY-MEAN FC&amp;P VAL'!BS28*'[1]PERCENT ARRAY-MEAN FC&amp;P VAL'!BT28),""),""))</f>
        <v/>
      </c>
      <c r="AA28" s="12" t="str">
        <f>IF(Z28="","",'[1]PERCENT ARRAY-MEAN FC&amp;P VAL'!BO28*'[1]PERCENT ARRAY-MEAN FC&amp;P VAL'!BP28*'[1]PERCENT ARRAY-MEAN FC&amp;P VAL'!BQ28-ABS('[1]PERCENT ARRAY-MEAN FC&amp;P VAL'!BR28*'[1]PERCENT ARRAY-MEAN FC&amp;P VAL'!BS28*'[1]PERCENT ARRAY-MEAN FC&amp;P VAL'!BT28))</f>
        <v/>
      </c>
      <c r="AB28" t="str">
        <f>IF(A28="","",IF('[1]Calculation genes in KEGG path'!L26&gt;='[1]Flux and Impact'!$E$1,IF(('[1]PERCENT ARRAY-MEAN FC&amp;P VAL'!BU28*'[1]PERCENT ARRAY-MEAN FC&amp;P VAL'!BV28*'[1]PERCENT ARRAY-MEAN FC&amp;P VAL'!BW28+ABS('[1]PERCENT ARRAY-MEAN FC&amp;P VAL'!BX28*'[1]PERCENT ARRAY-MEAN FC&amp;P VAL'!BY28*'[1]PERCENT ARRAY-MEAN FC&amp;P VAL'!BZ28))&gt;0,'[1]PERCENT ARRAY-MEAN FC&amp;P VAL'!BU28*'[1]PERCENT ARRAY-MEAN FC&amp;P VAL'!BV28*'[1]PERCENT ARRAY-MEAN FC&amp;P VAL'!BW28+ABS('[1]PERCENT ARRAY-MEAN FC&amp;P VAL'!BX28*'[1]PERCENT ARRAY-MEAN FC&amp;P VAL'!BY28*'[1]PERCENT ARRAY-MEAN FC&amp;P VAL'!BZ28),""),""))</f>
        <v/>
      </c>
      <c r="AC28" s="12" t="str">
        <f>IF(AB28="","",'[1]PERCENT ARRAY-MEAN FC&amp;P VAL'!BU28*'[1]PERCENT ARRAY-MEAN FC&amp;P VAL'!BV28*'[1]PERCENT ARRAY-MEAN FC&amp;P VAL'!BW28-ABS('[1]PERCENT ARRAY-MEAN FC&amp;P VAL'!BX28*'[1]PERCENT ARRAY-MEAN FC&amp;P VAL'!BY28*'[1]PERCENT ARRAY-MEAN FC&amp;P VAL'!BZ28))</f>
        <v/>
      </c>
      <c r="AD28" t="str">
        <f>IF(A28="","",IF('[1]Calculation genes in KEGG path'!L26&gt;='[1]Flux and Impact'!$E$1,IF(('[1]PERCENT ARRAY-MEAN FC&amp;P VAL'!CA28*'[1]PERCENT ARRAY-MEAN FC&amp;P VAL'!CB28*'[1]PERCENT ARRAY-MEAN FC&amp;P VAL'!CC28+ABS('[1]PERCENT ARRAY-MEAN FC&amp;P VAL'!CD28*'[1]PERCENT ARRAY-MEAN FC&amp;P VAL'!CE28*'[1]PERCENT ARRAY-MEAN FC&amp;P VAL'!CF28))&gt;0,'[1]PERCENT ARRAY-MEAN FC&amp;P VAL'!CA28*'[1]PERCENT ARRAY-MEAN FC&amp;P VAL'!CB28*'[1]PERCENT ARRAY-MEAN FC&amp;P VAL'!CC28+ABS('[1]PERCENT ARRAY-MEAN FC&amp;P VAL'!CD28*'[1]PERCENT ARRAY-MEAN FC&amp;P VAL'!CE28*'[1]PERCENT ARRAY-MEAN FC&amp;P VAL'!CF28),""),""))</f>
        <v/>
      </c>
      <c r="AE28" s="12" t="str">
        <f>IF(AD28="","",'[1]PERCENT ARRAY-MEAN FC&amp;P VAL'!CA28*'[1]PERCENT ARRAY-MEAN FC&amp;P VAL'!CB28*'[1]PERCENT ARRAY-MEAN FC&amp;P VAL'!CC28-ABS('[1]PERCENT ARRAY-MEAN FC&amp;P VAL'!CD28*'[1]PERCENT ARRAY-MEAN FC&amp;P VAL'!CE28*'[1]PERCENT ARRAY-MEAN FC&amp;P VAL'!CF28))</f>
        <v/>
      </c>
      <c r="AF28" t="str">
        <f>IF(A28="","",IF('[1]Calculation genes in KEGG path'!L26&gt;='[1]Flux and Impact'!$E$1,IF(('[1]PERCENT ARRAY-MEAN FC&amp;P VAL'!CG28*'[1]PERCENT ARRAY-MEAN FC&amp;P VAL'!CH28*'[1]PERCENT ARRAY-MEAN FC&amp;P VAL'!CI28+ABS('[1]PERCENT ARRAY-MEAN FC&amp;P VAL'!CJ28*'[1]PERCENT ARRAY-MEAN FC&amp;P VAL'!CK28*'[1]PERCENT ARRAY-MEAN FC&amp;P VAL'!CL28))&gt;0,'[1]PERCENT ARRAY-MEAN FC&amp;P VAL'!CG28*'[1]PERCENT ARRAY-MEAN FC&amp;P VAL'!CH28*'[1]PERCENT ARRAY-MEAN FC&amp;P VAL'!CI28+ABS('[1]PERCENT ARRAY-MEAN FC&amp;P VAL'!CJ28*'[1]PERCENT ARRAY-MEAN FC&amp;P VAL'!CK28*'[1]PERCENT ARRAY-MEAN FC&amp;P VAL'!CL28),""),""))</f>
        <v/>
      </c>
      <c r="AG28" s="12" t="str">
        <f>IF(AF28="","",'[1]PERCENT ARRAY-MEAN FC&amp;P VAL'!CG28*'[1]PERCENT ARRAY-MEAN FC&amp;P VAL'!CH28*'[1]PERCENT ARRAY-MEAN FC&amp;P VAL'!CI28-ABS('[1]PERCENT ARRAY-MEAN FC&amp;P VAL'!CJ28*'[1]PERCENT ARRAY-MEAN FC&amp;P VAL'!CK28*'[1]PERCENT ARRAY-MEAN FC&amp;P VAL'!CL28))</f>
        <v/>
      </c>
      <c r="AH28" t="str">
        <f>IF(A28="","",IF('[1]Calculation genes in KEGG path'!L26&gt;='[1]Flux and Impact'!$E$1,IF(('[1]PERCENT ARRAY-MEAN FC&amp;P VAL'!CM28*'[1]PERCENT ARRAY-MEAN FC&amp;P VAL'!CN28*'[1]PERCENT ARRAY-MEAN FC&amp;P VAL'!CO28+ABS('[1]PERCENT ARRAY-MEAN FC&amp;P VAL'!CP28*'[1]PERCENT ARRAY-MEAN FC&amp;P VAL'!CQ28*'[1]PERCENT ARRAY-MEAN FC&amp;P VAL'!CR28))&gt;0,'[1]PERCENT ARRAY-MEAN FC&amp;P VAL'!CM28*'[1]PERCENT ARRAY-MEAN FC&amp;P VAL'!CN28*'[1]PERCENT ARRAY-MEAN FC&amp;P VAL'!CO28+ABS('[1]PERCENT ARRAY-MEAN FC&amp;P VAL'!CP28*'[1]PERCENT ARRAY-MEAN FC&amp;P VAL'!CQ28*'[1]PERCENT ARRAY-MEAN FC&amp;P VAL'!CR28),""),""))</f>
        <v/>
      </c>
      <c r="AI28" s="12" t="str">
        <f>IF(AH28="","",'[1]PERCENT ARRAY-MEAN FC&amp;P VAL'!CM28*'[1]PERCENT ARRAY-MEAN FC&amp;P VAL'!CN28*'[1]PERCENT ARRAY-MEAN FC&amp;P VAL'!CO28-ABS('[1]PERCENT ARRAY-MEAN FC&amp;P VAL'!CP28*'[1]PERCENT ARRAY-MEAN FC&amp;P VAL'!CQ28*'[1]PERCENT ARRAY-MEAN FC&amp;P VAL'!CR28))</f>
        <v/>
      </c>
      <c r="AJ28" t="str">
        <f>IF(A28="","",IF('[1]Calculation genes in KEGG path'!L26&gt;='[1]Flux and Impact'!$E$1,IF(('[1]PERCENT ARRAY-MEAN FC&amp;P VAL'!CS28*'[1]PERCENT ARRAY-MEAN FC&amp;P VAL'!CT28*'[1]PERCENT ARRAY-MEAN FC&amp;P VAL'!CU28+ABS('[1]PERCENT ARRAY-MEAN FC&amp;P VAL'!CV28*'[1]PERCENT ARRAY-MEAN FC&amp;P VAL'!CW28*'[1]PERCENT ARRAY-MEAN FC&amp;P VAL'!CX28))&gt;0,'[1]PERCENT ARRAY-MEAN FC&amp;P VAL'!CS28*'[1]PERCENT ARRAY-MEAN FC&amp;P VAL'!CT28*'[1]PERCENT ARRAY-MEAN FC&amp;P VAL'!CU28+ABS('[1]PERCENT ARRAY-MEAN FC&amp;P VAL'!CV28*'[1]PERCENT ARRAY-MEAN FC&amp;P VAL'!CW28*'[1]PERCENT ARRAY-MEAN FC&amp;P VAL'!CX28),""),""))</f>
        <v/>
      </c>
      <c r="AK28" s="12" t="str">
        <f>IF(AJ28="","",'[1]PERCENT ARRAY-MEAN FC&amp;P VAL'!CS28*'[1]PERCENT ARRAY-MEAN FC&amp;P VAL'!CT28*'[1]PERCENT ARRAY-MEAN FC&amp;P VAL'!CU28-ABS('[1]PERCENT ARRAY-MEAN FC&amp;P VAL'!CV28*'[1]PERCENT ARRAY-MEAN FC&amp;P VAL'!CW28*'[1]PERCENT ARRAY-MEAN FC&amp;P VAL'!CX28))</f>
        <v/>
      </c>
      <c r="AL28" t="str">
        <f>IF(A28="","",IF('[1]Calculation genes in KEGG path'!L26&gt;='[1]Flux and Impact'!$E$1,IF(('[1]PERCENT ARRAY-MEAN FC&amp;P VAL'!CY28*'[1]PERCENT ARRAY-MEAN FC&amp;P VAL'!CZ28*'[1]PERCENT ARRAY-MEAN FC&amp;P VAL'!DA28+ABS('[1]PERCENT ARRAY-MEAN FC&amp;P VAL'!DB28*'[1]PERCENT ARRAY-MEAN FC&amp;P VAL'!DC28*'[1]PERCENT ARRAY-MEAN FC&amp;P VAL'!DD28))&gt;0,'[1]PERCENT ARRAY-MEAN FC&amp;P VAL'!CY28*'[1]PERCENT ARRAY-MEAN FC&amp;P VAL'!CZ28*'[1]PERCENT ARRAY-MEAN FC&amp;P VAL'!DA28+ABS('[1]PERCENT ARRAY-MEAN FC&amp;P VAL'!DB28*'[1]PERCENT ARRAY-MEAN FC&amp;P VAL'!DC28*'[1]PERCENT ARRAY-MEAN FC&amp;P VAL'!DD28),""),""))</f>
        <v/>
      </c>
      <c r="AM28" s="12" t="str">
        <f>IF(AL28="","",'[1]PERCENT ARRAY-MEAN FC&amp;P VAL'!CY28*'[1]PERCENT ARRAY-MEAN FC&amp;P VAL'!CZ28*'[1]PERCENT ARRAY-MEAN FC&amp;P VAL'!DA28-ABS('[1]PERCENT ARRAY-MEAN FC&amp;P VAL'!DB28*'[1]PERCENT ARRAY-MEAN FC&amp;P VAL'!DC28*'[1]PERCENT ARRAY-MEAN FC&amp;P VAL'!DD28))</f>
        <v/>
      </c>
      <c r="AN28" t="str">
        <f>IF(A28="","",IF('[1]Calculation genes in KEGG path'!L26&gt;='[1]Flux and Impact'!$E$1,IF(('[1]PERCENT ARRAY-MEAN FC&amp;P VAL'!DE28*'[1]PERCENT ARRAY-MEAN FC&amp;P VAL'!DF28*'[1]PERCENT ARRAY-MEAN FC&amp;P VAL'!DG28+ABS('[1]PERCENT ARRAY-MEAN FC&amp;P VAL'!DH28*'[1]PERCENT ARRAY-MEAN FC&amp;P VAL'!DI28*'[1]PERCENT ARRAY-MEAN FC&amp;P VAL'!DJ28))&gt;0,'[1]PERCENT ARRAY-MEAN FC&amp;P VAL'!DE28*'[1]PERCENT ARRAY-MEAN FC&amp;P VAL'!DF28*'[1]PERCENT ARRAY-MEAN FC&amp;P VAL'!DG28+ABS('[1]PERCENT ARRAY-MEAN FC&amp;P VAL'!DH28*'[1]PERCENT ARRAY-MEAN FC&amp;P VAL'!DI28*'[1]PERCENT ARRAY-MEAN FC&amp;P VAL'!DJ28),""),""))</f>
        <v/>
      </c>
      <c r="AO28" s="12" t="str">
        <f>IF(AN28="","",'[1]PERCENT ARRAY-MEAN FC&amp;P VAL'!DE28*'[1]PERCENT ARRAY-MEAN FC&amp;P VAL'!DF28*'[1]PERCENT ARRAY-MEAN FC&amp;P VAL'!DG28-ABS('[1]PERCENT ARRAY-MEAN FC&amp;P VAL'!DH28*'[1]PERCENT ARRAY-MEAN FC&amp;P VAL'!DI28*'[1]PERCENT ARRAY-MEAN FC&amp;P VAL'!DJ28))</f>
        <v/>
      </c>
      <c r="AP28" t="str">
        <f>IF(A28="","",IF('[1]Calculation genes in KEGG path'!L26&gt;='[1]Flux and Impact'!$E$1,IF(('[1]PERCENT ARRAY-MEAN FC&amp;P VAL'!DK28*'[1]PERCENT ARRAY-MEAN FC&amp;P VAL'!DL28*'[1]PERCENT ARRAY-MEAN FC&amp;P VAL'!DM28+ABS('[1]PERCENT ARRAY-MEAN FC&amp;P VAL'!DN28*'[1]PERCENT ARRAY-MEAN FC&amp;P VAL'!DO28*'[1]PERCENT ARRAY-MEAN FC&amp;P VAL'!DP28))&gt;0,'[1]PERCENT ARRAY-MEAN FC&amp;P VAL'!DK28*'[1]PERCENT ARRAY-MEAN FC&amp;P VAL'!DL28*'[1]PERCENT ARRAY-MEAN FC&amp;P VAL'!DM28+ABS('[1]PERCENT ARRAY-MEAN FC&amp;P VAL'!DN28*'[1]PERCENT ARRAY-MEAN FC&amp;P VAL'!DO28*'[1]PERCENT ARRAY-MEAN FC&amp;P VAL'!DP28),""),""))</f>
        <v/>
      </c>
      <c r="AQ28" s="12" t="str">
        <f>IF(AP28="","",'[1]PERCENT ARRAY-MEAN FC&amp;P VAL'!DK28*'[1]PERCENT ARRAY-MEAN FC&amp;P VAL'!DL28*'[1]PERCENT ARRAY-MEAN FC&amp;P VAL'!DM28-ABS('[1]PERCENT ARRAY-MEAN FC&amp;P VAL'!DN28*'[1]PERCENT ARRAY-MEAN FC&amp;P VAL'!DO28*'[1]PERCENT ARRAY-MEAN FC&amp;P VAL'!DP28))</f>
        <v/>
      </c>
      <c r="AR28" t="str">
        <f>IF(A28="","",IF('[1]Calculation genes in KEGG path'!L26&gt;='[1]Flux and Impact'!$E$1,IF(('[1]PERCENT ARRAY-MEAN FC&amp;P VAL'!DQ28*'[1]PERCENT ARRAY-MEAN FC&amp;P VAL'!DR28*'[1]PERCENT ARRAY-MEAN FC&amp;P VAL'!DS28+ABS('[1]PERCENT ARRAY-MEAN FC&amp;P VAL'!DT28*'[1]PERCENT ARRAY-MEAN FC&amp;P VAL'!DU28*'[1]PERCENT ARRAY-MEAN FC&amp;P VAL'!DV28))&gt;0,'[1]PERCENT ARRAY-MEAN FC&amp;P VAL'!DQ28*'[1]PERCENT ARRAY-MEAN FC&amp;P VAL'!DR28*'[1]PERCENT ARRAY-MEAN FC&amp;P VAL'!DS28+ABS('[1]PERCENT ARRAY-MEAN FC&amp;P VAL'!DT28*'[1]PERCENT ARRAY-MEAN FC&amp;P VAL'!DU28*'[1]PERCENT ARRAY-MEAN FC&amp;P VAL'!DV28),""),""))</f>
        <v/>
      </c>
      <c r="AS28" s="12" t="str">
        <f>IF(AR28="","",'[1]PERCENT ARRAY-MEAN FC&amp;P VAL'!DQ28*'[1]PERCENT ARRAY-MEAN FC&amp;P VAL'!DR28*'[1]PERCENT ARRAY-MEAN FC&amp;P VAL'!DS28-ABS('[1]PERCENT ARRAY-MEAN FC&amp;P VAL'!DT28*'[1]PERCENT ARRAY-MEAN FC&amp;P VAL'!DU28*'[1]PERCENT ARRAY-MEAN FC&amp;P VAL'!DV28))</f>
        <v/>
      </c>
      <c r="AT28" s="12" t="str">
        <f t="shared" si="1"/>
        <v/>
      </c>
      <c r="AU28" s="12" t="str">
        <f t="shared" si="2"/>
        <v/>
      </c>
    </row>
    <row r="29" spans="1:47">
      <c r="A29" t="str">
        <f>'[1]Calculation genes in KEGG path'!I27</f>
        <v>bta00310</v>
      </c>
      <c r="B29" t="str">
        <f>IF('[1]PERCENT ARRAY-MEAN FC&amp;P VAL'!A29="","",'[1]PERCENT ARRAY-MEAN FC&amp;P VAL'!A29)</f>
        <v>1. Metabolism</v>
      </c>
      <c r="C29" t="str">
        <f>IF('[1]PERCENT ARRAY-MEAN FC&amp;P VAL'!B29="","",'[1]PERCENT ARRAY-MEAN FC&amp;P VAL'!B29)</f>
        <v>1.5 Amino Acid Metabolism</v>
      </c>
      <c r="D29" t="str">
        <f>IF('[1]PERCENT ARRAY-MEAN FC&amp;P VAL'!C29="","",'[1]PERCENT ARRAY-MEAN FC&amp;P VAL'!C29)</f>
        <v>Lysine degradation</v>
      </c>
      <c r="E29" s="12">
        <f t="shared" si="0"/>
        <v>30.9050052596515</v>
      </c>
      <c r="F29" t="str">
        <f>IF(A29="","",IF('[1]Calculation genes in KEGG path'!L27&gt;='[1]Flux and Impact'!$E$1,IF('[1]PERCENT ARRAY-MEAN FC&amp;P VAL'!G29*'[1]PERCENT ARRAY-MEAN FC&amp;P VAL'!H29*'[1]PERCENT ARRAY-MEAN FC&amp;P VAL'!I29+ABS('[1]PERCENT ARRAY-MEAN FC&amp;P VAL'!J29*'[1]PERCENT ARRAY-MEAN FC&amp;P VAL'!K29*'[1]PERCENT ARRAY-MEAN FC&amp;P VAL'!L29)&gt;0,'[1]PERCENT ARRAY-MEAN FC&amp;P VAL'!G29*'[1]PERCENT ARRAY-MEAN FC&amp;P VAL'!H29*'[1]PERCENT ARRAY-MEAN FC&amp;P VAL'!I29+ABS('[1]PERCENT ARRAY-MEAN FC&amp;P VAL'!J29*'[1]PERCENT ARRAY-MEAN FC&amp;P VAL'!K29*'[1]PERCENT ARRAY-MEAN FC&amp;P VAL'!L29),""),""))</f>
        <v/>
      </c>
      <c r="G29" s="12" t="str">
        <f>IF(F29="","",'[1]PERCENT ARRAY-MEAN FC&amp;P VAL'!G29*'[1]PERCENT ARRAY-MEAN FC&amp;P VAL'!H29*'[1]PERCENT ARRAY-MEAN FC&amp;P VAL'!I29-ABS('[1]PERCENT ARRAY-MEAN FC&amp;P VAL'!J29*'[1]PERCENT ARRAY-MEAN FC&amp;P VAL'!K29*'[1]PERCENT ARRAY-MEAN FC&amp;P VAL'!L29))</f>
        <v/>
      </c>
      <c r="H29">
        <f>IF(A29="","",IF('[1]Calculation genes in KEGG path'!L27&gt;='[1]Flux and Impact'!$E$1,IF(('[1]PERCENT ARRAY-MEAN FC&amp;P VAL'!M29*'[1]PERCENT ARRAY-MEAN FC&amp;P VAL'!N29*'[1]PERCENT ARRAY-MEAN FC&amp;P VAL'!O29+ABS('[1]PERCENT ARRAY-MEAN FC&amp;P VAL'!P29*'[1]PERCENT ARRAY-MEAN FC&amp;P VAL'!Q29*'[1]PERCENT ARRAY-MEAN FC&amp;P VAL'!R29))&gt;0,'[1]PERCENT ARRAY-MEAN FC&amp;P VAL'!M29*'[1]PERCENT ARRAY-MEAN FC&amp;P VAL'!N29*'[1]PERCENT ARRAY-MEAN FC&amp;P VAL'!O29+ABS('[1]PERCENT ARRAY-MEAN FC&amp;P VAL'!P29*'[1]PERCENT ARRAY-MEAN FC&amp;P VAL'!Q29*'[1]PERCENT ARRAY-MEAN FC&amp;P VAL'!R29),""),""))</f>
        <v>22.0471191135318</v>
      </c>
      <c r="I29" s="12">
        <f>IF(H29="","",'[1]PERCENT ARRAY-MEAN FC&amp;P VAL'!M29*'[1]PERCENT ARRAY-MEAN FC&amp;P VAL'!N29*'[1]PERCENT ARRAY-MEAN FC&amp;P VAL'!O29-ABS('[1]PERCENT ARRAY-MEAN FC&amp;P VAL'!P29*'[1]PERCENT ARRAY-MEAN FC&amp;P VAL'!Q29*'[1]PERCENT ARRAY-MEAN FC&amp;P VAL'!R29))</f>
        <v>22.0471191135318</v>
      </c>
      <c r="J29">
        <f>IF(A29="","",IF('[1]Calculation genes in KEGG path'!L27&gt;='[1]Flux and Impact'!$E$1,IF(('[1]PERCENT ARRAY-MEAN FC&amp;P VAL'!S29*'[1]PERCENT ARRAY-MEAN FC&amp;P VAL'!T29*'[1]PERCENT ARRAY-MEAN FC&amp;P VAL'!U29+ABS('[1]PERCENT ARRAY-MEAN FC&amp;P VAL'!V29*'[1]PERCENT ARRAY-MEAN FC&amp;P VAL'!W29*'[1]PERCENT ARRAY-MEAN FC&amp;P VAL'!X29))&gt;0,'[1]PERCENT ARRAY-MEAN FC&amp;P VAL'!S29*'[1]PERCENT ARRAY-MEAN FC&amp;P VAL'!T29*'[1]PERCENT ARRAY-MEAN FC&amp;P VAL'!U29+ABS('[1]PERCENT ARRAY-MEAN FC&amp;P VAL'!V29*'[1]PERCENT ARRAY-MEAN FC&amp;P VAL'!W29*'[1]PERCENT ARRAY-MEAN FC&amp;P VAL'!X29),""),""))</f>
        <v>8.8578861461197</v>
      </c>
      <c r="K29" s="12">
        <f>IF(J29="","",'[1]PERCENT ARRAY-MEAN FC&amp;P VAL'!S29*'[1]PERCENT ARRAY-MEAN FC&amp;P VAL'!T29*'[1]PERCENT ARRAY-MEAN FC&amp;P VAL'!U29-ABS('[1]PERCENT ARRAY-MEAN FC&amp;P VAL'!V29*'[1]PERCENT ARRAY-MEAN FC&amp;P VAL'!W29*'[1]PERCENT ARRAY-MEAN FC&amp;P VAL'!X29))</f>
        <v>8.8578861461197</v>
      </c>
      <c r="L29" t="str">
        <f>IF(A29="","",IF('[1]Calculation genes in KEGG path'!L27&gt;='[1]Flux and Impact'!$E$1,IF(('[1]PERCENT ARRAY-MEAN FC&amp;P VAL'!Y29*'[1]PERCENT ARRAY-MEAN FC&amp;P VAL'!Z29*'[1]PERCENT ARRAY-MEAN FC&amp;P VAL'!AA29+ABS('[1]PERCENT ARRAY-MEAN FC&amp;P VAL'!AB29*'[1]PERCENT ARRAY-MEAN FC&amp;P VAL'!AC29*'[1]PERCENT ARRAY-MEAN FC&amp;P VAL'!AD29))&gt;0,'[1]PERCENT ARRAY-MEAN FC&amp;P VAL'!Y29*'[1]PERCENT ARRAY-MEAN FC&amp;P VAL'!Z29*'[1]PERCENT ARRAY-MEAN FC&amp;P VAL'!AA29+ABS('[1]PERCENT ARRAY-MEAN FC&amp;P VAL'!AB29*'[1]PERCENT ARRAY-MEAN FC&amp;P VAL'!AC29*'[1]PERCENT ARRAY-MEAN FC&amp;P VAL'!AD29),""),""))</f>
        <v/>
      </c>
      <c r="M29" s="12" t="str">
        <f>IF(L29="","",'[1]PERCENT ARRAY-MEAN FC&amp;P VAL'!Y29*'[1]PERCENT ARRAY-MEAN FC&amp;P VAL'!Z29*'[1]PERCENT ARRAY-MEAN FC&amp;P VAL'!AA29-ABS('[1]PERCENT ARRAY-MEAN FC&amp;P VAL'!AB29*'[1]PERCENT ARRAY-MEAN FC&amp;P VAL'!AC29*'[1]PERCENT ARRAY-MEAN FC&amp;P VAL'!AD29))</f>
        <v/>
      </c>
      <c r="N29" t="str">
        <f>IF(A29="","",IF('[1]Calculation genes in KEGG path'!L27&gt;='[1]Flux and Impact'!$E$1,IF(('[1]PERCENT ARRAY-MEAN FC&amp;P VAL'!AE29*'[1]PERCENT ARRAY-MEAN FC&amp;P VAL'!AF29*'[1]PERCENT ARRAY-MEAN FC&amp;P VAL'!AG29+ABS('[1]PERCENT ARRAY-MEAN FC&amp;P VAL'!AH29*'[1]PERCENT ARRAY-MEAN FC&amp;P VAL'!AI29*'[1]PERCENT ARRAY-MEAN FC&amp;P VAL'!AJ29))&gt;0,'[1]PERCENT ARRAY-MEAN FC&amp;P VAL'!AE29*'[1]PERCENT ARRAY-MEAN FC&amp;P VAL'!AF29*'[1]PERCENT ARRAY-MEAN FC&amp;P VAL'!AG29+ABS('[1]PERCENT ARRAY-MEAN FC&amp;P VAL'!AH29*'[1]PERCENT ARRAY-MEAN FC&amp;P VAL'!AI29*'[1]PERCENT ARRAY-MEAN FC&amp;P VAL'!AJ29),""),""))</f>
        <v/>
      </c>
      <c r="O29" s="12" t="str">
        <f>IF(N29="","",'[1]PERCENT ARRAY-MEAN FC&amp;P VAL'!AE29*'[1]PERCENT ARRAY-MEAN FC&amp;P VAL'!AF29*'[1]PERCENT ARRAY-MEAN FC&amp;P VAL'!AG29-ABS('[1]PERCENT ARRAY-MEAN FC&amp;P VAL'!AH29*'[1]PERCENT ARRAY-MEAN FC&amp;P VAL'!AI29*'[1]PERCENT ARRAY-MEAN FC&amp;P VAL'!AJ29))</f>
        <v/>
      </c>
      <c r="P29" t="str">
        <f>IF(A29="","",IF('[1]Calculation genes in KEGG path'!L27&gt;='[1]Flux and Impact'!$E$1,IF(('[1]PERCENT ARRAY-MEAN FC&amp;P VAL'!AK29*'[1]PERCENT ARRAY-MEAN FC&amp;P VAL'!AL29*'[1]PERCENT ARRAY-MEAN FC&amp;P VAL'!AM29+ABS('[1]PERCENT ARRAY-MEAN FC&amp;P VAL'!AN29*'[1]PERCENT ARRAY-MEAN FC&amp;P VAL'!AO29*'[1]PERCENT ARRAY-MEAN FC&amp;P VAL'!AP29))&gt;0,'[1]PERCENT ARRAY-MEAN FC&amp;P VAL'!AK29*'[1]PERCENT ARRAY-MEAN FC&amp;P VAL'!AL29*'[1]PERCENT ARRAY-MEAN FC&amp;P VAL'!AM29+ABS('[1]PERCENT ARRAY-MEAN FC&amp;P VAL'!AN29*'[1]PERCENT ARRAY-MEAN FC&amp;P VAL'!AO29*'[1]PERCENT ARRAY-MEAN FC&amp;P VAL'!AP29),""),""))</f>
        <v/>
      </c>
      <c r="Q29" s="12" t="str">
        <f>IF(P29="","",'[1]PERCENT ARRAY-MEAN FC&amp;P VAL'!AK29*'[1]PERCENT ARRAY-MEAN FC&amp;P VAL'!AL29*'[1]PERCENT ARRAY-MEAN FC&amp;P VAL'!AM29-ABS('[1]PERCENT ARRAY-MEAN FC&amp;P VAL'!AN29*'[1]PERCENT ARRAY-MEAN FC&amp;P VAL'!AO29*'[1]PERCENT ARRAY-MEAN FC&amp;P VAL'!AP29))</f>
        <v/>
      </c>
      <c r="R29" t="str">
        <f>IF(A29="","",IF('[1]Calculation genes in KEGG path'!L27&gt;='[1]Flux and Impact'!$E$1,IF(('[1]PERCENT ARRAY-MEAN FC&amp;P VAL'!AQ29*'[1]PERCENT ARRAY-MEAN FC&amp;P VAL'!AR29*'[1]PERCENT ARRAY-MEAN FC&amp;P VAL'!AS29+ABS('[1]PERCENT ARRAY-MEAN FC&amp;P VAL'!AT29*'[1]PERCENT ARRAY-MEAN FC&amp;P VAL'!AU29*'[1]PERCENT ARRAY-MEAN FC&amp;P VAL'!AV29))&gt;0,'[1]PERCENT ARRAY-MEAN FC&amp;P VAL'!AQ29*'[1]PERCENT ARRAY-MEAN FC&amp;P VAL'!AR29*'[1]PERCENT ARRAY-MEAN FC&amp;P VAL'!AS29+ABS('[1]PERCENT ARRAY-MEAN FC&amp;P VAL'!AT29*'[1]PERCENT ARRAY-MEAN FC&amp;P VAL'!AU29*'[1]PERCENT ARRAY-MEAN FC&amp;P VAL'!AV29),""),""))</f>
        <v/>
      </c>
      <c r="S29" s="12" t="str">
        <f>IF(R29="","",'[1]PERCENT ARRAY-MEAN FC&amp;P VAL'!AQ29*'[1]PERCENT ARRAY-MEAN FC&amp;P VAL'!AR29*'[1]PERCENT ARRAY-MEAN FC&amp;P VAL'!AS29-ABS('[1]PERCENT ARRAY-MEAN FC&amp;P VAL'!AT29*'[1]PERCENT ARRAY-MEAN FC&amp;P VAL'!AU29*'[1]PERCENT ARRAY-MEAN FC&amp;P VAL'!AV29))</f>
        <v/>
      </c>
      <c r="T29" t="str">
        <f>IF(A29="","",IF('[1]Calculation genes in KEGG path'!L27&gt;='[1]Flux and Impact'!$E$1,IF(('[1]PERCENT ARRAY-MEAN FC&amp;P VAL'!AW29*'[1]PERCENT ARRAY-MEAN FC&amp;P VAL'!AX29*'[1]PERCENT ARRAY-MEAN FC&amp;P VAL'!AY29+ABS('[1]PERCENT ARRAY-MEAN FC&amp;P VAL'!AZ29*'[1]PERCENT ARRAY-MEAN FC&amp;P VAL'!BA29*'[1]PERCENT ARRAY-MEAN FC&amp;P VAL'!BB29))&gt;0,'[1]PERCENT ARRAY-MEAN FC&amp;P VAL'!AW29*'[1]PERCENT ARRAY-MEAN FC&amp;P VAL'!AX29*'[1]PERCENT ARRAY-MEAN FC&amp;P VAL'!AY29+ABS('[1]PERCENT ARRAY-MEAN FC&amp;P VAL'!AZ29*'[1]PERCENT ARRAY-MEAN FC&amp;P VAL'!BA29*'[1]PERCENT ARRAY-MEAN FC&amp;P VAL'!BB29),""),""))</f>
        <v/>
      </c>
      <c r="U29" s="12" t="str">
        <f>IF(T29="","",'[1]PERCENT ARRAY-MEAN FC&amp;P VAL'!AW29*'[1]PERCENT ARRAY-MEAN FC&amp;P VAL'!AX29*'[1]PERCENT ARRAY-MEAN FC&amp;P VAL'!AY29-ABS('[1]PERCENT ARRAY-MEAN FC&amp;P VAL'!AZ29*'[1]PERCENT ARRAY-MEAN FC&amp;P VAL'!BA29*'[1]PERCENT ARRAY-MEAN FC&amp;P VAL'!BB29))</f>
        <v/>
      </c>
      <c r="V29" t="str">
        <f>IF(A29="","",IF('[1]Calculation genes in KEGG path'!L27&gt;='[1]Flux and Impact'!$E$1,IF(('[1]PERCENT ARRAY-MEAN FC&amp;P VAL'!BC29*'[1]PERCENT ARRAY-MEAN FC&amp;P VAL'!BD29*'[1]PERCENT ARRAY-MEAN FC&amp;P VAL'!BE29+ABS('[1]PERCENT ARRAY-MEAN FC&amp;P VAL'!BF29*'[1]PERCENT ARRAY-MEAN FC&amp;P VAL'!BG29*'[1]PERCENT ARRAY-MEAN FC&amp;P VAL'!BH29))&gt;0,'[1]PERCENT ARRAY-MEAN FC&amp;P VAL'!BC29*'[1]PERCENT ARRAY-MEAN FC&amp;P VAL'!BD29*'[1]PERCENT ARRAY-MEAN FC&amp;P VAL'!BE29+ABS('[1]PERCENT ARRAY-MEAN FC&amp;P VAL'!BF29*'[1]PERCENT ARRAY-MEAN FC&amp;P VAL'!BG29*'[1]PERCENT ARRAY-MEAN FC&amp;P VAL'!BH29),""),""))</f>
        <v/>
      </c>
      <c r="W29" s="12" t="str">
        <f>IF(V29="","",'[1]PERCENT ARRAY-MEAN FC&amp;P VAL'!BC29*'[1]PERCENT ARRAY-MEAN FC&amp;P VAL'!BD29*'[1]PERCENT ARRAY-MEAN FC&amp;P VAL'!BE29-ABS('[1]PERCENT ARRAY-MEAN FC&amp;P VAL'!BF29*'[1]PERCENT ARRAY-MEAN FC&amp;P VAL'!BG29*'[1]PERCENT ARRAY-MEAN FC&amp;P VAL'!BH29))</f>
        <v/>
      </c>
      <c r="X29" t="str">
        <f>IF(A29="","",IF('[1]Calculation genes in KEGG path'!L27&gt;='[1]Flux and Impact'!$E$1,IF(('[1]PERCENT ARRAY-MEAN FC&amp;P VAL'!BI29*'[1]PERCENT ARRAY-MEAN FC&amp;P VAL'!BJ29*'[1]PERCENT ARRAY-MEAN FC&amp;P VAL'!BK29+ABS('[1]PERCENT ARRAY-MEAN FC&amp;P VAL'!BL29*'[1]PERCENT ARRAY-MEAN FC&amp;P VAL'!BM29*'[1]PERCENT ARRAY-MEAN FC&amp;P VAL'!BN29))&gt;0,'[1]PERCENT ARRAY-MEAN FC&amp;P VAL'!BI29*'[1]PERCENT ARRAY-MEAN FC&amp;P VAL'!BJ29*'[1]PERCENT ARRAY-MEAN FC&amp;P VAL'!BK29+ABS('[1]PERCENT ARRAY-MEAN FC&amp;P VAL'!BL29*'[1]PERCENT ARRAY-MEAN FC&amp;P VAL'!BM29*'[1]PERCENT ARRAY-MEAN FC&amp;P VAL'!BN29),""),""))</f>
        <v/>
      </c>
      <c r="Y29" s="12" t="str">
        <f>IF(X29="","",'[1]PERCENT ARRAY-MEAN FC&amp;P VAL'!BI29*'[1]PERCENT ARRAY-MEAN FC&amp;P VAL'!BJ29*'[1]PERCENT ARRAY-MEAN FC&amp;P VAL'!BK29-ABS('[1]PERCENT ARRAY-MEAN FC&amp;P VAL'!BL29*'[1]PERCENT ARRAY-MEAN FC&amp;P VAL'!BM29*'[1]PERCENT ARRAY-MEAN FC&amp;P VAL'!BN29))</f>
        <v/>
      </c>
      <c r="Z29" t="str">
        <f>IF(A29="","",IF('[1]Calculation genes in KEGG path'!L27&gt;='[1]Flux and Impact'!$E$1,IF(('[1]PERCENT ARRAY-MEAN FC&amp;P VAL'!BO29*'[1]PERCENT ARRAY-MEAN FC&amp;P VAL'!BP29*'[1]PERCENT ARRAY-MEAN FC&amp;P VAL'!BQ29+ABS('[1]PERCENT ARRAY-MEAN FC&amp;P VAL'!BR29*'[1]PERCENT ARRAY-MEAN FC&amp;P VAL'!BS29*'[1]PERCENT ARRAY-MEAN FC&amp;P VAL'!BT29))&gt;0,'[1]PERCENT ARRAY-MEAN FC&amp;P VAL'!BO29*'[1]PERCENT ARRAY-MEAN FC&amp;P VAL'!BP29*'[1]PERCENT ARRAY-MEAN FC&amp;P VAL'!BQ29+ABS('[1]PERCENT ARRAY-MEAN FC&amp;P VAL'!BR29*'[1]PERCENT ARRAY-MEAN FC&amp;P VAL'!BS29*'[1]PERCENT ARRAY-MEAN FC&amp;P VAL'!BT29),""),""))</f>
        <v/>
      </c>
      <c r="AA29" s="12" t="str">
        <f>IF(Z29="","",'[1]PERCENT ARRAY-MEAN FC&amp;P VAL'!BO29*'[1]PERCENT ARRAY-MEAN FC&amp;P VAL'!BP29*'[1]PERCENT ARRAY-MEAN FC&amp;P VAL'!BQ29-ABS('[1]PERCENT ARRAY-MEAN FC&amp;P VAL'!BR29*'[1]PERCENT ARRAY-MEAN FC&amp;P VAL'!BS29*'[1]PERCENT ARRAY-MEAN FC&amp;P VAL'!BT29))</f>
        <v/>
      </c>
      <c r="AB29" t="str">
        <f>IF(A29="","",IF('[1]Calculation genes in KEGG path'!L27&gt;='[1]Flux and Impact'!$E$1,IF(('[1]PERCENT ARRAY-MEAN FC&amp;P VAL'!BU29*'[1]PERCENT ARRAY-MEAN FC&amp;P VAL'!BV29*'[1]PERCENT ARRAY-MEAN FC&amp;P VAL'!BW29+ABS('[1]PERCENT ARRAY-MEAN FC&amp;P VAL'!BX29*'[1]PERCENT ARRAY-MEAN FC&amp;P VAL'!BY29*'[1]PERCENT ARRAY-MEAN FC&amp;P VAL'!BZ29))&gt;0,'[1]PERCENT ARRAY-MEAN FC&amp;P VAL'!BU29*'[1]PERCENT ARRAY-MEAN FC&amp;P VAL'!BV29*'[1]PERCENT ARRAY-MEAN FC&amp;P VAL'!BW29+ABS('[1]PERCENT ARRAY-MEAN FC&amp;P VAL'!BX29*'[1]PERCENT ARRAY-MEAN FC&amp;P VAL'!BY29*'[1]PERCENT ARRAY-MEAN FC&amp;P VAL'!BZ29),""),""))</f>
        <v/>
      </c>
      <c r="AC29" s="12" t="str">
        <f>IF(AB29="","",'[1]PERCENT ARRAY-MEAN FC&amp;P VAL'!BU29*'[1]PERCENT ARRAY-MEAN FC&amp;P VAL'!BV29*'[1]PERCENT ARRAY-MEAN FC&amp;P VAL'!BW29-ABS('[1]PERCENT ARRAY-MEAN FC&amp;P VAL'!BX29*'[1]PERCENT ARRAY-MEAN FC&amp;P VAL'!BY29*'[1]PERCENT ARRAY-MEAN FC&amp;P VAL'!BZ29))</f>
        <v/>
      </c>
      <c r="AD29" t="str">
        <f>IF(A29="","",IF('[1]Calculation genes in KEGG path'!L27&gt;='[1]Flux and Impact'!$E$1,IF(('[1]PERCENT ARRAY-MEAN FC&amp;P VAL'!CA29*'[1]PERCENT ARRAY-MEAN FC&amp;P VAL'!CB29*'[1]PERCENT ARRAY-MEAN FC&amp;P VAL'!CC29+ABS('[1]PERCENT ARRAY-MEAN FC&amp;P VAL'!CD29*'[1]PERCENT ARRAY-MEAN FC&amp;P VAL'!CE29*'[1]PERCENT ARRAY-MEAN FC&amp;P VAL'!CF29))&gt;0,'[1]PERCENT ARRAY-MEAN FC&amp;P VAL'!CA29*'[1]PERCENT ARRAY-MEAN FC&amp;P VAL'!CB29*'[1]PERCENT ARRAY-MEAN FC&amp;P VAL'!CC29+ABS('[1]PERCENT ARRAY-MEAN FC&amp;P VAL'!CD29*'[1]PERCENT ARRAY-MEAN FC&amp;P VAL'!CE29*'[1]PERCENT ARRAY-MEAN FC&amp;P VAL'!CF29),""),""))</f>
        <v/>
      </c>
      <c r="AE29" s="12" t="str">
        <f>IF(AD29="","",'[1]PERCENT ARRAY-MEAN FC&amp;P VAL'!CA29*'[1]PERCENT ARRAY-MEAN FC&amp;P VAL'!CB29*'[1]PERCENT ARRAY-MEAN FC&amp;P VAL'!CC29-ABS('[1]PERCENT ARRAY-MEAN FC&amp;P VAL'!CD29*'[1]PERCENT ARRAY-MEAN FC&amp;P VAL'!CE29*'[1]PERCENT ARRAY-MEAN FC&amp;P VAL'!CF29))</f>
        <v/>
      </c>
      <c r="AF29" t="str">
        <f>IF(A29="","",IF('[1]Calculation genes in KEGG path'!L27&gt;='[1]Flux and Impact'!$E$1,IF(('[1]PERCENT ARRAY-MEAN FC&amp;P VAL'!CG29*'[1]PERCENT ARRAY-MEAN FC&amp;P VAL'!CH29*'[1]PERCENT ARRAY-MEAN FC&amp;P VAL'!CI29+ABS('[1]PERCENT ARRAY-MEAN FC&amp;P VAL'!CJ29*'[1]PERCENT ARRAY-MEAN FC&amp;P VAL'!CK29*'[1]PERCENT ARRAY-MEAN FC&amp;P VAL'!CL29))&gt;0,'[1]PERCENT ARRAY-MEAN FC&amp;P VAL'!CG29*'[1]PERCENT ARRAY-MEAN FC&amp;P VAL'!CH29*'[1]PERCENT ARRAY-MEAN FC&amp;P VAL'!CI29+ABS('[1]PERCENT ARRAY-MEAN FC&amp;P VAL'!CJ29*'[1]PERCENT ARRAY-MEAN FC&amp;P VAL'!CK29*'[1]PERCENT ARRAY-MEAN FC&amp;P VAL'!CL29),""),""))</f>
        <v/>
      </c>
      <c r="AG29" s="12" t="str">
        <f>IF(AF29="","",'[1]PERCENT ARRAY-MEAN FC&amp;P VAL'!CG29*'[1]PERCENT ARRAY-MEAN FC&amp;P VAL'!CH29*'[1]PERCENT ARRAY-MEAN FC&amp;P VAL'!CI29-ABS('[1]PERCENT ARRAY-MEAN FC&amp;P VAL'!CJ29*'[1]PERCENT ARRAY-MEAN FC&amp;P VAL'!CK29*'[1]PERCENT ARRAY-MEAN FC&amp;P VAL'!CL29))</f>
        <v/>
      </c>
      <c r="AH29" t="str">
        <f>IF(A29="","",IF('[1]Calculation genes in KEGG path'!L27&gt;='[1]Flux and Impact'!$E$1,IF(('[1]PERCENT ARRAY-MEAN FC&amp;P VAL'!CM29*'[1]PERCENT ARRAY-MEAN FC&amp;P VAL'!CN29*'[1]PERCENT ARRAY-MEAN FC&amp;P VAL'!CO29+ABS('[1]PERCENT ARRAY-MEAN FC&amp;P VAL'!CP29*'[1]PERCENT ARRAY-MEAN FC&amp;P VAL'!CQ29*'[1]PERCENT ARRAY-MEAN FC&amp;P VAL'!CR29))&gt;0,'[1]PERCENT ARRAY-MEAN FC&amp;P VAL'!CM29*'[1]PERCENT ARRAY-MEAN FC&amp;P VAL'!CN29*'[1]PERCENT ARRAY-MEAN FC&amp;P VAL'!CO29+ABS('[1]PERCENT ARRAY-MEAN FC&amp;P VAL'!CP29*'[1]PERCENT ARRAY-MEAN FC&amp;P VAL'!CQ29*'[1]PERCENT ARRAY-MEAN FC&amp;P VAL'!CR29),""),""))</f>
        <v/>
      </c>
      <c r="AI29" s="12" t="str">
        <f>IF(AH29="","",'[1]PERCENT ARRAY-MEAN FC&amp;P VAL'!CM29*'[1]PERCENT ARRAY-MEAN FC&amp;P VAL'!CN29*'[1]PERCENT ARRAY-MEAN FC&amp;P VAL'!CO29-ABS('[1]PERCENT ARRAY-MEAN FC&amp;P VAL'!CP29*'[1]PERCENT ARRAY-MEAN FC&amp;P VAL'!CQ29*'[1]PERCENT ARRAY-MEAN FC&amp;P VAL'!CR29))</f>
        <v/>
      </c>
      <c r="AJ29" t="str">
        <f>IF(A29="","",IF('[1]Calculation genes in KEGG path'!L27&gt;='[1]Flux and Impact'!$E$1,IF(('[1]PERCENT ARRAY-MEAN FC&amp;P VAL'!CS29*'[1]PERCENT ARRAY-MEAN FC&amp;P VAL'!CT29*'[1]PERCENT ARRAY-MEAN FC&amp;P VAL'!CU29+ABS('[1]PERCENT ARRAY-MEAN FC&amp;P VAL'!CV29*'[1]PERCENT ARRAY-MEAN FC&amp;P VAL'!CW29*'[1]PERCENT ARRAY-MEAN FC&amp;P VAL'!CX29))&gt;0,'[1]PERCENT ARRAY-MEAN FC&amp;P VAL'!CS29*'[1]PERCENT ARRAY-MEAN FC&amp;P VAL'!CT29*'[1]PERCENT ARRAY-MEAN FC&amp;P VAL'!CU29+ABS('[1]PERCENT ARRAY-MEAN FC&amp;P VAL'!CV29*'[1]PERCENT ARRAY-MEAN FC&amp;P VAL'!CW29*'[1]PERCENT ARRAY-MEAN FC&amp;P VAL'!CX29),""),""))</f>
        <v/>
      </c>
      <c r="AK29" s="12" t="str">
        <f>IF(AJ29="","",'[1]PERCENT ARRAY-MEAN FC&amp;P VAL'!CS29*'[1]PERCENT ARRAY-MEAN FC&amp;P VAL'!CT29*'[1]PERCENT ARRAY-MEAN FC&amp;P VAL'!CU29-ABS('[1]PERCENT ARRAY-MEAN FC&amp;P VAL'!CV29*'[1]PERCENT ARRAY-MEAN FC&amp;P VAL'!CW29*'[1]PERCENT ARRAY-MEAN FC&amp;P VAL'!CX29))</f>
        <v/>
      </c>
      <c r="AL29" t="str">
        <f>IF(A29="","",IF('[1]Calculation genes in KEGG path'!L27&gt;='[1]Flux and Impact'!$E$1,IF(('[1]PERCENT ARRAY-MEAN FC&amp;P VAL'!CY29*'[1]PERCENT ARRAY-MEAN FC&amp;P VAL'!CZ29*'[1]PERCENT ARRAY-MEAN FC&amp;P VAL'!DA29+ABS('[1]PERCENT ARRAY-MEAN FC&amp;P VAL'!DB29*'[1]PERCENT ARRAY-MEAN FC&amp;P VAL'!DC29*'[1]PERCENT ARRAY-MEAN FC&amp;P VAL'!DD29))&gt;0,'[1]PERCENT ARRAY-MEAN FC&amp;P VAL'!CY29*'[1]PERCENT ARRAY-MEAN FC&amp;P VAL'!CZ29*'[1]PERCENT ARRAY-MEAN FC&amp;P VAL'!DA29+ABS('[1]PERCENT ARRAY-MEAN FC&amp;P VAL'!DB29*'[1]PERCENT ARRAY-MEAN FC&amp;P VAL'!DC29*'[1]PERCENT ARRAY-MEAN FC&amp;P VAL'!DD29),""),""))</f>
        <v/>
      </c>
      <c r="AM29" s="12" t="str">
        <f>IF(AL29="","",'[1]PERCENT ARRAY-MEAN FC&amp;P VAL'!CY29*'[1]PERCENT ARRAY-MEAN FC&amp;P VAL'!CZ29*'[1]PERCENT ARRAY-MEAN FC&amp;P VAL'!DA29-ABS('[1]PERCENT ARRAY-MEAN FC&amp;P VAL'!DB29*'[1]PERCENT ARRAY-MEAN FC&amp;P VAL'!DC29*'[1]PERCENT ARRAY-MEAN FC&amp;P VAL'!DD29))</f>
        <v/>
      </c>
      <c r="AN29" t="str">
        <f>IF(A29="","",IF('[1]Calculation genes in KEGG path'!L27&gt;='[1]Flux and Impact'!$E$1,IF(('[1]PERCENT ARRAY-MEAN FC&amp;P VAL'!DE29*'[1]PERCENT ARRAY-MEAN FC&amp;P VAL'!DF29*'[1]PERCENT ARRAY-MEAN FC&amp;P VAL'!DG29+ABS('[1]PERCENT ARRAY-MEAN FC&amp;P VAL'!DH29*'[1]PERCENT ARRAY-MEAN FC&amp;P VAL'!DI29*'[1]PERCENT ARRAY-MEAN FC&amp;P VAL'!DJ29))&gt;0,'[1]PERCENT ARRAY-MEAN FC&amp;P VAL'!DE29*'[1]PERCENT ARRAY-MEAN FC&amp;P VAL'!DF29*'[1]PERCENT ARRAY-MEAN FC&amp;P VAL'!DG29+ABS('[1]PERCENT ARRAY-MEAN FC&amp;P VAL'!DH29*'[1]PERCENT ARRAY-MEAN FC&amp;P VAL'!DI29*'[1]PERCENT ARRAY-MEAN FC&amp;P VAL'!DJ29),""),""))</f>
        <v/>
      </c>
      <c r="AO29" s="12" t="str">
        <f>IF(AN29="","",'[1]PERCENT ARRAY-MEAN FC&amp;P VAL'!DE29*'[1]PERCENT ARRAY-MEAN FC&amp;P VAL'!DF29*'[1]PERCENT ARRAY-MEAN FC&amp;P VAL'!DG29-ABS('[1]PERCENT ARRAY-MEAN FC&amp;P VAL'!DH29*'[1]PERCENT ARRAY-MEAN FC&amp;P VAL'!DI29*'[1]PERCENT ARRAY-MEAN FC&amp;P VAL'!DJ29))</f>
        <v/>
      </c>
      <c r="AP29" t="str">
        <f>IF(A29="","",IF('[1]Calculation genes in KEGG path'!L27&gt;='[1]Flux and Impact'!$E$1,IF(('[1]PERCENT ARRAY-MEAN FC&amp;P VAL'!DK29*'[1]PERCENT ARRAY-MEAN FC&amp;P VAL'!DL29*'[1]PERCENT ARRAY-MEAN FC&amp;P VAL'!DM29+ABS('[1]PERCENT ARRAY-MEAN FC&amp;P VAL'!DN29*'[1]PERCENT ARRAY-MEAN FC&amp;P VAL'!DO29*'[1]PERCENT ARRAY-MEAN FC&amp;P VAL'!DP29))&gt;0,'[1]PERCENT ARRAY-MEAN FC&amp;P VAL'!DK29*'[1]PERCENT ARRAY-MEAN FC&amp;P VAL'!DL29*'[1]PERCENT ARRAY-MEAN FC&amp;P VAL'!DM29+ABS('[1]PERCENT ARRAY-MEAN FC&amp;P VAL'!DN29*'[1]PERCENT ARRAY-MEAN FC&amp;P VAL'!DO29*'[1]PERCENT ARRAY-MEAN FC&amp;P VAL'!DP29),""),""))</f>
        <v/>
      </c>
      <c r="AQ29" s="12" t="str">
        <f>IF(AP29="","",'[1]PERCENT ARRAY-MEAN FC&amp;P VAL'!DK29*'[1]PERCENT ARRAY-MEAN FC&amp;P VAL'!DL29*'[1]PERCENT ARRAY-MEAN FC&amp;P VAL'!DM29-ABS('[1]PERCENT ARRAY-MEAN FC&amp;P VAL'!DN29*'[1]PERCENT ARRAY-MEAN FC&amp;P VAL'!DO29*'[1]PERCENT ARRAY-MEAN FC&amp;P VAL'!DP29))</f>
        <v/>
      </c>
      <c r="AR29" t="str">
        <f>IF(A29="","",IF('[1]Calculation genes in KEGG path'!L27&gt;='[1]Flux and Impact'!$E$1,IF(('[1]PERCENT ARRAY-MEAN FC&amp;P VAL'!DQ29*'[1]PERCENT ARRAY-MEAN FC&amp;P VAL'!DR29*'[1]PERCENT ARRAY-MEAN FC&amp;P VAL'!DS29+ABS('[1]PERCENT ARRAY-MEAN FC&amp;P VAL'!DT29*'[1]PERCENT ARRAY-MEAN FC&amp;P VAL'!DU29*'[1]PERCENT ARRAY-MEAN FC&amp;P VAL'!DV29))&gt;0,'[1]PERCENT ARRAY-MEAN FC&amp;P VAL'!DQ29*'[1]PERCENT ARRAY-MEAN FC&amp;P VAL'!DR29*'[1]PERCENT ARRAY-MEAN FC&amp;P VAL'!DS29+ABS('[1]PERCENT ARRAY-MEAN FC&amp;P VAL'!DT29*'[1]PERCENT ARRAY-MEAN FC&amp;P VAL'!DU29*'[1]PERCENT ARRAY-MEAN FC&amp;P VAL'!DV29),""),""))</f>
        <v/>
      </c>
      <c r="AS29" s="12" t="str">
        <f>IF(AR29="","",'[1]PERCENT ARRAY-MEAN FC&amp;P VAL'!DQ29*'[1]PERCENT ARRAY-MEAN FC&amp;P VAL'!DR29*'[1]PERCENT ARRAY-MEAN FC&amp;P VAL'!DS29-ABS('[1]PERCENT ARRAY-MEAN FC&amp;P VAL'!DT29*'[1]PERCENT ARRAY-MEAN FC&amp;P VAL'!DU29*'[1]PERCENT ARRAY-MEAN FC&amp;P VAL'!DV29))</f>
        <v/>
      </c>
      <c r="AT29" s="12">
        <f t="shared" si="1"/>
        <v>15.4525026298257</v>
      </c>
      <c r="AU29" s="12">
        <f t="shared" si="2"/>
        <v>1</v>
      </c>
    </row>
    <row r="30" spans="1:47">
      <c r="A30" t="str">
        <f>'[1]Calculation genes in KEGG path'!I28</f>
        <v>bta00330</v>
      </c>
      <c r="B30" t="str">
        <f>IF('[1]PERCENT ARRAY-MEAN FC&amp;P VAL'!A30="","",'[1]PERCENT ARRAY-MEAN FC&amp;P VAL'!A30)</f>
        <v>1. Metabolism</v>
      </c>
      <c r="C30" t="str">
        <f>IF('[1]PERCENT ARRAY-MEAN FC&amp;P VAL'!B30="","",'[1]PERCENT ARRAY-MEAN FC&amp;P VAL'!B30)</f>
        <v>1.5 Amino Acid Metabolism</v>
      </c>
      <c r="D30" t="str">
        <f>IF('[1]PERCENT ARRAY-MEAN FC&amp;P VAL'!C30="","",'[1]PERCENT ARRAY-MEAN FC&amp;P VAL'!C30)</f>
        <v>Arginine and proline metabolism</v>
      </c>
      <c r="E30" s="12">
        <f t="shared" si="0"/>
        <v>82.2996659515525</v>
      </c>
      <c r="F30" t="str">
        <f>IF(A30="","",IF('[1]Calculation genes in KEGG path'!L28&gt;='[1]Flux and Impact'!$E$1,IF('[1]PERCENT ARRAY-MEAN FC&amp;P VAL'!G30*'[1]PERCENT ARRAY-MEAN FC&amp;P VAL'!H30*'[1]PERCENT ARRAY-MEAN FC&amp;P VAL'!I30+ABS('[1]PERCENT ARRAY-MEAN FC&amp;P VAL'!J30*'[1]PERCENT ARRAY-MEAN FC&amp;P VAL'!K30*'[1]PERCENT ARRAY-MEAN FC&amp;P VAL'!L30)&gt;0,'[1]PERCENT ARRAY-MEAN FC&amp;P VAL'!G30*'[1]PERCENT ARRAY-MEAN FC&amp;P VAL'!H30*'[1]PERCENT ARRAY-MEAN FC&amp;P VAL'!I30+ABS('[1]PERCENT ARRAY-MEAN FC&amp;P VAL'!J30*'[1]PERCENT ARRAY-MEAN FC&amp;P VAL'!K30*'[1]PERCENT ARRAY-MEAN FC&amp;P VAL'!L30),""),""))</f>
        <v/>
      </c>
      <c r="G30" s="12" t="str">
        <f>IF(F30="","",'[1]PERCENT ARRAY-MEAN FC&amp;P VAL'!G30*'[1]PERCENT ARRAY-MEAN FC&amp;P VAL'!H30*'[1]PERCENT ARRAY-MEAN FC&amp;P VAL'!I30-ABS('[1]PERCENT ARRAY-MEAN FC&amp;P VAL'!J30*'[1]PERCENT ARRAY-MEAN FC&amp;P VAL'!K30*'[1]PERCENT ARRAY-MEAN FC&amp;P VAL'!L30))</f>
        <v/>
      </c>
      <c r="H30">
        <f>IF(A30="","",IF('[1]Calculation genes in KEGG path'!L28&gt;='[1]Flux and Impact'!$E$1,IF(('[1]PERCENT ARRAY-MEAN FC&amp;P VAL'!M30*'[1]PERCENT ARRAY-MEAN FC&amp;P VAL'!N30*'[1]PERCENT ARRAY-MEAN FC&amp;P VAL'!O30+ABS('[1]PERCENT ARRAY-MEAN FC&amp;P VAL'!P30*'[1]PERCENT ARRAY-MEAN FC&amp;P VAL'!Q30*'[1]PERCENT ARRAY-MEAN FC&amp;P VAL'!R30))&gt;0,'[1]PERCENT ARRAY-MEAN FC&amp;P VAL'!M30*'[1]PERCENT ARRAY-MEAN FC&amp;P VAL'!N30*'[1]PERCENT ARRAY-MEAN FC&amp;P VAL'!O30+ABS('[1]PERCENT ARRAY-MEAN FC&amp;P VAL'!P30*'[1]PERCENT ARRAY-MEAN FC&amp;P VAL'!Q30*'[1]PERCENT ARRAY-MEAN FC&amp;P VAL'!R30),""),""))</f>
        <v>18.3309605973864</v>
      </c>
      <c r="I30" s="12">
        <f>IF(H30="","",'[1]PERCENT ARRAY-MEAN FC&amp;P VAL'!M30*'[1]PERCENT ARRAY-MEAN FC&amp;P VAL'!N30*'[1]PERCENT ARRAY-MEAN FC&amp;P VAL'!O30-ABS('[1]PERCENT ARRAY-MEAN FC&amp;P VAL'!P30*'[1]PERCENT ARRAY-MEAN FC&amp;P VAL'!Q30*'[1]PERCENT ARRAY-MEAN FC&amp;P VAL'!R30))</f>
        <v>18.3309605973864</v>
      </c>
      <c r="J30">
        <f>IF(A30="","",IF('[1]Calculation genes in KEGG path'!L28&gt;='[1]Flux and Impact'!$E$1,IF(('[1]PERCENT ARRAY-MEAN FC&amp;P VAL'!S30*'[1]PERCENT ARRAY-MEAN FC&amp;P VAL'!T30*'[1]PERCENT ARRAY-MEAN FC&amp;P VAL'!U30+ABS('[1]PERCENT ARRAY-MEAN FC&amp;P VAL'!V30*'[1]PERCENT ARRAY-MEAN FC&amp;P VAL'!W30*'[1]PERCENT ARRAY-MEAN FC&amp;P VAL'!X30))&gt;0,'[1]PERCENT ARRAY-MEAN FC&amp;P VAL'!S30*'[1]PERCENT ARRAY-MEAN FC&amp;P VAL'!T30*'[1]PERCENT ARRAY-MEAN FC&amp;P VAL'!U30+ABS('[1]PERCENT ARRAY-MEAN FC&amp;P VAL'!V30*'[1]PERCENT ARRAY-MEAN FC&amp;P VAL'!W30*'[1]PERCENT ARRAY-MEAN FC&amp;P VAL'!X30),""),""))</f>
        <v>63.968705354166</v>
      </c>
      <c r="K30" s="12">
        <f>IF(J30="","",'[1]PERCENT ARRAY-MEAN FC&amp;P VAL'!S30*'[1]PERCENT ARRAY-MEAN FC&amp;P VAL'!T30*'[1]PERCENT ARRAY-MEAN FC&amp;P VAL'!U30-ABS('[1]PERCENT ARRAY-MEAN FC&amp;P VAL'!V30*'[1]PERCENT ARRAY-MEAN FC&amp;P VAL'!W30*'[1]PERCENT ARRAY-MEAN FC&amp;P VAL'!X30))</f>
        <v>63.968705354166</v>
      </c>
      <c r="L30" t="str">
        <f>IF(A30="","",IF('[1]Calculation genes in KEGG path'!L28&gt;='[1]Flux and Impact'!$E$1,IF(('[1]PERCENT ARRAY-MEAN FC&amp;P VAL'!Y30*'[1]PERCENT ARRAY-MEAN FC&amp;P VAL'!Z30*'[1]PERCENT ARRAY-MEAN FC&amp;P VAL'!AA30+ABS('[1]PERCENT ARRAY-MEAN FC&amp;P VAL'!AB30*'[1]PERCENT ARRAY-MEAN FC&amp;P VAL'!AC30*'[1]PERCENT ARRAY-MEAN FC&amp;P VAL'!AD30))&gt;0,'[1]PERCENT ARRAY-MEAN FC&amp;P VAL'!Y30*'[1]PERCENT ARRAY-MEAN FC&amp;P VAL'!Z30*'[1]PERCENT ARRAY-MEAN FC&amp;P VAL'!AA30+ABS('[1]PERCENT ARRAY-MEAN FC&amp;P VAL'!AB30*'[1]PERCENT ARRAY-MEAN FC&amp;P VAL'!AC30*'[1]PERCENT ARRAY-MEAN FC&amp;P VAL'!AD30),""),""))</f>
        <v/>
      </c>
      <c r="M30" s="12" t="str">
        <f>IF(L30="","",'[1]PERCENT ARRAY-MEAN FC&amp;P VAL'!Y30*'[1]PERCENT ARRAY-MEAN FC&amp;P VAL'!Z30*'[1]PERCENT ARRAY-MEAN FC&amp;P VAL'!AA30-ABS('[1]PERCENT ARRAY-MEAN FC&amp;P VAL'!AB30*'[1]PERCENT ARRAY-MEAN FC&amp;P VAL'!AC30*'[1]PERCENT ARRAY-MEAN FC&amp;P VAL'!AD30))</f>
        <v/>
      </c>
      <c r="N30" t="str">
        <f>IF(A30="","",IF('[1]Calculation genes in KEGG path'!L28&gt;='[1]Flux and Impact'!$E$1,IF(('[1]PERCENT ARRAY-MEAN FC&amp;P VAL'!AE30*'[1]PERCENT ARRAY-MEAN FC&amp;P VAL'!AF30*'[1]PERCENT ARRAY-MEAN FC&amp;P VAL'!AG30+ABS('[1]PERCENT ARRAY-MEAN FC&amp;P VAL'!AH30*'[1]PERCENT ARRAY-MEAN FC&amp;P VAL'!AI30*'[1]PERCENT ARRAY-MEAN FC&amp;P VAL'!AJ30))&gt;0,'[1]PERCENT ARRAY-MEAN FC&amp;P VAL'!AE30*'[1]PERCENT ARRAY-MEAN FC&amp;P VAL'!AF30*'[1]PERCENT ARRAY-MEAN FC&amp;P VAL'!AG30+ABS('[1]PERCENT ARRAY-MEAN FC&amp;P VAL'!AH30*'[1]PERCENT ARRAY-MEAN FC&amp;P VAL'!AI30*'[1]PERCENT ARRAY-MEAN FC&amp;P VAL'!AJ30),""),""))</f>
        <v/>
      </c>
      <c r="O30" s="12" t="str">
        <f>IF(N30="","",'[1]PERCENT ARRAY-MEAN FC&amp;P VAL'!AE30*'[1]PERCENT ARRAY-MEAN FC&amp;P VAL'!AF30*'[1]PERCENT ARRAY-MEAN FC&amp;P VAL'!AG30-ABS('[1]PERCENT ARRAY-MEAN FC&amp;P VAL'!AH30*'[1]PERCENT ARRAY-MEAN FC&amp;P VAL'!AI30*'[1]PERCENT ARRAY-MEAN FC&amp;P VAL'!AJ30))</f>
        <v/>
      </c>
      <c r="P30" t="str">
        <f>IF(A30="","",IF('[1]Calculation genes in KEGG path'!L28&gt;='[1]Flux and Impact'!$E$1,IF(('[1]PERCENT ARRAY-MEAN FC&amp;P VAL'!AK30*'[1]PERCENT ARRAY-MEAN FC&amp;P VAL'!AL30*'[1]PERCENT ARRAY-MEAN FC&amp;P VAL'!AM30+ABS('[1]PERCENT ARRAY-MEAN FC&amp;P VAL'!AN30*'[1]PERCENT ARRAY-MEAN FC&amp;P VAL'!AO30*'[1]PERCENT ARRAY-MEAN FC&amp;P VAL'!AP30))&gt;0,'[1]PERCENT ARRAY-MEAN FC&amp;P VAL'!AK30*'[1]PERCENT ARRAY-MEAN FC&amp;P VAL'!AL30*'[1]PERCENT ARRAY-MEAN FC&amp;P VAL'!AM30+ABS('[1]PERCENT ARRAY-MEAN FC&amp;P VAL'!AN30*'[1]PERCENT ARRAY-MEAN FC&amp;P VAL'!AO30*'[1]PERCENT ARRAY-MEAN FC&amp;P VAL'!AP30),""),""))</f>
        <v/>
      </c>
      <c r="Q30" s="12" t="str">
        <f>IF(P30="","",'[1]PERCENT ARRAY-MEAN FC&amp;P VAL'!AK30*'[1]PERCENT ARRAY-MEAN FC&amp;P VAL'!AL30*'[1]PERCENT ARRAY-MEAN FC&amp;P VAL'!AM30-ABS('[1]PERCENT ARRAY-MEAN FC&amp;P VAL'!AN30*'[1]PERCENT ARRAY-MEAN FC&amp;P VAL'!AO30*'[1]PERCENT ARRAY-MEAN FC&amp;P VAL'!AP30))</f>
        <v/>
      </c>
      <c r="R30" t="str">
        <f>IF(A30="","",IF('[1]Calculation genes in KEGG path'!L28&gt;='[1]Flux and Impact'!$E$1,IF(('[1]PERCENT ARRAY-MEAN FC&amp;P VAL'!AQ30*'[1]PERCENT ARRAY-MEAN FC&amp;P VAL'!AR30*'[1]PERCENT ARRAY-MEAN FC&amp;P VAL'!AS30+ABS('[1]PERCENT ARRAY-MEAN FC&amp;P VAL'!AT30*'[1]PERCENT ARRAY-MEAN FC&amp;P VAL'!AU30*'[1]PERCENT ARRAY-MEAN FC&amp;P VAL'!AV30))&gt;0,'[1]PERCENT ARRAY-MEAN FC&amp;P VAL'!AQ30*'[1]PERCENT ARRAY-MEAN FC&amp;P VAL'!AR30*'[1]PERCENT ARRAY-MEAN FC&amp;P VAL'!AS30+ABS('[1]PERCENT ARRAY-MEAN FC&amp;P VAL'!AT30*'[1]PERCENT ARRAY-MEAN FC&amp;P VAL'!AU30*'[1]PERCENT ARRAY-MEAN FC&amp;P VAL'!AV30),""),""))</f>
        <v/>
      </c>
      <c r="S30" s="12" t="str">
        <f>IF(R30="","",'[1]PERCENT ARRAY-MEAN FC&amp;P VAL'!AQ30*'[1]PERCENT ARRAY-MEAN FC&amp;P VAL'!AR30*'[1]PERCENT ARRAY-MEAN FC&amp;P VAL'!AS30-ABS('[1]PERCENT ARRAY-MEAN FC&amp;P VAL'!AT30*'[1]PERCENT ARRAY-MEAN FC&amp;P VAL'!AU30*'[1]PERCENT ARRAY-MEAN FC&amp;P VAL'!AV30))</f>
        <v/>
      </c>
      <c r="T30" t="str">
        <f>IF(A30="","",IF('[1]Calculation genes in KEGG path'!L28&gt;='[1]Flux and Impact'!$E$1,IF(('[1]PERCENT ARRAY-MEAN FC&amp;P VAL'!AW30*'[1]PERCENT ARRAY-MEAN FC&amp;P VAL'!AX30*'[1]PERCENT ARRAY-MEAN FC&amp;P VAL'!AY30+ABS('[1]PERCENT ARRAY-MEAN FC&amp;P VAL'!AZ30*'[1]PERCENT ARRAY-MEAN FC&amp;P VAL'!BA30*'[1]PERCENT ARRAY-MEAN FC&amp;P VAL'!BB30))&gt;0,'[1]PERCENT ARRAY-MEAN FC&amp;P VAL'!AW30*'[1]PERCENT ARRAY-MEAN FC&amp;P VAL'!AX30*'[1]PERCENT ARRAY-MEAN FC&amp;P VAL'!AY30+ABS('[1]PERCENT ARRAY-MEAN FC&amp;P VAL'!AZ30*'[1]PERCENT ARRAY-MEAN FC&amp;P VAL'!BA30*'[1]PERCENT ARRAY-MEAN FC&amp;P VAL'!BB30),""),""))</f>
        <v/>
      </c>
      <c r="U30" s="12" t="str">
        <f>IF(T30="","",'[1]PERCENT ARRAY-MEAN FC&amp;P VAL'!AW30*'[1]PERCENT ARRAY-MEAN FC&amp;P VAL'!AX30*'[1]PERCENT ARRAY-MEAN FC&amp;P VAL'!AY30-ABS('[1]PERCENT ARRAY-MEAN FC&amp;P VAL'!AZ30*'[1]PERCENT ARRAY-MEAN FC&amp;P VAL'!BA30*'[1]PERCENT ARRAY-MEAN FC&amp;P VAL'!BB30))</f>
        <v/>
      </c>
      <c r="V30" t="str">
        <f>IF(A30="","",IF('[1]Calculation genes in KEGG path'!L28&gt;='[1]Flux and Impact'!$E$1,IF(('[1]PERCENT ARRAY-MEAN FC&amp;P VAL'!BC30*'[1]PERCENT ARRAY-MEAN FC&amp;P VAL'!BD30*'[1]PERCENT ARRAY-MEAN FC&amp;P VAL'!BE30+ABS('[1]PERCENT ARRAY-MEAN FC&amp;P VAL'!BF30*'[1]PERCENT ARRAY-MEAN FC&amp;P VAL'!BG30*'[1]PERCENT ARRAY-MEAN FC&amp;P VAL'!BH30))&gt;0,'[1]PERCENT ARRAY-MEAN FC&amp;P VAL'!BC30*'[1]PERCENT ARRAY-MEAN FC&amp;P VAL'!BD30*'[1]PERCENT ARRAY-MEAN FC&amp;P VAL'!BE30+ABS('[1]PERCENT ARRAY-MEAN FC&amp;P VAL'!BF30*'[1]PERCENT ARRAY-MEAN FC&amp;P VAL'!BG30*'[1]PERCENT ARRAY-MEAN FC&amp;P VAL'!BH30),""),""))</f>
        <v/>
      </c>
      <c r="W30" s="12" t="str">
        <f>IF(V30="","",'[1]PERCENT ARRAY-MEAN FC&amp;P VAL'!BC30*'[1]PERCENT ARRAY-MEAN FC&amp;P VAL'!BD30*'[1]PERCENT ARRAY-MEAN FC&amp;P VAL'!BE30-ABS('[1]PERCENT ARRAY-MEAN FC&amp;P VAL'!BF30*'[1]PERCENT ARRAY-MEAN FC&amp;P VAL'!BG30*'[1]PERCENT ARRAY-MEAN FC&amp;P VAL'!BH30))</f>
        <v/>
      </c>
      <c r="X30" t="str">
        <f>IF(A30="","",IF('[1]Calculation genes in KEGG path'!L28&gt;='[1]Flux and Impact'!$E$1,IF(('[1]PERCENT ARRAY-MEAN FC&amp;P VAL'!BI30*'[1]PERCENT ARRAY-MEAN FC&amp;P VAL'!BJ30*'[1]PERCENT ARRAY-MEAN FC&amp;P VAL'!BK30+ABS('[1]PERCENT ARRAY-MEAN FC&amp;P VAL'!BL30*'[1]PERCENT ARRAY-MEAN FC&amp;P VAL'!BM30*'[1]PERCENT ARRAY-MEAN FC&amp;P VAL'!BN30))&gt;0,'[1]PERCENT ARRAY-MEAN FC&amp;P VAL'!BI30*'[1]PERCENT ARRAY-MEAN FC&amp;P VAL'!BJ30*'[1]PERCENT ARRAY-MEAN FC&amp;P VAL'!BK30+ABS('[1]PERCENT ARRAY-MEAN FC&amp;P VAL'!BL30*'[1]PERCENT ARRAY-MEAN FC&amp;P VAL'!BM30*'[1]PERCENT ARRAY-MEAN FC&amp;P VAL'!BN30),""),""))</f>
        <v/>
      </c>
      <c r="Y30" s="12" t="str">
        <f>IF(X30="","",'[1]PERCENT ARRAY-MEAN FC&amp;P VAL'!BI30*'[1]PERCENT ARRAY-MEAN FC&amp;P VAL'!BJ30*'[1]PERCENT ARRAY-MEAN FC&amp;P VAL'!BK30-ABS('[1]PERCENT ARRAY-MEAN FC&amp;P VAL'!BL30*'[1]PERCENT ARRAY-MEAN FC&amp;P VAL'!BM30*'[1]PERCENT ARRAY-MEAN FC&amp;P VAL'!BN30))</f>
        <v/>
      </c>
      <c r="Z30" t="str">
        <f>IF(A30="","",IF('[1]Calculation genes in KEGG path'!L28&gt;='[1]Flux and Impact'!$E$1,IF(('[1]PERCENT ARRAY-MEAN FC&amp;P VAL'!BO30*'[1]PERCENT ARRAY-MEAN FC&amp;P VAL'!BP30*'[1]PERCENT ARRAY-MEAN FC&amp;P VAL'!BQ30+ABS('[1]PERCENT ARRAY-MEAN FC&amp;P VAL'!BR30*'[1]PERCENT ARRAY-MEAN FC&amp;P VAL'!BS30*'[1]PERCENT ARRAY-MEAN FC&amp;P VAL'!BT30))&gt;0,'[1]PERCENT ARRAY-MEAN FC&amp;P VAL'!BO30*'[1]PERCENT ARRAY-MEAN FC&amp;P VAL'!BP30*'[1]PERCENT ARRAY-MEAN FC&amp;P VAL'!BQ30+ABS('[1]PERCENT ARRAY-MEAN FC&amp;P VAL'!BR30*'[1]PERCENT ARRAY-MEAN FC&amp;P VAL'!BS30*'[1]PERCENT ARRAY-MEAN FC&amp;P VAL'!BT30),""),""))</f>
        <v/>
      </c>
      <c r="AA30" s="12" t="str">
        <f>IF(Z30="","",'[1]PERCENT ARRAY-MEAN FC&amp;P VAL'!BO30*'[1]PERCENT ARRAY-MEAN FC&amp;P VAL'!BP30*'[1]PERCENT ARRAY-MEAN FC&amp;P VAL'!BQ30-ABS('[1]PERCENT ARRAY-MEAN FC&amp;P VAL'!BR30*'[1]PERCENT ARRAY-MEAN FC&amp;P VAL'!BS30*'[1]PERCENT ARRAY-MEAN FC&amp;P VAL'!BT30))</f>
        <v/>
      </c>
      <c r="AB30" t="str">
        <f>IF(A30="","",IF('[1]Calculation genes in KEGG path'!L28&gt;='[1]Flux and Impact'!$E$1,IF(('[1]PERCENT ARRAY-MEAN FC&amp;P VAL'!BU30*'[1]PERCENT ARRAY-MEAN FC&amp;P VAL'!BV30*'[1]PERCENT ARRAY-MEAN FC&amp;P VAL'!BW30+ABS('[1]PERCENT ARRAY-MEAN FC&amp;P VAL'!BX30*'[1]PERCENT ARRAY-MEAN FC&amp;P VAL'!BY30*'[1]PERCENT ARRAY-MEAN FC&amp;P VAL'!BZ30))&gt;0,'[1]PERCENT ARRAY-MEAN FC&amp;P VAL'!BU30*'[1]PERCENT ARRAY-MEAN FC&amp;P VAL'!BV30*'[1]PERCENT ARRAY-MEAN FC&amp;P VAL'!BW30+ABS('[1]PERCENT ARRAY-MEAN FC&amp;P VAL'!BX30*'[1]PERCENT ARRAY-MEAN FC&amp;P VAL'!BY30*'[1]PERCENT ARRAY-MEAN FC&amp;P VAL'!BZ30),""),""))</f>
        <v/>
      </c>
      <c r="AC30" s="12" t="str">
        <f>IF(AB30="","",'[1]PERCENT ARRAY-MEAN FC&amp;P VAL'!BU30*'[1]PERCENT ARRAY-MEAN FC&amp;P VAL'!BV30*'[1]PERCENT ARRAY-MEAN FC&amp;P VAL'!BW30-ABS('[1]PERCENT ARRAY-MEAN FC&amp;P VAL'!BX30*'[1]PERCENT ARRAY-MEAN FC&amp;P VAL'!BY30*'[1]PERCENT ARRAY-MEAN FC&amp;P VAL'!BZ30))</f>
        <v/>
      </c>
      <c r="AD30" t="str">
        <f>IF(A30="","",IF('[1]Calculation genes in KEGG path'!L28&gt;='[1]Flux and Impact'!$E$1,IF(('[1]PERCENT ARRAY-MEAN FC&amp;P VAL'!CA30*'[1]PERCENT ARRAY-MEAN FC&amp;P VAL'!CB30*'[1]PERCENT ARRAY-MEAN FC&amp;P VAL'!CC30+ABS('[1]PERCENT ARRAY-MEAN FC&amp;P VAL'!CD30*'[1]PERCENT ARRAY-MEAN FC&amp;P VAL'!CE30*'[1]PERCENT ARRAY-MEAN FC&amp;P VAL'!CF30))&gt;0,'[1]PERCENT ARRAY-MEAN FC&amp;P VAL'!CA30*'[1]PERCENT ARRAY-MEAN FC&amp;P VAL'!CB30*'[1]PERCENT ARRAY-MEAN FC&amp;P VAL'!CC30+ABS('[1]PERCENT ARRAY-MEAN FC&amp;P VAL'!CD30*'[1]PERCENT ARRAY-MEAN FC&amp;P VAL'!CE30*'[1]PERCENT ARRAY-MEAN FC&amp;P VAL'!CF30),""),""))</f>
        <v/>
      </c>
      <c r="AE30" s="12" t="str">
        <f>IF(AD30="","",'[1]PERCENT ARRAY-MEAN FC&amp;P VAL'!CA30*'[1]PERCENT ARRAY-MEAN FC&amp;P VAL'!CB30*'[1]PERCENT ARRAY-MEAN FC&amp;P VAL'!CC30-ABS('[1]PERCENT ARRAY-MEAN FC&amp;P VAL'!CD30*'[1]PERCENT ARRAY-MEAN FC&amp;P VAL'!CE30*'[1]PERCENT ARRAY-MEAN FC&amp;P VAL'!CF30))</f>
        <v/>
      </c>
      <c r="AF30" t="str">
        <f>IF(A30="","",IF('[1]Calculation genes in KEGG path'!L28&gt;='[1]Flux and Impact'!$E$1,IF(('[1]PERCENT ARRAY-MEAN FC&amp;P VAL'!CG30*'[1]PERCENT ARRAY-MEAN FC&amp;P VAL'!CH30*'[1]PERCENT ARRAY-MEAN FC&amp;P VAL'!CI30+ABS('[1]PERCENT ARRAY-MEAN FC&amp;P VAL'!CJ30*'[1]PERCENT ARRAY-MEAN FC&amp;P VAL'!CK30*'[1]PERCENT ARRAY-MEAN FC&amp;P VAL'!CL30))&gt;0,'[1]PERCENT ARRAY-MEAN FC&amp;P VAL'!CG30*'[1]PERCENT ARRAY-MEAN FC&amp;P VAL'!CH30*'[1]PERCENT ARRAY-MEAN FC&amp;P VAL'!CI30+ABS('[1]PERCENT ARRAY-MEAN FC&amp;P VAL'!CJ30*'[1]PERCENT ARRAY-MEAN FC&amp;P VAL'!CK30*'[1]PERCENT ARRAY-MEAN FC&amp;P VAL'!CL30),""),""))</f>
        <v/>
      </c>
      <c r="AG30" s="12" t="str">
        <f>IF(AF30="","",'[1]PERCENT ARRAY-MEAN FC&amp;P VAL'!CG30*'[1]PERCENT ARRAY-MEAN FC&amp;P VAL'!CH30*'[1]PERCENT ARRAY-MEAN FC&amp;P VAL'!CI30-ABS('[1]PERCENT ARRAY-MEAN FC&amp;P VAL'!CJ30*'[1]PERCENT ARRAY-MEAN FC&amp;P VAL'!CK30*'[1]PERCENT ARRAY-MEAN FC&amp;P VAL'!CL30))</f>
        <v/>
      </c>
      <c r="AH30" t="str">
        <f>IF(A30="","",IF('[1]Calculation genes in KEGG path'!L28&gt;='[1]Flux and Impact'!$E$1,IF(('[1]PERCENT ARRAY-MEAN FC&amp;P VAL'!CM30*'[1]PERCENT ARRAY-MEAN FC&amp;P VAL'!CN30*'[1]PERCENT ARRAY-MEAN FC&amp;P VAL'!CO30+ABS('[1]PERCENT ARRAY-MEAN FC&amp;P VAL'!CP30*'[1]PERCENT ARRAY-MEAN FC&amp;P VAL'!CQ30*'[1]PERCENT ARRAY-MEAN FC&amp;P VAL'!CR30))&gt;0,'[1]PERCENT ARRAY-MEAN FC&amp;P VAL'!CM30*'[1]PERCENT ARRAY-MEAN FC&amp;P VAL'!CN30*'[1]PERCENT ARRAY-MEAN FC&amp;P VAL'!CO30+ABS('[1]PERCENT ARRAY-MEAN FC&amp;P VAL'!CP30*'[1]PERCENT ARRAY-MEAN FC&amp;P VAL'!CQ30*'[1]PERCENT ARRAY-MEAN FC&amp;P VAL'!CR30),""),""))</f>
        <v/>
      </c>
      <c r="AI30" s="12" t="str">
        <f>IF(AH30="","",'[1]PERCENT ARRAY-MEAN FC&amp;P VAL'!CM30*'[1]PERCENT ARRAY-MEAN FC&amp;P VAL'!CN30*'[1]PERCENT ARRAY-MEAN FC&amp;P VAL'!CO30-ABS('[1]PERCENT ARRAY-MEAN FC&amp;P VAL'!CP30*'[1]PERCENT ARRAY-MEAN FC&amp;P VAL'!CQ30*'[1]PERCENT ARRAY-MEAN FC&amp;P VAL'!CR30))</f>
        <v/>
      </c>
      <c r="AJ30" t="str">
        <f>IF(A30="","",IF('[1]Calculation genes in KEGG path'!L28&gt;='[1]Flux and Impact'!$E$1,IF(('[1]PERCENT ARRAY-MEAN FC&amp;P VAL'!CS30*'[1]PERCENT ARRAY-MEAN FC&amp;P VAL'!CT30*'[1]PERCENT ARRAY-MEAN FC&amp;P VAL'!CU30+ABS('[1]PERCENT ARRAY-MEAN FC&amp;P VAL'!CV30*'[1]PERCENT ARRAY-MEAN FC&amp;P VAL'!CW30*'[1]PERCENT ARRAY-MEAN FC&amp;P VAL'!CX30))&gt;0,'[1]PERCENT ARRAY-MEAN FC&amp;P VAL'!CS30*'[1]PERCENT ARRAY-MEAN FC&amp;P VAL'!CT30*'[1]PERCENT ARRAY-MEAN FC&amp;P VAL'!CU30+ABS('[1]PERCENT ARRAY-MEAN FC&amp;P VAL'!CV30*'[1]PERCENT ARRAY-MEAN FC&amp;P VAL'!CW30*'[1]PERCENT ARRAY-MEAN FC&amp;P VAL'!CX30),""),""))</f>
        <v/>
      </c>
      <c r="AK30" s="12" t="str">
        <f>IF(AJ30="","",'[1]PERCENT ARRAY-MEAN FC&amp;P VAL'!CS30*'[1]PERCENT ARRAY-MEAN FC&amp;P VAL'!CT30*'[1]PERCENT ARRAY-MEAN FC&amp;P VAL'!CU30-ABS('[1]PERCENT ARRAY-MEAN FC&amp;P VAL'!CV30*'[1]PERCENT ARRAY-MEAN FC&amp;P VAL'!CW30*'[1]PERCENT ARRAY-MEAN FC&amp;P VAL'!CX30))</f>
        <v/>
      </c>
      <c r="AL30" t="str">
        <f>IF(A30="","",IF('[1]Calculation genes in KEGG path'!L28&gt;='[1]Flux and Impact'!$E$1,IF(('[1]PERCENT ARRAY-MEAN FC&amp;P VAL'!CY30*'[1]PERCENT ARRAY-MEAN FC&amp;P VAL'!CZ30*'[1]PERCENT ARRAY-MEAN FC&amp;P VAL'!DA30+ABS('[1]PERCENT ARRAY-MEAN FC&amp;P VAL'!DB30*'[1]PERCENT ARRAY-MEAN FC&amp;P VAL'!DC30*'[1]PERCENT ARRAY-MEAN FC&amp;P VAL'!DD30))&gt;0,'[1]PERCENT ARRAY-MEAN FC&amp;P VAL'!CY30*'[1]PERCENT ARRAY-MEAN FC&amp;P VAL'!CZ30*'[1]PERCENT ARRAY-MEAN FC&amp;P VAL'!DA30+ABS('[1]PERCENT ARRAY-MEAN FC&amp;P VAL'!DB30*'[1]PERCENT ARRAY-MEAN FC&amp;P VAL'!DC30*'[1]PERCENT ARRAY-MEAN FC&amp;P VAL'!DD30),""),""))</f>
        <v/>
      </c>
      <c r="AM30" s="12" t="str">
        <f>IF(AL30="","",'[1]PERCENT ARRAY-MEAN FC&amp;P VAL'!CY30*'[1]PERCENT ARRAY-MEAN FC&amp;P VAL'!CZ30*'[1]PERCENT ARRAY-MEAN FC&amp;P VAL'!DA30-ABS('[1]PERCENT ARRAY-MEAN FC&amp;P VAL'!DB30*'[1]PERCENT ARRAY-MEAN FC&amp;P VAL'!DC30*'[1]PERCENT ARRAY-MEAN FC&amp;P VAL'!DD30))</f>
        <v/>
      </c>
      <c r="AN30" t="str">
        <f>IF(A30="","",IF('[1]Calculation genes in KEGG path'!L28&gt;='[1]Flux and Impact'!$E$1,IF(('[1]PERCENT ARRAY-MEAN FC&amp;P VAL'!DE30*'[1]PERCENT ARRAY-MEAN FC&amp;P VAL'!DF30*'[1]PERCENT ARRAY-MEAN FC&amp;P VAL'!DG30+ABS('[1]PERCENT ARRAY-MEAN FC&amp;P VAL'!DH30*'[1]PERCENT ARRAY-MEAN FC&amp;P VAL'!DI30*'[1]PERCENT ARRAY-MEAN FC&amp;P VAL'!DJ30))&gt;0,'[1]PERCENT ARRAY-MEAN FC&amp;P VAL'!DE30*'[1]PERCENT ARRAY-MEAN FC&amp;P VAL'!DF30*'[1]PERCENT ARRAY-MEAN FC&amp;P VAL'!DG30+ABS('[1]PERCENT ARRAY-MEAN FC&amp;P VAL'!DH30*'[1]PERCENT ARRAY-MEAN FC&amp;P VAL'!DI30*'[1]PERCENT ARRAY-MEAN FC&amp;P VAL'!DJ30),""),""))</f>
        <v/>
      </c>
      <c r="AO30" s="12" t="str">
        <f>IF(AN30="","",'[1]PERCENT ARRAY-MEAN FC&amp;P VAL'!DE30*'[1]PERCENT ARRAY-MEAN FC&amp;P VAL'!DF30*'[1]PERCENT ARRAY-MEAN FC&amp;P VAL'!DG30-ABS('[1]PERCENT ARRAY-MEAN FC&amp;P VAL'!DH30*'[1]PERCENT ARRAY-MEAN FC&amp;P VAL'!DI30*'[1]PERCENT ARRAY-MEAN FC&amp;P VAL'!DJ30))</f>
        <v/>
      </c>
      <c r="AP30" t="str">
        <f>IF(A30="","",IF('[1]Calculation genes in KEGG path'!L28&gt;='[1]Flux and Impact'!$E$1,IF(('[1]PERCENT ARRAY-MEAN FC&amp;P VAL'!DK30*'[1]PERCENT ARRAY-MEAN FC&amp;P VAL'!DL30*'[1]PERCENT ARRAY-MEAN FC&amp;P VAL'!DM30+ABS('[1]PERCENT ARRAY-MEAN FC&amp;P VAL'!DN30*'[1]PERCENT ARRAY-MEAN FC&amp;P VAL'!DO30*'[1]PERCENT ARRAY-MEAN FC&amp;P VAL'!DP30))&gt;0,'[1]PERCENT ARRAY-MEAN FC&amp;P VAL'!DK30*'[1]PERCENT ARRAY-MEAN FC&amp;P VAL'!DL30*'[1]PERCENT ARRAY-MEAN FC&amp;P VAL'!DM30+ABS('[1]PERCENT ARRAY-MEAN FC&amp;P VAL'!DN30*'[1]PERCENT ARRAY-MEAN FC&amp;P VAL'!DO30*'[1]PERCENT ARRAY-MEAN FC&amp;P VAL'!DP30),""),""))</f>
        <v/>
      </c>
      <c r="AQ30" s="12" t="str">
        <f>IF(AP30="","",'[1]PERCENT ARRAY-MEAN FC&amp;P VAL'!DK30*'[1]PERCENT ARRAY-MEAN FC&amp;P VAL'!DL30*'[1]PERCENT ARRAY-MEAN FC&amp;P VAL'!DM30-ABS('[1]PERCENT ARRAY-MEAN FC&amp;P VAL'!DN30*'[1]PERCENT ARRAY-MEAN FC&amp;P VAL'!DO30*'[1]PERCENT ARRAY-MEAN FC&amp;P VAL'!DP30))</f>
        <v/>
      </c>
      <c r="AR30" t="str">
        <f>IF(A30="","",IF('[1]Calculation genes in KEGG path'!L28&gt;='[1]Flux and Impact'!$E$1,IF(('[1]PERCENT ARRAY-MEAN FC&amp;P VAL'!DQ30*'[1]PERCENT ARRAY-MEAN FC&amp;P VAL'!DR30*'[1]PERCENT ARRAY-MEAN FC&amp;P VAL'!DS30+ABS('[1]PERCENT ARRAY-MEAN FC&amp;P VAL'!DT30*'[1]PERCENT ARRAY-MEAN FC&amp;P VAL'!DU30*'[1]PERCENT ARRAY-MEAN FC&amp;P VAL'!DV30))&gt;0,'[1]PERCENT ARRAY-MEAN FC&amp;P VAL'!DQ30*'[1]PERCENT ARRAY-MEAN FC&amp;P VAL'!DR30*'[1]PERCENT ARRAY-MEAN FC&amp;P VAL'!DS30+ABS('[1]PERCENT ARRAY-MEAN FC&amp;P VAL'!DT30*'[1]PERCENT ARRAY-MEAN FC&amp;P VAL'!DU30*'[1]PERCENT ARRAY-MEAN FC&amp;P VAL'!DV30),""),""))</f>
        <v/>
      </c>
      <c r="AS30" s="12" t="str">
        <f>IF(AR30="","",'[1]PERCENT ARRAY-MEAN FC&amp;P VAL'!DQ30*'[1]PERCENT ARRAY-MEAN FC&amp;P VAL'!DR30*'[1]PERCENT ARRAY-MEAN FC&amp;P VAL'!DS30-ABS('[1]PERCENT ARRAY-MEAN FC&amp;P VAL'!DT30*'[1]PERCENT ARRAY-MEAN FC&amp;P VAL'!DU30*'[1]PERCENT ARRAY-MEAN FC&amp;P VAL'!DV30))</f>
        <v/>
      </c>
      <c r="AT30" s="12">
        <f t="shared" si="1"/>
        <v>41.1498329757762</v>
      </c>
      <c r="AU30" s="12">
        <f t="shared" si="2"/>
        <v>1</v>
      </c>
    </row>
    <row r="31" spans="1:47">
      <c r="A31" t="str">
        <f>'[1]Calculation genes in KEGG path'!I29</f>
        <v>bta00340</v>
      </c>
      <c r="B31" t="str">
        <f>IF('[1]PERCENT ARRAY-MEAN FC&amp;P VAL'!A31="","",'[1]PERCENT ARRAY-MEAN FC&amp;P VAL'!A31)</f>
        <v>1. Metabolism</v>
      </c>
      <c r="C31" t="str">
        <f>IF('[1]PERCENT ARRAY-MEAN FC&amp;P VAL'!B31="","",'[1]PERCENT ARRAY-MEAN FC&amp;P VAL'!B31)</f>
        <v>1.5 Amino Acid Metabolism</v>
      </c>
      <c r="D31" t="str">
        <f>IF('[1]PERCENT ARRAY-MEAN FC&amp;P VAL'!C31="","",'[1]PERCENT ARRAY-MEAN FC&amp;P VAL'!C31)</f>
        <v>Histidine metabolism</v>
      </c>
      <c r="E31" s="12">
        <f t="shared" si="0"/>
        <v>0</v>
      </c>
      <c r="F31" t="str">
        <f>IF(A31="","",IF('[1]Calculation genes in KEGG path'!L29&gt;='[1]Flux and Impact'!$E$1,IF('[1]PERCENT ARRAY-MEAN FC&amp;P VAL'!G31*'[1]PERCENT ARRAY-MEAN FC&amp;P VAL'!H31*'[1]PERCENT ARRAY-MEAN FC&amp;P VAL'!I31+ABS('[1]PERCENT ARRAY-MEAN FC&amp;P VAL'!J31*'[1]PERCENT ARRAY-MEAN FC&amp;P VAL'!K31*'[1]PERCENT ARRAY-MEAN FC&amp;P VAL'!L31)&gt;0,'[1]PERCENT ARRAY-MEAN FC&amp;P VAL'!G31*'[1]PERCENT ARRAY-MEAN FC&amp;P VAL'!H31*'[1]PERCENT ARRAY-MEAN FC&amp;P VAL'!I31+ABS('[1]PERCENT ARRAY-MEAN FC&amp;P VAL'!J31*'[1]PERCENT ARRAY-MEAN FC&amp;P VAL'!K31*'[1]PERCENT ARRAY-MEAN FC&amp;P VAL'!L31),""),""))</f>
        <v/>
      </c>
      <c r="G31" s="12" t="str">
        <f>IF(F31="","",'[1]PERCENT ARRAY-MEAN FC&amp;P VAL'!G31*'[1]PERCENT ARRAY-MEAN FC&amp;P VAL'!H31*'[1]PERCENT ARRAY-MEAN FC&amp;P VAL'!I31-ABS('[1]PERCENT ARRAY-MEAN FC&amp;P VAL'!J31*'[1]PERCENT ARRAY-MEAN FC&amp;P VAL'!K31*'[1]PERCENT ARRAY-MEAN FC&amp;P VAL'!L31))</f>
        <v/>
      </c>
      <c r="H31" t="str">
        <f>IF(A31="","",IF('[1]Calculation genes in KEGG path'!L29&gt;='[1]Flux and Impact'!$E$1,IF(('[1]PERCENT ARRAY-MEAN FC&amp;P VAL'!M31*'[1]PERCENT ARRAY-MEAN FC&amp;P VAL'!N31*'[1]PERCENT ARRAY-MEAN FC&amp;P VAL'!O31+ABS('[1]PERCENT ARRAY-MEAN FC&amp;P VAL'!P31*'[1]PERCENT ARRAY-MEAN FC&amp;P VAL'!Q31*'[1]PERCENT ARRAY-MEAN FC&amp;P VAL'!R31))&gt;0,'[1]PERCENT ARRAY-MEAN FC&amp;P VAL'!M31*'[1]PERCENT ARRAY-MEAN FC&amp;P VAL'!N31*'[1]PERCENT ARRAY-MEAN FC&amp;P VAL'!O31+ABS('[1]PERCENT ARRAY-MEAN FC&amp;P VAL'!P31*'[1]PERCENT ARRAY-MEAN FC&amp;P VAL'!Q31*'[1]PERCENT ARRAY-MEAN FC&amp;P VAL'!R31),""),""))</f>
        <v/>
      </c>
      <c r="I31" s="12" t="str">
        <f>IF(H31="","",'[1]PERCENT ARRAY-MEAN FC&amp;P VAL'!M31*'[1]PERCENT ARRAY-MEAN FC&amp;P VAL'!N31*'[1]PERCENT ARRAY-MEAN FC&amp;P VAL'!O31-ABS('[1]PERCENT ARRAY-MEAN FC&amp;P VAL'!P31*'[1]PERCENT ARRAY-MEAN FC&amp;P VAL'!Q31*'[1]PERCENT ARRAY-MEAN FC&amp;P VAL'!R31))</f>
        <v/>
      </c>
      <c r="J31" t="str">
        <f>IF(A31="","",IF('[1]Calculation genes in KEGG path'!L29&gt;='[1]Flux and Impact'!$E$1,IF(('[1]PERCENT ARRAY-MEAN FC&amp;P VAL'!S31*'[1]PERCENT ARRAY-MEAN FC&amp;P VAL'!T31*'[1]PERCENT ARRAY-MEAN FC&amp;P VAL'!U31+ABS('[1]PERCENT ARRAY-MEAN FC&amp;P VAL'!V31*'[1]PERCENT ARRAY-MEAN FC&amp;P VAL'!W31*'[1]PERCENT ARRAY-MEAN FC&amp;P VAL'!X31))&gt;0,'[1]PERCENT ARRAY-MEAN FC&amp;P VAL'!S31*'[1]PERCENT ARRAY-MEAN FC&amp;P VAL'!T31*'[1]PERCENT ARRAY-MEAN FC&amp;P VAL'!U31+ABS('[1]PERCENT ARRAY-MEAN FC&amp;P VAL'!V31*'[1]PERCENT ARRAY-MEAN FC&amp;P VAL'!W31*'[1]PERCENT ARRAY-MEAN FC&amp;P VAL'!X31),""),""))</f>
        <v/>
      </c>
      <c r="K31" s="12" t="str">
        <f>IF(J31="","",'[1]PERCENT ARRAY-MEAN FC&amp;P VAL'!S31*'[1]PERCENT ARRAY-MEAN FC&amp;P VAL'!T31*'[1]PERCENT ARRAY-MEAN FC&amp;P VAL'!U31-ABS('[1]PERCENT ARRAY-MEAN FC&amp;P VAL'!V31*'[1]PERCENT ARRAY-MEAN FC&amp;P VAL'!W31*'[1]PERCENT ARRAY-MEAN FC&amp;P VAL'!X31))</f>
        <v/>
      </c>
      <c r="L31" t="str">
        <f>IF(A31="","",IF('[1]Calculation genes in KEGG path'!L29&gt;='[1]Flux and Impact'!$E$1,IF(('[1]PERCENT ARRAY-MEAN FC&amp;P VAL'!Y31*'[1]PERCENT ARRAY-MEAN FC&amp;P VAL'!Z31*'[1]PERCENT ARRAY-MEAN FC&amp;P VAL'!AA31+ABS('[1]PERCENT ARRAY-MEAN FC&amp;P VAL'!AB31*'[1]PERCENT ARRAY-MEAN FC&amp;P VAL'!AC31*'[1]PERCENT ARRAY-MEAN FC&amp;P VAL'!AD31))&gt;0,'[1]PERCENT ARRAY-MEAN FC&amp;P VAL'!Y31*'[1]PERCENT ARRAY-MEAN FC&amp;P VAL'!Z31*'[1]PERCENT ARRAY-MEAN FC&amp;P VAL'!AA31+ABS('[1]PERCENT ARRAY-MEAN FC&amp;P VAL'!AB31*'[1]PERCENT ARRAY-MEAN FC&amp;P VAL'!AC31*'[1]PERCENT ARRAY-MEAN FC&amp;P VAL'!AD31),""),""))</f>
        <v/>
      </c>
      <c r="M31" s="12" t="str">
        <f>IF(L31="","",'[1]PERCENT ARRAY-MEAN FC&amp;P VAL'!Y31*'[1]PERCENT ARRAY-MEAN FC&amp;P VAL'!Z31*'[1]PERCENT ARRAY-MEAN FC&amp;P VAL'!AA31-ABS('[1]PERCENT ARRAY-MEAN FC&amp;P VAL'!AB31*'[1]PERCENT ARRAY-MEAN FC&amp;P VAL'!AC31*'[1]PERCENT ARRAY-MEAN FC&amp;P VAL'!AD31))</f>
        <v/>
      </c>
      <c r="N31" t="str">
        <f>IF(A31="","",IF('[1]Calculation genes in KEGG path'!L29&gt;='[1]Flux and Impact'!$E$1,IF(('[1]PERCENT ARRAY-MEAN FC&amp;P VAL'!AE31*'[1]PERCENT ARRAY-MEAN FC&amp;P VAL'!AF31*'[1]PERCENT ARRAY-MEAN FC&amp;P VAL'!AG31+ABS('[1]PERCENT ARRAY-MEAN FC&amp;P VAL'!AH31*'[1]PERCENT ARRAY-MEAN FC&amp;P VAL'!AI31*'[1]PERCENT ARRAY-MEAN FC&amp;P VAL'!AJ31))&gt;0,'[1]PERCENT ARRAY-MEAN FC&amp;P VAL'!AE31*'[1]PERCENT ARRAY-MEAN FC&amp;P VAL'!AF31*'[1]PERCENT ARRAY-MEAN FC&amp;P VAL'!AG31+ABS('[1]PERCENT ARRAY-MEAN FC&amp;P VAL'!AH31*'[1]PERCENT ARRAY-MEAN FC&amp;P VAL'!AI31*'[1]PERCENT ARRAY-MEAN FC&amp;P VAL'!AJ31),""),""))</f>
        <v/>
      </c>
      <c r="O31" s="12" t="str">
        <f>IF(N31="","",'[1]PERCENT ARRAY-MEAN FC&amp;P VAL'!AE31*'[1]PERCENT ARRAY-MEAN FC&amp;P VAL'!AF31*'[1]PERCENT ARRAY-MEAN FC&amp;P VAL'!AG31-ABS('[1]PERCENT ARRAY-MEAN FC&amp;P VAL'!AH31*'[1]PERCENT ARRAY-MEAN FC&amp;P VAL'!AI31*'[1]PERCENT ARRAY-MEAN FC&amp;P VAL'!AJ31))</f>
        <v/>
      </c>
      <c r="P31" t="str">
        <f>IF(A31="","",IF('[1]Calculation genes in KEGG path'!L29&gt;='[1]Flux and Impact'!$E$1,IF(('[1]PERCENT ARRAY-MEAN FC&amp;P VAL'!AK31*'[1]PERCENT ARRAY-MEAN FC&amp;P VAL'!AL31*'[1]PERCENT ARRAY-MEAN FC&amp;P VAL'!AM31+ABS('[1]PERCENT ARRAY-MEAN FC&amp;P VAL'!AN31*'[1]PERCENT ARRAY-MEAN FC&amp;P VAL'!AO31*'[1]PERCENT ARRAY-MEAN FC&amp;P VAL'!AP31))&gt;0,'[1]PERCENT ARRAY-MEAN FC&amp;P VAL'!AK31*'[1]PERCENT ARRAY-MEAN FC&amp;P VAL'!AL31*'[1]PERCENT ARRAY-MEAN FC&amp;P VAL'!AM31+ABS('[1]PERCENT ARRAY-MEAN FC&amp;P VAL'!AN31*'[1]PERCENT ARRAY-MEAN FC&amp;P VAL'!AO31*'[1]PERCENT ARRAY-MEAN FC&amp;P VAL'!AP31),""),""))</f>
        <v/>
      </c>
      <c r="Q31" s="12" t="str">
        <f>IF(P31="","",'[1]PERCENT ARRAY-MEAN FC&amp;P VAL'!AK31*'[1]PERCENT ARRAY-MEAN FC&amp;P VAL'!AL31*'[1]PERCENT ARRAY-MEAN FC&amp;P VAL'!AM31-ABS('[1]PERCENT ARRAY-MEAN FC&amp;P VAL'!AN31*'[1]PERCENT ARRAY-MEAN FC&amp;P VAL'!AO31*'[1]PERCENT ARRAY-MEAN FC&amp;P VAL'!AP31))</f>
        <v/>
      </c>
      <c r="R31" t="str">
        <f>IF(A31="","",IF('[1]Calculation genes in KEGG path'!L29&gt;='[1]Flux and Impact'!$E$1,IF(('[1]PERCENT ARRAY-MEAN FC&amp;P VAL'!AQ31*'[1]PERCENT ARRAY-MEAN FC&amp;P VAL'!AR31*'[1]PERCENT ARRAY-MEAN FC&amp;P VAL'!AS31+ABS('[1]PERCENT ARRAY-MEAN FC&amp;P VAL'!AT31*'[1]PERCENT ARRAY-MEAN FC&amp;P VAL'!AU31*'[1]PERCENT ARRAY-MEAN FC&amp;P VAL'!AV31))&gt;0,'[1]PERCENT ARRAY-MEAN FC&amp;P VAL'!AQ31*'[1]PERCENT ARRAY-MEAN FC&amp;P VAL'!AR31*'[1]PERCENT ARRAY-MEAN FC&amp;P VAL'!AS31+ABS('[1]PERCENT ARRAY-MEAN FC&amp;P VAL'!AT31*'[1]PERCENT ARRAY-MEAN FC&amp;P VAL'!AU31*'[1]PERCENT ARRAY-MEAN FC&amp;P VAL'!AV31),""),""))</f>
        <v/>
      </c>
      <c r="S31" s="12" t="str">
        <f>IF(R31="","",'[1]PERCENT ARRAY-MEAN FC&amp;P VAL'!AQ31*'[1]PERCENT ARRAY-MEAN FC&amp;P VAL'!AR31*'[1]PERCENT ARRAY-MEAN FC&amp;P VAL'!AS31-ABS('[1]PERCENT ARRAY-MEAN FC&amp;P VAL'!AT31*'[1]PERCENT ARRAY-MEAN FC&amp;P VAL'!AU31*'[1]PERCENT ARRAY-MEAN FC&amp;P VAL'!AV31))</f>
        <v/>
      </c>
      <c r="T31" t="str">
        <f>IF(A31="","",IF('[1]Calculation genes in KEGG path'!L29&gt;='[1]Flux and Impact'!$E$1,IF(('[1]PERCENT ARRAY-MEAN FC&amp;P VAL'!AW31*'[1]PERCENT ARRAY-MEAN FC&amp;P VAL'!AX31*'[1]PERCENT ARRAY-MEAN FC&amp;P VAL'!AY31+ABS('[1]PERCENT ARRAY-MEAN FC&amp;P VAL'!AZ31*'[1]PERCENT ARRAY-MEAN FC&amp;P VAL'!BA31*'[1]PERCENT ARRAY-MEAN FC&amp;P VAL'!BB31))&gt;0,'[1]PERCENT ARRAY-MEAN FC&amp;P VAL'!AW31*'[1]PERCENT ARRAY-MEAN FC&amp;P VAL'!AX31*'[1]PERCENT ARRAY-MEAN FC&amp;P VAL'!AY31+ABS('[1]PERCENT ARRAY-MEAN FC&amp;P VAL'!AZ31*'[1]PERCENT ARRAY-MEAN FC&amp;P VAL'!BA31*'[1]PERCENT ARRAY-MEAN FC&amp;P VAL'!BB31),""),""))</f>
        <v/>
      </c>
      <c r="U31" s="12" t="str">
        <f>IF(T31="","",'[1]PERCENT ARRAY-MEAN FC&amp;P VAL'!AW31*'[1]PERCENT ARRAY-MEAN FC&amp;P VAL'!AX31*'[1]PERCENT ARRAY-MEAN FC&amp;P VAL'!AY31-ABS('[1]PERCENT ARRAY-MEAN FC&amp;P VAL'!AZ31*'[1]PERCENT ARRAY-MEAN FC&amp;P VAL'!BA31*'[1]PERCENT ARRAY-MEAN FC&amp;P VAL'!BB31))</f>
        <v/>
      </c>
      <c r="V31" t="str">
        <f>IF(A31="","",IF('[1]Calculation genes in KEGG path'!L29&gt;='[1]Flux and Impact'!$E$1,IF(('[1]PERCENT ARRAY-MEAN FC&amp;P VAL'!BC31*'[1]PERCENT ARRAY-MEAN FC&amp;P VAL'!BD31*'[1]PERCENT ARRAY-MEAN FC&amp;P VAL'!BE31+ABS('[1]PERCENT ARRAY-MEAN FC&amp;P VAL'!BF31*'[1]PERCENT ARRAY-MEAN FC&amp;P VAL'!BG31*'[1]PERCENT ARRAY-MEAN FC&amp;P VAL'!BH31))&gt;0,'[1]PERCENT ARRAY-MEAN FC&amp;P VAL'!BC31*'[1]PERCENT ARRAY-MEAN FC&amp;P VAL'!BD31*'[1]PERCENT ARRAY-MEAN FC&amp;P VAL'!BE31+ABS('[1]PERCENT ARRAY-MEAN FC&amp;P VAL'!BF31*'[1]PERCENT ARRAY-MEAN FC&amp;P VAL'!BG31*'[1]PERCENT ARRAY-MEAN FC&amp;P VAL'!BH31),""),""))</f>
        <v/>
      </c>
      <c r="W31" s="12" t="str">
        <f>IF(V31="","",'[1]PERCENT ARRAY-MEAN FC&amp;P VAL'!BC31*'[1]PERCENT ARRAY-MEAN FC&amp;P VAL'!BD31*'[1]PERCENT ARRAY-MEAN FC&amp;P VAL'!BE31-ABS('[1]PERCENT ARRAY-MEAN FC&amp;P VAL'!BF31*'[1]PERCENT ARRAY-MEAN FC&amp;P VAL'!BG31*'[1]PERCENT ARRAY-MEAN FC&amp;P VAL'!BH31))</f>
        <v/>
      </c>
      <c r="X31" t="str">
        <f>IF(A31="","",IF('[1]Calculation genes in KEGG path'!L29&gt;='[1]Flux and Impact'!$E$1,IF(('[1]PERCENT ARRAY-MEAN FC&amp;P VAL'!BI31*'[1]PERCENT ARRAY-MEAN FC&amp;P VAL'!BJ31*'[1]PERCENT ARRAY-MEAN FC&amp;P VAL'!BK31+ABS('[1]PERCENT ARRAY-MEAN FC&amp;P VAL'!BL31*'[1]PERCENT ARRAY-MEAN FC&amp;P VAL'!BM31*'[1]PERCENT ARRAY-MEAN FC&amp;P VAL'!BN31))&gt;0,'[1]PERCENT ARRAY-MEAN FC&amp;P VAL'!BI31*'[1]PERCENT ARRAY-MEAN FC&amp;P VAL'!BJ31*'[1]PERCENT ARRAY-MEAN FC&amp;P VAL'!BK31+ABS('[1]PERCENT ARRAY-MEAN FC&amp;P VAL'!BL31*'[1]PERCENT ARRAY-MEAN FC&amp;P VAL'!BM31*'[1]PERCENT ARRAY-MEAN FC&amp;P VAL'!BN31),""),""))</f>
        <v/>
      </c>
      <c r="Y31" s="12" t="str">
        <f>IF(X31="","",'[1]PERCENT ARRAY-MEAN FC&amp;P VAL'!BI31*'[1]PERCENT ARRAY-MEAN FC&amp;P VAL'!BJ31*'[1]PERCENT ARRAY-MEAN FC&amp;P VAL'!BK31-ABS('[1]PERCENT ARRAY-MEAN FC&amp;P VAL'!BL31*'[1]PERCENT ARRAY-MEAN FC&amp;P VAL'!BM31*'[1]PERCENT ARRAY-MEAN FC&amp;P VAL'!BN31))</f>
        <v/>
      </c>
      <c r="Z31" t="str">
        <f>IF(A31="","",IF('[1]Calculation genes in KEGG path'!L29&gt;='[1]Flux and Impact'!$E$1,IF(('[1]PERCENT ARRAY-MEAN FC&amp;P VAL'!BO31*'[1]PERCENT ARRAY-MEAN FC&amp;P VAL'!BP31*'[1]PERCENT ARRAY-MEAN FC&amp;P VAL'!BQ31+ABS('[1]PERCENT ARRAY-MEAN FC&amp;P VAL'!BR31*'[1]PERCENT ARRAY-MEAN FC&amp;P VAL'!BS31*'[1]PERCENT ARRAY-MEAN FC&amp;P VAL'!BT31))&gt;0,'[1]PERCENT ARRAY-MEAN FC&amp;P VAL'!BO31*'[1]PERCENT ARRAY-MEAN FC&amp;P VAL'!BP31*'[1]PERCENT ARRAY-MEAN FC&amp;P VAL'!BQ31+ABS('[1]PERCENT ARRAY-MEAN FC&amp;P VAL'!BR31*'[1]PERCENT ARRAY-MEAN FC&amp;P VAL'!BS31*'[1]PERCENT ARRAY-MEAN FC&amp;P VAL'!BT31),""),""))</f>
        <v/>
      </c>
      <c r="AA31" s="12" t="str">
        <f>IF(Z31="","",'[1]PERCENT ARRAY-MEAN FC&amp;P VAL'!BO31*'[1]PERCENT ARRAY-MEAN FC&amp;P VAL'!BP31*'[1]PERCENT ARRAY-MEAN FC&amp;P VAL'!BQ31-ABS('[1]PERCENT ARRAY-MEAN FC&amp;P VAL'!BR31*'[1]PERCENT ARRAY-MEAN FC&amp;P VAL'!BS31*'[1]PERCENT ARRAY-MEAN FC&amp;P VAL'!BT31))</f>
        <v/>
      </c>
      <c r="AB31" t="str">
        <f>IF(A31="","",IF('[1]Calculation genes in KEGG path'!L29&gt;='[1]Flux and Impact'!$E$1,IF(('[1]PERCENT ARRAY-MEAN FC&amp;P VAL'!BU31*'[1]PERCENT ARRAY-MEAN FC&amp;P VAL'!BV31*'[1]PERCENT ARRAY-MEAN FC&amp;P VAL'!BW31+ABS('[1]PERCENT ARRAY-MEAN FC&amp;P VAL'!BX31*'[1]PERCENT ARRAY-MEAN FC&amp;P VAL'!BY31*'[1]PERCENT ARRAY-MEAN FC&amp;P VAL'!BZ31))&gt;0,'[1]PERCENT ARRAY-MEAN FC&amp;P VAL'!BU31*'[1]PERCENT ARRAY-MEAN FC&amp;P VAL'!BV31*'[1]PERCENT ARRAY-MEAN FC&amp;P VAL'!BW31+ABS('[1]PERCENT ARRAY-MEAN FC&amp;P VAL'!BX31*'[1]PERCENT ARRAY-MEAN FC&amp;P VAL'!BY31*'[1]PERCENT ARRAY-MEAN FC&amp;P VAL'!BZ31),""),""))</f>
        <v/>
      </c>
      <c r="AC31" s="12" t="str">
        <f>IF(AB31="","",'[1]PERCENT ARRAY-MEAN FC&amp;P VAL'!BU31*'[1]PERCENT ARRAY-MEAN FC&amp;P VAL'!BV31*'[1]PERCENT ARRAY-MEAN FC&amp;P VAL'!BW31-ABS('[1]PERCENT ARRAY-MEAN FC&amp;P VAL'!BX31*'[1]PERCENT ARRAY-MEAN FC&amp;P VAL'!BY31*'[1]PERCENT ARRAY-MEAN FC&amp;P VAL'!BZ31))</f>
        <v/>
      </c>
      <c r="AD31" t="str">
        <f>IF(A31="","",IF('[1]Calculation genes in KEGG path'!L29&gt;='[1]Flux and Impact'!$E$1,IF(('[1]PERCENT ARRAY-MEAN FC&amp;P VAL'!CA31*'[1]PERCENT ARRAY-MEAN FC&amp;P VAL'!CB31*'[1]PERCENT ARRAY-MEAN FC&amp;P VAL'!CC31+ABS('[1]PERCENT ARRAY-MEAN FC&amp;P VAL'!CD31*'[1]PERCENT ARRAY-MEAN FC&amp;P VAL'!CE31*'[1]PERCENT ARRAY-MEAN FC&amp;P VAL'!CF31))&gt;0,'[1]PERCENT ARRAY-MEAN FC&amp;P VAL'!CA31*'[1]PERCENT ARRAY-MEAN FC&amp;P VAL'!CB31*'[1]PERCENT ARRAY-MEAN FC&amp;P VAL'!CC31+ABS('[1]PERCENT ARRAY-MEAN FC&amp;P VAL'!CD31*'[1]PERCENT ARRAY-MEAN FC&amp;P VAL'!CE31*'[1]PERCENT ARRAY-MEAN FC&amp;P VAL'!CF31),""),""))</f>
        <v/>
      </c>
      <c r="AE31" s="12" t="str">
        <f>IF(AD31="","",'[1]PERCENT ARRAY-MEAN FC&amp;P VAL'!CA31*'[1]PERCENT ARRAY-MEAN FC&amp;P VAL'!CB31*'[1]PERCENT ARRAY-MEAN FC&amp;P VAL'!CC31-ABS('[1]PERCENT ARRAY-MEAN FC&amp;P VAL'!CD31*'[1]PERCENT ARRAY-MEAN FC&amp;P VAL'!CE31*'[1]PERCENT ARRAY-MEAN FC&amp;P VAL'!CF31))</f>
        <v/>
      </c>
      <c r="AF31" t="str">
        <f>IF(A31="","",IF('[1]Calculation genes in KEGG path'!L29&gt;='[1]Flux and Impact'!$E$1,IF(('[1]PERCENT ARRAY-MEAN FC&amp;P VAL'!CG31*'[1]PERCENT ARRAY-MEAN FC&amp;P VAL'!CH31*'[1]PERCENT ARRAY-MEAN FC&amp;P VAL'!CI31+ABS('[1]PERCENT ARRAY-MEAN FC&amp;P VAL'!CJ31*'[1]PERCENT ARRAY-MEAN FC&amp;P VAL'!CK31*'[1]PERCENT ARRAY-MEAN FC&amp;P VAL'!CL31))&gt;0,'[1]PERCENT ARRAY-MEAN FC&amp;P VAL'!CG31*'[1]PERCENT ARRAY-MEAN FC&amp;P VAL'!CH31*'[1]PERCENT ARRAY-MEAN FC&amp;P VAL'!CI31+ABS('[1]PERCENT ARRAY-MEAN FC&amp;P VAL'!CJ31*'[1]PERCENT ARRAY-MEAN FC&amp;P VAL'!CK31*'[1]PERCENT ARRAY-MEAN FC&amp;P VAL'!CL31),""),""))</f>
        <v/>
      </c>
      <c r="AG31" s="12" t="str">
        <f>IF(AF31="","",'[1]PERCENT ARRAY-MEAN FC&amp;P VAL'!CG31*'[1]PERCENT ARRAY-MEAN FC&amp;P VAL'!CH31*'[1]PERCENT ARRAY-MEAN FC&amp;P VAL'!CI31-ABS('[1]PERCENT ARRAY-MEAN FC&amp;P VAL'!CJ31*'[1]PERCENT ARRAY-MEAN FC&amp;P VAL'!CK31*'[1]PERCENT ARRAY-MEAN FC&amp;P VAL'!CL31))</f>
        <v/>
      </c>
      <c r="AH31" t="str">
        <f>IF(A31="","",IF('[1]Calculation genes in KEGG path'!L29&gt;='[1]Flux and Impact'!$E$1,IF(('[1]PERCENT ARRAY-MEAN FC&amp;P VAL'!CM31*'[1]PERCENT ARRAY-MEAN FC&amp;P VAL'!CN31*'[1]PERCENT ARRAY-MEAN FC&amp;P VAL'!CO31+ABS('[1]PERCENT ARRAY-MEAN FC&amp;P VAL'!CP31*'[1]PERCENT ARRAY-MEAN FC&amp;P VAL'!CQ31*'[1]PERCENT ARRAY-MEAN FC&amp;P VAL'!CR31))&gt;0,'[1]PERCENT ARRAY-MEAN FC&amp;P VAL'!CM31*'[1]PERCENT ARRAY-MEAN FC&amp;P VAL'!CN31*'[1]PERCENT ARRAY-MEAN FC&amp;P VAL'!CO31+ABS('[1]PERCENT ARRAY-MEAN FC&amp;P VAL'!CP31*'[1]PERCENT ARRAY-MEAN FC&amp;P VAL'!CQ31*'[1]PERCENT ARRAY-MEAN FC&amp;P VAL'!CR31),""),""))</f>
        <v/>
      </c>
      <c r="AI31" s="12" t="str">
        <f>IF(AH31="","",'[1]PERCENT ARRAY-MEAN FC&amp;P VAL'!CM31*'[1]PERCENT ARRAY-MEAN FC&amp;P VAL'!CN31*'[1]PERCENT ARRAY-MEAN FC&amp;P VAL'!CO31-ABS('[1]PERCENT ARRAY-MEAN FC&amp;P VAL'!CP31*'[1]PERCENT ARRAY-MEAN FC&amp;P VAL'!CQ31*'[1]PERCENT ARRAY-MEAN FC&amp;P VAL'!CR31))</f>
        <v/>
      </c>
      <c r="AJ31" t="str">
        <f>IF(A31="","",IF('[1]Calculation genes in KEGG path'!L29&gt;='[1]Flux and Impact'!$E$1,IF(('[1]PERCENT ARRAY-MEAN FC&amp;P VAL'!CS31*'[1]PERCENT ARRAY-MEAN FC&amp;P VAL'!CT31*'[1]PERCENT ARRAY-MEAN FC&amp;P VAL'!CU31+ABS('[1]PERCENT ARRAY-MEAN FC&amp;P VAL'!CV31*'[1]PERCENT ARRAY-MEAN FC&amp;P VAL'!CW31*'[1]PERCENT ARRAY-MEAN FC&amp;P VAL'!CX31))&gt;0,'[1]PERCENT ARRAY-MEAN FC&amp;P VAL'!CS31*'[1]PERCENT ARRAY-MEAN FC&amp;P VAL'!CT31*'[1]PERCENT ARRAY-MEAN FC&amp;P VAL'!CU31+ABS('[1]PERCENT ARRAY-MEAN FC&amp;P VAL'!CV31*'[1]PERCENT ARRAY-MEAN FC&amp;P VAL'!CW31*'[1]PERCENT ARRAY-MEAN FC&amp;P VAL'!CX31),""),""))</f>
        <v/>
      </c>
      <c r="AK31" s="12" t="str">
        <f>IF(AJ31="","",'[1]PERCENT ARRAY-MEAN FC&amp;P VAL'!CS31*'[1]PERCENT ARRAY-MEAN FC&amp;P VAL'!CT31*'[1]PERCENT ARRAY-MEAN FC&amp;P VAL'!CU31-ABS('[1]PERCENT ARRAY-MEAN FC&amp;P VAL'!CV31*'[1]PERCENT ARRAY-MEAN FC&amp;P VAL'!CW31*'[1]PERCENT ARRAY-MEAN FC&amp;P VAL'!CX31))</f>
        <v/>
      </c>
      <c r="AL31" t="str">
        <f>IF(A31="","",IF('[1]Calculation genes in KEGG path'!L29&gt;='[1]Flux and Impact'!$E$1,IF(('[1]PERCENT ARRAY-MEAN FC&amp;P VAL'!CY31*'[1]PERCENT ARRAY-MEAN FC&amp;P VAL'!CZ31*'[1]PERCENT ARRAY-MEAN FC&amp;P VAL'!DA31+ABS('[1]PERCENT ARRAY-MEAN FC&amp;P VAL'!DB31*'[1]PERCENT ARRAY-MEAN FC&amp;P VAL'!DC31*'[1]PERCENT ARRAY-MEAN FC&amp;P VAL'!DD31))&gt;0,'[1]PERCENT ARRAY-MEAN FC&amp;P VAL'!CY31*'[1]PERCENT ARRAY-MEAN FC&amp;P VAL'!CZ31*'[1]PERCENT ARRAY-MEAN FC&amp;P VAL'!DA31+ABS('[1]PERCENT ARRAY-MEAN FC&amp;P VAL'!DB31*'[1]PERCENT ARRAY-MEAN FC&amp;P VAL'!DC31*'[1]PERCENT ARRAY-MEAN FC&amp;P VAL'!DD31),""),""))</f>
        <v/>
      </c>
      <c r="AM31" s="12" t="str">
        <f>IF(AL31="","",'[1]PERCENT ARRAY-MEAN FC&amp;P VAL'!CY31*'[1]PERCENT ARRAY-MEAN FC&amp;P VAL'!CZ31*'[1]PERCENT ARRAY-MEAN FC&amp;P VAL'!DA31-ABS('[1]PERCENT ARRAY-MEAN FC&amp;P VAL'!DB31*'[1]PERCENT ARRAY-MEAN FC&amp;P VAL'!DC31*'[1]PERCENT ARRAY-MEAN FC&amp;P VAL'!DD31))</f>
        <v/>
      </c>
      <c r="AN31" t="str">
        <f>IF(A31="","",IF('[1]Calculation genes in KEGG path'!L29&gt;='[1]Flux and Impact'!$E$1,IF(('[1]PERCENT ARRAY-MEAN FC&amp;P VAL'!DE31*'[1]PERCENT ARRAY-MEAN FC&amp;P VAL'!DF31*'[1]PERCENT ARRAY-MEAN FC&amp;P VAL'!DG31+ABS('[1]PERCENT ARRAY-MEAN FC&amp;P VAL'!DH31*'[1]PERCENT ARRAY-MEAN FC&amp;P VAL'!DI31*'[1]PERCENT ARRAY-MEAN FC&amp;P VAL'!DJ31))&gt;0,'[1]PERCENT ARRAY-MEAN FC&amp;P VAL'!DE31*'[1]PERCENT ARRAY-MEAN FC&amp;P VAL'!DF31*'[1]PERCENT ARRAY-MEAN FC&amp;P VAL'!DG31+ABS('[1]PERCENT ARRAY-MEAN FC&amp;P VAL'!DH31*'[1]PERCENT ARRAY-MEAN FC&amp;P VAL'!DI31*'[1]PERCENT ARRAY-MEAN FC&amp;P VAL'!DJ31),""),""))</f>
        <v/>
      </c>
      <c r="AO31" s="12" t="str">
        <f>IF(AN31="","",'[1]PERCENT ARRAY-MEAN FC&amp;P VAL'!DE31*'[1]PERCENT ARRAY-MEAN FC&amp;P VAL'!DF31*'[1]PERCENT ARRAY-MEAN FC&amp;P VAL'!DG31-ABS('[1]PERCENT ARRAY-MEAN FC&amp;P VAL'!DH31*'[1]PERCENT ARRAY-MEAN FC&amp;P VAL'!DI31*'[1]PERCENT ARRAY-MEAN FC&amp;P VAL'!DJ31))</f>
        <v/>
      </c>
      <c r="AP31" t="str">
        <f>IF(A31="","",IF('[1]Calculation genes in KEGG path'!L29&gt;='[1]Flux and Impact'!$E$1,IF(('[1]PERCENT ARRAY-MEAN FC&amp;P VAL'!DK31*'[1]PERCENT ARRAY-MEAN FC&amp;P VAL'!DL31*'[1]PERCENT ARRAY-MEAN FC&amp;P VAL'!DM31+ABS('[1]PERCENT ARRAY-MEAN FC&amp;P VAL'!DN31*'[1]PERCENT ARRAY-MEAN FC&amp;P VAL'!DO31*'[1]PERCENT ARRAY-MEAN FC&amp;P VAL'!DP31))&gt;0,'[1]PERCENT ARRAY-MEAN FC&amp;P VAL'!DK31*'[1]PERCENT ARRAY-MEAN FC&amp;P VAL'!DL31*'[1]PERCENT ARRAY-MEAN FC&amp;P VAL'!DM31+ABS('[1]PERCENT ARRAY-MEAN FC&amp;P VAL'!DN31*'[1]PERCENT ARRAY-MEAN FC&amp;P VAL'!DO31*'[1]PERCENT ARRAY-MEAN FC&amp;P VAL'!DP31),""),""))</f>
        <v/>
      </c>
      <c r="AQ31" s="12" t="str">
        <f>IF(AP31="","",'[1]PERCENT ARRAY-MEAN FC&amp;P VAL'!DK31*'[1]PERCENT ARRAY-MEAN FC&amp;P VAL'!DL31*'[1]PERCENT ARRAY-MEAN FC&amp;P VAL'!DM31-ABS('[1]PERCENT ARRAY-MEAN FC&amp;P VAL'!DN31*'[1]PERCENT ARRAY-MEAN FC&amp;P VAL'!DO31*'[1]PERCENT ARRAY-MEAN FC&amp;P VAL'!DP31))</f>
        <v/>
      </c>
      <c r="AR31" t="str">
        <f>IF(A31="","",IF('[1]Calculation genes in KEGG path'!L29&gt;='[1]Flux and Impact'!$E$1,IF(('[1]PERCENT ARRAY-MEAN FC&amp;P VAL'!DQ31*'[1]PERCENT ARRAY-MEAN FC&amp;P VAL'!DR31*'[1]PERCENT ARRAY-MEAN FC&amp;P VAL'!DS31+ABS('[1]PERCENT ARRAY-MEAN FC&amp;P VAL'!DT31*'[1]PERCENT ARRAY-MEAN FC&amp;P VAL'!DU31*'[1]PERCENT ARRAY-MEAN FC&amp;P VAL'!DV31))&gt;0,'[1]PERCENT ARRAY-MEAN FC&amp;P VAL'!DQ31*'[1]PERCENT ARRAY-MEAN FC&amp;P VAL'!DR31*'[1]PERCENT ARRAY-MEAN FC&amp;P VAL'!DS31+ABS('[1]PERCENT ARRAY-MEAN FC&amp;P VAL'!DT31*'[1]PERCENT ARRAY-MEAN FC&amp;P VAL'!DU31*'[1]PERCENT ARRAY-MEAN FC&amp;P VAL'!DV31),""),""))</f>
        <v/>
      </c>
      <c r="AS31" s="12" t="str">
        <f>IF(AR31="","",'[1]PERCENT ARRAY-MEAN FC&amp;P VAL'!DQ31*'[1]PERCENT ARRAY-MEAN FC&amp;P VAL'!DR31*'[1]PERCENT ARRAY-MEAN FC&amp;P VAL'!DS31-ABS('[1]PERCENT ARRAY-MEAN FC&amp;P VAL'!DT31*'[1]PERCENT ARRAY-MEAN FC&amp;P VAL'!DU31*'[1]PERCENT ARRAY-MEAN FC&amp;P VAL'!DV31))</f>
        <v/>
      </c>
      <c r="AT31" s="12" t="str">
        <f t="shared" si="1"/>
        <v/>
      </c>
      <c r="AU31" s="12" t="str">
        <f t="shared" si="2"/>
        <v/>
      </c>
    </row>
    <row r="32" spans="1:47">
      <c r="A32" t="str">
        <f>'[1]Calculation genes in KEGG path'!I30</f>
        <v>bta00350</v>
      </c>
      <c r="B32" t="str">
        <f>IF('[1]PERCENT ARRAY-MEAN FC&amp;P VAL'!A32="","",'[1]PERCENT ARRAY-MEAN FC&amp;P VAL'!A32)</f>
        <v>1. Metabolism</v>
      </c>
      <c r="C32" t="str">
        <f>IF('[1]PERCENT ARRAY-MEAN FC&amp;P VAL'!B32="","",'[1]PERCENT ARRAY-MEAN FC&amp;P VAL'!B32)</f>
        <v>1.5 Amino Acid Metabolism</v>
      </c>
      <c r="D32" t="str">
        <f>IF('[1]PERCENT ARRAY-MEAN FC&amp;P VAL'!C32="","",'[1]PERCENT ARRAY-MEAN FC&amp;P VAL'!C32)</f>
        <v>Tyrosine metabolism</v>
      </c>
      <c r="E32" s="12">
        <f t="shared" si="0"/>
        <v>56.6902857904427</v>
      </c>
      <c r="F32">
        <f>IF(A32="","",IF('[1]Calculation genes in KEGG path'!L30&gt;='[1]Flux and Impact'!$E$1,IF('[1]PERCENT ARRAY-MEAN FC&amp;P VAL'!G32*'[1]PERCENT ARRAY-MEAN FC&amp;P VAL'!H32*'[1]PERCENT ARRAY-MEAN FC&amp;P VAL'!I32+ABS('[1]PERCENT ARRAY-MEAN FC&amp;P VAL'!J32*'[1]PERCENT ARRAY-MEAN FC&amp;P VAL'!K32*'[1]PERCENT ARRAY-MEAN FC&amp;P VAL'!L32)&gt;0,'[1]PERCENT ARRAY-MEAN FC&amp;P VAL'!G32*'[1]PERCENT ARRAY-MEAN FC&amp;P VAL'!H32*'[1]PERCENT ARRAY-MEAN FC&amp;P VAL'!I32+ABS('[1]PERCENT ARRAY-MEAN FC&amp;P VAL'!J32*'[1]PERCENT ARRAY-MEAN FC&amp;P VAL'!K32*'[1]PERCENT ARRAY-MEAN FC&amp;P VAL'!L32),""),""))</f>
        <v>17.5491730872534</v>
      </c>
      <c r="G32" s="12">
        <f>IF(F32="","",'[1]PERCENT ARRAY-MEAN FC&amp;P VAL'!G32*'[1]PERCENT ARRAY-MEAN FC&amp;P VAL'!H32*'[1]PERCENT ARRAY-MEAN FC&amp;P VAL'!I32-ABS('[1]PERCENT ARRAY-MEAN FC&amp;P VAL'!J32*'[1]PERCENT ARRAY-MEAN FC&amp;P VAL'!K32*'[1]PERCENT ARRAY-MEAN FC&amp;P VAL'!L32))</f>
        <v>17.5491730872534</v>
      </c>
      <c r="H32">
        <f>IF(A32="","",IF('[1]Calculation genes in KEGG path'!L30&gt;='[1]Flux and Impact'!$E$1,IF(('[1]PERCENT ARRAY-MEAN FC&amp;P VAL'!M32*'[1]PERCENT ARRAY-MEAN FC&amp;P VAL'!N32*'[1]PERCENT ARRAY-MEAN FC&amp;P VAL'!O32+ABS('[1]PERCENT ARRAY-MEAN FC&amp;P VAL'!P32*'[1]PERCENT ARRAY-MEAN FC&amp;P VAL'!Q32*'[1]PERCENT ARRAY-MEAN FC&amp;P VAL'!R32))&gt;0,'[1]PERCENT ARRAY-MEAN FC&amp;P VAL'!M32*'[1]PERCENT ARRAY-MEAN FC&amp;P VAL'!N32*'[1]PERCENT ARRAY-MEAN FC&amp;P VAL'!O32+ABS('[1]PERCENT ARRAY-MEAN FC&amp;P VAL'!P32*'[1]PERCENT ARRAY-MEAN FC&amp;P VAL'!Q32*'[1]PERCENT ARRAY-MEAN FC&amp;P VAL'!R32),""),""))</f>
        <v>25.5754036924989</v>
      </c>
      <c r="I32" s="12">
        <f>IF(H32="","",'[1]PERCENT ARRAY-MEAN FC&amp;P VAL'!M32*'[1]PERCENT ARRAY-MEAN FC&amp;P VAL'!N32*'[1]PERCENT ARRAY-MEAN FC&amp;P VAL'!O32-ABS('[1]PERCENT ARRAY-MEAN FC&amp;P VAL'!P32*'[1]PERCENT ARRAY-MEAN FC&amp;P VAL'!Q32*'[1]PERCENT ARRAY-MEAN FC&amp;P VAL'!R32))</f>
        <v>-25.5754036924989</v>
      </c>
      <c r="J32">
        <f>IF(A32="","",IF('[1]Calculation genes in KEGG path'!L30&gt;='[1]Flux and Impact'!$E$1,IF(('[1]PERCENT ARRAY-MEAN FC&amp;P VAL'!S32*'[1]PERCENT ARRAY-MEAN FC&amp;P VAL'!T32*'[1]PERCENT ARRAY-MEAN FC&amp;P VAL'!U32+ABS('[1]PERCENT ARRAY-MEAN FC&amp;P VAL'!V32*'[1]PERCENT ARRAY-MEAN FC&amp;P VAL'!W32*'[1]PERCENT ARRAY-MEAN FC&amp;P VAL'!X32))&gt;0,'[1]PERCENT ARRAY-MEAN FC&amp;P VAL'!S32*'[1]PERCENT ARRAY-MEAN FC&amp;P VAL'!T32*'[1]PERCENT ARRAY-MEAN FC&amp;P VAL'!U32+ABS('[1]PERCENT ARRAY-MEAN FC&amp;P VAL'!V32*'[1]PERCENT ARRAY-MEAN FC&amp;P VAL'!W32*'[1]PERCENT ARRAY-MEAN FC&amp;P VAL'!X32),""),""))</f>
        <v>13.5657090106904</v>
      </c>
      <c r="K32" s="12">
        <f>IF(J32="","",'[1]PERCENT ARRAY-MEAN FC&amp;P VAL'!S32*'[1]PERCENT ARRAY-MEAN FC&amp;P VAL'!T32*'[1]PERCENT ARRAY-MEAN FC&amp;P VAL'!U32-ABS('[1]PERCENT ARRAY-MEAN FC&amp;P VAL'!V32*'[1]PERCENT ARRAY-MEAN FC&amp;P VAL'!W32*'[1]PERCENT ARRAY-MEAN FC&amp;P VAL'!X32))</f>
        <v>-13.5657090106904</v>
      </c>
      <c r="L32" t="str">
        <f>IF(A32="","",IF('[1]Calculation genes in KEGG path'!L30&gt;='[1]Flux and Impact'!$E$1,IF(('[1]PERCENT ARRAY-MEAN FC&amp;P VAL'!Y32*'[1]PERCENT ARRAY-MEAN FC&amp;P VAL'!Z32*'[1]PERCENT ARRAY-MEAN FC&amp;P VAL'!AA32+ABS('[1]PERCENT ARRAY-MEAN FC&amp;P VAL'!AB32*'[1]PERCENT ARRAY-MEAN FC&amp;P VAL'!AC32*'[1]PERCENT ARRAY-MEAN FC&amp;P VAL'!AD32))&gt;0,'[1]PERCENT ARRAY-MEAN FC&amp;P VAL'!Y32*'[1]PERCENT ARRAY-MEAN FC&amp;P VAL'!Z32*'[1]PERCENT ARRAY-MEAN FC&amp;P VAL'!AA32+ABS('[1]PERCENT ARRAY-MEAN FC&amp;P VAL'!AB32*'[1]PERCENT ARRAY-MEAN FC&amp;P VAL'!AC32*'[1]PERCENT ARRAY-MEAN FC&amp;P VAL'!AD32),""),""))</f>
        <v/>
      </c>
      <c r="M32" s="12" t="str">
        <f>IF(L32="","",'[1]PERCENT ARRAY-MEAN FC&amp;P VAL'!Y32*'[1]PERCENT ARRAY-MEAN FC&amp;P VAL'!Z32*'[1]PERCENT ARRAY-MEAN FC&amp;P VAL'!AA32-ABS('[1]PERCENT ARRAY-MEAN FC&amp;P VAL'!AB32*'[1]PERCENT ARRAY-MEAN FC&amp;P VAL'!AC32*'[1]PERCENT ARRAY-MEAN FC&amp;P VAL'!AD32))</f>
        <v/>
      </c>
      <c r="N32" t="str">
        <f>IF(A32="","",IF('[1]Calculation genes in KEGG path'!L30&gt;='[1]Flux and Impact'!$E$1,IF(('[1]PERCENT ARRAY-MEAN FC&amp;P VAL'!AE32*'[1]PERCENT ARRAY-MEAN FC&amp;P VAL'!AF32*'[1]PERCENT ARRAY-MEAN FC&amp;P VAL'!AG32+ABS('[1]PERCENT ARRAY-MEAN FC&amp;P VAL'!AH32*'[1]PERCENT ARRAY-MEAN FC&amp;P VAL'!AI32*'[1]PERCENT ARRAY-MEAN FC&amp;P VAL'!AJ32))&gt;0,'[1]PERCENT ARRAY-MEAN FC&amp;P VAL'!AE32*'[1]PERCENT ARRAY-MEAN FC&amp;P VAL'!AF32*'[1]PERCENT ARRAY-MEAN FC&amp;P VAL'!AG32+ABS('[1]PERCENT ARRAY-MEAN FC&amp;P VAL'!AH32*'[1]PERCENT ARRAY-MEAN FC&amp;P VAL'!AI32*'[1]PERCENT ARRAY-MEAN FC&amp;P VAL'!AJ32),""),""))</f>
        <v/>
      </c>
      <c r="O32" s="12" t="str">
        <f>IF(N32="","",'[1]PERCENT ARRAY-MEAN FC&amp;P VAL'!AE32*'[1]PERCENT ARRAY-MEAN FC&amp;P VAL'!AF32*'[1]PERCENT ARRAY-MEAN FC&amp;P VAL'!AG32-ABS('[1]PERCENT ARRAY-MEAN FC&amp;P VAL'!AH32*'[1]PERCENT ARRAY-MEAN FC&amp;P VAL'!AI32*'[1]PERCENT ARRAY-MEAN FC&amp;P VAL'!AJ32))</f>
        <v/>
      </c>
      <c r="P32" t="str">
        <f>IF(A32="","",IF('[1]Calculation genes in KEGG path'!L30&gt;='[1]Flux and Impact'!$E$1,IF(('[1]PERCENT ARRAY-MEAN FC&amp;P VAL'!AK32*'[1]PERCENT ARRAY-MEAN FC&amp;P VAL'!AL32*'[1]PERCENT ARRAY-MEAN FC&amp;P VAL'!AM32+ABS('[1]PERCENT ARRAY-MEAN FC&amp;P VAL'!AN32*'[1]PERCENT ARRAY-MEAN FC&amp;P VAL'!AO32*'[1]PERCENT ARRAY-MEAN FC&amp;P VAL'!AP32))&gt;0,'[1]PERCENT ARRAY-MEAN FC&amp;P VAL'!AK32*'[1]PERCENT ARRAY-MEAN FC&amp;P VAL'!AL32*'[1]PERCENT ARRAY-MEAN FC&amp;P VAL'!AM32+ABS('[1]PERCENT ARRAY-MEAN FC&amp;P VAL'!AN32*'[1]PERCENT ARRAY-MEAN FC&amp;P VAL'!AO32*'[1]PERCENT ARRAY-MEAN FC&amp;P VAL'!AP32),""),""))</f>
        <v/>
      </c>
      <c r="Q32" s="12" t="str">
        <f>IF(P32="","",'[1]PERCENT ARRAY-MEAN FC&amp;P VAL'!AK32*'[1]PERCENT ARRAY-MEAN FC&amp;P VAL'!AL32*'[1]PERCENT ARRAY-MEAN FC&amp;P VAL'!AM32-ABS('[1]PERCENT ARRAY-MEAN FC&amp;P VAL'!AN32*'[1]PERCENT ARRAY-MEAN FC&amp;P VAL'!AO32*'[1]PERCENT ARRAY-MEAN FC&amp;P VAL'!AP32))</f>
        <v/>
      </c>
      <c r="R32" t="str">
        <f>IF(A32="","",IF('[1]Calculation genes in KEGG path'!L30&gt;='[1]Flux and Impact'!$E$1,IF(('[1]PERCENT ARRAY-MEAN FC&amp;P VAL'!AQ32*'[1]PERCENT ARRAY-MEAN FC&amp;P VAL'!AR32*'[1]PERCENT ARRAY-MEAN FC&amp;P VAL'!AS32+ABS('[1]PERCENT ARRAY-MEAN FC&amp;P VAL'!AT32*'[1]PERCENT ARRAY-MEAN FC&amp;P VAL'!AU32*'[1]PERCENT ARRAY-MEAN FC&amp;P VAL'!AV32))&gt;0,'[1]PERCENT ARRAY-MEAN FC&amp;P VAL'!AQ32*'[1]PERCENT ARRAY-MEAN FC&amp;P VAL'!AR32*'[1]PERCENT ARRAY-MEAN FC&amp;P VAL'!AS32+ABS('[1]PERCENT ARRAY-MEAN FC&amp;P VAL'!AT32*'[1]PERCENT ARRAY-MEAN FC&amp;P VAL'!AU32*'[1]PERCENT ARRAY-MEAN FC&amp;P VAL'!AV32),""),""))</f>
        <v/>
      </c>
      <c r="S32" s="12" t="str">
        <f>IF(R32="","",'[1]PERCENT ARRAY-MEAN FC&amp;P VAL'!AQ32*'[1]PERCENT ARRAY-MEAN FC&amp;P VAL'!AR32*'[1]PERCENT ARRAY-MEAN FC&amp;P VAL'!AS32-ABS('[1]PERCENT ARRAY-MEAN FC&amp;P VAL'!AT32*'[1]PERCENT ARRAY-MEAN FC&amp;P VAL'!AU32*'[1]PERCENT ARRAY-MEAN FC&amp;P VAL'!AV32))</f>
        <v/>
      </c>
      <c r="T32" t="str">
        <f>IF(A32="","",IF('[1]Calculation genes in KEGG path'!L30&gt;='[1]Flux and Impact'!$E$1,IF(('[1]PERCENT ARRAY-MEAN FC&amp;P VAL'!AW32*'[1]PERCENT ARRAY-MEAN FC&amp;P VAL'!AX32*'[1]PERCENT ARRAY-MEAN FC&amp;P VAL'!AY32+ABS('[1]PERCENT ARRAY-MEAN FC&amp;P VAL'!AZ32*'[1]PERCENT ARRAY-MEAN FC&amp;P VAL'!BA32*'[1]PERCENT ARRAY-MEAN FC&amp;P VAL'!BB32))&gt;0,'[1]PERCENT ARRAY-MEAN FC&amp;P VAL'!AW32*'[1]PERCENT ARRAY-MEAN FC&amp;P VAL'!AX32*'[1]PERCENT ARRAY-MEAN FC&amp;P VAL'!AY32+ABS('[1]PERCENT ARRAY-MEAN FC&amp;P VAL'!AZ32*'[1]PERCENT ARRAY-MEAN FC&amp;P VAL'!BA32*'[1]PERCENT ARRAY-MEAN FC&amp;P VAL'!BB32),""),""))</f>
        <v/>
      </c>
      <c r="U32" s="12" t="str">
        <f>IF(T32="","",'[1]PERCENT ARRAY-MEAN FC&amp;P VAL'!AW32*'[1]PERCENT ARRAY-MEAN FC&amp;P VAL'!AX32*'[1]PERCENT ARRAY-MEAN FC&amp;P VAL'!AY32-ABS('[1]PERCENT ARRAY-MEAN FC&amp;P VAL'!AZ32*'[1]PERCENT ARRAY-MEAN FC&amp;P VAL'!BA32*'[1]PERCENT ARRAY-MEAN FC&amp;P VAL'!BB32))</f>
        <v/>
      </c>
      <c r="V32" t="str">
        <f>IF(A32="","",IF('[1]Calculation genes in KEGG path'!L30&gt;='[1]Flux and Impact'!$E$1,IF(('[1]PERCENT ARRAY-MEAN FC&amp;P VAL'!BC32*'[1]PERCENT ARRAY-MEAN FC&amp;P VAL'!BD32*'[1]PERCENT ARRAY-MEAN FC&amp;P VAL'!BE32+ABS('[1]PERCENT ARRAY-MEAN FC&amp;P VAL'!BF32*'[1]PERCENT ARRAY-MEAN FC&amp;P VAL'!BG32*'[1]PERCENT ARRAY-MEAN FC&amp;P VAL'!BH32))&gt;0,'[1]PERCENT ARRAY-MEAN FC&amp;P VAL'!BC32*'[1]PERCENT ARRAY-MEAN FC&amp;P VAL'!BD32*'[1]PERCENT ARRAY-MEAN FC&amp;P VAL'!BE32+ABS('[1]PERCENT ARRAY-MEAN FC&amp;P VAL'!BF32*'[1]PERCENT ARRAY-MEAN FC&amp;P VAL'!BG32*'[1]PERCENT ARRAY-MEAN FC&amp;P VAL'!BH32),""),""))</f>
        <v/>
      </c>
      <c r="W32" s="12" t="str">
        <f>IF(V32="","",'[1]PERCENT ARRAY-MEAN FC&amp;P VAL'!BC32*'[1]PERCENT ARRAY-MEAN FC&amp;P VAL'!BD32*'[1]PERCENT ARRAY-MEAN FC&amp;P VAL'!BE32-ABS('[1]PERCENT ARRAY-MEAN FC&amp;P VAL'!BF32*'[1]PERCENT ARRAY-MEAN FC&amp;P VAL'!BG32*'[1]PERCENT ARRAY-MEAN FC&amp;P VAL'!BH32))</f>
        <v/>
      </c>
      <c r="X32" t="str">
        <f>IF(A32="","",IF('[1]Calculation genes in KEGG path'!L30&gt;='[1]Flux and Impact'!$E$1,IF(('[1]PERCENT ARRAY-MEAN FC&amp;P VAL'!BI32*'[1]PERCENT ARRAY-MEAN FC&amp;P VAL'!BJ32*'[1]PERCENT ARRAY-MEAN FC&amp;P VAL'!BK32+ABS('[1]PERCENT ARRAY-MEAN FC&amp;P VAL'!BL32*'[1]PERCENT ARRAY-MEAN FC&amp;P VAL'!BM32*'[1]PERCENT ARRAY-MEAN FC&amp;P VAL'!BN32))&gt;0,'[1]PERCENT ARRAY-MEAN FC&amp;P VAL'!BI32*'[1]PERCENT ARRAY-MEAN FC&amp;P VAL'!BJ32*'[1]PERCENT ARRAY-MEAN FC&amp;P VAL'!BK32+ABS('[1]PERCENT ARRAY-MEAN FC&amp;P VAL'!BL32*'[1]PERCENT ARRAY-MEAN FC&amp;P VAL'!BM32*'[1]PERCENT ARRAY-MEAN FC&amp;P VAL'!BN32),""),""))</f>
        <v/>
      </c>
      <c r="Y32" s="12" t="str">
        <f>IF(X32="","",'[1]PERCENT ARRAY-MEAN FC&amp;P VAL'!BI32*'[1]PERCENT ARRAY-MEAN FC&amp;P VAL'!BJ32*'[1]PERCENT ARRAY-MEAN FC&amp;P VAL'!BK32-ABS('[1]PERCENT ARRAY-MEAN FC&amp;P VAL'!BL32*'[1]PERCENT ARRAY-MEAN FC&amp;P VAL'!BM32*'[1]PERCENT ARRAY-MEAN FC&amp;P VAL'!BN32))</f>
        <v/>
      </c>
      <c r="Z32" t="str">
        <f>IF(A32="","",IF('[1]Calculation genes in KEGG path'!L30&gt;='[1]Flux and Impact'!$E$1,IF(('[1]PERCENT ARRAY-MEAN FC&amp;P VAL'!BO32*'[1]PERCENT ARRAY-MEAN FC&amp;P VAL'!BP32*'[1]PERCENT ARRAY-MEAN FC&amp;P VAL'!BQ32+ABS('[1]PERCENT ARRAY-MEAN FC&amp;P VAL'!BR32*'[1]PERCENT ARRAY-MEAN FC&amp;P VAL'!BS32*'[1]PERCENT ARRAY-MEAN FC&amp;P VAL'!BT32))&gt;0,'[1]PERCENT ARRAY-MEAN FC&amp;P VAL'!BO32*'[1]PERCENT ARRAY-MEAN FC&amp;P VAL'!BP32*'[1]PERCENT ARRAY-MEAN FC&amp;P VAL'!BQ32+ABS('[1]PERCENT ARRAY-MEAN FC&amp;P VAL'!BR32*'[1]PERCENT ARRAY-MEAN FC&amp;P VAL'!BS32*'[1]PERCENT ARRAY-MEAN FC&amp;P VAL'!BT32),""),""))</f>
        <v/>
      </c>
      <c r="AA32" s="12" t="str">
        <f>IF(Z32="","",'[1]PERCENT ARRAY-MEAN FC&amp;P VAL'!BO32*'[1]PERCENT ARRAY-MEAN FC&amp;P VAL'!BP32*'[1]PERCENT ARRAY-MEAN FC&amp;P VAL'!BQ32-ABS('[1]PERCENT ARRAY-MEAN FC&amp;P VAL'!BR32*'[1]PERCENT ARRAY-MEAN FC&amp;P VAL'!BS32*'[1]PERCENT ARRAY-MEAN FC&amp;P VAL'!BT32))</f>
        <v/>
      </c>
      <c r="AB32" t="str">
        <f>IF(A32="","",IF('[1]Calculation genes in KEGG path'!L30&gt;='[1]Flux and Impact'!$E$1,IF(('[1]PERCENT ARRAY-MEAN FC&amp;P VAL'!BU32*'[1]PERCENT ARRAY-MEAN FC&amp;P VAL'!BV32*'[1]PERCENT ARRAY-MEAN FC&amp;P VAL'!BW32+ABS('[1]PERCENT ARRAY-MEAN FC&amp;P VAL'!BX32*'[1]PERCENT ARRAY-MEAN FC&amp;P VAL'!BY32*'[1]PERCENT ARRAY-MEAN FC&amp;P VAL'!BZ32))&gt;0,'[1]PERCENT ARRAY-MEAN FC&amp;P VAL'!BU32*'[1]PERCENT ARRAY-MEAN FC&amp;P VAL'!BV32*'[1]PERCENT ARRAY-MEAN FC&amp;P VAL'!BW32+ABS('[1]PERCENT ARRAY-MEAN FC&amp;P VAL'!BX32*'[1]PERCENT ARRAY-MEAN FC&amp;P VAL'!BY32*'[1]PERCENT ARRAY-MEAN FC&amp;P VAL'!BZ32),""),""))</f>
        <v/>
      </c>
      <c r="AC32" s="12" t="str">
        <f>IF(AB32="","",'[1]PERCENT ARRAY-MEAN FC&amp;P VAL'!BU32*'[1]PERCENT ARRAY-MEAN FC&amp;P VAL'!BV32*'[1]PERCENT ARRAY-MEAN FC&amp;P VAL'!BW32-ABS('[1]PERCENT ARRAY-MEAN FC&amp;P VAL'!BX32*'[1]PERCENT ARRAY-MEAN FC&amp;P VAL'!BY32*'[1]PERCENT ARRAY-MEAN FC&amp;P VAL'!BZ32))</f>
        <v/>
      </c>
      <c r="AD32" t="str">
        <f>IF(A32="","",IF('[1]Calculation genes in KEGG path'!L30&gt;='[1]Flux and Impact'!$E$1,IF(('[1]PERCENT ARRAY-MEAN FC&amp;P VAL'!CA32*'[1]PERCENT ARRAY-MEAN FC&amp;P VAL'!CB32*'[1]PERCENT ARRAY-MEAN FC&amp;P VAL'!CC32+ABS('[1]PERCENT ARRAY-MEAN FC&amp;P VAL'!CD32*'[1]PERCENT ARRAY-MEAN FC&amp;P VAL'!CE32*'[1]PERCENT ARRAY-MEAN FC&amp;P VAL'!CF32))&gt;0,'[1]PERCENT ARRAY-MEAN FC&amp;P VAL'!CA32*'[1]PERCENT ARRAY-MEAN FC&amp;P VAL'!CB32*'[1]PERCENT ARRAY-MEAN FC&amp;P VAL'!CC32+ABS('[1]PERCENT ARRAY-MEAN FC&amp;P VAL'!CD32*'[1]PERCENT ARRAY-MEAN FC&amp;P VAL'!CE32*'[1]PERCENT ARRAY-MEAN FC&amp;P VAL'!CF32),""),""))</f>
        <v/>
      </c>
      <c r="AE32" s="12" t="str">
        <f>IF(AD32="","",'[1]PERCENT ARRAY-MEAN FC&amp;P VAL'!CA32*'[1]PERCENT ARRAY-MEAN FC&amp;P VAL'!CB32*'[1]PERCENT ARRAY-MEAN FC&amp;P VAL'!CC32-ABS('[1]PERCENT ARRAY-MEAN FC&amp;P VAL'!CD32*'[1]PERCENT ARRAY-MEAN FC&amp;P VAL'!CE32*'[1]PERCENT ARRAY-MEAN FC&amp;P VAL'!CF32))</f>
        <v/>
      </c>
      <c r="AF32" t="str">
        <f>IF(A32="","",IF('[1]Calculation genes in KEGG path'!L30&gt;='[1]Flux and Impact'!$E$1,IF(('[1]PERCENT ARRAY-MEAN FC&amp;P VAL'!CG32*'[1]PERCENT ARRAY-MEAN FC&amp;P VAL'!CH32*'[1]PERCENT ARRAY-MEAN FC&amp;P VAL'!CI32+ABS('[1]PERCENT ARRAY-MEAN FC&amp;P VAL'!CJ32*'[1]PERCENT ARRAY-MEAN FC&amp;P VAL'!CK32*'[1]PERCENT ARRAY-MEAN FC&amp;P VAL'!CL32))&gt;0,'[1]PERCENT ARRAY-MEAN FC&amp;P VAL'!CG32*'[1]PERCENT ARRAY-MEAN FC&amp;P VAL'!CH32*'[1]PERCENT ARRAY-MEAN FC&amp;P VAL'!CI32+ABS('[1]PERCENT ARRAY-MEAN FC&amp;P VAL'!CJ32*'[1]PERCENT ARRAY-MEAN FC&amp;P VAL'!CK32*'[1]PERCENT ARRAY-MEAN FC&amp;P VAL'!CL32),""),""))</f>
        <v/>
      </c>
      <c r="AG32" s="12" t="str">
        <f>IF(AF32="","",'[1]PERCENT ARRAY-MEAN FC&amp;P VAL'!CG32*'[1]PERCENT ARRAY-MEAN FC&amp;P VAL'!CH32*'[1]PERCENT ARRAY-MEAN FC&amp;P VAL'!CI32-ABS('[1]PERCENT ARRAY-MEAN FC&amp;P VAL'!CJ32*'[1]PERCENT ARRAY-MEAN FC&amp;P VAL'!CK32*'[1]PERCENT ARRAY-MEAN FC&amp;P VAL'!CL32))</f>
        <v/>
      </c>
      <c r="AH32" t="str">
        <f>IF(A32="","",IF('[1]Calculation genes in KEGG path'!L30&gt;='[1]Flux and Impact'!$E$1,IF(('[1]PERCENT ARRAY-MEAN FC&amp;P VAL'!CM32*'[1]PERCENT ARRAY-MEAN FC&amp;P VAL'!CN32*'[1]PERCENT ARRAY-MEAN FC&amp;P VAL'!CO32+ABS('[1]PERCENT ARRAY-MEAN FC&amp;P VAL'!CP32*'[1]PERCENT ARRAY-MEAN FC&amp;P VAL'!CQ32*'[1]PERCENT ARRAY-MEAN FC&amp;P VAL'!CR32))&gt;0,'[1]PERCENT ARRAY-MEAN FC&amp;P VAL'!CM32*'[1]PERCENT ARRAY-MEAN FC&amp;P VAL'!CN32*'[1]PERCENT ARRAY-MEAN FC&amp;P VAL'!CO32+ABS('[1]PERCENT ARRAY-MEAN FC&amp;P VAL'!CP32*'[1]PERCENT ARRAY-MEAN FC&amp;P VAL'!CQ32*'[1]PERCENT ARRAY-MEAN FC&amp;P VAL'!CR32),""),""))</f>
        <v/>
      </c>
      <c r="AI32" s="12" t="str">
        <f>IF(AH32="","",'[1]PERCENT ARRAY-MEAN FC&amp;P VAL'!CM32*'[1]PERCENT ARRAY-MEAN FC&amp;P VAL'!CN32*'[1]PERCENT ARRAY-MEAN FC&amp;P VAL'!CO32-ABS('[1]PERCENT ARRAY-MEAN FC&amp;P VAL'!CP32*'[1]PERCENT ARRAY-MEAN FC&amp;P VAL'!CQ32*'[1]PERCENT ARRAY-MEAN FC&amp;P VAL'!CR32))</f>
        <v/>
      </c>
      <c r="AJ32" t="str">
        <f>IF(A32="","",IF('[1]Calculation genes in KEGG path'!L30&gt;='[1]Flux and Impact'!$E$1,IF(('[1]PERCENT ARRAY-MEAN FC&amp;P VAL'!CS32*'[1]PERCENT ARRAY-MEAN FC&amp;P VAL'!CT32*'[1]PERCENT ARRAY-MEAN FC&amp;P VAL'!CU32+ABS('[1]PERCENT ARRAY-MEAN FC&amp;P VAL'!CV32*'[1]PERCENT ARRAY-MEAN FC&amp;P VAL'!CW32*'[1]PERCENT ARRAY-MEAN FC&amp;P VAL'!CX32))&gt;0,'[1]PERCENT ARRAY-MEAN FC&amp;P VAL'!CS32*'[1]PERCENT ARRAY-MEAN FC&amp;P VAL'!CT32*'[1]PERCENT ARRAY-MEAN FC&amp;P VAL'!CU32+ABS('[1]PERCENT ARRAY-MEAN FC&amp;P VAL'!CV32*'[1]PERCENT ARRAY-MEAN FC&amp;P VAL'!CW32*'[1]PERCENT ARRAY-MEAN FC&amp;P VAL'!CX32),""),""))</f>
        <v/>
      </c>
      <c r="AK32" s="12" t="str">
        <f>IF(AJ32="","",'[1]PERCENT ARRAY-MEAN FC&amp;P VAL'!CS32*'[1]PERCENT ARRAY-MEAN FC&amp;P VAL'!CT32*'[1]PERCENT ARRAY-MEAN FC&amp;P VAL'!CU32-ABS('[1]PERCENT ARRAY-MEAN FC&amp;P VAL'!CV32*'[1]PERCENT ARRAY-MEAN FC&amp;P VAL'!CW32*'[1]PERCENT ARRAY-MEAN FC&amp;P VAL'!CX32))</f>
        <v/>
      </c>
      <c r="AL32" t="str">
        <f>IF(A32="","",IF('[1]Calculation genes in KEGG path'!L30&gt;='[1]Flux and Impact'!$E$1,IF(('[1]PERCENT ARRAY-MEAN FC&amp;P VAL'!CY32*'[1]PERCENT ARRAY-MEAN FC&amp;P VAL'!CZ32*'[1]PERCENT ARRAY-MEAN FC&amp;P VAL'!DA32+ABS('[1]PERCENT ARRAY-MEAN FC&amp;P VAL'!DB32*'[1]PERCENT ARRAY-MEAN FC&amp;P VAL'!DC32*'[1]PERCENT ARRAY-MEAN FC&amp;P VAL'!DD32))&gt;0,'[1]PERCENT ARRAY-MEAN FC&amp;P VAL'!CY32*'[1]PERCENT ARRAY-MEAN FC&amp;P VAL'!CZ32*'[1]PERCENT ARRAY-MEAN FC&amp;P VAL'!DA32+ABS('[1]PERCENT ARRAY-MEAN FC&amp;P VAL'!DB32*'[1]PERCENT ARRAY-MEAN FC&amp;P VAL'!DC32*'[1]PERCENT ARRAY-MEAN FC&amp;P VAL'!DD32),""),""))</f>
        <v/>
      </c>
      <c r="AM32" s="12" t="str">
        <f>IF(AL32="","",'[1]PERCENT ARRAY-MEAN FC&amp;P VAL'!CY32*'[1]PERCENT ARRAY-MEAN FC&amp;P VAL'!CZ32*'[1]PERCENT ARRAY-MEAN FC&amp;P VAL'!DA32-ABS('[1]PERCENT ARRAY-MEAN FC&amp;P VAL'!DB32*'[1]PERCENT ARRAY-MEAN FC&amp;P VAL'!DC32*'[1]PERCENT ARRAY-MEAN FC&amp;P VAL'!DD32))</f>
        <v/>
      </c>
      <c r="AN32" t="str">
        <f>IF(A32="","",IF('[1]Calculation genes in KEGG path'!L30&gt;='[1]Flux and Impact'!$E$1,IF(('[1]PERCENT ARRAY-MEAN FC&amp;P VAL'!DE32*'[1]PERCENT ARRAY-MEAN FC&amp;P VAL'!DF32*'[1]PERCENT ARRAY-MEAN FC&amp;P VAL'!DG32+ABS('[1]PERCENT ARRAY-MEAN FC&amp;P VAL'!DH32*'[1]PERCENT ARRAY-MEAN FC&amp;P VAL'!DI32*'[1]PERCENT ARRAY-MEAN FC&amp;P VAL'!DJ32))&gt;0,'[1]PERCENT ARRAY-MEAN FC&amp;P VAL'!DE32*'[1]PERCENT ARRAY-MEAN FC&amp;P VAL'!DF32*'[1]PERCENT ARRAY-MEAN FC&amp;P VAL'!DG32+ABS('[1]PERCENT ARRAY-MEAN FC&amp;P VAL'!DH32*'[1]PERCENT ARRAY-MEAN FC&amp;P VAL'!DI32*'[1]PERCENT ARRAY-MEAN FC&amp;P VAL'!DJ32),""),""))</f>
        <v/>
      </c>
      <c r="AO32" s="12" t="str">
        <f>IF(AN32="","",'[1]PERCENT ARRAY-MEAN FC&amp;P VAL'!DE32*'[1]PERCENT ARRAY-MEAN FC&amp;P VAL'!DF32*'[1]PERCENT ARRAY-MEAN FC&amp;P VAL'!DG32-ABS('[1]PERCENT ARRAY-MEAN FC&amp;P VAL'!DH32*'[1]PERCENT ARRAY-MEAN FC&amp;P VAL'!DI32*'[1]PERCENT ARRAY-MEAN FC&amp;P VAL'!DJ32))</f>
        <v/>
      </c>
      <c r="AP32" t="str">
        <f>IF(A32="","",IF('[1]Calculation genes in KEGG path'!L30&gt;='[1]Flux and Impact'!$E$1,IF(('[1]PERCENT ARRAY-MEAN FC&amp;P VAL'!DK32*'[1]PERCENT ARRAY-MEAN FC&amp;P VAL'!DL32*'[1]PERCENT ARRAY-MEAN FC&amp;P VAL'!DM32+ABS('[1]PERCENT ARRAY-MEAN FC&amp;P VAL'!DN32*'[1]PERCENT ARRAY-MEAN FC&amp;P VAL'!DO32*'[1]PERCENT ARRAY-MEAN FC&amp;P VAL'!DP32))&gt;0,'[1]PERCENT ARRAY-MEAN FC&amp;P VAL'!DK32*'[1]PERCENT ARRAY-MEAN FC&amp;P VAL'!DL32*'[1]PERCENT ARRAY-MEAN FC&amp;P VAL'!DM32+ABS('[1]PERCENT ARRAY-MEAN FC&amp;P VAL'!DN32*'[1]PERCENT ARRAY-MEAN FC&amp;P VAL'!DO32*'[1]PERCENT ARRAY-MEAN FC&amp;P VAL'!DP32),""),""))</f>
        <v/>
      </c>
      <c r="AQ32" s="12" t="str">
        <f>IF(AP32="","",'[1]PERCENT ARRAY-MEAN FC&amp;P VAL'!DK32*'[1]PERCENT ARRAY-MEAN FC&amp;P VAL'!DL32*'[1]PERCENT ARRAY-MEAN FC&amp;P VAL'!DM32-ABS('[1]PERCENT ARRAY-MEAN FC&amp;P VAL'!DN32*'[1]PERCENT ARRAY-MEAN FC&amp;P VAL'!DO32*'[1]PERCENT ARRAY-MEAN FC&amp;P VAL'!DP32))</f>
        <v/>
      </c>
      <c r="AR32" t="str">
        <f>IF(A32="","",IF('[1]Calculation genes in KEGG path'!L30&gt;='[1]Flux and Impact'!$E$1,IF(('[1]PERCENT ARRAY-MEAN FC&amp;P VAL'!DQ32*'[1]PERCENT ARRAY-MEAN FC&amp;P VAL'!DR32*'[1]PERCENT ARRAY-MEAN FC&amp;P VAL'!DS32+ABS('[1]PERCENT ARRAY-MEAN FC&amp;P VAL'!DT32*'[1]PERCENT ARRAY-MEAN FC&amp;P VAL'!DU32*'[1]PERCENT ARRAY-MEAN FC&amp;P VAL'!DV32))&gt;0,'[1]PERCENT ARRAY-MEAN FC&amp;P VAL'!DQ32*'[1]PERCENT ARRAY-MEAN FC&amp;P VAL'!DR32*'[1]PERCENT ARRAY-MEAN FC&amp;P VAL'!DS32+ABS('[1]PERCENT ARRAY-MEAN FC&amp;P VAL'!DT32*'[1]PERCENT ARRAY-MEAN FC&amp;P VAL'!DU32*'[1]PERCENT ARRAY-MEAN FC&amp;P VAL'!DV32),""),""))</f>
        <v/>
      </c>
      <c r="AS32" s="12" t="str">
        <f>IF(AR32="","",'[1]PERCENT ARRAY-MEAN FC&amp;P VAL'!DQ32*'[1]PERCENT ARRAY-MEAN FC&amp;P VAL'!DR32*'[1]PERCENT ARRAY-MEAN FC&amp;P VAL'!DS32-ABS('[1]PERCENT ARRAY-MEAN FC&amp;P VAL'!DT32*'[1]PERCENT ARRAY-MEAN FC&amp;P VAL'!DU32*'[1]PERCENT ARRAY-MEAN FC&amp;P VAL'!DV32))</f>
        <v/>
      </c>
      <c r="AT32" s="12">
        <f t="shared" si="1"/>
        <v>-7.19731320531199</v>
      </c>
      <c r="AU32" s="12">
        <f t="shared" si="2"/>
        <v>1</v>
      </c>
    </row>
    <row r="33" spans="1:47">
      <c r="A33" t="str">
        <f>'[1]Calculation genes in KEGG path'!I31</f>
        <v>bta00360</v>
      </c>
      <c r="B33" t="str">
        <f>IF('[1]PERCENT ARRAY-MEAN FC&amp;P VAL'!A33="","",'[1]PERCENT ARRAY-MEAN FC&amp;P VAL'!A33)</f>
        <v>1. Metabolism</v>
      </c>
      <c r="C33" t="str">
        <f>IF('[1]PERCENT ARRAY-MEAN FC&amp;P VAL'!B33="","",'[1]PERCENT ARRAY-MEAN FC&amp;P VAL'!B33)</f>
        <v>1.5 Amino Acid Metabolism</v>
      </c>
      <c r="D33" t="str">
        <f>IF('[1]PERCENT ARRAY-MEAN FC&amp;P VAL'!C33="","",'[1]PERCENT ARRAY-MEAN FC&amp;P VAL'!C33)</f>
        <v>Phenylalanine metabolism</v>
      </c>
      <c r="E33" s="12">
        <f t="shared" si="0"/>
        <v>27.1314180213809</v>
      </c>
      <c r="F33" t="str">
        <f>IF(A33="","",IF('[1]Calculation genes in KEGG path'!L31&gt;='[1]Flux and Impact'!$E$1,IF('[1]PERCENT ARRAY-MEAN FC&amp;P VAL'!G33*'[1]PERCENT ARRAY-MEAN FC&amp;P VAL'!H33*'[1]PERCENT ARRAY-MEAN FC&amp;P VAL'!I33+ABS('[1]PERCENT ARRAY-MEAN FC&amp;P VAL'!J33*'[1]PERCENT ARRAY-MEAN FC&amp;P VAL'!K33*'[1]PERCENT ARRAY-MEAN FC&amp;P VAL'!L33)&gt;0,'[1]PERCENT ARRAY-MEAN FC&amp;P VAL'!G33*'[1]PERCENT ARRAY-MEAN FC&amp;P VAL'!H33*'[1]PERCENT ARRAY-MEAN FC&amp;P VAL'!I33+ABS('[1]PERCENT ARRAY-MEAN FC&amp;P VAL'!J33*'[1]PERCENT ARRAY-MEAN FC&amp;P VAL'!K33*'[1]PERCENT ARRAY-MEAN FC&amp;P VAL'!L33),""),""))</f>
        <v/>
      </c>
      <c r="G33" s="12" t="str">
        <f>IF(F33="","",'[1]PERCENT ARRAY-MEAN FC&amp;P VAL'!G33*'[1]PERCENT ARRAY-MEAN FC&amp;P VAL'!H33*'[1]PERCENT ARRAY-MEAN FC&amp;P VAL'!I33-ABS('[1]PERCENT ARRAY-MEAN FC&amp;P VAL'!J33*'[1]PERCENT ARRAY-MEAN FC&amp;P VAL'!K33*'[1]PERCENT ARRAY-MEAN FC&amp;P VAL'!L33))</f>
        <v/>
      </c>
      <c r="H33" t="str">
        <f>IF(A33="","",IF('[1]Calculation genes in KEGG path'!L31&gt;='[1]Flux and Impact'!$E$1,IF(('[1]PERCENT ARRAY-MEAN FC&amp;P VAL'!M33*'[1]PERCENT ARRAY-MEAN FC&amp;P VAL'!N33*'[1]PERCENT ARRAY-MEAN FC&amp;P VAL'!O33+ABS('[1]PERCENT ARRAY-MEAN FC&amp;P VAL'!P33*'[1]PERCENT ARRAY-MEAN FC&amp;P VAL'!Q33*'[1]PERCENT ARRAY-MEAN FC&amp;P VAL'!R33))&gt;0,'[1]PERCENT ARRAY-MEAN FC&amp;P VAL'!M33*'[1]PERCENT ARRAY-MEAN FC&amp;P VAL'!N33*'[1]PERCENT ARRAY-MEAN FC&amp;P VAL'!O33+ABS('[1]PERCENT ARRAY-MEAN FC&amp;P VAL'!P33*'[1]PERCENT ARRAY-MEAN FC&amp;P VAL'!Q33*'[1]PERCENT ARRAY-MEAN FC&amp;P VAL'!R33),""),""))</f>
        <v/>
      </c>
      <c r="I33" s="12" t="str">
        <f>IF(H33="","",'[1]PERCENT ARRAY-MEAN FC&amp;P VAL'!M33*'[1]PERCENT ARRAY-MEAN FC&amp;P VAL'!N33*'[1]PERCENT ARRAY-MEAN FC&amp;P VAL'!O33-ABS('[1]PERCENT ARRAY-MEAN FC&amp;P VAL'!P33*'[1]PERCENT ARRAY-MEAN FC&amp;P VAL'!Q33*'[1]PERCENT ARRAY-MEAN FC&amp;P VAL'!R33))</f>
        <v/>
      </c>
      <c r="J33">
        <f>IF(A33="","",IF('[1]Calculation genes in KEGG path'!L31&gt;='[1]Flux and Impact'!$E$1,IF(('[1]PERCENT ARRAY-MEAN FC&amp;P VAL'!S33*'[1]PERCENT ARRAY-MEAN FC&amp;P VAL'!T33*'[1]PERCENT ARRAY-MEAN FC&amp;P VAL'!U33+ABS('[1]PERCENT ARRAY-MEAN FC&amp;P VAL'!V33*'[1]PERCENT ARRAY-MEAN FC&amp;P VAL'!W33*'[1]PERCENT ARRAY-MEAN FC&amp;P VAL'!X33))&gt;0,'[1]PERCENT ARRAY-MEAN FC&amp;P VAL'!S33*'[1]PERCENT ARRAY-MEAN FC&amp;P VAL'!T33*'[1]PERCENT ARRAY-MEAN FC&amp;P VAL'!U33+ABS('[1]PERCENT ARRAY-MEAN FC&amp;P VAL'!V33*'[1]PERCENT ARRAY-MEAN FC&amp;P VAL'!W33*'[1]PERCENT ARRAY-MEAN FC&amp;P VAL'!X33),""),""))</f>
        <v>27.1314180213809</v>
      </c>
      <c r="K33" s="12">
        <f>IF(J33="","",'[1]PERCENT ARRAY-MEAN FC&amp;P VAL'!S33*'[1]PERCENT ARRAY-MEAN FC&amp;P VAL'!T33*'[1]PERCENT ARRAY-MEAN FC&amp;P VAL'!U33-ABS('[1]PERCENT ARRAY-MEAN FC&amp;P VAL'!V33*'[1]PERCENT ARRAY-MEAN FC&amp;P VAL'!W33*'[1]PERCENT ARRAY-MEAN FC&amp;P VAL'!X33))</f>
        <v>-27.1314180213809</v>
      </c>
      <c r="L33" t="str">
        <f>IF(A33="","",IF('[1]Calculation genes in KEGG path'!L31&gt;='[1]Flux and Impact'!$E$1,IF(('[1]PERCENT ARRAY-MEAN FC&amp;P VAL'!Y33*'[1]PERCENT ARRAY-MEAN FC&amp;P VAL'!Z33*'[1]PERCENT ARRAY-MEAN FC&amp;P VAL'!AA33+ABS('[1]PERCENT ARRAY-MEAN FC&amp;P VAL'!AB33*'[1]PERCENT ARRAY-MEAN FC&amp;P VAL'!AC33*'[1]PERCENT ARRAY-MEAN FC&amp;P VAL'!AD33))&gt;0,'[1]PERCENT ARRAY-MEAN FC&amp;P VAL'!Y33*'[1]PERCENT ARRAY-MEAN FC&amp;P VAL'!Z33*'[1]PERCENT ARRAY-MEAN FC&amp;P VAL'!AA33+ABS('[1]PERCENT ARRAY-MEAN FC&amp;P VAL'!AB33*'[1]PERCENT ARRAY-MEAN FC&amp;P VAL'!AC33*'[1]PERCENT ARRAY-MEAN FC&amp;P VAL'!AD33),""),""))</f>
        <v/>
      </c>
      <c r="M33" s="12" t="str">
        <f>IF(L33="","",'[1]PERCENT ARRAY-MEAN FC&amp;P VAL'!Y33*'[1]PERCENT ARRAY-MEAN FC&amp;P VAL'!Z33*'[1]PERCENT ARRAY-MEAN FC&amp;P VAL'!AA33-ABS('[1]PERCENT ARRAY-MEAN FC&amp;P VAL'!AB33*'[1]PERCENT ARRAY-MEAN FC&amp;P VAL'!AC33*'[1]PERCENT ARRAY-MEAN FC&amp;P VAL'!AD33))</f>
        <v/>
      </c>
      <c r="N33" t="str">
        <f>IF(A33="","",IF('[1]Calculation genes in KEGG path'!L31&gt;='[1]Flux and Impact'!$E$1,IF(('[1]PERCENT ARRAY-MEAN FC&amp;P VAL'!AE33*'[1]PERCENT ARRAY-MEAN FC&amp;P VAL'!AF33*'[1]PERCENT ARRAY-MEAN FC&amp;P VAL'!AG33+ABS('[1]PERCENT ARRAY-MEAN FC&amp;P VAL'!AH33*'[1]PERCENT ARRAY-MEAN FC&amp;P VAL'!AI33*'[1]PERCENT ARRAY-MEAN FC&amp;P VAL'!AJ33))&gt;0,'[1]PERCENT ARRAY-MEAN FC&amp;P VAL'!AE33*'[1]PERCENT ARRAY-MEAN FC&amp;P VAL'!AF33*'[1]PERCENT ARRAY-MEAN FC&amp;P VAL'!AG33+ABS('[1]PERCENT ARRAY-MEAN FC&amp;P VAL'!AH33*'[1]PERCENT ARRAY-MEAN FC&amp;P VAL'!AI33*'[1]PERCENT ARRAY-MEAN FC&amp;P VAL'!AJ33),""),""))</f>
        <v/>
      </c>
      <c r="O33" s="12" t="str">
        <f>IF(N33="","",'[1]PERCENT ARRAY-MEAN FC&amp;P VAL'!AE33*'[1]PERCENT ARRAY-MEAN FC&amp;P VAL'!AF33*'[1]PERCENT ARRAY-MEAN FC&amp;P VAL'!AG33-ABS('[1]PERCENT ARRAY-MEAN FC&amp;P VAL'!AH33*'[1]PERCENT ARRAY-MEAN FC&amp;P VAL'!AI33*'[1]PERCENT ARRAY-MEAN FC&amp;P VAL'!AJ33))</f>
        <v/>
      </c>
      <c r="P33" t="str">
        <f>IF(A33="","",IF('[1]Calculation genes in KEGG path'!L31&gt;='[1]Flux and Impact'!$E$1,IF(('[1]PERCENT ARRAY-MEAN FC&amp;P VAL'!AK33*'[1]PERCENT ARRAY-MEAN FC&amp;P VAL'!AL33*'[1]PERCENT ARRAY-MEAN FC&amp;P VAL'!AM33+ABS('[1]PERCENT ARRAY-MEAN FC&amp;P VAL'!AN33*'[1]PERCENT ARRAY-MEAN FC&amp;P VAL'!AO33*'[1]PERCENT ARRAY-MEAN FC&amp;P VAL'!AP33))&gt;0,'[1]PERCENT ARRAY-MEAN FC&amp;P VAL'!AK33*'[1]PERCENT ARRAY-MEAN FC&amp;P VAL'!AL33*'[1]PERCENT ARRAY-MEAN FC&amp;P VAL'!AM33+ABS('[1]PERCENT ARRAY-MEAN FC&amp;P VAL'!AN33*'[1]PERCENT ARRAY-MEAN FC&amp;P VAL'!AO33*'[1]PERCENT ARRAY-MEAN FC&amp;P VAL'!AP33),""),""))</f>
        <v/>
      </c>
      <c r="Q33" s="12" t="str">
        <f>IF(P33="","",'[1]PERCENT ARRAY-MEAN FC&amp;P VAL'!AK33*'[1]PERCENT ARRAY-MEAN FC&amp;P VAL'!AL33*'[1]PERCENT ARRAY-MEAN FC&amp;P VAL'!AM33-ABS('[1]PERCENT ARRAY-MEAN FC&amp;P VAL'!AN33*'[1]PERCENT ARRAY-MEAN FC&amp;P VAL'!AO33*'[1]PERCENT ARRAY-MEAN FC&amp;P VAL'!AP33))</f>
        <v/>
      </c>
      <c r="R33" t="str">
        <f>IF(A33="","",IF('[1]Calculation genes in KEGG path'!L31&gt;='[1]Flux and Impact'!$E$1,IF(('[1]PERCENT ARRAY-MEAN FC&amp;P VAL'!AQ33*'[1]PERCENT ARRAY-MEAN FC&amp;P VAL'!AR33*'[1]PERCENT ARRAY-MEAN FC&amp;P VAL'!AS33+ABS('[1]PERCENT ARRAY-MEAN FC&amp;P VAL'!AT33*'[1]PERCENT ARRAY-MEAN FC&amp;P VAL'!AU33*'[1]PERCENT ARRAY-MEAN FC&amp;P VAL'!AV33))&gt;0,'[1]PERCENT ARRAY-MEAN FC&amp;P VAL'!AQ33*'[1]PERCENT ARRAY-MEAN FC&amp;P VAL'!AR33*'[1]PERCENT ARRAY-MEAN FC&amp;P VAL'!AS33+ABS('[1]PERCENT ARRAY-MEAN FC&amp;P VAL'!AT33*'[1]PERCENT ARRAY-MEAN FC&amp;P VAL'!AU33*'[1]PERCENT ARRAY-MEAN FC&amp;P VAL'!AV33),""),""))</f>
        <v/>
      </c>
      <c r="S33" s="12" t="str">
        <f>IF(R33="","",'[1]PERCENT ARRAY-MEAN FC&amp;P VAL'!AQ33*'[1]PERCENT ARRAY-MEAN FC&amp;P VAL'!AR33*'[1]PERCENT ARRAY-MEAN FC&amp;P VAL'!AS33-ABS('[1]PERCENT ARRAY-MEAN FC&amp;P VAL'!AT33*'[1]PERCENT ARRAY-MEAN FC&amp;P VAL'!AU33*'[1]PERCENT ARRAY-MEAN FC&amp;P VAL'!AV33))</f>
        <v/>
      </c>
      <c r="T33" t="str">
        <f>IF(A33="","",IF('[1]Calculation genes in KEGG path'!L31&gt;='[1]Flux and Impact'!$E$1,IF(('[1]PERCENT ARRAY-MEAN FC&amp;P VAL'!AW33*'[1]PERCENT ARRAY-MEAN FC&amp;P VAL'!AX33*'[1]PERCENT ARRAY-MEAN FC&amp;P VAL'!AY33+ABS('[1]PERCENT ARRAY-MEAN FC&amp;P VAL'!AZ33*'[1]PERCENT ARRAY-MEAN FC&amp;P VAL'!BA33*'[1]PERCENT ARRAY-MEAN FC&amp;P VAL'!BB33))&gt;0,'[1]PERCENT ARRAY-MEAN FC&amp;P VAL'!AW33*'[1]PERCENT ARRAY-MEAN FC&amp;P VAL'!AX33*'[1]PERCENT ARRAY-MEAN FC&amp;P VAL'!AY33+ABS('[1]PERCENT ARRAY-MEAN FC&amp;P VAL'!AZ33*'[1]PERCENT ARRAY-MEAN FC&amp;P VAL'!BA33*'[1]PERCENT ARRAY-MEAN FC&amp;P VAL'!BB33),""),""))</f>
        <v/>
      </c>
      <c r="U33" s="12" t="str">
        <f>IF(T33="","",'[1]PERCENT ARRAY-MEAN FC&amp;P VAL'!AW33*'[1]PERCENT ARRAY-MEAN FC&amp;P VAL'!AX33*'[1]PERCENT ARRAY-MEAN FC&amp;P VAL'!AY33-ABS('[1]PERCENT ARRAY-MEAN FC&amp;P VAL'!AZ33*'[1]PERCENT ARRAY-MEAN FC&amp;P VAL'!BA33*'[1]PERCENT ARRAY-MEAN FC&amp;P VAL'!BB33))</f>
        <v/>
      </c>
      <c r="V33" t="str">
        <f>IF(A33="","",IF('[1]Calculation genes in KEGG path'!L31&gt;='[1]Flux and Impact'!$E$1,IF(('[1]PERCENT ARRAY-MEAN FC&amp;P VAL'!BC33*'[1]PERCENT ARRAY-MEAN FC&amp;P VAL'!BD33*'[1]PERCENT ARRAY-MEAN FC&amp;P VAL'!BE33+ABS('[1]PERCENT ARRAY-MEAN FC&amp;P VAL'!BF33*'[1]PERCENT ARRAY-MEAN FC&amp;P VAL'!BG33*'[1]PERCENT ARRAY-MEAN FC&amp;P VAL'!BH33))&gt;0,'[1]PERCENT ARRAY-MEAN FC&amp;P VAL'!BC33*'[1]PERCENT ARRAY-MEAN FC&amp;P VAL'!BD33*'[1]PERCENT ARRAY-MEAN FC&amp;P VAL'!BE33+ABS('[1]PERCENT ARRAY-MEAN FC&amp;P VAL'!BF33*'[1]PERCENT ARRAY-MEAN FC&amp;P VAL'!BG33*'[1]PERCENT ARRAY-MEAN FC&amp;P VAL'!BH33),""),""))</f>
        <v/>
      </c>
      <c r="W33" s="12" t="str">
        <f>IF(V33="","",'[1]PERCENT ARRAY-MEAN FC&amp;P VAL'!BC33*'[1]PERCENT ARRAY-MEAN FC&amp;P VAL'!BD33*'[1]PERCENT ARRAY-MEAN FC&amp;P VAL'!BE33-ABS('[1]PERCENT ARRAY-MEAN FC&amp;P VAL'!BF33*'[1]PERCENT ARRAY-MEAN FC&amp;P VAL'!BG33*'[1]PERCENT ARRAY-MEAN FC&amp;P VAL'!BH33))</f>
        <v/>
      </c>
      <c r="X33" t="str">
        <f>IF(A33="","",IF('[1]Calculation genes in KEGG path'!L31&gt;='[1]Flux and Impact'!$E$1,IF(('[1]PERCENT ARRAY-MEAN FC&amp;P VAL'!BI33*'[1]PERCENT ARRAY-MEAN FC&amp;P VAL'!BJ33*'[1]PERCENT ARRAY-MEAN FC&amp;P VAL'!BK33+ABS('[1]PERCENT ARRAY-MEAN FC&amp;P VAL'!BL33*'[1]PERCENT ARRAY-MEAN FC&amp;P VAL'!BM33*'[1]PERCENT ARRAY-MEAN FC&amp;P VAL'!BN33))&gt;0,'[1]PERCENT ARRAY-MEAN FC&amp;P VAL'!BI33*'[1]PERCENT ARRAY-MEAN FC&amp;P VAL'!BJ33*'[1]PERCENT ARRAY-MEAN FC&amp;P VAL'!BK33+ABS('[1]PERCENT ARRAY-MEAN FC&amp;P VAL'!BL33*'[1]PERCENT ARRAY-MEAN FC&amp;P VAL'!BM33*'[1]PERCENT ARRAY-MEAN FC&amp;P VAL'!BN33),""),""))</f>
        <v/>
      </c>
      <c r="Y33" s="12" t="str">
        <f>IF(X33="","",'[1]PERCENT ARRAY-MEAN FC&amp;P VAL'!BI33*'[1]PERCENT ARRAY-MEAN FC&amp;P VAL'!BJ33*'[1]PERCENT ARRAY-MEAN FC&amp;P VAL'!BK33-ABS('[1]PERCENT ARRAY-MEAN FC&amp;P VAL'!BL33*'[1]PERCENT ARRAY-MEAN FC&amp;P VAL'!BM33*'[1]PERCENT ARRAY-MEAN FC&amp;P VAL'!BN33))</f>
        <v/>
      </c>
      <c r="Z33" t="str">
        <f>IF(A33="","",IF('[1]Calculation genes in KEGG path'!L31&gt;='[1]Flux and Impact'!$E$1,IF(('[1]PERCENT ARRAY-MEAN FC&amp;P VAL'!BO33*'[1]PERCENT ARRAY-MEAN FC&amp;P VAL'!BP33*'[1]PERCENT ARRAY-MEAN FC&amp;P VAL'!BQ33+ABS('[1]PERCENT ARRAY-MEAN FC&amp;P VAL'!BR33*'[1]PERCENT ARRAY-MEAN FC&amp;P VAL'!BS33*'[1]PERCENT ARRAY-MEAN FC&amp;P VAL'!BT33))&gt;0,'[1]PERCENT ARRAY-MEAN FC&amp;P VAL'!BO33*'[1]PERCENT ARRAY-MEAN FC&amp;P VAL'!BP33*'[1]PERCENT ARRAY-MEAN FC&amp;P VAL'!BQ33+ABS('[1]PERCENT ARRAY-MEAN FC&amp;P VAL'!BR33*'[1]PERCENT ARRAY-MEAN FC&amp;P VAL'!BS33*'[1]PERCENT ARRAY-MEAN FC&amp;P VAL'!BT33),""),""))</f>
        <v/>
      </c>
      <c r="AA33" s="12" t="str">
        <f>IF(Z33="","",'[1]PERCENT ARRAY-MEAN FC&amp;P VAL'!BO33*'[1]PERCENT ARRAY-MEAN FC&amp;P VAL'!BP33*'[1]PERCENT ARRAY-MEAN FC&amp;P VAL'!BQ33-ABS('[1]PERCENT ARRAY-MEAN FC&amp;P VAL'!BR33*'[1]PERCENT ARRAY-MEAN FC&amp;P VAL'!BS33*'[1]PERCENT ARRAY-MEAN FC&amp;P VAL'!BT33))</f>
        <v/>
      </c>
      <c r="AB33" t="str">
        <f>IF(A33="","",IF('[1]Calculation genes in KEGG path'!L31&gt;='[1]Flux and Impact'!$E$1,IF(('[1]PERCENT ARRAY-MEAN FC&amp;P VAL'!BU33*'[1]PERCENT ARRAY-MEAN FC&amp;P VAL'!BV33*'[1]PERCENT ARRAY-MEAN FC&amp;P VAL'!BW33+ABS('[1]PERCENT ARRAY-MEAN FC&amp;P VAL'!BX33*'[1]PERCENT ARRAY-MEAN FC&amp;P VAL'!BY33*'[1]PERCENT ARRAY-MEAN FC&amp;P VAL'!BZ33))&gt;0,'[1]PERCENT ARRAY-MEAN FC&amp;P VAL'!BU33*'[1]PERCENT ARRAY-MEAN FC&amp;P VAL'!BV33*'[1]PERCENT ARRAY-MEAN FC&amp;P VAL'!BW33+ABS('[1]PERCENT ARRAY-MEAN FC&amp;P VAL'!BX33*'[1]PERCENT ARRAY-MEAN FC&amp;P VAL'!BY33*'[1]PERCENT ARRAY-MEAN FC&amp;P VAL'!BZ33),""),""))</f>
        <v/>
      </c>
      <c r="AC33" s="12" t="str">
        <f>IF(AB33="","",'[1]PERCENT ARRAY-MEAN FC&amp;P VAL'!BU33*'[1]PERCENT ARRAY-MEAN FC&amp;P VAL'!BV33*'[1]PERCENT ARRAY-MEAN FC&amp;P VAL'!BW33-ABS('[1]PERCENT ARRAY-MEAN FC&amp;P VAL'!BX33*'[1]PERCENT ARRAY-MEAN FC&amp;P VAL'!BY33*'[1]PERCENT ARRAY-MEAN FC&amp;P VAL'!BZ33))</f>
        <v/>
      </c>
      <c r="AD33" t="str">
        <f>IF(A33="","",IF('[1]Calculation genes in KEGG path'!L31&gt;='[1]Flux and Impact'!$E$1,IF(('[1]PERCENT ARRAY-MEAN FC&amp;P VAL'!CA33*'[1]PERCENT ARRAY-MEAN FC&amp;P VAL'!CB33*'[1]PERCENT ARRAY-MEAN FC&amp;P VAL'!CC33+ABS('[1]PERCENT ARRAY-MEAN FC&amp;P VAL'!CD33*'[1]PERCENT ARRAY-MEAN FC&amp;P VAL'!CE33*'[1]PERCENT ARRAY-MEAN FC&amp;P VAL'!CF33))&gt;0,'[1]PERCENT ARRAY-MEAN FC&amp;P VAL'!CA33*'[1]PERCENT ARRAY-MEAN FC&amp;P VAL'!CB33*'[1]PERCENT ARRAY-MEAN FC&amp;P VAL'!CC33+ABS('[1]PERCENT ARRAY-MEAN FC&amp;P VAL'!CD33*'[1]PERCENT ARRAY-MEAN FC&amp;P VAL'!CE33*'[1]PERCENT ARRAY-MEAN FC&amp;P VAL'!CF33),""),""))</f>
        <v/>
      </c>
      <c r="AE33" s="12" t="str">
        <f>IF(AD33="","",'[1]PERCENT ARRAY-MEAN FC&amp;P VAL'!CA33*'[1]PERCENT ARRAY-MEAN FC&amp;P VAL'!CB33*'[1]PERCENT ARRAY-MEAN FC&amp;P VAL'!CC33-ABS('[1]PERCENT ARRAY-MEAN FC&amp;P VAL'!CD33*'[1]PERCENT ARRAY-MEAN FC&amp;P VAL'!CE33*'[1]PERCENT ARRAY-MEAN FC&amp;P VAL'!CF33))</f>
        <v/>
      </c>
      <c r="AF33" t="str">
        <f>IF(A33="","",IF('[1]Calculation genes in KEGG path'!L31&gt;='[1]Flux and Impact'!$E$1,IF(('[1]PERCENT ARRAY-MEAN FC&amp;P VAL'!CG33*'[1]PERCENT ARRAY-MEAN FC&amp;P VAL'!CH33*'[1]PERCENT ARRAY-MEAN FC&amp;P VAL'!CI33+ABS('[1]PERCENT ARRAY-MEAN FC&amp;P VAL'!CJ33*'[1]PERCENT ARRAY-MEAN FC&amp;P VAL'!CK33*'[1]PERCENT ARRAY-MEAN FC&amp;P VAL'!CL33))&gt;0,'[1]PERCENT ARRAY-MEAN FC&amp;P VAL'!CG33*'[1]PERCENT ARRAY-MEAN FC&amp;P VAL'!CH33*'[1]PERCENT ARRAY-MEAN FC&amp;P VAL'!CI33+ABS('[1]PERCENT ARRAY-MEAN FC&amp;P VAL'!CJ33*'[1]PERCENT ARRAY-MEAN FC&amp;P VAL'!CK33*'[1]PERCENT ARRAY-MEAN FC&amp;P VAL'!CL33),""),""))</f>
        <v/>
      </c>
      <c r="AG33" s="12" t="str">
        <f>IF(AF33="","",'[1]PERCENT ARRAY-MEAN FC&amp;P VAL'!CG33*'[1]PERCENT ARRAY-MEAN FC&amp;P VAL'!CH33*'[1]PERCENT ARRAY-MEAN FC&amp;P VAL'!CI33-ABS('[1]PERCENT ARRAY-MEAN FC&amp;P VAL'!CJ33*'[1]PERCENT ARRAY-MEAN FC&amp;P VAL'!CK33*'[1]PERCENT ARRAY-MEAN FC&amp;P VAL'!CL33))</f>
        <v/>
      </c>
      <c r="AH33" t="str">
        <f>IF(A33="","",IF('[1]Calculation genes in KEGG path'!L31&gt;='[1]Flux and Impact'!$E$1,IF(('[1]PERCENT ARRAY-MEAN FC&amp;P VAL'!CM33*'[1]PERCENT ARRAY-MEAN FC&amp;P VAL'!CN33*'[1]PERCENT ARRAY-MEAN FC&amp;P VAL'!CO33+ABS('[1]PERCENT ARRAY-MEAN FC&amp;P VAL'!CP33*'[1]PERCENT ARRAY-MEAN FC&amp;P VAL'!CQ33*'[1]PERCENT ARRAY-MEAN FC&amp;P VAL'!CR33))&gt;0,'[1]PERCENT ARRAY-MEAN FC&amp;P VAL'!CM33*'[1]PERCENT ARRAY-MEAN FC&amp;P VAL'!CN33*'[1]PERCENT ARRAY-MEAN FC&amp;P VAL'!CO33+ABS('[1]PERCENT ARRAY-MEAN FC&amp;P VAL'!CP33*'[1]PERCENT ARRAY-MEAN FC&amp;P VAL'!CQ33*'[1]PERCENT ARRAY-MEAN FC&amp;P VAL'!CR33),""),""))</f>
        <v/>
      </c>
      <c r="AI33" s="12" t="str">
        <f>IF(AH33="","",'[1]PERCENT ARRAY-MEAN FC&amp;P VAL'!CM33*'[1]PERCENT ARRAY-MEAN FC&amp;P VAL'!CN33*'[1]PERCENT ARRAY-MEAN FC&amp;P VAL'!CO33-ABS('[1]PERCENT ARRAY-MEAN FC&amp;P VAL'!CP33*'[1]PERCENT ARRAY-MEAN FC&amp;P VAL'!CQ33*'[1]PERCENT ARRAY-MEAN FC&amp;P VAL'!CR33))</f>
        <v/>
      </c>
      <c r="AJ33" t="str">
        <f>IF(A33="","",IF('[1]Calculation genes in KEGG path'!L31&gt;='[1]Flux and Impact'!$E$1,IF(('[1]PERCENT ARRAY-MEAN FC&amp;P VAL'!CS33*'[1]PERCENT ARRAY-MEAN FC&amp;P VAL'!CT33*'[1]PERCENT ARRAY-MEAN FC&amp;P VAL'!CU33+ABS('[1]PERCENT ARRAY-MEAN FC&amp;P VAL'!CV33*'[1]PERCENT ARRAY-MEAN FC&amp;P VAL'!CW33*'[1]PERCENT ARRAY-MEAN FC&amp;P VAL'!CX33))&gt;0,'[1]PERCENT ARRAY-MEAN FC&amp;P VAL'!CS33*'[1]PERCENT ARRAY-MEAN FC&amp;P VAL'!CT33*'[1]PERCENT ARRAY-MEAN FC&amp;P VAL'!CU33+ABS('[1]PERCENT ARRAY-MEAN FC&amp;P VAL'!CV33*'[1]PERCENT ARRAY-MEAN FC&amp;P VAL'!CW33*'[1]PERCENT ARRAY-MEAN FC&amp;P VAL'!CX33),""),""))</f>
        <v/>
      </c>
      <c r="AK33" s="12" t="str">
        <f>IF(AJ33="","",'[1]PERCENT ARRAY-MEAN FC&amp;P VAL'!CS33*'[1]PERCENT ARRAY-MEAN FC&amp;P VAL'!CT33*'[1]PERCENT ARRAY-MEAN FC&amp;P VAL'!CU33-ABS('[1]PERCENT ARRAY-MEAN FC&amp;P VAL'!CV33*'[1]PERCENT ARRAY-MEAN FC&amp;P VAL'!CW33*'[1]PERCENT ARRAY-MEAN FC&amp;P VAL'!CX33))</f>
        <v/>
      </c>
      <c r="AL33" t="str">
        <f>IF(A33="","",IF('[1]Calculation genes in KEGG path'!L31&gt;='[1]Flux and Impact'!$E$1,IF(('[1]PERCENT ARRAY-MEAN FC&amp;P VAL'!CY33*'[1]PERCENT ARRAY-MEAN FC&amp;P VAL'!CZ33*'[1]PERCENT ARRAY-MEAN FC&amp;P VAL'!DA33+ABS('[1]PERCENT ARRAY-MEAN FC&amp;P VAL'!DB33*'[1]PERCENT ARRAY-MEAN FC&amp;P VAL'!DC33*'[1]PERCENT ARRAY-MEAN FC&amp;P VAL'!DD33))&gt;0,'[1]PERCENT ARRAY-MEAN FC&amp;P VAL'!CY33*'[1]PERCENT ARRAY-MEAN FC&amp;P VAL'!CZ33*'[1]PERCENT ARRAY-MEAN FC&amp;P VAL'!DA33+ABS('[1]PERCENT ARRAY-MEAN FC&amp;P VAL'!DB33*'[1]PERCENT ARRAY-MEAN FC&amp;P VAL'!DC33*'[1]PERCENT ARRAY-MEAN FC&amp;P VAL'!DD33),""),""))</f>
        <v/>
      </c>
      <c r="AM33" s="12" t="str">
        <f>IF(AL33="","",'[1]PERCENT ARRAY-MEAN FC&amp;P VAL'!CY33*'[1]PERCENT ARRAY-MEAN FC&amp;P VAL'!CZ33*'[1]PERCENT ARRAY-MEAN FC&amp;P VAL'!DA33-ABS('[1]PERCENT ARRAY-MEAN FC&amp;P VAL'!DB33*'[1]PERCENT ARRAY-MEAN FC&amp;P VAL'!DC33*'[1]PERCENT ARRAY-MEAN FC&amp;P VAL'!DD33))</f>
        <v/>
      </c>
      <c r="AN33" t="str">
        <f>IF(A33="","",IF('[1]Calculation genes in KEGG path'!L31&gt;='[1]Flux and Impact'!$E$1,IF(('[1]PERCENT ARRAY-MEAN FC&amp;P VAL'!DE33*'[1]PERCENT ARRAY-MEAN FC&amp;P VAL'!DF33*'[1]PERCENT ARRAY-MEAN FC&amp;P VAL'!DG33+ABS('[1]PERCENT ARRAY-MEAN FC&amp;P VAL'!DH33*'[1]PERCENT ARRAY-MEAN FC&amp;P VAL'!DI33*'[1]PERCENT ARRAY-MEAN FC&amp;P VAL'!DJ33))&gt;0,'[1]PERCENT ARRAY-MEAN FC&amp;P VAL'!DE33*'[1]PERCENT ARRAY-MEAN FC&amp;P VAL'!DF33*'[1]PERCENT ARRAY-MEAN FC&amp;P VAL'!DG33+ABS('[1]PERCENT ARRAY-MEAN FC&amp;P VAL'!DH33*'[1]PERCENT ARRAY-MEAN FC&amp;P VAL'!DI33*'[1]PERCENT ARRAY-MEAN FC&amp;P VAL'!DJ33),""),""))</f>
        <v/>
      </c>
      <c r="AO33" s="12" t="str">
        <f>IF(AN33="","",'[1]PERCENT ARRAY-MEAN FC&amp;P VAL'!DE33*'[1]PERCENT ARRAY-MEAN FC&amp;P VAL'!DF33*'[1]PERCENT ARRAY-MEAN FC&amp;P VAL'!DG33-ABS('[1]PERCENT ARRAY-MEAN FC&amp;P VAL'!DH33*'[1]PERCENT ARRAY-MEAN FC&amp;P VAL'!DI33*'[1]PERCENT ARRAY-MEAN FC&amp;P VAL'!DJ33))</f>
        <v/>
      </c>
      <c r="AP33" t="str">
        <f>IF(A33="","",IF('[1]Calculation genes in KEGG path'!L31&gt;='[1]Flux and Impact'!$E$1,IF(('[1]PERCENT ARRAY-MEAN FC&amp;P VAL'!DK33*'[1]PERCENT ARRAY-MEAN FC&amp;P VAL'!DL33*'[1]PERCENT ARRAY-MEAN FC&amp;P VAL'!DM33+ABS('[1]PERCENT ARRAY-MEAN FC&amp;P VAL'!DN33*'[1]PERCENT ARRAY-MEAN FC&amp;P VAL'!DO33*'[1]PERCENT ARRAY-MEAN FC&amp;P VAL'!DP33))&gt;0,'[1]PERCENT ARRAY-MEAN FC&amp;P VAL'!DK33*'[1]PERCENT ARRAY-MEAN FC&amp;P VAL'!DL33*'[1]PERCENT ARRAY-MEAN FC&amp;P VAL'!DM33+ABS('[1]PERCENT ARRAY-MEAN FC&amp;P VAL'!DN33*'[1]PERCENT ARRAY-MEAN FC&amp;P VAL'!DO33*'[1]PERCENT ARRAY-MEAN FC&amp;P VAL'!DP33),""),""))</f>
        <v/>
      </c>
      <c r="AQ33" s="12" t="str">
        <f>IF(AP33="","",'[1]PERCENT ARRAY-MEAN FC&amp;P VAL'!DK33*'[1]PERCENT ARRAY-MEAN FC&amp;P VAL'!DL33*'[1]PERCENT ARRAY-MEAN FC&amp;P VAL'!DM33-ABS('[1]PERCENT ARRAY-MEAN FC&amp;P VAL'!DN33*'[1]PERCENT ARRAY-MEAN FC&amp;P VAL'!DO33*'[1]PERCENT ARRAY-MEAN FC&amp;P VAL'!DP33))</f>
        <v/>
      </c>
      <c r="AR33" t="str">
        <f>IF(A33="","",IF('[1]Calculation genes in KEGG path'!L31&gt;='[1]Flux and Impact'!$E$1,IF(('[1]PERCENT ARRAY-MEAN FC&amp;P VAL'!DQ33*'[1]PERCENT ARRAY-MEAN FC&amp;P VAL'!DR33*'[1]PERCENT ARRAY-MEAN FC&amp;P VAL'!DS33+ABS('[1]PERCENT ARRAY-MEAN FC&amp;P VAL'!DT33*'[1]PERCENT ARRAY-MEAN FC&amp;P VAL'!DU33*'[1]PERCENT ARRAY-MEAN FC&amp;P VAL'!DV33))&gt;0,'[1]PERCENT ARRAY-MEAN FC&amp;P VAL'!DQ33*'[1]PERCENT ARRAY-MEAN FC&amp;P VAL'!DR33*'[1]PERCENT ARRAY-MEAN FC&amp;P VAL'!DS33+ABS('[1]PERCENT ARRAY-MEAN FC&amp;P VAL'!DT33*'[1]PERCENT ARRAY-MEAN FC&amp;P VAL'!DU33*'[1]PERCENT ARRAY-MEAN FC&amp;P VAL'!DV33),""),""))</f>
        <v/>
      </c>
      <c r="AS33" s="12" t="str">
        <f>IF(AR33="","",'[1]PERCENT ARRAY-MEAN FC&amp;P VAL'!DQ33*'[1]PERCENT ARRAY-MEAN FC&amp;P VAL'!DR33*'[1]PERCENT ARRAY-MEAN FC&amp;P VAL'!DS33-ABS('[1]PERCENT ARRAY-MEAN FC&amp;P VAL'!DT33*'[1]PERCENT ARRAY-MEAN FC&amp;P VAL'!DU33*'[1]PERCENT ARRAY-MEAN FC&amp;P VAL'!DV33))</f>
        <v/>
      </c>
      <c r="AT33" s="12">
        <f t="shared" si="1"/>
        <v>-27.1314180213809</v>
      </c>
      <c r="AU33" s="12">
        <f t="shared" si="2"/>
        <v>1</v>
      </c>
    </row>
    <row r="34" spans="1:47">
      <c r="A34" t="str">
        <f>'[1]Calculation genes in KEGG path'!I32</f>
        <v>bta00380</v>
      </c>
      <c r="B34" t="str">
        <f>IF('[1]PERCENT ARRAY-MEAN FC&amp;P VAL'!A34="","",'[1]PERCENT ARRAY-MEAN FC&amp;P VAL'!A34)</f>
        <v>1. Metabolism</v>
      </c>
      <c r="C34" t="str">
        <f>IF('[1]PERCENT ARRAY-MEAN FC&amp;P VAL'!B34="","",'[1]PERCENT ARRAY-MEAN FC&amp;P VAL'!B34)</f>
        <v>1.5 Amino Acid Metabolism</v>
      </c>
      <c r="D34" t="str">
        <f>IF('[1]PERCENT ARRAY-MEAN FC&amp;P VAL'!C34="","",'[1]PERCENT ARRAY-MEAN FC&amp;P VAL'!C34)</f>
        <v>Tryptophan metabolism</v>
      </c>
      <c r="E34" s="12">
        <f t="shared" si="0"/>
        <v>42.3474127030347</v>
      </c>
      <c r="F34">
        <f>IF(A34="","",IF('[1]Calculation genes in KEGG path'!L32&gt;='[1]Flux and Impact'!$E$1,IF('[1]PERCENT ARRAY-MEAN FC&amp;P VAL'!G34*'[1]PERCENT ARRAY-MEAN FC&amp;P VAL'!H34*'[1]PERCENT ARRAY-MEAN FC&amp;P VAL'!I34+ABS('[1]PERCENT ARRAY-MEAN FC&amp;P VAL'!J34*'[1]PERCENT ARRAY-MEAN FC&amp;P VAL'!K34*'[1]PERCENT ARRAY-MEAN FC&amp;P VAL'!L34)&gt;0,'[1]PERCENT ARRAY-MEAN FC&amp;P VAL'!G34*'[1]PERCENT ARRAY-MEAN FC&amp;P VAL'!H34*'[1]PERCENT ARRAY-MEAN FC&amp;P VAL'!I34+ABS('[1]PERCENT ARRAY-MEAN FC&amp;P VAL'!J34*'[1]PERCENT ARRAY-MEAN FC&amp;P VAL'!K34*'[1]PERCENT ARRAY-MEAN FC&amp;P VAL'!L34),""),""))</f>
        <v>13.3707985426692</v>
      </c>
      <c r="G34" s="12">
        <f>IF(F34="","",'[1]PERCENT ARRAY-MEAN FC&amp;P VAL'!G34*'[1]PERCENT ARRAY-MEAN FC&amp;P VAL'!H34*'[1]PERCENT ARRAY-MEAN FC&amp;P VAL'!I34-ABS('[1]PERCENT ARRAY-MEAN FC&amp;P VAL'!J34*'[1]PERCENT ARRAY-MEAN FC&amp;P VAL'!K34*'[1]PERCENT ARRAY-MEAN FC&amp;P VAL'!L34))</f>
        <v>13.3707985426692</v>
      </c>
      <c r="H34">
        <f>IF(A34="","",IF('[1]Calculation genes in KEGG path'!L32&gt;='[1]Flux and Impact'!$E$1,IF(('[1]PERCENT ARRAY-MEAN FC&amp;P VAL'!M34*'[1]PERCENT ARRAY-MEAN FC&amp;P VAL'!N34*'[1]PERCENT ARRAY-MEAN FC&amp;P VAL'!O34+ABS('[1]PERCENT ARRAY-MEAN FC&amp;P VAL'!P34*'[1]PERCENT ARRAY-MEAN FC&amp;P VAL'!Q34*'[1]PERCENT ARRAY-MEAN FC&amp;P VAL'!R34))&gt;0,'[1]PERCENT ARRAY-MEAN FC&amp;P VAL'!M34*'[1]PERCENT ARRAY-MEAN FC&amp;P VAL'!N34*'[1]PERCENT ARRAY-MEAN FC&amp;P VAL'!O34+ABS('[1]PERCENT ARRAY-MEAN FC&amp;P VAL'!P34*'[1]PERCENT ARRAY-MEAN FC&amp;P VAL'!Q34*'[1]PERCENT ARRAY-MEAN FC&amp;P VAL'!R34),""),""))</f>
        <v>19.4860218609515</v>
      </c>
      <c r="I34" s="12">
        <f>IF(H34="","",'[1]PERCENT ARRAY-MEAN FC&amp;P VAL'!M34*'[1]PERCENT ARRAY-MEAN FC&amp;P VAL'!N34*'[1]PERCENT ARRAY-MEAN FC&amp;P VAL'!O34-ABS('[1]PERCENT ARRAY-MEAN FC&amp;P VAL'!P34*'[1]PERCENT ARRAY-MEAN FC&amp;P VAL'!Q34*'[1]PERCENT ARRAY-MEAN FC&amp;P VAL'!R34))</f>
        <v>-19.4860218609515</v>
      </c>
      <c r="J34">
        <f>IF(A34="","",IF('[1]Calculation genes in KEGG path'!L32&gt;='[1]Flux and Impact'!$E$1,IF(('[1]PERCENT ARRAY-MEAN FC&amp;P VAL'!S34*'[1]PERCENT ARRAY-MEAN FC&amp;P VAL'!T34*'[1]PERCENT ARRAY-MEAN FC&amp;P VAL'!U34+ABS('[1]PERCENT ARRAY-MEAN FC&amp;P VAL'!V34*'[1]PERCENT ARRAY-MEAN FC&amp;P VAL'!W34*'[1]PERCENT ARRAY-MEAN FC&amp;P VAL'!X34))&gt;0,'[1]PERCENT ARRAY-MEAN FC&amp;P VAL'!S34*'[1]PERCENT ARRAY-MEAN FC&amp;P VAL'!T34*'[1]PERCENT ARRAY-MEAN FC&amp;P VAL'!U34+ABS('[1]PERCENT ARRAY-MEAN FC&amp;P VAL'!V34*'[1]PERCENT ARRAY-MEAN FC&amp;P VAL'!W34*'[1]PERCENT ARRAY-MEAN FC&amp;P VAL'!X34),""),""))</f>
        <v>9.49059229941397</v>
      </c>
      <c r="K34" s="12">
        <f>IF(J34="","",'[1]PERCENT ARRAY-MEAN FC&amp;P VAL'!S34*'[1]PERCENT ARRAY-MEAN FC&amp;P VAL'!T34*'[1]PERCENT ARRAY-MEAN FC&amp;P VAL'!U34-ABS('[1]PERCENT ARRAY-MEAN FC&amp;P VAL'!V34*'[1]PERCENT ARRAY-MEAN FC&amp;P VAL'!W34*'[1]PERCENT ARRAY-MEAN FC&amp;P VAL'!X34))</f>
        <v>9.49059229941397</v>
      </c>
      <c r="L34" t="str">
        <f>IF(A34="","",IF('[1]Calculation genes in KEGG path'!L32&gt;='[1]Flux and Impact'!$E$1,IF(('[1]PERCENT ARRAY-MEAN FC&amp;P VAL'!Y34*'[1]PERCENT ARRAY-MEAN FC&amp;P VAL'!Z34*'[1]PERCENT ARRAY-MEAN FC&amp;P VAL'!AA34+ABS('[1]PERCENT ARRAY-MEAN FC&amp;P VAL'!AB34*'[1]PERCENT ARRAY-MEAN FC&amp;P VAL'!AC34*'[1]PERCENT ARRAY-MEAN FC&amp;P VAL'!AD34))&gt;0,'[1]PERCENT ARRAY-MEAN FC&amp;P VAL'!Y34*'[1]PERCENT ARRAY-MEAN FC&amp;P VAL'!Z34*'[1]PERCENT ARRAY-MEAN FC&amp;P VAL'!AA34+ABS('[1]PERCENT ARRAY-MEAN FC&amp;P VAL'!AB34*'[1]PERCENT ARRAY-MEAN FC&amp;P VAL'!AC34*'[1]PERCENT ARRAY-MEAN FC&amp;P VAL'!AD34),""),""))</f>
        <v/>
      </c>
      <c r="M34" s="12" t="str">
        <f>IF(L34="","",'[1]PERCENT ARRAY-MEAN FC&amp;P VAL'!Y34*'[1]PERCENT ARRAY-MEAN FC&amp;P VAL'!Z34*'[1]PERCENT ARRAY-MEAN FC&amp;P VAL'!AA34-ABS('[1]PERCENT ARRAY-MEAN FC&amp;P VAL'!AB34*'[1]PERCENT ARRAY-MEAN FC&amp;P VAL'!AC34*'[1]PERCENT ARRAY-MEAN FC&amp;P VAL'!AD34))</f>
        <v/>
      </c>
      <c r="N34" t="str">
        <f>IF(A34="","",IF('[1]Calculation genes in KEGG path'!L32&gt;='[1]Flux and Impact'!$E$1,IF(('[1]PERCENT ARRAY-MEAN FC&amp;P VAL'!AE34*'[1]PERCENT ARRAY-MEAN FC&amp;P VAL'!AF34*'[1]PERCENT ARRAY-MEAN FC&amp;P VAL'!AG34+ABS('[1]PERCENT ARRAY-MEAN FC&amp;P VAL'!AH34*'[1]PERCENT ARRAY-MEAN FC&amp;P VAL'!AI34*'[1]PERCENT ARRAY-MEAN FC&amp;P VAL'!AJ34))&gt;0,'[1]PERCENT ARRAY-MEAN FC&amp;P VAL'!AE34*'[1]PERCENT ARRAY-MEAN FC&amp;P VAL'!AF34*'[1]PERCENT ARRAY-MEAN FC&amp;P VAL'!AG34+ABS('[1]PERCENT ARRAY-MEAN FC&amp;P VAL'!AH34*'[1]PERCENT ARRAY-MEAN FC&amp;P VAL'!AI34*'[1]PERCENT ARRAY-MEAN FC&amp;P VAL'!AJ34),""),""))</f>
        <v/>
      </c>
      <c r="O34" s="12" t="str">
        <f>IF(N34="","",'[1]PERCENT ARRAY-MEAN FC&amp;P VAL'!AE34*'[1]PERCENT ARRAY-MEAN FC&amp;P VAL'!AF34*'[1]PERCENT ARRAY-MEAN FC&amp;P VAL'!AG34-ABS('[1]PERCENT ARRAY-MEAN FC&amp;P VAL'!AH34*'[1]PERCENT ARRAY-MEAN FC&amp;P VAL'!AI34*'[1]PERCENT ARRAY-MEAN FC&amp;P VAL'!AJ34))</f>
        <v/>
      </c>
      <c r="P34" t="str">
        <f>IF(A34="","",IF('[1]Calculation genes in KEGG path'!L32&gt;='[1]Flux and Impact'!$E$1,IF(('[1]PERCENT ARRAY-MEAN FC&amp;P VAL'!AK34*'[1]PERCENT ARRAY-MEAN FC&amp;P VAL'!AL34*'[1]PERCENT ARRAY-MEAN FC&amp;P VAL'!AM34+ABS('[1]PERCENT ARRAY-MEAN FC&amp;P VAL'!AN34*'[1]PERCENT ARRAY-MEAN FC&amp;P VAL'!AO34*'[1]PERCENT ARRAY-MEAN FC&amp;P VAL'!AP34))&gt;0,'[1]PERCENT ARRAY-MEAN FC&amp;P VAL'!AK34*'[1]PERCENT ARRAY-MEAN FC&amp;P VAL'!AL34*'[1]PERCENT ARRAY-MEAN FC&amp;P VAL'!AM34+ABS('[1]PERCENT ARRAY-MEAN FC&amp;P VAL'!AN34*'[1]PERCENT ARRAY-MEAN FC&amp;P VAL'!AO34*'[1]PERCENT ARRAY-MEAN FC&amp;P VAL'!AP34),""),""))</f>
        <v/>
      </c>
      <c r="Q34" s="12" t="str">
        <f>IF(P34="","",'[1]PERCENT ARRAY-MEAN FC&amp;P VAL'!AK34*'[1]PERCENT ARRAY-MEAN FC&amp;P VAL'!AL34*'[1]PERCENT ARRAY-MEAN FC&amp;P VAL'!AM34-ABS('[1]PERCENT ARRAY-MEAN FC&amp;P VAL'!AN34*'[1]PERCENT ARRAY-MEAN FC&amp;P VAL'!AO34*'[1]PERCENT ARRAY-MEAN FC&amp;P VAL'!AP34))</f>
        <v/>
      </c>
      <c r="R34" t="str">
        <f>IF(A34="","",IF('[1]Calculation genes in KEGG path'!L32&gt;='[1]Flux and Impact'!$E$1,IF(('[1]PERCENT ARRAY-MEAN FC&amp;P VAL'!AQ34*'[1]PERCENT ARRAY-MEAN FC&amp;P VAL'!AR34*'[1]PERCENT ARRAY-MEAN FC&amp;P VAL'!AS34+ABS('[1]PERCENT ARRAY-MEAN FC&amp;P VAL'!AT34*'[1]PERCENT ARRAY-MEAN FC&amp;P VAL'!AU34*'[1]PERCENT ARRAY-MEAN FC&amp;P VAL'!AV34))&gt;0,'[1]PERCENT ARRAY-MEAN FC&amp;P VAL'!AQ34*'[1]PERCENT ARRAY-MEAN FC&amp;P VAL'!AR34*'[1]PERCENT ARRAY-MEAN FC&amp;P VAL'!AS34+ABS('[1]PERCENT ARRAY-MEAN FC&amp;P VAL'!AT34*'[1]PERCENT ARRAY-MEAN FC&amp;P VAL'!AU34*'[1]PERCENT ARRAY-MEAN FC&amp;P VAL'!AV34),""),""))</f>
        <v/>
      </c>
      <c r="S34" s="12" t="str">
        <f>IF(R34="","",'[1]PERCENT ARRAY-MEAN FC&amp;P VAL'!AQ34*'[1]PERCENT ARRAY-MEAN FC&amp;P VAL'!AR34*'[1]PERCENT ARRAY-MEAN FC&amp;P VAL'!AS34-ABS('[1]PERCENT ARRAY-MEAN FC&amp;P VAL'!AT34*'[1]PERCENT ARRAY-MEAN FC&amp;P VAL'!AU34*'[1]PERCENT ARRAY-MEAN FC&amp;P VAL'!AV34))</f>
        <v/>
      </c>
      <c r="T34" t="str">
        <f>IF(A34="","",IF('[1]Calculation genes in KEGG path'!L32&gt;='[1]Flux and Impact'!$E$1,IF(('[1]PERCENT ARRAY-MEAN FC&amp;P VAL'!AW34*'[1]PERCENT ARRAY-MEAN FC&amp;P VAL'!AX34*'[1]PERCENT ARRAY-MEAN FC&amp;P VAL'!AY34+ABS('[1]PERCENT ARRAY-MEAN FC&amp;P VAL'!AZ34*'[1]PERCENT ARRAY-MEAN FC&amp;P VAL'!BA34*'[1]PERCENT ARRAY-MEAN FC&amp;P VAL'!BB34))&gt;0,'[1]PERCENT ARRAY-MEAN FC&amp;P VAL'!AW34*'[1]PERCENT ARRAY-MEAN FC&amp;P VAL'!AX34*'[1]PERCENT ARRAY-MEAN FC&amp;P VAL'!AY34+ABS('[1]PERCENT ARRAY-MEAN FC&amp;P VAL'!AZ34*'[1]PERCENT ARRAY-MEAN FC&amp;P VAL'!BA34*'[1]PERCENT ARRAY-MEAN FC&amp;P VAL'!BB34),""),""))</f>
        <v/>
      </c>
      <c r="U34" s="12" t="str">
        <f>IF(T34="","",'[1]PERCENT ARRAY-MEAN FC&amp;P VAL'!AW34*'[1]PERCENT ARRAY-MEAN FC&amp;P VAL'!AX34*'[1]PERCENT ARRAY-MEAN FC&amp;P VAL'!AY34-ABS('[1]PERCENT ARRAY-MEAN FC&amp;P VAL'!AZ34*'[1]PERCENT ARRAY-MEAN FC&amp;P VAL'!BA34*'[1]PERCENT ARRAY-MEAN FC&amp;P VAL'!BB34))</f>
        <v/>
      </c>
      <c r="V34" t="str">
        <f>IF(A34="","",IF('[1]Calculation genes in KEGG path'!L32&gt;='[1]Flux and Impact'!$E$1,IF(('[1]PERCENT ARRAY-MEAN FC&amp;P VAL'!BC34*'[1]PERCENT ARRAY-MEAN FC&amp;P VAL'!BD34*'[1]PERCENT ARRAY-MEAN FC&amp;P VAL'!BE34+ABS('[1]PERCENT ARRAY-MEAN FC&amp;P VAL'!BF34*'[1]PERCENT ARRAY-MEAN FC&amp;P VAL'!BG34*'[1]PERCENT ARRAY-MEAN FC&amp;P VAL'!BH34))&gt;0,'[1]PERCENT ARRAY-MEAN FC&amp;P VAL'!BC34*'[1]PERCENT ARRAY-MEAN FC&amp;P VAL'!BD34*'[1]PERCENT ARRAY-MEAN FC&amp;P VAL'!BE34+ABS('[1]PERCENT ARRAY-MEAN FC&amp;P VAL'!BF34*'[1]PERCENT ARRAY-MEAN FC&amp;P VAL'!BG34*'[1]PERCENT ARRAY-MEAN FC&amp;P VAL'!BH34),""),""))</f>
        <v/>
      </c>
      <c r="W34" s="12" t="str">
        <f>IF(V34="","",'[1]PERCENT ARRAY-MEAN FC&amp;P VAL'!BC34*'[1]PERCENT ARRAY-MEAN FC&amp;P VAL'!BD34*'[1]PERCENT ARRAY-MEAN FC&amp;P VAL'!BE34-ABS('[1]PERCENT ARRAY-MEAN FC&amp;P VAL'!BF34*'[1]PERCENT ARRAY-MEAN FC&amp;P VAL'!BG34*'[1]PERCENT ARRAY-MEAN FC&amp;P VAL'!BH34))</f>
        <v/>
      </c>
      <c r="X34" t="str">
        <f>IF(A34="","",IF('[1]Calculation genes in KEGG path'!L32&gt;='[1]Flux and Impact'!$E$1,IF(('[1]PERCENT ARRAY-MEAN FC&amp;P VAL'!BI34*'[1]PERCENT ARRAY-MEAN FC&amp;P VAL'!BJ34*'[1]PERCENT ARRAY-MEAN FC&amp;P VAL'!BK34+ABS('[1]PERCENT ARRAY-MEAN FC&amp;P VAL'!BL34*'[1]PERCENT ARRAY-MEAN FC&amp;P VAL'!BM34*'[1]PERCENT ARRAY-MEAN FC&amp;P VAL'!BN34))&gt;0,'[1]PERCENT ARRAY-MEAN FC&amp;P VAL'!BI34*'[1]PERCENT ARRAY-MEAN FC&amp;P VAL'!BJ34*'[1]PERCENT ARRAY-MEAN FC&amp;P VAL'!BK34+ABS('[1]PERCENT ARRAY-MEAN FC&amp;P VAL'!BL34*'[1]PERCENT ARRAY-MEAN FC&amp;P VAL'!BM34*'[1]PERCENT ARRAY-MEAN FC&amp;P VAL'!BN34),""),""))</f>
        <v/>
      </c>
      <c r="Y34" s="12" t="str">
        <f>IF(X34="","",'[1]PERCENT ARRAY-MEAN FC&amp;P VAL'!BI34*'[1]PERCENT ARRAY-MEAN FC&amp;P VAL'!BJ34*'[1]PERCENT ARRAY-MEAN FC&amp;P VAL'!BK34-ABS('[1]PERCENT ARRAY-MEAN FC&amp;P VAL'!BL34*'[1]PERCENT ARRAY-MEAN FC&amp;P VAL'!BM34*'[1]PERCENT ARRAY-MEAN FC&amp;P VAL'!BN34))</f>
        <v/>
      </c>
      <c r="Z34" t="str">
        <f>IF(A34="","",IF('[1]Calculation genes in KEGG path'!L32&gt;='[1]Flux and Impact'!$E$1,IF(('[1]PERCENT ARRAY-MEAN FC&amp;P VAL'!BO34*'[1]PERCENT ARRAY-MEAN FC&amp;P VAL'!BP34*'[1]PERCENT ARRAY-MEAN FC&amp;P VAL'!BQ34+ABS('[1]PERCENT ARRAY-MEAN FC&amp;P VAL'!BR34*'[1]PERCENT ARRAY-MEAN FC&amp;P VAL'!BS34*'[1]PERCENT ARRAY-MEAN FC&amp;P VAL'!BT34))&gt;0,'[1]PERCENT ARRAY-MEAN FC&amp;P VAL'!BO34*'[1]PERCENT ARRAY-MEAN FC&amp;P VAL'!BP34*'[1]PERCENT ARRAY-MEAN FC&amp;P VAL'!BQ34+ABS('[1]PERCENT ARRAY-MEAN FC&amp;P VAL'!BR34*'[1]PERCENT ARRAY-MEAN FC&amp;P VAL'!BS34*'[1]PERCENT ARRAY-MEAN FC&amp;P VAL'!BT34),""),""))</f>
        <v/>
      </c>
      <c r="AA34" s="12" t="str">
        <f>IF(Z34="","",'[1]PERCENT ARRAY-MEAN FC&amp;P VAL'!BO34*'[1]PERCENT ARRAY-MEAN FC&amp;P VAL'!BP34*'[1]PERCENT ARRAY-MEAN FC&amp;P VAL'!BQ34-ABS('[1]PERCENT ARRAY-MEAN FC&amp;P VAL'!BR34*'[1]PERCENT ARRAY-MEAN FC&amp;P VAL'!BS34*'[1]PERCENT ARRAY-MEAN FC&amp;P VAL'!BT34))</f>
        <v/>
      </c>
      <c r="AB34" t="str">
        <f>IF(A34="","",IF('[1]Calculation genes in KEGG path'!L32&gt;='[1]Flux and Impact'!$E$1,IF(('[1]PERCENT ARRAY-MEAN FC&amp;P VAL'!BU34*'[1]PERCENT ARRAY-MEAN FC&amp;P VAL'!BV34*'[1]PERCENT ARRAY-MEAN FC&amp;P VAL'!BW34+ABS('[1]PERCENT ARRAY-MEAN FC&amp;P VAL'!BX34*'[1]PERCENT ARRAY-MEAN FC&amp;P VAL'!BY34*'[1]PERCENT ARRAY-MEAN FC&amp;P VAL'!BZ34))&gt;0,'[1]PERCENT ARRAY-MEAN FC&amp;P VAL'!BU34*'[1]PERCENT ARRAY-MEAN FC&amp;P VAL'!BV34*'[1]PERCENT ARRAY-MEAN FC&amp;P VAL'!BW34+ABS('[1]PERCENT ARRAY-MEAN FC&amp;P VAL'!BX34*'[1]PERCENT ARRAY-MEAN FC&amp;P VAL'!BY34*'[1]PERCENT ARRAY-MEAN FC&amp;P VAL'!BZ34),""),""))</f>
        <v/>
      </c>
      <c r="AC34" s="12" t="str">
        <f>IF(AB34="","",'[1]PERCENT ARRAY-MEAN FC&amp;P VAL'!BU34*'[1]PERCENT ARRAY-MEAN FC&amp;P VAL'!BV34*'[1]PERCENT ARRAY-MEAN FC&amp;P VAL'!BW34-ABS('[1]PERCENT ARRAY-MEAN FC&amp;P VAL'!BX34*'[1]PERCENT ARRAY-MEAN FC&amp;P VAL'!BY34*'[1]PERCENT ARRAY-MEAN FC&amp;P VAL'!BZ34))</f>
        <v/>
      </c>
      <c r="AD34" t="str">
        <f>IF(A34="","",IF('[1]Calculation genes in KEGG path'!L32&gt;='[1]Flux and Impact'!$E$1,IF(('[1]PERCENT ARRAY-MEAN FC&amp;P VAL'!CA34*'[1]PERCENT ARRAY-MEAN FC&amp;P VAL'!CB34*'[1]PERCENT ARRAY-MEAN FC&amp;P VAL'!CC34+ABS('[1]PERCENT ARRAY-MEAN FC&amp;P VAL'!CD34*'[1]PERCENT ARRAY-MEAN FC&amp;P VAL'!CE34*'[1]PERCENT ARRAY-MEAN FC&amp;P VAL'!CF34))&gt;0,'[1]PERCENT ARRAY-MEAN FC&amp;P VAL'!CA34*'[1]PERCENT ARRAY-MEAN FC&amp;P VAL'!CB34*'[1]PERCENT ARRAY-MEAN FC&amp;P VAL'!CC34+ABS('[1]PERCENT ARRAY-MEAN FC&amp;P VAL'!CD34*'[1]PERCENT ARRAY-MEAN FC&amp;P VAL'!CE34*'[1]PERCENT ARRAY-MEAN FC&amp;P VAL'!CF34),""),""))</f>
        <v/>
      </c>
      <c r="AE34" s="12" t="str">
        <f>IF(AD34="","",'[1]PERCENT ARRAY-MEAN FC&amp;P VAL'!CA34*'[1]PERCENT ARRAY-MEAN FC&amp;P VAL'!CB34*'[1]PERCENT ARRAY-MEAN FC&amp;P VAL'!CC34-ABS('[1]PERCENT ARRAY-MEAN FC&amp;P VAL'!CD34*'[1]PERCENT ARRAY-MEAN FC&amp;P VAL'!CE34*'[1]PERCENT ARRAY-MEAN FC&amp;P VAL'!CF34))</f>
        <v/>
      </c>
      <c r="AF34" t="str">
        <f>IF(A34="","",IF('[1]Calculation genes in KEGG path'!L32&gt;='[1]Flux and Impact'!$E$1,IF(('[1]PERCENT ARRAY-MEAN FC&amp;P VAL'!CG34*'[1]PERCENT ARRAY-MEAN FC&amp;P VAL'!CH34*'[1]PERCENT ARRAY-MEAN FC&amp;P VAL'!CI34+ABS('[1]PERCENT ARRAY-MEAN FC&amp;P VAL'!CJ34*'[1]PERCENT ARRAY-MEAN FC&amp;P VAL'!CK34*'[1]PERCENT ARRAY-MEAN FC&amp;P VAL'!CL34))&gt;0,'[1]PERCENT ARRAY-MEAN FC&amp;P VAL'!CG34*'[1]PERCENT ARRAY-MEAN FC&amp;P VAL'!CH34*'[1]PERCENT ARRAY-MEAN FC&amp;P VAL'!CI34+ABS('[1]PERCENT ARRAY-MEAN FC&amp;P VAL'!CJ34*'[1]PERCENT ARRAY-MEAN FC&amp;P VAL'!CK34*'[1]PERCENT ARRAY-MEAN FC&amp;P VAL'!CL34),""),""))</f>
        <v/>
      </c>
      <c r="AG34" s="12" t="str">
        <f>IF(AF34="","",'[1]PERCENT ARRAY-MEAN FC&amp;P VAL'!CG34*'[1]PERCENT ARRAY-MEAN FC&amp;P VAL'!CH34*'[1]PERCENT ARRAY-MEAN FC&amp;P VAL'!CI34-ABS('[1]PERCENT ARRAY-MEAN FC&amp;P VAL'!CJ34*'[1]PERCENT ARRAY-MEAN FC&amp;P VAL'!CK34*'[1]PERCENT ARRAY-MEAN FC&amp;P VAL'!CL34))</f>
        <v/>
      </c>
      <c r="AH34" t="str">
        <f>IF(A34="","",IF('[1]Calculation genes in KEGG path'!L32&gt;='[1]Flux and Impact'!$E$1,IF(('[1]PERCENT ARRAY-MEAN FC&amp;P VAL'!CM34*'[1]PERCENT ARRAY-MEAN FC&amp;P VAL'!CN34*'[1]PERCENT ARRAY-MEAN FC&amp;P VAL'!CO34+ABS('[1]PERCENT ARRAY-MEAN FC&amp;P VAL'!CP34*'[1]PERCENT ARRAY-MEAN FC&amp;P VAL'!CQ34*'[1]PERCENT ARRAY-MEAN FC&amp;P VAL'!CR34))&gt;0,'[1]PERCENT ARRAY-MEAN FC&amp;P VAL'!CM34*'[1]PERCENT ARRAY-MEAN FC&amp;P VAL'!CN34*'[1]PERCENT ARRAY-MEAN FC&amp;P VAL'!CO34+ABS('[1]PERCENT ARRAY-MEAN FC&amp;P VAL'!CP34*'[1]PERCENT ARRAY-MEAN FC&amp;P VAL'!CQ34*'[1]PERCENT ARRAY-MEAN FC&amp;P VAL'!CR34),""),""))</f>
        <v/>
      </c>
      <c r="AI34" s="12" t="str">
        <f>IF(AH34="","",'[1]PERCENT ARRAY-MEAN FC&amp;P VAL'!CM34*'[1]PERCENT ARRAY-MEAN FC&amp;P VAL'!CN34*'[1]PERCENT ARRAY-MEAN FC&amp;P VAL'!CO34-ABS('[1]PERCENT ARRAY-MEAN FC&amp;P VAL'!CP34*'[1]PERCENT ARRAY-MEAN FC&amp;P VAL'!CQ34*'[1]PERCENT ARRAY-MEAN FC&amp;P VAL'!CR34))</f>
        <v/>
      </c>
      <c r="AJ34" t="str">
        <f>IF(A34="","",IF('[1]Calculation genes in KEGG path'!L32&gt;='[1]Flux and Impact'!$E$1,IF(('[1]PERCENT ARRAY-MEAN FC&amp;P VAL'!CS34*'[1]PERCENT ARRAY-MEAN FC&amp;P VAL'!CT34*'[1]PERCENT ARRAY-MEAN FC&amp;P VAL'!CU34+ABS('[1]PERCENT ARRAY-MEAN FC&amp;P VAL'!CV34*'[1]PERCENT ARRAY-MEAN FC&amp;P VAL'!CW34*'[1]PERCENT ARRAY-MEAN FC&amp;P VAL'!CX34))&gt;0,'[1]PERCENT ARRAY-MEAN FC&amp;P VAL'!CS34*'[1]PERCENT ARRAY-MEAN FC&amp;P VAL'!CT34*'[1]PERCENT ARRAY-MEAN FC&amp;P VAL'!CU34+ABS('[1]PERCENT ARRAY-MEAN FC&amp;P VAL'!CV34*'[1]PERCENT ARRAY-MEAN FC&amp;P VAL'!CW34*'[1]PERCENT ARRAY-MEAN FC&amp;P VAL'!CX34),""),""))</f>
        <v/>
      </c>
      <c r="AK34" s="12" t="str">
        <f>IF(AJ34="","",'[1]PERCENT ARRAY-MEAN FC&amp;P VAL'!CS34*'[1]PERCENT ARRAY-MEAN FC&amp;P VAL'!CT34*'[1]PERCENT ARRAY-MEAN FC&amp;P VAL'!CU34-ABS('[1]PERCENT ARRAY-MEAN FC&amp;P VAL'!CV34*'[1]PERCENT ARRAY-MEAN FC&amp;P VAL'!CW34*'[1]PERCENT ARRAY-MEAN FC&amp;P VAL'!CX34))</f>
        <v/>
      </c>
      <c r="AL34" t="str">
        <f>IF(A34="","",IF('[1]Calculation genes in KEGG path'!L32&gt;='[1]Flux and Impact'!$E$1,IF(('[1]PERCENT ARRAY-MEAN FC&amp;P VAL'!CY34*'[1]PERCENT ARRAY-MEAN FC&amp;P VAL'!CZ34*'[1]PERCENT ARRAY-MEAN FC&amp;P VAL'!DA34+ABS('[1]PERCENT ARRAY-MEAN FC&amp;P VAL'!DB34*'[1]PERCENT ARRAY-MEAN FC&amp;P VAL'!DC34*'[1]PERCENT ARRAY-MEAN FC&amp;P VAL'!DD34))&gt;0,'[1]PERCENT ARRAY-MEAN FC&amp;P VAL'!CY34*'[1]PERCENT ARRAY-MEAN FC&amp;P VAL'!CZ34*'[1]PERCENT ARRAY-MEAN FC&amp;P VAL'!DA34+ABS('[1]PERCENT ARRAY-MEAN FC&amp;P VAL'!DB34*'[1]PERCENT ARRAY-MEAN FC&amp;P VAL'!DC34*'[1]PERCENT ARRAY-MEAN FC&amp;P VAL'!DD34),""),""))</f>
        <v/>
      </c>
      <c r="AM34" s="12" t="str">
        <f>IF(AL34="","",'[1]PERCENT ARRAY-MEAN FC&amp;P VAL'!CY34*'[1]PERCENT ARRAY-MEAN FC&amp;P VAL'!CZ34*'[1]PERCENT ARRAY-MEAN FC&amp;P VAL'!DA34-ABS('[1]PERCENT ARRAY-MEAN FC&amp;P VAL'!DB34*'[1]PERCENT ARRAY-MEAN FC&amp;P VAL'!DC34*'[1]PERCENT ARRAY-MEAN FC&amp;P VAL'!DD34))</f>
        <v/>
      </c>
      <c r="AN34" t="str">
        <f>IF(A34="","",IF('[1]Calculation genes in KEGG path'!L32&gt;='[1]Flux and Impact'!$E$1,IF(('[1]PERCENT ARRAY-MEAN FC&amp;P VAL'!DE34*'[1]PERCENT ARRAY-MEAN FC&amp;P VAL'!DF34*'[1]PERCENT ARRAY-MEAN FC&amp;P VAL'!DG34+ABS('[1]PERCENT ARRAY-MEAN FC&amp;P VAL'!DH34*'[1]PERCENT ARRAY-MEAN FC&amp;P VAL'!DI34*'[1]PERCENT ARRAY-MEAN FC&amp;P VAL'!DJ34))&gt;0,'[1]PERCENT ARRAY-MEAN FC&amp;P VAL'!DE34*'[1]PERCENT ARRAY-MEAN FC&amp;P VAL'!DF34*'[1]PERCENT ARRAY-MEAN FC&amp;P VAL'!DG34+ABS('[1]PERCENT ARRAY-MEAN FC&amp;P VAL'!DH34*'[1]PERCENT ARRAY-MEAN FC&amp;P VAL'!DI34*'[1]PERCENT ARRAY-MEAN FC&amp;P VAL'!DJ34),""),""))</f>
        <v/>
      </c>
      <c r="AO34" s="12" t="str">
        <f>IF(AN34="","",'[1]PERCENT ARRAY-MEAN FC&amp;P VAL'!DE34*'[1]PERCENT ARRAY-MEAN FC&amp;P VAL'!DF34*'[1]PERCENT ARRAY-MEAN FC&amp;P VAL'!DG34-ABS('[1]PERCENT ARRAY-MEAN FC&amp;P VAL'!DH34*'[1]PERCENT ARRAY-MEAN FC&amp;P VAL'!DI34*'[1]PERCENT ARRAY-MEAN FC&amp;P VAL'!DJ34))</f>
        <v/>
      </c>
      <c r="AP34" t="str">
        <f>IF(A34="","",IF('[1]Calculation genes in KEGG path'!L32&gt;='[1]Flux and Impact'!$E$1,IF(('[1]PERCENT ARRAY-MEAN FC&amp;P VAL'!DK34*'[1]PERCENT ARRAY-MEAN FC&amp;P VAL'!DL34*'[1]PERCENT ARRAY-MEAN FC&amp;P VAL'!DM34+ABS('[1]PERCENT ARRAY-MEAN FC&amp;P VAL'!DN34*'[1]PERCENT ARRAY-MEAN FC&amp;P VAL'!DO34*'[1]PERCENT ARRAY-MEAN FC&amp;P VAL'!DP34))&gt;0,'[1]PERCENT ARRAY-MEAN FC&amp;P VAL'!DK34*'[1]PERCENT ARRAY-MEAN FC&amp;P VAL'!DL34*'[1]PERCENT ARRAY-MEAN FC&amp;P VAL'!DM34+ABS('[1]PERCENT ARRAY-MEAN FC&amp;P VAL'!DN34*'[1]PERCENT ARRAY-MEAN FC&amp;P VAL'!DO34*'[1]PERCENT ARRAY-MEAN FC&amp;P VAL'!DP34),""),""))</f>
        <v/>
      </c>
      <c r="AQ34" s="12" t="str">
        <f>IF(AP34="","",'[1]PERCENT ARRAY-MEAN FC&amp;P VAL'!DK34*'[1]PERCENT ARRAY-MEAN FC&amp;P VAL'!DL34*'[1]PERCENT ARRAY-MEAN FC&amp;P VAL'!DM34-ABS('[1]PERCENT ARRAY-MEAN FC&amp;P VAL'!DN34*'[1]PERCENT ARRAY-MEAN FC&amp;P VAL'!DO34*'[1]PERCENT ARRAY-MEAN FC&amp;P VAL'!DP34))</f>
        <v/>
      </c>
      <c r="AR34" t="str">
        <f>IF(A34="","",IF('[1]Calculation genes in KEGG path'!L32&gt;='[1]Flux and Impact'!$E$1,IF(('[1]PERCENT ARRAY-MEAN FC&amp;P VAL'!DQ34*'[1]PERCENT ARRAY-MEAN FC&amp;P VAL'!DR34*'[1]PERCENT ARRAY-MEAN FC&amp;P VAL'!DS34+ABS('[1]PERCENT ARRAY-MEAN FC&amp;P VAL'!DT34*'[1]PERCENT ARRAY-MEAN FC&amp;P VAL'!DU34*'[1]PERCENT ARRAY-MEAN FC&amp;P VAL'!DV34))&gt;0,'[1]PERCENT ARRAY-MEAN FC&amp;P VAL'!DQ34*'[1]PERCENT ARRAY-MEAN FC&amp;P VAL'!DR34*'[1]PERCENT ARRAY-MEAN FC&amp;P VAL'!DS34+ABS('[1]PERCENT ARRAY-MEAN FC&amp;P VAL'!DT34*'[1]PERCENT ARRAY-MEAN FC&amp;P VAL'!DU34*'[1]PERCENT ARRAY-MEAN FC&amp;P VAL'!DV34),""),""))</f>
        <v/>
      </c>
      <c r="AS34" s="12" t="str">
        <f>IF(AR34="","",'[1]PERCENT ARRAY-MEAN FC&amp;P VAL'!DQ34*'[1]PERCENT ARRAY-MEAN FC&amp;P VAL'!DR34*'[1]PERCENT ARRAY-MEAN FC&amp;P VAL'!DS34-ABS('[1]PERCENT ARRAY-MEAN FC&amp;P VAL'!DT34*'[1]PERCENT ARRAY-MEAN FC&amp;P VAL'!DU34*'[1]PERCENT ARRAY-MEAN FC&amp;P VAL'!DV34))</f>
        <v/>
      </c>
      <c r="AT34" s="12">
        <f t="shared" si="1"/>
        <v>1.12512299371055</v>
      </c>
      <c r="AU34" s="12">
        <f t="shared" si="2"/>
        <v>1</v>
      </c>
    </row>
    <row r="35" spans="1:47">
      <c r="A35" t="str">
        <f>'[1]Calculation genes in KEGG path'!I33</f>
        <v>bta00400</v>
      </c>
      <c r="B35" t="str">
        <f>IF('[1]PERCENT ARRAY-MEAN FC&amp;P VAL'!A35="","",'[1]PERCENT ARRAY-MEAN FC&amp;P VAL'!A35)</f>
        <v>1. Metabolism</v>
      </c>
      <c r="C35" t="str">
        <f>IF('[1]PERCENT ARRAY-MEAN FC&amp;P VAL'!B35="","",'[1]PERCENT ARRAY-MEAN FC&amp;P VAL'!B35)</f>
        <v>1.5 Amino Acid Metabolism</v>
      </c>
      <c r="D35" t="str">
        <f>IF('[1]PERCENT ARRAY-MEAN FC&amp;P VAL'!C35="","",'[1]PERCENT ARRAY-MEAN FC&amp;P VAL'!C35)</f>
        <v>Phenylalanine, tyrosine and tryptophan biosynthesis</v>
      </c>
      <c r="E35" s="12">
        <f t="shared" si="0"/>
        <v>0</v>
      </c>
      <c r="F35" t="str">
        <f>IF(A35="","",IF('[1]Calculation genes in KEGG path'!L33&gt;='[1]Flux and Impact'!$E$1,IF('[1]PERCENT ARRAY-MEAN FC&amp;P VAL'!G35*'[1]PERCENT ARRAY-MEAN FC&amp;P VAL'!H35*'[1]PERCENT ARRAY-MEAN FC&amp;P VAL'!I35+ABS('[1]PERCENT ARRAY-MEAN FC&amp;P VAL'!J35*'[1]PERCENT ARRAY-MEAN FC&amp;P VAL'!K35*'[1]PERCENT ARRAY-MEAN FC&amp;P VAL'!L35)&gt;0,'[1]PERCENT ARRAY-MEAN FC&amp;P VAL'!G35*'[1]PERCENT ARRAY-MEAN FC&amp;P VAL'!H35*'[1]PERCENT ARRAY-MEAN FC&amp;P VAL'!I35+ABS('[1]PERCENT ARRAY-MEAN FC&amp;P VAL'!J35*'[1]PERCENT ARRAY-MEAN FC&amp;P VAL'!K35*'[1]PERCENT ARRAY-MEAN FC&amp;P VAL'!L35),""),""))</f>
        <v/>
      </c>
      <c r="G35" s="12" t="str">
        <f>IF(F35="","",'[1]PERCENT ARRAY-MEAN FC&amp;P VAL'!G35*'[1]PERCENT ARRAY-MEAN FC&amp;P VAL'!H35*'[1]PERCENT ARRAY-MEAN FC&amp;P VAL'!I35-ABS('[1]PERCENT ARRAY-MEAN FC&amp;P VAL'!J35*'[1]PERCENT ARRAY-MEAN FC&amp;P VAL'!K35*'[1]PERCENT ARRAY-MEAN FC&amp;P VAL'!L35))</f>
        <v/>
      </c>
      <c r="H35" t="str">
        <f>IF(A35="","",IF('[1]Calculation genes in KEGG path'!L33&gt;='[1]Flux and Impact'!$E$1,IF(('[1]PERCENT ARRAY-MEAN FC&amp;P VAL'!M35*'[1]PERCENT ARRAY-MEAN FC&amp;P VAL'!N35*'[1]PERCENT ARRAY-MEAN FC&amp;P VAL'!O35+ABS('[1]PERCENT ARRAY-MEAN FC&amp;P VAL'!P35*'[1]PERCENT ARRAY-MEAN FC&amp;P VAL'!Q35*'[1]PERCENT ARRAY-MEAN FC&amp;P VAL'!R35))&gt;0,'[1]PERCENT ARRAY-MEAN FC&amp;P VAL'!M35*'[1]PERCENT ARRAY-MEAN FC&amp;P VAL'!N35*'[1]PERCENT ARRAY-MEAN FC&amp;P VAL'!O35+ABS('[1]PERCENT ARRAY-MEAN FC&amp;P VAL'!P35*'[1]PERCENT ARRAY-MEAN FC&amp;P VAL'!Q35*'[1]PERCENT ARRAY-MEAN FC&amp;P VAL'!R35),""),""))</f>
        <v/>
      </c>
      <c r="I35" s="12" t="str">
        <f>IF(H35="","",'[1]PERCENT ARRAY-MEAN FC&amp;P VAL'!M35*'[1]PERCENT ARRAY-MEAN FC&amp;P VAL'!N35*'[1]PERCENT ARRAY-MEAN FC&amp;P VAL'!O35-ABS('[1]PERCENT ARRAY-MEAN FC&amp;P VAL'!P35*'[1]PERCENT ARRAY-MEAN FC&amp;P VAL'!Q35*'[1]PERCENT ARRAY-MEAN FC&amp;P VAL'!R35))</f>
        <v/>
      </c>
      <c r="J35" t="str">
        <f>IF(A35="","",IF('[1]Calculation genes in KEGG path'!L33&gt;='[1]Flux and Impact'!$E$1,IF(('[1]PERCENT ARRAY-MEAN FC&amp;P VAL'!S35*'[1]PERCENT ARRAY-MEAN FC&amp;P VAL'!T35*'[1]PERCENT ARRAY-MEAN FC&amp;P VAL'!U35+ABS('[1]PERCENT ARRAY-MEAN FC&amp;P VAL'!V35*'[1]PERCENT ARRAY-MEAN FC&amp;P VAL'!W35*'[1]PERCENT ARRAY-MEAN FC&amp;P VAL'!X35))&gt;0,'[1]PERCENT ARRAY-MEAN FC&amp;P VAL'!S35*'[1]PERCENT ARRAY-MEAN FC&amp;P VAL'!T35*'[1]PERCENT ARRAY-MEAN FC&amp;P VAL'!U35+ABS('[1]PERCENT ARRAY-MEAN FC&amp;P VAL'!V35*'[1]PERCENT ARRAY-MEAN FC&amp;P VAL'!W35*'[1]PERCENT ARRAY-MEAN FC&amp;P VAL'!X35),""),""))</f>
        <v/>
      </c>
      <c r="K35" s="12" t="str">
        <f>IF(J35="","",'[1]PERCENT ARRAY-MEAN FC&amp;P VAL'!S35*'[1]PERCENT ARRAY-MEAN FC&amp;P VAL'!T35*'[1]PERCENT ARRAY-MEAN FC&amp;P VAL'!U35-ABS('[1]PERCENT ARRAY-MEAN FC&amp;P VAL'!V35*'[1]PERCENT ARRAY-MEAN FC&amp;P VAL'!W35*'[1]PERCENT ARRAY-MEAN FC&amp;P VAL'!X35))</f>
        <v/>
      </c>
      <c r="L35" t="str">
        <f>IF(A35="","",IF('[1]Calculation genes in KEGG path'!L33&gt;='[1]Flux and Impact'!$E$1,IF(('[1]PERCENT ARRAY-MEAN FC&amp;P VAL'!Y35*'[1]PERCENT ARRAY-MEAN FC&amp;P VAL'!Z35*'[1]PERCENT ARRAY-MEAN FC&amp;P VAL'!AA35+ABS('[1]PERCENT ARRAY-MEAN FC&amp;P VAL'!AB35*'[1]PERCENT ARRAY-MEAN FC&amp;P VAL'!AC35*'[1]PERCENT ARRAY-MEAN FC&amp;P VAL'!AD35))&gt;0,'[1]PERCENT ARRAY-MEAN FC&amp;P VAL'!Y35*'[1]PERCENT ARRAY-MEAN FC&amp;P VAL'!Z35*'[1]PERCENT ARRAY-MEAN FC&amp;P VAL'!AA35+ABS('[1]PERCENT ARRAY-MEAN FC&amp;P VAL'!AB35*'[1]PERCENT ARRAY-MEAN FC&amp;P VAL'!AC35*'[1]PERCENT ARRAY-MEAN FC&amp;P VAL'!AD35),""),""))</f>
        <v/>
      </c>
      <c r="M35" s="12" t="str">
        <f>IF(L35="","",'[1]PERCENT ARRAY-MEAN FC&amp;P VAL'!Y35*'[1]PERCENT ARRAY-MEAN FC&amp;P VAL'!Z35*'[1]PERCENT ARRAY-MEAN FC&amp;P VAL'!AA35-ABS('[1]PERCENT ARRAY-MEAN FC&amp;P VAL'!AB35*'[1]PERCENT ARRAY-MEAN FC&amp;P VAL'!AC35*'[1]PERCENT ARRAY-MEAN FC&amp;P VAL'!AD35))</f>
        <v/>
      </c>
      <c r="N35" t="str">
        <f>IF(A35="","",IF('[1]Calculation genes in KEGG path'!L33&gt;='[1]Flux and Impact'!$E$1,IF(('[1]PERCENT ARRAY-MEAN FC&amp;P VAL'!AE35*'[1]PERCENT ARRAY-MEAN FC&amp;P VAL'!AF35*'[1]PERCENT ARRAY-MEAN FC&amp;P VAL'!AG35+ABS('[1]PERCENT ARRAY-MEAN FC&amp;P VAL'!AH35*'[1]PERCENT ARRAY-MEAN FC&amp;P VAL'!AI35*'[1]PERCENT ARRAY-MEAN FC&amp;P VAL'!AJ35))&gt;0,'[1]PERCENT ARRAY-MEAN FC&amp;P VAL'!AE35*'[1]PERCENT ARRAY-MEAN FC&amp;P VAL'!AF35*'[1]PERCENT ARRAY-MEAN FC&amp;P VAL'!AG35+ABS('[1]PERCENT ARRAY-MEAN FC&amp;P VAL'!AH35*'[1]PERCENT ARRAY-MEAN FC&amp;P VAL'!AI35*'[1]PERCENT ARRAY-MEAN FC&amp;P VAL'!AJ35),""),""))</f>
        <v/>
      </c>
      <c r="O35" s="12" t="str">
        <f>IF(N35="","",'[1]PERCENT ARRAY-MEAN FC&amp;P VAL'!AE35*'[1]PERCENT ARRAY-MEAN FC&amp;P VAL'!AF35*'[1]PERCENT ARRAY-MEAN FC&amp;P VAL'!AG35-ABS('[1]PERCENT ARRAY-MEAN FC&amp;P VAL'!AH35*'[1]PERCENT ARRAY-MEAN FC&amp;P VAL'!AI35*'[1]PERCENT ARRAY-MEAN FC&amp;P VAL'!AJ35))</f>
        <v/>
      </c>
      <c r="P35" t="str">
        <f>IF(A35="","",IF('[1]Calculation genes in KEGG path'!L33&gt;='[1]Flux and Impact'!$E$1,IF(('[1]PERCENT ARRAY-MEAN FC&amp;P VAL'!AK35*'[1]PERCENT ARRAY-MEAN FC&amp;P VAL'!AL35*'[1]PERCENT ARRAY-MEAN FC&amp;P VAL'!AM35+ABS('[1]PERCENT ARRAY-MEAN FC&amp;P VAL'!AN35*'[1]PERCENT ARRAY-MEAN FC&amp;P VAL'!AO35*'[1]PERCENT ARRAY-MEAN FC&amp;P VAL'!AP35))&gt;0,'[1]PERCENT ARRAY-MEAN FC&amp;P VAL'!AK35*'[1]PERCENT ARRAY-MEAN FC&amp;P VAL'!AL35*'[1]PERCENT ARRAY-MEAN FC&amp;P VAL'!AM35+ABS('[1]PERCENT ARRAY-MEAN FC&amp;P VAL'!AN35*'[1]PERCENT ARRAY-MEAN FC&amp;P VAL'!AO35*'[1]PERCENT ARRAY-MEAN FC&amp;P VAL'!AP35),""),""))</f>
        <v/>
      </c>
      <c r="Q35" s="12" t="str">
        <f>IF(P35="","",'[1]PERCENT ARRAY-MEAN FC&amp;P VAL'!AK35*'[1]PERCENT ARRAY-MEAN FC&amp;P VAL'!AL35*'[1]PERCENT ARRAY-MEAN FC&amp;P VAL'!AM35-ABS('[1]PERCENT ARRAY-MEAN FC&amp;P VAL'!AN35*'[1]PERCENT ARRAY-MEAN FC&amp;P VAL'!AO35*'[1]PERCENT ARRAY-MEAN FC&amp;P VAL'!AP35))</f>
        <v/>
      </c>
      <c r="R35" t="str">
        <f>IF(A35="","",IF('[1]Calculation genes in KEGG path'!L33&gt;='[1]Flux and Impact'!$E$1,IF(('[1]PERCENT ARRAY-MEAN FC&amp;P VAL'!AQ35*'[1]PERCENT ARRAY-MEAN FC&amp;P VAL'!AR35*'[1]PERCENT ARRAY-MEAN FC&amp;P VAL'!AS35+ABS('[1]PERCENT ARRAY-MEAN FC&amp;P VAL'!AT35*'[1]PERCENT ARRAY-MEAN FC&amp;P VAL'!AU35*'[1]PERCENT ARRAY-MEAN FC&amp;P VAL'!AV35))&gt;0,'[1]PERCENT ARRAY-MEAN FC&amp;P VAL'!AQ35*'[1]PERCENT ARRAY-MEAN FC&amp;P VAL'!AR35*'[1]PERCENT ARRAY-MEAN FC&amp;P VAL'!AS35+ABS('[1]PERCENT ARRAY-MEAN FC&amp;P VAL'!AT35*'[1]PERCENT ARRAY-MEAN FC&amp;P VAL'!AU35*'[1]PERCENT ARRAY-MEAN FC&amp;P VAL'!AV35),""),""))</f>
        <v/>
      </c>
      <c r="S35" s="12" t="str">
        <f>IF(R35="","",'[1]PERCENT ARRAY-MEAN FC&amp;P VAL'!AQ35*'[1]PERCENT ARRAY-MEAN FC&amp;P VAL'!AR35*'[1]PERCENT ARRAY-MEAN FC&amp;P VAL'!AS35-ABS('[1]PERCENT ARRAY-MEAN FC&amp;P VAL'!AT35*'[1]PERCENT ARRAY-MEAN FC&amp;P VAL'!AU35*'[1]PERCENT ARRAY-MEAN FC&amp;P VAL'!AV35))</f>
        <v/>
      </c>
      <c r="T35" t="str">
        <f>IF(A35="","",IF('[1]Calculation genes in KEGG path'!L33&gt;='[1]Flux and Impact'!$E$1,IF(('[1]PERCENT ARRAY-MEAN FC&amp;P VAL'!AW35*'[1]PERCENT ARRAY-MEAN FC&amp;P VAL'!AX35*'[1]PERCENT ARRAY-MEAN FC&amp;P VAL'!AY35+ABS('[1]PERCENT ARRAY-MEAN FC&amp;P VAL'!AZ35*'[1]PERCENT ARRAY-MEAN FC&amp;P VAL'!BA35*'[1]PERCENT ARRAY-MEAN FC&amp;P VAL'!BB35))&gt;0,'[1]PERCENT ARRAY-MEAN FC&amp;P VAL'!AW35*'[1]PERCENT ARRAY-MEAN FC&amp;P VAL'!AX35*'[1]PERCENT ARRAY-MEAN FC&amp;P VAL'!AY35+ABS('[1]PERCENT ARRAY-MEAN FC&amp;P VAL'!AZ35*'[1]PERCENT ARRAY-MEAN FC&amp;P VAL'!BA35*'[1]PERCENT ARRAY-MEAN FC&amp;P VAL'!BB35),""),""))</f>
        <v/>
      </c>
      <c r="U35" s="12" t="str">
        <f>IF(T35="","",'[1]PERCENT ARRAY-MEAN FC&amp;P VAL'!AW35*'[1]PERCENT ARRAY-MEAN FC&amp;P VAL'!AX35*'[1]PERCENT ARRAY-MEAN FC&amp;P VAL'!AY35-ABS('[1]PERCENT ARRAY-MEAN FC&amp;P VAL'!AZ35*'[1]PERCENT ARRAY-MEAN FC&amp;P VAL'!BA35*'[1]PERCENT ARRAY-MEAN FC&amp;P VAL'!BB35))</f>
        <v/>
      </c>
      <c r="V35" t="str">
        <f>IF(A35="","",IF('[1]Calculation genes in KEGG path'!L33&gt;='[1]Flux and Impact'!$E$1,IF(('[1]PERCENT ARRAY-MEAN FC&amp;P VAL'!BC35*'[1]PERCENT ARRAY-MEAN FC&amp;P VAL'!BD35*'[1]PERCENT ARRAY-MEAN FC&amp;P VAL'!BE35+ABS('[1]PERCENT ARRAY-MEAN FC&amp;P VAL'!BF35*'[1]PERCENT ARRAY-MEAN FC&amp;P VAL'!BG35*'[1]PERCENT ARRAY-MEAN FC&amp;P VAL'!BH35))&gt;0,'[1]PERCENT ARRAY-MEAN FC&amp;P VAL'!BC35*'[1]PERCENT ARRAY-MEAN FC&amp;P VAL'!BD35*'[1]PERCENT ARRAY-MEAN FC&amp;P VAL'!BE35+ABS('[1]PERCENT ARRAY-MEAN FC&amp;P VAL'!BF35*'[1]PERCENT ARRAY-MEAN FC&amp;P VAL'!BG35*'[1]PERCENT ARRAY-MEAN FC&amp;P VAL'!BH35),""),""))</f>
        <v/>
      </c>
      <c r="W35" s="12" t="str">
        <f>IF(V35="","",'[1]PERCENT ARRAY-MEAN FC&amp;P VAL'!BC35*'[1]PERCENT ARRAY-MEAN FC&amp;P VAL'!BD35*'[1]PERCENT ARRAY-MEAN FC&amp;P VAL'!BE35-ABS('[1]PERCENT ARRAY-MEAN FC&amp;P VAL'!BF35*'[1]PERCENT ARRAY-MEAN FC&amp;P VAL'!BG35*'[1]PERCENT ARRAY-MEAN FC&amp;P VAL'!BH35))</f>
        <v/>
      </c>
      <c r="X35" t="str">
        <f>IF(A35="","",IF('[1]Calculation genes in KEGG path'!L33&gt;='[1]Flux and Impact'!$E$1,IF(('[1]PERCENT ARRAY-MEAN FC&amp;P VAL'!BI35*'[1]PERCENT ARRAY-MEAN FC&amp;P VAL'!BJ35*'[1]PERCENT ARRAY-MEAN FC&amp;P VAL'!BK35+ABS('[1]PERCENT ARRAY-MEAN FC&amp;P VAL'!BL35*'[1]PERCENT ARRAY-MEAN FC&amp;P VAL'!BM35*'[1]PERCENT ARRAY-MEAN FC&amp;P VAL'!BN35))&gt;0,'[1]PERCENT ARRAY-MEAN FC&amp;P VAL'!BI35*'[1]PERCENT ARRAY-MEAN FC&amp;P VAL'!BJ35*'[1]PERCENT ARRAY-MEAN FC&amp;P VAL'!BK35+ABS('[1]PERCENT ARRAY-MEAN FC&amp;P VAL'!BL35*'[1]PERCENT ARRAY-MEAN FC&amp;P VAL'!BM35*'[1]PERCENT ARRAY-MEAN FC&amp;P VAL'!BN35),""),""))</f>
        <v/>
      </c>
      <c r="Y35" s="12" t="str">
        <f>IF(X35="","",'[1]PERCENT ARRAY-MEAN FC&amp;P VAL'!BI35*'[1]PERCENT ARRAY-MEAN FC&amp;P VAL'!BJ35*'[1]PERCENT ARRAY-MEAN FC&amp;P VAL'!BK35-ABS('[1]PERCENT ARRAY-MEAN FC&amp;P VAL'!BL35*'[1]PERCENT ARRAY-MEAN FC&amp;P VAL'!BM35*'[1]PERCENT ARRAY-MEAN FC&amp;P VAL'!BN35))</f>
        <v/>
      </c>
      <c r="Z35" t="str">
        <f>IF(A35="","",IF('[1]Calculation genes in KEGG path'!L33&gt;='[1]Flux and Impact'!$E$1,IF(('[1]PERCENT ARRAY-MEAN FC&amp;P VAL'!BO35*'[1]PERCENT ARRAY-MEAN FC&amp;P VAL'!BP35*'[1]PERCENT ARRAY-MEAN FC&amp;P VAL'!BQ35+ABS('[1]PERCENT ARRAY-MEAN FC&amp;P VAL'!BR35*'[1]PERCENT ARRAY-MEAN FC&amp;P VAL'!BS35*'[1]PERCENT ARRAY-MEAN FC&amp;P VAL'!BT35))&gt;0,'[1]PERCENT ARRAY-MEAN FC&amp;P VAL'!BO35*'[1]PERCENT ARRAY-MEAN FC&amp;P VAL'!BP35*'[1]PERCENT ARRAY-MEAN FC&amp;P VAL'!BQ35+ABS('[1]PERCENT ARRAY-MEAN FC&amp;P VAL'!BR35*'[1]PERCENT ARRAY-MEAN FC&amp;P VAL'!BS35*'[1]PERCENT ARRAY-MEAN FC&amp;P VAL'!BT35),""),""))</f>
        <v/>
      </c>
      <c r="AA35" s="12" t="str">
        <f>IF(Z35="","",'[1]PERCENT ARRAY-MEAN FC&amp;P VAL'!BO35*'[1]PERCENT ARRAY-MEAN FC&amp;P VAL'!BP35*'[1]PERCENT ARRAY-MEAN FC&amp;P VAL'!BQ35-ABS('[1]PERCENT ARRAY-MEAN FC&amp;P VAL'!BR35*'[1]PERCENT ARRAY-MEAN FC&amp;P VAL'!BS35*'[1]PERCENT ARRAY-MEAN FC&amp;P VAL'!BT35))</f>
        <v/>
      </c>
      <c r="AB35" t="str">
        <f>IF(A35="","",IF('[1]Calculation genes in KEGG path'!L33&gt;='[1]Flux and Impact'!$E$1,IF(('[1]PERCENT ARRAY-MEAN FC&amp;P VAL'!BU35*'[1]PERCENT ARRAY-MEAN FC&amp;P VAL'!BV35*'[1]PERCENT ARRAY-MEAN FC&amp;P VAL'!BW35+ABS('[1]PERCENT ARRAY-MEAN FC&amp;P VAL'!BX35*'[1]PERCENT ARRAY-MEAN FC&amp;P VAL'!BY35*'[1]PERCENT ARRAY-MEAN FC&amp;P VAL'!BZ35))&gt;0,'[1]PERCENT ARRAY-MEAN FC&amp;P VAL'!BU35*'[1]PERCENT ARRAY-MEAN FC&amp;P VAL'!BV35*'[1]PERCENT ARRAY-MEAN FC&amp;P VAL'!BW35+ABS('[1]PERCENT ARRAY-MEAN FC&amp;P VAL'!BX35*'[1]PERCENT ARRAY-MEAN FC&amp;P VAL'!BY35*'[1]PERCENT ARRAY-MEAN FC&amp;P VAL'!BZ35),""),""))</f>
        <v/>
      </c>
      <c r="AC35" s="12" t="str">
        <f>IF(AB35="","",'[1]PERCENT ARRAY-MEAN FC&amp;P VAL'!BU35*'[1]PERCENT ARRAY-MEAN FC&amp;P VAL'!BV35*'[1]PERCENT ARRAY-MEAN FC&amp;P VAL'!BW35-ABS('[1]PERCENT ARRAY-MEAN FC&amp;P VAL'!BX35*'[1]PERCENT ARRAY-MEAN FC&amp;P VAL'!BY35*'[1]PERCENT ARRAY-MEAN FC&amp;P VAL'!BZ35))</f>
        <v/>
      </c>
      <c r="AD35" t="str">
        <f>IF(A35="","",IF('[1]Calculation genes in KEGG path'!L33&gt;='[1]Flux and Impact'!$E$1,IF(('[1]PERCENT ARRAY-MEAN FC&amp;P VAL'!CA35*'[1]PERCENT ARRAY-MEAN FC&amp;P VAL'!CB35*'[1]PERCENT ARRAY-MEAN FC&amp;P VAL'!CC35+ABS('[1]PERCENT ARRAY-MEAN FC&amp;P VAL'!CD35*'[1]PERCENT ARRAY-MEAN FC&amp;P VAL'!CE35*'[1]PERCENT ARRAY-MEAN FC&amp;P VAL'!CF35))&gt;0,'[1]PERCENT ARRAY-MEAN FC&amp;P VAL'!CA35*'[1]PERCENT ARRAY-MEAN FC&amp;P VAL'!CB35*'[1]PERCENT ARRAY-MEAN FC&amp;P VAL'!CC35+ABS('[1]PERCENT ARRAY-MEAN FC&amp;P VAL'!CD35*'[1]PERCENT ARRAY-MEAN FC&amp;P VAL'!CE35*'[1]PERCENT ARRAY-MEAN FC&amp;P VAL'!CF35),""),""))</f>
        <v/>
      </c>
      <c r="AE35" s="12" t="str">
        <f>IF(AD35="","",'[1]PERCENT ARRAY-MEAN FC&amp;P VAL'!CA35*'[1]PERCENT ARRAY-MEAN FC&amp;P VAL'!CB35*'[1]PERCENT ARRAY-MEAN FC&amp;P VAL'!CC35-ABS('[1]PERCENT ARRAY-MEAN FC&amp;P VAL'!CD35*'[1]PERCENT ARRAY-MEAN FC&amp;P VAL'!CE35*'[1]PERCENT ARRAY-MEAN FC&amp;P VAL'!CF35))</f>
        <v/>
      </c>
      <c r="AF35" t="str">
        <f>IF(A35="","",IF('[1]Calculation genes in KEGG path'!L33&gt;='[1]Flux and Impact'!$E$1,IF(('[1]PERCENT ARRAY-MEAN FC&amp;P VAL'!CG35*'[1]PERCENT ARRAY-MEAN FC&amp;P VAL'!CH35*'[1]PERCENT ARRAY-MEAN FC&amp;P VAL'!CI35+ABS('[1]PERCENT ARRAY-MEAN FC&amp;P VAL'!CJ35*'[1]PERCENT ARRAY-MEAN FC&amp;P VAL'!CK35*'[1]PERCENT ARRAY-MEAN FC&amp;P VAL'!CL35))&gt;0,'[1]PERCENT ARRAY-MEAN FC&amp;P VAL'!CG35*'[1]PERCENT ARRAY-MEAN FC&amp;P VAL'!CH35*'[1]PERCENT ARRAY-MEAN FC&amp;P VAL'!CI35+ABS('[1]PERCENT ARRAY-MEAN FC&amp;P VAL'!CJ35*'[1]PERCENT ARRAY-MEAN FC&amp;P VAL'!CK35*'[1]PERCENT ARRAY-MEAN FC&amp;P VAL'!CL35),""),""))</f>
        <v/>
      </c>
      <c r="AG35" s="12" t="str">
        <f>IF(AF35="","",'[1]PERCENT ARRAY-MEAN FC&amp;P VAL'!CG35*'[1]PERCENT ARRAY-MEAN FC&amp;P VAL'!CH35*'[1]PERCENT ARRAY-MEAN FC&amp;P VAL'!CI35-ABS('[1]PERCENT ARRAY-MEAN FC&amp;P VAL'!CJ35*'[1]PERCENT ARRAY-MEAN FC&amp;P VAL'!CK35*'[1]PERCENT ARRAY-MEAN FC&amp;P VAL'!CL35))</f>
        <v/>
      </c>
      <c r="AH35" t="str">
        <f>IF(A35="","",IF('[1]Calculation genes in KEGG path'!L33&gt;='[1]Flux and Impact'!$E$1,IF(('[1]PERCENT ARRAY-MEAN FC&amp;P VAL'!CM35*'[1]PERCENT ARRAY-MEAN FC&amp;P VAL'!CN35*'[1]PERCENT ARRAY-MEAN FC&amp;P VAL'!CO35+ABS('[1]PERCENT ARRAY-MEAN FC&amp;P VAL'!CP35*'[1]PERCENT ARRAY-MEAN FC&amp;P VAL'!CQ35*'[1]PERCENT ARRAY-MEAN FC&amp;P VAL'!CR35))&gt;0,'[1]PERCENT ARRAY-MEAN FC&amp;P VAL'!CM35*'[1]PERCENT ARRAY-MEAN FC&amp;P VAL'!CN35*'[1]PERCENT ARRAY-MEAN FC&amp;P VAL'!CO35+ABS('[1]PERCENT ARRAY-MEAN FC&amp;P VAL'!CP35*'[1]PERCENT ARRAY-MEAN FC&amp;P VAL'!CQ35*'[1]PERCENT ARRAY-MEAN FC&amp;P VAL'!CR35),""),""))</f>
        <v/>
      </c>
      <c r="AI35" s="12" t="str">
        <f>IF(AH35="","",'[1]PERCENT ARRAY-MEAN FC&amp;P VAL'!CM35*'[1]PERCENT ARRAY-MEAN FC&amp;P VAL'!CN35*'[1]PERCENT ARRAY-MEAN FC&amp;P VAL'!CO35-ABS('[1]PERCENT ARRAY-MEAN FC&amp;P VAL'!CP35*'[1]PERCENT ARRAY-MEAN FC&amp;P VAL'!CQ35*'[1]PERCENT ARRAY-MEAN FC&amp;P VAL'!CR35))</f>
        <v/>
      </c>
      <c r="AJ35" t="str">
        <f>IF(A35="","",IF('[1]Calculation genes in KEGG path'!L33&gt;='[1]Flux and Impact'!$E$1,IF(('[1]PERCENT ARRAY-MEAN FC&amp;P VAL'!CS35*'[1]PERCENT ARRAY-MEAN FC&amp;P VAL'!CT35*'[1]PERCENT ARRAY-MEAN FC&amp;P VAL'!CU35+ABS('[1]PERCENT ARRAY-MEAN FC&amp;P VAL'!CV35*'[1]PERCENT ARRAY-MEAN FC&amp;P VAL'!CW35*'[1]PERCENT ARRAY-MEAN FC&amp;P VAL'!CX35))&gt;0,'[1]PERCENT ARRAY-MEAN FC&amp;P VAL'!CS35*'[1]PERCENT ARRAY-MEAN FC&amp;P VAL'!CT35*'[1]PERCENT ARRAY-MEAN FC&amp;P VAL'!CU35+ABS('[1]PERCENT ARRAY-MEAN FC&amp;P VAL'!CV35*'[1]PERCENT ARRAY-MEAN FC&amp;P VAL'!CW35*'[1]PERCENT ARRAY-MEAN FC&amp;P VAL'!CX35),""),""))</f>
        <v/>
      </c>
      <c r="AK35" s="12" t="str">
        <f>IF(AJ35="","",'[1]PERCENT ARRAY-MEAN FC&amp;P VAL'!CS35*'[1]PERCENT ARRAY-MEAN FC&amp;P VAL'!CT35*'[1]PERCENT ARRAY-MEAN FC&amp;P VAL'!CU35-ABS('[1]PERCENT ARRAY-MEAN FC&amp;P VAL'!CV35*'[1]PERCENT ARRAY-MEAN FC&amp;P VAL'!CW35*'[1]PERCENT ARRAY-MEAN FC&amp;P VAL'!CX35))</f>
        <v/>
      </c>
      <c r="AL35" t="str">
        <f>IF(A35="","",IF('[1]Calculation genes in KEGG path'!L33&gt;='[1]Flux and Impact'!$E$1,IF(('[1]PERCENT ARRAY-MEAN FC&amp;P VAL'!CY35*'[1]PERCENT ARRAY-MEAN FC&amp;P VAL'!CZ35*'[1]PERCENT ARRAY-MEAN FC&amp;P VAL'!DA35+ABS('[1]PERCENT ARRAY-MEAN FC&amp;P VAL'!DB35*'[1]PERCENT ARRAY-MEAN FC&amp;P VAL'!DC35*'[1]PERCENT ARRAY-MEAN FC&amp;P VAL'!DD35))&gt;0,'[1]PERCENT ARRAY-MEAN FC&amp;P VAL'!CY35*'[1]PERCENT ARRAY-MEAN FC&amp;P VAL'!CZ35*'[1]PERCENT ARRAY-MEAN FC&amp;P VAL'!DA35+ABS('[1]PERCENT ARRAY-MEAN FC&amp;P VAL'!DB35*'[1]PERCENT ARRAY-MEAN FC&amp;P VAL'!DC35*'[1]PERCENT ARRAY-MEAN FC&amp;P VAL'!DD35),""),""))</f>
        <v/>
      </c>
      <c r="AM35" s="12" t="str">
        <f>IF(AL35="","",'[1]PERCENT ARRAY-MEAN FC&amp;P VAL'!CY35*'[1]PERCENT ARRAY-MEAN FC&amp;P VAL'!CZ35*'[1]PERCENT ARRAY-MEAN FC&amp;P VAL'!DA35-ABS('[1]PERCENT ARRAY-MEAN FC&amp;P VAL'!DB35*'[1]PERCENT ARRAY-MEAN FC&amp;P VAL'!DC35*'[1]PERCENT ARRAY-MEAN FC&amp;P VAL'!DD35))</f>
        <v/>
      </c>
      <c r="AN35" t="str">
        <f>IF(A35="","",IF('[1]Calculation genes in KEGG path'!L33&gt;='[1]Flux and Impact'!$E$1,IF(('[1]PERCENT ARRAY-MEAN FC&amp;P VAL'!DE35*'[1]PERCENT ARRAY-MEAN FC&amp;P VAL'!DF35*'[1]PERCENT ARRAY-MEAN FC&amp;P VAL'!DG35+ABS('[1]PERCENT ARRAY-MEAN FC&amp;P VAL'!DH35*'[1]PERCENT ARRAY-MEAN FC&amp;P VAL'!DI35*'[1]PERCENT ARRAY-MEAN FC&amp;P VAL'!DJ35))&gt;0,'[1]PERCENT ARRAY-MEAN FC&amp;P VAL'!DE35*'[1]PERCENT ARRAY-MEAN FC&amp;P VAL'!DF35*'[1]PERCENT ARRAY-MEAN FC&amp;P VAL'!DG35+ABS('[1]PERCENT ARRAY-MEAN FC&amp;P VAL'!DH35*'[1]PERCENT ARRAY-MEAN FC&amp;P VAL'!DI35*'[1]PERCENT ARRAY-MEAN FC&amp;P VAL'!DJ35),""),""))</f>
        <v/>
      </c>
      <c r="AO35" s="12" t="str">
        <f>IF(AN35="","",'[1]PERCENT ARRAY-MEAN FC&amp;P VAL'!DE35*'[1]PERCENT ARRAY-MEAN FC&amp;P VAL'!DF35*'[1]PERCENT ARRAY-MEAN FC&amp;P VAL'!DG35-ABS('[1]PERCENT ARRAY-MEAN FC&amp;P VAL'!DH35*'[1]PERCENT ARRAY-MEAN FC&amp;P VAL'!DI35*'[1]PERCENT ARRAY-MEAN FC&amp;P VAL'!DJ35))</f>
        <v/>
      </c>
      <c r="AP35" t="str">
        <f>IF(A35="","",IF('[1]Calculation genes in KEGG path'!L33&gt;='[1]Flux and Impact'!$E$1,IF(('[1]PERCENT ARRAY-MEAN FC&amp;P VAL'!DK35*'[1]PERCENT ARRAY-MEAN FC&amp;P VAL'!DL35*'[1]PERCENT ARRAY-MEAN FC&amp;P VAL'!DM35+ABS('[1]PERCENT ARRAY-MEAN FC&amp;P VAL'!DN35*'[1]PERCENT ARRAY-MEAN FC&amp;P VAL'!DO35*'[1]PERCENT ARRAY-MEAN FC&amp;P VAL'!DP35))&gt;0,'[1]PERCENT ARRAY-MEAN FC&amp;P VAL'!DK35*'[1]PERCENT ARRAY-MEAN FC&amp;P VAL'!DL35*'[1]PERCENT ARRAY-MEAN FC&amp;P VAL'!DM35+ABS('[1]PERCENT ARRAY-MEAN FC&amp;P VAL'!DN35*'[1]PERCENT ARRAY-MEAN FC&amp;P VAL'!DO35*'[1]PERCENT ARRAY-MEAN FC&amp;P VAL'!DP35),""),""))</f>
        <v/>
      </c>
      <c r="AQ35" s="12" t="str">
        <f>IF(AP35="","",'[1]PERCENT ARRAY-MEAN FC&amp;P VAL'!DK35*'[1]PERCENT ARRAY-MEAN FC&amp;P VAL'!DL35*'[1]PERCENT ARRAY-MEAN FC&amp;P VAL'!DM35-ABS('[1]PERCENT ARRAY-MEAN FC&amp;P VAL'!DN35*'[1]PERCENT ARRAY-MEAN FC&amp;P VAL'!DO35*'[1]PERCENT ARRAY-MEAN FC&amp;P VAL'!DP35))</f>
        <v/>
      </c>
      <c r="AR35" t="str">
        <f>IF(A35="","",IF('[1]Calculation genes in KEGG path'!L33&gt;='[1]Flux and Impact'!$E$1,IF(('[1]PERCENT ARRAY-MEAN FC&amp;P VAL'!DQ35*'[1]PERCENT ARRAY-MEAN FC&amp;P VAL'!DR35*'[1]PERCENT ARRAY-MEAN FC&amp;P VAL'!DS35+ABS('[1]PERCENT ARRAY-MEAN FC&amp;P VAL'!DT35*'[1]PERCENT ARRAY-MEAN FC&amp;P VAL'!DU35*'[1]PERCENT ARRAY-MEAN FC&amp;P VAL'!DV35))&gt;0,'[1]PERCENT ARRAY-MEAN FC&amp;P VAL'!DQ35*'[1]PERCENT ARRAY-MEAN FC&amp;P VAL'!DR35*'[1]PERCENT ARRAY-MEAN FC&amp;P VAL'!DS35+ABS('[1]PERCENT ARRAY-MEAN FC&amp;P VAL'!DT35*'[1]PERCENT ARRAY-MEAN FC&amp;P VAL'!DU35*'[1]PERCENT ARRAY-MEAN FC&amp;P VAL'!DV35),""),""))</f>
        <v/>
      </c>
      <c r="AS35" s="12" t="str">
        <f>IF(AR35="","",'[1]PERCENT ARRAY-MEAN FC&amp;P VAL'!DQ35*'[1]PERCENT ARRAY-MEAN FC&amp;P VAL'!DR35*'[1]PERCENT ARRAY-MEAN FC&amp;P VAL'!DS35-ABS('[1]PERCENT ARRAY-MEAN FC&amp;P VAL'!DT35*'[1]PERCENT ARRAY-MEAN FC&amp;P VAL'!DU35*'[1]PERCENT ARRAY-MEAN FC&amp;P VAL'!DV35))</f>
        <v/>
      </c>
      <c r="AT35" s="12" t="str">
        <f t="shared" si="1"/>
        <v/>
      </c>
      <c r="AU35" s="12" t="str">
        <f t="shared" si="2"/>
        <v/>
      </c>
    </row>
    <row r="36" spans="1:47">
      <c r="A36" t="str">
        <f>'[1]Calculation genes in KEGG path'!I34</f>
        <v>bta00410</v>
      </c>
      <c r="B36" t="str">
        <f>IF('[1]PERCENT ARRAY-MEAN FC&amp;P VAL'!A36="","",'[1]PERCENT ARRAY-MEAN FC&amp;P VAL'!A36)</f>
        <v>1. Metabolism</v>
      </c>
      <c r="C36" t="str">
        <f>IF('[1]PERCENT ARRAY-MEAN FC&amp;P VAL'!B36="","",'[1]PERCENT ARRAY-MEAN FC&amp;P VAL'!B36)</f>
        <v>1.6 Metabolism of Other Amino Acids</v>
      </c>
      <c r="D36" t="str">
        <f>IF('[1]PERCENT ARRAY-MEAN FC&amp;P VAL'!C36="","",'[1]PERCENT ARRAY-MEAN FC&amp;P VAL'!C36)</f>
        <v>beta-Alanine metabolism</v>
      </c>
      <c r="E36" s="12">
        <f t="shared" si="0"/>
        <v>17.3641075336837</v>
      </c>
      <c r="F36" t="str">
        <f>IF(A36="","",IF('[1]Calculation genes in KEGG path'!L34&gt;='[1]Flux and Impact'!$E$1,IF('[1]PERCENT ARRAY-MEAN FC&amp;P VAL'!G36*'[1]PERCENT ARRAY-MEAN FC&amp;P VAL'!H36*'[1]PERCENT ARRAY-MEAN FC&amp;P VAL'!I36+ABS('[1]PERCENT ARRAY-MEAN FC&amp;P VAL'!J36*'[1]PERCENT ARRAY-MEAN FC&amp;P VAL'!K36*'[1]PERCENT ARRAY-MEAN FC&amp;P VAL'!L36)&gt;0,'[1]PERCENT ARRAY-MEAN FC&amp;P VAL'!G36*'[1]PERCENT ARRAY-MEAN FC&amp;P VAL'!H36*'[1]PERCENT ARRAY-MEAN FC&amp;P VAL'!I36+ABS('[1]PERCENT ARRAY-MEAN FC&amp;P VAL'!J36*'[1]PERCENT ARRAY-MEAN FC&amp;P VAL'!K36*'[1]PERCENT ARRAY-MEAN FC&amp;P VAL'!L36),""),""))</f>
        <v/>
      </c>
      <c r="G36" s="12" t="str">
        <f>IF(F36="","",'[1]PERCENT ARRAY-MEAN FC&amp;P VAL'!G36*'[1]PERCENT ARRAY-MEAN FC&amp;P VAL'!H36*'[1]PERCENT ARRAY-MEAN FC&amp;P VAL'!I36-ABS('[1]PERCENT ARRAY-MEAN FC&amp;P VAL'!J36*'[1]PERCENT ARRAY-MEAN FC&amp;P VAL'!K36*'[1]PERCENT ARRAY-MEAN FC&amp;P VAL'!L36))</f>
        <v/>
      </c>
      <c r="H36" t="str">
        <f>IF(A36="","",IF('[1]Calculation genes in KEGG path'!L34&gt;='[1]Flux and Impact'!$E$1,IF(('[1]PERCENT ARRAY-MEAN FC&amp;P VAL'!M36*'[1]PERCENT ARRAY-MEAN FC&amp;P VAL'!N36*'[1]PERCENT ARRAY-MEAN FC&amp;P VAL'!O36+ABS('[1]PERCENT ARRAY-MEAN FC&amp;P VAL'!P36*'[1]PERCENT ARRAY-MEAN FC&amp;P VAL'!Q36*'[1]PERCENT ARRAY-MEAN FC&amp;P VAL'!R36))&gt;0,'[1]PERCENT ARRAY-MEAN FC&amp;P VAL'!M36*'[1]PERCENT ARRAY-MEAN FC&amp;P VAL'!N36*'[1]PERCENT ARRAY-MEAN FC&amp;P VAL'!O36+ABS('[1]PERCENT ARRAY-MEAN FC&amp;P VAL'!P36*'[1]PERCENT ARRAY-MEAN FC&amp;P VAL'!Q36*'[1]PERCENT ARRAY-MEAN FC&amp;P VAL'!R36),""),""))</f>
        <v/>
      </c>
      <c r="I36" s="12" t="str">
        <f>IF(H36="","",'[1]PERCENT ARRAY-MEAN FC&amp;P VAL'!M36*'[1]PERCENT ARRAY-MEAN FC&amp;P VAL'!N36*'[1]PERCENT ARRAY-MEAN FC&amp;P VAL'!O36-ABS('[1]PERCENT ARRAY-MEAN FC&amp;P VAL'!P36*'[1]PERCENT ARRAY-MEAN FC&amp;P VAL'!Q36*'[1]PERCENT ARRAY-MEAN FC&amp;P VAL'!R36))</f>
        <v/>
      </c>
      <c r="J36">
        <f>IF(A36="","",IF('[1]Calculation genes in KEGG path'!L34&gt;='[1]Flux and Impact'!$E$1,IF(('[1]PERCENT ARRAY-MEAN FC&amp;P VAL'!S36*'[1]PERCENT ARRAY-MEAN FC&amp;P VAL'!T36*'[1]PERCENT ARRAY-MEAN FC&amp;P VAL'!U36+ABS('[1]PERCENT ARRAY-MEAN FC&amp;P VAL'!V36*'[1]PERCENT ARRAY-MEAN FC&amp;P VAL'!W36*'[1]PERCENT ARRAY-MEAN FC&amp;P VAL'!X36))&gt;0,'[1]PERCENT ARRAY-MEAN FC&amp;P VAL'!S36*'[1]PERCENT ARRAY-MEAN FC&amp;P VAL'!T36*'[1]PERCENT ARRAY-MEAN FC&amp;P VAL'!U36+ABS('[1]PERCENT ARRAY-MEAN FC&amp;P VAL'!V36*'[1]PERCENT ARRAY-MEAN FC&amp;P VAL'!W36*'[1]PERCENT ARRAY-MEAN FC&amp;P VAL'!X36),""),""))</f>
        <v>17.3641075336837</v>
      </c>
      <c r="K36" s="12">
        <f>IF(J36="","",'[1]PERCENT ARRAY-MEAN FC&amp;P VAL'!S36*'[1]PERCENT ARRAY-MEAN FC&amp;P VAL'!T36*'[1]PERCENT ARRAY-MEAN FC&amp;P VAL'!U36-ABS('[1]PERCENT ARRAY-MEAN FC&amp;P VAL'!V36*'[1]PERCENT ARRAY-MEAN FC&amp;P VAL'!W36*'[1]PERCENT ARRAY-MEAN FC&amp;P VAL'!X36))</f>
        <v>-17.3641075336837</v>
      </c>
      <c r="L36" t="str">
        <f>IF(A36="","",IF('[1]Calculation genes in KEGG path'!L34&gt;='[1]Flux and Impact'!$E$1,IF(('[1]PERCENT ARRAY-MEAN FC&amp;P VAL'!Y36*'[1]PERCENT ARRAY-MEAN FC&amp;P VAL'!Z36*'[1]PERCENT ARRAY-MEAN FC&amp;P VAL'!AA36+ABS('[1]PERCENT ARRAY-MEAN FC&amp;P VAL'!AB36*'[1]PERCENT ARRAY-MEAN FC&amp;P VAL'!AC36*'[1]PERCENT ARRAY-MEAN FC&amp;P VAL'!AD36))&gt;0,'[1]PERCENT ARRAY-MEAN FC&amp;P VAL'!Y36*'[1]PERCENT ARRAY-MEAN FC&amp;P VAL'!Z36*'[1]PERCENT ARRAY-MEAN FC&amp;P VAL'!AA36+ABS('[1]PERCENT ARRAY-MEAN FC&amp;P VAL'!AB36*'[1]PERCENT ARRAY-MEAN FC&amp;P VAL'!AC36*'[1]PERCENT ARRAY-MEAN FC&amp;P VAL'!AD36),""),""))</f>
        <v/>
      </c>
      <c r="M36" s="12" t="str">
        <f>IF(L36="","",'[1]PERCENT ARRAY-MEAN FC&amp;P VAL'!Y36*'[1]PERCENT ARRAY-MEAN FC&amp;P VAL'!Z36*'[1]PERCENT ARRAY-MEAN FC&amp;P VAL'!AA36-ABS('[1]PERCENT ARRAY-MEAN FC&amp;P VAL'!AB36*'[1]PERCENT ARRAY-MEAN FC&amp;P VAL'!AC36*'[1]PERCENT ARRAY-MEAN FC&amp;P VAL'!AD36))</f>
        <v/>
      </c>
      <c r="N36" t="str">
        <f>IF(A36="","",IF('[1]Calculation genes in KEGG path'!L34&gt;='[1]Flux and Impact'!$E$1,IF(('[1]PERCENT ARRAY-MEAN FC&amp;P VAL'!AE36*'[1]PERCENT ARRAY-MEAN FC&amp;P VAL'!AF36*'[1]PERCENT ARRAY-MEAN FC&amp;P VAL'!AG36+ABS('[1]PERCENT ARRAY-MEAN FC&amp;P VAL'!AH36*'[1]PERCENT ARRAY-MEAN FC&amp;P VAL'!AI36*'[1]PERCENT ARRAY-MEAN FC&amp;P VAL'!AJ36))&gt;0,'[1]PERCENT ARRAY-MEAN FC&amp;P VAL'!AE36*'[1]PERCENT ARRAY-MEAN FC&amp;P VAL'!AF36*'[1]PERCENT ARRAY-MEAN FC&amp;P VAL'!AG36+ABS('[1]PERCENT ARRAY-MEAN FC&amp;P VAL'!AH36*'[1]PERCENT ARRAY-MEAN FC&amp;P VAL'!AI36*'[1]PERCENT ARRAY-MEAN FC&amp;P VAL'!AJ36),""),""))</f>
        <v/>
      </c>
      <c r="O36" s="12" t="str">
        <f>IF(N36="","",'[1]PERCENT ARRAY-MEAN FC&amp;P VAL'!AE36*'[1]PERCENT ARRAY-MEAN FC&amp;P VAL'!AF36*'[1]PERCENT ARRAY-MEAN FC&amp;P VAL'!AG36-ABS('[1]PERCENT ARRAY-MEAN FC&amp;P VAL'!AH36*'[1]PERCENT ARRAY-MEAN FC&amp;P VAL'!AI36*'[1]PERCENT ARRAY-MEAN FC&amp;P VAL'!AJ36))</f>
        <v/>
      </c>
      <c r="P36" t="str">
        <f>IF(A36="","",IF('[1]Calculation genes in KEGG path'!L34&gt;='[1]Flux and Impact'!$E$1,IF(('[1]PERCENT ARRAY-MEAN FC&amp;P VAL'!AK36*'[1]PERCENT ARRAY-MEAN FC&amp;P VAL'!AL36*'[1]PERCENT ARRAY-MEAN FC&amp;P VAL'!AM36+ABS('[1]PERCENT ARRAY-MEAN FC&amp;P VAL'!AN36*'[1]PERCENT ARRAY-MEAN FC&amp;P VAL'!AO36*'[1]PERCENT ARRAY-MEAN FC&amp;P VAL'!AP36))&gt;0,'[1]PERCENT ARRAY-MEAN FC&amp;P VAL'!AK36*'[1]PERCENT ARRAY-MEAN FC&amp;P VAL'!AL36*'[1]PERCENT ARRAY-MEAN FC&amp;P VAL'!AM36+ABS('[1]PERCENT ARRAY-MEAN FC&amp;P VAL'!AN36*'[1]PERCENT ARRAY-MEAN FC&amp;P VAL'!AO36*'[1]PERCENT ARRAY-MEAN FC&amp;P VAL'!AP36),""),""))</f>
        <v/>
      </c>
      <c r="Q36" s="12" t="str">
        <f>IF(P36="","",'[1]PERCENT ARRAY-MEAN FC&amp;P VAL'!AK36*'[1]PERCENT ARRAY-MEAN FC&amp;P VAL'!AL36*'[1]PERCENT ARRAY-MEAN FC&amp;P VAL'!AM36-ABS('[1]PERCENT ARRAY-MEAN FC&amp;P VAL'!AN36*'[1]PERCENT ARRAY-MEAN FC&amp;P VAL'!AO36*'[1]PERCENT ARRAY-MEAN FC&amp;P VAL'!AP36))</f>
        <v/>
      </c>
      <c r="R36" t="str">
        <f>IF(A36="","",IF('[1]Calculation genes in KEGG path'!L34&gt;='[1]Flux and Impact'!$E$1,IF(('[1]PERCENT ARRAY-MEAN FC&amp;P VAL'!AQ36*'[1]PERCENT ARRAY-MEAN FC&amp;P VAL'!AR36*'[1]PERCENT ARRAY-MEAN FC&amp;P VAL'!AS36+ABS('[1]PERCENT ARRAY-MEAN FC&amp;P VAL'!AT36*'[1]PERCENT ARRAY-MEAN FC&amp;P VAL'!AU36*'[1]PERCENT ARRAY-MEAN FC&amp;P VAL'!AV36))&gt;0,'[1]PERCENT ARRAY-MEAN FC&amp;P VAL'!AQ36*'[1]PERCENT ARRAY-MEAN FC&amp;P VAL'!AR36*'[1]PERCENT ARRAY-MEAN FC&amp;P VAL'!AS36+ABS('[1]PERCENT ARRAY-MEAN FC&amp;P VAL'!AT36*'[1]PERCENT ARRAY-MEAN FC&amp;P VAL'!AU36*'[1]PERCENT ARRAY-MEAN FC&amp;P VAL'!AV36),""),""))</f>
        <v/>
      </c>
      <c r="S36" s="12" t="str">
        <f>IF(R36="","",'[1]PERCENT ARRAY-MEAN FC&amp;P VAL'!AQ36*'[1]PERCENT ARRAY-MEAN FC&amp;P VAL'!AR36*'[1]PERCENT ARRAY-MEAN FC&amp;P VAL'!AS36-ABS('[1]PERCENT ARRAY-MEAN FC&amp;P VAL'!AT36*'[1]PERCENT ARRAY-MEAN FC&amp;P VAL'!AU36*'[1]PERCENT ARRAY-MEAN FC&amp;P VAL'!AV36))</f>
        <v/>
      </c>
      <c r="T36" t="str">
        <f>IF(A36="","",IF('[1]Calculation genes in KEGG path'!L34&gt;='[1]Flux and Impact'!$E$1,IF(('[1]PERCENT ARRAY-MEAN FC&amp;P VAL'!AW36*'[1]PERCENT ARRAY-MEAN FC&amp;P VAL'!AX36*'[1]PERCENT ARRAY-MEAN FC&amp;P VAL'!AY36+ABS('[1]PERCENT ARRAY-MEAN FC&amp;P VAL'!AZ36*'[1]PERCENT ARRAY-MEAN FC&amp;P VAL'!BA36*'[1]PERCENT ARRAY-MEAN FC&amp;P VAL'!BB36))&gt;0,'[1]PERCENT ARRAY-MEAN FC&amp;P VAL'!AW36*'[1]PERCENT ARRAY-MEAN FC&amp;P VAL'!AX36*'[1]PERCENT ARRAY-MEAN FC&amp;P VAL'!AY36+ABS('[1]PERCENT ARRAY-MEAN FC&amp;P VAL'!AZ36*'[1]PERCENT ARRAY-MEAN FC&amp;P VAL'!BA36*'[1]PERCENT ARRAY-MEAN FC&amp;P VAL'!BB36),""),""))</f>
        <v/>
      </c>
      <c r="U36" s="12" t="str">
        <f>IF(T36="","",'[1]PERCENT ARRAY-MEAN FC&amp;P VAL'!AW36*'[1]PERCENT ARRAY-MEAN FC&amp;P VAL'!AX36*'[1]PERCENT ARRAY-MEAN FC&amp;P VAL'!AY36-ABS('[1]PERCENT ARRAY-MEAN FC&amp;P VAL'!AZ36*'[1]PERCENT ARRAY-MEAN FC&amp;P VAL'!BA36*'[1]PERCENT ARRAY-MEAN FC&amp;P VAL'!BB36))</f>
        <v/>
      </c>
      <c r="V36" t="str">
        <f>IF(A36="","",IF('[1]Calculation genes in KEGG path'!L34&gt;='[1]Flux and Impact'!$E$1,IF(('[1]PERCENT ARRAY-MEAN FC&amp;P VAL'!BC36*'[1]PERCENT ARRAY-MEAN FC&amp;P VAL'!BD36*'[1]PERCENT ARRAY-MEAN FC&amp;P VAL'!BE36+ABS('[1]PERCENT ARRAY-MEAN FC&amp;P VAL'!BF36*'[1]PERCENT ARRAY-MEAN FC&amp;P VAL'!BG36*'[1]PERCENT ARRAY-MEAN FC&amp;P VAL'!BH36))&gt;0,'[1]PERCENT ARRAY-MEAN FC&amp;P VAL'!BC36*'[1]PERCENT ARRAY-MEAN FC&amp;P VAL'!BD36*'[1]PERCENT ARRAY-MEAN FC&amp;P VAL'!BE36+ABS('[1]PERCENT ARRAY-MEAN FC&amp;P VAL'!BF36*'[1]PERCENT ARRAY-MEAN FC&amp;P VAL'!BG36*'[1]PERCENT ARRAY-MEAN FC&amp;P VAL'!BH36),""),""))</f>
        <v/>
      </c>
      <c r="W36" s="12" t="str">
        <f>IF(V36="","",'[1]PERCENT ARRAY-MEAN FC&amp;P VAL'!BC36*'[1]PERCENT ARRAY-MEAN FC&amp;P VAL'!BD36*'[1]PERCENT ARRAY-MEAN FC&amp;P VAL'!BE36-ABS('[1]PERCENT ARRAY-MEAN FC&amp;P VAL'!BF36*'[1]PERCENT ARRAY-MEAN FC&amp;P VAL'!BG36*'[1]PERCENT ARRAY-MEAN FC&amp;P VAL'!BH36))</f>
        <v/>
      </c>
      <c r="X36" t="str">
        <f>IF(A36="","",IF('[1]Calculation genes in KEGG path'!L34&gt;='[1]Flux and Impact'!$E$1,IF(('[1]PERCENT ARRAY-MEAN FC&amp;P VAL'!BI36*'[1]PERCENT ARRAY-MEAN FC&amp;P VAL'!BJ36*'[1]PERCENT ARRAY-MEAN FC&amp;P VAL'!BK36+ABS('[1]PERCENT ARRAY-MEAN FC&amp;P VAL'!BL36*'[1]PERCENT ARRAY-MEAN FC&amp;P VAL'!BM36*'[1]PERCENT ARRAY-MEAN FC&amp;P VAL'!BN36))&gt;0,'[1]PERCENT ARRAY-MEAN FC&amp;P VAL'!BI36*'[1]PERCENT ARRAY-MEAN FC&amp;P VAL'!BJ36*'[1]PERCENT ARRAY-MEAN FC&amp;P VAL'!BK36+ABS('[1]PERCENT ARRAY-MEAN FC&amp;P VAL'!BL36*'[1]PERCENT ARRAY-MEAN FC&amp;P VAL'!BM36*'[1]PERCENT ARRAY-MEAN FC&amp;P VAL'!BN36),""),""))</f>
        <v/>
      </c>
      <c r="Y36" s="12" t="str">
        <f>IF(X36="","",'[1]PERCENT ARRAY-MEAN FC&amp;P VAL'!BI36*'[1]PERCENT ARRAY-MEAN FC&amp;P VAL'!BJ36*'[1]PERCENT ARRAY-MEAN FC&amp;P VAL'!BK36-ABS('[1]PERCENT ARRAY-MEAN FC&amp;P VAL'!BL36*'[1]PERCENT ARRAY-MEAN FC&amp;P VAL'!BM36*'[1]PERCENT ARRAY-MEAN FC&amp;P VAL'!BN36))</f>
        <v/>
      </c>
      <c r="Z36" t="str">
        <f>IF(A36="","",IF('[1]Calculation genes in KEGG path'!L34&gt;='[1]Flux and Impact'!$E$1,IF(('[1]PERCENT ARRAY-MEAN FC&amp;P VAL'!BO36*'[1]PERCENT ARRAY-MEAN FC&amp;P VAL'!BP36*'[1]PERCENT ARRAY-MEAN FC&amp;P VAL'!BQ36+ABS('[1]PERCENT ARRAY-MEAN FC&amp;P VAL'!BR36*'[1]PERCENT ARRAY-MEAN FC&amp;P VAL'!BS36*'[1]PERCENT ARRAY-MEAN FC&amp;P VAL'!BT36))&gt;0,'[1]PERCENT ARRAY-MEAN FC&amp;P VAL'!BO36*'[1]PERCENT ARRAY-MEAN FC&amp;P VAL'!BP36*'[1]PERCENT ARRAY-MEAN FC&amp;P VAL'!BQ36+ABS('[1]PERCENT ARRAY-MEAN FC&amp;P VAL'!BR36*'[1]PERCENT ARRAY-MEAN FC&amp;P VAL'!BS36*'[1]PERCENT ARRAY-MEAN FC&amp;P VAL'!BT36),""),""))</f>
        <v/>
      </c>
      <c r="AA36" s="12" t="str">
        <f>IF(Z36="","",'[1]PERCENT ARRAY-MEAN FC&amp;P VAL'!BO36*'[1]PERCENT ARRAY-MEAN FC&amp;P VAL'!BP36*'[1]PERCENT ARRAY-MEAN FC&amp;P VAL'!BQ36-ABS('[1]PERCENT ARRAY-MEAN FC&amp;P VAL'!BR36*'[1]PERCENT ARRAY-MEAN FC&amp;P VAL'!BS36*'[1]PERCENT ARRAY-MEAN FC&amp;P VAL'!BT36))</f>
        <v/>
      </c>
      <c r="AB36" t="str">
        <f>IF(A36="","",IF('[1]Calculation genes in KEGG path'!L34&gt;='[1]Flux and Impact'!$E$1,IF(('[1]PERCENT ARRAY-MEAN FC&amp;P VAL'!BU36*'[1]PERCENT ARRAY-MEAN FC&amp;P VAL'!BV36*'[1]PERCENT ARRAY-MEAN FC&amp;P VAL'!BW36+ABS('[1]PERCENT ARRAY-MEAN FC&amp;P VAL'!BX36*'[1]PERCENT ARRAY-MEAN FC&amp;P VAL'!BY36*'[1]PERCENT ARRAY-MEAN FC&amp;P VAL'!BZ36))&gt;0,'[1]PERCENT ARRAY-MEAN FC&amp;P VAL'!BU36*'[1]PERCENT ARRAY-MEAN FC&amp;P VAL'!BV36*'[1]PERCENT ARRAY-MEAN FC&amp;P VAL'!BW36+ABS('[1]PERCENT ARRAY-MEAN FC&amp;P VAL'!BX36*'[1]PERCENT ARRAY-MEAN FC&amp;P VAL'!BY36*'[1]PERCENT ARRAY-MEAN FC&amp;P VAL'!BZ36),""),""))</f>
        <v/>
      </c>
      <c r="AC36" s="12" t="str">
        <f>IF(AB36="","",'[1]PERCENT ARRAY-MEAN FC&amp;P VAL'!BU36*'[1]PERCENT ARRAY-MEAN FC&amp;P VAL'!BV36*'[1]PERCENT ARRAY-MEAN FC&amp;P VAL'!BW36-ABS('[1]PERCENT ARRAY-MEAN FC&amp;P VAL'!BX36*'[1]PERCENT ARRAY-MEAN FC&amp;P VAL'!BY36*'[1]PERCENT ARRAY-MEAN FC&amp;P VAL'!BZ36))</f>
        <v/>
      </c>
      <c r="AD36" t="str">
        <f>IF(A36="","",IF('[1]Calculation genes in KEGG path'!L34&gt;='[1]Flux and Impact'!$E$1,IF(('[1]PERCENT ARRAY-MEAN FC&amp;P VAL'!CA36*'[1]PERCENT ARRAY-MEAN FC&amp;P VAL'!CB36*'[1]PERCENT ARRAY-MEAN FC&amp;P VAL'!CC36+ABS('[1]PERCENT ARRAY-MEAN FC&amp;P VAL'!CD36*'[1]PERCENT ARRAY-MEAN FC&amp;P VAL'!CE36*'[1]PERCENT ARRAY-MEAN FC&amp;P VAL'!CF36))&gt;0,'[1]PERCENT ARRAY-MEAN FC&amp;P VAL'!CA36*'[1]PERCENT ARRAY-MEAN FC&amp;P VAL'!CB36*'[1]PERCENT ARRAY-MEAN FC&amp;P VAL'!CC36+ABS('[1]PERCENT ARRAY-MEAN FC&amp;P VAL'!CD36*'[1]PERCENT ARRAY-MEAN FC&amp;P VAL'!CE36*'[1]PERCENT ARRAY-MEAN FC&amp;P VAL'!CF36),""),""))</f>
        <v/>
      </c>
      <c r="AE36" s="12" t="str">
        <f>IF(AD36="","",'[1]PERCENT ARRAY-MEAN FC&amp;P VAL'!CA36*'[1]PERCENT ARRAY-MEAN FC&amp;P VAL'!CB36*'[1]PERCENT ARRAY-MEAN FC&amp;P VAL'!CC36-ABS('[1]PERCENT ARRAY-MEAN FC&amp;P VAL'!CD36*'[1]PERCENT ARRAY-MEAN FC&amp;P VAL'!CE36*'[1]PERCENT ARRAY-MEAN FC&amp;P VAL'!CF36))</f>
        <v/>
      </c>
      <c r="AF36" t="str">
        <f>IF(A36="","",IF('[1]Calculation genes in KEGG path'!L34&gt;='[1]Flux and Impact'!$E$1,IF(('[1]PERCENT ARRAY-MEAN FC&amp;P VAL'!CG36*'[1]PERCENT ARRAY-MEAN FC&amp;P VAL'!CH36*'[1]PERCENT ARRAY-MEAN FC&amp;P VAL'!CI36+ABS('[1]PERCENT ARRAY-MEAN FC&amp;P VAL'!CJ36*'[1]PERCENT ARRAY-MEAN FC&amp;P VAL'!CK36*'[1]PERCENT ARRAY-MEAN FC&amp;P VAL'!CL36))&gt;0,'[1]PERCENT ARRAY-MEAN FC&amp;P VAL'!CG36*'[1]PERCENT ARRAY-MEAN FC&amp;P VAL'!CH36*'[1]PERCENT ARRAY-MEAN FC&amp;P VAL'!CI36+ABS('[1]PERCENT ARRAY-MEAN FC&amp;P VAL'!CJ36*'[1]PERCENT ARRAY-MEAN FC&amp;P VAL'!CK36*'[1]PERCENT ARRAY-MEAN FC&amp;P VAL'!CL36),""),""))</f>
        <v/>
      </c>
      <c r="AG36" s="12" t="str">
        <f>IF(AF36="","",'[1]PERCENT ARRAY-MEAN FC&amp;P VAL'!CG36*'[1]PERCENT ARRAY-MEAN FC&amp;P VAL'!CH36*'[1]PERCENT ARRAY-MEAN FC&amp;P VAL'!CI36-ABS('[1]PERCENT ARRAY-MEAN FC&amp;P VAL'!CJ36*'[1]PERCENT ARRAY-MEAN FC&amp;P VAL'!CK36*'[1]PERCENT ARRAY-MEAN FC&amp;P VAL'!CL36))</f>
        <v/>
      </c>
      <c r="AH36" t="str">
        <f>IF(A36="","",IF('[1]Calculation genes in KEGG path'!L34&gt;='[1]Flux and Impact'!$E$1,IF(('[1]PERCENT ARRAY-MEAN FC&amp;P VAL'!CM36*'[1]PERCENT ARRAY-MEAN FC&amp;P VAL'!CN36*'[1]PERCENT ARRAY-MEAN FC&amp;P VAL'!CO36+ABS('[1]PERCENT ARRAY-MEAN FC&amp;P VAL'!CP36*'[1]PERCENT ARRAY-MEAN FC&amp;P VAL'!CQ36*'[1]PERCENT ARRAY-MEAN FC&amp;P VAL'!CR36))&gt;0,'[1]PERCENT ARRAY-MEAN FC&amp;P VAL'!CM36*'[1]PERCENT ARRAY-MEAN FC&amp;P VAL'!CN36*'[1]PERCENT ARRAY-MEAN FC&amp;P VAL'!CO36+ABS('[1]PERCENT ARRAY-MEAN FC&amp;P VAL'!CP36*'[1]PERCENT ARRAY-MEAN FC&amp;P VAL'!CQ36*'[1]PERCENT ARRAY-MEAN FC&amp;P VAL'!CR36),""),""))</f>
        <v/>
      </c>
      <c r="AI36" s="12" t="str">
        <f>IF(AH36="","",'[1]PERCENT ARRAY-MEAN FC&amp;P VAL'!CM36*'[1]PERCENT ARRAY-MEAN FC&amp;P VAL'!CN36*'[1]PERCENT ARRAY-MEAN FC&amp;P VAL'!CO36-ABS('[1]PERCENT ARRAY-MEAN FC&amp;P VAL'!CP36*'[1]PERCENT ARRAY-MEAN FC&amp;P VAL'!CQ36*'[1]PERCENT ARRAY-MEAN FC&amp;P VAL'!CR36))</f>
        <v/>
      </c>
      <c r="AJ36" t="str">
        <f>IF(A36="","",IF('[1]Calculation genes in KEGG path'!L34&gt;='[1]Flux and Impact'!$E$1,IF(('[1]PERCENT ARRAY-MEAN FC&amp;P VAL'!CS36*'[1]PERCENT ARRAY-MEAN FC&amp;P VAL'!CT36*'[1]PERCENT ARRAY-MEAN FC&amp;P VAL'!CU36+ABS('[1]PERCENT ARRAY-MEAN FC&amp;P VAL'!CV36*'[1]PERCENT ARRAY-MEAN FC&amp;P VAL'!CW36*'[1]PERCENT ARRAY-MEAN FC&amp;P VAL'!CX36))&gt;0,'[1]PERCENT ARRAY-MEAN FC&amp;P VAL'!CS36*'[1]PERCENT ARRAY-MEAN FC&amp;P VAL'!CT36*'[1]PERCENT ARRAY-MEAN FC&amp;P VAL'!CU36+ABS('[1]PERCENT ARRAY-MEAN FC&amp;P VAL'!CV36*'[1]PERCENT ARRAY-MEAN FC&amp;P VAL'!CW36*'[1]PERCENT ARRAY-MEAN FC&amp;P VAL'!CX36),""),""))</f>
        <v/>
      </c>
      <c r="AK36" s="12" t="str">
        <f>IF(AJ36="","",'[1]PERCENT ARRAY-MEAN FC&amp;P VAL'!CS36*'[1]PERCENT ARRAY-MEAN FC&amp;P VAL'!CT36*'[1]PERCENT ARRAY-MEAN FC&amp;P VAL'!CU36-ABS('[1]PERCENT ARRAY-MEAN FC&amp;P VAL'!CV36*'[1]PERCENT ARRAY-MEAN FC&amp;P VAL'!CW36*'[1]PERCENT ARRAY-MEAN FC&amp;P VAL'!CX36))</f>
        <v/>
      </c>
      <c r="AL36" t="str">
        <f>IF(A36="","",IF('[1]Calculation genes in KEGG path'!L34&gt;='[1]Flux and Impact'!$E$1,IF(('[1]PERCENT ARRAY-MEAN FC&amp;P VAL'!CY36*'[1]PERCENT ARRAY-MEAN FC&amp;P VAL'!CZ36*'[1]PERCENT ARRAY-MEAN FC&amp;P VAL'!DA36+ABS('[1]PERCENT ARRAY-MEAN FC&amp;P VAL'!DB36*'[1]PERCENT ARRAY-MEAN FC&amp;P VAL'!DC36*'[1]PERCENT ARRAY-MEAN FC&amp;P VAL'!DD36))&gt;0,'[1]PERCENT ARRAY-MEAN FC&amp;P VAL'!CY36*'[1]PERCENT ARRAY-MEAN FC&amp;P VAL'!CZ36*'[1]PERCENT ARRAY-MEAN FC&amp;P VAL'!DA36+ABS('[1]PERCENT ARRAY-MEAN FC&amp;P VAL'!DB36*'[1]PERCENT ARRAY-MEAN FC&amp;P VAL'!DC36*'[1]PERCENT ARRAY-MEAN FC&amp;P VAL'!DD36),""),""))</f>
        <v/>
      </c>
      <c r="AM36" s="12" t="str">
        <f>IF(AL36="","",'[1]PERCENT ARRAY-MEAN FC&amp;P VAL'!CY36*'[1]PERCENT ARRAY-MEAN FC&amp;P VAL'!CZ36*'[1]PERCENT ARRAY-MEAN FC&amp;P VAL'!DA36-ABS('[1]PERCENT ARRAY-MEAN FC&amp;P VAL'!DB36*'[1]PERCENT ARRAY-MEAN FC&amp;P VAL'!DC36*'[1]PERCENT ARRAY-MEAN FC&amp;P VAL'!DD36))</f>
        <v/>
      </c>
      <c r="AN36" t="str">
        <f>IF(A36="","",IF('[1]Calculation genes in KEGG path'!L34&gt;='[1]Flux and Impact'!$E$1,IF(('[1]PERCENT ARRAY-MEAN FC&amp;P VAL'!DE36*'[1]PERCENT ARRAY-MEAN FC&amp;P VAL'!DF36*'[1]PERCENT ARRAY-MEAN FC&amp;P VAL'!DG36+ABS('[1]PERCENT ARRAY-MEAN FC&amp;P VAL'!DH36*'[1]PERCENT ARRAY-MEAN FC&amp;P VAL'!DI36*'[1]PERCENT ARRAY-MEAN FC&amp;P VAL'!DJ36))&gt;0,'[1]PERCENT ARRAY-MEAN FC&amp;P VAL'!DE36*'[1]PERCENT ARRAY-MEAN FC&amp;P VAL'!DF36*'[1]PERCENT ARRAY-MEAN FC&amp;P VAL'!DG36+ABS('[1]PERCENT ARRAY-MEAN FC&amp;P VAL'!DH36*'[1]PERCENT ARRAY-MEAN FC&amp;P VAL'!DI36*'[1]PERCENT ARRAY-MEAN FC&amp;P VAL'!DJ36),""),""))</f>
        <v/>
      </c>
      <c r="AO36" s="12" t="str">
        <f>IF(AN36="","",'[1]PERCENT ARRAY-MEAN FC&amp;P VAL'!DE36*'[1]PERCENT ARRAY-MEAN FC&amp;P VAL'!DF36*'[1]PERCENT ARRAY-MEAN FC&amp;P VAL'!DG36-ABS('[1]PERCENT ARRAY-MEAN FC&amp;P VAL'!DH36*'[1]PERCENT ARRAY-MEAN FC&amp;P VAL'!DI36*'[1]PERCENT ARRAY-MEAN FC&amp;P VAL'!DJ36))</f>
        <v/>
      </c>
      <c r="AP36" t="str">
        <f>IF(A36="","",IF('[1]Calculation genes in KEGG path'!L34&gt;='[1]Flux and Impact'!$E$1,IF(('[1]PERCENT ARRAY-MEAN FC&amp;P VAL'!DK36*'[1]PERCENT ARRAY-MEAN FC&amp;P VAL'!DL36*'[1]PERCENT ARRAY-MEAN FC&amp;P VAL'!DM36+ABS('[1]PERCENT ARRAY-MEAN FC&amp;P VAL'!DN36*'[1]PERCENT ARRAY-MEAN FC&amp;P VAL'!DO36*'[1]PERCENT ARRAY-MEAN FC&amp;P VAL'!DP36))&gt;0,'[1]PERCENT ARRAY-MEAN FC&amp;P VAL'!DK36*'[1]PERCENT ARRAY-MEAN FC&amp;P VAL'!DL36*'[1]PERCENT ARRAY-MEAN FC&amp;P VAL'!DM36+ABS('[1]PERCENT ARRAY-MEAN FC&amp;P VAL'!DN36*'[1]PERCENT ARRAY-MEAN FC&amp;P VAL'!DO36*'[1]PERCENT ARRAY-MEAN FC&amp;P VAL'!DP36),""),""))</f>
        <v/>
      </c>
      <c r="AQ36" s="12" t="str">
        <f>IF(AP36="","",'[1]PERCENT ARRAY-MEAN FC&amp;P VAL'!DK36*'[1]PERCENT ARRAY-MEAN FC&amp;P VAL'!DL36*'[1]PERCENT ARRAY-MEAN FC&amp;P VAL'!DM36-ABS('[1]PERCENT ARRAY-MEAN FC&amp;P VAL'!DN36*'[1]PERCENT ARRAY-MEAN FC&amp;P VAL'!DO36*'[1]PERCENT ARRAY-MEAN FC&amp;P VAL'!DP36))</f>
        <v/>
      </c>
      <c r="AR36" t="str">
        <f>IF(A36="","",IF('[1]Calculation genes in KEGG path'!L34&gt;='[1]Flux and Impact'!$E$1,IF(('[1]PERCENT ARRAY-MEAN FC&amp;P VAL'!DQ36*'[1]PERCENT ARRAY-MEAN FC&amp;P VAL'!DR36*'[1]PERCENT ARRAY-MEAN FC&amp;P VAL'!DS36+ABS('[1]PERCENT ARRAY-MEAN FC&amp;P VAL'!DT36*'[1]PERCENT ARRAY-MEAN FC&amp;P VAL'!DU36*'[1]PERCENT ARRAY-MEAN FC&amp;P VAL'!DV36))&gt;0,'[1]PERCENT ARRAY-MEAN FC&amp;P VAL'!DQ36*'[1]PERCENT ARRAY-MEAN FC&amp;P VAL'!DR36*'[1]PERCENT ARRAY-MEAN FC&amp;P VAL'!DS36+ABS('[1]PERCENT ARRAY-MEAN FC&amp;P VAL'!DT36*'[1]PERCENT ARRAY-MEAN FC&amp;P VAL'!DU36*'[1]PERCENT ARRAY-MEAN FC&amp;P VAL'!DV36),""),""))</f>
        <v/>
      </c>
      <c r="AS36" s="12" t="str">
        <f>IF(AR36="","",'[1]PERCENT ARRAY-MEAN FC&amp;P VAL'!DQ36*'[1]PERCENT ARRAY-MEAN FC&amp;P VAL'!DR36*'[1]PERCENT ARRAY-MEAN FC&amp;P VAL'!DS36-ABS('[1]PERCENT ARRAY-MEAN FC&amp;P VAL'!DT36*'[1]PERCENT ARRAY-MEAN FC&amp;P VAL'!DU36*'[1]PERCENT ARRAY-MEAN FC&amp;P VAL'!DV36))</f>
        <v/>
      </c>
      <c r="AT36" s="12">
        <f t="shared" si="1"/>
        <v>-17.3641075336837</v>
      </c>
      <c r="AU36" s="12">
        <f t="shared" si="2"/>
        <v>1</v>
      </c>
    </row>
    <row r="37" spans="1:47">
      <c r="A37" t="str">
        <f>'[1]Calculation genes in KEGG path'!I35</f>
        <v>bta00430</v>
      </c>
      <c r="B37" t="str">
        <f>IF('[1]PERCENT ARRAY-MEAN FC&amp;P VAL'!A37="","",'[1]PERCENT ARRAY-MEAN FC&amp;P VAL'!A37)</f>
        <v>1. Metabolism</v>
      </c>
      <c r="C37" t="str">
        <f>IF('[1]PERCENT ARRAY-MEAN FC&amp;P VAL'!B37="","",'[1]PERCENT ARRAY-MEAN FC&amp;P VAL'!B37)</f>
        <v>1.6 Metabolism of Other Amino Acids</v>
      </c>
      <c r="D37" t="str">
        <f>IF('[1]PERCENT ARRAY-MEAN FC&amp;P VAL'!C37="","",'[1]PERCENT ARRAY-MEAN FC&amp;P VAL'!C37)</f>
        <v>Taurine and hypotaurine metabolism</v>
      </c>
      <c r="E37" s="12">
        <f t="shared" si="0"/>
        <v>497.030096817226</v>
      </c>
      <c r="F37" t="str">
        <f>IF(A37="","",IF('[1]Calculation genes in KEGG path'!L35&gt;='[1]Flux and Impact'!$E$1,IF('[1]PERCENT ARRAY-MEAN FC&amp;P VAL'!G37*'[1]PERCENT ARRAY-MEAN FC&amp;P VAL'!H37*'[1]PERCENT ARRAY-MEAN FC&amp;P VAL'!I37+ABS('[1]PERCENT ARRAY-MEAN FC&amp;P VAL'!J37*'[1]PERCENT ARRAY-MEAN FC&amp;P VAL'!K37*'[1]PERCENT ARRAY-MEAN FC&amp;P VAL'!L37)&gt;0,'[1]PERCENT ARRAY-MEAN FC&amp;P VAL'!G37*'[1]PERCENT ARRAY-MEAN FC&amp;P VAL'!H37*'[1]PERCENT ARRAY-MEAN FC&amp;P VAL'!I37+ABS('[1]PERCENT ARRAY-MEAN FC&amp;P VAL'!J37*'[1]PERCENT ARRAY-MEAN FC&amp;P VAL'!K37*'[1]PERCENT ARRAY-MEAN FC&amp;P VAL'!L37),""),""))</f>
        <v/>
      </c>
      <c r="G37" s="12" t="str">
        <f>IF(F37="","",'[1]PERCENT ARRAY-MEAN FC&amp;P VAL'!G37*'[1]PERCENT ARRAY-MEAN FC&amp;P VAL'!H37*'[1]PERCENT ARRAY-MEAN FC&amp;P VAL'!I37-ABS('[1]PERCENT ARRAY-MEAN FC&amp;P VAL'!J37*'[1]PERCENT ARRAY-MEAN FC&amp;P VAL'!K37*'[1]PERCENT ARRAY-MEAN FC&amp;P VAL'!L37))</f>
        <v/>
      </c>
      <c r="H37">
        <f>IF(A37="","",IF('[1]Calculation genes in KEGG path'!L35&gt;='[1]Flux and Impact'!$E$1,IF(('[1]PERCENT ARRAY-MEAN FC&amp;P VAL'!M37*'[1]PERCENT ARRAY-MEAN FC&amp;P VAL'!N37*'[1]PERCENT ARRAY-MEAN FC&amp;P VAL'!O37+ABS('[1]PERCENT ARRAY-MEAN FC&amp;P VAL'!P37*'[1]PERCENT ARRAY-MEAN FC&amp;P VAL'!Q37*'[1]PERCENT ARRAY-MEAN FC&amp;P VAL'!R37))&gt;0,'[1]PERCENT ARRAY-MEAN FC&amp;P VAL'!M37*'[1]PERCENT ARRAY-MEAN FC&amp;P VAL'!N37*'[1]PERCENT ARRAY-MEAN FC&amp;P VAL'!O37+ABS('[1]PERCENT ARRAY-MEAN FC&amp;P VAL'!P37*'[1]PERCENT ARRAY-MEAN FC&amp;P VAL'!Q37*'[1]PERCENT ARRAY-MEAN FC&amp;P VAL'!R37),""),""))</f>
        <v>279.671410266891</v>
      </c>
      <c r="I37" s="12">
        <f>IF(H37="","",'[1]PERCENT ARRAY-MEAN FC&amp;P VAL'!M37*'[1]PERCENT ARRAY-MEAN FC&amp;P VAL'!N37*'[1]PERCENT ARRAY-MEAN FC&amp;P VAL'!O37-ABS('[1]PERCENT ARRAY-MEAN FC&amp;P VAL'!P37*'[1]PERCENT ARRAY-MEAN FC&amp;P VAL'!Q37*'[1]PERCENT ARRAY-MEAN FC&amp;P VAL'!R37))</f>
        <v>279.671410266891</v>
      </c>
      <c r="J37">
        <f>IF(A37="","",IF('[1]Calculation genes in KEGG path'!L35&gt;='[1]Flux and Impact'!$E$1,IF(('[1]PERCENT ARRAY-MEAN FC&amp;P VAL'!S37*'[1]PERCENT ARRAY-MEAN FC&amp;P VAL'!T37*'[1]PERCENT ARRAY-MEAN FC&amp;P VAL'!U37+ABS('[1]PERCENT ARRAY-MEAN FC&amp;P VAL'!V37*'[1]PERCENT ARRAY-MEAN FC&amp;P VAL'!W37*'[1]PERCENT ARRAY-MEAN FC&amp;P VAL'!X37))&gt;0,'[1]PERCENT ARRAY-MEAN FC&amp;P VAL'!S37*'[1]PERCENT ARRAY-MEAN FC&amp;P VAL'!T37*'[1]PERCENT ARRAY-MEAN FC&amp;P VAL'!U37+ABS('[1]PERCENT ARRAY-MEAN FC&amp;P VAL'!V37*'[1]PERCENT ARRAY-MEAN FC&amp;P VAL'!W37*'[1]PERCENT ARRAY-MEAN FC&amp;P VAL'!X37),""),""))</f>
        <v>217.358686550334</v>
      </c>
      <c r="K37" s="12">
        <f>IF(J37="","",'[1]PERCENT ARRAY-MEAN FC&amp;P VAL'!S37*'[1]PERCENT ARRAY-MEAN FC&amp;P VAL'!T37*'[1]PERCENT ARRAY-MEAN FC&amp;P VAL'!U37-ABS('[1]PERCENT ARRAY-MEAN FC&amp;P VAL'!V37*'[1]PERCENT ARRAY-MEAN FC&amp;P VAL'!W37*'[1]PERCENT ARRAY-MEAN FC&amp;P VAL'!X37))</f>
        <v>217.358686550334</v>
      </c>
      <c r="L37" t="str">
        <f>IF(A37="","",IF('[1]Calculation genes in KEGG path'!L35&gt;='[1]Flux and Impact'!$E$1,IF(('[1]PERCENT ARRAY-MEAN FC&amp;P VAL'!Y37*'[1]PERCENT ARRAY-MEAN FC&amp;P VAL'!Z37*'[1]PERCENT ARRAY-MEAN FC&amp;P VAL'!AA37+ABS('[1]PERCENT ARRAY-MEAN FC&amp;P VAL'!AB37*'[1]PERCENT ARRAY-MEAN FC&amp;P VAL'!AC37*'[1]PERCENT ARRAY-MEAN FC&amp;P VAL'!AD37))&gt;0,'[1]PERCENT ARRAY-MEAN FC&amp;P VAL'!Y37*'[1]PERCENT ARRAY-MEAN FC&amp;P VAL'!Z37*'[1]PERCENT ARRAY-MEAN FC&amp;P VAL'!AA37+ABS('[1]PERCENT ARRAY-MEAN FC&amp;P VAL'!AB37*'[1]PERCENT ARRAY-MEAN FC&amp;P VAL'!AC37*'[1]PERCENT ARRAY-MEAN FC&amp;P VAL'!AD37),""),""))</f>
        <v/>
      </c>
      <c r="M37" s="12" t="str">
        <f>IF(L37="","",'[1]PERCENT ARRAY-MEAN FC&amp;P VAL'!Y37*'[1]PERCENT ARRAY-MEAN FC&amp;P VAL'!Z37*'[1]PERCENT ARRAY-MEAN FC&amp;P VAL'!AA37-ABS('[1]PERCENT ARRAY-MEAN FC&amp;P VAL'!AB37*'[1]PERCENT ARRAY-MEAN FC&amp;P VAL'!AC37*'[1]PERCENT ARRAY-MEAN FC&amp;P VAL'!AD37))</f>
        <v/>
      </c>
      <c r="N37" t="str">
        <f>IF(A37="","",IF('[1]Calculation genes in KEGG path'!L35&gt;='[1]Flux and Impact'!$E$1,IF(('[1]PERCENT ARRAY-MEAN FC&amp;P VAL'!AE37*'[1]PERCENT ARRAY-MEAN FC&amp;P VAL'!AF37*'[1]PERCENT ARRAY-MEAN FC&amp;P VAL'!AG37+ABS('[1]PERCENT ARRAY-MEAN FC&amp;P VAL'!AH37*'[1]PERCENT ARRAY-MEAN FC&amp;P VAL'!AI37*'[1]PERCENT ARRAY-MEAN FC&amp;P VAL'!AJ37))&gt;0,'[1]PERCENT ARRAY-MEAN FC&amp;P VAL'!AE37*'[1]PERCENT ARRAY-MEAN FC&amp;P VAL'!AF37*'[1]PERCENT ARRAY-MEAN FC&amp;P VAL'!AG37+ABS('[1]PERCENT ARRAY-MEAN FC&amp;P VAL'!AH37*'[1]PERCENT ARRAY-MEAN FC&amp;P VAL'!AI37*'[1]PERCENT ARRAY-MEAN FC&amp;P VAL'!AJ37),""),""))</f>
        <v/>
      </c>
      <c r="O37" s="12" t="str">
        <f>IF(N37="","",'[1]PERCENT ARRAY-MEAN FC&amp;P VAL'!AE37*'[1]PERCENT ARRAY-MEAN FC&amp;P VAL'!AF37*'[1]PERCENT ARRAY-MEAN FC&amp;P VAL'!AG37-ABS('[1]PERCENT ARRAY-MEAN FC&amp;P VAL'!AH37*'[1]PERCENT ARRAY-MEAN FC&amp;P VAL'!AI37*'[1]PERCENT ARRAY-MEAN FC&amp;P VAL'!AJ37))</f>
        <v/>
      </c>
      <c r="P37" t="str">
        <f>IF(A37="","",IF('[1]Calculation genes in KEGG path'!L35&gt;='[1]Flux and Impact'!$E$1,IF(('[1]PERCENT ARRAY-MEAN FC&amp;P VAL'!AK37*'[1]PERCENT ARRAY-MEAN FC&amp;P VAL'!AL37*'[1]PERCENT ARRAY-MEAN FC&amp;P VAL'!AM37+ABS('[1]PERCENT ARRAY-MEAN FC&amp;P VAL'!AN37*'[1]PERCENT ARRAY-MEAN FC&amp;P VAL'!AO37*'[1]PERCENT ARRAY-MEAN FC&amp;P VAL'!AP37))&gt;0,'[1]PERCENT ARRAY-MEAN FC&amp;P VAL'!AK37*'[1]PERCENT ARRAY-MEAN FC&amp;P VAL'!AL37*'[1]PERCENT ARRAY-MEAN FC&amp;P VAL'!AM37+ABS('[1]PERCENT ARRAY-MEAN FC&amp;P VAL'!AN37*'[1]PERCENT ARRAY-MEAN FC&amp;P VAL'!AO37*'[1]PERCENT ARRAY-MEAN FC&amp;P VAL'!AP37),""),""))</f>
        <v/>
      </c>
      <c r="Q37" s="12" t="str">
        <f>IF(P37="","",'[1]PERCENT ARRAY-MEAN FC&amp;P VAL'!AK37*'[1]PERCENT ARRAY-MEAN FC&amp;P VAL'!AL37*'[1]PERCENT ARRAY-MEAN FC&amp;P VAL'!AM37-ABS('[1]PERCENT ARRAY-MEAN FC&amp;P VAL'!AN37*'[1]PERCENT ARRAY-MEAN FC&amp;P VAL'!AO37*'[1]PERCENT ARRAY-MEAN FC&amp;P VAL'!AP37))</f>
        <v/>
      </c>
      <c r="R37" t="str">
        <f>IF(A37="","",IF('[1]Calculation genes in KEGG path'!L35&gt;='[1]Flux and Impact'!$E$1,IF(('[1]PERCENT ARRAY-MEAN FC&amp;P VAL'!AQ37*'[1]PERCENT ARRAY-MEAN FC&amp;P VAL'!AR37*'[1]PERCENT ARRAY-MEAN FC&amp;P VAL'!AS37+ABS('[1]PERCENT ARRAY-MEAN FC&amp;P VAL'!AT37*'[1]PERCENT ARRAY-MEAN FC&amp;P VAL'!AU37*'[1]PERCENT ARRAY-MEAN FC&amp;P VAL'!AV37))&gt;0,'[1]PERCENT ARRAY-MEAN FC&amp;P VAL'!AQ37*'[1]PERCENT ARRAY-MEAN FC&amp;P VAL'!AR37*'[1]PERCENT ARRAY-MEAN FC&amp;P VAL'!AS37+ABS('[1]PERCENT ARRAY-MEAN FC&amp;P VAL'!AT37*'[1]PERCENT ARRAY-MEAN FC&amp;P VAL'!AU37*'[1]PERCENT ARRAY-MEAN FC&amp;P VAL'!AV37),""),""))</f>
        <v/>
      </c>
      <c r="S37" s="12" t="str">
        <f>IF(R37="","",'[1]PERCENT ARRAY-MEAN FC&amp;P VAL'!AQ37*'[1]PERCENT ARRAY-MEAN FC&amp;P VAL'!AR37*'[1]PERCENT ARRAY-MEAN FC&amp;P VAL'!AS37-ABS('[1]PERCENT ARRAY-MEAN FC&amp;P VAL'!AT37*'[1]PERCENT ARRAY-MEAN FC&amp;P VAL'!AU37*'[1]PERCENT ARRAY-MEAN FC&amp;P VAL'!AV37))</f>
        <v/>
      </c>
      <c r="T37" t="str">
        <f>IF(A37="","",IF('[1]Calculation genes in KEGG path'!L35&gt;='[1]Flux and Impact'!$E$1,IF(('[1]PERCENT ARRAY-MEAN FC&amp;P VAL'!AW37*'[1]PERCENT ARRAY-MEAN FC&amp;P VAL'!AX37*'[1]PERCENT ARRAY-MEAN FC&amp;P VAL'!AY37+ABS('[1]PERCENT ARRAY-MEAN FC&amp;P VAL'!AZ37*'[1]PERCENT ARRAY-MEAN FC&amp;P VAL'!BA37*'[1]PERCENT ARRAY-MEAN FC&amp;P VAL'!BB37))&gt;0,'[1]PERCENT ARRAY-MEAN FC&amp;P VAL'!AW37*'[1]PERCENT ARRAY-MEAN FC&amp;P VAL'!AX37*'[1]PERCENT ARRAY-MEAN FC&amp;P VAL'!AY37+ABS('[1]PERCENT ARRAY-MEAN FC&amp;P VAL'!AZ37*'[1]PERCENT ARRAY-MEAN FC&amp;P VAL'!BA37*'[1]PERCENT ARRAY-MEAN FC&amp;P VAL'!BB37),""),""))</f>
        <v/>
      </c>
      <c r="U37" s="12" t="str">
        <f>IF(T37="","",'[1]PERCENT ARRAY-MEAN FC&amp;P VAL'!AW37*'[1]PERCENT ARRAY-MEAN FC&amp;P VAL'!AX37*'[1]PERCENT ARRAY-MEAN FC&amp;P VAL'!AY37-ABS('[1]PERCENT ARRAY-MEAN FC&amp;P VAL'!AZ37*'[1]PERCENT ARRAY-MEAN FC&amp;P VAL'!BA37*'[1]PERCENT ARRAY-MEAN FC&amp;P VAL'!BB37))</f>
        <v/>
      </c>
      <c r="V37" t="str">
        <f>IF(A37="","",IF('[1]Calculation genes in KEGG path'!L35&gt;='[1]Flux and Impact'!$E$1,IF(('[1]PERCENT ARRAY-MEAN FC&amp;P VAL'!BC37*'[1]PERCENT ARRAY-MEAN FC&amp;P VAL'!BD37*'[1]PERCENT ARRAY-MEAN FC&amp;P VAL'!BE37+ABS('[1]PERCENT ARRAY-MEAN FC&amp;P VAL'!BF37*'[1]PERCENT ARRAY-MEAN FC&amp;P VAL'!BG37*'[1]PERCENT ARRAY-MEAN FC&amp;P VAL'!BH37))&gt;0,'[1]PERCENT ARRAY-MEAN FC&amp;P VAL'!BC37*'[1]PERCENT ARRAY-MEAN FC&amp;P VAL'!BD37*'[1]PERCENT ARRAY-MEAN FC&amp;P VAL'!BE37+ABS('[1]PERCENT ARRAY-MEAN FC&amp;P VAL'!BF37*'[1]PERCENT ARRAY-MEAN FC&amp;P VAL'!BG37*'[1]PERCENT ARRAY-MEAN FC&amp;P VAL'!BH37),""),""))</f>
        <v/>
      </c>
      <c r="W37" s="12" t="str">
        <f>IF(V37="","",'[1]PERCENT ARRAY-MEAN FC&amp;P VAL'!BC37*'[1]PERCENT ARRAY-MEAN FC&amp;P VAL'!BD37*'[1]PERCENT ARRAY-MEAN FC&amp;P VAL'!BE37-ABS('[1]PERCENT ARRAY-MEAN FC&amp;P VAL'!BF37*'[1]PERCENT ARRAY-MEAN FC&amp;P VAL'!BG37*'[1]PERCENT ARRAY-MEAN FC&amp;P VAL'!BH37))</f>
        <v/>
      </c>
      <c r="X37" t="str">
        <f>IF(A37="","",IF('[1]Calculation genes in KEGG path'!L35&gt;='[1]Flux and Impact'!$E$1,IF(('[1]PERCENT ARRAY-MEAN FC&amp;P VAL'!BI37*'[1]PERCENT ARRAY-MEAN FC&amp;P VAL'!BJ37*'[1]PERCENT ARRAY-MEAN FC&amp;P VAL'!BK37+ABS('[1]PERCENT ARRAY-MEAN FC&amp;P VAL'!BL37*'[1]PERCENT ARRAY-MEAN FC&amp;P VAL'!BM37*'[1]PERCENT ARRAY-MEAN FC&amp;P VAL'!BN37))&gt;0,'[1]PERCENT ARRAY-MEAN FC&amp;P VAL'!BI37*'[1]PERCENT ARRAY-MEAN FC&amp;P VAL'!BJ37*'[1]PERCENT ARRAY-MEAN FC&amp;P VAL'!BK37+ABS('[1]PERCENT ARRAY-MEAN FC&amp;P VAL'!BL37*'[1]PERCENT ARRAY-MEAN FC&amp;P VAL'!BM37*'[1]PERCENT ARRAY-MEAN FC&amp;P VAL'!BN37),""),""))</f>
        <v/>
      </c>
      <c r="Y37" s="12" t="str">
        <f>IF(X37="","",'[1]PERCENT ARRAY-MEAN FC&amp;P VAL'!BI37*'[1]PERCENT ARRAY-MEAN FC&amp;P VAL'!BJ37*'[1]PERCENT ARRAY-MEAN FC&amp;P VAL'!BK37-ABS('[1]PERCENT ARRAY-MEAN FC&amp;P VAL'!BL37*'[1]PERCENT ARRAY-MEAN FC&amp;P VAL'!BM37*'[1]PERCENT ARRAY-MEAN FC&amp;P VAL'!BN37))</f>
        <v/>
      </c>
      <c r="Z37" t="str">
        <f>IF(A37="","",IF('[1]Calculation genes in KEGG path'!L35&gt;='[1]Flux and Impact'!$E$1,IF(('[1]PERCENT ARRAY-MEAN FC&amp;P VAL'!BO37*'[1]PERCENT ARRAY-MEAN FC&amp;P VAL'!BP37*'[1]PERCENT ARRAY-MEAN FC&amp;P VAL'!BQ37+ABS('[1]PERCENT ARRAY-MEAN FC&amp;P VAL'!BR37*'[1]PERCENT ARRAY-MEAN FC&amp;P VAL'!BS37*'[1]PERCENT ARRAY-MEAN FC&amp;P VAL'!BT37))&gt;0,'[1]PERCENT ARRAY-MEAN FC&amp;P VAL'!BO37*'[1]PERCENT ARRAY-MEAN FC&amp;P VAL'!BP37*'[1]PERCENT ARRAY-MEAN FC&amp;P VAL'!BQ37+ABS('[1]PERCENT ARRAY-MEAN FC&amp;P VAL'!BR37*'[1]PERCENT ARRAY-MEAN FC&amp;P VAL'!BS37*'[1]PERCENT ARRAY-MEAN FC&amp;P VAL'!BT37),""),""))</f>
        <v/>
      </c>
      <c r="AA37" s="12" t="str">
        <f>IF(Z37="","",'[1]PERCENT ARRAY-MEAN FC&amp;P VAL'!BO37*'[1]PERCENT ARRAY-MEAN FC&amp;P VAL'!BP37*'[1]PERCENT ARRAY-MEAN FC&amp;P VAL'!BQ37-ABS('[1]PERCENT ARRAY-MEAN FC&amp;P VAL'!BR37*'[1]PERCENT ARRAY-MEAN FC&amp;P VAL'!BS37*'[1]PERCENT ARRAY-MEAN FC&amp;P VAL'!BT37))</f>
        <v/>
      </c>
      <c r="AB37" t="str">
        <f>IF(A37="","",IF('[1]Calculation genes in KEGG path'!L35&gt;='[1]Flux and Impact'!$E$1,IF(('[1]PERCENT ARRAY-MEAN FC&amp;P VAL'!BU37*'[1]PERCENT ARRAY-MEAN FC&amp;P VAL'!BV37*'[1]PERCENT ARRAY-MEAN FC&amp;P VAL'!BW37+ABS('[1]PERCENT ARRAY-MEAN FC&amp;P VAL'!BX37*'[1]PERCENT ARRAY-MEAN FC&amp;P VAL'!BY37*'[1]PERCENT ARRAY-MEAN FC&amp;P VAL'!BZ37))&gt;0,'[1]PERCENT ARRAY-MEAN FC&amp;P VAL'!BU37*'[1]PERCENT ARRAY-MEAN FC&amp;P VAL'!BV37*'[1]PERCENT ARRAY-MEAN FC&amp;P VAL'!BW37+ABS('[1]PERCENT ARRAY-MEAN FC&amp;P VAL'!BX37*'[1]PERCENT ARRAY-MEAN FC&amp;P VAL'!BY37*'[1]PERCENT ARRAY-MEAN FC&amp;P VAL'!BZ37),""),""))</f>
        <v/>
      </c>
      <c r="AC37" s="12" t="str">
        <f>IF(AB37="","",'[1]PERCENT ARRAY-MEAN FC&amp;P VAL'!BU37*'[1]PERCENT ARRAY-MEAN FC&amp;P VAL'!BV37*'[1]PERCENT ARRAY-MEAN FC&amp;P VAL'!BW37-ABS('[1]PERCENT ARRAY-MEAN FC&amp;P VAL'!BX37*'[1]PERCENT ARRAY-MEAN FC&amp;P VAL'!BY37*'[1]PERCENT ARRAY-MEAN FC&amp;P VAL'!BZ37))</f>
        <v/>
      </c>
      <c r="AD37" t="str">
        <f>IF(A37="","",IF('[1]Calculation genes in KEGG path'!L35&gt;='[1]Flux and Impact'!$E$1,IF(('[1]PERCENT ARRAY-MEAN FC&amp;P VAL'!CA37*'[1]PERCENT ARRAY-MEAN FC&amp;P VAL'!CB37*'[1]PERCENT ARRAY-MEAN FC&amp;P VAL'!CC37+ABS('[1]PERCENT ARRAY-MEAN FC&amp;P VAL'!CD37*'[1]PERCENT ARRAY-MEAN FC&amp;P VAL'!CE37*'[1]PERCENT ARRAY-MEAN FC&amp;P VAL'!CF37))&gt;0,'[1]PERCENT ARRAY-MEAN FC&amp;P VAL'!CA37*'[1]PERCENT ARRAY-MEAN FC&amp;P VAL'!CB37*'[1]PERCENT ARRAY-MEAN FC&amp;P VAL'!CC37+ABS('[1]PERCENT ARRAY-MEAN FC&amp;P VAL'!CD37*'[1]PERCENT ARRAY-MEAN FC&amp;P VAL'!CE37*'[1]PERCENT ARRAY-MEAN FC&amp;P VAL'!CF37),""),""))</f>
        <v/>
      </c>
      <c r="AE37" s="12" t="str">
        <f>IF(AD37="","",'[1]PERCENT ARRAY-MEAN FC&amp;P VAL'!CA37*'[1]PERCENT ARRAY-MEAN FC&amp;P VAL'!CB37*'[1]PERCENT ARRAY-MEAN FC&amp;P VAL'!CC37-ABS('[1]PERCENT ARRAY-MEAN FC&amp;P VAL'!CD37*'[1]PERCENT ARRAY-MEAN FC&amp;P VAL'!CE37*'[1]PERCENT ARRAY-MEAN FC&amp;P VAL'!CF37))</f>
        <v/>
      </c>
      <c r="AF37" t="str">
        <f>IF(A37="","",IF('[1]Calculation genes in KEGG path'!L35&gt;='[1]Flux and Impact'!$E$1,IF(('[1]PERCENT ARRAY-MEAN FC&amp;P VAL'!CG37*'[1]PERCENT ARRAY-MEAN FC&amp;P VAL'!CH37*'[1]PERCENT ARRAY-MEAN FC&amp;P VAL'!CI37+ABS('[1]PERCENT ARRAY-MEAN FC&amp;P VAL'!CJ37*'[1]PERCENT ARRAY-MEAN FC&amp;P VAL'!CK37*'[1]PERCENT ARRAY-MEAN FC&amp;P VAL'!CL37))&gt;0,'[1]PERCENT ARRAY-MEAN FC&amp;P VAL'!CG37*'[1]PERCENT ARRAY-MEAN FC&amp;P VAL'!CH37*'[1]PERCENT ARRAY-MEAN FC&amp;P VAL'!CI37+ABS('[1]PERCENT ARRAY-MEAN FC&amp;P VAL'!CJ37*'[1]PERCENT ARRAY-MEAN FC&amp;P VAL'!CK37*'[1]PERCENT ARRAY-MEAN FC&amp;P VAL'!CL37),""),""))</f>
        <v/>
      </c>
      <c r="AG37" s="12" t="str">
        <f>IF(AF37="","",'[1]PERCENT ARRAY-MEAN FC&amp;P VAL'!CG37*'[1]PERCENT ARRAY-MEAN FC&amp;P VAL'!CH37*'[1]PERCENT ARRAY-MEAN FC&amp;P VAL'!CI37-ABS('[1]PERCENT ARRAY-MEAN FC&amp;P VAL'!CJ37*'[1]PERCENT ARRAY-MEAN FC&amp;P VAL'!CK37*'[1]PERCENT ARRAY-MEAN FC&amp;P VAL'!CL37))</f>
        <v/>
      </c>
      <c r="AH37" t="str">
        <f>IF(A37="","",IF('[1]Calculation genes in KEGG path'!L35&gt;='[1]Flux and Impact'!$E$1,IF(('[1]PERCENT ARRAY-MEAN FC&amp;P VAL'!CM37*'[1]PERCENT ARRAY-MEAN FC&amp;P VAL'!CN37*'[1]PERCENT ARRAY-MEAN FC&amp;P VAL'!CO37+ABS('[1]PERCENT ARRAY-MEAN FC&amp;P VAL'!CP37*'[1]PERCENT ARRAY-MEAN FC&amp;P VAL'!CQ37*'[1]PERCENT ARRAY-MEAN FC&amp;P VAL'!CR37))&gt;0,'[1]PERCENT ARRAY-MEAN FC&amp;P VAL'!CM37*'[1]PERCENT ARRAY-MEAN FC&amp;P VAL'!CN37*'[1]PERCENT ARRAY-MEAN FC&amp;P VAL'!CO37+ABS('[1]PERCENT ARRAY-MEAN FC&amp;P VAL'!CP37*'[1]PERCENT ARRAY-MEAN FC&amp;P VAL'!CQ37*'[1]PERCENT ARRAY-MEAN FC&amp;P VAL'!CR37),""),""))</f>
        <v/>
      </c>
      <c r="AI37" s="12" t="str">
        <f>IF(AH37="","",'[1]PERCENT ARRAY-MEAN FC&amp;P VAL'!CM37*'[1]PERCENT ARRAY-MEAN FC&amp;P VAL'!CN37*'[1]PERCENT ARRAY-MEAN FC&amp;P VAL'!CO37-ABS('[1]PERCENT ARRAY-MEAN FC&amp;P VAL'!CP37*'[1]PERCENT ARRAY-MEAN FC&amp;P VAL'!CQ37*'[1]PERCENT ARRAY-MEAN FC&amp;P VAL'!CR37))</f>
        <v/>
      </c>
      <c r="AJ37" t="str">
        <f>IF(A37="","",IF('[1]Calculation genes in KEGG path'!L35&gt;='[1]Flux and Impact'!$E$1,IF(('[1]PERCENT ARRAY-MEAN FC&amp;P VAL'!CS37*'[1]PERCENT ARRAY-MEAN FC&amp;P VAL'!CT37*'[1]PERCENT ARRAY-MEAN FC&amp;P VAL'!CU37+ABS('[1]PERCENT ARRAY-MEAN FC&amp;P VAL'!CV37*'[1]PERCENT ARRAY-MEAN FC&amp;P VAL'!CW37*'[1]PERCENT ARRAY-MEAN FC&amp;P VAL'!CX37))&gt;0,'[1]PERCENT ARRAY-MEAN FC&amp;P VAL'!CS37*'[1]PERCENT ARRAY-MEAN FC&amp;P VAL'!CT37*'[1]PERCENT ARRAY-MEAN FC&amp;P VAL'!CU37+ABS('[1]PERCENT ARRAY-MEAN FC&amp;P VAL'!CV37*'[1]PERCENT ARRAY-MEAN FC&amp;P VAL'!CW37*'[1]PERCENT ARRAY-MEAN FC&amp;P VAL'!CX37),""),""))</f>
        <v/>
      </c>
      <c r="AK37" s="12" t="str">
        <f>IF(AJ37="","",'[1]PERCENT ARRAY-MEAN FC&amp;P VAL'!CS37*'[1]PERCENT ARRAY-MEAN FC&amp;P VAL'!CT37*'[1]PERCENT ARRAY-MEAN FC&amp;P VAL'!CU37-ABS('[1]PERCENT ARRAY-MEAN FC&amp;P VAL'!CV37*'[1]PERCENT ARRAY-MEAN FC&amp;P VAL'!CW37*'[1]PERCENT ARRAY-MEAN FC&amp;P VAL'!CX37))</f>
        <v/>
      </c>
      <c r="AL37" t="str">
        <f>IF(A37="","",IF('[1]Calculation genes in KEGG path'!L35&gt;='[1]Flux and Impact'!$E$1,IF(('[1]PERCENT ARRAY-MEAN FC&amp;P VAL'!CY37*'[1]PERCENT ARRAY-MEAN FC&amp;P VAL'!CZ37*'[1]PERCENT ARRAY-MEAN FC&amp;P VAL'!DA37+ABS('[1]PERCENT ARRAY-MEAN FC&amp;P VAL'!DB37*'[1]PERCENT ARRAY-MEAN FC&amp;P VAL'!DC37*'[1]PERCENT ARRAY-MEAN FC&amp;P VAL'!DD37))&gt;0,'[1]PERCENT ARRAY-MEAN FC&amp;P VAL'!CY37*'[1]PERCENT ARRAY-MEAN FC&amp;P VAL'!CZ37*'[1]PERCENT ARRAY-MEAN FC&amp;P VAL'!DA37+ABS('[1]PERCENT ARRAY-MEAN FC&amp;P VAL'!DB37*'[1]PERCENT ARRAY-MEAN FC&amp;P VAL'!DC37*'[1]PERCENT ARRAY-MEAN FC&amp;P VAL'!DD37),""),""))</f>
        <v/>
      </c>
      <c r="AM37" s="12" t="str">
        <f>IF(AL37="","",'[1]PERCENT ARRAY-MEAN FC&amp;P VAL'!CY37*'[1]PERCENT ARRAY-MEAN FC&amp;P VAL'!CZ37*'[1]PERCENT ARRAY-MEAN FC&amp;P VAL'!DA37-ABS('[1]PERCENT ARRAY-MEAN FC&amp;P VAL'!DB37*'[1]PERCENT ARRAY-MEAN FC&amp;P VAL'!DC37*'[1]PERCENT ARRAY-MEAN FC&amp;P VAL'!DD37))</f>
        <v/>
      </c>
      <c r="AN37" t="str">
        <f>IF(A37="","",IF('[1]Calculation genes in KEGG path'!L35&gt;='[1]Flux and Impact'!$E$1,IF(('[1]PERCENT ARRAY-MEAN FC&amp;P VAL'!DE37*'[1]PERCENT ARRAY-MEAN FC&amp;P VAL'!DF37*'[1]PERCENT ARRAY-MEAN FC&amp;P VAL'!DG37+ABS('[1]PERCENT ARRAY-MEAN FC&amp;P VAL'!DH37*'[1]PERCENT ARRAY-MEAN FC&amp;P VAL'!DI37*'[1]PERCENT ARRAY-MEAN FC&amp;P VAL'!DJ37))&gt;0,'[1]PERCENT ARRAY-MEAN FC&amp;P VAL'!DE37*'[1]PERCENT ARRAY-MEAN FC&amp;P VAL'!DF37*'[1]PERCENT ARRAY-MEAN FC&amp;P VAL'!DG37+ABS('[1]PERCENT ARRAY-MEAN FC&amp;P VAL'!DH37*'[1]PERCENT ARRAY-MEAN FC&amp;P VAL'!DI37*'[1]PERCENT ARRAY-MEAN FC&amp;P VAL'!DJ37),""),""))</f>
        <v/>
      </c>
      <c r="AO37" s="12" t="str">
        <f>IF(AN37="","",'[1]PERCENT ARRAY-MEAN FC&amp;P VAL'!DE37*'[1]PERCENT ARRAY-MEAN FC&amp;P VAL'!DF37*'[1]PERCENT ARRAY-MEAN FC&amp;P VAL'!DG37-ABS('[1]PERCENT ARRAY-MEAN FC&amp;P VAL'!DH37*'[1]PERCENT ARRAY-MEAN FC&amp;P VAL'!DI37*'[1]PERCENT ARRAY-MEAN FC&amp;P VAL'!DJ37))</f>
        <v/>
      </c>
      <c r="AP37" t="str">
        <f>IF(A37="","",IF('[1]Calculation genes in KEGG path'!L35&gt;='[1]Flux and Impact'!$E$1,IF(('[1]PERCENT ARRAY-MEAN FC&amp;P VAL'!DK37*'[1]PERCENT ARRAY-MEAN FC&amp;P VAL'!DL37*'[1]PERCENT ARRAY-MEAN FC&amp;P VAL'!DM37+ABS('[1]PERCENT ARRAY-MEAN FC&amp;P VAL'!DN37*'[1]PERCENT ARRAY-MEAN FC&amp;P VAL'!DO37*'[1]PERCENT ARRAY-MEAN FC&amp;P VAL'!DP37))&gt;0,'[1]PERCENT ARRAY-MEAN FC&amp;P VAL'!DK37*'[1]PERCENT ARRAY-MEAN FC&amp;P VAL'!DL37*'[1]PERCENT ARRAY-MEAN FC&amp;P VAL'!DM37+ABS('[1]PERCENT ARRAY-MEAN FC&amp;P VAL'!DN37*'[1]PERCENT ARRAY-MEAN FC&amp;P VAL'!DO37*'[1]PERCENT ARRAY-MEAN FC&amp;P VAL'!DP37),""),""))</f>
        <v/>
      </c>
      <c r="AQ37" s="12" t="str">
        <f>IF(AP37="","",'[1]PERCENT ARRAY-MEAN FC&amp;P VAL'!DK37*'[1]PERCENT ARRAY-MEAN FC&amp;P VAL'!DL37*'[1]PERCENT ARRAY-MEAN FC&amp;P VAL'!DM37-ABS('[1]PERCENT ARRAY-MEAN FC&amp;P VAL'!DN37*'[1]PERCENT ARRAY-MEAN FC&amp;P VAL'!DO37*'[1]PERCENT ARRAY-MEAN FC&amp;P VAL'!DP37))</f>
        <v/>
      </c>
      <c r="AR37" t="str">
        <f>IF(A37="","",IF('[1]Calculation genes in KEGG path'!L35&gt;='[1]Flux and Impact'!$E$1,IF(('[1]PERCENT ARRAY-MEAN FC&amp;P VAL'!DQ37*'[1]PERCENT ARRAY-MEAN FC&amp;P VAL'!DR37*'[1]PERCENT ARRAY-MEAN FC&amp;P VAL'!DS37+ABS('[1]PERCENT ARRAY-MEAN FC&amp;P VAL'!DT37*'[1]PERCENT ARRAY-MEAN FC&amp;P VAL'!DU37*'[1]PERCENT ARRAY-MEAN FC&amp;P VAL'!DV37))&gt;0,'[1]PERCENT ARRAY-MEAN FC&amp;P VAL'!DQ37*'[1]PERCENT ARRAY-MEAN FC&amp;P VAL'!DR37*'[1]PERCENT ARRAY-MEAN FC&amp;P VAL'!DS37+ABS('[1]PERCENT ARRAY-MEAN FC&amp;P VAL'!DT37*'[1]PERCENT ARRAY-MEAN FC&amp;P VAL'!DU37*'[1]PERCENT ARRAY-MEAN FC&amp;P VAL'!DV37),""),""))</f>
        <v/>
      </c>
      <c r="AS37" s="12" t="str">
        <f>IF(AR37="","",'[1]PERCENT ARRAY-MEAN FC&amp;P VAL'!DQ37*'[1]PERCENT ARRAY-MEAN FC&amp;P VAL'!DR37*'[1]PERCENT ARRAY-MEAN FC&amp;P VAL'!DS37-ABS('[1]PERCENT ARRAY-MEAN FC&amp;P VAL'!DT37*'[1]PERCENT ARRAY-MEAN FC&amp;P VAL'!DU37*'[1]PERCENT ARRAY-MEAN FC&amp;P VAL'!DV37))</f>
        <v/>
      </c>
      <c r="AT37" s="12">
        <f t="shared" si="1"/>
        <v>248.515048408613</v>
      </c>
      <c r="AU37" s="12">
        <f t="shared" si="2"/>
        <v>1</v>
      </c>
    </row>
    <row r="38" spans="1:47">
      <c r="A38" t="str">
        <f>'[1]Calculation genes in KEGG path'!I36</f>
        <v>bta00450</v>
      </c>
      <c r="B38" t="str">
        <f>IF('[1]PERCENT ARRAY-MEAN FC&amp;P VAL'!A38="","",'[1]PERCENT ARRAY-MEAN FC&amp;P VAL'!A38)</f>
        <v>1. Metabolism</v>
      </c>
      <c r="C38" t="str">
        <f>IF('[1]PERCENT ARRAY-MEAN FC&amp;P VAL'!B38="","",'[1]PERCENT ARRAY-MEAN FC&amp;P VAL'!B38)</f>
        <v>1.6 Metabolism of Other Amino Acids</v>
      </c>
      <c r="D38" t="str">
        <f>IF('[1]PERCENT ARRAY-MEAN FC&amp;P VAL'!C38="","",'[1]PERCENT ARRAY-MEAN FC&amp;P VAL'!C38)</f>
        <v>Selenoamino acid metabolism</v>
      </c>
      <c r="E38" s="12">
        <f t="shared" si="0"/>
        <v>0</v>
      </c>
      <c r="F38" t="str">
        <f>IF(A38="","",IF('[1]Calculation genes in KEGG path'!L36&gt;='[1]Flux and Impact'!$E$1,IF('[1]PERCENT ARRAY-MEAN FC&amp;P VAL'!G38*'[1]PERCENT ARRAY-MEAN FC&amp;P VAL'!H38*'[1]PERCENT ARRAY-MEAN FC&amp;P VAL'!I38+ABS('[1]PERCENT ARRAY-MEAN FC&amp;P VAL'!J38*'[1]PERCENT ARRAY-MEAN FC&amp;P VAL'!K38*'[1]PERCENT ARRAY-MEAN FC&amp;P VAL'!L38)&gt;0,'[1]PERCENT ARRAY-MEAN FC&amp;P VAL'!G38*'[1]PERCENT ARRAY-MEAN FC&amp;P VAL'!H38*'[1]PERCENT ARRAY-MEAN FC&amp;P VAL'!I38+ABS('[1]PERCENT ARRAY-MEAN FC&amp;P VAL'!J38*'[1]PERCENT ARRAY-MEAN FC&amp;P VAL'!K38*'[1]PERCENT ARRAY-MEAN FC&amp;P VAL'!L38),""),""))</f>
        <v/>
      </c>
      <c r="G38" s="12" t="str">
        <f>IF(F38="","",'[1]PERCENT ARRAY-MEAN FC&amp;P VAL'!G38*'[1]PERCENT ARRAY-MEAN FC&amp;P VAL'!H38*'[1]PERCENT ARRAY-MEAN FC&amp;P VAL'!I38-ABS('[1]PERCENT ARRAY-MEAN FC&amp;P VAL'!J38*'[1]PERCENT ARRAY-MEAN FC&amp;P VAL'!K38*'[1]PERCENT ARRAY-MEAN FC&amp;P VAL'!L38))</f>
        <v/>
      </c>
      <c r="H38" t="str">
        <f>IF(A38="","",IF('[1]Calculation genes in KEGG path'!L36&gt;='[1]Flux and Impact'!$E$1,IF(('[1]PERCENT ARRAY-MEAN FC&amp;P VAL'!M38*'[1]PERCENT ARRAY-MEAN FC&amp;P VAL'!N38*'[1]PERCENT ARRAY-MEAN FC&amp;P VAL'!O38+ABS('[1]PERCENT ARRAY-MEAN FC&amp;P VAL'!P38*'[1]PERCENT ARRAY-MEAN FC&amp;P VAL'!Q38*'[1]PERCENT ARRAY-MEAN FC&amp;P VAL'!R38))&gt;0,'[1]PERCENT ARRAY-MEAN FC&amp;P VAL'!M38*'[1]PERCENT ARRAY-MEAN FC&amp;P VAL'!N38*'[1]PERCENT ARRAY-MEAN FC&amp;P VAL'!O38+ABS('[1]PERCENT ARRAY-MEAN FC&amp;P VAL'!P38*'[1]PERCENT ARRAY-MEAN FC&amp;P VAL'!Q38*'[1]PERCENT ARRAY-MEAN FC&amp;P VAL'!R38),""),""))</f>
        <v/>
      </c>
      <c r="I38" s="12" t="str">
        <f>IF(H38="","",'[1]PERCENT ARRAY-MEAN FC&amp;P VAL'!M38*'[1]PERCENT ARRAY-MEAN FC&amp;P VAL'!N38*'[1]PERCENT ARRAY-MEAN FC&amp;P VAL'!O38-ABS('[1]PERCENT ARRAY-MEAN FC&amp;P VAL'!P38*'[1]PERCENT ARRAY-MEAN FC&amp;P VAL'!Q38*'[1]PERCENT ARRAY-MEAN FC&amp;P VAL'!R38))</f>
        <v/>
      </c>
      <c r="J38" t="str">
        <f>IF(A38="","",IF('[1]Calculation genes in KEGG path'!L36&gt;='[1]Flux and Impact'!$E$1,IF(('[1]PERCENT ARRAY-MEAN FC&amp;P VAL'!S38*'[1]PERCENT ARRAY-MEAN FC&amp;P VAL'!T38*'[1]PERCENT ARRAY-MEAN FC&amp;P VAL'!U38+ABS('[1]PERCENT ARRAY-MEAN FC&amp;P VAL'!V38*'[1]PERCENT ARRAY-MEAN FC&amp;P VAL'!W38*'[1]PERCENT ARRAY-MEAN FC&amp;P VAL'!X38))&gt;0,'[1]PERCENT ARRAY-MEAN FC&amp;P VAL'!S38*'[1]PERCENT ARRAY-MEAN FC&amp;P VAL'!T38*'[1]PERCENT ARRAY-MEAN FC&amp;P VAL'!U38+ABS('[1]PERCENT ARRAY-MEAN FC&amp;P VAL'!V38*'[1]PERCENT ARRAY-MEAN FC&amp;P VAL'!W38*'[1]PERCENT ARRAY-MEAN FC&amp;P VAL'!X38),""),""))</f>
        <v/>
      </c>
      <c r="K38" s="12" t="str">
        <f>IF(J38="","",'[1]PERCENT ARRAY-MEAN FC&amp;P VAL'!S38*'[1]PERCENT ARRAY-MEAN FC&amp;P VAL'!T38*'[1]PERCENT ARRAY-MEAN FC&amp;P VAL'!U38-ABS('[1]PERCENT ARRAY-MEAN FC&amp;P VAL'!V38*'[1]PERCENT ARRAY-MEAN FC&amp;P VAL'!W38*'[1]PERCENT ARRAY-MEAN FC&amp;P VAL'!X38))</f>
        <v/>
      </c>
      <c r="L38" t="str">
        <f>IF(A38="","",IF('[1]Calculation genes in KEGG path'!L36&gt;='[1]Flux and Impact'!$E$1,IF(('[1]PERCENT ARRAY-MEAN FC&amp;P VAL'!Y38*'[1]PERCENT ARRAY-MEAN FC&amp;P VAL'!Z38*'[1]PERCENT ARRAY-MEAN FC&amp;P VAL'!AA38+ABS('[1]PERCENT ARRAY-MEAN FC&amp;P VAL'!AB38*'[1]PERCENT ARRAY-MEAN FC&amp;P VAL'!AC38*'[1]PERCENT ARRAY-MEAN FC&amp;P VAL'!AD38))&gt;0,'[1]PERCENT ARRAY-MEAN FC&amp;P VAL'!Y38*'[1]PERCENT ARRAY-MEAN FC&amp;P VAL'!Z38*'[1]PERCENT ARRAY-MEAN FC&amp;P VAL'!AA38+ABS('[1]PERCENT ARRAY-MEAN FC&amp;P VAL'!AB38*'[1]PERCENT ARRAY-MEAN FC&amp;P VAL'!AC38*'[1]PERCENT ARRAY-MEAN FC&amp;P VAL'!AD38),""),""))</f>
        <v/>
      </c>
      <c r="M38" s="12" t="str">
        <f>IF(L38="","",'[1]PERCENT ARRAY-MEAN FC&amp;P VAL'!Y38*'[1]PERCENT ARRAY-MEAN FC&amp;P VAL'!Z38*'[1]PERCENT ARRAY-MEAN FC&amp;P VAL'!AA38-ABS('[1]PERCENT ARRAY-MEAN FC&amp;P VAL'!AB38*'[1]PERCENT ARRAY-MEAN FC&amp;P VAL'!AC38*'[1]PERCENT ARRAY-MEAN FC&amp;P VAL'!AD38))</f>
        <v/>
      </c>
      <c r="N38" t="str">
        <f>IF(A38="","",IF('[1]Calculation genes in KEGG path'!L36&gt;='[1]Flux and Impact'!$E$1,IF(('[1]PERCENT ARRAY-MEAN FC&amp;P VAL'!AE38*'[1]PERCENT ARRAY-MEAN FC&amp;P VAL'!AF38*'[1]PERCENT ARRAY-MEAN FC&amp;P VAL'!AG38+ABS('[1]PERCENT ARRAY-MEAN FC&amp;P VAL'!AH38*'[1]PERCENT ARRAY-MEAN FC&amp;P VAL'!AI38*'[1]PERCENT ARRAY-MEAN FC&amp;P VAL'!AJ38))&gt;0,'[1]PERCENT ARRAY-MEAN FC&amp;P VAL'!AE38*'[1]PERCENT ARRAY-MEAN FC&amp;P VAL'!AF38*'[1]PERCENT ARRAY-MEAN FC&amp;P VAL'!AG38+ABS('[1]PERCENT ARRAY-MEAN FC&amp;P VAL'!AH38*'[1]PERCENT ARRAY-MEAN FC&amp;P VAL'!AI38*'[1]PERCENT ARRAY-MEAN FC&amp;P VAL'!AJ38),""),""))</f>
        <v/>
      </c>
      <c r="O38" s="12" t="str">
        <f>IF(N38="","",'[1]PERCENT ARRAY-MEAN FC&amp;P VAL'!AE38*'[1]PERCENT ARRAY-MEAN FC&amp;P VAL'!AF38*'[1]PERCENT ARRAY-MEAN FC&amp;P VAL'!AG38-ABS('[1]PERCENT ARRAY-MEAN FC&amp;P VAL'!AH38*'[1]PERCENT ARRAY-MEAN FC&amp;P VAL'!AI38*'[1]PERCENT ARRAY-MEAN FC&amp;P VAL'!AJ38))</f>
        <v/>
      </c>
      <c r="P38" t="str">
        <f>IF(A38="","",IF('[1]Calculation genes in KEGG path'!L36&gt;='[1]Flux and Impact'!$E$1,IF(('[1]PERCENT ARRAY-MEAN FC&amp;P VAL'!AK38*'[1]PERCENT ARRAY-MEAN FC&amp;P VAL'!AL38*'[1]PERCENT ARRAY-MEAN FC&amp;P VAL'!AM38+ABS('[1]PERCENT ARRAY-MEAN FC&amp;P VAL'!AN38*'[1]PERCENT ARRAY-MEAN FC&amp;P VAL'!AO38*'[1]PERCENT ARRAY-MEAN FC&amp;P VAL'!AP38))&gt;0,'[1]PERCENT ARRAY-MEAN FC&amp;P VAL'!AK38*'[1]PERCENT ARRAY-MEAN FC&amp;P VAL'!AL38*'[1]PERCENT ARRAY-MEAN FC&amp;P VAL'!AM38+ABS('[1]PERCENT ARRAY-MEAN FC&amp;P VAL'!AN38*'[1]PERCENT ARRAY-MEAN FC&amp;P VAL'!AO38*'[1]PERCENT ARRAY-MEAN FC&amp;P VAL'!AP38),""),""))</f>
        <v/>
      </c>
      <c r="Q38" s="12" t="str">
        <f>IF(P38="","",'[1]PERCENT ARRAY-MEAN FC&amp;P VAL'!AK38*'[1]PERCENT ARRAY-MEAN FC&amp;P VAL'!AL38*'[1]PERCENT ARRAY-MEAN FC&amp;P VAL'!AM38-ABS('[1]PERCENT ARRAY-MEAN FC&amp;P VAL'!AN38*'[1]PERCENT ARRAY-MEAN FC&amp;P VAL'!AO38*'[1]PERCENT ARRAY-MEAN FC&amp;P VAL'!AP38))</f>
        <v/>
      </c>
      <c r="R38" t="str">
        <f>IF(A38="","",IF('[1]Calculation genes in KEGG path'!L36&gt;='[1]Flux and Impact'!$E$1,IF(('[1]PERCENT ARRAY-MEAN FC&amp;P VAL'!AQ38*'[1]PERCENT ARRAY-MEAN FC&amp;P VAL'!AR38*'[1]PERCENT ARRAY-MEAN FC&amp;P VAL'!AS38+ABS('[1]PERCENT ARRAY-MEAN FC&amp;P VAL'!AT38*'[1]PERCENT ARRAY-MEAN FC&amp;P VAL'!AU38*'[1]PERCENT ARRAY-MEAN FC&amp;P VAL'!AV38))&gt;0,'[1]PERCENT ARRAY-MEAN FC&amp;P VAL'!AQ38*'[1]PERCENT ARRAY-MEAN FC&amp;P VAL'!AR38*'[1]PERCENT ARRAY-MEAN FC&amp;P VAL'!AS38+ABS('[1]PERCENT ARRAY-MEAN FC&amp;P VAL'!AT38*'[1]PERCENT ARRAY-MEAN FC&amp;P VAL'!AU38*'[1]PERCENT ARRAY-MEAN FC&amp;P VAL'!AV38),""),""))</f>
        <v/>
      </c>
      <c r="S38" s="12" t="str">
        <f>IF(R38="","",'[1]PERCENT ARRAY-MEAN FC&amp;P VAL'!AQ38*'[1]PERCENT ARRAY-MEAN FC&amp;P VAL'!AR38*'[1]PERCENT ARRAY-MEAN FC&amp;P VAL'!AS38-ABS('[1]PERCENT ARRAY-MEAN FC&amp;P VAL'!AT38*'[1]PERCENT ARRAY-MEAN FC&amp;P VAL'!AU38*'[1]PERCENT ARRAY-MEAN FC&amp;P VAL'!AV38))</f>
        <v/>
      </c>
      <c r="T38" t="str">
        <f>IF(A38="","",IF('[1]Calculation genes in KEGG path'!L36&gt;='[1]Flux and Impact'!$E$1,IF(('[1]PERCENT ARRAY-MEAN FC&amp;P VAL'!AW38*'[1]PERCENT ARRAY-MEAN FC&amp;P VAL'!AX38*'[1]PERCENT ARRAY-MEAN FC&amp;P VAL'!AY38+ABS('[1]PERCENT ARRAY-MEAN FC&amp;P VAL'!AZ38*'[1]PERCENT ARRAY-MEAN FC&amp;P VAL'!BA38*'[1]PERCENT ARRAY-MEAN FC&amp;P VAL'!BB38))&gt;0,'[1]PERCENT ARRAY-MEAN FC&amp;P VAL'!AW38*'[1]PERCENT ARRAY-MEAN FC&amp;P VAL'!AX38*'[1]PERCENT ARRAY-MEAN FC&amp;P VAL'!AY38+ABS('[1]PERCENT ARRAY-MEAN FC&amp;P VAL'!AZ38*'[1]PERCENT ARRAY-MEAN FC&amp;P VAL'!BA38*'[1]PERCENT ARRAY-MEAN FC&amp;P VAL'!BB38),""),""))</f>
        <v/>
      </c>
      <c r="U38" s="12" t="str">
        <f>IF(T38="","",'[1]PERCENT ARRAY-MEAN FC&amp;P VAL'!AW38*'[1]PERCENT ARRAY-MEAN FC&amp;P VAL'!AX38*'[1]PERCENT ARRAY-MEAN FC&amp;P VAL'!AY38-ABS('[1]PERCENT ARRAY-MEAN FC&amp;P VAL'!AZ38*'[1]PERCENT ARRAY-MEAN FC&amp;P VAL'!BA38*'[1]PERCENT ARRAY-MEAN FC&amp;P VAL'!BB38))</f>
        <v/>
      </c>
      <c r="V38" t="str">
        <f>IF(A38="","",IF('[1]Calculation genes in KEGG path'!L36&gt;='[1]Flux and Impact'!$E$1,IF(('[1]PERCENT ARRAY-MEAN FC&amp;P VAL'!BC38*'[1]PERCENT ARRAY-MEAN FC&amp;P VAL'!BD38*'[1]PERCENT ARRAY-MEAN FC&amp;P VAL'!BE38+ABS('[1]PERCENT ARRAY-MEAN FC&amp;P VAL'!BF38*'[1]PERCENT ARRAY-MEAN FC&amp;P VAL'!BG38*'[1]PERCENT ARRAY-MEAN FC&amp;P VAL'!BH38))&gt;0,'[1]PERCENT ARRAY-MEAN FC&amp;P VAL'!BC38*'[1]PERCENT ARRAY-MEAN FC&amp;P VAL'!BD38*'[1]PERCENT ARRAY-MEAN FC&amp;P VAL'!BE38+ABS('[1]PERCENT ARRAY-MEAN FC&amp;P VAL'!BF38*'[1]PERCENT ARRAY-MEAN FC&amp;P VAL'!BG38*'[1]PERCENT ARRAY-MEAN FC&amp;P VAL'!BH38),""),""))</f>
        <v/>
      </c>
      <c r="W38" s="12" t="str">
        <f>IF(V38="","",'[1]PERCENT ARRAY-MEAN FC&amp;P VAL'!BC38*'[1]PERCENT ARRAY-MEAN FC&amp;P VAL'!BD38*'[1]PERCENT ARRAY-MEAN FC&amp;P VAL'!BE38-ABS('[1]PERCENT ARRAY-MEAN FC&amp;P VAL'!BF38*'[1]PERCENT ARRAY-MEAN FC&amp;P VAL'!BG38*'[1]PERCENT ARRAY-MEAN FC&amp;P VAL'!BH38))</f>
        <v/>
      </c>
      <c r="X38" t="str">
        <f>IF(A38="","",IF('[1]Calculation genes in KEGG path'!L36&gt;='[1]Flux and Impact'!$E$1,IF(('[1]PERCENT ARRAY-MEAN FC&amp;P VAL'!BI38*'[1]PERCENT ARRAY-MEAN FC&amp;P VAL'!BJ38*'[1]PERCENT ARRAY-MEAN FC&amp;P VAL'!BK38+ABS('[1]PERCENT ARRAY-MEAN FC&amp;P VAL'!BL38*'[1]PERCENT ARRAY-MEAN FC&amp;P VAL'!BM38*'[1]PERCENT ARRAY-MEAN FC&amp;P VAL'!BN38))&gt;0,'[1]PERCENT ARRAY-MEAN FC&amp;P VAL'!BI38*'[1]PERCENT ARRAY-MEAN FC&amp;P VAL'!BJ38*'[1]PERCENT ARRAY-MEAN FC&amp;P VAL'!BK38+ABS('[1]PERCENT ARRAY-MEAN FC&amp;P VAL'!BL38*'[1]PERCENT ARRAY-MEAN FC&amp;P VAL'!BM38*'[1]PERCENT ARRAY-MEAN FC&amp;P VAL'!BN38),""),""))</f>
        <v/>
      </c>
      <c r="Y38" s="12" t="str">
        <f>IF(X38="","",'[1]PERCENT ARRAY-MEAN FC&amp;P VAL'!BI38*'[1]PERCENT ARRAY-MEAN FC&amp;P VAL'!BJ38*'[1]PERCENT ARRAY-MEAN FC&amp;P VAL'!BK38-ABS('[1]PERCENT ARRAY-MEAN FC&amp;P VAL'!BL38*'[1]PERCENT ARRAY-MEAN FC&amp;P VAL'!BM38*'[1]PERCENT ARRAY-MEAN FC&amp;P VAL'!BN38))</f>
        <v/>
      </c>
      <c r="Z38" t="str">
        <f>IF(A38="","",IF('[1]Calculation genes in KEGG path'!L36&gt;='[1]Flux and Impact'!$E$1,IF(('[1]PERCENT ARRAY-MEAN FC&amp;P VAL'!BO38*'[1]PERCENT ARRAY-MEAN FC&amp;P VAL'!BP38*'[1]PERCENT ARRAY-MEAN FC&amp;P VAL'!BQ38+ABS('[1]PERCENT ARRAY-MEAN FC&amp;P VAL'!BR38*'[1]PERCENT ARRAY-MEAN FC&amp;P VAL'!BS38*'[1]PERCENT ARRAY-MEAN FC&amp;P VAL'!BT38))&gt;0,'[1]PERCENT ARRAY-MEAN FC&amp;P VAL'!BO38*'[1]PERCENT ARRAY-MEAN FC&amp;P VAL'!BP38*'[1]PERCENT ARRAY-MEAN FC&amp;P VAL'!BQ38+ABS('[1]PERCENT ARRAY-MEAN FC&amp;P VAL'!BR38*'[1]PERCENT ARRAY-MEAN FC&amp;P VAL'!BS38*'[1]PERCENT ARRAY-MEAN FC&amp;P VAL'!BT38),""),""))</f>
        <v/>
      </c>
      <c r="AA38" s="12" t="str">
        <f>IF(Z38="","",'[1]PERCENT ARRAY-MEAN FC&amp;P VAL'!BO38*'[1]PERCENT ARRAY-MEAN FC&amp;P VAL'!BP38*'[1]PERCENT ARRAY-MEAN FC&amp;P VAL'!BQ38-ABS('[1]PERCENT ARRAY-MEAN FC&amp;P VAL'!BR38*'[1]PERCENT ARRAY-MEAN FC&amp;P VAL'!BS38*'[1]PERCENT ARRAY-MEAN FC&amp;P VAL'!BT38))</f>
        <v/>
      </c>
      <c r="AB38" t="str">
        <f>IF(A38="","",IF('[1]Calculation genes in KEGG path'!L36&gt;='[1]Flux and Impact'!$E$1,IF(('[1]PERCENT ARRAY-MEAN FC&amp;P VAL'!BU38*'[1]PERCENT ARRAY-MEAN FC&amp;P VAL'!BV38*'[1]PERCENT ARRAY-MEAN FC&amp;P VAL'!BW38+ABS('[1]PERCENT ARRAY-MEAN FC&amp;P VAL'!BX38*'[1]PERCENT ARRAY-MEAN FC&amp;P VAL'!BY38*'[1]PERCENT ARRAY-MEAN FC&amp;P VAL'!BZ38))&gt;0,'[1]PERCENT ARRAY-MEAN FC&amp;P VAL'!BU38*'[1]PERCENT ARRAY-MEAN FC&amp;P VAL'!BV38*'[1]PERCENT ARRAY-MEAN FC&amp;P VAL'!BW38+ABS('[1]PERCENT ARRAY-MEAN FC&amp;P VAL'!BX38*'[1]PERCENT ARRAY-MEAN FC&amp;P VAL'!BY38*'[1]PERCENT ARRAY-MEAN FC&amp;P VAL'!BZ38),""),""))</f>
        <v/>
      </c>
      <c r="AC38" s="12" t="str">
        <f>IF(AB38="","",'[1]PERCENT ARRAY-MEAN FC&amp;P VAL'!BU38*'[1]PERCENT ARRAY-MEAN FC&amp;P VAL'!BV38*'[1]PERCENT ARRAY-MEAN FC&amp;P VAL'!BW38-ABS('[1]PERCENT ARRAY-MEAN FC&amp;P VAL'!BX38*'[1]PERCENT ARRAY-MEAN FC&amp;P VAL'!BY38*'[1]PERCENT ARRAY-MEAN FC&amp;P VAL'!BZ38))</f>
        <v/>
      </c>
      <c r="AD38" t="str">
        <f>IF(A38="","",IF('[1]Calculation genes in KEGG path'!L36&gt;='[1]Flux and Impact'!$E$1,IF(('[1]PERCENT ARRAY-MEAN FC&amp;P VAL'!CA38*'[1]PERCENT ARRAY-MEAN FC&amp;P VAL'!CB38*'[1]PERCENT ARRAY-MEAN FC&amp;P VAL'!CC38+ABS('[1]PERCENT ARRAY-MEAN FC&amp;P VAL'!CD38*'[1]PERCENT ARRAY-MEAN FC&amp;P VAL'!CE38*'[1]PERCENT ARRAY-MEAN FC&amp;P VAL'!CF38))&gt;0,'[1]PERCENT ARRAY-MEAN FC&amp;P VAL'!CA38*'[1]PERCENT ARRAY-MEAN FC&amp;P VAL'!CB38*'[1]PERCENT ARRAY-MEAN FC&amp;P VAL'!CC38+ABS('[1]PERCENT ARRAY-MEAN FC&amp;P VAL'!CD38*'[1]PERCENT ARRAY-MEAN FC&amp;P VAL'!CE38*'[1]PERCENT ARRAY-MEAN FC&amp;P VAL'!CF38),""),""))</f>
        <v/>
      </c>
      <c r="AE38" s="12" t="str">
        <f>IF(AD38="","",'[1]PERCENT ARRAY-MEAN FC&amp;P VAL'!CA38*'[1]PERCENT ARRAY-MEAN FC&amp;P VAL'!CB38*'[1]PERCENT ARRAY-MEAN FC&amp;P VAL'!CC38-ABS('[1]PERCENT ARRAY-MEAN FC&amp;P VAL'!CD38*'[1]PERCENT ARRAY-MEAN FC&amp;P VAL'!CE38*'[1]PERCENT ARRAY-MEAN FC&amp;P VAL'!CF38))</f>
        <v/>
      </c>
      <c r="AF38" t="str">
        <f>IF(A38="","",IF('[1]Calculation genes in KEGG path'!L36&gt;='[1]Flux and Impact'!$E$1,IF(('[1]PERCENT ARRAY-MEAN FC&amp;P VAL'!CG38*'[1]PERCENT ARRAY-MEAN FC&amp;P VAL'!CH38*'[1]PERCENT ARRAY-MEAN FC&amp;P VAL'!CI38+ABS('[1]PERCENT ARRAY-MEAN FC&amp;P VAL'!CJ38*'[1]PERCENT ARRAY-MEAN FC&amp;P VAL'!CK38*'[1]PERCENT ARRAY-MEAN FC&amp;P VAL'!CL38))&gt;0,'[1]PERCENT ARRAY-MEAN FC&amp;P VAL'!CG38*'[1]PERCENT ARRAY-MEAN FC&amp;P VAL'!CH38*'[1]PERCENT ARRAY-MEAN FC&amp;P VAL'!CI38+ABS('[1]PERCENT ARRAY-MEAN FC&amp;P VAL'!CJ38*'[1]PERCENT ARRAY-MEAN FC&amp;P VAL'!CK38*'[1]PERCENT ARRAY-MEAN FC&amp;P VAL'!CL38),""),""))</f>
        <v/>
      </c>
      <c r="AG38" s="12" t="str">
        <f>IF(AF38="","",'[1]PERCENT ARRAY-MEAN FC&amp;P VAL'!CG38*'[1]PERCENT ARRAY-MEAN FC&amp;P VAL'!CH38*'[1]PERCENT ARRAY-MEAN FC&amp;P VAL'!CI38-ABS('[1]PERCENT ARRAY-MEAN FC&amp;P VAL'!CJ38*'[1]PERCENT ARRAY-MEAN FC&amp;P VAL'!CK38*'[1]PERCENT ARRAY-MEAN FC&amp;P VAL'!CL38))</f>
        <v/>
      </c>
      <c r="AH38" t="str">
        <f>IF(A38="","",IF('[1]Calculation genes in KEGG path'!L36&gt;='[1]Flux and Impact'!$E$1,IF(('[1]PERCENT ARRAY-MEAN FC&amp;P VAL'!CM38*'[1]PERCENT ARRAY-MEAN FC&amp;P VAL'!CN38*'[1]PERCENT ARRAY-MEAN FC&amp;P VAL'!CO38+ABS('[1]PERCENT ARRAY-MEAN FC&amp;P VAL'!CP38*'[1]PERCENT ARRAY-MEAN FC&amp;P VAL'!CQ38*'[1]PERCENT ARRAY-MEAN FC&amp;P VAL'!CR38))&gt;0,'[1]PERCENT ARRAY-MEAN FC&amp;P VAL'!CM38*'[1]PERCENT ARRAY-MEAN FC&amp;P VAL'!CN38*'[1]PERCENT ARRAY-MEAN FC&amp;P VAL'!CO38+ABS('[1]PERCENT ARRAY-MEAN FC&amp;P VAL'!CP38*'[1]PERCENT ARRAY-MEAN FC&amp;P VAL'!CQ38*'[1]PERCENT ARRAY-MEAN FC&amp;P VAL'!CR38),""),""))</f>
        <v/>
      </c>
      <c r="AI38" s="12" t="str">
        <f>IF(AH38="","",'[1]PERCENT ARRAY-MEAN FC&amp;P VAL'!CM38*'[1]PERCENT ARRAY-MEAN FC&amp;P VAL'!CN38*'[1]PERCENT ARRAY-MEAN FC&amp;P VAL'!CO38-ABS('[1]PERCENT ARRAY-MEAN FC&amp;P VAL'!CP38*'[1]PERCENT ARRAY-MEAN FC&amp;P VAL'!CQ38*'[1]PERCENT ARRAY-MEAN FC&amp;P VAL'!CR38))</f>
        <v/>
      </c>
      <c r="AJ38" t="str">
        <f>IF(A38="","",IF('[1]Calculation genes in KEGG path'!L36&gt;='[1]Flux and Impact'!$E$1,IF(('[1]PERCENT ARRAY-MEAN FC&amp;P VAL'!CS38*'[1]PERCENT ARRAY-MEAN FC&amp;P VAL'!CT38*'[1]PERCENT ARRAY-MEAN FC&amp;P VAL'!CU38+ABS('[1]PERCENT ARRAY-MEAN FC&amp;P VAL'!CV38*'[1]PERCENT ARRAY-MEAN FC&amp;P VAL'!CW38*'[1]PERCENT ARRAY-MEAN FC&amp;P VAL'!CX38))&gt;0,'[1]PERCENT ARRAY-MEAN FC&amp;P VAL'!CS38*'[1]PERCENT ARRAY-MEAN FC&amp;P VAL'!CT38*'[1]PERCENT ARRAY-MEAN FC&amp;P VAL'!CU38+ABS('[1]PERCENT ARRAY-MEAN FC&amp;P VAL'!CV38*'[1]PERCENT ARRAY-MEAN FC&amp;P VAL'!CW38*'[1]PERCENT ARRAY-MEAN FC&amp;P VAL'!CX38),""),""))</f>
        <v/>
      </c>
      <c r="AK38" s="12" t="str">
        <f>IF(AJ38="","",'[1]PERCENT ARRAY-MEAN FC&amp;P VAL'!CS38*'[1]PERCENT ARRAY-MEAN FC&amp;P VAL'!CT38*'[1]PERCENT ARRAY-MEAN FC&amp;P VAL'!CU38-ABS('[1]PERCENT ARRAY-MEAN FC&amp;P VAL'!CV38*'[1]PERCENT ARRAY-MEAN FC&amp;P VAL'!CW38*'[1]PERCENT ARRAY-MEAN FC&amp;P VAL'!CX38))</f>
        <v/>
      </c>
      <c r="AL38" t="str">
        <f>IF(A38="","",IF('[1]Calculation genes in KEGG path'!L36&gt;='[1]Flux and Impact'!$E$1,IF(('[1]PERCENT ARRAY-MEAN FC&amp;P VAL'!CY38*'[1]PERCENT ARRAY-MEAN FC&amp;P VAL'!CZ38*'[1]PERCENT ARRAY-MEAN FC&amp;P VAL'!DA38+ABS('[1]PERCENT ARRAY-MEAN FC&amp;P VAL'!DB38*'[1]PERCENT ARRAY-MEAN FC&amp;P VAL'!DC38*'[1]PERCENT ARRAY-MEAN FC&amp;P VAL'!DD38))&gt;0,'[1]PERCENT ARRAY-MEAN FC&amp;P VAL'!CY38*'[1]PERCENT ARRAY-MEAN FC&amp;P VAL'!CZ38*'[1]PERCENT ARRAY-MEAN FC&amp;P VAL'!DA38+ABS('[1]PERCENT ARRAY-MEAN FC&amp;P VAL'!DB38*'[1]PERCENT ARRAY-MEAN FC&amp;P VAL'!DC38*'[1]PERCENT ARRAY-MEAN FC&amp;P VAL'!DD38),""),""))</f>
        <v/>
      </c>
      <c r="AM38" s="12" t="str">
        <f>IF(AL38="","",'[1]PERCENT ARRAY-MEAN FC&amp;P VAL'!CY38*'[1]PERCENT ARRAY-MEAN FC&amp;P VAL'!CZ38*'[1]PERCENT ARRAY-MEAN FC&amp;P VAL'!DA38-ABS('[1]PERCENT ARRAY-MEAN FC&amp;P VAL'!DB38*'[1]PERCENT ARRAY-MEAN FC&amp;P VAL'!DC38*'[1]PERCENT ARRAY-MEAN FC&amp;P VAL'!DD38))</f>
        <v/>
      </c>
      <c r="AN38" t="str">
        <f>IF(A38="","",IF('[1]Calculation genes in KEGG path'!L36&gt;='[1]Flux and Impact'!$E$1,IF(('[1]PERCENT ARRAY-MEAN FC&amp;P VAL'!DE38*'[1]PERCENT ARRAY-MEAN FC&amp;P VAL'!DF38*'[1]PERCENT ARRAY-MEAN FC&amp;P VAL'!DG38+ABS('[1]PERCENT ARRAY-MEAN FC&amp;P VAL'!DH38*'[1]PERCENT ARRAY-MEAN FC&amp;P VAL'!DI38*'[1]PERCENT ARRAY-MEAN FC&amp;P VAL'!DJ38))&gt;0,'[1]PERCENT ARRAY-MEAN FC&amp;P VAL'!DE38*'[1]PERCENT ARRAY-MEAN FC&amp;P VAL'!DF38*'[1]PERCENT ARRAY-MEAN FC&amp;P VAL'!DG38+ABS('[1]PERCENT ARRAY-MEAN FC&amp;P VAL'!DH38*'[1]PERCENT ARRAY-MEAN FC&amp;P VAL'!DI38*'[1]PERCENT ARRAY-MEAN FC&amp;P VAL'!DJ38),""),""))</f>
        <v/>
      </c>
      <c r="AO38" s="12" t="str">
        <f>IF(AN38="","",'[1]PERCENT ARRAY-MEAN FC&amp;P VAL'!DE38*'[1]PERCENT ARRAY-MEAN FC&amp;P VAL'!DF38*'[1]PERCENT ARRAY-MEAN FC&amp;P VAL'!DG38-ABS('[1]PERCENT ARRAY-MEAN FC&amp;P VAL'!DH38*'[1]PERCENT ARRAY-MEAN FC&amp;P VAL'!DI38*'[1]PERCENT ARRAY-MEAN FC&amp;P VAL'!DJ38))</f>
        <v/>
      </c>
      <c r="AP38" t="str">
        <f>IF(A38="","",IF('[1]Calculation genes in KEGG path'!L36&gt;='[1]Flux and Impact'!$E$1,IF(('[1]PERCENT ARRAY-MEAN FC&amp;P VAL'!DK38*'[1]PERCENT ARRAY-MEAN FC&amp;P VAL'!DL38*'[1]PERCENT ARRAY-MEAN FC&amp;P VAL'!DM38+ABS('[1]PERCENT ARRAY-MEAN FC&amp;P VAL'!DN38*'[1]PERCENT ARRAY-MEAN FC&amp;P VAL'!DO38*'[1]PERCENT ARRAY-MEAN FC&amp;P VAL'!DP38))&gt;0,'[1]PERCENT ARRAY-MEAN FC&amp;P VAL'!DK38*'[1]PERCENT ARRAY-MEAN FC&amp;P VAL'!DL38*'[1]PERCENT ARRAY-MEAN FC&amp;P VAL'!DM38+ABS('[1]PERCENT ARRAY-MEAN FC&amp;P VAL'!DN38*'[1]PERCENT ARRAY-MEAN FC&amp;P VAL'!DO38*'[1]PERCENT ARRAY-MEAN FC&amp;P VAL'!DP38),""),""))</f>
        <v/>
      </c>
      <c r="AQ38" s="12" t="str">
        <f>IF(AP38="","",'[1]PERCENT ARRAY-MEAN FC&amp;P VAL'!DK38*'[1]PERCENT ARRAY-MEAN FC&amp;P VAL'!DL38*'[1]PERCENT ARRAY-MEAN FC&amp;P VAL'!DM38-ABS('[1]PERCENT ARRAY-MEAN FC&amp;P VAL'!DN38*'[1]PERCENT ARRAY-MEAN FC&amp;P VAL'!DO38*'[1]PERCENT ARRAY-MEAN FC&amp;P VAL'!DP38))</f>
        <v/>
      </c>
      <c r="AR38" t="str">
        <f>IF(A38="","",IF('[1]Calculation genes in KEGG path'!L36&gt;='[1]Flux and Impact'!$E$1,IF(('[1]PERCENT ARRAY-MEAN FC&amp;P VAL'!DQ38*'[1]PERCENT ARRAY-MEAN FC&amp;P VAL'!DR38*'[1]PERCENT ARRAY-MEAN FC&amp;P VAL'!DS38+ABS('[1]PERCENT ARRAY-MEAN FC&amp;P VAL'!DT38*'[1]PERCENT ARRAY-MEAN FC&amp;P VAL'!DU38*'[1]PERCENT ARRAY-MEAN FC&amp;P VAL'!DV38))&gt;0,'[1]PERCENT ARRAY-MEAN FC&amp;P VAL'!DQ38*'[1]PERCENT ARRAY-MEAN FC&amp;P VAL'!DR38*'[1]PERCENT ARRAY-MEAN FC&amp;P VAL'!DS38+ABS('[1]PERCENT ARRAY-MEAN FC&amp;P VAL'!DT38*'[1]PERCENT ARRAY-MEAN FC&amp;P VAL'!DU38*'[1]PERCENT ARRAY-MEAN FC&amp;P VAL'!DV38),""),""))</f>
        <v/>
      </c>
      <c r="AS38" s="12" t="str">
        <f>IF(AR38="","",'[1]PERCENT ARRAY-MEAN FC&amp;P VAL'!DQ38*'[1]PERCENT ARRAY-MEAN FC&amp;P VAL'!DR38*'[1]PERCENT ARRAY-MEAN FC&amp;P VAL'!DS38-ABS('[1]PERCENT ARRAY-MEAN FC&amp;P VAL'!DT38*'[1]PERCENT ARRAY-MEAN FC&amp;P VAL'!DU38*'[1]PERCENT ARRAY-MEAN FC&amp;P VAL'!DV38))</f>
        <v/>
      </c>
      <c r="AT38" s="12" t="str">
        <f t="shared" si="1"/>
        <v/>
      </c>
      <c r="AU38" s="12" t="str">
        <f t="shared" si="2"/>
        <v/>
      </c>
    </row>
    <row r="39" spans="1:47">
      <c r="A39" t="str">
        <f>'[1]Calculation genes in KEGG path'!I37</f>
        <v>bta00460</v>
      </c>
      <c r="B39" t="str">
        <f>IF('[1]PERCENT ARRAY-MEAN FC&amp;P VAL'!A39="","",'[1]PERCENT ARRAY-MEAN FC&amp;P VAL'!A39)</f>
        <v>1. Metabolism</v>
      </c>
      <c r="C39" t="str">
        <f>IF('[1]PERCENT ARRAY-MEAN FC&amp;P VAL'!B39="","",'[1]PERCENT ARRAY-MEAN FC&amp;P VAL'!B39)</f>
        <v>1.6 Metabolism of Other Amino Acids</v>
      </c>
      <c r="D39" t="str">
        <f>IF('[1]PERCENT ARRAY-MEAN FC&amp;P VAL'!C39="","",'[1]PERCENT ARRAY-MEAN FC&amp;P VAL'!C39)</f>
        <v>Cyanoamino acid metabolism</v>
      </c>
      <c r="E39" s="12">
        <f t="shared" si="0"/>
        <v>0</v>
      </c>
      <c r="F39" t="str">
        <f>IF(A39="","",IF('[1]Calculation genes in KEGG path'!L37&gt;='[1]Flux and Impact'!$E$1,IF('[1]PERCENT ARRAY-MEAN FC&amp;P VAL'!G39*'[1]PERCENT ARRAY-MEAN FC&amp;P VAL'!H39*'[1]PERCENT ARRAY-MEAN FC&amp;P VAL'!I39+ABS('[1]PERCENT ARRAY-MEAN FC&amp;P VAL'!J39*'[1]PERCENT ARRAY-MEAN FC&amp;P VAL'!K39*'[1]PERCENT ARRAY-MEAN FC&amp;P VAL'!L39)&gt;0,'[1]PERCENT ARRAY-MEAN FC&amp;P VAL'!G39*'[1]PERCENT ARRAY-MEAN FC&amp;P VAL'!H39*'[1]PERCENT ARRAY-MEAN FC&amp;P VAL'!I39+ABS('[1]PERCENT ARRAY-MEAN FC&amp;P VAL'!J39*'[1]PERCENT ARRAY-MEAN FC&amp;P VAL'!K39*'[1]PERCENT ARRAY-MEAN FC&amp;P VAL'!L39),""),""))</f>
        <v/>
      </c>
      <c r="G39" s="12" t="str">
        <f>IF(F39="","",'[1]PERCENT ARRAY-MEAN FC&amp;P VAL'!G39*'[1]PERCENT ARRAY-MEAN FC&amp;P VAL'!H39*'[1]PERCENT ARRAY-MEAN FC&amp;P VAL'!I39-ABS('[1]PERCENT ARRAY-MEAN FC&amp;P VAL'!J39*'[1]PERCENT ARRAY-MEAN FC&amp;P VAL'!K39*'[1]PERCENT ARRAY-MEAN FC&amp;P VAL'!L39))</f>
        <v/>
      </c>
      <c r="H39" t="str">
        <f>IF(A39="","",IF('[1]Calculation genes in KEGG path'!L37&gt;='[1]Flux and Impact'!$E$1,IF(('[1]PERCENT ARRAY-MEAN FC&amp;P VAL'!M39*'[1]PERCENT ARRAY-MEAN FC&amp;P VAL'!N39*'[1]PERCENT ARRAY-MEAN FC&amp;P VAL'!O39+ABS('[1]PERCENT ARRAY-MEAN FC&amp;P VAL'!P39*'[1]PERCENT ARRAY-MEAN FC&amp;P VAL'!Q39*'[1]PERCENT ARRAY-MEAN FC&amp;P VAL'!R39))&gt;0,'[1]PERCENT ARRAY-MEAN FC&amp;P VAL'!M39*'[1]PERCENT ARRAY-MEAN FC&amp;P VAL'!N39*'[1]PERCENT ARRAY-MEAN FC&amp;P VAL'!O39+ABS('[1]PERCENT ARRAY-MEAN FC&amp;P VAL'!P39*'[1]PERCENT ARRAY-MEAN FC&amp;P VAL'!Q39*'[1]PERCENT ARRAY-MEAN FC&amp;P VAL'!R39),""),""))</f>
        <v/>
      </c>
      <c r="I39" s="12" t="str">
        <f>IF(H39="","",'[1]PERCENT ARRAY-MEAN FC&amp;P VAL'!M39*'[1]PERCENT ARRAY-MEAN FC&amp;P VAL'!N39*'[1]PERCENT ARRAY-MEAN FC&amp;P VAL'!O39-ABS('[1]PERCENT ARRAY-MEAN FC&amp;P VAL'!P39*'[1]PERCENT ARRAY-MEAN FC&amp;P VAL'!Q39*'[1]PERCENT ARRAY-MEAN FC&amp;P VAL'!R39))</f>
        <v/>
      </c>
      <c r="J39" t="str">
        <f>IF(A39="","",IF('[1]Calculation genes in KEGG path'!L37&gt;='[1]Flux and Impact'!$E$1,IF(('[1]PERCENT ARRAY-MEAN FC&amp;P VAL'!S39*'[1]PERCENT ARRAY-MEAN FC&amp;P VAL'!T39*'[1]PERCENT ARRAY-MEAN FC&amp;P VAL'!U39+ABS('[1]PERCENT ARRAY-MEAN FC&amp;P VAL'!V39*'[1]PERCENT ARRAY-MEAN FC&amp;P VAL'!W39*'[1]PERCENT ARRAY-MEAN FC&amp;P VAL'!X39))&gt;0,'[1]PERCENT ARRAY-MEAN FC&amp;P VAL'!S39*'[1]PERCENT ARRAY-MEAN FC&amp;P VAL'!T39*'[1]PERCENT ARRAY-MEAN FC&amp;P VAL'!U39+ABS('[1]PERCENT ARRAY-MEAN FC&amp;P VAL'!V39*'[1]PERCENT ARRAY-MEAN FC&amp;P VAL'!W39*'[1]PERCENT ARRAY-MEAN FC&amp;P VAL'!X39),""),""))</f>
        <v/>
      </c>
      <c r="K39" s="12" t="str">
        <f>IF(J39="","",'[1]PERCENT ARRAY-MEAN FC&amp;P VAL'!S39*'[1]PERCENT ARRAY-MEAN FC&amp;P VAL'!T39*'[1]PERCENT ARRAY-MEAN FC&amp;P VAL'!U39-ABS('[1]PERCENT ARRAY-MEAN FC&amp;P VAL'!V39*'[1]PERCENT ARRAY-MEAN FC&amp;P VAL'!W39*'[1]PERCENT ARRAY-MEAN FC&amp;P VAL'!X39))</f>
        <v/>
      </c>
      <c r="L39" t="str">
        <f>IF(A39="","",IF('[1]Calculation genes in KEGG path'!L37&gt;='[1]Flux and Impact'!$E$1,IF(('[1]PERCENT ARRAY-MEAN FC&amp;P VAL'!Y39*'[1]PERCENT ARRAY-MEAN FC&amp;P VAL'!Z39*'[1]PERCENT ARRAY-MEAN FC&amp;P VAL'!AA39+ABS('[1]PERCENT ARRAY-MEAN FC&amp;P VAL'!AB39*'[1]PERCENT ARRAY-MEAN FC&amp;P VAL'!AC39*'[1]PERCENT ARRAY-MEAN FC&amp;P VAL'!AD39))&gt;0,'[1]PERCENT ARRAY-MEAN FC&amp;P VAL'!Y39*'[1]PERCENT ARRAY-MEAN FC&amp;P VAL'!Z39*'[1]PERCENT ARRAY-MEAN FC&amp;P VAL'!AA39+ABS('[1]PERCENT ARRAY-MEAN FC&amp;P VAL'!AB39*'[1]PERCENT ARRAY-MEAN FC&amp;P VAL'!AC39*'[1]PERCENT ARRAY-MEAN FC&amp;P VAL'!AD39),""),""))</f>
        <v/>
      </c>
      <c r="M39" s="12" t="str">
        <f>IF(L39="","",'[1]PERCENT ARRAY-MEAN FC&amp;P VAL'!Y39*'[1]PERCENT ARRAY-MEAN FC&amp;P VAL'!Z39*'[1]PERCENT ARRAY-MEAN FC&amp;P VAL'!AA39-ABS('[1]PERCENT ARRAY-MEAN FC&amp;P VAL'!AB39*'[1]PERCENT ARRAY-MEAN FC&amp;P VAL'!AC39*'[1]PERCENT ARRAY-MEAN FC&amp;P VAL'!AD39))</f>
        <v/>
      </c>
      <c r="N39" t="str">
        <f>IF(A39="","",IF('[1]Calculation genes in KEGG path'!L37&gt;='[1]Flux and Impact'!$E$1,IF(('[1]PERCENT ARRAY-MEAN FC&amp;P VAL'!AE39*'[1]PERCENT ARRAY-MEAN FC&amp;P VAL'!AF39*'[1]PERCENT ARRAY-MEAN FC&amp;P VAL'!AG39+ABS('[1]PERCENT ARRAY-MEAN FC&amp;P VAL'!AH39*'[1]PERCENT ARRAY-MEAN FC&amp;P VAL'!AI39*'[1]PERCENT ARRAY-MEAN FC&amp;P VAL'!AJ39))&gt;0,'[1]PERCENT ARRAY-MEAN FC&amp;P VAL'!AE39*'[1]PERCENT ARRAY-MEAN FC&amp;P VAL'!AF39*'[1]PERCENT ARRAY-MEAN FC&amp;P VAL'!AG39+ABS('[1]PERCENT ARRAY-MEAN FC&amp;P VAL'!AH39*'[1]PERCENT ARRAY-MEAN FC&amp;P VAL'!AI39*'[1]PERCENT ARRAY-MEAN FC&amp;P VAL'!AJ39),""),""))</f>
        <v/>
      </c>
      <c r="O39" s="12" t="str">
        <f>IF(N39="","",'[1]PERCENT ARRAY-MEAN FC&amp;P VAL'!AE39*'[1]PERCENT ARRAY-MEAN FC&amp;P VAL'!AF39*'[1]PERCENT ARRAY-MEAN FC&amp;P VAL'!AG39-ABS('[1]PERCENT ARRAY-MEAN FC&amp;P VAL'!AH39*'[1]PERCENT ARRAY-MEAN FC&amp;P VAL'!AI39*'[1]PERCENT ARRAY-MEAN FC&amp;P VAL'!AJ39))</f>
        <v/>
      </c>
      <c r="P39" t="str">
        <f>IF(A39="","",IF('[1]Calculation genes in KEGG path'!L37&gt;='[1]Flux and Impact'!$E$1,IF(('[1]PERCENT ARRAY-MEAN FC&amp;P VAL'!AK39*'[1]PERCENT ARRAY-MEAN FC&amp;P VAL'!AL39*'[1]PERCENT ARRAY-MEAN FC&amp;P VAL'!AM39+ABS('[1]PERCENT ARRAY-MEAN FC&amp;P VAL'!AN39*'[1]PERCENT ARRAY-MEAN FC&amp;P VAL'!AO39*'[1]PERCENT ARRAY-MEAN FC&amp;P VAL'!AP39))&gt;0,'[1]PERCENT ARRAY-MEAN FC&amp;P VAL'!AK39*'[1]PERCENT ARRAY-MEAN FC&amp;P VAL'!AL39*'[1]PERCENT ARRAY-MEAN FC&amp;P VAL'!AM39+ABS('[1]PERCENT ARRAY-MEAN FC&amp;P VAL'!AN39*'[1]PERCENT ARRAY-MEAN FC&amp;P VAL'!AO39*'[1]PERCENT ARRAY-MEAN FC&amp;P VAL'!AP39),""),""))</f>
        <v/>
      </c>
      <c r="Q39" s="12" t="str">
        <f>IF(P39="","",'[1]PERCENT ARRAY-MEAN FC&amp;P VAL'!AK39*'[1]PERCENT ARRAY-MEAN FC&amp;P VAL'!AL39*'[1]PERCENT ARRAY-MEAN FC&amp;P VAL'!AM39-ABS('[1]PERCENT ARRAY-MEAN FC&amp;P VAL'!AN39*'[1]PERCENT ARRAY-MEAN FC&amp;P VAL'!AO39*'[1]PERCENT ARRAY-MEAN FC&amp;P VAL'!AP39))</f>
        <v/>
      </c>
      <c r="R39" t="str">
        <f>IF(A39="","",IF('[1]Calculation genes in KEGG path'!L37&gt;='[1]Flux and Impact'!$E$1,IF(('[1]PERCENT ARRAY-MEAN FC&amp;P VAL'!AQ39*'[1]PERCENT ARRAY-MEAN FC&amp;P VAL'!AR39*'[1]PERCENT ARRAY-MEAN FC&amp;P VAL'!AS39+ABS('[1]PERCENT ARRAY-MEAN FC&amp;P VAL'!AT39*'[1]PERCENT ARRAY-MEAN FC&amp;P VAL'!AU39*'[1]PERCENT ARRAY-MEAN FC&amp;P VAL'!AV39))&gt;0,'[1]PERCENT ARRAY-MEAN FC&amp;P VAL'!AQ39*'[1]PERCENT ARRAY-MEAN FC&amp;P VAL'!AR39*'[1]PERCENT ARRAY-MEAN FC&amp;P VAL'!AS39+ABS('[1]PERCENT ARRAY-MEAN FC&amp;P VAL'!AT39*'[1]PERCENT ARRAY-MEAN FC&amp;P VAL'!AU39*'[1]PERCENT ARRAY-MEAN FC&amp;P VAL'!AV39),""),""))</f>
        <v/>
      </c>
      <c r="S39" s="12" t="str">
        <f>IF(R39="","",'[1]PERCENT ARRAY-MEAN FC&amp;P VAL'!AQ39*'[1]PERCENT ARRAY-MEAN FC&amp;P VAL'!AR39*'[1]PERCENT ARRAY-MEAN FC&amp;P VAL'!AS39-ABS('[1]PERCENT ARRAY-MEAN FC&amp;P VAL'!AT39*'[1]PERCENT ARRAY-MEAN FC&amp;P VAL'!AU39*'[1]PERCENT ARRAY-MEAN FC&amp;P VAL'!AV39))</f>
        <v/>
      </c>
      <c r="T39" t="str">
        <f>IF(A39="","",IF('[1]Calculation genes in KEGG path'!L37&gt;='[1]Flux and Impact'!$E$1,IF(('[1]PERCENT ARRAY-MEAN FC&amp;P VAL'!AW39*'[1]PERCENT ARRAY-MEAN FC&amp;P VAL'!AX39*'[1]PERCENT ARRAY-MEAN FC&amp;P VAL'!AY39+ABS('[1]PERCENT ARRAY-MEAN FC&amp;P VAL'!AZ39*'[1]PERCENT ARRAY-MEAN FC&amp;P VAL'!BA39*'[1]PERCENT ARRAY-MEAN FC&amp;P VAL'!BB39))&gt;0,'[1]PERCENT ARRAY-MEAN FC&amp;P VAL'!AW39*'[1]PERCENT ARRAY-MEAN FC&amp;P VAL'!AX39*'[1]PERCENT ARRAY-MEAN FC&amp;P VAL'!AY39+ABS('[1]PERCENT ARRAY-MEAN FC&amp;P VAL'!AZ39*'[1]PERCENT ARRAY-MEAN FC&amp;P VAL'!BA39*'[1]PERCENT ARRAY-MEAN FC&amp;P VAL'!BB39),""),""))</f>
        <v/>
      </c>
      <c r="U39" s="12" t="str">
        <f>IF(T39="","",'[1]PERCENT ARRAY-MEAN FC&amp;P VAL'!AW39*'[1]PERCENT ARRAY-MEAN FC&amp;P VAL'!AX39*'[1]PERCENT ARRAY-MEAN FC&amp;P VAL'!AY39-ABS('[1]PERCENT ARRAY-MEAN FC&amp;P VAL'!AZ39*'[1]PERCENT ARRAY-MEAN FC&amp;P VAL'!BA39*'[1]PERCENT ARRAY-MEAN FC&amp;P VAL'!BB39))</f>
        <v/>
      </c>
      <c r="V39" t="str">
        <f>IF(A39="","",IF('[1]Calculation genes in KEGG path'!L37&gt;='[1]Flux and Impact'!$E$1,IF(('[1]PERCENT ARRAY-MEAN FC&amp;P VAL'!BC39*'[1]PERCENT ARRAY-MEAN FC&amp;P VAL'!BD39*'[1]PERCENT ARRAY-MEAN FC&amp;P VAL'!BE39+ABS('[1]PERCENT ARRAY-MEAN FC&amp;P VAL'!BF39*'[1]PERCENT ARRAY-MEAN FC&amp;P VAL'!BG39*'[1]PERCENT ARRAY-MEAN FC&amp;P VAL'!BH39))&gt;0,'[1]PERCENT ARRAY-MEAN FC&amp;P VAL'!BC39*'[1]PERCENT ARRAY-MEAN FC&amp;P VAL'!BD39*'[1]PERCENT ARRAY-MEAN FC&amp;P VAL'!BE39+ABS('[1]PERCENT ARRAY-MEAN FC&amp;P VAL'!BF39*'[1]PERCENT ARRAY-MEAN FC&amp;P VAL'!BG39*'[1]PERCENT ARRAY-MEAN FC&amp;P VAL'!BH39),""),""))</f>
        <v/>
      </c>
      <c r="W39" s="12" t="str">
        <f>IF(V39="","",'[1]PERCENT ARRAY-MEAN FC&amp;P VAL'!BC39*'[1]PERCENT ARRAY-MEAN FC&amp;P VAL'!BD39*'[1]PERCENT ARRAY-MEAN FC&amp;P VAL'!BE39-ABS('[1]PERCENT ARRAY-MEAN FC&amp;P VAL'!BF39*'[1]PERCENT ARRAY-MEAN FC&amp;P VAL'!BG39*'[1]PERCENT ARRAY-MEAN FC&amp;P VAL'!BH39))</f>
        <v/>
      </c>
      <c r="X39" t="str">
        <f>IF(A39="","",IF('[1]Calculation genes in KEGG path'!L37&gt;='[1]Flux and Impact'!$E$1,IF(('[1]PERCENT ARRAY-MEAN FC&amp;P VAL'!BI39*'[1]PERCENT ARRAY-MEAN FC&amp;P VAL'!BJ39*'[1]PERCENT ARRAY-MEAN FC&amp;P VAL'!BK39+ABS('[1]PERCENT ARRAY-MEAN FC&amp;P VAL'!BL39*'[1]PERCENT ARRAY-MEAN FC&amp;P VAL'!BM39*'[1]PERCENT ARRAY-MEAN FC&amp;P VAL'!BN39))&gt;0,'[1]PERCENT ARRAY-MEAN FC&amp;P VAL'!BI39*'[1]PERCENT ARRAY-MEAN FC&amp;P VAL'!BJ39*'[1]PERCENT ARRAY-MEAN FC&amp;P VAL'!BK39+ABS('[1]PERCENT ARRAY-MEAN FC&amp;P VAL'!BL39*'[1]PERCENT ARRAY-MEAN FC&amp;P VAL'!BM39*'[1]PERCENT ARRAY-MEAN FC&amp;P VAL'!BN39),""),""))</f>
        <v/>
      </c>
      <c r="Y39" s="12" t="str">
        <f>IF(X39="","",'[1]PERCENT ARRAY-MEAN FC&amp;P VAL'!BI39*'[1]PERCENT ARRAY-MEAN FC&amp;P VAL'!BJ39*'[1]PERCENT ARRAY-MEAN FC&amp;P VAL'!BK39-ABS('[1]PERCENT ARRAY-MEAN FC&amp;P VAL'!BL39*'[1]PERCENT ARRAY-MEAN FC&amp;P VAL'!BM39*'[1]PERCENT ARRAY-MEAN FC&amp;P VAL'!BN39))</f>
        <v/>
      </c>
      <c r="Z39" t="str">
        <f>IF(A39="","",IF('[1]Calculation genes in KEGG path'!L37&gt;='[1]Flux and Impact'!$E$1,IF(('[1]PERCENT ARRAY-MEAN FC&amp;P VAL'!BO39*'[1]PERCENT ARRAY-MEAN FC&amp;P VAL'!BP39*'[1]PERCENT ARRAY-MEAN FC&amp;P VAL'!BQ39+ABS('[1]PERCENT ARRAY-MEAN FC&amp;P VAL'!BR39*'[1]PERCENT ARRAY-MEAN FC&amp;P VAL'!BS39*'[1]PERCENT ARRAY-MEAN FC&amp;P VAL'!BT39))&gt;0,'[1]PERCENT ARRAY-MEAN FC&amp;P VAL'!BO39*'[1]PERCENT ARRAY-MEAN FC&amp;P VAL'!BP39*'[1]PERCENT ARRAY-MEAN FC&amp;P VAL'!BQ39+ABS('[1]PERCENT ARRAY-MEAN FC&amp;P VAL'!BR39*'[1]PERCENT ARRAY-MEAN FC&amp;P VAL'!BS39*'[1]PERCENT ARRAY-MEAN FC&amp;P VAL'!BT39),""),""))</f>
        <v/>
      </c>
      <c r="AA39" s="12" t="str">
        <f>IF(Z39="","",'[1]PERCENT ARRAY-MEAN FC&amp;P VAL'!BO39*'[1]PERCENT ARRAY-MEAN FC&amp;P VAL'!BP39*'[1]PERCENT ARRAY-MEAN FC&amp;P VAL'!BQ39-ABS('[1]PERCENT ARRAY-MEAN FC&amp;P VAL'!BR39*'[1]PERCENT ARRAY-MEAN FC&amp;P VAL'!BS39*'[1]PERCENT ARRAY-MEAN FC&amp;P VAL'!BT39))</f>
        <v/>
      </c>
      <c r="AB39" t="str">
        <f>IF(A39="","",IF('[1]Calculation genes in KEGG path'!L37&gt;='[1]Flux and Impact'!$E$1,IF(('[1]PERCENT ARRAY-MEAN FC&amp;P VAL'!BU39*'[1]PERCENT ARRAY-MEAN FC&amp;P VAL'!BV39*'[1]PERCENT ARRAY-MEAN FC&amp;P VAL'!BW39+ABS('[1]PERCENT ARRAY-MEAN FC&amp;P VAL'!BX39*'[1]PERCENT ARRAY-MEAN FC&amp;P VAL'!BY39*'[1]PERCENT ARRAY-MEAN FC&amp;P VAL'!BZ39))&gt;0,'[1]PERCENT ARRAY-MEAN FC&amp;P VAL'!BU39*'[1]PERCENT ARRAY-MEAN FC&amp;P VAL'!BV39*'[1]PERCENT ARRAY-MEAN FC&amp;P VAL'!BW39+ABS('[1]PERCENT ARRAY-MEAN FC&amp;P VAL'!BX39*'[1]PERCENT ARRAY-MEAN FC&amp;P VAL'!BY39*'[1]PERCENT ARRAY-MEAN FC&amp;P VAL'!BZ39),""),""))</f>
        <v/>
      </c>
      <c r="AC39" s="12" t="str">
        <f>IF(AB39="","",'[1]PERCENT ARRAY-MEAN FC&amp;P VAL'!BU39*'[1]PERCENT ARRAY-MEAN FC&amp;P VAL'!BV39*'[1]PERCENT ARRAY-MEAN FC&amp;P VAL'!BW39-ABS('[1]PERCENT ARRAY-MEAN FC&amp;P VAL'!BX39*'[1]PERCENT ARRAY-MEAN FC&amp;P VAL'!BY39*'[1]PERCENT ARRAY-MEAN FC&amp;P VAL'!BZ39))</f>
        <v/>
      </c>
      <c r="AD39" t="str">
        <f>IF(A39="","",IF('[1]Calculation genes in KEGG path'!L37&gt;='[1]Flux and Impact'!$E$1,IF(('[1]PERCENT ARRAY-MEAN FC&amp;P VAL'!CA39*'[1]PERCENT ARRAY-MEAN FC&amp;P VAL'!CB39*'[1]PERCENT ARRAY-MEAN FC&amp;P VAL'!CC39+ABS('[1]PERCENT ARRAY-MEAN FC&amp;P VAL'!CD39*'[1]PERCENT ARRAY-MEAN FC&amp;P VAL'!CE39*'[1]PERCENT ARRAY-MEAN FC&amp;P VAL'!CF39))&gt;0,'[1]PERCENT ARRAY-MEAN FC&amp;P VAL'!CA39*'[1]PERCENT ARRAY-MEAN FC&amp;P VAL'!CB39*'[1]PERCENT ARRAY-MEAN FC&amp;P VAL'!CC39+ABS('[1]PERCENT ARRAY-MEAN FC&amp;P VAL'!CD39*'[1]PERCENT ARRAY-MEAN FC&amp;P VAL'!CE39*'[1]PERCENT ARRAY-MEAN FC&amp;P VAL'!CF39),""),""))</f>
        <v/>
      </c>
      <c r="AE39" s="12" t="str">
        <f>IF(AD39="","",'[1]PERCENT ARRAY-MEAN FC&amp;P VAL'!CA39*'[1]PERCENT ARRAY-MEAN FC&amp;P VAL'!CB39*'[1]PERCENT ARRAY-MEAN FC&amp;P VAL'!CC39-ABS('[1]PERCENT ARRAY-MEAN FC&amp;P VAL'!CD39*'[1]PERCENT ARRAY-MEAN FC&amp;P VAL'!CE39*'[1]PERCENT ARRAY-MEAN FC&amp;P VAL'!CF39))</f>
        <v/>
      </c>
      <c r="AF39" t="str">
        <f>IF(A39="","",IF('[1]Calculation genes in KEGG path'!L37&gt;='[1]Flux and Impact'!$E$1,IF(('[1]PERCENT ARRAY-MEAN FC&amp;P VAL'!CG39*'[1]PERCENT ARRAY-MEAN FC&amp;P VAL'!CH39*'[1]PERCENT ARRAY-MEAN FC&amp;P VAL'!CI39+ABS('[1]PERCENT ARRAY-MEAN FC&amp;P VAL'!CJ39*'[1]PERCENT ARRAY-MEAN FC&amp;P VAL'!CK39*'[1]PERCENT ARRAY-MEAN FC&amp;P VAL'!CL39))&gt;0,'[1]PERCENT ARRAY-MEAN FC&amp;P VAL'!CG39*'[1]PERCENT ARRAY-MEAN FC&amp;P VAL'!CH39*'[1]PERCENT ARRAY-MEAN FC&amp;P VAL'!CI39+ABS('[1]PERCENT ARRAY-MEAN FC&amp;P VAL'!CJ39*'[1]PERCENT ARRAY-MEAN FC&amp;P VAL'!CK39*'[1]PERCENT ARRAY-MEAN FC&amp;P VAL'!CL39),""),""))</f>
        <v/>
      </c>
      <c r="AG39" s="12" t="str">
        <f>IF(AF39="","",'[1]PERCENT ARRAY-MEAN FC&amp;P VAL'!CG39*'[1]PERCENT ARRAY-MEAN FC&amp;P VAL'!CH39*'[1]PERCENT ARRAY-MEAN FC&amp;P VAL'!CI39-ABS('[1]PERCENT ARRAY-MEAN FC&amp;P VAL'!CJ39*'[1]PERCENT ARRAY-MEAN FC&amp;P VAL'!CK39*'[1]PERCENT ARRAY-MEAN FC&amp;P VAL'!CL39))</f>
        <v/>
      </c>
      <c r="AH39" t="str">
        <f>IF(A39="","",IF('[1]Calculation genes in KEGG path'!L37&gt;='[1]Flux and Impact'!$E$1,IF(('[1]PERCENT ARRAY-MEAN FC&amp;P VAL'!CM39*'[1]PERCENT ARRAY-MEAN FC&amp;P VAL'!CN39*'[1]PERCENT ARRAY-MEAN FC&amp;P VAL'!CO39+ABS('[1]PERCENT ARRAY-MEAN FC&amp;P VAL'!CP39*'[1]PERCENT ARRAY-MEAN FC&amp;P VAL'!CQ39*'[1]PERCENT ARRAY-MEAN FC&amp;P VAL'!CR39))&gt;0,'[1]PERCENT ARRAY-MEAN FC&amp;P VAL'!CM39*'[1]PERCENT ARRAY-MEAN FC&amp;P VAL'!CN39*'[1]PERCENT ARRAY-MEAN FC&amp;P VAL'!CO39+ABS('[1]PERCENT ARRAY-MEAN FC&amp;P VAL'!CP39*'[1]PERCENT ARRAY-MEAN FC&amp;P VAL'!CQ39*'[1]PERCENT ARRAY-MEAN FC&amp;P VAL'!CR39),""),""))</f>
        <v/>
      </c>
      <c r="AI39" s="12" t="str">
        <f>IF(AH39="","",'[1]PERCENT ARRAY-MEAN FC&amp;P VAL'!CM39*'[1]PERCENT ARRAY-MEAN FC&amp;P VAL'!CN39*'[1]PERCENT ARRAY-MEAN FC&amp;P VAL'!CO39-ABS('[1]PERCENT ARRAY-MEAN FC&amp;P VAL'!CP39*'[1]PERCENT ARRAY-MEAN FC&amp;P VAL'!CQ39*'[1]PERCENT ARRAY-MEAN FC&amp;P VAL'!CR39))</f>
        <v/>
      </c>
      <c r="AJ39" t="str">
        <f>IF(A39="","",IF('[1]Calculation genes in KEGG path'!L37&gt;='[1]Flux and Impact'!$E$1,IF(('[1]PERCENT ARRAY-MEAN FC&amp;P VAL'!CS39*'[1]PERCENT ARRAY-MEAN FC&amp;P VAL'!CT39*'[1]PERCENT ARRAY-MEAN FC&amp;P VAL'!CU39+ABS('[1]PERCENT ARRAY-MEAN FC&amp;P VAL'!CV39*'[1]PERCENT ARRAY-MEAN FC&amp;P VAL'!CW39*'[1]PERCENT ARRAY-MEAN FC&amp;P VAL'!CX39))&gt;0,'[1]PERCENT ARRAY-MEAN FC&amp;P VAL'!CS39*'[1]PERCENT ARRAY-MEAN FC&amp;P VAL'!CT39*'[1]PERCENT ARRAY-MEAN FC&amp;P VAL'!CU39+ABS('[1]PERCENT ARRAY-MEAN FC&amp;P VAL'!CV39*'[1]PERCENT ARRAY-MEAN FC&amp;P VAL'!CW39*'[1]PERCENT ARRAY-MEAN FC&amp;P VAL'!CX39),""),""))</f>
        <v/>
      </c>
      <c r="AK39" s="12" t="str">
        <f>IF(AJ39="","",'[1]PERCENT ARRAY-MEAN FC&amp;P VAL'!CS39*'[1]PERCENT ARRAY-MEAN FC&amp;P VAL'!CT39*'[1]PERCENT ARRAY-MEAN FC&amp;P VAL'!CU39-ABS('[1]PERCENT ARRAY-MEAN FC&amp;P VAL'!CV39*'[1]PERCENT ARRAY-MEAN FC&amp;P VAL'!CW39*'[1]PERCENT ARRAY-MEAN FC&amp;P VAL'!CX39))</f>
        <v/>
      </c>
      <c r="AL39" t="str">
        <f>IF(A39="","",IF('[1]Calculation genes in KEGG path'!L37&gt;='[1]Flux and Impact'!$E$1,IF(('[1]PERCENT ARRAY-MEAN FC&amp;P VAL'!CY39*'[1]PERCENT ARRAY-MEAN FC&amp;P VAL'!CZ39*'[1]PERCENT ARRAY-MEAN FC&amp;P VAL'!DA39+ABS('[1]PERCENT ARRAY-MEAN FC&amp;P VAL'!DB39*'[1]PERCENT ARRAY-MEAN FC&amp;P VAL'!DC39*'[1]PERCENT ARRAY-MEAN FC&amp;P VAL'!DD39))&gt;0,'[1]PERCENT ARRAY-MEAN FC&amp;P VAL'!CY39*'[1]PERCENT ARRAY-MEAN FC&amp;P VAL'!CZ39*'[1]PERCENT ARRAY-MEAN FC&amp;P VAL'!DA39+ABS('[1]PERCENT ARRAY-MEAN FC&amp;P VAL'!DB39*'[1]PERCENT ARRAY-MEAN FC&amp;P VAL'!DC39*'[1]PERCENT ARRAY-MEAN FC&amp;P VAL'!DD39),""),""))</f>
        <v/>
      </c>
      <c r="AM39" s="12" t="str">
        <f>IF(AL39="","",'[1]PERCENT ARRAY-MEAN FC&amp;P VAL'!CY39*'[1]PERCENT ARRAY-MEAN FC&amp;P VAL'!CZ39*'[1]PERCENT ARRAY-MEAN FC&amp;P VAL'!DA39-ABS('[1]PERCENT ARRAY-MEAN FC&amp;P VAL'!DB39*'[1]PERCENT ARRAY-MEAN FC&amp;P VAL'!DC39*'[1]PERCENT ARRAY-MEAN FC&amp;P VAL'!DD39))</f>
        <v/>
      </c>
      <c r="AN39" t="str">
        <f>IF(A39="","",IF('[1]Calculation genes in KEGG path'!L37&gt;='[1]Flux and Impact'!$E$1,IF(('[1]PERCENT ARRAY-MEAN FC&amp;P VAL'!DE39*'[1]PERCENT ARRAY-MEAN FC&amp;P VAL'!DF39*'[1]PERCENT ARRAY-MEAN FC&amp;P VAL'!DG39+ABS('[1]PERCENT ARRAY-MEAN FC&amp;P VAL'!DH39*'[1]PERCENT ARRAY-MEAN FC&amp;P VAL'!DI39*'[1]PERCENT ARRAY-MEAN FC&amp;P VAL'!DJ39))&gt;0,'[1]PERCENT ARRAY-MEAN FC&amp;P VAL'!DE39*'[1]PERCENT ARRAY-MEAN FC&amp;P VAL'!DF39*'[1]PERCENT ARRAY-MEAN FC&amp;P VAL'!DG39+ABS('[1]PERCENT ARRAY-MEAN FC&amp;P VAL'!DH39*'[1]PERCENT ARRAY-MEAN FC&amp;P VAL'!DI39*'[1]PERCENT ARRAY-MEAN FC&amp;P VAL'!DJ39),""),""))</f>
        <v/>
      </c>
      <c r="AO39" s="12" t="str">
        <f>IF(AN39="","",'[1]PERCENT ARRAY-MEAN FC&amp;P VAL'!DE39*'[1]PERCENT ARRAY-MEAN FC&amp;P VAL'!DF39*'[1]PERCENT ARRAY-MEAN FC&amp;P VAL'!DG39-ABS('[1]PERCENT ARRAY-MEAN FC&amp;P VAL'!DH39*'[1]PERCENT ARRAY-MEAN FC&amp;P VAL'!DI39*'[1]PERCENT ARRAY-MEAN FC&amp;P VAL'!DJ39))</f>
        <v/>
      </c>
      <c r="AP39" t="str">
        <f>IF(A39="","",IF('[1]Calculation genes in KEGG path'!L37&gt;='[1]Flux and Impact'!$E$1,IF(('[1]PERCENT ARRAY-MEAN FC&amp;P VAL'!DK39*'[1]PERCENT ARRAY-MEAN FC&amp;P VAL'!DL39*'[1]PERCENT ARRAY-MEAN FC&amp;P VAL'!DM39+ABS('[1]PERCENT ARRAY-MEAN FC&amp;P VAL'!DN39*'[1]PERCENT ARRAY-MEAN FC&amp;P VAL'!DO39*'[1]PERCENT ARRAY-MEAN FC&amp;P VAL'!DP39))&gt;0,'[1]PERCENT ARRAY-MEAN FC&amp;P VAL'!DK39*'[1]PERCENT ARRAY-MEAN FC&amp;P VAL'!DL39*'[1]PERCENT ARRAY-MEAN FC&amp;P VAL'!DM39+ABS('[1]PERCENT ARRAY-MEAN FC&amp;P VAL'!DN39*'[1]PERCENT ARRAY-MEAN FC&amp;P VAL'!DO39*'[1]PERCENT ARRAY-MEAN FC&amp;P VAL'!DP39),""),""))</f>
        <v/>
      </c>
      <c r="AQ39" s="12" t="str">
        <f>IF(AP39="","",'[1]PERCENT ARRAY-MEAN FC&amp;P VAL'!DK39*'[1]PERCENT ARRAY-MEAN FC&amp;P VAL'!DL39*'[1]PERCENT ARRAY-MEAN FC&amp;P VAL'!DM39-ABS('[1]PERCENT ARRAY-MEAN FC&amp;P VAL'!DN39*'[1]PERCENT ARRAY-MEAN FC&amp;P VAL'!DO39*'[1]PERCENT ARRAY-MEAN FC&amp;P VAL'!DP39))</f>
        <v/>
      </c>
      <c r="AR39" t="str">
        <f>IF(A39="","",IF('[1]Calculation genes in KEGG path'!L37&gt;='[1]Flux and Impact'!$E$1,IF(('[1]PERCENT ARRAY-MEAN FC&amp;P VAL'!DQ39*'[1]PERCENT ARRAY-MEAN FC&amp;P VAL'!DR39*'[1]PERCENT ARRAY-MEAN FC&amp;P VAL'!DS39+ABS('[1]PERCENT ARRAY-MEAN FC&amp;P VAL'!DT39*'[1]PERCENT ARRAY-MEAN FC&amp;P VAL'!DU39*'[1]PERCENT ARRAY-MEAN FC&amp;P VAL'!DV39))&gt;0,'[1]PERCENT ARRAY-MEAN FC&amp;P VAL'!DQ39*'[1]PERCENT ARRAY-MEAN FC&amp;P VAL'!DR39*'[1]PERCENT ARRAY-MEAN FC&amp;P VAL'!DS39+ABS('[1]PERCENT ARRAY-MEAN FC&amp;P VAL'!DT39*'[1]PERCENT ARRAY-MEAN FC&amp;P VAL'!DU39*'[1]PERCENT ARRAY-MEAN FC&amp;P VAL'!DV39),""),""))</f>
        <v/>
      </c>
      <c r="AS39" s="12" t="str">
        <f>IF(AR39="","",'[1]PERCENT ARRAY-MEAN FC&amp;P VAL'!DQ39*'[1]PERCENT ARRAY-MEAN FC&amp;P VAL'!DR39*'[1]PERCENT ARRAY-MEAN FC&amp;P VAL'!DS39-ABS('[1]PERCENT ARRAY-MEAN FC&amp;P VAL'!DT39*'[1]PERCENT ARRAY-MEAN FC&amp;P VAL'!DU39*'[1]PERCENT ARRAY-MEAN FC&amp;P VAL'!DV39))</f>
        <v/>
      </c>
      <c r="AT39" s="12" t="str">
        <f t="shared" si="1"/>
        <v/>
      </c>
      <c r="AU39" s="12" t="str">
        <f t="shared" si="2"/>
        <v/>
      </c>
    </row>
    <row r="40" spans="1:47">
      <c r="A40" t="str">
        <f>'[1]Calculation genes in KEGG path'!I38</f>
        <v>bta00471</v>
      </c>
      <c r="B40" t="str">
        <f>IF('[1]PERCENT ARRAY-MEAN FC&amp;P VAL'!A40="","",'[1]PERCENT ARRAY-MEAN FC&amp;P VAL'!A40)</f>
        <v>1. Metabolism</v>
      </c>
      <c r="C40" t="str">
        <f>IF('[1]PERCENT ARRAY-MEAN FC&amp;P VAL'!B40="","",'[1]PERCENT ARRAY-MEAN FC&amp;P VAL'!B40)</f>
        <v>1.6 Metabolism of Other Amino Acids</v>
      </c>
      <c r="D40" t="str">
        <f>IF('[1]PERCENT ARRAY-MEAN FC&amp;P VAL'!C40="","",'[1]PERCENT ARRAY-MEAN FC&amp;P VAL'!C40)</f>
        <v>D-Glutamine and D-glutamate metabolism</v>
      </c>
      <c r="E40" s="12">
        <f t="shared" si="0"/>
        <v>0</v>
      </c>
      <c r="F40" t="str">
        <f>IF(A40="","",IF('[1]Calculation genes in KEGG path'!L38&gt;='[1]Flux and Impact'!$E$1,IF('[1]PERCENT ARRAY-MEAN FC&amp;P VAL'!G40*'[1]PERCENT ARRAY-MEAN FC&amp;P VAL'!H40*'[1]PERCENT ARRAY-MEAN FC&amp;P VAL'!I40+ABS('[1]PERCENT ARRAY-MEAN FC&amp;P VAL'!J40*'[1]PERCENT ARRAY-MEAN FC&amp;P VAL'!K40*'[1]PERCENT ARRAY-MEAN FC&amp;P VAL'!L40)&gt;0,'[1]PERCENT ARRAY-MEAN FC&amp;P VAL'!G40*'[1]PERCENT ARRAY-MEAN FC&amp;P VAL'!H40*'[1]PERCENT ARRAY-MEAN FC&amp;P VAL'!I40+ABS('[1]PERCENT ARRAY-MEAN FC&amp;P VAL'!J40*'[1]PERCENT ARRAY-MEAN FC&amp;P VAL'!K40*'[1]PERCENT ARRAY-MEAN FC&amp;P VAL'!L40),""),""))</f>
        <v/>
      </c>
      <c r="G40" s="12" t="str">
        <f>IF(F40="","",'[1]PERCENT ARRAY-MEAN FC&amp;P VAL'!G40*'[1]PERCENT ARRAY-MEAN FC&amp;P VAL'!H40*'[1]PERCENT ARRAY-MEAN FC&amp;P VAL'!I40-ABS('[1]PERCENT ARRAY-MEAN FC&amp;P VAL'!J40*'[1]PERCENT ARRAY-MEAN FC&amp;P VAL'!K40*'[1]PERCENT ARRAY-MEAN FC&amp;P VAL'!L40))</f>
        <v/>
      </c>
      <c r="H40" t="str">
        <f>IF(A40="","",IF('[1]Calculation genes in KEGG path'!L38&gt;='[1]Flux and Impact'!$E$1,IF(('[1]PERCENT ARRAY-MEAN FC&amp;P VAL'!M40*'[1]PERCENT ARRAY-MEAN FC&amp;P VAL'!N40*'[1]PERCENT ARRAY-MEAN FC&amp;P VAL'!O40+ABS('[1]PERCENT ARRAY-MEAN FC&amp;P VAL'!P40*'[1]PERCENT ARRAY-MEAN FC&amp;P VAL'!Q40*'[1]PERCENT ARRAY-MEAN FC&amp;P VAL'!R40))&gt;0,'[1]PERCENT ARRAY-MEAN FC&amp;P VAL'!M40*'[1]PERCENT ARRAY-MEAN FC&amp;P VAL'!N40*'[1]PERCENT ARRAY-MEAN FC&amp;P VAL'!O40+ABS('[1]PERCENT ARRAY-MEAN FC&amp;P VAL'!P40*'[1]PERCENT ARRAY-MEAN FC&amp;P VAL'!Q40*'[1]PERCENT ARRAY-MEAN FC&amp;P VAL'!R40),""),""))</f>
        <v/>
      </c>
      <c r="I40" s="12" t="str">
        <f>IF(H40="","",'[1]PERCENT ARRAY-MEAN FC&amp;P VAL'!M40*'[1]PERCENT ARRAY-MEAN FC&amp;P VAL'!N40*'[1]PERCENT ARRAY-MEAN FC&amp;P VAL'!O40-ABS('[1]PERCENT ARRAY-MEAN FC&amp;P VAL'!P40*'[1]PERCENT ARRAY-MEAN FC&amp;P VAL'!Q40*'[1]PERCENT ARRAY-MEAN FC&amp;P VAL'!R40))</f>
        <v/>
      </c>
      <c r="J40" t="str">
        <f>IF(A40="","",IF('[1]Calculation genes in KEGG path'!L38&gt;='[1]Flux and Impact'!$E$1,IF(('[1]PERCENT ARRAY-MEAN FC&amp;P VAL'!S40*'[1]PERCENT ARRAY-MEAN FC&amp;P VAL'!T40*'[1]PERCENT ARRAY-MEAN FC&amp;P VAL'!U40+ABS('[1]PERCENT ARRAY-MEAN FC&amp;P VAL'!V40*'[1]PERCENT ARRAY-MEAN FC&amp;P VAL'!W40*'[1]PERCENT ARRAY-MEAN FC&amp;P VAL'!X40))&gt;0,'[1]PERCENT ARRAY-MEAN FC&amp;P VAL'!S40*'[1]PERCENT ARRAY-MEAN FC&amp;P VAL'!T40*'[1]PERCENT ARRAY-MEAN FC&amp;P VAL'!U40+ABS('[1]PERCENT ARRAY-MEAN FC&amp;P VAL'!V40*'[1]PERCENT ARRAY-MEAN FC&amp;P VAL'!W40*'[1]PERCENT ARRAY-MEAN FC&amp;P VAL'!X40),""),""))</f>
        <v/>
      </c>
      <c r="K40" s="12" t="str">
        <f>IF(J40="","",'[1]PERCENT ARRAY-MEAN FC&amp;P VAL'!S40*'[1]PERCENT ARRAY-MEAN FC&amp;P VAL'!T40*'[1]PERCENT ARRAY-MEAN FC&amp;P VAL'!U40-ABS('[1]PERCENT ARRAY-MEAN FC&amp;P VAL'!V40*'[1]PERCENT ARRAY-MEAN FC&amp;P VAL'!W40*'[1]PERCENT ARRAY-MEAN FC&amp;P VAL'!X40))</f>
        <v/>
      </c>
      <c r="L40" t="str">
        <f>IF(A40="","",IF('[1]Calculation genes in KEGG path'!L38&gt;='[1]Flux and Impact'!$E$1,IF(('[1]PERCENT ARRAY-MEAN FC&amp;P VAL'!Y40*'[1]PERCENT ARRAY-MEAN FC&amp;P VAL'!Z40*'[1]PERCENT ARRAY-MEAN FC&amp;P VAL'!AA40+ABS('[1]PERCENT ARRAY-MEAN FC&amp;P VAL'!AB40*'[1]PERCENT ARRAY-MEAN FC&amp;P VAL'!AC40*'[1]PERCENT ARRAY-MEAN FC&amp;P VAL'!AD40))&gt;0,'[1]PERCENT ARRAY-MEAN FC&amp;P VAL'!Y40*'[1]PERCENT ARRAY-MEAN FC&amp;P VAL'!Z40*'[1]PERCENT ARRAY-MEAN FC&amp;P VAL'!AA40+ABS('[1]PERCENT ARRAY-MEAN FC&amp;P VAL'!AB40*'[1]PERCENT ARRAY-MEAN FC&amp;P VAL'!AC40*'[1]PERCENT ARRAY-MEAN FC&amp;P VAL'!AD40),""),""))</f>
        <v/>
      </c>
      <c r="M40" s="12" t="str">
        <f>IF(L40="","",'[1]PERCENT ARRAY-MEAN FC&amp;P VAL'!Y40*'[1]PERCENT ARRAY-MEAN FC&amp;P VAL'!Z40*'[1]PERCENT ARRAY-MEAN FC&amp;P VAL'!AA40-ABS('[1]PERCENT ARRAY-MEAN FC&amp;P VAL'!AB40*'[1]PERCENT ARRAY-MEAN FC&amp;P VAL'!AC40*'[1]PERCENT ARRAY-MEAN FC&amp;P VAL'!AD40))</f>
        <v/>
      </c>
      <c r="N40" t="str">
        <f>IF(A40="","",IF('[1]Calculation genes in KEGG path'!L38&gt;='[1]Flux and Impact'!$E$1,IF(('[1]PERCENT ARRAY-MEAN FC&amp;P VAL'!AE40*'[1]PERCENT ARRAY-MEAN FC&amp;P VAL'!AF40*'[1]PERCENT ARRAY-MEAN FC&amp;P VAL'!AG40+ABS('[1]PERCENT ARRAY-MEAN FC&amp;P VAL'!AH40*'[1]PERCENT ARRAY-MEAN FC&amp;P VAL'!AI40*'[1]PERCENT ARRAY-MEAN FC&amp;P VAL'!AJ40))&gt;0,'[1]PERCENT ARRAY-MEAN FC&amp;P VAL'!AE40*'[1]PERCENT ARRAY-MEAN FC&amp;P VAL'!AF40*'[1]PERCENT ARRAY-MEAN FC&amp;P VAL'!AG40+ABS('[1]PERCENT ARRAY-MEAN FC&amp;P VAL'!AH40*'[1]PERCENT ARRAY-MEAN FC&amp;P VAL'!AI40*'[1]PERCENT ARRAY-MEAN FC&amp;P VAL'!AJ40),""),""))</f>
        <v/>
      </c>
      <c r="O40" s="12" t="str">
        <f>IF(N40="","",'[1]PERCENT ARRAY-MEAN FC&amp;P VAL'!AE40*'[1]PERCENT ARRAY-MEAN FC&amp;P VAL'!AF40*'[1]PERCENT ARRAY-MEAN FC&amp;P VAL'!AG40-ABS('[1]PERCENT ARRAY-MEAN FC&amp;P VAL'!AH40*'[1]PERCENT ARRAY-MEAN FC&amp;P VAL'!AI40*'[1]PERCENT ARRAY-MEAN FC&amp;P VAL'!AJ40))</f>
        <v/>
      </c>
      <c r="P40" t="str">
        <f>IF(A40="","",IF('[1]Calculation genes in KEGG path'!L38&gt;='[1]Flux and Impact'!$E$1,IF(('[1]PERCENT ARRAY-MEAN FC&amp;P VAL'!AK40*'[1]PERCENT ARRAY-MEAN FC&amp;P VAL'!AL40*'[1]PERCENT ARRAY-MEAN FC&amp;P VAL'!AM40+ABS('[1]PERCENT ARRAY-MEAN FC&amp;P VAL'!AN40*'[1]PERCENT ARRAY-MEAN FC&amp;P VAL'!AO40*'[1]PERCENT ARRAY-MEAN FC&amp;P VAL'!AP40))&gt;0,'[1]PERCENT ARRAY-MEAN FC&amp;P VAL'!AK40*'[1]PERCENT ARRAY-MEAN FC&amp;P VAL'!AL40*'[1]PERCENT ARRAY-MEAN FC&amp;P VAL'!AM40+ABS('[1]PERCENT ARRAY-MEAN FC&amp;P VAL'!AN40*'[1]PERCENT ARRAY-MEAN FC&amp;P VAL'!AO40*'[1]PERCENT ARRAY-MEAN FC&amp;P VAL'!AP40),""),""))</f>
        <v/>
      </c>
      <c r="Q40" s="12" t="str">
        <f>IF(P40="","",'[1]PERCENT ARRAY-MEAN FC&amp;P VAL'!AK40*'[1]PERCENT ARRAY-MEAN FC&amp;P VAL'!AL40*'[1]PERCENT ARRAY-MEAN FC&amp;P VAL'!AM40-ABS('[1]PERCENT ARRAY-MEAN FC&amp;P VAL'!AN40*'[1]PERCENT ARRAY-MEAN FC&amp;P VAL'!AO40*'[1]PERCENT ARRAY-MEAN FC&amp;P VAL'!AP40))</f>
        <v/>
      </c>
      <c r="R40" t="str">
        <f>IF(A40="","",IF('[1]Calculation genes in KEGG path'!L38&gt;='[1]Flux and Impact'!$E$1,IF(('[1]PERCENT ARRAY-MEAN FC&amp;P VAL'!AQ40*'[1]PERCENT ARRAY-MEAN FC&amp;P VAL'!AR40*'[1]PERCENT ARRAY-MEAN FC&amp;P VAL'!AS40+ABS('[1]PERCENT ARRAY-MEAN FC&amp;P VAL'!AT40*'[1]PERCENT ARRAY-MEAN FC&amp;P VAL'!AU40*'[1]PERCENT ARRAY-MEAN FC&amp;P VAL'!AV40))&gt;0,'[1]PERCENT ARRAY-MEAN FC&amp;P VAL'!AQ40*'[1]PERCENT ARRAY-MEAN FC&amp;P VAL'!AR40*'[1]PERCENT ARRAY-MEAN FC&amp;P VAL'!AS40+ABS('[1]PERCENT ARRAY-MEAN FC&amp;P VAL'!AT40*'[1]PERCENT ARRAY-MEAN FC&amp;P VAL'!AU40*'[1]PERCENT ARRAY-MEAN FC&amp;P VAL'!AV40),""),""))</f>
        <v/>
      </c>
      <c r="S40" s="12" t="str">
        <f>IF(R40="","",'[1]PERCENT ARRAY-MEAN FC&amp;P VAL'!AQ40*'[1]PERCENT ARRAY-MEAN FC&amp;P VAL'!AR40*'[1]PERCENT ARRAY-MEAN FC&amp;P VAL'!AS40-ABS('[1]PERCENT ARRAY-MEAN FC&amp;P VAL'!AT40*'[1]PERCENT ARRAY-MEAN FC&amp;P VAL'!AU40*'[1]PERCENT ARRAY-MEAN FC&amp;P VAL'!AV40))</f>
        <v/>
      </c>
      <c r="T40" t="str">
        <f>IF(A40="","",IF('[1]Calculation genes in KEGG path'!L38&gt;='[1]Flux and Impact'!$E$1,IF(('[1]PERCENT ARRAY-MEAN FC&amp;P VAL'!AW40*'[1]PERCENT ARRAY-MEAN FC&amp;P VAL'!AX40*'[1]PERCENT ARRAY-MEAN FC&amp;P VAL'!AY40+ABS('[1]PERCENT ARRAY-MEAN FC&amp;P VAL'!AZ40*'[1]PERCENT ARRAY-MEAN FC&amp;P VAL'!BA40*'[1]PERCENT ARRAY-MEAN FC&amp;P VAL'!BB40))&gt;0,'[1]PERCENT ARRAY-MEAN FC&amp;P VAL'!AW40*'[1]PERCENT ARRAY-MEAN FC&amp;P VAL'!AX40*'[1]PERCENT ARRAY-MEAN FC&amp;P VAL'!AY40+ABS('[1]PERCENT ARRAY-MEAN FC&amp;P VAL'!AZ40*'[1]PERCENT ARRAY-MEAN FC&amp;P VAL'!BA40*'[1]PERCENT ARRAY-MEAN FC&amp;P VAL'!BB40),""),""))</f>
        <v/>
      </c>
      <c r="U40" s="12" t="str">
        <f>IF(T40="","",'[1]PERCENT ARRAY-MEAN FC&amp;P VAL'!AW40*'[1]PERCENT ARRAY-MEAN FC&amp;P VAL'!AX40*'[1]PERCENT ARRAY-MEAN FC&amp;P VAL'!AY40-ABS('[1]PERCENT ARRAY-MEAN FC&amp;P VAL'!AZ40*'[1]PERCENT ARRAY-MEAN FC&amp;P VAL'!BA40*'[1]PERCENT ARRAY-MEAN FC&amp;P VAL'!BB40))</f>
        <v/>
      </c>
      <c r="V40" t="str">
        <f>IF(A40="","",IF('[1]Calculation genes in KEGG path'!L38&gt;='[1]Flux and Impact'!$E$1,IF(('[1]PERCENT ARRAY-MEAN FC&amp;P VAL'!BC40*'[1]PERCENT ARRAY-MEAN FC&amp;P VAL'!BD40*'[1]PERCENT ARRAY-MEAN FC&amp;P VAL'!BE40+ABS('[1]PERCENT ARRAY-MEAN FC&amp;P VAL'!BF40*'[1]PERCENT ARRAY-MEAN FC&amp;P VAL'!BG40*'[1]PERCENT ARRAY-MEAN FC&amp;P VAL'!BH40))&gt;0,'[1]PERCENT ARRAY-MEAN FC&amp;P VAL'!BC40*'[1]PERCENT ARRAY-MEAN FC&amp;P VAL'!BD40*'[1]PERCENT ARRAY-MEAN FC&amp;P VAL'!BE40+ABS('[1]PERCENT ARRAY-MEAN FC&amp;P VAL'!BF40*'[1]PERCENT ARRAY-MEAN FC&amp;P VAL'!BG40*'[1]PERCENT ARRAY-MEAN FC&amp;P VAL'!BH40),""),""))</f>
        <v/>
      </c>
      <c r="W40" s="12" t="str">
        <f>IF(V40="","",'[1]PERCENT ARRAY-MEAN FC&amp;P VAL'!BC40*'[1]PERCENT ARRAY-MEAN FC&amp;P VAL'!BD40*'[1]PERCENT ARRAY-MEAN FC&amp;P VAL'!BE40-ABS('[1]PERCENT ARRAY-MEAN FC&amp;P VAL'!BF40*'[1]PERCENT ARRAY-MEAN FC&amp;P VAL'!BG40*'[1]PERCENT ARRAY-MEAN FC&amp;P VAL'!BH40))</f>
        <v/>
      </c>
      <c r="X40" t="str">
        <f>IF(A40="","",IF('[1]Calculation genes in KEGG path'!L38&gt;='[1]Flux and Impact'!$E$1,IF(('[1]PERCENT ARRAY-MEAN FC&amp;P VAL'!BI40*'[1]PERCENT ARRAY-MEAN FC&amp;P VAL'!BJ40*'[1]PERCENT ARRAY-MEAN FC&amp;P VAL'!BK40+ABS('[1]PERCENT ARRAY-MEAN FC&amp;P VAL'!BL40*'[1]PERCENT ARRAY-MEAN FC&amp;P VAL'!BM40*'[1]PERCENT ARRAY-MEAN FC&amp;P VAL'!BN40))&gt;0,'[1]PERCENT ARRAY-MEAN FC&amp;P VAL'!BI40*'[1]PERCENT ARRAY-MEAN FC&amp;P VAL'!BJ40*'[1]PERCENT ARRAY-MEAN FC&amp;P VAL'!BK40+ABS('[1]PERCENT ARRAY-MEAN FC&amp;P VAL'!BL40*'[1]PERCENT ARRAY-MEAN FC&amp;P VAL'!BM40*'[1]PERCENT ARRAY-MEAN FC&amp;P VAL'!BN40),""),""))</f>
        <v/>
      </c>
      <c r="Y40" s="12" t="str">
        <f>IF(X40="","",'[1]PERCENT ARRAY-MEAN FC&amp;P VAL'!BI40*'[1]PERCENT ARRAY-MEAN FC&amp;P VAL'!BJ40*'[1]PERCENT ARRAY-MEAN FC&amp;P VAL'!BK40-ABS('[1]PERCENT ARRAY-MEAN FC&amp;P VAL'!BL40*'[1]PERCENT ARRAY-MEAN FC&amp;P VAL'!BM40*'[1]PERCENT ARRAY-MEAN FC&amp;P VAL'!BN40))</f>
        <v/>
      </c>
      <c r="Z40" t="str">
        <f>IF(A40="","",IF('[1]Calculation genes in KEGG path'!L38&gt;='[1]Flux and Impact'!$E$1,IF(('[1]PERCENT ARRAY-MEAN FC&amp;P VAL'!BO40*'[1]PERCENT ARRAY-MEAN FC&amp;P VAL'!BP40*'[1]PERCENT ARRAY-MEAN FC&amp;P VAL'!BQ40+ABS('[1]PERCENT ARRAY-MEAN FC&amp;P VAL'!BR40*'[1]PERCENT ARRAY-MEAN FC&amp;P VAL'!BS40*'[1]PERCENT ARRAY-MEAN FC&amp;P VAL'!BT40))&gt;0,'[1]PERCENT ARRAY-MEAN FC&amp;P VAL'!BO40*'[1]PERCENT ARRAY-MEAN FC&amp;P VAL'!BP40*'[1]PERCENT ARRAY-MEAN FC&amp;P VAL'!BQ40+ABS('[1]PERCENT ARRAY-MEAN FC&amp;P VAL'!BR40*'[1]PERCENT ARRAY-MEAN FC&amp;P VAL'!BS40*'[1]PERCENT ARRAY-MEAN FC&amp;P VAL'!BT40),""),""))</f>
        <v/>
      </c>
      <c r="AA40" s="12" t="str">
        <f>IF(Z40="","",'[1]PERCENT ARRAY-MEAN FC&amp;P VAL'!BO40*'[1]PERCENT ARRAY-MEAN FC&amp;P VAL'!BP40*'[1]PERCENT ARRAY-MEAN FC&amp;P VAL'!BQ40-ABS('[1]PERCENT ARRAY-MEAN FC&amp;P VAL'!BR40*'[1]PERCENT ARRAY-MEAN FC&amp;P VAL'!BS40*'[1]PERCENT ARRAY-MEAN FC&amp;P VAL'!BT40))</f>
        <v/>
      </c>
      <c r="AB40" t="str">
        <f>IF(A40="","",IF('[1]Calculation genes in KEGG path'!L38&gt;='[1]Flux and Impact'!$E$1,IF(('[1]PERCENT ARRAY-MEAN FC&amp;P VAL'!BU40*'[1]PERCENT ARRAY-MEAN FC&amp;P VAL'!BV40*'[1]PERCENT ARRAY-MEAN FC&amp;P VAL'!BW40+ABS('[1]PERCENT ARRAY-MEAN FC&amp;P VAL'!BX40*'[1]PERCENT ARRAY-MEAN FC&amp;P VAL'!BY40*'[1]PERCENT ARRAY-MEAN FC&amp;P VAL'!BZ40))&gt;0,'[1]PERCENT ARRAY-MEAN FC&amp;P VAL'!BU40*'[1]PERCENT ARRAY-MEAN FC&amp;P VAL'!BV40*'[1]PERCENT ARRAY-MEAN FC&amp;P VAL'!BW40+ABS('[1]PERCENT ARRAY-MEAN FC&amp;P VAL'!BX40*'[1]PERCENT ARRAY-MEAN FC&amp;P VAL'!BY40*'[1]PERCENT ARRAY-MEAN FC&amp;P VAL'!BZ40),""),""))</f>
        <v/>
      </c>
      <c r="AC40" s="12" t="str">
        <f>IF(AB40="","",'[1]PERCENT ARRAY-MEAN FC&amp;P VAL'!BU40*'[1]PERCENT ARRAY-MEAN FC&amp;P VAL'!BV40*'[1]PERCENT ARRAY-MEAN FC&amp;P VAL'!BW40-ABS('[1]PERCENT ARRAY-MEAN FC&amp;P VAL'!BX40*'[1]PERCENT ARRAY-MEAN FC&amp;P VAL'!BY40*'[1]PERCENT ARRAY-MEAN FC&amp;P VAL'!BZ40))</f>
        <v/>
      </c>
      <c r="AD40" t="str">
        <f>IF(A40="","",IF('[1]Calculation genes in KEGG path'!L38&gt;='[1]Flux and Impact'!$E$1,IF(('[1]PERCENT ARRAY-MEAN FC&amp;P VAL'!CA40*'[1]PERCENT ARRAY-MEAN FC&amp;P VAL'!CB40*'[1]PERCENT ARRAY-MEAN FC&amp;P VAL'!CC40+ABS('[1]PERCENT ARRAY-MEAN FC&amp;P VAL'!CD40*'[1]PERCENT ARRAY-MEAN FC&amp;P VAL'!CE40*'[1]PERCENT ARRAY-MEAN FC&amp;P VAL'!CF40))&gt;0,'[1]PERCENT ARRAY-MEAN FC&amp;P VAL'!CA40*'[1]PERCENT ARRAY-MEAN FC&amp;P VAL'!CB40*'[1]PERCENT ARRAY-MEAN FC&amp;P VAL'!CC40+ABS('[1]PERCENT ARRAY-MEAN FC&amp;P VAL'!CD40*'[1]PERCENT ARRAY-MEAN FC&amp;P VAL'!CE40*'[1]PERCENT ARRAY-MEAN FC&amp;P VAL'!CF40),""),""))</f>
        <v/>
      </c>
      <c r="AE40" s="12" t="str">
        <f>IF(AD40="","",'[1]PERCENT ARRAY-MEAN FC&amp;P VAL'!CA40*'[1]PERCENT ARRAY-MEAN FC&amp;P VAL'!CB40*'[1]PERCENT ARRAY-MEAN FC&amp;P VAL'!CC40-ABS('[1]PERCENT ARRAY-MEAN FC&amp;P VAL'!CD40*'[1]PERCENT ARRAY-MEAN FC&amp;P VAL'!CE40*'[1]PERCENT ARRAY-MEAN FC&amp;P VAL'!CF40))</f>
        <v/>
      </c>
      <c r="AF40" t="str">
        <f>IF(A40="","",IF('[1]Calculation genes in KEGG path'!L38&gt;='[1]Flux and Impact'!$E$1,IF(('[1]PERCENT ARRAY-MEAN FC&amp;P VAL'!CG40*'[1]PERCENT ARRAY-MEAN FC&amp;P VAL'!CH40*'[1]PERCENT ARRAY-MEAN FC&amp;P VAL'!CI40+ABS('[1]PERCENT ARRAY-MEAN FC&amp;P VAL'!CJ40*'[1]PERCENT ARRAY-MEAN FC&amp;P VAL'!CK40*'[1]PERCENT ARRAY-MEAN FC&amp;P VAL'!CL40))&gt;0,'[1]PERCENT ARRAY-MEAN FC&amp;P VAL'!CG40*'[1]PERCENT ARRAY-MEAN FC&amp;P VAL'!CH40*'[1]PERCENT ARRAY-MEAN FC&amp;P VAL'!CI40+ABS('[1]PERCENT ARRAY-MEAN FC&amp;P VAL'!CJ40*'[1]PERCENT ARRAY-MEAN FC&amp;P VAL'!CK40*'[1]PERCENT ARRAY-MEAN FC&amp;P VAL'!CL40),""),""))</f>
        <v/>
      </c>
      <c r="AG40" s="12" t="str">
        <f>IF(AF40="","",'[1]PERCENT ARRAY-MEAN FC&amp;P VAL'!CG40*'[1]PERCENT ARRAY-MEAN FC&amp;P VAL'!CH40*'[1]PERCENT ARRAY-MEAN FC&amp;P VAL'!CI40-ABS('[1]PERCENT ARRAY-MEAN FC&amp;P VAL'!CJ40*'[1]PERCENT ARRAY-MEAN FC&amp;P VAL'!CK40*'[1]PERCENT ARRAY-MEAN FC&amp;P VAL'!CL40))</f>
        <v/>
      </c>
      <c r="AH40" t="str">
        <f>IF(A40="","",IF('[1]Calculation genes in KEGG path'!L38&gt;='[1]Flux and Impact'!$E$1,IF(('[1]PERCENT ARRAY-MEAN FC&amp;P VAL'!CM40*'[1]PERCENT ARRAY-MEAN FC&amp;P VAL'!CN40*'[1]PERCENT ARRAY-MEAN FC&amp;P VAL'!CO40+ABS('[1]PERCENT ARRAY-MEAN FC&amp;P VAL'!CP40*'[1]PERCENT ARRAY-MEAN FC&amp;P VAL'!CQ40*'[1]PERCENT ARRAY-MEAN FC&amp;P VAL'!CR40))&gt;0,'[1]PERCENT ARRAY-MEAN FC&amp;P VAL'!CM40*'[1]PERCENT ARRAY-MEAN FC&amp;P VAL'!CN40*'[1]PERCENT ARRAY-MEAN FC&amp;P VAL'!CO40+ABS('[1]PERCENT ARRAY-MEAN FC&amp;P VAL'!CP40*'[1]PERCENT ARRAY-MEAN FC&amp;P VAL'!CQ40*'[1]PERCENT ARRAY-MEAN FC&amp;P VAL'!CR40),""),""))</f>
        <v/>
      </c>
      <c r="AI40" s="12" t="str">
        <f>IF(AH40="","",'[1]PERCENT ARRAY-MEAN FC&amp;P VAL'!CM40*'[1]PERCENT ARRAY-MEAN FC&amp;P VAL'!CN40*'[1]PERCENT ARRAY-MEAN FC&amp;P VAL'!CO40-ABS('[1]PERCENT ARRAY-MEAN FC&amp;P VAL'!CP40*'[1]PERCENT ARRAY-MEAN FC&amp;P VAL'!CQ40*'[1]PERCENT ARRAY-MEAN FC&amp;P VAL'!CR40))</f>
        <v/>
      </c>
      <c r="AJ40" t="str">
        <f>IF(A40="","",IF('[1]Calculation genes in KEGG path'!L38&gt;='[1]Flux and Impact'!$E$1,IF(('[1]PERCENT ARRAY-MEAN FC&amp;P VAL'!CS40*'[1]PERCENT ARRAY-MEAN FC&amp;P VAL'!CT40*'[1]PERCENT ARRAY-MEAN FC&amp;P VAL'!CU40+ABS('[1]PERCENT ARRAY-MEAN FC&amp;P VAL'!CV40*'[1]PERCENT ARRAY-MEAN FC&amp;P VAL'!CW40*'[1]PERCENT ARRAY-MEAN FC&amp;P VAL'!CX40))&gt;0,'[1]PERCENT ARRAY-MEAN FC&amp;P VAL'!CS40*'[1]PERCENT ARRAY-MEAN FC&amp;P VAL'!CT40*'[1]PERCENT ARRAY-MEAN FC&amp;P VAL'!CU40+ABS('[1]PERCENT ARRAY-MEAN FC&amp;P VAL'!CV40*'[1]PERCENT ARRAY-MEAN FC&amp;P VAL'!CW40*'[1]PERCENT ARRAY-MEAN FC&amp;P VAL'!CX40),""),""))</f>
        <v/>
      </c>
      <c r="AK40" s="12" t="str">
        <f>IF(AJ40="","",'[1]PERCENT ARRAY-MEAN FC&amp;P VAL'!CS40*'[1]PERCENT ARRAY-MEAN FC&amp;P VAL'!CT40*'[1]PERCENT ARRAY-MEAN FC&amp;P VAL'!CU40-ABS('[1]PERCENT ARRAY-MEAN FC&amp;P VAL'!CV40*'[1]PERCENT ARRAY-MEAN FC&amp;P VAL'!CW40*'[1]PERCENT ARRAY-MEAN FC&amp;P VAL'!CX40))</f>
        <v/>
      </c>
      <c r="AL40" t="str">
        <f>IF(A40="","",IF('[1]Calculation genes in KEGG path'!L38&gt;='[1]Flux and Impact'!$E$1,IF(('[1]PERCENT ARRAY-MEAN FC&amp;P VAL'!CY40*'[1]PERCENT ARRAY-MEAN FC&amp;P VAL'!CZ40*'[1]PERCENT ARRAY-MEAN FC&amp;P VAL'!DA40+ABS('[1]PERCENT ARRAY-MEAN FC&amp;P VAL'!DB40*'[1]PERCENT ARRAY-MEAN FC&amp;P VAL'!DC40*'[1]PERCENT ARRAY-MEAN FC&amp;P VAL'!DD40))&gt;0,'[1]PERCENT ARRAY-MEAN FC&amp;P VAL'!CY40*'[1]PERCENT ARRAY-MEAN FC&amp;P VAL'!CZ40*'[1]PERCENT ARRAY-MEAN FC&amp;P VAL'!DA40+ABS('[1]PERCENT ARRAY-MEAN FC&amp;P VAL'!DB40*'[1]PERCENT ARRAY-MEAN FC&amp;P VAL'!DC40*'[1]PERCENT ARRAY-MEAN FC&amp;P VAL'!DD40),""),""))</f>
        <v/>
      </c>
      <c r="AM40" s="12" t="str">
        <f>IF(AL40="","",'[1]PERCENT ARRAY-MEAN FC&amp;P VAL'!CY40*'[1]PERCENT ARRAY-MEAN FC&amp;P VAL'!CZ40*'[1]PERCENT ARRAY-MEAN FC&amp;P VAL'!DA40-ABS('[1]PERCENT ARRAY-MEAN FC&amp;P VAL'!DB40*'[1]PERCENT ARRAY-MEAN FC&amp;P VAL'!DC40*'[1]PERCENT ARRAY-MEAN FC&amp;P VAL'!DD40))</f>
        <v/>
      </c>
      <c r="AN40" t="str">
        <f>IF(A40="","",IF('[1]Calculation genes in KEGG path'!L38&gt;='[1]Flux and Impact'!$E$1,IF(('[1]PERCENT ARRAY-MEAN FC&amp;P VAL'!DE40*'[1]PERCENT ARRAY-MEAN FC&amp;P VAL'!DF40*'[1]PERCENT ARRAY-MEAN FC&amp;P VAL'!DG40+ABS('[1]PERCENT ARRAY-MEAN FC&amp;P VAL'!DH40*'[1]PERCENT ARRAY-MEAN FC&amp;P VAL'!DI40*'[1]PERCENT ARRAY-MEAN FC&amp;P VAL'!DJ40))&gt;0,'[1]PERCENT ARRAY-MEAN FC&amp;P VAL'!DE40*'[1]PERCENT ARRAY-MEAN FC&amp;P VAL'!DF40*'[1]PERCENT ARRAY-MEAN FC&amp;P VAL'!DG40+ABS('[1]PERCENT ARRAY-MEAN FC&amp;P VAL'!DH40*'[1]PERCENT ARRAY-MEAN FC&amp;P VAL'!DI40*'[1]PERCENT ARRAY-MEAN FC&amp;P VAL'!DJ40),""),""))</f>
        <v/>
      </c>
      <c r="AO40" s="12" t="str">
        <f>IF(AN40="","",'[1]PERCENT ARRAY-MEAN FC&amp;P VAL'!DE40*'[1]PERCENT ARRAY-MEAN FC&amp;P VAL'!DF40*'[1]PERCENT ARRAY-MEAN FC&amp;P VAL'!DG40-ABS('[1]PERCENT ARRAY-MEAN FC&amp;P VAL'!DH40*'[1]PERCENT ARRAY-MEAN FC&amp;P VAL'!DI40*'[1]PERCENT ARRAY-MEAN FC&amp;P VAL'!DJ40))</f>
        <v/>
      </c>
      <c r="AP40" t="str">
        <f>IF(A40="","",IF('[1]Calculation genes in KEGG path'!L38&gt;='[1]Flux and Impact'!$E$1,IF(('[1]PERCENT ARRAY-MEAN FC&amp;P VAL'!DK40*'[1]PERCENT ARRAY-MEAN FC&amp;P VAL'!DL40*'[1]PERCENT ARRAY-MEAN FC&amp;P VAL'!DM40+ABS('[1]PERCENT ARRAY-MEAN FC&amp;P VAL'!DN40*'[1]PERCENT ARRAY-MEAN FC&amp;P VAL'!DO40*'[1]PERCENT ARRAY-MEAN FC&amp;P VAL'!DP40))&gt;0,'[1]PERCENT ARRAY-MEAN FC&amp;P VAL'!DK40*'[1]PERCENT ARRAY-MEAN FC&amp;P VAL'!DL40*'[1]PERCENT ARRAY-MEAN FC&amp;P VAL'!DM40+ABS('[1]PERCENT ARRAY-MEAN FC&amp;P VAL'!DN40*'[1]PERCENT ARRAY-MEAN FC&amp;P VAL'!DO40*'[1]PERCENT ARRAY-MEAN FC&amp;P VAL'!DP40),""),""))</f>
        <v/>
      </c>
      <c r="AQ40" s="12" t="str">
        <f>IF(AP40="","",'[1]PERCENT ARRAY-MEAN FC&amp;P VAL'!DK40*'[1]PERCENT ARRAY-MEAN FC&amp;P VAL'!DL40*'[1]PERCENT ARRAY-MEAN FC&amp;P VAL'!DM40-ABS('[1]PERCENT ARRAY-MEAN FC&amp;P VAL'!DN40*'[1]PERCENT ARRAY-MEAN FC&amp;P VAL'!DO40*'[1]PERCENT ARRAY-MEAN FC&amp;P VAL'!DP40))</f>
        <v/>
      </c>
      <c r="AR40" t="str">
        <f>IF(A40="","",IF('[1]Calculation genes in KEGG path'!L38&gt;='[1]Flux and Impact'!$E$1,IF(('[1]PERCENT ARRAY-MEAN FC&amp;P VAL'!DQ40*'[1]PERCENT ARRAY-MEAN FC&amp;P VAL'!DR40*'[1]PERCENT ARRAY-MEAN FC&amp;P VAL'!DS40+ABS('[1]PERCENT ARRAY-MEAN FC&amp;P VAL'!DT40*'[1]PERCENT ARRAY-MEAN FC&amp;P VAL'!DU40*'[1]PERCENT ARRAY-MEAN FC&amp;P VAL'!DV40))&gt;0,'[1]PERCENT ARRAY-MEAN FC&amp;P VAL'!DQ40*'[1]PERCENT ARRAY-MEAN FC&amp;P VAL'!DR40*'[1]PERCENT ARRAY-MEAN FC&amp;P VAL'!DS40+ABS('[1]PERCENT ARRAY-MEAN FC&amp;P VAL'!DT40*'[1]PERCENT ARRAY-MEAN FC&amp;P VAL'!DU40*'[1]PERCENT ARRAY-MEAN FC&amp;P VAL'!DV40),""),""))</f>
        <v/>
      </c>
      <c r="AS40" s="12" t="str">
        <f>IF(AR40="","",'[1]PERCENT ARRAY-MEAN FC&amp;P VAL'!DQ40*'[1]PERCENT ARRAY-MEAN FC&amp;P VAL'!DR40*'[1]PERCENT ARRAY-MEAN FC&amp;P VAL'!DS40-ABS('[1]PERCENT ARRAY-MEAN FC&amp;P VAL'!DT40*'[1]PERCENT ARRAY-MEAN FC&amp;P VAL'!DU40*'[1]PERCENT ARRAY-MEAN FC&amp;P VAL'!DV40))</f>
        <v/>
      </c>
      <c r="AT40" s="12" t="str">
        <f t="shared" si="1"/>
        <v/>
      </c>
      <c r="AU40" s="12" t="str">
        <f t="shared" si="2"/>
        <v/>
      </c>
    </row>
    <row r="41" spans="1:47">
      <c r="A41" t="str">
        <f>'[1]Calculation genes in KEGG path'!I39</f>
        <v>bta00472</v>
      </c>
      <c r="B41" t="str">
        <f>IF('[1]PERCENT ARRAY-MEAN FC&amp;P VAL'!A41="","",'[1]PERCENT ARRAY-MEAN FC&amp;P VAL'!A41)</f>
        <v>1. Metabolism</v>
      </c>
      <c r="C41" t="str">
        <f>IF('[1]PERCENT ARRAY-MEAN FC&amp;P VAL'!B41="","",'[1]PERCENT ARRAY-MEAN FC&amp;P VAL'!B41)</f>
        <v>1.6 Metabolism of Other Amino Acids</v>
      </c>
      <c r="D41" t="str">
        <f>IF('[1]PERCENT ARRAY-MEAN FC&amp;P VAL'!C41="","",'[1]PERCENT ARRAY-MEAN FC&amp;P VAL'!C41)</f>
        <v>D-Arginine and D-ornithine metabolism</v>
      </c>
      <c r="E41" s="12">
        <f t="shared" si="0"/>
        <v>0</v>
      </c>
      <c r="F41" t="str">
        <f>IF(A41="","",IF('[1]Calculation genes in KEGG path'!L39&gt;='[1]Flux and Impact'!$E$1,IF('[1]PERCENT ARRAY-MEAN FC&amp;P VAL'!G41*'[1]PERCENT ARRAY-MEAN FC&amp;P VAL'!H41*'[1]PERCENT ARRAY-MEAN FC&amp;P VAL'!I41+ABS('[1]PERCENT ARRAY-MEAN FC&amp;P VAL'!J41*'[1]PERCENT ARRAY-MEAN FC&amp;P VAL'!K41*'[1]PERCENT ARRAY-MEAN FC&amp;P VAL'!L41)&gt;0,'[1]PERCENT ARRAY-MEAN FC&amp;P VAL'!G41*'[1]PERCENT ARRAY-MEAN FC&amp;P VAL'!H41*'[1]PERCENT ARRAY-MEAN FC&amp;P VAL'!I41+ABS('[1]PERCENT ARRAY-MEAN FC&amp;P VAL'!J41*'[1]PERCENT ARRAY-MEAN FC&amp;P VAL'!K41*'[1]PERCENT ARRAY-MEAN FC&amp;P VAL'!L41),""),""))</f>
        <v/>
      </c>
      <c r="G41" s="12" t="str">
        <f>IF(F41="","",'[1]PERCENT ARRAY-MEAN FC&amp;P VAL'!G41*'[1]PERCENT ARRAY-MEAN FC&amp;P VAL'!H41*'[1]PERCENT ARRAY-MEAN FC&amp;P VAL'!I41-ABS('[1]PERCENT ARRAY-MEAN FC&amp;P VAL'!J41*'[1]PERCENT ARRAY-MEAN FC&amp;P VAL'!K41*'[1]PERCENT ARRAY-MEAN FC&amp;P VAL'!L41))</f>
        <v/>
      </c>
      <c r="H41" t="str">
        <f>IF(A41="","",IF('[1]Calculation genes in KEGG path'!L39&gt;='[1]Flux and Impact'!$E$1,IF(('[1]PERCENT ARRAY-MEAN FC&amp;P VAL'!M41*'[1]PERCENT ARRAY-MEAN FC&amp;P VAL'!N41*'[1]PERCENT ARRAY-MEAN FC&amp;P VAL'!O41+ABS('[1]PERCENT ARRAY-MEAN FC&amp;P VAL'!P41*'[1]PERCENT ARRAY-MEAN FC&amp;P VAL'!Q41*'[1]PERCENT ARRAY-MEAN FC&amp;P VAL'!R41))&gt;0,'[1]PERCENT ARRAY-MEAN FC&amp;P VAL'!M41*'[1]PERCENT ARRAY-MEAN FC&amp;P VAL'!N41*'[1]PERCENT ARRAY-MEAN FC&amp;P VAL'!O41+ABS('[1]PERCENT ARRAY-MEAN FC&amp;P VAL'!P41*'[1]PERCENT ARRAY-MEAN FC&amp;P VAL'!Q41*'[1]PERCENT ARRAY-MEAN FC&amp;P VAL'!R41),""),""))</f>
        <v/>
      </c>
      <c r="I41" s="12" t="str">
        <f>IF(H41="","",'[1]PERCENT ARRAY-MEAN FC&amp;P VAL'!M41*'[1]PERCENT ARRAY-MEAN FC&amp;P VAL'!N41*'[1]PERCENT ARRAY-MEAN FC&amp;P VAL'!O41-ABS('[1]PERCENT ARRAY-MEAN FC&amp;P VAL'!P41*'[1]PERCENT ARRAY-MEAN FC&amp;P VAL'!Q41*'[1]PERCENT ARRAY-MEAN FC&amp;P VAL'!R41))</f>
        <v/>
      </c>
      <c r="J41" t="str">
        <f>IF(A41="","",IF('[1]Calculation genes in KEGG path'!L39&gt;='[1]Flux and Impact'!$E$1,IF(('[1]PERCENT ARRAY-MEAN FC&amp;P VAL'!S41*'[1]PERCENT ARRAY-MEAN FC&amp;P VAL'!T41*'[1]PERCENT ARRAY-MEAN FC&amp;P VAL'!U41+ABS('[1]PERCENT ARRAY-MEAN FC&amp;P VAL'!V41*'[1]PERCENT ARRAY-MEAN FC&amp;P VAL'!W41*'[1]PERCENT ARRAY-MEAN FC&amp;P VAL'!X41))&gt;0,'[1]PERCENT ARRAY-MEAN FC&amp;P VAL'!S41*'[1]PERCENT ARRAY-MEAN FC&amp;P VAL'!T41*'[1]PERCENT ARRAY-MEAN FC&amp;P VAL'!U41+ABS('[1]PERCENT ARRAY-MEAN FC&amp;P VAL'!V41*'[1]PERCENT ARRAY-MEAN FC&amp;P VAL'!W41*'[1]PERCENT ARRAY-MEAN FC&amp;P VAL'!X41),""),""))</f>
        <v/>
      </c>
      <c r="K41" s="12" t="str">
        <f>IF(J41="","",'[1]PERCENT ARRAY-MEAN FC&amp;P VAL'!S41*'[1]PERCENT ARRAY-MEAN FC&amp;P VAL'!T41*'[1]PERCENT ARRAY-MEAN FC&amp;P VAL'!U41-ABS('[1]PERCENT ARRAY-MEAN FC&amp;P VAL'!V41*'[1]PERCENT ARRAY-MEAN FC&amp;P VAL'!W41*'[1]PERCENT ARRAY-MEAN FC&amp;P VAL'!X41))</f>
        <v/>
      </c>
      <c r="L41" t="str">
        <f>IF(A41="","",IF('[1]Calculation genes in KEGG path'!L39&gt;='[1]Flux and Impact'!$E$1,IF(('[1]PERCENT ARRAY-MEAN FC&amp;P VAL'!Y41*'[1]PERCENT ARRAY-MEAN FC&amp;P VAL'!Z41*'[1]PERCENT ARRAY-MEAN FC&amp;P VAL'!AA41+ABS('[1]PERCENT ARRAY-MEAN FC&amp;P VAL'!AB41*'[1]PERCENT ARRAY-MEAN FC&amp;P VAL'!AC41*'[1]PERCENT ARRAY-MEAN FC&amp;P VAL'!AD41))&gt;0,'[1]PERCENT ARRAY-MEAN FC&amp;P VAL'!Y41*'[1]PERCENT ARRAY-MEAN FC&amp;P VAL'!Z41*'[1]PERCENT ARRAY-MEAN FC&amp;P VAL'!AA41+ABS('[1]PERCENT ARRAY-MEAN FC&amp;P VAL'!AB41*'[1]PERCENT ARRAY-MEAN FC&amp;P VAL'!AC41*'[1]PERCENT ARRAY-MEAN FC&amp;P VAL'!AD41),""),""))</f>
        <v/>
      </c>
      <c r="M41" s="12" t="str">
        <f>IF(L41="","",'[1]PERCENT ARRAY-MEAN FC&amp;P VAL'!Y41*'[1]PERCENT ARRAY-MEAN FC&amp;P VAL'!Z41*'[1]PERCENT ARRAY-MEAN FC&amp;P VAL'!AA41-ABS('[1]PERCENT ARRAY-MEAN FC&amp;P VAL'!AB41*'[1]PERCENT ARRAY-MEAN FC&amp;P VAL'!AC41*'[1]PERCENT ARRAY-MEAN FC&amp;P VAL'!AD41))</f>
        <v/>
      </c>
      <c r="N41" t="str">
        <f>IF(A41="","",IF('[1]Calculation genes in KEGG path'!L39&gt;='[1]Flux and Impact'!$E$1,IF(('[1]PERCENT ARRAY-MEAN FC&amp;P VAL'!AE41*'[1]PERCENT ARRAY-MEAN FC&amp;P VAL'!AF41*'[1]PERCENT ARRAY-MEAN FC&amp;P VAL'!AG41+ABS('[1]PERCENT ARRAY-MEAN FC&amp;P VAL'!AH41*'[1]PERCENT ARRAY-MEAN FC&amp;P VAL'!AI41*'[1]PERCENT ARRAY-MEAN FC&amp;P VAL'!AJ41))&gt;0,'[1]PERCENT ARRAY-MEAN FC&amp;P VAL'!AE41*'[1]PERCENT ARRAY-MEAN FC&amp;P VAL'!AF41*'[1]PERCENT ARRAY-MEAN FC&amp;P VAL'!AG41+ABS('[1]PERCENT ARRAY-MEAN FC&amp;P VAL'!AH41*'[1]PERCENT ARRAY-MEAN FC&amp;P VAL'!AI41*'[1]PERCENT ARRAY-MEAN FC&amp;P VAL'!AJ41),""),""))</f>
        <v/>
      </c>
      <c r="O41" s="12" t="str">
        <f>IF(N41="","",'[1]PERCENT ARRAY-MEAN FC&amp;P VAL'!AE41*'[1]PERCENT ARRAY-MEAN FC&amp;P VAL'!AF41*'[1]PERCENT ARRAY-MEAN FC&amp;P VAL'!AG41-ABS('[1]PERCENT ARRAY-MEAN FC&amp;P VAL'!AH41*'[1]PERCENT ARRAY-MEAN FC&amp;P VAL'!AI41*'[1]PERCENT ARRAY-MEAN FC&amp;P VAL'!AJ41))</f>
        <v/>
      </c>
      <c r="P41" t="str">
        <f>IF(A41="","",IF('[1]Calculation genes in KEGG path'!L39&gt;='[1]Flux and Impact'!$E$1,IF(('[1]PERCENT ARRAY-MEAN FC&amp;P VAL'!AK41*'[1]PERCENT ARRAY-MEAN FC&amp;P VAL'!AL41*'[1]PERCENT ARRAY-MEAN FC&amp;P VAL'!AM41+ABS('[1]PERCENT ARRAY-MEAN FC&amp;P VAL'!AN41*'[1]PERCENT ARRAY-MEAN FC&amp;P VAL'!AO41*'[1]PERCENT ARRAY-MEAN FC&amp;P VAL'!AP41))&gt;0,'[1]PERCENT ARRAY-MEAN FC&amp;P VAL'!AK41*'[1]PERCENT ARRAY-MEAN FC&amp;P VAL'!AL41*'[1]PERCENT ARRAY-MEAN FC&amp;P VAL'!AM41+ABS('[1]PERCENT ARRAY-MEAN FC&amp;P VAL'!AN41*'[1]PERCENT ARRAY-MEAN FC&amp;P VAL'!AO41*'[1]PERCENT ARRAY-MEAN FC&amp;P VAL'!AP41),""),""))</f>
        <v/>
      </c>
      <c r="Q41" s="12" t="str">
        <f>IF(P41="","",'[1]PERCENT ARRAY-MEAN FC&amp;P VAL'!AK41*'[1]PERCENT ARRAY-MEAN FC&amp;P VAL'!AL41*'[1]PERCENT ARRAY-MEAN FC&amp;P VAL'!AM41-ABS('[1]PERCENT ARRAY-MEAN FC&amp;P VAL'!AN41*'[1]PERCENT ARRAY-MEAN FC&amp;P VAL'!AO41*'[1]PERCENT ARRAY-MEAN FC&amp;P VAL'!AP41))</f>
        <v/>
      </c>
      <c r="R41" t="str">
        <f>IF(A41="","",IF('[1]Calculation genes in KEGG path'!L39&gt;='[1]Flux and Impact'!$E$1,IF(('[1]PERCENT ARRAY-MEAN FC&amp;P VAL'!AQ41*'[1]PERCENT ARRAY-MEAN FC&amp;P VAL'!AR41*'[1]PERCENT ARRAY-MEAN FC&amp;P VAL'!AS41+ABS('[1]PERCENT ARRAY-MEAN FC&amp;P VAL'!AT41*'[1]PERCENT ARRAY-MEAN FC&amp;P VAL'!AU41*'[1]PERCENT ARRAY-MEAN FC&amp;P VAL'!AV41))&gt;0,'[1]PERCENT ARRAY-MEAN FC&amp;P VAL'!AQ41*'[1]PERCENT ARRAY-MEAN FC&amp;P VAL'!AR41*'[1]PERCENT ARRAY-MEAN FC&amp;P VAL'!AS41+ABS('[1]PERCENT ARRAY-MEAN FC&amp;P VAL'!AT41*'[1]PERCENT ARRAY-MEAN FC&amp;P VAL'!AU41*'[1]PERCENT ARRAY-MEAN FC&amp;P VAL'!AV41),""),""))</f>
        <v/>
      </c>
      <c r="S41" s="12" t="str">
        <f>IF(R41="","",'[1]PERCENT ARRAY-MEAN FC&amp;P VAL'!AQ41*'[1]PERCENT ARRAY-MEAN FC&amp;P VAL'!AR41*'[1]PERCENT ARRAY-MEAN FC&amp;P VAL'!AS41-ABS('[1]PERCENT ARRAY-MEAN FC&amp;P VAL'!AT41*'[1]PERCENT ARRAY-MEAN FC&amp;P VAL'!AU41*'[1]PERCENT ARRAY-MEAN FC&amp;P VAL'!AV41))</f>
        <v/>
      </c>
      <c r="T41" t="str">
        <f>IF(A41="","",IF('[1]Calculation genes in KEGG path'!L39&gt;='[1]Flux and Impact'!$E$1,IF(('[1]PERCENT ARRAY-MEAN FC&amp;P VAL'!AW41*'[1]PERCENT ARRAY-MEAN FC&amp;P VAL'!AX41*'[1]PERCENT ARRAY-MEAN FC&amp;P VAL'!AY41+ABS('[1]PERCENT ARRAY-MEAN FC&amp;P VAL'!AZ41*'[1]PERCENT ARRAY-MEAN FC&amp;P VAL'!BA41*'[1]PERCENT ARRAY-MEAN FC&amp;P VAL'!BB41))&gt;0,'[1]PERCENT ARRAY-MEAN FC&amp;P VAL'!AW41*'[1]PERCENT ARRAY-MEAN FC&amp;P VAL'!AX41*'[1]PERCENT ARRAY-MEAN FC&amp;P VAL'!AY41+ABS('[1]PERCENT ARRAY-MEAN FC&amp;P VAL'!AZ41*'[1]PERCENT ARRAY-MEAN FC&amp;P VAL'!BA41*'[1]PERCENT ARRAY-MEAN FC&amp;P VAL'!BB41),""),""))</f>
        <v/>
      </c>
      <c r="U41" s="12" t="str">
        <f>IF(T41="","",'[1]PERCENT ARRAY-MEAN FC&amp;P VAL'!AW41*'[1]PERCENT ARRAY-MEAN FC&amp;P VAL'!AX41*'[1]PERCENT ARRAY-MEAN FC&amp;P VAL'!AY41-ABS('[1]PERCENT ARRAY-MEAN FC&amp;P VAL'!AZ41*'[1]PERCENT ARRAY-MEAN FC&amp;P VAL'!BA41*'[1]PERCENT ARRAY-MEAN FC&amp;P VAL'!BB41))</f>
        <v/>
      </c>
      <c r="V41" t="str">
        <f>IF(A41="","",IF('[1]Calculation genes in KEGG path'!L39&gt;='[1]Flux and Impact'!$E$1,IF(('[1]PERCENT ARRAY-MEAN FC&amp;P VAL'!BC41*'[1]PERCENT ARRAY-MEAN FC&amp;P VAL'!BD41*'[1]PERCENT ARRAY-MEAN FC&amp;P VAL'!BE41+ABS('[1]PERCENT ARRAY-MEAN FC&amp;P VAL'!BF41*'[1]PERCENT ARRAY-MEAN FC&amp;P VAL'!BG41*'[1]PERCENT ARRAY-MEAN FC&amp;P VAL'!BH41))&gt;0,'[1]PERCENT ARRAY-MEAN FC&amp;P VAL'!BC41*'[1]PERCENT ARRAY-MEAN FC&amp;P VAL'!BD41*'[1]PERCENT ARRAY-MEAN FC&amp;P VAL'!BE41+ABS('[1]PERCENT ARRAY-MEAN FC&amp;P VAL'!BF41*'[1]PERCENT ARRAY-MEAN FC&amp;P VAL'!BG41*'[1]PERCENT ARRAY-MEAN FC&amp;P VAL'!BH41),""),""))</f>
        <v/>
      </c>
      <c r="W41" s="12" t="str">
        <f>IF(V41="","",'[1]PERCENT ARRAY-MEAN FC&amp;P VAL'!BC41*'[1]PERCENT ARRAY-MEAN FC&amp;P VAL'!BD41*'[1]PERCENT ARRAY-MEAN FC&amp;P VAL'!BE41-ABS('[1]PERCENT ARRAY-MEAN FC&amp;P VAL'!BF41*'[1]PERCENT ARRAY-MEAN FC&amp;P VAL'!BG41*'[1]PERCENT ARRAY-MEAN FC&amp;P VAL'!BH41))</f>
        <v/>
      </c>
      <c r="X41" t="str">
        <f>IF(A41="","",IF('[1]Calculation genes in KEGG path'!L39&gt;='[1]Flux and Impact'!$E$1,IF(('[1]PERCENT ARRAY-MEAN FC&amp;P VAL'!BI41*'[1]PERCENT ARRAY-MEAN FC&amp;P VAL'!BJ41*'[1]PERCENT ARRAY-MEAN FC&amp;P VAL'!BK41+ABS('[1]PERCENT ARRAY-MEAN FC&amp;P VAL'!BL41*'[1]PERCENT ARRAY-MEAN FC&amp;P VAL'!BM41*'[1]PERCENT ARRAY-MEAN FC&amp;P VAL'!BN41))&gt;0,'[1]PERCENT ARRAY-MEAN FC&amp;P VAL'!BI41*'[1]PERCENT ARRAY-MEAN FC&amp;P VAL'!BJ41*'[1]PERCENT ARRAY-MEAN FC&amp;P VAL'!BK41+ABS('[1]PERCENT ARRAY-MEAN FC&amp;P VAL'!BL41*'[1]PERCENT ARRAY-MEAN FC&amp;P VAL'!BM41*'[1]PERCENT ARRAY-MEAN FC&amp;P VAL'!BN41),""),""))</f>
        <v/>
      </c>
      <c r="Y41" s="12" t="str">
        <f>IF(X41="","",'[1]PERCENT ARRAY-MEAN FC&amp;P VAL'!BI41*'[1]PERCENT ARRAY-MEAN FC&amp;P VAL'!BJ41*'[1]PERCENT ARRAY-MEAN FC&amp;P VAL'!BK41-ABS('[1]PERCENT ARRAY-MEAN FC&amp;P VAL'!BL41*'[1]PERCENT ARRAY-MEAN FC&amp;P VAL'!BM41*'[1]PERCENT ARRAY-MEAN FC&amp;P VAL'!BN41))</f>
        <v/>
      </c>
      <c r="Z41" t="str">
        <f>IF(A41="","",IF('[1]Calculation genes in KEGG path'!L39&gt;='[1]Flux and Impact'!$E$1,IF(('[1]PERCENT ARRAY-MEAN FC&amp;P VAL'!BO41*'[1]PERCENT ARRAY-MEAN FC&amp;P VAL'!BP41*'[1]PERCENT ARRAY-MEAN FC&amp;P VAL'!BQ41+ABS('[1]PERCENT ARRAY-MEAN FC&amp;P VAL'!BR41*'[1]PERCENT ARRAY-MEAN FC&amp;P VAL'!BS41*'[1]PERCENT ARRAY-MEAN FC&amp;P VAL'!BT41))&gt;0,'[1]PERCENT ARRAY-MEAN FC&amp;P VAL'!BO41*'[1]PERCENT ARRAY-MEAN FC&amp;P VAL'!BP41*'[1]PERCENT ARRAY-MEAN FC&amp;P VAL'!BQ41+ABS('[1]PERCENT ARRAY-MEAN FC&amp;P VAL'!BR41*'[1]PERCENT ARRAY-MEAN FC&amp;P VAL'!BS41*'[1]PERCENT ARRAY-MEAN FC&amp;P VAL'!BT41),""),""))</f>
        <v/>
      </c>
      <c r="AA41" s="12" t="str">
        <f>IF(Z41="","",'[1]PERCENT ARRAY-MEAN FC&amp;P VAL'!BO41*'[1]PERCENT ARRAY-MEAN FC&amp;P VAL'!BP41*'[1]PERCENT ARRAY-MEAN FC&amp;P VAL'!BQ41-ABS('[1]PERCENT ARRAY-MEAN FC&amp;P VAL'!BR41*'[1]PERCENT ARRAY-MEAN FC&amp;P VAL'!BS41*'[1]PERCENT ARRAY-MEAN FC&amp;P VAL'!BT41))</f>
        <v/>
      </c>
      <c r="AB41" t="str">
        <f>IF(A41="","",IF('[1]Calculation genes in KEGG path'!L39&gt;='[1]Flux and Impact'!$E$1,IF(('[1]PERCENT ARRAY-MEAN FC&amp;P VAL'!BU41*'[1]PERCENT ARRAY-MEAN FC&amp;P VAL'!BV41*'[1]PERCENT ARRAY-MEAN FC&amp;P VAL'!BW41+ABS('[1]PERCENT ARRAY-MEAN FC&amp;P VAL'!BX41*'[1]PERCENT ARRAY-MEAN FC&amp;P VAL'!BY41*'[1]PERCENT ARRAY-MEAN FC&amp;P VAL'!BZ41))&gt;0,'[1]PERCENT ARRAY-MEAN FC&amp;P VAL'!BU41*'[1]PERCENT ARRAY-MEAN FC&amp;P VAL'!BV41*'[1]PERCENT ARRAY-MEAN FC&amp;P VAL'!BW41+ABS('[1]PERCENT ARRAY-MEAN FC&amp;P VAL'!BX41*'[1]PERCENT ARRAY-MEAN FC&amp;P VAL'!BY41*'[1]PERCENT ARRAY-MEAN FC&amp;P VAL'!BZ41),""),""))</f>
        <v/>
      </c>
      <c r="AC41" s="12" t="str">
        <f>IF(AB41="","",'[1]PERCENT ARRAY-MEAN FC&amp;P VAL'!BU41*'[1]PERCENT ARRAY-MEAN FC&amp;P VAL'!BV41*'[1]PERCENT ARRAY-MEAN FC&amp;P VAL'!BW41-ABS('[1]PERCENT ARRAY-MEAN FC&amp;P VAL'!BX41*'[1]PERCENT ARRAY-MEAN FC&amp;P VAL'!BY41*'[1]PERCENT ARRAY-MEAN FC&amp;P VAL'!BZ41))</f>
        <v/>
      </c>
      <c r="AD41" t="str">
        <f>IF(A41="","",IF('[1]Calculation genes in KEGG path'!L39&gt;='[1]Flux and Impact'!$E$1,IF(('[1]PERCENT ARRAY-MEAN FC&amp;P VAL'!CA41*'[1]PERCENT ARRAY-MEAN FC&amp;P VAL'!CB41*'[1]PERCENT ARRAY-MEAN FC&amp;P VAL'!CC41+ABS('[1]PERCENT ARRAY-MEAN FC&amp;P VAL'!CD41*'[1]PERCENT ARRAY-MEAN FC&amp;P VAL'!CE41*'[1]PERCENT ARRAY-MEAN FC&amp;P VAL'!CF41))&gt;0,'[1]PERCENT ARRAY-MEAN FC&amp;P VAL'!CA41*'[1]PERCENT ARRAY-MEAN FC&amp;P VAL'!CB41*'[1]PERCENT ARRAY-MEAN FC&amp;P VAL'!CC41+ABS('[1]PERCENT ARRAY-MEAN FC&amp;P VAL'!CD41*'[1]PERCENT ARRAY-MEAN FC&amp;P VAL'!CE41*'[1]PERCENT ARRAY-MEAN FC&amp;P VAL'!CF41),""),""))</f>
        <v/>
      </c>
      <c r="AE41" s="12" t="str">
        <f>IF(AD41="","",'[1]PERCENT ARRAY-MEAN FC&amp;P VAL'!CA41*'[1]PERCENT ARRAY-MEAN FC&amp;P VAL'!CB41*'[1]PERCENT ARRAY-MEAN FC&amp;P VAL'!CC41-ABS('[1]PERCENT ARRAY-MEAN FC&amp;P VAL'!CD41*'[1]PERCENT ARRAY-MEAN FC&amp;P VAL'!CE41*'[1]PERCENT ARRAY-MEAN FC&amp;P VAL'!CF41))</f>
        <v/>
      </c>
      <c r="AF41" t="str">
        <f>IF(A41="","",IF('[1]Calculation genes in KEGG path'!L39&gt;='[1]Flux and Impact'!$E$1,IF(('[1]PERCENT ARRAY-MEAN FC&amp;P VAL'!CG41*'[1]PERCENT ARRAY-MEAN FC&amp;P VAL'!CH41*'[1]PERCENT ARRAY-MEAN FC&amp;P VAL'!CI41+ABS('[1]PERCENT ARRAY-MEAN FC&amp;P VAL'!CJ41*'[1]PERCENT ARRAY-MEAN FC&amp;P VAL'!CK41*'[1]PERCENT ARRAY-MEAN FC&amp;P VAL'!CL41))&gt;0,'[1]PERCENT ARRAY-MEAN FC&amp;P VAL'!CG41*'[1]PERCENT ARRAY-MEAN FC&amp;P VAL'!CH41*'[1]PERCENT ARRAY-MEAN FC&amp;P VAL'!CI41+ABS('[1]PERCENT ARRAY-MEAN FC&amp;P VAL'!CJ41*'[1]PERCENT ARRAY-MEAN FC&amp;P VAL'!CK41*'[1]PERCENT ARRAY-MEAN FC&amp;P VAL'!CL41),""),""))</f>
        <v/>
      </c>
      <c r="AG41" s="12" t="str">
        <f>IF(AF41="","",'[1]PERCENT ARRAY-MEAN FC&amp;P VAL'!CG41*'[1]PERCENT ARRAY-MEAN FC&amp;P VAL'!CH41*'[1]PERCENT ARRAY-MEAN FC&amp;P VAL'!CI41-ABS('[1]PERCENT ARRAY-MEAN FC&amp;P VAL'!CJ41*'[1]PERCENT ARRAY-MEAN FC&amp;P VAL'!CK41*'[1]PERCENT ARRAY-MEAN FC&amp;P VAL'!CL41))</f>
        <v/>
      </c>
      <c r="AH41" t="str">
        <f>IF(A41="","",IF('[1]Calculation genes in KEGG path'!L39&gt;='[1]Flux and Impact'!$E$1,IF(('[1]PERCENT ARRAY-MEAN FC&amp;P VAL'!CM41*'[1]PERCENT ARRAY-MEAN FC&amp;P VAL'!CN41*'[1]PERCENT ARRAY-MEAN FC&amp;P VAL'!CO41+ABS('[1]PERCENT ARRAY-MEAN FC&amp;P VAL'!CP41*'[1]PERCENT ARRAY-MEAN FC&amp;P VAL'!CQ41*'[1]PERCENT ARRAY-MEAN FC&amp;P VAL'!CR41))&gt;0,'[1]PERCENT ARRAY-MEAN FC&amp;P VAL'!CM41*'[1]PERCENT ARRAY-MEAN FC&amp;P VAL'!CN41*'[1]PERCENT ARRAY-MEAN FC&amp;P VAL'!CO41+ABS('[1]PERCENT ARRAY-MEAN FC&amp;P VAL'!CP41*'[1]PERCENT ARRAY-MEAN FC&amp;P VAL'!CQ41*'[1]PERCENT ARRAY-MEAN FC&amp;P VAL'!CR41),""),""))</f>
        <v/>
      </c>
      <c r="AI41" s="12" t="str">
        <f>IF(AH41="","",'[1]PERCENT ARRAY-MEAN FC&amp;P VAL'!CM41*'[1]PERCENT ARRAY-MEAN FC&amp;P VAL'!CN41*'[1]PERCENT ARRAY-MEAN FC&amp;P VAL'!CO41-ABS('[1]PERCENT ARRAY-MEAN FC&amp;P VAL'!CP41*'[1]PERCENT ARRAY-MEAN FC&amp;P VAL'!CQ41*'[1]PERCENT ARRAY-MEAN FC&amp;P VAL'!CR41))</f>
        <v/>
      </c>
      <c r="AJ41" t="str">
        <f>IF(A41="","",IF('[1]Calculation genes in KEGG path'!L39&gt;='[1]Flux and Impact'!$E$1,IF(('[1]PERCENT ARRAY-MEAN FC&amp;P VAL'!CS41*'[1]PERCENT ARRAY-MEAN FC&amp;P VAL'!CT41*'[1]PERCENT ARRAY-MEAN FC&amp;P VAL'!CU41+ABS('[1]PERCENT ARRAY-MEAN FC&amp;P VAL'!CV41*'[1]PERCENT ARRAY-MEAN FC&amp;P VAL'!CW41*'[1]PERCENT ARRAY-MEAN FC&amp;P VAL'!CX41))&gt;0,'[1]PERCENT ARRAY-MEAN FC&amp;P VAL'!CS41*'[1]PERCENT ARRAY-MEAN FC&amp;P VAL'!CT41*'[1]PERCENT ARRAY-MEAN FC&amp;P VAL'!CU41+ABS('[1]PERCENT ARRAY-MEAN FC&amp;P VAL'!CV41*'[1]PERCENT ARRAY-MEAN FC&amp;P VAL'!CW41*'[1]PERCENT ARRAY-MEAN FC&amp;P VAL'!CX41),""),""))</f>
        <v/>
      </c>
      <c r="AK41" s="12" t="str">
        <f>IF(AJ41="","",'[1]PERCENT ARRAY-MEAN FC&amp;P VAL'!CS41*'[1]PERCENT ARRAY-MEAN FC&amp;P VAL'!CT41*'[1]PERCENT ARRAY-MEAN FC&amp;P VAL'!CU41-ABS('[1]PERCENT ARRAY-MEAN FC&amp;P VAL'!CV41*'[1]PERCENT ARRAY-MEAN FC&amp;P VAL'!CW41*'[1]PERCENT ARRAY-MEAN FC&amp;P VAL'!CX41))</f>
        <v/>
      </c>
      <c r="AL41" t="str">
        <f>IF(A41="","",IF('[1]Calculation genes in KEGG path'!L39&gt;='[1]Flux and Impact'!$E$1,IF(('[1]PERCENT ARRAY-MEAN FC&amp;P VAL'!CY41*'[1]PERCENT ARRAY-MEAN FC&amp;P VAL'!CZ41*'[1]PERCENT ARRAY-MEAN FC&amp;P VAL'!DA41+ABS('[1]PERCENT ARRAY-MEAN FC&amp;P VAL'!DB41*'[1]PERCENT ARRAY-MEAN FC&amp;P VAL'!DC41*'[1]PERCENT ARRAY-MEAN FC&amp;P VAL'!DD41))&gt;0,'[1]PERCENT ARRAY-MEAN FC&amp;P VAL'!CY41*'[1]PERCENT ARRAY-MEAN FC&amp;P VAL'!CZ41*'[1]PERCENT ARRAY-MEAN FC&amp;P VAL'!DA41+ABS('[1]PERCENT ARRAY-MEAN FC&amp;P VAL'!DB41*'[1]PERCENT ARRAY-MEAN FC&amp;P VAL'!DC41*'[1]PERCENT ARRAY-MEAN FC&amp;P VAL'!DD41),""),""))</f>
        <v/>
      </c>
      <c r="AM41" s="12" t="str">
        <f>IF(AL41="","",'[1]PERCENT ARRAY-MEAN FC&amp;P VAL'!CY41*'[1]PERCENT ARRAY-MEAN FC&amp;P VAL'!CZ41*'[1]PERCENT ARRAY-MEAN FC&amp;P VAL'!DA41-ABS('[1]PERCENT ARRAY-MEAN FC&amp;P VAL'!DB41*'[1]PERCENT ARRAY-MEAN FC&amp;P VAL'!DC41*'[1]PERCENT ARRAY-MEAN FC&amp;P VAL'!DD41))</f>
        <v/>
      </c>
      <c r="AN41" t="str">
        <f>IF(A41="","",IF('[1]Calculation genes in KEGG path'!L39&gt;='[1]Flux and Impact'!$E$1,IF(('[1]PERCENT ARRAY-MEAN FC&amp;P VAL'!DE41*'[1]PERCENT ARRAY-MEAN FC&amp;P VAL'!DF41*'[1]PERCENT ARRAY-MEAN FC&amp;P VAL'!DG41+ABS('[1]PERCENT ARRAY-MEAN FC&amp;P VAL'!DH41*'[1]PERCENT ARRAY-MEAN FC&amp;P VAL'!DI41*'[1]PERCENT ARRAY-MEAN FC&amp;P VAL'!DJ41))&gt;0,'[1]PERCENT ARRAY-MEAN FC&amp;P VAL'!DE41*'[1]PERCENT ARRAY-MEAN FC&amp;P VAL'!DF41*'[1]PERCENT ARRAY-MEAN FC&amp;P VAL'!DG41+ABS('[1]PERCENT ARRAY-MEAN FC&amp;P VAL'!DH41*'[1]PERCENT ARRAY-MEAN FC&amp;P VAL'!DI41*'[1]PERCENT ARRAY-MEAN FC&amp;P VAL'!DJ41),""),""))</f>
        <v/>
      </c>
      <c r="AO41" s="12" t="str">
        <f>IF(AN41="","",'[1]PERCENT ARRAY-MEAN FC&amp;P VAL'!DE41*'[1]PERCENT ARRAY-MEAN FC&amp;P VAL'!DF41*'[1]PERCENT ARRAY-MEAN FC&amp;P VAL'!DG41-ABS('[1]PERCENT ARRAY-MEAN FC&amp;P VAL'!DH41*'[1]PERCENT ARRAY-MEAN FC&amp;P VAL'!DI41*'[1]PERCENT ARRAY-MEAN FC&amp;P VAL'!DJ41))</f>
        <v/>
      </c>
      <c r="AP41" t="str">
        <f>IF(A41="","",IF('[1]Calculation genes in KEGG path'!L39&gt;='[1]Flux and Impact'!$E$1,IF(('[1]PERCENT ARRAY-MEAN FC&amp;P VAL'!DK41*'[1]PERCENT ARRAY-MEAN FC&amp;P VAL'!DL41*'[1]PERCENT ARRAY-MEAN FC&amp;P VAL'!DM41+ABS('[1]PERCENT ARRAY-MEAN FC&amp;P VAL'!DN41*'[1]PERCENT ARRAY-MEAN FC&amp;P VAL'!DO41*'[1]PERCENT ARRAY-MEAN FC&amp;P VAL'!DP41))&gt;0,'[1]PERCENT ARRAY-MEAN FC&amp;P VAL'!DK41*'[1]PERCENT ARRAY-MEAN FC&amp;P VAL'!DL41*'[1]PERCENT ARRAY-MEAN FC&amp;P VAL'!DM41+ABS('[1]PERCENT ARRAY-MEAN FC&amp;P VAL'!DN41*'[1]PERCENT ARRAY-MEAN FC&amp;P VAL'!DO41*'[1]PERCENT ARRAY-MEAN FC&amp;P VAL'!DP41),""),""))</f>
        <v/>
      </c>
      <c r="AQ41" s="12" t="str">
        <f>IF(AP41="","",'[1]PERCENT ARRAY-MEAN FC&amp;P VAL'!DK41*'[1]PERCENT ARRAY-MEAN FC&amp;P VAL'!DL41*'[1]PERCENT ARRAY-MEAN FC&amp;P VAL'!DM41-ABS('[1]PERCENT ARRAY-MEAN FC&amp;P VAL'!DN41*'[1]PERCENT ARRAY-MEAN FC&amp;P VAL'!DO41*'[1]PERCENT ARRAY-MEAN FC&amp;P VAL'!DP41))</f>
        <v/>
      </c>
      <c r="AR41" t="str">
        <f>IF(A41="","",IF('[1]Calculation genes in KEGG path'!L39&gt;='[1]Flux and Impact'!$E$1,IF(('[1]PERCENT ARRAY-MEAN FC&amp;P VAL'!DQ41*'[1]PERCENT ARRAY-MEAN FC&amp;P VAL'!DR41*'[1]PERCENT ARRAY-MEAN FC&amp;P VAL'!DS41+ABS('[1]PERCENT ARRAY-MEAN FC&amp;P VAL'!DT41*'[1]PERCENT ARRAY-MEAN FC&amp;P VAL'!DU41*'[1]PERCENT ARRAY-MEAN FC&amp;P VAL'!DV41))&gt;0,'[1]PERCENT ARRAY-MEAN FC&amp;P VAL'!DQ41*'[1]PERCENT ARRAY-MEAN FC&amp;P VAL'!DR41*'[1]PERCENT ARRAY-MEAN FC&amp;P VAL'!DS41+ABS('[1]PERCENT ARRAY-MEAN FC&amp;P VAL'!DT41*'[1]PERCENT ARRAY-MEAN FC&amp;P VAL'!DU41*'[1]PERCENT ARRAY-MEAN FC&amp;P VAL'!DV41),""),""))</f>
        <v/>
      </c>
      <c r="AS41" s="12" t="str">
        <f>IF(AR41="","",'[1]PERCENT ARRAY-MEAN FC&amp;P VAL'!DQ41*'[1]PERCENT ARRAY-MEAN FC&amp;P VAL'!DR41*'[1]PERCENT ARRAY-MEAN FC&amp;P VAL'!DS41-ABS('[1]PERCENT ARRAY-MEAN FC&amp;P VAL'!DT41*'[1]PERCENT ARRAY-MEAN FC&amp;P VAL'!DU41*'[1]PERCENT ARRAY-MEAN FC&amp;P VAL'!DV41))</f>
        <v/>
      </c>
      <c r="AT41" s="12" t="str">
        <f t="shared" si="1"/>
        <v/>
      </c>
      <c r="AU41" s="12" t="str">
        <f t="shared" si="2"/>
        <v/>
      </c>
    </row>
    <row r="42" spans="1:47">
      <c r="A42" t="str">
        <f>'[1]Calculation genes in KEGG path'!I40</f>
        <v>bta00480</v>
      </c>
      <c r="B42" t="str">
        <f>IF('[1]PERCENT ARRAY-MEAN FC&amp;P VAL'!A42="","",'[1]PERCENT ARRAY-MEAN FC&amp;P VAL'!A42)</f>
        <v>1. Metabolism</v>
      </c>
      <c r="C42" t="str">
        <f>IF('[1]PERCENT ARRAY-MEAN FC&amp;P VAL'!B42="","",'[1]PERCENT ARRAY-MEAN FC&amp;P VAL'!B42)</f>
        <v>1.6 Metabolism of Other Amino Acids</v>
      </c>
      <c r="D42" t="str">
        <f>IF('[1]PERCENT ARRAY-MEAN FC&amp;P VAL'!C42="","",'[1]PERCENT ARRAY-MEAN FC&amp;P VAL'!C42)</f>
        <v>Glutathione metabolism</v>
      </c>
      <c r="E42" s="12">
        <f t="shared" si="0"/>
        <v>77.5758910612642</v>
      </c>
      <c r="F42">
        <f>IF(A42="","",IF('[1]Calculation genes in KEGG path'!L40&gt;='[1]Flux and Impact'!$E$1,IF('[1]PERCENT ARRAY-MEAN FC&amp;P VAL'!G42*'[1]PERCENT ARRAY-MEAN FC&amp;P VAL'!H42*'[1]PERCENT ARRAY-MEAN FC&amp;P VAL'!I42+ABS('[1]PERCENT ARRAY-MEAN FC&amp;P VAL'!J42*'[1]PERCENT ARRAY-MEAN FC&amp;P VAL'!K42*'[1]PERCENT ARRAY-MEAN FC&amp;P VAL'!L42)&gt;0,'[1]PERCENT ARRAY-MEAN FC&amp;P VAL'!G42*'[1]PERCENT ARRAY-MEAN FC&amp;P VAL'!H42*'[1]PERCENT ARRAY-MEAN FC&amp;P VAL'!I42+ABS('[1]PERCENT ARRAY-MEAN FC&amp;P VAL'!J42*'[1]PERCENT ARRAY-MEAN FC&amp;P VAL'!K42*'[1]PERCENT ARRAY-MEAN FC&amp;P VAL'!L42),""),""))</f>
        <v>8.08005175355085</v>
      </c>
      <c r="G42" s="12">
        <f>IF(F42="","",'[1]PERCENT ARRAY-MEAN FC&amp;P VAL'!G42*'[1]PERCENT ARRAY-MEAN FC&amp;P VAL'!H42*'[1]PERCENT ARRAY-MEAN FC&amp;P VAL'!I42-ABS('[1]PERCENT ARRAY-MEAN FC&amp;P VAL'!J42*'[1]PERCENT ARRAY-MEAN FC&amp;P VAL'!K42*'[1]PERCENT ARRAY-MEAN FC&amp;P VAL'!L42))</f>
        <v>-8.08005175355085</v>
      </c>
      <c r="H42">
        <f>IF(A42="","",IF('[1]Calculation genes in KEGG path'!L40&gt;='[1]Flux and Impact'!$E$1,IF(('[1]PERCENT ARRAY-MEAN FC&amp;P VAL'!M42*'[1]PERCENT ARRAY-MEAN FC&amp;P VAL'!N42*'[1]PERCENT ARRAY-MEAN FC&amp;P VAL'!O42+ABS('[1]PERCENT ARRAY-MEAN FC&amp;P VAL'!P42*'[1]PERCENT ARRAY-MEAN FC&amp;P VAL'!Q42*'[1]PERCENT ARRAY-MEAN FC&amp;P VAL'!R42))&gt;0,'[1]PERCENT ARRAY-MEAN FC&amp;P VAL'!M42*'[1]PERCENT ARRAY-MEAN FC&amp;P VAL'!N42*'[1]PERCENT ARRAY-MEAN FC&amp;P VAL'!O42+ABS('[1]PERCENT ARRAY-MEAN FC&amp;P VAL'!P42*'[1]PERCENT ARRAY-MEAN FC&amp;P VAL'!Q42*'[1]PERCENT ARRAY-MEAN FC&amp;P VAL'!R42),""),""))</f>
        <v>69.4958393077134</v>
      </c>
      <c r="I42" s="12">
        <f>IF(H42="","",'[1]PERCENT ARRAY-MEAN FC&amp;P VAL'!M42*'[1]PERCENT ARRAY-MEAN FC&amp;P VAL'!N42*'[1]PERCENT ARRAY-MEAN FC&amp;P VAL'!O42-ABS('[1]PERCENT ARRAY-MEAN FC&amp;P VAL'!P42*'[1]PERCENT ARRAY-MEAN FC&amp;P VAL'!Q42*'[1]PERCENT ARRAY-MEAN FC&amp;P VAL'!R42))</f>
        <v>45.9015720765761</v>
      </c>
      <c r="J42" t="str">
        <f>IF(A42="","",IF('[1]Calculation genes in KEGG path'!L40&gt;='[1]Flux and Impact'!$E$1,IF(('[1]PERCENT ARRAY-MEAN FC&amp;P VAL'!S42*'[1]PERCENT ARRAY-MEAN FC&amp;P VAL'!T42*'[1]PERCENT ARRAY-MEAN FC&amp;P VAL'!U42+ABS('[1]PERCENT ARRAY-MEAN FC&amp;P VAL'!V42*'[1]PERCENT ARRAY-MEAN FC&amp;P VAL'!W42*'[1]PERCENT ARRAY-MEAN FC&amp;P VAL'!X42))&gt;0,'[1]PERCENT ARRAY-MEAN FC&amp;P VAL'!S42*'[1]PERCENT ARRAY-MEAN FC&amp;P VAL'!T42*'[1]PERCENT ARRAY-MEAN FC&amp;P VAL'!U42+ABS('[1]PERCENT ARRAY-MEAN FC&amp;P VAL'!V42*'[1]PERCENT ARRAY-MEAN FC&amp;P VAL'!W42*'[1]PERCENT ARRAY-MEAN FC&amp;P VAL'!X42),""),""))</f>
        <v/>
      </c>
      <c r="K42" s="12" t="str">
        <f>IF(J42="","",'[1]PERCENT ARRAY-MEAN FC&amp;P VAL'!S42*'[1]PERCENT ARRAY-MEAN FC&amp;P VAL'!T42*'[1]PERCENT ARRAY-MEAN FC&amp;P VAL'!U42-ABS('[1]PERCENT ARRAY-MEAN FC&amp;P VAL'!V42*'[1]PERCENT ARRAY-MEAN FC&amp;P VAL'!W42*'[1]PERCENT ARRAY-MEAN FC&amp;P VAL'!X42))</f>
        <v/>
      </c>
      <c r="L42" t="str">
        <f>IF(A42="","",IF('[1]Calculation genes in KEGG path'!L40&gt;='[1]Flux and Impact'!$E$1,IF(('[1]PERCENT ARRAY-MEAN FC&amp;P VAL'!Y42*'[1]PERCENT ARRAY-MEAN FC&amp;P VAL'!Z42*'[1]PERCENT ARRAY-MEAN FC&amp;P VAL'!AA42+ABS('[1]PERCENT ARRAY-MEAN FC&amp;P VAL'!AB42*'[1]PERCENT ARRAY-MEAN FC&amp;P VAL'!AC42*'[1]PERCENT ARRAY-MEAN FC&amp;P VAL'!AD42))&gt;0,'[1]PERCENT ARRAY-MEAN FC&amp;P VAL'!Y42*'[1]PERCENT ARRAY-MEAN FC&amp;P VAL'!Z42*'[1]PERCENT ARRAY-MEAN FC&amp;P VAL'!AA42+ABS('[1]PERCENT ARRAY-MEAN FC&amp;P VAL'!AB42*'[1]PERCENT ARRAY-MEAN FC&amp;P VAL'!AC42*'[1]PERCENT ARRAY-MEAN FC&amp;P VAL'!AD42),""),""))</f>
        <v/>
      </c>
      <c r="M42" s="12" t="str">
        <f>IF(L42="","",'[1]PERCENT ARRAY-MEAN FC&amp;P VAL'!Y42*'[1]PERCENT ARRAY-MEAN FC&amp;P VAL'!Z42*'[1]PERCENT ARRAY-MEAN FC&amp;P VAL'!AA42-ABS('[1]PERCENT ARRAY-MEAN FC&amp;P VAL'!AB42*'[1]PERCENT ARRAY-MEAN FC&amp;P VAL'!AC42*'[1]PERCENT ARRAY-MEAN FC&amp;P VAL'!AD42))</f>
        <v/>
      </c>
      <c r="N42" t="str">
        <f>IF(A42="","",IF('[1]Calculation genes in KEGG path'!L40&gt;='[1]Flux and Impact'!$E$1,IF(('[1]PERCENT ARRAY-MEAN FC&amp;P VAL'!AE42*'[1]PERCENT ARRAY-MEAN FC&amp;P VAL'!AF42*'[1]PERCENT ARRAY-MEAN FC&amp;P VAL'!AG42+ABS('[1]PERCENT ARRAY-MEAN FC&amp;P VAL'!AH42*'[1]PERCENT ARRAY-MEAN FC&amp;P VAL'!AI42*'[1]PERCENT ARRAY-MEAN FC&amp;P VAL'!AJ42))&gt;0,'[1]PERCENT ARRAY-MEAN FC&amp;P VAL'!AE42*'[1]PERCENT ARRAY-MEAN FC&amp;P VAL'!AF42*'[1]PERCENT ARRAY-MEAN FC&amp;P VAL'!AG42+ABS('[1]PERCENT ARRAY-MEAN FC&amp;P VAL'!AH42*'[1]PERCENT ARRAY-MEAN FC&amp;P VAL'!AI42*'[1]PERCENT ARRAY-MEAN FC&amp;P VAL'!AJ42),""),""))</f>
        <v/>
      </c>
      <c r="O42" s="12" t="str">
        <f>IF(N42="","",'[1]PERCENT ARRAY-MEAN FC&amp;P VAL'!AE42*'[1]PERCENT ARRAY-MEAN FC&amp;P VAL'!AF42*'[1]PERCENT ARRAY-MEAN FC&amp;P VAL'!AG42-ABS('[1]PERCENT ARRAY-MEAN FC&amp;P VAL'!AH42*'[1]PERCENT ARRAY-MEAN FC&amp;P VAL'!AI42*'[1]PERCENT ARRAY-MEAN FC&amp;P VAL'!AJ42))</f>
        <v/>
      </c>
      <c r="P42" t="str">
        <f>IF(A42="","",IF('[1]Calculation genes in KEGG path'!L40&gt;='[1]Flux and Impact'!$E$1,IF(('[1]PERCENT ARRAY-MEAN FC&amp;P VAL'!AK42*'[1]PERCENT ARRAY-MEAN FC&amp;P VAL'!AL42*'[1]PERCENT ARRAY-MEAN FC&amp;P VAL'!AM42+ABS('[1]PERCENT ARRAY-MEAN FC&amp;P VAL'!AN42*'[1]PERCENT ARRAY-MEAN FC&amp;P VAL'!AO42*'[1]PERCENT ARRAY-MEAN FC&amp;P VAL'!AP42))&gt;0,'[1]PERCENT ARRAY-MEAN FC&amp;P VAL'!AK42*'[1]PERCENT ARRAY-MEAN FC&amp;P VAL'!AL42*'[1]PERCENT ARRAY-MEAN FC&amp;P VAL'!AM42+ABS('[1]PERCENT ARRAY-MEAN FC&amp;P VAL'!AN42*'[1]PERCENT ARRAY-MEAN FC&amp;P VAL'!AO42*'[1]PERCENT ARRAY-MEAN FC&amp;P VAL'!AP42),""),""))</f>
        <v/>
      </c>
      <c r="Q42" s="12" t="str">
        <f>IF(P42="","",'[1]PERCENT ARRAY-MEAN FC&amp;P VAL'!AK42*'[1]PERCENT ARRAY-MEAN FC&amp;P VAL'!AL42*'[1]PERCENT ARRAY-MEAN FC&amp;P VAL'!AM42-ABS('[1]PERCENT ARRAY-MEAN FC&amp;P VAL'!AN42*'[1]PERCENT ARRAY-MEAN FC&amp;P VAL'!AO42*'[1]PERCENT ARRAY-MEAN FC&amp;P VAL'!AP42))</f>
        <v/>
      </c>
      <c r="R42" t="str">
        <f>IF(A42="","",IF('[1]Calculation genes in KEGG path'!L40&gt;='[1]Flux and Impact'!$E$1,IF(('[1]PERCENT ARRAY-MEAN FC&amp;P VAL'!AQ42*'[1]PERCENT ARRAY-MEAN FC&amp;P VAL'!AR42*'[1]PERCENT ARRAY-MEAN FC&amp;P VAL'!AS42+ABS('[1]PERCENT ARRAY-MEAN FC&amp;P VAL'!AT42*'[1]PERCENT ARRAY-MEAN FC&amp;P VAL'!AU42*'[1]PERCENT ARRAY-MEAN FC&amp;P VAL'!AV42))&gt;0,'[1]PERCENT ARRAY-MEAN FC&amp;P VAL'!AQ42*'[1]PERCENT ARRAY-MEAN FC&amp;P VAL'!AR42*'[1]PERCENT ARRAY-MEAN FC&amp;P VAL'!AS42+ABS('[1]PERCENT ARRAY-MEAN FC&amp;P VAL'!AT42*'[1]PERCENT ARRAY-MEAN FC&amp;P VAL'!AU42*'[1]PERCENT ARRAY-MEAN FC&amp;P VAL'!AV42),""),""))</f>
        <v/>
      </c>
      <c r="S42" s="12" t="str">
        <f>IF(R42="","",'[1]PERCENT ARRAY-MEAN FC&amp;P VAL'!AQ42*'[1]PERCENT ARRAY-MEAN FC&amp;P VAL'!AR42*'[1]PERCENT ARRAY-MEAN FC&amp;P VAL'!AS42-ABS('[1]PERCENT ARRAY-MEAN FC&amp;P VAL'!AT42*'[1]PERCENT ARRAY-MEAN FC&amp;P VAL'!AU42*'[1]PERCENT ARRAY-MEAN FC&amp;P VAL'!AV42))</f>
        <v/>
      </c>
      <c r="T42" t="str">
        <f>IF(A42="","",IF('[1]Calculation genes in KEGG path'!L40&gt;='[1]Flux and Impact'!$E$1,IF(('[1]PERCENT ARRAY-MEAN FC&amp;P VAL'!AW42*'[1]PERCENT ARRAY-MEAN FC&amp;P VAL'!AX42*'[1]PERCENT ARRAY-MEAN FC&amp;P VAL'!AY42+ABS('[1]PERCENT ARRAY-MEAN FC&amp;P VAL'!AZ42*'[1]PERCENT ARRAY-MEAN FC&amp;P VAL'!BA42*'[1]PERCENT ARRAY-MEAN FC&amp;P VAL'!BB42))&gt;0,'[1]PERCENT ARRAY-MEAN FC&amp;P VAL'!AW42*'[1]PERCENT ARRAY-MEAN FC&amp;P VAL'!AX42*'[1]PERCENT ARRAY-MEAN FC&amp;P VAL'!AY42+ABS('[1]PERCENT ARRAY-MEAN FC&amp;P VAL'!AZ42*'[1]PERCENT ARRAY-MEAN FC&amp;P VAL'!BA42*'[1]PERCENT ARRAY-MEAN FC&amp;P VAL'!BB42),""),""))</f>
        <v/>
      </c>
      <c r="U42" s="12" t="str">
        <f>IF(T42="","",'[1]PERCENT ARRAY-MEAN FC&amp;P VAL'!AW42*'[1]PERCENT ARRAY-MEAN FC&amp;P VAL'!AX42*'[1]PERCENT ARRAY-MEAN FC&amp;P VAL'!AY42-ABS('[1]PERCENT ARRAY-MEAN FC&amp;P VAL'!AZ42*'[1]PERCENT ARRAY-MEAN FC&amp;P VAL'!BA42*'[1]PERCENT ARRAY-MEAN FC&amp;P VAL'!BB42))</f>
        <v/>
      </c>
      <c r="V42" t="str">
        <f>IF(A42="","",IF('[1]Calculation genes in KEGG path'!L40&gt;='[1]Flux and Impact'!$E$1,IF(('[1]PERCENT ARRAY-MEAN FC&amp;P VAL'!BC42*'[1]PERCENT ARRAY-MEAN FC&amp;P VAL'!BD42*'[1]PERCENT ARRAY-MEAN FC&amp;P VAL'!BE42+ABS('[1]PERCENT ARRAY-MEAN FC&amp;P VAL'!BF42*'[1]PERCENT ARRAY-MEAN FC&amp;P VAL'!BG42*'[1]PERCENT ARRAY-MEAN FC&amp;P VAL'!BH42))&gt;0,'[1]PERCENT ARRAY-MEAN FC&amp;P VAL'!BC42*'[1]PERCENT ARRAY-MEAN FC&amp;P VAL'!BD42*'[1]PERCENT ARRAY-MEAN FC&amp;P VAL'!BE42+ABS('[1]PERCENT ARRAY-MEAN FC&amp;P VAL'!BF42*'[1]PERCENT ARRAY-MEAN FC&amp;P VAL'!BG42*'[1]PERCENT ARRAY-MEAN FC&amp;P VAL'!BH42),""),""))</f>
        <v/>
      </c>
      <c r="W42" s="12" t="str">
        <f>IF(V42="","",'[1]PERCENT ARRAY-MEAN FC&amp;P VAL'!BC42*'[1]PERCENT ARRAY-MEAN FC&amp;P VAL'!BD42*'[1]PERCENT ARRAY-MEAN FC&amp;P VAL'!BE42-ABS('[1]PERCENT ARRAY-MEAN FC&amp;P VAL'!BF42*'[1]PERCENT ARRAY-MEAN FC&amp;P VAL'!BG42*'[1]PERCENT ARRAY-MEAN FC&amp;P VAL'!BH42))</f>
        <v/>
      </c>
      <c r="X42" t="str">
        <f>IF(A42="","",IF('[1]Calculation genes in KEGG path'!L40&gt;='[1]Flux and Impact'!$E$1,IF(('[1]PERCENT ARRAY-MEAN FC&amp;P VAL'!BI42*'[1]PERCENT ARRAY-MEAN FC&amp;P VAL'!BJ42*'[1]PERCENT ARRAY-MEAN FC&amp;P VAL'!BK42+ABS('[1]PERCENT ARRAY-MEAN FC&amp;P VAL'!BL42*'[1]PERCENT ARRAY-MEAN FC&amp;P VAL'!BM42*'[1]PERCENT ARRAY-MEAN FC&amp;P VAL'!BN42))&gt;0,'[1]PERCENT ARRAY-MEAN FC&amp;P VAL'!BI42*'[1]PERCENT ARRAY-MEAN FC&amp;P VAL'!BJ42*'[1]PERCENT ARRAY-MEAN FC&amp;P VAL'!BK42+ABS('[1]PERCENT ARRAY-MEAN FC&amp;P VAL'!BL42*'[1]PERCENT ARRAY-MEAN FC&amp;P VAL'!BM42*'[1]PERCENT ARRAY-MEAN FC&amp;P VAL'!BN42),""),""))</f>
        <v/>
      </c>
      <c r="Y42" s="12" t="str">
        <f>IF(X42="","",'[1]PERCENT ARRAY-MEAN FC&amp;P VAL'!BI42*'[1]PERCENT ARRAY-MEAN FC&amp;P VAL'!BJ42*'[1]PERCENT ARRAY-MEAN FC&amp;P VAL'!BK42-ABS('[1]PERCENT ARRAY-MEAN FC&amp;P VAL'!BL42*'[1]PERCENT ARRAY-MEAN FC&amp;P VAL'!BM42*'[1]PERCENT ARRAY-MEAN FC&amp;P VAL'!BN42))</f>
        <v/>
      </c>
      <c r="Z42" t="str">
        <f>IF(A42="","",IF('[1]Calculation genes in KEGG path'!L40&gt;='[1]Flux and Impact'!$E$1,IF(('[1]PERCENT ARRAY-MEAN FC&amp;P VAL'!BO42*'[1]PERCENT ARRAY-MEAN FC&amp;P VAL'!BP42*'[1]PERCENT ARRAY-MEAN FC&amp;P VAL'!BQ42+ABS('[1]PERCENT ARRAY-MEAN FC&amp;P VAL'!BR42*'[1]PERCENT ARRAY-MEAN FC&amp;P VAL'!BS42*'[1]PERCENT ARRAY-MEAN FC&amp;P VAL'!BT42))&gt;0,'[1]PERCENT ARRAY-MEAN FC&amp;P VAL'!BO42*'[1]PERCENT ARRAY-MEAN FC&amp;P VAL'!BP42*'[1]PERCENT ARRAY-MEAN FC&amp;P VAL'!BQ42+ABS('[1]PERCENT ARRAY-MEAN FC&amp;P VAL'!BR42*'[1]PERCENT ARRAY-MEAN FC&amp;P VAL'!BS42*'[1]PERCENT ARRAY-MEAN FC&amp;P VAL'!BT42),""),""))</f>
        <v/>
      </c>
      <c r="AA42" s="12" t="str">
        <f>IF(Z42="","",'[1]PERCENT ARRAY-MEAN FC&amp;P VAL'!BO42*'[1]PERCENT ARRAY-MEAN FC&amp;P VAL'!BP42*'[1]PERCENT ARRAY-MEAN FC&amp;P VAL'!BQ42-ABS('[1]PERCENT ARRAY-MEAN FC&amp;P VAL'!BR42*'[1]PERCENT ARRAY-MEAN FC&amp;P VAL'!BS42*'[1]PERCENT ARRAY-MEAN FC&amp;P VAL'!BT42))</f>
        <v/>
      </c>
      <c r="AB42" t="str">
        <f>IF(A42="","",IF('[1]Calculation genes in KEGG path'!L40&gt;='[1]Flux and Impact'!$E$1,IF(('[1]PERCENT ARRAY-MEAN FC&amp;P VAL'!BU42*'[1]PERCENT ARRAY-MEAN FC&amp;P VAL'!BV42*'[1]PERCENT ARRAY-MEAN FC&amp;P VAL'!BW42+ABS('[1]PERCENT ARRAY-MEAN FC&amp;P VAL'!BX42*'[1]PERCENT ARRAY-MEAN FC&amp;P VAL'!BY42*'[1]PERCENT ARRAY-MEAN FC&amp;P VAL'!BZ42))&gt;0,'[1]PERCENT ARRAY-MEAN FC&amp;P VAL'!BU42*'[1]PERCENT ARRAY-MEAN FC&amp;P VAL'!BV42*'[1]PERCENT ARRAY-MEAN FC&amp;P VAL'!BW42+ABS('[1]PERCENT ARRAY-MEAN FC&amp;P VAL'!BX42*'[1]PERCENT ARRAY-MEAN FC&amp;P VAL'!BY42*'[1]PERCENT ARRAY-MEAN FC&amp;P VAL'!BZ42),""),""))</f>
        <v/>
      </c>
      <c r="AC42" s="12" t="str">
        <f>IF(AB42="","",'[1]PERCENT ARRAY-MEAN FC&amp;P VAL'!BU42*'[1]PERCENT ARRAY-MEAN FC&amp;P VAL'!BV42*'[1]PERCENT ARRAY-MEAN FC&amp;P VAL'!BW42-ABS('[1]PERCENT ARRAY-MEAN FC&amp;P VAL'!BX42*'[1]PERCENT ARRAY-MEAN FC&amp;P VAL'!BY42*'[1]PERCENT ARRAY-MEAN FC&amp;P VAL'!BZ42))</f>
        <v/>
      </c>
      <c r="AD42" t="str">
        <f>IF(A42="","",IF('[1]Calculation genes in KEGG path'!L40&gt;='[1]Flux and Impact'!$E$1,IF(('[1]PERCENT ARRAY-MEAN FC&amp;P VAL'!CA42*'[1]PERCENT ARRAY-MEAN FC&amp;P VAL'!CB42*'[1]PERCENT ARRAY-MEAN FC&amp;P VAL'!CC42+ABS('[1]PERCENT ARRAY-MEAN FC&amp;P VAL'!CD42*'[1]PERCENT ARRAY-MEAN FC&amp;P VAL'!CE42*'[1]PERCENT ARRAY-MEAN FC&amp;P VAL'!CF42))&gt;0,'[1]PERCENT ARRAY-MEAN FC&amp;P VAL'!CA42*'[1]PERCENT ARRAY-MEAN FC&amp;P VAL'!CB42*'[1]PERCENT ARRAY-MEAN FC&amp;P VAL'!CC42+ABS('[1]PERCENT ARRAY-MEAN FC&amp;P VAL'!CD42*'[1]PERCENT ARRAY-MEAN FC&amp;P VAL'!CE42*'[1]PERCENT ARRAY-MEAN FC&amp;P VAL'!CF42),""),""))</f>
        <v/>
      </c>
      <c r="AE42" s="12" t="str">
        <f>IF(AD42="","",'[1]PERCENT ARRAY-MEAN FC&amp;P VAL'!CA42*'[1]PERCENT ARRAY-MEAN FC&amp;P VAL'!CB42*'[1]PERCENT ARRAY-MEAN FC&amp;P VAL'!CC42-ABS('[1]PERCENT ARRAY-MEAN FC&amp;P VAL'!CD42*'[1]PERCENT ARRAY-MEAN FC&amp;P VAL'!CE42*'[1]PERCENT ARRAY-MEAN FC&amp;P VAL'!CF42))</f>
        <v/>
      </c>
      <c r="AF42" t="str">
        <f>IF(A42="","",IF('[1]Calculation genes in KEGG path'!L40&gt;='[1]Flux and Impact'!$E$1,IF(('[1]PERCENT ARRAY-MEAN FC&amp;P VAL'!CG42*'[1]PERCENT ARRAY-MEAN FC&amp;P VAL'!CH42*'[1]PERCENT ARRAY-MEAN FC&amp;P VAL'!CI42+ABS('[1]PERCENT ARRAY-MEAN FC&amp;P VAL'!CJ42*'[1]PERCENT ARRAY-MEAN FC&amp;P VAL'!CK42*'[1]PERCENT ARRAY-MEAN FC&amp;P VAL'!CL42))&gt;0,'[1]PERCENT ARRAY-MEAN FC&amp;P VAL'!CG42*'[1]PERCENT ARRAY-MEAN FC&amp;P VAL'!CH42*'[1]PERCENT ARRAY-MEAN FC&amp;P VAL'!CI42+ABS('[1]PERCENT ARRAY-MEAN FC&amp;P VAL'!CJ42*'[1]PERCENT ARRAY-MEAN FC&amp;P VAL'!CK42*'[1]PERCENT ARRAY-MEAN FC&amp;P VAL'!CL42),""),""))</f>
        <v/>
      </c>
      <c r="AG42" s="12" t="str">
        <f>IF(AF42="","",'[1]PERCENT ARRAY-MEAN FC&amp;P VAL'!CG42*'[1]PERCENT ARRAY-MEAN FC&amp;P VAL'!CH42*'[1]PERCENT ARRAY-MEAN FC&amp;P VAL'!CI42-ABS('[1]PERCENT ARRAY-MEAN FC&amp;P VAL'!CJ42*'[1]PERCENT ARRAY-MEAN FC&amp;P VAL'!CK42*'[1]PERCENT ARRAY-MEAN FC&amp;P VAL'!CL42))</f>
        <v/>
      </c>
      <c r="AH42" t="str">
        <f>IF(A42="","",IF('[1]Calculation genes in KEGG path'!L40&gt;='[1]Flux and Impact'!$E$1,IF(('[1]PERCENT ARRAY-MEAN FC&amp;P VAL'!CM42*'[1]PERCENT ARRAY-MEAN FC&amp;P VAL'!CN42*'[1]PERCENT ARRAY-MEAN FC&amp;P VAL'!CO42+ABS('[1]PERCENT ARRAY-MEAN FC&amp;P VAL'!CP42*'[1]PERCENT ARRAY-MEAN FC&amp;P VAL'!CQ42*'[1]PERCENT ARRAY-MEAN FC&amp;P VAL'!CR42))&gt;0,'[1]PERCENT ARRAY-MEAN FC&amp;P VAL'!CM42*'[1]PERCENT ARRAY-MEAN FC&amp;P VAL'!CN42*'[1]PERCENT ARRAY-MEAN FC&amp;P VAL'!CO42+ABS('[1]PERCENT ARRAY-MEAN FC&amp;P VAL'!CP42*'[1]PERCENT ARRAY-MEAN FC&amp;P VAL'!CQ42*'[1]PERCENT ARRAY-MEAN FC&amp;P VAL'!CR42),""),""))</f>
        <v/>
      </c>
      <c r="AI42" s="12" t="str">
        <f>IF(AH42="","",'[1]PERCENT ARRAY-MEAN FC&amp;P VAL'!CM42*'[1]PERCENT ARRAY-MEAN FC&amp;P VAL'!CN42*'[1]PERCENT ARRAY-MEAN FC&amp;P VAL'!CO42-ABS('[1]PERCENT ARRAY-MEAN FC&amp;P VAL'!CP42*'[1]PERCENT ARRAY-MEAN FC&amp;P VAL'!CQ42*'[1]PERCENT ARRAY-MEAN FC&amp;P VAL'!CR42))</f>
        <v/>
      </c>
      <c r="AJ42" t="str">
        <f>IF(A42="","",IF('[1]Calculation genes in KEGG path'!L40&gt;='[1]Flux and Impact'!$E$1,IF(('[1]PERCENT ARRAY-MEAN FC&amp;P VAL'!CS42*'[1]PERCENT ARRAY-MEAN FC&amp;P VAL'!CT42*'[1]PERCENT ARRAY-MEAN FC&amp;P VAL'!CU42+ABS('[1]PERCENT ARRAY-MEAN FC&amp;P VAL'!CV42*'[1]PERCENT ARRAY-MEAN FC&amp;P VAL'!CW42*'[1]PERCENT ARRAY-MEAN FC&amp;P VAL'!CX42))&gt;0,'[1]PERCENT ARRAY-MEAN FC&amp;P VAL'!CS42*'[1]PERCENT ARRAY-MEAN FC&amp;P VAL'!CT42*'[1]PERCENT ARRAY-MEAN FC&amp;P VAL'!CU42+ABS('[1]PERCENT ARRAY-MEAN FC&amp;P VAL'!CV42*'[1]PERCENT ARRAY-MEAN FC&amp;P VAL'!CW42*'[1]PERCENT ARRAY-MEAN FC&amp;P VAL'!CX42),""),""))</f>
        <v/>
      </c>
      <c r="AK42" s="12" t="str">
        <f>IF(AJ42="","",'[1]PERCENT ARRAY-MEAN FC&amp;P VAL'!CS42*'[1]PERCENT ARRAY-MEAN FC&amp;P VAL'!CT42*'[1]PERCENT ARRAY-MEAN FC&amp;P VAL'!CU42-ABS('[1]PERCENT ARRAY-MEAN FC&amp;P VAL'!CV42*'[1]PERCENT ARRAY-MEAN FC&amp;P VAL'!CW42*'[1]PERCENT ARRAY-MEAN FC&amp;P VAL'!CX42))</f>
        <v/>
      </c>
      <c r="AL42" t="str">
        <f>IF(A42="","",IF('[1]Calculation genes in KEGG path'!L40&gt;='[1]Flux and Impact'!$E$1,IF(('[1]PERCENT ARRAY-MEAN FC&amp;P VAL'!CY42*'[1]PERCENT ARRAY-MEAN FC&amp;P VAL'!CZ42*'[1]PERCENT ARRAY-MEAN FC&amp;P VAL'!DA42+ABS('[1]PERCENT ARRAY-MEAN FC&amp;P VAL'!DB42*'[1]PERCENT ARRAY-MEAN FC&amp;P VAL'!DC42*'[1]PERCENT ARRAY-MEAN FC&amp;P VAL'!DD42))&gt;0,'[1]PERCENT ARRAY-MEAN FC&amp;P VAL'!CY42*'[1]PERCENT ARRAY-MEAN FC&amp;P VAL'!CZ42*'[1]PERCENT ARRAY-MEAN FC&amp;P VAL'!DA42+ABS('[1]PERCENT ARRAY-MEAN FC&amp;P VAL'!DB42*'[1]PERCENT ARRAY-MEAN FC&amp;P VAL'!DC42*'[1]PERCENT ARRAY-MEAN FC&amp;P VAL'!DD42),""),""))</f>
        <v/>
      </c>
      <c r="AM42" s="12" t="str">
        <f>IF(AL42="","",'[1]PERCENT ARRAY-MEAN FC&amp;P VAL'!CY42*'[1]PERCENT ARRAY-MEAN FC&amp;P VAL'!CZ42*'[1]PERCENT ARRAY-MEAN FC&amp;P VAL'!DA42-ABS('[1]PERCENT ARRAY-MEAN FC&amp;P VAL'!DB42*'[1]PERCENT ARRAY-MEAN FC&amp;P VAL'!DC42*'[1]PERCENT ARRAY-MEAN FC&amp;P VAL'!DD42))</f>
        <v/>
      </c>
      <c r="AN42" t="str">
        <f>IF(A42="","",IF('[1]Calculation genes in KEGG path'!L40&gt;='[1]Flux and Impact'!$E$1,IF(('[1]PERCENT ARRAY-MEAN FC&amp;P VAL'!DE42*'[1]PERCENT ARRAY-MEAN FC&amp;P VAL'!DF42*'[1]PERCENT ARRAY-MEAN FC&amp;P VAL'!DG42+ABS('[1]PERCENT ARRAY-MEAN FC&amp;P VAL'!DH42*'[1]PERCENT ARRAY-MEAN FC&amp;P VAL'!DI42*'[1]PERCENT ARRAY-MEAN FC&amp;P VAL'!DJ42))&gt;0,'[1]PERCENT ARRAY-MEAN FC&amp;P VAL'!DE42*'[1]PERCENT ARRAY-MEAN FC&amp;P VAL'!DF42*'[1]PERCENT ARRAY-MEAN FC&amp;P VAL'!DG42+ABS('[1]PERCENT ARRAY-MEAN FC&amp;P VAL'!DH42*'[1]PERCENT ARRAY-MEAN FC&amp;P VAL'!DI42*'[1]PERCENT ARRAY-MEAN FC&amp;P VAL'!DJ42),""),""))</f>
        <v/>
      </c>
      <c r="AO42" s="12" t="str">
        <f>IF(AN42="","",'[1]PERCENT ARRAY-MEAN FC&amp;P VAL'!DE42*'[1]PERCENT ARRAY-MEAN FC&amp;P VAL'!DF42*'[1]PERCENT ARRAY-MEAN FC&amp;P VAL'!DG42-ABS('[1]PERCENT ARRAY-MEAN FC&amp;P VAL'!DH42*'[1]PERCENT ARRAY-MEAN FC&amp;P VAL'!DI42*'[1]PERCENT ARRAY-MEAN FC&amp;P VAL'!DJ42))</f>
        <v/>
      </c>
      <c r="AP42" t="str">
        <f>IF(A42="","",IF('[1]Calculation genes in KEGG path'!L40&gt;='[1]Flux and Impact'!$E$1,IF(('[1]PERCENT ARRAY-MEAN FC&amp;P VAL'!DK42*'[1]PERCENT ARRAY-MEAN FC&amp;P VAL'!DL42*'[1]PERCENT ARRAY-MEAN FC&amp;P VAL'!DM42+ABS('[1]PERCENT ARRAY-MEAN FC&amp;P VAL'!DN42*'[1]PERCENT ARRAY-MEAN FC&amp;P VAL'!DO42*'[1]PERCENT ARRAY-MEAN FC&amp;P VAL'!DP42))&gt;0,'[1]PERCENT ARRAY-MEAN FC&amp;P VAL'!DK42*'[1]PERCENT ARRAY-MEAN FC&amp;P VAL'!DL42*'[1]PERCENT ARRAY-MEAN FC&amp;P VAL'!DM42+ABS('[1]PERCENT ARRAY-MEAN FC&amp;P VAL'!DN42*'[1]PERCENT ARRAY-MEAN FC&amp;P VAL'!DO42*'[1]PERCENT ARRAY-MEAN FC&amp;P VAL'!DP42),""),""))</f>
        <v/>
      </c>
      <c r="AQ42" s="12" t="str">
        <f>IF(AP42="","",'[1]PERCENT ARRAY-MEAN FC&amp;P VAL'!DK42*'[1]PERCENT ARRAY-MEAN FC&amp;P VAL'!DL42*'[1]PERCENT ARRAY-MEAN FC&amp;P VAL'!DM42-ABS('[1]PERCENT ARRAY-MEAN FC&amp;P VAL'!DN42*'[1]PERCENT ARRAY-MEAN FC&amp;P VAL'!DO42*'[1]PERCENT ARRAY-MEAN FC&amp;P VAL'!DP42))</f>
        <v/>
      </c>
      <c r="AR42" t="str">
        <f>IF(A42="","",IF('[1]Calculation genes in KEGG path'!L40&gt;='[1]Flux and Impact'!$E$1,IF(('[1]PERCENT ARRAY-MEAN FC&amp;P VAL'!DQ42*'[1]PERCENT ARRAY-MEAN FC&amp;P VAL'!DR42*'[1]PERCENT ARRAY-MEAN FC&amp;P VAL'!DS42+ABS('[1]PERCENT ARRAY-MEAN FC&amp;P VAL'!DT42*'[1]PERCENT ARRAY-MEAN FC&amp;P VAL'!DU42*'[1]PERCENT ARRAY-MEAN FC&amp;P VAL'!DV42))&gt;0,'[1]PERCENT ARRAY-MEAN FC&amp;P VAL'!DQ42*'[1]PERCENT ARRAY-MEAN FC&amp;P VAL'!DR42*'[1]PERCENT ARRAY-MEAN FC&amp;P VAL'!DS42+ABS('[1]PERCENT ARRAY-MEAN FC&amp;P VAL'!DT42*'[1]PERCENT ARRAY-MEAN FC&amp;P VAL'!DU42*'[1]PERCENT ARRAY-MEAN FC&amp;P VAL'!DV42),""),""))</f>
        <v/>
      </c>
      <c r="AS42" s="12" t="str">
        <f>IF(AR42="","",'[1]PERCENT ARRAY-MEAN FC&amp;P VAL'!DQ42*'[1]PERCENT ARRAY-MEAN FC&amp;P VAL'!DR42*'[1]PERCENT ARRAY-MEAN FC&amp;P VAL'!DS42-ABS('[1]PERCENT ARRAY-MEAN FC&amp;P VAL'!DT42*'[1]PERCENT ARRAY-MEAN FC&amp;P VAL'!DU42*'[1]PERCENT ARRAY-MEAN FC&amp;P VAL'!DV42))</f>
        <v/>
      </c>
      <c r="AT42" s="12">
        <f t="shared" si="1"/>
        <v>18.9107601615126</v>
      </c>
      <c r="AU42" s="12">
        <f t="shared" si="2"/>
        <v>1</v>
      </c>
    </row>
    <row r="43" spans="1:47">
      <c r="A43" t="str">
        <f>'[1]Calculation genes in KEGG path'!I41</f>
        <v>bta00500</v>
      </c>
      <c r="B43" t="str">
        <f>IF('[1]PERCENT ARRAY-MEAN FC&amp;P VAL'!A43="","",'[1]PERCENT ARRAY-MEAN FC&amp;P VAL'!A43)</f>
        <v>1. Metabolism</v>
      </c>
      <c r="C43" t="str">
        <f>IF('[1]PERCENT ARRAY-MEAN FC&amp;P VAL'!B43="","",'[1]PERCENT ARRAY-MEAN FC&amp;P VAL'!B43)</f>
        <v>1.1 Carbohydrate Metabolism</v>
      </c>
      <c r="D43" t="str">
        <f>IF('[1]PERCENT ARRAY-MEAN FC&amp;P VAL'!C43="","",'[1]PERCENT ARRAY-MEAN FC&amp;P VAL'!C43)</f>
        <v>Starch and sucrose metabolism</v>
      </c>
      <c r="E43" s="12">
        <f t="shared" si="0"/>
        <v>366.250223069906</v>
      </c>
      <c r="F43">
        <f>IF(A43="","",IF('[1]Calculation genes in KEGG path'!L41&gt;='[1]Flux and Impact'!$E$1,IF('[1]PERCENT ARRAY-MEAN FC&amp;P VAL'!G43*'[1]PERCENT ARRAY-MEAN FC&amp;P VAL'!H43*'[1]PERCENT ARRAY-MEAN FC&amp;P VAL'!I43+ABS('[1]PERCENT ARRAY-MEAN FC&amp;P VAL'!J43*'[1]PERCENT ARRAY-MEAN FC&amp;P VAL'!K43*'[1]PERCENT ARRAY-MEAN FC&amp;P VAL'!L43)&gt;0,'[1]PERCENT ARRAY-MEAN FC&amp;P VAL'!G43*'[1]PERCENT ARRAY-MEAN FC&amp;P VAL'!H43*'[1]PERCENT ARRAY-MEAN FC&amp;P VAL'!I43+ABS('[1]PERCENT ARRAY-MEAN FC&amp;P VAL'!J43*'[1]PERCENT ARRAY-MEAN FC&amp;P VAL'!K43*'[1]PERCENT ARRAY-MEAN FC&amp;P VAL'!L43),""),""))</f>
        <v>165.31533535606</v>
      </c>
      <c r="G43" s="12">
        <f>IF(F43="","",'[1]PERCENT ARRAY-MEAN FC&amp;P VAL'!G43*'[1]PERCENT ARRAY-MEAN FC&amp;P VAL'!H43*'[1]PERCENT ARRAY-MEAN FC&amp;P VAL'!I43-ABS('[1]PERCENT ARRAY-MEAN FC&amp;P VAL'!J43*'[1]PERCENT ARRAY-MEAN FC&amp;P VAL'!K43*'[1]PERCENT ARRAY-MEAN FC&amp;P VAL'!L43))</f>
        <v>-13.3281299777438</v>
      </c>
      <c r="H43">
        <f>IF(A43="","",IF('[1]Calculation genes in KEGG path'!L41&gt;='[1]Flux and Impact'!$E$1,IF(('[1]PERCENT ARRAY-MEAN FC&amp;P VAL'!M43*'[1]PERCENT ARRAY-MEAN FC&amp;P VAL'!N43*'[1]PERCENT ARRAY-MEAN FC&amp;P VAL'!O43+ABS('[1]PERCENT ARRAY-MEAN FC&amp;P VAL'!P43*'[1]PERCENT ARRAY-MEAN FC&amp;P VAL'!Q43*'[1]PERCENT ARRAY-MEAN FC&amp;P VAL'!R43))&gt;0,'[1]PERCENT ARRAY-MEAN FC&amp;P VAL'!M43*'[1]PERCENT ARRAY-MEAN FC&amp;P VAL'!N43*'[1]PERCENT ARRAY-MEAN FC&amp;P VAL'!O43+ABS('[1]PERCENT ARRAY-MEAN FC&amp;P VAL'!P43*'[1]PERCENT ARRAY-MEAN FC&amp;P VAL'!Q43*'[1]PERCENT ARRAY-MEAN FC&amp;P VAL'!R43),""),""))</f>
        <v>90.6761667138482</v>
      </c>
      <c r="I43" s="12">
        <f>IF(H43="","",'[1]PERCENT ARRAY-MEAN FC&amp;P VAL'!M43*'[1]PERCENT ARRAY-MEAN FC&amp;P VAL'!N43*'[1]PERCENT ARRAY-MEAN FC&amp;P VAL'!O43-ABS('[1]PERCENT ARRAY-MEAN FC&amp;P VAL'!P43*'[1]PERCENT ARRAY-MEAN FC&amp;P VAL'!Q43*'[1]PERCENT ARRAY-MEAN FC&amp;P VAL'!R43))</f>
        <v>90.6761667138482</v>
      </c>
      <c r="J43">
        <f>IF(A43="","",IF('[1]Calculation genes in KEGG path'!L41&gt;='[1]Flux and Impact'!$E$1,IF(('[1]PERCENT ARRAY-MEAN FC&amp;P VAL'!S43*'[1]PERCENT ARRAY-MEAN FC&amp;P VAL'!T43*'[1]PERCENT ARRAY-MEAN FC&amp;P VAL'!U43+ABS('[1]PERCENT ARRAY-MEAN FC&amp;P VAL'!V43*'[1]PERCENT ARRAY-MEAN FC&amp;P VAL'!W43*'[1]PERCENT ARRAY-MEAN FC&amp;P VAL'!X43))&gt;0,'[1]PERCENT ARRAY-MEAN FC&amp;P VAL'!S43*'[1]PERCENT ARRAY-MEAN FC&amp;P VAL'!T43*'[1]PERCENT ARRAY-MEAN FC&amp;P VAL'!U43+ABS('[1]PERCENT ARRAY-MEAN FC&amp;P VAL'!V43*'[1]PERCENT ARRAY-MEAN FC&amp;P VAL'!W43*'[1]PERCENT ARRAY-MEAN FC&amp;P VAL'!X43),""),""))</f>
        <v>110.258720999997</v>
      </c>
      <c r="K43" s="12">
        <f>IF(J43="","",'[1]PERCENT ARRAY-MEAN FC&amp;P VAL'!S43*'[1]PERCENT ARRAY-MEAN FC&amp;P VAL'!T43*'[1]PERCENT ARRAY-MEAN FC&amp;P VAL'!U43-ABS('[1]PERCENT ARRAY-MEAN FC&amp;P VAL'!V43*'[1]PERCENT ARRAY-MEAN FC&amp;P VAL'!W43*'[1]PERCENT ARRAY-MEAN FC&amp;P VAL'!X43))</f>
        <v>-88.4757255236875</v>
      </c>
      <c r="L43" t="str">
        <f>IF(A43="","",IF('[1]Calculation genes in KEGG path'!L41&gt;='[1]Flux and Impact'!$E$1,IF(('[1]PERCENT ARRAY-MEAN FC&amp;P VAL'!Y43*'[1]PERCENT ARRAY-MEAN FC&amp;P VAL'!Z43*'[1]PERCENT ARRAY-MEAN FC&amp;P VAL'!AA43+ABS('[1]PERCENT ARRAY-MEAN FC&amp;P VAL'!AB43*'[1]PERCENT ARRAY-MEAN FC&amp;P VAL'!AC43*'[1]PERCENT ARRAY-MEAN FC&amp;P VAL'!AD43))&gt;0,'[1]PERCENT ARRAY-MEAN FC&amp;P VAL'!Y43*'[1]PERCENT ARRAY-MEAN FC&amp;P VAL'!Z43*'[1]PERCENT ARRAY-MEAN FC&amp;P VAL'!AA43+ABS('[1]PERCENT ARRAY-MEAN FC&amp;P VAL'!AB43*'[1]PERCENT ARRAY-MEAN FC&amp;P VAL'!AC43*'[1]PERCENT ARRAY-MEAN FC&amp;P VAL'!AD43),""),""))</f>
        <v/>
      </c>
      <c r="M43" s="12" t="str">
        <f>IF(L43="","",'[1]PERCENT ARRAY-MEAN FC&amp;P VAL'!Y43*'[1]PERCENT ARRAY-MEAN FC&amp;P VAL'!Z43*'[1]PERCENT ARRAY-MEAN FC&amp;P VAL'!AA43-ABS('[1]PERCENT ARRAY-MEAN FC&amp;P VAL'!AB43*'[1]PERCENT ARRAY-MEAN FC&amp;P VAL'!AC43*'[1]PERCENT ARRAY-MEAN FC&amp;P VAL'!AD43))</f>
        <v/>
      </c>
      <c r="N43" t="str">
        <f>IF(A43="","",IF('[1]Calculation genes in KEGG path'!L41&gt;='[1]Flux and Impact'!$E$1,IF(('[1]PERCENT ARRAY-MEAN FC&amp;P VAL'!AE43*'[1]PERCENT ARRAY-MEAN FC&amp;P VAL'!AF43*'[1]PERCENT ARRAY-MEAN FC&amp;P VAL'!AG43+ABS('[1]PERCENT ARRAY-MEAN FC&amp;P VAL'!AH43*'[1]PERCENT ARRAY-MEAN FC&amp;P VAL'!AI43*'[1]PERCENT ARRAY-MEAN FC&amp;P VAL'!AJ43))&gt;0,'[1]PERCENT ARRAY-MEAN FC&amp;P VAL'!AE43*'[1]PERCENT ARRAY-MEAN FC&amp;P VAL'!AF43*'[1]PERCENT ARRAY-MEAN FC&amp;P VAL'!AG43+ABS('[1]PERCENT ARRAY-MEAN FC&amp;P VAL'!AH43*'[1]PERCENT ARRAY-MEAN FC&amp;P VAL'!AI43*'[1]PERCENT ARRAY-MEAN FC&amp;P VAL'!AJ43),""),""))</f>
        <v/>
      </c>
      <c r="O43" s="12" t="str">
        <f>IF(N43="","",'[1]PERCENT ARRAY-MEAN FC&amp;P VAL'!AE43*'[1]PERCENT ARRAY-MEAN FC&amp;P VAL'!AF43*'[1]PERCENT ARRAY-MEAN FC&amp;P VAL'!AG43-ABS('[1]PERCENT ARRAY-MEAN FC&amp;P VAL'!AH43*'[1]PERCENT ARRAY-MEAN FC&amp;P VAL'!AI43*'[1]PERCENT ARRAY-MEAN FC&amp;P VAL'!AJ43))</f>
        <v/>
      </c>
      <c r="P43" t="str">
        <f>IF(A43="","",IF('[1]Calculation genes in KEGG path'!L41&gt;='[1]Flux and Impact'!$E$1,IF(('[1]PERCENT ARRAY-MEAN FC&amp;P VAL'!AK43*'[1]PERCENT ARRAY-MEAN FC&amp;P VAL'!AL43*'[1]PERCENT ARRAY-MEAN FC&amp;P VAL'!AM43+ABS('[1]PERCENT ARRAY-MEAN FC&amp;P VAL'!AN43*'[1]PERCENT ARRAY-MEAN FC&amp;P VAL'!AO43*'[1]PERCENT ARRAY-MEAN FC&amp;P VAL'!AP43))&gt;0,'[1]PERCENT ARRAY-MEAN FC&amp;P VAL'!AK43*'[1]PERCENT ARRAY-MEAN FC&amp;P VAL'!AL43*'[1]PERCENT ARRAY-MEAN FC&amp;P VAL'!AM43+ABS('[1]PERCENT ARRAY-MEAN FC&amp;P VAL'!AN43*'[1]PERCENT ARRAY-MEAN FC&amp;P VAL'!AO43*'[1]PERCENT ARRAY-MEAN FC&amp;P VAL'!AP43),""),""))</f>
        <v/>
      </c>
      <c r="Q43" s="12" t="str">
        <f>IF(P43="","",'[1]PERCENT ARRAY-MEAN FC&amp;P VAL'!AK43*'[1]PERCENT ARRAY-MEAN FC&amp;P VAL'!AL43*'[1]PERCENT ARRAY-MEAN FC&amp;P VAL'!AM43-ABS('[1]PERCENT ARRAY-MEAN FC&amp;P VAL'!AN43*'[1]PERCENT ARRAY-MEAN FC&amp;P VAL'!AO43*'[1]PERCENT ARRAY-MEAN FC&amp;P VAL'!AP43))</f>
        <v/>
      </c>
      <c r="R43" t="str">
        <f>IF(A43="","",IF('[1]Calculation genes in KEGG path'!L41&gt;='[1]Flux and Impact'!$E$1,IF(('[1]PERCENT ARRAY-MEAN FC&amp;P VAL'!AQ43*'[1]PERCENT ARRAY-MEAN FC&amp;P VAL'!AR43*'[1]PERCENT ARRAY-MEAN FC&amp;P VAL'!AS43+ABS('[1]PERCENT ARRAY-MEAN FC&amp;P VAL'!AT43*'[1]PERCENT ARRAY-MEAN FC&amp;P VAL'!AU43*'[1]PERCENT ARRAY-MEAN FC&amp;P VAL'!AV43))&gt;0,'[1]PERCENT ARRAY-MEAN FC&amp;P VAL'!AQ43*'[1]PERCENT ARRAY-MEAN FC&amp;P VAL'!AR43*'[1]PERCENT ARRAY-MEAN FC&amp;P VAL'!AS43+ABS('[1]PERCENT ARRAY-MEAN FC&amp;P VAL'!AT43*'[1]PERCENT ARRAY-MEAN FC&amp;P VAL'!AU43*'[1]PERCENT ARRAY-MEAN FC&amp;P VAL'!AV43),""),""))</f>
        <v/>
      </c>
      <c r="S43" s="12" t="str">
        <f>IF(R43="","",'[1]PERCENT ARRAY-MEAN FC&amp;P VAL'!AQ43*'[1]PERCENT ARRAY-MEAN FC&amp;P VAL'!AR43*'[1]PERCENT ARRAY-MEAN FC&amp;P VAL'!AS43-ABS('[1]PERCENT ARRAY-MEAN FC&amp;P VAL'!AT43*'[1]PERCENT ARRAY-MEAN FC&amp;P VAL'!AU43*'[1]PERCENT ARRAY-MEAN FC&amp;P VAL'!AV43))</f>
        <v/>
      </c>
      <c r="T43" t="str">
        <f>IF(A43="","",IF('[1]Calculation genes in KEGG path'!L41&gt;='[1]Flux and Impact'!$E$1,IF(('[1]PERCENT ARRAY-MEAN FC&amp;P VAL'!AW43*'[1]PERCENT ARRAY-MEAN FC&amp;P VAL'!AX43*'[1]PERCENT ARRAY-MEAN FC&amp;P VAL'!AY43+ABS('[1]PERCENT ARRAY-MEAN FC&amp;P VAL'!AZ43*'[1]PERCENT ARRAY-MEAN FC&amp;P VAL'!BA43*'[1]PERCENT ARRAY-MEAN FC&amp;P VAL'!BB43))&gt;0,'[1]PERCENT ARRAY-MEAN FC&amp;P VAL'!AW43*'[1]PERCENT ARRAY-MEAN FC&amp;P VAL'!AX43*'[1]PERCENT ARRAY-MEAN FC&amp;P VAL'!AY43+ABS('[1]PERCENT ARRAY-MEAN FC&amp;P VAL'!AZ43*'[1]PERCENT ARRAY-MEAN FC&amp;P VAL'!BA43*'[1]PERCENT ARRAY-MEAN FC&amp;P VAL'!BB43),""),""))</f>
        <v/>
      </c>
      <c r="U43" s="12" t="str">
        <f>IF(T43="","",'[1]PERCENT ARRAY-MEAN FC&amp;P VAL'!AW43*'[1]PERCENT ARRAY-MEAN FC&amp;P VAL'!AX43*'[1]PERCENT ARRAY-MEAN FC&amp;P VAL'!AY43-ABS('[1]PERCENT ARRAY-MEAN FC&amp;P VAL'!AZ43*'[1]PERCENT ARRAY-MEAN FC&amp;P VAL'!BA43*'[1]PERCENT ARRAY-MEAN FC&amp;P VAL'!BB43))</f>
        <v/>
      </c>
      <c r="V43" t="str">
        <f>IF(A43="","",IF('[1]Calculation genes in KEGG path'!L41&gt;='[1]Flux and Impact'!$E$1,IF(('[1]PERCENT ARRAY-MEAN FC&amp;P VAL'!BC43*'[1]PERCENT ARRAY-MEAN FC&amp;P VAL'!BD43*'[1]PERCENT ARRAY-MEAN FC&amp;P VAL'!BE43+ABS('[1]PERCENT ARRAY-MEAN FC&amp;P VAL'!BF43*'[1]PERCENT ARRAY-MEAN FC&amp;P VAL'!BG43*'[1]PERCENT ARRAY-MEAN FC&amp;P VAL'!BH43))&gt;0,'[1]PERCENT ARRAY-MEAN FC&amp;P VAL'!BC43*'[1]PERCENT ARRAY-MEAN FC&amp;P VAL'!BD43*'[1]PERCENT ARRAY-MEAN FC&amp;P VAL'!BE43+ABS('[1]PERCENT ARRAY-MEAN FC&amp;P VAL'!BF43*'[1]PERCENT ARRAY-MEAN FC&amp;P VAL'!BG43*'[1]PERCENT ARRAY-MEAN FC&amp;P VAL'!BH43),""),""))</f>
        <v/>
      </c>
      <c r="W43" s="12" t="str">
        <f>IF(V43="","",'[1]PERCENT ARRAY-MEAN FC&amp;P VAL'!BC43*'[1]PERCENT ARRAY-MEAN FC&amp;P VAL'!BD43*'[1]PERCENT ARRAY-MEAN FC&amp;P VAL'!BE43-ABS('[1]PERCENT ARRAY-MEAN FC&amp;P VAL'!BF43*'[1]PERCENT ARRAY-MEAN FC&amp;P VAL'!BG43*'[1]PERCENT ARRAY-MEAN FC&amp;P VAL'!BH43))</f>
        <v/>
      </c>
      <c r="X43" t="str">
        <f>IF(A43="","",IF('[1]Calculation genes in KEGG path'!L41&gt;='[1]Flux and Impact'!$E$1,IF(('[1]PERCENT ARRAY-MEAN FC&amp;P VAL'!BI43*'[1]PERCENT ARRAY-MEAN FC&amp;P VAL'!BJ43*'[1]PERCENT ARRAY-MEAN FC&amp;P VAL'!BK43+ABS('[1]PERCENT ARRAY-MEAN FC&amp;P VAL'!BL43*'[1]PERCENT ARRAY-MEAN FC&amp;P VAL'!BM43*'[1]PERCENT ARRAY-MEAN FC&amp;P VAL'!BN43))&gt;0,'[1]PERCENT ARRAY-MEAN FC&amp;P VAL'!BI43*'[1]PERCENT ARRAY-MEAN FC&amp;P VAL'!BJ43*'[1]PERCENT ARRAY-MEAN FC&amp;P VAL'!BK43+ABS('[1]PERCENT ARRAY-MEAN FC&amp;P VAL'!BL43*'[1]PERCENT ARRAY-MEAN FC&amp;P VAL'!BM43*'[1]PERCENT ARRAY-MEAN FC&amp;P VAL'!BN43),""),""))</f>
        <v/>
      </c>
      <c r="Y43" s="12" t="str">
        <f>IF(X43="","",'[1]PERCENT ARRAY-MEAN FC&amp;P VAL'!BI43*'[1]PERCENT ARRAY-MEAN FC&amp;P VAL'!BJ43*'[1]PERCENT ARRAY-MEAN FC&amp;P VAL'!BK43-ABS('[1]PERCENT ARRAY-MEAN FC&amp;P VAL'!BL43*'[1]PERCENT ARRAY-MEAN FC&amp;P VAL'!BM43*'[1]PERCENT ARRAY-MEAN FC&amp;P VAL'!BN43))</f>
        <v/>
      </c>
      <c r="Z43" t="str">
        <f>IF(A43="","",IF('[1]Calculation genes in KEGG path'!L41&gt;='[1]Flux and Impact'!$E$1,IF(('[1]PERCENT ARRAY-MEAN FC&amp;P VAL'!BO43*'[1]PERCENT ARRAY-MEAN FC&amp;P VAL'!BP43*'[1]PERCENT ARRAY-MEAN FC&amp;P VAL'!BQ43+ABS('[1]PERCENT ARRAY-MEAN FC&amp;P VAL'!BR43*'[1]PERCENT ARRAY-MEAN FC&amp;P VAL'!BS43*'[1]PERCENT ARRAY-MEAN FC&amp;P VAL'!BT43))&gt;0,'[1]PERCENT ARRAY-MEAN FC&amp;P VAL'!BO43*'[1]PERCENT ARRAY-MEAN FC&amp;P VAL'!BP43*'[1]PERCENT ARRAY-MEAN FC&amp;P VAL'!BQ43+ABS('[1]PERCENT ARRAY-MEAN FC&amp;P VAL'!BR43*'[1]PERCENT ARRAY-MEAN FC&amp;P VAL'!BS43*'[1]PERCENT ARRAY-MEAN FC&amp;P VAL'!BT43),""),""))</f>
        <v/>
      </c>
      <c r="AA43" s="12" t="str">
        <f>IF(Z43="","",'[1]PERCENT ARRAY-MEAN FC&amp;P VAL'!BO43*'[1]PERCENT ARRAY-MEAN FC&amp;P VAL'!BP43*'[1]PERCENT ARRAY-MEAN FC&amp;P VAL'!BQ43-ABS('[1]PERCENT ARRAY-MEAN FC&amp;P VAL'!BR43*'[1]PERCENT ARRAY-MEAN FC&amp;P VAL'!BS43*'[1]PERCENT ARRAY-MEAN FC&amp;P VAL'!BT43))</f>
        <v/>
      </c>
      <c r="AB43" t="str">
        <f>IF(A43="","",IF('[1]Calculation genes in KEGG path'!L41&gt;='[1]Flux and Impact'!$E$1,IF(('[1]PERCENT ARRAY-MEAN FC&amp;P VAL'!BU43*'[1]PERCENT ARRAY-MEAN FC&amp;P VAL'!BV43*'[1]PERCENT ARRAY-MEAN FC&amp;P VAL'!BW43+ABS('[1]PERCENT ARRAY-MEAN FC&amp;P VAL'!BX43*'[1]PERCENT ARRAY-MEAN FC&amp;P VAL'!BY43*'[1]PERCENT ARRAY-MEAN FC&amp;P VAL'!BZ43))&gt;0,'[1]PERCENT ARRAY-MEAN FC&amp;P VAL'!BU43*'[1]PERCENT ARRAY-MEAN FC&amp;P VAL'!BV43*'[1]PERCENT ARRAY-MEAN FC&amp;P VAL'!BW43+ABS('[1]PERCENT ARRAY-MEAN FC&amp;P VAL'!BX43*'[1]PERCENT ARRAY-MEAN FC&amp;P VAL'!BY43*'[1]PERCENT ARRAY-MEAN FC&amp;P VAL'!BZ43),""),""))</f>
        <v/>
      </c>
      <c r="AC43" s="12" t="str">
        <f>IF(AB43="","",'[1]PERCENT ARRAY-MEAN FC&amp;P VAL'!BU43*'[1]PERCENT ARRAY-MEAN FC&amp;P VAL'!BV43*'[1]PERCENT ARRAY-MEAN FC&amp;P VAL'!BW43-ABS('[1]PERCENT ARRAY-MEAN FC&amp;P VAL'!BX43*'[1]PERCENT ARRAY-MEAN FC&amp;P VAL'!BY43*'[1]PERCENT ARRAY-MEAN FC&amp;P VAL'!BZ43))</f>
        <v/>
      </c>
      <c r="AD43" t="str">
        <f>IF(A43="","",IF('[1]Calculation genes in KEGG path'!L41&gt;='[1]Flux and Impact'!$E$1,IF(('[1]PERCENT ARRAY-MEAN FC&amp;P VAL'!CA43*'[1]PERCENT ARRAY-MEAN FC&amp;P VAL'!CB43*'[1]PERCENT ARRAY-MEAN FC&amp;P VAL'!CC43+ABS('[1]PERCENT ARRAY-MEAN FC&amp;P VAL'!CD43*'[1]PERCENT ARRAY-MEAN FC&amp;P VAL'!CE43*'[1]PERCENT ARRAY-MEAN FC&amp;P VAL'!CF43))&gt;0,'[1]PERCENT ARRAY-MEAN FC&amp;P VAL'!CA43*'[1]PERCENT ARRAY-MEAN FC&amp;P VAL'!CB43*'[1]PERCENT ARRAY-MEAN FC&amp;P VAL'!CC43+ABS('[1]PERCENT ARRAY-MEAN FC&amp;P VAL'!CD43*'[1]PERCENT ARRAY-MEAN FC&amp;P VAL'!CE43*'[1]PERCENT ARRAY-MEAN FC&amp;P VAL'!CF43),""),""))</f>
        <v/>
      </c>
      <c r="AE43" s="12" t="str">
        <f>IF(AD43="","",'[1]PERCENT ARRAY-MEAN FC&amp;P VAL'!CA43*'[1]PERCENT ARRAY-MEAN FC&amp;P VAL'!CB43*'[1]PERCENT ARRAY-MEAN FC&amp;P VAL'!CC43-ABS('[1]PERCENT ARRAY-MEAN FC&amp;P VAL'!CD43*'[1]PERCENT ARRAY-MEAN FC&amp;P VAL'!CE43*'[1]PERCENT ARRAY-MEAN FC&amp;P VAL'!CF43))</f>
        <v/>
      </c>
      <c r="AF43" t="str">
        <f>IF(A43="","",IF('[1]Calculation genes in KEGG path'!L41&gt;='[1]Flux and Impact'!$E$1,IF(('[1]PERCENT ARRAY-MEAN FC&amp;P VAL'!CG43*'[1]PERCENT ARRAY-MEAN FC&amp;P VAL'!CH43*'[1]PERCENT ARRAY-MEAN FC&amp;P VAL'!CI43+ABS('[1]PERCENT ARRAY-MEAN FC&amp;P VAL'!CJ43*'[1]PERCENT ARRAY-MEAN FC&amp;P VAL'!CK43*'[1]PERCENT ARRAY-MEAN FC&amp;P VAL'!CL43))&gt;0,'[1]PERCENT ARRAY-MEAN FC&amp;P VAL'!CG43*'[1]PERCENT ARRAY-MEAN FC&amp;P VAL'!CH43*'[1]PERCENT ARRAY-MEAN FC&amp;P VAL'!CI43+ABS('[1]PERCENT ARRAY-MEAN FC&amp;P VAL'!CJ43*'[1]PERCENT ARRAY-MEAN FC&amp;P VAL'!CK43*'[1]PERCENT ARRAY-MEAN FC&amp;P VAL'!CL43),""),""))</f>
        <v/>
      </c>
      <c r="AG43" s="12" t="str">
        <f>IF(AF43="","",'[1]PERCENT ARRAY-MEAN FC&amp;P VAL'!CG43*'[1]PERCENT ARRAY-MEAN FC&amp;P VAL'!CH43*'[1]PERCENT ARRAY-MEAN FC&amp;P VAL'!CI43-ABS('[1]PERCENT ARRAY-MEAN FC&amp;P VAL'!CJ43*'[1]PERCENT ARRAY-MEAN FC&amp;P VAL'!CK43*'[1]PERCENT ARRAY-MEAN FC&amp;P VAL'!CL43))</f>
        <v/>
      </c>
      <c r="AH43" t="str">
        <f>IF(A43="","",IF('[1]Calculation genes in KEGG path'!L41&gt;='[1]Flux and Impact'!$E$1,IF(('[1]PERCENT ARRAY-MEAN FC&amp;P VAL'!CM43*'[1]PERCENT ARRAY-MEAN FC&amp;P VAL'!CN43*'[1]PERCENT ARRAY-MEAN FC&amp;P VAL'!CO43+ABS('[1]PERCENT ARRAY-MEAN FC&amp;P VAL'!CP43*'[1]PERCENT ARRAY-MEAN FC&amp;P VAL'!CQ43*'[1]PERCENT ARRAY-MEAN FC&amp;P VAL'!CR43))&gt;0,'[1]PERCENT ARRAY-MEAN FC&amp;P VAL'!CM43*'[1]PERCENT ARRAY-MEAN FC&amp;P VAL'!CN43*'[1]PERCENT ARRAY-MEAN FC&amp;P VAL'!CO43+ABS('[1]PERCENT ARRAY-MEAN FC&amp;P VAL'!CP43*'[1]PERCENT ARRAY-MEAN FC&amp;P VAL'!CQ43*'[1]PERCENT ARRAY-MEAN FC&amp;P VAL'!CR43),""),""))</f>
        <v/>
      </c>
      <c r="AI43" s="12" t="str">
        <f>IF(AH43="","",'[1]PERCENT ARRAY-MEAN FC&amp;P VAL'!CM43*'[1]PERCENT ARRAY-MEAN FC&amp;P VAL'!CN43*'[1]PERCENT ARRAY-MEAN FC&amp;P VAL'!CO43-ABS('[1]PERCENT ARRAY-MEAN FC&amp;P VAL'!CP43*'[1]PERCENT ARRAY-MEAN FC&amp;P VAL'!CQ43*'[1]PERCENT ARRAY-MEAN FC&amp;P VAL'!CR43))</f>
        <v/>
      </c>
      <c r="AJ43" t="str">
        <f>IF(A43="","",IF('[1]Calculation genes in KEGG path'!L41&gt;='[1]Flux and Impact'!$E$1,IF(('[1]PERCENT ARRAY-MEAN FC&amp;P VAL'!CS43*'[1]PERCENT ARRAY-MEAN FC&amp;P VAL'!CT43*'[1]PERCENT ARRAY-MEAN FC&amp;P VAL'!CU43+ABS('[1]PERCENT ARRAY-MEAN FC&amp;P VAL'!CV43*'[1]PERCENT ARRAY-MEAN FC&amp;P VAL'!CW43*'[1]PERCENT ARRAY-MEAN FC&amp;P VAL'!CX43))&gt;0,'[1]PERCENT ARRAY-MEAN FC&amp;P VAL'!CS43*'[1]PERCENT ARRAY-MEAN FC&amp;P VAL'!CT43*'[1]PERCENT ARRAY-MEAN FC&amp;P VAL'!CU43+ABS('[1]PERCENT ARRAY-MEAN FC&amp;P VAL'!CV43*'[1]PERCENT ARRAY-MEAN FC&amp;P VAL'!CW43*'[1]PERCENT ARRAY-MEAN FC&amp;P VAL'!CX43),""),""))</f>
        <v/>
      </c>
      <c r="AK43" s="12" t="str">
        <f>IF(AJ43="","",'[1]PERCENT ARRAY-MEAN FC&amp;P VAL'!CS43*'[1]PERCENT ARRAY-MEAN FC&amp;P VAL'!CT43*'[1]PERCENT ARRAY-MEAN FC&amp;P VAL'!CU43-ABS('[1]PERCENT ARRAY-MEAN FC&amp;P VAL'!CV43*'[1]PERCENT ARRAY-MEAN FC&amp;P VAL'!CW43*'[1]PERCENT ARRAY-MEAN FC&amp;P VAL'!CX43))</f>
        <v/>
      </c>
      <c r="AL43" t="str">
        <f>IF(A43="","",IF('[1]Calculation genes in KEGG path'!L41&gt;='[1]Flux and Impact'!$E$1,IF(('[1]PERCENT ARRAY-MEAN FC&amp;P VAL'!CY43*'[1]PERCENT ARRAY-MEAN FC&amp;P VAL'!CZ43*'[1]PERCENT ARRAY-MEAN FC&amp;P VAL'!DA43+ABS('[1]PERCENT ARRAY-MEAN FC&amp;P VAL'!DB43*'[1]PERCENT ARRAY-MEAN FC&amp;P VAL'!DC43*'[1]PERCENT ARRAY-MEAN FC&amp;P VAL'!DD43))&gt;0,'[1]PERCENT ARRAY-MEAN FC&amp;P VAL'!CY43*'[1]PERCENT ARRAY-MEAN FC&amp;P VAL'!CZ43*'[1]PERCENT ARRAY-MEAN FC&amp;P VAL'!DA43+ABS('[1]PERCENT ARRAY-MEAN FC&amp;P VAL'!DB43*'[1]PERCENT ARRAY-MEAN FC&amp;P VAL'!DC43*'[1]PERCENT ARRAY-MEAN FC&amp;P VAL'!DD43),""),""))</f>
        <v/>
      </c>
      <c r="AM43" s="12" t="str">
        <f>IF(AL43="","",'[1]PERCENT ARRAY-MEAN FC&amp;P VAL'!CY43*'[1]PERCENT ARRAY-MEAN FC&amp;P VAL'!CZ43*'[1]PERCENT ARRAY-MEAN FC&amp;P VAL'!DA43-ABS('[1]PERCENT ARRAY-MEAN FC&amp;P VAL'!DB43*'[1]PERCENT ARRAY-MEAN FC&amp;P VAL'!DC43*'[1]PERCENT ARRAY-MEAN FC&amp;P VAL'!DD43))</f>
        <v/>
      </c>
      <c r="AN43" t="str">
        <f>IF(A43="","",IF('[1]Calculation genes in KEGG path'!L41&gt;='[1]Flux and Impact'!$E$1,IF(('[1]PERCENT ARRAY-MEAN FC&amp;P VAL'!DE43*'[1]PERCENT ARRAY-MEAN FC&amp;P VAL'!DF43*'[1]PERCENT ARRAY-MEAN FC&amp;P VAL'!DG43+ABS('[1]PERCENT ARRAY-MEAN FC&amp;P VAL'!DH43*'[1]PERCENT ARRAY-MEAN FC&amp;P VAL'!DI43*'[1]PERCENT ARRAY-MEAN FC&amp;P VAL'!DJ43))&gt;0,'[1]PERCENT ARRAY-MEAN FC&amp;P VAL'!DE43*'[1]PERCENT ARRAY-MEAN FC&amp;P VAL'!DF43*'[1]PERCENT ARRAY-MEAN FC&amp;P VAL'!DG43+ABS('[1]PERCENT ARRAY-MEAN FC&amp;P VAL'!DH43*'[1]PERCENT ARRAY-MEAN FC&amp;P VAL'!DI43*'[1]PERCENT ARRAY-MEAN FC&amp;P VAL'!DJ43),""),""))</f>
        <v/>
      </c>
      <c r="AO43" s="12" t="str">
        <f>IF(AN43="","",'[1]PERCENT ARRAY-MEAN FC&amp;P VAL'!DE43*'[1]PERCENT ARRAY-MEAN FC&amp;P VAL'!DF43*'[1]PERCENT ARRAY-MEAN FC&amp;P VAL'!DG43-ABS('[1]PERCENT ARRAY-MEAN FC&amp;P VAL'!DH43*'[1]PERCENT ARRAY-MEAN FC&amp;P VAL'!DI43*'[1]PERCENT ARRAY-MEAN FC&amp;P VAL'!DJ43))</f>
        <v/>
      </c>
      <c r="AP43" t="str">
        <f>IF(A43="","",IF('[1]Calculation genes in KEGG path'!L41&gt;='[1]Flux and Impact'!$E$1,IF(('[1]PERCENT ARRAY-MEAN FC&amp;P VAL'!DK43*'[1]PERCENT ARRAY-MEAN FC&amp;P VAL'!DL43*'[1]PERCENT ARRAY-MEAN FC&amp;P VAL'!DM43+ABS('[1]PERCENT ARRAY-MEAN FC&amp;P VAL'!DN43*'[1]PERCENT ARRAY-MEAN FC&amp;P VAL'!DO43*'[1]PERCENT ARRAY-MEAN FC&amp;P VAL'!DP43))&gt;0,'[1]PERCENT ARRAY-MEAN FC&amp;P VAL'!DK43*'[1]PERCENT ARRAY-MEAN FC&amp;P VAL'!DL43*'[1]PERCENT ARRAY-MEAN FC&amp;P VAL'!DM43+ABS('[1]PERCENT ARRAY-MEAN FC&amp;P VAL'!DN43*'[1]PERCENT ARRAY-MEAN FC&amp;P VAL'!DO43*'[1]PERCENT ARRAY-MEAN FC&amp;P VAL'!DP43),""),""))</f>
        <v/>
      </c>
      <c r="AQ43" s="12" t="str">
        <f>IF(AP43="","",'[1]PERCENT ARRAY-MEAN FC&amp;P VAL'!DK43*'[1]PERCENT ARRAY-MEAN FC&amp;P VAL'!DL43*'[1]PERCENT ARRAY-MEAN FC&amp;P VAL'!DM43-ABS('[1]PERCENT ARRAY-MEAN FC&amp;P VAL'!DN43*'[1]PERCENT ARRAY-MEAN FC&amp;P VAL'!DO43*'[1]PERCENT ARRAY-MEAN FC&amp;P VAL'!DP43))</f>
        <v/>
      </c>
      <c r="AR43" t="str">
        <f>IF(A43="","",IF('[1]Calculation genes in KEGG path'!L41&gt;='[1]Flux and Impact'!$E$1,IF(('[1]PERCENT ARRAY-MEAN FC&amp;P VAL'!DQ43*'[1]PERCENT ARRAY-MEAN FC&amp;P VAL'!DR43*'[1]PERCENT ARRAY-MEAN FC&amp;P VAL'!DS43+ABS('[1]PERCENT ARRAY-MEAN FC&amp;P VAL'!DT43*'[1]PERCENT ARRAY-MEAN FC&amp;P VAL'!DU43*'[1]PERCENT ARRAY-MEAN FC&amp;P VAL'!DV43))&gt;0,'[1]PERCENT ARRAY-MEAN FC&amp;P VAL'!DQ43*'[1]PERCENT ARRAY-MEAN FC&amp;P VAL'!DR43*'[1]PERCENT ARRAY-MEAN FC&amp;P VAL'!DS43+ABS('[1]PERCENT ARRAY-MEAN FC&amp;P VAL'!DT43*'[1]PERCENT ARRAY-MEAN FC&amp;P VAL'!DU43*'[1]PERCENT ARRAY-MEAN FC&amp;P VAL'!DV43),""),""))</f>
        <v/>
      </c>
      <c r="AS43" s="12" t="str">
        <f>IF(AR43="","",'[1]PERCENT ARRAY-MEAN FC&amp;P VAL'!DQ43*'[1]PERCENT ARRAY-MEAN FC&amp;P VAL'!DR43*'[1]PERCENT ARRAY-MEAN FC&amp;P VAL'!DS43-ABS('[1]PERCENT ARRAY-MEAN FC&amp;P VAL'!DT43*'[1]PERCENT ARRAY-MEAN FC&amp;P VAL'!DU43*'[1]PERCENT ARRAY-MEAN FC&amp;P VAL'!DV43))</f>
        <v/>
      </c>
      <c r="AT43" s="12">
        <f t="shared" si="1"/>
        <v>-3.70922959586101</v>
      </c>
      <c r="AU43" s="12">
        <f t="shared" si="2"/>
        <v>1</v>
      </c>
    </row>
    <row r="44" spans="1:47">
      <c r="A44" t="str">
        <f>'[1]Calculation genes in KEGG path'!I42</f>
        <v>bta00510</v>
      </c>
      <c r="B44" t="str">
        <f>IF('[1]PERCENT ARRAY-MEAN FC&amp;P VAL'!A44="","",'[1]PERCENT ARRAY-MEAN FC&amp;P VAL'!A44)</f>
        <v>1. Metabolism</v>
      </c>
      <c r="C44" t="str">
        <f>IF('[1]PERCENT ARRAY-MEAN FC&amp;P VAL'!B44="","",'[1]PERCENT ARRAY-MEAN FC&amp;P VAL'!B44)</f>
        <v>1.7 Glycan Biosynthesis and Metabolism</v>
      </c>
      <c r="D44" t="str">
        <f>IF('[1]PERCENT ARRAY-MEAN FC&amp;P VAL'!C44="","",'[1]PERCENT ARRAY-MEAN FC&amp;P VAL'!C44)</f>
        <v>N-Glycan biosynthesis</v>
      </c>
      <c r="E44" s="12">
        <f t="shared" si="0"/>
        <v>299.120008109457</v>
      </c>
      <c r="F44" t="str">
        <f>IF(A44="","",IF('[1]Calculation genes in KEGG path'!L42&gt;='[1]Flux and Impact'!$E$1,IF('[1]PERCENT ARRAY-MEAN FC&amp;P VAL'!G44*'[1]PERCENT ARRAY-MEAN FC&amp;P VAL'!H44*'[1]PERCENT ARRAY-MEAN FC&amp;P VAL'!I44+ABS('[1]PERCENT ARRAY-MEAN FC&amp;P VAL'!J44*'[1]PERCENT ARRAY-MEAN FC&amp;P VAL'!K44*'[1]PERCENT ARRAY-MEAN FC&amp;P VAL'!L44)&gt;0,'[1]PERCENT ARRAY-MEAN FC&amp;P VAL'!G44*'[1]PERCENT ARRAY-MEAN FC&amp;P VAL'!H44*'[1]PERCENT ARRAY-MEAN FC&amp;P VAL'!I44+ABS('[1]PERCENT ARRAY-MEAN FC&amp;P VAL'!J44*'[1]PERCENT ARRAY-MEAN FC&amp;P VAL'!K44*'[1]PERCENT ARRAY-MEAN FC&amp;P VAL'!L44),""),""))</f>
        <v/>
      </c>
      <c r="G44" s="12" t="str">
        <f>IF(F44="","",'[1]PERCENT ARRAY-MEAN FC&amp;P VAL'!G44*'[1]PERCENT ARRAY-MEAN FC&amp;P VAL'!H44*'[1]PERCENT ARRAY-MEAN FC&amp;P VAL'!I44-ABS('[1]PERCENT ARRAY-MEAN FC&amp;P VAL'!J44*'[1]PERCENT ARRAY-MEAN FC&amp;P VAL'!K44*'[1]PERCENT ARRAY-MEAN FC&amp;P VAL'!L44))</f>
        <v/>
      </c>
      <c r="H44">
        <f>IF(A44="","",IF('[1]Calculation genes in KEGG path'!L42&gt;='[1]Flux and Impact'!$E$1,IF(('[1]PERCENT ARRAY-MEAN FC&amp;P VAL'!M44*'[1]PERCENT ARRAY-MEAN FC&amp;P VAL'!N44*'[1]PERCENT ARRAY-MEAN FC&amp;P VAL'!O44+ABS('[1]PERCENT ARRAY-MEAN FC&amp;P VAL'!P44*'[1]PERCENT ARRAY-MEAN FC&amp;P VAL'!Q44*'[1]PERCENT ARRAY-MEAN FC&amp;P VAL'!R44))&gt;0,'[1]PERCENT ARRAY-MEAN FC&amp;P VAL'!M44*'[1]PERCENT ARRAY-MEAN FC&amp;P VAL'!N44*'[1]PERCENT ARRAY-MEAN FC&amp;P VAL'!O44+ABS('[1]PERCENT ARRAY-MEAN FC&amp;P VAL'!P44*'[1]PERCENT ARRAY-MEAN FC&amp;P VAL'!Q44*'[1]PERCENT ARRAY-MEAN FC&amp;P VAL'!R44),""),""))</f>
        <v>232.562607745629</v>
      </c>
      <c r="I44" s="12">
        <f>IF(H44="","",'[1]PERCENT ARRAY-MEAN FC&amp;P VAL'!M44*'[1]PERCENT ARRAY-MEAN FC&amp;P VAL'!N44*'[1]PERCENT ARRAY-MEAN FC&amp;P VAL'!O44-ABS('[1]PERCENT ARRAY-MEAN FC&amp;P VAL'!P44*'[1]PERCENT ARRAY-MEAN FC&amp;P VAL'!Q44*'[1]PERCENT ARRAY-MEAN FC&amp;P VAL'!R44))</f>
        <v>-126.650470676172</v>
      </c>
      <c r="J44">
        <f>IF(A44="","",IF('[1]Calculation genes in KEGG path'!L42&gt;='[1]Flux and Impact'!$E$1,IF(('[1]PERCENT ARRAY-MEAN FC&amp;P VAL'!S44*'[1]PERCENT ARRAY-MEAN FC&amp;P VAL'!T44*'[1]PERCENT ARRAY-MEAN FC&amp;P VAL'!U44+ABS('[1]PERCENT ARRAY-MEAN FC&amp;P VAL'!V44*'[1]PERCENT ARRAY-MEAN FC&amp;P VAL'!W44*'[1]PERCENT ARRAY-MEAN FC&amp;P VAL'!X44))&gt;0,'[1]PERCENT ARRAY-MEAN FC&amp;P VAL'!S44*'[1]PERCENT ARRAY-MEAN FC&amp;P VAL'!T44*'[1]PERCENT ARRAY-MEAN FC&amp;P VAL'!U44+ABS('[1]PERCENT ARRAY-MEAN FC&amp;P VAL'!V44*'[1]PERCENT ARRAY-MEAN FC&amp;P VAL'!W44*'[1]PERCENT ARRAY-MEAN FC&amp;P VAL'!X44),""),""))</f>
        <v>66.5574003638278</v>
      </c>
      <c r="K44" s="12">
        <f>IF(J44="","",'[1]PERCENT ARRAY-MEAN FC&amp;P VAL'!S44*'[1]PERCENT ARRAY-MEAN FC&amp;P VAL'!T44*'[1]PERCENT ARRAY-MEAN FC&amp;P VAL'!U44-ABS('[1]PERCENT ARRAY-MEAN FC&amp;P VAL'!V44*'[1]PERCENT ARRAY-MEAN FC&amp;P VAL'!W44*'[1]PERCENT ARRAY-MEAN FC&amp;P VAL'!X44))</f>
        <v>-66.5574003638278</v>
      </c>
      <c r="L44" t="str">
        <f>IF(A44="","",IF('[1]Calculation genes in KEGG path'!L42&gt;='[1]Flux and Impact'!$E$1,IF(('[1]PERCENT ARRAY-MEAN FC&amp;P VAL'!Y44*'[1]PERCENT ARRAY-MEAN FC&amp;P VAL'!Z44*'[1]PERCENT ARRAY-MEAN FC&amp;P VAL'!AA44+ABS('[1]PERCENT ARRAY-MEAN FC&amp;P VAL'!AB44*'[1]PERCENT ARRAY-MEAN FC&amp;P VAL'!AC44*'[1]PERCENT ARRAY-MEAN FC&amp;P VAL'!AD44))&gt;0,'[1]PERCENT ARRAY-MEAN FC&amp;P VAL'!Y44*'[1]PERCENT ARRAY-MEAN FC&amp;P VAL'!Z44*'[1]PERCENT ARRAY-MEAN FC&amp;P VAL'!AA44+ABS('[1]PERCENT ARRAY-MEAN FC&amp;P VAL'!AB44*'[1]PERCENT ARRAY-MEAN FC&amp;P VAL'!AC44*'[1]PERCENT ARRAY-MEAN FC&amp;P VAL'!AD44),""),""))</f>
        <v/>
      </c>
      <c r="M44" s="12" t="str">
        <f>IF(L44="","",'[1]PERCENT ARRAY-MEAN FC&amp;P VAL'!Y44*'[1]PERCENT ARRAY-MEAN FC&amp;P VAL'!Z44*'[1]PERCENT ARRAY-MEAN FC&amp;P VAL'!AA44-ABS('[1]PERCENT ARRAY-MEAN FC&amp;P VAL'!AB44*'[1]PERCENT ARRAY-MEAN FC&amp;P VAL'!AC44*'[1]PERCENT ARRAY-MEAN FC&amp;P VAL'!AD44))</f>
        <v/>
      </c>
      <c r="N44" t="str">
        <f>IF(A44="","",IF('[1]Calculation genes in KEGG path'!L42&gt;='[1]Flux and Impact'!$E$1,IF(('[1]PERCENT ARRAY-MEAN FC&amp;P VAL'!AE44*'[1]PERCENT ARRAY-MEAN FC&amp;P VAL'!AF44*'[1]PERCENT ARRAY-MEAN FC&amp;P VAL'!AG44+ABS('[1]PERCENT ARRAY-MEAN FC&amp;P VAL'!AH44*'[1]PERCENT ARRAY-MEAN FC&amp;P VAL'!AI44*'[1]PERCENT ARRAY-MEAN FC&amp;P VAL'!AJ44))&gt;0,'[1]PERCENT ARRAY-MEAN FC&amp;P VAL'!AE44*'[1]PERCENT ARRAY-MEAN FC&amp;P VAL'!AF44*'[1]PERCENT ARRAY-MEAN FC&amp;P VAL'!AG44+ABS('[1]PERCENT ARRAY-MEAN FC&amp;P VAL'!AH44*'[1]PERCENT ARRAY-MEAN FC&amp;P VAL'!AI44*'[1]PERCENT ARRAY-MEAN FC&amp;P VAL'!AJ44),""),""))</f>
        <v/>
      </c>
      <c r="O44" s="12" t="str">
        <f>IF(N44="","",'[1]PERCENT ARRAY-MEAN FC&amp;P VAL'!AE44*'[1]PERCENT ARRAY-MEAN FC&amp;P VAL'!AF44*'[1]PERCENT ARRAY-MEAN FC&amp;P VAL'!AG44-ABS('[1]PERCENT ARRAY-MEAN FC&amp;P VAL'!AH44*'[1]PERCENT ARRAY-MEAN FC&amp;P VAL'!AI44*'[1]PERCENT ARRAY-MEAN FC&amp;P VAL'!AJ44))</f>
        <v/>
      </c>
      <c r="P44" t="str">
        <f>IF(A44="","",IF('[1]Calculation genes in KEGG path'!L42&gt;='[1]Flux and Impact'!$E$1,IF(('[1]PERCENT ARRAY-MEAN FC&amp;P VAL'!AK44*'[1]PERCENT ARRAY-MEAN FC&amp;P VAL'!AL44*'[1]PERCENT ARRAY-MEAN FC&amp;P VAL'!AM44+ABS('[1]PERCENT ARRAY-MEAN FC&amp;P VAL'!AN44*'[1]PERCENT ARRAY-MEAN FC&amp;P VAL'!AO44*'[1]PERCENT ARRAY-MEAN FC&amp;P VAL'!AP44))&gt;0,'[1]PERCENT ARRAY-MEAN FC&amp;P VAL'!AK44*'[1]PERCENT ARRAY-MEAN FC&amp;P VAL'!AL44*'[1]PERCENT ARRAY-MEAN FC&amp;P VAL'!AM44+ABS('[1]PERCENT ARRAY-MEAN FC&amp;P VAL'!AN44*'[1]PERCENT ARRAY-MEAN FC&amp;P VAL'!AO44*'[1]PERCENT ARRAY-MEAN FC&amp;P VAL'!AP44),""),""))</f>
        <v/>
      </c>
      <c r="Q44" s="12" t="str">
        <f>IF(P44="","",'[1]PERCENT ARRAY-MEAN FC&amp;P VAL'!AK44*'[1]PERCENT ARRAY-MEAN FC&amp;P VAL'!AL44*'[1]PERCENT ARRAY-MEAN FC&amp;P VAL'!AM44-ABS('[1]PERCENT ARRAY-MEAN FC&amp;P VAL'!AN44*'[1]PERCENT ARRAY-MEAN FC&amp;P VAL'!AO44*'[1]PERCENT ARRAY-MEAN FC&amp;P VAL'!AP44))</f>
        <v/>
      </c>
      <c r="R44" t="str">
        <f>IF(A44="","",IF('[1]Calculation genes in KEGG path'!L42&gt;='[1]Flux and Impact'!$E$1,IF(('[1]PERCENT ARRAY-MEAN FC&amp;P VAL'!AQ44*'[1]PERCENT ARRAY-MEAN FC&amp;P VAL'!AR44*'[1]PERCENT ARRAY-MEAN FC&amp;P VAL'!AS44+ABS('[1]PERCENT ARRAY-MEAN FC&amp;P VAL'!AT44*'[1]PERCENT ARRAY-MEAN FC&amp;P VAL'!AU44*'[1]PERCENT ARRAY-MEAN FC&amp;P VAL'!AV44))&gt;0,'[1]PERCENT ARRAY-MEAN FC&amp;P VAL'!AQ44*'[1]PERCENT ARRAY-MEAN FC&amp;P VAL'!AR44*'[1]PERCENT ARRAY-MEAN FC&amp;P VAL'!AS44+ABS('[1]PERCENT ARRAY-MEAN FC&amp;P VAL'!AT44*'[1]PERCENT ARRAY-MEAN FC&amp;P VAL'!AU44*'[1]PERCENT ARRAY-MEAN FC&amp;P VAL'!AV44),""),""))</f>
        <v/>
      </c>
      <c r="S44" s="12" t="str">
        <f>IF(R44="","",'[1]PERCENT ARRAY-MEAN FC&amp;P VAL'!AQ44*'[1]PERCENT ARRAY-MEAN FC&amp;P VAL'!AR44*'[1]PERCENT ARRAY-MEAN FC&amp;P VAL'!AS44-ABS('[1]PERCENT ARRAY-MEAN FC&amp;P VAL'!AT44*'[1]PERCENT ARRAY-MEAN FC&amp;P VAL'!AU44*'[1]PERCENT ARRAY-MEAN FC&amp;P VAL'!AV44))</f>
        <v/>
      </c>
      <c r="T44" t="str">
        <f>IF(A44="","",IF('[1]Calculation genes in KEGG path'!L42&gt;='[1]Flux and Impact'!$E$1,IF(('[1]PERCENT ARRAY-MEAN FC&amp;P VAL'!AW44*'[1]PERCENT ARRAY-MEAN FC&amp;P VAL'!AX44*'[1]PERCENT ARRAY-MEAN FC&amp;P VAL'!AY44+ABS('[1]PERCENT ARRAY-MEAN FC&amp;P VAL'!AZ44*'[1]PERCENT ARRAY-MEAN FC&amp;P VAL'!BA44*'[1]PERCENT ARRAY-MEAN FC&amp;P VAL'!BB44))&gt;0,'[1]PERCENT ARRAY-MEAN FC&amp;P VAL'!AW44*'[1]PERCENT ARRAY-MEAN FC&amp;P VAL'!AX44*'[1]PERCENT ARRAY-MEAN FC&amp;P VAL'!AY44+ABS('[1]PERCENT ARRAY-MEAN FC&amp;P VAL'!AZ44*'[1]PERCENT ARRAY-MEAN FC&amp;P VAL'!BA44*'[1]PERCENT ARRAY-MEAN FC&amp;P VAL'!BB44),""),""))</f>
        <v/>
      </c>
      <c r="U44" s="12" t="str">
        <f>IF(T44="","",'[1]PERCENT ARRAY-MEAN FC&amp;P VAL'!AW44*'[1]PERCENT ARRAY-MEAN FC&amp;P VAL'!AX44*'[1]PERCENT ARRAY-MEAN FC&amp;P VAL'!AY44-ABS('[1]PERCENT ARRAY-MEAN FC&amp;P VAL'!AZ44*'[1]PERCENT ARRAY-MEAN FC&amp;P VAL'!BA44*'[1]PERCENT ARRAY-MEAN FC&amp;P VAL'!BB44))</f>
        <v/>
      </c>
      <c r="V44" t="str">
        <f>IF(A44="","",IF('[1]Calculation genes in KEGG path'!L42&gt;='[1]Flux and Impact'!$E$1,IF(('[1]PERCENT ARRAY-MEAN FC&amp;P VAL'!BC44*'[1]PERCENT ARRAY-MEAN FC&amp;P VAL'!BD44*'[1]PERCENT ARRAY-MEAN FC&amp;P VAL'!BE44+ABS('[1]PERCENT ARRAY-MEAN FC&amp;P VAL'!BF44*'[1]PERCENT ARRAY-MEAN FC&amp;P VAL'!BG44*'[1]PERCENT ARRAY-MEAN FC&amp;P VAL'!BH44))&gt;0,'[1]PERCENT ARRAY-MEAN FC&amp;P VAL'!BC44*'[1]PERCENT ARRAY-MEAN FC&amp;P VAL'!BD44*'[1]PERCENT ARRAY-MEAN FC&amp;P VAL'!BE44+ABS('[1]PERCENT ARRAY-MEAN FC&amp;P VAL'!BF44*'[1]PERCENT ARRAY-MEAN FC&amp;P VAL'!BG44*'[1]PERCENT ARRAY-MEAN FC&amp;P VAL'!BH44),""),""))</f>
        <v/>
      </c>
      <c r="W44" s="12" t="str">
        <f>IF(V44="","",'[1]PERCENT ARRAY-MEAN FC&amp;P VAL'!BC44*'[1]PERCENT ARRAY-MEAN FC&amp;P VAL'!BD44*'[1]PERCENT ARRAY-MEAN FC&amp;P VAL'!BE44-ABS('[1]PERCENT ARRAY-MEAN FC&amp;P VAL'!BF44*'[1]PERCENT ARRAY-MEAN FC&amp;P VAL'!BG44*'[1]PERCENT ARRAY-MEAN FC&amp;P VAL'!BH44))</f>
        <v/>
      </c>
      <c r="X44" t="str">
        <f>IF(A44="","",IF('[1]Calculation genes in KEGG path'!L42&gt;='[1]Flux and Impact'!$E$1,IF(('[1]PERCENT ARRAY-MEAN FC&amp;P VAL'!BI44*'[1]PERCENT ARRAY-MEAN FC&amp;P VAL'!BJ44*'[1]PERCENT ARRAY-MEAN FC&amp;P VAL'!BK44+ABS('[1]PERCENT ARRAY-MEAN FC&amp;P VAL'!BL44*'[1]PERCENT ARRAY-MEAN FC&amp;P VAL'!BM44*'[1]PERCENT ARRAY-MEAN FC&amp;P VAL'!BN44))&gt;0,'[1]PERCENT ARRAY-MEAN FC&amp;P VAL'!BI44*'[1]PERCENT ARRAY-MEAN FC&amp;P VAL'!BJ44*'[1]PERCENT ARRAY-MEAN FC&amp;P VAL'!BK44+ABS('[1]PERCENT ARRAY-MEAN FC&amp;P VAL'!BL44*'[1]PERCENT ARRAY-MEAN FC&amp;P VAL'!BM44*'[1]PERCENT ARRAY-MEAN FC&amp;P VAL'!BN44),""),""))</f>
        <v/>
      </c>
      <c r="Y44" s="12" t="str">
        <f>IF(X44="","",'[1]PERCENT ARRAY-MEAN FC&amp;P VAL'!BI44*'[1]PERCENT ARRAY-MEAN FC&amp;P VAL'!BJ44*'[1]PERCENT ARRAY-MEAN FC&amp;P VAL'!BK44-ABS('[1]PERCENT ARRAY-MEAN FC&amp;P VAL'!BL44*'[1]PERCENT ARRAY-MEAN FC&amp;P VAL'!BM44*'[1]PERCENT ARRAY-MEAN FC&amp;P VAL'!BN44))</f>
        <v/>
      </c>
      <c r="Z44" t="str">
        <f>IF(A44="","",IF('[1]Calculation genes in KEGG path'!L42&gt;='[1]Flux and Impact'!$E$1,IF(('[1]PERCENT ARRAY-MEAN FC&amp;P VAL'!BO44*'[1]PERCENT ARRAY-MEAN FC&amp;P VAL'!BP44*'[1]PERCENT ARRAY-MEAN FC&amp;P VAL'!BQ44+ABS('[1]PERCENT ARRAY-MEAN FC&amp;P VAL'!BR44*'[1]PERCENT ARRAY-MEAN FC&amp;P VAL'!BS44*'[1]PERCENT ARRAY-MEAN FC&amp;P VAL'!BT44))&gt;0,'[1]PERCENT ARRAY-MEAN FC&amp;P VAL'!BO44*'[1]PERCENT ARRAY-MEAN FC&amp;P VAL'!BP44*'[1]PERCENT ARRAY-MEAN FC&amp;P VAL'!BQ44+ABS('[1]PERCENT ARRAY-MEAN FC&amp;P VAL'!BR44*'[1]PERCENT ARRAY-MEAN FC&amp;P VAL'!BS44*'[1]PERCENT ARRAY-MEAN FC&amp;P VAL'!BT44),""),""))</f>
        <v/>
      </c>
      <c r="AA44" s="12" t="str">
        <f>IF(Z44="","",'[1]PERCENT ARRAY-MEAN FC&amp;P VAL'!BO44*'[1]PERCENT ARRAY-MEAN FC&amp;P VAL'!BP44*'[1]PERCENT ARRAY-MEAN FC&amp;P VAL'!BQ44-ABS('[1]PERCENT ARRAY-MEAN FC&amp;P VAL'!BR44*'[1]PERCENT ARRAY-MEAN FC&amp;P VAL'!BS44*'[1]PERCENT ARRAY-MEAN FC&amp;P VAL'!BT44))</f>
        <v/>
      </c>
      <c r="AB44" t="str">
        <f>IF(A44="","",IF('[1]Calculation genes in KEGG path'!L42&gt;='[1]Flux and Impact'!$E$1,IF(('[1]PERCENT ARRAY-MEAN FC&amp;P VAL'!BU44*'[1]PERCENT ARRAY-MEAN FC&amp;P VAL'!BV44*'[1]PERCENT ARRAY-MEAN FC&amp;P VAL'!BW44+ABS('[1]PERCENT ARRAY-MEAN FC&amp;P VAL'!BX44*'[1]PERCENT ARRAY-MEAN FC&amp;P VAL'!BY44*'[1]PERCENT ARRAY-MEAN FC&amp;P VAL'!BZ44))&gt;0,'[1]PERCENT ARRAY-MEAN FC&amp;P VAL'!BU44*'[1]PERCENT ARRAY-MEAN FC&amp;P VAL'!BV44*'[1]PERCENT ARRAY-MEAN FC&amp;P VAL'!BW44+ABS('[1]PERCENT ARRAY-MEAN FC&amp;P VAL'!BX44*'[1]PERCENT ARRAY-MEAN FC&amp;P VAL'!BY44*'[1]PERCENT ARRAY-MEAN FC&amp;P VAL'!BZ44),""),""))</f>
        <v/>
      </c>
      <c r="AC44" s="12" t="str">
        <f>IF(AB44="","",'[1]PERCENT ARRAY-MEAN FC&amp;P VAL'!BU44*'[1]PERCENT ARRAY-MEAN FC&amp;P VAL'!BV44*'[1]PERCENT ARRAY-MEAN FC&amp;P VAL'!BW44-ABS('[1]PERCENT ARRAY-MEAN FC&amp;P VAL'!BX44*'[1]PERCENT ARRAY-MEAN FC&amp;P VAL'!BY44*'[1]PERCENT ARRAY-MEAN FC&amp;P VAL'!BZ44))</f>
        <v/>
      </c>
      <c r="AD44" t="str">
        <f>IF(A44="","",IF('[1]Calculation genes in KEGG path'!L42&gt;='[1]Flux and Impact'!$E$1,IF(('[1]PERCENT ARRAY-MEAN FC&amp;P VAL'!CA44*'[1]PERCENT ARRAY-MEAN FC&amp;P VAL'!CB44*'[1]PERCENT ARRAY-MEAN FC&amp;P VAL'!CC44+ABS('[1]PERCENT ARRAY-MEAN FC&amp;P VAL'!CD44*'[1]PERCENT ARRAY-MEAN FC&amp;P VAL'!CE44*'[1]PERCENT ARRAY-MEAN FC&amp;P VAL'!CF44))&gt;0,'[1]PERCENT ARRAY-MEAN FC&amp;P VAL'!CA44*'[1]PERCENT ARRAY-MEAN FC&amp;P VAL'!CB44*'[1]PERCENT ARRAY-MEAN FC&amp;P VAL'!CC44+ABS('[1]PERCENT ARRAY-MEAN FC&amp;P VAL'!CD44*'[1]PERCENT ARRAY-MEAN FC&amp;P VAL'!CE44*'[1]PERCENT ARRAY-MEAN FC&amp;P VAL'!CF44),""),""))</f>
        <v/>
      </c>
      <c r="AE44" s="12" t="str">
        <f>IF(AD44="","",'[1]PERCENT ARRAY-MEAN FC&amp;P VAL'!CA44*'[1]PERCENT ARRAY-MEAN FC&amp;P VAL'!CB44*'[1]PERCENT ARRAY-MEAN FC&amp;P VAL'!CC44-ABS('[1]PERCENT ARRAY-MEAN FC&amp;P VAL'!CD44*'[1]PERCENT ARRAY-MEAN FC&amp;P VAL'!CE44*'[1]PERCENT ARRAY-MEAN FC&amp;P VAL'!CF44))</f>
        <v/>
      </c>
      <c r="AF44" t="str">
        <f>IF(A44="","",IF('[1]Calculation genes in KEGG path'!L42&gt;='[1]Flux and Impact'!$E$1,IF(('[1]PERCENT ARRAY-MEAN FC&amp;P VAL'!CG44*'[1]PERCENT ARRAY-MEAN FC&amp;P VAL'!CH44*'[1]PERCENT ARRAY-MEAN FC&amp;P VAL'!CI44+ABS('[1]PERCENT ARRAY-MEAN FC&amp;P VAL'!CJ44*'[1]PERCENT ARRAY-MEAN FC&amp;P VAL'!CK44*'[1]PERCENT ARRAY-MEAN FC&amp;P VAL'!CL44))&gt;0,'[1]PERCENT ARRAY-MEAN FC&amp;P VAL'!CG44*'[1]PERCENT ARRAY-MEAN FC&amp;P VAL'!CH44*'[1]PERCENT ARRAY-MEAN FC&amp;P VAL'!CI44+ABS('[1]PERCENT ARRAY-MEAN FC&amp;P VAL'!CJ44*'[1]PERCENT ARRAY-MEAN FC&amp;P VAL'!CK44*'[1]PERCENT ARRAY-MEAN FC&amp;P VAL'!CL44),""),""))</f>
        <v/>
      </c>
      <c r="AG44" s="12" t="str">
        <f>IF(AF44="","",'[1]PERCENT ARRAY-MEAN FC&amp;P VAL'!CG44*'[1]PERCENT ARRAY-MEAN FC&amp;P VAL'!CH44*'[1]PERCENT ARRAY-MEAN FC&amp;P VAL'!CI44-ABS('[1]PERCENT ARRAY-MEAN FC&amp;P VAL'!CJ44*'[1]PERCENT ARRAY-MEAN FC&amp;P VAL'!CK44*'[1]PERCENT ARRAY-MEAN FC&amp;P VAL'!CL44))</f>
        <v/>
      </c>
      <c r="AH44" t="str">
        <f>IF(A44="","",IF('[1]Calculation genes in KEGG path'!L42&gt;='[1]Flux and Impact'!$E$1,IF(('[1]PERCENT ARRAY-MEAN FC&amp;P VAL'!CM44*'[1]PERCENT ARRAY-MEAN FC&amp;P VAL'!CN44*'[1]PERCENT ARRAY-MEAN FC&amp;P VAL'!CO44+ABS('[1]PERCENT ARRAY-MEAN FC&amp;P VAL'!CP44*'[1]PERCENT ARRAY-MEAN FC&amp;P VAL'!CQ44*'[1]PERCENT ARRAY-MEAN FC&amp;P VAL'!CR44))&gt;0,'[1]PERCENT ARRAY-MEAN FC&amp;P VAL'!CM44*'[1]PERCENT ARRAY-MEAN FC&amp;P VAL'!CN44*'[1]PERCENT ARRAY-MEAN FC&amp;P VAL'!CO44+ABS('[1]PERCENT ARRAY-MEAN FC&amp;P VAL'!CP44*'[1]PERCENT ARRAY-MEAN FC&amp;P VAL'!CQ44*'[1]PERCENT ARRAY-MEAN FC&amp;P VAL'!CR44),""),""))</f>
        <v/>
      </c>
      <c r="AI44" s="12" t="str">
        <f>IF(AH44="","",'[1]PERCENT ARRAY-MEAN FC&amp;P VAL'!CM44*'[1]PERCENT ARRAY-MEAN FC&amp;P VAL'!CN44*'[1]PERCENT ARRAY-MEAN FC&amp;P VAL'!CO44-ABS('[1]PERCENT ARRAY-MEAN FC&amp;P VAL'!CP44*'[1]PERCENT ARRAY-MEAN FC&amp;P VAL'!CQ44*'[1]PERCENT ARRAY-MEAN FC&amp;P VAL'!CR44))</f>
        <v/>
      </c>
      <c r="AJ44" t="str">
        <f>IF(A44="","",IF('[1]Calculation genes in KEGG path'!L42&gt;='[1]Flux and Impact'!$E$1,IF(('[1]PERCENT ARRAY-MEAN FC&amp;P VAL'!CS44*'[1]PERCENT ARRAY-MEAN FC&amp;P VAL'!CT44*'[1]PERCENT ARRAY-MEAN FC&amp;P VAL'!CU44+ABS('[1]PERCENT ARRAY-MEAN FC&amp;P VAL'!CV44*'[1]PERCENT ARRAY-MEAN FC&amp;P VAL'!CW44*'[1]PERCENT ARRAY-MEAN FC&amp;P VAL'!CX44))&gt;0,'[1]PERCENT ARRAY-MEAN FC&amp;P VAL'!CS44*'[1]PERCENT ARRAY-MEAN FC&amp;P VAL'!CT44*'[1]PERCENT ARRAY-MEAN FC&amp;P VAL'!CU44+ABS('[1]PERCENT ARRAY-MEAN FC&amp;P VAL'!CV44*'[1]PERCENT ARRAY-MEAN FC&amp;P VAL'!CW44*'[1]PERCENT ARRAY-MEAN FC&amp;P VAL'!CX44),""),""))</f>
        <v/>
      </c>
      <c r="AK44" s="12" t="str">
        <f>IF(AJ44="","",'[1]PERCENT ARRAY-MEAN FC&amp;P VAL'!CS44*'[1]PERCENT ARRAY-MEAN FC&amp;P VAL'!CT44*'[1]PERCENT ARRAY-MEAN FC&amp;P VAL'!CU44-ABS('[1]PERCENT ARRAY-MEAN FC&amp;P VAL'!CV44*'[1]PERCENT ARRAY-MEAN FC&amp;P VAL'!CW44*'[1]PERCENT ARRAY-MEAN FC&amp;P VAL'!CX44))</f>
        <v/>
      </c>
      <c r="AL44" t="str">
        <f>IF(A44="","",IF('[1]Calculation genes in KEGG path'!L42&gt;='[1]Flux and Impact'!$E$1,IF(('[1]PERCENT ARRAY-MEAN FC&amp;P VAL'!CY44*'[1]PERCENT ARRAY-MEAN FC&amp;P VAL'!CZ44*'[1]PERCENT ARRAY-MEAN FC&amp;P VAL'!DA44+ABS('[1]PERCENT ARRAY-MEAN FC&amp;P VAL'!DB44*'[1]PERCENT ARRAY-MEAN FC&amp;P VAL'!DC44*'[1]PERCENT ARRAY-MEAN FC&amp;P VAL'!DD44))&gt;0,'[1]PERCENT ARRAY-MEAN FC&amp;P VAL'!CY44*'[1]PERCENT ARRAY-MEAN FC&amp;P VAL'!CZ44*'[1]PERCENT ARRAY-MEAN FC&amp;P VAL'!DA44+ABS('[1]PERCENT ARRAY-MEAN FC&amp;P VAL'!DB44*'[1]PERCENT ARRAY-MEAN FC&amp;P VAL'!DC44*'[1]PERCENT ARRAY-MEAN FC&amp;P VAL'!DD44),""),""))</f>
        <v/>
      </c>
      <c r="AM44" s="12" t="str">
        <f>IF(AL44="","",'[1]PERCENT ARRAY-MEAN FC&amp;P VAL'!CY44*'[1]PERCENT ARRAY-MEAN FC&amp;P VAL'!CZ44*'[1]PERCENT ARRAY-MEAN FC&amp;P VAL'!DA44-ABS('[1]PERCENT ARRAY-MEAN FC&amp;P VAL'!DB44*'[1]PERCENT ARRAY-MEAN FC&amp;P VAL'!DC44*'[1]PERCENT ARRAY-MEAN FC&amp;P VAL'!DD44))</f>
        <v/>
      </c>
      <c r="AN44" t="str">
        <f>IF(A44="","",IF('[1]Calculation genes in KEGG path'!L42&gt;='[1]Flux and Impact'!$E$1,IF(('[1]PERCENT ARRAY-MEAN FC&amp;P VAL'!DE44*'[1]PERCENT ARRAY-MEAN FC&amp;P VAL'!DF44*'[1]PERCENT ARRAY-MEAN FC&amp;P VAL'!DG44+ABS('[1]PERCENT ARRAY-MEAN FC&amp;P VAL'!DH44*'[1]PERCENT ARRAY-MEAN FC&amp;P VAL'!DI44*'[1]PERCENT ARRAY-MEAN FC&amp;P VAL'!DJ44))&gt;0,'[1]PERCENT ARRAY-MEAN FC&amp;P VAL'!DE44*'[1]PERCENT ARRAY-MEAN FC&amp;P VAL'!DF44*'[1]PERCENT ARRAY-MEAN FC&amp;P VAL'!DG44+ABS('[1]PERCENT ARRAY-MEAN FC&amp;P VAL'!DH44*'[1]PERCENT ARRAY-MEAN FC&amp;P VAL'!DI44*'[1]PERCENT ARRAY-MEAN FC&amp;P VAL'!DJ44),""),""))</f>
        <v/>
      </c>
      <c r="AO44" s="12" t="str">
        <f>IF(AN44="","",'[1]PERCENT ARRAY-MEAN FC&amp;P VAL'!DE44*'[1]PERCENT ARRAY-MEAN FC&amp;P VAL'!DF44*'[1]PERCENT ARRAY-MEAN FC&amp;P VAL'!DG44-ABS('[1]PERCENT ARRAY-MEAN FC&amp;P VAL'!DH44*'[1]PERCENT ARRAY-MEAN FC&amp;P VAL'!DI44*'[1]PERCENT ARRAY-MEAN FC&amp;P VAL'!DJ44))</f>
        <v/>
      </c>
      <c r="AP44" t="str">
        <f>IF(A44="","",IF('[1]Calculation genes in KEGG path'!L42&gt;='[1]Flux and Impact'!$E$1,IF(('[1]PERCENT ARRAY-MEAN FC&amp;P VAL'!DK44*'[1]PERCENT ARRAY-MEAN FC&amp;P VAL'!DL44*'[1]PERCENT ARRAY-MEAN FC&amp;P VAL'!DM44+ABS('[1]PERCENT ARRAY-MEAN FC&amp;P VAL'!DN44*'[1]PERCENT ARRAY-MEAN FC&amp;P VAL'!DO44*'[1]PERCENT ARRAY-MEAN FC&amp;P VAL'!DP44))&gt;0,'[1]PERCENT ARRAY-MEAN FC&amp;P VAL'!DK44*'[1]PERCENT ARRAY-MEAN FC&amp;P VAL'!DL44*'[1]PERCENT ARRAY-MEAN FC&amp;P VAL'!DM44+ABS('[1]PERCENT ARRAY-MEAN FC&amp;P VAL'!DN44*'[1]PERCENT ARRAY-MEAN FC&amp;P VAL'!DO44*'[1]PERCENT ARRAY-MEAN FC&amp;P VAL'!DP44),""),""))</f>
        <v/>
      </c>
      <c r="AQ44" s="12" t="str">
        <f>IF(AP44="","",'[1]PERCENT ARRAY-MEAN FC&amp;P VAL'!DK44*'[1]PERCENT ARRAY-MEAN FC&amp;P VAL'!DL44*'[1]PERCENT ARRAY-MEAN FC&amp;P VAL'!DM44-ABS('[1]PERCENT ARRAY-MEAN FC&amp;P VAL'!DN44*'[1]PERCENT ARRAY-MEAN FC&amp;P VAL'!DO44*'[1]PERCENT ARRAY-MEAN FC&amp;P VAL'!DP44))</f>
        <v/>
      </c>
      <c r="AR44" t="str">
        <f>IF(A44="","",IF('[1]Calculation genes in KEGG path'!L42&gt;='[1]Flux and Impact'!$E$1,IF(('[1]PERCENT ARRAY-MEAN FC&amp;P VAL'!DQ44*'[1]PERCENT ARRAY-MEAN FC&amp;P VAL'!DR44*'[1]PERCENT ARRAY-MEAN FC&amp;P VAL'!DS44+ABS('[1]PERCENT ARRAY-MEAN FC&amp;P VAL'!DT44*'[1]PERCENT ARRAY-MEAN FC&amp;P VAL'!DU44*'[1]PERCENT ARRAY-MEAN FC&amp;P VAL'!DV44))&gt;0,'[1]PERCENT ARRAY-MEAN FC&amp;P VAL'!DQ44*'[1]PERCENT ARRAY-MEAN FC&amp;P VAL'!DR44*'[1]PERCENT ARRAY-MEAN FC&amp;P VAL'!DS44+ABS('[1]PERCENT ARRAY-MEAN FC&amp;P VAL'!DT44*'[1]PERCENT ARRAY-MEAN FC&amp;P VAL'!DU44*'[1]PERCENT ARRAY-MEAN FC&amp;P VAL'!DV44),""),""))</f>
        <v/>
      </c>
      <c r="AS44" s="12" t="str">
        <f>IF(AR44="","",'[1]PERCENT ARRAY-MEAN FC&amp;P VAL'!DQ44*'[1]PERCENT ARRAY-MEAN FC&amp;P VAL'!DR44*'[1]PERCENT ARRAY-MEAN FC&amp;P VAL'!DS44-ABS('[1]PERCENT ARRAY-MEAN FC&amp;P VAL'!DT44*'[1]PERCENT ARRAY-MEAN FC&amp;P VAL'!DU44*'[1]PERCENT ARRAY-MEAN FC&amp;P VAL'!DV44))</f>
        <v/>
      </c>
      <c r="AT44" s="12">
        <f t="shared" si="1"/>
        <v>-96.6039355199999</v>
      </c>
      <c r="AU44" s="12">
        <f t="shared" si="2"/>
        <v>1</v>
      </c>
    </row>
    <row r="45" spans="1:47">
      <c r="A45" t="str">
        <f>'[1]Calculation genes in KEGG path'!I43</f>
        <v>bta00511</v>
      </c>
      <c r="B45" t="str">
        <f>IF('[1]PERCENT ARRAY-MEAN FC&amp;P VAL'!A45="","",'[1]PERCENT ARRAY-MEAN FC&amp;P VAL'!A45)</f>
        <v>1. Metabolism</v>
      </c>
      <c r="C45" t="str">
        <f>IF('[1]PERCENT ARRAY-MEAN FC&amp;P VAL'!B45="","",'[1]PERCENT ARRAY-MEAN FC&amp;P VAL'!B45)</f>
        <v>1.7 Glycan Biosynthesis and Metabolism</v>
      </c>
      <c r="D45" t="str">
        <f>IF('[1]PERCENT ARRAY-MEAN FC&amp;P VAL'!C45="","",'[1]PERCENT ARRAY-MEAN FC&amp;P VAL'!C45)</f>
        <v>Other glycan degradation</v>
      </c>
      <c r="E45" s="12">
        <f t="shared" si="0"/>
        <v>77.4990697820639</v>
      </c>
      <c r="F45" t="str">
        <f>IF(A45="","",IF('[1]Calculation genes in KEGG path'!L43&gt;='[1]Flux and Impact'!$E$1,IF('[1]PERCENT ARRAY-MEAN FC&amp;P VAL'!G45*'[1]PERCENT ARRAY-MEAN FC&amp;P VAL'!H45*'[1]PERCENT ARRAY-MEAN FC&amp;P VAL'!I45+ABS('[1]PERCENT ARRAY-MEAN FC&amp;P VAL'!J45*'[1]PERCENT ARRAY-MEAN FC&amp;P VAL'!K45*'[1]PERCENT ARRAY-MEAN FC&amp;P VAL'!L45)&gt;0,'[1]PERCENT ARRAY-MEAN FC&amp;P VAL'!G45*'[1]PERCENT ARRAY-MEAN FC&amp;P VAL'!H45*'[1]PERCENT ARRAY-MEAN FC&amp;P VAL'!I45+ABS('[1]PERCENT ARRAY-MEAN FC&amp;P VAL'!J45*'[1]PERCENT ARRAY-MEAN FC&amp;P VAL'!K45*'[1]PERCENT ARRAY-MEAN FC&amp;P VAL'!L45),""),""))</f>
        <v/>
      </c>
      <c r="G45" s="12" t="str">
        <f>IF(F45="","",'[1]PERCENT ARRAY-MEAN FC&amp;P VAL'!G45*'[1]PERCENT ARRAY-MEAN FC&amp;P VAL'!H45*'[1]PERCENT ARRAY-MEAN FC&amp;P VAL'!I45-ABS('[1]PERCENT ARRAY-MEAN FC&amp;P VAL'!J45*'[1]PERCENT ARRAY-MEAN FC&amp;P VAL'!K45*'[1]PERCENT ARRAY-MEAN FC&amp;P VAL'!L45))</f>
        <v/>
      </c>
      <c r="H45">
        <f>IF(A45="","",IF('[1]Calculation genes in KEGG path'!L43&gt;='[1]Flux and Impact'!$E$1,IF(('[1]PERCENT ARRAY-MEAN FC&amp;P VAL'!M45*'[1]PERCENT ARRAY-MEAN FC&amp;P VAL'!N45*'[1]PERCENT ARRAY-MEAN FC&amp;P VAL'!O45+ABS('[1]PERCENT ARRAY-MEAN FC&amp;P VAL'!P45*'[1]PERCENT ARRAY-MEAN FC&amp;P VAL'!Q45*'[1]PERCENT ARRAY-MEAN FC&amp;P VAL'!R45))&gt;0,'[1]PERCENT ARRAY-MEAN FC&amp;P VAL'!M45*'[1]PERCENT ARRAY-MEAN FC&amp;P VAL'!N45*'[1]PERCENT ARRAY-MEAN FC&amp;P VAL'!O45+ABS('[1]PERCENT ARRAY-MEAN FC&amp;P VAL'!P45*'[1]PERCENT ARRAY-MEAN FC&amp;P VAL'!Q45*'[1]PERCENT ARRAY-MEAN FC&amp;P VAL'!R45),""),""))</f>
        <v>48.9938327736284</v>
      </c>
      <c r="I45" s="12">
        <f>IF(H45="","",'[1]PERCENT ARRAY-MEAN FC&amp;P VAL'!M45*'[1]PERCENT ARRAY-MEAN FC&amp;P VAL'!N45*'[1]PERCENT ARRAY-MEAN FC&amp;P VAL'!O45-ABS('[1]PERCENT ARRAY-MEAN FC&amp;P VAL'!P45*'[1]PERCENT ARRAY-MEAN FC&amp;P VAL'!Q45*'[1]PERCENT ARRAY-MEAN FC&amp;P VAL'!R45))</f>
        <v>-48.9938327736284</v>
      </c>
      <c r="J45">
        <f>IF(A45="","",IF('[1]Calculation genes in KEGG path'!L43&gt;='[1]Flux and Impact'!$E$1,IF(('[1]PERCENT ARRAY-MEAN FC&amp;P VAL'!S45*'[1]PERCENT ARRAY-MEAN FC&amp;P VAL'!T45*'[1]PERCENT ARRAY-MEAN FC&amp;P VAL'!U45+ABS('[1]PERCENT ARRAY-MEAN FC&amp;P VAL'!V45*'[1]PERCENT ARRAY-MEAN FC&amp;P VAL'!W45*'[1]PERCENT ARRAY-MEAN FC&amp;P VAL'!X45))&gt;0,'[1]PERCENT ARRAY-MEAN FC&amp;P VAL'!S45*'[1]PERCENT ARRAY-MEAN FC&amp;P VAL'!T45*'[1]PERCENT ARRAY-MEAN FC&amp;P VAL'!U45+ABS('[1]PERCENT ARRAY-MEAN FC&amp;P VAL'!V45*'[1]PERCENT ARRAY-MEAN FC&amp;P VAL'!W45*'[1]PERCENT ARRAY-MEAN FC&amp;P VAL'!X45),""),""))</f>
        <v>28.5052370084355</v>
      </c>
      <c r="K45" s="12">
        <f>IF(J45="","",'[1]PERCENT ARRAY-MEAN FC&amp;P VAL'!S45*'[1]PERCENT ARRAY-MEAN FC&amp;P VAL'!T45*'[1]PERCENT ARRAY-MEAN FC&amp;P VAL'!U45-ABS('[1]PERCENT ARRAY-MEAN FC&amp;P VAL'!V45*'[1]PERCENT ARRAY-MEAN FC&amp;P VAL'!W45*'[1]PERCENT ARRAY-MEAN FC&amp;P VAL'!X45))</f>
        <v>-28.5052370084355</v>
      </c>
      <c r="L45" t="str">
        <f>IF(A45="","",IF('[1]Calculation genes in KEGG path'!L43&gt;='[1]Flux and Impact'!$E$1,IF(('[1]PERCENT ARRAY-MEAN FC&amp;P VAL'!Y45*'[1]PERCENT ARRAY-MEAN FC&amp;P VAL'!Z45*'[1]PERCENT ARRAY-MEAN FC&amp;P VAL'!AA45+ABS('[1]PERCENT ARRAY-MEAN FC&amp;P VAL'!AB45*'[1]PERCENT ARRAY-MEAN FC&amp;P VAL'!AC45*'[1]PERCENT ARRAY-MEAN FC&amp;P VAL'!AD45))&gt;0,'[1]PERCENT ARRAY-MEAN FC&amp;P VAL'!Y45*'[1]PERCENT ARRAY-MEAN FC&amp;P VAL'!Z45*'[1]PERCENT ARRAY-MEAN FC&amp;P VAL'!AA45+ABS('[1]PERCENT ARRAY-MEAN FC&amp;P VAL'!AB45*'[1]PERCENT ARRAY-MEAN FC&amp;P VAL'!AC45*'[1]PERCENT ARRAY-MEAN FC&amp;P VAL'!AD45),""),""))</f>
        <v/>
      </c>
      <c r="M45" s="12" t="str">
        <f>IF(L45="","",'[1]PERCENT ARRAY-MEAN FC&amp;P VAL'!Y45*'[1]PERCENT ARRAY-MEAN FC&amp;P VAL'!Z45*'[1]PERCENT ARRAY-MEAN FC&amp;P VAL'!AA45-ABS('[1]PERCENT ARRAY-MEAN FC&amp;P VAL'!AB45*'[1]PERCENT ARRAY-MEAN FC&amp;P VAL'!AC45*'[1]PERCENT ARRAY-MEAN FC&amp;P VAL'!AD45))</f>
        <v/>
      </c>
      <c r="N45" t="str">
        <f>IF(A45="","",IF('[1]Calculation genes in KEGG path'!L43&gt;='[1]Flux and Impact'!$E$1,IF(('[1]PERCENT ARRAY-MEAN FC&amp;P VAL'!AE45*'[1]PERCENT ARRAY-MEAN FC&amp;P VAL'!AF45*'[1]PERCENT ARRAY-MEAN FC&amp;P VAL'!AG45+ABS('[1]PERCENT ARRAY-MEAN FC&amp;P VAL'!AH45*'[1]PERCENT ARRAY-MEAN FC&amp;P VAL'!AI45*'[1]PERCENT ARRAY-MEAN FC&amp;P VAL'!AJ45))&gt;0,'[1]PERCENT ARRAY-MEAN FC&amp;P VAL'!AE45*'[1]PERCENT ARRAY-MEAN FC&amp;P VAL'!AF45*'[1]PERCENT ARRAY-MEAN FC&amp;P VAL'!AG45+ABS('[1]PERCENT ARRAY-MEAN FC&amp;P VAL'!AH45*'[1]PERCENT ARRAY-MEAN FC&amp;P VAL'!AI45*'[1]PERCENT ARRAY-MEAN FC&amp;P VAL'!AJ45),""),""))</f>
        <v/>
      </c>
      <c r="O45" s="12" t="str">
        <f>IF(N45="","",'[1]PERCENT ARRAY-MEAN FC&amp;P VAL'!AE45*'[1]PERCENT ARRAY-MEAN FC&amp;P VAL'!AF45*'[1]PERCENT ARRAY-MEAN FC&amp;P VAL'!AG45-ABS('[1]PERCENT ARRAY-MEAN FC&amp;P VAL'!AH45*'[1]PERCENT ARRAY-MEAN FC&amp;P VAL'!AI45*'[1]PERCENT ARRAY-MEAN FC&amp;P VAL'!AJ45))</f>
        <v/>
      </c>
      <c r="P45" t="str">
        <f>IF(A45="","",IF('[1]Calculation genes in KEGG path'!L43&gt;='[1]Flux and Impact'!$E$1,IF(('[1]PERCENT ARRAY-MEAN FC&amp;P VAL'!AK45*'[1]PERCENT ARRAY-MEAN FC&amp;P VAL'!AL45*'[1]PERCENT ARRAY-MEAN FC&amp;P VAL'!AM45+ABS('[1]PERCENT ARRAY-MEAN FC&amp;P VAL'!AN45*'[1]PERCENT ARRAY-MEAN FC&amp;P VAL'!AO45*'[1]PERCENT ARRAY-MEAN FC&amp;P VAL'!AP45))&gt;0,'[1]PERCENT ARRAY-MEAN FC&amp;P VAL'!AK45*'[1]PERCENT ARRAY-MEAN FC&amp;P VAL'!AL45*'[1]PERCENT ARRAY-MEAN FC&amp;P VAL'!AM45+ABS('[1]PERCENT ARRAY-MEAN FC&amp;P VAL'!AN45*'[1]PERCENT ARRAY-MEAN FC&amp;P VAL'!AO45*'[1]PERCENT ARRAY-MEAN FC&amp;P VAL'!AP45),""),""))</f>
        <v/>
      </c>
      <c r="Q45" s="12" t="str">
        <f>IF(P45="","",'[1]PERCENT ARRAY-MEAN FC&amp;P VAL'!AK45*'[1]PERCENT ARRAY-MEAN FC&amp;P VAL'!AL45*'[1]PERCENT ARRAY-MEAN FC&amp;P VAL'!AM45-ABS('[1]PERCENT ARRAY-MEAN FC&amp;P VAL'!AN45*'[1]PERCENT ARRAY-MEAN FC&amp;P VAL'!AO45*'[1]PERCENT ARRAY-MEAN FC&amp;P VAL'!AP45))</f>
        <v/>
      </c>
      <c r="R45" t="str">
        <f>IF(A45="","",IF('[1]Calculation genes in KEGG path'!L43&gt;='[1]Flux and Impact'!$E$1,IF(('[1]PERCENT ARRAY-MEAN FC&amp;P VAL'!AQ45*'[1]PERCENT ARRAY-MEAN FC&amp;P VAL'!AR45*'[1]PERCENT ARRAY-MEAN FC&amp;P VAL'!AS45+ABS('[1]PERCENT ARRAY-MEAN FC&amp;P VAL'!AT45*'[1]PERCENT ARRAY-MEAN FC&amp;P VAL'!AU45*'[1]PERCENT ARRAY-MEAN FC&amp;P VAL'!AV45))&gt;0,'[1]PERCENT ARRAY-MEAN FC&amp;P VAL'!AQ45*'[1]PERCENT ARRAY-MEAN FC&amp;P VAL'!AR45*'[1]PERCENT ARRAY-MEAN FC&amp;P VAL'!AS45+ABS('[1]PERCENT ARRAY-MEAN FC&amp;P VAL'!AT45*'[1]PERCENT ARRAY-MEAN FC&amp;P VAL'!AU45*'[1]PERCENT ARRAY-MEAN FC&amp;P VAL'!AV45),""),""))</f>
        <v/>
      </c>
      <c r="S45" s="12" t="str">
        <f>IF(R45="","",'[1]PERCENT ARRAY-MEAN FC&amp;P VAL'!AQ45*'[1]PERCENT ARRAY-MEAN FC&amp;P VAL'!AR45*'[1]PERCENT ARRAY-MEAN FC&amp;P VAL'!AS45-ABS('[1]PERCENT ARRAY-MEAN FC&amp;P VAL'!AT45*'[1]PERCENT ARRAY-MEAN FC&amp;P VAL'!AU45*'[1]PERCENT ARRAY-MEAN FC&amp;P VAL'!AV45))</f>
        <v/>
      </c>
      <c r="T45" t="str">
        <f>IF(A45="","",IF('[1]Calculation genes in KEGG path'!L43&gt;='[1]Flux and Impact'!$E$1,IF(('[1]PERCENT ARRAY-MEAN FC&amp;P VAL'!AW45*'[1]PERCENT ARRAY-MEAN FC&amp;P VAL'!AX45*'[1]PERCENT ARRAY-MEAN FC&amp;P VAL'!AY45+ABS('[1]PERCENT ARRAY-MEAN FC&amp;P VAL'!AZ45*'[1]PERCENT ARRAY-MEAN FC&amp;P VAL'!BA45*'[1]PERCENT ARRAY-MEAN FC&amp;P VAL'!BB45))&gt;0,'[1]PERCENT ARRAY-MEAN FC&amp;P VAL'!AW45*'[1]PERCENT ARRAY-MEAN FC&amp;P VAL'!AX45*'[1]PERCENT ARRAY-MEAN FC&amp;P VAL'!AY45+ABS('[1]PERCENT ARRAY-MEAN FC&amp;P VAL'!AZ45*'[1]PERCENT ARRAY-MEAN FC&amp;P VAL'!BA45*'[1]PERCENT ARRAY-MEAN FC&amp;P VAL'!BB45),""),""))</f>
        <v/>
      </c>
      <c r="U45" s="12" t="str">
        <f>IF(T45="","",'[1]PERCENT ARRAY-MEAN FC&amp;P VAL'!AW45*'[1]PERCENT ARRAY-MEAN FC&amp;P VAL'!AX45*'[1]PERCENT ARRAY-MEAN FC&amp;P VAL'!AY45-ABS('[1]PERCENT ARRAY-MEAN FC&amp;P VAL'!AZ45*'[1]PERCENT ARRAY-MEAN FC&amp;P VAL'!BA45*'[1]PERCENT ARRAY-MEAN FC&amp;P VAL'!BB45))</f>
        <v/>
      </c>
      <c r="V45" t="str">
        <f>IF(A45="","",IF('[1]Calculation genes in KEGG path'!L43&gt;='[1]Flux and Impact'!$E$1,IF(('[1]PERCENT ARRAY-MEAN FC&amp;P VAL'!BC45*'[1]PERCENT ARRAY-MEAN FC&amp;P VAL'!BD45*'[1]PERCENT ARRAY-MEAN FC&amp;P VAL'!BE45+ABS('[1]PERCENT ARRAY-MEAN FC&amp;P VAL'!BF45*'[1]PERCENT ARRAY-MEAN FC&amp;P VAL'!BG45*'[1]PERCENT ARRAY-MEAN FC&amp;P VAL'!BH45))&gt;0,'[1]PERCENT ARRAY-MEAN FC&amp;P VAL'!BC45*'[1]PERCENT ARRAY-MEAN FC&amp;P VAL'!BD45*'[1]PERCENT ARRAY-MEAN FC&amp;P VAL'!BE45+ABS('[1]PERCENT ARRAY-MEAN FC&amp;P VAL'!BF45*'[1]PERCENT ARRAY-MEAN FC&amp;P VAL'!BG45*'[1]PERCENT ARRAY-MEAN FC&amp;P VAL'!BH45),""),""))</f>
        <v/>
      </c>
      <c r="W45" s="12" t="str">
        <f>IF(V45="","",'[1]PERCENT ARRAY-MEAN FC&amp;P VAL'!BC45*'[1]PERCENT ARRAY-MEAN FC&amp;P VAL'!BD45*'[1]PERCENT ARRAY-MEAN FC&amp;P VAL'!BE45-ABS('[1]PERCENT ARRAY-MEAN FC&amp;P VAL'!BF45*'[1]PERCENT ARRAY-MEAN FC&amp;P VAL'!BG45*'[1]PERCENT ARRAY-MEAN FC&amp;P VAL'!BH45))</f>
        <v/>
      </c>
      <c r="X45" t="str">
        <f>IF(A45="","",IF('[1]Calculation genes in KEGG path'!L43&gt;='[1]Flux and Impact'!$E$1,IF(('[1]PERCENT ARRAY-MEAN FC&amp;P VAL'!BI45*'[1]PERCENT ARRAY-MEAN FC&amp;P VAL'!BJ45*'[1]PERCENT ARRAY-MEAN FC&amp;P VAL'!BK45+ABS('[1]PERCENT ARRAY-MEAN FC&amp;P VAL'!BL45*'[1]PERCENT ARRAY-MEAN FC&amp;P VAL'!BM45*'[1]PERCENT ARRAY-MEAN FC&amp;P VAL'!BN45))&gt;0,'[1]PERCENT ARRAY-MEAN FC&amp;P VAL'!BI45*'[1]PERCENT ARRAY-MEAN FC&amp;P VAL'!BJ45*'[1]PERCENT ARRAY-MEAN FC&amp;P VAL'!BK45+ABS('[1]PERCENT ARRAY-MEAN FC&amp;P VAL'!BL45*'[1]PERCENT ARRAY-MEAN FC&amp;P VAL'!BM45*'[1]PERCENT ARRAY-MEAN FC&amp;P VAL'!BN45),""),""))</f>
        <v/>
      </c>
      <c r="Y45" s="12" t="str">
        <f>IF(X45="","",'[1]PERCENT ARRAY-MEAN FC&amp;P VAL'!BI45*'[1]PERCENT ARRAY-MEAN FC&amp;P VAL'!BJ45*'[1]PERCENT ARRAY-MEAN FC&amp;P VAL'!BK45-ABS('[1]PERCENT ARRAY-MEAN FC&amp;P VAL'!BL45*'[1]PERCENT ARRAY-MEAN FC&amp;P VAL'!BM45*'[1]PERCENT ARRAY-MEAN FC&amp;P VAL'!BN45))</f>
        <v/>
      </c>
      <c r="Z45" t="str">
        <f>IF(A45="","",IF('[1]Calculation genes in KEGG path'!L43&gt;='[1]Flux and Impact'!$E$1,IF(('[1]PERCENT ARRAY-MEAN FC&amp;P VAL'!BO45*'[1]PERCENT ARRAY-MEAN FC&amp;P VAL'!BP45*'[1]PERCENT ARRAY-MEAN FC&amp;P VAL'!BQ45+ABS('[1]PERCENT ARRAY-MEAN FC&amp;P VAL'!BR45*'[1]PERCENT ARRAY-MEAN FC&amp;P VAL'!BS45*'[1]PERCENT ARRAY-MEAN FC&amp;P VAL'!BT45))&gt;0,'[1]PERCENT ARRAY-MEAN FC&amp;P VAL'!BO45*'[1]PERCENT ARRAY-MEAN FC&amp;P VAL'!BP45*'[1]PERCENT ARRAY-MEAN FC&amp;P VAL'!BQ45+ABS('[1]PERCENT ARRAY-MEAN FC&amp;P VAL'!BR45*'[1]PERCENT ARRAY-MEAN FC&amp;P VAL'!BS45*'[1]PERCENT ARRAY-MEAN FC&amp;P VAL'!BT45),""),""))</f>
        <v/>
      </c>
      <c r="AA45" s="12" t="str">
        <f>IF(Z45="","",'[1]PERCENT ARRAY-MEAN FC&amp;P VAL'!BO45*'[1]PERCENT ARRAY-MEAN FC&amp;P VAL'!BP45*'[1]PERCENT ARRAY-MEAN FC&amp;P VAL'!BQ45-ABS('[1]PERCENT ARRAY-MEAN FC&amp;P VAL'!BR45*'[1]PERCENT ARRAY-MEAN FC&amp;P VAL'!BS45*'[1]PERCENT ARRAY-MEAN FC&amp;P VAL'!BT45))</f>
        <v/>
      </c>
      <c r="AB45" t="str">
        <f>IF(A45="","",IF('[1]Calculation genes in KEGG path'!L43&gt;='[1]Flux and Impact'!$E$1,IF(('[1]PERCENT ARRAY-MEAN FC&amp;P VAL'!BU45*'[1]PERCENT ARRAY-MEAN FC&amp;P VAL'!BV45*'[1]PERCENT ARRAY-MEAN FC&amp;P VAL'!BW45+ABS('[1]PERCENT ARRAY-MEAN FC&amp;P VAL'!BX45*'[1]PERCENT ARRAY-MEAN FC&amp;P VAL'!BY45*'[1]PERCENT ARRAY-MEAN FC&amp;P VAL'!BZ45))&gt;0,'[1]PERCENT ARRAY-MEAN FC&amp;P VAL'!BU45*'[1]PERCENT ARRAY-MEAN FC&amp;P VAL'!BV45*'[1]PERCENT ARRAY-MEAN FC&amp;P VAL'!BW45+ABS('[1]PERCENT ARRAY-MEAN FC&amp;P VAL'!BX45*'[1]PERCENT ARRAY-MEAN FC&amp;P VAL'!BY45*'[1]PERCENT ARRAY-MEAN FC&amp;P VAL'!BZ45),""),""))</f>
        <v/>
      </c>
      <c r="AC45" s="12" t="str">
        <f>IF(AB45="","",'[1]PERCENT ARRAY-MEAN FC&amp;P VAL'!BU45*'[1]PERCENT ARRAY-MEAN FC&amp;P VAL'!BV45*'[1]PERCENT ARRAY-MEAN FC&amp;P VAL'!BW45-ABS('[1]PERCENT ARRAY-MEAN FC&amp;P VAL'!BX45*'[1]PERCENT ARRAY-MEAN FC&amp;P VAL'!BY45*'[1]PERCENT ARRAY-MEAN FC&amp;P VAL'!BZ45))</f>
        <v/>
      </c>
      <c r="AD45" t="str">
        <f>IF(A45="","",IF('[1]Calculation genes in KEGG path'!L43&gt;='[1]Flux and Impact'!$E$1,IF(('[1]PERCENT ARRAY-MEAN FC&amp;P VAL'!CA45*'[1]PERCENT ARRAY-MEAN FC&amp;P VAL'!CB45*'[1]PERCENT ARRAY-MEAN FC&amp;P VAL'!CC45+ABS('[1]PERCENT ARRAY-MEAN FC&amp;P VAL'!CD45*'[1]PERCENT ARRAY-MEAN FC&amp;P VAL'!CE45*'[1]PERCENT ARRAY-MEAN FC&amp;P VAL'!CF45))&gt;0,'[1]PERCENT ARRAY-MEAN FC&amp;P VAL'!CA45*'[1]PERCENT ARRAY-MEAN FC&amp;P VAL'!CB45*'[1]PERCENT ARRAY-MEAN FC&amp;P VAL'!CC45+ABS('[1]PERCENT ARRAY-MEAN FC&amp;P VAL'!CD45*'[1]PERCENT ARRAY-MEAN FC&amp;P VAL'!CE45*'[1]PERCENT ARRAY-MEAN FC&amp;P VAL'!CF45),""),""))</f>
        <v/>
      </c>
      <c r="AE45" s="12" t="str">
        <f>IF(AD45="","",'[1]PERCENT ARRAY-MEAN FC&amp;P VAL'!CA45*'[1]PERCENT ARRAY-MEAN FC&amp;P VAL'!CB45*'[1]PERCENT ARRAY-MEAN FC&amp;P VAL'!CC45-ABS('[1]PERCENT ARRAY-MEAN FC&amp;P VAL'!CD45*'[1]PERCENT ARRAY-MEAN FC&amp;P VAL'!CE45*'[1]PERCENT ARRAY-MEAN FC&amp;P VAL'!CF45))</f>
        <v/>
      </c>
      <c r="AF45" t="str">
        <f>IF(A45="","",IF('[1]Calculation genes in KEGG path'!L43&gt;='[1]Flux and Impact'!$E$1,IF(('[1]PERCENT ARRAY-MEAN FC&amp;P VAL'!CG45*'[1]PERCENT ARRAY-MEAN FC&amp;P VAL'!CH45*'[1]PERCENT ARRAY-MEAN FC&amp;P VAL'!CI45+ABS('[1]PERCENT ARRAY-MEAN FC&amp;P VAL'!CJ45*'[1]PERCENT ARRAY-MEAN FC&amp;P VAL'!CK45*'[1]PERCENT ARRAY-MEAN FC&amp;P VAL'!CL45))&gt;0,'[1]PERCENT ARRAY-MEAN FC&amp;P VAL'!CG45*'[1]PERCENT ARRAY-MEAN FC&amp;P VAL'!CH45*'[1]PERCENT ARRAY-MEAN FC&amp;P VAL'!CI45+ABS('[1]PERCENT ARRAY-MEAN FC&amp;P VAL'!CJ45*'[1]PERCENT ARRAY-MEAN FC&amp;P VAL'!CK45*'[1]PERCENT ARRAY-MEAN FC&amp;P VAL'!CL45),""),""))</f>
        <v/>
      </c>
      <c r="AG45" s="12" t="str">
        <f>IF(AF45="","",'[1]PERCENT ARRAY-MEAN FC&amp;P VAL'!CG45*'[1]PERCENT ARRAY-MEAN FC&amp;P VAL'!CH45*'[1]PERCENT ARRAY-MEAN FC&amp;P VAL'!CI45-ABS('[1]PERCENT ARRAY-MEAN FC&amp;P VAL'!CJ45*'[1]PERCENT ARRAY-MEAN FC&amp;P VAL'!CK45*'[1]PERCENT ARRAY-MEAN FC&amp;P VAL'!CL45))</f>
        <v/>
      </c>
      <c r="AH45" t="str">
        <f>IF(A45="","",IF('[1]Calculation genes in KEGG path'!L43&gt;='[1]Flux and Impact'!$E$1,IF(('[1]PERCENT ARRAY-MEAN FC&amp;P VAL'!CM45*'[1]PERCENT ARRAY-MEAN FC&amp;P VAL'!CN45*'[1]PERCENT ARRAY-MEAN FC&amp;P VAL'!CO45+ABS('[1]PERCENT ARRAY-MEAN FC&amp;P VAL'!CP45*'[1]PERCENT ARRAY-MEAN FC&amp;P VAL'!CQ45*'[1]PERCENT ARRAY-MEAN FC&amp;P VAL'!CR45))&gt;0,'[1]PERCENT ARRAY-MEAN FC&amp;P VAL'!CM45*'[1]PERCENT ARRAY-MEAN FC&amp;P VAL'!CN45*'[1]PERCENT ARRAY-MEAN FC&amp;P VAL'!CO45+ABS('[1]PERCENT ARRAY-MEAN FC&amp;P VAL'!CP45*'[1]PERCENT ARRAY-MEAN FC&amp;P VAL'!CQ45*'[1]PERCENT ARRAY-MEAN FC&amp;P VAL'!CR45),""),""))</f>
        <v/>
      </c>
      <c r="AI45" s="12" t="str">
        <f>IF(AH45="","",'[1]PERCENT ARRAY-MEAN FC&amp;P VAL'!CM45*'[1]PERCENT ARRAY-MEAN FC&amp;P VAL'!CN45*'[1]PERCENT ARRAY-MEAN FC&amp;P VAL'!CO45-ABS('[1]PERCENT ARRAY-MEAN FC&amp;P VAL'!CP45*'[1]PERCENT ARRAY-MEAN FC&amp;P VAL'!CQ45*'[1]PERCENT ARRAY-MEAN FC&amp;P VAL'!CR45))</f>
        <v/>
      </c>
      <c r="AJ45" t="str">
        <f>IF(A45="","",IF('[1]Calculation genes in KEGG path'!L43&gt;='[1]Flux and Impact'!$E$1,IF(('[1]PERCENT ARRAY-MEAN FC&amp;P VAL'!CS45*'[1]PERCENT ARRAY-MEAN FC&amp;P VAL'!CT45*'[1]PERCENT ARRAY-MEAN FC&amp;P VAL'!CU45+ABS('[1]PERCENT ARRAY-MEAN FC&amp;P VAL'!CV45*'[1]PERCENT ARRAY-MEAN FC&amp;P VAL'!CW45*'[1]PERCENT ARRAY-MEAN FC&amp;P VAL'!CX45))&gt;0,'[1]PERCENT ARRAY-MEAN FC&amp;P VAL'!CS45*'[1]PERCENT ARRAY-MEAN FC&amp;P VAL'!CT45*'[1]PERCENT ARRAY-MEAN FC&amp;P VAL'!CU45+ABS('[1]PERCENT ARRAY-MEAN FC&amp;P VAL'!CV45*'[1]PERCENT ARRAY-MEAN FC&amp;P VAL'!CW45*'[1]PERCENT ARRAY-MEAN FC&amp;P VAL'!CX45),""),""))</f>
        <v/>
      </c>
      <c r="AK45" s="12" t="str">
        <f>IF(AJ45="","",'[1]PERCENT ARRAY-MEAN FC&amp;P VAL'!CS45*'[1]PERCENT ARRAY-MEAN FC&amp;P VAL'!CT45*'[1]PERCENT ARRAY-MEAN FC&amp;P VAL'!CU45-ABS('[1]PERCENT ARRAY-MEAN FC&amp;P VAL'!CV45*'[1]PERCENT ARRAY-MEAN FC&amp;P VAL'!CW45*'[1]PERCENT ARRAY-MEAN FC&amp;P VAL'!CX45))</f>
        <v/>
      </c>
      <c r="AL45" t="str">
        <f>IF(A45="","",IF('[1]Calculation genes in KEGG path'!L43&gt;='[1]Flux and Impact'!$E$1,IF(('[1]PERCENT ARRAY-MEAN FC&amp;P VAL'!CY45*'[1]PERCENT ARRAY-MEAN FC&amp;P VAL'!CZ45*'[1]PERCENT ARRAY-MEAN FC&amp;P VAL'!DA45+ABS('[1]PERCENT ARRAY-MEAN FC&amp;P VAL'!DB45*'[1]PERCENT ARRAY-MEAN FC&amp;P VAL'!DC45*'[1]PERCENT ARRAY-MEAN FC&amp;P VAL'!DD45))&gt;0,'[1]PERCENT ARRAY-MEAN FC&amp;P VAL'!CY45*'[1]PERCENT ARRAY-MEAN FC&amp;P VAL'!CZ45*'[1]PERCENT ARRAY-MEAN FC&amp;P VAL'!DA45+ABS('[1]PERCENT ARRAY-MEAN FC&amp;P VAL'!DB45*'[1]PERCENT ARRAY-MEAN FC&amp;P VAL'!DC45*'[1]PERCENT ARRAY-MEAN FC&amp;P VAL'!DD45),""),""))</f>
        <v/>
      </c>
      <c r="AM45" s="12" t="str">
        <f>IF(AL45="","",'[1]PERCENT ARRAY-MEAN FC&amp;P VAL'!CY45*'[1]PERCENT ARRAY-MEAN FC&amp;P VAL'!CZ45*'[1]PERCENT ARRAY-MEAN FC&amp;P VAL'!DA45-ABS('[1]PERCENT ARRAY-MEAN FC&amp;P VAL'!DB45*'[1]PERCENT ARRAY-MEAN FC&amp;P VAL'!DC45*'[1]PERCENT ARRAY-MEAN FC&amp;P VAL'!DD45))</f>
        <v/>
      </c>
      <c r="AN45" t="str">
        <f>IF(A45="","",IF('[1]Calculation genes in KEGG path'!L43&gt;='[1]Flux and Impact'!$E$1,IF(('[1]PERCENT ARRAY-MEAN FC&amp;P VAL'!DE45*'[1]PERCENT ARRAY-MEAN FC&amp;P VAL'!DF45*'[1]PERCENT ARRAY-MEAN FC&amp;P VAL'!DG45+ABS('[1]PERCENT ARRAY-MEAN FC&amp;P VAL'!DH45*'[1]PERCENT ARRAY-MEAN FC&amp;P VAL'!DI45*'[1]PERCENT ARRAY-MEAN FC&amp;P VAL'!DJ45))&gt;0,'[1]PERCENT ARRAY-MEAN FC&amp;P VAL'!DE45*'[1]PERCENT ARRAY-MEAN FC&amp;P VAL'!DF45*'[1]PERCENT ARRAY-MEAN FC&amp;P VAL'!DG45+ABS('[1]PERCENT ARRAY-MEAN FC&amp;P VAL'!DH45*'[1]PERCENT ARRAY-MEAN FC&amp;P VAL'!DI45*'[1]PERCENT ARRAY-MEAN FC&amp;P VAL'!DJ45),""),""))</f>
        <v/>
      </c>
      <c r="AO45" s="12" t="str">
        <f>IF(AN45="","",'[1]PERCENT ARRAY-MEAN FC&amp;P VAL'!DE45*'[1]PERCENT ARRAY-MEAN FC&amp;P VAL'!DF45*'[1]PERCENT ARRAY-MEAN FC&amp;P VAL'!DG45-ABS('[1]PERCENT ARRAY-MEAN FC&amp;P VAL'!DH45*'[1]PERCENT ARRAY-MEAN FC&amp;P VAL'!DI45*'[1]PERCENT ARRAY-MEAN FC&amp;P VAL'!DJ45))</f>
        <v/>
      </c>
      <c r="AP45" t="str">
        <f>IF(A45="","",IF('[1]Calculation genes in KEGG path'!L43&gt;='[1]Flux and Impact'!$E$1,IF(('[1]PERCENT ARRAY-MEAN FC&amp;P VAL'!DK45*'[1]PERCENT ARRAY-MEAN FC&amp;P VAL'!DL45*'[1]PERCENT ARRAY-MEAN FC&amp;P VAL'!DM45+ABS('[1]PERCENT ARRAY-MEAN FC&amp;P VAL'!DN45*'[1]PERCENT ARRAY-MEAN FC&amp;P VAL'!DO45*'[1]PERCENT ARRAY-MEAN FC&amp;P VAL'!DP45))&gt;0,'[1]PERCENT ARRAY-MEAN FC&amp;P VAL'!DK45*'[1]PERCENT ARRAY-MEAN FC&amp;P VAL'!DL45*'[1]PERCENT ARRAY-MEAN FC&amp;P VAL'!DM45+ABS('[1]PERCENT ARRAY-MEAN FC&amp;P VAL'!DN45*'[1]PERCENT ARRAY-MEAN FC&amp;P VAL'!DO45*'[1]PERCENT ARRAY-MEAN FC&amp;P VAL'!DP45),""),""))</f>
        <v/>
      </c>
      <c r="AQ45" s="12" t="str">
        <f>IF(AP45="","",'[1]PERCENT ARRAY-MEAN FC&amp;P VAL'!DK45*'[1]PERCENT ARRAY-MEAN FC&amp;P VAL'!DL45*'[1]PERCENT ARRAY-MEAN FC&amp;P VAL'!DM45-ABS('[1]PERCENT ARRAY-MEAN FC&amp;P VAL'!DN45*'[1]PERCENT ARRAY-MEAN FC&amp;P VAL'!DO45*'[1]PERCENT ARRAY-MEAN FC&amp;P VAL'!DP45))</f>
        <v/>
      </c>
      <c r="AR45" t="str">
        <f>IF(A45="","",IF('[1]Calculation genes in KEGG path'!L43&gt;='[1]Flux and Impact'!$E$1,IF(('[1]PERCENT ARRAY-MEAN FC&amp;P VAL'!DQ45*'[1]PERCENT ARRAY-MEAN FC&amp;P VAL'!DR45*'[1]PERCENT ARRAY-MEAN FC&amp;P VAL'!DS45+ABS('[1]PERCENT ARRAY-MEAN FC&amp;P VAL'!DT45*'[1]PERCENT ARRAY-MEAN FC&amp;P VAL'!DU45*'[1]PERCENT ARRAY-MEAN FC&amp;P VAL'!DV45))&gt;0,'[1]PERCENT ARRAY-MEAN FC&amp;P VAL'!DQ45*'[1]PERCENT ARRAY-MEAN FC&amp;P VAL'!DR45*'[1]PERCENT ARRAY-MEAN FC&amp;P VAL'!DS45+ABS('[1]PERCENT ARRAY-MEAN FC&amp;P VAL'!DT45*'[1]PERCENT ARRAY-MEAN FC&amp;P VAL'!DU45*'[1]PERCENT ARRAY-MEAN FC&amp;P VAL'!DV45),""),""))</f>
        <v/>
      </c>
      <c r="AS45" s="12" t="str">
        <f>IF(AR45="","",'[1]PERCENT ARRAY-MEAN FC&amp;P VAL'!DQ45*'[1]PERCENT ARRAY-MEAN FC&amp;P VAL'!DR45*'[1]PERCENT ARRAY-MEAN FC&amp;P VAL'!DS45-ABS('[1]PERCENT ARRAY-MEAN FC&amp;P VAL'!DT45*'[1]PERCENT ARRAY-MEAN FC&amp;P VAL'!DU45*'[1]PERCENT ARRAY-MEAN FC&amp;P VAL'!DV45))</f>
        <v/>
      </c>
      <c r="AT45" s="12">
        <f t="shared" si="1"/>
        <v>-38.749534891032</v>
      </c>
      <c r="AU45" s="12">
        <f t="shared" si="2"/>
        <v>1</v>
      </c>
    </row>
    <row r="46" spans="1:47">
      <c r="A46" t="str">
        <f>'[1]Calculation genes in KEGG path'!I44</f>
        <v>bta00512</v>
      </c>
      <c r="B46" t="str">
        <f>IF('[1]PERCENT ARRAY-MEAN FC&amp;P VAL'!A46="","",'[1]PERCENT ARRAY-MEAN FC&amp;P VAL'!A46)</f>
        <v>1. Metabolism</v>
      </c>
      <c r="C46" t="str">
        <f>IF('[1]PERCENT ARRAY-MEAN FC&amp;P VAL'!B46="","",'[1]PERCENT ARRAY-MEAN FC&amp;P VAL'!B46)</f>
        <v>1.7 Glycan Biosynthesis and Metabolism</v>
      </c>
      <c r="D46" t="str">
        <f>IF('[1]PERCENT ARRAY-MEAN FC&amp;P VAL'!C46="","",'[1]PERCENT ARRAY-MEAN FC&amp;P VAL'!C46)</f>
        <v>O-Glycan biosynthesis</v>
      </c>
      <c r="E46" s="12">
        <f t="shared" si="0"/>
        <v>593.516029093207</v>
      </c>
      <c r="F46" t="str">
        <f>IF(A46="","",IF('[1]Calculation genes in KEGG path'!L44&gt;='[1]Flux and Impact'!$E$1,IF('[1]PERCENT ARRAY-MEAN FC&amp;P VAL'!G46*'[1]PERCENT ARRAY-MEAN FC&amp;P VAL'!H46*'[1]PERCENT ARRAY-MEAN FC&amp;P VAL'!I46+ABS('[1]PERCENT ARRAY-MEAN FC&amp;P VAL'!J46*'[1]PERCENT ARRAY-MEAN FC&amp;P VAL'!K46*'[1]PERCENT ARRAY-MEAN FC&amp;P VAL'!L46)&gt;0,'[1]PERCENT ARRAY-MEAN FC&amp;P VAL'!G46*'[1]PERCENT ARRAY-MEAN FC&amp;P VAL'!H46*'[1]PERCENT ARRAY-MEAN FC&amp;P VAL'!I46+ABS('[1]PERCENT ARRAY-MEAN FC&amp;P VAL'!J46*'[1]PERCENT ARRAY-MEAN FC&amp;P VAL'!K46*'[1]PERCENT ARRAY-MEAN FC&amp;P VAL'!L46),""),""))</f>
        <v/>
      </c>
      <c r="G46" s="12" t="str">
        <f>IF(F46="","",'[1]PERCENT ARRAY-MEAN FC&amp;P VAL'!G46*'[1]PERCENT ARRAY-MEAN FC&amp;P VAL'!H46*'[1]PERCENT ARRAY-MEAN FC&amp;P VAL'!I46-ABS('[1]PERCENT ARRAY-MEAN FC&amp;P VAL'!J46*'[1]PERCENT ARRAY-MEAN FC&amp;P VAL'!K46*'[1]PERCENT ARRAY-MEAN FC&amp;P VAL'!L46))</f>
        <v/>
      </c>
      <c r="H46">
        <f>IF(A46="","",IF('[1]Calculation genes in KEGG path'!L44&gt;='[1]Flux and Impact'!$E$1,IF(('[1]PERCENT ARRAY-MEAN FC&amp;P VAL'!M46*'[1]PERCENT ARRAY-MEAN FC&amp;P VAL'!N46*'[1]PERCENT ARRAY-MEAN FC&amp;P VAL'!O46+ABS('[1]PERCENT ARRAY-MEAN FC&amp;P VAL'!P46*'[1]PERCENT ARRAY-MEAN FC&amp;P VAL'!Q46*'[1]PERCENT ARRAY-MEAN FC&amp;P VAL'!R46))&gt;0,'[1]PERCENT ARRAY-MEAN FC&amp;P VAL'!M46*'[1]PERCENT ARRAY-MEAN FC&amp;P VAL'!N46*'[1]PERCENT ARRAY-MEAN FC&amp;P VAL'!O46+ABS('[1]PERCENT ARRAY-MEAN FC&amp;P VAL'!P46*'[1]PERCENT ARRAY-MEAN FC&amp;P VAL'!Q46*'[1]PERCENT ARRAY-MEAN FC&amp;P VAL'!R46),""),""))</f>
        <v>325.625390742608</v>
      </c>
      <c r="I46" s="12">
        <f>IF(H46="","",'[1]PERCENT ARRAY-MEAN FC&amp;P VAL'!M46*'[1]PERCENT ARRAY-MEAN FC&amp;P VAL'!N46*'[1]PERCENT ARRAY-MEAN FC&amp;P VAL'!O46-ABS('[1]PERCENT ARRAY-MEAN FC&amp;P VAL'!P46*'[1]PERCENT ARRAY-MEAN FC&amp;P VAL'!Q46*'[1]PERCENT ARRAY-MEAN FC&amp;P VAL'!R46))</f>
        <v>-325.625390742608</v>
      </c>
      <c r="J46">
        <f>IF(A46="","",IF('[1]Calculation genes in KEGG path'!L44&gt;='[1]Flux and Impact'!$E$1,IF(('[1]PERCENT ARRAY-MEAN FC&amp;P VAL'!S46*'[1]PERCENT ARRAY-MEAN FC&amp;P VAL'!T46*'[1]PERCENT ARRAY-MEAN FC&amp;P VAL'!U46+ABS('[1]PERCENT ARRAY-MEAN FC&amp;P VAL'!V46*'[1]PERCENT ARRAY-MEAN FC&amp;P VAL'!W46*'[1]PERCENT ARRAY-MEAN FC&amp;P VAL'!X46))&gt;0,'[1]PERCENT ARRAY-MEAN FC&amp;P VAL'!S46*'[1]PERCENT ARRAY-MEAN FC&amp;P VAL'!T46*'[1]PERCENT ARRAY-MEAN FC&amp;P VAL'!U46+ABS('[1]PERCENT ARRAY-MEAN FC&amp;P VAL'!V46*'[1]PERCENT ARRAY-MEAN FC&amp;P VAL'!W46*'[1]PERCENT ARRAY-MEAN FC&amp;P VAL'!X46),""),""))</f>
        <v>267.890638350599</v>
      </c>
      <c r="K46" s="12">
        <f>IF(J46="","",'[1]PERCENT ARRAY-MEAN FC&amp;P VAL'!S46*'[1]PERCENT ARRAY-MEAN FC&amp;P VAL'!T46*'[1]PERCENT ARRAY-MEAN FC&amp;P VAL'!U46-ABS('[1]PERCENT ARRAY-MEAN FC&amp;P VAL'!V46*'[1]PERCENT ARRAY-MEAN FC&amp;P VAL'!W46*'[1]PERCENT ARRAY-MEAN FC&amp;P VAL'!X46))</f>
        <v>-267.890638350599</v>
      </c>
      <c r="L46" t="str">
        <f>IF(A46="","",IF('[1]Calculation genes in KEGG path'!L44&gt;='[1]Flux and Impact'!$E$1,IF(('[1]PERCENT ARRAY-MEAN FC&amp;P VAL'!Y46*'[1]PERCENT ARRAY-MEAN FC&amp;P VAL'!Z46*'[1]PERCENT ARRAY-MEAN FC&amp;P VAL'!AA46+ABS('[1]PERCENT ARRAY-MEAN FC&amp;P VAL'!AB46*'[1]PERCENT ARRAY-MEAN FC&amp;P VAL'!AC46*'[1]PERCENT ARRAY-MEAN FC&amp;P VAL'!AD46))&gt;0,'[1]PERCENT ARRAY-MEAN FC&amp;P VAL'!Y46*'[1]PERCENT ARRAY-MEAN FC&amp;P VAL'!Z46*'[1]PERCENT ARRAY-MEAN FC&amp;P VAL'!AA46+ABS('[1]PERCENT ARRAY-MEAN FC&amp;P VAL'!AB46*'[1]PERCENT ARRAY-MEAN FC&amp;P VAL'!AC46*'[1]PERCENT ARRAY-MEAN FC&amp;P VAL'!AD46),""),""))</f>
        <v/>
      </c>
      <c r="M46" s="12" t="str">
        <f>IF(L46="","",'[1]PERCENT ARRAY-MEAN FC&amp;P VAL'!Y46*'[1]PERCENT ARRAY-MEAN FC&amp;P VAL'!Z46*'[1]PERCENT ARRAY-MEAN FC&amp;P VAL'!AA46-ABS('[1]PERCENT ARRAY-MEAN FC&amp;P VAL'!AB46*'[1]PERCENT ARRAY-MEAN FC&amp;P VAL'!AC46*'[1]PERCENT ARRAY-MEAN FC&amp;P VAL'!AD46))</f>
        <v/>
      </c>
      <c r="N46" t="str">
        <f>IF(A46="","",IF('[1]Calculation genes in KEGG path'!L44&gt;='[1]Flux and Impact'!$E$1,IF(('[1]PERCENT ARRAY-MEAN FC&amp;P VAL'!AE46*'[1]PERCENT ARRAY-MEAN FC&amp;P VAL'!AF46*'[1]PERCENT ARRAY-MEAN FC&amp;P VAL'!AG46+ABS('[1]PERCENT ARRAY-MEAN FC&amp;P VAL'!AH46*'[1]PERCENT ARRAY-MEAN FC&amp;P VAL'!AI46*'[1]PERCENT ARRAY-MEAN FC&amp;P VAL'!AJ46))&gt;0,'[1]PERCENT ARRAY-MEAN FC&amp;P VAL'!AE46*'[1]PERCENT ARRAY-MEAN FC&amp;P VAL'!AF46*'[1]PERCENT ARRAY-MEAN FC&amp;P VAL'!AG46+ABS('[1]PERCENT ARRAY-MEAN FC&amp;P VAL'!AH46*'[1]PERCENT ARRAY-MEAN FC&amp;P VAL'!AI46*'[1]PERCENT ARRAY-MEAN FC&amp;P VAL'!AJ46),""),""))</f>
        <v/>
      </c>
      <c r="O46" s="12" t="str">
        <f>IF(N46="","",'[1]PERCENT ARRAY-MEAN FC&amp;P VAL'!AE46*'[1]PERCENT ARRAY-MEAN FC&amp;P VAL'!AF46*'[1]PERCENT ARRAY-MEAN FC&amp;P VAL'!AG46-ABS('[1]PERCENT ARRAY-MEAN FC&amp;P VAL'!AH46*'[1]PERCENT ARRAY-MEAN FC&amp;P VAL'!AI46*'[1]PERCENT ARRAY-MEAN FC&amp;P VAL'!AJ46))</f>
        <v/>
      </c>
      <c r="P46" t="str">
        <f>IF(A46="","",IF('[1]Calculation genes in KEGG path'!L44&gt;='[1]Flux and Impact'!$E$1,IF(('[1]PERCENT ARRAY-MEAN FC&amp;P VAL'!AK46*'[1]PERCENT ARRAY-MEAN FC&amp;P VAL'!AL46*'[1]PERCENT ARRAY-MEAN FC&amp;P VAL'!AM46+ABS('[1]PERCENT ARRAY-MEAN FC&amp;P VAL'!AN46*'[1]PERCENT ARRAY-MEAN FC&amp;P VAL'!AO46*'[1]PERCENT ARRAY-MEAN FC&amp;P VAL'!AP46))&gt;0,'[1]PERCENT ARRAY-MEAN FC&amp;P VAL'!AK46*'[1]PERCENT ARRAY-MEAN FC&amp;P VAL'!AL46*'[1]PERCENT ARRAY-MEAN FC&amp;P VAL'!AM46+ABS('[1]PERCENT ARRAY-MEAN FC&amp;P VAL'!AN46*'[1]PERCENT ARRAY-MEAN FC&amp;P VAL'!AO46*'[1]PERCENT ARRAY-MEAN FC&amp;P VAL'!AP46),""),""))</f>
        <v/>
      </c>
      <c r="Q46" s="12" t="str">
        <f>IF(P46="","",'[1]PERCENT ARRAY-MEAN FC&amp;P VAL'!AK46*'[1]PERCENT ARRAY-MEAN FC&amp;P VAL'!AL46*'[1]PERCENT ARRAY-MEAN FC&amp;P VAL'!AM46-ABS('[1]PERCENT ARRAY-MEAN FC&amp;P VAL'!AN46*'[1]PERCENT ARRAY-MEAN FC&amp;P VAL'!AO46*'[1]PERCENT ARRAY-MEAN FC&amp;P VAL'!AP46))</f>
        <v/>
      </c>
      <c r="R46" t="str">
        <f>IF(A46="","",IF('[1]Calculation genes in KEGG path'!L44&gt;='[1]Flux and Impact'!$E$1,IF(('[1]PERCENT ARRAY-MEAN FC&amp;P VAL'!AQ46*'[1]PERCENT ARRAY-MEAN FC&amp;P VAL'!AR46*'[1]PERCENT ARRAY-MEAN FC&amp;P VAL'!AS46+ABS('[1]PERCENT ARRAY-MEAN FC&amp;P VAL'!AT46*'[1]PERCENT ARRAY-MEAN FC&amp;P VAL'!AU46*'[1]PERCENT ARRAY-MEAN FC&amp;P VAL'!AV46))&gt;0,'[1]PERCENT ARRAY-MEAN FC&amp;P VAL'!AQ46*'[1]PERCENT ARRAY-MEAN FC&amp;P VAL'!AR46*'[1]PERCENT ARRAY-MEAN FC&amp;P VAL'!AS46+ABS('[1]PERCENT ARRAY-MEAN FC&amp;P VAL'!AT46*'[1]PERCENT ARRAY-MEAN FC&amp;P VAL'!AU46*'[1]PERCENT ARRAY-MEAN FC&amp;P VAL'!AV46),""),""))</f>
        <v/>
      </c>
      <c r="S46" s="12" t="str">
        <f>IF(R46="","",'[1]PERCENT ARRAY-MEAN FC&amp;P VAL'!AQ46*'[1]PERCENT ARRAY-MEAN FC&amp;P VAL'!AR46*'[1]PERCENT ARRAY-MEAN FC&amp;P VAL'!AS46-ABS('[1]PERCENT ARRAY-MEAN FC&amp;P VAL'!AT46*'[1]PERCENT ARRAY-MEAN FC&amp;P VAL'!AU46*'[1]PERCENT ARRAY-MEAN FC&amp;P VAL'!AV46))</f>
        <v/>
      </c>
      <c r="T46" t="str">
        <f>IF(A46="","",IF('[1]Calculation genes in KEGG path'!L44&gt;='[1]Flux and Impact'!$E$1,IF(('[1]PERCENT ARRAY-MEAN FC&amp;P VAL'!AW46*'[1]PERCENT ARRAY-MEAN FC&amp;P VAL'!AX46*'[1]PERCENT ARRAY-MEAN FC&amp;P VAL'!AY46+ABS('[1]PERCENT ARRAY-MEAN FC&amp;P VAL'!AZ46*'[1]PERCENT ARRAY-MEAN FC&amp;P VAL'!BA46*'[1]PERCENT ARRAY-MEAN FC&amp;P VAL'!BB46))&gt;0,'[1]PERCENT ARRAY-MEAN FC&amp;P VAL'!AW46*'[1]PERCENT ARRAY-MEAN FC&amp;P VAL'!AX46*'[1]PERCENT ARRAY-MEAN FC&amp;P VAL'!AY46+ABS('[1]PERCENT ARRAY-MEAN FC&amp;P VAL'!AZ46*'[1]PERCENT ARRAY-MEAN FC&amp;P VAL'!BA46*'[1]PERCENT ARRAY-MEAN FC&amp;P VAL'!BB46),""),""))</f>
        <v/>
      </c>
      <c r="U46" s="12" t="str">
        <f>IF(T46="","",'[1]PERCENT ARRAY-MEAN FC&amp;P VAL'!AW46*'[1]PERCENT ARRAY-MEAN FC&amp;P VAL'!AX46*'[1]PERCENT ARRAY-MEAN FC&amp;P VAL'!AY46-ABS('[1]PERCENT ARRAY-MEAN FC&amp;P VAL'!AZ46*'[1]PERCENT ARRAY-MEAN FC&amp;P VAL'!BA46*'[1]PERCENT ARRAY-MEAN FC&amp;P VAL'!BB46))</f>
        <v/>
      </c>
      <c r="V46" t="str">
        <f>IF(A46="","",IF('[1]Calculation genes in KEGG path'!L44&gt;='[1]Flux and Impact'!$E$1,IF(('[1]PERCENT ARRAY-MEAN FC&amp;P VAL'!BC46*'[1]PERCENT ARRAY-MEAN FC&amp;P VAL'!BD46*'[1]PERCENT ARRAY-MEAN FC&amp;P VAL'!BE46+ABS('[1]PERCENT ARRAY-MEAN FC&amp;P VAL'!BF46*'[1]PERCENT ARRAY-MEAN FC&amp;P VAL'!BG46*'[1]PERCENT ARRAY-MEAN FC&amp;P VAL'!BH46))&gt;0,'[1]PERCENT ARRAY-MEAN FC&amp;P VAL'!BC46*'[1]PERCENT ARRAY-MEAN FC&amp;P VAL'!BD46*'[1]PERCENT ARRAY-MEAN FC&amp;P VAL'!BE46+ABS('[1]PERCENT ARRAY-MEAN FC&amp;P VAL'!BF46*'[1]PERCENT ARRAY-MEAN FC&amp;P VAL'!BG46*'[1]PERCENT ARRAY-MEAN FC&amp;P VAL'!BH46),""),""))</f>
        <v/>
      </c>
      <c r="W46" s="12" t="str">
        <f>IF(V46="","",'[1]PERCENT ARRAY-MEAN FC&amp;P VAL'!BC46*'[1]PERCENT ARRAY-MEAN FC&amp;P VAL'!BD46*'[1]PERCENT ARRAY-MEAN FC&amp;P VAL'!BE46-ABS('[1]PERCENT ARRAY-MEAN FC&amp;P VAL'!BF46*'[1]PERCENT ARRAY-MEAN FC&amp;P VAL'!BG46*'[1]PERCENT ARRAY-MEAN FC&amp;P VAL'!BH46))</f>
        <v/>
      </c>
      <c r="X46" t="str">
        <f>IF(A46="","",IF('[1]Calculation genes in KEGG path'!L44&gt;='[1]Flux and Impact'!$E$1,IF(('[1]PERCENT ARRAY-MEAN FC&amp;P VAL'!BI46*'[1]PERCENT ARRAY-MEAN FC&amp;P VAL'!BJ46*'[1]PERCENT ARRAY-MEAN FC&amp;P VAL'!BK46+ABS('[1]PERCENT ARRAY-MEAN FC&amp;P VAL'!BL46*'[1]PERCENT ARRAY-MEAN FC&amp;P VAL'!BM46*'[1]PERCENT ARRAY-MEAN FC&amp;P VAL'!BN46))&gt;0,'[1]PERCENT ARRAY-MEAN FC&amp;P VAL'!BI46*'[1]PERCENT ARRAY-MEAN FC&amp;P VAL'!BJ46*'[1]PERCENT ARRAY-MEAN FC&amp;P VAL'!BK46+ABS('[1]PERCENT ARRAY-MEAN FC&amp;P VAL'!BL46*'[1]PERCENT ARRAY-MEAN FC&amp;P VAL'!BM46*'[1]PERCENT ARRAY-MEAN FC&amp;P VAL'!BN46),""),""))</f>
        <v/>
      </c>
      <c r="Y46" s="12" t="str">
        <f>IF(X46="","",'[1]PERCENT ARRAY-MEAN FC&amp;P VAL'!BI46*'[1]PERCENT ARRAY-MEAN FC&amp;P VAL'!BJ46*'[1]PERCENT ARRAY-MEAN FC&amp;P VAL'!BK46-ABS('[1]PERCENT ARRAY-MEAN FC&amp;P VAL'!BL46*'[1]PERCENT ARRAY-MEAN FC&amp;P VAL'!BM46*'[1]PERCENT ARRAY-MEAN FC&amp;P VAL'!BN46))</f>
        <v/>
      </c>
      <c r="Z46" t="str">
        <f>IF(A46="","",IF('[1]Calculation genes in KEGG path'!L44&gt;='[1]Flux and Impact'!$E$1,IF(('[1]PERCENT ARRAY-MEAN FC&amp;P VAL'!BO46*'[1]PERCENT ARRAY-MEAN FC&amp;P VAL'!BP46*'[1]PERCENT ARRAY-MEAN FC&amp;P VAL'!BQ46+ABS('[1]PERCENT ARRAY-MEAN FC&amp;P VAL'!BR46*'[1]PERCENT ARRAY-MEAN FC&amp;P VAL'!BS46*'[1]PERCENT ARRAY-MEAN FC&amp;P VAL'!BT46))&gt;0,'[1]PERCENT ARRAY-MEAN FC&amp;P VAL'!BO46*'[1]PERCENT ARRAY-MEAN FC&amp;P VAL'!BP46*'[1]PERCENT ARRAY-MEAN FC&amp;P VAL'!BQ46+ABS('[1]PERCENT ARRAY-MEAN FC&amp;P VAL'!BR46*'[1]PERCENT ARRAY-MEAN FC&amp;P VAL'!BS46*'[1]PERCENT ARRAY-MEAN FC&amp;P VAL'!BT46),""),""))</f>
        <v/>
      </c>
      <c r="AA46" s="12" t="str">
        <f>IF(Z46="","",'[1]PERCENT ARRAY-MEAN FC&amp;P VAL'!BO46*'[1]PERCENT ARRAY-MEAN FC&amp;P VAL'!BP46*'[1]PERCENT ARRAY-MEAN FC&amp;P VAL'!BQ46-ABS('[1]PERCENT ARRAY-MEAN FC&amp;P VAL'!BR46*'[1]PERCENT ARRAY-MEAN FC&amp;P VAL'!BS46*'[1]PERCENT ARRAY-MEAN FC&amp;P VAL'!BT46))</f>
        <v/>
      </c>
      <c r="AB46" t="str">
        <f>IF(A46="","",IF('[1]Calculation genes in KEGG path'!L44&gt;='[1]Flux and Impact'!$E$1,IF(('[1]PERCENT ARRAY-MEAN FC&amp;P VAL'!BU46*'[1]PERCENT ARRAY-MEAN FC&amp;P VAL'!BV46*'[1]PERCENT ARRAY-MEAN FC&amp;P VAL'!BW46+ABS('[1]PERCENT ARRAY-MEAN FC&amp;P VAL'!BX46*'[1]PERCENT ARRAY-MEAN FC&amp;P VAL'!BY46*'[1]PERCENT ARRAY-MEAN FC&amp;P VAL'!BZ46))&gt;0,'[1]PERCENT ARRAY-MEAN FC&amp;P VAL'!BU46*'[1]PERCENT ARRAY-MEAN FC&amp;P VAL'!BV46*'[1]PERCENT ARRAY-MEAN FC&amp;P VAL'!BW46+ABS('[1]PERCENT ARRAY-MEAN FC&amp;P VAL'!BX46*'[1]PERCENT ARRAY-MEAN FC&amp;P VAL'!BY46*'[1]PERCENT ARRAY-MEAN FC&amp;P VAL'!BZ46),""),""))</f>
        <v/>
      </c>
      <c r="AC46" s="12" t="str">
        <f>IF(AB46="","",'[1]PERCENT ARRAY-MEAN FC&amp;P VAL'!BU46*'[1]PERCENT ARRAY-MEAN FC&amp;P VAL'!BV46*'[1]PERCENT ARRAY-MEAN FC&amp;P VAL'!BW46-ABS('[1]PERCENT ARRAY-MEAN FC&amp;P VAL'!BX46*'[1]PERCENT ARRAY-MEAN FC&amp;P VAL'!BY46*'[1]PERCENT ARRAY-MEAN FC&amp;P VAL'!BZ46))</f>
        <v/>
      </c>
      <c r="AD46" t="str">
        <f>IF(A46="","",IF('[1]Calculation genes in KEGG path'!L44&gt;='[1]Flux and Impact'!$E$1,IF(('[1]PERCENT ARRAY-MEAN FC&amp;P VAL'!CA46*'[1]PERCENT ARRAY-MEAN FC&amp;P VAL'!CB46*'[1]PERCENT ARRAY-MEAN FC&amp;P VAL'!CC46+ABS('[1]PERCENT ARRAY-MEAN FC&amp;P VAL'!CD46*'[1]PERCENT ARRAY-MEAN FC&amp;P VAL'!CE46*'[1]PERCENT ARRAY-MEAN FC&amp;P VAL'!CF46))&gt;0,'[1]PERCENT ARRAY-MEAN FC&amp;P VAL'!CA46*'[1]PERCENT ARRAY-MEAN FC&amp;P VAL'!CB46*'[1]PERCENT ARRAY-MEAN FC&amp;P VAL'!CC46+ABS('[1]PERCENT ARRAY-MEAN FC&amp;P VAL'!CD46*'[1]PERCENT ARRAY-MEAN FC&amp;P VAL'!CE46*'[1]PERCENT ARRAY-MEAN FC&amp;P VAL'!CF46),""),""))</f>
        <v/>
      </c>
      <c r="AE46" s="12" t="str">
        <f>IF(AD46="","",'[1]PERCENT ARRAY-MEAN FC&amp;P VAL'!CA46*'[1]PERCENT ARRAY-MEAN FC&amp;P VAL'!CB46*'[1]PERCENT ARRAY-MEAN FC&amp;P VAL'!CC46-ABS('[1]PERCENT ARRAY-MEAN FC&amp;P VAL'!CD46*'[1]PERCENT ARRAY-MEAN FC&amp;P VAL'!CE46*'[1]PERCENT ARRAY-MEAN FC&amp;P VAL'!CF46))</f>
        <v/>
      </c>
      <c r="AF46" t="str">
        <f>IF(A46="","",IF('[1]Calculation genes in KEGG path'!L44&gt;='[1]Flux and Impact'!$E$1,IF(('[1]PERCENT ARRAY-MEAN FC&amp;P VAL'!CG46*'[1]PERCENT ARRAY-MEAN FC&amp;P VAL'!CH46*'[1]PERCENT ARRAY-MEAN FC&amp;P VAL'!CI46+ABS('[1]PERCENT ARRAY-MEAN FC&amp;P VAL'!CJ46*'[1]PERCENT ARRAY-MEAN FC&amp;P VAL'!CK46*'[1]PERCENT ARRAY-MEAN FC&amp;P VAL'!CL46))&gt;0,'[1]PERCENT ARRAY-MEAN FC&amp;P VAL'!CG46*'[1]PERCENT ARRAY-MEAN FC&amp;P VAL'!CH46*'[1]PERCENT ARRAY-MEAN FC&amp;P VAL'!CI46+ABS('[1]PERCENT ARRAY-MEAN FC&amp;P VAL'!CJ46*'[1]PERCENT ARRAY-MEAN FC&amp;P VAL'!CK46*'[1]PERCENT ARRAY-MEAN FC&amp;P VAL'!CL46),""),""))</f>
        <v/>
      </c>
      <c r="AG46" s="12" t="str">
        <f>IF(AF46="","",'[1]PERCENT ARRAY-MEAN FC&amp;P VAL'!CG46*'[1]PERCENT ARRAY-MEAN FC&amp;P VAL'!CH46*'[1]PERCENT ARRAY-MEAN FC&amp;P VAL'!CI46-ABS('[1]PERCENT ARRAY-MEAN FC&amp;P VAL'!CJ46*'[1]PERCENT ARRAY-MEAN FC&amp;P VAL'!CK46*'[1]PERCENT ARRAY-MEAN FC&amp;P VAL'!CL46))</f>
        <v/>
      </c>
      <c r="AH46" t="str">
        <f>IF(A46="","",IF('[1]Calculation genes in KEGG path'!L44&gt;='[1]Flux and Impact'!$E$1,IF(('[1]PERCENT ARRAY-MEAN FC&amp;P VAL'!CM46*'[1]PERCENT ARRAY-MEAN FC&amp;P VAL'!CN46*'[1]PERCENT ARRAY-MEAN FC&amp;P VAL'!CO46+ABS('[1]PERCENT ARRAY-MEAN FC&amp;P VAL'!CP46*'[1]PERCENT ARRAY-MEAN FC&amp;P VAL'!CQ46*'[1]PERCENT ARRAY-MEAN FC&amp;P VAL'!CR46))&gt;0,'[1]PERCENT ARRAY-MEAN FC&amp;P VAL'!CM46*'[1]PERCENT ARRAY-MEAN FC&amp;P VAL'!CN46*'[1]PERCENT ARRAY-MEAN FC&amp;P VAL'!CO46+ABS('[1]PERCENT ARRAY-MEAN FC&amp;P VAL'!CP46*'[1]PERCENT ARRAY-MEAN FC&amp;P VAL'!CQ46*'[1]PERCENT ARRAY-MEAN FC&amp;P VAL'!CR46),""),""))</f>
        <v/>
      </c>
      <c r="AI46" s="12" t="str">
        <f>IF(AH46="","",'[1]PERCENT ARRAY-MEAN FC&amp;P VAL'!CM46*'[1]PERCENT ARRAY-MEAN FC&amp;P VAL'!CN46*'[1]PERCENT ARRAY-MEAN FC&amp;P VAL'!CO46-ABS('[1]PERCENT ARRAY-MEAN FC&amp;P VAL'!CP46*'[1]PERCENT ARRAY-MEAN FC&amp;P VAL'!CQ46*'[1]PERCENT ARRAY-MEAN FC&amp;P VAL'!CR46))</f>
        <v/>
      </c>
      <c r="AJ46" t="str">
        <f>IF(A46="","",IF('[1]Calculation genes in KEGG path'!L44&gt;='[1]Flux and Impact'!$E$1,IF(('[1]PERCENT ARRAY-MEAN FC&amp;P VAL'!CS46*'[1]PERCENT ARRAY-MEAN FC&amp;P VAL'!CT46*'[1]PERCENT ARRAY-MEAN FC&amp;P VAL'!CU46+ABS('[1]PERCENT ARRAY-MEAN FC&amp;P VAL'!CV46*'[1]PERCENT ARRAY-MEAN FC&amp;P VAL'!CW46*'[1]PERCENT ARRAY-MEAN FC&amp;P VAL'!CX46))&gt;0,'[1]PERCENT ARRAY-MEAN FC&amp;P VAL'!CS46*'[1]PERCENT ARRAY-MEAN FC&amp;P VAL'!CT46*'[1]PERCENT ARRAY-MEAN FC&amp;P VAL'!CU46+ABS('[1]PERCENT ARRAY-MEAN FC&amp;P VAL'!CV46*'[1]PERCENT ARRAY-MEAN FC&amp;P VAL'!CW46*'[1]PERCENT ARRAY-MEAN FC&amp;P VAL'!CX46),""),""))</f>
        <v/>
      </c>
      <c r="AK46" s="12" t="str">
        <f>IF(AJ46="","",'[1]PERCENT ARRAY-MEAN FC&amp;P VAL'!CS46*'[1]PERCENT ARRAY-MEAN FC&amp;P VAL'!CT46*'[1]PERCENT ARRAY-MEAN FC&amp;P VAL'!CU46-ABS('[1]PERCENT ARRAY-MEAN FC&amp;P VAL'!CV46*'[1]PERCENT ARRAY-MEAN FC&amp;P VAL'!CW46*'[1]PERCENT ARRAY-MEAN FC&amp;P VAL'!CX46))</f>
        <v/>
      </c>
      <c r="AL46" t="str">
        <f>IF(A46="","",IF('[1]Calculation genes in KEGG path'!L44&gt;='[1]Flux and Impact'!$E$1,IF(('[1]PERCENT ARRAY-MEAN FC&amp;P VAL'!CY46*'[1]PERCENT ARRAY-MEAN FC&amp;P VAL'!CZ46*'[1]PERCENT ARRAY-MEAN FC&amp;P VAL'!DA46+ABS('[1]PERCENT ARRAY-MEAN FC&amp;P VAL'!DB46*'[1]PERCENT ARRAY-MEAN FC&amp;P VAL'!DC46*'[1]PERCENT ARRAY-MEAN FC&amp;P VAL'!DD46))&gt;0,'[1]PERCENT ARRAY-MEAN FC&amp;P VAL'!CY46*'[1]PERCENT ARRAY-MEAN FC&amp;P VAL'!CZ46*'[1]PERCENT ARRAY-MEAN FC&amp;P VAL'!DA46+ABS('[1]PERCENT ARRAY-MEAN FC&amp;P VAL'!DB46*'[1]PERCENT ARRAY-MEAN FC&amp;P VAL'!DC46*'[1]PERCENT ARRAY-MEAN FC&amp;P VAL'!DD46),""),""))</f>
        <v/>
      </c>
      <c r="AM46" s="12" t="str">
        <f>IF(AL46="","",'[1]PERCENT ARRAY-MEAN FC&amp;P VAL'!CY46*'[1]PERCENT ARRAY-MEAN FC&amp;P VAL'!CZ46*'[1]PERCENT ARRAY-MEAN FC&amp;P VAL'!DA46-ABS('[1]PERCENT ARRAY-MEAN FC&amp;P VAL'!DB46*'[1]PERCENT ARRAY-MEAN FC&amp;P VAL'!DC46*'[1]PERCENT ARRAY-MEAN FC&amp;P VAL'!DD46))</f>
        <v/>
      </c>
      <c r="AN46" t="str">
        <f>IF(A46="","",IF('[1]Calculation genes in KEGG path'!L44&gt;='[1]Flux and Impact'!$E$1,IF(('[1]PERCENT ARRAY-MEAN FC&amp;P VAL'!DE46*'[1]PERCENT ARRAY-MEAN FC&amp;P VAL'!DF46*'[1]PERCENT ARRAY-MEAN FC&amp;P VAL'!DG46+ABS('[1]PERCENT ARRAY-MEAN FC&amp;P VAL'!DH46*'[1]PERCENT ARRAY-MEAN FC&amp;P VAL'!DI46*'[1]PERCENT ARRAY-MEAN FC&amp;P VAL'!DJ46))&gt;0,'[1]PERCENT ARRAY-MEAN FC&amp;P VAL'!DE46*'[1]PERCENT ARRAY-MEAN FC&amp;P VAL'!DF46*'[1]PERCENT ARRAY-MEAN FC&amp;P VAL'!DG46+ABS('[1]PERCENT ARRAY-MEAN FC&amp;P VAL'!DH46*'[1]PERCENT ARRAY-MEAN FC&amp;P VAL'!DI46*'[1]PERCENT ARRAY-MEAN FC&amp;P VAL'!DJ46),""),""))</f>
        <v/>
      </c>
      <c r="AO46" s="12" t="str">
        <f>IF(AN46="","",'[1]PERCENT ARRAY-MEAN FC&amp;P VAL'!DE46*'[1]PERCENT ARRAY-MEAN FC&amp;P VAL'!DF46*'[1]PERCENT ARRAY-MEAN FC&amp;P VAL'!DG46-ABS('[1]PERCENT ARRAY-MEAN FC&amp;P VAL'!DH46*'[1]PERCENT ARRAY-MEAN FC&amp;P VAL'!DI46*'[1]PERCENT ARRAY-MEAN FC&amp;P VAL'!DJ46))</f>
        <v/>
      </c>
      <c r="AP46" t="str">
        <f>IF(A46="","",IF('[1]Calculation genes in KEGG path'!L44&gt;='[1]Flux and Impact'!$E$1,IF(('[1]PERCENT ARRAY-MEAN FC&amp;P VAL'!DK46*'[1]PERCENT ARRAY-MEAN FC&amp;P VAL'!DL46*'[1]PERCENT ARRAY-MEAN FC&amp;P VAL'!DM46+ABS('[1]PERCENT ARRAY-MEAN FC&amp;P VAL'!DN46*'[1]PERCENT ARRAY-MEAN FC&amp;P VAL'!DO46*'[1]PERCENT ARRAY-MEAN FC&amp;P VAL'!DP46))&gt;0,'[1]PERCENT ARRAY-MEAN FC&amp;P VAL'!DK46*'[1]PERCENT ARRAY-MEAN FC&amp;P VAL'!DL46*'[1]PERCENT ARRAY-MEAN FC&amp;P VAL'!DM46+ABS('[1]PERCENT ARRAY-MEAN FC&amp;P VAL'!DN46*'[1]PERCENT ARRAY-MEAN FC&amp;P VAL'!DO46*'[1]PERCENT ARRAY-MEAN FC&amp;P VAL'!DP46),""),""))</f>
        <v/>
      </c>
      <c r="AQ46" s="12" t="str">
        <f>IF(AP46="","",'[1]PERCENT ARRAY-MEAN FC&amp;P VAL'!DK46*'[1]PERCENT ARRAY-MEAN FC&amp;P VAL'!DL46*'[1]PERCENT ARRAY-MEAN FC&amp;P VAL'!DM46-ABS('[1]PERCENT ARRAY-MEAN FC&amp;P VAL'!DN46*'[1]PERCENT ARRAY-MEAN FC&amp;P VAL'!DO46*'[1]PERCENT ARRAY-MEAN FC&amp;P VAL'!DP46))</f>
        <v/>
      </c>
      <c r="AR46" t="str">
        <f>IF(A46="","",IF('[1]Calculation genes in KEGG path'!L44&gt;='[1]Flux and Impact'!$E$1,IF(('[1]PERCENT ARRAY-MEAN FC&amp;P VAL'!DQ46*'[1]PERCENT ARRAY-MEAN FC&amp;P VAL'!DR46*'[1]PERCENT ARRAY-MEAN FC&amp;P VAL'!DS46+ABS('[1]PERCENT ARRAY-MEAN FC&amp;P VAL'!DT46*'[1]PERCENT ARRAY-MEAN FC&amp;P VAL'!DU46*'[1]PERCENT ARRAY-MEAN FC&amp;P VAL'!DV46))&gt;0,'[1]PERCENT ARRAY-MEAN FC&amp;P VAL'!DQ46*'[1]PERCENT ARRAY-MEAN FC&amp;P VAL'!DR46*'[1]PERCENT ARRAY-MEAN FC&amp;P VAL'!DS46+ABS('[1]PERCENT ARRAY-MEAN FC&amp;P VAL'!DT46*'[1]PERCENT ARRAY-MEAN FC&amp;P VAL'!DU46*'[1]PERCENT ARRAY-MEAN FC&amp;P VAL'!DV46),""),""))</f>
        <v/>
      </c>
      <c r="AS46" s="12" t="str">
        <f>IF(AR46="","",'[1]PERCENT ARRAY-MEAN FC&amp;P VAL'!DQ46*'[1]PERCENT ARRAY-MEAN FC&amp;P VAL'!DR46*'[1]PERCENT ARRAY-MEAN FC&amp;P VAL'!DS46-ABS('[1]PERCENT ARRAY-MEAN FC&amp;P VAL'!DT46*'[1]PERCENT ARRAY-MEAN FC&amp;P VAL'!DU46*'[1]PERCENT ARRAY-MEAN FC&amp;P VAL'!DV46))</f>
        <v/>
      </c>
      <c r="AT46" s="12">
        <f t="shared" si="1"/>
        <v>-296.758014546603</v>
      </c>
      <c r="AU46" s="12">
        <f t="shared" si="2"/>
        <v>1</v>
      </c>
    </row>
    <row r="47" spans="1:47">
      <c r="A47" t="str">
        <f>'[1]Calculation genes in KEGG path'!I45</f>
        <v>bta00514</v>
      </c>
      <c r="B47" t="str">
        <f>IF('[1]PERCENT ARRAY-MEAN FC&amp;P VAL'!A47="","",'[1]PERCENT ARRAY-MEAN FC&amp;P VAL'!A47)</f>
        <v>1. Metabolism</v>
      </c>
      <c r="C47" t="str">
        <f>IF('[1]PERCENT ARRAY-MEAN FC&amp;P VAL'!B47="","",'[1]PERCENT ARRAY-MEAN FC&amp;P VAL'!B47)</f>
        <v>1.7 Glycan Biosynthesis and Metabolism</v>
      </c>
      <c r="D47" t="str">
        <f>IF('[1]PERCENT ARRAY-MEAN FC&amp;P VAL'!C47="","",'[1]PERCENT ARRAY-MEAN FC&amp;P VAL'!C47)</f>
        <v>O-Mannosyl glycan biosynthesis</v>
      </c>
      <c r="E47" s="12">
        <f t="shared" si="0"/>
        <v>47.4996027820827</v>
      </c>
      <c r="F47" t="str">
        <f>IF(A47="","",IF('[1]Calculation genes in KEGG path'!L45&gt;='[1]Flux and Impact'!$E$1,IF('[1]PERCENT ARRAY-MEAN FC&amp;P VAL'!G47*'[1]PERCENT ARRAY-MEAN FC&amp;P VAL'!H47*'[1]PERCENT ARRAY-MEAN FC&amp;P VAL'!I47+ABS('[1]PERCENT ARRAY-MEAN FC&amp;P VAL'!J47*'[1]PERCENT ARRAY-MEAN FC&amp;P VAL'!K47*'[1]PERCENT ARRAY-MEAN FC&amp;P VAL'!L47)&gt;0,'[1]PERCENT ARRAY-MEAN FC&amp;P VAL'!G47*'[1]PERCENT ARRAY-MEAN FC&amp;P VAL'!H47*'[1]PERCENT ARRAY-MEAN FC&amp;P VAL'!I47+ABS('[1]PERCENT ARRAY-MEAN FC&amp;P VAL'!J47*'[1]PERCENT ARRAY-MEAN FC&amp;P VAL'!K47*'[1]PERCENT ARRAY-MEAN FC&amp;P VAL'!L47),""),""))</f>
        <v/>
      </c>
      <c r="G47" s="12" t="str">
        <f>IF(F47="","",'[1]PERCENT ARRAY-MEAN FC&amp;P VAL'!G47*'[1]PERCENT ARRAY-MEAN FC&amp;P VAL'!H47*'[1]PERCENT ARRAY-MEAN FC&amp;P VAL'!I47-ABS('[1]PERCENT ARRAY-MEAN FC&amp;P VAL'!J47*'[1]PERCENT ARRAY-MEAN FC&amp;P VAL'!K47*'[1]PERCENT ARRAY-MEAN FC&amp;P VAL'!L47))</f>
        <v/>
      </c>
      <c r="H47">
        <f>IF(A47="","",IF('[1]Calculation genes in KEGG path'!L45&gt;='[1]Flux and Impact'!$E$1,IF(('[1]PERCENT ARRAY-MEAN FC&amp;P VAL'!M47*'[1]PERCENT ARRAY-MEAN FC&amp;P VAL'!N47*'[1]PERCENT ARRAY-MEAN FC&amp;P VAL'!O47+ABS('[1]PERCENT ARRAY-MEAN FC&amp;P VAL'!P47*'[1]PERCENT ARRAY-MEAN FC&amp;P VAL'!Q47*'[1]PERCENT ARRAY-MEAN FC&amp;P VAL'!R47))&gt;0,'[1]PERCENT ARRAY-MEAN FC&amp;P VAL'!M47*'[1]PERCENT ARRAY-MEAN FC&amp;P VAL'!N47*'[1]PERCENT ARRAY-MEAN FC&amp;P VAL'!O47+ABS('[1]PERCENT ARRAY-MEAN FC&amp;P VAL'!P47*'[1]PERCENT ARRAY-MEAN FC&amp;P VAL'!Q47*'[1]PERCENT ARRAY-MEAN FC&amp;P VAL'!R47),""),""))</f>
        <v>47.4996027820827</v>
      </c>
      <c r="I47" s="12">
        <f>IF(H47="","",'[1]PERCENT ARRAY-MEAN FC&amp;P VAL'!M47*'[1]PERCENT ARRAY-MEAN FC&amp;P VAL'!N47*'[1]PERCENT ARRAY-MEAN FC&amp;P VAL'!O47-ABS('[1]PERCENT ARRAY-MEAN FC&amp;P VAL'!P47*'[1]PERCENT ARRAY-MEAN FC&amp;P VAL'!Q47*'[1]PERCENT ARRAY-MEAN FC&amp;P VAL'!R47))</f>
        <v>47.4996027820827</v>
      </c>
      <c r="J47" t="str">
        <f>IF(A47="","",IF('[1]Calculation genes in KEGG path'!L45&gt;='[1]Flux and Impact'!$E$1,IF(('[1]PERCENT ARRAY-MEAN FC&amp;P VAL'!S47*'[1]PERCENT ARRAY-MEAN FC&amp;P VAL'!T47*'[1]PERCENT ARRAY-MEAN FC&amp;P VAL'!U47+ABS('[1]PERCENT ARRAY-MEAN FC&amp;P VAL'!V47*'[1]PERCENT ARRAY-MEAN FC&amp;P VAL'!W47*'[1]PERCENT ARRAY-MEAN FC&amp;P VAL'!X47))&gt;0,'[1]PERCENT ARRAY-MEAN FC&amp;P VAL'!S47*'[1]PERCENT ARRAY-MEAN FC&amp;P VAL'!T47*'[1]PERCENT ARRAY-MEAN FC&amp;P VAL'!U47+ABS('[1]PERCENT ARRAY-MEAN FC&amp;P VAL'!V47*'[1]PERCENT ARRAY-MEAN FC&amp;P VAL'!W47*'[1]PERCENT ARRAY-MEAN FC&amp;P VAL'!X47),""),""))</f>
        <v/>
      </c>
      <c r="K47" s="12" t="str">
        <f>IF(J47="","",'[1]PERCENT ARRAY-MEAN FC&amp;P VAL'!S47*'[1]PERCENT ARRAY-MEAN FC&amp;P VAL'!T47*'[1]PERCENT ARRAY-MEAN FC&amp;P VAL'!U47-ABS('[1]PERCENT ARRAY-MEAN FC&amp;P VAL'!V47*'[1]PERCENT ARRAY-MEAN FC&amp;P VAL'!W47*'[1]PERCENT ARRAY-MEAN FC&amp;P VAL'!X47))</f>
        <v/>
      </c>
      <c r="L47" t="str">
        <f>IF(A47="","",IF('[1]Calculation genes in KEGG path'!L45&gt;='[1]Flux and Impact'!$E$1,IF(('[1]PERCENT ARRAY-MEAN FC&amp;P VAL'!Y47*'[1]PERCENT ARRAY-MEAN FC&amp;P VAL'!Z47*'[1]PERCENT ARRAY-MEAN FC&amp;P VAL'!AA47+ABS('[1]PERCENT ARRAY-MEAN FC&amp;P VAL'!AB47*'[1]PERCENT ARRAY-MEAN FC&amp;P VAL'!AC47*'[1]PERCENT ARRAY-MEAN FC&amp;P VAL'!AD47))&gt;0,'[1]PERCENT ARRAY-MEAN FC&amp;P VAL'!Y47*'[1]PERCENT ARRAY-MEAN FC&amp;P VAL'!Z47*'[1]PERCENT ARRAY-MEAN FC&amp;P VAL'!AA47+ABS('[1]PERCENT ARRAY-MEAN FC&amp;P VAL'!AB47*'[1]PERCENT ARRAY-MEAN FC&amp;P VAL'!AC47*'[1]PERCENT ARRAY-MEAN FC&amp;P VAL'!AD47),""),""))</f>
        <v/>
      </c>
      <c r="M47" s="12" t="str">
        <f>IF(L47="","",'[1]PERCENT ARRAY-MEAN FC&amp;P VAL'!Y47*'[1]PERCENT ARRAY-MEAN FC&amp;P VAL'!Z47*'[1]PERCENT ARRAY-MEAN FC&amp;P VAL'!AA47-ABS('[1]PERCENT ARRAY-MEAN FC&amp;P VAL'!AB47*'[1]PERCENT ARRAY-MEAN FC&amp;P VAL'!AC47*'[1]PERCENT ARRAY-MEAN FC&amp;P VAL'!AD47))</f>
        <v/>
      </c>
      <c r="N47" t="str">
        <f>IF(A47="","",IF('[1]Calculation genes in KEGG path'!L45&gt;='[1]Flux and Impact'!$E$1,IF(('[1]PERCENT ARRAY-MEAN FC&amp;P VAL'!AE47*'[1]PERCENT ARRAY-MEAN FC&amp;P VAL'!AF47*'[1]PERCENT ARRAY-MEAN FC&amp;P VAL'!AG47+ABS('[1]PERCENT ARRAY-MEAN FC&amp;P VAL'!AH47*'[1]PERCENT ARRAY-MEAN FC&amp;P VAL'!AI47*'[1]PERCENT ARRAY-MEAN FC&amp;P VAL'!AJ47))&gt;0,'[1]PERCENT ARRAY-MEAN FC&amp;P VAL'!AE47*'[1]PERCENT ARRAY-MEAN FC&amp;P VAL'!AF47*'[1]PERCENT ARRAY-MEAN FC&amp;P VAL'!AG47+ABS('[1]PERCENT ARRAY-MEAN FC&amp;P VAL'!AH47*'[1]PERCENT ARRAY-MEAN FC&amp;P VAL'!AI47*'[1]PERCENT ARRAY-MEAN FC&amp;P VAL'!AJ47),""),""))</f>
        <v/>
      </c>
      <c r="O47" s="12" t="str">
        <f>IF(N47="","",'[1]PERCENT ARRAY-MEAN FC&amp;P VAL'!AE47*'[1]PERCENT ARRAY-MEAN FC&amp;P VAL'!AF47*'[1]PERCENT ARRAY-MEAN FC&amp;P VAL'!AG47-ABS('[1]PERCENT ARRAY-MEAN FC&amp;P VAL'!AH47*'[1]PERCENT ARRAY-MEAN FC&amp;P VAL'!AI47*'[1]PERCENT ARRAY-MEAN FC&amp;P VAL'!AJ47))</f>
        <v/>
      </c>
      <c r="P47" t="str">
        <f>IF(A47="","",IF('[1]Calculation genes in KEGG path'!L45&gt;='[1]Flux and Impact'!$E$1,IF(('[1]PERCENT ARRAY-MEAN FC&amp;P VAL'!AK47*'[1]PERCENT ARRAY-MEAN FC&amp;P VAL'!AL47*'[1]PERCENT ARRAY-MEAN FC&amp;P VAL'!AM47+ABS('[1]PERCENT ARRAY-MEAN FC&amp;P VAL'!AN47*'[1]PERCENT ARRAY-MEAN FC&amp;P VAL'!AO47*'[1]PERCENT ARRAY-MEAN FC&amp;P VAL'!AP47))&gt;0,'[1]PERCENT ARRAY-MEAN FC&amp;P VAL'!AK47*'[1]PERCENT ARRAY-MEAN FC&amp;P VAL'!AL47*'[1]PERCENT ARRAY-MEAN FC&amp;P VAL'!AM47+ABS('[1]PERCENT ARRAY-MEAN FC&amp;P VAL'!AN47*'[1]PERCENT ARRAY-MEAN FC&amp;P VAL'!AO47*'[1]PERCENT ARRAY-MEAN FC&amp;P VAL'!AP47),""),""))</f>
        <v/>
      </c>
      <c r="Q47" s="12" t="str">
        <f>IF(P47="","",'[1]PERCENT ARRAY-MEAN FC&amp;P VAL'!AK47*'[1]PERCENT ARRAY-MEAN FC&amp;P VAL'!AL47*'[1]PERCENT ARRAY-MEAN FC&amp;P VAL'!AM47-ABS('[1]PERCENT ARRAY-MEAN FC&amp;P VAL'!AN47*'[1]PERCENT ARRAY-MEAN FC&amp;P VAL'!AO47*'[1]PERCENT ARRAY-MEAN FC&amp;P VAL'!AP47))</f>
        <v/>
      </c>
      <c r="R47" t="str">
        <f>IF(A47="","",IF('[1]Calculation genes in KEGG path'!L45&gt;='[1]Flux and Impact'!$E$1,IF(('[1]PERCENT ARRAY-MEAN FC&amp;P VAL'!AQ47*'[1]PERCENT ARRAY-MEAN FC&amp;P VAL'!AR47*'[1]PERCENT ARRAY-MEAN FC&amp;P VAL'!AS47+ABS('[1]PERCENT ARRAY-MEAN FC&amp;P VAL'!AT47*'[1]PERCENT ARRAY-MEAN FC&amp;P VAL'!AU47*'[1]PERCENT ARRAY-MEAN FC&amp;P VAL'!AV47))&gt;0,'[1]PERCENT ARRAY-MEAN FC&amp;P VAL'!AQ47*'[1]PERCENT ARRAY-MEAN FC&amp;P VAL'!AR47*'[1]PERCENT ARRAY-MEAN FC&amp;P VAL'!AS47+ABS('[1]PERCENT ARRAY-MEAN FC&amp;P VAL'!AT47*'[1]PERCENT ARRAY-MEAN FC&amp;P VAL'!AU47*'[1]PERCENT ARRAY-MEAN FC&amp;P VAL'!AV47),""),""))</f>
        <v/>
      </c>
      <c r="S47" s="12" t="str">
        <f>IF(R47="","",'[1]PERCENT ARRAY-MEAN FC&amp;P VAL'!AQ47*'[1]PERCENT ARRAY-MEAN FC&amp;P VAL'!AR47*'[1]PERCENT ARRAY-MEAN FC&amp;P VAL'!AS47-ABS('[1]PERCENT ARRAY-MEAN FC&amp;P VAL'!AT47*'[1]PERCENT ARRAY-MEAN FC&amp;P VAL'!AU47*'[1]PERCENT ARRAY-MEAN FC&amp;P VAL'!AV47))</f>
        <v/>
      </c>
      <c r="T47" t="str">
        <f>IF(A47="","",IF('[1]Calculation genes in KEGG path'!L45&gt;='[1]Flux and Impact'!$E$1,IF(('[1]PERCENT ARRAY-MEAN FC&amp;P VAL'!AW47*'[1]PERCENT ARRAY-MEAN FC&amp;P VAL'!AX47*'[1]PERCENT ARRAY-MEAN FC&amp;P VAL'!AY47+ABS('[1]PERCENT ARRAY-MEAN FC&amp;P VAL'!AZ47*'[1]PERCENT ARRAY-MEAN FC&amp;P VAL'!BA47*'[1]PERCENT ARRAY-MEAN FC&amp;P VAL'!BB47))&gt;0,'[1]PERCENT ARRAY-MEAN FC&amp;P VAL'!AW47*'[1]PERCENT ARRAY-MEAN FC&amp;P VAL'!AX47*'[1]PERCENT ARRAY-MEAN FC&amp;P VAL'!AY47+ABS('[1]PERCENT ARRAY-MEAN FC&amp;P VAL'!AZ47*'[1]PERCENT ARRAY-MEAN FC&amp;P VAL'!BA47*'[1]PERCENT ARRAY-MEAN FC&amp;P VAL'!BB47),""),""))</f>
        <v/>
      </c>
      <c r="U47" s="12" t="str">
        <f>IF(T47="","",'[1]PERCENT ARRAY-MEAN FC&amp;P VAL'!AW47*'[1]PERCENT ARRAY-MEAN FC&amp;P VAL'!AX47*'[1]PERCENT ARRAY-MEAN FC&amp;P VAL'!AY47-ABS('[1]PERCENT ARRAY-MEAN FC&amp;P VAL'!AZ47*'[1]PERCENT ARRAY-MEAN FC&amp;P VAL'!BA47*'[1]PERCENT ARRAY-MEAN FC&amp;P VAL'!BB47))</f>
        <v/>
      </c>
      <c r="V47" t="str">
        <f>IF(A47="","",IF('[1]Calculation genes in KEGG path'!L45&gt;='[1]Flux and Impact'!$E$1,IF(('[1]PERCENT ARRAY-MEAN FC&amp;P VAL'!BC47*'[1]PERCENT ARRAY-MEAN FC&amp;P VAL'!BD47*'[1]PERCENT ARRAY-MEAN FC&amp;P VAL'!BE47+ABS('[1]PERCENT ARRAY-MEAN FC&amp;P VAL'!BF47*'[1]PERCENT ARRAY-MEAN FC&amp;P VAL'!BG47*'[1]PERCENT ARRAY-MEAN FC&amp;P VAL'!BH47))&gt;0,'[1]PERCENT ARRAY-MEAN FC&amp;P VAL'!BC47*'[1]PERCENT ARRAY-MEAN FC&amp;P VAL'!BD47*'[1]PERCENT ARRAY-MEAN FC&amp;P VAL'!BE47+ABS('[1]PERCENT ARRAY-MEAN FC&amp;P VAL'!BF47*'[1]PERCENT ARRAY-MEAN FC&amp;P VAL'!BG47*'[1]PERCENT ARRAY-MEAN FC&amp;P VAL'!BH47),""),""))</f>
        <v/>
      </c>
      <c r="W47" s="12" t="str">
        <f>IF(V47="","",'[1]PERCENT ARRAY-MEAN FC&amp;P VAL'!BC47*'[1]PERCENT ARRAY-MEAN FC&amp;P VAL'!BD47*'[1]PERCENT ARRAY-MEAN FC&amp;P VAL'!BE47-ABS('[1]PERCENT ARRAY-MEAN FC&amp;P VAL'!BF47*'[1]PERCENT ARRAY-MEAN FC&amp;P VAL'!BG47*'[1]PERCENT ARRAY-MEAN FC&amp;P VAL'!BH47))</f>
        <v/>
      </c>
      <c r="X47" t="str">
        <f>IF(A47="","",IF('[1]Calculation genes in KEGG path'!L45&gt;='[1]Flux and Impact'!$E$1,IF(('[1]PERCENT ARRAY-MEAN FC&amp;P VAL'!BI47*'[1]PERCENT ARRAY-MEAN FC&amp;P VAL'!BJ47*'[1]PERCENT ARRAY-MEAN FC&amp;P VAL'!BK47+ABS('[1]PERCENT ARRAY-MEAN FC&amp;P VAL'!BL47*'[1]PERCENT ARRAY-MEAN FC&amp;P VAL'!BM47*'[1]PERCENT ARRAY-MEAN FC&amp;P VAL'!BN47))&gt;0,'[1]PERCENT ARRAY-MEAN FC&amp;P VAL'!BI47*'[1]PERCENT ARRAY-MEAN FC&amp;P VAL'!BJ47*'[1]PERCENT ARRAY-MEAN FC&amp;P VAL'!BK47+ABS('[1]PERCENT ARRAY-MEAN FC&amp;P VAL'!BL47*'[1]PERCENT ARRAY-MEAN FC&amp;P VAL'!BM47*'[1]PERCENT ARRAY-MEAN FC&amp;P VAL'!BN47),""),""))</f>
        <v/>
      </c>
      <c r="Y47" s="12" t="str">
        <f>IF(X47="","",'[1]PERCENT ARRAY-MEAN FC&amp;P VAL'!BI47*'[1]PERCENT ARRAY-MEAN FC&amp;P VAL'!BJ47*'[1]PERCENT ARRAY-MEAN FC&amp;P VAL'!BK47-ABS('[1]PERCENT ARRAY-MEAN FC&amp;P VAL'!BL47*'[1]PERCENT ARRAY-MEAN FC&amp;P VAL'!BM47*'[1]PERCENT ARRAY-MEAN FC&amp;P VAL'!BN47))</f>
        <v/>
      </c>
      <c r="Z47" t="str">
        <f>IF(A47="","",IF('[1]Calculation genes in KEGG path'!L45&gt;='[1]Flux and Impact'!$E$1,IF(('[1]PERCENT ARRAY-MEAN FC&amp;P VAL'!BO47*'[1]PERCENT ARRAY-MEAN FC&amp;P VAL'!BP47*'[1]PERCENT ARRAY-MEAN FC&amp;P VAL'!BQ47+ABS('[1]PERCENT ARRAY-MEAN FC&amp;P VAL'!BR47*'[1]PERCENT ARRAY-MEAN FC&amp;P VAL'!BS47*'[1]PERCENT ARRAY-MEAN FC&amp;P VAL'!BT47))&gt;0,'[1]PERCENT ARRAY-MEAN FC&amp;P VAL'!BO47*'[1]PERCENT ARRAY-MEAN FC&amp;P VAL'!BP47*'[1]PERCENT ARRAY-MEAN FC&amp;P VAL'!BQ47+ABS('[1]PERCENT ARRAY-MEAN FC&amp;P VAL'!BR47*'[1]PERCENT ARRAY-MEAN FC&amp;P VAL'!BS47*'[1]PERCENT ARRAY-MEAN FC&amp;P VAL'!BT47),""),""))</f>
        <v/>
      </c>
      <c r="AA47" s="12" t="str">
        <f>IF(Z47="","",'[1]PERCENT ARRAY-MEAN FC&amp;P VAL'!BO47*'[1]PERCENT ARRAY-MEAN FC&amp;P VAL'!BP47*'[1]PERCENT ARRAY-MEAN FC&amp;P VAL'!BQ47-ABS('[1]PERCENT ARRAY-MEAN FC&amp;P VAL'!BR47*'[1]PERCENT ARRAY-MEAN FC&amp;P VAL'!BS47*'[1]PERCENT ARRAY-MEAN FC&amp;P VAL'!BT47))</f>
        <v/>
      </c>
      <c r="AB47" t="str">
        <f>IF(A47="","",IF('[1]Calculation genes in KEGG path'!L45&gt;='[1]Flux and Impact'!$E$1,IF(('[1]PERCENT ARRAY-MEAN FC&amp;P VAL'!BU47*'[1]PERCENT ARRAY-MEAN FC&amp;P VAL'!BV47*'[1]PERCENT ARRAY-MEAN FC&amp;P VAL'!BW47+ABS('[1]PERCENT ARRAY-MEAN FC&amp;P VAL'!BX47*'[1]PERCENT ARRAY-MEAN FC&amp;P VAL'!BY47*'[1]PERCENT ARRAY-MEAN FC&amp;P VAL'!BZ47))&gt;0,'[1]PERCENT ARRAY-MEAN FC&amp;P VAL'!BU47*'[1]PERCENT ARRAY-MEAN FC&amp;P VAL'!BV47*'[1]PERCENT ARRAY-MEAN FC&amp;P VAL'!BW47+ABS('[1]PERCENT ARRAY-MEAN FC&amp;P VAL'!BX47*'[1]PERCENT ARRAY-MEAN FC&amp;P VAL'!BY47*'[1]PERCENT ARRAY-MEAN FC&amp;P VAL'!BZ47),""),""))</f>
        <v/>
      </c>
      <c r="AC47" s="12" t="str">
        <f>IF(AB47="","",'[1]PERCENT ARRAY-MEAN FC&amp;P VAL'!BU47*'[1]PERCENT ARRAY-MEAN FC&amp;P VAL'!BV47*'[1]PERCENT ARRAY-MEAN FC&amp;P VAL'!BW47-ABS('[1]PERCENT ARRAY-MEAN FC&amp;P VAL'!BX47*'[1]PERCENT ARRAY-MEAN FC&amp;P VAL'!BY47*'[1]PERCENT ARRAY-MEAN FC&amp;P VAL'!BZ47))</f>
        <v/>
      </c>
      <c r="AD47" t="str">
        <f>IF(A47="","",IF('[1]Calculation genes in KEGG path'!L45&gt;='[1]Flux and Impact'!$E$1,IF(('[1]PERCENT ARRAY-MEAN FC&amp;P VAL'!CA47*'[1]PERCENT ARRAY-MEAN FC&amp;P VAL'!CB47*'[1]PERCENT ARRAY-MEAN FC&amp;P VAL'!CC47+ABS('[1]PERCENT ARRAY-MEAN FC&amp;P VAL'!CD47*'[1]PERCENT ARRAY-MEAN FC&amp;P VAL'!CE47*'[1]PERCENT ARRAY-MEAN FC&amp;P VAL'!CF47))&gt;0,'[1]PERCENT ARRAY-MEAN FC&amp;P VAL'!CA47*'[1]PERCENT ARRAY-MEAN FC&amp;P VAL'!CB47*'[1]PERCENT ARRAY-MEAN FC&amp;P VAL'!CC47+ABS('[1]PERCENT ARRAY-MEAN FC&amp;P VAL'!CD47*'[1]PERCENT ARRAY-MEAN FC&amp;P VAL'!CE47*'[1]PERCENT ARRAY-MEAN FC&amp;P VAL'!CF47),""),""))</f>
        <v/>
      </c>
      <c r="AE47" s="12" t="str">
        <f>IF(AD47="","",'[1]PERCENT ARRAY-MEAN FC&amp;P VAL'!CA47*'[1]PERCENT ARRAY-MEAN FC&amp;P VAL'!CB47*'[1]PERCENT ARRAY-MEAN FC&amp;P VAL'!CC47-ABS('[1]PERCENT ARRAY-MEAN FC&amp;P VAL'!CD47*'[1]PERCENT ARRAY-MEAN FC&amp;P VAL'!CE47*'[1]PERCENT ARRAY-MEAN FC&amp;P VAL'!CF47))</f>
        <v/>
      </c>
      <c r="AF47" t="str">
        <f>IF(A47="","",IF('[1]Calculation genes in KEGG path'!L45&gt;='[1]Flux and Impact'!$E$1,IF(('[1]PERCENT ARRAY-MEAN FC&amp;P VAL'!CG47*'[1]PERCENT ARRAY-MEAN FC&amp;P VAL'!CH47*'[1]PERCENT ARRAY-MEAN FC&amp;P VAL'!CI47+ABS('[1]PERCENT ARRAY-MEAN FC&amp;P VAL'!CJ47*'[1]PERCENT ARRAY-MEAN FC&amp;P VAL'!CK47*'[1]PERCENT ARRAY-MEAN FC&amp;P VAL'!CL47))&gt;0,'[1]PERCENT ARRAY-MEAN FC&amp;P VAL'!CG47*'[1]PERCENT ARRAY-MEAN FC&amp;P VAL'!CH47*'[1]PERCENT ARRAY-MEAN FC&amp;P VAL'!CI47+ABS('[1]PERCENT ARRAY-MEAN FC&amp;P VAL'!CJ47*'[1]PERCENT ARRAY-MEAN FC&amp;P VAL'!CK47*'[1]PERCENT ARRAY-MEAN FC&amp;P VAL'!CL47),""),""))</f>
        <v/>
      </c>
      <c r="AG47" s="12" t="str">
        <f>IF(AF47="","",'[1]PERCENT ARRAY-MEAN FC&amp;P VAL'!CG47*'[1]PERCENT ARRAY-MEAN FC&amp;P VAL'!CH47*'[1]PERCENT ARRAY-MEAN FC&amp;P VAL'!CI47-ABS('[1]PERCENT ARRAY-MEAN FC&amp;P VAL'!CJ47*'[1]PERCENT ARRAY-MEAN FC&amp;P VAL'!CK47*'[1]PERCENT ARRAY-MEAN FC&amp;P VAL'!CL47))</f>
        <v/>
      </c>
      <c r="AH47" t="str">
        <f>IF(A47="","",IF('[1]Calculation genes in KEGG path'!L45&gt;='[1]Flux and Impact'!$E$1,IF(('[1]PERCENT ARRAY-MEAN FC&amp;P VAL'!CM47*'[1]PERCENT ARRAY-MEAN FC&amp;P VAL'!CN47*'[1]PERCENT ARRAY-MEAN FC&amp;P VAL'!CO47+ABS('[1]PERCENT ARRAY-MEAN FC&amp;P VAL'!CP47*'[1]PERCENT ARRAY-MEAN FC&amp;P VAL'!CQ47*'[1]PERCENT ARRAY-MEAN FC&amp;P VAL'!CR47))&gt;0,'[1]PERCENT ARRAY-MEAN FC&amp;P VAL'!CM47*'[1]PERCENT ARRAY-MEAN FC&amp;P VAL'!CN47*'[1]PERCENT ARRAY-MEAN FC&amp;P VAL'!CO47+ABS('[1]PERCENT ARRAY-MEAN FC&amp;P VAL'!CP47*'[1]PERCENT ARRAY-MEAN FC&amp;P VAL'!CQ47*'[1]PERCENT ARRAY-MEAN FC&amp;P VAL'!CR47),""),""))</f>
        <v/>
      </c>
      <c r="AI47" s="12" t="str">
        <f>IF(AH47="","",'[1]PERCENT ARRAY-MEAN FC&amp;P VAL'!CM47*'[1]PERCENT ARRAY-MEAN FC&amp;P VAL'!CN47*'[1]PERCENT ARRAY-MEAN FC&amp;P VAL'!CO47-ABS('[1]PERCENT ARRAY-MEAN FC&amp;P VAL'!CP47*'[1]PERCENT ARRAY-MEAN FC&amp;P VAL'!CQ47*'[1]PERCENT ARRAY-MEAN FC&amp;P VAL'!CR47))</f>
        <v/>
      </c>
      <c r="AJ47" t="str">
        <f>IF(A47="","",IF('[1]Calculation genes in KEGG path'!L45&gt;='[1]Flux and Impact'!$E$1,IF(('[1]PERCENT ARRAY-MEAN FC&amp;P VAL'!CS47*'[1]PERCENT ARRAY-MEAN FC&amp;P VAL'!CT47*'[1]PERCENT ARRAY-MEAN FC&amp;P VAL'!CU47+ABS('[1]PERCENT ARRAY-MEAN FC&amp;P VAL'!CV47*'[1]PERCENT ARRAY-MEAN FC&amp;P VAL'!CW47*'[1]PERCENT ARRAY-MEAN FC&amp;P VAL'!CX47))&gt;0,'[1]PERCENT ARRAY-MEAN FC&amp;P VAL'!CS47*'[1]PERCENT ARRAY-MEAN FC&amp;P VAL'!CT47*'[1]PERCENT ARRAY-MEAN FC&amp;P VAL'!CU47+ABS('[1]PERCENT ARRAY-MEAN FC&amp;P VAL'!CV47*'[1]PERCENT ARRAY-MEAN FC&amp;P VAL'!CW47*'[1]PERCENT ARRAY-MEAN FC&amp;P VAL'!CX47),""),""))</f>
        <v/>
      </c>
      <c r="AK47" s="12" t="str">
        <f>IF(AJ47="","",'[1]PERCENT ARRAY-MEAN FC&amp;P VAL'!CS47*'[1]PERCENT ARRAY-MEAN FC&amp;P VAL'!CT47*'[1]PERCENT ARRAY-MEAN FC&amp;P VAL'!CU47-ABS('[1]PERCENT ARRAY-MEAN FC&amp;P VAL'!CV47*'[1]PERCENT ARRAY-MEAN FC&amp;P VAL'!CW47*'[1]PERCENT ARRAY-MEAN FC&amp;P VAL'!CX47))</f>
        <v/>
      </c>
      <c r="AL47" t="str">
        <f>IF(A47="","",IF('[1]Calculation genes in KEGG path'!L45&gt;='[1]Flux and Impact'!$E$1,IF(('[1]PERCENT ARRAY-MEAN FC&amp;P VAL'!CY47*'[1]PERCENT ARRAY-MEAN FC&amp;P VAL'!CZ47*'[1]PERCENT ARRAY-MEAN FC&amp;P VAL'!DA47+ABS('[1]PERCENT ARRAY-MEAN FC&amp;P VAL'!DB47*'[1]PERCENT ARRAY-MEAN FC&amp;P VAL'!DC47*'[1]PERCENT ARRAY-MEAN FC&amp;P VAL'!DD47))&gt;0,'[1]PERCENT ARRAY-MEAN FC&amp;P VAL'!CY47*'[1]PERCENT ARRAY-MEAN FC&amp;P VAL'!CZ47*'[1]PERCENT ARRAY-MEAN FC&amp;P VAL'!DA47+ABS('[1]PERCENT ARRAY-MEAN FC&amp;P VAL'!DB47*'[1]PERCENT ARRAY-MEAN FC&amp;P VAL'!DC47*'[1]PERCENT ARRAY-MEAN FC&amp;P VAL'!DD47),""),""))</f>
        <v/>
      </c>
      <c r="AM47" s="12" t="str">
        <f>IF(AL47="","",'[1]PERCENT ARRAY-MEAN FC&amp;P VAL'!CY47*'[1]PERCENT ARRAY-MEAN FC&amp;P VAL'!CZ47*'[1]PERCENT ARRAY-MEAN FC&amp;P VAL'!DA47-ABS('[1]PERCENT ARRAY-MEAN FC&amp;P VAL'!DB47*'[1]PERCENT ARRAY-MEAN FC&amp;P VAL'!DC47*'[1]PERCENT ARRAY-MEAN FC&amp;P VAL'!DD47))</f>
        <v/>
      </c>
      <c r="AN47" t="str">
        <f>IF(A47="","",IF('[1]Calculation genes in KEGG path'!L45&gt;='[1]Flux and Impact'!$E$1,IF(('[1]PERCENT ARRAY-MEAN FC&amp;P VAL'!DE47*'[1]PERCENT ARRAY-MEAN FC&amp;P VAL'!DF47*'[1]PERCENT ARRAY-MEAN FC&amp;P VAL'!DG47+ABS('[1]PERCENT ARRAY-MEAN FC&amp;P VAL'!DH47*'[1]PERCENT ARRAY-MEAN FC&amp;P VAL'!DI47*'[1]PERCENT ARRAY-MEAN FC&amp;P VAL'!DJ47))&gt;0,'[1]PERCENT ARRAY-MEAN FC&amp;P VAL'!DE47*'[1]PERCENT ARRAY-MEAN FC&amp;P VAL'!DF47*'[1]PERCENT ARRAY-MEAN FC&amp;P VAL'!DG47+ABS('[1]PERCENT ARRAY-MEAN FC&amp;P VAL'!DH47*'[1]PERCENT ARRAY-MEAN FC&amp;P VAL'!DI47*'[1]PERCENT ARRAY-MEAN FC&amp;P VAL'!DJ47),""),""))</f>
        <v/>
      </c>
      <c r="AO47" s="12" t="str">
        <f>IF(AN47="","",'[1]PERCENT ARRAY-MEAN FC&amp;P VAL'!DE47*'[1]PERCENT ARRAY-MEAN FC&amp;P VAL'!DF47*'[1]PERCENT ARRAY-MEAN FC&amp;P VAL'!DG47-ABS('[1]PERCENT ARRAY-MEAN FC&amp;P VAL'!DH47*'[1]PERCENT ARRAY-MEAN FC&amp;P VAL'!DI47*'[1]PERCENT ARRAY-MEAN FC&amp;P VAL'!DJ47))</f>
        <v/>
      </c>
      <c r="AP47" t="str">
        <f>IF(A47="","",IF('[1]Calculation genes in KEGG path'!L45&gt;='[1]Flux and Impact'!$E$1,IF(('[1]PERCENT ARRAY-MEAN FC&amp;P VAL'!DK47*'[1]PERCENT ARRAY-MEAN FC&amp;P VAL'!DL47*'[1]PERCENT ARRAY-MEAN FC&amp;P VAL'!DM47+ABS('[1]PERCENT ARRAY-MEAN FC&amp;P VAL'!DN47*'[1]PERCENT ARRAY-MEAN FC&amp;P VAL'!DO47*'[1]PERCENT ARRAY-MEAN FC&amp;P VAL'!DP47))&gt;0,'[1]PERCENT ARRAY-MEAN FC&amp;P VAL'!DK47*'[1]PERCENT ARRAY-MEAN FC&amp;P VAL'!DL47*'[1]PERCENT ARRAY-MEAN FC&amp;P VAL'!DM47+ABS('[1]PERCENT ARRAY-MEAN FC&amp;P VAL'!DN47*'[1]PERCENT ARRAY-MEAN FC&amp;P VAL'!DO47*'[1]PERCENT ARRAY-MEAN FC&amp;P VAL'!DP47),""),""))</f>
        <v/>
      </c>
      <c r="AQ47" s="12" t="str">
        <f>IF(AP47="","",'[1]PERCENT ARRAY-MEAN FC&amp;P VAL'!DK47*'[1]PERCENT ARRAY-MEAN FC&amp;P VAL'!DL47*'[1]PERCENT ARRAY-MEAN FC&amp;P VAL'!DM47-ABS('[1]PERCENT ARRAY-MEAN FC&amp;P VAL'!DN47*'[1]PERCENT ARRAY-MEAN FC&amp;P VAL'!DO47*'[1]PERCENT ARRAY-MEAN FC&amp;P VAL'!DP47))</f>
        <v/>
      </c>
      <c r="AR47" t="str">
        <f>IF(A47="","",IF('[1]Calculation genes in KEGG path'!L45&gt;='[1]Flux and Impact'!$E$1,IF(('[1]PERCENT ARRAY-MEAN FC&amp;P VAL'!DQ47*'[1]PERCENT ARRAY-MEAN FC&amp;P VAL'!DR47*'[1]PERCENT ARRAY-MEAN FC&amp;P VAL'!DS47+ABS('[1]PERCENT ARRAY-MEAN FC&amp;P VAL'!DT47*'[1]PERCENT ARRAY-MEAN FC&amp;P VAL'!DU47*'[1]PERCENT ARRAY-MEAN FC&amp;P VAL'!DV47))&gt;0,'[1]PERCENT ARRAY-MEAN FC&amp;P VAL'!DQ47*'[1]PERCENT ARRAY-MEAN FC&amp;P VAL'!DR47*'[1]PERCENT ARRAY-MEAN FC&amp;P VAL'!DS47+ABS('[1]PERCENT ARRAY-MEAN FC&amp;P VAL'!DT47*'[1]PERCENT ARRAY-MEAN FC&amp;P VAL'!DU47*'[1]PERCENT ARRAY-MEAN FC&amp;P VAL'!DV47),""),""))</f>
        <v/>
      </c>
      <c r="AS47" s="12" t="str">
        <f>IF(AR47="","",'[1]PERCENT ARRAY-MEAN FC&amp;P VAL'!DQ47*'[1]PERCENT ARRAY-MEAN FC&amp;P VAL'!DR47*'[1]PERCENT ARRAY-MEAN FC&amp;P VAL'!DS47-ABS('[1]PERCENT ARRAY-MEAN FC&amp;P VAL'!DT47*'[1]PERCENT ARRAY-MEAN FC&amp;P VAL'!DU47*'[1]PERCENT ARRAY-MEAN FC&amp;P VAL'!DV47))</f>
        <v/>
      </c>
      <c r="AT47" s="12">
        <f t="shared" si="1"/>
        <v>47.4996027820827</v>
      </c>
      <c r="AU47" s="12">
        <f t="shared" si="2"/>
        <v>1</v>
      </c>
    </row>
    <row r="48" spans="1:47">
      <c r="A48" t="str">
        <f>'[1]Calculation genes in KEGG path'!I46</f>
        <v>bta00520</v>
      </c>
      <c r="B48" t="str">
        <f>IF('[1]PERCENT ARRAY-MEAN FC&amp;P VAL'!A48="","",'[1]PERCENT ARRAY-MEAN FC&amp;P VAL'!A48)</f>
        <v>1. Metabolism</v>
      </c>
      <c r="C48" t="str">
        <f>IF('[1]PERCENT ARRAY-MEAN FC&amp;P VAL'!B48="","",'[1]PERCENT ARRAY-MEAN FC&amp;P VAL'!B48)</f>
        <v>1.1 Carbohydrate Metabolism</v>
      </c>
      <c r="D48" t="str">
        <f>IF('[1]PERCENT ARRAY-MEAN FC&amp;P VAL'!C48="","",'[1]PERCENT ARRAY-MEAN FC&amp;P VAL'!C48)</f>
        <v>Amino sugar and nucleotide sugar metabolism</v>
      </c>
      <c r="E48" s="12">
        <f t="shared" si="0"/>
        <v>324.388478505108</v>
      </c>
      <c r="F48">
        <f>IF(A48="","",IF('[1]Calculation genes in KEGG path'!L46&gt;='[1]Flux and Impact'!$E$1,IF('[1]PERCENT ARRAY-MEAN FC&amp;P VAL'!G48*'[1]PERCENT ARRAY-MEAN FC&amp;P VAL'!H48*'[1]PERCENT ARRAY-MEAN FC&amp;P VAL'!I48+ABS('[1]PERCENT ARRAY-MEAN FC&amp;P VAL'!J48*'[1]PERCENT ARRAY-MEAN FC&amp;P VAL'!K48*'[1]PERCENT ARRAY-MEAN FC&amp;P VAL'!L48)&gt;0,'[1]PERCENT ARRAY-MEAN FC&amp;P VAL'!G48*'[1]PERCENT ARRAY-MEAN FC&amp;P VAL'!H48*'[1]PERCENT ARRAY-MEAN FC&amp;P VAL'!I48+ABS('[1]PERCENT ARRAY-MEAN FC&amp;P VAL'!J48*'[1]PERCENT ARRAY-MEAN FC&amp;P VAL'!K48*'[1]PERCENT ARRAY-MEAN FC&amp;P VAL'!L48),""),""))</f>
        <v>111.978403558997</v>
      </c>
      <c r="G48" s="12">
        <f>IF(F48="","",'[1]PERCENT ARRAY-MEAN FC&amp;P VAL'!G48*'[1]PERCENT ARRAY-MEAN FC&amp;P VAL'!H48*'[1]PERCENT ARRAY-MEAN FC&amp;P VAL'!I48-ABS('[1]PERCENT ARRAY-MEAN FC&amp;P VAL'!J48*'[1]PERCENT ARRAY-MEAN FC&amp;P VAL'!K48*'[1]PERCENT ARRAY-MEAN FC&amp;P VAL'!L48))</f>
        <v>-111.978403558997</v>
      </c>
      <c r="H48">
        <f>IF(A48="","",IF('[1]Calculation genes in KEGG path'!L46&gt;='[1]Flux and Impact'!$E$1,IF(('[1]PERCENT ARRAY-MEAN FC&amp;P VAL'!M48*'[1]PERCENT ARRAY-MEAN FC&amp;P VAL'!N48*'[1]PERCENT ARRAY-MEAN FC&amp;P VAL'!O48+ABS('[1]PERCENT ARRAY-MEAN FC&amp;P VAL'!P48*'[1]PERCENT ARRAY-MEAN FC&amp;P VAL'!Q48*'[1]PERCENT ARRAY-MEAN FC&amp;P VAL'!R48))&gt;0,'[1]PERCENT ARRAY-MEAN FC&amp;P VAL'!M48*'[1]PERCENT ARRAY-MEAN FC&amp;P VAL'!N48*'[1]PERCENT ARRAY-MEAN FC&amp;P VAL'!O48+ABS('[1]PERCENT ARRAY-MEAN FC&amp;P VAL'!P48*'[1]PERCENT ARRAY-MEAN FC&amp;P VAL'!Q48*'[1]PERCENT ARRAY-MEAN FC&amp;P VAL'!R48),""),""))</f>
        <v>170.767291045983</v>
      </c>
      <c r="I48" s="12">
        <f>IF(H48="","",'[1]PERCENT ARRAY-MEAN FC&amp;P VAL'!M48*'[1]PERCENT ARRAY-MEAN FC&amp;P VAL'!N48*'[1]PERCENT ARRAY-MEAN FC&amp;P VAL'!O48-ABS('[1]PERCENT ARRAY-MEAN FC&amp;P VAL'!P48*'[1]PERCENT ARRAY-MEAN FC&amp;P VAL'!Q48*'[1]PERCENT ARRAY-MEAN FC&amp;P VAL'!R48))</f>
        <v>90.8932241573376</v>
      </c>
      <c r="J48">
        <f>IF(A48="","",IF('[1]Calculation genes in KEGG path'!L46&gt;='[1]Flux and Impact'!$E$1,IF(('[1]PERCENT ARRAY-MEAN FC&amp;P VAL'!S48*'[1]PERCENT ARRAY-MEAN FC&amp;P VAL'!T48*'[1]PERCENT ARRAY-MEAN FC&amp;P VAL'!U48+ABS('[1]PERCENT ARRAY-MEAN FC&amp;P VAL'!V48*'[1]PERCENT ARRAY-MEAN FC&amp;P VAL'!W48*'[1]PERCENT ARRAY-MEAN FC&amp;P VAL'!X48))&gt;0,'[1]PERCENT ARRAY-MEAN FC&amp;P VAL'!S48*'[1]PERCENT ARRAY-MEAN FC&amp;P VAL'!T48*'[1]PERCENT ARRAY-MEAN FC&amp;P VAL'!U48+ABS('[1]PERCENT ARRAY-MEAN FC&amp;P VAL'!V48*'[1]PERCENT ARRAY-MEAN FC&amp;P VAL'!W48*'[1]PERCENT ARRAY-MEAN FC&amp;P VAL'!X48),""),""))</f>
        <v>41.6427839001288</v>
      </c>
      <c r="K48" s="12">
        <f>IF(J48="","",'[1]PERCENT ARRAY-MEAN FC&amp;P VAL'!S48*'[1]PERCENT ARRAY-MEAN FC&amp;P VAL'!T48*'[1]PERCENT ARRAY-MEAN FC&amp;P VAL'!U48-ABS('[1]PERCENT ARRAY-MEAN FC&amp;P VAL'!V48*'[1]PERCENT ARRAY-MEAN FC&amp;P VAL'!W48*'[1]PERCENT ARRAY-MEAN FC&amp;P VAL'!X48))</f>
        <v>21.3723931385747</v>
      </c>
      <c r="L48" t="str">
        <f>IF(A48="","",IF('[1]Calculation genes in KEGG path'!L46&gt;='[1]Flux and Impact'!$E$1,IF(('[1]PERCENT ARRAY-MEAN FC&amp;P VAL'!Y48*'[1]PERCENT ARRAY-MEAN FC&amp;P VAL'!Z48*'[1]PERCENT ARRAY-MEAN FC&amp;P VAL'!AA48+ABS('[1]PERCENT ARRAY-MEAN FC&amp;P VAL'!AB48*'[1]PERCENT ARRAY-MEAN FC&amp;P VAL'!AC48*'[1]PERCENT ARRAY-MEAN FC&amp;P VAL'!AD48))&gt;0,'[1]PERCENT ARRAY-MEAN FC&amp;P VAL'!Y48*'[1]PERCENT ARRAY-MEAN FC&amp;P VAL'!Z48*'[1]PERCENT ARRAY-MEAN FC&amp;P VAL'!AA48+ABS('[1]PERCENT ARRAY-MEAN FC&amp;P VAL'!AB48*'[1]PERCENT ARRAY-MEAN FC&amp;P VAL'!AC48*'[1]PERCENT ARRAY-MEAN FC&amp;P VAL'!AD48),""),""))</f>
        <v/>
      </c>
      <c r="M48" s="12" t="str">
        <f>IF(L48="","",'[1]PERCENT ARRAY-MEAN FC&amp;P VAL'!Y48*'[1]PERCENT ARRAY-MEAN FC&amp;P VAL'!Z48*'[1]PERCENT ARRAY-MEAN FC&amp;P VAL'!AA48-ABS('[1]PERCENT ARRAY-MEAN FC&amp;P VAL'!AB48*'[1]PERCENT ARRAY-MEAN FC&amp;P VAL'!AC48*'[1]PERCENT ARRAY-MEAN FC&amp;P VAL'!AD48))</f>
        <v/>
      </c>
      <c r="N48" t="str">
        <f>IF(A48="","",IF('[1]Calculation genes in KEGG path'!L46&gt;='[1]Flux and Impact'!$E$1,IF(('[1]PERCENT ARRAY-MEAN FC&amp;P VAL'!AE48*'[1]PERCENT ARRAY-MEAN FC&amp;P VAL'!AF48*'[1]PERCENT ARRAY-MEAN FC&amp;P VAL'!AG48+ABS('[1]PERCENT ARRAY-MEAN FC&amp;P VAL'!AH48*'[1]PERCENT ARRAY-MEAN FC&amp;P VAL'!AI48*'[1]PERCENT ARRAY-MEAN FC&amp;P VAL'!AJ48))&gt;0,'[1]PERCENT ARRAY-MEAN FC&amp;P VAL'!AE48*'[1]PERCENT ARRAY-MEAN FC&amp;P VAL'!AF48*'[1]PERCENT ARRAY-MEAN FC&amp;P VAL'!AG48+ABS('[1]PERCENT ARRAY-MEAN FC&amp;P VAL'!AH48*'[1]PERCENT ARRAY-MEAN FC&amp;P VAL'!AI48*'[1]PERCENT ARRAY-MEAN FC&amp;P VAL'!AJ48),""),""))</f>
        <v/>
      </c>
      <c r="O48" s="12" t="str">
        <f>IF(N48="","",'[1]PERCENT ARRAY-MEAN FC&amp;P VAL'!AE48*'[1]PERCENT ARRAY-MEAN FC&amp;P VAL'!AF48*'[1]PERCENT ARRAY-MEAN FC&amp;P VAL'!AG48-ABS('[1]PERCENT ARRAY-MEAN FC&amp;P VAL'!AH48*'[1]PERCENT ARRAY-MEAN FC&amp;P VAL'!AI48*'[1]PERCENT ARRAY-MEAN FC&amp;P VAL'!AJ48))</f>
        <v/>
      </c>
      <c r="P48" t="str">
        <f>IF(A48="","",IF('[1]Calculation genes in KEGG path'!L46&gt;='[1]Flux and Impact'!$E$1,IF(('[1]PERCENT ARRAY-MEAN FC&amp;P VAL'!AK48*'[1]PERCENT ARRAY-MEAN FC&amp;P VAL'!AL48*'[1]PERCENT ARRAY-MEAN FC&amp;P VAL'!AM48+ABS('[1]PERCENT ARRAY-MEAN FC&amp;P VAL'!AN48*'[1]PERCENT ARRAY-MEAN FC&amp;P VAL'!AO48*'[1]PERCENT ARRAY-MEAN FC&amp;P VAL'!AP48))&gt;0,'[1]PERCENT ARRAY-MEAN FC&amp;P VAL'!AK48*'[1]PERCENT ARRAY-MEAN FC&amp;P VAL'!AL48*'[1]PERCENT ARRAY-MEAN FC&amp;P VAL'!AM48+ABS('[1]PERCENT ARRAY-MEAN FC&amp;P VAL'!AN48*'[1]PERCENT ARRAY-MEAN FC&amp;P VAL'!AO48*'[1]PERCENT ARRAY-MEAN FC&amp;P VAL'!AP48),""),""))</f>
        <v/>
      </c>
      <c r="Q48" s="12" t="str">
        <f>IF(P48="","",'[1]PERCENT ARRAY-MEAN FC&amp;P VAL'!AK48*'[1]PERCENT ARRAY-MEAN FC&amp;P VAL'!AL48*'[1]PERCENT ARRAY-MEAN FC&amp;P VAL'!AM48-ABS('[1]PERCENT ARRAY-MEAN FC&amp;P VAL'!AN48*'[1]PERCENT ARRAY-MEAN FC&amp;P VAL'!AO48*'[1]PERCENT ARRAY-MEAN FC&amp;P VAL'!AP48))</f>
        <v/>
      </c>
      <c r="R48" t="str">
        <f>IF(A48="","",IF('[1]Calculation genes in KEGG path'!L46&gt;='[1]Flux and Impact'!$E$1,IF(('[1]PERCENT ARRAY-MEAN FC&amp;P VAL'!AQ48*'[1]PERCENT ARRAY-MEAN FC&amp;P VAL'!AR48*'[1]PERCENT ARRAY-MEAN FC&amp;P VAL'!AS48+ABS('[1]PERCENT ARRAY-MEAN FC&amp;P VAL'!AT48*'[1]PERCENT ARRAY-MEAN FC&amp;P VAL'!AU48*'[1]PERCENT ARRAY-MEAN FC&amp;P VAL'!AV48))&gt;0,'[1]PERCENT ARRAY-MEAN FC&amp;P VAL'!AQ48*'[1]PERCENT ARRAY-MEAN FC&amp;P VAL'!AR48*'[1]PERCENT ARRAY-MEAN FC&amp;P VAL'!AS48+ABS('[1]PERCENT ARRAY-MEAN FC&amp;P VAL'!AT48*'[1]PERCENT ARRAY-MEAN FC&amp;P VAL'!AU48*'[1]PERCENT ARRAY-MEAN FC&amp;P VAL'!AV48),""),""))</f>
        <v/>
      </c>
      <c r="S48" s="12" t="str">
        <f>IF(R48="","",'[1]PERCENT ARRAY-MEAN FC&amp;P VAL'!AQ48*'[1]PERCENT ARRAY-MEAN FC&amp;P VAL'!AR48*'[1]PERCENT ARRAY-MEAN FC&amp;P VAL'!AS48-ABS('[1]PERCENT ARRAY-MEAN FC&amp;P VAL'!AT48*'[1]PERCENT ARRAY-MEAN FC&amp;P VAL'!AU48*'[1]PERCENT ARRAY-MEAN FC&amp;P VAL'!AV48))</f>
        <v/>
      </c>
      <c r="T48" t="str">
        <f>IF(A48="","",IF('[1]Calculation genes in KEGG path'!L46&gt;='[1]Flux and Impact'!$E$1,IF(('[1]PERCENT ARRAY-MEAN FC&amp;P VAL'!AW48*'[1]PERCENT ARRAY-MEAN FC&amp;P VAL'!AX48*'[1]PERCENT ARRAY-MEAN FC&amp;P VAL'!AY48+ABS('[1]PERCENT ARRAY-MEAN FC&amp;P VAL'!AZ48*'[1]PERCENT ARRAY-MEAN FC&amp;P VAL'!BA48*'[1]PERCENT ARRAY-MEAN FC&amp;P VAL'!BB48))&gt;0,'[1]PERCENT ARRAY-MEAN FC&amp;P VAL'!AW48*'[1]PERCENT ARRAY-MEAN FC&amp;P VAL'!AX48*'[1]PERCENT ARRAY-MEAN FC&amp;P VAL'!AY48+ABS('[1]PERCENT ARRAY-MEAN FC&amp;P VAL'!AZ48*'[1]PERCENT ARRAY-MEAN FC&amp;P VAL'!BA48*'[1]PERCENT ARRAY-MEAN FC&amp;P VAL'!BB48),""),""))</f>
        <v/>
      </c>
      <c r="U48" s="12" t="str">
        <f>IF(T48="","",'[1]PERCENT ARRAY-MEAN FC&amp;P VAL'!AW48*'[1]PERCENT ARRAY-MEAN FC&amp;P VAL'!AX48*'[1]PERCENT ARRAY-MEAN FC&amp;P VAL'!AY48-ABS('[1]PERCENT ARRAY-MEAN FC&amp;P VAL'!AZ48*'[1]PERCENT ARRAY-MEAN FC&amp;P VAL'!BA48*'[1]PERCENT ARRAY-MEAN FC&amp;P VAL'!BB48))</f>
        <v/>
      </c>
      <c r="V48" t="str">
        <f>IF(A48="","",IF('[1]Calculation genes in KEGG path'!L46&gt;='[1]Flux and Impact'!$E$1,IF(('[1]PERCENT ARRAY-MEAN FC&amp;P VAL'!BC48*'[1]PERCENT ARRAY-MEAN FC&amp;P VAL'!BD48*'[1]PERCENT ARRAY-MEAN FC&amp;P VAL'!BE48+ABS('[1]PERCENT ARRAY-MEAN FC&amp;P VAL'!BF48*'[1]PERCENT ARRAY-MEAN FC&amp;P VAL'!BG48*'[1]PERCENT ARRAY-MEAN FC&amp;P VAL'!BH48))&gt;0,'[1]PERCENT ARRAY-MEAN FC&amp;P VAL'!BC48*'[1]PERCENT ARRAY-MEAN FC&amp;P VAL'!BD48*'[1]PERCENT ARRAY-MEAN FC&amp;P VAL'!BE48+ABS('[1]PERCENT ARRAY-MEAN FC&amp;P VAL'!BF48*'[1]PERCENT ARRAY-MEAN FC&amp;P VAL'!BG48*'[1]PERCENT ARRAY-MEAN FC&amp;P VAL'!BH48),""),""))</f>
        <v/>
      </c>
      <c r="W48" s="12" t="str">
        <f>IF(V48="","",'[1]PERCENT ARRAY-MEAN FC&amp;P VAL'!BC48*'[1]PERCENT ARRAY-MEAN FC&amp;P VAL'!BD48*'[1]PERCENT ARRAY-MEAN FC&amp;P VAL'!BE48-ABS('[1]PERCENT ARRAY-MEAN FC&amp;P VAL'!BF48*'[1]PERCENT ARRAY-MEAN FC&amp;P VAL'!BG48*'[1]PERCENT ARRAY-MEAN FC&amp;P VAL'!BH48))</f>
        <v/>
      </c>
      <c r="X48" t="str">
        <f>IF(A48="","",IF('[1]Calculation genes in KEGG path'!L46&gt;='[1]Flux and Impact'!$E$1,IF(('[1]PERCENT ARRAY-MEAN FC&amp;P VAL'!BI48*'[1]PERCENT ARRAY-MEAN FC&amp;P VAL'!BJ48*'[1]PERCENT ARRAY-MEAN FC&amp;P VAL'!BK48+ABS('[1]PERCENT ARRAY-MEAN FC&amp;P VAL'!BL48*'[1]PERCENT ARRAY-MEAN FC&amp;P VAL'!BM48*'[1]PERCENT ARRAY-MEAN FC&amp;P VAL'!BN48))&gt;0,'[1]PERCENT ARRAY-MEAN FC&amp;P VAL'!BI48*'[1]PERCENT ARRAY-MEAN FC&amp;P VAL'!BJ48*'[1]PERCENT ARRAY-MEAN FC&amp;P VAL'!BK48+ABS('[1]PERCENT ARRAY-MEAN FC&amp;P VAL'!BL48*'[1]PERCENT ARRAY-MEAN FC&amp;P VAL'!BM48*'[1]PERCENT ARRAY-MEAN FC&amp;P VAL'!BN48),""),""))</f>
        <v/>
      </c>
      <c r="Y48" s="12" t="str">
        <f>IF(X48="","",'[1]PERCENT ARRAY-MEAN FC&amp;P VAL'!BI48*'[1]PERCENT ARRAY-MEAN FC&amp;P VAL'!BJ48*'[1]PERCENT ARRAY-MEAN FC&amp;P VAL'!BK48-ABS('[1]PERCENT ARRAY-MEAN FC&amp;P VAL'!BL48*'[1]PERCENT ARRAY-MEAN FC&amp;P VAL'!BM48*'[1]PERCENT ARRAY-MEAN FC&amp;P VAL'!BN48))</f>
        <v/>
      </c>
      <c r="Z48" t="str">
        <f>IF(A48="","",IF('[1]Calculation genes in KEGG path'!L46&gt;='[1]Flux and Impact'!$E$1,IF(('[1]PERCENT ARRAY-MEAN FC&amp;P VAL'!BO48*'[1]PERCENT ARRAY-MEAN FC&amp;P VAL'!BP48*'[1]PERCENT ARRAY-MEAN FC&amp;P VAL'!BQ48+ABS('[1]PERCENT ARRAY-MEAN FC&amp;P VAL'!BR48*'[1]PERCENT ARRAY-MEAN FC&amp;P VAL'!BS48*'[1]PERCENT ARRAY-MEAN FC&amp;P VAL'!BT48))&gt;0,'[1]PERCENT ARRAY-MEAN FC&amp;P VAL'!BO48*'[1]PERCENT ARRAY-MEAN FC&amp;P VAL'!BP48*'[1]PERCENT ARRAY-MEAN FC&amp;P VAL'!BQ48+ABS('[1]PERCENT ARRAY-MEAN FC&amp;P VAL'!BR48*'[1]PERCENT ARRAY-MEAN FC&amp;P VAL'!BS48*'[1]PERCENT ARRAY-MEAN FC&amp;P VAL'!BT48),""),""))</f>
        <v/>
      </c>
      <c r="AA48" s="12" t="str">
        <f>IF(Z48="","",'[1]PERCENT ARRAY-MEAN FC&amp;P VAL'!BO48*'[1]PERCENT ARRAY-MEAN FC&amp;P VAL'!BP48*'[1]PERCENT ARRAY-MEAN FC&amp;P VAL'!BQ48-ABS('[1]PERCENT ARRAY-MEAN FC&amp;P VAL'!BR48*'[1]PERCENT ARRAY-MEAN FC&amp;P VAL'!BS48*'[1]PERCENT ARRAY-MEAN FC&amp;P VAL'!BT48))</f>
        <v/>
      </c>
      <c r="AB48" t="str">
        <f>IF(A48="","",IF('[1]Calculation genes in KEGG path'!L46&gt;='[1]Flux and Impact'!$E$1,IF(('[1]PERCENT ARRAY-MEAN FC&amp;P VAL'!BU48*'[1]PERCENT ARRAY-MEAN FC&amp;P VAL'!BV48*'[1]PERCENT ARRAY-MEAN FC&amp;P VAL'!BW48+ABS('[1]PERCENT ARRAY-MEAN FC&amp;P VAL'!BX48*'[1]PERCENT ARRAY-MEAN FC&amp;P VAL'!BY48*'[1]PERCENT ARRAY-MEAN FC&amp;P VAL'!BZ48))&gt;0,'[1]PERCENT ARRAY-MEAN FC&amp;P VAL'!BU48*'[1]PERCENT ARRAY-MEAN FC&amp;P VAL'!BV48*'[1]PERCENT ARRAY-MEAN FC&amp;P VAL'!BW48+ABS('[1]PERCENT ARRAY-MEAN FC&amp;P VAL'!BX48*'[1]PERCENT ARRAY-MEAN FC&amp;P VAL'!BY48*'[1]PERCENT ARRAY-MEAN FC&amp;P VAL'!BZ48),""),""))</f>
        <v/>
      </c>
      <c r="AC48" s="12" t="str">
        <f>IF(AB48="","",'[1]PERCENT ARRAY-MEAN FC&amp;P VAL'!BU48*'[1]PERCENT ARRAY-MEAN FC&amp;P VAL'!BV48*'[1]PERCENT ARRAY-MEAN FC&amp;P VAL'!BW48-ABS('[1]PERCENT ARRAY-MEAN FC&amp;P VAL'!BX48*'[1]PERCENT ARRAY-MEAN FC&amp;P VAL'!BY48*'[1]PERCENT ARRAY-MEAN FC&amp;P VAL'!BZ48))</f>
        <v/>
      </c>
      <c r="AD48" t="str">
        <f>IF(A48="","",IF('[1]Calculation genes in KEGG path'!L46&gt;='[1]Flux and Impact'!$E$1,IF(('[1]PERCENT ARRAY-MEAN FC&amp;P VAL'!CA48*'[1]PERCENT ARRAY-MEAN FC&amp;P VAL'!CB48*'[1]PERCENT ARRAY-MEAN FC&amp;P VAL'!CC48+ABS('[1]PERCENT ARRAY-MEAN FC&amp;P VAL'!CD48*'[1]PERCENT ARRAY-MEAN FC&amp;P VAL'!CE48*'[1]PERCENT ARRAY-MEAN FC&amp;P VAL'!CF48))&gt;0,'[1]PERCENT ARRAY-MEAN FC&amp;P VAL'!CA48*'[1]PERCENT ARRAY-MEAN FC&amp;P VAL'!CB48*'[1]PERCENT ARRAY-MEAN FC&amp;P VAL'!CC48+ABS('[1]PERCENT ARRAY-MEAN FC&amp;P VAL'!CD48*'[1]PERCENT ARRAY-MEAN FC&amp;P VAL'!CE48*'[1]PERCENT ARRAY-MEAN FC&amp;P VAL'!CF48),""),""))</f>
        <v/>
      </c>
      <c r="AE48" s="12" t="str">
        <f>IF(AD48="","",'[1]PERCENT ARRAY-MEAN FC&amp;P VAL'!CA48*'[1]PERCENT ARRAY-MEAN FC&amp;P VAL'!CB48*'[1]PERCENT ARRAY-MEAN FC&amp;P VAL'!CC48-ABS('[1]PERCENT ARRAY-MEAN FC&amp;P VAL'!CD48*'[1]PERCENT ARRAY-MEAN FC&amp;P VAL'!CE48*'[1]PERCENT ARRAY-MEAN FC&amp;P VAL'!CF48))</f>
        <v/>
      </c>
      <c r="AF48" t="str">
        <f>IF(A48="","",IF('[1]Calculation genes in KEGG path'!L46&gt;='[1]Flux and Impact'!$E$1,IF(('[1]PERCENT ARRAY-MEAN FC&amp;P VAL'!CG48*'[1]PERCENT ARRAY-MEAN FC&amp;P VAL'!CH48*'[1]PERCENT ARRAY-MEAN FC&amp;P VAL'!CI48+ABS('[1]PERCENT ARRAY-MEAN FC&amp;P VAL'!CJ48*'[1]PERCENT ARRAY-MEAN FC&amp;P VAL'!CK48*'[1]PERCENT ARRAY-MEAN FC&amp;P VAL'!CL48))&gt;0,'[1]PERCENT ARRAY-MEAN FC&amp;P VAL'!CG48*'[1]PERCENT ARRAY-MEAN FC&amp;P VAL'!CH48*'[1]PERCENT ARRAY-MEAN FC&amp;P VAL'!CI48+ABS('[1]PERCENT ARRAY-MEAN FC&amp;P VAL'!CJ48*'[1]PERCENT ARRAY-MEAN FC&amp;P VAL'!CK48*'[1]PERCENT ARRAY-MEAN FC&amp;P VAL'!CL48),""),""))</f>
        <v/>
      </c>
      <c r="AG48" s="12" t="str">
        <f>IF(AF48="","",'[1]PERCENT ARRAY-MEAN FC&amp;P VAL'!CG48*'[1]PERCENT ARRAY-MEAN FC&amp;P VAL'!CH48*'[1]PERCENT ARRAY-MEAN FC&amp;P VAL'!CI48-ABS('[1]PERCENT ARRAY-MEAN FC&amp;P VAL'!CJ48*'[1]PERCENT ARRAY-MEAN FC&amp;P VAL'!CK48*'[1]PERCENT ARRAY-MEAN FC&amp;P VAL'!CL48))</f>
        <v/>
      </c>
      <c r="AH48" t="str">
        <f>IF(A48="","",IF('[1]Calculation genes in KEGG path'!L46&gt;='[1]Flux and Impact'!$E$1,IF(('[1]PERCENT ARRAY-MEAN FC&amp;P VAL'!CM48*'[1]PERCENT ARRAY-MEAN FC&amp;P VAL'!CN48*'[1]PERCENT ARRAY-MEAN FC&amp;P VAL'!CO48+ABS('[1]PERCENT ARRAY-MEAN FC&amp;P VAL'!CP48*'[1]PERCENT ARRAY-MEAN FC&amp;P VAL'!CQ48*'[1]PERCENT ARRAY-MEAN FC&amp;P VAL'!CR48))&gt;0,'[1]PERCENT ARRAY-MEAN FC&amp;P VAL'!CM48*'[1]PERCENT ARRAY-MEAN FC&amp;P VAL'!CN48*'[1]PERCENT ARRAY-MEAN FC&amp;P VAL'!CO48+ABS('[1]PERCENT ARRAY-MEAN FC&amp;P VAL'!CP48*'[1]PERCENT ARRAY-MEAN FC&amp;P VAL'!CQ48*'[1]PERCENT ARRAY-MEAN FC&amp;P VAL'!CR48),""),""))</f>
        <v/>
      </c>
      <c r="AI48" s="12" t="str">
        <f>IF(AH48="","",'[1]PERCENT ARRAY-MEAN FC&amp;P VAL'!CM48*'[1]PERCENT ARRAY-MEAN FC&amp;P VAL'!CN48*'[1]PERCENT ARRAY-MEAN FC&amp;P VAL'!CO48-ABS('[1]PERCENT ARRAY-MEAN FC&amp;P VAL'!CP48*'[1]PERCENT ARRAY-MEAN FC&amp;P VAL'!CQ48*'[1]PERCENT ARRAY-MEAN FC&amp;P VAL'!CR48))</f>
        <v/>
      </c>
      <c r="AJ48" t="str">
        <f>IF(A48="","",IF('[1]Calculation genes in KEGG path'!L46&gt;='[1]Flux and Impact'!$E$1,IF(('[1]PERCENT ARRAY-MEAN FC&amp;P VAL'!CS48*'[1]PERCENT ARRAY-MEAN FC&amp;P VAL'!CT48*'[1]PERCENT ARRAY-MEAN FC&amp;P VAL'!CU48+ABS('[1]PERCENT ARRAY-MEAN FC&amp;P VAL'!CV48*'[1]PERCENT ARRAY-MEAN FC&amp;P VAL'!CW48*'[1]PERCENT ARRAY-MEAN FC&amp;P VAL'!CX48))&gt;0,'[1]PERCENT ARRAY-MEAN FC&amp;P VAL'!CS48*'[1]PERCENT ARRAY-MEAN FC&amp;P VAL'!CT48*'[1]PERCENT ARRAY-MEAN FC&amp;P VAL'!CU48+ABS('[1]PERCENT ARRAY-MEAN FC&amp;P VAL'!CV48*'[1]PERCENT ARRAY-MEAN FC&amp;P VAL'!CW48*'[1]PERCENT ARRAY-MEAN FC&amp;P VAL'!CX48),""),""))</f>
        <v/>
      </c>
      <c r="AK48" s="12" t="str">
        <f>IF(AJ48="","",'[1]PERCENT ARRAY-MEAN FC&amp;P VAL'!CS48*'[1]PERCENT ARRAY-MEAN FC&amp;P VAL'!CT48*'[1]PERCENT ARRAY-MEAN FC&amp;P VAL'!CU48-ABS('[1]PERCENT ARRAY-MEAN FC&amp;P VAL'!CV48*'[1]PERCENT ARRAY-MEAN FC&amp;P VAL'!CW48*'[1]PERCENT ARRAY-MEAN FC&amp;P VAL'!CX48))</f>
        <v/>
      </c>
      <c r="AL48" t="str">
        <f>IF(A48="","",IF('[1]Calculation genes in KEGG path'!L46&gt;='[1]Flux and Impact'!$E$1,IF(('[1]PERCENT ARRAY-MEAN FC&amp;P VAL'!CY48*'[1]PERCENT ARRAY-MEAN FC&amp;P VAL'!CZ48*'[1]PERCENT ARRAY-MEAN FC&amp;P VAL'!DA48+ABS('[1]PERCENT ARRAY-MEAN FC&amp;P VAL'!DB48*'[1]PERCENT ARRAY-MEAN FC&amp;P VAL'!DC48*'[1]PERCENT ARRAY-MEAN FC&amp;P VAL'!DD48))&gt;0,'[1]PERCENT ARRAY-MEAN FC&amp;P VAL'!CY48*'[1]PERCENT ARRAY-MEAN FC&amp;P VAL'!CZ48*'[1]PERCENT ARRAY-MEAN FC&amp;P VAL'!DA48+ABS('[1]PERCENT ARRAY-MEAN FC&amp;P VAL'!DB48*'[1]PERCENT ARRAY-MEAN FC&amp;P VAL'!DC48*'[1]PERCENT ARRAY-MEAN FC&amp;P VAL'!DD48),""),""))</f>
        <v/>
      </c>
      <c r="AM48" s="12" t="str">
        <f>IF(AL48="","",'[1]PERCENT ARRAY-MEAN FC&amp;P VAL'!CY48*'[1]PERCENT ARRAY-MEAN FC&amp;P VAL'!CZ48*'[1]PERCENT ARRAY-MEAN FC&amp;P VAL'!DA48-ABS('[1]PERCENT ARRAY-MEAN FC&amp;P VAL'!DB48*'[1]PERCENT ARRAY-MEAN FC&amp;P VAL'!DC48*'[1]PERCENT ARRAY-MEAN FC&amp;P VAL'!DD48))</f>
        <v/>
      </c>
      <c r="AN48" t="str">
        <f>IF(A48="","",IF('[1]Calculation genes in KEGG path'!L46&gt;='[1]Flux and Impact'!$E$1,IF(('[1]PERCENT ARRAY-MEAN FC&amp;P VAL'!DE48*'[1]PERCENT ARRAY-MEAN FC&amp;P VAL'!DF48*'[1]PERCENT ARRAY-MEAN FC&amp;P VAL'!DG48+ABS('[1]PERCENT ARRAY-MEAN FC&amp;P VAL'!DH48*'[1]PERCENT ARRAY-MEAN FC&amp;P VAL'!DI48*'[1]PERCENT ARRAY-MEAN FC&amp;P VAL'!DJ48))&gt;0,'[1]PERCENT ARRAY-MEAN FC&amp;P VAL'!DE48*'[1]PERCENT ARRAY-MEAN FC&amp;P VAL'!DF48*'[1]PERCENT ARRAY-MEAN FC&amp;P VAL'!DG48+ABS('[1]PERCENT ARRAY-MEAN FC&amp;P VAL'!DH48*'[1]PERCENT ARRAY-MEAN FC&amp;P VAL'!DI48*'[1]PERCENT ARRAY-MEAN FC&amp;P VAL'!DJ48),""),""))</f>
        <v/>
      </c>
      <c r="AO48" s="12" t="str">
        <f>IF(AN48="","",'[1]PERCENT ARRAY-MEAN FC&amp;P VAL'!DE48*'[1]PERCENT ARRAY-MEAN FC&amp;P VAL'!DF48*'[1]PERCENT ARRAY-MEAN FC&amp;P VAL'!DG48-ABS('[1]PERCENT ARRAY-MEAN FC&amp;P VAL'!DH48*'[1]PERCENT ARRAY-MEAN FC&amp;P VAL'!DI48*'[1]PERCENT ARRAY-MEAN FC&amp;P VAL'!DJ48))</f>
        <v/>
      </c>
      <c r="AP48" t="str">
        <f>IF(A48="","",IF('[1]Calculation genes in KEGG path'!L46&gt;='[1]Flux and Impact'!$E$1,IF(('[1]PERCENT ARRAY-MEAN FC&amp;P VAL'!DK48*'[1]PERCENT ARRAY-MEAN FC&amp;P VAL'!DL48*'[1]PERCENT ARRAY-MEAN FC&amp;P VAL'!DM48+ABS('[1]PERCENT ARRAY-MEAN FC&amp;P VAL'!DN48*'[1]PERCENT ARRAY-MEAN FC&amp;P VAL'!DO48*'[1]PERCENT ARRAY-MEAN FC&amp;P VAL'!DP48))&gt;0,'[1]PERCENT ARRAY-MEAN FC&amp;P VAL'!DK48*'[1]PERCENT ARRAY-MEAN FC&amp;P VAL'!DL48*'[1]PERCENT ARRAY-MEAN FC&amp;P VAL'!DM48+ABS('[1]PERCENT ARRAY-MEAN FC&amp;P VAL'!DN48*'[1]PERCENT ARRAY-MEAN FC&amp;P VAL'!DO48*'[1]PERCENT ARRAY-MEAN FC&amp;P VAL'!DP48),""),""))</f>
        <v/>
      </c>
      <c r="AQ48" s="12" t="str">
        <f>IF(AP48="","",'[1]PERCENT ARRAY-MEAN FC&amp;P VAL'!DK48*'[1]PERCENT ARRAY-MEAN FC&amp;P VAL'!DL48*'[1]PERCENT ARRAY-MEAN FC&amp;P VAL'!DM48-ABS('[1]PERCENT ARRAY-MEAN FC&amp;P VAL'!DN48*'[1]PERCENT ARRAY-MEAN FC&amp;P VAL'!DO48*'[1]PERCENT ARRAY-MEAN FC&amp;P VAL'!DP48))</f>
        <v/>
      </c>
      <c r="AR48" t="str">
        <f>IF(A48="","",IF('[1]Calculation genes in KEGG path'!L46&gt;='[1]Flux and Impact'!$E$1,IF(('[1]PERCENT ARRAY-MEAN FC&amp;P VAL'!DQ48*'[1]PERCENT ARRAY-MEAN FC&amp;P VAL'!DR48*'[1]PERCENT ARRAY-MEAN FC&amp;P VAL'!DS48+ABS('[1]PERCENT ARRAY-MEAN FC&amp;P VAL'!DT48*'[1]PERCENT ARRAY-MEAN FC&amp;P VAL'!DU48*'[1]PERCENT ARRAY-MEAN FC&amp;P VAL'!DV48))&gt;0,'[1]PERCENT ARRAY-MEAN FC&amp;P VAL'!DQ48*'[1]PERCENT ARRAY-MEAN FC&amp;P VAL'!DR48*'[1]PERCENT ARRAY-MEAN FC&amp;P VAL'!DS48+ABS('[1]PERCENT ARRAY-MEAN FC&amp;P VAL'!DT48*'[1]PERCENT ARRAY-MEAN FC&amp;P VAL'!DU48*'[1]PERCENT ARRAY-MEAN FC&amp;P VAL'!DV48),""),""))</f>
        <v/>
      </c>
      <c r="AS48" s="12" t="str">
        <f>IF(AR48="","",'[1]PERCENT ARRAY-MEAN FC&amp;P VAL'!DQ48*'[1]PERCENT ARRAY-MEAN FC&amp;P VAL'!DR48*'[1]PERCENT ARRAY-MEAN FC&amp;P VAL'!DS48-ABS('[1]PERCENT ARRAY-MEAN FC&amp;P VAL'!DT48*'[1]PERCENT ARRAY-MEAN FC&amp;P VAL'!DU48*'[1]PERCENT ARRAY-MEAN FC&amp;P VAL'!DV48))</f>
        <v/>
      </c>
      <c r="AT48" s="12">
        <f t="shared" si="1"/>
        <v>0.0957379123052273</v>
      </c>
      <c r="AU48" s="12">
        <f t="shared" si="2"/>
        <v>1</v>
      </c>
    </row>
    <row r="49" spans="1:47">
      <c r="A49" t="str">
        <f>'[1]Calculation genes in KEGG path'!I47</f>
        <v>bta00524</v>
      </c>
      <c r="B49" t="str">
        <f>IF('[1]PERCENT ARRAY-MEAN FC&amp;P VAL'!A49="","",'[1]PERCENT ARRAY-MEAN FC&amp;P VAL'!A49)</f>
        <v>1. Metabolism</v>
      </c>
      <c r="C49" t="str">
        <f>IF('[1]PERCENT ARRAY-MEAN FC&amp;P VAL'!B49="","",'[1]PERCENT ARRAY-MEAN FC&amp;P VAL'!B49)</f>
        <v>1.10 Biosynthesis of Other Secondary Metabolites</v>
      </c>
      <c r="D49" t="str">
        <f>IF('[1]PERCENT ARRAY-MEAN FC&amp;P VAL'!C49="","",'[1]PERCENT ARRAY-MEAN FC&amp;P VAL'!C49)</f>
        <v>Butirosin and neomycin biosynthesis</v>
      </c>
      <c r="E49" s="12">
        <f t="shared" si="0"/>
        <v>1664.88845188075</v>
      </c>
      <c r="F49">
        <f>IF(A49="","",IF('[1]Calculation genes in KEGG path'!L47&gt;='[1]Flux and Impact'!$E$1,IF('[1]PERCENT ARRAY-MEAN FC&amp;P VAL'!G49*'[1]PERCENT ARRAY-MEAN FC&amp;P VAL'!H49*'[1]PERCENT ARRAY-MEAN FC&amp;P VAL'!I49+ABS('[1]PERCENT ARRAY-MEAN FC&amp;P VAL'!J49*'[1]PERCENT ARRAY-MEAN FC&amp;P VAL'!K49*'[1]PERCENT ARRAY-MEAN FC&amp;P VAL'!L49)&gt;0,'[1]PERCENT ARRAY-MEAN FC&amp;P VAL'!G49*'[1]PERCENT ARRAY-MEAN FC&amp;P VAL'!H49*'[1]PERCENT ARRAY-MEAN FC&amp;P VAL'!I49+ABS('[1]PERCENT ARRAY-MEAN FC&amp;P VAL'!J49*'[1]PERCENT ARRAY-MEAN FC&amp;P VAL'!K49*'[1]PERCENT ARRAY-MEAN FC&amp;P VAL'!L49),""),""))</f>
        <v>513.788254758048</v>
      </c>
      <c r="G49" s="12">
        <f>IF(F49="","",'[1]PERCENT ARRAY-MEAN FC&amp;P VAL'!G49*'[1]PERCENT ARRAY-MEAN FC&amp;P VAL'!H49*'[1]PERCENT ARRAY-MEAN FC&amp;P VAL'!I49-ABS('[1]PERCENT ARRAY-MEAN FC&amp;P VAL'!J49*'[1]PERCENT ARRAY-MEAN FC&amp;P VAL'!K49*'[1]PERCENT ARRAY-MEAN FC&amp;P VAL'!L49))</f>
        <v>-513.788254758048</v>
      </c>
      <c r="H49">
        <f>IF(A49="","",IF('[1]Calculation genes in KEGG path'!L47&gt;='[1]Flux and Impact'!$E$1,IF(('[1]PERCENT ARRAY-MEAN FC&amp;P VAL'!M49*'[1]PERCENT ARRAY-MEAN FC&amp;P VAL'!N49*'[1]PERCENT ARRAY-MEAN FC&amp;P VAL'!O49+ABS('[1]PERCENT ARRAY-MEAN FC&amp;P VAL'!P49*'[1]PERCENT ARRAY-MEAN FC&amp;P VAL'!Q49*'[1]PERCENT ARRAY-MEAN FC&amp;P VAL'!R49))&gt;0,'[1]PERCENT ARRAY-MEAN FC&amp;P VAL'!M49*'[1]PERCENT ARRAY-MEAN FC&amp;P VAL'!N49*'[1]PERCENT ARRAY-MEAN FC&amp;P VAL'!O49+ABS('[1]PERCENT ARRAY-MEAN FC&amp;P VAL'!P49*'[1]PERCENT ARRAY-MEAN FC&amp;P VAL'!Q49*'[1]PERCENT ARRAY-MEAN FC&amp;P VAL'!R49),""),""))</f>
        <v>1027.66322275695</v>
      </c>
      <c r="I49" s="12">
        <f>IF(H49="","",'[1]PERCENT ARRAY-MEAN FC&amp;P VAL'!M49*'[1]PERCENT ARRAY-MEAN FC&amp;P VAL'!N49*'[1]PERCENT ARRAY-MEAN FC&amp;P VAL'!O49-ABS('[1]PERCENT ARRAY-MEAN FC&amp;P VAL'!P49*'[1]PERCENT ARRAY-MEAN FC&amp;P VAL'!Q49*'[1]PERCENT ARRAY-MEAN FC&amp;P VAL'!R49))</f>
        <v>1027.66322275695</v>
      </c>
      <c r="J49">
        <f>IF(A49="","",IF('[1]Calculation genes in KEGG path'!L47&gt;='[1]Flux and Impact'!$E$1,IF(('[1]PERCENT ARRAY-MEAN FC&amp;P VAL'!S49*'[1]PERCENT ARRAY-MEAN FC&amp;P VAL'!T49*'[1]PERCENT ARRAY-MEAN FC&amp;P VAL'!U49+ABS('[1]PERCENT ARRAY-MEAN FC&amp;P VAL'!V49*'[1]PERCENT ARRAY-MEAN FC&amp;P VAL'!W49*'[1]PERCENT ARRAY-MEAN FC&amp;P VAL'!X49))&gt;0,'[1]PERCENT ARRAY-MEAN FC&amp;P VAL'!S49*'[1]PERCENT ARRAY-MEAN FC&amp;P VAL'!T49*'[1]PERCENT ARRAY-MEAN FC&amp;P VAL'!U49+ABS('[1]PERCENT ARRAY-MEAN FC&amp;P VAL'!V49*'[1]PERCENT ARRAY-MEAN FC&amp;P VAL'!W49*'[1]PERCENT ARRAY-MEAN FC&amp;P VAL'!X49),""),""))</f>
        <v>123.436974365756</v>
      </c>
      <c r="K49" s="12">
        <f>IF(J49="","",'[1]PERCENT ARRAY-MEAN FC&amp;P VAL'!S49*'[1]PERCENT ARRAY-MEAN FC&amp;P VAL'!T49*'[1]PERCENT ARRAY-MEAN FC&amp;P VAL'!U49-ABS('[1]PERCENT ARRAY-MEAN FC&amp;P VAL'!V49*'[1]PERCENT ARRAY-MEAN FC&amp;P VAL'!W49*'[1]PERCENT ARRAY-MEAN FC&amp;P VAL'!X49))</f>
        <v>123.436974365756</v>
      </c>
      <c r="L49" t="str">
        <f>IF(A49="","",IF('[1]Calculation genes in KEGG path'!L47&gt;='[1]Flux and Impact'!$E$1,IF(('[1]PERCENT ARRAY-MEAN FC&amp;P VAL'!Y49*'[1]PERCENT ARRAY-MEAN FC&amp;P VAL'!Z49*'[1]PERCENT ARRAY-MEAN FC&amp;P VAL'!AA49+ABS('[1]PERCENT ARRAY-MEAN FC&amp;P VAL'!AB49*'[1]PERCENT ARRAY-MEAN FC&amp;P VAL'!AC49*'[1]PERCENT ARRAY-MEAN FC&amp;P VAL'!AD49))&gt;0,'[1]PERCENT ARRAY-MEAN FC&amp;P VAL'!Y49*'[1]PERCENT ARRAY-MEAN FC&amp;P VAL'!Z49*'[1]PERCENT ARRAY-MEAN FC&amp;P VAL'!AA49+ABS('[1]PERCENT ARRAY-MEAN FC&amp;P VAL'!AB49*'[1]PERCENT ARRAY-MEAN FC&amp;P VAL'!AC49*'[1]PERCENT ARRAY-MEAN FC&amp;P VAL'!AD49),""),""))</f>
        <v/>
      </c>
      <c r="M49" s="12" t="str">
        <f>IF(L49="","",'[1]PERCENT ARRAY-MEAN FC&amp;P VAL'!Y49*'[1]PERCENT ARRAY-MEAN FC&amp;P VAL'!Z49*'[1]PERCENT ARRAY-MEAN FC&amp;P VAL'!AA49-ABS('[1]PERCENT ARRAY-MEAN FC&amp;P VAL'!AB49*'[1]PERCENT ARRAY-MEAN FC&amp;P VAL'!AC49*'[1]PERCENT ARRAY-MEAN FC&amp;P VAL'!AD49))</f>
        <v/>
      </c>
      <c r="N49" t="str">
        <f>IF(A49="","",IF('[1]Calculation genes in KEGG path'!L47&gt;='[1]Flux and Impact'!$E$1,IF(('[1]PERCENT ARRAY-MEAN FC&amp;P VAL'!AE49*'[1]PERCENT ARRAY-MEAN FC&amp;P VAL'!AF49*'[1]PERCENT ARRAY-MEAN FC&amp;P VAL'!AG49+ABS('[1]PERCENT ARRAY-MEAN FC&amp;P VAL'!AH49*'[1]PERCENT ARRAY-MEAN FC&amp;P VAL'!AI49*'[1]PERCENT ARRAY-MEAN FC&amp;P VAL'!AJ49))&gt;0,'[1]PERCENT ARRAY-MEAN FC&amp;P VAL'!AE49*'[1]PERCENT ARRAY-MEAN FC&amp;P VAL'!AF49*'[1]PERCENT ARRAY-MEAN FC&amp;P VAL'!AG49+ABS('[1]PERCENT ARRAY-MEAN FC&amp;P VAL'!AH49*'[1]PERCENT ARRAY-MEAN FC&amp;P VAL'!AI49*'[1]PERCENT ARRAY-MEAN FC&amp;P VAL'!AJ49),""),""))</f>
        <v/>
      </c>
      <c r="O49" s="12" t="str">
        <f>IF(N49="","",'[1]PERCENT ARRAY-MEAN FC&amp;P VAL'!AE49*'[1]PERCENT ARRAY-MEAN FC&amp;P VAL'!AF49*'[1]PERCENT ARRAY-MEAN FC&amp;P VAL'!AG49-ABS('[1]PERCENT ARRAY-MEAN FC&amp;P VAL'!AH49*'[1]PERCENT ARRAY-MEAN FC&amp;P VAL'!AI49*'[1]PERCENT ARRAY-MEAN FC&amp;P VAL'!AJ49))</f>
        <v/>
      </c>
      <c r="P49" t="str">
        <f>IF(A49="","",IF('[1]Calculation genes in KEGG path'!L47&gt;='[1]Flux and Impact'!$E$1,IF(('[1]PERCENT ARRAY-MEAN FC&amp;P VAL'!AK49*'[1]PERCENT ARRAY-MEAN FC&amp;P VAL'!AL49*'[1]PERCENT ARRAY-MEAN FC&amp;P VAL'!AM49+ABS('[1]PERCENT ARRAY-MEAN FC&amp;P VAL'!AN49*'[1]PERCENT ARRAY-MEAN FC&amp;P VAL'!AO49*'[1]PERCENT ARRAY-MEAN FC&amp;P VAL'!AP49))&gt;0,'[1]PERCENT ARRAY-MEAN FC&amp;P VAL'!AK49*'[1]PERCENT ARRAY-MEAN FC&amp;P VAL'!AL49*'[1]PERCENT ARRAY-MEAN FC&amp;P VAL'!AM49+ABS('[1]PERCENT ARRAY-MEAN FC&amp;P VAL'!AN49*'[1]PERCENT ARRAY-MEAN FC&amp;P VAL'!AO49*'[1]PERCENT ARRAY-MEAN FC&amp;P VAL'!AP49),""),""))</f>
        <v/>
      </c>
      <c r="Q49" s="12" t="str">
        <f>IF(P49="","",'[1]PERCENT ARRAY-MEAN FC&amp;P VAL'!AK49*'[1]PERCENT ARRAY-MEAN FC&amp;P VAL'!AL49*'[1]PERCENT ARRAY-MEAN FC&amp;P VAL'!AM49-ABS('[1]PERCENT ARRAY-MEAN FC&amp;P VAL'!AN49*'[1]PERCENT ARRAY-MEAN FC&amp;P VAL'!AO49*'[1]PERCENT ARRAY-MEAN FC&amp;P VAL'!AP49))</f>
        <v/>
      </c>
      <c r="R49" t="str">
        <f>IF(A49="","",IF('[1]Calculation genes in KEGG path'!L47&gt;='[1]Flux and Impact'!$E$1,IF(('[1]PERCENT ARRAY-MEAN FC&amp;P VAL'!AQ49*'[1]PERCENT ARRAY-MEAN FC&amp;P VAL'!AR49*'[1]PERCENT ARRAY-MEAN FC&amp;P VAL'!AS49+ABS('[1]PERCENT ARRAY-MEAN FC&amp;P VAL'!AT49*'[1]PERCENT ARRAY-MEAN FC&amp;P VAL'!AU49*'[1]PERCENT ARRAY-MEAN FC&amp;P VAL'!AV49))&gt;0,'[1]PERCENT ARRAY-MEAN FC&amp;P VAL'!AQ49*'[1]PERCENT ARRAY-MEAN FC&amp;P VAL'!AR49*'[1]PERCENT ARRAY-MEAN FC&amp;P VAL'!AS49+ABS('[1]PERCENT ARRAY-MEAN FC&amp;P VAL'!AT49*'[1]PERCENT ARRAY-MEAN FC&amp;P VAL'!AU49*'[1]PERCENT ARRAY-MEAN FC&amp;P VAL'!AV49),""),""))</f>
        <v/>
      </c>
      <c r="S49" s="12" t="str">
        <f>IF(R49="","",'[1]PERCENT ARRAY-MEAN FC&amp;P VAL'!AQ49*'[1]PERCENT ARRAY-MEAN FC&amp;P VAL'!AR49*'[1]PERCENT ARRAY-MEAN FC&amp;P VAL'!AS49-ABS('[1]PERCENT ARRAY-MEAN FC&amp;P VAL'!AT49*'[1]PERCENT ARRAY-MEAN FC&amp;P VAL'!AU49*'[1]PERCENT ARRAY-MEAN FC&amp;P VAL'!AV49))</f>
        <v/>
      </c>
      <c r="T49" t="str">
        <f>IF(A49="","",IF('[1]Calculation genes in KEGG path'!L47&gt;='[1]Flux and Impact'!$E$1,IF(('[1]PERCENT ARRAY-MEAN FC&amp;P VAL'!AW49*'[1]PERCENT ARRAY-MEAN FC&amp;P VAL'!AX49*'[1]PERCENT ARRAY-MEAN FC&amp;P VAL'!AY49+ABS('[1]PERCENT ARRAY-MEAN FC&amp;P VAL'!AZ49*'[1]PERCENT ARRAY-MEAN FC&amp;P VAL'!BA49*'[1]PERCENT ARRAY-MEAN FC&amp;P VAL'!BB49))&gt;0,'[1]PERCENT ARRAY-MEAN FC&amp;P VAL'!AW49*'[1]PERCENT ARRAY-MEAN FC&amp;P VAL'!AX49*'[1]PERCENT ARRAY-MEAN FC&amp;P VAL'!AY49+ABS('[1]PERCENT ARRAY-MEAN FC&amp;P VAL'!AZ49*'[1]PERCENT ARRAY-MEAN FC&amp;P VAL'!BA49*'[1]PERCENT ARRAY-MEAN FC&amp;P VAL'!BB49),""),""))</f>
        <v/>
      </c>
      <c r="U49" s="12" t="str">
        <f>IF(T49="","",'[1]PERCENT ARRAY-MEAN FC&amp;P VAL'!AW49*'[1]PERCENT ARRAY-MEAN FC&amp;P VAL'!AX49*'[1]PERCENT ARRAY-MEAN FC&amp;P VAL'!AY49-ABS('[1]PERCENT ARRAY-MEAN FC&amp;P VAL'!AZ49*'[1]PERCENT ARRAY-MEAN FC&amp;P VAL'!BA49*'[1]PERCENT ARRAY-MEAN FC&amp;P VAL'!BB49))</f>
        <v/>
      </c>
      <c r="V49" t="str">
        <f>IF(A49="","",IF('[1]Calculation genes in KEGG path'!L47&gt;='[1]Flux and Impact'!$E$1,IF(('[1]PERCENT ARRAY-MEAN FC&amp;P VAL'!BC49*'[1]PERCENT ARRAY-MEAN FC&amp;P VAL'!BD49*'[1]PERCENT ARRAY-MEAN FC&amp;P VAL'!BE49+ABS('[1]PERCENT ARRAY-MEAN FC&amp;P VAL'!BF49*'[1]PERCENT ARRAY-MEAN FC&amp;P VAL'!BG49*'[1]PERCENT ARRAY-MEAN FC&amp;P VAL'!BH49))&gt;0,'[1]PERCENT ARRAY-MEAN FC&amp;P VAL'!BC49*'[1]PERCENT ARRAY-MEAN FC&amp;P VAL'!BD49*'[1]PERCENT ARRAY-MEAN FC&amp;P VAL'!BE49+ABS('[1]PERCENT ARRAY-MEAN FC&amp;P VAL'!BF49*'[1]PERCENT ARRAY-MEAN FC&amp;P VAL'!BG49*'[1]PERCENT ARRAY-MEAN FC&amp;P VAL'!BH49),""),""))</f>
        <v/>
      </c>
      <c r="W49" s="12" t="str">
        <f>IF(V49="","",'[1]PERCENT ARRAY-MEAN FC&amp;P VAL'!BC49*'[1]PERCENT ARRAY-MEAN FC&amp;P VAL'!BD49*'[1]PERCENT ARRAY-MEAN FC&amp;P VAL'!BE49-ABS('[1]PERCENT ARRAY-MEAN FC&amp;P VAL'!BF49*'[1]PERCENT ARRAY-MEAN FC&amp;P VAL'!BG49*'[1]PERCENT ARRAY-MEAN FC&amp;P VAL'!BH49))</f>
        <v/>
      </c>
      <c r="X49" t="str">
        <f>IF(A49="","",IF('[1]Calculation genes in KEGG path'!L47&gt;='[1]Flux and Impact'!$E$1,IF(('[1]PERCENT ARRAY-MEAN FC&amp;P VAL'!BI49*'[1]PERCENT ARRAY-MEAN FC&amp;P VAL'!BJ49*'[1]PERCENT ARRAY-MEAN FC&amp;P VAL'!BK49+ABS('[1]PERCENT ARRAY-MEAN FC&amp;P VAL'!BL49*'[1]PERCENT ARRAY-MEAN FC&amp;P VAL'!BM49*'[1]PERCENT ARRAY-MEAN FC&amp;P VAL'!BN49))&gt;0,'[1]PERCENT ARRAY-MEAN FC&amp;P VAL'!BI49*'[1]PERCENT ARRAY-MEAN FC&amp;P VAL'!BJ49*'[1]PERCENT ARRAY-MEAN FC&amp;P VAL'!BK49+ABS('[1]PERCENT ARRAY-MEAN FC&amp;P VAL'!BL49*'[1]PERCENT ARRAY-MEAN FC&amp;P VAL'!BM49*'[1]PERCENT ARRAY-MEAN FC&amp;P VAL'!BN49),""),""))</f>
        <v/>
      </c>
      <c r="Y49" s="12" t="str">
        <f>IF(X49="","",'[1]PERCENT ARRAY-MEAN FC&amp;P VAL'!BI49*'[1]PERCENT ARRAY-MEAN FC&amp;P VAL'!BJ49*'[1]PERCENT ARRAY-MEAN FC&amp;P VAL'!BK49-ABS('[1]PERCENT ARRAY-MEAN FC&amp;P VAL'!BL49*'[1]PERCENT ARRAY-MEAN FC&amp;P VAL'!BM49*'[1]PERCENT ARRAY-MEAN FC&amp;P VAL'!BN49))</f>
        <v/>
      </c>
      <c r="Z49" t="str">
        <f>IF(A49="","",IF('[1]Calculation genes in KEGG path'!L47&gt;='[1]Flux and Impact'!$E$1,IF(('[1]PERCENT ARRAY-MEAN FC&amp;P VAL'!BO49*'[1]PERCENT ARRAY-MEAN FC&amp;P VAL'!BP49*'[1]PERCENT ARRAY-MEAN FC&amp;P VAL'!BQ49+ABS('[1]PERCENT ARRAY-MEAN FC&amp;P VAL'!BR49*'[1]PERCENT ARRAY-MEAN FC&amp;P VAL'!BS49*'[1]PERCENT ARRAY-MEAN FC&amp;P VAL'!BT49))&gt;0,'[1]PERCENT ARRAY-MEAN FC&amp;P VAL'!BO49*'[1]PERCENT ARRAY-MEAN FC&amp;P VAL'!BP49*'[1]PERCENT ARRAY-MEAN FC&amp;P VAL'!BQ49+ABS('[1]PERCENT ARRAY-MEAN FC&amp;P VAL'!BR49*'[1]PERCENT ARRAY-MEAN FC&amp;P VAL'!BS49*'[1]PERCENT ARRAY-MEAN FC&amp;P VAL'!BT49),""),""))</f>
        <v/>
      </c>
      <c r="AA49" s="12" t="str">
        <f>IF(Z49="","",'[1]PERCENT ARRAY-MEAN FC&amp;P VAL'!BO49*'[1]PERCENT ARRAY-MEAN FC&amp;P VAL'!BP49*'[1]PERCENT ARRAY-MEAN FC&amp;P VAL'!BQ49-ABS('[1]PERCENT ARRAY-MEAN FC&amp;P VAL'!BR49*'[1]PERCENT ARRAY-MEAN FC&amp;P VAL'!BS49*'[1]PERCENT ARRAY-MEAN FC&amp;P VAL'!BT49))</f>
        <v/>
      </c>
      <c r="AB49" t="str">
        <f>IF(A49="","",IF('[1]Calculation genes in KEGG path'!L47&gt;='[1]Flux and Impact'!$E$1,IF(('[1]PERCENT ARRAY-MEAN FC&amp;P VAL'!BU49*'[1]PERCENT ARRAY-MEAN FC&amp;P VAL'!BV49*'[1]PERCENT ARRAY-MEAN FC&amp;P VAL'!BW49+ABS('[1]PERCENT ARRAY-MEAN FC&amp;P VAL'!BX49*'[1]PERCENT ARRAY-MEAN FC&amp;P VAL'!BY49*'[1]PERCENT ARRAY-MEAN FC&amp;P VAL'!BZ49))&gt;0,'[1]PERCENT ARRAY-MEAN FC&amp;P VAL'!BU49*'[1]PERCENT ARRAY-MEAN FC&amp;P VAL'!BV49*'[1]PERCENT ARRAY-MEAN FC&amp;P VAL'!BW49+ABS('[1]PERCENT ARRAY-MEAN FC&amp;P VAL'!BX49*'[1]PERCENT ARRAY-MEAN FC&amp;P VAL'!BY49*'[1]PERCENT ARRAY-MEAN FC&amp;P VAL'!BZ49),""),""))</f>
        <v/>
      </c>
      <c r="AC49" s="12" t="str">
        <f>IF(AB49="","",'[1]PERCENT ARRAY-MEAN FC&amp;P VAL'!BU49*'[1]PERCENT ARRAY-MEAN FC&amp;P VAL'!BV49*'[1]PERCENT ARRAY-MEAN FC&amp;P VAL'!BW49-ABS('[1]PERCENT ARRAY-MEAN FC&amp;P VAL'!BX49*'[1]PERCENT ARRAY-MEAN FC&amp;P VAL'!BY49*'[1]PERCENT ARRAY-MEAN FC&amp;P VAL'!BZ49))</f>
        <v/>
      </c>
      <c r="AD49" t="str">
        <f>IF(A49="","",IF('[1]Calculation genes in KEGG path'!L47&gt;='[1]Flux and Impact'!$E$1,IF(('[1]PERCENT ARRAY-MEAN FC&amp;P VAL'!CA49*'[1]PERCENT ARRAY-MEAN FC&amp;P VAL'!CB49*'[1]PERCENT ARRAY-MEAN FC&amp;P VAL'!CC49+ABS('[1]PERCENT ARRAY-MEAN FC&amp;P VAL'!CD49*'[1]PERCENT ARRAY-MEAN FC&amp;P VAL'!CE49*'[1]PERCENT ARRAY-MEAN FC&amp;P VAL'!CF49))&gt;0,'[1]PERCENT ARRAY-MEAN FC&amp;P VAL'!CA49*'[1]PERCENT ARRAY-MEAN FC&amp;P VAL'!CB49*'[1]PERCENT ARRAY-MEAN FC&amp;P VAL'!CC49+ABS('[1]PERCENT ARRAY-MEAN FC&amp;P VAL'!CD49*'[1]PERCENT ARRAY-MEAN FC&amp;P VAL'!CE49*'[1]PERCENT ARRAY-MEAN FC&amp;P VAL'!CF49),""),""))</f>
        <v/>
      </c>
      <c r="AE49" s="12" t="str">
        <f>IF(AD49="","",'[1]PERCENT ARRAY-MEAN FC&amp;P VAL'!CA49*'[1]PERCENT ARRAY-MEAN FC&amp;P VAL'!CB49*'[1]PERCENT ARRAY-MEAN FC&amp;P VAL'!CC49-ABS('[1]PERCENT ARRAY-MEAN FC&amp;P VAL'!CD49*'[1]PERCENT ARRAY-MEAN FC&amp;P VAL'!CE49*'[1]PERCENT ARRAY-MEAN FC&amp;P VAL'!CF49))</f>
        <v/>
      </c>
      <c r="AF49" t="str">
        <f>IF(A49="","",IF('[1]Calculation genes in KEGG path'!L47&gt;='[1]Flux and Impact'!$E$1,IF(('[1]PERCENT ARRAY-MEAN FC&amp;P VAL'!CG49*'[1]PERCENT ARRAY-MEAN FC&amp;P VAL'!CH49*'[1]PERCENT ARRAY-MEAN FC&amp;P VAL'!CI49+ABS('[1]PERCENT ARRAY-MEAN FC&amp;P VAL'!CJ49*'[1]PERCENT ARRAY-MEAN FC&amp;P VAL'!CK49*'[1]PERCENT ARRAY-MEAN FC&amp;P VAL'!CL49))&gt;0,'[1]PERCENT ARRAY-MEAN FC&amp;P VAL'!CG49*'[1]PERCENT ARRAY-MEAN FC&amp;P VAL'!CH49*'[1]PERCENT ARRAY-MEAN FC&amp;P VAL'!CI49+ABS('[1]PERCENT ARRAY-MEAN FC&amp;P VAL'!CJ49*'[1]PERCENT ARRAY-MEAN FC&amp;P VAL'!CK49*'[1]PERCENT ARRAY-MEAN FC&amp;P VAL'!CL49),""),""))</f>
        <v/>
      </c>
      <c r="AG49" s="12" t="str">
        <f>IF(AF49="","",'[1]PERCENT ARRAY-MEAN FC&amp;P VAL'!CG49*'[1]PERCENT ARRAY-MEAN FC&amp;P VAL'!CH49*'[1]PERCENT ARRAY-MEAN FC&amp;P VAL'!CI49-ABS('[1]PERCENT ARRAY-MEAN FC&amp;P VAL'!CJ49*'[1]PERCENT ARRAY-MEAN FC&amp;P VAL'!CK49*'[1]PERCENT ARRAY-MEAN FC&amp;P VAL'!CL49))</f>
        <v/>
      </c>
      <c r="AH49" t="str">
        <f>IF(A49="","",IF('[1]Calculation genes in KEGG path'!L47&gt;='[1]Flux and Impact'!$E$1,IF(('[1]PERCENT ARRAY-MEAN FC&amp;P VAL'!CM49*'[1]PERCENT ARRAY-MEAN FC&amp;P VAL'!CN49*'[1]PERCENT ARRAY-MEAN FC&amp;P VAL'!CO49+ABS('[1]PERCENT ARRAY-MEAN FC&amp;P VAL'!CP49*'[1]PERCENT ARRAY-MEAN FC&amp;P VAL'!CQ49*'[1]PERCENT ARRAY-MEAN FC&amp;P VAL'!CR49))&gt;0,'[1]PERCENT ARRAY-MEAN FC&amp;P VAL'!CM49*'[1]PERCENT ARRAY-MEAN FC&amp;P VAL'!CN49*'[1]PERCENT ARRAY-MEAN FC&amp;P VAL'!CO49+ABS('[1]PERCENT ARRAY-MEAN FC&amp;P VAL'!CP49*'[1]PERCENT ARRAY-MEAN FC&amp;P VAL'!CQ49*'[1]PERCENT ARRAY-MEAN FC&amp;P VAL'!CR49),""),""))</f>
        <v/>
      </c>
      <c r="AI49" s="12" t="str">
        <f>IF(AH49="","",'[1]PERCENT ARRAY-MEAN FC&amp;P VAL'!CM49*'[1]PERCENT ARRAY-MEAN FC&amp;P VAL'!CN49*'[1]PERCENT ARRAY-MEAN FC&amp;P VAL'!CO49-ABS('[1]PERCENT ARRAY-MEAN FC&amp;P VAL'!CP49*'[1]PERCENT ARRAY-MEAN FC&amp;P VAL'!CQ49*'[1]PERCENT ARRAY-MEAN FC&amp;P VAL'!CR49))</f>
        <v/>
      </c>
      <c r="AJ49" t="str">
        <f>IF(A49="","",IF('[1]Calculation genes in KEGG path'!L47&gt;='[1]Flux and Impact'!$E$1,IF(('[1]PERCENT ARRAY-MEAN FC&amp;P VAL'!CS49*'[1]PERCENT ARRAY-MEAN FC&amp;P VAL'!CT49*'[1]PERCENT ARRAY-MEAN FC&amp;P VAL'!CU49+ABS('[1]PERCENT ARRAY-MEAN FC&amp;P VAL'!CV49*'[1]PERCENT ARRAY-MEAN FC&amp;P VAL'!CW49*'[1]PERCENT ARRAY-MEAN FC&amp;P VAL'!CX49))&gt;0,'[1]PERCENT ARRAY-MEAN FC&amp;P VAL'!CS49*'[1]PERCENT ARRAY-MEAN FC&amp;P VAL'!CT49*'[1]PERCENT ARRAY-MEAN FC&amp;P VAL'!CU49+ABS('[1]PERCENT ARRAY-MEAN FC&amp;P VAL'!CV49*'[1]PERCENT ARRAY-MEAN FC&amp;P VAL'!CW49*'[1]PERCENT ARRAY-MEAN FC&amp;P VAL'!CX49),""),""))</f>
        <v/>
      </c>
      <c r="AK49" s="12" t="str">
        <f>IF(AJ49="","",'[1]PERCENT ARRAY-MEAN FC&amp;P VAL'!CS49*'[1]PERCENT ARRAY-MEAN FC&amp;P VAL'!CT49*'[1]PERCENT ARRAY-MEAN FC&amp;P VAL'!CU49-ABS('[1]PERCENT ARRAY-MEAN FC&amp;P VAL'!CV49*'[1]PERCENT ARRAY-MEAN FC&amp;P VAL'!CW49*'[1]PERCENT ARRAY-MEAN FC&amp;P VAL'!CX49))</f>
        <v/>
      </c>
      <c r="AL49" t="str">
        <f>IF(A49="","",IF('[1]Calculation genes in KEGG path'!L47&gt;='[1]Flux and Impact'!$E$1,IF(('[1]PERCENT ARRAY-MEAN FC&amp;P VAL'!CY49*'[1]PERCENT ARRAY-MEAN FC&amp;P VAL'!CZ49*'[1]PERCENT ARRAY-MEAN FC&amp;P VAL'!DA49+ABS('[1]PERCENT ARRAY-MEAN FC&amp;P VAL'!DB49*'[1]PERCENT ARRAY-MEAN FC&amp;P VAL'!DC49*'[1]PERCENT ARRAY-MEAN FC&amp;P VAL'!DD49))&gt;0,'[1]PERCENT ARRAY-MEAN FC&amp;P VAL'!CY49*'[1]PERCENT ARRAY-MEAN FC&amp;P VAL'!CZ49*'[1]PERCENT ARRAY-MEAN FC&amp;P VAL'!DA49+ABS('[1]PERCENT ARRAY-MEAN FC&amp;P VAL'!DB49*'[1]PERCENT ARRAY-MEAN FC&amp;P VAL'!DC49*'[1]PERCENT ARRAY-MEAN FC&amp;P VAL'!DD49),""),""))</f>
        <v/>
      </c>
      <c r="AM49" s="12" t="str">
        <f>IF(AL49="","",'[1]PERCENT ARRAY-MEAN FC&amp;P VAL'!CY49*'[1]PERCENT ARRAY-MEAN FC&amp;P VAL'!CZ49*'[1]PERCENT ARRAY-MEAN FC&amp;P VAL'!DA49-ABS('[1]PERCENT ARRAY-MEAN FC&amp;P VAL'!DB49*'[1]PERCENT ARRAY-MEAN FC&amp;P VAL'!DC49*'[1]PERCENT ARRAY-MEAN FC&amp;P VAL'!DD49))</f>
        <v/>
      </c>
      <c r="AN49" t="str">
        <f>IF(A49="","",IF('[1]Calculation genes in KEGG path'!L47&gt;='[1]Flux and Impact'!$E$1,IF(('[1]PERCENT ARRAY-MEAN FC&amp;P VAL'!DE49*'[1]PERCENT ARRAY-MEAN FC&amp;P VAL'!DF49*'[1]PERCENT ARRAY-MEAN FC&amp;P VAL'!DG49+ABS('[1]PERCENT ARRAY-MEAN FC&amp;P VAL'!DH49*'[1]PERCENT ARRAY-MEAN FC&amp;P VAL'!DI49*'[1]PERCENT ARRAY-MEAN FC&amp;P VAL'!DJ49))&gt;0,'[1]PERCENT ARRAY-MEAN FC&amp;P VAL'!DE49*'[1]PERCENT ARRAY-MEAN FC&amp;P VAL'!DF49*'[1]PERCENT ARRAY-MEAN FC&amp;P VAL'!DG49+ABS('[1]PERCENT ARRAY-MEAN FC&amp;P VAL'!DH49*'[1]PERCENT ARRAY-MEAN FC&amp;P VAL'!DI49*'[1]PERCENT ARRAY-MEAN FC&amp;P VAL'!DJ49),""),""))</f>
        <v/>
      </c>
      <c r="AO49" s="12" t="str">
        <f>IF(AN49="","",'[1]PERCENT ARRAY-MEAN FC&amp;P VAL'!DE49*'[1]PERCENT ARRAY-MEAN FC&amp;P VAL'!DF49*'[1]PERCENT ARRAY-MEAN FC&amp;P VAL'!DG49-ABS('[1]PERCENT ARRAY-MEAN FC&amp;P VAL'!DH49*'[1]PERCENT ARRAY-MEAN FC&amp;P VAL'!DI49*'[1]PERCENT ARRAY-MEAN FC&amp;P VAL'!DJ49))</f>
        <v/>
      </c>
      <c r="AP49" t="str">
        <f>IF(A49="","",IF('[1]Calculation genes in KEGG path'!L47&gt;='[1]Flux and Impact'!$E$1,IF(('[1]PERCENT ARRAY-MEAN FC&amp;P VAL'!DK49*'[1]PERCENT ARRAY-MEAN FC&amp;P VAL'!DL49*'[1]PERCENT ARRAY-MEAN FC&amp;P VAL'!DM49+ABS('[1]PERCENT ARRAY-MEAN FC&amp;P VAL'!DN49*'[1]PERCENT ARRAY-MEAN FC&amp;P VAL'!DO49*'[1]PERCENT ARRAY-MEAN FC&amp;P VAL'!DP49))&gt;0,'[1]PERCENT ARRAY-MEAN FC&amp;P VAL'!DK49*'[1]PERCENT ARRAY-MEAN FC&amp;P VAL'!DL49*'[1]PERCENT ARRAY-MEAN FC&amp;P VAL'!DM49+ABS('[1]PERCENT ARRAY-MEAN FC&amp;P VAL'!DN49*'[1]PERCENT ARRAY-MEAN FC&amp;P VAL'!DO49*'[1]PERCENT ARRAY-MEAN FC&amp;P VAL'!DP49),""),""))</f>
        <v/>
      </c>
      <c r="AQ49" s="12" t="str">
        <f>IF(AP49="","",'[1]PERCENT ARRAY-MEAN FC&amp;P VAL'!DK49*'[1]PERCENT ARRAY-MEAN FC&amp;P VAL'!DL49*'[1]PERCENT ARRAY-MEAN FC&amp;P VAL'!DM49-ABS('[1]PERCENT ARRAY-MEAN FC&amp;P VAL'!DN49*'[1]PERCENT ARRAY-MEAN FC&amp;P VAL'!DO49*'[1]PERCENT ARRAY-MEAN FC&amp;P VAL'!DP49))</f>
        <v/>
      </c>
      <c r="AR49" t="str">
        <f>IF(A49="","",IF('[1]Calculation genes in KEGG path'!L47&gt;='[1]Flux and Impact'!$E$1,IF(('[1]PERCENT ARRAY-MEAN FC&amp;P VAL'!DQ49*'[1]PERCENT ARRAY-MEAN FC&amp;P VAL'!DR49*'[1]PERCENT ARRAY-MEAN FC&amp;P VAL'!DS49+ABS('[1]PERCENT ARRAY-MEAN FC&amp;P VAL'!DT49*'[1]PERCENT ARRAY-MEAN FC&amp;P VAL'!DU49*'[1]PERCENT ARRAY-MEAN FC&amp;P VAL'!DV49))&gt;0,'[1]PERCENT ARRAY-MEAN FC&amp;P VAL'!DQ49*'[1]PERCENT ARRAY-MEAN FC&amp;P VAL'!DR49*'[1]PERCENT ARRAY-MEAN FC&amp;P VAL'!DS49+ABS('[1]PERCENT ARRAY-MEAN FC&amp;P VAL'!DT49*'[1]PERCENT ARRAY-MEAN FC&amp;P VAL'!DU49*'[1]PERCENT ARRAY-MEAN FC&amp;P VAL'!DV49),""),""))</f>
        <v/>
      </c>
      <c r="AS49" s="12" t="str">
        <f>IF(AR49="","",'[1]PERCENT ARRAY-MEAN FC&amp;P VAL'!DQ49*'[1]PERCENT ARRAY-MEAN FC&amp;P VAL'!DR49*'[1]PERCENT ARRAY-MEAN FC&amp;P VAL'!DS49-ABS('[1]PERCENT ARRAY-MEAN FC&amp;P VAL'!DT49*'[1]PERCENT ARRAY-MEAN FC&amp;P VAL'!DU49*'[1]PERCENT ARRAY-MEAN FC&amp;P VAL'!DV49))</f>
        <v/>
      </c>
      <c r="AT49" s="12">
        <f t="shared" si="1"/>
        <v>212.437314121551</v>
      </c>
      <c r="AU49" s="12">
        <f t="shared" si="2"/>
        <v>1</v>
      </c>
    </row>
    <row r="50" spans="1:47">
      <c r="A50" t="str">
        <f>'[1]Calculation genes in KEGG path'!I48</f>
        <v>bta00531</v>
      </c>
      <c r="B50" t="str">
        <f>IF('[1]PERCENT ARRAY-MEAN FC&amp;P VAL'!A50="","",'[1]PERCENT ARRAY-MEAN FC&amp;P VAL'!A50)</f>
        <v>1. Metabolism</v>
      </c>
      <c r="C50" t="str">
        <f>IF('[1]PERCENT ARRAY-MEAN FC&amp;P VAL'!B50="","",'[1]PERCENT ARRAY-MEAN FC&amp;P VAL'!B50)</f>
        <v>1.7 Glycan Biosynthesis and Metabolism</v>
      </c>
      <c r="D50" t="str">
        <f>IF('[1]PERCENT ARRAY-MEAN FC&amp;P VAL'!C50="","",'[1]PERCENT ARRAY-MEAN FC&amp;P VAL'!C50)</f>
        <v>Glycosaminoglycan degradation</v>
      </c>
      <c r="E50" s="12">
        <f t="shared" si="0"/>
        <v>65.262374553317</v>
      </c>
      <c r="F50" t="str">
        <f>IF(A50="","",IF('[1]Calculation genes in KEGG path'!L48&gt;='[1]Flux and Impact'!$E$1,IF('[1]PERCENT ARRAY-MEAN FC&amp;P VAL'!G50*'[1]PERCENT ARRAY-MEAN FC&amp;P VAL'!H50*'[1]PERCENT ARRAY-MEAN FC&amp;P VAL'!I50+ABS('[1]PERCENT ARRAY-MEAN FC&amp;P VAL'!J50*'[1]PERCENT ARRAY-MEAN FC&amp;P VAL'!K50*'[1]PERCENT ARRAY-MEAN FC&amp;P VAL'!L50)&gt;0,'[1]PERCENT ARRAY-MEAN FC&amp;P VAL'!G50*'[1]PERCENT ARRAY-MEAN FC&amp;P VAL'!H50*'[1]PERCENT ARRAY-MEAN FC&amp;P VAL'!I50+ABS('[1]PERCENT ARRAY-MEAN FC&amp;P VAL'!J50*'[1]PERCENT ARRAY-MEAN FC&amp;P VAL'!K50*'[1]PERCENT ARRAY-MEAN FC&amp;P VAL'!L50),""),""))</f>
        <v/>
      </c>
      <c r="G50" s="12" t="str">
        <f>IF(F50="","",'[1]PERCENT ARRAY-MEAN FC&amp;P VAL'!G50*'[1]PERCENT ARRAY-MEAN FC&amp;P VAL'!H50*'[1]PERCENT ARRAY-MEAN FC&amp;P VAL'!I50-ABS('[1]PERCENT ARRAY-MEAN FC&amp;P VAL'!J50*'[1]PERCENT ARRAY-MEAN FC&amp;P VAL'!K50*'[1]PERCENT ARRAY-MEAN FC&amp;P VAL'!L50))</f>
        <v/>
      </c>
      <c r="H50">
        <f>IF(A50="","",IF('[1]Calculation genes in KEGG path'!L48&gt;='[1]Flux and Impact'!$E$1,IF(('[1]PERCENT ARRAY-MEAN FC&amp;P VAL'!M50*'[1]PERCENT ARRAY-MEAN FC&amp;P VAL'!N50*'[1]PERCENT ARRAY-MEAN FC&amp;P VAL'!O50+ABS('[1]PERCENT ARRAY-MEAN FC&amp;P VAL'!P50*'[1]PERCENT ARRAY-MEAN FC&amp;P VAL'!Q50*'[1]PERCENT ARRAY-MEAN FC&amp;P VAL'!R50))&gt;0,'[1]PERCENT ARRAY-MEAN FC&amp;P VAL'!M50*'[1]PERCENT ARRAY-MEAN FC&amp;P VAL'!N50*'[1]PERCENT ARRAY-MEAN FC&amp;P VAL'!O50+ABS('[1]PERCENT ARRAY-MEAN FC&amp;P VAL'!P50*'[1]PERCENT ARRAY-MEAN FC&amp;P VAL'!Q50*'[1]PERCENT ARRAY-MEAN FC&amp;P VAL'!R50),""),""))</f>
        <v>41.2579644409503</v>
      </c>
      <c r="I50" s="12">
        <f>IF(H50="","",'[1]PERCENT ARRAY-MEAN FC&amp;P VAL'!M50*'[1]PERCENT ARRAY-MEAN FC&amp;P VAL'!N50*'[1]PERCENT ARRAY-MEAN FC&amp;P VAL'!O50-ABS('[1]PERCENT ARRAY-MEAN FC&amp;P VAL'!P50*'[1]PERCENT ARRAY-MEAN FC&amp;P VAL'!Q50*'[1]PERCENT ARRAY-MEAN FC&amp;P VAL'!R50))</f>
        <v>-41.2579644409503</v>
      </c>
      <c r="J50">
        <f>IF(A50="","",IF('[1]Calculation genes in KEGG path'!L48&gt;='[1]Flux and Impact'!$E$1,IF(('[1]PERCENT ARRAY-MEAN FC&amp;P VAL'!S50*'[1]PERCENT ARRAY-MEAN FC&amp;P VAL'!T50*'[1]PERCENT ARRAY-MEAN FC&amp;P VAL'!U50+ABS('[1]PERCENT ARRAY-MEAN FC&amp;P VAL'!V50*'[1]PERCENT ARRAY-MEAN FC&amp;P VAL'!W50*'[1]PERCENT ARRAY-MEAN FC&amp;P VAL'!X50))&gt;0,'[1]PERCENT ARRAY-MEAN FC&amp;P VAL'!S50*'[1]PERCENT ARRAY-MEAN FC&amp;P VAL'!T50*'[1]PERCENT ARRAY-MEAN FC&amp;P VAL'!U50+ABS('[1]PERCENT ARRAY-MEAN FC&amp;P VAL'!V50*'[1]PERCENT ARRAY-MEAN FC&amp;P VAL'!W50*'[1]PERCENT ARRAY-MEAN FC&amp;P VAL'!X50),""),""))</f>
        <v>24.0044101123667</v>
      </c>
      <c r="K50" s="12">
        <f>IF(J50="","",'[1]PERCENT ARRAY-MEAN FC&amp;P VAL'!S50*'[1]PERCENT ARRAY-MEAN FC&amp;P VAL'!T50*'[1]PERCENT ARRAY-MEAN FC&amp;P VAL'!U50-ABS('[1]PERCENT ARRAY-MEAN FC&amp;P VAL'!V50*'[1]PERCENT ARRAY-MEAN FC&amp;P VAL'!W50*'[1]PERCENT ARRAY-MEAN FC&amp;P VAL'!X50))</f>
        <v>-24.0044101123667</v>
      </c>
      <c r="L50" t="str">
        <f>IF(A50="","",IF('[1]Calculation genes in KEGG path'!L48&gt;='[1]Flux and Impact'!$E$1,IF(('[1]PERCENT ARRAY-MEAN FC&amp;P VAL'!Y50*'[1]PERCENT ARRAY-MEAN FC&amp;P VAL'!Z50*'[1]PERCENT ARRAY-MEAN FC&amp;P VAL'!AA50+ABS('[1]PERCENT ARRAY-MEAN FC&amp;P VAL'!AB50*'[1]PERCENT ARRAY-MEAN FC&amp;P VAL'!AC50*'[1]PERCENT ARRAY-MEAN FC&amp;P VAL'!AD50))&gt;0,'[1]PERCENT ARRAY-MEAN FC&amp;P VAL'!Y50*'[1]PERCENT ARRAY-MEAN FC&amp;P VAL'!Z50*'[1]PERCENT ARRAY-MEAN FC&amp;P VAL'!AA50+ABS('[1]PERCENT ARRAY-MEAN FC&amp;P VAL'!AB50*'[1]PERCENT ARRAY-MEAN FC&amp;P VAL'!AC50*'[1]PERCENT ARRAY-MEAN FC&amp;P VAL'!AD50),""),""))</f>
        <v/>
      </c>
      <c r="M50" s="12" t="str">
        <f>IF(L50="","",'[1]PERCENT ARRAY-MEAN FC&amp;P VAL'!Y50*'[1]PERCENT ARRAY-MEAN FC&amp;P VAL'!Z50*'[1]PERCENT ARRAY-MEAN FC&amp;P VAL'!AA50-ABS('[1]PERCENT ARRAY-MEAN FC&amp;P VAL'!AB50*'[1]PERCENT ARRAY-MEAN FC&amp;P VAL'!AC50*'[1]PERCENT ARRAY-MEAN FC&amp;P VAL'!AD50))</f>
        <v/>
      </c>
      <c r="N50" t="str">
        <f>IF(A50="","",IF('[1]Calculation genes in KEGG path'!L48&gt;='[1]Flux and Impact'!$E$1,IF(('[1]PERCENT ARRAY-MEAN FC&amp;P VAL'!AE50*'[1]PERCENT ARRAY-MEAN FC&amp;P VAL'!AF50*'[1]PERCENT ARRAY-MEAN FC&amp;P VAL'!AG50+ABS('[1]PERCENT ARRAY-MEAN FC&amp;P VAL'!AH50*'[1]PERCENT ARRAY-MEAN FC&amp;P VAL'!AI50*'[1]PERCENT ARRAY-MEAN FC&amp;P VAL'!AJ50))&gt;0,'[1]PERCENT ARRAY-MEAN FC&amp;P VAL'!AE50*'[1]PERCENT ARRAY-MEAN FC&amp;P VAL'!AF50*'[1]PERCENT ARRAY-MEAN FC&amp;P VAL'!AG50+ABS('[1]PERCENT ARRAY-MEAN FC&amp;P VAL'!AH50*'[1]PERCENT ARRAY-MEAN FC&amp;P VAL'!AI50*'[1]PERCENT ARRAY-MEAN FC&amp;P VAL'!AJ50),""),""))</f>
        <v/>
      </c>
      <c r="O50" s="12" t="str">
        <f>IF(N50="","",'[1]PERCENT ARRAY-MEAN FC&amp;P VAL'!AE50*'[1]PERCENT ARRAY-MEAN FC&amp;P VAL'!AF50*'[1]PERCENT ARRAY-MEAN FC&amp;P VAL'!AG50-ABS('[1]PERCENT ARRAY-MEAN FC&amp;P VAL'!AH50*'[1]PERCENT ARRAY-MEAN FC&amp;P VAL'!AI50*'[1]PERCENT ARRAY-MEAN FC&amp;P VAL'!AJ50))</f>
        <v/>
      </c>
      <c r="P50" t="str">
        <f>IF(A50="","",IF('[1]Calculation genes in KEGG path'!L48&gt;='[1]Flux and Impact'!$E$1,IF(('[1]PERCENT ARRAY-MEAN FC&amp;P VAL'!AK50*'[1]PERCENT ARRAY-MEAN FC&amp;P VAL'!AL50*'[1]PERCENT ARRAY-MEAN FC&amp;P VAL'!AM50+ABS('[1]PERCENT ARRAY-MEAN FC&amp;P VAL'!AN50*'[1]PERCENT ARRAY-MEAN FC&amp;P VAL'!AO50*'[1]PERCENT ARRAY-MEAN FC&amp;P VAL'!AP50))&gt;0,'[1]PERCENT ARRAY-MEAN FC&amp;P VAL'!AK50*'[1]PERCENT ARRAY-MEAN FC&amp;P VAL'!AL50*'[1]PERCENT ARRAY-MEAN FC&amp;P VAL'!AM50+ABS('[1]PERCENT ARRAY-MEAN FC&amp;P VAL'!AN50*'[1]PERCENT ARRAY-MEAN FC&amp;P VAL'!AO50*'[1]PERCENT ARRAY-MEAN FC&amp;P VAL'!AP50),""),""))</f>
        <v/>
      </c>
      <c r="Q50" s="12" t="str">
        <f>IF(P50="","",'[1]PERCENT ARRAY-MEAN FC&amp;P VAL'!AK50*'[1]PERCENT ARRAY-MEAN FC&amp;P VAL'!AL50*'[1]PERCENT ARRAY-MEAN FC&amp;P VAL'!AM50-ABS('[1]PERCENT ARRAY-MEAN FC&amp;P VAL'!AN50*'[1]PERCENT ARRAY-MEAN FC&amp;P VAL'!AO50*'[1]PERCENT ARRAY-MEAN FC&amp;P VAL'!AP50))</f>
        <v/>
      </c>
      <c r="R50" t="str">
        <f>IF(A50="","",IF('[1]Calculation genes in KEGG path'!L48&gt;='[1]Flux and Impact'!$E$1,IF(('[1]PERCENT ARRAY-MEAN FC&amp;P VAL'!AQ50*'[1]PERCENT ARRAY-MEAN FC&amp;P VAL'!AR50*'[1]PERCENT ARRAY-MEAN FC&amp;P VAL'!AS50+ABS('[1]PERCENT ARRAY-MEAN FC&amp;P VAL'!AT50*'[1]PERCENT ARRAY-MEAN FC&amp;P VAL'!AU50*'[1]PERCENT ARRAY-MEAN FC&amp;P VAL'!AV50))&gt;0,'[1]PERCENT ARRAY-MEAN FC&amp;P VAL'!AQ50*'[1]PERCENT ARRAY-MEAN FC&amp;P VAL'!AR50*'[1]PERCENT ARRAY-MEAN FC&amp;P VAL'!AS50+ABS('[1]PERCENT ARRAY-MEAN FC&amp;P VAL'!AT50*'[1]PERCENT ARRAY-MEAN FC&amp;P VAL'!AU50*'[1]PERCENT ARRAY-MEAN FC&amp;P VAL'!AV50),""),""))</f>
        <v/>
      </c>
      <c r="S50" s="12" t="str">
        <f>IF(R50="","",'[1]PERCENT ARRAY-MEAN FC&amp;P VAL'!AQ50*'[1]PERCENT ARRAY-MEAN FC&amp;P VAL'!AR50*'[1]PERCENT ARRAY-MEAN FC&amp;P VAL'!AS50-ABS('[1]PERCENT ARRAY-MEAN FC&amp;P VAL'!AT50*'[1]PERCENT ARRAY-MEAN FC&amp;P VAL'!AU50*'[1]PERCENT ARRAY-MEAN FC&amp;P VAL'!AV50))</f>
        <v/>
      </c>
      <c r="T50" t="str">
        <f>IF(A50="","",IF('[1]Calculation genes in KEGG path'!L48&gt;='[1]Flux and Impact'!$E$1,IF(('[1]PERCENT ARRAY-MEAN FC&amp;P VAL'!AW50*'[1]PERCENT ARRAY-MEAN FC&amp;P VAL'!AX50*'[1]PERCENT ARRAY-MEAN FC&amp;P VAL'!AY50+ABS('[1]PERCENT ARRAY-MEAN FC&amp;P VAL'!AZ50*'[1]PERCENT ARRAY-MEAN FC&amp;P VAL'!BA50*'[1]PERCENT ARRAY-MEAN FC&amp;P VAL'!BB50))&gt;0,'[1]PERCENT ARRAY-MEAN FC&amp;P VAL'!AW50*'[1]PERCENT ARRAY-MEAN FC&amp;P VAL'!AX50*'[1]PERCENT ARRAY-MEAN FC&amp;P VAL'!AY50+ABS('[1]PERCENT ARRAY-MEAN FC&amp;P VAL'!AZ50*'[1]PERCENT ARRAY-MEAN FC&amp;P VAL'!BA50*'[1]PERCENT ARRAY-MEAN FC&amp;P VAL'!BB50),""),""))</f>
        <v/>
      </c>
      <c r="U50" s="12" t="str">
        <f>IF(T50="","",'[1]PERCENT ARRAY-MEAN FC&amp;P VAL'!AW50*'[1]PERCENT ARRAY-MEAN FC&amp;P VAL'!AX50*'[1]PERCENT ARRAY-MEAN FC&amp;P VAL'!AY50-ABS('[1]PERCENT ARRAY-MEAN FC&amp;P VAL'!AZ50*'[1]PERCENT ARRAY-MEAN FC&amp;P VAL'!BA50*'[1]PERCENT ARRAY-MEAN FC&amp;P VAL'!BB50))</f>
        <v/>
      </c>
      <c r="V50" t="str">
        <f>IF(A50="","",IF('[1]Calculation genes in KEGG path'!L48&gt;='[1]Flux and Impact'!$E$1,IF(('[1]PERCENT ARRAY-MEAN FC&amp;P VAL'!BC50*'[1]PERCENT ARRAY-MEAN FC&amp;P VAL'!BD50*'[1]PERCENT ARRAY-MEAN FC&amp;P VAL'!BE50+ABS('[1]PERCENT ARRAY-MEAN FC&amp;P VAL'!BF50*'[1]PERCENT ARRAY-MEAN FC&amp;P VAL'!BG50*'[1]PERCENT ARRAY-MEAN FC&amp;P VAL'!BH50))&gt;0,'[1]PERCENT ARRAY-MEAN FC&amp;P VAL'!BC50*'[1]PERCENT ARRAY-MEAN FC&amp;P VAL'!BD50*'[1]PERCENT ARRAY-MEAN FC&amp;P VAL'!BE50+ABS('[1]PERCENT ARRAY-MEAN FC&amp;P VAL'!BF50*'[1]PERCENT ARRAY-MEAN FC&amp;P VAL'!BG50*'[1]PERCENT ARRAY-MEAN FC&amp;P VAL'!BH50),""),""))</f>
        <v/>
      </c>
      <c r="W50" s="12" t="str">
        <f>IF(V50="","",'[1]PERCENT ARRAY-MEAN FC&amp;P VAL'!BC50*'[1]PERCENT ARRAY-MEAN FC&amp;P VAL'!BD50*'[1]PERCENT ARRAY-MEAN FC&amp;P VAL'!BE50-ABS('[1]PERCENT ARRAY-MEAN FC&amp;P VAL'!BF50*'[1]PERCENT ARRAY-MEAN FC&amp;P VAL'!BG50*'[1]PERCENT ARRAY-MEAN FC&amp;P VAL'!BH50))</f>
        <v/>
      </c>
      <c r="X50" t="str">
        <f>IF(A50="","",IF('[1]Calculation genes in KEGG path'!L48&gt;='[1]Flux and Impact'!$E$1,IF(('[1]PERCENT ARRAY-MEAN FC&amp;P VAL'!BI50*'[1]PERCENT ARRAY-MEAN FC&amp;P VAL'!BJ50*'[1]PERCENT ARRAY-MEAN FC&amp;P VAL'!BK50+ABS('[1]PERCENT ARRAY-MEAN FC&amp;P VAL'!BL50*'[1]PERCENT ARRAY-MEAN FC&amp;P VAL'!BM50*'[1]PERCENT ARRAY-MEAN FC&amp;P VAL'!BN50))&gt;0,'[1]PERCENT ARRAY-MEAN FC&amp;P VAL'!BI50*'[1]PERCENT ARRAY-MEAN FC&amp;P VAL'!BJ50*'[1]PERCENT ARRAY-MEAN FC&amp;P VAL'!BK50+ABS('[1]PERCENT ARRAY-MEAN FC&amp;P VAL'!BL50*'[1]PERCENT ARRAY-MEAN FC&amp;P VAL'!BM50*'[1]PERCENT ARRAY-MEAN FC&amp;P VAL'!BN50),""),""))</f>
        <v/>
      </c>
      <c r="Y50" s="12" t="str">
        <f>IF(X50="","",'[1]PERCENT ARRAY-MEAN FC&amp;P VAL'!BI50*'[1]PERCENT ARRAY-MEAN FC&amp;P VAL'!BJ50*'[1]PERCENT ARRAY-MEAN FC&amp;P VAL'!BK50-ABS('[1]PERCENT ARRAY-MEAN FC&amp;P VAL'!BL50*'[1]PERCENT ARRAY-MEAN FC&amp;P VAL'!BM50*'[1]PERCENT ARRAY-MEAN FC&amp;P VAL'!BN50))</f>
        <v/>
      </c>
      <c r="Z50" t="str">
        <f>IF(A50="","",IF('[1]Calculation genes in KEGG path'!L48&gt;='[1]Flux and Impact'!$E$1,IF(('[1]PERCENT ARRAY-MEAN FC&amp;P VAL'!BO50*'[1]PERCENT ARRAY-MEAN FC&amp;P VAL'!BP50*'[1]PERCENT ARRAY-MEAN FC&amp;P VAL'!BQ50+ABS('[1]PERCENT ARRAY-MEAN FC&amp;P VAL'!BR50*'[1]PERCENT ARRAY-MEAN FC&amp;P VAL'!BS50*'[1]PERCENT ARRAY-MEAN FC&amp;P VAL'!BT50))&gt;0,'[1]PERCENT ARRAY-MEAN FC&amp;P VAL'!BO50*'[1]PERCENT ARRAY-MEAN FC&amp;P VAL'!BP50*'[1]PERCENT ARRAY-MEAN FC&amp;P VAL'!BQ50+ABS('[1]PERCENT ARRAY-MEAN FC&amp;P VAL'!BR50*'[1]PERCENT ARRAY-MEAN FC&amp;P VAL'!BS50*'[1]PERCENT ARRAY-MEAN FC&amp;P VAL'!BT50),""),""))</f>
        <v/>
      </c>
      <c r="AA50" s="12" t="str">
        <f>IF(Z50="","",'[1]PERCENT ARRAY-MEAN FC&amp;P VAL'!BO50*'[1]PERCENT ARRAY-MEAN FC&amp;P VAL'!BP50*'[1]PERCENT ARRAY-MEAN FC&amp;P VAL'!BQ50-ABS('[1]PERCENT ARRAY-MEAN FC&amp;P VAL'!BR50*'[1]PERCENT ARRAY-MEAN FC&amp;P VAL'!BS50*'[1]PERCENT ARRAY-MEAN FC&amp;P VAL'!BT50))</f>
        <v/>
      </c>
      <c r="AB50" t="str">
        <f>IF(A50="","",IF('[1]Calculation genes in KEGG path'!L48&gt;='[1]Flux and Impact'!$E$1,IF(('[1]PERCENT ARRAY-MEAN FC&amp;P VAL'!BU50*'[1]PERCENT ARRAY-MEAN FC&amp;P VAL'!BV50*'[1]PERCENT ARRAY-MEAN FC&amp;P VAL'!BW50+ABS('[1]PERCENT ARRAY-MEAN FC&amp;P VAL'!BX50*'[1]PERCENT ARRAY-MEAN FC&amp;P VAL'!BY50*'[1]PERCENT ARRAY-MEAN FC&amp;P VAL'!BZ50))&gt;0,'[1]PERCENT ARRAY-MEAN FC&amp;P VAL'!BU50*'[1]PERCENT ARRAY-MEAN FC&amp;P VAL'!BV50*'[1]PERCENT ARRAY-MEAN FC&amp;P VAL'!BW50+ABS('[1]PERCENT ARRAY-MEAN FC&amp;P VAL'!BX50*'[1]PERCENT ARRAY-MEAN FC&amp;P VAL'!BY50*'[1]PERCENT ARRAY-MEAN FC&amp;P VAL'!BZ50),""),""))</f>
        <v/>
      </c>
      <c r="AC50" s="12" t="str">
        <f>IF(AB50="","",'[1]PERCENT ARRAY-MEAN FC&amp;P VAL'!BU50*'[1]PERCENT ARRAY-MEAN FC&amp;P VAL'!BV50*'[1]PERCENT ARRAY-MEAN FC&amp;P VAL'!BW50-ABS('[1]PERCENT ARRAY-MEAN FC&amp;P VAL'!BX50*'[1]PERCENT ARRAY-MEAN FC&amp;P VAL'!BY50*'[1]PERCENT ARRAY-MEAN FC&amp;P VAL'!BZ50))</f>
        <v/>
      </c>
      <c r="AD50" t="str">
        <f>IF(A50="","",IF('[1]Calculation genes in KEGG path'!L48&gt;='[1]Flux and Impact'!$E$1,IF(('[1]PERCENT ARRAY-MEAN FC&amp;P VAL'!CA50*'[1]PERCENT ARRAY-MEAN FC&amp;P VAL'!CB50*'[1]PERCENT ARRAY-MEAN FC&amp;P VAL'!CC50+ABS('[1]PERCENT ARRAY-MEAN FC&amp;P VAL'!CD50*'[1]PERCENT ARRAY-MEAN FC&amp;P VAL'!CE50*'[1]PERCENT ARRAY-MEAN FC&amp;P VAL'!CF50))&gt;0,'[1]PERCENT ARRAY-MEAN FC&amp;P VAL'!CA50*'[1]PERCENT ARRAY-MEAN FC&amp;P VAL'!CB50*'[1]PERCENT ARRAY-MEAN FC&amp;P VAL'!CC50+ABS('[1]PERCENT ARRAY-MEAN FC&amp;P VAL'!CD50*'[1]PERCENT ARRAY-MEAN FC&amp;P VAL'!CE50*'[1]PERCENT ARRAY-MEAN FC&amp;P VAL'!CF50),""),""))</f>
        <v/>
      </c>
      <c r="AE50" s="12" t="str">
        <f>IF(AD50="","",'[1]PERCENT ARRAY-MEAN FC&amp;P VAL'!CA50*'[1]PERCENT ARRAY-MEAN FC&amp;P VAL'!CB50*'[1]PERCENT ARRAY-MEAN FC&amp;P VAL'!CC50-ABS('[1]PERCENT ARRAY-MEAN FC&amp;P VAL'!CD50*'[1]PERCENT ARRAY-MEAN FC&amp;P VAL'!CE50*'[1]PERCENT ARRAY-MEAN FC&amp;P VAL'!CF50))</f>
        <v/>
      </c>
      <c r="AF50" t="str">
        <f>IF(A50="","",IF('[1]Calculation genes in KEGG path'!L48&gt;='[1]Flux and Impact'!$E$1,IF(('[1]PERCENT ARRAY-MEAN FC&amp;P VAL'!CG50*'[1]PERCENT ARRAY-MEAN FC&amp;P VAL'!CH50*'[1]PERCENT ARRAY-MEAN FC&amp;P VAL'!CI50+ABS('[1]PERCENT ARRAY-MEAN FC&amp;P VAL'!CJ50*'[1]PERCENT ARRAY-MEAN FC&amp;P VAL'!CK50*'[1]PERCENT ARRAY-MEAN FC&amp;P VAL'!CL50))&gt;0,'[1]PERCENT ARRAY-MEAN FC&amp;P VAL'!CG50*'[1]PERCENT ARRAY-MEAN FC&amp;P VAL'!CH50*'[1]PERCENT ARRAY-MEAN FC&amp;P VAL'!CI50+ABS('[1]PERCENT ARRAY-MEAN FC&amp;P VAL'!CJ50*'[1]PERCENT ARRAY-MEAN FC&amp;P VAL'!CK50*'[1]PERCENT ARRAY-MEAN FC&amp;P VAL'!CL50),""),""))</f>
        <v/>
      </c>
      <c r="AG50" s="12" t="str">
        <f>IF(AF50="","",'[1]PERCENT ARRAY-MEAN FC&amp;P VAL'!CG50*'[1]PERCENT ARRAY-MEAN FC&amp;P VAL'!CH50*'[1]PERCENT ARRAY-MEAN FC&amp;P VAL'!CI50-ABS('[1]PERCENT ARRAY-MEAN FC&amp;P VAL'!CJ50*'[1]PERCENT ARRAY-MEAN FC&amp;P VAL'!CK50*'[1]PERCENT ARRAY-MEAN FC&amp;P VAL'!CL50))</f>
        <v/>
      </c>
      <c r="AH50" t="str">
        <f>IF(A50="","",IF('[1]Calculation genes in KEGG path'!L48&gt;='[1]Flux and Impact'!$E$1,IF(('[1]PERCENT ARRAY-MEAN FC&amp;P VAL'!CM50*'[1]PERCENT ARRAY-MEAN FC&amp;P VAL'!CN50*'[1]PERCENT ARRAY-MEAN FC&amp;P VAL'!CO50+ABS('[1]PERCENT ARRAY-MEAN FC&amp;P VAL'!CP50*'[1]PERCENT ARRAY-MEAN FC&amp;P VAL'!CQ50*'[1]PERCENT ARRAY-MEAN FC&amp;P VAL'!CR50))&gt;0,'[1]PERCENT ARRAY-MEAN FC&amp;P VAL'!CM50*'[1]PERCENT ARRAY-MEAN FC&amp;P VAL'!CN50*'[1]PERCENT ARRAY-MEAN FC&amp;P VAL'!CO50+ABS('[1]PERCENT ARRAY-MEAN FC&amp;P VAL'!CP50*'[1]PERCENT ARRAY-MEAN FC&amp;P VAL'!CQ50*'[1]PERCENT ARRAY-MEAN FC&amp;P VAL'!CR50),""),""))</f>
        <v/>
      </c>
      <c r="AI50" s="12" t="str">
        <f>IF(AH50="","",'[1]PERCENT ARRAY-MEAN FC&amp;P VAL'!CM50*'[1]PERCENT ARRAY-MEAN FC&amp;P VAL'!CN50*'[1]PERCENT ARRAY-MEAN FC&amp;P VAL'!CO50-ABS('[1]PERCENT ARRAY-MEAN FC&amp;P VAL'!CP50*'[1]PERCENT ARRAY-MEAN FC&amp;P VAL'!CQ50*'[1]PERCENT ARRAY-MEAN FC&amp;P VAL'!CR50))</f>
        <v/>
      </c>
      <c r="AJ50" t="str">
        <f>IF(A50="","",IF('[1]Calculation genes in KEGG path'!L48&gt;='[1]Flux and Impact'!$E$1,IF(('[1]PERCENT ARRAY-MEAN FC&amp;P VAL'!CS50*'[1]PERCENT ARRAY-MEAN FC&amp;P VAL'!CT50*'[1]PERCENT ARRAY-MEAN FC&amp;P VAL'!CU50+ABS('[1]PERCENT ARRAY-MEAN FC&amp;P VAL'!CV50*'[1]PERCENT ARRAY-MEAN FC&amp;P VAL'!CW50*'[1]PERCENT ARRAY-MEAN FC&amp;P VAL'!CX50))&gt;0,'[1]PERCENT ARRAY-MEAN FC&amp;P VAL'!CS50*'[1]PERCENT ARRAY-MEAN FC&amp;P VAL'!CT50*'[1]PERCENT ARRAY-MEAN FC&amp;P VAL'!CU50+ABS('[1]PERCENT ARRAY-MEAN FC&amp;P VAL'!CV50*'[1]PERCENT ARRAY-MEAN FC&amp;P VAL'!CW50*'[1]PERCENT ARRAY-MEAN FC&amp;P VAL'!CX50),""),""))</f>
        <v/>
      </c>
      <c r="AK50" s="12" t="str">
        <f>IF(AJ50="","",'[1]PERCENT ARRAY-MEAN FC&amp;P VAL'!CS50*'[1]PERCENT ARRAY-MEAN FC&amp;P VAL'!CT50*'[1]PERCENT ARRAY-MEAN FC&amp;P VAL'!CU50-ABS('[1]PERCENT ARRAY-MEAN FC&amp;P VAL'!CV50*'[1]PERCENT ARRAY-MEAN FC&amp;P VAL'!CW50*'[1]PERCENT ARRAY-MEAN FC&amp;P VAL'!CX50))</f>
        <v/>
      </c>
      <c r="AL50" t="str">
        <f>IF(A50="","",IF('[1]Calculation genes in KEGG path'!L48&gt;='[1]Flux and Impact'!$E$1,IF(('[1]PERCENT ARRAY-MEAN FC&amp;P VAL'!CY50*'[1]PERCENT ARRAY-MEAN FC&amp;P VAL'!CZ50*'[1]PERCENT ARRAY-MEAN FC&amp;P VAL'!DA50+ABS('[1]PERCENT ARRAY-MEAN FC&amp;P VAL'!DB50*'[1]PERCENT ARRAY-MEAN FC&amp;P VAL'!DC50*'[1]PERCENT ARRAY-MEAN FC&amp;P VAL'!DD50))&gt;0,'[1]PERCENT ARRAY-MEAN FC&amp;P VAL'!CY50*'[1]PERCENT ARRAY-MEAN FC&amp;P VAL'!CZ50*'[1]PERCENT ARRAY-MEAN FC&amp;P VAL'!DA50+ABS('[1]PERCENT ARRAY-MEAN FC&amp;P VAL'!DB50*'[1]PERCENT ARRAY-MEAN FC&amp;P VAL'!DC50*'[1]PERCENT ARRAY-MEAN FC&amp;P VAL'!DD50),""),""))</f>
        <v/>
      </c>
      <c r="AM50" s="12" t="str">
        <f>IF(AL50="","",'[1]PERCENT ARRAY-MEAN FC&amp;P VAL'!CY50*'[1]PERCENT ARRAY-MEAN FC&amp;P VAL'!CZ50*'[1]PERCENT ARRAY-MEAN FC&amp;P VAL'!DA50-ABS('[1]PERCENT ARRAY-MEAN FC&amp;P VAL'!DB50*'[1]PERCENT ARRAY-MEAN FC&amp;P VAL'!DC50*'[1]PERCENT ARRAY-MEAN FC&amp;P VAL'!DD50))</f>
        <v/>
      </c>
      <c r="AN50" t="str">
        <f>IF(A50="","",IF('[1]Calculation genes in KEGG path'!L48&gt;='[1]Flux and Impact'!$E$1,IF(('[1]PERCENT ARRAY-MEAN FC&amp;P VAL'!DE50*'[1]PERCENT ARRAY-MEAN FC&amp;P VAL'!DF50*'[1]PERCENT ARRAY-MEAN FC&amp;P VAL'!DG50+ABS('[1]PERCENT ARRAY-MEAN FC&amp;P VAL'!DH50*'[1]PERCENT ARRAY-MEAN FC&amp;P VAL'!DI50*'[1]PERCENT ARRAY-MEAN FC&amp;P VAL'!DJ50))&gt;0,'[1]PERCENT ARRAY-MEAN FC&amp;P VAL'!DE50*'[1]PERCENT ARRAY-MEAN FC&amp;P VAL'!DF50*'[1]PERCENT ARRAY-MEAN FC&amp;P VAL'!DG50+ABS('[1]PERCENT ARRAY-MEAN FC&amp;P VAL'!DH50*'[1]PERCENT ARRAY-MEAN FC&amp;P VAL'!DI50*'[1]PERCENT ARRAY-MEAN FC&amp;P VAL'!DJ50),""),""))</f>
        <v/>
      </c>
      <c r="AO50" s="12" t="str">
        <f>IF(AN50="","",'[1]PERCENT ARRAY-MEAN FC&amp;P VAL'!DE50*'[1]PERCENT ARRAY-MEAN FC&amp;P VAL'!DF50*'[1]PERCENT ARRAY-MEAN FC&amp;P VAL'!DG50-ABS('[1]PERCENT ARRAY-MEAN FC&amp;P VAL'!DH50*'[1]PERCENT ARRAY-MEAN FC&amp;P VAL'!DI50*'[1]PERCENT ARRAY-MEAN FC&amp;P VAL'!DJ50))</f>
        <v/>
      </c>
      <c r="AP50" t="str">
        <f>IF(A50="","",IF('[1]Calculation genes in KEGG path'!L48&gt;='[1]Flux and Impact'!$E$1,IF(('[1]PERCENT ARRAY-MEAN FC&amp;P VAL'!DK50*'[1]PERCENT ARRAY-MEAN FC&amp;P VAL'!DL50*'[1]PERCENT ARRAY-MEAN FC&amp;P VAL'!DM50+ABS('[1]PERCENT ARRAY-MEAN FC&amp;P VAL'!DN50*'[1]PERCENT ARRAY-MEAN FC&amp;P VAL'!DO50*'[1]PERCENT ARRAY-MEAN FC&amp;P VAL'!DP50))&gt;0,'[1]PERCENT ARRAY-MEAN FC&amp;P VAL'!DK50*'[1]PERCENT ARRAY-MEAN FC&amp;P VAL'!DL50*'[1]PERCENT ARRAY-MEAN FC&amp;P VAL'!DM50+ABS('[1]PERCENT ARRAY-MEAN FC&amp;P VAL'!DN50*'[1]PERCENT ARRAY-MEAN FC&amp;P VAL'!DO50*'[1]PERCENT ARRAY-MEAN FC&amp;P VAL'!DP50),""),""))</f>
        <v/>
      </c>
      <c r="AQ50" s="12" t="str">
        <f>IF(AP50="","",'[1]PERCENT ARRAY-MEAN FC&amp;P VAL'!DK50*'[1]PERCENT ARRAY-MEAN FC&amp;P VAL'!DL50*'[1]PERCENT ARRAY-MEAN FC&amp;P VAL'!DM50-ABS('[1]PERCENT ARRAY-MEAN FC&amp;P VAL'!DN50*'[1]PERCENT ARRAY-MEAN FC&amp;P VAL'!DO50*'[1]PERCENT ARRAY-MEAN FC&amp;P VAL'!DP50))</f>
        <v/>
      </c>
      <c r="AR50" t="str">
        <f>IF(A50="","",IF('[1]Calculation genes in KEGG path'!L48&gt;='[1]Flux and Impact'!$E$1,IF(('[1]PERCENT ARRAY-MEAN FC&amp;P VAL'!DQ50*'[1]PERCENT ARRAY-MEAN FC&amp;P VAL'!DR50*'[1]PERCENT ARRAY-MEAN FC&amp;P VAL'!DS50+ABS('[1]PERCENT ARRAY-MEAN FC&amp;P VAL'!DT50*'[1]PERCENT ARRAY-MEAN FC&amp;P VAL'!DU50*'[1]PERCENT ARRAY-MEAN FC&amp;P VAL'!DV50))&gt;0,'[1]PERCENT ARRAY-MEAN FC&amp;P VAL'!DQ50*'[1]PERCENT ARRAY-MEAN FC&amp;P VAL'!DR50*'[1]PERCENT ARRAY-MEAN FC&amp;P VAL'!DS50+ABS('[1]PERCENT ARRAY-MEAN FC&amp;P VAL'!DT50*'[1]PERCENT ARRAY-MEAN FC&amp;P VAL'!DU50*'[1]PERCENT ARRAY-MEAN FC&amp;P VAL'!DV50),""),""))</f>
        <v/>
      </c>
      <c r="AS50" s="12" t="str">
        <f>IF(AR50="","",'[1]PERCENT ARRAY-MEAN FC&amp;P VAL'!DQ50*'[1]PERCENT ARRAY-MEAN FC&amp;P VAL'!DR50*'[1]PERCENT ARRAY-MEAN FC&amp;P VAL'!DS50-ABS('[1]PERCENT ARRAY-MEAN FC&amp;P VAL'!DT50*'[1]PERCENT ARRAY-MEAN FC&amp;P VAL'!DU50*'[1]PERCENT ARRAY-MEAN FC&amp;P VAL'!DV50))</f>
        <v/>
      </c>
      <c r="AT50" s="12">
        <f t="shared" si="1"/>
        <v>-32.6311872766585</v>
      </c>
      <c r="AU50" s="12">
        <f t="shared" si="2"/>
        <v>1</v>
      </c>
    </row>
    <row r="51" spans="1:47">
      <c r="A51" t="str">
        <f>'[1]Calculation genes in KEGG path'!I49</f>
        <v>bta00532</v>
      </c>
      <c r="B51" t="str">
        <f>IF('[1]PERCENT ARRAY-MEAN FC&amp;P VAL'!A51="","",'[1]PERCENT ARRAY-MEAN FC&amp;P VAL'!A51)</f>
        <v>1. Metabolism</v>
      </c>
      <c r="C51" t="str">
        <f>IF('[1]PERCENT ARRAY-MEAN FC&amp;P VAL'!B51="","",'[1]PERCENT ARRAY-MEAN FC&amp;P VAL'!B51)</f>
        <v>1.7 Glycan Biosynthesis and Metabolism</v>
      </c>
      <c r="D51" t="str">
        <f>IF('[1]PERCENT ARRAY-MEAN FC&amp;P VAL'!C51="","",'[1]PERCENT ARRAY-MEAN FC&amp;P VAL'!C51)</f>
        <v>Glycosaminoglycan biosynthesis - chondroitin sulfate</v>
      </c>
      <c r="E51" s="12">
        <f t="shared" si="0"/>
        <v>0</v>
      </c>
      <c r="F51" t="str">
        <f>IF(A51="","",IF('[1]Calculation genes in KEGG path'!L49&gt;='[1]Flux and Impact'!$E$1,IF('[1]PERCENT ARRAY-MEAN FC&amp;P VAL'!G51*'[1]PERCENT ARRAY-MEAN FC&amp;P VAL'!H51*'[1]PERCENT ARRAY-MEAN FC&amp;P VAL'!I51+ABS('[1]PERCENT ARRAY-MEAN FC&amp;P VAL'!J51*'[1]PERCENT ARRAY-MEAN FC&amp;P VAL'!K51*'[1]PERCENT ARRAY-MEAN FC&amp;P VAL'!L51)&gt;0,'[1]PERCENT ARRAY-MEAN FC&amp;P VAL'!G51*'[1]PERCENT ARRAY-MEAN FC&amp;P VAL'!H51*'[1]PERCENT ARRAY-MEAN FC&amp;P VAL'!I51+ABS('[1]PERCENT ARRAY-MEAN FC&amp;P VAL'!J51*'[1]PERCENT ARRAY-MEAN FC&amp;P VAL'!K51*'[1]PERCENT ARRAY-MEAN FC&amp;P VAL'!L51),""),""))</f>
        <v/>
      </c>
      <c r="G51" s="12" t="str">
        <f>IF(F51="","",'[1]PERCENT ARRAY-MEAN FC&amp;P VAL'!G51*'[1]PERCENT ARRAY-MEAN FC&amp;P VAL'!H51*'[1]PERCENT ARRAY-MEAN FC&amp;P VAL'!I51-ABS('[1]PERCENT ARRAY-MEAN FC&amp;P VAL'!J51*'[1]PERCENT ARRAY-MEAN FC&amp;P VAL'!K51*'[1]PERCENT ARRAY-MEAN FC&amp;P VAL'!L51))</f>
        <v/>
      </c>
      <c r="H51" t="str">
        <f>IF(A51="","",IF('[1]Calculation genes in KEGG path'!L49&gt;='[1]Flux and Impact'!$E$1,IF(('[1]PERCENT ARRAY-MEAN FC&amp;P VAL'!M51*'[1]PERCENT ARRAY-MEAN FC&amp;P VAL'!N51*'[1]PERCENT ARRAY-MEAN FC&amp;P VAL'!O51+ABS('[1]PERCENT ARRAY-MEAN FC&amp;P VAL'!P51*'[1]PERCENT ARRAY-MEAN FC&amp;P VAL'!Q51*'[1]PERCENT ARRAY-MEAN FC&amp;P VAL'!R51))&gt;0,'[1]PERCENT ARRAY-MEAN FC&amp;P VAL'!M51*'[1]PERCENT ARRAY-MEAN FC&amp;P VAL'!N51*'[1]PERCENT ARRAY-MEAN FC&amp;P VAL'!O51+ABS('[1]PERCENT ARRAY-MEAN FC&amp;P VAL'!P51*'[1]PERCENT ARRAY-MEAN FC&amp;P VAL'!Q51*'[1]PERCENT ARRAY-MEAN FC&amp;P VAL'!R51),""),""))</f>
        <v/>
      </c>
      <c r="I51" s="12" t="str">
        <f>IF(H51="","",'[1]PERCENT ARRAY-MEAN FC&amp;P VAL'!M51*'[1]PERCENT ARRAY-MEAN FC&amp;P VAL'!N51*'[1]PERCENT ARRAY-MEAN FC&amp;P VAL'!O51-ABS('[1]PERCENT ARRAY-MEAN FC&amp;P VAL'!P51*'[1]PERCENT ARRAY-MEAN FC&amp;P VAL'!Q51*'[1]PERCENT ARRAY-MEAN FC&amp;P VAL'!R51))</f>
        <v/>
      </c>
      <c r="J51" t="str">
        <f>IF(A51="","",IF('[1]Calculation genes in KEGG path'!L49&gt;='[1]Flux and Impact'!$E$1,IF(('[1]PERCENT ARRAY-MEAN FC&amp;P VAL'!S51*'[1]PERCENT ARRAY-MEAN FC&amp;P VAL'!T51*'[1]PERCENT ARRAY-MEAN FC&amp;P VAL'!U51+ABS('[1]PERCENT ARRAY-MEAN FC&amp;P VAL'!V51*'[1]PERCENT ARRAY-MEAN FC&amp;P VAL'!W51*'[1]PERCENT ARRAY-MEAN FC&amp;P VAL'!X51))&gt;0,'[1]PERCENT ARRAY-MEAN FC&amp;P VAL'!S51*'[1]PERCENT ARRAY-MEAN FC&amp;P VAL'!T51*'[1]PERCENT ARRAY-MEAN FC&amp;P VAL'!U51+ABS('[1]PERCENT ARRAY-MEAN FC&amp;P VAL'!V51*'[1]PERCENT ARRAY-MEAN FC&amp;P VAL'!W51*'[1]PERCENT ARRAY-MEAN FC&amp;P VAL'!X51),""),""))</f>
        <v/>
      </c>
      <c r="K51" s="12" t="str">
        <f>IF(J51="","",'[1]PERCENT ARRAY-MEAN FC&amp;P VAL'!S51*'[1]PERCENT ARRAY-MEAN FC&amp;P VAL'!T51*'[1]PERCENT ARRAY-MEAN FC&amp;P VAL'!U51-ABS('[1]PERCENT ARRAY-MEAN FC&amp;P VAL'!V51*'[1]PERCENT ARRAY-MEAN FC&amp;P VAL'!W51*'[1]PERCENT ARRAY-MEAN FC&amp;P VAL'!X51))</f>
        <v/>
      </c>
      <c r="L51" t="str">
        <f>IF(A51="","",IF('[1]Calculation genes in KEGG path'!L49&gt;='[1]Flux and Impact'!$E$1,IF(('[1]PERCENT ARRAY-MEAN FC&amp;P VAL'!Y51*'[1]PERCENT ARRAY-MEAN FC&amp;P VAL'!Z51*'[1]PERCENT ARRAY-MEAN FC&amp;P VAL'!AA51+ABS('[1]PERCENT ARRAY-MEAN FC&amp;P VAL'!AB51*'[1]PERCENT ARRAY-MEAN FC&amp;P VAL'!AC51*'[1]PERCENT ARRAY-MEAN FC&amp;P VAL'!AD51))&gt;0,'[1]PERCENT ARRAY-MEAN FC&amp;P VAL'!Y51*'[1]PERCENT ARRAY-MEAN FC&amp;P VAL'!Z51*'[1]PERCENT ARRAY-MEAN FC&amp;P VAL'!AA51+ABS('[1]PERCENT ARRAY-MEAN FC&amp;P VAL'!AB51*'[1]PERCENT ARRAY-MEAN FC&amp;P VAL'!AC51*'[1]PERCENT ARRAY-MEAN FC&amp;P VAL'!AD51),""),""))</f>
        <v/>
      </c>
      <c r="M51" s="12" t="str">
        <f>IF(L51="","",'[1]PERCENT ARRAY-MEAN FC&amp;P VAL'!Y51*'[1]PERCENT ARRAY-MEAN FC&amp;P VAL'!Z51*'[1]PERCENT ARRAY-MEAN FC&amp;P VAL'!AA51-ABS('[1]PERCENT ARRAY-MEAN FC&amp;P VAL'!AB51*'[1]PERCENT ARRAY-MEAN FC&amp;P VAL'!AC51*'[1]PERCENT ARRAY-MEAN FC&amp;P VAL'!AD51))</f>
        <v/>
      </c>
      <c r="N51" t="str">
        <f>IF(A51="","",IF('[1]Calculation genes in KEGG path'!L49&gt;='[1]Flux and Impact'!$E$1,IF(('[1]PERCENT ARRAY-MEAN FC&amp;P VAL'!AE51*'[1]PERCENT ARRAY-MEAN FC&amp;P VAL'!AF51*'[1]PERCENT ARRAY-MEAN FC&amp;P VAL'!AG51+ABS('[1]PERCENT ARRAY-MEAN FC&amp;P VAL'!AH51*'[1]PERCENT ARRAY-MEAN FC&amp;P VAL'!AI51*'[1]PERCENT ARRAY-MEAN FC&amp;P VAL'!AJ51))&gt;0,'[1]PERCENT ARRAY-MEAN FC&amp;P VAL'!AE51*'[1]PERCENT ARRAY-MEAN FC&amp;P VAL'!AF51*'[1]PERCENT ARRAY-MEAN FC&amp;P VAL'!AG51+ABS('[1]PERCENT ARRAY-MEAN FC&amp;P VAL'!AH51*'[1]PERCENT ARRAY-MEAN FC&amp;P VAL'!AI51*'[1]PERCENT ARRAY-MEAN FC&amp;P VAL'!AJ51),""),""))</f>
        <v/>
      </c>
      <c r="O51" s="12" t="str">
        <f>IF(N51="","",'[1]PERCENT ARRAY-MEAN FC&amp;P VAL'!AE51*'[1]PERCENT ARRAY-MEAN FC&amp;P VAL'!AF51*'[1]PERCENT ARRAY-MEAN FC&amp;P VAL'!AG51-ABS('[1]PERCENT ARRAY-MEAN FC&amp;P VAL'!AH51*'[1]PERCENT ARRAY-MEAN FC&amp;P VAL'!AI51*'[1]PERCENT ARRAY-MEAN FC&amp;P VAL'!AJ51))</f>
        <v/>
      </c>
      <c r="P51" t="str">
        <f>IF(A51="","",IF('[1]Calculation genes in KEGG path'!L49&gt;='[1]Flux and Impact'!$E$1,IF(('[1]PERCENT ARRAY-MEAN FC&amp;P VAL'!AK51*'[1]PERCENT ARRAY-MEAN FC&amp;P VAL'!AL51*'[1]PERCENT ARRAY-MEAN FC&amp;P VAL'!AM51+ABS('[1]PERCENT ARRAY-MEAN FC&amp;P VAL'!AN51*'[1]PERCENT ARRAY-MEAN FC&amp;P VAL'!AO51*'[1]PERCENT ARRAY-MEAN FC&amp;P VAL'!AP51))&gt;0,'[1]PERCENT ARRAY-MEAN FC&amp;P VAL'!AK51*'[1]PERCENT ARRAY-MEAN FC&amp;P VAL'!AL51*'[1]PERCENT ARRAY-MEAN FC&amp;P VAL'!AM51+ABS('[1]PERCENT ARRAY-MEAN FC&amp;P VAL'!AN51*'[1]PERCENT ARRAY-MEAN FC&amp;P VAL'!AO51*'[1]PERCENT ARRAY-MEAN FC&amp;P VAL'!AP51),""),""))</f>
        <v/>
      </c>
      <c r="Q51" s="12" t="str">
        <f>IF(P51="","",'[1]PERCENT ARRAY-MEAN FC&amp;P VAL'!AK51*'[1]PERCENT ARRAY-MEAN FC&amp;P VAL'!AL51*'[1]PERCENT ARRAY-MEAN FC&amp;P VAL'!AM51-ABS('[1]PERCENT ARRAY-MEAN FC&amp;P VAL'!AN51*'[1]PERCENT ARRAY-MEAN FC&amp;P VAL'!AO51*'[1]PERCENT ARRAY-MEAN FC&amp;P VAL'!AP51))</f>
        <v/>
      </c>
      <c r="R51" t="str">
        <f>IF(A51="","",IF('[1]Calculation genes in KEGG path'!L49&gt;='[1]Flux and Impact'!$E$1,IF(('[1]PERCENT ARRAY-MEAN FC&amp;P VAL'!AQ51*'[1]PERCENT ARRAY-MEAN FC&amp;P VAL'!AR51*'[1]PERCENT ARRAY-MEAN FC&amp;P VAL'!AS51+ABS('[1]PERCENT ARRAY-MEAN FC&amp;P VAL'!AT51*'[1]PERCENT ARRAY-MEAN FC&amp;P VAL'!AU51*'[1]PERCENT ARRAY-MEAN FC&amp;P VAL'!AV51))&gt;0,'[1]PERCENT ARRAY-MEAN FC&amp;P VAL'!AQ51*'[1]PERCENT ARRAY-MEAN FC&amp;P VAL'!AR51*'[1]PERCENT ARRAY-MEAN FC&amp;P VAL'!AS51+ABS('[1]PERCENT ARRAY-MEAN FC&amp;P VAL'!AT51*'[1]PERCENT ARRAY-MEAN FC&amp;P VAL'!AU51*'[1]PERCENT ARRAY-MEAN FC&amp;P VAL'!AV51),""),""))</f>
        <v/>
      </c>
      <c r="S51" s="12" t="str">
        <f>IF(R51="","",'[1]PERCENT ARRAY-MEAN FC&amp;P VAL'!AQ51*'[1]PERCENT ARRAY-MEAN FC&amp;P VAL'!AR51*'[1]PERCENT ARRAY-MEAN FC&amp;P VAL'!AS51-ABS('[1]PERCENT ARRAY-MEAN FC&amp;P VAL'!AT51*'[1]PERCENT ARRAY-MEAN FC&amp;P VAL'!AU51*'[1]PERCENT ARRAY-MEAN FC&amp;P VAL'!AV51))</f>
        <v/>
      </c>
      <c r="T51" t="str">
        <f>IF(A51="","",IF('[1]Calculation genes in KEGG path'!L49&gt;='[1]Flux and Impact'!$E$1,IF(('[1]PERCENT ARRAY-MEAN FC&amp;P VAL'!AW51*'[1]PERCENT ARRAY-MEAN FC&amp;P VAL'!AX51*'[1]PERCENT ARRAY-MEAN FC&amp;P VAL'!AY51+ABS('[1]PERCENT ARRAY-MEAN FC&amp;P VAL'!AZ51*'[1]PERCENT ARRAY-MEAN FC&amp;P VAL'!BA51*'[1]PERCENT ARRAY-MEAN FC&amp;P VAL'!BB51))&gt;0,'[1]PERCENT ARRAY-MEAN FC&amp;P VAL'!AW51*'[1]PERCENT ARRAY-MEAN FC&amp;P VAL'!AX51*'[1]PERCENT ARRAY-MEAN FC&amp;P VAL'!AY51+ABS('[1]PERCENT ARRAY-MEAN FC&amp;P VAL'!AZ51*'[1]PERCENT ARRAY-MEAN FC&amp;P VAL'!BA51*'[1]PERCENT ARRAY-MEAN FC&amp;P VAL'!BB51),""),""))</f>
        <v/>
      </c>
      <c r="U51" s="12" t="str">
        <f>IF(T51="","",'[1]PERCENT ARRAY-MEAN FC&amp;P VAL'!AW51*'[1]PERCENT ARRAY-MEAN FC&amp;P VAL'!AX51*'[1]PERCENT ARRAY-MEAN FC&amp;P VAL'!AY51-ABS('[1]PERCENT ARRAY-MEAN FC&amp;P VAL'!AZ51*'[1]PERCENT ARRAY-MEAN FC&amp;P VAL'!BA51*'[1]PERCENT ARRAY-MEAN FC&amp;P VAL'!BB51))</f>
        <v/>
      </c>
      <c r="V51" t="str">
        <f>IF(A51="","",IF('[1]Calculation genes in KEGG path'!L49&gt;='[1]Flux and Impact'!$E$1,IF(('[1]PERCENT ARRAY-MEAN FC&amp;P VAL'!BC51*'[1]PERCENT ARRAY-MEAN FC&amp;P VAL'!BD51*'[1]PERCENT ARRAY-MEAN FC&amp;P VAL'!BE51+ABS('[1]PERCENT ARRAY-MEAN FC&amp;P VAL'!BF51*'[1]PERCENT ARRAY-MEAN FC&amp;P VAL'!BG51*'[1]PERCENT ARRAY-MEAN FC&amp;P VAL'!BH51))&gt;0,'[1]PERCENT ARRAY-MEAN FC&amp;P VAL'!BC51*'[1]PERCENT ARRAY-MEAN FC&amp;P VAL'!BD51*'[1]PERCENT ARRAY-MEAN FC&amp;P VAL'!BE51+ABS('[1]PERCENT ARRAY-MEAN FC&amp;P VAL'!BF51*'[1]PERCENT ARRAY-MEAN FC&amp;P VAL'!BG51*'[1]PERCENT ARRAY-MEAN FC&amp;P VAL'!BH51),""),""))</f>
        <v/>
      </c>
      <c r="W51" s="12" t="str">
        <f>IF(V51="","",'[1]PERCENT ARRAY-MEAN FC&amp;P VAL'!BC51*'[1]PERCENT ARRAY-MEAN FC&amp;P VAL'!BD51*'[1]PERCENT ARRAY-MEAN FC&amp;P VAL'!BE51-ABS('[1]PERCENT ARRAY-MEAN FC&amp;P VAL'!BF51*'[1]PERCENT ARRAY-MEAN FC&amp;P VAL'!BG51*'[1]PERCENT ARRAY-MEAN FC&amp;P VAL'!BH51))</f>
        <v/>
      </c>
      <c r="X51" t="str">
        <f>IF(A51="","",IF('[1]Calculation genes in KEGG path'!L49&gt;='[1]Flux and Impact'!$E$1,IF(('[1]PERCENT ARRAY-MEAN FC&amp;P VAL'!BI51*'[1]PERCENT ARRAY-MEAN FC&amp;P VAL'!BJ51*'[1]PERCENT ARRAY-MEAN FC&amp;P VAL'!BK51+ABS('[1]PERCENT ARRAY-MEAN FC&amp;P VAL'!BL51*'[1]PERCENT ARRAY-MEAN FC&amp;P VAL'!BM51*'[1]PERCENT ARRAY-MEAN FC&amp;P VAL'!BN51))&gt;0,'[1]PERCENT ARRAY-MEAN FC&amp;P VAL'!BI51*'[1]PERCENT ARRAY-MEAN FC&amp;P VAL'!BJ51*'[1]PERCENT ARRAY-MEAN FC&amp;P VAL'!BK51+ABS('[1]PERCENT ARRAY-MEAN FC&amp;P VAL'!BL51*'[1]PERCENT ARRAY-MEAN FC&amp;P VAL'!BM51*'[1]PERCENT ARRAY-MEAN FC&amp;P VAL'!BN51),""),""))</f>
        <v/>
      </c>
      <c r="Y51" s="12" t="str">
        <f>IF(X51="","",'[1]PERCENT ARRAY-MEAN FC&amp;P VAL'!BI51*'[1]PERCENT ARRAY-MEAN FC&amp;P VAL'!BJ51*'[1]PERCENT ARRAY-MEAN FC&amp;P VAL'!BK51-ABS('[1]PERCENT ARRAY-MEAN FC&amp;P VAL'!BL51*'[1]PERCENT ARRAY-MEAN FC&amp;P VAL'!BM51*'[1]PERCENT ARRAY-MEAN FC&amp;P VAL'!BN51))</f>
        <v/>
      </c>
      <c r="Z51" t="str">
        <f>IF(A51="","",IF('[1]Calculation genes in KEGG path'!L49&gt;='[1]Flux and Impact'!$E$1,IF(('[1]PERCENT ARRAY-MEAN FC&amp;P VAL'!BO51*'[1]PERCENT ARRAY-MEAN FC&amp;P VAL'!BP51*'[1]PERCENT ARRAY-MEAN FC&amp;P VAL'!BQ51+ABS('[1]PERCENT ARRAY-MEAN FC&amp;P VAL'!BR51*'[1]PERCENT ARRAY-MEAN FC&amp;P VAL'!BS51*'[1]PERCENT ARRAY-MEAN FC&amp;P VAL'!BT51))&gt;0,'[1]PERCENT ARRAY-MEAN FC&amp;P VAL'!BO51*'[1]PERCENT ARRAY-MEAN FC&amp;P VAL'!BP51*'[1]PERCENT ARRAY-MEAN FC&amp;P VAL'!BQ51+ABS('[1]PERCENT ARRAY-MEAN FC&amp;P VAL'!BR51*'[1]PERCENT ARRAY-MEAN FC&amp;P VAL'!BS51*'[1]PERCENT ARRAY-MEAN FC&amp;P VAL'!BT51),""),""))</f>
        <v/>
      </c>
      <c r="AA51" s="12" t="str">
        <f>IF(Z51="","",'[1]PERCENT ARRAY-MEAN FC&amp;P VAL'!BO51*'[1]PERCENT ARRAY-MEAN FC&amp;P VAL'!BP51*'[1]PERCENT ARRAY-MEAN FC&amp;P VAL'!BQ51-ABS('[1]PERCENT ARRAY-MEAN FC&amp;P VAL'!BR51*'[1]PERCENT ARRAY-MEAN FC&amp;P VAL'!BS51*'[1]PERCENT ARRAY-MEAN FC&amp;P VAL'!BT51))</f>
        <v/>
      </c>
      <c r="AB51" t="str">
        <f>IF(A51="","",IF('[1]Calculation genes in KEGG path'!L49&gt;='[1]Flux and Impact'!$E$1,IF(('[1]PERCENT ARRAY-MEAN FC&amp;P VAL'!BU51*'[1]PERCENT ARRAY-MEAN FC&amp;P VAL'!BV51*'[1]PERCENT ARRAY-MEAN FC&amp;P VAL'!BW51+ABS('[1]PERCENT ARRAY-MEAN FC&amp;P VAL'!BX51*'[1]PERCENT ARRAY-MEAN FC&amp;P VAL'!BY51*'[1]PERCENT ARRAY-MEAN FC&amp;P VAL'!BZ51))&gt;0,'[1]PERCENT ARRAY-MEAN FC&amp;P VAL'!BU51*'[1]PERCENT ARRAY-MEAN FC&amp;P VAL'!BV51*'[1]PERCENT ARRAY-MEAN FC&amp;P VAL'!BW51+ABS('[1]PERCENT ARRAY-MEAN FC&amp;P VAL'!BX51*'[1]PERCENT ARRAY-MEAN FC&amp;P VAL'!BY51*'[1]PERCENT ARRAY-MEAN FC&amp;P VAL'!BZ51),""),""))</f>
        <v/>
      </c>
      <c r="AC51" s="12" t="str">
        <f>IF(AB51="","",'[1]PERCENT ARRAY-MEAN FC&amp;P VAL'!BU51*'[1]PERCENT ARRAY-MEAN FC&amp;P VAL'!BV51*'[1]PERCENT ARRAY-MEAN FC&amp;P VAL'!BW51-ABS('[1]PERCENT ARRAY-MEAN FC&amp;P VAL'!BX51*'[1]PERCENT ARRAY-MEAN FC&amp;P VAL'!BY51*'[1]PERCENT ARRAY-MEAN FC&amp;P VAL'!BZ51))</f>
        <v/>
      </c>
      <c r="AD51" t="str">
        <f>IF(A51="","",IF('[1]Calculation genes in KEGG path'!L49&gt;='[1]Flux and Impact'!$E$1,IF(('[1]PERCENT ARRAY-MEAN FC&amp;P VAL'!CA51*'[1]PERCENT ARRAY-MEAN FC&amp;P VAL'!CB51*'[1]PERCENT ARRAY-MEAN FC&amp;P VAL'!CC51+ABS('[1]PERCENT ARRAY-MEAN FC&amp;P VAL'!CD51*'[1]PERCENT ARRAY-MEAN FC&amp;P VAL'!CE51*'[1]PERCENT ARRAY-MEAN FC&amp;P VAL'!CF51))&gt;0,'[1]PERCENT ARRAY-MEAN FC&amp;P VAL'!CA51*'[1]PERCENT ARRAY-MEAN FC&amp;P VAL'!CB51*'[1]PERCENT ARRAY-MEAN FC&amp;P VAL'!CC51+ABS('[1]PERCENT ARRAY-MEAN FC&amp;P VAL'!CD51*'[1]PERCENT ARRAY-MEAN FC&amp;P VAL'!CE51*'[1]PERCENT ARRAY-MEAN FC&amp;P VAL'!CF51),""),""))</f>
        <v/>
      </c>
      <c r="AE51" s="12" t="str">
        <f>IF(AD51="","",'[1]PERCENT ARRAY-MEAN FC&amp;P VAL'!CA51*'[1]PERCENT ARRAY-MEAN FC&amp;P VAL'!CB51*'[1]PERCENT ARRAY-MEAN FC&amp;P VAL'!CC51-ABS('[1]PERCENT ARRAY-MEAN FC&amp;P VAL'!CD51*'[1]PERCENT ARRAY-MEAN FC&amp;P VAL'!CE51*'[1]PERCENT ARRAY-MEAN FC&amp;P VAL'!CF51))</f>
        <v/>
      </c>
      <c r="AF51" t="str">
        <f>IF(A51="","",IF('[1]Calculation genes in KEGG path'!L49&gt;='[1]Flux and Impact'!$E$1,IF(('[1]PERCENT ARRAY-MEAN FC&amp;P VAL'!CG51*'[1]PERCENT ARRAY-MEAN FC&amp;P VAL'!CH51*'[1]PERCENT ARRAY-MEAN FC&amp;P VAL'!CI51+ABS('[1]PERCENT ARRAY-MEAN FC&amp;P VAL'!CJ51*'[1]PERCENT ARRAY-MEAN FC&amp;P VAL'!CK51*'[1]PERCENT ARRAY-MEAN FC&amp;P VAL'!CL51))&gt;0,'[1]PERCENT ARRAY-MEAN FC&amp;P VAL'!CG51*'[1]PERCENT ARRAY-MEAN FC&amp;P VAL'!CH51*'[1]PERCENT ARRAY-MEAN FC&amp;P VAL'!CI51+ABS('[1]PERCENT ARRAY-MEAN FC&amp;P VAL'!CJ51*'[1]PERCENT ARRAY-MEAN FC&amp;P VAL'!CK51*'[1]PERCENT ARRAY-MEAN FC&amp;P VAL'!CL51),""),""))</f>
        <v/>
      </c>
      <c r="AG51" s="12" t="str">
        <f>IF(AF51="","",'[1]PERCENT ARRAY-MEAN FC&amp;P VAL'!CG51*'[1]PERCENT ARRAY-MEAN FC&amp;P VAL'!CH51*'[1]PERCENT ARRAY-MEAN FC&amp;P VAL'!CI51-ABS('[1]PERCENT ARRAY-MEAN FC&amp;P VAL'!CJ51*'[1]PERCENT ARRAY-MEAN FC&amp;P VAL'!CK51*'[1]PERCENT ARRAY-MEAN FC&amp;P VAL'!CL51))</f>
        <v/>
      </c>
      <c r="AH51" t="str">
        <f>IF(A51="","",IF('[1]Calculation genes in KEGG path'!L49&gt;='[1]Flux and Impact'!$E$1,IF(('[1]PERCENT ARRAY-MEAN FC&amp;P VAL'!CM51*'[1]PERCENT ARRAY-MEAN FC&amp;P VAL'!CN51*'[1]PERCENT ARRAY-MEAN FC&amp;P VAL'!CO51+ABS('[1]PERCENT ARRAY-MEAN FC&amp;P VAL'!CP51*'[1]PERCENT ARRAY-MEAN FC&amp;P VAL'!CQ51*'[1]PERCENT ARRAY-MEAN FC&amp;P VAL'!CR51))&gt;0,'[1]PERCENT ARRAY-MEAN FC&amp;P VAL'!CM51*'[1]PERCENT ARRAY-MEAN FC&amp;P VAL'!CN51*'[1]PERCENT ARRAY-MEAN FC&amp;P VAL'!CO51+ABS('[1]PERCENT ARRAY-MEAN FC&amp;P VAL'!CP51*'[1]PERCENT ARRAY-MEAN FC&amp;P VAL'!CQ51*'[1]PERCENT ARRAY-MEAN FC&amp;P VAL'!CR51),""),""))</f>
        <v/>
      </c>
      <c r="AI51" s="12" t="str">
        <f>IF(AH51="","",'[1]PERCENT ARRAY-MEAN FC&amp;P VAL'!CM51*'[1]PERCENT ARRAY-MEAN FC&amp;P VAL'!CN51*'[1]PERCENT ARRAY-MEAN FC&amp;P VAL'!CO51-ABS('[1]PERCENT ARRAY-MEAN FC&amp;P VAL'!CP51*'[1]PERCENT ARRAY-MEAN FC&amp;P VAL'!CQ51*'[1]PERCENT ARRAY-MEAN FC&amp;P VAL'!CR51))</f>
        <v/>
      </c>
      <c r="AJ51" t="str">
        <f>IF(A51="","",IF('[1]Calculation genes in KEGG path'!L49&gt;='[1]Flux and Impact'!$E$1,IF(('[1]PERCENT ARRAY-MEAN FC&amp;P VAL'!CS51*'[1]PERCENT ARRAY-MEAN FC&amp;P VAL'!CT51*'[1]PERCENT ARRAY-MEAN FC&amp;P VAL'!CU51+ABS('[1]PERCENT ARRAY-MEAN FC&amp;P VAL'!CV51*'[1]PERCENT ARRAY-MEAN FC&amp;P VAL'!CW51*'[1]PERCENT ARRAY-MEAN FC&amp;P VAL'!CX51))&gt;0,'[1]PERCENT ARRAY-MEAN FC&amp;P VAL'!CS51*'[1]PERCENT ARRAY-MEAN FC&amp;P VAL'!CT51*'[1]PERCENT ARRAY-MEAN FC&amp;P VAL'!CU51+ABS('[1]PERCENT ARRAY-MEAN FC&amp;P VAL'!CV51*'[1]PERCENT ARRAY-MEAN FC&amp;P VAL'!CW51*'[1]PERCENT ARRAY-MEAN FC&amp;P VAL'!CX51),""),""))</f>
        <v/>
      </c>
      <c r="AK51" s="12" t="str">
        <f>IF(AJ51="","",'[1]PERCENT ARRAY-MEAN FC&amp;P VAL'!CS51*'[1]PERCENT ARRAY-MEAN FC&amp;P VAL'!CT51*'[1]PERCENT ARRAY-MEAN FC&amp;P VAL'!CU51-ABS('[1]PERCENT ARRAY-MEAN FC&amp;P VAL'!CV51*'[1]PERCENT ARRAY-MEAN FC&amp;P VAL'!CW51*'[1]PERCENT ARRAY-MEAN FC&amp;P VAL'!CX51))</f>
        <v/>
      </c>
      <c r="AL51" t="str">
        <f>IF(A51="","",IF('[1]Calculation genes in KEGG path'!L49&gt;='[1]Flux and Impact'!$E$1,IF(('[1]PERCENT ARRAY-MEAN FC&amp;P VAL'!CY51*'[1]PERCENT ARRAY-MEAN FC&amp;P VAL'!CZ51*'[1]PERCENT ARRAY-MEAN FC&amp;P VAL'!DA51+ABS('[1]PERCENT ARRAY-MEAN FC&amp;P VAL'!DB51*'[1]PERCENT ARRAY-MEAN FC&amp;P VAL'!DC51*'[1]PERCENT ARRAY-MEAN FC&amp;P VAL'!DD51))&gt;0,'[1]PERCENT ARRAY-MEAN FC&amp;P VAL'!CY51*'[1]PERCENT ARRAY-MEAN FC&amp;P VAL'!CZ51*'[1]PERCENT ARRAY-MEAN FC&amp;P VAL'!DA51+ABS('[1]PERCENT ARRAY-MEAN FC&amp;P VAL'!DB51*'[1]PERCENT ARRAY-MEAN FC&amp;P VAL'!DC51*'[1]PERCENT ARRAY-MEAN FC&amp;P VAL'!DD51),""),""))</f>
        <v/>
      </c>
      <c r="AM51" s="12" t="str">
        <f>IF(AL51="","",'[1]PERCENT ARRAY-MEAN FC&amp;P VAL'!CY51*'[1]PERCENT ARRAY-MEAN FC&amp;P VAL'!CZ51*'[1]PERCENT ARRAY-MEAN FC&amp;P VAL'!DA51-ABS('[1]PERCENT ARRAY-MEAN FC&amp;P VAL'!DB51*'[1]PERCENT ARRAY-MEAN FC&amp;P VAL'!DC51*'[1]PERCENT ARRAY-MEAN FC&amp;P VAL'!DD51))</f>
        <v/>
      </c>
      <c r="AN51" t="str">
        <f>IF(A51="","",IF('[1]Calculation genes in KEGG path'!L49&gt;='[1]Flux and Impact'!$E$1,IF(('[1]PERCENT ARRAY-MEAN FC&amp;P VAL'!DE51*'[1]PERCENT ARRAY-MEAN FC&amp;P VAL'!DF51*'[1]PERCENT ARRAY-MEAN FC&amp;P VAL'!DG51+ABS('[1]PERCENT ARRAY-MEAN FC&amp;P VAL'!DH51*'[1]PERCENT ARRAY-MEAN FC&amp;P VAL'!DI51*'[1]PERCENT ARRAY-MEAN FC&amp;P VAL'!DJ51))&gt;0,'[1]PERCENT ARRAY-MEAN FC&amp;P VAL'!DE51*'[1]PERCENT ARRAY-MEAN FC&amp;P VAL'!DF51*'[1]PERCENT ARRAY-MEAN FC&amp;P VAL'!DG51+ABS('[1]PERCENT ARRAY-MEAN FC&amp;P VAL'!DH51*'[1]PERCENT ARRAY-MEAN FC&amp;P VAL'!DI51*'[1]PERCENT ARRAY-MEAN FC&amp;P VAL'!DJ51),""),""))</f>
        <v/>
      </c>
      <c r="AO51" s="12" t="str">
        <f>IF(AN51="","",'[1]PERCENT ARRAY-MEAN FC&amp;P VAL'!DE51*'[1]PERCENT ARRAY-MEAN FC&amp;P VAL'!DF51*'[1]PERCENT ARRAY-MEAN FC&amp;P VAL'!DG51-ABS('[1]PERCENT ARRAY-MEAN FC&amp;P VAL'!DH51*'[1]PERCENT ARRAY-MEAN FC&amp;P VAL'!DI51*'[1]PERCENT ARRAY-MEAN FC&amp;P VAL'!DJ51))</f>
        <v/>
      </c>
      <c r="AP51" t="str">
        <f>IF(A51="","",IF('[1]Calculation genes in KEGG path'!L49&gt;='[1]Flux and Impact'!$E$1,IF(('[1]PERCENT ARRAY-MEAN FC&amp;P VAL'!DK51*'[1]PERCENT ARRAY-MEAN FC&amp;P VAL'!DL51*'[1]PERCENT ARRAY-MEAN FC&amp;P VAL'!DM51+ABS('[1]PERCENT ARRAY-MEAN FC&amp;P VAL'!DN51*'[1]PERCENT ARRAY-MEAN FC&amp;P VAL'!DO51*'[1]PERCENT ARRAY-MEAN FC&amp;P VAL'!DP51))&gt;0,'[1]PERCENT ARRAY-MEAN FC&amp;P VAL'!DK51*'[1]PERCENT ARRAY-MEAN FC&amp;P VAL'!DL51*'[1]PERCENT ARRAY-MEAN FC&amp;P VAL'!DM51+ABS('[1]PERCENT ARRAY-MEAN FC&amp;P VAL'!DN51*'[1]PERCENT ARRAY-MEAN FC&amp;P VAL'!DO51*'[1]PERCENT ARRAY-MEAN FC&amp;P VAL'!DP51),""),""))</f>
        <v/>
      </c>
      <c r="AQ51" s="12" t="str">
        <f>IF(AP51="","",'[1]PERCENT ARRAY-MEAN FC&amp;P VAL'!DK51*'[1]PERCENT ARRAY-MEAN FC&amp;P VAL'!DL51*'[1]PERCENT ARRAY-MEAN FC&amp;P VAL'!DM51-ABS('[1]PERCENT ARRAY-MEAN FC&amp;P VAL'!DN51*'[1]PERCENT ARRAY-MEAN FC&amp;P VAL'!DO51*'[1]PERCENT ARRAY-MEAN FC&amp;P VAL'!DP51))</f>
        <v/>
      </c>
      <c r="AR51" t="str">
        <f>IF(A51="","",IF('[1]Calculation genes in KEGG path'!L49&gt;='[1]Flux and Impact'!$E$1,IF(('[1]PERCENT ARRAY-MEAN FC&amp;P VAL'!DQ51*'[1]PERCENT ARRAY-MEAN FC&amp;P VAL'!DR51*'[1]PERCENT ARRAY-MEAN FC&amp;P VAL'!DS51+ABS('[1]PERCENT ARRAY-MEAN FC&amp;P VAL'!DT51*'[1]PERCENT ARRAY-MEAN FC&amp;P VAL'!DU51*'[1]PERCENT ARRAY-MEAN FC&amp;P VAL'!DV51))&gt;0,'[1]PERCENT ARRAY-MEAN FC&amp;P VAL'!DQ51*'[1]PERCENT ARRAY-MEAN FC&amp;P VAL'!DR51*'[1]PERCENT ARRAY-MEAN FC&amp;P VAL'!DS51+ABS('[1]PERCENT ARRAY-MEAN FC&amp;P VAL'!DT51*'[1]PERCENT ARRAY-MEAN FC&amp;P VAL'!DU51*'[1]PERCENT ARRAY-MEAN FC&amp;P VAL'!DV51),""),""))</f>
        <v/>
      </c>
      <c r="AS51" s="12" t="str">
        <f>IF(AR51="","",'[1]PERCENT ARRAY-MEAN FC&amp;P VAL'!DQ51*'[1]PERCENT ARRAY-MEAN FC&amp;P VAL'!DR51*'[1]PERCENT ARRAY-MEAN FC&amp;P VAL'!DS51-ABS('[1]PERCENT ARRAY-MEAN FC&amp;P VAL'!DT51*'[1]PERCENT ARRAY-MEAN FC&amp;P VAL'!DU51*'[1]PERCENT ARRAY-MEAN FC&amp;P VAL'!DV51))</f>
        <v/>
      </c>
      <c r="AT51" s="12" t="str">
        <f t="shared" si="1"/>
        <v/>
      </c>
      <c r="AU51" s="12" t="str">
        <f t="shared" si="2"/>
        <v/>
      </c>
    </row>
    <row r="52" spans="1:47">
      <c r="A52" t="str">
        <f>'[1]Calculation genes in KEGG path'!I50</f>
        <v>bta00533</v>
      </c>
      <c r="B52" t="str">
        <f>IF('[1]PERCENT ARRAY-MEAN FC&amp;P VAL'!A52="","",'[1]PERCENT ARRAY-MEAN FC&amp;P VAL'!A52)</f>
        <v>1. Metabolism</v>
      </c>
      <c r="C52" t="str">
        <f>IF('[1]PERCENT ARRAY-MEAN FC&amp;P VAL'!B52="","",'[1]PERCENT ARRAY-MEAN FC&amp;P VAL'!B52)</f>
        <v>1.7 Glycan Biosynthesis and Metabolism</v>
      </c>
      <c r="D52" t="str">
        <f>IF('[1]PERCENT ARRAY-MEAN FC&amp;P VAL'!C52="","",'[1]PERCENT ARRAY-MEAN FC&amp;P VAL'!C52)</f>
        <v>Glycosaminoglycan biosynthesis - keratan sulfate</v>
      </c>
      <c r="E52" s="12">
        <f t="shared" si="0"/>
        <v>1242.4635284777</v>
      </c>
      <c r="F52" t="str">
        <f>IF(A52="","",IF('[1]Calculation genes in KEGG path'!L50&gt;='[1]Flux and Impact'!$E$1,IF('[1]PERCENT ARRAY-MEAN FC&amp;P VAL'!G52*'[1]PERCENT ARRAY-MEAN FC&amp;P VAL'!H52*'[1]PERCENT ARRAY-MEAN FC&amp;P VAL'!I52+ABS('[1]PERCENT ARRAY-MEAN FC&amp;P VAL'!J52*'[1]PERCENT ARRAY-MEAN FC&amp;P VAL'!K52*'[1]PERCENT ARRAY-MEAN FC&amp;P VAL'!L52)&gt;0,'[1]PERCENT ARRAY-MEAN FC&amp;P VAL'!G52*'[1]PERCENT ARRAY-MEAN FC&amp;P VAL'!H52*'[1]PERCENT ARRAY-MEAN FC&amp;P VAL'!I52+ABS('[1]PERCENT ARRAY-MEAN FC&amp;P VAL'!J52*'[1]PERCENT ARRAY-MEAN FC&amp;P VAL'!K52*'[1]PERCENT ARRAY-MEAN FC&amp;P VAL'!L52),""),""))</f>
        <v/>
      </c>
      <c r="G52" s="12" t="str">
        <f>IF(F52="","",'[1]PERCENT ARRAY-MEAN FC&amp;P VAL'!G52*'[1]PERCENT ARRAY-MEAN FC&amp;P VAL'!H52*'[1]PERCENT ARRAY-MEAN FC&amp;P VAL'!I52-ABS('[1]PERCENT ARRAY-MEAN FC&amp;P VAL'!J52*'[1]PERCENT ARRAY-MEAN FC&amp;P VAL'!K52*'[1]PERCENT ARRAY-MEAN FC&amp;P VAL'!L52))</f>
        <v/>
      </c>
      <c r="H52">
        <f>IF(A52="","",IF('[1]Calculation genes in KEGG path'!L50&gt;='[1]Flux and Impact'!$E$1,IF(('[1]PERCENT ARRAY-MEAN FC&amp;P VAL'!M52*'[1]PERCENT ARRAY-MEAN FC&amp;P VAL'!N52*'[1]PERCENT ARRAY-MEAN FC&amp;P VAL'!O52+ABS('[1]PERCENT ARRAY-MEAN FC&amp;P VAL'!P52*'[1]PERCENT ARRAY-MEAN FC&amp;P VAL'!Q52*'[1]PERCENT ARRAY-MEAN FC&amp;P VAL'!R52))&gt;0,'[1]PERCENT ARRAY-MEAN FC&amp;P VAL'!M52*'[1]PERCENT ARRAY-MEAN FC&amp;P VAL'!N52*'[1]PERCENT ARRAY-MEAN FC&amp;P VAL'!O52+ABS('[1]PERCENT ARRAY-MEAN FC&amp;P VAL'!P52*'[1]PERCENT ARRAY-MEAN FC&amp;P VAL'!Q52*'[1]PERCENT ARRAY-MEAN FC&amp;P VAL'!R52),""),""))</f>
        <v>724.54162766654</v>
      </c>
      <c r="I52" s="12">
        <f>IF(H52="","",'[1]PERCENT ARRAY-MEAN FC&amp;P VAL'!M52*'[1]PERCENT ARRAY-MEAN FC&amp;P VAL'!N52*'[1]PERCENT ARRAY-MEAN FC&amp;P VAL'!O52-ABS('[1]PERCENT ARRAY-MEAN FC&amp;P VAL'!P52*'[1]PERCENT ARRAY-MEAN FC&amp;P VAL'!Q52*'[1]PERCENT ARRAY-MEAN FC&amp;P VAL'!R52))</f>
        <v>-534.543216538209</v>
      </c>
      <c r="J52">
        <f>IF(A52="","",IF('[1]Calculation genes in KEGG path'!L50&gt;='[1]Flux and Impact'!$E$1,IF(('[1]PERCENT ARRAY-MEAN FC&amp;P VAL'!S52*'[1]PERCENT ARRAY-MEAN FC&amp;P VAL'!T52*'[1]PERCENT ARRAY-MEAN FC&amp;P VAL'!U52+ABS('[1]PERCENT ARRAY-MEAN FC&amp;P VAL'!V52*'[1]PERCENT ARRAY-MEAN FC&amp;P VAL'!W52*'[1]PERCENT ARRAY-MEAN FC&amp;P VAL'!X52))&gt;0,'[1]PERCENT ARRAY-MEAN FC&amp;P VAL'!S52*'[1]PERCENT ARRAY-MEAN FC&amp;P VAL'!T52*'[1]PERCENT ARRAY-MEAN FC&amp;P VAL'!U52+ABS('[1]PERCENT ARRAY-MEAN FC&amp;P VAL'!V52*'[1]PERCENT ARRAY-MEAN FC&amp;P VAL'!W52*'[1]PERCENT ARRAY-MEAN FC&amp;P VAL'!X52),""),""))</f>
        <v>517.921900811158</v>
      </c>
      <c r="K52" s="12">
        <f>IF(J52="","",'[1]PERCENT ARRAY-MEAN FC&amp;P VAL'!S52*'[1]PERCENT ARRAY-MEAN FC&amp;P VAL'!T52*'[1]PERCENT ARRAY-MEAN FC&amp;P VAL'!U52-ABS('[1]PERCENT ARRAY-MEAN FC&amp;P VAL'!V52*'[1]PERCENT ARRAY-MEAN FC&amp;P VAL'!W52*'[1]PERCENT ARRAY-MEAN FC&amp;P VAL'!X52))</f>
        <v>-517.921900811158</v>
      </c>
      <c r="L52" t="str">
        <f>IF(A52="","",IF('[1]Calculation genes in KEGG path'!L50&gt;='[1]Flux and Impact'!$E$1,IF(('[1]PERCENT ARRAY-MEAN FC&amp;P VAL'!Y52*'[1]PERCENT ARRAY-MEAN FC&amp;P VAL'!Z52*'[1]PERCENT ARRAY-MEAN FC&amp;P VAL'!AA52+ABS('[1]PERCENT ARRAY-MEAN FC&amp;P VAL'!AB52*'[1]PERCENT ARRAY-MEAN FC&amp;P VAL'!AC52*'[1]PERCENT ARRAY-MEAN FC&amp;P VAL'!AD52))&gt;0,'[1]PERCENT ARRAY-MEAN FC&amp;P VAL'!Y52*'[1]PERCENT ARRAY-MEAN FC&amp;P VAL'!Z52*'[1]PERCENT ARRAY-MEAN FC&amp;P VAL'!AA52+ABS('[1]PERCENT ARRAY-MEAN FC&amp;P VAL'!AB52*'[1]PERCENT ARRAY-MEAN FC&amp;P VAL'!AC52*'[1]PERCENT ARRAY-MEAN FC&amp;P VAL'!AD52),""),""))</f>
        <v/>
      </c>
      <c r="M52" s="12" t="str">
        <f>IF(L52="","",'[1]PERCENT ARRAY-MEAN FC&amp;P VAL'!Y52*'[1]PERCENT ARRAY-MEAN FC&amp;P VAL'!Z52*'[1]PERCENT ARRAY-MEAN FC&amp;P VAL'!AA52-ABS('[1]PERCENT ARRAY-MEAN FC&amp;P VAL'!AB52*'[1]PERCENT ARRAY-MEAN FC&amp;P VAL'!AC52*'[1]PERCENT ARRAY-MEAN FC&amp;P VAL'!AD52))</f>
        <v/>
      </c>
      <c r="N52" t="str">
        <f>IF(A52="","",IF('[1]Calculation genes in KEGG path'!L50&gt;='[1]Flux and Impact'!$E$1,IF(('[1]PERCENT ARRAY-MEAN FC&amp;P VAL'!AE52*'[1]PERCENT ARRAY-MEAN FC&amp;P VAL'!AF52*'[1]PERCENT ARRAY-MEAN FC&amp;P VAL'!AG52+ABS('[1]PERCENT ARRAY-MEAN FC&amp;P VAL'!AH52*'[1]PERCENT ARRAY-MEAN FC&amp;P VAL'!AI52*'[1]PERCENT ARRAY-MEAN FC&amp;P VAL'!AJ52))&gt;0,'[1]PERCENT ARRAY-MEAN FC&amp;P VAL'!AE52*'[1]PERCENT ARRAY-MEAN FC&amp;P VAL'!AF52*'[1]PERCENT ARRAY-MEAN FC&amp;P VAL'!AG52+ABS('[1]PERCENT ARRAY-MEAN FC&amp;P VAL'!AH52*'[1]PERCENT ARRAY-MEAN FC&amp;P VAL'!AI52*'[1]PERCENT ARRAY-MEAN FC&amp;P VAL'!AJ52),""),""))</f>
        <v/>
      </c>
      <c r="O52" s="12" t="str">
        <f>IF(N52="","",'[1]PERCENT ARRAY-MEAN FC&amp;P VAL'!AE52*'[1]PERCENT ARRAY-MEAN FC&amp;P VAL'!AF52*'[1]PERCENT ARRAY-MEAN FC&amp;P VAL'!AG52-ABS('[1]PERCENT ARRAY-MEAN FC&amp;P VAL'!AH52*'[1]PERCENT ARRAY-MEAN FC&amp;P VAL'!AI52*'[1]PERCENT ARRAY-MEAN FC&amp;P VAL'!AJ52))</f>
        <v/>
      </c>
      <c r="P52" t="str">
        <f>IF(A52="","",IF('[1]Calculation genes in KEGG path'!L50&gt;='[1]Flux and Impact'!$E$1,IF(('[1]PERCENT ARRAY-MEAN FC&amp;P VAL'!AK52*'[1]PERCENT ARRAY-MEAN FC&amp;P VAL'!AL52*'[1]PERCENT ARRAY-MEAN FC&amp;P VAL'!AM52+ABS('[1]PERCENT ARRAY-MEAN FC&amp;P VAL'!AN52*'[1]PERCENT ARRAY-MEAN FC&amp;P VAL'!AO52*'[1]PERCENT ARRAY-MEAN FC&amp;P VAL'!AP52))&gt;0,'[1]PERCENT ARRAY-MEAN FC&amp;P VAL'!AK52*'[1]PERCENT ARRAY-MEAN FC&amp;P VAL'!AL52*'[1]PERCENT ARRAY-MEAN FC&amp;P VAL'!AM52+ABS('[1]PERCENT ARRAY-MEAN FC&amp;P VAL'!AN52*'[1]PERCENT ARRAY-MEAN FC&amp;P VAL'!AO52*'[1]PERCENT ARRAY-MEAN FC&amp;P VAL'!AP52),""),""))</f>
        <v/>
      </c>
      <c r="Q52" s="12" t="str">
        <f>IF(P52="","",'[1]PERCENT ARRAY-MEAN FC&amp;P VAL'!AK52*'[1]PERCENT ARRAY-MEAN FC&amp;P VAL'!AL52*'[1]PERCENT ARRAY-MEAN FC&amp;P VAL'!AM52-ABS('[1]PERCENT ARRAY-MEAN FC&amp;P VAL'!AN52*'[1]PERCENT ARRAY-MEAN FC&amp;P VAL'!AO52*'[1]PERCENT ARRAY-MEAN FC&amp;P VAL'!AP52))</f>
        <v/>
      </c>
      <c r="R52" t="str">
        <f>IF(A52="","",IF('[1]Calculation genes in KEGG path'!L50&gt;='[1]Flux and Impact'!$E$1,IF(('[1]PERCENT ARRAY-MEAN FC&amp;P VAL'!AQ52*'[1]PERCENT ARRAY-MEAN FC&amp;P VAL'!AR52*'[1]PERCENT ARRAY-MEAN FC&amp;P VAL'!AS52+ABS('[1]PERCENT ARRAY-MEAN FC&amp;P VAL'!AT52*'[1]PERCENT ARRAY-MEAN FC&amp;P VAL'!AU52*'[1]PERCENT ARRAY-MEAN FC&amp;P VAL'!AV52))&gt;0,'[1]PERCENT ARRAY-MEAN FC&amp;P VAL'!AQ52*'[1]PERCENT ARRAY-MEAN FC&amp;P VAL'!AR52*'[1]PERCENT ARRAY-MEAN FC&amp;P VAL'!AS52+ABS('[1]PERCENT ARRAY-MEAN FC&amp;P VAL'!AT52*'[1]PERCENT ARRAY-MEAN FC&amp;P VAL'!AU52*'[1]PERCENT ARRAY-MEAN FC&amp;P VAL'!AV52),""),""))</f>
        <v/>
      </c>
      <c r="S52" s="12" t="str">
        <f>IF(R52="","",'[1]PERCENT ARRAY-MEAN FC&amp;P VAL'!AQ52*'[1]PERCENT ARRAY-MEAN FC&amp;P VAL'!AR52*'[1]PERCENT ARRAY-MEAN FC&amp;P VAL'!AS52-ABS('[1]PERCENT ARRAY-MEAN FC&amp;P VAL'!AT52*'[1]PERCENT ARRAY-MEAN FC&amp;P VAL'!AU52*'[1]PERCENT ARRAY-MEAN FC&amp;P VAL'!AV52))</f>
        <v/>
      </c>
      <c r="T52" t="str">
        <f>IF(A52="","",IF('[1]Calculation genes in KEGG path'!L50&gt;='[1]Flux and Impact'!$E$1,IF(('[1]PERCENT ARRAY-MEAN FC&amp;P VAL'!AW52*'[1]PERCENT ARRAY-MEAN FC&amp;P VAL'!AX52*'[1]PERCENT ARRAY-MEAN FC&amp;P VAL'!AY52+ABS('[1]PERCENT ARRAY-MEAN FC&amp;P VAL'!AZ52*'[1]PERCENT ARRAY-MEAN FC&amp;P VAL'!BA52*'[1]PERCENT ARRAY-MEAN FC&amp;P VAL'!BB52))&gt;0,'[1]PERCENT ARRAY-MEAN FC&amp;P VAL'!AW52*'[1]PERCENT ARRAY-MEAN FC&amp;P VAL'!AX52*'[1]PERCENT ARRAY-MEAN FC&amp;P VAL'!AY52+ABS('[1]PERCENT ARRAY-MEAN FC&amp;P VAL'!AZ52*'[1]PERCENT ARRAY-MEAN FC&amp;P VAL'!BA52*'[1]PERCENT ARRAY-MEAN FC&amp;P VAL'!BB52),""),""))</f>
        <v/>
      </c>
      <c r="U52" s="12" t="str">
        <f>IF(T52="","",'[1]PERCENT ARRAY-MEAN FC&amp;P VAL'!AW52*'[1]PERCENT ARRAY-MEAN FC&amp;P VAL'!AX52*'[1]PERCENT ARRAY-MEAN FC&amp;P VAL'!AY52-ABS('[1]PERCENT ARRAY-MEAN FC&amp;P VAL'!AZ52*'[1]PERCENT ARRAY-MEAN FC&amp;P VAL'!BA52*'[1]PERCENT ARRAY-MEAN FC&amp;P VAL'!BB52))</f>
        <v/>
      </c>
      <c r="V52" t="str">
        <f>IF(A52="","",IF('[1]Calculation genes in KEGG path'!L50&gt;='[1]Flux and Impact'!$E$1,IF(('[1]PERCENT ARRAY-MEAN FC&amp;P VAL'!BC52*'[1]PERCENT ARRAY-MEAN FC&amp;P VAL'!BD52*'[1]PERCENT ARRAY-MEAN FC&amp;P VAL'!BE52+ABS('[1]PERCENT ARRAY-MEAN FC&amp;P VAL'!BF52*'[1]PERCENT ARRAY-MEAN FC&amp;P VAL'!BG52*'[1]PERCENT ARRAY-MEAN FC&amp;P VAL'!BH52))&gt;0,'[1]PERCENT ARRAY-MEAN FC&amp;P VAL'!BC52*'[1]PERCENT ARRAY-MEAN FC&amp;P VAL'!BD52*'[1]PERCENT ARRAY-MEAN FC&amp;P VAL'!BE52+ABS('[1]PERCENT ARRAY-MEAN FC&amp;P VAL'!BF52*'[1]PERCENT ARRAY-MEAN FC&amp;P VAL'!BG52*'[1]PERCENT ARRAY-MEAN FC&amp;P VAL'!BH52),""),""))</f>
        <v/>
      </c>
      <c r="W52" s="12" t="str">
        <f>IF(V52="","",'[1]PERCENT ARRAY-MEAN FC&amp;P VAL'!BC52*'[1]PERCENT ARRAY-MEAN FC&amp;P VAL'!BD52*'[1]PERCENT ARRAY-MEAN FC&amp;P VAL'!BE52-ABS('[1]PERCENT ARRAY-MEAN FC&amp;P VAL'!BF52*'[1]PERCENT ARRAY-MEAN FC&amp;P VAL'!BG52*'[1]PERCENT ARRAY-MEAN FC&amp;P VAL'!BH52))</f>
        <v/>
      </c>
      <c r="X52" t="str">
        <f>IF(A52="","",IF('[1]Calculation genes in KEGG path'!L50&gt;='[1]Flux and Impact'!$E$1,IF(('[1]PERCENT ARRAY-MEAN FC&amp;P VAL'!BI52*'[1]PERCENT ARRAY-MEAN FC&amp;P VAL'!BJ52*'[1]PERCENT ARRAY-MEAN FC&amp;P VAL'!BK52+ABS('[1]PERCENT ARRAY-MEAN FC&amp;P VAL'!BL52*'[1]PERCENT ARRAY-MEAN FC&amp;P VAL'!BM52*'[1]PERCENT ARRAY-MEAN FC&amp;P VAL'!BN52))&gt;0,'[1]PERCENT ARRAY-MEAN FC&amp;P VAL'!BI52*'[1]PERCENT ARRAY-MEAN FC&amp;P VAL'!BJ52*'[1]PERCENT ARRAY-MEAN FC&amp;P VAL'!BK52+ABS('[1]PERCENT ARRAY-MEAN FC&amp;P VAL'!BL52*'[1]PERCENT ARRAY-MEAN FC&amp;P VAL'!BM52*'[1]PERCENT ARRAY-MEAN FC&amp;P VAL'!BN52),""),""))</f>
        <v/>
      </c>
      <c r="Y52" s="12" t="str">
        <f>IF(X52="","",'[1]PERCENT ARRAY-MEAN FC&amp;P VAL'!BI52*'[1]PERCENT ARRAY-MEAN FC&amp;P VAL'!BJ52*'[1]PERCENT ARRAY-MEAN FC&amp;P VAL'!BK52-ABS('[1]PERCENT ARRAY-MEAN FC&amp;P VAL'!BL52*'[1]PERCENT ARRAY-MEAN FC&amp;P VAL'!BM52*'[1]PERCENT ARRAY-MEAN FC&amp;P VAL'!BN52))</f>
        <v/>
      </c>
      <c r="Z52" t="str">
        <f>IF(A52="","",IF('[1]Calculation genes in KEGG path'!L50&gt;='[1]Flux and Impact'!$E$1,IF(('[1]PERCENT ARRAY-MEAN FC&amp;P VAL'!BO52*'[1]PERCENT ARRAY-MEAN FC&amp;P VAL'!BP52*'[1]PERCENT ARRAY-MEAN FC&amp;P VAL'!BQ52+ABS('[1]PERCENT ARRAY-MEAN FC&amp;P VAL'!BR52*'[1]PERCENT ARRAY-MEAN FC&amp;P VAL'!BS52*'[1]PERCENT ARRAY-MEAN FC&amp;P VAL'!BT52))&gt;0,'[1]PERCENT ARRAY-MEAN FC&amp;P VAL'!BO52*'[1]PERCENT ARRAY-MEAN FC&amp;P VAL'!BP52*'[1]PERCENT ARRAY-MEAN FC&amp;P VAL'!BQ52+ABS('[1]PERCENT ARRAY-MEAN FC&amp;P VAL'!BR52*'[1]PERCENT ARRAY-MEAN FC&amp;P VAL'!BS52*'[1]PERCENT ARRAY-MEAN FC&amp;P VAL'!BT52),""),""))</f>
        <v/>
      </c>
      <c r="AA52" s="12" t="str">
        <f>IF(Z52="","",'[1]PERCENT ARRAY-MEAN FC&amp;P VAL'!BO52*'[1]PERCENT ARRAY-MEAN FC&amp;P VAL'!BP52*'[1]PERCENT ARRAY-MEAN FC&amp;P VAL'!BQ52-ABS('[1]PERCENT ARRAY-MEAN FC&amp;P VAL'!BR52*'[1]PERCENT ARRAY-MEAN FC&amp;P VAL'!BS52*'[1]PERCENT ARRAY-MEAN FC&amp;P VAL'!BT52))</f>
        <v/>
      </c>
      <c r="AB52" t="str">
        <f>IF(A52="","",IF('[1]Calculation genes in KEGG path'!L50&gt;='[1]Flux and Impact'!$E$1,IF(('[1]PERCENT ARRAY-MEAN FC&amp;P VAL'!BU52*'[1]PERCENT ARRAY-MEAN FC&amp;P VAL'!BV52*'[1]PERCENT ARRAY-MEAN FC&amp;P VAL'!BW52+ABS('[1]PERCENT ARRAY-MEAN FC&amp;P VAL'!BX52*'[1]PERCENT ARRAY-MEAN FC&amp;P VAL'!BY52*'[1]PERCENT ARRAY-MEAN FC&amp;P VAL'!BZ52))&gt;0,'[1]PERCENT ARRAY-MEAN FC&amp;P VAL'!BU52*'[1]PERCENT ARRAY-MEAN FC&amp;P VAL'!BV52*'[1]PERCENT ARRAY-MEAN FC&amp;P VAL'!BW52+ABS('[1]PERCENT ARRAY-MEAN FC&amp;P VAL'!BX52*'[1]PERCENT ARRAY-MEAN FC&amp;P VAL'!BY52*'[1]PERCENT ARRAY-MEAN FC&amp;P VAL'!BZ52),""),""))</f>
        <v/>
      </c>
      <c r="AC52" s="12" t="str">
        <f>IF(AB52="","",'[1]PERCENT ARRAY-MEAN FC&amp;P VAL'!BU52*'[1]PERCENT ARRAY-MEAN FC&amp;P VAL'!BV52*'[1]PERCENT ARRAY-MEAN FC&amp;P VAL'!BW52-ABS('[1]PERCENT ARRAY-MEAN FC&amp;P VAL'!BX52*'[1]PERCENT ARRAY-MEAN FC&amp;P VAL'!BY52*'[1]PERCENT ARRAY-MEAN FC&amp;P VAL'!BZ52))</f>
        <v/>
      </c>
      <c r="AD52" t="str">
        <f>IF(A52="","",IF('[1]Calculation genes in KEGG path'!L50&gt;='[1]Flux and Impact'!$E$1,IF(('[1]PERCENT ARRAY-MEAN FC&amp;P VAL'!CA52*'[1]PERCENT ARRAY-MEAN FC&amp;P VAL'!CB52*'[1]PERCENT ARRAY-MEAN FC&amp;P VAL'!CC52+ABS('[1]PERCENT ARRAY-MEAN FC&amp;P VAL'!CD52*'[1]PERCENT ARRAY-MEAN FC&amp;P VAL'!CE52*'[1]PERCENT ARRAY-MEAN FC&amp;P VAL'!CF52))&gt;0,'[1]PERCENT ARRAY-MEAN FC&amp;P VAL'!CA52*'[1]PERCENT ARRAY-MEAN FC&amp;P VAL'!CB52*'[1]PERCENT ARRAY-MEAN FC&amp;P VAL'!CC52+ABS('[1]PERCENT ARRAY-MEAN FC&amp;P VAL'!CD52*'[1]PERCENT ARRAY-MEAN FC&amp;P VAL'!CE52*'[1]PERCENT ARRAY-MEAN FC&amp;P VAL'!CF52),""),""))</f>
        <v/>
      </c>
      <c r="AE52" s="12" t="str">
        <f>IF(AD52="","",'[1]PERCENT ARRAY-MEAN FC&amp;P VAL'!CA52*'[1]PERCENT ARRAY-MEAN FC&amp;P VAL'!CB52*'[1]PERCENT ARRAY-MEAN FC&amp;P VAL'!CC52-ABS('[1]PERCENT ARRAY-MEAN FC&amp;P VAL'!CD52*'[1]PERCENT ARRAY-MEAN FC&amp;P VAL'!CE52*'[1]PERCENT ARRAY-MEAN FC&amp;P VAL'!CF52))</f>
        <v/>
      </c>
      <c r="AF52" t="str">
        <f>IF(A52="","",IF('[1]Calculation genes in KEGG path'!L50&gt;='[1]Flux and Impact'!$E$1,IF(('[1]PERCENT ARRAY-MEAN FC&amp;P VAL'!CG52*'[1]PERCENT ARRAY-MEAN FC&amp;P VAL'!CH52*'[1]PERCENT ARRAY-MEAN FC&amp;P VAL'!CI52+ABS('[1]PERCENT ARRAY-MEAN FC&amp;P VAL'!CJ52*'[1]PERCENT ARRAY-MEAN FC&amp;P VAL'!CK52*'[1]PERCENT ARRAY-MEAN FC&amp;P VAL'!CL52))&gt;0,'[1]PERCENT ARRAY-MEAN FC&amp;P VAL'!CG52*'[1]PERCENT ARRAY-MEAN FC&amp;P VAL'!CH52*'[1]PERCENT ARRAY-MEAN FC&amp;P VAL'!CI52+ABS('[1]PERCENT ARRAY-MEAN FC&amp;P VAL'!CJ52*'[1]PERCENT ARRAY-MEAN FC&amp;P VAL'!CK52*'[1]PERCENT ARRAY-MEAN FC&amp;P VAL'!CL52),""),""))</f>
        <v/>
      </c>
      <c r="AG52" s="12" t="str">
        <f>IF(AF52="","",'[1]PERCENT ARRAY-MEAN FC&amp;P VAL'!CG52*'[1]PERCENT ARRAY-MEAN FC&amp;P VAL'!CH52*'[1]PERCENT ARRAY-MEAN FC&amp;P VAL'!CI52-ABS('[1]PERCENT ARRAY-MEAN FC&amp;P VAL'!CJ52*'[1]PERCENT ARRAY-MEAN FC&amp;P VAL'!CK52*'[1]PERCENT ARRAY-MEAN FC&amp;P VAL'!CL52))</f>
        <v/>
      </c>
      <c r="AH52" t="str">
        <f>IF(A52="","",IF('[1]Calculation genes in KEGG path'!L50&gt;='[1]Flux and Impact'!$E$1,IF(('[1]PERCENT ARRAY-MEAN FC&amp;P VAL'!CM52*'[1]PERCENT ARRAY-MEAN FC&amp;P VAL'!CN52*'[1]PERCENT ARRAY-MEAN FC&amp;P VAL'!CO52+ABS('[1]PERCENT ARRAY-MEAN FC&amp;P VAL'!CP52*'[1]PERCENT ARRAY-MEAN FC&amp;P VAL'!CQ52*'[1]PERCENT ARRAY-MEAN FC&amp;P VAL'!CR52))&gt;0,'[1]PERCENT ARRAY-MEAN FC&amp;P VAL'!CM52*'[1]PERCENT ARRAY-MEAN FC&amp;P VAL'!CN52*'[1]PERCENT ARRAY-MEAN FC&amp;P VAL'!CO52+ABS('[1]PERCENT ARRAY-MEAN FC&amp;P VAL'!CP52*'[1]PERCENT ARRAY-MEAN FC&amp;P VAL'!CQ52*'[1]PERCENT ARRAY-MEAN FC&amp;P VAL'!CR52),""),""))</f>
        <v/>
      </c>
      <c r="AI52" s="12" t="str">
        <f>IF(AH52="","",'[1]PERCENT ARRAY-MEAN FC&amp;P VAL'!CM52*'[1]PERCENT ARRAY-MEAN FC&amp;P VAL'!CN52*'[1]PERCENT ARRAY-MEAN FC&amp;P VAL'!CO52-ABS('[1]PERCENT ARRAY-MEAN FC&amp;P VAL'!CP52*'[1]PERCENT ARRAY-MEAN FC&amp;P VAL'!CQ52*'[1]PERCENT ARRAY-MEAN FC&amp;P VAL'!CR52))</f>
        <v/>
      </c>
      <c r="AJ52" t="str">
        <f>IF(A52="","",IF('[1]Calculation genes in KEGG path'!L50&gt;='[1]Flux and Impact'!$E$1,IF(('[1]PERCENT ARRAY-MEAN FC&amp;P VAL'!CS52*'[1]PERCENT ARRAY-MEAN FC&amp;P VAL'!CT52*'[1]PERCENT ARRAY-MEAN FC&amp;P VAL'!CU52+ABS('[1]PERCENT ARRAY-MEAN FC&amp;P VAL'!CV52*'[1]PERCENT ARRAY-MEAN FC&amp;P VAL'!CW52*'[1]PERCENT ARRAY-MEAN FC&amp;P VAL'!CX52))&gt;0,'[1]PERCENT ARRAY-MEAN FC&amp;P VAL'!CS52*'[1]PERCENT ARRAY-MEAN FC&amp;P VAL'!CT52*'[1]PERCENT ARRAY-MEAN FC&amp;P VAL'!CU52+ABS('[1]PERCENT ARRAY-MEAN FC&amp;P VAL'!CV52*'[1]PERCENT ARRAY-MEAN FC&amp;P VAL'!CW52*'[1]PERCENT ARRAY-MEAN FC&amp;P VAL'!CX52),""),""))</f>
        <v/>
      </c>
      <c r="AK52" s="12" t="str">
        <f>IF(AJ52="","",'[1]PERCENT ARRAY-MEAN FC&amp;P VAL'!CS52*'[1]PERCENT ARRAY-MEAN FC&amp;P VAL'!CT52*'[1]PERCENT ARRAY-MEAN FC&amp;P VAL'!CU52-ABS('[1]PERCENT ARRAY-MEAN FC&amp;P VAL'!CV52*'[1]PERCENT ARRAY-MEAN FC&amp;P VAL'!CW52*'[1]PERCENT ARRAY-MEAN FC&amp;P VAL'!CX52))</f>
        <v/>
      </c>
      <c r="AL52" t="str">
        <f>IF(A52="","",IF('[1]Calculation genes in KEGG path'!L50&gt;='[1]Flux and Impact'!$E$1,IF(('[1]PERCENT ARRAY-MEAN FC&amp;P VAL'!CY52*'[1]PERCENT ARRAY-MEAN FC&amp;P VAL'!CZ52*'[1]PERCENT ARRAY-MEAN FC&amp;P VAL'!DA52+ABS('[1]PERCENT ARRAY-MEAN FC&amp;P VAL'!DB52*'[1]PERCENT ARRAY-MEAN FC&amp;P VAL'!DC52*'[1]PERCENT ARRAY-MEAN FC&amp;P VAL'!DD52))&gt;0,'[1]PERCENT ARRAY-MEAN FC&amp;P VAL'!CY52*'[1]PERCENT ARRAY-MEAN FC&amp;P VAL'!CZ52*'[1]PERCENT ARRAY-MEAN FC&amp;P VAL'!DA52+ABS('[1]PERCENT ARRAY-MEAN FC&amp;P VAL'!DB52*'[1]PERCENT ARRAY-MEAN FC&amp;P VAL'!DC52*'[1]PERCENT ARRAY-MEAN FC&amp;P VAL'!DD52),""),""))</f>
        <v/>
      </c>
      <c r="AM52" s="12" t="str">
        <f>IF(AL52="","",'[1]PERCENT ARRAY-MEAN FC&amp;P VAL'!CY52*'[1]PERCENT ARRAY-MEAN FC&amp;P VAL'!CZ52*'[1]PERCENT ARRAY-MEAN FC&amp;P VAL'!DA52-ABS('[1]PERCENT ARRAY-MEAN FC&amp;P VAL'!DB52*'[1]PERCENT ARRAY-MEAN FC&amp;P VAL'!DC52*'[1]PERCENT ARRAY-MEAN FC&amp;P VAL'!DD52))</f>
        <v/>
      </c>
      <c r="AN52" t="str">
        <f>IF(A52="","",IF('[1]Calculation genes in KEGG path'!L50&gt;='[1]Flux and Impact'!$E$1,IF(('[1]PERCENT ARRAY-MEAN FC&amp;P VAL'!DE52*'[1]PERCENT ARRAY-MEAN FC&amp;P VAL'!DF52*'[1]PERCENT ARRAY-MEAN FC&amp;P VAL'!DG52+ABS('[1]PERCENT ARRAY-MEAN FC&amp;P VAL'!DH52*'[1]PERCENT ARRAY-MEAN FC&amp;P VAL'!DI52*'[1]PERCENT ARRAY-MEAN FC&amp;P VAL'!DJ52))&gt;0,'[1]PERCENT ARRAY-MEAN FC&amp;P VAL'!DE52*'[1]PERCENT ARRAY-MEAN FC&amp;P VAL'!DF52*'[1]PERCENT ARRAY-MEAN FC&amp;P VAL'!DG52+ABS('[1]PERCENT ARRAY-MEAN FC&amp;P VAL'!DH52*'[1]PERCENT ARRAY-MEAN FC&amp;P VAL'!DI52*'[1]PERCENT ARRAY-MEAN FC&amp;P VAL'!DJ52),""),""))</f>
        <v/>
      </c>
      <c r="AO52" s="12" t="str">
        <f>IF(AN52="","",'[1]PERCENT ARRAY-MEAN FC&amp;P VAL'!DE52*'[1]PERCENT ARRAY-MEAN FC&amp;P VAL'!DF52*'[1]PERCENT ARRAY-MEAN FC&amp;P VAL'!DG52-ABS('[1]PERCENT ARRAY-MEAN FC&amp;P VAL'!DH52*'[1]PERCENT ARRAY-MEAN FC&amp;P VAL'!DI52*'[1]PERCENT ARRAY-MEAN FC&amp;P VAL'!DJ52))</f>
        <v/>
      </c>
      <c r="AP52" t="str">
        <f>IF(A52="","",IF('[1]Calculation genes in KEGG path'!L50&gt;='[1]Flux and Impact'!$E$1,IF(('[1]PERCENT ARRAY-MEAN FC&amp;P VAL'!DK52*'[1]PERCENT ARRAY-MEAN FC&amp;P VAL'!DL52*'[1]PERCENT ARRAY-MEAN FC&amp;P VAL'!DM52+ABS('[1]PERCENT ARRAY-MEAN FC&amp;P VAL'!DN52*'[1]PERCENT ARRAY-MEAN FC&amp;P VAL'!DO52*'[1]PERCENT ARRAY-MEAN FC&amp;P VAL'!DP52))&gt;0,'[1]PERCENT ARRAY-MEAN FC&amp;P VAL'!DK52*'[1]PERCENT ARRAY-MEAN FC&amp;P VAL'!DL52*'[1]PERCENT ARRAY-MEAN FC&amp;P VAL'!DM52+ABS('[1]PERCENT ARRAY-MEAN FC&amp;P VAL'!DN52*'[1]PERCENT ARRAY-MEAN FC&amp;P VAL'!DO52*'[1]PERCENT ARRAY-MEAN FC&amp;P VAL'!DP52),""),""))</f>
        <v/>
      </c>
      <c r="AQ52" s="12" t="str">
        <f>IF(AP52="","",'[1]PERCENT ARRAY-MEAN FC&amp;P VAL'!DK52*'[1]PERCENT ARRAY-MEAN FC&amp;P VAL'!DL52*'[1]PERCENT ARRAY-MEAN FC&amp;P VAL'!DM52-ABS('[1]PERCENT ARRAY-MEAN FC&amp;P VAL'!DN52*'[1]PERCENT ARRAY-MEAN FC&amp;P VAL'!DO52*'[1]PERCENT ARRAY-MEAN FC&amp;P VAL'!DP52))</f>
        <v/>
      </c>
      <c r="AR52" t="str">
        <f>IF(A52="","",IF('[1]Calculation genes in KEGG path'!L50&gt;='[1]Flux and Impact'!$E$1,IF(('[1]PERCENT ARRAY-MEAN FC&amp;P VAL'!DQ52*'[1]PERCENT ARRAY-MEAN FC&amp;P VAL'!DR52*'[1]PERCENT ARRAY-MEAN FC&amp;P VAL'!DS52+ABS('[1]PERCENT ARRAY-MEAN FC&amp;P VAL'!DT52*'[1]PERCENT ARRAY-MEAN FC&amp;P VAL'!DU52*'[1]PERCENT ARRAY-MEAN FC&amp;P VAL'!DV52))&gt;0,'[1]PERCENT ARRAY-MEAN FC&amp;P VAL'!DQ52*'[1]PERCENT ARRAY-MEAN FC&amp;P VAL'!DR52*'[1]PERCENT ARRAY-MEAN FC&amp;P VAL'!DS52+ABS('[1]PERCENT ARRAY-MEAN FC&amp;P VAL'!DT52*'[1]PERCENT ARRAY-MEAN FC&amp;P VAL'!DU52*'[1]PERCENT ARRAY-MEAN FC&amp;P VAL'!DV52),""),""))</f>
        <v/>
      </c>
      <c r="AS52" s="12" t="str">
        <f>IF(AR52="","",'[1]PERCENT ARRAY-MEAN FC&amp;P VAL'!DQ52*'[1]PERCENT ARRAY-MEAN FC&amp;P VAL'!DR52*'[1]PERCENT ARRAY-MEAN FC&amp;P VAL'!DS52-ABS('[1]PERCENT ARRAY-MEAN FC&amp;P VAL'!DT52*'[1]PERCENT ARRAY-MEAN FC&amp;P VAL'!DU52*'[1]PERCENT ARRAY-MEAN FC&amp;P VAL'!DV52))</f>
        <v/>
      </c>
      <c r="AT52" s="12">
        <f t="shared" si="1"/>
        <v>-526.232558674684</v>
      </c>
      <c r="AU52" s="12">
        <f t="shared" si="2"/>
        <v>1</v>
      </c>
    </row>
    <row r="53" spans="1:47">
      <c r="A53" t="str">
        <f>'[1]Calculation genes in KEGG path'!I51</f>
        <v>bta00534</v>
      </c>
      <c r="B53" t="str">
        <f>IF('[1]PERCENT ARRAY-MEAN FC&amp;P VAL'!A53="","",'[1]PERCENT ARRAY-MEAN FC&amp;P VAL'!A53)</f>
        <v>1. Metabolism</v>
      </c>
      <c r="C53" t="str">
        <f>IF('[1]PERCENT ARRAY-MEAN FC&amp;P VAL'!B53="","",'[1]PERCENT ARRAY-MEAN FC&amp;P VAL'!B53)</f>
        <v>1.7 Glycan Biosynthesis and Metabolism</v>
      </c>
      <c r="D53" t="str">
        <f>IF('[1]PERCENT ARRAY-MEAN FC&amp;P VAL'!C53="","",'[1]PERCENT ARRAY-MEAN FC&amp;P VAL'!C53)</f>
        <v>Glycosaminoglycan biosynthesis - heparan sulfate</v>
      </c>
      <c r="E53" s="12">
        <f t="shared" si="0"/>
        <v>0</v>
      </c>
      <c r="F53" t="str">
        <f>IF(A53="","",IF('[1]Calculation genes in KEGG path'!L51&gt;='[1]Flux and Impact'!$E$1,IF('[1]PERCENT ARRAY-MEAN FC&amp;P VAL'!G53*'[1]PERCENT ARRAY-MEAN FC&amp;P VAL'!H53*'[1]PERCENT ARRAY-MEAN FC&amp;P VAL'!I53+ABS('[1]PERCENT ARRAY-MEAN FC&amp;P VAL'!J53*'[1]PERCENT ARRAY-MEAN FC&amp;P VAL'!K53*'[1]PERCENT ARRAY-MEAN FC&amp;P VAL'!L53)&gt;0,'[1]PERCENT ARRAY-MEAN FC&amp;P VAL'!G53*'[1]PERCENT ARRAY-MEAN FC&amp;P VAL'!H53*'[1]PERCENT ARRAY-MEAN FC&amp;P VAL'!I53+ABS('[1]PERCENT ARRAY-MEAN FC&amp;P VAL'!J53*'[1]PERCENT ARRAY-MEAN FC&amp;P VAL'!K53*'[1]PERCENT ARRAY-MEAN FC&amp;P VAL'!L53),""),""))</f>
        <v/>
      </c>
      <c r="G53" s="12" t="str">
        <f>IF(F53="","",'[1]PERCENT ARRAY-MEAN FC&amp;P VAL'!G53*'[1]PERCENT ARRAY-MEAN FC&amp;P VAL'!H53*'[1]PERCENT ARRAY-MEAN FC&amp;P VAL'!I53-ABS('[1]PERCENT ARRAY-MEAN FC&amp;P VAL'!J53*'[1]PERCENT ARRAY-MEAN FC&amp;P VAL'!K53*'[1]PERCENT ARRAY-MEAN FC&amp;P VAL'!L53))</f>
        <v/>
      </c>
      <c r="H53" t="str">
        <f>IF(A53="","",IF('[1]Calculation genes in KEGG path'!L51&gt;='[1]Flux and Impact'!$E$1,IF(('[1]PERCENT ARRAY-MEAN FC&amp;P VAL'!M53*'[1]PERCENT ARRAY-MEAN FC&amp;P VAL'!N53*'[1]PERCENT ARRAY-MEAN FC&amp;P VAL'!O53+ABS('[1]PERCENT ARRAY-MEAN FC&amp;P VAL'!P53*'[1]PERCENT ARRAY-MEAN FC&amp;P VAL'!Q53*'[1]PERCENT ARRAY-MEAN FC&amp;P VAL'!R53))&gt;0,'[1]PERCENT ARRAY-MEAN FC&amp;P VAL'!M53*'[1]PERCENT ARRAY-MEAN FC&amp;P VAL'!N53*'[1]PERCENT ARRAY-MEAN FC&amp;P VAL'!O53+ABS('[1]PERCENT ARRAY-MEAN FC&amp;P VAL'!P53*'[1]PERCENT ARRAY-MEAN FC&amp;P VAL'!Q53*'[1]PERCENT ARRAY-MEAN FC&amp;P VAL'!R53),""),""))</f>
        <v/>
      </c>
      <c r="I53" s="12" t="str">
        <f>IF(H53="","",'[1]PERCENT ARRAY-MEAN FC&amp;P VAL'!M53*'[1]PERCENT ARRAY-MEAN FC&amp;P VAL'!N53*'[1]PERCENT ARRAY-MEAN FC&amp;P VAL'!O53-ABS('[1]PERCENT ARRAY-MEAN FC&amp;P VAL'!P53*'[1]PERCENT ARRAY-MEAN FC&amp;P VAL'!Q53*'[1]PERCENT ARRAY-MEAN FC&amp;P VAL'!R53))</f>
        <v/>
      </c>
      <c r="J53" t="str">
        <f>IF(A53="","",IF('[1]Calculation genes in KEGG path'!L51&gt;='[1]Flux and Impact'!$E$1,IF(('[1]PERCENT ARRAY-MEAN FC&amp;P VAL'!S53*'[1]PERCENT ARRAY-MEAN FC&amp;P VAL'!T53*'[1]PERCENT ARRAY-MEAN FC&amp;P VAL'!U53+ABS('[1]PERCENT ARRAY-MEAN FC&amp;P VAL'!V53*'[1]PERCENT ARRAY-MEAN FC&amp;P VAL'!W53*'[1]PERCENT ARRAY-MEAN FC&amp;P VAL'!X53))&gt;0,'[1]PERCENT ARRAY-MEAN FC&amp;P VAL'!S53*'[1]PERCENT ARRAY-MEAN FC&amp;P VAL'!T53*'[1]PERCENT ARRAY-MEAN FC&amp;P VAL'!U53+ABS('[1]PERCENT ARRAY-MEAN FC&amp;P VAL'!V53*'[1]PERCENT ARRAY-MEAN FC&amp;P VAL'!W53*'[1]PERCENT ARRAY-MEAN FC&amp;P VAL'!X53),""),""))</f>
        <v/>
      </c>
      <c r="K53" s="12" t="str">
        <f>IF(J53="","",'[1]PERCENT ARRAY-MEAN FC&amp;P VAL'!S53*'[1]PERCENT ARRAY-MEAN FC&amp;P VAL'!T53*'[1]PERCENT ARRAY-MEAN FC&amp;P VAL'!U53-ABS('[1]PERCENT ARRAY-MEAN FC&amp;P VAL'!V53*'[1]PERCENT ARRAY-MEAN FC&amp;P VAL'!W53*'[1]PERCENT ARRAY-MEAN FC&amp;P VAL'!X53))</f>
        <v/>
      </c>
      <c r="L53" t="str">
        <f>IF(A53="","",IF('[1]Calculation genes in KEGG path'!L51&gt;='[1]Flux and Impact'!$E$1,IF(('[1]PERCENT ARRAY-MEAN FC&amp;P VAL'!Y53*'[1]PERCENT ARRAY-MEAN FC&amp;P VAL'!Z53*'[1]PERCENT ARRAY-MEAN FC&amp;P VAL'!AA53+ABS('[1]PERCENT ARRAY-MEAN FC&amp;P VAL'!AB53*'[1]PERCENT ARRAY-MEAN FC&amp;P VAL'!AC53*'[1]PERCENT ARRAY-MEAN FC&amp;P VAL'!AD53))&gt;0,'[1]PERCENT ARRAY-MEAN FC&amp;P VAL'!Y53*'[1]PERCENT ARRAY-MEAN FC&amp;P VAL'!Z53*'[1]PERCENT ARRAY-MEAN FC&amp;P VAL'!AA53+ABS('[1]PERCENT ARRAY-MEAN FC&amp;P VAL'!AB53*'[1]PERCENT ARRAY-MEAN FC&amp;P VAL'!AC53*'[1]PERCENT ARRAY-MEAN FC&amp;P VAL'!AD53),""),""))</f>
        <v/>
      </c>
      <c r="M53" s="12" t="str">
        <f>IF(L53="","",'[1]PERCENT ARRAY-MEAN FC&amp;P VAL'!Y53*'[1]PERCENT ARRAY-MEAN FC&amp;P VAL'!Z53*'[1]PERCENT ARRAY-MEAN FC&amp;P VAL'!AA53-ABS('[1]PERCENT ARRAY-MEAN FC&amp;P VAL'!AB53*'[1]PERCENT ARRAY-MEAN FC&amp;P VAL'!AC53*'[1]PERCENT ARRAY-MEAN FC&amp;P VAL'!AD53))</f>
        <v/>
      </c>
      <c r="N53" t="str">
        <f>IF(A53="","",IF('[1]Calculation genes in KEGG path'!L51&gt;='[1]Flux and Impact'!$E$1,IF(('[1]PERCENT ARRAY-MEAN FC&amp;P VAL'!AE53*'[1]PERCENT ARRAY-MEAN FC&amp;P VAL'!AF53*'[1]PERCENT ARRAY-MEAN FC&amp;P VAL'!AG53+ABS('[1]PERCENT ARRAY-MEAN FC&amp;P VAL'!AH53*'[1]PERCENT ARRAY-MEAN FC&amp;P VAL'!AI53*'[1]PERCENT ARRAY-MEAN FC&amp;P VAL'!AJ53))&gt;0,'[1]PERCENT ARRAY-MEAN FC&amp;P VAL'!AE53*'[1]PERCENT ARRAY-MEAN FC&amp;P VAL'!AF53*'[1]PERCENT ARRAY-MEAN FC&amp;P VAL'!AG53+ABS('[1]PERCENT ARRAY-MEAN FC&amp;P VAL'!AH53*'[1]PERCENT ARRAY-MEAN FC&amp;P VAL'!AI53*'[1]PERCENT ARRAY-MEAN FC&amp;P VAL'!AJ53),""),""))</f>
        <v/>
      </c>
      <c r="O53" s="12" t="str">
        <f>IF(N53="","",'[1]PERCENT ARRAY-MEAN FC&amp;P VAL'!AE53*'[1]PERCENT ARRAY-MEAN FC&amp;P VAL'!AF53*'[1]PERCENT ARRAY-MEAN FC&amp;P VAL'!AG53-ABS('[1]PERCENT ARRAY-MEAN FC&amp;P VAL'!AH53*'[1]PERCENT ARRAY-MEAN FC&amp;P VAL'!AI53*'[1]PERCENT ARRAY-MEAN FC&amp;P VAL'!AJ53))</f>
        <v/>
      </c>
      <c r="P53" t="str">
        <f>IF(A53="","",IF('[1]Calculation genes in KEGG path'!L51&gt;='[1]Flux and Impact'!$E$1,IF(('[1]PERCENT ARRAY-MEAN FC&amp;P VAL'!AK53*'[1]PERCENT ARRAY-MEAN FC&amp;P VAL'!AL53*'[1]PERCENT ARRAY-MEAN FC&amp;P VAL'!AM53+ABS('[1]PERCENT ARRAY-MEAN FC&amp;P VAL'!AN53*'[1]PERCENT ARRAY-MEAN FC&amp;P VAL'!AO53*'[1]PERCENT ARRAY-MEAN FC&amp;P VAL'!AP53))&gt;0,'[1]PERCENT ARRAY-MEAN FC&amp;P VAL'!AK53*'[1]PERCENT ARRAY-MEAN FC&amp;P VAL'!AL53*'[1]PERCENT ARRAY-MEAN FC&amp;P VAL'!AM53+ABS('[1]PERCENT ARRAY-MEAN FC&amp;P VAL'!AN53*'[1]PERCENT ARRAY-MEAN FC&amp;P VAL'!AO53*'[1]PERCENT ARRAY-MEAN FC&amp;P VAL'!AP53),""),""))</f>
        <v/>
      </c>
      <c r="Q53" s="12" t="str">
        <f>IF(P53="","",'[1]PERCENT ARRAY-MEAN FC&amp;P VAL'!AK53*'[1]PERCENT ARRAY-MEAN FC&amp;P VAL'!AL53*'[1]PERCENT ARRAY-MEAN FC&amp;P VAL'!AM53-ABS('[1]PERCENT ARRAY-MEAN FC&amp;P VAL'!AN53*'[1]PERCENT ARRAY-MEAN FC&amp;P VAL'!AO53*'[1]PERCENT ARRAY-MEAN FC&amp;P VAL'!AP53))</f>
        <v/>
      </c>
      <c r="R53" t="str">
        <f>IF(A53="","",IF('[1]Calculation genes in KEGG path'!L51&gt;='[1]Flux and Impact'!$E$1,IF(('[1]PERCENT ARRAY-MEAN FC&amp;P VAL'!AQ53*'[1]PERCENT ARRAY-MEAN FC&amp;P VAL'!AR53*'[1]PERCENT ARRAY-MEAN FC&amp;P VAL'!AS53+ABS('[1]PERCENT ARRAY-MEAN FC&amp;P VAL'!AT53*'[1]PERCENT ARRAY-MEAN FC&amp;P VAL'!AU53*'[1]PERCENT ARRAY-MEAN FC&amp;P VAL'!AV53))&gt;0,'[1]PERCENT ARRAY-MEAN FC&amp;P VAL'!AQ53*'[1]PERCENT ARRAY-MEAN FC&amp;P VAL'!AR53*'[1]PERCENT ARRAY-MEAN FC&amp;P VAL'!AS53+ABS('[1]PERCENT ARRAY-MEAN FC&amp;P VAL'!AT53*'[1]PERCENT ARRAY-MEAN FC&amp;P VAL'!AU53*'[1]PERCENT ARRAY-MEAN FC&amp;P VAL'!AV53),""),""))</f>
        <v/>
      </c>
      <c r="S53" s="12" t="str">
        <f>IF(R53="","",'[1]PERCENT ARRAY-MEAN FC&amp;P VAL'!AQ53*'[1]PERCENT ARRAY-MEAN FC&amp;P VAL'!AR53*'[1]PERCENT ARRAY-MEAN FC&amp;P VAL'!AS53-ABS('[1]PERCENT ARRAY-MEAN FC&amp;P VAL'!AT53*'[1]PERCENT ARRAY-MEAN FC&amp;P VAL'!AU53*'[1]PERCENT ARRAY-MEAN FC&amp;P VAL'!AV53))</f>
        <v/>
      </c>
      <c r="T53" t="str">
        <f>IF(A53="","",IF('[1]Calculation genes in KEGG path'!L51&gt;='[1]Flux and Impact'!$E$1,IF(('[1]PERCENT ARRAY-MEAN FC&amp;P VAL'!AW53*'[1]PERCENT ARRAY-MEAN FC&amp;P VAL'!AX53*'[1]PERCENT ARRAY-MEAN FC&amp;P VAL'!AY53+ABS('[1]PERCENT ARRAY-MEAN FC&amp;P VAL'!AZ53*'[1]PERCENT ARRAY-MEAN FC&amp;P VAL'!BA53*'[1]PERCENT ARRAY-MEAN FC&amp;P VAL'!BB53))&gt;0,'[1]PERCENT ARRAY-MEAN FC&amp;P VAL'!AW53*'[1]PERCENT ARRAY-MEAN FC&amp;P VAL'!AX53*'[1]PERCENT ARRAY-MEAN FC&amp;P VAL'!AY53+ABS('[1]PERCENT ARRAY-MEAN FC&amp;P VAL'!AZ53*'[1]PERCENT ARRAY-MEAN FC&amp;P VAL'!BA53*'[1]PERCENT ARRAY-MEAN FC&amp;P VAL'!BB53),""),""))</f>
        <v/>
      </c>
      <c r="U53" s="12" t="str">
        <f>IF(T53="","",'[1]PERCENT ARRAY-MEAN FC&amp;P VAL'!AW53*'[1]PERCENT ARRAY-MEAN FC&amp;P VAL'!AX53*'[1]PERCENT ARRAY-MEAN FC&amp;P VAL'!AY53-ABS('[1]PERCENT ARRAY-MEAN FC&amp;P VAL'!AZ53*'[1]PERCENT ARRAY-MEAN FC&amp;P VAL'!BA53*'[1]PERCENT ARRAY-MEAN FC&amp;P VAL'!BB53))</f>
        <v/>
      </c>
      <c r="V53" t="str">
        <f>IF(A53="","",IF('[1]Calculation genes in KEGG path'!L51&gt;='[1]Flux and Impact'!$E$1,IF(('[1]PERCENT ARRAY-MEAN FC&amp;P VAL'!BC53*'[1]PERCENT ARRAY-MEAN FC&amp;P VAL'!BD53*'[1]PERCENT ARRAY-MEAN FC&amp;P VAL'!BE53+ABS('[1]PERCENT ARRAY-MEAN FC&amp;P VAL'!BF53*'[1]PERCENT ARRAY-MEAN FC&amp;P VAL'!BG53*'[1]PERCENT ARRAY-MEAN FC&amp;P VAL'!BH53))&gt;0,'[1]PERCENT ARRAY-MEAN FC&amp;P VAL'!BC53*'[1]PERCENT ARRAY-MEAN FC&amp;P VAL'!BD53*'[1]PERCENT ARRAY-MEAN FC&amp;P VAL'!BE53+ABS('[1]PERCENT ARRAY-MEAN FC&amp;P VAL'!BF53*'[1]PERCENT ARRAY-MEAN FC&amp;P VAL'!BG53*'[1]PERCENT ARRAY-MEAN FC&amp;P VAL'!BH53),""),""))</f>
        <v/>
      </c>
      <c r="W53" s="12" t="str">
        <f>IF(V53="","",'[1]PERCENT ARRAY-MEAN FC&amp;P VAL'!BC53*'[1]PERCENT ARRAY-MEAN FC&amp;P VAL'!BD53*'[1]PERCENT ARRAY-MEAN FC&amp;P VAL'!BE53-ABS('[1]PERCENT ARRAY-MEAN FC&amp;P VAL'!BF53*'[1]PERCENT ARRAY-MEAN FC&amp;P VAL'!BG53*'[1]PERCENT ARRAY-MEAN FC&amp;P VAL'!BH53))</f>
        <v/>
      </c>
      <c r="X53" t="str">
        <f>IF(A53="","",IF('[1]Calculation genes in KEGG path'!L51&gt;='[1]Flux and Impact'!$E$1,IF(('[1]PERCENT ARRAY-MEAN FC&amp;P VAL'!BI53*'[1]PERCENT ARRAY-MEAN FC&amp;P VAL'!BJ53*'[1]PERCENT ARRAY-MEAN FC&amp;P VAL'!BK53+ABS('[1]PERCENT ARRAY-MEAN FC&amp;P VAL'!BL53*'[1]PERCENT ARRAY-MEAN FC&amp;P VAL'!BM53*'[1]PERCENT ARRAY-MEAN FC&amp;P VAL'!BN53))&gt;0,'[1]PERCENT ARRAY-MEAN FC&amp;P VAL'!BI53*'[1]PERCENT ARRAY-MEAN FC&amp;P VAL'!BJ53*'[1]PERCENT ARRAY-MEAN FC&amp;P VAL'!BK53+ABS('[1]PERCENT ARRAY-MEAN FC&amp;P VAL'!BL53*'[1]PERCENT ARRAY-MEAN FC&amp;P VAL'!BM53*'[1]PERCENT ARRAY-MEAN FC&amp;P VAL'!BN53),""),""))</f>
        <v/>
      </c>
      <c r="Y53" s="12" t="str">
        <f>IF(X53="","",'[1]PERCENT ARRAY-MEAN FC&amp;P VAL'!BI53*'[1]PERCENT ARRAY-MEAN FC&amp;P VAL'!BJ53*'[1]PERCENT ARRAY-MEAN FC&amp;P VAL'!BK53-ABS('[1]PERCENT ARRAY-MEAN FC&amp;P VAL'!BL53*'[1]PERCENT ARRAY-MEAN FC&amp;P VAL'!BM53*'[1]PERCENT ARRAY-MEAN FC&amp;P VAL'!BN53))</f>
        <v/>
      </c>
      <c r="Z53" t="str">
        <f>IF(A53="","",IF('[1]Calculation genes in KEGG path'!L51&gt;='[1]Flux and Impact'!$E$1,IF(('[1]PERCENT ARRAY-MEAN FC&amp;P VAL'!BO53*'[1]PERCENT ARRAY-MEAN FC&amp;P VAL'!BP53*'[1]PERCENT ARRAY-MEAN FC&amp;P VAL'!BQ53+ABS('[1]PERCENT ARRAY-MEAN FC&amp;P VAL'!BR53*'[1]PERCENT ARRAY-MEAN FC&amp;P VAL'!BS53*'[1]PERCENT ARRAY-MEAN FC&amp;P VAL'!BT53))&gt;0,'[1]PERCENT ARRAY-MEAN FC&amp;P VAL'!BO53*'[1]PERCENT ARRAY-MEAN FC&amp;P VAL'!BP53*'[1]PERCENT ARRAY-MEAN FC&amp;P VAL'!BQ53+ABS('[1]PERCENT ARRAY-MEAN FC&amp;P VAL'!BR53*'[1]PERCENT ARRAY-MEAN FC&amp;P VAL'!BS53*'[1]PERCENT ARRAY-MEAN FC&amp;P VAL'!BT53),""),""))</f>
        <v/>
      </c>
      <c r="AA53" s="12" t="str">
        <f>IF(Z53="","",'[1]PERCENT ARRAY-MEAN FC&amp;P VAL'!BO53*'[1]PERCENT ARRAY-MEAN FC&amp;P VAL'!BP53*'[1]PERCENT ARRAY-MEAN FC&amp;P VAL'!BQ53-ABS('[1]PERCENT ARRAY-MEAN FC&amp;P VAL'!BR53*'[1]PERCENT ARRAY-MEAN FC&amp;P VAL'!BS53*'[1]PERCENT ARRAY-MEAN FC&amp;P VAL'!BT53))</f>
        <v/>
      </c>
      <c r="AB53" t="str">
        <f>IF(A53="","",IF('[1]Calculation genes in KEGG path'!L51&gt;='[1]Flux and Impact'!$E$1,IF(('[1]PERCENT ARRAY-MEAN FC&amp;P VAL'!BU53*'[1]PERCENT ARRAY-MEAN FC&amp;P VAL'!BV53*'[1]PERCENT ARRAY-MEAN FC&amp;P VAL'!BW53+ABS('[1]PERCENT ARRAY-MEAN FC&amp;P VAL'!BX53*'[1]PERCENT ARRAY-MEAN FC&amp;P VAL'!BY53*'[1]PERCENT ARRAY-MEAN FC&amp;P VAL'!BZ53))&gt;0,'[1]PERCENT ARRAY-MEAN FC&amp;P VAL'!BU53*'[1]PERCENT ARRAY-MEAN FC&amp;P VAL'!BV53*'[1]PERCENT ARRAY-MEAN FC&amp;P VAL'!BW53+ABS('[1]PERCENT ARRAY-MEAN FC&amp;P VAL'!BX53*'[1]PERCENT ARRAY-MEAN FC&amp;P VAL'!BY53*'[1]PERCENT ARRAY-MEAN FC&amp;P VAL'!BZ53),""),""))</f>
        <v/>
      </c>
      <c r="AC53" s="12" t="str">
        <f>IF(AB53="","",'[1]PERCENT ARRAY-MEAN FC&amp;P VAL'!BU53*'[1]PERCENT ARRAY-MEAN FC&amp;P VAL'!BV53*'[1]PERCENT ARRAY-MEAN FC&amp;P VAL'!BW53-ABS('[1]PERCENT ARRAY-MEAN FC&amp;P VAL'!BX53*'[1]PERCENT ARRAY-MEAN FC&amp;P VAL'!BY53*'[1]PERCENT ARRAY-MEAN FC&amp;P VAL'!BZ53))</f>
        <v/>
      </c>
      <c r="AD53" t="str">
        <f>IF(A53="","",IF('[1]Calculation genes in KEGG path'!L51&gt;='[1]Flux and Impact'!$E$1,IF(('[1]PERCENT ARRAY-MEAN FC&amp;P VAL'!CA53*'[1]PERCENT ARRAY-MEAN FC&amp;P VAL'!CB53*'[1]PERCENT ARRAY-MEAN FC&amp;P VAL'!CC53+ABS('[1]PERCENT ARRAY-MEAN FC&amp;P VAL'!CD53*'[1]PERCENT ARRAY-MEAN FC&amp;P VAL'!CE53*'[1]PERCENT ARRAY-MEAN FC&amp;P VAL'!CF53))&gt;0,'[1]PERCENT ARRAY-MEAN FC&amp;P VAL'!CA53*'[1]PERCENT ARRAY-MEAN FC&amp;P VAL'!CB53*'[1]PERCENT ARRAY-MEAN FC&amp;P VAL'!CC53+ABS('[1]PERCENT ARRAY-MEAN FC&amp;P VAL'!CD53*'[1]PERCENT ARRAY-MEAN FC&amp;P VAL'!CE53*'[1]PERCENT ARRAY-MEAN FC&amp;P VAL'!CF53),""),""))</f>
        <v/>
      </c>
      <c r="AE53" s="12" t="str">
        <f>IF(AD53="","",'[1]PERCENT ARRAY-MEAN FC&amp;P VAL'!CA53*'[1]PERCENT ARRAY-MEAN FC&amp;P VAL'!CB53*'[1]PERCENT ARRAY-MEAN FC&amp;P VAL'!CC53-ABS('[1]PERCENT ARRAY-MEAN FC&amp;P VAL'!CD53*'[1]PERCENT ARRAY-MEAN FC&amp;P VAL'!CE53*'[1]PERCENT ARRAY-MEAN FC&amp;P VAL'!CF53))</f>
        <v/>
      </c>
      <c r="AF53" t="str">
        <f>IF(A53="","",IF('[1]Calculation genes in KEGG path'!L51&gt;='[1]Flux and Impact'!$E$1,IF(('[1]PERCENT ARRAY-MEAN FC&amp;P VAL'!CG53*'[1]PERCENT ARRAY-MEAN FC&amp;P VAL'!CH53*'[1]PERCENT ARRAY-MEAN FC&amp;P VAL'!CI53+ABS('[1]PERCENT ARRAY-MEAN FC&amp;P VAL'!CJ53*'[1]PERCENT ARRAY-MEAN FC&amp;P VAL'!CK53*'[1]PERCENT ARRAY-MEAN FC&amp;P VAL'!CL53))&gt;0,'[1]PERCENT ARRAY-MEAN FC&amp;P VAL'!CG53*'[1]PERCENT ARRAY-MEAN FC&amp;P VAL'!CH53*'[1]PERCENT ARRAY-MEAN FC&amp;P VAL'!CI53+ABS('[1]PERCENT ARRAY-MEAN FC&amp;P VAL'!CJ53*'[1]PERCENT ARRAY-MEAN FC&amp;P VAL'!CK53*'[1]PERCENT ARRAY-MEAN FC&amp;P VAL'!CL53),""),""))</f>
        <v/>
      </c>
      <c r="AG53" s="12" t="str">
        <f>IF(AF53="","",'[1]PERCENT ARRAY-MEAN FC&amp;P VAL'!CG53*'[1]PERCENT ARRAY-MEAN FC&amp;P VAL'!CH53*'[1]PERCENT ARRAY-MEAN FC&amp;P VAL'!CI53-ABS('[1]PERCENT ARRAY-MEAN FC&amp;P VAL'!CJ53*'[1]PERCENT ARRAY-MEAN FC&amp;P VAL'!CK53*'[1]PERCENT ARRAY-MEAN FC&amp;P VAL'!CL53))</f>
        <v/>
      </c>
      <c r="AH53" t="str">
        <f>IF(A53="","",IF('[1]Calculation genes in KEGG path'!L51&gt;='[1]Flux and Impact'!$E$1,IF(('[1]PERCENT ARRAY-MEAN FC&amp;P VAL'!CM53*'[1]PERCENT ARRAY-MEAN FC&amp;P VAL'!CN53*'[1]PERCENT ARRAY-MEAN FC&amp;P VAL'!CO53+ABS('[1]PERCENT ARRAY-MEAN FC&amp;P VAL'!CP53*'[1]PERCENT ARRAY-MEAN FC&amp;P VAL'!CQ53*'[1]PERCENT ARRAY-MEAN FC&amp;P VAL'!CR53))&gt;0,'[1]PERCENT ARRAY-MEAN FC&amp;P VAL'!CM53*'[1]PERCENT ARRAY-MEAN FC&amp;P VAL'!CN53*'[1]PERCENT ARRAY-MEAN FC&amp;P VAL'!CO53+ABS('[1]PERCENT ARRAY-MEAN FC&amp;P VAL'!CP53*'[1]PERCENT ARRAY-MEAN FC&amp;P VAL'!CQ53*'[1]PERCENT ARRAY-MEAN FC&amp;P VAL'!CR53),""),""))</f>
        <v/>
      </c>
      <c r="AI53" s="12" t="str">
        <f>IF(AH53="","",'[1]PERCENT ARRAY-MEAN FC&amp;P VAL'!CM53*'[1]PERCENT ARRAY-MEAN FC&amp;P VAL'!CN53*'[1]PERCENT ARRAY-MEAN FC&amp;P VAL'!CO53-ABS('[1]PERCENT ARRAY-MEAN FC&amp;P VAL'!CP53*'[1]PERCENT ARRAY-MEAN FC&amp;P VAL'!CQ53*'[1]PERCENT ARRAY-MEAN FC&amp;P VAL'!CR53))</f>
        <v/>
      </c>
      <c r="AJ53" t="str">
        <f>IF(A53="","",IF('[1]Calculation genes in KEGG path'!L51&gt;='[1]Flux and Impact'!$E$1,IF(('[1]PERCENT ARRAY-MEAN FC&amp;P VAL'!CS53*'[1]PERCENT ARRAY-MEAN FC&amp;P VAL'!CT53*'[1]PERCENT ARRAY-MEAN FC&amp;P VAL'!CU53+ABS('[1]PERCENT ARRAY-MEAN FC&amp;P VAL'!CV53*'[1]PERCENT ARRAY-MEAN FC&amp;P VAL'!CW53*'[1]PERCENT ARRAY-MEAN FC&amp;P VAL'!CX53))&gt;0,'[1]PERCENT ARRAY-MEAN FC&amp;P VAL'!CS53*'[1]PERCENT ARRAY-MEAN FC&amp;P VAL'!CT53*'[1]PERCENT ARRAY-MEAN FC&amp;P VAL'!CU53+ABS('[1]PERCENT ARRAY-MEAN FC&amp;P VAL'!CV53*'[1]PERCENT ARRAY-MEAN FC&amp;P VAL'!CW53*'[1]PERCENT ARRAY-MEAN FC&amp;P VAL'!CX53),""),""))</f>
        <v/>
      </c>
      <c r="AK53" s="12" t="str">
        <f>IF(AJ53="","",'[1]PERCENT ARRAY-MEAN FC&amp;P VAL'!CS53*'[1]PERCENT ARRAY-MEAN FC&amp;P VAL'!CT53*'[1]PERCENT ARRAY-MEAN FC&amp;P VAL'!CU53-ABS('[1]PERCENT ARRAY-MEAN FC&amp;P VAL'!CV53*'[1]PERCENT ARRAY-MEAN FC&amp;P VAL'!CW53*'[1]PERCENT ARRAY-MEAN FC&amp;P VAL'!CX53))</f>
        <v/>
      </c>
      <c r="AL53" t="str">
        <f>IF(A53="","",IF('[1]Calculation genes in KEGG path'!L51&gt;='[1]Flux and Impact'!$E$1,IF(('[1]PERCENT ARRAY-MEAN FC&amp;P VAL'!CY53*'[1]PERCENT ARRAY-MEAN FC&amp;P VAL'!CZ53*'[1]PERCENT ARRAY-MEAN FC&amp;P VAL'!DA53+ABS('[1]PERCENT ARRAY-MEAN FC&amp;P VAL'!DB53*'[1]PERCENT ARRAY-MEAN FC&amp;P VAL'!DC53*'[1]PERCENT ARRAY-MEAN FC&amp;P VAL'!DD53))&gt;0,'[1]PERCENT ARRAY-MEAN FC&amp;P VAL'!CY53*'[1]PERCENT ARRAY-MEAN FC&amp;P VAL'!CZ53*'[1]PERCENT ARRAY-MEAN FC&amp;P VAL'!DA53+ABS('[1]PERCENT ARRAY-MEAN FC&amp;P VAL'!DB53*'[1]PERCENT ARRAY-MEAN FC&amp;P VAL'!DC53*'[1]PERCENT ARRAY-MEAN FC&amp;P VAL'!DD53),""),""))</f>
        <v/>
      </c>
      <c r="AM53" s="12" t="str">
        <f>IF(AL53="","",'[1]PERCENT ARRAY-MEAN FC&amp;P VAL'!CY53*'[1]PERCENT ARRAY-MEAN FC&amp;P VAL'!CZ53*'[1]PERCENT ARRAY-MEAN FC&amp;P VAL'!DA53-ABS('[1]PERCENT ARRAY-MEAN FC&amp;P VAL'!DB53*'[1]PERCENT ARRAY-MEAN FC&amp;P VAL'!DC53*'[1]PERCENT ARRAY-MEAN FC&amp;P VAL'!DD53))</f>
        <v/>
      </c>
      <c r="AN53" t="str">
        <f>IF(A53="","",IF('[1]Calculation genes in KEGG path'!L51&gt;='[1]Flux and Impact'!$E$1,IF(('[1]PERCENT ARRAY-MEAN FC&amp;P VAL'!DE53*'[1]PERCENT ARRAY-MEAN FC&amp;P VAL'!DF53*'[1]PERCENT ARRAY-MEAN FC&amp;P VAL'!DG53+ABS('[1]PERCENT ARRAY-MEAN FC&amp;P VAL'!DH53*'[1]PERCENT ARRAY-MEAN FC&amp;P VAL'!DI53*'[1]PERCENT ARRAY-MEAN FC&amp;P VAL'!DJ53))&gt;0,'[1]PERCENT ARRAY-MEAN FC&amp;P VAL'!DE53*'[1]PERCENT ARRAY-MEAN FC&amp;P VAL'!DF53*'[1]PERCENT ARRAY-MEAN FC&amp;P VAL'!DG53+ABS('[1]PERCENT ARRAY-MEAN FC&amp;P VAL'!DH53*'[1]PERCENT ARRAY-MEAN FC&amp;P VAL'!DI53*'[1]PERCENT ARRAY-MEAN FC&amp;P VAL'!DJ53),""),""))</f>
        <v/>
      </c>
      <c r="AO53" s="12" t="str">
        <f>IF(AN53="","",'[1]PERCENT ARRAY-MEAN FC&amp;P VAL'!DE53*'[1]PERCENT ARRAY-MEAN FC&amp;P VAL'!DF53*'[1]PERCENT ARRAY-MEAN FC&amp;P VAL'!DG53-ABS('[1]PERCENT ARRAY-MEAN FC&amp;P VAL'!DH53*'[1]PERCENT ARRAY-MEAN FC&amp;P VAL'!DI53*'[1]PERCENT ARRAY-MEAN FC&amp;P VAL'!DJ53))</f>
        <v/>
      </c>
      <c r="AP53" t="str">
        <f>IF(A53="","",IF('[1]Calculation genes in KEGG path'!L51&gt;='[1]Flux and Impact'!$E$1,IF(('[1]PERCENT ARRAY-MEAN FC&amp;P VAL'!DK53*'[1]PERCENT ARRAY-MEAN FC&amp;P VAL'!DL53*'[1]PERCENT ARRAY-MEAN FC&amp;P VAL'!DM53+ABS('[1]PERCENT ARRAY-MEAN FC&amp;P VAL'!DN53*'[1]PERCENT ARRAY-MEAN FC&amp;P VAL'!DO53*'[1]PERCENT ARRAY-MEAN FC&amp;P VAL'!DP53))&gt;0,'[1]PERCENT ARRAY-MEAN FC&amp;P VAL'!DK53*'[1]PERCENT ARRAY-MEAN FC&amp;P VAL'!DL53*'[1]PERCENT ARRAY-MEAN FC&amp;P VAL'!DM53+ABS('[1]PERCENT ARRAY-MEAN FC&amp;P VAL'!DN53*'[1]PERCENT ARRAY-MEAN FC&amp;P VAL'!DO53*'[1]PERCENT ARRAY-MEAN FC&amp;P VAL'!DP53),""),""))</f>
        <v/>
      </c>
      <c r="AQ53" s="12" t="str">
        <f>IF(AP53="","",'[1]PERCENT ARRAY-MEAN FC&amp;P VAL'!DK53*'[1]PERCENT ARRAY-MEAN FC&amp;P VAL'!DL53*'[1]PERCENT ARRAY-MEAN FC&amp;P VAL'!DM53-ABS('[1]PERCENT ARRAY-MEAN FC&amp;P VAL'!DN53*'[1]PERCENT ARRAY-MEAN FC&amp;P VAL'!DO53*'[1]PERCENT ARRAY-MEAN FC&amp;P VAL'!DP53))</f>
        <v/>
      </c>
      <c r="AR53" t="str">
        <f>IF(A53="","",IF('[1]Calculation genes in KEGG path'!L51&gt;='[1]Flux and Impact'!$E$1,IF(('[1]PERCENT ARRAY-MEAN FC&amp;P VAL'!DQ53*'[1]PERCENT ARRAY-MEAN FC&amp;P VAL'!DR53*'[1]PERCENT ARRAY-MEAN FC&amp;P VAL'!DS53+ABS('[1]PERCENT ARRAY-MEAN FC&amp;P VAL'!DT53*'[1]PERCENT ARRAY-MEAN FC&amp;P VAL'!DU53*'[1]PERCENT ARRAY-MEAN FC&amp;P VAL'!DV53))&gt;0,'[1]PERCENT ARRAY-MEAN FC&amp;P VAL'!DQ53*'[1]PERCENT ARRAY-MEAN FC&amp;P VAL'!DR53*'[1]PERCENT ARRAY-MEAN FC&amp;P VAL'!DS53+ABS('[1]PERCENT ARRAY-MEAN FC&amp;P VAL'!DT53*'[1]PERCENT ARRAY-MEAN FC&amp;P VAL'!DU53*'[1]PERCENT ARRAY-MEAN FC&amp;P VAL'!DV53),""),""))</f>
        <v/>
      </c>
      <c r="AS53" s="12" t="str">
        <f>IF(AR53="","",'[1]PERCENT ARRAY-MEAN FC&amp;P VAL'!DQ53*'[1]PERCENT ARRAY-MEAN FC&amp;P VAL'!DR53*'[1]PERCENT ARRAY-MEAN FC&amp;P VAL'!DS53-ABS('[1]PERCENT ARRAY-MEAN FC&amp;P VAL'!DT53*'[1]PERCENT ARRAY-MEAN FC&amp;P VAL'!DU53*'[1]PERCENT ARRAY-MEAN FC&amp;P VAL'!DV53))</f>
        <v/>
      </c>
      <c r="AT53" s="12" t="str">
        <f t="shared" si="1"/>
        <v/>
      </c>
      <c r="AU53" s="12" t="str">
        <f t="shared" si="2"/>
        <v/>
      </c>
    </row>
    <row r="54" spans="1:47">
      <c r="A54" t="str">
        <f>'[1]Calculation genes in KEGG path'!I52</f>
        <v>bta00561</v>
      </c>
      <c r="B54" t="str">
        <f>IF('[1]PERCENT ARRAY-MEAN FC&amp;P VAL'!A54="","",'[1]PERCENT ARRAY-MEAN FC&amp;P VAL'!A54)</f>
        <v>1. Metabolism</v>
      </c>
      <c r="C54" t="str">
        <f>IF('[1]PERCENT ARRAY-MEAN FC&amp;P VAL'!B54="","",'[1]PERCENT ARRAY-MEAN FC&amp;P VAL'!B54)</f>
        <v>1.3 Lipid Metabolism</v>
      </c>
      <c r="D54" t="str">
        <f>IF('[1]PERCENT ARRAY-MEAN FC&amp;P VAL'!C54="","",'[1]PERCENT ARRAY-MEAN FC&amp;P VAL'!C54)</f>
        <v>Glycerolipid metabolism</v>
      </c>
      <c r="E54" s="12">
        <f t="shared" si="0"/>
        <v>322.244596947759</v>
      </c>
      <c r="F54">
        <f>IF(A54="","",IF('[1]Calculation genes in KEGG path'!L52&gt;='[1]Flux and Impact'!$E$1,IF('[1]PERCENT ARRAY-MEAN FC&amp;P VAL'!G54*'[1]PERCENT ARRAY-MEAN FC&amp;P VAL'!H54*'[1]PERCENT ARRAY-MEAN FC&amp;P VAL'!I54+ABS('[1]PERCENT ARRAY-MEAN FC&amp;P VAL'!J54*'[1]PERCENT ARRAY-MEAN FC&amp;P VAL'!K54*'[1]PERCENT ARRAY-MEAN FC&amp;P VAL'!L54)&gt;0,'[1]PERCENT ARRAY-MEAN FC&amp;P VAL'!G54*'[1]PERCENT ARRAY-MEAN FC&amp;P VAL'!H54*'[1]PERCENT ARRAY-MEAN FC&amp;P VAL'!I54+ABS('[1]PERCENT ARRAY-MEAN FC&amp;P VAL'!J54*'[1]PERCENT ARRAY-MEAN FC&amp;P VAL'!K54*'[1]PERCENT ARRAY-MEAN FC&amp;P VAL'!L54),""),""))</f>
        <v>135.478907828843</v>
      </c>
      <c r="G54" s="12">
        <f>IF(F54="","",'[1]PERCENT ARRAY-MEAN FC&amp;P VAL'!G54*'[1]PERCENT ARRAY-MEAN FC&amp;P VAL'!H54*'[1]PERCENT ARRAY-MEAN FC&amp;P VAL'!I54-ABS('[1]PERCENT ARRAY-MEAN FC&amp;P VAL'!J54*'[1]PERCENT ARRAY-MEAN FC&amp;P VAL'!K54*'[1]PERCENT ARRAY-MEAN FC&amp;P VAL'!L54))</f>
        <v>-135.478907828843</v>
      </c>
      <c r="H54">
        <f>IF(A54="","",IF('[1]Calculation genes in KEGG path'!L52&gt;='[1]Flux and Impact'!$E$1,IF(('[1]PERCENT ARRAY-MEAN FC&amp;P VAL'!M54*'[1]PERCENT ARRAY-MEAN FC&amp;P VAL'!N54*'[1]PERCENT ARRAY-MEAN FC&amp;P VAL'!O54+ABS('[1]PERCENT ARRAY-MEAN FC&amp;P VAL'!P54*'[1]PERCENT ARRAY-MEAN FC&amp;P VAL'!Q54*'[1]PERCENT ARRAY-MEAN FC&amp;P VAL'!R54))&gt;0,'[1]PERCENT ARRAY-MEAN FC&amp;P VAL'!M54*'[1]PERCENT ARRAY-MEAN FC&amp;P VAL'!N54*'[1]PERCENT ARRAY-MEAN FC&amp;P VAL'!O54+ABS('[1]PERCENT ARRAY-MEAN FC&amp;P VAL'!P54*'[1]PERCENT ARRAY-MEAN FC&amp;P VAL'!Q54*'[1]PERCENT ARRAY-MEAN FC&amp;P VAL'!R54),""),""))</f>
        <v>172.741250516519</v>
      </c>
      <c r="I54" s="12">
        <f>IF(H54="","",'[1]PERCENT ARRAY-MEAN FC&amp;P VAL'!M54*'[1]PERCENT ARRAY-MEAN FC&amp;P VAL'!N54*'[1]PERCENT ARRAY-MEAN FC&amp;P VAL'!O54-ABS('[1]PERCENT ARRAY-MEAN FC&amp;P VAL'!P54*'[1]PERCENT ARRAY-MEAN FC&amp;P VAL'!Q54*'[1]PERCENT ARRAY-MEAN FC&amp;P VAL'!R54))</f>
        <v>172.741250516519</v>
      </c>
      <c r="J54">
        <f>IF(A54="","",IF('[1]Calculation genes in KEGG path'!L52&gt;='[1]Flux and Impact'!$E$1,IF(('[1]PERCENT ARRAY-MEAN FC&amp;P VAL'!S54*'[1]PERCENT ARRAY-MEAN FC&amp;P VAL'!T54*'[1]PERCENT ARRAY-MEAN FC&amp;P VAL'!U54+ABS('[1]PERCENT ARRAY-MEAN FC&amp;P VAL'!V54*'[1]PERCENT ARRAY-MEAN FC&amp;P VAL'!W54*'[1]PERCENT ARRAY-MEAN FC&amp;P VAL'!X54))&gt;0,'[1]PERCENT ARRAY-MEAN FC&amp;P VAL'!S54*'[1]PERCENT ARRAY-MEAN FC&amp;P VAL'!T54*'[1]PERCENT ARRAY-MEAN FC&amp;P VAL'!U54+ABS('[1]PERCENT ARRAY-MEAN FC&amp;P VAL'!V54*'[1]PERCENT ARRAY-MEAN FC&amp;P VAL'!W54*'[1]PERCENT ARRAY-MEAN FC&amp;P VAL'!X54),""),""))</f>
        <v>14.0244386023971</v>
      </c>
      <c r="K54" s="12">
        <f>IF(J54="","",'[1]PERCENT ARRAY-MEAN FC&amp;P VAL'!S54*'[1]PERCENT ARRAY-MEAN FC&amp;P VAL'!T54*'[1]PERCENT ARRAY-MEAN FC&amp;P VAL'!U54-ABS('[1]PERCENT ARRAY-MEAN FC&amp;P VAL'!V54*'[1]PERCENT ARRAY-MEAN FC&amp;P VAL'!W54*'[1]PERCENT ARRAY-MEAN FC&amp;P VAL'!X54))</f>
        <v>14.0244386023971</v>
      </c>
      <c r="L54" t="str">
        <f>IF(A54="","",IF('[1]Calculation genes in KEGG path'!L52&gt;='[1]Flux and Impact'!$E$1,IF(('[1]PERCENT ARRAY-MEAN FC&amp;P VAL'!Y54*'[1]PERCENT ARRAY-MEAN FC&amp;P VAL'!Z54*'[1]PERCENT ARRAY-MEAN FC&amp;P VAL'!AA54+ABS('[1]PERCENT ARRAY-MEAN FC&amp;P VAL'!AB54*'[1]PERCENT ARRAY-MEAN FC&amp;P VAL'!AC54*'[1]PERCENT ARRAY-MEAN FC&amp;P VAL'!AD54))&gt;0,'[1]PERCENT ARRAY-MEAN FC&amp;P VAL'!Y54*'[1]PERCENT ARRAY-MEAN FC&amp;P VAL'!Z54*'[1]PERCENT ARRAY-MEAN FC&amp;P VAL'!AA54+ABS('[1]PERCENT ARRAY-MEAN FC&amp;P VAL'!AB54*'[1]PERCENT ARRAY-MEAN FC&amp;P VAL'!AC54*'[1]PERCENT ARRAY-MEAN FC&amp;P VAL'!AD54),""),""))</f>
        <v/>
      </c>
      <c r="M54" s="12" t="str">
        <f>IF(L54="","",'[1]PERCENT ARRAY-MEAN FC&amp;P VAL'!Y54*'[1]PERCENT ARRAY-MEAN FC&amp;P VAL'!Z54*'[1]PERCENT ARRAY-MEAN FC&amp;P VAL'!AA54-ABS('[1]PERCENT ARRAY-MEAN FC&amp;P VAL'!AB54*'[1]PERCENT ARRAY-MEAN FC&amp;P VAL'!AC54*'[1]PERCENT ARRAY-MEAN FC&amp;P VAL'!AD54))</f>
        <v/>
      </c>
      <c r="N54" t="str">
        <f>IF(A54="","",IF('[1]Calculation genes in KEGG path'!L52&gt;='[1]Flux and Impact'!$E$1,IF(('[1]PERCENT ARRAY-MEAN FC&amp;P VAL'!AE54*'[1]PERCENT ARRAY-MEAN FC&amp;P VAL'!AF54*'[1]PERCENT ARRAY-MEAN FC&amp;P VAL'!AG54+ABS('[1]PERCENT ARRAY-MEAN FC&amp;P VAL'!AH54*'[1]PERCENT ARRAY-MEAN FC&amp;P VAL'!AI54*'[1]PERCENT ARRAY-MEAN FC&amp;P VAL'!AJ54))&gt;0,'[1]PERCENT ARRAY-MEAN FC&amp;P VAL'!AE54*'[1]PERCENT ARRAY-MEAN FC&amp;P VAL'!AF54*'[1]PERCENT ARRAY-MEAN FC&amp;P VAL'!AG54+ABS('[1]PERCENT ARRAY-MEAN FC&amp;P VAL'!AH54*'[1]PERCENT ARRAY-MEAN FC&amp;P VAL'!AI54*'[1]PERCENT ARRAY-MEAN FC&amp;P VAL'!AJ54),""),""))</f>
        <v/>
      </c>
      <c r="O54" s="12" t="str">
        <f>IF(N54="","",'[1]PERCENT ARRAY-MEAN FC&amp;P VAL'!AE54*'[1]PERCENT ARRAY-MEAN FC&amp;P VAL'!AF54*'[1]PERCENT ARRAY-MEAN FC&amp;P VAL'!AG54-ABS('[1]PERCENT ARRAY-MEAN FC&amp;P VAL'!AH54*'[1]PERCENT ARRAY-MEAN FC&amp;P VAL'!AI54*'[1]PERCENT ARRAY-MEAN FC&amp;P VAL'!AJ54))</f>
        <v/>
      </c>
      <c r="P54" t="str">
        <f>IF(A54="","",IF('[1]Calculation genes in KEGG path'!L52&gt;='[1]Flux and Impact'!$E$1,IF(('[1]PERCENT ARRAY-MEAN FC&amp;P VAL'!AK54*'[1]PERCENT ARRAY-MEAN FC&amp;P VAL'!AL54*'[1]PERCENT ARRAY-MEAN FC&amp;P VAL'!AM54+ABS('[1]PERCENT ARRAY-MEAN FC&amp;P VAL'!AN54*'[1]PERCENT ARRAY-MEAN FC&amp;P VAL'!AO54*'[1]PERCENT ARRAY-MEAN FC&amp;P VAL'!AP54))&gt;0,'[1]PERCENT ARRAY-MEAN FC&amp;P VAL'!AK54*'[1]PERCENT ARRAY-MEAN FC&amp;P VAL'!AL54*'[1]PERCENT ARRAY-MEAN FC&amp;P VAL'!AM54+ABS('[1]PERCENT ARRAY-MEAN FC&amp;P VAL'!AN54*'[1]PERCENT ARRAY-MEAN FC&amp;P VAL'!AO54*'[1]PERCENT ARRAY-MEAN FC&amp;P VAL'!AP54),""),""))</f>
        <v/>
      </c>
      <c r="Q54" s="12" t="str">
        <f>IF(P54="","",'[1]PERCENT ARRAY-MEAN FC&amp;P VAL'!AK54*'[1]PERCENT ARRAY-MEAN FC&amp;P VAL'!AL54*'[1]PERCENT ARRAY-MEAN FC&amp;P VAL'!AM54-ABS('[1]PERCENT ARRAY-MEAN FC&amp;P VAL'!AN54*'[1]PERCENT ARRAY-MEAN FC&amp;P VAL'!AO54*'[1]PERCENT ARRAY-MEAN FC&amp;P VAL'!AP54))</f>
        <v/>
      </c>
      <c r="R54" t="str">
        <f>IF(A54="","",IF('[1]Calculation genes in KEGG path'!L52&gt;='[1]Flux and Impact'!$E$1,IF(('[1]PERCENT ARRAY-MEAN FC&amp;P VAL'!AQ54*'[1]PERCENT ARRAY-MEAN FC&amp;P VAL'!AR54*'[1]PERCENT ARRAY-MEAN FC&amp;P VAL'!AS54+ABS('[1]PERCENT ARRAY-MEAN FC&amp;P VAL'!AT54*'[1]PERCENT ARRAY-MEAN FC&amp;P VAL'!AU54*'[1]PERCENT ARRAY-MEAN FC&amp;P VAL'!AV54))&gt;0,'[1]PERCENT ARRAY-MEAN FC&amp;P VAL'!AQ54*'[1]PERCENT ARRAY-MEAN FC&amp;P VAL'!AR54*'[1]PERCENT ARRAY-MEAN FC&amp;P VAL'!AS54+ABS('[1]PERCENT ARRAY-MEAN FC&amp;P VAL'!AT54*'[1]PERCENT ARRAY-MEAN FC&amp;P VAL'!AU54*'[1]PERCENT ARRAY-MEAN FC&amp;P VAL'!AV54),""),""))</f>
        <v/>
      </c>
      <c r="S54" s="12" t="str">
        <f>IF(R54="","",'[1]PERCENT ARRAY-MEAN FC&amp;P VAL'!AQ54*'[1]PERCENT ARRAY-MEAN FC&amp;P VAL'!AR54*'[1]PERCENT ARRAY-MEAN FC&amp;P VAL'!AS54-ABS('[1]PERCENT ARRAY-MEAN FC&amp;P VAL'!AT54*'[1]PERCENT ARRAY-MEAN FC&amp;P VAL'!AU54*'[1]PERCENT ARRAY-MEAN FC&amp;P VAL'!AV54))</f>
        <v/>
      </c>
      <c r="T54" t="str">
        <f>IF(A54="","",IF('[1]Calculation genes in KEGG path'!L52&gt;='[1]Flux and Impact'!$E$1,IF(('[1]PERCENT ARRAY-MEAN FC&amp;P VAL'!AW54*'[1]PERCENT ARRAY-MEAN FC&amp;P VAL'!AX54*'[1]PERCENT ARRAY-MEAN FC&amp;P VAL'!AY54+ABS('[1]PERCENT ARRAY-MEAN FC&amp;P VAL'!AZ54*'[1]PERCENT ARRAY-MEAN FC&amp;P VAL'!BA54*'[1]PERCENT ARRAY-MEAN FC&amp;P VAL'!BB54))&gt;0,'[1]PERCENT ARRAY-MEAN FC&amp;P VAL'!AW54*'[1]PERCENT ARRAY-MEAN FC&amp;P VAL'!AX54*'[1]PERCENT ARRAY-MEAN FC&amp;P VAL'!AY54+ABS('[1]PERCENT ARRAY-MEAN FC&amp;P VAL'!AZ54*'[1]PERCENT ARRAY-MEAN FC&amp;P VAL'!BA54*'[1]PERCENT ARRAY-MEAN FC&amp;P VAL'!BB54),""),""))</f>
        <v/>
      </c>
      <c r="U54" s="12" t="str">
        <f>IF(T54="","",'[1]PERCENT ARRAY-MEAN FC&amp;P VAL'!AW54*'[1]PERCENT ARRAY-MEAN FC&amp;P VAL'!AX54*'[1]PERCENT ARRAY-MEAN FC&amp;P VAL'!AY54-ABS('[1]PERCENT ARRAY-MEAN FC&amp;P VAL'!AZ54*'[1]PERCENT ARRAY-MEAN FC&amp;P VAL'!BA54*'[1]PERCENT ARRAY-MEAN FC&amp;P VAL'!BB54))</f>
        <v/>
      </c>
      <c r="V54" t="str">
        <f>IF(A54="","",IF('[1]Calculation genes in KEGG path'!L52&gt;='[1]Flux and Impact'!$E$1,IF(('[1]PERCENT ARRAY-MEAN FC&amp;P VAL'!BC54*'[1]PERCENT ARRAY-MEAN FC&amp;P VAL'!BD54*'[1]PERCENT ARRAY-MEAN FC&amp;P VAL'!BE54+ABS('[1]PERCENT ARRAY-MEAN FC&amp;P VAL'!BF54*'[1]PERCENT ARRAY-MEAN FC&amp;P VAL'!BG54*'[1]PERCENT ARRAY-MEAN FC&amp;P VAL'!BH54))&gt;0,'[1]PERCENT ARRAY-MEAN FC&amp;P VAL'!BC54*'[1]PERCENT ARRAY-MEAN FC&amp;P VAL'!BD54*'[1]PERCENT ARRAY-MEAN FC&amp;P VAL'!BE54+ABS('[1]PERCENT ARRAY-MEAN FC&amp;P VAL'!BF54*'[1]PERCENT ARRAY-MEAN FC&amp;P VAL'!BG54*'[1]PERCENT ARRAY-MEAN FC&amp;P VAL'!BH54),""),""))</f>
        <v/>
      </c>
      <c r="W54" s="12" t="str">
        <f>IF(V54="","",'[1]PERCENT ARRAY-MEAN FC&amp;P VAL'!BC54*'[1]PERCENT ARRAY-MEAN FC&amp;P VAL'!BD54*'[1]PERCENT ARRAY-MEAN FC&amp;P VAL'!BE54-ABS('[1]PERCENT ARRAY-MEAN FC&amp;P VAL'!BF54*'[1]PERCENT ARRAY-MEAN FC&amp;P VAL'!BG54*'[1]PERCENT ARRAY-MEAN FC&amp;P VAL'!BH54))</f>
        <v/>
      </c>
      <c r="X54" t="str">
        <f>IF(A54="","",IF('[1]Calculation genes in KEGG path'!L52&gt;='[1]Flux and Impact'!$E$1,IF(('[1]PERCENT ARRAY-MEAN FC&amp;P VAL'!BI54*'[1]PERCENT ARRAY-MEAN FC&amp;P VAL'!BJ54*'[1]PERCENT ARRAY-MEAN FC&amp;P VAL'!BK54+ABS('[1]PERCENT ARRAY-MEAN FC&amp;P VAL'!BL54*'[1]PERCENT ARRAY-MEAN FC&amp;P VAL'!BM54*'[1]PERCENT ARRAY-MEAN FC&amp;P VAL'!BN54))&gt;0,'[1]PERCENT ARRAY-MEAN FC&amp;P VAL'!BI54*'[1]PERCENT ARRAY-MEAN FC&amp;P VAL'!BJ54*'[1]PERCENT ARRAY-MEAN FC&amp;P VAL'!BK54+ABS('[1]PERCENT ARRAY-MEAN FC&amp;P VAL'!BL54*'[1]PERCENT ARRAY-MEAN FC&amp;P VAL'!BM54*'[1]PERCENT ARRAY-MEAN FC&amp;P VAL'!BN54),""),""))</f>
        <v/>
      </c>
      <c r="Y54" s="12" t="str">
        <f>IF(X54="","",'[1]PERCENT ARRAY-MEAN FC&amp;P VAL'!BI54*'[1]PERCENT ARRAY-MEAN FC&amp;P VAL'!BJ54*'[1]PERCENT ARRAY-MEAN FC&amp;P VAL'!BK54-ABS('[1]PERCENT ARRAY-MEAN FC&amp;P VAL'!BL54*'[1]PERCENT ARRAY-MEAN FC&amp;P VAL'!BM54*'[1]PERCENT ARRAY-MEAN FC&amp;P VAL'!BN54))</f>
        <v/>
      </c>
      <c r="Z54" t="str">
        <f>IF(A54="","",IF('[1]Calculation genes in KEGG path'!L52&gt;='[1]Flux and Impact'!$E$1,IF(('[1]PERCENT ARRAY-MEAN FC&amp;P VAL'!BO54*'[1]PERCENT ARRAY-MEAN FC&amp;P VAL'!BP54*'[1]PERCENT ARRAY-MEAN FC&amp;P VAL'!BQ54+ABS('[1]PERCENT ARRAY-MEAN FC&amp;P VAL'!BR54*'[1]PERCENT ARRAY-MEAN FC&amp;P VAL'!BS54*'[1]PERCENT ARRAY-MEAN FC&amp;P VAL'!BT54))&gt;0,'[1]PERCENT ARRAY-MEAN FC&amp;P VAL'!BO54*'[1]PERCENT ARRAY-MEAN FC&amp;P VAL'!BP54*'[1]PERCENT ARRAY-MEAN FC&amp;P VAL'!BQ54+ABS('[1]PERCENT ARRAY-MEAN FC&amp;P VAL'!BR54*'[1]PERCENT ARRAY-MEAN FC&amp;P VAL'!BS54*'[1]PERCENT ARRAY-MEAN FC&amp;P VAL'!BT54),""),""))</f>
        <v/>
      </c>
      <c r="AA54" s="12" t="str">
        <f>IF(Z54="","",'[1]PERCENT ARRAY-MEAN FC&amp;P VAL'!BO54*'[1]PERCENT ARRAY-MEAN FC&amp;P VAL'!BP54*'[1]PERCENT ARRAY-MEAN FC&amp;P VAL'!BQ54-ABS('[1]PERCENT ARRAY-MEAN FC&amp;P VAL'!BR54*'[1]PERCENT ARRAY-MEAN FC&amp;P VAL'!BS54*'[1]PERCENT ARRAY-MEAN FC&amp;P VAL'!BT54))</f>
        <v/>
      </c>
      <c r="AB54" t="str">
        <f>IF(A54="","",IF('[1]Calculation genes in KEGG path'!L52&gt;='[1]Flux and Impact'!$E$1,IF(('[1]PERCENT ARRAY-MEAN FC&amp;P VAL'!BU54*'[1]PERCENT ARRAY-MEAN FC&amp;P VAL'!BV54*'[1]PERCENT ARRAY-MEAN FC&amp;P VAL'!BW54+ABS('[1]PERCENT ARRAY-MEAN FC&amp;P VAL'!BX54*'[1]PERCENT ARRAY-MEAN FC&amp;P VAL'!BY54*'[1]PERCENT ARRAY-MEAN FC&amp;P VAL'!BZ54))&gt;0,'[1]PERCENT ARRAY-MEAN FC&amp;P VAL'!BU54*'[1]PERCENT ARRAY-MEAN FC&amp;P VAL'!BV54*'[1]PERCENT ARRAY-MEAN FC&amp;P VAL'!BW54+ABS('[1]PERCENT ARRAY-MEAN FC&amp;P VAL'!BX54*'[1]PERCENT ARRAY-MEAN FC&amp;P VAL'!BY54*'[1]PERCENT ARRAY-MEAN FC&amp;P VAL'!BZ54),""),""))</f>
        <v/>
      </c>
      <c r="AC54" s="12" t="str">
        <f>IF(AB54="","",'[1]PERCENT ARRAY-MEAN FC&amp;P VAL'!BU54*'[1]PERCENT ARRAY-MEAN FC&amp;P VAL'!BV54*'[1]PERCENT ARRAY-MEAN FC&amp;P VAL'!BW54-ABS('[1]PERCENT ARRAY-MEAN FC&amp;P VAL'!BX54*'[1]PERCENT ARRAY-MEAN FC&amp;P VAL'!BY54*'[1]PERCENT ARRAY-MEAN FC&amp;P VAL'!BZ54))</f>
        <v/>
      </c>
      <c r="AD54" t="str">
        <f>IF(A54="","",IF('[1]Calculation genes in KEGG path'!L52&gt;='[1]Flux and Impact'!$E$1,IF(('[1]PERCENT ARRAY-MEAN FC&amp;P VAL'!CA54*'[1]PERCENT ARRAY-MEAN FC&amp;P VAL'!CB54*'[1]PERCENT ARRAY-MEAN FC&amp;P VAL'!CC54+ABS('[1]PERCENT ARRAY-MEAN FC&amp;P VAL'!CD54*'[1]PERCENT ARRAY-MEAN FC&amp;P VAL'!CE54*'[1]PERCENT ARRAY-MEAN FC&amp;P VAL'!CF54))&gt;0,'[1]PERCENT ARRAY-MEAN FC&amp;P VAL'!CA54*'[1]PERCENT ARRAY-MEAN FC&amp;P VAL'!CB54*'[1]PERCENT ARRAY-MEAN FC&amp;P VAL'!CC54+ABS('[1]PERCENT ARRAY-MEAN FC&amp;P VAL'!CD54*'[1]PERCENT ARRAY-MEAN FC&amp;P VAL'!CE54*'[1]PERCENT ARRAY-MEAN FC&amp;P VAL'!CF54),""),""))</f>
        <v/>
      </c>
      <c r="AE54" s="12" t="str">
        <f>IF(AD54="","",'[1]PERCENT ARRAY-MEAN FC&amp;P VAL'!CA54*'[1]PERCENT ARRAY-MEAN FC&amp;P VAL'!CB54*'[1]PERCENT ARRAY-MEAN FC&amp;P VAL'!CC54-ABS('[1]PERCENT ARRAY-MEAN FC&amp;P VAL'!CD54*'[1]PERCENT ARRAY-MEAN FC&amp;P VAL'!CE54*'[1]PERCENT ARRAY-MEAN FC&amp;P VAL'!CF54))</f>
        <v/>
      </c>
      <c r="AF54" t="str">
        <f>IF(A54="","",IF('[1]Calculation genes in KEGG path'!L52&gt;='[1]Flux and Impact'!$E$1,IF(('[1]PERCENT ARRAY-MEAN FC&amp;P VAL'!CG54*'[1]PERCENT ARRAY-MEAN FC&amp;P VAL'!CH54*'[1]PERCENT ARRAY-MEAN FC&amp;P VAL'!CI54+ABS('[1]PERCENT ARRAY-MEAN FC&amp;P VAL'!CJ54*'[1]PERCENT ARRAY-MEAN FC&amp;P VAL'!CK54*'[1]PERCENT ARRAY-MEAN FC&amp;P VAL'!CL54))&gt;0,'[1]PERCENT ARRAY-MEAN FC&amp;P VAL'!CG54*'[1]PERCENT ARRAY-MEAN FC&amp;P VAL'!CH54*'[1]PERCENT ARRAY-MEAN FC&amp;P VAL'!CI54+ABS('[1]PERCENT ARRAY-MEAN FC&amp;P VAL'!CJ54*'[1]PERCENT ARRAY-MEAN FC&amp;P VAL'!CK54*'[1]PERCENT ARRAY-MEAN FC&amp;P VAL'!CL54),""),""))</f>
        <v/>
      </c>
      <c r="AG54" s="12" t="str">
        <f>IF(AF54="","",'[1]PERCENT ARRAY-MEAN FC&amp;P VAL'!CG54*'[1]PERCENT ARRAY-MEAN FC&amp;P VAL'!CH54*'[1]PERCENT ARRAY-MEAN FC&amp;P VAL'!CI54-ABS('[1]PERCENT ARRAY-MEAN FC&amp;P VAL'!CJ54*'[1]PERCENT ARRAY-MEAN FC&amp;P VAL'!CK54*'[1]PERCENT ARRAY-MEAN FC&amp;P VAL'!CL54))</f>
        <v/>
      </c>
      <c r="AH54" t="str">
        <f>IF(A54="","",IF('[1]Calculation genes in KEGG path'!L52&gt;='[1]Flux and Impact'!$E$1,IF(('[1]PERCENT ARRAY-MEAN FC&amp;P VAL'!CM54*'[1]PERCENT ARRAY-MEAN FC&amp;P VAL'!CN54*'[1]PERCENT ARRAY-MEAN FC&amp;P VAL'!CO54+ABS('[1]PERCENT ARRAY-MEAN FC&amp;P VAL'!CP54*'[1]PERCENT ARRAY-MEAN FC&amp;P VAL'!CQ54*'[1]PERCENT ARRAY-MEAN FC&amp;P VAL'!CR54))&gt;0,'[1]PERCENT ARRAY-MEAN FC&amp;P VAL'!CM54*'[1]PERCENT ARRAY-MEAN FC&amp;P VAL'!CN54*'[1]PERCENT ARRAY-MEAN FC&amp;P VAL'!CO54+ABS('[1]PERCENT ARRAY-MEAN FC&amp;P VAL'!CP54*'[1]PERCENT ARRAY-MEAN FC&amp;P VAL'!CQ54*'[1]PERCENT ARRAY-MEAN FC&amp;P VAL'!CR54),""),""))</f>
        <v/>
      </c>
      <c r="AI54" s="12" t="str">
        <f>IF(AH54="","",'[1]PERCENT ARRAY-MEAN FC&amp;P VAL'!CM54*'[1]PERCENT ARRAY-MEAN FC&amp;P VAL'!CN54*'[1]PERCENT ARRAY-MEAN FC&amp;P VAL'!CO54-ABS('[1]PERCENT ARRAY-MEAN FC&amp;P VAL'!CP54*'[1]PERCENT ARRAY-MEAN FC&amp;P VAL'!CQ54*'[1]PERCENT ARRAY-MEAN FC&amp;P VAL'!CR54))</f>
        <v/>
      </c>
      <c r="AJ54" t="str">
        <f>IF(A54="","",IF('[1]Calculation genes in KEGG path'!L52&gt;='[1]Flux and Impact'!$E$1,IF(('[1]PERCENT ARRAY-MEAN FC&amp;P VAL'!CS54*'[1]PERCENT ARRAY-MEAN FC&amp;P VAL'!CT54*'[1]PERCENT ARRAY-MEAN FC&amp;P VAL'!CU54+ABS('[1]PERCENT ARRAY-MEAN FC&amp;P VAL'!CV54*'[1]PERCENT ARRAY-MEAN FC&amp;P VAL'!CW54*'[1]PERCENT ARRAY-MEAN FC&amp;P VAL'!CX54))&gt;0,'[1]PERCENT ARRAY-MEAN FC&amp;P VAL'!CS54*'[1]PERCENT ARRAY-MEAN FC&amp;P VAL'!CT54*'[1]PERCENT ARRAY-MEAN FC&amp;P VAL'!CU54+ABS('[1]PERCENT ARRAY-MEAN FC&amp;P VAL'!CV54*'[1]PERCENT ARRAY-MEAN FC&amp;P VAL'!CW54*'[1]PERCENT ARRAY-MEAN FC&amp;P VAL'!CX54),""),""))</f>
        <v/>
      </c>
      <c r="AK54" s="12" t="str">
        <f>IF(AJ54="","",'[1]PERCENT ARRAY-MEAN FC&amp;P VAL'!CS54*'[1]PERCENT ARRAY-MEAN FC&amp;P VAL'!CT54*'[1]PERCENT ARRAY-MEAN FC&amp;P VAL'!CU54-ABS('[1]PERCENT ARRAY-MEAN FC&amp;P VAL'!CV54*'[1]PERCENT ARRAY-MEAN FC&amp;P VAL'!CW54*'[1]PERCENT ARRAY-MEAN FC&amp;P VAL'!CX54))</f>
        <v/>
      </c>
      <c r="AL54" t="str">
        <f>IF(A54="","",IF('[1]Calculation genes in KEGG path'!L52&gt;='[1]Flux and Impact'!$E$1,IF(('[1]PERCENT ARRAY-MEAN FC&amp;P VAL'!CY54*'[1]PERCENT ARRAY-MEAN FC&amp;P VAL'!CZ54*'[1]PERCENT ARRAY-MEAN FC&amp;P VAL'!DA54+ABS('[1]PERCENT ARRAY-MEAN FC&amp;P VAL'!DB54*'[1]PERCENT ARRAY-MEAN FC&amp;P VAL'!DC54*'[1]PERCENT ARRAY-MEAN FC&amp;P VAL'!DD54))&gt;0,'[1]PERCENT ARRAY-MEAN FC&amp;P VAL'!CY54*'[1]PERCENT ARRAY-MEAN FC&amp;P VAL'!CZ54*'[1]PERCENT ARRAY-MEAN FC&amp;P VAL'!DA54+ABS('[1]PERCENT ARRAY-MEAN FC&amp;P VAL'!DB54*'[1]PERCENT ARRAY-MEAN FC&amp;P VAL'!DC54*'[1]PERCENT ARRAY-MEAN FC&amp;P VAL'!DD54),""),""))</f>
        <v/>
      </c>
      <c r="AM54" s="12" t="str">
        <f>IF(AL54="","",'[1]PERCENT ARRAY-MEAN FC&amp;P VAL'!CY54*'[1]PERCENT ARRAY-MEAN FC&amp;P VAL'!CZ54*'[1]PERCENT ARRAY-MEAN FC&amp;P VAL'!DA54-ABS('[1]PERCENT ARRAY-MEAN FC&amp;P VAL'!DB54*'[1]PERCENT ARRAY-MEAN FC&amp;P VAL'!DC54*'[1]PERCENT ARRAY-MEAN FC&amp;P VAL'!DD54))</f>
        <v/>
      </c>
      <c r="AN54" t="str">
        <f>IF(A54="","",IF('[1]Calculation genes in KEGG path'!L52&gt;='[1]Flux and Impact'!$E$1,IF(('[1]PERCENT ARRAY-MEAN FC&amp;P VAL'!DE54*'[1]PERCENT ARRAY-MEAN FC&amp;P VAL'!DF54*'[1]PERCENT ARRAY-MEAN FC&amp;P VAL'!DG54+ABS('[1]PERCENT ARRAY-MEAN FC&amp;P VAL'!DH54*'[1]PERCENT ARRAY-MEAN FC&amp;P VAL'!DI54*'[1]PERCENT ARRAY-MEAN FC&amp;P VAL'!DJ54))&gt;0,'[1]PERCENT ARRAY-MEAN FC&amp;P VAL'!DE54*'[1]PERCENT ARRAY-MEAN FC&amp;P VAL'!DF54*'[1]PERCENT ARRAY-MEAN FC&amp;P VAL'!DG54+ABS('[1]PERCENT ARRAY-MEAN FC&amp;P VAL'!DH54*'[1]PERCENT ARRAY-MEAN FC&amp;P VAL'!DI54*'[1]PERCENT ARRAY-MEAN FC&amp;P VAL'!DJ54),""),""))</f>
        <v/>
      </c>
      <c r="AO54" s="12" t="str">
        <f>IF(AN54="","",'[1]PERCENT ARRAY-MEAN FC&amp;P VAL'!DE54*'[1]PERCENT ARRAY-MEAN FC&amp;P VAL'!DF54*'[1]PERCENT ARRAY-MEAN FC&amp;P VAL'!DG54-ABS('[1]PERCENT ARRAY-MEAN FC&amp;P VAL'!DH54*'[1]PERCENT ARRAY-MEAN FC&amp;P VAL'!DI54*'[1]PERCENT ARRAY-MEAN FC&amp;P VAL'!DJ54))</f>
        <v/>
      </c>
      <c r="AP54" t="str">
        <f>IF(A54="","",IF('[1]Calculation genes in KEGG path'!L52&gt;='[1]Flux and Impact'!$E$1,IF(('[1]PERCENT ARRAY-MEAN FC&amp;P VAL'!DK54*'[1]PERCENT ARRAY-MEAN FC&amp;P VAL'!DL54*'[1]PERCENT ARRAY-MEAN FC&amp;P VAL'!DM54+ABS('[1]PERCENT ARRAY-MEAN FC&amp;P VAL'!DN54*'[1]PERCENT ARRAY-MEAN FC&amp;P VAL'!DO54*'[1]PERCENT ARRAY-MEAN FC&amp;P VAL'!DP54))&gt;0,'[1]PERCENT ARRAY-MEAN FC&amp;P VAL'!DK54*'[1]PERCENT ARRAY-MEAN FC&amp;P VAL'!DL54*'[1]PERCENT ARRAY-MEAN FC&amp;P VAL'!DM54+ABS('[1]PERCENT ARRAY-MEAN FC&amp;P VAL'!DN54*'[1]PERCENT ARRAY-MEAN FC&amp;P VAL'!DO54*'[1]PERCENT ARRAY-MEAN FC&amp;P VAL'!DP54),""),""))</f>
        <v/>
      </c>
      <c r="AQ54" s="12" t="str">
        <f>IF(AP54="","",'[1]PERCENT ARRAY-MEAN FC&amp;P VAL'!DK54*'[1]PERCENT ARRAY-MEAN FC&amp;P VAL'!DL54*'[1]PERCENT ARRAY-MEAN FC&amp;P VAL'!DM54-ABS('[1]PERCENT ARRAY-MEAN FC&amp;P VAL'!DN54*'[1]PERCENT ARRAY-MEAN FC&amp;P VAL'!DO54*'[1]PERCENT ARRAY-MEAN FC&amp;P VAL'!DP54))</f>
        <v/>
      </c>
      <c r="AR54" t="str">
        <f>IF(A54="","",IF('[1]Calculation genes in KEGG path'!L52&gt;='[1]Flux and Impact'!$E$1,IF(('[1]PERCENT ARRAY-MEAN FC&amp;P VAL'!DQ54*'[1]PERCENT ARRAY-MEAN FC&amp;P VAL'!DR54*'[1]PERCENT ARRAY-MEAN FC&amp;P VAL'!DS54+ABS('[1]PERCENT ARRAY-MEAN FC&amp;P VAL'!DT54*'[1]PERCENT ARRAY-MEAN FC&amp;P VAL'!DU54*'[1]PERCENT ARRAY-MEAN FC&amp;P VAL'!DV54))&gt;0,'[1]PERCENT ARRAY-MEAN FC&amp;P VAL'!DQ54*'[1]PERCENT ARRAY-MEAN FC&amp;P VAL'!DR54*'[1]PERCENT ARRAY-MEAN FC&amp;P VAL'!DS54+ABS('[1]PERCENT ARRAY-MEAN FC&amp;P VAL'!DT54*'[1]PERCENT ARRAY-MEAN FC&amp;P VAL'!DU54*'[1]PERCENT ARRAY-MEAN FC&amp;P VAL'!DV54),""),""))</f>
        <v/>
      </c>
      <c r="AS54" s="12" t="str">
        <f>IF(AR54="","",'[1]PERCENT ARRAY-MEAN FC&amp;P VAL'!DQ54*'[1]PERCENT ARRAY-MEAN FC&amp;P VAL'!DR54*'[1]PERCENT ARRAY-MEAN FC&amp;P VAL'!DS54-ABS('[1]PERCENT ARRAY-MEAN FC&amp;P VAL'!DT54*'[1]PERCENT ARRAY-MEAN FC&amp;P VAL'!DU54*'[1]PERCENT ARRAY-MEAN FC&amp;P VAL'!DV54))</f>
        <v/>
      </c>
      <c r="AT54" s="12">
        <f t="shared" si="1"/>
        <v>17.0955937633576</v>
      </c>
      <c r="AU54" s="12">
        <f t="shared" si="2"/>
        <v>1</v>
      </c>
    </row>
    <row r="55" spans="1:47">
      <c r="A55" t="str">
        <f>'[1]Calculation genes in KEGG path'!I53</f>
        <v>bta00562</v>
      </c>
      <c r="B55" t="str">
        <f>IF('[1]PERCENT ARRAY-MEAN FC&amp;P VAL'!A55="","",'[1]PERCENT ARRAY-MEAN FC&amp;P VAL'!A55)</f>
        <v>1. Metabolism</v>
      </c>
      <c r="C55" t="str">
        <f>IF('[1]PERCENT ARRAY-MEAN FC&amp;P VAL'!B55="","",'[1]PERCENT ARRAY-MEAN FC&amp;P VAL'!B55)</f>
        <v>1.1 Carbohydrate Metabolism</v>
      </c>
      <c r="D55" t="str">
        <f>IF('[1]PERCENT ARRAY-MEAN FC&amp;P VAL'!C55="","",'[1]PERCENT ARRAY-MEAN FC&amp;P VAL'!C55)</f>
        <v>Inositol phosphate metabolism</v>
      </c>
      <c r="E55" s="12">
        <f t="shared" si="0"/>
        <v>61.3070573055111</v>
      </c>
      <c r="F55" t="str">
        <f>IF(A55="","",IF('[1]Calculation genes in KEGG path'!L53&gt;='[1]Flux and Impact'!$E$1,IF('[1]PERCENT ARRAY-MEAN FC&amp;P VAL'!G55*'[1]PERCENT ARRAY-MEAN FC&amp;P VAL'!H55*'[1]PERCENT ARRAY-MEAN FC&amp;P VAL'!I55+ABS('[1]PERCENT ARRAY-MEAN FC&amp;P VAL'!J55*'[1]PERCENT ARRAY-MEAN FC&amp;P VAL'!K55*'[1]PERCENT ARRAY-MEAN FC&amp;P VAL'!L55)&gt;0,'[1]PERCENT ARRAY-MEAN FC&amp;P VAL'!G55*'[1]PERCENT ARRAY-MEAN FC&amp;P VAL'!H55*'[1]PERCENT ARRAY-MEAN FC&amp;P VAL'!I55+ABS('[1]PERCENT ARRAY-MEAN FC&amp;P VAL'!J55*'[1]PERCENT ARRAY-MEAN FC&amp;P VAL'!K55*'[1]PERCENT ARRAY-MEAN FC&amp;P VAL'!L55),""),""))</f>
        <v/>
      </c>
      <c r="G55" s="12" t="str">
        <f>IF(F55="","",'[1]PERCENT ARRAY-MEAN FC&amp;P VAL'!G55*'[1]PERCENT ARRAY-MEAN FC&amp;P VAL'!H55*'[1]PERCENT ARRAY-MEAN FC&amp;P VAL'!I55-ABS('[1]PERCENT ARRAY-MEAN FC&amp;P VAL'!J55*'[1]PERCENT ARRAY-MEAN FC&amp;P VAL'!K55*'[1]PERCENT ARRAY-MEAN FC&amp;P VAL'!L55))</f>
        <v/>
      </c>
      <c r="H55">
        <f>IF(A55="","",IF('[1]Calculation genes in KEGG path'!L53&gt;='[1]Flux and Impact'!$E$1,IF(('[1]PERCENT ARRAY-MEAN FC&amp;P VAL'!M55*'[1]PERCENT ARRAY-MEAN FC&amp;P VAL'!N55*'[1]PERCENT ARRAY-MEAN FC&amp;P VAL'!O55+ABS('[1]PERCENT ARRAY-MEAN FC&amp;P VAL'!P55*'[1]PERCENT ARRAY-MEAN FC&amp;P VAL'!Q55*'[1]PERCENT ARRAY-MEAN FC&amp;P VAL'!R55))&gt;0,'[1]PERCENT ARRAY-MEAN FC&amp;P VAL'!M55*'[1]PERCENT ARRAY-MEAN FC&amp;P VAL'!N55*'[1]PERCENT ARRAY-MEAN FC&amp;P VAL'!O55+ABS('[1]PERCENT ARRAY-MEAN FC&amp;P VAL'!P55*'[1]PERCENT ARRAY-MEAN FC&amp;P VAL'!Q55*'[1]PERCENT ARRAY-MEAN FC&amp;P VAL'!R55),""),""))</f>
        <v>61.3070573055111</v>
      </c>
      <c r="I55" s="12">
        <f>IF(H55="","",'[1]PERCENT ARRAY-MEAN FC&amp;P VAL'!M55*'[1]PERCENT ARRAY-MEAN FC&amp;P VAL'!N55*'[1]PERCENT ARRAY-MEAN FC&amp;P VAL'!O55-ABS('[1]PERCENT ARRAY-MEAN FC&amp;P VAL'!P55*'[1]PERCENT ARRAY-MEAN FC&amp;P VAL'!Q55*'[1]PERCENT ARRAY-MEAN FC&amp;P VAL'!R55))</f>
        <v>-61.3070573055111</v>
      </c>
      <c r="J55" t="str">
        <f>IF(A55="","",IF('[1]Calculation genes in KEGG path'!L53&gt;='[1]Flux and Impact'!$E$1,IF(('[1]PERCENT ARRAY-MEAN FC&amp;P VAL'!S55*'[1]PERCENT ARRAY-MEAN FC&amp;P VAL'!T55*'[1]PERCENT ARRAY-MEAN FC&amp;P VAL'!U55+ABS('[1]PERCENT ARRAY-MEAN FC&amp;P VAL'!V55*'[1]PERCENT ARRAY-MEAN FC&amp;P VAL'!W55*'[1]PERCENT ARRAY-MEAN FC&amp;P VAL'!X55))&gt;0,'[1]PERCENT ARRAY-MEAN FC&amp;P VAL'!S55*'[1]PERCENT ARRAY-MEAN FC&amp;P VAL'!T55*'[1]PERCENT ARRAY-MEAN FC&amp;P VAL'!U55+ABS('[1]PERCENT ARRAY-MEAN FC&amp;P VAL'!V55*'[1]PERCENT ARRAY-MEAN FC&amp;P VAL'!W55*'[1]PERCENT ARRAY-MEAN FC&amp;P VAL'!X55),""),""))</f>
        <v/>
      </c>
      <c r="K55" s="12" t="str">
        <f>IF(J55="","",'[1]PERCENT ARRAY-MEAN FC&amp;P VAL'!S55*'[1]PERCENT ARRAY-MEAN FC&amp;P VAL'!T55*'[1]PERCENT ARRAY-MEAN FC&amp;P VAL'!U55-ABS('[1]PERCENT ARRAY-MEAN FC&amp;P VAL'!V55*'[1]PERCENT ARRAY-MEAN FC&amp;P VAL'!W55*'[1]PERCENT ARRAY-MEAN FC&amp;P VAL'!X55))</f>
        <v/>
      </c>
      <c r="L55" t="str">
        <f>IF(A55="","",IF('[1]Calculation genes in KEGG path'!L53&gt;='[1]Flux and Impact'!$E$1,IF(('[1]PERCENT ARRAY-MEAN FC&amp;P VAL'!Y55*'[1]PERCENT ARRAY-MEAN FC&amp;P VAL'!Z55*'[1]PERCENT ARRAY-MEAN FC&amp;P VAL'!AA55+ABS('[1]PERCENT ARRAY-MEAN FC&amp;P VAL'!AB55*'[1]PERCENT ARRAY-MEAN FC&amp;P VAL'!AC55*'[1]PERCENT ARRAY-MEAN FC&amp;P VAL'!AD55))&gt;0,'[1]PERCENT ARRAY-MEAN FC&amp;P VAL'!Y55*'[1]PERCENT ARRAY-MEAN FC&amp;P VAL'!Z55*'[1]PERCENT ARRAY-MEAN FC&amp;P VAL'!AA55+ABS('[1]PERCENT ARRAY-MEAN FC&amp;P VAL'!AB55*'[1]PERCENT ARRAY-MEAN FC&amp;P VAL'!AC55*'[1]PERCENT ARRAY-MEAN FC&amp;P VAL'!AD55),""),""))</f>
        <v/>
      </c>
      <c r="M55" s="12" t="str">
        <f>IF(L55="","",'[1]PERCENT ARRAY-MEAN FC&amp;P VAL'!Y55*'[1]PERCENT ARRAY-MEAN FC&amp;P VAL'!Z55*'[1]PERCENT ARRAY-MEAN FC&amp;P VAL'!AA55-ABS('[1]PERCENT ARRAY-MEAN FC&amp;P VAL'!AB55*'[1]PERCENT ARRAY-MEAN FC&amp;P VAL'!AC55*'[1]PERCENT ARRAY-MEAN FC&amp;P VAL'!AD55))</f>
        <v/>
      </c>
      <c r="N55" t="str">
        <f>IF(A55="","",IF('[1]Calculation genes in KEGG path'!L53&gt;='[1]Flux and Impact'!$E$1,IF(('[1]PERCENT ARRAY-MEAN FC&amp;P VAL'!AE55*'[1]PERCENT ARRAY-MEAN FC&amp;P VAL'!AF55*'[1]PERCENT ARRAY-MEAN FC&amp;P VAL'!AG55+ABS('[1]PERCENT ARRAY-MEAN FC&amp;P VAL'!AH55*'[1]PERCENT ARRAY-MEAN FC&amp;P VAL'!AI55*'[1]PERCENT ARRAY-MEAN FC&amp;P VAL'!AJ55))&gt;0,'[1]PERCENT ARRAY-MEAN FC&amp;P VAL'!AE55*'[1]PERCENT ARRAY-MEAN FC&amp;P VAL'!AF55*'[1]PERCENT ARRAY-MEAN FC&amp;P VAL'!AG55+ABS('[1]PERCENT ARRAY-MEAN FC&amp;P VAL'!AH55*'[1]PERCENT ARRAY-MEAN FC&amp;P VAL'!AI55*'[1]PERCENT ARRAY-MEAN FC&amp;P VAL'!AJ55),""),""))</f>
        <v/>
      </c>
      <c r="O55" s="12" t="str">
        <f>IF(N55="","",'[1]PERCENT ARRAY-MEAN FC&amp;P VAL'!AE55*'[1]PERCENT ARRAY-MEAN FC&amp;P VAL'!AF55*'[1]PERCENT ARRAY-MEAN FC&amp;P VAL'!AG55-ABS('[1]PERCENT ARRAY-MEAN FC&amp;P VAL'!AH55*'[1]PERCENT ARRAY-MEAN FC&amp;P VAL'!AI55*'[1]PERCENT ARRAY-MEAN FC&amp;P VAL'!AJ55))</f>
        <v/>
      </c>
      <c r="P55" t="str">
        <f>IF(A55="","",IF('[1]Calculation genes in KEGG path'!L53&gt;='[1]Flux and Impact'!$E$1,IF(('[1]PERCENT ARRAY-MEAN FC&amp;P VAL'!AK55*'[1]PERCENT ARRAY-MEAN FC&amp;P VAL'!AL55*'[1]PERCENT ARRAY-MEAN FC&amp;P VAL'!AM55+ABS('[1]PERCENT ARRAY-MEAN FC&amp;P VAL'!AN55*'[1]PERCENT ARRAY-MEAN FC&amp;P VAL'!AO55*'[1]PERCENT ARRAY-MEAN FC&amp;P VAL'!AP55))&gt;0,'[1]PERCENT ARRAY-MEAN FC&amp;P VAL'!AK55*'[1]PERCENT ARRAY-MEAN FC&amp;P VAL'!AL55*'[1]PERCENT ARRAY-MEAN FC&amp;P VAL'!AM55+ABS('[1]PERCENT ARRAY-MEAN FC&amp;P VAL'!AN55*'[1]PERCENT ARRAY-MEAN FC&amp;P VAL'!AO55*'[1]PERCENT ARRAY-MEAN FC&amp;P VAL'!AP55),""),""))</f>
        <v/>
      </c>
      <c r="Q55" s="12" t="str">
        <f>IF(P55="","",'[1]PERCENT ARRAY-MEAN FC&amp;P VAL'!AK55*'[1]PERCENT ARRAY-MEAN FC&amp;P VAL'!AL55*'[1]PERCENT ARRAY-MEAN FC&amp;P VAL'!AM55-ABS('[1]PERCENT ARRAY-MEAN FC&amp;P VAL'!AN55*'[1]PERCENT ARRAY-MEAN FC&amp;P VAL'!AO55*'[1]PERCENT ARRAY-MEAN FC&amp;P VAL'!AP55))</f>
        <v/>
      </c>
      <c r="R55" t="str">
        <f>IF(A55="","",IF('[1]Calculation genes in KEGG path'!L53&gt;='[1]Flux and Impact'!$E$1,IF(('[1]PERCENT ARRAY-MEAN FC&amp;P VAL'!AQ55*'[1]PERCENT ARRAY-MEAN FC&amp;P VAL'!AR55*'[1]PERCENT ARRAY-MEAN FC&amp;P VAL'!AS55+ABS('[1]PERCENT ARRAY-MEAN FC&amp;P VAL'!AT55*'[1]PERCENT ARRAY-MEAN FC&amp;P VAL'!AU55*'[1]PERCENT ARRAY-MEAN FC&amp;P VAL'!AV55))&gt;0,'[1]PERCENT ARRAY-MEAN FC&amp;P VAL'!AQ55*'[1]PERCENT ARRAY-MEAN FC&amp;P VAL'!AR55*'[1]PERCENT ARRAY-MEAN FC&amp;P VAL'!AS55+ABS('[1]PERCENT ARRAY-MEAN FC&amp;P VAL'!AT55*'[1]PERCENT ARRAY-MEAN FC&amp;P VAL'!AU55*'[1]PERCENT ARRAY-MEAN FC&amp;P VAL'!AV55),""),""))</f>
        <v/>
      </c>
      <c r="S55" s="12" t="str">
        <f>IF(R55="","",'[1]PERCENT ARRAY-MEAN FC&amp;P VAL'!AQ55*'[1]PERCENT ARRAY-MEAN FC&amp;P VAL'!AR55*'[1]PERCENT ARRAY-MEAN FC&amp;P VAL'!AS55-ABS('[1]PERCENT ARRAY-MEAN FC&amp;P VAL'!AT55*'[1]PERCENT ARRAY-MEAN FC&amp;P VAL'!AU55*'[1]PERCENT ARRAY-MEAN FC&amp;P VAL'!AV55))</f>
        <v/>
      </c>
      <c r="T55" t="str">
        <f>IF(A55="","",IF('[1]Calculation genes in KEGG path'!L53&gt;='[1]Flux and Impact'!$E$1,IF(('[1]PERCENT ARRAY-MEAN FC&amp;P VAL'!AW55*'[1]PERCENT ARRAY-MEAN FC&amp;P VAL'!AX55*'[1]PERCENT ARRAY-MEAN FC&amp;P VAL'!AY55+ABS('[1]PERCENT ARRAY-MEAN FC&amp;P VAL'!AZ55*'[1]PERCENT ARRAY-MEAN FC&amp;P VAL'!BA55*'[1]PERCENT ARRAY-MEAN FC&amp;P VAL'!BB55))&gt;0,'[1]PERCENT ARRAY-MEAN FC&amp;P VAL'!AW55*'[1]PERCENT ARRAY-MEAN FC&amp;P VAL'!AX55*'[1]PERCENT ARRAY-MEAN FC&amp;P VAL'!AY55+ABS('[1]PERCENT ARRAY-MEAN FC&amp;P VAL'!AZ55*'[1]PERCENT ARRAY-MEAN FC&amp;P VAL'!BA55*'[1]PERCENT ARRAY-MEAN FC&amp;P VAL'!BB55),""),""))</f>
        <v/>
      </c>
      <c r="U55" s="12" t="str">
        <f>IF(T55="","",'[1]PERCENT ARRAY-MEAN FC&amp;P VAL'!AW55*'[1]PERCENT ARRAY-MEAN FC&amp;P VAL'!AX55*'[1]PERCENT ARRAY-MEAN FC&amp;P VAL'!AY55-ABS('[1]PERCENT ARRAY-MEAN FC&amp;P VAL'!AZ55*'[1]PERCENT ARRAY-MEAN FC&amp;P VAL'!BA55*'[1]PERCENT ARRAY-MEAN FC&amp;P VAL'!BB55))</f>
        <v/>
      </c>
      <c r="V55" t="str">
        <f>IF(A55="","",IF('[1]Calculation genes in KEGG path'!L53&gt;='[1]Flux and Impact'!$E$1,IF(('[1]PERCENT ARRAY-MEAN FC&amp;P VAL'!BC55*'[1]PERCENT ARRAY-MEAN FC&amp;P VAL'!BD55*'[1]PERCENT ARRAY-MEAN FC&amp;P VAL'!BE55+ABS('[1]PERCENT ARRAY-MEAN FC&amp;P VAL'!BF55*'[1]PERCENT ARRAY-MEAN FC&amp;P VAL'!BG55*'[1]PERCENT ARRAY-MEAN FC&amp;P VAL'!BH55))&gt;0,'[1]PERCENT ARRAY-MEAN FC&amp;P VAL'!BC55*'[1]PERCENT ARRAY-MEAN FC&amp;P VAL'!BD55*'[1]PERCENT ARRAY-MEAN FC&amp;P VAL'!BE55+ABS('[1]PERCENT ARRAY-MEAN FC&amp;P VAL'!BF55*'[1]PERCENT ARRAY-MEAN FC&amp;P VAL'!BG55*'[1]PERCENT ARRAY-MEAN FC&amp;P VAL'!BH55),""),""))</f>
        <v/>
      </c>
      <c r="W55" s="12" t="str">
        <f>IF(V55="","",'[1]PERCENT ARRAY-MEAN FC&amp;P VAL'!BC55*'[1]PERCENT ARRAY-MEAN FC&amp;P VAL'!BD55*'[1]PERCENT ARRAY-MEAN FC&amp;P VAL'!BE55-ABS('[1]PERCENT ARRAY-MEAN FC&amp;P VAL'!BF55*'[1]PERCENT ARRAY-MEAN FC&amp;P VAL'!BG55*'[1]PERCENT ARRAY-MEAN FC&amp;P VAL'!BH55))</f>
        <v/>
      </c>
      <c r="X55" t="str">
        <f>IF(A55="","",IF('[1]Calculation genes in KEGG path'!L53&gt;='[1]Flux and Impact'!$E$1,IF(('[1]PERCENT ARRAY-MEAN FC&amp;P VAL'!BI55*'[1]PERCENT ARRAY-MEAN FC&amp;P VAL'!BJ55*'[1]PERCENT ARRAY-MEAN FC&amp;P VAL'!BK55+ABS('[1]PERCENT ARRAY-MEAN FC&amp;P VAL'!BL55*'[1]PERCENT ARRAY-MEAN FC&amp;P VAL'!BM55*'[1]PERCENT ARRAY-MEAN FC&amp;P VAL'!BN55))&gt;0,'[1]PERCENT ARRAY-MEAN FC&amp;P VAL'!BI55*'[1]PERCENT ARRAY-MEAN FC&amp;P VAL'!BJ55*'[1]PERCENT ARRAY-MEAN FC&amp;P VAL'!BK55+ABS('[1]PERCENT ARRAY-MEAN FC&amp;P VAL'!BL55*'[1]PERCENT ARRAY-MEAN FC&amp;P VAL'!BM55*'[1]PERCENT ARRAY-MEAN FC&amp;P VAL'!BN55),""),""))</f>
        <v/>
      </c>
      <c r="Y55" s="12" t="str">
        <f>IF(X55="","",'[1]PERCENT ARRAY-MEAN FC&amp;P VAL'!BI55*'[1]PERCENT ARRAY-MEAN FC&amp;P VAL'!BJ55*'[1]PERCENT ARRAY-MEAN FC&amp;P VAL'!BK55-ABS('[1]PERCENT ARRAY-MEAN FC&amp;P VAL'!BL55*'[1]PERCENT ARRAY-MEAN FC&amp;P VAL'!BM55*'[1]PERCENT ARRAY-MEAN FC&amp;P VAL'!BN55))</f>
        <v/>
      </c>
      <c r="Z55" t="str">
        <f>IF(A55="","",IF('[1]Calculation genes in KEGG path'!L53&gt;='[1]Flux and Impact'!$E$1,IF(('[1]PERCENT ARRAY-MEAN FC&amp;P VAL'!BO55*'[1]PERCENT ARRAY-MEAN FC&amp;P VAL'!BP55*'[1]PERCENT ARRAY-MEAN FC&amp;P VAL'!BQ55+ABS('[1]PERCENT ARRAY-MEAN FC&amp;P VAL'!BR55*'[1]PERCENT ARRAY-MEAN FC&amp;P VAL'!BS55*'[1]PERCENT ARRAY-MEAN FC&amp;P VAL'!BT55))&gt;0,'[1]PERCENT ARRAY-MEAN FC&amp;P VAL'!BO55*'[1]PERCENT ARRAY-MEAN FC&amp;P VAL'!BP55*'[1]PERCENT ARRAY-MEAN FC&amp;P VAL'!BQ55+ABS('[1]PERCENT ARRAY-MEAN FC&amp;P VAL'!BR55*'[1]PERCENT ARRAY-MEAN FC&amp;P VAL'!BS55*'[1]PERCENT ARRAY-MEAN FC&amp;P VAL'!BT55),""),""))</f>
        <v/>
      </c>
      <c r="AA55" s="12" t="str">
        <f>IF(Z55="","",'[1]PERCENT ARRAY-MEAN FC&amp;P VAL'!BO55*'[1]PERCENT ARRAY-MEAN FC&amp;P VAL'!BP55*'[1]PERCENT ARRAY-MEAN FC&amp;P VAL'!BQ55-ABS('[1]PERCENT ARRAY-MEAN FC&amp;P VAL'!BR55*'[1]PERCENT ARRAY-MEAN FC&amp;P VAL'!BS55*'[1]PERCENT ARRAY-MEAN FC&amp;P VAL'!BT55))</f>
        <v/>
      </c>
      <c r="AB55" t="str">
        <f>IF(A55="","",IF('[1]Calculation genes in KEGG path'!L53&gt;='[1]Flux and Impact'!$E$1,IF(('[1]PERCENT ARRAY-MEAN FC&amp;P VAL'!BU55*'[1]PERCENT ARRAY-MEAN FC&amp;P VAL'!BV55*'[1]PERCENT ARRAY-MEAN FC&amp;P VAL'!BW55+ABS('[1]PERCENT ARRAY-MEAN FC&amp;P VAL'!BX55*'[1]PERCENT ARRAY-MEAN FC&amp;P VAL'!BY55*'[1]PERCENT ARRAY-MEAN FC&amp;P VAL'!BZ55))&gt;0,'[1]PERCENT ARRAY-MEAN FC&amp;P VAL'!BU55*'[1]PERCENT ARRAY-MEAN FC&amp;P VAL'!BV55*'[1]PERCENT ARRAY-MEAN FC&amp;P VAL'!BW55+ABS('[1]PERCENT ARRAY-MEAN FC&amp;P VAL'!BX55*'[1]PERCENT ARRAY-MEAN FC&amp;P VAL'!BY55*'[1]PERCENT ARRAY-MEAN FC&amp;P VAL'!BZ55),""),""))</f>
        <v/>
      </c>
      <c r="AC55" s="12" t="str">
        <f>IF(AB55="","",'[1]PERCENT ARRAY-MEAN FC&amp;P VAL'!BU55*'[1]PERCENT ARRAY-MEAN FC&amp;P VAL'!BV55*'[1]PERCENT ARRAY-MEAN FC&amp;P VAL'!BW55-ABS('[1]PERCENT ARRAY-MEAN FC&amp;P VAL'!BX55*'[1]PERCENT ARRAY-MEAN FC&amp;P VAL'!BY55*'[1]PERCENT ARRAY-MEAN FC&amp;P VAL'!BZ55))</f>
        <v/>
      </c>
      <c r="AD55" t="str">
        <f>IF(A55="","",IF('[1]Calculation genes in KEGG path'!L53&gt;='[1]Flux and Impact'!$E$1,IF(('[1]PERCENT ARRAY-MEAN FC&amp;P VAL'!CA55*'[1]PERCENT ARRAY-MEAN FC&amp;P VAL'!CB55*'[1]PERCENT ARRAY-MEAN FC&amp;P VAL'!CC55+ABS('[1]PERCENT ARRAY-MEAN FC&amp;P VAL'!CD55*'[1]PERCENT ARRAY-MEAN FC&amp;P VAL'!CE55*'[1]PERCENT ARRAY-MEAN FC&amp;P VAL'!CF55))&gt;0,'[1]PERCENT ARRAY-MEAN FC&amp;P VAL'!CA55*'[1]PERCENT ARRAY-MEAN FC&amp;P VAL'!CB55*'[1]PERCENT ARRAY-MEAN FC&amp;P VAL'!CC55+ABS('[1]PERCENT ARRAY-MEAN FC&amp;P VAL'!CD55*'[1]PERCENT ARRAY-MEAN FC&amp;P VAL'!CE55*'[1]PERCENT ARRAY-MEAN FC&amp;P VAL'!CF55),""),""))</f>
        <v/>
      </c>
      <c r="AE55" s="12" t="str">
        <f>IF(AD55="","",'[1]PERCENT ARRAY-MEAN FC&amp;P VAL'!CA55*'[1]PERCENT ARRAY-MEAN FC&amp;P VAL'!CB55*'[1]PERCENT ARRAY-MEAN FC&amp;P VAL'!CC55-ABS('[1]PERCENT ARRAY-MEAN FC&amp;P VAL'!CD55*'[1]PERCENT ARRAY-MEAN FC&amp;P VAL'!CE55*'[1]PERCENT ARRAY-MEAN FC&amp;P VAL'!CF55))</f>
        <v/>
      </c>
      <c r="AF55" t="str">
        <f>IF(A55="","",IF('[1]Calculation genes in KEGG path'!L53&gt;='[1]Flux and Impact'!$E$1,IF(('[1]PERCENT ARRAY-MEAN FC&amp;P VAL'!CG55*'[1]PERCENT ARRAY-MEAN FC&amp;P VAL'!CH55*'[1]PERCENT ARRAY-MEAN FC&amp;P VAL'!CI55+ABS('[1]PERCENT ARRAY-MEAN FC&amp;P VAL'!CJ55*'[1]PERCENT ARRAY-MEAN FC&amp;P VAL'!CK55*'[1]PERCENT ARRAY-MEAN FC&amp;P VAL'!CL55))&gt;0,'[1]PERCENT ARRAY-MEAN FC&amp;P VAL'!CG55*'[1]PERCENT ARRAY-MEAN FC&amp;P VAL'!CH55*'[1]PERCENT ARRAY-MEAN FC&amp;P VAL'!CI55+ABS('[1]PERCENT ARRAY-MEAN FC&amp;P VAL'!CJ55*'[1]PERCENT ARRAY-MEAN FC&amp;P VAL'!CK55*'[1]PERCENT ARRAY-MEAN FC&amp;P VAL'!CL55),""),""))</f>
        <v/>
      </c>
      <c r="AG55" s="12" t="str">
        <f>IF(AF55="","",'[1]PERCENT ARRAY-MEAN FC&amp;P VAL'!CG55*'[1]PERCENT ARRAY-MEAN FC&amp;P VAL'!CH55*'[1]PERCENT ARRAY-MEAN FC&amp;P VAL'!CI55-ABS('[1]PERCENT ARRAY-MEAN FC&amp;P VAL'!CJ55*'[1]PERCENT ARRAY-MEAN FC&amp;P VAL'!CK55*'[1]PERCENT ARRAY-MEAN FC&amp;P VAL'!CL55))</f>
        <v/>
      </c>
      <c r="AH55" t="str">
        <f>IF(A55="","",IF('[1]Calculation genes in KEGG path'!L53&gt;='[1]Flux and Impact'!$E$1,IF(('[1]PERCENT ARRAY-MEAN FC&amp;P VAL'!CM55*'[1]PERCENT ARRAY-MEAN FC&amp;P VAL'!CN55*'[1]PERCENT ARRAY-MEAN FC&amp;P VAL'!CO55+ABS('[1]PERCENT ARRAY-MEAN FC&amp;P VAL'!CP55*'[1]PERCENT ARRAY-MEAN FC&amp;P VAL'!CQ55*'[1]PERCENT ARRAY-MEAN FC&amp;P VAL'!CR55))&gt;0,'[1]PERCENT ARRAY-MEAN FC&amp;P VAL'!CM55*'[1]PERCENT ARRAY-MEAN FC&amp;P VAL'!CN55*'[1]PERCENT ARRAY-MEAN FC&amp;P VAL'!CO55+ABS('[1]PERCENT ARRAY-MEAN FC&amp;P VAL'!CP55*'[1]PERCENT ARRAY-MEAN FC&amp;P VAL'!CQ55*'[1]PERCENT ARRAY-MEAN FC&amp;P VAL'!CR55),""),""))</f>
        <v/>
      </c>
      <c r="AI55" s="12" t="str">
        <f>IF(AH55="","",'[1]PERCENT ARRAY-MEAN FC&amp;P VAL'!CM55*'[1]PERCENT ARRAY-MEAN FC&amp;P VAL'!CN55*'[1]PERCENT ARRAY-MEAN FC&amp;P VAL'!CO55-ABS('[1]PERCENT ARRAY-MEAN FC&amp;P VAL'!CP55*'[1]PERCENT ARRAY-MEAN FC&amp;P VAL'!CQ55*'[1]PERCENT ARRAY-MEAN FC&amp;P VAL'!CR55))</f>
        <v/>
      </c>
      <c r="AJ55" t="str">
        <f>IF(A55="","",IF('[1]Calculation genes in KEGG path'!L53&gt;='[1]Flux and Impact'!$E$1,IF(('[1]PERCENT ARRAY-MEAN FC&amp;P VAL'!CS55*'[1]PERCENT ARRAY-MEAN FC&amp;P VAL'!CT55*'[1]PERCENT ARRAY-MEAN FC&amp;P VAL'!CU55+ABS('[1]PERCENT ARRAY-MEAN FC&amp;P VAL'!CV55*'[1]PERCENT ARRAY-MEAN FC&amp;P VAL'!CW55*'[1]PERCENT ARRAY-MEAN FC&amp;P VAL'!CX55))&gt;0,'[1]PERCENT ARRAY-MEAN FC&amp;P VAL'!CS55*'[1]PERCENT ARRAY-MEAN FC&amp;P VAL'!CT55*'[1]PERCENT ARRAY-MEAN FC&amp;P VAL'!CU55+ABS('[1]PERCENT ARRAY-MEAN FC&amp;P VAL'!CV55*'[1]PERCENT ARRAY-MEAN FC&amp;P VAL'!CW55*'[1]PERCENT ARRAY-MEAN FC&amp;P VAL'!CX55),""),""))</f>
        <v/>
      </c>
      <c r="AK55" s="12" t="str">
        <f>IF(AJ55="","",'[1]PERCENT ARRAY-MEAN FC&amp;P VAL'!CS55*'[1]PERCENT ARRAY-MEAN FC&amp;P VAL'!CT55*'[1]PERCENT ARRAY-MEAN FC&amp;P VAL'!CU55-ABS('[1]PERCENT ARRAY-MEAN FC&amp;P VAL'!CV55*'[1]PERCENT ARRAY-MEAN FC&amp;P VAL'!CW55*'[1]PERCENT ARRAY-MEAN FC&amp;P VAL'!CX55))</f>
        <v/>
      </c>
      <c r="AL55" t="str">
        <f>IF(A55="","",IF('[1]Calculation genes in KEGG path'!L53&gt;='[1]Flux and Impact'!$E$1,IF(('[1]PERCENT ARRAY-MEAN FC&amp;P VAL'!CY55*'[1]PERCENT ARRAY-MEAN FC&amp;P VAL'!CZ55*'[1]PERCENT ARRAY-MEAN FC&amp;P VAL'!DA55+ABS('[1]PERCENT ARRAY-MEAN FC&amp;P VAL'!DB55*'[1]PERCENT ARRAY-MEAN FC&amp;P VAL'!DC55*'[1]PERCENT ARRAY-MEAN FC&amp;P VAL'!DD55))&gt;0,'[1]PERCENT ARRAY-MEAN FC&amp;P VAL'!CY55*'[1]PERCENT ARRAY-MEAN FC&amp;P VAL'!CZ55*'[1]PERCENT ARRAY-MEAN FC&amp;P VAL'!DA55+ABS('[1]PERCENT ARRAY-MEAN FC&amp;P VAL'!DB55*'[1]PERCENT ARRAY-MEAN FC&amp;P VAL'!DC55*'[1]PERCENT ARRAY-MEAN FC&amp;P VAL'!DD55),""),""))</f>
        <v/>
      </c>
      <c r="AM55" s="12" t="str">
        <f>IF(AL55="","",'[1]PERCENT ARRAY-MEAN FC&amp;P VAL'!CY55*'[1]PERCENT ARRAY-MEAN FC&amp;P VAL'!CZ55*'[1]PERCENT ARRAY-MEAN FC&amp;P VAL'!DA55-ABS('[1]PERCENT ARRAY-MEAN FC&amp;P VAL'!DB55*'[1]PERCENT ARRAY-MEAN FC&amp;P VAL'!DC55*'[1]PERCENT ARRAY-MEAN FC&amp;P VAL'!DD55))</f>
        <v/>
      </c>
      <c r="AN55" t="str">
        <f>IF(A55="","",IF('[1]Calculation genes in KEGG path'!L53&gt;='[1]Flux and Impact'!$E$1,IF(('[1]PERCENT ARRAY-MEAN FC&amp;P VAL'!DE55*'[1]PERCENT ARRAY-MEAN FC&amp;P VAL'!DF55*'[1]PERCENT ARRAY-MEAN FC&amp;P VAL'!DG55+ABS('[1]PERCENT ARRAY-MEAN FC&amp;P VAL'!DH55*'[1]PERCENT ARRAY-MEAN FC&amp;P VAL'!DI55*'[1]PERCENT ARRAY-MEAN FC&amp;P VAL'!DJ55))&gt;0,'[1]PERCENT ARRAY-MEAN FC&amp;P VAL'!DE55*'[1]PERCENT ARRAY-MEAN FC&amp;P VAL'!DF55*'[1]PERCENT ARRAY-MEAN FC&amp;P VAL'!DG55+ABS('[1]PERCENT ARRAY-MEAN FC&amp;P VAL'!DH55*'[1]PERCENT ARRAY-MEAN FC&amp;P VAL'!DI55*'[1]PERCENT ARRAY-MEAN FC&amp;P VAL'!DJ55),""),""))</f>
        <v/>
      </c>
      <c r="AO55" s="12" t="str">
        <f>IF(AN55="","",'[1]PERCENT ARRAY-MEAN FC&amp;P VAL'!DE55*'[1]PERCENT ARRAY-MEAN FC&amp;P VAL'!DF55*'[1]PERCENT ARRAY-MEAN FC&amp;P VAL'!DG55-ABS('[1]PERCENT ARRAY-MEAN FC&amp;P VAL'!DH55*'[1]PERCENT ARRAY-MEAN FC&amp;P VAL'!DI55*'[1]PERCENT ARRAY-MEAN FC&amp;P VAL'!DJ55))</f>
        <v/>
      </c>
      <c r="AP55" t="str">
        <f>IF(A55="","",IF('[1]Calculation genes in KEGG path'!L53&gt;='[1]Flux and Impact'!$E$1,IF(('[1]PERCENT ARRAY-MEAN FC&amp;P VAL'!DK55*'[1]PERCENT ARRAY-MEAN FC&amp;P VAL'!DL55*'[1]PERCENT ARRAY-MEAN FC&amp;P VAL'!DM55+ABS('[1]PERCENT ARRAY-MEAN FC&amp;P VAL'!DN55*'[1]PERCENT ARRAY-MEAN FC&amp;P VAL'!DO55*'[1]PERCENT ARRAY-MEAN FC&amp;P VAL'!DP55))&gt;0,'[1]PERCENT ARRAY-MEAN FC&amp;P VAL'!DK55*'[1]PERCENT ARRAY-MEAN FC&amp;P VAL'!DL55*'[1]PERCENT ARRAY-MEAN FC&amp;P VAL'!DM55+ABS('[1]PERCENT ARRAY-MEAN FC&amp;P VAL'!DN55*'[1]PERCENT ARRAY-MEAN FC&amp;P VAL'!DO55*'[1]PERCENT ARRAY-MEAN FC&amp;P VAL'!DP55),""),""))</f>
        <v/>
      </c>
      <c r="AQ55" s="12" t="str">
        <f>IF(AP55="","",'[1]PERCENT ARRAY-MEAN FC&amp;P VAL'!DK55*'[1]PERCENT ARRAY-MEAN FC&amp;P VAL'!DL55*'[1]PERCENT ARRAY-MEAN FC&amp;P VAL'!DM55-ABS('[1]PERCENT ARRAY-MEAN FC&amp;P VAL'!DN55*'[1]PERCENT ARRAY-MEAN FC&amp;P VAL'!DO55*'[1]PERCENT ARRAY-MEAN FC&amp;P VAL'!DP55))</f>
        <v/>
      </c>
      <c r="AR55" t="str">
        <f>IF(A55="","",IF('[1]Calculation genes in KEGG path'!L53&gt;='[1]Flux and Impact'!$E$1,IF(('[1]PERCENT ARRAY-MEAN FC&amp;P VAL'!DQ55*'[1]PERCENT ARRAY-MEAN FC&amp;P VAL'!DR55*'[1]PERCENT ARRAY-MEAN FC&amp;P VAL'!DS55+ABS('[1]PERCENT ARRAY-MEAN FC&amp;P VAL'!DT55*'[1]PERCENT ARRAY-MEAN FC&amp;P VAL'!DU55*'[1]PERCENT ARRAY-MEAN FC&amp;P VAL'!DV55))&gt;0,'[1]PERCENT ARRAY-MEAN FC&amp;P VAL'!DQ55*'[1]PERCENT ARRAY-MEAN FC&amp;P VAL'!DR55*'[1]PERCENT ARRAY-MEAN FC&amp;P VAL'!DS55+ABS('[1]PERCENT ARRAY-MEAN FC&amp;P VAL'!DT55*'[1]PERCENT ARRAY-MEAN FC&amp;P VAL'!DU55*'[1]PERCENT ARRAY-MEAN FC&amp;P VAL'!DV55),""),""))</f>
        <v/>
      </c>
      <c r="AS55" s="12" t="str">
        <f>IF(AR55="","",'[1]PERCENT ARRAY-MEAN FC&amp;P VAL'!DQ55*'[1]PERCENT ARRAY-MEAN FC&amp;P VAL'!DR55*'[1]PERCENT ARRAY-MEAN FC&amp;P VAL'!DS55-ABS('[1]PERCENT ARRAY-MEAN FC&amp;P VAL'!DT55*'[1]PERCENT ARRAY-MEAN FC&amp;P VAL'!DU55*'[1]PERCENT ARRAY-MEAN FC&amp;P VAL'!DV55))</f>
        <v/>
      </c>
      <c r="AT55" s="12">
        <f t="shared" si="1"/>
        <v>-61.3070573055111</v>
      </c>
      <c r="AU55" s="12">
        <f t="shared" si="2"/>
        <v>1</v>
      </c>
    </row>
    <row r="56" spans="1:47">
      <c r="A56" t="str">
        <f>'[1]Calculation genes in KEGG path'!I54</f>
        <v>bta00563</v>
      </c>
      <c r="B56" t="str">
        <f>IF('[1]PERCENT ARRAY-MEAN FC&amp;P VAL'!A56="","",'[1]PERCENT ARRAY-MEAN FC&amp;P VAL'!A56)</f>
        <v>1. Metabolism</v>
      </c>
      <c r="C56" t="str">
        <f>IF('[1]PERCENT ARRAY-MEAN FC&amp;P VAL'!B56="","",'[1]PERCENT ARRAY-MEAN FC&amp;P VAL'!B56)</f>
        <v>1.7 Glycan Biosynthesis and Metabolism</v>
      </c>
      <c r="D56" t="str">
        <f>IF('[1]PERCENT ARRAY-MEAN FC&amp;P VAL'!C56="","",'[1]PERCENT ARRAY-MEAN FC&amp;P VAL'!C56)</f>
        <v>Glycosylphosphatidylinositol(GPI)-anchor biosynthesis</v>
      </c>
      <c r="E56" s="12">
        <f t="shared" si="0"/>
        <v>0</v>
      </c>
      <c r="F56" t="str">
        <f>IF(A56="","",IF('[1]Calculation genes in KEGG path'!L54&gt;='[1]Flux and Impact'!$E$1,IF('[1]PERCENT ARRAY-MEAN FC&amp;P VAL'!G56*'[1]PERCENT ARRAY-MEAN FC&amp;P VAL'!H56*'[1]PERCENT ARRAY-MEAN FC&amp;P VAL'!I56+ABS('[1]PERCENT ARRAY-MEAN FC&amp;P VAL'!J56*'[1]PERCENT ARRAY-MEAN FC&amp;P VAL'!K56*'[1]PERCENT ARRAY-MEAN FC&amp;P VAL'!L56)&gt;0,'[1]PERCENT ARRAY-MEAN FC&amp;P VAL'!G56*'[1]PERCENT ARRAY-MEAN FC&amp;P VAL'!H56*'[1]PERCENT ARRAY-MEAN FC&amp;P VAL'!I56+ABS('[1]PERCENT ARRAY-MEAN FC&amp;P VAL'!J56*'[1]PERCENT ARRAY-MEAN FC&amp;P VAL'!K56*'[1]PERCENT ARRAY-MEAN FC&amp;P VAL'!L56),""),""))</f>
        <v/>
      </c>
      <c r="G56" s="12" t="str">
        <f>IF(F56="","",'[1]PERCENT ARRAY-MEAN FC&amp;P VAL'!G56*'[1]PERCENT ARRAY-MEAN FC&amp;P VAL'!H56*'[1]PERCENT ARRAY-MEAN FC&amp;P VAL'!I56-ABS('[1]PERCENT ARRAY-MEAN FC&amp;P VAL'!J56*'[1]PERCENT ARRAY-MEAN FC&amp;P VAL'!K56*'[1]PERCENT ARRAY-MEAN FC&amp;P VAL'!L56))</f>
        <v/>
      </c>
      <c r="H56" t="str">
        <f>IF(A56="","",IF('[1]Calculation genes in KEGG path'!L54&gt;='[1]Flux and Impact'!$E$1,IF(('[1]PERCENT ARRAY-MEAN FC&amp;P VAL'!M56*'[1]PERCENT ARRAY-MEAN FC&amp;P VAL'!N56*'[1]PERCENT ARRAY-MEAN FC&amp;P VAL'!O56+ABS('[1]PERCENT ARRAY-MEAN FC&amp;P VAL'!P56*'[1]PERCENT ARRAY-MEAN FC&amp;P VAL'!Q56*'[1]PERCENT ARRAY-MEAN FC&amp;P VAL'!R56))&gt;0,'[1]PERCENT ARRAY-MEAN FC&amp;P VAL'!M56*'[1]PERCENT ARRAY-MEAN FC&amp;P VAL'!N56*'[1]PERCENT ARRAY-MEAN FC&amp;P VAL'!O56+ABS('[1]PERCENT ARRAY-MEAN FC&amp;P VAL'!P56*'[1]PERCENT ARRAY-MEAN FC&amp;P VAL'!Q56*'[1]PERCENT ARRAY-MEAN FC&amp;P VAL'!R56),""),""))</f>
        <v/>
      </c>
      <c r="I56" s="12" t="str">
        <f>IF(H56="","",'[1]PERCENT ARRAY-MEAN FC&amp;P VAL'!M56*'[1]PERCENT ARRAY-MEAN FC&amp;P VAL'!N56*'[1]PERCENT ARRAY-MEAN FC&amp;P VAL'!O56-ABS('[1]PERCENT ARRAY-MEAN FC&amp;P VAL'!P56*'[1]PERCENT ARRAY-MEAN FC&amp;P VAL'!Q56*'[1]PERCENT ARRAY-MEAN FC&amp;P VAL'!R56))</f>
        <v/>
      </c>
      <c r="J56" t="str">
        <f>IF(A56="","",IF('[1]Calculation genes in KEGG path'!L54&gt;='[1]Flux and Impact'!$E$1,IF(('[1]PERCENT ARRAY-MEAN FC&amp;P VAL'!S56*'[1]PERCENT ARRAY-MEAN FC&amp;P VAL'!T56*'[1]PERCENT ARRAY-MEAN FC&amp;P VAL'!U56+ABS('[1]PERCENT ARRAY-MEAN FC&amp;P VAL'!V56*'[1]PERCENT ARRAY-MEAN FC&amp;P VAL'!W56*'[1]PERCENT ARRAY-MEAN FC&amp;P VAL'!X56))&gt;0,'[1]PERCENT ARRAY-MEAN FC&amp;P VAL'!S56*'[1]PERCENT ARRAY-MEAN FC&amp;P VAL'!T56*'[1]PERCENT ARRAY-MEAN FC&amp;P VAL'!U56+ABS('[1]PERCENT ARRAY-MEAN FC&amp;P VAL'!V56*'[1]PERCENT ARRAY-MEAN FC&amp;P VAL'!W56*'[1]PERCENT ARRAY-MEAN FC&amp;P VAL'!X56),""),""))</f>
        <v/>
      </c>
      <c r="K56" s="12" t="str">
        <f>IF(J56="","",'[1]PERCENT ARRAY-MEAN FC&amp;P VAL'!S56*'[1]PERCENT ARRAY-MEAN FC&amp;P VAL'!T56*'[1]PERCENT ARRAY-MEAN FC&amp;P VAL'!U56-ABS('[1]PERCENT ARRAY-MEAN FC&amp;P VAL'!V56*'[1]PERCENT ARRAY-MEAN FC&amp;P VAL'!W56*'[1]PERCENT ARRAY-MEAN FC&amp;P VAL'!X56))</f>
        <v/>
      </c>
      <c r="L56" t="str">
        <f>IF(A56="","",IF('[1]Calculation genes in KEGG path'!L54&gt;='[1]Flux and Impact'!$E$1,IF(('[1]PERCENT ARRAY-MEAN FC&amp;P VAL'!Y56*'[1]PERCENT ARRAY-MEAN FC&amp;P VAL'!Z56*'[1]PERCENT ARRAY-MEAN FC&amp;P VAL'!AA56+ABS('[1]PERCENT ARRAY-MEAN FC&amp;P VAL'!AB56*'[1]PERCENT ARRAY-MEAN FC&amp;P VAL'!AC56*'[1]PERCENT ARRAY-MEAN FC&amp;P VAL'!AD56))&gt;0,'[1]PERCENT ARRAY-MEAN FC&amp;P VAL'!Y56*'[1]PERCENT ARRAY-MEAN FC&amp;P VAL'!Z56*'[1]PERCENT ARRAY-MEAN FC&amp;P VAL'!AA56+ABS('[1]PERCENT ARRAY-MEAN FC&amp;P VAL'!AB56*'[1]PERCENT ARRAY-MEAN FC&amp;P VAL'!AC56*'[1]PERCENT ARRAY-MEAN FC&amp;P VAL'!AD56),""),""))</f>
        <v/>
      </c>
      <c r="M56" s="12" t="str">
        <f>IF(L56="","",'[1]PERCENT ARRAY-MEAN FC&amp;P VAL'!Y56*'[1]PERCENT ARRAY-MEAN FC&amp;P VAL'!Z56*'[1]PERCENT ARRAY-MEAN FC&amp;P VAL'!AA56-ABS('[1]PERCENT ARRAY-MEAN FC&amp;P VAL'!AB56*'[1]PERCENT ARRAY-MEAN FC&amp;P VAL'!AC56*'[1]PERCENT ARRAY-MEAN FC&amp;P VAL'!AD56))</f>
        <v/>
      </c>
      <c r="N56" t="str">
        <f>IF(A56="","",IF('[1]Calculation genes in KEGG path'!L54&gt;='[1]Flux and Impact'!$E$1,IF(('[1]PERCENT ARRAY-MEAN FC&amp;P VAL'!AE56*'[1]PERCENT ARRAY-MEAN FC&amp;P VAL'!AF56*'[1]PERCENT ARRAY-MEAN FC&amp;P VAL'!AG56+ABS('[1]PERCENT ARRAY-MEAN FC&amp;P VAL'!AH56*'[1]PERCENT ARRAY-MEAN FC&amp;P VAL'!AI56*'[1]PERCENT ARRAY-MEAN FC&amp;P VAL'!AJ56))&gt;0,'[1]PERCENT ARRAY-MEAN FC&amp;P VAL'!AE56*'[1]PERCENT ARRAY-MEAN FC&amp;P VAL'!AF56*'[1]PERCENT ARRAY-MEAN FC&amp;P VAL'!AG56+ABS('[1]PERCENT ARRAY-MEAN FC&amp;P VAL'!AH56*'[1]PERCENT ARRAY-MEAN FC&amp;P VAL'!AI56*'[1]PERCENT ARRAY-MEAN FC&amp;P VAL'!AJ56),""),""))</f>
        <v/>
      </c>
      <c r="O56" s="12" t="str">
        <f>IF(N56="","",'[1]PERCENT ARRAY-MEAN FC&amp;P VAL'!AE56*'[1]PERCENT ARRAY-MEAN FC&amp;P VAL'!AF56*'[1]PERCENT ARRAY-MEAN FC&amp;P VAL'!AG56-ABS('[1]PERCENT ARRAY-MEAN FC&amp;P VAL'!AH56*'[1]PERCENT ARRAY-MEAN FC&amp;P VAL'!AI56*'[1]PERCENT ARRAY-MEAN FC&amp;P VAL'!AJ56))</f>
        <v/>
      </c>
      <c r="P56" t="str">
        <f>IF(A56="","",IF('[1]Calculation genes in KEGG path'!L54&gt;='[1]Flux and Impact'!$E$1,IF(('[1]PERCENT ARRAY-MEAN FC&amp;P VAL'!AK56*'[1]PERCENT ARRAY-MEAN FC&amp;P VAL'!AL56*'[1]PERCENT ARRAY-MEAN FC&amp;P VAL'!AM56+ABS('[1]PERCENT ARRAY-MEAN FC&amp;P VAL'!AN56*'[1]PERCENT ARRAY-MEAN FC&amp;P VAL'!AO56*'[1]PERCENT ARRAY-MEAN FC&amp;P VAL'!AP56))&gt;0,'[1]PERCENT ARRAY-MEAN FC&amp;P VAL'!AK56*'[1]PERCENT ARRAY-MEAN FC&amp;P VAL'!AL56*'[1]PERCENT ARRAY-MEAN FC&amp;P VAL'!AM56+ABS('[1]PERCENT ARRAY-MEAN FC&amp;P VAL'!AN56*'[1]PERCENT ARRAY-MEAN FC&amp;P VAL'!AO56*'[1]PERCENT ARRAY-MEAN FC&amp;P VAL'!AP56),""),""))</f>
        <v/>
      </c>
      <c r="Q56" s="12" t="str">
        <f>IF(P56="","",'[1]PERCENT ARRAY-MEAN FC&amp;P VAL'!AK56*'[1]PERCENT ARRAY-MEAN FC&amp;P VAL'!AL56*'[1]PERCENT ARRAY-MEAN FC&amp;P VAL'!AM56-ABS('[1]PERCENT ARRAY-MEAN FC&amp;P VAL'!AN56*'[1]PERCENT ARRAY-MEAN FC&amp;P VAL'!AO56*'[1]PERCENT ARRAY-MEAN FC&amp;P VAL'!AP56))</f>
        <v/>
      </c>
      <c r="R56" t="str">
        <f>IF(A56="","",IF('[1]Calculation genes in KEGG path'!L54&gt;='[1]Flux and Impact'!$E$1,IF(('[1]PERCENT ARRAY-MEAN FC&amp;P VAL'!AQ56*'[1]PERCENT ARRAY-MEAN FC&amp;P VAL'!AR56*'[1]PERCENT ARRAY-MEAN FC&amp;P VAL'!AS56+ABS('[1]PERCENT ARRAY-MEAN FC&amp;P VAL'!AT56*'[1]PERCENT ARRAY-MEAN FC&amp;P VAL'!AU56*'[1]PERCENT ARRAY-MEAN FC&amp;P VAL'!AV56))&gt;0,'[1]PERCENT ARRAY-MEAN FC&amp;P VAL'!AQ56*'[1]PERCENT ARRAY-MEAN FC&amp;P VAL'!AR56*'[1]PERCENT ARRAY-MEAN FC&amp;P VAL'!AS56+ABS('[1]PERCENT ARRAY-MEAN FC&amp;P VAL'!AT56*'[1]PERCENT ARRAY-MEAN FC&amp;P VAL'!AU56*'[1]PERCENT ARRAY-MEAN FC&amp;P VAL'!AV56),""),""))</f>
        <v/>
      </c>
      <c r="S56" s="12" t="str">
        <f>IF(R56="","",'[1]PERCENT ARRAY-MEAN FC&amp;P VAL'!AQ56*'[1]PERCENT ARRAY-MEAN FC&amp;P VAL'!AR56*'[1]PERCENT ARRAY-MEAN FC&amp;P VAL'!AS56-ABS('[1]PERCENT ARRAY-MEAN FC&amp;P VAL'!AT56*'[1]PERCENT ARRAY-MEAN FC&amp;P VAL'!AU56*'[1]PERCENT ARRAY-MEAN FC&amp;P VAL'!AV56))</f>
        <v/>
      </c>
      <c r="T56" t="str">
        <f>IF(A56="","",IF('[1]Calculation genes in KEGG path'!L54&gt;='[1]Flux and Impact'!$E$1,IF(('[1]PERCENT ARRAY-MEAN FC&amp;P VAL'!AW56*'[1]PERCENT ARRAY-MEAN FC&amp;P VAL'!AX56*'[1]PERCENT ARRAY-MEAN FC&amp;P VAL'!AY56+ABS('[1]PERCENT ARRAY-MEAN FC&amp;P VAL'!AZ56*'[1]PERCENT ARRAY-MEAN FC&amp;P VAL'!BA56*'[1]PERCENT ARRAY-MEAN FC&amp;P VAL'!BB56))&gt;0,'[1]PERCENT ARRAY-MEAN FC&amp;P VAL'!AW56*'[1]PERCENT ARRAY-MEAN FC&amp;P VAL'!AX56*'[1]PERCENT ARRAY-MEAN FC&amp;P VAL'!AY56+ABS('[1]PERCENT ARRAY-MEAN FC&amp;P VAL'!AZ56*'[1]PERCENT ARRAY-MEAN FC&amp;P VAL'!BA56*'[1]PERCENT ARRAY-MEAN FC&amp;P VAL'!BB56),""),""))</f>
        <v/>
      </c>
      <c r="U56" s="12" t="str">
        <f>IF(T56="","",'[1]PERCENT ARRAY-MEAN FC&amp;P VAL'!AW56*'[1]PERCENT ARRAY-MEAN FC&amp;P VAL'!AX56*'[1]PERCENT ARRAY-MEAN FC&amp;P VAL'!AY56-ABS('[1]PERCENT ARRAY-MEAN FC&amp;P VAL'!AZ56*'[1]PERCENT ARRAY-MEAN FC&amp;P VAL'!BA56*'[1]PERCENT ARRAY-MEAN FC&amp;P VAL'!BB56))</f>
        <v/>
      </c>
      <c r="V56" t="str">
        <f>IF(A56="","",IF('[1]Calculation genes in KEGG path'!L54&gt;='[1]Flux and Impact'!$E$1,IF(('[1]PERCENT ARRAY-MEAN FC&amp;P VAL'!BC56*'[1]PERCENT ARRAY-MEAN FC&amp;P VAL'!BD56*'[1]PERCENT ARRAY-MEAN FC&amp;P VAL'!BE56+ABS('[1]PERCENT ARRAY-MEAN FC&amp;P VAL'!BF56*'[1]PERCENT ARRAY-MEAN FC&amp;P VAL'!BG56*'[1]PERCENT ARRAY-MEAN FC&amp;P VAL'!BH56))&gt;0,'[1]PERCENT ARRAY-MEAN FC&amp;P VAL'!BC56*'[1]PERCENT ARRAY-MEAN FC&amp;P VAL'!BD56*'[1]PERCENT ARRAY-MEAN FC&amp;P VAL'!BE56+ABS('[1]PERCENT ARRAY-MEAN FC&amp;P VAL'!BF56*'[1]PERCENT ARRAY-MEAN FC&amp;P VAL'!BG56*'[1]PERCENT ARRAY-MEAN FC&amp;P VAL'!BH56),""),""))</f>
        <v/>
      </c>
      <c r="W56" s="12" t="str">
        <f>IF(V56="","",'[1]PERCENT ARRAY-MEAN FC&amp;P VAL'!BC56*'[1]PERCENT ARRAY-MEAN FC&amp;P VAL'!BD56*'[1]PERCENT ARRAY-MEAN FC&amp;P VAL'!BE56-ABS('[1]PERCENT ARRAY-MEAN FC&amp;P VAL'!BF56*'[1]PERCENT ARRAY-MEAN FC&amp;P VAL'!BG56*'[1]PERCENT ARRAY-MEAN FC&amp;P VAL'!BH56))</f>
        <v/>
      </c>
      <c r="X56" t="str">
        <f>IF(A56="","",IF('[1]Calculation genes in KEGG path'!L54&gt;='[1]Flux and Impact'!$E$1,IF(('[1]PERCENT ARRAY-MEAN FC&amp;P VAL'!BI56*'[1]PERCENT ARRAY-MEAN FC&amp;P VAL'!BJ56*'[1]PERCENT ARRAY-MEAN FC&amp;P VAL'!BK56+ABS('[1]PERCENT ARRAY-MEAN FC&amp;P VAL'!BL56*'[1]PERCENT ARRAY-MEAN FC&amp;P VAL'!BM56*'[1]PERCENT ARRAY-MEAN FC&amp;P VAL'!BN56))&gt;0,'[1]PERCENT ARRAY-MEAN FC&amp;P VAL'!BI56*'[1]PERCENT ARRAY-MEAN FC&amp;P VAL'!BJ56*'[1]PERCENT ARRAY-MEAN FC&amp;P VAL'!BK56+ABS('[1]PERCENT ARRAY-MEAN FC&amp;P VAL'!BL56*'[1]PERCENT ARRAY-MEAN FC&amp;P VAL'!BM56*'[1]PERCENT ARRAY-MEAN FC&amp;P VAL'!BN56),""),""))</f>
        <v/>
      </c>
      <c r="Y56" s="12" t="str">
        <f>IF(X56="","",'[1]PERCENT ARRAY-MEAN FC&amp;P VAL'!BI56*'[1]PERCENT ARRAY-MEAN FC&amp;P VAL'!BJ56*'[1]PERCENT ARRAY-MEAN FC&amp;P VAL'!BK56-ABS('[1]PERCENT ARRAY-MEAN FC&amp;P VAL'!BL56*'[1]PERCENT ARRAY-MEAN FC&amp;P VAL'!BM56*'[1]PERCENT ARRAY-MEAN FC&amp;P VAL'!BN56))</f>
        <v/>
      </c>
      <c r="Z56" t="str">
        <f>IF(A56="","",IF('[1]Calculation genes in KEGG path'!L54&gt;='[1]Flux and Impact'!$E$1,IF(('[1]PERCENT ARRAY-MEAN FC&amp;P VAL'!BO56*'[1]PERCENT ARRAY-MEAN FC&amp;P VAL'!BP56*'[1]PERCENT ARRAY-MEAN FC&amp;P VAL'!BQ56+ABS('[1]PERCENT ARRAY-MEAN FC&amp;P VAL'!BR56*'[1]PERCENT ARRAY-MEAN FC&amp;P VAL'!BS56*'[1]PERCENT ARRAY-MEAN FC&amp;P VAL'!BT56))&gt;0,'[1]PERCENT ARRAY-MEAN FC&amp;P VAL'!BO56*'[1]PERCENT ARRAY-MEAN FC&amp;P VAL'!BP56*'[1]PERCENT ARRAY-MEAN FC&amp;P VAL'!BQ56+ABS('[1]PERCENT ARRAY-MEAN FC&amp;P VAL'!BR56*'[1]PERCENT ARRAY-MEAN FC&amp;P VAL'!BS56*'[1]PERCENT ARRAY-MEAN FC&amp;P VAL'!BT56),""),""))</f>
        <v/>
      </c>
      <c r="AA56" s="12" t="str">
        <f>IF(Z56="","",'[1]PERCENT ARRAY-MEAN FC&amp;P VAL'!BO56*'[1]PERCENT ARRAY-MEAN FC&amp;P VAL'!BP56*'[1]PERCENT ARRAY-MEAN FC&amp;P VAL'!BQ56-ABS('[1]PERCENT ARRAY-MEAN FC&amp;P VAL'!BR56*'[1]PERCENT ARRAY-MEAN FC&amp;P VAL'!BS56*'[1]PERCENT ARRAY-MEAN FC&amp;P VAL'!BT56))</f>
        <v/>
      </c>
      <c r="AB56" t="str">
        <f>IF(A56="","",IF('[1]Calculation genes in KEGG path'!L54&gt;='[1]Flux and Impact'!$E$1,IF(('[1]PERCENT ARRAY-MEAN FC&amp;P VAL'!BU56*'[1]PERCENT ARRAY-MEAN FC&amp;P VAL'!BV56*'[1]PERCENT ARRAY-MEAN FC&amp;P VAL'!BW56+ABS('[1]PERCENT ARRAY-MEAN FC&amp;P VAL'!BX56*'[1]PERCENT ARRAY-MEAN FC&amp;P VAL'!BY56*'[1]PERCENT ARRAY-MEAN FC&amp;P VAL'!BZ56))&gt;0,'[1]PERCENT ARRAY-MEAN FC&amp;P VAL'!BU56*'[1]PERCENT ARRAY-MEAN FC&amp;P VAL'!BV56*'[1]PERCENT ARRAY-MEAN FC&amp;P VAL'!BW56+ABS('[1]PERCENT ARRAY-MEAN FC&amp;P VAL'!BX56*'[1]PERCENT ARRAY-MEAN FC&amp;P VAL'!BY56*'[1]PERCENT ARRAY-MEAN FC&amp;P VAL'!BZ56),""),""))</f>
        <v/>
      </c>
      <c r="AC56" s="12" t="str">
        <f>IF(AB56="","",'[1]PERCENT ARRAY-MEAN FC&amp;P VAL'!BU56*'[1]PERCENT ARRAY-MEAN FC&amp;P VAL'!BV56*'[1]PERCENT ARRAY-MEAN FC&amp;P VAL'!BW56-ABS('[1]PERCENT ARRAY-MEAN FC&amp;P VAL'!BX56*'[1]PERCENT ARRAY-MEAN FC&amp;P VAL'!BY56*'[1]PERCENT ARRAY-MEAN FC&amp;P VAL'!BZ56))</f>
        <v/>
      </c>
      <c r="AD56" t="str">
        <f>IF(A56="","",IF('[1]Calculation genes in KEGG path'!L54&gt;='[1]Flux and Impact'!$E$1,IF(('[1]PERCENT ARRAY-MEAN FC&amp;P VAL'!CA56*'[1]PERCENT ARRAY-MEAN FC&amp;P VAL'!CB56*'[1]PERCENT ARRAY-MEAN FC&amp;P VAL'!CC56+ABS('[1]PERCENT ARRAY-MEAN FC&amp;P VAL'!CD56*'[1]PERCENT ARRAY-MEAN FC&amp;P VAL'!CE56*'[1]PERCENT ARRAY-MEAN FC&amp;P VAL'!CF56))&gt;0,'[1]PERCENT ARRAY-MEAN FC&amp;P VAL'!CA56*'[1]PERCENT ARRAY-MEAN FC&amp;P VAL'!CB56*'[1]PERCENT ARRAY-MEAN FC&amp;P VAL'!CC56+ABS('[1]PERCENT ARRAY-MEAN FC&amp;P VAL'!CD56*'[1]PERCENT ARRAY-MEAN FC&amp;P VAL'!CE56*'[1]PERCENT ARRAY-MEAN FC&amp;P VAL'!CF56),""),""))</f>
        <v/>
      </c>
      <c r="AE56" s="12" t="str">
        <f>IF(AD56="","",'[1]PERCENT ARRAY-MEAN FC&amp;P VAL'!CA56*'[1]PERCENT ARRAY-MEAN FC&amp;P VAL'!CB56*'[1]PERCENT ARRAY-MEAN FC&amp;P VAL'!CC56-ABS('[1]PERCENT ARRAY-MEAN FC&amp;P VAL'!CD56*'[1]PERCENT ARRAY-MEAN FC&amp;P VAL'!CE56*'[1]PERCENT ARRAY-MEAN FC&amp;P VAL'!CF56))</f>
        <v/>
      </c>
      <c r="AF56" t="str">
        <f>IF(A56="","",IF('[1]Calculation genes in KEGG path'!L54&gt;='[1]Flux and Impact'!$E$1,IF(('[1]PERCENT ARRAY-MEAN FC&amp;P VAL'!CG56*'[1]PERCENT ARRAY-MEAN FC&amp;P VAL'!CH56*'[1]PERCENT ARRAY-MEAN FC&amp;P VAL'!CI56+ABS('[1]PERCENT ARRAY-MEAN FC&amp;P VAL'!CJ56*'[1]PERCENT ARRAY-MEAN FC&amp;P VAL'!CK56*'[1]PERCENT ARRAY-MEAN FC&amp;P VAL'!CL56))&gt;0,'[1]PERCENT ARRAY-MEAN FC&amp;P VAL'!CG56*'[1]PERCENT ARRAY-MEAN FC&amp;P VAL'!CH56*'[1]PERCENT ARRAY-MEAN FC&amp;P VAL'!CI56+ABS('[1]PERCENT ARRAY-MEAN FC&amp;P VAL'!CJ56*'[1]PERCENT ARRAY-MEAN FC&amp;P VAL'!CK56*'[1]PERCENT ARRAY-MEAN FC&amp;P VAL'!CL56),""),""))</f>
        <v/>
      </c>
      <c r="AG56" s="12" t="str">
        <f>IF(AF56="","",'[1]PERCENT ARRAY-MEAN FC&amp;P VAL'!CG56*'[1]PERCENT ARRAY-MEAN FC&amp;P VAL'!CH56*'[1]PERCENT ARRAY-MEAN FC&amp;P VAL'!CI56-ABS('[1]PERCENT ARRAY-MEAN FC&amp;P VAL'!CJ56*'[1]PERCENT ARRAY-MEAN FC&amp;P VAL'!CK56*'[1]PERCENT ARRAY-MEAN FC&amp;P VAL'!CL56))</f>
        <v/>
      </c>
      <c r="AH56" t="str">
        <f>IF(A56="","",IF('[1]Calculation genes in KEGG path'!L54&gt;='[1]Flux and Impact'!$E$1,IF(('[1]PERCENT ARRAY-MEAN FC&amp;P VAL'!CM56*'[1]PERCENT ARRAY-MEAN FC&amp;P VAL'!CN56*'[1]PERCENT ARRAY-MEAN FC&amp;P VAL'!CO56+ABS('[1]PERCENT ARRAY-MEAN FC&amp;P VAL'!CP56*'[1]PERCENT ARRAY-MEAN FC&amp;P VAL'!CQ56*'[1]PERCENT ARRAY-MEAN FC&amp;P VAL'!CR56))&gt;0,'[1]PERCENT ARRAY-MEAN FC&amp;P VAL'!CM56*'[1]PERCENT ARRAY-MEAN FC&amp;P VAL'!CN56*'[1]PERCENT ARRAY-MEAN FC&amp;P VAL'!CO56+ABS('[1]PERCENT ARRAY-MEAN FC&amp;P VAL'!CP56*'[1]PERCENT ARRAY-MEAN FC&amp;P VAL'!CQ56*'[1]PERCENT ARRAY-MEAN FC&amp;P VAL'!CR56),""),""))</f>
        <v/>
      </c>
      <c r="AI56" s="12" t="str">
        <f>IF(AH56="","",'[1]PERCENT ARRAY-MEAN FC&amp;P VAL'!CM56*'[1]PERCENT ARRAY-MEAN FC&amp;P VAL'!CN56*'[1]PERCENT ARRAY-MEAN FC&amp;P VAL'!CO56-ABS('[1]PERCENT ARRAY-MEAN FC&amp;P VAL'!CP56*'[1]PERCENT ARRAY-MEAN FC&amp;P VAL'!CQ56*'[1]PERCENT ARRAY-MEAN FC&amp;P VAL'!CR56))</f>
        <v/>
      </c>
      <c r="AJ56" t="str">
        <f>IF(A56="","",IF('[1]Calculation genes in KEGG path'!L54&gt;='[1]Flux and Impact'!$E$1,IF(('[1]PERCENT ARRAY-MEAN FC&amp;P VAL'!CS56*'[1]PERCENT ARRAY-MEAN FC&amp;P VAL'!CT56*'[1]PERCENT ARRAY-MEAN FC&amp;P VAL'!CU56+ABS('[1]PERCENT ARRAY-MEAN FC&amp;P VAL'!CV56*'[1]PERCENT ARRAY-MEAN FC&amp;P VAL'!CW56*'[1]PERCENT ARRAY-MEAN FC&amp;P VAL'!CX56))&gt;0,'[1]PERCENT ARRAY-MEAN FC&amp;P VAL'!CS56*'[1]PERCENT ARRAY-MEAN FC&amp;P VAL'!CT56*'[1]PERCENT ARRAY-MEAN FC&amp;P VAL'!CU56+ABS('[1]PERCENT ARRAY-MEAN FC&amp;P VAL'!CV56*'[1]PERCENT ARRAY-MEAN FC&amp;P VAL'!CW56*'[1]PERCENT ARRAY-MEAN FC&amp;P VAL'!CX56),""),""))</f>
        <v/>
      </c>
      <c r="AK56" s="12" t="str">
        <f>IF(AJ56="","",'[1]PERCENT ARRAY-MEAN FC&amp;P VAL'!CS56*'[1]PERCENT ARRAY-MEAN FC&amp;P VAL'!CT56*'[1]PERCENT ARRAY-MEAN FC&amp;P VAL'!CU56-ABS('[1]PERCENT ARRAY-MEAN FC&amp;P VAL'!CV56*'[1]PERCENT ARRAY-MEAN FC&amp;P VAL'!CW56*'[1]PERCENT ARRAY-MEAN FC&amp;P VAL'!CX56))</f>
        <v/>
      </c>
      <c r="AL56" t="str">
        <f>IF(A56="","",IF('[1]Calculation genes in KEGG path'!L54&gt;='[1]Flux and Impact'!$E$1,IF(('[1]PERCENT ARRAY-MEAN FC&amp;P VAL'!CY56*'[1]PERCENT ARRAY-MEAN FC&amp;P VAL'!CZ56*'[1]PERCENT ARRAY-MEAN FC&amp;P VAL'!DA56+ABS('[1]PERCENT ARRAY-MEAN FC&amp;P VAL'!DB56*'[1]PERCENT ARRAY-MEAN FC&amp;P VAL'!DC56*'[1]PERCENT ARRAY-MEAN FC&amp;P VAL'!DD56))&gt;0,'[1]PERCENT ARRAY-MEAN FC&amp;P VAL'!CY56*'[1]PERCENT ARRAY-MEAN FC&amp;P VAL'!CZ56*'[1]PERCENT ARRAY-MEAN FC&amp;P VAL'!DA56+ABS('[1]PERCENT ARRAY-MEAN FC&amp;P VAL'!DB56*'[1]PERCENT ARRAY-MEAN FC&amp;P VAL'!DC56*'[1]PERCENT ARRAY-MEAN FC&amp;P VAL'!DD56),""),""))</f>
        <v/>
      </c>
      <c r="AM56" s="12" t="str">
        <f>IF(AL56="","",'[1]PERCENT ARRAY-MEAN FC&amp;P VAL'!CY56*'[1]PERCENT ARRAY-MEAN FC&amp;P VAL'!CZ56*'[1]PERCENT ARRAY-MEAN FC&amp;P VAL'!DA56-ABS('[1]PERCENT ARRAY-MEAN FC&amp;P VAL'!DB56*'[1]PERCENT ARRAY-MEAN FC&amp;P VAL'!DC56*'[1]PERCENT ARRAY-MEAN FC&amp;P VAL'!DD56))</f>
        <v/>
      </c>
      <c r="AN56" t="str">
        <f>IF(A56="","",IF('[1]Calculation genes in KEGG path'!L54&gt;='[1]Flux and Impact'!$E$1,IF(('[1]PERCENT ARRAY-MEAN FC&amp;P VAL'!DE56*'[1]PERCENT ARRAY-MEAN FC&amp;P VAL'!DF56*'[1]PERCENT ARRAY-MEAN FC&amp;P VAL'!DG56+ABS('[1]PERCENT ARRAY-MEAN FC&amp;P VAL'!DH56*'[1]PERCENT ARRAY-MEAN FC&amp;P VAL'!DI56*'[1]PERCENT ARRAY-MEAN FC&amp;P VAL'!DJ56))&gt;0,'[1]PERCENT ARRAY-MEAN FC&amp;P VAL'!DE56*'[1]PERCENT ARRAY-MEAN FC&amp;P VAL'!DF56*'[1]PERCENT ARRAY-MEAN FC&amp;P VAL'!DG56+ABS('[1]PERCENT ARRAY-MEAN FC&amp;P VAL'!DH56*'[1]PERCENT ARRAY-MEAN FC&amp;P VAL'!DI56*'[1]PERCENT ARRAY-MEAN FC&amp;P VAL'!DJ56),""),""))</f>
        <v/>
      </c>
      <c r="AO56" s="12" t="str">
        <f>IF(AN56="","",'[1]PERCENT ARRAY-MEAN FC&amp;P VAL'!DE56*'[1]PERCENT ARRAY-MEAN FC&amp;P VAL'!DF56*'[1]PERCENT ARRAY-MEAN FC&amp;P VAL'!DG56-ABS('[1]PERCENT ARRAY-MEAN FC&amp;P VAL'!DH56*'[1]PERCENT ARRAY-MEAN FC&amp;P VAL'!DI56*'[1]PERCENT ARRAY-MEAN FC&amp;P VAL'!DJ56))</f>
        <v/>
      </c>
      <c r="AP56" t="str">
        <f>IF(A56="","",IF('[1]Calculation genes in KEGG path'!L54&gt;='[1]Flux and Impact'!$E$1,IF(('[1]PERCENT ARRAY-MEAN FC&amp;P VAL'!DK56*'[1]PERCENT ARRAY-MEAN FC&amp;P VAL'!DL56*'[1]PERCENT ARRAY-MEAN FC&amp;P VAL'!DM56+ABS('[1]PERCENT ARRAY-MEAN FC&amp;P VAL'!DN56*'[1]PERCENT ARRAY-MEAN FC&amp;P VAL'!DO56*'[1]PERCENT ARRAY-MEAN FC&amp;P VAL'!DP56))&gt;0,'[1]PERCENT ARRAY-MEAN FC&amp;P VAL'!DK56*'[1]PERCENT ARRAY-MEAN FC&amp;P VAL'!DL56*'[1]PERCENT ARRAY-MEAN FC&amp;P VAL'!DM56+ABS('[1]PERCENT ARRAY-MEAN FC&amp;P VAL'!DN56*'[1]PERCENT ARRAY-MEAN FC&amp;P VAL'!DO56*'[1]PERCENT ARRAY-MEAN FC&amp;P VAL'!DP56),""),""))</f>
        <v/>
      </c>
      <c r="AQ56" s="12" t="str">
        <f>IF(AP56="","",'[1]PERCENT ARRAY-MEAN FC&amp;P VAL'!DK56*'[1]PERCENT ARRAY-MEAN FC&amp;P VAL'!DL56*'[1]PERCENT ARRAY-MEAN FC&amp;P VAL'!DM56-ABS('[1]PERCENT ARRAY-MEAN FC&amp;P VAL'!DN56*'[1]PERCENT ARRAY-MEAN FC&amp;P VAL'!DO56*'[1]PERCENT ARRAY-MEAN FC&amp;P VAL'!DP56))</f>
        <v/>
      </c>
      <c r="AR56" t="str">
        <f>IF(A56="","",IF('[1]Calculation genes in KEGG path'!L54&gt;='[1]Flux and Impact'!$E$1,IF(('[1]PERCENT ARRAY-MEAN FC&amp;P VAL'!DQ56*'[1]PERCENT ARRAY-MEAN FC&amp;P VAL'!DR56*'[1]PERCENT ARRAY-MEAN FC&amp;P VAL'!DS56+ABS('[1]PERCENT ARRAY-MEAN FC&amp;P VAL'!DT56*'[1]PERCENT ARRAY-MEAN FC&amp;P VAL'!DU56*'[1]PERCENT ARRAY-MEAN FC&amp;P VAL'!DV56))&gt;0,'[1]PERCENT ARRAY-MEAN FC&amp;P VAL'!DQ56*'[1]PERCENT ARRAY-MEAN FC&amp;P VAL'!DR56*'[1]PERCENT ARRAY-MEAN FC&amp;P VAL'!DS56+ABS('[1]PERCENT ARRAY-MEAN FC&amp;P VAL'!DT56*'[1]PERCENT ARRAY-MEAN FC&amp;P VAL'!DU56*'[1]PERCENT ARRAY-MEAN FC&amp;P VAL'!DV56),""),""))</f>
        <v/>
      </c>
      <c r="AS56" s="12" t="str">
        <f>IF(AR56="","",'[1]PERCENT ARRAY-MEAN FC&amp;P VAL'!DQ56*'[1]PERCENT ARRAY-MEAN FC&amp;P VAL'!DR56*'[1]PERCENT ARRAY-MEAN FC&amp;P VAL'!DS56-ABS('[1]PERCENT ARRAY-MEAN FC&amp;P VAL'!DT56*'[1]PERCENT ARRAY-MEAN FC&amp;P VAL'!DU56*'[1]PERCENT ARRAY-MEAN FC&amp;P VAL'!DV56))</f>
        <v/>
      </c>
      <c r="AT56" s="12" t="str">
        <f t="shared" si="1"/>
        <v/>
      </c>
      <c r="AU56" s="12" t="str">
        <f t="shared" si="2"/>
        <v/>
      </c>
    </row>
    <row r="57" spans="1:47">
      <c r="A57" t="str">
        <f>'[1]Calculation genes in KEGG path'!I55</f>
        <v>bta00564</v>
      </c>
      <c r="B57" t="str">
        <f>IF('[1]PERCENT ARRAY-MEAN FC&amp;P VAL'!A57="","",'[1]PERCENT ARRAY-MEAN FC&amp;P VAL'!A57)</f>
        <v>1. Metabolism</v>
      </c>
      <c r="C57" t="str">
        <f>IF('[1]PERCENT ARRAY-MEAN FC&amp;P VAL'!B57="","",'[1]PERCENT ARRAY-MEAN FC&amp;P VAL'!B57)</f>
        <v>1.3 Lipid Metabolism</v>
      </c>
      <c r="D57" t="str">
        <f>IF('[1]PERCENT ARRAY-MEAN FC&amp;P VAL'!C57="","",'[1]PERCENT ARRAY-MEAN FC&amp;P VAL'!C57)</f>
        <v>Glycerophospholipid metabolism</v>
      </c>
      <c r="E57" s="12">
        <f t="shared" si="0"/>
        <v>190.432327864267</v>
      </c>
      <c r="F57">
        <f>IF(A57="","",IF('[1]Calculation genes in KEGG path'!L55&gt;='[1]Flux and Impact'!$E$1,IF('[1]PERCENT ARRAY-MEAN FC&amp;P VAL'!G57*'[1]PERCENT ARRAY-MEAN FC&amp;P VAL'!H57*'[1]PERCENT ARRAY-MEAN FC&amp;P VAL'!I57+ABS('[1]PERCENT ARRAY-MEAN FC&amp;P VAL'!J57*'[1]PERCENT ARRAY-MEAN FC&amp;P VAL'!K57*'[1]PERCENT ARRAY-MEAN FC&amp;P VAL'!L57)&gt;0,'[1]PERCENT ARRAY-MEAN FC&amp;P VAL'!G57*'[1]PERCENT ARRAY-MEAN FC&amp;P VAL'!H57*'[1]PERCENT ARRAY-MEAN FC&amp;P VAL'!I57+ABS('[1]PERCENT ARRAY-MEAN FC&amp;P VAL'!J57*'[1]PERCENT ARRAY-MEAN FC&amp;P VAL'!K57*'[1]PERCENT ARRAY-MEAN FC&amp;P VAL'!L57),""),""))</f>
        <v>70.5868771389808</v>
      </c>
      <c r="G57" s="12">
        <f>IF(F57="","",'[1]PERCENT ARRAY-MEAN FC&amp;P VAL'!G57*'[1]PERCENT ARRAY-MEAN FC&amp;P VAL'!H57*'[1]PERCENT ARRAY-MEAN FC&amp;P VAL'!I57-ABS('[1]PERCENT ARRAY-MEAN FC&amp;P VAL'!J57*'[1]PERCENT ARRAY-MEAN FC&amp;P VAL'!K57*'[1]PERCENT ARRAY-MEAN FC&amp;P VAL'!L57))</f>
        <v>-70.5868771389808</v>
      </c>
      <c r="H57">
        <f>IF(A57="","",IF('[1]Calculation genes in KEGG path'!L55&gt;='[1]Flux and Impact'!$E$1,IF(('[1]PERCENT ARRAY-MEAN FC&amp;P VAL'!M57*'[1]PERCENT ARRAY-MEAN FC&amp;P VAL'!N57*'[1]PERCENT ARRAY-MEAN FC&amp;P VAL'!O57+ABS('[1]PERCENT ARRAY-MEAN FC&amp;P VAL'!P57*'[1]PERCENT ARRAY-MEAN FC&amp;P VAL'!Q57*'[1]PERCENT ARRAY-MEAN FC&amp;P VAL'!R57))&gt;0,'[1]PERCENT ARRAY-MEAN FC&amp;P VAL'!M57*'[1]PERCENT ARRAY-MEAN FC&amp;P VAL'!N57*'[1]PERCENT ARRAY-MEAN FC&amp;P VAL'!O57+ABS('[1]PERCENT ARRAY-MEAN FC&amp;P VAL'!P57*'[1]PERCENT ARRAY-MEAN FC&amp;P VAL'!Q57*'[1]PERCENT ARRAY-MEAN FC&amp;P VAL'!R57),""),""))</f>
        <v>112.149053794972</v>
      </c>
      <c r="I57" s="12">
        <f>IF(H57="","",'[1]PERCENT ARRAY-MEAN FC&amp;P VAL'!M57*'[1]PERCENT ARRAY-MEAN FC&amp;P VAL'!N57*'[1]PERCENT ARRAY-MEAN FC&amp;P VAL'!O57-ABS('[1]PERCENT ARRAY-MEAN FC&amp;P VAL'!P57*'[1]PERCENT ARRAY-MEAN FC&amp;P VAL'!Q57*'[1]PERCENT ARRAY-MEAN FC&amp;P VAL'!R57))</f>
        <v>96.092548897233</v>
      </c>
      <c r="J57">
        <f>IF(A57="","",IF('[1]Calculation genes in KEGG path'!L55&gt;='[1]Flux and Impact'!$E$1,IF(('[1]PERCENT ARRAY-MEAN FC&amp;P VAL'!S57*'[1]PERCENT ARRAY-MEAN FC&amp;P VAL'!T57*'[1]PERCENT ARRAY-MEAN FC&amp;P VAL'!U57+ABS('[1]PERCENT ARRAY-MEAN FC&amp;P VAL'!V57*'[1]PERCENT ARRAY-MEAN FC&amp;P VAL'!W57*'[1]PERCENT ARRAY-MEAN FC&amp;P VAL'!X57))&gt;0,'[1]PERCENT ARRAY-MEAN FC&amp;P VAL'!S57*'[1]PERCENT ARRAY-MEAN FC&amp;P VAL'!T57*'[1]PERCENT ARRAY-MEAN FC&amp;P VAL'!U57+ABS('[1]PERCENT ARRAY-MEAN FC&amp;P VAL'!V57*'[1]PERCENT ARRAY-MEAN FC&amp;P VAL'!W57*'[1]PERCENT ARRAY-MEAN FC&amp;P VAL'!X57),""),""))</f>
        <v>7.6963969303134</v>
      </c>
      <c r="K57" s="12">
        <f>IF(J57="","",'[1]PERCENT ARRAY-MEAN FC&amp;P VAL'!S57*'[1]PERCENT ARRAY-MEAN FC&amp;P VAL'!T57*'[1]PERCENT ARRAY-MEAN FC&amp;P VAL'!U57-ABS('[1]PERCENT ARRAY-MEAN FC&amp;P VAL'!V57*'[1]PERCENT ARRAY-MEAN FC&amp;P VAL'!W57*'[1]PERCENT ARRAY-MEAN FC&amp;P VAL'!X57))</f>
        <v>7.6963969303134</v>
      </c>
      <c r="L57" t="str">
        <f>IF(A57="","",IF('[1]Calculation genes in KEGG path'!L55&gt;='[1]Flux and Impact'!$E$1,IF(('[1]PERCENT ARRAY-MEAN FC&amp;P VAL'!Y57*'[1]PERCENT ARRAY-MEAN FC&amp;P VAL'!Z57*'[1]PERCENT ARRAY-MEAN FC&amp;P VAL'!AA57+ABS('[1]PERCENT ARRAY-MEAN FC&amp;P VAL'!AB57*'[1]PERCENT ARRAY-MEAN FC&amp;P VAL'!AC57*'[1]PERCENT ARRAY-MEAN FC&amp;P VAL'!AD57))&gt;0,'[1]PERCENT ARRAY-MEAN FC&amp;P VAL'!Y57*'[1]PERCENT ARRAY-MEAN FC&amp;P VAL'!Z57*'[1]PERCENT ARRAY-MEAN FC&amp;P VAL'!AA57+ABS('[1]PERCENT ARRAY-MEAN FC&amp;P VAL'!AB57*'[1]PERCENT ARRAY-MEAN FC&amp;P VAL'!AC57*'[1]PERCENT ARRAY-MEAN FC&amp;P VAL'!AD57),""),""))</f>
        <v/>
      </c>
      <c r="M57" s="12" t="str">
        <f>IF(L57="","",'[1]PERCENT ARRAY-MEAN FC&amp;P VAL'!Y57*'[1]PERCENT ARRAY-MEAN FC&amp;P VAL'!Z57*'[1]PERCENT ARRAY-MEAN FC&amp;P VAL'!AA57-ABS('[1]PERCENT ARRAY-MEAN FC&amp;P VAL'!AB57*'[1]PERCENT ARRAY-MEAN FC&amp;P VAL'!AC57*'[1]PERCENT ARRAY-MEAN FC&amp;P VAL'!AD57))</f>
        <v/>
      </c>
      <c r="N57" t="str">
        <f>IF(A57="","",IF('[1]Calculation genes in KEGG path'!L55&gt;='[1]Flux and Impact'!$E$1,IF(('[1]PERCENT ARRAY-MEAN FC&amp;P VAL'!AE57*'[1]PERCENT ARRAY-MEAN FC&amp;P VAL'!AF57*'[1]PERCENT ARRAY-MEAN FC&amp;P VAL'!AG57+ABS('[1]PERCENT ARRAY-MEAN FC&amp;P VAL'!AH57*'[1]PERCENT ARRAY-MEAN FC&amp;P VAL'!AI57*'[1]PERCENT ARRAY-MEAN FC&amp;P VAL'!AJ57))&gt;0,'[1]PERCENT ARRAY-MEAN FC&amp;P VAL'!AE57*'[1]PERCENT ARRAY-MEAN FC&amp;P VAL'!AF57*'[1]PERCENT ARRAY-MEAN FC&amp;P VAL'!AG57+ABS('[1]PERCENT ARRAY-MEAN FC&amp;P VAL'!AH57*'[1]PERCENT ARRAY-MEAN FC&amp;P VAL'!AI57*'[1]PERCENT ARRAY-MEAN FC&amp;P VAL'!AJ57),""),""))</f>
        <v/>
      </c>
      <c r="O57" s="12" t="str">
        <f>IF(N57="","",'[1]PERCENT ARRAY-MEAN FC&amp;P VAL'!AE57*'[1]PERCENT ARRAY-MEAN FC&amp;P VAL'!AF57*'[1]PERCENT ARRAY-MEAN FC&amp;P VAL'!AG57-ABS('[1]PERCENT ARRAY-MEAN FC&amp;P VAL'!AH57*'[1]PERCENT ARRAY-MEAN FC&amp;P VAL'!AI57*'[1]PERCENT ARRAY-MEAN FC&amp;P VAL'!AJ57))</f>
        <v/>
      </c>
      <c r="P57" t="str">
        <f>IF(A57="","",IF('[1]Calculation genes in KEGG path'!L55&gt;='[1]Flux and Impact'!$E$1,IF(('[1]PERCENT ARRAY-MEAN FC&amp;P VAL'!AK57*'[1]PERCENT ARRAY-MEAN FC&amp;P VAL'!AL57*'[1]PERCENT ARRAY-MEAN FC&amp;P VAL'!AM57+ABS('[1]PERCENT ARRAY-MEAN FC&amp;P VAL'!AN57*'[1]PERCENT ARRAY-MEAN FC&amp;P VAL'!AO57*'[1]PERCENT ARRAY-MEAN FC&amp;P VAL'!AP57))&gt;0,'[1]PERCENT ARRAY-MEAN FC&amp;P VAL'!AK57*'[1]PERCENT ARRAY-MEAN FC&amp;P VAL'!AL57*'[1]PERCENT ARRAY-MEAN FC&amp;P VAL'!AM57+ABS('[1]PERCENT ARRAY-MEAN FC&amp;P VAL'!AN57*'[1]PERCENT ARRAY-MEAN FC&amp;P VAL'!AO57*'[1]PERCENT ARRAY-MEAN FC&amp;P VAL'!AP57),""),""))</f>
        <v/>
      </c>
      <c r="Q57" s="12" t="str">
        <f>IF(P57="","",'[1]PERCENT ARRAY-MEAN FC&amp;P VAL'!AK57*'[1]PERCENT ARRAY-MEAN FC&amp;P VAL'!AL57*'[1]PERCENT ARRAY-MEAN FC&amp;P VAL'!AM57-ABS('[1]PERCENT ARRAY-MEAN FC&amp;P VAL'!AN57*'[1]PERCENT ARRAY-MEAN FC&amp;P VAL'!AO57*'[1]PERCENT ARRAY-MEAN FC&amp;P VAL'!AP57))</f>
        <v/>
      </c>
      <c r="R57" t="str">
        <f>IF(A57="","",IF('[1]Calculation genes in KEGG path'!L55&gt;='[1]Flux and Impact'!$E$1,IF(('[1]PERCENT ARRAY-MEAN FC&amp;P VAL'!AQ57*'[1]PERCENT ARRAY-MEAN FC&amp;P VAL'!AR57*'[1]PERCENT ARRAY-MEAN FC&amp;P VAL'!AS57+ABS('[1]PERCENT ARRAY-MEAN FC&amp;P VAL'!AT57*'[1]PERCENT ARRAY-MEAN FC&amp;P VAL'!AU57*'[1]PERCENT ARRAY-MEAN FC&amp;P VAL'!AV57))&gt;0,'[1]PERCENT ARRAY-MEAN FC&amp;P VAL'!AQ57*'[1]PERCENT ARRAY-MEAN FC&amp;P VAL'!AR57*'[1]PERCENT ARRAY-MEAN FC&amp;P VAL'!AS57+ABS('[1]PERCENT ARRAY-MEAN FC&amp;P VAL'!AT57*'[1]PERCENT ARRAY-MEAN FC&amp;P VAL'!AU57*'[1]PERCENT ARRAY-MEAN FC&amp;P VAL'!AV57),""),""))</f>
        <v/>
      </c>
      <c r="S57" s="12" t="str">
        <f>IF(R57="","",'[1]PERCENT ARRAY-MEAN FC&amp;P VAL'!AQ57*'[1]PERCENT ARRAY-MEAN FC&amp;P VAL'!AR57*'[1]PERCENT ARRAY-MEAN FC&amp;P VAL'!AS57-ABS('[1]PERCENT ARRAY-MEAN FC&amp;P VAL'!AT57*'[1]PERCENT ARRAY-MEAN FC&amp;P VAL'!AU57*'[1]PERCENT ARRAY-MEAN FC&amp;P VAL'!AV57))</f>
        <v/>
      </c>
      <c r="T57" t="str">
        <f>IF(A57="","",IF('[1]Calculation genes in KEGG path'!L55&gt;='[1]Flux and Impact'!$E$1,IF(('[1]PERCENT ARRAY-MEAN FC&amp;P VAL'!AW57*'[1]PERCENT ARRAY-MEAN FC&amp;P VAL'!AX57*'[1]PERCENT ARRAY-MEAN FC&amp;P VAL'!AY57+ABS('[1]PERCENT ARRAY-MEAN FC&amp;P VAL'!AZ57*'[1]PERCENT ARRAY-MEAN FC&amp;P VAL'!BA57*'[1]PERCENT ARRAY-MEAN FC&amp;P VAL'!BB57))&gt;0,'[1]PERCENT ARRAY-MEAN FC&amp;P VAL'!AW57*'[1]PERCENT ARRAY-MEAN FC&amp;P VAL'!AX57*'[1]PERCENT ARRAY-MEAN FC&amp;P VAL'!AY57+ABS('[1]PERCENT ARRAY-MEAN FC&amp;P VAL'!AZ57*'[1]PERCENT ARRAY-MEAN FC&amp;P VAL'!BA57*'[1]PERCENT ARRAY-MEAN FC&amp;P VAL'!BB57),""),""))</f>
        <v/>
      </c>
      <c r="U57" s="12" t="str">
        <f>IF(T57="","",'[1]PERCENT ARRAY-MEAN FC&amp;P VAL'!AW57*'[1]PERCENT ARRAY-MEAN FC&amp;P VAL'!AX57*'[1]PERCENT ARRAY-MEAN FC&amp;P VAL'!AY57-ABS('[1]PERCENT ARRAY-MEAN FC&amp;P VAL'!AZ57*'[1]PERCENT ARRAY-MEAN FC&amp;P VAL'!BA57*'[1]PERCENT ARRAY-MEAN FC&amp;P VAL'!BB57))</f>
        <v/>
      </c>
      <c r="V57" t="str">
        <f>IF(A57="","",IF('[1]Calculation genes in KEGG path'!L55&gt;='[1]Flux and Impact'!$E$1,IF(('[1]PERCENT ARRAY-MEAN FC&amp;P VAL'!BC57*'[1]PERCENT ARRAY-MEAN FC&amp;P VAL'!BD57*'[1]PERCENT ARRAY-MEAN FC&amp;P VAL'!BE57+ABS('[1]PERCENT ARRAY-MEAN FC&amp;P VAL'!BF57*'[1]PERCENT ARRAY-MEAN FC&amp;P VAL'!BG57*'[1]PERCENT ARRAY-MEAN FC&amp;P VAL'!BH57))&gt;0,'[1]PERCENT ARRAY-MEAN FC&amp;P VAL'!BC57*'[1]PERCENT ARRAY-MEAN FC&amp;P VAL'!BD57*'[1]PERCENT ARRAY-MEAN FC&amp;P VAL'!BE57+ABS('[1]PERCENT ARRAY-MEAN FC&amp;P VAL'!BF57*'[1]PERCENT ARRAY-MEAN FC&amp;P VAL'!BG57*'[1]PERCENT ARRAY-MEAN FC&amp;P VAL'!BH57),""),""))</f>
        <v/>
      </c>
      <c r="W57" s="12" t="str">
        <f>IF(V57="","",'[1]PERCENT ARRAY-MEAN FC&amp;P VAL'!BC57*'[1]PERCENT ARRAY-MEAN FC&amp;P VAL'!BD57*'[1]PERCENT ARRAY-MEAN FC&amp;P VAL'!BE57-ABS('[1]PERCENT ARRAY-MEAN FC&amp;P VAL'!BF57*'[1]PERCENT ARRAY-MEAN FC&amp;P VAL'!BG57*'[1]PERCENT ARRAY-MEAN FC&amp;P VAL'!BH57))</f>
        <v/>
      </c>
      <c r="X57" t="str">
        <f>IF(A57="","",IF('[1]Calculation genes in KEGG path'!L55&gt;='[1]Flux and Impact'!$E$1,IF(('[1]PERCENT ARRAY-MEAN FC&amp;P VAL'!BI57*'[1]PERCENT ARRAY-MEAN FC&amp;P VAL'!BJ57*'[1]PERCENT ARRAY-MEAN FC&amp;P VAL'!BK57+ABS('[1]PERCENT ARRAY-MEAN FC&amp;P VAL'!BL57*'[1]PERCENT ARRAY-MEAN FC&amp;P VAL'!BM57*'[1]PERCENT ARRAY-MEAN FC&amp;P VAL'!BN57))&gt;0,'[1]PERCENT ARRAY-MEAN FC&amp;P VAL'!BI57*'[1]PERCENT ARRAY-MEAN FC&amp;P VAL'!BJ57*'[1]PERCENT ARRAY-MEAN FC&amp;P VAL'!BK57+ABS('[1]PERCENT ARRAY-MEAN FC&amp;P VAL'!BL57*'[1]PERCENT ARRAY-MEAN FC&amp;P VAL'!BM57*'[1]PERCENT ARRAY-MEAN FC&amp;P VAL'!BN57),""),""))</f>
        <v/>
      </c>
      <c r="Y57" s="12" t="str">
        <f>IF(X57="","",'[1]PERCENT ARRAY-MEAN FC&amp;P VAL'!BI57*'[1]PERCENT ARRAY-MEAN FC&amp;P VAL'!BJ57*'[1]PERCENT ARRAY-MEAN FC&amp;P VAL'!BK57-ABS('[1]PERCENT ARRAY-MEAN FC&amp;P VAL'!BL57*'[1]PERCENT ARRAY-MEAN FC&amp;P VAL'!BM57*'[1]PERCENT ARRAY-MEAN FC&amp;P VAL'!BN57))</f>
        <v/>
      </c>
      <c r="Z57" t="str">
        <f>IF(A57="","",IF('[1]Calculation genes in KEGG path'!L55&gt;='[1]Flux and Impact'!$E$1,IF(('[1]PERCENT ARRAY-MEAN FC&amp;P VAL'!BO57*'[1]PERCENT ARRAY-MEAN FC&amp;P VAL'!BP57*'[1]PERCENT ARRAY-MEAN FC&amp;P VAL'!BQ57+ABS('[1]PERCENT ARRAY-MEAN FC&amp;P VAL'!BR57*'[1]PERCENT ARRAY-MEAN FC&amp;P VAL'!BS57*'[1]PERCENT ARRAY-MEAN FC&amp;P VAL'!BT57))&gt;0,'[1]PERCENT ARRAY-MEAN FC&amp;P VAL'!BO57*'[1]PERCENT ARRAY-MEAN FC&amp;P VAL'!BP57*'[1]PERCENT ARRAY-MEAN FC&amp;P VAL'!BQ57+ABS('[1]PERCENT ARRAY-MEAN FC&amp;P VAL'!BR57*'[1]PERCENT ARRAY-MEAN FC&amp;P VAL'!BS57*'[1]PERCENT ARRAY-MEAN FC&amp;P VAL'!BT57),""),""))</f>
        <v/>
      </c>
      <c r="AA57" s="12" t="str">
        <f>IF(Z57="","",'[1]PERCENT ARRAY-MEAN FC&amp;P VAL'!BO57*'[1]PERCENT ARRAY-MEAN FC&amp;P VAL'!BP57*'[1]PERCENT ARRAY-MEAN FC&amp;P VAL'!BQ57-ABS('[1]PERCENT ARRAY-MEAN FC&amp;P VAL'!BR57*'[1]PERCENT ARRAY-MEAN FC&amp;P VAL'!BS57*'[1]PERCENT ARRAY-MEAN FC&amp;P VAL'!BT57))</f>
        <v/>
      </c>
      <c r="AB57" t="str">
        <f>IF(A57="","",IF('[1]Calculation genes in KEGG path'!L55&gt;='[1]Flux and Impact'!$E$1,IF(('[1]PERCENT ARRAY-MEAN FC&amp;P VAL'!BU57*'[1]PERCENT ARRAY-MEAN FC&amp;P VAL'!BV57*'[1]PERCENT ARRAY-MEAN FC&amp;P VAL'!BW57+ABS('[1]PERCENT ARRAY-MEAN FC&amp;P VAL'!BX57*'[1]PERCENT ARRAY-MEAN FC&amp;P VAL'!BY57*'[1]PERCENT ARRAY-MEAN FC&amp;P VAL'!BZ57))&gt;0,'[1]PERCENT ARRAY-MEAN FC&amp;P VAL'!BU57*'[1]PERCENT ARRAY-MEAN FC&amp;P VAL'!BV57*'[1]PERCENT ARRAY-MEAN FC&amp;P VAL'!BW57+ABS('[1]PERCENT ARRAY-MEAN FC&amp;P VAL'!BX57*'[1]PERCENT ARRAY-MEAN FC&amp;P VAL'!BY57*'[1]PERCENT ARRAY-MEAN FC&amp;P VAL'!BZ57),""),""))</f>
        <v/>
      </c>
      <c r="AC57" s="12" t="str">
        <f>IF(AB57="","",'[1]PERCENT ARRAY-MEAN FC&amp;P VAL'!BU57*'[1]PERCENT ARRAY-MEAN FC&amp;P VAL'!BV57*'[1]PERCENT ARRAY-MEAN FC&amp;P VAL'!BW57-ABS('[1]PERCENT ARRAY-MEAN FC&amp;P VAL'!BX57*'[1]PERCENT ARRAY-MEAN FC&amp;P VAL'!BY57*'[1]PERCENT ARRAY-MEAN FC&amp;P VAL'!BZ57))</f>
        <v/>
      </c>
      <c r="AD57" t="str">
        <f>IF(A57="","",IF('[1]Calculation genes in KEGG path'!L55&gt;='[1]Flux and Impact'!$E$1,IF(('[1]PERCENT ARRAY-MEAN FC&amp;P VAL'!CA57*'[1]PERCENT ARRAY-MEAN FC&amp;P VAL'!CB57*'[1]PERCENT ARRAY-MEAN FC&amp;P VAL'!CC57+ABS('[1]PERCENT ARRAY-MEAN FC&amp;P VAL'!CD57*'[1]PERCENT ARRAY-MEAN FC&amp;P VAL'!CE57*'[1]PERCENT ARRAY-MEAN FC&amp;P VAL'!CF57))&gt;0,'[1]PERCENT ARRAY-MEAN FC&amp;P VAL'!CA57*'[1]PERCENT ARRAY-MEAN FC&amp;P VAL'!CB57*'[1]PERCENT ARRAY-MEAN FC&amp;P VAL'!CC57+ABS('[1]PERCENT ARRAY-MEAN FC&amp;P VAL'!CD57*'[1]PERCENT ARRAY-MEAN FC&amp;P VAL'!CE57*'[1]PERCENT ARRAY-MEAN FC&amp;P VAL'!CF57),""),""))</f>
        <v/>
      </c>
      <c r="AE57" s="12" t="str">
        <f>IF(AD57="","",'[1]PERCENT ARRAY-MEAN FC&amp;P VAL'!CA57*'[1]PERCENT ARRAY-MEAN FC&amp;P VAL'!CB57*'[1]PERCENT ARRAY-MEAN FC&amp;P VAL'!CC57-ABS('[1]PERCENT ARRAY-MEAN FC&amp;P VAL'!CD57*'[1]PERCENT ARRAY-MEAN FC&amp;P VAL'!CE57*'[1]PERCENT ARRAY-MEAN FC&amp;P VAL'!CF57))</f>
        <v/>
      </c>
      <c r="AF57" t="str">
        <f>IF(A57="","",IF('[1]Calculation genes in KEGG path'!L55&gt;='[1]Flux and Impact'!$E$1,IF(('[1]PERCENT ARRAY-MEAN FC&amp;P VAL'!CG57*'[1]PERCENT ARRAY-MEAN FC&amp;P VAL'!CH57*'[1]PERCENT ARRAY-MEAN FC&amp;P VAL'!CI57+ABS('[1]PERCENT ARRAY-MEAN FC&amp;P VAL'!CJ57*'[1]PERCENT ARRAY-MEAN FC&amp;P VAL'!CK57*'[1]PERCENT ARRAY-MEAN FC&amp;P VAL'!CL57))&gt;0,'[1]PERCENT ARRAY-MEAN FC&amp;P VAL'!CG57*'[1]PERCENT ARRAY-MEAN FC&amp;P VAL'!CH57*'[1]PERCENT ARRAY-MEAN FC&amp;P VAL'!CI57+ABS('[1]PERCENT ARRAY-MEAN FC&amp;P VAL'!CJ57*'[1]PERCENT ARRAY-MEAN FC&amp;P VAL'!CK57*'[1]PERCENT ARRAY-MEAN FC&amp;P VAL'!CL57),""),""))</f>
        <v/>
      </c>
      <c r="AG57" s="12" t="str">
        <f>IF(AF57="","",'[1]PERCENT ARRAY-MEAN FC&amp;P VAL'!CG57*'[1]PERCENT ARRAY-MEAN FC&amp;P VAL'!CH57*'[1]PERCENT ARRAY-MEAN FC&amp;P VAL'!CI57-ABS('[1]PERCENT ARRAY-MEAN FC&amp;P VAL'!CJ57*'[1]PERCENT ARRAY-MEAN FC&amp;P VAL'!CK57*'[1]PERCENT ARRAY-MEAN FC&amp;P VAL'!CL57))</f>
        <v/>
      </c>
      <c r="AH57" t="str">
        <f>IF(A57="","",IF('[1]Calculation genes in KEGG path'!L55&gt;='[1]Flux and Impact'!$E$1,IF(('[1]PERCENT ARRAY-MEAN FC&amp;P VAL'!CM57*'[1]PERCENT ARRAY-MEAN FC&amp;P VAL'!CN57*'[1]PERCENT ARRAY-MEAN FC&amp;P VAL'!CO57+ABS('[1]PERCENT ARRAY-MEAN FC&amp;P VAL'!CP57*'[1]PERCENT ARRAY-MEAN FC&amp;P VAL'!CQ57*'[1]PERCENT ARRAY-MEAN FC&amp;P VAL'!CR57))&gt;0,'[1]PERCENT ARRAY-MEAN FC&amp;P VAL'!CM57*'[1]PERCENT ARRAY-MEAN FC&amp;P VAL'!CN57*'[1]PERCENT ARRAY-MEAN FC&amp;P VAL'!CO57+ABS('[1]PERCENT ARRAY-MEAN FC&amp;P VAL'!CP57*'[1]PERCENT ARRAY-MEAN FC&amp;P VAL'!CQ57*'[1]PERCENT ARRAY-MEAN FC&amp;P VAL'!CR57),""),""))</f>
        <v/>
      </c>
      <c r="AI57" s="12" t="str">
        <f>IF(AH57="","",'[1]PERCENT ARRAY-MEAN FC&amp;P VAL'!CM57*'[1]PERCENT ARRAY-MEAN FC&amp;P VAL'!CN57*'[1]PERCENT ARRAY-MEAN FC&amp;P VAL'!CO57-ABS('[1]PERCENT ARRAY-MEAN FC&amp;P VAL'!CP57*'[1]PERCENT ARRAY-MEAN FC&amp;P VAL'!CQ57*'[1]PERCENT ARRAY-MEAN FC&amp;P VAL'!CR57))</f>
        <v/>
      </c>
      <c r="AJ57" t="str">
        <f>IF(A57="","",IF('[1]Calculation genes in KEGG path'!L55&gt;='[1]Flux and Impact'!$E$1,IF(('[1]PERCENT ARRAY-MEAN FC&amp;P VAL'!CS57*'[1]PERCENT ARRAY-MEAN FC&amp;P VAL'!CT57*'[1]PERCENT ARRAY-MEAN FC&amp;P VAL'!CU57+ABS('[1]PERCENT ARRAY-MEAN FC&amp;P VAL'!CV57*'[1]PERCENT ARRAY-MEAN FC&amp;P VAL'!CW57*'[1]PERCENT ARRAY-MEAN FC&amp;P VAL'!CX57))&gt;0,'[1]PERCENT ARRAY-MEAN FC&amp;P VAL'!CS57*'[1]PERCENT ARRAY-MEAN FC&amp;P VAL'!CT57*'[1]PERCENT ARRAY-MEAN FC&amp;P VAL'!CU57+ABS('[1]PERCENT ARRAY-MEAN FC&amp;P VAL'!CV57*'[1]PERCENT ARRAY-MEAN FC&amp;P VAL'!CW57*'[1]PERCENT ARRAY-MEAN FC&amp;P VAL'!CX57),""),""))</f>
        <v/>
      </c>
      <c r="AK57" s="12" t="str">
        <f>IF(AJ57="","",'[1]PERCENT ARRAY-MEAN FC&amp;P VAL'!CS57*'[1]PERCENT ARRAY-MEAN FC&amp;P VAL'!CT57*'[1]PERCENT ARRAY-MEAN FC&amp;P VAL'!CU57-ABS('[1]PERCENT ARRAY-MEAN FC&amp;P VAL'!CV57*'[1]PERCENT ARRAY-MEAN FC&amp;P VAL'!CW57*'[1]PERCENT ARRAY-MEAN FC&amp;P VAL'!CX57))</f>
        <v/>
      </c>
      <c r="AL57" t="str">
        <f>IF(A57="","",IF('[1]Calculation genes in KEGG path'!L55&gt;='[1]Flux and Impact'!$E$1,IF(('[1]PERCENT ARRAY-MEAN FC&amp;P VAL'!CY57*'[1]PERCENT ARRAY-MEAN FC&amp;P VAL'!CZ57*'[1]PERCENT ARRAY-MEAN FC&amp;P VAL'!DA57+ABS('[1]PERCENT ARRAY-MEAN FC&amp;P VAL'!DB57*'[1]PERCENT ARRAY-MEAN FC&amp;P VAL'!DC57*'[1]PERCENT ARRAY-MEAN FC&amp;P VAL'!DD57))&gt;0,'[1]PERCENT ARRAY-MEAN FC&amp;P VAL'!CY57*'[1]PERCENT ARRAY-MEAN FC&amp;P VAL'!CZ57*'[1]PERCENT ARRAY-MEAN FC&amp;P VAL'!DA57+ABS('[1]PERCENT ARRAY-MEAN FC&amp;P VAL'!DB57*'[1]PERCENT ARRAY-MEAN FC&amp;P VAL'!DC57*'[1]PERCENT ARRAY-MEAN FC&amp;P VAL'!DD57),""),""))</f>
        <v/>
      </c>
      <c r="AM57" s="12" t="str">
        <f>IF(AL57="","",'[1]PERCENT ARRAY-MEAN FC&amp;P VAL'!CY57*'[1]PERCENT ARRAY-MEAN FC&amp;P VAL'!CZ57*'[1]PERCENT ARRAY-MEAN FC&amp;P VAL'!DA57-ABS('[1]PERCENT ARRAY-MEAN FC&amp;P VAL'!DB57*'[1]PERCENT ARRAY-MEAN FC&amp;P VAL'!DC57*'[1]PERCENT ARRAY-MEAN FC&amp;P VAL'!DD57))</f>
        <v/>
      </c>
      <c r="AN57" t="str">
        <f>IF(A57="","",IF('[1]Calculation genes in KEGG path'!L55&gt;='[1]Flux and Impact'!$E$1,IF(('[1]PERCENT ARRAY-MEAN FC&amp;P VAL'!DE57*'[1]PERCENT ARRAY-MEAN FC&amp;P VAL'!DF57*'[1]PERCENT ARRAY-MEAN FC&amp;P VAL'!DG57+ABS('[1]PERCENT ARRAY-MEAN FC&amp;P VAL'!DH57*'[1]PERCENT ARRAY-MEAN FC&amp;P VAL'!DI57*'[1]PERCENT ARRAY-MEAN FC&amp;P VAL'!DJ57))&gt;0,'[1]PERCENT ARRAY-MEAN FC&amp;P VAL'!DE57*'[1]PERCENT ARRAY-MEAN FC&amp;P VAL'!DF57*'[1]PERCENT ARRAY-MEAN FC&amp;P VAL'!DG57+ABS('[1]PERCENT ARRAY-MEAN FC&amp;P VAL'!DH57*'[1]PERCENT ARRAY-MEAN FC&amp;P VAL'!DI57*'[1]PERCENT ARRAY-MEAN FC&amp;P VAL'!DJ57),""),""))</f>
        <v/>
      </c>
      <c r="AO57" s="12" t="str">
        <f>IF(AN57="","",'[1]PERCENT ARRAY-MEAN FC&amp;P VAL'!DE57*'[1]PERCENT ARRAY-MEAN FC&amp;P VAL'!DF57*'[1]PERCENT ARRAY-MEAN FC&amp;P VAL'!DG57-ABS('[1]PERCENT ARRAY-MEAN FC&amp;P VAL'!DH57*'[1]PERCENT ARRAY-MEAN FC&amp;P VAL'!DI57*'[1]PERCENT ARRAY-MEAN FC&amp;P VAL'!DJ57))</f>
        <v/>
      </c>
      <c r="AP57" t="str">
        <f>IF(A57="","",IF('[1]Calculation genes in KEGG path'!L55&gt;='[1]Flux and Impact'!$E$1,IF(('[1]PERCENT ARRAY-MEAN FC&amp;P VAL'!DK57*'[1]PERCENT ARRAY-MEAN FC&amp;P VAL'!DL57*'[1]PERCENT ARRAY-MEAN FC&amp;P VAL'!DM57+ABS('[1]PERCENT ARRAY-MEAN FC&amp;P VAL'!DN57*'[1]PERCENT ARRAY-MEAN FC&amp;P VAL'!DO57*'[1]PERCENT ARRAY-MEAN FC&amp;P VAL'!DP57))&gt;0,'[1]PERCENT ARRAY-MEAN FC&amp;P VAL'!DK57*'[1]PERCENT ARRAY-MEAN FC&amp;P VAL'!DL57*'[1]PERCENT ARRAY-MEAN FC&amp;P VAL'!DM57+ABS('[1]PERCENT ARRAY-MEAN FC&amp;P VAL'!DN57*'[1]PERCENT ARRAY-MEAN FC&amp;P VAL'!DO57*'[1]PERCENT ARRAY-MEAN FC&amp;P VAL'!DP57),""),""))</f>
        <v/>
      </c>
      <c r="AQ57" s="12" t="str">
        <f>IF(AP57="","",'[1]PERCENT ARRAY-MEAN FC&amp;P VAL'!DK57*'[1]PERCENT ARRAY-MEAN FC&amp;P VAL'!DL57*'[1]PERCENT ARRAY-MEAN FC&amp;P VAL'!DM57-ABS('[1]PERCENT ARRAY-MEAN FC&amp;P VAL'!DN57*'[1]PERCENT ARRAY-MEAN FC&amp;P VAL'!DO57*'[1]PERCENT ARRAY-MEAN FC&amp;P VAL'!DP57))</f>
        <v/>
      </c>
      <c r="AR57" t="str">
        <f>IF(A57="","",IF('[1]Calculation genes in KEGG path'!L55&gt;='[1]Flux and Impact'!$E$1,IF(('[1]PERCENT ARRAY-MEAN FC&amp;P VAL'!DQ57*'[1]PERCENT ARRAY-MEAN FC&amp;P VAL'!DR57*'[1]PERCENT ARRAY-MEAN FC&amp;P VAL'!DS57+ABS('[1]PERCENT ARRAY-MEAN FC&amp;P VAL'!DT57*'[1]PERCENT ARRAY-MEAN FC&amp;P VAL'!DU57*'[1]PERCENT ARRAY-MEAN FC&amp;P VAL'!DV57))&gt;0,'[1]PERCENT ARRAY-MEAN FC&amp;P VAL'!DQ57*'[1]PERCENT ARRAY-MEAN FC&amp;P VAL'!DR57*'[1]PERCENT ARRAY-MEAN FC&amp;P VAL'!DS57+ABS('[1]PERCENT ARRAY-MEAN FC&amp;P VAL'!DT57*'[1]PERCENT ARRAY-MEAN FC&amp;P VAL'!DU57*'[1]PERCENT ARRAY-MEAN FC&amp;P VAL'!DV57),""),""))</f>
        <v/>
      </c>
      <c r="AS57" s="12" t="str">
        <f>IF(AR57="","",'[1]PERCENT ARRAY-MEAN FC&amp;P VAL'!DQ57*'[1]PERCENT ARRAY-MEAN FC&amp;P VAL'!DR57*'[1]PERCENT ARRAY-MEAN FC&amp;P VAL'!DS57-ABS('[1]PERCENT ARRAY-MEAN FC&amp;P VAL'!DT57*'[1]PERCENT ARRAY-MEAN FC&amp;P VAL'!DU57*'[1]PERCENT ARRAY-MEAN FC&amp;P VAL'!DV57))</f>
        <v/>
      </c>
      <c r="AT57" s="12">
        <f t="shared" si="1"/>
        <v>11.0673562295219</v>
      </c>
      <c r="AU57" s="12">
        <f t="shared" si="2"/>
        <v>1</v>
      </c>
    </row>
    <row r="58" spans="1:47">
      <c r="A58" t="str">
        <f>'[1]Calculation genes in KEGG path'!I56</f>
        <v>bta00565</v>
      </c>
      <c r="B58" t="str">
        <f>IF('[1]PERCENT ARRAY-MEAN FC&amp;P VAL'!A58="","",'[1]PERCENT ARRAY-MEAN FC&amp;P VAL'!A58)</f>
        <v>1. Metabolism</v>
      </c>
      <c r="C58" t="str">
        <f>IF('[1]PERCENT ARRAY-MEAN FC&amp;P VAL'!B58="","",'[1]PERCENT ARRAY-MEAN FC&amp;P VAL'!B58)</f>
        <v>1.3 Lipid Metabolism</v>
      </c>
      <c r="D58" t="str">
        <f>IF('[1]PERCENT ARRAY-MEAN FC&amp;P VAL'!C58="","",'[1]PERCENT ARRAY-MEAN FC&amp;P VAL'!C58)</f>
        <v>Ether lipid metabolism</v>
      </c>
      <c r="E58" s="12">
        <f t="shared" si="0"/>
        <v>87.8514805852647</v>
      </c>
      <c r="F58" t="str">
        <f>IF(A58="","",IF('[1]Calculation genes in KEGG path'!L56&gt;='[1]Flux and Impact'!$E$1,IF('[1]PERCENT ARRAY-MEAN FC&amp;P VAL'!G58*'[1]PERCENT ARRAY-MEAN FC&amp;P VAL'!H58*'[1]PERCENT ARRAY-MEAN FC&amp;P VAL'!I58+ABS('[1]PERCENT ARRAY-MEAN FC&amp;P VAL'!J58*'[1]PERCENT ARRAY-MEAN FC&amp;P VAL'!K58*'[1]PERCENT ARRAY-MEAN FC&amp;P VAL'!L58)&gt;0,'[1]PERCENT ARRAY-MEAN FC&amp;P VAL'!G58*'[1]PERCENT ARRAY-MEAN FC&amp;P VAL'!H58*'[1]PERCENT ARRAY-MEAN FC&amp;P VAL'!I58+ABS('[1]PERCENT ARRAY-MEAN FC&amp;P VAL'!J58*'[1]PERCENT ARRAY-MEAN FC&amp;P VAL'!K58*'[1]PERCENT ARRAY-MEAN FC&amp;P VAL'!L58),""),""))</f>
        <v/>
      </c>
      <c r="G58" s="12" t="str">
        <f>IF(F58="","",'[1]PERCENT ARRAY-MEAN FC&amp;P VAL'!G58*'[1]PERCENT ARRAY-MEAN FC&amp;P VAL'!H58*'[1]PERCENT ARRAY-MEAN FC&amp;P VAL'!I58-ABS('[1]PERCENT ARRAY-MEAN FC&amp;P VAL'!J58*'[1]PERCENT ARRAY-MEAN FC&amp;P VAL'!K58*'[1]PERCENT ARRAY-MEAN FC&amp;P VAL'!L58))</f>
        <v/>
      </c>
      <c r="H58">
        <f>IF(A58="","",IF('[1]Calculation genes in KEGG path'!L56&gt;='[1]Flux and Impact'!$E$1,IF(('[1]PERCENT ARRAY-MEAN FC&amp;P VAL'!M58*'[1]PERCENT ARRAY-MEAN FC&amp;P VAL'!N58*'[1]PERCENT ARRAY-MEAN FC&amp;P VAL'!O58+ABS('[1]PERCENT ARRAY-MEAN FC&amp;P VAL'!P58*'[1]PERCENT ARRAY-MEAN FC&amp;P VAL'!Q58*'[1]PERCENT ARRAY-MEAN FC&amp;P VAL'!R58))&gt;0,'[1]PERCENT ARRAY-MEAN FC&amp;P VAL'!M58*'[1]PERCENT ARRAY-MEAN FC&amp;P VAL'!N58*'[1]PERCENT ARRAY-MEAN FC&amp;P VAL'!O58+ABS('[1]PERCENT ARRAY-MEAN FC&amp;P VAL'!P58*'[1]PERCENT ARRAY-MEAN FC&amp;P VAL'!Q58*'[1]PERCENT ARRAY-MEAN FC&amp;P VAL'!R58),""),""))</f>
        <v>69.5725378757704</v>
      </c>
      <c r="I58" s="12">
        <f>IF(H58="","",'[1]PERCENT ARRAY-MEAN FC&amp;P VAL'!M58*'[1]PERCENT ARRAY-MEAN FC&amp;P VAL'!N58*'[1]PERCENT ARRAY-MEAN FC&amp;P VAL'!O58-ABS('[1]PERCENT ARRAY-MEAN FC&amp;P VAL'!P58*'[1]PERCENT ARRAY-MEAN FC&amp;P VAL'!Q58*'[1]PERCENT ARRAY-MEAN FC&amp;P VAL'!R58))</f>
        <v>69.5725378757704</v>
      </c>
      <c r="J58">
        <f>IF(A58="","",IF('[1]Calculation genes in KEGG path'!L56&gt;='[1]Flux and Impact'!$E$1,IF(('[1]PERCENT ARRAY-MEAN FC&amp;P VAL'!S58*'[1]PERCENT ARRAY-MEAN FC&amp;P VAL'!T58*'[1]PERCENT ARRAY-MEAN FC&amp;P VAL'!U58+ABS('[1]PERCENT ARRAY-MEAN FC&amp;P VAL'!V58*'[1]PERCENT ARRAY-MEAN FC&amp;P VAL'!W58*'[1]PERCENT ARRAY-MEAN FC&amp;P VAL'!X58))&gt;0,'[1]PERCENT ARRAY-MEAN FC&amp;P VAL'!S58*'[1]PERCENT ARRAY-MEAN FC&amp;P VAL'!T58*'[1]PERCENT ARRAY-MEAN FC&amp;P VAL'!U58+ABS('[1]PERCENT ARRAY-MEAN FC&amp;P VAL'!V58*'[1]PERCENT ARRAY-MEAN FC&amp;P VAL'!W58*'[1]PERCENT ARRAY-MEAN FC&amp;P VAL'!X58),""),""))</f>
        <v>18.2789427094943</v>
      </c>
      <c r="K58" s="12">
        <f>IF(J58="","",'[1]PERCENT ARRAY-MEAN FC&amp;P VAL'!S58*'[1]PERCENT ARRAY-MEAN FC&amp;P VAL'!T58*'[1]PERCENT ARRAY-MEAN FC&amp;P VAL'!U58-ABS('[1]PERCENT ARRAY-MEAN FC&amp;P VAL'!V58*'[1]PERCENT ARRAY-MEAN FC&amp;P VAL'!W58*'[1]PERCENT ARRAY-MEAN FC&amp;P VAL'!X58))</f>
        <v>18.2789427094943</v>
      </c>
      <c r="L58" t="str">
        <f>IF(A58="","",IF('[1]Calculation genes in KEGG path'!L56&gt;='[1]Flux and Impact'!$E$1,IF(('[1]PERCENT ARRAY-MEAN FC&amp;P VAL'!Y58*'[1]PERCENT ARRAY-MEAN FC&amp;P VAL'!Z58*'[1]PERCENT ARRAY-MEAN FC&amp;P VAL'!AA58+ABS('[1]PERCENT ARRAY-MEAN FC&amp;P VAL'!AB58*'[1]PERCENT ARRAY-MEAN FC&amp;P VAL'!AC58*'[1]PERCENT ARRAY-MEAN FC&amp;P VAL'!AD58))&gt;0,'[1]PERCENT ARRAY-MEAN FC&amp;P VAL'!Y58*'[1]PERCENT ARRAY-MEAN FC&amp;P VAL'!Z58*'[1]PERCENT ARRAY-MEAN FC&amp;P VAL'!AA58+ABS('[1]PERCENT ARRAY-MEAN FC&amp;P VAL'!AB58*'[1]PERCENT ARRAY-MEAN FC&amp;P VAL'!AC58*'[1]PERCENT ARRAY-MEAN FC&amp;P VAL'!AD58),""),""))</f>
        <v/>
      </c>
      <c r="M58" s="12" t="str">
        <f>IF(L58="","",'[1]PERCENT ARRAY-MEAN FC&amp;P VAL'!Y58*'[1]PERCENT ARRAY-MEAN FC&amp;P VAL'!Z58*'[1]PERCENT ARRAY-MEAN FC&amp;P VAL'!AA58-ABS('[1]PERCENT ARRAY-MEAN FC&amp;P VAL'!AB58*'[1]PERCENT ARRAY-MEAN FC&amp;P VAL'!AC58*'[1]PERCENT ARRAY-MEAN FC&amp;P VAL'!AD58))</f>
        <v/>
      </c>
      <c r="N58" t="str">
        <f>IF(A58="","",IF('[1]Calculation genes in KEGG path'!L56&gt;='[1]Flux and Impact'!$E$1,IF(('[1]PERCENT ARRAY-MEAN FC&amp;P VAL'!AE58*'[1]PERCENT ARRAY-MEAN FC&amp;P VAL'!AF58*'[1]PERCENT ARRAY-MEAN FC&amp;P VAL'!AG58+ABS('[1]PERCENT ARRAY-MEAN FC&amp;P VAL'!AH58*'[1]PERCENT ARRAY-MEAN FC&amp;P VAL'!AI58*'[1]PERCENT ARRAY-MEAN FC&amp;P VAL'!AJ58))&gt;0,'[1]PERCENT ARRAY-MEAN FC&amp;P VAL'!AE58*'[1]PERCENT ARRAY-MEAN FC&amp;P VAL'!AF58*'[1]PERCENT ARRAY-MEAN FC&amp;P VAL'!AG58+ABS('[1]PERCENT ARRAY-MEAN FC&amp;P VAL'!AH58*'[1]PERCENT ARRAY-MEAN FC&amp;P VAL'!AI58*'[1]PERCENT ARRAY-MEAN FC&amp;P VAL'!AJ58),""),""))</f>
        <v/>
      </c>
      <c r="O58" s="12" t="str">
        <f>IF(N58="","",'[1]PERCENT ARRAY-MEAN FC&amp;P VAL'!AE58*'[1]PERCENT ARRAY-MEAN FC&amp;P VAL'!AF58*'[1]PERCENT ARRAY-MEAN FC&amp;P VAL'!AG58-ABS('[1]PERCENT ARRAY-MEAN FC&amp;P VAL'!AH58*'[1]PERCENT ARRAY-MEAN FC&amp;P VAL'!AI58*'[1]PERCENT ARRAY-MEAN FC&amp;P VAL'!AJ58))</f>
        <v/>
      </c>
      <c r="P58" t="str">
        <f>IF(A58="","",IF('[1]Calculation genes in KEGG path'!L56&gt;='[1]Flux and Impact'!$E$1,IF(('[1]PERCENT ARRAY-MEAN FC&amp;P VAL'!AK58*'[1]PERCENT ARRAY-MEAN FC&amp;P VAL'!AL58*'[1]PERCENT ARRAY-MEAN FC&amp;P VAL'!AM58+ABS('[1]PERCENT ARRAY-MEAN FC&amp;P VAL'!AN58*'[1]PERCENT ARRAY-MEAN FC&amp;P VAL'!AO58*'[1]PERCENT ARRAY-MEAN FC&amp;P VAL'!AP58))&gt;0,'[1]PERCENT ARRAY-MEAN FC&amp;P VAL'!AK58*'[1]PERCENT ARRAY-MEAN FC&amp;P VAL'!AL58*'[1]PERCENT ARRAY-MEAN FC&amp;P VAL'!AM58+ABS('[1]PERCENT ARRAY-MEAN FC&amp;P VAL'!AN58*'[1]PERCENT ARRAY-MEAN FC&amp;P VAL'!AO58*'[1]PERCENT ARRAY-MEAN FC&amp;P VAL'!AP58),""),""))</f>
        <v/>
      </c>
      <c r="Q58" s="12" t="str">
        <f>IF(P58="","",'[1]PERCENT ARRAY-MEAN FC&amp;P VAL'!AK58*'[1]PERCENT ARRAY-MEAN FC&amp;P VAL'!AL58*'[1]PERCENT ARRAY-MEAN FC&amp;P VAL'!AM58-ABS('[1]PERCENT ARRAY-MEAN FC&amp;P VAL'!AN58*'[1]PERCENT ARRAY-MEAN FC&amp;P VAL'!AO58*'[1]PERCENT ARRAY-MEAN FC&amp;P VAL'!AP58))</f>
        <v/>
      </c>
      <c r="R58" t="str">
        <f>IF(A58="","",IF('[1]Calculation genes in KEGG path'!L56&gt;='[1]Flux and Impact'!$E$1,IF(('[1]PERCENT ARRAY-MEAN FC&amp;P VAL'!AQ58*'[1]PERCENT ARRAY-MEAN FC&amp;P VAL'!AR58*'[1]PERCENT ARRAY-MEAN FC&amp;P VAL'!AS58+ABS('[1]PERCENT ARRAY-MEAN FC&amp;P VAL'!AT58*'[1]PERCENT ARRAY-MEAN FC&amp;P VAL'!AU58*'[1]PERCENT ARRAY-MEAN FC&amp;P VAL'!AV58))&gt;0,'[1]PERCENT ARRAY-MEAN FC&amp;P VAL'!AQ58*'[1]PERCENT ARRAY-MEAN FC&amp;P VAL'!AR58*'[1]PERCENT ARRAY-MEAN FC&amp;P VAL'!AS58+ABS('[1]PERCENT ARRAY-MEAN FC&amp;P VAL'!AT58*'[1]PERCENT ARRAY-MEAN FC&amp;P VAL'!AU58*'[1]PERCENT ARRAY-MEAN FC&amp;P VAL'!AV58),""),""))</f>
        <v/>
      </c>
      <c r="S58" s="12" t="str">
        <f>IF(R58="","",'[1]PERCENT ARRAY-MEAN FC&amp;P VAL'!AQ58*'[1]PERCENT ARRAY-MEAN FC&amp;P VAL'!AR58*'[1]PERCENT ARRAY-MEAN FC&amp;P VAL'!AS58-ABS('[1]PERCENT ARRAY-MEAN FC&amp;P VAL'!AT58*'[1]PERCENT ARRAY-MEAN FC&amp;P VAL'!AU58*'[1]PERCENT ARRAY-MEAN FC&amp;P VAL'!AV58))</f>
        <v/>
      </c>
      <c r="T58" t="str">
        <f>IF(A58="","",IF('[1]Calculation genes in KEGG path'!L56&gt;='[1]Flux and Impact'!$E$1,IF(('[1]PERCENT ARRAY-MEAN FC&amp;P VAL'!AW58*'[1]PERCENT ARRAY-MEAN FC&amp;P VAL'!AX58*'[1]PERCENT ARRAY-MEAN FC&amp;P VAL'!AY58+ABS('[1]PERCENT ARRAY-MEAN FC&amp;P VAL'!AZ58*'[1]PERCENT ARRAY-MEAN FC&amp;P VAL'!BA58*'[1]PERCENT ARRAY-MEAN FC&amp;P VAL'!BB58))&gt;0,'[1]PERCENT ARRAY-MEAN FC&amp;P VAL'!AW58*'[1]PERCENT ARRAY-MEAN FC&amp;P VAL'!AX58*'[1]PERCENT ARRAY-MEAN FC&amp;P VAL'!AY58+ABS('[1]PERCENT ARRAY-MEAN FC&amp;P VAL'!AZ58*'[1]PERCENT ARRAY-MEAN FC&amp;P VAL'!BA58*'[1]PERCENT ARRAY-MEAN FC&amp;P VAL'!BB58),""),""))</f>
        <v/>
      </c>
      <c r="U58" s="12" t="str">
        <f>IF(T58="","",'[1]PERCENT ARRAY-MEAN FC&amp;P VAL'!AW58*'[1]PERCENT ARRAY-MEAN FC&amp;P VAL'!AX58*'[1]PERCENT ARRAY-MEAN FC&amp;P VAL'!AY58-ABS('[1]PERCENT ARRAY-MEAN FC&amp;P VAL'!AZ58*'[1]PERCENT ARRAY-MEAN FC&amp;P VAL'!BA58*'[1]PERCENT ARRAY-MEAN FC&amp;P VAL'!BB58))</f>
        <v/>
      </c>
      <c r="V58" t="str">
        <f>IF(A58="","",IF('[1]Calculation genes in KEGG path'!L56&gt;='[1]Flux and Impact'!$E$1,IF(('[1]PERCENT ARRAY-MEAN FC&amp;P VAL'!BC58*'[1]PERCENT ARRAY-MEAN FC&amp;P VAL'!BD58*'[1]PERCENT ARRAY-MEAN FC&amp;P VAL'!BE58+ABS('[1]PERCENT ARRAY-MEAN FC&amp;P VAL'!BF58*'[1]PERCENT ARRAY-MEAN FC&amp;P VAL'!BG58*'[1]PERCENT ARRAY-MEAN FC&amp;P VAL'!BH58))&gt;0,'[1]PERCENT ARRAY-MEAN FC&amp;P VAL'!BC58*'[1]PERCENT ARRAY-MEAN FC&amp;P VAL'!BD58*'[1]PERCENT ARRAY-MEAN FC&amp;P VAL'!BE58+ABS('[1]PERCENT ARRAY-MEAN FC&amp;P VAL'!BF58*'[1]PERCENT ARRAY-MEAN FC&amp;P VAL'!BG58*'[1]PERCENT ARRAY-MEAN FC&amp;P VAL'!BH58),""),""))</f>
        <v/>
      </c>
      <c r="W58" s="12" t="str">
        <f>IF(V58="","",'[1]PERCENT ARRAY-MEAN FC&amp;P VAL'!BC58*'[1]PERCENT ARRAY-MEAN FC&amp;P VAL'!BD58*'[1]PERCENT ARRAY-MEAN FC&amp;P VAL'!BE58-ABS('[1]PERCENT ARRAY-MEAN FC&amp;P VAL'!BF58*'[1]PERCENT ARRAY-MEAN FC&amp;P VAL'!BG58*'[1]PERCENT ARRAY-MEAN FC&amp;P VAL'!BH58))</f>
        <v/>
      </c>
      <c r="X58" t="str">
        <f>IF(A58="","",IF('[1]Calculation genes in KEGG path'!L56&gt;='[1]Flux and Impact'!$E$1,IF(('[1]PERCENT ARRAY-MEAN FC&amp;P VAL'!BI58*'[1]PERCENT ARRAY-MEAN FC&amp;P VAL'!BJ58*'[1]PERCENT ARRAY-MEAN FC&amp;P VAL'!BK58+ABS('[1]PERCENT ARRAY-MEAN FC&amp;P VAL'!BL58*'[1]PERCENT ARRAY-MEAN FC&amp;P VAL'!BM58*'[1]PERCENT ARRAY-MEAN FC&amp;P VAL'!BN58))&gt;0,'[1]PERCENT ARRAY-MEAN FC&amp;P VAL'!BI58*'[1]PERCENT ARRAY-MEAN FC&amp;P VAL'!BJ58*'[1]PERCENT ARRAY-MEAN FC&amp;P VAL'!BK58+ABS('[1]PERCENT ARRAY-MEAN FC&amp;P VAL'!BL58*'[1]PERCENT ARRAY-MEAN FC&amp;P VAL'!BM58*'[1]PERCENT ARRAY-MEAN FC&amp;P VAL'!BN58),""),""))</f>
        <v/>
      </c>
      <c r="Y58" s="12" t="str">
        <f>IF(X58="","",'[1]PERCENT ARRAY-MEAN FC&amp;P VAL'!BI58*'[1]PERCENT ARRAY-MEAN FC&amp;P VAL'!BJ58*'[1]PERCENT ARRAY-MEAN FC&amp;P VAL'!BK58-ABS('[1]PERCENT ARRAY-MEAN FC&amp;P VAL'!BL58*'[1]PERCENT ARRAY-MEAN FC&amp;P VAL'!BM58*'[1]PERCENT ARRAY-MEAN FC&amp;P VAL'!BN58))</f>
        <v/>
      </c>
      <c r="Z58" t="str">
        <f>IF(A58="","",IF('[1]Calculation genes in KEGG path'!L56&gt;='[1]Flux and Impact'!$E$1,IF(('[1]PERCENT ARRAY-MEAN FC&amp;P VAL'!BO58*'[1]PERCENT ARRAY-MEAN FC&amp;P VAL'!BP58*'[1]PERCENT ARRAY-MEAN FC&amp;P VAL'!BQ58+ABS('[1]PERCENT ARRAY-MEAN FC&amp;P VAL'!BR58*'[1]PERCENT ARRAY-MEAN FC&amp;P VAL'!BS58*'[1]PERCENT ARRAY-MEAN FC&amp;P VAL'!BT58))&gt;0,'[1]PERCENT ARRAY-MEAN FC&amp;P VAL'!BO58*'[1]PERCENT ARRAY-MEAN FC&amp;P VAL'!BP58*'[1]PERCENT ARRAY-MEAN FC&amp;P VAL'!BQ58+ABS('[1]PERCENT ARRAY-MEAN FC&amp;P VAL'!BR58*'[1]PERCENT ARRAY-MEAN FC&amp;P VAL'!BS58*'[1]PERCENT ARRAY-MEAN FC&amp;P VAL'!BT58),""),""))</f>
        <v/>
      </c>
      <c r="AA58" s="12" t="str">
        <f>IF(Z58="","",'[1]PERCENT ARRAY-MEAN FC&amp;P VAL'!BO58*'[1]PERCENT ARRAY-MEAN FC&amp;P VAL'!BP58*'[1]PERCENT ARRAY-MEAN FC&amp;P VAL'!BQ58-ABS('[1]PERCENT ARRAY-MEAN FC&amp;P VAL'!BR58*'[1]PERCENT ARRAY-MEAN FC&amp;P VAL'!BS58*'[1]PERCENT ARRAY-MEAN FC&amp;P VAL'!BT58))</f>
        <v/>
      </c>
      <c r="AB58" t="str">
        <f>IF(A58="","",IF('[1]Calculation genes in KEGG path'!L56&gt;='[1]Flux and Impact'!$E$1,IF(('[1]PERCENT ARRAY-MEAN FC&amp;P VAL'!BU58*'[1]PERCENT ARRAY-MEAN FC&amp;P VAL'!BV58*'[1]PERCENT ARRAY-MEAN FC&amp;P VAL'!BW58+ABS('[1]PERCENT ARRAY-MEAN FC&amp;P VAL'!BX58*'[1]PERCENT ARRAY-MEAN FC&amp;P VAL'!BY58*'[1]PERCENT ARRAY-MEAN FC&amp;P VAL'!BZ58))&gt;0,'[1]PERCENT ARRAY-MEAN FC&amp;P VAL'!BU58*'[1]PERCENT ARRAY-MEAN FC&amp;P VAL'!BV58*'[1]PERCENT ARRAY-MEAN FC&amp;P VAL'!BW58+ABS('[1]PERCENT ARRAY-MEAN FC&amp;P VAL'!BX58*'[1]PERCENT ARRAY-MEAN FC&amp;P VAL'!BY58*'[1]PERCENT ARRAY-MEAN FC&amp;P VAL'!BZ58),""),""))</f>
        <v/>
      </c>
      <c r="AC58" s="12" t="str">
        <f>IF(AB58="","",'[1]PERCENT ARRAY-MEAN FC&amp;P VAL'!BU58*'[1]PERCENT ARRAY-MEAN FC&amp;P VAL'!BV58*'[1]PERCENT ARRAY-MEAN FC&amp;P VAL'!BW58-ABS('[1]PERCENT ARRAY-MEAN FC&amp;P VAL'!BX58*'[1]PERCENT ARRAY-MEAN FC&amp;P VAL'!BY58*'[1]PERCENT ARRAY-MEAN FC&amp;P VAL'!BZ58))</f>
        <v/>
      </c>
      <c r="AD58" t="str">
        <f>IF(A58="","",IF('[1]Calculation genes in KEGG path'!L56&gt;='[1]Flux and Impact'!$E$1,IF(('[1]PERCENT ARRAY-MEAN FC&amp;P VAL'!CA58*'[1]PERCENT ARRAY-MEAN FC&amp;P VAL'!CB58*'[1]PERCENT ARRAY-MEAN FC&amp;P VAL'!CC58+ABS('[1]PERCENT ARRAY-MEAN FC&amp;P VAL'!CD58*'[1]PERCENT ARRAY-MEAN FC&amp;P VAL'!CE58*'[1]PERCENT ARRAY-MEAN FC&amp;P VAL'!CF58))&gt;0,'[1]PERCENT ARRAY-MEAN FC&amp;P VAL'!CA58*'[1]PERCENT ARRAY-MEAN FC&amp;P VAL'!CB58*'[1]PERCENT ARRAY-MEAN FC&amp;P VAL'!CC58+ABS('[1]PERCENT ARRAY-MEAN FC&amp;P VAL'!CD58*'[1]PERCENT ARRAY-MEAN FC&amp;P VAL'!CE58*'[1]PERCENT ARRAY-MEAN FC&amp;P VAL'!CF58),""),""))</f>
        <v/>
      </c>
      <c r="AE58" s="12" t="str">
        <f>IF(AD58="","",'[1]PERCENT ARRAY-MEAN FC&amp;P VAL'!CA58*'[1]PERCENT ARRAY-MEAN FC&amp;P VAL'!CB58*'[1]PERCENT ARRAY-MEAN FC&amp;P VAL'!CC58-ABS('[1]PERCENT ARRAY-MEAN FC&amp;P VAL'!CD58*'[1]PERCENT ARRAY-MEAN FC&amp;P VAL'!CE58*'[1]PERCENT ARRAY-MEAN FC&amp;P VAL'!CF58))</f>
        <v/>
      </c>
      <c r="AF58" t="str">
        <f>IF(A58="","",IF('[1]Calculation genes in KEGG path'!L56&gt;='[1]Flux and Impact'!$E$1,IF(('[1]PERCENT ARRAY-MEAN FC&amp;P VAL'!CG58*'[1]PERCENT ARRAY-MEAN FC&amp;P VAL'!CH58*'[1]PERCENT ARRAY-MEAN FC&amp;P VAL'!CI58+ABS('[1]PERCENT ARRAY-MEAN FC&amp;P VAL'!CJ58*'[1]PERCENT ARRAY-MEAN FC&amp;P VAL'!CK58*'[1]PERCENT ARRAY-MEAN FC&amp;P VAL'!CL58))&gt;0,'[1]PERCENT ARRAY-MEAN FC&amp;P VAL'!CG58*'[1]PERCENT ARRAY-MEAN FC&amp;P VAL'!CH58*'[1]PERCENT ARRAY-MEAN FC&amp;P VAL'!CI58+ABS('[1]PERCENT ARRAY-MEAN FC&amp;P VAL'!CJ58*'[1]PERCENT ARRAY-MEAN FC&amp;P VAL'!CK58*'[1]PERCENT ARRAY-MEAN FC&amp;P VAL'!CL58),""),""))</f>
        <v/>
      </c>
      <c r="AG58" s="12" t="str">
        <f>IF(AF58="","",'[1]PERCENT ARRAY-MEAN FC&amp;P VAL'!CG58*'[1]PERCENT ARRAY-MEAN FC&amp;P VAL'!CH58*'[1]PERCENT ARRAY-MEAN FC&amp;P VAL'!CI58-ABS('[1]PERCENT ARRAY-MEAN FC&amp;P VAL'!CJ58*'[1]PERCENT ARRAY-MEAN FC&amp;P VAL'!CK58*'[1]PERCENT ARRAY-MEAN FC&amp;P VAL'!CL58))</f>
        <v/>
      </c>
      <c r="AH58" t="str">
        <f>IF(A58="","",IF('[1]Calculation genes in KEGG path'!L56&gt;='[1]Flux and Impact'!$E$1,IF(('[1]PERCENT ARRAY-MEAN FC&amp;P VAL'!CM58*'[1]PERCENT ARRAY-MEAN FC&amp;P VAL'!CN58*'[1]PERCENT ARRAY-MEAN FC&amp;P VAL'!CO58+ABS('[1]PERCENT ARRAY-MEAN FC&amp;P VAL'!CP58*'[1]PERCENT ARRAY-MEAN FC&amp;P VAL'!CQ58*'[1]PERCENT ARRAY-MEAN FC&amp;P VAL'!CR58))&gt;0,'[1]PERCENT ARRAY-MEAN FC&amp;P VAL'!CM58*'[1]PERCENT ARRAY-MEAN FC&amp;P VAL'!CN58*'[1]PERCENT ARRAY-MEAN FC&amp;P VAL'!CO58+ABS('[1]PERCENT ARRAY-MEAN FC&amp;P VAL'!CP58*'[1]PERCENT ARRAY-MEAN FC&amp;P VAL'!CQ58*'[1]PERCENT ARRAY-MEAN FC&amp;P VAL'!CR58),""),""))</f>
        <v/>
      </c>
      <c r="AI58" s="12" t="str">
        <f>IF(AH58="","",'[1]PERCENT ARRAY-MEAN FC&amp;P VAL'!CM58*'[1]PERCENT ARRAY-MEAN FC&amp;P VAL'!CN58*'[1]PERCENT ARRAY-MEAN FC&amp;P VAL'!CO58-ABS('[1]PERCENT ARRAY-MEAN FC&amp;P VAL'!CP58*'[1]PERCENT ARRAY-MEAN FC&amp;P VAL'!CQ58*'[1]PERCENT ARRAY-MEAN FC&amp;P VAL'!CR58))</f>
        <v/>
      </c>
      <c r="AJ58" t="str">
        <f>IF(A58="","",IF('[1]Calculation genes in KEGG path'!L56&gt;='[1]Flux and Impact'!$E$1,IF(('[1]PERCENT ARRAY-MEAN FC&amp;P VAL'!CS58*'[1]PERCENT ARRAY-MEAN FC&amp;P VAL'!CT58*'[1]PERCENT ARRAY-MEAN FC&amp;P VAL'!CU58+ABS('[1]PERCENT ARRAY-MEAN FC&amp;P VAL'!CV58*'[1]PERCENT ARRAY-MEAN FC&amp;P VAL'!CW58*'[1]PERCENT ARRAY-MEAN FC&amp;P VAL'!CX58))&gt;0,'[1]PERCENT ARRAY-MEAN FC&amp;P VAL'!CS58*'[1]PERCENT ARRAY-MEAN FC&amp;P VAL'!CT58*'[1]PERCENT ARRAY-MEAN FC&amp;P VAL'!CU58+ABS('[1]PERCENT ARRAY-MEAN FC&amp;P VAL'!CV58*'[1]PERCENT ARRAY-MEAN FC&amp;P VAL'!CW58*'[1]PERCENT ARRAY-MEAN FC&amp;P VAL'!CX58),""),""))</f>
        <v/>
      </c>
      <c r="AK58" s="12" t="str">
        <f>IF(AJ58="","",'[1]PERCENT ARRAY-MEAN FC&amp;P VAL'!CS58*'[1]PERCENT ARRAY-MEAN FC&amp;P VAL'!CT58*'[1]PERCENT ARRAY-MEAN FC&amp;P VAL'!CU58-ABS('[1]PERCENT ARRAY-MEAN FC&amp;P VAL'!CV58*'[1]PERCENT ARRAY-MEAN FC&amp;P VAL'!CW58*'[1]PERCENT ARRAY-MEAN FC&amp;P VAL'!CX58))</f>
        <v/>
      </c>
      <c r="AL58" t="str">
        <f>IF(A58="","",IF('[1]Calculation genes in KEGG path'!L56&gt;='[1]Flux and Impact'!$E$1,IF(('[1]PERCENT ARRAY-MEAN FC&amp;P VAL'!CY58*'[1]PERCENT ARRAY-MEAN FC&amp;P VAL'!CZ58*'[1]PERCENT ARRAY-MEAN FC&amp;P VAL'!DA58+ABS('[1]PERCENT ARRAY-MEAN FC&amp;P VAL'!DB58*'[1]PERCENT ARRAY-MEAN FC&amp;P VAL'!DC58*'[1]PERCENT ARRAY-MEAN FC&amp;P VAL'!DD58))&gt;0,'[1]PERCENT ARRAY-MEAN FC&amp;P VAL'!CY58*'[1]PERCENT ARRAY-MEAN FC&amp;P VAL'!CZ58*'[1]PERCENT ARRAY-MEAN FC&amp;P VAL'!DA58+ABS('[1]PERCENT ARRAY-MEAN FC&amp;P VAL'!DB58*'[1]PERCENT ARRAY-MEAN FC&amp;P VAL'!DC58*'[1]PERCENT ARRAY-MEAN FC&amp;P VAL'!DD58),""),""))</f>
        <v/>
      </c>
      <c r="AM58" s="12" t="str">
        <f>IF(AL58="","",'[1]PERCENT ARRAY-MEAN FC&amp;P VAL'!CY58*'[1]PERCENT ARRAY-MEAN FC&amp;P VAL'!CZ58*'[1]PERCENT ARRAY-MEAN FC&amp;P VAL'!DA58-ABS('[1]PERCENT ARRAY-MEAN FC&amp;P VAL'!DB58*'[1]PERCENT ARRAY-MEAN FC&amp;P VAL'!DC58*'[1]PERCENT ARRAY-MEAN FC&amp;P VAL'!DD58))</f>
        <v/>
      </c>
      <c r="AN58" t="str">
        <f>IF(A58="","",IF('[1]Calculation genes in KEGG path'!L56&gt;='[1]Flux and Impact'!$E$1,IF(('[1]PERCENT ARRAY-MEAN FC&amp;P VAL'!DE58*'[1]PERCENT ARRAY-MEAN FC&amp;P VAL'!DF58*'[1]PERCENT ARRAY-MEAN FC&amp;P VAL'!DG58+ABS('[1]PERCENT ARRAY-MEAN FC&amp;P VAL'!DH58*'[1]PERCENT ARRAY-MEAN FC&amp;P VAL'!DI58*'[1]PERCENT ARRAY-MEAN FC&amp;P VAL'!DJ58))&gt;0,'[1]PERCENT ARRAY-MEAN FC&amp;P VAL'!DE58*'[1]PERCENT ARRAY-MEAN FC&amp;P VAL'!DF58*'[1]PERCENT ARRAY-MEAN FC&amp;P VAL'!DG58+ABS('[1]PERCENT ARRAY-MEAN FC&amp;P VAL'!DH58*'[1]PERCENT ARRAY-MEAN FC&amp;P VAL'!DI58*'[1]PERCENT ARRAY-MEAN FC&amp;P VAL'!DJ58),""),""))</f>
        <v/>
      </c>
      <c r="AO58" s="12" t="str">
        <f>IF(AN58="","",'[1]PERCENT ARRAY-MEAN FC&amp;P VAL'!DE58*'[1]PERCENT ARRAY-MEAN FC&amp;P VAL'!DF58*'[1]PERCENT ARRAY-MEAN FC&amp;P VAL'!DG58-ABS('[1]PERCENT ARRAY-MEAN FC&amp;P VAL'!DH58*'[1]PERCENT ARRAY-MEAN FC&amp;P VAL'!DI58*'[1]PERCENT ARRAY-MEAN FC&amp;P VAL'!DJ58))</f>
        <v/>
      </c>
      <c r="AP58" t="str">
        <f>IF(A58="","",IF('[1]Calculation genes in KEGG path'!L56&gt;='[1]Flux and Impact'!$E$1,IF(('[1]PERCENT ARRAY-MEAN FC&amp;P VAL'!DK58*'[1]PERCENT ARRAY-MEAN FC&amp;P VAL'!DL58*'[1]PERCENT ARRAY-MEAN FC&amp;P VAL'!DM58+ABS('[1]PERCENT ARRAY-MEAN FC&amp;P VAL'!DN58*'[1]PERCENT ARRAY-MEAN FC&amp;P VAL'!DO58*'[1]PERCENT ARRAY-MEAN FC&amp;P VAL'!DP58))&gt;0,'[1]PERCENT ARRAY-MEAN FC&amp;P VAL'!DK58*'[1]PERCENT ARRAY-MEAN FC&amp;P VAL'!DL58*'[1]PERCENT ARRAY-MEAN FC&amp;P VAL'!DM58+ABS('[1]PERCENT ARRAY-MEAN FC&amp;P VAL'!DN58*'[1]PERCENT ARRAY-MEAN FC&amp;P VAL'!DO58*'[1]PERCENT ARRAY-MEAN FC&amp;P VAL'!DP58),""),""))</f>
        <v/>
      </c>
      <c r="AQ58" s="12" t="str">
        <f>IF(AP58="","",'[1]PERCENT ARRAY-MEAN FC&amp;P VAL'!DK58*'[1]PERCENT ARRAY-MEAN FC&amp;P VAL'!DL58*'[1]PERCENT ARRAY-MEAN FC&amp;P VAL'!DM58-ABS('[1]PERCENT ARRAY-MEAN FC&amp;P VAL'!DN58*'[1]PERCENT ARRAY-MEAN FC&amp;P VAL'!DO58*'[1]PERCENT ARRAY-MEAN FC&amp;P VAL'!DP58))</f>
        <v/>
      </c>
      <c r="AR58" t="str">
        <f>IF(A58="","",IF('[1]Calculation genes in KEGG path'!L56&gt;='[1]Flux and Impact'!$E$1,IF(('[1]PERCENT ARRAY-MEAN FC&amp;P VAL'!DQ58*'[1]PERCENT ARRAY-MEAN FC&amp;P VAL'!DR58*'[1]PERCENT ARRAY-MEAN FC&amp;P VAL'!DS58+ABS('[1]PERCENT ARRAY-MEAN FC&amp;P VAL'!DT58*'[1]PERCENT ARRAY-MEAN FC&amp;P VAL'!DU58*'[1]PERCENT ARRAY-MEAN FC&amp;P VAL'!DV58))&gt;0,'[1]PERCENT ARRAY-MEAN FC&amp;P VAL'!DQ58*'[1]PERCENT ARRAY-MEAN FC&amp;P VAL'!DR58*'[1]PERCENT ARRAY-MEAN FC&amp;P VAL'!DS58+ABS('[1]PERCENT ARRAY-MEAN FC&amp;P VAL'!DT58*'[1]PERCENT ARRAY-MEAN FC&amp;P VAL'!DU58*'[1]PERCENT ARRAY-MEAN FC&amp;P VAL'!DV58),""),""))</f>
        <v/>
      </c>
      <c r="AS58" s="12" t="str">
        <f>IF(AR58="","",'[1]PERCENT ARRAY-MEAN FC&amp;P VAL'!DQ58*'[1]PERCENT ARRAY-MEAN FC&amp;P VAL'!DR58*'[1]PERCENT ARRAY-MEAN FC&amp;P VAL'!DS58-ABS('[1]PERCENT ARRAY-MEAN FC&amp;P VAL'!DT58*'[1]PERCENT ARRAY-MEAN FC&amp;P VAL'!DU58*'[1]PERCENT ARRAY-MEAN FC&amp;P VAL'!DV58))</f>
        <v/>
      </c>
      <c r="AT58" s="12">
        <f t="shared" si="1"/>
        <v>43.9257402926323</v>
      </c>
      <c r="AU58" s="12">
        <f t="shared" si="2"/>
        <v>1</v>
      </c>
    </row>
    <row r="59" spans="1:47">
      <c r="A59" t="str">
        <f>'[1]Calculation genes in KEGG path'!I57</f>
        <v>bta00590</v>
      </c>
      <c r="B59" t="str">
        <f>IF('[1]PERCENT ARRAY-MEAN FC&amp;P VAL'!A59="","",'[1]PERCENT ARRAY-MEAN FC&amp;P VAL'!A59)</f>
        <v>1. Metabolism</v>
      </c>
      <c r="C59" t="str">
        <f>IF('[1]PERCENT ARRAY-MEAN FC&amp;P VAL'!B59="","",'[1]PERCENT ARRAY-MEAN FC&amp;P VAL'!B59)</f>
        <v>1.3 Lipid Metabolism</v>
      </c>
      <c r="D59" t="str">
        <f>IF('[1]PERCENT ARRAY-MEAN FC&amp;P VAL'!C59="","",'[1]PERCENT ARRAY-MEAN FC&amp;P VAL'!C59)</f>
        <v>Arachidonic acid metabolism</v>
      </c>
      <c r="E59" s="12">
        <f t="shared" si="0"/>
        <v>0</v>
      </c>
      <c r="F59" t="str">
        <f>IF(A59="","",IF('[1]Calculation genes in KEGG path'!L57&gt;='[1]Flux and Impact'!$E$1,IF('[1]PERCENT ARRAY-MEAN FC&amp;P VAL'!G59*'[1]PERCENT ARRAY-MEAN FC&amp;P VAL'!H59*'[1]PERCENT ARRAY-MEAN FC&amp;P VAL'!I59+ABS('[1]PERCENT ARRAY-MEAN FC&amp;P VAL'!J59*'[1]PERCENT ARRAY-MEAN FC&amp;P VAL'!K59*'[1]PERCENT ARRAY-MEAN FC&amp;P VAL'!L59)&gt;0,'[1]PERCENT ARRAY-MEAN FC&amp;P VAL'!G59*'[1]PERCENT ARRAY-MEAN FC&amp;P VAL'!H59*'[1]PERCENT ARRAY-MEAN FC&amp;P VAL'!I59+ABS('[1]PERCENT ARRAY-MEAN FC&amp;P VAL'!J59*'[1]PERCENT ARRAY-MEAN FC&amp;P VAL'!K59*'[1]PERCENT ARRAY-MEAN FC&amp;P VAL'!L59),""),""))</f>
        <v/>
      </c>
      <c r="G59" s="12" t="str">
        <f>IF(F59="","",'[1]PERCENT ARRAY-MEAN FC&amp;P VAL'!G59*'[1]PERCENT ARRAY-MEAN FC&amp;P VAL'!H59*'[1]PERCENT ARRAY-MEAN FC&amp;P VAL'!I59-ABS('[1]PERCENT ARRAY-MEAN FC&amp;P VAL'!J59*'[1]PERCENT ARRAY-MEAN FC&amp;P VAL'!K59*'[1]PERCENT ARRAY-MEAN FC&amp;P VAL'!L59))</f>
        <v/>
      </c>
      <c r="H59" t="str">
        <f>IF(A59="","",IF('[1]Calculation genes in KEGG path'!L57&gt;='[1]Flux and Impact'!$E$1,IF(('[1]PERCENT ARRAY-MEAN FC&amp;P VAL'!M59*'[1]PERCENT ARRAY-MEAN FC&amp;P VAL'!N59*'[1]PERCENT ARRAY-MEAN FC&amp;P VAL'!O59+ABS('[1]PERCENT ARRAY-MEAN FC&amp;P VAL'!P59*'[1]PERCENT ARRAY-MEAN FC&amp;P VAL'!Q59*'[1]PERCENT ARRAY-MEAN FC&amp;P VAL'!R59))&gt;0,'[1]PERCENT ARRAY-MEAN FC&amp;P VAL'!M59*'[1]PERCENT ARRAY-MEAN FC&amp;P VAL'!N59*'[1]PERCENT ARRAY-MEAN FC&amp;P VAL'!O59+ABS('[1]PERCENT ARRAY-MEAN FC&amp;P VAL'!P59*'[1]PERCENT ARRAY-MEAN FC&amp;P VAL'!Q59*'[1]PERCENT ARRAY-MEAN FC&amp;P VAL'!R59),""),""))</f>
        <v/>
      </c>
      <c r="I59" s="12" t="str">
        <f>IF(H59="","",'[1]PERCENT ARRAY-MEAN FC&amp;P VAL'!M59*'[1]PERCENT ARRAY-MEAN FC&amp;P VAL'!N59*'[1]PERCENT ARRAY-MEAN FC&amp;P VAL'!O59-ABS('[1]PERCENT ARRAY-MEAN FC&amp;P VAL'!P59*'[1]PERCENT ARRAY-MEAN FC&amp;P VAL'!Q59*'[1]PERCENT ARRAY-MEAN FC&amp;P VAL'!R59))</f>
        <v/>
      </c>
      <c r="J59" t="str">
        <f>IF(A59="","",IF('[1]Calculation genes in KEGG path'!L57&gt;='[1]Flux and Impact'!$E$1,IF(('[1]PERCENT ARRAY-MEAN FC&amp;P VAL'!S59*'[1]PERCENT ARRAY-MEAN FC&amp;P VAL'!T59*'[1]PERCENT ARRAY-MEAN FC&amp;P VAL'!U59+ABS('[1]PERCENT ARRAY-MEAN FC&amp;P VAL'!V59*'[1]PERCENT ARRAY-MEAN FC&amp;P VAL'!W59*'[1]PERCENT ARRAY-MEAN FC&amp;P VAL'!X59))&gt;0,'[1]PERCENT ARRAY-MEAN FC&amp;P VAL'!S59*'[1]PERCENT ARRAY-MEAN FC&amp;P VAL'!T59*'[1]PERCENT ARRAY-MEAN FC&amp;P VAL'!U59+ABS('[1]PERCENT ARRAY-MEAN FC&amp;P VAL'!V59*'[1]PERCENT ARRAY-MEAN FC&amp;P VAL'!W59*'[1]PERCENT ARRAY-MEAN FC&amp;P VAL'!X59),""),""))</f>
        <v/>
      </c>
      <c r="K59" s="12" t="str">
        <f>IF(J59="","",'[1]PERCENT ARRAY-MEAN FC&amp;P VAL'!S59*'[1]PERCENT ARRAY-MEAN FC&amp;P VAL'!T59*'[1]PERCENT ARRAY-MEAN FC&amp;P VAL'!U59-ABS('[1]PERCENT ARRAY-MEAN FC&amp;P VAL'!V59*'[1]PERCENT ARRAY-MEAN FC&amp;P VAL'!W59*'[1]PERCENT ARRAY-MEAN FC&amp;P VAL'!X59))</f>
        <v/>
      </c>
      <c r="L59" t="str">
        <f>IF(A59="","",IF('[1]Calculation genes in KEGG path'!L57&gt;='[1]Flux and Impact'!$E$1,IF(('[1]PERCENT ARRAY-MEAN FC&amp;P VAL'!Y59*'[1]PERCENT ARRAY-MEAN FC&amp;P VAL'!Z59*'[1]PERCENT ARRAY-MEAN FC&amp;P VAL'!AA59+ABS('[1]PERCENT ARRAY-MEAN FC&amp;P VAL'!AB59*'[1]PERCENT ARRAY-MEAN FC&amp;P VAL'!AC59*'[1]PERCENT ARRAY-MEAN FC&amp;P VAL'!AD59))&gt;0,'[1]PERCENT ARRAY-MEAN FC&amp;P VAL'!Y59*'[1]PERCENT ARRAY-MEAN FC&amp;P VAL'!Z59*'[1]PERCENT ARRAY-MEAN FC&amp;P VAL'!AA59+ABS('[1]PERCENT ARRAY-MEAN FC&amp;P VAL'!AB59*'[1]PERCENT ARRAY-MEAN FC&amp;P VAL'!AC59*'[1]PERCENT ARRAY-MEAN FC&amp;P VAL'!AD59),""),""))</f>
        <v/>
      </c>
      <c r="M59" s="12" t="str">
        <f>IF(L59="","",'[1]PERCENT ARRAY-MEAN FC&amp;P VAL'!Y59*'[1]PERCENT ARRAY-MEAN FC&amp;P VAL'!Z59*'[1]PERCENT ARRAY-MEAN FC&amp;P VAL'!AA59-ABS('[1]PERCENT ARRAY-MEAN FC&amp;P VAL'!AB59*'[1]PERCENT ARRAY-MEAN FC&amp;P VAL'!AC59*'[1]PERCENT ARRAY-MEAN FC&amp;P VAL'!AD59))</f>
        <v/>
      </c>
      <c r="N59" t="str">
        <f>IF(A59="","",IF('[1]Calculation genes in KEGG path'!L57&gt;='[1]Flux and Impact'!$E$1,IF(('[1]PERCENT ARRAY-MEAN FC&amp;P VAL'!AE59*'[1]PERCENT ARRAY-MEAN FC&amp;P VAL'!AF59*'[1]PERCENT ARRAY-MEAN FC&amp;P VAL'!AG59+ABS('[1]PERCENT ARRAY-MEAN FC&amp;P VAL'!AH59*'[1]PERCENT ARRAY-MEAN FC&amp;P VAL'!AI59*'[1]PERCENT ARRAY-MEAN FC&amp;P VAL'!AJ59))&gt;0,'[1]PERCENT ARRAY-MEAN FC&amp;P VAL'!AE59*'[1]PERCENT ARRAY-MEAN FC&amp;P VAL'!AF59*'[1]PERCENT ARRAY-MEAN FC&amp;P VAL'!AG59+ABS('[1]PERCENT ARRAY-MEAN FC&amp;P VAL'!AH59*'[1]PERCENT ARRAY-MEAN FC&amp;P VAL'!AI59*'[1]PERCENT ARRAY-MEAN FC&amp;P VAL'!AJ59),""),""))</f>
        <v/>
      </c>
      <c r="O59" s="12" t="str">
        <f>IF(N59="","",'[1]PERCENT ARRAY-MEAN FC&amp;P VAL'!AE59*'[1]PERCENT ARRAY-MEAN FC&amp;P VAL'!AF59*'[1]PERCENT ARRAY-MEAN FC&amp;P VAL'!AG59-ABS('[1]PERCENT ARRAY-MEAN FC&amp;P VAL'!AH59*'[1]PERCENT ARRAY-MEAN FC&amp;P VAL'!AI59*'[1]PERCENT ARRAY-MEAN FC&amp;P VAL'!AJ59))</f>
        <v/>
      </c>
      <c r="P59" t="str">
        <f>IF(A59="","",IF('[1]Calculation genes in KEGG path'!L57&gt;='[1]Flux and Impact'!$E$1,IF(('[1]PERCENT ARRAY-MEAN FC&amp;P VAL'!AK59*'[1]PERCENT ARRAY-MEAN FC&amp;P VAL'!AL59*'[1]PERCENT ARRAY-MEAN FC&amp;P VAL'!AM59+ABS('[1]PERCENT ARRAY-MEAN FC&amp;P VAL'!AN59*'[1]PERCENT ARRAY-MEAN FC&amp;P VAL'!AO59*'[1]PERCENT ARRAY-MEAN FC&amp;P VAL'!AP59))&gt;0,'[1]PERCENT ARRAY-MEAN FC&amp;P VAL'!AK59*'[1]PERCENT ARRAY-MEAN FC&amp;P VAL'!AL59*'[1]PERCENT ARRAY-MEAN FC&amp;P VAL'!AM59+ABS('[1]PERCENT ARRAY-MEAN FC&amp;P VAL'!AN59*'[1]PERCENT ARRAY-MEAN FC&amp;P VAL'!AO59*'[1]PERCENT ARRAY-MEAN FC&amp;P VAL'!AP59),""),""))</f>
        <v/>
      </c>
      <c r="Q59" s="12" t="str">
        <f>IF(P59="","",'[1]PERCENT ARRAY-MEAN FC&amp;P VAL'!AK59*'[1]PERCENT ARRAY-MEAN FC&amp;P VAL'!AL59*'[1]PERCENT ARRAY-MEAN FC&amp;P VAL'!AM59-ABS('[1]PERCENT ARRAY-MEAN FC&amp;P VAL'!AN59*'[1]PERCENT ARRAY-MEAN FC&amp;P VAL'!AO59*'[1]PERCENT ARRAY-MEAN FC&amp;P VAL'!AP59))</f>
        <v/>
      </c>
      <c r="R59" t="str">
        <f>IF(A59="","",IF('[1]Calculation genes in KEGG path'!L57&gt;='[1]Flux and Impact'!$E$1,IF(('[1]PERCENT ARRAY-MEAN FC&amp;P VAL'!AQ59*'[1]PERCENT ARRAY-MEAN FC&amp;P VAL'!AR59*'[1]PERCENT ARRAY-MEAN FC&amp;P VAL'!AS59+ABS('[1]PERCENT ARRAY-MEAN FC&amp;P VAL'!AT59*'[1]PERCENT ARRAY-MEAN FC&amp;P VAL'!AU59*'[1]PERCENT ARRAY-MEAN FC&amp;P VAL'!AV59))&gt;0,'[1]PERCENT ARRAY-MEAN FC&amp;P VAL'!AQ59*'[1]PERCENT ARRAY-MEAN FC&amp;P VAL'!AR59*'[1]PERCENT ARRAY-MEAN FC&amp;P VAL'!AS59+ABS('[1]PERCENT ARRAY-MEAN FC&amp;P VAL'!AT59*'[1]PERCENT ARRAY-MEAN FC&amp;P VAL'!AU59*'[1]PERCENT ARRAY-MEAN FC&amp;P VAL'!AV59),""),""))</f>
        <v/>
      </c>
      <c r="S59" s="12" t="str">
        <f>IF(R59="","",'[1]PERCENT ARRAY-MEAN FC&amp;P VAL'!AQ59*'[1]PERCENT ARRAY-MEAN FC&amp;P VAL'!AR59*'[1]PERCENT ARRAY-MEAN FC&amp;P VAL'!AS59-ABS('[1]PERCENT ARRAY-MEAN FC&amp;P VAL'!AT59*'[1]PERCENT ARRAY-MEAN FC&amp;P VAL'!AU59*'[1]PERCENT ARRAY-MEAN FC&amp;P VAL'!AV59))</f>
        <v/>
      </c>
      <c r="T59" t="str">
        <f>IF(A59="","",IF('[1]Calculation genes in KEGG path'!L57&gt;='[1]Flux and Impact'!$E$1,IF(('[1]PERCENT ARRAY-MEAN FC&amp;P VAL'!AW59*'[1]PERCENT ARRAY-MEAN FC&amp;P VAL'!AX59*'[1]PERCENT ARRAY-MEAN FC&amp;P VAL'!AY59+ABS('[1]PERCENT ARRAY-MEAN FC&amp;P VAL'!AZ59*'[1]PERCENT ARRAY-MEAN FC&amp;P VAL'!BA59*'[1]PERCENT ARRAY-MEAN FC&amp;P VAL'!BB59))&gt;0,'[1]PERCENT ARRAY-MEAN FC&amp;P VAL'!AW59*'[1]PERCENT ARRAY-MEAN FC&amp;P VAL'!AX59*'[1]PERCENT ARRAY-MEAN FC&amp;P VAL'!AY59+ABS('[1]PERCENT ARRAY-MEAN FC&amp;P VAL'!AZ59*'[1]PERCENT ARRAY-MEAN FC&amp;P VAL'!BA59*'[1]PERCENT ARRAY-MEAN FC&amp;P VAL'!BB59),""),""))</f>
        <v/>
      </c>
      <c r="U59" s="12" t="str">
        <f>IF(T59="","",'[1]PERCENT ARRAY-MEAN FC&amp;P VAL'!AW59*'[1]PERCENT ARRAY-MEAN FC&amp;P VAL'!AX59*'[1]PERCENT ARRAY-MEAN FC&amp;P VAL'!AY59-ABS('[1]PERCENT ARRAY-MEAN FC&amp;P VAL'!AZ59*'[1]PERCENT ARRAY-MEAN FC&amp;P VAL'!BA59*'[1]PERCENT ARRAY-MEAN FC&amp;P VAL'!BB59))</f>
        <v/>
      </c>
      <c r="V59" t="str">
        <f>IF(A59="","",IF('[1]Calculation genes in KEGG path'!L57&gt;='[1]Flux and Impact'!$E$1,IF(('[1]PERCENT ARRAY-MEAN FC&amp;P VAL'!BC59*'[1]PERCENT ARRAY-MEAN FC&amp;P VAL'!BD59*'[1]PERCENT ARRAY-MEAN FC&amp;P VAL'!BE59+ABS('[1]PERCENT ARRAY-MEAN FC&amp;P VAL'!BF59*'[1]PERCENT ARRAY-MEAN FC&amp;P VAL'!BG59*'[1]PERCENT ARRAY-MEAN FC&amp;P VAL'!BH59))&gt;0,'[1]PERCENT ARRAY-MEAN FC&amp;P VAL'!BC59*'[1]PERCENT ARRAY-MEAN FC&amp;P VAL'!BD59*'[1]PERCENT ARRAY-MEAN FC&amp;P VAL'!BE59+ABS('[1]PERCENT ARRAY-MEAN FC&amp;P VAL'!BF59*'[1]PERCENT ARRAY-MEAN FC&amp;P VAL'!BG59*'[1]PERCENT ARRAY-MEAN FC&amp;P VAL'!BH59),""),""))</f>
        <v/>
      </c>
      <c r="W59" s="12" t="str">
        <f>IF(V59="","",'[1]PERCENT ARRAY-MEAN FC&amp;P VAL'!BC59*'[1]PERCENT ARRAY-MEAN FC&amp;P VAL'!BD59*'[1]PERCENT ARRAY-MEAN FC&amp;P VAL'!BE59-ABS('[1]PERCENT ARRAY-MEAN FC&amp;P VAL'!BF59*'[1]PERCENT ARRAY-MEAN FC&amp;P VAL'!BG59*'[1]PERCENT ARRAY-MEAN FC&amp;P VAL'!BH59))</f>
        <v/>
      </c>
      <c r="X59" t="str">
        <f>IF(A59="","",IF('[1]Calculation genes in KEGG path'!L57&gt;='[1]Flux and Impact'!$E$1,IF(('[1]PERCENT ARRAY-MEAN FC&amp;P VAL'!BI59*'[1]PERCENT ARRAY-MEAN FC&amp;P VAL'!BJ59*'[1]PERCENT ARRAY-MEAN FC&amp;P VAL'!BK59+ABS('[1]PERCENT ARRAY-MEAN FC&amp;P VAL'!BL59*'[1]PERCENT ARRAY-MEAN FC&amp;P VAL'!BM59*'[1]PERCENT ARRAY-MEAN FC&amp;P VAL'!BN59))&gt;0,'[1]PERCENT ARRAY-MEAN FC&amp;P VAL'!BI59*'[1]PERCENT ARRAY-MEAN FC&amp;P VAL'!BJ59*'[1]PERCENT ARRAY-MEAN FC&amp;P VAL'!BK59+ABS('[1]PERCENT ARRAY-MEAN FC&amp;P VAL'!BL59*'[1]PERCENT ARRAY-MEAN FC&amp;P VAL'!BM59*'[1]PERCENT ARRAY-MEAN FC&amp;P VAL'!BN59),""),""))</f>
        <v/>
      </c>
      <c r="Y59" s="12" t="str">
        <f>IF(X59="","",'[1]PERCENT ARRAY-MEAN FC&amp;P VAL'!BI59*'[1]PERCENT ARRAY-MEAN FC&amp;P VAL'!BJ59*'[1]PERCENT ARRAY-MEAN FC&amp;P VAL'!BK59-ABS('[1]PERCENT ARRAY-MEAN FC&amp;P VAL'!BL59*'[1]PERCENT ARRAY-MEAN FC&amp;P VAL'!BM59*'[1]PERCENT ARRAY-MEAN FC&amp;P VAL'!BN59))</f>
        <v/>
      </c>
      <c r="Z59" t="str">
        <f>IF(A59="","",IF('[1]Calculation genes in KEGG path'!L57&gt;='[1]Flux and Impact'!$E$1,IF(('[1]PERCENT ARRAY-MEAN FC&amp;P VAL'!BO59*'[1]PERCENT ARRAY-MEAN FC&amp;P VAL'!BP59*'[1]PERCENT ARRAY-MEAN FC&amp;P VAL'!BQ59+ABS('[1]PERCENT ARRAY-MEAN FC&amp;P VAL'!BR59*'[1]PERCENT ARRAY-MEAN FC&amp;P VAL'!BS59*'[1]PERCENT ARRAY-MEAN FC&amp;P VAL'!BT59))&gt;0,'[1]PERCENT ARRAY-MEAN FC&amp;P VAL'!BO59*'[1]PERCENT ARRAY-MEAN FC&amp;P VAL'!BP59*'[1]PERCENT ARRAY-MEAN FC&amp;P VAL'!BQ59+ABS('[1]PERCENT ARRAY-MEAN FC&amp;P VAL'!BR59*'[1]PERCENT ARRAY-MEAN FC&amp;P VAL'!BS59*'[1]PERCENT ARRAY-MEAN FC&amp;P VAL'!BT59),""),""))</f>
        <v/>
      </c>
      <c r="AA59" s="12" t="str">
        <f>IF(Z59="","",'[1]PERCENT ARRAY-MEAN FC&amp;P VAL'!BO59*'[1]PERCENT ARRAY-MEAN FC&amp;P VAL'!BP59*'[1]PERCENT ARRAY-MEAN FC&amp;P VAL'!BQ59-ABS('[1]PERCENT ARRAY-MEAN FC&amp;P VAL'!BR59*'[1]PERCENT ARRAY-MEAN FC&amp;P VAL'!BS59*'[1]PERCENT ARRAY-MEAN FC&amp;P VAL'!BT59))</f>
        <v/>
      </c>
      <c r="AB59" t="str">
        <f>IF(A59="","",IF('[1]Calculation genes in KEGG path'!L57&gt;='[1]Flux and Impact'!$E$1,IF(('[1]PERCENT ARRAY-MEAN FC&amp;P VAL'!BU59*'[1]PERCENT ARRAY-MEAN FC&amp;P VAL'!BV59*'[1]PERCENT ARRAY-MEAN FC&amp;P VAL'!BW59+ABS('[1]PERCENT ARRAY-MEAN FC&amp;P VAL'!BX59*'[1]PERCENT ARRAY-MEAN FC&amp;P VAL'!BY59*'[1]PERCENT ARRAY-MEAN FC&amp;P VAL'!BZ59))&gt;0,'[1]PERCENT ARRAY-MEAN FC&amp;P VAL'!BU59*'[1]PERCENT ARRAY-MEAN FC&amp;P VAL'!BV59*'[1]PERCENT ARRAY-MEAN FC&amp;P VAL'!BW59+ABS('[1]PERCENT ARRAY-MEAN FC&amp;P VAL'!BX59*'[1]PERCENT ARRAY-MEAN FC&amp;P VAL'!BY59*'[1]PERCENT ARRAY-MEAN FC&amp;P VAL'!BZ59),""),""))</f>
        <v/>
      </c>
      <c r="AC59" s="12" t="str">
        <f>IF(AB59="","",'[1]PERCENT ARRAY-MEAN FC&amp;P VAL'!BU59*'[1]PERCENT ARRAY-MEAN FC&amp;P VAL'!BV59*'[1]PERCENT ARRAY-MEAN FC&amp;P VAL'!BW59-ABS('[1]PERCENT ARRAY-MEAN FC&amp;P VAL'!BX59*'[1]PERCENT ARRAY-MEAN FC&amp;P VAL'!BY59*'[1]PERCENT ARRAY-MEAN FC&amp;P VAL'!BZ59))</f>
        <v/>
      </c>
      <c r="AD59" t="str">
        <f>IF(A59="","",IF('[1]Calculation genes in KEGG path'!L57&gt;='[1]Flux and Impact'!$E$1,IF(('[1]PERCENT ARRAY-MEAN FC&amp;P VAL'!CA59*'[1]PERCENT ARRAY-MEAN FC&amp;P VAL'!CB59*'[1]PERCENT ARRAY-MEAN FC&amp;P VAL'!CC59+ABS('[1]PERCENT ARRAY-MEAN FC&amp;P VAL'!CD59*'[1]PERCENT ARRAY-MEAN FC&amp;P VAL'!CE59*'[1]PERCENT ARRAY-MEAN FC&amp;P VAL'!CF59))&gt;0,'[1]PERCENT ARRAY-MEAN FC&amp;P VAL'!CA59*'[1]PERCENT ARRAY-MEAN FC&amp;P VAL'!CB59*'[1]PERCENT ARRAY-MEAN FC&amp;P VAL'!CC59+ABS('[1]PERCENT ARRAY-MEAN FC&amp;P VAL'!CD59*'[1]PERCENT ARRAY-MEAN FC&amp;P VAL'!CE59*'[1]PERCENT ARRAY-MEAN FC&amp;P VAL'!CF59),""),""))</f>
        <v/>
      </c>
      <c r="AE59" s="12" t="str">
        <f>IF(AD59="","",'[1]PERCENT ARRAY-MEAN FC&amp;P VAL'!CA59*'[1]PERCENT ARRAY-MEAN FC&amp;P VAL'!CB59*'[1]PERCENT ARRAY-MEAN FC&amp;P VAL'!CC59-ABS('[1]PERCENT ARRAY-MEAN FC&amp;P VAL'!CD59*'[1]PERCENT ARRAY-MEAN FC&amp;P VAL'!CE59*'[1]PERCENT ARRAY-MEAN FC&amp;P VAL'!CF59))</f>
        <v/>
      </c>
      <c r="AF59" t="str">
        <f>IF(A59="","",IF('[1]Calculation genes in KEGG path'!L57&gt;='[1]Flux and Impact'!$E$1,IF(('[1]PERCENT ARRAY-MEAN FC&amp;P VAL'!CG59*'[1]PERCENT ARRAY-MEAN FC&amp;P VAL'!CH59*'[1]PERCENT ARRAY-MEAN FC&amp;P VAL'!CI59+ABS('[1]PERCENT ARRAY-MEAN FC&amp;P VAL'!CJ59*'[1]PERCENT ARRAY-MEAN FC&amp;P VAL'!CK59*'[1]PERCENT ARRAY-MEAN FC&amp;P VAL'!CL59))&gt;0,'[1]PERCENT ARRAY-MEAN FC&amp;P VAL'!CG59*'[1]PERCENT ARRAY-MEAN FC&amp;P VAL'!CH59*'[1]PERCENT ARRAY-MEAN FC&amp;P VAL'!CI59+ABS('[1]PERCENT ARRAY-MEAN FC&amp;P VAL'!CJ59*'[1]PERCENT ARRAY-MEAN FC&amp;P VAL'!CK59*'[1]PERCENT ARRAY-MEAN FC&amp;P VAL'!CL59),""),""))</f>
        <v/>
      </c>
      <c r="AG59" s="12" t="str">
        <f>IF(AF59="","",'[1]PERCENT ARRAY-MEAN FC&amp;P VAL'!CG59*'[1]PERCENT ARRAY-MEAN FC&amp;P VAL'!CH59*'[1]PERCENT ARRAY-MEAN FC&amp;P VAL'!CI59-ABS('[1]PERCENT ARRAY-MEAN FC&amp;P VAL'!CJ59*'[1]PERCENT ARRAY-MEAN FC&amp;P VAL'!CK59*'[1]PERCENT ARRAY-MEAN FC&amp;P VAL'!CL59))</f>
        <v/>
      </c>
      <c r="AH59" t="str">
        <f>IF(A59="","",IF('[1]Calculation genes in KEGG path'!L57&gt;='[1]Flux and Impact'!$E$1,IF(('[1]PERCENT ARRAY-MEAN FC&amp;P VAL'!CM59*'[1]PERCENT ARRAY-MEAN FC&amp;P VAL'!CN59*'[1]PERCENT ARRAY-MEAN FC&amp;P VAL'!CO59+ABS('[1]PERCENT ARRAY-MEAN FC&amp;P VAL'!CP59*'[1]PERCENT ARRAY-MEAN FC&amp;P VAL'!CQ59*'[1]PERCENT ARRAY-MEAN FC&amp;P VAL'!CR59))&gt;0,'[1]PERCENT ARRAY-MEAN FC&amp;P VAL'!CM59*'[1]PERCENT ARRAY-MEAN FC&amp;P VAL'!CN59*'[1]PERCENT ARRAY-MEAN FC&amp;P VAL'!CO59+ABS('[1]PERCENT ARRAY-MEAN FC&amp;P VAL'!CP59*'[1]PERCENT ARRAY-MEAN FC&amp;P VAL'!CQ59*'[1]PERCENT ARRAY-MEAN FC&amp;P VAL'!CR59),""),""))</f>
        <v/>
      </c>
      <c r="AI59" s="12" t="str">
        <f>IF(AH59="","",'[1]PERCENT ARRAY-MEAN FC&amp;P VAL'!CM59*'[1]PERCENT ARRAY-MEAN FC&amp;P VAL'!CN59*'[1]PERCENT ARRAY-MEAN FC&amp;P VAL'!CO59-ABS('[1]PERCENT ARRAY-MEAN FC&amp;P VAL'!CP59*'[1]PERCENT ARRAY-MEAN FC&amp;P VAL'!CQ59*'[1]PERCENT ARRAY-MEAN FC&amp;P VAL'!CR59))</f>
        <v/>
      </c>
      <c r="AJ59" t="str">
        <f>IF(A59="","",IF('[1]Calculation genes in KEGG path'!L57&gt;='[1]Flux and Impact'!$E$1,IF(('[1]PERCENT ARRAY-MEAN FC&amp;P VAL'!CS59*'[1]PERCENT ARRAY-MEAN FC&amp;P VAL'!CT59*'[1]PERCENT ARRAY-MEAN FC&amp;P VAL'!CU59+ABS('[1]PERCENT ARRAY-MEAN FC&amp;P VAL'!CV59*'[1]PERCENT ARRAY-MEAN FC&amp;P VAL'!CW59*'[1]PERCENT ARRAY-MEAN FC&amp;P VAL'!CX59))&gt;0,'[1]PERCENT ARRAY-MEAN FC&amp;P VAL'!CS59*'[1]PERCENT ARRAY-MEAN FC&amp;P VAL'!CT59*'[1]PERCENT ARRAY-MEAN FC&amp;P VAL'!CU59+ABS('[1]PERCENT ARRAY-MEAN FC&amp;P VAL'!CV59*'[1]PERCENT ARRAY-MEAN FC&amp;P VAL'!CW59*'[1]PERCENT ARRAY-MEAN FC&amp;P VAL'!CX59),""),""))</f>
        <v/>
      </c>
      <c r="AK59" s="12" t="str">
        <f>IF(AJ59="","",'[1]PERCENT ARRAY-MEAN FC&amp;P VAL'!CS59*'[1]PERCENT ARRAY-MEAN FC&amp;P VAL'!CT59*'[1]PERCENT ARRAY-MEAN FC&amp;P VAL'!CU59-ABS('[1]PERCENT ARRAY-MEAN FC&amp;P VAL'!CV59*'[1]PERCENT ARRAY-MEAN FC&amp;P VAL'!CW59*'[1]PERCENT ARRAY-MEAN FC&amp;P VAL'!CX59))</f>
        <v/>
      </c>
      <c r="AL59" t="str">
        <f>IF(A59="","",IF('[1]Calculation genes in KEGG path'!L57&gt;='[1]Flux and Impact'!$E$1,IF(('[1]PERCENT ARRAY-MEAN FC&amp;P VAL'!CY59*'[1]PERCENT ARRAY-MEAN FC&amp;P VAL'!CZ59*'[1]PERCENT ARRAY-MEAN FC&amp;P VAL'!DA59+ABS('[1]PERCENT ARRAY-MEAN FC&amp;P VAL'!DB59*'[1]PERCENT ARRAY-MEAN FC&amp;P VAL'!DC59*'[1]PERCENT ARRAY-MEAN FC&amp;P VAL'!DD59))&gt;0,'[1]PERCENT ARRAY-MEAN FC&amp;P VAL'!CY59*'[1]PERCENT ARRAY-MEAN FC&amp;P VAL'!CZ59*'[1]PERCENT ARRAY-MEAN FC&amp;P VAL'!DA59+ABS('[1]PERCENT ARRAY-MEAN FC&amp;P VAL'!DB59*'[1]PERCENT ARRAY-MEAN FC&amp;P VAL'!DC59*'[1]PERCENT ARRAY-MEAN FC&amp;P VAL'!DD59),""),""))</f>
        <v/>
      </c>
      <c r="AM59" s="12" t="str">
        <f>IF(AL59="","",'[1]PERCENT ARRAY-MEAN FC&amp;P VAL'!CY59*'[1]PERCENT ARRAY-MEAN FC&amp;P VAL'!CZ59*'[1]PERCENT ARRAY-MEAN FC&amp;P VAL'!DA59-ABS('[1]PERCENT ARRAY-MEAN FC&amp;P VAL'!DB59*'[1]PERCENT ARRAY-MEAN FC&amp;P VAL'!DC59*'[1]PERCENT ARRAY-MEAN FC&amp;P VAL'!DD59))</f>
        <v/>
      </c>
      <c r="AN59" t="str">
        <f>IF(A59="","",IF('[1]Calculation genes in KEGG path'!L57&gt;='[1]Flux and Impact'!$E$1,IF(('[1]PERCENT ARRAY-MEAN FC&amp;P VAL'!DE59*'[1]PERCENT ARRAY-MEAN FC&amp;P VAL'!DF59*'[1]PERCENT ARRAY-MEAN FC&amp;P VAL'!DG59+ABS('[1]PERCENT ARRAY-MEAN FC&amp;P VAL'!DH59*'[1]PERCENT ARRAY-MEAN FC&amp;P VAL'!DI59*'[1]PERCENT ARRAY-MEAN FC&amp;P VAL'!DJ59))&gt;0,'[1]PERCENT ARRAY-MEAN FC&amp;P VAL'!DE59*'[1]PERCENT ARRAY-MEAN FC&amp;P VAL'!DF59*'[1]PERCENT ARRAY-MEAN FC&amp;P VAL'!DG59+ABS('[1]PERCENT ARRAY-MEAN FC&amp;P VAL'!DH59*'[1]PERCENT ARRAY-MEAN FC&amp;P VAL'!DI59*'[1]PERCENT ARRAY-MEAN FC&amp;P VAL'!DJ59),""),""))</f>
        <v/>
      </c>
      <c r="AO59" s="12" t="str">
        <f>IF(AN59="","",'[1]PERCENT ARRAY-MEAN FC&amp;P VAL'!DE59*'[1]PERCENT ARRAY-MEAN FC&amp;P VAL'!DF59*'[1]PERCENT ARRAY-MEAN FC&amp;P VAL'!DG59-ABS('[1]PERCENT ARRAY-MEAN FC&amp;P VAL'!DH59*'[1]PERCENT ARRAY-MEAN FC&amp;P VAL'!DI59*'[1]PERCENT ARRAY-MEAN FC&amp;P VAL'!DJ59))</f>
        <v/>
      </c>
      <c r="AP59" t="str">
        <f>IF(A59="","",IF('[1]Calculation genes in KEGG path'!L57&gt;='[1]Flux and Impact'!$E$1,IF(('[1]PERCENT ARRAY-MEAN FC&amp;P VAL'!DK59*'[1]PERCENT ARRAY-MEAN FC&amp;P VAL'!DL59*'[1]PERCENT ARRAY-MEAN FC&amp;P VAL'!DM59+ABS('[1]PERCENT ARRAY-MEAN FC&amp;P VAL'!DN59*'[1]PERCENT ARRAY-MEAN FC&amp;P VAL'!DO59*'[1]PERCENT ARRAY-MEAN FC&amp;P VAL'!DP59))&gt;0,'[1]PERCENT ARRAY-MEAN FC&amp;P VAL'!DK59*'[1]PERCENT ARRAY-MEAN FC&amp;P VAL'!DL59*'[1]PERCENT ARRAY-MEAN FC&amp;P VAL'!DM59+ABS('[1]PERCENT ARRAY-MEAN FC&amp;P VAL'!DN59*'[1]PERCENT ARRAY-MEAN FC&amp;P VAL'!DO59*'[1]PERCENT ARRAY-MEAN FC&amp;P VAL'!DP59),""),""))</f>
        <v/>
      </c>
      <c r="AQ59" s="12" t="str">
        <f>IF(AP59="","",'[1]PERCENT ARRAY-MEAN FC&amp;P VAL'!DK59*'[1]PERCENT ARRAY-MEAN FC&amp;P VAL'!DL59*'[1]PERCENT ARRAY-MEAN FC&amp;P VAL'!DM59-ABS('[1]PERCENT ARRAY-MEAN FC&amp;P VAL'!DN59*'[1]PERCENT ARRAY-MEAN FC&amp;P VAL'!DO59*'[1]PERCENT ARRAY-MEAN FC&amp;P VAL'!DP59))</f>
        <v/>
      </c>
      <c r="AR59" t="str">
        <f>IF(A59="","",IF('[1]Calculation genes in KEGG path'!L57&gt;='[1]Flux and Impact'!$E$1,IF(('[1]PERCENT ARRAY-MEAN FC&amp;P VAL'!DQ59*'[1]PERCENT ARRAY-MEAN FC&amp;P VAL'!DR59*'[1]PERCENT ARRAY-MEAN FC&amp;P VAL'!DS59+ABS('[1]PERCENT ARRAY-MEAN FC&amp;P VAL'!DT59*'[1]PERCENT ARRAY-MEAN FC&amp;P VAL'!DU59*'[1]PERCENT ARRAY-MEAN FC&amp;P VAL'!DV59))&gt;0,'[1]PERCENT ARRAY-MEAN FC&amp;P VAL'!DQ59*'[1]PERCENT ARRAY-MEAN FC&amp;P VAL'!DR59*'[1]PERCENT ARRAY-MEAN FC&amp;P VAL'!DS59+ABS('[1]PERCENT ARRAY-MEAN FC&amp;P VAL'!DT59*'[1]PERCENT ARRAY-MEAN FC&amp;P VAL'!DU59*'[1]PERCENT ARRAY-MEAN FC&amp;P VAL'!DV59),""),""))</f>
        <v/>
      </c>
      <c r="AS59" s="12" t="str">
        <f>IF(AR59="","",'[1]PERCENT ARRAY-MEAN FC&amp;P VAL'!DQ59*'[1]PERCENT ARRAY-MEAN FC&amp;P VAL'!DR59*'[1]PERCENT ARRAY-MEAN FC&amp;P VAL'!DS59-ABS('[1]PERCENT ARRAY-MEAN FC&amp;P VAL'!DT59*'[1]PERCENT ARRAY-MEAN FC&amp;P VAL'!DU59*'[1]PERCENT ARRAY-MEAN FC&amp;P VAL'!DV59))</f>
        <v/>
      </c>
      <c r="AT59" s="12" t="str">
        <f t="shared" si="1"/>
        <v/>
      </c>
      <c r="AU59" s="12" t="str">
        <f t="shared" si="2"/>
        <v/>
      </c>
    </row>
    <row r="60" spans="1:47">
      <c r="A60" t="str">
        <f>'[1]Calculation genes in KEGG path'!I58</f>
        <v>bta00591</v>
      </c>
      <c r="B60" t="str">
        <f>IF('[1]PERCENT ARRAY-MEAN FC&amp;P VAL'!A60="","",'[1]PERCENT ARRAY-MEAN FC&amp;P VAL'!A60)</f>
        <v>1. Metabolism</v>
      </c>
      <c r="C60" t="str">
        <f>IF('[1]PERCENT ARRAY-MEAN FC&amp;P VAL'!B60="","",'[1]PERCENT ARRAY-MEAN FC&amp;P VAL'!B60)</f>
        <v>1.3 Lipid Metabolism</v>
      </c>
      <c r="D60" t="str">
        <f>IF('[1]PERCENT ARRAY-MEAN FC&amp;P VAL'!C60="","",'[1]PERCENT ARRAY-MEAN FC&amp;P VAL'!C60)</f>
        <v>Linoleic acid metabolism</v>
      </c>
      <c r="E60" s="12">
        <f t="shared" si="0"/>
        <v>0</v>
      </c>
      <c r="F60" t="str">
        <f>IF(A60="","",IF('[1]Calculation genes in KEGG path'!L58&gt;='[1]Flux and Impact'!$E$1,IF('[1]PERCENT ARRAY-MEAN FC&amp;P VAL'!G60*'[1]PERCENT ARRAY-MEAN FC&amp;P VAL'!H60*'[1]PERCENT ARRAY-MEAN FC&amp;P VAL'!I60+ABS('[1]PERCENT ARRAY-MEAN FC&amp;P VAL'!J60*'[1]PERCENT ARRAY-MEAN FC&amp;P VAL'!K60*'[1]PERCENT ARRAY-MEAN FC&amp;P VAL'!L60)&gt;0,'[1]PERCENT ARRAY-MEAN FC&amp;P VAL'!G60*'[1]PERCENT ARRAY-MEAN FC&amp;P VAL'!H60*'[1]PERCENT ARRAY-MEAN FC&amp;P VAL'!I60+ABS('[1]PERCENT ARRAY-MEAN FC&amp;P VAL'!J60*'[1]PERCENT ARRAY-MEAN FC&amp;P VAL'!K60*'[1]PERCENT ARRAY-MEAN FC&amp;P VAL'!L60),""),""))</f>
        <v/>
      </c>
      <c r="G60" s="12" t="str">
        <f>IF(F60="","",'[1]PERCENT ARRAY-MEAN FC&amp;P VAL'!G60*'[1]PERCENT ARRAY-MEAN FC&amp;P VAL'!H60*'[1]PERCENT ARRAY-MEAN FC&amp;P VAL'!I60-ABS('[1]PERCENT ARRAY-MEAN FC&amp;P VAL'!J60*'[1]PERCENT ARRAY-MEAN FC&amp;P VAL'!K60*'[1]PERCENT ARRAY-MEAN FC&amp;P VAL'!L60))</f>
        <v/>
      </c>
      <c r="H60" t="str">
        <f>IF(A60="","",IF('[1]Calculation genes in KEGG path'!L58&gt;='[1]Flux and Impact'!$E$1,IF(('[1]PERCENT ARRAY-MEAN FC&amp;P VAL'!M60*'[1]PERCENT ARRAY-MEAN FC&amp;P VAL'!N60*'[1]PERCENT ARRAY-MEAN FC&amp;P VAL'!O60+ABS('[1]PERCENT ARRAY-MEAN FC&amp;P VAL'!P60*'[1]PERCENT ARRAY-MEAN FC&amp;P VAL'!Q60*'[1]PERCENT ARRAY-MEAN FC&amp;P VAL'!R60))&gt;0,'[1]PERCENT ARRAY-MEAN FC&amp;P VAL'!M60*'[1]PERCENT ARRAY-MEAN FC&amp;P VAL'!N60*'[1]PERCENT ARRAY-MEAN FC&amp;P VAL'!O60+ABS('[1]PERCENT ARRAY-MEAN FC&amp;P VAL'!P60*'[1]PERCENT ARRAY-MEAN FC&amp;P VAL'!Q60*'[1]PERCENT ARRAY-MEAN FC&amp;P VAL'!R60),""),""))</f>
        <v/>
      </c>
      <c r="I60" s="12" t="str">
        <f>IF(H60="","",'[1]PERCENT ARRAY-MEAN FC&amp;P VAL'!M60*'[1]PERCENT ARRAY-MEAN FC&amp;P VAL'!N60*'[1]PERCENT ARRAY-MEAN FC&amp;P VAL'!O60-ABS('[1]PERCENT ARRAY-MEAN FC&amp;P VAL'!P60*'[1]PERCENT ARRAY-MEAN FC&amp;P VAL'!Q60*'[1]PERCENT ARRAY-MEAN FC&amp;P VAL'!R60))</f>
        <v/>
      </c>
      <c r="J60" t="str">
        <f>IF(A60="","",IF('[1]Calculation genes in KEGG path'!L58&gt;='[1]Flux and Impact'!$E$1,IF(('[1]PERCENT ARRAY-MEAN FC&amp;P VAL'!S60*'[1]PERCENT ARRAY-MEAN FC&amp;P VAL'!T60*'[1]PERCENT ARRAY-MEAN FC&amp;P VAL'!U60+ABS('[1]PERCENT ARRAY-MEAN FC&amp;P VAL'!V60*'[1]PERCENT ARRAY-MEAN FC&amp;P VAL'!W60*'[1]PERCENT ARRAY-MEAN FC&amp;P VAL'!X60))&gt;0,'[1]PERCENT ARRAY-MEAN FC&amp;P VAL'!S60*'[1]PERCENT ARRAY-MEAN FC&amp;P VAL'!T60*'[1]PERCENT ARRAY-MEAN FC&amp;P VAL'!U60+ABS('[1]PERCENT ARRAY-MEAN FC&amp;P VAL'!V60*'[1]PERCENT ARRAY-MEAN FC&amp;P VAL'!W60*'[1]PERCENT ARRAY-MEAN FC&amp;P VAL'!X60),""),""))</f>
        <v/>
      </c>
      <c r="K60" s="12" t="str">
        <f>IF(J60="","",'[1]PERCENT ARRAY-MEAN FC&amp;P VAL'!S60*'[1]PERCENT ARRAY-MEAN FC&amp;P VAL'!T60*'[1]PERCENT ARRAY-MEAN FC&amp;P VAL'!U60-ABS('[1]PERCENT ARRAY-MEAN FC&amp;P VAL'!V60*'[1]PERCENT ARRAY-MEAN FC&amp;P VAL'!W60*'[1]PERCENT ARRAY-MEAN FC&amp;P VAL'!X60))</f>
        <v/>
      </c>
      <c r="L60" t="str">
        <f>IF(A60="","",IF('[1]Calculation genes in KEGG path'!L58&gt;='[1]Flux and Impact'!$E$1,IF(('[1]PERCENT ARRAY-MEAN FC&amp;P VAL'!Y60*'[1]PERCENT ARRAY-MEAN FC&amp;P VAL'!Z60*'[1]PERCENT ARRAY-MEAN FC&amp;P VAL'!AA60+ABS('[1]PERCENT ARRAY-MEAN FC&amp;P VAL'!AB60*'[1]PERCENT ARRAY-MEAN FC&amp;P VAL'!AC60*'[1]PERCENT ARRAY-MEAN FC&amp;P VAL'!AD60))&gt;0,'[1]PERCENT ARRAY-MEAN FC&amp;P VAL'!Y60*'[1]PERCENT ARRAY-MEAN FC&amp;P VAL'!Z60*'[1]PERCENT ARRAY-MEAN FC&amp;P VAL'!AA60+ABS('[1]PERCENT ARRAY-MEAN FC&amp;P VAL'!AB60*'[1]PERCENT ARRAY-MEAN FC&amp;P VAL'!AC60*'[1]PERCENT ARRAY-MEAN FC&amp;P VAL'!AD60),""),""))</f>
        <v/>
      </c>
      <c r="M60" s="12" t="str">
        <f>IF(L60="","",'[1]PERCENT ARRAY-MEAN FC&amp;P VAL'!Y60*'[1]PERCENT ARRAY-MEAN FC&amp;P VAL'!Z60*'[1]PERCENT ARRAY-MEAN FC&amp;P VAL'!AA60-ABS('[1]PERCENT ARRAY-MEAN FC&amp;P VAL'!AB60*'[1]PERCENT ARRAY-MEAN FC&amp;P VAL'!AC60*'[1]PERCENT ARRAY-MEAN FC&amp;P VAL'!AD60))</f>
        <v/>
      </c>
      <c r="N60" t="str">
        <f>IF(A60="","",IF('[1]Calculation genes in KEGG path'!L58&gt;='[1]Flux and Impact'!$E$1,IF(('[1]PERCENT ARRAY-MEAN FC&amp;P VAL'!AE60*'[1]PERCENT ARRAY-MEAN FC&amp;P VAL'!AF60*'[1]PERCENT ARRAY-MEAN FC&amp;P VAL'!AG60+ABS('[1]PERCENT ARRAY-MEAN FC&amp;P VAL'!AH60*'[1]PERCENT ARRAY-MEAN FC&amp;P VAL'!AI60*'[1]PERCENT ARRAY-MEAN FC&amp;P VAL'!AJ60))&gt;0,'[1]PERCENT ARRAY-MEAN FC&amp;P VAL'!AE60*'[1]PERCENT ARRAY-MEAN FC&amp;P VAL'!AF60*'[1]PERCENT ARRAY-MEAN FC&amp;P VAL'!AG60+ABS('[1]PERCENT ARRAY-MEAN FC&amp;P VAL'!AH60*'[1]PERCENT ARRAY-MEAN FC&amp;P VAL'!AI60*'[1]PERCENT ARRAY-MEAN FC&amp;P VAL'!AJ60),""),""))</f>
        <v/>
      </c>
      <c r="O60" s="12" t="str">
        <f>IF(N60="","",'[1]PERCENT ARRAY-MEAN FC&amp;P VAL'!AE60*'[1]PERCENT ARRAY-MEAN FC&amp;P VAL'!AF60*'[1]PERCENT ARRAY-MEAN FC&amp;P VAL'!AG60-ABS('[1]PERCENT ARRAY-MEAN FC&amp;P VAL'!AH60*'[1]PERCENT ARRAY-MEAN FC&amp;P VAL'!AI60*'[1]PERCENT ARRAY-MEAN FC&amp;P VAL'!AJ60))</f>
        <v/>
      </c>
      <c r="P60" t="str">
        <f>IF(A60="","",IF('[1]Calculation genes in KEGG path'!L58&gt;='[1]Flux and Impact'!$E$1,IF(('[1]PERCENT ARRAY-MEAN FC&amp;P VAL'!AK60*'[1]PERCENT ARRAY-MEAN FC&amp;P VAL'!AL60*'[1]PERCENT ARRAY-MEAN FC&amp;P VAL'!AM60+ABS('[1]PERCENT ARRAY-MEAN FC&amp;P VAL'!AN60*'[1]PERCENT ARRAY-MEAN FC&amp;P VAL'!AO60*'[1]PERCENT ARRAY-MEAN FC&amp;P VAL'!AP60))&gt;0,'[1]PERCENT ARRAY-MEAN FC&amp;P VAL'!AK60*'[1]PERCENT ARRAY-MEAN FC&amp;P VAL'!AL60*'[1]PERCENT ARRAY-MEAN FC&amp;P VAL'!AM60+ABS('[1]PERCENT ARRAY-MEAN FC&amp;P VAL'!AN60*'[1]PERCENT ARRAY-MEAN FC&amp;P VAL'!AO60*'[1]PERCENT ARRAY-MEAN FC&amp;P VAL'!AP60),""),""))</f>
        <v/>
      </c>
      <c r="Q60" s="12" t="str">
        <f>IF(P60="","",'[1]PERCENT ARRAY-MEAN FC&amp;P VAL'!AK60*'[1]PERCENT ARRAY-MEAN FC&amp;P VAL'!AL60*'[1]PERCENT ARRAY-MEAN FC&amp;P VAL'!AM60-ABS('[1]PERCENT ARRAY-MEAN FC&amp;P VAL'!AN60*'[1]PERCENT ARRAY-MEAN FC&amp;P VAL'!AO60*'[1]PERCENT ARRAY-MEAN FC&amp;P VAL'!AP60))</f>
        <v/>
      </c>
      <c r="R60" t="str">
        <f>IF(A60="","",IF('[1]Calculation genes in KEGG path'!L58&gt;='[1]Flux and Impact'!$E$1,IF(('[1]PERCENT ARRAY-MEAN FC&amp;P VAL'!AQ60*'[1]PERCENT ARRAY-MEAN FC&amp;P VAL'!AR60*'[1]PERCENT ARRAY-MEAN FC&amp;P VAL'!AS60+ABS('[1]PERCENT ARRAY-MEAN FC&amp;P VAL'!AT60*'[1]PERCENT ARRAY-MEAN FC&amp;P VAL'!AU60*'[1]PERCENT ARRAY-MEAN FC&amp;P VAL'!AV60))&gt;0,'[1]PERCENT ARRAY-MEAN FC&amp;P VAL'!AQ60*'[1]PERCENT ARRAY-MEAN FC&amp;P VAL'!AR60*'[1]PERCENT ARRAY-MEAN FC&amp;P VAL'!AS60+ABS('[1]PERCENT ARRAY-MEAN FC&amp;P VAL'!AT60*'[1]PERCENT ARRAY-MEAN FC&amp;P VAL'!AU60*'[1]PERCENT ARRAY-MEAN FC&amp;P VAL'!AV60),""),""))</f>
        <v/>
      </c>
      <c r="S60" s="12" t="str">
        <f>IF(R60="","",'[1]PERCENT ARRAY-MEAN FC&amp;P VAL'!AQ60*'[1]PERCENT ARRAY-MEAN FC&amp;P VAL'!AR60*'[1]PERCENT ARRAY-MEAN FC&amp;P VAL'!AS60-ABS('[1]PERCENT ARRAY-MEAN FC&amp;P VAL'!AT60*'[1]PERCENT ARRAY-MEAN FC&amp;P VAL'!AU60*'[1]PERCENT ARRAY-MEAN FC&amp;P VAL'!AV60))</f>
        <v/>
      </c>
      <c r="T60" t="str">
        <f>IF(A60="","",IF('[1]Calculation genes in KEGG path'!L58&gt;='[1]Flux and Impact'!$E$1,IF(('[1]PERCENT ARRAY-MEAN FC&amp;P VAL'!AW60*'[1]PERCENT ARRAY-MEAN FC&amp;P VAL'!AX60*'[1]PERCENT ARRAY-MEAN FC&amp;P VAL'!AY60+ABS('[1]PERCENT ARRAY-MEAN FC&amp;P VAL'!AZ60*'[1]PERCENT ARRAY-MEAN FC&amp;P VAL'!BA60*'[1]PERCENT ARRAY-MEAN FC&amp;P VAL'!BB60))&gt;0,'[1]PERCENT ARRAY-MEAN FC&amp;P VAL'!AW60*'[1]PERCENT ARRAY-MEAN FC&amp;P VAL'!AX60*'[1]PERCENT ARRAY-MEAN FC&amp;P VAL'!AY60+ABS('[1]PERCENT ARRAY-MEAN FC&amp;P VAL'!AZ60*'[1]PERCENT ARRAY-MEAN FC&amp;P VAL'!BA60*'[1]PERCENT ARRAY-MEAN FC&amp;P VAL'!BB60),""),""))</f>
        <v/>
      </c>
      <c r="U60" s="12" t="str">
        <f>IF(T60="","",'[1]PERCENT ARRAY-MEAN FC&amp;P VAL'!AW60*'[1]PERCENT ARRAY-MEAN FC&amp;P VAL'!AX60*'[1]PERCENT ARRAY-MEAN FC&amp;P VAL'!AY60-ABS('[1]PERCENT ARRAY-MEAN FC&amp;P VAL'!AZ60*'[1]PERCENT ARRAY-MEAN FC&amp;P VAL'!BA60*'[1]PERCENT ARRAY-MEAN FC&amp;P VAL'!BB60))</f>
        <v/>
      </c>
      <c r="V60" t="str">
        <f>IF(A60="","",IF('[1]Calculation genes in KEGG path'!L58&gt;='[1]Flux and Impact'!$E$1,IF(('[1]PERCENT ARRAY-MEAN FC&amp;P VAL'!BC60*'[1]PERCENT ARRAY-MEAN FC&amp;P VAL'!BD60*'[1]PERCENT ARRAY-MEAN FC&amp;P VAL'!BE60+ABS('[1]PERCENT ARRAY-MEAN FC&amp;P VAL'!BF60*'[1]PERCENT ARRAY-MEAN FC&amp;P VAL'!BG60*'[1]PERCENT ARRAY-MEAN FC&amp;P VAL'!BH60))&gt;0,'[1]PERCENT ARRAY-MEAN FC&amp;P VAL'!BC60*'[1]PERCENT ARRAY-MEAN FC&amp;P VAL'!BD60*'[1]PERCENT ARRAY-MEAN FC&amp;P VAL'!BE60+ABS('[1]PERCENT ARRAY-MEAN FC&amp;P VAL'!BF60*'[1]PERCENT ARRAY-MEAN FC&amp;P VAL'!BG60*'[1]PERCENT ARRAY-MEAN FC&amp;P VAL'!BH60),""),""))</f>
        <v/>
      </c>
      <c r="W60" s="12" t="str">
        <f>IF(V60="","",'[1]PERCENT ARRAY-MEAN FC&amp;P VAL'!BC60*'[1]PERCENT ARRAY-MEAN FC&amp;P VAL'!BD60*'[1]PERCENT ARRAY-MEAN FC&amp;P VAL'!BE60-ABS('[1]PERCENT ARRAY-MEAN FC&amp;P VAL'!BF60*'[1]PERCENT ARRAY-MEAN FC&amp;P VAL'!BG60*'[1]PERCENT ARRAY-MEAN FC&amp;P VAL'!BH60))</f>
        <v/>
      </c>
      <c r="X60" t="str">
        <f>IF(A60="","",IF('[1]Calculation genes in KEGG path'!L58&gt;='[1]Flux and Impact'!$E$1,IF(('[1]PERCENT ARRAY-MEAN FC&amp;P VAL'!BI60*'[1]PERCENT ARRAY-MEAN FC&amp;P VAL'!BJ60*'[1]PERCENT ARRAY-MEAN FC&amp;P VAL'!BK60+ABS('[1]PERCENT ARRAY-MEAN FC&amp;P VAL'!BL60*'[1]PERCENT ARRAY-MEAN FC&amp;P VAL'!BM60*'[1]PERCENT ARRAY-MEAN FC&amp;P VAL'!BN60))&gt;0,'[1]PERCENT ARRAY-MEAN FC&amp;P VAL'!BI60*'[1]PERCENT ARRAY-MEAN FC&amp;P VAL'!BJ60*'[1]PERCENT ARRAY-MEAN FC&amp;P VAL'!BK60+ABS('[1]PERCENT ARRAY-MEAN FC&amp;P VAL'!BL60*'[1]PERCENT ARRAY-MEAN FC&amp;P VAL'!BM60*'[1]PERCENT ARRAY-MEAN FC&amp;P VAL'!BN60),""),""))</f>
        <v/>
      </c>
      <c r="Y60" s="12" t="str">
        <f>IF(X60="","",'[1]PERCENT ARRAY-MEAN FC&amp;P VAL'!BI60*'[1]PERCENT ARRAY-MEAN FC&amp;P VAL'!BJ60*'[1]PERCENT ARRAY-MEAN FC&amp;P VAL'!BK60-ABS('[1]PERCENT ARRAY-MEAN FC&amp;P VAL'!BL60*'[1]PERCENT ARRAY-MEAN FC&amp;P VAL'!BM60*'[1]PERCENT ARRAY-MEAN FC&amp;P VAL'!BN60))</f>
        <v/>
      </c>
      <c r="Z60" t="str">
        <f>IF(A60="","",IF('[1]Calculation genes in KEGG path'!L58&gt;='[1]Flux and Impact'!$E$1,IF(('[1]PERCENT ARRAY-MEAN FC&amp;P VAL'!BO60*'[1]PERCENT ARRAY-MEAN FC&amp;P VAL'!BP60*'[1]PERCENT ARRAY-MEAN FC&amp;P VAL'!BQ60+ABS('[1]PERCENT ARRAY-MEAN FC&amp;P VAL'!BR60*'[1]PERCENT ARRAY-MEAN FC&amp;P VAL'!BS60*'[1]PERCENT ARRAY-MEAN FC&amp;P VAL'!BT60))&gt;0,'[1]PERCENT ARRAY-MEAN FC&amp;P VAL'!BO60*'[1]PERCENT ARRAY-MEAN FC&amp;P VAL'!BP60*'[1]PERCENT ARRAY-MEAN FC&amp;P VAL'!BQ60+ABS('[1]PERCENT ARRAY-MEAN FC&amp;P VAL'!BR60*'[1]PERCENT ARRAY-MEAN FC&amp;P VAL'!BS60*'[1]PERCENT ARRAY-MEAN FC&amp;P VAL'!BT60),""),""))</f>
        <v/>
      </c>
      <c r="AA60" s="12" t="str">
        <f>IF(Z60="","",'[1]PERCENT ARRAY-MEAN FC&amp;P VAL'!BO60*'[1]PERCENT ARRAY-MEAN FC&amp;P VAL'!BP60*'[1]PERCENT ARRAY-MEAN FC&amp;P VAL'!BQ60-ABS('[1]PERCENT ARRAY-MEAN FC&amp;P VAL'!BR60*'[1]PERCENT ARRAY-MEAN FC&amp;P VAL'!BS60*'[1]PERCENT ARRAY-MEAN FC&amp;P VAL'!BT60))</f>
        <v/>
      </c>
      <c r="AB60" t="str">
        <f>IF(A60="","",IF('[1]Calculation genes in KEGG path'!L58&gt;='[1]Flux and Impact'!$E$1,IF(('[1]PERCENT ARRAY-MEAN FC&amp;P VAL'!BU60*'[1]PERCENT ARRAY-MEAN FC&amp;P VAL'!BV60*'[1]PERCENT ARRAY-MEAN FC&amp;P VAL'!BW60+ABS('[1]PERCENT ARRAY-MEAN FC&amp;P VAL'!BX60*'[1]PERCENT ARRAY-MEAN FC&amp;P VAL'!BY60*'[1]PERCENT ARRAY-MEAN FC&amp;P VAL'!BZ60))&gt;0,'[1]PERCENT ARRAY-MEAN FC&amp;P VAL'!BU60*'[1]PERCENT ARRAY-MEAN FC&amp;P VAL'!BV60*'[1]PERCENT ARRAY-MEAN FC&amp;P VAL'!BW60+ABS('[1]PERCENT ARRAY-MEAN FC&amp;P VAL'!BX60*'[1]PERCENT ARRAY-MEAN FC&amp;P VAL'!BY60*'[1]PERCENT ARRAY-MEAN FC&amp;P VAL'!BZ60),""),""))</f>
        <v/>
      </c>
      <c r="AC60" s="12" t="str">
        <f>IF(AB60="","",'[1]PERCENT ARRAY-MEAN FC&amp;P VAL'!BU60*'[1]PERCENT ARRAY-MEAN FC&amp;P VAL'!BV60*'[1]PERCENT ARRAY-MEAN FC&amp;P VAL'!BW60-ABS('[1]PERCENT ARRAY-MEAN FC&amp;P VAL'!BX60*'[1]PERCENT ARRAY-MEAN FC&amp;P VAL'!BY60*'[1]PERCENT ARRAY-MEAN FC&amp;P VAL'!BZ60))</f>
        <v/>
      </c>
      <c r="AD60" t="str">
        <f>IF(A60="","",IF('[1]Calculation genes in KEGG path'!L58&gt;='[1]Flux and Impact'!$E$1,IF(('[1]PERCENT ARRAY-MEAN FC&amp;P VAL'!CA60*'[1]PERCENT ARRAY-MEAN FC&amp;P VAL'!CB60*'[1]PERCENT ARRAY-MEAN FC&amp;P VAL'!CC60+ABS('[1]PERCENT ARRAY-MEAN FC&amp;P VAL'!CD60*'[1]PERCENT ARRAY-MEAN FC&amp;P VAL'!CE60*'[1]PERCENT ARRAY-MEAN FC&amp;P VAL'!CF60))&gt;0,'[1]PERCENT ARRAY-MEAN FC&amp;P VAL'!CA60*'[1]PERCENT ARRAY-MEAN FC&amp;P VAL'!CB60*'[1]PERCENT ARRAY-MEAN FC&amp;P VAL'!CC60+ABS('[1]PERCENT ARRAY-MEAN FC&amp;P VAL'!CD60*'[1]PERCENT ARRAY-MEAN FC&amp;P VAL'!CE60*'[1]PERCENT ARRAY-MEAN FC&amp;P VAL'!CF60),""),""))</f>
        <v/>
      </c>
      <c r="AE60" s="12" t="str">
        <f>IF(AD60="","",'[1]PERCENT ARRAY-MEAN FC&amp;P VAL'!CA60*'[1]PERCENT ARRAY-MEAN FC&amp;P VAL'!CB60*'[1]PERCENT ARRAY-MEAN FC&amp;P VAL'!CC60-ABS('[1]PERCENT ARRAY-MEAN FC&amp;P VAL'!CD60*'[1]PERCENT ARRAY-MEAN FC&amp;P VAL'!CE60*'[1]PERCENT ARRAY-MEAN FC&amp;P VAL'!CF60))</f>
        <v/>
      </c>
      <c r="AF60" t="str">
        <f>IF(A60="","",IF('[1]Calculation genes in KEGG path'!L58&gt;='[1]Flux and Impact'!$E$1,IF(('[1]PERCENT ARRAY-MEAN FC&amp;P VAL'!CG60*'[1]PERCENT ARRAY-MEAN FC&amp;P VAL'!CH60*'[1]PERCENT ARRAY-MEAN FC&amp;P VAL'!CI60+ABS('[1]PERCENT ARRAY-MEAN FC&amp;P VAL'!CJ60*'[1]PERCENT ARRAY-MEAN FC&amp;P VAL'!CK60*'[1]PERCENT ARRAY-MEAN FC&amp;P VAL'!CL60))&gt;0,'[1]PERCENT ARRAY-MEAN FC&amp;P VAL'!CG60*'[1]PERCENT ARRAY-MEAN FC&amp;P VAL'!CH60*'[1]PERCENT ARRAY-MEAN FC&amp;P VAL'!CI60+ABS('[1]PERCENT ARRAY-MEAN FC&amp;P VAL'!CJ60*'[1]PERCENT ARRAY-MEAN FC&amp;P VAL'!CK60*'[1]PERCENT ARRAY-MEAN FC&amp;P VAL'!CL60),""),""))</f>
        <v/>
      </c>
      <c r="AG60" s="12" t="str">
        <f>IF(AF60="","",'[1]PERCENT ARRAY-MEAN FC&amp;P VAL'!CG60*'[1]PERCENT ARRAY-MEAN FC&amp;P VAL'!CH60*'[1]PERCENT ARRAY-MEAN FC&amp;P VAL'!CI60-ABS('[1]PERCENT ARRAY-MEAN FC&amp;P VAL'!CJ60*'[1]PERCENT ARRAY-MEAN FC&amp;P VAL'!CK60*'[1]PERCENT ARRAY-MEAN FC&amp;P VAL'!CL60))</f>
        <v/>
      </c>
      <c r="AH60" t="str">
        <f>IF(A60="","",IF('[1]Calculation genes in KEGG path'!L58&gt;='[1]Flux and Impact'!$E$1,IF(('[1]PERCENT ARRAY-MEAN FC&amp;P VAL'!CM60*'[1]PERCENT ARRAY-MEAN FC&amp;P VAL'!CN60*'[1]PERCENT ARRAY-MEAN FC&amp;P VAL'!CO60+ABS('[1]PERCENT ARRAY-MEAN FC&amp;P VAL'!CP60*'[1]PERCENT ARRAY-MEAN FC&amp;P VAL'!CQ60*'[1]PERCENT ARRAY-MEAN FC&amp;P VAL'!CR60))&gt;0,'[1]PERCENT ARRAY-MEAN FC&amp;P VAL'!CM60*'[1]PERCENT ARRAY-MEAN FC&amp;P VAL'!CN60*'[1]PERCENT ARRAY-MEAN FC&amp;P VAL'!CO60+ABS('[1]PERCENT ARRAY-MEAN FC&amp;P VAL'!CP60*'[1]PERCENT ARRAY-MEAN FC&amp;P VAL'!CQ60*'[1]PERCENT ARRAY-MEAN FC&amp;P VAL'!CR60),""),""))</f>
        <v/>
      </c>
      <c r="AI60" s="12" t="str">
        <f>IF(AH60="","",'[1]PERCENT ARRAY-MEAN FC&amp;P VAL'!CM60*'[1]PERCENT ARRAY-MEAN FC&amp;P VAL'!CN60*'[1]PERCENT ARRAY-MEAN FC&amp;P VAL'!CO60-ABS('[1]PERCENT ARRAY-MEAN FC&amp;P VAL'!CP60*'[1]PERCENT ARRAY-MEAN FC&amp;P VAL'!CQ60*'[1]PERCENT ARRAY-MEAN FC&amp;P VAL'!CR60))</f>
        <v/>
      </c>
      <c r="AJ60" t="str">
        <f>IF(A60="","",IF('[1]Calculation genes in KEGG path'!L58&gt;='[1]Flux and Impact'!$E$1,IF(('[1]PERCENT ARRAY-MEAN FC&amp;P VAL'!CS60*'[1]PERCENT ARRAY-MEAN FC&amp;P VAL'!CT60*'[1]PERCENT ARRAY-MEAN FC&amp;P VAL'!CU60+ABS('[1]PERCENT ARRAY-MEAN FC&amp;P VAL'!CV60*'[1]PERCENT ARRAY-MEAN FC&amp;P VAL'!CW60*'[1]PERCENT ARRAY-MEAN FC&amp;P VAL'!CX60))&gt;0,'[1]PERCENT ARRAY-MEAN FC&amp;P VAL'!CS60*'[1]PERCENT ARRAY-MEAN FC&amp;P VAL'!CT60*'[1]PERCENT ARRAY-MEAN FC&amp;P VAL'!CU60+ABS('[1]PERCENT ARRAY-MEAN FC&amp;P VAL'!CV60*'[1]PERCENT ARRAY-MEAN FC&amp;P VAL'!CW60*'[1]PERCENT ARRAY-MEAN FC&amp;P VAL'!CX60),""),""))</f>
        <v/>
      </c>
      <c r="AK60" s="12" t="str">
        <f>IF(AJ60="","",'[1]PERCENT ARRAY-MEAN FC&amp;P VAL'!CS60*'[1]PERCENT ARRAY-MEAN FC&amp;P VAL'!CT60*'[1]PERCENT ARRAY-MEAN FC&amp;P VAL'!CU60-ABS('[1]PERCENT ARRAY-MEAN FC&amp;P VAL'!CV60*'[1]PERCENT ARRAY-MEAN FC&amp;P VAL'!CW60*'[1]PERCENT ARRAY-MEAN FC&amp;P VAL'!CX60))</f>
        <v/>
      </c>
      <c r="AL60" t="str">
        <f>IF(A60="","",IF('[1]Calculation genes in KEGG path'!L58&gt;='[1]Flux and Impact'!$E$1,IF(('[1]PERCENT ARRAY-MEAN FC&amp;P VAL'!CY60*'[1]PERCENT ARRAY-MEAN FC&amp;P VAL'!CZ60*'[1]PERCENT ARRAY-MEAN FC&amp;P VAL'!DA60+ABS('[1]PERCENT ARRAY-MEAN FC&amp;P VAL'!DB60*'[1]PERCENT ARRAY-MEAN FC&amp;P VAL'!DC60*'[1]PERCENT ARRAY-MEAN FC&amp;P VAL'!DD60))&gt;0,'[1]PERCENT ARRAY-MEAN FC&amp;P VAL'!CY60*'[1]PERCENT ARRAY-MEAN FC&amp;P VAL'!CZ60*'[1]PERCENT ARRAY-MEAN FC&amp;P VAL'!DA60+ABS('[1]PERCENT ARRAY-MEAN FC&amp;P VAL'!DB60*'[1]PERCENT ARRAY-MEAN FC&amp;P VAL'!DC60*'[1]PERCENT ARRAY-MEAN FC&amp;P VAL'!DD60),""),""))</f>
        <v/>
      </c>
      <c r="AM60" s="12" t="str">
        <f>IF(AL60="","",'[1]PERCENT ARRAY-MEAN FC&amp;P VAL'!CY60*'[1]PERCENT ARRAY-MEAN FC&amp;P VAL'!CZ60*'[1]PERCENT ARRAY-MEAN FC&amp;P VAL'!DA60-ABS('[1]PERCENT ARRAY-MEAN FC&amp;P VAL'!DB60*'[1]PERCENT ARRAY-MEAN FC&amp;P VAL'!DC60*'[1]PERCENT ARRAY-MEAN FC&amp;P VAL'!DD60))</f>
        <v/>
      </c>
      <c r="AN60" t="str">
        <f>IF(A60="","",IF('[1]Calculation genes in KEGG path'!L58&gt;='[1]Flux and Impact'!$E$1,IF(('[1]PERCENT ARRAY-MEAN FC&amp;P VAL'!DE60*'[1]PERCENT ARRAY-MEAN FC&amp;P VAL'!DF60*'[1]PERCENT ARRAY-MEAN FC&amp;P VAL'!DG60+ABS('[1]PERCENT ARRAY-MEAN FC&amp;P VAL'!DH60*'[1]PERCENT ARRAY-MEAN FC&amp;P VAL'!DI60*'[1]PERCENT ARRAY-MEAN FC&amp;P VAL'!DJ60))&gt;0,'[1]PERCENT ARRAY-MEAN FC&amp;P VAL'!DE60*'[1]PERCENT ARRAY-MEAN FC&amp;P VAL'!DF60*'[1]PERCENT ARRAY-MEAN FC&amp;P VAL'!DG60+ABS('[1]PERCENT ARRAY-MEAN FC&amp;P VAL'!DH60*'[1]PERCENT ARRAY-MEAN FC&amp;P VAL'!DI60*'[1]PERCENT ARRAY-MEAN FC&amp;P VAL'!DJ60),""),""))</f>
        <v/>
      </c>
      <c r="AO60" s="12" t="str">
        <f>IF(AN60="","",'[1]PERCENT ARRAY-MEAN FC&amp;P VAL'!DE60*'[1]PERCENT ARRAY-MEAN FC&amp;P VAL'!DF60*'[1]PERCENT ARRAY-MEAN FC&amp;P VAL'!DG60-ABS('[1]PERCENT ARRAY-MEAN FC&amp;P VAL'!DH60*'[1]PERCENT ARRAY-MEAN FC&amp;P VAL'!DI60*'[1]PERCENT ARRAY-MEAN FC&amp;P VAL'!DJ60))</f>
        <v/>
      </c>
      <c r="AP60" t="str">
        <f>IF(A60="","",IF('[1]Calculation genes in KEGG path'!L58&gt;='[1]Flux and Impact'!$E$1,IF(('[1]PERCENT ARRAY-MEAN FC&amp;P VAL'!DK60*'[1]PERCENT ARRAY-MEAN FC&amp;P VAL'!DL60*'[1]PERCENT ARRAY-MEAN FC&amp;P VAL'!DM60+ABS('[1]PERCENT ARRAY-MEAN FC&amp;P VAL'!DN60*'[1]PERCENT ARRAY-MEAN FC&amp;P VAL'!DO60*'[1]PERCENT ARRAY-MEAN FC&amp;P VAL'!DP60))&gt;0,'[1]PERCENT ARRAY-MEAN FC&amp;P VAL'!DK60*'[1]PERCENT ARRAY-MEAN FC&amp;P VAL'!DL60*'[1]PERCENT ARRAY-MEAN FC&amp;P VAL'!DM60+ABS('[1]PERCENT ARRAY-MEAN FC&amp;P VAL'!DN60*'[1]PERCENT ARRAY-MEAN FC&amp;P VAL'!DO60*'[1]PERCENT ARRAY-MEAN FC&amp;P VAL'!DP60),""),""))</f>
        <v/>
      </c>
      <c r="AQ60" s="12" t="str">
        <f>IF(AP60="","",'[1]PERCENT ARRAY-MEAN FC&amp;P VAL'!DK60*'[1]PERCENT ARRAY-MEAN FC&amp;P VAL'!DL60*'[1]PERCENT ARRAY-MEAN FC&amp;P VAL'!DM60-ABS('[1]PERCENT ARRAY-MEAN FC&amp;P VAL'!DN60*'[1]PERCENT ARRAY-MEAN FC&amp;P VAL'!DO60*'[1]PERCENT ARRAY-MEAN FC&amp;P VAL'!DP60))</f>
        <v/>
      </c>
      <c r="AR60" t="str">
        <f>IF(A60="","",IF('[1]Calculation genes in KEGG path'!L58&gt;='[1]Flux and Impact'!$E$1,IF(('[1]PERCENT ARRAY-MEAN FC&amp;P VAL'!DQ60*'[1]PERCENT ARRAY-MEAN FC&amp;P VAL'!DR60*'[1]PERCENT ARRAY-MEAN FC&amp;P VAL'!DS60+ABS('[1]PERCENT ARRAY-MEAN FC&amp;P VAL'!DT60*'[1]PERCENT ARRAY-MEAN FC&amp;P VAL'!DU60*'[1]PERCENT ARRAY-MEAN FC&amp;P VAL'!DV60))&gt;0,'[1]PERCENT ARRAY-MEAN FC&amp;P VAL'!DQ60*'[1]PERCENT ARRAY-MEAN FC&amp;P VAL'!DR60*'[1]PERCENT ARRAY-MEAN FC&amp;P VAL'!DS60+ABS('[1]PERCENT ARRAY-MEAN FC&amp;P VAL'!DT60*'[1]PERCENT ARRAY-MEAN FC&amp;P VAL'!DU60*'[1]PERCENT ARRAY-MEAN FC&amp;P VAL'!DV60),""),""))</f>
        <v/>
      </c>
      <c r="AS60" s="12" t="str">
        <f>IF(AR60="","",'[1]PERCENT ARRAY-MEAN FC&amp;P VAL'!DQ60*'[1]PERCENT ARRAY-MEAN FC&amp;P VAL'!DR60*'[1]PERCENT ARRAY-MEAN FC&amp;P VAL'!DS60-ABS('[1]PERCENT ARRAY-MEAN FC&amp;P VAL'!DT60*'[1]PERCENT ARRAY-MEAN FC&amp;P VAL'!DU60*'[1]PERCENT ARRAY-MEAN FC&amp;P VAL'!DV60))</f>
        <v/>
      </c>
      <c r="AT60" s="12" t="str">
        <f t="shared" si="1"/>
        <v/>
      </c>
      <c r="AU60" s="12" t="str">
        <f t="shared" si="2"/>
        <v/>
      </c>
    </row>
    <row r="61" spans="1:47">
      <c r="A61" t="str">
        <f>'[1]Calculation genes in KEGG path'!I59</f>
        <v>bta00592</v>
      </c>
      <c r="B61" t="str">
        <f>IF('[1]PERCENT ARRAY-MEAN FC&amp;P VAL'!A61="","",'[1]PERCENT ARRAY-MEAN FC&amp;P VAL'!A61)</f>
        <v>1. Metabolism</v>
      </c>
      <c r="C61" t="str">
        <f>IF('[1]PERCENT ARRAY-MEAN FC&amp;P VAL'!B61="","",'[1]PERCENT ARRAY-MEAN FC&amp;P VAL'!B61)</f>
        <v>1.3 Lipid Metabolism</v>
      </c>
      <c r="D61" t="str">
        <f>IF('[1]PERCENT ARRAY-MEAN FC&amp;P VAL'!C61="","",'[1]PERCENT ARRAY-MEAN FC&amp;P VAL'!C61)</f>
        <v>alpha-Linolenic acid metabolism</v>
      </c>
      <c r="E61" s="12">
        <f t="shared" si="0"/>
        <v>0</v>
      </c>
      <c r="F61" t="str">
        <f>IF(A61="","",IF('[1]Calculation genes in KEGG path'!L59&gt;='[1]Flux and Impact'!$E$1,IF('[1]PERCENT ARRAY-MEAN FC&amp;P VAL'!G61*'[1]PERCENT ARRAY-MEAN FC&amp;P VAL'!H61*'[1]PERCENT ARRAY-MEAN FC&amp;P VAL'!I61+ABS('[1]PERCENT ARRAY-MEAN FC&amp;P VAL'!J61*'[1]PERCENT ARRAY-MEAN FC&amp;P VAL'!K61*'[1]PERCENT ARRAY-MEAN FC&amp;P VAL'!L61)&gt;0,'[1]PERCENT ARRAY-MEAN FC&amp;P VAL'!G61*'[1]PERCENT ARRAY-MEAN FC&amp;P VAL'!H61*'[1]PERCENT ARRAY-MEAN FC&amp;P VAL'!I61+ABS('[1]PERCENT ARRAY-MEAN FC&amp;P VAL'!J61*'[1]PERCENT ARRAY-MEAN FC&amp;P VAL'!K61*'[1]PERCENT ARRAY-MEAN FC&amp;P VAL'!L61),""),""))</f>
        <v/>
      </c>
      <c r="G61" s="12" t="str">
        <f>IF(F61="","",'[1]PERCENT ARRAY-MEAN FC&amp;P VAL'!G61*'[1]PERCENT ARRAY-MEAN FC&amp;P VAL'!H61*'[1]PERCENT ARRAY-MEAN FC&amp;P VAL'!I61-ABS('[1]PERCENT ARRAY-MEAN FC&amp;P VAL'!J61*'[1]PERCENT ARRAY-MEAN FC&amp;P VAL'!K61*'[1]PERCENT ARRAY-MEAN FC&amp;P VAL'!L61))</f>
        <v/>
      </c>
      <c r="H61" t="str">
        <f>IF(A61="","",IF('[1]Calculation genes in KEGG path'!L59&gt;='[1]Flux and Impact'!$E$1,IF(('[1]PERCENT ARRAY-MEAN FC&amp;P VAL'!M61*'[1]PERCENT ARRAY-MEAN FC&amp;P VAL'!N61*'[1]PERCENT ARRAY-MEAN FC&amp;P VAL'!O61+ABS('[1]PERCENT ARRAY-MEAN FC&amp;P VAL'!P61*'[1]PERCENT ARRAY-MEAN FC&amp;P VAL'!Q61*'[1]PERCENT ARRAY-MEAN FC&amp;P VAL'!R61))&gt;0,'[1]PERCENT ARRAY-MEAN FC&amp;P VAL'!M61*'[1]PERCENT ARRAY-MEAN FC&amp;P VAL'!N61*'[1]PERCENT ARRAY-MEAN FC&amp;P VAL'!O61+ABS('[1]PERCENT ARRAY-MEAN FC&amp;P VAL'!P61*'[1]PERCENT ARRAY-MEAN FC&amp;P VAL'!Q61*'[1]PERCENT ARRAY-MEAN FC&amp;P VAL'!R61),""),""))</f>
        <v/>
      </c>
      <c r="I61" s="12" t="str">
        <f>IF(H61="","",'[1]PERCENT ARRAY-MEAN FC&amp;P VAL'!M61*'[1]PERCENT ARRAY-MEAN FC&amp;P VAL'!N61*'[1]PERCENT ARRAY-MEAN FC&amp;P VAL'!O61-ABS('[1]PERCENT ARRAY-MEAN FC&amp;P VAL'!P61*'[1]PERCENT ARRAY-MEAN FC&amp;P VAL'!Q61*'[1]PERCENT ARRAY-MEAN FC&amp;P VAL'!R61))</f>
        <v/>
      </c>
      <c r="J61" t="str">
        <f>IF(A61="","",IF('[1]Calculation genes in KEGG path'!L59&gt;='[1]Flux and Impact'!$E$1,IF(('[1]PERCENT ARRAY-MEAN FC&amp;P VAL'!S61*'[1]PERCENT ARRAY-MEAN FC&amp;P VAL'!T61*'[1]PERCENT ARRAY-MEAN FC&amp;P VAL'!U61+ABS('[1]PERCENT ARRAY-MEAN FC&amp;P VAL'!V61*'[1]PERCENT ARRAY-MEAN FC&amp;P VAL'!W61*'[1]PERCENT ARRAY-MEAN FC&amp;P VAL'!X61))&gt;0,'[1]PERCENT ARRAY-MEAN FC&amp;P VAL'!S61*'[1]PERCENT ARRAY-MEAN FC&amp;P VAL'!T61*'[1]PERCENT ARRAY-MEAN FC&amp;P VAL'!U61+ABS('[1]PERCENT ARRAY-MEAN FC&amp;P VAL'!V61*'[1]PERCENT ARRAY-MEAN FC&amp;P VAL'!W61*'[1]PERCENT ARRAY-MEAN FC&amp;P VAL'!X61),""),""))</f>
        <v/>
      </c>
      <c r="K61" s="12" t="str">
        <f>IF(J61="","",'[1]PERCENT ARRAY-MEAN FC&amp;P VAL'!S61*'[1]PERCENT ARRAY-MEAN FC&amp;P VAL'!T61*'[1]PERCENT ARRAY-MEAN FC&amp;P VAL'!U61-ABS('[1]PERCENT ARRAY-MEAN FC&amp;P VAL'!V61*'[1]PERCENT ARRAY-MEAN FC&amp;P VAL'!W61*'[1]PERCENT ARRAY-MEAN FC&amp;P VAL'!X61))</f>
        <v/>
      </c>
      <c r="L61" t="str">
        <f>IF(A61="","",IF('[1]Calculation genes in KEGG path'!L59&gt;='[1]Flux and Impact'!$E$1,IF(('[1]PERCENT ARRAY-MEAN FC&amp;P VAL'!Y61*'[1]PERCENT ARRAY-MEAN FC&amp;P VAL'!Z61*'[1]PERCENT ARRAY-MEAN FC&amp;P VAL'!AA61+ABS('[1]PERCENT ARRAY-MEAN FC&amp;P VAL'!AB61*'[1]PERCENT ARRAY-MEAN FC&amp;P VAL'!AC61*'[1]PERCENT ARRAY-MEAN FC&amp;P VAL'!AD61))&gt;0,'[1]PERCENT ARRAY-MEAN FC&amp;P VAL'!Y61*'[1]PERCENT ARRAY-MEAN FC&amp;P VAL'!Z61*'[1]PERCENT ARRAY-MEAN FC&amp;P VAL'!AA61+ABS('[1]PERCENT ARRAY-MEAN FC&amp;P VAL'!AB61*'[1]PERCENT ARRAY-MEAN FC&amp;P VAL'!AC61*'[1]PERCENT ARRAY-MEAN FC&amp;P VAL'!AD61),""),""))</f>
        <v/>
      </c>
      <c r="M61" s="12" t="str">
        <f>IF(L61="","",'[1]PERCENT ARRAY-MEAN FC&amp;P VAL'!Y61*'[1]PERCENT ARRAY-MEAN FC&amp;P VAL'!Z61*'[1]PERCENT ARRAY-MEAN FC&amp;P VAL'!AA61-ABS('[1]PERCENT ARRAY-MEAN FC&amp;P VAL'!AB61*'[1]PERCENT ARRAY-MEAN FC&amp;P VAL'!AC61*'[1]PERCENT ARRAY-MEAN FC&amp;P VAL'!AD61))</f>
        <v/>
      </c>
      <c r="N61" t="str">
        <f>IF(A61="","",IF('[1]Calculation genes in KEGG path'!L59&gt;='[1]Flux and Impact'!$E$1,IF(('[1]PERCENT ARRAY-MEAN FC&amp;P VAL'!AE61*'[1]PERCENT ARRAY-MEAN FC&amp;P VAL'!AF61*'[1]PERCENT ARRAY-MEAN FC&amp;P VAL'!AG61+ABS('[1]PERCENT ARRAY-MEAN FC&amp;P VAL'!AH61*'[1]PERCENT ARRAY-MEAN FC&amp;P VAL'!AI61*'[1]PERCENT ARRAY-MEAN FC&amp;P VAL'!AJ61))&gt;0,'[1]PERCENT ARRAY-MEAN FC&amp;P VAL'!AE61*'[1]PERCENT ARRAY-MEAN FC&amp;P VAL'!AF61*'[1]PERCENT ARRAY-MEAN FC&amp;P VAL'!AG61+ABS('[1]PERCENT ARRAY-MEAN FC&amp;P VAL'!AH61*'[1]PERCENT ARRAY-MEAN FC&amp;P VAL'!AI61*'[1]PERCENT ARRAY-MEAN FC&amp;P VAL'!AJ61),""),""))</f>
        <v/>
      </c>
      <c r="O61" s="12" t="str">
        <f>IF(N61="","",'[1]PERCENT ARRAY-MEAN FC&amp;P VAL'!AE61*'[1]PERCENT ARRAY-MEAN FC&amp;P VAL'!AF61*'[1]PERCENT ARRAY-MEAN FC&amp;P VAL'!AG61-ABS('[1]PERCENT ARRAY-MEAN FC&amp;P VAL'!AH61*'[1]PERCENT ARRAY-MEAN FC&amp;P VAL'!AI61*'[1]PERCENT ARRAY-MEAN FC&amp;P VAL'!AJ61))</f>
        <v/>
      </c>
      <c r="P61" t="str">
        <f>IF(A61="","",IF('[1]Calculation genes in KEGG path'!L59&gt;='[1]Flux and Impact'!$E$1,IF(('[1]PERCENT ARRAY-MEAN FC&amp;P VAL'!AK61*'[1]PERCENT ARRAY-MEAN FC&amp;P VAL'!AL61*'[1]PERCENT ARRAY-MEAN FC&amp;P VAL'!AM61+ABS('[1]PERCENT ARRAY-MEAN FC&amp;P VAL'!AN61*'[1]PERCENT ARRAY-MEAN FC&amp;P VAL'!AO61*'[1]PERCENT ARRAY-MEAN FC&amp;P VAL'!AP61))&gt;0,'[1]PERCENT ARRAY-MEAN FC&amp;P VAL'!AK61*'[1]PERCENT ARRAY-MEAN FC&amp;P VAL'!AL61*'[1]PERCENT ARRAY-MEAN FC&amp;P VAL'!AM61+ABS('[1]PERCENT ARRAY-MEAN FC&amp;P VAL'!AN61*'[1]PERCENT ARRAY-MEAN FC&amp;P VAL'!AO61*'[1]PERCENT ARRAY-MEAN FC&amp;P VAL'!AP61),""),""))</f>
        <v/>
      </c>
      <c r="Q61" s="12" t="str">
        <f>IF(P61="","",'[1]PERCENT ARRAY-MEAN FC&amp;P VAL'!AK61*'[1]PERCENT ARRAY-MEAN FC&amp;P VAL'!AL61*'[1]PERCENT ARRAY-MEAN FC&amp;P VAL'!AM61-ABS('[1]PERCENT ARRAY-MEAN FC&amp;P VAL'!AN61*'[1]PERCENT ARRAY-MEAN FC&amp;P VAL'!AO61*'[1]PERCENT ARRAY-MEAN FC&amp;P VAL'!AP61))</f>
        <v/>
      </c>
      <c r="R61" t="str">
        <f>IF(A61="","",IF('[1]Calculation genes in KEGG path'!L59&gt;='[1]Flux and Impact'!$E$1,IF(('[1]PERCENT ARRAY-MEAN FC&amp;P VAL'!AQ61*'[1]PERCENT ARRAY-MEAN FC&amp;P VAL'!AR61*'[1]PERCENT ARRAY-MEAN FC&amp;P VAL'!AS61+ABS('[1]PERCENT ARRAY-MEAN FC&amp;P VAL'!AT61*'[1]PERCENT ARRAY-MEAN FC&amp;P VAL'!AU61*'[1]PERCENT ARRAY-MEAN FC&amp;P VAL'!AV61))&gt;0,'[1]PERCENT ARRAY-MEAN FC&amp;P VAL'!AQ61*'[1]PERCENT ARRAY-MEAN FC&amp;P VAL'!AR61*'[1]PERCENT ARRAY-MEAN FC&amp;P VAL'!AS61+ABS('[1]PERCENT ARRAY-MEAN FC&amp;P VAL'!AT61*'[1]PERCENT ARRAY-MEAN FC&amp;P VAL'!AU61*'[1]PERCENT ARRAY-MEAN FC&amp;P VAL'!AV61),""),""))</f>
        <v/>
      </c>
      <c r="S61" s="12" t="str">
        <f>IF(R61="","",'[1]PERCENT ARRAY-MEAN FC&amp;P VAL'!AQ61*'[1]PERCENT ARRAY-MEAN FC&amp;P VAL'!AR61*'[1]PERCENT ARRAY-MEAN FC&amp;P VAL'!AS61-ABS('[1]PERCENT ARRAY-MEAN FC&amp;P VAL'!AT61*'[1]PERCENT ARRAY-MEAN FC&amp;P VAL'!AU61*'[1]PERCENT ARRAY-MEAN FC&amp;P VAL'!AV61))</f>
        <v/>
      </c>
      <c r="T61" t="str">
        <f>IF(A61="","",IF('[1]Calculation genes in KEGG path'!L59&gt;='[1]Flux and Impact'!$E$1,IF(('[1]PERCENT ARRAY-MEAN FC&amp;P VAL'!AW61*'[1]PERCENT ARRAY-MEAN FC&amp;P VAL'!AX61*'[1]PERCENT ARRAY-MEAN FC&amp;P VAL'!AY61+ABS('[1]PERCENT ARRAY-MEAN FC&amp;P VAL'!AZ61*'[1]PERCENT ARRAY-MEAN FC&amp;P VAL'!BA61*'[1]PERCENT ARRAY-MEAN FC&amp;P VAL'!BB61))&gt;0,'[1]PERCENT ARRAY-MEAN FC&amp;P VAL'!AW61*'[1]PERCENT ARRAY-MEAN FC&amp;P VAL'!AX61*'[1]PERCENT ARRAY-MEAN FC&amp;P VAL'!AY61+ABS('[1]PERCENT ARRAY-MEAN FC&amp;P VAL'!AZ61*'[1]PERCENT ARRAY-MEAN FC&amp;P VAL'!BA61*'[1]PERCENT ARRAY-MEAN FC&amp;P VAL'!BB61),""),""))</f>
        <v/>
      </c>
      <c r="U61" s="12" t="str">
        <f>IF(T61="","",'[1]PERCENT ARRAY-MEAN FC&amp;P VAL'!AW61*'[1]PERCENT ARRAY-MEAN FC&amp;P VAL'!AX61*'[1]PERCENT ARRAY-MEAN FC&amp;P VAL'!AY61-ABS('[1]PERCENT ARRAY-MEAN FC&amp;P VAL'!AZ61*'[1]PERCENT ARRAY-MEAN FC&amp;P VAL'!BA61*'[1]PERCENT ARRAY-MEAN FC&amp;P VAL'!BB61))</f>
        <v/>
      </c>
      <c r="V61" t="str">
        <f>IF(A61="","",IF('[1]Calculation genes in KEGG path'!L59&gt;='[1]Flux and Impact'!$E$1,IF(('[1]PERCENT ARRAY-MEAN FC&amp;P VAL'!BC61*'[1]PERCENT ARRAY-MEAN FC&amp;P VAL'!BD61*'[1]PERCENT ARRAY-MEAN FC&amp;P VAL'!BE61+ABS('[1]PERCENT ARRAY-MEAN FC&amp;P VAL'!BF61*'[1]PERCENT ARRAY-MEAN FC&amp;P VAL'!BG61*'[1]PERCENT ARRAY-MEAN FC&amp;P VAL'!BH61))&gt;0,'[1]PERCENT ARRAY-MEAN FC&amp;P VAL'!BC61*'[1]PERCENT ARRAY-MEAN FC&amp;P VAL'!BD61*'[1]PERCENT ARRAY-MEAN FC&amp;P VAL'!BE61+ABS('[1]PERCENT ARRAY-MEAN FC&amp;P VAL'!BF61*'[1]PERCENT ARRAY-MEAN FC&amp;P VAL'!BG61*'[1]PERCENT ARRAY-MEAN FC&amp;P VAL'!BH61),""),""))</f>
        <v/>
      </c>
      <c r="W61" s="12" t="str">
        <f>IF(V61="","",'[1]PERCENT ARRAY-MEAN FC&amp;P VAL'!BC61*'[1]PERCENT ARRAY-MEAN FC&amp;P VAL'!BD61*'[1]PERCENT ARRAY-MEAN FC&amp;P VAL'!BE61-ABS('[1]PERCENT ARRAY-MEAN FC&amp;P VAL'!BF61*'[1]PERCENT ARRAY-MEAN FC&amp;P VAL'!BG61*'[1]PERCENT ARRAY-MEAN FC&amp;P VAL'!BH61))</f>
        <v/>
      </c>
      <c r="X61" t="str">
        <f>IF(A61="","",IF('[1]Calculation genes in KEGG path'!L59&gt;='[1]Flux and Impact'!$E$1,IF(('[1]PERCENT ARRAY-MEAN FC&amp;P VAL'!BI61*'[1]PERCENT ARRAY-MEAN FC&amp;P VAL'!BJ61*'[1]PERCENT ARRAY-MEAN FC&amp;P VAL'!BK61+ABS('[1]PERCENT ARRAY-MEAN FC&amp;P VAL'!BL61*'[1]PERCENT ARRAY-MEAN FC&amp;P VAL'!BM61*'[1]PERCENT ARRAY-MEAN FC&amp;P VAL'!BN61))&gt;0,'[1]PERCENT ARRAY-MEAN FC&amp;P VAL'!BI61*'[1]PERCENT ARRAY-MEAN FC&amp;P VAL'!BJ61*'[1]PERCENT ARRAY-MEAN FC&amp;P VAL'!BK61+ABS('[1]PERCENT ARRAY-MEAN FC&amp;P VAL'!BL61*'[1]PERCENT ARRAY-MEAN FC&amp;P VAL'!BM61*'[1]PERCENT ARRAY-MEAN FC&amp;P VAL'!BN61),""),""))</f>
        <v/>
      </c>
      <c r="Y61" s="12" t="str">
        <f>IF(X61="","",'[1]PERCENT ARRAY-MEAN FC&amp;P VAL'!BI61*'[1]PERCENT ARRAY-MEAN FC&amp;P VAL'!BJ61*'[1]PERCENT ARRAY-MEAN FC&amp;P VAL'!BK61-ABS('[1]PERCENT ARRAY-MEAN FC&amp;P VAL'!BL61*'[1]PERCENT ARRAY-MEAN FC&amp;P VAL'!BM61*'[1]PERCENT ARRAY-MEAN FC&amp;P VAL'!BN61))</f>
        <v/>
      </c>
      <c r="Z61" t="str">
        <f>IF(A61="","",IF('[1]Calculation genes in KEGG path'!L59&gt;='[1]Flux and Impact'!$E$1,IF(('[1]PERCENT ARRAY-MEAN FC&amp;P VAL'!BO61*'[1]PERCENT ARRAY-MEAN FC&amp;P VAL'!BP61*'[1]PERCENT ARRAY-MEAN FC&amp;P VAL'!BQ61+ABS('[1]PERCENT ARRAY-MEAN FC&amp;P VAL'!BR61*'[1]PERCENT ARRAY-MEAN FC&amp;P VAL'!BS61*'[1]PERCENT ARRAY-MEAN FC&amp;P VAL'!BT61))&gt;0,'[1]PERCENT ARRAY-MEAN FC&amp;P VAL'!BO61*'[1]PERCENT ARRAY-MEAN FC&amp;P VAL'!BP61*'[1]PERCENT ARRAY-MEAN FC&amp;P VAL'!BQ61+ABS('[1]PERCENT ARRAY-MEAN FC&amp;P VAL'!BR61*'[1]PERCENT ARRAY-MEAN FC&amp;P VAL'!BS61*'[1]PERCENT ARRAY-MEAN FC&amp;P VAL'!BT61),""),""))</f>
        <v/>
      </c>
      <c r="AA61" s="12" t="str">
        <f>IF(Z61="","",'[1]PERCENT ARRAY-MEAN FC&amp;P VAL'!BO61*'[1]PERCENT ARRAY-MEAN FC&amp;P VAL'!BP61*'[1]PERCENT ARRAY-MEAN FC&amp;P VAL'!BQ61-ABS('[1]PERCENT ARRAY-MEAN FC&amp;P VAL'!BR61*'[1]PERCENT ARRAY-MEAN FC&amp;P VAL'!BS61*'[1]PERCENT ARRAY-MEAN FC&amp;P VAL'!BT61))</f>
        <v/>
      </c>
      <c r="AB61" t="str">
        <f>IF(A61="","",IF('[1]Calculation genes in KEGG path'!L59&gt;='[1]Flux and Impact'!$E$1,IF(('[1]PERCENT ARRAY-MEAN FC&amp;P VAL'!BU61*'[1]PERCENT ARRAY-MEAN FC&amp;P VAL'!BV61*'[1]PERCENT ARRAY-MEAN FC&amp;P VAL'!BW61+ABS('[1]PERCENT ARRAY-MEAN FC&amp;P VAL'!BX61*'[1]PERCENT ARRAY-MEAN FC&amp;P VAL'!BY61*'[1]PERCENT ARRAY-MEAN FC&amp;P VAL'!BZ61))&gt;0,'[1]PERCENT ARRAY-MEAN FC&amp;P VAL'!BU61*'[1]PERCENT ARRAY-MEAN FC&amp;P VAL'!BV61*'[1]PERCENT ARRAY-MEAN FC&amp;P VAL'!BW61+ABS('[1]PERCENT ARRAY-MEAN FC&amp;P VAL'!BX61*'[1]PERCENT ARRAY-MEAN FC&amp;P VAL'!BY61*'[1]PERCENT ARRAY-MEAN FC&amp;P VAL'!BZ61),""),""))</f>
        <v/>
      </c>
      <c r="AC61" s="12" t="str">
        <f>IF(AB61="","",'[1]PERCENT ARRAY-MEAN FC&amp;P VAL'!BU61*'[1]PERCENT ARRAY-MEAN FC&amp;P VAL'!BV61*'[1]PERCENT ARRAY-MEAN FC&amp;P VAL'!BW61-ABS('[1]PERCENT ARRAY-MEAN FC&amp;P VAL'!BX61*'[1]PERCENT ARRAY-MEAN FC&amp;P VAL'!BY61*'[1]PERCENT ARRAY-MEAN FC&amp;P VAL'!BZ61))</f>
        <v/>
      </c>
      <c r="AD61" t="str">
        <f>IF(A61="","",IF('[1]Calculation genes in KEGG path'!L59&gt;='[1]Flux and Impact'!$E$1,IF(('[1]PERCENT ARRAY-MEAN FC&amp;P VAL'!CA61*'[1]PERCENT ARRAY-MEAN FC&amp;P VAL'!CB61*'[1]PERCENT ARRAY-MEAN FC&amp;P VAL'!CC61+ABS('[1]PERCENT ARRAY-MEAN FC&amp;P VAL'!CD61*'[1]PERCENT ARRAY-MEAN FC&amp;P VAL'!CE61*'[1]PERCENT ARRAY-MEAN FC&amp;P VAL'!CF61))&gt;0,'[1]PERCENT ARRAY-MEAN FC&amp;P VAL'!CA61*'[1]PERCENT ARRAY-MEAN FC&amp;P VAL'!CB61*'[1]PERCENT ARRAY-MEAN FC&amp;P VAL'!CC61+ABS('[1]PERCENT ARRAY-MEAN FC&amp;P VAL'!CD61*'[1]PERCENT ARRAY-MEAN FC&amp;P VAL'!CE61*'[1]PERCENT ARRAY-MEAN FC&amp;P VAL'!CF61),""),""))</f>
        <v/>
      </c>
      <c r="AE61" s="12" t="str">
        <f>IF(AD61="","",'[1]PERCENT ARRAY-MEAN FC&amp;P VAL'!CA61*'[1]PERCENT ARRAY-MEAN FC&amp;P VAL'!CB61*'[1]PERCENT ARRAY-MEAN FC&amp;P VAL'!CC61-ABS('[1]PERCENT ARRAY-MEAN FC&amp;P VAL'!CD61*'[1]PERCENT ARRAY-MEAN FC&amp;P VAL'!CE61*'[1]PERCENT ARRAY-MEAN FC&amp;P VAL'!CF61))</f>
        <v/>
      </c>
      <c r="AF61" t="str">
        <f>IF(A61="","",IF('[1]Calculation genes in KEGG path'!L59&gt;='[1]Flux and Impact'!$E$1,IF(('[1]PERCENT ARRAY-MEAN FC&amp;P VAL'!CG61*'[1]PERCENT ARRAY-MEAN FC&amp;P VAL'!CH61*'[1]PERCENT ARRAY-MEAN FC&amp;P VAL'!CI61+ABS('[1]PERCENT ARRAY-MEAN FC&amp;P VAL'!CJ61*'[1]PERCENT ARRAY-MEAN FC&amp;P VAL'!CK61*'[1]PERCENT ARRAY-MEAN FC&amp;P VAL'!CL61))&gt;0,'[1]PERCENT ARRAY-MEAN FC&amp;P VAL'!CG61*'[1]PERCENT ARRAY-MEAN FC&amp;P VAL'!CH61*'[1]PERCENT ARRAY-MEAN FC&amp;P VAL'!CI61+ABS('[1]PERCENT ARRAY-MEAN FC&amp;P VAL'!CJ61*'[1]PERCENT ARRAY-MEAN FC&amp;P VAL'!CK61*'[1]PERCENT ARRAY-MEAN FC&amp;P VAL'!CL61),""),""))</f>
        <v/>
      </c>
      <c r="AG61" s="12" t="str">
        <f>IF(AF61="","",'[1]PERCENT ARRAY-MEAN FC&amp;P VAL'!CG61*'[1]PERCENT ARRAY-MEAN FC&amp;P VAL'!CH61*'[1]PERCENT ARRAY-MEAN FC&amp;P VAL'!CI61-ABS('[1]PERCENT ARRAY-MEAN FC&amp;P VAL'!CJ61*'[1]PERCENT ARRAY-MEAN FC&amp;P VAL'!CK61*'[1]PERCENT ARRAY-MEAN FC&amp;P VAL'!CL61))</f>
        <v/>
      </c>
      <c r="AH61" t="str">
        <f>IF(A61="","",IF('[1]Calculation genes in KEGG path'!L59&gt;='[1]Flux and Impact'!$E$1,IF(('[1]PERCENT ARRAY-MEAN FC&amp;P VAL'!CM61*'[1]PERCENT ARRAY-MEAN FC&amp;P VAL'!CN61*'[1]PERCENT ARRAY-MEAN FC&amp;P VAL'!CO61+ABS('[1]PERCENT ARRAY-MEAN FC&amp;P VAL'!CP61*'[1]PERCENT ARRAY-MEAN FC&amp;P VAL'!CQ61*'[1]PERCENT ARRAY-MEAN FC&amp;P VAL'!CR61))&gt;0,'[1]PERCENT ARRAY-MEAN FC&amp;P VAL'!CM61*'[1]PERCENT ARRAY-MEAN FC&amp;P VAL'!CN61*'[1]PERCENT ARRAY-MEAN FC&amp;P VAL'!CO61+ABS('[1]PERCENT ARRAY-MEAN FC&amp;P VAL'!CP61*'[1]PERCENT ARRAY-MEAN FC&amp;P VAL'!CQ61*'[1]PERCENT ARRAY-MEAN FC&amp;P VAL'!CR61),""),""))</f>
        <v/>
      </c>
      <c r="AI61" s="12" t="str">
        <f>IF(AH61="","",'[1]PERCENT ARRAY-MEAN FC&amp;P VAL'!CM61*'[1]PERCENT ARRAY-MEAN FC&amp;P VAL'!CN61*'[1]PERCENT ARRAY-MEAN FC&amp;P VAL'!CO61-ABS('[1]PERCENT ARRAY-MEAN FC&amp;P VAL'!CP61*'[1]PERCENT ARRAY-MEAN FC&amp;P VAL'!CQ61*'[1]PERCENT ARRAY-MEAN FC&amp;P VAL'!CR61))</f>
        <v/>
      </c>
      <c r="AJ61" t="str">
        <f>IF(A61="","",IF('[1]Calculation genes in KEGG path'!L59&gt;='[1]Flux and Impact'!$E$1,IF(('[1]PERCENT ARRAY-MEAN FC&amp;P VAL'!CS61*'[1]PERCENT ARRAY-MEAN FC&amp;P VAL'!CT61*'[1]PERCENT ARRAY-MEAN FC&amp;P VAL'!CU61+ABS('[1]PERCENT ARRAY-MEAN FC&amp;P VAL'!CV61*'[1]PERCENT ARRAY-MEAN FC&amp;P VAL'!CW61*'[1]PERCENT ARRAY-MEAN FC&amp;P VAL'!CX61))&gt;0,'[1]PERCENT ARRAY-MEAN FC&amp;P VAL'!CS61*'[1]PERCENT ARRAY-MEAN FC&amp;P VAL'!CT61*'[1]PERCENT ARRAY-MEAN FC&amp;P VAL'!CU61+ABS('[1]PERCENT ARRAY-MEAN FC&amp;P VAL'!CV61*'[1]PERCENT ARRAY-MEAN FC&amp;P VAL'!CW61*'[1]PERCENT ARRAY-MEAN FC&amp;P VAL'!CX61),""),""))</f>
        <v/>
      </c>
      <c r="AK61" s="12" t="str">
        <f>IF(AJ61="","",'[1]PERCENT ARRAY-MEAN FC&amp;P VAL'!CS61*'[1]PERCENT ARRAY-MEAN FC&amp;P VAL'!CT61*'[1]PERCENT ARRAY-MEAN FC&amp;P VAL'!CU61-ABS('[1]PERCENT ARRAY-MEAN FC&amp;P VAL'!CV61*'[1]PERCENT ARRAY-MEAN FC&amp;P VAL'!CW61*'[1]PERCENT ARRAY-MEAN FC&amp;P VAL'!CX61))</f>
        <v/>
      </c>
      <c r="AL61" t="str">
        <f>IF(A61="","",IF('[1]Calculation genes in KEGG path'!L59&gt;='[1]Flux and Impact'!$E$1,IF(('[1]PERCENT ARRAY-MEAN FC&amp;P VAL'!CY61*'[1]PERCENT ARRAY-MEAN FC&amp;P VAL'!CZ61*'[1]PERCENT ARRAY-MEAN FC&amp;P VAL'!DA61+ABS('[1]PERCENT ARRAY-MEAN FC&amp;P VAL'!DB61*'[1]PERCENT ARRAY-MEAN FC&amp;P VAL'!DC61*'[1]PERCENT ARRAY-MEAN FC&amp;P VAL'!DD61))&gt;0,'[1]PERCENT ARRAY-MEAN FC&amp;P VAL'!CY61*'[1]PERCENT ARRAY-MEAN FC&amp;P VAL'!CZ61*'[1]PERCENT ARRAY-MEAN FC&amp;P VAL'!DA61+ABS('[1]PERCENT ARRAY-MEAN FC&amp;P VAL'!DB61*'[1]PERCENT ARRAY-MEAN FC&amp;P VAL'!DC61*'[1]PERCENT ARRAY-MEAN FC&amp;P VAL'!DD61),""),""))</f>
        <v/>
      </c>
      <c r="AM61" s="12" t="str">
        <f>IF(AL61="","",'[1]PERCENT ARRAY-MEAN FC&amp;P VAL'!CY61*'[1]PERCENT ARRAY-MEAN FC&amp;P VAL'!CZ61*'[1]PERCENT ARRAY-MEAN FC&amp;P VAL'!DA61-ABS('[1]PERCENT ARRAY-MEAN FC&amp;P VAL'!DB61*'[1]PERCENT ARRAY-MEAN FC&amp;P VAL'!DC61*'[1]PERCENT ARRAY-MEAN FC&amp;P VAL'!DD61))</f>
        <v/>
      </c>
      <c r="AN61" t="str">
        <f>IF(A61="","",IF('[1]Calculation genes in KEGG path'!L59&gt;='[1]Flux and Impact'!$E$1,IF(('[1]PERCENT ARRAY-MEAN FC&amp;P VAL'!DE61*'[1]PERCENT ARRAY-MEAN FC&amp;P VAL'!DF61*'[1]PERCENT ARRAY-MEAN FC&amp;P VAL'!DG61+ABS('[1]PERCENT ARRAY-MEAN FC&amp;P VAL'!DH61*'[1]PERCENT ARRAY-MEAN FC&amp;P VAL'!DI61*'[1]PERCENT ARRAY-MEAN FC&amp;P VAL'!DJ61))&gt;0,'[1]PERCENT ARRAY-MEAN FC&amp;P VAL'!DE61*'[1]PERCENT ARRAY-MEAN FC&amp;P VAL'!DF61*'[1]PERCENT ARRAY-MEAN FC&amp;P VAL'!DG61+ABS('[1]PERCENT ARRAY-MEAN FC&amp;P VAL'!DH61*'[1]PERCENT ARRAY-MEAN FC&amp;P VAL'!DI61*'[1]PERCENT ARRAY-MEAN FC&amp;P VAL'!DJ61),""),""))</f>
        <v/>
      </c>
      <c r="AO61" s="12" t="str">
        <f>IF(AN61="","",'[1]PERCENT ARRAY-MEAN FC&amp;P VAL'!DE61*'[1]PERCENT ARRAY-MEAN FC&amp;P VAL'!DF61*'[1]PERCENT ARRAY-MEAN FC&amp;P VAL'!DG61-ABS('[1]PERCENT ARRAY-MEAN FC&amp;P VAL'!DH61*'[1]PERCENT ARRAY-MEAN FC&amp;P VAL'!DI61*'[1]PERCENT ARRAY-MEAN FC&amp;P VAL'!DJ61))</f>
        <v/>
      </c>
      <c r="AP61" t="str">
        <f>IF(A61="","",IF('[1]Calculation genes in KEGG path'!L59&gt;='[1]Flux and Impact'!$E$1,IF(('[1]PERCENT ARRAY-MEAN FC&amp;P VAL'!DK61*'[1]PERCENT ARRAY-MEAN FC&amp;P VAL'!DL61*'[1]PERCENT ARRAY-MEAN FC&amp;P VAL'!DM61+ABS('[1]PERCENT ARRAY-MEAN FC&amp;P VAL'!DN61*'[1]PERCENT ARRAY-MEAN FC&amp;P VAL'!DO61*'[1]PERCENT ARRAY-MEAN FC&amp;P VAL'!DP61))&gt;0,'[1]PERCENT ARRAY-MEAN FC&amp;P VAL'!DK61*'[1]PERCENT ARRAY-MEAN FC&amp;P VAL'!DL61*'[1]PERCENT ARRAY-MEAN FC&amp;P VAL'!DM61+ABS('[1]PERCENT ARRAY-MEAN FC&amp;P VAL'!DN61*'[1]PERCENT ARRAY-MEAN FC&amp;P VAL'!DO61*'[1]PERCENT ARRAY-MEAN FC&amp;P VAL'!DP61),""),""))</f>
        <v/>
      </c>
      <c r="AQ61" s="12" t="str">
        <f>IF(AP61="","",'[1]PERCENT ARRAY-MEAN FC&amp;P VAL'!DK61*'[1]PERCENT ARRAY-MEAN FC&amp;P VAL'!DL61*'[1]PERCENT ARRAY-MEAN FC&amp;P VAL'!DM61-ABS('[1]PERCENT ARRAY-MEAN FC&amp;P VAL'!DN61*'[1]PERCENT ARRAY-MEAN FC&amp;P VAL'!DO61*'[1]PERCENT ARRAY-MEAN FC&amp;P VAL'!DP61))</f>
        <v/>
      </c>
      <c r="AR61" t="str">
        <f>IF(A61="","",IF('[1]Calculation genes in KEGG path'!L59&gt;='[1]Flux and Impact'!$E$1,IF(('[1]PERCENT ARRAY-MEAN FC&amp;P VAL'!DQ61*'[1]PERCENT ARRAY-MEAN FC&amp;P VAL'!DR61*'[1]PERCENT ARRAY-MEAN FC&amp;P VAL'!DS61+ABS('[1]PERCENT ARRAY-MEAN FC&amp;P VAL'!DT61*'[1]PERCENT ARRAY-MEAN FC&amp;P VAL'!DU61*'[1]PERCENT ARRAY-MEAN FC&amp;P VAL'!DV61))&gt;0,'[1]PERCENT ARRAY-MEAN FC&amp;P VAL'!DQ61*'[1]PERCENT ARRAY-MEAN FC&amp;P VAL'!DR61*'[1]PERCENT ARRAY-MEAN FC&amp;P VAL'!DS61+ABS('[1]PERCENT ARRAY-MEAN FC&amp;P VAL'!DT61*'[1]PERCENT ARRAY-MEAN FC&amp;P VAL'!DU61*'[1]PERCENT ARRAY-MEAN FC&amp;P VAL'!DV61),""),""))</f>
        <v/>
      </c>
      <c r="AS61" s="12" t="str">
        <f>IF(AR61="","",'[1]PERCENT ARRAY-MEAN FC&amp;P VAL'!DQ61*'[1]PERCENT ARRAY-MEAN FC&amp;P VAL'!DR61*'[1]PERCENT ARRAY-MEAN FC&amp;P VAL'!DS61-ABS('[1]PERCENT ARRAY-MEAN FC&amp;P VAL'!DT61*'[1]PERCENT ARRAY-MEAN FC&amp;P VAL'!DU61*'[1]PERCENT ARRAY-MEAN FC&amp;P VAL'!DV61))</f>
        <v/>
      </c>
      <c r="AT61" s="12" t="str">
        <f t="shared" si="1"/>
        <v/>
      </c>
      <c r="AU61" s="12" t="str">
        <f t="shared" si="2"/>
        <v/>
      </c>
    </row>
    <row r="62" spans="1:47">
      <c r="A62" t="str">
        <f>'[1]Calculation genes in KEGG path'!I60</f>
        <v>bta00600</v>
      </c>
      <c r="B62" t="str">
        <f>IF('[1]PERCENT ARRAY-MEAN FC&amp;P VAL'!A62="","",'[1]PERCENT ARRAY-MEAN FC&amp;P VAL'!A62)</f>
        <v>1. Metabolism</v>
      </c>
      <c r="C62" t="str">
        <f>IF('[1]PERCENT ARRAY-MEAN FC&amp;P VAL'!B62="","",'[1]PERCENT ARRAY-MEAN FC&amp;P VAL'!B62)</f>
        <v>1.3 Lipid Metabolism</v>
      </c>
      <c r="D62" t="str">
        <f>IF('[1]PERCENT ARRAY-MEAN FC&amp;P VAL'!C62="","",'[1]PERCENT ARRAY-MEAN FC&amp;P VAL'!C62)</f>
        <v>Sphingolipid metabolism</v>
      </c>
      <c r="E62" s="12">
        <f t="shared" si="0"/>
        <v>0</v>
      </c>
      <c r="F62" t="str">
        <f>IF(A62="","",IF('[1]Calculation genes in KEGG path'!L60&gt;='[1]Flux and Impact'!$E$1,IF('[1]PERCENT ARRAY-MEAN FC&amp;P VAL'!G62*'[1]PERCENT ARRAY-MEAN FC&amp;P VAL'!H62*'[1]PERCENT ARRAY-MEAN FC&amp;P VAL'!I62+ABS('[1]PERCENT ARRAY-MEAN FC&amp;P VAL'!J62*'[1]PERCENT ARRAY-MEAN FC&amp;P VAL'!K62*'[1]PERCENT ARRAY-MEAN FC&amp;P VAL'!L62)&gt;0,'[1]PERCENT ARRAY-MEAN FC&amp;P VAL'!G62*'[1]PERCENT ARRAY-MEAN FC&amp;P VAL'!H62*'[1]PERCENT ARRAY-MEAN FC&amp;P VAL'!I62+ABS('[1]PERCENT ARRAY-MEAN FC&amp;P VAL'!J62*'[1]PERCENT ARRAY-MEAN FC&amp;P VAL'!K62*'[1]PERCENT ARRAY-MEAN FC&amp;P VAL'!L62),""),""))</f>
        <v/>
      </c>
      <c r="G62" s="12" t="str">
        <f>IF(F62="","",'[1]PERCENT ARRAY-MEAN FC&amp;P VAL'!G62*'[1]PERCENT ARRAY-MEAN FC&amp;P VAL'!H62*'[1]PERCENT ARRAY-MEAN FC&amp;P VAL'!I62-ABS('[1]PERCENT ARRAY-MEAN FC&amp;P VAL'!J62*'[1]PERCENT ARRAY-MEAN FC&amp;P VAL'!K62*'[1]PERCENT ARRAY-MEAN FC&amp;P VAL'!L62))</f>
        <v/>
      </c>
      <c r="H62" t="str">
        <f>IF(A62="","",IF('[1]Calculation genes in KEGG path'!L60&gt;='[1]Flux and Impact'!$E$1,IF(('[1]PERCENT ARRAY-MEAN FC&amp;P VAL'!M62*'[1]PERCENT ARRAY-MEAN FC&amp;P VAL'!N62*'[1]PERCENT ARRAY-MEAN FC&amp;P VAL'!O62+ABS('[1]PERCENT ARRAY-MEAN FC&amp;P VAL'!P62*'[1]PERCENT ARRAY-MEAN FC&amp;P VAL'!Q62*'[1]PERCENT ARRAY-MEAN FC&amp;P VAL'!R62))&gt;0,'[1]PERCENT ARRAY-MEAN FC&amp;P VAL'!M62*'[1]PERCENT ARRAY-MEAN FC&amp;P VAL'!N62*'[1]PERCENT ARRAY-MEAN FC&amp;P VAL'!O62+ABS('[1]PERCENT ARRAY-MEAN FC&amp;P VAL'!P62*'[1]PERCENT ARRAY-MEAN FC&amp;P VAL'!Q62*'[1]PERCENT ARRAY-MEAN FC&amp;P VAL'!R62),""),""))</f>
        <v/>
      </c>
      <c r="I62" s="12" t="str">
        <f>IF(H62="","",'[1]PERCENT ARRAY-MEAN FC&amp;P VAL'!M62*'[1]PERCENT ARRAY-MEAN FC&amp;P VAL'!N62*'[1]PERCENT ARRAY-MEAN FC&amp;P VAL'!O62-ABS('[1]PERCENT ARRAY-MEAN FC&amp;P VAL'!P62*'[1]PERCENT ARRAY-MEAN FC&amp;P VAL'!Q62*'[1]PERCENT ARRAY-MEAN FC&amp;P VAL'!R62))</f>
        <v/>
      </c>
      <c r="J62" t="str">
        <f>IF(A62="","",IF('[1]Calculation genes in KEGG path'!L60&gt;='[1]Flux and Impact'!$E$1,IF(('[1]PERCENT ARRAY-MEAN FC&amp;P VAL'!S62*'[1]PERCENT ARRAY-MEAN FC&amp;P VAL'!T62*'[1]PERCENT ARRAY-MEAN FC&amp;P VAL'!U62+ABS('[1]PERCENT ARRAY-MEAN FC&amp;P VAL'!V62*'[1]PERCENT ARRAY-MEAN FC&amp;P VAL'!W62*'[1]PERCENT ARRAY-MEAN FC&amp;P VAL'!X62))&gt;0,'[1]PERCENT ARRAY-MEAN FC&amp;P VAL'!S62*'[1]PERCENT ARRAY-MEAN FC&amp;P VAL'!T62*'[1]PERCENT ARRAY-MEAN FC&amp;P VAL'!U62+ABS('[1]PERCENT ARRAY-MEAN FC&amp;P VAL'!V62*'[1]PERCENT ARRAY-MEAN FC&amp;P VAL'!W62*'[1]PERCENT ARRAY-MEAN FC&amp;P VAL'!X62),""),""))</f>
        <v/>
      </c>
      <c r="K62" s="12" t="str">
        <f>IF(J62="","",'[1]PERCENT ARRAY-MEAN FC&amp;P VAL'!S62*'[1]PERCENT ARRAY-MEAN FC&amp;P VAL'!T62*'[1]PERCENT ARRAY-MEAN FC&amp;P VAL'!U62-ABS('[1]PERCENT ARRAY-MEAN FC&amp;P VAL'!V62*'[1]PERCENT ARRAY-MEAN FC&amp;P VAL'!W62*'[1]PERCENT ARRAY-MEAN FC&amp;P VAL'!X62))</f>
        <v/>
      </c>
      <c r="L62" t="str">
        <f>IF(A62="","",IF('[1]Calculation genes in KEGG path'!L60&gt;='[1]Flux and Impact'!$E$1,IF(('[1]PERCENT ARRAY-MEAN FC&amp;P VAL'!Y62*'[1]PERCENT ARRAY-MEAN FC&amp;P VAL'!Z62*'[1]PERCENT ARRAY-MEAN FC&amp;P VAL'!AA62+ABS('[1]PERCENT ARRAY-MEAN FC&amp;P VAL'!AB62*'[1]PERCENT ARRAY-MEAN FC&amp;P VAL'!AC62*'[1]PERCENT ARRAY-MEAN FC&amp;P VAL'!AD62))&gt;0,'[1]PERCENT ARRAY-MEAN FC&amp;P VAL'!Y62*'[1]PERCENT ARRAY-MEAN FC&amp;P VAL'!Z62*'[1]PERCENT ARRAY-MEAN FC&amp;P VAL'!AA62+ABS('[1]PERCENT ARRAY-MEAN FC&amp;P VAL'!AB62*'[1]PERCENT ARRAY-MEAN FC&amp;P VAL'!AC62*'[1]PERCENT ARRAY-MEAN FC&amp;P VAL'!AD62),""),""))</f>
        <v/>
      </c>
      <c r="M62" s="12" t="str">
        <f>IF(L62="","",'[1]PERCENT ARRAY-MEAN FC&amp;P VAL'!Y62*'[1]PERCENT ARRAY-MEAN FC&amp;P VAL'!Z62*'[1]PERCENT ARRAY-MEAN FC&amp;P VAL'!AA62-ABS('[1]PERCENT ARRAY-MEAN FC&amp;P VAL'!AB62*'[1]PERCENT ARRAY-MEAN FC&amp;P VAL'!AC62*'[1]PERCENT ARRAY-MEAN FC&amp;P VAL'!AD62))</f>
        <v/>
      </c>
      <c r="N62" t="str">
        <f>IF(A62="","",IF('[1]Calculation genes in KEGG path'!L60&gt;='[1]Flux and Impact'!$E$1,IF(('[1]PERCENT ARRAY-MEAN FC&amp;P VAL'!AE62*'[1]PERCENT ARRAY-MEAN FC&amp;P VAL'!AF62*'[1]PERCENT ARRAY-MEAN FC&amp;P VAL'!AG62+ABS('[1]PERCENT ARRAY-MEAN FC&amp;P VAL'!AH62*'[1]PERCENT ARRAY-MEAN FC&amp;P VAL'!AI62*'[1]PERCENT ARRAY-MEAN FC&amp;P VAL'!AJ62))&gt;0,'[1]PERCENT ARRAY-MEAN FC&amp;P VAL'!AE62*'[1]PERCENT ARRAY-MEAN FC&amp;P VAL'!AF62*'[1]PERCENT ARRAY-MEAN FC&amp;P VAL'!AG62+ABS('[1]PERCENT ARRAY-MEAN FC&amp;P VAL'!AH62*'[1]PERCENT ARRAY-MEAN FC&amp;P VAL'!AI62*'[1]PERCENT ARRAY-MEAN FC&amp;P VAL'!AJ62),""),""))</f>
        <v/>
      </c>
      <c r="O62" s="12" t="str">
        <f>IF(N62="","",'[1]PERCENT ARRAY-MEAN FC&amp;P VAL'!AE62*'[1]PERCENT ARRAY-MEAN FC&amp;P VAL'!AF62*'[1]PERCENT ARRAY-MEAN FC&amp;P VAL'!AG62-ABS('[1]PERCENT ARRAY-MEAN FC&amp;P VAL'!AH62*'[1]PERCENT ARRAY-MEAN FC&amp;P VAL'!AI62*'[1]PERCENT ARRAY-MEAN FC&amp;P VAL'!AJ62))</f>
        <v/>
      </c>
      <c r="P62" t="str">
        <f>IF(A62="","",IF('[1]Calculation genes in KEGG path'!L60&gt;='[1]Flux and Impact'!$E$1,IF(('[1]PERCENT ARRAY-MEAN FC&amp;P VAL'!AK62*'[1]PERCENT ARRAY-MEAN FC&amp;P VAL'!AL62*'[1]PERCENT ARRAY-MEAN FC&amp;P VAL'!AM62+ABS('[1]PERCENT ARRAY-MEAN FC&amp;P VAL'!AN62*'[1]PERCENT ARRAY-MEAN FC&amp;P VAL'!AO62*'[1]PERCENT ARRAY-MEAN FC&amp;P VAL'!AP62))&gt;0,'[1]PERCENT ARRAY-MEAN FC&amp;P VAL'!AK62*'[1]PERCENT ARRAY-MEAN FC&amp;P VAL'!AL62*'[1]PERCENT ARRAY-MEAN FC&amp;P VAL'!AM62+ABS('[1]PERCENT ARRAY-MEAN FC&amp;P VAL'!AN62*'[1]PERCENT ARRAY-MEAN FC&amp;P VAL'!AO62*'[1]PERCENT ARRAY-MEAN FC&amp;P VAL'!AP62),""),""))</f>
        <v/>
      </c>
      <c r="Q62" s="12" t="str">
        <f>IF(P62="","",'[1]PERCENT ARRAY-MEAN FC&amp;P VAL'!AK62*'[1]PERCENT ARRAY-MEAN FC&amp;P VAL'!AL62*'[1]PERCENT ARRAY-MEAN FC&amp;P VAL'!AM62-ABS('[1]PERCENT ARRAY-MEAN FC&amp;P VAL'!AN62*'[1]PERCENT ARRAY-MEAN FC&amp;P VAL'!AO62*'[1]PERCENT ARRAY-MEAN FC&amp;P VAL'!AP62))</f>
        <v/>
      </c>
      <c r="R62" t="str">
        <f>IF(A62="","",IF('[1]Calculation genes in KEGG path'!L60&gt;='[1]Flux and Impact'!$E$1,IF(('[1]PERCENT ARRAY-MEAN FC&amp;P VAL'!AQ62*'[1]PERCENT ARRAY-MEAN FC&amp;P VAL'!AR62*'[1]PERCENT ARRAY-MEAN FC&amp;P VAL'!AS62+ABS('[1]PERCENT ARRAY-MEAN FC&amp;P VAL'!AT62*'[1]PERCENT ARRAY-MEAN FC&amp;P VAL'!AU62*'[1]PERCENT ARRAY-MEAN FC&amp;P VAL'!AV62))&gt;0,'[1]PERCENT ARRAY-MEAN FC&amp;P VAL'!AQ62*'[1]PERCENT ARRAY-MEAN FC&amp;P VAL'!AR62*'[1]PERCENT ARRAY-MEAN FC&amp;P VAL'!AS62+ABS('[1]PERCENT ARRAY-MEAN FC&amp;P VAL'!AT62*'[1]PERCENT ARRAY-MEAN FC&amp;P VAL'!AU62*'[1]PERCENT ARRAY-MEAN FC&amp;P VAL'!AV62),""),""))</f>
        <v/>
      </c>
      <c r="S62" s="12" t="str">
        <f>IF(R62="","",'[1]PERCENT ARRAY-MEAN FC&amp;P VAL'!AQ62*'[1]PERCENT ARRAY-MEAN FC&amp;P VAL'!AR62*'[1]PERCENT ARRAY-MEAN FC&amp;P VAL'!AS62-ABS('[1]PERCENT ARRAY-MEAN FC&amp;P VAL'!AT62*'[1]PERCENT ARRAY-MEAN FC&amp;P VAL'!AU62*'[1]PERCENT ARRAY-MEAN FC&amp;P VAL'!AV62))</f>
        <v/>
      </c>
      <c r="T62" t="str">
        <f>IF(A62="","",IF('[1]Calculation genes in KEGG path'!L60&gt;='[1]Flux and Impact'!$E$1,IF(('[1]PERCENT ARRAY-MEAN FC&amp;P VAL'!AW62*'[1]PERCENT ARRAY-MEAN FC&amp;P VAL'!AX62*'[1]PERCENT ARRAY-MEAN FC&amp;P VAL'!AY62+ABS('[1]PERCENT ARRAY-MEAN FC&amp;P VAL'!AZ62*'[1]PERCENT ARRAY-MEAN FC&amp;P VAL'!BA62*'[1]PERCENT ARRAY-MEAN FC&amp;P VAL'!BB62))&gt;0,'[1]PERCENT ARRAY-MEAN FC&amp;P VAL'!AW62*'[1]PERCENT ARRAY-MEAN FC&amp;P VAL'!AX62*'[1]PERCENT ARRAY-MEAN FC&amp;P VAL'!AY62+ABS('[1]PERCENT ARRAY-MEAN FC&amp;P VAL'!AZ62*'[1]PERCENT ARRAY-MEAN FC&amp;P VAL'!BA62*'[1]PERCENT ARRAY-MEAN FC&amp;P VAL'!BB62),""),""))</f>
        <v/>
      </c>
      <c r="U62" s="12" t="str">
        <f>IF(T62="","",'[1]PERCENT ARRAY-MEAN FC&amp;P VAL'!AW62*'[1]PERCENT ARRAY-MEAN FC&amp;P VAL'!AX62*'[1]PERCENT ARRAY-MEAN FC&amp;P VAL'!AY62-ABS('[1]PERCENT ARRAY-MEAN FC&amp;P VAL'!AZ62*'[1]PERCENT ARRAY-MEAN FC&amp;P VAL'!BA62*'[1]PERCENT ARRAY-MEAN FC&amp;P VAL'!BB62))</f>
        <v/>
      </c>
      <c r="V62" t="str">
        <f>IF(A62="","",IF('[1]Calculation genes in KEGG path'!L60&gt;='[1]Flux and Impact'!$E$1,IF(('[1]PERCENT ARRAY-MEAN FC&amp;P VAL'!BC62*'[1]PERCENT ARRAY-MEAN FC&amp;P VAL'!BD62*'[1]PERCENT ARRAY-MEAN FC&amp;P VAL'!BE62+ABS('[1]PERCENT ARRAY-MEAN FC&amp;P VAL'!BF62*'[1]PERCENT ARRAY-MEAN FC&amp;P VAL'!BG62*'[1]PERCENT ARRAY-MEAN FC&amp;P VAL'!BH62))&gt;0,'[1]PERCENT ARRAY-MEAN FC&amp;P VAL'!BC62*'[1]PERCENT ARRAY-MEAN FC&amp;P VAL'!BD62*'[1]PERCENT ARRAY-MEAN FC&amp;P VAL'!BE62+ABS('[1]PERCENT ARRAY-MEAN FC&amp;P VAL'!BF62*'[1]PERCENT ARRAY-MEAN FC&amp;P VAL'!BG62*'[1]PERCENT ARRAY-MEAN FC&amp;P VAL'!BH62),""),""))</f>
        <v/>
      </c>
      <c r="W62" s="12" t="str">
        <f>IF(V62="","",'[1]PERCENT ARRAY-MEAN FC&amp;P VAL'!BC62*'[1]PERCENT ARRAY-MEAN FC&amp;P VAL'!BD62*'[1]PERCENT ARRAY-MEAN FC&amp;P VAL'!BE62-ABS('[1]PERCENT ARRAY-MEAN FC&amp;P VAL'!BF62*'[1]PERCENT ARRAY-MEAN FC&amp;P VAL'!BG62*'[1]PERCENT ARRAY-MEAN FC&amp;P VAL'!BH62))</f>
        <v/>
      </c>
      <c r="X62" t="str">
        <f>IF(A62="","",IF('[1]Calculation genes in KEGG path'!L60&gt;='[1]Flux and Impact'!$E$1,IF(('[1]PERCENT ARRAY-MEAN FC&amp;P VAL'!BI62*'[1]PERCENT ARRAY-MEAN FC&amp;P VAL'!BJ62*'[1]PERCENT ARRAY-MEAN FC&amp;P VAL'!BK62+ABS('[1]PERCENT ARRAY-MEAN FC&amp;P VAL'!BL62*'[1]PERCENT ARRAY-MEAN FC&amp;P VAL'!BM62*'[1]PERCENT ARRAY-MEAN FC&amp;P VAL'!BN62))&gt;0,'[1]PERCENT ARRAY-MEAN FC&amp;P VAL'!BI62*'[1]PERCENT ARRAY-MEAN FC&amp;P VAL'!BJ62*'[1]PERCENT ARRAY-MEAN FC&amp;P VAL'!BK62+ABS('[1]PERCENT ARRAY-MEAN FC&amp;P VAL'!BL62*'[1]PERCENT ARRAY-MEAN FC&amp;P VAL'!BM62*'[1]PERCENT ARRAY-MEAN FC&amp;P VAL'!BN62),""),""))</f>
        <v/>
      </c>
      <c r="Y62" s="12" t="str">
        <f>IF(X62="","",'[1]PERCENT ARRAY-MEAN FC&amp;P VAL'!BI62*'[1]PERCENT ARRAY-MEAN FC&amp;P VAL'!BJ62*'[1]PERCENT ARRAY-MEAN FC&amp;P VAL'!BK62-ABS('[1]PERCENT ARRAY-MEAN FC&amp;P VAL'!BL62*'[1]PERCENT ARRAY-MEAN FC&amp;P VAL'!BM62*'[1]PERCENT ARRAY-MEAN FC&amp;P VAL'!BN62))</f>
        <v/>
      </c>
      <c r="Z62" t="str">
        <f>IF(A62="","",IF('[1]Calculation genes in KEGG path'!L60&gt;='[1]Flux and Impact'!$E$1,IF(('[1]PERCENT ARRAY-MEAN FC&amp;P VAL'!BO62*'[1]PERCENT ARRAY-MEAN FC&amp;P VAL'!BP62*'[1]PERCENT ARRAY-MEAN FC&amp;P VAL'!BQ62+ABS('[1]PERCENT ARRAY-MEAN FC&amp;P VAL'!BR62*'[1]PERCENT ARRAY-MEAN FC&amp;P VAL'!BS62*'[1]PERCENT ARRAY-MEAN FC&amp;P VAL'!BT62))&gt;0,'[1]PERCENT ARRAY-MEAN FC&amp;P VAL'!BO62*'[1]PERCENT ARRAY-MEAN FC&amp;P VAL'!BP62*'[1]PERCENT ARRAY-MEAN FC&amp;P VAL'!BQ62+ABS('[1]PERCENT ARRAY-MEAN FC&amp;P VAL'!BR62*'[1]PERCENT ARRAY-MEAN FC&amp;P VAL'!BS62*'[1]PERCENT ARRAY-MEAN FC&amp;P VAL'!BT62),""),""))</f>
        <v/>
      </c>
      <c r="AA62" s="12" t="str">
        <f>IF(Z62="","",'[1]PERCENT ARRAY-MEAN FC&amp;P VAL'!BO62*'[1]PERCENT ARRAY-MEAN FC&amp;P VAL'!BP62*'[1]PERCENT ARRAY-MEAN FC&amp;P VAL'!BQ62-ABS('[1]PERCENT ARRAY-MEAN FC&amp;P VAL'!BR62*'[1]PERCENT ARRAY-MEAN FC&amp;P VAL'!BS62*'[1]PERCENT ARRAY-MEAN FC&amp;P VAL'!BT62))</f>
        <v/>
      </c>
      <c r="AB62" t="str">
        <f>IF(A62="","",IF('[1]Calculation genes in KEGG path'!L60&gt;='[1]Flux and Impact'!$E$1,IF(('[1]PERCENT ARRAY-MEAN FC&amp;P VAL'!BU62*'[1]PERCENT ARRAY-MEAN FC&amp;P VAL'!BV62*'[1]PERCENT ARRAY-MEAN FC&amp;P VAL'!BW62+ABS('[1]PERCENT ARRAY-MEAN FC&amp;P VAL'!BX62*'[1]PERCENT ARRAY-MEAN FC&amp;P VAL'!BY62*'[1]PERCENT ARRAY-MEAN FC&amp;P VAL'!BZ62))&gt;0,'[1]PERCENT ARRAY-MEAN FC&amp;P VAL'!BU62*'[1]PERCENT ARRAY-MEAN FC&amp;P VAL'!BV62*'[1]PERCENT ARRAY-MEAN FC&amp;P VAL'!BW62+ABS('[1]PERCENT ARRAY-MEAN FC&amp;P VAL'!BX62*'[1]PERCENT ARRAY-MEAN FC&amp;P VAL'!BY62*'[1]PERCENT ARRAY-MEAN FC&amp;P VAL'!BZ62),""),""))</f>
        <v/>
      </c>
      <c r="AC62" s="12" t="str">
        <f>IF(AB62="","",'[1]PERCENT ARRAY-MEAN FC&amp;P VAL'!BU62*'[1]PERCENT ARRAY-MEAN FC&amp;P VAL'!BV62*'[1]PERCENT ARRAY-MEAN FC&amp;P VAL'!BW62-ABS('[1]PERCENT ARRAY-MEAN FC&amp;P VAL'!BX62*'[1]PERCENT ARRAY-MEAN FC&amp;P VAL'!BY62*'[1]PERCENT ARRAY-MEAN FC&amp;P VAL'!BZ62))</f>
        <v/>
      </c>
      <c r="AD62" t="str">
        <f>IF(A62="","",IF('[1]Calculation genes in KEGG path'!L60&gt;='[1]Flux and Impact'!$E$1,IF(('[1]PERCENT ARRAY-MEAN FC&amp;P VAL'!CA62*'[1]PERCENT ARRAY-MEAN FC&amp;P VAL'!CB62*'[1]PERCENT ARRAY-MEAN FC&amp;P VAL'!CC62+ABS('[1]PERCENT ARRAY-MEAN FC&amp;P VAL'!CD62*'[1]PERCENT ARRAY-MEAN FC&amp;P VAL'!CE62*'[1]PERCENT ARRAY-MEAN FC&amp;P VAL'!CF62))&gt;0,'[1]PERCENT ARRAY-MEAN FC&amp;P VAL'!CA62*'[1]PERCENT ARRAY-MEAN FC&amp;P VAL'!CB62*'[1]PERCENT ARRAY-MEAN FC&amp;P VAL'!CC62+ABS('[1]PERCENT ARRAY-MEAN FC&amp;P VAL'!CD62*'[1]PERCENT ARRAY-MEAN FC&amp;P VAL'!CE62*'[1]PERCENT ARRAY-MEAN FC&amp;P VAL'!CF62),""),""))</f>
        <v/>
      </c>
      <c r="AE62" s="12" t="str">
        <f>IF(AD62="","",'[1]PERCENT ARRAY-MEAN FC&amp;P VAL'!CA62*'[1]PERCENT ARRAY-MEAN FC&amp;P VAL'!CB62*'[1]PERCENT ARRAY-MEAN FC&amp;P VAL'!CC62-ABS('[1]PERCENT ARRAY-MEAN FC&amp;P VAL'!CD62*'[1]PERCENT ARRAY-MEAN FC&amp;P VAL'!CE62*'[1]PERCENT ARRAY-MEAN FC&amp;P VAL'!CF62))</f>
        <v/>
      </c>
      <c r="AF62" t="str">
        <f>IF(A62="","",IF('[1]Calculation genes in KEGG path'!L60&gt;='[1]Flux and Impact'!$E$1,IF(('[1]PERCENT ARRAY-MEAN FC&amp;P VAL'!CG62*'[1]PERCENT ARRAY-MEAN FC&amp;P VAL'!CH62*'[1]PERCENT ARRAY-MEAN FC&amp;P VAL'!CI62+ABS('[1]PERCENT ARRAY-MEAN FC&amp;P VAL'!CJ62*'[1]PERCENT ARRAY-MEAN FC&amp;P VAL'!CK62*'[1]PERCENT ARRAY-MEAN FC&amp;P VAL'!CL62))&gt;0,'[1]PERCENT ARRAY-MEAN FC&amp;P VAL'!CG62*'[1]PERCENT ARRAY-MEAN FC&amp;P VAL'!CH62*'[1]PERCENT ARRAY-MEAN FC&amp;P VAL'!CI62+ABS('[1]PERCENT ARRAY-MEAN FC&amp;P VAL'!CJ62*'[1]PERCENT ARRAY-MEAN FC&amp;P VAL'!CK62*'[1]PERCENT ARRAY-MEAN FC&amp;P VAL'!CL62),""),""))</f>
        <v/>
      </c>
      <c r="AG62" s="12" t="str">
        <f>IF(AF62="","",'[1]PERCENT ARRAY-MEAN FC&amp;P VAL'!CG62*'[1]PERCENT ARRAY-MEAN FC&amp;P VAL'!CH62*'[1]PERCENT ARRAY-MEAN FC&amp;P VAL'!CI62-ABS('[1]PERCENT ARRAY-MEAN FC&amp;P VAL'!CJ62*'[1]PERCENT ARRAY-MEAN FC&amp;P VAL'!CK62*'[1]PERCENT ARRAY-MEAN FC&amp;P VAL'!CL62))</f>
        <v/>
      </c>
      <c r="AH62" t="str">
        <f>IF(A62="","",IF('[1]Calculation genes in KEGG path'!L60&gt;='[1]Flux and Impact'!$E$1,IF(('[1]PERCENT ARRAY-MEAN FC&amp;P VAL'!CM62*'[1]PERCENT ARRAY-MEAN FC&amp;P VAL'!CN62*'[1]PERCENT ARRAY-MEAN FC&amp;P VAL'!CO62+ABS('[1]PERCENT ARRAY-MEAN FC&amp;P VAL'!CP62*'[1]PERCENT ARRAY-MEAN FC&amp;P VAL'!CQ62*'[1]PERCENT ARRAY-MEAN FC&amp;P VAL'!CR62))&gt;0,'[1]PERCENT ARRAY-MEAN FC&amp;P VAL'!CM62*'[1]PERCENT ARRAY-MEAN FC&amp;P VAL'!CN62*'[1]PERCENT ARRAY-MEAN FC&amp;P VAL'!CO62+ABS('[1]PERCENT ARRAY-MEAN FC&amp;P VAL'!CP62*'[1]PERCENT ARRAY-MEAN FC&amp;P VAL'!CQ62*'[1]PERCENT ARRAY-MEAN FC&amp;P VAL'!CR62),""),""))</f>
        <v/>
      </c>
      <c r="AI62" s="12" t="str">
        <f>IF(AH62="","",'[1]PERCENT ARRAY-MEAN FC&amp;P VAL'!CM62*'[1]PERCENT ARRAY-MEAN FC&amp;P VAL'!CN62*'[1]PERCENT ARRAY-MEAN FC&amp;P VAL'!CO62-ABS('[1]PERCENT ARRAY-MEAN FC&amp;P VAL'!CP62*'[1]PERCENT ARRAY-MEAN FC&amp;P VAL'!CQ62*'[1]PERCENT ARRAY-MEAN FC&amp;P VAL'!CR62))</f>
        <v/>
      </c>
      <c r="AJ62" t="str">
        <f>IF(A62="","",IF('[1]Calculation genes in KEGG path'!L60&gt;='[1]Flux and Impact'!$E$1,IF(('[1]PERCENT ARRAY-MEAN FC&amp;P VAL'!CS62*'[1]PERCENT ARRAY-MEAN FC&amp;P VAL'!CT62*'[1]PERCENT ARRAY-MEAN FC&amp;P VAL'!CU62+ABS('[1]PERCENT ARRAY-MEAN FC&amp;P VAL'!CV62*'[1]PERCENT ARRAY-MEAN FC&amp;P VAL'!CW62*'[1]PERCENT ARRAY-MEAN FC&amp;P VAL'!CX62))&gt;0,'[1]PERCENT ARRAY-MEAN FC&amp;P VAL'!CS62*'[1]PERCENT ARRAY-MEAN FC&amp;P VAL'!CT62*'[1]PERCENT ARRAY-MEAN FC&amp;P VAL'!CU62+ABS('[1]PERCENT ARRAY-MEAN FC&amp;P VAL'!CV62*'[1]PERCENT ARRAY-MEAN FC&amp;P VAL'!CW62*'[1]PERCENT ARRAY-MEAN FC&amp;P VAL'!CX62),""),""))</f>
        <v/>
      </c>
      <c r="AK62" s="12" t="str">
        <f>IF(AJ62="","",'[1]PERCENT ARRAY-MEAN FC&amp;P VAL'!CS62*'[1]PERCENT ARRAY-MEAN FC&amp;P VAL'!CT62*'[1]PERCENT ARRAY-MEAN FC&amp;P VAL'!CU62-ABS('[1]PERCENT ARRAY-MEAN FC&amp;P VAL'!CV62*'[1]PERCENT ARRAY-MEAN FC&amp;P VAL'!CW62*'[1]PERCENT ARRAY-MEAN FC&amp;P VAL'!CX62))</f>
        <v/>
      </c>
      <c r="AL62" t="str">
        <f>IF(A62="","",IF('[1]Calculation genes in KEGG path'!L60&gt;='[1]Flux and Impact'!$E$1,IF(('[1]PERCENT ARRAY-MEAN FC&amp;P VAL'!CY62*'[1]PERCENT ARRAY-MEAN FC&amp;P VAL'!CZ62*'[1]PERCENT ARRAY-MEAN FC&amp;P VAL'!DA62+ABS('[1]PERCENT ARRAY-MEAN FC&amp;P VAL'!DB62*'[1]PERCENT ARRAY-MEAN FC&amp;P VAL'!DC62*'[1]PERCENT ARRAY-MEAN FC&amp;P VAL'!DD62))&gt;0,'[1]PERCENT ARRAY-MEAN FC&amp;P VAL'!CY62*'[1]PERCENT ARRAY-MEAN FC&amp;P VAL'!CZ62*'[1]PERCENT ARRAY-MEAN FC&amp;P VAL'!DA62+ABS('[1]PERCENT ARRAY-MEAN FC&amp;P VAL'!DB62*'[1]PERCENT ARRAY-MEAN FC&amp;P VAL'!DC62*'[1]PERCENT ARRAY-MEAN FC&amp;P VAL'!DD62),""),""))</f>
        <v/>
      </c>
      <c r="AM62" s="12" t="str">
        <f>IF(AL62="","",'[1]PERCENT ARRAY-MEAN FC&amp;P VAL'!CY62*'[1]PERCENT ARRAY-MEAN FC&amp;P VAL'!CZ62*'[1]PERCENT ARRAY-MEAN FC&amp;P VAL'!DA62-ABS('[1]PERCENT ARRAY-MEAN FC&amp;P VAL'!DB62*'[1]PERCENT ARRAY-MEAN FC&amp;P VAL'!DC62*'[1]PERCENT ARRAY-MEAN FC&amp;P VAL'!DD62))</f>
        <v/>
      </c>
      <c r="AN62" t="str">
        <f>IF(A62="","",IF('[1]Calculation genes in KEGG path'!L60&gt;='[1]Flux and Impact'!$E$1,IF(('[1]PERCENT ARRAY-MEAN FC&amp;P VAL'!DE62*'[1]PERCENT ARRAY-MEAN FC&amp;P VAL'!DF62*'[1]PERCENT ARRAY-MEAN FC&amp;P VAL'!DG62+ABS('[1]PERCENT ARRAY-MEAN FC&amp;P VAL'!DH62*'[1]PERCENT ARRAY-MEAN FC&amp;P VAL'!DI62*'[1]PERCENT ARRAY-MEAN FC&amp;P VAL'!DJ62))&gt;0,'[1]PERCENT ARRAY-MEAN FC&amp;P VAL'!DE62*'[1]PERCENT ARRAY-MEAN FC&amp;P VAL'!DF62*'[1]PERCENT ARRAY-MEAN FC&amp;P VAL'!DG62+ABS('[1]PERCENT ARRAY-MEAN FC&amp;P VAL'!DH62*'[1]PERCENT ARRAY-MEAN FC&amp;P VAL'!DI62*'[1]PERCENT ARRAY-MEAN FC&amp;P VAL'!DJ62),""),""))</f>
        <v/>
      </c>
      <c r="AO62" s="12" t="str">
        <f>IF(AN62="","",'[1]PERCENT ARRAY-MEAN FC&amp;P VAL'!DE62*'[1]PERCENT ARRAY-MEAN FC&amp;P VAL'!DF62*'[1]PERCENT ARRAY-MEAN FC&amp;P VAL'!DG62-ABS('[1]PERCENT ARRAY-MEAN FC&amp;P VAL'!DH62*'[1]PERCENT ARRAY-MEAN FC&amp;P VAL'!DI62*'[1]PERCENT ARRAY-MEAN FC&amp;P VAL'!DJ62))</f>
        <v/>
      </c>
      <c r="AP62" t="str">
        <f>IF(A62="","",IF('[1]Calculation genes in KEGG path'!L60&gt;='[1]Flux and Impact'!$E$1,IF(('[1]PERCENT ARRAY-MEAN FC&amp;P VAL'!DK62*'[1]PERCENT ARRAY-MEAN FC&amp;P VAL'!DL62*'[1]PERCENT ARRAY-MEAN FC&amp;P VAL'!DM62+ABS('[1]PERCENT ARRAY-MEAN FC&amp;P VAL'!DN62*'[1]PERCENT ARRAY-MEAN FC&amp;P VAL'!DO62*'[1]PERCENT ARRAY-MEAN FC&amp;P VAL'!DP62))&gt;0,'[1]PERCENT ARRAY-MEAN FC&amp;P VAL'!DK62*'[1]PERCENT ARRAY-MEAN FC&amp;P VAL'!DL62*'[1]PERCENT ARRAY-MEAN FC&amp;P VAL'!DM62+ABS('[1]PERCENT ARRAY-MEAN FC&amp;P VAL'!DN62*'[1]PERCENT ARRAY-MEAN FC&amp;P VAL'!DO62*'[1]PERCENT ARRAY-MEAN FC&amp;P VAL'!DP62),""),""))</f>
        <v/>
      </c>
      <c r="AQ62" s="12" t="str">
        <f>IF(AP62="","",'[1]PERCENT ARRAY-MEAN FC&amp;P VAL'!DK62*'[1]PERCENT ARRAY-MEAN FC&amp;P VAL'!DL62*'[1]PERCENT ARRAY-MEAN FC&amp;P VAL'!DM62-ABS('[1]PERCENT ARRAY-MEAN FC&amp;P VAL'!DN62*'[1]PERCENT ARRAY-MEAN FC&amp;P VAL'!DO62*'[1]PERCENT ARRAY-MEAN FC&amp;P VAL'!DP62))</f>
        <v/>
      </c>
      <c r="AR62" t="str">
        <f>IF(A62="","",IF('[1]Calculation genes in KEGG path'!L60&gt;='[1]Flux and Impact'!$E$1,IF(('[1]PERCENT ARRAY-MEAN FC&amp;P VAL'!DQ62*'[1]PERCENT ARRAY-MEAN FC&amp;P VAL'!DR62*'[1]PERCENT ARRAY-MEAN FC&amp;P VAL'!DS62+ABS('[1]PERCENT ARRAY-MEAN FC&amp;P VAL'!DT62*'[1]PERCENT ARRAY-MEAN FC&amp;P VAL'!DU62*'[1]PERCENT ARRAY-MEAN FC&amp;P VAL'!DV62))&gt;0,'[1]PERCENT ARRAY-MEAN FC&amp;P VAL'!DQ62*'[1]PERCENT ARRAY-MEAN FC&amp;P VAL'!DR62*'[1]PERCENT ARRAY-MEAN FC&amp;P VAL'!DS62+ABS('[1]PERCENT ARRAY-MEAN FC&amp;P VAL'!DT62*'[1]PERCENT ARRAY-MEAN FC&amp;P VAL'!DU62*'[1]PERCENT ARRAY-MEAN FC&amp;P VAL'!DV62),""),""))</f>
        <v/>
      </c>
      <c r="AS62" s="12" t="str">
        <f>IF(AR62="","",'[1]PERCENT ARRAY-MEAN FC&amp;P VAL'!DQ62*'[1]PERCENT ARRAY-MEAN FC&amp;P VAL'!DR62*'[1]PERCENT ARRAY-MEAN FC&amp;P VAL'!DS62-ABS('[1]PERCENT ARRAY-MEAN FC&amp;P VAL'!DT62*'[1]PERCENT ARRAY-MEAN FC&amp;P VAL'!DU62*'[1]PERCENT ARRAY-MEAN FC&amp;P VAL'!DV62))</f>
        <v/>
      </c>
      <c r="AT62" s="12" t="str">
        <f t="shared" si="1"/>
        <v/>
      </c>
      <c r="AU62" s="12" t="str">
        <f t="shared" si="2"/>
        <v/>
      </c>
    </row>
    <row r="63" spans="1:47">
      <c r="A63" t="str">
        <f>'[1]Calculation genes in KEGG path'!I61</f>
        <v>bta00601</v>
      </c>
      <c r="B63" t="str">
        <f>IF('[1]PERCENT ARRAY-MEAN FC&amp;P VAL'!A63="","",'[1]PERCENT ARRAY-MEAN FC&amp;P VAL'!A63)</f>
        <v>1. Metabolism</v>
      </c>
      <c r="C63" t="str">
        <f>IF('[1]PERCENT ARRAY-MEAN FC&amp;P VAL'!B63="","",'[1]PERCENT ARRAY-MEAN FC&amp;P VAL'!B63)</f>
        <v>1.7 Glycan Biosynthesis and Metabolism</v>
      </c>
      <c r="D63" t="str">
        <f>IF('[1]PERCENT ARRAY-MEAN FC&amp;P VAL'!C63="","",'[1]PERCENT ARRAY-MEAN FC&amp;P VAL'!C63)</f>
        <v>Glycosphingolipid biosynthesis - lacto and neolacto series</v>
      </c>
      <c r="E63" s="12">
        <f t="shared" si="0"/>
        <v>52.7773364245363</v>
      </c>
      <c r="F63" t="str">
        <f>IF(A63="","",IF('[1]Calculation genes in KEGG path'!L61&gt;='[1]Flux and Impact'!$E$1,IF('[1]PERCENT ARRAY-MEAN FC&amp;P VAL'!G63*'[1]PERCENT ARRAY-MEAN FC&amp;P VAL'!H63*'[1]PERCENT ARRAY-MEAN FC&amp;P VAL'!I63+ABS('[1]PERCENT ARRAY-MEAN FC&amp;P VAL'!J63*'[1]PERCENT ARRAY-MEAN FC&amp;P VAL'!K63*'[1]PERCENT ARRAY-MEAN FC&amp;P VAL'!L63)&gt;0,'[1]PERCENT ARRAY-MEAN FC&amp;P VAL'!G63*'[1]PERCENT ARRAY-MEAN FC&amp;P VAL'!H63*'[1]PERCENT ARRAY-MEAN FC&amp;P VAL'!I63+ABS('[1]PERCENT ARRAY-MEAN FC&amp;P VAL'!J63*'[1]PERCENT ARRAY-MEAN FC&amp;P VAL'!K63*'[1]PERCENT ARRAY-MEAN FC&amp;P VAL'!L63),""),""))</f>
        <v/>
      </c>
      <c r="G63" s="12" t="str">
        <f>IF(F63="","",'[1]PERCENT ARRAY-MEAN FC&amp;P VAL'!G63*'[1]PERCENT ARRAY-MEAN FC&amp;P VAL'!H63*'[1]PERCENT ARRAY-MEAN FC&amp;P VAL'!I63-ABS('[1]PERCENT ARRAY-MEAN FC&amp;P VAL'!J63*'[1]PERCENT ARRAY-MEAN FC&amp;P VAL'!K63*'[1]PERCENT ARRAY-MEAN FC&amp;P VAL'!L63))</f>
        <v/>
      </c>
      <c r="H63">
        <f>IF(A63="","",IF('[1]Calculation genes in KEGG path'!L61&gt;='[1]Flux and Impact'!$E$1,IF(('[1]PERCENT ARRAY-MEAN FC&amp;P VAL'!M63*'[1]PERCENT ARRAY-MEAN FC&amp;P VAL'!N63*'[1]PERCENT ARRAY-MEAN FC&amp;P VAL'!O63+ABS('[1]PERCENT ARRAY-MEAN FC&amp;P VAL'!P63*'[1]PERCENT ARRAY-MEAN FC&amp;P VAL'!Q63*'[1]PERCENT ARRAY-MEAN FC&amp;P VAL'!R63))&gt;0,'[1]PERCENT ARRAY-MEAN FC&amp;P VAL'!M63*'[1]PERCENT ARRAY-MEAN FC&amp;P VAL'!N63*'[1]PERCENT ARRAY-MEAN FC&amp;P VAL'!O63+ABS('[1]PERCENT ARRAY-MEAN FC&amp;P VAL'!P63*'[1]PERCENT ARRAY-MEAN FC&amp;P VAL'!Q63*'[1]PERCENT ARRAY-MEAN FC&amp;P VAL'!R63),""),""))</f>
        <v>52.7773364245363</v>
      </c>
      <c r="I63" s="12">
        <f>IF(H63="","",'[1]PERCENT ARRAY-MEAN FC&amp;P VAL'!M63*'[1]PERCENT ARRAY-MEAN FC&amp;P VAL'!N63*'[1]PERCENT ARRAY-MEAN FC&amp;P VAL'!O63-ABS('[1]PERCENT ARRAY-MEAN FC&amp;P VAL'!P63*'[1]PERCENT ARRAY-MEAN FC&amp;P VAL'!Q63*'[1]PERCENT ARRAY-MEAN FC&amp;P VAL'!R63))</f>
        <v>52.7773364245363</v>
      </c>
      <c r="J63" t="str">
        <f>IF(A63="","",IF('[1]Calculation genes in KEGG path'!L61&gt;='[1]Flux and Impact'!$E$1,IF(('[1]PERCENT ARRAY-MEAN FC&amp;P VAL'!S63*'[1]PERCENT ARRAY-MEAN FC&amp;P VAL'!T63*'[1]PERCENT ARRAY-MEAN FC&amp;P VAL'!U63+ABS('[1]PERCENT ARRAY-MEAN FC&amp;P VAL'!V63*'[1]PERCENT ARRAY-MEAN FC&amp;P VAL'!W63*'[1]PERCENT ARRAY-MEAN FC&amp;P VAL'!X63))&gt;0,'[1]PERCENT ARRAY-MEAN FC&amp;P VAL'!S63*'[1]PERCENT ARRAY-MEAN FC&amp;P VAL'!T63*'[1]PERCENT ARRAY-MEAN FC&amp;P VAL'!U63+ABS('[1]PERCENT ARRAY-MEAN FC&amp;P VAL'!V63*'[1]PERCENT ARRAY-MEAN FC&amp;P VAL'!W63*'[1]PERCENT ARRAY-MEAN FC&amp;P VAL'!X63),""),""))</f>
        <v/>
      </c>
      <c r="K63" s="12" t="str">
        <f>IF(J63="","",'[1]PERCENT ARRAY-MEAN FC&amp;P VAL'!S63*'[1]PERCENT ARRAY-MEAN FC&amp;P VAL'!T63*'[1]PERCENT ARRAY-MEAN FC&amp;P VAL'!U63-ABS('[1]PERCENT ARRAY-MEAN FC&amp;P VAL'!V63*'[1]PERCENT ARRAY-MEAN FC&amp;P VAL'!W63*'[1]PERCENT ARRAY-MEAN FC&amp;P VAL'!X63))</f>
        <v/>
      </c>
      <c r="L63" t="str">
        <f>IF(A63="","",IF('[1]Calculation genes in KEGG path'!L61&gt;='[1]Flux and Impact'!$E$1,IF(('[1]PERCENT ARRAY-MEAN FC&amp;P VAL'!Y63*'[1]PERCENT ARRAY-MEAN FC&amp;P VAL'!Z63*'[1]PERCENT ARRAY-MEAN FC&amp;P VAL'!AA63+ABS('[1]PERCENT ARRAY-MEAN FC&amp;P VAL'!AB63*'[1]PERCENT ARRAY-MEAN FC&amp;P VAL'!AC63*'[1]PERCENT ARRAY-MEAN FC&amp;P VAL'!AD63))&gt;0,'[1]PERCENT ARRAY-MEAN FC&amp;P VAL'!Y63*'[1]PERCENT ARRAY-MEAN FC&amp;P VAL'!Z63*'[1]PERCENT ARRAY-MEAN FC&amp;P VAL'!AA63+ABS('[1]PERCENT ARRAY-MEAN FC&amp;P VAL'!AB63*'[1]PERCENT ARRAY-MEAN FC&amp;P VAL'!AC63*'[1]PERCENT ARRAY-MEAN FC&amp;P VAL'!AD63),""),""))</f>
        <v/>
      </c>
      <c r="M63" s="12" t="str">
        <f>IF(L63="","",'[1]PERCENT ARRAY-MEAN FC&amp;P VAL'!Y63*'[1]PERCENT ARRAY-MEAN FC&amp;P VAL'!Z63*'[1]PERCENT ARRAY-MEAN FC&amp;P VAL'!AA63-ABS('[1]PERCENT ARRAY-MEAN FC&amp;P VAL'!AB63*'[1]PERCENT ARRAY-MEAN FC&amp;P VAL'!AC63*'[1]PERCENT ARRAY-MEAN FC&amp;P VAL'!AD63))</f>
        <v/>
      </c>
      <c r="N63" t="str">
        <f>IF(A63="","",IF('[1]Calculation genes in KEGG path'!L61&gt;='[1]Flux and Impact'!$E$1,IF(('[1]PERCENT ARRAY-MEAN FC&amp;P VAL'!AE63*'[1]PERCENT ARRAY-MEAN FC&amp;P VAL'!AF63*'[1]PERCENT ARRAY-MEAN FC&amp;P VAL'!AG63+ABS('[1]PERCENT ARRAY-MEAN FC&amp;P VAL'!AH63*'[1]PERCENT ARRAY-MEAN FC&amp;P VAL'!AI63*'[1]PERCENT ARRAY-MEAN FC&amp;P VAL'!AJ63))&gt;0,'[1]PERCENT ARRAY-MEAN FC&amp;P VAL'!AE63*'[1]PERCENT ARRAY-MEAN FC&amp;P VAL'!AF63*'[1]PERCENT ARRAY-MEAN FC&amp;P VAL'!AG63+ABS('[1]PERCENT ARRAY-MEAN FC&amp;P VAL'!AH63*'[1]PERCENT ARRAY-MEAN FC&amp;P VAL'!AI63*'[1]PERCENT ARRAY-MEAN FC&amp;P VAL'!AJ63),""),""))</f>
        <v/>
      </c>
      <c r="O63" s="12" t="str">
        <f>IF(N63="","",'[1]PERCENT ARRAY-MEAN FC&amp;P VAL'!AE63*'[1]PERCENT ARRAY-MEAN FC&amp;P VAL'!AF63*'[1]PERCENT ARRAY-MEAN FC&amp;P VAL'!AG63-ABS('[1]PERCENT ARRAY-MEAN FC&amp;P VAL'!AH63*'[1]PERCENT ARRAY-MEAN FC&amp;P VAL'!AI63*'[1]PERCENT ARRAY-MEAN FC&amp;P VAL'!AJ63))</f>
        <v/>
      </c>
      <c r="P63" t="str">
        <f>IF(A63="","",IF('[1]Calculation genes in KEGG path'!L61&gt;='[1]Flux and Impact'!$E$1,IF(('[1]PERCENT ARRAY-MEAN FC&amp;P VAL'!AK63*'[1]PERCENT ARRAY-MEAN FC&amp;P VAL'!AL63*'[1]PERCENT ARRAY-MEAN FC&amp;P VAL'!AM63+ABS('[1]PERCENT ARRAY-MEAN FC&amp;P VAL'!AN63*'[1]PERCENT ARRAY-MEAN FC&amp;P VAL'!AO63*'[1]PERCENT ARRAY-MEAN FC&amp;P VAL'!AP63))&gt;0,'[1]PERCENT ARRAY-MEAN FC&amp;P VAL'!AK63*'[1]PERCENT ARRAY-MEAN FC&amp;P VAL'!AL63*'[1]PERCENT ARRAY-MEAN FC&amp;P VAL'!AM63+ABS('[1]PERCENT ARRAY-MEAN FC&amp;P VAL'!AN63*'[1]PERCENT ARRAY-MEAN FC&amp;P VAL'!AO63*'[1]PERCENT ARRAY-MEAN FC&amp;P VAL'!AP63),""),""))</f>
        <v/>
      </c>
      <c r="Q63" s="12" t="str">
        <f>IF(P63="","",'[1]PERCENT ARRAY-MEAN FC&amp;P VAL'!AK63*'[1]PERCENT ARRAY-MEAN FC&amp;P VAL'!AL63*'[1]PERCENT ARRAY-MEAN FC&amp;P VAL'!AM63-ABS('[1]PERCENT ARRAY-MEAN FC&amp;P VAL'!AN63*'[1]PERCENT ARRAY-MEAN FC&amp;P VAL'!AO63*'[1]PERCENT ARRAY-MEAN FC&amp;P VAL'!AP63))</f>
        <v/>
      </c>
      <c r="R63" t="str">
        <f>IF(A63="","",IF('[1]Calculation genes in KEGG path'!L61&gt;='[1]Flux and Impact'!$E$1,IF(('[1]PERCENT ARRAY-MEAN FC&amp;P VAL'!AQ63*'[1]PERCENT ARRAY-MEAN FC&amp;P VAL'!AR63*'[1]PERCENT ARRAY-MEAN FC&amp;P VAL'!AS63+ABS('[1]PERCENT ARRAY-MEAN FC&amp;P VAL'!AT63*'[1]PERCENT ARRAY-MEAN FC&amp;P VAL'!AU63*'[1]PERCENT ARRAY-MEAN FC&amp;P VAL'!AV63))&gt;0,'[1]PERCENT ARRAY-MEAN FC&amp;P VAL'!AQ63*'[1]PERCENT ARRAY-MEAN FC&amp;P VAL'!AR63*'[1]PERCENT ARRAY-MEAN FC&amp;P VAL'!AS63+ABS('[1]PERCENT ARRAY-MEAN FC&amp;P VAL'!AT63*'[1]PERCENT ARRAY-MEAN FC&amp;P VAL'!AU63*'[1]PERCENT ARRAY-MEAN FC&amp;P VAL'!AV63),""),""))</f>
        <v/>
      </c>
      <c r="S63" s="12" t="str">
        <f>IF(R63="","",'[1]PERCENT ARRAY-MEAN FC&amp;P VAL'!AQ63*'[1]PERCENT ARRAY-MEAN FC&amp;P VAL'!AR63*'[1]PERCENT ARRAY-MEAN FC&amp;P VAL'!AS63-ABS('[1]PERCENT ARRAY-MEAN FC&amp;P VAL'!AT63*'[1]PERCENT ARRAY-MEAN FC&amp;P VAL'!AU63*'[1]PERCENT ARRAY-MEAN FC&amp;P VAL'!AV63))</f>
        <v/>
      </c>
      <c r="T63" t="str">
        <f>IF(A63="","",IF('[1]Calculation genes in KEGG path'!L61&gt;='[1]Flux and Impact'!$E$1,IF(('[1]PERCENT ARRAY-MEAN FC&amp;P VAL'!AW63*'[1]PERCENT ARRAY-MEAN FC&amp;P VAL'!AX63*'[1]PERCENT ARRAY-MEAN FC&amp;P VAL'!AY63+ABS('[1]PERCENT ARRAY-MEAN FC&amp;P VAL'!AZ63*'[1]PERCENT ARRAY-MEAN FC&amp;P VAL'!BA63*'[1]PERCENT ARRAY-MEAN FC&amp;P VAL'!BB63))&gt;0,'[1]PERCENT ARRAY-MEAN FC&amp;P VAL'!AW63*'[1]PERCENT ARRAY-MEAN FC&amp;P VAL'!AX63*'[1]PERCENT ARRAY-MEAN FC&amp;P VAL'!AY63+ABS('[1]PERCENT ARRAY-MEAN FC&amp;P VAL'!AZ63*'[1]PERCENT ARRAY-MEAN FC&amp;P VAL'!BA63*'[1]PERCENT ARRAY-MEAN FC&amp;P VAL'!BB63),""),""))</f>
        <v/>
      </c>
      <c r="U63" s="12" t="str">
        <f>IF(T63="","",'[1]PERCENT ARRAY-MEAN FC&amp;P VAL'!AW63*'[1]PERCENT ARRAY-MEAN FC&amp;P VAL'!AX63*'[1]PERCENT ARRAY-MEAN FC&amp;P VAL'!AY63-ABS('[1]PERCENT ARRAY-MEAN FC&amp;P VAL'!AZ63*'[1]PERCENT ARRAY-MEAN FC&amp;P VAL'!BA63*'[1]PERCENT ARRAY-MEAN FC&amp;P VAL'!BB63))</f>
        <v/>
      </c>
      <c r="V63" t="str">
        <f>IF(A63="","",IF('[1]Calculation genes in KEGG path'!L61&gt;='[1]Flux and Impact'!$E$1,IF(('[1]PERCENT ARRAY-MEAN FC&amp;P VAL'!BC63*'[1]PERCENT ARRAY-MEAN FC&amp;P VAL'!BD63*'[1]PERCENT ARRAY-MEAN FC&amp;P VAL'!BE63+ABS('[1]PERCENT ARRAY-MEAN FC&amp;P VAL'!BF63*'[1]PERCENT ARRAY-MEAN FC&amp;P VAL'!BG63*'[1]PERCENT ARRAY-MEAN FC&amp;P VAL'!BH63))&gt;0,'[1]PERCENT ARRAY-MEAN FC&amp;P VAL'!BC63*'[1]PERCENT ARRAY-MEAN FC&amp;P VAL'!BD63*'[1]PERCENT ARRAY-MEAN FC&amp;P VAL'!BE63+ABS('[1]PERCENT ARRAY-MEAN FC&amp;P VAL'!BF63*'[1]PERCENT ARRAY-MEAN FC&amp;P VAL'!BG63*'[1]PERCENT ARRAY-MEAN FC&amp;P VAL'!BH63),""),""))</f>
        <v/>
      </c>
      <c r="W63" s="12" t="str">
        <f>IF(V63="","",'[1]PERCENT ARRAY-MEAN FC&amp;P VAL'!BC63*'[1]PERCENT ARRAY-MEAN FC&amp;P VAL'!BD63*'[1]PERCENT ARRAY-MEAN FC&amp;P VAL'!BE63-ABS('[1]PERCENT ARRAY-MEAN FC&amp;P VAL'!BF63*'[1]PERCENT ARRAY-MEAN FC&amp;P VAL'!BG63*'[1]PERCENT ARRAY-MEAN FC&amp;P VAL'!BH63))</f>
        <v/>
      </c>
      <c r="X63" t="str">
        <f>IF(A63="","",IF('[1]Calculation genes in KEGG path'!L61&gt;='[1]Flux and Impact'!$E$1,IF(('[1]PERCENT ARRAY-MEAN FC&amp;P VAL'!BI63*'[1]PERCENT ARRAY-MEAN FC&amp;P VAL'!BJ63*'[1]PERCENT ARRAY-MEAN FC&amp;P VAL'!BK63+ABS('[1]PERCENT ARRAY-MEAN FC&amp;P VAL'!BL63*'[1]PERCENT ARRAY-MEAN FC&amp;P VAL'!BM63*'[1]PERCENT ARRAY-MEAN FC&amp;P VAL'!BN63))&gt;0,'[1]PERCENT ARRAY-MEAN FC&amp;P VAL'!BI63*'[1]PERCENT ARRAY-MEAN FC&amp;P VAL'!BJ63*'[1]PERCENT ARRAY-MEAN FC&amp;P VAL'!BK63+ABS('[1]PERCENT ARRAY-MEAN FC&amp;P VAL'!BL63*'[1]PERCENT ARRAY-MEAN FC&amp;P VAL'!BM63*'[1]PERCENT ARRAY-MEAN FC&amp;P VAL'!BN63),""),""))</f>
        <v/>
      </c>
      <c r="Y63" s="12" t="str">
        <f>IF(X63="","",'[1]PERCENT ARRAY-MEAN FC&amp;P VAL'!BI63*'[1]PERCENT ARRAY-MEAN FC&amp;P VAL'!BJ63*'[1]PERCENT ARRAY-MEAN FC&amp;P VAL'!BK63-ABS('[1]PERCENT ARRAY-MEAN FC&amp;P VAL'!BL63*'[1]PERCENT ARRAY-MEAN FC&amp;P VAL'!BM63*'[1]PERCENT ARRAY-MEAN FC&amp;P VAL'!BN63))</f>
        <v/>
      </c>
      <c r="Z63" t="str">
        <f>IF(A63="","",IF('[1]Calculation genes in KEGG path'!L61&gt;='[1]Flux and Impact'!$E$1,IF(('[1]PERCENT ARRAY-MEAN FC&amp;P VAL'!BO63*'[1]PERCENT ARRAY-MEAN FC&amp;P VAL'!BP63*'[1]PERCENT ARRAY-MEAN FC&amp;P VAL'!BQ63+ABS('[1]PERCENT ARRAY-MEAN FC&amp;P VAL'!BR63*'[1]PERCENT ARRAY-MEAN FC&amp;P VAL'!BS63*'[1]PERCENT ARRAY-MEAN FC&amp;P VAL'!BT63))&gt;0,'[1]PERCENT ARRAY-MEAN FC&amp;P VAL'!BO63*'[1]PERCENT ARRAY-MEAN FC&amp;P VAL'!BP63*'[1]PERCENT ARRAY-MEAN FC&amp;P VAL'!BQ63+ABS('[1]PERCENT ARRAY-MEAN FC&amp;P VAL'!BR63*'[1]PERCENT ARRAY-MEAN FC&amp;P VAL'!BS63*'[1]PERCENT ARRAY-MEAN FC&amp;P VAL'!BT63),""),""))</f>
        <v/>
      </c>
      <c r="AA63" s="12" t="str">
        <f>IF(Z63="","",'[1]PERCENT ARRAY-MEAN FC&amp;P VAL'!BO63*'[1]PERCENT ARRAY-MEAN FC&amp;P VAL'!BP63*'[1]PERCENT ARRAY-MEAN FC&amp;P VAL'!BQ63-ABS('[1]PERCENT ARRAY-MEAN FC&amp;P VAL'!BR63*'[1]PERCENT ARRAY-MEAN FC&amp;P VAL'!BS63*'[1]PERCENT ARRAY-MEAN FC&amp;P VAL'!BT63))</f>
        <v/>
      </c>
      <c r="AB63" t="str">
        <f>IF(A63="","",IF('[1]Calculation genes in KEGG path'!L61&gt;='[1]Flux and Impact'!$E$1,IF(('[1]PERCENT ARRAY-MEAN FC&amp;P VAL'!BU63*'[1]PERCENT ARRAY-MEAN FC&amp;P VAL'!BV63*'[1]PERCENT ARRAY-MEAN FC&amp;P VAL'!BW63+ABS('[1]PERCENT ARRAY-MEAN FC&amp;P VAL'!BX63*'[1]PERCENT ARRAY-MEAN FC&amp;P VAL'!BY63*'[1]PERCENT ARRAY-MEAN FC&amp;P VAL'!BZ63))&gt;0,'[1]PERCENT ARRAY-MEAN FC&amp;P VAL'!BU63*'[1]PERCENT ARRAY-MEAN FC&amp;P VAL'!BV63*'[1]PERCENT ARRAY-MEAN FC&amp;P VAL'!BW63+ABS('[1]PERCENT ARRAY-MEAN FC&amp;P VAL'!BX63*'[1]PERCENT ARRAY-MEAN FC&amp;P VAL'!BY63*'[1]PERCENT ARRAY-MEAN FC&amp;P VAL'!BZ63),""),""))</f>
        <v/>
      </c>
      <c r="AC63" s="12" t="str">
        <f>IF(AB63="","",'[1]PERCENT ARRAY-MEAN FC&amp;P VAL'!BU63*'[1]PERCENT ARRAY-MEAN FC&amp;P VAL'!BV63*'[1]PERCENT ARRAY-MEAN FC&amp;P VAL'!BW63-ABS('[1]PERCENT ARRAY-MEAN FC&amp;P VAL'!BX63*'[1]PERCENT ARRAY-MEAN FC&amp;P VAL'!BY63*'[1]PERCENT ARRAY-MEAN FC&amp;P VAL'!BZ63))</f>
        <v/>
      </c>
      <c r="AD63" t="str">
        <f>IF(A63="","",IF('[1]Calculation genes in KEGG path'!L61&gt;='[1]Flux and Impact'!$E$1,IF(('[1]PERCENT ARRAY-MEAN FC&amp;P VAL'!CA63*'[1]PERCENT ARRAY-MEAN FC&amp;P VAL'!CB63*'[1]PERCENT ARRAY-MEAN FC&amp;P VAL'!CC63+ABS('[1]PERCENT ARRAY-MEAN FC&amp;P VAL'!CD63*'[1]PERCENT ARRAY-MEAN FC&amp;P VAL'!CE63*'[1]PERCENT ARRAY-MEAN FC&amp;P VAL'!CF63))&gt;0,'[1]PERCENT ARRAY-MEAN FC&amp;P VAL'!CA63*'[1]PERCENT ARRAY-MEAN FC&amp;P VAL'!CB63*'[1]PERCENT ARRAY-MEAN FC&amp;P VAL'!CC63+ABS('[1]PERCENT ARRAY-MEAN FC&amp;P VAL'!CD63*'[1]PERCENT ARRAY-MEAN FC&amp;P VAL'!CE63*'[1]PERCENT ARRAY-MEAN FC&amp;P VAL'!CF63),""),""))</f>
        <v/>
      </c>
      <c r="AE63" s="12" t="str">
        <f>IF(AD63="","",'[1]PERCENT ARRAY-MEAN FC&amp;P VAL'!CA63*'[1]PERCENT ARRAY-MEAN FC&amp;P VAL'!CB63*'[1]PERCENT ARRAY-MEAN FC&amp;P VAL'!CC63-ABS('[1]PERCENT ARRAY-MEAN FC&amp;P VAL'!CD63*'[1]PERCENT ARRAY-MEAN FC&amp;P VAL'!CE63*'[1]PERCENT ARRAY-MEAN FC&amp;P VAL'!CF63))</f>
        <v/>
      </c>
      <c r="AF63" t="str">
        <f>IF(A63="","",IF('[1]Calculation genes in KEGG path'!L61&gt;='[1]Flux and Impact'!$E$1,IF(('[1]PERCENT ARRAY-MEAN FC&amp;P VAL'!CG63*'[1]PERCENT ARRAY-MEAN FC&amp;P VAL'!CH63*'[1]PERCENT ARRAY-MEAN FC&amp;P VAL'!CI63+ABS('[1]PERCENT ARRAY-MEAN FC&amp;P VAL'!CJ63*'[1]PERCENT ARRAY-MEAN FC&amp;P VAL'!CK63*'[1]PERCENT ARRAY-MEAN FC&amp;P VAL'!CL63))&gt;0,'[1]PERCENT ARRAY-MEAN FC&amp;P VAL'!CG63*'[1]PERCENT ARRAY-MEAN FC&amp;P VAL'!CH63*'[1]PERCENT ARRAY-MEAN FC&amp;P VAL'!CI63+ABS('[1]PERCENT ARRAY-MEAN FC&amp;P VAL'!CJ63*'[1]PERCENT ARRAY-MEAN FC&amp;P VAL'!CK63*'[1]PERCENT ARRAY-MEAN FC&amp;P VAL'!CL63),""),""))</f>
        <v/>
      </c>
      <c r="AG63" s="12" t="str">
        <f>IF(AF63="","",'[1]PERCENT ARRAY-MEAN FC&amp;P VAL'!CG63*'[1]PERCENT ARRAY-MEAN FC&amp;P VAL'!CH63*'[1]PERCENT ARRAY-MEAN FC&amp;P VAL'!CI63-ABS('[1]PERCENT ARRAY-MEAN FC&amp;P VAL'!CJ63*'[1]PERCENT ARRAY-MEAN FC&amp;P VAL'!CK63*'[1]PERCENT ARRAY-MEAN FC&amp;P VAL'!CL63))</f>
        <v/>
      </c>
      <c r="AH63" t="str">
        <f>IF(A63="","",IF('[1]Calculation genes in KEGG path'!L61&gt;='[1]Flux and Impact'!$E$1,IF(('[1]PERCENT ARRAY-MEAN FC&amp;P VAL'!CM63*'[1]PERCENT ARRAY-MEAN FC&amp;P VAL'!CN63*'[1]PERCENT ARRAY-MEAN FC&amp;P VAL'!CO63+ABS('[1]PERCENT ARRAY-MEAN FC&amp;P VAL'!CP63*'[1]PERCENT ARRAY-MEAN FC&amp;P VAL'!CQ63*'[1]PERCENT ARRAY-MEAN FC&amp;P VAL'!CR63))&gt;0,'[1]PERCENT ARRAY-MEAN FC&amp;P VAL'!CM63*'[1]PERCENT ARRAY-MEAN FC&amp;P VAL'!CN63*'[1]PERCENT ARRAY-MEAN FC&amp;P VAL'!CO63+ABS('[1]PERCENT ARRAY-MEAN FC&amp;P VAL'!CP63*'[1]PERCENT ARRAY-MEAN FC&amp;P VAL'!CQ63*'[1]PERCENT ARRAY-MEAN FC&amp;P VAL'!CR63),""),""))</f>
        <v/>
      </c>
      <c r="AI63" s="12" t="str">
        <f>IF(AH63="","",'[1]PERCENT ARRAY-MEAN FC&amp;P VAL'!CM63*'[1]PERCENT ARRAY-MEAN FC&amp;P VAL'!CN63*'[1]PERCENT ARRAY-MEAN FC&amp;P VAL'!CO63-ABS('[1]PERCENT ARRAY-MEAN FC&amp;P VAL'!CP63*'[1]PERCENT ARRAY-MEAN FC&amp;P VAL'!CQ63*'[1]PERCENT ARRAY-MEAN FC&amp;P VAL'!CR63))</f>
        <v/>
      </c>
      <c r="AJ63" t="str">
        <f>IF(A63="","",IF('[1]Calculation genes in KEGG path'!L61&gt;='[1]Flux and Impact'!$E$1,IF(('[1]PERCENT ARRAY-MEAN FC&amp;P VAL'!CS63*'[1]PERCENT ARRAY-MEAN FC&amp;P VAL'!CT63*'[1]PERCENT ARRAY-MEAN FC&amp;P VAL'!CU63+ABS('[1]PERCENT ARRAY-MEAN FC&amp;P VAL'!CV63*'[1]PERCENT ARRAY-MEAN FC&amp;P VAL'!CW63*'[1]PERCENT ARRAY-MEAN FC&amp;P VAL'!CX63))&gt;0,'[1]PERCENT ARRAY-MEAN FC&amp;P VAL'!CS63*'[1]PERCENT ARRAY-MEAN FC&amp;P VAL'!CT63*'[1]PERCENT ARRAY-MEAN FC&amp;P VAL'!CU63+ABS('[1]PERCENT ARRAY-MEAN FC&amp;P VAL'!CV63*'[1]PERCENT ARRAY-MEAN FC&amp;P VAL'!CW63*'[1]PERCENT ARRAY-MEAN FC&amp;P VAL'!CX63),""),""))</f>
        <v/>
      </c>
      <c r="AK63" s="12" t="str">
        <f>IF(AJ63="","",'[1]PERCENT ARRAY-MEAN FC&amp;P VAL'!CS63*'[1]PERCENT ARRAY-MEAN FC&amp;P VAL'!CT63*'[1]PERCENT ARRAY-MEAN FC&amp;P VAL'!CU63-ABS('[1]PERCENT ARRAY-MEAN FC&amp;P VAL'!CV63*'[1]PERCENT ARRAY-MEAN FC&amp;P VAL'!CW63*'[1]PERCENT ARRAY-MEAN FC&amp;P VAL'!CX63))</f>
        <v/>
      </c>
      <c r="AL63" t="str">
        <f>IF(A63="","",IF('[1]Calculation genes in KEGG path'!L61&gt;='[1]Flux and Impact'!$E$1,IF(('[1]PERCENT ARRAY-MEAN FC&amp;P VAL'!CY63*'[1]PERCENT ARRAY-MEAN FC&amp;P VAL'!CZ63*'[1]PERCENT ARRAY-MEAN FC&amp;P VAL'!DA63+ABS('[1]PERCENT ARRAY-MEAN FC&amp;P VAL'!DB63*'[1]PERCENT ARRAY-MEAN FC&amp;P VAL'!DC63*'[1]PERCENT ARRAY-MEAN FC&amp;P VAL'!DD63))&gt;0,'[1]PERCENT ARRAY-MEAN FC&amp;P VAL'!CY63*'[1]PERCENT ARRAY-MEAN FC&amp;P VAL'!CZ63*'[1]PERCENT ARRAY-MEAN FC&amp;P VAL'!DA63+ABS('[1]PERCENT ARRAY-MEAN FC&amp;P VAL'!DB63*'[1]PERCENT ARRAY-MEAN FC&amp;P VAL'!DC63*'[1]PERCENT ARRAY-MEAN FC&amp;P VAL'!DD63),""),""))</f>
        <v/>
      </c>
      <c r="AM63" s="12" t="str">
        <f>IF(AL63="","",'[1]PERCENT ARRAY-MEAN FC&amp;P VAL'!CY63*'[1]PERCENT ARRAY-MEAN FC&amp;P VAL'!CZ63*'[1]PERCENT ARRAY-MEAN FC&amp;P VAL'!DA63-ABS('[1]PERCENT ARRAY-MEAN FC&amp;P VAL'!DB63*'[1]PERCENT ARRAY-MEAN FC&amp;P VAL'!DC63*'[1]PERCENT ARRAY-MEAN FC&amp;P VAL'!DD63))</f>
        <v/>
      </c>
      <c r="AN63" t="str">
        <f>IF(A63="","",IF('[1]Calculation genes in KEGG path'!L61&gt;='[1]Flux and Impact'!$E$1,IF(('[1]PERCENT ARRAY-MEAN FC&amp;P VAL'!DE63*'[1]PERCENT ARRAY-MEAN FC&amp;P VAL'!DF63*'[1]PERCENT ARRAY-MEAN FC&amp;P VAL'!DG63+ABS('[1]PERCENT ARRAY-MEAN FC&amp;P VAL'!DH63*'[1]PERCENT ARRAY-MEAN FC&amp;P VAL'!DI63*'[1]PERCENT ARRAY-MEAN FC&amp;P VAL'!DJ63))&gt;0,'[1]PERCENT ARRAY-MEAN FC&amp;P VAL'!DE63*'[1]PERCENT ARRAY-MEAN FC&amp;P VAL'!DF63*'[1]PERCENT ARRAY-MEAN FC&amp;P VAL'!DG63+ABS('[1]PERCENT ARRAY-MEAN FC&amp;P VAL'!DH63*'[1]PERCENT ARRAY-MEAN FC&amp;P VAL'!DI63*'[1]PERCENT ARRAY-MEAN FC&amp;P VAL'!DJ63),""),""))</f>
        <v/>
      </c>
      <c r="AO63" s="12" t="str">
        <f>IF(AN63="","",'[1]PERCENT ARRAY-MEAN FC&amp;P VAL'!DE63*'[1]PERCENT ARRAY-MEAN FC&amp;P VAL'!DF63*'[1]PERCENT ARRAY-MEAN FC&amp;P VAL'!DG63-ABS('[1]PERCENT ARRAY-MEAN FC&amp;P VAL'!DH63*'[1]PERCENT ARRAY-MEAN FC&amp;P VAL'!DI63*'[1]PERCENT ARRAY-MEAN FC&amp;P VAL'!DJ63))</f>
        <v/>
      </c>
      <c r="AP63" t="str">
        <f>IF(A63="","",IF('[1]Calculation genes in KEGG path'!L61&gt;='[1]Flux and Impact'!$E$1,IF(('[1]PERCENT ARRAY-MEAN FC&amp;P VAL'!DK63*'[1]PERCENT ARRAY-MEAN FC&amp;P VAL'!DL63*'[1]PERCENT ARRAY-MEAN FC&amp;P VAL'!DM63+ABS('[1]PERCENT ARRAY-MEAN FC&amp;P VAL'!DN63*'[1]PERCENT ARRAY-MEAN FC&amp;P VAL'!DO63*'[1]PERCENT ARRAY-MEAN FC&amp;P VAL'!DP63))&gt;0,'[1]PERCENT ARRAY-MEAN FC&amp;P VAL'!DK63*'[1]PERCENT ARRAY-MEAN FC&amp;P VAL'!DL63*'[1]PERCENT ARRAY-MEAN FC&amp;P VAL'!DM63+ABS('[1]PERCENT ARRAY-MEAN FC&amp;P VAL'!DN63*'[1]PERCENT ARRAY-MEAN FC&amp;P VAL'!DO63*'[1]PERCENT ARRAY-MEAN FC&amp;P VAL'!DP63),""),""))</f>
        <v/>
      </c>
      <c r="AQ63" s="12" t="str">
        <f>IF(AP63="","",'[1]PERCENT ARRAY-MEAN FC&amp;P VAL'!DK63*'[1]PERCENT ARRAY-MEAN FC&amp;P VAL'!DL63*'[1]PERCENT ARRAY-MEAN FC&amp;P VAL'!DM63-ABS('[1]PERCENT ARRAY-MEAN FC&amp;P VAL'!DN63*'[1]PERCENT ARRAY-MEAN FC&amp;P VAL'!DO63*'[1]PERCENT ARRAY-MEAN FC&amp;P VAL'!DP63))</f>
        <v/>
      </c>
      <c r="AR63" t="str">
        <f>IF(A63="","",IF('[1]Calculation genes in KEGG path'!L61&gt;='[1]Flux and Impact'!$E$1,IF(('[1]PERCENT ARRAY-MEAN FC&amp;P VAL'!DQ63*'[1]PERCENT ARRAY-MEAN FC&amp;P VAL'!DR63*'[1]PERCENT ARRAY-MEAN FC&amp;P VAL'!DS63+ABS('[1]PERCENT ARRAY-MEAN FC&amp;P VAL'!DT63*'[1]PERCENT ARRAY-MEAN FC&amp;P VAL'!DU63*'[1]PERCENT ARRAY-MEAN FC&amp;P VAL'!DV63))&gt;0,'[1]PERCENT ARRAY-MEAN FC&amp;P VAL'!DQ63*'[1]PERCENT ARRAY-MEAN FC&amp;P VAL'!DR63*'[1]PERCENT ARRAY-MEAN FC&amp;P VAL'!DS63+ABS('[1]PERCENT ARRAY-MEAN FC&amp;P VAL'!DT63*'[1]PERCENT ARRAY-MEAN FC&amp;P VAL'!DU63*'[1]PERCENT ARRAY-MEAN FC&amp;P VAL'!DV63),""),""))</f>
        <v/>
      </c>
      <c r="AS63" s="12" t="str">
        <f>IF(AR63="","",'[1]PERCENT ARRAY-MEAN FC&amp;P VAL'!DQ63*'[1]PERCENT ARRAY-MEAN FC&amp;P VAL'!DR63*'[1]PERCENT ARRAY-MEAN FC&amp;P VAL'!DS63-ABS('[1]PERCENT ARRAY-MEAN FC&amp;P VAL'!DT63*'[1]PERCENT ARRAY-MEAN FC&amp;P VAL'!DU63*'[1]PERCENT ARRAY-MEAN FC&amp;P VAL'!DV63))</f>
        <v/>
      </c>
      <c r="AT63" s="12">
        <f t="shared" si="1"/>
        <v>52.7773364245363</v>
      </c>
      <c r="AU63" s="12">
        <f t="shared" si="2"/>
        <v>1</v>
      </c>
    </row>
    <row r="64" spans="1:47">
      <c r="A64" t="str">
        <f>'[1]Calculation genes in KEGG path'!I62</f>
        <v>bta00603</v>
      </c>
      <c r="B64" t="str">
        <f>IF('[1]PERCENT ARRAY-MEAN FC&amp;P VAL'!A64="","",'[1]PERCENT ARRAY-MEAN FC&amp;P VAL'!A64)</f>
        <v>1. Metabolism</v>
      </c>
      <c r="C64" t="str">
        <f>IF('[1]PERCENT ARRAY-MEAN FC&amp;P VAL'!B64="","",'[1]PERCENT ARRAY-MEAN FC&amp;P VAL'!B64)</f>
        <v>1.7 Glycan Biosynthesis and Metabolism</v>
      </c>
      <c r="D64" t="str">
        <f>IF('[1]PERCENT ARRAY-MEAN FC&amp;P VAL'!C64="","",'[1]PERCENT ARRAY-MEAN FC&amp;P VAL'!C64)</f>
        <v>Glycosphingolipid biosynthesis - globo series</v>
      </c>
      <c r="E64" s="12">
        <f t="shared" si="0"/>
        <v>998.388736199862</v>
      </c>
      <c r="F64" t="str">
        <f>IF(A64="","",IF('[1]Calculation genes in KEGG path'!L62&gt;='[1]Flux and Impact'!$E$1,IF('[1]PERCENT ARRAY-MEAN FC&amp;P VAL'!G64*'[1]PERCENT ARRAY-MEAN FC&amp;P VAL'!H64*'[1]PERCENT ARRAY-MEAN FC&amp;P VAL'!I64+ABS('[1]PERCENT ARRAY-MEAN FC&amp;P VAL'!J64*'[1]PERCENT ARRAY-MEAN FC&amp;P VAL'!K64*'[1]PERCENT ARRAY-MEAN FC&amp;P VAL'!L64)&gt;0,'[1]PERCENT ARRAY-MEAN FC&amp;P VAL'!G64*'[1]PERCENT ARRAY-MEAN FC&amp;P VAL'!H64*'[1]PERCENT ARRAY-MEAN FC&amp;P VAL'!I64+ABS('[1]PERCENT ARRAY-MEAN FC&amp;P VAL'!J64*'[1]PERCENT ARRAY-MEAN FC&amp;P VAL'!K64*'[1]PERCENT ARRAY-MEAN FC&amp;P VAL'!L64),""),""))</f>
        <v/>
      </c>
      <c r="G64" s="12" t="str">
        <f>IF(F64="","",'[1]PERCENT ARRAY-MEAN FC&amp;P VAL'!G64*'[1]PERCENT ARRAY-MEAN FC&amp;P VAL'!H64*'[1]PERCENT ARRAY-MEAN FC&amp;P VAL'!I64-ABS('[1]PERCENT ARRAY-MEAN FC&amp;P VAL'!J64*'[1]PERCENT ARRAY-MEAN FC&amp;P VAL'!K64*'[1]PERCENT ARRAY-MEAN FC&amp;P VAL'!L64))</f>
        <v/>
      </c>
      <c r="H64">
        <f>IF(A64="","",IF('[1]Calculation genes in KEGG path'!L62&gt;='[1]Flux and Impact'!$E$1,IF(('[1]PERCENT ARRAY-MEAN FC&amp;P VAL'!M64*'[1]PERCENT ARRAY-MEAN FC&amp;P VAL'!N64*'[1]PERCENT ARRAY-MEAN FC&amp;P VAL'!O64+ABS('[1]PERCENT ARRAY-MEAN FC&amp;P VAL'!P64*'[1]PERCENT ARRAY-MEAN FC&amp;P VAL'!Q64*'[1]PERCENT ARRAY-MEAN FC&amp;P VAL'!R64))&gt;0,'[1]PERCENT ARRAY-MEAN FC&amp;P VAL'!M64*'[1]PERCENT ARRAY-MEAN FC&amp;P VAL'!N64*'[1]PERCENT ARRAY-MEAN FC&amp;P VAL'!O64+ABS('[1]PERCENT ARRAY-MEAN FC&amp;P VAL'!P64*'[1]PERCENT ARRAY-MEAN FC&amp;P VAL'!Q64*'[1]PERCENT ARRAY-MEAN FC&amp;P VAL'!R64),""),""))</f>
        <v>564.627441411165</v>
      </c>
      <c r="I64" s="12">
        <f>IF(H64="","",'[1]PERCENT ARRAY-MEAN FC&amp;P VAL'!M64*'[1]PERCENT ARRAY-MEAN FC&amp;P VAL'!N64*'[1]PERCENT ARRAY-MEAN FC&amp;P VAL'!O64-ABS('[1]PERCENT ARRAY-MEAN FC&amp;P VAL'!P64*'[1]PERCENT ARRAY-MEAN FC&amp;P VAL'!Q64*'[1]PERCENT ARRAY-MEAN FC&amp;P VAL'!R64))</f>
        <v>-564.627441411165</v>
      </c>
      <c r="J64">
        <f>IF(A64="","",IF('[1]Calculation genes in KEGG path'!L62&gt;='[1]Flux and Impact'!$E$1,IF(('[1]PERCENT ARRAY-MEAN FC&amp;P VAL'!S64*'[1]PERCENT ARRAY-MEAN FC&amp;P VAL'!T64*'[1]PERCENT ARRAY-MEAN FC&amp;P VAL'!U64+ABS('[1]PERCENT ARRAY-MEAN FC&amp;P VAL'!V64*'[1]PERCENT ARRAY-MEAN FC&amp;P VAL'!W64*'[1]PERCENT ARRAY-MEAN FC&amp;P VAL'!X64))&gt;0,'[1]PERCENT ARRAY-MEAN FC&amp;P VAL'!S64*'[1]PERCENT ARRAY-MEAN FC&amp;P VAL'!T64*'[1]PERCENT ARRAY-MEAN FC&amp;P VAL'!U64+ABS('[1]PERCENT ARRAY-MEAN FC&amp;P VAL'!V64*'[1]PERCENT ARRAY-MEAN FC&amp;P VAL'!W64*'[1]PERCENT ARRAY-MEAN FC&amp;P VAL'!X64),""),""))</f>
        <v>433.761294788697</v>
      </c>
      <c r="K64" s="12">
        <f>IF(J64="","",'[1]PERCENT ARRAY-MEAN FC&amp;P VAL'!S64*'[1]PERCENT ARRAY-MEAN FC&amp;P VAL'!T64*'[1]PERCENT ARRAY-MEAN FC&amp;P VAL'!U64-ABS('[1]PERCENT ARRAY-MEAN FC&amp;P VAL'!V64*'[1]PERCENT ARRAY-MEAN FC&amp;P VAL'!W64*'[1]PERCENT ARRAY-MEAN FC&amp;P VAL'!X64))</f>
        <v>-433.761294788697</v>
      </c>
      <c r="L64" t="str">
        <f>IF(A64="","",IF('[1]Calculation genes in KEGG path'!L62&gt;='[1]Flux and Impact'!$E$1,IF(('[1]PERCENT ARRAY-MEAN FC&amp;P VAL'!Y64*'[1]PERCENT ARRAY-MEAN FC&amp;P VAL'!Z64*'[1]PERCENT ARRAY-MEAN FC&amp;P VAL'!AA64+ABS('[1]PERCENT ARRAY-MEAN FC&amp;P VAL'!AB64*'[1]PERCENT ARRAY-MEAN FC&amp;P VAL'!AC64*'[1]PERCENT ARRAY-MEAN FC&amp;P VAL'!AD64))&gt;0,'[1]PERCENT ARRAY-MEAN FC&amp;P VAL'!Y64*'[1]PERCENT ARRAY-MEAN FC&amp;P VAL'!Z64*'[1]PERCENT ARRAY-MEAN FC&amp;P VAL'!AA64+ABS('[1]PERCENT ARRAY-MEAN FC&amp;P VAL'!AB64*'[1]PERCENT ARRAY-MEAN FC&amp;P VAL'!AC64*'[1]PERCENT ARRAY-MEAN FC&amp;P VAL'!AD64),""),""))</f>
        <v/>
      </c>
      <c r="M64" s="12" t="str">
        <f>IF(L64="","",'[1]PERCENT ARRAY-MEAN FC&amp;P VAL'!Y64*'[1]PERCENT ARRAY-MEAN FC&amp;P VAL'!Z64*'[1]PERCENT ARRAY-MEAN FC&amp;P VAL'!AA64-ABS('[1]PERCENT ARRAY-MEAN FC&amp;P VAL'!AB64*'[1]PERCENT ARRAY-MEAN FC&amp;P VAL'!AC64*'[1]PERCENT ARRAY-MEAN FC&amp;P VAL'!AD64))</f>
        <v/>
      </c>
      <c r="N64" t="str">
        <f>IF(A64="","",IF('[1]Calculation genes in KEGG path'!L62&gt;='[1]Flux and Impact'!$E$1,IF(('[1]PERCENT ARRAY-MEAN FC&amp;P VAL'!AE64*'[1]PERCENT ARRAY-MEAN FC&amp;P VAL'!AF64*'[1]PERCENT ARRAY-MEAN FC&amp;P VAL'!AG64+ABS('[1]PERCENT ARRAY-MEAN FC&amp;P VAL'!AH64*'[1]PERCENT ARRAY-MEAN FC&amp;P VAL'!AI64*'[1]PERCENT ARRAY-MEAN FC&amp;P VAL'!AJ64))&gt;0,'[1]PERCENT ARRAY-MEAN FC&amp;P VAL'!AE64*'[1]PERCENT ARRAY-MEAN FC&amp;P VAL'!AF64*'[1]PERCENT ARRAY-MEAN FC&amp;P VAL'!AG64+ABS('[1]PERCENT ARRAY-MEAN FC&amp;P VAL'!AH64*'[1]PERCENT ARRAY-MEAN FC&amp;P VAL'!AI64*'[1]PERCENT ARRAY-MEAN FC&amp;P VAL'!AJ64),""),""))</f>
        <v/>
      </c>
      <c r="O64" s="12" t="str">
        <f>IF(N64="","",'[1]PERCENT ARRAY-MEAN FC&amp;P VAL'!AE64*'[1]PERCENT ARRAY-MEAN FC&amp;P VAL'!AF64*'[1]PERCENT ARRAY-MEAN FC&amp;P VAL'!AG64-ABS('[1]PERCENT ARRAY-MEAN FC&amp;P VAL'!AH64*'[1]PERCENT ARRAY-MEAN FC&amp;P VAL'!AI64*'[1]PERCENT ARRAY-MEAN FC&amp;P VAL'!AJ64))</f>
        <v/>
      </c>
      <c r="P64" t="str">
        <f>IF(A64="","",IF('[1]Calculation genes in KEGG path'!L62&gt;='[1]Flux and Impact'!$E$1,IF(('[1]PERCENT ARRAY-MEAN FC&amp;P VAL'!AK64*'[1]PERCENT ARRAY-MEAN FC&amp;P VAL'!AL64*'[1]PERCENT ARRAY-MEAN FC&amp;P VAL'!AM64+ABS('[1]PERCENT ARRAY-MEAN FC&amp;P VAL'!AN64*'[1]PERCENT ARRAY-MEAN FC&amp;P VAL'!AO64*'[1]PERCENT ARRAY-MEAN FC&amp;P VAL'!AP64))&gt;0,'[1]PERCENT ARRAY-MEAN FC&amp;P VAL'!AK64*'[1]PERCENT ARRAY-MEAN FC&amp;P VAL'!AL64*'[1]PERCENT ARRAY-MEAN FC&amp;P VAL'!AM64+ABS('[1]PERCENT ARRAY-MEAN FC&amp;P VAL'!AN64*'[1]PERCENT ARRAY-MEAN FC&amp;P VAL'!AO64*'[1]PERCENT ARRAY-MEAN FC&amp;P VAL'!AP64),""),""))</f>
        <v/>
      </c>
      <c r="Q64" s="12" t="str">
        <f>IF(P64="","",'[1]PERCENT ARRAY-MEAN FC&amp;P VAL'!AK64*'[1]PERCENT ARRAY-MEAN FC&amp;P VAL'!AL64*'[1]PERCENT ARRAY-MEAN FC&amp;P VAL'!AM64-ABS('[1]PERCENT ARRAY-MEAN FC&amp;P VAL'!AN64*'[1]PERCENT ARRAY-MEAN FC&amp;P VAL'!AO64*'[1]PERCENT ARRAY-MEAN FC&amp;P VAL'!AP64))</f>
        <v/>
      </c>
      <c r="R64" t="str">
        <f>IF(A64="","",IF('[1]Calculation genes in KEGG path'!L62&gt;='[1]Flux and Impact'!$E$1,IF(('[1]PERCENT ARRAY-MEAN FC&amp;P VAL'!AQ64*'[1]PERCENT ARRAY-MEAN FC&amp;P VAL'!AR64*'[1]PERCENT ARRAY-MEAN FC&amp;P VAL'!AS64+ABS('[1]PERCENT ARRAY-MEAN FC&amp;P VAL'!AT64*'[1]PERCENT ARRAY-MEAN FC&amp;P VAL'!AU64*'[1]PERCENT ARRAY-MEAN FC&amp;P VAL'!AV64))&gt;0,'[1]PERCENT ARRAY-MEAN FC&amp;P VAL'!AQ64*'[1]PERCENT ARRAY-MEAN FC&amp;P VAL'!AR64*'[1]PERCENT ARRAY-MEAN FC&amp;P VAL'!AS64+ABS('[1]PERCENT ARRAY-MEAN FC&amp;P VAL'!AT64*'[1]PERCENT ARRAY-MEAN FC&amp;P VAL'!AU64*'[1]PERCENT ARRAY-MEAN FC&amp;P VAL'!AV64),""),""))</f>
        <v/>
      </c>
      <c r="S64" s="12" t="str">
        <f>IF(R64="","",'[1]PERCENT ARRAY-MEAN FC&amp;P VAL'!AQ64*'[1]PERCENT ARRAY-MEAN FC&amp;P VAL'!AR64*'[1]PERCENT ARRAY-MEAN FC&amp;P VAL'!AS64-ABS('[1]PERCENT ARRAY-MEAN FC&amp;P VAL'!AT64*'[1]PERCENT ARRAY-MEAN FC&amp;P VAL'!AU64*'[1]PERCENT ARRAY-MEAN FC&amp;P VAL'!AV64))</f>
        <v/>
      </c>
      <c r="T64" t="str">
        <f>IF(A64="","",IF('[1]Calculation genes in KEGG path'!L62&gt;='[1]Flux and Impact'!$E$1,IF(('[1]PERCENT ARRAY-MEAN FC&amp;P VAL'!AW64*'[1]PERCENT ARRAY-MEAN FC&amp;P VAL'!AX64*'[1]PERCENT ARRAY-MEAN FC&amp;P VAL'!AY64+ABS('[1]PERCENT ARRAY-MEAN FC&amp;P VAL'!AZ64*'[1]PERCENT ARRAY-MEAN FC&amp;P VAL'!BA64*'[1]PERCENT ARRAY-MEAN FC&amp;P VAL'!BB64))&gt;0,'[1]PERCENT ARRAY-MEAN FC&amp;P VAL'!AW64*'[1]PERCENT ARRAY-MEAN FC&amp;P VAL'!AX64*'[1]PERCENT ARRAY-MEAN FC&amp;P VAL'!AY64+ABS('[1]PERCENT ARRAY-MEAN FC&amp;P VAL'!AZ64*'[1]PERCENT ARRAY-MEAN FC&amp;P VAL'!BA64*'[1]PERCENT ARRAY-MEAN FC&amp;P VAL'!BB64),""),""))</f>
        <v/>
      </c>
      <c r="U64" s="12" t="str">
        <f>IF(T64="","",'[1]PERCENT ARRAY-MEAN FC&amp;P VAL'!AW64*'[1]PERCENT ARRAY-MEAN FC&amp;P VAL'!AX64*'[1]PERCENT ARRAY-MEAN FC&amp;P VAL'!AY64-ABS('[1]PERCENT ARRAY-MEAN FC&amp;P VAL'!AZ64*'[1]PERCENT ARRAY-MEAN FC&amp;P VAL'!BA64*'[1]PERCENT ARRAY-MEAN FC&amp;P VAL'!BB64))</f>
        <v/>
      </c>
      <c r="V64" t="str">
        <f>IF(A64="","",IF('[1]Calculation genes in KEGG path'!L62&gt;='[1]Flux and Impact'!$E$1,IF(('[1]PERCENT ARRAY-MEAN FC&amp;P VAL'!BC64*'[1]PERCENT ARRAY-MEAN FC&amp;P VAL'!BD64*'[1]PERCENT ARRAY-MEAN FC&amp;P VAL'!BE64+ABS('[1]PERCENT ARRAY-MEAN FC&amp;P VAL'!BF64*'[1]PERCENT ARRAY-MEAN FC&amp;P VAL'!BG64*'[1]PERCENT ARRAY-MEAN FC&amp;P VAL'!BH64))&gt;0,'[1]PERCENT ARRAY-MEAN FC&amp;P VAL'!BC64*'[1]PERCENT ARRAY-MEAN FC&amp;P VAL'!BD64*'[1]PERCENT ARRAY-MEAN FC&amp;P VAL'!BE64+ABS('[1]PERCENT ARRAY-MEAN FC&amp;P VAL'!BF64*'[1]PERCENT ARRAY-MEAN FC&amp;P VAL'!BG64*'[1]PERCENT ARRAY-MEAN FC&amp;P VAL'!BH64),""),""))</f>
        <v/>
      </c>
      <c r="W64" s="12" t="str">
        <f>IF(V64="","",'[1]PERCENT ARRAY-MEAN FC&amp;P VAL'!BC64*'[1]PERCENT ARRAY-MEAN FC&amp;P VAL'!BD64*'[1]PERCENT ARRAY-MEAN FC&amp;P VAL'!BE64-ABS('[1]PERCENT ARRAY-MEAN FC&amp;P VAL'!BF64*'[1]PERCENT ARRAY-MEAN FC&amp;P VAL'!BG64*'[1]PERCENT ARRAY-MEAN FC&amp;P VAL'!BH64))</f>
        <v/>
      </c>
      <c r="X64" t="str">
        <f>IF(A64="","",IF('[1]Calculation genes in KEGG path'!L62&gt;='[1]Flux and Impact'!$E$1,IF(('[1]PERCENT ARRAY-MEAN FC&amp;P VAL'!BI64*'[1]PERCENT ARRAY-MEAN FC&amp;P VAL'!BJ64*'[1]PERCENT ARRAY-MEAN FC&amp;P VAL'!BK64+ABS('[1]PERCENT ARRAY-MEAN FC&amp;P VAL'!BL64*'[1]PERCENT ARRAY-MEAN FC&amp;P VAL'!BM64*'[1]PERCENT ARRAY-MEAN FC&amp;P VAL'!BN64))&gt;0,'[1]PERCENT ARRAY-MEAN FC&amp;P VAL'!BI64*'[1]PERCENT ARRAY-MEAN FC&amp;P VAL'!BJ64*'[1]PERCENT ARRAY-MEAN FC&amp;P VAL'!BK64+ABS('[1]PERCENT ARRAY-MEAN FC&amp;P VAL'!BL64*'[1]PERCENT ARRAY-MEAN FC&amp;P VAL'!BM64*'[1]PERCENT ARRAY-MEAN FC&amp;P VAL'!BN64),""),""))</f>
        <v/>
      </c>
      <c r="Y64" s="12" t="str">
        <f>IF(X64="","",'[1]PERCENT ARRAY-MEAN FC&amp;P VAL'!BI64*'[1]PERCENT ARRAY-MEAN FC&amp;P VAL'!BJ64*'[1]PERCENT ARRAY-MEAN FC&amp;P VAL'!BK64-ABS('[1]PERCENT ARRAY-MEAN FC&amp;P VAL'!BL64*'[1]PERCENT ARRAY-MEAN FC&amp;P VAL'!BM64*'[1]PERCENT ARRAY-MEAN FC&amp;P VAL'!BN64))</f>
        <v/>
      </c>
      <c r="Z64" t="str">
        <f>IF(A64="","",IF('[1]Calculation genes in KEGG path'!L62&gt;='[1]Flux and Impact'!$E$1,IF(('[1]PERCENT ARRAY-MEAN FC&amp;P VAL'!BO64*'[1]PERCENT ARRAY-MEAN FC&amp;P VAL'!BP64*'[1]PERCENT ARRAY-MEAN FC&amp;P VAL'!BQ64+ABS('[1]PERCENT ARRAY-MEAN FC&amp;P VAL'!BR64*'[1]PERCENT ARRAY-MEAN FC&amp;P VAL'!BS64*'[1]PERCENT ARRAY-MEAN FC&amp;P VAL'!BT64))&gt;0,'[1]PERCENT ARRAY-MEAN FC&amp;P VAL'!BO64*'[1]PERCENT ARRAY-MEAN FC&amp;P VAL'!BP64*'[1]PERCENT ARRAY-MEAN FC&amp;P VAL'!BQ64+ABS('[1]PERCENT ARRAY-MEAN FC&amp;P VAL'!BR64*'[1]PERCENT ARRAY-MEAN FC&amp;P VAL'!BS64*'[1]PERCENT ARRAY-MEAN FC&amp;P VAL'!BT64),""),""))</f>
        <v/>
      </c>
      <c r="AA64" s="12" t="str">
        <f>IF(Z64="","",'[1]PERCENT ARRAY-MEAN FC&amp;P VAL'!BO64*'[1]PERCENT ARRAY-MEAN FC&amp;P VAL'!BP64*'[1]PERCENT ARRAY-MEAN FC&amp;P VAL'!BQ64-ABS('[1]PERCENT ARRAY-MEAN FC&amp;P VAL'!BR64*'[1]PERCENT ARRAY-MEAN FC&amp;P VAL'!BS64*'[1]PERCENT ARRAY-MEAN FC&amp;P VAL'!BT64))</f>
        <v/>
      </c>
      <c r="AB64" t="str">
        <f>IF(A64="","",IF('[1]Calculation genes in KEGG path'!L62&gt;='[1]Flux and Impact'!$E$1,IF(('[1]PERCENT ARRAY-MEAN FC&amp;P VAL'!BU64*'[1]PERCENT ARRAY-MEAN FC&amp;P VAL'!BV64*'[1]PERCENT ARRAY-MEAN FC&amp;P VAL'!BW64+ABS('[1]PERCENT ARRAY-MEAN FC&amp;P VAL'!BX64*'[1]PERCENT ARRAY-MEAN FC&amp;P VAL'!BY64*'[1]PERCENT ARRAY-MEAN FC&amp;P VAL'!BZ64))&gt;0,'[1]PERCENT ARRAY-MEAN FC&amp;P VAL'!BU64*'[1]PERCENT ARRAY-MEAN FC&amp;P VAL'!BV64*'[1]PERCENT ARRAY-MEAN FC&amp;P VAL'!BW64+ABS('[1]PERCENT ARRAY-MEAN FC&amp;P VAL'!BX64*'[1]PERCENT ARRAY-MEAN FC&amp;P VAL'!BY64*'[1]PERCENT ARRAY-MEAN FC&amp;P VAL'!BZ64),""),""))</f>
        <v/>
      </c>
      <c r="AC64" s="12" t="str">
        <f>IF(AB64="","",'[1]PERCENT ARRAY-MEAN FC&amp;P VAL'!BU64*'[1]PERCENT ARRAY-MEAN FC&amp;P VAL'!BV64*'[1]PERCENT ARRAY-MEAN FC&amp;P VAL'!BW64-ABS('[1]PERCENT ARRAY-MEAN FC&amp;P VAL'!BX64*'[1]PERCENT ARRAY-MEAN FC&amp;P VAL'!BY64*'[1]PERCENT ARRAY-MEAN FC&amp;P VAL'!BZ64))</f>
        <v/>
      </c>
      <c r="AD64" t="str">
        <f>IF(A64="","",IF('[1]Calculation genes in KEGG path'!L62&gt;='[1]Flux and Impact'!$E$1,IF(('[1]PERCENT ARRAY-MEAN FC&amp;P VAL'!CA64*'[1]PERCENT ARRAY-MEAN FC&amp;P VAL'!CB64*'[1]PERCENT ARRAY-MEAN FC&amp;P VAL'!CC64+ABS('[1]PERCENT ARRAY-MEAN FC&amp;P VAL'!CD64*'[1]PERCENT ARRAY-MEAN FC&amp;P VAL'!CE64*'[1]PERCENT ARRAY-MEAN FC&amp;P VAL'!CF64))&gt;0,'[1]PERCENT ARRAY-MEAN FC&amp;P VAL'!CA64*'[1]PERCENT ARRAY-MEAN FC&amp;P VAL'!CB64*'[1]PERCENT ARRAY-MEAN FC&amp;P VAL'!CC64+ABS('[1]PERCENT ARRAY-MEAN FC&amp;P VAL'!CD64*'[1]PERCENT ARRAY-MEAN FC&amp;P VAL'!CE64*'[1]PERCENT ARRAY-MEAN FC&amp;P VAL'!CF64),""),""))</f>
        <v/>
      </c>
      <c r="AE64" s="12" t="str">
        <f>IF(AD64="","",'[1]PERCENT ARRAY-MEAN FC&amp;P VAL'!CA64*'[1]PERCENT ARRAY-MEAN FC&amp;P VAL'!CB64*'[1]PERCENT ARRAY-MEAN FC&amp;P VAL'!CC64-ABS('[1]PERCENT ARRAY-MEAN FC&amp;P VAL'!CD64*'[1]PERCENT ARRAY-MEAN FC&amp;P VAL'!CE64*'[1]PERCENT ARRAY-MEAN FC&amp;P VAL'!CF64))</f>
        <v/>
      </c>
      <c r="AF64" t="str">
        <f>IF(A64="","",IF('[1]Calculation genes in KEGG path'!L62&gt;='[1]Flux and Impact'!$E$1,IF(('[1]PERCENT ARRAY-MEAN FC&amp;P VAL'!CG64*'[1]PERCENT ARRAY-MEAN FC&amp;P VAL'!CH64*'[1]PERCENT ARRAY-MEAN FC&amp;P VAL'!CI64+ABS('[1]PERCENT ARRAY-MEAN FC&amp;P VAL'!CJ64*'[1]PERCENT ARRAY-MEAN FC&amp;P VAL'!CK64*'[1]PERCENT ARRAY-MEAN FC&amp;P VAL'!CL64))&gt;0,'[1]PERCENT ARRAY-MEAN FC&amp;P VAL'!CG64*'[1]PERCENT ARRAY-MEAN FC&amp;P VAL'!CH64*'[1]PERCENT ARRAY-MEAN FC&amp;P VAL'!CI64+ABS('[1]PERCENT ARRAY-MEAN FC&amp;P VAL'!CJ64*'[1]PERCENT ARRAY-MEAN FC&amp;P VAL'!CK64*'[1]PERCENT ARRAY-MEAN FC&amp;P VAL'!CL64),""),""))</f>
        <v/>
      </c>
      <c r="AG64" s="12" t="str">
        <f>IF(AF64="","",'[1]PERCENT ARRAY-MEAN FC&amp;P VAL'!CG64*'[1]PERCENT ARRAY-MEAN FC&amp;P VAL'!CH64*'[1]PERCENT ARRAY-MEAN FC&amp;P VAL'!CI64-ABS('[1]PERCENT ARRAY-MEAN FC&amp;P VAL'!CJ64*'[1]PERCENT ARRAY-MEAN FC&amp;P VAL'!CK64*'[1]PERCENT ARRAY-MEAN FC&amp;P VAL'!CL64))</f>
        <v/>
      </c>
      <c r="AH64" t="str">
        <f>IF(A64="","",IF('[1]Calculation genes in KEGG path'!L62&gt;='[1]Flux and Impact'!$E$1,IF(('[1]PERCENT ARRAY-MEAN FC&amp;P VAL'!CM64*'[1]PERCENT ARRAY-MEAN FC&amp;P VAL'!CN64*'[1]PERCENT ARRAY-MEAN FC&amp;P VAL'!CO64+ABS('[1]PERCENT ARRAY-MEAN FC&amp;P VAL'!CP64*'[1]PERCENT ARRAY-MEAN FC&amp;P VAL'!CQ64*'[1]PERCENT ARRAY-MEAN FC&amp;P VAL'!CR64))&gt;0,'[1]PERCENT ARRAY-MEAN FC&amp;P VAL'!CM64*'[1]PERCENT ARRAY-MEAN FC&amp;P VAL'!CN64*'[1]PERCENT ARRAY-MEAN FC&amp;P VAL'!CO64+ABS('[1]PERCENT ARRAY-MEAN FC&amp;P VAL'!CP64*'[1]PERCENT ARRAY-MEAN FC&amp;P VAL'!CQ64*'[1]PERCENT ARRAY-MEAN FC&amp;P VAL'!CR64),""),""))</f>
        <v/>
      </c>
      <c r="AI64" s="12" t="str">
        <f>IF(AH64="","",'[1]PERCENT ARRAY-MEAN FC&amp;P VAL'!CM64*'[1]PERCENT ARRAY-MEAN FC&amp;P VAL'!CN64*'[1]PERCENT ARRAY-MEAN FC&amp;P VAL'!CO64-ABS('[1]PERCENT ARRAY-MEAN FC&amp;P VAL'!CP64*'[1]PERCENT ARRAY-MEAN FC&amp;P VAL'!CQ64*'[1]PERCENT ARRAY-MEAN FC&amp;P VAL'!CR64))</f>
        <v/>
      </c>
      <c r="AJ64" t="str">
        <f>IF(A64="","",IF('[1]Calculation genes in KEGG path'!L62&gt;='[1]Flux and Impact'!$E$1,IF(('[1]PERCENT ARRAY-MEAN FC&amp;P VAL'!CS64*'[1]PERCENT ARRAY-MEAN FC&amp;P VAL'!CT64*'[1]PERCENT ARRAY-MEAN FC&amp;P VAL'!CU64+ABS('[1]PERCENT ARRAY-MEAN FC&amp;P VAL'!CV64*'[1]PERCENT ARRAY-MEAN FC&amp;P VAL'!CW64*'[1]PERCENT ARRAY-MEAN FC&amp;P VAL'!CX64))&gt;0,'[1]PERCENT ARRAY-MEAN FC&amp;P VAL'!CS64*'[1]PERCENT ARRAY-MEAN FC&amp;P VAL'!CT64*'[1]PERCENT ARRAY-MEAN FC&amp;P VAL'!CU64+ABS('[1]PERCENT ARRAY-MEAN FC&amp;P VAL'!CV64*'[1]PERCENT ARRAY-MEAN FC&amp;P VAL'!CW64*'[1]PERCENT ARRAY-MEAN FC&amp;P VAL'!CX64),""),""))</f>
        <v/>
      </c>
      <c r="AK64" s="12" t="str">
        <f>IF(AJ64="","",'[1]PERCENT ARRAY-MEAN FC&amp;P VAL'!CS64*'[1]PERCENT ARRAY-MEAN FC&amp;P VAL'!CT64*'[1]PERCENT ARRAY-MEAN FC&amp;P VAL'!CU64-ABS('[1]PERCENT ARRAY-MEAN FC&amp;P VAL'!CV64*'[1]PERCENT ARRAY-MEAN FC&amp;P VAL'!CW64*'[1]PERCENT ARRAY-MEAN FC&amp;P VAL'!CX64))</f>
        <v/>
      </c>
      <c r="AL64" t="str">
        <f>IF(A64="","",IF('[1]Calculation genes in KEGG path'!L62&gt;='[1]Flux and Impact'!$E$1,IF(('[1]PERCENT ARRAY-MEAN FC&amp;P VAL'!CY64*'[1]PERCENT ARRAY-MEAN FC&amp;P VAL'!CZ64*'[1]PERCENT ARRAY-MEAN FC&amp;P VAL'!DA64+ABS('[1]PERCENT ARRAY-MEAN FC&amp;P VAL'!DB64*'[1]PERCENT ARRAY-MEAN FC&amp;P VAL'!DC64*'[1]PERCENT ARRAY-MEAN FC&amp;P VAL'!DD64))&gt;0,'[1]PERCENT ARRAY-MEAN FC&amp;P VAL'!CY64*'[1]PERCENT ARRAY-MEAN FC&amp;P VAL'!CZ64*'[1]PERCENT ARRAY-MEAN FC&amp;P VAL'!DA64+ABS('[1]PERCENT ARRAY-MEAN FC&amp;P VAL'!DB64*'[1]PERCENT ARRAY-MEAN FC&amp;P VAL'!DC64*'[1]PERCENT ARRAY-MEAN FC&amp;P VAL'!DD64),""),""))</f>
        <v/>
      </c>
      <c r="AM64" s="12" t="str">
        <f>IF(AL64="","",'[1]PERCENT ARRAY-MEAN FC&amp;P VAL'!CY64*'[1]PERCENT ARRAY-MEAN FC&amp;P VAL'!CZ64*'[1]PERCENT ARRAY-MEAN FC&amp;P VAL'!DA64-ABS('[1]PERCENT ARRAY-MEAN FC&amp;P VAL'!DB64*'[1]PERCENT ARRAY-MEAN FC&amp;P VAL'!DC64*'[1]PERCENT ARRAY-MEAN FC&amp;P VAL'!DD64))</f>
        <v/>
      </c>
      <c r="AN64" t="str">
        <f>IF(A64="","",IF('[1]Calculation genes in KEGG path'!L62&gt;='[1]Flux and Impact'!$E$1,IF(('[1]PERCENT ARRAY-MEAN FC&amp;P VAL'!DE64*'[1]PERCENT ARRAY-MEAN FC&amp;P VAL'!DF64*'[1]PERCENT ARRAY-MEAN FC&amp;P VAL'!DG64+ABS('[1]PERCENT ARRAY-MEAN FC&amp;P VAL'!DH64*'[1]PERCENT ARRAY-MEAN FC&amp;P VAL'!DI64*'[1]PERCENT ARRAY-MEAN FC&amp;P VAL'!DJ64))&gt;0,'[1]PERCENT ARRAY-MEAN FC&amp;P VAL'!DE64*'[1]PERCENT ARRAY-MEAN FC&amp;P VAL'!DF64*'[1]PERCENT ARRAY-MEAN FC&amp;P VAL'!DG64+ABS('[1]PERCENT ARRAY-MEAN FC&amp;P VAL'!DH64*'[1]PERCENT ARRAY-MEAN FC&amp;P VAL'!DI64*'[1]PERCENT ARRAY-MEAN FC&amp;P VAL'!DJ64),""),""))</f>
        <v/>
      </c>
      <c r="AO64" s="12" t="str">
        <f>IF(AN64="","",'[1]PERCENT ARRAY-MEAN FC&amp;P VAL'!DE64*'[1]PERCENT ARRAY-MEAN FC&amp;P VAL'!DF64*'[1]PERCENT ARRAY-MEAN FC&amp;P VAL'!DG64-ABS('[1]PERCENT ARRAY-MEAN FC&amp;P VAL'!DH64*'[1]PERCENT ARRAY-MEAN FC&amp;P VAL'!DI64*'[1]PERCENT ARRAY-MEAN FC&amp;P VAL'!DJ64))</f>
        <v/>
      </c>
      <c r="AP64" t="str">
        <f>IF(A64="","",IF('[1]Calculation genes in KEGG path'!L62&gt;='[1]Flux and Impact'!$E$1,IF(('[1]PERCENT ARRAY-MEAN FC&amp;P VAL'!DK64*'[1]PERCENT ARRAY-MEAN FC&amp;P VAL'!DL64*'[1]PERCENT ARRAY-MEAN FC&amp;P VAL'!DM64+ABS('[1]PERCENT ARRAY-MEAN FC&amp;P VAL'!DN64*'[1]PERCENT ARRAY-MEAN FC&amp;P VAL'!DO64*'[1]PERCENT ARRAY-MEAN FC&amp;P VAL'!DP64))&gt;0,'[1]PERCENT ARRAY-MEAN FC&amp;P VAL'!DK64*'[1]PERCENT ARRAY-MEAN FC&amp;P VAL'!DL64*'[1]PERCENT ARRAY-MEAN FC&amp;P VAL'!DM64+ABS('[1]PERCENT ARRAY-MEAN FC&amp;P VAL'!DN64*'[1]PERCENT ARRAY-MEAN FC&amp;P VAL'!DO64*'[1]PERCENT ARRAY-MEAN FC&amp;P VAL'!DP64),""),""))</f>
        <v/>
      </c>
      <c r="AQ64" s="12" t="str">
        <f>IF(AP64="","",'[1]PERCENT ARRAY-MEAN FC&amp;P VAL'!DK64*'[1]PERCENT ARRAY-MEAN FC&amp;P VAL'!DL64*'[1]PERCENT ARRAY-MEAN FC&amp;P VAL'!DM64-ABS('[1]PERCENT ARRAY-MEAN FC&amp;P VAL'!DN64*'[1]PERCENT ARRAY-MEAN FC&amp;P VAL'!DO64*'[1]PERCENT ARRAY-MEAN FC&amp;P VAL'!DP64))</f>
        <v/>
      </c>
      <c r="AR64" t="str">
        <f>IF(A64="","",IF('[1]Calculation genes in KEGG path'!L62&gt;='[1]Flux and Impact'!$E$1,IF(('[1]PERCENT ARRAY-MEAN FC&amp;P VAL'!DQ64*'[1]PERCENT ARRAY-MEAN FC&amp;P VAL'!DR64*'[1]PERCENT ARRAY-MEAN FC&amp;P VAL'!DS64+ABS('[1]PERCENT ARRAY-MEAN FC&amp;P VAL'!DT64*'[1]PERCENT ARRAY-MEAN FC&amp;P VAL'!DU64*'[1]PERCENT ARRAY-MEAN FC&amp;P VAL'!DV64))&gt;0,'[1]PERCENT ARRAY-MEAN FC&amp;P VAL'!DQ64*'[1]PERCENT ARRAY-MEAN FC&amp;P VAL'!DR64*'[1]PERCENT ARRAY-MEAN FC&amp;P VAL'!DS64+ABS('[1]PERCENT ARRAY-MEAN FC&amp;P VAL'!DT64*'[1]PERCENT ARRAY-MEAN FC&amp;P VAL'!DU64*'[1]PERCENT ARRAY-MEAN FC&amp;P VAL'!DV64),""),""))</f>
        <v/>
      </c>
      <c r="AS64" s="12" t="str">
        <f>IF(AR64="","",'[1]PERCENT ARRAY-MEAN FC&amp;P VAL'!DQ64*'[1]PERCENT ARRAY-MEAN FC&amp;P VAL'!DR64*'[1]PERCENT ARRAY-MEAN FC&amp;P VAL'!DS64-ABS('[1]PERCENT ARRAY-MEAN FC&amp;P VAL'!DT64*'[1]PERCENT ARRAY-MEAN FC&amp;P VAL'!DU64*'[1]PERCENT ARRAY-MEAN FC&amp;P VAL'!DV64))</f>
        <v/>
      </c>
      <c r="AT64" s="12">
        <f t="shared" si="1"/>
        <v>-499.194368099931</v>
      </c>
      <c r="AU64" s="12">
        <f t="shared" si="2"/>
        <v>1</v>
      </c>
    </row>
    <row r="65" spans="1:47">
      <c r="A65" t="str">
        <f>'[1]Calculation genes in KEGG path'!I63</f>
        <v>bta00604</v>
      </c>
      <c r="B65" t="str">
        <f>IF('[1]PERCENT ARRAY-MEAN FC&amp;P VAL'!A65="","",'[1]PERCENT ARRAY-MEAN FC&amp;P VAL'!A65)</f>
        <v>1. Metabolism</v>
      </c>
      <c r="C65" t="str">
        <f>IF('[1]PERCENT ARRAY-MEAN FC&amp;P VAL'!B65="","",'[1]PERCENT ARRAY-MEAN FC&amp;P VAL'!B65)</f>
        <v>1.7 Glycan Biosynthesis and Metabolism</v>
      </c>
      <c r="D65" t="str">
        <f>IF('[1]PERCENT ARRAY-MEAN FC&amp;P VAL'!C65="","",'[1]PERCENT ARRAY-MEAN FC&amp;P VAL'!C65)</f>
        <v>Glycosphingolipid biosynthesis - ganglio series</v>
      </c>
      <c r="E65" s="12">
        <f t="shared" si="0"/>
        <v>998.388736199862</v>
      </c>
      <c r="F65" t="str">
        <f>IF(A65="","",IF('[1]Calculation genes in KEGG path'!L63&gt;='[1]Flux and Impact'!$E$1,IF('[1]PERCENT ARRAY-MEAN FC&amp;P VAL'!G65*'[1]PERCENT ARRAY-MEAN FC&amp;P VAL'!H65*'[1]PERCENT ARRAY-MEAN FC&amp;P VAL'!I65+ABS('[1]PERCENT ARRAY-MEAN FC&amp;P VAL'!J65*'[1]PERCENT ARRAY-MEAN FC&amp;P VAL'!K65*'[1]PERCENT ARRAY-MEAN FC&amp;P VAL'!L65)&gt;0,'[1]PERCENT ARRAY-MEAN FC&amp;P VAL'!G65*'[1]PERCENT ARRAY-MEAN FC&amp;P VAL'!H65*'[1]PERCENT ARRAY-MEAN FC&amp;P VAL'!I65+ABS('[1]PERCENT ARRAY-MEAN FC&amp;P VAL'!J65*'[1]PERCENT ARRAY-MEAN FC&amp;P VAL'!K65*'[1]PERCENT ARRAY-MEAN FC&amp;P VAL'!L65),""),""))</f>
        <v/>
      </c>
      <c r="G65" s="12" t="str">
        <f>IF(F65="","",'[1]PERCENT ARRAY-MEAN FC&amp;P VAL'!G65*'[1]PERCENT ARRAY-MEAN FC&amp;P VAL'!H65*'[1]PERCENT ARRAY-MEAN FC&amp;P VAL'!I65-ABS('[1]PERCENT ARRAY-MEAN FC&amp;P VAL'!J65*'[1]PERCENT ARRAY-MEAN FC&amp;P VAL'!K65*'[1]PERCENT ARRAY-MEAN FC&amp;P VAL'!L65))</f>
        <v/>
      </c>
      <c r="H65">
        <f>IF(A65="","",IF('[1]Calculation genes in KEGG path'!L63&gt;='[1]Flux and Impact'!$E$1,IF(('[1]PERCENT ARRAY-MEAN FC&amp;P VAL'!M65*'[1]PERCENT ARRAY-MEAN FC&amp;P VAL'!N65*'[1]PERCENT ARRAY-MEAN FC&amp;P VAL'!O65+ABS('[1]PERCENT ARRAY-MEAN FC&amp;P VAL'!P65*'[1]PERCENT ARRAY-MEAN FC&amp;P VAL'!Q65*'[1]PERCENT ARRAY-MEAN FC&amp;P VAL'!R65))&gt;0,'[1]PERCENT ARRAY-MEAN FC&amp;P VAL'!M65*'[1]PERCENT ARRAY-MEAN FC&amp;P VAL'!N65*'[1]PERCENT ARRAY-MEAN FC&amp;P VAL'!O65+ABS('[1]PERCENT ARRAY-MEAN FC&amp;P VAL'!P65*'[1]PERCENT ARRAY-MEAN FC&amp;P VAL'!Q65*'[1]PERCENT ARRAY-MEAN FC&amp;P VAL'!R65),""),""))</f>
        <v>564.627441411165</v>
      </c>
      <c r="I65" s="12">
        <f>IF(H65="","",'[1]PERCENT ARRAY-MEAN FC&amp;P VAL'!M65*'[1]PERCENT ARRAY-MEAN FC&amp;P VAL'!N65*'[1]PERCENT ARRAY-MEAN FC&amp;P VAL'!O65-ABS('[1]PERCENT ARRAY-MEAN FC&amp;P VAL'!P65*'[1]PERCENT ARRAY-MEAN FC&amp;P VAL'!Q65*'[1]PERCENT ARRAY-MEAN FC&amp;P VAL'!R65))</f>
        <v>-564.627441411165</v>
      </c>
      <c r="J65">
        <f>IF(A65="","",IF('[1]Calculation genes in KEGG path'!L63&gt;='[1]Flux and Impact'!$E$1,IF(('[1]PERCENT ARRAY-MEAN FC&amp;P VAL'!S65*'[1]PERCENT ARRAY-MEAN FC&amp;P VAL'!T65*'[1]PERCENT ARRAY-MEAN FC&amp;P VAL'!U65+ABS('[1]PERCENT ARRAY-MEAN FC&amp;P VAL'!V65*'[1]PERCENT ARRAY-MEAN FC&amp;P VAL'!W65*'[1]PERCENT ARRAY-MEAN FC&amp;P VAL'!X65))&gt;0,'[1]PERCENT ARRAY-MEAN FC&amp;P VAL'!S65*'[1]PERCENT ARRAY-MEAN FC&amp;P VAL'!T65*'[1]PERCENT ARRAY-MEAN FC&amp;P VAL'!U65+ABS('[1]PERCENT ARRAY-MEAN FC&amp;P VAL'!V65*'[1]PERCENT ARRAY-MEAN FC&amp;P VAL'!W65*'[1]PERCENT ARRAY-MEAN FC&amp;P VAL'!X65),""),""))</f>
        <v>433.761294788697</v>
      </c>
      <c r="K65" s="12">
        <f>IF(J65="","",'[1]PERCENT ARRAY-MEAN FC&amp;P VAL'!S65*'[1]PERCENT ARRAY-MEAN FC&amp;P VAL'!T65*'[1]PERCENT ARRAY-MEAN FC&amp;P VAL'!U65-ABS('[1]PERCENT ARRAY-MEAN FC&amp;P VAL'!V65*'[1]PERCENT ARRAY-MEAN FC&amp;P VAL'!W65*'[1]PERCENT ARRAY-MEAN FC&amp;P VAL'!X65))</f>
        <v>-433.761294788697</v>
      </c>
      <c r="L65" t="str">
        <f>IF(A65="","",IF('[1]Calculation genes in KEGG path'!L63&gt;='[1]Flux and Impact'!$E$1,IF(('[1]PERCENT ARRAY-MEAN FC&amp;P VAL'!Y65*'[1]PERCENT ARRAY-MEAN FC&amp;P VAL'!Z65*'[1]PERCENT ARRAY-MEAN FC&amp;P VAL'!AA65+ABS('[1]PERCENT ARRAY-MEAN FC&amp;P VAL'!AB65*'[1]PERCENT ARRAY-MEAN FC&amp;P VAL'!AC65*'[1]PERCENT ARRAY-MEAN FC&amp;P VAL'!AD65))&gt;0,'[1]PERCENT ARRAY-MEAN FC&amp;P VAL'!Y65*'[1]PERCENT ARRAY-MEAN FC&amp;P VAL'!Z65*'[1]PERCENT ARRAY-MEAN FC&amp;P VAL'!AA65+ABS('[1]PERCENT ARRAY-MEAN FC&amp;P VAL'!AB65*'[1]PERCENT ARRAY-MEAN FC&amp;P VAL'!AC65*'[1]PERCENT ARRAY-MEAN FC&amp;P VAL'!AD65),""),""))</f>
        <v/>
      </c>
      <c r="M65" s="12" t="str">
        <f>IF(L65="","",'[1]PERCENT ARRAY-MEAN FC&amp;P VAL'!Y65*'[1]PERCENT ARRAY-MEAN FC&amp;P VAL'!Z65*'[1]PERCENT ARRAY-MEAN FC&amp;P VAL'!AA65-ABS('[1]PERCENT ARRAY-MEAN FC&amp;P VAL'!AB65*'[1]PERCENT ARRAY-MEAN FC&amp;P VAL'!AC65*'[1]PERCENT ARRAY-MEAN FC&amp;P VAL'!AD65))</f>
        <v/>
      </c>
      <c r="N65" t="str">
        <f>IF(A65="","",IF('[1]Calculation genes in KEGG path'!L63&gt;='[1]Flux and Impact'!$E$1,IF(('[1]PERCENT ARRAY-MEAN FC&amp;P VAL'!AE65*'[1]PERCENT ARRAY-MEAN FC&amp;P VAL'!AF65*'[1]PERCENT ARRAY-MEAN FC&amp;P VAL'!AG65+ABS('[1]PERCENT ARRAY-MEAN FC&amp;P VAL'!AH65*'[1]PERCENT ARRAY-MEAN FC&amp;P VAL'!AI65*'[1]PERCENT ARRAY-MEAN FC&amp;P VAL'!AJ65))&gt;0,'[1]PERCENT ARRAY-MEAN FC&amp;P VAL'!AE65*'[1]PERCENT ARRAY-MEAN FC&amp;P VAL'!AF65*'[1]PERCENT ARRAY-MEAN FC&amp;P VAL'!AG65+ABS('[1]PERCENT ARRAY-MEAN FC&amp;P VAL'!AH65*'[1]PERCENT ARRAY-MEAN FC&amp;P VAL'!AI65*'[1]PERCENT ARRAY-MEAN FC&amp;P VAL'!AJ65),""),""))</f>
        <v/>
      </c>
      <c r="O65" s="12" t="str">
        <f>IF(N65="","",'[1]PERCENT ARRAY-MEAN FC&amp;P VAL'!AE65*'[1]PERCENT ARRAY-MEAN FC&amp;P VAL'!AF65*'[1]PERCENT ARRAY-MEAN FC&amp;P VAL'!AG65-ABS('[1]PERCENT ARRAY-MEAN FC&amp;P VAL'!AH65*'[1]PERCENT ARRAY-MEAN FC&amp;P VAL'!AI65*'[1]PERCENT ARRAY-MEAN FC&amp;P VAL'!AJ65))</f>
        <v/>
      </c>
      <c r="P65" t="str">
        <f>IF(A65="","",IF('[1]Calculation genes in KEGG path'!L63&gt;='[1]Flux and Impact'!$E$1,IF(('[1]PERCENT ARRAY-MEAN FC&amp;P VAL'!AK65*'[1]PERCENT ARRAY-MEAN FC&amp;P VAL'!AL65*'[1]PERCENT ARRAY-MEAN FC&amp;P VAL'!AM65+ABS('[1]PERCENT ARRAY-MEAN FC&amp;P VAL'!AN65*'[1]PERCENT ARRAY-MEAN FC&amp;P VAL'!AO65*'[1]PERCENT ARRAY-MEAN FC&amp;P VAL'!AP65))&gt;0,'[1]PERCENT ARRAY-MEAN FC&amp;P VAL'!AK65*'[1]PERCENT ARRAY-MEAN FC&amp;P VAL'!AL65*'[1]PERCENT ARRAY-MEAN FC&amp;P VAL'!AM65+ABS('[1]PERCENT ARRAY-MEAN FC&amp;P VAL'!AN65*'[1]PERCENT ARRAY-MEAN FC&amp;P VAL'!AO65*'[1]PERCENT ARRAY-MEAN FC&amp;P VAL'!AP65),""),""))</f>
        <v/>
      </c>
      <c r="Q65" s="12" t="str">
        <f>IF(P65="","",'[1]PERCENT ARRAY-MEAN FC&amp;P VAL'!AK65*'[1]PERCENT ARRAY-MEAN FC&amp;P VAL'!AL65*'[1]PERCENT ARRAY-MEAN FC&amp;P VAL'!AM65-ABS('[1]PERCENT ARRAY-MEAN FC&amp;P VAL'!AN65*'[1]PERCENT ARRAY-MEAN FC&amp;P VAL'!AO65*'[1]PERCENT ARRAY-MEAN FC&amp;P VAL'!AP65))</f>
        <v/>
      </c>
      <c r="R65" t="str">
        <f>IF(A65="","",IF('[1]Calculation genes in KEGG path'!L63&gt;='[1]Flux and Impact'!$E$1,IF(('[1]PERCENT ARRAY-MEAN FC&amp;P VAL'!AQ65*'[1]PERCENT ARRAY-MEAN FC&amp;P VAL'!AR65*'[1]PERCENT ARRAY-MEAN FC&amp;P VAL'!AS65+ABS('[1]PERCENT ARRAY-MEAN FC&amp;P VAL'!AT65*'[1]PERCENT ARRAY-MEAN FC&amp;P VAL'!AU65*'[1]PERCENT ARRAY-MEAN FC&amp;P VAL'!AV65))&gt;0,'[1]PERCENT ARRAY-MEAN FC&amp;P VAL'!AQ65*'[1]PERCENT ARRAY-MEAN FC&amp;P VAL'!AR65*'[1]PERCENT ARRAY-MEAN FC&amp;P VAL'!AS65+ABS('[1]PERCENT ARRAY-MEAN FC&amp;P VAL'!AT65*'[1]PERCENT ARRAY-MEAN FC&amp;P VAL'!AU65*'[1]PERCENT ARRAY-MEAN FC&amp;P VAL'!AV65),""),""))</f>
        <v/>
      </c>
      <c r="S65" s="12" t="str">
        <f>IF(R65="","",'[1]PERCENT ARRAY-MEAN FC&amp;P VAL'!AQ65*'[1]PERCENT ARRAY-MEAN FC&amp;P VAL'!AR65*'[1]PERCENT ARRAY-MEAN FC&amp;P VAL'!AS65-ABS('[1]PERCENT ARRAY-MEAN FC&amp;P VAL'!AT65*'[1]PERCENT ARRAY-MEAN FC&amp;P VAL'!AU65*'[1]PERCENT ARRAY-MEAN FC&amp;P VAL'!AV65))</f>
        <v/>
      </c>
      <c r="T65" t="str">
        <f>IF(A65="","",IF('[1]Calculation genes in KEGG path'!L63&gt;='[1]Flux and Impact'!$E$1,IF(('[1]PERCENT ARRAY-MEAN FC&amp;P VAL'!AW65*'[1]PERCENT ARRAY-MEAN FC&amp;P VAL'!AX65*'[1]PERCENT ARRAY-MEAN FC&amp;P VAL'!AY65+ABS('[1]PERCENT ARRAY-MEAN FC&amp;P VAL'!AZ65*'[1]PERCENT ARRAY-MEAN FC&amp;P VAL'!BA65*'[1]PERCENT ARRAY-MEAN FC&amp;P VAL'!BB65))&gt;0,'[1]PERCENT ARRAY-MEAN FC&amp;P VAL'!AW65*'[1]PERCENT ARRAY-MEAN FC&amp;P VAL'!AX65*'[1]PERCENT ARRAY-MEAN FC&amp;P VAL'!AY65+ABS('[1]PERCENT ARRAY-MEAN FC&amp;P VAL'!AZ65*'[1]PERCENT ARRAY-MEAN FC&amp;P VAL'!BA65*'[1]PERCENT ARRAY-MEAN FC&amp;P VAL'!BB65),""),""))</f>
        <v/>
      </c>
      <c r="U65" s="12" t="str">
        <f>IF(T65="","",'[1]PERCENT ARRAY-MEAN FC&amp;P VAL'!AW65*'[1]PERCENT ARRAY-MEAN FC&amp;P VAL'!AX65*'[1]PERCENT ARRAY-MEAN FC&amp;P VAL'!AY65-ABS('[1]PERCENT ARRAY-MEAN FC&amp;P VAL'!AZ65*'[1]PERCENT ARRAY-MEAN FC&amp;P VAL'!BA65*'[1]PERCENT ARRAY-MEAN FC&amp;P VAL'!BB65))</f>
        <v/>
      </c>
      <c r="V65" t="str">
        <f>IF(A65="","",IF('[1]Calculation genes in KEGG path'!L63&gt;='[1]Flux and Impact'!$E$1,IF(('[1]PERCENT ARRAY-MEAN FC&amp;P VAL'!BC65*'[1]PERCENT ARRAY-MEAN FC&amp;P VAL'!BD65*'[1]PERCENT ARRAY-MEAN FC&amp;P VAL'!BE65+ABS('[1]PERCENT ARRAY-MEAN FC&amp;P VAL'!BF65*'[1]PERCENT ARRAY-MEAN FC&amp;P VAL'!BG65*'[1]PERCENT ARRAY-MEAN FC&amp;P VAL'!BH65))&gt;0,'[1]PERCENT ARRAY-MEAN FC&amp;P VAL'!BC65*'[1]PERCENT ARRAY-MEAN FC&amp;P VAL'!BD65*'[1]PERCENT ARRAY-MEAN FC&amp;P VAL'!BE65+ABS('[1]PERCENT ARRAY-MEAN FC&amp;P VAL'!BF65*'[1]PERCENT ARRAY-MEAN FC&amp;P VAL'!BG65*'[1]PERCENT ARRAY-MEAN FC&amp;P VAL'!BH65),""),""))</f>
        <v/>
      </c>
      <c r="W65" s="12" t="str">
        <f>IF(V65="","",'[1]PERCENT ARRAY-MEAN FC&amp;P VAL'!BC65*'[1]PERCENT ARRAY-MEAN FC&amp;P VAL'!BD65*'[1]PERCENT ARRAY-MEAN FC&amp;P VAL'!BE65-ABS('[1]PERCENT ARRAY-MEAN FC&amp;P VAL'!BF65*'[1]PERCENT ARRAY-MEAN FC&amp;P VAL'!BG65*'[1]PERCENT ARRAY-MEAN FC&amp;P VAL'!BH65))</f>
        <v/>
      </c>
      <c r="X65" t="str">
        <f>IF(A65="","",IF('[1]Calculation genes in KEGG path'!L63&gt;='[1]Flux and Impact'!$E$1,IF(('[1]PERCENT ARRAY-MEAN FC&amp;P VAL'!BI65*'[1]PERCENT ARRAY-MEAN FC&amp;P VAL'!BJ65*'[1]PERCENT ARRAY-MEAN FC&amp;P VAL'!BK65+ABS('[1]PERCENT ARRAY-MEAN FC&amp;P VAL'!BL65*'[1]PERCENT ARRAY-MEAN FC&amp;P VAL'!BM65*'[1]PERCENT ARRAY-MEAN FC&amp;P VAL'!BN65))&gt;0,'[1]PERCENT ARRAY-MEAN FC&amp;P VAL'!BI65*'[1]PERCENT ARRAY-MEAN FC&amp;P VAL'!BJ65*'[1]PERCENT ARRAY-MEAN FC&amp;P VAL'!BK65+ABS('[1]PERCENT ARRAY-MEAN FC&amp;P VAL'!BL65*'[1]PERCENT ARRAY-MEAN FC&amp;P VAL'!BM65*'[1]PERCENT ARRAY-MEAN FC&amp;P VAL'!BN65),""),""))</f>
        <v/>
      </c>
      <c r="Y65" s="12" t="str">
        <f>IF(X65="","",'[1]PERCENT ARRAY-MEAN FC&amp;P VAL'!BI65*'[1]PERCENT ARRAY-MEAN FC&amp;P VAL'!BJ65*'[1]PERCENT ARRAY-MEAN FC&amp;P VAL'!BK65-ABS('[1]PERCENT ARRAY-MEAN FC&amp;P VAL'!BL65*'[1]PERCENT ARRAY-MEAN FC&amp;P VAL'!BM65*'[1]PERCENT ARRAY-MEAN FC&amp;P VAL'!BN65))</f>
        <v/>
      </c>
      <c r="Z65" t="str">
        <f>IF(A65="","",IF('[1]Calculation genes in KEGG path'!L63&gt;='[1]Flux and Impact'!$E$1,IF(('[1]PERCENT ARRAY-MEAN FC&amp;P VAL'!BO65*'[1]PERCENT ARRAY-MEAN FC&amp;P VAL'!BP65*'[1]PERCENT ARRAY-MEAN FC&amp;P VAL'!BQ65+ABS('[1]PERCENT ARRAY-MEAN FC&amp;P VAL'!BR65*'[1]PERCENT ARRAY-MEAN FC&amp;P VAL'!BS65*'[1]PERCENT ARRAY-MEAN FC&amp;P VAL'!BT65))&gt;0,'[1]PERCENT ARRAY-MEAN FC&amp;P VAL'!BO65*'[1]PERCENT ARRAY-MEAN FC&amp;P VAL'!BP65*'[1]PERCENT ARRAY-MEAN FC&amp;P VAL'!BQ65+ABS('[1]PERCENT ARRAY-MEAN FC&amp;P VAL'!BR65*'[1]PERCENT ARRAY-MEAN FC&amp;P VAL'!BS65*'[1]PERCENT ARRAY-MEAN FC&amp;P VAL'!BT65),""),""))</f>
        <v/>
      </c>
      <c r="AA65" s="12" t="str">
        <f>IF(Z65="","",'[1]PERCENT ARRAY-MEAN FC&amp;P VAL'!BO65*'[1]PERCENT ARRAY-MEAN FC&amp;P VAL'!BP65*'[1]PERCENT ARRAY-MEAN FC&amp;P VAL'!BQ65-ABS('[1]PERCENT ARRAY-MEAN FC&amp;P VAL'!BR65*'[1]PERCENT ARRAY-MEAN FC&amp;P VAL'!BS65*'[1]PERCENT ARRAY-MEAN FC&amp;P VAL'!BT65))</f>
        <v/>
      </c>
      <c r="AB65" t="str">
        <f>IF(A65="","",IF('[1]Calculation genes in KEGG path'!L63&gt;='[1]Flux and Impact'!$E$1,IF(('[1]PERCENT ARRAY-MEAN FC&amp;P VAL'!BU65*'[1]PERCENT ARRAY-MEAN FC&amp;P VAL'!BV65*'[1]PERCENT ARRAY-MEAN FC&amp;P VAL'!BW65+ABS('[1]PERCENT ARRAY-MEAN FC&amp;P VAL'!BX65*'[1]PERCENT ARRAY-MEAN FC&amp;P VAL'!BY65*'[1]PERCENT ARRAY-MEAN FC&amp;P VAL'!BZ65))&gt;0,'[1]PERCENT ARRAY-MEAN FC&amp;P VAL'!BU65*'[1]PERCENT ARRAY-MEAN FC&amp;P VAL'!BV65*'[1]PERCENT ARRAY-MEAN FC&amp;P VAL'!BW65+ABS('[1]PERCENT ARRAY-MEAN FC&amp;P VAL'!BX65*'[1]PERCENT ARRAY-MEAN FC&amp;P VAL'!BY65*'[1]PERCENT ARRAY-MEAN FC&amp;P VAL'!BZ65),""),""))</f>
        <v/>
      </c>
      <c r="AC65" s="12" t="str">
        <f>IF(AB65="","",'[1]PERCENT ARRAY-MEAN FC&amp;P VAL'!BU65*'[1]PERCENT ARRAY-MEAN FC&amp;P VAL'!BV65*'[1]PERCENT ARRAY-MEAN FC&amp;P VAL'!BW65-ABS('[1]PERCENT ARRAY-MEAN FC&amp;P VAL'!BX65*'[1]PERCENT ARRAY-MEAN FC&amp;P VAL'!BY65*'[1]PERCENT ARRAY-MEAN FC&amp;P VAL'!BZ65))</f>
        <v/>
      </c>
      <c r="AD65" t="str">
        <f>IF(A65="","",IF('[1]Calculation genes in KEGG path'!L63&gt;='[1]Flux and Impact'!$E$1,IF(('[1]PERCENT ARRAY-MEAN FC&amp;P VAL'!CA65*'[1]PERCENT ARRAY-MEAN FC&amp;P VAL'!CB65*'[1]PERCENT ARRAY-MEAN FC&amp;P VAL'!CC65+ABS('[1]PERCENT ARRAY-MEAN FC&amp;P VAL'!CD65*'[1]PERCENT ARRAY-MEAN FC&amp;P VAL'!CE65*'[1]PERCENT ARRAY-MEAN FC&amp;P VAL'!CF65))&gt;0,'[1]PERCENT ARRAY-MEAN FC&amp;P VAL'!CA65*'[1]PERCENT ARRAY-MEAN FC&amp;P VAL'!CB65*'[1]PERCENT ARRAY-MEAN FC&amp;P VAL'!CC65+ABS('[1]PERCENT ARRAY-MEAN FC&amp;P VAL'!CD65*'[1]PERCENT ARRAY-MEAN FC&amp;P VAL'!CE65*'[1]PERCENT ARRAY-MEAN FC&amp;P VAL'!CF65),""),""))</f>
        <v/>
      </c>
      <c r="AE65" s="12" t="str">
        <f>IF(AD65="","",'[1]PERCENT ARRAY-MEAN FC&amp;P VAL'!CA65*'[1]PERCENT ARRAY-MEAN FC&amp;P VAL'!CB65*'[1]PERCENT ARRAY-MEAN FC&amp;P VAL'!CC65-ABS('[1]PERCENT ARRAY-MEAN FC&amp;P VAL'!CD65*'[1]PERCENT ARRAY-MEAN FC&amp;P VAL'!CE65*'[1]PERCENT ARRAY-MEAN FC&amp;P VAL'!CF65))</f>
        <v/>
      </c>
      <c r="AF65" t="str">
        <f>IF(A65="","",IF('[1]Calculation genes in KEGG path'!L63&gt;='[1]Flux and Impact'!$E$1,IF(('[1]PERCENT ARRAY-MEAN FC&amp;P VAL'!CG65*'[1]PERCENT ARRAY-MEAN FC&amp;P VAL'!CH65*'[1]PERCENT ARRAY-MEAN FC&amp;P VAL'!CI65+ABS('[1]PERCENT ARRAY-MEAN FC&amp;P VAL'!CJ65*'[1]PERCENT ARRAY-MEAN FC&amp;P VAL'!CK65*'[1]PERCENT ARRAY-MEAN FC&amp;P VAL'!CL65))&gt;0,'[1]PERCENT ARRAY-MEAN FC&amp;P VAL'!CG65*'[1]PERCENT ARRAY-MEAN FC&amp;P VAL'!CH65*'[1]PERCENT ARRAY-MEAN FC&amp;P VAL'!CI65+ABS('[1]PERCENT ARRAY-MEAN FC&amp;P VAL'!CJ65*'[1]PERCENT ARRAY-MEAN FC&amp;P VAL'!CK65*'[1]PERCENT ARRAY-MEAN FC&amp;P VAL'!CL65),""),""))</f>
        <v/>
      </c>
      <c r="AG65" s="12" t="str">
        <f>IF(AF65="","",'[1]PERCENT ARRAY-MEAN FC&amp;P VAL'!CG65*'[1]PERCENT ARRAY-MEAN FC&amp;P VAL'!CH65*'[1]PERCENT ARRAY-MEAN FC&amp;P VAL'!CI65-ABS('[1]PERCENT ARRAY-MEAN FC&amp;P VAL'!CJ65*'[1]PERCENT ARRAY-MEAN FC&amp;P VAL'!CK65*'[1]PERCENT ARRAY-MEAN FC&amp;P VAL'!CL65))</f>
        <v/>
      </c>
      <c r="AH65" t="str">
        <f>IF(A65="","",IF('[1]Calculation genes in KEGG path'!L63&gt;='[1]Flux and Impact'!$E$1,IF(('[1]PERCENT ARRAY-MEAN FC&amp;P VAL'!CM65*'[1]PERCENT ARRAY-MEAN FC&amp;P VAL'!CN65*'[1]PERCENT ARRAY-MEAN FC&amp;P VAL'!CO65+ABS('[1]PERCENT ARRAY-MEAN FC&amp;P VAL'!CP65*'[1]PERCENT ARRAY-MEAN FC&amp;P VAL'!CQ65*'[1]PERCENT ARRAY-MEAN FC&amp;P VAL'!CR65))&gt;0,'[1]PERCENT ARRAY-MEAN FC&amp;P VAL'!CM65*'[1]PERCENT ARRAY-MEAN FC&amp;P VAL'!CN65*'[1]PERCENT ARRAY-MEAN FC&amp;P VAL'!CO65+ABS('[1]PERCENT ARRAY-MEAN FC&amp;P VAL'!CP65*'[1]PERCENT ARRAY-MEAN FC&amp;P VAL'!CQ65*'[1]PERCENT ARRAY-MEAN FC&amp;P VAL'!CR65),""),""))</f>
        <v/>
      </c>
      <c r="AI65" s="12" t="str">
        <f>IF(AH65="","",'[1]PERCENT ARRAY-MEAN FC&amp;P VAL'!CM65*'[1]PERCENT ARRAY-MEAN FC&amp;P VAL'!CN65*'[1]PERCENT ARRAY-MEAN FC&amp;P VAL'!CO65-ABS('[1]PERCENT ARRAY-MEAN FC&amp;P VAL'!CP65*'[1]PERCENT ARRAY-MEAN FC&amp;P VAL'!CQ65*'[1]PERCENT ARRAY-MEAN FC&amp;P VAL'!CR65))</f>
        <v/>
      </c>
      <c r="AJ65" t="str">
        <f>IF(A65="","",IF('[1]Calculation genes in KEGG path'!L63&gt;='[1]Flux and Impact'!$E$1,IF(('[1]PERCENT ARRAY-MEAN FC&amp;P VAL'!CS65*'[1]PERCENT ARRAY-MEAN FC&amp;P VAL'!CT65*'[1]PERCENT ARRAY-MEAN FC&amp;P VAL'!CU65+ABS('[1]PERCENT ARRAY-MEAN FC&amp;P VAL'!CV65*'[1]PERCENT ARRAY-MEAN FC&amp;P VAL'!CW65*'[1]PERCENT ARRAY-MEAN FC&amp;P VAL'!CX65))&gt;0,'[1]PERCENT ARRAY-MEAN FC&amp;P VAL'!CS65*'[1]PERCENT ARRAY-MEAN FC&amp;P VAL'!CT65*'[1]PERCENT ARRAY-MEAN FC&amp;P VAL'!CU65+ABS('[1]PERCENT ARRAY-MEAN FC&amp;P VAL'!CV65*'[1]PERCENT ARRAY-MEAN FC&amp;P VAL'!CW65*'[1]PERCENT ARRAY-MEAN FC&amp;P VAL'!CX65),""),""))</f>
        <v/>
      </c>
      <c r="AK65" s="12" t="str">
        <f>IF(AJ65="","",'[1]PERCENT ARRAY-MEAN FC&amp;P VAL'!CS65*'[1]PERCENT ARRAY-MEAN FC&amp;P VAL'!CT65*'[1]PERCENT ARRAY-MEAN FC&amp;P VAL'!CU65-ABS('[1]PERCENT ARRAY-MEAN FC&amp;P VAL'!CV65*'[1]PERCENT ARRAY-MEAN FC&amp;P VAL'!CW65*'[1]PERCENT ARRAY-MEAN FC&amp;P VAL'!CX65))</f>
        <v/>
      </c>
      <c r="AL65" t="str">
        <f>IF(A65="","",IF('[1]Calculation genes in KEGG path'!L63&gt;='[1]Flux and Impact'!$E$1,IF(('[1]PERCENT ARRAY-MEAN FC&amp;P VAL'!CY65*'[1]PERCENT ARRAY-MEAN FC&amp;P VAL'!CZ65*'[1]PERCENT ARRAY-MEAN FC&amp;P VAL'!DA65+ABS('[1]PERCENT ARRAY-MEAN FC&amp;P VAL'!DB65*'[1]PERCENT ARRAY-MEAN FC&amp;P VAL'!DC65*'[1]PERCENT ARRAY-MEAN FC&amp;P VAL'!DD65))&gt;0,'[1]PERCENT ARRAY-MEAN FC&amp;P VAL'!CY65*'[1]PERCENT ARRAY-MEAN FC&amp;P VAL'!CZ65*'[1]PERCENT ARRAY-MEAN FC&amp;P VAL'!DA65+ABS('[1]PERCENT ARRAY-MEAN FC&amp;P VAL'!DB65*'[1]PERCENT ARRAY-MEAN FC&amp;P VAL'!DC65*'[1]PERCENT ARRAY-MEAN FC&amp;P VAL'!DD65),""),""))</f>
        <v/>
      </c>
      <c r="AM65" s="12" t="str">
        <f>IF(AL65="","",'[1]PERCENT ARRAY-MEAN FC&amp;P VAL'!CY65*'[1]PERCENT ARRAY-MEAN FC&amp;P VAL'!CZ65*'[1]PERCENT ARRAY-MEAN FC&amp;P VAL'!DA65-ABS('[1]PERCENT ARRAY-MEAN FC&amp;P VAL'!DB65*'[1]PERCENT ARRAY-MEAN FC&amp;P VAL'!DC65*'[1]PERCENT ARRAY-MEAN FC&amp;P VAL'!DD65))</f>
        <v/>
      </c>
      <c r="AN65" t="str">
        <f>IF(A65="","",IF('[1]Calculation genes in KEGG path'!L63&gt;='[1]Flux and Impact'!$E$1,IF(('[1]PERCENT ARRAY-MEAN FC&amp;P VAL'!DE65*'[1]PERCENT ARRAY-MEAN FC&amp;P VAL'!DF65*'[1]PERCENT ARRAY-MEAN FC&amp;P VAL'!DG65+ABS('[1]PERCENT ARRAY-MEAN FC&amp;P VAL'!DH65*'[1]PERCENT ARRAY-MEAN FC&amp;P VAL'!DI65*'[1]PERCENT ARRAY-MEAN FC&amp;P VAL'!DJ65))&gt;0,'[1]PERCENT ARRAY-MEAN FC&amp;P VAL'!DE65*'[1]PERCENT ARRAY-MEAN FC&amp;P VAL'!DF65*'[1]PERCENT ARRAY-MEAN FC&amp;P VAL'!DG65+ABS('[1]PERCENT ARRAY-MEAN FC&amp;P VAL'!DH65*'[1]PERCENT ARRAY-MEAN FC&amp;P VAL'!DI65*'[1]PERCENT ARRAY-MEAN FC&amp;P VAL'!DJ65),""),""))</f>
        <v/>
      </c>
      <c r="AO65" s="12" t="str">
        <f>IF(AN65="","",'[1]PERCENT ARRAY-MEAN FC&amp;P VAL'!DE65*'[1]PERCENT ARRAY-MEAN FC&amp;P VAL'!DF65*'[1]PERCENT ARRAY-MEAN FC&amp;P VAL'!DG65-ABS('[1]PERCENT ARRAY-MEAN FC&amp;P VAL'!DH65*'[1]PERCENT ARRAY-MEAN FC&amp;P VAL'!DI65*'[1]PERCENT ARRAY-MEAN FC&amp;P VAL'!DJ65))</f>
        <v/>
      </c>
      <c r="AP65" t="str">
        <f>IF(A65="","",IF('[1]Calculation genes in KEGG path'!L63&gt;='[1]Flux and Impact'!$E$1,IF(('[1]PERCENT ARRAY-MEAN FC&amp;P VAL'!DK65*'[1]PERCENT ARRAY-MEAN FC&amp;P VAL'!DL65*'[1]PERCENT ARRAY-MEAN FC&amp;P VAL'!DM65+ABS('[1]PERCENT ARRAY-MEAN FC&amp;P VAL'!DN65*'[1]PERCENT ARRAY-MEAN FC&amp;P VAL'!DO65*'[1]PERCENT ARRAY-MEAN FC&amp;P VAL'!DP65))&gt;0,'[1]PERCENT ARRAY-MEAN FC&amp;P VAL'!DK65*'[1]PERCENT ARRAY-MEAN FC&amp;P VAL'!DL65*'[1]PERCENT ARRAY-MEAN FC&amp;P VAL'!DM65+ABS('[1]PERCENT ARRAY-MEAN FC&amp;P VAL'!DN65*'[1]PERCENT ARRAY-MEAN FC&amp;P VAL'!DO65*'[1]PERCENT ARRAY-MEAN FC&amp;P VAL'!DP65),""),""))</f>
        <v/>
      </c>
      <c r="AQ65" s="12" t="str">
        <f>IF(AP65="","",'[1]PERCENT ARRAY-MEAN FC&amp;P VAL'!DK65*'[1]PERCENT ARRAY-MEAN FC&amp;P VAL'!DL65*'[1]PERCENT ARRAY-MEAN FC&amp;P VAL'!DM65-ABS('[1]PERCENT ARRAY-MEAN FC&amp;P VAL'!DN65*'[1]PERCENT ARRAY-MEAN FC&amp;P VAL'!DO65*'[1]PERCENT ARRAY-MEAN FC&amp;P VAL'!DP65))</f>
        <v/>
      </c>
      <c r="AR65" t="str">
        <f>IF(A65="","",IF('[1]Calculation genes in KEGG path'!L63&gt;='[1]Flux and Impact'!$E$1,IF(('[1]PERCENT ARRAY-MEAN FC&amp;P VAL'!DQ65*'[1]PERCENT ARRAY-MEAN FC&amp;P VAL'!DR65*'[1]PERCENT ARRAY-MEAN FC&amp;P VAL'!DS65+ABS('[1]PERCENT ARRAY-MEAN FC&amp;P VAL'!DT65*'[1]PERCENT ARRAY-MEAN FC&amp;P VAL'!DU65*'[1]PERCENT ARRAY-MEAN FC&amp;P VAL'!DV65))&gt;0,'[1]PERCENT ARRAY-MEAN FC&amp;P VAL'!DQ65*'[1]PERCENT ARRAY-MEAN FC&amp;P VAL'!DR65*'[1]PERCENT ARRAY-MEAN FC&amp;P VAL'!DS65+ABS('[1]PERCENT ARRAY-MEAN FC&amp;P VAL'!DT65*'[1]PERCENT ARRAY-MEAN FC&amp;P VAL'!DU65*'[1]PERCENT ARRAY-MEAN FC&amp;P VAL'!DV65),""),""))</f>
        <v/>
      </c>
      <c r="AS65" s="12" t="str">
        <f>IF(AR65="","",'[1]PERCENT ARRAY-MEAN FC&amp;P VAL'!DQ65*'[1]PERCENT ARRAY-MEAN FC&amp;P VAL'!DR65*'[1]PERCENT ARRAY-MEAN FC&amp;P VAL'!DS65-ABS('[1]PERCENT ARRAY-MEAN FC&amp;P VAL'!DT65*'[1]PERCENT ARRAY-MEAN FC&amp;P VAL'!DU65*'[1]PERCENT ARRAY-MEAN FC&amp;P VAL'!DV65))</f>
        <v/>
      </c>
      <c r="AT65" s="12">
        <f t="shared" si="1"/>
        <v>-499.194368099931</v>
      </c>
      <c r="AU65" s="12">
        <f t="shared" si="2"/>
        <v>1</v>
      </c>
    </row>
    <row r="66" spans="1:47">
      <c r="A66" t="str">
        <f>'[1]Calculation genes in KEGG path'!I64</f>
        <v>bta00620</v>
      </c>
      <c r="B66" t="str">
        <f>IF('[1]PERCENT ARRAY-MEAN FC&amp;P VAL'!A66="","",'[1]PERCENT ARRAY-MEAN FC&amp;P VAL'!A66)</f>
        <v>1. Metabolism</v>
      </c>
      <c r="C66" t="str">
        <f>IF('[1]PERCENT ARRAY-MEAN FC&amp;P VAL'!B66="","",'[1]PERCENT ARRAY-MEAN FC&amp;P VAL'!B66)</f>
        <v>1.1 Carbohydrate Metabolism</v>
      </c>
      <c r="D66" t="str">
        <f>IF('[1]PERCENT ARRAY-MEAN FC&amp;P VAL'!C66="","",'[1]PERCENT ARRAY-MEAN FC&amp;P VAL'!C66)</f>
        <v>Pyruvate metabolism</v>
      </c>
      <c r="E66" s="12">
        <f t="shared" si="0"/>
        <v>145.922410662136</v>
      </c>
      <c r="F66">
        <f>IF(A66="","",IF('[1]Calculation genes in KEGG path'!L64&gt;='[1]Flux and Impact'!$E$1,IF('[1]PERCENT ARRAY-MEAN FC&amp;P VAL'!G66*'[1]PERCENT ARRAY-MEAN FC&amp;P VAL'!H66*'[1]PERCENT ARRAY-MEAN FC&amp;P VAL'!I66+ABS('[1]PERCENT ARRAY-MEAN FC&amp;P VAL'!J66*'[1]PERCENT ARRAY-MEAN FC&amp;P VAL'!K66*'[1]PERCENT ARRAY-MEAN FC&amp;P VAL'!L66)&gt;0,'[1]PERCENT ARRAY-MEAN FC&amp;P VAL'!G66*'[1]PERCENT ARRAY-MEAN FC&amp;P VAL'!H66*'[1]PERCENT ARRAY-MEAN FC&amp;P VAL'!I66+ABS('[1]PERCENT ARRAY-MEAN FC&amp;P VAL'!J66*'[1]PERCENT ARRAY-MEAN FC&amp;P VAL'!K66*'[1]PERCENT ARRAY-MEAN FC&amp;P VAL'!L66),""),""))</f>
        <v>28.9819781260821</v>
      </c>
      <c r="G66" s="12">
        <f>IF(F66="","",'[1]PERCENT ARRAY-MEAN FC&amp;P VAL'!G66*'[1]PERCENT ARRAY-MEAN FC&amp;P VAL'!H66*'[1]PERCENT ARRAY-MEAN FC&amp;P VAL'!I66-ABS('[1]PERCENT ARRAY-MEAN FC&amp;P VAL'!J66*'[1]PERCENT ARRAY-MEAN FC&amp;P VAL'!K66*'[1]PERCENT ARRAY-MEAN FC&amp;P VAL'!L66))</f>
        <v>-28.9819781260821</v>
      </c>
      <c r="H66">
        <f>IF(A66="","",IF('[1]Calculation genes in KEGG path'!L64&gt;='[1]Flux and Impact'!$E$1,IF(('[1]PERCENT ARRAY-MEAN FC&amp;P VAL'!M66*'[1]PERCENT ARRAY-MEAN FC&amp;P VAL'!N66*'[1]PERCENT ARRAY-MEAN FC&amp;P VAL'!O66+ABS('[1]PERCENT ARRAY-MEAN FC&amp;P VAL'!P66*'[1]PERCENT ARRAY-MEAN FC&amp;P VAL'!Q66*'[1]PERCENT ARRAY-MEAN FC&amp;P VAL'!R66))&gt;0,'[1]PERCENT ARRAY-MEAN FC&amp;P VAL'!M66*'[1]PERCENT ARRAY-MEAN FC&amp;P VAL'!N66*'[1]PERCENT ARRAY-MEAN FC&amp;P VAL'!O66+ABS('[1]PERCENT ARRAY-MEAN FC&amp;P VAL'!P66*'[1]PERCENT ARRAY-MEAN FC&amp;P VAL'!Q66*'[1]PERCENT ARRAY-MEAN FC&amp;P VAL'!R66),""),""))</f>
        <v>93.6854519887567</v>
      </c>
      <c r="I66" s="12">
        <f>IF(H66="","",'[1]PERCENT ARRAY-MEAN FC&amp;P VAL'!M66*'[1]PERCENT ARRAY-MEAN FC&amp;P VAL'!N66*'[1]PERCENT ARRAY-MEAN FC&amp;P VAL'!O66-ABS('[1]PERCENT ARRAY-MEAN FC&amp;P VAL'!P66*'[1]PERCENT ARRAY-MEAN FC&amp;P VAL'!Q66*'[1]PERCENT ARRAY-MEAN FC&amp;P VAL'!R66))</f>
        <v>93.6854519887567</v>
      </c>
      <c r="J66">
        <f>IF(A66="","",IF('[1]Calculation genes in KEGG path'!L64&gt;='[1]Flux and Impact'!$E$1,IF(('[1]PERCENT ARRAY-MEAN FC&amp;P VAL'!S66*'[1]PERCENT ARRAY-MEAN FC&amp;P VAL'!T66*'[1]PERCENT ARRAY-MEAN FC&amp;P VAL'!U66+ABS('[1]PERCENT ARRAY-MEAN FC&amp;P VAL'!V66*'[1]PERCENT ARRAY-MEAN FC&amp;P VAL'!W66*'[1]PERCENT ARRAY-MEAN FC&amp;P VAL'!X66))&gt;0,'[1]PERCENT ARRAY-MEAN FC&amp;P VAL'!S66*'[1]PERCENT ARRAY-MEAN FC&amp;P VAL'!T66*'[1]PERCENT ARRAY-MEAN FC&amp;P VAL'!U66+ABS('[1]PERCENT ARRAY-MEAN FC&amp;P VAL'!V66*'[1]PERCENT ARRAY-MEAN FC&amp;P VAL'!W66*'[1]PERCENT ARRAY-MEAN FC&amp;P VAL'!X66),""),""))</f>
        <v>23.2549805472974</v>
      </c>
      <c r="K66" s="12">
        <f>IF(J66="","",'[1]PERCENT ARRAY-MEAN FC&amp;P VAL'!S66*'[1]PERCENT ARRAY-MEAN FC&amp;P VAL'!T66*'[1]PERCENT ARRAY-MEAN FC&amp;P VAL'!U66-ABS('[1]PERCENT ARRAY-MEAN FC&amp;P VAL'!V66*'[1]PERCENT ARRAY-MEAN FC&amp;P VAL'!W66*'[1]PERCENT ARRAY-MEAN FC&amp;P VAL'!X66))</f>
        <v>23.2549805472974</v>
      </c>
      <c r="L66" t="str">
        <f>IF(A66="","",IF('[1]Calculation genes in KEGG path'!L64&gt;='[1]Flux and Impact'!$E$1,IF(('[1]PERCENT ARRAY-MEAN FC&amp;P VAL'!Y66*'[1]PERCENT ARRAY-MEAN FC&amp;P VAL'!Z66*'[1]PERCENT ARRAY-MEAN FC&amp;P VAL'!AA66+ABS('[1]PERCENT ARRAY-MEAN FC&amp;P VAL'!AB66*'[1]PERCENT ARRAY-MEAN FC&amp;P VAL'!AC66*'[1]PERCENT ARRAY-MEAN FC&amp;P VAL'!AD66))&gt;0,'[1]PERCENT ARRAY-MEAN FC&amp;P VAL'!Y66*'[1]PERCENT ARRAY-MEAN FC&amp;P VAL'!Z66*'[1]PERCENT ARRAY-MEAN FC&amp;P VAL'!AA66+ABS('[1]PERCENT ARRAY-MEAN FC&amp;P VAL'!AB66*'[1]PERCENT ARRAY-MEAN FC&amp;P VAL'!AC66*'[1]PERCENT ARRAY-MEAN FC&amp;P VAL'!AD66),""),""))</f>
        <v/>
      </c>
      <c r="M66" s="12" t="str">
        <f>IF(L66="","",'[1]PERCENT ARRAY-MEAN FC&amp;P VAL'!Y66*'[1]PERCENT ARRAY-MEAN FC&amp;P VAL'!Z66*'[1]PERCENT ARRAY-MEAN FC&amp;P VAL'!AA66-ABS('[1]PERCENT ARRAY-MEAN FC&amp;P VAL'!AB66*'[1]PERCENT ARRAY-MEAN FC&amp;P VAL'!AC66*'[1]PERCENT ARRAY-MEAN FC&amp;P VAL'!AD66))</f>
        <v/>
      </c>
      <c r="N66" t="str">
        <f>IF(A66="","",IF('[1]Calculation genes in KEGG path'!L64&gt;='[1]Flux and Impact'!$E$1,IF(('[1]PERCENT ARRAY-MEAN FC&amp;P VAL'!AE66*'[1]PERCENT ARRAY-MEAN FC&amp;P VAL'!AF66*'[1]PERCENT ARRAY-MEAN FC&amp;P VAL'!AG66+ABS('[1]PERCENT ARRAY-MEAN FC&amp;P VAL'!AH66*'[1]PERCENT ARRAY-MEAN FC&amp;P VAL'!AI66*'[1]PERCENT ARRAY-MEAN FC&amp;P VAL'!AJ66))&gt;0,'[1]PERCENT ARRAY-MEAN FC&amp;P VAL'!AE66*'[1]PERCENT ARRAY-MEAN FC&amp;P VAL'!AF66*'[1]PERCENT ARRAY-MEAN FC&amp;P VAL'!AG66+ABS('[1]PERCENT ARRAY-MEAN FC&amp;P VAL'!AH66*'[1]PERCENT ARRAY-MEAN FC&amp;P VAL'!AI66*'[1]PERCENT ARRAY-MEAN FC&amp;P VAL'!AJ66),""),""))</f>
        <v/>
      </c>
      <c r="O66" s="12" t="str">
        <f>IF(N66="","",'[1]PERCENT ARRAY-MEAN FC&amp;P VAL'!AE66*'[1]PERCENT ARRAY-MEAN FC&amp;P VAL'!AF66*'[1]PERCENT ARRAY-MEAN FC&amp;P VAL'!AG66-ABS('[1]PERCENT ARRAY-MEAN FC&amp;P VAL'!AH66*'[1]PERCENT ARRAY-MEAN FC&amp;P VAL'!AI66*'[1]PERCENT ARRAY-MEAN FC&amp;P VAL'!AJ66))</f>
        <v/>
      </c>
      <c r="P66" t="str">
        <f>IF(A66="","",IF('[1]Calculation genes in KEGG path'!L64&gt;='[1]Flux and Impact'!$E$1,IF(('[1]PERCENT ARRAY-MEAN FC&amp;P VAL'!AK66*'[1]PERCENT ARRAY-MEAN FC&amp;P VAL'!AL66*'[1]PERCENT ARRAY-MEAN FC&amp;P VAL'!AM66+ABS('[1]PERCENT ARRAY-MEAN FC&amp;P VAL'!AN66*'[1]PERCENT ARRAY-MEAN FC&amp;P VAL'!AO66*'[1]PERCENT ARRAY-MEAN FC&amp;P VAL'!AP66))&gt;0,'[1]PERCENT ARRAY-MEAN FC&amp;P VAL'!AK66*'[1]PERCENT ARRAY-MEAN FC&amp;P VAL'!AL66*'[1]PERCENT ARRAY-MEAN FC&amp;P VAL'!AM66+ABS('[1]PERCENT ARRAY-MEAN FC&amp;P VAL'!AN66*'[1]PERCENT ARRAY-MEAN FC&amp;P VAL'!AO66*'[1]PERCENT ARRAY-MEAN FC&amp;P VAL'!AP66),""),""))</f>
        <v/>
      </c>
      <c r="Q66" s="12" t="str">
        <f>IF(P66="","",'[1]PERCENT ARRAY-MEAN FC&amp;P VAL'!AK66*'[1]PERCENT ARRAY-MEAN FC&amp;P VAL'!AL66*'[1]PERCENT ARRAY-MEAN FC&amp;P VAL'!AM66-ABS('[1]PERCENT ARRAY-MEAN FC&amp;P VAL'!AN66*'[1]PERCENT ARRAY-MEAN FC&amp;P VAL'!AO66*'[1]PERCENT ARRAY-MEAN FC&amp;P VAL'!AP66))</f>
        <v/>
      </c>
      <c r="R66" t="str">
        <f>IF(A66="","",IF('[1]Calculation genes in KEGG path'!L64&gt;='[1]Flux and Impact'!$E$1,IF(('[1]PERCENT ARRAY-MEAN FC&amp;P VAL'!AQ66*'[1]PERCENT ARRAY-MEAN FC&amp;P VAL'!AR66*'[1]PERCENT ARRAY-MEAN FC&amp;P VAL'!AS66+ABS('[1]PERCENT ARRAY-MEAN FC&amp;P VAL'!AT66*'[1]PERCENT ARRAY-MEAN FC&amp;P VAL'!AU66*'[1]PERCENT ARRAY-MEAN FC&amp;P VAL'!AV66))&gt;0,'[1]PERCENT ARRAY-MEAN FC&amp;P VAL'!AQ66*'[1]PERCENT ARRAY-MEAN FC&amp;P VAL'!AR66*'[1]PERCENT ARRAY-MEAN FC&amp;P VAL'!AS66+ABS('[1]PERCENT ARRAY-MEAN FC&amp;P VAL'!AT66*'[1]PERCENT ARRAY-MEAN FC&amp;P VAL'!AU66*'[1]PERCENT ARRAY-MEAN FC&amp;P VAL'!AV66),""),""))</f>
        <v/>
      </c>
      <c r="S66" s="12" t="str">
        <f>IF(R66="","",'[1]PERCENT ARRAY-MEAN FC&amp;P VAL'!AQ66*'[1]PERCENT ARRAY-MEAN FC&amp;P VAL'!AR66*'[1]PERCENT ARRAY-MEAN FC&amp;P VAL'!AS66-ABS('[1]PERCENT ARRAY-MEAN FC&amp;P VAL'!AT66*'[1]PERCENT ARRAY-MEAN FC&amp;P VAL'!AU66*'[1]PERCENT ARRAY-MEAN FC&amp;P VAL'!AV66))</f>
        <v/>
      </c>
      <c r="T66" t="str">
        <f>IF(A66="","",IF('[1]Calculation genes in KEGG path'!L64&gt;='[1]Flux and Impact'!$E$1,IF(('[1]PERCENT ARRAY-MEAN FC&amp;P VAL'!AW66*'[1]PERCENT ARRAY-MEAN FC&amp;P VAL'!AX66*'[1]PERCENT ARRAY-MEAN FC&amp;P VAL'!AY66+ABS('[1]PERCENT ARRAY-MEAN FC&amp;P VAL'!AZ66*'[1]PERCENT ARRAY-MEAN FC&amp;P VAL'!BA66*'[1]PERCENT ARRAY-MEAN FC&amp;P VAL'!BB66))&gt;0,'[1]PERCENT ARRAY-MEAN FC&amp;P VAL'!AW66*'[1]PERCENT ARRAY-MEAN FC&amp;P VAL'!AX66*'[1]PERCENT ARRAY-MEAN FC&amp;P VAL'!AY66+ABS('[1]PERCENT ARRAY-MEAN FC&amp;P VAL'!AZ66*'[1]PERCENT ARRAY-MEAN FC&amp;P VAL'!BA66*'[1]PERCENT ARRAY-MEAN FC&amp;P VAL'!BB66),""),""))</f>
        <v/>
      </c>
      <c r="U66" s="12" t="str">
        <f>IF(T66="","",'[1]PERCENT ARRAY-MEAN FC&amp;P VAL'!AW66*'[1]PERCENT ARRAY-MEAN FC&amp;P VAL'!AX66*'[1]PERCENT ARRAY-MEAN FC&amp;P VAL'!AY66-ABS('[1]PERCENT ARRAY-MEAN FC&amp;P VAL'!AZ66*'[1]PERCENT ARRAY-MEAN FC&amp;P VAL'!BA66*'[1]PERCENT ARRAY-MEAN FC&amp;P VAL'!BB66))</f>
        <v/>
      </c>
      <c r="V66" t="str">
        <f>IF(A66="","",IF('[1]Calculation genes in KEGG path'!L64&gt;='[1]Flux and Impact'!$E$1,IF(('[1]PERCENT ARRAY-MEAN FC&amp;P VAL'!BC66*'[1]PERCENT ARRAY-MEAN FC&amp;P VAL'!BD66*'[1]PERCENT ARRAY-MEAN FC&amp;P VAL'!BE66+ABS('[1]PERCENT ARRAY-MEAN FC&amp;P VAL'!BF66*'[1]PERCENT ARRAY-MEAN FC&amp;P VAL'!BG66*'[1]PERCENT ARRAY-MEAN FC&amp;P VAL'!BH66))&gt;0,'[1]PERCENT ARRAY-MEAN FC&amp;P VAL'!BC66*'[1]PERCENT ARRAY-MEAN FC&amp;P VAL'!BD66*'[1]PERCENT ARRAY-MEAN FC&amp;P VAL'!BE66+ABS('[1]PERCENT ARRAY-MEAN FC&amp;P VAL'!BF66*'[1]PERCENT ARRAY-MEAN FC&amp;P VAL'!BG66*'[1]PERCENT ARRAY-MEAN FC&amp;P VAL'!BH66),""),""))</f>
        <v/>
      </c>
      <c r="W66" s="12" t="str">
        <f>IF(V66="","",'[1]PERCENT ARRAY-MEAN FC&amp;P VAL'!BC66*'[1]PERCENT ARRAY-MEAN FC&amp;P VAL'!BD66*'[1]PERCENT ARRAY-MEAN FC&amp;P VAL'!BE66-ABS('[1]PERCENT ARRAY-MEAN FC&amp;P VAL'!BF66*'[1]PERCENT ARRAY-MEAN FC&amp;P VAL'!BG66*'[1]PERCENT ARRAY-MEAN FC&amp;P VAL'!BH66))</f>
        <v/>
      </c>
      <c r="X66" t="str">
        <f>IF(A66="","",IF('[1]Calculation genes in KEGG path'!L64&gt;='[1]Flux and Impact'!$E$1,IF(('[1]PERCENT ARRAY-MEAN FC&amp;P VAL'!BI66*'[1]PERCENT ARRAY-MEAN FC&amp;P VAL'!BJ66*'[1]PERCENT ARRAY-MEAN FC&amp;P VAL'!BK66+ABS('[1]PERCENT ARRAY-MEAN FC&amp;P VAL'!BL66*'[1]PERCENT ARRAY-MEAN FC&amp;P VAL'!BM66*'[1]PERCENT ARRAY-MEAN FC&amp;P VAL'!BN66))&gt;0,'[1]PERCENT ARRAY-MEAN FC&amp;P VAL'!BI66*'[1]PERCENT ARRAY-MEAN FC&amp;P VAL'!BJ66*'[1]PERCENT ARRAY-MEAN FC&amp;P VAL'!BK66+ABS('[1]PERCENT ARRAY-MEAN FC&amp;P VAL'!BL66*'[1]PERCENT ARRAY-MEAN FC&amp;P VAL'!BM66*'[1]PERCENT ARRAY-MEAN FC&amp;P VAL'!BN66),""),""))</f>
        <v/>
      </c>
      <c r="Y66" s="12" t="str">
        <f>IF(X66="","",'[1]PERCENT ARRAY-MEAN FC&amp;P VAL'!BI66*'[1]PERCENT ARRAY-MEAN FC&amp;P VAL'!BJ66*'[1]PERCENT ARRAY-MEAN FC&amp;P VAL'!BK66-ABS('[1]PERCENT ARRAY-MEAN FC&amp;P VAL'!BL66*'[1]PERCENT ARRAY-MEAN FC&amp;P VAL'!BM66*'[1]PERCENT ARRAY-MEAN FC&amp;P VAL'!BN66))</f>
        <v/>
      </c>
      <c r="Z66" t="str">
        <f>IF(A66="","",IF('[1]Calculation genes in KEGG path'!L64&gt;='[1]Flux and Impact'!$E$1,IF(('[1]PERCENT ARRAY-MEAN FC&amp;P VAL'!BO66*'[1]PERCENT ARRAY-MEAN FC&amp;P VAL'!BP66*'[1]PERCENT ARRAY-MEAN FC&amp;P VAL'!BQ66+ABS('[1]PERCENT ARRAY-MEAN FC&amp;P VAL'!BR66*'[1]PERCENT ARRAY-MEAN FC&amp;P VAL'!BS66*'[1]PERCENT ARRAY-MEAN FC&amp;P VAL'!BT66))&gt;0,'[1]PERCENT ARRAY-MEAN FC&amp;P VAL'!BO66*'[1]PERCENT ARRAY-MEAN FC&amp;P VAL'!BP66*'[1]PERCENT ARRAY-MEAN FC&amp;P VAL'!BQ66+ABS('[1]PERCENT ARRAY-MEAN FC&amp;P VAL'!BR66*'[1]PERCENT ARRAY-MEAN FC&amp;P VAL'!BS66*'[1]PERCENT ARRAY-MEAN FC&amp;P VAL'!BT66),""),""))</f>
        <v/>
      </c>
      <c r="AA66" s="12" t="str">
        <f>IF(Z66="","",'[1]PERCENT ARRAY-MEAN FC&amp;P VAL'!BO66*'[1]PERCENT ARRAY-MEAN FC&amp;P VAL'!BP66*'[1]PERCENT ARRAY-MEAN FC&amp;P VAL'!BQ66-ABS('[1]PERCENT ARRAY-MEAN FC&amp;P VAL'!BR66*'[1]PERCENT ARRAY-MEAN FC&amp;P VAL'!BS66*'[1]PERCENT ARRAY-MEAN FC&amp;P VAL'!BT66))</f>
        <v/>
      </c>
      <c r="AB66" t="str">
        <f>IF(A66="","",IF('[1]Calculation genes in KEGG path'!L64&gt;='[1]Flux and Impact'!$E$1,IF(('[1]PERCENT ARRAY-MEAN FC&amp;P VAL'!BU66*'[1]PERCENT ARRAY-MEAN FC&amp;P VAL'!BV66*'[1]PERCENT ARRAY-MEAN FC&amp;P VAL'!BW66+ABS('[1]PERCENT ARRAY-MEAN FC&amp;P VAL'!BX66*'[1]PERCENT ARRAY-MEAN FC&amp;P VAL'!BY66*'[1]PERCENT ARRAY-MEAN FC&amp;P VAL'!BZ66))&gt;0,'[1]PERCENT ARRAY-MEAN FC&amp;P VAL'!BU66*'[1]PERCENT ARRAY-MEAN FC&amp;P VAL'!BV66*'[1]PERCENT ARRAY-MEAN FC&amp;P VAL'!BW66+ABS('[1]PERCENT ARRAY-MEAN FC&amp;P VAL'!BX66*'[1]PERCENT ARRAY-MEAN FC&amp;P VAL'!BY66*'[1]PERCENT ARRAY-MEAN FC&amp;P VAL'!BZ66),""),""))</f>
        <v/>
      </c>
      <c r="AC66" s="12" t="str">
        <f>IF(AB66="","",'[1]PERCENT ARRAY-MEAN FC&amp;P VAL'!BU66*'[1]PERCENT ARRAY-MEAN FC&amp;P VAL'!BV66*'[1]PERCENT ARRAY-MEAN FC&amp;P VAL'!BW66-ABS('[1]PERCENT ARRAY-MEAN FC&amp;P VAL'!BX66*'[1]PERCENT ARRAY-MEAN FC&amp;P VAL'!BY66*'[1]PERCENT ARRAY-MEAN FC&amp;P VAL'!BZ66))</f>
        <v/>
      </c>
      <c r="AD66" t="str">
        <f>IF(A66="","",IF('[1]Calculation genes in KEGG path'!L64&gt;='[1]Flux and Impact'!$E$1,IF(('[1]PERCENT ARRAY-MEAN FC&amp;P VAL'!CA66*'[1]PERCENT ARRAY-MEAN FC&amp;P VAL'!CB66*'[1]PERCENT ARRAY-MEAN FC&amp;P VAL'!CC66+ABS('[1]PERCENT ARRAY-MEAN FC&amp;P VAL'!CD66*'[1]PERCENT ARRAY-MEAN FC&amp;P VAL'!CE66*'[1]PERCENT ARRAY-MEAN FC&amp;P VAL'!CF66))&gt;0,'[1]PERCENT ARRAY-MEAN FC&amp;P VAL'!CA66*'[1]PERCENT ARRAY-MEAN FC&amp;P VAL'!CB66*'[1]PERCENT ARRAY-MEAN FC&amp;P VAL'!CC66+ABS('[1]PERCENT ARRAY-MEAN FC&amp;P VAL'!CD66*'[1]PERCENT ARRAY-MEAN FC&amp;P VAL'!CE66*'[1]PERCENT ARRAY-MEAN FC&amp;P VAL'!CF66),""),""))</f>
        <v/>
      </c>
      <c r="AE66" s="12" t="str">
        <f>IF(AD66="","",'[1]PERCENT ARRAY-MEAN FC&amp;P VAL'!CA66*'[1]PERCENT ARRAY-MEAN FC&amp;P VAL'!CB66*'[1]PERCENT ARRAY-MEAN FC&amp;P VAL'!CC66-ABS('[1]PERCENT ARRAY-MEAN FC&amp;P VAL'!CD66*'[1]PERCENT ARRAY-MEAN FC&amp;P VAL'!CE66*'[1]PERCENT ARRAY-MEAN FC&amp;P VAL'!CF66))</f>
        <v/>
      </c>
      <c r="AF66" t="str">
        <f>IF(A66="","",IF('[1]Calculation genes in KEGG path'!L64&gt;='[1]Flux and Impact'!$E$1,IF(('[1]PERCENT ARRAY-MEAN FC&amp;P VAL'!CG66*'[1]PERCENT ARRAY-MEAN FC&amp;P VAL'!CH66*'[1]PERCENT ARRAY-MEAN FC&amp;P VAL'!CI66+ABS('[1]PERCENT ARRAY-MEAN FC&amp;P VAL'!CJ66*'[1]PERCENT ARRAY-MEAN FC&amp;P VAL'!CK66*'[1]PERCENT ARRAY-MEAN FC&amp;P VAL'!CL66))&gt;0,'[1]PERCENT ARRAY-MEAN FC&amp;P VAL'!CG66*'[1]PERCENT ARRAY-MEAN FC&amp;P VAL'!CH66*'[1]PERCENT ARRAY-MEAN FC&amp;P VAL'!CI66+ABS('[1]PERCENT ARRAY-MEAN FC&amp;P VAL'!CJ66*'[1]PERCENT ARRAY-MEAN FC&amp;P VAL'!CK66*'[1]PERCENT ARRAY-MEAN FC&amp;P VAL'!CL66),""),""))</f>
        <v/>
      </c>
      <c r="AG66" s="12" t="str">
        <f>IF(AF66="","",'[1]PERCENT ARRAY-MEAN FC&amp;P VAL'!CG66*'[1]PERCENT ARRAY-MEAN FC&amp;P VAL'!CH66*'[1]PERCENT ARRAY-MEAN FC&amp;P VAL'!CI66-ABS('[1]PERCENT ARRAY-MEAN FC&amp;P VAL'!CJ66*'[1]PERCENT ARRAY-MEAN FC&amp;P VAL'!CK66*'[1]PERCENT ARRAY-MEAN FC&amp;P VAL'!CL66))</f>
        <v/>
      </c>
      <c r="AH66" t="str">
        <f>IF(A66="","",IF('[1]Calculation genes in KEGG path'!L64&gt;='[1]Flux and Impact'!$E$1,IF(('[1]PERCENT ARRAY-MEAN FC&amp;P VAL'!CM66*'[1]PERCENT ARRAY-MEAN FC&amp;P VAL'!CN66*'[1]PERCENT ARRAY-MEAN FC&amp;P VAL'!CO66+ABS('[1]PERCENT ARRAY-MEAN FC&amp;P VAL'!CP66*'[1]PERCENT ARRAY-MEAN FC&amp;P VAL'!CQ66*'[1]PERCENT ARRAY-MEAN FC&amp;P VAL'!CR66))&gt;0,'[1]PERCENT ARRAY-MEAN FC&amp;P VAL'!CM66*'[1]PERCENT ARRAY-MEAN FC&amp;P VAL'!CN66*'[1]PERCENT ARRAY-MEAN FC&amp;P VAL'!CO66+ABS('[1]PERCENT ARRAY-MEAN FC&amp;P VAL'!CP66*'[1]PERCENT ARRAY-MEAN FC&amp;P VAL'!CQ66*'[1]PERCENT ARRAY-MEAN FC&amp;P VAL'!CR66),""),""))</f>
        <v/>
      </c>
      <c r="AI66" s="12" t="str">
        <f>IF(AH66="","",'[1]PERCENT ARRAY-MEAN FC&amp;P VAL'!CM66*'[1]PERCENT ARRAY-MEAN FC&amp;P VAL'!CN66*'[1]PERCENT ARRAY-MEAN FC&amp;P VAL'!CO66-ABS('[1]PERCENT ARRAY-MEAN FC&amp;P VAL'!CP66*'[1]PERCENT ARRAY-MEAN FC&amp;P VAL'!CQ66*'[1]PERCENT ARRAY-MEAN FC&amp;P VAL'!CR66))</f>
        <v/>
      </c>
      <c r="AJ66" t="str">
        <f>IF(A66="","",IF('[1]Calculation genes in KEGG path'!L64&gt;='[1]Flux and Impact'!$E$1,IF(('[1]PERCENT ARRAY-MEAN FC&amp;P VAL'!CS66*'[1]PERCENT ARRAY-MEAN FC&amp;P VAL'!CT66*'[1]PERCENT ARRAY-MEAN FC&amp;P VAL'!CU66+ABS('[1]PERCENT ARRAY-MEAN FC&amp;P VAL'!CV66*'[1]PERCENT ARRAY-MEAN FC&amp;P VAL'!CW66*'[1]PERCENT ARRAY-MEAN FC&amp;P VAL'!CX66))&gt;0,'[1]PERCENT ARRAY-MEAN FC&amp;P VAL'!CS66*'[1]PERCENT ARRAY-MEAN FC&amp;P VAL'!CT66*'[1]PERCENT ARRAY-MEAN FC&amp;P VAL'!CU66+ABS('[1]PERCENT ARRAY-MEAN FC&amp;P VAL'!CV66*'[1]PERCENT ARRAY-MEAN FC&amp;P VAL'!CW66*'[1]PERCENT ARRAY-MEAN FC&amp;P VAL'!CX66),""),""))</f>
        <v/>
      </c>
      <c r="AK66" s="12" t="str">
        <f>IF(AJ66="","",'[1]PERCENT ARRAY-MEAN FC&amp;P VAL'!CS66*'[1]PERCENT ARRAY-MEAN FC&amp;P VAL'!CT66*'[1]PERCENT ARRAY-MEAN FC&amp;P VAL'!CU66-ABS('[1]PERCENT ARRAY-MEAN FC&amp;P VAL'!CV66*'[1]PERCENT ARRAY-MEAN FC&amp;P VAL'!CW66*'[1]PERCENT ARRAY-MEAN FC&amp;P VAL'!CX66))</f>
        <v/>
      </c>
      <c r="AL66" t="str">
        <f>IF(A66="","",IF('[1]Calculation genes in KEGG path'!L64&gt;='[1]Flux and Impact'!$E$1,IF(('[1]PERCENT ARRAY-MEAN FC&amp;P VAL'!CY66*'[1]PERCENT ARRAY-MEAN FC&amp;P VAL'!CZ66*'[1]PERCENT ARRAY-MEAN FC&amp;P VAL'!DA66+ABS('[1]PERCENT ARRAY-MEAN FC&amp;P VAL'!DB66*'[1]PERCENT ARRAY-MEAN FC&amp;P VAL'!DC66*'[1]PERCENT ARRAY-MEAN FC&amp;P VAL'!DD66))&gt;0,'[1]PERCENT ARRAY-MEAN FC&amp;P VAL'!CY66*'[1]PERCENT ARRAY-MEAN FC&amp;P VAL'!CZ66*'[1]PERCENT ARRAY-MEAN FC&amp;P VAL'!DA66+ABS('[1]PERCENT ARRAY-MEAN FC&amp;P VAL'!DB66*'[1]PERCENT ARRAY-MEAN FC&amp;P VAL'!DC66*'[1]PERCENT ARRAY-MEAN FC&amp;P VAL'!DD66),""),""))</f>
        <v/>
      </c>
      <c r="AM66" s="12" t="str">
        <f>IF(AL66="","",'[1]PERCENT ARRAY-MEAN FC&amp;P VAL'!CY66*'[1]PERCENT ARRAY-MEAN FC&amp;P VAL'!CZ66*'[1]PERCENT ARRAY-MEAN FC&amp;P VAL'!DA66-ABS('[1]PERCENT ARRAY-MEAN FC&amp;P VAL'!DB66*'[1]PERCENT ARRAY-MEAN FC&amp;P VAL'!DC66*'[1]PERCENT ARRAY-MEAN FC&amp;P VAL'!DD66))</f>
        <v/>
      </c>
      <c r="AN66" t="str">
        <f>IF(A66="","",IF('[1]Calculation genes in KEGG path'!L64&gt;='[1]Flux and Impact'!$E$1,IF(('[1]PERCENT ARRAY-MEAN FC&amp;P VAL'!DE66*'[1]PERCENT ARRAY-MEAN FC&amp;P VAL'!DF66*'[1]PERCENT ARRAY-MEAN FC&amp;P VAL'!DG66+ABS('[1]PERCENT ARRAY-MEAN FC&amp;P VAL'!DH66*'[1]PERCENT ARRAY-MEAN FC&amp;P VAL'!DI66*'[1]PERCENT ARRAY-MEAN FC&amp;P VAL'!DJ66))&gt;0,'[1]PERCENT ARRAY-MEAN FC&amp;P VAL'!DE66*'[1]PERCENT ARRAY-MEAN FC&amp;P VAL'!DF66*'[1]PERCENT ARRAY-MEAN FC&amp;P VAL'!DG66+ABS('[1]PERCENT ARRAY-MEAN FC&amp;P VAL'!DH66*'[1]PERCENT ARRAY-MEAN FC&amp;P VAL'!DI66*'[1]PERCENT ARRAY-MEAN FC&amp;P VAL'!DJ66),""),""))</f>
        <v/>
      </c>
      <c r="AO66" s="12" t="str">
        <f>IF(AN66="","",'[1]PERCENT ARRAY-MEAN FC&amp;P VAL'!DE66*'[1]PERCENT ARRAY-MEAN FC&amp;P VAL'!DF66*'[1]PERCENT ARRAY-MEAN FC&amp;P VAL'!DG66-ABS('[1]PERCENT ARRAY-MEAN FC&amp;P VAL'!DH66*'[1]PERCENT ARRAY-MEAN FC&amp;P VAL'!DI66*'[1]PERCENT ARRAY-MEAN FC&amp;P VAL'!DJ66))</f>
        <v/>
      </c>
      <c r="AP66" t="str">
        <f>IF(A66="","",IF('[1]Calculation genes in KEGG path'!L64&gt;='[1]Flux and Impact'!$E$1,IF(('[1]PERCENT ARRAY-MEAN FC&amp;P VAL'!DK66*'[1]PERCENT ARRAY-MEAN FC&amp;P VAL'!DL66*'[1]PERCENT ARRAY-MEAN FC&amp;P VAL'!DM66+ABS('[1]PERCENT ARRAY-MEAN FC&amp;P VAL'!DN66*'[1]PERCENT ARRAY-MEAN FC&amp;P VAL'!DO66*'[1]PERCENT ARRAY-MEAN FC&amp;P VAL'!DP66))&gt;0,'[1]PERCENT ARRAY-MEAN FC&amp;P VAL'!DK66*'[1]PERCENT ARRAY-MEAN FC&amp;P VAL'!DL66*'[1]PERCENT ARRAY-MEAN FC&amp;P VAL'!DM66+ABS('[1]PERCENT ARRAY-MEAN FC&amp;P VAL'!DN66*'[1]PERCENT ARRAY-MEAN FC&amp;P VAL'!DO66*'[1]PERCENT ARRAY-MEAN FC&amp;P VAL'!DP66),""),""))</f>
        <v/>
      </c>
      <c r="AQ66" s="12" t="str">
        <f>IF(AP66="","",'[1]PERCENT ARRAY-MEAN FC&amp;P VAL'!DK66*'[1]PERCENT ARRAY-MEAN FC&amp;P VAL'!DL66*'[1]PERCENT ARRAY-MEAN FC&amp;P VAL'!DM66-ABS('[1]PERCENT ARRAY-MEAN FC&amp;P VAL'!DN66*'[1]PERCENT ARRAY-MEAN FC&amp;P VAL'!DO66*'[1]PERCENT ARRAY-MEAN FC&amp;P VAL'!DP66))</f>
        <v/>
      </c>
      <c r="AR66" t="str">
        <f>IF(A66="","",IF('[1]Calculation genes in KEGG path'!L64&gt;='[1]Flux and Impact'!$E$1,IF(('[1]PERCENT ARRAY-MEAN FC&amp;P VAL'!DQ66*'[1]PERCENT ARRAY-MEAN FC&amp;P VAL'!DR66*'[1]PERCENT ARRAY-MEAN FC&amp;P VAL'!DS66+ABS('[1]PERCENT ARRAY-MEAN FC&amp;P VAL'!DT66*'[1]PERCENT ARRAY-MEAN FC&amp;P VAL'!DU66*'[1]PERCENT ARRAY-MEAN FC&amp;P VAL'!DV66))&gt;0,'[1]PERCENT ARRAY-MEAN FC&amp;P VAL'!DQ66*'[1]PERCENT ARRAY-MEAN FC&amp;P VAL'!DR66*'[1]PERCENT ARRAY-MEAN FC&amp;P VAL'!DS66+ABS('[1]PERCENT ARRAY-MEAN FC&amp;P VAL'!DT66*'[1]PERCENT ARRAY-MEAN FC&amp;P VAL'!DU66*'[1]PERCENT ARRAY-MEAN FC&amp;P VAL'!DV66),""),""))</f>
        <v/>
      </c>
      <c r="AS66" s="12" t="str">
        <f>IF(AR66="","",'[1]PERCENT ARRAY-MEAN FC&amp;P VAL'!DQ66*'[1]PERCENT ARRAY-MEAN FC&amp;P VAL'!DR66*'[1]PERCENT ARRAY-MEAN FC&amp;P VAL'!DS66-ABS('[1]PERCENT ARRAY-MEAN FC&amp;P VAL'!DT66*'[1]PERCENT ARRAY-MEAN FC&amp;P VAL'!DU66*'[1]PERCENT ARRAY-MEAN FC&amp;P VAL'!DV66))</f>
        <v/>
      </c>
      <c r="AT66" s="12">
        <f t="shared" si="1"/>
        <v>29.319484803324</v>
      </c>
      <c r="AU66" s="12">
        <f t="shared" si="2"/>
        <v>1</v>
      </c>
    </row>
    <row r="67" spans="1:47">
      <c r="A67" t="str">
        <f>'[1]Calculation genes in KEGG path'!I65</f>
        <v>bta00630</v>
      </c>
      <c r="B67" t="str">
        <f>IF('[1]PERCENT ARRAY-MEAN FC&amp;P VAL'!A67="","",'[1]PERCENT ARRAY-MEAN FC&amp;P VAL'!A67)</f>
        <v>1. Metabolism</v>
      </c>
      <c r="C67" t="str">
        <f>IF('[1]PERCENT ARRAY-MEAN FC&amp;P VAL'!B67="","",'[1]PERCENT ARRAY-MEAN FC&amp;P VAL'!B67)</f>
        <v>1.1 Carbohydrate Metabolism</v>
      </c>
      <c r="D67" t="str">
        <f>IF('[1]PERCENT ARRAY-MEAN FC&amp;P VAL'!C67="","",'[1]PERCENT ARRAY-MEAN FC&amp;P VAL'!C67)</f>
        <v>Glyoxylate and dicarboxylate metabolism</v>
      </c>
      <c r="E67" s="12">
        <f t="shared" si="0"/>
        <v>1507.07421463919</v>
      </c>
      <c r="F67" t="str">
        <f>IF(A67="","",IF('[1]Calculation genes in KEGG path'!L65&gt;='[1]Flux and Impact'!$E$1,IF('[1]PERCENT ARRAY-MEAN FC&amp;P VAL'!G67*'[1]PERCENT ARRAY-MEAN FC&amp;P VAL'!H67*'[1]PERCENT ARRAY-MEAN FC&amp;P VAL'!I67+ABS('[1]PERCENT ARRAY-MEAN FC&amp;P VAL'!J67*'[1]PERCENT ARRAY-MEAN FC&amp;P VAL'!K67*'[1]PERCENT ARRAY-MEAN FC&amp;P VAL'!L67)&gt;0,'[1]PERCENT ARRAY-MEAN FC&amp;P VAL'!G67*'[1]PERCENT ARRAY-MEAN FC&amp;P VAL'!H67*'[1]PERCENT ARRAY-MEAN FC&amp;P VAL'!I67+ABS('[1]PERCENT ARRAY-MEAN FC&amp;P VAL'!J67*'[1]PERCENT ARRAY-MEAN FC&amp;P VAL'!K67*'[1]PERCENT ARRAY-MEAN FC&amp;P VAL'!L67),""),""))</f>
        <v/>
      </c>
      <c r="G67" s="12" t="str">
        <f>IF(F67="","",'[1]PERCENT ARRAY-MEAN FC&amp;P VAL'!G67*'[1]PERCENT ARRAY-MEAN FC&amp;P VAL'!H67*'[1]PERCENT ARRAY-MEAN FC&amp;P VAL'!I67-ABS('[1]PERCENT ARRAY-MEAN FC&amp;P VAL'!J67*'[1]PERCENT ARRAY-MEAN FC&amp;P VAL'!K67*'[1]PERCENT ARRAY-MEAN FC&amp;P VAL'!L67))</f>
        <v/>
      </c>
      <c r="H67">
        <f>IF(A67="","",IF('[1]Calculation genes in KEGG path'!L65&gt;='[1]Flux and Impact'!$E$1,IF(('[1]PERCENT ARRAY-MEAN FC&amp;P VAL'!M67*'[1]PERCENT ARRAY-MEAN FC&amp;P VAL'!N67*'[1]PERCENT ARRAY-MEAN FC&amp;P VAL'!O67+ABS('[1]PERCENT ARRAY-MEAN FC&amp;P VAL'!P67*'[1]PERCENT ARRAY-MEAN FC&amp;P VAL'!Q67*'[1]PERCENT ARRAY-MEAN FC&amp;P VAL'!R67))&gt;0,'[1]PERCENT ARRAY-MEAN FC&amp;P VAL'!M67*'[1]PERCENT ARRAY-MEAN FC&amp;P VAL'!N67*'[1]PERCENT ARRAY-MEAN FC&amp;P VAL'!O67+ABS('[1]PERCENT ARRAY-MEAN FC&amp;P VAL'!P67*'[1]PERCENT ARRAY-MEAN FC&amp;P VAL'!Q67*'[1]PERCENT ARRAY-MEAN FC&amp;P VAL'!R67),""),""))</f>
        <v>858.132794825373</v>
      </c>
      <c r="I67" s="12">
        <f>IF(H67="","",'[1]PERCENT ARRAY-MEAN FC&amp;P VAL'!M67*'[1]PERCENT ARRAY-MEAN FC&amp;P VAL'!N67*'[1]PERCENT ARRAY-MEAN FC&amp;P VAL'!O67-ABS('[1]PERCENT ARRAY-MEAN FC&amp;P VAL'!P67*'[1]PERCENT ARRAY-MEAN FC&amp;P VAL'!Q67*'[1]PERCENT ARRAY-MEAN FC&amp;P VAL'!R67))</f>
        <v>858.132794825373</v>
      </c>
      <c r="J67">
        <f>IF(A67="","",IF('[1]Calculation genes in KEGG path'!L65&gt;='[1]Flux and Impact'!$E$1,IF(('[1]PERCENT ARRAY-MEAN FC&amp;P VAL'!S67*'[1]PERCENT ARRAY-MEAN FC&amp;P VAL'!T67*'[1]PERCENT ARRAY-MEAN FC&amp;P VAL'!U67+ABS('[1]PERCENT ARRAY-MEAN FC&amp;P VAL'!V67*'[1]PERCENT ARRAY-MEAN FC&amp;P VAL'!W67*'[1]PERCENT ARRAY-MEAN FC&amp;P VAL'!X67))&gt;0,'[1]PERCENT ARRAY-MEAN FC&amp;P VAL'!S67*'[1]PERCENT ARRAY-MEAN FC&amp;P VAL'!T67*'[1]PERCENT ARRAY-MEAN FC&amp;P VAL'!U67+ABS('[1]PERCENT ARRAY-MEAN FC&amp;P VAL'!V67*'[1]PERCENT ARRAY-MEAN FC&amp;P VAL'!W67*'[1]PERCENT ARRAY-MEAN FC&amp;P VAL'!X67),""),""))</f>
        <v>648.941419813813</v>
      </c>
      <c r="K67" s="12">
        <f>IF(J67="","",'[1]PERCENT ARRAY-MEAN FC&amp;P VAL'!S67*'[1]PERCENT ARRAY-MEAN FC&amp;P VAL'!T67*'[1]PERCENT ARRAY-MEAN FC&amp;P VAL'!U67-ABS('[1]PERCENT ARRAY-MEAN FC&amp;P VAL'!V67*'[1]PERCENT ARRAY-MEAN FC&amp;P VAL'!W67*'[1]PERCENT ARRAY-MEAN FC&amp;P VAL'!X67))</f>
        <v>648.941419813813</v>
      </c>
      <c r="L67" t="str">
        <f>IF(A67="","",IF('[1]Calculation genes in KEGG path'!L65&gt;='[1]Flux and Impact'!$E$1,IF(('[1]PERCENT ARRAY-MEAN FC&amp;P VAL'!Y67*'[1]PERCENT ARRAY-MEAN FC&amp;P VAL'!Z67*'[1]PERCENT ARRAY-MEAN FC&amp;P VAL'!AA67+ABS('[1]PERCENT ARRAY-MEAN FC&amp;P VAL'!AB67*'[1]PERCENT ARRAY-MEAN FC&amp;P VAL'!AC67*'[1]PERCENT ARRAY-MEAN FC&amp;P VAL'!AD67))&gt;0,'[1]PERCENT ARRAY-MEAN FC&amp;P VAL'!Y67*'[1]PERCENT ARRAY-MEAN FC&amp;P VAL'!Z67*'[1]PERCENT ARRAY-MEAN FC&amp;P VAL'!AA67+ABS('[1]PERCENT ARRAY-MEAN FC&amp;P VAL'!AB67*'[1]PERCENT ARRAY-MEAN FC&amp;P VAL'!AC67*'[1]PERCENT ARRAY-MEAN FC&amp;P VAL'!AD67),""),""))</f>
        <v/>
      </c>
      <c r="M67" s="12" t="str">
        <f>IF(L67="","",'[1]PERCENT ARRAY-MEAN FC&amp;P VAL'!Y67*'[1]PERCENT ARRAY-MEAN FC&amp;P VAL'!Z67*'[1]PERCENT ARRAY-MEAN FC&amp;P VAL'!AA67-ABS('[1]PERCENT ARRAY-MEAN FC&amp;P VAL'!AB67*'[1]PERCENT ARRAY-MEAN FC&amp;P VAL'!AC67*'[1]PERCENT ARRAY-MEAN FC&amp;P VAL'!AD67))</f>
        <v/>
      </c>
      <c r="N67" t="str">
        <f>IF(A67="","",IF('[1]Calculation genes in KEGG path'!L65&gt;='[1]Flux and Impact'!$E$1,IF(('[1]PERCENT ARRAY-MEAN FC&amp;P VAL'!AE67*'[1]PERCENT ARRAY-MEAN FC&amp;P VAL'!AF67*'[1]PERCENT ARRAY-MEAN FC&amp;P VAL'!AG67+ABS('[1]PERCENT ARRAY-MEAN FC&amp;P VAL'!AH67*'[1]PERCENT ARRAY-MEAN FC&amp;P VAL'!AI67*'[1]PERCENT ARRAY-MEAN FC&amp;P VAL'!AJ67))&gt;0,'[1]PERCENT ARRAY-MEAN FC&amp;P VAL'!AE67*'[1]PERCENT ARRAY-MEAN FC&amp;P VAL'!AF67*'[1]PERCENT ARRAY-MEAN FC&amp;P VAL'!AG67+ABS('[1]PERCENT ARRAY-MEAN FC&amp;P VAL'!AH67*'[1]PERCENT ARRAY-MEAN FC&amp;P VAL'!AI67*'[1]PERCENT ARRAY-MEAN FC&amp;P VAL'!AJ67),""),""))</f>
        <v/>
      </c>
      <c r="O67" s="12" t="str">
        <f>IF(N67="","",'[1]PERCENT ARRAY-MEAN FC&amp;P VAL'!AE67*'[1]PERCENT ARRAY-MEAN FC&amp;P VAL'!AF67*'[1]PERCENT ARRAY-MEAN FC&amp;P VAL'!AG67-ABS('[1]PERCENT ARRAY-MEAN FC&amp;P VAL'!AH67*'[1]PERCENT ARRAY-MEAN FC&amp;P VAL'!AI67*'[1]PERCENT ARRAY-MEAN FC&amp;P VAL'!AJ67))</f>
        <v/>
      </c>
      <c r="P67" t="str">
        <f>IF(A67="","",IF('[1]Calculation genes in KEGG path'!L65&gt;='[1]Flux and Impact'!$E$1,IF(('[1]PERCENT ARRAY-MEAN FC&amp;P VAL'!AK67*'[1]PERCENT ARRAY-MEAN FC&amp;P VAL'!AL67*'[1]PERCENT ARRAY-MEAN FC&amp;P VAL'!AM67+ABS('[1]PERCENT ARRAY-MEAN FC&amp;P VAL'!AN67*'[1]PERCENT ARRAY-MEAN FC&amp;P VAL'!AO67*'[1]PERCENT ARRAY-MEAN FC&amp;P VAL'!AP67))&gt;0,'[1]PERCENT ARRAY-MEAN FC&amp;P VAL'!AK67*'[1]PERCENT ARRAY-MEAN FC&amp;P VAL'!AL67*'[1]PERCENT ARRAY-MEAN FC&amp;P VAL'!AM67+ABS('[1]PERCENT ARRAY-MEAN FC&amp;P VAL'!AN67*'[1]PERCENT ARRAY-MEAN FC&amp;P VAL'!AO67*'[1]PERCENT ARRAY-MEAN FC&amp;P VAL'!AP67),""),""))</f>
        <v/>
      </c>
      <c r="Q67" s="12" t="str">
        <f>IF(P67="","",'[1]PERCENT ARRAY-MEAN FC&amp;P VAL'!AK67*'[1]PERCENT ARRAY-MEAN FC&amp;P VAL'!AL67*'[1]PERCENT ARRAY-MEAN FC&amp;P VAL'!AM67-ABS('[1]PERCENT ARRAY-MEAN FC&amp;P VAL'!AN67*'[1]PERCENT ARRAY-MEAN FC&amp;P VAL'!AO67*'[1]PERCENT ARRAY-MEAN FC&amp;P VAL'!AP67))</f>
        <v/>
      </c>
      <c r="R67" t="str">
        <f>IF(A67="","",IF('[1]Calculation genes in KEGG path'!L65&gt;='[1]Flux and Impact'!$E$1,IF(('[1]PERCENT ARRAY-MEAN FC&amp;P VAL'!AQ67*'[1]PERCENT ARRAY-MEAN FC&amp;P VAL'!AR67*'[1]PERCENT ARRAY-MEAN FC&amp;P VAL'!AS67+ABS('[1]PERCENT ARRAY-MEAN FC&amp;P VAL'!AT67*'[1]PERCENT ARRAY-MEAN FC&amp;P VAL'!AU67*'[1]PERCENT ARRAY-MEAN FC&amp;P VAL'!AV67))&gt;0,'[1]PERCENT ARRAY-MEAN FC&amp;P VAL'!AQ67*'[1]PERCENT ARRAY-MEAN FC&amp;P VAL'!AR67*'[1]PERCENT ARRAY-MEAN FC&amp;P VAL'!AS67+ABS('[1]PERCENT ARRAY-MEAN FC&amp;P VAL'!AT67*'[1]PERCENT ARRAY-MEAN FC&amp;P VAL'!AU67*'[1]PERCENT ARRAY-MEAN FC&amp;P VAL'!AV67),""),""))</f>
        <v/>
      </c>
      <c r="S67" s="12" t="str">
        <f>IF(R67="","",'[1]PERCENT ARRAY-MEAN FC&amp;P VAL'!AQ67*'[1]PERCENT ARRAY-MEAN FC&amp;P VAL'!AR67*'[1]PERCENT ARRAY-MEAN FC&amp;P VAL'!AS67-ABS('[1]PERCENT ARRAY-MEAN FC&amp;P VAL'!AT67*'[1]PERCENT ARRAY-MEAN FC&amp;P VAL'!AU67*'[1]PERCENT ARRAY-MEAN FC&amp;P VAL'!AV67))</f>
        <v/>
      </c>
      <c r="T67" t="str">
        <f>IF(A67="","",IF('[1]Calculation genes in KEGG path'!L65&gt;='[1]Flux and Impact'!$E$1,IF(('[1]PERCENT ARRAY-MEAN FC&amp;P VAL'!AW67*'[1]PERCENT ARRAY-MEAN FC&amp;P VAL'!AX67*'[1]PERCENT ARRAY-MEAN FC&amp;P VAL'!AY67+ABS('[1]PERCENT ARRAY-MEAN FC&amp;P VAL'!AZ67*'[1]PERCENT ARRAY-MEAN FC&amp;P VAL'!BA67*'[1]PERCENT ARRAY-MEAN FC&amp;P VAL'!BB67))&gt;0,'[1]PERCENT ARRAY-MEAN FC&amp;P VAL'!AW67*'[1]PERCENT ARRAY-MEAN FC&amp;P VAL'!AX67*'[1]PERCENT ARRAY-MEAN FC&amp;P VAL'!AY67+ABS('[1]PERCENT ARRAY-MEAN FC&amp;P VAL'!AZ67*'[1]PERCENT ARRAY-MEAN FC&amp;P VAL'!BA67*'[1]PERCENT ARRAY-MEAN FC&amp;P VAL'!BB67),""),""))</f>
        <v/>
      </c>
      <c r="U67" s="12" t="str">
        <f>IF(T67="","",'[1]PERCENT ARRAY-MEAN FC&amp;P VAL'!AW67*'[1]PERCENT ARRAY-MEAN FC&amp;P VAL'!AX67*'[1]PERCENT ARRAY-MEAN FC&amp;P VAL'!AY67-ABS('[1]PERCENT ARRAY-MEAN FC&amp;P VAL'!AZ67*'[1]PERCENT ARRAY-MEAN FC&amp;P VAL'!BA67*'[1]PERCENT ARRAY-MEAN FC&amp;P VAL'!BB67))</f>
        <v/>
      </c>
      <c r="V67" t="str">
        <f>IF(A67="","",IF('[1]Calculation genes in KEGG path'!L65&gt;='[1]Flux and Impact'!$E$1,IF(('[1]PERCENT ARRAY-MEAN FC&amp;P VAL'!BC67*'[1]PERCENT ARRAY-MEAN FC&amp;P VAL'!BD67*'[1]PERCENT ARRAY-MEAN FC&amp;P VAL'!BE67+ABS('[1]PERCENT ARRAY-MEAN FC&amp;P VAL'!BF67*'[1]PERCENT ARRAY-MEAN FC&amp;P VAL'!BG67*'[1]PERCENT ARRAY-MEAN FC&amp;P VAL'!BH67))&gt;0,'[1]PERCENT ARRAY-MEAN FC&amp;P VAL'!BC67*'[1]PERCENT ARRAY-MEAN FC&amp;P VAL'!BD67*'[1]PERCENT ARRAY-MEAN FC&amp;P VAL'!BE67+ABS('[1]PERCENT ARRAY-MEAN FC&amp;P VAL'!BF67*'[1]PERCENT ARRAY-MEAN FC&amp;P VAL'!BG67*'[1]PERCENT ARRAY-MEAN FC&amp;P VAL'!BH67),""),""))</f>
        <v/>
      </c>
      <c r="W67" s="12" t="str">
        <f>IF(V67="","",'[1]PERCENT ARRAY-MEAN FC&amp;P VAL'!BC67*'[1]PERCENT ARRAY-MEAN FC&amp;P VAL'!BD67*'[1]PERCENT ARRAY-MEAN FC&amp;P VAL'!BE67-ABS('[1]PERCENT ARRAY-MEAN FC&amp;P VAL'!BF67*'[1]PERCENT ARRAY-MEAN FC&amp;P VAL'!BG67*'[1]PERCENT ARRAY-MEAN FC&amp;P VAL'!BH67))</f>
        <v/>
      </c>
      <c r="X67" t="str">
        <f>IF(A67="","",IF('[1]Calculation genes in KEGG path'!L65&gt;='[1]Flux and Impact'!$E$1,IF(('[1]PERCENT ARRAY-MEAN FC&amp;P VAL'!BI67*'[1]PERCENT ARRAY-MEAN FC&amp;P VAL'!BJ67*'[1]PERCENT ARRAY-MEAN FC&amp;P VAL'!BK67+ABS('[1]PERCENT ARRAY-MEAN FC&amp;P VAL'!BL67*'[1]PERCENT ARRAY-MEAN FC&amp;P VAL'!BM67*'[1]PERCENT ARRAY-MEAN FC&amp;P VAL'!BN67))&gt;0,'[1]PERCENT ARRAY-MEAN FC&amp;P VAL'!BI67*'[1]PERCENT ARRAY-MEAN FC&amp;P VAL'!BJ67*'[1]PERCENT ARRAY-MEAN FC&amp;P VAL'!BK67+ABS('[1]PERCENT ARRAY-MEAN FC&amp;P VAL'!BL67*'[1]PERCENT ARRAY-MEAN FC&amp;P VAL'!BM67*'[1]PERCENT ARRAY-MEAN FC&amp;P VAL'!BN67),""),""))</f>
        <v/>
      </c>
      <c r="Y67" s="12" t="str">
        <f>IF(X67="","",'[1]PERCENT ARRAY-MEAN FC&amp;P VAL'!BI67*'[1]PERCENT ARRAY-MEAN FC&amp;P VAL'!BJ67*'[1]PERCENT ARRAY-MEAN FC&amp;P VAL'!BK67-ABS('[1]PERCENT ARRAY-MEAN FC&amp;P VAL'!BL67*'[1]PERCENT ARRAY-MEAN FC&amp;P VAL'!BM67*'[1]PERCENT ARRAY-MEAN FC&amp;P VAL'!BN67))</f>
        <v/>
      </c>
      <c r="Z67" t="str">
        <f>IF(A67="","",IF('[1]Calculation genes in KEGG path'!L65&gt;='[1]Flux and Impact'!$E$1,IF(('[1]PERCENT ARRAY-MEAN FC&amp;P VAL'!BO67*'[1]PERCENT ARRAY-MEAN FC&amp;P VAL'!BP67*'[1]PERCENT ARRAY-MEAN FC&amp;P VAL'!BQ67+ABS('[1]PERCENT ARRAY-MEAN FC&amp;P VAL'!BR67*'[1]PERCENT ARRAY-MEAN FC&amp;P VAL'!BS67*'[1]PERCENT ARRAY-MEAN FC&amp;P VAL'!BT67))&gt;0,'[1]PERCENT ARRAY-MEAN FC&amp;P VAL'!BO67*'[1]PERCENT ARRAY-MEAN FC&amp;P VAL'!BP67*'[1]PERCENT ARRAY-MEAN FC&amp;P VAL'!BQ67+ABS('[1]PERCENT ARRAY-MEAN FC&amp;P VAL'!BR67*'[1]PERCENT ARRAY-MEAN FC&amp;P VAL'!BS67*'[1]PERCENT ARRAY-MEAN FC&amp;P VAL'!BT67),""),""))</f>
        <v/>
      </c>
      <c r="AA67" s="12" t="str">
        <f>IF(Z67="","",'[1]PERCENT ARRAY-MEAN FC&amp;P VAL'!BO67*'[1]PERCENT ARRAY-MEAN FC&amp;P VAL'!BP67*'[1]PERCENT ARRAY-MEAN FC&amp;P VAL'!BQ67-ABS('[1]PERCENT ARRAY-MEAN FC&amp;P VAL'!BR67*'[1]PERCENT ARRAY-MEAN FC&amp;P VAL'!BS67*'[1]PERCENT ARRAY-MEAN FC&amp;P VAL'!BT67))</f>
        <v/>
      </c>
      <c r="AB67" t="str">
        <f>IF(A67="","",IF('[1]Calculation genes in KEGG path'!L65&gt;='[1]Flux and Impact'!$E$1,IF(('[1]PERCENT ARRAY-MEAN FC&amp;P VAL'!BU67*'[1]PERCENT ARRAY-MEAN FC&amp;P VAL'!BV67*'[1]PERCENT ARRAY-MEAN FC&amp;P VAL'!BW67+ABS('[1]PERCENT ARRAY-MEAN FC&amp;P VAL'!BX67*'[1]PERCENT ARRAY-MEAN FC&amp;P VAL'!BY67*'[1]PERCENT ARRAY-MEAN FC&amp;P VAL'!BZ67))&gt;0,'[1]PERCENT ARRAY-MEAN FC&amp;P VAL'!BU67*'[1]PERCENT ARRAY-MEAN FC&amp;P VAL'!BV67*'[1]PERCENT ARRAY-MEAN FC&amp;P VAL'!BW67+ABS('[1]PERCENT ARRAY-MEAN FC&amp;P VAL'!BX67*'[1]PERCENT ARRAY-MEAN FC&amp;P VAL'!BY67*'[1]PERCENT ARRAY-MEAN FC&amp;P VAL'!BZ67),""),""))</f>
        <v/>
      </c>
      <c r="AC67" s="12" t="str">
        <f>IF(AB67="","",'[1]PERCENT ARRAY-MEAN FC&amp;P VAL'!BU67*'[1]PERCENT ARRAY-MEAN FC&amp;P VAL'!BV67*'[1]PERCENT ARRAY-MEAN FC&amp;P VAL'!BW67-ABS('[1]PERCENT ARRAY-MEAN FC&amp;P VAL'!BX67*'[1]PERCENT ARRAY-MEAN FC&amp;P VAL'!BY67*'[1]PERCENT ARRAY-MEAN FC&amp;P VAL'!BZ67))</f>
        <v/>
      </c>
      <c r="AD67" t="str">
        <f>IF(A67="","",IF('[1]Calculation genes in KEGG path'!L65&gt;='[1]Flux and Impact'!$E$1,IF(('[1]PERCENT ARRAY-MEAN FC&amp;P VAL'!CA67*'[1]PERCENT ARRAY-MEAN FC&amp;P VAL'!CB67*'[1]PERCENT ARRAY-MEAN FC&amp;P VAL'!CC67+ABS('[1]PERCENT ARRAY-MEAN FC&amp;P VAL'!CD67*'[1]PERCENT ARRAY-MEAN FC&amp;P VAL'!CE67*'[1]PERCENT ARRAY-MEAN FC&amp;P VAL'!CF67))&gt;0,'[1]PERCENT ARRAY-MEAN FC&amp;P VAL'!CA67*'[1]PERCENT ARRAY-MEAN FC&amp;P VAL'!CB67*'[1]PERCENT ARRAY-MEAN FC&amp;P VAL'!CC67+ABS('[1]PERCENT ARRAY-MEAN FC&amp;P VAL'!CD67*'[1]PERCENT ARRAY-MEAN FC&amp;P VAL'!CE67*'[1]PERCENT ARRAY-MEAN FC&amp;P VAL'!CF67),""),""))</f>
        <v/>
      </c>
      <c r="AE67" s="12" t="str">
        <f>IF(AD67="","",'[1]PERCENT ARRAY-MEAN FC&amp;P VAL'!CA67*'[1]PERCENT ARRAY-MEAN FC&amp;P VAL'!CB67*'[1]PERCENT ARRAY-MEAN FC&amp;P VAL'!CC67-ABS('[1]PERCENT ARRAY-MEAN FC&amp;P VAL'!CD67*'[1]PERCENT ARRAY-MEAN FC&amp;P VAL'!CE67*'[1]PERCENT ARRAY-MEAN FC&amp;P VAL'!CF67))</f>
        <v/>
      </c>
      <c r="AF67" t="str">
        <f>IF(A67="","",IF('[1]Calculation genes in KEGG path'!L65&gt;='[1]Flux and Impact'!$E$1,IF(('[1]PERCENT ARRAY-MEAN FC&amp;P VAL'!CG67*'[1]PERCENT ARRAY-MEAN FC&amp;P VAL'!CH67*'[1]PERCENT ARRAY-MEAN FC&amp;P VAL'!CI67+ABS('[1]PERCENT ARRAY-MEAN FC&amp;P VAL'!CJ67*'[1]PERCENT ARRAY-MEAN FC&amp;P VAL'!CK67*'[1]PERCENT ARRAY-MEAN FC&amp;P VAL'!CL67))&gt;0,'[1]PERCENT ARRAY-MEAN FC&amp;P VAL'!CG67*'[1]PERCENT ARRAY-MEAN FC&amp;P VAL'!CH67*'[1]PERCENT ARRAY-MEAN FC&amp;P VAL'!CI67+ABS('[1]PERCENT ARRAY-MEAN FC&amp;P VAL'!CJ67*'[1]PERCENT ARRAY-MEAN FC&amp;P VAL'!CK67*'[1]PERCENT ARRAY-MEAN FC&amp;P VAL'!CL67),""),""))</f>
        <v/>
      </c>
      <c r="AG67" s="12" t="str">
        <f>IF(AF67="","",'[1]PERCENT ARRAY-MEAN FC&amp;P VAL'!CG67*'[1]PERCENT ARRAY-MEAN FC&amp;P VAL'!CH67*'[1]PERCENT ARRAY-MEAN FC&amp;P VAL'!CI67-ABS('[1]PERCENT ARRAY-MEAN FC&amp;P VAL'!CJ67*'[1]PERCENT ARRAY-MEAN FC&amp;P VAL'!CK67*'[1]PERCENT ARRAY-MEAN FC&amp;P VAL'!CL67))</f>
        <v/>
      </c>
      <c r="AH67" t="str">
        <f>IF(A67="","",IF('[1]Calculation genes in KEGG path'!L65&gt;='[1]Flux and Impact'!$E$1,IF(('[1]PERCENT ARRAY-MEAN FC&amp;P VAL'!CM67*'[1]PERCENT ARRAY-MEAN FC&amp;P VAL'!CN67*'[1]PERCENT ARRAY-MEAN FC&amp;P VAL'!CO67+ABS('[1]PERCENT ARRAY-MEAN FC&amp;P VAL'!CP67*'[1]PERCENT ARRAY-MEAN FC&amp;P VAL'!CQ67*'[1]PERCENT ARRAY-MEAN FC&amp;P VAL'!CR67))&gt;0,'[1]PERCENT ARRAY-MEAN FC&amp;P VAL'!CM67*'[1]PERCENT ARRAY-MEAN FC&amp;P VAL'!CN67*'[1]PERCENT ARRAY-MEAN FC&amp;P VAL'!CO67+ABS('[1]PERCENT ARRAY-MEAN FC&amp;P VAL'!CP67*'[1]PERCENT ARRAY-MEAN FC&amp;P VAL'!CQ67*'[1]PERCENT ARRAY-MEAN FC&amp;P VAL'!CR67),""),""))</f>
        <v/>
      </c>
      <c r="AI67" s="12" t="str">
        <f>IF(AH67="","",'[1]PERCENT ARRAY-MEAN FC&amp;P VAL'!CM67*'[1]PERCENT ARRAY-MEAN FC&amp;P VAL'!CN67*'[1]PERCENT ARRAY-MEAN FC&amp;P VAL'!CO67-ABS('[1]PERCENT ARRAY-MEAN FC&amp;P VAL'!CP67*'[1]PERCENT ARRAY-MEAN FC&amp;P VAL'!CQ67*'[1]PERCENT ARRAY-MEAN FC&amp;P VAL'!CR67))</f>
        <v/>
      </c>
      <c r="AJ67" t="str">
        <f>IF(A67="","",IF('[1]Calculation genes in KEGG path'!L65&gt;='[1]Flux and Impact'!$E$1,IF(('[1]PERCENT ARRAY-MEAN FC&amp;P VAL'!CS67*'[1]PERCENT ARRAY-MEAN FC&amp;P VAL'!CT67*'[1]PERCENT ARRAY-MEAN FC&amp;P VAL'!CU67+ABS('[1]PERCENT ARRAY-MEAN FC&amp;P VAL'!CV67*'[1]PERCENT ARRAY-MEAN FC&amp;P VAL'!CW67*'[1]PERCENT ARRAY-MEAN FC&amp;P VAL'!CX67))&gt;0,'[1]PERCENT ARRAY-MEAN FC&amp;P VAL'!CS67*'[1]PERCENT ARRAY-MEAN FC&amp;P VAL'!CT67*'[1]PERCENT ARRAY-MEAN FC&amp;P VAL'!CU67+ABS('[1]PERCENT ARRAY-MEAN FC&amp;P VAL'!CV67*'[1]PERCENT ARRAY-MEAN FC&amp;P VAL'!CW67*'[1]PERCENT ARRAY-MEAN FC&amp;P VAL'!CX67),""),""))</f>
        <v/>
      </c>
      <c r="AK67" s="12" t="str">
        <f>IF(AJ67="","",'[1]PERCENT ARRAY-MEAN FC&amp;P VAL'!CS67*'[1]PERCENT ARRAY-MEAN FC&amp;P VAL'!CT67*'[1]PERCENT ARRAY-MEAN FC&amp;P VAL'!CU67-ABS('[1]PERCENT ARRAY-MEAN FC&amp;P VAL'!CV67*'[1]PERCENT ARRAY-MEAN FC&amp;P VAL'!CW67*'[1]PERCENT ARRAY-MEAN FC&amp;P VAL'!CX67))</f>
        <v/>
      </c>
      <c r="AL67" t="str">
        <f>IF(A67="","",IF('[1]Calculation genes in KEGG path'!L65&gt;='[1]Flux and Impact'!$E$1,IF(('[1]PERCENT ARRAY-MEAN FC&amp;P VAL'!CY67*'[1]PERCENT ARRAY-MEAN FC&amp;P VAL'!CZ67*'[1]PERCENT ARRAY-MEAN FC&amp;P VAL'!DA67+ABS('[1]PERCENT ARRAY-MEAN FC&amp;P VAL'!DB67*'[1]PERCENT ARRAY-MEAN FC&amp;P VAL'!DC67*'[1]PERCENT ARRAY-MEAN FC&amp;P VAL'!DD67))&gt;0,'[1]PERCENT ARRAY-MEAN FC&amp;P VAL'!CY67*'[1]PERCENT ARRAY-MEAN FC&amp;P VAL'!CZ67*'[1]PERCENT ARRAY-MEAN FC&amp;P VAL'!DA67+ABS('[1]PERCENT ARRAY-MEAN FC&amp;P VAL'!DB67*'[1]PERCENT ARRAY-MEAN FC&amp;P VAL'!DC67*'[1]PERCENT ARRAY-MEAN FC&amp;P VAL'!DD67),""),""))</f>
        <v/>
      </c>
      <c r="AM67" s="12" t="str">
        <f>IF(AL67="","",'[1]PERCENT ARRAY-MEAN FC&amp;P VAL'!CY67*'[1]PERCENT ARRAY-MEAN FC&amp;P VAL'!CZ67*'[1]PERCENT ARRAY-MEAN FC&amp;P VAL'!DA67-ABS('[1]PERCENT ARRAY-MEAN FC&amp;P VAL'!DB67*'[1]PERCENT ARRAY-MEAN FC&amp;P VAL'!DC67*'[1]PERCENT ARRAY-MEAN FC&amp;P VAL'!DD67))</f>
        <v/>
      </c>
      <c r="AN67" t="str">
        <f>IF(A67="","",IF('[1]Calculation genes in KEGG path'!L65&gt;='[1]Flux and Impact'!$E$1,IF(('[1]PERCENT ARRAY-MEAN FC&amp;P VAL'!DE67*'[1]PERCENT ARRAY-MEAN FC&amp;P VAL'!DF67*'[1]PERCENT ARRAY-MEAN FC&amp;P VAL'!DG67+ABS('[1]PERCENT ARRAY-MEAN FC&amp;P VAL'!DH67*'[1]PERCENT ARRAY-MEAN FC&amp;P VAL'!DI67*'[1]PERCENT ARRAY-MEAN FC&amp;P VAL'!DJ67))&gt;0,'[1]PERCENT ARRAY-MEAN FC&amp;P VAL'!DE67*'[1]PERCENT ARRAY-MEAN FC&amp;P VAL'!DF67*'[1]PERCENT ARRAY-MEAN FC&amp;P VAL'!DG67+ABS('[1]PERCENT ARRAY-MEAN FC&amp;P VAL'!DH67*'[1]PERCENT ARRAY-MEAN FC&amp;P VAL'!DI67*'[1]PERCENT ARRAY-MEAN FC&amp;P VAL'!DJ67),""),""))</f>
        <v/>
      </c>
      <c r="AO67" s="12" t="str">
        <f>IF(AN67="","",'[1]PERCENT ARRAY-MEAN FC&amp;P VAL'!DE67*'[1]PERCENT ARRAY-MEAN FC&amp;P VAL'!DF67*'[1]PERCENT ARRAY-MEAN FC&amp;P VAL'!DG67-ABS('[1]PERCENT ARRAY-MEAN FC&amp;P VAL'!DH67*'[1]PERCENT ARRAY-MEAN FC&amp;P VAL'!DI67*'[1]PERCENT ARRAY-MEAN FC&amp;P VAL'!DJ67))</f>
        <v/>
      </c>
      <c r="AP67" t="str">
        <f>IF(A67="","",IF('[1]Calculation genes in KEGG path'!L65&gt;='[1]Flux and Impact'!$E$1,IF(('[1]PERCENT ARRAY-MEAN FC&amp;P VAL'!DK67*'[1]PERCENT ARRAY-MEAN FC&amp;P VAL'!DL67*'[1]PERCENT ARRAY-MEAN FC&amp;P VAL'!DM67+ABS('[1]PERCENT ARRAY-MEAN FC&amp;P VAL'!DN67*'[1]PERCENT ARRAY-MEAN FC&amp;P VAL'!DO67*'[1]PERCENT ARRAY-MEAN FC&amp;P VAL'!DP67))&gt;0,'[1]PERCENT ARRAY-MEAN FC&amp;P VAL'!DK67*'[1]PERCENT ARRAY-MEAN FC&amp;P VAL'!DL67*'[1]PERCENT ARRAY-MEAN FC&amp;P VAL'!DM67+ABS('[1]PERCENT ARRAY-MEAN FC&amp;P VAL'!DN67*'[1]PERCENT ARRAY-MEAN FC&amp;P VAL'!DO67*'[1]PERCENT ARRAY-MEAN FC&amp;P VAL'!DP67),""),""))</f>
        <v/>
      </c>
      <c r="AQ67" s="12" t="str">
        <f>IF(AP67="","",'[1]PERCENT ARRAY-MEAN FC&amp;P VAL'!DK67*'[1]PERCENT ARRAY-MEAN FC&amp;P VAL'!DL67*'[1]PERCENT ARRAY-MEAN FC&amp;P VAL'!DM67-ABS('[1]PERCENT ARRAY-MEAN FC&amp;P VAL'!DN67*'[1]PERCENT ARRAY-MEAN FC&amp;P VAL'!DO67*'[1]PERCENT ARRAY-MEAN FC&amp;P VAL'!DP67))</f>
        <v/>
      </c>
      <c r="AR67" t="str">
        <f>IF(A67="","",IF('[1]Calculation genes in KEGG path'!L65&gt;='[1]Flux and Impact'!$E$1,IF(('[1]PERCENT ARRAY-MEAN FC&amp;P VAL'!DQ67*'[1]PERCENT ARRAY-MEAN FC&amp;P VAL'!DR67*'[1]PERCENT ARRAY-MEAN FC&amp;P VAL'!DS67+ABS('[1]PERCENT ARRAY-MEAN FC&amp;P VAL'!DT67*'[1]PERCENT ARRAY-MEAN FC&amp;P VAL'!DU67*'[1]PERCENT ARRAY-MEAN FC&amp;P VAL'!DV67))&gt;0,'[1]PERCENT ARRAY-MEAN FC&amp;P VAL'!DQ67*'[1]PERCENT ARRAY-MEAN FC&amp;P VAL'!DR67*'[1]PERCENT ARRAY-MEAN FC&amp;P VAL'!DS67+ABS('[1]PERCENT ARRAY-MEAN FC&amp;P VAL'!DT67*'[1]PERCENT ARRAY-MEAN FC&amp;P VAL'!DU67*'[1]PERCENT ARRAY-MEAN FC&amp;P VAL'!DV67),""),""))</f>
        <v/>
      </c>
      <c r="AS67" s="12" t="str">
        <f>IF(AR67="","",'[1]PERCENT ARRAY-MEAN FC&amp;P VAL'!DQ67*'[1]PERCENT ARRAY-MEAN FC&amp;P VAL'!DR67*'[1]PERCENT ARRAY-MEAN FC&amp;P VAL'!DS67-ABS('[1]PERCENT ARRAY-MEAN FC&amp;P VAL'!DT67*'[1]PERCENT ARRAY-MEAN FC&amp;P VAL'!DU67*'[1]PERCENT ARRAY-MEAN FC&amp;P VAL'!DV67))</f>
        <v/>
      </c>
      <c r="AT67" s="12">
        <f t="shared" si="1"/>
        <v>753.537107319593</v>
      </c>
      <c r="AU67" s="12">
        <f t="shared" si="2"/>
        <v>1</v>
      </c>
    </row>
    <row r="68" spans="1:47">
      <c r="A68" t="str">
        <f>'[1]Calculation genes in KEGG path'!I66</f>
        <v>bta00640</v>
      </c>
      <c r="B68" t="str">
        <f>IF('[1]PERCENT ARRAY-MEAN FC&amp;P VAL'!A68="","",'[1]PERCENT ARRAY-MEAN FC&amp;P VAL'!A68)</f>
        <v>1. Metabolism</v>
      </c>
      <c r="C68" t="str">
        <f>IF('[1]PERCENT ARRAY-MEAN FC&amp;P VAL'!B68="","",'[1]PERCENT ARRAY-MEAN FC&amp;P VAL'!B68)</f>
        <v>1.1 Carbohydrate Metabolism</v>
      </c>
      <c r="D68" t="str">
        <f>IF('[1]PERCENT ARRAY-MEAN FC&amp;P VAL'!C68="","",'[1]PERCENT ARRAY-MEAN FC&amp;P VAL'!C68)</f>
        <v>Propanoate metabolism</v>
      </c>
      <c r="E68" s="12">
        <f t="shared" si="0"/>
        <v>742.692698492124</v>
      </c>
      <c r="F68">
        <f>IF(A68="","",IF('[1]Calculation genes in KEGG path'!L66&gt;='[1]Flux and Impact'!$E$1,IF('[1]PERCENT ARRAY-MEAN FC&amp;P VAL'!G68*'[1]PERCENT ARRAY-MEAN FC&amp;P VAL'!H68*'[1]PERCENT ARRAY-MEAN FC&amp;P VAL'!I68+ABS('[1]PERCENT ARRAY-MEAN FC&amp;P VAL'!J68*'[1]PERCENT ARRAY-MEAN FC&amp;P VAL'!K68*'[1]PERCENT ARRAY-MEAN FC&amp;P VAL'!L68)&gt;0,'[1]PERCENT ARRAY-MEAN FC&amp;P VAL'!G68*'[1]PERCENT ARRAY-MEAN FC&amp;P VAL'!H68*'[1]PERCENT ARRAY-MEAN FC&amp;P VAL'!I68+ABS('[1]PERCENT ARRAY-MEAN FC&amp;P VAL'!J68*'[1]PERCENT ARRAY-MEAN FC&amp;P VAL'!K68*'[1]PERCENT ARRAY-MEAN FC&amp;P VAL'!L68),""),""))</f>
        <v>16.6223716255096</v>
      </c>
      <c r="G68" s="12">
        <f>IF(F68="","",'[1]PERCENT ARRAY-MEAN FC&amp;P VAL'!G68*'[1]PERCENT ARRAY-MEAN FC&amp;P VAL'!H68*'[1]PERCENT ARRAY-MEAN FC&amp;P VAL'!I68-ABS('[1]PERCENT ARRAY-MEAN FC&amp;P VAL'!J68*'[1]PERCENT ARRAY-MEAN FC&amp;P VAL'!K68*'[1]PERCENT ARRAY-MEAN FC&amp;P VAL'!L68))</f>
        <v>-16.6223716255096</v>
      </c>
      <c r="H68">
        <f>IF(A68="","",IF('[1]Calculation genes in KEGG path'!L66&gt;='[1]Flux and Impact'!$E$1,IF(('[1]PERCENT ARRAY-MEAN FC&amp;P VAL'!M68*'[1]PERCENT ARRAY-MEAN FC&amp;P VAL'!N68*'[1]PERCENT ARRAY-MEAN FC&amp;P VAL'!O68+ABS('[1]PERCENT ARRAY-MEAN FC&amp;P VAL'!P68*'[1]PERCENT ARRAY-MEAN FC&amp;P VAL'!Q68*'[1]PERCENT ARRAY-MEAN FC&amp;P VAL'!R68))&gt;0,'[1]PERCENT ARRAY-MEAN FC&amp;P VAL'!M68*'[1]PERCENT ARRAY-MEAN FC&amp;P VAL'!N68*'[1]PERCENT ARRAY-MEAN FC&amp;P VAL'!O68+ABS('[1]PERCENT ARRAY-MEAN FC&amp;P VAL'!P68*'[1]PERCENT ARRAY-MEAN FC&amp;P VAL'!Q68*'[1]PERCENT ARRAY-MEAN FC&amp;P VAL'!R68),""),""))</f>
        <v>430.072175676653</v>
      </c>
      <c r="I68" s="12">
        <f>IF(H68="","",'[1]PERCENT ARRAY-MEAN FC&amp;P VAL'!M68*'[1]PERCENT ARRAY-MEAN FC&amp;P VAL'!N68*'[1]PERCENT ARRAY-MEAN FC&amp;P VAL'!O68-ABS('[1]PERCENT ARRAY-MEAN FC&amp;P VAL'!P68*'[1]PERCENT ARRAY-MEAN FC&amp;P VAL'!Q68*'[1]PERCENT ARRAY-MEAN FC&amp;P VAL'!R68))</f>
        <v>430.072175676653</v>
      </c>
      <c r="J68">
        <f>IF(A68="","",IF('[1]Calculation genes in KEGG path'!L66&gt;='[1]Flux and Impact'!$E$1,IF(('[1]PERCENT ARRAY-MEAN FC&amp;P VAL'!S68*'[1]PERCENT ARRAY-MEAN FC&amp;P VAL'!T68*'[1]PERCENT ARRAY-MEAN FC&amp;P VAL'!U68+ABS('[1]PERCENT ARRAY-MEAN FC&amp;P VAL'!V68*'[1]PERCENT ARRAY-MEAN FC&amp;P VAL'!W68*'[1]PERCENT ARRAY-MEAN FC&amp;P VAL'!X68))&gt;0,'[1]PERCENT ARRAY-MEAN FC&amp;P VAL'!S68*'[1]PERCENT ARRAY-MEAN FC&amp;P VAL'!T68*'[1]PERCENT ARRAY-MEAN FC&amp;P VAL'!U68+ABS('[1]PERCENT ARRAY-MEAN FC&amp;P VAL'!V68*'[1]PERCENT ARRAY-MEAN FC&amp;P VAL'!W68*'[1]PERCENT ARRAY-MEAN FC&amp;P VAL'!X68),""),""))</f>
        <v>295.998151189962</v>
      </c>
      <c r="K68" s="12">
        <f>IF(J68="","",'[1]PERCENT ARRAY-MEAN FC&amp;P VAL'!S68*'[1]PERCENT ARRAY-MEAN FC&amp;P VAL'!T68*'[1]PERCENT ARRAY-MEAN FC&amp;P VAL'!U68-ABS('[1]PERCENT ARRAY-MEAN FC&amp;P VAL'!V68*'[1]PERCENT ARRAY-MEAN FC&amp;P VAL'!W68*'[1]PERCENT ARRAY-MEAN FC&amp;P VAL'!X68))</f>
        <v>295.998151189962</v>
      </c>
      <c r="L68" t="str">
        <f>IF(A68="","",IF('[1]Calculation genes in KEGG path'!L66&gt;='[1]Flux and Impact'!$E$1,IF(('[1]PERCENT ARRAY-MEAN FC&amp;P VAL'!Y68*'[1]PERCENT ARRAY-MEAN FC&amp;P VAL'!Z68*'[1]PERCENT ARRAY-MEAN FC&amp;P VAL'!AA68+ABS('[1]PERCENT ARRAY-MEAN FC&amp;P VAL'!AB68*'[1]PERCENT ARRAY-MEAN FC&amp;P VAL'!AC68*'[1]PERCENT ARRAY-MEAN FC&amp;P VAL'!AD68))&gt;0,'[1]PERCENT ARRAY-MEAN FC&amp;P VAL'!Y68*'[1]PERCENT ARRAY-MEAN FC&amp;P VAL'!Z68*'[1]PERCENT ARRAY-MEAN FC&amp;P VAL'!AA68+ABS('[1]PERCENT ARRAY-MEAN FC&amp;P VAL'!AB68*'[1]PERCENT ARRAY-MEAN FC&amp;P VAL'!AC68*'[1]PERCENT ARRAY-MEAN FC&amp;P VAL'!AD68),""),""))</f>
        <v/>
      </c>
      <c r="M68" s="12" t="str">
        <f>IF(L68="","",'[1]PERCENT ARRAY-MEAN FC&amp;P VAL'!Y68*'[1]PERCENT ARRAY-MEAN FC&amp;P VAL'!Z68*'[1]PERCENT ARRAY-MEAN FC&amp;P VAL'!AA68-ABS('[1]PERCENT ARRAY-MEAN FC&amp;P VAL'!AB68*'[1]PERCENT ARRAY-MEAN FC&amp;P VAL'!AC68*'[1]PERCENT ARRAY-MEAN FC&amp;P VAL'!AD68))</f>
        <v/>
      </c>
      <c r="N68" t="str">
        <f>IF(A68="","",IF('[1]Calculation genes in KEGG path'!L66&gt;='[1]Flux and Impact'!$E$1,IF(('[1]PERCENT ARRAY-MEAN FC&amp;P VAL'!AE68*'[1]PERCENT ARRAY-MEAN FC&amp;P VAL'!AF68*'[1]PERCENT ARRAY-MEAN FC&amp;P VAL'!AG68+ABS('[1]PERCENT ARRAY-MEAN FC&amp;P VAL'!AH68*'[1]PERCENT ARRAY-MEAN FC&amp;P VAL'!AI68*'[1]PERCENT ARRAY-MEAN FC&amp;P VAL'!AJ68))&gt;0,'[1]PERCENT ARRAY-MEAN FC&amp;P VAL'!AE68*'[1]PERCENT ARRAY-MEAN FC&amp;P VAL'!AF68*'[1]PERCENT ARRAY-MEAN FC&amp;P VAL'!AG68+ABS('[1]PERCENT ARRAY-MEAN FC&amp;P VAL'!AH68*'[1]PERCENT ARRAY-MEAN FC&amp;P VAL'!AI68*'[1]PERCENT ARRAY-MEAN FC&amp;P VAL'!AJ68),""),""))</f>
        <v/>
      </c>
      <c r="O68" s="12" t="str">
        <f>IF(N68="","",'[1]PERCENT ARRAY-MEAN FC&amp;P VAL'!AE68*'[1]PERCENT ARRAY-MEAN FC&amp;P VAL'!AF68*'[1]PERCENT ARRAY-MEAN FC&amp;P VAL'!AG68-ABS('[1]PERCENT ARRAY-MEAN FC&amp;P VAL'!AH68*'[1]PERCENT ARRAY-MEAN FC&amp;P VAL'!AI68*'[1]PERCENT ARRAY-MEAN FC&amp;P VAL'!AJ68))</f>
        <v/>
      </c>
      <c r="P68" t="str">
        <f>IF(A68="","",IF('[1]Calculation genes in KEGG path'!L66&gt;='[1]Flux and Impact'!$E$1,IF(('[1]PERCENT ARRAY-MEAN FC&amp;P VAL'!AK68*'[1]PERCENT ARRAY-MEAN FC&amp;P VAL'!AL68*'[1]PERCENT ARRAY-MEAN FC&amp;P VAL'!AM68+ABS('[1]PERCENT ARRAY-MEAN FC&amp;P VAL'!AN68*'[1]PERCENT ARRAY-MEAN FC&amp;P VAL'!AO68*'[1]PERCENT ARRAY-MEAN FC&amp;P VAL'!AP68))&gt;0,'[1]PERCENT ARRAY-MEAN FC&amp;P VAL'!AK68*'[1]PERCENT ARRAY-MEAN FC&amp;P VAL'!AL68*'[1]PERCENT ARRAY-MEAN FC&amp;P VAL'!AM68+ABS('[1]PERCENT ARRAY-MEAN FC&amp;P VAL'!AN68*'[1]PERCENT ARRAY-MEAN FC&amp;P VAL'!AO68*'[1]PERCENT ARRAY-MEAN FC&amp;P VAL'!AP68),""),""))</f>
        <v/>
      </c>
      <c r="Q68" s="12" t="str">
        <f>IF(P68="","",'[1]PERCENT ARRAY-MEAN FC&amp;P VAL'!AK68*'[1]PERCENT ARRAY-MEAN FC&amp;P VAL'!AL68*'[1]PERCENT ARRAY-MEAN FC&amp;P VAL'!AM68-ABS('[1]PERCENT ARRAY-MEAN FC&amp;P VAL'!AN68*'[1]PERCENT ARRAY-MEAN FC&amp;P VAL'!AO68*'[1]PERCENT ARRAY-MEAN FC&amp;P VAL'!AP68))</f>
        <v/>
      </c>
      <c r="R68" t="str">
        <f>IF(A68="","",IF('[1]Calculation genes in KEGG path'!L66&gt;='[1]Flux and Impact'!$E$1,IF(('[1]PERCENT ARRAY-MEAN FC&amp;P VAL'!AQ68*'[1]PERCENT ARRAY-MEAN FC&amp;P VAL'!AR68*'[1]PERCENT ARRAY-MEAN FC&amp;P VAL'!AS68+ABS('[1]PERCENT ARRAY-MEAN FC&amp;P VAL'!AT68*'[1]PERCENT ARRAY-MEAN FC&amp;P VAL'!AU68*'[1]PERCENT ARRAY-MEAN FC&amp;P VAL'!AV68))&gt;0,'[1]PERCENT ARRAY-MEAN FC&amp;P VAL'!AQ68*'[1]PERCENT ARRAY-MEAN FC&amp;P VAL'!AR68*'[1]PERCENT ARRAY-MEAN FC&amp;P VAL'!AS68+ABS('[1]PERCENT ARRAY-MEAN FC&amp;P VAL'!AT68*'[1]PERCENT ARRAY-MEAN FC&amp;P VAL'!AU68*'[1]PERCENT ARRAY-MEAN FC&amp;P VAL'!AV68),""),""))</f>
        <v/>
      </c>
      <c r="S68" s="12" t="str">
        <f>IF(R68="","",'[1]PERCENT ARRAY-MEAN FC&amp;P VAL'!AQ68*'[1]PERCENT ARRAY-MEAN FC&amp;P VAL'!AR68*'[1]PERCENT ARRAY-MEAN FC&amp;P VAL'!AS68-ABS('[1]PERCENT ARRAY-MEAN FC&amp;P VAL'!AT68*'[1]PERCENT ARRAY-MEAN FC&amp;P VAL'!AU68*'[1]PERCENT ARRAY-MEAN FC&amp;P VAL'!AV68))</f>
        <v/>
      </c>
      <c r="T68" t="str">
        <f>IF(A68="","",IF('[1]Calculation genes in KEGG path'!L66&gt;='[1]Flux and Impact'!$E$1,IF(('[1]PERCENT ARRAY-MEAN FC&amp;P VAL'!AW68*'[1]PERCENT ARRAY-MEAN FC&amp;P VAL'!AX68*'[1]PERCENT ARRAY-MEAN FC&amp;P VAL'!AY68+ABS('[1]PERCENT ARRAY-MEAN FC&amp;P VAL'!AZ68*'[1]PERCENT ARRAY-MEAN FC&amp;P VAL'!BA68*'[1]PERCENT ARRAY-MEAN FC&amp;P VAL'!BB68))&gt;0,'[1]PERCENT ARRAY-MEAN FC&amp;P VAL'!AW68*'[1]PERCENT ARRAY-MEAN FC&amp;P VAL'!AX68*'[1]PERCENT ARRAY-MEAN FC&amp;P VAL'!AY68+ABS('[1]PERCENT ARRAY-MEAN FC&amp;P VAL'!AZ68*'[1]PERCENT ARRAY-MEAN FC&amp;P VAL'!BA68*'[1]PERCENT ARRAY-MEAN FC&amp;P VAL'!BB68),""),""))</f>
        <v/>
      </c>
      <c r="U68" s="12" t="str">
        <f>IF(T68="","",'[1]PERCENT ARRAY-MEAN FC&amp;P VAL'!AW68*'[1]PERCENT ARRAY-MEAN FC&amp;P VAL'!AX68*'[1]PERCENT ARRAY-MEAN FC&amp;P VAL'!AY68-ABS('[1]PERCENT ARRAY-MEAN FC&amp;P VAL'!AZ68*'[1]PERCENT ARRAY-MEAN FC&amp;P VAL'!BA68*'[1]PERCENT ARRAY-MEAN FC&amp;P VAL'!BB68))</f>
        <v/>
      </c>
      <c r="V68" t="str">
        <f>IF(A68="","",IF('[1]Calculation genes in KEGG path'!L66&gt;='[1]Flux and Impact'!$E$1,IF(('[1]PERCENT ARRAY-MEAN FC&amp;P VAL'!BC68*'[1]PERCENT ARRAY-MEAN FC&amp;P VAL'!BD68*'[1]PERCENT ARRAY-MEAN FC&amp;P VAL'!BE68+ABS('[1]PERCENT ARRAY-MEAN FC&amp;P VAL'!BF68*'[1]PERCENT ARRAY-MEAN FC&amp;P VAL'!BG68*'[1]PERCENT ARRAY-MEAN FC&amp;P VAL'!BH68))&gt;0,'[1]PERCENT ARRAY-MEAN FC&amp;P VAL'!BC68*'[1]PERCENT ARRAY-MEAN FC&amp;P VAL'!BD68*'[1]PERCENT ARRAY-MEAN FC&amp;P VAL'!BE68+ABS('[1]PERCENT ARRAY-MEAN FC&amp;P VAL'!BF68*'[1]PERCENT ARRAY-MEAN FC&amp;P VAL'!BG68*'[1]PERCENT ARRAY-MEAN FC&amp;P VAL'!BH68),""),""))</f>
        <v/>
      </c>
      <c r="W68" s="12" t="str">
        <f>IF(V68="","",'[1]PERCENT ARRAY-MEAN FC&amp;P VAL'!BC68*'[1]PERCENT ARRAY-MEAN FC&amp;P VAL'!BD68*'[1]PERCENT ARRAY-MEAN FC&amp;P VAL'!BE68-ABS('[1]PERCENT ARRAY-MEAN FC&amp;P VAL'!BF68*'[1]PERCENT ARRAY-MEAN FC&amp;P VAL'!BG68*'[1]PERCENT ARRAY-MEAN FC&amp;P VAL'!BH68))</f>
        <v/>
      </c>
      <c r="X68" t="str">
        <f>IF(A68="","",IF('[1]Calculation genes in KEGG path'!L66&gt;='[1]Flux and Impact'!$E$1,IF(('[1]PERCENT ARRAY-MEAN FC&amp;P VAL'!BI68*'[1]PERCENT ARRAY-MEAN FC&amp;P VAL'!BJ68*'[1]PERCENT ARRAY-MEAN FC&amp;P VAL'!BK68+ABS('[1]PERCENT ARRAY-MEAN FC&amp;P VAL'!BL68*'[1]PERCENT ARRAY-MEAN FC&amp;P VAL'!BM68*'[1]PERCENT ARRAY-MEAN FC&amp;P VAL'!BN68))&gt;0,'[1]PERCENT ARRAY-MEAN FC&amp;P VAL'!BI68*'[1]PERCENT ARRAY-MEAN FC&amp;P VAL'!BJ68*'[1]PERCENT ARRAY-MEAN FC&amp;P VAL'!BK68+ABS('[1]PERCENT ARRAY-MEAN FC&amp;P VAL'!BL68*'[1]PERCENT ARRAY-MEAN FC&amp;P VAL'!BM68*'[1]PERCENT ARRAY-MEAN FC&amp;P VAL'!BN68),""),""))</f>
        <v/>
      </c>
      <c r="Y68" s="12" t="str">
        <f>IF(X68="","",'[1]PERCENT ARRAY-MEAN FC&amp;P VAL'!BI68*'[1]PERCENT ARRAY-MEAN FC&amp;P VAL'!BJ68*'[1]PERCENT ARRAY-MEAN FC&amp;P VAL'!BK68-ABS('[1]PERCENT ARRAY-MEAN FC&amp;P VAL'!BL68*'[1]PERCENT ARRAY-MEAN FC&amp;P VAL'!BM68*'[1]PERCENT ARRAY-MEAN FC&amp;P VAL'!BN68))</f>
        <v/>
      </c>
      <c r="Z68" t="str">
        <f>IF(A68="","",IF('[1]Calculation genes in KEGG path'!L66&gt;='[1]Flux and Impact'!$E$1,IF(('[1]PERCENT ARRAY-MEAN FC&amp;P VAL'!BO68*'[1]PERCENT ARRAY-MEAN FC&amp;P VAL'!BP68*'[1]PERCENT ARRAY-MEAN FC&amp;P VAL'!BQ68+ABS('[1]PERCENT ARRAY-MEAN FC&amp;P VAL'!BR68*'[1]PERCENT ARRAY-MEAN FC&amp;P VAL'!BS68*'[1]PERCENT ARRAY-MEAN FC&amp;P VAL'!BT68))&gt;0,'[1]PERCENT ARRAY-MEAN FC&amp;P VAL'!BO68*'[1]PERCENT ARRAY-MEAN FC&amp;P VAL'!BP68*'[1]PERCENT ARRAY-MEAN FC&amp;P VAL'!BQ68+ABS('[1]PERCENT ARRAY-MEAN FC&amp;P VAL'!BR68*'[1]PERCENT ARRAY-MEAN FC&amp;P VAL'!BS68*'[1]PERCENT ARRAY-MEAN FC&amp;P VAL'!BT68),""),""))</f>
        <v/>
      </c>
      <c r="AA68" s="12" t="str">
        <f>IF(Z68="","",'[1]PERCENT ARRAY-MEAN FC&amp;P VAL'!BO68*'[1]PERCENT ARRAY-MEAN FC&amp;P VAL'!BP68*'[1]PERCENT ARRAY-MEAN FC&amp;P VAL'!BQ68-ABS('[1]PERCENT ARRAY-MEAN FC&amp;P VAL'!BR68*'[1]PERCENT ARRAY-MEAN FC&amp;P VAL'!BS68*'[1]PERCENT ARRAY-MEAN FC&amp;P VAL'!BT68))</f>
        <v/>
      </c>
      <c r="AB68" t="str">
        <f>IF(A68="","",IF('[1]Calculation genes in KEGG path'!L66&gt;='[1]Flux and Impact'!$E$1,IF(('[1]PERCENT ARRAY-MEAN FC&amp;P VAL'!BU68*'[1]PERCENT ARRAY-MEAN FC&amp;P VAL'!BV68*'[1]PERCENT ARRAY-MEAN FC&amp;P VAL'!BW68+ABS('[1]PERCENT ARRAY-MEAN FC&amp;P VAL'!BX68*'[1]PERCENT ARRAY-MEAN FC&amp;P VAL'!BY68*'[1]PERCENT ARRAY-MEAN FC&amp;P VAL'!BZ68))&gt;0,'[1]PERCENT ARRAY-MEAN FC&amp;P VAL'!BU68*'[1]PERCENT ARRAY-MEAN FC&amp;P VAL'!BV68*'[1]PERCENT ARRAY-MEAN FC&amp;P VAL'!BW68+ABS('[1]PERCENT ARRAY-MEAN FC&amp;P VAL'!BX68*'[1]PERCENT ARRAY-MEAN FC&amp;P VAL'!BY68*'[1]PERCENT ARRAY-MEAN FC&amp;P VAL'!BZ68),""),""))</f>
        <v/>
      </c>
      <c r="AC68" s="12" t="str">
        <f>IF(AB68="","",'[1]PERCENT ARRAY-MEAN FC&amp;P VAL'!BU68*'[1]PERCENT ARRAY-MEAN FC&amp;P VAL'!BV68*'[1]PERCENT ARRAY-MEAN FC&amp;P VAL'!BW68-ABS('[1]PERCENT ARRAY-MEAN FC&amp;P VAL'!BX68*'[1]PERCENT ARRAY-MEAN FC&amp;P VAL'!BY68*'[1]PERCENT ARRAY-MEAN FC&amp;P VAL'!BZ68))</f>
        <v/>
      </c>
      <c r="AD68" t="str">
        <f>IF(A68="","",IF('[1]Calculation genes in KEGG path'!L66&gt;='[1]Flux and Impact'!$E$1,IF(('[1]PERCENT ARRAY-MEAN FC&amp;P VAL'!CA68*'[1]PERCENT ARRAY-MEAN FC&amp;P VAL'!CB68*'[1]PERCENT ARRAY-MEAN FC&amp;P VAL'!CC68+ABS('[1]PERCENT ARRAY-MEAN FC&amp;P VAL'!CD68*'[1]PERCENT ARRAY-MEAN FC&amp;P VAL'!CE68*'[1]PERCENT ARRAY-MEAN FC&amp;P VAL'!CF68))&gt;0,'[1]PERCENT ARRAY-MEAN FC&amp;P VAL'!CA68*'[1]PERCENT ARRAY-MEAN FC&amp;P VAL'!CB68*'[1]PERCENT ARRAY-MEAN FC&amp;P VAL'!CC68+ABS('[1]PERCENT ARRAY-MEAN FC&amp;P VAL'!CD68*'[1]PERCENT ARRAY-MEAN FC&amp;P VAL'!CE68*'[1]PERCENT ARRAY-MEAN FC&amp;P VAL'!CF68),""),""))</f>
        <v/>
      </c>
      <c r="AE68" s="12" t="str">
        <f>IF(AD68="","",'[1]PERCENT ARRAY-MEAN FC&amp;P VAL'!CA68*'[1]PERCENT ARRAY-MEAN FC&amp;P VAL'!CB68*'[1]PERCENT ARRAY-MEAN FC&amp;P VAL'!CC68-ABS('[1]PERCENT ARRAY-MEAN FC&amp;P VAL'!CD68*'[1]PERCENT ARRAY-MEAN FC&amp;P VAL'!CE68*'[1]PERCENT ARRAY-MEAN FC&amp;P VAL'!CF68))</f>
        <v/>
      </c>
      <c r="AF68" t="str">
        <f>IF(A68="","",IF('[1]Calculation genes in KEGG path'!L66&gt;='[1]Flux and Impact'!$E$1,IF(('[1]PERCENT ARRAY-MEAN FC&amp;P VAL'!CG68*'[1]PERCENT ARRAY-MEAN FC&amp;P VAL'!CH68*'[1]PERCENT ARRAY-MEAN FC&amp;P VAL'!CI68+ABS('[1]PERCENT ARRAY-MEAN FC&amp;P VAL'!CJ68*'[1]PERCENT ARRAY-MEAN FC&amp;P VAL'!CK68*'[1]PERCENT ARRAY-MEAN FC&amp;P VAL'!CL68))&gt;0,'[1]PERCENT ARRAY-MEAN FC&amp;P VAL'!CG68*'[1]PERCENT ARRAY-MEAN FC&amp;P VAL'!CH68*'[1]PERCENT ARRAY-MEAN FC&amp;P VAL'!CI68+ABS('[1]PERCENT ARRAY-MEAN FC&amp;P VAL'!CJ68*'[1]PERCENT ARRAY-MEAN FC&amp;P VAL'!CK68*'[1]PERCENT ARRAY-MEAN FC&amp;P VAL'!CL68),""),""))</f>
        <v/>
      </c>
      <c r="AG68" s="12" t="str">
        <f>IF(AF68="","",'[1]PERCENT ARRAY-MEAN FC&amp;P VAL'!CG68*'[1]PERCENT ARRAY-MEAN FC&amp;P VAL'!CH68*'[1]PERCENT ARRAY-MEAN FC&amp;P VAL'!CI68-ABS('[1]PERCENT ARRAY-MEAN FC&amp;P VAL'!CJ68*'[1]PERCENT ARRAY-MEAN FC&amp;P VAL'!CK68*'[1]PERCENT ARRAY-MEAN FC&amp;P VAL'!CL68))</f>
        <v/>
      </c>
      <c r="AH68" t="str">
        <f>IF(A68="","",IF('[1]Calculation genes in KEGG path'!L66&gt;='[1]Flux and Impact'!$E$1,IF(('[1]PERCENT ARRAY-MEAN FC&amp;P VAL'!CM68*'[1]PERCENT ARRAY-MEAN FC&amp;P VAL'!CN68*'[1]PERCENT ARRAY-MEAN FC&amp;P VAL'!CO68+ABS('[1]PERCENT ARRAY-MEAN FC&amp;P VAL'!CP68*'[1]PERCENT ARRAY-MEAN FC&amp;P VAL'!CQ68*'[1]PERCENT ARRAY-MEAN FC&amp;P VAL'!CR68))&gt;0,'[1]PERCENT ARRAY-MEAN FC&amp;P VAL'!CM68*'[1]PERCENT ARRAY-MEAN FC&amp;P VAL'!CN68*'[1]PERCENT ARRAY-MEAN FC&amp;P VAL'!CO68+ABS('[1]PERCENT ARRAY-MEAN FC&amp;P VAL'!CP68*'[1]PERCENT ARRAY-MEAN FC&amp;P VAL'!CQ68*'[1]PERCENT ARRAY-MEAN FC&amp;P VAL'!CR68),""),""))</f>
        <v/>
      </c>
      <c r="AI68" s="12" t="str">
        <f>IF(AH68="","",'[1]PERCENT ARRAY-MEAN FC&amp;P VAL'!CM68*'[1]PERCENT ARRAY-MEAN FC&amp;P VAL'!CN68*'[1]PERCENT ARRAY-MEAN FC&amp;P VAL'!CO68-ABS('[1]PERCENT ARRAY-MEAN FC&amp;P VAL'!CP68*'[1]PERCENT ARRAY-MEAN FC&amp;P VAL'!CQ68*'[1]PERCENT ARRAY-MEAN FC&amp;P VAL'!CR68))</f>
        <v/>
      </c>
      <c r="AJ68" t="str">
        <f>IF(A68="","",IF('[1]Calculation genes in KEGG path'!L66&gt;='[1]Flux and Impact'!$E$1,IF(('[1]PERCENT ARRAY-MEAN FC&amp;P VAL'!CS68*'[1]PERCENT ARRAY-MEAN FC&amp;P VAL'!CT68*'[1]PERCENT ARRAY-MEAN FC&amp;P VAL'!CU68+ABS('[1]PERCENT ARRAY-MEAN FC&amp;P VAL'!CV68*'[1]PERCENT ARRAY-MEAN FC&amp;P VAL'!CW68*'[1]PERCENT ARRAY-MEAN FC&amp;P VAL'!CX68))&gt;0,'[1]PERCENT ARRAY-MEAN FC&amp;P VAL'!CS68*'[1]PERCENT ARRAY-MEAN FC&amp;P VAL'!CT68*'[1]PERCENT ARRAY-MEAN FC&amp;P VAL'!CU68+ABS('[1]PERCENT ARRAY-MEAN FC&amp;P VAL'!CV68*'[1]PERCENT ARRAY-MEAN FC&amp;P VAL'!CW68*'[1]PERCENT ARRAY-MEAN FC&amp;P VAL'!CX68),""),""))</f>
        <v/>
      </c>
      <c r="AK68" s="12" t="str">
        <f>IF(AJ68="","",'[1]PERCENT ARRAY-MEAN FC&amp;P VAL'!CS68*'[1]PERCENT ARRAY-MEAN FC&amp;P VAL'!CT68*'[1]PERCENT ARRAY-MEAN FC&amp;P VAL'!CU68-ABS('[1]PERCENT ARRAY-MEAN FC&amp;P VAL'!CV68*'[1]PERCENT ARRAY-MEAN FC&amp;P VAL'!CW68*'[1]PERCENT ARRAY-MEAN FC&amp;P VAL'!CX68))</f>
        <v/>
      </c>
      <c r="AL68" t="str">
        <f>IF(A68="","",IF('[1]Calculation genes in KEGG path'!L66&gt;='[1]Flux and Impact'!$E$1,IF(('[1]PERCENT ARRAY-MEAN FC&amp;P VAL'!CY68*'[1]PERCENT ARRAY-MEAN FC&amp;P VAL'!CZ68*'[1]PERCENT ARRAY-MEAN FC&amp;P VAL'!DA68+ABS('[1]PERCENT ARRAY-MEAN FC&amp;P VAL'!DB68*'[1]PERCENT ARRAY-MEAN FC&amp;P VAL'!DC68*'[1]PERCENT ARRAY-MEAN FC&amp;P VAL'!DD68))&gt;0,'[1]PERCENT ARRAY-MEAN FC&amp;P VAL'!CY68*'[1]PERCENT ARRAY-MEAN FC&amp;P VAL'!CZ68*'[1]PERCENT ARRAY-MEAN FC&amp;P VAL'!DA68+ABS('[1]PERCENT ARRAY-MEAN FC&amp;P VAL'!DB68*'[1]PERCENT ARRAY-MEAN FC&amp;P VAL'!DC68*'[1]PERCENT ARRAY-MEAN FC&amp;P VAL'!DD68),""),""))</f>
        <v/>
      </c>
      <c r="AM68" s="12" t="str">
        <f>IF(AL68="","",'[1]PERCENT ARRAY-MEAN FC&amp;P VAL'!CY68*'[1]PERCENT ARRAY-MEAN FC&amp;P VAL'!CZ68*'[1]PERCENT ARRAY-MEAN FC&amp;P VAL'!DA68-ABS('[1]PERCENT ARRAY-MEAN FC&amp;P VAL'!DB68*'[1]PERCENT ARRAY-MEAN FC&amp;P VAL'!DC68*'[1]PERCENT ARRAY-MEAN FC&amp;P VAL'!DD68))</f>
        <v/>
      </c>
      <c r="AN68" t="str">
        <f>IF(A68="","",IF('[1]Calculation genes in KEGG path'!L66&gt;='[1]Flux and Impact'!$E$1,IF(('[1]PERCENT ARRAY-MEAN FC&amp;P VAL'!DE68*'[1]PERCENT ARRAY-MEAN FC&amp;P VAL'!DF68*'[1]PERCENT ARRAY-MEAN FC&amp;P VAL'!DG68+ABS('[1]PERCENT ARRAY-MEAN FC&amp;P VAL'!DH68*'[1]PERCENT ARRAY-MEAN FC&amp;P VAL'!DI68*'[1]PERCENT ARRAY-MEAN FC&amp;P VAL'!DJ68))&gt;0,'[1]PERCENT ARRAY-MEAN FC&amp;P VAL'!DE68*'[1]PERCENT ARRAY-MEAN FC&amp;P VAL'!DF68*'[1]PERCENT ARRAY-MEAN FC&amp;P VAL'!DG68+ABS('[1]PERCENT ARRAY-MEAN FC&amp;P VAL'!DH68*'[1]PERCENT ARRAY-MEAN FC&amp;P VAL'!DI68*'[1]PERCENT ARRAY-MEAN FC&amp;P VAL'!DJ68),""),""))</f>
        <v/>
      </c>
      <c r="AO68" s="12" t="str">
        <f>IF(AN68="","",'[1]PERCENT ARRAY-MEAN FC&amp;P VAL'!DE68*'[1]PERCENT ARRAY-MEAN FC&amp;P VAL'!DF68*'[1]PERCENT ARRAY-MEAN FC&amp;P VAL'!DG68-ABS('[1]PERCENT ARRAY-MEAN FC&amp;P VAL'!DH68*'[1]PERCENT ARRAY-MEAN FC&amp;P VAL'!DI68*'[1]PERCENT ARRAY-MEAN FC&amp;P VAL'!DJ68))</f>
        <v/>
      </c>
      <c r="AP68" t="str">
        <f>IF(A68="","",IF('[1]Calculation genes in KEGG path'!L66&gt;='[1]Flux and Impact'!$E$1,IF(('[1]PERCENT ARRAY-MEAN FC&amp;P VAL'!DK68*'[1]PERCENT ARRAY-MEAN FC&amp;P VAL'!DL68*'[1]PERCENT ARRAY-MEAN FC&amp;P VAL'!DM68+ABS('[1]PERCENT ARRAY-MEAN FC&amp;P VAL'!DN68*'[1]PERCENT ARRAY-MEAN FC&amp;P VAL'!DO68*'[1]PERCENT ARRAY-MEAN FC&amp;P VAL'!DP68))&gt;0,'[1]PERCENT ARRAY-MEAN FC&amp;P VAL'!DK68*'[1]PERCENT ARRAY-MEAN FC&amp;P VAL'!DL68*'[1]PERCENT ARRAY-MEAN FC&amp;P VAL'!DM68+ABS('[1]PERCENT ARRAY-MEAN FC&amp;P VAL'!DN68*'[1]PERCENT ARRAY-MEAN FC&amp;P VAL'!DO68*'[1]PERCENT ARRAY-MEAN FC&amp;P VAL'!DP68),""),""))</f>
        <v/>
      </c>
      <c r="AQ68" s="12" t="str">
        <f>IF(AP68="","",'[1]PERCENT ARRAY-MEAN FC&amp;P VAL'!DK68*'[1]PERCENT ARRAY-MEAN FC&amp;P VAL'!DL68*'[1]PERCENT ARRAY-MEAN FC&amp;P VAL'!DM68-ABS('[1]PERCENT ARRAY-MEAN FC&amp;P VAL'!DN68*'[1]PERCENT ARRAY-MEAN FC&amp;P VAL'!DO68*'[1]PERCENT ARRAY-MEAN FC&amp;P VAL'!DP68))</f>
        <v/>
      </c>
      <c r="AR68" t="str">
        <f>IF(A68="","",IF('[1]Calculation genes in KEGG path'!L66&gt;='[1]Flux and Impact'!$E$1,IF(('[1]PERCENT ARRAY-MEAN FC&amp;P VAL'!DQ68*'[1]PERCENT ARRAY-MEAN FC&amp;P VAL'!DR68*'[1]PERCENT ARRAY-MEAN FC&amp;P VAL'!DS68+ABS('[1]PERCENT ARRAY-MEAN FC&amp;P VAL'!DT68*'[1]PERCENT ARRAY-MEAN FC&amp;P VAL'!DU68*'[1]PERCENT ARRAY-MEAN FC&amp;P VAL'!DV68))&gt;0,'[1]PERCENT ARRAY-MEAN FC&amp;P VAL'!DQ68*'[1]PERCENT ARRAY-MEAN FC&amp;P VAL'!DR68*'[1]PERCENT ARRAY-MEAN FC&amp;P VAL'!DS68+ABS('[1]PERCENT ARRAY-MEAN FC&amp;P VAL'!DT68*'[1]PERCENT ARRAY-MEAN FC&amp;P VAL'!DU68*'[1]PERCENT ARRAY-MEAN FC&amp;P VAL'!DV68),""),""))</f>
        <v/>
      </c>
      <c r="AS68" s="12" t="str">
        <f>IF(AR68="","",'[1]PERCENT ARRAY-MEAN FC&amp;P VAL'!DQ68*'[1]PERCENT ARRAY-MEAN FC&amp;P VAL'!DR68*'[1]PERCENT ARRAY-MEAN FC&amp;P VAL'!DS68-ABS('[1]PERCENT ARRAY-MEAN FC&amp;P VAL'!DT68*'[1]PERCENT ARRAY-MEAN FC&amp;P VAL'!DU68*'[1]PERCENT ARRAY-MEAN FC&amp;P VAL'!DV68))</f>
        <v/>
      </c>
      <c r="AT68" s="12">
        <f t="shared" si="1"/>
        <v>236.482651747035</v>
      </c>
      <c r="AU68" s="12">
        <f t="shared" si="2"/>
        <v>1</v>
      </c>
    </row>
    <row r="69" spans="1:47">
      <c r="A69" t="str">
        <f>'[1]Calculation genes in KEGG path'!I67</f>
        <v>bta00650</v>
      </c>
      <c r="B69" t="str">
        <f>IF('[1]PERCENT ARRAY-MEAN FC&amp;P VAL'!A69="","",'[1]PERCENT ARRAY-MEAN FC&amp;P VAL'!A69)</f>
        <v>1. Metabolism</v>
      </c>
      <c r="C69" t="str">
        <f>IF('[1]PERCENT ARRAY-MEAN FC&amp;P VAL'!B69="","",'[1]PERCENT ARRAY-MEAN FC&amp;P VAL'!B69)</f>
        <v>1.1 Carbohydrate Metabolism</v>
      </c>
      <c r="D69" t="str">
        <f>IF('[1]PERCENT ARRAY-MEAN FC&amp;P VAL'!C69="","",'[1]PERCENT ARRAY-MEAN FC&amp;P VAL'!C69)</f>
        <v>Butanoate metabolism</v>
      </c>
      <c r="E69" s="12">
        <f t="shared" ref="E69:E132" si="3">SUM(F69,H69,J69,L69,N69,P69,R69,T69,V69,X69,Z69,AB69,AD69,AF69,AH69,AJ69,AL69,AN69,AP69,AR69)</f>
        <v>139.160186042602</v>
      </c>
      <c r="F69" t="str">
        <f>IF(A69="","",IF('[1]Calculation genes in KEGG path'!L67&gt;='[1]Flux and Impact'!$E$1,IF('[1]PERCENT ARRAY-MEAN FC&amp;P VAL'!G69*'[1]PERCENT ARRAY-MEAN FC&amp;P VAL'!H69*'[1]PERCENT ARRAY-MEAN FC&amp;P VAL'!I69+ABS('[1]PERCENT ARRAY-MEAN FC&amp;P VAL'!J69*'[1]PERCENT ARRAY-MEAN FC&amp;P VAL'!K69*'[1]PERCENT ARRAY-MEAN FC&amp;P VAL'!L69)&gt;0,'[1]PERCENT ARRAY-MEAN FC&amp;P VAL'!G69*'[1]PERCENT ARRAY-MEAN FC&amp;P VAL'!H69*'[1]PERCENT ARRAY-MEAN FC&amp;P VAL'!I69+ABS('[1]PERCENT ARRAY-MEAN FC&amp;P VAL'!J69*'[1]PERCENT ARRAY-MEAN FC&amp;P VAL'!K69*'[1]PERCENT ARRAY-MEAN FC&amp;P VAL'!L69),""),""))</f>
        <v/>
      </c>
      <c r="G69" s="12" t="str">
        <f>IF(F69="","",'[1]PERCENT ARRAY-MEAN FC&amp;P VAL'!G69*'[1]PERCENT ARRAY-MEAN FC&amp;P VAL'!H69*'[1]PERCENT ARRAY-MEAN FC&amp;P VAL'!I69-ABS('[1]PERCENT ARRAY-MEAN FC&amp;P VAL'!J69*'[1]PERCENT ARRAY-MEAN FC&amp;P VAL'!K69*'[1]PERCENT ARRAY-MEAN FC&amp;P VAL'!L69))</f>
        <v/>
      </c>
      <c r="H69">
        <f>IF(A69="","",IF('[1]Calculation genes in KEGG path'!L67&gt;='[1]Flux and Impact'!$E$1,IF(('[1]PERCENT ARRAY-MEAN FC&amp;P VAL'!M69*'[1]PERCENT ARRAY-MEAN FC&amp;P VAL'!N69*'[1]PERCENT ARRAY-MEAN FC&amp;P VAL'!O69+ABS('[1]PERCENT ARRAY-MEAN FC&amp;P VAL'!P69*'[1]PERCENT ARRAY-MEAN FC&amp;P VAL'!Q69*'[1]PERCENT ARRAY-MEAN FC&amp;P VAL'!R69))&gt;0,'[1]PERCENT ARRAY-MEAN FC&amp;P VAL'!M69*'[1]PERCENT ARRAY-MEAN FC&amp;P VAL'!N69*'[1]PERCENT ARRAY-MEAN FC&amp;P VAL'!O69+ABS('[1]PERCENT ARRAY-MEAN FC&amp;P VAL'!P69*'[1]PERCENT ARRAY-MEAN FC&amp;P VAL'!Q69*'[1]PERCENT ARRAY-MEAN FC&amp;P VAL'!R69),""),""))</f>
        <v>123.829229251241</v>
      </c>
      <c r="I69" s="12">
        <f>IF(H69="","",'[1]PERCENT ARRAY-MEAN FC&amp;P VAL'!M69*'[1]PERCENT ARRAY-MEAN FC&amp;P VAL'!N69*'[1]PERCENT ARRAY-MEAN FC&amp;P VAL'!O69-ABS('[1]PERCENT ARRAY-MEAN FC&amp;P VAL'!P69*'[1]PERCENT ARRAY-MEAN FC&amp;P VAL'!Q69*'[1]PERCENT ARRAY-MEAN FC&amp;P VAL'!R69))</f>
        <v>123.829229251241</v>
      </c>
      <c r="J69">
        <f>IF(A69="","",IF('[1]Calculation genes in KEGG path'!L67&gt;='[1]Flux and Impact'!$E$1,IF(('[1]PERCENT ARRAY-MEAN FC&amp;P VAL'!S69*'[1]PERCENT ARRAY-MEAN FC&amp;P VAL'!T69*'[1]PERCENT ARRAY-MEAN FC&amp;P VAL'!U69+ABS('[1]PERCENT ARRAY-MEAN FC&amp;P VAL'!V69*'[1]PERCENT ARRAY-MEAN FC&amp;P VAL'!W69*'[1]PERCENT ARRAY-MEAN FC&amp;P VAL'!X69))&gt;0,'[1]PERCENT ARRAY-MEAN FC&amp;P VAL'!S69*'[1]PERCENT ARRAY-MEAN FC&amp;P VAL'!T69*'[1]PERCENT ARRAY-MEAN FC&amp;P VAL'!U69+ABS('[1]PERCENT ARRAY-MEAN FC&amp;P VAL'!V69*'[1]PERCENT ARRAY-MEAN FC&amp;P VAL'!W69*'[1]PERCENT ARRAY-MEAN FC&amp;P VAL'!X69),""),""))</f>
        <v>15.330956791361</v>
      </c>
      <c r="K69" s="12">
        <f>IF(J69="","",'[1]PERCENT ARRAY-MEAN FC&amp;P VAL'!S69*'[1]PERCENT ARRAY-MEAN FC&amp;P VAL'!T69*'[1]PERCENT ARRAY-MEAN FC&amp;P VAL'!U69-ABS('[1]PERCENT ARRAY-MEAN FC&amp;P VAL'!V69*'[1]PERCENT ARRAY-MEAN FC&amp;P VAL'!W69*'[1]PERCENT ARRAY-MEAN FC&amp;P VAL'!X69))</f>
        <v>15.330956791361</v>
      </c>
      <c r="L69" t="str">
        <f>IF(A69="","",IF('[1]Calculation genes in KEGG path'!L67&gt;='[1]Flux and Impact'!$E$1,IF(('[1]PERCENT ARRAY-MEAN FC&amp;P VAL'!Y69*'[1]PERCENT ARRAY-MEAN FC&amp;P VAL'!Z69*'[1]PERCENT ARRAY-MEAN FC&amp;P VAL'!AA69+ABS('[1]PERCENT ARRAY-MEAN FC&amp;P VAL'!AB69*'[1]PERCENT ARRAY-MEAN FC&amp;P VAL'!AC69*'[1]PERCENT ARRAY-MEAN FC&amp;P VAL'!AD69))&gt;0,'[1]PERCENT ARRAY-MEAN FC&amp;P VAL'!Y69*'[1]PERCENT ARRAY-MEAN FC&amp;P VAL'!Z69*'[1]PERCENT ARRAY-MEAN FC&amp;P VAL'!AA69+ABS('[1]PERCENT ARRAY-MEAN FC&amp;P VAL'!AB69*'[1]PERCENT ARRAY-MEAN FC&amp;P VAL'!AC69*'[1]PERCENT ARRAY-MEAN FC&amp;P VAL'!AD69),""),""))</f>
        <v/>
      </c>
      <c r="M69" s="12" t="str">
        <f>IF(L69="","",'[1]PERCENT ARRAY-MEAN FC&amp;P VAL'!Y69*'[1]PERCENT ARRAY-MEAN FC&amp;P VAL'!Z69*'[1]PERCENT ARRAY-MEAN FC&amp;P VAL'!AA69-ABS('[1]PERCENT ARRAY-MEAN FC&amp;P VAL'!AB69*'[1]PERCENT ARRAY-MEAN FC&amp;P VAL'!AC69*'[1]PERCENT ARRAY-MEAN FC&amp;P VAL'!AD69))</f>
        <v/>
      </c>
      <c r="N69" t="str">
        <f>IF(A69="","",IF('[1]Calculation genes in KEGG path'!L67&gt;='[1]Flux and Impact'!$E$1,IF(('[1]PERCENT ARRAY-MEAN FC&amp;P VAL'!AE69*'[1]PERCENT ARRAY-MEAN FC&amp;P VAL'!AF69*'[1]PERCENT ARRAY-MEAN FC&amp;P VAL'!AG69+ABS('[1]PERCENT ARRAY-MEAN FC&amp;P VAL'!AH69*'[1]PERCENT ARRAY-MEAN FC&amp;P VAL'!AI69*'[1]PERCENT ARRAY-MEAN FC&amp;P VAL'!AJ69))&gt;0,'[1]PERCENT ARRAY-MEAN FC&amp;P VAL'!AE69*'[1]PERCENT ARRAY-MEAN FC&amp;P VAL'!AF69*'[1]PERCENT ARRAY-MEAN FC&amp;P VAL'!AG69+ABS('[1]PERCENT ARRAY-MEAN FC&amp;P VAL'!AH69*'[1]PERCENT ARRAY-MEAN FC&amp;P VAL'!AI69*'[1]PERCENT ARRAY-MEAN FC&amp;P VAL'!AJ69),""),""))</f>
        <v/>
      </c>
      <c r="O69" s="12" t="str">
        <f>IF(N69="","",'[1]PERCENT ARRAY-MEAN FC&amp;P VAL'!AE69*'[1]PERCENT ARRAY-MEAN FC&amp;P VAL'!AF69*'[1]PERCENT ARRAY-MEAN FC&amp;P VAL'!AG69-ABS('[1]PERCENT ARRAY-MEAN FC&amp;P VAL'!AH69*'[1]PERCENT ARRAY-MEAN FC&amp;P VAL'!AI69*'[1]PERCENT ARRAY-MEAN FC&amp;P VAL'!AJ69))</f>
        <v/>
      </c>
      <c r="P69" t="str">
        <f>IF(A69="","",IF('[1]Calculation genes in KEGG path'!L67&gt;='[1]Flux and Impact'!$E$1,IF(('[1]PERCENT ARRAY-MEAN FC&amp;P VAL'!AK69*'[1]PERCENT ARRAY-MEAN FC&amp;P VAL'!AL69*'[1]PERCENT ARRAY-MEAN FC&amp;P VAL'!AM69+ABS('[1]PERCENT ARRAY-MEAN FC&amp;P VAL'!AN69*'[1]PERCENT ARRAY-MEAN FC&amp;P VAL'!AO69*'[1]PERCENT ARRAY-MEAN FC&amp;P VAL'!AP69))&gt;0,'[1]PERCENT ARRAY-MEAN FC&amp;P VAL'!AK69*'[1]PERCENT ARRAY-MEAN FC&amp;P VAL'!AL69*'[1]PERCENT ARRAY-MEAN FC&amp;P VAL'!AM69+ABS('[1]PERCENT ARRAY-MEAN FC&amp;P VAL'!AN69*'[1]PERCENT ARRAY-MEAN FC&amp;P VAL'!AO69*'[1]PERCENT ARRAY-MEAN FC&amp;P VAL'!AP69),""),""))</f>
        <v/>
      </c>
      <c r="Q69" s="12" t="str">
        <f>IF(P69="","",'[1]PERCENT ARRAY-MEAN FC&amp;P VAL'!AK69*'[1]PERCENT ARRAY-MEAN FC&amp;P VAL'!AL69*'[1]PERCENT ARRAY-MEAN FC&amp;P VAL'!AM69-ABS('[1]PERCENT ARRAY-MEAN FC&amp;P VAL'!AN69*'[1]PERCENT ARRAY-MEAN FC&amp;P VAL'!AO69*'[1]PERCENT ARRAY-MEAN FC&amp;P VAL'!AP69))</f>
        <v/>
      </c>
      <c r="R69" t="str">
        <f>IF(A69="","",IF('[1]Calculation genes in KEGG path'!L67&gt;='[1]Flux and Impact'!$E$1,IF(('[1]PERCENT ARRAY-MEAN FC&amp;P VAL'!AQ69*'[1]PERCENT ARRAY-MEAN FC&amp;P VAL'!AR69*'[1]PERCENT ARRAY-MEAN FC&amp;P VAL'!AS69+ABS('[1]PERCENT ARRAY-MEAN FC&amp;P VAL'!AT69*'[1]PERCENT ARRAY-MEAN FC&amp;P VAL'!AU69*'[1]PERCENT ARRAY-MEAN FC&amp;P VAL'!AV69))&gt;0,'[1]PERCENT ARRAY-MEAN FC&amp;P VAL'!AQ69*'[1]PERCENT ARRAY-MEAN FC&amp;P VAL'!AR69*'[1]PERCENT ARRAY-MEAN FC&amp;P VAL'!AS69+ABS('[1]PERCENT ARRAY-MEAN FC&amp;P VAL'!AT69*'[1]PERCENT ARRAY-MEAN FC&amp;P VAL'!AU69*'[1]PERCENT ARRAY-MEAN FC&amp;P VAL'!AV69),""),""))</f>
        <v/>
      </c>
      <c r="S69" s="12" t="str">
        <f>IF(R69="","",'[1]PERCENT ARRAY-MEAN FC&amp;P VAL'!AQ69*'[1]PERCENT ARRAY-MEAN FC&amp;P VAL'!AR69*'[1]PERCENT ARRAY-MEAN FC&amp;P VAL'!AS69-ABS('[1]PERCENT ARRAY-MEAN FC&amp;P VAL'!AT69*'[1]PERCENT ARRAY-MEAN FC&amp;P VAL'!AU69*'[1]PERCENT ARRAY-MEAN FC&amp;P VAL'!AV69))</f>
        <v/>
      </c>
      <c r="T69" t="str">
        <f>IF(A69="","",IF('[1]Calculation genes in KEGG path'!L67&gt;='[1]Flux and Impact'!$E$1,IF(('[1]PERCENT ARRAY-MEAN FC&amp;P VAL'!AW69*'[1]PERCENT ARRAY-MEAN FC&amp;P VAL'!AX69*'[1]PERCENT ARRAY-MEAN FC&amp;P VAL'!AY69+ABS('[1]PERCENT ARRAY-MEAN FC&amp;P VAL'!AZ69*'[1]PERCENT ARRAY-MEAN FC&amp;P VAL'!BA69*'[1]PERCENT ARRAY-MEAN FC&amp;P VAL'!BB69))&gt;0,'[1]PERCENT ARRAY-MEAN FC&amp;P VAL'!AW69*'[1]PERCENT ARRAY-MEAN FC&amp;P VAL'!AX69*'[1]PERCENT ARRAY-MEAN FC&amp;P VAL'!AY69+ABS('[1]PERCENT ARRAY-MEAN FC&amp;P VAL'!AZ69*'[1]PERCENT ARRAY-MEAN FC&amp;P VAL'!BA69*'[1]PERCENT ARRAY-MEAN FC&amp;P VAL'!BB69),""),""))</f>
        <v/>
      </c>
      <c r="U69" s="12" t="str">
        <f>IF(T69="","",'[1]PERCENT ARRAY-MEAN FC&amp;P VAL'!AW69*'[1]PERCENT ARRAY-MEAN FC&amp;P VAL'!AX69*'[1]PERCENT ARRAY-MEAN FC&amp;P VAL'!AY69-ABS('[1]PERCENT ARRAY-MEAN FC&amp;P VAL'!AZ69*'[1]PERCENT ARRAY-MEAN FC&amp;P VAL'!BA69*'[1]PERCENT ARRAY-MEAN FC&amp;P VAL'!BB69))</f>
        <v/>
      </c>
      <c r="V69" t="str">
        <f>IF(A69="","",IF('[1]Calculation genes in KEGG path'!L67&gt;='[1]Flux and Impact'!$E$1,IF(('[1]PERCENT ARRAY-MEAN FC&amp;P VAL'!BC69*'[1]PERCENT ARRAY-MEAN FC&amp;P VAL'!BD69*'[1]PERCENT ARRAY-MEAN FC&amp;P VAL'!BE69+ABS('[1]PERCENT ARRAY-MEAN FC&amp;P VAL'!BF69*'[1]PERCENT ARRAY-MEAN FC&amp;P VAL'!BG69*'[1]PERCENT ARRAY-MEAN FC&amp;P VAL'!BH69))&gt;0,'[1]PERCENT ARRAY-MEAN FC&amp;P VAL'!BC69*'[1]PERCENT ARRAY-MEAN FC&amp;P VAL'!BD69*'[1]PERCENT ARRAY-MEAN FC&amp;P VAL'!BE69+ABS('[1]PERCENT ARRAY-MEAN FC&amp;P VAL'!BF69*'[1]PERCENT ARRAY-MEAN FC&amp;P VAL'!BG69*'[1]PERCENT ARRAY-MEAN FC&amp;P VAL'!BH69),""),""))</f>
        <v/>
      </c>
      <c r="W69" s="12" t="str">
        <f>IF(V69="","",'[1]PERCENT ARRAY-MEAN FC&amp;P VAL'!BC69*'[1]PERCENT ARRAY-MEAN FC&amp;P VAL'!BD69*'[1]PERCENT ARRAY-MEAN FC&amp;P VAL'!BE69-ABS('[1]PERCENT ARRAY-MEAN FC&amp;P VAL'!BF69*'[1]PERCENT ARRAY-MEAN FC&amp;P VAL'!BG69*'[1]PERCENT ARRAY-MEAN FC&amp;P VAL'!BH69))</f>
        <v/>
      </c>
      <c r="X69" t="str">
        <f>IF(A69="","",IF('[1]Calculation genes in KEGG path'!L67&gt;='[1]Flux and Impact'!$E$1,IF(('[1]PERCENT ARRAY-MEAN FC&amp;P VAL'!BI69*'[1]PERCENT ARRAY-MEAN FC&amp;P VAL'!BJ69*'[1]PERCENT ARRAY-MEAN FC&amp;P VAL'!BK69+ABS('[1]PERCENT ARRAY-MEAN FC&amp;P VAL'!BL69*'[1]PERCENT ARRAY-MEAN FC&amp;P VAL'!BM69*'[1]PERCENT ARRAY-MEAN FC&amp;P VAL'!BN69))&gt;0,'[1]PERCENT ARRAY-MEAN FC&amp;P VAL'!BI69*'[1]PERCENT ARRAY-MEAN FC&amp;P VAL'!BJ69*'[1]PERCENT ARRAY-MEAN FC&amp;P VAL'!BK69+ABS('[1]PERCENT ARRAY-MEAN FC&amp;P VAL'!BL69*'[1]PERCENT ARRAY-MEAN FC&amp;P VAL'!BM69*'[1]PERCENT ARRAY-MEAN FC&amp;P VAL'!BN69),""),""))</f>
        <v/>
      </c>
      <c r="Y69" s="12" t="str">
        <f>IF(X69="","",'[1]PERCENT ARRAY-MEAN FC&amp;P VAL'!BI69*'[1]PERCENT ARRAY-MEAN FC&amp;P VAL'!BJ69*'[1]PERCENT ARRAY-MEAN FC&amp;P VAL'!BK69-ABS('[1]PERCENT ARRAY-MEAN FC&amp;P VAL'!BL69*'[1]PERCENT ARRAY-MEAN FC&amp;P VAL'!BM69*'[1]PERCENT ARRAY-MEAN FC&amp;P VAL'!BN69))</f>
        <v/>
      </c>
      <c r="Z69" t="str">
        <f>IF(A69="","",IF('[1]Calculation genes in KEGG path'!L67&gt;='[1]Flux and Impact'!$E$1,IF(('[1]PERCENT ARRAY-MEAN FC&amp;P VAL'!BO69*'[1]PERCENT ARRAY-MEAN FC&amp;P VAL'!BP69*'[1]PERCENT ARRAY-MEAN FC&amp;P VAL'!BQ69+ABS('[1]PERCENT ARRAY-MEAN FC&amp;P VAL'!BR69*'[1]PERCENT ARRAY-MEAN FC&amp;P VAL'!BS69*'[1]PERCENT ARRAY-MEAN FC&amp;P VAL'!BT69))&gt;0,'[1]PERCENT ARRAY-MEAN FC&amp;P VAL'!BO69*'[1]PERCENT ARRAY-MEAN FC&amp;P VAL'!BP69*'[1]PERCENT ARRAY-MEAN FC&amp;P VAL'!BQ69+ABS('[1]PERCENT ARRAY-MEAN FC&amp;P VAL'!BR69*'[1]PERCENT ARRAY-MEAN FC&amp;P VAL'!BS69*'[1]PERCENT ARRAY-MEAN FC&amp;P VAL'!BT69),""),""))</f>
        <v/>
      </c>
      <c r="AA69" s="12" t="str">
        <f>IF(Z69="","",'[1]PERCENT ARRAY-MEAN FC&amp;P VAL'!BO69*'[1]PERCENT ARRAY-MEAN FC&amp;P VAL'!BP69*'[1]PERCENT ARRAY-MEAN FC&amp;P VAL'!BQ69-ABS('[1]PERCENT ARRAY-MEAN FC&amp;P VAL'!BR69*'[1]PERCENT ARRAY-MEAN FC&amp;P VAL'!BS69*'[1]PERCENT ARRAY-MEAN FC&amp;P VAL'!BT69))</f>
        <v/>
      </c>
      <c r="AB69" t="str">
        <f>IF(A69="","",IF('[1]Calculation genes in KEGG path'!L67&gt;='[1]Flux and Impact'!$E$1,IF(('[1]PERCENT ARRAY-MEAN FC&amp;P VAL'!BU69*'[1]PERCENT ARRAY-MEAN FC&amp;P VAL'!BV69*'[1]PERCENT ARRAY-MEAN FC&amp;P VAL'!BW69+ABS('[1]PERCENT ARRAY-MEAN FC&amp;P VAL'!BX69*'[1]PERCENT ARRAY-MEAN FC&amp;P VAL'!BY69*'[1]PERCENT ARRAY-MEAN FC&amp;P VAL'!BZ69))&gt;0,'[1]PERCENT ARRAY-MEAN FC&amp;P VAL'!BU69*'[1]PERCENT ARRAY-MEAN FC&amp;P VAL'!BV69*'[1]PERCENT ARRAY-MEAN FC&amp;P VAL'!BW69+ABS('[1]PERCENT ARRAY-MEAN FC&amp;P VAL'!BX69*'[1]PERCENT ARRAY-MEAN FC&amp;P VAL'!BY69*'[1]PERCENT ARRAY-MEAN FC&amp;P VAL'!BZ69),""),""))</f>
        <v/>
      </c>
      <c r="AC69" s="12" t="str">
        <f>IF(AB69="","",'[1]PERCENT ARRAY-MEAN FC&amp;P VAL'!BU69*'[1]PERCENT ARRAY-MEAN FC&amp;P VAL'!BV69*'[1]PERCENT ARRAY-MEAN FC&amp;P VAL'!BW69-ABS('[1]PERCENT ARRAY-MEAN FC&amp;P VAL'!BX69*'[1]PERCENT ARRAY-MEAN FC&amp;P VAL'!BY69*'[1]PERCENT ARRAY-MEAN FC&amp;P VAL'!BZ69))</f>
        <v/>
      </c>
      <c r="AD69" t="str">
        <f>IF(A69="","",IF('[1]Calculation genes in KEGG path'!L67&gt;='[1]Flux and Impact'!$E$1,IF(('[1]PERCENT ARRAY-MEAN FC&amp;P VAL'!CA69*'[1]PERCENT ARRAY-MEAN FC&amp;P VAL'!CB69*'[1]PERCENT ARRAY-MEAN FC&amp;P VAL'!CC69+ABS('[1]PERCENT ARRAY-MEAN FC&amp;P VAL'!CD69*'[1]PERCENT ARRAY-MEAN FC&amp;P VAL'!CE69*'[1]PERCENT ARRAY-MEAN FC&amp;P VAL'!CF69))&gt;0,'[1]PERCENT ARRAY-MEAN FC&amp;P VAL'!CA69*'[1]PERCENT ARRAY-MEAN FC&amp;P VAL'!CB69*'[1]PERCENT ARRAY-MEAN FC&amp;P VAL'!CC69+ABS('[1]PERCENT ARRAY-MEAN FC&amp;P VAL'!CD69*'[1]PERCENT ARRAY-MEAN FC&amp;P VAL'!CE69*'[1]PERCENT ARRAY-MEAN FC&amp;P VAL'!CF69),""),""))</f>
        <v/>
      </c>
      <c r="AE69" s="12" t="str">
        <f>IF(AD69="","",'[1]PERCENT ARRAY-MEAN FC&amp;P VAL'!CA69*'[1]PERCENT ARRAY-MEAN FC&amp;P VAL'!CB69*'[1]PERCENT ARRAY-MEAN FC&amp;P VAL'!CC69-ABS('[1]PERCENT ARRAY-MEAN FC&amp;P VAL'!CD69*'[1]PERCENT ARRAY-MEAN FC&amp;P VAL'!CE69*'[1]PERCENT ARRAY-MEAN FC&amp;P VAL'!CF69))</f>
        <v/>
      </c>
      <c r="AF69" t="str">
        <f>IF(A69="","",IF('[1]Calculation genes in KEGG path'!L67&gt;='[1]Flux and Impact'!$E$1,IF(('[1]PERCENT ARRAY-MEAN FC&amp;P VAL'!CG69*'[1]PERCENT ARRAY-MEAN FC&amp;P VAL'!CH69*'[1]PERCENT ARRAY-MEAN FC&amp;P VAL'!CI69+ABS('[1]PERCENT ARRAY-MEAN FC&amp;P VAL'!CJ69*'[1]PERCENT ARRAY-MEAN FC&amp;P VAL'!CK69*'[1]PERCENT ARRAY-MEAN FC&amp;P VAL'!CL69))&gt;0,'[1]PERCENT ARRAY-MEAN FC&amp;P VAL'!CG69*'[1]PERCENT ARRAY-MEAN FC&amp;P VAL'!CH69*'[1]PERCENT ARRAY-MEAN FC&amp;P VAL'!CI69+ABS('[1]PERCENT ARRAY-MEAN FC&amp;P VAL'!CJ69*'[1]PERCENT ARRAY-MEAN FC&amp;P VAL'!CK69*'[1]PERCENT ARRAY-MEAN FC&amp;P VAL'!CL69),""),""))</f>
        <v/>
      </c>
      <c r="AG69" s="12" t="str">
        <f>IF(AF69="","",'[1]PERCENT ARRAY-MEAN FC&amp;P VAL'!CG69*'[1]PERCENT ARRAY-MEAN FC&amp;P VAL'!CH69*'[1]PERCENT ARRAY-MEAN FC&amp;P VAL'!CI69-ABS('[1]PERCENT ARRAY-MEAN FC&amp;P VAL'!CJ69*'[1]PERCENT ARRAY-MEAN FC&amp;P VAL'!CK69*'[1]PERCENT ARRAY-MEAN FC&amp;P VAL'!CL69))</f>
        <v/>
      </c>
      <c r="AH69" t="str">
        <f>IF(A69="","",IF('[1]Calculation genes in KEGG path'!L67&gt;='[1]Flux and Impact'!$E$1,IF(('[1]PERCENT ARRAY-MEAN FC&amp;P VAL'!CM69*'[1]PERCENT ARRAY-MEAN FC&amp;P VAL'!CN69*'[1]PERCENT ARRAY-MEAN FC&amp;P VAL'!CO69+ABS('[1]PERCENT ARRAY-MEAN FC&amp;P VAL'!CP69*'[1]PERCENT ARRAY-MEAN FC&amp;P VAL'!CQ69*'[1]PERCENT ARRAY-MEAN FC&amp;P VAL'!CR69))&gt;0,'[1]PERCENT ARRAY-MEAN FC&amp;P VAL'!CM69*'[1]PERCENT ARRAY-MEAN FC&amp;P VAL'!CN69*'[1]PERCENT ARRAY-MEAN FC&amp;P VAL'!CO69+ABS('[1]PERCENT ARRAY-MEAN FC&amp;P VAL'!CP69*'[1]PERCENT ARRAY-MEAN FC&amp;P VAL'!CQ69*'[1]PERCENT ARRAY-MEAN FC&amp;P VAL'!CR69),""),""))</f>
        <v/>
      </c>
      <c r="AI69" s="12" t="str">
        <f>IF(AH69="","",'[1]PERCENT ARRAY-MEAN FC&amp;P VAL'!CM69*'[1]PERCENT ARRAY-MEAN FC&amp;P VAL'!CN69*'[1]PERCENT ARRAY-MEAN FC&amp;P VAL'!CO69-ABS('[1]PERCENT ARRAY-MEAN FC&amp;P VAL'!CP69*'[1]PERCENT ARRAY-MEAN FC&amp;P VAL'!CQ69*'[1]PERCENT ARRAY-MEAN FC&amp;P VAL'!CR69))</f>
        <v/>
      </c>
      <c r="AJ69" t="str">
        <f>IF(A69="","",IF('[1]Calculation genes in KEGG path'!L67&gt;='[1]Flux and Impact'!$E$1,IF(('[1]PERCENT ARRAY-MEAN FC&amp;P VAL'!CS69*'[1]PERCENT ARRAY-MEAN FC&amp;P VAL'!CT69*'[1]PERCENT ARRAY-MEAN FC&amp;P VAL'!CU69+ABS('[1]PERCENT ARRAY-MEAN FC&amp;P VAL'!CV69*'[1]PERCENT ARRAY-MEAN FC&amp;P VAL'!CW69*'[1]PERCENT ARRAY-MEAN FC&amp;P VAL'!CX69))&gt;0,'[1]PERCENT ARRAY-MEAN FC&amp;P VAL'!CS69*'[1]PERCENT ARRAY-MEAN FC&amp;P VAL'!CT69*'[1]PERCENT ARRAY-MEAN FC&amp;P VAL'!CU69+ABS('[1]PERCENT ARRAY-MEAN FC&amp;P VAL'!CV69*'[1]PERCENT ARRAY-MEAN FC&amp;P VAL'!CW69*'[1]PERCENT ARRAY-MEAN FC&amp;P VAL'!CX69),""),""))</f>
        <v/>
      </c>
      <c r="AK69" s="12" t="str">
        <f>IF(AJ69="","",'[1]PERCENT ARRAY-MEAN FC&amp;P VAL'!CS69*'[1]PERCENT ARRAY-MEAN FC&amp;P VAL'!CT69*'[1]PERCENT ARRAY-MEAN FC&amp;P VAL'!CU69-ABS('[1]PERCENT ARRAY-MEAN FC&amp;P VAL'!CV69*'[1]PERCENT ARRAY-MEAN FC&amp;P VAL'!CW69*'[1]PERCENT ARRAY-MEAN FC&amp;P VAL'!CX69))</f>
        <v/>
      </c>
      <c r="AL69" t="str">
        <f>IF(A69="","",IF('[1]Calculation genes in KEGG path'!L67&gt;='[1]Flux and Impact'!$E$1,IF(('[1]PERCENT ARRAY-MEAN FC&amp;P VAL'!CY69*'[1]PERCENT ARRAY-MEAN FC&amp;P VAL'!CZ69*'[1]PERCENT ARRAY-MEAN FC&amp;P VAL'!DA69+ABS('[1]PERCENT ARRAY-MEAN FC&amp;P VAL'!DB69*'[1]PERCENT ARRAY-MEAN FC&amp;P VAL'!DC69*'[1]PERCENT ARRAY-MEAN FC&amp;P VAL'!DD69))&gt;0,'[1]PERCENT ARRAY-MEAN FC&amp;P VAL'!CY69*'[1]PERCENT ARRAY-MEAN FC&amp;P VAL'!CZ69*'[1]PERCENT ARRAY-MEAN FC&amp;P VAL'!DA69+ABS('[1]PERCENT ARRAY-MEAN FC&amp;P VAL'!DB69*'[1]PERCENT ARRAY-MEAN FC&amp;P VAL'!DC69*'[1]PERCENT ARRAY-MEAN FC&amp;P VAL'!DD69),""),""))</f>
        <v/>
      </c>
      <c r="AM69" s="12" t="str">
        <f>IF(AL69="","",'[1]PERCENT ARRAY-MEAN FC&amp;P VAL'!CY69*'[1]PERCENT ARRAY-MEAN FC&amp;P VAL'!CZ69*'[1]PERCENT ARRAY-MEAN FC&amp;P VAL'!DA69-ABS('[1]PERCENT ARRAY-MEAN FC&amp;P VAL'!DB69*'[1]PERCENT ARRAY-MEAN FC&amp;P VAL'!DC69*'[1]PERCENT ARRAY-MEAN FC&amp;P VAL'!DD69))</f>
        <v/>
      </c>
      <c r="AN69" t="str">
        <f>IF(A69="","",IF('[1]Calculation genes in KEGG path'!L67&gt;='[1]Flux and Impact'!$E$1,IF(('[1]PERCENT ARRAY-MEAN FC&amp;P VAL'!DE69*'[1]PERCENT ARRAY-MEAN FC&amp;P VAL'!DF69*'[1]PERCENT ARRAY-MEAN FC&amp;P VAL'!DG69+ABS('[1]PERCENT ARRAY-MEAN FC&amp;P VAL'!DH69*'[1]PERCENT ARRAY-MEAN FC&amp;P VAL'!DI69*'[1]PERCENT ARRAY-MEAN FC&amp;P VAL'!DJ69))&gt;0,'[1]PERCENT ARRAY-MEAN FC&amp;P VAL'!DE69*'[1]PERCENT ARRAY-MEAN FC&amp;P VAL'!DF69*'[1]PERCENT ARRAY-MEAN FC&amp;P VAL'!DG69+ABS('[1]PERCENT ARRAY-MEAN FC&amp;P VAL'!DH69*'[1]PERCENT ARRAY-MEAN FC&amp;P VAL'!DI69*'[1]PERCENT ARRAY-MEAN FC&amp;P VAL'!DJ69),""),""))</f>
        <v/>
      </c>
      <c r="AO69" s="12" t="str">
        <f>IF(AN69="","",'[1]PERCENT ARRAY-MEAN FC&amp;P VAL'!DE69*'[1]PERCENT ARRAY-MEAN FC&amp;P VAL'!DF69*'[1]PERCENT ARRAY-MEAN FC&amp;P VAL'!DG69-ABS('[1]PERCENT ARRAY-MEAN FC&amp;P VAL'!DH69*'[1]PERCENT ARRAY-MEAN FC&amp;P VAL'!DI69*'[1]PERCENT ARRAY-MEAN FC&amp;P VAL'!DJ69))</f>
        <v/>
      </c>
      <c r="AP69" t="str">
        <f>IF(A69="","",IF('[1]Calculation genes in KEGG path'!L67&gt;='[1]Flux and Impact'!$E$1,IF(('[1]PERCENT ARRAY-MEAN FC&amp;P VAL'!DK69*'[1]PERCENT ARRAY-MEAN FC&amp;P VAL'!DL69*'[1]PERCENT ARRAY-MEAN FC&amp;P VAL'!DM69+ABS('[1]PERCENT ARRAY-MEAN FC&amp;P VAL'!DN69*'[1]PERCENT ARRAY-MEAN FC&amp;P VAL'!DO69*'[1]PERCENT ARRAY-MEAN FC&amp;P VAL'!DP69))&gt;0,'[1]PERCENT ARRAY-MEAN FC&amp;P VAL'!DK69*'[1]PERCENT ARRAY-MEAN FC&amp;P VAL'!DL69*'[1]PERCENT ARRAY-MEAN FC&amp;P VAL'!DM69+ABS('[1]PERCENT ARRAY-MEAN FC&amp;P VAL'!DN69*'[1]PERCENT ARRAY-MEAN FC&amp;P VAL'!DO69*'[1]PERCENT ARRAY-MEAN FC&amp;P VAL'!DP69),""),""))</f>
        <v/>
      </c>
      <c r="AQ69" s="12" t="str">
        <f>IF(AP69="","",'[1]PERCENT ARRAY-MEAN FC&amp;P VAL'!DK69*'[1]PERCENT ARRAY-MEAN FC&amp;P VAL'!DL69*'[1]PERCENT ARRAY-MEAN FC&amp;P VAL'!DM69-ABS('[1]PERCENT ARRAY-MEAN FC&amp;P VAL'!DN69*'[1]PERCENT ARRAY-MEAN FC&amp;P VAL'!DO69*'[1]PERCENT ARRAY-MEAN FC&amp;P VAL'!DP69))</f>
        <v/>
      </c>
      <c r="AR69" t="str">
        <f>IF(A69="","",IF('[1]Calculation genes in KEGG path'!L67&gt;='[1]Flux and Impact'!$E$1,IF(('[1]PERCENT ARRAY-MEAN FC&amp;P VAL'!DQ69*'[1]PERCENT ARRAY-MEAN FC&amp;P VAL'!DR69*'[1]PERCENT ARRAY-MEAN FC&amp;P VAL'!DS69+ABS('[1]PERCENT ARRAY-MEAN FC&amp;P VAL'!DT69*'[1]PERCENT ARRAY-MEAN FC&amp;P VAL'!DU69*'[1]PERCENT ARRAY-MEAN FC&amp;P VAL'!DV69))&gt;0,'[1]PERCENT ARRAY-MEAN FC&amp;P VAL'!DQ69*'[1]PERCENT ARRAY-MEAN FC&amp;P VAL'!DR69*'[1]PERCENT ARRAY-MEAN FC&amp;P VAL'!DS69+ABS('[1]PERCENT ARRAY-MEAN FC&amp;P VAL'!DT69*'[1]PERCENT ARRAY-MEAN FC&amp;P VAL'!DU69*'[1]PERCENT ARRAY-MEAN FC&amp;P VAL'!DV69),""),""))</f>
        <v/>
      </c>
      <c r="AS69" s="12" t="str">
        <f>IF(AR69="","",'[1]PERCENT ARRAY-MEAN FC&amp;P VAL'!DQ69*'[1]PERCENT ARRAY-MEAN FC&amp;P VAL'!DR69*'[1]PERCENT ARRAY-MEAN FC&amp;P VAL'!DS69-ABS('[1]PERCENT ARRAY-MEAN FC&amp;P VAL'!DT69*'[1]PERCENT ARRAY-MEAN FC&amp;P VAL'!DU69*'[1]PERCENT ARRAY-MEAN FC&amp;P VAL'!DV69))</f>
        <v/>
      </c>
      <c r="AT69" s="12">
        <f t="shared" si="1"/>
        <v>69.580093021301</v>
      </c>
      <c r="AU69" s="12">
        <f t="shared" si="2"/>
        <v>1</v>
      </c>
    </row>
    <row r="70" spans="1:47">
      <c r="A70" t="str">
        <f>'[1]Calculation genes in KEGG path'!I68</f>
        <v>bta00670</v>
      </c>
      <c r="B70" t="str">
        <f>IF('[1]PERCENT ARRAY-MEAN FC&amp;P VAL'!A70="","",'[1]PERCENT ARRAY-MEAN FC&amp;P VAL'!A70)</f>
        <v>1. Metabolism</v>
      </c>
      <c r="C70" t="str">
        <f>IF('[1]PERCENT ARRAY-MEAN FC&amp;P VAL'!B70="","",'[1]PERCENT ARRAY-MEAN FC&amp;P VAL'!B70)</f>
        <v>1.8 Metabolism of Cofactors and Vitamins</v>
      </c>
      <c r="D70" t="str">
        <f>IF('[1]PERCENT ARRAY-MEAN FC&amp;P VAL'!C70="","",'[1]PERCENT ARRAY-MEAN FC&amp;P VAL'!C70)</f>
        <v>One carbon pool by folate</v>
      </c>
      <c r="E70" s="12">
        <f t="shared" si="3"/>
        <v>158.358426197666</v>
      </c>
      <c r="F70">
        <f>IF(A70="","",IF('[1]Calculation genes in KEGG path'!L68&gt;='[1]Flux and Impact'!$E$1,IF('[1]PERCENT ARRAY-MEAN FC&amp;P VAL'!G70*'[1]PERCENT ARRAY-MEAN FC&amp;P VAL'!H70*'[1]PERCENT ARRAY-MEAN FC&amp;P VAL'!I70+ABS('[1]PERCENT ARRAY-MEAN FC&amp;P VAL'!J70*'[1]PERCENT ARRAY-MEAN FC&amp;P VAL'!K70*'[1]PERCENT ARRAY-MEAN FC&amp;P VAL'!L70)&gt;0,'[1]PERCENT ARRAY-MEAN FC&amp;P VAL'!G70*'[1]PERCENT ARRAY-MEAN FC&amp;P VAL'!H70*'[1]PERCENT ARRAY-MEAN FC&amp;P VAL'!I70+ABS('[1]PERCENT ARRAY-MEAN FC&amp;P VAL'!J70*'[1]PERCENT ARRAY-MEAN FC&amp;P VAL'!K70*'[1]PERCENT ARRAY-MEAN FC&amp;P VAL'!L70),""),""))</f>
        <v>158.358426197666</v>
      </c>
      <c r="G70" s="12">
        <f>IF(F70="","",'[1]PERCENT ARRAY-MEAN FC&amp;P VAL'!G70*'[1]PERCENT ARRAY-MEAN FC&amp;P VAL'!H70*'[1]PERCENT ARRAY-MEAN FC&amp;P VAL'!I70-ABS('[1]PERCENT ARRAY-MEAN FC&amp;P VAL'!J70*'[1]PERCENT ARRAY-MEAN FC&amp;P VAL'!K70*'[1]PERCENT ARRAY-MEAN FC&amp;P VAL'!L70))</f>
        <v>158.358426197666</v>
      </c>
      <c r="H70" t="str">
        <f>IF(A70="","",IF('[1]Calculation genes in KEGG path'!L68&gt;='[1]Flux and Impact'!$E$1,IF(('[1]PERCENT ARRAY-MEAN FC&amp;P VAL'!M70*'[1]PERCENT ARRAY-MEAN FC&amp;P VAL'!N70*'[1]PERCENT ARRAY-MEAN FC&amp;P VAL'!O70+ABS('[1]PERCENT ARRAY-MEAN FC&amp;P VAL'!P70*'[1]PERCENT ARRAY-MEAN FC&amp;P VAL'!Q70*'[1]PERCENT ARRAY-MEAN FC&amp;P VAL'!R70))&gt;0,'[1]PERCENT ARRAY-MEAN FC&amp;P VAL'!M70*'[1]PERCENT ARRAY-MEAN FC&amp;P VAL'!N70*'[1]PERCENT ARRAY-MEAN FC&amp;P VAL'!O70+ABS('[1]PERCENT ARRAY-MEAN FC&amp;P VAL'!P70*'[1]PERCENT ARRAY-MEAN FC&amp;P VAL'!Q70*'[1]PERCENT ARRAY-MEAN FC&amp;P VAL'!R70),""),""))</f>
        <v/>
      </c>
      <c r="I70" s="12" t="str">
        <f>IF(H70="","",'[1]PERCENT ARRAY-MEAN FC&amp;P VAL'!M70*'[1]PERCENT ARRAY-MEAN FC&amp;P VAL'!N70*'[1]PERCENT ARRAY-MEAN FC&amp;P VAL'!O70-ABS('[1]PERCENT ARRAY-MEAN FC&amp;P VAL'!P70*'[1]PERCENT ARRAY-MEAN FC&amp;P VAL'!Q70*'[1]PERCENT ARRAY-MEAN FC&amp;P VAL'!R70))</f>
        <v/>
      </c>
      <c r="J70" t="str">
        <f>IF(A70="","",IF('[1]Calculation genes in KEGG path'!L68&gt;='[1]Flux and Impact'!$E$1,IF(('[1]PERCENT ARRAY-MEAN FC&amp;P VAL'!S70*'[1]PERCENT ARRAY-MEAN FC&amp;P VAL'!T70*'[1]PERCENT ARRAY-MEAN FC&amp;P VAL'!U70+ABS('[1]PERCENT ARRAY-MEAN FC&amp;P VAL'!V70*'[1]PERCENT ARRAY-MEAN FC&amp;P VAL'!W70*'[1]PERCENT ARRAY-MEAN FC&amp;P VAL'!X70))&gt;0,'[1]PERCENT ARRAY-MEAN FC&amp;P VAL'!S70*'[1]PERCENT ARRAY-MEAN FC&amp;P VAL'!T70*'[1]PERCENT ARRAY-MEAN FC&amp;P VAL'!U70+ABS('[1]PERCENT ARRAY-MEAN FC&amp;P VAL'!V70*'[1]PERCENT ARRAY-MEAN FC&amp;P VAL'!W70*'[1]PERCENT ARRAY-MEAN FC&amp;P VAL'!X70),""),""))</f>
        <v/>
      </c>
      <c r="K70" s="12" t="str">
        <f>IF(J70="","",'[1]PERCENT ARRAY-MEAN FC&amp;P VAL'!S70*'[1]PERCENT ARRAY-MEAN FC&amp;P VAL'!T70*'[1]PERCENT ARRAY-MEAN FC&amp;P VAL'!U70-ABS('[1]PERCENT ARRAY-MEAN FC&amp;P VAL'!V70*'[1]PERCENT ARRAY-MEAN FC&amp;P VAL'!W70*'[1]PERCENT ARRAY-MEAN FC&amp;P VAL'!X70))</f>
        <v/>
      </c>
      <c r="L70" t="str">
        <f>IF(A70="","",IF('[1]Calculation genes in KEGG path'!L68&gt;='[1]Flux and Impact'!$E$1,IF(('[1]PERCENT ARRAY-MEAN FC&amp;P VAL'!Y70*'[1]PERCENT ARRAY-MEAN FC&amp;P VAL'!Z70*'[1]PERCENT ARRAY-MEAN FC&amp;P VAL'!AA70+ABS('[1]PERCENT ARRAY-MEAN FC&amp;P VAL'!AB70*'[1]PERCENT ARRAY-MEAN FC&amp;P VAL'!AC70*'[1]PERCENT ARRAY-MEAN FC&amp;P VAL'!AD70))&gt;0,'[1]PERCENT ARRAY-MEAN FC&amp;P VAL'!Y70*'[1]PERCENT ARRAY-MEAN FC&amp;P VAL'!Z70*'[1]PERCENT ARRAY-MEAN FC&amp;P VAL'!AA70+ABS('[1]PERCENT ARRAY-MEAN FC&amp;P VAL'!AB70*'[1]PERCENT ARRAY-MEAN FC&amp;P VAL'!AC70*'[1]PERCENT ARRAY-MEAN FC&amp;P VAL'!AD70),""),""))</f>
        <v/>
      </c>
      <c r="M70" s="12" t="str">
        <f>IF(L70="","",'[1]PERCENT ARRAY-MEAN FC&amp;P VAL'!Y70*'[1]PERCENT ARRAY-MEAN FC&amp;P VAL'!Z70*'[1]PERCENT ARRAY-MEAN FC&amp;P VAL'!AA70-ABS('[1]PERCENT ARRAY-MEAN FC&amp;P VAL'!AB70*'[1]PERCENT ARRAY-MEAN FC&amp;P VAL'!AC70*'[1]PERCENT ARRAY-MEAN FC&amp;P VAL'!AD70))</f>
        <v/>
      </c>
      <c r="N70" t="str">
        <f>IF(A70="","",IF('[1]Calculation genes in KEGG path'!L68&gt;='[1]Flux and Impact'!$E$1,IF(('[1]PERCENT ARRAY-MEAN FC&amp;P VAL'!AE70*'[1]PERCENT ARRAY-MEAN FC&amp;P VAL'!AF70*'[1]PERCENT ARRAY-MEAN FC&amp;P VAL'!AG70+ABS('[1]PERCENT ARRAY-MEAN FC&amp;P VAL'!AH70*'[1]PERCENT ARRAY-MEAN FC&amp;P VAL'!AI70*'[1]PERCENT ARRAY-MEAN FC&amp;P VAL'!AJ70))&gt;0,'[1]PERCENT ARRAY-MEAN FC&amp;P VAL'!AE70*'[1]PERCENT ARRAY-MEAN FC&amp;P VAL'!AF70*'[1]PERCENT ARRAY-MEAN FC&amp;P VAL'!AG70+ABS('[1]PERCENT ARRAY-MEAN FC&amp;P VAL'!AH70*'[1]PERCENT ARRAY-MEAN FC&amp;P VAL'!AI70*'[1]PERCENT ARRAY-MEAN FC&amp;P VAL'!AJ70),""),""))</f>
        <v/>
      </c>
      <c r="O70" s="12" t="str">
        <f>IF(N70="","",'[1]PERCENT ARRAY-MEAN FC&amp;P VAL'!AE70*'[1]PERCENT ARRAY-MEAN FC&amp;P VAL'!AF70*'[1]PERCENT ARRAY-MEAN FC&amp;P VAL'!AG70-ABS('[1]PERCENT ARRAY-MEAN FC&amp;P VAL'!AH70*'[1]PERCENT ARRAY-MEAN FC&amp;P VAL'!AI70*'[1]PERCENT ARRAY-MEAN FC&amp;P VAL'!AJ70))</f>
        <v/>
      </c>
      <c r="P70" t="str">
        <f>IF(A70="","",IF('[1]Calculation genes in KEGG path'!L68&gt;='[1]Flux and Impact'!$E$1,IF(('[1]PERCENT ARRAY-MEAN FC&amp;P VAL'!AK70*'[1]PERCENT ARRAY-MEAN FC&amp;P VAL'!AL70*'[1]PERCENT ARRAY-MEAN FC&amp;P VAL'!AM70+ABS('[1]PERCENT ARRAY-MEAN FC&amp;P VAL'!AN70*'[1]PERCENT ARRAY-MEAN FC&amp;P VAL'!AO70*'[1]PERCENT ARRAY-MEAN FC&amp;P VAL'!AP70))&gt;0,'[1]PERCENT ARRAY-MEAN FC&amp;P VAL'!AK70*'[1]PERCENT ARRAY-MEAN FC&amp;P VAL'!AL70*'[1]PERCENT ARRAY-MEAN FC&amp;P VAL'!AM70+ABS('[1]PERCENT ARRAY-MEAN FC&amp;P VAL'!AN70*'[1]PERCENT ARRAY-MEAN FC&amp;P VAL'!AO70*'[1]PERCENT ARRAY-MEAN FC&amp;P VAL'!AP70),""),""))</f>
        <v/>
      </c>
      <c r="Q70" s="12" t="str">
        <f>IF(P70="","",'[1]PERCENT ARRAY-MEAN FC&amp;P VAL'!AK70*'[1]PERCENT ARRAY-MEAN FC&amp;P VAL'!AL70*'[1]PERCENT ARRAY-MEAN FC&amp;P VAL'!AM70-ABS('[1]PERCENT ARRAY-MEAN FC&amp;P VAL'!AN70*'[1]PERCENT ARRAY-MEAN FC&amp;P VAL'!AO70*'[1]PERCENT ARRAY-MEAN FC&amp;P VAL'!AP70))</f>
        <v/>
      </c>
      <c r="R70" t="str">
        <f>IF(A70="","",IF('[1]Calculation genes in KEGG path'!L68&gt;='[1]Flux and Impact'!$E$1,IF(('[1]PERCENT ARRAY-MEAN FC&amp;P VAL'!AQ70*'[1]PERCENT ARRAY-MEAN FC&amp;P VAL'!AR70*'[1]PERCENT ARRAY-MEAN FC&amp;P VAL'!AS70+ABS('[1]PERCENT ARRAY-MEAN FC&amp;P VAL'!AT70*'[1]PERCENT ARRAY-MEAN FC&amp;P VAL'!AU70*'[1]PERCENT ARRAY-MEAN FC&amp;P VAL'!AV70))&gt;0,'[1]PERCENT ARRAY-MEAN FC&amp;P VAL'!AQ70*'[1]PERCENT ARRAY-MEAN FC&amp;P VAL'!AR70*'[1]PERCENT ARRAY-MEAN FC&amp;P VAL'!AS70+ABS('[1]PERCENT ARRAY-MEAN FC&amp;P VAL'!AT70*'[1]PERCENT ARRAY-MEAN FC&amp;P VAL'!AU70*'[1]PERCENT ARRAY-MEAN FC&amp;P VAL'!AV70),""),""))</f>
        <v/>
      </c>
      <c r="S70" s="12" t="str">
        <f>IF(R70="","",'[1]PERCENT ARRAY-MEAN FC&amp;P VAL'!AQ70*'[1]PERCENT ARRAY-MEAN FC&amp;P VAL'!AR70*'[1]PERCENT ARRAY-MEAN FC&amp;P VAL'!AS70-ABS('[1]PERCENT ARRAY-MEAN FC&amp;P VAL'!AT70*'[1]PERCENT ARRAY-MEAN FC&amp;P VAL'!AU70*'[1]PERCENT ARRAY-MEAN FC&amp;P VAL'!AV70))</f>
        <v/>
      </c>
      <c r="T70" t="str">
        <f>IF(A70="","",IF('[1]Calculation genes in KEGG path'!L68&gt;='[1]Flux and Impact'!$E$1,IF(('[1]PERCENT ARRAY-MEAN FC&amp;P VAL'!AW70*'[1]PERCENT ARRAY-MEAN FC&amp;P VAL'!AX70*'[1]PERCENT ARRAY-MEAN FC&amp;P VAL'!AY70+ABS('[1]PERCENT ARRAY-MEAN FC&amp;P VAL'!AZ70*'[1]PERCENT ARRAY-MEAN FC&amp;P VAL'!BA70*'[1]PERCENT ARRAY-MEAN FC&amp;P VAL'!BB70))&gt;0,'[1]PERCENT ARRAY-MEAN FC&amp;P VAL'!AW70*'[1]PERCENT ARRAY-MEAN FC&amp;P VAL'!AX70*'[1]PERCENT ARRAY-MEAN FC&amp;P VAL'!AY70+ABS('[1]PERCENT ARRAY-MEAN FC&amp;P VAL'!AZ70*'[1]PERCENT ARRAY-MEAN FC&amp;P VAL'!BA70*'[1]PERCENT ARRAY-MEAN FC&amp;P VAL'!BB70),""),""))</f>
        <v/>
      </c>
      <c r="U70" s="12" t="str">
        <f>IF(T70="","",'[1]PERCENT ARRAY-MEAN FC&amp;P VAL'!AW70*'[1]PERCENT ARRAY-MEAN FC&amp;P VAL'!AX70*'[1]PERCENT ARRAY-MEAN FC&amp;P VAL'!AY70-ABS('[1]PERCENT ARRAY-MEAN FC&amp;P VAL'!AZ70*'[1]PERCENT ARRAY-MEAN FC&amp;P VAL'!BA70*'[1]PERCENT ARRAY-MEAN FC&amp;P VAL'!BB70))</f>
        <v/>
      </c>
      <c r="V70" t="str">
        <f>IF(A70="","",IF('[1]Calculation genes in KEGG path'!L68&gt;='[1]Flux and Impact'!$E$1,IF(('[1]PERCENT ARRAY-MEAN FC&amp;P VAL'!BC70*'[1]PERCENT ARRAY-MEAN FC&amp;P VAL'!BD70*'[1]PERCENT ARRAY-MEAN FC&amp;P VAL'!BE70+ABS('[1]PERCENT ARRAY-MEAN FC&amp;P VAL'!BF70*'[1]PERCENT ARRAY-MEAN FC&amp;P VAL'!BG70*'[1]PERCENT ARRAY-MEAN FC&amp;P VAL'!BH70))&gt;0,'[1]PERCENT ARRAY-MEAN FC&amp;P VAL'!BC70*'[1]PERCENT ARRAY-MEAN FC&amp;P VAL'!BD70*'[1]PERCENT ARRAY-MEAN FC&amp;P VAL'!BE70+ABS('[1]PERCENT ARRAY-MEAN FC&amp;P VAL'!BF70*'[1]PERCENT ARRAY-MEAN FC&amp;P VAL'!BG70*'[1]PERCENT ARRAY-MEAN FC&amp;P VAL'!BH70),""),""))</f>
        <v/>
      </c>
      <c r="W70" s="12" t="str">
        <f>IF(V70="","",'[1]PERCENT ARRAY-MEAN FC&amp;P VAL'!BC70*'[1]PERCENT ARRAY-MEAN FC&amp;P VAL'!BD70*'[1]PERCENT ARRAY-MEAN FC&amp;P VAL'!BE70-ABS('[1]PERCENT ARRAY-MEAN FC&amp;P VAL'!BF70*'[1]PERCENT ARRAY-MEAN FC&amp;P VAL'!BG70*'[1]PERCENT ARRAY-MEAN FC&amp;P VAL'!BH70))</f>
        <v/>
      </c>
      <c r="X70" t="str">
        <f>IF(A70="","",IF('[1]Calculation genes in KEGG path'!L68&gt;='[1]Flux and Impact'!$E$1,IF(('[1]PERCENT ARRAY-MEAN FC&amp;P VAL'!BI70*'[1]PERCENT ARRAY-MEAN FC&amp;P VAL'!BJ70*'[1]PERCENT ARRAY-MEAN FC&amp;P VAL'!BK70+ABS('[1]PERCENT ARRAY-MEAN FC&amp;P VAL'!BL70*'[1]PERCENT ARRAY-MEAN FC&amp;P VAL'!BM70*'[1]PERCENT ARRAY-MEAN FC&amp;P VAL'!BN70))&gt;0,'[1]PERCENT ARRAY-MEAN FC&amp;P VAL'!BI70*'[1]PERCENT ARRAY-MEAN FC&amp;P VAL'!BJ70*'[1]PERCENT ARRAY-MEAN FC&amp;P VAL'!BK70+ABS('[1]PERCENT ARRAY-MEAN FC&amp;P VAL'!BL70*'[1]PERCENT ARRAY-MEAN FC&amp;P VAL'!BM70*'[1]PERCENT ARRAY-MEAN FC&amp;P VAL'!BN70),""),""))</f>
        <v/>
      </c>
      <c r="Y70" s="12" t="str">
        <f>IF(X70="","",'[1]PERCENT ARRAY-MEAN FC&amp;P VAL'!BI70*'[1]PERCENT ARRAY-MEAN FC&amp;P VAL'!BJ70*'[1]PERCENT ARRAY-MEAN FC&amp;P VAL'!BK70-ABS('[1]PERCENT ARRAY-MEAN FC&amp;P VAL'!BL70*'[1]PERCENT ARRAY-MEAN FC&amp;P VAL'!BM70*'[1]PERCENT ARRAY-MEAN FC&amp;P VAL'!BN70))</f>
        <v/>
      </c>
      <c r="Z70" t="str">
        <f>IF(A70="","",IF('[1]Calculation genes in KEGG path'!L68&gt;='[1]Flux and Impact'!$E$1,IF(('[1]PERCENT ARRAY-MEAN FC&amp;P VAL'!BO70*'[1]PERCENT ARRAY-MEAN FC&amp;P VAL'!BP70*'[1]PERCENT ARRAY-MEAN FC&amp;P VAL'!BQ70+ABS('[1]PERCENT ARRAY-MEAN FC&amp;P VAL'!BR70*'[1]PERCENT ARRAY-MEAN FC&amp;P VAL'!BS70*'[1]PERCENT ARRAY-MEAN FC&amp;P VAL'!BT70))&gt;0,'[1]PERCENT ARRAY-MEAN FC&amp;P VAL'!BO70*'[1]PERCENT ARRAY-MEAN FC&amp;P VAL'!BP70*'[1]PERCENT ARRAY-MEAN FC&amp;P VAL'!BQ70+ABS('[1]PERCENT ARRAY-MEAN FC&amp;P VAL'!BR70*'[1]PERCENT ARRAY-MEAN FC&amp;P VAL'!BS70*'[1]PERCENT ARRAY-MEAN FC&amp;P VAL'!BT70),""),""))</f>
        <v/>
      </c>
      <c r="AA70" s="12" t="str">
        <f>IF(Z70="","",'[1]PERCENT ARRAY-MEAN FC&amp;P VAL'!BO70*'[1]PERCENT ARRAY-MEAN FC&amp;P VAL'!BP70*'[1]PERCENT ARRAY-MEAN FC&amp;P VAL'!BQ70-ABS('[1]PERCENT ARRAY-MEAN FC&amp;P VAL'!BR70*'[1]PERCENT ARRAY-MEAN FC&amp;P VAL'!BS70*'[1]PERCENT ARRAY-MEAN FC&amp;P VAL'!BT70))</f>
        <v/>
      </c>
      <c r="AB70" t="str">
        <f>IF(A70="","",IF('[1]Calculation genes in KEGG path'!L68&gt;='[1]Flux and Impact'!$E$1,IF(('[1]PERCENT ARRAY-MEAN FC&amp;P VAL'!BU70*'[1]PERCENT ARRAY-MEAN FC&amp;P VAL'!BV70*'[1]PERCENT ARRAY-MEAN FC&amp;P VAL'!BW70+ABS('[1]PERCENT ARRAY-MEAN FC&amp;P VAL'!BX70*'[1]PERCENT ARRAY-MEAN FC&amp;P VAL'!BY70*'[1]PERCENT ARRAY-MEAN FC&amp;P VAL'!BZ70))&gt;0,'[1]PERCENT ARRAY-MEAN FC&amp;P VAL'!BU70*'[1]PERCENT ARRAY-MEAN FC&amp;P VAL'!BV70*'[1]PERCENT ARRAY-MEAN FC&amp;P VAL'!BW70+ABS('[1]PERCENT ARRAY-MEAN FC&amp;P VAL'!BX70*'[1]PERCENT ARRAY-MEAN FC&amp;P VAL'!BY70*'[1]PERCENT ARRAY-MEAN FC&amp;P VAL'!BZ70),""),""))</f>
        <v/>
      </c>
      <c r="AC70" s="12" t="str">
        <f>IF(AB70="","",'[1]PERCENT ARRAY-MEAN FC&amp;P VAL'!BU70*'[1]PERCENT ARRAY-MEAN FC&amp;P VAL'!BV70*'[1]PERCENT ARRAY-MEAN FC&amp;P VAL'!BW70-ABS('[1]PERCENT ARRAY-MEAN FC&amp;P VAL'!BX70*'[1]PERCENT ARRAY-MEAN FC&amp;P VAL'!BY70*'[1]PERCENT ARRAY-MEAN FC&amp;P VAL'!BZ70))</f>
        <v/>
      </c>
      <c r="AD70" t="str">
        <f>IF(A70="","",IF('[1]Calculation genes in KEGG path'!L68&gt;='[1]Flux and Impact'!$E$1,IF(('[1]PERCENT ARRAY-MEAN FC&amp;P VAL'!CA70*'[1]PERCENT ARRAY-MEAN FC&amp;P VAL'!CB70*'[1]PERCENT ARRAY-MEAN FC&amp;P VAL'!CC70+ABS('[1]PERCENT ARRAY-MEAN FC&amp;P VAL'!CD70*'[1]PERCENT ARRAY-MEAN FC&amp;P VAL'!CE70*'[1]PERCENT ARRAY-MEAN FC&amp;P VAL'!CF70))&gt;0,'[1]PERCENT ARRAY-MEAN FC&amp;P VAL'!CA70*'[1]PERCENT ARRAY-MEAN FC&amp;P VAL'!CB70*'[1]PERCENT ARRAY-MEAN FC&amp;P VAL'!CC70+ABS('[1]PERCENT ARRAY-MEAN FC&amp;P VAL'!CD70*'[1]PERCENT ARRAY-MEAN FC&amp;P VAL'!CE70*'[1]PERCENT ARRAY-MEAN FC&amp;P VAL'!CF70),""),""))</f>
        <v/>
      </c>
      <c r="AE70" s="12" t="str">
        <f>IF(AD70="","",'[1]PERCENT ARRAY-MEAN FC&amp;P VAL'!CA70*'[1]PERCENT ARRAY-MEAN FC&amp;P VAL'!CB70*'[1]PERCENT ARRAY-MEAN FC&amp;P VAL'!CC70-ABS('[1]PERCENT ARRAY-MEAN FC&amp;P VAL'!CD70*'[1]PERCENT ARRAY-MEAN FC&amp;P VAL'!CE70*'[1]PERCENT ARRAY-MEAN FC&amp;P VAL'!CF70))</f>
        <v/>
      </c>
      <c r="AF70" t="str">
        <f>IF(A70="","",IF('[1]Calculation genes in KEGG path'!L68&gt;='[1]Flux and Impact'!$E$1,IF(('[1]PERCENT ARRAY-MEAN FC&amp;P VAL'!CG70*'[1]PERCENT ARRAY-MEAN FC&amp;P VAL'!CH70*'[1]PERCENT ARRAY-MEAN FC&amp;P VAL'!CI70+ABS('[1]PERCENT ARRAY-MEAN FC&amp;P VAL'!CJ70*'[1]PERCENT ARRAY-MEAN FC&amp;P VAL'!CK70*'[1]PERCENT ARRAY-MEAN FC&amp;P VAL'!CL70))&gt;0,'[1]PERCENT ARRAY-MEAN FC&amp;P VAL'!CG70*'[1]PERCENT ARRAY-MEAN FC&amp;P VAL'!CH70*'[1]PERCENT ARRAY-MEAN FC&amp;P VAL'!CI70+ABS('[1]PERCENT ARRAY-MEAN FC&amp;P VAL'!CJ70*'[1]PERCENT ARRAY-MEAN FC&amp;P VAL'!CK70*'[1]PERCENT ARRAY-MEAN FC&amp;P VAL'!CL70),""),""))</f>
        <v/>
      </c>
      <c r="AG70" s="12" t="str">
        <f>IF(AF70="","",'[1]PERCENT ARRAY-MEAN FC&amp;P VAL'!CG70*'[1]PERCENT ARRAY-MEAN FC&amp;P VAL'!CH70*'[1]PERCENT ARRAY-MEAN FC&amp;P VAL'!CI70-ABS('[1]PERCENT ARRAY-MEAN FC&amp;P VAL'!CJ70*'[1]PERCENT ARRAY-MEAN FC&amp;P VAL'!CK70*'[1]PERCENT ARRAY-MEAN FC&amp;P VAL'!CL70))</f>
        <v/>
      </c>
      <c r="AH70" t="str">
        <f>IF(A70="","",IF('[1]Calculation genes in KEGG path'!L68&gt;='[1]Flux and Impact'!$E$1,IF(('[1]PERCENT ARRAY-MEAN FC&amp;P VAL'!CM70*'[1]PERCENT ARRAY-MEAN FC&amp;P VAL'!CN70*'[1]PERCENT ARRAY-MEAN FC&amp;P VAL'!CO70+ABS('[1]PERCENT ARRAY-MEAN FC&amp;P VAL'!CP70*'[1]PERCENT ARRAY-MEAN FC&amp;P VAL'!CQ70*'[1]PERCENT ARRAY-MEAN FC&amp;P VAL'!CR70))&gt;0,'[1]PERCENT ARRAY-MEAN FC&amp;P VAL'!CM70*'[1]PERCENT ARRAY-MEAN FC&amp;P VAL'!CN70*'[1]PERCENT ARRAY-MEAN FC&amp;P VAL'!CO70+ABS('[1]PERCENT ARRAY-MEAN FC&amp;P VAL'!CP70*'[1]PERCENT ARRAY-MEAN FC&amp;P VAL'!CQ70*'[1]PERCENT ARRAY-MEAN FC&amp;P VAL'!CR70),""),""))</f>
        <v/>
      </c>
      <c r="AI70" s="12" t="str">
        <f>IF(AH70="","",'[1]PERCENT ARRAY-MEAN FC&amp;P VAL'!CM70*'[1]PERCENT ARRAY-MEAN FC&amp;P VAL'!CN70*'[1]PERCENT ARRAY-MEAN FC&amp;P VAL'!CO70-ABS('[1]PERCENT ARRAY-MEAN FC&amp;P VAL'!CP70*'[1]PERCENT ARRAY-MEAN FC&amp;P VAL'!CQ70*'[1]PERCENT ARRAY-MEAN FC&amp;P VAL'!CR70))</f>
        <v/>
      </c>
      <c r="AJ70" t="str">
        <f>IF(A70="","",IF('[1]Calculation genes in KEGG path'!L68&gt;='[1]Flux and Impact'!$E$1,IF(('[1]PERCENT ARRAY-MEAN FC&amp;P VAL'!CS70*'[1]PERCENT ARRAY-MEAN FC&amp;P VAL'!CT70*'[1]PERCENT ARRAY-MEAN FC&amp;P VAL'!CU70+ABS('[1]PERCENT ARRAY-MEAN FC&amp;P VAL'!CV70*'[1]PERCENT ARRAY-MEAN FC&amp;P VAL'!CW70*'[1]PERCENT ARRAY-MEAN FC&amp;P VAL'!CX70))&gt;0,'[1]PERCENT ARRAY-MEAN FC&amp;P VAL'!CS70*'[1]PERCENT ARRAY-MEAN FC&amp;P VAL'!CT70*'[1]PERCENT ARRAY-MEAN FC&amp;P VAL'!CU70+ABS('[1]PERCENT ARRAY-MEAN FC&amp;P VAL'!CV70*'[1]PERCENT ARRAY-MEAN FC&amp;P VAL'!CW70*'[1]PERCENT ARRAY-MEAN FC&amp;P VAL'!CX70),""),""))</f>
        <v/>
      </c>
      <c r="AK70" s="12" t="str">
        <f>IF(AJ70="","",'[1]PERCENT ARRAY-MEAN FC&amp;P VAL'!CS70*'[1]PERCENT ARRAY-MEAN FC&amp;P VAL'!CT70*'[1]PERCENT ARRAY-MEAN FC&amp;P VAL'!CU70-ABS('[1]PERCENT ARRAY-MEAN FC&amp;P VAL'!CV70*'[1]PERCENT ARRAY-MEAN FC&amp;P VAL'!CW70*'[1]PERCENT ARRAY-MEAN FC&amp;P VAL'!CX70))</f>
        <v/>
      </c>
      <c r="AL70" t="str">
        <f>IF(A70="","",IF('[1]Calculation genes in KEGG path'!L68&gt;='[1]Flux and Impact'!$E$1,IF(('[1]PERCENT ARRAY-MEAN FC&amp;P VAL'!CY70*'[1]PERCENT ARRAY-MEAN FC&amp;P VAL'!CZ70*'[1]PERCENT ARRAY-MEAN FC&amp;P VAL'!DA70+ABS('[1]PERCENT ARRAY-MEAN FC&amp;P VAL'!DB70*'[1]PERCENT ARRAY-MEAN FC&amp;P VAL'!DC70*'[1]PERCENT ARRAY-MEAN FC&amp;P VAL'!DD70))&gt;0,'[1]PERCENT ARRAY-MEAN FC&amp;P VAL'!CY70*'[1]PERCENT ARRAY-MEAN FC&amp;P VAL'!CZ70*'[1]PERCENT ARRAY-MEAN FC&amp;P VAL'!DA70+ABS('[1]PERCENT ARRAY-MEAN FC&amp;P VAL'!DB70*'[1]PERCENT ARRAY-MEAN FC&amp;P VAL'!DC70*'[1]PERCENT ARRAY-MEAN FC&amp;P VAL'!DD70),""),""))</f>
        <v/>
      </c>
      <c r="AM70" s="12" t="str">
        <f>IF(AL70="","",'[1]PERCENT ARRAY-MEAN FC&amp;P VAL'!CY70*'[1]PERCENT ARRAY-MEAN FC&amp;P VAL'!CZ70*'[1]PERCENT ARRAY-MEAN FC&amp;P VAL'!DA70-ABS('[1]PERCENT ARRAY-MEAN FC&amp;P VAL'!DB70*'[1]PERCENT ARRAY-MEAN FC&amp;P VAL'!DC70*'[1]PERCENT ARRAY-MEAN FC&amp;P VAL'!DD70))</f>
        <v/>
      </c>
      <c r="AN70" t="str">
        <f>IF(A70="","",IF('[1]Calculation genes in KEGG path'!L68&gt;='[1]Flux and Impact'!$E$1,IF(('[1]PERCENT ARRAY-MEAN FC&amp;P VAL'!DE70*'[1]PERCENT ARRAY-MEAN FC&amp;P VAL'!DF70*'[1]PERCENT ARRAY-MEAN FC&amp;P VAL'!DG70+ABS('[1]PERCENT ARRAY-MEAN FC&amp;P VAL'!DH70*'[1]PERCENT ARRAY-MEAN FC&amp;P VAL'!DI70*'[1]PERCENT ARRAY-MEAN FC&amp;P VAL'!DJ70))&gt;0,'[1]PERCENT ARRAY-MEAN FC&amp;P VAL'!DE70*'[1]PERCENT ARRAY-MEAN FC&amp;P VAL'!DF70*'[1]PERCENT ARRAY-MEAN FC&amp;P VAL'!DG70+ABS('[1]PERCENT ARRAY-MEAN FC&amp;P VAL'!DH70*'[1]PERCENT ARRAY-MEAN FC&amp;P VAL'!DI70*'[1]PERCENT ARRAY-MEAN FC&amp;P VAL'!DJ70),""),""))</f>
        <v/>
      </c>
      <c r="AO70" s="12" t="str">
        <f>IF(AN70="","",'[1]PERCENT ARRAY-MEAN FC&amp;P VAL'!DE70*'[1]PERCENT ARRAY-MEAN FC&amp;P VAL'!DF70*'[1]PERCENT ARRAY-MEAN FC&amp;P VAL'!DG70-ABS('[1]PERCENT ARRAY-MEAN FC&amp;P VAL'!DH70*'[1]PERCENT ARRAY-MEAN FC&amp;P VAL'!DI70*'[1]PERCENT ARRAY-MEAN FC&amp;P VAL'!DJ70))</f>
        <v/>
      </c>
      <c r="AP70" t="str">
        <f>IF(A70="","",IF('[1]Calculation genes in KEGG path'!L68&gt;='[1]Flux and Impact'!$E$1,IF(('[1]PERCENT ARRAY-MEAN FC&amp;P VAL'!DK70*'[1]PERCENT ARRAY-MEAN FC&amp;P VAL'!DL70*'[1]PERCENT ARRAY-MEAN FC&amp;P VAL'!DM70+ABS('[1]PERCENT ARRAY-MEAN FC&amp;P VAL'!DN70*'[1]PERCENT ARRAY-MEAN FC&amp;P VAL'!DO70*'[1]PERCENT ARRAY-MEAN FC&amp;P VAL'!DP70))&gt;0,'[1]PERCENT ARRAY-MEAN FC&amp;P VAL'!DK70*'[1]PERCENT ARRAY-MEAN FC&amp;P VAL'!DL70*'[1]PERCENT ARRAY-MEAN FC&amp;P VAL'!DM70+ABS('[1]PERCENT ARRAY-MEAN FC&amp;P VAL'!DN70*'[1]PERCENT ARRAY-MEAN FC&amp;P VAL'!DO70*'[1]PERCENT ARRAY-MEAN FC&amp;P VAL'!DP70),""),""))</f>
        <v/>
      </c>
      <c r="AQ70" s="12" t="str">
        <f>IF(AP70="","",'[1]PERCENT ARRAY-MEAN FC&amp;P VAL'!DK70*'[1]PERCENT ARRAY-MEAN FC&amp;P VAL'!DL70*'[1]PERCENT ARRAY-MEAN FC&amp;P VAL'!DM70-ABS('[1]PERCENT ARRAY-MEAN FC&amp;P VAL'!DN70*'[1]PERCENT ARRAY-MEAN FC&amp;P VAL'!DO70*'[1]PERCENT ARRAY-MEAN FC&amp;P VAL'!DP70))</f>
        <v/>
      </c>
      <c r="AR70" t="str">
        <f>IF(A70="","",IF('[1]Calculation genes in KEGG path'!L68&gt;='[1]Flux and Impact'!$E$1,IF(('[1]PERCENT ARRAY-MEAN FC&amp;P VAL'!DQ70*'[1]PERCENT ARRAY-MEAN FC&amp;P VAL'!DR70*'[1]PERCENT ARRAY-MEAN FC&amp;P VAL'!DS70+ABS('[1]PERCENT ARRAY-MEAN FC&amp;P VAL'!DT70*'[1]PERCENT ARRAY-MEAN FC&amp;P VAL'!DU70*'[1]PERCENT ARRAY-MEAN FC&amp;P VAL'!DV70))&gt;0,'[1]PERCENT ARRAY-MEAN FC&amp;P VAL'!DQ70*'[1]PERCENT ARRAY-MEAN FC&amp;P VAL'!DR70*'[1]PERCENT ARRAY-MEAN FC&amp;P VAL'!DS70+ABS('[1]PERCENT ARRAY-MEAN FC&amp;P VAL'!DT70*'[1]PERCENT ARRAY-MEAN FC&amp;P VAL'!DU70*'[1]PERCENT ARRAY-MEAN FC&amp;P VAL'!DV70),""),""))</f>
        <v/>
      </c>
      <c r="AS70" s="12" t="str">
        <f>IF(AR70="","",'[1]PERCENT ARRAY-MEAN FC&amp;P VAL'!DQ70*'[1]PERCENT ARRAY-MEAN FC&amp;P VAL'!DR70*'[1]PERCENT ARRAY-MEAN FC&amp;P VAL'!DS70-ABS('[1]PERCENT ARRAY-MEAN FC&amp;P VAL'!DT70*'[1]PERCENT ARRAY-MEAN FC&amp;P VAL'!DU70*'[1]PERCENT ARRAY-MEAN FC&amp;P VAL'!DV70))</f>
        <v/>
      </c>
      <c r="AT70" s="12">
        <f t="shared" ref="AT70:AT133" si="4">IF(SUM(F70,H70,J70,L70,N70,P70,R70,T70,V70,X70,Z70,AB70,AD70,AF70,AH70,AJ70,AL70,AN70,AP70,AR70)&gt;0,AVERAGE(G70,I70,K70,M70,O70,Q70,S70,U70,W70,Y70,AA70,AC70,AE70,AG70,AI70,AK70,AM70,AO70,AQ70,AS70),"")</f>
        <v>158.358426197666</v>
      </c>
      <c r="AU70" s="12">
        <f t="shared" ref="AU70:AU133" si="5">IF(SUM(F70,H70,J70,L70,N70,P70,R70,T70,V70,X70,Z70,AB70,AD70,AF70,AH70,AJ70,AL70,AN70,AP70,AR70)&gt;0,1,"")</f>
        <v>1</v>
      </c>
    </row>
    <row r="71" spans="1:47">
      <c r="A71" t="str">
        <f>'[1]Calculation genes in KEGG path'!I69</f>
        <v>bta00730</v>
      </c>
      <c r="B71" t="str">
        <f>IF('[1]PERCENT ARRAY-MEAN FC&amp;P VAL'!A71="","",'[1]PERCENT ARRAY-MEAN FC&amp;P VAL'!A71)</f>
        <v>1. Metabolism</v>
      </c>
      <c r="C71" t="str">
        <f>IF('[1]PERCENT ARRAY-MEAN FC&amp;P VAL'!B71="","",'[1]PERCENT ARRAY-MEAN FC&amp;P VAL'!B71)</f>
        <v>1.8 Metabolism of Cofactors and Vitamins</v>
      </c>
      <c r="D71" t="str">
        <f>IF('[1]PERCENT ARRAY-MEAN FC&amp;P VAL'!C71="","",'[1]PERCENT ARRAY-MEAN FC&amp;P VAL'!C71)</f>
        <v>Thiamine metabolism</v>
      </c>
      <c r="E71" s="12">
        <f t="shared" si="3"/>
        <v>0</v>
      </c>
      <c r="F71" t="str">
        <f>IF(A71="","",IF('[1]Calculation genes in KEGG path'!L69&gt;='[1]Flux and Impact'!$E$1,IF('[1]PERCENT ARRAY-MEAN FC&amp;P VAL'!G71*'[1]PERCENT ARRAY-MEAN FC&amp;P VAL'!H71*'[1]PERCENT ARRAY-MEAN FC&amp;P VAL'!I71+ABS('[1]PERCENT ARRAY-MEAN FC&amp;P VAL'!J71*'[1]PERCENT ARRAY-MEAN FC&amp;P VAL'!K71*'[1]PERCENT ARRAY-MEAN FC&amp;P VAL'!L71)&gt;0,'[1]PERCENT ARRAY-MEAN FC&amp;P VAL'!G71*'[1]PERCENT ARRAY-MEAN FC&amp;P VAL'!H71*'[1]PERCENT ARRAY-MEAN FC&amp;P VAL'!I71+ABS('[1]PERCENT ARRAY-MEAN FC&amp;P VAL'!J71*'[1]PERCENT ARRAY-MEAN FC&amp;P VAL'!K71*'[1]PERCENT ARRAY-MEAN FC&amp;P VAL'!L71),""),""))</f>
        <v/>
      </c>
      <c r="G71" s="12" t="str">
        <f>IF(F71="","",'[1]PERCENT ARRAY-MEAN FC&amp;P VAL'!G71*'[1]PERCENT ARRAY-MEAN FC&amp;P VAL'!H71*'[1]PERCENT ARRAY-MEAN FC&amp;P VAL'!I71-ABS('[1]PERCENT ARRAY-MEAN FC&amp;P VAL'!J71*'[1]PERCENT ARRAY-MEAN FC&amp;P VAL'!K71*'[1]PERCENT ARRAY-MEAN FC&amp;P VAL'!L71))</f>
        <v/>
      </c>
      <c r="H71" t="str">
        <f>IF(A71="","",IF('[1]Calculation genes in KEGG path'!L69&gt;='[1]Flux and Impact'!$E$1,IF(('[1]PERCENT ARRAY-MEAN FC&amp;P VAL'!M71*'[1]PERCENT ARRAY-MEAN FC&amp;P VAL'!N71*'[1]PERCENT ARRAY-MEAN FC&amp;P VAL'!O71+ABS('[1]PERCENT ARRAY-MEAN FC&amp;P VAL'!P71*'[1]PERCENT ARRAY-MEAN FC&amp;P VAL'!Q71*'[1]PERCENT ARRAY-MEAN FC&amp;P VAL'!R71))&gt;0,'[1]PERCENT ARRAY-MEAN FC&amp;P VAL'!M71*'[1]PERCENT ARRAY-MEAN FC&amp;P VAL'!N71*'[1]PERCENT ARRAY-MEAN FC&amp;P VAL'!O71+ABS('[1]PERCENT ARRAY-MEAN FC&amp;P VAL'!P71*'[1]PERCENT ARRAY-MEAN FC&amp;P VAL'!Q71*'[1]PERCENT ARRAY-MEAN FC&amp;P VAL'!R71),""),""))</f>
        <v/>
      </c>
      <c r="I71" s="12" t="str">
        <f>IF(H71="","",'[1]PERCENT ARRAY-MEAN FC&amp;P VAL'!M71*'[1]PERCENT ARRAY-MEAN FC&amp;P VAL'!N71*'[1]PERCENT ARRAY-MEAN FC&amp;P VAL'!O71-ABS('[1]PERCENT ARRAY-MEAN FC&amp;P VAL'!P71*'[1]PERCENT ARRAY-MEAN FC&amp;P VAL'!Q71*'[1]PERCENT ARRAY-MEAN FC&amp;P VAL'!R71))</f>
        <v/>
      </c>
      <c r="J71" t="str">
        <f>IF(A71="","",IF('[1]Calculation genes in KEGG path'!L69&gt;='[1]Flux and Impact'!$E$1,IF(('[1]PERCENT ARRAY-MEAN FC&amp;P VAL'!S71*'[1]PERCENT ARRAY-MEAN FC&amp;P VAL'!T71*'[1]PERCENT ARRAY-MEAN FC&amp;P VAL'!U71+ABS('[1]PERCENT ARRAY-MEAN FC&amp;P VAL'!V71*'[1]PERCENT ARRAY-MEAN FC&amp;P VAL'!W71*'[1]PERCENT ARRAY-MEAN FC&amp;P VAL'!X71))&gt;0,'[1]PERCENT ARRAY-MEAN FC&amp;P VAL'!S71*'[1]PERCENT ARRAY-MEAN FC&amp;P VAL'!T71*'[1]PERCENT ARRAY-MEAN FC&amp;P VAL'!U71+ABS('[1]PERCENT ARRAY-MEAN FC&amp;P VAL'!V71*'[1]PERCENT ARRAY-MEAN FC&amp;P VAL'!W71*'[1]PERCENT ARRAY-MEAN FC&amp;P VAL'!X71),""),""))</f>
        <v/>
      </c>
      <c r="K71" s="12" t="str">
        <f>IF(J71="","",'[1]PERCENT ARRAY-MEAN FC&amp;P VAL'!S71*'[1]PERCENT ARRAY-MEAN FC&amp;P VAL'!T71*'[1]PERCENT ARRAY-MEAN FC&amp;P VAL'!U71-ABS('[1]PERCENT ARRAY-MEAN FC&amp;P VAL'!V71*'[1]PERCENT ARRAY-MEAN FC&amp;P VAL'!W71*'[1]PERCENT ARRAY-MEAN FC&amp;P VAL'!X71))</f>
        <v/>
      </c>
      <c r="L71" t="str">
        <f>IF(A71="","",IF('[1]Calculation genes in KEGG path'!L69&gt;='[1]Flux and Impact'!$E$1,IF(('[1]PERCENT ARRAY-MEAN FC&amp;P VAL'!Y71*'[1]PERCENT ARRAY-MEAN FC&amp;P VAL'!Z71*'[1]PERCENT ARRAY-MEAN FC&amp;P VAL'!AA71+ABS('[1]PERCENT ARRAY-MEAN FC&amp;P VAL'!AB71*'[1]PERCENT ARRAY-MEAN FC&amp;P VAL'!AC71*'[1]PERCENT ARRAY-MEAN FC&amp;P VAL'!AD71))&gt;0,'[1]PERCENT ARRAY-MEAN FC&amp;P VAL'!Y71*'[1]PERCENT ARRAY-MEAN FC&amp;P VAL'!Z71*'[1]PERCENT ARRAY-MEAN FC&amp;P VAL'!AA71+ABS('[1]PERCENT ARRAY-MEAN FC&amp;P VAL'!AB71*'[1]PERCENT ARRAY-MEAN FC&amp;P VAL'!AC71*'[1]PERCENT ARRAY-MEAN FC&amp;P VAL'!AD71),""),""))</f>
        <v/>
      </c>
      <c r="M71" s="12" t="str">
        <f>IF(L71="","",'[1]PERCENT ARRAY-MEAN FC&amp;P VAL'!Y71*'[1]PERCENT ARRAY-MEAN FC&amp;P VAL'!Z71*'[1]PERCENT ARRAY-MEAN FC&amp;P VAL'!AA71-ABS('[1]PERCENT ARRAY-MEAN FC&amp;P VAL'!AB71*'[1]PERCENT ARRAY-MEAN FC&amp;P VAL'!AC71*'[1]PERCENT ARRAY-MEAN FC&amp;P VAL'!AD71))</f>
        <v/>
      </c>
      <c r="N71" t="str">
        <f>IF(A71="","",IF('[1]Calculation genes in KEGG path'!L69&gt;='[1]Flux and Impact'!$E$1,IF(('[1]PERCENT ARRAY-MEAN FC&amp;P VAL'!AE71*'[1]PERCENT ARRAY-MEAN FC&amp;P VAL'!AF71*'[1]PERCENT ARRAY-MEAN FC&amp;P VAL'!AG71+ABS('[1]PERCENT ARRAY-MEAN FC&amp;P VAL'!AH71*'[1]PERCENT ARRAY-MEAN FC&amp;P VAL'!AI71*'[1]PERCENT ARRAY-MEAN FC&amp;P VAL'!AJ71))&gt;0,'[1]PERCENT ARRAY-MEAN FC&amp;P VAL'!AE71*'[1]PERCENT ARRAY-MEAN FC&amp;P VAL'!AF71*'[1]PERCENT ARRAY-MEAN FC&amp;P VAL'!AG71+ABS('[1]PERCENT ARRAY-MEAN FC&amp;P VAL'!AH71*'[1]PERCENT ARRAY-MEAN FC&amp;P VAL'!AI71*'[1]PERCENT ARRAY-MEAN FC&amp;P VAL'!AJ71),""),""))</f>
        <v/>
      </c>
      <c r="O71" s="12" t="str">
        <f>IF(N71="","",'[1]PERCENT ARRAY-MEAN FC&amp;P VAL'!AE71*'[1]PERCENT ARRAY-MEAN FC&amp;P VAL'!AF71*'[1]PERCENT ARRAY-MEAN FC&amp;P VAL'!AG71-ABS('[1]PERCENT ARRAY-MEAN FC&amp;P VAL'!AH71*'[1]PERCENT ARRAY-MEAN FC&amp;P VAL'!AI71*'[1]PERCENT ARRAY-MEAN FC&amp;P VAL'!AJ71))</f>
        <v/>
      </c>
      <c r="P71" t="str">
        <f>IF(A71="","",IF('[1]Calculation genes in KEGG path'!L69&gt;='[1]Flux and Impact'!$E$1,IF(('[1]PERCENT ARRAY-MEAN FC&amp;P VAL'!AK71*'[1]PERCENT ARRAY-MEAN FC&amp;P VAL'!AL71*'[1]PERCENT ARRAY-MEAN FC&amp;P VAL'!AM71+ABS('[1]PERCENT ARRAY-MEAN FC&amp;P VAL'!AN71*'[1]PERCENT ARRAY-MEAN FC&amp;P VAL'!AO71*'[1]PERCENT ARRAY-MEAN FC&amp;P VAL'!AP71))&gt;0,'[1]PERCENT ARRAY-MEAN FC&amp;P VAL'!AK71*'[1]PERCENT ARRAY-MEAN FC&amp;P VAL'!AL71*'[1]PERCENT ARRAY-MEAN FC&amp;P VAL'!AM71+ABS('[1]PERCENT ARRAY-MEAN FC&amp;P VAL'!AN71*'[1]PERCENT ARRAY-MEAN FC&amp;P VAL'!AO71*'[1]PERCENT ARRAY-MEAN FC&amp;P VAL'!AP71),""),""))</f>
        <v/>
      </c>
      <c r="Q71" s="12" t="str">
        <f>IF(P71="","",'[1]PERCENT ARRAY-MEAN FC&amp;P VAL'!AK71*'[1]PERCENT ARRAY-MEAN FC&amp;P VAL'!AL71*'[1]PERCENT ARRAY-MEAN FC&amp;P VAL'!AM71-ABS('[1]PERCENT ARRAY-MEAN FC&amp;P VAL'!AN71*'[1]PERCENT ARRAY-MEAN FC&amp;P VAL'!AO71*'[1]PERCENT ARRAY-MEAN FC&amp;P VAL'!AP71))</f>
        <v/>
      </c>
      <c r="R71" t="str">
        <f>IF(A71="","",IF('[1]Calculation genes in KEGG path'!L69&gt;='[1]Flux and Impact'!$E$1,IF(('[1]PERCENT ARRAY-MEAN FC&amp;P VAL'!AQ71*'[1]PERCENT ARRAY-MEAN FC&amp;P VAL'!AR71*'[1]PERCENT ARRAY-MEAN FC&amp;P VAL'!AS71+ABS('[1]PERCENT ARRAY-MEAN FC&amp;P VAL'!AT71*'[1]PERCENT ARRAY-MEAN FC&amp;P VAL'!AU71*'[1]PERCENT ARRAY-MEAN FC&amp;P VAL'!AV71))&gt;0,'[1]PERCENT ARRAY-MEAN FC&amp;P VAL'!AQ71*'[1]PERCENT ARRAY-MEAN FC&amp;P VAL'!AR71*'[1]PERCENT ARRAY-MEAN FC&amp;P VAL'!AS71+ABS('[1]PERCENT ARRAY-MEAN FC&amp;P VAL'!AT71*'[1]PERCENT ARRAY-MEAN FC&amp;P VAL'!AU71*'[1]PERCENT ARRAY-MEAN FC&amp;P VAL'!AV71),""),""))</f>
        <v/>
      </c>
      <c r="S71" s="12" t="str">
        <f>IF(R71="","",'[1]PERCENT ARRAY-MEAN FC&amp;P VAL'!AQ71*'[1]PERCENT ARRAY-MEAN FC&amp;P VAL'!AR71*'[1]PERCENT ARRAY-MEAN FC&amp;P VAL'!AS71-ABS('[1]PERCENT ARRAY-MEAN FC&amp;P VAL'!AT71*'[1]PERCENT ARRAY-MEAN FC&amp;P VAL'!AU71*'[1]PERCENT ARRAY-MEAN FC&amp;P VAL'!AV71))</f>
        <v/>
      </c>
      <c r="T71" t="str">
        <f>IF(A71="","",IF('[1]Calculation genes in KEGG path'!L69&gt;='[1]Flux and Impact'!$E$1,IF(('[1]PERCENT ARRAY-MEAN FC&amp;P VAL'!AW71*'[1]PERCENT ARRAY-MEAN FC&amp;P VAL'!AX71*'[1]PERCENT ARRAY-MEAN FC&amp;P VAL'!AY71+ABS('[1]PERCENT ARRAY-MEAN FC&amp;P VAL'!AZ71*'[1]PERCENT ARRAY-MEAN FC&amp;P VAL'!BA71*'[1]PERCENT ARRAY-MEAN FC&amp;P VAL'!BB71))&gt;0,'[1]PERCENT ARRAY-MEAN FC&amp;P VAL'!AW71*'[1]PERCENT ARRAY-MEAN FC&amp;P VAL'!AX71*'[1]PERCENT ARRAY-MEAN FC&amp;P VAL'!AY71+ABS('[1]PERCENT ARRAY-MEAN FC&amp;P VAL'!AZ71*'[1]PERCENT ARRAY-MEAN FC&amp;P VAL'!BA71*'[1]PERCENT ARRAY-MEAN FC&amp;P VAL'!BB71),""),""))</f>
        <v/>
      </c>
      <c r="U71" s="12" t="str">
        <f>IF(T71="","",'[1]PERCENT ARRAY-MEAN FC&amp;P VAL'!AW71*'[1]PERCENT ARRAY-MEAN FC&amp;P VAL'!AX71*'[1]PERCENT ARRAY-MEAN FC&amp;P VAL'!AY71-ABS('[1]PERCENT ARRAY-MEAN FC&amp;P VAL'!AZ71*'[1]PERCENT ARRAY-MEAN FC&amp;P VAL'!BA71*'[1]PERCENT ARRAY-MEAN FC&amp;P VAL'!BB71))</f>
        <v/>
      </c>
      <c r="V71" t="str">
        <f>IF(A71="","",IF('[1]Calculation genes in KEGG path'!L69&gt;='[1]Flux and Impact'!$E$1,IF(('[1]PERCENT ARRAY-MEAN FC&amp;P VAL'!BC71*'[1]PERCENT ARRAY-MEAN FC&amp;P VAL'!BD71*'[1]PERCENT ARRAY-MEAN FC&amp;P VAL'!BE71+ABS('[1]PERCENT ARRAY-MEAN FC&amp;P VAL'!BF71*'[1]PERCENT ARRAY-MEAN FC&amp;P VAL'!BG71*'[1]PERCENT ARRAY-MEAN FC&amp;P VAL'!BH71))&gt;0,'[1]PERCENT ARRAY-MEAN FC&amp;P VAL'!BC71*'[1]PERCENT ARRAY-MEAN FC&amp;P VAL'!BD71*'[1]PERCENT ARRAY-MEAN FC&amp;P VAL'!BE71+ABS('[1]PERCENT ARRAY-MEAN FC&amp;P VAL'!BF71*'[1]PERCENT ARRAY-MEAN FC&amp;P VAL'!BG71*'[1]PERCENT ARRAY-MEAN FC&amp;P VAL'!BH71),""),""))</f>
        <v/>
      </c>
      <c r="W71" s="12" t="str">
        <f>IF(V71="","",'[1]PERCENT ARRAY-MEAN FC&amp;P VAL'!BC71*'[1]PERCENT ARRAY-MEAN FC&amp;P VAL'!BD71*'[1]PERCENT ARRAY-MEAN FC&amp;P VAL'!BE71-ABS('[1]PERCENT ARRAY-MEAN FC&amp;P VAL'!BF71*'[1]PERCENT ARRAY-MEAN FC&amp;P VAL'!BG71*'[1]PERCENT ARRAY-MEAN FC&amp;P VAL'!BH71))</f>
        <v/>
      </c>
      <c r="X71" t="str">
        <f>IF(A71="","",IF('[1]Calculation genes in KEGG path'!L69&gt;='[1]Flux and Impact'!$E$1,IF(('[1]PERCENT ARRAY-MEAN FC&amp;P VAL'!BI71*'[1]PERCENT ARRAY-MEAN FC&amp;P VAL'!BJ71*'[1]PERCENT ARRAY-MEAN FC&amp;P VAL'!BK71+ABS('[1]PERCENT ARRAY-MEAN FC&amp;P VAL'!BL71*'[1]PERCENT ARRAY-MEAN FC&amp;P VAL'!BM71*'[1]PERCENT ARRAY-MEAN FC&amp;P VAL'!BN71))&gt;0,'[1]PERCENT ARRAY-MEAN FC&amp;P VAL'!BI71*'[1]PERCENT ARRAY-MEAN FC&amp;P VAL'!BJ71*'[1]PERCENT ARRAY-MEAN FC&amp;P VAL'!BK71+ABS('[1]PERCENT ARRAY-MEAN FC&amp;P VAL'!BL71*'[1]PERCENT ARRAY-MEAN FC&amp;P VAL'!BM71*'[1]PERCENT ARRAY-MEAN FC&amp;P VAL'!BN71),""),""))</f>
        <v/>
      </c>
      <c r="Y71" s="12" t="str">
        <f>IF(X71="","",'[1]PERCENT ARRAY-MEAN FC&amp;P VAL'!BI71*'[1]PERCENT ARRAY-MEAN FC&amp;P VAL'!BJ71*'[1]PERCENT ARRAY-MEAN FC&amp;P VAL'!BK71-ABS('[1]PERCENT ARRAY-MEAN FC&amp;P VAL'!BL71*'[1]PERCENT ARRAY-MEAN FC&amp;P VAL'!BM71*'[1]PERCENT ARRAY-MEAN FC&amp;P VAL'!BN71))</f>
        <v/>
      </c>
      <c r="Z71" t="str">
        <f>IF(A71="","",IF('[1]Calculation genes in KEGG path'!L69&gt;='[1]Flux and Impact'!$E$1,IF(('[1]PERCENT ARRAY-MEAN FC&amp;P VAL'!BO71*'[1]PERCENT ARRAY-MEAN FC&amp;P VAL'!BP71*'[1]PERCENT ARRAY-MEAN FC&amp;P VAL'!BQ71+ABS('[1]PERCENT ARRAY-MEAN FC&amp;P VAL'!BR71*'[1]PERCENT ARRAY-MEAN FC&amp;P VAL'!BS71*'[1]PERCENT ARRAY-MEAN FC&amp;P VAL'!BT71))&gt;0,'[1]PERCENT ARRAY-MEAN FC&amp;P VAL'!BO71*'[1]PERCENT ARRAY-MEAN FC&amp;P VAL'!BP71*'[1]PERCENT ARRAY-MEAN FC&amp;P VAL'!BQ71+ABS('[1]PERCENT ARRAY-MEAN FC&amp;P VAL'!BR71*'[1]PERCENT ARRAY-MEAN FC&amp;P VAL'!BS71*'[1]PERCENT ARRAY-MEAN FC&amp;P VAL'!BT71),""),""))</f>
        <v/>
      </c>
      <c r="AA71" s="12" t="str">
        <f>IF(Z71="","",'[1]PERCENT ARRAY-MEAN FC&amp;P VAL'!BO71*'[1]PERCENT ARRAY-MEAN FC&amp;P VAL'!BP71*'[1]PERCENT ARRAY-MEAN FC&amp;P VAL'!BQ71-ABS('[1]PERCENT ARRAY-MEAN FC&amp;P VAL'!BR71*'[1]PERCENT ARRAY-MEAN FC&amp;P VAL'!BS71*'[1]PERCENT ARRAY-MEAN FC&amp;P VAL'!BT71))</f>
        <v/>
      </c>
      <c r="AB71" t="str">
        <f>IF(A71="","",IF('[1]Calculation genes in KEGG path'!L69&gt;='[1]Flux and Impact'!$E$1,IF(('[1]PERCENT ARRAY-MEAN FC&amp;P VAL'!BU71*'[1]PERCENT ARRAY-MEAN FC&amp;P VAL'!BV71*'[1]PERCENT ARRAY-MEAN FC&amp;P VAL'!BW71+ABS('[1]PERCENT ARRAY-MEAN FC&amp;P VAL'!BX71*'[1]PERCENT ARRAY-MEAN FC&amp;P VAL'!BY71*'[1]PERCENT ARRAY-MEAN FC&amp;P VAL'!BZ71))&gt;0,'[1]PERCENT ARRAY-MEAN FC&amp;P VAL'!BU71*'[1]PERCENT ARRAY-MEAN FC&amp;P VAL'!BV71*'[1]PERCENT ARRAY-MEAN FC&amp;P VAL'!BW71+ABS('[1]PERCENT ARRAY-MEAN FC&amp;P VAL'!BX71*'[1]PERCENT ARRAY-MEAN FC&amp;P VAL'!BY71*'[1]PERCENT ARRAY-MEAN FC&amp;P VAL'!BZ71),""),""))</f>
        <v/>
      </c>
      <c r="AC71" s="12" t="str">
        <f>IF(AB71="","",'[1]PERCENT ARRAY-MEAN FC&amp;P VAL'!BU71*'[1]PERCENT ARRAY-MEAN FC&amp;P VAL'!BV71*'[1]PERCENT ARRAY-MEAN FC&amp;P VAL'!BW71-ABS('[1]PERCENT ARRAY-MEAN FC&amp;P VAL'!BX71*'[1]PERCENT ARRAY-MEAN FC&amp;P VAL'!BY71*'[1]PERCENT ARRAY-MEAN FC&amp;P VAL'!BZ71))</f>
        <v/>
      </c>
      <c r="AD71" t="str">
        <f>IF(A71="","",IF('[1]Calculation genes in KEGG path'!L69&gt;='[1]Flux and Impact'!$E$1,IF(('[1]PERCENT ARRAY-MEAN FC&amp;P VAL'!CA71*'[1]PERCENT ARRAY-MEAN FC&amp;P VAL'!CB71*'[1]PERCENT ARRAY-MEAN FC&amp;P VAL'!CC71+ABS('[1]PERCENT ARRAY-MEAN FC&amp;P VAL'!CD71*'[1]PERCENT ARRAY-MEAN FC&amp;P VAL'!CE71*'[1]PERCENT ARRAY-MEAN FC&amp;P VAL'!CF71))&gt;0,'[1]PERCENT ARRAY-MEAN FC&amp;P VAL'!CA71*'[1]PERCENT ARRAY-MEAN FC&amp;P VAL'!CB71*'[1]PERCENT ARRAY-MEAN FC&amp;P VAL'!CC71+ABS('[1]PERCENT ARRAY-MEAN FC&amp;P VAL'!CD71*'[1]PERCENT ARRAY-MEAN FC&amp;P VAL'!CE71*'[1]PERCENT ARRAY-MEAN FC&amp;P VAL'!CF71),""),""))</f>
        <v/>
      </c>
      <c r="AE71" s="12" t="str">
        <f>IF(AD71="","",'[1]PERCENT ARRAY-MEAN FC&amp;P VAL'!CA71*'[1]PERCENT ARRAY-MEAN FC&amp;P VAL'!CB71*'[1]PERCENT ARRAY-MEAN FC&amp;P VAL'!CC71-ABS('[1]PERCENT ARRAY-MEAN FC&amp;P VAL'!CD71*'[1]PERCENT ARRAY-MEAN FC&amp;P VAL'!CE71*'[1]PERCENT ARRAY-MEAN FC&amp;P VAL'!CF71))</f>
        <v/>
      </c>
      <c r="AF71" t="str">
        <f>IF(A71="","",IF('[1]Calculation genes in KEGG path'!L69&gt;='[1]Flux and Impact'!$E$1,IF(('[1]PERCENT ARRAY-MEAN FC&amp;P VAL'!CG71*'[1]PERCENT ARRAY-MEAN FC&amp;P VAL'!CH71*'[1]PERCENT ARRAY-MEAN FC&amp;P VAL'!CI71+ABS('[1]PERCENT ARRAY-MEAN FC&amp;P VAL'!CJ71*'[1]PERCENT ARRAY-MEAN FC&amp;P VAL'!CK71*'[1]PERCENT ARRAY-MEAN FC&amp;P VAL'!CL71))&gt;0,'[1]PERCENT ARRAY-MEAN FC&amp;P VAL'!CG71*'[1]PERCENT ARRAY-MEAN FC&amp;P VAL'!CH71*'[1]PERCENT ARRAY-MEAN FC&amp;P VAL'!CI71+ABS('[1]PERCENT ARRAY-MEAN FC&amp;P VAL'!CJ71*'[1]PERCENT ARRAY-MEAN FC&amp;P VAL'!CK71*'[1]PERCENT ARRAY-MEAN FC&amp;P VAL'!CL71),""),""))</f>
        <v/>
      </c>
      <c r="AG71" s="12" t="str">
        <f>IF(AF71="","",'[1]PERCENT ARRAY-MEAN FC&amp;P VAL'!CG71*'[1]PERCENT ARRAY-MEAN FC&amp;P VAL'!CH71*'[1]PERCENT ARRAY-MEAN FC&amp;P VAL'!CI71-ABS('[1]PERCENT ARRAY-MEAN FC&amp;P VAL'!CJ71*'[1]PERCENT ARRAY-MEAN FC&amp;P VAL'!CK71*'[1]PERCENT ARRAY-MEAN FC&amp;P VAL'!CL71))</f>
        <v/>
      </c>
      <c r="AH71" t="str">
        <f>IF(A71="","",IF('[1]Calculation genes in KEGG path'!L69&gt;='[1]Flux and Impact'!$E$1,IF(('[1]PERCENT ARRAY-MEAN FC&amp;P VAL'!CM71*'[1]PERCENT ARRAY-MEAN FC&amp;P VAL'!CN71*'[1]PERCENT ARRAY-MEAN FC&amp;P VAL'!CO71+ABS('[1]PERCENT ARRAY-MEAN FC&amp;P VAL'!CP71*'[1]PERCENT ARRAY-MEAN FC&amp;P VAL'!CQ71*'[1]PERCENT ARRAY-MEAN FC&amp;P VAL'!CR71))&gt;0,'[1]PERCENT ARRAY-MEAN FC&amp;P VAL'!CM71*'[1]PERCENT ARRAY-MEAN FC&amp;P VAL'!CN71*'[1]PERCENT ARRAY-MEAN FC&amp;P VAL'!CO71+ABS('[1]PERCENT ARRAY-MEAN FC&amp;P VAL'!CP71*'[1]PERCENT ARRAY-MEAN FC&amp;P VAL'!CQ71*'[1]PERCENT ARRAY-MEAN FC&amp;P VAL'!CR71),""),""))</f>
        <v/>
      </c>
      <c r="AI71" s="12" t="str">
        <f>IF(AH71="","",'[1]PERCENT ARRAY-MEAN FC&amp;P VAL'!CM71*'[1]PERCENT ARRAY-MEAN FC&amp;P VAL'!CN71*'[1]PERCENT ARRAY-MEAN FC&amp;P VAL'!CO71-ABS('[1]PERCENT ARRAY-MEAN FC&amp;P VAL'!CP71*'[1]PERCENT ARRAY-MEAN FC&amp;P VAL'!CQ71*'[1]PERCENT ARRAY-MEAN FC&amp;P VAL'!CR71))</f>
        <v/>
      </c>
      <c r="AJ71" t="str">
        <f>IF(A71="","",IF('[1]Calculation genes in KEGG path'!L69&gt;='[1]Flux and Impact'!$E$1,IF(('[1]PERCENT ARRAY-MEAN FC&amp;P VAL'!CS71*'[1]PERCENT ARRAY-MEAN FC&amp;P VAL'!CT71*'[1]PERCENT ARRAY-MEAN FC&amp;P VAL'!CU71+ABS('[1]PERCENT ARRAY-MEAN FC&amp;P VAL'!CV71*'[1]PERCENT ARRAY-MEAN FC&amp;P VAL'!CW71*'[1]PERCENT ARRAY-MEAN FC&amp;P VAL'!CX71))&gt;0,'[1]PERCENT ARRAY-MEAN FC&amp;P VAL'!CS71*'[1]PERCENT ARRAY-MEAN FC&amp;P VAL'!CT71*'[1]PERCENT ARRAY-MEAN FC&amp;P VAL'!CU71+ABS('[1]PERCENT ARRAY-MEAN FC&amp;P VAL'!CV71*'[1]PERCENT ARRAY-MEAN FC&amp;P VAL'!CW71*'[1]PERCENT ARRAY-MEAN FC&amp;P VAL'!CX71),""),""))</f>
        <v/>
      </c>
      <c r="AK71" s="12" t="str">
        <f>IF(AJ71="","",'[1]PERCENT ARRAY-MEAN FC&amp;P VAL'!CS71*'[1]PERCENT ARRAY-MEAN FC&amp;P VAL'!CT71*'[1]PERCENT ARRAY-MEAN FC&amp;P VAL'!CU71-ABS('[1]PERCENT ARRAY-MEAN FC&amp;P VAL'!CV71*'[1]PERCENT ARRAY-MEAN FC&amp;P VAL'!CW71*'[1]PERCENT ARRAY-MEAN FC&amp;P VAL'!CX71))</f>
        <v/>
      </c>
      <c r="AL71" t="str">
        <f>IF(A71="","",IF('[1]Calculation genes in KEGG path'!L69&gt;='[1]Flux and Impact'!$E$1,IF(('[1]PERCENT ARRAY-MEAN FC&amp;P VAL'!CY71*'[1]PERCENT ARRAY-MEAN FC&amp;P VAL'!CZ71*'[1]PERCENT ARRAY-MEAN FC&amp;P VAL'!DA71+ABS('[1]PERCENT ARRAY-MEAN FC&amp;P VAL'!DB71*'[1]PERCENT ARRAY-MEAN FC&amp;P VAL'!DC71*'[1]PERCENT ARRAY-MEAN FC&amp;P VAL'!DD71))&gt;0,'[1]PERCENT ARRAY-MEAN FC&amp;P VAL'!CY71*'[1]PERCENT ARRAY-MEAN FC&amp;P VAL'!CZ71*'[1]PERCENT ARRAY-MEAN FC&amp;P VAL'!DA71+ABS('[1]PERCENT ARRAY-MEAN FC&amp;P VAL'!DB71*'[1]PERCENT ARRAY-MEAN FC&amp;P VAL'!DC71*'[1]PERCENT ARRAY-MEAN FC&amp;P VAL'!DD71),""),""))</f>
        <v/>
      </c>
      <c r="AM71" s="12" t="str">
        <f>IF(AL71="","",'[1]PERCENT ARRAY-MEAN FC&amp;P VAL'!CY71*'[1]PERCENT ARRAY-MEAN FC&amp;P VAL'!CZ71*'[1]PERCENT ARRAY-MEAN FC&amp;P VAL'!DA71-ABS('[1]PERCENT ARRAY-MEAN FC&amp;P VAL'!DB71*'[1]PERCENT ARRAY-MEAN FC&amp;P VAL'!DC71*'[1]PERCENT ARRAY-MEAN FC&amp;P VAL'!DD71))</f>
        <v/>
      </c>
      <c r="AN71" t="str">
        <f>IF(A71="","",IF('[1]Calculation genes in KEGG path'!L69&gt;='[1]Flux and Impact'!$E$1,IF(('[1]PERCENT ARRAY-MEAN FC&amp;P VAL'!DE71*'[1]PERCENT ARRAY-MEAN FC&amp;P VAL'!DF71*'[1]PERCENT ARRAY-MEAN FC&amp;P VAL'!DG71+ABS('[1]PERCENT ARRAY-MEAN FC&amp;P VAL'!DH71*'[1]PERCENT ARRAY-MEAN FC&amp;P VAL'!DI71*'[1]PERCENT ARRAY-MEAN FC&amp;P VAL'!DJ71))&gt;0,'[1]PERCENT ARRAY-MEAN FC&amp;P VAL'!DE71*'[1]PERCENT ARRAY-MEAN FC&amp;P VAL'!DF71*'[1]PERCENT ARRAY-MEAN FC&amp;P VAL'!DG71+ABS('[1]PERCENT ARRAY-MEAN FC&amp;P VAL'!DH71*'[1]PERCENT ARRAY-MEAN FC&amp;P VAL'!DI71*'[1]PERCENT ARRAY-MEAN FC&amp;P VAL'!DJ71),""),""))</f>
        <v/>
      </c>
      <c r="AO71" s="12" t="str">
        <f>IF(AN71="","",'[1]PERCENT ARRAY-MEAN FC&amp;P VAL'!DE71*'[1]PERCENT ARRAY-MEAN FC&amp;P VAL'!DF71*'[1]PERCENT ARRAY-MEAN FC&amp;P VAL'!DG71-ABS('[1]PERCENT ARRAY-MEAN FC&amp;P VAL'!DH71*'[1]PERCENT ARRAY-MEAN FC&amp;P VAL'!DI71*'[1]PERCENT ARRAY-MEAN FC&amp;P VAL'!DJ71))</f>
        <v/>
      </c>
      <c r="AP71" t="str">
        <f>IF(A71="","",IF('[1]Calculation genes in KEGG path'!L69&gt;='[1]Flux and Impact'!$E$1,IF(('[1]PERCENT ARRAY-MEAN FC&amp;P VAL'!DK71*'[1]PERCENT ARRAY-MEAN FC&amp;P VAL'!DL71*'[1]PERCENT ARRAY-MEAN FC&amp;P VAL'!DM71+ABS('[1]PERCENT ARRAY-MEAN FC&amp;P VAL'!DN71*'[1]PERCENT ARRAY-MEAN FC&amp;P VAL'!DO71*'[1]PERCENT ARRAY-MEAN FC&amp;P VAL'!DP71))&gt;0,'[1]PERCENT ARRAY-MEAN FC&amp;P VAL'!DK71*'[1]PERCENT ARRAY-MEAN FC&amp;P VAL'!DL71*'[1]PERCENT ARRAY-MEAN FC&amp;P VAL'!DM71+ABS('[1]PERCENT ARRAY-MEAN FC&amp;P VAL'!DN71*'[1]PERCENT ARRAY-MEAN FC&amp;P VAL'!DO71*'[1]PERCENT ARRAY-MEAN FC&amp;P VAL'!DP71),""),""))</f>
        <v/>
      </c>
      <c r="AQ71" s="12" t="str">
        <f>IF(AP71="","",'[1]PERCENT ARRAY-MEAN FC&amp;P VAL'!DK71*'[1]PERCENT ARRAY-MEAN FC&amp;P VAL'!DL71*'[1]PERCENT ARRAY-MEAN FC&amp;P VAL'!DM71-ABS('[1]PERCENT ARRAY-MEAN FC&amp;P VAL'!DN71*'[1]PERCENT ARRAY-MEAN FC&amp;P VAL'!DO71*'[1]PERCENT ARRAY-MEAN FC&amp;P VAL'!DP71))</f>
        <v/>
      </c>
      <c r="AR71" t="str">
        <f>IF(A71="","",IF('[1]Calculation genes in KEGG path'!L69&gt;='[1]Flux and Impact'!$E$1,IF(('[1]PERCENT ARRAY-MEAN FC&amp;P VAL'!DQ71*'[1]PERCENT ARRAY-MEAN FC&amp;P VAL'!DR71*'[1]PERCENT ARRAY-MEAN FC&amp;P VAL'!DS71+ABS('[1]PERCENT ARRAY-MEAN FC&amp;P VAL'!DT71*'[1]PERCENT ARRAY-MEAN FC&amp;P VAL'!DU71*'[1]PERCENT ARRAY-MEAN FC&amp;P VAL'!DV71))&gt;0,'[1]PERCENT ARRAY-MEAN FC&amp;P VAL'!DQ71*'[1]PERCENT ARRAY-MEAN FC&amp;P VAL'!DR71*'[1]PERCENT ARRAY-MEAN FC&amp;P VAL'!DS71+ABS('[1]PERCENT ARRAY-MEAN FC&amp;P VAL'!DT71*'[1]PERCENT ARRAY-MEAN FC&amp;P VAL'!DU71*'[1]PERCENT ARRAY-MEAN FC&amp;P VAL'!DV71),""),""))</f>
        <v/>
      </c>
      <c r="AS71" s="12" t="str">
        <f>IF(AR71="","",'[1]PERCENT ARRAY-MEAN FC&amp;P VAL'!DQ71*'[1]PERCENT ARRAY-MEAN FC&amp;P VAL'!DR71*'[1]PERCENT ARRAY-MEAN FC&amp;P VAL'!DS71-ABS('[1]PERCENT ARRAY-MEAN FC&amp;P VAL'!DT71*'[1]PERCENT ARRAY-MEAN FC&amp;P VAL'!DU71*'[1]PERCENT ARRAY-MEAN FC&amp;P VAL'!DV71))</f>
        <v/>
      </c>
      <c r="AT71" s="12" t="str">
        <f t="shared" si="4"/>
        <v/>
      </c>
      <c r="AU71" s="12" t="str">
        <f t="shared" si="5"/>
        <v/>
      </c>
    </row>
    <row r="72" spans="1:47">
      <c r="A72" t="str">
        <f>'[1]Calculation genes in KEGG path'!I70</f>
        <v>bta00740</v>
      </c>
      <c r="B72" t="str">
        <f>IF('[1]PERCENT ARRAY-MEAN FC&amp;P VAL'!A72="","",'[1]PERCENT ARRAY-MEAN FC&amp;P VAL'!A72)</f>
        <v>1. Metabolism</v>
      </c>
      <c r="C72" t="str">
        <f>IF('[1]PERCENT ARRAY-MEAN FC&amp;P VAL'!B72="","",'[1]PERCENT ARRAY-MEAN FC&amp;P VAL'!B72)</f>
        <v>1.8 Metabolism of Cofactors and Vitamins</v>
      </c>
      <c r="D72" t="str">
        <f>IF('[1]PERCENT ARRAY-MEAN FC&amp;P VAL'!C72="","",'[1]PERCENT ARRAY-MEAN FC&amp;P VAL'!C72)</f>
        <v>Riboflavin metabolism</v>
      </c>
      <c r="E72" s="12">
        <f t="shared" si="3"/>
        <v>0</v>
      </c>
      <c r="F72" t="str">
        <f>IF(A72="","",IF('[1]Calculation genes in KEGG path'!L70&gt;='[1]Flux and Impact'!$E$1,IF('[1]PERCENT ARRAY-MEAN FC&amp;P VAL'!G72*'[1]PERCENT ARRAY-MEAN FC&amp;P VAL'!H72*'[1]PERCENT ARRAY-MEAN FC&amp;P VAL'!I72+ABS('[1]PERCENT ARRAY-MEAN FC&amp;P VAL'!J72*'[1]PERCENT ARRAY-MEAN FC&amp;P VAL'!K72*'[1]PERCENT ARRAY-MEAN FC&amp;P VAL'!L72)&gt;0,'[1]PERCENT ARRAY-MEAN FC&amp;P VAL'!G72*'[1]PERCENT ARRAY-MEAN FC&amp;P VAL'!H72*'[1]PERCENT ARRAY-MEAN FC&amp;P VAL'!I72+ABS('[1]PERCENT ARRAY-MEAN FC&amp;P VAL'!J72*'[1]PERCENT ARRAY-MEAN FC&amp;P VAL'!K72*'[1]PERCENT ARRAY-MEAN FC&amp;P VAL'!L72),""),""))</f>
        <v/>
      </c>
      <c r="G72" s="12" t="str">
        <f>IF(F72="","",'[1]PERCENT ARRAY-MEAN FC&amp;P VAL'!G72*'[1]PERCENT ARRAY-MEAN FC&amp;P VAL'!H72*'[1]PERCENT ARRAY-MEAN FC&amp;P VAL'!I72-ABS('[1]PERCENT ARRAY-MEAN FC&amp;P VAL'!J72*'[1]PERCENT ARRAY-MEAN FC&amp;P VAL'!K72*'[1]PERCENT ARRAY-MEAN FC&amp;P VAL'!L72))</f>
        <v/>
      </c>
      <c r="H72" t="str">
        <f>IF(A72="","",IF('[1]Calculation genes in KEGG path'!L70&gt;='[1]Flux and Impact'!$E$1,IF(('[1]PERCENT ARRAY-MEAN FC&amp;P VAL'!M72*'[1]PERCENT ARRAY-MEAN FC&amp;P VAL'!N72*'[1]PERCENT ARRAY-MEAN FC&amp;P VAL'!O72+ABS('[1]PERCENT ARRAY-MEAN FC&amp;P VAL'!P72*'[1]PERCENT ARRAY-MEAN FC&amp;P VAL'!Q72*'[1]PERCENT ARRAY-MEAN FC&amp;P VAL'!R72))&gt;0,'[1]PERCENT ARRAY-MEAN FC&amp;P VAL'!M72*'[1]PERCENT ARRAY-MEAN FC&amp;P VAL'!N72*'[1]PERCENT ARRAY-MEAN FC&amp;P VAL'!O72+ABS('[1]PERCENT ARRAY-MEAN FC&amp;P VAL'!P72*'[1]PERCENT ARRAY-MEAN FC&amp;P VAL'!Q72*'[1]PERCENT ARRAY-MEAN FC&amp;P VAL'!R72),""),""))</f>
        <v/>
      </c>
      <c r="I72" s="12" t="str">
        <f>IF(H72="","",'[1]PERCENT ARRAY-MEAN FC&amp;P VAL'!M72*'[1]PERCENT ARRAY-MEAN FC&amp;P VAL'!N72*'[1]PERCENT ARRAY-MEAN FC&amp;P VAL'!O72-ABS('[1]PERCENT ARRAY-MEAN FC&amp;P VAL'!P72*'[1]PERCENT ARRAY-MEAN FC&amp;P VAL'!Q72*'[1]PERCENT ARRAY-MEAN FC&amp;P VAL'!R72))</f>
        <v/>
      </c>
      <c r="J72" t="str">
        <f>IF(A72="","",IF('[1]Calculation genes in KEGG path'!L70&gt;='[1]Flux and Impact'!$E$1,IF(('[1]PERCENT ARRAY-MEAN FC&amp;P VAL'!S72*'[1]PERCENT ARRAY-MEAN FC&amp;P VAL'!T72*'[1]PERCENT ARRAY-MEAN FC&amp;P VAL'!U72+ABS('[1]PERCENT ARRAY-MEAN FC&amp;P VAL'!V72*'[1]PERCENT ARRAY-MEAN FC&amp;P VAL'!W72*'[1]PERCENT ARRAY-MEAN FC&amp;P VAL'!X72))&gt;0,'[1]PERCENT ARRAY-MEAN FC&amp;P VAL'!S72*'[1]PERCENT ARRAY-MEAN FC&amp;P VAL'!T72*'[1]PERCENT ARRAY-MEAN FC&amp;P VAL'!U72+ABS('[1]PERCENT ARRAY-MEAN FC&amp;P VAL'!V72*'[1]PERCENT ARRAY-MEAN FC&amp;P VAL'!W72*'[1]PERCENT ARRAY-MEAN FC&amp;P VAL'!X72),""),""))</f>
        <v/>
      </c>
      <c r="K72" s="12" t="str">
        <f>IF(J72="","",'[1]PERCENT ARRAY-MEAN FC&amp;P VAL'!S72*'[1]PERCENT ARRAY-MEAN FC&amp;P VAL'!T72*'[1]PERCENT ARRAY-MEAN FC&amp;P VAL'!U72-ABS('[1]PERCENT ARRAY-MEAN FC&amp;P VAL'!V72*'[1]PERCENT ARRAY-MEAN FC&amp;P VAL'!W72*'[1]PERCENT ARRAY-MEAN FC&amp;P VAL'!X72))</f>
        <v/>
      </c>
      <c r="L72" t="str">
        <f>IF(A72="","",IF('[1]Calculation genes in KEGG path'!L70&gt;='[1]Flux and Impact'!$E$1,IF(('[1]PERCENT ARRAY-MEAN FC&amp;P VAL'!Y72*'[1]PERCENT ARRAY-MEAN FC&amp;P VAL'!Z72*'[1]PERCENT ARRAY-MEAN FC&amp;P VAL'!AA72+ABS('[1]PERCENT ARRAY-MEAN FC&amp;P VAL'!AB72*'[1]PERCENT ARRAY-MEAN FC&amp;P VAL'!AC72*'[1]PERCENT ARRAY-MEAN FC&amp;P VAL'!AD72))&gt;0,'[1]PERCENT ARRAY-MEAN FC&amp;P VAL'!Y72*'[1]PERCENT ARRAY-MEAN FC&amp;P VAL'!Z72*'[1]PERCENT ARRAY-MEAN FC&amp;P VAL'!AA72+ABS('[1]PERCENT ARRAY-MEAN FC&amp;P VAL'!AB72*'[1]PERCENT ARRAY-MEAN FC&amp;P VAL'!AC72*'[1]PERCENT ARRAY-MEAN FC&amp;P VAL'!AD72),""),""))</f>
        <v/>
      </c>
      <c r="M72" s="12" t="str">
        <f>IF(L72="","",'[1]PERCENT ARRAY-MEAN FC&amp;P VAL'!Y72*'[1]PERCENT ARRAY-MEAN FC&amp;P VAL'!Z72*'[1]PERCENT ARRAY-MEAN FC&amp;P VAL'!AA72-ABS('[1]PERCENT ARRAY-MEAN FC&amp;P VAL'!AB72*'[1]PERCENT ARRAY-MEAN FC&amp;P VAL'!AC72*'[1]PERCENT ARRAY-MEAN FC&amp;P VAL'!AD72))</f>
        <v/>
      </c>
      <c r="N72" t="str">
        <f>IF(A72="","",IF('[1]Calculation genes in KEGG path'!L70&gt;='[1]Flux and Impact'!$E$1,IF(('[1]PERCENT ARRAY-MEAN FC&amp;P VAL'!AE72*'[1]PERCENT ARRAY-MEAN FC&amp;P VAL'!AF72*'[1]PERCENT ARRAY-MEAN FC&amp;P VAL'!AG72+ABS('[1]PERCENT ARRAY-MEAN FC&amp;P VAL'!AH72*'[1]PERCENT ARRAY-MEAN FC&amp;P VAL'!AI72*'[1]PERCENT ARRAY-MEAN FC&amp;P VAL'!AJ72))&gt;0,'[1]PERCENT ARRAY-MEAN FC&amp;P VAL'!AE72*'[1]PERCENT ARRAY-MEAN FC&amp;P VAL'!AF72*'[1]PERCENT ARRAY-MEAN FC&amp;P VAL'!AG72+ABS('[1]PERCENT ARRAY-MEAN FC&amp;P VAL'!AH72*'[1]PERCENT ARRAY-MEAN FC&amp;P VAL'!AI72*'[1]PERCENT ARRAY-MEAN FC&amp;P VAL'!AJ72),""),""))</f>
        <v/>
      </c>
      <c r="O72" s="12" t="str">
        <f>IF(N72="","",'[1]PERCENT ARRAY-MEAN FC&amp;P VAL'!AE72*'[1]PERCENT ARRAY-MEAN FC&amp;P VAL'!AF72*'[1]PERCENT ARRAY-MEAN FC&amp;P VAL'!AG72-ABS('[1]PERCENT ARRAY-MEAN FC&amp;P VAL'!AH72*'[1]PERCENT ARRAY-MEAN FC&amp;P VAL'!AI72*'[1]PERCENT ARRAY-MEAN FC&amp;P VAL'!AJ72))</f>
        <v/>
      </c>
      <c r="P72" t="str">
        <f>IF(A72="","",IF('[1]Calculation genes in KEGG path'!L70&gt;='[1]Flux and Impact'!$E$1,IF(('[1]PERCENT ARRAY-MEAN FC&amp;P VAL'!AK72*'[1]PERCENT ARRAY-MEAN FC&amp;P VAL'!AL72*'[1]PERCENT ARRAY-MEAN FC&amp;P VAL'!AM72+ABS('[1]PERCENT ARRAY-MEAN FC&amp;P VAL'!AN72*'[1]PERCENT ARRAY-MEAN FC&amp;P VAL'!AO72*'[1]PERCENT ARRAY-MEAN FC&amp;P VAL'!AP72))&gt;0,'[1]PERCENT ARRAY-MEAN FC&amp;P VAL'!AK72*'[1]PERCENT ARRAY-MEAN FC&amp;P VAL'!AL72*'[1]PERCENT ARRAY-MEAN FC&amp;P VAL'!AM72+ABS('[1]PERCENT ARRAY-MEAN FC&amp;P VAL'!AN72*'[1]PERCENT ARRAY-MEAN FC&amp;P VAL'!AO72*'[1]PERCENT ARRAY-MEAN FC&amp;P VAL'!AP72),""),""))</f>
        <v/>
      </c>
      <c r="Q72" s="12" t="str">
        <f>IF(P72="","",'[1]PERCENT ARRAY-MEAN FC&amp;P VAL'!AK72*'[1]PERCENT ARRAY-MEAN FC&amp;P VAL'!AL72*'[1]PERCENT ARRAY-MEAN FC&amp;P VAL'!AM72-ABS('[1]PERCENT ARRAY-MEAN FC&amp;P VAL'!AN72*'[1]PERCENT ARRAY-MEAN FC&amp;P VAL'!AO72*'[1]PERCENT ARRAY-MEAN FC&amp;P VAL'!AP72))</f>
        <v/>
      </c>
      <c r="R72" t="str">
        <f>IF(A72="","",IF('[1]Calculation genes in KEGG path'!L70&gt;='[1]Flux and Impact'!$E$1,IF(('[1]PERCENT ARRAY-MEAN FC&amp;P VAL'!AQ72*'[1]PERCENT ARRAY-MEAN FC&amp;P VAL'!AR72*'[1]PERCENT ARRAY-MEAN FC&amp;P VAL'!AS72+ABS('[1]PERCENT ARRAY-MEAN FC&amp;P VAL'!AT72*'[1]PERCENT ARRAY-MEAN FC&amp;P VAL'!AU72*'[1]PERCENT ARRAY-MEAN FC&amp;P VAL'!AV72))&gt;0,'[1]PERCENT ARRAY-MEAN FC&amp;P VAL'!AQ72*'[1]PERCENT ARRAY-MEAN FC&amp;P VAL'!AR72*'[1]PERCENT ARRAY-MEAN FC&amp;P VAL'!AS72+ABS('[1]PERCENT ARRAY-MEAN FC&amp;P VAL'!AT72*'[1]PERCENT ARRAY-MEAN FC&amp;P VAL'!AU72*'[1]PERCENT ARRAY-MEAN FC&amp;P VAL'!AV72),""),""))</f>
        <v/>
      </c>
      <c r="S72" s="12" t="str">
        <f>IF(R72="","",'[1]PERCENT ARRAY-MEAN FC&amp;P VAL'!AQ72*'[1]PERCENT ARRAY-MEAN FC&amp;P VAL'!AR72*'[1]PERCENT ARRAY-MEAN FC&amp;P VAL'!AS72-ABS('[1]PERCENT ARRAY-MEAN FC&amp;P VAL'!AT72*'[1]PERCENT ARRAY-MEAN FC&amp;P VAL'!AU72*'[1]PERCENT ARRAY-MEAN FC&amp;P VAL'!AV72))</f>
        <v/>
      </c>
      <c r="T72" t="str">
        <f>IF(A72="","",IF('[1]Calculation genes in KEGG path'!L70&gt;='[1]Flux and Impact'!$E$1,IF(('[1]PERCENT ARRAY-MEAN FC&amp;P VAL'!AW72*'[1]PERCENT ARRAY-MEAN FC&amp;P VAL'!AX72*'[1]PERCENT ARRAY-MEAN FC&amp;P VAL'!AY72+ABS('[1]PERCENT ARRAY-MEAN FC&amp;P VAL'!AZ72*'[1]PERCENT ARRAY-MEAN FC&amp;P VAL'!BA72*'[1]PERCENT ARRAY-MEAN FC&amp;P VAL'!BB72))&gt;0,'[1]PERCENT ARRAY-MEAN FC&amp;P VAL'!AW72*'[1]PERCENT ARRAY-MEAN FC&amp;P VAL'!AX72*'[1]PERCENT ARRAY-MEAN FC&amp;P VAL'!AY72+ABS('[1]PERCENT ARRAY-MEAN FC&amp;P VAL'!AZ72*'[1]PERCENT ARRAY-MEAN FC&amp;P VAL'!BA72*'[1]PERCENT ARRAY-MEAN FC&amp;P VAL'!BB72),""),""))</f>
        <v/>
      </c>
      <c r="U72" s="12" t="str">
        <f>IF(T72="","",'[1]PERCENT ARRAY-MEAN FC&amp;P VAL'!AW72*'[1]PERCENT ARRAY-MEAN FC&amp;P VAL'!AX72*'[1]PERCENT ARRAY-MEAN FC&amp;P VAL'!AY72-ABS('[1]PERCENT ARRAY-MEAN FC&amp;P VAL'!AZ72*'[1]PERCENT ARRAY-MEAN FC&amp;P VAL'!BA72*'[1]PERCENT ARRAY-MEAN FC&amp;P VAL'!BB72))</f>
        <v/>
      </c>
      <c r="V72" t="str">
        <f>IF(A72="","",IF('[1]Calculation genes in KEGG path'!L70&gt;='[1]Flux and Impact'!$E$1,IF(('[1]PERCENT ARRAY-MEAN FC&amp;P VAL'!BC72*'[1]PERCENT ARRAY-MEAN FC&amp;P VAL'!BD72*'[1]PERCENT ARRAY-MEAN FC&amp;P VAL'!BE72+ABS('[1]PERCENT ARRAY-MEAN FC&amp;P VAL'!BF72*'[1]PERCENT ARRAY-MEAN FC&amp;P VAL'!BG72*'[1]PERCENT ARRAY-MEAN FC&amp;P VAL'!BH72))&gt;0,'[1]PERCENT ARRAY-MEAN FC&amp;P VAL'!BC72*'[1]PERCENT ARRAY-MEAN FC&amp;P VAL'!BD72*'[1]PERCENT ARRAY-MEAN FC&amp;P VAL'!BE72+ABS('[1]PERCENT ARRAY-MEAN FC&amp;P VAL'!BF72*'[1]PERCENT ARRAY-MEAN FC&amp;P VAL'!BG72*'[1]PERCENT ARRAY-MEAN FC&amp;P VAL'!BH72),""),""))</f>
        <v/>
      </c>
      <c r="W72" s="12" t="str">
        <f>IF(V72="","",'[1]PERCENT ARRAY-MEAN FC&amp;P VAL'!BC72*'[1]PERCENT ARRAY-MEAN FC&amp;P VAL'!BD72*'[1]PERCENT ARRAY-MEAN FC&amp;P VAL'!BE72-ABS('[1]PERCENT ARRAY-MEAN FC&amp;P VAL'!BF72*'[1]PERCENT ARRAY-MEAN FC&amp;P VAL'!BG72*'[1]PERCENT ARRAY-MEAN FC&amp;P VAL'!BH72))</f>
        <v/>
      </c>
      <c r="X72" t="str">
        <f>IF(A72="","",IF('[1]Calculation genes in KEGG path'!L70&gt;='[1]Flux and Impact'!$E$1,IF(('[1]PERCENT ARRAY-MEAN FC&amp;P VAL'!BI72*'[1]PERCENT ARRAY-MEAN FC&amp;P VAL'!BJ72*'[1]PERCENT ARRAY-MEAN FC&amp;P VAL'!BK72+ABS('[1]PERCENT ARRAY-MEAN FC&amp;P VAL'!BL72*'[1]PERCENT ARRAY-MEAN FC&amp;P VAL'!BM72*'[1]PERCENT ARRAY-MEAN FC&amp;P VAL'!BN72))&gt;0,'[1]PERCENT ARRAY-MEAN FC&amp;P VAL'!BI72*'[1]PERCENT ARRAY-MEAN FC&amp;P VAL'!BJ72*'[1]PERCENT ARRAY-MEAN FC&amp;P VAL'!BK72+ABS('[1]PERCENT ARRAY-MEAN FC&amp;P VAL'!BL72*'[1]PERCENT ARRAY-MEAN FC&amp;P VAL'!BM72*'[1]PERCENT ARRAY-MEAN FC&amp;P VAL'!BN72),""),""))</f>
        <v/>
      </c>
      <c r="Y72" s="12" t="str">
        <f>IF(X72="","",'[1]PERCENT ARRAY-MEAN FC&amp;P VAL'!BI72*'[1]PERCENT ARRAY-MEAN FC&amp;P VAL'!BJ72*'[1]PERCENT ARRAY-MEAN FC&amp;P VAL'!BK72-ABS('[1]PERCENT ARRAY-MEAN FC&amp;P VAL'!BL72*'[1]PERCENT ARRAY-MEAN FC&amp;P VAL'!BM72*'[1]PERCENT ARRAY-MEAN FC&amp;P VAL'!BN72))</f>
        <v/>
      </c>
      <c r="Z72" t="str">
        <f>IF(A72="","",IF('[1]Calculation genes in KEGG path'!L70&gt;='[1]Flux and Impact'!$E$1,IF(('[1]PERCENT ARRAY-MEAN FC&amp;P VAL'!BO72*'[1]PERCENT ARRAY-MEAN FC&amp;P VAL'!BP72*'[1]PERCENT ARRAY-MEAN FC&amp;P VAL'!BQ72+ABS('[1]PERCENT ARRAY-MEAN FC&amp;P VAL'!BR72*'[1]PERCENT ARRAY-MEAN FC&amp;P VAL'!BS72*'[1]PERCENT ARRAY-MEAN FC&amp;P VAL'!BT72))&gt;0,'[1]PERCENT ARRAY-MEAN FC&amp;P VAL'!BO72*'[1]PERCENT ARRAY-MEAN FC&amp;P VAL'!BP72*'[1]PERCENT ARRAY-MEAN FC&amp;P VAL'!BQ72+ABS('[1]PERCENT ARRAY-MEAN FC&amp;P VAL'!BR72*'[1]PERCENT ARRAY-MEAN FC&amp;P VAL'!BS72*'[1]PERCENT ARRAY-MEAN FC&amp;P VAL'!BT72),""),""))</f>
        <v/>
      </c>
      <c r="AA72" s="12" t="str">
        <f>IF(Z72="","",'[1]PERCENT ARRAY-MEAN FC&amp;P VAL'!BO72*'[1]PERCENT ARRAY-MEAN FC&amp;P VAL'!BP72*'[1]PERCENT ARRAY-MEAN FC&amp;P VAL'!BQ72-ABS('[1]PERCENT ARRAY-MEAN FC&amp;P VAL'!BR72*'[1]PERCENT ARRAY-MEAN FC&amp;P VAL'!BS72*'[1]PERCENT ARRAY-MEAN FC&amp;P VAL'!BT72))</f>
        <v/>
      </c>
      <c r="AB72" t="str">
        <f>IF(A72="","",IF('[1]Calculation genes in KEGG path'!L70&gt;='[1]Flux and Impact'!$E$1,IF(('[1]PERCENT ARRAY-MEAN FC&amp;P VAL'!BU72*'[1]PERCENT ARRAY-MEAN FC&amp;P VAL'!BV72*'[1]PERCENT ARRAY-MEAN FC&amp;P VAL'!BW72+ABS('[1]PERCENT ARRAY-MEAN FC&amp;P VAL'!BX72*'[1]PERCENT ARRAY-MEAN FC&amp;P VAL'!BY72*'[1]PERCENT ARRAY-MEAN FC&amp;P VAL'!BZ72))&gt;0,'[1]PERCENT ARRAY-MEAN FC&amp;P VAL'!BU72*'[1]PERCENT ARRAY-MEAN FC&amp;P VAL'!BV72*'[1]PERCENT ARRAY-MEAN FC&amp;P VAL'!BW72+ABS('[1]PERCENT ARRAY-MEAN FC&amp;P VAL'!BX72*'[1]PERCENT ARRAY-MEAN FC&amp;P VAL'!BY72*'[1]PERCENT ARRAY-MEAN FC&amp;P VAL'!BZ72),""),""))</f>
        <v/>
      </c>
      <c r="AC72" s="12" t="str">
        <f>IF(AB72="","",'[1]PERCENT ARRAY-MEAN FC&amp;P VAL'!BU72*'[1]PERCENT ARRAY-MEAN FC&amp;P VAL'!BV72*'[1]PERCENT ARRAY-MEAN FC&amp;P VAL'!BW72-ABS('[1]PERCENT ARRAY-MEAN FC&amp;P VAL'!BX72*'[1]PERCENT ARRAY-MEAN FC&amp;P VAL'!BY72*'[1]PERCENT ARRAY-MEAN FC&amp;P VAL'!BZ72))</f>
        <v/>
      </c>
      <c r="AD72" t="str">
        <f>IF(A72="","",IF('[1]Calculation genes in KEGG path'!L70&gt;='[1]Flux and Impact'!$E$1,IF(('[1]PERCENT ARRAY-MEAN FC&amp;P VAL'!CA72*'[1]PERCENT ARRAY-MEAN FC&amp;P VAL'!CB72*'[1]PERCENT ARRAY-MEAN FC&amp;P VAL'!CC72+ABS('[1]PERCENT ARRAY-MEAN FC&amp;P VAL'!CD72*'[1]PERCENT ARRAY-MEAN FC&amp;P VAL'!CE72*'[1]PERCENT ARRAY-MEAN FC&amp;P VAL'!CF72))&gt;0,'[1]PERCENT ARRAY-MEAN FC&amp;P VAL'!CA72*'[1]PERCENT ARRAY-MEAN FC&amp;P VAL'!CB72*'[1]PERCENT ARRAY-MEAN FC&amp;P VAL'!CC72+ABS('[1]PERCENT ARRAY-MEAN FC&amp;P VAL'!CD72*'[1]PERCENT ARRAY-MEAN FC&amp;P VAL'!CE72*'[1]PERCENT ARRAY-MEAN FC&amp;P VAL'!CF72),""),""))</f>
        <v/>
      </c>
      <c r="AE72" s="12" t="str">
        <f>IF(AD72="","",'[1]PERCENT ARRAY-MEAN FC&amp;P VAL'!CA72*'[1]PERCENT ARRAY-MEAN FC&amp;P VAL'!CB72*'[1]PERCENT ARRAY-MEAN FC&amp;P VAL'!CC72-ABS('[1]PERCENT ARRAY-MEAN FC&amp;P VAL'!CD72*'[1]PERCENT ARRAY-MEAN FC&amp;P VAL'!CE72*'[1]PERCENT ARRAY-MEAN FC&amp;P VAL'!CF72))</f>
        <v/>
      </c>
      <c r="AF72" t="str">
        <f>IF(A72="","",IF('[1]Calculation genes in KEGG path'!L70&gt;='[1]Flux and Impact'!$E$1,IF(('[1]PERCENT ARRAY-MEAN FC&amp;P VAL'!CG72*'[1]PERCENT ARRAY-MEAN FC&amp;P VAL'!CH72*'[1]PERCENT ARRAY-MEAN FC&amp;P VAL'!CI72+ABS('[1]PERCENT ARRAY-MEAN FC&amp;P VAL'!CJ72*'[1]PERCENT ARRAY-MEAN FC&amp;P VAL'!CK72*'[1]PERCENT ARRAY-MEAN FC&amp;P VAL'!CL72))&gt;0,'[1]PERCENT ARRAY-MEAN FC&amp;P VAL'!CG72*'[1]PERCENT ARRAY-MEAN FC&amp;P VAL'!CH72*'[1]PERCENT ARRAY-MEAN FC&amp;P VAL'!CI72+ABS('[1]PERCENT ARRAY-MEAN FC&amp;P VAL'!CJ72*'[1]PERCENT ARRAY-MEAN FC&amp;P VAL'!CK72*'[1]PERCENT ARRAY-MEAN FC&amp;P VAL'!CL72),""),""))</f>
        <v/>
      </c>
      <c r="AG72" s="12" t="str">
        <f>IF(AF72="","",'[1]PERCENT ARRAY-MEAN FC&amp;P VAL'!CG72*'[1]PERCENT ARRAY-MEAN FC&amp;P VAL'!CH72*'[1]PERCENT ARRAY-MEAN FC&amp;P VAL'!CI72-ABS('[1]PERCENT ARRAY-MEAN FC&amp;P VAL'!CJ72*'[1]PERCENT ARRAY-MEAN FC&amp;P VAL'!CK72*'[1]PERCENT ARRAY-MEAN FC&amp;P VAL'!CL72))</f>
        <v/>
      </c>
      <c r="AH72" t="str">
        <f>IF(A72="","",IF('[1]Calculation genes in KEGG path'!L70&gt;='[1]Flux and Impact'!$E$1,IF(('[1]PERCENT ARRAY-MEAN FC&amp;P VAL'!CM72*'[1]PERCENT ARRAY-MEAN FC&amp;P VAL'!CN72*'[1]PERCENT ARRAY-MEAN FC&amp;P VAL'!CO72+ABS('[1]PERCENT ARRAY-MEAN FC&amp;P VAL'!CP72*'[1]PERCENT ARRAY-MEAN FC&amp;P VAL'!CQ72*'[1]PERCENT ARRAY-MEAN FC&amp;P VAL'!CR72))&gt;0,'[1]PERCENT ARRAY-MEAN FC&amp;P VAL'!CM72*'[1]PERCENT ARRAY-MEAN FC&amp;P VAL'!CN72*'[1]PERCENT ARRAY-MEAN FC&amp;P VAL'!CO72+ABS('[1]PERCENT ARRAY-MEAN FC&amp;P VAL'!CP72*'[1]PERCENT ARRAY-MEAN FC&amp;P VAL'!CQ72*'[1]PERCENT ARRAY-MEAN FC&amp;P VAL'!CR72),""),""))</f>
        <v/>
      </c>
      <c r="AI72" s="12" t="str">
        <f>IF(AH72="","",'[1]PERCENT ARRAY-MEAN FC&amp;P VAL'!CM72*'[1]PERCENT ARRAY-MEAN FC&amp;P VAL'!CN72*'[1]PERCENT ARRAY-MEAN FC&amp;P VAL'!CO72-ABS('[1]PERCENT ARRAY-MEAN FC&amp;P VAL'!CP72*'[1]PERCENT ARRAY-MEAN FC&amp;P VAL'!CQ72*'[1]PERCENT ARRAY-MEAN FC&amp;P VAL'!CR72))</f>
        <v/>
      </c>
      <c r="AJ72" t="str">
        <f>IF(A72="","",IF('[1]Calculation genes in KEGG path'!L70&gt;='[1]Flux and Impact'!$E$1,IF(('[1]PERCENT ARRAY-MEAN FC&amp;P VAL'!CS72*'[1]PERCENT ARRAY-MEAN FC&amp;P VAL'!CT72*'[1]PERCENT ARRAY-MEAN FC&amp;P VAL'!CU72+ABS('[1]PERCENT ARRAY-MEAN FC&amp;P VAL'!CV72*'[1]PERCENT ARRAY-MEAN FC&amp;P VAL'!CW72*'[1]PERCENT ARRAY-MEAN FC&amp;P VAL'!CX72))&gt;0,'[1]PERCENT ARRAY-MEAN FC&amp;P VAL'!CS72*'[1]PERCENT ARRAY-MEAN FC&amp;P VAL'!CT72*'[1]PERCENT ARRAY-MEAN FC&amp;P VAL'!CU72+ABS('[1]PERCENT ARRAY-MEAN FC&amp;P VAL'!CV72*'[1]PERCENT ARRAY-MEAN FC&amp;P VAL'!CW72*'[1]PERCENT ARRAY-MEAN FC&amp;P VAL'!CX72),""),""))</f>
        <v/>
      </c>
      <c r="AK72" s="12" t="str">
        <f>IF(AJ72="","",'[1]PERCENT ARRAY-MEAN FC&amp;P VAL'!CS72*'[1]PERCENT ARRAY-MEAN FC&amp;P VAL'!CT72*'[1]PERCENT ARRAY-MEAN FC&amp;P VAL'!CU72-ABS('[1]PERCENT ARRAY-MEAN FC&amp;P VAL'!CV72*'[1]PERCENT ARRAY-MEAN FC&amp;P VAL'!CW72*'[1]PERCENT ARRAY-MEAN FC&amp;P VAL'!CX72))</f>
        <v/>
      </c>
      <c r="AL72" t="str">
        <f>IF(A72="","",IF('[1]Calculation genes in KEGG path'!L70&gt;='[1]Flux and Impact'!$E$1,IF(('[1]PERCENT ARRAY-MEAN FC&amp;P VAL'!CY72*'[1]PERCENT ARRAY-MEAN FC&amp;P VAL'!CZ72*'[1]PERCENT ARRAY-MEAN FC&amp;P VAL'!DA72+ABS('[1]PERCENT ARRAY-MEAN FC&amp;P VAL'!DB72*'[1]PERCENT ARRAY-MEAN FC&amp;P VAL'!DC72*'[1]PERCENT ARRAY-MEAN FC&amp;P VAL'!DD72))&gt;0,'[1]PERCENT ARRAY-MEAN FC&amp;P VAL'!CY72*'[1]PERCENT ARRAY-MEAN FC&amp;P VAL'!CZ72*'[1]PERCENT ARRAY-MEAN FC&amp;P VAL'!DA72+ABS('[1]PERCENT ARRAY-MEAN FC&amp;P VAL'!DB72*'[1]PERCENT ARRAY-MEAN FC&amp;P VAL'!DC72*'[1]PERCENT ARRAY-MEAN FC&amp;P VAL'!DD72),""),""))</f>
        <v/>
      </c>
      <c r="AM72" s="12" t="str">
        <f>IF(AL72="","",'[1]PERCENT ARRAY-MEAN FC&amp;P VAL'!CY72*'[1]PERCENT ARRAY-MEAN FC&amp;P VAL'!CZ72*'[1]PERCENT ARRAY-MEAN FC&amp;P VAL'!DA72-ABS('[1]PERCENT ARRAY-MEAN FC&amp;P VAL'!DB72*'[1]PERCENT ARRAY-MEAN FC&amp;P VAL'!DC72*'[1]PERCENT ARRAY-MEAN FC&amp;P VAL'!DD72))</f>
        <v/>
      </c>
      <c r="AN72" t="str">
        <f>IF(A72="","",IF('[1]Calculation genes in KEGG path'!L70&gt;='[1]Flux and Impact'!$E$1,IF(('[1]PERCENT ARRAY-MEAN FC&amp;P VAL'!DE72*'[1]PERCENT ARRAY-MEAN FC&amp;P VAL'!DF72*'[1]PERCENT ARRAY-MEAN FC&amp;P VAL'!DG72+ABS('[1]PERCENT ARRAY-MEAN FC&amp;P VAL'!DH72*'[1]PERCENT ARRAY-MEAN FC&amp;P VAL'!DI72*'[1]PERCENT ARRAY-MEAN FC&amp;P VAL'!DJ72))&gt;0,'[1]PERCENT ARRAY-MEAN FC&amp;P VAL'!DE72*'[1]PERCENT ARRAY-MEAN FC&amp;P VAL'!DF72*'[1]PERCENT ARRAY-MEAN FC&amp;P VAL'!DG72+ABS('[1]PERCENT ARRAY-MEAN FC&amp;P VAL'!DH72*'[1]PERCENT ARRAY-MEAN FC&amp;P VAL'!DI72*'[1]PERCENT ARRAY-MEAN FC&amp;P VAL'!DJ72),""),""))</f>
        <v/>
      </c>
      <c r="AO72" s="12" t="str">
        <f>IF(AN72="","",'[1]PERCENT ARRAY-MEAN FC&amp;P VAL'!DE72*'[1]PERCENT ARRAY-MEAN FC&amp;P VAL'!DF72*'[1]PERCENT ARRAY-MEAN FC&amp;P VAL'!DG72-ABS('[1]PERCENT ARRAY-MEAN FC&amp;P VAL'!DH72*'[1]PERCENT ARRAY-MEAN FC&amp;P VAL'!DI72*'[1]PERCENT ARRAY-MEAN FC&amp;P VAL'!DJ72))</f>
        <v/>
      </c>
      <c r="AP72" t="str">
        <f>IF(A72="","",IF('[1]Calculation genes in KEGG path'!L70&gt;='[1]Flux and Impact'!$E$1,IF(('[1]PERCENT ARRAY-MEAN FC&amp;P VAL'!DK72*'[1]PERCENT ARRAY-MEAN FC&amp;P VAL'!DL72*'[1]PERCENT ARRAY-MEAN FC&amp;P VAL'!DM72+ABS('[1]PERCENT ARRAY-MEAN FC&amp;P VAL'!DN72*'[1]PERCENT ARRAY-MEAN FC&amp;P VAL'!DO72*'[1]PERCENT ARRAY-MEAN FC&amp;P VAL'!DP72))&gt;0,'[1]PERCENT ARRAY-MEAN FC&amp;P VAL'!DK72*'[1]PERCENT ARRAY-MEAN FC&amp;P VAL'!DL72*'[1]PERCENT ARRAY-MEAN FC&amp;P VAL'!DM72+ABS('[1]PERCENT ARRAY-MEAN FC&amp;P VAL'!DN72*'[1]PERCENT ARRAY-MEAN FC&amp;P VAL'!DO72*'[1]PERCENT ARRAY-MEAN FC&amp;P VAL'!DP72),""),""))</f>
        <v/>
      </c>
      <c r="AQ72" s="12" t="str">
        <f>IF(AP72="","",'[1]PERCENT ARRAY-MEAN FC&amp;P VAL'!DK72*'[1]PERCENT ARRAY-MEAN FC&amp;P VAL'!DL72*'[1]PERCENT ARRAY-MEAN FC&amp;P VAL'!DM72-ABS('[1]PERCENT ARRAY-MEAN FC&amp;P VAL'!DN72*'[1]PERCENT ARRAY-MEAN FC&amp;P VAL'!DO72*'[1]PERCENT ARRAY-MEAN FC&amp;P VAL'!DP72))</f>
        <v/>
      </c>
      <c r="AR72" t="str">
        <f>IF(A72="","",IF('[1]Calculation genes in KEGG path'!L70&gt;='[1]Flux and Impact'!$E$1,IF(('[1]PERCENT ARRAY-MEAN FC&amp;P VAL'!DQ72*'[1]PERCENT ARRAY-MEAN FC&amp;P VAL'!DR72*'[1]PERCENT ARRAY-MEAN FC&amp;P VAL'!DS72+ABS('[1]PERCENT ARRAY-MEAN FC&amp;P VAL'!DT72*'[1]PERCENT ARRAY-MEAN FC&amp;P VAL'!DU72*'[1]PERCENT ARRAY-MEAN FC&amp;P VAL'!DV72))&gt;0,'[1]PERCENT ARRAY-MEAN FC&amp;P VAL'!DQ72*'[1]PERCENT ARRAY-MEAN FC&amp;P VAL'!DR72*'[1]PERCENT ARRAY-MEAN FC&amp;P VAL'!DS72+ABS('[1]PERCENT ARRAY-MEAN FC&amp;P VAL'!DT72*'[1]PERCENT ARRAY-MEAN FC&amp;P VAL'!DU72*'[1]PERCENT ARRAY-MEAN FC&amp;P VAL'!DV72),""),""))</f>
        <v/>
      </c>
      <c r="AS72" s="12" t="str">
        <f>IF(AR72="","",'[1]PERCENT ARRAY-MEAN FC&amp;P VAL'!DQ72*'[1]PERCENT ARRAY-MEAN FC&amp;P VAL'!DR72*'[1]PERCENT ARRAY-MEAN FC&amp;P VAL'!DS72-ABS('[1]PERCENT ARRAY-MEAN FC&amp;P VAL'!DT72*'[1]PERCENT ARRAY-MEAN FC&amp;P VAL'!DU72*'[1]PERCENT ARRAY-MEAN FC&amp;P VAL'!DV72))</f>
        <v/>
      </c>
      <c r="AT72" s="12" t="str">
        <f t="shared" si="4"/>
        <v/>
      </c>
      <c r="AU72" s="12" t="str">
        <f t="shared" si="5"/>
        <v/>
      </c>
    </row>
    <row r="73" spans="1:47">
      <c r="A73" t="str">
        <f>'[1]Calculation genes in KEGG path'!I71</f>
        <v>bta00750</v>
      </c>
      <c r="B73" t="str">
        <f>IF('[1]PERCENT ARRAY-MEAN FC&amp;P VAL'!A73="","",'[1]PERCENT ARRAY-MEAN FC&amp;P VAL'!A73)</f>
        <v>1. Metabolism</v>
      </c>
      <c r="C73" t="str">
        <f>IF('[1]PERCENT ARRAY-MEAN FC&amp;P VAL'!B73="","",'[1]PERCENT ARRAY-MEAN FC&amp;P VAL'!B73)</f>
        <v>1.8 Metabolism of Cofactors and Vitamins</v>
      </c>
      <c r="D73" t="str">
        <f>IF('[1]PERCENT ARRAY-MEAN FC&amp;P VAL'!C73="","",'[1]PERCENT ARRAY-MEAN FC&amp;P VAL'!C73)</f>
        <v>Vitamin B6 metabolism</v>
      </c>
      <c r="E73" s="12">
        <f t="shared" si="3"/>
        <v>310.90045253262</v>
      </c>
      <c r="F73">
        <f>IF(A73="","",IF('[1]Calculation genes in KEGG path'!L71&gt;='[1]Flux and Impact'!$E$1,IF('[1]PERCENT ARRAY-MEAN FC&amp;P VAL'!G73*'[1]PERCENT ARRAY-MEAN FC&amp;P VAL'!H73*'[1]PERCENT ARRAY-MEAN FC&amp;P VAL'!I73+ABS('[1]PERCENT ARRAY-MEAN FC&amp;P VAL'!J73*'[1]PERCENT ARRAY-MEAN FC&amp;P VAL'!K73*'[1]PERCENT ARRAY-MEAN FC&amp;P VAL'!L73)&gt;0,'[1]PERCENT ARRAY-MEAN FC&amp;P VAL'!G73*'[1]PERCENT ARRAY-MEAN FC&amp;P VAL'!H73*'[1]PERCENT ARRAY-MEAN FC&amp;P VAL'!I73+ABS('[1]PERCENT ARRAY-MEAN FC&amp;P VAL'!J73*'[1]PERCENT ARRAY-MEAN FC&amp;P VAL'!K73*'[1]PERCENT ARRAY-MEAN FC&amp;P VAL'!L73),""),""))</f>
        <v>193.98432136691</v>
      </c>
      <c r="G73" s="12">
        <f>IF(F73="","",'[1]PERCENT ARRAY-MEAN FC&amp;P VAL'!G73*'[1]PERCENT ARRAY-MEAN FC&amp;P VAL'!H73*'[1]PERCENT ARRAY-MEAN FC&amp;P VAL'!I73-ABS('[1]PERCENT ARRAY-MEAN FC&amp;P VAL'!J73*'[1]PERCENT ARRAY-MEAN FC&amp;P VAL'!K73*'[1]PERCENT ARRAY-MEAN FC&amp;P VAL'!L73))</f>
        <v>-33.5347388548796</v>
      </c>
      <c r="H73">
        <f>IF(A73="","",IF('[1]Calculation genes in KEGG path'!L71&gt;='[1]Flux and Impact'!$E$1,IF(('[1]PERCENT ARRAY-MEAN FC&amp;P VAL'!M73*'[1]PERCENT ARRAY-MEAN FC&amp;P VAL'!N73*'[1]PERCENT ARRAY-MEAN FC&amp;P VAL'!O73+ABS('[1]PERCENT ARRAY-MEAN FC&amp;P VAL'!P73*'[1]PERCENT ARRAY-MEAN FC&amp;P VAL'!Q73*'[1]PERCENT ARRAY-MEAN FC&amp;P VAL'!R73))&gt;0,'[1]PERCENT ARRAY-MEAN FC&amp;P VAL'!M73*'[1]PERCENT ARRAY-MEAN FC&amp;P VAL'!N73*'[1]PERCENT ARRAY-MEAN FC&amp;P VAL'!O73+ABS('[1]PERCENT ARRAY-MEAN FC&amp;P VAL'!P73*'[1]PERCENT ARRAY-MEAN FC&amp;P VAL'!Q73*'[1]PERCENT ARRAY-MEAN FC&amp;P VAL'!R73),""),""))</f>
        <v>116.916131165709</v>
      </c>
      <c r="I73" s="12">
        <f>IF(H73="","",'[1]PERCENT ARRAY-MEAN FC&amp;P VAL'!M73*'[1]PERCENT ARRAY-MEAN FC&amp;P VAL'!N73*'[1]PERCENT ARRAY-MEAN FC&amp;P VAL'!O73-ABS('[1]PERCENT ARRAY-MEAN FC&amp;P VAL'!P73*'[1]PERCENT ARRAY-MEAN FC&amp;P VAL'!Q73*'[1]PERCENT ARRAY-MEAN FC&amp;P VAL'!R73))</f>
        <v>-116.916131165709</v>
      </c>
      <c r="J73" t="str">
        <f>IF(A73="","",IF('[1]Calculation genes in KEGG path'!L71&gt;='[1]Flux and Impact'!$E$1,IF(('[1]PERCENT ARRAY-MEAN FC&amp;P VAL'!S73*'[1]PERCENT ARRAY-MEAN FC&amp;P VAL'!T73*'[1]PERCENT ARRAY-MEAN FC&amp;P VAL'!U73+ABS('[1]PERCENT ARRAY-MEAN FC&amp;P VAL'!V73*'[1]PERCENT ARRAY-MEAN FC&amp;P VAL'!W73*'[1]PERCENT ARRAY-MEAN FC&amp;P VAL'!X73))&gt;0,'[1]PERCENT ARRAY-MEAN FC&amp;P VAL'!S73*'[1]PERCENT ARRAY-MEAN FC&amp;P VAL'!T73*'[1]PERCENT ARRAY-MEAN FC&amp;P VAL'!U73+ABS('[1]PERCENT ARRAY-MEAN FC&amp;P VAL'!V73*'[1]PERCENT ARRAY-MEAN FC&amp;P VAL'!W73*'[1]PERCENT ARRAY-MEAN FC&amp;P VAL'!X73),""),""))</f>
        <v/>
      </c>
      <c r="K73" s="12" t="str">
        <f>IF(J73="","",'[1]PERCENT ARRAY-MEAN FC&amp;P VAL'!S73*'[1]PERCENT ARRAY-MEAN FC&amp;P VAL'!T73*'[1]PERCENT ARRAY-MEAN FC&amp;P VAL'!U73-ABS('[1]PERCENT ARRAY-MEAN FC&amp;P VAL'!V73*'[1]PERCENT ARRAY-MEAN FC&amp;P VAL'!W73*'[1]PERCENT ARRAY-MEAN FC&amp;P VAL'!X73))</f>
        <v/>
      </c>
      <c r="L73" t="str">
        <f>IF(A73="","",IF('[1]Calculation genes in KEGG path'!L71&gt;='[1]Flux and Impact'!$E$1,IF(('[1]PERCENT ARRAY-MEAN FC&amp;P VAL'!Y73*'[1]PERCENT ARRAY-MEAN FC&amp;P VAL'!Z73*'[1]PERCENT ARRAY-MEAN FC&amp;P VAL'!AA73+ABS('[1]PERCENT ARRAY-MEAN FC&amp;P VAL'!AB73*'[1]PERCENT ARRAY-MEAN FC&amp;P VAL'!AC73*'[1]PERCENT ARRAY-MEAN FC&amp;P VAL'!AD73))&gt;0,'[1]PERCENT ARRAY-MEAN FC&amp;P VAL'!Y73*'[1]PERCENT ARRAY-MEAN FC&amp;P VAL'!Z73*'[1]PERCENT ARRAY-MEAN FC&amp;P VAL'!AA73+ABS('[1]PERCENT ARRAY-MEAN FC&amp;P VAL'!AB73*'[1]PERCENT ARRAY-MEAN FC&amp;P VAL'!AC73*'[1]PERCENT ARRAY-MEAN FC&amp;P VAL'!AD73),""),""))</f>
        <v/>
      </c>
      <c r="M73" s="12" t="str">
        <f>IF(L73="","",'[1]PERCENT ARRAY-MEAN FC&amp;P VAL'!Y73*'[1]PERCENT ARRAY-MEAN FC&amp;P VAL'!Z73*'[1]PERCENT ARRAY-MEAN FC&amp;P VAL'!AA73-ABS('[1]PERCENT ARRAY-MEAN FC&amp;P VAL'!AB73*'[1]PERCENT ARRAY-MEAN FC&amp;P VAL'!AC73*'[1]PERCENT ARRAY-MEAN FC&amp;P VAL'!AD73))</f>
        <v/>
      </c>
      <c r="N73" t="str">
        <f>IF(A73="","",IF('[1]Calculation genes in KEGG path'!L71&gt;='[1]Flux and Impact'!$E$1,IF(('[1]PERCENT ARRAY-MEAN FC&amp;P VAL'!AE73*'[1]PERCENT ARRAY-MEAN FC&amp;P VAL'!AF73*'[1]PERCENT ARRAY-MEAN FC&amp;P VAL'!AG73+ABS('[1]PERCENT ARRAY-MEAN FC&amp;P VAL'!AH73*'[1]PERCENT ARRAY-MEAN FC&amp;P VAL'!AI73*'[1]PERCENT ARRAY-MEAN FC&amp;P VAL'!AJ73))&gt;0,'[1]PERCENT ARRAY-MEAN FC&amp;P VAL'!AE73*'[1]PERCENT ARRAY-MEAN FC&amp;P VAL'!AF73*'[1]PERCENT ARRAY-MEAN FC&amp;P VAL'!AG73+ABS('[1]PERCENT ARRAY-MEAN FC&amp;P VAL'!AH73*'[1]PERCENT ARRAY-MEAN FC&amp;P VAL'!AI73*'[1]PERCENT ARRAY-MEAN FC&amp;P VAL'!AJ73),""),""))</f>
        <v/>
      </c>
      <c r="O73" s="12" t="str">
        <f>IF(N73="","",'[1]PERCENT ARRAY-MEAN FC&amp;P VAL'!AE73*'[1]PERCENT ARRAY-MEAN FC&amp;P VAL'!AF73*'[1]PERCENT ARRAY-MEAN FC&amp;P VAL'!AG73-ABS('[1]PERCENT ARRAY-MEAN FC&amp;P VAL'!AH73*'[1]PERCENT ARRAY-MEAN FC&amp;P VAL'!AI73*'[1]PERCENT ARRAY-MEAN FC&amp;P VAL'!AJ73))</f>
        <v/>
      </c>
      <c r="P73" t="str">
        <f>IF(A73="","",IF('[1]Calculation genes in KEGG path'!L71&gt;='[1]Flux and Impact'!$E$1,IF(('[1]PERCENT ARRAY-MEAN FC&amp;P VAL'!AK73*'[1]PERCENT ARRAY-MEAN FC&amp;P VAL'!AL73*'[1]PERCENT ARRAY-MEAN FC&amp;P VAL'!AM73+ABS('[1]PERCENT ARRAY-MEAN FC&amp;P VAL'!AN73*'[1]PERCENT ARRAY-MEAN FC&amp;P VAL'!AO73*'[1]PERCENT ARRAY-MEAN FC&amp;P VAL'!AP73))&gt;0,'[1]PERCENT ARRAY-MEAN FC&amp;P VAL'!AK73*'[1]PERCENT ARRAY-MEAN FC&amp;P VAL'!AL73*'[1]PERCENT ARRAY-MEAN FC&amp;P VAL'!AM73+ABS('[1]PERCENT ARRAY-MEAN FC&amp;P VAL'!AN73*'[1]PERCENT ARRAY-MEAN FC&amp;P VAL'!AO73*'[1]PERCENT ARRAY-MEAN FC&amp;P VAL'!AP73),""),""))</f>
        <v/>
      </c>
      <c r="Q73" s="12" t="str">
        <f>IF(P73="","",'[1]PERCENT ARRAY-MEAN FC&amp;P VAL'!AK73*'[1]PERCENT ARRAY-MEAN FC&amp;P VAL'!AL73*'[1]PERCENT ARRAY-MEAN FC&amp;P VAL'!AM73-ABS('[1]PERCENT ARRAY-MEAN FC&amp;P VAL'!AN73*'[1]PERCENT ARRAY-MEAN FC&amp;P VAL'!AO73*'[1]PERCENT ARRAY-MEAN FC&amp;P VAL'!AP73))</f>
        <v/>
      </c>
      <c r="R73" t="str">
        <f>IF(A73="","",IF('[1]Calculation genes in KEGG path'!L71&gt;='[1]Flux and Impact'!$E$1,IF(('[1]PERCENT ARRAY-MEAN FC&amp;P VAL'!AQ73*'[1]PERCENT ARRAY-MEAN FC&amp;P VAL'!AR73*'[1]PERCENT ARRAY-MEAN FC&amp;P VAL'!AS73+ABS('[1]PERCENT ARRAY-MEAN FC&amp;P VAL'!AT73*'[1]PERCENT ARRAY-MEAN FC&amp;P VAL'!AU73*'[1]PERCENT ARRAY-MEAN FC&amp;P VAL'!AV73))&gt;0,'[1]PERCENT ARRAY-MEAN FC&amp;P VAL'!AQ73*'[1]PERCENT ARRAY-MEAN FC&amp;P VAL'!AR73*'[1]PERCENT ARRAY-MEAN FC&amp;P VAL'!AS73+ABS('[1]PERCENT ARRAY-MEAN FC&amp;P VAL'!AT73*'[1]PERCENT ARRAY-MEAN FC&amp;P VAL'!AU73*'[1]PERCENT ARRAY-MEAN FC&amp;P VAL'!AV73),""),""))</f>
        <v/>
      </c>
      <c r="S73" s="12" t="str">
        <f>IF(R73="","",'[1]PERCENT ARRAY-MEAN FC&amp;P VAL'!AQ73*'[1]PERCENT ARRAY-MEAN FC&amp;P VAL'!AR73*'[1]PERCENT ARRAY-MEAN FC&amp;P VAL'!AS73-ABS('[1]PERCENT ARRAY-MEAN FC&amp;P VAL'!AT73*'[1]PERCENT ARRAY-MEAN FC&amp;P VAL'!AU73*'[1]PERCENT ARRAY-MEAN FC&amp;P VAL'!AV73))</f>
        <v/>
      </c>
      <c r="T73" t="str">
        <f>IF(A73="","",IF('[1]Calculation genes in KEGG path'!L71&gt;='[1]Flux and Impact'!$E$1,IF(('[1]PERCENT ARRAY-MEAN FC&amp;P VAL'!AW73*'[1]PERCENT ARRAY-MEAN FC&amp;P VAL'!AX73*'[1]PERCENT ARRAY-MEAN FC&amp;P VAL'!AY73+ABS('[1]PERCENT ARRAY-MEAN FC&amp;P VAL'!AZ73*'[1]PERCENT ARRAY-MEAN FC&amp;P VAL'!BA73*'[1]PERCENT ARRAY-MEAN FC&amp;P VAL'!BB73))&gt;0,'[1]PERCENT ARRAY-MEAN FC&amp;P VAL'!AW73*'[1]PERCENT ARRAY-MEAN FC&amp;P VAL'!AX73*'[1]PERCENT ARRAY-MEAN FC&amp;P VAL'!AY73+ABS('[1]PERCENT ARRAY-MEAN FC&amp;P VAL'!AZ73*'[1]PERCENT ARRAY-MEAN FC&amp;P VAL'!BA73*'[1]PERCENT ARRAY-MEAN FC&amp;P VAL'!BB73),""),""))</f>
        <v/>
      </c>
      <c r="U73" s="12" t="str">
        <f>IF(T73="","",'[1]PERCENT ARRAY-MEAN FC&amp;P VAL'!AW73*'[1]PERCENT ARRAY-MEAN FC&amp;P VAL'!AX73*'[1]PERCENT ARRAY-MEAN FC&amp;P VAL'!AY73-ABS('[1]PERCENT ARRAY-MEAN FC&amp;P VAL'!AZ73*'[1]PERCENT ARRAY-MEAN FC&amp;P VAL'!BA73*'[1]PERCENT ARRAY-MEAN FC&amp;P VAL'!BB73))</f>
        <v/>
      </c>
      <c r="V73" t="str">
        <f>IF(A73="","",IF('[1]Calculation genes in KEGG path'!L71&gt;='[1]Flux and Impact'!$E$1,IF(('[1]PERCENT ARRAY-MEAN FC&amp;P VAL'!BC73*'[1]PERCENT ARRAY-MEAN FC&amp;P VAL'!BD73*'[1]PERCENT ARRAY-MEAN FC&amp;P VAL'!BE73+ABS('[1]PERCENT ARRAY-MEAN FC&amp;P VAL'!BF73*'[1]PERCENT ARRAY-MEAN FC&amp;P VAL'!BG73*'[1]PERCENT ARRAY-MEAN FC&amp;P VAL'!BH73))&gt;0,'[1]PERCENT ARRAY-MEAN FC&amp;P VAL'!BC73*'[1]PERCENT ARRAY-MEAN FC&amp;P VAL'!BD73*'[1]PERCENT ARRAY-MEAN FC&amp;P VAL'!BE73+ABS('[1]PERCENT ARRAY-MEAN FC&amp;P VAL'!BF73*'[1]PERCENT ARRAY-MEAN FC&amp;P VAL'!BG73*'[1]PERCENT ARRAY-MEAN FC&amp;P VAL'!BH73),""),""))</f>
        <v/>
      </c>
      <c r="W73" s="12" t="str">
        <f>IF(V73="","",'[1]PERCENT ARRAY-MEAN FC&amp;P VAL'!BC73*'[1]PERCENT ARRAY-MEAN FC&amp;P VAL'!BD73*'[1]PERCENT ARRAY-MEAN FC&amp;P VAL'!BE73-ABS('[1]PERCENT ARRAY-MEAN FC&amp;P VAL'!BF73*'[1]PERCENT ARRAY-MEAN FC&amp;P VAL'!BG73*'[1]PERCENT ARRAY-MEAN FC&amp;P VAL'!BH73))</f>
        <v/>
      </c>
      <c r="X73" t="str">
        <f>IF(A73="","",IF('[1]Calculation genes in KEGG path'!L71&gt;='[1]Flux and Impact'!$E$1,IF(('[1]PERCENT ARRAY-MEAN FC&amp;P VAL'!BI73*'[1]PERCENT ARRAY-MEAN FC&amp;P VAL'!BJ73*'[1]PERCENT ARRAY-MEAN FC&amp;P VAL'!BK73+ABS('[1]PERCENT ARRAY-MEAN FC&amp;P VAL'!BL73*'[1]PERCENT ARRAY-MEAN FC&amp;P VAL'!BM73*'[1]PERCENT ARRAY-MEAN FC&amp;P VAL'!BN73))&gt;0,'[1]PERCENT ARRAY-MEAN FC&amp;P VAL'!BI73*'[1]PERCENT ARRAY-MEAN FC&amp;P VAL'!BJ73*'[1]PERCENT ARRAY-MEAN FC&amp;P VAL'!BK73+ABS('[1]PERCENT ARRAY-MEAN FC&amp;P VAL'!BL73*'[1]PERCENT ARRAY-MEAN FC&amp;P VAL'!BM73*'[1]PERCENT ARRAY-MEAN FC&amp;P VAL'!BN73),""),""))</f>
        <v/>
      </c>
      <c r="Y73" s="12" t="str">
        <f>IF(X73="","",'[1]PERCENT ARRAY-MEAN FC&amp;P VAL'!BI73*'[1]PERCENT ARRAY-MEAN FC&amp;P VAL'!BJ73*'[1]PERCENT ARRAY-MEAN FC&amp;P VAL'!BK73-ABS('[1]PERCENT ARRAY-MEAN FC&amp;P VAL'!BL73*'[1]PERCENT ARRAY-MEAN FC&amp;P VAL'!BM73*'[1]PERCENT ARRAY-MEAN FC&amp;P VAL'!BN73))</f>
        <v/>
      </c>
      <c r="Z73" t="str">
        <f>IF(A73="","",IF('[1]Calculation genes in KEGG path'!L71&gt;='[1]Flux and Impact'!$E$1,IF(('[1]PERCENT ARRAY-MEAN FC&amp;P VAL'!BO73*'[1]PERCENT ARRAY-MEAN FC&amp;P VAL'!BP73*'[1]PERCENT ARRAY-MEAN FC&amp;P VAL'!BQ73+ABS('[1]PERCENT ARRAY-MEAN FC&amp;P VAL'!BR73*'[1]PERCENT ARRAY-MEAN FC&amp;P VAL'!BS73*'[1]PERCENT ARRAY-MEAN FC&amp;P VAL'!BT73))&gt;0,'[1]PERCENT ARRAY-MEAN FC&amp;P VAL'!BO73*'[1]PERCENT ARRAY-MEAN FC&amp;P VAL'!BP73*'[1]PERCENT ARRAY-MEAN FC&amp;P VAL'!BQ73+ABS('[1]PERCENT ARRAY-MEAN FC&amp;P VAL'!BR73*'[1]PERCENT ARRAY-MEAN FC&amp;P VAL'!BS73*'[1]PERCENT ARRAY-MEAN FC&amp;P VAL'!BT73),""),""))</f>
        <v/>
      </c>
      <c r="AA73" s="12" t="str">
        <f>IF(Z73="","",'[1]PERCENT ARRAY-MEAN FC&amp;P VAL'!BO73*'[1]PERCENT ARRAY-MEAN FC&amp;P VAL'!BP73*'[1]PERCENT ARRAY-MEAN FC&amp;P VAL'!BQ73-ABS('[1]PERCENT ARRAY-MEAN FC&amp;P VAL'!BR73*'[1]PERCENT ARRAY-MEAN FC&amp;P VAL'!BS73*'[1]PERCENT ARRAY-MEAN FC&amp;P VAL'!BT73))</f>
        <v/>
      </c>
      <c r="AB73" t="str">
        <f>IF(A73="","",IF('[1]Calculation genes in KEGG path'!L71&gt;='[1]Flux and Impact'!$E$1,IF(('[1]PERCENT ARRAY-MEAN FC&amp;P VAL'!BU73*'[1]PERCENT ARRAY-MEAN FC&amp;P VAL'!BV73*'[1]PERCENT ARRAY-MEAN FC&amp;P VAL'!BW73+ABS('[1]PERCENT ARRAY-MEAN FC&amp;P VAL'!BX73*'[1]PERCENT ARRAY-MEAN FC&amp;P VAL'!BY73*'[1]PERCENT ARRAY-MEAN FC&amp;P VAL'!BZ73))&gt;0,'[1]PERCENT ARRAY-MEAN FC&amp;P VAL'!BU73*'[1]PERCENT ARRAY-MEAN FC&amp;P VAL'!BV73*'[1]PERCENT ARRAY-MEAN FC&amp;P VAL'!BW73+ABS('[1]PERCENT ARRAY-MEAN FC&amp;P VAL'!BX73*'[1]PERCENT ARRAY-MEAN FC&amp;P VAL'!BY73*'[1]PERCENT ARRAY-MEAN FC&amp;P VAL'!BZ73),""),""))</f>
        <v/>
      </c>
      <c r="AC73" s="12" t="str">
        <f>IF(AB73="","",'[1]PERCENT ARRAY-MEAN FC&amp;P VAL'!BU73*'[1]PERCENT ARRAY-MEAN FC&amp;P VAL'!BV73*'[1]PERCENT ARRAY-MEAN FC&amp;P VAL'!BW73-ABS('[1]PERCENT ARRAY-MEAN FC&amp;P VAL'!BX73*'[1]PERCENT ARRAY-MEAN FC&amp;P VAL'!BY73*'[1]PERCENT ARRAY-MEAN FC&amp;P VAL'!BZ73))</f>
        <v/>
      </c>
      <c r="AD73" t="str">
        <f>IF(A73="","",IF('[1]Calculation genes in KEGG path'!L71&gt;='[1]Flux and Impact'!$E$1,IF(('[1]PERCENT ARRAY-MEAN FC&amp;P VAL'!CA73*'[1]PERCENT ARRAY-MEAN FC&amp;P VAL'!CB73*'[1]PERCENT ARRAY-MEAN FC&amp;P VAL'!CC73+ABS('[1]PERCENT ARRAY-MEAN FC&amp;P VAL'!CD73*'[1]PERCENT ARRAY-MEAN FC&amp;P VAL'!CE73*'[1]PERCENT ARRAY-MEAN FC&amp;P VAL'!CF73))&gt;0,'[1]PERCENT ARRAY-MEAN FC&amp;P VAL'!CA73*'[1]PERCENT ARRAY-MEAN FC&amp;P VAL'!CB73*'[1]PERCENT ARRAY-MEAN FC&amp;P VAL'!CC73+ABS('[1]PERCENT ARRAY-MEAN FC&amp;P VAL'!CD73*'[1]PERCENT ARRAY-MEAN FC&amp;P VAL'!CE73*'[1]PERCENT ARRAY-MEAN FC&amp;P VAL'!CF73),""),""))</f>
        <v/>
      </c>
      <c r="AE73" s="12" t="str">
        <f>IF(AD73="","",'[1]PERCENT ARRAY-MEAN FC&amp;P VAL'!CA73*'[1]PERCENT ARRAY-MEAN FC&amp;P VAL'!CB73*'[1]PERCENT ARRAY-MEAN FC&amp;P VAL'!CC73-ABS('[1]PERCENT ARRAY-MEAN FC&amp;P VAL'!CD73*'[1]PERCENT ARRAY-MEAN FC&amp;P VAL'!CE73*'[1]PERCENT ARRAY-MEAN FC&amp;P VAL'!CF73))</f>
        <v/>
      </c>
      <c r="AF73" t="str">
        <f>IF(A73="","",IF('[1]Calculation genes in KEGG path'!L71&gt;='[1]Flux and Impact'!$E$1,IF(('[1]PERCENT ARRAY-MEAN FC&amp;P VAL'!CG73*'[1]PERCENT ARRAY-MEAN FC&amp;P VAL'!CH73*'[1]PERCENT ARRAY-MEAN FC&amp;P VAL'!CI73+ABS('[1]PERCENT ARRAY-MEAN FC&amp;P VAL'!CJ73*'[1]PERCENT ARRAY-MEAN FC&amp;P VAL'!CK73*'[1]PERCENT ARRAY-MEAN FC&amp;P VAL'!CL73))&gt;0,'[1]PERCENT ARRAY-MEAN FC&amp;P VAL'!CG73*'[1]PERCENT ARRAY-MEAN FC&amp;P VAL'!CH73*'[1]PERCENT ARRAY-MEAN FC&amp;P VAL'!CI73+ABS('[1]PERCENT ARRAY-MEAN FC&amp;P VAL'!CJ73*'[1]PERCENT ARRAY-MEAN FC&amp;P VAL'!CK73*'[1]PERCENT ARRAY-MEAN FC&amp;P VAL'!CL73),""),""))</f>
        <v/>
      </c>
      <c r="AG73" s="12" t="str">
        <f>IF(AF73="","",'[1]PERCENT ARRAY-MEAN FC&amp;P VAL'!CG73*'[1]PERCENT ARRAY-MEAN FC&amp;P VAL'!CH73*'[1]PERCENT ARRAY-MEAN FC&amp;P VAL'!CI73-ABS('[1]PERCENT ARRAY-MEAN FC&amp;P VAL'!CJ73*'[1]PERCENT ARRAY-MEAN FC&amp;P VAL'!CK73*'[1]PERCENT ARRAY-MEAN FC&amp;P VAL'!CL73))</f>
        <v/>
      </c>
      <c r="AH73" t="str">
        <f>IF(A73="","",IF('[1]Calculation genes in KEGG path'!L71&gt;='[1]Flux and Impact'!$E$1,IF(('[1]PERCENT ARRAY-MEAN FC&amp;P VAL'!CM73*'[1]PERCENT ARRAY-MEAN FC&amp;P VAL'!CN73*'[1]PERCENT ARRAY-MEAN FC&amp;P VAL'!CO73+ABS('[1]PERCENT ARRAY-MEAN FC&amp;P VAL'!CP73*'[1]PERCENT ARRAY-MEAN FC&amp;P VAL'!CQ73*'[1]PERCENT ARRAY-MEAN FC&amp;P VAL'!CR73))&gt;0,'[1]PERCENT ARRAY-MEAN FC&amp;P VAL'!CM73*'[1]PERCENT ARRAY-MEAN FC&amp;P VAL'!CN73*'[1]PERCENT ARRAY-MEAN FC&amp;P VAL'!CO73+ABS('[1]PERCENT ARRAY-MEAN FC&amp;P VAL'!CP73*'[1]PERCENT ARRAY-MEAN FC&amp;P VAL'!CQ73*'[1]PERCENT ARRAY-MEAN FC&amp;P VAL'!CR73),""),""))</f>
        <v/>
      </c>
      <c r="AI73" s="12" t="str">
        <f>IF(AH73="","",'[1]PERCENT ARRAY-MEAN FC&amp;P VAL'!CM73*'[1]PERCENT ARRAY-MEAN FC&amp;P VAL'!CN73*'[1]PERCENT ARRAY-MEAN FC&amp;P VAL'!CO73-ABS('[1]PERCENT ARRAY-MEAN FC&amp;P VAL'!CP73*'[1]PERCENT ARRAY-MEAN FC&amp;P VAL'!CQ73*'[1]PERCENT ARRAY-MEAN FC&amp;P VAL'!CR73))</f>
        <v/>
      </c>
      <c r="AJ73" t="str">
        <f>IF(A73="","",IF('[1]Calculation genes in KEGG path'!L71&gt;='[1]Flux and Impact'!$E$1,IF(('[1]PERCENT ARRAY-MEAN FC&amp;P VAL'!CS73*'[1]PERCENT ARRAY-MEAN FC&amp;P VAL'!CT73*'[1]PERCENT ARRAY-MEAN FC&amp;P VAL'!CU73+ABS('[1]PERCENT ARRAY-MEAN FC&amp;P VAL'!CV73*'[1]PERCENT ARRAY-MEAN FC&amp;P VAL'!CW73*'[1]PERCENT ARRAY-MEAN FC&amp;P VAL'!CX73))&gt;0,'[1]PERCENT ARRAY-MEAN FC&amp;P VAL'!CS73*'[1]PERCENT ARRAY-MEAN FC&amp;P VAL'!CT73*'[1]PERCENT ARRAY-MEAN FC&amp;P VAL'!CU73+ABS('[1]PERCENT ARRAY-MEAN FC&amp;P VAL'!CV73*'[1]PERCENT ARRAY-MEAN FC&amp;P VAL'!CW73*'[1]PERCENT ARRAY-MEAN FC&amp;P VAL'!CX73),""),""))</f>
        <v/>
      </c>
      <c r="AK73" s="12" t="str">
        <f>IF(AJ73="","",'[1]PERCENT ARRAY-MEAN FC&amp;P VAL'!CS73*'[1]PERCENT ARRAY-MEAN FC&amp;P VAL'!CT73*'[1]PERCENT ARRAY-MEAN FC&amp;P VAL'!CU73-ABS('[1]PERCENT ARRAY-MEAN FC&amp;P VAL'!CV73*'[1]PERCENT ARRAY-MEAN FC&amp;P VAL'!CW73*'[1]PERCENT ARRAY-MEAN FC&amp;P VAL'!CX73))</f>
        <v/>
      </c>
      <c r="AL73" t="str">
        <f>IF(A73="","",IF('[1]Calculation genes in KEGG path'!L71&gt;='[1]Flux and Impact'!$E$1,IF(('[1]PERCENT ARRAY-MEAN FC&amp;P VAL'!CY73*'[1]PERCENT ARRAY-MEAN FC&amp;P VAL'!CZ73*'[1]PERCENT ARRAY-MEAN FC&amp;P VAL'!DA73+ABS('[1]PERCENT ARRAY-MEAN FC&amp;P VAL'!DB73*'[1]PERCENT ARRAY-MEAN FC&amp;P VAL'!DC73*'[1]PERCENT ARRAY-MEAN FC&amp;P VAL'!DD73))&gt;0,'[1]PERCENT ARRAY-MEAN FC&amp;P VAL'!CY73*'[1]PERCENT ARRAY-MEAN FC&amp;P VAL'!CZ73*'[1]PERCENT ARRAY-MEAN FC&amp;P VAL'!DA73+ABS('[1]PERCENT ARRAY-MEAN FC&amp;P VAL'!DB73*'[1]PERCENT ARRAY-MEAN FC&amp;P VAL'!DC73*'[1]PERCENT ARRAY-MEAN FC&amp;P VAL'!DD73),""),""))</f>
        <v/>
      </c>
      <c r="AM73" s="12" t="str">
        <f>IF(AL73="","",'[1]PERCENT ARRAY-MEAN FC&amp;P VAL'!CY73*'[1]PERCENT ARRAY-MEAN FC&amp;P VAL'!CZ73*'[1]PERCENT ARRAY-MEAN FC&amp;P VAL'!DA73-ABS('[1]PERCENT ARRAY-MEAN FC&amp;P VAL'!DB73*'[1]PERCENT ARRAY-MEAN FC&amp;P VAL'!DC73*'[1]PERCENT ARRAY-MEAN FC&amp;P VAL'!DD73))</f>
        <v/>
      </c>
      <c r="AN73" t="str">
        <f>IF(A73="","",IF('[1]Calculation genes in KEGG path'!L71&gt;='[1]Flux and Impact'!$E$1,IF(('[1]PERCENT ARRAY-MEAN FC&amp;P VAL'!DE73*'[1]PERCENT ARRAY-MEAN FC&amp;P VAL'!DF73*'[1]PERCENT ARRAY-MEAN FC&amp;P VAL'!DG73+ABS('[1]PERCENT ARRAY-MEAN FC&amp;P VAL'!DH73*'[1]PERCENT ARRAY-MEAN FC&amp;P VAL'!DI73*'[1]PERCENT ARRAY-MEAN FC&amp;P VAL'!DJ73))&gt;0,'[1]PERCENT ARRAY-MEAN FC&amp;P VAL'!DE73*'[1]PERCENT ARRAY-MEAN FC&amp;P VAL'!DF73*'[1]PERCENT ARRAY-MEAN FC&amp;P VAL'!DG73+ABS('[1]PERCENT ARRAY-MEAN FC&amp;P VAL'!DH73*'[1]PERCENT ARRAY-MEAN FC&amp;P VAL'!DI73*'[1]PERCENT ARRAY-MEAN FC&amp;P VAL'!DJ73),""),""))</f>
        <v/>
      </c>
      <c r="AO73" s="12" t="str">
        <f>IF(AN73="","",'[1]PERCENT ARRAY-MEAN FC&amp;P VAL'!DE73*'[1]PERCENT ARRAY-MEAN FC&amp;P VAL'!DF73*'[1]PERCENT ARRAY-MEAN FC&amp;P VAL'!DG73-ABS('[1]PERCENT ARRAY-MEAN FC&amp;P VAL'!DH73*'[1]PERCENT ARRAY-MEAN FC&amp;P VAL'!DI73*'[1]PERCENT ARRAY-MEAN FC&amp;P VAL'!DJ73))</f>
        <v/>
      </c>
      <c r="AP73" t="str">
        <f>IF(A73="","",IF('[1]Calculation genes in KEGG path'!L71&gt;='[1]Flux and Impact'!$E$1,IF(('[1]PERCENT ARRAY-MEAN FC&amp;P VAL'!DK73*'[1]PERCENT ARRAY-MEAN FC&amp;P VAL'!DL73*'[1]PERCENT ARRAY-MEAN FC&amp;P VAL'!DM73+ABS('[1]PERCENT ARRAY-MEAN FC&amp;P VAL'!DN73*'[1]PERCENT ARRAY-MEAN FC&amp;P VAL'!DO73*'[1]PERCENT ARRAY-MEAN FC&amp;P VAL'!DP73))&gt;0,'[1]PERCENT ARRAY-MEAN FC&amp;P VAL'!DK73*'[1]PERCENT ARRAY-MEAN FC&amp;P VAL'!DL73*'[1]PERCENT ARRAY-MEAN FC&amp;P VAL'!DM73+ABS('[1]PERCENT ARRAY-MEAN FC&amp;P VAL'!DN73*'[1]PERCENT ARRAY-MEAN FC&amp;P VAL'!DO73*'[1]PERCENT ARRAY-MEAN FC&amp;P VAL'!DP73),""),""))</f>
        <v/>
      </c>
      <c r="AQ73" s="12" t="str">
        <f>IF(AP73="","",'[1]PERCENT ARRAY-MEAN FC&amp;P VAL'!DK73*'[1]PERCENT ARRAY-MEAN FC&amp;P VAL'!DL73*'[1]PERCENT ARRAY-MEAN FC&amp;P VAL'!DM73-ABS('[1]PERCENT ARRAY-MEAN FC&amp;P VAL'!DN73*'[1]PERCENT ARRAY-MEAN FC&amp;P VAL'!DO73*'[1]PERCENT ARRAY-MEAN FC&amp;P VAL'!DP73))</f>
        <v/>
      </c>
      <c r="AR73" t="str">
        <f>IF(A73="","",IF('[1]Calculation genes in KEGG path'!L71&gt;='[1]Flux and Impact'!$E$1,IF(('[1]PERCENT ARRAY-MEAN FC&amp;P VAL'!DQ73*'[1]PERCENT ARRAY-MEAN FC&amp;P VAL'!DR73*'[1]PERCENT ARRAY-MEAN FC&amp;P VAL'!DS73+ABS('[1]PERCENT ARRAY-MEAN FC&amp;P VAL'!DT73*'[1]PERCENT ARRAY-MEAN FC&amp;P VAL'!DU73*'[1]PERCENT ARRAY-MEAN FC&amp;P VAL'!DV73))&gt;0,'[1]PERCENT ARRAY-MEAN FC&amp;P VAL'!DQ73*'[1]PERCENT ARRAY-MEAN FC&amp;P VAL'!DR73*'[1]PERCENT ARRAY-MEAN FC&amp;P VAL'!DS73+ABS('[1]PERCENT ARRAY-MEAN FC&amp;P VAL'!DT73*'[1]PERCENT ARRAY-MEAN FC&amp;P VAL'!DU73*'[1]PERCENT ARRAY-MEAN FC&amp;P VAL'!DV73),""),""))</f>
        <v/>
      </c>
      <c r="AS73" s="12" t="str">
        <f>IF(AR73="","",'[1]PERCENT ARRAY-MEAN FC&amp;P VAL'!DQ73*'[1]PERCENT ARRAY-MEAN FC&amp;P VAL'!DR73*'[1]PERCENT ARRAY-MEAN FC&amp;P VAL'!DS73-ABS('[1]PERCENT ARRAY-MEAN FC&amp;P VAL'!DT73*'[1]PERCENT ARRAY-MEAN FC&amp;P VAL'!DU73*'[1]PERCENT ARRAY-MEAN FC&amp;P VAL'!DV73))</f>
        <v/>
      </c>
      <c r="AT73" s="12">
        <f t="shared" si="4"/>
        <v>-75.2254350102944</v>
      </c>
      <c r="AU73" s="12">
        <f t="shared" si="5"/>
        <v>1</v>
      </c>
    </row>
    <row r="74" spans="1:47">
      <c r="A74" t="str">
        <f>'[1]Calculation genes in KEGG path'!I72</f>
        <v>bta00760</v>
      </c>
      <c r="B74" t="str">
        <f>IF('[1]PERCENT ARRAY-MEAN FC&amp;P VAL'!A74="","",'[1]PERCENT ARRAY-MEAN FC&amp;P VAL'!A74)</f>
        <v>1. Metabolism</v>
      </c>
      <c r="C74" t="str">
        <f>IF('[1]PERCENT ARRAY-MEAN FC&amp;P VAL'!B74="","",'[1]PERCENT ARRAY-MEAN FC&amp;P VAL'!B74)</f>
        <v>1.8 Metabolism of Cofactors and Vitamins</v>
      </c>
      <c r="D74" t="str">
        <f>IF('[1]PERCENT ARRAY-MEAN FC&amp;P VAL'!C74="","",'[1]PERCENT ARRAY-MEAN FC&amp;P VAL'!C74)</f>
        <v>Nicotinate and nicotinamide metabolism</v>
      </c>
      <c r="E74" s="12">
        <f t="shared" si="3"/>
        <v>225.001812828224</v>
      </c>
      <c r="F74">
        <f>IF(A74="","",IF('[1]Calculation genes in KEGG path'!L72&gt;='[1]Flux and Impact'!$E$1,IF('[1]PERCENT ARRAY-MEAN FC&amp;P VAL'!G74*'[1]PERCENT ARRAY-MEAN FC&amp;P VAL'!H74*'[1]PERCENT ARRAY-MEAN FC&amp;P VAL'!I74+ABS('[1]PERCENT ARRAY-MEAN FC&amp;P VAL'!J74*'[1]PERCENT ARRAY-MEAN FC&amp;P VAL'!K74*'[1]PERCENT ARRAY-MEAN FC&amp;P VAL'!L74)&gt;0,'[1]PERCENT ARRAY-MEAN FC&amp;P VAL'!G74*'[1]PERCENT ARRAY-MEAN FC&amp;P VAL'!H74*'[1]PERCENT ARRAY-MEAN FC&amp;P VAL'!I74+ABS('[1]PERCENT ARRAY-MEAN FC&amp;P VAL'!J74*'[1]PERCENT ARRAY-MEAN FC&amp;P VAL'!K74*'[1]PERCENT ARRAY-MEAN FC&amp;P VAL'!L74),""),""))</f>
        <v>132.178431697546</v>
      </c>
      <c r="G74" s="12">
        <f>IF(F74="","",'[1]PERCENT ARRAY-MEAN FC&amp;P VAL'!G74*'[1]PERCENT ARRAY-MEAN FC&amp;P VAL'!H74*'[1]PERCENT ARRAY-MEAN FC&amp;P VAL'!I74-ABS('[1]PERCENT ARRAY-MEAN FC&amp;P VAL'!J74*'[1]PERCENT ARRAY-MEAN FC&amp;P VAL'!K74*'[1]PERCENT ARRAY-MEAN FC&amp;P VAL'!L74))</f>
        <v>132.178431697546</v>
      </c>
      <c r="H74">
        <f>IF(A74="","",IF('[1]Calculation genes in KEGG path'!L72&gt;='[1]Flux and Impact'!$E$1,IF(('[1]PERCENT ARRAY-MEAN FC&amp;P VAL'!M74*'[1]PERCENT ARRAY-MEAN FC&amp;P VAL'!N74*'[1]PERCENT ARRAY-MEAN FC&amp;P VAL'!O74+ABS('[1]PERCENT ARRAY-MEAN FC&amp;P VAL'!P74*'[1]PERCENT ARRAY-MEAN FC&amp;P VAL'!Q74*'[1]PERCENT ARRAY-MEAN FC&amp;P VAL'!R74))&gt;0,'[1]PERCENT ARRAY-MEAN FC&amp;P VAL'!M74*'[1]PERCENT ARRAY-MEAN FC&amp;P VAL'!N74*'[1]PERCENT ARRAY-MEAN FC&amp;P VAL'!O74+ABS('[1]PERCENT ARRAY-MEAN FC&amp;P VAL'!P74*'[1]PERCENT ARRAY-MEAN FC&amp;P VAL'!Q74*'[1]PERCENT ARRAY-MEAN FC&amp;P VAL'!R74),""),""))</f>
        <v>92.8233811306784</v>
      </c>
      <c r="I74" s="12">
        <f>IF(H74="","",'[1]PERCENT ARRAY-MEAN FC&amp;P VAL'!M74*'[1]PERCENT ARRAY-MEAN FC&amp;P VAL'!N74*'[1]PERCENT ARRAY-MEAN FC&amp;P VAL'!O74-ABS('[1]PERCENT ARRAY-MEAN FC&amp;P VAL'!P74*'[1]PERCENT ARRAY-MEAN FC&amp;P VAL'!Q74*'[1]PERCENT ARRAY-MEAN FC&amp;P VAL'!R74))</f>
        <v>27.3503476778812</v>
      </c>
      <c r="J74" t="str">
        <f>IF(A74="","",IF('[1]Calculation genes in KEGG path'!L72&gt;='[1]Flux and Impact'!$E$1,IF(('[1]PERCENT ARRAY-MEAN FC&amp;P VAL'!S74*'[1]PERCENT ARRAY-MEAN FC&amp;P VAL'!T74*'[1]PERCENT ARRAY-MEAN FC&amp;P VAL'!U74+ABS('[1]PERCENT ARRAY-MEAN FC&amp;P VAL'!V74*'[1]PERCENT ARRAY-MEAN FC&amp;P VAL'!W74*'[1]PERCENT ARRAY-MEAN FC&amp;P VAL'!X74))&gt;0,'[1]PERCENT ARRAY-MEAN FC&amp;P VAL'!S74*'[1]PERCENT ARRAY-MEAN FC&amp;P VAL'!T74*'[1]PERCENT ARRAY-MEAN FC&amp;P VAL'!U74+ABS('[1]PERCENT ARRAY-MEAN FC&amp;P VAL'!V74*'[1]PERCENT ARRAY-MEAN FC&amp;P VAL'!W74*'[1]PERCENT ARRAY-MEAN FC&amp;P VAL'!X74),""),""))</f>
        <v/>
      </c>
      <c r="K74" s="12" t="str">
        <f>IF(J74="","",'[1]PERCENT ARRAY-MEAN FC&amp;P VAL'!S74*'[1]PERCENT ARRAY-MEAN FC&amp;P VAL'!T74*'[1]PERCENT ARRAY-MEAN FC&amp;P VAL'!U74-ABS('[1]PERCENT ARRAY-MEAN FC&amp;P VAL'!V74*'[1]PERCENT ARRAY-MEAN FC&amp;P VAL'!W74*'[1]PERCENT ARRAY-MEAN FC&amp;P VAL'!X74))</f>
        <v/>
      </c>
      <c r="L74" t="str">
        <f>IF(A74="","",IF('[1]Calculation genes in KEGG path'!L72&gt;='[1]Flux and Impact'!$E$1,IF(('[1]PERCENT ARRAY-MEAN FC&amp;P VAL'!Y74*'[1]PERCENT ARRAY-MEAN FC&amp;P VAL'!Z74*'[1]PERCENT ARRAY-MEAN FC&amp;P VAL'!AA74+ABS('[1]PERCENT ARRAY-MEAN FC&amp;P VAL'!AB74*'[1]PERCENT ARRAY-MEAN FC&amp;P VAL'!AC74*'[1]PERCENT ARRAY-MEAN FC&amp;P VAL'!AD74))&gt;0,'[1]PERCENT ARRAY-MEAN FC&amp;P VAL'!Y74*'[1]PERCENT ARRAY-MEAN FC&amp;P VAL'!Z74*'[1]PERCENT ARRAY-MEAN FC&amp;P VAL'!AA74+ABS('[1]PERCENT ARRAY-MEAN FC&amp;P VAL'!AB74*'[1]PERCENT ARRAY-MEAN FC&amp;P VAL'!AC74*'[1]PERCENT ARRAY-MEAN FC&amp;P VAL'!AD74),""),""))</f>
        <v/>
      </c>
      <c r="M74" s="12" t="str">
        <f>IF(L74="","",'[1]PERCENT ARRAY-MEAN FC&amp;P VAL'!Y74*'[1]PERCENT ARRAY-MEAN FC&amp;P VAL'!Z74*'[1]PERCENT ARRAY-MEAN FC&amp;P VAL'!AA74-ABS('[1]PERCENT ARRAY-MEAN FC&amp;P VAL'!AB74*'[1]PERCENT ARRAY-MEAN FC&amp;P VAL'!AC74*'[1]PERCENT ARRAY-MEAN FC&amp;P VAL'!AD74))</f>
        <v/>
      </c>
      <c r="N74" t="str">
        <f>IF(A74="","",IF('[1]Calculation genes in KEGG path'!L72&gt;='[1]Flux and Impact'!$E$1,IF(('[1]PERCENT ARRAY-MEAN FC&amp;P VAL'!AE74*'[1]PERCENT ARRAY-MEAN FC&amp;P VAL'!AF74*'[1]PERCENT ARRAY-MEAN FC&amp;P VAL'!AG74+ABS('[1]PERCENT ARRAY-MEAN FC&amp;P VAL'!AH74*'[1]PERCENT ARRAY-MEAN FC&amp;P VAL'!AI74*'[1]PERCENT ARRAY-MEAN FC&amp;P VAL'!AJ74))&gt;0,'[1]PERCENT ARRAY-MEAN FC&amp;P VAL'!AE74*'[1]PERCENT ARRAY-MEAN FC&amp;P VAL'!AF74*'[1]PERCENT ARRAY-MEAN FC&amp;P VAL'!AG74+ABS('[1]PERCENT ARRAY-MEAN FC&amp;P VAL'!AH74*'[1]PERCENT ARRAY-MEAN FC&amp;P VAL'!AI74*'[1]PERCENT ARRAY-MEAN FC&amp;P VAL'!AJ74),""),""))</f>
        <v/>
      </c>
      <c r="O74" s="12" t="str">
        <f>IF(N74="","",'[1]PERCENT ARRAY-MEAN FC&amp;P VAL'!AE74*'[1]PERCENT ARRAY-MEAN FC&amp;P VAL'!AF74*'[1]PERCENT ARRAY-MEAN FC&amp;P VAL'!AG74-ABS('[1]PERCENT ARRAY-MEAN FC&amp;P VAL'!AH74*'[1]PERCENT ARRAY-MEAN FC&amp;P VAL'!AI74*'[1]PERCENT ARRAY-MEAN FC&amp;P VAL'!AJ74))</f>
        <v/>
      </c>
      <c r="P74" t="str">
        <f>IF(A74="","",IF('[1]Calculation genes in KEGG path'!L72&gt;='[1]Flux and Impact'!$E$1,IF(('[1]PERCENT ARRAY-MEAN FC&amp;P VAL'!AK74*'[1]PERCENT ARRAY-MEAN FC&amp;P VAL'!AL74*'[1]PERCENT ARRAY-MEAN FC&amp;P VAL'!AM74+ABS('[1]PERCENT ARRAY-MEAN FC&amp;P VAL'!AN74*'[1]PERCENT ARRAY-MEAN FC&amp;P VAL'!AO74*'[1]PERCENT ARRAY-MEAN FC&amp;P VAL'!AP74))&gt;0,'[1]PERCENT ARRAY-MEAN FC&amp;P VAL'!AK74*'[1]PERCENT ARRAY-MEAN FC&amp;P VAL'!AL74*'[1]PERCENT ARRAY-MEAN FC&amp;P VAL'!AM74+ABS('[1]PERCENT ARRAY-MEAN FC&amp;P VAL'!AN74*'[1]PERCENT ARRAY-MEAN FC&amp;P VAL'!AO74*'[1]PERCENT ARRAY-MEAN FC&amp;P VAL'!AP74),""),""))</f>
        <v/>
      </c>
      <c r="Q74" s="12" t="str">
        <f>IF(P74="","",'[1]PERCENT ARRAY-MEAN FC&amp;P VAL'!AK74*'[1]PERCENT ARRAY-MEAN FC&amp;P VAL'!AL74*'[1]PERCENT ARRAY-MEAN FC&amp;P VAL'!AM74-ABS('[1]PERCENT ARRAY-MEAN FC&amp;P VAL'!AN74*'[1]PERCENT ARRAY-MEAN FC&amp;P VAL'!AO74*'[1]PERCENT ARRAY-MEAN FC&amp;P VAL'!AP74))</f>
        <v/>
      </c>
      <c r="R74" t="str">
        <f>IF(A74="","",IF('[1]Calculation genes in KEGG path'!L72&gt;='[1]Flux and Impact'!$E$1,IF(('[1]PERCENT ARRAY-MEAN FC&amp;P VAL'!AQ74*'[1]PERCENT ARRAY-MEAN FC&amp;P VAL'!AR74*'[1]PERCENT ARRAY-MEAN FC&amp;P VAL'!AS74+ABS('[1]PERCENT ARRAY-MEAN FC&amp;P VAL'!AT74*'[1]PERCENT ARRAY-MEAN FC&amp;P VAL'!AU74*'[1]PERCENT ARRAY-MEAN FC&amp;P VAL'!AV74))&gt;0,'[1]PERCENT ARRAY-MEAN FC&amp;P VAL'!AQ74*'[1]PERCENT ARRAY-MEAN FC&amp;P VAL'!AR74*'[1]PERCENT ARRAY-MEAN FC&amp;P VAL'!AS74+ABS('[1]PERCENT ARRAY-MEAN FC&amp;P VAL'!AT74*'[1]PERCENT ARRAY-MEAN FC&amp;P VAL'!AU74*'[1]PERCENT ARRAY-MEAN FC&amp;P VAL'!AV74),""),""))</f>
        <v/>
      </c>
      <c r="S74" s="12" t="str">
        <f>IF(R74="","",'[1]PERCENT ARRAY-MEAN FC&amp;P VAL'!AQ74*'[1]PERCENT ARRAY-MEAN FC&amp;P VAL'!AR74*'[1]PERCENT ARRAY-MEAN FC&amp;P VAL'!AS74-ABS('[1]PERCENT ARRAY-MEAN FC&amp;P VAL'!AT74*'[1]PERCENT ARRAY-MEAN FC&amp;P VAL'!AU74*'[1]PERCENT ARRAY-MEAN FC&amp;P VAL'!AV74))</f>
        <v/>
      </c>
      <c r="T74" t="str">
        <f>IF(A74="","",IF('[1]Calculation genes in KEGG path'!L72&gt;='[1]Flux and Impact'!$E$1,IF(('[1]PERCENT ARRAY-MEAN FC&amp;P VAL'!AW74*'[1]PERCENT ARRAY-MEAN FC&amp;P VAL'!AX74*'[1]PERCENT ARRAY-MEAN FC&amp;P VAL'!AY74+ABS('[1]PERCENT ARRAY-MEAN FC&amp;P VAL'!AZ74*'[1]PERCENT ARRAY-MEAN FC&amp;P VAL'!BA74*'[1]PERCENT ARRAY-MEAN FC&amp;P VAL'!BB74))&gt;0,'[1]PERCENT ARRAY-MEAN FC&amp;P VAL'!AW74*'[1]PERCENT ARRAY-MEAN FC&amp;P VAL'!AX74*'[1]PERCENT ARRAY-MEAN FC&amp;P VAL'!AY74+ABS('[1]PERCENT ARRAY-MEAN FC&amp;P VAL'!AZ74*'[1]PERCENT ARRAY-MEAN FC&amp;P VAL'!BA74*'[1]PERCENT ARRAY-MEAN FC&amp;P VAL'!BB74),""),""))</f>
        <v/>
      </c>
      <c r="U74" s="12" t="str">
        <f>IF(T74="","",'[1]PERCENT ARRAY-MEAN FC&amp;P VAL'!AW74*'[1]PERCENT ARRAY-MEAN FC&amp;P VAL'!AX74*'[1]PERCENT ARRAY-MEAN FC&amp;P VAL'!AY74-ABS('[1]PERCENT ARRAY-MEAN FC&amp;P VAL'!AZ74*'[1]PERCENT ARRAY-MEAN FC&amp;P VAL'!BA74*'[1]PERCENT ARRAY-MEAN FC&amp;P VAL'!BB74))</f>
        <v/>
      </c>
      <c r="V74" t="str">
        <f>IF(A74="","",IF('[1]Calculation genes in KEGG path'!L72&gt;='[1]Flux and Impact'!$E$1,IF(('[1]PERCENT ARRAY-MEAN FC&amp;P VAL'!BC74*'[1]PERCENT ARRAY-MEAN FC&amp;P VAL'!BD74*'[1]PERCENT ARRAY-MEAN FC&amp;P VAL'!BE74+ABS('[1]PERCENT ARRAY-MEAN FC&amp;P VAL'!BF74*'[1]PERCENT ARRAY-MEAN FC&amp;P VAL'!BG74*'[1]PERCENT ARRAY-MEAN FC&amp;P VAL'!BH74))&gt;0,'[1]PERCENT ARRAY-MEAN FC&amp;P VAL'!BC74*'[1]PERCENT ARRAY-MEAN FC&amp;P VAL'!BD74*'[1]PERCENT ARRAY-MEAN FC&amp;P VAL'!BE74+ABS('[1]PERCENT ARRAY-MEAN FC&amp;P VAL'!BF74*'[1]PERCENT ARRAY-MEAN FC&amp;P VAL'!BG74*'[1]PERCENT ARRAY-MEAN FC&amp;P VAL'!BH74),""),""))</f>
        <v/>
      </c>
      <c r="W74" s="12" t="str">
        <f>IF(V74="","",'[1]PERCENT ARRAY-MEAN FC&amp;P VAL'!BC74*'[1]PERCENT ARRAY-MEAN FC&amp;P VAL'!BD74*'[1]PERCENT ARRAY-MEAN FC&amp;P VAL'!BE74-ABS('[1]PERCENT ARRAY-MEAN FC&amp;P VAL'!BF74*'[1]PERCENT ARRAY-MEAN FC&amp;P VAL'!BG74*'[1]PERCENT ARRAY-MEAN FC&amp;P VAL'!BH74))</f>
        <v/>
      </c>
      <c r="X74" t="str">
        <f>IF(A74="","",IF('[1]Calculation genes in KEGG path'!L72&gt;='[1]Flux and Impact'!$E$1,IF(('[1]PERCENT ARRAY-MEAN FC&amp;P VAL'!BI74*'[1]PERCENT ARRAY-MEAN FC&amp;P VAL'!BJ74*'[1]PERCENT ARRAY-MEAN FC&amp;P VAL'!BK74+ABS('[1]PERCENT ARRAY-MEAN FC&amp;P VAL'!BL74*'[1]PERCENT ARRAY-MEAN FC&amp;P VAL'!BM74*'[1]PERCENT ARRAY-MEAN FC&amp;P VAL'!BN74))&gt;0,'[1]PERCENT ARRAY-MEAN FC&amp;P VAL'!BI74*'[1]PERCENT ARRAY-MEAN FC&amp;P VAL'!BJ74*'[1]PERCENT ARRAY-MEAN FC&amp;P VAL'!BK74+ABS('[1]PERCENT ARRAY-MEAN FC&amp;P VAL'!BL74*'[1]PERCENT ARRAY-MEAN FC&amp;P VAL'!BM74*'[1]PERCENT ARRAY-MEAN FC&amp;P VAL'!BN74),""),""))</f>
        <v/>
      </c>
      <c r="Y74" s="12" t="str">
        <f>IF(X74="","",'[1]PERCENT ARRAY-MEAN FC&amp;P VAL'!BI74*'[1]PERCENT ARRAY-MEAN FC&amp;P VAL'!BJ74*'[1]PERCENT ARRAY-MEAN FC&amp;P VAL'!BK74-ABS('[1]PERCENT ARRAY-MEAN FC&amp;P VAL'!BL74*'[1]PERCENT ARRAY-MEAN FC&amp;P VAL'!BM74*'[1]PERCENT ARRAY-MEAN FC&amp;P VAL'!BN74))</f>
        <v/>
      </c>
      <c r="Z74" t="str">
        <f>IF(A74="","",IF('[1]Calculation genes in KEGG path'!L72&gt;='[1]Flux and Impact'!$E$1,IF(('[1]PERCENT ARRAY-MEAN FC&amp;P VAL'!BO74*'[1]PERCENT ARRAY-MEAN FC&amp;P VAL'!BP74*'[1]PERCENT ARRAY-MEAN FC&amp;P VAL'!BQ74+ABS('[1]PERCENT ARRAY-MEAN FC&amp;P VAL'!BR74*'[1]PERCENT ARRAY-MEAN FC&amp;P VAL'!BS74*'[1]PERCENT ARRAY-MEAN FC&amp;P VAL'!BT74))&gt;0,'[1]PERCENT ARRAY-MEAN FC&amp;P VAL'!BO74*'[1]PERCENT ARRAY-MEAN FC&amp;P VAL'!BP74*'[1]PERCENT ARRAY-MEAN FC&amp;P VAL'!BQ74+ABS('[1]PERCENT ARRAY-MEAN FC&amp;P VAL'!BR74*'[1]PERCENT ARRAY-MEAN FC&amp;P VAL'!BS74*'[1]PERCENT ARRAY-MEAN FC&amp;P VAL'!BT74),""),""))</f>
        <v/>
      </c>
      <c r="AA74" s="12" t="str">
        <f>IF(Z74="","",'[1]PERCENT ARRAY-MEAN FC&amp;P VAL'!BO74*'[1]PERCENT ARRAY-MEAN FC&amp;P VAL'!BP74*'[1]PERCENT ARRAY-MEAN FC&amp;P VAL'!BQ74-ABS('[1]PERCENT ARRAY-MEAN FC&amp;P VAL'!BR74*'[1]PERCENT ARRAY-MEAN FC&amp;P VAL'!BS74*'[1]PERCENT ARRAY-MEAN FC&amp;P VAL'!BT74))</f>
        <v/>
      </c>
      <c r="AB74" t="str">
        <f>IF(A74="","",IF('[1]Calculation genes in KEGG path'!L72&gt;='[1]Flux and Impact'!$E$1,IF(('[1]PERCENT ARRAY-MEAN FC&amp;P VAL'!BU74*'[1]PERCENT ARRAY-MEAN FC&amp;P VAL'!BV74*'[1]PERCENT ARRAY-MEAN FC&amp;P VAL'!BW74+ABS('[1]PERCENT ARRAY-MEAN FC&amp;P VAL'!BX74*'[1]PERCENT ARRAY-MEAN FC&amp;P VAL'!BY74*'[1]PERCENT ARRAY-MEAN FC&amp;P VAL'!BZ74))&gt;0,'[1]PERCENT ARRAY-MEAN FC&amp;P VAL'!BU74*'[1]PERCENT ARRAY-MEAN FC&amp;P VAL'!BV74*'[1]PERCENT ARRAY-MEAN FC&amp;P VAL'!BW74+ABS('[1]PERCENT ARRAY-MEAN FC&amp;P VAL'!BX74*'[1]PERCENT ARRAY-MEAN FC&amp;P VAL'!BY74*'[1]PERCENT ARRAY-MEAN FC&amp;P VAL'!BZ74),""),""))</f>
        <v/>
      </c>
      <c r="AC74" s="12" t="str">
        <f>IF(AB74="","",'[1]PERCENT ARRAY-MEAN FC&amp;P VAL'!BU74*'[1]PERCENT ARRAY-MEAN FC&amp;P VAL'!BV74*'[1]PERCENT ARRAY-MEAN FC&amp;P VAL'!BW74-ABS('[1]PERCENT ARRAY-MEAN FC&amp;P VAL'!BX74*'[1]PERCENT ARRAY-MEAN FC&amp;P VAL'!BY74*'[1]PERCENT ARRAY-MEAN FC&amp;P VAL'!BZ74))</f>
        <v/>
      </c>
      <c r="AD74" t="str">
        <f>IF(A74="","",IF('[1]Calculation genes in KEGG path'!L72&gt;='[1]Flux and Impact'!$E$1,IF(('[1]PERCENT ARRAY-MEAN FC&amp;P VAL'!CA74*'[1]PERCENT ARRAY-MEAN FC&amp;P VAL'!CB74*'[1]PERCENT ARRAY-MEAN FC&amp;P VAL'!CC74+ABS('[1]PERCENT ARRAY-MEAN FC&amp;P VAL'!CD74*'[1]PERCENT ARRAY-MEAN FC&amp;P VAL'!CE74*'[1]PERCENT ARRAY-MEAN FC&amp;P VAL'!CF74))&gt;0,'[1]PERCENT ARRAY-MEAN FC&amp;P VAL'!CA74*'[1]PERCENT ARRAY-MEAN FC&amp;P VAL'!CB74*'[1]PERCENT ARRAY-MEAN FC&amp;P VAL'!CC74+ABS('[1]PERCENT ARRAY-MEAN FC&amp;P VAL'!CD74*'[1]PERCENT ARRAY-MEAN FC&amp;P VAL'!CE74*'[1]PERCENT ARRAY-MEAN FC&amp;P VAL'!CF74),""),""))</f>
        <v/>
      </c>
      <c r="AE74" s="12" t="str">
        <f>IF(AD74="","",'[1]PERCENT ARRAY-MEAN FC&amp;P VAL'!CA74*'[1]PERCENT ARRAY-MEAN FC&amp;P VAL'!CB74*'[1]PERCENT ARRAY-MEAN FC&amp;P VAL'!CC74-ABS('[1]PERCENT ARRAY-MEAN FC&amp;P VAL'!CD74*'[1]PERCENT ARRAY-MEAN FC&amp;P VAL'!CE74*'[1]PERCENT ARRAY-MEAN FC&amp;P VAL'!CF74))</f>
        <v/>
      </c>
      <c r="AF74" t="str">
        <f>IF(A74="","",IF('[1]Calculation genes in KEGG path'!L72&gt;='[1]Flux and Impact'!$E$1,IF(('[1]PERCENT ARRAY-MEAN FC&amp;P VAL'!CG74*'[1]PERCENT ARRAY-MEAN FC&amp;P VAL'!CH74*'[1]PERCENT ARRAY-MEAN FC&amp;P VAL'!CI74+ABS('[1]PERCENT ARRAY-MEAN FC&amp;P VAL'!CJ74*'[1]PERCENT ARRAY-MEAN FC&amp;P VAL'!CK74*'[1]PERCENT ARRAY-MEAN FC&amp;P VAL'!CL74))&gt;0,'[1]PERCENT ARRAY-MEAN FC&amp;P VAL'!CG74*'[1]PERCENT ARRAY-MEAN FC&amp;P VAL'!CH74*'[1]PERCENT ARRAY-MEAN FC&amp;P VAL'!CI74+ABS('[1]PERCENT ARRAY-MEAN FC&amp;P VAL'!CJ74*'[1]PERCENT ARRAY-MEAN FC&amp;P VAL'!CK74*'[1]PERCENT ARRAY-MEAN FC&amp;P VAL'!CL74),""),""))</f>
        <v/>
      </c>
      <c r="AG74" s="12" t="str">
        <f>IF(AF74="","",'[1]PERCENT ARRAY-MEAN FC&amp;P VAL'!CG74*'[1]PERCENT ARRAY-MEAN FC&amp;P VAL'!CH74*'[1]PERCENT ARRAY-MEAN FC&amp;P VAL'!CI74-ABS('[1]PERCENT ARRAY-MEAN FC&amp;P VAL'!CJ74*'[1]PERCENT ARRAY-MEAN FC&amp;P VAL'!CK74*'[1]PERCENT ARRAY-MEAN FC&amp;P VAL'!CL74))</f>
        <v/>
      </c>
      <c r="AH74" t="str">
        <f>IF(A74="","",IF('[1]Calculation genes in KEGG path'!L72&gt;='[1]Flux and Impact'!$E$1,IF(('[1]PERCENT ARRAY-MEAN FC&amp;P VAL'!CM74*'[1]PERCENT ARRAY-MEAN FC&amp;P VAL'!CN74*'[1]PERCENT ARRAY-MEAN FC&amp;P VAL'!CO74+ABS('[1]PERCENT ARRAY-MEAN FC&amp;P VAL'!CP74*'[1]PERCENT ARRAY-MEAN FC&amp;P VAL'!CQ74*'[1]PERCENT ARRAY-MEAN FC&amp;P VAL'!CR74))&gt;0,'[1]PERCENT ARRAY-MEAN FC&amp;P VAL'!CM74*'[1]PERCENT ARRAY-MEAN FC&amp;P VAL'!CN74*'[1]PERCENT ARRAY-MEAN FC&amp;P VAL'!CO74+ABS('[1]PERCENT ARRAY-MEAN FC&amp;P VAL'!CP74*'[1]PERCENT ARRAY-MEAN FC&amp;P VAL'!CQ74*'[1]PERCENT ARRAY-MEAN FC&amp;P VAL'!CR74),""),""))</f>
        <v/>
      </c>
      <c r="AI74" s="12" t="str">
        <f>IF(AH74="","",'[1]PERCENT ARRAY-MEAN FC&amp;P VAL'!CM74*'[1]PERCENT ARRAY-MEAN FC&amp;P VAL'!CN74*'[1]PERCENT ARRAY-MEAN FC&amp;P VAL'!CO74-ABS('[1]PERCENT ARRAY-MEAN FC&amp;P VAL'!CP74*'[1]PERCENT ARRAY-MEAN FC&amp;P VAL'!CQ74*'[1]PERCENT ARRAY-MEAN FC&amp;P VAL'!CR74))</f>
        <v/>
      </c>
      <c r="AJ74" t="str">
        <f>IF(A74="","",IF('[1]Calculation genes in KEGG path'!L72&gt;='[1]Flux and Impact'!$E$1,IF(('[1]PERCENT ARRAY-MEAN FC&amp;P VAL'!CS74*'[1]PERCENT ARRAY-MEAN FC&amp;P VAL'!CT74*'[1]PERCENT ARRAY-MEAN FC&amp;P VAL'!CU74+ABS('[1]PERCENT ARRAY-MEAN FC&amp;P VAL'!CV74*'[1]PERCENT ARRAY-MEAN FC&amp;P VAL'!CW74*'[1]PERCENT ARRAY-MEAN FC&amp;P VAL'!CX74))&gt;0,'[1]PERCENT ARRAY-MEAN FC&amp;P VAL'!CS74*'[1]PERCENT ARRAY-MEAN FC&amp;P VAL'!CT74*'[1]PERCENT ARRAY-MEAN FC&amp;P VAL'!CU74+ABS('[1]PERCENT ARRAY-MEAN FC&amp;P VAL'!CV74*'[1]PERCENT ARRAY-MEAN FC&amp;P VAL'!CW74*'[1]PERCENT ARRAY-MEAN FC&amp;P VAL'!CX74),""),""))</f>
        <v/>
      </c>
      <c r="AK74" s="12" t="str">
        <f>IF(AJ74="","",'[1]PERCENT ARRAY-MEAN FC&amp;P VAL'!CS74*'[1]PERCENT ARRAY-MEAN FC&amp;P VAL'!CT74*'[1]PERCENT ARRAY-MEAN FC&amp;P VAL'!CU74-ABS('[1]PERCENT ARRAY-MEAN FC&amp;P VAL'!CV74*'[1]PERCENT ARRAY-MEAN FC&amp;P VAL'!CW74*'[1]PERCENT ARRAY-MEAN FC&amp;P VAL'!CX74))</f>
        <v/>
      </c>
      <c r="AL74" t="str">
        <f>IF(A74="","",IF('[1]Calculation genes in KEGG path'!L72&gt;='[1]Flux and Impact'!$E$1,IF(('[1]PERCENT ARRAY-MEAN FC&amp;P VAL'!CY74*'[1]PERCENT ARRAY-MEAN FC&amp;P VAL'!CZ74*'[1]PERCENT ARRAY-MEAN FC&amp;P VAL'!DA74+ABS('[1]PERCENT ARRAY-MEAN FC&amp;P VAL'!DB74*'[1]PERCENT ARRAY-MEAN FC&amp;P VAL'!DC74*'[1]PERCENT ARRAY-MEAN FC&amp;P VAL'!DD74))&gt;0,'[1]PERCENT ARRAY-MEAN FC&amp;P VAL'!CY74*'[1]PERCENT ARRAY-MEAN FC&amp;P VAL'!CZ74*'[1]PERCENT ARRAY-MEAN FC&amp;P VAL'!DA74+ABS('[1]PERCENT ARRAY-MEAN FC&amp;P VAL'!DB74*'[1]PERCENT ARRAY-MEAN FC&amp;P VAL'!DC74*'[1]PERCENT ARRAY-MEAN FC&amp;P VAL'!DD74),""),""))</f>
        <v/>
      </c>
      <c r="AM74" s="12" t="str">
        <f>IF(AL74="","",'[1]PERCENT ARRAY-MEAN FC&amp;P VAL'!CY74*'[1]PERCENT ARRAY-MEAN FC&amp;P VAL'!CZ74*'[1]PERCENT ARRAY-MEAN FC&amp;P VAL'!DA74-ABS('[1]PERCENT ARRAY-MEAN FC&amp;P VAL'!DB74*'[1]PERCENT ARRAY-MEAN FC&amp;P VAL'!DC74*'[1]PERCENT ARRAY-MEAN FC&amp;P VAL'!DD74))</f>
        <v/>
      </c>
      <c r="AN74" t="str">
        <f>IF(A74="","",IF('[1]Calculation genes in KEGG path'!L72&gt;='[1]Flux and Impact'!$E$1,IF(('[1]PERCENT ARRAY-MEAN FC&amp;P VAL'!DE74*'[1]PERCENT ARRAY-MEAN FC&amp;P VAL'!DF74*'[1]PERCENT ARRAY-MEAN FC&amp;P VAL'!DG74+ABS('[1]PERCENT ARRAY-MEAN FC&amp;P VAL'!DH74*'[1]PERCENT ARRAY-MEAN FC&amp;P VAL'!DI74*'[1]PERCENT ARRAY-MEAN FC&amp;P VAL'!DJ74))&gt;0,'[1]PERCENT ARRAY-MEAN FC&amp;P VAL'!DE74*'[1]PERCENT ARRAY-MEAN FC&amp;P VAL'!DF74*'[1]PERCENT ARRAY-MEAN FC&amp;P VAL'!DG74+ABS('[1]PERCENT ARRAY-MEAN FC&amp;P VAL'!DH74*'[1]PERCENT ARRAY-MEAN FC&amp;P VAL'!DI74*'[1]PERCENT ARRAY-MEAN FC&amp;P VAL'!DJ74),""),""))</f>
        <v/>
      </c>
      <c r="AO74" s="12" t="str">
        <f>IF(AN74="","",'[1]PERCENT ARRAY-MEAN FC&amp;P VAL'!DE74*'[1]PERCENT ARRAY-MEAN FC&amp;P VAL'!DF74*'[1]PERCENT ARRAY-MEAN FC&amp;P VAL'!DG74-ABS('[1]PERCENT ARRAY-MEAN FC&amp;P VAL'!DH74*'[1]PERCENT ARRAY-MEAN FC&amp;P VAL'!DI74*'[1]PERCENT ARRAY-MEAN FC&amp;P VAL'!DJ74))</f>
        <v/>
      </c>
      <c r="AP74" t="str">
        <f>IF(A74="","",IF('[1]Calculation genes in KEGG path'!L72&gt;='[1]Flux and Impact'!$E$1,IF(('[1]PERCENT ARRAY-MEAN FC&amp;P VAL'!DK74*'[1]PERCENT ARRAY-MEAN FC&amp;P VAL'!DL74*'[1]PERCENT ARRAY-MEAN FC&amp;P VAL'!DM74+ABS('[1]PERCENT ARRAY-MEAN FC&amp;P VAL'!DN74*'[1]PERCENT ARRAY-MEAN FC&amp;P VAL'!DO74*'[1]PERCENT ARRAY-MEAN FC&amp;P VAL'!DP74))&gt;0,'[1]PERCENT ARRAY-MEAN FC&amp;P VAL'!DK74*'[1]PERCENT ARRAY-MEAN FC&amp;P VAL'!DL74*'[1]PERCENT ARRAY-MEAN FC&amp;P VAL'!DM74+ABS('[1]PERCENT ARRAY-MEAN FC&amp;P VAL'!DN74*'[1]PERCENT ARRAY-MEAN FC&amp;P VAL'!DO74*'[1]PERCENT ARRAY-MEAN FC&amp;P VAL'!DP74),""),""))</f>
        <v/>
      </c>
      <c r="AQ74" s="12" t="str">
        <f>IF(AP74="","",'[1]PERCENT ARRAY-MEAN FC&amp;P VAL'!DK74*'[1]PERCENT ARRAY-MEAN FC&amp;P VAL'!DL74*'[1]PERCENT ARRAY-MEAN FC&amp;P VAL'!DM74-ABS('[1]PERCENT ARRAY-MEAN FC&amp;P VAL'!DN74*'[1]PERCENT ARRAY-MEAN FC&amp;P VAL'!DO74*'[1]PERCENT ARRAY-MEAN FC&amp;P VAL'!DP74))</f>
        <v/>
      </c>
      <c r="AR74" t="str">
        <f>IF(A74="","",IF('[1]Calculation genes in KEGG path'!L72&gt;='[1]Flux and Impact'!$E$1,IF(('[1]PERCENT ARRAY-MEAN FC&amp;P VAL'!DQ74*'[1]PERCENT ARRAY-MEAN FC&amp;P VAL'!DR74*'[1]PERCENT ARRAY-MEAN FC&amp;P VAL'!DS74+ABS('[1]PERCENT ARRAY-MEAN FC&amp;P VAL'!DT74*'[1]PERCENT ARRAY-MEAN FC&amp;P VAL'!DU74*'[1]PERCENT ARRAY-MEAN FC&amp;P VAL'!DV74))&gt;0,'[1]PERCENT ARRAY-MEAN FC&amp;P VAL'!DQ74*'[1]PERCENT ARRAY-MEAN FC&amp;P VAL'!DR74*'[1]PERCENT ARRAY-MEAN FC&amp;P VAL'!DS74+ABS('[1]PERCENT ARRAY-MEAN FC&amp;P VAL'!DT74*'[1]PERCENT ARRAY-MEAN FC&amp;P VAL'!DU74*'[1]PERCENT ARRAY-MEAN FC&amp;P VAL'!DV74),""),""))</f>
        <v/>
      </c>
      <c r="AS74" s="12" t="str">
        <f>IF(AR74="","",'[1]PERCENT ARRAY-MEAN FC&amp;P VAL'!DQ74*'[1]PERCENT ARRAY-MEAN FC&amp;P VAL'!DR74*'[1]PERCENT ARRAY-MEAN FC&amp;P VAL'!DS74-ABS('[1]PERCENT ARRAY-MEAN FC&amp;P VAL'!DT74*'[1]PERCENT ARRAY-MEAN FC&amp;P VAL'!DU74*'[1]PERCENT ARRAY-MEAN FC&amp;P VAL'!DV74))</f>
        <v/>
      </c>
      <c r="AT74" s="12">
        <f t="shared" si="4"/>
        <v>79.7643896877136</v>
      </c>
      <c r="AU74" s="12">
        <f t="shared" si="5"/>
        <v>1</v>
      </c>
    </row>
    <row r="75" spans="1:47">
      <c r="A75" t="str">
        <f>'[1]Calculation genes in KEGG path'!I73</f>
        <v>bta00770</v>
      </c>
      <c r="B75" t="str">
        <f>IF('[1]PERCENT ARRAY-MEAN FC&amp;P VAL'!A75="","",'[1]PERCENT ARRAY-MEAN FC&amp;P VAL'!A75)</f>
        <v>1. Metabolism</v>
      </c>
      <c r="C75" t="str">
        <f>IF('[1]PERCENT ARRAY-MEAN FC&amp;P VAL'!B75="","",'[1]PERCENT ARRAY-MEAN FC&amp;P VAL'!B75)</f>
        <v>1.8 Metabolism of Cofactors and Vitamins</v>
      </c>
      <c r="D75" t="str">
        <f>IF('[1]PERCENT ARRAY-MEAN FC&amp;P VAL'!C75="","",'[1]PERCENT ARRAY-MEAN FC&amp;P VAL'!C75)</f>
        <v>Pantothenate and CoA biosynthesis</v>
      </c>
      <c r="E75" s="12">
        <f t="shared" si="3"/>
        <v>61.8746035939042</v>
      </c>
      <c r="F75" t="str">
        <f>IF(A75="","",IF('[1]Calculation genes in KEGG path'!L73&gt;='[1]Flux and Impact'!$E$1,IF('[1]PERCENT ARRAY-MEAN FC&amp;P VAL'!G75*'[1]PERCENT ARRAY-MEAN FC&amp;P VAL'!H75*'[1]PERCENT ARRAY-MEAN FC&amp;P VAL'!I75+ABS('[1]PERCENT ARRAY-MEAN FC&amp;P VAL'!J75*'[1]PERCENT ARRAY-MEAN FC&amp;P VAL'!K75*'[1]PERCENT ARRAY-MEAN FC&amp;P VAL'!L75)&gt;0,'[1]PERCENT ARRAY-MEAN FC&amp;P VAL'!G75*'[1]PERCENT ARRAY-MEAN FC&amp;P VAL'!H75*'[1]PERCENT ARRAY-MEAN FC&amp;P VAL'!I75+ABS('[1]PERCENT ARRAY-MEAN FC&amp;P VAL'!J75*'[1]PERCENT ARRAY-MEAN FC&amp;P VAL'!K75*'[1]PERCENT ARRAY-MEAN FC&amp;P VAL'!L75),""),""))</f>
        <v/>
      </c>
      <c r="G75" s="12" t="str">
        <f>IF(F75="","",'[1]PERCENT ARRAY-MEAN FC&amp;P VAL'!G75*'[1]PERCENT ARRAY-MEAN FC&amp;P VAL'!H75*'[1]PERCENT ARRAY-MEAN FC&amp;P VAL'!I75-ABS('[1]PERCENT ARRAY-MEAN FC&amp;P VAL'!J75*'[1]PERCENT ARRAY-MEAN FC&amp;P VAL'!K75*'[1]PERCENT ARRAY-MEAN FC&amp;P VAL'!L75))</f>
        <v/>
      </c>
      <c r="H75">
        <f>IF(A75="","",IF('[1]Calculation genes in KEGG path'!L73&gt;='[1]Flux and Impact'!$E$1,IF(('[1]PERCENT ARRAY-MEAN FC&amp;P VAL'!M75*'[1]PERCENT ARRAY-MEAN FC&amp;P VAL'!N75*'[1]PERCENT ARRAY-MEAN FC&amp;P VAL'!O75+ABS('[1]PERCENT ARRAY-MEAN FC&amp;P VAL'!P75*'[1]PERCENT ARRAY-MEAN FC&amp;P VAL'!Q75*'[1]PERCENT ARRAY-MEAN FC&amp;P VAL'!R75))&gt;0,'[1]PERCENT ARRAY-MEAN FC&amp;P VAL'!M75*'[1]PERCENT ARRAY-MEAN FC&amp;P VAL'!N75*'[1]PERCENT ARRAY-MEAN FC&amp;P VAL'!O75+ABS('[1]PERCENT ARRAY-MEAN FC&amp;P VAL'!P75*'[1]PERCENT ARRAY-MEAN FC&amp;P VAL'!Q75*'[1]PERCENT ARRAY-MEAN FC&amp;P VAL'!R75),""),""))</f>
        <v>61.8746035939042</v>
      </c>
      <c r="I75" s="12">
        <f>IF(H75="","",'[1]PERCENT ARRAY-MEAN FC&amp;P VAL'!M75*'[1]PERCENT ARRAY-MEAN FC&amp;P VAL'!N75*'[1]PERCENT ARRAY-MEAN FC&amp;P VAL'!O75-ABS('[1]PERCENT ARRAY-MEAN FC&amp;P VAL'!P75*'[1]PERCENT ARRAY-MEAN FC&amp;P VAL'!Q75*'[1]PERCENT ARRAY-MEAN FC&amp;P VAL'!R75))</f>
        <v>61.8746035939042</v>
      </c>
      <c r="J75" t="str">
        <f>IF(A75="","",IF('[1]Calculation genes in KEGG path'!L73&gt;='[1]Flux and Impact'!$E$1,IF(('[1]PERCENT ARRAY-MEAN FC&amp;P VAL'!S75*'[1]PERCENT ARRAY-MEAN FC&amp;P VAL'!T75*'[1]PERCENT ARRAY-MEAN FC&amp;P VAL'!U75+ABS('[1]PERCENT ARRAY-MEAN FC&amp;P VAL'!V75*'[1]PERCENT ARRAY-MEAN FC&amp;P VAL'!W75*'[1]PERCENT ARRAY-MEAN FC&amp;P VAL'!X75))&gt;0,'[1]PERCENT ARRAY-MEAN FC&amp;P VAL'!S75*'[1]PERCENT ARRAY-MEAN FC&amp;P VAL'!T75*'[1]PERCENT ARRAY-MEAN FC&amp;P VAL'!U75+ABS('[1]PERCENT ARRAY-MEAN FC&amp;P VAL'!V75*'[1]PERCENT ARRAY-MEAN FC&amp;P VAL'!W75*'[1]PERCENT ARRAY-MEAN FC&amp;P VAL'!X75),""),""))</f>
        <v/>
      </c>
      <c r="K75" s="12" t="str">
        <f>IF(J75="","",'[1]PERCENT ARRAY-MEAN FC&amp;P VAL'!S75*'[1]PERCENT ARRAY-MEAN FC&amp;P VAL'!T75*'[1]PERCENT ARRAY-MEAN FC&amp;P VAL'!U75-ABS('[1]PERCENT ARRAY-MEAN FC&amp;P VAL'!V75*'[1]PERCENT ARRAY-MEAN FC&amp;P VAL'!W75*'[1]PERCENT ARRAY-MEAN FC&amp;P VAL'!X75))</f>
        <v/>
      </c>
      <c r="L75" t="str">
        <f>IF(A75="","",IF('[1]Calculation genes in KEGG path'!L73&gt;='[1]Flux and Impact'!$E$1,IF(('[1]PERCENT ARRAY-MEAN FC&amp;P VAL'!Y75*'[1]PERCENT ARRAY-MEAN FC&amp;P VAL'!Z75*'[1]PERCENT ARRAY-MEAN FC&amp;P VAL'!AA75+ABS('[1]PERCENT ARRAY-MEAN FC&amp;P VAL'!AB75*'[1]PERCENT ARRAY-MEAN FC&amp;P VAL'!AC75*'[1]PERCENT ARRAY-MEAN FC&amp;P VAL'!AD75))&gt;0,'[1]PERCENT ARRAY-MEAN FC&amp;P VAL'!Y75*'[1]PERCENT ARRAY-MEAN FC&amp;P VAL'!Z75*'[1]PERCENT ARRAY-MEAN FC&amp;P VAL'!AA75+ABS('[1]PERCENT ARRAY-MEAN FC&amp;P VAL'!AB75*'[1]PERCENT ARRAY-MEAN FC&amp;P VAL'!AC75*'[1]PERCENT ARRAY-MEAN FC&amp;P VAL'!AD75),""),""))</f>
        <v/>
      </c>
      <c r="M75" s="12" t="str">
        <f>IF(L75="","",'[1]PERCENT ARRAY-MEAN FC&amp;P VAL'!Y75*'[1]PERCENT ARRAY-MEAN FC&amp;P VAL'!Z75*'[1]PERCENT ARRAY-MEAN FC&amp;P VAL'!AA75-ABS('[1]PERCENT ARRAY-MEAN FC&amp;P VAL'!AB75*'[1]PERCENT ARRAY-MEAN FC&amp;P VAL'!AC75*'[1]PERCENT ARRAY-MEAN FC&amp;P VAL'!AD75))</f>
        <v/>
      </c>
      <c r="N75" t="str">
        <f>IF(A75="","",IF('[1]Calculation genes in KEGG path'!L73&gt;='[1]Flux and Impact'!$E$1,IF(('[1]PERCENT ARRAY-MEAN FC&amp;P VAL'!AE75*'[1]PERCENT ARRAY-MEAN FC&amp;P VAL'!AF75*'[1]PERCENT ARRAY-MEAN FC&amp;P VAL'!AG75+ABS('[1]PERCENT ARRAY-MEAN FC&amp;P VAL'!AH75*'[1]PERCENT ARRAY-MEAN FC&amp;P VAL'!AI75*'[1]PERCENT ARRAY-MEAN FC&amp;P VAL'!AJ75))&gt;0,'[1]PERCENT ARRAY-MEAN FC&amp;P VAL'!AE75*'[1]PERCENT ARRAY-MEAN FC&amp;P VAL'!AF75*'[1]PERCENT ARRAY-MEAN FC&amp;P VAL'!AG75+ABS('[1]PERCENT ARRAY-MEAN FC&amp;P VAL'!AH75*'[1]PERCENT ARRAY-MEAN FC&amp;P VAL'!AI75*'[1]PERCENT ARRAY-MEAN FC&amp;P VAL'!AJ75),""),""))</f>
        <v/>
      </c>
      <c r="O75" s="12" t="str">
        <f>IF(N75="","",'[1]PERCENT ARRAY-MEAN FC&amp;P VAL'!AE75*'[1]PERCENT ARRAY-MEAN FC&amp;P VAL'!AF75*'[1]PERCENT ARRAY-MEAN FC&amp;P VAL'!AG75-ABS('[1]PERCENT ARRAY-MEAN FC&amp;P VAL'!AH75*'[1]PERCENT ARRAY-MEAN FC&amp;P VAL'!AI75*'[1]PERCENT ARRAY-MEAN FC&amp;P VAL'!AJ75))</f>
        <v/>
      </c>
      <c r="P75" t="str">
        <f>IF(A75="","",IF('[1]Calculation genes in KEGG path'!L73&gt;='[1]Flux and Impact'!$E$1,IF(('[1]PERCENT ARRAY-MEAN FC&amp;P VAL'!AK75*'[1]PERCENT ARRAY-MEAN FC&amp;P VAL'!AL75*'[1]PERCENT ARRAY-MEAN FC&amp;P VAL'!AM75+ABS('[1]PERCENT ARRAY-MEAN FC&amp;P VAL'!AN75*'[1]PERCENT ARRAY-MEAN FC&amp;P VAL'!AO75*'[1]PERCENT ARRAY-MEAN FC&amp;P VAL'!AP75))&gt;0,'[1]PERCENT ARRAY-MEAN FC&amp;P VAL'!AK75*'[1]PERCENT ARRAY-MEAN FC&amp;P VAL'!AL75*'[1]PERCENT ARRAY-MEAN FC&amp;P VAL'!AM75+ABS('[1]PERCENT ARRAY-MEAN FC&amp;P VAL'!AN75*'[1]PERCENT ARRAY-MEAN FC&amp;P VAL'!AO75*'[1]PERCENT ARRAY-MEAN FC&amp;P VAL'!AP75),""),""))</f>
        <v/>
      </c>
      <c r="Q75" s="12" t="str">
        <f>IF(P75="","",'[1]PERCENT ARRAY-MEAN FC&amp;P VAL'!AK75*'[1]PERCENT ARRAY-MEAN FC&amp;P VAL'!AL75*'[1]PERCENT ARRAY-MEAN FC&amp;P VAL'!AM75-ABS('[1]PERCENT ARRAY-MEAN FC&amp;P VAL'!AN75*'[1]PERCENT ARRAY-MEAN FC&amp;P VAL'!AO75*'[1]PERCENT ARRAY-MEAN FC&amp;P VAL'!AP75))</f>
        <v/>
      </c>
      <c r="R75" t="str">
        <f>IF(A75="","",IF('[1]Calculation genes in KEGG path'!L73&gt;='[1]Flux and Impact'!$E$1,IF(('[1]PERCENT ARRAY-MEAN FC&amp;P VAL'!AQ75*'[1]PERCENT ARRAY-MEAN FC&amp;P VAL'!AR75*'[1]PERCENT ARRAY-MEAN FC&amp;P VAL'!AS75+ABS('[1]PERCENT ARRAY-MEAN FC&amp;P VAL'!AT75*'[1]PERCENT ARRAY-MEAN FC&amp;P VAL'!AU75*'[1]PERCENT ARRAY-MEAN FC&amp;P VAL'!AV75))&gt;0,'[1]PERCENT ARRAY-MEAN FC&amp;P VAL'!AQ75*'[1]PERCENT ARRAY-MEAN FC&amp;P VAL'!AR75*'[1]PERCENT ARRAY-MEAN FC&amp;P VAL'!AS75+ABS('[1]PERCENT ARRAY-MEAN FC&amp;P VAL'!AT75*'[1]PERCENT ARRAY-MEAN FC&amp;P VAL'!AU75*'[1]PERCENT ARRAY-MEAN FC&amp;P VAL'!AV75),""),""))</f>
        <v/>
      </c>
      <c r="S75" s="12" t="str">
        <f>IF(R75="","",'[1]PERCENT ARRAY-MEAN FC&amp;P VAL'!AQ75*'[1]PERCENT ARRAY-MEAN FC&amp;P VAL'!AR75*'[1]PERCENT ARRAY-MEAN FC&amp;P VAL'!AS75-ABS('[1]PERCENT ARRAY-MEAN FC&amp;P VAL'!AT75*'[1]PERCENT ARRAY-MEAN FC&amp;P VAL'!AU75*'[1]PERCENT ARRAY-MEAN FC&amp;P VAL'!AV75))</f>
        <v/>
      </c>
      <c r="T75" t="str">
        <f>IF(A75="","",IF('[1]Calculation genes in KEGG path'!L73&gt;='[1]Flux and Impact'!$E$1,IF(('[1]PERCENT ARRAY-MEAN FC&amp;P VAL'!AW75*'[1]PERCENT ARRAY-MEAN FC&amp;P VAL'!AX75*'[1]PERCENT ARRAY-MEAN FC&amp;P VAL'!AY75+ABS('[1]PERCENT ARRAY-MEAN FC&amp;P VAL'!AZ75*'[1]PERCENT ARRAY-MEAN FC&amp;P VAL'!BA75*'[1]PERCENT ARRAY-MEAN FC&amp;P VAL'!BB75))&gt;0,'[1]PERCENT ARRAY-MEAN FC&amp;P VAL'!AW75*'[1]PERCENT ARRAY-MEAN FC&amp;P VAL'!AX75*'[1]PERCENT ARRAY-MEAN FC&amp;P VAL'!AY75+ABS('[1]PERCENT ARRAY-MEAN FC&amp;P VAL'!AZ75*'[1]PERCENT ARRAY-MEAN FC&amp;P VAL'!BA75*'[1]PERCENT ARRAY-MEAN FC&amp;P VAL'!BB75),""),""))</f>
        <v/>
      </c>
      <c r="U75" s="12" t="str">
        <f>IF(T75="","",'[1]PERCENT ARRAY-MEAN FC&amp;P VAL'!AW75*'[1]PERCENT ARRAY-MEAN FC&amp;P VAL'!AX75*'[1]PERCENT ARRAY-MEAN FC&amp;P VAL'!AY75-ABS('[1]PERCENT ARRAY-MEAN FC&amp;P VAL'!AZ75*'[1]PERCENT ARRAY-MEAN FC&amp;P VAL'!BA75*'[1]PERCENT ARRAY-MEAN FC&amp;P VAL'!BB75))</f>
        <v/>
      </c>
      <c r="V75" t="str">
        <f>IF(A75="","",IF('[1]Calculation genes in KEGG path'!L73&gt;='[1]Flux and Impact'!$E$1,IF(('[1]PERCENT ARRAY-MEAN FC&amp;P VAL'!BC75*'[1]PERCENT ARRAY-MEAN FC&amp;P VAL'!BD75*'[1]PERCENT ARRAY-MEAN FC&amp;P VAL'!BE75+ABS('[1]PERCENT ARRAY-MEAN FC&amp;P VAL'!BF75*'[1]PERCENT ARRAY-MEAN FC&amp;P VAL'!BG75*'[1]PERCENT ARRAY-MEAN FC&amp;P VAL'!BH75))&gt;0,'[1]PERCENT ARRAY-MEAN FC&amp;P VAL'!BC75*'[1]PERCENT ARRAY-MEAN FC&amp;P VAL'!BD75*'[1]PERCENT ARRAY-MEAN FC&amp;P VAL'!BE75+ABS('[1]PERCENT ARRAY-MEAN FC&amp;P VAL'!BF75*'[1]PERCENT ARRAY-MEAN FC&amp;P VAL'!BG75*'[1]PERCENT ARRAY-MEAN FC&amp;P VAL'!BH75),""),""))</f>
        <v/>
      </c>
      <c r="W75" s="12" t="str">
        <f>IF(V75="","",'[1]PERCENT ARRAY-MEAN FC&amp;P VAL'!BC75*'[1]PERCENT ARRAY-MEAN FC&amp;P VAL'!BD75*'[1]PERCENT ARRAY-MEAN FC&amp;P VAL'!BE75-ABS('[1]PERCENT ARRAY-MEAN FC&amp;P VAL'!BF75*'[1]PERCENT ARRAY-MEAN FC&amp;P VAL'!BG75*'[1]PERCENT ARRAY-MEAN FC&amp;P VAL'!BH75))</f>
        <v/>
      </c>
      <c r="X75" t="str">
        <f>IF(A75="","",IF('[1]Calculation genes in KEGG path'!L73&gt;='[1]Flux and Impact'!$E$1,IF(('[1]PERCENT ARRAY-MEAN FC&amp;P VAL'!BI75*'[1]PERCENT ARRAY-MEAN FC&amp;P VAL'!BJ75*'[1]PERCENT ARRAY-MEAN FC&amp;P VAL'!BK75+ABS('[1]PERCENT ARRAY-MEAN FC&amp;P VAL'!BL75*'[1]PERCENT ARRAY-MEAN FC&amp;P VAL'!BM75*'[1]PERCENT ARRAY-MEAN FC&amp;P VAL'!BN75))&gt;0,'[1]PERCENT ARRAY-MEAN FC&amp;P VAL'!BI75*'[1]PERCENT ARRAY-MEAN FC&amp;P VAL'!BJ75*'[1]PERCENT ARRAY-MEAN FC&amp;P VAL'!BK75+ABS('[1]PERCENT ARRAY-MEAN FC&amp;P VAL'!BL75*'[1]PERCENT ARRAY-MEAN FC&amp;P VAL'!BM75*'[1]PERCENT ARRAY-MEAN FC&amp;P VAL'!BN75),""),""))</f>
        <v/>
      </c>
      <c r="Y75" s="12" t="str">
        <f>IF(X75="","",'[1]PERCENT ARRAY-MEAN FC&amp;P VAL'!BI75*'[1]PERCENT ARRAY-MEAN FC&amp;P VAL'!BJ75*'[1]PERCENT ARRAY-MEAN FC&amp;P VAL'!BK75-ABS('[1]PERCENT ARRAY-MEAN FC&amp;P VAL'!BL75*'[1]PERCENT ARRAY-MEAN FC&amp;P VAL'!BM75*'[1]PERCENT ARRAY-MEAN FC&amp;P VAL'!BN75))</f>
        <v/>
      </c>
      <c r="Z75" t="str">
        <f>IF(A75="","",IF('[1]Calculation genes in KEGG path'!L73&gt;='[1]Flux and Impact'!$E$1,IF(('[1]PERCENT ARRAY-MEAN FC&amp;P VAL'!BO75*'[1]PERCENT ARRAY-MEAN FC&amp;P VAL'!BP75*'[1]PERCENT ARRAY-MEAN FC&amp;P VAL'!BQ75+ABS('[1]PERCENT ARRAY-MEAN FC&amp;P VAL'!BR75*'[1]PERCENT ARRAY-MEAN FC&amp;P VAL'!BS75*'[1]PERCENT ARRAY-MEAN FC&amp;P VAL'!BT75))&gt;0,'[1]PERCENT ARRAY-MEAN FC&amp;P VAL'!BO75*'[1]PERCENT ARRAY-MEAN FC&amp;P VAL'!BP75*'[1]PERCENT ARRAY-MEAN FC&amp;P VAL'!BQ75+ABS('[1]PERCENT ARRAY-MEAN FC&amp;P VAL'!BR75*'[1]PERCENT ARRAY-MEAN FC&amp;P VAL'!BS75*'[1]PERCENT ARRAY-MEAN FC&amp;P VAL'!BT75),""),""))</f>
        <v/>
      </c>
      <c r="AA75" s="12" t="str">
        <f>IF(Z75="","",'[1]PERCENT ARRAY-MEAN FC&amp;P VAL'!BO75*'[1]PERCENT ARRAY-MEAN FC&amp;P VAL'!BP75*'[1]PERCENT ARRAY-MEAN FC&amp;P VAL'!BQ75-ABS('[1]PERCENT ARRAY-MEAN FC&amp;P VAL'!BR75*'[1]PERCENT ARRAY-MEAN FC&amp;P VAL'!BS75*'[1]PERCENT ARRAY-MEAN FC&amp;P VAL'!BT75))</f>
        <v/>
      </c>
      <c r="AB75" t="str">
        <f>IF(A75="","",IF('[1]Calculation genes in KEGG path'!L73&gt;='[1]Flux and Impact'!$E$1,IF(('[1]PERCENT ARRAY-MEAN FC&amp;P VAL'!BU75*'[1]PERCENT ARRAY-MEAN FC&amp;P VAL'!BV75*'[1]PERCENT ARRAY-MEAN FC&amp;P VAL'!BW75+ABS('[1]PERCENT ARRAY-MEAN FC&amp;P VAL'!BX75*'[1]PERCENT ARRAY-MEAN FC&amp;P VAL'!BY75*'[1]PERCENT ARRAY-MEAN FC&amp;P VAL'!BZ75))&gt;0,'[1]PERCENT ARRAY-MEAN FC&amp;P VAL'!BU75*'[1]PERCENT ARRAY-MEAN FC&amp;P VAL'!BV75*'[1]PERCENT ARRAY-MEAN FC&amp;P VAL'!BW75+ABS('[1]PERCENT ARRAY-MEAN FC&amp;P VAL'!BX75*'[1]PERCENT ARRAY-MEAN FC&amp;P VAL'!BY75*'[1]PERCENT ARRAY-MEAN FC&amp;P VAL'!BZ75),""),""))</f>
        <v/>
      </c>
      <c r="AC75" s="12" t="str">
        <f>IF(AB75="","",'[1]PERCENT ARRAY-MEAN FC&amp;P VAL'!BU75*'[1]PERCENT ARRAY-MEAN FC&amp;P VAL'!BV75*'[1]PERCENT ARRAY-MEAN FC&amp;P VAL'!BW75-ABS('[1]PERCENT ARRAY-MEAN FC&amp;P VAL'!BX75*'[1]PERCENT ARRAY-MEAN FC&amp;P VAL'!BY75*'[1]PERCENT ARRAY-MEAN FC&amp;P VAL'!BZ75))</f>
        <v/>
      </c>
      <c r="AD75" t="str">
        <f>IF(A75="","",IF('[1]Calculation genes in KEGG path'!L73&gt;='[1]Flux and Impact'!$E$1,IF(('[1]PERCENT ARRAY-MEAN FC&amp;P VAL'!CA75*'[1]PERCENT ARRAY-MEAN FC&amp;P VAL'!CB75*'[1]PERCENT ARRAY-MEAN FC&amp;P VAL'!CC75+ABS('[1]PERCENT ARRAY-MEAN FC&amp;P VAL'!CD75*'[1]PERCENT ARRAY-MEAN FC&amp;P VAL'!CE75*'[1]PERCENT ARRAY-MEAN FC&amp;P VAL'!CF75))&gt;0,'[1]PERCENT ARRAY-MEAN FC&amp;P VAL'!CA75*'[1]PERCENT ARRAY-MEAN FC&amp;P VAL'!CB75*'[1]PERCENT ARRAY-MEAN FC&amp;P VAL'!CC75+ABS('[1]PERCENT ARRAY-MEAN FC&amp;P VAL'!CD75*'[1]PERCENT ARRAY-MEAN FC&amp;P VAL'!CE75*'[1]PERCENT ARRAY-MEAN FC&amp;P VAL'!CF75),""),""))</f>
        <v/>
      </c>
      <c r="AE75" s="12" t="str">
        <f>IF(AD75="","",'[1]PERCENT ARRAY-MEAN FC&amp;P VAL'!CA75*'[1]PERCENT ARRAY-MEAN FC&amp;P VAL'!CB75*'[1]PERCENT ARRAY-MEAN FC&amp;P VAL'!CC75-ABS('[1]PERCENT ARRAY-MEAN FC&amp;P VAL'!CD75*'[1]PERCENT ARRAY-MEAN FC&amp;P VAL'!CE75*'[1]PERCENT ARRAY-MEAN FC&amp;P VAL'!CF75))</f>
        <v/>
      </c>
      <c r="AF75" t="str">
        <f>IF(A75="","",IF('[1]Calculation genes in KEGG path'!L73&gt;='[1]Flux and Impact'!$E$1,IF(('[1]PERCENT ARRAY-MEAN FC&amp;P VAL'!CG75*'[1]PERCENT ARRAY-MEAN FC&amp;P VAL'!CH75*'[1]PERCENT ARRAY-MEAN FC&amp;P VAL'!CI75+ABS('[1]PERCENT ARRAY-MEAN FC&amp;P VAL'!CJ75*'[1]PERCENT ARRAY-MEAN FC&amp;P VAL'!CK75*'[1]PERCENT ARRAY-MEAN FC&amp;P VAL'!CL75))&gt;0,'[1]PERCENT ARRAY-MEAN FC&amp;P VAL'!CG75*'[1]PERCENT ARRAY-MEAN FC&amp;P VAL'!CH75*'[1]PERCENT ARRAY-MEAN FC&amp;P VAL'!CI75+ABS('[1]PERCENT ARRAY-MEAN FC&amp;P VAL'!CJ75*'[1]PERCENT ARRAY-MEAN FC&amp;P VAL'!CK75*'[1]PERCENT ARRAY-MEAN FC&amp;P VAL'!CL75),""),""))</f>
        <v/>
      </c>
      <c r="AG75" s="12" t="str">
        <f>IF(AF75="","",'[1]PERCENT ARRAY-MEAN FC&amp;P VAL'!CG75*'[1]PERCENT ARRAY-MEAN FC&amp;P VAL'!CH75*'[1]PERCENT ARRAY-MEAN FC&amp;P VAL'!CI75-ABS('[1]PERCENT ARRAY-MEAN FC&amp;P VAL'!CJ75*'[1]PERCENT ARRAY-MEAN FC&amp;P VAL'!CK75*'[1]PERCENT ARRAY-MEAN FC&amp;P VAL'!CL75))</f>
        <v/>
      </c>
      <c r="AH75" t="str">
        <f>IF(A75="","",IF('[1]Calculation genes in KEGG path'!L73&gt;='[1]Flux and Impact'!$E$1,IF(('[1]PERCENT ARRAY-MEAN FC&amp;P VAL'!CM75*'[1]PERCENT ARRAY-MEAN FC&amp;P VAL'!CN75*'[1]PERCENT ARRAY-MEAN FC&amp;P VAL'!CO75+ABS('[1]PERCENT ARRAY-MEAN FC&amp;P VAL'!CP75*'[1]PERCENT ARRAY-MEAN FC&amp;P VAL'!CQ75*'[1]PERCENT ARRAY-MEAN FC&amp;P VAL'!CR75))&gt;0,'[1]PERCENT ARRAY-MEAN FC&amp;P VAL'!CM75*'[1]PERCENT ARRAY-MEAN FC&amp;P VAL'!CN75*'[1]PERCENT ARRAY-MEAN FC&amp;P VAL'!CO75+ABS('[1]PERCENT ARRAY-MEAN FC&amp;P VAL'!CP75*'[1]PERCENT ARRAY-MEAN FC&amp;P VAL'!CQ75*'[1]PERCENT ARRAY-MEAN FC&amp;P VAL'!CR75),""),""))</f>
        <v/>
      </c>
      <c r="AI75" s="12" t="str">
        <f>IF(AH75="","",'[1]PERCENT ARRAY-MEAN FC&amp;P VAL'!CM75*'[1]PERCENT ARRAY-MEAN FC&amp;P VAL'!CN75*'[1]PERCENT ARRAY-MEAN FC&amp;P VAL'!CO75-ABS('[1]PERCENT ARRAY-MEAN FC&amp;P VAL'!CP75*'[1]PERCENT ARRAY-MEAN FC&amp;P VAL'!CQ75*'[1]PERCENT ARRAY-MEAN FC&amp;P VAL'!CR75))</f>
        <v/>
      </c>
      <c r="AJ75" t="str">
        <f>IF(A75="","",IF('[1]Calculation genes in KEGG path'!L73&gt;='[1]Flux and Impact'!$E$1,IF(('[1]PERCENT ARRAY-MEAN FC&amp;P VAL'!CS75*'[1]PERCENT ARRAY-MEAN FC&amp;P VAL'!CT75*'[1]PERCENT ARRAY-MEAN FC&amp;P VAL'!CU75+ABS('[1]PERCENT ARRAY-MEAN FC&amp;P VAL'!CV75*'[1]PERCENT ARRAY-MEAN FC&amp;P VAL'!CW75*'[1]PERCENT ARRAY-MEAN FC&amp;P VAL'!CX75))&gt;0,'[1]PERCENT ARRAY-MEAN FC&amp;P VAL'!CS75*'[1]PERCENT ARRAY-MEAN FC&amp;P VAL'!CT75*'[1]PERCENT ARRAY-MEAN FC&amp;P VAL'!CU75+ABS('[1]PERCENT ARRAY-MEAN FC&amp;P VAL'!CV75*'[1]PERCENT ARRAY-MEAN FC&amp;P VAL'!CW75*'[1]PERCENT ARRAY-MEAN FC&amp;P VAL'!CX75),""),""))</f>
        <v/>
      </c>
      <c r="AK75" s="12" t="str">
        <f>IF(AJ75="","",'[1]PERCENT ARRAY-MEAN FC&amp;P VAL'!CS75*'[1]PERCENT ARRAY-MEAN FC&amp;P VAL'!CT75*'[1]PERCENT ARRAY-MEAN FC&amp;P VAL'!CU75-ABS('[1]PERCENT ARRAY-MEAN FC&amp;P VAL'!CV75*'[1]PERCENT ARRAY-MEAN FC&amp;P VAL'!CW75*'[1]PERCENT ARRAY-MEAN FC&amp;P VAL'!CX75))</f>
        <v/>
      </c>
      <c r="AL75" t="str">
        <f>IF(A75="","",IF('[1]Calculation genes in KEGG path'!L73&gt;='[1]Flux and Impact'!$E$1,IF(('[1]PERCENT ARRAY-MEAN FC&amp;P VAL'!CY75*'[1]PERCENT ARRAY-MEAN FC&amp;P VAL'!CZ75*'[1]PERCENT ARRAY-MEAN FC&amp;P VAL'!DA75+ABS('[1]PERCENT ARRAY-MEAN FC&amp;P VAL'!DB75*'[1]PERCENT ARRAY-MEAN FC&amp;P VAL'!DC75*'[1]PERCENT ARRAY-MEAN FC&amp;P VAL'!DD75))&gt;0,'[1]PERCENT ARRAY-MEAN FC&amp;P VAL'!CY75*'[1]PERCENT ARRAY-MEAN FC&amp;P VAL'!CZ75*'[1]PERCENT ARRAY-MEAN FC&amp;P VAL'!DA75+ABS('[1]PERCENT ARRAY-MEAN FC&amp;P VAL'!DB75*'[1]PERCENT ARRAY-MEAN FC&amp;P VAL'!DC75*'[1]PERCENT ARRAY-MEAN FC&amp;P VAL'!DD75),""),""))</f>
        <v/>
      </c>
      <c r="AM75" s="12" t="str">
        <f>IF(AL75="","",'[1]PERCENT ARRAY-MEAN FC&amp;P VAL'!CY75*'[1]PERCENT ARRAY-MEAN FC&amp;P VAL'!CZ75*'[1]PERCENT ARRAY-MEAN FC&amp;P VAL'!DA75-ABS('[1]PERCENT ARRAY-MEAN FC&amp;P VAL'!DB75*'[1]PERCENT ARRAY-MEAN FC&amp;P VAL'!DC75*'[1]PERCENT ARRAY-MEAN FC&amp;P VAL'!DD75))</f>
        <v/>
      </c>
      <c r="AN75" t="str">
        <f>IF(A75="","",IF('[1]Calculation genes in KEGG path'!L73&gt;='[1]Flux and Impact'!$E$1,IF(('[1]PERCENT ARRAY-MEAN FC&amp;P VAL'!DE75*'[1]PERCENT ARRAY-MEAN FC&amp;P VAL'!DF75*'[1]PERCENT ARRAY-MEAN FC&amp;P VAL'!DG75+ABS('[1]PERCENT ARRAY-MEAN FC&amp;P VAL'!DH75*'[1]PERCENT ARRAY-MEAN FC&amp;P VAL'!DI75*'[1]PERCENT ARRAY-MEAN FC&amp;P VAL'!DJ75))&gt;0,'[1]PERCENT ARRAY-MEAN FC&amp;P VAL'!DE75*'[1]PERCENT ARRAY-MEAN FC&amp;P VAL'!DF75*'[1]PERCENT ARRAY-MEAN FC&amp;P VAL'!DG75+ABS('[1]PERCENT ARRAY-MEAN FC&amp;P VAL'!DH75*'[1]PERCENT ARRAY-MEAN FC&amp;P VAL'!DI75*'[1]PERCENT ARRAY-MEAN FC&amp;P VAL'!DJ75),""),""))</f>
        <v/>
      </c>
      <c r="AO75" s="12" t="str">
        <f>IF(AN75="","",'[1]PERCENT ARRAY-MEAN FC&amp;P VAL'!DE75*'[1]PERCENT ARRAY-MEAN FC&amp;P VAL'!DF75*'[1]PERCENT ARRAY-MEAN FC&amp;P VAL'!DG75-ABS('[1]PERCENT ARRAY-MEAN FC&amp;P VAL'!DH75*'[1]PERCENT ARRAY-MEAN FC&amp;P VAL'!DI75*'[1]PERCENT ARRAY-MEAN FC&amp;P VAL'!DJ75))</f>
        <v/>
      </c>
      <c r="AP75" t="str">
        <f>IF(A75="","",IF('[1]Calculation genes in KEGG path'!L73&gt;='[1]Flux and Impact'!$E$1,IF(('[1]PERCENT ARRAY-MEAN FC&amp;P VAL'!DK75*'[1]PERCENT ARRAY-MEAN FC&amp;P VAL'!DL75*'[1]PERCENT ARRAY-MEAN FC&amp;P VAL'!DM75+ABS('[1]PERCENT ARRAY-MEAN FC&amp;P VAL'!DN75*'[1]PERCENT ARRAY-MEAN FC&amp;P VAL'!DO75*'[1]PERCENT ARRAY-MEAN FC&amp;P VAL'!DP75))&gt;0,'[1]PERCENT ARRAY-MEAN FC&amp;P VAL'!DK75*'[1]PERCENT ARRAY-MEAN FC&amp;P VAL'!DL75*'[1]PERCENT ARRAY-MEAN FC&amp;P VAL'!DM75+ABS('[1]PERCENT ARRAY-MEAN FC&amp;P VAL'!DN75*'[1]PERCENT ARRAY-MEAN FC&amp;P VAL'!DO75*'[1]PERCENT ARRAY-MEAN FC&amp;P VAL'!DP75),""),""))</f>
        <v/>
      </c>
      <c r="AQ75" s="12" t="str">
        <f>IF(AP75="","",'[1]PERCENT ARRAY-MEAN FC&amp;P VAL'!DK75*'[1]PERCENT ARRAY-MEAN FC&amp;P VAL'!DL75*'[1]PERCENT ARRAY-MEAN FC&amp;P VAL'!DM75-ABS('[1]PERCENT ARRAY-MEAN FC&amp;P VAL'!DN75*'[1]PERCENT ARRAY-MEAN FC&amp;P VAL'!DO75*'[1]PERCENT ARRAY-MEAN FC&amp;P VAL'!DP75))</f>
        <v/>
      </c>
      <c r="AR75" t="str">
        <f>IF(A75="","",IF('[1]Calculation genes in KEGG path'!L73&gt;='[1]Flux and Impact'!$E$1,IF(('[1]PERCENT ARRAY-MEAN FC&amp;P VAL'!DQ75*'[1]PERCENT ARRAY-MEAN FC&amp;P VAL'!DR75*'[1]PERCENT ARRAY-MEAN FC&amp;P VAL'!DS75+ABS('[1]PERCENT ARRAY-MEAN FC&amp;P VAL'!DT75*'[1]PERCENT ARRAY-MEAN FC&amp;P VAL'!DU75*'[1]PERCENT ARRAY-MEAN FC&amp;P VAL'!DV75))&gt;0,'[1]PERCENT ARRAY-MEAN FC&amp;P VAL'!DQ75*'[1]PERCENT ARRAY-MEAN FC&amp;P VAL'!DR75*'[1]PERCENT ARRAY-MEAN FC&amp;P VAL'!DS75+ABS('[1]PERCENT ARRAY-MEAN FC&amp;P VAL'!DT75*'[1]PERCENT ARRAY-MEAN FC&amp;P VAL'!DU75*'[1]PERCENT ARRAY-MEAN FC&amp;P VAL'!DV75),""),""))</f>
        <v/>
      </c>
      <c r="AS75" s="12" t="str">
        <f>IF(AR75="","",'[1]PERCENT ARRAY-MEAN FC&amp;P VAL'!DQ75*'[1]PERCENT ARRAY-MEAN FC&amp;P VAL'!DR75*'[1]PERCENT ARRAY-MEAN FC&amp;P VAL'!DS75-ABS('[1]PERCENT ARRAY-MEAN FC&amp;P VAL'!DT75*'[1]PERCENT ARRAY-MEAN FC&amp;P VAL'!DU75*'[1]PERCENT ARRAY-MEAN FC&amp;P VAL'!DV75))</f>
        <v/>
      </c>
      <c r="AT75" s="12">
        <f t="shared" si="4"/>
        <v>61.8746035939042</v>
      </c>
      <c r="AU75" s="12">
        <f t="shared" si="5"/>
        <v>1</v>
      </c>
    </row>
    <row r="76" spans="1:47">
      <c r="A76" t="str">
        <f>'[1]Calculation genes in KEGG path'!I74</f>
        <v>bta00780</v>
      </c>
      <c r="B76" t="str">
        <f>IF('[1]PERCENT ARRAY-MEAN FC&amp;P VAL'!A76="","",'[1]PERCENT ARRAY-MEAN FC&amp;P VAL'!A76)</f>
        <v>1. Metabolism</v>
      </c>
      <c r="C76" t="str">
        <f>IF('[1]PERCENT ARRAY-MEAN FC&amp;P VAL'!B76="","",'[1]PERCENT ARRAY-MEAN FC&amp;P VAL'!B76)</f>
        <v>1.8 Metabolism of Cofactors and Vitamins</v>
      </c>
      <c r="D76" t="str">
        <f>IF('[1]PERCENT ARRAY-MEAN FC&amp;P VAL'!C76="","",'[1]PERCENT ARRAY-MEAN FC&amp;P VAL'!C76)</f>
        <v>Biotin metabolism</v>
      </c>
      <c r="E76" s="12">
        <f t="shared" si="3"/>
        <v>0</v>
      </c>
      <c r="F76" t="str">
        <f>IF(A76="","",IF('[1]Calculation genes in KEGG path'!L74&gt;='[1]Flux and Impact'!$E$1,IF('[1]PERCENT ARRAY-MEAN FC&amp;P VAL'!G76*'[1]PERCENT ARRAY-MEAN FC&amp;P VAL'!H76*'[1]PERCENT ARRAY-MEAN FC&amp;P VAL'!I76+ABS('[1]PERCENT ARRAY-MEAN FC&amp;P VAL'!J76*'[1]PERCENT ARRAY-MEAN FC&amp;P VAL'!K76*'[1]PERCENT ARRAY-MEAN FC&amp;P VAL'!L76)&gt;0,'[1]PERCENT ARRAY-MEAN FC&amp;P VAL'!G76*'[1]PERCENT ARRAY-MEAN FC&amp;P VAL'!H76*'[1]PERCENT ARRAY-MEAN FC&amp;P VAL'!I76+ABS('[1]PERCENT ARRAY-MEAN FC&amp;P VAL'!J76*'[1]PERCENT ARRAY-MEAN FC&amp;P VAL'!K76*'[1]PERCENT ARRAY-MEAN FC&amp;P VAL'!L76),""),""))</f>
        <v/>
      </c>
      <c r="G76" s="12" t="str">
        <f>IF(F76="","",'[1]PERCENT ARRAY-MEAN FC&amp;P VAL'!G76*'[1]PERCENT ARRAY-MEAN FC&amp;P VAL'!H76*'[1]PERCENT ARRAY-MEAN FC&amp;P VAL'!I76-ABS('[1]PERCENT ARRAY-MEAN FC&amp;P VAL'!J76*'[1]PERCENT ARRAY-MEAN FC&amp;P VAL'!K76*'[1]PERCENT ARRAY-MEAN FC&amp;P VAL'!L76))</f>
        <v/>
      </c>
      <c r="H76" t="str">
        <f>IF(A76="","",IF('[1]Calculation genes in KEGG path'!L74&gt;='[1]Flux and Impact'!$E$1,IF(('[1]PERCENT ARRAY-MEAN FC&amp;P VAL'!M76*'[1]PERCENT ARRAY-MEAN FC&amp;P VAL'!N76*'[1]PERCENT ARRAY-MEAN FC&amp;P VAL'!O76+ABS('[1]PERCENT ARRAY-MEAN FC&amp;P VAL'!P76*'[1]PERCENT ARRAY-MEAN FC&amp;P VAL'!Q76*'[1]PERCENT ARRAY-MEAN FC&amp;P VAL'!R76))&gt;0,'[1]PERCENT ARRAY-MEAN FC&amp;P VAL'!M76*'[1]PERCENT ARRAY-MEAN FC&amp;P VAL'!N76*'[1]PERCENT ARRAY-MEAN FC&amp;P VAL'!O76+ABS('[1]PERCENT ARRAY-MEAN FC&amp;P VAL'!P76*'[1]PERCENT ARRAY-MEAN FC&amp;P VAL'!Q76*'[1]PERCENT ARRAY-MEAN FC&amp;P VAL'!R76),""),""))</f>
        <v/>
      </c>
      <c r="I76" s="12" t="str">
        <f>IF(H76="","",'[1]PERCENT ARRAY-MEAN FC&amp;P VAL'!M76*'[1]PERCENT ARRAY-MEAN FC&amp;P VAL'!N76*'[1]PERCENT ARRAY-MEAN FC&amp;P VAL'!O76-ABS('[1]PERCENT ARRAY-MEAN FC&amp;P VAL'!P76*'[1]PERCENT ARRAY-MEAN FC&amp;P VAL'!Q76*'[1]PERCENT ARRAY-MEAN FC&amp;P VAL'!R76))</f>
        <v/>
      </c>
      <c r="J76" t="str">
        <f>IF(A76="","",IF('[1]Calculation genes in KEGG path'!L74&gt;='[1]Flux and Impact'!$E$1,IF(('[1]PERCENT ARRAY-MEAN FC&amp;P VAL'!S76*'[1]PERCENT ARRAY-MEAN FC&amp;P VAL'!T76*'[1]PERCENT ARRAY-MEAN FC&amp;P VAL'!U76+ABS('[1]PERCENT ARRAY-MEAN FC&amp;P VAL'!V76*'[1]PERCENT ARRAY-MEAN FC&amp;P VAL'!W76*'[1]PERCENT ARRAY-MEAN FC&amp;P VAL'!X76))&gt;0,'[1]PERCENT ARRAY-MEAN FC&amp;P VAL'!S76*'[1]PERCENT ARRAY-MEAN FC&amp;P VAL'!T76*'[1]PERCENT ARRAY-MEAN FC&amp;P VAL'!U76+ABS('[1]PERCENT ARRAY-MEAN FC&amp;P VAL'!V76*'[1]PERCENT ARRAY-MEAN FC&amp;P VAL'!W76*'[1]PERCENT ARRAY-MEAN FC&amp;P VAL'!X76),""),""))</f>
        <v/>
      </c>
      <c r="K76" s="12" t="str">
        <f>IF(J76="","",'[1]PERCENT ARRAY-MEAN FC&amp;P VAL'!S76*'[1]PERCENT ARRAY-MEAN FC&amp;P VAL'!T76*'[1]PERCENT ARRAY-MEAN FC&amp;P VAL'!U76-ABS('[1]PERCENT ARRAY-MEAN FC&amp;P VAL'!V76*'[1]PERCENT ARRAY-MEAN FC&amp;P VAL'!W76*'[1]PERCENT ARRAY-MEAN FC&amp;P VAL'!X76))</f>
        <v/>
      </c>
      <c r="L76" t="str">
        <f>IF(A76="","",IF('[1]Calculation genes in KEGG path'!L74&gt;='[1]Flux and Impact'!$E$1,IF(('[1]PERCENT ARRAY-MEAN FC&amp;P VAL'!Y76*'[1]PERCENT ARRAY-MEAN FC&amp;P VAL'!Z76*'[1]PERCENT ARRAY-MEAN FC&amp;P VAL'!AA76+ABS('[1]PERCENT ARRAY-MEAN FC&amp;P VAL'!AB76*'[1]PERCENT ARRAY-MEAN FC&amp;P VAL'!AC76*'[1]PERCENT ARRAY-MEAN FC&amp;P VAL'!AD76))&gt;0,'[1]PERCENT ARRAY-MEAN FC&amp;P VAL'!Y76*'[1]PERCENT ARRAY-MEAN FC&amp;P VAL'!Z76*'[1]PERCENT ARRAY-MEAN FC&amp;P VAL'!AA76+ABS('[1]PERCENT ARRAY-MEAN FC&amp;P VAL'!AB76*'[1]PERCENT ARRAY-MEAN FC&amp;P VAL'!AC76*'[1]PERCENT ARRAY-MEAN FC&amp;P VAL'!AD76),""),""))</f>
        <v/>
      </c>
      <c r="M76" s="12" t="str">
        <f>IF(L76="","",'[1]PERCENT ARRAY-MEAN FC&amp;P VAL'!Y76*'[1]PERCENT ARRAY-MEAN FC&amp;P VAL'!Z76*'[1]PERCENT ARRAY-MEAN FC&amp;P VAL'!AA76-ABS('[1]PERCENT ARRAY-MEAN FC&amp;P VAL'!AB76*'[1]PERCENT ARRAY-MEAN FC&amp;P VAL'!AC76*'[1]PERCENT ARRAY-MEAN FC&amp;P VAL'!AD76))</f>
        <v/>
      </c>
      <c r="N76" t="str">
        <f>IF(A76="","",IF('[1]Calculation genes in KEGG path'!L74&gt;='[1]Flux and Impact'!$E$1,IF(('[1]PERCENT ARRAY-MEAN FC&amp;P VAL'!AE76*'[1]PERCENT ARRAY-MEAN FC&amp;P VAL'!AF76*'[1]PERCENT ARRAY-MEAN FC&amp;P VAL'!AG76+ABS('[1]PERCENT ARRAY-MEAN FC&amp;P VAL'!AH76*'[1]PERCENT ARRAY-MEAN FC&amp;P VAL'!AI76*'[1]PERCENT ARRAY-MEAN FC&amp;P VAL'!AJ76))&gt;0,'[1]PERCENT ARRAY-MEAN FC&amp;P VAL'!AE76*'[1]PERCENT ARRAY-MEAN FC&amp;P VAL'!AF76*'[1]PERCENT ARRAY-MEAN FC&amp;P VAL'!AG76+ABS('[1]PERCENT ARRAY-MEAN FC&amp;P VAL'!AH76*'[1]PERCENT ARRAY-MEAN FC&amp;P VAL'!AI76*'[1]PERCENT ARRAY-MEAN FC&amp;P VAL'!AJ76),""),""))</f>
        <v/>
      </c>
      <c r="O76" s="12" t="str">
        <f>IF(N76="","",'[1]PERCENT ARRAY-MEAN FC&amp;P VAL'!AE76*'[1]PERCENT ARRAY-MEAN FC&amp;P VAL'!AF76*'[1]PERCENT ARRAY-MEAN FC&amp;P VAL'!AG76-ABS('[1]PERCENT ARRAY-MEAN FC&amp;P VAL'!AH76*'[1]PERCENT ARRAY-MEAN FC&amp;P VAL'!AI76*'[1]PERCENT ARRAY-MEAN FC&amp;P VAL'!AJ76))</f>
        <v/>
      </c>
      <c r="P76" t="str">
        <f>IF(A76="","",IF('[1]Calculation genes in KEGG path'!L74&gt;='[1]Flux and Impact'!$E$1,IF(('[1]PERCENT ARRAY-MEAN FC&amp;P VAL'!AK76*'[1]PERCENT ARRAY-MEAN FC&amp;P VAL'!AL76*'[1]PERCENT ARRAY-MEAN FC&amp;P VAL'!AM76+ABS('[1]PERCENT ARRAY-MEAN FC&amp;P VAL'!AN76*'[1]PERCENT ARRAY-MEAN FC&amp;P VAL'!AO76*'[1]PERCENT ARRAY-MEAN FC&amp;P VAL'!AP76))&gt;0,'[1]PERCENT ARRAY-MEAN FC&amp;P VAL'!AK76*'[1]PERCENT ARRAY-MEAN FC&amp;P VAL'!AL76*'[1]PERCENT ARRAY-MEAN FC&amp;P VAL'!AM76+ABS('[1]PERCENT ARRAY-MEAN FC&amp;P VAL'!AN76*'[1]PERCENT ARRAY-MEAN FC&amp;P VAL'!AO76*'[1]PERCENT ARRAY-MEAN FC&amp;P VAL'!AP76),""),""))</f>
        <v/>
      </c>
      <c r="Q76" s="12" t="str">
        <f>IF(P76="","",'[1]PERCENT ARRAY-MEAN FC&amp;P VAL'!AK76*'[1]PERCENT ARRAY-MEAN FC&amp;P VAL'!AL76*'[1]PERCENT ARRAY-MEAN FC&amp;P VAL'!AM76-ABS('[1]PERCENT ARRAY-MEAN FC&amp;P VAL'!AN76*'[1]PERCENT ARRAY-MEAN FC&amp;P VAL'!AO76*'[1]PERCENT ARRAY-MEAN FC&amp;P VAL'!AP76))</f>
        <v/>
      </c>
      <c r="R76" t="str">
        <f>IF(A76="","",IF('[1]Calculation genes in KEGG path'!L74&gt;='[1]Flux and Impact'!$E$1,IF(('[1]PERCENT ARRAY-MEAN FC&amp;P VAL'!AQ76*'[1]PERCENT ARRAY-MEAN FC&amp;P VAL'!AR76*'[1]PERCENT ARRAY-MEAN FC&amp;P VAL'!AS76+ABS('[1]PERCENT ARRAY-MEAN FC&amp;P VAL'!AT76*'[1]PERCENT ARRAY-MEAN FC&amp;P VAL'!AU76*'[1]PERCENT ARRAY-MEAN FC&amp;P VAL'!AV76))&gt;0,'[1]PERCENT ARRAY-MEAN FC&amp;P VAL'!AQ76*'[1]PERCENT ARRAY-MEAN FC&amp;P VAL'!AR76*'[1]PERCENT ARRAY-MEAN FC&amp;P VAL'!AS76+ABS('[1]PERCENT ARRAY-MEAN FC&amp;P VAL'!AT76*'[1]PERCENT ARRAY-MEAN FC&amp;P VAL'!AU76*'[1]PERCENT ARRAY-MEAN FC&amp;P VAL'!AV76),""),""))</f>
        <v/>
      </c>
      <c r="S76" s="12" t="str">
        <f>IF(R76="","",'[1]PERCENT ARRAY-MEAN FC&amp;P VAL'!AQ76*'[1]PERCENT ARRAY-MEAN FC&amp;P VAL'!AR76*'[1]PERCENT ARRAY-MEAN FC&amp;P VAL'!AS76-ABS('[1]PERCENT ARRAY-MEAN FC&amp;P VAL'!AT76*'[1]PERCENT ARRAY-MEAN FC&amp;P VAL'!AU76*'[1]PERCENT ARRAY-MEAN FC&amp;P VAL'!AV76))</f>
        <v/>
      </c>
      <c r="T76" t="str">
        <f>IF(A76="","",IF('[1]Calculation genes in KEGG path'!L74&gt;='[1]Flux and Impact'!$E$1,IF(('[1]PERCENT ARRAY-MEAN FC&amp;P VAL'!AW76*'[1]PERCENT ARRAY-MEAN FC&amp;P VAL'!AX76*'[1]PERCENT ARRAY-MEAN FC&amp;P VAL'!AY76+ABS('[1]PERCENT ARRAY-MEAN FC&amp;P VAL'!AZ76*'[1]PERCENT ARRAY-MEAN FC&amp;P VAL'!BA76*'[1]PERCENT ARRAY-MEAN FC&amp;P VAL'!BB76))&gt;0,'[1]PERCENT ARRAY-MEAN FC&amp;P VAL'!AW76*'[1]PERCENT ARRAY-MEAN FC&amp;P VAL'!AX76*'[1]PERCENT ARRAY-MEAN FC&amp;P VAL'!AY76+ABS('[1]PERCENT ARRAY-MEAN FC&amp;P VAL'!AZ76*'[1]PERCENT ARRAY-MEAN FC&amp;P VAL'!BA76*'[1]PERCENT ARRAY-MEAN FC&amp;P VAL'!BB76),""),""))</f>
        <v/>
      </c>
      <c r="U76" s="12" t="str">
        <f>IF(T76="","",'[1]PERCENT ARRAY-MEAN FC&amp;P VAL'!AW76*'[1]PERCENT ARRAY-MEAN FC&amp;P VAL'!AX76*'[1]PERCENT ARRAY-MEAN FC&amp;P VAL'!AY76-ABS('[1]PERCENT ARRAY-MEAN FC&amp;P VAL'!AZ76*'[1]PERCENT ARRAY-MEAN FC&amp;P VAL'!BA76*'[1]PERCENT ARRAY-MEAN FC&amp;P VAL'!BB76))</f>
        <v/>
      </c>
      <c r="V76" t="str">
        <f>IF(A76="","",IF('[1]Calculation genes in KEGG path'!L74&gt;='[1]Flux and Impact'!$E$1,IF(('[1]PERCENT ARRAY-MEAN FC&amp;P VAL'!BC76*'[1]PERCENT ARRAY-MEAN FC&amp;P VAL'!BD76*'[1]PERCENT ARRAY-MEAN FC&amp;P VAL'!BE76+ABS('[1]PERCENT ARRAY-MEAN FC&amp;P VAL'!BF76*'[1]PERCENT ARRAY-MEAN FC&amp;P VAL'!BG76*'[1]PERCENT ARRAY-MEAN FC&amp;P VAL'!BH76))&gt;0,'[1]PERCENT ARRAY-MEAN FC&amp;P VAL'!BC76*'[1]PERCENT ARRAY-MEAN FC&amp;P VAL'!BD76*'[1]PERCENT ARRAY-MEAN FC&amp;P VAL'!BE76+ABS('[1]PERCENT ARRAY-MEAN FC&amp;P VAL'!BF76*'[1]PERCENT ARRAY-MEAN FC&amp;P VAL'!BG76*'[1]PERCENT ARRAY-MEAN FC&amp;P VAL'!BH76),""),""))</f>
        <v/>
      </c>
      <c r="W76" s="12" t="str">
        <f>IF(V76="","",'[1]PERCENT ARRAY-MEAN FC&amp;P VAL'!BC76*'[1]PERCENT ARRAY-MEAN FC&amp;P VAL'!BD76*'[1]PERCENT ARRAY-MEAN FC&amp;P VAL'!BE76-ABS('[1]PERCENT ARRAY-MEAN FC&amp;P VAL'!BF76*'[1]PERCENT ARRAY-MEAN FC&amp;P VAL'!BG76*'[1]PERCENT ARRAY-MEAN FC&amp;P VAL'!BH76))</f>
        <v/>
      </c>
      <c r="X76" t="str">
        <f>IF(A76="","",IF('[1]Calculation genes in KEGG path'!L74&gt;='[1]Flux and Impact'!$E$1,IF(('[1]PERCENT ARRAY-MEAN FC&amp;P VAL'!BI76*'[1]PERCENT ARRAY-MEAN FC&amp;P VAL'!BJ76*'[1]PERCENT ARRAY-MEAN FC&amp;P VAL'!BK76+ABS('[1]PERCENT ARRAY-MEAN FC&amp;P VAL'!BL76*'[1]PERCENT ARRAY-MEAN FC&amp;P VAL'!BM76*'[1]PERCENT ARRAY-MEAN FC&amp;P VAL'!BN76))&gt;0,'[1]PERCENT ARRAY-MEAN FC&amp;P VAL'!BI76*'[1]PERCENT ARRAY-MEAN FC&amp;P VAL'!BJ76*'[1]PERCENT ARRAY-MEAN FC&amp;P VAL'!BK76+ABS('[1]PERCENT ARRAY-MEAN FC&amp;P VAL'!BL76*'[1]PERCENT ARRAY-MEAN FC&amp;P VAL'!BM76*'[1]PERCENT ARRAY-MEAN FC&amp;P VAL'!BN76),""),""))</f>
        <v/>
      </c>
      <c r="Y76" s="12" t="str">
        <f>IF(X76="","",'[1]PERCENT ARRAY-MEAN FC&amp;P VAL'!BI76*'[1]PERCENT ARRAY-MEAN FC&amp;P VAL'!BJ76*'[1]PERCENT ARRAY-MEAN FC&amp;P VAL'!BK76-ABS('[1]PERCENT ARRAY-MEAN FC&amp;P VAL'!BL76*'[1]PERCENT ARRAY-MEAN FC&amp;P VAL'!BM76*'[1]PERCENT ARRAY-MEAN FC&amp;P VAL'!BN76))</f>
        <v/>
      </c>
      <c r="Z76" t="str">
        <f>IF(A76="","",IF('[1]Calculation genes in KEGG path'!L74&gt;='[1]Flux and Impact'!$E$1,IF(('[1]PERCENT ARRAY-MEAN FC&amp;P VAL'!BO76*'[1]PERCENT ARRAY-MEAN FC&amp;P VAL'!BP76*'[1]PERCENT ARRAY-MEAN FC&amp;P VAL'!BQ76+ABS('[1]PERCENT ARRAY-MEAN FC&amp;P VAL'!BR76*'[1]PERCENT ARRAY-MEAN FC&amp;P VAL'!BS76*'[1]PERCENT ARRAY-MEAN FC&amp;P VAL'!BT76))&gt;0,'[1]PERCENT ARRAY-MEAN FC&amp;P VAL'!BO76*'[1]PERCENT ARRAY-MEAN FC&amp;P VAL'!BP76*'[1]PERCENT ARRAY-MEAN FC&amp;P VAL'!BQ76+ABS('[1]PERCENT ARRAY-MEAN FC&amp;P VAL'!BR76*'[1]PERCENT ARRAY-MEAN FC&amp;P VAL'!BS76*'[1]PERCENT ARRAY-MEAN FC&amp;P VAL'!BT76),""),""))</f>
        <v/>
      </c>
      <c r="AA76" s="12" t="str">
        <f>IF(Z76="","",'[1]PERCENT ARRAY-MEAN FC&amp;P VAL'!BO76*'[1]PERCENT ARRAY-MEAN FC&amp;P VAL'!BP76*'[1]PERCENT ARRAY-MEAN FC&amp;P VAL'!BQ76-ABS('[1]PERCENT ARRAY-MEAN FC&amp;P VAL'!BR76*'[1]PERCENT ARRAY-MEAN FC&amp;P VAL'!BS76*'[1]PERCENT ARRAY-MEAN FC&amp;P VAL'!BT76))</f>
        <v/>
      </c>
      <c r="AB76" t="str">
        <f>IF(A76="","",IF('[1]Calculation genes in KEGG path'!L74&gt;='[1]Flux and Impact'!$E$1,IF(('[1]PERCENT ARRAY-MEAN FC&amp;P VAL'!BU76*'[1]PERCENT ARRAY-MEAN FC&amp;P VAL'!BV76*'[1]PERCENT ARRAY-MEAN FC&amp;P VAL'!BW76+ABS('[1]PERCENT ARRAY-MEAN FC&amp;P VAL'!BX76*'[1]PERCENT ARRAY-MEAN FC&amp;P VAL'!BY76*'[1]PERCENT ARRAY-MEAN FC&amp;P VAL'!BZ76))&gt;0,'[1]PERCENT ARRAY-MEAN FC&amp;P VAL'!BU76*'[1]PERCENT ARRAY-MEAN FC&amp;P VAL'!BV76*'[1]PERCENT ARRAY-MEAN FC&amp;P VAL'!BW76+ABS('[1]PERCENT ARRAY-MEAN FC&amp;P VAL'!BX76*'[1]PERCENT ARRAY-MEAN FC&amp;P VAL'!BY76*'[1]PERCENT ARRAY-MEAN FC&amp;P VAL'!BZ76),""),""))</f>
        <v/>
      </c>
      <c r="AC76" s="12" t="str">
        <f>IF(AB76="","",'[1]PERCENT ARRAY-MEAN FC&amp;P VAL'!BU76*'[1]PERCENT ARRAY-MEAN FC&amp;P VAL'!BV76*'[1]PERCENT ARRAY-MEAN FC&amp;P VAL'!BW76-ABS('[1]PERCENT ARRAY-MEAN FC&amp;P VAL'!BX76*'[1]PERCENT ARRAY-MEAN FC&amp;P VAL'!BY76*'[1]PERCENT ARRAY-MEAN FC&amp;P VAL'!BZ76))</f>
        <v/>
      </c>
      <c r="AD76" t="str">
        <f>IF(A76="","",IF('[1]Calculation genes in KEGG path'!L74&gt;='[1]Flux and Impact'!$E$1,IF(('[1]PERCENT ARRAY-MEAN FC&amp;P VAL'!CA76*'[1]PERCENT ARRAY-MEAN FC&amp;P VAL'!CB76*'[1]PERCENT ARRAY-MEAN FC&amp;P VAL'!CC76+ABS('[1]PERCENT ARRAY-MEAN FC&amp;P VAL'!CD76*'[1]PERCENT ARRAY-MEAN FC&amp;P VAL'!CE76*'[1]PERCENT ARRAY-MEAN FC&amp;P VAL'!CF76))&gt;0,'[1]PERCENT ARRAY-MEAN FC&amp;P VAL'!CA76*'[1]PERCENT ARRAY-MEAN FC&amp;P VAL'!CB76*'[1]PERCENT ARRAY-MEAN FC&amp;P VAL'!CC76+ABS('[1]PERCENT ARRAY-MEAN FC&amp;P VAL'!CD76*'[1]PERCENT ARRAY-MEAN FC&amp;P VAL'!CE76*'[1]PERCENT ARRAY-MEAN FC&amp;P VAL'!CF76),""),""))</f>
        <v/>
      </c>
      <c r="AE76" s="12" t="str">
        <f>IF(AD76="","",'[1]PERCENT ARRAY-MEAN FC&amp;P VAL'!CA76*'[1]PERCENT ARRAY-MEAN FC&amp;P VAL'!CB76*'[1]PERCENT ARRAY-MEAN FC&amp;P VAL'!CC76-ABS('[1]PERCENT ARRAY-MEAN FC&amp;P VAL'!CD76*'[1]PERCENT ARRAY-MEAN FC&amp;P VAL'!CE76*'[1]PERCENT ARRAY-MEAN FC&amp;P VAL'!CF76))</f>
        <v/>
      </c>
      <c r="AF76" t="str">
        <f>IF(A76="","",IF('[1]Calculation genes in KEGG path'!L74&gt;='[1]Flux and Impact'!$E$1,IF(('[1]PERCENT ARRAY-MEAN FC&amp;P VAL'!CG76*'[1]PERCENT ARRAY-MEAN FC&amp;P VAL'!CH76*'[1]PERCENT ARRAY-MEAN FC&amp;P VAL'!CI76+ABS('[1]PERCENT ARRAY-MEAN FC&amp;P VAL'!CJ76*'[1]PERCENT ARRAY-MEAN FC&amp;P VAL'!CK76*'[1]PERCENT ARRAY-MEAN FC&amp;P VAL'!CL76))&gt;0,'[1]PERCENT ARRAY-MEAN FC&amp;P VAL'!CG76*'[1]PERCENT ARRAY-MEAN FC&amp;P VAL'!CH76*'[1]PERCENT ARRAY-MEAN FC&amp;P VAL'!CI76+ABS('[1]PERCENT ARRAY-MEAN FC&amp;P VAL'!CJ76*'[1]PERCENT ARRAY-MEAN FC&amp;P VAL'!CK76*'[1]PERCENT ARRAY-MEAN FC&amp;P VAL'!CL76),""),""))</f>
        <v/>
      </c>
      <c r="AG76" s="12" t="str">
        <f>IF(AF76="","",'[1]PERCENT ARRAY-MEAN FC&amp;P VAL'!CG76*'[1]PERCENT ARRAY-MEAN FC&amp;P VAL'!CH76*'[1]PERCENT ARRAY-MEAN FC&amp;P VAL'!CI76-ABS('[1]PERCENT ARRAY-MEAN FC&amp;P VAL'!CJ76*'[1]PERCENT ARRAY-MEAN FC&amp;P VAL'!CK76*'[1]PERCENT ARRAY-MEAN FC&amp;P VAL'!CL76))</f>
        <v/>
      </c>
      <c r="AH76" t="str">
        <f>IF(A76="","",IF('[1]Calculation genes in KEGG path'!L74&gt;='[1]Flux and Impact'!$E$1,IF(('[1]PERCENT ARRAY-MEAN FC&amp;P VAL'!CM76*'[1]PERCENT ARRAY-MEAN FC&amp;P VAL'!CN76*'[1]PERCENT ARRAY-MEAN FC&amp;P VAL'!CO76+ABS('[1]PERCENT ARRAY-MEAN FC&amp;P VAL'!CP76*'[1]PERCENT ARRAY-MEAN FC&amp;P VAL'!CQ76*'[1]PERCENT ARRAY-MEAN FC&amp;P VAL'!CR76))&gt;0,'[1]PERCENT ARRAY-MEAN FC&amp;P VAL'!CM76*'[1]PERCENT ARRAY-MEAN FC&amp;P VAL'!CN76*'[1]PERCENT ARRAY-MEAN FC&amp;P VAL'!CO76+ABS('[1]PERCENT ARRAY-MEAN FC&amp;P VAL'!CP76*'[1]PERCENT ARRAY-MEAN FC&amp;P VAL'!CQ76*'[1]PERCENT ARRAY-MEAN FC&amp;P VAL'!CR76),""),""))</f>
        <v/>
      </c>
      <c r="AI76" s="12" t="str">
        <f>IF(AH76="","",'[1]PERCENT ARRAY-MEAN FC&amp;P VAL'!CM76*'[1]PERCENT ARRAY-MEAN FC&amp;P VAL'!CN76*'[1]PERCENT ARRAY-MEAN FC&amp;P VAL'!CO76-ABS('[1]PERCENT ARRAY-MEAN FC&amp;P VAL'!CP76*'[1]PERCENT ARRAY-MEAN FC&amp;P VAL'!CQ76*'[1]PERCENT ARRAY-MEAN FC&amp;P VAL'!CR76))</f>
        <v/>
      </c>
      <c r="AJ76" t="str">
        <f>IF(A76="","",IF('[1]Calculation genes in KEGG path'!L74&gt;='[1]Flux and Impact'!$E$1,IF(('[1]PERCENT ARRAY-MEAN FC&amp;P VAL'!CS76*'[1]PERCENT ARRAY-MEAN FC&amp;P VAL'!CT76*'[1]PERCENT ARRAY-MEAN FC&amp;P VAL'!CU76+ABS('[1]PERCENT ARRAY-MEAN FC&amp;P VAL'!CV76*'[1]PERCENT ARRAY-MEAN FC&amp;P VAL'!CW76*'[1]PERCENT ARRAY-MEAN FC&amp;P VAL'!CX76))&gt;0,'[1]PERCENT ARRAY-MEAN FC&amp;P VAL'!CS76*'[1]PERCENT ARRAY-MEAN FC&amp;P VAL'!CT76*'[1]PERCENT ARRAY-MEAN FC&amp;P VAL'!CU76+ABS('[1]PERCENT ARRAY-MEAN FC&amp;P VAL'!CV76*'[1]PERCENT ARRAY-MEAN FC&amp;P VAL'!CW76*'[1]PERCENT ARRAY-MEAN FC&amp;P VAL'!CX76),""),""))</f>
        <v/>
      </c>
      <c r="AK76" s="12" t="str">
        <f>IF(AJ76="","",'[1]PERCENT ARRAY-MEAN FC&amp;P VAL'!CS76*'[1]PERCENT ARRAY-MEAN FC&amp;P VAL'!CT76*'[1]PERCENT ARRAY-MEAN FC&amp;P VAL'!CU76-ABS('[1]PERCENT ARRAY-MEAN FC&amp;P VAL'!CV76*'[1]PERCENT ARRAY-MEAN FC&amp;P VAL'!CW76*'[1]PERCENT ARRAY-MEAN FC&amp;P VAL'!CX76))</f>
        <v/>
      </c>
      <c r="AL76" t="str">
        <f>IF(A76="","",IF('[1]Calculation genes in KEGG path'!L74&gt;='[1]Flux and Impact'!$E$1,IF(('[1]PERCENT ARRAY-MEAN FC&amp;P VAL'!CY76*'[1]PERCENT ARRAY-MEAN FC&amp;P VAL'!CZ76*'[1]PERCENT ARRAY-MEAN FC&amp;P VAL'!DA76+ABS('[1]PERCENT ARRAY-MEAN FC&amp;P VAL'!DB76*'[1]PERCENT ARRAY-MEAN FC&amp;P VAL'!DC76*'[1]PERCENT ARRAY-MEAN FC&amp;P VAL'!DD76))&gt;0,'[1]PERCENT ARRAY-MEAN FC&amp;P VAL'!CY76*'[1]PERCENT ARRAY-MEAN FC&amp;P VAL'!CZ76*'[1]PERCENT ARRAY-MEAN FC&amp;P VAL'!DA76+ABS('[1]PERCENT ARRAY-MEAN FC&amp;P VAL'!DB76*'[1]PERCENT ARRAY-MEAN FC&amp;P VAL'!DC76*'[1]PERCENT ARRAY-MEAN FC&amp;P VAL'!DD76),""),""))</f>
        <v/>
      </c>
      <c r="AM76" s="12" t="str">
        <f>IF(AL76="","",'[1]PERCENT ARRAY-MEAN FC&amp;P VAL'!CY76*'[1]PERCENT ARRAY-MEAN FC&amp;P VAL'!CZ76*'[1]PERCENT ARRAY-MEAN FC&amp;P VAL'!DA76-ABS('[1]PERCENT ARRAY-MEAN FC&amp;P VAL'!DB76*'[1]PERCENT ARRAY-MEAN FC&amp;P VAL'!DC76*'[1]PERCENT ARRAY-MEAN FC&amp;P VAL'!DD76))</f>
        <v/>
      </c>
      <c r="AN76" t="str">
        <f>IF(A76="","",IF('[1]Calculation genes in KEGG path'!L74&gt;='[1]Flux and Impact'!$E$1,IF(('[1]PERCENT ARRAY-MEAN FC&amp;P VAL'!DE76*'[1]PERCENT ARRAY-MEAN FC&amp;P VAL'!DF76*'[1]PERCENT ARRAY-MEAN FC&amp;P VAL'!DG76+ABS('[1]PERCENT ARRAY-MEAN FC&amp;P VAL'!DH76*'[1]PERCENT ARRAY-MEAN FC&amp;P VAL'!DI76*'[1]PERCENT ARRAY-MEAN FC&amp;P VAL'!DJ76))&gt;0,'[1]PERCENT ARRAY-MEAN FC&amp;P VAL'!DE76*'[1]PERCENT ARRAY-MEAN FC&amp;P VAL'!DF76*'[1]PERCENT ARRAY-MEAN FC&amp;P VAL'!DG76+ABS('[1]PERCENT ARRAY-MEAN FC&amp;P VAL'!DH76*'[1]PERCENT ARRAY-MEAN FC&amp;P VAL'!DI76*'[1]PERCENT ARRAY-MEAN FC&amp;P VAL'!DJ76),""),""))</f>
        <v/>
      </c>
      <c r="AO76" s="12" t="str">
        <f>IF(AN76="","",'[1]PERCENT ARRAY-MEAN FC&amp;P VAL'!DE76*'[1]PERCENT ARRAY-MEAN FC&amp;P VAL'!DF76*'[1]PERCENT ARRAY-MEAN FC&amp;P VAL'!DG76-ABS('[1]PERCENT ARRAY-MEAN FC&amp;P VAL'!DH76*'[1]PERCENT ARRAY-MEAN FC&amp;P VAL'!DI76*'[1]PERCENT ARRAY-MEAN FC&amp;P VAL'!DJ76))</f>
        <v/>
      </c>
      <c r="AP76" t="str">
        <f>IF(A76="","",IF('[1]Calculation genes in KEGG path'!L74&gt;='[1]Flux and Impact'!$E$1,IF(('[1]PERCENT ARRAY-MEAN FC&amp;P VAL'!DK76*'[1]PERCENT ARRAY-MEAN FC&amp;P VAL'!DL76*'[1]PERCENT ARRAY-MEAN FC&amp;P VAL'!DM76+ABS('[1]PERCENT ARRAY-MEAN FC&amp;P VAL'!DN76*'[1]PERCENT ARRAY-MEAN FC&amp;P VAL'!DO76*'[1]PERCENT ARRAY-MEAN FC&amp;P VAL'!DP76))&gt;0,'[1]PERCENT ARRAY-MEAN FC&amp;P VAL'!DK76*'[1]PERCENT ARRAY-MEAN FC&amp;P VAL'!DL76*'[1]PERCENT ARRAY-MEAN FC&amp;P VAL'!DM76+ABS('[1]PERCENT ARRAY-MEAN FC&amp;P VAL'!DN76*'[1]PERCENT ARRAY-MEAN FC&amp;P VAL'!DO76*'[1]PERCENT ARRAY-MEAN FC&amp;P VAL'!DP76),""),""))</f>
        <v/>
      </c>
      <c r="AQ76" s="12" t="str">
        <f>IF(AP76="","",'[1]PERCENT ARRAY-MEAN FC&amp;P VAL'!DK76*'[1]PERCENT ARRAY-MEAN FC&amp;P VAL'!DL76*'[1]PERCENT ARRAY-MEAN FC&amp;P VAL'!DM76-ABS('[1]PERCENT ARRAY-MEAN FC&amp;P VAL'!DN76*'[1]PERCENT ARRAY-MEAN FC&amp;P VAL'!DO76*'[1]PERCENT ARRAY-MEAN FC&amp;P VAL'!DP76))</f>
        <v/>
      </c>
      <c r="AR76" t="str">
        <f>IF(A76="","",IF('[1]Calculation genes in KEGG path'!L74&gt;='[1]Flux and Impact'!$E$1,IF(('[1]PERCENT ARRAY-MEAN FC&amp;P VAL'!DQ76*'[1]PERCENT ARRAY-MEAN FC&amp;P VAL'!DR76*'[1]PERCENT ARRAY-MEAN FC&amp;P VAL'!DS76+ABS('[1]PERCENT ARRAY-MEAN FC&amp;P VAL'!DT76*'[1]PERCENT ARRAY-MEAN FC&amp;P VAL'!DU76*'[1]PERCENT ARRAY-MEAN FC&amp;P VAL'!DV76))&gt;0,'[1]PERCENT ARRAY-MEAN FC&amp;P VAL'!DQ76*'[1]PERCENT ARRAY-MEAN FC&amp;P VAL'!DR76*'[1]PERCENT ARRAY-MEAN FC&amp;P VAL'!DS76+ABS('[1]PERCENT ARRAY-MEAN FC&amp;P VAL'!DT76*'[1]PERCENT ARRAY-MEAN FC&amp;P VAL'!DU76*'[1]PERCENT ARRAY-MEAN FC&amp;P VAL'!DV76),""),""))</f>
        <v/>
      </c>
      <c r="AS76" s="12" t="str">
        <f>IF(AR76="","",'[1]PERCENT ARRAY-MEAN FC&amp;P VAL'!DQ76*'[1]PERCENT ARRAY-MEAN FC&amp;P VAL'!DR76*'[1]PERCENT ARRAY-MEAN FC&amp;P VAL'!DS76-ABS('[1]PERCENT ARRAY-MEAN FC&amp;P VAL'!DT76*'[1]PERCENT ARRAY-MEAN FC&amp;P VAL'!DU76*'[1]PERCENT ARRAY-MEAN FC&amp;P VAL'!DV76))</f>
        <v/>
      </c>
      <c r="AT76" s="12" t="str">
        <f t="shared" si="4"/>
        <v/>
      </c>
      <c r="AU76" s="12" t="str">
        <f t="shared" si="5"/>
        <v/>
      </c>
    </row>
    <row r="77" spans="1:47">
      <c r="A77" t="str">
        <f>'[1]Calculation genes in KEGG path'!I75</f>
        <v>bta00785</v>
      </c>
      <c r="B77" t="str">
        <f>IF('[1]PERCENT ARRAY-MEAN FC&amp;P VAL'!A77="","",'[1]PERCENT ARRAY-MEAN FC&amp;P VAL'!A77)</f>
        <v>1. Metabolism</v>
      </c>
      <c r="C77" t="str">
        <f>IF('[1]PERCENT ARRAY-MEAN FC&amp;P VAL'!B77="","",'[1]PERCENT ARRAY-MEAN FC&amp;P VAL'!B77)</f>
        <v>1.8 Metabolism of Cofactors and Vitamins</v>
      </c>
      <c r="D77" t="str">
        <f>IF('[1]PERCENT ARRAY-MEAN FC&amp;P VAL'!C77="","",'[1]PERCENT ARRAY-MEAN FC&amp;P VAL'!C77)</f>
        <v>Lipoic acid metabolism</v>
      </c>
      <c r="E77" s="12">
        <f t="shared" si="3"/>
        <v>0</v>
      </c>
      <c r="F77" t="str">
        <f>IF(A77="","",IF('[1]Calculation genes in KEGG path'!L75&gt;='[1]Flux and Impact'!$E$1,IF('[1]PERCENT ARRAY-MEAN FC&amp;P VAL'!G77*'[1]PERCENT ARRAY-MEAN FC&amp;P VAL'!H77*'[1]PERCENT ARRAY-MEAN FC&amp;P VAL'!I77+ABS('[1]PERCENT ARRAY-MEAN FC&amp;P VAL'!J77*'[1]PERCENT ARRAY-MEAN FC&amp;P VAL'!K77*'[1]PERCENT ARRAY-MEAN FC&amp;P VAL'!L77)&gt;0,'[1]PERCENT ARRAY-MEAN FC&amp;P VAL'!G77*'[1]PERCENT ARRAY-MEAN FC&amp;P VAL'!H77*'[1]PERCENT ARRAY-MEAN FC&amp;P VAL'!I77+ABS('[1]PERCENT ARRAY-MEAN FC&amp;P VAL'!J77*'[1]PERCENT ARRAY-MEAN FC&amp;P VAL'!K77*'[1]PERCENT ARRAY-MEAN FC&amp;P VAL'!L77),""),""))</f>
        <v/>
      </c>
      <c r="G77" s="12" t="str">
        <f>IF(F77="","",'[1]PERCENT ARRAY-MEAN FC&amp;P VAL'!G77*'[1]PERCENT ARRAY-MEAN FC&amp;P VAL'!H77*'[1]PERCENT ARRAY-MEAN FC&amp;P VAL'!I77-ABS('[1]PERCENT ARRAY-MEAN FC&amp;P VAL'!J77*'[1]PERCENT ARRAY-MEAN FC&amp;P VAL'!K77*'[1]PERCENT ARRAY-MEAN FC&amp;P VAL'!L77))</f>
        <v/>
      </c>
      <c r="H77" t="str">
        <f>IF(A77="","",IF('[1]Calculation genes in KEGG path'!L75&gt;='[1]Flux and Impact'!$E$1,IF(('[1]PERCENT ARRAY-MEAN FC&amp;P VAL'!M77*'[1]PERCENT ARRAY-MEAN FC&amp;P VAL'!N77*'[1]PERCENT ARRAY-MEAN FC&amp;P VAL'!O77+ABS('[1]PERCENT ARRAY-MEAN FC&amp;P VAL'!P77*'[1]PERCENT ARRAY-MEAN FC&amp;P VAL'!Q77*'[1]PERCENT ARRAY-MEAN FC&amp;P VAL'!R77))&gt;0,'[1]PERCENT ARRAY-MEAN FC&amp;P VAL'!M77*'[1]PERCENT ARRAY-MEAN FC&amp;P VAL'!N77*'[1]PERCENT ARRAY-MEAN FC&amp;P VAL'!O77+ABS('[1]PERCENT ARRAY-MEAN FC&amp;P VAL'!P77*'[1]PERCENT ARRAY-MEAN FC&amp;P VAL'!Q77*'[1]PERCENT ARRAY-MEAN FC&amp;P VAL'!R77),""),""))</f>
        <v/>
      </c>
      <c r="I77" s="12" t="str">
        <f>IF(H77="","",'[1]PERCENT ARRAY-MEAN FC&amp;P VAL'!M77*'[1]PERCENT ARRAY-MEAN FC&amp;P VAL'!N77*'[1]PERCENT ARRAY-MEAN FC&amp;P VAL'!O77-ABS('[1]PERCENT ARRAY-MEAN FC&amp;P VAL'!P77*'[1]PERCENT ARRAY-MEAN FC&amp;P VAL'!Q77*'[1]PERCENT ARRAY-MEAN FC&amp;P VAL'!R77))</f>
        <v/>
      </c>
      <c r="J77" t="str">
        <f>IF(A77="","",IF('[1]Calculation genes in KEGG path'!L75&gt;='[1]Flux and Impact'!$E$1,IF(('[1]PERCENT ARRAY-MEAN FC&amp;P VAL'!S77*'[1]PERCENT ARRAY-MEAN FC&amp;P VAL'!T77*'[1]PERCENT ARRAY-MEAN FC&amp;P VAL'!U77+ABS('[1]PERCENT ARRAY-MEAN FC&amp;P VAL'!V77*'[1]PERCENT ARRAY-MEAN FC&amp;P VAL'!W77*'[1]PERCENT ARRAY-MEAN FC&amp;P VAL'!X77))&gt;0,'[1]PERCENT ARRAY-MEAN FC&amp;P VAL'!S77*'[1]PERCENT ARRAY-MEAN FC&amp;P VAL'!T77*'[1]PERCENT ARRAY-MEAN FC&amp;P VAL'!U77+ABS('[1]PERCENT ARRAY-MEAN FC&amp;P VAL'!V77*'[1]PERCENT ARRAY-MEAN FC&amp;P VAL'!W77*'[1]PERCENT ARRAY-MEAN FC&amp;P VAL'!X77),""),""))</f>
        <v/>
      </c>
      <c r="K77" s="12" t="str">
        <f>IF(J77="","",'[1]PERCENT ARRAY-MEAN FC&amp;P VAL'!S77*'[1]PERCENT ARRAY-MEAN FC&amp;P VAL'!T77*'[1]PERCENT ARRAY-MEAN FC&amp;P VAL'!U77-ABS('[1]PERCENT ARRAY-MEAN FC&amp;P VAL'!V77*'[1]PERCENT ARRAY-MEAN FC&amp;P VAL'!W77*'[1]PERCENT ARRAY-MEAN FC&amp;P VAL'!X77))</f>
        <v/>
      </c>
      <c r="L77" t="str">
        <f>IF(A77="","",IF('[1]Calculation genes in KEGG path'!L75&gt;='[1]Flux and Impact'!$E$1,IF(('[1]PERCENT ARRAY-MEAN FC&amp;P VAL'!Y77*'[1]PERCENT ARRAY-MEAN FC&amp;P VAL'!Z77*'[1]PERCENT ARRAY-MEAN FC&amp;P VAL'!AA77+ABS('[1]PERCENT ARRAY-MEAN FC&amp;P VAL'!AB77*'[1]PERCENT ARRAY-MEAN FC&amp;P VAL'!AC77*'[1]PERCENT ARRAY-MEAN FC&amp;P VAL'!AD77))&gt;0,'[1]PERCENT ARRAY-MEAN FC&amp;P VAL'!Y77*'[1]PERCENT ARRAY-MEAN FC&amp;P VAL'!Z77*'[1]PERCENT ARRAY-MEAN FC&amp;P VAL'!AA77+ABS('[1]PERCENT ARRAY-MEAN FC&amp;P VAL'!AB77*'[1]PERCENT ARRAY-MEAN FC&amp;P VAL'!AC77*'[1]PERCENT ARRAY-MEAN FC&amp;P VAL'!AD77),""),""))</f>
        <v/>
      </c>
      <c r="M77" s="12" t="str">
        <f>IF(L77="","",'[1]PERCENT ARRAY-MEAN FC&amp;P VAL'!Y77*'[1]PERCENT ARRAY-MEAN FC&amp;P VAL'!Z77*'[1]PERCENT ARRAY-MEAN FC&amp;P VAL'!AA77-ABS('[1]PERCENT ARRAY-MEAN FC&amp;P VAL'!AB77*'[1]PERCENT ARRAY-MEAN FC&amp;P VAL'!AC77*'[1]PERCENT ARRAY-MEAN FC&amp;P VAL'!AD77))</f>
        <v/>
      </c>
      <c r="N77" t="str">
        <f>IF(A77="","",IF('[1]Calculation genes in KEGG path'!L75&gt;='[1]Flux and Impact'!$E$1,IF(('[1]PERCENT ARRAY-MEAN FC&amp;P VAL'!AE77*'[1]PERCENT ARRAY-MEAN FC&amp;P VAL'!AF77*'[1]PERCENT ARRAY-MEAN FC&amp;P VAL'!AG77+ABS('[1]PERCENT ARRAY-MEAN FC&amp;P VAL'!AH77*'[1]PERCENT ARRAY-MEAN FC&amp;P VAL'!AI77*'[1]PERCENT ARRAY-MEAN FC&amp;P VAL'!AJ77))&gt;0,'[1]PERCENT ARRAY-MEAN FC&amp;P VAL'!AE77*'[1]PERCENT ARRAY-MEAN FC&amp;P VAL'!AF77*'[1]PERCENT ARRAY-MEAN FC&amp;P VAL'!AG77+ABS('[1]PERCENT ARRAY-MEAN FC&amp;P VAL'!AH77*'[1]PERCENT ARRAY-MEAN FC&amp;P VAL'!AI77*'[1]PERCENT ARRAY-MEAN FC&amp;P VAL'!AJ77),""),""))</f>
        <v/>
      </c>
      <c r="O77" s="12" t="str">
        <f>IF(N77="","",'[1]PERCENT ARRAY-MEAN FC&amp;P VAL'!AE77*'[1]PERCENT ARRAY-MEAN FC&amp;P VAL'!AF77*'[1]PERCENT ARRAY-MEAN FC&amp;P VAL'!AG77-ABS('[1]PERCENT ARRAY-MEAN FC&amp;P VAL'!AH77*'[1]PERCENT ARRAY-MEAN FC&amp;P VAL'!AI77*'[1]PERCENT ARRAY-MEAN FC&amp;P VAL'!AJ77))</f>
        <v/>
      </c>
      <c r="P77" t="str">
        <f>IF(A77="","",IF('[1]Calculation genes in KEGG path'!L75&gt;='[1]Flux and Impact'!$E$1,IF(('[1]PERCENT ARRAY-MEAN FC&amp;P VAL'!AK77*'[1]PERCENT ARRAY-MEAN FC&amp;P VAL'!AL77*'[1]PERCENT ARRAY-MEAN FC&amp;P VAL'!AM77+ABS('[1]PERCENT ARRAY-MEAN FC&amp;P VAL'!AN77*'[1]PERCENT ARRAY-MEAN FC&amp;P VAL'!AO77*'[1]PERCENT ARRAY-MEAN FC&amp;P VAL'!AP77))&gt;0,'[1]PERCENT ARRAY-MEAN FC&amp;P VAL'!AK77*'[1]PERCENT ARRAY-MEAN FC&amp;P VAL'!AL77*'[1]PERCENT ARRAY-MEAN FC&amp;P VAL'!AM77+ABS('[1]PERCENT ARRAY-MEAN FC&amp;P VAL'!AN77*'[1]PERCENT ARRAY-MEAN FC&amp;P VAL'!AO77*'[1]PERCENT ARRAY-MEAN FC&amp;P VAL'!AP77),""),""))</f>
        <v/>
      </c>
      <c r="Q77" s="12" t="str">
        <f>IF(P77="","",'[1]PERCENT ARRAY-MEAN FC&amp;P VAL'!AK77*'[1]PERCENT ARRAY-MEAN FC&amp;P VAL'!AL77*'[1]PERCENT ARRAY-MEAN FC&amp;P VAL'!AM77-ABS('[1]PERCENT ARRAY-MEAN FC&amp;P VAL'!AN77*'[1]PERCENT ARRAY-MEAN FC&amp;P VAL'!AO77*'[1]PERCENT ARRAY-MEAN FC&amp;P VAL'!AP77))</f>
        <v/>
      </c>
      <c r="R77" t="str">
        <f>IF(A77="","",IF('[1]Calculation genes in KEGG path'!L75&gt;='[1]Flux and Impact'!$E$1,IF(('[1]PERCENT ARRAY-MEAN FC&amp;P VAL'!AQ77*'[1]PERCENT ARRAY-MEAN FC&amp;P VAL'!AR77*'[1]PERCENT ARRAY-MEAN FC&amp;P VAL'!AS77+ABS('[1]PERCENT ARRAY-MEAN FC&amp;P VAL'!AT77*'[1]PERCENT ARRAY-MEAN FC&amp;P VAL'!AU77*'[1]PERCENT ARRAY-MEAN FC&amp;P VAL'!AV77))&gt;0,'[1]PERCENT ARRAY-MEAN FC&amp;P VAL'!AQ77*'[1]PERCENT ARRAY-MEAN FC&amp;P VAL'!AR77*'[1]PERCENT ARRAY-MEAN FC&amp;P VAL'!AS77+ABS('[1]PERCENT ARRAY-MEAN FC&amp;P VAL'!AT77*'[1]PERCENT ARRAY-MEAN FC&amp;P VAL'!AU77*'[1]PERCENT ARRAY-MEAN FC&amp;P VAL'!AV77),""),""))</f>
        <v/>
      </c>
      <c r="S77" s="12" t="str">
        <f>IF(R77="","",'[1]PERCENT ARRAY-MEAN FC&amp;P VAL'!AQ77*'[1]PERCENT ARRAY-MEAN FC&amp;P VAL'!AR77*'[1]PERCENT ARRAY-MEAN FC&amp;P VAL'!AS77-ABS('[1]PERCENT ARRAY-MEAN FC&amp;P VAL'!AT77*'[1]PERCENT ARRAY-MEAN FC&amp;P VAL'!AU77*'[1]PERCENT ARRAY-MEAN FC&amp;P VAL'!AV77))</f>
        <v/>
      </c>
      <c r="T77" t="str">
        <f>IF(A77="","",IF('[1]Calculation genes in KEGG path'!L75&gt;='[1]Flux and Impact'!$E$1,IF(('[1]PERCENT ARRAY-MEAN FC&amp;P VAL'!AW77*'[1]PERCENT ARRAY-MEAN FC&amp;P VAL'!AX77*'[1]PERCENT ARRAY-MEAN FC&amp;P VAL'!AY77+ABS('[1]PERCENT ARRAY-MEAN FC&amp;P VAL'!AZ77*'[1]PERCENT ARRAY-MEAN FC&amp;P VAL'!BA77*'[1]PERCENT ARRAY-MEAN FC&amp;P VAL'!BB77))&gt;0,'[1]PERCENT ARRAY-MEAN FC&amp;P VAL'!AW77*'[1]PERCENT ARRAY-MEAN FC&amp;P VAL'!AX77*'[1]PERCENT ARRAY-MEAN FC&amp;P VAL'!AY77+ABS('[1]PERCENT ARRAY-MEAN FC&amp;P VAL'!AZ77*'[1]PERCENT ARRAY-MEAN FC&amp;P VAL'!BA77*'[1]PERCENT ARRAY-MEAN FC&amp;P VAL'!BB77),""),""))</f>
        <v/>
      </c>
      <c r="U77" s="12" t="str">
        <f>IF(T77="","",'[1]PERCENT ARRAY-MEAN FC&amp;P VAL'!AW77*'[1]PERCENT ARRAY-MEAN FC&amp;P VAL'!AX77*'[1]PERCENT ARRAY-MEAN FC&amp;P VAL'!AY77-ABS('[1]PERCENT ARRAY-MEAN FC&amp;P VAL'!AZ77*'[1]PERCENT ARRAY-MEAN FC&amp;P VAL'!BA77*'[1]PERCENT ARRAY-MEAN FC&amp;P VAL'!BB77))</f>
        <v/>
      </c>
      <c r="V77" t="str">
        <f>IF(A77="","",IF('[1]Calculation genes in KEGG path'!L75&gt;='[1]Flux and Impact'!$E$1,IF(('[1]PERCENT ARRAY-MEAN FC&amp;P VAL'!BC77*'[1]PERCENT ARRAY-MEAN FC&amp;P VAL'!BD77*'[1]PERCENT ARRAY-MEAN FC&amp;P VAL'!BE77+ABS('[1]PERCENT ARRAY-MEAN FC&amp;P VAL'!BF77*'[1]PERCENT ARRAY-MEAN FC&amp;P VAL'!BG77*'[1]PERCENT ARRAY-MEAN FC&amp;P VAL'!BH77))&gt;0,'[1]PERCENT ARRAY-MEAN FC&amp;P VAL'!BC77*'[1]PERCENT ARRAY-MEAN FC&amp;P VAL'!BD77*'[1]PERCENT ARRAY-MEAN FC&amp;P VAL'!BE77+ABS('[1]PERCENT ARRAY-MEAN FC&amp;P VAL'!BF77*'[1]PERCENT ARRAY-MEAN FC&amp;P VAL'!BG77*'[1]PERCENT ARRAY-MEAN FC&amp;P VAL'!BH77),""),""))</f>
        <v/>
      </c>
      <c r="W77" s="12" t="str">
        <f>IF(V77="","",'[1]PERCENT ARRAY-MEAN FC&amp;P VAL'!BC77*'[1]PERCENT ARRAY-MEAN FC&amp;P VAL'!BD77*'[1]PERCENT ARRAY-MEAN FC&amp;P VAL'!BE77-ABS('[1]PERCENT ARRAY-MEAN FC&amp;P VAL'!BF77*'[1]PERCENT ARRAY-MEAN FC&amp;P VAL'!BG77*'[1]PERCENT ARRAY-MEAN FC&amp;P VAL'!BH77))</f>
        <v/>
      </c>
      <c r="X77" t="str">
        <f>IF(A77="","",IF('[1]Calculation genes in KEGG path'!L75&gt;='[1]Flux and Impact'!$E$1,IF(('[1]PERCENT ARRAY-MEAN FC&amp;P VAL'!BI77*'[1]PERCENT ARRAY-MEAN FC&amp;P VAL'!BJ77*'[1]PERCENT ARRAY-MEAN FC&amp;P VAL'!BK77+ABS('[1]PERCENT ARRAY-MEAN FC&amp;P VAL'!BL77*'[1]PERCENT ARRAY-MEAN FC&amp;P VAL'!BM77*'[1]PERCENT ARRAY-MEAN FC&amp;P VAL'!BN77))&gt;0,'[1]PERCENT ARRAY-MEAN FC&amp;P VAL'!BI77*'[1]PERCENT ARRAY-MEAN FC&amp;P VAL'!BJ77*'[1]PERCENT ARRAY-MEAN FC&amp;P VAL'!BK77+ABS('[1]PERCENT ARRAY-MEAN FC&amp;P VAL'!BL77*'[1]PERCENT ARRAY-MEAN FC&amp;P VAL'!BM77*'[1]PERCENT ARRAY-MEAN FC&amp;P VAL'!BN77),""),""))</f>
        <v/>
      </c>
      <c r="Y77" s="12" t="str">
        <f>IF(X77="","",'[1]PERCENT ARRAY-MEAN FC&amp;P VAL'!BI77*'[1]PERCENT ARRAY-MEAN FC&amp;P VAL'!BJ77*'[1]PERCENT ARRAY-MEAN FC&amp;P VAL'!BK77-ABS('[1]PERCENT ARRAY-MEAN FC&amp;P VAL'!BL77*'[1]PERCENT ARRAY-MEAN FC&amp;P VAL'!BM77*'[1]PERCENT ARRAY-MEAN FC&amp;P VAL'!BN77))</f>
        <v/>
      </c>
      <c r="Z77" t="str">
        <f>IF(A77="","",IF('[1]Calculation genes in KEGG path'!L75&gt;='[1]Flux and Impact'!$E$1,IF(('[1]PERCENT ARRAY-MEAN FC&amp;P VAL'!BO77*'[1]PERCENT ARRAY-MEAN FC&amp;P VAL'!BP77*'[1]PERCENT ARRAY-MEAN FC&amp;P VAL'!BQ77+ABS('[1]PERCENT ARRAY-MEAN FC&amp;P VAL'!BR77*'[1]PERCENT ARRAY-MEAN FC&amp;P VAL'!BS77*'[1]PERCENT ARRAY-MEAN FC&amp;P VAL'!BT77))&gt;0,'[1]PERCENT ARRAY-MEAN FC&amp;P VAL'!BO77*'[1]PERCENT ARRAY-MEAN FC&amp;P VAL'!BP77*'[1]PERCENT ARRAY-MEAN FC&amp;P VAL'!BQ77+ABS('[1]PERCENT ARRAY-MEAN FC&amp;P VAL'!BR77*'[1]PERCENT ARRAY-MEAN FC&amp;P VAL'!BS77*'[1]PERCENT ARRAY-MEAN FC&amp;P VAL'!BT77),""),""))</f>
        <v/>
      </c>
      <c r="AA77" s="12" t="str">
        <f>IF(Z77="","",'[1]PERCENT ARRAY-MEAN FC&amp;P VAL'!BO77*'[1]PERCENT ARRAY-MEAN FC&amp;P VAL'!BP77*'[1]PERCENT ARRAY-MEAN FC&amp;P VAL'!BQ77-ABS('[1]PERCENT ARRAY-MEAN FC&amp;P VAL'!BR77*'[1]PERCENT ARRAY-MEAN FC&amp;P VAL'!BS77*'[1]PERCENT ARRAY-MEAN FC&amp;P VAL'!BT77))</f>
        <v/>
      </c>
      <c r="AB77" t="str">
        <f>IF(A77="","",IF('[1]Calculation genes in KEGG path'!L75&gt;='[1]Flux and Impact'!$E$1,IF(('[1]PERCENT ARRAY-MEAN FC&amp;P VAL'!BU77*'[1]PERCENT ARRAY-MEAN FC&amp;P VAL'!BV77*'[1]PERCENT ARRAY-MEAN FC&amp;P VAL'!BW77+ABS('[1]PERCENT ARRAY-MEAN FC&amp;P VAL'!BX77*'[1]PERCENT ARRAY-MEAN FC&amp;P VAL'!BY77*'[1]PERCENT ARRAY-MEAN FC&amp;P VAL'!BZ77))&gt;0,'[1]PERCENT ARRAY-MEAN FC&amp;P VAL'!BU77*'[1]PERCENT ARRAY-MEAN FC&amp;P VAL'!BV77*'[1]PERCENT ARRAY-MEAN FC&amp;P VAL'!BW77+ABS('[1]PERCENT ARRAY-MEAN FC&amp;P VAL'!BX77*'[1]PERCENT ARRAY-MEAN FC&amp;P VAL'!BY77*'[1]PERCENT ARRAY-MEAN FC&amp;P VAL'!BZ77),""),""))</f>
        <v/>
      </c>
      <c r="AC77" s="12" t="str">
        <f>IF(AB77="","",'[1]PERCENT ARRAY-MEAN FC&amp;P VAL'!BU77*'[1]PERCENT ARRAY-MEAN FC&amp;P VAL'!BV77*'[1]PERCENT ARRAY-MEAN FC&amp;P VAL'!BW77-ABS('[1]PERCENT ARRAY-MEAN FC&amp;P VAL'!BX77*'[1]PERCENT ARRAY-MEAN FC&amp;P VAL'!BY77*'[1]PERCENT ARRAY-MEAN FC&amp;P VAL'!BZ77))</f>
        <v/>
      </c>
      <c r="AD77" t="str">
        <f>IF(A77="","",IF('[1]Calculation genes in KEGG path'!L75&gt;='[1]Flux and Impact'!$E$1,IF(('[1]PERCENT ARRAY-MEAN FC&amp;P VAL'!CA77*'[1]PERCENT ARRAY-MEAN FC&amp;P VAL'!CB77*'[1]PERCENT ARRAY-MEAN FC&amp;P VAL'!CC77+ABS('[1]PERCENT ARRAY-MEAN FC&amp;P VAL'!CD77*'[1]PERCENT ARRAY-MEAN FC&amp;P VAL'!CE77*'[1]PERCENT ARRAY-MEAN FC&amp;P VAL'!CF77))&gt;0,'[1]PERCENT ARRAY-MEAN FC&amp;P VAL'!CA77*'[1]PERCENT ARRAY-MEAN FC&amp;P VAL'!CB77*'[1]PERCENT ARRAY-MEAN FC&amp;P VAL'!CC77+ABS('[1]PERCENT ARRAY-MEAN FC&amp;P VAL'!CD77*'[1]PERCENT ARRAY-MEAN FC&amp;P VAL'!CE77*'[1]PERCENT ARRAY-MEAN FC&amp;P VAL'!CF77),""),""))</f>
        <v/>
      </c>
      <c r="AE77" s="12" t="str">
        <f>IF(AD77="","",'[1]PERCENT ARRAY-MEAN FC&amp;P VAL'!CA77*'[1]PERCENT ARRAY-MEAN FC&amp;P VAL'!CB77*'[1]PERCENT ARRAY-MEAN FC&amp;P VAL'!CC77-ABS('[1]PERCENT ARRAY-MEAN FC&amp;P VAL'!CD77*'[1]PERCENT ARRAY-MEAN FC&amp;P VAL'!CE77*'[1]PERCENT ARRAY-MEAN FC&amp;P VAL'!CF77))</f>
        <v/>
      </c>
      <c r="AF77" t="str">
        <f>IF(A77="","",IF('[1]Calculation genes in KEGG path'!L75&gt;='[1]Flux and Impact'!$E$1,IF(('[1]PERCENT ARRAY-MEAN FC&amp;P VAL'!CG77*'[1]PERCENT ARRAY-MEAN FC&amp;P VAL'!CH77*'[1]PERCENT ARRAY-MEAN FC&amp;P VAL'!CI77+ABS('[1]PERCENT ARRAY-MEAN FC&amp;P VAL'!CJ77*'[1]PERCENT ARRAY-MEAN FC&amp;P VAL'!CK77*'[1]PERCENT ARRAY-MEAN FC&amp;P VAL'!CL77))&gt;0,'[1]PERCENT ARRAY-MEAN FC&amp;P VAL'!CG77*'[1]PERCENT ARRAY-MEAN FC&amp;P VAL'!CH77*'[1]PERCENT ARRAY-MEAN FC&amp;P VAL'!CI77+ABS('[1]PERCENT ARRAY-MEAN FC&amp;P VAL'!CJ77*'[1]PERCENT ARRAY-MEAN FC&amp;P VAL'!CK77*'[1]PERCENT ARRAY-MEAN FC&amp;P VAL'!CL77),""),""))</f>
        <v/>
      </c>
      <c r="AG77" s="12" t="str">
        <f>IF(AF77="","",'[1]PERCENT ARRAY-MEAN FC&amp;P VAL'!CG77*'[1]PERCENT ARRAY-MEAN FC&amp;P VAL'!CH77*'[1]PERCENT ARRAY-MEAN FC&amp;P VAL'!CI77-ABS('[1]PERCENT ARRAY-MEAN FC&amp;P VAL'!CJ77*'[1]PERCENT ARRAY-MEAN FC&amp;P VAL'!CK77*'[1]PERCENT ARRAY-MEAN FC&amp;P VAL'!CL77))</f>
        <v/>
      </c>
      <c r="AH77" t="str">
        <f>IF(A77="","",IF('[1]Calculation genes in KEGG path'!L75&gt;='[1]Flux and Impact'!$E$1,IF(('[1]PERCENT ARRAY-MEAN FC&amp;P VAL'!CM77*'[1]PERCENT ARRAY-MEAN FC&amp;P VAL'!CN77*'[1]PERCENT ARRAY-MEAN FC&amp;P VAL'!CO77+ABS('[1]PERCENT ARRAY-MEAN FC&amp;P VAL'!CP77*'[1]PERCENT ARRAY-MEAN FC&amp;P VAL'!CQ77*'[1]PERCENT ARRAY-MEAN FC&amp;P VAL'!CR77))&gt;0,'[1]PERCENT ARRAY-MEAN FC&amp;P VAL'!CM77*'[1]PERCENT ARRAY-MEAN FC&amp;P VAL'!CN77*'[1]PERCENT ARRAY-MEAN FC&amp;P VAL'!CO77+ABS('[1]PERCENT ARRAY-MEAN FC&amp;P VAL'!CP77*'[1]PERCENT ARRAY-MEAN FC&amp;P VAL'!CQ77*'[1]PERCENT ARRAY-MEAN FC&amp;P VAL'!CR77),""),""))</f>
        <v/>
      </c>
      <c r="AI77" s="12" t="str">
        <f>IF(AH77="","",'[1]PERCENT ARRAY-MEAN FC&amp;P VAL'!CM77*'[1]PERCENT ARRAY-MEAN FC&amp;P VAL'!CN77*'[1]PERCENT ARRAY-MEAN FC&amp;P VAL'!CO77-ABS('[1]PERCENT ARRAY-MEAN FC&amp;P VAL'!CP77*'[1]PERCENT ARRAY-MEAN FC&amp;P VAL'!CQ77*'[1]PERCENT ARRAY-MEAN FC&amp;P VAL'!CR77))</f>
        <v/>
      </c>
      <c r="AJ77" t="str">
        <f>IF(A77="","",IF('[1]Calculation genes in KEGG path'!L75&gt;='[1]Flux and Impact'!$E$1,IF(('[1]PERCENT ARRAY-MEAN FC&amp;P VAL'!CS77*'[1]PERCENT ARRAY-MEAN FC&amp;P VAL'!CT77*'[1]PERCENT ARRAY-MEAN FC&amp;P VAL'!CU77+ABS('[1]PERCENT ARRAY-MEAN FC&amp;P VAL'!CV77*'[1]PERCENT ARRAY-MEAN FC&amp;P VAL'!CW77*'[1]PERCENT ARRAY-MEAN FC&amp;P VAL'!CX77))&gt;0,'[1]PERCENT ARRAY-MEAN FC&amp;P VAL'!CS77*'[1]PERCENT ARRAY-MEAN FC&amp;P VAL'!CT77*'[1]PERCENT ARRAY-MEAN FC&amp;P VAL'!CU77+ABS('[1]PERCENT ARRAY-MEAN FC&amp;P VAL'!CV77*'[1]PERCENT ARRAY-MEAN FC&amp;P VAL'!CW77*'[1]PERCENT ARRAY-MEAN FC&amp;P VAL'!CX77),""),""))</f>
        <v/>
      </c>
      <c r="AK77" s="12" t="str">
        <f>IF(AJ77="","",'[1]PERCENT ARRAY-MEAN FC&amp;P VAL'!CS77*'[1]PERCENT ARRAY-MEAN FC&amp;P VAL'!CT77*'[1]PERCENT ARRAY-MEAN FC&amp;P VAL'!CU77-ABS('[1]PERCENT ARRAY-MEAN FC&amp;P VAL'!CV77*'[1]PERCENT ARRAY-MEAN FC&amp;P VAL'!CW77*'[1]PERCENT ARRAY-MEAN FC&amp;P VAL'!CX77))</f>
        <v/>
      </c>
      <c r="AL77" t="str">
        <f>IF(A77="","",IF('[1]Calculation genes in KEGG path'!L75&gt;='[1]Flux and Impact'!$E$1,IF(('[1]PERCENT ARRAY-MEAN FC&amp;P VAL'!CY77*'[1]PERCENT ARRAY-MEAN FC&amp;P VAL'!CZ77*'[1]PERCENT ARRAY-MEAN FC&amp;P VAL'!DA77+ABS('[1]PERCENT ARRAY-MEAN FC&amp;P VAL'!DB77*'[1]PERCENT ARRAY-MEAN FC&amp;P VAL'!DC77*'[1]PERCENT ARRAY-MEAN FC&amp;P VAL'!DD77))&gt;0,'[1]PERCENT ARRAY-MEAN FC&amp;P VAL'!CY77*'[1]PERCENT ARRAY-MEAN FC&amp;P VAL'!CZ77*'[1]PERCENT ARRAY-MEAN FC&amp;P VAL'!DA77+ABS('[1]PERCENT ARRAY-MEAN FC&amp;P VAL'!DB77*'[1]PERCENT ARRAY-MEAN FC&amp;P VAL'!DC77*'[1]PERCENT ARRAY-MEAN FC&amp;P VAL'!DD77),""),""))</f>
        <v/>
      </c>
      <c r="AM77" s="12" t="str">
        <f>IF(AL77="","",'[1]PERCENT ARRAY-MEAN FC&amp;P VAL'!CY77*'[1]PERCENT ARRAY-MEAN FC&amp;P VAL'!CZ77*'[1]PERCENT ARRAY-MEAN FC&amp;P VAL'!DA77-ABS('[1]PERCENT ARRAY-MEAN FC&amp;P VAL'!DB77*'[1]PERCENT ARRAY-MEAN FC&amp;P VAL'!DC77*'[1]PERCENT ARRAY-MEAN FC&amp;P VAL'!DD77))</f>
        <v/>
      </c>
      <c r="AN77" t="str">
        <f>IF(A77="","",IF('[1]Calculation genes in KEGG path'!L75&gt;='[1]Flux and Impact'!$E$1,IF(('[1]PERCENT ARRAY-MEAN FC&amp;P VAL'!DE77*'[1]PERCENT ARRAY-MEAN FC&amp;P VAL'!DF77*'[1]PERCENT ARRAY-MEAN FC&amp;P VAL'!DG77+ABS('[1]PERCENT ARRAY-MEAN FC&amp;P VAL'!DH77*'[1]PERCENT ARRAY-MEAN FC&amp;P VAL'!DI77*'[1]PERCENT ARRAY-MEAN FC&amp;P VAL'!DJ77))&gt;0,'[1]PERCENT ARRAY-MEAN FC&amp;P VAL'!DE77*'[1]PERCENT ARRAY-MEAN FC&amp;P VAL'!DF77*'[1]PERCENT ARRAY-MEAN FC&amp;P VAL'!DG77+ABS('[1]PERCENT ARRAY-MEAN FC&amp;P VAL'!DH77*'[1]PERCENT ARRAY-MEAN FC&amp;P VAL'!DI77*'[1]PERCENT ARRAY-MEAN FC&amp;P VAL'!DJ77),""),""))</f>
        <v/>
      </c>
      <c r="AO77" s="12" t="str">
        <f>IF(AN77="","",'[1]PERCENT ARRAY-MEAN FC&amp;P VAL'!DE77*'[1]PERCENT ARRAY-MEAN FC&amp;P VAL'!DF77*'[1]PERCENT ARRAY-MEAN FC&amp;P VAL'!DG77-ABS('[1]PERCENT ARRAY-MEAN FC&amp;P VAL'!DH77*'[1]PERCENT ARRAY-MEAN FC&amp;P VAL'!DI77*'[1]PERCENT ARRAY-MEAN FC&amp;P VAL'!DJ77))</f>
        <v/>
      </c>
      <c r="AP77" t="str">
        <f>IF(A77="","",IF('[1]Calculation genes in KEGG path'!L75&gt;='[1]Flux and Impact'!$E$1,IF(('[1]PERCENT ARRAY-MEAN FC&amp;P VAL'!DK77*'[1]PERCENT ARRAY-MEAN FC&amp;P VAL'!DL77*'[1]PERCENT ARRAY-MEAN FC&amp;P VAL'!DM77+ABS('[1]PERCENT ARRAY-MEAN FC&amp;P VAL'!DN77*'[1]PERCENT ARRAY-MEAN FC&amp;P VAL'!DO77*'[1]PERCENT ARRAY-MEAN FC&amp;P VAL'!DP77))&gt;0,'[1]PERCENT ARRAY-MEAN FC&amp;P VAL'!DK77*'[1]PERCENT ARRAY-MEAN FC&amp;P VAL'!DL77*'[1]PERCENT ARRAY-MEAN FC&amp;P VAL'!DM77+ABS('[1]PERCENT ARRAY-MEAN FC&amp;P VAL'!DN77*'[1]PERCENT ARRAY-MEAN FC&amp;P VAL'!DO77*'[1]PERCENT ARRAY-MEAN FC&amp;P VAL'!DP77),""),""))</f>
        <v/>
      </c>
      <c r="AQ77" s="12" t="str">
        <f>IF(AP77="","",'[1]PERCENT ARRAY-MEAN FC&amp;P VAL'!DK77*'[1]PERCENT ARRAY-MEAN FC&amp;P VAL'!DL77*'[1]PERCENT ARRAY-MEAN FC&amp;P VAL'!DM77-ABS('[1]PERCENT ARRAY-MEAN FC&amp;P VAL'!DN77*'[1]PERCENT ARRAY-MEAN FC&amp;P VAL'!DO77*'[1]PERCENT ARRAY-MEAN FC&amp;P VAL'!DP77))</f>
        <v/>
      </c>
      <c r="AR77" t="str">
        <f>IF(A77="","",IF('[1]Calculation genes in KEGG path'!L75&gt;='[1]Flux and Impact'!$E$1,IF(('[1]PERCENT ARRAY-MEAN FC&amp;P VAL'!DQ77*'[1]PERCENT ARRAY-MEAN FC&amp;P VAL'!DR77*'[1]PERCENT ARRAY-MEAN FC&amp;P VAL'!DS77+ABS('[1]PERCENT ARRAY-MEAN FC&amp;P VAL'!DT77*'[1]PERCENT ARRAY-MEAN FC&amp;P VAL'!DU77*'[1]PERCENT ARRAY-MEAN FC&amp;P VAL'!DV77))&gt;0,'[1]PERCENT ARRAY-MEAN FC&amp;P VAL'!DQ77*'[1]PERCENT ARRAY-MEAN FC&amp;P VAL'!DR77*'[1]PERCENT ARRAY-MEAN FC&amp;P VAL'!DS77+ABS('[1]PERCENT ARRAY-MEAN FC&amp;P VAL'!DT77*'[1]PERCENT ARRAY-MEAN FC&amp;P VAL'!DU77*'[1]PERCENT ARRAY-MEAN FC&amp;P VAL'!DV77),""),""))</f>
        <v/>
      </c>
      <c r="AS77" s="12" t="str">
        <f>IF(AR77="","",'[1]PERCENT ARRAY-MEAN FC&amp;P VAL'!DQ77*'[1]PERCENT ARRAY-MEAN FC&amp;P VAL'!DR77*'[1]PERCENT ARRAY-MEAN FC&amp;P VAL'!DS77-ABS('[1]PERCENT ARRAY-MEAN FC&amp;P VAL'!DT77*'[1]PERCENT ARRAY-MEAN FC&amp;P VAL'!DU77*'[1]PERCENT ARRAY-MEAN FC&amp;P VAL'!DV77))</f>
        <v/>
      </c>
      <c r="AT77" s="12" t="str">
        <f t="shared" si="4"/>
        <v/>
      </c>
      <c r="AU77" s="12" t="str">
        <f t="shared" si="5"/>
        <v/>
      </c>
    </row>
    <row r="78" spans="1:47">
      <c r="A78" t="str">
        <f>'[1]Calculation genes in KEGG path'!I76</f>
        <v>bta00790</v>
      </c>
      <c r="B78" t="str">
        <f>IF('[1]PERCENT ARRAY-MEAN FC&amp;P VAL'!A78="","",'[1]PERCENT ARRAY-MEAN FC&amp;P VAL'!A78)</f>
        <v>1. Metabolism</v>
      </c>
      <c r="C78" t="str">
        <f>IF('[1]PERCENT ARRAY-MEAN FC&amp;P VAL'!B78="","",'[1]PERCENT ARRAY-MEAN FC&amp;P VAL'!B78)</f>
        <v>1.8 Metabolism of Cofactors and Vitamins</v>
      </c>
      <c r="D78" t="str">
        <f>IF('[1]PERCENT ARRAY-MEAN FC&amp;P VAL'!C78="","",'[1]PERCENT ARRAY-MEAN FC&amp;P VAL'!C78)</f>
        <v>Folate biosynthesis</v>
      </c>
      <c r="E78" s="12">
        <f t="shared" si="3"/>
        <v>232.539173360834</v>
      </c>
      <c r="F78">
        <f>IF(A78="","",IF('[1]Calculation genes in KEGG path'!L76&gt;='[1]Flux and Impact'!$E$1,IF('[1]PERCENT ARRAY-MEAN FC&amp;P VAL'!G78*'[1]PERCENT ARRAY-MEAN FC&amp;P VAL'!H78*'[1]PERCENT ARRAY-MEAN FC&amp;P VAL'!I78+ABS('[1]PERCENT ARRAY-MEAN FC&amp;P VAL'!J78*'[1]PERCENT ARRAY-MEAN FC&amp;P VAL'!K78*'[1]PERCENT ARRAY-MEAN FC&amp;P VAL'!L78)&gt;0,'[1]PERCENT ARRAY-MEAN FC&amp;P VAL'!G78*'[1]PERCENT ARRAY-MEAN FC&amp;P VAL'!H78*'[1]PERCENT ARRAY-MEAN FC&amp;P VAL'!I78+ABS('[1]PERCENT ARRAY-MEAN FC&amp;P VAL'!J78*'[1]PERCENT ARRAY-MEAN FC&amp;P VAL'!K78*'[1]PERCENT ARRAY-MEAN FC&amp;P VAL'!L78),""),""))</f>
        <v>56.0084999531003</v>
      </c>
      <c r="G78" s="12">
        <f>IF(F78="","",'[1]PERCENT ARRAY-MEAN FC&amp;P VAL'!G78*'[1]PERCENT ARRAY-MEAN FC&amp;P VAL'!H78*'[1]PERCENT ARRAY-MEAN FC&amp;P VAL'!I78-ABS('[1]PERCENT ARRAY-MEAN FC&amp;P VAL'!J78*'[1]PERCENT ARRAY-MEAN FC&amp;P VAL'!K78*'[1]PERCENT ARRAY-MEAN FC&amp;P VAL'!L78))</f>
        <v>-56.0084999531003</v>
      </c>
      <c r="H78">
        <f>IF(A78="","",IF('[1]Calculation genes in KEGG path'!L76&gt;='[1]Flux and Impact'!$E$1,IF(('[1]PERCENT ARRAY-MEAN FC&amp;P VAL'!M78*'[1]PERCENT ARRAY-MEAN FC&amp;P VAL'!N78*'[1]PERCENT ARRAY-MEAN FC&amp;P VAL'!O78+ABS('[1]PERCENT ARRAY-MEAN FC&amp;P VAL'!P78*'[1]PERCENT ARRAY-MEAN FC&amp;P VAL'!Q78*'[1]PERCENT ARRAY-MEAN FC&amp;P VAL'!R78))&gt;0,'[1]PERCENT ARRAY-MEAN FC&amp;P VAL'!M78*'[1]PERCENT ARRAY-MEAN FC&amp;P VAL'!N78*'[1]PERCENT ARRAY-MEAN FC&amp;P VAL'!O78+ABS('[1]PERCENT ARRAY-MEAN FC&amp;P VAL'!P78*'[1]PERCENT ARRAY-MEAN FC&amp;P VAL'!Q78*'[1]PERCENT ARRAY-MEAN FC&amp;P VAL'!R78),""),""))</f>
        <v>176.530673407733</v>
      </c>
      <c r="I78" s="12">
        <f>IF(H78="","",'[1]PERCENT ARRAY-MEAN FC&amp;P VAL'!M78*'[1]PERCENT ARRAY-MEAN FC&amp;P VAL'!N78*'[1]PERCENT ARRAY-MEAN FC&amp;P VAL'!O78-ABS('[1]PERCENT ARRAY-MEAN FC&amp;P VAL'!P78*'[1]PERCENT ARRAY-MEAN FC&amp;P VAL'!Q78*'[1]PERCENT ARRAY-MEAN FC&amp;P VAL'!R78))</f>
        <v>176.530673407733</v>
      </c>
      <c r="J78" t="str">
        <f>IF(A78="","",IF('[1]Calculation genes in KEGG path'!L76&gt;='[1]Flux and Impact'!$E$1,IF(('[1]PERCENT ARRAY-MEAN FC&amp;P VAL'!S78*'[1]PERCENT ARRAY-MEAN FC&amp;P VAL'!T78*'[1]PERCENT ARRAY-MEAN FC&amp;P VAL'!U78+ABS('[1]PERCENT ARRAY-MEAN FC&amp;P VAL'!V78*'[1]PERCENT ARRAY-MEAN FC&amp;P VAL'!W78*'[1]PERCENT ARRAY-MEAN FC&amp;P VAL'!X78))&gt;0,'[1]PERCENT ARRAY-MEAN FC&amp;P VAL'!S78*'[1]PERCENT ARRAY-MEAN FC&amp;P VAL'!T78*'[1]PERCENT ARRAY-MEAN FC&amp;P VAL'!U78+ABS('[1]PERCENT ARRAY-MEAN FC&amp;P VAL'!V78*'[1]PERCENT ARRAY-MEAN FC&amp;P VAL'!W78*'[1]PERCENT ARRAY-MEAN FC&amp;P VAL'!X78),""),""))</f>
        <v/>
      </c>
      <c r="K78" s="12" t="str">
        <f>IF(J78="","",'[1]PERCENT ARRAY-MEAN FC&amp;P VAL'!S78*'[1]PERCENT ARRAY-MEAN FC&amp;P VAL'!T78*'[1]PERCENT ARRAY-MEAN FC&amp;P VAL'!U78-ABS('[1]PERCENT ARRAY-MEAN FC&amp;P VAL'!V78*'[1]PERCENT ARRAY-MEAN FC&amp;P VAL'!W78*'[1]PERCENT ARRAY-MEAN FC&amp;P VAL'!X78))</f>
        <v/>
      </c>
      <c r="L78" t="str">
        <f>IF(A78="","",IF('[1]Calculation genes in KEGG path'!L76&gt;='[1]Flux and Impact'!$E$1,IF(('[1]PERCENT ARRAY-MEAN FC&amp;P VAL'!Y78*'[1]PERCENT ARRAY-MEAN FC&amp;P VAL'!Z78*'[1]PERCENT ARRAY-MEAN FC&amp;P VAL'!AA78+ABS('[1]PERCENT ARRAY-MEAN FC&amp;P VAL'!AB78*'[1]PERCENT ARRAY-MEAN FC&amp;P VAL'!AC78*'[1]PERCENT ARRAY-MEAN FC&amp;P VAL'!AD78))&gt;0,'[1]PERCENT ARRAY-MEAN FC&amp;P VAL'!Y78*'[1]PERCENT ARRAY-MEAN FC&amp;P VAL'!Z78*'[1]PERCENT ARRAY-MEAN FC&amp;P VAL'!AA78+ABS('[1]PERCENT ARRAY-MEAN FC&amp;P VAL'!AB78*'[1]PERCENT ARRAY-MEAN FC&amp;P VAL'!AC78*'[1]PERCENT ARRAY-MEAN FC&amp;P VAL'!AD78),""),""))</f>
        <v/>
      </c>
      <c r="M78" s="12" t="str">
        <f>IF(L78="","",'[1]PERCENT ARRAY-MEAN FC&amp;P VAL'!Y78*'[1]PERCENT ARRAY-MEAN FC&amp;P VAL'!Z78*'[1]PERCENT ARRAY-MEAN FC&amp;P VAL'!AA78-ABS('[1]PERCENT ARRAY-MEAN FC&amp;P VAL'!AB78*'[1]PERCENT ARRAY-MEAN FC&amp;P VAL'!AC78*'[1]PERCENT ARRAY-MEAN FC&amp;P VAL'!AD78))</f>
        <v/>
      </c>
      <c r="N78" t="str">
        <f>IF(A78="","",IF('[1]Calculation genes in KEGG path'!L76&gt;='[1]Flux and Impact'!$E$1,IF(('[1]PERCENT ARRAY-MEAN FC&amp;P VAL'!AE78*'[1]PERCENT ARRAY-MEAN FC&amp;P VAL'!AF78*'[1]PERCENT ARRAY-MEAN FC&amp;P VAL'!AG78+ABS('[1]PERCENT ARRAY-MEAN FC&amp;P VAL'!AH78*'[1]PERCENT ARRAY-MEAN FC&amp;P VAL'!AI78*'[1]PERCENT ARRAY-MEAN FC&amp;P VAL'!AJ78))&gt;0,'[1]PERCENT ARRAY-MEAN FC&amp;P VAL'!AE78*'[1]PERCENT ARRAY-MEAN FC&amp;P VAL'!AF78*'[1]PERCENT ARRAY-MEAN FC&amp;P VAL'!AG78+ABS('[1]PERCENT ARRAY-MEAN FC&amp;P VAL'!AH78*'[1]PERCENT ARRAY-MEAN FC&amp;P VAL'!AI78*'[1]PERCENT ARRAY-MEAN FC&amp;P VAL'!AJ78),""),""))</f>
        <v/>
      </c>
      <c r="O78" s="12" t="str">
        <f>IF(N78="","",'[1]PERCENT ARRAY-MEAN FC&amp;P VAL'!AE78*'[1]PERCENT ARRAY-MEAN FC&amp;P VAL'!AF78*'[1]PERCENT ARRAY-MEAN FC&amp;P VAL'!AG78-ABS('[1]PERCENT ARRAY-MEAN FC&amp;P VAL'!AH78*'[1]PERCENT ARRAY-MEAN FC&amp;P VAL'!AI78*'[1]PERCENT ARRAY-MEAN FC&amp;P VAL'!AJ78))</f>
        <v/>
      </c>
      <c r="P78" t="str">
        <f>IF(A78="","",IF('[1]Calculation genes in KEGG path'!L76&gt;='[1]Flux and Impact'!$E$1,IF(('[1]PERCENT ARRAY-MEAN FC&amp;P VAL'!AK78*'[1]PERCENT ARRAY-MEAN FC&amp;P VAL'!AL78*'[1]PERCENT ARRAY-MEAN FC&amp;P VAL'!AM78+ABS('[1]PERCENT ARRAY-MEAN FC&amp;P VAL'!AN78*'[1]PERCENT ARRAY-MEAN FC&amp;P VAL'!AO78*'[1]PERCENT ARRAY-MEAN FC&amp;P VAL'!AP78))&gt;0,'[1]PERCENT ARRAY-MEAN FC&amp;P VAL'!AK78*'[1]PERCENT ARRAY-MEAN FC&amp;P VAL'!AL78*'[1]PERCENT ARRAY-MEAN FC&amp;P VAL'!AM78+ABS('[1]PERCENT ARRAY-MEAN FC&amp;P VAL'!AN78*'[1]PERCENT ARRAY-MEAN FC&amp;P VAL'!AO78*'[1]PERCENT ARRAY-MEAN FC&amp;P VAL'!AP78),""),""))</f>
        <v/>
      </c>
      <c r="Q78" s="12" t="str">
        <f>IF(P78="","",'[1]PERCENT ARRAY-MEAN FC&amp;P VAL'!AK78*'[1]PERCENT ARRAY-MEAN FC&amp;P VAL'!AL78*'[1]PERCENT ARRAY-MEAN FC&amp;P VAL'!AM78-ABS('[1]PERCENT ARRAY-MEAN FC&amp;P VAL'!AN78*'[1]PERCENT ARRAY-MEAN FC&amp;P VAL'!AO78*'[1]PERCENT ARRAY-MEAN FC&amp;P VAL'!AP78))</f>
        <v/>
      </c>
      <c r="R78" t="str">
        <f>IF(A78="","",IF('[1]Calculation genes in KEGG path'!L76&gt;='[1]Flux and Impact'!$E$1,IF(('[1]PERCENT ARRAY-MEAN FC&amp;P VAL'!AQ78*'[1]PERCENT ARRAY-MEAN FC&amp;P VAL'!AR78*'[1]PERCENT ARRAY-MEAN FC&amp;P VAL'!AS78+ABS('[1]PERCENT ARRAY-MEAN FC&amp;P VAL'!AT78*'[1]PERCENT ARRAY-MEAN FC&amp;P VAL'!AU78*'[1]PERCENT ARRAY-MEAN FC&amp;P VAL'!AV78))&gt;0,'[1]PERCENT ARRAY-MEAN FC&amp;P VAL'!AQ78*'[1]PERCENT ARRAY-MEAN FC&amp;P VAL'!AR78*'[1]PERCENT ARRAY-MEAN FC&amp;P VAL'!AS78+ABS('[1]PERCENT ARRAY-MEAN FC&amp;P VAL'!AT78*'[1]PERCENT ARRAY-MEAN FC&amp;P VAL'!AU78*'[1]PERCENT ARRAY-MEAN FC&amp;P VAL'!AV78),""),""))</f>
        <v/>
      </c>
      <c r="S78" s="12" t="str">
        <f>IF(R78="","",'[1]PERCENT ARRAY-MEAN FC&amp;P VAL'!AQ78*'[1]PERCENT ARRAY-MEAN FC&amp;P VAL'!AR78*'[1]PERCENT ARRAY-MEAN FC&amp;P VAL'!AS78-ABS('[1]PERCENT ARRAY-MEAN FC&amp;P VAL'!AT78*'[1]PERCENT ARRAY-MEAN FC&amp;P VAL'!AU78*'[1]PERCENT ARRAY-MEAN FC&amp;P VAL'!AV78))</f>
        <v/>
      </c>
      <c r="T78" t="str">
        <f>IF(A78="","",IF('[1]Calculation genes in KEGG path'!L76&gt;='[1]Flux and Impact'!$E$1,IF(('[1]PERCENT ARRAY-MEAN FC&amp;P VAL'!AW78*'[1]PERCENT ARRAY-MEAN FC&amp;P VAL'!AX78*'[1]PERCENT ARRAY-MEAN FC&amp;P VAL'!AY78+ABS('[1]PERCENT ARRAY-MEAN FC&amp;P VAL'!AZ78*'[1]PERCENT ARRAY-MEAN FC&amp;P VAL'!BA78*'[1]PERCENT ARRAY-MEAN FC&amp;P VAL'!BB78))&gt;0,'[1]PERCENT ARRAY-MEAN FC&amp;P VAL'!AW78*'[1]PERCENT ARRAY-MEAN FC&amp;P VAL'!AX78*'[1]PERCENT ARRAY-MEAN FC&amp;P VAL'!AY78+ABS('[1]PERCENT ARRAY-MEAN FC&amp;P VAL'!AZ78*'[1]PERCENT ARRAY-MEAN FC&amp;P VAL'!BA78*'[1]PERCENT ARRAY-MEAN FC&amp;P VAL'!BB78),""),""))</f>
        <v/>
      </c>
      <c r="U78" s="12" t="str">
        <f>IF(T78="","",'[1]PERCENT ARRAY-MEAN FC&amp;P VAL'!AW78*'[1]PERCENT ARRAY-MEAN FC&amp;P VAL'!AX78*'[1]PERCENT ARRAY-MEAN FC&amp;P VAL'!AY78-ABS('[1]PERCENT ARRAY-MEAN FC&amp;P VAL'!AZ78*'[1]PERCENT ARRAY-MEAN FC&amp;P VAL'!BA78*'[1]PERCENT ARRAY-MEAN FC&amp;P VAL'!BB78))</f>
        <v/>
      </c>
      <c r="V78" t="str">
        <f>IF(A78="","",IF('[1]Calculation genes in KEGG path'!L76&gt;='[1]Flux and Impact'!$E$1,IF(('[1]PERCENT ARRAY-MEAN FC&amp;P VAL'!BC78*'[1]PERCENT ARRAY-MEAN FC&amp;P VAL'!BD78*'[1]PERCENT ARRAY-MEAN FC&amp;P VAL'!BE78+ABS('[1]PERCENT ARRAY-MEAN FC&amp;P VAL'!BF78*'[1]PERCENT ARRAY-MEAN FC&amp;P VAL'!BG78*'[1]PERCENT ARRAY-MEAN FC&amp;P VAL'!BH78))&gt;0,'[1]PERCENT ARRAY-MEAN FC&amp;P VAL'!BC78*'[1]PERCENT ARRAY-MEAN FC&amp;P VAL'!BD78*'[1]PERCENT ARRAY-MEAN FC&amp;P VAL'!BE78+ABS('[1]PERCENT ARRAY-MEAN FC&amp;P VAL'!BF78*'[1]PERCENT ARRAY-MEAN FC&amp;P VAL'!BG78*'[1]PERCENT ARRAY-MEAN FC&amp;P VAL'!BH78),""),""))</f>
        <v/>
      </c>
      <c r="W78" s="12" t="str">
        <f>IF(V78="","",'[1]PERCENT ARRAY-MEAN FC&amp;P VAL'!BC78*'[1]PERCENT ARRAY-MEAN FC&amp;P VAL'!BD78*'[1]PERCENT ARRAY-MEAN FC&amp;P VAL'!BE78-ABS('[1]PERCENT ARRAY-MEAN FC&amp;P VAL'!BF78*'[1]PERCENT ARRAY-MEAN FC&amp;P VAL'!BG78*'[1]PERCENT ARRAY-MEAN FC&amp;P VAL'!BH78))</f>
        <v/>
      </c>
      <c r="X78" t="str">
        <f>IF(A78="","",IF('[1]Calculation genes in KEGG path'!L76&gt;='[1]Flux and Impact'!$E$1,IF(('[1]PERCENT ARRAY-MEAN FC&amp;P VAL'!BI78*'[1]PERCENT ARRAY-MEAN FC&amp;P VAL'!BJ78*'[1]PERCENT ARRAY-MEAN FC&amp;P VAL'!BK78+ABS('[1]PERCENT ARRAY-MEAN FC&amp;P VAL'!BL78*'[1]PERCENT ARRAY-MEAN FC&amp;P VAL'!BM78*'[1]PERCENT ARRAY-MEAN FC&amp;P VAL'!BN78))&gt;0,'[1]PERCENT ARRAY-MEAN FC&amp;P VAL'!BI78*'[1]PERCENT ARRAY-MEAN FC&amp;P VAL'!BJ78*'[1]PERCENT ARRAY-MEAN FC&amp;P VAL'!BK78+ABS('[1]PERCENT ARRAY-MEAN FC&amp;P VAL'!BL78*'[1]PERCENT ARRAY-MEAN FC&amp;P VAL'!BM78*'[1]PERCENT ARRAY-MEAN FC&amp;P VAL'!BN78),""),""))</f>
        <v/>
      </c>
      <c r="Y78" s="12" t="str">
        <f>IF(X78="","",'[1]PERCENT ARRAY-MEAN FC&amp;P VAL'!BI78*'[1]PERCENT ARRAY-MEAN FC&amp;P VAL'!BJ78*'[1]PERCENT ARRAY-MEAN FC&amp;P VAL'!BK78-ABS('[1]PERCENT ARRAY-MEAN FC&amp;P VAL'!BL78*'[1]PERCENT ARRAY-MEAN FC&amp;P VAL'!BM78*'[1]PERCENT ARRAY-MEAN FC&amp;P VAL'!BN78))</f>
        <v/>
      </c>
      <c r="Z78" t="str">
        <f>IF(A78="","",IF('[1]Calculation genes in KEGG path'!L76&gt;='[1]Flux and Impact'!$E$1,IF(('[1]PERCENT ARRAY-MEAN FC&amp;P VAL'!BO78*'[1]PERCENT ARRAY-MEAN FC&amp;P VAL'!BP78*'[1]PERCENT ARRAY-MEAN FC&amp;P VAL'!BQ78+ABS('[1]PERCENT ARRAY-MEAN FC&amp;P VAL'!BR78*'[1]PERCENT ARRAY-MEAN FC&amp;P VAL'!BS78*'[1]PERCENT ARRAY-MEAN FC&amp;P VAL'!BT78))&gt;0,'[1]PERCENT ARRAY-MEAN FC&amp;P VAL'!BO78*'[1]PERCENT ARRAY-MEAN FC&amp;P VAL'!BP78*'[1]PERCENT ARRAY-MEAN FC&amp;P VAL'!BQ78+ABS('[1]PERCENT ARRAY-MEAN FC&amp;P VAL'!BR78*'[1]PERCENT ARRAY-MEAN FC&amp;P VAL'!BS78*'[1]PERCENT ARRAY-MEAN FC&amp;P VAL'!BT78),""),""))</f>
        <v/>
      </c>
      <c r="AA78" s="12" t="str">
        <f>IF(Z78="","",'[1]PERCENT ARRAY-MEAN FC&amp;P VAL'!BO78*'[1]PERCENT ARRAY-MEAN FC&amp;P VAL'!BP78*'[1]PERCENT ARRAY-MEAN FC&amp;P VAL'!BQ78-ABS('[1]PERCENT ARRAY-MEAN FC&amp;P VAL'!BR78*'[1]PERCENT ARRAY-MEAN FC&amp;P VAL'!BS78*'[1]PERCENT ARRAY-MEAN FC&amp;P VAL'!BT78))</f>
        <v/>
      </c>
      <c r="AB78" t="str">
        <f>IF(A78="","",IF('[1]Calculation genes in KEGG path'!L76&gt;='[1]Flux and Impact'!$E$1,IF(('[1]PERCENT ARRAY-MEAN FC&amp;P VAL'!BU78*'[1]PERCENT ARRAY-MEAN FC&amp;P VAL'!BV78*'[1]PERCENT ARRAY-MEAN FC&amp;P VAL'!BW78+ABS('[1]PERCENT ARRAY-MEAN FC&amp;P VAL'!BX78*'[1]PERCENT ARRAY-MEAN FC&amp;P VAL'!BY78*'[1]PERCENT ARRAY-MEAN FC&amp;P VAL'!BZ78))&gt;0,'[1]PERCENT ARRAY-MEAN FC&amp;P VAL'!BU78*'[1]PERCENT ARRAY-MEAN FC&amp;P VAL'!BV78*'[1]PERCENT ARRAY-MEAN FC&amp;P VAL'!BW78+ABS('[1]PERCENT ARRAY-MEAN FC&amp;P VAL'!BX78*'[1]PERCENT ARRAY-MEAN FC&amp;P VAL'!BY78*'[1]PERCENT ARRAY-MEAN FC&amp;P VAL'!BZ78),""),""))</f>
        <v/>
      </c>
      <c r="AC78" s="12" t="str">
        <f>IF(AB78="","",'[1]PERCENT ARRAY-MEAN FC&amp;P VAL'!BU78*'[1]PERCENT ARRAY-MEAN FC&amp;P VAL'!BV78*'[1]PERCENT ARRAY-MEAN FC&amp;P VAL'!BW78-ABS('[1]PERCENT ARRAY-MEAN FC&amp;P VAL'!BX78*'[1]PERCENT ARRAY-MEAN FC&amp;P VAL'!BY78*'[1]PERCENT ARRAY-MEAN FC&amp;P VAL'!BZ78))</f>
        <v/>
      </c>
      <c r="AD78" t="str">
        <f>IF(A78="","",IF('[1]Calculation genes in KEGG path'!L76&gt;='[1]Flux and Impact'!$E$1,IF(('[1]PERCENT ARRAY-MEAN FC&amp;P VAL'!CA78*'[1]PERCENT ARRAY-MEAN FC&amp;P VAL'!CB78*'[1]PERCENT ARRAY-MEAN FC&amp;P VAL'!CC78+ABS('[1]PERCENT ARRAY-MEAN FC&amp;P VAL'!CD78*'[1]PERCENT ARRAY-MEAN FC&amp;P VAL'!CE78*'[1]PERCENT ARRAY-MEAN FC&amp;P VAL'!CF78))&gt;0,'[1]PERCENT ARRAY-MEAN FC&amp;P VAL'!CA78*'[1]PERCENT ARRAY-MEAN FC&amp;P VAL'!CB78*'[1]PERCENT ARRAY-MEAN FC&amp;P VAL'!CC78+ABS('[1]PERCENT ARRAY-MEAN FC&amp;P VAL'!CD78*'[1]PERCENT ARRAY-MEAN FC&amp;P VAL'!CE78*'[1]PERCENT ARRAY-MEAN FC&amp;P VAL'!CF78),""),""))</f>
        <v/>
      </c>
      <c r="AE78" s="12" t="str">
        <f>IF(AD78="","",'[1]PERCENT ARRAY-MEAN FC&amp;P VAL'!CA78*'[1]PERCENT ARRAY-MEAN FC&amp;P VAL'!CB78*'[1]PERCENT ARRAY-MEAN FC&amp;P VAL'!CC78-ABS('[1]PERCENT ARRAY-MEAN FC&amp;P VAL'!CD78*'[1]PERCENT ARRAY-MEAN FC&amp;P VAL'!CE78*'[1]PERCENT ARRAY-MEAN FC&amp;P VAL'!CF78))</f>
        <v/>
      </c>
      <c r="AF78" t="str">
        <f>IF(A78="","",IF('[1]Calculation genes in KEGG path'!L76&gt;='[1]Flux and Impact'!$E$1,IF(('[1]PERCENT ARRAY-MEAN FC&amp;P VAL'!CG78*'[1]PERCENT ARRAY-MEAN FC&amp;P VAL'!CH78*'[1]PERCENT ARRAY-MEAN FC&amp;P VAL'!CI78+ABS('[1]PERCENT ARRAY-MEAN FC&amp;P VAL'!CJ78*'[1]PERCENT ARRAY-MEAN FC&amp;P VAL'!CK78*'[1]PERCENT ARRAY-MEAN FC&amp;P VAL'!CL78))&gt;0,'[1]PERCENT ARRAY-MEAN FC&amp;P VAL'!CG78*'[1]PERCENT ARRAY-MEAN FC&amp;P VAL'!CH78*'[1]PERCENT ARRAY-MEAN FC&amp;P VAL'!CI78+ABS('[1]PERCENT ARRAY-MEAN FC&amp;P VAL'!CJ78*'[1]PERCENT ARRAY-MEAN FC&amp;P VAL'!CK78*'[1]PERCENT ARRAY-MEAN FC&amp;P VAL'!CL78),""),""))</f>
        <v/>
      </c>
      <c r="AG78" s="12" t="str">
        <f>IF(AF78="","",'[1]PERCENT ARRAY-MEAN FC&amp;P VAL'!CG78*'[1]PERCENT ARRAY-MEAN FC&amp;P VAL'!CH78*'[1]PERCENT ARRAY-MEAN FC&amp;P VAL'!CI78-ABS('[1]PERCENT ARRAY-MEAN FC&amp;P VAL'!CJ78*'[1]PERCENT ARRAY-MEAN FC&amp;P VAL'!CK78*'[1]PERCENT ARRAY-MEAN FC&amp;P VAL'!CL78))</f>
        <v/>
      </c>
      <c r="AH78" t="str">
        <f>IF(A78="","",IF('[1]Calculation genes in KEGG path'!L76&gt;='[1]Flux and Impact'!$E$1,IF(('[1]PERCENT ARRAY-MEAN FC&amp;P VAL'!CM78*'[1]PERCENT ARRAY-MEAN FC&amp;P VAL'!CN78*'[1]PERCENT ARRAY-MEAN FC&amp;P VAL'!CO78+ABS('[1]PERCENT ARRAY-MEAN FC&amp;P VAL'!CP78*'[1]PERCENT ARRAY-MEAN FC&amp;P VAL'!CQ78*'[1]PERCENT ARRAY-MEAN FC&amp;P VAL'!CR78))&gt;0,'[1]PERCENT ARRAY-MEAN FC&amp;P VAL'!CM78*'[1]PERCENT ARRAY-MEAN FC&amp;P VAL'!CN78*'[1]PERCENT ARRAY-MEAN FC&amp;P VAL'!CO78+ABS('[1]PERCENT ARRAY-MEAN FC&amp;P VAL'!CP78*'[1]PERCENT ARRAY-MEAN FC&amp;P VAL'!CQ78*'[1]PERCENT ARRAY-MEAN FC&amp;P VAL'!CR78),""),""))</f>
        <v/>
      </c>
      <c r="AI78" s="12" t="str">
        <f>IF(AH78="","",'[1]PERCENT ARRAY-MEAN FC&amp;P VAL'!CM78*'[1]PERCENT ARRAY-MEAN FC&amp;P VAL'!CN78*'[1]PERCENT ARRAY-MEAN FC&amp;P VAL'!CO78-ABS('[1]PERCENT ARRAY-MEAN FC&amp;P VAL'!CP78*'[1]PERCENT ARRAY-MEAN FC&amp;P VAL'!CQ78*'[1]PERCENT ARRAY-MEAN FC&amp;P VAL'!CR78))</f>
        <v/>
      </c>
      <c r="AJ78" t="str">
        <f>IF(A78="","",IF('[1]Calculation genes in KEGG path'!L76&gt;='[1]Flux and Impact'!$E$1,IF(('[1]PERCENT ARRAY-MEAN FC&amp;P VAL'!CS78*'[1]PERCENT ARRAY-MEAN FC&amp;P VAL'!CT78*'[1]PERCENT ARRAY-MEAN FC&amp;P VAL'!CU78+ABS('[1]PERCENT ARRAY-MEAN FC&amp;P VAL'!CV78*'[1]PERCENT ARRAY-MEAN FC&amp;P VAL'!CW78*'[1]PERCENT ARRAY-MEAN FC&amp;P VAL'!CX78))&gt;0,'[1]PERCENT ARRAY-MEAN FC&amp;P VAL'!CS78*'[1]PERCENT ARRAY-MEAN FC&amp;P VAL'!CT78*'[1]PERCENT ARRAY-MEAN FC&amp;P VAL'!CU78+ABS('[1]PERCENT ARRAY-MEAN FC&amp;P VAL'!CV78*'[1]PERCENT ARRAY-MEAN FC&amp;P VAL'!CW78*'[1]PERCENT ARRAY-MEAN FC&amp;P VAL'!CX78),""),""))</f>
        <v/>
      </c>
      <c r="AK78" s="12" t="str">
        <f>IF(AJ78="","",'[1]PERCENT ARRAY-MEAN FC&amp;P VAL'!CS78*'[1]PERCENT ARRAY-MEAN FC&amp;P VAL'!CT78*'[1]PERCENT ARRAY-MEAN FC&amp;P VAL'!CU78-ABS('[1]PERCENT ARRAY-MEAN FC&amp;P VAL'!CV78*'[1]PERCENT ARRAY-MEAN FC&amp;P VAL'!CW78*'[1]PERCENT ARRAY-MEAN FC&amp;P VAL'!CX78))</f>
        <v/>
      </c>
      <c r="AL78" t="str">
        <f>IF(A78="","",IF('[1]Calculation genes in KEGG path'!L76&gt;='[1]Flux and Impact'!$E$1,IF(('[1]PERCENT ARRAY-MEAN FC&amp;P VAL'!CY78*'[1]PERCENT ARRAY-MEAN FC&amp;P VAL'!CZ78*'[1]PERCENT ARRAY-MEAN FC&amp;P VAL'!DA78+ABS('[1]PERCENT ARRAY-MEAN FC&amp;P VAL'!DB78*'[1]PERCENT ARRAY-MEAN FC&amp;P VAL'!DC78*'[1]PERCENT ARRAY-MEAN FC&amp;P VAL'!DD78))&gt;0,'[1]PERCENT ARRAY-MEAN FC&amp;P VAL'!CY78*'[1]PERCENT ARRAY-MEAN FC&amp;P VAL'!CZ78*'[1]PERCENT ARRAY-MEAN FC&amp;P VAL'!DA78+ABS('[1]PERCENT ARRAY-MEAN FC&amp;P VAL'!DB78*'[1]PERCENT ARRAY-MEAN FC&amp;P VAL'!DC78*'[1]PERCENT ARRAY-MEAN FC&amp;P VAL'!DD78),""),""))</f>
        <v/>
      </c>
      <c r="AM78" s="12" t="str">
        <f>IF(AL78="","",'[1]PERCENT ARRAY-MEAN FC&amp;P VAL'!CY78*'[1]PERCENT ARRAY-MEAN FC&amp;P VAL'!CZ78*'[1]PERCENT ARRAY-MEAN FC&amp;P VAL'!DA78-ABS('[1]PERCENT ARRAY-MEAN FC&amp;P VAL'!DB78*'[1]PERCENT ARRAY-MEAN FC&amp;P VAL'!DC78*'[1]PERCENT ARRAY-MEAN FC&amp;P VAL'!DD78))</f>
        <v/>
      </c>
      <c r="AN78" t="str">
        <f>IF(A78="","",IF('[1]Calculation genes in KEGG path'!L76&gt;='[1]Flux and Impact'!$E$1,IF(('[1]PERCENT ARRAY-MEAN FC&amp;P VAL'!DE78*'[1]PERCENT ARRAY-MEAN FC&amp;P VAL'!DF78*'[1]PERCENT ARRAY-MEAN FC&amp;P VAL'!DG78+ABS('[1]PERCENT ARRAY-MEAN FC&amp;P VAL'!DH78*'[1]PERCENT ARRAY-MEAN FC&amp;P VAL'!DI78*'[1]PERCENT ARRAY-MEAN FC&amp;P VAL'!DJ78))&gt;0,'[1]PERCENT ARRAY-MEAN FC&amp;P VAL'!DE78*'[1]PERCENT ARRAY-MEAN FC&amp;P VAL'!DF78*'[1]PERCENT ARRAY-MEAN FC&amp;P VAL'!DG78+ABS('[1]PERCENT ARRAY-MEAN FC&amp;P VAL'!DH78*'[1]PERCENT ARRAY-MEAN FC&amp;P VAL'!DI78*'[1]PERCENT ARRAY-MEAN FC&amp;P VAL'!DJ78),""),""))</f>
        <v/>
      </c>
      <c r="AO78" s="12" t="str">
        <f>IF(AN78="","",'[1]PERCENT ARRAY-MEAN FC&amp;P VAL'!DE78*'[1]PERCENT ARRAY-MEAN FC&amp;P VAL'!DF78*'[1]PERCENT ARRAY-MEAN FC&amp;P VAL'!DG78-ABS('[1]PERCENT ARRAY-MEAN FC&amp;P VAL'!DH78*'[1]PERCENT ARRAY-MEAN FC&amp;P VAL'!DI78*'[1]PERCENT ARRAY-MEAN FC&amp;P VAL'!DJ78))</f>
        <v/>
      </c>
      <c r="AP78" t="str">
        <f>IF(A78="","",IF('[1]Calculation genes in KEGG path'!L76&gt;='[1]Flux and Impact'!$E$1,IF(('[1]PERCENT ARRAY-MEAN FC&amp;P VAL'!DK78*'[1]PERCENT ARRAY-MEAN FC&amp;P VAL'!DL78*'[1]PERCENT ARRAY-MEAN FC&amp;P VAL'!DM78+ABS('[1]PERCENT ARRAY-MEAN FC&amp;P VAL'!DN78*'[1]PERCENT ARRAY-MEAN FC&amp;P VAL'!DO78*'[1]PERCENT ARRAY-MEAN FC&amp;P VAL'!DP78))&gt;0,'[1]PERCENT ARRAY-MEAN FC&amp;P VAL'!DK78*'[1]PERCENT ARRAY-MEAN FC&amp;P VAL'!DL78*'[1]PERCENT ARRAY-MEAN FC&amp;P VAL'!DM78+ABS('[1]PERCENT ARRAY-MEAN FC&amp;P VAL'!DN78*'[1]PERCENT ARRAY-MEAN FC&amp;P VAL'!DO78*'[1]PERCENT ARRAY-MEAN FC&amp;P VAL'!DP78),""),""))</f>
        <v/>
      </c>
      <c r="AQ78" s="12" t="str">
        <f>IF(AP78="","",'[1]PERCENT ARRAY-MEAN FC&amp;P VAL'!DK78*'[1]PERCENT ARRAY-MEAN FC&amp;P VAL'!DL78*'[1]PERCENT ARRAY-MEAN FC&amp;P VAL'!DM78-ABS('[1]PERCENT ARRAY-MEAN FC&amp;P VAL'!DN78*'[1]PERCENT ARRAY-MEAN FC&amp;P VAL'!DO78*'[1]PERCENT ARRAY-MEAN FC&amp;P VAL'!DP78))</f>
        <v/>
      </c>
      <c r="AR78" t="str">
        <f>IF(A78="","",IF('[1]Calculation genes in KEGG path'!L76&gt;='[1]Flux and Impact'!$E$1,IF(('[1]PERCENT ARRAY-MEAN FC&amp;P VAL'!DQ78*'[1]PERCENT ARRAY-MEAN FC&amp;P VAL'!DR78*'[1]PERCENT ARRAY-MEAN FC&amp;P VAL'!DS78+ABS('[1]PERCENT ARRAY-MEAN FC&amp;P VAL'!DT78*'[1]PERCENT ARRAY-MEAN FC&amp;P VAL'!DU78*'[1]PERCENT ARRAY-MEAN FC&amp;P VAL'!DV78))&gt;0,'[1]PERCENT ARRAY-MEAN FC&amp;P VAL'!DQ78*'[1]PERCENT ARRAY-MEAN FC&amp;P VAL'!DR78*'[1]PERCENT ARRAY-MEAN FC&amp;P VAL'!DS78+ABS('[1]PERCENT ARRAY-MEAN FC&amp;P VAL'!DT78*'[1]PERCENT ARRAY-MEAN FC&amp;P VAL'!DU78*'[1]PERCENT ARRAY-MEAN FC&amp;P VAL'!DV78),""),""))</f>
        <v/>
      </c>
      <c r="AS78" s="12" t="str">
        <f>IF(AR78="","",'[1]PERCENT ARRAY-MEAN FC&amp;P VAL'!DQ78*'[1]PERCENT ARRAY-MEAN FC&amp;P VAL'!DR78*'[1]PERCENT ARRAY-MEAN FC&amp;P VAL'!DS78-ABS('[1]PERCENT ARRAY-MEAN FC&amp;P VAL'!DT78*'[1]PERCENT ARRAY-MEAN FC&amp;P VAL'!DU78*'[1]PERCENT ARRAY-MEAN FC&amp;P VAL'!DV78))</f>
        <v/>
      </c>
      <c r="AT78" s="12">
        <f t="shared" si="4"/>
        <v>60.2610867273166</v>
      </c>
      <c r="AU78" s="12">
        <f t="shared" si="5"/>
        <v>1</v>
      </c>
    </row>
    <row r="79" spans="1:47">
      <c r="A79" t="str">
        <f>'[1]Calculation genes in KEGG path'!I77</f>
        <v>bta00830</v>
      </c>
      <c r="B79" t="str">
        <f>IF('[1]PERCENT ARRAY-MEAN FC&amp;P VAL'!A79="","",'[1]PERCENT ARRAY-MEAN FC&amp;P VAL'!A79)</f>
        <v>1. Metabolism</v>
      </c>
      <c r="C79" t="str">
        <f>IF('[1]PERCENT ARRAY-MEAN FC&amp;P VAL'!B79="","",'[1]PERCENT ARRAY-MEAN FC&amp;P VAL'!B79)</f>
        <v>1.8 Metabolism of Cofactors and Vitamins</v>
      </c>
      <c r="D79" t="str">
        <f>IF('[1]PERCENT ARRAY-MEAN FC&amp;P VAL'!C79="","",'[1]PERCENT ARRAY-MEAN FC&amp;P VAL'!C79)</f>
        <v>Retinol metabolism</v>
      </c>
      <c r="E79" s="12">
        <f t="shared" si="3"/>
        <v>38.0954900358338</v>
      </c>
      <c r="F79">
        <f>IF(A79="","",IF('[1]Calculation genes in KEGG path'!L77&gt;='[1]Flux and Impact'!$E$1,IF('[1]PERCENT ARRAY-MEAN FC&amp;P VAL'!G79*'[1]PERCENT ARRAY-MEAN FC&amp;P VAL'!H79*'[1]PERCENT ARRAY-MEAN FC&amp;P VAL'!I79+ABS('[1]PERCENT ARRAY-MEAN FC&amp;P VAL'!J79*'[1]PERCENT ARRAY-MEAN FC&amp;P VAL'!K79*'[1]PERCENT ARRAY-MEAN FC&amp;P VAL'!L79)&gt;0,'[1]PERCENT ARRAY-MEAN FC&amp;P VAL'!G79*'[1]PERCENT ARRAY-MEAN FC&amp;P VAL'!H79*'[1]PERCENT ARRAY-MEAN FC&amp;P VAL'!I79+ABS('[1]PERCENT ARRAY-MEAN FC&amp;P VAL'!J79*'[1]PERCENT ARRAY-MEAN FC&amp;P VAL'!K79*'[1]PERCENT ARRAY-MEAN FC&amp;P VAL'!L79),""),""))</f>
        <v>24.0194932632004</v>
      </c>
      <c r="G79" s="12">
        <f>IF(F79="","",'[1]PERCENT ARRAY-MEAN FC&amp;P VAL'!G79*'[1]PERCENT ARRAY-MEAN FC&amp;P VAL'!H79*'[1]PERCENT ARRAY-MEAN FC&amp;P VAL'!I79-ABS('[1]PERCENT ARRAY-MEAN FC&amp;P VAL'!J79*'[1]PERCENT ARRAY-MEAN FC&amp;P VAL'!K79*'[1]PERCENT ARRAY-MEAN FC&amp;P VAL'!L79))</f>
        <v>-24.0194932632004</v>
      </c>
      <c r="H79">
        <f>IF(A79="","",IF('[1]Calculation genes in KEGG path'!L77&gt;='[1]Flux and Impact'!$E$1,IF(('[1]PERCENT ARRAY-MEAN FC&amp;P VAL'!M79*'[1]PERCENT ARRAY-MEAN FC&amp;P VAL'!N79*'[1]PERCENT ARRAY-MEAN FC&amp;P VAL'!O79+ABS('[1]PERCENT ARRAY-MEAN FC&amp;P VAL'!P79*'[1]PERCENT ARRAY-MEAN FC&amp;P VAL'!Q79*'[1]PERCENT ARRAY-MEAN FC&amp;P VAL'!R79))&gt;0,'[1]PERCENT ARRAY-MEAN FC&amp;P VAL'!M79*'[1]PERCENT ARRAY-MEAN FC&amp;P VAL'!N79*'[1]PERCENT ARRAY-MEAN FC&amp;P VAL'!O79+ABS('[1]PERCENT ARRAY-MEAN FC&amp;P VAL'!P79*'[1]PERCENT ARRAY-MEAN FC&amp;P VAL'!Q79*'[1]PERCENT ARRAY-MEAN FC&amp;P VAL'!R79),""),""))</f>
        <v>14.0759967726334</v>
      </c>
      <c r="I79" s="12">
        <f>IF(H79="","",'[1]PERCENT ARRAY-MEAN FC&amp;P VAL'!M79*'[1]PERCENT ARRAY-MEAN FC&amp;P VAL'!N79*'[1]PERCENT ARRAY-MEAN FC&amp;P VAL'!O79-ABS('[1]PERCENT ARRAY-MEAN FC&amp;P VAL'!P79*'[1]PERCENT ARRAY-MEAN FC&amp;P VAL'!Q79*'[1]PERCENT ARRAY-MEAN FC&amp;P VAL'!R79))</f>
        <v>14.0759967726334</v>
      </c>
      <c r="J79" t="str">
        <f>IF(A79="","",IF('[1]Calculation genes in KEGG path'!L77&gt;='[1]Flux and Impact'!$E$1,IF(('[1]PERCENT ARRAY-MEAN FC&amp;P VAL'!S79*'[1]PERCENT ARRAY-MEAN FC&amp;P VAL'!T79*'[1]PERCENT ARRAY-MEAN FC&amp;P VAL'!U79+ABS('[1]PERCENT ARRAY-MEAN FC&amp;P VAL'!V79*'[1]PERCENT ARRAY-MEAN FC&amp;P VAL'!W79*'[1]PERCENT ARRAY-MEAN FC&amp;P VAL'!X79))&gt;0,'[1]PERCENT ARRAY-MEAN FC&amp;P VAL'!S79*'[1]PERCENT ARRAY-MEAN FC&amp;P VAL'!T79*'[1]PERCENT ARRAY-MEAN FC&amp;P VAL'!U79+ABS('[1]PERCENT ARRAY-MEAN FC&amp;P VAL'!V79*'[1]PERCENT ARRAY-MEAN FC&amp;P VAL'!W79*'[1]PERCENT ARRAY-MEAN FC&amp;P VAL'!X79),""),""))</f>
        <v/>
      </c>
      <c r="K79" s="12" t="str">
        <f>IF(J79="","",'[1]PERCENT ARRAY-MEAN FC&amp;P VAL'!S79*'[1]PERCENT ARRAY-MEAN FC&amp;P VAL'!T79*'[1]PERCENT ARRAY-MEAN FC&amp;P VAL'!U79-ABS('[1]PERCENT ARRAY-MEAN FC&amp;P VAL'!V79*'[1]PERCENT ARRAY-MEAN FC&amp;P VAL'!W79*'[1]PERCENT ARRAY-MEAN FC&amp;P VAL'!X79))</f>
        <v/>
      </c>
      <c r="L79" t="str">
        <f>IF(A79="","",IF('[1]Calculation genes in KEGG path'!L77&gt;='[1]Flux and Impact'!$E$1,IF(('[1]PERCENT ARRAY-MEAN FC&amp;P VAL'!Y79*'[1]PERCENT ARRAY-MEAN FC&amp;P VAL'!Z79*'[1]PERCENT ARRAY-MEAN FC&amp;P VAL'!AA79+ABS('[1]PERCENT ARRAY-MEAN FC&amp;P VAL'!AB79*'[1]PERCENT ARRAY-MEAN FC&amp;P VAL'!AC79*'[1]PERCENT ARRAY-MEAN FC&amp;P VAL'!AD79))&gt;0,'[1]PERCENT ARRAY-MEAN FC&amp;P VAL'!Y79*'[1]PERCENT ARRAY-MEAN FC&amp;P VAL'!Z79*'[1]PERCENT ARRAY-MEAN FC&amp;P VAL'!AA79+ABS('[1]PERCENT ARRAY-MEAN FC&amp;P VAL'!AB79*'[1]PERCENT ARRAY-MEAN FC&amp;P VAL'!AC79*'[1]PERCENT ARRAY-MEAN FC&amp;P VAL'!AD79),""),""))</f>
        <v/>
      </c>
      <c r="M79" s="12" t="str">
        <f>IF(L79="","",'[1]PERCENT ARRAY-MEAN FC&amp;P VAL'!Y79*'[1]PERCENT ARRAY-MEAN FC&amp;P VAL'!Z79*'[1]PERCENT ARRAY-MEAN FC&amp;P VAL'!AA79-ABS('[1]PERCENT ARRAY-MEAN FC&amp;P VAL'!AB79*'[1]PERCENT ARRAY-MEAN FC&amp;P VAL'!AC79*'[1]PERCENT ARRAY-MEAN FC&amp;P VAL'!AD79))</f>
        <v/>
      </c>
      <c r="N79" t="str">
        <f>IF(A79="","",IF('[1]Calculation genes in KEGG path'!L77&gt;='[1]Flux and Impact'!$E$1,IF(('[1]PERCENT ARRAY-MEAN FC&amp;P VAL'!AE79*'[1]PERCENT ARRAY-MEAN FC&amp;P VAL'!AF79*'[1]PERCENT ARRAY-MEAN FC&amp;P VAL'!AG79+ABS('[1]PERCENT ARRAY-MEAN FC&amp;P VAL'!AH79*'[1]PERCENT ARRAY-MEAN FC&amp;P VAL'!AI79*'[1]PERCENT ARRAY-MEAN FC&amp;P VAL'!AJ79))&gt;0,'[1]PERCENT ARRAY-MEAN FC&amp;P VAL'!AE79*'[1]PERCENT ARRAY-MEAN FC&amp;P VAL'!AF79*'[1]PERCENT ARRAY-MEAN FC&amp;P VAL'!AG79+ABS('[1]PERCENT ARRAY-MEAN FC&amp;P VAL'!AH79*'[1]PERCENT ARRAY-MEAN FC&amp;P VAL'!AI79*'[1]PERCENT ARRAY-MEAN FC&amp;P VAL'!AJ79),""),""))</f>
        <v/>
      </c>
      <c r="O79" s="12" t="str">
        <f>IF(N79="","",'[1]PERCENT ARRAY-MEAN FC&amp;P VAL'!AE79*'[1]PERCENT ARRAY-MEAN FC&amp;P VAL'!AF79*'[1]PERCENT ARRAY-MEAN FC&amp;P VAL'!AG79-ABS('[1]PERCENT ARRAY-MEAN FC&amp;P VAL'!AH79*'[1]PERCENT ARRAY-MEAN FC&amp;P VAL'!AI79*'[1]PERCENT ARRAY-MEAN FC&amp;P VAL'!AJ79))</f>
        <v/>
      </c>
      <c r="P79" t="str">
        <f>IF(A79="","",IF('[1]Calculation genes in KEGG path'!L77&gt;='[1]Flux and Impact'!$E$1,IF(('[1]PERCENT ARRAY-MEAN FC&amp;P VAL'!AK79*'[1]PERCENT ARRAY-MEAN FC&amp;P VAL'!AL79*'[1]PERCENT ARRAY-MEAN FC&amp;P VAL'!AM79+ABS('[1]PERCENT ARRAY-MEAN FC&amp;P VAL'!AN79*'[1]PERCENT ARRAY-MEAN FC&amp;P VAL'!AO79*'[1]PERCENT ARRAY-MEAN FC&amp;P VAL'!AP79))&gt;0,'[1]PERCENT ARRAY-MEAN FC&amp;P VAL'!AK79*'[1]PERCENT ARRAY-MEAN FC&amp;P VAL'!AL79*'[1]PERCENT ARRAY-MEAN FC&amp;P VAL'!AM79+ABS('[1]PERCENT ARRAY-MEAN FC&amp;P VAL'!AN79*'[1]PERCENT ARRAY-MEAN FC&amp;P VAL'!AO79*'[1]PERCENT ARRAY-MEAN FC&amp;P VAL'!AP79),""),""))</f>
        <v/>
      </c>
      <c r="Q79" s="12" t="str">
        <f>IF(P79="","",'[1]PERCENT ARRAY-MEAN FC&amp;P VAL'!AK79*'[1]PERCENT ARRAY-MEAN FC&amp;P VAL'!AL79*'[1]PERCENT ARRAY-MEAN FC&amp;P VAL'!AM79-ABS('[1]PERCENT ARRAY-MEAN FC&amp;P VAL'!AN79*'[1]PERCENT ARRAY-MEAN FC&amp;P VAL'!AO79*'[1]PERCENT ARRAY-MEAN FC&amp;P VAL'!AP79))</f>
        <v/>
      </c>
      <c r="R79" t="str">
        <f>IF(A79="","",IF('[1]Calculation genes in KEGG path'!L77&gt;='[1]Flux and Impact'!$E$1,IF(('[1]PERCENT ARRAY-MEAN FC&amp;P VAL'!AQ79*'[1]PERCENT ARRAY-MEAN FC&amp;P VAL'!AR79*'[1]PERCENT ARRAY-MEAN FC&amp;P VAL'!AS79+ABS('[1]PERCENT ARRAY-MEAN FC&amp;P VAL'!AT79*'[1]PERCENT ARRAY-MEAN FC&amp;P VAL'!AU79*'[1]PERCENT ARRAY-MEAN FC&amp;P VAL'!AV79))&gt;0,'[1]PERCENT ARRAY-MEAN FC&amp;P VAL'!AQ79*'[1]PERCENT ARRAY-MEAN FC&amp;P VAL'!AR79*'[1]PERCENT ARRAY-MEAN FC&amp;P VAL'!AS79+ABS('[1]PERCENT ARRAY-MEAN FC&amp;P VAL'!AT79*'[1]PERCENT ARRAY-MEAN FC&amp;P VAL'!AU79*'[1]PERCENT ARRAY-MEAN FC&amp;P VAL'!AV79),""),""))</f>
        <v/>
      </c>
      <c r="S79" s="12" t="str">
        <f>IF(R79="","",'[1]PERCENT ARRAY-MEAN FC&amp;P VAL'!AQ79*'[1]PERCENT ARRAY-MEAN FC&amp;P VAL'!AR79*'[1]PERCENT ARRAY-MEAN FC&amp;P VAL'!AS79-ABS('[1]PERCENT ARRAY-MEAN FC&amp;P VAL'!AT79*'[1]PERCENT ARRAY-MEAN FC&amp;P VAL'!AU79*'[1]PERCENT ARRAY-MEAN FC&amp;P VAL'!AV79))</f>
        <v/>
      </c>
      <c r="T79" t="str">
        <f>IF(A79="","",IF('[1]Calculation genes in KEGG path'!L77&gt;='[1]Flux and Impact'!$E$1,IF(('[1]PERCENT ARRAY-MEAN FC&amp;P VAL'!AW79*'[1]PERCENT ARRAY-MEAN FC&amp;P VAL'!AX79*'[1]PERCENT ARRAY-MEAN FC&amp;P VAL'!AY79+ABS('[1]PERCENT ARRAY-MEAN FC&amp;P VAL'!AZ79*'[1]PERCENT ARRAY-MEAN FC&amp;P VAL'!BA79*'[1]PERCENT ARRAY-MEAN FC&amp;P VAL'!BB79))&gt;0,'[1]PERCENT ARRAY-MEAN FC&amp;P VAL'!AW79*'[1]PERCENT ARRAY-MEAN FC&amp;P VAL'!AX79*'[1]PERCENT ARRAY-MEAN FC&amp;P VAL'!AY79+ABS('[1]PERCENT ARRAY-MEAN FC&amp;P VAL'!AZ79*'[1]PERCENT ARRAY-MEAN FC&amp;P VAL'!BA79*'[1]PERCENT ARRAY-MEAN FC&amp;P VAL'!BB79),""),""))</f>
        <v/>
      </c>
      <c r="U79" s="12" t="str">
        <f>IF(T79="","",'[1]PERCENT ARRAY-MEAN FC&amp;P VAL'!AW79*'[1]PERCENT ARRAY-MEAN FC&amp;P VAL'!AX79*'[1]PERCENT ARRAY-MEAN FC&amp;P VAL'!AY79-ABS('[1]PERCENT ARRAY-MEAN FC&amp;P VAL'!AZ79*'[1]PERCENT ARRAY-MEAN FC&amp;P VAL'!BA79*'[1]PERCENT ARRAY-MEAN FC&amp;P VAL'!BB79))</f>
        <v/>
      </c>
      <c r="V79" t="str">
        <f>IF(A79="","",IF('[1]Calculation genes in KEGG path'!L77&gt;='[1]Flux and Impact'!$E$1,IF(('[1]PERCENT ARRAY-MEAN FC&amp;P VAL'!BC79*'[1]PERCENT ARRAY-MEAN FC&amp;P VAL'!BD79*'[1]PERCENT ARRAY-MEAN FC&amp;P VAL'!BE79+ABS('[1]PERCENT ARRAY-MEAN FC&amp;P VAL'!BF79*'[1]PERCENT ARRAY-MEAN FC&amp;P VAL'!BG79*'[1]PERCENT ARRAY-MEAN FC&amp;P VAL'!BH79))&gt;0,'[1]PERCENT ARRAY-MEAN FC&amp;P VAL'!BC79*'[1]PERCENT ARRAY-MEAN FC&amp;P VAL'!BD79*'[1]PERCENT ARRAY-MEAN FC&amp;P VAL'!BE79+ABS('[1]PERCENT ARRAY-MEAN FC&amp;P VAL'!BF79*'[1]PERCENT ARRAY-MEAN FC&amp;P VAL'!BG79*'[1]PERCENT ARRAY-MEAN FC&amp;P VAL'!BH79),""),""))</f>
        <v/>
      </c>
      <c r="W79" s="12" t="str">
        <f>IF(V79="","",'[1]PERCENT ARRAY-MEAN FC&amp;P VAL'!BC79*'[1]PERCENT ARRAY-MEAN FC&amp;P VAL'!BD79*'[1]PERCENT ARRAY-MEAN FC&amp;P VAL'!BE79-ABS('[1]PERCENT ARRAY-MEAN FC&amp;P VAL'!BF79*'[1]PERCENT ARRAY-MEAN FC&amp;P VAL'!BG79*'[1]PERCENT ARRAY-MEAN FC&amp;P VAL'!BH79))</f>
        <v/>
      </c>
      <c r="X79" t="str">
        <f>IF(A79="","",IF('[1]Calculation genes in KEGG path'!L77&gt;='[1]Flux and Impact'!$E$1,IF(('[1]PERCENT ARRAY-MEAN FC&amp;P VAL'!BI79*'[1]PERCENT ARRAY-MEAN FC&amp;P VAL'!BJ79*'[1]PERCENT ARRAY-MEAN FC&amp;P VAL'!BK79+ABS('[1]PERCENT ARRAY-MEAN FC&amp;P VAL'!BL79*'[1]PERCENT ARRAY-MEAN FC&amp;P VAL'!BM79*'[1]PERCENT ARRAY-MEAN FC&amp;P VAL'!BN79))&gt;0,'[1]PERCENT ARRAY-MEAN FC&amp;P VAL'!BI79*'[1]PERCENT ARRAY-MEAN FC&amp;P VAL'!BJ79*'[1]PERCENT ARRAY-MEAN FC&amp;P VAL'!BK79+ABS('[1]PERCENT ARRAY-MEAN FC&amp;P VAL'!BL79*'[1]PERCENT ARRAY-MEAN FC&amp;P VAL'!BM79*'[1]PERCENT ARRAY-MEAN FC&amp;P VAL'!BN79),""),""))</f>
        <v/>
      </c>
      <c r="Y79" s="12" t="str">
        <f>IF(X79="","",'[1]PERCENT ARRAY-MEAN FC&amp;P VAL'!BI79*'[1]PERCENT ARRAY-MEAN FC&amp;P VAL'!BJ79*'[1]PERCENT ARRAY-MEAN FC&amp;P VAL'!BK79-ABS('[1]PERCENT ARRAY-MEAN FC&amp;P VAL'!BL79*'[1]PERCENT ARRAY-MEAN FC&amp;P VAL'!BM79*'[1]PERCENT ARRAY-MEAN FC&amp;P VAL'!BN79))</f>
        <v/>
      </c>
      <c r="Z79" t="str">
        <f>IF(A79="","",IF('[1]Calculation genes in KEGG path'!L77&gt;='[1]Flux and Impact'!$E$1,IF(('[1]PERCENT ARRAY-MEAN FC&amp;P VAL'!BO79*'[1]PERCENT ARRAY-MEAN FC&amp;P VAL'!BP79*'[1]PERCENT ARRAY-MEAN FC&amp;P VAL'!BQ79+ABS('[1]PERCENT ARRAY-MEAN FC&amp;P VAL'!BR79*'[1]PERCENT ARRAY-MEAN FC&amp;P VAL'!BS79*'[1]PERCENT ARRAY-MEAN FC&amp;P VAL'!BT79))&gt;0,'[1]PERCENT ARRAY-MEAN FC&amp;P VAL'!BO79*'[1]PERCENT ARRAY-MEAN FC&amp;P VAL'!BP79*'[1]PERCENT ARRAY-MEAN FC&amp;P VAL'!BQ79+ABS('[1]PERCENT ARRAY-MEAN FC&amp;P VAL'!BR79*'[1]PERCENT ARRAY-MEAN FC&amp;P VAL'!BS79*'[1]PERCENT ARRAY-MEAN FC&amp;P VAL'!BT79),""),""))</f>
        <v/>
      </c>
      <c r="AA79" s="12" t="str">
        <f>IF(Z79="","",'[1]PERCENT ARRAY-MEAN FC&amp;P VAL'!BO79*'[1]PERCENT ARRAY-MEAN FC&amp;P VAL'!BP79*'[1]PERCENT ARRAY-MEAN FC&amp;P VAL'!BQ79-ABS('[1]PERCENT ARRAY-MEAN FC&amp;P VAL'!BR79*'[1]PERCENT ARRAY-MEAN FC&amp;P VAL'!BS79*'[1]PERCENT ARRAY-MEAN FC&amp;P VAL'!BT79))</f>
        <v/>
      </c>
      <c r="AB79" t="str">
        <f>IF(A79="","",IF('[1]Calculation genes in KEGG path'!L77&gt;='[1]Flux and Impact'!$E$1,IF(('[1]PERCENT ARRAY-MEAN FC&amp;P VAL'!BU79*'[1]PERCENT ARRAY-MEAN FC&amp;P VAL'!BV79*'[1]PERCENT ARRAY-MEAN FC&amp;P VAL'!BW79+ABS('[1]PERCENT ARRAY-MEAN FC&amp;P VAL'!BX79*'[1]PERCENT ARRAY-MEAN FC&amp;P VAL'!BY79*'[1]PERCENT ARRAY-MEAN FC&amp;P VAL'!BZ79))&gt;0,'[1]PERCENT ARRAY-MEAN FC&amp;P VAL'!BU79*'[1]PERCENT ARRAY-MEAN FC&amp;P VAL'!BV79*'[1]PERCENT ARRAY-MEAN FC&amp;P VAL'!BW79+ABS('[1]PERCENT ARRAY-MEAN FC&amp;P VAL'!BX79*'[1]PERCENT ARRAY-MEAN FC&amp;P VAL'!BY79*'[1]PERCENT ARRAY-MEAN FC&amp;P VAL'!BZ79),""),""))</f>
        <v/>
      </c>
      <c r="AC79" s="12" t="str">
        <f>IF(AB79="","",'[1]PERCENT ARRAY-MEAN FC&amp;P VAL'!BU79*'[1]PERCENT ARRAY-MEAN FC&amp;P VAL'!BV79*'[1]PERCENT ARRAY-MEAN FC&amp;P VAL'!BW79-ABS('[1]PERCENT ARRAY-MEAN FC&amp;P VAL'!BX79*'[1]PERCENT ARRAY-MEAN FC&amp;P VAL'!BY79*'[1]PERCENT ARRAY-MEAN FC&amp;P VAL'!BZ79))</f>
        <v/>
      </c>
      <c r="AD79" t="str">
        <f>IF(A79="","",IF('[1]Calculation genes in KEGG path'!L77&gt;='[1]Flux and Impact'!$E$1,IF(('[1]PERCENT ARRAY-MEAN FC&amp;P VAL'!CA79*'[1]PERCENT ARRAY-MEAN FC&amp;P VAL'!CB79*'[1]PERCENT ARRAY-MEAN FC&amp;P VAL'!CC79+ABS('[1]PERCENT ARRAY-MEAN FC&amp;P VAL'!CD79*'[1]PERCENT ARRAY-MEAN FC&amp;P VAL'!CE79*'[1]PERCENT ARRAY-MEAN FC&amp;P VAL'!CF79))&gt;0,'[1]PERCENT ARRAY-MEAN FC&amp;P VAL'!CA79*'[1]PERCENT ARRAY-MEAN FC&amp;P VAL'!CB79*'[1]PERCENT ARRAY-MEAN FC&amp;P VAL'!CC79+ABS('[1]PERCENT ARRAY-MEAN FC&amp;P VAL'!CD79*'[1]PERCENT ARRAY-MEAN FC&amp;P VAL'!CE79*'[1]PERCENT ARRAY-MEAN FC&amp;P VAL'!CF79),""),""))</f>
        <v/>
      </c>
      <c r="AE79" s="12" t="str">
        <f>IF(AD79="","",'[1]PERCENT ARRAY-MEAN FC&amp;P VAL'!CA79*'[1]PERCENT ARRAY-MEAN FC&amp;P VAL'!CB79*'[1]PERCENT ARRAY-MEAN FC&amp;P VAL'!CC79-ABS('[1]PERCENT ARRAY-MEAN FC&amp;P VAL'!CD79*'[1]PERCENT ARRAY-MEAN FC&amp;P VAL'!CE79*'[1]PERCENT ARRAY-MEAN FC&amp;P VAL'!CF79))</f>
        <v/>
      </c>
      <c r="AF79" t="str">
        <f>IF(A79="","",IF('[1]Calculation genes in KEGG path'!L77&gt;='[1]Flux and Impact'!$E$1,IF(('[1]PERCENT ARRAY-MEAN FC&amp;P VAL'!CG79*'[1]PERCENT ARRAY-MEAN FC&amp;P VAL'!CH79*'[1]PERCENT ARRAY-MEAN FC&amp;P VAL'!CI79+ABS('[1]PERCENT ARRAY-MEAN FC&amp;P VAL'!CJ79*'[1]PERCENT ARRAY-MEAN FC&amp;P VAL'!CK79*'[1]PERCENT ARRAY-MEAN FC&amp;P VAL'!CL79))&gt;0,'[1]PERCENT ARRAY-MEAN FC&amp;P VAL'!CG79*'[1]PERCENT ARRAY-MEAN FC&amp;P VAL'!CH79*'[1]PERCENT ARRAY-MEAN FC&amp;P VAL'!CI79+ABS('[1]PERCENT ARRAY-MEAN FC&amp;P VAL'!CJ79*'[1]PERCENT ARRAY-MEAN FC&amp;P VAL'!CK79*'[1]PERCENT ARRAY-MEAN FC&amp;P VAL'!CL79),""),""))</f>
        <v/>
      </c>
      <c r="AG79" s="12" t="str">
        <f>IF(AF79="","",'[1]PERCENT ARRAY-MEAN FC&amp;P VAL'!CG79*'[1]PERCENT ARRAY-MEAN FC&amp;P VAL'!CH79*'[1]PERCENT ARRAY-MEAN FC&amp;P VAL'!CI79-ABS('[1]PERCENT ARRAY-MEAN FC&amp;P VAL'!CJ79*'[1]PERCENT ARRAY-MEAN FC&amp;P VAL'!CK79*'[1]PERCENT ARRAY-MEAN FC&amp;P VAL'!CL79))</f>
        <v/>
      </c>
      <c r="AH79" t="str">
        <f>IF(A79="","",IF('[1]Calculation genes in KEGG path'!L77&gt;='[1]Flux and Impact'!$E$1,IF(('[1]PERCENT ARRAY-MEAN FC&amp;P VAL'!CM79*'[1]PERCENT ARRAY-MEAN FC&amp;P VAL'!CN79*'[1]PERCENT ARRAY-MEAN FC&amp;P VAL'!CO79+ABS('[1]PERCENT ARRAY-MEAN FC&amp;P VAL'!CP79*'[1]PERCENT ARRAY-MEAN FC&amp;P VAL'!CQ79*'[1]PERCENT ARRAY-MEAN FC&amp;P VAL'!CR79))&gt;0,'[1]PERCENT ARRAY-MEAN FC&amp;P VAL'!CM79*'[1]PERCENT ARRAY-MEAN FC&amp;P VAL'!CN79*'[1]PERCENT ARRAY-MEAN FC&amp;P VAL'!CO79+ABS('[1]PERCENT ARRAY-MEAN FC&amp;P VAL'!CP79*'[1]PERCENT ARRAY-MEAN FC&amp;P VAL'!CQ79*'[1]PERCENT ARRAY-MEAN FC&amp;P VAL'!CR79),""),""))</f>
        <v/>
      </c>
      <c r="AI79" s="12" t="str">
        <f>IF(AH79="","",'[1]PERCENT ARRAY-MEAN FC&amp;P VAL'!CM79*'[1]PERCENT ARRAY-MEAN FC&amp;P VAL'!CN79*'[1]PERCENT ARRAY-MEAN FC&amp;P VAL'!CO79-ABS('[1]PERCENT ARRAY-MEAN FC&amp;P VAL'!CP79*'[1]PERCENT ARRAY-MEAN FC&amp;P VAL'!CQ79*'[1]PERCENT ARRAY-MEAN FC&amp;P VAL'!CR79))</f>
        <v/>
      </c>
      <c r="AJ79" t="str">
        <f>IF(A79="","",IF('[1]Calculation genes in KEGG path'!L77&gt;='[1]Flux and Impact'!$E$1,IF(('[1]PERCENT ARRAY-MEAN FC&amp;P VAL'!CS79*'[1]PERCENT ARRAY-MEAN FC&amp;P VAL'!CT79*'[1]PERCENT ARRAY-MEAN FC&amp;P VAL'!CU79+ABS('[1]PERCENT ARRAY-MEAN FC&amp;P VAL'!CV79*'[1]PERCENT ARRAY-MEAN FC&amp;P VAL'!CW79*'[1]PERCENT ARRAY-MEAN FC&amp;P VAL'!CX79))&gt;0,'[1]PERCENT ARRAY-MEAN FC&amp;P VAL'!CS79*'[1]PERCENT ARRAY-MEAN FC&amp;P VAL'!CT79*'[1]PERCENT ARRAY-MEAN FC&amp;P VAL'!CU79+ABS('[1]PERCENT ARRAY-MEAN FC&amp;P VAL'!CV79*'[1]PERCENT ARRAY-MEAN FC&amp;P VAL'!CW79*'[1]PERCENT ARRAY-MEAN FC&amp;P VAL'!CX79),""),""))</f>
        <v/>
      </c>
      <c r="AK79" s="12" t="str">
        <f>IF(AJ79="","",'[1]PERCENT ARRAY-MEAN FC&amp;P VAL'!CS79*'[1]PERCENT ARRAY-MEAN FC&amp;P VAL'!CT79*'[1]PERCENT ARRAY-MEAN FC&amp;P VAL'!CU79-ABS('[1]PERCENT ARRAY-MEAN FC&amp;P VAL'!CV79*'[1]PERCENT ARRAY-MEAN FC&amp;P VAL'!CW79*'[1]PERCENT ARRAY-MEAN FC&amp;P VAL'!CX79))</f>
        <v/>
      </c>
      <c r="AL79" t="str">
        <f>IF(A79="","",IF('[1]Calculation genes in KEGG path'!L77&gt;='[1]Flux and Impact'!$E$1,IF(('[1]PERCENT ARRAY-MEAN FC&amp;P VAL'!CY79*'[1]PERCENT ARRAY-MEAN FC&amp;P VAL'!CZ79*'[1]PERCENT ARRAY-MEAN FC&amp;P VAL'!DA79+ABS('[1]PERCENT ARRAY-MEAN FC&amp;P VAL'!DB79*'[1]PERCENT ARRAY-MEAN FC&amp;P VAL'!DC79*'[1]PERCENT ARRAY-MEAN FC&amp;P VAL'!DD79))&gt;0,'[1]PERCENT ARRAY-MEAN FC&amp;P VAL'!CY79*'[1]PERCENT ARRAY-MEAN FC&amp;P VAL'!CZ79*'[1]PERCENT ARRAY-MEAN FC&amp;P VAL'!DA79+ABS('[1]PERCENT ARRAY-MEAN FC&amp;P VAL'!DB79*'[1]PERCENT ARRAY-MEAN FC&amp;P VAL'!DC79*'[1]PERCENT ARRAY-MEAN FC&amp;P VAL'!DD79),""),""))</f>
        <v/>
      </c>
      <c r="AM79" s="12" t="str">
        <f>IF(AL79="","",'[1]PERCENT ARRAY-MEAN FC&amp;P VAL'!CY79*'[1]PERCENT ARRAY-MEAN FC&amp;P VAL'!CZ79*'[1]PERCENT ARRAY-MEAN FC&amp;P VAL'!DA79-ABS('[1]PERCENT ARRAY-MEAN FC&amp;P VAL'!DB79*'[1]PERCENT ARRAY-MEAN FC&amp;P VAL'!DC79*'[1]PERCENT ARRAY-MEAN FC&amp;P VAL'!DD79))</f>
        <v/>
      </c>
      <c r="AN79" t="str">
        <f>IF(A79="","",IF('[1]Calculation genes in KEGG path'!L77&gt;='[1]Flux and Impact'!$E$1,IF(('[1]PERCENT ARRAY-MEAN FC&amp;P VAL'!DE79*'[1]PERCENT ARRAY-MEAN FC&amp;P VAL'!DF79*'[1]PERCENT ARRAY-MEAN FC&amp;P VAL'!DG79+ABS('[1]PERCENT ARRAY-MEAN FC&amp;P VAL'!DH79*'[1]PERCENT ARRAY-MEAN FC&amp;P VAL'!DI79*'[1]PERCENT ARRAY-MEAN FC&amp;P VAL'!DJ79))&gt;0,'[1]PERCENT ARRAY-MEAN FC&amp;P VAL'!DE79*'[1]PERCENT ARRAY-MEAN FC&amp;P VAL'!DF79*'[1]PERCENT ARRAY-MEAN FC&amp;P VAL'!DG79+ABS('[1]PERCENT ARRAY-MEAN FC&amp;P VAL'!DH79*'[1]PERCENT ARRAY-MEAN FC&amp;P VAL'!DI79*'[1]PERCENT ARRAY-MEAN FC&amp;P VAL'!DJ79),""),""))</f>
        <v/>
      </c>
      <c r="AO79" s="12" t="str">
        <f>IF(AN79="","",'[1]PERCENT ARRAY-MEAN FC&amp;P VAL'!DE79*'[1]PERCENT ARRAY-MEAN FC&amp;P VAL'!DF79*'[1]PERCENT ARRAY-MEAN FC&amp;P VAL'!DG79-ABS('[1]PERCENT ARRAY-MEAN FC&amp;P VAL'!DH79*'[1]PERCENT ARRAY-MEAN FC&amp;P VAL'!DI79*'[1]PERCENT ARRAY-MEAN FC&amp;P VAL'!DJ79))</f>
        <v/>
      </c>
      <c r="AP79" t="str">
        <f>IF(A79="","",IF('[1]Calculation genes in KEGG path'!L77&gt;='[1]Flux and Impact'!$E$1,IF(('[1]PERCENT ARRAY-MEAN FC&amp;P VAL'!DK79*'[1]PERCENT ARRAY-MEAN FC&amp;P VAL'!DL79*'[1]PERCENT ARRAY-MEAN FC&amp;P VAL'!DM79+ABS('[1]PERCENT ARRAY-MEAN FC&amp;P VAL'!DN79*'[1]PERCENT ARRAY-MEAN FC&amp;P VAL'!DO79*'[1]PERCENT ARRAY-MEAN FC&amp;P VAL'!DP79))&gt;0,'[1]PERCENT ARRAY-MEAN FC&amp;P VAL'!DK79*'[1]PERCENT ARRAY-MEAN FC&amp;P VAL'!DL79*'[1]PERCENT ARRAY-MEAN FC&amp;P VAL'!DM79+ABS('[1]PERCENT ARRAY-MEAN FC&amp;P VAL'!DN79*'[1]PERCENT ARRAY-MEAN FC&amp;P VAL'!DO79*'[1]PERCENT ARRAY-MEAN FC&amp;P VAL'!DP79),""),""))</f>
        <v/>
      </c>
      <c r="AQ79" s="12" t="str">
        <f>IF(AP79="","",'[1]PERCENT ARRAY-MEAN FC&amp;P VAL'!DK79*'[1]PERCENT ARRAY-MEAN FC&amp;P VAL'!DL79*'[1]PERCENT ARRAY-MEAN FC&amp;P VAL'!DM79-ABS('[1]PERCENT ARRAY-MEAN FC&amp;P VAL'!DN79*'[1]PERCENT ARRAY-MEAN FC&amp;P VAL'!DO79*'[1]PERCENT ARRAY-MEAN FC&amp;P VAL'!DP79))</f>
        <v/>
      </c>
      <c r="AR79" t="str">
        <f>IF(A79="","",IF('[1]Calculation genes in KEGG path'!L77&gt;='[1]Flux and Impact'!$E$1,IF(('[1]PERCENT ARRAY-MEAN FC&amp;P VAL'!DQ79*'[1]PERCENT ARRAY-MEAN FC&amp;P VAL'!DR79*'[1]PERCENT ARRAY-MEAN FC&amp;P VAL'!DS79+ABS('[1]PERCENT ARRAY-MEAN FC&amp;P VAL'!DT79*'[1]PERCENT ARRAY-MEAN FC&amp;P VAL'!DU79*'[1]PERCENT ARRAY-MEAN FC&amp;P VAL'!DV79))&gt;0,'[1]PERCENT ARRAY-MEAN FC&amp;P VAL'!DQ79*'[1]PERCENT ARRAY-MEAN FC&amp;P VAL'!DR79*'[1]PERCENT ARRAY-MEAN FC&amp;P VAL'!DS79+ABS('[1]PERCENT ARRAY-MEAN FC&amp;P VAL'!DT79*'[1]PERCENT ARRAY-MEAN FC&amp;P VAL'!DU79*'[1]PERCENT ARRAY-MEAN FC&amp;P VAL'!DV79),""),""))</f>
        <v/>
      </c>
      <c r="AS79" s="12" t="str">
        <f>IF(AR79="","",'[1]PERCENT ARRAY-MEAN FC&amp;P VAL'!DQ79*'[1]PERCENT ARRAY-MEAN FC&amp;P VAL'!DR79*'[1]PERCENT ARRAY-MEAN FC&amp;P VAL'!DS79-ABS('[1]PERCENT ARRAY-MEAN FC&amp;P VAL'!DT79*'[1]PERCENT ARRAY-MEAN FC&amp;P VAL'!DU79*'[1]PERCENT ARRAY-MEAN FC&amp;P VAL'!DV79))</f>
        <v/>
      </c>
      <c r="AT79" s="12">
        <f t="shared" si="4"/>
        <v>-4.97174824528346</v>
      </c>
      <c r="AU79" s="12">
        <f t="shared" si="5"/>
        <v>1</v>
      </c>
    </row>
    <row r="80" spans="1:47">
      <c r="A80" t="str">
        <f>'[1]Calculation genes in KEGG path'!I78</f>
        <v>bta00860</v>
      </c>
      <c r="B80" t="str">
        <f>IF('[1]PERCENT ARRAY-MEAN FC&amp;P VAL'!A80="","",'[1]PERCENT ARRAY-MEAN FC&amp;P VAL'!A80)</f>
        <v>1. Metabolism</v>
      </c>
      <c r="C80" t="str">
        <f>IF('[1]PERCENT ARRAY-MEAN FC&amp;P VAL'!B80="","",'[1]PERCENT ARRAY-MEAN FC&amp;P VAL'!B80)</f>
        <v>1.8 Metabolism of Cofactors and Vitamins</v>
      </c>
      <c r="D80" t="str">
        <f>IF('[1]PERCENT ARRAY-MEAN FC&amp;P VAL'!C80="","",'[1]PERCENT ARRAY-MEAN FC&amp;P VAL'!C80)</f>
        <v>Porphyrin and chlorophyll metabolism</v>
      </c>
      <c r="E80" s="12">
        <f t="shared" si="3"/>
        <v>0</v>
      </c>
      <c r="F80" t="str">
        <f>IF(A80="","",IF('[1]Calculation genes in KEGG path'!L78&gt;='[1]Flux and Impact'!$E$1,IF('[1]PERCENT ARRAY-MEAN FC&amp;P VAL'!G80*'[1]PERCENT ARRAY-MEAN FC&amp;P VAL'!H80*'[1]PERCENT ARRAY-MEAN FC&amp;P VAL'!I80+ABS('[1]PERCENT ARRAY-MEAN FC&amp;P VAL'!J80*'[1]PERCENT ARRAY-MEAN FC&amp;P VAL'!K80*'[1]PERCENT ARRAY-MEAN FC&amp;P VAL'!L80)&gt;0,'[1]PERCENT ARRAY-MEAN FC&amp;P VAL'!G80*'[1]PERCENT ARRAY-MEAN FC&amp;P VAL'!H80*'[1]PERCENT ARRAY-MEAN FC&amp;P VAL'!I80+ABS('[1]PERCENT ARRAY-MEAN FC&amp;P VAL'!J80*'[1]PERCENT ARRAY-MEAN FC&amp;P VAL'!K80*'[1]PERCENT ARRAY-MEAN FC&amp;P VAL'!L80),""),""))</f>
        <v/>
      </c>
      <c r="G80" s="12" t="str">
        <f>IF(F80="","",'[1]PERCENT ARRAY-MEAN FC&amp;P VAL'!G80*'[1]PERCENT ARRAY-MEAN FC&amp;P VAL'!H80*'[1]PERCENT ARRAY-MEAN FC&amp;P VAL'!I80-ABS('[1]PERCENT ARRAY-MEAN FC&amp;P VAL'!J80*'[1]PERCENT ARRAY-MEAN FC&amp;P VAL'!K80*'[1]PERCENT ARRAY-MEAN FC&amp;P VAL'!L80))</f>
        <v/>
      </c>
      <c r="H80" t="str">
        <f>IF(A80="","",IF('[1]Calculation genes in KEGG path'!L78&gt;='[1]Flux and Impact'!$E$1,IF(('[1]PERCENT ARRAY-MEAN FC&amp;P VAL'!M80*'[1]PERCENT ARRAY-MEAN FC&amp;P VAL'!N80*'[1]PERCENT ARRAY-MEAN FC&amp;P VAL'!O80+ABS('[1]PERCENT ARRAY-MEAN FC&amp;P VAL'!P80*'[1]PERCENT ARRAY-MEAN FC&amp;P VAL'!Q80*'[1]PERCENT ARRAY-MEAN FC&amp;P VAL'!R80))&gt;0,'[1]PERCENT ARRAY-MEAN FC&amp;P VAL'!M80*'[1]PERCENT ARRAY-MEAN FC&amp;P VAL'!N80*'[1]PERCENT ARRAY-MEAN FC&amp;P VAL'!O80+ABS('[1]PERCENT ARRAY-MEAN FC&amp;P VAL'!P80*'[1]PERCENT ARRAY-MEAN FC&amp;P VAL'!Q80*'[1]PERCENT ARRAY-MEAN FC&amp;P VAL'!R80),""),""))</f>
        <v/>
      </c>
      <c r="I80" s="12" t="str">
        <f>IF(H80="","",'[1]PERCENT ARRAY-MEAN FC&amp;P VAL'!M80*'[1]PERCENT ARRAY-MEAN FC&amp;P VAL'!N80*'[1]PERCENT ARRAY-MEAN FC&amp;P VAL'!O80-ABS('[1]PERCENT ARRAY-MEAN FC&amp;P VAL'!P80*'[1]PERCENT ARRAY-MEAN FC&amp;P VAL'!Q80*'[1]PERCENT ARRAY-MEAN FC&amp;P VAL'!R80))</f>
        <v/>
      </c>
      <c r="J80" t="str">
        <f>IF(A80="","",IF('[1]Calculation genes in KEGG path'!L78&gt;='[1]Flux and Impact'!$E$1,IF(('[1]PERCENT ARRAY-MEAN FC&amp;P VAL'!S80*'[1]PERCENT ARRAY-MEAN FC&amp;P VAL'!T80*'[1]PERCENT ARRAY-MEAN FC&amp;P VAL'!U80+ABS('[1]PERCENT ARRAY-MEAN FC&amp;P VAL'!V80*'[1]PERCENT ARRAY-MEAN FC&amp;P VAL'!W80*'[1]PERCENT ARRAY-MEAN FC&amp;P VAL'!X80))&gt;0,'[1]PERCENT ARRAY-MEAN FC&amp;P VAL'!S80*'[1]PERCENT ARRAY-MEAN FC&amp;P VAL'!T80*'[1]PERCENT ARRAY-MEAN FC&amp;P VAL'!U80+ABS('[1]PERCENT ARRAY-MEAN FC&amp;P VAL'!V80*'[1]PERCENT ARRAY-MEAN FC&amp;P VAL'!W80*'[1]PERCENT ARRAY-MEAN FC&amp;P VAL'!X80),""),""))</f>
        <v/>
      </c>
      <c r="K80" s="12" t="str">
        <f>IF(J80="","",'[1]PERCENT ARRAY-MEAN FC&amp;P VAL'!S80*'[1]PERCENT ARRAY-MEAN FC&amp;P VAL'!T80*'[1]PERCENT ARRAY-MEAN FC&amp;P VAL'!U80-ABS('[1]PERCENT ARRAY-MEAN FC&amp;P VAL'!V80*'[1]PERCENT ARRAY-MEAN FC&amp;P VAL'!W80*'[1]PERCENT ARRAY-MEAN FC&amp;P VAL'!X80))</f>
        <v/>
      </c>
      <c r="L80" t="str">
        <f>IF(A80="","",IF('[1]Calculation genes in KEGG path'!L78&gt;='[1]Flux and Impact'!$E$1,IF(('[1]PERCENT ARRAY-MEAN FC&amp;P VAL'!Y80*'[1]PERCENT ARRAY-MEAN FC&amp;P VAL'!Z80*'[1]PERCENT ARRAY-MEAN FC&amp;P VAL'!AA80+ABS('[1]PERCENT ARRAY-MEAN FC&amp;P VAL'!AB80*'[1]PERCENT ARRAY-MEAN FC&amp;P VAL'!AC80*'[1]PERCENT ARRAY-MEAN FC&amp;P VAL'!AD80))&gt;0,'[1]PERCENT ARRAY-MEAN FC&amp;P VAL'!Y80*'[1]PERCENT ARRAY-MEAN FC&amp;P VAL'!Z80*'[1]PERCENT ARRAY-MEAN FC&amp;P VAL'!AA80+ABS('[1]PERCENT ARRAY-MEAN FC&amp;P VAL'!AB80*'[1]PERCENT ARRAY-MEAN FC&amp;P VAL'!AC80*'[1]PERCENT ARRAY-MEAN FC&amp;P VAL'!AD80),""),""))</f>
        <v/>
      </c>
      <c r="M80" s="12" t="str">
        <f>IF(L80="","",'[1]PERCENT ARRAY-MEAN FC&amp;P VAL'!Y80*'[1]PERCENT ARRAY-MEAN FC&amp;P VAL'!Z80*'[1]PERCENT ARRAY-MEAN FC&amp;P VAL'!AA80-ABS('[1]PERCENT ARRAY-MEAN FC&amp;P VAL'!AB80*'[1]PERCENT ARRAY-MEAN FC&amp;P VAL'!AC80*'[1]PERCENT ARRAY-MEAN FC&amp;P VAL'!AD80))</f>
        <v/>
      </c>
      <c r="N80" t="str">
        <f>IF(A80="","",IF('[1]Calculation genes in KEGG path'!L78&gt;='[1]Flux and Impact'!$E$1,IF(('[1]PERCENT ARRAY-MEAN FC&amp;P VAL'!AE80*'[1]PERCENT ARRAY-MEAN FC&amp;P VAL'!AF80*'[1]PERCENT ARRAY-MEAN FC&amp;P VAL'!AG80+ABS('[1]PERCENT ARRAY-MEAN FC&amp;P VAL'!AH80*'[1]PERCENT ARRAY-MEAN FC&amp;P VAL'!AI80*'[1]PERCENT ARRAY-MEAN FC&amp;P VAL'!AJ80))&gt;0,'[1]PERCENT ARRAY-MEAN FC&amp;P VAL'!AE80*'[1]PERCENT ARRAY-MEAN FC&amp;P VAL'!AF80*'[1]PERCENT ARRAY-MEAN FC&amp;P VAL'!AG80+ABS('[1]PERCENT ARRAY-MEAN FC&amp;P VAL'!AH80*'[1]PERCENT ARRAY-MEAN FC&amp;P VAL'!AI80*'[1]PERCENT ARRAY-MEAN FC&amp;P VAL'!AJ80),""),""))</f>
        <v/>
      </c>
      <c r="O80" s="12" t="str">
        <f>IF(N80="","",'[1]PERCENT ARRAY-MEAN FC&amp;P VAL'!AE80*'[1]PERCENT ARRAY-MEAN FC&amp;P VAL'!AF80*'[1]PERCENT ARRAY-MEAN FC&amp;P VAL'!AG80-ABS('[1]PERCENT ARRAY-MEAN FC&amp;P VAL'!AH80*'[1]PERCENT ARRAY-MEAN FC&amp;P VAL'!AI80*'[1]PERCENT ARRAY-MEAN FC&amp;P VAL'!AJ80))</f>
        <v/>
      </c>
      <c r="P80" t="str">
        <f>IF(A80="","",IF('[1]Calculation genes in KEGG path'!L78&gt;='[1]Flux and Impact'!$E$1,IF(('[1]PERCENT ARRAY-MEAN FC&amp;P VAL'!AK80*'[1]PERCENT ARRAY-MEAN FC&amp;P VAL'!AL80*'[1]PERCENT ARRAY-MEAN FC&amp;P VAL'!AM80+ABS('[1]PERCENT ARRAY-MEAN FC&amp;P VAL'!AN80*'[1]PERCENT ARRAY-MEAN FC&amp;P VAL'!AO80*'[1]PERCENT ARRAY-MEAN FC&amp;P VAL'!AP80))&gt;0,'[1]PERCENT ARRAY-MEAN FC&amp;P VAL'!AK80*'[1]PERCENT ARRAY-MEAN FC&amp;P VAL'!AL80*'[1]PERCENT ARRAY-MEAN FC&amp;P VAL'!AM80+ABS('[1]PERCENT ARRAY-MEAN FC&amp;P VAL'!AN80*'[1]PERCENT ARRAY-MEAN FC&amp;P VAL'!AO80*'[1]PERCENT ARRAY-MEAN FC&amp;P VAL'!AP80),""),""))</f>
        <v/>
      </c>
      <c r="Q80" s="12" t="str">
        <f>IF(P80="","",'[1]PERCENT ARRAY-MEAN FC&amp;P VAL'!AK80*'[1]PERCENT ARRAY-MEAN FC&amp;P VAL'!AL80*'[1]PERCENT ARRAY-MEAN FC&amp;P VAL'!AM80-ABS('[1]PERCENT ARRAY-MEAN FC&amp;P VAL'!AN80*'[1]PERCENT ARRAY-MEAN FC&amp;P VAL'!AO80*'[1]PERCENT ARRAY-MEAN FC&amp;P VAL'!AP80))</f>
        <v/>
      </c>
      <c r="R80" t="str">
        <f>IF(A80="","",IF('[1]Calculation genes in KEGG path'!L78&gt;='[1]Flux and Impact'!$E$1,IF(('[1]PERCENT ARRAY-MEAN FC&amp;P VAL'!AQ80*'[1]PERCENT ARRAY-MEAN FC&amp;P VAL'!AR80*'[1]PERCENT ARRAY-MEAN FC&amp;P VAL'!AS80+ABS('[1]PERCENT ARRAY-MEAN FC&amp;P VAL'!AT80*'[1]PERCENT ARRAY-MEAN FC&amp;P VAL'!AU80*'[1]PERCENT ARRAY-MEAN FC&amp;P VAL'!AV80))&gt;0,'[1]PERCENT ARRAY-MEAN FC&amp;P VAL'!AQ80*'[1]PERCENT ARRAY-MEAN FC&amp;P VAL'!AR80*'[1]PERCENT ARRAY-MEAN FC&amp;P VAL'!AS80+ABS('[1]PERCENT ARRAY-MEAN FC&amp;P VAL'!AT80*'[1]PERCENT ARRAY-MEAN FC&amp;P VAL'!AU80*'[1]PERCENT ARRAY-MEAN FC&amp;P VAL'!AV80),""),""))</f>
        <v/>
      </c>
      <c r="S80" s="12" t="str">
        <f>IF(R80="","",'[1]PERCENT ARRAY-MEAN FC&amp;P VAL'!AQ80*'[1]PERCENT ARRAY-MEAN FC&amp;P VAL'!AR80*'[1]PERCENT ARRAY-MEAN FC&amp;P VAL'!AS80-ABS('[1]PERCENT ARRAY-MEAN FC&amp;P VAL'!AT80*'[1]PERCENT ARRAY-MEAN FC&amp;P VAL'!AU80*'[1]PERCENT ARRAY-MEAN FC&amp;P VAL'!AV80))</f>
        <v/>
      </c>
      <c r="T80" t="str">
        <f>IF(A80="","",IF('[1]Calculation genes in KEGG path'!L78&gt;='[1]Flux and Impact'!$E$1,IF(('[1]PERCENT ARRAY-MEAN FC&amp;P VAL'!AW80*'[1]PERCENT ARRAY-MEAN FC&amp;P VAL'!AX80*'[1]PERCENT ARRAY-MEAN FC&amp;P VAL'!AY80+ABS('[1]PERCENT ARRAY-MEAN FC&amp;P VAL'!AZ80*'[1]PERCENT ARRAY-MEAN FC&amp;P VAL'!BA80*'[1]PERCENT ARRAY-MEAN FC&amp;P VAL'!BB80))&gt;0,'[1]PERCENT ARRAY-MEAN FC&amp;P VAL'!AW80*'[1]PERCENT ARRAY-MEAN FC&amp;P VAL'!AX80*'[1]PERCENT ARRAY-MEAN FC&amp;P VAL'!AY80+ABS('[1]PERCENT ARRAY-MEAN FC&amp;P VAL'!AZ80*'[1]PERCENT ARRAY-MEAN FC&amp;P VAL'!BA80*'[1]PERCENT ARRAY-MEAN FC&amp;P VAL'!BB80),""),""))</f>
        <v/>
      </c>
      <c r="U80" s="12" t="str">
        <f>IF(T80="","",'[1]PERCENT ARRAY-MEAN FC&amp;P VAL'!AW80*'[1]PERCENT ARRAY-MEAN FC&amp;P VAL'!AX80*'[1]PERCENT ARRAY-MEAN FC&amp;P VAL'!AY80-ABS('[1]PERCENT ARRAY-MEAN FC&amp;P VAL'!AZ80*'[1]PERCENT ARRAY-MEAN FC&amp;P VAL'!BA80*'[1]PERCENT ARRAY-MEAN FC&amp;P VAL'!BB80))</f>
        <v/>
      </c>
      <c r="V80" t="str">
        <f>IF(A80="","",IF('[1]Calculation genes in KEGG path'!L78&gt;='[1]Flux and Impact'!$E$1,IF(('[1]PERCENT ARRAY-MEAN FC&amp;P VAL'!BC80*'[1]PERCENT ARRAY-MEAN FC&amp;P VAL'!BD80*'[1]PERCENT ARRAY-MEAN FC&amp;P VAL'!BE80+ABS('[1]PERCENT ARRAY-MEAN FC&amp;P VAL'!BF80*'[1]PERCENT ARRAY-MEAN FC&amp;P VAL'!BG80*'[1]PERCENT ARRAY-MEAN FC&amp;P VAL'!BH80))&gt;0,'[1]PERCENT ARRAY-MEAN FC&amp;P VAL'!BC80*'[1]PERCENT ARRAY-MEAN FC&amp;P VAL'!BD80*'[1]PERCENT ARRAY-MEAN FC&amp;P VAL'!BE80+ABS('[1]PERCENT ARRAY-MEAN FC&amp;P VAL'!BF80*'[1]PERCENT ARRAY-MEAN FC&amp;P VAL'!BG80*'[1]PERCENT ARRAY-MEAN FC&amp;P VAL'!BH80),""),""))</f>
        <v/>
      </c>
      <c r="W80" s="12" t="str">
        <f>IF(V80="","",'[1]PERCENT ARRAY-MEAN FC&amp;P VAL'!BC80*'[1]PERCENT ARRAY-MEAN FC&amp;P VAL'!BD80*'[1]PERCENT ARRAY-MEAN FC&amp;P VAL'!BE80-ABS('[1]PERCENT ARRAY-MEAN FC&amp;P VAL'!BF80*'[1]PERCENT ARRAY-MEAN FC&amp;P VAL'!BG80*'[1]PERCENT ARRAY-MEAN FC&amp;P VAL'!BH80))</f>
        <v/>
      </c>
      <c r="X80" t="str">
        <f>IF(A80="","",IF('[1]Calculation genes in KEGG path'!L78&gt;='[1]Flux and Impact'!$E$1,IF(('[1]PERCENT ARRAY-MEAN FC&amp;P VAL'!BI80*'[1]PERCENT ARRAY-MEAN FC&amp;P VAL'!BJ80*'[1]PERCENT ARRAY-MEAN FC&amp;P VAL'!BK80+ABS('[1]PERCENT ARRAY-MEAN FC&amp;P VAL'!BL80*'[1]PERCENT ARRAY-MEAN FC&amp;P VAL'!BM80*'[1]PERCENT ARRAY-MEAN FC&amp;P VAL'!BN80))&gt;0,'[1]PERCENT ARRAY-MEAN FC&amp;P VAL'!BI80*'[1]PERCENT ARRAY-MEAN FC&amp;P VAL'!BJ80*'[1]PERCENT ARRAY-MEAN FC&amp;P VAL'!BK80+ABS('[1]PERCENT ARRAY-MEAN FC&amp;P VAL'!BL80*'[1]PERCENT ARRAY-MEAN FC&amp;P VAL'!BM80*'[1]PERCENT ARRAY-MEAN FC&amp;P VAL'!BN80),""),""))</f>
        <v/>
      </c>
      <c r="Y80" s="12" t="str">
        <f>IF(X80="","",'[1]PERCENT ARRAY-MEAN FC&amp;P VAL'!BI80*'[1]PERCENT ARRAY-MEAN FC&amp;P VAL'!BJ80*'[1]PERCENT ARRAY-MEAN FC&amp;P VAL'!BK80-ABS('[1]PERCENT ARRAY-MEAN FC&amp;P VAL'!BL80*'[1]PERCENT ARRAY-MEAN FC&amp;P VAL'!BM80*'[1]PERCENT ARRAY-MEAN FC&amp;P VAL'!BN80))</f>
        <v/>
      </c>
      <c r="Z80" t="str">
        <f>IF(A80="","",IF('[1]Calculation genes in KEGG path'!L78&gt;='[1]Flux and Impact'!$E$1,IF(('[1]PERCENT ARRAY-MEAN FC&amp;P VAL'!BO80*'[1]PERCENT ARRAY-MEAN FC&amp;P VAL'!BP80*'[1]PERCENT ARRAY-MEAN FC&amp;P VAL'!BQ80+ABS('[1]PERCENT ARRAY-MEAN FC&amp;P VAL'!BR80*'[1]PERCENT ARRAY-MEAN FC&amp;P VAL'!BS80*'[1]PERCENT ARRAY-MEAN FC&amp;P VAL'!BT80))&gt;0,'[1]PERCENT ARRAY-MEAN FC&amp;P VAL'!BO80*'[1]PERCENT ARRAY-MEAN FC&amp;P VAL'!BP80*'[1]PERCENT ARRAY-MEAN FC&amp;P VAL'!BQ80+ABS('[1]PERCENT ARRAY-MEAN FC&amp;P VAL'!BR80*'[1]PERCENT ARRAY-MEAN FC&amp;P VAL'!BS80*'[1]PERCENT ARRAY-MEAN FC&amp;P VAL'!BT80),""),""))</f>
        <v/>
      </c>
      <c r="AA80" s="12" t="str">
        <f>IF(Z80="","",'[1]PERCENT ARRAY-MEAN FC&amp;P VAL'!BO80*'[1]PERCENT ARRAY-MEAN FC&amp;P VAL'!BP80*'[1]PERCENT ARRAY-MEAN FC&amp;P VAL'!BQ80-ABS('[1]PERCENT ARRAY-MEAN FC&amp;P VAL'!BR80*'[1]PERCENT ARRAY-MEAN FC&amp;P VAL'!BS80*'[1]PERCENT ARRAY-MEAN FC&amp;P VAL'!BT80))</f>
        <v/>
      </c>
      <c r="AB80" t="str">
        <f>IF(A80="","",IF('[1]Calculation genes in KEGG path'!L78&gt;='[1]Flux and Impact'!$E$1,IF(('[1]PERCENT ARRAY-MEAN FC&amp;P VAL'!BU80*'[1]PERCENT ARRAY-MEAN FC&amp;P VAL'!BV80*'[1]PERCENT ARRAY-MEAN FC&amp;P VAL'!BW80+ABS('[1]PERCENT ARRAY-MEAN FC&amp;P VAL'!BX80*'[1]PERCENT ARRAY-MEAN FC&amp;P VAL'!BY80*'[1]PERCENT ARRAY-MEAN FC&amp;P VAL'!BZ80))&gt;0,'[1]PERCENT ARRAY-MEAN FC&amp;P VAL'!BU80*'[1]PERCENT ARRAY-MEAN FC&amp;P VAL'!BV80*'[1]PERCENT ARRAY-MEAN FC&amp;P VAL'!BW80+ABS('[1]PERCENT ARRAY-MEAN FC&amp;P VAL'!BX80*'[1]PERCENT ARRAY-MEAN FC&amp;P VAL'!BY80*'[1]PERCENT ARRAY-MEAN FC&amp;P VAL'!BZ80),""),""))</f>
        <v/>
      </c>
      <c r="AC80" s="12" t="str">
        <f>IF(AB80="","",'[1]PERCENT ARRAY-MEAN FC&amp;P VAL'!BU80*'[1]PERCENT ARRAY-MEAN FC&amp;P VAL'!BV80*'[1]PERCENT ARRAY-MEAN FC&amp;P VAL'!BW80-ABS('[1]PERCENT ARRAY-MEAN FC&amp;P VAL'!BX80*'[1]PERCENT ARRAY-MEAN FC&amp;P VAL'!BY80*'[1]PERCENT ARRAY-MEAN FC&amp;P VAL'!BZ80))</f>
        <v/>
      </c>
      <c r="AD80" t="str">
        <f>IF(A80="","",IF('[1]Calculation genes in KEGG path'!L78&gt;='[1]Flux and Impact'!$E$1,IF(('[1]PERCENT ARRAY-MEAN FC&amp;P VAL'!CA80*'[1]PERCENT ARRAY-MEAN FC&amp;P VAL'!CB80*'[1]PERCENT ARRAY-MEAN FC&amp;P VAL'!CC80+ABS('[1]PERCENT ARRAY-MEAN FC&amp;P VAL'!CD80*'[1]PERCENT ARRAY-MEAN FC&amp;P VAL'!CE80*'[1]PERCENT ARRAY-MEAN FC&amp;P VAL'!CF80))&gt;0,'[1]PERCENT ARRAY-MEAN FC&amp;P VAL'!CA80*'[1]PERCENT ARRAY-MEAN FC&amp;P VAL'!CB80*'[1]PERCENT ARRAY-MEAN FC&amp;P VAL'!CC80+ABS('[1]PERCENT ARRAY-MEAN FC&amp;P VAL'!CD80*'[1]PERCENT ARRAY-MEAN FC&amp;P VAL'!CE80*'[1]PERCENT ARRAY-MEAN FC&amp;P VAL'!CF80),""),""))</f>
        <v/>
      </c>
      <c r="AE80" s="12" t="str">
        <f>IF(AD80="","",'[1]PERCENT ARRAY-MEAN FC&amp;P VAL'!CA80*'[1]PERCENT ARRAY-MEAN FC&amp;P VAL'!CB80*'[1]PERCENT ARRAY-MEAN FC&amp;P VAL'!CC80-ABS('[1]PERCENT ARRAY-MEAN FC&amp;P VAL'!CD80*'[1]PERCENT ARRAY-MEAN FC&amp;P VAL'!CE80*'[1]PERCENT ARRAY-MEAN FC&amp;P VAL'!CF80))</f>
        <v/>
      </c>
      <c r="AF80" t="str">
        <f>IF(A80="","",IF('[1]Calculation genes in KEGG path'!L78&gt;='[1]Flux and Impact'!$E$1,IF(('[1]PERCENT ARRAY-MEAN FC&amp;P VAL'!CG80*'[1]PERCENT ARRAY-MEAN FC&amp;P VAL'!CH80*'[1]PERCENT ARRAY-MEAN FC&amp;P VAL'!CI80+ABS('[1]PERCENT ARRAY-MEAN FC&amp;P VAL'!CJ80*'[1]PERCENT ARRAY-MEAN FC&amp;P VAL'!CK80*'[1]PERCENT ARRAY-MEAN FC&amp;P VAL'!CL80))&gt;0,'[1]PERCENT ARRAY-MEAN FC&amp;P VAL'!CG80*'[1]PERCENT ARRAY-MEAN FC&amp;P VAL'!CH80*'[1]PERCENT ARRAY-MEAN FC&amp;P VAL'!CI80+ABS('[1]PERCENT ARRAY-MEAN FC&amp;P VAL'!CJ80*'[1]PERCENT ARRAY-MEAN FC&amp;P VAL'!CK80*'[1]PERCENT ARRAY-MEAN FC&amp;P VAL'!CL80),""),""))</f>
        <v/>
      </c>
      <c r="AG80" s="12" t="str">
        <f>IF(AF80="","",'[1]PERCENT ARRAY-MEAN FC&amp;P VAL'!CG80*'[1]PERCENT ARRAY-MEAN FC&amp;P VAL'!CH80*'[1]PERCENT ARRAY-MEAN FC&amp;P VAL'!CI80-ABS('[1]PERCENT ARRAY-MEAN FC&amp;P VAL'!CJ80*'[1]PERCENT ARRAY-MEAN FC&amp;P VAL'!CK80*'[1]PERCENT ARRAY-MEAN FC&amp;P VAL'!CL80))</f>
        <v/>
      </c>
      <c r="AH80" t="str">
        <f>IF(A80="","",IF('[1]Calculation genes in KEGG path'!L78&gt;='[1]Flux and Impact'!$E$1,IF(('[1]PERCENT ARRAY-MEAN FC&amp;P VAL'!CM80*'[1]PERCENT ARRAY-MEAN FC&amp;P VAL'!CN80*'[1]PERCENT ARRAY-MEAN FC&amp;P VAL'!CO80+ABS('[1]PERCENT ARRAY-MEAN FC&amp;P VAL'!CP80*'[1]PERCENT ARRAY-MEAN FC&amp;P VAL'!CQ80*'[1]PERCENT ARRAY-MEAN FC&amp;P VAL'!CR80))&gt;0,'[1]PERCENT ARRAY-MEAN FC&amp;P VAL'!CM80*'[1]PERCENT ARRAY-MEAN FC&amp;P VAL'!CN80*'[1]PERCENT ARRAY-MEAN FC&amp;P VAL'!CO80+ABS('[1]PERCENT ARRAY-MEAN FC&amp;P VAL'!CP80*'[1]PERCENT ARRAY-MEAN FC&amp;P VAL'!CQ80*'[1]PERCENT ARRAY-MEAN FC&amp;P VAL'!CR80),""),""))</f>
        <v/>
      </c>
      <c r="AI80" s="12" t="str">
        <f>IF(AH80="","",'[1]PERCENT ARRAY-MEAN FC&amp;P VAL'!CM80*'[1]PERCENT ARRAY-MEAN FC&amp;P VAL'!CN80*'[1]PERCENT ARRAY-MEAN FC&amp;P VAL'!CO80-ABS('[1]PERCENT ARRAY-MEAN FC&amp;P VAL'!CP80*'[1]PERCENT ARRAY-MEAN FC&amp;P VAL'!CQ80*'[1]PERCENT ARRAY-MEAN FC&amp;P VAL'!CR80))</f>
        <v/>
      </c>
      <c r="AJ80" t="str">
        <f>IF(A80="","",IF('[1]Calculation genes in KEGG path'!L78&gt;='[1]Flux and Impact'!$E$1,IF(('[1]PERCENT ARRAY-MEAN FC&amp;P VAL'!CS80*'[1]PERCENT ARRAY-MEAN FC&amp;P VAL'!CT80*'[1]PERCENT ARRAY-MEAN FC&amp;P VAL'!CU80+ABS('[1]PERCENT ARRAY-MEAN FC&amp;P VAL'!CV80*'[1]PERCENT ARRAY-MEAN FC&amp;P VAL'!CW80*'[1]PERCENT ARRAY-MEAN FC&amp;P VAL'!CX80))&gt;0,'[1]PERCENT ARRAY-MEAN FC&amp;P VAL'!CS80*'[1]PERCENT ARRAY-MEAN FC&amp;P VAL'!CT80*'[1]PERCENT ARRAY-MEAN FC&amp;P VAL'!CU80+ABS('[1]PERCENT ARRAY-MEAN FC&amp;P VAL'!CV80*'[1]PERCENT ARRAY-MEAN FC&amp;P VAL'!CW80*'[1]PERCENT ARRAY-MEAN FC&amp;P VAL'!CX80),""),""))</f>
        <v/>
      </c>
      <c r="AK80" s="12" t="str">
        <f>IF(AJ80="","",'[1]PERCENT ARRAY-MEAN FC&amp;P VAL'!CS80*'[1]PERCENT ARRAY-MEAN FC&amp;P VAL'!CT80*'[1]PERCENT ARRAY-MEAN FC&amp;P VAL'!CU80-ABS('[1]PERCENT ARRAY-MEAN FC&amp;P VAL'!CV80*'[1]PERCENT ARRAY-MEAN FC&amp;P VAL'!CW80*'[1]PERCENT ARRAY-MEAN FC&amp;P VAL'!CX80))</f>
        <v/>
      </c>
      <c r="AL80" t="str">
        <f>IF(A80="","",IF('[1]Calculation genes in KEGG path'!L78&gt;='[1]Flux and Impact'!$E$1,IF(('[1]PERCENT ARRAY-MEAN FC&amp;P VAL'!CY80*'[1]PERCENT ARRAY-MEAN FC&amp;P VAL'!CZ80*'[1]PERCENT ARRAY-MEAN FC&amp;P VAL'!DA80+ABS('[1]PERCENT ARRAY-MEAN FC&amp;P VAL'!DB80*'[1]PERCENT ARRAY-MEAN FC&amp;P VAL'!DC80*'[1]PERCENT ARRAY-MEAN FC&amp;P VAL'!DD80))&gt;0,'[1]PERCENT ARRAY-MEAN FC&amp;P VAL'!CY80*'[1]PERCENT ARRAY-MEAN FC&amp;P VAL'!CZ80*'[1]PERCENT ARRAY-MEAN FC&amp;P VAL'!DA80+ABS('[1]PERCENT ARRAY-MEAN FC&amp;P VAL'!DB80*'[1]PERCENT ARRAY-MEAN FC&amp;P VAL'!DC80*'[1]PERCENT ARRAY-MEAN FC&amp;P VAL'!DD80),""),""))</f>
        <v/>
      </c>
      <c r="AM80" s="12" t="str">
        <f>IF(AL80="","",'[1]PERCENT ARRAY-MEAN FC&amp;P VAL'!CY80*'[1]PERCENT ARRAY-MEAN FC&amp;P VAL'!CZ80*'[1]PERCENT ARRAY-MEAN FC&amp;P VAL'!DA80-ABS('[1]PERCENT ARRAY-MEAN FC&amp;P VAL'!DB80*'[1]PERCENT ARRAY-MEAN FC&amp;P VAL'!DC80*'[1]PERCENT ARRAY-MEAN FC&amp;P VAL'!DD80))</f>
        <v/>
      </c>
      <c r="AN80" t="str">
        <f>IF(A80="","",IF('[1]Calculation genes in KEGG path'!L78&gt;='[1]Flux and Impact'!$E$1,IF(('[1]PERCENT ARRAY-MEAN FC&amp;P VAL'!DE80*'[1]PERCENT ARRAY-MEAN FC&amp;P VAL'!DF80*'[1]PERCENT ARRAY-MEAN FC&amp;P VAL'!DG80+ABS('[1]PERCENT ARRAY-MEAN FC&amp;P VAL'!DH80*'[1]PERCENT ARRAY-MEAN FC&amp;P VAL'!DI80*'[1]PERCENT ARRAY-MEAN FC&amp;P VAL'!DJ80))&gt;0,'[1]PERCENT ARRAY-MEAN FC&amp;P VAL'!DE80*'[1]PERCENT ARRAY-MEAN FC&amp;P VAL'!DF80*'[1]PERCENT ARRAY-MEAN FC&amp;P VAL'!DG80+ABS('[1]PERCENT ARRAY-MEAN FC&amp;P VAL'!DH80*'[1]PERCENT ARRAY-MEAN FC&amp;P VAL'!DI80*'[1]PERCENT ARRAY-MEAN FC&amp;P VAL'!DJ80),""),""))</f>
        <v/>
      </c>
      <c r="AO80" s="12" t="str">
        <f>IF(AN80="","",'[1]PERCENT ARRAY-MEAN FC&amp;P VAL'!DE80*'[1]PERCENT ARRAY-MEAN FC&amp;P VAL'!DF80*'[1]PERCENT ARRAY-MEAN FC&amp;P VAL'!DG80-ABS('[1]PERCENT ARRAY-MEAN FC&amp;P VAL'!DH80*'[1]PERCENT ARRAY-MEAN FC&amp;P VAL'!DI80*'[1]PERCENT ARRAY-MEAN FC&amp;P VAL'!DJ80))</f>
        <v/>
      </c>
      <c r="AP80" t="str">
        <f>IF(A80="","",IF('[1]Calculation genes in KEGG path'!L78&gt;='[1]Flux and Impact'!$E$1,IF(('[1]PERCENT ARRAY-MEAN FC&amp;P VAL'!DK80*'[1]PERCENT ARRAY-MEAN FC&amp;P VAL'!DL80*'[1]PERCENT ARRAY-MEAN FC&amp;P VAL'!DM80+ABS('[1]PERCENT ARRAY-MEAN FC&amp;P VAL'!DN80*'[1]PERCENT ARRAY-MEAN FC&amp;P VAL'!DO80*'[1]PERCENT ARRAY-MEAN FC&amp;P VAL'!DP80))&gt;0,'[1]PERCENT ARRAY-MEAN FC&amp;P VAL'!DK80*'[1]PERCENT ARRAY-MEAN FC&amp;P VAL'!DL80*'[1]PERCENT ARRAY-MEAN FC&amp;P VAL'!DM80+ABS('[1]PERCENT ARRAY-MEAN FC&amp;P VAL'!DN80*'[1]PERCENT ARRAY-MEAN FC&amp;P VAL'!DO80*'[1]PERCENT ARRAY-MEAN FC&amp;P VAL'!DP80),""),""))</f>
        <v/>
      </c>
      <c r="AQ80" s="12" t="str">
        <f>IF(AP80="","",'[1]PERCENT ARRAY-MEAN FC&amp;P VAL'!DK80*'[1]PERCENT ARRAY-MEAN FC&amp;P VAL'!DL80*'[1]PERCENT ARRAY-MEAN FC&amp;P VAL'!DM80-ABS('[1]PERCENT ARRAY-MEAN FC&amp;P VAL'!DN80*'[1]PERCENT ARRAY-MEAN FC&amp;P VAL'!DO80*'[1]PERCENT ARRAY-MEAN FC&amp;P VAL'!DP80))</f>
        <v/>
      </c>
      <c r="AR80" t="str">
        <f>IF(A80="","",IF('[1]Calculation genes in KEGG path'!L78&gt;='[1]Flux and Impact'!$E$1,IF(('[1]PERCENT ARRAY-MEAN FC&amp;P VAL'!DQ80*'[1]PERCENT ARRAY-MEAN FC&amp;P VAL'!DR80*'[1]PERCENT ARRAY-MEAN FC&amp;P VAL'!DS80+ABS('[1]PERCENT ARRAY-MEAN FC&amp;P VAL'!DT80*'[1]PERCENT ARRAY-MEAN FC&amp;P VAL'!DU80*'[1]PERCENT ARRAY-MEAN FC&amp;P VAL'!DV80))&gt;0,'[1]PERCENT ARRAY-MEAN FC&amp;P VAL'!DQ80*'[1]PERCENT ARRAY-MEAN FC&amp;P VAL'!DR80*'[1]PERCENT ARRAY-MEAN FC&amp;P VAL'!DS80+ABS('[1]PERCENT ARRAY-MEAN FC&amp;P VAL'!DT80*'[1]PERCENT ARRAY-MEAN FC&amp;P VAL'!DU80*'[1]PERCENT ARRAY-MEAN FC&amp;P VAL'!DV80),""),""))</f>
        <v/>
      </c>
      <c r="AS80" s="12" t="str">
        <f>IF(AR80="","",'[1]PERCENT ARRAY-MEAN FC&amp;P VAL'!DQ80*'[1]PERCENT ARRAY-MEAN FC&amp;P VAL'!DR80*'[1]PERCENT ARRAY-MEAN FC&amp;P VAL'!DS80-ABS('[1]PERCENT ARRAY-MEAN FC&amp;P VAL'!DT80*'[1]PERCENT ARRAY-MEAN FC&amp;P VAL'!DU80*'[1]PERCENT ARRAY-MEAN FC&amp;P VAL'!DV80))</f>
        <v/>
      </c>
      <c r="AT80" s="12" t="str">
        <f t="shared" si="4"/>
        <v/>
      </c>
      <c r="AU80" s="12" t="str">
        <f t="shared" si="5"/>
        <v/>
      </c>
    </row>
    <row r="81" spans="1:47">
      <c r="A81" t="str">
        <f>'[1]Calculation genes in KEGG path'!I79</f>
        <v>bta00900</v>
      </c>
      <c r="B81" t="str">
        <f>IF('[1]PERCENT ARRAY-MEAN FC&amp;P VAL'!A81="","",'[1]PERCENT ARRAY-MEAN FC&amp;P VAL'!A81)</f>
        <v>1. Metabolism</v>
      </c>
      <c r="C81" t="str">
        <f>IF('[1]PERCENT ARRAY-MEAN FC&amp;P VAL'!B81="","",'[1]PERCENT ARRAY-MEAN FC&amp;P VAL'!B81)</f>
        <v>1.9 Metabolism of Terpenoids and Polyketides</v>
      </c>
      <c r="D81" t="str">
        <f>IF('[1]PERCENT ARRAY-MEAN FC&amp;P VAL'!C81="","",'[1]PERCENT ARRAY-MEAN FC&amp;P VAL'!C81)</f>
        <v>Terpenoid backbone biosynthesis</v>
      </c>
      <c r="E81" s="12">
        <f t="shared" si="3"/>
        <v>28.4717768982419</v>
      </c>
      <c r="F81" t="str">
        <f>IF(A81="","",IF('[1]Calculation genes in KEGG path'!L79&gt;='[1]Flux and Impact'!$E$1,IF('[1]PERCENT ARRAY-MEAN FC&amp;P VAL'!G81*'[1]PERCENT ARRAY-MEAN FC&amp;P VAL'!H81*'[1]PERCENT ARRAY-MEAN FC&amp;P VAL'!I81+ABS('[1]PERCENT ARRAY-MEAN FC&amp;P VAL'!J81*'[1]PERCENT ARRAY-MEAN FC&amp;P VAL'!K81*'[1]PERCENT ARRAY-MEAN FC&amp;P VAL'!L81)&gt;0,'[1]PERCENT ARRAY-MEAN FC&amp;P VAL'!G81*'[1]PERCENT ARRAY-MEAN FC&amp;P VAL'!H81*'[1]PERCENT ARRAY-MEAN FC&amp;P VAL'!I81+ABS('[1]PERCENT ARRAY-MEAN FC&amp;P VAL'!J81*'[1]PERCENT ARRAY-MEAN FC&amp;P VAL'!K81*'[1]PERCENT ARRAY-MEAN FC&amp;P VAL'!L81),""),""))</f>
        <v/>
      </c>
      <c r="G81" s="12" t="str">
        <f>IF(F81="","",'[1]PERCENT ARRAY-MEAN FC&amp;P VAL'!G81*'[1]PERCENT ARRAY-MEAN FC&amp;P VAL'!H81*'[1]PERCENT ARRAY-MEAN FC&amp;P VAL'!I81-ABS('[1]PERCENT ARRAY-MEAN FC&amp;P VAL'!J81*'[1]PERCENT ARRAY-MEAN FC&amp;P VAL'!K81*'[1]PERCENT ARRAY-MEAN FC&amp;P VAL'!L81))</f>
        <v/>
      </c>
      <c r="H81" t="str">
        <f>IF(A81="","",IF('[1]Calculation genes in KEGG path'!L79&gt;='[1]Flux and Impact'!$E$1,IF(('[1]PERCENT ARRAY-MEAN FC&amp;P VAL'!M81*'[1]PERCENT ARRAY-MEAN FC&amp;P VAL'!N81*'[1]PERCENT ARRAY-MEAN FC&amp;P VAL'!O81+ABS('[1]PERCENT ARRAY-MEAN FC&amp;P VAL'!P81*'[1]PERCENT ARRAY-MEAN FC&amp;P VAL'!Q81*'[1]PERCENT ARRAY-MEAN FC&amp;P VAL'!R81))&gt;0,'[1]PERCENT ARRAY-MEAN FC&amp;P VAL'!M81*'[1]PERCENT ARRAY-MEAN FC&amp;P VAL'!N81*'[1]PERCENT ARRAY-MEAN FC&amp;P VAL'!O81+ABS('[1]PERCENT ARRAY-MEAN FC&amp;P VAL'!P81*'[1]PERCENT ARRAY-MEAN FC&amp;P VAL'!Q81*'[1]PERCENT ARRAY-MEAN FC&amp;P VAL'!R81),""),""))</f>
        <v/>
      </c>
      <c r="I81" s="12" t="str">
        <f>IF(H81="","",'[1]PERCENT ARRAY-MEAN FC&amp;P VAL'!M81*'[1]PERCENT ARRAY-MEAN FC&amp;P VAL'!N81*'[1]PERCENT ARRAY-MEAN FC&amp;P VAL'!O81-ABS('[1]PERCENT ARRAY-MEAN FC&amp;P VAL'!P81*'[1]PERCENT ARRAY-MEAN FC&amp;P VAL'!Q81*'[1]PERCENT ARRAY-MEAN FC&amp;P VAL'!R81))</f>
        <v/>
      </c>
      <c r="J81">
        <f>IF(A81="","",IF('[1]Calculation genes in KEGG path'!L79&gt;='[1]Flux and Impact'!$E$1,IF(('[1]PERCENT ARRAY-MEAN FC&amp;P VAL'!S81*'[1]PERCENT ARRAY-MEAN FC&amp;P VAL'!T81*'[1]PERCENT ARRAY-MEAN FC&amp;P VAL'!U81+ABS('[1]PERCENT ARRAY-MEAN FC&amp;P VAL'!V81*'[1]PERCENT ARRAY-MEAN FC&amp;P VAL'!W81*'[1]PERCENT ARRAY-MEAN FC&amp;P VAL'!X81))&gt;0,'[1]PERCENT ARRAY-MEAN FC&amp;P VAL'!S81*'[1]PERCENT ARRAY-MEAN FC&amp;P VAL'!T81*'[1]PERCENT ARRAY-MEAN FC&amp;P VAL'!U81+ABS('[1]PERCENT ARRAY-MEAN FC&amp;P VAL'!V81*'[1]PERCENT ARRAY-MEAN FC&amp;P VAL'!W81*'[1]PERCENT ARRAY-MEAN FC&amp;P VAL'!X81),""),""))</f>
        <v>28.4717768982419</v>
      </c>
      <c r="K81" s="12">
        <f>IF(J81="","",'[1]PERCENT ARRAY-MEAN FC&amp;P VAL'!S81*'[1]PERCENT ARRAY-MEAN FC&amp;P VAL'!T81*'[1]PERCENT ARRAY-MEAN FC&amp;P VAL'!U81-ABS('[1]PERCENT ARRAY-MEAN FC&amp;P VAL'!V81*'[1]PERCENT ARRAY-MEAN FC&amp;P VAL'!W81*'[1]PERCENT ARRAY-MEAN FC&amp;P VAL'!X81))</f>
        <v>28.4717768982419</v>
      </c>
      <c r="L81" t="str">
        <f>IF(A81="","",IF('[1]Calculation genes in KEGG path'!L79&gt;='[1]Flux and Impact'!$E$1,IF(('[1]PERCENT ARRAY-MEAN FC&amp;P VAL'!Y81*'[1]PERCENT ARRAY-MEAN FC&amp;P VAL'!Z81*'[1]PERCENT ARRAY-MEAN FC&amp;P VAL'!AA81+ABS('[1]PERCENT ARRAY-MEAN FC&amp;P VAL'!AB81*'[1]PERCENT ARRAY-MEAN FC&amp;P VAL'!AC81*'[1]PERCENT ARRAY-MEAN FC&amp;P VAL'!AD81))&gt;0,'[1]PERCENT ARRAY-MEAN FC&amp;P VAL'!Y81*'[1]PERCENT ARRAY-MEAN FC&amp;P VAL'!Z81*'[1]PERCENT ARRAY-MEAN FC&amp;P VAL'!AA81+ABS('[1]PERCENT ARRAY-MEAN FC&amp;P VAL'!AB81*'[1]PERCENT ARRAY-MEAN FC&amp;P VAL'!AC81*'[1]PERCENT ARRAY-MEAN FC&amp;P VAL'!AD81),""),""))</f>
        <v/>
      </c>
      <c r="M81" s="12" t="str">
        <f>IF(L81="","",'[1]PERCENT ARRAY-MEAN FC&amp;P VAL'!Y81*'[1]PERCENT ARRAY-MEAN FC&amp;P VAL'!Z81*'[1]PERCENT ARRAY-MEAN FC&amp;P VAL'!AA81-ABS('[1]PERCENT ARRAY-MEAN FC&amp;P VAL'!AB81*'[1]PERCENT ARRAY-MEAN FC&amp;P VAL'!AC81*'[1]PERCENT ARRAY-MEAN FC&amp;P VAL'!AD81))</f>
        <v/>
      </c>
      <c r="N81" t="str">
        <f>IF(A81="","",IF('[1]Calculation genes in KEGG path'!L79&gt;='[1]Flux and Impact'!$E$1,IF(('[1]PERCENT ARRAY-MEAN FC&amp;P VAL'!AE81*'[1]PERCENT ARRAY-MEAN FC&amp;P VAL'!AF81*'[1]PERCENT ARRAY-MEAN FC&amp;P VAL'!AG81+ABS('[1]PERCENT ARRAY-MEAN FC&amp;P VAL'!AH81*'[1]PERCENT ARRAY-MEAN FC&amp;P VAL'!AI81*'[1]PERCENT ARRAY-MEAN FC&amp;P VAL'!AJ81))&gt;0,'[1]PERCENT ARRAY-MEAN FC&amp;P VAL'!AE81*'[1]PERCENT ARRAY-MEAN FC&amp;P VAL'!AF81*'[1]PERCENT ARRAY-MEAN FC&amp;P VAL'!AG81+ABS('[1]PERCENT ARRAY-MEAN FC&amp;P VAL'!AH81*'[1]PERCENT ARRAY-MEAN FC&amp;P VAL'!AI81*'[1]PERCENT ARRAY-MEAN FC&amp;P VAL'!AJ81),""),""))</f>
        <v/>
      </c>
      <c r="O81" s="12" t="str">
        <f>IF(N81="","",'[1]PERCENT ARRAY-MEAN FC&amp;P VAL'!AE81*'[1]PERCENT ARRAY-MEAN FC&amp;P VAL'!AF81*'[1]PERCENT ARRAY-MEAN FC&amp;P VAL'!AG81-ABS('[1]PERCENT ARRAY-MEAN FC&amp;P VAL'!AH81*'[1]PERCENT ARRAY-MEAN FC&amp;P VAL'!AI81*'[1]PERCENT ARRAY-MEAN FC&amp;P VAL'!AJ81))</f>
        <v/>
      </c>
      <c r="P81" t="str">
        <f>IF(A81="","",IF('[1]Calculation genes in KEGG path'!L79&gt;='[1]Flux and Impact'!$E$1,IF(('[1]PERCENT ARRAY-MEAN FC&amp;P VAL'!AK81*'[1]PERCENT ARRAY-MEAN FC&amp;P VAL'!AL81*'[1]PERCENT ARRAY-MEAN FC&amp;P VAL'!AM81+ABS('[1]PERCENT ARRAY-MEAN FC&amp;P VAL'!AN81*'[1]PERCENT ARRAY-MEAN FC&amp;P VAL'!AO81*'[1]PERCENT ARRAY-MEAN FC&amp;P VAL'!AP81))&gt;0,'[1]PERCENT ARRAY-MEAN FC&amp;P VAL'!AK81*'[1]PERCENT ARRAY-MEAN FC&amp;P VAL'!AL81*'[1]PERCENT ARRAY-MEAN FC&amp;P VAL'!AM81+ABS('[1]PERCENT ARRAY-MEAN FC&amp;P VAL'!AN81*'[1]PERCENT ARRAY-MEAN FC&amp;P VAL'!AO81*'[1]PERCENT ARRAY-MEAN FC&amp;P VAL'!AP81),""),""))</f>
        <v/>
      </c>
      <c r="Q81" s="12" t="str">
        <f>IF(P81="","",'[1]PERCENT ARRAY-MEAN FC&amp;P VAL'!AK81*'[1]PERCENT ARRAY-MEAN FC&amp;P VAL'!AL81*'[1]PERCENT ARRAY-MEAN FC&amp;P VAL'!AM81-ABS('[1]PERCENT ARRAY-MEAN FC&amp;P VAL'!AN81*'[1]PERCENT ARRAY-MEAN FC&amp;P VAL'!AO81*'[1]PERCENT ARRAY-MEAN FC&amp;P VAL'!AP81))</f>
        <v/>
      </c>
      <c r="R81" t="str">
        <f>IF(A81="","",IF('[1]Calculation genes in KEGG path'!L79&gt;='[1]Flux and Impact'!$E$1,IF(('[1]PERCENT ARRAY-MEAN FC&amp;P VAL'!AQ81*'[1]PERCENT ARRAY-MEAN FC&amp;P VAL'!AR81*'[1]PERCENT ARRAY-MEAN FC&amp;P VAL'!AS81+ABS('[1]PERCENT ARRAY-MEAN FC&amp;P VAL'!AT81*'[1]PERCENT ARRAY-MEAN FC&amp;P VAL'!AU81*'[1]PERCENT ARRAY-MEAN FC&amp;P VAL'!AV81))&gt;0,'[1]PERCENT ARRAY-MEAN FC&amp;P VAL'!AQ81*'[1]PERCENT ARRAY-MEAN FC&amp;P VAL'!AR81*'[1]PERCENT ARRAY-MEAN FC&amp;P VAL'!AS81+ABS('[1]PERCENT ARRAY-MEAN FC&amp;P VAL'!AT81*'[1]PERCENT ARRAY-MEAN FC&amp;P VAL'!AU81*'[1]PERCENT ARRAY-MEAN FC&amp;P VAL'!AV81),""),""))</f>
        <v/>
      </c>
      <c r="S81" s="12" t="str">
        <f>IF(R81="","",'[1]PERCENT ARRAY-MEAN FC&amp;P VAL'!AQ81*'[1]PERCENT ARRAY-MEAN FC&amp;P VAL'!AR81*'[1]PERCENT ARRAY-MEAN FC&amp;P VAL'!AS81-ABS('[1]PERCENT ARRAY-MEAN FC&amp;P VAL'!AT81*'[1]PERCENT ARRAY-MEAN FC&amp;P VAL'!AU81*'[1]PERCENT ARRAY-MEAN FC&amp;P VAL'!AV81))</f>
        <v/>
      </c>
      <c r="T81" t="str">
        <f>IF(A81="","",IF('[1]Calculation genes in KEGG path'!L79&gt;='[1]Flux and Impact'!$E$1,IF(('[1]PERCENT ARRAY-MEAN FC&amp;P VAL'!AW81*'[1]PERCENT ARRAY-MEAN FC&amp;P VAL'!AX81*'[1]PERCENT ARRAY-MEAN FC&amp;P VAL'!AY81+ABS('[1]PERCENT ARRAY-MEAN FC&amp;P VAL'!AZ81*'[1]PERCENT ARRAY-MEAN FC&amp;P VAL'!BA81*'[1]PERCENT ARRAY-MEAN FC&amp;P VAL'!BB81))&gt;0,'[1]PERCENT ARRAY-MEAN FC&amp;P VAL'!AW81*'[1]PERCENT ARRAY-MEAN FC&amp;P VAL'!AX81*'[1]PERCENT ARRAY-MEAN FC&amp;P VAL'!AY81+ABS('[1]PERCENT ARRAY-MEAN FC&amp;P VAL'!AZ81*'[1]PERCENT ARRAY-MEAN FC&amp;P VAL'!BA81*'[1]PERCENT ARRAY-MEAN FC&amp;P VAL'!BB81),""),""))</f>
        <v/>
      </c>
      <c r="U81" s="12" t="str">
        <f>IF(T81="","",'[1]PERCENT ARRAY-MEAN FC&amp;P VAL'!AW81*'[1]PERCENT ARRAY-MEAN FC&amp;P VAL'!AX81*'[1]PERCENT ARRAY-MEAN FC&amp;P VAL'!AY81-ABS('[1]PERCENT ARRAY-MEAN FC&amp;P VAL'!AZ81*'[1]PERCENT ARRAY-MEAN FC&amp;P VAL'!BA81*'[1]PERCENT ARRAY-MEAN FC&amp;P VAL'!BB81))</f>
        <v/>
      </c>
      <c r="V81" t="str">
        <f>IF(A81="","",IF('[1]Calculation genes in KEGG path'!L79&gt;='[1]Flux and Impact'!$E$1,IF(('[1]PERCENT ARRAY-MEAN FC&amp;P VAL'!BC81*'[1]PERCENT ARRAY-MEAN FC&amp;P VAL'!BD81*'[1]PERCENT ARRAY-MEAN FC&amp;P VAL'!BE81+ABS('[1]PERCENT ARRAY-MEAN FC&amp;P VAL'!BF81*'[1]PERCENT ARRAY-MEAN FC&amp;P VAL'!BG81*'[1]PERCENT ARRAY-MEAN FC&amp;P VAL'!BH81))&gt;0,'[1]PERCENT ARRAY-MEAN FC&amp;P VAL'!BC81*'[1]PERCENT ARRAY-MEAN FC&amp;P VAL'!BD81*'[1]PERCENT ARRAY-MEAN FC&amp;P VAL'!BE81+ABS('[1]PERCENT ARRAY-MEAN FC&amp;P VAL'!BF81*'[1]PERCENT ARRAY-MEAN FC&amp;P VAL'!BG81*'[1]PERCENT ARRAY-MEAN FC&amp;P VAL'!BH81),""),""))</f>
        <v/>
      </c>
      <c r="W81" s="12" t="str">
        <f>IF(V81="","",'[1]PERCENT ARRAY-MEAN FC&amp;P VAL'!BC81*'[1]PERCENT ARRAY-MEAN FC&amp;P VAL'!BD81*'[1]PERCENT ARRAY-MEAN FC&amp;P VAL'!BE81-ABS('[1]PERCENT ARRAY-MEAN FC&amp;P VAL'!BF81*'[1]PERCENT ARRAY-MEAN FC&amp;P VAL'!BG81*'[1]PERCENT ARRAY-MEAN FC&amp;P VAL'!BH81))</f>
        <v/>
      </c>
      <c r="X81" t="str">
        <f>IF(A81="","",IF('[1]Calculation genes in KEGG path'!L79&gt;='[1]Flux and Impact'!$E$1,IF(('[1]PERCENT ARRAY-MEAN FC&amp;P VAL'!BI81*'[1]PERCENT ARRAY-MEAN FC&amp;P VAL'!BJ81*'[1]PERCENT ARRAY-MEAN FC&amp;P VAL'!BK81+ABS('[1]PERCENT ARRAY-MEAN FC&amp;P VAL'!BL81*'[1]PERCENT ARRAY-MEAN FC&amp;P VAL'!BM81*'[1]PERCENT ARRAY-MEAN FC&amp;P VAL'!BN81))&gt;0,'[1]PERCENT ARRAY-MEAN FC&amp;P VAL'!BI81*'[1]PERCENT ARRAY-MEAN FC&amp;P VAL'!BJ81*'[1]PERCENT ARRAY-MEAN FC&amp;P VAL'!BK81+ABS('[1]PERCENT ARRAY-MEAN FC&amp;P VAL'!BL81*'[1]PERCENT ARRAY-MEAN FC&amp;P VAL'!BM81*'[1]PERCENT ARRAY-MEAN FC&amp;P VAL'!BN81),""),""))</f>
        <v/>
      </c>
      <c r="Y81" s="12" t="str">
        <f>IF(X81="","",'[1]PERCENT ARRAY-MEAN FC&amp;P VAL'!BI81*'[1]PERCENT ARRAY-MEAN FC&amp;P VAL'!BJ81*'[1]PERCENT ARRAY-MEAN FC&amp;P VAL'!BK81-ABS('[1]PERCENT ARRAY-MEAN FC&amp;P VAL'!BL81*'[1]PERCENT ARRAY-MEAN FC&amp;P VAL'!BM81*'[1]PERCENT ARRAY-MEAN FC&amp;P VAL'!BN81))</f>
        <v/>
      </c>
      <c r="Z81" t="str">
        <f>IF(A81="","",IF('[1]Calculation genes in KEGG path'!L79&gt;='[1]Flux and Impact'!$E$1,IF(('[1]PERCENT ARRAY-MEAN FC&amp;P VAL'!BO81*'[1]PERCENT ARRAY-MEAN FC&amp;P VAL'!BP81*'[1]PERCENT ARRAY-MEAN FC&amp;P VAL'!BQ81+ABS('[1]PERCENT ARRAY-MEAN FC&amp;P VAL'!BR81*'[1]PERCENT ARRAY-MEAN FC&amp;P VAL'!BS81*'[1]PERCENT ARRAY-MEAN FC&amp;P VAL'!BT81))&gt;0,'[1]PERCENT ARRAY-MEAN FC&amp;P VAL'!BO81*'[1]PERCENT ARRAY-MEAN FC&amp;P VAL'!BP81*'[1]PERCENT ARRAY-MEAN FC&amp;P VAL'!BQ81+ABS('[1]PERCENT ARRAY-MEAN FC&amp;P VAL'!BR81*'[1]PERCENT ARRAY-MEAN FC&amp;P VAL'!BS81*'[1]PERCENT ARRAY-MEAN FC&amp;P VAL'!BT81),""),""))</f>
        <v/>
      </c>
      <c r="AA81" s="12" t="str">
        <f>IF(Z81="","",'[1]PERCENT ARRAY-MEAN FC&amp;P VAL'!BO81*'[1]PERCENT ARRAY-MEAN FC&amp;P VAL'!BP81*'[1]PERCENT ARRAY-MEAN FC&amp;P VAL'!BQ81-ABS('[1]PERCENT ARRAY-MEAN FC&amp;P VAL'!BR81*'[1]PERCENT ARRAY-MEAN FC&amp;P VAL'!BS81*'[1]PERCENT ARRAY-MEAN FC&amp;P VAL'!BT81))</f>
        <v/>
      </c>
      <c r="AB81" t="str">
        <f>IF(A81="","",IF('[1]Calculation genes in KEGG path'!L79&gt;='[1]Flux and Impact'!$E$1,IF(('[1]PERCENT ARRAY-MEAN FC&amp;P VAL'!BU81*'[1]PERCENT ARRAY-MEAN FC&amp;P VAL'!BV81*'[1]PERCENT ARRAY-MEAN FC&amp;P VAL'!BW81+ABS('[1]PERCENT ARRAY-MEAN FC&amp;P VAL'!BX81*'[1]PERCENT ARRAY-MEAN FC&amp;P VAL'!BY81*'[1]PERCENT ARRAY-MEAN FC&amp;P VAL'!BZ81))&gt;0,'[1]PERCENT ARRAY-MEAN FC&amp;P VAL'!BU81*'[1]PERCENT ARRAY-MEAN FC&amp;P VAL'!BV81*'[1]PERCENT ARRAY-MEAN FC&amp;P VAL'!BW81+ABS('[1]PERCENT ARRAY-MEAN FC&amp;P VAL'!BX81*'[1]PERCENT ARRAY-MEAN FC&amp;P VAL'!BY81*'[1]PERCENT ARRAY-MEAN FC&amp;P VAL'!BZ81),""),""))</f>
        <v/>
      </c>
      <c r="AC81" s="12" t="str">
        <f>IF(AB81="","",'[1]PERCENT ARRAY-MEAN FC&amp;P VAL'!BU81*'[1]PERCENT ARRAY-MEAN FC&amp;P VAL'!BV81*'[1]PERCENT ARRAY-MEAN FC&amp;P VAL'!BW81-ABS('[1]PERCENT ARRAY-MEAN FC&amp;P VAL'!BX81*'[1]PERCENT ARRAY-MEAN FC&amp;P VAL'!BY81*'[1]PERCENT ARRAY-MEAN FC&amp;P VAL'!BZ81))</f>
        <v/>
      </c>
      <c r="AD81" t="str">
        <f>IF(A81="","",IF('[1]Calculation genes in KEGG path'!L79&gt;='[1]Flux and Impact'!$E$1,IF(('[1]PERCENT ARRAY-MEAN FC&amp;P VAL'!CA81*'[1]PERCENT ARRAY-MEAN FC&amp;P VAL'!CB81*'[1]PERCENT ARRAY-MEAN FC&amp;P VAL'!CC81+ABS('[1]PERCENT ARRAY-MEAN FC&amp;P VAL'!CD81*'[1]PERCENT ARRAY-MEAN FC&amp;P VAL'!CE81*'[1]PERCENT ARRAY-MEAN FC&amp;P VAL'!CF81))&gt;0,'[1]PERCENT ARRAY-MEAN FC&amp;P VAL'!CA81*'[1]PERCENT ARRAY-MEAN FC&amp;P VAL'!CB81*'[1]PERCENT ARRAY-MEAN FC&amp;P VAL'!CC81+ABS('[1]PERCENT ARRAY-MEAN FC&amp;P VAL'!CD81*'[1]PERCENT ARRAY-MEAN FC&amp;P VAL'!CE81*'[1]PERCENT ARRAY-MEAN FC&amp;P VAL'!CF81),""),""))</f>
        <v/>
      </c>
      <c r="AE81" s="12" t="str">
        <f>IF(AD81="","",'[1]PERCENT ARRAY-MEAN FC&amp;P VAL'!CA81*'[1]PERCENT ARRAY-MEAN FC&amp;P VAL'!CB81*'[1]PERCENT ARRAY-MEAN FC&amp;P VAL'!CC81-ABS('[1]PERCENT ARRAY-MEAN FC&amp;P VAL'!CD81*'[1]PERCENT ARRAY-MEAN FC&amp;P VAL'!CE81*'[1]PERCENT ARRAY-MEAN FC&amp;P VAL'!CF81))</f>
        <v/>
      </c>
      <c r="AF81" t="str">
        <f>IF(A81="","",IF('[1]Calculation genes in KEGG path'!L79&gt;='[1]Flux and Impact'!$E$1,IF(('[1]PERCENT ARRAY-MEAN FC&amp;P VAL'!CG81*'[1]PERCENT ARRAY-MEAN FC&amp;P VAL'!CH81*'[1]PERCENT ARRAY-MEAN FC&amp;P VAL'!CI81+ABS('[1]PERCENT ARRAY-MEAN FC&amp;P VAL'!CJ81*'[1]PERCENT ARRAY-MEAN FC&amp;P VAL'!CK81*'[1]PERCENT ARRAY-MEAN FC&amp;P VAL'!CL81))&gt;0,'[1]PERCENT ARRAY-MEAN FC&amp;P VAL'!CG81*'[1]PERCENT ARRAY-MEAN FC&amp;P VAL'!CH81*'[1]PERCENT ARRAY-MEAN FC&amp;P VAL'!CI81+ABS('[1]PERCENT ARRAY-MEAN FC&amp;P VAL'!CJ81*'[1]PERCENT ARRAY-MEAN FC&amp;P VAL'!CK81*'[1]PERCENT ARRAY-MEAN FC&amp;P VAL'!CL81),""),""))</f>
        <v/>
      </c>
      <c r="AG81" s="12" t="str">
        <f>IF(AF81="","",'[1]PERCENT ARRAY-MEAN FC&amp;P VAL'!CG81*'[1]PERCENT ARRAY-MEAN FC&amp;P VAL'!CH81*'[1]PERCENT ARRAY-MEAN FC&amp;P VAL'!CI81-ABS('[1]PERCENT ARRAY-MEAN FC&amp;P VAL'!CJ81*'[1]PERCENT ARRAY-MEAN FC&amp;P VAL'!CK81*'[1]PERCENT ARRAY-MEAN FC&amp;P VAL'!CL81))</f>
        <v/>
      </c>
      <c r="AH81" t="str">
        <f>IF(A81="","",IF('[1]Calculation genes in KEGG path'!L79&gt;='[1]Flux and Impact'!$E$1,IF(('[1]PERCENT ARRAY-MEAN FC&amp;P VAL'!CM81*'[1]PERCENT ARRAY-MEAN FC&amp;P VAL'!CN81*'[1]PERCENT ARRAY-MEAN FC&amp;P VAL'!CO81+ABS('[1]PERCENT ARRAY-MEAN FC&amp;P VAL'!CP81*'[1]PERCENT ARRAY-MEAN FC&amp;P VAL'!CQ81*'[1]PERCENT ARRAY-MEAN FC&amp;P VAL'!CR81))&gt;0,'[1]PERCENT ARRAY-MEAN FC&amp;P VAL'!CM81*'[1]PERCENT ARRAY-MEAN FC&amp;P VAL'!CN81*'[1]PERCENT ARRAY-MEAN FC&amp;P VAL'!CO81+ABS('[1]PERCENT ARRAY-MEAN FC&amp;P VAL'!CP81*'[1]PERCENT ARRAY-MEAN FC&amp;P VAL'!CQ81*'[1]PERCENT ARRAY-MEAN FC&amp;P VAL'!CR81),""),""))</f>
        <v/>
      </c>
      <c r="AI81" s="12" t="str">
        <f>IF(AH81="","",'[1]PERCENT ARRAY-MEAN FC&amp;P VAL'!CM81*'[1]PERCENT ARRAY-MEAN FC&amp;P VAL'!CN81*'[1]PERCENT ARRAY-MEAN FC&amp;P VAL'!CO81-ABS('[1]PERCENT ARRAY-MEAN FC&amp;P VAL'!CP81*'[1]PERCENT ARRAY-MEAN FC&amp;P VAL'!CQ81*'[1]PERCENT ARRAY-MEAN FC&amp;P VAL'!CR81))</f>
        <v/>
      </c>
      <c r="AJ81" t="str">
        <f>IF(A81="","",IF('[1]Calculation genes in KEGG path'!L79&gt;='[1]Flux and Impact'!$E$1,IF(('[1]PERCENT ARRAY-MEAN FC&amp;P VAL'!CS81*'[1]PERCENT ARRAY-MEAN FC&amp;P VAL'!CT81*'[1]PERCENT ARRAY-MEAN FC&amp;P VAL'!CU81+ABS('[1]PERCENT ARRAY-MEAN FC&amp;P VAL'!CV81*'[1]PERCENT ARRAY-MEAN FC&amp;P VAL'!CW81*'[1]PERCENT ARRAY-MEAN FC&amp;P VAL'!CX81))&gt;0,'[1]PERCENT ARRAY-MEAN FC&amp;P VAL'!CS81*'[1]PERCENT ARRAY-MEAN FC&amp;P VAL'!CT81*'[1]PERCENT ARRAY-MEAN FC&amp;P VAL'!CU81+ABS('[1]PERCENT ARRAY-MEAN FC&amp;P VAL'!CV81*'[1]PERCENT ARRAY-MEAN FC&amp;P VAL'!CW81*'[1]PERCENT ARRAY-MEAN FC&amp;P VAL'!CX81),""),""))</f>
        <v/>
      </c>
      <c r="AK81" s="12" t="str">
        <f>IF(AJ81="","",'[1]PERCENT ARRAY-MEAN FC&amp;P VAL'!CS81*'[1]PERCENT ARRAY-MEAN FC&amp;P VAL'!CT81*'[1]PERCENT ARRAY-MEAN FC&amp;P VAL'!CU81-ABS('[1]PERCENT ARRAY-MEAN FC&amp;P VAL'!CV81*'[1]PERCENT ARRAY-MEAN FC&amp;P VAL'!CW81*'[1]PERCENT ARRAY-MEAN FC&amp;P VAL'!CX81))</f>
        <v/>
      </c>
      <c r="AL81" t="str">
        <f>IF(A81="","",IF('[1]Calculation genes in KEGG path'!L79&gt;='[1]Flux and Impact'!$E$1,IF(('[1]PERCENT ARRAY-MEAN FC&amp;P VAL'!CY81*'[1]PERCENT ARRAY-MEAN FC&amp;P VAL'!CZ81*'[1]PERCENT ARRAY-MEAN FC&amp;P VAL'!DA81+ABS('[1]PERCENT ARRAY-MEAN FC&amp;P VAL'!DB81*'[1]PERCENT ARRAY-MEAN FC&amp;P VAL'!DC81*'[1]PERCENT ARRAY-MEAN FC&amp;P VAL'!DD81))&gt;0,'[1]PERCENT ARRAY-MEAN FC&amp;P VAL'!CY81*'[1]PERCENT ARRAY-MEAN FC&amp;P VAL'!CZ81*'[1]PERCENT ARRAY-MEAN FC&amp;P VAL'!DA81+ABS('[1]PERCENT ARRAY-MEAN FC&amp;P VAL'!DB81*'[1]PERCENT ARRAY-MEAN FC&amp;P VAL'!DC81*'[1]PERCENT ARRAY-MEAN FC&amp;P VAL'!DD81),""),""))</f>
        <v/>
      </c>
      <c r="AM81" s="12" t="str">
        <f>IF(AL81="","",'[1]PERCENT ARRAY-MEAN FC&amp;P VAL'!CY81*'[1]PERCENT ARRAY-MEAN FC&amp;P VAL'!CZ81*'[1]PERCENT ARRAY-MEAN FC&amp;P VAL'!DA81-ABS('[1]PERCENT ARRAY-MEAN FC&amp;P VAL'!DB81*'[1]PERCENT ARRAY-MEAN FC&amp;P VAL'!DC81*'[1]PERCENT ARRAY-MEAN FC&amp;P VAL'!DD81))</f>
        <v/>
      </c>
      <c r="AN81" t="str">
        <f>IF(A81="","",IF('[1]Calculation genes in KEGG path'!L79&gt;='[1]Flux and Impact'!$E$1,IF(('[1]PERCENT ARRAY-MEAN FC&amp;P VAL'!DE81*'[1]PERCENT ARRAY-MEAN FC&amp;P VAL'!DF81*'[1]PERCENT ARRAY-MEAN FC&amp;P VAL'!DG81+ABS('[1]PERCENT ARRAY-MEAN FC&amp;P VAL'!DH81*'[1]PERCENT ARRAY-MEAN FC&amp;P VAL'!DI81*'[1]PERCENT ARRAY-MEAN FC&amp;P VAL'!DJ81))&gt;0,'[1]PERCENT ARRAY-MEAN FC&amp;P VAL'!DE81*'[1]PERCENT ARRAY-MEAN FC&amp;P VAL'!DF81*'[1]PERCENT ARRAY-MEAN FC&amp;P VAL'!DG81+ABS('[1]PERCENT ARRAY-MEAN FC&amp;P VAL'!DH81*'[1]PERCENT ARRAY-MEAN FC&amp;P VAL'!DI81*'[1]PERCENT ARRAY-MEAN FC&amp;P VAL'!DJ81),""),""))</f>
        <v/>
      </c>
      <c r="AO81" s="12" t="str">
        <f>IF(AN81="","",'[1]PERCENT ARRAY-MEAN FC&amp;P VAL'!DE81*'[1]PERCENT ARRAY-MEAN FC&amp;P VAL'!DF81*'[1]PERCENT ARRAY-MEAN FC&amp;P VAL'!DG81-ABS('[1]PERCENT ARRAY-MEAN FC&amp;P VAL'!DH81*'[1]PERCENT ARRAY-MEAN FC&amp;P VAL'!DI81*'[1]PERCENT ARRAY-MEAN FC&amp;P VAL'!DJ81))</f>
        <v/>
      </c>
      <c r="AP81" t="str">
        <f>IF(A81="","",IF('[1]Calculation genes in KEGG path'!L79&gt;='[1]Flux and Impact'!$E$1,IF(('[1]PERCENT ARRAY-MEAN FC&amp;P VAL'!DK81*'[1]PERCENT ARRAY-MEAN FC&amp;P VAL'!DL81*'[1]PERCENT ARRAY-MEAN FC&amp;P VAL'!DM81+ABS('[1]PERCENT ARRAY-MEAN FC&amp;P VAL'!DN81*'[1]PERCENT ARRAY-MEAN FC&amp;P VAL'!DO81*'[1]PERCENT ARRAY-MEAN FC&amp;P VAL'!DP81))&gt;0,'[1]PERCENT ARRAY-MEAN FC&amp;P VAL'!DK81*'[1]PERCENT ARRAY-MEAN FC&amp;P VAL'!DL81*'[1]PERCENT ARRAY-MEAN FC&amp;P VAL'!DM81+ABS('[1]PERCENT ARRAY-MEAN FC&amp;P VAL'!DN81*'[1]PERCENT ARRAY-MEAN FC&amp;P VAL'!DO81*'[1]PERCENT ARRAY-MEAN FC&amp;P VAL'!DP81),""),""))</f>
        <v/>
      </c>
      <c r="AQ81" s="12" t="str">
        <f>IF(AP81="","",'[1]PERCENT ARRAY-MEAN FC&amp;P VAL'!DK81*'[1]PERCENT ARRAY-MEAN FC&amp;P VAL'!DL81*'[1]PERCENT ARRAY-MEAN FC&amp;P VAL'!DM81-ABS('[1]PERCENT ARRAY-MEAN FC&amp;P VAL'!DN81*'[1]PERCENT ARRAY-MEAN FC&amp;P VAL'!DO81*'[1]PERCENT ARRAY-MEAN FC&amp;P VAL'!DP81))</f>
        <v/>
      </c>
      <c r="AR81" t="str">
        <f>IF(A81="","",IF('[1]Calculation genes in KEGG path'!L79&gt;='[1]Flux and Impact'!$E$1,IF(('[1]PERCENT ARRAY-MEAN FC&amp;P VAL'!DQ81*'[1]PERCENT ARRAY-MEAN FC&amp;P VAL'!DR81*'[1]PERCENT ARRAY-MEAN FC&amp;P VAL'!DS81+ABS('[1]PERCENT ARRAY-MEAN FC&amp;P VAL'!DT81*'[1]PERCENT ARRAY-MEAN FC&amp;P VAL'!DU81*'[1]PERCENT ARRAY-MEAN FC&amp;P VAL'!DV81))&gt;0,'[1]PERCENT ARRAY-MEAN FC&amp;P VAL'!DQ81*'[1]PERCENT ARRAY-MEAN FC&amp;P VAL'!DR81*'[1]PERCENT ARRAY-MEAN FC&amp;P VAL'!DS81+ABS('[1]PERCENT ARRAY-MEAN FC&amp;P VAL'!DT81*'[1]PERCENT ARRAY-MEAN FC&amp;P VAL'!DU81*'[1]PERCENT ARRAY-MEAN FC&amp;P VAL'!DV81),""),""))</f>
        <v/>
      </c>
      <c r="AS81" s="12" t="str">
        <f>IF(AR81="","",'[1]PERCENT ARRAY-MEAN FC&amp;P VAL'!DQ81*'[1]PERCENT ARRAY-MEAN FC&amp;P VAL'!DR81*'[1]PERCENT ARRAY-MEAN FC&amp;P VAL'!DS81-ABS('[1]PERCENT ARRAY-MEAN FC&amp;P VAL'!DT81*'[1]PERCENT ARRAY-MEAN FC&amp;P VAL'!DU81*'[1]PERCENT ARRAY-MEAN FC&amp;P VAL'!DV81))</f>
        <v/>
      </c>
      <c r="AT81" s="12">
        <f t="shared" si="4"/>
        <v>28.4717768982419</v>
      </c>
      <c r="AU81" s="12">
        <f t="shared" si="5"/>
        <v>1</v>
      </c>
    </row>
    <row r="82" spans="1:47">
      <c r="A82" t="str">
        <f>'[1]Calculation genes in KEGG path'!I80</f>
        <v>bta00910</v>
      </c>
      <c r="B82" t="str">
        <f>IF('[1]PERCENT ARRAY-MEAN FC&amp;P VAL'!A82="","",'[1]PERCENT ARRAY-MEAN FC&amp;P VAL'!A82)</f>
        <v>1. Metabolism</v>
      </c>
      <c r="C82" t="str">
        <f>IF('[1]PERCENT ARRAY-MEAN FC&amp;P VAL'!B82="","",'[1]PERCENT ARRAY-MEAN FC&amp;P VAL'!B82)</f>
        <v>1.2 Energy Metabolism</v>
      </c>
      <c r="D82" t="str">
        <f>IF('[1]PERCENT ARRAY-MEAN FC&amp;P VAL'!C82="","",'[1]PERCENT ARRAY-MEAN FC&amp;P VAL'!C82)</f>
        <v>Nitrogen metabolism</v>
      </c>
      <c r="E82" s="12">
        <f t="shared" si="3"/>
        <v>147.165030304264</v>
      </c>
      <c r="F82" t="str">
        <f>IF(A82="","",IF('[1]Calculation genes in KEGG path'!L80&gt;='[1]Flux and Impact'!$E$1,IF('[1]PERCENT ARRAY-MEAN FC&amp;P VAL'!G82*'[1]PERCENT ARRAY-MEAN FC&amp;P VAL'!H82*'[1]PERCENT ARRAY-MEAN FC&amp;P VAL'!I82+ABS('[1]PERCENT ARRAY-MEAN FC&amp;P VAL'!J82*'[1]PERCENT ARRAY-MEAN FC&amp;P VAL'!K82*'[1]PERCENT ARRAY-MEAN FC&amp;P VAL'!L82)&gt;0,'[1]PERCENT ARRAY-MEAN FC&amp;P VAL'!G82*'[1]PERCENT ARRAY-MEAN FC&amp;P VAL'!H82*'[1]PERCENT ARRAY-MEAN FC&amp;P VAL'!I82+ABS('[1]PERCENT ARRAY-MEAN FC&amp;P VAL'!J82*'[1]PERCENT ARRAY-MEAN FC&amp;P VAL'!K82*'[1]PERCENT ARRAY-MEAN FC&amp;P VAL'!L82),""),""))</f>
        <v/>
      </c>
      <c r="G82" s="12" t="str">
        <f>IF(F82="","",'[1]PERCENT ARRAY-MEAN FC&amp;P VAL'!G82*'[1]PERCENT ARRAY-MEAN FC&amp;P VAL'!H82*'[1]PERCENT ARRAY-MEAN FC&amp;P VAL'!I82-ABS('[1]PERCENT ARRAY-MEAN FC&amp;P VAL'!J82*'[1]PERCENT ARRAY-MEAN FC&amp;P VAL'!K82*'[1]PERCENT ARRAY-MEAN FC&amp;P VAL'!L82))</f>
        <v/>
      </c>
      <c r="H82">
        <f>IF(A82="","",IF('[1]Calculation genes in KEGG path'!L80&gt;='[1]Flux and Impact'!$E$1,IF(('[1]PERCENT ARRAY-MEAN FC&amp;P VAL'!M82*'[1]PERCENT ARRAY-MEAN FC&amp;P VAL'!N82*'[1]PERCENT ARRAY-MEAN FC&amp;P VAL'!O82+ABS('[1]PERCENT ARRAY-MEAN FC&amp;P VAL'!P82*'[1]PERCENT ARRAY-MEAN FC&amp;P VAL'!Q82*'[1]PERCENT ARRAY-MEAN FC&amp;P VAL'!R82))&gt;0,'[1]PERCENT ARRAY-MEAN FC&amp;P VAL'!M82*'[1]PERCENT ARRAY-MEAN FC&amp;P VAL'!N82*'[1]PERCENT ARRAY-MEAN FC&amp;P VAL'!O82+ABS('[1]PERCENT ARRAY-MEAN FC&amp;P VAL'!P82*'[1]PERCENT ARRAY-MEAN FC&amp;P VAL'!Q82*'[1]PERCENT ARRAY-MEAN FC&amp;P VAL'!R82),""),""))</f>
        <v>147.165030304264</v>
      </c>
      <c r="I82" s="12">
        <f>IF(H82="","",'[1]PERCENT ARRAY-MEAN FC&amp;P VAL'!M82*'[1]PERCENT ARRAY-MEAN FC&amp;P VAL'!N82*'[1]PERCENT ARRAY-MEAN FC&amp;P VAL'!O82-ABS('[1]PERCENT ARRAY-MEAN FC&amp;P VAL'!P82*'[1]PERCENT ARRAY-MEAN FC&amp;P VAL'!Q82*'[1]PERCENT ARRAY-MEAN FC&amp;P VAL'!R82))</f>
        <v>147.165030304264</v>
      </c>
      <c r="J82" t="str">
        <f>IF(A82="","",IF('[1]Calculation genes in KEGG path'!L80&gt;='[1]Flux and Impact'!$E$1,IF(('[1]PERCENT ARRAY-MEAN FC&amp;P VAL'!S82*'[1]PERCENT ARRAY-MEAN FC&amp;P VAL'!T82*'[1]PERCENT ARRAY-MEAN FC&amp;P VAL'!U82+ABS('[1]PERCENT ARRAY-MEAN FC&amp;P VAL'!V82*'[1]PERCENT ARRAY-MEAN FC&amp;P VAL'!W82*'[1]PERCENT ARRAY-MEAN FC&amp;P VAL'!X82))&gt;0,'[1]PERCENT ARRAY-MEAN FC&amp;P VAL'!S82*'[1]PERCENT ARRAY-MEAN FC&amp;P VAL'!T82*'[1]PERCENT ARRAY-MEAN FC&amp;P VAL'!U82+ABS('[1]PERCENT ARRAY-MEAN FC&amp;P VAL'!V82*'[1]PERCENT ARRAY-MEAN FC&amp;P VAL'!W82*'[1]PERCENT ARRAY-MEAN FC&amp;P VAL'!X82),""),""))</f>
        <v/>
      </c>
      <c r="K82" s="12" t="str">
        <f>IF(J82="","",'[1]PERCENT ARRAY-MEAN FC&amp;P VAL'!S82*'[1]PERCENT ARRAY-MEAN FC&amp;P VAL'!T82*'[1]PERCENT ARRAY-MEAN FC&amp;P VAL'!U82-ABS('[1]PERCENT ARRAY-MEAN FC&amp;P VAL'!V82*'[1]PERCENT ARRAY-MEAN FC&amp;P VAL'!W82*'[1]PERCENT ARRAY-MEAN FC&amp;P VAL'!X82))</f>
        <v/>
      </c>
      <c r="L82" t="str">
        <f>IF(A82="","",IF('[1]Calculation genes in KEGG path'!L80&gt;='[1]Flux and Impact'!$E$1,IF(('[1]PERCENT ARRAY-MEAN FC&amp;P VAL'!Y82*'[1]PERCENT ARRAY-MEAN FC&amp;P VAL'!Z82*'[1]PERCENT ARRAY-MEAN FC&amp;P VAL'!AA82+ABS('[1]PERCENT ARRAY-MEAN FC&amp;P VAL'!AB82*'[1]PERCENT ARRAY-MEAN FC&amp;P VAL'!AC82*'[1]PERCENT ARRAY-MEAN FC&amp;P VAL'!AD82))&gt;0,'[1]PERCENT ARRAY-MEAN FC&amp;P VAL'!Y82*'[1]PERCENT ARRAY-MEAN FC&amp;P VAL'!Z82*'[1]PERCENT ARRAY-MEAN FC&amp;P VAL'!AA82+ABS('[1]PERCENT ARRAY-MEAN FC&amp;P VAL'!AB82*'[1]PERCENT ARRAY-MEAN FC&amp;P VAL'!AC82*'[1]PERCENT ARRAY-MEAN FC&amp;P VAL'!AD82),""),""))</f>
        <v/>
      </c>
      <c r="M82" s="12" t="str">
        <f>IF(L82="","",'[1]PERCENT ARRAY-MEAN FC&amp;P VAL'!Y82*'[1]PERCENT ARRAY-MEAN FC&amp;P VAL'!Z82*'[1]PERCENT ARRAY-MEAN FC&amp;P VAL'!AA82-ABS('[1]PERCENT ARRAY-MEAN FC&amp;P VAL'!AB82*'[1]PERCENT ARRAY-MEAN FC&amp;P VAL'!AC82*'[1]PERCENT ARRAY-MEAN FC&amp;P VAL'!AD82))</f>
        <v/>
      </c>
      <c r="N82" t="str">
        <f>IF(A82="","",IF('[1]Calculation genes in KEGG path'!L80&gt;='[1]Flux and Impact'!$E$1,IF(('[1]PERCENT ARRAY-MEAN FC&amp;P VAL'!AE82*'[1]PERCENT ARRAY-MEAN FC&amp;P VAL'!AF82*'[1]PERCENT ARRAY-MEAN FC&amp;P VAL'!AG82+ABS('[1]PERCENT ARRAY-MEAN FC&amp;P VAL'!AH82*'[1]PERCENT ARRAY-MEAN FC&amp;P VAL'!AI82*'[1]PERCENT ARRAY-MEAN FC&amp;P VAL'!AJ82))&gt;0,'[1]PERCENT ARRAY-MEAN FC&amp;P VAL'!AE82*'[1]PERCENT ARRAY-MEAN FC&amp;P VAL'!AF82*'[1]PERCENT ARRAY-MEAN FC&amp;P VAL'!AG82+ABS('[1]PERCENT ARRAY-MEAN FC&amp;P VAL'!AH82*'[1]PERCENT ARRAY-MEAN FC&amp;P VAL'!AI82*'[1]PERCENT ARRAY-MEAN FC&amp;P VAL'!AJ82),""),""))</f>
        <v/>
      </c>
      <c r="O82" s="12" t="str">
        <f>IF(N82="","",'[1]PERCENT ARRAY-MEAN FC&amp;P VAL'!AE82*'[1]PERCENT ARRAY-MEAN FC&amp;P VAL'!AF82*'[1]PERCENT ARRAY-MEAN FC&amp;P VAL'!AG82-ABS('[1]PERCENT ARRAY-MEAN FC&amp;P VAL'!AH82*'[1]PERCENT ARRAY-MEAN FC&amp;P VAL'!AI82*'[1]PERCENT ARRAY-MEAN FC&amp;P VAL'!AJ82))</f>
        <v/>
      </c>
      <c r="P82" t="str">
        <f>IF(A82="","",IF('[1]Calculation genes in KEGG path'!L80&gt;='[1]Flux and Impact'!$E$1,IF(('[1]PERCENT ARRAY-MEAN FC&amp;P VAL'!AK82*'[1]PERCENT ARRAY-MEAN FC&amp;P VAL'!AL82*'[1]PERCENT ARRAY-MEAN FC&amp;P VAL'!AM82+ABS('[1]PERCENT ARRAY-MEAN FC&amp;P VAL'!AN82*'[1]PERCENT ARRAY-MEAN FC&amp;P VAL'!AO82*'[1]PERCENT ARRAY-MEAN FC&amp;P VAL'!AP82))&gt;0,'[1]PERCENT ARRAY-MEAN FC&amp;P VAL'!AK82*'[1]PERCENT ARRAY-MEAN FC&amp;P VAL'!AL82*'[1]PERCENT ARRAY-MEAN FC&amp;P VAL'!AM82+ABS('[1]PERCENT ARRAY-MEAN FC&amp;P VAL'!AN82*'[1]PERCENT ARRAY-MEAN FC&amp;P VAL'!AO82*'[1]PERCENT ARRAY-MEAN FC&amp;P VAL'!AP82),""),""))</f>
        <v/>
      </c>
      <c r="Q82" s="12" t="str">
        <f>IF(P82="","",'[1]PERCENT ARRAY-MEAN FC&amp;P VAL'!AK82*'[1]PERCENT ARRAY-MEAN FC&amp;P VAL'!AL82*'[1]PERCENT ARRAY-MEAN FC&amp;P VAL'!AM82-ABS('[1]PERCENT ARRAY-MEAN FC&amp;P VAL'!AN82*'[1]PERCENT ARRAY-MEAN FC&amp;P VAL'!AO82*'[1]PERCENT ARRAY-MEAN FC&amp;P VAL'!AP82))</f>
        <v/>
      </c>
      <c r="R82" t="str">
        <f>IF(A82="","",IF('[1]Calculation genes in KEGG path'!L80&gt;='[1]Flux and Impact'!$E$1,IF(('[1]PERCENT ARRAY-MEAN FC&amp;P VAL'!AQ82*'[1]PERCENT ARRAY-MEAN FC&amp;P VAL'!AR82*'[1]PERCENT ARRAY-MEAN FC&amp;P VAL'!AS82+ABS('[1]PERCENT ARRAY-MEAN FC&amp;P VAL'!AT82*'[1]PERCENT ARRAY-MEAN FC&amp;P VAL'!AU82*'[1]PERCENT ARRAY-MEAN FC&amp;P VAL'!AV82))&gt;0,'[1]PERCENT ARRAY-MEAN FC&amp;P VAL'!AQ82*'[1]PERCENT ARRAY-MEAN FC&amp;P VAL'!AR82*'[1]PERCENT ARRAY-MEAN FC&amp;P VAL'!AS82+ABS('[1]PERCENT ARRAY-MEAN FC&amp;P VAL'!AT82*'[1]PERCENT ARRAY-MEAN FC&amp;P VAL'!AU82*'[1]PERCENT ARRAY-MEAN FC&amp;P VAL'!AV82),""),""))</f>
        <v/>
      </c>
      <c r="S82" s="12" t="str">
        <f>IF(R82="","",'[1]PERCENT ARRAY-MEAN FC&amp;P VAL'!AQ82*'[1]PERCENT ARRAY-MEAN FC&amp;P VAL'!AR82*'[1]PERCENT ARRAY-MEAN FC&amp;P VAL'!AS82-ABS('[1]PERCENT ARRAY-MEAN FC&amp;P VAL'!AT82*'[1]PERCENT ARRAY-MEAN FC&amp;P VAL'!AU82*'[1]PERCENT ARRAY-MEAN FC&amp;P VAL'!AV82))</f>
        <v/>
      </c>
      <c r="T82" t="str">
        <f>IF(A82="","",IF('[1]Calculation genes in KEGG path'!L80&gt;='[1]Flux and Impact'!$E$1,IF(('[1]PERCENT ARRAY-MEAN FC&amp;P VAL'!AW82*'[1]PERCENT ARRAY-MEAN FC&amp;P VAL'!AX82*'[1]PERCENT ARRAY-MEAN FC&amp;P VAL'!AY82+ABS('[1]PERCENT ARRAY-MEAN FC&amp;P VAL'!AZ82*'[1]PERCENT ARRAY-MEAN FC&amp;P VAL'!BA82*'[1]PERCENT ARRAY-MEAN FC&amp;P VAL'!BB82))&gt;0,'[1]PERCENT ARRAY-MEAN FC&amp;P VAL'!AW82*'[1]PERCENT ARRAY-MEAN FC&amp;P VAL'!AX82*'[1]PERCENT ARRAY-MEAN FC&amp;P VAL'!AY82+ABS('[1]PERCENT ARRAY-MEAN FC&amp;P VAL'!AZ82*'[1]PERCENT ARRAY-MEAN FC&amp;P VAL'!BA82*'[1]PERCENT ARRAY-MEAN FC&amp;P VAL'!BB82),""),""))</f>
        <v/>
      </c>
      <c r="U82" s="12" t="str">
        <f>IF(T82="","",'[1]PERCENT ARRAY-MEAN FC&amp;P VAL'!AW82*'[1]PERCENT ARRAY-MEAN FC&amp;P VAL'!AX82*'[1]PERCENT ARRAY-MEAN FC&amp;P VAL'!AY82-ABS('[1]PERCENT ARRAY-MEAN FC&amp;P VAL'!AZ82*'[1]PERCENT ARRAY-MEAN FC&amp;P VAL'!BA82*'[1]PERCENT ARRAY-MEAN FC&amp;P VAL'!BB82))</f>
        <v/>
      </c>
      <c r="V82" t="str">
        <f>IF(A82="","",IF('[1]Calculation genes in KEGG path'!L80&gt;='[1]Flux and Impact'!$E$1,IF(('[1]PERCENT ARRAY-MEAN FC&amp;P VAL'!BC82*'[1]PERCENT ARRAY-MEAN FC&amp;P VAL'!BD82*'[1]PERCENT ARRAY-MEAN FC&amp;P VAL'!BE82+ABS('[1]PERCENT ARRAY-MEAN FC&amp;P VAL'!BF82*'[1]PERCENT ARRAY-MEAN FC&amp;P VAL'!BG82*'[1]PERCENT ARRAY-MEAN FC&amp;P VAL'!BH82))&gt;0,'[1]PERCENT ARRAY-MEAN FC&amp;P VAL'!BC82*'[1]PERCENT ARRAY-MEAN FC&amp;P VAL'!BD82*'[1]PERCENT ARRAY-MEAN FC&amp;P VAL'!BE82+ABS('[1]PERCENT ARRAY-MEAN FC&amp;P VAL'!BF82*'[1]PERCENT ARRAY-MEAN FC&amp;P VAL'!BG82*'[1]PERCENT ARRAY-MEAN FC&amp;P VAL'!BH82),""),""))</f>
        <v/>
      </c>
      <c r="W82" s="12" t="str">
        <f>IF(V82="","",'[1]PERCENT ARRAY-MEAN FC&amp;P VAL'!BC82*'[1]PERCENT ARRAY-MEAN FC&amp;P VAL'!BD82*'[1]PERCENT ARRAY-MEAN FC&amp;P VAL'!BE82-ABS('[1]PERCENT ARRAY-MEAN FC&amp;P VAL'!BF82*'[1]PERCENT ARRAY-MEAN FC&amp;P VAL'!BG82*'[1]PERCENT ARRAY-MEAN FC&amp;P VAL'!BH82))</f>
        <v/>
      </c>
      <c r="X82" t="str">
        <f>IF(A82="","",IF('[1]Calculation genes in KEGG path'!L80&gt;='[1]Flux and Impact'!$E$1,IF(('[1]PERCENT ARRAY-MEAN FC&amp;P VAL'!BI82*'[1]PERCENT ARRAY-MEAN FC&amp;P VAL'!BJ82*'[1]PERCENT ARRAY-MEAN FC&amp;P VAL'!BK82+ABS('[1]PERCENT ARRAY-MEAN FC&amp;P VAL'!BL82*'[1]PERCENT ARRAY-MEAN FC&amp;P VAL'!BM82*'[1]PERCENT ARRAY-MEAN FC&amp;P VAL'!BN82))&gt;0,'[1]PERCENT ARRAY-MEAN FC&amp;P VAL'!BI82*'[1]PERCENT ARRAY-MEAN FC&amp;P VAL'!BJ82*'[1]PERCENT ARRAY-MEAN FC&amp;P VAL'!BK82+ABS('[1]PERCENT ARRAY-MEAN FC&amp;P VAL'!BL82*'[1]PERCENT ARRAY-MEAN FC&amp;P VAL'!BM82*'[1]PERCENT ARRAY-MEAN FC&amp;P VAL'!BN82),""),""))</f>
        <v/>
      </c>
      <c r="Y82" s="12" t="str">
        <f>IF(X82="","",'[1]PERCENT ARRAY-MEAN FC&amp;P VAL'!BI82*'[1]PERCENT ARRAY-MEAN FC&amp;P VAL'!BJ82*'[1]PERCENT ARRAY-MEAN FC&amp;P VAL'!BK82-ABS('[1]PERCENT ARRAY-MEAN FC&amp;P VAL'!BL82*'[1]PERCENT ARRAY-MEAN FC&amp;P VAL'!BM82*'[1]PERCENT ARRAY-MEAN FC&amp;P VAL'!BN82))</f>
        <v/>
      </c>
      <c r="Z82" t="str">
        <f>IF(A82="","",IF('[1]Calculation genes in KEGG path'!L80&gt;='[1]Flux and Impact'!$E$1,IF(('[1]PERCENT ARRAY-MEAN FC&amp;P VAL'!BO82*'[1]PERCENT ARRAY-MEAN FC&amp;P VAL'!BP82*'[1]PERCENT ARRAY-MEAN FC&amp;P VAL'!BQ82+ABS('[1]PERCENT ARRAY-MEAN FC&amp;P VAL'!BR82*'[1]PERCENT ARRAY-MEAN FC&amp;P VAL'!BS82*'[1]PERCENT ARRAY-MEAN FC&amp;P VAL'!BT82))&gt;0,'[1]PERCENT ARRAY-MEAN FC&amp;P VAL'!BO82*'[1]PERCENT ARRAY-MEAN FC&amp;P VAL'!BP82*'[1]PERCENT ARRAY-MEAN FC&amp;P VAL'!BQ82+ABS('[1]PERCENT ARRAY-MEAN FC&amp;P VAL'!BR82*'[1]PERCENT ARRAY-MEAN FC&amp;P VAL'!BS82*'[1]PERCENT ARRAY-MEAN FC&amp;P VAL'!BT82),""),""))</f>
        <v/>
      </c>
      <c r="AA82" s="12" t="str">
        <f>IF(Z82="","",'[1]PERCENT ARRAY-MEAN FC&amp;P VAL'!BO82*'[1]PERCENT ARRAY-MEAN FC&amp;P VAL'!BP82*'[1]PERCENT ARRAY-MEAN FC&amp;P VAL'!BQ82-ABS('[1]PERCENT ARRAY-MEAN FC&amp;P VAL'!BR82*'[1]PERCENT ARRAY-MEAN FC&amp;P VAL'!BS82*'[1]PERCENT ARRAY-MEAN FC&amp;P VAL'!BT82))</f>
        <v/>
      </c>
      <c r="AB82" t="str">
        <f>IF(A82="","",IF('[1]Calculation genes in KEGG path'!L80&gt;='[1]Flux and Impact'!$E$1,IF(('[1]PERCENT ARRAY-MEAN FC&amp;P VAL'!BU82*'[1]PERCENT ARRAY-MEAN FC&amp;P VAL'!BV82*'[1]PERCENT ARRAY-MEAN FC&amp;P VAL'!BW82+ABS('[1]PERCENT ARRAY-MEAN FC&amp;P VAL'!BX82*'[1]PERCENT ARRAY-MEAN FC&amp;P VAL'!BY82*'[1]PERCENT ARRAY-MEAN FC&amp;P VAL'!BZ82))&gt;0,'[1]PERCENT ARRAY-MEAN FC&amp;P VAL'!BU82*'[1]PERCENT ARRAY-MEAN FC&amp;P VAL'!BV82*'[1]PERCENT ARRAY-MEAN FC&amp;P VAL'!BW82+ABS('[1]PERCENT ARRAY-MEAN FC&amp;P VAL'!BX82*'[1]PERCENT ARRAY-MEAN FC&amp;P VAL'!BY82*'[1]PERCENT ARRAY-MEAN FC&amp;P VAL'!BZ82),""),""))</f>
        <v/>
      </c>
      <c r="AC82" s="12" t="str">
        <f>IF(AB82="","",'[1]PERCENT ARRAY-MEAN FC&amp;P VAL'!BU82*'[1]PERCENT ARRAY-MEAN FC&amp;P VAL'!BV82*'[1]PERCENT ARRAY-MEAN FC&amp;P VAL'!BW82-ABS('[1]PERCENT ARRAY-MEAN FC&amp;P VAL'!BX82*'[1]PERCENT ARRAY-MEAN FC&amp;P VAL'!BY82*'[1]PERCENT ARRAY-MEAN FC&amp;P VAL'!BZ82))</f>
        <v/>
      </c>
      <c r="AD82" t="str">
        <f>IF(A82="","",IF('[1]Calculation genes in KEGG path'!L80&gt;='[1]Flux and Impact'!$E$1,IF(('[1]PERCENT ARRAY-MEAN FC&amp;P VAL'!CA82*'[1]PERCENT ARRAY-MEAN FC&amp;P VAL'!CB82*'[1]PERCENT ARRAY-MEAN FC&amp;P VAL'!CC82+ABS('[1]PERCENT ARRAY-MEAN FC&amp;P VAL'!CD82*'[1]PERCENT ARRAY-MEAN FC&amp;P VAL'!CE82*'[1]PERCENT ARRAY-MEAN FC&amp;P VAL'!CF82))&gt;0,'[1]PERCENT ARRAY-MEAN FC&amp;P VAL'!CA82*'[1]PERCENT ARRAY-MEAN FC&amp;P VAL'!CB82*'[1]PERCENT ARRAY-MEAN FC&amp;P VAL'!CC82+ABS('[1]PERCENT ARRAY-MEAN FC&amp;P VAL'!CD82*'[1]PERCENT ARRAY-MEAN FC&amp;P VAL'!CE82*'[1]PERCENT ARRAY-MEAN FC&amp;P VAL'!CF82),""),""))</f>
        <v/>
      </c>
      <c r="AE82" s="12" t="str">
        <f>IF(AD82="","",'[1]PERCENT ARRAY-MEAN FC&amp;P VAL'!CA82*'[1]PERCENT ARRAY-MEAN FC&amp;P VAL'!CB82*'[1]PERCENT ARRAY-MEAN FC&amp;P VAL'!CC82-ABS('[1]PERCENT ARRAY-MEAN FC&amp;P VAL'!CD82*'[1]PERCENT ARRAY-MEAN FC&amp;P VAL'!CE82*'[1]PERCENT ARRAY-MEAN FC&amp;P VAL'!CF82))</f>
        <v/>
      </c>
      <c r="AF82" t="str">
        <f>IF(A82="","",IF('[1]Calculation genes in KEGG path'!L80&gt;='[1]Flux and Impact'!$E$1,IF(('[1]PERCENT ARRAY-MEAN FC&amp;P VAL'!CG82*'[1]PERCENT ARRAY-MEAN FC&amp;P VAL'!CH82*'[1]PERCENT ARRAY-MEAN FC&amp;P VAL'!CI82+ABS('[1]PERCENT ARRAY-MEAN FC&amp;P VAL'!CJ82*'[1]PERCENT ARRAY-MEAN FC&amp;P VAL'!CK82*'[1]PERCENT ARRAY-MEAN FC&amp;P VAL'!CL82))&gt;0,'[1]PERCENT ARRAY-MEAN FC&amp;P VAL'!CG82*'[1]PERCENT ARRAY-MEAN FC&amp;P VAL'!CH82*'[1]PERCENT ARRAY-MEAN FC&amp;P VAL'!CI82+ABS('[1]PERCENT ARRAY-MEAN FC&amp;P VAL'!CJ82*'[1]PERCENT ARRAY-MEAN FC&amp;P VAL'!CK82*'[1]PERCENT ARRAY-MEAN FC&amp;P VAL'!CL82),""),""))</f>
        <v/>
      </c>
      <c r="AG82" s="12" t="str">
        <f>IF(AF82="","",'[1]PERCENT ARRAY-MEAN FC&amp;P VAL'!CG82*'[1]PERCENT ARRAY-MEAN FC&amp;P VAL'!CH82*'[1]PERCENT ARRAY-MEAN FC&amp;P VAL'!CI82-ABS('[1]PERCENT ARRAY-MEAN FC&amp;P VAL'!CJ82*'[1]PERCENT ARRAY-MEAN FC&amp;P VAL'!CK82*'[1]PERCENT ARRAY-MEAN FC&amp;P VAL'!CL82))</f>
        <v/>
      </c>
      <c r="AH82" t="str">
        <f>IF(A82="","",IF('[1]Calculation genes in KEGG path'!L80&gt;='[1]Flux and Impact'!$E$1,IF(('[1]PERCENT ARRAY-MEAN FC&amp;P VAL'!CM82*'[1]PERCENT ARRAY-MEAN FC&amp;P VAL'!CN82*'[1]PERCENT ARRAY-MEAN FC&amp;P VAL'!CO82+ABS('[1]PERCENT ARRAY-MEAN FC&amp;P VAL'!CP82*'[1]PERCENT ARRAY-MEAN FC&amp;P VAL'!CQ82*'[1]PERCENT ARRAY-MEAN FC&amp;P VAL'!CR82))&gt;0,'[1]PERCENT ARRAY-MEAN FC&amp;P VAL'!CM82*'[1]PERCENT ARRAY-MEAN FC&amp;P VAL'!CN82*'[1]PERCENT ARRAY-MEAN FC&amp;P VAL'!CO82+ABS('[1]PERCENT ARRAY-MEAN FC&amp;P VAL'!CP82*'[1]PERCENT ARRAY-MEAN FC&amp;P VAL'!CQ82*'[1]PERCENT ARRAY-MEAN FC&amp;P VAL'!CR82),""),""))</f>
        <v/>
      </c>
      <c r="AI82" s="12" t="str">
        <f>IF(AH82="","",'[1]PERCENT ARRAY-MEAN FC&amp;P VAL'!CM82*'[1]PERCENT ARRAY-MEAN FC&amp;P VAL'!CN82*'[1]PERCENT ARRAY-MEAN FC&amp;P VAL'!CO82-ABS('[1]PERCENT ARRAY-MEAN FC&amp;P VAL'!CP82*'[1]PERCENT ARRAY-MEAN FC&amp;P VAL'!CQ82*'[1]PERCENT ARRAY-MEAN FC&amp;P VAL'!CR82))</f>
        <v/>
      </c>
      <c r="AJ82" t="str">
        <f>IF(A82="","",IF('[1]Calculation genes in KEGG path'!L80&gt;='[1]Flux and Impact'!$E$1,IF(('[1]PERCENT ARRAY-MEAN FC&amp;P VAL'!CS82*'[1]PERCENT ARRAY-MEAN FC&amp;P VAL'!CT82*'[1]PERCENT ARRAY-MEAN FC&amp;P VAL'!CU82+ABS('[1]PERCENT ARRAY-MEAN FC&amp;P VAL'!CV82*'[1]PERCENT ARRAY-MEAN FC&amp;P VAL'!CW82*'[1]PERCENT ARRAY-MEAN FC&amp;P VAL'!CX82))&gt;0,'[1]PERCENT ARRAY-MEAN FC&amp;P VAL'!CS82*'[1]PERCENT ARRAY-MEAN FC&amp;P VAL'!CT82*'[1]PERCENT ARRAY-MEAN FC&amp;P VAL'!CU82+ABS('[1]PERCENT ARRAY-MEAN FC&amp;P VAL'!CV82*'[1]PERCENT ARRAY-MEAN FC&amp;P VAL'!CW82*'[1]PERCENT ARRAY-MEAN FC&amp;P VAL'!CX82),""),""))</f>
        <v/>
      </c>
      <c r="AK82" s="12" t="str">
        <f>IF(AJ82="","",'[1]PERCENT ARRAY-MEAN FC&amp;P VAL'!CS82*'[1]PERCENT ARRAY-MEAN FC&amp;P VAL'!CT82*'[1]PERCENT ARRAY-MEAN FC&amp;P VAL'!CU82-ABS('[1]PERCENT ARRAY-MEAN FC&amp;P VAL'!CV82*'[1]PERCENT ARRAY-MEAN FC&amp;P VAL'!CW82*'[1]PERCENT ARRAY-MEAN FC&amp;P VAL'!CX82))</f>
        <v/>
      </c>
      <c r="AL82" t="str">
        <f>IF(A82="","",IF('[1]Calculation genes in KEGG path'!L80&gt;='[1]Flux and Impact'!$E$1,IF(('[1]PERCENT ARRAY-MEAN FC&amp;P VAL'!CY82*'[1]PERCENT ARRAY-MEAN FC&amp;P VAL'!CZ82*'[1]PERCENT ARRAY-MEAN FC&amp;P VAL'!DA82+ABS('[1]PERCENT ARRAY-MEAN FC&amp;P VAL'!DB82*'[1]PERCENT ARRAY-MEAN FC&amp;P VAL'!DC82*'[1]PERCENT ARRAY-MEAN FC&amp;P VAL'!DD82))&gt;0,'[1]PERCENT ARRAY-MEAN FC&amp;P VAL'!CY82*'[1]PERCENT ARRAY-MEAN FC&amp;P VAL'!CZ82*'[1]PERCENT ARRAY-MEAN FC&amp;P VAL'!DA82+ABS('[1]PERCENT ARRAY-MEAN FC&amp;P VAL'!DB82*'[1]PERCENT ARRAY-MEAN FC&amp;P VAL'!DC82*'[1]PERCENT ARRAY-MEAN FC&amp;P VAL'!DD82),""),""))</f>
        <v/>
      </c>
      <c r="AM82" s="12" t="str">
        <f>IF(AL82="","",'[1]PERCENT ARRAY-MEAN FC&amp;P VAL'!CY82*'[1]PERCENT ARRAY-MEAN FC&amp;P VAL'!CZ82*'[1]PERCENT ARRAY-MEAN FC&amp;P VAL'!DA82-ABS('[1]PERCENT ARRAY-MEAN FC&amp;P VAL'!DB82*'[1]PERCENT ARRAY-MEAN FC&amp;P VAL'!DC82*'[1]PERCENT ARRAY-MEAN FC&amp;P VAL'!DD82))</f>
        <v/>
      </c>
      <c r="AN82" t="str">
        <f>IF(A82="","",IF('[1]Calculation genes in KEGG path'!L80&gt;='[1]Flux and Impact'!$E$1,IF(('[1]PERCENT ARRAY-MEAN FC&amp;P VAL'!DE82*'[1]PERCENT ARRAY-MEAN FC&amp;P VAL'!DF82*'[1]PERCENT ARRAY-MEAN FC&amp;P VAL'!DG82+ABS('[1]PERCENT ARRAY-MEAN FC&amp;P VAL'!DH82*'[1]PERCENT ARRAY-MEAN FC&amp;P VAL'!DI82*'[1]PERCENT ARRAY-MEAN FC&amp;P VAL'!DJ82))&gt;0,'[1]PERCENT ARRAY-MEAN FC&amp;P VAL'!DE82*'[1]PERCENT ARRAY-MEAN FC&amp;P VAL'!DF82*'[1]PERCENT ARRAY-MEAN FC&amp;P VAL'!DG82+ABS('[1]PERCENT ARRAY-MEAN FC&amp;P VAL'!DH82*'[1]PERCENT ARRAY-MEAN FC&amp;P VAL'!DI82*'[1]PERCENT ARRAY-MEAN FC&amp;P VAL'!DJ82),""),""))</f>
        <v/>
      </c>
      <c r="AO82" s="12" t="str">
        <f>IF(AN82="","",'[1]PERCENT ARRAY-MEAN FC&amp;P VAL'!DE82*'[1]PERCENT ARRAY-MEAN FC&amp;P VAL'!DF82*'[1]PERCENT ARRAY-MEAN FC&amp;P VAL'!DG82-ABS('[1]PERCENT ARRAY-MEAN FC&amp;P VAL'!DH82*'[1]PERCENT ARRAY-MEAN FC&amp;P VAL'!DI82*'[1]PERCENT ARRAY-MEAN FC&amp;P VAL'!DJ82))</f>
        <v/>
      </c>
      <c r="AP82" t="str">
        <f>IF(A82="","",IF('[1]Calculation genes in KEGG path'!L80&gt;='[1]Flux and Impact'!$E$1,IF(('[1]PERCENT ARRAY-MEAN FC&amp;P VAL'!DK82*'[1]PERCENT ARRAY-MEAN FC&amp;P VAL'!DL82*'[1]PERCENT ARRAY-MEAN FC&amp;P VAL'!DM82+ABS('[1]PERCENT ARRAY-MEAN FC&amp;P VAL'!DN82*'[1]PERCENT ARRAY-MEAN FC&amp;P VAL'!DO82*'[1]PERCENT ARRAY-MEAN FC&amp;P VAL'!DP82))&gt;0,'[1]PERCENT ARRAY-MEAN FC&amp;P VAL'!DK82*'[1]PERCENT ARRAY-MEAN FC&amp;P VAL'!DL82*'[1]PERCENT ARRAY-MEAN FC&amp;P VAL'!DM82+ABS('[1]PERCENT ARRAY-MEAN FC&amp;P VAL'!DN82*'[1]PERCENT ARRAY-MEAN FC&amp;P VAL'!DO82*'[1]PERCENT ARRAY-MEAN FC&amp;P VAL'!DP82),""),""))</f>
        <v/>
      </c>
      <c r="AQ82" s="12" t="str">
        <f>IF(AP82="","",'[1]PERCENT ARRAY-MEAN FC&amp;P VAL'!DK82*'[1]PERCENT ARRAY-MEAN FC&amp;P VAL'!DL82*'[1]PERCENT ARRAY-MEAN FC&amp;P VAL'!DM82-ABS('[1]PERCENT ARRAY-MEAN FC&amp;P VAL'!DN82*'[1]PERCENT ARRAY-MEAN FC&amp;P VAL'!DO82*'[1]PERCENT ARRAY-MEAN FC&amp;P VAL'!DP82))</f>
        <v/>
      </c>
      <c r="AR82" t="str">
        <f>IF(A82="","",IF('[1]Calculation genes in KEGG path'!L80&gt;='[1]Flux and Impact'!$E$1,IF(('[1]PERCENT ARRAY-MEAN FC&amp;P VAL'!DQ82*'[1]PERCENT ARRAY-MEAN FC&amp;P VAL'!DR82*'[1]PERCENT ARRAY-MEAN FC&amp;P VAL'!DS82+ABS('[1]PERCENT ARRAY-MEAN FC&amp;P VAL'!DT82*'[1]PERCENT ARRAY-MEAN FC&amp;P VAL'!DU82*'[1]PERCENT ARRAY-MEAN FC&amp;P VAL'!DV82))&gt;0,'[1]PERCENT ARRAY-MEAN FC&amp;P VAL'!DQ82*'[1]PERCENT ARRAY-MEAN FC&amp;P VAL'!DR82*'[1]PERCENT ARRAY-MEAN FC&amp;P VAL'!DS82+ABS('[1]PERCENT ARRAY-MEAN FC&amp;P VAL'!DT82*'[1]PERCENT ARRAY-MEAN FC&amp;P VAL'!DU82*'[1]PERCENT ARRAY-MEAN FC&amp;P VAL'!DV82),""),""))</f>
        <v/>
      </c>
      <c r="AS82" s="12" t="str">
        <f>IF(AR82="","",'[1]PERCENT ARRAY-MEAN FC&amp;P VAL'!DQ82*'[1]PERCENT ARRAY-MEAN FC&amp;P VAL'!DR82*'[1]PERCENT ARRAY-MEAN FC&amp;P VAL'!DS82-ABS('[1]PERCENT ARRAY-MEAN FC&amp;P VAL'!DT82*'[1]PERCENT ARRAY-MEAN FC&amp;P VAL'!DU82*'[1]PERCENT ARRAY-MEAN FC&amp;P VAL'!DV82))</f>
        <v/>
      </c>
      <c r="AT82" s="12">
        <f t="shared" si="4"/>
        <v>147.165030304264</v>
      </c>
      <c r="AU82" s="12">
        <f t="shared" si="5"/>
        <v>1</v>
      </c>
    </row>
    <row r="83" spans="1:47">
      <c r="A83" t="str">
        <f>'[1]Calculation genes in KEGG path'!I81</f>
        <v>bta00920</v>
      </c>
      <c r="B83" t="str">
        <f>IF('[1]PERCENT ARRAY-MEAN FC&amp;P VAL'!A83="","",'[1]PERCENT ARRAY-MEAN FC&amp;P VAL'!A83)</f>
        <v>1. Metabolism</v>
      </c>
      <c r="C83" t="str">
        <f>IF('[1]PERCENT ARRAY-MEAN FC&amp;P VAL'!B83="","",'[1]PERCENT ARRAY-MEAN FC&amp;P VAL'!B83)</f>
        <v>1.2 Energy Metabolism</v>
      </c>
      <c r="D83" t="str">
        <f>IF('[1]PERCENT ARRAY-MEAN FC&amp;P VAL'!C83="","",'[1]PERCENT ARRAY-MEAN FC&amp;P VAL'!C83)</f>
        <v>Sulfur metabolism</v>
      </c>
      <c r="E83" s="12">
        <f t="shared" si="3"/>
        <v>0</v>
      </c>
      <c r="F83" t="str">
        <f>IF(A83="","",IF('[1]Calculation genes in KEGG path'!L81&gt;='[1]Flux and Impact'!$E$1,IF('[1]PERCENT ARRAY-MEAN FC&amp;P VAL'!G83*'[1]PERCENT ARRAY-MEAN FC&amp;P VAL'!H83*'[1]PERCENT ARRAY-MEAN FC&amp;P VAL'!I83+ABS('[1]PERCENT ARRAY-MEAN FC&amp;P VAL'!J83*'[1]PERCENT ARRAY-MEAN FC&amp;P VAL'!K83*'[1]PERCENT ARRAY-MEAN FC&amp;P VAL'!L83)&gt;0,'[1]PERCENT ARRAY-MEAN FC&amp;P VAL'!G83*'[1]PERCENT ARRAY-MEAN FC&amp;P VAL'!H83*'[1]PERCENT ARRAY-MEAN FC&amp;P VAL'!I83+ABS('[1]PERCENT ARRAY-MEAN FC&amp;P VAL'!J83*'[1]PERCENT ARRAY-MEAN FC&amp;P VAL'!K83*'[1]PERCENT ARRAY-MEAN FC&amp;P VAL'!L83),""),""))</f>
        <v/>
      </c>
      <c r="G83" s="12" t="str">
        <f>IF(F83="","",'[1]PERCENT ARRAY-MEAN FC&amp;P VAL'!G83*'[1]PERCENT ARRAY-MEAN FC&amp;P VAL'!H83*'[1]PERCENT ARRAY-MEAN FC&amp;P VAL'!I83-ABS('[1]PERCENT ARRAY-MEAN FC&amp;P VAL'!J83*'[1]PERCENT ARRAY-MEAN FC&amp;P VAL'!K83*'[1]PERCENT ARRAY-MEAN FC&amp;P VAL'!L83))</f>
        <v/>
      </c>
      <c r="H83" t="str">
        <f>IF(A83="","",IF('[1]Calculation genes in KEGG path'!L81&gt;='[1]Flux and Impact'!$E$1,IF(('[1]PERCENT ARRAY-MEAN FC&amp;P VAL'!M83*'[1]PERCENT ARRAY-MEAN FC&amp;P VAL'!N83*'[1]PERCENT ARRAY-MEAN FC&amp;P VAL'!O83+ABS('[1]PERCENT ARRAY-MEAN FC&amp;P VAL'!P83*'[1]PERCENT ARRAY-MEAN FC&amp;P VAL'!Q83*'[1]PERCENT ARRAY-MEAN FC&amp;P VAL'!R83))&gt;0,'[1]PERCENT ARRAY-MEAN FC&amp;P VAL'!M83*'[1]PERCENT ARRAY-MEAN FC&amp;P VAL'!N83*'[1]PERCENT ARRAY-MEAN FC&amp;P VAL'!O83+ABS('[1]PERCENT ARRAY-MEAN FC&amp;P VAL'!P83*'[1]PERCENT ARRAY-MEAN FC&amp;P VAL'!Q83*'[1]PERCENT ARRAY-MEAN FC&amp;P VAL'!R83),""),""))</f>
        <v/>
      </c>
      <c r="I83" s="12" t="str">
        <f>IF(H83="","",'[1]PERCENT ARRAY-MEAN FC&amp;P VAL'!M83*'[1]PERCENT ARRAY-MEAN FC&amp;P VAL'!N83*'[1]PERCENT ARRAY-MEAN FC&amp;P VAL'!O83-ABS('[1]PERCENT ARRAY-MEAN FC&amp;P VAL'!P83*'[1]PERCENT ARRAY-MEAN FC&amp;P VAL'!Q83*'[1]PERCENT ARRAY-MEAN FC&amp;P VAL'!R83))</f>
        <v/>
      </c>
      <c r="J83" t="str">
        <f>IF(A83="","",IF('[1]Calculation genes in KEGG path'!L81&gt;='[1]Flux and Impact'!$E$1,IF(('[1]PERCENT ARRAY-MEAN FC&amp;P VAL'!S83*'[1]PERCENT ARRAY-MEAN FC&amp;P VAL'!T83*'[1]PERCENT ARRAY-MEAN FC&amp;P VAL'!U83+ABS('[1]PERCENT ARRAY-MEAN FC&amp;P VAL'!V83*'[1]PERCENT ARRAY-MEAN FC&amp;P VAL'!W83*'[1]PERCENT ARRAY-MEAN FC&amp;P VAL'!X83))&gt;0,'[1]PERCENT ARRAY-MEAN FC&amp;P VAL'!S83*'[1]PERCENT ARRAY-MEAN FC&amp;P VAL'!T83*'[1]PERCENT ARRAY-MEAN FC&amp;P VAL'!U83+ABS('[1]PERCENT ARRAY-MEAN FC&amp;P VAL'!V83*'[1]PERCENT ARRAY-MEAN FC&amp;P VAL'!W83*'[1]PERCENT ARRAY-MEAN FC&amp;P VAL'!X83),""),""))</f>
        <v/>
      </c>
      <c r="K83" s="12" t="str">
        <f>IF(J83="","",'[1]PERCENT ARRAY-MEAN FC&amp;P VAL'!S83*'[1]PERCENT ARRAY-MEAN FC&amp;P VAL'!T83*'[1]PERCENT ARRAY-MEAN FC&amp;P VAL'!U83-ABS('[1]PERCENT ARRAY-MEAN FC&amp;P VAL'!V83*'[1]PERCENT ARRAY-MEAN FC&amp;P VAL'!W83*'[1]PERCENT ARRAY-MEAN FC&amp;P VAL'!X83))</f>
        <v/>
      </c>
      <c r="L83" t="str">
        <f>IF(A83="","",IF('[1]Calculation genes in KEGG path'!L81&gt;='[1]Flux and Impact'!$E$1,IF(('[1]PERCENT ARRAY-MEAN FC&amp;P VAL'!Y83*'[1]PERCENT ARRAY-MEAN FC&amp;P VAL'!Z83*'[1]PERCENT ARRAY-MEAN FC&amp;P VAL'!AA83+ABS('[1]PERCENT ARRAY-MEAN FC&amp;P VAL'!AB83*'[1]PERCENT ARRAY-MEAN FC&amp;P VAL'!AC83*'[1]PERCENT ARRAY-MEAN FC&amp;P VAL'!AD83))&gt;0,'[1]PERCENT ARRAY-MEAN FC&amp;P VAL'!Y83*'[1]PERCENT ARRAY-MEAN FC&amp;P VAL'!Z83*'[1]PERCENT ARRAY-MEAN FC&amp;P VAL'!AA83+ABS('[1]PERCENT ARRAY-MEAN FC&amp;P VAL'!AB83*'[1]PERCENT ARRAY-MEAN FC&amp;P VAL'!AC83*'[1]PERCENT ARRAY-MEAN FC&amp;P VAL'!AD83),""),""))</f>
        <v/>
      </c>
      <c r="M83" s="12" t="str">
        <f>IF(L83="","",'[1]PERCENT ARRAY-MEAN FC&amp;P VAL'!Y83*'[1]PERCENT ARRAY-MEAN FC&amp;P VAL'!Z83*'[1]PERCENT ARRAY-MEAN FC&amp;P VAL'!AA83-ABS('[1]PERCENT ARRAY-MEAN FC&amp;P VAL'!AB83*'[1]PERCENT ARRAY-MEAN FC&amp;P VAL'!AC83*'[1]PERCENT ARRAY-MEAN FC&amp;P VAL'!AD83))</f>
        <v/>
      </c>
      <c r="N83" t="str">
        <f>IF(A83="","",IF('[1]Calculation genes in KEGG path'!L81&gt;='[1]Flux and Impact'!$E$1,IF(('[1]PERCENT ARRAY-MEAN FC&amp;P VAL'!AE83*'[1]PERCENT ARRAY-MEAN FC&amp;P VAL'!AF83*'[1]PERCENT ARRAY-MEAN FC&amp;P VAL'!AG83+ABS('[1]PERCENT ARRAY-MEAN FC&amp;P VAL'!AH83*'[1]PERCENT ARRAY-MEAN FC&amp;P VAL'!AI83*'[1]PERCENT ARRAY-MEAN FC&amp;P VAL'!AJ83))&gt;0,'[1]PERCENT ARRAY-MEAN FC&amp;P VAL'!AE83*'[1]PERCENT ARRAY-MEAN FC&amp;P VAL'!AF83*'[1]PERCENT ARRAY-MEAN FC&amp;P VAL'!AG83+ABS('[1]PERCENT ARRAY-MEAN FC&amp;P VAL'!AH83*'[1]PERCENT ARRAY-MEAN FC&amp;P VAL'!AI83*'[1]PERCENT ARRAY-MEAN FC&amp;P VAL'!AJ83),""),""))</f>
        <v/>
      </c>
      <c r="O83" s="12" t="str">
        <f>IF(N83="","",'[1]PERCENT ARRAY-MEAN FC&amp;P VAL'!AE83*'[1]PERCENT ARRAY-MEAN FC&amp;P VAL'!AF83*'[1]PERCENT ARRAY-MEAN FC&amp;P VAL'!AG83-ABS('[1]PERCENT ARRAY-MEAN FC&amp;P VAL'!AH83*'[1]PERCENT ARRAY-MEAN FC&amp;P VAL'!AI83*'[1]PERCENT ARRAY-MEAN FC&amp;P VAL'!AJ83))</f>
        <v/>
      </c>
      <c r="P83" t="str">
        <f>IF(A83="","",IF('[1]Calculation genes in KEGG path'!L81&gt;='[1]Flux and Impact'!$E$1,IF(('[1]PERCENT ARRAY-MEAN FC&amp;P VAL'!AK83*'[1]PERCENT ARRAY-MEAN FC&amp;P VAL'!AL83*'[1]PERCENT ARRAY-MEAN FC&amp;P VAL'!AM83+ABS('[1]PERCENT ARRAY-MEAN FC&amp;P VAL'!AN83*'[1]PERCENT ARRAY-MEAN FC&amp;P VAL'!AO83*'[1]PERCENT ARRAY-MEAN FC&amp;P VAL'!AP83))&gt;0,'[1]PERCENT ARRAY-MEAN FC&amp;P VAL'!AK83*'[1]PERCENT ARRAY-MEAN FC&amp;P VAL'!AL83*'[1]PERCENT ARRAY-MEAN FC&amp;P VAL'!AM83+ABS('[1]PERCENT ARRAY-MEAN FC&amp;P VAL'!AN83*'[1]PERCENT ARRAY-MEAN FC&amp;P VAL'!AO83*'[1]PERCENT ARRAY-MEAN FC&amp;P VAL'!AP83),""),""))</f>
        <v/>
      </c>
      <c r="Q83" s="12" t="str">
        <f>IF(P83="","",'[1]PERCENT ARRAY-MEAN FC&amp;P VAL'!AK83*'[1]PERCENT ARRAY-MEAN FC&amp;P VAL'!AL83*'[1]PERCENT ARRAY-MEAN FC&amp;P VAL'!AM83-ABS('[1]PERCENT ARRAY-MEAN FC&amp;P VAL'!AN83*'[1]PERCENT ARRAY-MEAN FC&amp;P VAL'!AO83*'[1]PERCENT ARRAY-MEAN FC&amp;P VAL'!AP83))</f>
        <v/>
      </c>
      <c r="R83" t="str">
        <f>IF(A83="","",IF('[1]Calculation genes in KEGG path'!L81&gt;='[1]Flux and Impact'!$E$1,IF(('[1]PERCENT ARRAY-MEAN FC&amp;P VAL'!AQ83*'[1]PERCENT ARRAY-MEAN FC&amp;P VAL'!AR83*'[1]PERCENT ARRAY-MEAN FC&amp;P VAL'!AS83+ABS('[1]PERCENT ARRAY-MEAN FC&amp;P VAL'!AT83*'[1]PERCENT ARRAY-MEAN FC&amp;P VAL'!AU83*'[1]PERCENT ARRAY-MEAN FC&amp;P VAL'!AV83))&gt;0,'[1]PERCENT ARRAY-MEAN FC&amp;P VAL'!AQ83*'[1]PERCENT ARRAY-MEAN FC&amp;P VAL'!AR83*'[1]PERCENT ARRAY-MEAN FC&amp;P VAL'!AS83+ABS('[1]PERCENT ARRAY-MEAN FC&amp;P VAL'!AT83*'[1]PERCENT ARRAY-MEAN FC&amp;P VAL'!AU83*'[1]PERCENT ARRAY-MEAN FC&amp;P VAL'!AV83),""),""))</f>
        <v/>
      </c>
      <c r="S83" s="12" t="str">
        <f>IF(R83="","",'[1]PERCENT ARRAY-MEAN FC&amp;P VAL'!AQ83*'[1]PERCENT ARRAY-MEAN FC&amp;P VAL'!AR83*'[1]PERCENT ARRAY-MEAN FC&amp;P VAL'!AS83-ABS('[1]PERCENT ARRAY-MEAN FC&amp;P VAL'!AT83*'[1]PERCENT ARRAY-MEAN FC&amp;P VAL'!AU83*'[1]PERCENT ARRAY-MEAN FC&amp;P VAL'!AV83))</f>
        <v/>
      </c>
      <c r="T83" t="str">
        <f>IF(A83="","",IF('[1]Calculation genes in KEGG path'!L81&gt;='[1]Flux and Impact'!$E$1,IF(('[1]PERCENT ARRAY-MEAN FC&amp;P VAL'!AW83*'[1]PERCENT ARRAY-MEAN FC&amp;P VAL'!AX83*'[1]PERCENT ARRAY-MEAN FC&amp;P VAL'!AY83+ABS('[1]PERCENT ARRAY-MEAN FC&amp;P VAL'!AZ83*'[1]PERCENT ARRAY-MEAN FC&amp;P VAL'!BA83*'[1]PERCENT ARRAY-MEAN FC&amp;P VAL'!BB83))&gt;0,'[1]PERCENT ARRAY-MEAN FC&amp;P VAL'!AW83*'[1]PERCENT ARRAY-MEAN FC&amp;P VAL'!AX83*'[1]PERCENT ARRAY-MEAN FC&amp;P VAL'!AY83+ABS('[1]PERCENT ARRAY-MEAN FC&amp;P VAL'!AZ83*'[1]PERCENT ARRAY-MEAN FC&amp;P VAL'!BA83*'[1]PERCENT ARRAY-MEAN FC&amp;P VAL'!BB83),""),""))</f>
        <v/>
      </c>
      <c r="U83" s="12" t="str">
        <f>IF(T83="","",'[1]PERCENT ARRAY-MEAN FC&amp;P VAL'!AW83*'[1]PERCENT ARRAY-MEAN FC&amp;P VAL'!AX83*'[1]PERCENT ARRAY-MEAN FC&amp;P VAL'!AY83-ABS('[1]PERCENT ARRAY-MEAN FC&amp;P VAL'!AZ83*'[1]PERCENT ARRAY-MEAN FC&amp;P VAL'!BA83*'[1]PERCENT ARRAY-MEAN FC&amp;P VAL'!BB83))</f>
        <v/>
      </c>
      <c r="V83" t="str">
        <f>IF(A83="","",IF('[1]Calculation genes in KEGG path'!L81&gt;='[1]Flux and Impact'!$E$1,IF(('[1]PERCENT ARRAY-MEAN FC&amp;P VAL'!BC83*'[1]PERCENT ARRAY-MEAN FC&amp;P VAL'!BD83*'[1]PERCENT ARRAY-MEAN FC&amp;P VAL'!BE83+ABS('[1]PERCENT ARRAY-MEAN FC&amp;P VAL'!BF83*'[1]PERCENT ARRAY-MEAN FC&amp;P VAL'!BG83*'[1]PERCENT ARRAY-MEAN FC&amp;P VAL'!BH83))&gt;0,'[1]PERCENT ARRAY-MEAN FC&amp;P VAL'!BC83*'[1]PERCENT ARRAY-MEAN FC&amp;P VAL'!BD83*'[1]PERCENT ARRAY-MEAN FC&amp;P VAL'!BE83+ABS('[1]PERCENT ARRAY-MEAN FC&amp;P VAL'!BF83*'[1]PERCENT ARRAY-MEAN FC&amp;P VAL'!BG83*'[1]PERCENT ARRAY-MEAN FC&amp;P VAL'!BH83),""),""))</f>
        <v/>
      </c>
      <c r="W83" s="12" t="str">
        <f>IF(V83="","",'[1]PERCENT ARRAY-MEAN FC&amp;P VAL'!BC83*'[1]PERCENT ARRAY-MEAN FC&amp;P VAL'!BD83*'[1]PERCENT ARRAY-MEAN FC&amp;P VAL'!BE83-ABS('[1]PERCENT ARRAY-MEAN FC&amp;P VAL'!BF83*'[1]PERCENT ARRAY-MEAN FC&amp;P VAL'!BG83*'[1]PERCENT ARRAY-MEAN FC&amp;P VAL'!BH83))</f>
        <v/>
      </c>
      <c r="X83" t="str">
        <f>IF(A83="","",IF('[1]Calculation genes in KEGG path'!L81&gt;='[1]Flux and Impact'!$E$1,IF(('[1]PERCENT ARRAY-MEAN FC&amp;P VAL'!BI83*'[1]PERCENT ARRAY-MEAN FC&amp;P VAL'!BJ83*'[1]PERCENT ARRAY-MEAN FC&amp;P VAL'!BK83+ABS('[1]PERCENT ARRAY-MEAN FC&amp;P VAL'!BL83*'[1]PERCENT ARRAY-MEAN FC&amp;P VAL'!BM83*'[1]PERCENT ARRAY-MEAN FC&amp;P VAL'!BN83))&gt;0,'[1]PERCENT ARRAY-MEAN FC&amp;P VAL'!BI83*'[1]PERCENT ARRAY-MEAN FC&amp;P VAL'!BJ83*'[1]PERCENT ARRAY-MEAN FC&amp;P VAL'!BK83+ABS('[1]PERCENT ARRAY-MEAN FC&amp;P VAL'!BL83*'[1]PERCENT ARRAY-MEAN FC&amp;P VAL'!BM83*'[1]PERCENT ARRAY-MEAN FC&amp;P VAL'!BN83),""),""))</f>
        <v/>
      </c>
      <c r="Y83" s="12" t="str">
        <f>IF(X83="","",'[1]PERCENT ARRAY-MEAN FC&amp;P VAL'!BI83*'[1]PERCENT ARRAY-MEAN FC&amp;P VAL'!BJ83*'[1]PERCENT ARRAY-MEAN FC&amp;P VAL'!BK83-ABS('[1]PERCENT ARRAY-MEAN FC&amp;P VAL'!BL83*'[1]PERCENT ARRAY-MEAN FC&amp;P VAL'!BM83*'[1]PERCENT ARRAY-MEAN FC&amp;P VAL'!BN83))</f>
        <v/>
      </c>
      <c r="Z83" t="str">
        <f>IF(A83="","",IF('[1]Calculation genes in KEGG path'!L81&gt;='[1]Flux and Impact'!$E$1,IF(('[1]PERCENT ARRAY-MEAN FC&amp;P VAL'!BO83*'[1]PERCENT ARRAY-MEAN FC&amp;P VAL'!BP83*'[1]PERCENT ARRAY-MEAN FC&amp;P VAL'!BQ83+ABS('[1]PERCENT ARRAY-MEAN FC&amp;P VAL'!BR83*'[1]PERCENT ARRAY-MEAN FC&amp;P VAL'!BS83*'[1]PERCENT ARRAY-MEAN FC&amp;P VAL'!BT83))&gt;0,'[1]PERCENT ARRAY-MEAN FC&amp;P VAL'!BO83*'[1]PERCENT ARRAY-MEAN FC&amp;P VAL'!BP83*'[1]PERCENT ARRAY-MEAN FC&amp;P VAL'!BQ83+ABS('[1]PERCENT ARRAY-MEAN FC&amp;P VAL'!BR83*'[1]PERCENT ARRAY-MEAN FC&amp;P VAL'!BS83*'[1]PERCENT ARRAY-MEAN FC&amp;P VAL'!BT83),""),""))</f>
        <v/>
      </c>
      <c r="AA83" s="12" t="str">
        <f>IF(Z83="","",'[1]PERCENT ARRAY-MEAN FC&amp;P VAL'!BO83*'[1]PERCENT ARRAY-MEAN FC&amp;P VAL'!BP83*'[1]PERCENT ARRAY-MEAN FC&amp;P VAL'!BQ83-ABS('[1]PERCENT ARRAY-MEAN FC&amp;P VAL'!BR83*'[1]PERCENT ARRAY-MEAN FC&amp;P VAL'!BS83*'[1]PERCENT ARRAY-MEAN FC&amp;P VAL'!BT83))</f>
        <v/>
      </c>
      <c r="AB83" t="str">
        <f>IF(A83="","",IF('[1]Calculation genes in KEGG path'!L81&gt;='[1]Flux and Impact'!$E$1,IF(('[1]PERCENT ARRAY-MEAN FC&amp;P VAL'!BU83*'[1]PERCENT ARRAY-MEAN FC&amp;P VAL'!BV83*'[1]PERCENT ARRAY-MEAN FC&amp;P VAL'!BW83+ABS('[1]PERCENT ARRAY-MEAN FC&amp;P VAL'!BX83*'[1]PERCENT ARRAY-MEAN FC&amp;P VAL'!BY83*'[1]PERCENT ARRAY-MEAN FC&amp;P VAL'!BZ83))&gt;0,'[1]PERCENT ARRAY-MEAN FC&amp;P VAL'!BU83*'[1]PERCENT ARRAY-MEAN FC&amp;P VAL'!BV83*'[1]PERCENT ARRAY-MEAN FC&amp;P VAL'!BW83+ABS('[1]PERCENT ARRAY-MEAN FC&amp;P VAL'!BX83*'[1]PERCENT ARRAY-MEAN FC&amp;P VAL'!BY83*'[1]PERCENT ARRAY-MEAN FC&amp;P VAL'!BZ83),""),""))</f>
        <v/>
      </c>
      <c r="AC83" s="12" t="str">
        <f>IF(AB83="","",'[1]PERCENT ARRAY-MEAN FC&amp;P VAL'!BU83*'[1]PERCENT ARRAY-MEAN FC&amp;P VAL'!BV83*'[1]PERCENT ARRAY-MEAN FC&amp;P VAL'!BW83-ABS('[1]PERCENT ARRAY-MEAN FC&amp;P VAL'!BX83*'[1]PERCENT ARRAY-MEAN FC&amp;P VAL'!BY83*'[1]PERCENT ARRAY-MEAN FC&amp;P VAL'!BZ83))</f>
        <v/>
      </c>
      <c r="AD83" t="str">
        <f>IF(A83="","",IF('[1]Calculation genes in KEGG path'!L81&gt;='[1]Flux and Impact'!$E$1,IF(('[1]PERCENT ARRAY-MEAN FC&amp;P VAL'!CA83*'[1]PERCENT ARRAY-MEAN FC&amp;P VAL'!CB83*'[1]PERCENT ARRAY-MEAN FC&amp;P VAL'!CC83+ABS('[1]PERCENT ARRAY-MEAN FC&amp;P VAL'!CD83*'[1]PERCENT ARRAY-MEAN FC&amp;P VAL'!CE83*'[1]PERCENT ARRAY-MEAN FC&amp;P VAL'!CF83))&gt;0,'[1]PERCENT ARRAY-MEAN FC&amp;P VAL'!CA83*'[1]PERCENT ARRAY-MEAN FC&amp;P VAL'!CB83*'[1]PERCENT ARRAY-MEAN FC&amp;P VAL'!CC83+ABS('[1]PERCENT ARRAY-MEAN FC&amp;P VAL'!CD83*'[1]PERCENT ARRAY-MEAN FC&amp;P VAL'!CE83*'[1]PERCENT ARRAY-MEAN FC&amp;P VAL'!CF83),""),""))</f>
        <v/>
      </c>
      <c r="AE83" s="12" t="str">
        <f>IF(AD83="","",'[1]PERCENT ARRAY-MEAN FC&amp;P VAL'!CA83*'[1]PERCENT ARRAY-MEAN FC&amp;P VAL'!CB83*'[1]PERCENT ARRAY-MEAN FC&amp;P VAL'!CC83-ABS('[1]PERCENT ARRAY-MEAN FC&amp;P VAL'!CD83*'[1]PERCENT ARRAY-MEAN FC&amp;P VAL'!CE83*'[1]PERCENT ARRAY-MEAN FC&amp;P VAL'!CF83))</f>
        <v/>
      </c>
      <c r="AF83" t="str">
        <f>IF(A83="","",IF('[1]Calculation genes in KEGG path'!L81&gt;='[1]Flux and Impact'!$E$1,IF(('[1]PERCENT ARRAY-MEAN FC&amp;P VAL'!CG83*'[1]PERCENT ARRAY-MEAN FC&amp;P VAL'!CH83*'[1]PERCENT ARRAY-MEAN FC&amp;P VAL'!CI83+ABS('[1]PERCENT ARRAY-MEAN FC&amp;P VAL'!CJ83*'[1]PERCENT ARRAY-MEAN FC&amp;P VAL'!CK83*'[1]PERCENT ARRAY-MEAN FC&amp;P VAL'!CL83))&gt;0,'[1]PERCENT ARRAY-MEAN FC&amp;P VAL'!CG83*'[1]PERCENT ARRAY-MEAN FC&amp;P VAL'!CH83*'[1]PERCENT ARRAY-MEAN FC&amp;P VAL'!CI83+ABS('[1]PERCENT ARRAY-MEAN FC&amp;P VAL'!CJ83*'[1]PERCENT ARRAY-MEAN FC&amp;P VAL'!CK83*'[1]PERCENT ARRAY-MEAN FC&amp;P VAL'!CL83),""),""))</f>
        <v/>
      </c>
      <c r="AG83" s="12" t="str">
        <f>IF(AF83="","",'[1]PERCENT ARRAY-MEAN FC&amp;P VAL'!CG83*'[1]PERCENT ARRAY-MEAN FC&amp;P VAL'!CH83*'[1]PERCENT ARRAY-MEAN FC&amp;P VAL'!CI83-ABS('[1]PERCENT ARRAY-MEAN FC&amp;P VAL'!CJ83*'[1]PERCENT ARRAY-MEAN FC&amp;P VAL'!CK83*'[1]PERCENT ARRAY-MEAN FC&amp;P VAL'!CL83))</f>
        <v/>
      </c>
      <c r="AH83" t="str">
        <f>IF(A83="","",IF('[1]Calculation genes in KEGG path'!L81&gt;='[1]Flux and Impact'!$E$1,IF(('[1]PERCENT ARRAY-MEAN FC&amp;P VAL'!CM83*'[1]PERCENT ARRAY-MEAN FC&amp;P VAL'!CN83*'[1]PERCENT ARRAY-MEAN FC&amp;P VAL'!CO83+ABS('[1]PERCENT ARRAY-MEAN FC&amp;P VAL'!CP83*'[1]PERCENT ARRAY-MEAN FC&amp;P VAL'!CQ83*'[1]PERCENT ARRAY-MEAN FC&amp;P VAL'!CR83))&gt;0,'[1]PERCENT ARRAY-MEAN FC&amp;P VAL'!CM83*'[1]PERCENT ARRAY-MEAN FC&amp;P VAL'!CN83*'[1]PERCENT ARRAY-MEAN FC&amp;P VAL'!CO83+ABS('[1]PERCENT ARRAY-MEAN FC&amp;P VAL'!CP83*'[1]PERCENT ARRAY-MEAN FC&amp;P VAL'!CQ83*'[1]PERCENT ARRAY-MEAN FC&amp;P VAL'!CR83),""),""))</f>
        <v/>
      </c>
      <c r="AI83" s="12" t="str">
        <f>IF(AH83="","",'[1]PERCENT ARRAY-MEAN FC&amp;P VAL'!CM83*'[1]PERCENT ARRAY-MEAN FC&amp;P VAL'!CN83*'[1]PERCENT ARRAY-MEAN FC&amp;P VAL'!CO83-ABS('[1]PERCENT ARRAY-MEAN FC&amp;P VAL'!CP83*'[1]PERCENT ARRAY-MEAN FC&amp;P VAL'!CQ83*'[1]PERCENT ARRAY-MEAN FC&amp;P VAL'!CR83))</f>
        <v/>
      </c>
      <c r="AJ83" t="str">
        <f>IF(A83="","",IF('[1]Calculation genes in KEGG path'!L81&gt;='[1]Flux and Impact'!$E$1,IF(('[1]PERCENT ARRAY-MEAN FC&amp;P VAL'!CS83*'[1]PERCENT ARRAY-MEAN FC&amp;P VAL'!CT83*'[1]PERCENT ARRAY-MEAN FC&amp;P VAL'!CU83+ABS('[1]PERCENT ARRAY-MEAN FC&amp;P VAL'!CV83*'[1]PERCENT ARRAY-MEAN FC&amp;P VAL'!CW83*'[1]PERCENT ARRAY-MEAN FC&amp;P VAL'!CX83))&gt;0,'[1]PERCENT ARRAY-MEAN FC&amp;P VAL'!CS83*'[1]PERCENT ARRAY-MEAN FC&amp;P VAL'!CT83*'[1]PERCENT ARRAY-MEAN FC&amp;P VAL'!CU83+ABS('[1]PERCENT ARRAY-MEAN FC&amp;P VAL'!CV83*'[1]PERCENT ARRAY-MEAN FC&amp;P VAL'!CW83*'[1]PERCENT ARRAY-MEAN FC&amp;P VAL'!CX83),""),""))</f>
        <v/>
      </c>
      <c r="AK83" s="12" t="str">
        <f>IF(AJ83="","",'[1]PERCENT ARRAY-MEAN FC&amp;P VAL'!CS83*'[1]PERCENT ARRAY-MEAN FC&amp;P VAL'!CT83*'[1]PERCENT ARRAY-MEAN FC&amp;P VAL'!CU83-ABS('[1]PERCENT ARRAY-MEAN FC&amp;P VAL'!CV83*'[1]PERCENT ARRAY-MEAN FC&amp;P VAL'!CW83*'[1]PERCENT ARRAY-MEAN FC&amp;P VAL'!CX83))</f>
        <v/>
      </c>
      <c r="AL83" t="str">
        <f>IF(A83="","",IF('[1]Calculation genes in KEGG path'!L81&gt;='[1]Flux and Impact'!$E$1,IF(('[1]PERCENT ARRAY-MEAN FC&amp;P VAL'!CY83*'[1]PERCENT ARRAY-MEAN FC&amp;P VAL'!CZ83*'[1]PERCENT ARRAY-MEAN FC&amp;P VAL'!DA83+ABS('[1]PERCENT ARRAY-MEAN FC&amp;P VAL'!DB83*'[1]PERCENT ARRAY-MEAN FC&amp;P VAL'!DC83*'[1]PERCENT ARRAY-MEAN FC&amp;P VAL'!DD83))&gt;0,'[1]PERCENT ARRAY-MEAN FC&amp;P VAL'!CY83*'[1]PERCENT ARRAY-MEAN FC&amp;P VAL'!CZ83*'[1]PERCENT ARRAY-MEAN FC&amp;P VAL'!DA83+ABS('[1]PERCENT ARRAY-MEAN FC&amp;P VAL'!DB83*'[1]PERCENT ARRAY-MEAN FC&amp;P VAL'!DC83*'[1]PERCENT ARRAY-MEAN FC&amp;P VAL'!DD83),""),""))</f>
        <v/>
      </c>
      <c r="AM83" s="12" t="str">
        <f>IF(AL83="","",'[1]PERCENT ARRAY-MEAN FC&amp;P VAL'!CY83*'[1]PERCENT ARRAY-MEAN FC&amp;P VAL'!CZ83*'[1]PERCENT ARRAY-MEAN FC&amp;P VAL'!DA83-ABS('[1]PERCENT ARRAY-MEAN FC&amp;P VAL'!DB83*'[1]PERCENT ARRAY-MEAN FC&amp;P VAL'!DC83*'[1]PERCENT ARRAY-MEAN FC&amp;P VAL'!DD83))</f>
        <v/>
      </c>
      <c r="AN83" t="str">
        <f>IF(A83="","",IF('[1]Calculation genes in KEGG path'!L81&gt;='[1]Flux and Impact'!$E$1,IF(('[1]PERCENT ARRAY-MEAN FC&amp;P VAL'!DE83*'[1]PERCENT ARRAY-MEAN FC&amp;P VAL'!DF83*'[1]PERCENT ARRAY-MEAN FC&amp;P VAL'!DG83+ABS('[1]PERCENT ARRAY-MEAN FC&amp;P VAL'!DH83*'[1]PERCENT ARRAY-MEAN FC&amp;P VAL'!DI83*'[1]PERCENT ARRAY-MEAN FC&amp;P VAL'!DJ83))&gt;0,'[1]PERCENT ARRAY-MEAN FC&amp;P VAL'!DE83*'[1]PERCENT ARRAY-MEAN FC&amp;P VAL'!DF83*'[1]PERCENT ARRAY-MEAN FC&amp;P VAL'!DG83+ABS('[1]PERCENT ARRAY-MEAN FC&amp;P VAL'!DH83*'[1]PERCENT ARRAY-MEAN FC&amp;P VAL'!DI83*'[1]PERCENT ARRAY-MEAN FC&amp;P VAL'!DJ83),""),""))</f>
        <v/>
      </c>
      <c r="AO83" s="12" t="str">
        <f>IF(AN83="","",'[1]PERCENT ARRAY-MEAN FC&amp;P VAL'!DE83*'[1]PERCENT ARRAY-MEAN FC&amp;P VAL'!DF83*'[1]PERCENT ARRAY-MEAN FC&amp;P VAL'!DG83-ABS('[1]PERCENT ARRAY-MEAN FC&amp;P VAL'!DH83*'[1]PERCENT ARRAY-MEAN FC&amp;P VAL'!DI83*'[1]PERCENT ARRAY-MEAN FC&amp;P VAL'!DJ83))</f>
        <v/>
      </c>
      <c r="AP83" t="str">
        <f>IF(A83="","",IF('[1]Calculation genes in KEGG path'!L81&gt;='[1]Flux and Impact'!$E$1,IF(('[1]PERCENT ARRAY-MEAN FC&amp;P VAL'!DK83*'[1]PERCENT ARRAY-MEAN FC&amp;P VAL'!DL83*'[1]PERCENT ARRAY-MEAN FC&amp;P VAL'!DM83+ABS('[1]PERCENT ARRAY-MEAN FC&amp;P VAL'!DN83*'[1]PERCENT ARRAY-MEAN FC&amp;P VAL'!DO83*'[1]PERCENT ARRAY-MEAN FC&amp;P VAL'!DP83))&gt;0,'[1]PERCENT ARRAY-MEAN FC&amp;P VAL'!DK83*'[1]PERCENT ARRAY-MEAN FC&amp;P VAL'!DL83*'[1]PERCENT ARRAY-MEAN FC&amp;P VAL'!DM83+ABS('[1]PERCENT ARRAY-MEAN FC&amp;P VAL'!DN83*'[1]PERCENT ARRAY-MEAN FC&amp;P VAL'!DO83*'[1]PERCENT ARRAY-MEAN FC&amp;P VAL'!DP83),""),""))</f>
        <v/>
      </c>
      <c r="AQ83" s="12" t="str">
        <f>IF(AP83="","",'[1]PERCENT ARRAY-MEAN FC&amp;P VAL'!DK83*'[1]PERCENT ARRAY-MEAN FC&amp;P VAL'!DL83*'[1]PERCENT ARRAY-MEAN FC&amp;P VAL'!DM83-ABS('[1]PERCENT ARRAY-MEAN FC&amp;P VAL'!DN83*'[1]PERCENT ARRAY-MEAN FC&amp;P VAL'!DO83*'[1]PERCENT ARRAY-MEAN FC&amp;P VAL'!DP83))</f>
        <v/>
      </c>
      <c r="AR83" t="str">
        <f>IF(A83="","",IF('[1]Calculation genes in KEGG path'!L81&gt;='[1]Flux and Impact'!$E$1,IF(('[1]PERCENT ARRAY-MEAN FC&amp;P VAL'!DQ83*'[1]PERCENT ARRAY-MEAN FC&amp;P VAL'!DR83*'[1]PERCENT ARRAY-MEAN FC&amp;P VAL'!DS83+ABS('[1]PERCENT ARRAY-MEAN FC&amp;P VAL'!DT83*'[1]PERCENT ARRAY-MEAN FC&amp;P VAL'!DU83*'[1]PERCENT ARRAY-MEAN FC&amp;P VAL'!DV83))&gt;0,'[1]PERCENT ARRAY-MEAN FC&amp;P VAL'!DQ83*'[1]PERCENT ARRAY-MEAN FC&amp;P VAL'!DR83*'[1]PERCENT ARRAY-MEAN FC&amp;P VAL'!DS83+ABS('[1]PERCENT ARRAY-MEAN FC&amp;P VAL'!DT83*'[1]PERCENT ARRAY-MEAN FC&amp;P VAL'!DU83*'[1]PERCENT ARRAY-MEAN FC&amp;P VAL'!DV83),""),""))</f>
        <v/>
      </c>
      <c r="AS83" s="12" t="str">
        <f>IF(AR83="","",'[1]PERCENT ARRAY-MEAN FC&amp;P VAL'!DQ83*'[1]PERCENT ARRAY-MEAN FC&amp;P VAL'!DR83*'[1]PERCENT ARRAY-MEAN FC&amp;P VAL'!DS83-ABS('[1]PERCENT ARRAY-MEAN FC&amp;P VAL'!DT83*'[1]PERCENT ARRAY-MEAN FC&amp;P VAL'!DU83*'[1]PERCENT ARRAY-MEAN FC&amp;P VAL'!DV83))</f>
        <v/>
      </c>
      <c r="AT83" s="12" t="str">
        <f t="shared" si="4"/>
        <v/>
      </c>
      <c r="AU83" s="12" t="str">
        <f t="shared" si="5"/>
        <v/>
      </c>
    </row>
    <row r="84" spans="1:47">
      <c r="A84" t="str">
        <f>'[1]Calculation genes in KEGG path'!I82</f>
        <v>bta00970</v>
      </c>
      <c r="B84" t="str">
        <f>IF('[1]PERCENT ARRAY-MEAN FC&amp;P VAL'!A84="","",'[1]PERCENT ARRAY-MEAN FC&amp;P VAL'!A84)</f>
        <v>2. Genetic Information Processing</v>
      </c>
      <c r="C84" t="str">
        <f>IF('[1]PERCENT ARRAY-MEAN FC&amp;P VAL'!B84="","",'[1]PERCENT ARRAY-MEAN FC&amp;P VAL'!B84)</f>
        <v>2.2 Translation</v>
      </c>
      <c r="D84" t="str">
        <f>IF('[1]PERCENT ARRAY-MEAN FC&amp;P VAL'!C84="","",'[1]PERCENT ARRAY-MEAN FC&amp;P VAL'!C84)</f>
        <v>Aminoacyl-tRNA biosynthesis</v>
      </c>
      <c r="E84" s="12">
        <f t="shared" si="3"/>
        <v>0</v>
      </c>
      <c r="F84" t="str">
        <f>IF(A84="","",IF('[1]Calculation genes in KEGG path'!L82&gt;='[1]Flux and Impact'!$E$1,IF('[1]PERCENT ARRAY-MEAN FC&amp;P VAL'!G84*'[1]PERCENT ARRAY-MEAN FC&amp;P VAL'!H84*'[1]PERCENT ARRAY-MEAN FC&amp;P VAL'!I84+ABS('[1]PERCENT ARRAY-MEAN FC&amp;P VAL'!J84*'[1]PERCENT ARRAY-MEAN FC&amp;P VAL'!K84*'[1]PERCENT ARRAY-MEAN FC&amp;P VAL'!L84)&gt;0,'[1]PERCENT ARRAY-MEAN FC&amp;P VAL'!G84*'[1]PERCENT ARRAY-MEAN FC&amp;P VAL'!H84*'[1]PERCENT ARRAY-MEAN FC&amp;P VAL'!I84+ABS('[1]PERCENT ARRAY-MEAN FC&amp;P VAL'!J84*'[1]PERCENT ARRAY-MEAN FC&amp;P VAL'!K84*'[1]PERCENT ARRAY-MEAN FC&amp;P VAL'!L84),""),""))</f>
        <v/>
      </c>
      <c r="G84" s="12" t="str">
        <f>IF(F84="","",'[1]PERCENT ARRAY-MEAN FC&amp;P VAL'!G84*'[1]PERCENT ARRAY-MEAN FC&amp;P VAL'!H84*'[1]PERCENT ARRAY-MEAN FC&amp;P VAL'!I84-ABS('[1]PERCENT ARRAY-MEAN FC&amp;P VAL'!J84*'[1]PERCENT ARRAY-MEAN FC&amp;P VAL'!K84*'[1]PERCENT ARRAY-MEAN FC&amp;P VAL'!L84))</f>
        <v/>
      </c>
      <c r="H84" t="str">
        <f>IF(A84="","",IF('[1]Calculation genes in KEGG path'!L82&gt;='[1]Flux and Impact'!$E$1,IF(('[1]PERCENT ARRAY-MEAN FC&amp;P VAL'!M84*'[1]PERCENT ARRAY-MEAN FC&amp;P VAL'!N84*'[1]PERCENT ARRAY-MEAN FC&amp;P VAL'!O84+ABS('[1]PERCENT ARRAY-MEAN FC&amp;P VAL'!P84*'[1]PERCENT ARRAY-MEAN FC&amp;P VAL'!Q84*'[1]PERCENT ARRAY-MEAN FC&amp;P VAL'!R84))&gt;0,'[1]PERCENT ARRAY-MEAN FC&amp;P VAL'!M84*'[1]PERCENT ARRAY-MEAN FC&amp;P VAL'!N84*'[1]PERCENT ARRAY-MEAN FC&amp;P VAL'!O84+ABS('[1]PERCENT ARRAY-MEAN FC&amp;P VAL'!P84*'[1]PERCENT ARRAY-MEAN FC&amp;P VAL'!Q84*'[1]PERCENT ARRAY-MEAN FC&amp;P VAL'!R84),""),""))</f>
        <v/>
      </c>
      <c r="I84" s="12" t="str">
        <f>IF(H84="","",'[1]PERCENT ARRAY-MEAN FC&amp;P VAL'!M84*'[1]PERCENT ARRAY-MEAN FC&amp;P VAL'!N84*'[1]PERCENT ARRAY-MEAN FC&amp;P VAL'!O84-ABS('[1]PERCENT ARRAY-MEAN FC&amp;P VAL'!P84*'[1]PERCENT ARRAY-MEAN FC&amp;P VAL'!Q84*'[1]PERCENT ARRAY-MEAN FC&amp;P VAL'!R84))</f>
        <v/>
      </c>
      <c r="J84" t="str">
        <f>IF(A84="","",IF('[1]Calculation genes in KEGG path'!L82&gt;='[1]Flux and Impact'!$E$1,IF(('[1]PERCENT ARRAY-MEAN FC&amp;P VAL'!S84*'[1]PERCENT ARRAY-MEAN FC&amp;P VAL'!T84*'[1]PERCENT ARRAY-MEAN FC&amp;P VAL'!U84+ABS('[1]PERCENT ARRAY-MEAN FC&amp;P VAL'!V84*'[1]PERCENT ARRAY-MEAN FC&amp;P VAL'!W84*'[1]PERCENT ARRAY-MEAN FC&amp;P VAL'!X84))&gt;0,'[1]PERCENT ARRAY-MEAN FC&amp;P VAL'!S84*'[1]PERCENT ARRAY-MEAN FC&amp;P VAL'!T84*'[1]PERCENT ARRAY-MEAN FC&amp;P VAL'!U84+ABS('[1]PERCENT ARRAY-MEAN FC&amp;P VAL'!V84*'[1]PERCENT ARRAY-MEAN FC&amp;P VAL'!W84*'[1]PERCENT ARRAY-MEAN FC&amp;P VAL'!X84),""),""))</f>
        <v/>
      </c>
      <c r="K84" s="12" t="str">
        <f>IF(J84="","",'[1]PERCENT ARRAY-MEAN FC&amp;P VAL'!S84*'[1]PERCENT ARRAY-MEAN FC&amp;P VAL'!T84*'[1]PERCENT ARRAY-MEAN FC&amp;P VAL'!U84-ABS('[1]PERCENT ARRAY-MEAN FC&amp;P VAL'!V84*'[1]PERCENT ARRAY-MEAN FC&amp;P VAL'!W84*'[1]PERCENT ARRAY-MEAN FC&amp;P VAL'!X84))</f>
        <v/>
      </c>
      <c r="L84" t="str">
        <f>IF(A84="","",IF('[1]Calculation genes in KEGG path'!L82&gt;='[1]Flux and Impact'!$E$1,IF(('[1]PERCENT ARRAY-MEAN FC&amp;P VAL'!Y84*'[1]PERCENT ARRAY-MEAN FC&amp;P VAL'!Z84*'[1]PERCENT ARRAY-MEAN FC&amp;P VAL'!AA84+ABS('[1]PERCENT ARRAY-MEAN FC&amp;P VAL'!AB84*'[1]PERCENT ARRAY-MEAN FC&amp;P VAL'!AC84*'[1]PERCENT ARRAY-MEAN FC&amp;P VAL'!AD84))&gt;0,'[1]PERCENT ARRAY-MEAN FC&amp;P VAL'!Y84*'[1]PERCENT ARRAY-MEAN FC&amp;P VAL'!Z84*'[1]PERCENT ARRAY-MEAN FC&amp;P VAL'!AA84+ABS('[1]PERCENT ARRAY-MEAN FC&amp;P VAL'!AB84*'[1]PERCENT ARRAY-MEAN FC&amp;P VAL'!AC84*'[1]PERCENT ARRAY-MEAN FC&amp;P VAL'!AD84),""),""))</f>
        <v/>
      </c>
      <c r="M84" s="12" t="str">
        <f>IF(L84="","",'[1]PERCENT ARRAY-MEAN FC&amp;P VAL'!Y84*'[1]PERCENT ARRAY-MEAN FC&amp;P VAL'!Z84*'[1]PERCENT ARRAY-MEAN FC&amp;P VAL'!AA84-ABS('[1]PERCENT ARRAY-MEAN FC&amp;P VAL'!AB84*'[1]PERCENT ARRAY-MEAN FC&amp;P VAL'!AC84*'[1]PERCENT ARRAY-MEAN FC&amp;P VAL'!AD84))</f>
        <v/>
      </c>
      <c r="N84" t="str">
        <f>IF(A84="","",IF('[1]Calculation genes in KEGG path'!L82&gt;='[1]Flux and Impact'!$E$1,IF(('[1]PERCENT ARRAY-MEAN FC&amp;P VAL'!AE84*'[1]PERCENT ARRAY-MEAN FC&amp;P VAL'!AF84*'[1]PERCENT ARRAY-MEAN FC&amp;P VAL'!AG84+ABS('[1]PERCENT ARRAY-MEAN FC&amp;P VAL'!AH84*'[1]PERCENT ARRAY-MEAN FC&amp;P VAL'!AI84*'[1]PERCENT ARRAY-MEAN FC&amp;P VAL'!AJ84))&gt;0,'[1]PERCENT ARRAY-MEAN FC&amp;P VAL'!AE84*'[1]PERCENT ARRAY-MEAN FC&amp;P VAL'!AF84*'[1]PERCENT ARRAY-MEAN FC&amp;P VAL'!AG84+ABS('[1]PERCENT ARRAY-MEAN FC&amp;P VAL'!AH84*'[1]PERCENT ARRAY-MEAN FC&amp;P VAL'!AI84*'[1]PERCENT ARRAY-MEAN FC&amp;P VAL'!AJ84),""),""))</f>
        <v/>
      </c>
      <c r="O84" s="12" t="str">
        <f>IF(N84="","",'[1]PERCENT ARRAY-MEAN FC&amp;P VAL'!AE84*'[1]PERCENT ARRAY-MEAN FC&amp;P VAL'!AF84*'[1]PERCENT ARRAY-MEAN FC&amp;P VAL'!AG84-ABS('[1]PERCENT ARRAY-MEAN FC&amp;P VAL'!AH84*'[1]PERCENT ARRAY-MEAN FC&amp;P VAL'!AI84*'[1]PERCENT ARRAY-MEAN FC&amp;P VAL'!AJ84))</f>
        <v/>
      </c>
      <c r="P84" t="str">
        <f>IF(A84="","",IF('[1]Calculation genes in KEGG path'!L82&gt;='[1]Flux and Impact'!$E$1,IF(('[1]PERCENT ARRAY-MEAN FC&amp;P VAL'!AK84*'[1]PERCENT ARRAY-MEAN FC&amp;P VAL'!AL84*'[1]PERCENT ARRAY-MEAN FC&amp;P VAL'!AM84+ABS('[1]PERCENT ARRAY-MEAN FC&amp;P VAL'!AN84*'[1]PERCENT ARRAY-MEAN FC&amp;P VAL'!AO84*'[1]PERCENT ARRAY-MEAN FC&amp;P VAL'!AP84))&gt;0,'[1]PERCENT ARRAY-MEAN FC&amp;P VAL'!AK84*'[1]PERCENT ARRAY-MEAN FC&amp;P VAL'!AL84*'[1]PERCENT ARRAY-MEAN FC&amp;P VAL'!AM84+ABS('[1]PERCENT ARRAY-MEAN FC&amp;P VAL'!AN84*'[1]PERCENT ARRAY-MEAN FC&amp;P VAL'!AO84*'[1]PERCENT ARRAY-MEAN FC&amp;P VAL'!AP84),""),""))</f>
        <v/>
      </c>
      <c r="Q84" s="12" t="str">
        <f>IF(P84="","",'[1]PERCENT ARRAY-MEAN FC&amp;P VAL'!AK84*'[1]PERCENT ARRAY-MEAN FC&amp;P VAL'!AL84*'[1]PERCENT ARRAY-MEAN FC&amp;P VAL'!AM84-ABS('[1]PERCENT ARRAY-MEAN FC&amp;P VAL'!AN84*'[1]PERCENT ARRAY-MEAN FC&amp;P VAL'!AO84*'[1]PERCENT ARRAY-MEAN FC&amp;P VAL'!AP84))</f>
        <v/>
      </c>
      <c r="R84" t="str">
        <f>IF(A84="","",IF('[1]Calculation genes in KEGG path'!L82&gt;='[1]Flux and Impact'!$E$1,IF(('[1]PERCENT ARRAY-MEAN FC&amp;P VAL'!AQ84*'[1]PERCENT ARRAY-MEAN FC&amp;P VAL'!AR84*'[1]PERCENT ARRAY-MEAN FC&amp;P VAL'!AS84+ABS('[1]PERCENT ARRAY-MEAN FC&amp;P VAL'!AT84*'[1]PERCENT ARRAY-MEAN FC&amp;P VAL'!AU84*'[1]PERCENT ARRAY-MEAN FC&amp;P VAL'!AV84))&gt;0,'[1]PERCENT ARRAY-MEAN FC&amp;P VAL'!AQ84*'[1]PERCENT ARRAY-MEAN FC&amp;P VAL'!AR84*'[1]PERCENT ARRAY-MEAN FC&amp;P VAL'!AS84+ABS('[1]PERCENT ARRAY-MEAN FC&amp;P VAL'!AT84*'[1]PERCENT ARRAY-MEAN FC&amp;P VAL'!AU84*'[1]PERCENT ARRAY-MEAN FC&amp;P VAL'!AV84),""),""))</f>
        <v/>
      </c>
      <c r="S84" s="12" t="str">
        <f>IF(R84="","",'[1]PERCENT ARRAY-MEAN FC&amp;P VAL'!AQ84*'[1]PERCENT ARRAY-MEAN FC&amp;P VAL'!AR84*'[1]PERCENT ARRAY-MEAN FC&amp;P VAL'!AS84-ABS('[1]PERCENT ARRAY-MEAN FC&amp;P VAL'!AT84*'[1]PERCENT ARRAY-MEAN FC&amp;P VAL'!AU84*'[1]PERCENT ARRAY-MEAN FC&amp;P VAL'!AV84))</f>
        <v/>
      </c>
      <c r="T84" t="str">
        <f>IF(A84="","",IF('[1]Calculation genes in KEGG path'!L82&gt;='[1]Flux and Impact'!$E$1,IF(('[1]PERCENT ARRAY-MEAN FC&amp;P VAL'!AW84*'[1]PERCENT ARRAY-MEAN FC&amp;P VAL'!AX84*'[1]PERCENT ARRAY-MEAN FC&amp;P VAL'!AY84+ABS('[1]PERCENT ARRAY-MEAN FC&amp;P VAL'!AZ84*'[1]PERCENT ARRAY-MEAN FC&amp;P VAL'!BA84*'[1]PERCENT ARRAY-MEAN FC&amp;P VAL'!BB84))&gt;0,'[1]PERCENT ARRAY-MEAN FC&amp;P VAL'!AW84*'[1]PERCENT ARRAY-MEAN FC&amp;P VAL'!AX84*'[1]PERCENT ARRAY-MEAN FC&amp;P VAL'!AY84+ABS('[1]PERCENT ARRAY-MEAN FC&amp;P VAL'!AZ84*'[1]PERCENT ARRAY-MEAN FC&amp;P VAL'!BA84*'[1]PERCENT ARRAY-MEAN FC&amp;P VAL'!BB84),""),""))</f>
        <v/>
      </c>
      <c r="U84" s="12" t="str">
        <f>IF(T84="","",'[1]PERCENT ARRAY-MEAN FC&amp;P VAL'!AW84*'[1]PERCENT ARRAY-MEAN FC&amp;P VAL'!AX84*'[1]PERCENT ARRAY-MEAN FC&amp;P VAL'!AY84-ABS('[1]PERCENT ARRAY-MEAN FC&amp;P VAL'!AZ84*'[1]PERCENT ARRAY-MEAN FC&amp;P VAL'!BA84*'[1]PERCENT ARRAY-MEAN FC&amp;P VAL'!BB84))</f>
        <v/>
      </c>
      <c r="V84" t="str">
        <f>IF(A84="","",IF('[1]Calculation genes in KEGG path'!L82&gt;='[1]Flux and Impact'!$E$1,IF(('[1]PERCENT ARRAY-MEAN FC&amp;P VAL'!BC84*'[1]PERCENT ARRAY-MEAN FC&amp;P VAL'!BD84*'[1]PERCENT ARRAY-MEAN FC&amp;P VAL'!BE84+ABS('[1]PERCENT ARRAY-MEAN FC&amp;P VAL'!BF84*'[1]PERCENT ARRAY-MEAN FC&amp;P VAL'!BG84*'[1]PERCENT ARRAY-MEAN FC&amp;P VAL'!BH84))&gt;0,'[1]PERCENT ARRAY-MEAN FC&amp;P VAL'!BC84*'[1]PERCENT ARRAY-MEAN FC&amp;P VAL'!BD84*'[1]PERCENT ARRAY-MEAN FC&amp;P VAL'!BE84+ABS('[1]PERCENT ARRAY-MEAN FC&amp;P VAL'!BF84*'[1]PERCENT ARRAY-MEAN FC&amp;P VAL'!BG84*'[1]PERCENT ARRAY-MEAN FC&amp;P VAL'!BH84),""),""))</f>
        <v/>
      </c>
      <c r="W84" s="12" t="str">
        <f>IF(V84="","",'[1]PERCENT ARRAY-MEAN FC&amp;P VAL'!BC84*'[1]PERCENT ARRAY-MEAN FC&amp;P VAL'!BD84*'[1]PERCENT ARRAY-MEAN FC&amp;P VAL'!BE84-ABS('[1]PERCENT ARRAY-MEAN FC&amp;P VAL'!BF84*'[1]PERCENT ARRAY-MEAN FC&amp;P VAL'!BG84*'[1]PERCENT ARRAY-MEAN FC&amp;P VAL'!BH84))</f>
        <v/>
      </c>
      <c r="X84" t="str">
        <f>IF(A84="","",IF('[1]Calculation genes in KEGG path'!L82&gt;='[1]Flux and Impact'!$E$1,IF(('[1]PERCENT ARRAY-MEAN FC&amp;P VAL'!BI84*'[1]PERCENT ARRAY-MEAN FC&amp;P VAL'!BJ84*'[1]PERCENT ARRAY-MEAN FC&amp;P VAL'!BK84+ABS('[1]PERCENT ARRAY-MEAN FC&amp;P VAL'!BL84*'[1]PERCENT ARRAY-MEAN FC&amp;P VAL'!BM84*'[1]PERCENT ARRAY-MEAN FC&amp;P VAL'!BN84))&gt;0,'[1]PERCENT ARRAY-MEAN FC&amp;P VAL'!BI84*'[1]PERCENT ARRAY-MEAN FC&amp;P VAL'!BJ84*'[1]PERCENT ARRAY-MEAN FC&amp;P VAL'!BK84+ABS('[1]PERCENT ARRAY-MEAN FC&amp;P VAL'!BL84*'[1]PERCENT ARRAY-MEAN FC&amp;P VAL'!BM84*'[1]PERCENT ARRAY-MEAN FC&amp;P VAL'!BN84),""),""))</f>
        <v/>
      </c>
      <c r="Y84" s="12" t="str">
        <f>IF(X84="","",'[1]PERCENT ARRAY-MEAN FC&amp;P VAL'!BI84*'[1]PERCENT ARRAY-MEAN FC&amp;P VAL'!BJ84*'[1]PERCENT ARRAY-MEAN FC&amp;P VAL'!BK84-ABS('[1]PERCENT ARRAY-MEAN FC&amp;P VAL'!BL84*'[1]PERCENT ARRAY-MEAN FC&amp;P VAL'!BM84*'[1]PERCENT ARRAY-MEAN FC&amp;P VAL'!BN84))</f>
        <v/>
      </c>
      <c r="Z84" t="str">
        <f>IF(A84="","",IF('[1]Calculation genes in KEGG path'!L82&gt;='[1]Flux and Impact'!$E$1,IF(('[1]PERCENT ARRAY-MEAN FC&amp;P VAL'!BO84*'[1]PERCENT ARRAY-MEAN FC&amp;P VAL'!BP84*'[1]PERCENT ARRAY-MEAN FC&amp;P VAL'!BQ84+ABS('[1]PERCENT ARRAY-MEAN FC&amp;P VAL'!BR84*'[1]PERCENT ARRAY-MEAN FC&amp;P VAL'!BS84*'[1]PERCENT ARRAY-MEAN FC&amp;P VAL'!BT84))&gt;0,'[1]PERCENT ARRAY-MEAN FC&amp;P VAL'!BO84*'[1]PERCENT ARRAY-MEAN FC&amp;P VAL'!BP84*'[1]PERCENT ARRAY-MEAN FC&amp;P VAL'!BQ84+ABS('[1]PERCENT ARRAY-MEAN FC&amp;P VAL'!BR84*'[1]PERCENT ARRAY-MEAN FC&amp;P VAL'!BS84*'[1]PERCENT ARRAY-MEAN FC&amp;P VAL'!BT84),""),""))</f>
        <v/>
      </c>
      <c r="AA84" s="12" t="str">
        <f>IF(Z84="","",'[1]PERCENT ARRAY-MEAN FC&amp;P VAL'!BO84*'[1]PERCENT ARRAY-MEAN FC&amp;P VAL'!BP84*'[1]PERCENT ARRAY-MEAN FC&amp;P VAL'!BQ84-ABS('[1]PERCENT ARRAY-MEAN FC&amp;P VAL'!BR84*'[1]PERCENT ARRAY-MEAN FC&amp;P VAL'!BS84*'[1]PERCENT ARRAY-MEAN FC&amp;P VAL'!BT84))</f>
        <v/>
      </c>
      <c r="AB84" t="str">
        <f>IF(A84="","",IF('[1]Calculation genes in KEGG path'!L82&gt;='[1]Flux and Impact'!$E$1,IF(('[1]PERCENT ARRAY-MEAN FC&amp;P VAL'!BU84*'[1]PERCENT ARRAY-MEAN FC&amp;P VAL'!BV84*'[1]PERCENT ARRAY-MEAN FC&amp;P VAL'!BW84+ABS('[1]PERCENT ARRAY-MEAN FC&amp;P VAL'!BX84*'[1]PERCENT ARRAY-MEAN FC&amp;P VAL'!BY84*'[1]PERCENT ARRAY-MEAN FC&amp;P VAL'!BZ84))&gt;0,'[1]PERCENT ARRAY-MEAN FC&amp;P VAL'!BU84*'[1]PERCENT ARRAY-MEAN FC&amp;P VAL'!BV84*'[1]PERCENT ARRAY-MEAN FC&amp;P VAL'!BW84+ABS('[1]PERCENT ARRAY-MEAN FC&amp;P VAL'!BX84*'[1]PERCENT ARRAY-MEAN FC&amp;P VAL'!BY84*'[1]PERCENT ARRAY-MEAN FC&amp;P VAL'!BZ84),""),""))</f>
        <v/>
      </c>
      <c r="AC84" s="12" t="str">
        <f>IF(AB84="","",'[1]PERCENT ARRAY-MEAN FC&amp;P VAL'!BU84*'[1]PERCENT ARRAY-MEAN FC&amp;P VAL'!BV84*'[1]PERCENT ARRAY-MEAN FC&amp;P VAL'!BW84-ABS('[1]PERCENT ARRAY-MEAN FC&amp;P VAL'!BX84*'[1]PERCENT ARRAY-MEAN FC&amp;P VAL'!BY84*'[1]PERCENT ARRAY-MEAN FC&amp;P VAL'!BZ84))</f>
        <v/>
      </c>
      <c r="AD84" t="str">
        <f>IF(A84="","",IF('[1]Calculation genes in KEGG path'!L82&gt;='[1]Flux and Impact'!$E$1,IF(('[1]PERCENT ARRAY-MEAN FC&amp;P VAL'!CA84*'[1]PERCENT ARRAY-MEAN FC&amp;P VAL'!CB84*'[1]PERCENT ARRAY-MEAN FC&amp;P VAL'!CC84+ABS('[1]PERCENT ARRAY-MEAN FC&amp;P VAL'!CD84*'[1]PERCENT ARRAY-MEAN FC&amp;P VAL'!CE84*'[1]PERCENT ARRAY-MEAN FC&amp;P VAL'!CF84))&gt;0,'[1]PERCENT ARRAY-MEAN FC&amp;P VAL'!CA84*'[1]PERCENT ARRAY-MEAN FC&amp;P VAL'!CB84*'[1]PERCENT ARRAY-MEAN FC&amp;P VAL'!CC84+ABS('[1]PERCENT ARRAY-MEAN FC&amp;P VAL'!CD84*'[1]PERCENT ARRAY-MEAN FC&amp;P VAL'!CE84*'[1]PERCENT ARRAY-MEAN FC&amp;P VAL'!CF84),""),""))</f>
        <v/>
      </c>
      <c r="AE84" s="12" t="str">
        <f>IF(AD84="","",'[1]PERCENT ARRAY-MEAN FC&amp;P VAL'!CA84*'[1]PERCENT ARRAY-MEAN FC&amp;P VAL'!CB84*'[1]PERCENT ARRAY-MEAN FC&amp;P VAL'!CC84-ABS('[1]PERCENT ARRAY-MEAN FC&amp;P VAL'!CD84*'[1]PERCENT ARRAY-MEAN FC&amp;P VAL'!CE84*'[1]PERCENT ARRAY-MEAN FC&amp;P VAL'!CF84))</f>
        <v/>
      </c>
      <c r="AF84" t="str">
        <f>IF(A84="","",IF('[1]Calculation genes in KEGG path'!L82&gt;='[1]Flux and Impact'!$E$1,IF(('[1]PERCENT ARRAY-MEAN FC&amp;P VAL'!CG84*'[1]PERCENT ARRAY-MEAN FC&amp;P VAL'!CH84*'[1]PERCENT ARRAY-MEAN FC&amp;P VAL'!CI84+ABS('[1]PERCENT ARRAY-MEAN FC&amp;P VAL'!CJ84*'[1]PERCENT ARRAY-MEAN FC&amp;P VAL'!CK84*'[1]PERCENT ARRAY-MEAN FC&amp;P VAL'!CL84))&gt;0,'[1]PERCENT ARRAY-MEAN FC&amp;P VAL'!CG84*'[1]PERCENT ARRAY-MEAN FC&amp;P VAL'!CH84*'[1]PERCENT ARRAY-MEAN FC&amp;P VAL'!CI84+ABS('[1]PERCENT ARRAY-MEAN FC&amp;P VAL'!CJ84*'[1]PERCENT ARRAY-MEAN FC&amp;P VAL'!CK84*'[1]PERCENT ARRAY-MEAN FC&amp;P VAL'!CL84),""),""))</f>
        <v/>
      </c>
      <c r="AG84" s="12" t="str">
        <f>IF(AF84="","",'[1]PERCENT ARRAY-MEAN FC&amp;P VAL'!CG84*'[1]PERCENT ARRAY-MEAN FC&amp;P VAL'!CH84*'[1]PERCENT ARRAY-MEAN FC&amp;P VAL'!CI84-ABS('[1]PERCENT ARRAY-MEAN FC&amp;P VAL'!CJ84*'[1]PERCENT ARRAY-MEAN FC&amp;P VAL'!CK84*'[1]PERCENT ARRAY-MEAN FC&amp;P VAL'!CL84))</f>
        <v/>
      </c>
      <c r="AH84" t="str">
        <f>IF(A84="","",IF('[1]Calculation genes in KEGG path'!L82&gt;='[1]Flux and Impact'!$E$1,IF(('[1]PERCENT ARRAY-MEAN FC&amp;P VAL'!CM84*'[1]PERCENT ARRAY-MEAN FC&amp;P VAL'!CN84*'[1]PERCENT ARRAY-MEAN FC&amp;P VAL'!CO84+ABS('[1]PERCENT ARRAY-MEAN FC&amp;P VAL'!CP84*'[1]PERCENT ARRAY-MEAN FC&amp;P VAL'!CQ84*'[1]PERCENT ARRAY-MEAN FC&amp;P VAL'!CR84))&gt;0,'[1]PERCENT ARRAY-MEAN FC&amp;P VAL'!CM84*'[1]PERCENT ARRAY-MEAN FC&amp;P VAL'!CN84*'[1]PERCENT ARRAY-MEAN FC&amp;P VAL'!CO84+ABS('[1]PERCENT ARRAY-MEAN FC&amp;P VAL'!CP84*'[1]PERCENT ARRAY-MEAN FC&amp;P VAL'!CQ84*'[1]PERCENT ARRAY-MEAN FC&amp;P VAL'!CR84),""),""))</f>
        <v/>
      </c>
      <c r="AI84" s="12" t="str">
        <f>IF(AH84="","",'[1]PERCENT ARRAY-MEAN FC&amp;P VAL'!CM84*'[1]PERCENT ARRAY-MEAN FC&amp;P VAL'!CN84*'[1]PERCENT ARRAY-MEAN FC&amp;P VAL'!CO84-ABS('[1]PERCENT ARRAY-MEAN FC&amp;P VAL'!CP84*'[1]PERCENT ARRAY-MEAN FC&amp;P VAL'!CQ84*'[1]PERCENT ARRAY-MEAN FC&amp;P VAL'!CR84))</f>
        <v/>
      </c>
      <c r="AJ84" t="str">
        <f>IF(A84="","",IF('[1]Calculation genes in KEGG path'!L82&gt;='[1]Flux and Impact'!$E$1,IF(('[1]PERCENT ARRAY-MEAN FC&amp;P VAL'!CS84*'[1]PERCENT ARRAY-MEAN FC&amp;P VAL'!CT84*'[1]PERCENT ARRAY-MEAN FC&amp;P VAL'!CU84+ABS('[1]PERCENT ARRAY-MEAN FC&amp;P VAL'!CV84*'[1]PERCENT ARRAY-MEAN FC&amp;P VAL'!CW84*'[1]PERCENT ARRAY-MEAN FC&amp;P VAL'!CX84))&gt;0,'[1]PERCENT ARRAY-MEAN FC&amp;P VAL'!CS84*'[1]PERCENT ARRAY-MEAN FC&amp;P VAL'!CT84*'[1]PERCENT ARRAY-MEAN FC&amp;P VAL'!CU84+ABS('[1]PERCENT ARRAY-MEAN FC&amp;P VAL'!CV84*'[1]PERCENT ARRAY-MEAN FC&amp;P VAL'!CW84*'[1]PERCENT ARRAY-MEAN FC&amp;P VAL'!CX84),""),""))</f>
        <v/>
      </c>
      <c r="AK84" s="12" t="str">
        <f>IF(AJ84="","",'[1]PERCENT ARRAY-MEAN FC&amp;P VAL'!CS84*'[1]PERCENT ARRAY-MEAN FC&amp;P VAL'!CT84*'[1]PERCENT ARRAY-MEAN FC&amp;P VAL'!CU84-ABS('[1]PERCENT ARRAY-MEAN FC&amp;P VAL'!CV84*'[1]PERCENT ARRAY-MEAN FC&amp;P VAL'!CW84*'[1]PERCENT ARRAY-MEAN FC&amp;P VAL'!CX84))</f>
        <v/>
      </c>
      <c r="AL84" t="str">
        <f>IF(A84="","",IF('[1]Calculation genes in KEGG path'!L82&gt;='[1]Flux and Impact'!$E$1,IF(('[1]PERCENT ARRAY-MEAN FC&amp;P VAL'!CY84*'[1]PERCENT ARRAY-MEAN FC&amp;P VAL'!CZ84*'[1]PERCENT ARRAY-MEAN FC&amp;P VAL'!DA84+ABS('[1]PERCENT ARRAY-MEAN FC&amp;P VAL'!DB84*'[1]PERCENT ARRAY-MEAN FC&amp;P VAL'!DC84*'[1]PERCENT ARRAY-MEAN FC&amp;P VAL'!DD84))&gt;0,'[1]PERCENT ARRAY-MEAN FC&amp;P VAL'!CY84*'[1]PERCENT ARRAY-MEAN FC&amp;P VAL'!CZ84*'[1]PERCENT ARRAY-MEAN FC&amp;P VAL'!DA84+ABS('[1]PERCENT ARRAY-MEAN FC&amp;P VAL'!DB84*'[1]PERCENT ARRAY-MEAN FC&amp;P VAL'!DC84*'[1]PERCENT ARRAY-MEAN FC&amp;P VAL'!DD84),""),""))</f>
        <v/>
      </c>
      <c r="AM84" s="12" t="str">
        <f>IF(AL84="","",'[1]PERCENT ARRAY-MEAN FC&amp;P VAL'!CY84*'[1]PERCENT ARRAY-MEAN FC&amp;P VAL'!CZ84*'[1]PERCENT ARRAY-MEAN FC&amp;P VAL'!DA84-ABS('[1]PERCENT ARRAY-MEAN FC&amp;P VAL'!DB84*'[1]PERCENT ARRAY-MEAN FC&amp;P VAL'!DC84*'[1]PERCENT ARRAY-MEAN FC&amp;P VAL'!DD84))</f>
        <v/>
      </c>
      <c r="AN84" t="str">
        <f>IF(A84="","",IF('[1]Calculation genes in KEGG path'!L82&gt;='[1]Flux and Impact'!$E$1,IF(('[1]PERCENT ARRAY-MEAN FC&amp;P VAL'!DE84*'[1]PERCENT ARRAY-MEAN FC&amp;P VAL'!DF84*'[1]PERCENT ARRAY-MEAN FC&amp;P VAL'!DG84+ABS('[1]PERCENT ARRAY-MEAN FC&amp;P VAL'!DH84*'[1]PERCENT ARRAY-MEAN FC&amp;P VAL'!DI84*'[1]PERCENT ARRAY-MEAN FC&amp;P VAL'!DJ84))&gt;0,'[1]PERCENT ARRAY-MEAN FC&amp;P VAL'!DE84*'[1]PERCENT ARRAY-MEAN FC&amp;P VAL'!DF84*'[1]PERCENT ARRAY-MEAN FC&amp;P VAL'!DG84+ABS('[1]PERCENT ARRAY-MEAN FC&amp;P VAL'!DH84*'[1]PERCENT ARRAY-MEAN FC&amp;P VAL'!DI84*'[1]PERCENT ARRAY-MEAN FC&amp;P VAL'!DJ84),""),""))</f>
        <v/>
      </c>
      <c r="AO84" s="12" t="str">
        <f>IF(AN84="","",'[1]PERCENT ARRAY-MEAN FC&amp;P VAL'!DE84*'[1]PERCENT ARRAY-MEAN FC&amp;P VAL'!DF84*'[1]PERCENT ARRAY-MEAN FC&amp;P VAL'!DG84-ABS('[1]PERCENT ARRAY-MEAN FC&amp;P VAL'!DH84*'[1]PERCENT ARRAY-MEAN FC&amp;P VAL'!DI84*'[1]PERCENT ARRAY-MEAN FC&amp;P VAL'!DJ84))</f>
        <v/>
      </c>
      <c r="AP84" t="str">
        <f>IF(A84="","",IF('[1]Calculation genes in KEGG path'!L82&gt;='[1]Flux and Impact'!$E$1,IF(('[1]PERCENT ARRAY-MEAN FC&amp;P VAL'!DK84*'[1]PERCENT ARRAY-MEAN FC&amp;P VAL'!DL84*'[1]PERCENT ARRAY-MEAN FC&amp;P VAL'!DM84+ABS('[1]PERCENT ARRAY-MEAN FC&amp;P VAL'!DN84*'[1]PERCENT ARRAY-MEAN FC&amp;P VAL'!DO84*'[1]PERCENT ARRAY-MEAN FC&amp;P VAL'!DP84))&gt;0,'[1]PERCENT ARRAY-MEAN FC&amp;P VAL'!DK84*'[1]PERCENT ARRAY-MEAN FC&amp;P VAL'!DL84*'[1]PERCENT ARRAY-MEAN FC&amp;P VAL'!DM84+ABS('[1]PERCENT ARRAY-MEAN FC&amp;P VAL'!DN84*'[1]PERCENT ARRAY-MEAN FC&amp;P VAL'!DO84*'[1]PERCENT ARRAY-MEAN FC&amp;P VAL'!DP84),""),""))</f>
        <v/>
      </c>
      <c r="AQ84" s="12" t="str">
        <f>IF(AP84="","",'[1]PERCENT ARRAY-MEAN FC&amp;P VAL'!DK84*'[1]PERCENT ARRAY-MEAN FC&amp;P VAL'!DL84*'[1]PERCENT ARRAY-MEAN FC&amp;P VAL'!DM84-ABS('[1]PERCENT ARRAY-MEAN FC&amp;P VAL'!DN84*'[1]PERCENT ARRAY-MEAN FC&amp;P VAL'!DO84*'[1]PERCENT ARRAY-MEAN FC&amp;P VAL'!DP84))</f>
        <v/>
      </c>
      <c r="AR84" t="str">
        <f>IF(A84="","",IF('[1]Calculation genes in KEGG path'!L82&gt;='[1]Flux and Impact'!$E$1,IF(('[1]PERCENT ARRAY-MEAN FC&amp;P VAL'!DQ84*'[1]PERCENT ARRAY-MEAN FC&amp;P VAL'!DR84*'[1]PERCENT ARRAY-MEAN FC&amp;P VAL'!DS84+ABS('[1]PERCENT ARRAY-MEAN FC&amp;P VAL'!DT84*'[1]PERCENT ARRAY-MEAN FC&amp;P VAL'!DU84*'[1]PERCENT ARRAY-MEAN FC&amp;P VAL'!DV84))&gt;0,'[1]PERCENT ARRAY-MEAN FC&amp;P VAL'!DQ84*'[1]PERCENT ARRAY-MEAN FC&amp;P VAL'!DR84*'[1]PERCENT ARRAY-MEAN FC&amp;P VAL'!DS84+ABS('[1]PERCENT ARRAY-MEAN FC&amp;P VAL'!DT84*'[1]PERCENT ARRAY-MEAN FC&amp;P VAL'!DU84*'[1]PERCENT ARRAY-MEAN FC&amp;P VAL'!DV84),""),""))</f>
        <v/>
      </c>
      <c r="AS84" s="12" t="str">
        <f>IF(AR84="","",'[1]PERCENT ARRAY-MEAN FC&amp;P VAL'!DQ84*'[1]PERCENT ARRAY-MEAN FC&amp;P VAL'!DR84*'[1]PERCENT ARRAY-MEAN FC&amp;P VAL'!DS84-ABS('[1]PERCENT ARRAY-MEAN FC&amp;P VAL'!DT84*'[1]PERCENT ARRAY-MEAN FC&amp;P VAL'!DU84*'[1]PERCENT ARRAY-MEAN FC&amp;P VAL'!DV84))</f>
        <v/>
      </c>
      <c r="AT84" s="12" t="str">
        <f t="shared" si="4"/>
        <v/>
      </c>
      <c r="AU84" s="12" t="str">
        <f t="shared" si="5"/>
        <v/>
      </c>
    </row>
    <row r="85" spans="1:47">
      <c r="A85" t="str">
        <f>'[1]Calculation genes in KEGG path'!I83</f>
        <v>bta00980</v>
      </c>
      <c r="B85" t="str">
        <f>IF('[1]PERCENT ARRAY-MEAN FC&amp;P VAL'!A85="","",'[1]PERCENT ARRAY-MEAN FC&amp;P VAL'!A85)</f>
        <v>1. Metabolism</v>
      </c>
      <c r="C85" t="str">
        <f>IF('[1]PERCENT ARRAY-MEAN FC&amp;P VAL'!B85="","",'[1]PERCENT ARRAY-MEAN FC&amp;P VAL'!B85)</f>
        <v>1.11 Xenobiotics Biodegradation and Metabolism</v>
      </c>
      <c r="D85" t="str">
        <f>IF('[1]PERCENT ARRAY-MEAN FC&amp;P VAL'!C85="","",'[1]PERCENT ARRAY-MEAN FC&amp;P VAL'!C85)</f>
        <v>Metabolism of xenobiotics by cytochrome P450</v>
      </c>
      <c r="E85" s="12">
        <f t="shared" si="3"/>
        <v>19.6263097811552</v>
      </c>
      <c r="F85" t="str">
        <f>IF(A85="","",IF('[1]Calculation genes in KEGG path'!L83&gt;='[1]Flux and Impact'!$E$1,IF('[1]PERCENT ARRAY-MEAN FC&amp;P VAL'!G85*'[1]PERCENT ARRAY-MEAN FC&amp;P VAL'!H85*'[1]PERCENT ARRAY-MEAN FC&amp;P VAL'!I85+ABS('[1]PERCENT ARRAY-MEAN FC&amp;P VAL'!J85*'[1]PERCENT ARRAY-MEAN FC&amp;P VAL'!K85*'[1]PERCENT ARRAY-MEAN FC&amp;P VAL'!L85)&gt;0,'[1]PERCENT ARRAY-MEAN FC&amp;P VAL'!G85*'[1]PERCENT ARRAY-MEAN FC&amp;P VAL'!H85*'[1]PERCENT ARRAY-MEAN FC&amp;P VAL'!I85+ABS('[1]PERCENT ARRAY-MEAN FC&amp;P VAL'!J85*'[1]PERCENT ARRAY-MEAN FC&amp;P VAL'!K85*'[1]PERCENT ARRAY-MEAN FC&amp;P VAL'!L85),""),""))</f>
        <v/>
      </c>
      <c r="G85" s="12" t="str">
        <f>IF(F85="","",'[1]PERCENT ARRAY-MEAN FC&amp;P VAL'!G85*'[1]PERCENT ARRAY-MEAN FC&amp;P VAL'!H85*'[1]PERCENT ARRAY-MEAN FC&amp;P VAL'!I85-ABS('[1]PERCENT ARRAY-MEAN FC&amp;P VAL'!J85*'[1]PERCENT ARRAY-MEAN FC&amp;P VAL'!K85*'[1]PERCENT ARRAY-MEAN FC&amp;P VAL'!L85))</f>
        <v/>
      </c>
      <c r="H85">
        <f>IF(A85="","",IF('[1]Calculation genes in KEGG path'!L83&gt;='[1]Flux and Impact'!$E$1,IF(('[1]PERCENT ARRAY-MEAN FC&amp;P VAL'!M85*'[1]PERCENT ARRAY-MEAN FC&amp;P VAL'!N85*'[1]PERCENT ARRAY-MEAN FC&amp;P VAL'!O85+ABS('[1]PERCENT ARRAY-MEAN FC&amp;P VAL'!P85*'[1]PERCENT ARRAY-MEAN FC&amp;P VAL'!Q85*'[1]PERCENT ARRAY-MEAN FC&amp;P VAL'!R85))&gt;0,'[1]PERCENT ARRAY-MEAN FC&amp;P VAL'!M85*'[1]PERCENT ARRAY-MEAN FC&amp;P VAL'!N85*'[1]PERCENT ARRAY-MEAN FC&amp;P VAL'!O85+ABS('[1]PERCENT ARRAY-MEAN FC&amp;P VAL'!P85*'[1]PERCENT ARRAY-MEAN FC&amp;P VAL'!Q85*'[1]PERCENT ARRAY-MEAN FC&amp;P VAL'!R85),""),""))</f>
        <v>19.6263097811552</v>
      </c>
      <c r="I85" s="12">
        <f>IF(H85="","",'[1]PERCENT ARRAY-MEAN FC&amp;P VAL'!M85*'[1]PERCENT ARRAY-MEAN FC&amp;P VAL'!N85*'[1]PERCENT ARRAY-MEAN FC&amp;P VAL'!O85-ABS('[1]PERCENT ARRAY-MEAN FC&amp;P VAL'!P85*'[1]PERCENT ARRAY-MEAN FC&amp;P VAL'!Q85*'[1]PERCENT ARRAY-MEAN FC&amp;P VAL'!R85))</f>
        <v>19.6263097811552</v>
      </c>
      <c r="J85" t="str">
        <f>IF(A85="","",IF('[1]Calculation genes in KEGG path'!L83&gt;='[1]Flux and Impact'!$E$1,IF(('[1]PERCENT ARRAY-MEAN FC&amp;P VAL'!S85*'[1]PERCENT ARRAY-MEAN FC&amp;P VAL'!T85*'[1]PERCENT ARRAY-MEAN FC&amp;P VAL'!U85+ABS('[1]PERCENT ARRAY-MEAN FC&amp;P VAL'!V85*'[1]PERCENT ARRAY-MEAN FC&amp;P VAL'!W85*'[1]PERCENT ARRAY-MEAN FC&amp;P VAL'!X85))&gt;0,'[1]PERCENT ARRAY-MEAN FC&amp;P VAL'!S85*'[1]PERCENT ARRAY-MEAN FC&amp;P VAL'!T85*'[1]PERCENT ARRAY-MEAN FC&amp;P VAL'!U85+ABS('[1]PERCENT ARRAY-MEAN FC&amp;P VAL'!V85*'[1]PERCENT ARRAY-MEAN FC&amp;P VAL'!W85*'[1]PERCENT ARRAY-MEAN FC&amp;P VAL'!X85),""),""))</f>
        <v/>
      </c>
      <c r="K85" s="12" t="str">
        <f>IF(J85="","",'[1]PERCENT ARRAY-MEAN FC&amp;P VAL'!S85*'[1]PERCENT ARRAY-MEAN FC&amp;P VAL'!T85*'[1]PERCENT ARRAY-MEAN FC&amp;P VAL'!U85-ABS('[1]PERCENT ARRAY-MEAN FC&amp;P VAL'!V85*'[1]PERCENT ARRAY-MEAN FC&amp;P VAL'!W85*'[1]PERCENT ARRAY-MEAN FC&amp;P VAL'!X85))</f>
        <v/>
      </c>
      <c r="L85" t="str">
        <f>IF(A85="","",IF('[1]Calculation genes in KEGG path'!L83&gt;='[1]Flux and Impact'!$E$1,IF(('[1]PERCENT ARRAY-MEAN FC&amp;P VAL'!Y85*'[1]PERCENT ARRAY-MEAN FC&amp;P VAL'!Z85*'[1]PERCENT ARRAY-MEAN FC&amp;P VAL'!AA85+ABS('[1]PERCENT ARRAY-MEAN FC&amp;P VAL'!AB85*'[1]PERCENT ARRAY-MEAN FC&amp;P VAL'!AC85*'[1]PERCENT ARRAY-MEAN FC&amp;P VAL'!AD85))&gt;0,'[1]PERCENT ARRAY-MEAN FC&amp;P VAL'!Y85*'[1]PERCENT ARRAY-MEAN FC&amp;P VAL'!Z85*'[1]PERCENT ARRAY-MEAN FC&amp;P VAL'!AA85+ABS('[1]PERCENT ARRAY-MEAN FC&amp;P VAL'!AB85*'[1]PERCENT ARRAY-MEAN FC&amp;P VAL'!AC85*'[1]PERCENT ARRAY-MEAN FC&amp;P VAL'!AD85),""),""))</f>
        <v/>
      </c>
      <c r="M85" s="12" t="str">
        <f>IF(L85="","",'[1]PERCENT ARRAY-MEAN FC&amp;P VAL'!Y85*'[1]PERCENT ARRAY-MEAN FC&amp;P VAL'!Z85*'[1]PERCENT ARRAY-MEAN FC&amp;P VAL'!AA85-ABS('[1]PERCENT ARRAY-MEAN FC&amp;P VAL'!AB85*'[1]PERCENT ARRAY-MEAN FC&amp;P VAL'!AC85*'[1]PERCENT ARRAY-MEAN FC&amp;P VAL'!AD85))</f>
        <v/>
      </c>
      <c r="N85" t="str">
        <f>IF(A85="","",IF('[1]Calculation genes in KEGG path'!L83&gt;='[1]Flux and Impact'!$E$1,IF(('[1]PERCENT ARRAY-MEAN FC&amp;P VAL'!AE85*'[1]PERCENT ARRAY-MEAN FC&amp;P VAL'!AF85*'[1]PERCENT ARRAY-MEAN FC&amp;P VAL'!AG85+ABS('[1]PERCENT ARRAY-MEAN FC&amp;P VAL'!AH85*'[1]PERCENT ARRAY-MEAN FC&amp;P VAL'!AI85*'[1]PERCENT ARRAY-MEAN FC&amp;P VAL'!AJ85))&gt;0,'[1]PERCENT ARRAY-MEAN FC&amp;P VAL'!AE85*'[1]PERCENT ARRAY-MEAN FC&amp;P VAL'!AF85*'[1]PERCENT ARRAY-MEAN FC&amp;P VAL'!AG85+ABS('[1]PERCENT ARRAY-MEAN FC&amp;P VAL'!AH85*'[1]PERCENT ARRAY-MEAN FC&amp;P VAL'!AI85*'[1]PERCENT ARRAY-MEAN FC&amp;P VAL'!AJ85),""),""))</f>
        <v/>
      </c>
      <c r="O85" s="12" t="str">
        <f>IF(N85="","",'[1]PERCENT ARRAY-MEAN FC&amp;P VAL'!AE85*'[1]PERCENT ARRAY-MEAN FC&amp;P VAL'!AF85*'[1]PERCENT ARRAY-MEAN FC&amp;P VAL'!AG85-ABS('[1]PERCENT ARRAY-MEAN FC&amp;P VAL'!AH85*'[1]PERCENT ARRAY-MEAN FC&amp;P VAL'!AI85*'[1]PERCENT ARRAY-MEAN FC&amp;P VAL'!AJ85))</f>
        <v/>
      </c>
      <c r="P85" t="str">
        <f>IF(A85="","",IF('[1]Calculation genes in KEGG path'!L83&gt;='[1]Flux and Impact'!$E$1,IF(('[1]PERCENT ARRAY-MEAN FC&amp;P VAL'!AK85*'[1]PERCENT ARRAY-MEAN FC&amp;P VAL'!AL85*'[1]PERCENT ARRAY-MEAN FC&amp;P VAL'!AM85+ABS('[1]PERCENT ARRAY-MEAN FC&amp;P VAL'!AN85*'[1]PERCENT ARRAY-MEAN FC&amp;P VAL'!AO85*'[1]PERCENT ARRAY-MEAN FC&amp;P VAL'!AP85))&gt;0,'[1]PERCENT ARRAY-MEAN FC&amp;P VAL'!AK85*'[1]PERCENT ARRAY-MEAN FC&amp;P VAL'!AL85*'[1]PERCENT ARRAY-MEAN FC&amp;P VAL'!AM85+ABS('[1]PERCENT ARRAY-MEAN FC&amp;P VAL'!AN85*'[1]PERCENT ARRAY-MEAN FC&amp;P VAL'!AO85*'[1]PERCENT ARRAY-MEAN FC&amp;P VAL'!AP85),""),""))</f>
        <v/>
      </c>
      <c r="Q85" s="12" t="str">
        <f>IF(P85="","",'[1]PERCENT ARRAY-MEAN FC&amp;P VAL'!AK85*'[1]PERCENT ARRAY-MEAN FC&amp;P VAL'!AL85*'[1]PERCENT ARRAY-MEAN FC&amp;P VAL'!AM85-ABS('[1]PERCENT ARRAY-MEAN FC&amp;P VAL'!AN85*'[1]PERCENT ARRAY-MEAN FC&amp;P VAL'!AO85*'[1]PERCENT ARRAY-MEAN FC&amp;P VAL'!AP85))</f>
        <v/>
      </c>
      <c r="R85" t="str">
        <f>IF(A85="","",IF('[1]Calculation genes in KEGG path'!L83&gt;='[1]Flux and Impact'!$E$1,IF(('[1]PERCENT ARRAY-MEAN FC&amp;P VAL'!AQ85*'[1]PERCENT ARRAY-MEAN FC&amp;P VAL'!AR85*'[1]PERCENT ARRAY-MEAN FC&amp;P VAL'!AS85+ABS('[1]PERCENT ARRAY-MEAN FC&amp;P VAL'!AT85*'[1]PERCENT ARRAY-MEAN FC&amp;P VAL'!AU85*'[1]PERCENT ARRAY-MEAN FC&amp;P VAL'!AV85))&gt;0,'[1]PERCENT ARRAY-MEAN FC&amp;P VAL'!AQ85*'[1]PERCENT ARRAY-MEAN FC&amp;P VAL'!AR85*'[1]PERCENT ARRAY-MEAN FC&amp;P VAL'!AS85+ABS('[1]PERCENT ARRAY-MEAN FC&amp;P VAL'!AT85*'[1]PERCENT ARRAY-MEAN FC&amp;P VAL'!AU85*'[1]PERCENT ARRAY-MEAN FC&amp;P VAL'!AV85),""),""))</f>
        <v/>
      </c>
      <c r="S85" s="12" t="str">
        <f>IF(R85="","",'[1]PERCENT ARRAY-MEAN FC&amp;P VAL'!AQ85*'[1]PERCENT ARRAY-MEAN FC&amp;P VAL'!AR85*'[1]PERCENT ARRAY-MEAN FC&amp;P VAL'!AS85-ABS('[1]PERCENT ARRAY-MEAN FC&amp;P VAL'!AT85*'[1]PERCENT ARRAY-MEAN FC&amp;P VAL'!AU85*'[1]PERCENT ARRAY-MEAN FC&amp;P VAL'!AV85))</f>
        <v/>
      </c>
      <c r="T85" t="str">
        <f>IF(A85="","",IF('[1]Calculation genes in KEGG path'!L83&gt;='[1]Flux and Impact'!$E$1,IF(('[1]PERCENT ARRAY-MEAN FC&amp;P VAL'!AW85*'[1]PERCENT ARRAY-MEAN FC&amp;P VAL'!AX85*'[1]PERCENT ARRAY-MEAN FC&amp;P VAL'!AY85+ABS('[1]PERCENT ARRAY-MEAN FC&amp;P VAL'!AZ85*'[1]PERCENT ARRAY-MEAN FC&amp;P VAL'!BA85*'[1]PERCENT ARRAY-MEAN FC&amp;P VAL'!BB85))&gt;0,'[1]PERCENT ARRAY-MEAN FC&amp;P VAL'!AW85*'[1]PERCENT ARRAY-MEAN FC&amp;P VAL'!AX85*'[1]PERCENT ARRAY-MEAN FC&amp;P VAL'!AY85+ABS('[1]PERCENT ARRAY-MEAN FC&amp;P VAL'!AZ85*'[1]PERCENT ARRAY-MEAN FC&amp;P VAL'!BA85*'[1]PERCENT ARRAY-MEAN FC&amp;P VAL'!BB85),""),""))</f>
        <v/>
      </c>
      <c r="U85" s="12" t="str">
        <f>IF(T85="","",'[1]PERCENT ARRAY-MEAN FC&amp;P VAL'!AW85*'[1]PERCENT ARRAY-MEAN FC&amp;P VAL'!AX85*'[1]PERCENT ARRAY-MEAN FC&amp;P VAL'!AY85-ABS('[1]PERCENT ARRAY-MEAN FC&amp;P VAL'!AZ85*'[1]PERCENT ARRAY-MEAN FC&amp;P VAL'!BA85*'[1]PERCENT ARRAY-MEAN FC&amp;P VAL'!BB85))</f>
        <v/>
      </c>
      <c r="V85" t="str">
        <f>IF(A85="","",IF('[1]Calculation genes in KEGG path'!L83&gt;='[1]Flux and Impact'!$E$1,IF(('[1]PERCENT ARRAY-MEAN FC&amp;P VAL'!BC85*'[1]PERCENT ARRAY-MEAN FC&amp;P VAL'!BD85*'[1]PERCENT ARRAY-MEAN FC&amp;P VAL'!BE85+ABS('[1]PERCENT ARRAY-MEAN FC&amp;P VAL'!BF85*'[1]PERCENT ARRAY-MEAN FC&amp;P VAL'!BG85*'[1]PERCENT ARRAY-MEAN FC&amp;P VAL'!BH85))&gt;0,'[1]PERCENT ARRAY-MEAN FC&amp;P VAL'!BC85*'[1]PERCENT ARRAY-MEAN FC&amp;P VAL'!BD85*'[1]PERCENT ARRAY-MEAN FC&amp;P VAL'!BE85+ABS('[1]PERCENT ARRAY-MEAN FC&amp;P VAL'!BF85*'[1]PERCENT ARRAY-MEAN FC&amp;P VAL'!BG85*'[1]PERCENT ARRAY-MEAN FC&amp;P VAL'!BH85),""),""))</f>
        <v/>
      </c>
      <c r="W85" s="12" t="str">
        <f>IF(V85="","",'[1]PERCENT ARRAY-MEAN FC&amp;P VAL'!BC85*'[1]PERCENT ARRAY-MEAN FC&amp;P VAL'!BD85*'[1]PERCENT ARRAY-MEAN FC&amp;P VAL'!BE85-ABS('[1]PERCENT ARRAY-MEAN FC&amp;P VAL'!BF85*'[1]PERCENT ARRAY-MEAN FC&amp;P VAL'!BG85*'[1]PERCENT ARRAY-MEAN FC&amp;P VAL'!BH85))</f>
        <v/>
      </c>
      <c r="X85" t="str">
        <f>IF(A85="","",IF('[1]Calculation genes in KEGG path'!L83&gt;='[1]Flux and Impact'!$E$1,IF(('[1]PERCENT ARRAY-MEAN FC&amp;P VAL'!BI85*'[1]PERCENT ARRAY-MEAN FC&amp;P VAL'!BJ85*'[1]PERCENT ARRAY-MEAN FC&amp;P VAL'!BK85+ABS('[1]PERCENT ARRAY-MEAN FC&amp;P VAL'!BL85*'[1]PERCENT ARRAY-MEAN FC&amp;P VAL'!BM85*'[1]PERCENT ARRAY-MEAN FC&amp;P VAL'!BN85))&gt;0,'[1]PERCENT ARRAY-MEAN FC&amp;P VAL'!BI85*'[1]PERCENT ARRAY-MEAN FC&amp;P VAL'!BJ85*'[1]PERCENT ARRAY-MEAN FC&amp;P VAL'!BK85+ABS('[1]PERCENT ARRAY-MEAN FC&amp;P VAL'!BL85*'[1]PERCENT ARRAY-MEAN FC&amp;P VAL'!BM85*'[1]PERCENT ARRAY-MEAN FC&amp;P VAL'!BN85),""),""))</f>
        <v/>
      </c>
      <c r="Y85" s="12" t="str">
        <f>IF(X85="","",'[1]PERCENT ARRAY-MEAN FC&amp;P VAL'!BI85*'[1]PERCENT ARRAY-MEAN FC&amp;P VAL'!BJ85*'[1]PERCENT ARRAY-MEAN FC&amp;P VAL'!BK85-ABS('[1]PERCENT ARRAY-MEAN FC&amp;P VAL'!BL85*'[1]PERCENT ARRAY-MEAN FC&amp;P VAL'!BM85*'[1]PERCENT ARRAY-MEAN FC&amp;P VAL'!BN85))</f>
        <v/>
      </c>
      <c r="Z85" t="str">
        <f>IF(A85="","",IF('[1]Calculation genes in KEGG path'!L83&gt;='[1]Flux and Impact'!$E$1,IF(('[1]PERCENT ARRAY-MEAN FC&amp;P VAL'!BO85*'[1]PERCENT ARRAY-MEAN FC&amp;P VAL'!BP85*'[1]PERCENT ARRAY-MEAN FC&amp;P VAL'!BQ85+ABS('[1]PERCENT ARRAY-MEAN FC&amp;P VAL'!BR85*'[1]PERCENT ARRAY-MEAN FC&amp;P VAL'!BS85*'[1]PERCENT ARRAY-MEAN FC&amp;P VAL'!BT85))&gt;0,'[1]PERCENT ARRAY-MEAN FC&amp;P VAL'!BO85*'[1]PERCENT ARRAY-MEAN FC&amp;P VAL'!BP85*'[1]PERCENT ARRAY-MEAN FC&amp;P VAL'!BQ85+ABS('[1]PERCENT ARRAY-MEAN FC&amp;P VAL'!BR85*'[1]PERCENT ARRAY-MEAN FC&amp;P VAL'!BS85*'[1]PERCENT ARRAY-MEAN FC&amp;P VAL'!BT85),""),""))</f>
        <v/>
      </c>
      <c r="AA85" s="12" t="str">
        <f>IF(Z85="","",'[1]PERCENT ARRAY-MEAN FC&amp;P VAL'!BO85*'[1]PERCENT ARRAY-MEAN FC&amp;P VAL'!BP85*'[1]PERCENT ARRAY-MEAN FC&amp;P VAL'!BQ85-ABS('[1]PERCENT ARRAY-MEAN FC&amp;P VAL'!BR85*'[1]PERCENT ARRAY-MEAN FC&amp;P VAL'!BS85*'[1]PERCENT ARRAY-MEAN FC&amp;P VAL'!BT85))</f>
        <v/>
      </c>
      <c r="AB85" t="str">
        <f>IF(A85="","",IF('[1]Calculation genes in KEGG path'!L83&gt;='[1]Flux and Impact'!$E$1,IF(('[1]PERCENT ARRAY-MEAN FC&amp;P VAL'!BU85*'[1]PERCENT ARRAY-MEAN FC&amp;P VAL'!BV85*'[1]PERCENT ARRAY-MEAN FC&amp;P VAL'!BW85+ABS('[1]PERCENT ARRAY-MEAN FC&amp;P VAL'!BX85*'[1]PERCENT ARRAY-MEAN FC&amp;P VAL'!BY85*'[1]PERCENT ARRAY-MEAN FC&amp;P VAL'!BZ85))&gt;0,'[1]PERCENT ARRAY-MEAN FC&amp;P VAL'!BU85*'[1]PERCENT ARRAY-MEAN FC&amp;P VAL'!BV85*'[1]PERCENT ARRAY-MEAN FC&amp;P VAL'!BW85+ABS('[1]PERCENT ARRAY-MEAN FC&amp;P VAL'!BX85*'[1]PERCENT ARRAY-MEAN FC&amp;P VAL'!BY85*'[1]PERCENT ARRAY-MEAN FC&amp;P VAL'!BZ85),""),""))</f>
        <v/>
      </c>
      <c r="AC85" s="12" t="str">
        <f>IF(AB85="","",'[1]PERCENT ARRAY-MEAN FC&amp;P VAL'!BU85*'[1]PERCENT ARRAY-MEAN FC&amp;P VAL'!BV85*'[1]PERCENT ARRAY-MEAN FC&amp;P VAL'!BW85-ABS('[1]PERCENT ARRAY-MEAN FC&amp;P VAL'!BX85*'[1]PERCENT ARRAY-MEAN FC&amp;P VAL'!BY85*'[1]PERCENT ARRAY-MEAN FC&amp;P VAL'!BZ85))</f>
        <v/>
      </c>
      <c r="AD85" t="str">
        <f>IF(A85="","",IF('[1]Calculation genes in KEGG path'!L83&gt;='[1]Flux and Impact'!$E$1,IF(('[1]PERCENT ARRAY-MEAN FC&amp;P VAL'!CA85*'[1]PERCENT ARRAY-MEAN FC&amp;P VAL'!CB85*'[1]PERCENT ARRAY-MEAN FC&amp;P VAL'!CC85+ABS('[1]PERCENT ARRAY-MEAN FC&amp;P VAL'!CD85*'[1]PERCENT ARRAY-MEAN FC&amp;P VAL'!CE85*'[1]PERCENT ARRAY-MEAN FC&amp;P VAL'!CF85))&gt;0,'[1]PERCENT ARRAY-MEAN FC&amp;P VAL'!CA85*'[1]PERCENT ARRAY-MEAN FC&amp;P VAL'!CB85*'[1]PERCENT ARRAY-MEAN FC&amp;P VAL'!CC85+ABS('[1]PERCENT ARRAY-MEAN FC&amp;P VAL'!CD85*'[1]PERCENT ARRAY-MEAN FC&amp;P VAL'!CE85*'[1]PERCENT ARRAY-MEAN FC&amp;P VAL'!CF85),""),""))</f>
        <v/>
      </c>
      <c r="AE85" s="12" t="str">
        <f>IF(AD85="","",'[1]PERCENT ARRAY-MEAN FC&amp;P VAL'!CA85*'[1]PERCENT ARRAY-MEAN FC&amp;P VAL'!CB85*'[1]PERCENT ARRAY-MEAN FC&amp;P VAL'!CC85-ABS('[1]PERCENT ARRAY-MEAN FC&amp;P VAL'!CD85*'[1]PERCENT ARRAY-MEAN FC&amp;P VAL'!CE85*'[1]PERCENT ARRAY-MEAN FC&amp;P VAL'!CF85))</f>
        <v/>
      </c>
      <c r="AF85" t="str">
        <f>IF(A85="","",IF('[1]Calculation genes in KEGG path'!L83&gt;='[1]Flux and Impact'!$E$1,IF(('[1]PERCENT ARRAY-MEAN FC&amp;P VAL'!CG85*'[1]PERCENT ARRAY-MEAN FC&amp;P VAL'!CH85*'[1]PERCENT ARRAY-MEAN FC&amp;P VAL'!CI85+ABS('[1]PERCENT ARRAY-MEAN FC&amp;P VAL'!CJ85*'[1]PERCENT ARRAY-MEAN FC&amp;P VAL'!CK85*'[1]PERCENT ARRAY-MEAN FC&amp;P VAL'!CL85))&gt;0,'[1]PERCENT ARRAY-MEAN FC&amp;P VAL'!CG85*'[1]PERCENT ARRAY-MEAN FC&amp;P VAL'!CH85*'[1]PERCENT ARRAY-MEAN FC&amp;P VAL'!CI85+ABS('[1]PERCENT ARRAY-MEAN FC&amp;P VAL'!CJ85*'[1]PERCENT ARRAY-MEAN FC&amp;P VAL'!CK85*'[1]PERCENT ARRAY-MEAN FC&amp;P VAL'!CL85),""),""))</f>
        <v/>
      </c>
      <c r="AG85" s="12" t="str">
        <f>IF(AF85="","",'[1]PERCENT ARRAY-MEAN FC&amp;P VAL'!CG85*'[1]PERCENT ARRAY-MEAN FC&amp;P VAL'!CH85*'[1]PERCENT ARRAY-MEAN FC&amp;P VAL'!CI85-ABS('[1]PERCENT ARRAY-MEAN FC&amp;P VAL'!CJ85*'[1]PERCENT ARRAY-MEAN FC&amp;P VAL'!CK85*'[1]PERCENT ARRAY-MEAN FC&amp;P VAL'!CL85))</f>
        <v/>
      </c>
      <c r="AH85" t="str">
        <f>IF(A85="","",IF('[1]Calculation genes in KEGG path'!L83&gt;='[1]Flux and Impact'!$E$1,IF(('[1]PERCENT ARRAY-MEAN FC&amp;P VAL'!CM85*'[1]PERCENT ARRAY-MEAN FC&amp;P VAL'!CN85*'[1]PERCENT ARRAY-MEAN FC&amp;P VAL'!CO85+ABS('[1]PERCENT ARRAY-MEAN FC&amp;P VAL'!CP85*'[1]PERCENT ARRAY-MEAN FC&amp;P VAL'!CQ85*'[1]PERCENT ARRAY-MEAN FC&amp;P VAL'!CR85))&gt;0,'[1]PERCENT ARRAY-MEAN FC&amp;P VAL'!CM85*'[1]PERCENT ARRAY-MEAN FC&amp;P VAL'!CN85*'[1]PERCENT ARRAY-MEAN FC&amp;P VAL'!CO85+ABS('[1]PERCENT ARRAY-MEAN FC&amp;P VAL'!CP85*'[1]PERCENT ARRAY-MEAN FC&amp;P VAL'!CQ85*'[1]PERCENT ARRAY-MEAN FC&amp;P VAL'!CR85),""),""))</f>
        <v/>
      </c>
      <c r="AI85" s="12" t="str">
        <f>IF(AH85="","",'[1]PERCENT ARRAY-MEAN FC&amp;P VAL'!CM85*'[1]PERCENT ARRAY-MEAN FC&amp;P VAL'!CN85*'[1]PERCENT ARRAY-MEAN FC&amp;P VAL'!CO85-ABS('[1]PERCENT ARRAY-MEAN FC&amp;P VAL'!CP85*'[1]PERCENT ARRAY-MEAN FC&amp;P VAL'!CQ85*'[1]PERCENT ARRAY-MEAN FC&amp;P VAL'!CR85))</f>
        <v/>
      </c>
      <c r="AJ85" t="str">
        <f>IF(A85="","",IF('[1]Calculation genes in KEGG path'!L83&gt;='[1]Flux and Impact'!$E$1,IF(('[1]PERCENT ARRAY-MEAN FC&amp;P VAL'!CS85*'[1]PERCENT ARRAY-MEAN FC&amp;P VAL'!CT85*'[1]PERCENT ARRAY-MEAN FC&amp;P VAL'!CU85+ABS('[1]PERCENT ARRAY-MEAN FC&amp;P VAL'!CV85*'[1]PERCENT ARRAY-MEAN FC&amp;P VAL'!CW85*'[1]PERCENT ARRAY-MEAN FC&amp;P VAL'!CX85))&gt;0,'[1]PERCENT ARRAY-MEAN FC&amp;P VAL'!CS85*'[1]PERCENT ARRAY-MEAN FC&amp;P VAL'!CT85*'[1]PERCENT ARRAY-MEAN FC&amp;P VAL'!CU85+ABS('[1]PERCENT ARRAY-MEAN FC&amp;P VAL'!CV85*'[1]PERCENT ARRAY-MEAN FC&amp;P VAL'!CW85*'[1]PERCENT ARRAY-MEAN FC&amp;P VAL'!CX85),""),""))</f>
        <v/>
      </c>
      <c r="AK85" s="12" t="str">
        <f>IF(AJ85="","",'[1]PERCENT ARRAY-MEAN FC&amp;P VAL'!CS85*'[1]PERCENT ARRAY-MEAN FC&amp;P VAL'!CT85*'[1]PERCENT ARRAY-MEAN FC&amp;P VAL'!CU85-ABS('[1]PERCENT ARRAY-MEAN FC&amp;P VAL'!CV85*'[1]PERCENT ARRAY-MEAN FC&amp;P VAL'!CW85*'[1]PERCENT ARRAY-MEAN FC&amp;P VAL'!CX85))</f>
        <v/>
      </c>
      <c r="AL85" t="str">
        <f>IF(A85="","",IF('[1]Calculation genes in KEGG path'!L83&gt;='[1]Flux and Impact'!$E$1,IF(('[1]PERCENT ARRAY-MEAN FC&amp;P VAL'!CY85*'[1]PERCENT ARRAY-MEAN FC&amp;P VAL'!CZ85*'[1]PERCENT ARRAY-MEAN FC&amp;P VAL'!DA85+ABS('[1]PERCENT ARRAY-MEAN FC&amp;P VAL'!DB85*'[1]PERCENT ARRAY-MEAN FC&amp;P VAL'!DC85*'[1]PERCENT ARRAY-MEAN FC&amp;P VAL'!DD85))&gt;0,'[1]PERCENT ARRAY-MEAN FC&amp;P VAL'!CY85*'[1]PERCENT ARRAY-MEAN FC&amp;P VAL'!CZ85*'[1]PERCENT ARRAY-MEAN FC&amp;P VAL'!DA85+ABS('[1]PERCENT ARRAY-MEAN FC&amp;P VAL'!DB85*'[1]PERCENT ARRAY-MEAN FC&amp;P VAL'!DC85*'[1]PERCENT ARRAY-MEAN FC&amp;P VAL'!DD85),""),""))</f>
        <v/>
      </c>
      <c r="AM85" s="12" t="str">
        <f>IF(AL85="","",'[1]PERCENT ARRAY-MEAN FC&amp;P VAL'!CY85*'[1]PERCENT ARRAY-MEAN FC&amp;P VAL'!CZ85*'[1]PERCENT ARRAY-MEAN FC&amp;P VAL'!DA85-ABS('[1]PERCENT ARRAY-MEAN FC&amp;P VAL'!DB85*'[1]PERCENT ARRAY-MEAN FC&amp;P VAL'!DC85*'[1]PERCENT ARRAY-MEAN FC&amp;P VAL'!DD85))</f>
        <v/>
      </c>
      <c r="AN85" t="str">
        <f>IF(A85="","",IF('[1]Calculation genes in KEGG path'!L83&gt;='[1]Flux and Impact'!$E$1,IF(('[1]PERCENT ARRAY-MEAN FC&amp;P VAL'!DE85*'[1]PERCENT ARRAY-MEAN FC&amp;P VAL'!DF85*'[1]PERCENT ARRAY-MEAN FC&amp;P VAL'!DG85+ABS('[1]PERCENT ARRAY-MEAN FC&amp;P VAL'!DH85*'[1]PERCENT ARRAY-MEAN FC&amp;P VAL'!DI85*'[1]PERCENT ARRAY-MEAN FC&amp;P VAL'!DJ85))&gt;0,'[1]PERCENT ARRAY-MEAN FC&amp;P VAL'!DE85*'[1]PERCENT ARRAY-MEAN FC&amp;P VAL'!DF85*'[1]PERCENT ARRAY-MEAN FC&amp;P VAL'!DG85+ABS('[1]PERCENT ARRAY-MEAN FC&amp;P VAL'!DH85*'[1]PERCENT ARRAY-MEAN FC&amp;P VAL'!DI85*'[1]PERCENT ARRAY-MEAN FC&amp;P VAL'!DJ85),""),""))</f>
        <v/>
      </c>
      <c r="AO85" s="12" t="str">
        <f>IF(AN85="","",'[1]PERCENT ARRAY-MEAN FC&amp;P VAL'!DE85*'[1]PERCENT ARRAY-MEAN FC&amp;P VAL'!DF85*'[1]PERCENT ARRAY-MEAN FC&amp;P VAL'!DG85-ABS('[1]PERCENT ARRAY-MEAN FC&amp;P VAL'!DH85*'[1]PERCENT ARRAY-MEAN FC&amp;P VAL'!DI85*'[1]PERCENT ARRAY-MEAN FC&amp;P VAL'!DJ85))</f>
        <v/>
      </c>
      <c r="AP85" t="str">
        <f>IF(A85="","",IF('[1]Calculation genes in KEGG path'!L83&gt;='[1]Flux and Impact'!$E$1,IF(('[1]PERCENT ARRAY-MEAN FC&amp;P VAL'!DK85*'[1]PERCENT ARRAY-MEAN FC&amp;P VAL'!DL85*'[1]PERCENT ARRAY-MEAN FC&amp;P VAL'!DM85+ABS('[1]PERCENT ARRAY-MEAN FC&amp;P VAL'!DN85*'[1]PERCENT ARRAY-MEAN FC&amp;P VAL'!DO85*'[1]PERCENT ARRAY-MEAN FC&amp;P VAL'!DP85))&gt;0,'[1]PERCENT ARRAY-MEAN FC&amp;P VAL'!DK85*'[1]PERCENT ARRAY-MEAN FC&amp;P VAL'!DL85*'[1]PERCENT ARRAY-MEAN FC&amp;P VAL'!DM85+ABS('[1]PERCENT ARRAY-MEAN FC&amp;P VAL'!DN85*'[1]PERCENT ARRAY-MEAN FC&amp;P VAL'!DO85*'[1]PERCENT ARRAY-MEAN FC&amp;P VAL'!DP85),""),""))</f>
        <v/>
      </c>
      <c r="AQ85" s="12" t="str">
        <f>IF(AP85="","",'[1]PERCENT ARRAY-MEAN FC&amp;P VAL'!DK85*'[1]PERCENT ARRAY-MEAN FC&amp;P VAL'!DL85*'[1]PERCENT ARRAY-MEAN FC&amp;P VAL'!DM85-ABS('[1]PERCENT ARRAY-MEAN FC&amp;P VAL'!DN85*'[1]PERCENT ARRAY-MEAN FC&amp;P VAL'!DO85*'[1]PERCENT ARRAY-MEAN FC&amp;P VAL'!DP85))</f>
        <v/>
      </c>
      <c r="AR85" t="str">
        <f>IF(A85="","",IF('[1]Calculation genes in KEGG path'!L83&gt;='[1]Flux and Impact'!$E$1,IF(('[1]PERCENT ARRAY-MEAN FC&amp;P VAL'!DQ85*'[1]PERCENT ARRAY-MEAN FC&amp;P VAL'!DR85*'[1]PERCENT ARRAY-MEAN FC&amp;P VAL'!DS85+ABS('[1]PERCENT ARRAY-MEAN FC&amp;P VAL'!DT85*'[1]PERCENT ARRAY-MEAN FC&amp;P VAL'!DU85*'[1]PERCENT ARRAY-MEAN FC&amp;P VAL'!DV85))&gt;0,'[1]PERCENT ARRAY-MEAN FC&amp;P VAL'!DQ85*'[1]PERCENT ARRAY-MEAN FC&amp;P VAL'!DR85*'[1]PERCENT ARRAY-MEAN FC&amp;P VAL'!DS85+ABS('[1]PERCENT ARRAY-MEAN FC&amp;P VAL'!DT85*'[1]PERCENT ARRAY-MEAN FC&amp;P VAL'!DU85*'[1]PERCENT ARRAY-MEAN FC&amp;P VAL'!DV85),""),""))</f>
        <v/>
      </c>
      <c r="AS85" s="12" t="str">
        <f>IF(AR85="","",'[1]PERCENT ARRAY-MEAN FC&amp;P VAL'!DQ85*'[1]PERCENT ARRAY-MEAN FC&amp;P VAL'!DR85*'[1]PERCENT ARRAY-MEAN FC&amp;P VAL'!DS85-ABS('[1]PERCENT ARRAY-MEAN FC&amp;P VAL'!DT85*'[1]PERCENT ARRAY-MEAN FC&amp;P VAL'!DU85*'[1]PERCENT ARRAY-MEAN FC&amp;P VAL'!DV85))</f>
        <v/>
      </c>
      <c r="AT85" s="12">
        <f t="shared" si="4"/>
        <v>19.6263097811552</v>
      </c>
      <c r="AU85" s="12">
        <f t="shared" si="5"/>
        <v>1</v>
      </c>
    </row>
    <row r="86" spans="1:47">
      <c r="A86" t="str">
        <f>'[1]Calculation genes in KEGG path'!I84</f>
        <v>bta00982</v>
      </c>
      <c r="B86" t="str">
        <f>IF('[1]PERCENT ARRAY-MEAN FC&amp;P VAL'!A86="","",'[1]PERCENT ARRAY-MEAN FC&amp;P VAL'!A86)</f>
        <v>1. Metabolism</v>
      </c>
      <c r="C86" t="str">
        <f>IF('[1]PERCENT ARRAY-MEAN FC&amp;P VAL'!B86="","",'[1]PERCENT ARRAY-MEAN FC&amp;P VAL'!B86)</f>
        <v>1.11 Xenobiotics Biodegradation and Metabolism</v>
      </c>
      <c r="D86" t="str">
        <f>IF('[1]PERCENT ARRAY-MEAN FC&amp;P VAL'!C86="","",'[1]PERCENT ARRAY-MEAN FC&amp;P VAL'!C86)</f>
        <v>Drug metabolism - cytochrome P450</v>
      </c>
      <c r="E86" s="12">
        <f t="shared" si="3"/>
        <v>44.4783555508349</v>
      </c>
      <c r="F86">
        <f>IF(A86="","",IF('[1]Calculation genes in KEGG path'!L84&gt;='[1]Flux and Impact'!$E$1,IF('[1]PERCENT ARRAY-MEAN FC&amp;P VAL'!G86*'[1]PERCENT ARRAY-MEAN FC&amp;P VAL'!H86*'[1]PERCENT ARRAY-MEAN FC&amp;P VAL'!I86+ABS('[1]PERCENT ARRAY-MEAN FC&amp;P VAL'!J86*'[1]PERCENT ARRAY-MEAN FC&amp;P VAL'!K86*'[1]PERCENT ARRAY-MEAN FC&amp;P VAL'!L86)&gt;0,'[1]PERCENT ARRAY-MEAN FC&amp;P VAL'!G86*'[1]PERCENT ARRAY-MEAN FC&amp;P VAL'!H86*'[1]PERCENT ARRAY-MEAN FC&amp;P VAL'!I86+ABS('[1]PERCENT ARRAY-MEAN FC&amp;P VAL'!J86*'[1]PERCENT ARRAY-MEAN FC&amp;P VAL'!K86*'[1]PERCENT ARRAY-MEAN FC&amp;P VAL'!L86),""),""))</f>
        <v>11.2314707758422</v>
      </c>
      <c r="G86" s="12">
        <f>IF(F86="","",'[1]PERCENT ARRAY-MEAN FC&amp;P VAL'!G86*'[1]PERCENT ARRAY-MEAN FC&amp;P VAL'!H86*'[1]PERCENT ARRAY-MEAN FC&amp;P VAL'!I86-ABS('[1]PERCENT ARRAY-MEAN FC&amp;P VAL'!J86*'[1]PERCENT ARRAY-MEAN FC&amp;P VAL'!K86*'[1]PERCENT ARRAY-MEAN FC&amp;P VAL'!L86))</f>
        <v>11.2314707758422</v>
      </c>
      <c r="H86">
        <f>IF(A86="","",IF('[1]Calculation genes in KEGG path'!L84&gt;='[1]Flux and Impact'!$E$1,IF(('[1]PERCENT ARRAY-MEAN FC&amp;P VAL'!M86*'[1]PERCENT ARRAY-MEAN FC&amp;P VAL'!N86*'[1]PERCENT ARRAY-MEAN FC&amp;P VAL'!O86+ABS('[1]PERCENT ARRAY-MEAN FC&amp;P VAL'!P86*'[1]PERCENT ARRAY-MEAN FC&amp;P VAL'!Q86*'[1]PERCENT ARRAY-MEAN FC&amp;P VAL'!R86))&gt;0,'[1]PERCENT ARRAY-MEAN FC&amp;P VAL'!M86*'[1]PERCENT ARRAY-MEAN FC&amp;P VAL'!N86*'[1]PERCENT ARRAY-MEAN FC&amp;P VAL'!O86+ABS('[1]PERCENT ARRAY-MEAN FC&amp;P VAL'!P86*'[1]PERCENT ARRAY-MEAN FC&amp;P VAL'!Q86*'[1]PERCENT ARRAY-MEAN FC&amp;P VAL'!R86),""),""))</f>
        <v>33.2468847749928</v>
      </c>
      <c r="I86" s="12">
        <f>IF(H86="","",'[1]PERCENT ARRAY-MEAN FC&amp;P VAL'!M86*'[1]PERCENT ARRAY-MEAN FC&amp;P VAL'!N86*'[1]PERCENT ARRAY-MEAN FC&amp;P VAL'!O86-ABS('[1]PERCENT ARRAY-MEAN FC&amp;P VAL'!P86*'[1]PERCENT ARRAY-MEAN FC&amp;P VAL'!Q86*'[1]PERCENT ARRAY-MEAN FC&amp;P VAL'!R86))</f>
        <v>0.510368048594177</v>
      </c>
      <c r="J86" t="str">
        <f>IF(A86="","",IF('[1]Calculation genes in KEGG path'!L84&gt;='[1]Flux and Impact'!$E$1,IF(('[1]PERCENT ARRAY-MEAN FC&amp;P VAL'!S86*'[1]PERCENT ARRAY-MEAN FC&amp;P VAL'!T86*'[1]PERCENT ARRAY-MEAN FC&amp;P VAL'!U86+ABS('[1]PERCENT ARRAY-MEAN FC&amp;P VAL'!V86*'[1]PERCENT ARRAY-MEAN FC&amp;P VAL'!W86*'[1]PERCENT ARRAY-MEAN FC&amp;P VAL'!X86))&gt;0,'[1]PERCENT ARRAY-MEAN FC&amp;P VAL'!S86*'[1]PERCENT ARRAY-MEAN FC&amp;P VAL'!T86*'[1]PERCENT ARRAY-MEAN FC&amp;P VAL'!U86+ABS('[1]PERCENT ARRAY-MEAN FC&amp;P VAL'!V86*'[1]PERCENT ARRAY-MEAN FC&amp;P VAL'!W86*'[1]PERCENT ARRAY-MEAN FC&amp;P VAL'!X86),""),""))</f>
        <v/>
      </c>
      <c r="K86" s="12" t="str">
        <f>IF(J86="","",'[1]PERCENT ARRAY-MEAN FC&amp;P VAL'!S86*'[1]PERCENT ARRAY-MEAN FC&amp;P VAL'!T86*'[1]PERCENT ARRAY-MEAN FC&amp;P VAL'!U86-ABS('[1]PERCENT ARRAY-MEAN FC&amp;P VAL'!V86*'[1]PERCENT ARRAY-MEAN FC&amp;P VAL'!W86*'[1]PERCENT ARRAY-MEAN FC&amp;P VAL'!X86))</f>
        <v/>
      </c>
      <c r="L86" t="str">
        <f>IF(A86="","",IF('[1]Calculation genes in KEGG path'!L84&gt;='[1]Flux and Impact'!$E$1,IF(('[1]PERCENT ARRAY-MEAN FC&amp;P VAL'!Y86*'[1]PERCENT ARRAY-MEAN FC&amp;P VAL'!Z86*'[1]PERCENT ARRAY-MEAN FC&amp;P VAL'!AA86+ABS('[1]PERCENT ARRAY-MEAN FC&amp;P VAL'!AB86*'[1]PERCENT ARRAY-MEAN FC&amp;P VAL'!AC86*'[1]PERCENT ARRAY-MEAN FC&amp;P VAL'!AD86))&gt;0,'[1]PERCENT ARRAY-MEAN FC&amp;P VAL'!Y86*'[1]PERCENT ARRAY-MEAN FC&amp;P VAL'!Z86*'[1]PERCENT ARRAY-MEAN FC&amp;P VAL'!AA86+ABS('[1]PERCENT ARRAY-MEAN FC&amp;P VAL'!AB86*'[1]PERCENT ARRAY-MEAN FC&amp;P VAL'!AC86*'[1]PERCENT ARRAY-MEAN FC&amp;P VAL'!AD86),""),""))</f>
        <v/>
      </c>
      <c r="M86" s="12" t="str">
        <f>IF(L86="","",'[1]PERCENT ARRAY-MEAN FC&amp;P VAL'!Y86*'[1]PERCENT ARRAY-MEAN FC&amp;P VAL'!Z86*'[1]PERCENT ARRAY-MEAN FC&amp;P VAL'!AA86-ABS('[1]PERCENT ARRAY-MEAN FC&amp;P VAL'!AB86*'[1]PERCENT ARRAY-MEAN FC&amp;P VAL'!AC86*'[1]PERCENT ARRAY-MEAN FC&amp;P VAL'!AD86))</f>
        <v/>
      </c>
      <c r="N86" t="str">
        <f>IF(A86="","",IF('[1]Calculation genes in KEGG path'!L84&gt;='[1]Flux and Impact'!$E$1,IF(('[1]PERCENT ARRAY-MEAN FC&amp;P VAL'!AE86*'[1]PERCENT ARRAY-MEAN FC&amp;P VAL'!AF86*'[1]PERCENT ARRAY-MEAN FC&amp;P VAL'!AG86+ABS('[1]PERCENT ARRAY-MEAN FC&amp;P VAL'!AH86*'[1]PERCENT ARRAY-MEAN FC&amp;P VAL'!AI86*'[1]PERCENT ARRAY-MEAN FC&amp;P VAL'!AJ86))&gt;0,'[1]PERCENT ARRAY-MEAN FC&amp;P VAL'!AE86*'[1]PERCENT ARRAY-MEAN FC&amp;P VAL'!AF86*'[1]PERCENT ARRAY-MEAN FC&amp;P VAL'!AG86+ABS('[1]PERCENT ARRAY-MEAN FC&amp;P VAL'!AH86*'[1]PERCENT ARRAY-MEAN FC&amp;P VAL'!AI86*'[1]PERCENT ARRAY-MEAN FC&amp;P VAL'!AJ86),""),""))</f>
        <v/>
      </c>
      <c r="O86" s="12" t="str">
        <f>IF(N86="","",'[1]PERCENT ARRAY-MEAN FC&amp;P VAL'!AE86*'[1]PERCENT ARRAY-MEAN FC&amp;P VAL'!AF86*'[1]PERCENT ARRAY-MEAN FC&amp;P VAL'!AG86-ABS('[1]PERCENT ARRAY-MEAN FC&amp;P VAL'!AH86*'[1]PERCENT ARRAY-MEAN FC&amp;P VAL'!AI86*'[1]PERCENT ARRAY-MEAN FC&amp;P VAL'!AJ86))</f>
        <v/>
      </c>
      <c r="P86" t="str">
        <f>IF(A86="","",IF('[1]Calculation genes in KEGG path'!L84&gt;='[1]Flux and Impact'!$E$1,IF(('[1]PERCENT ARRAY-MEAN FC&amp;P VAL'!AK86*'[1]PERCENT ARRAY-MEAN FC&amp;P VAL'!AL86*'[1]PERCENT ARRAY-MEAN FC&amp;P VAL'!AM86+ABS('[1]PERCENT ARRAY-MEAN FC&amp;P VAL'!AN86*'[1]PERCENT ARRAY-MEAN FC&amp;P VAL'!AO86*'[1]PERCENT ARRAY-MEAN FC&amp;P VAL'!AP86))&gt;0,'[1]PERCENT ARRAY-MEAN FC&amp;P VAL'!AK86*'[1]PERCENT ARRAY-MEAN FC&amp;P VAL'!AL86*'[1]PERCENT ARRAY-MEAN FC&amp;P VAL'!AM86+ABS('[1]PERCENT ARRAY-MEAN FC&amp;P VAL'!AN86*'[1]PERCENT ARRAY-MEAN FC&amp;P VAL'!AO86*'[1]PERCENT ARRAY-MEAN FC&amp;P VAL'!AP86),""),""))</f>
        <v/>
      </c>
      <c r="Q86" s="12" t="str">
        <f>IF(P86="","",'[1]PERCENT ARRAY-MEAN FC&amp;P VAL'!AK86*'[1]PERCENT ARRAY-MEAN FC&amp;P VAL'!AL86*'[1]PERCENT ARRAY-MEAN FC&amp;P VAL'!AM86-ABS('[1]PERCENT ARRAY-MEAN FC&amp;P VAL'!AN86*'[1]PERCENT ARRAY-MEAN FC&amp;P VAL'!AO86*'[1]PERCENT ARRAY-MEAN FC&amp;P VAL'!AP86))</f>
        <v/>
      </c>
      <c r="R86" t="str">
        <f>IF(A86="","",IF('[1]Calculation genes in KEGG path'!L84&gt;='[1]Flux and Impact'!$E$1,IF(('[1]PERCENT ARRAY-MEAN FC&amp;P VAL'!AQ86*'[1]PERCENT ARRAY-MEAN FC&amp;P VAL'!AR86*'[1]PERCENT ARRAY-MEAN FC&amp;P VAL'!AS86+ABS('[1]PERCENT ARRAY-MEAN FC&amp;P VAL'!AT86*'[1]PERCENT ARRAY-MEAN FC&amp;P VAL'!AU86*'[1]PERCENT ARRAY-MEAN FC&amp;P VAL'!AV86))&gt;0,'[1]PERCENT ARRAY-MEAN FC&amp;P VAL'!AQ86*'[1]PERCENT ARRAY-MEAN FC&amp;P VAL'!AR86*'[1]PERCENT ARRAY-MEAN FC&amp;P VAL'!AS86+ABS('[1]PERCENT ARRAY-MEAN FC&amp;P VAL'!AT86*'[1]PERCENT ARRAY-MEAN FC&amp;P VAL'!AU86*'[1]PERCENT ARRAY-MEAN FC&amp;P VAL'!AV86),""),""))</f>
        <v/>
      </c>
      <c r="S86" s="12" t="str">
        <f>IF(R86="","",'[1]PERCENT ARRAY-MEAN FC&amp;P VAL'!AQ86*'[1]PERCENT ARRAY-MEAN FC&amp;P VAL'!AR86*'[1]PERCENT ARRAY-MEAN FC&amp;P VAL'!AS86-ABS('[1]PERCENT ARRAY-MEAN FC&amp;P VAL'!AT86*'[1]PERCENT ARRAY-MEAN FC&amp;P VAL'!AU86*'[1]PERCENT ARRAY-MEAN FC&amp;P VAL'!AV86))</f>
        <v/>
      </c>
      <c r="T86" t="str">
        <f>IF(A86="","",IF('[1]Calculation genes in KEGG path'!L84&gt;='[1]Flux and Impact'!$E$1,IF(('[1]PERCENT ARRAY-MEAN FC&amp;P VAL'!AW86*'[1]PERCENT ARRAY-MEAN FC&amp;P VAL'!AX86*'[1]PERCENT ARRAY-MEAN FC&amp;P VAL'!AY86+ABS('[1]PERCENT ARRAY-MEAN FC&amp;P VAL'!AZ86*'[1]PERCENT ARRAY-MEAN FC&amp;P VAL'!BA86*'[1]PERCENT ARRAY-MEAN FC&amp;P VAL'!BB86))&gt;0,'[1]PERCENT ARRAY-MEAN FC&amp;P VAL'!AW86*'[1]PERCENT ARRAY-MEAN FC&amp;P VAL'!AX86*'[1]PERCENT ARRAY-MEAN FC&amp;P VAL'!AY86+ABS('[1]PERCENT ARRAY-MEAN FC&amp;P VAL'!AZ86*'[1]PERCENT ARRAY-MEAN FC&amp;P VAL'!BA86*'[1]PERCENT ARRAY-MEAN FC&amp;P VAL'!BB86),""),""))</f>
        <v/>
      </c>
      <c r="U86" s="12" t="str">
        <f>IF(T86="","",'[1]PERCENT ARRAY-MEAN FC&amp;P VAL'!AW86*'[1]PERCENT ARRAY-MEAN FC&amp;P VAL'!AX86*'[1]PERCENT ARRAY-MEAN FC&amp;P VAL'!AY86-ABS('[1]PERCENT ARRAY-MEAN FC&amp;P VAL'!AZ86*'[1]PERCENT ARRAY-MEAN FC&amp;P VAL'!BA86*'[1]PERCENT ARRAY-MEAN FC&amp;P VAL'!BB86))</f>
        <v/>
      </c>
      <c r="V86" t="str">
        <f>IF(A86="","",IF('[1]Calculation genes in KEGG path'!L84&gt;='[1]Flux and Impact'!$E$1,IF(('[1]PERCENT ARRAY-MEAN FC&amp;P VAL'!BC86*'[1]PERCENT ARRAY-MEAN FC&amp;P VAL'!BD86*'[1]PERCENT ARRAY-MEAN FC&amp;P VAL'!BE86+ABS('[1]PERCENT ARRAY-MEAN FC&amp;P VAL'!BF86*'[1]PERCENT ARRAY-MEAN FC&amp;P VAL'!BG86*'[1]PERCENT ARRAY-MEAN FC&amp;P VAL'!BH86))&gt;0,'[1]PERCENT ARRAY-MEAN FC&amp;P VAL'!BC86*'[1]PERCENT ARRAY-MEAN FC&amp;P VAL'!BD86*'[1]PERCENT ARRAY-MEAN FC&amp;P VAL'!BE86+ABS('[1]PERCENT ARRAY-MEAN FC&amp;P VAL'!BF86*'[1]PERCENT ARRAY-MEAN FC&amp;P VAL'!BG86*'[1]PERCENT ARRAY-MEAN FC&amp;P VAL'!BH86),""),""))</f>
        <v/>
      </c>
      <c r="W86" s="12" t="str">
        <f>IF(V86="","",'[1]PERCENT ARRAY-MEAN FC&amp;P VAL'!BC86*'[1]PERCENT ARRAY-MEAN FC&amp;P VAL'!BD86*'[1]PERCENT ARRAY-MEAN FC&amp;P VAL'!BE86-ABS('[1]PERCENT ARRAY-MEAN FC&amp;P VAL'!BF86*'[1]PERCENT ARRAY-MEAN FC&amp;P VAL'!BG86*'[1]PERCENT ARRAY-MEAN FC&amp;P VAL'!BH86))</f>
        <v/>
      </c>
      <c r="X86" t="str">
        <f>IF(A86="","",IF('[1]Calculation genes in KEGG path'!L84&gt;='[1]Flux and Impact'!$E$1,IF(('[1]PERCENT ARRAY-MEAN FC&amp;P VAL'!BI86*'[1]PERCENT ARRAY-MEAN FC&amp;P VAL'!BJ86*'[1]PERCENT ARRAY-MEAN FC&amp;P VAL'!BK86+ABS('[1]PERCENT ARRAY-MEAN FC&amp;P VAL'!BL86*'[1]PERCENT ARRAY-MEAN FC&amp;P VAL'!BM86*'[1]PERCENT ARRAY-MEAN FC&amp;P VAL'!BN86))&gt;0,'[1]PERCENT ARRAY-MEAN FC&amp;P VAL'!BI86*'[1]PERCENT ARRAY-MEAN FC&amp;P VAL'!BJ86*'[1]PERCENT ARRAY-MEAN FC&amp;P VAL'!BK86+ABS('[1]PERCENT ARRAY-MEAN FC&amp;P VAL'!BL86*'[1]PERCENT ARRAY-MEAN FC&amp;P VAL'!BM86*'[1]PERCENT ARRAY-MEAN FC&amp;P VAL'!BN86),""),""))</f>
        <v/>
      </c>
      <c r="Y86" s="12" t="str">
        <f>IF(X86="","",'[1]PERCENT ARRAY-MEAN FC&amp;P VAL'!BI86*'[1]PERCENT ARRAY-MEAN FC&amp;P VAL'!BJ86*'[1]PERCENT ARRAY-MEAN FC&amp;P VAL'!BK86-ABS('[1]PERCENT ARRAY-MEAN FC&amp;P VAL'!BL86*'[1]PERCENT ARRAY-MEAN FC&amp;P VAL'!BM86*'[1]PERCENT ARRAY-MEAN FC&amp;P VAL'!BN86))</f>
        <v/>
      </c>
      <c r="Z86" t="str">
        <f>IF(A86="","",IF('[1]Calculation genes in KEGG path'!L84&gt;='[1]Flux and Impact'!$E$1,IF(('[1]PERCENT ARRAY-MEAN FC&amp;P VAL'!BO86*'[1]PERCENT ARRAY-MEAN FC&amp;P VAL'!BP86*'[1]PERCENT ARRAY-MEAN FC&amp;P VAL'!BQ86+ABS('[1]PERCENT ARRAY-MEAN FC&amp;P VAL'!BR86*'[1]PERCENT ARRAY-MEAN FC&amp;P VAL'!BS86*'[1]PERCENT ARRAY-MEAN FC&amp;P VAL'!BT86))&gt;0,'[1]PERCENT ARRAY-MEAN FC&amp;P VAL'!BO86*'[1]PERCENT ARRAY-MEAN FC&amp;P VAL'!BP86*'[1]PERCENT ARRAY-MEAN FC&amp;P VAL'!BQ86+ABS('[1]PERCENT ARRAY-MEAN FC&amp;P VAL'!BR86*'[1]PERCENT ARRAY-MEAN FC&amp;P VAL'!BS86*'[1]PERCENT ARRAY-MEAN FC&amp;P VAL'!BT86),""),""))</f>
        <v/>
      </c>
      <c r="AA86" s="12" t="str">
        <f>IF(Z86="","",'[1]PERCENT ARRAY-MEAN FC&amp;P VAL'!BO86*'[1]PERCENT ARRAY-MEAN FC&amp;P VAL'!BP86*'[1]PERCENT ARRAY-MEAN FC&amp;P VAL'!BQ86-ABS('[1]PERCENT ARRAY-MEAN FC&amp;P VAL'!BR86*'[1]PERCENT ARRAY-MEAN FC&amp;P VAL'!BS86*'[1]PERCENT ARRAY-MEAN FC&amp;P VAL'!BT86))</f>
        <v/>
      </c>
      <c r="AB86" t="str">
        <f>IF(A86="","",IF('[1]Calculation genes in KEGG path'!L84&gt;='[1]Flux and Impact'!$E$1,IF(('[1]PERCENT ARRAY-MEAN FC&amp;P VAL'!BU86*'[1]PERCENT ARRAY-MEAN FC&amp;P VAL'!BV86*'[1]PERCENT ARRAY-MEAN FC&amp;P VAL'!BW86+ABS('[1]PERCENT ARRAY-MEAN FC&amp;P VAL'!BX86*'[1]PERCENT ARRAY-MEAN FC&amp;P VAL'!BY86*'[1]PERCENT ARRAY-MEAN FC&amp;P VAL'!BZ86))&gt;0,'[1]PERCENT ARRAY-MEAN FC&amp;P VAL'!BU86*'[1]PERCENT ARRAY-MEAN FC&amp;P VAL'!BV86*'[1]PERCENT ARRAY-MEAN FC&amp;P VAL'!BW86+ABS('[1]PERCENT ARRAY-MEAN FC&amp;P VAL'!BX86*'[1]PERCENT ARRAY-MEAN FC&amp;P VAL'!BY86*'[1]PERCENT ARRAY-MEAN FC&amp;P VAL'!BZ86),""),""))</f>
        <v/>
      </c>
      <c r="AC86" s="12" t="str">
        <f>IF(AB86="","",'[1]PERCENT ARRAY-MEAN FC&amp;P VAL'!BU86*'[1]PERCENT ARRAY-MEAN FC&amp;P VAL'!BV86*'[1]PERCENT ARRAY-MEAN FC&amp;P VAL'!BW86-ABS('[1]PERCENT ARRAY-MEAN FC&amp;P VAL'!BX86*'[1]PERCENT ARRAY-MEAN FC&amp;P VAL'!BY86*'[1]PERCENT ARRAY-MEAN FC&amp;P VAL'!BZ86))</f>
        <v/>
      </c>
      <c r="AD86" t="str">
        <f>IF(A86="","",IF('[1]Calculation genes in KEGG path'!L84&gt;='[1]Flux and Impact'!$E$1,IF(('[1]PERCENT ARRAY-MEAN FC&amp;P VAL'!CA86*'[1]PERCENT ARRAY-MEAN FC&amp;P VAL'!CB86*'[1]PERCENT ARRAY-MEAN FC&amp;P VAL'!CC86+ABS('[1]PERCENT ARRAY-MEAN FC&amp;P VAL'!CD86*'[1]PERCENT ARRAY-MEAN FC&amp;P VAL'!CE86*'[1]PERCENT ARRAY-MEAN FC&amp;P VAL'!CF86))&gt;0,'[1]PERCENT ARRAY-MEAN FC&amp;P VAL'!CA86*'[1]PERCENT ARRAY-MEAN FC&amp;P VAL'!CB86*'[1]PERCENT ARRAY-MEAN FC&amp;P VAL'!CC86+ABS('[1]PERCENT ARRAY-MEAN FC&amp;P VAL'!CD86*'[1]PERCENT ARRAY-MEAN FC&amp;P VAL'!CE86*'[1]PERCENT ARRAY-MEAN FC&amp;P VAL'!CF86),""),""))</f>
        <v/>
      </c>
      <c r="AE86" s="12" t="str">
        <f>IF(AD86="","",'[1]PERCENT ARRAY-MEAN FC&amp;P VAL'!CA86*'[1]PERCENT ARRAY-MEAN FC&amp;P VAL'!CB86*'[1]PERCENT ARRAY-MEAN FC&amp;P VAL'!CC86-ABS('[1]PERCENT ARRAY-MEAN FC&amp;P VAL'!CD86*'[1]PERCENT ARRAY-MEAN FC&amp;P VAL'!CE86*'[1]PERCENT ARRAY-MEAN FC&amp;P VAL'!CF86))</f>
        <v/>
      </c>
      <c r="AF86" t="str">
        <f>IF(A86="","",IF('[1]Calculation genes in KEGG path'!L84&gt;='[1]Flux and Impact'!$E$1,IF(('[1]PERCENT ARRAY-MEAN FC&amp;P VAL'!CG86*'[1]PERCENT ARRAY-MEAN FC&amp;P VAL'!CH86*'[1]PERCENT ARRAY-MEAN FC&amp;P VAL'!CI86+ABS('[1]PERCENT ARRAY-MEAN FC&amp;P VAL'!CJ86*'[1]PERCENT ARRAY-MEAN FC&amp;P VAL'!CK86*'[1]PERCENT ARRAY-MEAN FC&amp;P VAL'!CL86))&gt;0,'[1]PERCENT ARRAY-MEAN FC&amp;P VAL'!CG86*'[1]PERCENT ARRAY-MEAN FC&amp;P VAL'!CH86*'[1]PERCENT ARRAY-MEAN FC&amp;P VAL'!CI86+ABS('[1]PERCENT ARRAY-MEAN FC&amp;P VAL'!CJ86*'[1]PERCENT ARRAY-MEAN FC&amp;P VAL'!CK86*'[1]PERCENT ARRAY-MEAN FC&amp;P VAL'!CL86),""),""))</f>
        <v/>
      </c>
      <c r="AG86" s="12" t="str">
        <f>IF(AF86="","",'[1]PERCENT ARRAY-MEAN FC&amp;P VAL'!CG86*'[1]PERCENT ARRAY-MEAN FC&amp;P VAL'!CH86*'[1]PERCENT ARRAY-MEAN FC&amp;P VAL'!CI86-ABS('[1]PERCENT ARRAY-MEAN FC&amp;P VAL'!CJ86*'[1]PERCENT ARRAY-MEAN FC&amp;P VAL'!CK86*'[1]PERCENT ARRAY-MEAN FC&amp;P VAL'!CL86))</f>
        <v/>
      </c>
      <c r="AH86" t="str">
        <f>IF(A86="","",IF('[1]Calculation genes in KEGG path'!L84&gt;='[1]Flux and Impact'!$E$1,IF(('[1]PERCENT ARRAY-MEAN FC&amp;P VAL'!CM86*'[1]PERCENT ARRAY-MEAN FC&amp;P VAL'!CN86*'[1]PERCENT ARRAY-MEAN FC&amp;P VAL'!CO86+ABS('[1]PERCENT ARRAY-MEAN FC&amp;P VAL'!CP86*'[1]PERCENT ARRAY-MEAN FC&amp;P VAL'!CQ86*'[1]PERCENT ARRAY-MEAN FC&amp;P VAL'!CR86))&gt;0,'[1]PERCENT ARRAY-MEAN FC&amp;P VAL'!CM86*'[1]PERCENT ARRAY-MEAN FC&amp;P VAL'!CN86*'[1]PERCENT ARRAY-MEAN FC&amp;P VAL'!CO86+ABS('[1]PERCENT ARRAY-MEAN FC&amp;P VAL'!CP86*'[1]PERCENT ARRAY-MEAN FC&amp;P VAL'!CQ86*'[1]PERCENT ARRAY-MEAN FC&amp;P VAL'!CR86),""),""))</f>
        <v/>
      </c>
      <c r="AI86" s="12" t="str">
        <f>IF(AH86="","",'[1]PERCENT ARRAY-MEAN FC&amp;P VAL'!CM86*'[1]PERCENT ARRAY-MEAN FC&amp;P VAL'!CN86*'[1]PERCENT ARRAY-MEAN FC&amp;P VAL'!CO86-ABS('[1]PERCENT ARRAY-MEAN FC&amp;P VAL'!CP86*'[1]PERCENT ARRAY-MEAN FC&amp;P VAL'!CQ86*'[1]PERCENT ARRAY-MEAN FC&amp;P VAL'!CR86))</f>
        <v/>
      </c>
      <c r="AJ86" t="str">
        <f>IF(A86="","",IF('[1]Calculation genes in KEGG path'!L84&gt;='[1]Flux and Impact'!$E$1,IF(('[1]PERCENT ARRAY-MEAN FC&amp;P VAL'!CS86*'[1]PERCENT ARRAY-MEAN FC&amp;P VAL'!CT86*'[1]PERCENT ARRAY-MEAN FC&amp;P VAL'!CU86+ABS('[1]PERCENT ARRAY-MEAN FC&amp;P VAL'!CV86*'[1]PERCENT ARRAY-MEAN FC&amp;P VAL'!CW86*'[1]PERCENT ARRAY-MEAN FC&amp;P VAL'!CX86))&gt;0,'[1]PERCENT ARRAY-MEAN FC&amp;P VAL'!CS86*'[1]PERCENT ARRAY-MEAN FC&amp;P VAL'!CT86*'[1]PERCENT ARRAY-MEAN FC&amp;P VAL'!CU86+ABS('[1]PERCENT ARRAY-MEAN FC&amp;P VAL'!CV86*'[1]PERCENT ARRAY-MEAN FC&amp;P VAL'!CW86*'[1]PERCENT ARRAY-MEAN FC&amp;P VAL'!CX86),""),""))</f>
        <v/>
      </c>
      <c r="AK86" s="12" t="str">
        <f>IF(AJ86="","",'[1]PERCENT ARRAY-MEAN FC&amp;P VAL'!CS86*'[1]PERCENT ARRAY-MEAN FC&amp;P VAL'!CT86*'[1]PERCENT ARRAY-MEAN FC&amp;P VAL'!CU86-ABS('[1]PERCENT ARRAY-MEAN FC&amp;P VAL'!CV86*'[1]PERCENT ARRAY-MEAN FC&amp;P VAL'!CW86*'[1]PERCENT ARRAY-MEAN FC&amp;P VAL'!CX86))</f>
        <v/>
      </c>
      <c r="AL86" t="str">
        <f>IF(A86="","",IF('[1]Calculation genes in KEGG path'!L84&gt;='[1]Flux and Impact'!$E$1,IF(('[1]PERCENT ARRAY-MEAN FC&amp;P VAL'!CY86*'[1]PERCENT ARRAY-MEAN FC&amp;P VAL'!CZ86*'[1]PERCENT ARRAY-MEAN FC&amp;P VAL'!DA86+ABS('[1]PERCENT ARRAY-MEAN FC&amp;P VAL'!DB86*'[1]PERCENT ARRAY-MEAN FC&amp;P VAL'!DC86*'[1]PERCENT ARRAY-MEAN FC&amp;P VAL'!DD86))&gt;0,'[1]PERCENT ARRAY-MEAN FC&amp;P VAL'!CY86*'[1]PERCENT ARRAY-MEAN FC&amp;P VAL'!CZ86*'[1]PERCENT ARRAY-MEAN FC&amp;P VAL'!DA86+ABS('[1]PERCENT ARRAY-MEAN FC&amp;P VAL'!DB86*'[1]PERCENT ARRAY-MEAN FC&amp;P VAL'!DC86*'[1]PERCENT ARRAY-MEAN FC&amp;P VAL'!DD86),""),""))</f>
        <v/>
      </c>
      <c r="AM86" s="12" t="str">
        <f>IF(AL86="","",'[1]PERCENT ARRAY-MEAN FC&amp;P VAL'!CY86*'[1]PERCENT ARRAY-MEAN FC&amp;P VAL'!CZ86*'[1]PERCENT ARRAY-MEAN FC&amp;P VAL'!DA86-ABS('[1]PERCENT ARRAY-MEAN FC&amp;P VAL'!DB86*'[1]PERCENT ARRAY-MEAN FC&amp;P VAL'!DC86*'[1]PERCENT ARRAY-MEAN FC&amp;P VAL'!DD86))</f>
        <v/>
      </c>
      <c r="AN86" t="str">
        <f>IF(A86="","",IF('[1]Calculation genes in KEGG path'!L84&gt;='[1]Flux and Impact'!$E$1,IF(('[1]PERCENT ARRAY-MEAN FC&amp;P VAL'!DE86*'[1]PERCENT ARRAY-MEAN FC&amp;P VAL'!DF86*'[1]PERCENT ARRAY-MEAN FC&amp;P VAL'!DG86+ABS('[1]PERCENT ARRAY-MEAN FC&amp;P VAL'!DH86*'[1]PERCENT ARRAY-MEAN FC&amp;P VAL'!DI86*'[1]PERCENT ARRAY-MEAN FC&amp;P VAL'!DJ86))&gt;0,'[1]PERCENT ARRAY-MEAN FC&amp;P VAL'!DE86*'[1]PERCENT ARRAY-MEAN FC&amp;P VAL'!DF86*'[1]PERCENT ARRAY-MEAN FC&amp;P VAL'!DG86+ABS('[1]PERCENT ARRAY-MEAN FC&amp;P VAL'!DH86*'[1]PERCENT ARRAY-MEAN FC&amp;P VAL'!DI86*'[1]PERCENT ARRAY-MEAN FC&amp;P VAL'!DJ86),""),""))</f>
        <v/>
      </c>
      <c r="AO86" s="12" t="str">
        <f>IF(AN86="","",'[1]PERCENT ARRAY-MEAN FC&amp;P VAL'!DE86*'[1]PERCENT ARRAY-MEAN FC&amp;P VAL'!DF86*'[1]PERCENT ARRAY-MEAN FC&amp;P VAL'!DG86-ABS('[1]PERCENT ARRAY-MEAN FC&amp;P VAL'!DH86*'[1]PERCENT ARRAY-MEAN FC&amp;P VAL'!DI86*'[1]PERCENT ARRAY-MEAN FC&amp;P VAL'!DJ86))</f>
        <v/>
      </c>
      <c r="AP86" t="str">
        <f>IF(A86="","",IF('[1]Calculation genes in KEGG path'!L84&gt;='[1]Flux and Impact'!$E$1,IF(('[1]PERCENT ARRAY-MEAN FC&amp;P VAL'!DK86*'[1]PERCENT ARRAY-MEAN FC&amp;P VAL'!DL86*'[1]PERCENT ARRAY-MEAN FC&amp;P VAL'!DM86+ABS('[1]PERCENT ARRAY-MEAN FC&amp;P VAL'!DN86*'[1]PERCENT ARRAY-MEAN FC&amp;P VAL'!DO86*'[1]PERCENT ARRAY-MEAN FC&amp;P VAL'!DP86))&gt;0,'[1]PERCENT ARRAY-MEAN FC&amp;P VAL'!DK86*'[1]PERCENT ARRAY-MEAN FC&amp;P VAL'!DL86*'[1]PERCENT ARRAY-MEAN FC&amp;P VAL'!DM86+ABS('[1]PERCENT ARRAY-MEAN FC&amp;P VAL'!DN86*'[1]PERCENT ARRAY-MEAN FC&amp;P VAL'!DO86*'[1]PERCENT ARRAY-MEAN FC&amp;P VAL'!DP86),""),""))</f>
        <v/>
      </c>
      <c r="AQ86" s="12" t="str">
        <f>IF(AP86="","",'[1]PERCENT ARRAY-MEAN FC&amp;P VAL'!DK86*'[1]PERCENT ARRAY-MEAN FC&amp;P VAL'!DL86*'[1]PERCENT ARRAY-MEAN FC&amp;P VAL'!DM86-ABS('[1]PERCENT ARRAY-MEAN FC&amp;P VAL'!DN86*'[1]PERCENT ARRAY-MEAN FC&amp;P VAL'!DO86*'[1]PERCENT ARRAY-MEAN FC&amp;P VAL'!DP86))</f>
        <v/>
      </c>
      <c r="AR86" t="str">
        <f>IF(A86="","",IF('[1]Calculation genes in KEGG path'!L84&gt;='[1]Flux and Impact'!$E$1,IF(('[1]PERCENT ARRAY-MEAN FC&amp;P VAL'!DQ86*'[1]PERCENT ARRAY-MEAN FC&amp;P VAL'!DR86*'[1]PERCENT ARRAY-MEAN FC&amp;P VAL'!DS86+ABS('[1]PERCENT ARRAY-MEAN FC&amp;P VAL'!DT86*'[1]PERCENT ARRAY-MEAN FC&amp;P VAL'!DU86*'[1]PERCENT ARRAY-MEAN FC&amp;P VAL'!DV86))&gt;0,'[1]PERCENT ARRAY-MEAN FC&amp;P VAL'!DQ86*'[1]PERCENT ARRAY-MEAN FC&amp;P VAL'!DR86*'[1]PERCENT ARRAY-MEAN FC&amp;P VAL'!DS86+ABS('[1]PERCENT ARRAY-MEAN FC&amp;P VAL'!DT86*'[1]PERCENT ARRAY-MEAN FC&amp;P VAL'!DU86*'[1]PERCENT ARRAY-MEAN FC&amp;P VAL'!DV86),""),""))</f>
        <v/>
      </c>
      <c r="AS86" s="12" t="str">
        <f>IF(AR86="","",'[1]PERCENT ARRAY-MEAN FC&amp;P VAL'!DQ86*'[1]PERCENT ARRAY-MEAN FC&amp;P VAL'!DR86*'[1]PERCENT ARRAY-MEAN FC&amp;P VAL'!DS86-ABS('[1]PERCENT ARRAY-MEAN FC&amp;P VAL'!DT86*'[1]PERCENT ARRAY-MEAN FC&amp;P VAL'!DU86*'[1]PERCENT ARRAY-MEAN FC&amp;P VAL'!DV86))</f>
        <v/>
      </c>
      <c r="AT86" s="12">
        <f t="shared" si="4"/>
        <v>5.87091941221816</v>
      </c>
      <c r="AU86" s="12">
        <f t="shared" si="5"/>
        <v>1</v>
      </c>
    </row>
    <row r="87" spans="1:47">
      <c r="A87" t="str">
        <f>'[1]Calculation genes in KEGG path'!I85</f>
        <v>bta00983</v>
      </c>
      <c r="B87" t="str">
        <f>IF('[1]PERCENT ARRAY-MEAN FC&amp;P VAL'!A87="","",'[1]PERCENT ARRAY-MEAN FC&amp;P VAL'!A87)</f>
        <v>1. Metabolism</v>
      </c>
      <c r="C87" t="str">
        <f>IF('[1]PERCENT ARRAY-MEAN FC&amp;P VAL'!B87="","",'[1]PERCENT ARRAY-MEAN FC&amp;P VAL'!B87)</f>
        <v>1.11 Xenobiotics Biodegradation and Metabolism</v>
      </c>
      <c r="D87" t="str">
        <f>IF('[1]PERCENT ARRAY-MEAN FC&amp;P VAL'!C87="","",'[1]PERCENT ARRAY-MEAN FC&amp;P VAL'!C87)</f>
        <v>Drug metabolism - other enzymes</v>
      </c>
      <c r="E87" s="12">
        <f t="shared" si="3"/>
        <v>196.146112542424</v>
      </c>
      <c r="F87">
        <f>IF(A87="","",IF('[1]Calculation genes in KEGG path'!L85&gt;='[1]Flux and Impact'!$E$1,IF('[1]PERCENT ARRAY-MEAN FC&amp;P VAL'!G87*'[1]PERCENT ARRAY-MEAN FC&amp;P VAL'!H87*'[1]PERCENT ARRAY-MEAN FC&amp;P VAL'!I87+ABS('[1]PERCENT ARRAY-MEAN FC&amp;P VAL'!J87*'[1]PERCENT ARRAY-MEAN FC&amp;P VAL'!K87*'[1]PERCENT ARRAY-MEAN FC&amp;P VAL'!L87)&gt;0,'[1]PERCENT ARRAY-MEAN FC&amp;P VAL'!G87*'[1]PERCENT ARRAY-MEAN FC&amp;P VAL'!H87*'[1]PERCENT ARRAY-MEAN FC&amp;P VAL'!I87+ABS('[1]PERCENT ARRAY-MEAN FC&amp;P VAL'!J87*'[1]PERCENT ARRAY-MEAN FC&amp;P VAL'!K87*'[1]PERCENT ARRAY-MEAN FC&amp;P VAL'!L87),""),""))</f>
        <v>91.5009244440148</v>
      </c>
      <c r="G87" s="12">
        <f>IF(F87="","",'[1]PERCENT ARRAY-MEAN FC&amp;P VAL'!G87*'[1]PERCENT ARRAY-MEAN FC&amp;P VAL'!H87*'[1]PERCENT ARRAY-MEAN FC&amp;P VAL'!I87-ABS('[1]PERCENT ARRAY-MEAN FC&amp;P VAL'!J87*'[1]PERCENT ARRAY-MEAN FC&amp;P VAL'!K87*'[1]PERCENT ARRAY-MEAN FC&amp;P VAL'!L87))</f>
        <v>-91.5009244440148</v>
      </c>
      <c r="H87">
        <f>IF(A87="","",IF('[1]Calculation genes in KEGG path'!L85&gt;='[1]Flux and Impact'!$E$1,IF(('[1]PERCENT ARRAY-MEAN FC&amp;P VAL'!M87*'[1]PERCENT ARRAY-MEAN FC&amp;P VAL'!N87*'[1]PERCENT ARRAY-MEAN FC&amp;P VAL'!O87+ABS('[1]PERCENT ARRAY-MEAN FC&amp;P VAL'!P87*'[1]PERCENT ARRAY-MEAN FC&amp;P VAL'!Q87*'[1]PERCENT ARRAY-MEAN FC&amp;P VAL'!R87))&gt;0,'[1]PERCENT ARRAY-MEAN FC&amp;P VAL'!M87*'[1]PERCENT ARRAY-MEAN FC&amp;P VAL'!N87*'[1]PERCENT ARRAY-MEAN FC&amp;P VAL'!O87+ABS('[1]PERCENT ARRAY-MEAN FC&amp;P VAL'!P87*'[1]PERCENT ARRAY-MEAN FC&amp;P VAL'!Q87*'[1]PERCENT ARRAY-MEAN FC&amp;P VAL'!R87),""),""))</f>
        <v>104.645188098409</v>
      </c>
      <c r="I87" s="12">
        <f>IF(H87="","",'[1]PERCENT ARRAY-MEAN FC&amp;P VAL'!M87*'[1]PERCENT ARRAY-MEAN FC&amp;P VAL'!N87*'[1]PERCENT ARRAY-MEAN FC&amp;P VAL'!O87-ABS('[1]PERCENT ARRAY-MEAN FC&amp;P VAL'!P87*'[1]PERCENT ARRAY-MEAN FC&amp;P VAL'!Q87*'[1]PERCENT ARRAY-MEAN FC&amp;P VAL'!R87))</f>
        <v>104.645188098409</v>
      </c>
      <c r="J87" t="str">
        <f>IF(A87="","",IF('[1]Calculation genes in KEGG path'!L85&gt;='[1]Flux and Impact'!$E$1,IF(('[1]PERCENT ARRAY-MEAN FC&amp;P VAL'!S87*'[1]PERCENT ARRAY-MEAN FC&amp;P VAL'!T87*'[1]PERCENT ARRAY-MEAN FC&amp;P VAL'!U87+ABS('[1]PERCENT ARRAY-MEAN FC&amp;P VAL'!V87*'[1]PERCENT ARRAY-MEAN FC&amp;P VAL'!W87*'[1]PERCENT ARRAY-MEAN FC&amp;P VAL'!X87))&gt;0,'[1]PERCENT ARRAY-MEAN FC&amp;P VAL'!S87*'[1]PERCENT ARRAY-MEAN FC&amp;P VAL'!T87*'[1]PERCENT ARRAY-MEAN FC&amp;P VAL'!U87+ABS('[1]PERCENT ARRAY-MEAN FC&amp;P VAL'!V87*'[1]PERCENT ARRAY-MEAN FC&amp;P VAL'!W87*'[1]PERCENT ARRAY-MEAN FC&amp;P VAL'!X87),""),""))</f>
        <v/>
      </c>
      <c r="K87" s="12" t="str">
        <f>IF(J87="","",'[1]PERCENT ARRAY-MEAN FC&amp;P VAL'!S87*'[1]PERCENT ARRAY-MEAN FC&amp;P VAL'!T87*'[1]PERCENT ARRAY-MEAN FC&amp;P VAL'!U87-ABS('[1]PERCENT ARRAY-MEAN FC&amp;P VAL'!V87*'[1]PERCENT ARRAY-MEAN FC&amp;P VAL'!W87*'[1]PERCENT ARRAY-MEAN FC&amp;P VAL'!X87))</f>
        <v/>
      </c>
      <c r="L87" t="str">
        <f>IF(A87="","",IF('[1]Calculation genes in KEGG path'!L85&gt;='[1]Flux and Impact'!$E$1,IF(('[1]PERCENT ARRAY-MEAN FC&amp;P VAL'!Y87*'[1]PERCENT ARRAY-MEAN FC&amp;P VAL'!Z87*'[1]PERCENT ARRAY-MEAN FC&amp;P VAL'!AA87+ABS('[1]PERCENT ARRAY-MEAN FC&amp;P VAL'!AB87*'[1]PERCENT ARRAY-MEAN FC&amp;P VAL'!AC87*'[1]PERCENT ARRAY-MEAN FC&amp;P VAL'!AD87))&gt;0,'[1]PERCENT ARRAY-MEAN FC&amp;P VAL'!Y87*'[1]PERCENT ARRAY-MEAN FC&amp;P VAL'!Z87*'[1]PERCENT ARRAY-MEAN FC&amp;P VAL'!AA87+ABS('[1]PERCENT ARRAY-MEAN FC&amp;P VAL'!AB87*'[1]PERCENT ARRAY-MEAN FC&amp;P VAL'!AC87*'[1]PERCENT ARRAY-MEAN FC&amp;P VAL'!AD87),""),""))</f>
        <v/>
      </c>
      <c r="M87" s="12" t="str">
        <f>IF(L87="","",'[1]PERCENT ARRAY-MEAN FC&amp;P VAL'!Y87*'[1]PERCENT ARRAY-MEAN FC&amp;P VAL'!Z87*'[1]PERCENT ARRAY-MEAN FC&amp;P VAL'!AA87-ABS('[1]PERCENT ARRAY-MEAN FC&amp;P VAL'!AB87*'[1]PERCENT ARRAY-MEAN FC&amp;P VAL'!AC87*'[1]PERCENT ARRAY-MEAN FC&amp;P VAL'!AD87))</f>
        <v/>
      </c>
      <c r="N87" t="str">
        <f>IF(A87="","",IF('[1]Calculation genes in KEGG path'!L85&gt;='[1]Flux and Impact'!$E$1,IF(('[1]PERCENT ARRAY-MEAN FC&amp;P VAL'!AE87*'[1]PERCENT ARRAY-MEAN FC&amp;P VAL'!AF87*'[1]PERCENT ARRAY-MEAN FC&amp;P VAL'!AG87+ABS('[1]PERCENT ARRAY-MEAN FC&amp;P VAL'!AH87*'[1]PERCENT ARRAY-MEAN FC&amp;P VAL'!AI87*'[1]PERCENT ARRAY-MEAN FC&amp;P VAL'!AJ87))&gt;0,'[1]PERCENT ARRAY-MEAN FC&amp;P VAL'!AE87*'[1]PERCENT ARRAY-MEAN FC&amp;P VAL'!AF87*'[1]PERCENT ARRAY-MEAN FC&amp;P VAL'!AG87+ABS('[1]PERCENT ARRAY-MEAN FC&amp;P VAL'!AH87*'[1]PERCENT ARRAY-MEAN FC&amp;P VAL'!AI87*'[1]PERCENT ARRAY-MEAN FC&amp;P VAL'!AJ87),""),""))</f>
        <v/>
      </c>
      <c r="O87" s="12" t="str">
        <f>IF(N87="","",'[1]PERCENT ARRAY-MEAN FC&amp;P VAL'!AE87*'[1]PERCENT ARRAY-MEAN FC&amp;P VAL'!AF87*'[1]PERCENT ARRAY-MEAN FC&amp;P VAL'!AG87-ABS('[1]PERCENT ARRAY-MEAN FC&amp;P VAL'!AH87*'[1]PERCENT ARRAY-MEAN FC&amp;P VAL'!AI87*'[1]PERCENT ARRAY-MEAN FC&amp;P VAL'!AJ87))</f>
        <v/>
      </c>
      <c r="P87" t="str">
        <f>IF(A87="","",IF('[1]Calculation genes in KEGG path'!L85&gt;='[1]Flux and Impact'!$E$1,IF(('[1]PERCENT ARRAY-MEAN FC&amp;P VAL'!AK87*'[1]PERCENT ARRAY-MEAN FC&amp;P VAL'!AL87*'[1]PERCENT ARRAY-MEAN FC&amp;P VAL'!AM87+ABS('[1]PERCENT ARRAY-MEAN FC&amp;P VAL'!AN87*'[1]PERCENT ARRAY-MEAN FC&amp;P VAL'!AO87*'[1]PERCENT ARRAY-MEAN FC&amp;P VAL'!AP87))&gt;0,'[1]PERCENT ARRAY-MEAN FC&amp;P VAL'!AK87*'[1]PERCENT ARRAY-MEAN FC&amp;P VAL'!AL87*'[1]PERCENT ARRAY-MEAN FC&amp;P VAL'!AM87+ABS('[1]PERCENT ARRAY-MEAN FC&amp;P VAL'!AN87*'[1]PERCENT ARRAY-MEAN FC&amp;P VAL'!AO87*'[1]PERCENT ARRAY-MEAN FC&amp;P VAL'!AP87),""),""))</f>
        <v/>
      </c>
      <c r="Q87" s="12" t="str">
        <f>IF(P87="","",'[1]PERCENT ARRAY-MEAN FC&amp;P VAL'!AK87*'[1]PERCENT ARRAY-MEAN FC&amp;P VAL'!AL87*'[1]PERCENT ARRAY-MEAN FC&amp;P VAL'!AM87-ABS('[1]PERCENT ARRAY-MEAN FC&amp;P VAL'!AN87*'[1]PERCENT ARRAY-MEAN FC&amp;P VAL'!AO87*'[1]PERCENT ARRAY-MEAN FC&amp;P VAL'!AP87))</f>
        <v/>
      </c>
      <c r="R87" t="str">
        <f>IF(A87="","",IF('[1]Calculation genes in KEGG path'!L85&gt;='[1]Flux and Impact'!$E$1,IF(('[1]PERCENT ARRAY-MEAN FC&amp;P VAL'!AQ87*'[1]PERCENT ARRAY-MEAN FC&amp;P VAL'!AR87*'[1]PERCENT ARRAY-MEAN FC&amp;P VAL'!AS87+ABS('[1]PERCENT ARRAY-MEAN FC&amp;P VAL'!AT87*'[1]PERCENT ARRAY-MEAN FC&amp;P VAL'!AU87*'[1]PERCENT ARRAY-MEAN FC&amp;P VAL'!AV87))&gt;0,'[1]PERCENT ARRAY-MEAN FC&amp;P VAL'!AQ87*'[1]PERCENT ARRAY-MEAN FC&amp;P VAL'!AR87*'[1]PERCENT ARRAY-MEAN FC&amp;P VAL'!AS87+ABS('[1]PERCENT ARRAY-MEAN FC&amp;P VAL'!AT87*'[1]PERCENT ARRAY-MEAN FC&amp;P VAL'!AU87*'[1]PERCENT ARRAY-MEAN FC&amp;P VAL'!AV87),""),""))</f>
        <v/>
      </c>
      <c r="S87" s="12" t="str">
        <f>IF(R87="","",'[1]PERCENT ARRAY-MEAN FC&amp;P VAL'!AQ87*'[1]PERCENT ARRAY-MEAN FC&amp;P VAL'!AR87*'[1]PERCENT ARRAY-MEAN FC&amp;P VAL'!AS87-ABS('[1]PERCENT ARRAY-MEAN FC&amp;P VAL'!AT87*'[1]PERCENT ARRAY-MEAN FC&amp;P VAL'!AU87*'[1]PERCENT ARRAY-MEAN FC&amp;P VAL'!AV87))</f>
        <v/>
      </c>
      <c r="T87" t="str">
        <f>IF(A87="","",IF('[1]Calculation genes in KEGG path'!L85&gt;='[1]Flux and Impact'!$E$1,IF(('[1]PERCENT ARRAY-MEAN FC&amp;P VAL'!AW87*'[1]PERCENT ARRAY-MEAN FC&amp;P VAL'!AX87*'[1]PERCENT ARRAY-MEAN FC&amp;P VAL'!AY87+ABS('[1]PERCENT ARRAY-MEAN FC&amp;P VAL'!AZ87*'[1]PERCENT ARRAY-MEAN FC&amp;P VAL'!BA87*'[1]PERCENT ARRAY-MEAN FC&amp;P VAL'!BB87))&gt;0,'[1]PERCENT ARRAY-MEAN FC&amp;P VAL'!AW87*'[1]PERCENT ARRAY-MEAN FC&amp;P VAL'!AX87*'[1]PERCENT ARRAY-MEAN FC&amp;P VAL'!AY87+ABS('[1]PERCENT ARRAY-MEAN FC&amp;P VAL'!AZ87*'[1]PERCENT ARRAY-MEAN FC&amp;P VAL'!BA87*'[1]PERCENT ARRAY-MEAN FC&amp;P VAL'!BB87),""),""))</f>
        <v/>
      </c>
      <c r="U87" s="12" t="str">
        <f>IF(T87="","",'[1]PERCENT ARRAY-MEAN FC&amp;P VAL'!AW87*'[1]PERCENT ARRAY-MEAN FC&amp;P VAL'!AX87*'[1]PERCENT ARRAY-MEAN FC&amp;P VAL'!AY87-ABS('[1]PERCENT ARRAY-MEAN FC&amp;P VAL'!AZ87*'[1]PERCENT ARRAY-MEAN FC&amp;P VAL'!BA87*'[1]PERCENT ARRAY-MEAN FC&amp;P VAL'!BB87))</f>
        <v/>
      </c>
      <c r="V87" t="str">
        <f>IF(A87="","",IF('[1]Calculation genes in KEGG path'!L85&gt;='[1]Flux and Impact'!$E$1,IF(('[1]PERCENT ARRAY-MEAN FC&amp;P VAL'!BC87*'[1]PERCENT ARRAY-MEAN FC&amp;P VAL'!BD87*'[1]PERCENT ARRAY-MEAN FC&amp;P VAL'!BE87+ABS('[1]PERCENT ARRAY-MEAN FC&amp;P VAL'!BF87*'[1]PERCENT ARRAY-MEAN FC&amp;P VAL'!BG87*'[1]PERCENT ARRAY-MEAN FC&amp;P VAL'!BH87))&gt;0,'[1]PERCENT ARRAY-MEAN FC&amp;P VAL'!BC87*'[1]PERCENT ARRAY-MEAN FC&amp;P VAL'!BD87*'[1]PERCENT ARRAY-MEAN FC&amp;P VAL'!BE87+ABS('[1]PERCENT ARRAY-MEAN FC&amp;P VAL'!BF87*'[1]PERCENT ARRAY-MEAN FC&amp;P VAL'!BG87*'[1]PERCENT ARRAY-MEAN FC&amp;P VAL'!BH87),""),""))</f>
        <v/>
      </c>
      <c r="W87" s="12" t="str">
        <f>IF(V87="","",'[1]PERCENT ARRAY-MEAN FC&amp;P VAL'!BC87*'[1]PERCENT ARRAY-MEAN FC&amp;P VAL'!BD87*'[1]PERCENT ARRAY-MEAN FC&amp;P VAL'!BE87-ABS('[1]PERCENT ARRAY-MEAN FC&amp;P VAL'!BF87*'[1]PERCENT ARRAY-MEAN FC&amp;P VAL'!BG87*'[1]PERCENT ARRAY-MEAN FC&amp;P VAL'!BH87))</f>
        <v/>
      </c>
      <c r="X87" t="str">
        <f>IF(A87="","",IF('[1]Calculation genes in KEGG path'!L85&gt;='[1]Flux and Impact'!$E$1,IF(('[1]PERCENT ARRAY-MEAN FC&amp;P VAL'!BI87*'[1]PERCENT ARRAY-MEAN FC&amp;P VAL'!BJ87*'[1]PERCENT ARRAY-MEAN FC&amp;P VAL'!BK87+ABS('[1]PERCENT ARRAY-MEAN FC&amp;P VAL'!BL87*'[1]PERCENT ARRAY-MEAN FC&amp;P VAL'!BM87*'[1]PERCENT ARRAY-MEAN FC&amp;P VAL'!BN87))&gt;0,'[1]PERCENT ARRAY-MEAN FC&amp;P VAL'!BI87*'[1]PERCENT ARRAY-MEAN FC&amp;P VAL'!BJ87*'[1]PERCENT ARRAY-MEAN FC&amp;P VAL'!BK87+ABS('[1]PERCENT ARRAY-MEAN FC&amp;P VAL'!BL87*'[1]PERCENT ARRAY-MEAN FC&amp;P VAL'!BM87*'[1]PERCENT ARRAY-MEAN FC&amp;P VAL'!BN87),""),""))</f>
        <v/>
      </c>
      <c r="Y87" s="12" t="str">
        <f>IF(X87="","",'[1]PERCENT ARRAY-MEAN FC&amp;P VAL'!BI87*'[1]PERCENT ARRAY-MEAN FC&amp;P VAL'!BJ87*'[1]PERCENT ARRAY-MEAN FC&amp;P VAL'!BK87-ABS('[1]PERCENT ARRAY-MEAN FC&amp;P VAL'!BL87*'[1]PERCENT ARRAY-MEAN FC&amp;P VAL'!BM87*'[1]PERCENT ARRAY-MEAN FC&amp;P VAL'!BN87))</f>
        <v/>
      </c>
      <c r="Z87" t="str">
        <f>IF(A87="","",IF('[1]Calculation genes in KEGG path'!L85&gt;='[1]Flux and Impact'!$E$1,IF(('[1]PERCENT ARRAY-MEAN FC&amp;P VAL'!BO87*'[1]PERCENT ARRAY-MEAN FC&amp;P VAL'!BP87*'[1]PERCENT ARRAY-MEAN FC&amp;P VAL'!BQ87+ABS('[1]PERCENT ARRAY-MEAN FC&amp;P VAL'!BR87*'[1]PERCENT ARRAY-MEAN FC&amp;P VAL'!BS87*'[1]PERCENT ARRAY-MEAN FC&amp;P VAL'!BT87))&gt;0,'[1]PERCENT ARRAY-MEAN FC&amp;P VAL'!BO87*'[1]PERCENT ARRAY-MEAN FC&amp;P VAL'!BP87*'[1]PERCENT ARRAY-MEAN FC&amp;P VAL'!BQ87+ABS('[1]PERCENT ARRAY-MEAN FC&amp;P VAL'!BR87*'[1]PERCENT ARRAY-MEAN FC&amp;P VAL'!BS87*'[1]PERCENT ARRAY-MEAN FC&amp;P VAL'!BT87),""),""))</f>
        <v/>
      </c>
      <c r="AA87" s="12" t="str">
        <f>IF(Z87="","",'[1]PERCENT ARRAY-MEAN FC&amp;P VAL'!BO87*'[1]PERCENT ARRAY-MEAN FC&amp;P VAL'!BP87*'[1]PERCENT ARRAY-MEAN FC&amp;P VAL'!BQ87-ABS('[1]PERCENT ARRAY-MEAN FC&amp;P VAL'!BR87*'[1]PERCENT ARRAY-MEAN FC&amp;P VAL'!BS87*'[1]PERCENT ARRAY-MEAN FC&amp;P VAL'!BT87))</f>
        <v/>
      </c>
      <c r="AB87" t="str">
        <f>IF(A87="","",IF('[1]Calculation genes in KEGG path'!L85&gt;='[1]Flux and Impact'!$E$1,IF(('[1]PERCENT ARRAY-MEAN FC&amp;P VAL'!BU87*'[1]PERCENT ARRAY-MEAN FC&amp;P VAL'!BV87*'[1]PERCENT ARRAY-MEAN FC&amp;P VAL'!BW87+ABS('[1]PERCENT ARRAY-MEAN FC&amp;P VAL'!BX87*'[1]PERCENT ARRAY-MEAN FC&amp;P VAL'!BY87*'[1]PERCENT ARRAY-MEAN FC&amp;P VAL'!BZ87))&gt;0,'[1]PERCENT ARRAY-MEAN FC&amp;P VAL'!BU87*'[1]PERCENT ARRAY-MEAN FC&amp;P VAL'!BV87*'[1]PERCENT ARRAY-MEAN FC&amp;P VAL'!BW87+ABS('[1]PERCENT ARRAY-MEAN FC&amp;P VAL'!BX87*'[1]PERCENT ARRAY-MEAN FC&amp;P VAL'!BY87*'[1]PERCENT ARRAY-MEAN FC&amp;P VAL'!BZ87),""),""))</f>
        <v/>
      </c>
      <c r="AC87" s="12" t="str">
        <f>IF(AB87="","",'[1]PERCENT ARRAY-MEAN FC&amp;P VAL'!BU87*'[1]PERCENT ARRAY-MEAN FC&amp;P VAL'!BV87*'[1]PERCENT ARRAY-MEAN FC&amp;P VAL'!BW87-ABS('[1]PERCENT ARRAY-MEAN FC&amp;P VAL'!BX87*'[1]PERCENT ARRAY-MEAN FC&amp;P VAL'!BY87*'[1]PERCENT ARRAY-MEAN FC&amp;P VAL'!BZ87))</f>
        <v/>
      </c>
      <c r="AD87" t="str">
        <f>IF(A87="","",IF('[1]Calculation genes in KEGG path'!L85&gt;='[1]Flux and Impact'!$E$1,IF(('[1]PERCENT ARRAY-MEAN FC&amp;P VAL'!CA87*'[1]PERCENT ARRAY-MEAN FC&amp;P VAL'!CB87*'[1]PERCENT ARRAY-MEAN FC&amp;P VAL'!CC87+ABS('[1]PERCENT ARRAY-MEAN FC&amp;P VAL'!CD87*'[1]PERCENT ARRAY-MEAN FC&amp;P VAL'!CE87*'[1]PERCENT ARRAY-MEAN FC&amp;P VAL'!CF87))&gt;0,'[1]PERCENT ARRAY-MEAN FC&amp;P VAL'!CA87*'[1]PERCENT ARRAY-MEAN FC&amp;P VAL'!CB87*'[1]PERCENT ARRAY-MEAN FC&amp;P VAL'!CC87+ABS('[1]PERCENT ARRAY-MEAN FC&amp;P VAL'!CD87*'[1]PERCENT ARRAY-MEAN FC&amp;P VAL'!CE87*'[1]PERCENT ARRAY-MEAN FC&amp;P VAL'!CF87),""),""))</f>
        <v/>
      </c>
      <c r="AE87" s="12" t="str">
        <f>IF(AD87="","",'[1]PERCENT ARRAY-MEAN FC&amp;P VAL'!CA87*'[1]PERCENT ARRAY-MEAN FC&amp;P VAL'!CB87*'[1]PERCENT ARRAY-MEAN FC&amp;P VAL'!CC87-ABS('[1]PERCENT ARRAY-MEAN FC&amp;P VAL'!CD87*'[1]PERCENT ARRAY-MEAN FC&amp;P VAL'!CE87*'[1]PERCENT ARRAY-MEAN FC&amp;P VAL'!CF87))</f>
        <v/>
      </c>
      <c r="AF87" t="str">
        <f>IF(A87="","",IF('[1]Calculation genes in KEGG path'!L85&gt;='[1]Flux and Impact'!$E$1,IF(('[1]PERCENT ARRAY-MEAN FC&amp;P VAL'!CG87*'[1]PERCENT ARRAY-MEAN FC&amp;P VAL'!CH87*'[1]PERCENT ARRAY-MEAN FC&amp;P VAL'!CI87+ABS('[1]PERCENT ARRAY-MEAN FC&amp;P VAL'!CJ87*'[1]PERCENT ARRAY-MEAN FC&amp;P VAL'!CK87*'[1]PERCENT ARRAY-MEAN FC&amp;P VAL'!CL87))&gt;0,'[1]PERCENT ARRAY-MEAN FC&amp;P VAL'!CG87*'[1]PERCENT ARRAY-MEAN FC&amp;P VAL'!CH87*'[1]PERCENT ARRAY-MEAN FC&amp;P VAL'!CI87+ABS('[1]PERCENT ARRAY-MEAN FC&amp;P VAL'!CJ87*'[1]PERCENT ARRAY-MEAN FC&amp;P VAL'!CK87*'[1]PERCENT ARRAY-MEAN FC&amp;P VAL'!CL87),""),""))</f>
        <v/>
      </c>
      <c r="AG87" s="12" t="str">
        <f>IF(AF87="","",'[1]PERCENT ARRAY-MEAN FC&amp;P VAL'!CG87*'[1]PERCENT ARRAY-MEAN FC&amp;P VAL'!CH87*'[1]PERCENT ARRAY-MEAN FC&amp;P VAL'!CI87-ABS('[1]PERCENT ARRAY-MEAN FC&amp;P VAL'!CJ87*'[1]PERCENT ARRAY-MEAN FC&amp;P VAL'!CK87*'[1]PERCENT ARRAY-MEAN FC&amp;P VAL'!CL87))</f>
        <v/>
      </c>
      <c r="AH87" t="str">
        <f>IF(A87="","",IF('[1]Calculation genes in KEGG path'!L85&gt;='[1]Flux and Impact'!$E$1,IF(('[1]PERCENT ARRAY-MEAN FC&amp;P VAL'!CM87*'[1]PERCENT ARRAY-MEAN FC&amp;P VAL'!CN87*'[1]PERCENT ARRAY-MEAN FC&amp;P VAL'!CO87+ABS('[1]PERCENT ARRAY-MEAN FC&amp;P VAL'!CP87*'[1]PERCENT ARRAY-MEAN FC&amp;P VAL'!CQ87*'[1]PERCENT ARRAY-MEAN FC&amp;P VAL'!CR87))&gt;0,'[1]PERCENT ARRAY-MEAN FC&amp;P VAL'!CM87*'[1]PERCENT ARRAY-MEAN FC&amp;P VAL'!CN87*'[1]PERCENT ARRAY-MEAN FC&amp;P VAL'!CO87+ABS('[1]PERCENT ARRAY-MEAN FC&amp;P VAL'!CP87*'[1]PERCENT ARRAY-MEAN FC&amp;P VAL'!CQ87*'[1]PERCENT ARRAY-MEAN FC&amp;P VAL'!CR87),""),""))</f>
        <v/>
      </c>
      <c r="AI87" s="12" t="str">
        <f>IF(AH87="","",'[1]PERCENT ARRAY-MEAN FC&amp;P VAL'!CM87*'[1]PERCENT ARRAY-MEAN FC&amp;P VAL'!CN87*'[1]PERCENT ARRAY-MEAN FC&amp;P VAL'!CO87-ABS('[1]PERCENT ARRAY-MEAN FC&amp;P VAL'!CP87*'[1]PERCENT ARRAY-MEAN FC&amp;P VAL'!CQ87*'[1]PERCENT ARRAY-MEAN FC&amp;P VAL'!CR87))</f>
        <v/>
      </c>
      <c r="AJ87" t="str">
        <f>IF(A87="","",IF('[1]Calculation genes in KEGG path'!L85&gt;='[1]Flux and Impact'!$E$1,IF(('[1]PERCENT ARRAY-MEAN FC&amp;P VAL'!CS87*'[1]PERCENT ARRAY-MEAN FC&amp;P VAL'!CT87*'[1]PERCENT ARRAY-MEAN FC&amp;P VAL'!CU87+ABS('[1]PERCENT ARRAY-MEAN FC&amp;P VAL'!CV87*'[1]PERCENT ARRAY-MEAN FC&amp;P VAL'!CW87*'[1]PERCENT ARRAY-MEAN FC&amp;P VAL'!CX87))&gt;0,'[1]PERCENT ARRAY-MEAN FC&amp;P VAL'!CS87*'[1]PERCENT ARRAY-MEAN FC&amp;P VAL'!CT87*'[1]PERCENT ARRAY-MEAN FC&amp;P VAL'!CU87+ABS('[1]PERCENT ARRAY-MEAN FC&amp;P VAL'!CV87*'[1]PERCENT ARRAY-MEAN FC&amp;P VAL'!CW87*'[1]PERCENT ARRAY-MEAN FC&amp;P VAL'!CX87),""),""))</f>
        <v/>
      </c>
      <c r="AK87" s="12" t="str">
        <f>IF(AJ87="","",'[1]PERCENT ARRAY-MEAN FC&amp;P VAL'!CS87*'[1]PERCENT ARRAY-MEAN FC&amp;P VAL'!CT87*'[1]PERCENT ARRAY-MEAN FC&amp;P VAL'!CU87-ABS('[1]PERCENT ARRAY-MEAN FC&amp;P VAL'!CV87*'[1]PERCENT ARRAY-MEAN FC&amp;P VAL'!CW87*'[1]PERCENT ARRAY-MEAN FC&amp;P VAL'!CX87))</f>
        <v/>
      </c>
      <c r="AL87" t="str">
        <f>IF(A87="","",IF('[1]Calculation genes in KEGG path'!L85&gt;='[1]Flux and Impact'!$E$1,IF(('[1]PERCENT ARRAY-MEAN FC&amp;P VAL'!CY87*'[1]PERCENT ARRAY-MEAN FC&amp;P VAL'!CZ87*'[1]PERCENT ARRAY-MEAN FC&amp;P VAL'!DA87+ABS('[1]PERCENT ARRAY-MEAN FC&amp;P VAL'!DB87*'[1]PERCENT ARRAY-MEAN FC&amp;P VAL'!DC87*'[1]PERCENT ARRAY-MEAN FC&amp;P VAL'!DD87))&gt;0,'[1]PERCENT ARRAY-MEAN FC&amp;P VAL'!CY87*'[1]PERCENT ARRAY-MEAN FC&amp;P VAL'!CZ87*'[1]PERCENT ARRAY-MEAN FC&amp;P VAL'!DA87+ABS('[1]PERCENT ARRAY-MEAN FC&amp;P VAL'!DB87*'[1]PERCENT ARRAY-MEAN FC&amp;P VAL'!DC87*'[1]PERCENT ARRAY-MEAN FC&amp;P VAL'!DD87),""),""))</f>
        <v/>
      </c>
      <c r="AM87" s="12" t="str">
        <f>IF(AL87="","",'[1]PERCENT ARRAY-MEAN FC&amp;P VAL'!CY87*'[1]PERCENT ARRAY-MEAN FC&amp;P VAL'!CZ87*'[1]PERCENT ARRAY-MEAN FC&amp;P VAL'!DA87-ABS('[1]PERCENT ARRAY-MEAN FC&amp;P VAL'!DB87*'[1]PERCENT ARRAY-MEAN FC&amp;P VAL'!DC87*'[1]PERCENT ARRAY-MEAN FC&amp;P VAL'!DD87))</f>
        <v/>
      </c>
      <c r="AN87" t="str">
        <f>IF(A87="","",IF('[1]Calculation genes in KEGG path'!L85&gt;='[1]Flux and Impact'!$E$1,IF(('[1]PERCENT ARRAY-MEAN FC&amp;P VAL'!DE87*'[1]PERCENT ARRAY-MEAN FC&amp;P VAL'!DF87*'[1]PERCENT ARRAY-MEAN FC&amp;P VAL'!DG87+ABS('[1]PERCENT ARRAY-MEAN FC&amp;P VAL'!DH87*'[1]PERCENT ARRAY-MEAN FC&amp;P VAL'!DI87*'[1]PERCENT ARRAY-MEAN FC&amp;P VAL'!DJ87))&gt;0,'[1]PERCENT ARRAY-MEAN FC&amp;P VAL'!DE87*'[1]PERCENT ARRAY-MEAN FC&amp;P VAL'!DF87*'[1]PERCENT ARRAY-MEAN FC&amp;P VAL'!DG87+ABS('[1]PERCENT ARRAY-MEAN FC&amp;P VAL'!DH87*'[1]PERCENT ARRAY-MEAN FC&amp;P VAL'!DI87*'[1]PERCENT ARRAY-MEAN FC&amp;P VAL'!DJ87),""),""))</f>
        <v/>
      </c>
      <c r="AO87" s="12" t="str">
        <f>IF(AN87="","",'[1]PERCENT ARRAY-MEAN FC&amp;P VAL'!DE87*'[1]PERCENT ARRAY-MEAN FC&amp;P VAL'!DF87*'[1]PERCENT ARRAY-MEAN FC&amp;P VAL'!DG87-ABS('[1]PERCENT ARRAY-MEAN FC&amp;P VAL'!DH87*'[1]PERCENT ARRAY-MEAN FC&amp;P VAL'!DI87*'[1]PERCENT ARRAY-MEAN FC&amp;P VAL'!DJ87))</f>
        <v/>
      </c>
      <c r="AP87" t="str">
        <f>IF(A87="","",IF('[1]Calculation genes in KEGG path'!L85&gt;='[1]Flux and Impact'!$E$1,IF(('[1]PERCENT ARRAY-MEAN FC&amp;P VAL'!DK87*'[1]PERCENT ARRAY-MEAN FC&amp;P VAL'!DL87*'[1]PERCENT ARRAY-MEAN FC&amp;P VAL'!DM87+ABS('[1]PERCENT ARRAY-MEAN FC&amp;P VAL'!DN87*'[1]PERCENT ARRAY-MEAN FC&amp;P VAL'!DO87*'[1]PERCENT ARRAY-MEAN FC&amp;P VAL'!DP87))&gt;0,'[1]PERCENT ARRAY-MEAN FC&amp;P VAL'!DK87*'[1]PERCENT ARRAY-MEAN FC&amp;P VAL'!DL87*'[1]PERCENT ARRAY-MEAN FC&amp;P VAL'!DM87+ABS('[1]PERCENT ARRAY-MEAN FC&amp;P VAL'!DN87*'[1]PERCENT ARRAY-MEAN FC&amp;P VAL'!DO87*'[1]PERCENT ARRAY-MEAN FC&amp;P VAL'!DP87),""),""))</f>
        <v/>
      </c>
      <c r="AQ87" s="12" t="str">
        <f>IF(AP87="","",'[1]PERCENT ARRAY-MEAN FC&amp;P VAL'!DK87*'[1]PERCENT ARRAY-MEAN FC&amp;P VAL'!DL87*'[1]PERCENT ARRAY-MEAN FC&amp;P VAL'!DM87-ABS('[1]PERCENT ARRAY-MEAN FC&amp;P VAL'!DN87*'[1]PERCENT ARRAY-MEAN FC&amp;P VAL'!DO87*'[1]PERCENT ARRAY-MEAN FC&amp;P VAL'!DP87))</f>
        <v/>
      </c>
      <c r="AR87" t="str">
        <f>IF(A87="","",IF('[1]Calculation genes in KEGG path'!L85&gt;='[1]Flux and Impact'!$E$1,IF(('[1]PERCENT ARRAY-MEAN FC&amp;P VAL'!DQ87*'[1]PERCENT ARRAY-MEAN FC&amp;P VAL'!DR87*'[1]PERCENT ARRAY-MEAN FC&amp;P VAL'!DS87+ABS('[1]PERCENT ARRAY-MEAN FC&amp;P VAL'!DT87*'[1]PERCENT ARRAY-MEAN FC&amp;P VAL'!DU87*'[1]PERCENT ARRAY-MEAN FC&amp;P VAL'!DV87))&gt;0,'[1]PERCENT ARRAY-MEAN FC&amp;P VAL'!DQ87*'[1]PERCENT ARRAY-MEAN FC&amp;P VAL'!DR87*'[1]PERCENT ARRAY-MEAN FC&amp;P VAL'!DS87+ABS('[1]PERCENT ARRAY-MEAN FC&amp;P VAL'!DT87*'[1]PERCENT ARRAY-MEAN FC&amp;P VAL'!DU87*'[1]PERCENT ARRAY-MEAN FC&amp;P VAL'!DV87),""),""))</f>
        <v/>
      </c>
      <c r="AS87" s="12" t="str">
        <f>IF(AR87="","",'[1]PERCENT ARRAY-MEAN FC&amp;P VAL'!DQ87*'[1]PERCENT ARRAY-MEAN FC&amp;P VAL'!DR87*'[1]PERCENT ARRAY-MEAN FC&amp;P VAL'!DS87-ABS('[1]PERCENT ARRAY-MEAN FC&amp;P VAL'!DT87*'[1]PERCENT ARRAY-MEAN FC&amp;P VAL'!DU87*'[1]PERCENT ARRAY-MEAN FC&amp;P VAL'!DV87))</f>
        <v/>
      </c>
      <c r="AT87" s="12">
        <f t="shared" si="4"/>
        <v>6.57213182719735</v>
      </c>
      <c r="AU87" s="12">
        <f t="shared" si="5"/>
        <v>1</v>
      </c>
    </row>
    <row r="88" spans="1:47">
      <c r="A88" t="str">
        <f>'[1]Calculation genes in KEGG path'!I86</f>
        <v>bta01040</v>
      </c>
      <c r="B88" t="str">
        <f>IF('[1]PERCENT ARRAY-MEAN FC&amp;P VAL'!A88="","",'[1]PERCENT ARRAY-MEAN FC&amp;P VAL'!A88)</f>
        <v>1. Metabolism</v>
      </c>
      <c r="C88" t="str">
        <f>IF('[1]PERCENT ARRAY-MEAN FC&amp;P VAL'!B88="","",'[1]PERCENT ARRAY-MEAN FC&amp;P VAL'!B88)</f>
        <v>1.3 Lipid Metabolism</v>
      </c>
      <c r="D88" t="str">
        <f>IF('[1]PERCENT ARRAY-MEAN FC&amp;P VAL'!C88="","",'[1]PERCENT ARRAY-MEAN FC&amp;P VAL'!C88)</f>
        <v>Biosynthesis of unsaturated fatty acids</v>
      </c>
      <c r="E88" s="12">
        <f t="shared" si="3"/>
        <v>181.671972491774</v>
      </c>
      <c r="F88">
        <f>IF(A88="","",IF('[1]Calculation genes in KEGG path'!L86&gt;='[1]Flux and Impact'!$E$1,IF('[1]PERCENT ARRAY-MEAN FC&amp;P VAL'!G88*'[1]PERCENT ARRAY-MEAN FC&amp;P VAL'!H88*'[1]PERCENT ARRAY-MEAN FC&amp;P VAL'!I88+ABS('[1]PERCENT ARRAY-MEAN FC&amp;P VAL'!J88*'[1]PERCENT ARRAY-MEAN FC&amp;P VAL'!K88*'[1]PERCENT ARRAY-MEAN FC&amp;P VAL'!L88)&gt;0,'[1]PERCENT ARRAY-MEAN FC&amp;P VAL'!G88*'[1]PERCENT ARRAY-MEAN FC&amp;P VAL'!H88*'[1]PERCENT ARRAY-MEAN FC&amp;P VAL'!I88+ABS('[1]PERCENT ARRAY-MEAN FC&amp;P VAL'!J88*'[1]PERCENT ARRAY-MEAN FC&amp;P VAL'!K88*'[1]PERCENT ARRAY-MEAN FC&amp;P VAL'!L88),""),""))</f>
        <v>80.1925064598823</v>
      </c>
      <c r="G88" s="12">
        <f>IF(F88="","",'[1]PERCENT ARRAY-MEAN FC&amp;P VAL'!G88*'[1]PERCENT ARRAY-MEAN FC&amp;P VAL'!H88*'[1]PERCENT ARRAY-MEAN FC&amp;P VAL'!I88-ABS('[1]PERCENT ARRAY-MEAN FC&amp;P VAL'!J88*'[1]PERCENT ARRAY-MEAN FC&amp;P VAL'!K88*'[1]PERCENT ARRAY-MEAN FC&amp;P VAL'!L88))</f>
        <v>-80.1925064598823</v>
      </c>
      <c r="H88">
        <f>IF(A88="","",IF('[1]Calculation genes in KEGG path'!L86&gt;='[1]Flux and Impact'!$E$1,IF(('[1]PERCENT ARRAY-MEAN FC&amp;P VAL'!M88*'[1]PERCENT ARRAY-MEAN FC&amp;P VAL'!N88*'[1]PERCENT ARRAY-MEAN FC&amp;P VAL'!O88+ABS('[1]PERCENT ARRAY-MEAN FC&amp;P VAL'!P88*'[1]PERCENT ARRAY-MEAN FC&amp;P VAL'!Q88*'[1]PERCENT ARRAY-MEAN FC&amp;P VAL'!R88))&gt;0,'[1]PERCENT ARRAY-MEAN FC&amp;P VAL'!M88*'[1]PERCENT ARRAY-MEAN FC&amp;P VAL'!N88*'[1]PERCENT ARRAY-MEAN FC&amp;P VAL'!O88+ABS('[1]PERCENT ARRAY-MEAN FC&amp;P VAL'!P88*'[1]PERCENT ARRAY-MEAN FC&amp;P VAL'!Q88*'[1]PERCENT ARRAY-MEAN FC&amp;P VAL'!R88),""),""))</f>
        <v>101.479466031892</v>
      </c>
      <c r="I88" s="12">
        <f>IF(H88="","",'[1]PERCENT ARRAY-MEAN FC&amp;P VAL'!M88*'[1]PERCENT ARRAY-MEAN FC&amp;P VAL'!N88*'[1]PERCENT ARRAY-MEAN FC&amp;P VAL'!O88-ABS('[1]PERCENT ARRAY-MEAN FC&amp;P VAL'!P88*'[1]PERCENT ARRAY-MEAN FC&amp;P VAL'!Q88*'[1]PERCENT ARRAY-MEAN FC&amp;P VAL'!R88))</f>
        <v>101.479466031892</v>
      </c>
      <c r="J88" t="str">
        <f>IF(A88="","",IF('[1]Calculation genes in KEGG path'!L86&gt;='[1]Flux and Impact'!$E$1,IF(('[1]PERCENT ARRAY-MEAN FC&amp;P VAL'!S88*'[1]PERCENT ARRAY-MEAN FC&amp;P VAL'!T88*'[1]PERCENT ARRAY-MEAN FC&amp;P VAL'!U88+ABS('[1]PERCENT ARRAY-MEAN FC&amp;P VAL'!V88*'[1]PERCENT ARRAY-MEAN FC&amp;P VAL'!W88*'[1]PERCENT ARRAY-MEAN FC&amp;P VAL'!X88))&gt;0,'[1]PERCENT ARRAY-MEAN FC&amp;P VAL'!S88*'[1]PERCENT ARRAY-MEAN FC&amp;P VAL'!T88*'[1]PERCENT ARRAY-MEAN FC&amp;P VAL'!U88+ABS('[1]PERCENT ARRAY-MEAN FC&amp;P VAL'!V88*'[1]PERCENT ARRAY-MEAN FC&amp;P VAL'!W88*'[1]PERCENT ARRAY-MEAN FC&amp;P VAL'!X88),""),""))</f>
        <v/>
      </c>
      <c r="K88" s="12" t="str">
        <f>IF(J88="","",'[1]PERCENT ARRAY-MEAN FC&amp;P VAL'!S88*'[1]PERCENT ARRAY-MEAN FC&amp;P VAL'!T88*'[1]PERCENT ARRAY-MEAN FC&amp;P VAL'!U88-ABS('[1]PERCENT ARRAY-MEAN FC&amp;P VAL'!V88*'[1]PERCENT ARRAY-MEAN FC&amp;P VAL'!W88*'[1]PERCENT ARRAY-MEAN FC&amp;P VAL'!X88))</f>
        <v/>
      </c>
      <c r="L88" t="str">
        <f>IF(A88="","",IF('[1]Calculation genes in KEGG path'!L86&gt;='[1]Flux and Impact'!$E$1,IF(('[1]PERCENT ARRAY-MEAN FC&amp;P VAL'!Y88*'[1]PERCENT ARRAY-MEAN FC&amp;P VAL'!Z88*'[1]PERCENT ARRAY-MEAN FC&amp;P VAL'!AA88+ABS('[1]PERCENT ARRAY-MEAN FC&amp;P VAL'!AB88*'[1]PERCENT ARRAY-MEAN FC&amp;P VAL'!AC88*'[1]PERCENT ARRAY-MEAN FC&amp;P VAL'!AD88))&gt;0,'[1]PERCENT ARRAY-MEAN FC&amp;P VAL'!Y88*'[1]PERCENT ARRAY-MEAN FC&amp;P VAL'!Z88*'[1]PERCENT ARRAY-MEAN FC&amp;P VAL'!AA88+ABS('[1]PERCENT ARRAY-MEAN FC&amp;P VAL'!AB88*'[1]PERCENT ARRAY-MEAN FC&amp;P VAL'!AC88*'[1]PERCENT ARRAY-MEAN FC&amp;P VAL'!AD88),""),""))</f>
        <v/>
      </c>
      <c r="M88" s="12" t="str">
        <f>IF(L88="","",'[1]PERCENT ARRAY-MEAN FC&amp;P VAL'!Y88*'[1]PERCENT ARRAY-MEAN FC&amp;P VAL'!Z88*'[1]PERCENT ARRAY-MEAN FC&amp;P VAL'!AA88-ABS('[1]PERCENT ARRAY-MEAN FC&amp;P VAL'!AB88*'[1]PERCENT ARRAY-MEAN FC&amp;P VAL'!AC88*'[1]PERCENT ARRAY-MEAN FC&amp;P VAL'!AD88))</f>
        <v/>
      </c>
      <c r="N88" t="str">
        <f>IF(A88="","",IF('[1]Calculation genes in KEGG path'!L86&gt;='[1]Flux and Impact'!$E$1,IF(('[1]PERCENT ARRAY-MEAN FC&amp;P VAL'!AE88*'[1]PERCENT ARRAY-MEAN FC&amp;P VAL'!AF88*'[1]PERCENT ARRAY-MEAN FC&amp;P VAL'!AG88+ABS('[1]PERCENT ARRAY-MEAN FC&amp;P VAL'!AH88*'[1]PERCENT ARRAY-MEAN FC&amp;P VAL'!AI88*'[1]PERCENT ARRAY-MEAN FC&amp;P VAL'!AJ88))&gt;0,'[1]PERCENT ARRAY-MEAN FC&amp;P VAL'!AE88*'[1]PERCENT ARRAY-MEAN FC&amp;P VAL'!AF88*'[1]PERCENT ARRAY-MEAN FC&amp;P VAL'!AG88+ABS('[1]PERCENT ARRAY-MEAN FC&amp;P VAL'!AH88*'[1]PERCENT ARRAY-MEAN FC&amp;P VAL'!AI88*'[1]PERCENT ARRAY-MEAN FC&amp;P VAL'!AJ88),""),""))</f>
        <v/>
      </c>
      <c r="O88" s="12" t="str">
        <f>IF(N88="","",'[1]PERCENT ARRAY-MEAN FC&amp;P VAL'!AE88*'[1]PERCENT ARRAY-MEAN FC&amp;P VAL'!AF88*'[1]PERCENT ARRAY-MEAN FC&amp;P VAL'!AG88-ABS('[1]PERCENT ARRAY-MEAN FC&amp;P VAL'!AH88*'[1]PERCENT ARRAY-MEAN FC&amp;P VAL'!AI88*'[1]PERCENT ARRAY-MEAN FC&amp;P VAL'!AJ88))</f>
        <v/>
      </c>
      <c r="P88" t="str">
        <f>IF(A88="","",IF('[1]Calculation genes in KEGG path'!L86&gt;='[1]Flux and Impact'!$E$1,IF(('[1]PERCENT ARRAY-MEAN FC&amp;P VAL'!AK88*'[1]PERCENT ARRAY-MEAN FC&amp;P VAL'!AL88*'[1]PERCENT ARRAY-MEAN FC&amp;P VAL'!AM88+ABS('[1]PERCENT ARRAY-MEAN FC&amp;P VAL'!AN88*'[1]PERCENT ARRAY-MEAN FC&amp;P VAL'!AO88*'[1]PERCENT ARRAY-MEAN FC&amp;P VAL'!AP88))&gt;0,'[1]PERCENT ARRAY-MEAN FC&amp;P VAL'!AK88*'[1]PERCENT ARRAY-MEAN FC&amp;P VAL'!AL88*'[1]PERCENT ARRAY-MEAN FC&amp;P VAL'!AM88+ABS('[1]PERCENT ARRAY-MEAN FC&amp;P VAL'!AN88*'[1]PERCENT ARRAY-MEAN FC&amp;P VAL'!AO88*'[1]PERCENT ARRAY-MEAN FC&amp;P VAL'!AP88),""),""))</f>
        <v/>
      </c>
      <c r="Q88" s="12" t="str">
        <f>IF(P88="","",'[1]PERCENT ARRAY-MEAN FC&amp;P VAL'!AK88*'[1]PERCENT ARRAY-MEAN FC&amp;P VAL'!AL88*'[1]PERCENT ARRAY-MEAN FC&amp;P VAL'!AM88-ABS('[1]PERCENT ARRAY-MEAN FC&amp;P VAL'!AN88*'[1]PERCENT ARRAY-MEAN FC&amp;P VAL'!AO88*'[1]PERCENT ARRAY-MEAN FC&amp;P VAL'!AP88))</f>
        <v/>
      </c>
      <c r="R88" t="str">
        <f>IF(A88="","",IF('[1]Calculation genes in KEGG path'!L86&gt;='[1]Flux and Impact'!$E$1,IF(('[1]PERCENT ARRAY-MEAN FC&amp;P VAL'!AQ88*'[1]PERCENT ARRAY-MEAN FC&amp;P VAL'!AR88*'[1]PERCENT ARRAY-MEAN FC&amp;P VAL'!AS88+ABS('[1]PERCENT ARRAY-MEAN FC&amp;P VAL'!AT88*'[1]PERCENT ARRAY-MEAN FC&amp;P VAL'!AU88*'[1]PERCENT ARRAY-MEAN FC&amp;P VAL'!AV88))&gt;0,'[1]PERCENT ARRAY-MEAN FC&amp;P VAL'!AQ88*'[1]PERCENT ARRAY-MEAN FC&amp;P VAL'!AR88*'[1]PERCENT ARRAY-MEAN FC&amp;P VAL'!AS88+ABS('[1]PERCENT ARRAY-MEAN FC&amp;P VAL'!AT88*'[1]PERCENT ARRAY-MEAN FC&amp;P VAL'!AU88*'[1]PERCENT ARRAY-MEAN FC&amp;P VAL'!AV88),""),""))</f>
        <v/>
      </c>
      <c r="S88" s="12" t="str">
        <f>IF(R88="","",'[1]PERCENT ARRAY-MEAN FC&amp;P VAL'!AQ88*'[1]PERCENT ARRAY-MEAN FC&amp;P VAL'!AR88*'[1]PERCENT ARRAY-MEAN FC&amp;P VAL'!AS88-ABS('[1]PERCENT ARRAY-MEAN FC&amp;P VAL'!AT88*'[1]PERCENT ARRAY-MEAN FC&amp;P VAL'!AU88*'[1]PERCENT ARRAY-MEAN FC&amp;P VAL'!AV88))</f>
        <v/>
      </c>
      <c r="T88" t="str">
        <f>IF(A88="","",IF('[1]Calculation genes in KEGG path'!L86&gt;='[1]Flux and Impact'!$E$1,IF(('[1]PERCENT ARRAY-MEAN FC&amp;P VAL'!AW88*'[1]PERCENT ARRAY-MEAN FC&amp;P VAL'!AX88*'[1]PERCENT ARRAY-MEAN FC&amp;P VAL'!AY88+ABS('[1]PERCENT ARRAY-MEAN FC&amp;P VAL'!AZ88*'[1]PERCENT ARRAY-MEAN FC&amp;P VAL'!BA88*'[1]PERCENT ARRAY-MEAN FC&amp;P VAL'!BB88))&gt;0,'[1]PERCENT ARRAY-MEAN FC&amp;P VAL'!AW88*'[1]PERCENT ARRAY-MEAN FC&amp;P VAL'!AX88*'[1]PERCENT ARRAY-MEAN FC&amp;P VAL'!AY88+ABS('[1]PERCENT ARRAY-MEAN FC&amp;P VAL'!AZ88*'[1]PERCENT ARRAY-MEAN FC&amp;P VAL'!BA88*'[1]PERCENT ARRAY-MEAN FC&amp;P VAL'!BB88),""),""))</f>
        <v/>
      </c>
      <c r="U88" s="12" t="str">
        <f>IF(T88="","",'[1]PERCENT ARRAY-MEAN FC&amp;P VAL'!AW88*'[1]PERCENT ARRAY-MEAN FC&amp;P VAL'!AX88*'[1]PERCENT ARRAY-MEAN FC&amp;P VAL'!AY88-ABS('[1]PERCENT ARRAY-MEAN FC&amp;P VAL'!AZ88*'[1]PERCENT ARRAY-MEAN FC&amp;P VAL'!BA88*'[1]PERCENT ARRAY-MEAN FC&amp;P VAL'!BB88))</f>
        <v/>
      </c>
      <c r="V88" t="str">
        <f>IF(A88="","",IF('[1]Calculation genes in KEGG path'!L86&gt;='[1]Flux and Impact'!$E$1,IF(('[1]PERCENT ARRAY-MEAN FC&amp;P VAL'!BC88*'[1]PERCENT ARRAY-MEAN FC&amp;P VAL'!BD88*'[1]PERCENT ARRAY-MEAN FC&amp;P VAL'!BE88+ABS('[1]PERCENT ARRAY-MEAN FC&amp;P VAL'!BF88*'[1]PERCENT ARRAY-MEAN FC&amp;P VAL'!BG88*'[1]PERCENT ARRAY-MEAN FC&amp;P VAL'!BH88))&gt;0,'[1]PERCENT ARRAY-MEAN FC&amp;P VAL'!BC88*'[1]PERCENT ARRAY-MEAN FC&amp;P VAL'!BD88*'[1]PERCENT ARRAY-MEAN FC&amp;P VAL'!BE88+ABS('[1]PERCENT ARRAY-MEAN FC&amp;P VAL'!BF88*'[1]PERCENT ARRAY-MEAN FC&amp;P VAL'!BG88*'[1]PERCENT ARRAY-MEAN FC&amp;P VAL'!BH88),""),""))</f>
        <v/>
      </c>
      <c r="W88" s="12" t="str">
        <f>IF(V88="","",'[1]PERCENT ARRAY-MEAN FC&amp;P VAL'!BC88*'[1]PERCENT ARRAY-MEAN FC&amp;P VAL'!BD88*'[1]PERCENT ARRAY-MEAN FC&amp;P VAL'!BE88-ABS('[1]PERCENT ARRAY-MEAN FC&amp;P VAL'!BF88*'[1]PERCENT ARRAY-MEAN FC&amp;P VAL'!BG88*'[1]PERCENT ARRAY-MEAN FC&amp;P VAL'!BH88))</f>
        <v/>
      </c>
      <c r="X88" t="str">
        <f>IF(A88="","",IF('[1]Calculation genes in KEGG path'!L86&gt;='[1]Flux and Impact'!$E$1,IF(('[1]PERCENT ARRAY-MEAN FC&amp;P VAL'!BI88*'[1]PERCENT ARRAY-MEAN FC&amp;P VAL'!BJ88*'[1]PERCENT ARRAY-MEAN FC&amp;P VAL'!BK88+ABS('[1]PERCENT ARRAY-MEAN FC&amp;P VAL'!BL88*'[1]PERCENT ARRAY-MEAN FC&amp;P VAL'!BM88*'[1]PERCENT ARRAY-MEAN FC&amp;P VAL'!BN88))&gt;0,'[1]PERCENT ARRAY-MEAN FC&amp;P VAL'!BI88*'[1]PERCENT ARRAY-MEAN FC&amp;P VAL'!BJ88*'[1]PERCENT ARRAY-MEAN FC&amp;P VAL'!BK88+ABS('[1]PERCENT ARRAY-MEAN FC&amp;P VAL'!BL88*'[1]PERCENT ARRAY-MEAN FC&amp;P VAL'!BM88*'[1]PERCENT ARRAY-MEAN FC&amp;P VAL'!BN88),""),""))</f>
        <v/>
      </c>
      <c r="Y88" s="12" t="str">
        <f>IF(X88="","",'[1]PERCENT ARRAY-MEAN FC&amp;P VAL'!BI88*'[1]PERCENT ARRAY-MEAN FC&amp;P VAL'!BJ88*'[1]PERCENT ARRAY-MEAN FC&amp;P VAL'!BK88-ABS('[1]PERCENT ARRAY-MEAN FC&amp;P VAL'!BL88*'[1]PERCENT ARRAY-MEAN FC&amp;P VAL'!BM88*'[1]PERCENT ARRAY-MEAN FC&amp;P VAL'!BN88))</f>
        <v/>
      </c>
      <c r="Z88" t="str">
        <f>IF(A88="","",IF('[1]Calculation genes in KEGG path'!L86&gt;='[1]Flux and Impact'!$E$1,IF(('[1]PERCENT ARRAY-MEAN FC&amp;P VAL'!BO88*'[1]PERCENT ARRAY-MEAN FC&amp;P VAL'!BP88*'[1]PERCENT ARRAY-MEAN FC&amp;P VAL'!BQ88+ABS('[1]PERCENT ARRAY-MEAN FC&amp;P VAL'!BR88*'[1]PERCENT ARRAY-MEAN FC&amp;P VAL'!BS88*'[1]PERCENT ARRAY-MEAN FC&amp;P VAL'!BT88))&gt;0,'[1]PERCENT ARRAY-MEAN FC&amp;P VAL'!BO88*'[1]PERCENT ARRAY-MEAN FC&amp;P VAL'!BP88*'[1]PERCENT ARRAY-MEAN FC&amp;P VAL'!BQ88+ABS('[1]PERCENT ARRAY-MEAN FC&amp;P VAL'!BR88*'[1]PERCENT ARRAY-MEAN FC&amp;P VAL'!BS88*'[1]PERCENT ARRAY-MEAN FC&amp;P VAL'!BT88),""),""))</f>
        <v/>
      </c>
      <c r="AA88" s="12" t="str">
        <f>IF(Z88="","",'[1]PERCENT ARRAY-MEAN FC&amp;P VAL'!BO88*'[1]PERCENT ARRAY-MEAN FC&amp;P VAL'!BP88*'[1]PERCENT ARRAY-MEAN FC&amp;P VAL'!BQ88-ABS('[1]PERCENT ARRAY-MEAN FC&amp;P VAL'!BR88*'[1]PERCENT ARRAY-MEAN FC&amp;P VAL'!BS88*'[1]PERCENT ARRAY-MEAN FC&amp;P VAL'!BT88))</f>
        <v/>
      </c>
      <c r="AB88" t="str">
        <f>IF(A88="","",IF('[1]Calculation genes in KEGG path'!L86&gt;='[1]Flux and Impact'!$E$1,IF(('[1]PERCENT ARRAY-MEAN FC&amp;P VAL'!BU88*'[1]PERCENT ARRAY-MEAN FC&amp;P VAL'!BV88*'[1]PERCENT ARRAY-MEAN FC&amp;P VAL'!BW88+ABS('[1]PERCENT ARRAY-MEAN FC&amp;P VAL'!BX88*'[1]PERCENT ARRAY-MEAN FC&amp;P VAL'!BY88*'[1]PERCENT ARRAY-MEAN FC&amp;P VAL'!BZ88))&gt;0,'[1]PERCENT ARRAY-MEAN FC&amp;P VAL'!BU88*'[1]PERCENT ARRAY-MEAN FC&amp;P VAL'!BV88*'[1]PERCENT ARRAY-MEAN FC&amp;P VAL'!BW88+ABS('[1]PERCENT ARRAY-MEAN FC&amp;P VAL'!BX88*'[1]PERCENT ARRAY-MEAN FC&amp;P VAL'!BY88*'[1]PERCENT ARRAY-MEAN FC&amp;P VAL'!BZ88),""),""))</f>
        <v/>
      </c>
      <c r="AC88" s="12" t="str">
        <f>IF(AB88="","",'[1]PERCENT ARRAY-MEAN FC&amp;P VAL'!BU88*'[1]PERCENT ARRAY-MEAN FC&amp;P VAL'!BV88*'[1]PERCENT ARRAY-MEAN FC&amp;P VAL'!BW88-ABS('[1]PERCENT ARRAY-MEAN FC&amp;P VAL'!BX88*'[1]PERCENT ARRAY-MEAN FC&amp;P VAL'!BY88*'[1]PERCENT ARRAY-MEAN FC&amp;P VAL'!BZ88))</f>
        <v/>
      </c>
      <c r="AD88" t="str">
        <f>IF(A88="","",IF('[1]Calculation genes in KEGG path'!L86&gt;='[1]Flux and Impact'!$E$1,IF(('[1]PERCENT ARRAY-MEAN FC&amp;P VAL'!CA88*'[1]PERCENT ARRAY-MEAN FC&amp;P VAL'!CB88*'[1]PERCENT ARRAY-MEAN FC&amp;P VAL'!CC88+ABS('[1]PERCENT ARRAY-MEAN FC&amp;P VAL'!CD88*'[1]PERCENT ARRAY-MEAN FC&amp;P VAL'!CE88*'[1]PERCENT ARRAY-MEAN FC&amp;P VAL'!CF88))&gt;0,'[1]PERCENT ARRAY-MEAN FC&amp;P VAL'!CA88*'[1]PERCENT ARRAY-MEAN FC&amp;P VAL'!CB88*'[1]PERCENT ARRAY-MEAN FC&amp;P VAL'!CC88+ABS('[1]PERCENT ARRAY-MEAN FC&amp;P VAL'!CD88*'[1]PERCENT ARRAY-MEAN FC&amp;P VAL'!CE88*'[1]PERCENT ARRAY-MEAN FC&amp;P VAL'!CF88),""),""))</f>
        <v/>
      </c>
      <c r="AE88" s="12" t="str">
        <f>IF(AD88="","",'[1]PERCENT ARRAY-MEAN FC&amp;P VAL'!CA88*'[1]PERCENT ARRAY-MEAN FC&amp;P VAL'!CB88*'[1]PERCENT ARRAY-MEAN FC&amp;P VAL'!CC88-ABS('[1]PERCENT ARRAY-MEAN FC&amp;P VAL'!CD88*'[1]PERCENT ARRAY-MEAN FC&amp;P VAL'!CE88*'[1]PERCENT ARRAY-MEAN FC&amp;P VAL'!CF88))</f>
        <v/>
      </c>
      <c r="AF88" t="str">
        <f>IF(A88="","",IF('[1]Calculation genes in KEGG path'!L86&gt;='[1]Flux and Impact'!$E$1,IF(('[1]PERCENT ARRAY-MEAN FC&amp;P VAL'!CG88*'[1]PERCENT ARRAY-MEAN FC&amp;P VAL'!CH88*'[1]PERCENT ARRAY-MEAN FC&amp;P VAL'!CI88+ABS('[1]PERCENT ARRAY-MEAN FC&amp;P VAL'!CJ88*'[1]PERCENT ARRAY-MEAN FC&amp;P VAL'!CK88*'[1]PERCENT ARRAY-MEAN FC&amp;P VAL'!CL88))&gt;0,'[1]PERCENT ARRAY-MEAN FC&amp;P VAL'!CG88*'[1]PERCENT ARRAY-MEAN FC&amp;P VAL'!CH88*'[1]PERCENT ARRAY-MEAN FC&amp;P VAL'!CI88+ABS('[1]PERCENT ARRAY-MEAN FC&amp;P VAL'!CJ88*'[1]PERCENT ARRAY-MEAN FC&amp;P VAL'!CK88*'[1]PERCENT ARRAY-MEAN FC&amp;P VAL'!CL88),""),""))</f>
        <v/>
      </c>
      <c r="AG88" s="12" t="str">
        <f>IF(AF88="","",'[1]PERCENT ARRAY-MEAN FC&amp;P VAL'!CG88*'[1]PERCENT ARRAY-MEAN FC&amp;P VAL'!CH88*'[1]PERCENT ARRAY-MEAN FC&amp;P VAL'!CI88-ABS('[1]PERCENT ARRAY-MEAN FC&amp;P VAL'!CJ88*'[1]PERCENT ARRAY-MEAN FC&amp;P VAL'!CK88*'[1]PERCENT ARRAY-MEAN FC&amp;P VAL'!CL88))</f>
        <v/>
      </c>
      <c r="AH88" t="str">
        <f>IF(A88="","",IF('[1]Calculation genes in KEGG path'!L86&gt;='[1]Flux and Impact'!$E$1,IF(('[1]PERCENT ARRAY-MEAN FC&amp;P VAL'!CM88*'[1]PERCENT ARRAY-MEAN FC&amp;P VAL'!CN88*'[1]PERCENT ARRAY-MEAN FC&amp;P VAL'!CO88+ABS('[1]PERCENT ARRAY-MEAN FC&amp;P VAL'!CP88*'[1]PERCENT ARRAY-MEAN FC&amp;P VAL'!CQ88*'[1]PERCENT ARRAY-MEAN FC&amp;P VAL'!CR88))&gt;0,'[1]PERCENT ARRAY-MEAN FC&amp;P VAL'!CM88*'[1]PERCENT ARRAY-MEAN FC&amp;P VAL'!CN88*'[1]PERCENT ARRAY-MEAN FC&amp;P VAL'!CO88+ABS('[1]PERCENT ARRAY-MEAN FC&amp;P VAL'!CP88*'[1]PERCENT ARRAY-MEAN FC&amp;P VAL'!CQ88*'[1]PERCENT ARRAY-MEAN FC&amp;P VAL'!CR88),""),""))</f>
        <v/>
      </c>
      <c r="AI88" s="12" t="str">
        <f>IF(AH88="","",'[1]PERCENT ARRAY-MEAN FC&amp;P VAL'!CM88*'[1]PERCENT ARRAY-MEAN FC&amp;P VAL'!CN88*'[1]PERCENT ARRAY-MEAN FC&amp;P VAL'!CO88-ABS('[1]PERCENT ARRAY-MEAN FC&amp;P VAL'!CP88*'[1]PERCENT ARRAY-MEAN FC&amp;P VAL'!CQ88*'[1]PERCENT ARRAY-MEAN FC&amp;P VAL'!CR88))</f>
        <v/>
      </c>
      <c r="AJ88" t="str">
        <f>IF(A88="","",IF('[1]Calculation genes in KEGG path'!L86&gt;='[1]Flux and Impact'!$E$1,IF(('[1]PERCENT ARRAY-MEAN FC&amp;P VAL'!CS88*'[1]PERCENT ARRAY-MEAN FC&amp;P VAL'!CT88*'[1]PERCENT ARRAY-MEAN FC&amp;P VAL'!CU88+ABS('[1]PERCENT ARRAY-MEAN FC&amp;P VAL'!CV88*'[1]PERCENT ARRAY-MEAN FC&amp;P VAL'!CW88*'[1]PERCENT ARRAY-MEAN FC&amp;P VAL'!CX88))&gt;0,'[1]PERCENT ARRAY-MEAN FC&amp;P VAL'!CS88*'[1]PERCENT ARRAY-MEAN FC&amp;P VAL'!CT88*'[1]PERCENT ARRAY-MEAN FC&amp;P VAL'!CU88+ABS('[1]PERCENT ARRAY-MEAN FC&amp;P VAL'!CV88*'[1]PERCENT ARRAY-MEAN FC&amp;P VAL'!CW88*'[1]PERCENT ARRAY-MEAN FC&amp;P VAL'!CX88),""),""))</f>
        <v/>
      </c>
      <c r="AK88" s="12" t="str">
        <f>IF(AJ88="","",'[1]PERCENT ARRAY-MEAN FC&amp;P VAL'!CS88*'[1]PERCENT ARRAY-MEAN FC&amp;P VAL'!CT88*'[1]PERCENT ARRAY-MEAN FC&amp;P VAL'!CU88-ABS('[1]PERCENT ARRAY-MEAN FC&amp;P VAL'!CV88*'[1]PERCENT ARRAY-MEAN FC&amp;P VAL'!CW88*'[1]PERCENT ARRAY-MEAN FC&amp;P VAL'!CX88))</f>
        <v/>
      </c>
      <c r="AL88" t="str">
        <f>IF(A88="","",IF('[1]Calculation genes in KEGG path'!L86&gt;='[1]Flux and Impact'!$E$1,IF(('[1]PERCENT ARRAY-MEAN FC&amp;P VAL'!CY88*'[1]PERCENT ARRAY-MEAN FC&amp;P VAL'!CZ88*'[1]PERCENT ARRAY-MEAN FC&amp;P VAL'!DA88+ABS('[1]PERCENT ARRAY-MEAN FC&amp;P VAL'!DB88*'[1]PERCENT ARRAY-MEAN FC&amp;P VAL'!DC88*'[1]PERCENT ARRAY-MEAN FC&amp;P VAL'!DD88))&gt;0,'[1]PERCENT ARRAY-MEAN FC&amp;P VAL'!CY88*'[1]PERCENT ARRAY-MEAN FC&amp;P VAL'!CZ88*'[1]PERCENT ARRAY-MEAN FC&amp;P VAL'!DA88+ABS('[1]PERCENT ARRAY-MEAN FC&amp;P VAL'!DB88*'[1]PERCENT ARRAY-MEAN FC&amp;P VAL'!DC88*'[1]PERCENT ARRAY-MEAN FC&amp;P VAL'!DD88),""),""))</f>
        <v/>
      </c>
      <c r="AM88" s="12" t="str">
        <f>IF(AL88="","",'[1]PERCENT ARRAY-MEAN FC&amp;P VAL'!CY88*'[1]PERCENT ARRAY-MEAN FC&amp;P VAL'!CZ88*'[1]PERCENT ARRAY-MEAN FC&amp;P VAL'!DA88-ABS('[1]PERCENT ARRAY-MEAN FC&amp;P VAL'!DB88*'[1]PERCENT ARRAY-MEAN FC&amp;P VAL'!DC88*'[1]PERCENT ARRAY-MEAN FC&amp;P VAL'!DD88))</f>
        <v/>
      </c>
      <c r="AN88" t="str">
        <f>IF(A88="","",IF('[1]Calculation genes in KEGG path'!L86&gt;='[1]Flux and Impact'!$E$1,IF(('[1]PERCENT ARRAY-MEAN FC&amp;P VAL'!DE88*'[1]PERCENT ARRAY-MEAN FC&amp;P VAL'!DF88*'[1]PERCENT ARRAY-MEAN FC&amp;P VAL'!DG88+ABS('[1]PERCENT ARRAY-MEAN FC&amp;P VAL'!DH88*'[1]PERCENT ARRAY-MEAN FC&amp;P VAL'!DI88*'[1]PERCENT ARRAY-MEAN FC&amp;P VAL'!DJ88))&gt;0,'[1]PERCENT ARRAY-MEAN FC&amp;P VAL'!DE88*'[1]PERCENT ARRAY-MEAN FC&amp;P VAL'!DF88*'[1]PERCENT ARRAY-MEAN FC&amp;P VAL'!DG88+ABS('[1]PERCENT ARRAY-MEAN FC&amp;P VAL'!DH88*'[1]PERCENT ARRAY-MEAN FC&amp;P VAL'!DI88*'[1]PERCENT ARRAY-MEAN FC&amp;P VAL'!DJ88),""),""))</f>
        <v/>
      </c>
      <c r="AO88" s="12" t="str">
        <f>IF(AN88="","",'[1]PERCENT ARRAY-MEAN FC&amp;P VAL'!DE88*'[1]PERCENT ARRAY-MEAN FC&amp;P VAL'!DF88*'[1]PERCENT ARRAY-MEAN FC&amp;P VAL'!DG88-ABS('[1]PERCENT ARRAY-MEAN FC&amp;P VAL'!DH88*'[1]PERCENT ARRAY-MEAN FC&amp;P VAL'!DI88*'[1]PERCENT ARRAY-MEAN FC&amp;P VAL'!DJ88))</f>
        <v/>
      </c>
      <c r="AP88" t="str">
        <f>IF(A88="","",IF('[1]Calculation genes in KEGG path'!L86&gt;='[1]Flux and Impact'!$E$1,IF(('[1]PERCENT ARRAY-MEAN FC&amp;P VAL'!DK88*'[1]PERCENT ARRAY-MEAN FC&amp;P VAL'!DL88*'[1]PERCENT ARRAY-MEAN FC&amp;P VAL'!DM88+ABS('[1]PERCENT ARRAY-MEAN FC&amp;P VAL'!DN88*'[1]PERCENT ARRAY-MEAN FC&amp;P VAL'!DO88*'[1]PERCENT ARRAY-MEAN FC&amp;P VAL'!DP88))&gt;0,'[1]PERCENT ARRAY-MEAN FC&amp;P VAL'!DK88*'[1]PERCENT ARRAY-MEAN FC&amp;P VAL'!DL88*'[1]PERCENT ARRAY-MEAN FC&amp;P VAL'!DM88+ABS('[1]PERCENT ARRAY-MEAN FC&amp;P VAL'!DN88*'[1]PERCENT ARRAY-MEAN FC&amp;P VAL'!DO88*'[1]PERCENT ARRAY-MEAN FC&amp;P VAL'!DP88),""),""))</f>
        <v/>
      </c>
      <c r="AQ88" s="12" t="str">
        <f>IF(AP88="","",'[1]PERCENT ARRAY-MEAN FC&amp;P VAL'!DK88*'[1]PERCENT ARRAY-MEAN FC&amp;P VAL'!DL88*'[1]PERCENT ARRAY-MEAN FC&amp;P VAL'!DM88-ABS('[1]PERCENT ARRAY-MEAN FC&amp;P VAL'!DN88*'[1]PERCENT ARRAY-MEAN FC&amp;P VAL'!DO88*'[1]PERCENT ARRAY-MEAN FC&amp;P VAL'!DP88))</f>
        <v/>
      </c>
      <c r="AR88" t="str">
        <f>IF(A88="","",IF('[1]Calculation genes in KEGG path'!L86&gt;='[1]Flux and Impact'!$E$1,IF(('[1]PERCENT ARRAY-MEAN FC&amp;P VAL'!DQ88*'[1]PERCENT ARRAY-MEAN FC&amp;P VAL'!DR88*'[1]PERCENT ARRAY-MEAN FC&amp;P VAL'!DS88+ABS('[1]PERCENT ARRAY-MEAN FC&amp;P VAL'!DT88*'[1]PERCENT ARRAY-MEAN FC&amp;P VAL'!DU88*'[1]PERCENT ARRAY-MEAN FC&amp;P VAL'!DV88))&gt;0,'[1]PERCENT ARRAY-MEAN FC&amp;P VAL'!DQ88*'[1]PERCENT ARRAY-MEAN FC&amp;P VAL'!DR88*'[1]PERCENT ARRAY-MEAN FC&amp;P VAL'!DS88+ABS('[1]PERCENT ARRAY-MEAN FC&amp;P VAL'!DT88*'[1]PERCENT ARRAY-MEAN FC&amp;P VAL'!DU88*'[1]PERCENT ARRAY-MEAN FC&amp;P VAL'!DV88),""),""))</f>
        <v/>
      </c>
      <c r="AS88" s="12" t="str">
        <f>IF(AR88="","",'[1]PERCENT ARRAY-MEAN FC&amp;P VAL'!DQ88*'[1]PERCENT ARRAY-MEAN FC&amp;P VAL'!DR88*'[1]PERCENT ARRAY-MEAN FC&amp;P VAL'!DS88-ABS('[1]PERCENT ARRAY-MEAN FC&amp;P VAL'!DT88*'[1]PERCENT ARRAY-MEAN FC&amp;P VAL'!DU88*'[1]PERCENT ARRAY-MEAN FC&amp;P VAL'!DV88))</f>
        <v/>
      </c>
      <c r="AT88" s="12">
        <f t="shared" si="4"/>
        <v>10.6434797860048</v>
      </c>
      <c r="AU88" s="12">
        <f t="shared" si="5"/>
        <v>1</v>
      </c>
    </row>
    <row r="89" spans="1:47">
      <c r="A89" t="str">
        <f>'[1]Calculation genes in KEGG path'!I87</f>
        <v>bta01100</v>
      </c>
      <c r="B89" t="str">
        <f>IF('[1]PERCENT ARRAY-MEAN FC&amp;P VAL'!A89="","",'[1]PERCENT ARRAY-MEAN FC&amp;P VAL'!A89)</f>
        <v>1. Metabolism</v>
      </c>
      <c r="C89" t="str">
        <f>IF('[1]PERCENT ARRAY-MEAN FC&amp;P VAL'!B89="","",'[1]PERCENT ARRAY-MEAN FC&amp;P VAL'!B89)</f>
        <v>0.1 Metabolic pathways</v>
      </c>
      <c r="D89" t="str">
        <f>IF('[1]PERCENT ARRAY-MEAN FC&amp;P VAL'!C89="","",'[1]PERCENT ARRAY-MEAN FC&amp;P VAL'!C89)</f>
        <v>Metabolic pathways</v>
      </c>
      <c r="E89" s="12">
        <f t="shared" si="3"/>
        <v>134.882853381291</v>
      </c>
      <c r="F89">
        <f>IF(A89="","",IF('[1]Calculation genes in KEGG path'!L87&gt;='[1]Flux and Impact'!$E$1,IF('[1]PERCENT ARRAY-MEAN FC&amp;P VAL'!G89*'[1]PERCENT ARRAY-MEAN FC&amp;P VAL'!H89*'[1]PERCENT ARRAY-MEAN FC&amp;P VAL'!I89+ABS('[1]PERCENT ARRAY-MEAN FC&amp;P VAL'!J89*'[1]PERCENT ARRAY-MEAN FC&amp;P VAL'!K89*'[1]PERCENT ARRAY-MEAN FC&amp;P VAL'!L89)&gt;0,'[1]PERCENT ARRAY-MEAN FC&amp;P VAL'!G89*'[1]PERCENT ARRAY-MEAN FC&amp;P VAL'!H89*'[1]PERCENT ARRAY-MEAN FC&amp;P VAL'!I89+ABS('[1]PERCENT ARRAY-MEAN FC&amp;P VAL'!J89*'[1]PERCENT ARRAY-MEAN FC&amp;P VAL'!K89*'[1]PERCENT ARRAY-MEAN FC&amp;P VAL'!L89),""),""))</f>
        <v>28.1213732711558</v>
      </c>
      <c r="G89" s="12">
        <f>IF(F89="","",'[1]PERCENT ARRAY-MEAN FC&amp;P VAL'!G89*'[1]PERCENT ARRAY-MEAN FC&amp;P VAL'!H89*'[1]PERCENT ARRAY-MEAN FC&amp;P VAL'!I89-ABS('[1]PERCENT ARRAY-MEAN FC&amp;P VAL'!J89*'[1]PERCENT ARRAY-MEAN FC&amp;P VAL'!K89*'[1]PERCENT ARRAY-MEAN FC&amp;P VAL'!L89))</f>
        <v>-10.5531106890917</v>
      </c>
      <c r="H89">
        <f>IF(A89="","",IF('[1]Calculation genes in KEGG path'!L87&gt;='[1]Flux and Impact'!$E$1,IF(('[1]PERCENT ARRAY-MEAN FC&amp;P VAL'!M89*'[1]PERCENT ARRAY-MEAN FC&amp;P VAL'!N89*'[1]PERCENT ARRAY-MEAN FC&amp;P VAL'!O89+ABS('[1]PERCENT ARRAY-MEAN FC&amp;P VAL'!P89*'[1]PERCENT ARRAY-MEAN FC&amp;P VAL'!Q89*'[1]PERCENT ARRAY-MEAN FC&amp;P VAL'!R89))&gt;0,'[1]PERCENT ARRAY-MEAN FC&amp;P VAL'!M89*'[1]PERCENT ARRAY-MEAN FC&amp;P VAL'!N89*'[1]PERCENT ARRAY-MEAN FC&amp;P VAL'!O89+ABS('[1]PERCENT ARRAY-MEAN FC&amp;P VAL'!P89*'[1]PERCENT ARRAY-MEAN FC&amp;P VAL'!Q89*'[1]PERCENT ARRAY-MEAN FC&amp;P VAL'!R89),""),""))</f>
        <v>77.5714237819883</v>
      </c>
      <c r="I89" s="12">
        <f>IF(H89="","",'[1]PERCENT ARRAY-MEAN FC&amp;P VAL'!M89*'[1]PERCENT ARRAY-MEAN FC&amp;P VAL'!N89*'[1]PERCENT ARRAY-MEAN FC&amp;P VAL'!O89-ABS('[1]PERCENT ARRAY-MEAN FC&amp;P VAL'!P89*'[1]PERCENT ARRAY-MEAN FC&amp;P VAL'!Q89*'[1]PERCENT ARRAY-MEAN FC&amp;P VAL'!R89))</f>
        <v>40.8709517896852</v>
      </c>
      <c r="J89">
        <f>IF(A89="","",IF('[1]Calculation genes in KEGG path'!L87&gt;='[1]Flux and Impact'!$E$1,IF(('[1]PERCENT ARRAY-MEAN FC&amp;P VAL'!S89*'[1]PERCENT ARRAY-MEAN FC&amp;P VAL'!T89*'[1]PERCENT ARRAY-MEAN FC&amp;P VAL'!U89+ABS('[1]PERCENT ARRAY-MEAN FC&amp;P VAL'!V89*'[1]PERCENT ARRAY-MEAN FC&amp;P VAL'!W89*'[1]PERCENT ARRAY-MEAN FC&amp;P VAL'!X89))&gt;0,'[1]PERCENT ARRAY-MEAN FC&amp;P VAL'!S89*'[1]PERCENT ARRAY-MEAN FC&amp;P VAL'!T89*'[1]PERCENT ARRAY-MEAN FC&amp;P VAL'!U89+ABS('[1]PERCENT ARRAY-MEAN FC&amp;P VAL'!V89*'[1]PERCENT ARRAY-MEAN FC&amp;P VAL'!W89*'[1]PERCENT ARRAY-MEAN FC&amp;P VAL'!X89),""),""))</f>
        <v>29.1900563281473</v>
      </c>
      <c r="K89" s="12">
        <f>IF(J89="","",'[1]PERCENT ARRAY-MEAN FC&amp;P VAL'!S89*'[1]PERCENT ARRAY-MEAN FC&amp;P VAL'!T89*'[1]PERCENT ARRAY-MEAN FC&amp;P VAL'!U89-ABS('[1]PERCENT ARRAY-MEAN FC&amp;P VAL'!V89*'[1]PERCENT ARRAY-MEAN FC&amp;P VAL'!W89*'[1]PERCENT ARRAY-MEAN FC&amp;P VAL'!X89))</f>
        <v>4.73957969781785</v>
      </c>
      <c r="L89" t="str">
        <f>IF(A89="","",IF('[1]Calculation genes in KEGG path'!L87&gt;='[1]Flux and Impact'!$E$1,IF(('[1]PERCENT ARRAY-MEAN FC&amp;P VAL'!Y89*'[1]PERCENT ARRAY-MEAN FC&amp;P VAL'!Z89*'[1]PERCENT ARRAY-MEAN FC&amp;P VAL'!AA89+ABS('[1]PERCENT ARRAY-MEAN FC&amp;P VAL'!AB89*'[1]PERCENT ARRAY-MEAN FC&amp;P VAL'!AC89*'[1]PERCENT ARRAY-MEAN FC&amp;P VAL'!AD89))&gt;0,'[1]PERCENT ARRAY-MEAN FC&amp;P VAL'!Y89*'[1]PERCENT ARRAY-MEAN FC&amp;P VAL'!Z89*'[1]PERCENT ARRAY-MEAN FC&amp;P VAL'!AA89+ABS('[1]PERCENT ARRAY-MEAN FC&amp;P VAL'!AB89*'[1]PERCENT ARRAY-MEAN FC&amp;P VAL'!AC89*'[1]PERCENT ARRAY-MEAN FC&amp;P VAL'!AD89),""),""))</f>
        <v/>
      </c>
      <c r="M89" s="12" t="str">
        <f>IF(L89="","",'[1]PERCENT ARRAY-MEAN FC&amp;P VAL'!Y89*'[1]PERCENT ARRAY-MEAN FC&amp;P VAL'!Z89*'[1]PERCENT ARRAY-MEAN FC&amp;P VAL'!AA89-ABS('[1]PERCENT ARRAY-MEAN FC&amp;P VAL'!AB89*'[1]PERCENT ARRAY-MEAN FC&amp;P VAL'!AC89*'[1]PERCENT ARRAY-MEAN FC&amp;P VAL'!AD89))</f>
        <v/>
      </c>
      <c r="N89" t="str">
        <f>IF(A89="","",IF('[1]Calculation genes in KEGG path'!L87&gt;='[1]Flux and Impact'!$E$1,IF(('[1]PERCENT ARRAY-MEAN FC&amp;P VAL'!AE89*'[1]PERCENT ARRAY-MEAN FC&amp;P VAL'!AF89*'[1]PERCENT ARRAY-MEAN FC&amp;P VAL'!AG89+ABS('[1]PERCENT ARRAY-MEAN FC&amp;P VAL'!AH89*'[1]PERCENT ARRAY-MEAN FC&amp;P VAL'!AI89*'[1]PERCENT ARRAY-MEAN FC&amp;P VAL'!AJ89))&gt;0,'[1]PERCENT ARRAY-MEAN FC&amp;P VAL'!AE89*'[1]PERCENT ARRAY-MEAN FC&amp;P VAL'!AF89*'[1]PERCENT ARRAY-MEAN FC&amp;P VAL'!AG89+ABS('[1]PERCENT ARRAY-MEAN FC&amp;P VAL'!AH89*'[1]PERCENT ARRAY-MEAN FC&amp;P VAL'!AI89*'[1]PERCENT ARRAY-MEAN FC&amp;P VAL'!AJ89),""),""))</f>
        <v/>
      </c>
      <c r="O89" s="12" t="str">
        <f>IF(N89="","",'[1]PERCENT ARRAY-MEAN FC&amp;P VAL'!AE89*'[1]PERCENT ARRAY-MEAN FC&amp;P VAL'!AF89*'[1]PERCENT ARRAY-MEAN FC&amp;P VAL'!AG89-ABS('[1]PERCENT ARRAY-MEAN FC&amp;P VAL'!AH89*'[1]PERCENT ARRAY-MEAN FC&amp;P VAL'!AI89*'[1]PERCENT ARRAY-MEAN FC&amp;P VAL'!AJ89))</f>
        <v/>
      </c>
      <c r="P89" t="str">
        <f>IF(A89="","",IF('[1]Calculation genes in KEGG path'!L87&gt;='[1]Flux and Impact'!$E$1,IF(('[1]PERCENT ARRAY-MEAN FC&amp;P VAL'!AK89*'[1]PERCENT ARRAY-MEAN FC&amp;P VAL'!AL89*'[1]PERCENT ARRAY-MEAN FC&amp;P VAL'!AM89+ABS('[1]PERCENT ARRAY-MEAN FC&amp;P VAL'!AN89*'[1]PERCENT ARRAY-MEAN FC&amp;P VAL'!AO89*'[1]PERCENT ARRAY-MEAN FC&amp;P VAL'!AP89))&gt;0,'[1]PERCENT ARRAY-MEAN FC&amp;P VAL'!AK89*'[1]PERCENT ARRAY-MEAN FC&amp;P VAL'!AL89*'[1]PERCENT ARRAY-MEAN FC&amp;P VAL'!AM89+ABS('[1]PERCENT ARRAY-MEAN FC&amp;P VAL'!AN89*'[1]PERCENT ARRAY-MEAN FC&amp;P VAL'!AO89*'[1]PERCENT ARRAY-MEAN FC&amp;P VAL'!AP89),""),""))</f>
        <v/>
      </c>
      <c r="Q89" s="12" t="str">
        <f>IF(P89="","",'[1]PERCENT ARRAY-MEAN FC&amp;P VAL'!AK89*'[1]PERCENT ARRAY-MEAN FC&amp;P VAL'!AL89*'[1]PERCENT ARRAY-MEAN FC&amp;P VAL'!AM89-ABS('[1]PERCENT ARRAY-MEAN FC&amp;P VAL'!AN89*'[1]PERCENT ARRAY-MEAN FC&amp;P VAL'!AO89*'[1]PERCENT ARRAY-MEAN FC&amp;P VAL'!AP89))</f>
        <v/>
      </c>
      <c r="R89" t="str">
        <f>IF(A89="","",IF('[1]Calculation genes in KEGG path'!L87&gt;='[1]Flux and Impact'!$E$1,IF(('[1]PERCENT ARRAY-MEAN FC&amp;P VAL'!AQ89*'[1]PERCENT ARRAY-MEAN FC&amp;P VAL'!AR89*'[1]PERCENT ARRAY-MEAN FC&amp;P VAL'!AS89+ABS('[1]PERCENT ARRAY-MEAN FC&amp;P VAL'!AT89*'[1]PERCENT ARRAY-MEAN FC&amp;P VAL'!AU89*'[1]PERCENT ARRAY-MEAN FC&amp;P VAL'!AV89))&gt;0,'[1]PERCENT ARRAY-MEAN FC&amp;P VAL'!AQ89*'[1]PERCENT ARRAY-MEAN FC&amp;P VAL'!AR89*'[1]PERCENT ARRAY-MEAN FC&amp;P VAL'!AS89+ABS('[1]PERCENT ARRAY-MEAN FC&amp;P VAL'!AT89*'[1]PERCENT ARRAY-MEAN FC&amp;P VAL'!AU89*'[1]PERCENT ARRAY-MEAN FC&amp;P VAL'!AV89),""),""))</f>
        <v/>
      </c>
      <c r="S89" s="12" t="str">
        <f>IF(R89="","",'[1]PERCENT ARRAY-MEAN FC&amp;P VAL'!AQ89*'[1]PERCENT ARRAY-MEAN FC&amp;P VAL'!AR89*'[1]PERCENT ARRAY-MEAN FC&amp;P VAL'!AS89-ABS('[1]PERCENT ARRAY-MEAN FC&amp;P VAL'!AT89*'[1]PERCENT ARRAY-MEAN FC&amp;P VAL'!AU89*'[1]PERCENT ARRAY-MEAN FC&amp;P VAL'!AV89))</f>
        <v/>
      </c>
      <c r="T89" t="str">
        <f>IF(A89="","",IF('[1]Calculation genes in KEGG path'!L87&gt;='[1]Flux and Impact'!$E$1,IF(('[1]PERCENT ARRAY-MEAN FC&amp;P VAL'!AW89*'[1]PERCENT ARRAY-MEAN FC&amp;P VAL'!AX89*'[1]PERCENT ARRAY-MEAN FC&amp;P VAL'!AY89+ABS('[1]PERCENT ARRAY-MEAN FC&amp;P VAL'!AZ89*'[1]PERCENT ARRAY-MEAN FC&amp;P VAL'!BA89*'[1]PERCENT ARRAY-MEAN FC&amp;P VAL'!BB89))&gt;0,'[1]PERCENT ARRAY-MEAN FC&amp;P VAL'!AW89*'[1]PERCENT ARRAY-MEAN FC&amp;P VAL'!AX89*'[1]PERCENT ARRAY-MEAN FC&amp;P VAL'!AY89+ABS('[1]PERCENT ARRAY-MEAN FC&amp;P VAL'!AZ89*'[1]PERCENT ARRAY-MEAN FC&amp;P VAL'!BA89*'[1]PERCENT ARRAY-MEAN FC&amp;P VAL'!BB89),""),""))</f>
        <v/>
      </c>
      <c r="U89" s="12" t="str">
        <f>IF(T89="","",'[1]PERCENT ARRAY-MEAN FC&amp;P VAL'!AW89*'[1]PERCENT ARRAY-MEAN FC&amp;P VAL'!AX89*'[1]PERCENT ARRAY-MEAN FC&amp;P VAL'!AY89-ABS('[1]PERCENT ARRAY-MEAN FC&amp;P VAL'!AZ89*'[1]PERCENT ARRAY-MEAN FC&amp;P VAL'!BA89*'[1]PERCENT ARRAY-MEAN FC&amp;P VAL'!BB89))</f>
        <v/>
      </c>
      <c r="V89" t="str">
        <f>IF(A89="","",IF('[1]Calculation genes in KEGG path'!L87&gt;='[1]Flux and Impact'!$E$1,IF(('[1]PERCENT ARRAY-MEAN FC&amp;P VAL'!BC89*'[1]PERCENT ARRAY-MEAN FC&amp;P VAL'!BD89*'[1]PERCENT ARRAY-MEAN FC&amp;P VAL'!BE89+ABS('[1]PERCENT ARRAY-MEAN FC&amp;P VAL'!BF89*'[1]PERCENT ARRAY-MEAN FC&amp;P VAL'!BG89*'[1]PERCENT ARRAY-MEAN FC&amp;P VAL'!BH89))&gt;0,'[1]PERCENT ARRAY-MEAN FC&amp;P VAL'!BC89*'[1]PERCENT ARRAY-MEAN FC&amp;P VAL'!BD89*'[1]PERCENT ARRAY-MEAN FC&amp;P VAL'!BE89+ABS('[1]PERCENT ARRAY-MEAN FC&amp;P VAL'!BF89*'[1]PERCENT ARRAY-MEAN FC&amp;P VAL'!BG89*'[1]PERCENT ARRAY-MEAN FC&amp;P VAL'!BH89),""),""))</f>
        <v/>
      </c>
      <c r="W89" s="12" t="str">
        <f>IF(V89="","",'[1]PERCENT ARRAY-MEAN FC&amp;P VAL'!BC89*'[1]PERCENT ARRAY-MEAN FC&amp;P VAL'!BD89*'[1]PERCENT ARRAY-MEAN FC&amp;P VAL'!BE89-ABS('[1]PERCENT ARRAY-MEAN FC&amp;P VAL'!BF89*'[1]PERCENT ARRAY-MEAN FC&amp;P VAL'!BG89*'[1]PERCENT ARRAY-MEAN FC&amp;P VAL'!BH89))</f>
        <v/>
      </c>
      <c r="X89" t="str">
        <f>IF(A89="","",IF('[1]Calculation genes in KEGG path'!L87&gt;='[1]Flux and Impact'!$E$1,IF(('[1]PERCENT ARRAY-MEAN FC&amp;P VAL'!BI89*'[1]PERCENT ARRAY-MEAN FC&amp;P VAL'!BJ89*'[1]PERCENT ARRAY-MEAN FC&amp;P VAL'!BK89+ABS('[1]PERCENT ARRAY-MEAN FC&amp;P VAL'!BL89*'[1]PERCENT ARRAY-MEAN FC&amp;P VAL'!BM89*'[1]PERCENT ARRAY-MEAN FC&amp;P VAL'!BN89))&gt;0,'[1]PERCENT ARRAY-MEAN FC&amp;P VAL'!BI89*'[1]PERCENT ARRAY-MEAN FC&amp;P VAL'!BJ89*'[1]PERCENT ARRAY-MEAN FC&amp;P VAL'!BK89+ABS('[1]PERCENT ARRAY-MEAN FC&amp;P VAL'!BL89*'[1]PERCENT ARRAY-MEAN FC&amp;P VAL'!BM89*'[1]PERCENT ARRAY-MEAN FC&amp;P VAL'!BN89),""),""))</f>
        <v/>
      </c>
      <c r="Y89" s="12" t="str">
        <f>IF(X89="","",'[1]PERCENT ARRAY-MEAN FC&amp;P VAL'!BI89*'[1]PERCENT ARRAY-MEAN FC&amp;P VAL'!BJ89*'[1]PERCENT ARRAY-MEAN FC&amp;P VAL'!BK89-ABS('[1]PERCENT ARRAY-MEAN FC&amp;P VAL'!BL89*'[1]PERCENT ARRAY-MEAN FC&amp;P VAL'!BM89*'[1]PERCENT ARRAY-MEAN FC&amp;P VAL'!BN89))</f>
        <v/>
      </c>
      <c r="Z89" t="str">
        <f>IF(A89="","",IF('[1]Calculation genes in KEGG path'!L87&gt;='[1]Flux and Impact'!$E$1,IF(('[1]PERCENT ARRAY-MEAN FC&amp;P VAL'!BO89*'[1]PERCENT ARRAY-MEAN FC&amp;P VAL'!BP89*'[1]PERCENT ARRAY-MEAN FC&amp;P VAL'!BQ89+ABS('[1]PERCENT ARRAY-MEAN FC&amp;P VAL'!BR89*'[1]PERCENT ARRAY-MEAN FC&amp;P VAL'!BS89*'[1]PERCENT ARRAY-MEAN FC&amp;P VAL'!BT89))&gt;0,'[1]PERCENT ARRAY-MEAN FC&amp;P VAL'!BO89*'[1]PERCENT ARRAY-MEAN FC&amp;P VAL'!BP89*'[1]PERCENT ARRAY-MEAN FC&amp;P VAL'!BQ89+ABS('[1]PERCENT ARRAY-MEAN FC&amp;P VAL'!BR89*'[1]PERCENT ARRAY-MEAN FC&amp;P VAL'!BS89*'[1]PERCENT ARRAY-MEAN FC&amp;P VAL'!BT89),""),""))</f>
        <v/>
      </c>
      <c r="AA89" s="12" t="str">
        <f>IF(Z89="","",'[1]PERCENT ARRAY-MEAN FC&amp;P VAL'!BO89*'[1]PERCENT ARRAY-MEAN FC&amp;P VAL'!BP89*'[1]PERCENT ARRAY-MEAN FC&amp;P VAL'!BQ89-ABS('[1]PERCENT ARRAY-MEAN FC&amp;P VAL'!BR89*'[1]PERCENT ARRAY-MEAN FC&amp;P VAL'!BS89*'[1]PERCENT ARRAY-MEAN FC&amp;P VAL'!BT89))</f>
        <v/>
      </c>
      <c r="AB89" t="str">
        <f>IF(A89="","",IF('[1]Calculation genes in KEGG path'!L87&gt;='[1]Flux and Impact'!$E$1,IF(('[1]PERCENT ARRAY-MEAN FC&amp;P VAL'!BU89*'[1]PERCENT ARRAY-MEAN FC&amp;P VAL'!BV89*'[1]PERCENT ARRAY-MEAN FC&amp;P VAL'!BW89+ABS('[1]PERCENT ARRAY-MEAN FC&amp;P VAL'!BX89*'[1]PERCENT ARRAY-MEAN FC&amp;P VAL'!BY89*'[1]PERCENT ARRAY-MEAN FC&amp;P VAL'!BZ89))&gt;0,'[1]PERCENT ARRAY-MEAN FC&amp;P VAL'!BU89*'[1]PERCENT ARRAY-MEAN FC&amp;P VAL'!BV89*'[1]PERCENT ARRAY-MEAN FC&amp;P VAL'!BW89+ABS('[1]PERCENT ARRAY-MEAN FC&amp;P VAL'!BX89*'[1]PERCENT ARRAY-MEAN FC&amp;P VAL'!BY89*'[1]PERCENT ARRAY-MEAN FC&amp;P VAL'!BZ89),""),""))</f>
        <v/>
      </c>
      <c r="AC89" s="12" t="str">
        <f>IF(AB89="","",'[1]PERCENT ARRAY-MEAN FC&amp;P VAL'!BU89*'[1]PERCENT ARRAY-MEAN FC&amp;P VAL'!BV89*'[1]PERCENT ARRAY-MEAN FC&amp;P VAL'!BW89-ABS('[1]PERCENT ARRAY-MEAN FC&amp;P VAL'!BX89*'[1]PERCENT ARRAY-MEAN FC&amp;P VAL'!BY89*'[1]PERCENT ARRAY-MEAN FC&amp;P VAL'!BZ89))</f>
        <v/>
      </c>
      <c r="AD89" t="str">
        <f>IF(A89="","",IF('[1]Calculation genes in KEGG path'!L87&gt;='[1]Flux and Impact'!$E$1,IF(('[1]PERCENT ARRAY-MEAN FC&amp;P VAL'!CA89*'[1]PERCENT ARRAY-MEAN FC&amp;P VAL'!CB89*'[1]PERCENT ARRAY-MEAN FC&amp;P VAL'!CC89+ABS('[1]PERCENT ARRAY-MEAN FC&amp;P VAL'!CD89*'[1]PERCENT ARRAY-MEAN FC&amp;P VAL'!CE89*'[1]PERCENT ARRAY-MEAN FC&amp;P VAL'!CF89))&gt;0,'[1]PERCENT ARRAY-MEAN FC&amp;P VAL'!CA89*'[1]PERCENT ARRAY-MEAN FC&amp;P VAL'!CB89*'[1]PERCENT ARRAY-MEAN FC&amp;P VAL'!CC89+ABS('[1]PERCENT ARRAY-MEAN FC&amp;P VAL'!CD89*'[1]PERCENT ARRAY-MEAN FC&amp;P VAL'!CE89*'[1]PERCENT ARRAY-MEAN FC&amp;P VAL'!CF89),""),""))</f>
        <v/>
      </c>
      <c r="AE89" s="12" t="str">
        <f>IF(AD89="","",'[1]PERCENT ARRAY-MEAN FC&amp;P VAL'!CA89*'[1]PERCENT ARRAY-MEAN FC&amp;P VAL'!CB89*'[1]PERCENT ARRAY-MEAN FC&amp;P VAL'!CC89-ABS('[1]PERCENT ARRAY-MEAN FC&amp;P VAL'!CD89*'[1]PERCENT ARRAY-MEAN FC&amp;P VAL'!CE89*'[1]PERCENT ARRAY-MEAN FC&amp;P VAL'!CF89))</f>
        <v/>
      </c>
      <c r="AF89" t="str">
        <f>IF(A89="","",IF('[1]Calculation genes in KEGG path'!L87&gt;='[1]Flux and Impact'!$E$1,IF(('[1]PERCENT ARRAY-MEAN FC&amp;P VAL'!CG89*'[1]PERCENT ARRAY-MEAN FC&amp;P VAL'!CH89*'[1]PERCENT ARRAY-MEAN FC&amp;P VAL'!CI89+ABS('[1]PERCENT ARRAY-MEAN FC&amp;P VAL'!CJ89*'[1]PERCENT ARRAY-MEAN FC&amp;P VAL'!CK89*'[1]PERCENT ARRAY-MEAN FC&amp;P VAL'!CL89))&gt;0,'[1]PERCENT ARRAY-MEAN FC&amp;P VAL'!CG89*'[1]PERCENT ARRAY-MEAN FC&amp;P VAL'!CH89*'[1]PERCENT ARRAY-MEAN FC&amp;P VAL'!CI89+ABS('[1]PERCENT ARRAY-MEAN FC&amp;P VAL'!CJ89*'[1]PERCENT ARRAY-MEAN FC&amp;P VAL'!CK89*'[1]PERCENT ARRAY-MEAN FC&amp;P VAL'!CL89),""),""))</f>
        <v/>
      </c>
      <c r="AG89" s="12" t="str">
        <f>IF(AF89="","",'[1]PERCENT ARRAY-MEAN FC&amp;P VAL'!CG89*'[1]PERCENT ARRAY-MEAN FC&amp;P VAL'!CH89*'[1]PERCENT ARRAY-MEAN FC&amp;P VAL'!CI89-ABS('[1]PERCENT ARRAY-MEAN FC&amp;P VAL'!CJ89*'[1]PERCENT ARRAY-MEAN FC&amp;P VAL'!CK89*'[1]PERCENT ARRAY-MEAN FC&amp;P VAL'!CL89))</f>
        <v/>
      </c>
      <c r="AH89" t="str">
        <f>IF(A89="","",IF('[1]Calculation genes in KEGG path'!L87&gt;='[1]Flux and Impact'!$E$1,IF(('[1]PERCENT ARRAY-MEAN FC&amp;P VAL'!CM89*'[1]PERCENT ARRAY-MEAN FC&amp;P VAL'!CN89*'[1]PERCENT ARRAY-MEAN FC&amp;P VAL'!CO89+ABS('[1]PERCENT ARRAY-MEAN FC&amp;P VAL'!CP89*'[1]PERCENT ARRAY-MEAN FC&amp;P VAL'!CQ89*'[1]PERCENT ARRAY-MEAN FC&amp;P VAL'!CR89))&gt;0,'[1]PERCENT ARRAY-MEAN FC&amp;P VAL'!CM89*'[1]PERCENT ARRAY-MEAN FC&amp;P VAL'!CN89*'[1]PERCENT ARRAY-MEAN FC&amp;P VAL'!CO89+ABS('[1]PERCENT ARRAY-MEAN FC&amp;P VAL'!CP89*'[1]PERCENT ARRAY-MEAN FC&amp;P VAL'!CQ89*'[1]PERCENT ARRAY-MEAN FC&amp;P VAL'!CR89),""),""))</f>
        <v/>
      </c>
      <c r="AI89" s="12" t="str">
        <f>IF(AH89="","",'[1]PERCENT ARRAY-MEAN FC&amp;P VAL'!CM89*'[1]PERCENT ARRAY-MEAN FC&amp;P VAL'!CN89*'[1]PERCENT ARRAY-MEAN FC&amp;P VAL'!CO89-ABS('[1]PERCENT ARRAY-MEAN FC&amp;P VAL'!CP89*'[1]PERCENT ARRAY-MEAN FC&amp;P VAL'!CQ89*'[1]PERCENT ARRAY-MEAN FC&amp;P VAL'!CR89))</f>
        <v/>
      </c>
      <c r="AJ89" t="str">
        <f>IF(A89="","",IF('[1]Calculation genes in KEGG path'!L87&gt;='[1]Flux and Impact'!$E$1,IF(('[1]PERCENT ARRAY-MEAN FC&amp;P VAL'!CS89*'[1]PERCENT ARRAY-MEAN FC&amp;P VAL'!CT89*'[1]PERCENT ARRAY-MEAN FC&amp;P VAL'!CU89+ABS('[1]PERCENT ARRAY-MEAN FC&amp;P VAL'!CV89*'[1]PERCENT ARRAY-MEAN FC&amp;P VAL'!CW89*'[1]PERCENT ARRAY-MEAN FC&amp;P VAL'!CX89))&gt;0,'[1]PERCENT ARRAY-MEAN FC&amp;P VAL'!CS89*'[1]PERCENT ARRAY-MEAN FC&amp;P VAL'!CT89*'[1]PERCENT ARRAY-MEAN FC&amp;P VAL'!CU89+ABS('[1]PERCENT ARRAY-MEAN FC&amp;P VAL'!CV89*'[1]PERCENT ARRAY-MEAN FC&amp;P VAL'!CW89*'[1]PERCENT ARRAY-MEAN FC&amp;P VAL'!CX89),""),""))</f>
        <v/>
      </c>
      <c r="AK89" s="12" t="str">
        <f>IF(AJ89="","",'[1]PERCENT ARRAY-MEAN FC&amp;P VAL'!CS89*'[1]PERCENT ARRAY-MEAN FC&amp;P VAL'!CT89*'[1]PERCENT ARRAY-MEAN FC&amp;P VAL'!CU89-ABS('[1]PERCENT ARRAY-MEAN FC&amp;P VAL'!CV89*'[1]PERCENT ARRAY-MEAN FC&amp;P VAL'!CW89*'[1]PERCENT ARRAY-MEAN FC&amp;P VAL'!CX89))</f>
        <v/>
      </c>
      <c r="AL89" t="str">
        <f>IF(A89="","",IF('[1]Calculation genes in KEGG path'!L87&gt;='[1]Flux and Impact'!$E$1,IF(('[1]PERCENT ARRAY-MEAN FC&amp;P VAL'!CY89*'[1]PERCENT ARRAY-MEAN FC&amp;P VAL'!CZ89*'[1]PERCENT ARRAY-MEAN FC&amp;P VAL'!DA89+ABS('[1]PERCENT ARRAY-MEAN FC&amp;P VAL'!DB89*'[1]PERCENT ARRAY-MEAN FC&amp;P VAL'!DC89*'[1]PERCENT ARRAY-MEAN FC&amp;P VAL'!DD89))&gt;0,'[1]PERCENT ARRAY-MEAN FC&amp;P VAL'!CY89*'[1]PERCENT ARRAY-MEAN FC&amp;P VAL'!CZ89*'[1]PERCENT ARRAY-MEAN FC&amp;P VAL'!DA89+ABS('[1]PERCENT ARRAY-MEAN FC&amp;P VAL'!DB89*'[1]PERCENT ARRAY-MEAN FC&amp;P VAL'!DC89*'[1]PERCENT ARRAY-MEAN FC&amp;P VAL'!DD89),""),""))</f>
        <v/>
      </c>
      <c r="AM89" s="12" t="str">
        <f>IF(AL89="","",'[1]PERCENT ARRAY-MEAN FC&amp;P VAL'!CY89*'[1]PERCENT ARRAY-MEAN FC&amp;P VAL'!CZ89*'[1]PERCENT ARRAY-MEAN FC&amp;P VAL'!DA89-ABS('[1]PERCENT ARRAY-MEAN FC&amp;P VAL'!DB89*'[1]PERCENT ARRAY-MEAN FC&amp;P VAL'!DC89*'[1]PERCENT ARRAY-MEAN FC&amp;P VAL'!DD89))</f>
        <v/>
      </c>
      <c r="AN89" t="str">
        <f>IF(A89="","",IF('[1]Calculation genes in KEGG path'!L87&gt;='[1]Flux and Impact'!$E$1,IF(('[1]PERCENT ARRAY-MEAN FC&amp;P VAL'!DE89*'[1]PERCENT ARRAY-MEAN FC&amp;P VAL'!DF89*'[1]PERCENT ARRAY-MEAN FC&amp;P VAL'!DG89+ABS('[1]PERCENT ARRAY-MEAN FC&amp;P VAL'!DH89*'[1]PERCENT ARRAY-MEAN FC&amp;P VAL'!DI89*'[1]PERCENT ARRAY-MEAN FC&amp;P VAL'!DJ89))&gt;0,'[1]PERCENT ARRAY-MEAN FC&amp;P VAL'!DE89*'[1]PERCENT ARRAY-MEAN FC&amp;P VAL'!DF89*'[1]PERCENT ARRAY-MEAN FC&amp;P VAL'!DG89+ABS('[1]PERCENT ARRAY-MEAN FC&amp;P VAL'!DH89*'[1]PERCENT ARRAY-MEAN FC&amp;P VAL'!DI89*'[1]PERCENT ARRAY-MEAN FC&amp;P VAL'!DJ89),""),""))</f>
        <v/>
      </c>
      <c r="AO89" s="12" t="str">
        <f>IF(AN89="","",'[1]PERCENT ARRAY-MEAN FC&amp;P VAL'!DE89*'[1]PERCENT ARRAY-MEAN FC&amp;P VAL'!DF89*'[1]PERCENT ARRAY-MEAN FC&amp;P VAL'!DG89-ABS('[1]PERCENT ARRAY-MEAN FC&amp;P VAL'!DH89*'[1]PERCENT ARRAY-MEAN FC&amp;P VAL'!DI89*'[1]PERCENT ARRAY-MEAN FC&amp;P VAL'!DJ89))</f>
        <v/>
      </c>
      <c r="AP89" t="str">
        <f>IF(A89="","",IF('[1]Calculation genes in KEGG path'!L87&gt;='[1]Flux and Impact'!$E$1,IF(('[1]PERCENT ARRAY-MEAN FC&amp;P VAL'!DK89*'[1]PERCENT ARRAY-MEAN FC&amp;P VAL'!DL89*'[1]PERCENT ARRAY-MEAN FC&amp;P VAL'!DM89+ABS('[1]PERCENT ARRAY-MEAN FC&amp;P VAL'!DN89*'[1]PERCENT ARRAY-MEAN FC&amp;P VAL'!DO89*'[1]PERCENT ARRAY-MEAN FC&amp;P VAL'!DP89))&gt;0,'[1]PERCENT ARRAY-MEAN FC&amp;P VAL'!DK89*'[1]PERCENT ARRAY-MEAN FC&amp;P VAL'!DL89*'[1]PERCENT ARRAY-MEAN FC&amp;P VAL'!DM89+ABS('[1]PERCENT ARRAY-MEAN FC&amp;P VAL'!DN89*'[1]PERCENT ARRAY-MEAN FC&amp;P VAL'!DO89*'[1]PERCENT ARRAY-MEAN FC&amp;P VAL'!DP89),""),""))</f>
        <v/>
      </c>
      <c r="AQ89" s="12" t="str">
        <f>IF(AP89="","",'[1]PERCENT ARRAY-MEAN FC&amp;P VAL'!DK89*'[1]PERCENT ARRAY-MEAN FC&amp;P VAL'!DL89*'[1]PERCENT ARRAY-MEAN FC&amp;P VAL'!DM89-ABS('[1]PERCENT ARRAY-MEAN FC&amp;P VAL'!DN89*'[1]PERCENT ARRAY-MEAN FC&amp;P VAL'!DO89*'[1]PERCENT ARRAY-MEAN FC&amp;P VAL'!DP89))</f>
        <v/>
      </c>
      <c r="AR89" t="str">
        <f>IF(A89="","",IF('[1]Calculation genes in KEGG path'!L87&gt;='[1]Flux and Impact'!$E$1,IF(('[1]PERCENT ARRAY-MEAN FC&amp;P VAL'!DQ89*'[1]PERCENT ARRAY-MEAN FC&amp;P VAL'!DR89*'[1]PERCENT ARRAY-MEAN FC&amp;P VAL'!DS89+ABS('[1]PERCENT ARRAY-MEAN FC&amp;P VAL'!DT89*'[1]PERCENT ARRAY-MEAN FC&amp;P VAL'!DU89*'[1]PERCENT ARRAY-MEAN FC&amp;P VAL'!DV89))&gt;0,'[1]PERCENT ARRAY-MEAN FC&amp;P VAL'!DQ89*'[1]PERCENT ARRAY-MEAN FC&amp;P VAL'!DR89*'[1]PERCENT ARRAY-MEAN FC&amp;P VAL'!DS89+ABS('[1]PERCENT ARRAY-MEAN FC&amp;P VAL'!DT89*'[1]PERCENT ARRAY-MEAN FC&amp;P VAL'!DU89*'[1]PERCENT ARRAY-MEAN FC&amp;P VAL'!DV89),""),""))</f>
        <v/>
      </c>
      <c r="AS89" s="12" t="str">
        <f>IF(AR89="","",'[1]PERCENT ARRAY-MEAN FC&amp;P VAL'!DQ89*'[1]PERCENT ARRAY-MEAN FC&amp;P VAL'!DR89*'[1]PERCENT ARRAY-MEAN FC&amp;P VAL'!DS89-ABS('[1]PERCENT ARRAY-MEAN FC&amp;P VAL'!DT89*'[1]PERCENT ARRAY-MEAN FC&amp;P VAL'!DU89*'[1]PERCENT ARRAY-MEAN FC&amp;P VAL'!DV89))</f>
        <v/>
      </c>
      <c r="AT89" s="12">
        <f t="shared" si="4"/>
        <v>11.6858069328038</v>
      </c>
      <c r="AU89" s="12">
        <f t="shared" si="5"/>
        <v>1</v>
      </c>
    </row>
    <row r="90" spans="1:47">
      <c r="A90" t="str">
        <f>'[1]Calculation genes in KEGG path'!I88</f>
        <v>bta02010</v>
      </c>
      <c r="B90" t="str">
        <f>IF('[1]PERCENT ARRAY-MEAN FC&amp;P VAL'!A90="","",'[1]PERCENT ARRAY-MEAN FC&amp;P VAL'!A90)</f>
        <v>3. Environmental Information Processing</v>
      </c>
      <c r="C90" t="str">
        <f>IF('[1]PERCENT ARRAY-MEAN FC&amp;P VAL'!B90="","",'[1]PERCENT ARRAY-MEAN FC&amp;P VAL'!B90)</f>
        <v>3.1 Membrane Transport</v>
      </c>
      <c r="D90" t="str">
        <f>IF('[1]PERCENT ARRAY-MEAN FC&amp;P VAL'!C90="","",'[1]PERCENT ARRAY-MEAN FC&amp;P VAL'!C90)</f>
        <v>ABC transporters</v>
      </c>
      <c r="E90" s="12">
        <f t="shared" si="3"/>
        <v>182.614036164664</v>
      </c>
      <c r="F90">
        <f>IF(A90="","",IF('[1]Calculation genes in KEGG path'!L88&gt;='[1]Flux and Impact'!$E$1,IF('[1]PERCENT ARRAY-MEAN FC&amp;P VAL'!G90*'[1]PERCENT ARRAY-MEAN FC&amp;P VAL'!H90*'[1]PERCENT ARRAY-MEAN FC&amp;P VAL'!I90+ABS('[1]PERCENT ARRAY-MEAN FC&amp;P VAL'!J90*'[1]PERCENT ARRAY-MEAN FC&amp;P VAL'!K90*'[1]PERCENT ARRAY-MEAN FC&amp;P VAL'!L90)&gt;0,'[1]PERCENT ARRAY-MEAN FC&amp;P VAL'!G90*'[1]PERCENT ARRAY-MEAN FC&amp;P VAL'!H90*'[1]PERCENT ARRAY-MEAN FC&amp;P VAL'!I90+ABS('[1]PERCENT ARRAY-MEAN FC&amp;P VAL'!J90*'[1]PERCENT ARRAY-MEAN FC&amp;P VAL'!K90*'[1]PERCENT ARRAY-MEAN FC&amp;P VAL'!L90),""),""))</f>
        <v>16.5794326009174</v>
      </c>
      <c r="G90" s="12">
        <f>IF(F90="","",'[1]PERCENT ARRAY-MEAN FC&amp;P VAL'!G90*'[1]PERCENT ARRAY-MEAN FC&amp;P VAL'!H90*'[1]PERCENT ARRAY-MEAN FC&amp;P VAL'!I90-ABS('[1]PERCENT ARRAY-MEAN FC&amp;P VAL'!J90*'[1]PERCENT ARRAY-MEAN FC&amp;P VAL'!K90*'[1]PERCENT ARRAY-MEAN FC&amp;P VAL'!L90))</f>
        <v>-16.5794326009174</v>
      </c>
      <c r="H90">
        <f>IF(A90="","",IF('[1]Calculation genes in KEGG path'!L88&gt;='[1]Flux and Impact'!$E$1,IF(('[1]PERCENT ARRAY-MEAN FC&amp;P VAL'!M90*'[1]PERCENT ARRAY-MEAN FC&amp;P VAL'!N90*'[1]PERCENT ARRAY-MEAN FC&amp;P VAL'!O90+ABS('[1]PERCENT ARRAY-MEAN FC&amp;P VAL'!P90*'[1]PERCENT ARRAY-MEAN FC&amp;P VAL'!Q90*'[1]PERCENT ARRAY-MEAN FC&amp;P VAL'!R90))&gt;0,'[1]PERCENT ARRAY-MEAN FC&amp;P VAL'!M90*'[1]PERCENT ARRAY-MEAN FC&amp;P VAL'!N90*'[1]PERCENT ARRAY-MEAN FC&amp;P VAL'!O90+ABS('[1]PERCENT ARRAY-MEAN FC&amp;P VAL'!P90*'[1]PERCENT ARRAY-MEAN FC&amp;P VAL'!Q90*'[1]PERCENT ARRAY-MEAN FC&amp;P VAL'!R90),""),""))</f>
        <v>145.98822143446</v>
      </c>
      <c r="I90" s="12">
        <f>IF(H90="","",'[1]PERCENT ARRAY-MEAN FC&amp;P VAL'!M90*'[1]PERCENT ARRAY-MEAN FC&amp;P VAL'!N90*'[1]PERCENT ARRAY-MEAN FC&amp;P VAL'!O90-ABS('[1]PERCENT ARRAY-MEAN FC&amp;P VAL'!P90*'[1]PERCENT ARRAY-MEAN FC&amp;P VAL'!Q90*'[1]PERCENT ARRAY-MEAN FC&amp;P VAL'!R90))</f>
        <v>101.757734150055</v>
      </c>
      <c r="J90">
        <f>IF(A90="","",IF('[1]Calculation genes in KEGG path'!L88&gt;='[1]Flux and Impact'!$E$1,IF(('[1]PERCENT ARRAY-MEAN FC&amp;P VAL'!S90*'[1]PERCENT ARRAY-MEAN FC&amp;P VAL'!T90*'[1]PERCENT ARRAY-MEAN FC&amp;P VAL'!U90+ABS('[1]PERCENT ARRAY-MEAN FC&amp;P VAL'!V90*'[1]PERCENT ARRAY-MEAN FC&amp;P VAL'!W90*'[1]PERCENT ARRAY-MEAN FC&amp;P VAL'!X90))&gt;0,'[1]PERCENT ARRAY-MEAN FC&amp;P VAL'!S90*'[1]PERCENT ARRAY-MEAN FC&amp;P VAL'!T90*'[1]PERCENT ARRAY-MEAN FC&amp;P VAL'!U90+ABS('[1]PERCENT ARRAY-MEAN FC&amp;P VAL'!V90*'[1]PERCENT ARRAY-MEAN FC&amp;P VAL'!W90*'[1]PERCENT ARRAY-MEAN FC&amp;P VAL'!X90),""),""))</f>
        <v>20.046382129287</v>
      </c>
      <c r="K90" s="12">
        <f>IF(J90="","",'[1]PERCENT ARRAY-MEAN FC&amp;P VAL'!S90*'[1]PERCENT ARRAY-MEAN FC&amp;P VAL'!T90*'[1]PERCENT ARRAY-MEAN FC&amp;P VAL'!U90-ABS('[1]PERCENT ARRAY-MEAN FC&amp;P VAL'!V90*'[1]PERCENT ARRAY-MEAN FC&amp;P VAL'!W90*'[1]PERCENT ARRAY-MEAN FC&amp;P VAL'!X90))</f>
        <v>20.046382129287</v>
      </c>
      <c r="L90" t="str">
        <f>IF(A90="","",IF('[1]Calculation genes in KEGG path'!L88&gt;='[1]Flux and Impact'!$E$1,IF(('[1]PERCENT ARRAY-MEAN FC&amp;P VAL'!Y90*'[1]PERCENT ARRAY-MEAN FC&amp;P VAL'!Z90*'[1]PERCENT ARRAY-MEAN FC&amp;P VAL'!AA90+ABS('[1]PERCENT ARRAY-MEAN FC&amp;P VAL'!AB90*'[1]PERCENT ARRAY-MEAN FC&amp;P VAL'!AC90*'[1]PERCENT ARRAY-MEAN FC&amp;P VAL'!AD90))&gt;0,'[1]PERCENT ARRAY-MEAN FC&amp;P VAL'!Y90*'[1]PERCENT ARRAY-MEAN FC&amp;P VAL'!Z90*'[1]PERCENT ARRAY-MEAN FC&amp;P VAL'!AA90+ABS('[1]PERCENT ARRAY-MEAN FC&amp;P VAL'!AB90*'[1]PERCENT ARRAY-MEAN FC&amp;P VAL'!AC90*'[1]PERCENT ARRAY-MEAN FC&amp;P VAL'!AD90),""),""))</f>
        <v/>
      </c>
      <c r="M90" s="12" t="str">
        <f>IF(L90="","",'[1]PERCENT ARRAY-MEAN FC&amp;P VAL'!Y90*'[1]PERCENT ARRAY-MEAN FC&amp;P VAL'!Z90*'[1]PERCENT ARRAY-MEAN FC&amp;P VAL'!AA90-ABS('[1]PERCENT ARRAY-MEAN FC&amp;P VAL'!AB90*'[1]PERCENT ARRAY-MEAN FC&amp;P VAL'!AC90*'[1]PERCENT ARRAY-MEAN FC&amp;P VAL'!AD90))</f>
        <v/>
      </c>
      <c r="N90" t="str">
        <f>IF(A90="","",IF('[1]Calculation genes in KEGG path'!L88&gt;='[1]Flux and Impact'!$E$1,IF(('[1]PERCENT ARRAY-MEAN FC&amp;P VAL'!AE90*'[1]PERCENT ARRAY-MEAN FC&amp;P VAL'!AF90*'[1]PERCENT ARRAY-MEAN FC&amp;P VAL'!AG90+ABS('[1]PERCENT ARRAY-MEAN FC&amp;P VAL'!AH90*'[1]PERCENT ARRAY-MEAN FC&amp;P VAL'!AI90*'[1]PERCENT ARRAY-MEAN FC&amp;P VAL'!AJ90))&gt;0,'[1]PERCENT ARRAY-MEAN FC&amp;P VAL'!AE90*'[1]PERCENT ARRAY-MEAN FC&amp;P VAL'!AF90*'[1]PERCENT ARRAY-MEAN FC&amp;P VAL'!AG90+ABS('[1]PERCENT ARRAY-MEAN FC&amp;P VAL'!AH90*'[1]PERCENT ARRAY-MEAN FC&amp;P VAL'!AI90*'[1]PERCENT ARRAY-MEAN FC&amp;P VAL'!AJ90),""),""))</f>
        <v/>
      </c>
      <c r="O90" s="12" t="str">
        <f>IF(N90="","",'[1]PERCENT ARRAY-MEAN FC&amp;P VAL'!AE90*'[1]PERCENT ARRAY-MEAN FC&amp;P VAL'!AF90*'[1]PERCENT ARRAY-MEAN FC&amp;P VAL'!AG90-ABS('[1]PERCENT ARRAY-MEAN FC&amp;P VAL'!AH90*'[1]PERCENT ARRAY-MEAN FC&amp;P VAL'!AI90*'[1]PERCENT ARRAY-MEAN FC&amp;P VAL'!AJ90))</f>
        <v/>
      </c>
      <c r="P90" t="str">
        <f>IF(A90="","",IF('[1]Calculation genes in KEGG path'!L88&gt;='[1]Flux and Impact'!$E$1,IF(('[1]PERCENT ARRAY-MEAN FC&amp;P VAL'!AK90*'[1]PERCENT ARRAY-MEAN FC&amp;P VAL'!AL90*'[1]PERCENT ARRAY-MEAN FC&amp;P VAL'!AM90+ABS('[1]PERCENT ARRAY-MEAN FC&amp;P VAL'!AN90*'[1]PERCENT ARRAY-MEAN FC&amp;P VAL'!AO90*'[1]PERCENT ARRAY-MEAN FC&amp;P VAL'!AP90))&gt;0,'[1]PERCENT ARRAY-MEAN FC&amp;P VAL'!AK90*'[1]PERCENT ARRAY-MEAN FC&amp;P VAL'!AL90*'[1]PERCENT ARRAY-MEAN FC&amp;P VAL'!AM90+ABS('[1]PERCENT ARRAY-MEAN FC&amp;P VAL'!AN90*'[1]PERCENT ARRAY-MEAN FC&amp;P VAL'!AO90*'[1]PERCENT ARRAY-MEAN FC&amp;P VAL'!AP90),""),""))</f>
        <v/>
      </c>
      <c r="Q90" s="12" t="str">
        <f>IF(P90="","",'[1]PERCENT ARRAY-MEAN FC&amp;P VAL'!AK90*'[1]PERCENT ARRAY-MEAN FC&amp;P VAL'!AL90*'[1]PERCENT ARRAY-MEAN FC&amp;P VAL'!AM90-ABS('[1]PERCENT ARRAY-MEAN FC&amp;P VAL'!AN90*'[1]PERCENT ARRAY-MEAN FC&amp;P VAL'!AO90*'[1]PERCENT ARRAY-MEAN FC&amp;P VAL'!AP90))</f>
        <v/>
      </c>
      <c r="R90" t="str">
        <f>IF(A90="","",IF('[1]Calculation genes in KEGG path'!L88&gt;='[1]Flux and Impact'!$E$1,IF(('[1]PERCENT ARRAY-MEAN FC&amp;P VAL'!AQ90*'[1]PERCENT ARRAY-MEAN FC&amp;P VAL'!AR90*'[1]PERCENT ARRAY-MEAN FC&amp;P VAL'!AS90+ABS('[1]PERCENT ARRAY-MEAN FC&amp;P VAL'!AT90*'[1]PERCENT ARRAY-MEAN FC&amp;P VAL'!AU90*'[1]PERCENT ARRAY-MEAN FC&amp;P VAL'!AV90))&gt;0,'[1]PERCENT ARRAY-MEAN FC&amp;P VAL'!AQ90*'[1]PERCENT ARRAY-MEAN FC&amp;P VAL'!AR90*'[1]PERCENT ARRAY-MEAN FC&amp;P VAL'!AS90+ABS('[1]PERCENT ARRAY-MEAN FC&amp;P VAL'!AT90*'[1]PERCENT ARRAY-MEAN FC&amp;P VAL'!AU90*'[1]PERCENT ARRAY-MEAN FC&amp;P VAL'!AV90),""),""))</f>
        <v/>
      </c>
      <c r="S90" s="12" t="str">
        <f>IF(R90="","",'[1]PERCENT ARRAY-MEAN FC&amp;P VAL'!AQ90*'[1]PERCENT ARRAY-MEAN FC&amp;P VAL'!AR90*'[1]PERCENT ARRAY-MEAN FC&amp;P VAL'!AS90-ABS('[1]PERCENT ARRAY-MEAN FC&amp;P VAL'!AT90*'[1]PERCENT ARRAY-MEAN FC&amp;P VAL'!AU90*'[1]PERCENT ARRAY-MEAN FC&amp;P VAL'!AV90))</f>
        <v/>
      </c>
      <c r="T90" t="str">
        <f>IF(A90="","",IF('[1]Calculation genes in KEGG path'!L88&gt;='[1]Flux and Impact'!$E$1,IF(('[1]PERCENT ARRAY-MEAN FC&amp;P VAL'!AW90*'[1]PERCENT ARRAY-MEAN FC&amp;P VAL'!AX90*'[1]PERCENT ARRAY-MEAN FC&amp;P VAL'!AY90+ABS('[1]PERCENT ARRAY-MEAN FC&amp;P VAL'!AZ90*'[1]PERCENT ARRAY-MEAN FC&amp;P VAL'!BA90*'[1]PERCENT ARRAY-MEAN FC&amp;P VAL'!BB90))&gt;0,'[1]PERCENT ARRAY-MEAN FC&amp;P VAL'!AW90*'[1]PERCENT ARRAY-MEAN FC&amp;P VAL'!AX90*'[1]PERCENT ARRAY-MEAN FC&amp;P VAL'!AY90+ABS('[1]PERCENT ARRAY-MEAN FC&amp;P VAL'!AZ90*'[1]PERCENT ARRAY-MEAN FC&amp;P VAL'!BA90*'[1]PERCENT ARRAY-MEAN FC&amp;P VAL'!BB90),""),""))</f>
        <v/>
      </c>
      <c r="U90" s="12" t="str">
        <f>IF(T90="","",'[1]PERCENT ARRAY-MEAN FC&amp;P VAL'!AW90*'[1]PERCENT ARRAY-MEAN FC&amp;P VAL'!AX90*'[1]PERCENT ARRAY-MEAN FC&amp;P VAL'!AY90-ABS('[1]PERCENT ARRAY-MEAN FC&amp;P VAL'!AZ90*'[1]PERCENT ARRAY-MEAN FC&amp;P VAL'!BA90*'[1]PERCENT ARRAY-MEAN FC&amp;P VAL'!BB90))</f>
        <v/>
      </c>
      <c r="V90" t="str">
        <f>IF(A90="","",IF('[1]Calculation genes in KEGG path'!L88&gt;='[1]Flux and Impact'!$E$1,IF(('[1]PERCENT ARRAY-MEAN FC&amp;P VAL'!BC90*'[1]PERCENT ARRAY-MEAN FC&amp;P VAL'!BD90*'[1]PERCENT ARRAY-MEAN FC&amp;P VAL'!BE90+ABS('[1]PERCENT ARRAY-MEAN FC&amp;P VAL'!BF90*'[1]PERCENT ARRAY-MEAN FC&amp;P VAL'!BG90*'[1]PERCENT ARRAY-MEAN FC&amp;P VAL'!BH90))&gt;0,'[1]PERCENT ARRAY-MEAN FC&amp;P VAL'!BC90*'[1]PERCENT ARRAY-MEAN FC&amp;P VAL'!BD90*'[1]PERCENT ARRAY-MEAN FC&amp;P VAL'!BE90+ABS('[1]PERCENT ARRAY-MEAN FC&amp;P VAL'!BF90*'[1]PERCENT ARRAY-MEAN FC&amp;P VAL'!BG90*'[1]PERCENT ARRAY-MEAN FC&amp;P VAL'!BH90),""),""))</f>
        <v/>
      </c>
      <c r="W90" s="12" t="str">
        <f>IF(V90="","",'[1]PERCENT ARRAY-MEAN FC&amp;P VAL'!BC90*'[1]PERCENT ARRAY-MEAN FC&amp;P VAL'!BD90*'[1]PERCENT ARRAY-MEAN FC&amp;P VAL'!BE90-ABS('[1]PERCENT ARRAY-MEAN FC&amp;P VAL'!BF90*'[1]PERCENT ARRAY-MEAN FC&amp;P VAL'!BG90*'[1]PERCENT ARRAY-MEAN FC&amp;P VAL'!BH90))</f>
        <v/>
      </c>
      <c r="X90" t="str">
        <f>IF(A90="","",IF('[1]Calculation genes in KEGG path'!L88&gt;='[1]Flux and Impact'!$E$1,IF(('[1]PERCENT ARRAY-MEAN FC&amp;P VAL'!BI90*'[1]PERCENT ARRAY-MEAN FC&amp;P VAL'!BJ90*'[1]PERCENT ARRAY-MEAN FC&amp;P VAL'!BK90+ABS('[1]PERCENT ARRAY-MEAN FC&amp;P VAL'!BL90*'[1]PERCENT ARRAY-MEAN FC&amp;P VAL'!BM90*'[1]PERCENT ARRAY-MEAN FC&amp;P VAL'!BN90))&gt;0,'[1]PERCENT ARRAY-MEAN FC&amp;P VAL'!BI90*'[1]PERCENT ARRAY-MEAN FC&amp;P VAL'!BJ90*'[1]PERCENT ARRAY-MEAN FC&amp;P VAL'!BK90+ABS('[1]PERCENT ARRAY-MEAN FC&amp;P VAL'!BL90*'[1]PERCENT ARRAY-MEAN FC&amp;P VAL'!BM90*'[1]PERCENT ARRAY-MEAN FC&amp;P VAL'!BN90),""),""))</f>
        <v/>
      </c>
      <c r="Y90" s="12" t="str">
        <f>IF(X90="","",'[1]PERCENT ARRAY-MEAN FC&amp;P VAL'!BI90*'[1]PERCENT ARRAY-MEAN FC&amp;P VAL'!BJ90*'[1]PERCENT ARRAY-MEAN FC&amp;P VAL'!BK90-ABS('[1]PERCENT ARRAY-MEAN FC&amp;P VAL'!BL90*'[1]PERCENT ARRAY-MEAN FC&amp;P VAL'!BM90*'[1]PERCENT ARRAY-MEAN FC&amp;P VAL'!BN90))</f>
        <v/>
      </c>
      <c r="Z90" t="str">
        <f>IF(A90="","",IF('[1]Calculation genes in KEGG path'!L88&gt;='[1]Flux and Impact'!$E$1,IF(('[1]PERCENT ARRAY-MEAN FC&amp;P VAL'!BO90*'[1]PERCENT ARRAY-MEAN FC&amp;P VAL'!BP90*'[1]PERCENT ARRAY-MEAN FC&amp;P VAL'!BQ90+ABS('[1]PERCENT ARRAY-MEAN FC&amp;P VAL'!BR90*'[1]PERCENT ARRAY-MEAN FC&amp;P VAL'!BS90*'[1]PERCENT ARRAY-MEAN FC&amp;P VAL'!BT90))&gt;0,'[1]PERCENT ARRAY-MEAN FC&amp;P VAL'!BO90*'[1]PERCENT ARRAY-MEAN FC&amp;P VAL'!BP90*'[1]PERCENT ARRAY-MEAN FC&amp;P VAL'!BQ90+ABS('[1]PERCENT ARRAY-MEAN FC&amp;P VAL'!BR90*'[1]PERCENT ARRAY-MEAN FC&amp;P VAL'!BS90*'[1]PERCENT ARRAY-MEAN FC&amp;P VAL'!BT90),""),""))</f>
        <v/>
      </c>
      <c r="AA90" s="12" t="str">
        <f>IF(Z90="","",'[1]PERCENT ARRAY-MEAN FC&amp;P VAL'!BO90*'[1]PERCENT ARRAY-MEAN FC&amp;P VAL'!BP90*'[1]PERCENT ARRAY-MEAN FC&amp;P VAL'!BQ90-ABS('[1]PERCENT ARRAY-MEAN FC&amp;P VAL'!BR90*'[1]PERCENT ARRAY-MEAN FC&amp;P VAL'!BS90*'[1]PERCENT ARRAY-MEAN FC&amp;P VAL'!BT90))</f>
        <v/>
      </c>
      <c r="AB90" t="str">
        <f>IF(A90="","",IF('[1]Calculation genes in KEGG path'!L88&gt;='[1]Flux and Impact'!$E$1,IF(('[1]PERCENT ARRAY-MEAN FC&amp;P VAL'!BU90*'[1]PERCENT ARRAY-MEAN FC&amp;P VAL'!BV90*'[1]PERCENT ARRAY-MEAN FC&amp;P VAL'!BW90+ABS('[1]PERCENT ARRAY-MEAN FC&amp;P VAL'!BX90*'[1]PERCENT ARRAY-MEAN FC&amp;P VAL'!BY90*'[1]PERCENT ARRAY-MEAN FC&amp;P VAL'!BZ90))&gt;0,'[1]PERCENT ARRAY-MEAN FC&amp;P VAL'!BU90*'[1]PERCENT ARRAY-MEAN FC&amp;P VAL'!BV90*'[1]PERCENT ARRAY-MEAN FC&amp;P VAL'!BW90+ABS('[1]PERCENT ARRAY-MEAN FC&amp;P VAL'!BX90*'[1]PERCENT ARRAY-MEAN FC&amp;P VAL'!BY90*'[1]PERCENT ARRAY-MEAN FC&amp;P VAL'!BZ90),""),""))</f>
        <v/>
      </c>
      <c r="AC90" s="12" t="str">
        <f>IF(AB90="","",'[1]PERCENT ARRAY-MEAN FC&amp;P VAL'!BU90*'[1]PERCENT ARRAY-MEAN FC&amp;P VAL'!BV90*'[1]PERCENT ARRAY-MEAN FC&amp;P VAL'!BW90-ABS('[1]PERCENT ARRAY-MEAN FC&amp;P VAL'!BX90*'[1]PERCENT ARRAY-MEAN FC&amp;P VAL'!BY90*'[1]PERCENT ARRAY-MEAN FC&amp;P VAL'!BZ90))</f>
        <v/>
      </c>
      <c r="AD90" t="str">
        <f>IF(A90="","",IF('[1]Calculation genes in KEGG path'!L88&gt;='[1]Flux and Impact'!$E$1,IF(('[1]PERCENT ARRAY-MEAN FC&amp;P VAL'!CA90*'[1]PERCENT ARRAY-MEAN FC&amp;P VAL'!CB90*'[1]PERCENT ARRAY-MEAN FC&amp;P VAL'!CC90+ABS('[1]PERCENT ARRAY-MEAN FC&amp;P VAL'!CD90*'[1]PERCENT ARRAY-MEAN FC&amp;P VAL'!CE90*'[1]PERCENT ARRAY-MEAN FC&amp;P VAL'!CF90))&gt;0,'[1]PERCENT ARRAY-MEAN FC&amp;P VAL'!CA90*'[1]PERCENT ARRAY-MEAN FC&amp;P VAL'!CB90*'[1]PERCENT ARRAY-MEAN FC&amp;P VAL'!CC90+ABS('[1]PERCENT ARRAY-MEAN FC&amp;P VAL'!CD90*'[1]PERCENT ARRAY-MEAN FC&amp;P VAL'!CE90*'[1]PERCENT ARRAY-MEAN FC&amp;P VAL'!CF90),""),""))</f>
        <v/>
      </c>
      <c r="AE90" s="12" t="str">
        <f>IF(AD90="","",'[1]PERCENT ARRAY-MEAN FC&amp;P VAL'!CA90*'[1]PERCENT ARRAY-MEAN FC&amp;P VAL'!CB90*'[1]PERCENT ARRAY-MEAN FC&amp;P VAL'!CC90-ABS('[1]PERCENT ARRAY-MEAN FC&amp;P VAL'!CD90*'[1]PERCENT ARRAY-MEAN FC&amp;P VAL'!CE90*'[1]PERCENT ARRAY-MEAN FC&amp;P VAL'!CF90))</f>
        <v/>
      </c>
      <c r="AF90" t="str">
        <f>IF(A90="","",IF('[1]Calculation genes in KEGG path'!L88&gt;='[1]Flux and Impact'!$E$1,IF(('[1]PERCENT ARRAY-MEAN FC&amp;P VAL'!CG90*'[1]PERCENT ARRAY-MEAN FC&amp;P VAL'!CH90*'[1]PERCENT ARRAY-MEAN FC&amp;P VAL'!CI90+ABS('[1]PERCENT ARRAY-MEAN FC&amp;P VAL'!CJ90*'[1]PERCENT ARRAY-MEAN FC&amp;P VAL'!CK90*'[1]PERCENT ARRAY-MEAN FC&amp;P VAL'!CL90))&gt;0,'[1]PERCENT ARRAY-MEAN FC&amp;P VAL'!CG90*'[1]PERCENT ARRAY-MEAN FC&amp;P VAL'!CH90*'[1]PERCENT ARRAY-MEAN FC&amp;P VAL'!CI90+ABS('[1]PERCENT ARRAY-MEAN FC&amp;P VAL'!CJ90*'[1]PERCENT ARRAY-MEAN FC&amp;P VAL'!CK90*'[1]PERCENT ARRAY-MEAN FC&amp;P VAL'!CL90),""),""))</f>
        <v/>
      </c>
      <c r="AG90" s="12" t="str">
        <f>IF(AF90="","",'[1]PERCENT ARRAY-MEAN FC&amp;P VAL'!CG90*'[1]PERCENT ARRAY-MEAN FC&amp;P VAL'!CH90*'[1]PERCENT ARRAY-MEAN FC&amp;P VAL'!CI90-ABS('[1]PERCENT ARRAY-MEAN FC&amp;P VAL'!CJ90*'[1]PERCENT ARRAY-MEAN FC&amp;P VAL'!CK90*'[1]PERCENT ARRAY-MEAN FC&amp;P VAL'!CL90))</f>
        <v/>
      </c>
      <c r="AH90" t="str">
        <f>IF(A90="","",IF('[1]Calculation genes in KEGG path'!L88&gt;='[1]Flux and Impact'!$E$1,IF(('[1]PERCENT ARRAY-MEAN FC&amp;P VAL'!CM90*'[1]PERCENT ARRAY-MEAN FC&amp;P VAL'!CN90*'[1]PERCENT ARRAY-MEAN FC&amp;P VAL'!CO90+ABS('[1]PERCENT ARRAY-MEAN FC&amp;P VAL'!CP90*'[1]PERCENT ARRAY-MEAN FC&amp;P VAL'!CQ90*'[1]PERCENT ARRAY-MEAN FC&amp;P VAL'!CR90))&gt;0,'[1]PERCENT ARRAY-MEAN FC&amp;P VAL'!CM90*'[1]PERCENT ARRAY-MEAN FC&amp;P VAL'!CN90*'[1]PERCENT ARRAY-MEAN FC&amp;P VAL'!CO90+ABS('[1]PERCENT ARRAY-MEAN FC&amp;P VAL'!CP90*'[1]PERCENT ARRAY-MEAN FC&amp;P VAL'!CQ90*'[1]PERCENT ARRAY-MEAN FC&amp;P VAL'!CR90),""),""))</f>
        <v/>
      </c>
      <c r="AI90" s="12" t="str">
        <f>IF(AH90="","",'[1]PERCENT ARRAY-MEAN FC&amp;P VAL'!CM90*'[1]PERCENT ARRAY-MEAN FC&amp;P VAL'!CN90*'[1]PERCENT ARRAY-MEAN FC&amp;P VAL'!CO90-ABS('[1]PERCENT ARRAY-MEAN FC&amp;P VAL'!CP90*'[1]PERCENT ARRAY-MEAN FC&amp;P VAL'!CQ90*'[1]PERCENT ARRAY-MEAN FC&amp;P VAL'!CR90))</f>
        <v/>
      </c>
      <c r="AJ90" t="str">
        <f>IF(A90="","",IF('[1]Calculation genes in KEGG path'!L88&gt;='[1]Flux and Impact'!$E$1,IF(('[1]PERCENT ARRAY-MEAN FC&amp;P VAL'!CS90*'[1]PERCENT ARRAY-MEAN FC&amp;P VAL'!CT90*'[1]PERCENT ARRAY-MEAN FC&amp;P VAL'!CU90+ABS('[1]PERCENT ARRAY-MEAN FC&amp;P VAL'!CV90*'[1]PERCENT ARRAY-MEAN FC&amp;P VAL'!CW90*'[1]PERCENT ARRAY-MEAN FC&amp;P VAL'!CX90))&gt;0,'[1]PERCENT ARRAY-MEAN FC&amp;P VAL'!CS90*'[1]PERCENT ARRAY-MEAN FC&amp;P VAL'!CT90*'[1]PERCENT ARRAY-MEAN FC&amp;P VAL'!CU90+ABS('[1]PERCENT ARRAY-MEAN FC&amp;P VAL'!CV90*'[1]PERCENT ARRAY-MEAN FC&amp;P VAL'!CW90*'[1]PERCENT ARRAY-MEAN FC&amp;P VAL'!CX90),""),""))</f>
        <v/>
      </c>
      <c r="AK90" s="12" t="str">
        <f>IF(AJ90="","",'[1]PERCENT ARRAY-MEAN FC&amp;P VAL'!CS90*'[1]PERCENT ARRAY-MEAN FC&amp;P VAL'!CT90*'[1]PERCENT ARRAY-MEAN FC&amp;P VAL'!CU90-ABS('[1]PERCENT ARRAY-MEAN FC&amp;P VAL'!CV90*'[1]PERCENT ARRAY-MEAN FC&amp;P VAL'!CW90*'[1]PERCENT ARRAY-MEAN FC&amp;P VAL'!CX90))</f>
        <v/>
      </c>
      <c r="AL90" t="str">
        <f>IF(A90="","",IF('[1]Calculation genes in KEGG path'!L88&gt;='[1]Flux and Impact'!$E$1,IF(('[1]PERCENT ARRAY-MEAN FC&amp;P VAL'!CY90*'[1]PERCENT ARRAY-MEAN FC&amp;P VAL'!CZ90*'[1]PERCENT ARRAY-MEAN FC&amp;P VAL'!DA90+ABS('[1]PERCENT ARRAY-MEAN FC&amp;P VAL'!DB90*'[1]PERCENT ARRAY-MEAN FC&amp;P VAL'!DC90*'[1]PERCENT ARRAY-MEAN FC&amp;P VAL'!DD90))&gt;0,'[1]PERCENT ARRAY-MEAN FC&amp;P VAL'!CY90*'[1]PERCENT ARRAY-MEAN FC&amp;P VAL'!CZ90*'[1]PERCENT ARRAY-MEAN FC&amp;P VAL'!DA90+ABS('[1]PERCENT ARRAY-MEAN FC&amp;P VAL'!DB90*'[1]PERCENT ARRAY-MEAN FC&amp;P VAL'!DC90*'[1]PERCENT ARRAY-MEAN FC&amp;P VAL'!DD90),""),""))</f>
        <v/>
      </c>
      <c r="AM90" s="12" t="str">
        <f>IF(AL90="","",'[1]PERCENT ARRAY-MEAN FC&amp;P VAL'!CY90*'[1]PERCENT ARRAY-MEAN FC&amp;P VAL'!CZ90*'[1]PERCENT ARRAY-MEAN FC&amp;P VAL'!DA90-ABS('[1]PERCENT ARRAY-MEAN FC&amp;P VAL'!DB90*'[1]PERCENT ARRAY-MEAN FC&amp;P VAL'!DC90*'[1]PERCENT ARRAY-MEAN FC&amp;P VAL'!DD90))</f>
        <v/>
      </c>
      <c r="AN90" t="str">
        <f>IF(A90="","",IF('[1]Calculation genes in KEGG path'!L88&gt;='[1]Flux and Impact'!$E$1,IF(('[1]PERCENT ARRAY-MEAN FC&amp;P VAL'!DE90*'[1]PERCENT ARRAY-MEAN FC&amp;P VAL'!DF90*'[1]PERCENT ARRAY-MEAN FC&amp;P VAL'!DG90+ABS('[1]PERCENT ARRAY-MEAN FC&amp;P VAL'!DH90*'[1]PERCENT ARRAY-MEAN FC&amp;P VAL'!DI90*'[1]PERCENT ARRAY-MEAN FC&amp;P VAL'!DJ90))&gt;0,'[1]PERCENT ARRAY-MEAN FC&amp;P VAL'!DE90*'[1]PERCENT ARRAY-MEAN FC&amp;P VAL'!DF90*'[1]PERCENT ARRAY-MEAN FC&amp;P VAL'!DG90+ABS('[1]PERCENT ARRAY-MEAN FC&amp;P VAL'!DH90*'[1]PERCENT ARRAY-MEAN FC&amp;P VAL'!DI90*'[1]PERCENT ARRAY-MEAN FC&amp;P VAL'!DJ90),""),""))</f>
        <v/>
      </c>
      <c r="AO90" s="12" t="str">
        <f>IF(AN90="","",'[1]PERCENT ARRAY-MEAN FC&amp;P VAL'!DE90*'[1]PERCENT ARRAY-MEAN FC&amp;P VAL'!DF90*'[1]PERCENT ARRAY-MEAN FC&amp;P VAL'!DG90-ABS('[1]PERCENT ARRAY-MEAN FC&amp;P VAL'!DH90*'[1]PERCENT ARRAY-MEAN FC&amp;P VAL'!DI90*'[1]PERCENT ARRAY-MEAN FC&amp;P VAL'!DJ90))</f>
        <v/>
      </c>
      <c r="AP90" t="str">
        <f>IF(A90="","",IF('[1]Calculation genes in KEGG path'!L88&gt;='[1]Flux and Impact'!$E$1,IF(('[1]PERCENT ARRAY-MEAN FC&amp;P VAL'!DK90*'[1]PERCENT ARRAY-MEAN FC&amp;P VAL'!DL90*'[1]PERCENT ARRAY-MEAN FC&amp;P VAL'!DM90+ABS('[1]PERCENT ARRAY-MEAN FC&amp;P VAL'!DN90*'[1]PERCENT ARRAY-MEAN FC&amp;P VAL'!DO90*'[1]PERCENT ARRAY-MEAN FC&amp;P VAL'!DP90))&gt;0,'[1]PERCENT ARRAY-MEAN FC&amp;P VAL'!DK90*'[1]PERCENT ARRAY-MEAN FC&amp;P VAL'!DL90*'[1]PERCENT ARRAY-MEAN FC&amp;P VAL'!DM90+ABS('[1]PERCENT ARRAY-MEAN FC&amp;P VAL'!DN90*'[1]PERCENT ARRAY-MEAN FC&amp;P VAL'!DO90*'[1]PERCENT ARRAY-MEAN FC&amp;P VAL'!DP90),""),""))</f>
        <v/>
      </c>
      <c r="AQ90" s="12" t="str">
        <f>IF(AP90="","",'[1]PERCENT ARRAY-MEAN FC&amp;P VAL'!DK90*'[1]PERCENT ARRAY-MEAN FC&amp;P VAL'!DL90*'[1]PERCENT ARRAY-MEAN FC&amp;P VAL'!DM90-ABS('[1]PERCENT ARRAY-MEAN FC&amp;P VAL'!DN90*'[1]PERCENT ARRAY-MEAN FC&amp;P VAL'!DO90*'[1]PERCENT ARRAY-MEAN FC&amp;P VAL'!DP90))</f>
        <v/>
      </c>
      <c r="AR90" t="str">
        <f>IF(A90="","",IF('[1]Calculation genes in KEGG path'!L88&gt;='[1]Flux and Impact'!$E$1,IF(('[1]PERCENT ARRAY-MEAN FC&amp;P VAL'!DQ90*'[1]PERCENT ARRAY-MEAN FC&amp;P VAL'!DR90*'[1]PERCENT ARRAY-MEAN FC&amp;P VAL'!DS90+ABS('[1]PERCENT ARRAY-MEAN FC&amp;P VAL'!DT90*'[1]PERCENT ARRAY-MEAN FC&amp;P VAL'!DU90*'[1]PERCENT ARRAY-MEAN FC&amp;P VAL'!DV90))&gt;0,'[1]PERCENT ARRAY-MEAN FC&amp;P VAL'!DQ90*'[1]PERCENT ARRAY-MEAN FC&amp;P VAL'!DR90*'[1]PERCENT ARRAY-MEAN FC&amp;P VAL'!DS90+ABS('[1]PERCENT ARRAY-MEAN FC&amp;P VAL'!DT90*'[1]PERCENT ARRAY-MEAN FC&amp;P VAL'!DU90*'[1]PERCENT ARRAY-MEAN FC&amp;P VAL'!DV90),""),""))</f>
        <v/>
      </c>
      <c r="AS90" s="12" t="str">
        <f>IF(AR90="","",'[1]PERCENT ARRAY-MEAN FC&amp;P VAL'!DQ90*'[1]PERCENT ARRAY-MEAN FC&amp;P VAL'!DR90*'[1]PERCENT ARRAY-MEAN FC&amp;P VAL'!DS90-ABS('[1]PERCENT ARRAY-MEAN FC&amp;P VAL'!DT90*'[1]PERCENT ARRAY-MEAN FC&amp;P VAL'!DU90*'[1]PERCENT ARRAY-MEAN FC&amp;P VAL'!DV90))</f>
        <v/>
      </c>
      <c r="AT90" s="12">
        <f t="shared" si="4"/>
        <v>35.0748945594748</v>
      </c>
      <c r="AU90" s="12">
        <f t="shared" si="5"/>
        <v>1</v>
      </c>
    </row>
    <row r="91" spans="1:47">
      <c r="A91" t="str">
        <f>'[1]Calculation genes in KEGG path'!I89</f>
        <v>bta03008</v>
      </c>
      <c r="B91" t="str">
        <f>IF('[1]PERCENT ARRAY-MEAN FC&amp;P VAL'!A91="","",'[1]PERCENT ARRAY-MEAN FC&amp;P VAL'!A91)</f>
        <v>2. Genetic Information Processing</v>
      </c>
      <c r="C91" t="str">
        <f>IF('[1]PERCENT ARRAY-MEAN FC&amp;P VAL'!B91="","",'[1]PERCENT ARRAY-MEAN FC&amp;P VAL'!B91)</f>
        <v>2.2 Translation</v>
      </c>
      <c r="D91" t="str">
        <f>IF('[1]PERCENT ARRAY-MEAN FC&amp;P VAL'!C91="","",'[1]PERCENT ARRAY-MEAN FC&amp;P VAL'!C91)</f>
        <v>Ribosome biogenesis in eukaryotes</v>
      </c>
      <c r="E91" s="12">
        <f t="shared" si="3"/>
        <v>0</v>
      </c>
      <c r="F91" t="str">
        <f>IF(A91="","",IF('[1]Calculation genes in KEGG path'!L89&gt;='[1]Flux and Impact'!$E$1,IF('[1]PERCENT ARRAY-MEAN FC&amp;P VAL'!G91*'[1]PERCENT ARRAY-MEAN FC&amp;P VAL'!H91*'[1]PERCENT ARRAY-MEAN FC&amp;P VAL'!I91+ABS('[1]PERCENT ARRAY-MEAN FC&amp;P VAL'!J91*'[1]PERCENT ARRAY-MEAN FC&amp;P VAL'!K91*'[1]PERCENT ARRAY-MEAN FC&amp;P VAL'!L91)&gt;0,'[1]PERCENT ARRAY-MEAN FC&amp;P VAL'!G91*'[1]PERCENT ARRAY-MEAN FC&amp;P VAL'!H91*'[1]PERCENT ARRAY-MEAN FC&amp;P VAL'!I91+ABS('[1]PERCENT ARRAY-MEAN FC&amp;P VAL'!J91*'[1]PERCENT ARRAY-MEAN FC&amp;P VAL'!K91*'[1]PERCENT ARRAY-MEAN FC&amp;P VAL'!L91),""),""))</f>
        <v/>
      </c>
      <c r="G91" s="12" t="str">
        <f>IF(F91="","",'[1]PERCENT ARRAY-MEAN FC&amp;P VAL'!G91*'[1]PERCENT ARRAY-MEAN FC&amp;P VAL'!H91*'[1]PERCENT ARRAY-MEAN FC&amp;P VAL'!I91-ABS('[1]PERCENT ARRAY-MEAN FC&amp;P VAL'!J91*'[1]PERCENT ARRAY-MEAN FC&amp;P VAL'!K91*'[1]PERCENT ARRAY-MEAN FC&amp;P VAL'!L91))</f>
        <v/>
      </c>
      <c r="H91" t="str">
        <f>IF(A91="","",IF('[1]Calculation genes in KEGG path'!L89&gt;='[1]Flux and Impact'!$E$1,IF(('[1]PERCENT ARRAY-MEAN FC&amp;P VAL'!M91*'[1]PERCENT ARRAY-MEAN FC&amp;P VAL'!N91*'[1]PERCENT ARRAY-MEAN FC&amp;P VAL'!O91+ABS('[1]PERCENT ARRAY-MEAN FC&amp;P VAL'!P91*'[1]PERCENT ARRAY-MEAN FC&amp;P VAL'!Q91*'[1]PERCENT ARRAY-MEAN FC&amp;P VAL'!R91))&gt;0,'[1]PERCENT ARRAY-MEAN FC&amp;P VAL'!M91*'[1]PERCENT ARRAY-MEAN FC&amp;P VAL'!N91*'[1]PERCENT ARRAY-MEAN FC&amp;P VAL'!O91+ABS('[1]PERCENT ARRAY-MEAN FC&amp;P VAL'!P91*'[1]PERCENT ARRAY-MEAN FC&amp;P VAL'!Q91*'[1]PERCENT ARRAY-MEAN FC&amp;P VAL'!R91),""),""))</f>
        <v/>
      </c>
      <c r="I91" s="12" t="str">
        <f>IF(H91="","",'[1]PERCENT ARRAY-MEAN FC&amp;P VAL'!M91*'[1]PERCENT ARRAY-MEAN FC&amp;P VAL'!N91*'[1]PERCENT ARRAY-MEAN FC&amp;P VAL'!O91-ABS('[1]PERCENT ARRAY-MEAN FC&amp;P VAL'!P91*'[1]PERCENT ARRAY-MEAN FC&amp;P VAL'!Q91*'[1]PERCENT ARRAY-MEAN FC&amp;P VAL'!R91))</f>
        <v/>
      </c>
      <c r="J91" t="str">
        <f>IF(A91="","",IF('[1]Calculation genes in KEGG path'!L89&gt;='[1]Flux and Impact'!$E$1,IF(('[1]PERCENT ARRAY-MEAN FC&amp;P VAL'!S91*'[1]PERCENT ARRAY-MEAN FC&amp;P VAL'!T91*'[1]PERCENT ARRAY-MEAN FC&amp;P VAL'!U91+ABS('[1]PERCENT ARRAY-MEAN FC&amp;P VAL'!V91*'[1]PERCENT ARRAY-MEAN FC&amp;P VAL'!W91*'[1]PERCENT ARRAY-MEAN FC&amp;P VAL'!X91))&gt;0,'[1]PERCENT ARRAY-MEAN FC&amp;P VAL'!S91*'[1]PERCENT ARRAY-MEAN FC&amp;P VAL'!T91*'[1]PERCENT ARRAY-MEAN FC&amp;P VAL'!U91+ABS('[1]PERCENT ARRAY-MEAN FC&amp;P VAL'!V91*'[1]PERCENT ARRAY-MEAN FC&amp;P VAL'!W91*'[1]PERCENT ARRAY-MEAN FC&amp;P VAL'!X91),""),""))</f>
        <v/>
      </c>
      <c r="K91" s="12" t="str">
        <f>IF(J91="","",'[1]PERCENT ARRAY-MEAN FC&amp;P VAL'!S91*'[1]PERCENT ARRAY-MEAN FC&amp;P VAL'!T91*'[1]PERCENT ARRAY-MEAN FC&amp;P VAL'!U91-ABS('[1]PERCENT ARRAY-MEAN FC&amp;P VAL'!V91*'[1]PERCENT ARRAY-MEAN FC&amp;P VAL'!W91*'[1]PERCENT ARRAY-MEAN FC&amp;P VAL'!X91))</f>
        <v/>
      </c>
      <c r="L91" t="str">
        <f>IF(A91="","",IF('[1]Calculation genes in KEGG path'!L89&gt;='[1]Flux and Impact'!$E$1,IF(('[1]PERCENT ARRAY-MEAN FC&amp;P VAL'!Y91*'[1]PERCENT ARRAY-MEAN FC&amp;P VAL'!Z91*'[1]PERCENT ARRAY-MEAN FC&amp;P VAL'!AA91+ABS('[1]PERCENT ARRAY-MEAN FC&amp;P VAL'!AB91*'[1]PERCENT ARRAY-MEAN FC&amp;P VAL'!AC91*'[1]PERCENT ARRAY-MEAN FC&amp;P VAL'!AD91))&gt;0,'[1]PERCENT ARRAY-MEAN FC&amp;P VAL'!Y91*'[1]PERCENT ARRAY-MEAN FC&amp;P VAL'!Z91*'[1]PERCENT ARRAY-MEAN FC&amp;P VAL'!AA91+ABS('[1]PERCENT ARRAY-MEAN FC&amp;P VAL'!AB91*'[1]PERCENT ARRAY-MEAN FC&amp;P VAL'!AC91*'[1]PERCENT ARRAY-MEAN FC&amp;P VAL'!AD91),""),""))</f>
        <v/>
      </c>
      <c r="M91" s="12" t="str">
        <f>IF(L91="","",'[1]PERCENT ARRAY-MEAN FC&amp;P VAL'!Y91*'[1]PERCENT ARRAY-MEAN FC&amp;P VAL'!Z91*'[1]PERCENT ARRAY-MEAN FC&amp;P VAL'!AA91-ABS('[1]PERCENT ARRAY-MEAN FC&amp;P VAL'!AB91*'[1]PERCENT ARRAY-MEAN FC&amp;P VAL'!AC91*'[1]PERCENT ARRAY-MEAN FC&amp;P VAL'!AD91))</f>
        <v/>
      </c>
      <c r="N91" t="str">
        <f>IF(A91="","",IF('[1]Calculation genes in KEGG path'!L89&gt;='[1]Flux and Impact'!$E$1,IF(('[1]PERCENT ARRAY-MEAN FC&amp;P VAL'!AE91*'[1]PERCENT ARRAY-MEAN FC&amp;P VAL'!AF91*'[1]PERCENT ARRAY-MEAN FC&amp;P VAL'!AG91+ABS('[1]PERCENT ARRAY-MEAN FC&amp;P VAL'!AH91*'[1]PERCENT ARRAY-MEAN FC&amp;P VAL'!AI91*'[1]PERCENT ARRAY-MEAN FC&amp;P VAL'!AJ91))&gt;0,'[1]PERCENT ARRAY-MEAN FC&amp;P VAL'!AE91*'[1]PERCENT ARRAY-MEAN FC&amp;P VAL'!AF91*'[1]PERCENT ARRAY-MEAN FC&amp;P VAL'!AG91+ABS('[1]PERCENT ARRAY-MEAN FC&amp;P VAL'!AH91*'[1]PERCENT ARRAY-MEAN FC&amp;P VAL'!AI91*'[1]PERCENT ARRAY-MEAN FC&amp;P VAL'!AJ91),""),""))</f>
        <v/>
      </c>
      <c r="O91" s="12" t="str">
        <f>IF(N91="","",'[1]PERCENT ARRAY-MEAN FC&amp;P VAL'!AE91*'[1]PERCENT ARRAY-MEAN FC&amp;P VAL'!AF91*'[1]PERCENT ARRAY-MEAN FC&amp;P VAL'!AG91-ABS('[1]PERCENT ARRAY-MEAN FC&amp;P VAL'!AH91*'[1]PERCENT ARRAY-MEAN FC&amp;P VAL'!AI91*'[1]PERCENT ARRAY-MEAN FC&amp;P VAL'!AJ91))</f>
        <v/>
      </c>
      <c r="P91" t="str">
        <f>IF(A91="","",IF('[1]Calculation genes in KEGG path'!L89&gt;='[1]Flux and Impact'!$E$1,IF(('[1]PERCENT ARRAY-MEAN FC&amp;P VAL'!AK91*'[1]PERCENT ARRAY-MEAN FC&amp;P VAL'!AL91*'[1]PERCENT ARRAY-MEAN FC&amp;P VAL'!AM91+ABS('[1]PERCENT ARRAY-MEAN FC&amp;P VAL'!AN91*'[1]PERCENT ARRAY-MEAN FC&amp;P VAL'!AO91*'[1]PERCENT ARRAY-MEAN FC&amp;P VAL'!AP91))&gt;0,'[1]PERCENT ARRAY-MEAN FC&amp;P VAL'!AK91*'[1]PERCENT ARRAY-MEAN FC&amp;P VAL'!AL91*'[1]PERCENT ARRAY-MEAN FC&amp;P VAL'!AM91+ABS('[1]PERCENT ARRAY-MEAN FC&amp;P VAL'!AN91*'[1]PERCENT ARRAY-MEAN FC&amp;P VAL'!AO91*'[1]PERCENT ARRAY-MEAN FC&amp;P VAL'!AP91),""),""))</f>
        <v/>
      </c>
      <c r="Q91" s="12" t="str">
        <f>IF(P91="","",'[1]PERCENT ARRAY-MEAN FC&amp;P VAL'!AK91*'[1]PERCENT ARRAY-MEAN FC&amp;P VAL'!AL91*'[1]PERCENT ARRAY-MEAN FC&amp;P VAL'!AM91-ABS('[1]PERCENT ARRAY-MEAN FC&amp;P VAL'!AN91*'[1]PERCENT ARRAY-MEAN FC&amp;P VAL'!AO91*'[1]PERCENT ARRAY-MEAN FC&amp;P VAL'!AP91))</f>
        <v/>
      </c>
      <c r="R91" t="str">
        <f>IF(A91="","",IF('[1]Calculation genes in KEGG path'!L89&gt;='[1]Flux and Impact'!$E$1,IF(('[1]PERCENT ARRAY-MEAN FC&amp;P VAL'!AQ91*'[1]PERCENT ARRAY-MEAN FC&amp;P VAL'!AR91*'[1]PERCENT ARRAY-MEAN FC&amp;P VAL'!AS91+ABS('[1]PERCENT ARRAY-MEAN FC&amp;P VAL'!AT91*'[1]PERCENT ARRAY-MEAN FC&amp;P VAL'!AU91*'[1]PERCENT ARRAY-MEAN FC&amp;P VAL'!AV91))&gt;0,'[1]PERCENT ARRAY-MEAN FC&amp;P VAL'!AQ91*'[1]PERCENT ARRAY-MEAN FC&amp;P VAL'!AR91*'[1]PERCENT ARRAY-MEAN FC&amp;P VAL'!AS91+ABS('[1]PERCENT ARRAY-MEAN FC&amp;P VAL'!AT91*'[1]PERCENT ARRAY-MEAN FC&amp;P VAL'!AU91*'[1]PERCENT ARRAY-MEAN FC&amp;P VAL'!AV91),""),""))</f>
        <v/>
      </c>
      <c r="S91" s="12" t="str">
        <f>IF(R91="","",'[1]PERCENT ARRAY-MEAN FC&amp;P VAL'!AQ91*'[1]PERCENT ARRAY-MEAN FC&amp;P VAL'!AR91*'[1]PERCENT ARRAY-MEAN FC&amp;P VAL'!AS91-ABS('[1]PERCENT ARRAY-MEAN FC&amp;P VAL'!AT91*'[1]PERCENT ARRAY-MEAN FC&amp;P VAL'!AU91*'[1]PERCENT ARRAY-MEAN FC&amp;P VAL'!AV91))</f>
        <v/>
      </c>
      <c r="T91" t="str">
        <f>IF(A91="","",IF('[1]Calculation genes in KEGG path'!L89&gt;='[1]Flux and Impact'!$E$1,IF(('[1]PERCENT ARRAY-MEAN FC&amp;P VAL'!AW91*'[1]PERCENT ARRAY-MEAN FC&amp;P VAL'!AX91*'[1]PERCENT ARRAY-MEAN FC&amp;P VAL'!AY91+ABS('[1]PERCENT ARRAY-MEAN FC&amp;P VAL'!AZ91*'[1]PERCENT ARRAY-MEAN FC&amp;P VAL'!BA91*'[1]PERCENT ARRAY-MEAN FC&amp;P VAL'!BB91))&gt;0,'[1]PERCENT ARRAY-MEAN FC&amp;P VAL'!AW91*'[1]PERCENT ARRAY-MEAN FC&amp;P VAL'!AX91*'[1]PERCENT ARRAY-MEAN FC&amp;P VAL'!AY91+ABS('[1]PERCENT ARRAY-MEAN FC&amp;P VAL'!AZ91*'[1]PERCENT ARRAY-MEAN FC&amp;P VAL'!BA91*'[1]PERCENT ARRAY-MEAN FC&amp;P VAL'!BB91),""),""))</f>
        <v/>
      </c>
      <c r="U91" s="12" t="str">
        <f>IF(T91="","",'[1]PERCENT ARRAY-MEAN FC&amp;P VAL'!AW91*'[1]PERCENT ARRAY-MEAN FC&amp;P VAL'!AX91*'[1]PERCENT ARRAY-MEAN FC&amp;P VAL'!AY91-ABS('[1]PERCENT ARRAY-MEAN FC&amp;P VAL'!AZ91*'[1]PERCENT ARRAY-MEAN FC&amp;P VAL'!BA91*'[1]PERCENT ARRAY-MEAN FC&amp;P VAL'!BB91))</f>
        <v/>
      </c>
      <c r="V91" t="str">
        <f>IF(A91="","",IF('[1]Calculation genes in KEGG path'!L89&gt;='[1]Flux and Impact'!$E$1,IF(('[1]PERCENT ARRAY-MEAN FC&amp;P VAL'!BC91*'[1]PERCENT ARRAY-MEAN FC&amp;P VAL'!BD91*'[1]PERCENT ARRAY-MEAN FC&amp;P VAL'!BE91+ABS('[1]PERCENT ARRAY-MEAN FC&amp;P VAL'!BF91*'[1]PERCENT ARRAY-MEAN FC&amp;P VAL'!BG91*'[1]PERCENT ARRAY-MEAN FC&amp;P VAL'!BH91))&gt;0,'[1]PERCENT ARRAY-MEAN FC&amp;P VAL'!BC91*'[1]PERCENT ARRAY-MEAN FC&amp;P VAL'!BD91*'[1]PERCENT ARRAY-MEAN FC&amp;P VAL'!BE91+ABS('[1]PERCENT ARRAY-MEAN FC&amp;P VAL'!BF91*'[1]PERCENT ARRAY-MEAN FC&amp;P VAL'!BG91*'[1]PERCENT ARRAY-MEAN FC&amp;P VAL'!BH91),""),""))</f>
        <v/>
      </c>
      <c r="W91" s="12" t="str">
        <f>IF(V91="","",'[1]PERCENT ARRAY-MEAN FC&amp;P VAL'!BC91*'[1]PERCENT ARRAY-MEAN FC&amp;P VAL'!BD91*'[1]PERCENT ARRAY-MEAN FC&amp;P VAL'!BE91-ABS('[1]PERCENT ARRAY-MEAN FC&amp;P VAL'!BF91*'[1]PERCENT ARRAY-MEAN FC&amp;P VAL'!BG91*'[1]PERCENT ARRAY-MEAN FC&amp;P VAL'!BH91))</f>
        <v/>
      </c>
      <c r="X91" t="str">
        <f>IF(A91="","",IF('[1]Calculation genes in KEGG path'!L89&gt;='[1]Flux and Impact'!$E$1,IF(('[1]PERCENT ARRAY-MEAN FC&amp;P VAL'!BI91*'[1]PERCENT ARRAY-MEAN FC&amp;P VAL'!BJ91*'[1]PERCENT ARRAY-MEAN FC&amp;P VAL'!BK91+ABS('[1]PERCENT ARRAY-MEAN FC&amp;P VAL'!BL91*'[1]PERCENT ARRAY-MEAN FC&amp;P VAL'!BM91*'[1]PERCENT ARRAY-MEAN FC&amp;P VAL'!BN91))&gt;0,'[1]PERCENT ARRAY-MEAN FC&amp;P VAL'!BI91*'[1]PERCENT ARRAY-MEAN FC&amp;P VAL'!BJ91*'[1]PERCENT ARRAY-MEAN FC&amp;P VAL'!BK91+ABS('[1]PERCENT ARRAY-MEAN FC&amp;P VAL'!BL91*'[1]PERCENT ARRAY-MEAN FC&amp;P VAL'!BM91*'[1]PERCENT ARRAY-MEAN FC&amp;P VAL'!BN91),""),""))</f>
        <v/>
      </c>
      <c r="Y91" s="12" t="str">
        <f>IF(X91="","",'[1]PERCENT ARRAY-MEAN FC&amp;P VAL'!BI91*'[1]PERCENT ARRAY-MEAN FC&amp;P VAL'!BJ91*'[1]PERCENT ARRAY-MEAN FC&amp;P VAL'!BK91-ABS('[1]PERCENT ARRAY-MEAN FC&amp;P VAL'!BL91*'[1]PERCENT ARRAY-MEAN FC&amp;P VAL'!BM91*'[1]PERCENT ARRAY-MEAN FC&amp;P VAL'!BN91))</f>
        <v/>
      </c>
      <c r="Z91" t="str">
        <f>IF(A91="","",IF('[1]Calculation genes in KEGG path'!L89&gt;='[1]Flux and Impact'!$E$1,IF(('[1]PERCENT ARRAY-MEAN FC&amp;P VAL'!BO91*'[1]PERCENT ARRAY-MEAN FC&amp;P VAL'!BP91*'[1]PERCENT ARRAY-MEAN FC&amp;P VAL'!BQ91+ABS('[1]PERCENT ARRAY-MEAN FC&amp;P VAL'!BR91*'[1]PERCENT ARRAY-MEAN FC&amp;P VAL'!BS91*'[1]PERCENT ARRAY-MEAN FC&amp;P VAL'!BT91))&gt;0,'[1]PERCENT ARRAY-MEAN FC&amp;P VAL'!BO91*'[1]PERCENT ARRAY-MEAN FC&amp;P VAL'!BP91*'[1]PERCENT ARRAY-MEAN FC&amp;P VAL'!BQ91+ABS('[1]PERCENT ARRAY-MEAN FC&amp;P VAL'!BR91*'[1]PERCENT ARRAY-MEAN FC&amp;P VAL'!BS91*'[1]PERCENT ARRAY-MEAN FC&amp;P VAL'!BT91),""),""))</f>
        <v/>
      </c>
      <c r="AA91" s="12" t="str">
        <f>IF(Z91="","",'[1]PERCENT ARRAY-MEAN FC&amp;P VAL'!BO91*'[1]PERCENT ARRAY-MEAN FC&amp;P VAL'!BP91*'[1]PERCENT ARRAY-MEAN FC&amp;P VAL'!BQ91-ABS('[1]PERCENT ARRAY-MEAN FC&amp;P VAL'!BR91*'[1]PERCENT ARRAY-MEAN FC&amp;P VAL'!BS91*'[1]PERCENT ARRAY-MEAN FC&amp;P VAL'!BT91))</f>
        <v/>
      </c>
      <c r="AB91" t="str">
        <f>IF(A91="","",IF('[1]Calculation genes in KEGG path'!L89&gt;='[1]Flux and Impact'!$E$1,IF(('[1]PERCENT ARRAY-MEAN FC&amp;P VAL'!BU91*'[1]PERCENT ARRAY-MEAN FC&amp;P VAL'!BV91*'[1]PERCENT ARRAY-MEAN FC&amp;P VAL'!BW91+ABS('[1]PERCENT ARRAY-MEAN FC&amp;P VAL'!BX91*'[1]PERCENT ARRAY-MEAN FC&amp;P VAL'!BY91*'[1]PERCENT ARRAY-MEAN FC&amp;P VAL'!BZ91))&gt;0,'[1]PERCENT ARRAY-MEAN FC&amp;P VAL'!BU91*'[1]PERCENT ARRAY-MEAN FC&amp;P VAL'!BV91*'[1]PERCENT ARRAY-MEAN FC&amp;P VAL'!BW91+ABS('[1]PERCENT ARRAY-MEAN FC&amp;P VAL'!BX91*'[1]PERCENT ARRAY-MEAN FC&amp;P VAL'!BY91*'[1]PERCENT ARRAY-MEAN FC&amp;P VAL'!BZ91),""),""))</f>
        <v/>
      </c>
      <c r="AC91" s="12" t="str">
        <f>IF(AB91="","",'[1]PERCENT ARRAY-MEAN FC&amp;P VAL'!BU91*'[1]PERCENT ARRAY-MEAN FC&amp;P VAL'!BV91*'[1]PERCENT ARRAY-MEAN FC&amp;P VAL'!BW91-ABS('[1]PERCENT ARRAY-MEAN FC&amp;P VAL'!BX91*'[1]PERCENT ARRAY-MEAN FC&amp;P VAL'!BY91*'[1]PERCENT ARRAY-MEAN FC&amp;P VAL'!BZ91))</f>
        <v/>
      </c>
      <c r="AD91" t="str">
        <f>IF(A91="","",IF('[1]Calculation genes in KEGG path'!L89&gt;='[1]Flux and Impact'!$E$1,IF(('[1]PERCENT ARRAY-MEAN FC&amp;P VAL'!CA91*'[1]PERCENT ARRAY-MEAN FC&amp;P VAL'!CB91*'[1]PERCENT ARRAY-MEAN FC&amp;P VAL'!CC91+ABS('[1]PERCENT ARRAY-MEAN FC&amp;P VAL'!CD91*'[1]PERCENT ARRAY-MEAN FC&amp;P VAL'!CE91*'[1]PERCENT ARRAY-MEAN FC&amp;P VAL'!CF91))&gt;0,'[1]PERCENT ARRAY-MEAN FC&amp;P VAL'!CA91*'[1]PERCENT ARRAY-MEAN FC&amp;P VAL'!CB91*'[1]PERCENT ARRAY-MEAN FC&amp;P VAL'!CC91+ABS('[1]PERCENT ARRAY-MEAN FC&amp;P VAL'!CD91*'[1]PERCENT ARRAY-MEAN FC&amp;P VAL'!CE91*'[1]PERCENT ARRAY-MEAN FC&amp;P VAL'!CF91),""),""))</f>
        <v/>
      </c>
      <c r="AE91" s="12" t="str">
        <f>IF(AD91="","",'[1]PERCENT ARRAY-MEAN FC&amp;P VAL'!CA91*'[1]PERCENT ARRAY-MEAN FC&amp;P VAL'!CB91*'[1]PERCENT ARRAY-MEAN FC&amp;P VAL'!CC91-ABS('[1]PERCENT ARRAY-MEAN FC&amp;P VAL'!CD91*'[1]PERCENT ARRAY-MEAN FC&amp;P VAL'!CE91*'[1]PERCENT ARRAY-MEAN FC&amp;P VAL'!CF91))</f>
        <v/>
      </c>
      <c r="AF91" t="str">
        <f>IF(A91="","",IF('[1]Calculation genes in KEGG path'!L89&gt;='[1]Flux and Impact'!$E$1,IF(('[1]PERCENT ARRAY-MEAN FC&amp;P VAL'!CG91*'[1]PERCENT ARRAY-MEAN FC&amp;P VAL'!CH91*'[1]PERCENT ARRAY-MEAN FC&amp;P VAL'!CI91+ABS('[1]PERCENT ARRAY-MEAN FC&amp;P VAL'!CJ91*'[1]PERCENT ARRAY-MEAN FC&amp;P VAL'!CK91*'[1]PERCENT ARRAY-MEAN FC&amp;P VAL'!CL91))&gt;0,'[1]PERCENT ARRAY-MEAN FC&amp;P VAL'!CG91*'[1]PERCENT ARRAY-MEAN FC&amp;P VAL'!CH91*'[1]PERCENT ARRAY-MEAN FC&amp;P VAL'!CI91+ABS('[1]PERCENT ARRAY-MEAN FC&amp;P VAL'!CJ91*'[1]PERCENT ARRAY-MEAN FC&amp;P VAL'!CK91*'[1]PERCENT ARRAY-MEAN FC&amp;P VAL'!CL91),""),""))</f>
        <v/>
      </c>
      <c r="AG91" s="12" t="str">
        <f>IF(AF91="","",'[1]PERCENT ARRAY-MEAN FC&amp;P VAL'!CG91*'[1]PERCENT ARRAY-MEAN FC&amp;P VAL'!CH91*'[1]PERCENT ARRAY-MEAN FC&amp;P VAL'!CI91-ABS('[1]PERCENT ARRAY-MEAN FC&amp;P VAL'!CJ91*'[1]PERCENT ARRAY-MEAN FC&amp;P VAL'!CK91*'[1]PERCENT ARRAY-MEAN FC&amp;P VAL'!CL91))</f>
        <v/>
      </c>
      <c r="AH91" t="str">
        <f>IF(A91="","",IF('[1]Calculation genes in KEGG path'!L89&gt;='[1]Flux and Impact'!$E$1,IF(('[1]PERCENT ARRAY-MEAN FC&amp;P VAL'!CM91*'[1]PERCENT ARRAY-MEAN FC&amp;P VAL'!CN91*'[1]PERCENT ARRAY-MEAN FC&amp;P VAL'!CO91+ABS('[1]PERCENT ARRAY-MEAN FC&amp;P VAL'!CP91*'[1]PERCENT ARRAY-MEAN FC&amp;P VAL'!CQ91*'[1]PERCENT ARRAY-MEAN FC&amp;P VAL'!CR91))&gt;0,'[1]PERCENT ARRAY-MEAN FC&amp;P VAL'!CM91*'[1]PERCENT ARRAY-MEAN FC&amp;P VAL'!CN91*'[1]PERCENT ARRAY-MEAN FC&amp;P VAL'!CO91+ABS('[1]PERCENT ARRAY-MEAN FC&amp;P VAL'!CP91*'[1]PERCENT ARRAY-MEAN FC&amp;P VAL'!CQ91*'[1]PERCENT ARRAY-MEAN FC&amp;P VAL'!CR91),""),""))</f>
        <v/>
      </c>
      <c r="AI91" s="12" t="str">
        <f>IF(AH91="","",'[1]PERCENT ARRAY-MEAN FC&amp;P VAL'!CM91*'[1]PERCENT ARRAY-MEAN FC&amp;P VAL'!CN91*'[1]PERCENT ARRAY-MEAN FC&amp;P VAL'!CO91-ABS('[1]PERCENT ARRAY-MEAN FC&amp;P VAL'!CP91*'[1]PERCENT ARRAY-MEAN FC&amp;P VAL'!CQ91*'[1]PERCENT ARRAY-MEAN FC&amp;P VAL'!CR91))</f>
        <v/>
      </c>
      <c r="AJ91" t="str">
        <f>IF(A91="","",IF('[1]Calculation genes in KEGG path'!L89&gt;='[1]Flux and Impact'!$E$1,IF(('[1]PERCENT ARRAY-MEAN FC&amp;P VAL'!CS91*'[1]PERCENT ARRAY-MEAN FC&amp;P VAL'!CT91*'[1]PERCENT ARRAY-MEAN FC&amp;P VAL'!CU91+ABS('[1]PERCENT ARRAY-MEAN FC&amp;P VAL'!CV91*'[1]PERCENT ARRAY-MEAN FC&amp;P VAL'!CW91*'[1]PERCENT ARRAY-MEAN FC&amp;P VAL'!CX91))&gt;0,'[1]PERCENT ARRAY-MEAN FC&amp;P VAL'!CS91*'[1]PERCENT ARRAY-MEAN FC&amp;P VAL'!CT91*'[1]PERCENT ARRAY-MEAN FC&amp;P VAL'!CU91+ABS('[1]PERCENT ARRAY-MEAN FC&amp;P VAL'!CV91*'[1]PERCENT ARRAY-MEAN FC&amp;P VAL'!CW91*'[1]PERCENT ARRAY-MEAN FC&amp;P VAL'!CX91),""),""))</f>
        <v/>
      </c>
      <c r="AK91" s="12" t="str">
        <f>IF(AJ91="","",'[1]PERCENT ARRAY-MEAN FC&amp;P VAL'!CS91*'[1]PERCENT ARRAY-MEAN FC&amp;P VAL'!CT91*'[1]PERCENT ARRAY-MEAN FC&amp;P VAL'!CU91-ABS('[1]PERCENT ARRAY-MEAN FC&amp;P VAL'!CV91*'[1]PERCENT ARRAY-MEAN FC&amp;P VAL'!CW91*'[1]PERCENT ARRAY-MEAN FC&amp;P VAL'!CX91))</f>
        <v/>
      </c>
      <c r="AL91" t="str">
        <f>IF(A91="","",IF('[1]Calculation genes in KEGG path'!L89&gt;='[1]Flux and Impact'!$E$1,IF(('[1]PERCENT ARRAY-MEAN FC&amp;P VAL'!CY91*'[1]PERCENT ARRAY-MEAN FC&amp;P VAL'!CZ91*'[1]PERCENT ARRAY-MEAN FC&amp;P VAL'!DA91+ABS('[1]PERCENT ARRAY-MEAN FC&amp;P VAL'!DB91*'[1]PERCENT ARRAY-MEAN FC&amp;P VAL'!DC91*'[1]PERCENT ARRAY-MEAN FC&amp;P VAL'!DD91))&gt;0,'[1]PERCENT ARRAY-MEAN FC&amp;P VAL'!CY91*'[1]PERCENT ARRAY-MEAN FC&amp;P VAL'!CZ91*'[1]PERCENT ARRAY-MEAN FC&amp;P VAL'!DA91+ABS('[1]PERCENT ARRAY-MEAN FC&amp;P VAL'!DB91*'[1]PERCENT ARRAY-MEAN FC&amp;P VAL'!DC91*'[1]PERCENT ARRAY-MEAN FC&amp;P VAL'!DD91),""),""))</f>
        <v/>
      </c>
      <c r="AM91" s="12" t="str">
        <f>IF(AL91="","",'[1]PERCENT ARRAY-MEAN FC&amp;P VAL'!CY91*'[1]PERCENT ARRAY-MEAN FC&amp;P VAL'!CZ91*'[1]PERCENT ARRAY-MEAN FC&amp;P VAL'!DA91-ABS('[1]PERCENT ARRAY-MEAN FC&amp;P VAL'!DB91*'[1]PERCENT ARRAY-MEAN FC&amp;P VAL'!DC91*'[1]PERCENT ARRAY-MEAN FC&amp;P VAL'!DD91))</f>
        <v/>
      </c>
      <c r="AN91" t="str">
        <f>IF(A91="","",IF('[1]Calculation genes in KEGG path'!L89&gt;='[1]Flux and Impact'!$E$1,IF(('[1]PERCENT ARRAY-MEAN FC&amp;P VAL'!DE91*'[1]PERCENT ARRAY-MEAN FC&amp;P VAL'!DF91*'[1]PERCENT ARRAY-MEAN FC&amp;P VAL'!DG91+ABS('[1]PERCENT ARRAY-MEAN FC&amp;P VAL'!DH91*'[1]PERCENT ARRAY-MEAN FC&amp;P VAL'!DI91*'[1]PERCENT ARRAY-MEAN FC&amp;P VAL'!DJ91))&gt;0,'[1]PERCENT ARRAY-MEAN FC&amp;P VAL'!DE91*'[1]PERCENT ARRAY-MEAN FC&amp;P VAL'!DF91*'[1]PERCENT ARRAY-MEAN FC&amp;P VAL'!DG91+ABS('[1]PERCENT ARRAY-MEAN FC&amp;P VAL'!DH91*'[1]PERCENT ARRAY-MEAN FC&amp;P VAL'!DI91*'[1]PERCENT ARRAY-MEAN FC&amp;P VAL'!DJ91),""),""))</f>
        <v/>
      </c>
      <c r="AO91" s="12" t="str">
        <f>IF(AN91="","",'[1]PERCENT ARRAY-MEAN FC&amp;P VAL'!DE91*'[1]PERCENT ARRAY-MEAN FC&amp;P VAL'!DF91*'[1]PERCENT ARRAY-MEAN FC&amp;P VAL'!DG91-ABS('[1]PERCENT ARRAY-MEAN FC&amp;P VAL'!DH91*'[1]PERCENT ARRAY-MEAN FC&amp;P VAL'!DI91*'[1]PERCENT ARRAY-MEAN FC&amp;P VAL'!DJ91))</f>
        <v/>
      </c>
      <c r="AP91" t="str">
        <f>IF(A91="","",IF('[1]Calculation genes in KEGG path'!L89&gt;='[1]Flux and Impact'!$E$1,IF(('[1]PERCENT ARRAY-MEAN FC&amp;P VAL'!DK91*'[1]PERCENT ARRAY-MEAN FC&amp;P VAL'!DL91*'[1]PERCENT ARRAY-MEAN FC&amp;P VAL'!DM91+ABS('[1]PERCENT ARRAY-MEAN FC&amp;P VAL'!DN91*'[1]PERCENT ARRAY-MEAN FC&amp;P VAL'!DO91*'[1]PERCENT ARRAY-MEAN FC&amp;P VAL'!DP91))&gt;0,'[1]PERCENT ARRAY-MEAN FC&amp;P VAL'!DK91*'[1]PERCENT ARRAY-MEAN FC&amp;P VAL'!DL91*'[1]PERCENT ARRAY-MEAN FC&amp;P VAL'!DM91+ABS('[1]PERCENT ARRAY-MEAN FC&amp;P VAL'!DN91*'[1]PERCENT ARRAY-MEAN FC&amp;P VAL'!DO91*'[1]PERCENT ARRAY-MEAN FC&amp;P VAL'!DP91),""),""))</f>
        <v/>
      </c>
      <c r="AQ91" s="12" t="str">
        <f>IF(AP91="","",'[1]PERCENT ARRAY-MEAN FC&amp;P VAL'!DK91*'[1]PERCENT ARRAY-MEAN FC&amp;P VAL'!DL91*'[1]PERCENT ARRAY-MEAN FC&amp;P VAL'!DM91-ABS('[1]PERCENT ARRAY-MEAN FC&amp;P VAL'!DN91*'[1]PERCENT ARRAY-MEAN FC&amp;P VAL'!DO91*'[1]PERCENT ARRAY-MEAN FC&amp;P VAL'!DP91))</f>
        <v/>
      </c>
      <c r="AR91" t="str">
        <f>IF(A91="","",IF('[1]Calculation genes in KEGG path'!L89&gt;='[1]Flux and Impact'!$E$1,IF(('[1]PERCENT ARRAY-MEAN FC&amp;P VAL'!DQ91*'[1]PERCENT ARRAY-MEAN FC&amp;P VAL'!DR91*'[1]PERCENT ARRAY-MEAN FC&amp;P VAL'!DS91+ABS('[1]PERCENT ARRAY-MEAN FC&amp;P VAL'!DT91*'[1]PERCENT ARRAY-MEAN FC&amp;P VAL'!DU91*'[1]PERCENT ARRAY-MEAN FC&amp;P VAL'!DV91))&gt;0,'[1]PERCENT ARRAY-MEAN FC&amp;P VAL'!DQ91*'[1]PERCENT ARRAY-MEAN FC&amp;P VAL'!DR91*'[1]PERCENT ARRAY-MEAN FC&amp;P VAL'!DS91+ABS('[1]PERCENT ARRAY-MEAN FC&amp;P VAL'!DT91*'[1]PERCENT ARRAY-MEAN FC&amp;P VAL'!DU91*'[1]PERCENT ARRAY-MEAN FC&amp;P VAL'!DV91),""),""))</f>
        <v/>
      </c>
      <c r="AS91" s="12" t="str">
        <f>IF(AR91="","",'[1]PERCENT ARRAY-MEAN FC&amp;P VAL'!DQ91*'[1]PERCENT ARRAY-MEAN FC&amp;P VAL'!DR91*'[1]PERCENT ARRAY-MEAN FC&amp;P VAL'!DS91-ABS('[1]PERCENT ARRAY-MEAN FC&amp;P VAL'!DT91*'[1]PERCENT ARRAY-MEAN FC&amp;P VAL'!DU91*'[1]PERCENT ARRAY-MEAN FC&amp;P VAL'!DV91))</f>
        <v/>
      </c>
      <c r="AT91" s="12" t="str">
        <f t="shared" si="4"/>
        <v/>
      </c>
      <c r="AU91" s="12" t="str">
        <f t="shared" si="5"/>
        <v/>
      </c>
    </row>
    <row r="92" spans="1:47">
      <c r="A92" t="str">
        <f>'[1]Calculation genes in KEGG path'!I90</f>
        <v>bta03010</v>
      </c>
      <c r="B92" t="str">
        <f>IF('[1]PERCENT ARRAY-MEAN FC&amp;P VAL'!A92="","",'[1]PERCENT ARRAY-MEAN FC&amp;P VAL'!A92)</f>
        <v>2. Genetic Information Processing</v>
      </c>
      <c r="C92" t="str">
        <f>IF('[1]PERCENT ARRAY-MEAN FC&amp;P VAL'!B92="","",'[1]PERCENT ARRAY-MEAN FC&amp;P VAL'!B92)</f>
        <v>2.2 Translation</v>
      </c>
      <c r="D92" t="str">
        <f>IF('[1]PERCENT ARRAY-MEAN FC&amp;P VAL'!C92="","",'[1]PERCENT ARRAY-MEAN FC&amp;P VAL'!C92)</f>
        <v>Ribosome</v>
      </c>
      <c r="E92" s="12">
        <f t="shared" si="3"/>
        <v>459.655227830614</v>
      </c>
      <c r="F92">
        <f>IF(A92="","",IF('[1]Calculation genes in KEGG path'!L90&gt;='[1]Flux and Impact'!$E$1,IF('[1]PERCENT ARRAY-MEAN FC&amp;P VAL'!G92*'[1]PERCENT ARRAY-MEAN FC&amp;P VAL'!H92*'[1]PERCENT ARRAY-MEAN FC&amp;P VAL'!I92+ABS('[1]PERCENT ARRAY-MEAN FC&amp;P VAL'!J92*'[1]PERCENT ARRAY-MEAN FC&amp;P VAL'!K92*'[1]PERCENT ARRAY-MEAN FC&amp;P VAL'!L92)&gt;0,'[1]PERCENT ARRAY-MEAN FC&amp;P VAL'!G92*'[1]PERCENT ARRAY-MEAN FC&amp;P VAL'!H92*'[1]PERCENT ARRAY-MEAN FC&amp;P VAL'!I92+ABS('[1]PERCENT ARRAY-MEAN FC&amp;P VAL'!J92*'[1]PERCENT ARRAY-MEAN FC&amp;P VAL'!K92*'[1]PERCENT ARRAY-MEAN FC&amp;P VAL'!L92),""),""))</f>
        <v>46.9729233307442</v>
      </c>
      <c r="G92" s="12">
        <f>IF(F92="","",'[1]PERCENT ARRAY-MEAN FC&amp;P VAL'!G92*'[1]PERCENT ARRAY-MEAN FC&amp;P VAL'!H92*'[1]PERCENT ARRAY-MEAN FC&amp;P VAL'!I92-ABS('[1]PERCENT ARRAY-MEAN FC&amp;P VAL'!J92*'[1]PERCENT ARRAY-MEAN FC&amp;P VAL'!K92*'[1]PERCENT ARRAY-MEAN FC&amp;P VAL'!L92))</f>
        <v>-46.9729233307442</v>
      </c>
      <c r="H92">
        <f>IF(A92="","",IF('[1]Calculation genes in KEGG path'!L90&gt;='[1]Flux and Impact'!$E$1,IF(('[1]PERCENT ARRAY-MEAN FC&amp;P VAL'!M92*'[1]PERCENT ARRAY-MEAN FC&amp;P VAL'!N92*'[1]PERCENT ARRAY-MEAN FC&amp;P VAL'!O92+ABS('[1]PERCENT ARRAY-MEAN FC&amp;P VAL'!P92*'[1]PERCENT ARRAY-MEAN FC&amp;P VAL'!Q92*'[1]PERCENT ARRAY-MEAN FC&amp;P VAL'!R92))&gt;0,'[1]PERCENT ARRAY-MEAN FC&amp;P VAL'!M92*'[1]PERCENT ARRAY-MEAN FC&amp;P VAL'!N92*'[1]PERCENT ARRAY-MEAN FC&amp;P VAL'!O92+ABS('[1]PERCENT ARRAY-MEAN FC&amp;P VAL'!P92*'[1]PERCENT ARRAY-MEAN FC&amp;P VAL'!Q92*'[1]PERCENT ARRAY-MEAN FC&amp;P VAL'!R92),""),""))</f>
        <v>398.781989851588</v>
      </c>
      <c r="I92" s="12">
        <f>IF(H92="","",'[1]PERCENT ARRAY-MEAN FC&amp;P VAL'!M92*'[1]PERCENT ARRAY-MEAN FC&amp;P VAL'!N92*'[1]PERCENT ARRAY-MEAN FC&amp;P VAL'!O92-ABS('[1]PERCENT ARRAY-MEAN FC&amp;P VAL'!P92*'[1]PERCENT ARRAY-MEAN FC&amp;P VAL'!Q92*'[1]PERCENT ARRAY-MEAN FC&amp;P VAL'!R92))</f>
        <v>398.781989851588</v>
      </c>
      <c r="J92">
        <f>IF(A92="","",IF('[1]Calculation genes in KEGG path'!L90&gt;='[1]Flux and Impact'!$E$1,IF(('[1]PERCENT ARRAY-MEAN FC&amp;P VAL'!S92*'[1]PERCENT ARRAY-MEAN FC&amp;P VAL'!T92*'[1]PERCENT ARRAY-MEAN FC&amp;P VAL'!U92+ABS('[1]PERCENT ARRAY-MEAN FC&amp;P VAL'!V92*'[1]PERCENT ARRAY-MEAN FC&amp;P VAL'!W92*'[1]PERCENT ARRAY-MEAN FC&amp;P VAL'!X92))&gt;0,'[1]PERCENT ARRAY-MEAN FC&amp;P VAL'!S92*'[1]PERCENT ARRAY-MEAN FC&amp;P VAL'!T92*'[1]PERCENT ARRAY-MEAN FC&amp;P VAL'!U92+ABS('[1]PERCENT ARRAY-MEAN FC&amp;P VAL'!V92*'[1]PERCENT ARRAY-MEAN FC&amp;P VAL'!W92*'[1]PERCENT ARRAY-MEAN FC&amp;P VAL'!X92),""),""))</f>
        <v>13.9003146482821</v>
      </c>
      <c r="K92" s="12">
        <f>IF(J92="","",'[1]PERCENT ARRAY-MEAN FC&amp;P VAL'!S92*'[1]PERCENT ARRAY-MEAN FC&amp;P VAL'!T92*'[1]PERCENT ARRAY-MEAN FC&amp;P VAL'!U92-ABS('[1]PERCENT ARRAY-MEAN FC&amp;P VAL'!V92*'[1]PERCENT ARRAY-MEAN FC&amp;P VAL'!W92*'[1]PERCENT ARRAY-MEAN FC&amp;P VAL'!X92))</f>
        <v>13.9003146482821</v>
      </c>
      <c r="L92" t="str">
        <f>IF(A92="","",IF('[1]Calculation genes in KEGG path'!L90&gt;='[1]Flux and Impact'!$E$1,IF(('[1]PERCENT ARRAY-MEAN FC&amp;P VAL'!Y92*'[1]PERCENT ARRAY-MEAN FC&amp;P VAL'!Z92*'[1]PERCENT ARRAY-MEAN FC&amp;P VAL'!AA92+ABS('[1]PERCENT ARRAY-MEAN FC&amp;P VAL'!AB92*'[1]PERCENT ARRAY-MEAN FC&amp;P VAL'!AC92*'[1]PERCENT ARRAY-MEAN FC&amp;P VAL'!AD92))&gt;0,'[1]PERCENT ARRAY-MEAN FC&amp;P VAL'!Y92*'[1]PERCENT ARRAY-MEAN FC&amp;P VAL'!Z92*'[1]PERCENT ARRAY-MEAN FC&amp;P VAL'!AA92+ABS('[1]PERCENT ARRAY-MEAN FC&amp;P VAL'!AB92*'[1]PERCENT ARRAY-MEAN FC&amp;P VAL'!AC92*'[1]PERCENT ARRAY-MEAN FC&amp;P VAL'!AD92),""),""))</f>
        <v/>
      </c>
      <c r="M92" s="12" t="str">
        <f>IF(L92="","",'[1]PERCENT ARRAY-MEAN FC&amp;P VAL'!Y92*'[1]PERCENT ARRAY-MEAN FC&amp;P VAL'!Z92*'[1]PERCENT ARRAY-MEAN FC&amp;P VAL'!AA92-ABS('[1]PERCENT ARRAY-MEAN FC&amp;P VAL'!AB92*'[1]PERCENT ARRAY-MEAN FC&amp;P VAL'!AC92*'[1]PERCENT ARRAY-MEAN FC&amp;P VAL'!AD92))</f>
        <v/>
      </c>
      <c r="N92" t="str">
        <f>IF(A92="","",IF('[1]Calculation genes in KEGG path'!L90&gt;='[1]Flux and Impact'!$E$1,IF(('[1]PERCENT ARRAY-MEAN FC&amp;P VAL'!AE92*'[1]PERCENT ARRAY-MEAN FC&amp;P VAL'!AF92*'[1]PERCENT ARRAY-MEAN FC&amp;P VAL'!AG92+ABS('[1]PERCENT ARRAY-MEAN FC&amp;P VAL'!AH92*'[1]PERCENT ARRAY-MEAN FC&amp;P VAL'!AI92*'[1]PERCENT ARRAY-MEAN FC&amp;P VAL'!AJ92))&gt;0,'[1]PERCENT ARRAY-MEAN FC&amp;P VAL'!AE92*'[1]PERCENT ARRAY-MEAN FC&amp;P VAL'!AF92*'[1]PERCENT ARRAY-MEAN FC&amp;P VAL'!AG92+ABS('[1]PERCENT ARRAY-MEAN FC&amp;P VAL'!AH92*'[1]PERCENT ARRAY-MEAN FC&amp;P VAL'!AI92*'[1]PERCENT ARRAY-MEAN FC&amp;P VAL'!AJ92),""),""))</f>
        <v/>
      </c>
      <c r="O92" s="12" t="str">
        <f>IF(N92="","",'[1]PERCENT ARRAY-MEAN FC&amp;P VAL'!AE92*'[1]PERCENT ARRAY-MEAN FC&amp;P VAL'!AF92*'[1]PERCENT ARRAY-MEAN FC&amp;P VAL'!AG92-ABS('[1]PERCENT ARRAY-MEAN FC&amp;P VAL'!AH92*'[1]PERCENT ARRAY-MEAN FC&amp;P VAL'!AI92*'[1]PERCENT ARRAY-MEAN FC&amp;P VAL'!AJ92))</f>
        <v/>
      </c>
      <c r="P92" t="str">
        <f>IF(A92="","",IF('[1]Calculation genes in KEGG path'!L90&gt;='[1]Flux and Impact'!$E$1,IF(('[1]PERCENT ARRAY-MEAN FC&amp;P VAL'!AK92*'[1]PERCENT ARRAY-MEAN FC&amp;P VAL'!AL92*'[1]PERCENT ARRAY-MEAN FC&amp;P VAL'!AM92+ABS('[1]PERCENT ARRAY-MEAN FC&amp;P VAL'!AN92*'[1]PERCENT ARRAY-MEAN FC&amp;P VAL'!AO92*'[1]PERCENT ARRAY-MEAN FC&amp;P VAL'!AP92))&gt;0,'[1]PERCENT ARRAY-MEAN FC&amp;P VAL'!AK92*'[1]PERCENT ARRAY-MEAN FC&amp;P VAL'!AL92*'[1]PERCENT ARRAY-MEAN FC&amp;P VAL'!AM92+ABS('[1]PERCENT ARRAY-MEAN FC&amp;P VAL'!AN92*'[1]PERCENT ARRAY-MEAN FC&amp;P VAL'!AO92*'[1]PERCENT ARRAY-MEAN FC&amp;P VAL'!AP92),""),""))</f>
        <v/>
      </c>
      <c r="Q92" s="12" t="str">
        <f>IF(P92="","",'[1]PERCENT ARRAY-MEAN FC&amp;P VAL'!AK92*'[1]PERCENT ARRAY-MEAN FC&amp;P VAL'!AL92*'[1]PERCENT ARRAY-MEAN FC&amp;P VAL'!AM92-ABS('[1]PERCENT ARRAY-MEAN FC&amp;P VAL'!AN92*'[1]PERCENT ARRAY-MEAN FC&amp;P VAL'!AO92*'[1]PERCENT ARRAY-MEAN FC&amp;P VAL'!AP92))</f>
        <v/>
      </c>
      <c r="R92" t="str">
        <f>IF(A92="","",IF('[1]Calculation genes in KEGG path'!L90&gt;='[1]Flux and Impact'!$E$1,IF(('[1]PERCENT ARRAY-MEAN FC&amp;P VAL'!AQ92*'[1]PERCENT ARRAY-MEAN FC&amp;P VAL'!AR92*'[1]PERCENT ARRAY-MEAN FC&amp;P VAL'!AS92+ABS('[1]PERCENT ARRAY-MEAN FC&amp;P VAL'!AT92*'[1]PERCENT ARRAY-MEAN FC&amp;P VAL'!AU92*'[1]PERCENT ARRAY-MEAN FC&amp;P VAL'!AV92))&gt;0,'[1]PERCENT ARRAY-MEAN FC&amp;P VAL'!AQ92*'[1]PERCENT ARRAY-MEAN FC&amp;P VAL'!AR92*'[1]PERCENT ARRAY-MEAN FC&amp;P VAL'!AS92+ABS('[1]PERCENT ARRAY-MEAN FC&amp;P VAL'!AT92*'[1]PERCENT ARRAY-MEAN FC&amp;P VAL'!AU92*'[1]PERCENT ARRAY-MEAN FC&amp;P VAL'!AV92),""),""))</f>
        <v/>
      </c>
      <c r="S92" s="12" t="str">
        <f>IF(R92="","",'[1]PERCENT ARRAY-MEAN FC&amp;P VAL'!AQ92*'[1]PERCENT ARRAY-MEAN FC&amp;P VAL'!AR92*'[1]PERCENT ARRAY-MEAN FC&amp;P VAL'!AS92-ABS('[1]PERCENT ARRAY-MEAN FC&amp;P VAL'!AT92*'[1]PERCENT ARRAY-MEAN FC&amp;P VAL'!AU92*'[1]PERCENT ARRAY-MEAN FC&amp;P VAL'!AV92))</f>
        <v/>
      </c>
      <c r="T92" t="str">
        <f>IF(A92="","",IF('[1]Calculation genes in KEGG path'!L90&gt;='[1]Flux and Impact'!$E$1,IF(('[1]PERCENT ARRAY-MEAN FC&amp;P VAL'!AW92*'[1]PERCENT ARRAY-MEAN FC&amp;P VAL'!AX92*'[1]PERCENT ARRAY-MEAN FC&amp;P VAL'!AY92+ABS('[1]PERCENT ARRAY-MEAN FC&amp;P VAL'!AZ92*'[1]PERCENT ARRAY-MEAN FC&amp;P VAL'!BA92*'[1]PERCENT ARRAY-MEAN FC&amp;P VAL'!BB92))&gt;0,'[1]PERCENT ARRAY-MEAN FC&amp;P VAL'!AW92*'[1]PERCENT ARRAY-MEAN FC&amp;P VAL'!AX92*'[1]PERCENT ARRAY-MEAN FC&amp;P VAL'!AY92+ABS('[1]PERCENT ARRAY-MEAN FC&amp;P VAL'!AZ92*'[1]PERCENT ARRAY-MEAN FC&amp;P VAL'!BA92*'[1]PERCENT ARRAY-MEAN FC&amp;P VAL'!BB92),""),""))</f>
        <v/>
      </c>
      <c r="U92" s="12" t="str">
        <f>IF(T92="","",'[1]PERCENT ARRAY-MEAN FC&amp;P VAL'!AW92*'[1]PERCENT ARRAY-MEAN FC&amp;P VAL'!AX92*'[1]PERCENT ARRAY-MEAN FC&amp;P VAL'!AY92-ABS('[1]PERCENT ARRAY-MEAN FC&amp;P VAL'!AZ92*'[1]PERCENT ARRAY-MEAN FC&amp;P VAL'!BA92*'[1]PERCENT ARRAY-MEAN FC&amp;P VAL'!BB92))</f>
        <v/>
      </c>
      <c r="V92" t="str">
        <f>IF(A92="","",IF('[1]Calculation genes in KEGG path'!L90&gt;='[1]Flux and Impact'!$E$1,IF(('[1]PERCENT ARRAY-MEAN FC&amp;P VAL'!BC92*'[1]PERCENT ARRAY-MEAN FC&amp;P VAL'!BD92*'[1]PERCENT ARRAY-MEAN FC&amp;P VAL'!BE92+ABS('[1]PERCENT ARRAY-MEAN FC&amp;P VAL'!BF92*'[1]PERCENT ARRAY-MEAN FC&amp;P VAL'!BG92*'[1]PERCENT ARRAY-MEAN FC&amp;P VAL'!BH92))&gt;0,'[1]PERCENT ARRAY-MEAN FC&amp;P VAL'!BC92*'[1]PERCENT ARRAY-MEAN FC&amp;P VAL'!BD92*'[1]PERCENT ARRAY-MEAN FC&amp;P VAL'!BE92+ABS('[1]PERCENT ARRAY-MEAN FC&amp;P VAL'!BF92*'[1]PERCENT ARRAY-MEAN FC&amp;P VAL'!BG92*'[1]PERCENT ARRAY-MEAN FC&amp;P VAL'!BH92),""),""))</f>
        <v/>
      </c>
      <c r="W92" s="12" t="str">
        <f>IF(V92="","",'[1]PERCENT ARRAY-MEAN FC&amp;P VAL'!BC92*'[1]PERCENT ARRAY-MEAN FC&amp;P VAL'!BD92*'[1]PERCENT ARRAY-MEAN FC&amp;P VAL'!BE92-ABS('[1]PERCENT ARRAY-MEAN FC&amp;P VAL'!BF92*'[1]PERCENT ARRAY-MEAN FC&amp;P VAL'!BG92*'[1]PERCENT ARRAY-MEAN FC&amp;P VAL'!BH92))</f>
        <v/>
      </c>
      <c r="X92" t="str">
        <f>IF(A92="","",IF('[1]Calculation genes in KEGG path'!L90&gt;='[1]Flux and Impact'!$E$1,IF(('[1]PERCENT ARRAY-MEAN FC&amp;P VAL'!BI92*'[1]PERCENT ARRAY-MEAN FC&amp;P VAL'!BJ92*'[1]PERCENT ARRAY-MEAN FC&amp;P VAL'!BK92+ABS('[1]PERCENT ARRAY-MEAN FC&amp;P VAL'!BL92*'[1]PERCENT ARRAY-MEAN FC&amp;P VAL'!BM92*'[1]PERCENT ARRAY-MEAN FC&amp;P VAL'!BN92))&gt;0,'[1]PERCENT ARRAY-MEAN FC&amp;P VAL'!BI92*'[1]PERCENT ARRAY-MEAN FC&amp;P VAL'!BJ92*'[1]PERCENT ARRAY-MEAN FC&amp;P VAL'!BK92+ABS('[1]PERCENT ARRAY-MEAN FC&amp;P VAL'!BL92*'[1]PERCENT ARRAY-MEAN FC&amp;P VAL'!BM92*'[1]PERCENT ARRAY-MEAN FC&amp;P VAL'!BN92),""),""))</f>
        <v/>
      </c>
      <c r="Y92" s="12" t="str">
        <f>IF(X92="","",'[1]PERCENT ARRAY-MEAN FC&amp;P VAL'!BI92*'[1]PERCENT ARRAY-MEAN FC&amp;P VAL'!BJ92*'[1]PERCENT ARRAY-MEAN FC&amp;P VAL'!BK92-ABS('[1]PERCENT ARRAY-MEAN FC&amp;P VAL'!BL92*'[1]PERCENT ARRAY-MEAN FC&amp;P VAL'!BM92*'[1]PERCENT ARRAY-MEAN FC&amp;P VAL'!BN92))</f>
        <v/>
      </c>
      <c r="Z92" t="str">
        <f>IF(A92="","",IF('[1]Calculation genes in KEGG path'!L90&gt;='[1]Flux and Impact'!$E$1,IF(('[1]PERCENT ARRAY-MEAN FC&amp;P VAL'!BO92*'[1]PERCENT ARRAY-MEAN FC&amp;P VAL'!BP92*'[1]PERCENT ARRAY-MEAN FC&amp;P VAL'!BQ92+ABS('[1]PERCENT ARRAY-MEAN FC&amp;P VAL'!BR92*'[1]PERCENT ARRAY-MEAN FC&amp;P VAL'!BS92*'[1]PERCENT ARRAY-MEAN FC&amp;P VAL'!BT92))&gt;0,'[1]PERCENT ARRAY-MEAN FC&amp;P VAL'!BO92*'[1]PERCENT ARRAY-MEAN FC&amp;P VAL'!BP92*'[1]PERCENT ARRAY-MEAN FC&amp;P VAL'!BQ92+ABS('[1]PERCENT ARRAY-MEAN FC&amp;P VAL'!BR92*'[1]PERCENT ARRAY-MEAN FC&amp;P VAL'!BS92*'[1]PERCENT ARRAY-MEAN FC&amp;P VAL'!BT92),""),""))</f>
        <v/>
      </c>
      <c r="AA92" s="12" t="str">
        <f>IF(Z92="","",'[1]PERCENT ARRAY-MEAN FC&amp;P VAL'!BO92*'[1]PERCENT ARRAY-MEAN FC&amp;P VAL'!BP92*'[1]PERCENT ARRAY-MEAN FC&amp;P VAL'!BQ92-ABS('[1]PERCENT ARRAY-MEAN FC&amp;P VAL'!BR92*'[1]PERCENT ARRAY-MEAN FC&amp;P VAL'!BS92*'[1]PERCENT ARRAY-MEAN FC&amp;P VAL'!BT92))</f>
        <v/>
      </c>
      <c r="AB92" t="str">
        <f>IF(A92="","",IF('[1]Calculation genes in KEGG path'!L90&gt;='[1]Flux and Impact'!$E$1,IF(('[1]PERCENT ARRAY-MEAN FC&amp;P VAL'!BU92*'[1]PERCENT ARRAY-MEAN FC&amp;P VAL'!BV92*'[1]PERCENT ARRAY-MEAN FC&amp;P VAL'!BW92+ABS('[1]PERCENT ARRAY-MEAN FC&amp;P VAL'!BX92*'[1]PERCENT ARRAY-MEAN FC&amp;P VAL'!BY92*'[1]PERCENT ARRAY-MEAN FC&amp;P VAL'!BZ92))&gt;0,'[1]PERCENT ARRAY-MEAN FC&amp;P VAL'!BU92*'[1]PERCENT ARRAY-MEAN FC&amp;P VAL'!BV92*'[1]PERCENT ARRAY-MEAN FC&amp;P VAL'!BW92+ABS('[1]PERCENT ARRAY-MEAN FC&amp;P VAL'!BX92*'[1]PERCENT ARRAY-MEAN FC&amp;P VAL'!BY92*'[1]PERCENT ARRAY-MEAN FC&amp;P VAL'!BZ92),""),""))</f>
        <v/>
      </c>
      <c r="AC92" s="12" t="str">
        <f>IF(AB92="","",'[1]PERCENT ARRAY-MEAN FC&amp;P VAL'!BU92*'[1]PERCENT ARRAY-MEAN FC&amp;P VAL'!BV92*'[1]PERCENT ARRAY-MEAN FC&amp;P VAL'!BW92-ABS('[1]PERCENT ARRAY-MEAN FC&amp;P VAL'!BX92*'[1]PERCENT ARRAY-MEAN FC&amp;P VAL'!BY92*'[1]PERCENT ARRAY-MEAN FC&amp;P VAL'!BZ92))</f>
        <v/>
      </c>
      <c r="AD92" t="str">
        <f>IF(A92="","",IF('[1]Calculation genes in KEGG path'!L90&gt;='[1]Flux and Impact'!$E$1,IF(('[1]PERCENT ARRAY-MEAN FC&amp;P VAL'!CA92*'[1]PERCENT ARRAY-MEAN FC&amp;P VAL'!CB92*'[1]PERCENT ARRAY-MEAN FC&amp;P VAL'!CC92+ABS('[1]PERCENT ARRAY-MEAN FC&amp;P VAL'!CD92*'[1]PERCENT ARRAY-MEAN FC&amp;P VAL'!CE92*'[1]PERCENT ARRAY-MEAN FC&amp;P VAL'!CF92))&gt;0,'[1]PERCENT ARRAY-MEAN FC&amp;P VAL'!CA92*'[1]PERCENT ARRAY-MEAN FC&amp;P VAL'!CB92*'[1]PERCENT ARRAY-MEAN FC&amp;P VAL'!CC92+ABS('[1]PERCENT ARRAY-MEAN FC&amp;P VAL'!CD92*'[1]PERCENT ARRAY-MEAN FC&amp;P VAL'!CE92*'[1]PERCENT ARRAY-MEAN FC&amp;P VAL'!CF92),""),""))</f>
        <v/>
      </c>
      <c r="AE92" s="12" t="str">
        <f>IF(AD92="","",'[1]PERCENT ARRAY-MEAN FC&amp;P VAL'!CA92*'[1]PERCENT ARRAY-MEAN FC&amp;P VAL'!CB92*'[1]PERCENT ARRAY-MEAN FC&amp;P VAL'!CC92-ABS('[1]PERCENT ARRAY-MEAN FC&amp;P VAL'!CD92*'[1]PERCENT ARRAY-MEAN FC&amp;P VAL'!CE92*'[1]PERCENT ARRAY-MEAN FC&amp;P VAL'!CF92))</f>
        <v/>
      </c>
      <c r="AF92" t="str">
        <f>IF(A92="","",IF('[1]Calculation genes in KEGG path'!L90&gt;='[1]Flux and Impact'!$E$1,IF(('[1]PERCENT ARRAY-MEAN FC&amp;P VAL'!CG92*'[1]PERCENT ARRAY-MEAN FC&amp;P VAL'!CH92*'[1]PERCENT ARRAY-MEAN FC&amp;P VAL'!CI92+ABS('[1]PERCENT ARRAY-MEAN FC&amp;P VAL'!CJ92*'[1]PERCENT ARRAY-MEAN FC&amp;P VAL'!CK92*'[1]PERCENT ARRAY-MEAN FC&amp;P VAL'!CL92))&gt;0,'[1]PERCENT ARRAY-MEAN FC&amp;P VAL'!CG92*'[1]PERCENT ARRAY-MEAN FC&amp;P VAL'!CH92*'[1]PERCENT ARRAY-MEAN FC&amp;P VAL'!CI92+ABS('[1]PERCENT ARRAY-MEAN FC&amp;P VAL'!CJ92*'[1]PERCENT ARRAY-MEAN FC&amp;P VAL'!CK92*'[1]PERCENT ARRAY-MEAN FC&amp;P VAL'!CL92),""),""))</f>
        <v/>
      </c>
      <c r="AG92" s="12" t="str">
        <f>IF(AF92="","",'[1]PERCENT ARRAY-MEAN FC&amp;P VAL'!CG92*'[1]PERCENT ARRAY-MEAN FC&amp;P VAL'!CH92*'[1]PERCENT ARRAY-MEAN FC&amp;P VAL'!CI92-ABS('[1]PERCENT ARRAY-MEAN FC&amp;P VAL'!CJ92*'[1]PERCENT ARRAY-MEAN FC&amp;P VAL'!CK92*'[1]PERCENT ARRAY-MEAN FC&amp;P VAL'!CL92))</f>
        <v/>
      </c>
      <c r="AH92" t="str">
        <f>IF(A92="","",IF('[1]Calculation genes in KEGG path'!L90&gt;='[1]Flux and Impact'!$E$1,IF(('[1]PERCENT ARRAY-MEAN FC&amp;P VAL'!CM92*'[1]PERCENT ARRAY-MEAN FC&amp;P VAL'!CN92*'[1]PERCENT ARRAY-MEAN FC&amp;P VAL'!CO92+ABS('[1]PERCENT ARRAY-MEAN FC&amp;P VAL'!CP92*'[1]PERCENT ARRAY-MEAN FC&amp;P VAL'!CQ92*'[1]PERCENT ARRAY-MEAN FC&amp;P VAL'!CR92))&gt;0,'[1]PERCENT ARRAY-MEAN FC&amp;P VAL'!CM92*'[1]PERCENT ARRAY-MEAN FC&amp;P VAL'!CN92*'[1]PERCENT ARRAY-MEAN FC&amp;P VAL'!CO92+ABS('[1]PERCENT ARRAY-MEAN FC&amp;P VAL'!CP92*'[1]PERCENT ARRAY-MEAN FC&amp;P VAL'!CQ92*'[1]PERCENT ARRAY-MEAN FC&amp;P VAL'!CR92),""),""))</f>
        <v/>
      </c>
      <c r="AI92" s="12" t="str">
        <f>IF(AH92="","",'[1]PERCENT ARRAY-MEAN FC&amp;P VAL'!CM92*'[1]PERCENT ARRAY-MEAN FC&amp;P VAL'!CN92*'[1]PERCENT ARRAY-MEAN FC&amp;P VAL'!CO92-ABS('[1]PERCENT ARRAY-MEAN FC&amp;P VAL'!CP92*'[1]PERCENT ARRAY-MEAN FC&amp;P VAL'!CQ92*'[1]PERCENT ARRAY-MEAN FC&amp;P VAL'!CR92))</f>
        <v/>
      </c>
      <c r="AJ92" t="str">
        <f>IF(A92="","",IF('[1]Calculation genes in KEGG path'!L90&gt;='[1]Flux and Impact'!$E$1,IF(('[1]PERCENT ARRAY-MEAN FC&amp;P VAL'!CS92*'[1]PERCENT ARRAY-MEAN FC&amp;P VAL'!CT92*'[1]PERCENT ARRAY-MEAN FC&amp;P VAL'!CU92+ABS('[1]PERCENT ARRAY-MEAN FC&amp;P VAL'!CV92*'[1]PERCENT ARRAY-MEAN FC&amp;P VAL'!CW92*'[1]PERCENT ARRAY-MEAN FC&amp;P VAL'!CX92))&gt;0,'[1]PERCENT ARRAY-MEAN FC&amp;P VAL'!CS92*'[1]PERCENT ARRAY-MEAN FC&amp;P VAL'!CT92*'[1]PERCENT ARRAY-MEAN FC&amp;P VAL'!CU92+ABS('[1]PERCENT ARRAY-MEAN FC&amp;P VAL'!CV92*'[1]PERCENT ARRAY-MEAN FC&amp;P VAL'!CW92*'[1]PERCENT ARRAY-MEAN FC&amp;P VAL'!CX92),""),""))</f>
        <v/>
      </c>
      <c r="AK92" s="12" t="str">
        <f>IF(AJ92="","",'[1]PERCENT ARRAY-MEAN FC&amp;P VAL'!CS92*'[1]PERCENT ARRAY-MEAN FC&amp;P VAL'!CT92*'[1]PERCENT ARRAY-MEAN FC&amp;P VAL'!CU92-ABS('[1]PERCENT ARRAY-MEAN FC&amp;P VAL'!CV92*'[1]PERCENT ARRAY-MEAN FC&amp;P VAL'!CW92*'[1]PERCENT ARRAY-MEAN FC&amp;P VAL'!CX92))</f>
        <v/>
      </c>
      <c r="AL92" t="str">
        <f>IF(A92="","",IF('[1]Calculation genes in KEGG path'!L90&gt;='[1]Flux and Impact'!$E$1,IF(('[1]PERCENT ARRAY-MEAN FC&amp;P VAL'!CY92*'[1]PERCENT ARRAY-MEAN FC&amp;P VAL'!CZ92*'[1]PERCENT ARRAY-MEAN FC&amp;P VAL'!DA92+ABS('[1]PERCENT ARRAY-MEAN FC&amp;P VAL'!DB92*'[1]PERCENT ARRAY-MEAN FC&amp;P VAL'!DC92*'[1]PERCENT ARRAY-MEAN FC&amp;P VAL'!DD92))&gt;0,'[1]PERCENT ARRAY-MEAN FC&amp;P VAL'!CY92*'[1]PERCENT ARRAY-MEAN FC&amp;P VAL'!CZ92*'[1]PERCENT ARRAY-MEAN FC&amp;P VAL'!DA92+ABS('[1]PERCENT ARRAY-MEAN FC&amp;P VAL'!DB92*'[1]PERCENT ARRAY-MEAN FC&amp;P VAL'!DC92*'[1]PERCENT ARRAY-MEAN FC&amp;P VAL'!DD92),""),""))</f>
        <v/>
      </c>
      <c r="AM92" s="12" t="str">
        <f>IF(AL92="","",'[1]PERCENT ARRAY-MEAN FC&amp;P VAL'!CY92*'[1]PERCENT ARRAY-MEAN FC&amp;P VAL'!CZ92*'[1]PERCENT ARRAY-MEAN FC&amp;P VAL'!DA92-ABS('[1]PERCENT ARRAY-MEAN FC&amp;P VAL'!DB92*'[1]PERCENT ARRAY-MEAN FC&amp;P VAL'!DC92*'[1]PERCENT ARRAY-MEAN FC&amp;P VAL'!DD92))</f>
        <v/>
      </c>
      <c r="AN92" t="str">
        <f>IF(A92="","",IF('[1]Calculation genes in KEGG path'!L90&gt;='[1]Flux and Impact'!$E$1,IF(('[1]PERCENT ARRAY-MEAN FC&amp;P VAL'!DE92*'[1]PERCENT ARRAY-MEAN FC&amp;P VAL'!DF92*'[1]PERCENT ARRAY-MEAN FC&amp;P VAL'!DG92+ABS('[1]PERCENT ARRAY-MEAN FC&amp;P VAL'!DH92*'[1]PERCENT ARRAY-MEAN FC&amp;P VAL'!DI92*'[1]PERCENT ARRAY-MEAN FC&amp;P VAL'!DJ92))&gt;0,'[1]PERCENT ARRAY-MEAN FC&amp;P VAL'!DE92*'[1]PERCENT ARRAY-MEAN FC&amp;P VAL'!DF92*'[1]PERCENT ARRAY-MEAN FC&amp;P VAL'!DG92+ABS('[1]PERCENT ARRAY-MEAN FC&amp;P VAL'!DH92*'[1]PERCENT ARRAY-MEAN FC&amp;P VAL'!DI92*'[1]PERCENT ARRAY-MEAN FC&amp;P VAL'!DJ92),""),""))</f>
        <v/>
      </c>
      <c r="AO92" s="12" t="str">
        <f>IF(AN92="","",'[1]PERCENT ARRAY-MEAN FC&amp;P VAL'!DE92*'[1]PERCENT ARRAY-MEAN FC&amp;P VAL'!DF92*'[1]PERCENT ARRAY-MEAN FC&amp;P VAL'!DG92-ABS('[1]PERCENT ARRAY-MEAN FC&amp;P VAL'!DH92*'[1]PERCENT ARRAY-MEAN FC&amp;P VAL'!DI92*'[1]PERCENT ARRAY-MEAN FC&amp;P VAL'!DJ92))</f>
        <v/>
      </c>
      <c r="AP92" t="str">
        <f>IF(A92="","",IF('[1]Calculation genes in KEGG path'!L90&gt;='[1]Flux and Impact'!$E$1,IF(('[1]PERCENT ARRAY-MEAN FC&amp;P VAL'!DK92*'[1]PERCENT ARRAY-MEAN FC&amp;P VAL'!DL92*'[1]PERCENT ARRAY-MEAN FC&amp;P VAL'!DM92+ABS('[1]PERCENT ARRAY-MEAN FC&amp;P VAL'!DN92*'[1]PERCENT ARRAY-MEAN FC&amp;P VAL'!DO92*'[1]PERCENT ARRAY-MEAN FC&amp;P VAL'!DP92))&gt;0,'[1]PERCENT ARRAY-MEAN FC&amp;P VAL'!DK92*'[1]PERCENT ARRAY-MEAN FC&amp;P VAL'!DL92*'[1]PERCENT ARRAY-MEAN FC&amp;P VAL'!DM92+ABS('[1]PERCENT ARRAY-MEAN FC&amp;P VAL'!DN92*'[1]PERCENT ARRAY-MEAN FC&amp;P VAL'!DO92*'[1]PERCENT ARRAY-MEAN FC&amp;P VAL'!DP92),""),""))</f>
        <v/>
      </c>
      <c r="AQ92" s="12" t="str">
        <f>IF(AP92="","",'[1]PERCENT ARRAY-MEAN FC&amp;P VAL'!DK92*'[1]PERCENT ARRAY-MEAN FC&amp;P VAL'!DL92*'[1]PERCENT ARRAY-MEAN FC&amp;P VAL'!DM92-ABS('[1]PERCENT ARRAY-MEAN FC&amp;P VAL'!DN92*'[1]PERCENT ARRAY-MEAN FC&amp;P VAL'!DO92*'[1]PERCENT ARRAY-MEAN FC&amp;P VAL'!DP92))</f>
        <v/>
      </c>
      <c r="AR92" t="str">
        <f>IF(A92="","",IF('[1]Calculation genes in KEGG path'!L90&gt;='[1]Flux and Impact'!$E$1,IF(('[1]PERCENT ARRAY-MEAN FC&amp;P VAL'!DQ92*'[1]PERCENT ARRAY-MEAN FC&amp;P VAL'!DR92*'[1]PERCENT ARRAY-MEAN FC&amp;P VAL'!DS92+ABS('[1]PERCENT ARRAY-MEAN FC&amp;P VAL'!DT92*'[1]PERCENT ARRAY-MEAN FC&amp;P VAL'!DU92*'[1]PERCENT ARRAY-MEAN FC&amp;P VAL'!DV92))&gt;0,'[1]PERCENT ARRAY-MEAN FC&amp;P VAL'!DQ92*'[1]PERCENT ARRAY-MEAN FC&amp;P VAL'!DR92*'[1]PERCENT ARRAY-MEAN FC&amp;P VAL'!DS92+ABS('[1]PERCENT ARRAY-MEAN FC&amp;P VAL'!DT92*'[1]PERCENT ARRAY-MEAN FC&amp;P VAL'!DU92*'[1]PERCENT ARRAY-MEAN FC&amp;P VAL'!DV92),""),""))</f>
        <v/>
      </c>
      <c r="AS92" s="12" t="str">
        <f>IF(AR92="","",'[1]PERCENT ARRAY-MEAN FC&amp;P VAL'!DQ92*'[1]PERCENT ARRAY-MEAN FC&amp;P VAL'!DR92*'[1]PERCENT ARRAY-MEAN FC&amp;P VAL'!DS92-ABS('[1]PERCENT ARRAY-MEAN FC&amp;P VAL'!DT92*'[1]PERCENT ARRAY-MEAN FC&amp;P VAL'!DU92*'[1]PERCENT ARRAY-MEAN FC&amp;P VAL'!DV92))</f>
        <v/>
      </c>
      <c r="AT92" s="12">
        <f t="shared" si="4"/>
        <v>121.903127056375</v>
      </c>
      <c r="AU92" s="12">
        <f t="shared" si="5"/>
        <v>1</v>
      </c>
    </row>
    <row r="93" spans="1:47">
      <c r="A93" t="str">
        <f>'[1]Calculation genes in KEGG path'!I91</f>
        <v>bta03013</v>
      </c>
      <c r="B93" t="str">
        <f>IF('[1]PERCENT ARRAY-MEAN FC&amp;P VAL'!A93="","",'[1]PERCENT ARRAY-MEAN FC&amp;P VAL'!A93)</f>
        <v>2. Genetic Information Processing</v>
      </c>
      <c r="C93" t="str">
        <f>IF('[1]PERCENT ARRAY-MEAN FC&amp;P VAL'!B93="","",'[1]PERCENT ARRAY-MEAN FC&amp;P VAL'!B93)</f>
        <v>2.2 Translation</v>
      </c>
      <c r="D93" t="str">
        <f>IF('[1]PERCENT ARRAY-MEAN FC&amp;P VAL'!C93="","",'[1]PERCENT ARRAY-MEAN FC&amp;P VAL'!C93)</f>
        <v>RNA transport</v>
      </c>
      <c r="E93" s="12">
        <f t="shared" si="3"/>
        <v>12.7961052939092</v>
      </c>
      <c r="F93" t="str">
        <f>IF(A93="","",IF('[1]Calculation genes in KEGG path'!L91&gt;='[1]Flux and Impact'!$E$1,IF('[1]PERCENT ARRAY-MEAN FC&amp;P VAL'!G93*'[1]PERCENT ARRAY-MEAN FC&amp;P VAL'!H93*'[1]PERCENT ARRAY-MEAN FC&amp;P VAL'!I93+ABS('[1]PERCENT ARRAY-MEAN FC&amp;P VAL'!J93*'[1]PERCENT ARRAY-MEAN FC&amp;P VAL'!K93*'[1]PERCENT ARRAY-MEAN FC&amp;P VAL'!L93)&gt;0,'[1]PERCENT ARRAY-MEAN FC&amp;P VAL'!G93*'[1]PERCENT ARRAY-MEAN FC&amp;P VAL'!H93*'[1]PERCENT ARRAY-MEAN FC&amp;P VAL'!I93+ABS('[1]PERCENT ARRAY-MEAN FC&amp;P VAL'!J93*'[1]PERCENT ARRAY-MEAN FC&amp;P VAL'!K93*'[1]PERCENT ARRAY-MEAN FC&amp;P VAL'!L93),""),""))</f>
        <v/>
      </c>
      <c r="G93" s="12" t="str">
        <f>IF(F93="","",'[1]PERCENT ARRAY-MEAN FC&amp;P VAL'!G93*'[1]PERCENT ARRAY-MEAN FC&amp;P VAL'!H93*'[1]PERCENT ARRAY-MEAN FC&amp;P VAL'!I93-ABS('[1]PERCENT ARRAY-MEAN FC&amp;P VAL'!J93*'[1]PERCENT ARRAY-MEAN FC&amp;P VAL'!K93*'[1]PERCENT ARRAY-MEAN FC&amp;P VAL'!L93))</f>
        <v/>
      </c>
      <c r="H93">
        <f>IF(A93="","",IF('[1]Calculation genes in KEGG path'!L91&gt;='[1]Flux and Impact'!$E$1,IF(('[1]PERCENT ARRAY-MEAN FC&amp;P VAL'!M93*'[1]PERCENT ARRAY-MEAN FC&amp;P VAL'!N93*'[1]PERCENT ARRAY-MEAN FC&amp;P VAL'!O93+ABS('[1]PERCENT ARRAY-MEAN FC&amp;P VAL'!P93*'[1]PERCENT ARRAY-MEAN FC&amp;P VAL'!Q93*'[1]PERCENT ARRAY-MEAN FC&amp;P VAL'!R93))&gt;0,'[1]PERCENT ARRAY-MEAN FC&amp;P VAL'!M93*'[1]PERCENT ARRAY-MEAN FC&amp;P VAL'!N93*'[1]PERCENT ARRAY-MEAN FC&amp;P VAL'!O93+ABS('[1]PERCENT ARRAY-MEAN FC&amp;P VAL'!P93*'[1]PERCENT ARRAY-MEAN FC&amp;P VAL'!Q93*'[1]PERCENT ARRAY-MEAN FC&amp;P VAL'!R93),""),""))</f>
        <v>12.7961052939092</v>
      </c>
      <c r="I93" s="12">
        <f>IF(H93="","",'[1]PERCENT ARRAY-MEAN FC&amp;P VAL'!M93*'[1]PERCENT ARRAY-MEAN FC&amp;P VAL'!N93*'[1]PERCENT ARRAY-MEAN FC&amp;P VAL'!O93-ABS('[1]PERCENT ARRAY-MEAN FC&amp;P VAL'!P93*'[1]PERCENT ARRAY-MEAN FC&amp;P VAL'!Q93*'[1]PERCENT ARRAY-MEAN FC&amp;P VAL'!R93))</f>
        <v>0.708758394625268</v>
      </c>
      <c r="J93" t="str">
        <f>IF(A93="","",IF('[1]Calculation genes in KEGG path'!L91&gt;='[1]Flux and Impact'!$E$1,IF(('[1]PERCENT ARRAY-MEAN FC&amp;P VAL'!S93*'[1]PERCENT ARRAY-MEAN FC&amp;P VAL'!T93*'[1]PERCENT ARRAY-MEAN FC&amp;P VAL'!U93+ABS('[1]PERCENT ARRAY-MEAN FC&amp;P VAL'!V93*'[1]PERCENT ARRAY-MEAN FC&amp;P VAL'!W93*'[1]PERCENT ARRAY-MEAN FC&amp;P VAL'!X93))&gt;0,'[1]PERCENT ARRAY-MEAN FC&amp;P VAL'!S93*'[1]PERCENT ARRAY-MEAN FC&amp;P VAL'!T93*'[1]PERCENT ARRAY-MEAN FC&amp;P VAL'!U93+ABS('[1]PERCENT ARRAY-MEAN FC&amp;P VAL'!V93*'[1]PERCENT ARRAY-MEAN FC&amp;P VAL'!W93*'[1]PERCENT ARRAY-MEAN FC&amp;P VAL'!X93),""),""))</f>
        <v/>
      </c>
      <c r="K93" s="12" t="str">
        <f>IF(J93="","",'[1]PERCENT ARRAY-MEAN FC&amp;P VAL'!S93*'[1]PERCENT ARRAY-MEAN FC&amp;P VAL'!T93*'[1]PERCENT ARRAY-MEAN FC&amp;P VAL'!U93-ABS('[1]PERCENT ARRAY-MEAN FC&amp;P VAL'!V93*'[1]PERCENT ARRAY-MEAN FC&amp;P VAL'!W93*'[1]PERCENT ARRAY-MEAN FC&amp;P VAL'!X93))</f>
        <v/>
      </c>
      <c r="L93" t="str">
        <f>IF(A93="","",IF('[1]Calculation genes in KEGG path'!L91&gt;='[1]Flux and Impact'!$E$1,IF(('[1]PERCENT ARRAY-MEAN FC&amp;P VAL'!Y93*'[1]PERCENT ARRAY-MEAN FC&amp;P VAL'!Z93*'[1]PERCENT ARRAY-MEAN FC&amp;P VAL'!AA93+ABS('[1]PERCENT ARRAY-MEAN FC&amp;P VAL'!AB93*'[1]PERCENT ARRAY-MEAN FC&amp;P VAL'!AC93*'[1]PERCENT ARRAY-MEAN FC&amp;P VAL'!AD93))&gt;0,'[1]PERCENT ARRAY-MEAN FC&amp;P VAL'!Y93*'[1]PERCENT ARRAY-MEAN FC&amp;P VAL'!Z93*'[1]PERCENT ARRAY-MEAN FC&amp;P VAL'!AA93+ABS('[1]PERCENT ARRAY-MEAN FC&amp;P VAL'!AB93*'[1]PERCENT ARRAY-MEAN FC&amp;P VAL'!AC93*'[1]PERCENT ARRAY-MEAN FC&amp;P VAL'!AD93),""),""))</f>
        <v/>
      </c>
      <c r="M93" s="12" t="str">
        <f>IF(L93="","",'[1]PERCENT ARRAY-MEAN FC&amp;P VAL'!Y93*'[1]PERCENT ARRAY-MEAN FC&amp;P VAL'!Z93*'[1]PERCENT ARRAY-MEAN FC&amp;P VAL'!AA93-ABS('[1]PERCENT ARRAY-MEAN FC&amp;P VAL'!AB93*'[1]PERCENT ARRAY-MEAN FC&amp;P VAL'!AC93*'[1]PERCENT ARRAY-MEAN FC&amp;P VAL'!AD93))</f>
        <v/>
      </c>
      <c r="N93" t="str">
        <f>IF(A93="","",IF('[1]Calculation genes in KEGG path'!L91&gt;='[1]Flux and Impact'!$E$1,IF(('[1]PERCENT ARRAY-MEAN FC&amp;P VAL'!AE93*'[1]PERCENT ARRAY-MEAN FC&amp;P VAL'!AF93*'[1]PERCENT ARRAY-MEAN FC&amp;P VAL'!AG93+ABS('[1]PERCENT ARRAY-MEAN FC&amp;P VAL'!AH93*'[1]PERCENT ARRAY-MEAN FC&amp;P VAL'!AI93*'[1]PERCENT ARRAY-MEAN FC&amp;P VAL'!AJ93))&gt;0,'[1]PERCENT ARRAY-MEAN FC&amp;P VAL'!AE93*'[1]PERCENT ARRAY-MEAN FC&amp;P VAL'!AF93*'[1]PERCENT ARRAY-MEAN FC&amp;P VAL'!AG93+ABS('[1]PERCENT ARRAY-MEAN FC&amp;P VAL'!AH93*'[1]PERCENT ARRAY-MEAN FC&amp;P VAL'!AI93*'[1]PERCENT ARRAY-MEAN FC&amp;P VAL'!AJ93),""),""))</f>
        <v/>
      </c>
      <c r="O93" s="12" t="str">
        <f>IF(N93="","",'[1]PERCENT ARRAY-MEAN FC&amp;P VAL'!AE93*'[1]PERCENT ARRAY-MEAN FC&amp;P VAL'!AF93*'[1]PERCENT ARRAY-MEAN FC&amp;P VAL'!AG93-ABS('[1]PERCENT ARRAY-MEAN FC&amp;P VAL'!AH93*'[1]PERCENT ARRAY-MEAN FC&amp;P VAL'!AI93*'[1]PERCENT ARRAY-MEAN FC&amp;P VAL'!AJ93))</f>
        <v/>
      </c>
      <c r="P93" t="str">
        <f>IF(A93="","",IF('[1]Calculation genes in KEGG path'!L91&gt;='[1]Flux and Impact'!$E$1,IF(('[1]PERCENT ARRAY-MEAN FC&amp;P VAL'!AK93*'[1]PERCENT ARRAY-MEAN FC&amp;P VAL'!AL93*'[1]PERCENT ARRAY-MEAN FC&amp;P VAL'!AM93+ABS('[1]PERCENT ARRAY-MEAN FC&amp;P VAL'!AN93*'[1]PERCENT ARRAY-MEAN FC&amp;P VAL'!AO93*'[1]PERCENT ARRAY-MEAN FC&amp;P VAL'!AP93))&gt;0,'[1]PERCENT ARRAY-MEAN FC&amp;P VAL'!AK93*'[1]PERCENT ARRAY-MEAN FC&amp;P VAL'!AL93*'[1]PERCENT ARRAY-MEAN FC&amp;P VAL'!AM93+ABS('[1]PERCENT ARRAY-MEAN FC&amp;P VAL'!AN93*'[1]PERCENT ARRAY-MEAN FC&amp;P VAL'!AO93*'[1]PERCENT ARRAY-MEAN FC&amp;P VAL'!AP93),""),""))</f>
        <v/>
      </c>
      <c r="Q93" s="12" t="str">
        <f>IF(P93="","",'[1]PERCENT ARRAY-MEAN FC&amp;P VAL'!AK93*'[1]PERCENT ARRAY-MEAN FC&amp;P VAL'!AL93*'[1]PERCENT ARRAY-MEAN FC&amp;P VAL'!AM93-ABS('[1]PERCENT ARRAY-MEAN FC&amp;P VAL'!AN93*'[1]PERCENT ARRAY-MEAN FC&amp;P VAL'!AO93*'[1]PERCENT ARRAY-MEAN FC&amp;P VAL'!AP93))</f>
        <v/>
      </c>
      <c r="R93" t="str">
        <f>IF(A93="","",IF('[1]Calculation genes in KEGG path'!L91&gt;='[1]Flux and Impact'!$E$1,IF(('[1]PERCENT ARRAY-MEAN FC&amp;P VAL'!AQ93*'[1]PERCENT ARRAY-MEAN FC&amp;P VAL'!AR93*'[1]PERCENT ARRAY-MEAN FC&amp;P VAL'!AS93+ABS('[1]PERCENT ARRAY-MEAN FC&amp;P VAL'!AT93*'[1]PERCENT ARRAY-MEAN FC&amp;P VAL'!AU93*'[1]PERCENT ARRAY-MEAN FC&amp;P VAL'!AV93))&gt;0,'[1]PERCENT ARRAY-MEAN FC&amp;P VAL'!AQ93*'[1]PERCENT ARRAY-MEAN FC&amp;P VAL'!AR93*'[1]PERCENT ARRAY-MEAN FC&amp;P VAL'!AS93+ABS('[1]PERCENT ARRAY-MEAN FC&amp;P VAL'!AT93*'[1]PERCENT ARRAY-MEAN FC&amp;P VAL'!AU93*'[1]PERCENT ARRAY-MEAN FC&amp;P VAL'!AV93),""),""))</f>
        <v/>
      </c>
      <c r="S93" s="12" t="str">
        <f>IF(R93="","",'[1]PERCENT ARRAY-MEAN FC&amp;P VAL'!AQ93*'[1]PERCENT ARRAY-MEAN FC&amp;P VAL'!AR93*'[1]PERCENT ARRAY-MEAN FC&amp;P VAL'!AS93-ABS('[1]PERCENT ARRAY-MEAN FC&amp;P VAL'!AT93*'[1]PERCENT ARRAY-MEAN FC&amp;P VAL'!AU93*'[1]PERCENT ARRAY-MEAN FC&amp;P VAL'!AV93))</f>
        <v/>
      </c>
      <c r="T93" t="str">
        <f>IF(A93="","",IF('[1]Calculation genes in KEGG path'!L91&gt;='[1]Flux and Impact'!$E$1,IF(('[1]PERCENT ARRAY-MEAN FC&amp;P VAL'!AW93*'[1]PERCENT ARRAY-MEAN FC&amp;P VAL'!AX93*'[1]PERCENT ARRAY-MEAN FC&amp;P VAL'!AY93+ABS('[1]PERCENT ARRAY-MEAN FC&amp;P VAL'!AZ93*'[1]PERCENT ARRAY-MEAN FC&amp;P VAL'!BA93*'[1]PERCENT ARRAY-MEAN FC&amp;P VAL'!BB93))&gt;0,'[1]PERCENT ARRAY-MEAN FC&amp;P VAL'!AW93*'[1]PERCENT ARRAY-MEAN FC&amp;P VAL'!AX93*'[1]PERCENT ARRAY-MEAN FC&amp;P VAL'!AY93+ABS('[1]PERCENT ARRAY-MEAN FC&amp;P VAL'!AZ93*'[1]PERCENT ARRAY-MEAN FC&amp;P VAL'!BA93*'[1]PERCENT ARRAY-MEAN FC&amp;P VAL'!BB93),""),""))</f>
        <v/>
      </c>
      <c r="U93" s="12" t="str">
        <f>IF(T93="","",'[1]PERCENT ARRAY-MEAN FC&amp;P VAL'!AW93*'[1]PERCENT ARRAY-MEAN FC&amp;P VAL'!AX93*'[1]PERCENT ARRAY-MEAN FC&amp;P VAL'!AY93-ABS('[1]PERCENT ARRAY-MEAN FC&amp;P VAL'!AZ93*'[1]PERCENT ARRAY-MEAN FC&amp;P VAL'!BA93*'[1]PERCENT ARRAY-MEAN FC&amp;P VAL'!BB93))</f>
        <v/>
      </c>
      <c r="V93" t="str">
        <f>IF(A93="","",IF('[1]Calculation genes in KEGG path'!L91&gt;='[1]Flux and Impact'!$E$1,IF(('[1]PERCENT ARRAY-MEAN FC&amp;P VAL'!BC93*'[1]PERCENT ARRAY-MEAN FC&amp;P VAL'!BD93*'[1]PERCENT ARRAY-MEAN FC&amp;P VAL'!BE93+ABS('[1]PERCENT ARRAY-MEAN FC&amp;P VAL'!BF93*'[1]PERCENT ARRAY-MEAN FC&amp;P VAL'!BG93*'[1]PERCENT ARRAY-MEAN FC&amp;P VAL'!BH93))&gt;0,'[1]PERCENT ARRAY-MEAN FC&amp;P VAL'!BC93*'[1]PERCENT ARRAY-MEAN FC&amp;P VAL'!BD93*'[1]PERCENT ARRAY-MEAN FC&amp;P VAL'!BE93+ABS('[1]PERCENT ARRAY-MEAN FC&amp;P VAL'!BF93*'[1]PERCENT ARRAY-MEAN FC&amp;P VAL'!BG93*'[1]PERCENT ARRAY-MEAN FC&amp;P VAL'!BH93),""),""))</f>
        <v/>
      </c>
      <c r="W93" s="12" t="str">
        <f>IF(V93="","",'[1]PERCENT ARRAY-MEAN FC&amp;P VAL'!BC93*'[1]PERCENT ARRAY-MEAN FC&amp;P VAL'!BD93*'[1]PERCENT ARRAY-MEAN FC&amp;P VAL'!BE93-ABS('[1]PERCENT ARRAY-MEAN FC&amp;P VAL'!BF93*'[1]PERCENT ARRAY-MEAN FC&amp;P VAL'!BG93*'[1]PERCENT ARRAY-MEAN FC&amp;P VAL'!BH93))</f>
        <v/>
      </c>
      <c r="X93" t="str">
        <f>IF(A93="","",IF('[1]Calculation genes in KEGG path'!L91&gt;='[1]Flux and Impact'!$E$1,IF(('[1]PERCENT ARRAY-MEAN FC&amp;P VAL'!BI93*'[1]PERCENT ARRAY-MEAN FC&amp;P VAL'!BJ93*'[1]PERCENT ARRAY-MEAN FC&amp;P VAL'!BK93+ABS('[1]PERCENT ARRAY-MEAN FC&amp;P VAL'!BL93*'[1]PERCENT ARRAY-MEAN FC&amp;P VAL'!BM93*'[1]PERCENT ARRAY-MEAN FC&amp;P VAL'!BN93))&gt;0,'[1]PERCENT ARRAY-MEAN FC&amp;P VAL'!BI93*'[1]PERCENT ARRAY-MEAN FC&amp;P VAL'!BJ93*'[1]PERCENT ARRAY-MEAN FC&amp;P VAL'!BK93+ABS('[1]PERCENT ARRAY-MEAN FC&amp;P VAL'!BL93*'[1]PERCENT ARRAY-MEAN FC&amp;P VAL'!BM93*'[1]PERCENT ARRAY-MEAN FC&amp;P VAL'!BN93),""),""))</f>
        <v/>
      </c>
      <c r="Y93" s="12" t="str">
        <f>IF(X93="","",'[1]PERCENT ARRAY-MEAN FC&amp;P VAL'!BI93*'[1]PERCENT ARRAY-MEAN FC&amp;P VAL'!BJ93*'[1]PERCENT ARRAY-MEAN FC&amp;P VAL'!BK93-ABS('[1]PERCENT ARRAY-MEAN FC&amp;P VAL'!BL93*'[1]PERCENT ARRAY-MEAN FC&amp;P VAL'!BM93*'[1]PERCENT ARRAY-MEAN FC&amp;P VAL'!BN93))</f>
        <v/>
      </c>
      <c r="Z93" t="str">
        <f>IF(A93="","",IF('[1]Calculation genes in KEGG path'!L91&gt;='[1]Flux and Impact'!$E$1,IF(('[1]PERCENT ARRAY-MEAN FC&amp;P VAL'!BO93*'[1]PERCENT ARRAY-MEAN FC&amp;P VAL'!BP93*'[1]PERCENT ARRAY-MEAN FC&amp;P VAL'!BQ93+ABS('[1]PERCENT ARRAY-MEAN FC&amp;P VAL'!BR93*'[1]PERCENT ARRAY-MEAN FC&amp;P VAL'!BS93*'[1]PERCENT ARRAY-MEAN FC&amp;P VAL'!BT93))&gt;0,'[1]PERCENT ARRAY-MEAN FC&amp;P VAL'!BO93*'[1]PERCENT ARRAY-MEAN FC&amp;P VAL'!BP93*'[1]PERCENT ARRAY-MEAN FC&amp;P VAL'!BQ93+ABS('[1]PERCENT ARRAY-MEAN FC&amp;P VAL'!BR93*'[1]PERCENT ARRAY-MEAN FC&amp;P VAL'!BS93*'[1]PERCENT ARRAY-MEAN FC&amp;P VAL'!BT93),""),""))</f>
        <v/>
      </c>
      <c r="AA93" s="12" t="str">
        <f>IF(Z93="","",'[1]PERCENT ARRAY-MEAN FC&amp;P VAL'!BO93*'[1]PERCENT ARRAY-MEAN FC&amp;P VAL'!BP93*'[1]PERCENT ARRAY-MEAN FC&amp;P VAL'!BQ93-ABS('[1]PERCENT ARRAY-MEAN FC&amp;P VAL'!BR93*'[1]PERCENT ARRAY-MEAN FC&amp;P VAL'!BS93*'[1]PERCENT ARRAY-MEAN FC&amp;P VAL'!BT93))</f>
        <v/>
      </c>
      <c r="AB93" t="str">
        <f>IF(A93="","",IF('[1]Calculation genes in KEGG path'!L91&gt;='[1]Flux and Impact'!$E$1,IF(('[1]PERCENT ARRAY-MEAN FC&amp;P VAL'!BU93*'[1]PERCENT ARRAY-MEAN FC&amp;P VAL'!BV93*'[1]PERCENT ARRAY-MEAN FC&amp;P VAL'!BW93+ABS('[1]PERCENT ARRAY-MEAN FC&amp;P VAL'!BX93*'[1]PERCENT ARRAY-MEAN FC&amp;P VAL'!BY93*'[1]PERCENT ARRAY-MEAN FC&amp;P VAL'!BZ93))&gt;0,'[1]PERCENT ARRAY-MEAN FC&amp;P VAL'!BU93*'[1]PERCENT ARRAY-MEAN FC&amp;P VAL'!BV93*'[1]PERCENT ARRAY-MEAN FC&amp;P VAL'!BW93+ABS('[1]PERCENT ARRAY-MEAN FC&amp;P VAL'!BX93*'[1]PERCENT ARRAY-MEAN FC&amp;P VAL'!BY93*'[1]PERCENT ARRAY-MEAN FC&amp;P VAL'!BZ93),""),""))</f>
        <v/>
      </c>
      <c r="AC93" s="12" t="str">
        <f>IF(AB93="","",'[1]PERCENT ARRAY-MEAN FC&amp;P VAL'!BU93*'[1]PERCENT ARRAY-MEAN FC&amp;P VAL'!BV93*'[1]PERCENT ARRAY-MEAN FC&amp;P VAL'!BW93-ABS('[1]PERCENT ARRAY-MEAN FC&amp;P VAL'!BX93*'[1]PERCENT ARRAY-MEAN FC&amp;P VAL'!BY93*'[1]PERCENT ARRAY-MEAN FC&amp;P VAL'!BZ93))</f>
        <v/>
      </c>
      <c r="AD93" t="str">
        <f>IF(A93="","",IF('[1]Calculation genes in KEGG path'!L91&gt;='[1]Flux and Impact'!$E$1,IF(('[1]PERCENT ARRAY-MEAN FC&amp;P VAL'!CA93*'[1]PERCENT ARRAY-MEAN FC&amp;P VAL'!CB93*'[1]PERCENT ARRAY-MEAN FC&amp;P VAL'!CC93+ABS('[1]PERCENT ARRAY-MEAN FC&amp;P VAL'!CD93*'[1]PERCENT ARRAY-MEAN FC&amp;P VAL'!CE93*'[1]PERCENT ARRAY-MEAN FC&amp;P VAL'!CF93))&gt;0,'[1]PERCENT ARRAY-MEAN FC&amp;P VAL'!CA93*'[1]PERCENT ARRAY-MEAN FC&amp;P VAL'!CB93*'[1]PERCENT ARRAY-MEAN FC&amp;P VAL'!CC93+ABS('[1]PERCENT ARRAY-MEAN FC&amp;P VAL'!CD93*'[1]PERCENT ARRAY-MEAN FC&amp;P VAL'!CE93*'[1]PERCENT ARRAY-MEAN FC&amp;P VAL'!CF93),""),""))</f>
        <v/>
      </c>
      <c r="AE93" s="12" t="str">
        <f>IF(AD93="","",'[1]PERCENT ARRAY-MEAN FC&amp;P VAL'!CA93*'[1]PERCENT ARRAY-MEAN FC&amp;P VAL'!CB93*'[1]PERCENT ARRAY-MEAN FC&amp;P VAL'!CC93-ABS('[1]PERCENT ARRAY-MEAN FC&amp;P VAL'!CD93*'[1]PERCENT ARRAY-MEAN FC&amp;P VAL'!CE93*'[1]PERCENT ARRAY-MEAN FC&amp;P VAL'!CF93))</f>
        <v/>
      </c>
      <c r="AF93" t="str">
        <f>IF(A93="","",IF('[1]Calculation genes in KEGG path'!L91&gt;='[1]Flux and Impact'!$E$1,IF(('[1]PERCENT ARRAY-MEAN FC&amp;P VAL'!CG93*'[1]PERCENT ARRAY-MEAN FC&amp;P VAL'!CH93*'[1]PERCENT ARRAY-MEAN FC&amp;P VAL'!CI93+ABS('[1]PERCENT ARRAY-MEAN FC&amp;P VAL'!CJ93*'[1]PERCENT ARRAY-MEAN FC&amp;P VAL'!CK93*'[1]PERCENT ARRAY-MEAN FC&amp;P VAL'!CL93))&gt;0,'[1]PERCENT ARRAY-MEAN FC&amp;P VAL'!CG93*'[1]PERCENT ARRAY-MEAN FC&amp;P VAL'!CH93*'[1]PERCENT ARRAY-MEAN FC&amp;P VAL'!CI93+ABS('[1]PERCENT ARRAY-MEAN FC&amp;P VAL'!CJ93*'[1]PERCENT ARRAY-MEAN FC&amp;P VAL'!CK93*'[1]PERCENT ARRAY-MEAN FC&amp;P VAL'!CL93),""),""))</f>
        <v/>
      </c>
      <c r="AG93" s="12" t="str">
        <f>IF(AF93="","",'[1]PERCENT ARRAY-MEAN FC&amp;P VAL'!CG93*'[1]PERCENT ARRAY-MEAN FC&amp;P VAL'!CH93*'[1]PERCENT ARRAY-MEAN FC&amp;P VAL'!CI93-ABS('[1]PERCENT ARRAY-MEAN FC&amp;P VAL'!CJ93*'[1]PERCENT ARRAY-MEAN FC&amp;P VAL'!CK93*'[1]PERCENT ARRAY-MEAN FC&amp;P VAL'!CL93))</f>
        <v/>
      </c>
      <c r="AH93" t="str">
        <f>IF(A93="","",IF('[1]Calculation genes in KEGG path'!L91&gt;='[1]Flux and Impact'!$E$1,IF(('[1]PERCENT ARRAY-MEAN FC&amp;P VAL'!CM93*'[1]PERCENT ARRAY-MEAN FC&amp;P VAL'!CN93*'[1]PERCENT ARRAY-MEAN FC&amp;P VAL'!CO93+ABS('[1]PERCENT ARRAY-MEAN FC&amp;P VAL'!CP93*'[1]PERCENT ARRAY-MEAN FC&amp;P VAL'!CQ93*'[1]PERCENT ARRAY-MEAN FC&amp;P VAL'!CR93))&gt;0,'[1]PERCENT ARRAY-MEAN FC&amp;P VAL'!CM93*'[1]PERCENT ARRAY-MEAN FC&amp;P VAL'!CN93*'[1]PERCENT ARRAY-MEAN FC&amp;P VAL'!CO93+ABS('[1]PERCENT ARRAY-MEAN FC&amp;P VAL'!CP93*'[1]PERCENT ARRAY-MEAN FC&amp;P VAL'!CQ93*'[1]PERCENT ARRAY-MEAN FC&amp;P VAL'!CR93),""),""))</f>
        <v/>
      </c>
      <c r="AI93" s="12" t="str">
        <f>IF(AH93="","",'[1]PERCENT ARRAY-MEAN FC&amp;P VAL'!CM93*'[1]PERCENT ARRAY-MEAN FC&amp;P VAL'!CN93*'[1]PERCENT ARRAY-MEAN FC&amp;P VAL'!CO93-ABS('[1]PERCENT ARRAY-MEAN FC&amp;P VAL'!CP93*'[1]PERCENT ARRAY-MEAN FC&amp;P VAL'!CQ93*'[1]PERCENT ARRAY-MEAN FC&amp;P VAL'!CR93))</f>
        <v/>
      </c>
      <c r="AJ93" t="str">
        <f>IF(A93="","",IF('[1]Calculation genes in KEGG path'!L91&gt;='[1]Flux and Impact'!$E$1,IF(('[1]PERCENT ARRAY-MEAN FC&amp;P VAL'!CS93*'[1]PERCENT ARRAY-MEAN FC&amp;P VAL'!CT93*'[1]PERCENT ARRAY-MEAN FC&amp;P VAL'!CU93+ABS('[1]PERCENT ARRAY-MEAN FC&amp;P VAL'!CV93*'[1]PERCENT ARRAY-MEAN FC&amp;P VAL'!CW93*'[1]PERCENT ARRAY-MEAN FC&amp;P VAL'!CX93))&gt;0,'[1]PERCENT ARRAY-MEAN FC&amp;P VAL'!CS93*'[1]PERCENT ARRAY-MEAN FC&amp;P VAL'!CT93*'[1]PERCENT ARRAY-MEAN FC&amp;P VAL'!CU93+ABS('[1]PERCENT ARRAY-MEAN FC&amp;P VAL'!CV93*'[1]PERCENT ARRAY-MEAN FC&amp;P VAL'!CW93*'[1]PERCENT ARRAY-MEAN FC&amp;P VAL'!CX93),""),""))</f>
        <v/>
      </c>
      <c r="AK93" s="12" t="str">
        <f>IF(AJ93="","",'[1]PERCENT ARRAY-MEAN FC&amp;P VAL'!CS93*'[1]PERCENT ARRAY-MEAN FC&amp;P VAL'!CT93*'[1]PERCENT ARRAY-MEAN FC&amp;P VAL'!CU93-ABS('[1]PERCENT ARRAY-MEAN FC&amp;P VAL'!CV93*'[1]PERCENT ARRAY-MEAN FC&amp;P VAL'!CW93*'[1]PERCENT ARRAY-MEAN FC&amp;P VAL'!CX93))</f>
        <v/>
      </c>
      <c r="AL93" t="str">
        <f>IF(A93="","",IF('[1]Calculation genes in KEGG path'!L91&gt;='[1]Flux and Impact'!$E$1,IF(('[1]PERCENT ARRAY-MEAN FC&amp;P VAL'!CY93*'[1]PERCENT ARRAY-MEAN FC&amp;P VAL'!CZ93*'[1]PERCENT ARRAY-MEAN FC&amp;P VAL'!DA93+ABS('[1]PERCENT ARRAY-MEAN FC&amp;P VAL'!DB93*'[1]PERCENT ARRAY-MEAN FC&amp;P VAL'!DC93*'[1]PERCENT ARRAY-MEAN FC&amp;P VAL'!DD93))&gt;0,'[1]PERCENT ARRAY-MEAN FC&amp;P VAL'!CY93*'[1]PERCENT ARRAY-MEAN FC&amp;P VAL'!CZ93*'[1]PERCENT ARRAY-MEAN FC&amp;P VAL'!DA93+ABS('[1]PERCENT ARRAY-MEAN FC&amp;P VAL'!DB93*'[1]PERCENT ARRAY-MEAN FC&amp;P VAL'!DC93*'[1]PERCENT ARRAY-MEAN FC&amp;P VAL'!DD93),""),""))</f>
        <v/>
      </c>
      <c r="AM93" s="12" t="str">
        <f>IF(AL93="","",'[1]PERCENT ARRAY-MEAN FC&amp;P VAL'!CY93*'[1]PERCENT ARRAY-MEAN FC&amp;P VAL'!CZ93*'[1]PERCENT ARRAY-MEAN FC&amp;P VAL'!DA93-ABS('[1]PERCENT ARRAY-MEAN FC&amp;P VAL'!DB93*'[1]PERCENT ARRAY-MEAN FC&amp;P VAL'!DC93*'[1]PERCENT ARRAY-MEAN FC&amp;P VAL'!DD93))</f>
        <v/>
      </c>
      <c r="AN93" t="str">
        <f>IF(A93="","",IF('[1]Calculation genes in KEGG path'!L91&gt;='[1]Flux and Impact'!$E$1,IF(('[1]PERCENT ARRAY-MEAN FC&amp;P VAL'!DE93*'[1]PERCENT ARRAY-MEAN FC&amp;P VAL'!DF93*'[1]PERCENT ARRAY-MEAN FC&amp;P VAL'!DG93+ABS('[1]PERCENT ARRAY-MEAN FC&amp;P VAL'!DH93*'[1]PERCENT ARRAY-MEAN FC&amp;P VAL'!DI93*'[1]PERCENT ARRAY-MEAN FC&amp;P VAL'!DJ93))&gt;0,'[1]PERCENT ARRAY-MEAN FC&amp;P VAL'!DE93*'[1]PERCENT ARRAY-MEAN FC&amp;P VAL'!DF93*'[1]PERCENT ARRAY-MEAN FC&amp;P VAL'!DG93+ABS('[1]PERCENT ARRAY-MEAN FC&amp;P VAL'!DH93*'[1]PERCENT ARRAY-MEAN FC&amp;P VAL'!DI93*'[1]PERCENT ARRAY-MEAN FC&amp;P VAL'!DJ93),""),""))</f>
        <v/>
      </c>
      <c r="AO93" s="12" t="str">
        <f>IF(AN93="","",'[1]PERCENT ARRAY-MEAN FC&amp;P VAL'!DE93*'[1]PERCENT ARRAY-MEAN FC&amp;P VAL'!DF93*'[1]PERCENT ARRAY-MEAN FC&amp;P VAL'!DG93-ABS('[1]PERCENT ARRAY-MEAN FC&amp;P VAL'!DH93*'[1]PERCENT ARRAY-MEAN FC&amp;P VAL'!DI93*'[1]PERCENT ARRAY-MEAN FC&amp;P VAL'!DJ93))</f>
        <v/>
      </c>
      <c r="AP93" t="str">
        <f>IF(A93="","",IF('[1]Calculation genes in KEGG path'!L91&gt;='[1]Flux and Impact'!$E$1,IF(('[1]PERCENT ARRAY-MEAN FC&amp;P VAL'!DK93*'[1]PERCENT ARRAY-MEAN FC&amp;P VAL'!DL93*'[1]PERCENT ARRAY-MEAN FC&amp;P VAL'!DM93+ABS('[1]PERCENT ARRAY-MEAN FC&amp;P VAL'!DN93*'[1]PERCENT ARRAY-MEAN FC&amp;P VAL'!DO93*'[1]PERCENT ARRAY-MEAN FC&amp;P VAL'!DP93))&gt;0,'[1]PERCENT ARRAY-MEAN FC&amp;P VAL'!DK93*'[1]PERCENT ARRAY-MEAN FC&amp;P VAL'!DL93*'[1]PERCENT ARRAY-MEAN FC&amp;P VAL'!DM93+ABS('[1]PERCENT ARRAY-MEAN FC&amp;P VAL'!DN93*'[1]PERCENT ARRAY-MEAN FC&amp;P VAL'!DO93*'[1]PERCENT ARRAY-MEAN FC&amp;P VAL'!DP93),""),""))</f>
        <v/>
      </c>
      <c r="AQ93" s="12" t="str">
        <f>IF(AP93="","",'[1]PERCENT ARRAY-MEAN FC&amp;P VAL'!DK93*'[1]PERCENT ARRAY-MEAN FC&amp;P VAL'!DL93*'[1]PERCENT ARRAY-MEAN FC&amp;P VAL'!DM93-ABS('[1]PERCENT ARRAY-MEAN FC&amp;P VAL'!DN93*'[1]PERCENT ARRAY-MEAN FC&amp;P VAL'!DO93*'[1]PERCENT ARRAY-MEAN FC&amp;P VAL'!DP93))</f>
        <v/>
      </c>
      <c r="AR93" t="str">
        <f>IF(A93="","",IF('[1]Calculation genes in KEGG path'!L91&gt;='[1]Flux and Impact'!$E$1,IF(('[1]PERCENT ARRAY-MEAN FC&amp;P VAL'!DQ93*'[1]PERCENT ARRAY-MEAN FC&amp;P VAL'!DR93*'[1]PERCENT ARRAY-MEAN FC&amp;P VAL'!DS93+ABS('[1]PERCENT ARRAY-MEAN FC&amp;P VAL'!DT93*'[1]PERCENT ARRAY-MEAN FC&amp;P VAL'!DU93*'[1]PERCENT ARRAY-MEAN FC&amp;P VAL'!DV93))&gt;0,'[1]PERCENT ARRAY-MEAN FC&amp;P VAL'!DQ93*'[1]PERCENT ARRAY-MEAN FC&amp;P VAL'!DR93*'[1]PERCENT ARRAY-MEAN FC&amp;P VAL'!DS93+ABS('[1]PERCENT ARRAY-MEAN FC&amp;P VAL'!DT93*'[1]PERCENT ARRAY-MEAN FC&amp;P VAL'!DU93*'[1]PERCENT ARRAY-MEAN FC&amp;P VAL'!DV93),""),""))</f>
        <v/>
      </c>
      <c r="AS93" s="12" t="str">
        <f>IF(AR93="","",'[1]PERCENT ARRAY-MEAN FC&amp;P VAL'!DQ93*'[1]PERCENT ARRAY-MEAN FC&amp;P VAL'!DR93*'[1]PERCENT ARRAY-MEAN FC&amp;P VAL'!DS93-ABS('[1]PERCENT ARRAY-MEAN FC&amp;P VAL'!DT93*'[1]PERCENT ARRAY-MEAN FC&amp;P VAL'!DU93*'[1]PERCENT ARRAY-MEAN FC&amp;P VAL'!DV93))</f>
        <v/>
      </c>
      <c r="AT93" s="12">
        <f t="shared" si="4"/>
        <v>0.708758394625268</v>
      </c>
      <c r="AU93" s="12">
        <f t="shared" si="5"/>
        <v>1</v>
      </c>
    </row>
    <row r="94" spans="1:47">
      <c r="A94" t="str">
        <f>'[1]Calculation genes in KEGG path'!I92</f>
        <v>bta03015</v>
      </c>
      <c r="B94" t="str">
        <f>IF('[1]PERCENT ARRAY-MEAN FC&amp;P VAL'!A94="","",'[1]PERCENT ARRAY-MEAN FC&amp;P VAL'!A94)</f>
        <v>2. Genetic Information Processing</v>
      </c>
      <c r="C94" t="str">
        <f>IF('[1]PERCENT ARRAY-MEAN FC&amp;P VAL'!B94="","",'[1]PERCENT ARRAY-MEAN FC&amp;P VAL'!B94)</f>
        <v>2.2 Translation</v>
      </c>
      <c r="D94" t="str">
        <f>IF('[1]PERCENT ARRAY-MEAN FC&amp;P VAL'!C94="","",'[1]PERCENT ARRAY-MEAN FC&amp;P VAL'!C94)</f>
        <v>mRNA surveillance pathway</v>
      </c>
      <c r="E94" s="12">
        <f t="shared" si="3"/>
        <v>111.709739482985</v>
      </c>
      <c r="F94">
        <f>IF(A94="","",IF('[1]Calculation genes in KEGG path'!L92&gt;='[1]Flux and Impact'!$E$1,IF('[1]PERCENT ARRAY-MEAN FC&amp;P VAL'!G94*'[1]PERCENT ARRAY-MEAN FC&amp;P VAL'!H94*'[1]PERCENT ARRAY-MEAN FC&amp;P VAL'!I94+ABS('[1]PERCENT ARRAY-MEAN FC&amp;P VAL'!J94*'[1]PERCENT ARRAY-MEAN FC&amp;P VAL'!K94*'[1]PERCENT ARRAY-MEAN FC&amp;P VAL'!L94)&gt;0,'[1]PERCENT ARRAY-MEAN FC&amp;P VAL'!G94*'[1]PERCENT ARRAY-MEAN FC&amp;P VAL'!H94*'[1]PERCENT ARRAY-MEAN FC&amp;P VAL'!I94+ABS('[1]PERCENT ARRAY-MEAN FC&amp;P VAL'!J94*'[1]PERCENT ARRAY-MEAN FC&amp;P VAL'!K94*'[1]PERCENT ARRAY-MEAN FC&amp;P VAL'!L94),""),""))</f>
        <v>13.7316076279491</v>
      </c>
      <c r="G94" s="12">
        <f>IF(F94="","",'[1]PERCENT ARRAY-MEAN FC&amp;P VAL'!G94*'[1]PERCENT ARRAY-MEAN FC&amp;P VAL'!H94*'[1]PERCENT ARRAY-MEAN FC&amp;P VAL'!I94-ABS('[1]PERCENT ARRAY-MEAN FC&amp;P VAL'!J94*'[1]PERCENT ARRAY-MEAN FC&amp;P VAL'!K94*'[1]PERCENT ARRAY-MEAN FC&amp;P VAL'!L94))</f>
        <v>13.7316076279491</v>
      </c>
      <c r="H94">
        <f>IF(A94="","",IF('[1]Calculation genes in KEGG path'!L92&gt;='[1]Flux and Impact'!$E$1,IF(('[1]PERCENT ARRAY-MEAN FC&amp;P VAL'!M94*'[1]PERCENT ARRAY-MEAN FC&amp;P VAL'!N94*'[1]PERCENT ARRAY-MEAN FC&amp;P VAL'!O94+ABS('[1]PERCENT ARRAY-MEAN FC&amp;P VAL'!P94*'[1]PERCENT ARRAY-MEAN FC&amp;P VAL'!Q94*'[1]PERCENT ARRAY-MEAN FC&amp;P VAL'!R94))&gt;0,'[1]PERCENT ARRAY-MEAN FC&amp;P VAL'!M94*'[1]PERCENT ARRAY-MEAN FC&amp;P VAL'!N94*'[1]PERCENT ARRAY-MEAN FC&amp;P VAL'!O94+ABS('[1]PERCENT ARRAY-MEAN FC&amp;P VAL'!P94*'[1]PERCENT ARRAY-MEAN FC&amp;P VAL'!Q94*'[1]PERCENT ARRAY-MEAN FC&amp;P VAL'!R94),""),""))</f>
        <v>84.3889714137013</v>
      </c>
      <c r="I94" s="12">
        <f>IF(H94="","",'[1]PERCENT ARRAY-MEAN FC&amp;P VAL'!M94*'[1]PERCENT ARRAY-MEAN FC&amp;P VAL'!N94*'[1]PERCENT ARRAY-MEAN FC&amp;P VAL'!O94-ABS('[1]PERCENT ARRAY-MEAN FC&amp;P VAL'!P94*'[1]PERCENT ARRAY-MEAN FC&amp;P VAL'!Q94*'[1]PERCENT ARRAY-MEAN FC&amp;P VAL'!R94))</f>
        <v>84.3889714137013</v>
      </c>
      <c r="J94">
        <f>IF(A94="","",IF('[1]Calculation genes in KEGG path'!L92&gt;='[1]Flux and Impact'!$E$1,IF(('[1]PERCENT ARRAY-MEAN FC&amp;P VAL'!S94*'[1]PERCENT ARRAY-MEAN FC&amp;P VAL'!T94*'[1]PERCENT ARRAY-MEAN FC&amp;P VAL'!U94+ABS('[1]PERCENT ARRAY-MEAN FC&amp;P VAL'!V94*'[1]PERCENT ARRAY-MEAN FC&amp;P VAL'!W94*'[1]PERCENT ARRAY-MEAN FC&amp;P VAL'!X94))&gt;0,'[1]PERCENT ARRAY-MEAN FC&amp;P VAL'!S94*'[1]PERCENT ARRAY-MEAN FC&amp;P VAL'!T94*'[1]PERCENT ARRAY-MEAN FC&amp;P VAL'!U94+ABS('[1]PERCENT ARRAY-MEAN FC&amp;P VAL'!V94*'[1]PERCENT ARRAY-MEAN FC&amp;P VAL'!W94*'[1]PERCENT ARRAY-MEAN FC&amp;P VAL'!X94),""),""))</f>
        <v>13.5891604413343</v>
      </c>
      <c r="K94" s="12">
        <f>IF(J94="","",'[1]PERCENT ARRAY-MEAN FC&amp;P VAL'!S94*'[1]PERCENT ARRAY-MEAN FC&amp;P VAL'!T94*'[1]PERCENT ARRAY-MEAN FC&amp;P VAL'!U94-ABS('[1]PERCENT ARRAY-MEAN FC&amp;P VAL'!V94*'[1]PERCENT ARRAY-MEAN FC&amp;P VAL'!W94*'[1]PERCENT ARRAY-MEAN FC&amp;P VAL'!X94))</f>
        <v>13.5891604413343</v>
      </c>
      <c r="L94" t="str">
        <f>IF(A94="","",IF('[1]Calculation genes in KEGG path'!L92&gt;='[1]Flux and Impact'!$E$1,IF(('[1]PERCENT ARRAY-MEAN FC&amp;P VAL'!Y94*'[1]PERCENT ARRAY-MEAN FC&amp;P VAL'!Z94*'[1]PERCENT ARRAY-MEAN FC&amp;P VAL'!AA94+ABS('[1]PERCENT ARRAY-MEAN FC&amp;P VAL'!AB94*'[1]PERCENT ARRAY-MEAN FC&amp;P VAL'!AC94*'[1]PERCENT ARRAY-MEAN FC&amp;P VAL'!AD94))&gt;0,'[1]PERCENT ARRAY-MEAN FC&amp;P VAL'!Y94*'[1]PERCENT ARRAY-MEAN FC&amp;P VAL'!Z94*'[1]PERCENT ARRAY-MEAN FC&amp;P VAL'!AA94+ABS('[1]PERCENT ARRAY-MEAN FC&amp;P VAL'!AB94*'[1]PERCENT ARRAY-MEAN FC&amp;P VAL'!AC94*'[1]PERCENT ARRAY-MEAN FC&amp;P VAL'!AD94),""),""))</f>
        <v/>
      </c>
      <c r="M94" s="12" t="str">
        <f>IF(L94="","",'[1]PERCENT ARRAY-MEAN FC&amp;P VAL'!Y94*'[1]PERCENT ARRAY-MEAN FC&amp;P VAL'!Z94*'[1]PERCENT ARRAY-MEAN FC&amp;P VAL'!AA94-ABS('[1]PERCENT ARRAY-MEAN FC&amp;P VAL'!AB94*'[1]PERCENT ARRAY-MEAN FC&amp;P VAL'!AC94*'[1]PERCENT ARRAY-MEAN FC&amp;P VAL'!AD94))</f>
        <v/>
      </c>
      <c r="N94" t="str">
        <f>IF(A94="","",IF('[1]Calculation genes in KEGG path'!L92&gt;='[1]Flux and Impact'!$E$1,IF(('[1]PERCENT ARRAY-MEAN FC&amp;P VAL'!AE94*'[1]PERCENT ARRAY-MEAN FC&amp;P VAL'!AF94*'[1]PERCENT ARRAY-MEAN FC&amp;P VAL'!AG94+ABS('[1]PERCENT ARRAY-MEAN FC&amp;P VAL'!AH94*'[1]PERCENT ARRAY-MEAN FC&amp;P VAL'!AI94*'[1]PERCENT ARRAY-MEAN FC&amp;P VAL'!AJ94))&gt;0,'[1]PERCENT ARRAY-MEAN FC&amp;P VAL'!AE94*'[1]PERCENT ARRAY-MEAN FC&amp;P VAL'!AF94*'[1]PERCENT ARRAY-MEAN FC&amp;P VAL'!AG94+ABS('[1]PERCENT ARRAY-MEAN FC&amp;P VAL'!AH94*'[1]PERCENT ARRAY-MEAN FC&amp;P VAL'!AI94*'[1]PERCENT ARRAY-MEAN FC&amp;P VAL'!AJ94),""),""))</f>
        <v/>
      </c>
      <c r="O94" s="12" t="str">
        <f>IF(N94="","",'[1]PERCENT ARRAY-MEAN FC&amp;P VAL'!AE94*'[1]PERCENT ARRAY-MEAN FC&amp;P VAL'!AF94*'[1]PERCENT ARRAY-MEAN FC&amp;P VAL'!AG94-ABS('[1]PERCENT ARRAY-MEAN FC&amp;P VAL'!AH94*'[1]PERCENT ARRAY-MEAN FC&amp;P VAL'!AI94*'[1]PERCENT ARRAY-MEAN FC&amp;P VAL'!AJ94))</f>
        <v/>
      </c>
      <c r="P94" t="str">
        <f>IF(A94="","",IF('[1]Calculation genes in KEGG path'!L92&gt;='[1]Flux and Impact'!$E$1,IF(('[1]PERCENT ARRAY-MEAN FC&amp;P VAL'!AK94*'[1]PERCENT ARRAY-MEAN FC&amp;P VAL'!AL94*'[1]PERCENT ARRAY-MEAN FC&amp;P VAL'!AM94+ABS('[1]PERCENT ARRAY-MEAN FC&amp;P VAL'!AN94*'[1]PERCENT ARRAY-MEAN FC&amp;P VAL'!AO94*'[1]PERCENT ARRAY-MEAN FC&amp;P VAL'!AP94))&gt;0,'[1]PERCENT ARRAY-MEAN FC&amp;P VAL'!AK94*'[1]PERCENT ARRAY-MEAN FC&amp;P VAL'!AL94*'[1]PERCENT ARRAY-MEAN FC&amp;P VAL'!AM94+ABS('[1]PERCENT ARRAY-MEAN FC&amp;P VAL'!AN94*'[1]PERCENT ARRAY-MEAN FC&amp;P VAL'!AO94*'[1]PERCENT ARRAY-MEAN FC&amp;P VAL'!AP94),""),""))</f>
        <v/>
      </c>
      <c r="Q94" s="12" t="str">
        <f>IF(P94="","",'[1]PERCENT ARRAY-MEAN FC&amp;P VAL'!AK94*'[1]PERCENT ARRAY-MEAN FC&amp;P VAL'!AL94*'[1]PERCENT ARRAY-MEAN FC&amp;P VAL'!AM94-ABS('[1]PERCENT ARRAY-MEAN FC&amp;P VAL'!AN94*'[1]PERCENT ARRAY-MEAN FC&amp;P VAL'!AO94*'[1]PERCENT ARRAY-MEAN FC&amp;P VAL'!AP94))</f>
        <v/>
      </c>
      <c r="R94" t="str">
        <f>IF(A94="","",IF('[1]Calculation genes in KEGG path'!L92&gt;='[1]Flux and Impact'!$E$1,IF(('[1]PERCENT ARRAY-MEAN FC&amp;P VAL'!AQ94*'[1]PERCENT ARRAY-MEAN FC&amp;P VAL'!AR94*'[1]PERCENT ARRAY-MEAN FC&amp;P VAL'!AS94+ABS('[1]PERCENT ARRAY-MEAN FC&amp;P VAL'!AT94*'[1]PERCENT ARRAY-MEAN FC&amp;P VAL'!AU94*'[1]PERCENT ARRAY-MEAN FC&amp;P VAL'!AV94))&gt;0,'[1]PERCENT ARRAY-MEAN FC&amp;P VAL'!AQ94*'[1]PERCENT ARRAY-MEAN FC&amp;P VAL'!AR94*'[1]PERCENT ARRAY-MEAN FC&amp;P VAL'!AS94+ABS('[1]PERCENT ARRAY-MEAN FC&amp;P VAL'!AT94*'[1]PERCENT ARRAY-MEAN FC&amp;P VAL'!AU94*'[1]PERCENT ARRAY-MEAN FC&amp;P VAL'!AV94),""),""))</f>
        <v/>
      </c>
      <c r="S94" s="12" t="str">
        <f>IF(R94="","",'[1]PERCENT ARRAY-MEAN FC&amp;P VAL'!AQ94*'[1]PERCENT ARRAY-MEAN FC&amp;P VAL'!AR94*'[1]PERCENT ARRAY-MEAN FC&amp;P VAL'!AS94-ABS('[1]PERCENT ARRAY-MEAN FC&amp;P VAL'!AT94*'[1]PERCENT ARRAY-MEAN FC&amp;P VAL'!AU94*'[1]PERCENT ARRAY-MEAN FC&amp;P VAL'!AV94))</f>
        <v/>
      </c>
      <c r="T94" t="str">
        <f>IF(A94="","",IF('[1]Calculation genes in KEGG path'!L92&gt;='[1]Flux and Impact'!$E$1,IF(('[1]PERCENT ARRAY-MEAN FC&amp;P VAL'!AW94*'[1]PERCENT ARRAY-MEAN FC&amp;P VAL'!AX94*'[1]PERCENT ARRAY-MEAN FC&amp;P VAL'!AY94+ABS('[1]PERCENT ARRAY-MEAN FC&amp;P VAL'!AZ94*'[1]PERCENT ARRAY-MEAN FC&amp;P VAL'!BA94*'[1]PERCENT ARRAY-MEAN FC&amp;P VAL'!BB94))&gt;0,'[1]PERCENT ARRAY-MEAN FC&amp;P VAL'!AW94*'[1]PERCENT ARRAY-MEAN FC&amp;P VAL'!AX94*'[1]PERCENT ARRAY-MEAN FC&amp;P VAL'!AY94+ABS('[1]PERCENT ARRAY-MEAN FC&amp;P VAL'!AZ94*'[1]PERCENT ARRAY-MEAN FC&amp;P VAL'!BA94*'[1]PERCENT ARRAY-MEAN FC&amp;P VAL'!BB94),""),""))</f>
        <v/>
      </c>
      <c r="U94" s="12" t="str">
        <f>IF(T94="","",'[1]PERCENT ARRAY-MEAN FC&amp;P VAL'!AW94*'[1]PERCENT ARRAY-MEAN FC&amp;P VAL'!AX94*'[1]PERCENT ARRAY-MEAN FC&amp;P VAL'!AY94-ABS('[1]PERCENT ARRAY-MEAN FC&amp;P VAL'!AZ94*'[1]PERCENT ARRAY-MEAN FC&amp;P VAL'!BA94*'[1]PERCENT ARRAY-MEAN FC&amp;P VAL'!BB94))</f>
        <v/>
      </c>
      <c r="V94" t="str">
        <f>IF(A94="","",IF('[1]Calculation genes in KEGG path'!L92&gt;='[1]Flux and Impact'!$E$1,IF(('[1]PERCENT ARRAY-MEAN FC&amp;P VAL'!BC94*'[1]PERCENT ARRAY-MEAN FC&amp;P VAL'!BD94*'[1]PERCENT ARRAY-MEAN FC&amp;P VAL'!BE94+ABS('[1]PERCENT ARRAY-MEAN FC&amp;P VAL'!BF94*'[1]PERCENT ARRAY-MEAN FC&amp;P VAL'!BG94*'[1]PERCENT ARRAY-MEAN FC&amp;P VAL'!BH94))&gt;0,'[1]PERCENT ARRAY-MEAN FC&amp;P VAL'!BC94*'[1]PERCENT ARRAY-MEAN FC&amp;P VAL'!BD94*'[1]PERCENT ARRAY-MEAN FC&amp;P VAL'!BE94+ABS('[1]PERCENT ARRAY-MEAN FC&amp;P VAL'!BF94*'[1]PERCENT ARRAY-MEAN FC&amp;P VAL'!BG94*'[1]PERCENT ARRAY-MEAN FC&amp;P VAL'!BH94),""),""))</f>
        <v/>
      </c>
      <c r="W94" s="12" t="str">
        <f>IF(V94="","",'[1]PERCENT ARRAY-MEAN FC&amp;P VAL'!BC94*'[1]PERCENT ARRAY-MEAN FC&amp;P VAL'!BD94*'[1]PERCENT ARRAY-MEAN FC&amp;P VAL'!BE94-ABS('[1]PERCENT ARRAY-MEAN FC&amp;P VAL'!BF94*'[1]PERCENT ARRAY-MEAN FC&amp;P VAL'!BG94*'[1]PERCENT ARRAY-MEAN FC&amp;P VAL'!BH94))</f>
        <v/>
      </c>
      <c r="X94" t="str">
        <f>IF(A94="","",IF('[1]Calculation genes in KEGG path'!L92&gt;='[1]Flux and Impact'!$E$1,IF(('[1]PERCENT ARRAY-MEAN FC&amp;P VAL'!BI94*'[1]PERCENT ARRAY-MEAN FC&amp;P VAL'!BJ94*'[1]PERCENT ARRAY-MEAN FC&amp;P VAL'!BK94+ABS('[1]PERCENT ARRAY-MEAN FC&amp;P VAL'!BL94*'[1]PERCENT ARRAY-MEAN FC&amp;P VAL'!BM94*'[1]PERCENT ARRAY-MEAN FC&amp;P VAL'!BN94))&gt;0,'[1]PERCENT ARRAY-MEAN FC&amp;P VAL'!BI94*'[1]PERCENT ARRAY-MEAN FC&amp;P VAL'!BJ94*'[1]PERCENT ARRAY-MEAN FC&amp;P VAL'!BK94+ABS('[1]PERCENT ARRAY-MEAN FC&amp;P VAL'!BL94*'[1]PERCENT ARRAY-MEAN FC&amp;P VAL'!BM94*'[1]PERCENT ARRAY-MEAN FC&amp;P VAL'!BN94),""),""))</f>
        <v/>
      </c>
      <c r="Y94" s="12" t="str">
        <f>IF(X94="","",'[1]PERCENT ARRAY-MEAN FC&amp;P VAL'!BI94*'[1]PERCENT ARRAY-MEAN FC&amp;P VAL'!BJ94*'[1]PERCENT ARRAY-MEAN FC&amp;P VAL'!BK94-ABS('[1]PERCENT ARRAY-MEAN FC&amp;P VAL'!BL94*'[1]PERCENT ARRAY-MEAN FC&amp;P VAL'!BM94*'[1]PERCENT ARRAY-MEAN FC&amp;P VAL'!BN94))</f>
        <v/>
      </c>
      <c r="Z94" t="str">
        <f>IF(A94="","",IF('[1]Calculation genes in KEGG path'!L92&gt;='[1]Flux and Impact'!$E$1,IF(('[1]PERCENT ARRAY-MEAN FC&amp;P VAL'!BO94*'[1]PERCENT ARRAY-MEAN FC&amp;P VAL'!BP94*'[1]PERCENT ARRAY-MEAN FC&amp;P VAL'!BQ94+ABS('[1]PERCENT ARRAY-MEAN FC&amp;P VAL'!BR94*'[1]PERCENT ARRAY-MEAN FC&amp;P VAL'!BS94*'[1]PERCENT ARRAY-MEAN FC&amp;P VAL'!BT94))&gt;0,'[1]PERCENT ARRAY-MEAN FC&amp;P VAL'!BO94*'[1]PERCENT ARRAY-MEAN FC&amp;P VAL'!BP94*'[1]PERCENT ARRAY-MEAN FC&amp;P VAL'!BQ94+ABS('[1]PERCENT ARRAY-MEAN FC&amp;P VAL'!BR94*'[1]PERCENT ARRAY-MEAN FC&amp;P VAL'!BS94*'[1]PERCENT ARRAY-MEAN FC&amp;P VAL'!BT94),""),""))</f>
        <v/>
      </c>
      <c r="AA94" s="12" t="str">
        <f>IF(Z94="","",'[1]PERCENT ARRAY-MEAN FC&amp;P VAL'!BO94*'[1]PERCENT ARRAY-MEAN FC&amp;P VAL'!BP94*'[1]PERCENT ARRAY-MEAN FC&amp;P VAL'!BQ94-ABS('[1]PERCENT ARRAY-MEAN FC&amp;P VAL'!BR94*'[1]PERCENT ARRAY-MEAN FC&amp;P VAL'!BS94*'[1]PERCENT ARRAY-MEAN FC&amp;P VAL'!BT94))</f>
        <v/>
      </c>
      <c r="AB94" t="str">
        <f>IF(A94="","",IF('[1]Calculation genes in KEGG path'!L92&gt;='[1]Flux and Impact'!$E$1,IF(('[1]PERCENT ARRAY-MEAN FC&amp;P VAL'!BU94*'[1]PERCENT ARRAY-MEAN FC&amp;P VAL'!BV94*'[1]PERCENT ARRAY-MEAN FC&amp;P VAL'!BW94+ABS('[1]PERCENT ARRAY-MEAN FC&amp;P VAL'!BX94*'[1]PERCENT ARRAY-MEAN FC&amp;P VAL'!BY94*'[1]PERCENT ARRAY-MEAN FC&amp;P VAL'!BZ94))&gt;0,'[1]PERCENT ARRAY-MEAN FC&amp;P VAL'!BU94*'[1]PERCENT ARRAY-MEAN FC&amp;P VAL'!BV94*'[1]PERCENT ARRAY-MEAN FC&amp;P VAL'!BW94+ABS('[1]PERCENT ARRAY-MEAN FC&amp;P VAL'!BX94*'[1]PERCENT ARRAY-MEAN FC&amp;P VAL'!BY94*'[1]PERCENT ARRAY-MEAN FC&amp;P VAL'!BZ94),""),""))</f>
        <v/>
      </c>
      <c r="AC94" s="12" t="str">
        <f>IF(AB94="","",'[1]PERCENT ARRAY-MEAN FC&amp;P VAL'!BU94*'[1]PERCENT ARRAY-MEAN FC&amp;P VAL'!BV94*'[1]PERCENT ARRAY-MEAN FC&amp;P VAL'!BW94-ABS('[1]PERCENT ARRAY-MEAN FC&amp;P VAL'!BX94*'[1]PERCENT ARRAY-MEAN FC&amp;P VAL'!BY94*'[1]PERCENT ARRAY-MEAN FC&amp;P VAL'!BZ94))</f>
        <v/>
      </c>
      <c r="AD94" t="str">
        <f>IF(A94="","",IF('[1]Calculation genes in KEGG path'!L92&gt;='[1]Flux and Impact'!$E$1,IF(('[1]PERCENT ARRAY-MEAN FC&amp;P VAL'!CA94*'[1]PERCENT ARRAY-MEAN FC&amp;P VAL'!CB94*'[1]PERCENT ARRAY-MEAN FC&amp;P VAL'!CC94+ABS('[1]PERCENT ARRAY-MEAN FC&amp;P VAL'!CD94*'[1]PERCENT ARRAY-MEAN FC&amp;P VAL'!CE94*'[1]PERCENT ARRAY-MEAN FC&amp;P VAL'!CF94))&gt;0,'[1]PERCENT ARRAY-MEAN FC&amp;P VAL'!CA94*'[1]PERCENT ARRAY-MEAN FC&amp;P VAL'!CB94*'[1]PERCENT ARRAY-MEAN FC&amp;P VAL'!CC94+ABS('[1]PERCENT ARRAY-MEAN FC&amp;P VAL'!CD94*'[1]PERCENT ARRAY-MEAN FC&amp;P VAL'!CE94*'[1]PERCENT ARRAY-MEAN FC&amp;P VAL'!CF94),""),""))</f>
        <v/>
      </c>
      <c r="AE94" s="12" t="str">
        <f>IF(AD94="","",'[1]PERCENT ARRAY-MEAN FC&amp;P VAL'!CA94*'[1]PERCENT ARRAY-MEAN FC&amp;P VAL'!CB94*'[1]PERCENT ARRAY-MEAN FC&amp;P VAL'!CC94-ABS('[1]PERCENT ARRAY-MEAN FC&amp;P VAL'!CD94*'[1]PERCENT ARRAY-MEAN FC&amp;P VAL'!CE94*'[1]PERCENT ARRAY-MEAN FC&amp;P VAL'!CF94))</f>
        <v/>
      </c>
      <c r="AF94" t="str">
        <f>IF(A94="","",IF('[1]Calculation genes in KEGG path'!L92&gt;='[1]Flux and Impact'!$E$1,IF(('[1]PERCENT ARRAY-MEAN FC&amp;P VAL'!CG94*'[1]PERCENT ARRAY-MEAN FC&amp;P VAL'!CH94*'[1]PERCENT ARRAY-MEAN FC&amp;P VAL'!CI94+ABS('[1]PERCENT ARRAY-MEAN FC&amp;P VAL'!CJ94*'[1]PERCENT ARRAY-MEAN FC&amp;P VAL'!CK94*'[1]PERCENT ARRAY-MEAN FC&amp;P VAL'!CL94))&gt;0,'[1]PERCENT ARRAY-MEAN FC&amp;P VAL'!CG94*'[1]PERCENT ARRAY-MEAN FC&amp;P VAL'!CH94*'[1]PERCENT ARRAY-MEAN FC&amp;P VAL'!CI94+ABS('[1]PERCENT ARRAY-MEAN FC&amp;P VAL'!CJ94*'[1]PERCENT ARRAY-MEAN FC&amp;P VAL'!CK94*'[1]PERCENT ARRAY-MEAN FC&amp;P VAL'!CL94),""),""))</f>
        <v/>
      </c>
      <c r="AG94" s="12" t="str">
        <f>IF(AF94="","",'[1]PERCENT ARRAY-MEAN FC&amp;P VAL'!CG94*'[1]PERCENT ARRAY-MEAN FC&amp;P VAL'!CH94*'[1]PERCENT ARRAY-MEAN FC&amp;P VAL'!CI94-ABS('[1]PERCENT ARRAY-MEAN FC&amp;P VAL'!CJ94*'[1]PERCENT ARRAY-MEAN FC&amp;P VAL'!CK94*'[1]PERCENT ARRAY-MEAN FC&amp;P VAL'!CL94))</f>
        <v/>
      </c>
      <c r="AH94" t="str">
        <f>IF(A94="","",IF('[1]Calculation genes in KEGG path'!L92&gt;='[1]Flux and Impact'!$E$1,IF(('[1]PERCENT ARRAY-MEAN FC&amp;P VAL'!CM94*'[1]PERCENT ARRAY-MEAN FC&amp;P VAL'!CN94*'[1]PERCENT ARRAY-MEAN FC&amp;P VAL'!CO94+ABS('[1]PERCENT ARRAY-MEAN FC&amp;P VAL'!CP94*'[1]PERCENT ARRAY-MEAN FC&amp;P VAL'!CQ94*'[1]PERCENT ARRAY-MEAN FC&amp;P VAL'!CR94))&gt;0,'[1]PERCENT ARRAY-MEAN FC&amp;P VAL'!CM94*'[1]PERCENT ARRAY-MEAN FC&amp;P VAL'!CN94*'[1]PERCENT ARRAY-MEAN FC&amp;P VAL'!CO94+ABS('[1]PERCENT ARRAY-MEAN FC&amp;P VAL'!CP94*'[1]PERCENT ARRAY-MEAN FC&amp;P VAL'!CQ94*'[1]PERCENT ARRAY-MEAN FC&amp;P VAL'!CR94),""),""))</f>
        <v/>
      </c>
      <c r="AI94" s="12" t="str">
        <f>IF(AH94="","",'[1]PERCENT ARRAY-MEAN FC&amp;P VAL'!CM94*'[1]PERCENT ARRAY-MEAN FC&amp;P VAL'!CN94*'[1]PERCENT ARRAY-MEAN FC&amp;P VAL'!CO94-ABS('[1]PERCENT ARRAY-MEAN FC&amp;P VAL'!CP94*'[1]PERCENT ARRAY-MEAN FC&amp;P VAL'!CQ94*'[1]PERCENT ARRAY-MEAN FC&amp;P VAL'!CR94))</f>
        <v/>
      </c>
      <c r="AJ94" t="str">
        <f>IF(A94="","",IF('[1]Calculation genes in KEGG path'!L92&gt;='[1]Flux and Impact'!$E$1,IF(('[1]PERCENT ARRAY-MEAN FC&amp;P VAL'!CS94*'[1]PERCENT ARRAY-MEAN FC&amp;P VAL'!CT94*'[1]PERCENT ARRAY-MEAN FC&amp;P VAL'!CU94+ABS('[1]PERCENT ARRAY-MEAN FC&amp;P VAL'!CV94*'[1]PERCENT ARRAY-MEAN FC&amp;P VAL'!CW94*'[1]PERCENT ARRAY-MEAN FC&amp;P VAL'!CX94))&gt;0,'[1]PERCENT ARRAY-MEAN FC&amp;P VAL'!CS94*'[1]PERCENT ARRAY-MEAN FC&amp;P VAL'!CT94*'[1]PERCENT ARRAY-MEAN FC&amp;P VAL'!CU94+ABS('[1]PERCENT ARRAY-MEAN FC&amp;P VAL'!CV94*'[1]PERCENT ARRAY-MEAN FC&amp;P VAL'!CW94*'[1]PERCENT ARRAY-MEAN FC&amp;P VAL'!CX94),""),""))</f>
        <v/>
      </c>
      <c r="AK94" s="12" t="str">
        <f>IF(AJ94="","",'[1]PERCENT ARRAY-MEAN FC&amp;P VAL'!CS94*'[1]PERCENT ARRAY-MEAN FC&amp;P VAL'!CT94*'[1]PERCENT ARRAY-MEAN FC&amp;P VAL'!CU94-ABS('[1]PERCENT ARRAY-MEAN FC&amp;P VAL'!CV94*'[1]PERCENT ARRAY-MEAN FC&amp;P VAL'!CW94*'[1]PERCENT ARRAY-MEAN FC&amp;P VAL'!CX94))</f>
        <v/>
      </c>
      <c r="AL94" t="str">
        <f>IF(A94="","",IF('[1]Calculation genes in KEGG path'!L92&gt;='[1]Flux and Impact'!$E$1,IF(('[1]PERCENT ARRAY-MEAN FC&amp;P VAL'!CY94*'[1]PERCENT ARRAY-MEAN FC&amp;P VAL'!CZ94*'[1]PERCENT ARRAY-MEAN FC&amp;P VAL'!DA94+ABS('[1]PERCENT ARRAY-MEAN FC&amp;P VAL'!DB94*'[1]PERCENT ARRAY-MEAN FC&amp;P VAL'!DC94*'[1]PERCENT ARRAY-MEAN FC&amp;P VAL'!DD94))&gt;0,'[1]PERCENT ARRAY-MEAN FC&amp;P VAL'!CY94*'[1]PERCENT ARRAY-MEAN FC&amp;P VAL'!CZ94*'[1]PERCENT ARRAY-MEAN FC&amp;P VAL'!DA94+ABS('[1]PERCENT ARRAY-MEAN FC&amp;P VAL'!DB94*'[1]PERCENT ARRAY-MEAN FC&amp;P VAL'!DC94*'[1]PERCENT ARRAY-MEAN FC&amp;P VAL'!DD94),""),""))</f>
        <v/>
      </c>
      <c r="AM94" s="12" t="str">
        <f>IF(AL94="","",'[1]PERCENT ARRAY-MEAN FC&amp;P VAL'!CY94*'[1]PERCENT ARRAY-MEAN FC&amp;P VAL'!CZ94*'[1]PERCENT ARRAY-MEAN FC&amp;P VAL'!DA94-ABS('[1]PERCENT ARRAY-MEAN FC&amp;P VAL'!DB94*'[1]PERCENT ARRAY-MEAN FC&amp;P VAL'!DC94*'[1]PERCENT ARRAY-MEAN FC&amp;P VAL'!DD94))</f>
        <v/>
      </c>
      <c r="AN94" t="str">
        <f>IF(A94="","",IF('[1]Calculation genes in KEGG path'!L92&gt;='[1]Flux and Impact'!$E$1,IF(('[1]PERCENT ARRAY-MEAN FC&amp;P VAL'!DE94*'[1]PERCENT ARRAY-MEAN FC&amp;P VAL'!DF94*'[1]PERCENT ARRAY-MEAN FC&amp;P VAL'!DG94+ABS('[1]PERCENT ARRAY-MEAN FC&amp;P VAL'!DH94*'[1]PERCENT ARRAY-MEAN FC&amp;P VAL'!DI94*'[1]PERCENT ARRAY-MEAN FC&amp;P VAL'!DJ94))&gt;0,'[1]PERCENT ARRAY-MEAN FC&amp;P VAL'!DE94*'[1]PERCENT ARRAY-MEAN FC&amp;P VAL'!DF94*'[1]PERCENT ARRAY-MEAN FC&amp;P VAL'!DG94+ABS('[1]PERCENT ARRAY-MEAN FC&amp;P VAL'!DH94*'[1]PERCENT ARRAY-MEAN FC&amp;P VAL'!DI94*'[1]PERCENT ARRAY-MEAN FC&amp;P VAL'!DJ94),""),""))</f>
        <v/>
      </c>
      <c r="AO94" s="12" t="str">
        <f>IF(AN94="","",'[1]PERCENT ARRAY-MEAN FC&amp;P VAL'!DE94*'[1]PERCENT ARRAY-MEAN FC&amp;P VAL'!DF94*'[1]PERCENT ARRAY-MEAN FC&amp;P VAL'!DG94-ABS('[1]PERCENT ARRAY-MEAN FC&amp;P VAL'!DH94*'[1]PERCENT ARRAY-MEAN FC&amp;P VAL'!DI94*'[1]PERCENT ARRAY-MEAN FC&amp;P VAL'!DJ94))</f>
        <v/>
      </c>
      <c r="AP94" t="str">
        <f>IF(A94="","",IF('[1]Calculation genes in KEGG path'!L92&gt;='[1]Flux and Impact'!$E$1,IF(('[1]PERCENT ARRAY-MEAN FC&amp;P VAL'!DK94*'[1]PERCENT ARRAY-MEAN FC&amp;P VAL'!DL94*'[1]PERCENT ARRAY-MEAN FC&amp;P VAL'!DM94+ABS('[1]PERCENT ARRAY-MEAN FC&amp;P VAL'!DN94*'[1]PERCENT ARRAY-MEAN FC&amp;P VAL'!DO94*'[1]PERCENT ARRAY-MEAN FC&amp;P VAL'!DP94))&gt;0,'[1]PERCENT ARRAY-MEAN FC&amp;P VAL'!DK94*'[1]PERCENT ARRAY-MEAN FC&amp;P VAL'!DL94*'[1]PERCENT ARRAY-MEAN FC&amp;P VAL'!DM94+ABS('[1]PERCENT ARRAY-MEAN FC&amp;P VAL'!DN94*'[1]PERCENT ARRAY-MEAN FC&amp;P VAL'!DO94*'[1]PERCENT ARRAY-MEAN FC&amp;P VAL'!DP94),""),""))</f>
        <v/>
      </c>
      <c r="AQ94" s="12" t="str">
        <f>IF(AP94="","",'[1]PERCENT ARRAY-MEAN FC&amp;P VAL'!DK94*'[1]PERCENT ARRAY-MEAN FC&amp;P VAL'!DL94*'[1]PERCENT ARRAY-MEAN FC&amp;P VAL'!DM94-ABS('[1]PERCENT ARRAY-MEAN FC&amp;P VAL'!DN94*'[1]PERCENT ARRAY-MEAN FC&amp;P VAL'!DO94*'[1]PERCENT ARRAY-MEAN FC&amp;P VAL'!DP94))</f>
        <v/>
      </c>
      <c r="AR94" t="str">
        <f>IF(A94="","",IF('[1]Calculation genes in KEGG path'!L92&gt;='[1]Flux and Impact'!$E$1,IF(('[1]PERCENT ARRAY-MEAN FC&amp;P VAL'!DQ94*'[1]PERCENT ARRAY-MEAN FC&amp;P VAL'!DR94*'[1]PERCENT ARRAY-MEAN FC&amp;P VAL'!DS94+ABS('[1]PERCENT ARRAY-MEAN FC&amp;P VAL'!DT94*'[1]PERCENT ARRAY-MEAN FC&amp;P VAL'!DU94*'[1]PERCENT ARRAY-MEAN FC&amp;P VAL'!DV94))&gt;0,'[1]PERCENT ARRAY-MEAN FC&amp;P VAL'!DQ94*'[1]PERCENT ARRAY-MEAN FC&amp;P VAL'!DR94*'[1]PERCENT ARRAY-MEAN FC&amp;P VAL'!DS94+ABS('[1]PERCENT ARRAY-MEAN FC&amp;P VAL'!DT94*'[1]PERCENT ARRAY-MEAN FC&amp;P VAL'!DU94*'[1]PERCENT ARRAY-MEAN FC&amp;P VAL'!DV94),""),""))</f>
        <v/>
      </c>
      <c r="AS94" s="12" t="str">
        <f>IF(AR94="","",'[1]PERCENT ARRAY-MEAN FC&amp;P VAL'!DQ94*'[1]PERCENT ARRAY-MEAN FC&amp;P VAL'!DR94*'[1]PERCENT ARRAY-MEAN FC&amp;P VAL'!DS94-ABS('[1]PERCENT ARRAY-MEAN FC&amp;P VAL'!DT94*'[1]PERCENT ARRAY-MEAN FC&amp;P VAL'!DU94*'[1]PERCENT ARRAY-MEAN FC&amp;P VAL'!DV94))</f>
        <v/>
      </c>
      <c r="AT94" s="12">
        <f t="shared" si="4"/>
        <v>37.2365798276616</v>
      </c>
      <c r="AU94" s="12">
        <f t="shared" si="5"/>
        <v>1</v>
      </c>
    </row>
    <row r="95" spans="1:47">
      <c r="A95" t="str">
        <f>'[1]Calculation genes in KEGG path'!I93</f>
        <v>bta03018</v>
      </c>
      <c r="B95" t="str">
        <f>IF('[1]PERCENT ARRAY-MEAN FC&amp;P VAL'!A95="","",'[1]PERCENT ARRAY-MEAN FC&amp;P VAL'!A95)</f>
        <v>2. Genetic Information Processing</v>
      </c>
      <c r="C95" t="str">
        <f>IF('[1]PERCENT ARRAY-MEAN FC&amp;P VAL'!B95="","",'[1]PERCENT ARRAY-MEAN FC&amp;P VAL'!B95)</f>
        <v>2.3 Folding, Sorting and Degradation</v>
      </c>
      <c r="D95" t="str">
        <f>IF('[1]PERCENT ARRAY-MEAN FC&amp;P VAL'!C95="","",'[1]PERCENT ARRAY-MEAN FC&amp;P VAL'!C95)</f>
        <v>RNA degradation</v>
      </c>
      <c r="E95" s="12">
        <f t="shared" si="3"/>
        <v>139.043712471546</v>
      </c>
      <c r="F95">
        <f>IF(A95="","",IF('[1]Calculation genes in KEGG path'!L93&gt;='[1]Flux and Impact'!$E$1,IF('[1]PERCENT ARRAY-MEAN FC&amp;P VAL'!G95*'[1]PERCENT ARRAY-MEAN FC&amp;P VAL'!H95*'[1]PERCENT ARRAY-MEAN FC&amp;P VAL'!I95+ABS('[1]PERCENT ARRAY-MEAN FC&amp;P VAL'!J95*'[1]PERCENT ARRAY-MEAN FC&amp;P VAL'!K95*'[1]PERCENT ARRAY-MEAN FC&amp;P VAL'!L95)&gt;0,'[1]PERCENT ARRAY-MEAN FC&amp;P VAL'!G95*'[1]PERCENT ARRAY-MEAN FC&amp;P VAL'!H95*'[1]PERCENT ARRAY-MEAN FC&amp;P VAL'!I95+ABS('[1]PERCENT ARRAY-MEAN FC&amp;P VAL'!J95*'[1]PERCENT ARRAY-MEAN FC&amp;P VAL'!K95*'[1]PERCENT ARRAY-MEAN FC&amp;P VAL'!L95),""),""))</f>
        <v>39.6109530751536</v>
      </c>
      <c r="G95" s="12">
        <f>IF(F95="","",'[1]PERCENT ARRAY-MEAN FC&amp;P VAL'!G95*'[1]PERCENT ARRAY-MEAN FC&amp;P VAL'!H95*'[1]PERCENT ARRAY-MEAN FC&amp;P VAL'!I95-ABS('[1]PERCENT ARRAY-MEAN FC&amp;P VAL'!J95*'[1]PERCENT ARRAY-MEAN FC&amp;P VAL'!K95*'[1]PERCENT ARRAY-MEAN FC&amp;P VAL'!L95))</f>
        <v>39.6109530751536</v>
      </c>
      <c r="H95" t="str">
        <f>IF(A95="","",IF('[1]Calculation genes in KEGG path'!L93&gt;='[1]Flux and Impact'!$E$1,IF(('[1]PERCENT ARRAY-MEAN FC&amp;P VAL'!M95*'[1]PERCENT ARRAY-MEAN FC&amp;P VAL'!N95*'[1]PERCENT ARRAY-MEAN FC&amp;P VAL'!O95+ABS('[1]PERCENT ARRAY-MEAN FC&amp;P VAL'!P95*'[1]PERCENT ARRAY-MEAN FC&amp;P VAL'!Q95*'[1]PERCENT ARRAY-MEAN FC&amp;P VAL'!R95))&gt;0,'[1]PERCENT ARRAY-MEAN FC&amp;P VAL'!M95*'[1]PERCENT ARRAY-MEAN FC&amp;P VAL'!N95*'[1]PERCENT ARRAY-MEAN FC&amp;P VAL'!O95+ABS('[1]PERCENT ARRAY-MEAN FC&amp;P VAL'!P95*'[1]PERCENT ARRAY-MEAN FC&amp;P VAL'!Q95*'[1]PERCENT ARRAY-MEAN FC&amp;P VAL'!R95),""),""))</f>
        <v/>
      </c>
      <c r="I95" s="12" t="str">
        <f>IF(H95="","",'[1]PERCENT ARRAY-MEAN FC&amp;P VAL'!M95*'[1]PERCENT ARRAY-MEAN FC&amp;P VAL'!N95*'[1]PERCENT ARRAY-MEAN FC&amp;P VAL'!O95-ABS('[1]PERCENT ARRAY-MEAN FC&amp;P VAL'!P95*'[1]PERCENT ARRAY-MEAN FC&amp;P VAL'!Q95*'[1]PERCENT ARRAY-MEAN FC&amp;P VAL'!R95))</f>
        <v/>
      </c>
      <c r="J95">
        <f>IF(A95="","",IF('[1]Calculation genes in KEGG path'!L93&gt;='[1]Flux and Impact'!$E$1,IF(('[1]PERCENT ARRAY-MEAN FC&amp;P VAL'!S95*'[1]PERCENT ARRAY-MEAN FC&amp;P VAL'!T95*'[1]PERCENT ARRAY-MEAN FC&amp;P VAL'!U95+ABS('[1]PERCENT ARRAY-MEAN FC&amp;P VAL'!V95*'[1]PERCENT ARRAY-MEAN FC&amp;P VAL'!W95*'[1]PERCENT ARRAY-MEAN FC&amp;P VAL'!X95))&gt;0,'[1]PERCENT ARRAY-MEAN FC&amp;P VAL'!S95*'[1]PERCENT ARRAY-MEAN FC&amp;P VAL'!T95*'[1]PERCENT ARRAY-MEAN FC&amp;P VAL'!U95+ABS('[1]PERCENT ARRAY-MEAN FC&amp;P VAL'!V95*'[1]PERCENT ARRAY-MEAN FC&amp;P VAL'!W95*'[1]PERCENT ARRAY-MEAN FC&amp;P VAL'!X95),""),""))</f>
        <v>99.4327593963922</v>
      </c>
      <c r="K95" s="12">
        <f>IF(J95="","",'[1]PERCENT ARRAY-MEAN FC&amp;P VAL'!S95*'[1]PERCENT ARRAY-MEAN FC&amp;P VAL'!T95*'[1]PERCENT ARRAY-MEAN FC&amp;P VAL'!U95-ABS('[1]PERCENT ARRAY-MEAN FC&amp;P VAL'!V95*'[1]PERCENT ARRAY-MEAN FC&amp;P VAL'!W95*'[1]PERCENT ARRAY-MEAN FC&amp;P VAL'!X95))</f>
        <v>-99.4327593963922</v>
      </c>
      <c r="L95" t="str">
        <f>IF(A95="","",IF('[1]Calculation genes in KEGG path'!L93&gt;='[1]Flux and Impact'!$E$1,IF(('[1]PERCENT ARRAY-MEAN FC&amp;P VAL'!Y95*'[1]PERCENT ARRAY-MEAN FC&amp;P VAL'!Z95*'[1]PERCENT ARRAY-MEAN FC&amp;P VAL'!AA95+ABS('[1]PERCENT ARRAY-MEAN FC&amp;P VAL'!AB95*'[1]PERCENT ARRAY-MEAN FC&amp;P VAL'!AC95*'[1]PERCENT ARRAY-MEAN FC&amp;P VAL'!AD95))&gt;0,'[1]PERCENT ARRAY-MEAN FC&amp;P VAL'!Y95*'[1]PERCENT ARRAY-MEAN FC&amp;P VAL'!Z95*'[1]PERCENT ARRAY-MEAN FC&amp;P VAL'!AA95+ABS('[1]PERCENT ARRAY-MEAN FC&amp;P VAL'!AB95*'[1]PERCENT ARRAY-MEAN FC&amp;P VAL'!AC95*'[1]PERCENT ARRAY-MEAN FC&amp;P VAL'!AD95),""),""))</f>
        <v/>
      </c>
      <c r="M95" s="12" t="str">
        <f>IF(L95="","",'[1]PERCENT ARRAY-MEAN FC&amp;P VAL'!Y95*'[1]PERCENT ARRAY-MEAN FC&amp;P VAL'!Z95*'[1]PERCENT ARRAY-MEAN FC&amp;P VAL'!AA95-ABS('[1]PERCENT ARRAY-MEAN FC&amp;P VAL'!AB95*'[1]PERCENT ARRAY-MEAN FC&amp;P VAL'!AC95*'[1]PERCENT ARRAY-MEAN FC&amp;P VAL'!AD95))</f>
        <v/>
      </c>
      <c r="N95" t="str">
        <f>IF(A95="","",IF('[1]Calculation genes in KEGG path'!L93&gt;='[1]Flux and Impact'!$E$1,IF(('[1]PERCENT ARRAY-MEAN FC&amp;P VAL'!AE95*'[1]PERCENT ARRAY-MEAN FC&amp;P VAL'!AF95*'[1]PERCENT ARRAY-MEAN FC&amp;P VAL'!AG95+ABS('[1]PERCENT ARRAY-MEAN FC&amp;P VAL'!AH95*'[1]PERCENT ARRAY-MEAN FC&amp;P VAL'!AI95*'[1]PERCENT ARRAY-MEAN FC&amp;P VAL'!AJ95))&gt;0,'[1]PERCENT ARRAY-MEAN FC&amp;P VAL'!AE95*'[1]PERCENT ARRAY-MEAN FC&amp;P VAL'!AF95*'[1]PERCENT ARRAY-MEAN FC&amp;P VAL'!AG95+ABS('[1]PERCENT ARRAY-MEAN FC&amp;P VAL'!AH95*'[1]PERCENT ARRAY-MEAN FC&amp;P VAL'!AI95*'[1]PERCENT ARRAY-MEAN FC&amp;P VAL'!AJ95),""),""))</f>
        <v/>
      </c>
      <c r="O95" s="12" t="str">
        <f>IF(N95="","",'[1]PERCENT ARRAY-MEAN FC&amp;P VAL'!AE95*'[1]PERCENT ARRAY-MEAN FC&amp;P VAL'!AF95*'[1]PERCENT ARRAY-MEAN FC&amp;P VAL'!AG95-ABS('[1]PERCENT ARRAY-MEAN FC&amp;P VAL'!AH95*'[1]PERCENT ARRAY-MEAN FC&amp;P VAL'!AI95*'[1]PERCENT ARRAY-MEAN FC&amp;P VAL'!AJ95))</f>
        <v/>
      </c>
      <c r="P95" t="str">
        <f>IF(A95="","",IF('[1]Calculation genes in KEGG path'!L93&gt;='[1]Flux and Impact'!$E$1,IF(('[1]PERCENT ARRAY-MEAN FC&amp;P VAL'!AK95*'[1]PERCENT ARRAY-MEAN FC&amp;P VAL'!AL95*'[1]PERCENT ARRAY-MEAN FC&amp;P VAL'!AM95+ABS('[1]PERCENT ARRAY-MEAN FC&amp;P VAL'!AN95*'[1]PERCENT ARRAY-MEAN FC&amp;P VAL'!AO95*'[1]PERCENT ARRAY-MEAN FC&amp;P VAL'!AP95))&gt;0,'[1]PERCENT ARRAY-MEAN FC&amp;P VAL'!AK95*'[1]PERCENT ARRAY-MEAN FC&amp;P VAL'!AL95*'[1]PERCENT ARRAY-MEAN FC&amp;P VAL'!AM95+ABS('[1]PERCENT ARRAY-MEAN FC&amp;P VAL'!AN95*'[1]PERCENT ARRAY-MEAN FC&amp;P VAL'!AO95*'[1]PERCENT ARRAY-MEAN FC&amp;P VAL'!AP95),""),""))</f>
        <v/>
      </c>
      <c r="Q95" s="12" t="str">
        <f>IF(P95="","",'[1]PERCENT ARRAY-MEAN FC&amp;P VAL'!AK95*'[1]PERCENT ARRAY-MEAN FC&amp;P VAL'!AL95*'[1]PERCENT ARRAY-MEAN FC&amp;P VAL'!AM95-ABS('[1]PERCENT ARRAY-MEAN FC&amp;P VAL'!AN95*'[1]PERCENT ARRAY-MEAN FC&amp;P VAL'!AO95*'[1]PERCENT ARRAY-MEAN FC&amp;P VAL'!AP95))</f>
        <v/>
      </c>
      <c r="R95" t="str">
        <f>IF(A95="","",IF('[1]Calculation genes in KEGG path'!L93&gt;='[1]Flux and Impact'!$E$1,IF(('[1]PERCENT ARRAY-MEAN FC&amp;P VAL'!AQ95*'[1]PERCENT ARRAY-MEAN FC&amp;P VAL'!AR95*'[1]PERCENT ARRAY-MEAN FC&amp;P VAL'!AS95+ABS('[1]PERCENT ARRAY-MEAN FC&amp;P VAL'!AT95*'[1]PERCENT ARRAY-MEAN FC&amp;P VAL'!AU95*'[1]PERCENT ARRAY-MEAN FC&amp;P VAL'!AV95))&gt;0,'[1]PERCENT ARRAY-MEAN FC&amp;P VAL'!AQ95*'[1]PERCENT ARRAY-MEAN FC&amp;P VAL'!AR95*'[1]PERCENT ARRAY-MEAN FC&amp;P VAL'!AS95+ABS('[1]PERCENT ARRAY-MEAN FC&amp;P VAL'!AT95*'[1]PERCENT ARRAY-MEAN FC&amp;P VAL'!AU95*'[1]PERCENT ARRAY-MEAN FC&amp;P VAL'!AV95),""),""))</f>
        <v/>
      </c>
      <c r="S95" s="12" t="str">
        <f>IF(R95="","",'[1]PERCENT ARRAY-MEAN FC&amp;P VAL'!AQ95*'[1]PERCENT ARRAY-MEAN FC&amp;P VAL'!AR95*'[1]PERCENT ARRAY-MEAN FC&amp;P VAL'!AS95-ABS('[1]PERCENT ARRAY-MEAN FC&amp;P VAL'!AT95*'[1]PERCENT ARRAY-MEAN FC&amp;P VAL'!AU95*'[1]PERCENT ARRAY-MEAN FC&amp;P VAL'!AV95))</f>
        <v/>
      </c>
      <c r="T95" t="str">
        <f>IF(A95="","",IF('[1]Calculation genes in KEGG path'!L93&gt;='[1]Flux and Impact'!$E$1,IF(('[1]PERCENT ARRAY-MEAN FC&amp;P VAL'!AW95*'[1]PERCENT ARRAY-MEAN FC&amp;P VAL'!AX95*'[1]PERCENT ARRAY-MEAN FC&amp;P VAL'!AY95+ABS('[1]PERCENT ARRAY-MEAN FC&amp;P VAL'!AZ95*'[1]PERCENT ARRAY-MEAN FC&amp;P VAL'!BA95*'[1]PERCENT ARRAY-MEAN FC&amp;P VAL'!BB95))&gt;0,'[1]PERCENT ARRAY-MEAN FC&amp;P VAL'!AW95*'[1]PERCENT ARRAY-MEAN FC&amp;P VAL'!AX95*'[1]PERCENT ARRAY-MEAN FC&amp;P VAL'!AY95+ABS('[1]PERCENT ARRAY-MEAN FC&amp;P VAL'!AZ95*'[1]PERCENT ARRAY-MEAN FC&amp;P VAL'!BA95*'[1]PERCENT ARRAY-MEAN FC&amp;P VAL'!BB95),""),""))</f>
        <v/>
      </c>
      <c r="U95" s="12" t="str">
        <f>IF(T95="","",'[1]PERCENT ARRAY-MEAN FC&amp;P VAL'!AW95*'[1]PERCENT ARRAY-MEAN FC&amp;P VAL'!AX95*'[1]PERCENT ARRAY-MEAN FC&amp;P VAL'!AY95-ABS('[1]PERCENT ARRAY-MEAN FC&amp;P VAL'!AZ95*'[1]PERCENT ARRAY-MEAN FC&amp;P VAL'!BA95*'[1]PERCENT ARRAY-MEAN FC&amp;P VAL'!BB95))</f>
        <v/>
      </c>
      <c r="V95" t="str">
        <f>IF(A95="","",IF('[1]Calculation genes in KEGG path'!L93&gt;='[1]Flux and Impact'!$E$1,IF(('[1]PERCENT ARRAY-MEAN FC&amp;P VAL'!BC95*'[1]PERCENT ARRAY-MEAN FC&amp;P VAL'!BD95*'[1]PERCENT ARRAY-MEAN FC&amp;P VAL'!BE95+ABS('[1]PERCENT ARRAY-MEAN FC&amp;P VAL'!BF95*'[1]PERCENT ARRAY-MEAN FC&amp;P VAL'!BG95*'[1]PERCENT ARRAY-MEAN FC&amp;P VAL'!BH95))&gt;0,'[1]PERCENT ARRAY-MEAN FC&amp;P VAL'!BC95*'[1]PERCENT ARRAY-MEAN FC&amp;P VAL'!BD95*'[1]PERCENT ARRAY-MEAN FC&amp;P VAL'!BE95+ABS('[1]PERCENT ARRAY-MEAN FC&amp;P VAL'!BF95*'[1]PERCENT ARRAY-MEAN FC&amp;P VAL'!BG95*'[1]PERCENT ARRAY-MEAN FC&amp;P VAL'!BH95),""),""))</f>
        <v/>
      </c>
      <c r="W95" s="12" t="str">
        <f>IF(V95="","",'[1]PERCENT ARRAY-MEAN FC&amp;P VAL'!BC95*'[1]PERCENT ARRAY-MEAN FC&amp;P VAL'!BD95*'[1]PERCENT ARRAY-MEAN FC&amp;P VAL'!BE95-ABS('[1]PERCENT ARRAY-MEAN FC&amp;P VAL'!BF95*'[1]PERCENT ARRAY-MEAN FC&amp;P VAL'!BG95*'[1]PERCENT ARRAY-MEAN FC&amp;P VAL'!BH95))</f>
        <v/>
      </c>
      <c r="X95" t="str">
        <f>IF(A95="","",IF('[1]Calculation genes in KEGG path'!L93&gt;='[1]Flux and Impact'!$E$1,IF(('[1]PERCENT ARRAY-MEAN FC&amp;P VAL'!BI95*'[1]PERCENT ARRAY-MEAN FC&amp;P VAL'!BJ95*'[1]PERCENT ARRAY-MEAN FC&amp;P VAL'!BK95+ABS('[1]PERCENT ARRAY-MEAN FC&amp;P VAL'!BL95*'[1]PERCENT ARRAY-MEAN FC&amp;P VAL'!BM95*'[1]PERCENT ARRAY-MEAN FC&amp;P VAL'!BN95))&gt;0,'[1]PERCENT ARRAY-MEAN FC&amp;P VAL'!BI95*'[1]PERCENT ARRAY-MEAN FC&amp;P VAL'!BJ95*'[1]PERCENT ARRAY-MEAN FC&amp;P VAL'!BK95+ABS('[1]PERCENT ARRAY-MEAN FC&amp;P VAL'!BL95*'[1]PERCENT ARRAY-MEAN FC&amp;P VAL'!BM95*'[1]PERCENT ARRAY-MEAN FC&amp;P VAL'!BN95),""),""))</f>
        <v/>
      </c>
      <c r="Y95" s="12" t="str">
        <f>IF(X95="","",'[1]PERCENT ARRAY-MEAN FC&amp;P VAL'!BI95*'[1]PERCENT ARRAY-MEAN FC&amp;P VAL'!BJ95*'[1]PERCENT ARRAY-MEAN FC&amp;P VAL'!BK95-ABS('[1]PERCENT ARRAY-MEAN FC&amp;P VAL'!BL95*'[1]PERCENT ARRAY-MEAN FC&amp;P VAL'!BM95*'[1]PERCENT ARRAY-MEAN FC&amp;P VAL'!BN95))</f>
        <v/>
      </c>
      <c r="Z95" t="str">
        <f>IF(A95="","",IF('[1]Calculation genes in KEGG path'!L93&gt;='[1]Flux and Impact'!$E$1,IF(('[1]PERCENT ARRAY-MEAN FC&amp;P VAL'!BO95*'[1]PERCENT ARRAY-MEAN FC&amp;P VAL'!BP95*'[1]PERCENT ARRAY-MEAN FC&amp;P VAL'!BQ95+ABS('[1]PERCENT ARRAY-MEAN FC&amp;P VAL'!BR95*'[1]PERCENT ARRAY-MEAN FC&amp;P VAL'!BS95*'[1]PERCENT ARRAY-MEAN FC&amp;P VAL'!BT95))&gt;0,'[1]PERCENT ARRAY-MEAN FC&amp;P VAL'!BO95*'[1]PERCENT ARRAY-MEAN FC&amp;P VAL'!BP95*'[1]PERCENT ARRAY-MEAN FC&amp;P VAL'!BQ95+ABS('[1]PERCENT ARRAY-MEAN FC&amp;P VAL'!BR95*'[1]PERCENT ARRAY-MEAN FC&amp;P VAL'!BS95*'[1]PERCENT ARRAY-MEAN FC&amp;P VAL'!BT95),""),""))</f>
        <v/>
      </c>
      <c r="AA95" s="12" t="str">
        <f>IF(Z95="","",'[1]PERCENT ARRAY-MEAN FC&amp;P VAL'!BO95*'[1]PERCENT ARRAY-MEAN FC&amp;P VAL'!BP95*'[1]PERCENT ARRAY-MEAN FC&amp;P VAL'!BQ95-ABS('[1]PERCENT ARRAY-MEAN FC&amp;P VAL'!BR95*'[1]PERCENT ARRAY-MEAN FC&amp;P VAL'!BS95*'[1]PERCENT ARRAY-MEAN FC&amp;P VAL'!BT95))</f>
        <v/>
      </c>
      <c r="AB95" t="str">
        <f>IF(A95="","",IF('[1]Calculation genes in KEGG path'!L93&gt;='[1]Flux and Impact'!$E$1,IF(('[1]PERCENT ARRAY-MEAN FC&amp;P VAL'!BU95*'[1]PERCENT ARRAY-MEAN FC&amp;P VAL'!BV95*'[1]PERCENT ARRAY-MEAN FC&amp;P VAL'!BW95+ABS('[1]PERCENT ARRAY-MEAN FC&amp;P VAL'!BX95*'[1]PERCENT ARRAY-MEAN FC&amp;P VAL'!BY95*'[1]PERCENT ARRAY-MEAN FC&amp;P VAL'!BZ95))&gt;0,'[1]PERCENT ARRAY-MEAN FC&amp;P VAL'!BU95*'[1]PERCENT ARRAY-MEAN FC&amp;P VAL'!BV95*'[1]PERCENT ARRAY-MEAN FC&amp;P VAL'!BW95+ABS('[1]PERCENT ARRAY-MEAN FC&amp;P VAL'!BX95*'[1]PERCENT ARRAY-MEAN FC&amp;P VAL'!BY95*'[1]PERCENT ARRAY-MEAN FC&amp;P VAL'!BZ95),""),""))</f>
        <v/>
      </c>
      <c r="AC95" s="12" t="str">
        <f>IF(AB95="","",'[1]PERCENT ARRAY-MEAN FC&amp;P VAL'!BU95*'[1]PERCENT ARRAY-MEAN FC&amp;P VAL'!BV95*'[1]PERCENT ARRAY-MEAN FC&amp;P VAL'!BW95-ABS('[1]PERCENT ARRAY-MEAN FC&amp;P VAL'!BX95*'[1]PERCENT ARRAY-MEAN FC&amp;P VAL'!BY95*'[1]PERCENT ARRAY-MEAN FC&amp;P VAL'!BZ95))</f>
        <v/>
      </c>
      <c r="AD95" t="str">
        <f>IF(A95="","",IF('[1]Calculation genes in KEGG path'!L93&gt;='[1]Flux and Impact'!$E$1,IF(('[1]PERCENT ARRAY-MEAN FC&amp;P VAL'!CA95*'[1]PERCENT ARRAY-MEAN FC&amp;P VAL'!CB95*'[1]PERCENT ARRAY-MEAN FC&amp;P VAL'!CC95+ABS('[1]PERCENT ARRAY-MEAN FC&amp;P VAL'!CD95*'[1]PERCENT ARRAY-MEAN FC&amp;P VAL'!CE95*'[1]PERCENT ARRAY-MEAN FC&amp;P VAL'!CF95))&gt;0,'[1]PERCENT ARRAY-MEAN FC&amp;P VAL'!CA95*'[1]PERCENT ARRAY-MEAN FC&amp;P VAL'!CB95*'[1]PERCENT ARRAY-MEAN FC&amp;P VAL'!CC95+ABS('[1]PERCENT ARRAY-MEAN FC&amp;P VAL'!CD95*'[1]PERCENT ARRAY-MEAN FC&amp;P VAL'!CE95*'[1]PERCENT ARRAY-MEAN FC&amp;P VAL'!CF95),""),""))</f>
        <v/>
      </c>
      <c r="AE95" s="12" t="str">
        <f>IF(AD95="","",'[1]PERCENT ARRAY-MEAN FC&amp;P VAL'!CA95*'[1]PERCENT ARRAY-MEAN FC&amp;P VAL'!CB95*'[1]PERCENT ARRAY-MEAN FC&amp;P VAL'!CC95-ABS('[1]PERCENT ARRAY-MEAN FC&amp;P VAL'!CD95*'[1]PERCENT ARRAY-MEAN FC&amp;P VAL'!CE95*'[1]PERCENT ARRAY-MEAN FC&amp;P VAL'!CF95))</f>
        <v/>
      </c>
      <c r="AF95" t="str">
        <f>IF(A95="","",IF('[1]Calculation genes in KEGG path'!L93&gt;='[1]Flux and Impact'!$E$1,IF(('[1]PERCENT ARRAY-MEAN FC&amp;P VAL'!CG95*'[1]PERCENT ARRAY-MEAN FC&amp;P VAL'!CH95*'[1]PERCENT ARRAY-MEAN FC&amp;P VAL'!CI95+ABS('[1]PERCENT ARRAY-MEAN FC&amp;P VAL'!CJ95*'[1]PERCENT ARRAY-MEAN FC&amp;P VAL'!CK95*'[1]PERCENT ARRAY-MEAN FC&amp;P VAL'!CL95))&gt;0,'[1]PERCENT ARRAY-MEAN FC&amp;P VAL'!CG95*'[1]PERCENT ARRAY-MEAN FC&amp;P VAL'!CH95*'[1]PERCENT ARRAY-MEAN FC&amp;P VAL'!CI95+ABS('[1]PERCENT ARRAY-MEAN FC&amp;P VAL'!CJ95*'[1]PERCENT ARRAY-MEAN FC&amp;P VAL'!CK95*'[1]PERCENT ARRAY-MEAN FC&amp;P VAL'!CL95),""),""))</f>
        <v/>
      </c>
      <c r="AG95" s="12" t="str">
        <f>IF(AF95="","",'[1]PERCENT ARRAY-MEAN FC&amp;P VAL'!CG95*'[1]PERCENT ARRAY-MEAN FC&amp;P VAL'!CH95*'[1]PERCENT ARRAY-MEAN FC&amp;P VAL'!CI95-ABS('[1]PERCENT ARRAY-MEAN FC&amp;P VAL'!CJ95*'[1]PERCENT ARRAY-MEAN FC&amp;P VAL'!CK95*'[1]PERCENT ARRAY-MEAN FC&amp;P VAL'!CL95))</f>
        <v/>
      </c>
      <c r="AH95" t="str">
        <f>IF(A95="","",IF('[1]Calculation genes in KEGG path'!L93&gt;='[1]Flux and Impact'!$E$1,IF(('[1]PERCENT ARRAY-MEAN FC&amp;P VAL'!CM95*'[1]PERCENT ARRAY-MEAN FC&amp;P VAL'!CN95*'[1]PERCENT ARRAY-MEAN FC&amp;P VAL'!CO95+ABS('[1]PERCENT ARRAY-MEAN FC&amp;P VAL'!CP95*'[1]PERCENT ARRAY-MEAN FC&amp;P VAL'!CQ95*'[1]PERCENT ARRAY-MEAN FC&amp;P VAL'!CR95))&gt;0,'[1]PERCENT ARRAY-MEAN FC&amp;P VAL'!CM95*'[1]PERCENT ARRAY-MEAN FC&amp;P VAL'!CN95*'[1]PERCENT ARRAY-MEAN FC&amp;P VAL'!CO95+ABS('[1]PERCENT ARRAY-MEAN FC&amp;P VAL'!CP95*'[1]PERCENT ARRAY-MEAN FC&amp;P VAL'!CQ95*'[1]PERCENT ARRAY-MEAN FC&amp;P VAL'!CR95),""),""))</f>
        <v/>
      </c>
      <c r="AI95" s="12" t="str">
        <f>IF(AH95="","",'[1]PERCENT ARRAY-MEAN FC&amp;P VAL'!CM95*'[1]PERCENT ARRAY-MEAN FC&amp;P VAL'!CN95*'[1]PERCENT ARRAY-MEAN FC&amp;P VAL'!CO95-ABS('[1]PERCENT ARRAY-MEAN FC&amp;P VAL'!CP95*'[1]PERCENT ARRAY-MEAN FC&amp;P VAL'!CQ95*'[1]PERCENT ARRAY-MEAN FC&amp;P VAL'!CR95))</f>
        <v/>
      </c>
      <c r="AJ95" t="str">
        <f>IF(A95="","",IF('[1]Calculation genes in KEGG path'!L93&gt;='[1]Flux and Impact'!$E$1,IF(('[1]PERCENT ARRAY-MEAN FC&amp;P VAL'!CS95*'[1]PERCENT ARRAY-MEAN FC&amp;P VAL'!CT95*'[1]PERCENT ARRAY-MEAN FC&amp;P VAL'!CU95+ABS('[1]PERCENT ARRAY-MEAN FC&amp;P VAL'!CV95*'[1]PERCENT ARRAY-MEAN FC&amp;P VAL'!CW95*'[1]PERCENT ARRAY-MEAN FC&amp;P VAL'!CX95))&gt;0,'[1]PERCENT ARRAY-MEAN FC&amp;P VAL'!CS95*'[1]PERCENT ARRAY-MEAN FC&amp;P VAL'!CT95*'[1]PERCENT ARRAY-MEAN FC&amp;P VAL'!CU95+ABS('[1]PERCENT ARRAY-MEAN FC&amp;P VAL'!CV95*'[1]PERCENT ARRAY-MEAN FC&amp;P VAL'!CW95*'[1]PERCENT ARRAY-MEAN FC&amp;P VAL'!CX95),""),""))</f>
        <v/>
      </c>
      <c r="AK95" s="12" t="str">
        <f>IF(AJ95="","",'[1]PERCENT ARRAY-MEAN FC&amp;P VAL'!CS95*'[1]PERCENT ARRAY-MEAN FC&amp;P VAL'!CT95*'[1]PERCENT ARRAY-MEAN FC&amp;P VAL'!CU95-ABS('[1]PERCENT ARRAY-MEAN FC&amp;P VAL'!CV95*'[1]PERCENT ARRAY-MEAN FC&amp;P VAL'!CW95*'[1]PERCENT ARRAY-MEAN FC&amp;P VAL'!CX95))</f>
        <v/>
      </c>
      <c r="AL95" t="str">
        <f>IF(A95="","",IF('[1]Calculation genes in KEGG path'!L93&gt;='[1]Flux and Impact'!$E$1,IF(('[1]PERCENT ARRAY-MEAN FC&amp;P VAL'!CY95*'[1]PERCENT ARRAY-MEAN FC&amp;P VAL'!CZ95*'[1]PERCENT ARRAY-MEAN FC&amp;P VAL'!DA95+ABS('[1]PERCENT ARRAY-MEAN FC&amp;P VAL'!DB95*'[1]PERCENT ARRAY-MEAN FC&amp;P VAL'!DC95*'[1]PERCENT ARRAY-MEAN FC&amp;P VAL'!DD95))&gt;0,'[1]PERCENT ARRAY-MEAN FC&amp;P VAL'!CY95*'[1]PERCENT ARRAY-MEAN FC&amp;P VAL'!CZ95*'[1]PERCENT ARRAY-MEAN FC&amp;P VAL'!DA95+ABS('[1]PERCENT ARRAY-MEAN FC&amp;P VAL'!DB95*'[1]PERCENT ARRAY-MEAN FC&amp;P VAL'!DC95*'[1]PERCENT ARRAY-MEAN FC&amp;P VAL'!DD95),""),""))</f>
        <v/>
      </c>
      <c r="AM95" s="12" t="str">
        <f>IF(AL95="","",'[1]PERCENT ARRAY-MEAN FC&amp;P VAL'!CY95*'[1]PERCENT ARRAY-MEAN FC&amp;P VAL'!CZ95*'[1]PERCENT ARRAY-MEAN FC&amp;P VAL'!DA95-ABS('[1]PERCENT ARRAY-MEAN FC&amp;P VAL'!DB95*'[1]PERCENT ARRAY-MEAN FC&amp;P VAL'!DC95*'[1]PERCENT ARRAY-MEAN FC&amp;P VAL'!DD95))</f>
        <v/>
      </c>
      <c r="AN95" t="str">
        <f>IF(A95="","",IF('[1]Calculation genes in KEGG path'!L93&gt;='[1]Flux and Impact'!$E$1,IF(('[1]PERCENT ARRAY-MEAN FC&amp;P VAL'!DE95*'[1]PERCENT ARRAY-MEAN FC&amp;P VAL'!DF95*'[1]PERCENT ARRAY-MEAN FC&amp;P VAL'!DG95+ABS('[1]PERCENT ARRAY-MEAN FC&amp;P VAL'!DH95*'[1]PERCENT ARRAY-MEAN FC&amp;P VAL'!DI95*'[1]PERCENT ARRAY-MEAN FC&amp;P VAL'!DJ95))&gt;0,'[1]PERCENT ARRAY-MEAN FC&amp;P VAL'!DE95*'[1]PERCENT ARRAY-MEAN FC&amp;P VAL'!DF95*'[1]PERCENT ARRAY-MEAN FC&amp;P VAL'!DG95+ABS('[1]PERCENT ARRAY-MEAN FC&amp;P VAL'!DH95*'[1]PERCENT ARRAY-MEAN FC&amp;P VAL'!DI95*'[1]PERCENT ARRAY-MEAN FC&amp;P VAL'!DJ95),""),""))</f>
        <v/>
      </c>
      <c r="AO95" s="12" t="str">
        <f>IF(AN95="","",'[1]PERCENT ARRAY-MEAN FC&amp;P VAL'!DE95*'[1]PERCENT ARRAY-MEAN FC&amp;P VAL'!DF95*'[1]PERCENT ARRAY-MEAN FC&amp;P VAL'!DG95-ABS('[1]PERCENT ARRAY-MEAN FC&amp;P VAL'!DH95*'[1]PERCENT ARRAY-MEAN FC&amp;P VAL'!DI95*'[1]PERCENT ARRAY-MEAN FC&amp;P VAL'!DJ95))</f>
        <v/>
      </c>
      <c r="AP95" t="str">
        <f>IF(A95="","",IF('[1]Calculation genes in KEGG path'!L93&gt;='[1]Flux and Impact'!$E$1,IF(('[1]PERCENT ARRAY-MEAN FC&amp;P VAL'!DK95*'[1]PERCENT ARRAY-MEAN FC&amp;P VAL'!DL95*'[1]PERCENT ARRAY-MEAN FC&amp;P VAL'!DM95+ABS('[1]PERCENT ARRAY-MEAN FC&amp;P VAL'!DN95*'[1]PERCENT ARRAY-MEAN FC&amp;P VAL'!DO95*'[1]PERCENT ARRAY-MEAN FC&amp;P VAL'!DP95))&gt;0,'[1]PERCENT ARRAY-MEAN FC&amp;P VAL'!DK95*'[1]PERCENT ARRAY-MEAN FC&amp;P VAL'!DL95*'[1]PERCENT ARRAY-MEAN FC&amp;P VAL'!DM95+ABS('[1]PERCENT ARRAY-MEAN FC&amp;P VAL'!DN95*'[1]PERCENT ARRAY-MEAN FC&amp;P VAL'!DO95*'[1]PERCENT ARRAY-MEAN FC&amp;P VAL'!DP95),""),""))</f>
        <v/>
      </c>
      <c r="AQ95" s="12" t="str">
        <f>IF(AP95="","",'[1]PERCENT ARRAY-MEAN FC&amp;P VAL'!DK95*'[1]PERCENT ARRAY-MEAN FC&amp;P VAL'!DL95*'[1]PERCENT ARRAY-MEAN FC&amp;P VAL'!DM95-ABS('[1]PERCENT ARRAY-MEAN FC&amp;P VAL'!DN95*'[1]PERCENT ARRAY-MEAN FC&amp;P VAL'!DO95*'[1]PERCENT ARRAY-MEAN FC&amp;P VAL'!DP95))</f>
        <v/>
      </c>
      <c r="AR95" t="str">
        <f>IF(A95="","",IF('[1]Calculation genes in KEGG path'!L93&gt;='[1]Flux and Impact'!$E$1,IF(('[1]PERCENT ARRAY-MEAN FC&amp;P VAL'!DQ95*'[1]PERCENT ARRAY-MEAN FC&amp;P VAL'!DR95*'[1]PERCENT ARRAY-MEAN FC&amp;P VAL'!DS95+ABS('[1]PERCENT ARRAY-MEAN FC&amp;P VAL'!DT95*'[1]PERCENT ARRAY-MEAN FC&amp;P VAL'!DU95*'[1]PERCENT ARRAY-MEAN FC&amp;P VAL'!DV95))&gt;0,'[1]PERCENT ARRAY-MEAN FC&amp;P VAL'!DQ95*'[1]PERCENT ARRAY-MEAN FC&amp;P VAL'!DR95*'[1]PERCENT ARRAY-MEAN FC&amp;P VAL'!DS95+ABS('[1]PERCENT ARRAY-MEAN FC&amp;P VAL'!DT95*'[1]PERCENT ARRAY-MEAN FC&amp;P VAL'!DU95*'[1]PERCENT ARRAY-MEAN FC&amp;P VAL'!DV95),""),""))</f>
        <v/>
      </c>
      <c r="AS95" s="12" t="str">
        <f>IF(AR95="","",'[1]PERCENT ARRAY-MEAN FC&amp;P VAL'!DQ95*'[1]PERCENT ARRAY-MEAN FC&amp;P VAL'!DR95*'[1]PERCENT ARRAY-MEAN FC&amp;P VAL'!DS95-ABS('[1]PERCENT ARRAY-MEAN FC&amp;P VAL'!DT95*'[1]PERCENT ARRAY-MEAN FC&amp;P VAL'!DU95*'[1]PERCENT ARRAY-MEAN FC&amp;P VAL'!DV95))</f>
        <v/>
      </c>
      <c r="AT95" s="12">
        <f t="shared" si="4"/>
        <v>-29.9109031606193</v>
      </c>
      <c r="AU95" s="12">
        <f t="shared" si="5"/>
        <v>1</v>
      </c>
    </row>
    <row r="96" spans="1:47">
      <c r="A96" t="str">
        <f>'[1]Calculation genes in KEGG path'!I94</f>
        <v>bta03020</v>
      </c>
      <c r="B96" t="str">
        <f>IF('[1]PERCENT ARRAY-MEAN FC&amp;P VAL'!A96="","",'[1]PERCENT ARRAY-MEAN FC&amp;P VAL'!A96)</f>
        <v>2. Genetic Information Processing</v>
      </c>
      <c r="C96" t="str">
        <f>IF('[1]PERCENT ARRAY-MEAN FC&amp;P VAL'!B96="","",'[1]PERCENT ARRAY-MEAN FC&amp;P VAL'!B96)</f>
        <v>2.1 Transcription</v>
      </c>
      <c r="D96" t="str">
        <f>IF('[1]PERCENT ARRAY-MEAN FC&amp;P VAL'!C96="","",'[1]PERCENT ARRAY-MEAN FC&amp;P VAL'!C96)</f>
        <v>RNA polymerase</v>
      </c>
      <c r="E96" s="12">
        <f t="shared" si="3"/>
        <v>0</v>
      </c>
      <c r="F96" t="str">
        <f>IF(A96="","",IF('[1]Calculation genes in KEGG path'!L94&gt;='[1]Flux and Impact'!$E$1,IF('[1]PERCENT ARRAY-MEAN FC&amp;P VAL'!G96*'[1]PERCENT ARRAY-MEAN FC&amp;P VAL'!H96*'[1]PERCENT ARRAY-MEAN FC&amp;P VAL'!I96+ABS('[1]PERCENT ARRAY-MEAN FC&amp;P VAL'!J96*'[1]PERCENT ARRAY-MEAN FC&amp;P VAL'!K96*'[1]PERCENT ARRAY-MEAN FC&amp;P VAL'!L96)&gt;0,'[1]PERCENT ARRAY-MEAN FC&amp;P VAL'!G96*'[1]PERCENT ARRAY-MEAN FC&amp;P VAL'!H96*'[1]PERCENT ARRAY-MEAN FC&amp;P VAL'!I96+ABS('[1]PERCENT ARRAY-MEAN FC&amp;P VAL'!J96*'[1]PERCENT ARRAY-MEAN FC&amp;P VAL'!K96*'[1]PERCENT ARRAY-MEAN FC&amp;P VAL'!L96),""),""))</f>
        <v/>
      </c>
      <c r="G96" s="12" t="str">
        <f>IF(F96="","",'[1]PERCENT ARRAY-MEAN FC&amp;P VAL'!G96*'[1]PERCENT ARRAY-MEAN FC&amp;P VAL'!H96*'[1]PERCENT ARRAY-MEAN FC&amp;P VAL'!I96-ABS('[1]PERCENT ARRAY-MEAN FC&amp;P VAL'!J96*'[1]PERCENT ARRAY-MEAN FC&amp;P VAL'!K96*'[1]PERCENT ARRAY-MEAN FC&amp;P VAL'!L96))</f>
        <v/>
      </c>
      <c r="H96" t="str">
        <f>IF(A96="","",IF('[1]Calculation genes in KEGG path'!L94&gt;='[1]Flux and Impact'!$E$1,IF(('[1]PERCENT ARRAY-MEAN FC&amp;P VAL'!M96*'[1]PERCENT ARRAY-MEAN FC&amp;P VAL'!N96*'[1]PERCENT ARRAY-MEAN FC&amp;P VAL'!O96+ABS('[1]PERCENT ARRAY-MEAN FC&amp;P VAL'!P96*'[1]PERCENT ARRAY-MEAN FC&amp;P VAL'!Q96*'[1]PERCENT ARRAY-MEAN FC&amp;P VAL'!R96))&gt;0,'[1]PERCENT ARRAY-MEAN FC&amp;P VAL'!M96*'[1]PERCENT ARRAY-MEAN FC&amp;P VAL'!N96*'[1]PERCENT ARRAY-MEAN FC&amp;P VAL'!O96+ABS('[1]PERCENT ARRAY-MEAN FC&amp;P VAL'!P96*'[1]PERCENT ARRAY-MEAN FC&amp;P VAL'!Q96*'[1]PERCENT ARRAY-MEAN FC&amp;P VAL'!R96),""),""))</f>
        <v/>
      </c>
      <c r="I96" s="12" t="str">
        <f>IF(H96="","",'[1]PERCENT ARRAY-MEAN FC&amp;P VAL'!M96*'[1]PERCENT ARRAY-MEAN FC&amp;P VAL'!N96*'[1]PERCENT ARRAY-MEAN FC&amp;P VAL'!O96-ABS('[1]PERCENT ARRAY-MEAN FC&amp;P VAL'!P96*'[1]PERCENT ARRAY-MEAN FC&amp;P VAL'!Q96*'[1]PERCENT ARRAY-MEAN FC&amp;P VAL'!R96))</f>
        <v/>
      </c>
      <c r="J96" t="str">
        <f>IF(A96="","",IF('[1]Calculation genes in KEGG path'!L94&gt;='[1]Flux and Impact'!$E$1,IF(('[1]PERCENT ARRAY-MEAN FC&amp;P VAL'!S96*'[1]PERCENT ARRAY-MEAN FC&amp;P VAL'!T96*'[1]PERCENT ARRAY-MEAN FC&amp;P VAL'!U96+ABS('[1]PERCENT ARRAY-MEAN FC&amp;P VAL'!V96*'[1]PERCENT ARRAY-MEAN FC&amp;P VAL'!W96*'[1]PERCENT ARRAY-MEAN FC&amp;P VAL'!X96))&gt;0,'[1]PERCENT ARRAY-MEAN FC&amp;P VAL'!S96*'[1]PERCENT ARRAY-MEAN FC&amp;P VAL'!T96*'[1]PERCENT ARRAY-MEAN FC&amp;P VAL'!U96+ABS('[1]PERCENT ARRAY-MEAN FC&amp;P VAL'!V96*'[1]PERCENT ARRAY-MEAN FC&amp;P VAL'!W96*'[1]PERCENT ARRAY-MEAN FC&amp;P VAL'!X96),""),""))</f>
        <v/>
      </c>
      <c r="K96" s="12" t="str">
        <f>IF(J96="","",'[1]PERCENT ARRAY-MEAN FC&amp;P VAL'!S96*'[1]PERCENT ARRAY-MEAN FC&amp;P VAL'!T96*'[1]PERCENT ARRAY-MEAN FC&amp;P VAL'!U96-ABS('[1]PERCENT ARRAY-MEAN FC&amp;P VAL'!V96*'[1]PERCENT ARRAY-MEAN FC&amp;P VAL'!W96*'[1]PERCENT ARRAY-MEAN FC&amp;P VAL'!X96))</f>
        <v/>
      </c>
      <c r="L96" t="str">
        <f>IF(A96="","",IF('[1]Calculation genes in KEGG path'!L94&gt;='[1]Flux and Impact'!$E$1,IF(('[1]PERCENT ARRAY-MEAN FC&amp;P VAL'!Y96*'[1]PERCENT ARRAY-MEAN FC&amp;P VAL'!Z96*'[1]PERCENT ARRAY-MEAN FC&amp;P VAL'!AA96+ABS('[1]PERCENT ARRAY-MEAN FC&amp;P VAL'!AB96*'[1]PERCENT ARRAY-MEAN FC&amp;P VAL'!AC96*'[1]PERCENT ARRAY-MEAN FC&amp;P VAL'!AD96))&gt;0,'[1]PERCENT ARRAY-MEAN FC&amp;P VAL'!Y96*'[1]PERCENT ARRAY-MEAN FC&amp;P VAL'!Z96*'[1]PERCENT ARRAY-MEAN FC&amp;P VAL'!AA96+ABS('[1]PERCENT ARRAY-MEAN FC&amp;P VAL'!AB96*'[1]PERCENT ARRAY-MEAN FC&amp;P VAL'!AC96*'[1]PERCENT ARRAY-MEAN FC&amp;P VAL'!AD96),""),""))</f>
        <v/>
      </c>
      <c r="M96" s="12" t="str">
        <f>IF(L96="","",'[1]PERCENT ARRAY-MEAN FC&amp;P VAL'!Y96*'[1]PERCENT ARRAY-MEAN FC&amp;P VAL'!Z96*'[1]PERCENT ARRAY-MEAN FC&amp;P VAL'!AA96-ABS('[1]PERCENT ARRAY-MEAN FC&amp;P VAL'!AB96*'[1]PERCENT ARRAY-MEAN FC&amp;P VAL'!AC96*'[1]PERCENT ARRAY-MEAN FC&amp;P VAL'!AD96))</f>
        <v/>
      </c>
      <c r="N96" t="str">
        <f>IF(A96="","",IF('[1]Calculation genes in KEGG path'!L94&gt;='[1]Flux and Impact'!$E$1,IF(('[1]PERCENT ARRAY-MEAN FC&amp;P VAL'!AE96*'[1]PERCENT ARRAY-MEAN FC&amp;P VAL'!AF96*'[1]PERCENT ARRAY-MEAN FC&amp;P VAL'!AG96+ABS('[1]PERCENT ARRAY-MEAN FC&amp;P VAL'!AH96*'[1]PERCENT ARRAY-MEAN FC&amp;P VAL'!AI96*'[1]PERCENT ARRAY-MEAN FC&amp;P VAL'!AJ96))&gt;0,'[1]PERCENT ARRAY-MEAN FC&amp;P VAL'!AE96*'[1]PERCENT ARRAY-MEAN FC&amp;P VAL'!AF96*'[1]PERCENT ARRAY-MEAN FC&amp;P VAL'!AG96+ABS('[1]PERCENT ARRAY-MEAN FC&amp;P VAL'!AH96*'[1]PERCENT ARRAY-MEAN FC&amp;P VAL'!AI96*'[1]PERCENT ARRAY-MEAN FC&amp;P VAL'!AJ96),""),""))</f>
        <v/>
      </c>
      <c r="O96" s="12" t="str">
        <f>IF(N96="","",'[1]PERCENT ARRAY-MEAN FC&amp;P VAL'!AE96*'[1]PERCENT ARRAY-MEAN FC&amp;P VAL'!AF96*'[1]PERCENT ARRAY-MEAN FC&amp;P VAL'!AG96-ABS('[1]PERCENT ARRAY-MEAN FC&amp;P VAL'!AH96*'[1]PERCENT ARRAY-MEAN FC&amp;P VAL'!AI96*'[1]PERCENT ARRAY-MEAN FC&amp;P VAL'!AJ96))</f>
        <v/>
      </c>
      <c r="P96" t="str">
        <f>IF(A96="","",IF('[1]Calculation genes in KEGG path'!L94&gt;='[1]Flux and Impact'!$E$1,IF(('[1]PERCENT ARRAY-MEAN FC&amp;P VAL'!AK96*'[1]PERCENT ARRAY-MEAN FC&amp;P VAL'!AL96*'[1]PERCENT ARRAY-MEAN FC&amp;P VAL'!AM96+ABS('[1]PERCENT ARRAY-MEAN FC&amp;P VAL'!AN96*'[1]PERCENT ARRAY-MEAN FC&amp;P VAL'!AO96*'[1]PERCENT ARRAY-MEAN FC&amp;P VAL'!AP96))&gt;0,'[1]PERCENT ARRAY-MEAN FC&amp;P VAL'!AK96*'[1]PERCENT ARRAY-MEAN FC&amp;P VAL'!AL96*'[1]PERCENT ARRAY-MEAN FC&amp;P VAL'!AM96+ABS('[1]PERCENT ARRAY-MEAN FC&amp;P VAL'!AN96*'[1]PERCENT ARRAY-MEAN FC&amp;P VAL'!AO96*'[1]PERCENT ARRAY-MEAN FC&amp;P VAL'!AP96),""),""))</f>
        <v/>
      </c>
      <c r="Q96" s="12" t="str">
        <f>IF(P96="","",'[1]PERCENT ARRAY-MEAN FC&amp;P VAL'!AK96*'[1]PERCENT ARRAY-MEAN FC&amp;P VAL'!AL96*'[1]PERCENT ARRAY-MEAN FC&amp;P VAL'!AM96-ABS('[1]PERCENT ARRAY-MEAN FC&amp;P VAL'!AN96*'[1]PERCENT ARRAY-MEAN FC&amp;P VAL'!AO96*'[1]PERCENT ARRAY-MEAN FC&amp;P VAL'!AP96))</f>
        <v/>
      </c>
      <c r="R96" t="str">
        <f>IF(A96="","",IF('[1]Calculation genes in KEGG path'!L94&gt;='[1]Flux and Impact'!$E$1,IF(('[1]PERCENT ARRAY-MEAN FC&amp;P VAL'!AQ96*'[1]PERCENT ARRAY-MEAN FC&amp;P VAL'!AR96*'[1]PERCENT ARRAY-MEAN FC&amp;P VAL'!AS96+ABS('[1]PERCENT ARRAY-MEAN FC&amp;P VAL'!AT96*'[1]PERCENT ARRAY-MEAN FC&amp;P VAL'!AU96*'[1]PERCENT ARRAY-MEAN FC&amp;P VAL'!AV96))&gt;0,'[1]PERCENT ARRAY-MEAN FC&amp;P VAL'!AQ96*'[1]PERCENT ARRAY-MEAN FC&amp;P VAL'!AR96*'[1]PERCENT ARRAY-MEAN FC&amp;P VAL'!AS96+ABS('[1]PERCENT ARRAY-MEAN FC&amp;P VAL'!AT96*'[1]PERCENT ARRAY-MEAN FC&amp;P VAL'!AU96*'[1]PERCENT ARRAY-MEAN FC&amp;P VAL'!AV96),""),""))</f>
        <v/>
      </c>
      <c r="S96" s="12" t="str">
        <f>IF(R96="","",'[1]PERCENT ARRAY-MEAN FC&amp;P VAL'!AQ96*'[1]PERCENT ARRAY-MEAN FC&amp;P VAL'!AR96*'[1]PERCENT ARRAY-MEAN FC&amp;P VAL'!AS96-ABS('[1]PERCENT ARRAY-MEAN FC&amp;P VAL'!AT96*'[1]PERCENT ARRAY-MEAN FC&amp;P VAL'!AU96*'[1]PERCENT ARRAY-MEAN FC&amp;P VAL'!AV96))</f>
        <v/>
      </c>
      <c r="T96" t="str">
        <f>IF(A96="","",IF('[1]Calculation genes in KEGG path'!L94&gt;='[1]Flux and Impact'!$E$1,IF(('[1]PERCENT ARRAY-MEAN FC&amp;P VAL'!AW96*'[1]PERCENT ARRAY-MEAN FC&amp;P VAL'!AX96*'[1]PERCENT ARRAY-MEAN FC&amp;P VAL'!AY96+ABS('[1]PERCENT ARRAY-MEAN FC&amp;P VAL'!AZ96*'[1]PERCENT ARRAY-MEAN FC&amp;P VAL'!BA96*'[1]PERCENT ARRAY-MEAN FC&amp;P VAL'!BB96))&gt;0,'[1]PERCENT ARRAY-MEAN FC&amp;P VAL'!AW96*'[1]PERCENT ARRAY-MEAN FC&amp;P VAL'!AX96*'[1]PERCENT ARRAY-MEAN FC&amp;P VAL'!AY96+ABS('[1]PERCENT ARRAY-MEAN FC&amp;P VAL'!AZ96*'[1]PERCENT ARRAY-MEAN FC&amp;P VAL'!BA96*'[1]PERCENT ARRAY-MEAN FC&amp;P VAL'!BB96),""),""))</f>
        <v/>
      </c>
      <c r="U96" s="12" t="str">
        <f>IF(T96="","",'[1]PERCENT ARRAY-MEAN FC&amp;P VAL'!AW96*'[1]PERCENT ARRAY-MEAN FC&amp;P VAL'!AX96*'[1]PERCENT ARRAY-MEAN FC&amp;P VAL'!AY96-ABS('[1]PERCENT ARRAY-MEAN FC&amp;P VAL'!AZ96*'[1]PERCENT ARRAY-MEAN FC&amp;P VAL'!BA96*'[1]PERCENT ARRAY-MEAN FC&amp;P VAL'!BB96))</f>
        <v/>
      </c>
      <c r="V96" t="str">
        <f>IF(A96="","",IF('[1]Calculation genes in KEGG path'!L94&gt;='[1]Flux and Impact'!$E$1,IF(('[1]PERCENT ARRAY-MEAN FC&amp;P VAL'!BC96*'[1]PERCENT ARRAY-MEAN FC&amp;P VAL'!BD96*'[1]PERCENT ARRAY-MEAN FC&amp;P VAL'!BE96+ABS('[1]PERCENT ARRAY-MEAN FC&amp;P VAL'!BF96*'[1]PERCENT ARRAY-MEAN FC&amp;P VAL'!BG96*'[1]PERCENT ARRAY-MEAN FC&amp;P VAL'!BH96))&gt;0,'[1]PERCENT ARRAY-MEAN FC&amp;P VAL'!BC96*'[1]PERCENT ARRAY-MEAN FC&amp;P VAL'!BD96*'[1]PERCENT ARRAY-MEAN FC&amp;P VAL'!BE96+ABS('[1]PERCENT ARRAY-MEAN FC&amp;P VAL'!BF96*'[1]PERCENT ARRAY-MEAN FC&amp;P VAL'!BG96*'[1]PERCENT ARRAY-MEAN FC&amp;P VAL'!BH96),""),""))</f>
        <v/>
      </c>
      <c r="W96" s="12" t="str">
        <f>IF(V96="","",'[1]PERCENT ARRAY-MEAN FC&amp;P VAL'!BC96*'[1]PERCENT ARRAY-MEAN FC&amp;P VAL'!BD96*'[1]PERCENT ARRAY-MEAN FC&amp;P VAL'!BE96-ABS('[1]PERCENT ARRAY-MEAN FC&amp;P VAL'!BF96*'[1]PERCENT ARRAY-MEAN FC&amp;P VAL'!BG96*'[1]PERCENT ARRAY-MEAN FC&amp;P VAL'!BH96))</f>
        <v/>
      </c>
      <c r="X96" t="str">
        <f>IF(A96="","",IF('[1]Calculation genes in KEGG path'!L94&gt;='[1]Flux and Impact'!$E$1,IF(('[1]PERCENT ARRAY-MEAN FC&amp;P VAL'!BI96*'[1]PERCENT ARRAY-MEAN FC&amp;P VAL'!BJ96*'[1]PERCENT ARRAY-MEAN FC&amp;P VAL'!BK96+ABS('[1]PERCENT ARRAY-MEAN FC&amp;P VAL'!BL96*'[1]PERCENT ARRAY-MEAN FC&amp;P VAL'!BM96*'[1]PERCENT ARRAY-MEAN FC&amp;P VAL'!BN96))&gt;0,'[1]PERCENT ARRAY-MEAN FC&amp;P VAL'!BI96*'[1]PERCENT ARRAY-MEAN FC&amp;P VAL'!BJ96*'[1]PERCENT ARRAY-MEAN FC&amp;P VAL'!BK96+ABS('[1]PERCENT ARRAY-MEAN FC&amp;P VAL'!BL96*'[1]PERCENT ARRAY-MEAN FC&amp;P VAL'!BM96*'[1]PERCENT ARRAY-MEAN FC&amp;P VAL'!BN96),""),""))</f>
        <v/>
      </c>
      <c r="Y96" s="12" t="str">
        <f>IF(X96="","",'[1]PERCENT ARRAY-MEAN FC&amp;P VAL'!BI96*'[1]PERCENT ARRAY-MEAN FC&amp;P VAL'!BJ96*'[1]PERCENT ARRAY-MEAN FC&amp;P VAL'!BK96-ABS('[1]PERCENT ARRAY-MEAN FC&amp;P VAL'!BL96*'[1]PERCENT ARRAY-MEAN FC&amp;P VAL'!BM96*'[1]PERCENT ARRAY-MEAN FC&amp;P VAL'!BN96))</f>
        <v/>
      </c>
      <c r="Z96" t="str">
        <f>IF(A96="","",IF('[1]Calculation genes in KEGG path'!L94&gt;='[1]Flux and Impact'!$E$1,IF(('[1]PERCENT ARRAY-MEAN FC&amp;P VAL'!BO96*'[1]PERCENT ARRAY-MEAN FC&amp;P VAL'!BP96*'[1]PERCENT ARRAY-MEAN FC&amp;P VAL'!BQ96+ABS('[1]PERCENT ARRAY-MEAN FC&amp;P VAL'!BR96*'[1]PERCENT ARRAY-MEAN FC&amp;P VAL'!BS96*'[1]PERCENT ARRAY-MEAN FC&amp;P VAL'!BT96))&gt;0,'[1]PERCENT ARRAY-MEAN FC&amp;P VAL'!BO96*'[1]PERCENT ARRAY-MEAN FC&amp;P VAL'!BP96*'[1]PERCENT ARRAY-MEAN FC&amp;P VAL'!BQ96+ABS('[1]PERCENT ARRAY-MEAN FC&amp;P VAL'!BR96*'[1]PERCENT ARRAY-MEAN FC&amp;P VAL'!BS96*'[1]PERCENT ARRAY-MEAN FC&amp;P VAL'!BT96),""),""))</f>
        <v/>
      </c>
      <c r="AA96" s="12" t="str">
        <f>IF(Z96="","",'[1]PERCENT ARRAY-MEAN FC&amp;P VAL'!BO96*'[1]PERCENT ARRAY-MEAN FC&amp;P VAL'!BP96*'[1]PERCENT ARRAY-MEAN FC&amp;P VAL'!BQ96-ABS('[1]PERCENT ARRAY-MEAN FC&amp;P VAL'!BR96*'[1]PERCENT ARRAY-MEAN FC&amp;P VAL'!BS96*'[1]PERCENT ARRAY-MEAN FC&amp;P VAL'!BT96))</f>
        <v/>
      </c>
      <c r="AB96" t="str">
        <f>IF(A96="","",IF('[1]Calculation genes in KEGG path'!L94&gt;='[1]Flux and Impact'!$E$1,IF(('[1]PERCENT ARRAY-MEAN FC&amp;P VAL'!BU96*'[1]PERCENT ARRAY-MEAN FC&amp;P VAL'!BV96*'[1]PERCENT ARRAY-MEAN FC&amp;P VAL'!BW96+ABS('[1]PERCENT ARRAY-MEAN FC&amp;P VAL'!BX96*'[1]PERCENT ARRAY-MEAN FC&amp;P VAL'!BY96*'[1]PERCENT ARRAY-MEAN FC&amp;P VAL'!BZ96))&gt;0,'[1]PERCENT ARRAY-MEAN FC&amp;P VAL'!BU96*'[1]PERCENT ARRAY-MEAN FC&amp;P VAL'!BV96*'[1]PERCENT ARRAY-MEAN FC&amp;P VAL'!BW96+ABS('[1]PERCENT ARRAY-MEAN FC&amp;P VAL'!BX96*'[1]PERCENT ARRAY-MEAN FC&amp;P VAL'!BY96*'[1]PERCENT ARRAY-MEAN FC&amp;P VAL'!BZ96),""),""))</f>
        <v/>
      </c>
      <c r="AC96" s="12" t="str">
        <f>IF(AB96="","",'[1]PERCENT ARRAY-MEAN FC&amp;P VAL'!BU96*'[1]PERCENT ARRAY-MEAN FC&amp;P VAL'!BV96*'[1]PERCENT ARRAY-MEAN FC&amp;P VAL'!BW96-ABS('[1]PERCENT ARRAY-MEAN FC&amp;P VAL'!BX96*'[1]PERCENT ARRAY-MEAN FC&amp;P VAL'!BY96*'[1]PERCENT ARRAY-MEAN FC&amp;P VAL'!BZ96))</f>
        <v/>
      </c>
      <c r="AD96" t="str">
        <f>IF(A96="","",IF('[1]Calculation genes in KEGG path'!L94&gt;='[1]Flux and Impact'!$E$1,IF(('[1]PERCENT ARRAY-MEAN FC&amp;P VAL'!CA96*'[1]PERCENT ARRAY-MEAN FC&amp;P VAL'!CB96*'[1]PERCENT ARRAY-MEAN FC&amp;P VAL'!CC96+ABS('[1]PERCENT ARRAY-MEAN FC&amp;P VAL'!CD96*'[1]PERCENT ARRAY-MEAN FC&amp;P VAL'!CE96*'[1]PERCENT ARRAY-MEAN FC&amp;P VAL'!CF96))&gt;0,'[1]PERCENT ARRAY-MEAN FC&amp;P VAL'!CA96*'[1]PERCENT ARRAY-MEAN FC&amp;P VAL'!CB96*'[1]PERCENT ARRAY-MEAN FC&amp;P VAL'!CC96+ABS('[1]PERCENT ARRAY-MEAN FC&amp;P VAL'!CD96*'[1]PERCENT ARRAY-MEAN FC&amp;P VAL'!CE96*'[1]PERCENT ARRAY-MEAN FC&amp;P VAL'!CF96),""),""))</f>
        <v/>
      </c>
      <c r="AE96" s="12" t="str">
        <f>IF(AD96="","",'[1]PERCENT ARRAY-MEAN FC&amp;P VAL'!CA96*'[1]PERCENT ARRAY-MEAN FC&amp;P VAL'!CB96*'[1]PERCENT ARRAY-MEAN FC&amp;P VAL'!CC96-ABS('[1]PERCENT ARRAY-MEAN FC&amp;P VAL'!CD96*'[1]PERCENT ARRAY-MEAN FC&amp;P VAL'!CE96*'[1]PERCENT ARRAY-MEAN FC&amp;P VAL'!CF96))</f>
        <v/>
      </c>
      <c r="AF96" t="str">
        <f>IF(A96="","",IF('[1]Calculation genes in KEGG path'!L94&gt;='[1]Flux and Impact'!$E$1,IF(('[1]PERCENT ARRAY-MEAN FC&amp;P VAL'!CG96*'[1]PERCENT ARRAY-MEAN FC&amp;P VAL'!CH96*'[1]PERCENT ARRAY-MEAN FC&amp;P VAL'!CI96+ABS('[1]PERCENT ARRAY-MEAN FC&amp;P VAL'!CJ96*'[1]PERCENT ARRAY-MEAN FC&amp;P VAL'!CK96*'[1]PERCENT ARRAY-MEAN FC&amp;P VAL'!CL96))&gt;0,'[1]PERCENT ARRAY-MEAN FC&amp;P VAL'!CG96*'[1]PERCENT ARRAY-MEAN FC&amp;P VAL'!CH96*'[1]PERCENT ARRAY-MEAN FC&amp;P VAL'!CI96+ABS('[1]PERCENT ARRAY-MEAN FC&amp;P VAL'!CJ96*'[1]PERCENT ARRAY-MEAN FC&amp;P VAL'!CK96*'[1]PERCENT ARRAY-MEAN FC&amp;P VAL'!CL96),""),""))</f>
        <v/>
      </c>
      <c r="AG96" s="12" t="str">
        <f>IF(AF96="","",'[1]PERCENT ARRAY-MEAN FC&amp;P VAL'!CG96*'[1]PERCENT ARRAY-MEAN FC&amp;P VAL'!CH96*'[1]PERCENT ARRAY-MEAN FC&amp;P VAL'!CI96-ABS('[1]PERCENT ARRAY-MEAN FC&amp;P VAL'!CJ96*'[1]PERCENT ARRAY-MEAN FC&amp;P VAL'!CK96*'[1]PERCENT ARRAY-MEAN FC&amp;P VAL'!CL96))</f>
        <v/>
      </c>
      <c r="AH96" t="str">
        <f>IF(A96="","",IF('[1]Calculation genes in KEGG path'!L94&gt;='[1]Flux and Impact'!$E$1,IF(('[1]PERCENT ARRAY-MEAN FC&amp;P VAL'!CM96*'[1]PERCENT ARRAY-MEAN FC&amp;P VAL'!CN96*'[1]PERCENT ARRAY-MEAN FC&amp;P VAL'!CO96+ABS('[1]PERCENT ARRAY-MEAN FC&amp;P VAL'!CP96*'[1]PERCENT ARRAY-MEAN FC&amp;P VAL'!CQ96*'[1]PERCENT ARRAY-MEAN FC&amp;P VAL'!CR96))&gt;0,'[1]PERCENT ARRAY-MEAN FC&amp;P VAL'!CM96*'[1]PERCENT ARRAY-MEAN FC&amp;P VAL'!CN96*'[1]PERCENT ARRAY-MEAN FC&amp;P VAL'!CO96+ABS('[1]PERCENT ARRAY-MEAN FC&amp;P VAL'!CP96*'[1]PERCENT ARRAY-MEAN FC&amp;P VAL'!CQ96*'[1]PERCENT ARRAY-MEAN FC&amp;P VAL'!CR96),""),""))</f>
        <v/>
      </c>
      <c r="AI96" s="12" t="str">
        <f>IF(AH96="","",'[1]PERCENT ARRAY-MEAN FC&amp;P VAL'!CM96*'[1]PERCENT ARRAY-MEAN FC&amp;P VAL'!CN96*'[1]PERCENT ARRAY-MEAN FC&amp;P VAL'!CO96-ABS('[1]PERCENT ARRAY-MEAN FC&amp;P VAL'!CP96*'[1]PERCENT ARRAY-MEAN FC&amp;P VAL'!CQ96*'[1]PERCENT ARRAY-MEAN FC&amp;P VAL'!CR96))</f>
        <v/>
      </c>
      <c r="AJ96" t="str">
        <f>IF(A96="","",IF('[1]Calculation genes in KEGG path'!L94&gt;='[1]Flux and Impact'!$E$1,IF(('[1]PERCENT ARRAY-MEAN FC&amp;P VAL'!CS96*'[1]PERCENT ARRAY-MEAN FC&amp;P VAL'!CT96*'[1]PERCENT ARRAY-MEAN FC&amp;P VAL'!CU96+ABS('[1]PERCENT ARRAY-MEAN FC&amp;P VAL'!CV96*'[1]PERCENT ARRAY-MEAN FC&amp;P VAL'!CW96*'[1]PERCENT ARRAY-MEAN FC&amp;P VAL'!CX96))&gt;0,'[1]PERCENT ARRAY-MEAN FC&amp;P VAL'!CS96*'[1]PERCENT ARRAY-MEAN FC&amp;P VAL'!CT96*'[1]PERCENT ARRAY-MEAN FC&amp;P VAL'!CU96+ABS('[1]PERCENT ARRAY-MEAN FC&amp;P VAL'!CV96*'[1]PERCENT ARRAY-MEAN FC&amp;P VAL'!CW96*'[1]PERCENT ARRAY-MEAN FC&amp;P VAL'!CX96),""),""))</f>
        <v/>
      </c>
      <c r="AK96" s="12" t="str">
        <f>IF(AJ96="","",'[1]PERCENT ARRAY-MEAN FC&amp;P VAL'!CS96*'[1]PERCENT ARRAY-MEAN FC&amp;P VAL'!CT96*'[1]PERCENT ARRAY-MEAN FC&amp;P VAL'!CU96-ABS('[1]PERCENT ARRAY-MEAN FC&amp;P VAL'!CV96*'[1]PERCENT ARRAY-MEAN FC&amp;P VAL'!CW96*'[1]PERCENT ARRAY-MEAN FC&amp;P VAL'!CX96))</f>
        <v/>
      </c>
      <c r="AL96" t="str">
        <f>IF(A96="","",IF('[1]Calculation genes in KEGG path'!L94&gt;='[1]Flux and Impact'!$E$1,IF(('[1]PERCENT ARRAY-MEAN FC&amp;P VAL'!CY96*'[1]PERCENT ARRAY-MEAN FC&amp;P VAL'!CZ96*'[1]PERCENT ARRAY-MEAN FC&amp;P VAL'!DA96+ABS('[1]PERCENT ARRAY-MEAN FC&amp;P VAL'!DB96*'[1]PERCENT ARRAY-MEAN FC&amp;P VAL'!DC96*'[1]PERCENT ARRAY-MEAN FC&amp;P VAL'!DD96))&gt;0,'[1]PERCENT ARRAY-MEAN FC&amp;P VAL'!CY96*'[1]PERCENT ARRAY-MEAN FC&amp;P VAL'!CZ96*'[1]PERCENT ARRAY-MEAN FC&amp;P VAL'!DA96+ABS('[1]PERCENT ARRAY-MEAN FC&amp;P VAL'!DB96*'[1]PERCENT ARRAY-MEAN FC&amp;P VAL'!DC96*'[1]PERCENT ARRAY-MEAN FC&amp;P VAL'!DD96),""),""))</f>
        <v/>
      </c>
      <c r="AM96" s="12" t="str">
        <f>IF(AL96="","",'[1]PERCENT ARRAY-MEAN FC&amp;P VAL'!CY96*'[1]PERCENT ARRAY-MEAN FC&amp;P VAL'!CZ96*'[1]PERCENT ARRAY-MEAN FC&amp;P VAL'!DA96-ABS('[1]PERCENT ARRAY-MEAN FC&amp;P VAL'!DB96*'[1]PERCENT ARRAY-MEAN FC&amp;P VAL'!DC96*'[1]PERCENT ARRAY-MEAN FC&amp;P VAL'!DD96))</f>
        <v/>
      </c>
      <c r="AN96" t="str">
        <f>IF(A96="","",IF('[1]Calculation genes in KEGG path'!L94&gt;='[1]Flux and Impact'!$E$1,IF(('[1]PERCENT ARRAY-MEAN FC&amp;P VAL'!DE96*'[1]PERCENT ARRAY-MEAN FC&amp;P VAL'!DF96*'[1]PERCENT ARRAY-MEAN FC&amp;P VAL'!DG96+ABS('[1]PERCENT ARRAY-MEAN FC&amp;P VAL'!DH96*'[1]PERCENT ARRAY-MEAN FC&amp;P VAL'!DI96*'[1]PERCENT ARRAY-MEAN FC&amp;P VAL'!DJ96))&gt;0,'[1]PERCENT ARRAY-MEAN FC&amp;P VAL'!DE96*'[1]PERCENT ARRAY-MEAN FC&amp;P VAL'!DF96*'[1]PERCENT ARRAY-MEAN FC&amp;P VAL'!DG96+ABS('[1]PERCENT ARRAY-MEAN FC&amp;P VAL'!DH96*'[1]PERCENT ARRAY-MEAN FC&amp;P VAL'!DI96*'[1]PERCENT ARRAY-MEAN FC&amp;P VAL'!DJ96),""),""))</f>
        <v/>
      </c>
      <c r="AO96" s="12" t="str">
        <f>IF(AN96="","",'[1]PERCENT ARRAY-MEAN FC&amp;P VAL'!DE96*'[1]PERCENT ARRAY-MEAN FC&amp;P VAL'!DF96*'[1]PERCENT ARRAY-MEAN FC&amp;P VAL'!DG96-ABS('[1]PERCENT ARRAY-MEAN FC&amp;P VAL'!DH96*'[1]PERCENT ARRAY-MEAN FC&amp;P VAL'!DI96*'[1]PERCENT ARRAY-MEAN FC&amp;P VAL'!DJ96))</f>
        <v/>
      </c>
      <c r="AP96" t="str">
        <f>IF(A96="","",IF('[1]Calculation genes in KEGG path'!L94&gt;='[1]Flux and Impact'!$E$1,IF(('[1]PERCENT ARRAY-MEAN FC&amp;P VAL'!DK96*'[1]PERCENT ARRAY-MEAN FC&amp;P VAL'!DL96*'[1]PERCENT ARRAY-MEAN FC&amp;P VAL'!DM96+ABS('[1]PERCENT ARRAY-MEAN FC&amp;P VAL'!DN96*'[1]PERCENT ARRAY-MEAN FC&amp;P VAL'!DO96*'[1]PERCENT ARRAY-MEAN FC&amp;P VAL'!DP96))&gt;0,'[1]PERCENT ARRAY-MEAN FC&amp;P VAL'!DK96*'[1]PERCENT ARRAY-MEAN FC&amp;P VAL'!DL96*'[1]PERCENT ARRAY-MEAN FC&amp;P VAL'!DM96+ABS('[1]PERCENT ARRAY-MEAN FC&amp;P VAL'!DN96*'[1]PERCENT ARRAY-MEAN FC&amp;P VAL'!DO96*'[1]PERCENT ARRAY-MEAN FC&amp;P VAL'!DP96),""),""))</f>
        <v/>
      </c>
      <c r="AQ96" s="12" t="str">
        <f>IF(AP96="","",'[1]PERCENT ARRAY-MEAN FC&amp;P VAL'!DK96*'[1]PERCENT ARRAY-MEAN FC&amp;P VAL'!DL96*'[1]PERCENT ARRAY-MEAN FC&amp;P VAL'!DM96-ABS('[1]PERCENT ARRAY-MEAN FC&amp;P VAL'!DN96*'[1]PERCENT ARRAY-MEAN FC&amp;P VAL'!DO96*'[1]PERCENT ARRAY-MEAN FC&amp;P VAL'!DP96))</f>
        <v/>
      </c>
      <c r="AR96" t="str">
        <f>IF(A96="","",IF('[1]Calculation genes in KEGG path'!L94&gt;='[1]Flux and Impact'!$E$1,IF(('[1]PERCENT ARRAY-MEAN FC&amp;P VAL'!DQ96*'[1]PERCENT ARRAY-MEAN FC&amp;P VAL'!DR96*'[1]PERCENT ARRAY-MEAN FC&amp;P VAL'!DS96+ABS('[1]PERCENT ARRAY-MEAN FC&amp;P VAL'!DT96*'[1]PERCENT ARRAY-MEAN FC&amp;P VAL'!DU96*'[1]PERCENT ARRAY-MEAN FC&amp;P VAL'!DV96))&gt;0,'[1]PERCENT ARRAY-MEAN FC&amp;P VAL'!DQ96*'[1]PERCENT ARRAY-MEAN FC&amp;P VAL'!DR96*'[1]PERCENT ARRAY-MEAN FC&amp;P VAL'!DS96+ABS('[1]PERCENT ARRAY-MEAN FC&amp;P VAL'!DT96*'[1]PERCENT ARRAY-MEAN FC&amp;P VAL'!DU96*'[1]PERCENT ARRAY-MEAN FC&amp;P VAL'!DV96),""),""))</f>
        <v/>
      </c>
      <c r="AS96" s="12" t="str">
        <f>IF(AR96="","",'[1]PERCENT ARRAY-MEAN FC&amp;P VAL'!DQ96*'[1]PERCENT ARRAY-MEAN FC&amp;P VAL'!DR96*'[1]PERCENT ARRAY-MEAN FC&amp;P VAL'!DS96-ABS('[1]PERCENT ARRAY-MEAN FC&amp;P VAL'!DT96*'[1]PERCENT ARRAY-MEAN FC&amp;P VAL'!DU96*'[1]PERCENT ARRAY-MEAN FC&amp;P VAL'!DV96))</f>
        <v/>
      </c>
      <c r="AT96" s="12" t="str">
        <f t="shared" si="4"/>
        <v/>
      </c>
      <c r="AU96" s="12" t="str">
        <f t="shared" si="5"/>
        <v/>
      </c>
    </row>
    <row r="97" spans="1:47">
      <c r="A97" t="str">
        <f>'[1]Calculation genes in KEGG path'!I95</f>
        <v>bta03022</v>
      </c>
      <c r="B97" t="str">
        <f>IF('[1]PERCENT ARRAY-MEAN FC&amp;P VAL'!A97="","",'[1]PERCENT ARRAY-MEAN FC&amp;P VAL'!A97)</f>
        <v>2. Genetic Information Processing</v>
      </c>
      <c r="C97" t="str">
        <f>IF('[1]PERCENT ARRAY-MEAN FC&amp;P VAL'!B97="","",'[1]PERCENT ARRAY-MEAN FC&amp;P VAL'!B97)</f>
        <v>2.1 Transcription</v>
      </c>
      <c r="D97" t="str">
        <f>IF('[1]PERCENT ARRAY-MEAN FC&amp;P VAL'!C97="","",'[1]PERCENT ARRAY-MEAN FC&amp;P VAL'!C97)</f>
        <v>Basal transcription factors</v>
      </c>
      <c r="E97" s="12">
        <f t="shared" si="3"/>
        <v>322.450122465736</v>
      </c>
      <c r="F97" t="str">
        <f>IF(A97="","",IF('[1]Calculation genes in KEGG path'!L95&gt;='[1]Flux and Impact'!$E$1,IF('[1]PERCENT ARRAY-MEAN FC&amp;P VAL'!G97*'[1]PERCENT ARRAY-MEAN FC&amp;P VAL'!H97*'[1]PERCENT ARRAY-MEAN FC&amp;P VAL'!I97+ABS('[1]PERCENT ARRAY-MEAN FC&amp;P VAL'!J97*'[1]PERCENT ARRAY-MEAN FC&amp;P VAL'!K97*'[1]PERCENT ARRAY-MEAN FC&amp;P VAL'!L97)&gt;0,'[1]PERCENT ARRAY-MEAN FC&amp;P VAL'!G97*'[1]PERCENT ARRAY-MEAN FC&amp;P VAL'!H97*'[1]PERCENT ARRAY-MEAN FC&amp;P VAL'!I97+ABS('[1]PERCENT ARRAY-MEAN FC&amp;P VAL'!J97*'[1]PERCENT ARRAY-MEAN FC&amp;P VAL'!K97*'[1]PERCENT ARRAY-MEAN FC&amp;P VAL'!L97),""),""))</f>
        <v/>
      </c>
      <c r="G97" s="12" t="str">
        <f>IF(F97="","",'[1]PERCENT ARRAY-MEAN FC&amp;P VAL'!G97*'[1]PERCENT ARRAY-MEAN FC&amp;P VAL'!H97*'[1]PERCENT ARRAY-MEAN FC&amp;P VAL'!I97-ABS('[1]PERCENT ARRAY-MEAN FC&amp;P VAL'!J97*'[1]PERCENT ARRAY-MEAN FC&amp;P VAL'!K97*'[1]PERCENT ARRAY-MEAN FC&amp;P VAL'!L97))</f>
        <v/>
      </c>
      <c r="H97">
        <f>IF(A97="","",IF('[1]Calculation genes in KEGG path'!L95&gt;='[1]Flux and Impact'!$E$1,IF(('[1]PERCENT ARRAY-MEAN FC&amp;P VAL'!M97*'[1]PERCENT ARRAY-MEAN FC&amp;P VAL'!N97*'[1]PERCENT ARRAY-MEAN FC&amp;P VAL'!O97+ABS('[1]PERCENT ARRAY-MEAN FC&amp;P VAL'!P97*'[1]PERCENT ARRAY-MEAN FC&amp;P VAL'!Q97*'[1]PERCENT ARRAY-MEAN FC&amp;P VAL'!R97))&gt;0,'[1]PERCENT ARRAY-MEAN FC&amp;P VAL'!M97*'[1]PERCENT ARRAY-MEAN FC&amp;P VAL'!N97*'[1]PERCENT ARRAY-MEAN FC&amp;P VAL'!O97+ABS('[1]PERCENT ARRAY-MEAN FC&amp;P VAL'!P97*'[1]PERCENT ARRAY-MEAN FC&amp;P VAL'!Q97*'[1]PERCENT ARRAY-MEAN FC&amp;P VAL'!R97),""),""))</f>
        <v>248.114144656644</v>
      </c>
      <c r="I97" s="12">
        <f>IF(H97="","",'[1]PERCENT ARRAY-MEAN FC&amp;P VAL'!M97*'[1]PERCENT ARRAY-MEAN FC&amp;P VAL'!N97*'[1]PERCENT ARRAY-MEAN FC&amp;P VAL'!O97-ABS('[1]PERCENT ARRAY-MEAN FC&amp;P VAL'!P97*'[1]PERCENT ARRAY-MEAN FC&amp;P VAL'!Q97*'[1]PERCENT ARRAY-MEAN FC&amp;P VAL'!R97))</f>
        <v>-248.114144656644</v>
      </c>
      <c r="J97">
        <f>IF(A97="","",IF('[1]Calculation genes in KEGG path'!L95&gt;='[1]Flux and Impact'!$E$1,IF(('[1]PERCENT ARRAY-MEAN FC&amp;P VAL'!S97*'[1]PERCENT ARRAY-MEAN FC&amp;P VAL'!T97*'[1]PERCENT ARRAY-MEAN FC&amp;P VAL'!U97+ABS('[1]PERCENT ARRAY-MEAN FC&amp;P VAL'!V97*'[1]PERCENT ARRAY-MEAN FC&amp;P VAL'!W97*'[1]PERCENT ARRAY-MEAN FC&amp;P VAL'!X97))&gt;0,'[1]PERCENT ARRAY-MEAN FC&amp;P VAL'!S97*'[1]PERCENT ARRAY-MEAN FC&amp;P VAL'!T97*'[1]PERCENT ARRAY-MEAN FC&amp;P VAL'!U97+ABS('[1]PERCENT ARRAY-MEAN FC&amp;P VAL'!V97*'[1]PERCENT ARRAY-MEAN FC&amp;P VAL'!W97*'[1]PERCENT ARRAY-MEAN FC&amp;P VAL'!X97),""),""))</f>
        <v>74.3359778090914</v>
      </c>
      <c r="K97" s="12">
        <f>IF(J97="","",'[1]PERCENT ARRAY-MEAN FC&amp;P VAL'!S97*'[1]PERCENT ARRAY-MEAN FC&amp;P VAL'!T97*'[1]PERCENT ARRAY-MEAN FC&amp;P VAL'!U97-ABS('[1]PERCENT ARRAY-MEAN FC&amp;P VAL'!V97*'[1]PERCENT ARRAY-MEAN FC&amp;P VAL'!W97*'[1]PERCENT ARRAY-MEAN FC&amp;P VAL'!X97))</f>
        <v>-74.3359778090914</v>
      </c>
      <c r="L97" t="str">
        <f>IF(A97="","",IF('[1]Calculation genes in KEGG path'!L95&gt;='[1]Flux and Impact'!$E$1,IF(('[1]PERCENT ARRAY-MEAN FC&amp;P VAL'!Y97*'[1]PERCENT ARRAY-MEAN FC&amp;P VAL'!Z97*'[1]PERCENT ARRAY-MEAN FC&amp;P VAL'!AA97+ABS('[1]PERCENT ARRAY-MEAN FC&amp;P VAL'!AB97*'[1]PERCENT ARRAY-MEAN FC&amp;P VAL'!AC97*'[1]PERCENT ARRAY-MEAN FC&amp;P VAL'!AD97))&gt;0,'[1]PERCENT ARRAY-MEAN FC&amp;P VAL'!Y97*'[1]PERCENT ARRAY-MEAN FC&amp;P VAL'!Z97*'[1]PERCENT ARRAY-MEAN FC&amp;P VAL'!AA97+ABS('[1]PERCENT ARRAY-MEAN FC&amp;P VAL'!AB97*'[1]PERCENT ARRAY-MEAN FC&amp;P VAL'!AC97*'[1]PERCENT ARRAY-MEAN FC&amp;P VAL'!AD97),""),""))</f>
        <v/>
      </c>
      <c r="M97" s="12" t="str">
        <f>IF(L97="","",'[1]PERCENT ARRAY-MEAN FC&amp;P VAL'!Y97*'[1]PERCENT ARRAY-MEAN FC&amp;P VAL'!Z97*'[1]PERCENT ARRAY-MEAN FC&amp;P VAL'!AA97-ABS('[1]PERCENT ARRAY-MEAN FC&amp;P VAL'!AB97*'[1]PERCENT ARRAY-MEAN FC&amp;P VAL'!AC97*'[1]PERCENT ARRAY-MEAN FC&amp;P VAL'!AD97))</f>
        <v/>
      </c>
      <c r="N97" t="str">
        <f>IF(A97="","",IF('[1]Calculation genes in KEGG path'!L95&gt;='[1]Flux and Impact'!$E$1,IF(('[1]PERCENT ARRAY-MEAN FC&amp;P VAL'!AE97*'[1]PERCENT ARRAY-MEAN FC&amp;P VAL'!AF97*'[1]PERCENT ARRAY-MEAN FC&amp;P VAL'!AG97+ABS('[1]PERCENT ARRAY-MEAN FC&amp;P VAL'!AH97*'[1]PERCENT ARRAY-MEAN FC&amp;P VAL'!AI97*'[1]PERCENT ARRAY-MEAN FC&amp;P VAL'!AJ97))&gt;0,'[1]PERCENT ARRAY-MEAN FC&amp;P VAL'!AE97*'[1]PERCENT ARRAY-MEAN FC&amp;P VAL'!AF97*'[1]PERCENT ARRAY-MEAN FC&amp;P VAL'!AG97+ABS('[1]PERCENT ARRAY-MEAN FC&amp;P VAL'!AH97*'[1]PERCENT ARRAY-MEAN FC&amp;P VAL'!AI97*'[1]PERCENT ARRAY-MEAN FC&amp;P VAL'!AJ97),""),""))</f>
        <v/>
      </c>
      <c r="O97" s="12" t="str">
        <f>IF(N97="","",'[1]PERCENT ARRAY-MEAN FC&amp;P VAL'!AE97*'[1]PERCENT ARRAY-MEAN FC&amp;P VAL'!AF97*'[1]PERCENT ARRAY-MEAN FC&amp;P VAL'!AG97-ABS('[1]PERCENT ARRAY-MEAN FC&amp;P VAL'!AH97*'[1]PERCENT ARRAY-MEAN FC&amp;P VAL'!AI97*'[1]PERCENT ARRAY-MEAN FC&amp;P VAL'!AJ97))</f>
        <v/>
      </c>
      <c r="P97" t="str">
        <f>IF(A97="","",IF('[1]Calculation genes in KEGG path'!L95&gt;='[1]Flux and Impact'!$E$1,IF(('[1]PERCENT ARRAY-MEAN FC&amp;P VAL'!AK97*'[1]PERCENT ARRAY-MEAN FC&amp;P VAL'!AL97*'[1]PERCENT ARRAY-MEAN FC&amp;P VAL'!AM97+ABS('[1]PERCENT ARRAY-MEAN FC&amp;P VAL'!AN97*'[1]PERCENT ARRAY-MEAN FC&amp;P VAL'!AO97*'[1]PERCENT ARRAY-MEAN FC&amp;P VAL'!AP97))&gt;0,'[1]PERCENT ARRAY-MEAN FC&amp;P VAL'!AK97*'[1]PERCENT ARRAY-MEAN FC&amp;P VAL'!AL97*'[1]PERCENT ARRAY-MEAN FC&amp;P VAL'!AM97+ABS('[1]PERCENT ARRAY-MEAN FC&amp;P VAL'!AN97*'[1]PERCENT ARRAY-MEAN FC&amp;P VAL'!AO97*'[1]PERCENT ARRAY-MEAN FC&amp;P VAL'!AP97),""),""))</f>
        <v/>
      </c>
      <c r="Q97" s="12" t="str">
        <f>IF(P97="","",'[1]PERCENT ARRAY-MEAN FC&amp;P VAL'!AK97*'[1]PERCENT ARRAY-MEAN FC&amp;P VAL'!AL97*'[1]PERCENT ARRAY-MEAN FC&amp;P VAL'!AM97-ABS('[1]PERCENT ARRAY-MEAN FC&amp;P VAL'!AN97*'[1]PERCENT ARRAY-MEAN FC&amp;P VAL'!AO97*'[1]PERCENT ARRAY-MEAN FC&amp;P VAL'!AP97))</f>
        <v/>
      </c>
      <c r="R97" t="str">
        <f>IF(A97="","",IF('[1]Calculation genes in KEGG path'!L95&gt;='[1]Flux and Impact'!$E$1,IF(('[1]PERCENT ARRAY-MEAN FC&amp;P VAL'!AQ97*'[1]PERCENT ARRAY-MEAN FC&amp;P VAL'!AR97*'[1]PERCENT ARRAY-MEAN FC&amp;P VAL'!AS97+ABS('[1]PERCENT ARRAY-MEAN FC&amp;P VAL'!AT97*'[1]PERCENT ARRAY-MEAN FC&amp;P VAL'!AU97*'[1]PERCENT ARRAY-MEAN FC&amp;P VAL'!AV97))&gt;0,'[1]PERCENT ARRAY-MEAN FC&amp;P VAL'!AQ97*'[1]PERCENT ARRAY-MEAN FC&amp;P VAL'!AR97*'[1]PERCENT ARRAY-MEAN FC&amp;P VAL'!AS97+ABS('[1]PERCENT ARRAY-MEAN FC&amp;P VAL'!AT97*'[1]PERCENT ARRAY-MEAN FC&amp;P VAL'!AU97*'[1]PERCENT ARRAY-MEAN FC&amp;P VAL'!AV97),""),""))</f>
        <v/>
      </c>
      <c r="S97" s="12" t="str">
        <f>IF(R97="","",'[1]PERCENT ARRAY-MEAN FC&amp;P VAL'!AQ97*'[1]PERCENT ARRAY-MEAN FC&amp;P VAL'!AR97*'[1]PERCENT ARRAY-MEAN FC&amp;P VAL'!AS97-ABS('[1]PERCENT ARRAY-MEAN FC&amp;P VAL'!AT97*'[1]PERCENT ARRAY-MEAN FC&amp;P VAL'!AU97*'[1]PERCENT ARRAY-MEAN FC&amp;P VAL'!AV97))</f>
        <v/>
      </c>
      <c r="T97" t="str">
        <f>IF(A97="","",IF('[1]Calculation genes in KEGG path'!L95&gt;='[1]Flux and Impact'!$E$1,IF(('[1]PERCENT ARRAY-MEAN FC&amp;P VAL'!AW97*'[1]PERCENT ARRAY-MEAN FC&amp;P VAL'!AX97*'[1]PERCENT ARRAY-MEAN FC&amp;P VAL'!AY97+ABS('[1]PERCENT ARRAY-MEAN FC&amp;P VAL'!AZ97*'[1]PERCENT ARRAY-MEAN FC&amp;P VAL'!BA97*'[1]PERCENT ARRAY-MEAN FC&amp;P VAL'!BB97))&gt;0,'[1]PERCENT ARRAY-MEAN FC&amp;P VAL'!AW97*'[1]PERCENT ARRAY-MEAN FC&amp;P VAL'!AX97*'[1]PERCENT ARRAY-MEAN FC&amp;P VAL'!AY97+ABS('[1]PERCENT ARRAY-MEAN FC&amp;P VAL'!AZ97*'[1]PERCENT ARRAY-MEAN FC&amp;P VAL'!BA97*'[1]PERCENT ARRAY-MEAN FC&amp;P VAL'!BB97),""),""))</f>
        <v/>
      </c>
      <c r="U97" s="12" t="str">
        <f>IF(T97="","",'[1]PERCENT ARRAY-MEAN FC&amp;P VAL'!AW97*'[1]PERCENT ARRAY-MEAN FC&amp;P VAL'!AX97*'[1]PERCENT ARRAY-MEAN FC&amp;P VAL'!AY97-ABS('[1]PERCENT ARRAY-MEAN FC&amp;P VAL'!AZ97*'[1]PERCENT ARRAY-MEAN FC&amp;P VAL'!BA97*'[1]PERCENT ARRAY-MEAN FC&amp;P VAL'!BB97))</f>
        <v/>
      </c>
      <c r="V97" t="str">
        <f>IF(A97="","",IF('[1]Calculation genes in KEGG path'!L95&gt;='[1]Flux and Impact'!$E$1,IF(('[1]PERCENT ARRAY-MEAN FC&amp;P VAL'!BC97*'[1]PERCENT ARRAY-MEAN FC&amp;P VAL'!BD97*'[1]PERCENT ARRAY-MEAN FC&amp;P VAL'!BE97+ABS('[1]PERCENT ARRAY-MEAN FC&amp;P VAL'!BF97*'[1]PERCENT ARRAY-MEAN FC&amp;P VAL'!BG97*'[1]PERCENT ARRAY-MEAN FC&amp;P VAL'!BH97))&gt;0,'[1]PERCENT ARRAY-MEAN FC&amp;P VAL'!BC97*'[1]PERCENT ARRAY-MEAN FC&amp;P VAL'!BD97*'[1]PERCENT ARRAY-MEAN FC&amp;P VAL'!BE97+ABS('[1]PERCENT ARRAY-MEAN FC&amp;P VAL'!BF97*'[1]PERCENT ARRAY-MEAN FC&amp;P VAL'!BG97*'[1]PERCENT ARRAY-MEAN FC&amp;P VAL'!BH97),""),""))</f>
        <v/>
      </c>
      <c r="W97" s="12" t="str">
        <f>IF(V97="","",'[1]PERCENT ARRAY-MEAN FC&amp;P VAL'!BC97*'[1]PERCENT ARRAY-MEAN FC&amp;P VAL'!BD97*'[1]PERCENT ARRAY-MEAN FC&amp;P VAL'!BE97-ABS('[1]PERCENT ARRAY-MEAN FC&amp;P VAL'!BF97*'[1]PERCENT ARRAY-MEAN FC&amp;P VAL'!BG97*'[1]PERCENT ARRAY-MEAN FC&amp;P VAL'!BH97))</f>
        <v/>
      </c>
      <c r="X97" t="str">
        <f>IF(A97="","",IF('[1]Calculation genes in KEGG path'!L95&gt;='[1]Flux and Impact'!$E$1,IF(('[1]PERCENT ARRAY-MEAN FC&amp;P VAL'!BI97*'[1]PERCENT ARRAY-MEAN FC&amp;P VAL'!BJ97*'[1]PERCENT ARRAY-MEAN FC&amp;P VAL'!BK97+ABS('[1]PERCENT ARRAY-MEAN FC&amp;P VAL'!BL97*'[1]PERCENT ARRAY-MEAN FC&amp;P VAL'!BM97*'[1]PERCENT ARRAY-MEAN FC&amp;P VAL'!BN97))&gt;0,'[1]PERCENT ARRAY-MEAN FC&amp;P VAL'!BI97*'[1]PERCENT ARRAY-MEAN FC&amp;P VAL'!BJ97*'[1]PERCENT ARRAY-MEAN FC&amp;P VAL'!BK97+ABS('[1]PERCENT ARRAY-MEAN FC&amp;P VAL'!BL97*'[1]PERCENT ARRAY-MEAN FC&amp;P VAL'!BM97*'[1]PERCENT ARRAY-MEAN FC&amp;P VAL'!BN97),""),""))</f>
        <v/>
      </c>
      <c r="Y97" s="12" t="str">
        <f>IF(X97="","",'[1]PERCENT ARRAY-MEAN FC&amp;P VAL'!BI97*'[1]PERCENT ARRAY-MEAN FC&amp;P VAL'!BJ97*'[1]PERCENT ARRAY-MEAN FC&amp;P VAL'!BK97-ABS('[1]PERCENT ARRAY-MEAN FC&amp;P VAL'!BL97*'[1]PERCENT ARRAY-MEAN FC&amp;P VAL'!BM97*'[1]PERCENT ARRAY-MEAN FC&amp;P VAL'!BN97))</f>
        <v/>
      </c>
      <c r="Z97" t="str">
        <f>IF(A97="","",IF('[1]Calculation genes in KEGG path'!L95&gt;='[1]Flux and Impact'!$E$1,IF(('[1]PERCENT ARRAY-MEAN FC&amp;P VAL'!BO97*'[1]PERCENT ARRAY-MEAN FC&amp;P VAL'!BP97*'[1]PERCENT ARRAY-MEAN FC&amp;P VAL'!BQ97+ABS('[1]PERCENT ARRAY-MEAN FC&amp;P VAL'!BR97*'[1]PERCENT ARRAY-MEAN FC&amp;P VAL'!BS97*'[1]PERCENT ARRAY-MEAN FC&amp;P VAL'!BT97))&gt;0,'[1]PERCENT ARRAY-MEAN FC&amp;P VAL'!BO97*'[1]PERCENT ARRAY-MEAN FC&amp;P VAL'!BP97*'[1]PERCENT ARRAY-MEAN FC&amp;P VAL'!BQ97+ABS('[1]PERCENT ARRAY-MEAN FC&amp;P VAL'!BR97*'[1]PERCENT ARRAY-MEAN FC&amp;P VAL'!BS97*'[1]PERCENT ARRAY-MEAN FC&amp;P VAL'!BT97),""),""))</f>
        <v/>
      </c>
      <c r="AA97" s="12" t="str">
        <f>IF(Z97="","",'[1]PERCENT ARRAY-MEAN FC&amp;P VAL'!BO97*'[1]PERCENT ARRAY-MEAN FC&amp;P VAL'!BP97*'[1]PERCENT ARRAY-MEAN FC&amp;P VAL'!BQ97-ABS('[1]PERCENT ARRAY-MEAN FC&amp;P VAL'!BR97*'[1]PERCENT ARRAY-MEAN FC&amp;P VAL'!BS97*'[1]PERCENT ARRAY-MEAN FC&amp;P VAL'!BT97))</f>
        <v/>
      </c>
      <c r="AB97" t="str">
        <f>IF(A97="","",IF('[1]Calculation genes in KEGG path'!L95&gt;='[1]Flux and Impact'!$E$1,IF(('[1]PERCENT ARRAY-MEAN FC&amp;P VAL'!BU97*'[1]PERCENT ARRAY-MEAN FC&amp;P VAL'!BV97*'[1]PERCENT ARRAY-MEAN FC&amp;P VAL'!BW97+ABS('[1]PERCENT ARRAY-MEAN FC&amp;P VAL'!BX97*'[1]PERCENT ARRAY-MEAN FC&amp;P VAL'!BY97*'[1]PERCENT ARRAY-MEAN FC&amp;P VAL'!BZ97))&gt;0,'[1]PERCENT ARRAY-MEAN FC&amp;P VAL'!BU97*'[1]PERCENT ARRAY-MEAN FC&amp;P VAL'!BV97*'[1]PERCENT ARRAY-MEAN FC&amp;P VAL'!BW97+ABS('[1]PERCENT ARRAY-MEAN FC&amp;P VAL'!BX97*'[1]PERCENT ARRAY-MEAN FC&amp;P VAL'!BY97*'[1]PERCENT ARRAY-MEAN FC&amp;P VAL'!BZ97),""),""))</f>
        <v/>
      </c>
      <c r="AC97" s="12" t="str">
        <f>IF(AB97="","",'[1]PERCENT ARRAY-MEAN FC&amp;P VAL'!BU97*'[1]PERCENT ARRAY-MEAN FC&amp;P VAL'!BV97*'[1]PERCENT ARRAY-MEAN FC&amp;P VAL'!BW97-ABS('[1]PERCENT ARRAY-MEAN FC&amp;P VAL'!BX97*'[1]PERCENT ARRAY-MEAN FC&amp;P VAL'!BY97*'[1]PERCENT ARRAY-MEAN FC&amp;P VAL'!BZ97))</f>
        <v/>
      </c>
      <c r="AD97" t="str">
        <f>IF(A97="","",IF('[1]Calculation genes in KEGG path'!L95&gt;='[1]Flux and Impact'!$E$1,IF(('[1]PERCENT ARRAY-MEAN FC&amp;P VAL'!CA97*'[1]PERCENT ARRAY-MEAN FC&amp;P VAL'!CB97*'[1]PERCENT ARRAY-MEAN FC&amp;P VAL'!CC97+ABS('[1]PERCENT ARRAY-MEAN FC&amp;P VAL'!CD97*'[1]PERCENT ARRAY-MEAN FC&amp;P VAL'!CE97*'[1]PERCENT ARRAY-MEAN FC&amp;P VAL'!CF97))&gt;0,'[1]PERCENT ARRAY-MEAN FC&amp;P VAL'!CA97*'[1]PERCENT ARRAY-MEAN FC&amp;P VAL'!CB97*'[1]PERCENT ARRAY-MEAN FC&amp;P VAL'!CC97+ABS('[1]PERCENT ARRAY-MEAN FC&amp;P VAL'!CD97*'[1]PERCENT ARRAY-MEAN FC&amp;P VAL'!CE97*'[1]PERCENT ARRAY-MEAN FC&amp;P VAL'!CF97),""),""))</f>
        <v/>
      </c>
      <c r="AE97" s="12" t="str">
        <f>IF(AD97="","",'[1]PERCENT ARRAY-MEAN FC&amp;P VAL'!CA97*'[1]PERCENT ARRAY-MEAN FC&amp;P VAL'!CB97*'[1]PERCENT ARRAY-MEAN FC&amp;P VAL'!CC97-ABS('[1]PERCENT ARRAY-MEAN FC&amp;P VAL'!CD97*'[1]PERCENT ARRAY-MEAN FC&amp;P VAL'!CE97*'[1]PERCENT ARRAY-MEAN FC&amp;P VAL'!CF97))</f>
        <v/>
      </c>
      <c r="AF97" t="str">
        <f>IF(A97="","",IF('[1]Calculation genes in KEGG path'!L95&gt;='[1]Flux and Impact'!$E$1,IF(('[1]PERCENT ARRAY-MEAN FC&amp;P VAL'!CG97*'[1]PERCENT ARRAY-MEAN FC&amp;P VAL'!CH97*'[1]PERCENT ARRAY-MEAN FC&amp;P VAL'!CI97+ABS('[1]PERCENT ARRAY-MEAN FC&amp;P VAL'!CJ97*'[1]PERCENT ARRAY-MEAN FC&amp;P VAL'!CK97*'[1]PERCENT ARRAY-MEAN FC&amp;P VAL'!CL97))&gt;0,'[1]PERCENT ARRAY-MEAN FC&amp;P VAL'!CG97*'[1]PERCENT ARRAY-MEAN FC&amp;P VAL'!CH97*'[1]PERCENT ARRAY-MEAN FC&amp;P VAL'!CI97+ABS('[1]PERCENT ARRAY-MEAN FC&amp;P VAL'!CJ97*'[1]PERCENT ARRAY-MEAN FC&amp;P VAL'!CK97*'[1]PERCENT ARRAY-MEAN FC&amp;P VAL'!CL97),""),""))</f>
        <v/>
      </c>
      <c r="AG97" s="12" t="str">
        <f>IF(AF97="","",'[1]PERCENT ARRAY-MEAN FC&amp;P VAL'!CG97*'[1]PERCENT ARRAY-MEAN FC&amp;P VAL'!CH97*'[1]PERCENT ARRAY-MEAN FC&amp;P VAL'!CI97-ABS('[1]PERCENT ARRAY-MEAN FC&amp;P VAL'!CJ97*'[1]PERCENT ARRAY-MEAN FC&amp;P VAL'!CK97*'[1]PERCENT ARRAY-MEAN FC&amp;P VAL'!CL97))</f>
        <v/>
      </c>
      <c r="AH97" t="str">
        <f>IF(A97="","",IF('[1]Calculation genes in KEGG path'!L95&gt;='[1]Flux and Impact'!$E$1,IF(('[1]PERCENT ARRAY-MEAN FC&amp;P VAL'!CM97*'[1]PERCENT ARRAY-MEAN FC&amp;P VAL'!CN97*'[1]PERCENT ARRAY-MEAN FC&amp;P VAL'!CO97+ABS('[1]PERCENT ARRAY-MEAN FC&amp;P VAL'!CP97*'[1]PERCENT ARRAY-MEAN FC&amp;P VAL'!CQ97*'[1]PERCENT ARRAY-MEAN FC&amp;P VAL'!CR97))&gt;0,'[1]PERCENT ARRAY-MEAN FC&amp;P VAL'!CM97*'[1]PERCENT ARRAY-MEAN FC&amp;P VAL'!CN97*'[1]PERCENT ARRAY-MEAN FC&amp;P VAL'!CO97+ABS('[1]PERCENT ARRAY-MEAN FC&amp;P VAL'!CP97*'[1]PERCENT ARRAY-MEAN FC&amp;P VAL'!CQ97*'[1]PERCENT ARRAY-MEAN FC&amp;P VAL'!CR97),""),""))</f>
        <v/>
      </c>
      <c r="AI97" s="12" t="str">
        <f>IF(AH97="","",'[1]PERCENT ARRAY-MEAN FC&amp;P VAL'!CM97*'[1]PERCENT ARRAY-MEAN FC&amp;P VAL'!CN97*'[1]PERCENT ARRAY-MEAN FC&amp;P VAL'!CO97-ABS('[1]PERCENT ARRAY-MEAN FC&amp;P VAL'!CP97*'[1]PERCENT ARRAY-MEAN FC&amp;P VAL'!CQ97*'[1]PERCENT ARRAY-MEAN FC&amp;P VAL'!CR97))</f>
        <v/>
      </c>
      <c r="AJ97" t="str">
        <f>IF(A97="","",IF('[1]Calculation genes in KEGG path'!L95&gt;='[1]Flux and Impact'!$E$1,IF(('[1]PERCENT ARRAY-MEAN FC&amp;P VAL'!CS97*'[1]PERCENT ARRAY-MEAN FC&amp;P VAL'!CT97*'[1]PERCENT ARRAY-MEAN FC&amp;P VAL'!CU97+ABS('[1]PERCENT ARRAY-MEAN FC&amp;P VAL'!CV97*'[1]PERCENT ARRAY-MEAN FC&amp;P VAL'!CW97*'[1]PERCENT ARRAY-MEAN FC&amp;P VAL'!CX97))&gt;0,'[1]PERCENT ARRAY-MEAN FC&amp;P VAL'!CS97*'[1]PERCENT ARRAY-MEAN FC&amp;P VAL'!CT97*'[1]PERCENT ARRAY-MEAN FC&amp;P VAL'!CU97+ABS('[1]PERCENT ARRAY-MEAN FC&amp;P VAL'!CV97*'[1]PERCENT ARRAY-MEAN FC&amp;P VAL'!CW97*'[1]PERCENT ARRAY-MEAN FC&amp;P VAL'!CX97),""),""))</f>
        <v/>
      </c>
      <c r="AK97" s="12" t="str">
        <f>IF(AJ97="","",'[1]PERCENT ARRAY-MEAN FC&amp;P VAL'!CS97*'[1]PERCENT ARRAY-MEAN FC&amp;P VAL'!CT97*'[1]PERCENT ARRAY-MEAN FC&amp;P VAL'!CU97-ABS('[1]PERCENT ARRAY-MEAN FC&amp;P VAL'!CV97*'[1]PERCENT ARRAY-MEAN FC&amp;P VAL'!CW97*'[1]PERCENT ARRAY-MEAN FC&amp;P VAL'!CX97))</f>
        <v/>
      </c>
      <c r="AL97" t="str">
        <f>IF(A97="","",IF('[1]Calculation genes in KEGG path'!L95&gt;='[1]Flux and Impact'!$E$1,IF(('[1]PERCENT ARRAY-MEAN FC&amp;P VAL'!CY97*'[1]PERCENT ARRAY-MEAN FC&amp;P VAL'!CZ97*'[1]PERCENT ARRAY-MEAN FC&amp;P VAL'!DA97+ABS('[1]PERCENT ARRAY-MEAN FC&amp;P VAL'!DB97*'[1]PERCENT ARRAY-MEAN FC&amp;P VAL'!DC97*'[1]PERCENT ARRAY-MEAN FC&amp;P VAL'!DD97))&gt;0,'[1]PERCENT ARRAY-MEAN FC&amp;P VAL'!CY97*'[1]PERCENT ARRAY-MEAN FC&amp;P VAL'!CZ97*'[1]PERCENT ARRAY-MEAN FC&amp;P VAL'!DA97+ABS('[1]PERCENT ARRAY-MEAN FC&amp;P VAL'!DB97*'[1]PERCENT ARRAY-MEAN FC&amp;P VAL'!DC97*'[1]PERCENT ARRAY-MEAN FC&amp;P VAL'!DD97),""),""))</f>
        <v/>
      </c>
      <c r="AM97" s="12" t="str">
        <f>IF(AL97="","",'[1]PERCENT ARRAY-MEAN FC&amp;P VAL'!CY97*'[1]PERCENT ARRAY-MEAN FC&amp;P VAL'!CZ97*'[1]PERCENT ARRAY-MEAN FC&amp;P VAL'!DA97-ABS('[1]PERCENT ARRAY-MEAN FC&amp;P VAL'!DB97*'[1]PERCENT ARRAY-MEAN FC&amp;P VAL'!DC97*'[1]PERCENT ARRAY-MEAN FC&amp;P VAL'!DD97))</f>
        <v/>
      </c>
      <c r="AN97" t="str">
        <f>IF(A97="","",IF('[1]Calculation genes in KEGG path'!L95&gt;='[1]Flux and Impact'!$E$1,IF(('[1]PERCENT ARRAY-MEAN FC&amp;P VAL'!DE97*'[1]PERCENT ARRAY-MEAN FC&amp;P VAL'!DF97*'[1]PERCENT ARRAY-MEAN FC&amp;P VAL'!DG97+ABS('[1]PERCENT ARRAY-MEAN FC&amp;P VAL'!DH97*'[1]PERCENT ARRAY-MEAN FC&amp;P VAL'!DI97*'[1]PERCENT ARRAY-MEAN FC&amp;P VAL'!DJ97))&gt;0,'[1]PERCENT ARRAY-MEAN FC&amp;P VAL'!DE97*'[1]PERCENT ARRAY-MEAN FC&amp;P VAL'!DF97*'[1]PERCENT ARRAY-MEAN FC&amp;P VAL'!DG97+ABS('[1]PERCENT ARRAY-MEAN FC&amp;P VAL'!DH97*'[1]PERCENT ARRAY-MEAN FC&amp;P VAL'!DI97*'[1]PERCENT ARRAY-MEAN FC&amp;P VAL'!DJ97),""),""))</f>
        <v/>
      </c>
      <c r="AO97" s="12" t="str">
        <f>IF(AN97="","",'[1]PERCENT ARRAY-MEAN FC&amp;P VAL'!DE97*'[1]PERCENT ARRAY-MEAN FC&amp;P VAL'!DF97*'[1]PERCENT ARRAY-MEAN FC&amp;P VAL'!DG97-ABS('[1]PERCENT ARRAY-MEAN FC&amp;P VAL'!DH97*'[1]PERCENT ARRAY-MEAN FC&amp;P VAL'!DI97*'[1]PERCENT ARRAY-MEAN FC&amp;P VAL'!DJ97))</f>
        <v/>
      </c>
      <c r="AP97" t="str">
        <f>IF(A97="","",IF('[1]Calculation genes in KEGG path'!L95&gt;='[1]Flux and Impact'!$E$1,IF(('[1]PERCENT ARRAY-MEAN FC&amp;P VAL'!DK97*'[1]PERCENT ARRAY-MEAN FC&amp;P VAL'!DL97*'[1]PERCENT ARRAY-MEAN FC&amp;P VAL'!DM97+ABS('[1]PERCENT ARRAY-MEAN FC&amp;P VAL'!DN97*'[1]PERCENT ARRAY-MEAN FC&amp;P VAL'!DO97*'[1]PERCENT ARRAY-MEAN FC&amp;P VAL'!DP97))&gt;0,'[1]PERCENT ARRAY-MEAN FC&amp;P VAL'!DK97*'[1]PERCENT ARRAY-MEAN FC&amp;P VAL'!DL97*'[1]PERCENT ARRAY-MEAN FC&amp;P VAL'!DM97+ABS('[1]PERCENT ARRAY-MEAN FC&amp;P VAL'!DN97*'[1]PERCENT ARRAY-MEAN FC&amp;P VAL'!DO97*'[1]PERCENT ARRAY-MEAN FC&amp;P VAL'!DP97),""),""))</f>
        <v/>
      </c>
      <c r="AQ97" s="12" t="str">
        <f>IF(AP97="","",'[1]PERCENT ARRAY-MEAN FC&amp;P VAL'!DK97*'[1]PERCENT ARRAY-MEAN FC&amp;P VAL'!DL97*'[1]PERCENT ARRAY-MEAN FC&amp;P VAL'!DM97-ABS('[1]PERCENT ARRAY-MEAN FC&amp;P VAL'!DN97*'[1]PERCENT ARRAY-MEAN FC&amp;P VAL'!DO97*'[1]PERCENT ARRAY-MEAN FC&amp;P VAL'!DP97))</f>
        <v/>
      </c>
      <c r="AR97" t="str">
        <f>IF(A97="","",IF('[1]Calculation genes in KEGG path'!L95&gt;='[1]Flux and Impact'!$E$1,IF(('[1]PERCENT ARRAY-MEAN FC&amp;P VAL'!DQ97*'[1]PERCENT ARRAY-MEAN FC&amp;P VAL'!DR97*'[1]PERCENT ARRAY-MEAN FC&amp;P VAL'!DS97+ABS('[1]PERCENT ARRAY-MEAN FC&amp;P VAL'!DT97*'[1]PERCENT ARRAY-MEAN FC&amp;P VAL'!DU97*'[1]PERCENT ARRAY-MEAN FC&amp;P VAL'!DV97))&gt;0,'[1]PERCENT ARRAY-MEAN FC&amp;P VAL'!DQ97*'[1]PERCENT ARRAY-MEAN FC&amp;P VAL'!DR97*'[1]PERCENT ARRAY-MEAN FC&amp;P VAL'!DS97+ABS('[1]PERCENT ARRAY-MEAN FC&amp;P VAL'!DT97*'[1]PERCENT ARRAY-MEAN FC&amp;P VAL'!DU97*'[1]PERCENT ARRAY-MEAN FC&amp;P VAL'!DV97),""),""))</f>
        <v/>
      </c>
      <c r="AS97" s="12" t="str">
        <f>IF(AR97="","",'[1]PERCENT ARRAY-MEAN FC&amp;P VAL'!DQ97*'[1]PERCENT ARRAY-MEAN FC&amp;P VAL'!DR97*'[1]PERCENT ARRAY-MEAN FC&amp;P VAL'!DS97-ABS('[1]PERCENT ARRAY-MEAN FC&amp;P VAL'!DT97*'[1]PERCENT ARRAY-MEAN FC&amp;P VAL'!DU97*'[1]PERCENT ARRAY-MEAN FC&amp;P VAL'!DV97))</f>
        <v/>
      </c>
      <c r="AT97" s="12">
        <f t="shared" si="4"/>
        <v>-161.225061232868</v>
      </c>
      <c r="AU97" s="12">
        <f t="shared" si="5"/>
        <v>1</v>
      </c>
    </row>
    <row r="98" spans="1:47">
      <c r="A98" t="str">
        <f>'[1]Calculation genes in KEGG path'!I96</f>
        <v>bta03030</v>
      </c>
      <c r="B98" t="str">
        <f>IF('[1]PERCENT ARRAY-MEAN FC&amp;P VAL'!A98="","",'[1]PERCENT ARRAY-MEAN FC&amp;P VAL'!A98)</f>
        <v>2. Genetic Information Processing</v>
      </c>
      <c r="C98" t="str">
        <f>IF('[1]PERCENT ARRAY-MEAN FC&amp;P VAL'!B98="","",'[1]PERCENT ARRAY-MEAN FC&amp;P VAL'!B98)</f>
        <v>2.4 Replication and Repair</v>
      </c>
      <c r="D98" t="str">
        <f>IF('[1]PERCENT ARRAY-MEAN FC&amp;P VAL'!C98="","",'[1]PERCENT ARRAY-MEAN FC&amp;P VAL'!C98)</f>
        <v>DNA replication</v>
      </c>
      <c r="E98" s="12">
        <f t="shared" si="3"/>
        <v>0</v>
      </c>
      <c r="F98" t="str">
        <f>IF(A98="","",IF('[1]Calculation genes in KEGG path'!L96&gt;='[1]Flux and Impact'!$E$1,IF('[1]PERCENT ARRAY-MEAN FC&amp;P VAL'!G98*'[1]PERCENT ARRAY-MEAN FC&amp;P VAL'!H98*'[1]PERCENT ARRAY-MEAN FC&amp;P VAL'!I98+ABS('[1]PERCENT ARRAY-MEAN FC&amp;P VAL'!J98*'[1]PERCENT ARRAY-MEAN FC&amp;P VAL'!K98*'[1]PERCENT ARRAY-MEAN FC&amp;P VAL'!L98)&gt;0,'[1]PERCENT ARRAY-MEAN FC&amp;P VAL'!G98*'[1]PERCENT ARRAY-MEAN FC&amp;P VAL'!H98*'[1]PERCENT ARRAY-MEAN FC&amp;P VAL'!I98+ABS('[1]PERCENT ARRAY-MEAN FC&amp;P VAL'!J98*'[1]PERCENT ARRAY-MEAN FC&amp;P VAL'!K98*'[1]PERCENT ARRAY-MEAN FC&amp;P VAL'!L98),""),""))</f>
        <v/>
      </c>
      <c r="G98" s="12" t="str">
        <f>IF(F98="","",'[1]PERCENT ARRAY-MEAN FC&amp;P VAL'!G98*'[1]PERCENT ARRAY-MEAN FC&amp;P VAL'!H98*'[1]PERCENT ARRAY-MEAN FC&amp;P VAL'!I98-ABS('[1]PERCENT ARRAY-MEAN FC&amp;P VAL'!J98*'[1]PERCENT ARRAY-MEAN FC&amp;P VAL'!K98*'[1]PERCENT ARRAY-MEAN FC&amp;P VAL'!L98))</f>
        <v/>
      </c>
      <c r="H98" t="str">
        <f>IF(A98="","",IF('[1]Calculation genes in KEGG path'!L96&gt;='[1]Flux and Impact'!$E$1,IF(('[1]PERCENT ARRAY-MEAN FC&amp;P VAL'!M98*'[1]PERCENT ARRAY-MEAN FC&amp;P VAL'!N98*'[1]PERCENT ARRAY-MEAN FC&amp;P VAL'!O98+ABS('[1]PERCENT ARRAY-MEAN FC&amp;P VAL'!P98*'[1]PERCENT ARRAY-MEAN FC&amp;P VAL'!Q98*'[1]PERCENT ARRAY-MEAN FC&amp;P VAL'!R98))&gt;0,'[1]PERCENT ARRAY-MEAN FC&amp;P VAL'!M98*'[1]PERCENT ARRAY-MEAN FC&amp;P VAL'!N98*'[1]PERCENT ARRAY-MEAN FC&amp;P VAL'!O98+ABS('[1]PERCENT ARRAY-MEAN FC&amp;P VAL'!P98*'[1]PERCENT ARRAY-MEAN FC&amp;P VAL'!Q98*'[1]PERCENT ARRAY-MEAN FC&amp;P VAL'!R98),""),""))</f>
        <v/>
      </c>
      <c r="I98" s="12" t="str">
        <f>IF(H98="","",'[1]PERCENT ARRAY-MEAN FC&amp;P VAL'!M98*'[1]PERCENT ARRAY-MEAN FC&amp;P VAL'!N98*'[1]PERCENT ARRAY-MEAN FC&amp;P VAL'!O98-ABS('[1]PERCENT ARRAY-MEAN FC&amp;P VAL'!P98*'[1]PERCENT ARRAY-MEAN FC&amp;P VAL'!Q98*'[1]PERCENT ARRAY-MEAN FC&amp;P VAL'!R98))</f>
        <v/>
      </c>
      <c r="J98" t="str">
        <f>IF(A98="","",IF('[1]Calculation genes in KEGG path'!L96&gt;='[1]Flux and Impact'!$E$1,IF(('[1]PERCENT ARRAY-MEAN FC&amp;P VAL'!S98*'[1]PERCENT ARRAY-MEAN FC&amp;P VAL'!T98*'[1]PERCENT ARRAY-MEAN FC&amp;P VAL'!U98+ABS('[1]PERCENT ARRAY-MEAN FC&amp;P VAL'!V98*'[1]PERCENT ARRAY-MEAN FC&amp;P VAL'!W98*'[1]PERCENT ARRAY-MEAN FC&amp;P VAL'!X98))&gt;0,'[1]PERCENT ARRAY-MEAN FC&amp;P VAL'!S98*'[1]PERCENT ARRAY-MEAN FC&amp;P VAL'!T98*'[1]PERCENT ARRAY-MEAN FC&amp;P VAL'!U98+ABS('[1]PERCENT ARRAY-MEAN FC&amp;P VAL'!V98*'[1]PERCENT ARRAY-MEAN FC&amp;P VAL'!W98*'[1]PERCENT ARRAY-MEAN FC&amp;P VAL'!X98),""),""))</f>
        <v/>
      </c>
      <c r="K98" s="12" t="str">
        <f>IF(J98="","",'[1]PERCENT ARRAY-MEAN FC&amp;P VAL'!S98*'[1]PERCENT ARRAY-MEAN FC&amp;P VAL'!T98*'[1]PERCENT ARRAY-MEAN FC&amp;P VAL'!U98-ABS('[1]PERCENT ARRAY-MEAN FC&amp;P VAL'!V98*'[1]PERCENT ARRAY-MEAN FC&amp;P VAL'!W98*'[1]PERCENT ARRAY-MEAN FC&amp;P VAL'!X98))</f>
        <v/>
      </c>
      <c r="L98" t="str">
        <f>IF(A98="","",IF('[1]Calculation genes in KEGG path'!L96&gt;='[1]Flux and Impact'!$E$1,IF(('[1]PERCENT ARRAY-MEAN FC&amp;P VAL'!Y98*'[1]PERCENT ARRAY-MEAN FC&amp;P VAL'!Z98*'[1]PERCENT ARRAY-MEAN FC&amp;P VAL'!AA98+ABS('[1]PERCENT ARRAY-MEAN FC&amp;P VAL'!AB98*'[1]PERCENT ARRAY-MEAN FC&amp;P VAL'!AC98*'[1]PERCENT ARRAY-MEAN FC&amp;P VAL'!AD98))&gt;0,'[1]PERCENT ARRAY-MEAN FC&amp;P VAL'!Y98*'[1]PERCENT ARRAY-MEAN FC&amp;P VAL'!Z98*'[1]PERCENT ARRAY-MEAN FC&amp;P VAL'!AA98+ABS('[1]PERCENT ARRAY-MEAN FC&amp;P VAL'!AB98*'[1]PERCENT ARRAY-MEAN FC&amp;P VAL'!AC98*'[1]PERCENT ARRAY-MEAN FC&amp;P VAL'!AD98),""),""))</f>
        <v/>
      </c>
      <c r="M98" s="12" t="str">
        <f>IF(L98="","",'[1]PERCENT ARRAY-MEAN FC&amp;P VAL'!Y98*'[1]PERCENT ARRAY-MEAN FC&amp;P VAL'!Z98*'[1]PERCENT ARRAY-MEAN FC&amp;P VAL'!AA98-ABS('[1]PERCENT ARRAY-MEAN FC&amp;P VAL'!AB98*'[1]PERCENT ARRAY-MEAN FC&amp;P VAL'!AC98*'[1]PERCENT ARRAY-MEAN FC&amp;P VAL'!AD98))</f>
        <v/>
      </c>
      <c r="N98" t="str">
        <f>IF(A98="","",IF('[1]Calculation genes in KEGG path'!L96&gt;='[1]Flux and Impact'!$E$1,IF(('[1]PERCENT ARRAY-MEAN FC&amp;P VAL'!AE98*'[1]PERCENT ARRAY-MEAN FC&amp;P VAL'!AF98*'[1]PERCENT ARRAY-MEAN FC&amp;P VAL'!AG98+ABS('[1]PERCENT ARRAY-MEAN FC&amp;P VAL'!AH98*'[1]PERCENT ARRAY-MEAN FC&amp;P VAL'!AI98*'[1]PERCENT ARRAY-MEAN FC&amp;P VAL'!AJ98))&gt;0,'[1]PERCENT ARRAY-MEAN FC&amp;P VAL'!AE98*'[1]PERCENT ARRAY-MEAN FC&amp;P VAL'!AF98*'[1]PERCENT ARRAY-MEAN FC&amp;P VAL'!AG98+ABS('[1]PERCENT ARRAY-MEAN FC&amp;P VAL'!AH98*'[1]PERCENT ARRAY-MEAN FC&amp;P VAL'!AI98*'[1]PERCENT ARRAY-MEAN FC&amp;P VAL'!AJ98),""),""))</f>
        <v/>
      </c>
      <c r="O98" s="12" t="str">
        <f>IF(N98="","",'[1]PERCENT ARRAY-MEAN FC&amp;P VAL'!AE98*'[1]PERCENT ARRAY-MEAN FC&amp;P VAL'!AF98*'[1]PERCENT ARRAY-MEAN FC&amp;P VAL'!AG98-ABS('[1]PERCENT ARRAY-MEAN FC&amp;P VAL'!AH98*'[1]PERCENT ARRAY-MEAN FC&amp;P VAL'!AI98*'[1]PERCENT ARRAY-MEAN FC&amp;P VAL'!AJ98))</f>
        <v/>
      </c>
      <c r="P98" t="str">
        <f>IF(A98="","",IF('[1]Calculation genes in KEGG path'!L96&gt;='[1]Flux and Impact'!$E$1,IF(('[1]PERCENT ARRAY-MEAN FC&amp;P VAL'!AK98*'[1]PERCENT ARRAY-MEAN FC&amp;P VAL'!AL98*'[1]PERCENT ARRAY-MEAN FC&amp;P VAL'!AM98+ABS('[1]PERCENT ARRAY-MEAN FC&amp;P VAL'!AN98*'[1]PERCENT ARRAY-MEAN FC&amp;P VAL'!AO98*'[1]PERCENT ARRAY-MEAN FC&amp;P VAL'!AP98))&gt;0,'[1]PERCENT ARRAY-MEAN FC&amp;P VAL'!AK98*'[1]PERCENT ARRAY-MEAN FC&amp;P VAL'!AL98*'[1]PERCENT ARRAY-MEAN FC&amp;P VAL'!AM98+ABS('[1]PERCENT ARRAY-MEAN FC&amp;P VAL'!AN98*'[1]PERCENT ARRAY-MEAN FC&amp;P VAL'!AO98*'[1]PERCENT ARRAY-MEAN FC&amp;P VAL'!AP98),""),""))</f>
        <v/>
      </c>
      <c r="Q98" s="12" t="str">
        <f>IF(P98="","",'[1]PERCENT ARRAY-MEAN FC&amp;P VAL'!AK98*'[1]PERCENT ARRAY-MEAN FC&amp;P VAL'!AL98*'[1]PERCENT ARRAY-MEAN FC&amp;P VAL'!AM98-ABS('[1]PERCENT ARRAY-MEAN FC&amp;P VAL'!AN98*'[1]PERCENT ARRAY-MEAN FC&amp;P VAL'!AO98*'[1]PERCENT ARRAY-MEAN FC&amp;P VAL'!AP98))</f>
        <v/>
      </c>
      <c r="R98" t="str">
        <f>IF(A98="","",IF('[1]Calculation genes in KEGG path'!L96&gt;='[1]Flux and Impact'!$E$1,IF(('[1]PERCENT ARRAY-MEAN FC&amp;P VAL'!AQ98*'[1]PERCENT ARRAY-MEAN FC&amp;P VAL'!AR98*'[1]PERCENT ARRAY-MEAN FC&amp;P VAL'!AS98+ABS('[1]PERCENT ARRAY-MEAN FC&amp;P VAL'!AT98*'[1]PERCENT ARRAY-MEAN FC&amp;P VAL'!AU98*'[1]PERCENT ARRAY-MEAN FC&amp;P VAL'!AV98))&gt;0,'[1]PERCENT ARRAY-MEAN FC&amp;P VAL'!AQ98*'[1]PERCENT ARRAY-MEAN FC&amp;P VAL'!AR98*'[1]PERCENT ARRAY-MEAN FC&amp;P VAL'!AS98+ABS('[1]PERCENT ARRAY-MEAN FC&amp;P VAL'!AT98*'[1]PERCENT ARRAY-MEAN FC&amp;P VAL'!AU98*'[1]PERCENT ARRAY-MEAN FC&amp;P VAL'!AV98),""),""))</f>
        <v/>
      </c>
      <c r="S98" s="12" t="str">
        <f>IF(R98="","",'[1]PERCENT ARRAY-MEAN FC&amp;P VAL'!AQ98*'[1]PERCENT ARRAY-MEAN FC&amp;P VAL'!AR98*'[1]PERCENT ARRAY-MEAN FC&amp;P VAL'!AS98-ABS('[1]PERCENT ARRAY-MEAN FC&amp;P VAL'!AT98*'[1]PERCENT ARRAY-MEAN FC&amp;P VAL'!AU98*'[1]PERCENT ARRAY-MEAN FC&amp;P VAL'!AV98))</f>
        <v/>
      </c>
      <c r="T98" t="str">
        <f>IF(A98="","",IF('[1]Calculation genes in KEGG path'!L96&gt;='[1]Flux and Impact'!$E$1,IF(('[1]PERCENT ARRAY-MEAN FC&amp;P VAL'!AW98*'[1]PERCENT ARRAY-MEAN FC&amp;P VAL'!AX98*'[1]PERCENT ARRAY-MEAN FC&amp;P VAL'!AY98+ABS('[1]PERCENT ARRAY-MEAN FC&amp;P VAL'!AZ98*'[1]PERCENT ARRAY-MEAN FC&amp;P VAL'!BA98*'[1]PERCENT ARRAY-MEAN FC&amp;P VAL'!BB98))&gt;0,'[1]PERCENT ARRAY-MEAN FC&amp;P VAL'!AW98*'[1]PERCENT ARRAY-MEAN FC&amp;P VAL'!AX98*'[1]PERCENT ARRAY-MEAN FC&amp;P VAL'!AY98+ABS('[1]PERCENT ARRAY-MEAN FC&amp;P VAL'!AZ98*'[1]PERCENT ARRAY-MEAN FC&amp;P VAL'!BA98*'[1]PERCENT ARRAY-MEAN FC&amp;P VAL'!BB98),""),""))</f>
        <v/>
      </c>
      <c r="U98" s="12" t="str">
        <f>IF(T98="","",'[1]PERCENT ARRAY-MEAN FC&amp;P VAL'!AW98*'[1]PERCENT ARRAY-MEAN FC&amp;P VAL'!AX98*'[1]PERCENT ARRAY-MEAN FC&amp;P VAL'!AY98-ABS('[1]PERCENT ARRAY-MEAN FC&amp;P VAL'!AZ98*'[1]PERCENT ARRAY-MEAN FC&amp;P VAL'!BA98*'[1]PERCENT ARRAY-MEAN FC&amp;P VAL'!BB98))</f>
        <v/>
      </c>
      <c r="V98" t="str">
        <f>IF(A98="","",IF('[1]Calculation genes in KEGG path'!L96&gt;='[1]Flux and Impact'!$E$1,IF(('[1]PERCENT ARRAY-MEAN FC&amp;P VAL'!BC98*'[1]PERCENT ARRAY-MEAN FC&amp;P VAL'!BD98*'[1]PERCENT ARRAY-MEAN FC&amp;P VAL'!BE98+ABS('[1]PERCENT ARRAY-MEAN FC&amp;P VAL'!BF98*'[1]PERCENT ARRAY-MEAN FC&amp;P VAL'!BG98*'[1]PERCENT ARRAY-MEAN FC&amp;P VAL'!BH98))&gt;0,'[1]PERCENT ARRAY-MEAN FC&amp;P VAL'!BC98*'[1]PERCENT ARRAY-MEAN FC&amp;P VAL'!BD98*'[1]PERCENT ARRAY-MEAN FC&amp;P VAL'!BE98+ABS('[1]PERCENT ARRAY-MEAN FC&amp;P VAL'!BF98*'[1]PERCENT ARRAY-MEAN FC&amp;P VAL'!BG98*'[1]PERCENT ARRAY-MEAN FC&amp;P VAL'!BH98),""),""))</f>
        <v/>
      </c>
      <c r="W98" s="12" t="str">
        <f>IF(V98="","",'[1]PERCENT ARRAY-MEAN FC&amp;P VAL'!BC98*'[1]PERCENT ARRAY-MEAN FC&amp;P VAL'!BD98*'[1]PERCENT ARRAY-MEAN FC&amp;P VAL'!BE98-ABS('[1]PERCENT ARRAY-MEAN FC&amp;P VAL'!BF98*'[1]PERCENT ARRAY-MEAN FC&amp;P VAL'!BG98*'[1]PERCENT ARRAY-MEAN FC&amp;P VAL'!BH98))</f>
        <v/>
      </c>
      <c r="X98" t="str">
        <f>IF(A98="","",IF('[1]Calculation genes in KEGG path'!L96&gt;='[1]Flux and Impact'!$E$1,IF(('[1]PERCENT ARRAY-MEAN FC&amp;P VAL'!BI98*'[1]PERCENT ARRAY-MEAN FC&amp;P VAL'!BJ98*'[1]PERCENT ARRAY-MEAN FC&amp;P VAL'!BK98+ABS('[1]PERCENT ARRAY-MEAN FC&amp;P VAL'!BL98*'[1]PERCENT ARRAY-MEAN FC&amp;P VAL'!BM98*'[1]PERCENT ARRAY-MEAN FC&amp;P VAL'!BN98))&gt;0,'[1]PERCENT ARRAY-MEAN FC&amp;P VAL'!BI98*'[1]PERCENT ARRAY-MEAN FC&amp;P VAL'!BJ98*'[1]PERCENT ARRAY-MEAN FC&amp;P VAL'!BK98+ABS('[1]PERCENT ARRAY-MEAN FC&amp;P VAL'!BL98*'[1]PERCENT ARRAY-MEAN FC&amp;P VAL'!BM98*'[1]PERCENT ARRAY-MEAN FC&amp;P VAL'!BN98),""),""))</f>
        <v/>
      </c>
      <c r="Y98" s="12" t="str">
        <f>IF(X98="","",'[1]PERCENT ARRAY-MEAN FC&amp;P VAL'!BI98*'[1]PERCENT ARRAY-MEAN FC&amp;P VAL'!BJ98*'[1]PERCENT ARRAY-MEAN FC&amp;P VAL'!BK98-ABS('[1]PERCENT ARRAY-MEAN FC&amp;P VAL'!BL98*'[1]PERCENT ARRAY-MEAN FC&amp;P VAL'!BM98*'[1]PERCENT ARRAY-MEAN FC&amp;P VAL'!BN98))</f>
        <v/>
      </c>
      <c r="Z98" t="str">
        <f>IF(A98="","",IF('[1]Calculation genes in KEGG path'!L96&gt;='[1]Flux and Impact'!$E$1,IF(('[1]PERCENT ARRAY-MEAN FC&amp;P VAL'!BO98*'[1]PERCENT ARRAY-MEAN FC&amp;P VAL'!BP98*'[1]PERCENT ARRAY-MEAN FC&amp;P VAL'!BQ98+ABS('[1]PERCENT ARRAY-MEAN FC&amp;P VAL'!BR98*'[1]PERCENT ARRAY-MEAN FC&amp;P VAL'!BS98*'[1]PERCENT ARRAY-MEAN FC&amp;P VAL'!BT98))&gt;0,'[1]PERCENT ARRAY-MEAN FC&amp;P VAL'!BO98*'[1]PERCENT ARRAY-MEAN FC&amp;P VAL'!BP98*'[1]PERCENT ARRAY-MEAN FC&amp;P VAL'!BQ98+ABS('[1]PERCENT ARRAY-MEAN FC&amp;P VAL'!BR98*'[1]PERCENT ARRAY-MEAN FC&amp;P VAL'!BS98*'[1]PERCENT ARRAY-MEAN FC&amp;P VAL'!BT98),""),""))</f>
        <v/>
      </c>
      <c r="AA98" s="12" t="str">
        <f>IF(Z98="","",'[1]PERCENT ARRAY-MEAN FC&amp;P VAL'!BO98*'[1]PERCENT ARRAY-MEAN FC&amp;P VAL'!BP98*'[1]PERCENT ARRAY-MEAN FC&amp;P VAL'!BQ98-ABS('[1]PERCENT ARRAY-MEAN FC&amp;P VAL'!BR98*'[1]PERCENT ARRAY-MEAN FC&amp;P VAL'!BS98*'[1]PERCENT ARRAY-MEAN FC&amp;P VAL'!BT98))</f>
        <v/>
      </c>
      <c r="AB98" t="str">
        <f>IF(A98="","",IF('[1]Calculation genes in KEGG path'!L96&gt;='[1]Flux and Impact'!$E$1,IF(('[1]PERCENT ARRAY-MEAN FC&amp;P VAL'!BU98*'[1]PERCENT ARRAY-MEAN FC&amp;P VAL'!BV98*'[1]PERCENT ARRAY-MEAN FC&amp;P VAL'!BW98+ABS('[1]PERCENT ARRAY-MEAN FC&amp;P VAL'!BX98*'[1]PERCENT ARRAY-MEAN FC&amp;P VAL'!BY98*'[1]PERCENT ARRAY-MEAN FC&amp;P VAL'!BZ98))&gt;0,'[1]PERCENT ARRAY-MEAN FC&amp;P VAL'!BU98*'[1]PERCENT ARRAY-MEAN FC&amp;P VAL'!BV98*'[1]PERCENT ARRAY-MEAN FC&amp;P VAL'!BW98+ABS('[1]PERCENT ARRAY-MEAN FC&amp;P VAL'!BX98*'[1]PERCENT ARRAY-MEAN FC&amp;P VAL'!BY98*'[1]PERCENT ARRAY-MEAN FC&amp;P VAL'!BZ98),""),""))</f>
        <v/>
      </c>
      <c r="AC98" s="12" t="str">
        <f>IF(AB98="","",'[1]PERCENT ARRAY-MEAN FC&amp;P VAL'!BU98*'[1]PERCENT ARRAY-MEAN FC&amp;P VAL'!BV98*'[1]PERCENT ARRAY-MEAN FC&amp;P VAL'!BW98-ABS('[1]PERCENT ARRAY-MEAN FC&amp;P VAL'!BX98*'[1]PERCENT ARRAY-MEAN FC&amp;P VAL'!BY98*'[1]PERCENT ARRAY-MEAN FC&amp;P VAL'!BZ98))</f>
        <v/>
      </c>
      <c r="AD98" t="str">
        <f>IF(A98="","",IF('[1]Calculation genes in KEGG path'!L96&gt;='[1]Flux and Impact'!$E$1,IF(('[1]PERCENT ARRAY-MEAN FC&amp;P VAL'!CA98*'[1]PERCENT ARRAY-MEAN FC&amp;P VAL'!CB98*'[1]PERCENT ARRAY-MEAN FC&amp;P VAL'!CC98+ABS('[1]PERCENT ARRAY-MEAN FC&amp;P VAL'!CD98*'[1]PERCENT ARRAY-MEAN FC&amp;P VAL'!CE98*'[1]PERCENT ARRAY-MEAN FC&amp;P VAL'!CF98))&gt;0,'[1]PERCENT ARRAY-MEAN FC&amp;P VAL'!CA98*'[1]PERCENT ARRAY-MEAN FC&amp;P VAL'!CB98*'[1]PERCENT ARRAY-MEAN FC&amp;P VAL'!CC98+ABS('[1]PERCENT ARRAY-MEAN FC&amp;P VAL'!CD98*'[1]PERCENT ARRAY-MEAN FC&amp;P VAL'!CE98*'[1]PERCENT ARRAY-MEAN FC&amp;P VAL'!CF98),""),""))</f>
        <v/>
      </c>
      <c r="AE98" s="12" t="str">
        <f>IF(AD98="","",'[1]PERCENT ARRAY-MEAN FC&amp;P VAL'!CA98*'[1]PERCENT ARRAY-MEAN FC&amp;P VAL'!CB98*'[1]PERCENT ARRAY-MEAN FC&amp;P VAL'!CC98-ABS('[1]PERCENT ARRAY-MEAN FC&amp;P VAL'!CD98*'[1]PERCENT ARRAY-MEAN FC&amp;P VAL'!CE98*'[1]PERCENT ARRAY-MEAN FC&amp;P VAL'!CF98))</f>
        <v/>
      </c>
      <c r="AF98" t="str">
        <f>IF(A98="","",IF('[1]Calculation genes in KEGG path'!L96&gt;='[1]Flux and Impact'!$E$1,IF(('[1]PERCENT ARRAY-MEAN FC&amp;P VAL'!CG98*'[1]PERCENT ARRAY-MEAN FC&amp;P VAL'!CH98*'[1]PERCENT ARRAY-MEAN FC&amp;P VAL'!CI98+ABS('[1]PERCENT ARRAY-MEAN FC&amp;P VAL'!CJ98*'[1]PERCENT ARRAY-MEAN FC&amp;P VAL'!CK98*'[1]PERCENT ARRAY-MEAN FC&amp;P VAL'!CL98))&gt;0,'[1]PERCENT ARRAY-MEAN FC&amp;P VAL'!CG98*'[1]PERCENT ARRAY-MEAN FC&amp;P VAL'!CH98*'[1]PERCENT ARRAY-MEAN FC&amp;P VAL'!CI98+ABS('[1]PERCENT ARRAY-MEAN FC&amp;P VAL'!CJ98*'[1]PERCENT ARRAY-MEAN FC&amp;P VAL'!CK98*'[1]PERCENT ARRAY-MEAN FC&amp;P VAL'!CL98),""),""))</f>
        <v/>
      </c>
      <c r="AG98" s="12" t="str">
        <f>IF(AF98="","",'[1]PERCENT ARRAY-MEAN FC&amp;P VAL'!CG98*'[1]PERCENT ARRAY-MEAN FC&amp;P VAL'!CH98*'[1]PERCENT ARRAY-MEAN FC&amp;P VAL'!CI98-ABS('[1]PERCENT ARRAY-MEAN FC&amp;P VAL'!CJ98*'[1]PERCENT ARRAY-MEAN FC&amp;P VAL'!CK98*'[1]PERCENT ARRAY-MEAN FC&amp;P VAL'!CL98))</f>
        <v/>
      </c>
      <c r="AH98" t="str">
        <f>IF(A98="","",IF('[1]Calculation genes in KEGG path'!L96&gt;='[1]Flux and Impact'!$E$1,IF(('[1]PERCENT ARRAY-MEAN FC&amp;P VAL'!CM98*'[1]PERCENT ARRAY-MEAN FC&amp;P VAL'!CN98*'[1]PERCENT ARRAY-MEAN FC&amp;P VAL'!CO98+ABS('[1]PERCENT ARRAY-MEAN FC&amp;P VAL'!CP98*'[1]PERCENT ARRAY-MEAN FC&amp;P VAL'!CQ98*'[1]PERCENT ARRAY-MEAN FC&amp;P VAL'!CR98))&gt;0,'[1]PERCENT ARRAY-MEAN FC&amp;P VAL'!CM98*'[1]PERCENT ARRAY-MEAN FC&amp;P VAL'!CN98*'[1]PERCENT ARRAY-MEAN FC&amp;P VAL'!CO98+ABS('[1]PERCENT ARRAY-MEAN FC&amp;P VAL'!CP98*'[1]PERCENT ARRAY-MEAN FC&amp;P VAL'!CQ98*'[1]PERCENT ARRAY-MEAN FC&amp;P VAL'!CR98),""),""))</f>
        <v/>
      </c>
      <c r="AI98" s="12" t="str">
        <f>IF(AH98="","",'[1]PERCENT ARRAY-MEAN FC&amp;P VAL'!CM98*'[1]PERCENT ARRAY-MEAN FC&amp;P VAL'!CN98*'[1]PERCENT ARRAY-MEAN FC&amp;P VAL'!CO98-ABS('[1]PERCENT ARRAY-MEAN FC&amp;P VAL'!CP98*'[1]PERCENT ARRAY-MEAN FC&amp;P VAL'!CQ98*'[1]PERCENT ARRAY-MEAN FC&amp;P VAL'!CR98))</f>
        <v/>
      </c>
      <c r="AJ98" t="str">
        <f>IF(A98="","",IF('[1]Calculation genes in KEGG path'!L96&gt;='[1]Flux and Impact'!$E$1,IF(('[1]PERCENT ARRAY-MEAN FC&amp;P VAL'!CS98*'[1]PERCENT ARRAY-MEAN FC&amp;P VAL'!CT98*'[1]PERCENT ARRAY-MEAN FC&amp;P VAL'!CU98+ABS('[1]PERCENT ARRAY-MEAN FC&amp;P VAL'!CV98*'[1]PERCENT ARRAY-MEAN FC&amp;P VAL'!CW98*'[1]PERCENT ARRAY-MEAN FC&amp;P VAL'!CX98))&gt;0,'[1]PERCENT ARRAY-MEAN FC&amp;P VAL'!CS98*'[1]PERCENT ARRAY-MEAN FC&amp;P VAL'!CT98*'[1]PERCENT ARRAY-MEAN FC&amp;P VAL'!CU98+ABS('[1]PERCENT ARRAY-MEAN FC&amp;P VAL'!CV98*'[1]PERCENT ARRAY-MEAN FC&amp;P VAL'!CW98*'[1]PERCENT ARRAY-MEAN FC&amp;P VAL'!CX98),""),""))</f>
        <v/>
      </c>
      <c r="AK98" s="12" t="str">
        <f>IF(AJ98="","",'[1]PERCENT ARRAY-MEAN FC&amp;P VAL'!CS98*'[1]PERCENT ARRAY-MEAN FC&amp;P VAL'!CT98*'[1]PERCENT ARRAY-MEAN FC&amp;P VAL'!CU98-ABS('[1]PERCENT ARRAY-MEAN FC&amp;P VAL'!CV98*'[1]PERCENT ARRAY-MEAN FC&amp;P VAL'!CW98*'[1]PERCENT ARRAY-MEAN FC&amp;P VAL'!CX98))</f>
        <v/>
      </c>
      <c r="AL98" t="str">
        <f>IF(A98="","",IF('[1]Calculation genes in KEGG path'!L96&gt;='[1]Flux and Impact'!$E$1,IF(('[1]PERCENT ARRAY-MEAN FC&amp;P VAL'!CY98*'[1]PERCENT ARRAY-MEAN FC&amp;P VAL'!CZ98*'[1]PERCENT ARRAY-MEAN FC&amp;P VAL'!DA98+ABS('[1]PERCENT ARRAY-MEAN FC&amp;P VAL'!DB98*'[1]PERCENT ARRAY-MEAN FC&amp;P VAL'!DC98*'[1]PERCENT ARRAY-MEAN FC&amp;P VAL'!DD98))&gt;0,'[1]PERCENT ARRAY-MEAN FC&amp;P VAL'!CY98*'[1]PERCENT ARRAY-MEAN FC&amp;P VAL'!CZ98*'[1]PERCENT ARRAY-MEAN FC&amp;P VAL'!DA98+ABS('[1]PERCENT ARRAY-MEAN FC&amp;P VAL'!DB98*'[1]PERCENT ARRAY-MEAN FC&amp;P VAL'!DC98*'[1]PERCENT ARRAY-MEAN FC&amp;P VAL'!DD98),""),""))</f>
        <v/>
      </c>
      <c r="AM98" s="12" t="str">
        <f>IF(AL98="","",'[1]PERCENT ARRAY-MEAN FC&amp;P VAL'!CY98*'[1]PERCENT ARRAY-MEAN FC&amp;P VAL'!CZ98*'[1]PERCENT ARRAY-MEAN FC&amp;P VAL'!DA98-ABS('[1]PERCENT ARRAY-MEAN FC&amp;P VAL'!DB98*'[1]PERCENT ARRAY-MEAN FC&amp;P VAL'!DC98*'[1]PERCENT ARRAY-MEAN FC&amp;P VAL'!DD98))</f>
        <v/>
      </c>
      <c r="AN98" t="str">
        <f>IF(A98="","",IF('[1]Calculation genes in KEGG path'!L96&gt;='[1]Flux and Impact'!$E$1,IF(('[1]PERCENT ARRAY-MEAN FC&amp;P VAL'!DE98*'[1]PERCENT ARRAY-MEAN FC&amp;P VAL'!DF98*'[1]PERCENT ARRAY-MEAN FC&amp;P VAL'!DG98+ABS('[1]PERCENT ARRAY-MEAN FC&amp;P VAL'!DH98*'[1]PERCENT ARRAY-MEAN FC&amp;P VAL'!DI98*'[1]PERCENT ARRAY-MEAN FC&amp;P VAL'!DJ98))&gt;0,'[1]PERCENT ARRAY-MEAN FC&amp;P VAL'!DE98*'[1]PERCENT ARRAY-MEAN FC&amp;P VAL'!DF98*'[1]PERCENT ARRAY-MEAN FC&amp;P VAL'!DG98+ABS('[1]PERCENT ARRAY-MEAN FC&amp;P VAL'!DH98*'[1]PERCENT ARRAY-MEAN FC&amp;P VAL'!DI98*'[1]PERCENT ARRAY-MEAN FC&amp;P VAL'!DJ98),""),""))</f>
        <v/>
      </c>
      <c r="AO98" s="12" t="str">
        <f>IF(AN98="","",'[1]PERCENT ARRAY-MEAN FC&amp;P VAL'!DE98*'[1]PERCENT ARRAY-MEAN FC&amp;P VAL'!DF98*'[1]PERCENT ARRAY-MEAN FC&amp;P VAL'!DG98-ABS('[1]PERCENT ARRAY-MEAN FC&amp;P VAL'!DH98*'[1]PERCENT ARRAY-MEAN FC&amp;P VAL'!DI98*'[1]PERCENT ARRAY-MEAN FC&amp;P VAL'!DJ98))</f>
        <v/>
      </c>
      <c r="AP98" t="str">
        <f>IF(A98="","",IF('[1]Calculation genes in KEGG path'!L96&gt;='[1]Flux and Impact'!$E$1,IF(('[1]PERCENT ARRAY-MEAN FC&amp;P VAL'!DK98*'[1]PERCENT ARRAY-MEAN FC&amp;P VAL'!DL98*'[1]PERCENT ARRAY-MEAN FC&amp;P VAL'!DM98+ABS('[1]PERCENT ARRAY-MEAN FC&amp;P VAL'!DN98*'[1]PERCENT ARRAY-MEAN FC&amp;P VAL'!DO98*'[1]PERCENT ARRAY-MEAN FC&amp;P VAL'!DP98))&gt;0,'[1]PERCENT ARRAY-MEAN FC&amp;P VAL'!DK98*'[1]PERCENT ARRAY-MEAN FC&amp;P VAL'!DL98*'[1]PERCENT ARRAY-MEAN FC&amp;P VAL'!DM98+ABS('[1]PERCENT ARRAY-MEAN FC&amp;P VAL'!DN98*'[1]PERCENT ARRAY-MEAN FC&amp;P VAL'!DO98*'[1]PERCENT ARRAY-MEAN FC&amp;P VAL'!DP98),""),""))</f>
        <v/>
      </c>
      <c r="AQ98" s="12" t="str">
        <f>IF(AP98="","",'[1]PERCENT ARRAY-MEAN FC&amp;P VAL'!DK98*'[1]PERCENT ARRAY-MEAN FC&amp;P VAL'!DL98*'[1]PERCENT ARRAY-MEAN FC&amp;P VAL'!DM98-ABS('[1]PERCENT ARRAY-MEAN FC&amp;P VAL'!DN98*'[1]PERCENT ARRAY-MEAN FC&amp;P VAL'!DO98*'[1]PERCENT ARRAY-MEAN FC&amp;P VAL'!DP98))</f>
        <v/>
      </c>
      <c r="AR98" t="str">
        <f>IF(A98="","",IF('[1]Calculation genes in KEGG path'!L96&gt;='[1]Flux and Impact'!$E$1,IF(('[1]PERCENT ARRAY-MEAN FC&amp;P VAL'!DQ98*'[1]PERCENT ARRAY-MEAN FC&amp;P VAL'!DR98*'[1]PERCENT ARRAY-MEAN FC&amp;P VAL'!DS98+ABS('[1]PERCENT ARRAY-MEAN FC&amp;P VAL'!DT98*'[1]PERCENT ARRAY-MEAN FC&amp;P VAL'!DU98*'[1]PERCENT ARRAY-MEAN FC&amp;P VAL'!DV98))&gt;0,'[1]PERCENT ARRAY-MEAN FC&amp;P VAL'!DQ98*'[1]PERCENT ARRAY-MEAN FC&amp;P VAL'!DR98*'[1]PERCENT ARRAY-MEAN FC&amp;P VAL'!DS98+ABS('[1]PERCENT ARRAY-MEAN FC&amp;P VAL'!DT98*'[1]PERCENT ARRAY-MEAN FC&amp;P VAL'!DU98*'[1]PERCENT ARRAY-MEAN FC&amp;P VAL'!DV98),""),""))</f>
        <v/>
      </c>
      <c r="AS98" s="12" t="str">
        <f>IF(AR98="","",'[1]PERCENT ARRAY-MEAN FC&amp;P VAL'!DQ98*'[1]PERCENT ARRAY-MEAN FC&amp;P VAL'!DR98*'[1]PERCENT ARRAY-MEAN FC&amp;P VAL'!DS98-ABS('[1]PERCENT ARRAY-MEAN FC&amp;P VAL'!DT98*'[1]PERCENT ARRAY-MEAN FC&amp;P VAL'!DU98*'[1]PERCENT ARRAY-MEAN FC&amp;P VAL'!DV98))</f>
        <v/>
      </c>
      <c r="AT98" s="12" t="str">
        <f t="shared" si="4"/>
        <v/>
      </c>
      <c r="AU98" s="12" t="str">
        <f t="shared" si="5"/>
        <v/>
      </c>
    </row>
    <row r="99" spans="1:47">
      <c r="A99" t="str">
        <f>'[1]Calculation genes in KEGG path'!I97</f>
        <v>bta03040</v>
      </c>
      <c r="B99" t="str">
        <f>IF('[1]PERCENT ARRAY-MEAN FC&amp;P VAL'!A99="","",'[1]PERCENT ARRAY-MEAN FC&amp;P VAL'!A99)</f>
        <v>2. Genetic Information Processing</v>
      </c>
      <c r="C99" t="str">
        <f>IF('[1]PERCENT ARRAY-MEAN FC&amp;P VAL'!B99="","",'[1]PERCENT ARRAY-MEAN FC&amp;P VAL'!B99)</f>
        <v>2.1 Transcription</v>
      </c>
      <c r="D99" t="str">
        <f>IF('[1]PERCENT ARRAY-MEAN FC&amp;P VAL'!C99="","",'[1]PERCENT ARRAY-MEAN FC&amp;P VAL'!C99)</f>
        <v>Spliceosome</v>
      </c>
      <c r="E99" s="12">
        <f t="shared" si="3"/>
        <v>30.6448670324619</v>
      </c>
      <c r="F99">
        <f>IF(A99="","",IF('[1]Calculation genes in KEGG path'!L97&gt;='[1]Flux and Impact'!$E$1,IF('[1]PERCENT ARRAY-MEAN FC&amp;P VAL'!G99*'[1]PERCENT ARRAY-MEAN FC&amp;P VAL'!H99*'[1]PERCENT ARRAY-MEAN FC&amp;P VAL'!I99+ABS('[1]PERCENT ARRAY-MEAN FC&amp;P VAL'!J99*'[1]PERCENT ARRAY-MEAN FC&amp;P VAL'!K99*'[1]PERCENT ARRAY-MEAN FC&amp;P VAL'!L99)&gt;0,'[1]PERCENT ARRAY-MEAN FC&amp;P VAL'!G99*'[1]PERCENT ARRAY-MEAN FC&amp;P VAL'!H99*'[1]PERCENT ARRAY-MEAN FC&amp;P VAL'!I99+ABS('[1]PERCENT ARRAY-MEAN FC&amp;P VAL'!J99*'[1]PERCENT ARRAY-MEAN FC&amp;P VAL'!K99*'[1]PERCENT ARRAY-MEAN FC&amp;P VAL'!L99),""),""))</f>
        <v>30.6448670324619</v>
      </c>
      <c r="G99" s="12">
        <f>IF(F99="","",'[1]PERCENT ARRAY-MEAN FC&amp;P VAL'!G99*'[1]PERCENT ARRAY-MEAN FC&amp;P VAL'!H99*'[1]PERCENT ARRAY-MEAN FC&amp;P VAL'!I99-ABS('[1]PERCENT ARRAY-MEAN FC&amp;P VAL'!J99*'[1]PERCENT ARRAY-MEAN FC&amp;P VAL'!K99*'[1]PERCENT ARRAY-MEAN FC&amp;P VAL'!L99))</f>
        <v>30.6448670324619</v>
      </c>
      <c r="H99" t="str">
        <f>IF(A99="","",IF('[1]Calculation genes in KEGG path'!L97&gt;='[1]Flux and Impact'!$E$1,IF(('[1]PERCENT ARRAY-MEAN FC&amp;P VAL'!M99*'[1]PERCENT ARRAY-MEAN FC&amp;P VAL'!N99*'[1]PERCENT ARRAY-MEAN FC&amp;P VAL'!O99+ABS('[1]PERCENT ARRAY-MEAN FC&amp;P VAL'!P99*'[1]PERCENT ARRAY-MEAN FC&amp;P VAL'!Q99*'[1]PERCENT ARRAY-MEAN FC&amp;P VAL'!R99))&gt;0,'[1]PERCENT ARRAY-MEAN FC&amp;P VAL'!M99*'[1]PERCENT ARRAY-MEAN FC&amp;P VAL'!N99*'[1]PERCENT ARRAY-MEAN FC&amp;P VAL'!O99+ABS('[1]PERCENT ARRAY-MEAN FC&amp;P VAL'!P99*'[1]PERCENT ARRAY-MEAN FC&amp;P VAL'!Q99*'[1]PERCENT ARRAY-MEAN FC&amp;P VAL'!R99),""),""))</f>
        <v/>
      </c>
      <c r="I99" s="12" t="str">
        <f>IF(H99="","",'[1]PERCENT ARRAY-MEAN FC&amp;P VAL'!M99*'[1]PERCENT ARRAY-MEAN FC&amp;P VAL'!N99*'[1]PERCENT ARRAY-MEAN FC&amp;P VAL'!O99-ABS('[1]PERCENT ARRAY-MEAN FC&amp;P VAL'!P99*'[1]PERCENT ARRAY-MEAN FC&amp;P VAL'!Q99*'[1]PERCENT ARRAY-MEAN FC&amp;P VAL'!R99))</f>
        <v/>
      </c>
      <c r="J99" t="str">
        <f>IF(A99="","",IF('[1]Calculation genes in KEGG path'!L97&gt;='[1]Flux and Impact'!$E$1,IF(('[1]PERCENT ARRAY-MEAN FC&amp;P VAL'!S99*'[1]PERCENT ARRAY-MEAN FC&amp;P VAL'!T99*'[1]PERCENT ARRAY-MEAN FC&amp;P VAL'!U99+ABS('[1]PERCENT ARRAY-MEAN FC&amp;P VAL'!V99*'[1]PERCENT ARRAY-MEAN FC&amp;P VAL'!W99*'[1]PERCENT ARRAY-MEAN FC&amp;P VAL'!X99))&gt;0,'[1]PERCENT ARRAY-MEAN FC&amp;P VAL'!S99*'[1]PERCENT ARRAY-MEAN FC&amp;P VAL'!T99*'[1]PERCENT ARRAY-MEAN FC&amp;P VAL'!U99+ABS('[1]PERCENT ARRAY-MEAN FC&amp;P VAL'!V99*'[1]PERCENT ARRAY-MEAN FC&amp;P VAL'!W99*'[1]PERCENT ARRAY-MEAN FC&amp;P VAL'!X99),""),""))</f>
        <v/>
      </c>
      <c r="K99" s="12" t="str">
        <f>IF(J99="","",'[1]PERCENT ARRAY-MEAN FC&amp;P VAL'!S99*'[1]PERCENT ARRAY-MEAN FC&amp;P VAL'!T99*'[1]PERCENT ARRAY-MEAN FC&amp;P VAL'!U99-ABS('[1]PERCENT ARRAY-MEAN FC&amp;P VAL'!V99*'[1]PERCENT ARRAY-MEAN FC&amp;P VAL'!W99*'[1]PERCENT ARRAY-MEAN FC&amp;P VAL'!X99))</f>
        <v/>
      </c>
      <c r="L99" t="str">
        <f>IF(A99="","",IF('[1]Calculation genes in KEGG path'!L97&gt;='[1]Flux and Impact'!$E$1,IF(('[1]PERCENT ARRAY-MEAN FC&amp;P VAL'!Y99*'[1]PERCENT ARRAY-MEAN FC&amp;P VAL'!Z99*'[1]PERCENT ARRAY-MEAN FC&amp;P VAL'!AA99+ABS('[1]PERCENT ARRAY-MEAN FC&amp;P VAL'!AB99*'[1]PERCENT ARRAY-MEAN FC&amp;P VAL'!AC99*'[1]PERCENT ARRAY-MEAN FC&amp;P VAL'!AD99))&gt;0,'[1]PERCENT ARRAY-MEAN FC&amp;P VAL'!Y99*'[1]PERCENT ARRAY-MEAN FC&amp;P VAL'!Z99*'[1]PERCENT ARRAY-MEAN FC&amp;P VAL'!AA99+ABS('[1]PERCENT ARRAY-MEAN FC&amp;P VAL'!AB99*'[1]PERCENT ARRAY-MEAN FC&amp;P VAL'!AC99*'[1]PERCENT ARRAY-MEAN FC&amp;P VAL'!AD99),""),""))</f>
        <v/>
      </c>
      <c r="M99" s="12" t="str">
        <f>IF(L99="","",'[1]PERCENT ARRAY-MEAN FC&amp;P VAL'!Y99*'[1]PERCENT ARRAY-MEAN FC&amp;P VAL'!Z99*'[1]PERCENT ARRAY-MEAN FC&amp;P VAL'!AA99-ABS('[1]PERCENT ARRAY-MEAN FC&amp;P VAL'!AB99*'[1]PERCENT ARRAY-MEAN FC&amp;P VAL'!AC99*'[1]PERCENT ARRAY-MEAN FC&amp;P VAL'!AD99))</f>
        <v/>
      </c>
      <c r="N99" t="str">
        <f>IF(A99="","",IF('[1]Calculation genes in KEGG path'!L97&gt;='[1]Flux and Impact'!$E$1,IF(('[1]PERCENT ARRAY-MEAN FC&amp;P VAL'!AE99*'[1]PERCENT ARRAY-MEAN FC&amp;P VAL'!AF99*'[1]PERCENT ARRAY-MEAN FC&amp;P VAL'!AG99+ABS('[1]PERCENT ARRAY-MEAN FC&amp;P VAL'!AH99*'[1]PERCENT ARRAY-MEAN FC&amp;P VAL'!AI99*'[1]PERCENT ARRAY-MEAN FC&amp;P VAL'!AJ99))&gt;0,'[1]PERCENT ARRAY-MEAN FC&amp;P VAL'!AE99*'[1]PERCENT ARRAY-MEAN FC&amp;P VAL'!AF99*'[1]PERCENT ARRAY-MEAN FC&amp;P VAL'!AG99+ABS('[1]PERCENT ARRAY-MEAN FC&amp;P VAL'!AH99*'[1]PERCENT ARRAY-MEAN FC&amp;P VAL'!AI99*'[1]PERCENT ARRAY-MEAN FC&amp;P VAL'!AJ99),""),""))</f>
        <v/>
      </c>
      <c r="O99" s="12" t="str">
        <f>IF(N99="","",'[1]PERCENT ARRAY-MEAN FC&amp;P VAL'!AE99*'[1]PERCENT ARRAY-MEAN FC&amp;P VAL'!AF99*'[1]PERCENT ARRAY-MEAN FC&amp;P VAL'!AG99-ABS('[1]PERCENT ARRAY-MEAN FC&amp;P VAL'!AH99*'[1]PERCENT ARRAY-MEAN FC&amp;P VAL'!AI99*'[1]PERCENT ARRAY-MEAN FC&amp;P VAL'!AJ99))</f>
        <v/>
      </c>
      <c r="P99" t="str">
        <f>IF(A99="","",IF('[1]Calculation genes in KEGG path'!L97&gt;='[1]Flux and Impact'!$E$1,IF(('[1]PERCENT ARRAY-MEAN FC&amp;P VAL'!AK99*'[1]PERCENT ARRAY-MEAN FC&amp;P VAL'!AL99*'[1]PERCENT ARRAY-MEAN FC&amp;P VAL'!AM99+ABS('[1]PERCENT ARRAY-MEAN FC&amp;P VAL'!AN99*'[1]PERCENT ARRAY-MEAN FC&amp;P VAL'!AO99*'[1]PERCENT ARRAY-MEAN FC&amp;P VAL'!AP99))&gt;0,'[1]PERCENT ARRAY-MEAN FC&amp;P VAL'!AK99*'[1]PERCENT ARRAY-MEAN FC&amp;P VAL'!AL99*'[1]PERCENT ARRAY-MEAN FC&amp;P VAL'!AM99+ABS('[1]PERCENT ARRAY-MEAN FC&amp;P VAL'!AN99*'[1]PERCENT ARRAY-MEAN FC&amp;P VAL'!AO99*'[1]PERCENT ARRAY-MEAN FC&amp;P VAL'!AP99),""),""))</f>
        <v/>
      </c>
      <c r="Q99" s="12" t="str">
        <f>IF(P99="","",'[1]PERCENT ARRAY-MEAN FC&amp;P VAL'!AK99*'[1]PERCENT ARRAY-MEAN FC&amp;P VAL'!AL99*'[1]PERCENT ARRAY-MEAN FC&amp;P VAL'!AM99-ABS('[1]PERCENT ARRAY-MEAN FC&amp;P VAL'!AN99*'[1]PERCENT ARRAY-MEAN FC&amp;P VAL'!AO99*'[1]PERCENT ARRAY-MEAN FC&amp;P VAL'!AP99))</f>
        <v/>
      </c>
      <c r="R99" t="str">
        <f>IF(A99="","",IF('[1]Calculation genes in KEGG path'!L97&gt;='[1]Flux and Impact'!$E$1,IF(('[1]PERCENT ARRAY-MEAN FC&amp;P VAL'!AQ99*'[1]PERCENT ARRAY-MEAN FC&amp;P VAL'!AR99*'[1]PERCENT ARRAY-MEAN FC&amp;P VAL'!AS99+ABS('[1]PERCENT ARRAY-MEAN FC&amp;P VAL'!AT99*'[1]PERCENT ARRAY-MEAN FC&amp;P VAL'!AU99*'[1]PERCENT ARRAY-MEAN FC&amp;P VAL'!AV99))&gt;0,'[1]PERCENT ARRAY-MEAN FC&amp;P VAL'!AQ99*'[1]PERCENT ARRAY-MEAN FC&amp;P VAL'!AR99*'[1]PERCENT ARRAY-MEAN FC&amp;P VAL'!AS99+ABS('[1]PERCENT ARRAY-MEAN FC&amp;P VAL'!AT99*'[1]PERCENT ARRAY-MEAN FC&amp;P VAL'!AU99*'[1]PERCENT ARRAY-MEAN FC&amp;P VAL'!AV99),""),""))</f>
        <v/>
      </c>
      <c r="S99" s="12" t="str">
        <f>IF(R99="","",'[1]PERCENT ARRAY-MEAN FC&amp;P VAL'!AQ99*'[1]PERCENT ARRAY-MEAN FC&amp;P VAL'!AR99*'[1]PERCENT ARRAY-MEAN FC&amp;P VAL'!AS99-ABS('[1]PERCENT ARRAY-MEAN FC&amp;P VAL'!AT99*'[1]PERCENT ARRAY-MEAN FC&amp;P VAL'!AU99*'[1]PERCENT ARRAY-MEAN FC&amp;P VAL'!AV99))</f>
        <v/>
      </c>
      <c r="T99" t="str">
        <f>IF(A99="","",IF('[1]Calculation genes in KEGG path'!L97&gt;='[1]Flux and Impact'!$E$1,IF(('[1]PERCENT ARRAY-MEAN FC&amp;P VAL'!AW99*'[1]PERCENT ARRAY-MEAN FC&amp;P VAL'!AX99*'[1]PERCENT ARRAY-MEAN FC&amp;P VAL'!AY99+ABS('[1]PERCENT ARRAY-MEAN FC&amp;P VAL'!AZ99*'[1]PERCENT ARRAY-MEAN FC&amp;P VAL'!BA99*'[1]PERCENT ARRAY-MEAN FC&amp;P VAL'!BB99))&gt;0,'[1]PERCENT ARRAY-MEAN FC&amp;P VAL'!AW99*'[1]PERCENT ARRAY-MEAN FC&amp;P VAL'!AX99*'[1]PERCENT ARRAY-MEAN FC&amp;P VAL'!AY99+ABS('[1]PERCENT ARRAY-MEAN FC&amp;P VAL'!AZ99*'[1]PERCENT ARRAY-MEAN FC&amp;P VAL'!BA99*'[1]PERCENT ARRAY-MEAN FC&amp;P VAL'!BB99),""),""))</f>
        <v/>
      </c>
      <c r="U99" s="12" t="str">
        <f>IF(T99="","",'[1]PERCENT ARRAY-MEAN FC&amp;P VAL'!AW99*'[1]PERCENT ARRAY-MEAN FC&amp;P VAL'!AX99*'[1]PERCENT ARRAY-MEAN FC&amp;P VAL'!AY99-ABS('[1]PERCENT ARRAY-MEAN FC&amp;P VAL'!AZ99*'[1]PERCENT ARRAY-MEAN FC&amp;P VAL'!BA99*'[1]PERCENT ARRAY-MEAN FC&amp;P VAL'!BB99))</f>
        <v/>
      </c>
      <c r="V99" t="str">
        <f>IF(A99="","",IF('[1]Calculation genes in KEGG path'!L97&gt;='[1]Flux and Impact'!$E$1,IF(('[1]PERCENT ARRAY-MEAN FC&amp;P VAL'!BC99*'[1]PERCENT ARRAY-MEAN FC&amp;P VAL'!BD99*'[1]PERCENT ARRAY-MEAN FC&amp;P VAL'!BE99+ABS('[1]PERCENT ARRAY-MEAN FC&amp;P VAL'!BF99*'[1]PERCENT ARRAY-MEAN FC&amp;P VAL'!BG99*'[1]PERCENT ARRAY-MEAN FC&amp;P VAL'!BH99))&gt;0,'[1]PERCENT ARRAY-MEAN FC&amp;P VAL'!BC99*'[1]PERCENT ARRAY-MEAN FC&amp;P VAL'!BD99*'[1]PERCENT ARRAY-MEAN FC&amp;P VAL'!BE99+ABS('[1]PERCENT ARRAY-MEAN FC&amp;P VAL'!BF99*'[1]PERCENT ARRAY-MEAN FC&amp;P VAL'!BG99*'[1]PERCENT ARRAY-MEAN FC&amp;P VAL'!BH99),""),""))</f>
        <v/>
      </c>
      <c r="W99" s="12" t="str">
        <f>IF(V99="","",'[1]PERCENT ARRAY-MEAN FC&amp;P VAL'!BC99*'[1]PERCENT ARRAY-MEAN FC&amp;P VAL'!BD99*'[1]PERCENT ARRAY-MEAN FC&amp;P VAL'!BE99-ABS('[1]PERCENT ARRAY-MEAN FC&amp;P VAL'!BF99*'[1]PERCENT ARRAY-MEAN FC&amp;P VAL'!BG99*'[1]PERCENT ARRAY-MEAN FC&amp;P VAL'!BH99))</f>
        <v/>
      </c>
      <c r="X99" t="str">
        <f>IF(A99="","",IF('[1]Calculation genes in KEGG path'!L97&gt;='[1]Flux and Impact'!$E$1,IF(('[1]PERCENT ARRAY-MEAN FC&amp;P VAL'!BI99*'[1]PERCENT ARRAY-MEAN FC&amp;P VAL'!BJ99*'[1]PERCENT ARRAY-MEAN FC&amp;P VAL'!BK99+ABS('[1]PERCENT ARRAY-MEAN FC&amp;P VAL'!BL99*'[1]PERCENT ARRAY-MEAN FC&amp;P VAL'!BM99*'[1]PERCENT ARRAY-MEAN FC&amp;P VAL'!BN99))&gt;0,'[1]PERCENT ARRAY-MEAN FC&amp;P VAL'!BI99*'[1]PERCENT ARRAY-MEAN FC&amp;P VAL'!BJ99*'[1]PERCENT ARRAY-MEAN FC&amp;P VAL'!BK99+ABS('[1]PERCENT ARRAY-MEAN FC&amp;P VAL'!BL99*'[1]PERCENT ARRAY-MEAN FC&amp;P VAL'!BM99*'[1]PERCENT ARRAY-MEAN FC&amp;P VAL'!BN99),""),""))</f>
        <v/>
      </c>
      <c r="Y99" s="12" t="str">
        <f>IF(X99="","",'[1]PERCENT ARRAY-MEAN FC&amp;P VAL'!BI99*'[1]PERCENT ARRAY-MEAN FC&amp;P VAL'!BJ99*'[1]PERCENT ARRAY-MEAN FC&amp;P VAL'!BK99-ABS('[1]PERCENT ARRAY-MEAN FC&amp;P VAL'!BL99*'[1]PERCENT ARRAY-MEAN FC&amp;P VAL'!BM99*'[1]PERCENT ARRAY-MEAN FC&amp;P VAL'!BN99))</f>
        <v/>
      </c>
      <c r="Z99" t="str">
        <f>IF(A99="","",IF('[1]Calculation genes in KEGG path'!L97&gt;='[1]Flux and Impact'!$E$1,IF(('[1]PERCENT ARRAY-MEAN FC&amp;P VAL'!BO99*'[1]PERCENT ARRAY-MEAN FC&amp;P VAL'!BP99*'[1]PERCENT ARRAY-MEAN FC&amp;P VAL'!BQ99+ABS('[1]PERCENT ARRAY-MEAN FC&amp;P VAL'!BR99*'[1]PERCENT ARRAY-MEAN FC&amp;P VAL'!BS99*'[1]PERCENT ARRAY-MEAN FC&amp;P VAL'!BT99))&gt;0,'[1]PERCENT ARRAY-MEAN FC&amp;P VAL'!BO99*'[1]PERCENT ARRAY-MEAN FC&amp;P VAL'!BP99*'[1]PERCENT ARRAY-MEAN FC&amp;P VAL'!BQ99+ABS('[1]PERCENT ARRAY-MEAN FC&amp;P VAL'!BR99*'[1]PERCENT ARRAY-MEAN FC&amp;P VAL'!BS99*'[1]PERCENT ARRAY-MEAN FC&amp;P VAL'!BT99),""),""))</f>
        <v/>
      </c>
      <c r="AA99" s="12" t="str">
        <f>IF(Z99="","",'[1]PERCENT ARRAY-MEAN FC&amp;P VAL'!BO99*'[1]PERCENT ARRAY-MEAN FC&amp;P VAL'!BP99*'[1]PERCENT ARRAY-MEAN FC&amp;P VAL'!BQ99-ABS('[1]PERCENT ARRAY-MEAN FC&amp;P VAL'!BR99*'[1]PERCENT ARRAY-MEAN FC&amp;P VAL'!BS99*'[1]PERCENT ARRAY-MEAN FC&amp;P VAL'!BT99))</f>
        <v/>
      </c>
      <c r="AB99" t="str">
        <f>IF(A99="","",IF('[1]Calculation genes in KEGG path'!L97&gt;='[1]Flux and Impact'!$E$1,IF(('[1]PERCENT ARRAY-MEAN FC&amp;P VAL'!BU99*'[1]PERCENT ARRAY-MEAN FC&amp;P VAL'!BV99*'[1]PERCENT ARRAY-MEAN FC&amp;P VAL'!BW99+ABS('[1]PERCENT ARRAY-MEAN FC&amp;P VAL'!BX99*'[1]PERCENT ARRAY-MEAN FC&amp;P VAL'!BY99*'[1]PERCENT ARRAY-MEAN FC&amp;P VAL'!BZ99))&gt;0,'[1]PERCENT ARRAY-MEAN FC&amp;P VAL'!BU99*'[1]PERCENT ARRAY-MEAN FC&amp;P VAL'!BV99*'[1]PERCENT ARRAY-MEAN FC&amp;P VAL'!BW99+ABS('[1]PERCENT ARRAY-MEAN FC&amp;P VAL'!BX99*'[1]PERCENT ARRAY-MEAN FC&amp;P VAL'!BY99*'[1]PERCENT ARRAY-MEAN FC&amp;P VAL'!BZ99),""),""))</f>
        <v/>
      </c>
      <c r="AC99" s="12" t="str">
        <f>IF(AB99="","",'[1]PERCENT ARRAY-MEAN FC&amp;P VAL'!BU99*'[1]PERCENT ARRAY-MEAN FC&amp;P VAL'!BV99*'[1]PERCENT ARRAY-MEAN FC&amp;P VAL'!BW99-ABS('[1]PERCENT ARRAY-MEAN FC&amp;P VAL'!BX99*'[1]PERCENT ARRAY-MEAN FC&amp;P VAL'!BY99*'[1]PERCENT ARRAY-MEAN FC&amp;P VAL'!BZ99))</f>
        <v/>
      </c>
      <c r="AD99" t="str">
        <f>IF(A99="","",IF('[1]Calculation genes in KEGG path'!L97&gt;='[1]Flux and Impact'!$E$1,IF(('[1]PERCENT ARRAY-MEAN FC&amp;P VAL'!CA99*'[1]PERCENT ARRAY-MEAN FC&amp;P VAL'!CB99*'[1]PERCENT ARRAY-MEAN FC&amp;P VAL'!CC99+ABS('[1]PERCENT ARRAY-MEAN FC&amp;P VAL'!CD99*'[1]PERCENT ARRAY-MEAN FC&amp;P VAL'!CE99*'[1]PERCENT ARRAY-MEAN FC&amp;P VAL'!CF99))&gt;0,'[1]PERCENT ARRAY-MEAN FC&amp;P VAL'!CA99*'[1]PERCENT ARRAY-MEAN FC&amp;P VAL'!CB99*'[1]PERCENT ARRAY-MEAN FC&amp;P VAL'!CC99+ABS('[1]PERCENT ARRAY-MEAN FC&amp;P VAL'!CD99*'[1]PERCENT ARRAY-MEAN FC&amp;P VAL'!CE99*'[1]PERCENT ARRAY-MEAN FC&amp;P VAL'!CF99),""),""))</f>
        <v/>
      </c>
      <c r="AE99" s="12" t="str">
        <f>IF(AD99="","",'[1]PERCENT ARRAY-MEAN FC&amp;P VAL'!CA99*'[1]PERCENT ARRAY-MEAN FC&amp;P VAL'!CB99*'[1]PERCENT ARRAY-MEAN FC&amp;P VAL'!CC99-ABS('[1]PERCENT ARRAY-MEAN FC&amp;P VAL'!CD99*'[1]PERCENT ARRAY-MEAN FC&amp;P VAL'!CE99*'[1]PERCENT ARRAY-MEAN FC&amp;P VAL'!CF99))</f>
        <v/>
      </c>
      <c r="AF99" t="str">
        <f>IF(A99="","",IF('[1]Calculation genes in KEGG path'!L97&gt;='[1]Flux and Impact'!$E$1,IF(('[1]PERCENT ARRAY-MEAN FC&amp;P VAL'!CG99*'[1]PERCENT ARRAY-MEAN FC&amp;P VAL'!CH99*'[1]PERCENT ARRAY-MEAN FC&amp;P VAL'!CI99+ABS('[1]PERCENT ARRAY-MEAN FC&amp;P VAL'!CJ99*'[1]PERCENT ARRAY-MEAN FC&amp;P VAL'!CK99*'[1]PERCENT ARRAY-MEAN FC&amp;P VAL'!CL99))&gt;0,'[1]PERCENT ARRAY-MEAN FC&amp;P VAL'!CG99*'[1]PERCENT ARRAY-MEAN FC&amp;P VAL'!CH99*'[1]PERCENT ARRAY-MEAN FC&amp;P VAL'!CI99+ABS('[1]PERCENT ARRAY-MEAN FC&amp;P VAL'!CJ99*'[1]PERCENT ARRAY-MEAN FC&amp;P VAL'!CK99*'[1]PERCENT ARRAY-MEAN FC&amp;P VAL'!CL99),""),""))</f>
        <v/>
      </c>
      <c r="AG99" s="12" t="str">
        <f>IF(AF99="","",'[1]PERCENT ARRAY-MEAN FC&amp;P VAL'!CG99*'[1]PERCENT ARRAY-MEAN FC&amp;P VAL'!CH99*'[1]PERCENT ARRAY-MEAN FC&amp;P VAL'!CI99-ABS('[1]PERCENT ARRAY-MEAN FC&amp;P VAL'!CJ99*'[1]PERCENT ARRAY-MEAN FC&amp;P VAL'!CK99*'[1]PERCENT ARRAY-MEAN FC&amp;P VAL'!CL99))</f>
        <v/>
      </c>
      <c r="AH99" t="str">
        <f>IF(A99="","",IF('[1]Calculation genes in KEGG path'!L97&gt;='[1]Flux and Impact'!$E$1,IF(('[1]PERCENT ARRAY-MEAN FC&amp;P VAL'!CM99*'[1]PERCENT ARRAY-MEAN FC&amp;P VAL'!CN99*'[1]PERCENT ARRAY-MEAN FC&amp;P VAL'!CO99+ABS('[1]PERCENT ARRAY-MEAN FC&amp;P VAL'!CP99*'[1]PERCENT ARRAY-MEAN FC&amp;P VAL'!CQ99*'[1]PERCENT ARRAY-MEAN FC&amp;P VAL'!CR99))&gt;0,'[1]PERCENT ARRAY-MEAN FC&amp;P VAL'!CM99*'[1]PERCENT ARRAY-MEAN FC&amp;P VAL'!CN99*'[1]PERCENT ARRAY-MEAN FC&amp;P VAL'!CO99+ABS('[1]PERCENT ARRAY-MEAN FC&amp;P VAL'!CP99*'[1]PERCENT ARRAY-MEAN FC&amp;P VAL'!CQ99*'[1]PERCENT ARRAY-MEAN FC&amp;P VAL'!CR99),""),""))</f>
        <v/>
      </c>
      <c r="AI99" s="12" t="str">
        <f>IF(AH99="","",'[1]PERCENT ARRAY-MEAN FC&amp;P VAL'!CM99*'[1]PERCENT ARRAY-MEAN FC&amp;P VAL'!CN99*'[1]PERCENT ARRAY-MEAN FC&amp;P VAL'!CO99-ABS('[1]PERCENT ARRAY-MEAN FC&amp;P VAL'!CP99*'[1]PERCENT ARRAY-MEAN FC&amp;P VAL'!CQ99*'[1]PERCENT ARRAY-MEAN FC&amp;P VAL'!CR99))</f>
        <v/>
      </c>
      <c r="AJ99" t="str">
        <f>IF(A99="","",IF('[1]Calculation genes in KEGG path'!L97&gt;='[1]Flux and Impact'!$E$1,IF(('[1]PERCENT ARRAY-MEAN FC&amp;P VAL'!CS99*'[1]PERCENT ARRAY-MEAN FC&amp;P VAL'!CT99*'[1]PERCENT ARRAY-MEAN FC&amp;P VAL'!CU99+ABS('[1]PERCENT ARRAY-MEAN FC&amp;P VAL'!CV99*'[1]PERCENT ARRAY-MEAN FC&amp;P VAL'!CW99*'[1]PERCENT ARRAY-MEAN FC&amp;P VAL'!CX99))&gt;0,'[1]PERCENT ARRAY-MEAN FC&amp;P VAL'!CS99*'[1]PERCENT ARRAY-MEAN FC&amp;P VAL'!CT99*'[1]PERCENT ARRAY-MEAN FC&amp;P VAL'!CU99+ABS('[1]PERCENT ARRAY-MEAN FC&amp;P VAL'!CV99*'[1]PERCENT ARRAY-MEAN FC&amp;P VAL'!CW99*'[1]PERCENT ARRAY-MEAN FC&amp;P VAL'!CX99),""),""))</f>
        <v/>
      </c>
      <c r="AK99" s="12" t="str">
        <f>IF(AJ99="","",'[1]PERCENT ARRAY-MEAN FC&amp;P VAL'!CS99*'[1]PERCENT ARRAY-MEAN FC&amp;P VAL'!CT99*'[1]PERCENT ARRAY-MEAN FC&amp;P VAL'!CU99-ABS('[1]PERCENT ARRAY-MEAN FC&amp;P VAL'!CV99*'[1]PERCENT ARRAY-MEAN FC&amp;P VAL'!CW99*'[1]PERCENT ARRAY-MEAN FC&amp;P VAL'!CX99))</f>
        <v/>
      </c>
      <c r="AL99" t="str">
        <f>IF(A99="","",IF('[1]Calculation genes in KEGG path'!L97&gt;='[1]Flux and Impact'!$E$1,IF(('[1]PERCENT ARRAY-MEAN FC&amp;P VAL'!CY99*'[1]PERCENT ARRAY-MEAN FC&amp;P VAL'!CZ99*'[1]PERCENT ARRAY-MEAN FC&amp;P VAL'!DA99+ABS('[1]PERCENT ARRAY-MEAN FC&amp;P VAL'!DB99*'[1]PERCENT ARRAY-MEAN FC&amp;P VAL'!DC99*'[1]PERCENT ARRAY-MEAN FC&amp;P VAL'!DD99))&gt;0,'[1]PERCENT ARRAY-MEAN FC&amp;P VAL'!CY99*'[1]PERCENT ARRAY-MEAN FC&amp;P VAL'!CZ99*'[1]PERCENT ARRAY-MEAN FC&amp;P VAL'!DA99+ABS('[1]PERCENT ARRAY-MEAN FC&amp;P VAL'!DB99*'[1]PERCENT ARRAY-MEAN FC&amp;P VAL'!DC99*'[1]PERCENT ARRAY-MEAN FC&amp;P VAL'!DD99),""),""))</f>
        <v/>
      </c>
      <c r="AM99" s="12" t="str">
        <f>IF(AL99="","",'[1]PERCENT ARRAY-MEAN FC&amp;P VAL'!CY99*'[1]PERCENT ARRAY-MEAN FC&amp;P VAL'!CZ99*'[1]PERCENT ARRAY-MEAN FC&amp;P VAL'!DA99-ABS('[1]PERCENT ARRAY-MEAN FC&amp;P VAL'!DB99*'[1]PERCENT ARRAY-MEAN FC&amp;P VAL'!DC99*'[1]PERCENT ARRAY-MEAN FC&amp;P VAL'!DD99))</f>
        <v/>
      </c>
      <c r="AN99" t="str">
        <f>IF(A99="","",IF('[1]Calculation genes in KEGG path'!L97&gt;='[1]Flux and Impact'!$E$1,IF(('[1]PERCENT ARRAY-MEAN FC&amp;P VAL'!DE99*'[1]PERCENT ARRAY-MEAN FC&amp;P VAL'!DF99*'[1]PERCENT ARRAY-MEAN FC&amp;P VAL'!DG99+ABS('[1]PERCENT ARRAY-MEAN FC&amp;P VAL'!DH99*'[1]PERCENT ARRAY-MEAN FC&amp;P VAL'!DI99*'[1]PERCENT ARRAY-MEAN FC&amp;P VAL'!DJ99))&gt;0,'[1]PERCENT ARRAY-MEAN FC&amp;P VAL'!DE99*'[1]PERCENT ARRAY-MEAN FC&amp;P VAL'!DF99*'[1]PERCENT ARRAY-MEAN FC&amp;P VAL'!DG99+ABS('[1]PERCENT ARRAY-MEAN FC&amp;P VAL'!DH99*'[1]PERCENT ARRAY-MEAN FC&amp;P VAL'!DI99*'[1]PERCENT ARRAY-MEAN FC&amp;P VAL'!DJ99),""),""))</f>
        <v/>
      </c>
      <c r="AO99" s="12" t="str">
        <f>IF(AN99="","",'[1]PERCENT ARRAY-MEAN FC&amp;P VAL'!DE99*'[1]PERCENT ARRAY-MEAN FC&amp;P VAL'!DF99*'[1]PERCENT ARRAY-MEAN FC&amp;P VAL'!DG99-ABS('[1]PERCENT ARRAY-MEAN FC&amp;P VAL'!DH99*'[1]PERCENT ARRAY-MEAN FC&amp;P VAL'!DI99*'[1]PERCENT ARRAY-MEAN FC&amp;P VAL'!DJ99))</f>
        <v/>
      </c>
      <c r="AP99" t="str">
        <f>IF(A99="","",IF('[1]Calculation genes in KEGG path'!L97&gt;='[1]Flux and Impact'!$E$1,IF(('[1]PERCENT ARRAY-MEAN FC&amp;P VAL'!DK99*'[1]PERCENT ARRAY-MEAN FC&amp;P VAL'!DL99*'[1]PERCENT ARRAY-MEAN FC&amp;P VAL'!DM99+ABS('[1]PERCENT ARRAY-MEAN FC&amp;P VAL'!DN99*'[1]PERCENT ARRAY-MEAN FC&amp;P VAL'!DO99*'[1]PERCENT ARRAY-MEAN FC&amp;P VAL'!DP99))&gt;0,'[1]PERCENT ARRAY-MEAN FC&amp;P VAL'!DK99*'[1]PERCENT ARRAY-MEAN FC&amp;P VAL'!DL99*'[1]PERCENT ARRAY-MEAN FC&amp;P VAL'!DM99+ABS('[1]PERCENT ARRAY-MEAN FC&amp;P VAL'!DN99*'[1]PERCENT ARRAY-MEAN FC&amp;P VAL'!DO99*'[1]PERCENT ARRAY-MEAN FC&amp;P VAL'!DP99),""),""))</f>
        <v/>
      </c>
      <c r="AQ99" s="12" t="str">
        <f>IF(AP99="","",'[1]PERCENT ARRAY-MEAN FC&amp;P VAL'!DK99*'[1]PERCENT ARRAY-MEAN FC&amp;P VAL'!DL99*'[1]PERCENT ARRAY-MEAN FC&amp;P VAL'!DM99-ABS('[1]PERCENT ARRAY-MEAN FC&amp;P VAL'!DN99*'[1]PERCENT ARRAY-MEAN FC&amp;P VAL'!DO99*'[1]PERCENT ARRAY-MEAN FC&amp;P VAL'!DP99))</f>
        <v/>
      </c>
      <c r="AR99" t="str">
        <f>IF(A99="","",IF('[1]Calculation genes in KEGG path'!L97&gt;='[1]Flux and Impact'!$E$1,IF(('[1]PERCENT ARRAY-MEAN FC&amp;P VAL'!DQ99*'[1]PERCENT ARRAY-MEAN FC&amp;P VAL'!DR99*'[1]PERCENT ARRAY-MEAN FC&amp;P VAL'!DS99+ABS('[1]PERCENT ARRAY-MEAN FC&amp;P VAL'!DT99*'[1]PERCENT ARRAY-MEAN FC&amp;P VAL'!DU99*'[1]PERCENT ARRAY-MEAN FC&amp;P VAL'!DV99))&gt;0,'[1]PERCENT ARRAY-MEAN FC&amp;P VAL'!DQ99*'[1]PERCENT ARRAY-MEAN FC&amp;P VAL'!DR99*'[1]PERCENT ARRAY-MEAN FC&amp;P VAL'!DS99+ABS('[1]PERCENT ARRAY-MEAN FC&amp;P VAL'!DT99*'[1]PERCENT ARRAY-MEAN FC&amp;P VAL'!DU99*'[1]PERCENT ARRAY-MEAN FC&amp;P VAL'!DV99),""),""))</f>
        <v/>
      </c>
      <c r="AS99" s="12" t="str">
        <f>IF(AR99="","",'[1]PERCENT ARRAY-MEAN FC&amp;P VAL'!DQ99*'[1]PERCENT ARRAY-MEAN FC&amp;P VAL'!DR99*'[1]PERCENT ARRAY-MEAN FC&amp;P VAL'!DS99-ABS('[1]PERCENT ARRAY-MEAN FC&amp;P VAL'!DT99*'[1]PERCENT ARRAY-MEAN FC&amp;P VAL'!DU99*'[1]PERCENT ARRAY-MEAN FC&amp;P VAL'!DV99))</f>
        <v/>
      </c>
      <c r="AT99" s="12">
        <f t="shared" si="4"/>
        <v>30.6448670324619</v>
      </c>
      <c r="AU99" s="12">
        <f t="shared" si="5"/>
        <v>1</v>
      </c>
    </row>
    <row r="100" spans="1:47">
      <c r="A100" t="str">
        <f>'[1]Calculation genes in KEGG path'!I98</f>
        <v>bta03050</v>
      </c>
      <c r="B100" t="str">
        <f>IF('[1]PERCENT ARRAY-MEAN FC&amp;P VAL'!A100="","",'[1]PERCENT ARRAY-MEAN FC&amp;P VAL'!A100)</f>
        <v>2. Genetic Information Processing</v>
      </c>
      <c r="C100" t="str">
        <f>IF('[1]PERCENT ARRAY-MEAN FC&amp;P VAL'!B100="","",'[1]PERCENT ARRAY-MEAN FC&amp;P VAL'!B100)</f>
        <v>2.3 Folding, Sorting and Degradation</v>
      </c>
      <c r="D100" t="str">
        <f>IF('[1]PERCENT ARRAY-MEAN FC&amp;P VAL'!C100="","",'[1]PERCENT ARRAY-MEAN FC&amp;P VAL'!C100)</f>
        <v>Proteasome</v>
      </c>
      <c r="E100" s="12">
        <f t="shared" si="3"/>
        <v>39.3587363355896</v>
      </c>
      <c r="F100">
        <f>IF(A100="","",IF('[1]Calculation genes in KEGG path'!L98&gt;='[1]Flux and Impact'!$E$1,IF('[1]PERCENT ARRAY-MEAN FC&amp;P VAL'!G100*'[1]PERCENT ARRAY-MEAN FC&amp;P VAL'!H100*'[1]PERCENT ARRAY-MEAN FC&amp;P VAL'!I100+ABS('[1]PERCENT ARRAY-MEAN FC&amp;P VAL'!J100*'[1]PERCENT ARRAY-MEAN FC&amp;P VAL'!K100*'[1]PERCENT ARRAY-MEAN FC&amp;P VAL'!L100)&gt;0,'[1]PERCENT ARRAY-MEAN FC&amp;P VAL'!G100*'[1]PERCENT ARRAY-MEAN FC&amp;P VAL'!H100*'[1]PERCENT ARRAY-MEAN FC&amp;P VAL'!I100+ABS('[1]PERCENT ARRAY-MEAN FC&amp;P VAL'!J100*'[1]PERCENT ARRAY-MEAN FC&amp;P VAL'!K100*'[1]PERCENT ARRAY-MEAN FC&amp;P VAL'!L100),""),""))</f>
        <v>39.3587363355896</v>
      </c>
      <c r="G100" s="12">
        <f>IF(F100="","",'[1]PERCENT ARRAY-MEAN FC&amp;P VAL'!G100*'[1]PERCENT ARRAY-MEAN FC&amp;P VAL'!H100*'[1]PERCENT ARRAY-MEAN FC&amp;P VAL'!I100-ABS('[1]PERCENT ARRAY-MEAN FC&amp;P VAL'!J100*'[1]PERCENT ARRAY-MEAN FC&amp;P VAL'!K100*'[1]PERCENT ARRAY-MEAN FC&amp;P VAL'!L100))</f>
        <v>39.3587363355896</v>
      </c>
      <c r="H100" t="str">
        <f>IF(A100="","",IF('[1]Calculation genes in KEGG path'!L98&gt;='[1]Flux and Impact'!$E$1,IF(('[1]PERCENT ARRAY-MEAN FC&amp;P VAL'!M100*'[1]PERCENT ARRAY-MEAN FC&amp;P VAL'!N100*'[1]PERCENT ARRAY-MEAN FC&amp;P VAL'!O100+ABS('[1]PERCENT ARRAY-MEAN FC&amp;P VAL'!P100*'[1]PERCENT ARRAY-MEAN FC&amp;P VAL'!Q100*'[1]PERCENT ARRAY-MEAN FC&amp;P VAL'!R100))&gt;0,'[1]PERCENT ARRAY-MEAN FC&amp;P VAL'!M100*'[1]PERCENT ARRAY-MEAN FC&amp;P VAL'!N100*'[1]PERCENT ARRAY-MEAN FC&amp;P VAL'!O100+ABS('[1]PERCENT ARRAY-MEAN FC&amp;P VAL'!P100*'[1]PERCENT ARRAY-MEAN FC&amp;P VAL'!Q100*'[1]PERCENT ARRAY-MEAN FC&amp;P VAL'!R100),""),""))</f>
        <v/>
      </c>
      <c r="I100" s="12" t="str">
        <f>IF(H100="","",'[1]PERCENT ARRAY-MEAN FC&amp;P VAL'!M100*'[1]PERCENT ARRAY-MEAN FC&amp;P VAL'!N100*'[1]PERCENT ARRAY-MEAN FC&amp;P VAL'!O100-ABS('[1]PERCENT ARRAY-MEAN FC&amp;P VAL'!P100*'[1]PERCENT ARRAY-MEAN FC&amp;P VAL'!Q100*'[1]PERCENT ARRAY-MEAN FC&amp;P VAL'!R100))</f>
        <v/>
      </c>
      <c r="J100" t="str">
        <f>IF(A100="","",IF('[1]Calculation genes in KEGG path'!L98&gt;='[1]Flux and Impact'!$E$1,IF(('[1]PERCENT ARRAY-MEAN FC&amp;P VAL'!S100*'[1]PERCENT ARRAY-MEAN FC&amp;P VAL'!T100*'[1]PERCENT ARRAY-MEAN FC&amp;P VAL'!U100+ABS('[1]PERCENT ARRAY-MEAN FC&amp;P VAL'!V100*'[1]PERCENT ARRAY-MEAN FC&amp;P VAL'!W100*'[1]PERCENT ARRAY-MEAN FC&amp;P VAL'!X100))&gt;0,'[1]PERCENT ARRAY-MEAN FC&amp;P VAL'!S100*'[1]PERCENT ARRAY-MEAN FC&amp;P VAL'!T100*'[1]PERCENT ARRAY-MEAN FC&amp;P VAL'!U100+ABS('[1]PERCENT ARRAY-MEAN FC&amp;P VAL'!V100*'[1]PERCENT ARRAY-MEAN FC&amp;P VAL'!W100*'[1]PERCENT ARRAY-MEAN FC&amp;P VAL'!X100),""),""))</f>
        <v/>
      </c>
      <c r="K100" s="12" t="str">
        <f>IF(J100="","",'[1]PERCENT ARRAY-MEAN FC&amp;P VAL'!S100*'[1]PERCENT ARRAY-MEAN FC&amp;P VAL'!T100*'[1]PERCENT ARRAY-MEAN FC&amp;P VAL'!U100-ABS('[1]PERCENT ARRAY-MEAN FC&amp;P VAL'!V100*'[1]PERCENT ARRAY-MEAN FC&amp;P VAL'!W100*'[1]PERCENT ARRAY-MEAN FC&amp;P VAL'!X100))</f>
        <v/>
      </c>
      <c r="L100" t="str">
        <f>IF(A100="","",IF('[1]Calculation genes in KEGG path'!L98&gt;='[1]Flux and Impact'!$E$1,IF(('[1]PERCENT ARRAY-MEAN FC&amp;P VAL'!Y100*'[1]PERCENT ARRAY-MEAN FC&amp;P VAL'!Z100*'[1]PERCENT ARRAY-MEAN FC&amp;P VAL'!AA100+ABS('[1]PERCENT ARRAY-MEAN FC&amp;P VAL'!AB100*'[1]PERCENT ARRAY-MEAN FC&amp;P VAL'!AC100*'[1]PERCENT ARRAY-MEAN FC&amp;P VAL'!AD100))&gt;0,'[1]PERCENT ARRAY-MEAN FC&amp;P VAL'!Y100*'[1]PERCENT ARRAY-MEAN FC&amp;P VAL'!Z100*'[1]PERCENT ARRAY-MEAN FC&amp;P VAL'!AA100+ABS('[1]PERCENT ARRAY-MEAN FC&amp;P VAL'!AB100*'[1]PERCENT ARRAY-MEAN FC&amp;P VAL'!AC100*'[1]PERCENT ARRAY-MEAN FC&amp;P VAL'!AD100),""),""))</f>
        <v/>
      </c>
      <c r="M100" s="12" t="str">
        <f>IF(L100="","",'[1]PERCENT ARRAY-MEAN FC&amp;P VAL'!Y100*'[1]PERCENT ARRAY-MEAN FC&amp;P VAL'!Z100*'[1]PERCENT ARRAY-MEAN FC&amp;P VAL'!AA100-ABS('[1]PERCENT ARRAY-MEAN FC&amp;P VAL'!AB100*'[1]PERCENT ARRAY-MEAN FC&amp;P VAL'!AC100*'[1]PERCENT ARRAY-MEAN FC&amp;P VAL'!AD100))</f>
        <v/>
      </c>
      <c r="N100" t="str">
        <f>IF(A100="","",IF('[1]Calculation genes in KEGG path'!L98&gt;='[1]Flux and Impact'!$E$1,IF(('[1]PERCENT ARRAY-MEAN FC&amp;P VAL'!AE100*'[1]PERCENT ARRAY-MEAN FC&amp;P VAL'!AF100*'[1]PERCENT ARRAY-MEAN FC&amp;P VAL'!AG100+ABS('[1]PERCENT ARRAY-MEAN FC&amp;P VAL'!AH100*'[1]PERCENT ARRAY-MEAN FC&amp;P VAL'!AI100*'[1]PERCENT ARRAY-MEAN FC&amp;P VAL'!AJ100))&gt;0,'[1]PERCENT ARRAY-MEAN FC&amp;P VAL'!AE100*'[1]PERCENT ARRAY-MEAN FC&amp;P VAL'!AF100*'[1]PERCENT ARRAY-MEAN FC&amp;P VAL'!AG100+ABS('[1]PERCENT ARRAY-MEAN FC&amp;P VAL'!AH100*'[1]PERCENT ARRAY-MEAN FC&amp;P VAL'!AI100*'[1]PERCENT ARRAY-MEAN FC&amp;P VAL'!AJ100),""),""))</f>
        <v/>
      </c>
      <c r="O100" s="12" t="str">
        <f>IF(N100="","",'[1]PERCENT ARRAY-MEAN FC&amp;P VAL'!AE100*'[1]PERCENT ARRAY-MEAN FC&amp;P VAL'!AF100*'[1]PERCENT ARRAY-MEAN FC&amp;P VAL'!AG100-ABS('[1]PERCENT ARRAY-MEAN FC&amp;P VAL'!AH100*'[1]PERCENT ARRAY-MEAN FC&amp;P VAL'!AI100*'[1]PERCENT ARRAY-MEAN FC&amp;P VAL'!AJ100))</f>
        <v/>
      </c>
      <c r="P100" t="str">
        <f>IF(A100="","",IF('[1]Calculation genes in KEGG path'!L98&gt;='[1]Flux and Impact'!$E$1,IF(('[1]PERCENT ARRAY-MEAN FC&amp;P VAL'!AK100*'[1]PERCENT ARRAY-MEAN FC&amp;P VAL'!AL100*'[1]PERCENT ARRAY-MEAN FC&amp;P VAL'!AM100+ABS('[1]PERCENT ARRAY-MEAN FC&amp;P VAL'!AN100*'[1]PERCENT ARRAY-MEAN FC&amp;P VAL'!AO100*'[1]PERCENT ARRAY-MEAN FC&amp;P VAL'!AP100))&gt;0,'[1]PERCENT ARRAY-MEAN FC&amp;P VAL'!AK100*'[1]PERCENT ARRAY-MEAN FC&amp;P VAL'!AL100*'[1]PERCENT ARRAY-MEAN FC&amp;P VAL'!AM100+ABS('[1]PERCENT ARRAY-MEAN FC&amp;P VAL'!AN100*'[1]PERCENT ARRAY-MEAN FC&amp;P VAL'!AO100*'[1]PERCENT ARRAY-MEAN FC&amp;P VAL'!AP100),""),""))</f>
        <v/>
      </c>
      <c r="Q100" s="12" t="str">
        <f>IF(P100="","",'[1]PERCENT ARRAY-MEAN FC&amp;P VAL'!AK100*'[1]PERCENT ARRAY-MEAN FC&amp;P VAL'!AL100*'[1]PERCENT ARRAY-MEAN FC&amp;P VAL'!AM100-ABS('[1]PERCENT ARRAY-MEAN FC&amp;P VAL'!AN100*'[1]PERCENT ARRAY-MEAN FC&amp;P VAL'!AO100*'[1]PERCENT ARRAY-MEAN FC&amp;P VAL'!AP100))</f>
        <v/>
      </c>
      <c r="R100" t="str">
        <f>IF(A100="","",IF('[1]Calculation genes in KEGG path'!L98&gt;='[1]Flux and Impact'!$E$1,IF(('[1]PERCENT ARRAY-MEAN FC&amp;P VAL'!AQ100*'[1]PERCENT ARRAY-MEAN FC&amp;P VAL'!AR100*'[1]PERCENT ARRAY-MEAN FC&amp;P VAL'!AS100+ABS('[1]PERCENT ARRAY-MEAN FC&amp;P VAL'!AT100*'[1]PERCENT ARRAY-MEAN FC&amp;P VAL'!AU100*'[1]PERCENT ARRAY-MEAN FC&amp;P VAL'!AV100))&gt;0,'[1]PERCENT ARRAY-MEAN FC&amp;P VAL'!AQ100*'[1]PERCENT ARRAY-MEAN FC&amp;P VAL'!AR100*'[1]PERCENT ARRAY-MEAN FC&amp;P VAL'!AS100+ABS('[1]PERCENT ARRAY-MEAN FC&amp;P VAL'!AT100*'[1]PERCENT ARRAY-MEAN FC&amp;P VAL'!AU100*'[1]PERCENT ARRAY-MEAN FC&amp;P VAL'!AV100),""),""))</f>
        <v/>
      </c>
      <c r="S100" s="12" t="str">
        <f>IF(R100="","",'[1]PERCENT ARRAY-MEAN FC&amp;P VAL'!AQ100*'[1]PERCENT ARRAY-MEAN FC&amp;P VAL'!AR100*'[1]PERCENT ARRAY-MEAN FC&amp;P VAL'!AS100-ABS('[1]PERCENT ARRAY-MEAN FC&amp;P VAL'!AT100*'[1]PERCENT ARRAY-MEAN FC&amp;P VAL'!AU100*'[1]PERCENT ARRAY-MEAN FC&amp;P VAL'!AV100))</f>
        <v/>
      </c>
      <c r="T100" t="str">
        <f>IF(A100="","",IF('[1]Calculation genes in KEGG path'!L98&gt;='[1]Flux and Impact'!$E$1,IF(('[1]PERCENT ARRAY-MEAN FC&amp;P VAL'!AW100*'[1]PERCENT ARRAY-MEAN FC&amp;P VAL'!AX100*'[1]PERCENT ARRAY-MEAN FC&amp;P VAL'!AY100+ABS('[1]PERCENT ARRAY-MEAN FC&amp;P VAL'!AZ100*'[1]PERCENT ARRAY-MEAN FC&amp;P VAL'!BA100*'[1]PERCENT ARRAY-MEAN FC&amp;P VAL'!BB100))&gt;0,'[1]PERCENT ARRAY-MEAN FC&amp;P VAL'!AW100*'[1]PERCENT ARRAY-MEAN FC&amp;P VAL'!AX100*'[1]PERCENT ARRAY-MEAN FC&amp;P VAL'!AY100+ABS('[1]PERCENT ARRAY-MEAN FC&amp;P VAL'!AZ100*'[1]PERCENT ARRAY-MEAN FC&amp;P VAL'!BA100*'[1]PERCENT ARRAY-MEAN FC&amp;P VAL'!BB100),""),""))</f>
        <v/>
      </c>
      <c r="U100" s="12" t="str">
        <f>IF(T100="","",'[1]PERCENT ARRAY-MEAN FC&amp;P VAL'!AW100*'[1]PERCENT ARRAY-MEAN FC&amp;P VAL'!AX100*'[1]PERCENT ARRAY-MEAN FC&amp;P VAL'!AY100-ABS('[1]PERCENT ARRAY-MEAN FC&amp;P VAL'!AZ100*'[1]PERCENT ARRAY-MEAN FC&amp;P VAL'!BA100*'[1]PERCENT ARRAY-MEAN FC&amp;P VAL'!BB100))</f>
        <v/>
      </c>
      <c r="V100" t="str">
        <f>IF(A100="","",IF('[1]Calculation genes in KEGG path'!L98&gt;='[1]Flux and Impact'!$E$1,IF(('[1]PERCENT ARRAY-MEAN FC&amp;P VAL'!BC100*'[1]PERCENT ARRAY-MEAN FC&amp;P VAL'!BD100*'[1]PERCENT ARRAY-MEAN FC&amp;P VAL'!BE100+ABS('[1]PERCENT ARRAY-MEAN FC&amp;P VAL'!BF100*'[1]PERCENT ARRAY-MEAN FC&amp;P VAL'!BG100*'[1]PERCENT ARRAY-MEAN FC&amp;P VAL'!BH100))&gt;0,'[1]PERCENT ARRAY-MEAN FC&amp;P VAL'!BC100*'[1]PERCENT ARRAY-MEAN FC&amp;P VAL'!BD100*'[1]PERCENT ARRAY-MEAN FC&amp;P VAL'!BE100+ABS('[1]PERCENT ARRAY-MEAN FC&amp;P VAL'!BF100*'[1]PERCENT ARRAY-MEAN FC&amp;P VAL'!BG100*'[1]PERCENT ARRAY-MEAN FC&amp;P VAL'!BH100),""),""))</f>
        <v/>
      </c>
      <c r="W100" s="12" t="str">
        <f>IF(V100="","",'[1]PERCENT ARRAY-MEAN FC&amp;P VAL'!BC100*'[1]PERCENT ARRAY-MEAN FC&amp;P VAL'!BD100*'[1]PERCENT ARRAY-MEAN FC&amp;P VAL'!BE100-ABS('[1]PERCENT ARRAY-MEAN FC&amp;P VAL'!BF100*'[1]PERCENT ARRAY-MEAN FC&amp;P VAL'!BG100*'[1]PERCENT ARRAY-MEAN FC&amp;P VAL'!BH100))</f>
        <v/>
      </c>
      <c r="X100" t="str">
        <f>IF(A100="","",IF('[1]Calculation genes in KEGG path'!L98&gt;='[1]Flux and Impact'!$E$1,IF(('[1]PERCENT ARRAY-MEAN FC&amp;P VAL'!BI100*'[1]PERCENT ARRAY-MEAN FC&amp;P VAL'!BJ100*'[1]PERCENT ARRAY-MEAN FC&amp;P VAL'!BK100+ABS('[1]PERCENT ARRAY-MEAN FC&amp;P VAL'!BL100*'[1]PERCENT ARRAY-MEAN FC&amp;P VAL'!BM100*'[1]PERCENT ARRAY-MEAN FC&amp;P VAL'!BN100))&gt;0,'[1]PERCENT ARRAY-MEAN FC&amp;P VAL'!BI100*'[1]PERCENT ARRAY-MEAN FC&amp;P VAL'!BJ100*'[1]PERCENT ARRAY-MEAN FC&amp;P VAL'!BK100+ABS('[1]PERCENT ARRAY-MEAN FC&amp;P VAL'!BL100*'[1]PERCENT ARRAY-MEAN FC&amp;P VAL'!BM100*'[1]PERCENT ARRAY-MEAN FC&amp;P VAL'!BN100),""),""))</f>
        <v/>
      </c>
      <c r="Y100" s="12" t="str">
        <f>IF(X100="","",'[1]PERCENT ARRAY-MEAN FC&amp;P VAL'!BI100*'[1]PERCENT ARRAY-MEAN FC&amp;P VAL'!BJ100*'[1]PERCENT ARRAY-MEAN FC&amp;P VAL'!BK100-ABS('[1]PERCENT ARRAY-MEAN FC&amp;P VAL'!BL100*'[1]PERCENT ARRAY-MEAN FC&amp;P VAL'!BM100*'[1]PERCENT ARRAY-MEAN FC&amp;P VAL'!BN100))</f>
        <v/>
      </c>
      <c r="Z100" t="str">
        <f>IF(A100="","",IF('[1]Calculation genes in KEGG path'!L98&gt;='[1]Flux and Impact'!$E$1,IF(('[1]PERCENT ARRAY-MEAN FC&amp;P VAL'!BO100*'[1]PERCENT ARRAY-MEAN FC&amp;P VAL'!BP100*'[1]PERCENT ARRAY-MEAN FC&amp;P VAL'!BQ100+ABS('[1]PERCENT ARRAY-MEAN FC&amp;P VAL'!BR100*'[1]PERCENT ARRAY-MEAN FC&amp;P VAL'!BS100*'[1]PERCENT ARRAY-MEAN FC&amp;P VAL'!BT100))&gt;0,'[1]PERCENT ARRAY-MEAN FC&amp;P VAL'!BO100*'[1]PERCENT ARRAY-MEAN FC&amp;P VAL'!BP100*'[1]PERCENT ARRAY-MEAN FC&amp;P VAL'!BQ100+ABS('[1]PERCENT ARRAY-MEAN FC&amp;P VAL'!BR100*'[1]PERCENT ARRAY-MEAN FC&amp;P VAL'!BS100*'[1]PERCENT ARRAY-MEAN FC&amp;P VAL'!BT100),""),""))</f>
        <v/>
      </c>
      <c r="AA100" s="12" t="str">
        <f>IF(Z100="","",'[1]PERCENT ARRAY-MEAN FC&amp;P VAL'!BO100*'[1]PERCENT ARRAY-MEAN FC&amp;P VAL'!BP100*'[1]PERCENT ARRAY-MEAN FC&amp;P VAL'!BQ100-ABS('[1]PERCENT ARRAY-MEAN FC&amp;P VAL'!BR100*'[1]PERCENT ARRAY-MEAN FC&amp;P VAL'!BS100*'[1]PERCENT ARRAY-MEAN FC&amp;P VAL'!BT100))</f>
        <v/>
      </c>
      <c r="AB100" t="str">
        <f>IF(A100="","",IF('[1]Calculation genes in KEGG path'!L98&gt;='[1]Flux and Impact'!$E$1,IF(('[1]PERCENT ARRAY-MEAN FC&amp;P VAL'!BU100*'[1]PERCENT ARRAY-MEAN FC&amp;P VAL'!BV100*'[1]PERCENT ARRAY-MEAN FC&amp;P VAL'!BW100+ABS('[1]PERCENT ARRAY-MEAN FC&amp;P VAL'!BX100*'[1]PERCENT ARRAY-MEAN FC&amp;P VAL'!BY100*'[1]PERCENT ARRAY-MEAN FC&amp;P VAL'!BZ100))&gt;0,'[1]PERCENT ARRAY-MEAN FC&amp;P VAL'!BU100*'[1]PERCENT ARRAY-MEAN FC&amp;P VAL'!BV100*'[1]PERCENT ARRAY-MEAN FC&amp;P VAL'!BW100+ABS('[1]PERCENT ARRAY-MEAN FC&amp;P VAL'!BX100*'[1]PERCENT ARRAY-MEAN FC&amp;P VAL'!BY100*'[1]PERCENT ARRAY-MEAN FC&amp;P VAL'!BZ100),""),""))</f>
        <v/>
      </c>
      <c r="AC100" s="12" t="str">
        <f>IF(AB100="","",'[1]PERCENT ARRAY-MEAN FC&amp;P VAL'!BU100*'[1]PERCENT ARRAY-MEAN FC&amp;P VAL'!BV100*'[1]PERCENT ARRAY-MEAN FC&amp;P VAL'!BW100-ABS('[1]PERCENT ARRAY-MEAN FC&amp;P VAL'!BX100*'[1]PERCENT ARRAY-MEAN FC&amp;P VAL'!BY100*'[1]PERCENT ARRAY-MEAN FC&amp;P VAL'!BZ100))</f>
        <v/>
      </c>
      <c r="AD100" t="str">
        <f>IF(A100="","",IF('[1]Calculation genes in KEGG path'!L98&gt;='[1]Flux and Impact'!$E$1,IF(('[1]PERCENT ARRAY-MEAN FC&amp;P VAL'!CA100*'[1]PERCENT ARRAY-MEAN FC&amp;P VAL'!CB100*'[1]PERCENT ARRAY-MEAN FC&amp;P VAL'!CC100+ABS('[1]PERCENT ARRAY-MEAN FC&amp;P VAL'!CD100*'[1]PERCENT ARRAY-MEAN FC&amp;P VAL'!CE100*'[1]PERCENT ARRAY-MEAN FC&amp;P VAL'!CF100))&gt;0,'[1]PERCENT ARRAY-MEAN FC&amp;P VAL'!CA100*'[1]PERCENT ARRAY-MEAN FC&amp;P VAL'!CB100*'[1]PERCENT ARRAY-MEAN FC&amp;P VAL'!CC100+ABS('[1]PERCENT ARRAY-MEAN FC&amp;P VAL'!CD100*'[1]PERCENT ARRAY-MEAN FC&amp;P VAL'!CE100*'[1]PERCENT ARRAY-MEAN FC&amp;P VAL'!CF100),""),""))</f>
        <v/>
      </c>
      <c r="AE100" s="12" t="str">
        <f>IF(AD100="","",'[1]PERCENT ARRAY-MEAN FC&amp;P VAL'!CA100*'[1]PERCENT ARRAY-MEAN FC&amp;P VAL'!CB100*'[1]PERCENT ARRAY-MEAN FC&amp;P VAL'!CC100-ABS('[1]PERCENT ARRAY-MEAN FC&amp;P VAL'!CD100*'[1]PERCENT ARRAY-MEAN FC&amp;P VAL'!CE100*'[1]PERCENT ARRAY-MEAN FC&amp;P VAL'!CF100))</f>
        <v/>
      </c>
      <c r="AF100" t="str">
        <f>IF(A100="","",IF('[1]Calculation genes in KEGG path'!L98&gt;='[1]Flux and Impact'!$E$1,IF(('[1]PERCENT ARRAY-MEAN FC&amp;P VAL'!CG100*'[1]PERCENT ARRAY-MEAN FC&amp;P VAL'!CH100*'[1]PERCENT ARRAY-MEAN FC&amp;P VAL'!CI100+ABS('[1]PERCENT ARRAY-MEAN FC&amp;P VAL'!CJ100*'[1]PERCENT ARRAY-MEAN FC&amp;P VAL'!CK100*'[1]PERCENT ARRAY-MEAN FC&amp;P VAL'!CL100))&gt;0,'[1]PERCENT ARRAY-MEAN FC&amp;P VAL'!CG100*'[1]PERCENT ARRAY-MEAN FC&amp;P VAL'!CH100*'[1]PERCENT ARRAY-MEAN FC&amp;P VAL'!CI100+ABS('[1]PERCENT ARRAY-MEAN FC&amp;P VAL'!CJ100*'[1]PERCENT ARRAY-MEAN FC&amp;P VAL'!CK100*'[1]PERCENT ARRAY-MEAN FC&amp;P VAL'!CL100),""),""))</f>
        <v/>
      </c>
      <c r="AG100" s="12" t="str">
        <f>IF(AF100="","",'[1]PERCENT ARRAY-MEAN FC&amp;P VAL'!CG100*'[1]PERCENT ARRAY-MEAN FC&amp;P VAL'!CH100*'[1]PERCENT ARRAY-MEAN FC&amp;P VAL'!CI100-ABS('[1]PERCENT ARRAY-MEAN FC&amp;P VAL'!CJ100*'[1]PERCENT ARRAY-MEAN FC&amp;P VAL'!CK100*'[1]PERCENT ARRAY-MEAN FC&amp;P VAL'!CL100))</f>
        <v/>
      </c>
      <c r="AH100" t="str">
        <f>IF(A100="","",IF('[1]Calculation genes in KEGG path'!L98&gt;='[1]Flux and Impact'!$E$1,IF(('[1]PERCENT ARRAY-MEAN FC&amp;P VAL'!CM100*'[1]PERCENT ARRAY-MEAN FC&amp;P VAL'!CN100*'[1]PERCENT ARRAY-MEAN FC&amp;P VAL'!CO100+ABS('[1]PERCENT ARRAY-MEAN FC&amp;P VAL'!CP100*'[1]PERCENT ARRAY-MEAN FC&amp;P VAL'!CQ100*'[1]PERCENT ARRAY-MEAN FC&amp;P VAL'!CR100))&gt;0,'[1]PERCENT ARRAY-MEAN FC&amp;P VAL'!CM100*'[1]PERCENT ARRAY-MEAN FC&amp;P VAL'!CN100*'[1]PERCENT ARRAY-MEAN FC&amp;P VAL'!CO100+ABS('[1]PERCENT ARRAY-MEAN FC&amp;P VAL'!CP100*'[1]PERCENT ARRAY-MEAN FC&amp;P VAL'!CQ100*'[1]PERCENT ARRAY-MEAN FC&amp;P VAL'!CR100),""),""))</f>
        <v/>
      </c>
      <c r="AI100" s="12" t="str">
        <f>IF(AH100="","",'[1]PERCENT ARRAY-MEAN FC&amp;P VAL'!CM100*'[1]PERCENT ARRAY-MEAN FC&amp;P VAL'!CN100*'[1]PERCENT ARRAY-MEAN FC&amp;P VAL'!CO100-ABS('[1]PERCENT ARRAY-MEAN FC&amp;P VAL'!CP100*'[1]PERCENT ARRAY-MEAN FC&amp;P VAL'!CQ100*'[1]PERCENT ARRAY-MEAN FC&amp;P VAL'!CR100))</f>
        <v/>
      </c>
      <c r="AJ100" t="str">
        <f>IF(A100="","",IF('[1]Calculation genes in KEGG path'!L98&gt;='[1]Flux and Impact'!$E$1,IF(('[1]PERCENT ARRAY-MEAN FC&amp;P VAL'!CS100*'[1]PERCENT ARRAY-MEAN FC&amp;P VAL'!CT100*'[1]PERCENT ARRAY-MEAN FC&amp;P VAL'!CU100+ABS('[1]PERCENT ARRAY-MEAN FC&amp;P VAL'!CV100*'[1]PERCENT ARRAY-MEAN FC&amp;P VAL'!CW100*'[1]PERCENT ARRAY-MEAN FC&amp;P VAL'!CX100))&gt;0,'[1]PERCENT ARRAY-MEAN FC&amp;P VAL'!CS100*'[1]PERCENT ARRAY-MEAN FC&amp;P VAL'!CT100*'[1]PERCENT ARRAY-MEAN FC&amp;P VAL'!CU100+ABS('[1]PERCENT ARRAY-MEAN FC&amp;P VAL'!CV100*'[1]PERCENT ARRAY-MEAN FC&amp;P VAL'!CW100*'[1]PERCENT ARRAY-MEAN FC&amp;P VAL'!CX100),""),""))</f>
        <v/>
      </c>
      <c r="AK100" s="12" t="str">
        <f>IF(AJ100="","",'[1]PERCENT ARRAY-MEAN FC&amp;P VAL'!CS100*'[1]PERCENT ARRAY-MEAN FC&amp;P VAL'!CT100*'[1]PERCENT ARRAY-MEAN FC&amp;P VAL'!CU100-ABS('[1]PERCENT ARRAY-MEAN FC&amp;P VAL'!CV100*'[1]PERCENT ARRAY-MEAN FC&amp;P VAL'!CW100*'[1]PERCENT ARRAY-MEAN FC&amp;P VAL'!CX100))</f>
        <v/>
      </c>
      <c r="AL100" t="str">
        <f>IF(A100="","",IF('[1]Calculation genes in KEGG path'!L98&gt;='[1]Flux and Impact'!$E$1,IF(('[1]PERCENT ARRAY-MEAN FC&amp;P VAL'!CY100*'[1]PERCENT ARRAY-MEAN FC&amp;P VAL'!CZ100*'[1]PERCENT ARRAY-MEAN FC&amp;P VAL'!DA100+ABS('[1]PERCENT ARRAY-MEAN FC&amp;P VAL'!DB100*'[1]PERCENT ARRAY-MEAN FC&amp;P VAL'!DC100*'[1]PERCENT ARRAY-MEAN FC&amp;P VAL'!DD100))&gt;0,'[1]PERCENT ARRAY-MEAN FC&amp;P VAL'!CY100*'[1]PERCENT ARRAY-MEAN FC&amp;P VAL'!CZ100*'[1]PERCENT ARRAY-MEAN FC&amp;P VAL'!DA100+ABS('[1]PERCENT ARRAY-MEAN FC&amp;P VAL'!DB100*'[1]PERCENT ARRAY-MEAN FC&amp;P VAL'!DC100*'[1]PERCENT ARRAY-MEAN FC&amp;P VAL'!DD100),""),""))</f>
        <v/>
      </c>
      <c r="AM100" s="12" t="str">
        <f>IF(AL100="","",'[1]PERCENT ARRAY-MEAN FC&amp;P VAL'!CY100*'[1]PERCENT ARRAY-MEAN FC&amp;P VAL'!CZ100*'[1]PERCENT ARRAY-MEAN FC&amp;P VAL'!DA100-ABS('[1]PERCENT ARRAY-MEAN FC&amp;P VAL'!DB100*'[1]PERCENT ARRAY-MEAN FC&amp;P VAL'!DC100*'[1]PERCENT ARRAY-MEAN FC&amp;P VAL'!DD100))</f>
        <v/>
      </c>
      <c r="AN100" t="str">
        <f>IF(A100="","",IF('[1]Calculation genes in KEGG path'!L98&gt;='[1]Flux and Impact'!$E$1,IF(('[1]PERCENT ARRAY-MEAN FC&amp;P VAL'!DE100*'[1]PERCENT ARRAY-MEAN FC&amp;P VAL'!DF100*'[1]PERCENT ARRAY-MEAN FC&amp;P VAL'!DG100+ABS('[1]PERCENT ARRAY-MEAN FC&amp;P VAL'!DH100*'[1]PERCENT ARRAY-MEAN FC&amp;P VAL'!DI100*'[1]PERCENT ARRAY-MEAN FC&amp;P VAL'!DJ100))&gt;0,'[1]PERCENT ARRAY-MEAN FC&amp;P VAL'!DE100*'[1]PERCENT ARRAY-MEAN FC&amp;P VAL'!DF100*'[1]PERCENT ARRAY-MEAN FC&amp;P VAL'!DG100+ABS('[1]PERCENT ARRAY-MEAN FC&amp;P VAL'!DH100*'[1]PERCENT ARRAY-MEAN FC&amp;P VAL'!DI100*'[1]PERCENT ARRAY-MEAN FC&amp;P VAL'!DJ100),""),""))</f>
        <v/>
      </c>
      <c r="AO100" s="12" t="str">
        <f>IF(AN100="","",'[1]PERCENT ARRAY-MEAN FC&amp;P VAL'!DE100*'[1]PERCENT ARRAY-MEAN FC&amp;P VAL'!DF100*'[1]PERCENT ARRAY-MEAN FC&amp;P VAL'!DG100-ABS('[1]PERCENT ARRAY-MEAN FC&amp;P VAL'!DH100*'[1]PERCENT ARRAY-MEAN FC&amp;P VAL'!DI100*'[1]PERCENT ARRAY-MEAN FC&amp;P VAL'!DJ100))</f>
        <v/>
      </c>
      <c r="AP100" t="str">
        <f>IF(A100="","",IF('[1]Calculation genes in KEGG path'!L98&gt;='[1]Flux and Impact'!$E$1,IF(('[1]PERCENT ARRAY-MEAN FC&amp;P VAL'!DK100*'[1]PERCENT ARRAY-MEAN FC&amp;P VAL'!DL100*'[1]PERCENT ARRAY-MEAN FC&amp;P VAL'!DM100+ABS('[1]PERCENT ARRAY-MEAN FC&amp;P VAL'!DN100*'[1]PERCENT ARRAY-MEAN FC&amp;P VAL'!DO100*'[1]PERCENT ARRAY-MEAN FC&amp;P VAL'!DP100))&gt;0,'[1]PERCENT ARRAY-MEAN FC&amp;P VAL'!DK100*'[1]PERCENT ARRAY-MEAN FC&amp;P VAL'!DL100*'[1]PERCENT ARRAY-MEAN FC&amp;P VAL'!DM100+ABS('[1]PERCENT ARRAY-MEAN FC&amp;P VAL'!DN100*'[1]PERCENT ARRAY-MEAN FC&amp;P VAL'!DO100*'[1]PERCENT ARRAY-MEAN FC&amp;P VAL'!DP100),""),""))</f>
        <v/>
      </c>
      <c r="AQ100" s="12" t="str">
        <f>IF(AP100="","",'[1]PERCENT ARRAY-MEAN FC&amp;P VAL'!DK100*'[1]PERCENT ARRAY-MEAN FC&amp;P VAL'!DL100*'[1]PERCENT ARRAY-MEAN FC&amp;P VAL'!DM100-ABS('[1]PERCENT ARRAY-MEAN FC&amp;P VAL'!DN100*'[1]PERCENT ARRAY-MEAN FC&amp;P VAL'!DO100*'[1]PERCENT ARRAY-MEAN FC&amp;P VAL'!DP100))</f>
        <v/>
      </c>
      <c r="AR100" t="str">
        <f>IF(A100="","",IF('[1]Calculation genes in KEGG path'!L98&gt;='[1]Flux and Impact'!$E$1,IF(('[1]PERCENT ARRAY-MEAN FC&amp;P VAL'!DQ100*'[1]PERCENT ARRAY-MEAN FC&amp;P VAL'!DR100*'[1]PERCENT ARRAY-MEAN FC&amp;P VAL'!DS100+ABS('[1]PERCENT ARRAY-MEAN FC&amp;P VAL'!DT100*'[1]PERCENT ARRAY-MEAN FC&amp;P VAL'!DU100*'[1]PERCENT ARRAY-MEAN FC&amp;P VAL'!DV100))&gt;0,'[1]PERCENT ARRAY-MEAN FC&amp;P VAL'!DQ100*'[1]PERCENT ARRAY-MEAN FC&amp;P VAL'!DR100*'[1]PERCENT ARRAY-MEAN FC&amp;P VAL'!DS100+ABS('[1]PERCENT ARRAY-MEAN FC&amp;P VAL'!DT100*'[1]PERCENT ARRAY-MEAN FC&amp;P VAL'!DU100*'[1]PERCENT ARRAY-MEAN FC&amp;P VAL'!DV100),""),""))</f>
        <v/>
      </c>
      <c r="AS100" s="12" t="str">
        <f>IF(AR100="","",'[1]PERCENT ARRAY-MEAN FC&amp;P VAL'!DQ100*'[1]PERCENT ARRAY-MEAN FC&amp;P VAL'!DR100*'[1]PERCENT ARRAY-MEAN FC&amp;P VAL'!DS100-ABS('[1]PERCENT ARRAY-MEAN FC&amp;P VAL'!DT100*'[1]PERCENT ARRAY-MEAN FC&amp;P VAL'!DU100*'[1]PERCENT ARRAY-MEAN FC&amp;P VAL'!DV100))</f>
        <v/>
      </c>
      <c r="AT100" s="12">
        <f t="shared" si="4"/>
        <v>39.3587363355896</v>
      </c>
      <c r="AU100" s="12">
        <f t="shared" si="5"/>
        <v>1</v>
      </c>
    </row>
    <row r="101" spans="1:47">
      <c r="A101" t="str">
        <f>'[1]Calculation genes in KEGG path'!I99</f>
        <v>bta03060</v>
      </c>
      <c r="B101" t="str">
        <f>IF('[1]PERCENT ARRAY-MEAN FC&amp;P VAL'!A101="","",'[1]PERCENT ARRAY-MEAN FC&amp;P VAL'!A101)</f>
        <v>2. Genetic Information Processing</v>
      </c>
      <c r="C101" t="str">
        <f>IF('[1]PERCENT ARRAY-MEAN FC&amp;P VAL'!B101="","",'[1]PERCENT ARRAY-MEAN FC&amp;P VAL'!B101)</f>
        <v>2.3 Folding, Sorting and Degradation</v>
      </c>
      <c r="D101" t="str">
        <f>IF('[1]PERCENT ARRAY-MEAN FC&amp;P VAL'!C101="","",'[1]PERCENT ARRAY-MEAN FC&amp;P VAL'!C101)</f>
        <v>Protein export</v>
      </c>
      <c r="E101" s="12">
        <f t="shared" si="3"/>
        <v>252.930526179963</v>
      </c>
      <c r="F101" t="str">
        <f>IF(A101="","",IF('[1]Calculation genes in KEGG path'!L99&gt;='[1]Flux and Impact'!$E$1,IF('[1]PERCENT ARRAY-MEAN FC&amp;P VAL'!G101*'[1]PERCENT ARRAY-MEAN FC&amp;P VAL'!H101*'[1]PERCENT ARRAY-MEAN FC&amp;P VAL'!I101+ABS('[1]PERCENT ARRAY-MEAN FC&amp;P VAL'!J101*'[1]PERCENT ARRAY-MEAN FC&amp;P VAL'!K101*'[1]PERCENT ARRAY-MEAN FC&amp;P VAL'!L101)&gt;0,'[1]PERCENT ARRAY-MEAN FC&amp;P VAL'!G101*'[1]PERCENT ARRAY-MEAN FC&amp;P VAL'!H101*'[1]PERCENT ARRAY-MEAN FC&amp;P VAL'!I101+ABS('[1]PERCENT ARRAY-MEAN FC&amp;P VAL'!J101*'[1]PERCENT ARRAY-MEAN FC&amp;P VAL'!K101*'[1]PERCENT ARRAY-MEAN FC&amp;P VAL'!L101),""),""))</f>
        <v/>
      </c>
      <c r="G101" s="12" t="str">
        <f>IF(F101="","",'[1]PERCENT ARRAY-MEAN FC&amp;P VAL'!G101*'[1]PERCENT ARRAY-MEAN FC&amp;P VAL'!H101*'[1]PERCENT ARRAY-MEAN FC&amp;P VAL'!I101-ABS('[1]PERCENT ARRAY-MEAN FC&amp;P VAL'!J101*'[1]PERCENT ARRAY-MEAN FC&amp;P VAL'!K101*'[1]PERCENT ARRAY-MEAN FC&amp;P VAL'!L101))</f>
        <v/>
      </c>
      <c r="H101">
        <f>IF(A101="","",IF('[1]Calculation genes in KEGG path'!L99&gt;='[1]Flux and Impact'!$E$1,IF(('[1]PERCENT ARRAY-MEAN FC&amp;P VAL'!M101*'[1]PERCENT ARRAY-MEAN FC&amp;P VAL'!N101*'[1]PERCENT ARRAY-MEAN FC&amp;P VAL'!O101+ABS('[1]PERCENT ARRAY-MEAN FC&amp;P VAL'!P101*'[1]PERCENT ARRAY-MEAN FC&amp;P VAL'!Q101*'[1]PERCENT ARRAY-MEAN FC&amp;P VAL'!R101))&gt;0,'[1]PERCENT ARRAY-MEAN FC&amp;P VAL'!M101*'[1]PERCENT ARRAY-MEAN FC&amp;P VAL'!N101*'[1]PERCENT ARRAY-MEAN FC&amp;P VAL'!O101+ABS('[1]PERCENT ARRAY-MEAN FC&amp;P VAL'!P101*'[1]PERCENT ARRAY-MEAN FC&amp;P VAL'!Q101*'[1]PERCENT ARRAY-MEAN FC&amp;P VAL'!R101),""),""))</f>
        <v>160.880782645954</v>
      </c>
      <c r="I101" s="12">
        <f>IF(H101="","",'[1]PERCENT ARRAY-MEAN FC&amp;P VAL'!M101*'[1]PERCENT ARRAY-MEAN FC&amp;P VAL'!N101*'[1]PERCENT ARRAY-MEAN FC&amp;P VAL'!O101-ABS('[1]PERCENT ARRAY-MEAN FC&amp;P VAL'!P101*'[1]PERCENT ARRAY-MEAN FC&amp;P VAL'!Q101*'[1]PERCENT ARRAY-MEAN FC&amp;P VAL'!R101))</f>
        <v>160.880782645954</v>
      </c>
      <c r="J101">
        <f>IF(A101="","",IF('[1]Calculation genes in KEGG path'!L99&gt;='[1]Flux and Impact'!$E$1,IF(('[1]PERCENT ARRAY-MEAN FC&amp;P VAL'!S101*'[1]PERCENT ARRAY-MEAN FC&amp;P VAL'!T101*'[1]PERCENT ARRAY-MEAN FC&amp;P VAL'!U101+ABS('[1]PERCENT ARRAY-MEAN FC&amp;P VAL'!V101*'[1]PERCENT ARRAY-MEAN FC&amp;P VAL'!W101*'[1]PERCENT ARRAY-MEAN FC&amp;P VAL'!X101))&gt;0,'[1]PERCENT ARRAY-MEAN FC&amp;P VAL'!S101*'[1]PERCENT ARRAY-MEAN FC&amp;P VAL'!T101*'[1]PERCENT ARRAY-MEAN FC&amp;P VAL'!U101+ABS('[1]PERCENT ARRAY-MEAN FC&amp;P VAL'!V101*'[1]PERCENT ARRAY-MEAN FC&amp;P VAL'!W101*'[1]PERCENT ARRAY-MEAN FC&amp;P VAL'!X101),""),""))</f>
        <v>92.0497435340085</v>
      </c>
      <c r="K101" s="12">
        <f>IF(J101="","",'[1]PERCENT ARRAY-MEAN FC&amp;P VAL'!S101*'[1]PERCENT ARRAY-MEAN FC&amp;P VAL'!T101*'[1]PERCENT ARRAY-MEAN FC&amp;P VAL'!U101-ABS('[1]PERCENT ARRAY-MEAN FC&amp;P VAL'!V101*'[1]PERCENT ARRAY-MEAN FC&amp;P VAL'!W101*'[1]PERCENT ARRAY-MEAN FC&amp;P VAL'!X101))</f>
        <v>92.0497435340085</v>
      </c>
      <c r="L101" t="str">
        <f>IF(A101="","",IF('[1]Calculation genes in KEGG path'!L99&gt;='[1]Flux and Impact'!$E$1,IF(('[1]PERCENT ARRAY-MEAN FC&amp;P VAL'!Y101*'[1]PERCENT ARRAY-MEAN FC&amp;P VAL'!Z101*'[1]PERCENT ARRAY-MEAN FC&amp;P VAL'!AA101+ABS('[1]PERCENT ARRAY-MEAN FC&amp;P VAL'!AB101*'[1]PERCENT ARRAY-MEAN FC&amp;P VAL'!AC101*'[1]PERCENT ARRAY-MEAN FC&amp;P VAL'!AD101))&gt;0,'[1]PERCENT ARRAY-MEAN FC&amp;P VAL'!Y101*'[1]PERCENT ARRAY-MEAN FC&amp;P VAL'!Z101*'[1]PERCENT ARRAY-MEAN FC&amp;P VAL'!AA101+ABS('[1]PERCENT ARRAY-MEAN FC&amp;P VAL'!AB101*'[1]PERCENT ARRAY-MEAN FC&amp;P VAL'!AC101*'[1]PERCENT ARRAY-MEAN FC&amp;P VAL'!AD101),""),""))</f>
        <v/>
      </c>
      <c r="M101" s="12" t="str">
        <f>IF(L101="","",'[1]PERCENT ARRAY-MEAN FC&amp;P VAL'!Y101*'[1]PERCENT ARRAY-MEAN FC&amp;P VAL'!Z101*'[1]PERCENT ARRAY-MEAN FC&amp;P VAL'!AA101-ABS('[1]PERCENT ARRAY-MEAN FC&amp;P VAL'!AB101*'[1]PERCENT ARRAY-MEAN FC&amp;P VAL'!AC101*'[1]PERCENT ARRAY-MEAN FC&amp;P VAL'!AD101))</f>
        <v/>
      </c>
      <c r="N101" t="str">
        <f>IF(A101="","",IF('[1]Calculation genes in KEGG path'!L99&gt;='[1]Flux and Impact'!$E$1,IF(('[1]PERCENT ARRAY-MEAN FC&amp;P VAL'!AE101*'[1]PERCENT ARRAY-MEAN FC&amp;P VAL'!AF101*'[1]PERCENT ARRAY-MEAN FC&amp;P VAL'!AG101+ABS('[1]PERCENT ARRAY-MEAN FC&amp;P VAL'!AH101*'[1]PERCENT ARRAY-MEAN FC&amp;P VAL'!AI101*'[1]PERCENT ARRAY-MEAN FC&amp;P VAL'!AJ101))&gt;0,'[1]PERCENT ARRAY-MEAN FC&amp;P VAL'!AE101*'[1]PERCENT ARRAY-MEAN FC&amp;P VAL'!AF101*'[1]PERCENT ARRAY-MEAN FC&amp;P VAL'!AG101+ABS('[1]PERCENT ARRAY-MEAN FC&amp;P VAL'!AH101*'[1]PERCENT ARRAY-MEAN FC&amp;P VAL'!AI101*'[1]PERCENT ARRAY-MEAN FC&amp;P VAL'!AJ101),""),""))</f>
        <v/>
      </c>
      <c r="O101" s="12" t="str">
        <f>IF(N101="","",'[1]PERCENT ARRAY-MEAN FC&amp;P VAL'!AE101*'[1]PERCENT ARRAY-MEAN FC&amp;P VAL'!AF101*'[1]PERCENT ARRAY-MEAN FC&amp;P VAL'!AG101-ABS('[1]PERCENT ARRAY-MEAN FC&amp;P VAL'!AH101*'[1]PERCENT ARRAY-MEAN FC&amp;P VAL'!AI101*'[1]PERCENT ARRAY-MEAN FC&amp;P VAL'!AJ101))</f>
        <v/>
      </c>
      <c r="P101" t="str">
        <f>IF(A101="","",IF('[1]Calculation genes in KEGG path'!L99&gt;='[1]Flux and Impact'!$E$1,IF(('[1]PERCENT ARRAY-MEAN FC&amp;P VAL'!AK101*'[1]PERCENT ARRAY-MEAN FC&amp;P VAL'!AL101*'[1]PERCENT ARRAY-MEAN FC&amp;P VAL'!AM101+ABS('[1]PERCENT ARRAY-MEAN FC&amp;P VAL'!AN101*'[1]PERCENT ARRAY-MEAN FC&amp;P VAL'!AO101*'[1]PERCENT ARRAY-MEAN FC&amp;P VAL'!AP101))&gt;0,'[1]PERCENT ARRAY-MEAN FC&amp;P VAL'!AK101*'[1]PERCENT ARRAY-MEAN FC&amp;P VAL'!AL101*'[1]PERCENT ARRAY-MEAN FC&amp;P VAL'!AM101+ABS('[1]PERCENT ARRAY-MEAN FC&amp;P VAL'!AN101*'[1]PERCENT ARRAY-MEAN FC&amp;P VAL'!AO101*'[1]PERCENT ARRAY-MEAN FC&amp;P VAL'!AP101),""),""))</f>
        <v/>
      </c>
      <c r="Q101" s="12" t="str">
        <f>IF(P101="","",'[1]PERCENT ARRAY-MEAN FC&amp;P VAL'!AK101*'[1]PERCENT ARRAY-MEAN FC&amp;P VAL'!AL101*'[1]PERCENT ARRAY-MEAN FC&amp;P VAL'!AM101-ABS('[1]PERCENT ARRAY-MEAN FC&amp;P VAL'!AN101*'[1]PERCENT ARRAY-MEAN FC&amp;P VAL'!AO101*'[1]PERCENT ARRAY-MEAN FC&amp;P VAL'!AP101))</f>
        <v/>
      </c>
      <c r="R101" t="str">
        <f>IF(A101="","",IF('[1]Calculation genes in KEGG path'!L99&gt;='[1]Flux and Impact'!$E$1,IF(('[1]PERCENT ARRAY-MEAN FC&amp;P VAL'!AQ101*'[1]PERCENT ARRAY-MEAN FC&amp;P VAL'!AR101*'[1]PERCENT ARRAY-MEAN FC&amp;P VAL'!AS101+ABS('[1]PERCENT ARRAY-MEAN FC&amp;P VAL'!AT101*'[1]PERCENT ARRAY-MEAN FC&amp;P VAL'!AU101*'[1]PERCENT ARRAY-MEAN FC&amp;P VAL'!AV101))&gt;0,'[1]PERCENT ARRAY-MEAN FC&amp;P VAL'!AQ101*'[1]PERCENT ARRAY-MEAN FC&amp;P VAL'!AR101*'[1]PERCENT ARRAY-MEAN FC&amp;P VAL'!AS101+ABS('[1]PERCENT ARRAY-MEAN FC&amp;P VAL'!AT101*'[1]PERCENT ARRAY-MEAN FC&amp;P VAL'!AU101*'[1]PERCENT ARRAY-MEAN FC&amp;P VAL'!AV101),""),""))</f>
        <v/>
      </c>
      <c r="S101" s="12" t="str">
        <f>IF(R101="","",'[1]PERCENT ARRAY-MEAN FC&amp;P VAL'!AQ101*'[1]PERCENT ARRAY-MEAN FC&amp;P VAL'!AR101*'[1]PERCENT ARRAY-MEAN FC&amp;P VAL'!AS101-ABS('[1]PERCENT ARRAY-MEAN FC&amp;P VAL'!AT101*'[1]PERCENT ARRAY-MEAN FC&amp;P VAL'!AU101*'[1]PERCENT ARRAY-MEAN FC&amp;P VAL'!AV101))</f>
        <v/>
      </c>
      <c r="T101" t="str">
        <f>IF(A101="","",IF('[1]Calculation genes in KEGG path'!L99&gt;='[1]Flux and Impact'!$E$1,IF(('[1]PERCENT ARRAY-MEAN FC&amp;P VAL'!AW101*'[1]PERCENT ARRAY-MEAN FC&amp;P VAL'!AX101*'[1]PERCENT ARRAY-MEAN FC&amp;P VAL'!AY101+ABS('[1]PERCENT ARRAY-MEAN FC&amp;P VAL'!AZ101*'[1]PERCENT ARRAY-MEAN FC&amp;P VAL'!BA101*'[1]PERCENT ARRAY-MEAN FC&amp;P VAL'!BB101))&gt;0,'[1]PERCENT ARRAY-MEAN FC&amp;P VAL'!AW101*'[1]PERCENT ARRAY-MEAN FC&amp;P VAL'!AX101*'[1]PERCENT ARRAY-MEAN FC&amp;P VAL'!AY101+ABS('[1]PERCENT ARRAY-MEAN FC&amp;P VAL'!AZ101*'[1]PERCENT ARRAY-MEAN FC&amp;P VAL'!BA101*'[1]PERCENT ARRAY-MEAN FC&amp;P VAL'!BB101),""),""))</f>
        <v/>
      </c>
      <c r="U101" s="12" t="str">
        <f>IF(T101="","",'[1]PERCENT ARRAY-MEAN FC&amp;P VAL'!AW101*'[1]PERCENT ARRAY-MEAN FC&amp;P VAL'!AX101*'[1]PERCENT ARRAY-MEAN FC&amp;P VAL'!AY101-ABS('[1]PERCENT ARRAY-MEAN FC&amp;P VAL'!AZ101*'[1]PERCENT ARRAY-MEAN FC&amp;P VAL'!BA101*'[1]PERCENT ARRAY-MEAN FC&amp;P VAL'!BB101))</f>
        <v/>
      </c>
      <c r="V101" t="str">
        <f>IF(A101="","",IF('[1]Calculation genes in KEGG path'!L99&gt;='[1]Flux and Impact'!$E$1,IF(('[1]PERCENT ARRAY-MEAN FC&amp;P VAL'!BC101*'[1]PERCENT ARRAY-MEAN FC&amp;P VAL'!BD101*'[1]PERCENT ARRAY-MEAN FC&amp;P VAL'!BE101+ABS('[1]PERCENT ARRAY-MEAN FC&amp;P VAL'!BF101*'[1]PERCENT ARRAY-MEAN FC&amp;P VAL'!BG101*'[1]PERCENT ARRAY-MEAN FC&amp;P VAL'!BH101))&gt;0,'[1]PERCENT ARRAY-MEAN FC&amp;P VAL'!BC101*'[1]PERCENT ARRAY-MEAN FC&amp;P VAL'!BD101*'[1]PERCENT ARRAY-MEAN FC&amp;P VAL'!BE101+ABS('[1]PERCENT ARRAY-MEAN FC&amp;P VAL'!BF101*'[1]PERCENT ARRAY-MEAN FC&amp;P VAL'!BG101*'[1]PERCENT ARRAY-MEAN FC&amp;P VAL'!BH101),""),""))</f>
        <v/>
      </c>
      <c r="W101" s="12" t="str">
        <f>IF(V101="","",'[1]PERCENT ARRAY-MEAN FC&amp;P VAL'!BC101*'[1]PERCENT ARRAY-MEAN FC&amp;P VAL'!BD101*'[1]PERCENT ARRAY-MEAN FC&amp;P VAL'!BE101-ABS('[1]PERCENT ARRAY-MEAN FC&amp;P VAL'!BF101*'[1]PERCENT ARRAY-MEAN FC&amp;P VAL'!BG101*'[1]PERCENT ARRAY-MEAN FC&amp;P VAL'!BH101))</f>
        <v/>
      </c>
      <c r="X101" t="str">
        <f>IF(A101="","",IF('[1]Calculation genes in KEGG path'!L99&gt;='[1]Flux and Impact'!$E$1,IF(('[1]PERCENT ARRAY-MEAN FC&amp;P VAL'!BI101*'[1]PERCENT ARRAY-MEAN FC&amp;P VAL'!BJ101*'[1]PERCENT ARRAY-MEAN FC&amp;P VAL'!BK101+ABS('[1]PERCENT ARRAY-MEAN FC&amp;P VAL'!BL101*'[1]PERCENT ARRAY-MEAN FC&amp;P VAL'!BM101*'[1]PERCENT ARRAY-MEAN FC&amp;P VAL'!BN101))&gt;0,'[1]PERCENT ARRAY-MEAN FC&amp;P VAL'!BI101*'[1]PERCENT ARRAY-MEAN FC&amp;P VAL'!BJ101*'[1]PERCENT ARRAY-MEAN FC&amp;P VAL'!BK101+ABS('[1]PERCENT ARRAY-MEAN FC&amp;P VAL'!BL101*'[1]PERCENT ARRAY-MEAN FC&amp;P VAL'!BM101*'[1]PERCENT ARRAY-MEAN FC&amp;P VAL'!BN101),""),""))</f>
        <v/>
      </c>
      <c r="Y101" s="12" t="str">
        <f>IF(X101="","",'[1]PERCENT ARRAY-MEAN FC&amp;P VAL'!BI101*'[1]PERCENT ARRAY-MEAN FC&amp;P VAL'!BJ101*'[1]PERCENT ARRAY-MEAN FC&amp;P VAL'!BK101-ABS('[1]PERCENT ARRAY-MEAN FC&amp;P VAL'!BL101*'[1]PERCENT ARRAY-MEAN FC&amp;P VAL'!BM101*'[1]PERCENT ARRAY-MEAN FC&amp;P VAL'!BN101))</f>
        <v/>
      </c>
      <c r="Z101" t="str">
        <f>IF(A101="","",IF('[1]Calculation genes in KEGG path'!L99&gt;='[1]Flux and Impact'!$E$1,IF(('[1]PERCENT ARRAY-MEAN FC&amp;P VAL'!BO101*'[1]PERCENT ARRAY-MEAN FC&amp;P VAL'!BP101*'[1]PERCENT ARRAY-MEAN FC&amp;P VAL'!BQ101+ABS('[1]PERCENT ARRAY-MEAN FC&amp;P VAL'!BR101*'[1]PERCENT ARRAY-MEAN FC&amp;P VAL'!BS101*'[1]PERCENT ARRAY-MEAN FC&amp;P VAL'!BT101))&gt;0,'[1]PERCENT ARRAY-MEAN FC&amp;P VAL'!BO101*'[1]PERCENT ARRAY-MEAN FC&amp;P VAL'!BP101*'[1]PERCENT ARRAY-MEAN FC&amp;P VAL'!BQ101+ABS('[1]PERCENT ARRAY-MEAN FC&amp;P VAL'!BR101*'[1]PERCENT ARRAY-MEAN FC&amp;P VAL'!BS101*'[1]PERCENT ARRAY-MEAN FC&amp;P VAL'!BT101),""),""))</f>
        <v/>
      </c>
      <c r="AA101" s="12" t="str">
        <f>IF(Z101="","",'[1]PERCENT ARRAY-MEAN FC&amp;P VAL'!BO101*'[1]PERCENT ARRAY-MEAN FC&amp;P VAL'!BP101*'[1]PERCENT ARRAY-MEAN FC&amp;P VAL'!BQ101-ABS('[1]PERCENT ARRAY-MEAN FC&amp;P VAL'!BR101*'[1]PERCENT ARRAY-MEAN FC&amp;P VAL'!BS101*'[1]PERCENT ARRAY-MEAN FC&amp;P VAL'!BT101))</f>
        <v/>
      </c>
      <c r="AB101" t="str">
        <f>IF(A101="","",IF('[1]Calculation genes in KEGG path'!L99&gt;='[1]Flux and Impact'!$E$1,IF(('[1]PERCENT ARRAY-MEAN FC&amp;P VAL'!BU101*'[1]PERCENT ARRAY-MEAN FC&amp;P VAL'!BV101*'[1]PERCENT ARRAY-MEAN FC&amp;P VAL'!BW101+ABS('[1]PERCENT ARRAY-MEAN FC&amp;P VAL'!BX101*'[1]PERCENT ARRAY-MEAN FC&amp;P VAL'!BY101*'[1]PERCENT ARRAY-MEAN FC&amp;P VAL'!BZ101))&gt;0,'[1]PERCENT ARRAY-MEAN FC&amp;P VAL'!BU101*'[1]PERCENT ARRAY-MEAN FC&amp;P VAL'!BV101*'[1]PERCENT ARRAY-MEAN FC&amp;P VAL'!BW101+ABS('[1]PERCENT ARRAY-MEAN FC&amp;P VAL'!BX101*'[1]PERCENT ARRAY-MEAN FC&amp;P VAL'!BY101*'[1]PERCENT ARRAY-MEAN FC&amp;P VAL'!BZ101),""),""))</f>
        <v/>
      </c>
      <c r="AC101" s="12" t="str">
        <f>IF(AB101="","",'[1]PERCENT ARRAY-MEAN FC&amp;P VAL'!BU101*'[1]PERCENT ARRAY-MEAN FC&amp;P VAL'!BV101*'[1]PERCENT ARRAY-MEAN FC&amp;P VAL'!BW101-ABS('[1]PERCENT ARRAY-MEAN FC&amp;P VAL'!BX101*'[1]PERCENT ARRAY-MEAN FC&amp;P VAL'!BY101*'[1]PERCENT ARRAY-MEAN FC&amp;P VAL'!BZ101))</f>
        <v/>
      </c>
      <c r="AD101" t="str">
        <f>IF(A101="","",IF('[1]Calculation genes in KEGG path'!L99&gt;='[1]Flux and Impact'!$E$1,IF(('[1]PERCENT ARRAY-MEAN FC&amp;P VAL'!CA101*'[1]PERCENT ARRAY-MEAN FC&amp;P VAL'!CB101*'[1]PERCENT ARRAY-MEAN FC&amp;P VAL'!CC101+ABS('[1]PERCENT ARRAY-MEAN FC&amp;P VAL'!CD101*'[1]PERCENT ARRAY-MEAN FC&amp;P VAL'!CE101*'[1]PERCENT ARRAY-MEAN FC&amp;P VAL'!CF101))&gt;0,'[1]PERCENT ARRAY-MEAN FC&amp;P VAL'!CA101*'[1]PERCENT ARRAY-MEAN FC&amp;P VAL'!CB101*'[1]PERCENT ARRAY-MEAN FC&amp;P VAL'!CC101+ABS('[1]PERCENT ARRAY-MEAN FC&amp;P VAL'!CD101*'[1]PERCENT ARRAY-MEAN FC&amp;P VAL'!CE101*'[1]PERCENT ARRAY-MEAN FC&amp;P VAL'!CF101),""),""))</f>
        <v/>
      </c>
      <c r="AE101" s="12" t="str">
        <f>IF(AD101="","",'[1]PERCENT ARRAY-MEAN FC&amp;P VAL'!CA101*'[1]PERCENT ARRAY-MEAN FC&amp;P VAL'!CB101*'[1]PERCENT ARRAY-MEAN FC&amp;P VAL'!CC101-ABS('[1]PERCENT ARRAY-MEAN FC&amp;P VAL'!CD101*'[1]PERCENT ARRAY-MEAN FC&amp;P VAL'!CE101*'[1]PERCENT ARRAY-MEAN FC&amp;P VAL'!CF101))</f>
        <v/>
      </c>
      <c r="AF101" t="str">
        <f>IF(A101="","",IF('[1]Calculation genes in KEGG path'!L99&gt;='[1]Flux and Impact'!$E$1,IF(('[1]PERCENT ARRAY-MEAN FC&amp;P VAL'!CG101*'[1]PERCENT ARRAY-MEAN FC&amp;P VAL'!CH101*'[1]PERCENT ARRAY-MEAN FC&amp;P VAL'!CI101+ABS('[1]PERCENT ARRAY-MEAN FC&amp;P VAL'!CJ101*'[1]PERCENT ARRAY-MEAN FC&amp;P VAL'!CK101*'[1]PERCENT ARRAY-MEAN FC&amp;P VAL'!CL101))&gt;0,'[1]PERCENT ARRAY-MEAN FC&amp;P VAL'!CG101*'[1]PERCENT ARRAY-MEAN FC&amp;P VAL'!CH101*'[1]PERCENT ARRAY-MEAN FC&amp;P VAL'!CI101+ABS('[1]PERCENT ARRAY-MEAN FC&amp;P VAL'!CJ101*'[1]PERCENT ARRAY-MEAN FC&amp;P VAL'!CK101*'[1]PERCENT ARRAY-MEAN FC&amp;P VAL'!CL101),""),""))</f>
        <v/>
      </c>
      <c r="AG101" s="12" t="str">
        <f>IF(AF101="","",'[1]PERCENT ARRAY-MEAN FC&amp;P VAL'!CG101*'[1]PERCENT ARRAY-MEAN FC&amp;P VAL'!CH101*'[1]PERCENT ARRAY-MEAN FC&amp;P VAL'!CI101-ABS('[1]PERCENT ARRAY-MEAN FC&amp;P VAL'!CJ101*'[1]PERCENT ARRAY-MEAN FC&amp;P VAL'!CK101*'[1]PERCENT ARRAY-MEAN FC&amp;P VAL'!CL101))</f>
        <v/>
      </c>
      <c r="AH101" t="str">
        <f>IF(A101="","",IF('[1]Calculation genes in KEGG path'!L99&gt;='[1]Flux and Impact'!$E$1,IF(('[1]PERCENT ARRAY-MEAN FC&amp;P VAL'!CM101*'[1]PERCENT ARRAY-MEAN FC&amp;P VAL'!CN101*'[1]PERCENT ARRAY-MEAN FC&amp;P VAL'!CO101+ABS('[1]PERCENT ARRAY-MEAN FC&amp;P VAL'!CP101*'[1]PERCENT ARRAY-MEAN FC&amp;P VAL'!CQ101*'[1]PERCENT ARRAY-MEAN FC&amp;P VAL'!CR101))&gt;0,'[1]PERCENT ARRAY-MEAN FC&amp;P VAL'!CM101*'[1]PERCENT ARRAY-MEAN FC&amp;P VAL'!CN101*'[1]PERCENT ARRAY-MEAN FC&amp;P VAL'!CO101+ABS('[1]PERCENT ARRAY-MEAN FC&amp;P VAL'!CP101*'[1]PERCENT ARRAY-MEAN FC&amp;P VAL'!CQ101*'[1]PERCENT ARRAY-MEAN FC&amp;P VAL'!CR101),""),""))</f>
        <v/>
      </c>
      <c r="AI101" s="12" t="str">
        <f>IF(AH101="","",'[1]PERCENT ARRAY-MEAN FC&amp;P VAL'!CM101*'[1]PERCENT ARRAY-MEAN FC&amp;P VAL'!CN101*'[1]PERCENT ARRAY-MEAN FC&amp;P VAL'!CO101-ABS('[1]PERCENT ARRAY-MEAN FC&amp;P VAL'!CP101*'[1]PERCENT ARRAY-MEAN FC&amp;P VAL'!CQ101*'[1]PERCENT ARRAY-MEAN FC&amp;P VAL'!CR101))</f>
        <v/>
      </c>
      <c r="AJ101" t="str">
        <f>IF(A101="","",IF('[1]Calculation genes in KEGG path'!L99&gt;='[1]Flux and Impact'!$E$1,IF(('[1]PERCENT ARRAY-MEAN FC&amp;P VAL'!CS101*'[1]PERCENT ARRAY-MEAN FC&amp;P VAL'!CT101*'[1]PERCENT ARRAY-MEAN FC&amp;P VAL'!CU101+ABS('[1]PERCENT ARRAY-MEAN FC&amp;P VAL'!CV101*'[1]PERCENT ARRAY-MEAN FC&amp;P VAL'!CW101*'[1]PERCENT ARRAY-MEAN FC&amp;P VAL'!CX101))&gt;0,'[1]PERCENT ARRAY-MEAN FC&amp;P VAL'!CS101*'[1]PERCENT ARRAY-MEAN FC&amp;P VAL'!CT101*'[1]PERCENT ARRAY-MEAN FC&amp;P VAL'!CU101+ABS('[1]PERCENT ARRAY-MEAN FC&amp;P VAL'!CV101*'[1]PERCENT ARRAY-MEAN FC&amp;P VAL'!CW101*'[1]PERCENT ARRAY-MEAN FC&amp;P VAL'!CX101),""),""))</f>
        <v/>
      </c>
      <c r="AK101" s="12" t="str">
        <f>IF(AJ101="","",'[1]PERCENT ARRAY-MEAN FC&amp;P VAL'!CS101*'[1]PERCENT ARRAY-MEAN FC&amp;P VAL'!CT101*'[1]PERCENT ARRAY-MEAN FC&amp;P VAL'!CU101-ABS('[1]PERCENT ARRAY-MEAN FC&amp;P VAL'!CV101*'[1]PERCENT ARRAY-MEAN FC&amp;P VAL'!CW101*'[1]PERCENT ARRAY-MEAN FC&amp;P VAL'!CX101))</f>
        <v/>
      </c>
      <c r="AL101" t="str">
        <f>IF(A101="","",IF('[1]Calculation genes in KEGG path'!L99&gt;='[1]Flux and Impact'!$E$1,IF(('[1]PERCENT ARRAY-MEAN FC&amp;P VAL'!CY101*'[1]PERCENT ARRAY-MEAN FC&amp;P VAL'!CZ101*'[1]PERCENT ARRAY-MEAN FC&amp;P VAL'!DA101+ABS('[1]PERCENT ARRAY-MEAN FC&amp;P VAL'!DB101*'[1]PERCENT ARRAY-MEAN FC&amp;P VAL'!DC101*'[1]PERCENT ARRAY-MEAN FC&amp;P VAL'!DD101))&gt;0,'[1]PERCENT ARRAY-MEAN FC&amp;P VAL'!CY101*'[1]PERCENT ARRAY-MEAN FC&amp;P VAL'!CZ101*'[1]PERCENT ARRAY-MEAN FC&amp;P VAL'!DA101+ABS('[1]PERCENT ARRAY-MEAN FC&amp;P VAL'!DB101*'[1]PERCENT ARRAY-MEAN FC&amp;P VAL'!DC101*'[1]PERCENT ARRAY-MEAN FC&amp;P VAL'!DD101),""),""))</f>
        <v/>
      </c>
      <c r="AM101" s="12" t="str">
        <f>IF(AL101="","",'[1]PERCENT ARRAY-MEAN FC&amp;P VAL'!CY101*'[1]PERCENT ARRAY-MEAN FC&amp;P VAL'!CZ101*'[1]PERCENT ARRAY-MEAN FC&amp;P VAL'!DA101-ABS('[1]PERCENT ARRAY-MEAN FC&amp;P VAL'!DB101*'[1]PERCENT ARRAY-MEAN FC&amp;P VAL'!DC101*'[1]PERCENT ARRAY-MEAN FC&amp;P VAL'!DD101))</f>
        <v/>
      </c>
      <c r="AN101" t="str">
        <f>IF(A101="","",IF('[1]Calculation genes in KEGG path'!L99&gt;='[1]Flux and Impact'!$E$1,IF(('[1]PERCENT ARRAY-MEAN FC&amp;P VAL'!DE101*'[1]PERCENT ARRAY-MEAN FC&amp;P VAL'!DF101*'[1]PERCENT ARRAY-MEAN FC&amp;P VAL'!DG101+ABS('[1]PERCENT ARRAY-MEAN FC&amp;P VAL'!DH101*'[1]PERCENT ARRAY-MEAN FC&amp;P VAL'!DI101*'[1]PERCENT ARRAY-MEAN FC&amp;P VAL'!DJ101))&gt;0,'[1]PERCENT ARRAY-MEAN FC&amp;P VAL'!DE101*'[1]PERCENT ARRAY-MEAN FC&amp;P VAL'!DF101*'[1]PERCENT ARRAY-MEAN FC&amp;P VAL'!DG101+ABS('[1]PERCENT ARRAY-MEAN FC&amp;P VAL'!DH101*'[1]PERCENT ARRAY-MEAN FC&amp;P VAL'!DI101*'[1]PERCENT ARRAY-MEAN FC&amp;P VAL'!DJ101),""),""))</f>
        <v/>
      </c>
      <c r="AO101" s="12" t="str">
        <f>IF(AN101="","",'[1]PERCENT ARRAY-MEAN FC&amp;P VAL'!DE101*'[1]PERCENT ARRAY-MEAN FC&amp;P VAL'!DF101*'[1]PERCENT ARRAY-MEAN FC&amp;P VAL'!DG101-ABS('[1]PERCENT ARRAY-MEAN FC&amp;P VAL'!DH101*'[1]PERCENT ARRAY-MEAN FC&amp;P VAL'!DI101*'[1]PERCENT ARRAY-MEAN FC&amp;P VAL'!DJ101))</f>
        <v/>
      </c>
      <c r="AP101" t="str">
        <f>IF(A101="","",IF('[1]Calculation genes in KEGG path'!L99&gt;='[1]Flux and Impact'!$E$1,IF(('[1]PERCENT ARRAY-MEAN FC&amp;P VAL'!DK101*'[1]PERCENT ARRAY-MEAN FC&amp;P VAL'!DL101*'[1]PERCENT ARRAY-MEAN FC&amp;P VAL'!DM101+ABS('[1]PERCENT ARRAY-MEAN FC&amp;P VAL'!DN101*'[1]PERCENT ARRAY-MEAN FC&amp;P VAL'!DO101*'[1]PERCENT ARRAY-MEAN FC&amp;P VAL'!DP101))&gt;0,'[1]PERCENT ARRAY-MEAN FC&amp;P VAL'!DK101*'[1]PERCENT ARRAY-MEAN FC&amp;P VAL'!DL101*'[1]PERCENT ARRAY-MEAN FC&amp;P VAL'!DM101+ABS('[1]PERCENT ARRAY-MEAN FC&amp;P VAL'!DN101*'[1]PERCENT ARRAY-MEAN FC&amp;P VAL'!DO101*'[1]PERCENT ARRAY-MEAN FC&amp;P VAL'!DP101),""),""))</f>
        <v/>
      </c>
      <c r="AQ101" s="12" t="str">
        <f>IF(AP101="","",'[1]PERCENT ARRAY-MEAN FC&amp;P VAL'!DK101*'[1]PERCENT ARRAY-MEAN FC&amp;P VAL'!DL101*'[1]PERCENT ARRAY-MEAN FC&amp;P VAL'!DM101-ABS('[1]PERCENT ARRAY-MEAN FC&amp;P VAL'!DN101*'[1]PERCENT ARRAY-MEAN FC&amp;P VAL'!DO101*'[1]PERCENT ARRAY-MEAN FC&amp;P VAL'!DP101))</f>
        <v/>
      </c>
      <c r="AR101" t="str">
        <f>IF(A101="","",IF('[1]Calculation genes in KEGG path'!L99&gt;='[1]Flux and Impact'!$E$1,IF(('[1]PERCENT ARRAY-MEAN FC&amp;P VAL'!DQ101*'[1]PERCENT ARRAY-MEAN FC&amp;P VAL'!DR101*'[1]PERCENT ARRAY-MEAN FC&amp;P VAL'!DS101+ABS('[1]PERCENT ARRAY-MEAN FC&amp;P VAL'!DT101*'[1]PERCENT ARRAY-MEAN FC&amp;P VAL'!DU101*'[1]PERCENT ARRAY-MEAN FC&amp;P VAL'!DV101))&gt;0,'[1]PERCENT ARRAY-MEAN FC&amp;P VAL'!DQ101*'[1]PERCENT ARRAY-MEAN FC&amp;P VAL'!DR101*'[1]PERCENT ARRAY-MEAN FC&amp;P VAL'!DS101+ABS('[1]PERCENT ARRAY-MEAN FC&amp;P VAL'!DT101*'[1]PERCENT ARRAY-MEAN FC&amp;P VAL'!DU101*'[1]PERCENT ARRAY-MEAN FC&amp;P VAL'!DV101),""),""))</f>
        <v/>
      </c>
      <c r="AS101" s="12" t="str">
        <f>IF(AR101="","",'[1]PERCENT ARRAY-MEAN FC&amp;P VAL'!DQ101*'[1]PERCENT ARRAY-MEAN FC&amp;P VAL'!DR101*'[1]PERCENT ARRAY-MEAN FC&amp;P VAL'!DS101-ABS('[1]PERCENT ARRAY-MEAN FC&amp;P VAL'!DT101*'[1]PERCENT ARRAY-MEAN FC&amp;P VAL'!DU101*'[1]PERCENT ARRAY-MEAN FC&amp;P VAL'!DV101))</f>
        <v/>
      </c>
      <c r="AT101" s="12">
        <f t="shared" si="4"/>
        <v>126.465263089981</v>
      </c>
      <c r="AU101" s="12">
        <f t="shared" si="5"/>
        <v>1</v>
      </c>
    </row>
    <row r="102" spans="1:47">
      <c r="A102" t="str">
        <f>'[1]Calculation genes in KEGG path'!I100</f>
        <v>bta03320</v>
      </c>
      <c r="B102" t="str">
        <f>IF('[1]PERCENT ARRAY-MEAN FC&amp;P VAL'!A102="","",'[1]PERCENT ARRAY-MEAN FC&amp;P VAL'!A102)</f>
        <v>5. Organismal Systems</v>
      </c>
      <c r="C102" t="str">
        <f>IF('[1]PERCENT ARRAY-MEAN FC&amp;P VAL'!B102="","",'[1]PERCENT ARRAY-MEAN FC&amp;P VAL'!B102)</f>
        <v>5.2 Endocrine System</v>
      </c>
      <c r="D102" t="str">
        <f>IF('[1]PERCENT ARRAY-MEAN FC&amp;P VAL'!C102="","",'[1]PERCENT ARRAY-MEAN FC&amp;P VAL'!C102)</f>
        <v>PPAR signaling pathway</v>
      </c>
      <c r="E102" s="12">
        <f t="shared" si="3"/>
        <v>418.73666897528</v>
      </c>
      <c r="F102">
        <f>IF(A102="","",IF('[1]Calculation genes in KEGG path'!L100&gt;='[1]Flux and Impact'!$E$1,IF('[1]PERCENT ARRAY-MEAN FC&amp;P VAL'!G102*'[1]PERCENT ARRAY-MEAN FC&amp;P VAL'!H102*'[1]PERCENT ARRAY-MEAN FC&amp;P VAL'!I102+ABS('[1]PERCENT ARRAY-MEAN FC&amp;P VAL'!J102*'[1]PERCENT ARRAY-MEAN FC&amp;P VAL'!K102*'[1]PERCENT ARRAY-MEAN FC&amp;P VAL'!L102)&gt;0,'[1]PERCENT ARRAY-MEAN FC&amp;P VAL'!G102*'[1]PERCENT ARRAY-MEAN FC&amp;P VAL'!H102*'[1]PERCENT ARRAY-MEAN FC&amp;P VAL'!I102+ABS('[1]PERCENT ARRAY-MEAN FC&amp;P VAL'!J102*'[1]PERCENT ARRAY-MEAN FC&amp;P VAL'!K102*'[1]PERCENT ARRAY-MEAN FC&amp;P VAL'!L102),""),""))</f>
        <v>106.985785636079</v>
      </c>
      <c r="G102" s="12">
        <f>IF(F102="","",'[1]PERCENT ARRAY-MEAN FC&amp;P VAL'!G102*'[1]PERCENT ARRAY-MEAN FC&amp;P VAL'!H102*'[1]PERCENT ARRAY-MEAN FC&amp;P VAL'!I102-ABS('[1]PERCENT ARRAY-MEAN FC&amp;P VAL'!J102*'[1]PERCENT ARRAY-MEAN FC&amp;P VAL'!K102*'[1]PERCENT ARRAY-MEAN FC&amp;P VAL'!L102))</f>
        <v>-106.985785636079</v>
      </c>
      <c r="H102">
        <f>IF(A102="","",IF('[1]Calculation genes in KEGG path'!L100&gt;='[1]Flux and Impact'!$E$1,IF(('[1]PERCENT ARRAY-MEAN FC&amp;P VAL'!M102*'[1]PERCENT ARRAY-MEAN FC&amp;P VAL'!N102*'[1]PERCENT ARRAY-MEAN FC&amp;P VAL'!O102+ABS('[1]PERCENT ARRAY-MEAN FC&amp;P VAL'!P102*'[1]PERCENT ARRAY-MEAN FC&amp;P VAL'!Q102*'[1]PERCENT ARRAY-MEAN FC&amp;P VAL'!R102))&gt;0,'[1]PERCENT ARRAY-MEAN FC&amp;P VAL'!M102*'[1]PERCENT ARRAY-MEAN FC&amp;P VAL'!N102*'[1]PERCENT ARRAY-MEAN FC&amp;P VAL'!O102+ABS('[1]PERCENT ARRAY-MEAN FC&amp;P VAL'!P102*'[1]PERCENT ARRAY-MEAN FC&amp;P VAL'!Q102*'[1]PERCENT ARRAY-MEAN FC&amp;P VAL'!R102),""),""))</f>
        <v>301.851279619861</v>
      </c>
      <c r="I102" s="12">
        <f>IF(H102="","",'[1]PERCENT ARRAY-MEAN FC&amp;P VAL'!M102*'[1]PERCENT ARRAY-MEAN FC&amp;P VAL'!N102*'[1]PERCENT ARRAY-MEAN FC&amp;P VAL'!O102-ABS('[1]PERCENT ARRAY-MEAN FC&amp;P VAL'!P102*'[1]PERCENT ARRAY-MEAN FC&amp;P VAL'!Q102*'[1]PERCENT ARRAY-MEAN FC&amp;P VAL'!R102))</f>
        <v>244.109044966335</v>
      </c>
      <c r="J102">
        <f>IF(A102="","",IF('[1]Calculation genes in KEGG path'!L100&gt;='[1]Flux and Impact'!$E$1,IF(('[1]PERCENT ARRAY-MEAN FC&amp;P VAL'!S102*'[1]PERCENT ARRAY-MEAN FC&amp;P VAL'!T102*'[1]PERCENT ARRAY-MEAN FC&amp;P VAL'!U102+ABS('[1]PERCENT ARRAY-MEAN FC&amp;P VAL'!V102*'[1]PERCENT ARRAY-MEAN FC&amp;P VAL'!W102*'[1]PERCENT ARRAY-MEAN FC&amp;P VAL'!X102))&gt;0,'[1]PERCENT ARRAY-MEAN FC&amp;P VAL'!S102*'[1]PERCENT ARRAY-MEAN FC&amp;P VAL'!T102*'[1]PERCENT ARRAY-MEAN FC&amp;P VAL'!U102+ABS('[1]PERCENT ARRAY-MEAN FC&amp;P VAL'!V102*'[1]PERCENT ARRAY-MEAN FC&amp;P VAL'!W102*'[1]PERCENT ARRAY-MEAN FC&amp;P VAL'!X102),""),""))</f>
        <v>9.89960371933913</v>
      </c>
      <c r="K102" s="12">
        <f>IF(J102="","",'[1]PERCENT ARRAY-MEAN FC&amp;P VAL'!S102*'[1]PERCENT ARRAY-MEAN FC&amp;P VAL'!T102*'[1]PERCENT ARRAY-MEAN FC&amp;P VAL'!U102-ABS('[1]PERCENT ARRAY-MEAN FC&amp;P VAL'!V102*'[1]PERCENT ARRAY-MEAN FC&amp;P VAL'!W102*'[1]PERCENT ARRAY-MEAN FC&amp;P VAL'!X102))</f>
        <v>9.89960371933913</v>
      </c>
      <c r="L102" t="str">
        <f>IF(A102="","",IF('[1]Calculation genes in KEGG path'!L100&gt;='[1]Flux and Impact'!$E$1,IF(('[1]PERCENT ARRAY-MEAN FC&amp;P VAL'!Y102*'[1]PERCENT ARRAY-MEAN FC&amp;P VAL'!Z102*'[1]PERCENT ARRAY-MEAN FC&amp;P VAL'!AA102+ABS('[1]PERCENT ARRAY-MEAN FC&amp;P VAL'!AB102*'[1]PERCENT ARRAY-MEAN FC&amp;P VAL'!AC102*'[1]PERCENT ARRAY-MEAN FC&amp;P VAL'!AD102))&gt;0,'[1]PERCENT ARRAY-MEAN FC&amp;P VAL'!Y102*'[1]PERCENT ARRAY-MEAN FC&amp;P VAL'!Z102*'[1]PERCENT ARRAY-MEAN FC&amp;P VAL'!AA102+ABS('[1]PERCENT ARRAY-MEAN FC&amp;P VAL'!AB102*'[1]PERCENT ARRAY-MEAN FC&amp;P VAL'!AC102*'[1]PERCENT ARRAY-MEAN FC&amp;P VAL'!AD102),""),""))</f>
        <v/>
      </c>
      <c r="M102" s="12" t="str">
        <f>IF(L102="","",'[1]PERCENT ARRAY-MEAN FC&amp;P VAL'!Y102*'[1]PERCENT ARRAY-MEAN FC&amp;P VAL'!Z102*'[1]PERCENT ARRAY-MEAN FC&amp;P VAL'!AA102-ABS('[1]PERCENT ARRAY-MEAN FC&amp;P VAL'!AB102*'[1]PERCENT ARRAY-MEAN FC&amp;P VAL'!AC102*'[1]PERCENT ARRAY-MEAN FC&amp;P VAL'!AD102))</f>
        <v/>
      </c>
      <c r="N102" t="str">
        <f>IF(A102="","",IF('[1]Calculation genes in KEGG path'!L100&gt;='[1]Flux and Impact'!$E$1,IF(('[1]PERCENT ARRAY-MEAN FC&amp;P VAL'!AE102*'[1]PERCENT ARRAY-MEAN FC&amp;P VAL'!AF102*'[1]PERCENT ARRAY-MEAN FC&amp;P VAL'!AG102+ABS('[1]PERCENT ARRAY-MEAN FC&amp;P VAL'!AH102*'[1]PERCENT ARRAY-MEAN FC&amp;P VAL'!AI102*'[1]PERCENT ARRAY-MEAN FC&amp;P VAL'!AJ102))&gt;0,'[1]PERCENT ARRAY-MEAN FC&amp;P VAL'!AE102*'[1]PERCENT ARRAY-MEAN FC&amp;P VAL'!AF102*'[1]PERCENT ARRAY-MEAN FC&amp;P VAL'!AG102+ABS('[1]PERCENT ARRAY-MEAN FC&amp;P VAL'!AH102*'[1]PERCENT ARRAY-MEAN FC&amp;P VAL'!AI102*'[1]PERCENT ARRAY-MEAN FC&amp;P VAL'!AJ102),""),""))</f>
        <v/>
      </c>
      <c r="O102" s="12" t="str">
        <f>IF(N102="","",'[1]PERCENT ARRAY-MEAN FC&amp;P VAL'!AE102*'[1]PERCENT ARRAY-MEAN FC&amp;P VAL'!AF102*'[1]PERCENT ARRAY-MEAN FC&amp;P VAL'!AG102-ABS('[1]PERCENT ARRAY-MEAN FC&amp;P VAL'!AH102*'[1]PERCENT ARRAY-MEAN FC&amp;P VAL'!AI102*'[1]PERCENT ARRAY-MEAN FC&amp;P VAL'!AJ102))</f>
        <v/>
      </c>
      <c r="P102" t="str">
        <f>IF(A102="","",IF('[1]Calculation genes in KEGG path'!L100&gt;='[1]Flux and Impact'!$E$1,IF(('[1]PERCENT ARRAY-MEAN FC&amp;P VAL'!AK102*'[1]PERCENT ARRAY-MEAN FC&amp;P VAL'!AL102*'[1]PERCENT ARRAY-MEAN FC&amp;P VAL'!AM102+ABS('[1]PERCENT ARRAY-MEAN FC&amp;P VAL'!AN102*'[1]PERCENT ARRAY-MEAN FC&amp;P VAL'!AO102*'[1]PERCENT ARRAY-MEAN FC&amp;P VAL'!AP102))&gt;0,'[1]PERCENT ARRAY-MEAN FC&amp;P VAL'!AK102*'[1]PERCENT ARRAY-MEAN FC&amp;P VAL'!AL102*'[1]PERCENT ARRAY-MEAN FC&amp;P VAL'!AM102+ABS('[1]PERCENT ARRAY-MEAN FC&amp;P VAL'!AN102*'[1]PERCENT ARRAY-MEAN FC&amp;P VAL'!AO102*'[1]PERCENT ARRAY-MEAN FC&amp;P VAL'!AP102),""),""))</f>
        <v/>
      </c>
      <c r="Q102" s="12" t="str">
        <f>IF(P102="","",'[1]PERCENT ARRAY-MEAN FC&amp;P VAL'!AK102*'[1]PERCENT ARRAY-MEAN FC&amp;P VAL'!AL102*'[1]PERCENT ARRAY-MEAN FC&amp;P VAL'!AM102-ABS('[1]PERCENT ARRAY-MEAN FC&amp;P VAL'!AN102*'[1]PERCENT ARRAY-MEAN FC&amp;P VAL'!AO102*'[1]PERCENT ARRAY-MEAN FC&amp;P VAL'!AP102))</f>
        <v/>
      </c>
      <c r="R102" t="str">
        <f>IF(A102="","",IF('[1]Calculation genes in KEGG path'!L100&gt;='[1]Flux and Impact'!$E$1,IF(('[1]PERCENT ARRAY-MEAN FC&amp;P VAL'!AQ102*'[1]PERCENT ARRAY-MEAN FC&amp;P VAL'!AR102*'[1]PERCENT ARRAY-MEAN FC&amp;P VAL'!AS102+ABS('[1]PERCENT ARRAY-MEAN FC&amp;P VAL'!AT102*'[1]PERCENT ARRAY-MEAN FC&amp;P VAL'!AU102*'[1]PERCENT ARRAY-MEAN FC&amp;P VAL'!AV102))&gt;0,'[1]PERCENT ARRAY-MEAN FC&amp;P VAL'!AQ102*'[1]PERCENT ARRAY-MEAN FC&amp;P VAL'!AR102*'[1]PERCENT ARRAY-MEAN FC&amp;P VAL'!AS102+ABS('[1]PERCENT ARRAY-MEAN FC&amp;P VAL'!AT102*'[1]PERCENT ARRAY-MEAN FC&amp;P VAL'!AU102*'[1]PERCENT ARRAY-MEAN FC&amp;P VAL'!AV102),""),""))</f>
        <v/>
      </c>
      <c r="S102" s="12" t="str">
        <f>IF(R102="","",'[1]PERCENT ARRAY-MEAN FC&amp;P VAL'!AQ102*'[1]PERCENT ARRAY-MEAN FC&amp;P VAL'!AR102*'[1]PERCENT ARRAY-MEAN FC&amp;P VAL'!AS102-ABS('[1]PERCENT ARRAY-MEAN FC&amp;P VAL'!AT102*'[1]PERCENT ARRAY-MEAN FC&amp;P VAL'!AU102*'[1]PERCENT ARRAY-MEAN FC&amp;P VAL'!AV102))</f>
        <v/>
      </c>
      <c r="T102" t="str">
        <f>IF(A102="","",IF('[1]Calculation genes in KEGG path'!L100&gt;='[1]Flux and Impact'!$E$1,IF(('[1]PERCENT ARRAY-MEAN FC&amp;P VAL'!AW102*'[1]PERCENT ARRAY-MEAN FC&amp;P VAL'!AX102*'[1]PERCENT ARRAY-MEAN FC&amp;P VAL'!AY102+ABS('[1]PERCENT ARRAY-MEAN FC&amp;P VAL'!AZ102*'[1]PERCENT ARRAY-MEAN FC&amp;P VAL'!BA102*'[1]PERCENT ARRAY-MEAN FC&amp;P VAL'!BB102))&gt;0,'[1]PERCENT ARRAY-MEAN FC&amp;P VAL'!AW102*'[1]PERCENT ARRAY-MEAN FC&amp;P VAL'!AX102*'[1]PERCENT ARRAY-MEAN FC&amp;P VAL'!AY102+ABS('[1]PERCENT ARRAY-MEAN FC&amp;P VAL'!AZ102*'[1]PERCENT ARRAY-MEAN FC&amp;P VAL'!BA102*'[1]PERCENT ARRAY-MEAN FC&amp;P VAL'!BB102),""),""))</f>
        <v/>
      </c>
      <c r="U102" s="12" t="str">
        <f>IF(T102="","",'[1]PERCENT ARRAY-MEAN FC&amp;P VAL'!AW102*'[1]PERCENT ARRAY-MEAN FC&amp;P VAL'!AX102*'[1]PERCENT ARRAY-MEAN FC&amp;P VAL'!AY102-ABS('[1]PERCENT ARRAY-MEAN FC&amp;P VAL'!AZ102*'[1]PERCENT ARRAY-MEAN FC&amp;P VAL'!BA102*'[1]PERCENT ARRAY-MEAN FC&amp;P VAL'!BB102))</f>
        <v/>
      </c>
      <c r="V102" t="str">
        <f>IF(A102="","",IF('[1]Calculation genes in KEGG path'!L100&gt;='[1]Flux and Impact'!$E$1,IF(('[1]PERCENT ARRAY-MEAN FC&amp;P VAL'!BC102*'[1]PERCENT ARRAY-MEAN FC&amp;P VAL'!BD102*'[1]PERCENT ARRAY-MEAN FC&amp;P VAL'!BE102+ABS('[1]PERCENT ARRAY-MEAN FC&amp;P VAL'!BF102*'[1]PERCENT ARRAY-MEAN FC&amp;P VAL'!BG102*'[1]PERCENT ARRAY-MEAN FC&amp;P VAL'!BH102))&gt;0,'[1]PERCENT ARRAY-MEAN FC&amp;P VAL'!BC102*'[1]PERCENT ARRAY-MEAN FC&amp;P VAL'!BD102*'[1]PERCENT ARRAY-MEAN FC&amp;P VAL'!BE102+ABS('[1]PERCENT ARRAY-MEAN FC&amp;P VAL'!BF102*'[1]PERCENT ARRAY-MEAN FC&amp;P VAL'!BG102*'[1]PERCENT ARRAY-MEAN FC&amp;P VAL'!BH102),""),""))</f>
        <v/>
      </c>
      <c r="W102" s="12" t="str">
        <f>IF(V102="","",'[1]PERCENT ARRAY-MEAN FC&amp;P VAL'!BC102*'[1]PERCENT ARRAY-MEAN FC&amp;P VAL'!BD102*'[1]PERCENT ARRAY-MEAN FC&amp;P VAL'!BE102-ABS('[1]PERCENT ARRAY-MEAN FC&amp;P VAL'!BF102*'[1]PERCENT ARRAY-MEAN FC&amp;P VAL'!BG102*'[1]PERCENT ARRAY-MEAN FC&amp;P VAL'!BH102))</f>
        <v/>
      </c>
      <c r="X102" t="str">
        <f>IF(A102="","",IF('[1]Calculation genes in KEGG path'!L100&gt;='[1]Flux and Impact'!$E$1,IF(('[1]PERCENT ARRAY-MEAN FC&amp;P VAL'!BI102*'[1]PERCENT ARRAY-MEAN FC&amp;P VAL'!BJ102*'[1]PERCENT ARRAY-MEAN FC&amp;P VAL'!BK102+ABS('[1]PERCENT ARRAY-MEAN FC&amp;P VAL'!BL102*'[1]PERCENT ARRAY-MEAN FC&amp;P VAL'!BM102*'[1]PERCENT ARRAY-MEAN FC&amp;P VAL'!BN102))&gt;0,'[1]PERCENT ARRAY-MEAN FC&amp;P VAL'!BI102*'[1]PERCENT ARRAY-MEAN FC&amp;P VAL'!BJ102*'[1]PERCENT ARRAY-MEAN FC&amp;P VAL'!BK102+ABS('[1]PERCENT ARRAY-MEAN FC&amp;P VAL'!BL102*'[1]PERCENT ARRAY-MEAN FC&amp;P VAL'!BM102*'[1]PERCENT ARRAY-MEAN FC&amp;P VAL'!BN102),""),""))</f>
        <v/>
      </c>
      <c r="Y102" s="12" t="str">
        <f>IF(X102="","",'[1]PERCENT ARRAY-MEAN FC&amp;P VAL'!BI102*'[1]PERCENT ARRAY-MEAN FC&amp;P VAL'!BJ102*'[1]PERCENT ARRAY-MEAN FC&amp;P VAL'!BK102-ABS('[1]PERCENT ARRAY-MEAN FC&amp;P VAL'!BL102*'[1]PERCENT ARRAY-MEAN FC&amp;P VAL'!BM102*'[1]PERCENT ARRAY-MEAN FC&amp;P VAL'!BN102))</f>
        <v/>
      </c>
      <c r="Z102" t="str">
        <f>IF(A102="","",IF('[1]Calculation genes in KEGG path'!L100&gt;='[1]Flux and Impact'!$E$1,IF(('[1]PERCENT ARRAY-MEAN FC&amp;P VAL'!BO102*'[1]PERCENT ARRAY-MEAN FC&amp;P VAL'!BP102*'[1]PERCENT ARRAY-MEAN FC&amp;P VAL'!BQ102+ABS('[1]PERCENT ARRAY-MEAN FC&amp;P VAL'!BR102*'[1]PERCENT ARRAY-MEAN FC&amp;P VAL'!BS102*'[1]PERCENT ARRAY-MEAN FC&amp;P VAL'!BT102))&gt;0,'[1]PERCENT ARRAY-MEAN FC&amp;P VAL'!BO102*'[1]PERCENT ARRAY-MEAN FC&amp;P VAL'!BP102*'[1]PERCENT ARRAY-MEAN FC&amp;P VAL'!BQ102+ABS('[1]PERCENT ARRAY-MEAN FC&amp;P VAL'!BR102*'[1]PERCENT ARRAY-MEAN FC&amp;P VAL'!BS102*'[1]PERCENT ARRAY-MEAN FC&amp;P VAL'!BT102),""),""))</f>
        <v/>
      </c>
      <c r="AA102" s="12" t="str">
        <f>IF(Z102="","",'[1]PERCENT ARRAY-MEAN FC&amp;P VAL'!BO102*'[1]PERCENT ARRAY-MEAN FC&amp;P VAL'!BP102*'[1]PERCENT ARRAY-MEAN FC&amp;P VAL'!BQ102-ABS('[1]PERCENT ARRAY-MEAN FC&amp;P VAL'!BR102*'[1]PERCENT ARRAY-MEAN FC&amp;P VAL'!BS102*'[1]PERCENT ARRAY-MEAN FC&amp;P VAL'!BT102))</f>
        <v/>
      </c>
      <c r="AB102" t="str">
        <f>IF(A102="","",IF('[1]Calculation genes in KEGG path'!L100&gt;='[1]Flux and Impact'!$E$1,IF(('[1]PERCENT ARRAY-MEAN FC&amp;P VAL'!BU102*'[1]PERCENT ARRAY-MEAN FC&amp;P VAL'!BV102*'[1]PERCENT ARRAY-MEAN FC&amp;P VAL'!BW102+ABS('[1]PERCENT ARRAY-MEAN FC&amp;P VAL'!BX102*'[1]PERCENT ARRAY-MEAN FC&amp;P VAL'!BY102*'[1]PERCENT ARRAY-MEAN FC&amp;P VAL'!BZ102))&gt;0,'[1]PERCENT ARRAY-MEAN FC&amp;P VAL'!BU102*'[1]PERCENT ARRAY-MEAN FC&amp;P VAL'!BV102*'[1]PERCENT ARRAY-MEAN FC&amp;P VAL'!BW102+ABS('[1]PERCENT ARRAY-MEAN FC&amp;P VAL'!BX102*'[1]PERCENT ARRAY-MEAN FC&amp;P VAL'!BY102*'[1]PERCENT ARRAY-MEAN FC&amp;P VAL'!BZ102),""),""))</f>
        <v/>
      </c>
      <c r="AC102" s="12" t="str">
        <f>IF(AB102="","",'[1]PERCENT ARRAY-MEAN FC&amp;P VAL'!BU102*'[1]PERCENT ARRAY-MEAN FC&amp;P VAL'!BV102*'[1]PERCENT ARRAY-MEAN FC&amp;P VAL'!BW102-ABS('[1]PERCENT ARRAY-MEAN FC&amp;P VAL'!BX102*'[1]PERCENT ARRAY-MEAN FC&amp;P VAL'!BY102*'[1]PERCENT ARRAY-MEAN FC&amp;P VAL'!BZ102))</f>
        <v/>
      </c>
      <c r="AD102" t="str">
        <f>IF(A102="","",IF('[1]Calculation genes in KEGG path'!L100&gt;='[1]Flux and Impact'!$E$1,IF(('[1]PERCENT ARRAY-MEAN FC&amp;P VAL'!CA102*'[1]PERCENT ARRAY-MEAN FC&amp;P VAL'!CB102*'[1]PERCENT ARRAY-MEAN FC&amp;P VAL'!CC102+ABS('[1]PERCENT ARRAY-MEAN FC&amp;P VAL'!CD102*'[1]PERCENT ARRAY-MEAN FC&amp;P VAL'!CE102*'[1]PERCENT ARRAY-MEAN FC&amp;P VAL'!CF102))&gt;0,'[1]PERCENT ARRAY-MEAN FC&amp;P VAL'!CA102*'[1]PERCENT ARRAY-MEAN FC&amp;P VAL'!CB102*'[1]PERCENT ARRAY-MEAN FC&amp;P VAL'!CC102+ABS('[1]PERCENT ARRAY-MEAN FC&amp;P VAL'!CD102*'[1]PERCENT ARRAY-MEAN FC&amp;P VAL'!CE102*'[1]PERCENT ARRAY-MEAN FC&amp;P VAL'!CF102),""),""))</f>
        <v/>
      </c>
      <c r="AE102" s="12" t="str">
        <f>IF(AD102="","",'[1]PERCENT ARRAY-MEAN FC&amp;P VAL'!CA102*'[1]PERCENT ARRAY-MEAN FC&amp;P VAL'!CB102*'[1]PERCENT ARRAY-MEAN FC&amp;P VAL'!CC102-ABS('[1]PERCENT ARRAY-MEAN FC&amp;P VAL'!CD102*'[1]PERCENT ARRAY-MEAN FC&amp;P VAL'!CE102*'[1]PERCENT ARRAY-MEAN FC&amp;P VAL'!CF102))</f>
        <v/>
      </c>
      <c r="AF102" t="str">
        <f>IF(A102="","",IF('[1]Calculation genes in KEGG path'!L100&gt;='[1]Flux and Impact'!$E$1,IF(('[1]PERCENT ARRAY-MEAN FC&amp;P VAL'!CG102*'[1]PERCENT ARRAY-MEAN FC&amp;P VAL'!CH102*'[1]PERCENT ARRAY-MEAN FC&amp;P VAL'!CI102+ABS('[1]PERCENT ARRAY-MEAN FC&amp;P VAL'!CJ102*'[1]PERCENT ARRAY-MEAN FC&amp;P VAL'!CK102*'[1]PERCENT ARRAY-MEAN FC&amp;P VAL'!CL102))&gt;0,'[1]PERCENT ARRAY-MEAN FC&amp;P VAL'!CG102*'[1]PERCENT ARRAY-MEAN FC&amp;P VAL'!CH102*'[1]PERCENT ARRAY-MEAN FC&amp;P VAL'!CI102+ABS('[1]PERCENT ARRAY-MEAN FC&amp;P VAL'!CJ102*'[1]PERCENT ARRAY-MEAN FC&amp;P VAL'!CK102*'[1]PERCENT ARRAY-MEAN FC&amp;P VAL'!CL102),""),""))</f>
        <v/>
      </c>
      <c r="AG102" s="12" t="str">
        <f>IF(AF102="","",'[1]PERCENT ARRAY-MEAN FC&amp;P VAL'!CG102*'[1]PERCENT ARRAY-MEAN FC&amp;P VAL'!CH102*'[1]PERCENT ARRAY-MEAN FC&amp;P VAL'!CI102-ABS('[1]PERCENT ARRAY-MEAN FC&amp;P VAL'!CJ102*'[1]PERCENT ARRAY-MEAN FC&amp;P VAL'!CK102*'[1]PERCENT ARRAY-MEAN FC&amp;P VAL'!CL102))</f>
        <v/>
      </c>
      <c r="AH102" t="str">
        <f>IF(A102="","",IF('[1]Calculation genes in KEGG path'!L100&gt;='[1]Flux and Impact'!$E$1,IF(('[1]PERCENT ARRAY-MEAN FC&amp;P VAL'!CM102*'[1]PERCENT ARRAY-MEAN FC&amp;P VAL'!CN102*'[1]PERCENT ARRAY-MEAN FC&amp;P VAL'!CO102+ABS('[1]PERCENT ARRAY-MEAN FC&amp;P VAL'!CP102*'[1]PERCENT ARRAY-MEAN FC&amp;P VAL'!CQ102*'[1]PERCENT ARRAY-MEAN FC&amp;P VAL'!CR102))&gt;0,'[1]PERCENT ARRAY-MEAN FC&amp;P VAL'!CM102*'[1]PERCENT ARRAY-MEAN FC&amp;P VAL'!CN102*'[1]PERCENT ARRAY-MEAN FC&amp;P VAL'!CO102+ABS('[1]PERCENT ARRAY-MEAN FC&amp;P VAL'!CP102*'[1]PERCENT ARRAY-MEAN FC&amp;P VAL'!CQ102*'[1]PERCENT ARRAY-MEAN FC&amp;P VAL'!CR102),""),""))</f>
        <v/>
      </c>
      <c r="AI102" s="12" t="str">
        <f>IF(AH102="","",'[1]PERCENT ARRAY-MEAN FC&amp;P VAL'!CM102*'[1]PERCENT ARRAY-MEAN FC&amp;P VAL'!CN102*'[1]PERCENT ARRAY-MEAN FC&amp;P VAL'!CO102-ABS('[1]PERCENT ARRAY-MEAN FC&amp;P VAL'!CP102*'[1]PERCENT ARRAY-MEAN FC&amp;P VAL'!CQ102*'[1]PERCENT ARRAY-MEAN FC&amp;P VAL'!CR102))</f>
        <v/>
      </c>
      <c r="AJ102" t="str">
        <f>IF(A102="","",IF('[1]Calculation genes in KEGG path'!L100&gt;='[1]Flux and Impact'!$E$1,IF(('[1]PERCENT ARRAY-MEAN FC&amp;P VAL'!CS102*'[1]PERCENT ARRAY-MEAN FC&amp;P VAL'!CT102*'[1]PERCENT ARRAY-MEAN FC&amp;P VAL'!CU102+ABS('[1]PERCENT ARRAY-MEAN FC&amp;P VAL'!CV102*'[1]PERCENT ARRAY-MEAN FC&amp;P VAL'!CW102*'[1]PERCENT ARRAY-MEAN FC&amp;P VAL'!CX102))&gt;0,'[1]PERCENT ARRAY-MEAN FC&amp;P VAL'!CS102*'[1]PERCENT ARRAY-MEAN FC&amp;P VAL'!CT102*'[1]PERCENT ARRAY-MEAN FC&amp;P VAL'!CU102+ABS('[1]PERCENT ARRAY-MEAN FC&amp;P VAL'!CV102*'[1]PERCENT ARRAY-MEAN FC&amp;P VAL'!CW102*'[1]PERCENT ARRAY-MEAN FC&amp;P VAL'!CX102),""),""))</f>
        <v/>
      </c>
      <c r="AK102" s="12" t="str">
        <f>IF(AJ102="","",'[1]PERCENT ARRAY-MEAN FC&amp;P VAL'!CS102*'[1]PERCENT ARRAY-MEAN FC&amp;P VAL'!CT102*'[1]PERCENT ARRAY-MEAN FC&amp;P VAL'!CU102-ABS('[1]PERCENT ARRAY-MEAN FC&amp;P VAL'!CV102*'[1]PERCENT ARRAY-MEAN FC&amp;P VAL'!CW102*'[1]PERCENT ARRAY-MEAN FC&amp;P VAL'!CX102))</f>
        <v/>
      </c>
      <c r="AL102" t="str">
        <f>IF(A102="","",IF('[1]Calculation genes in KEGG path'!L100&gt;='[1]Flux and Impact'!$E$1,IF(('[1]PERCENT ARRAY-MEAN FC&amp;P VAL'!CY102*'[1]PERCENT ARRAY-MEAN FC&amp;P VAL'!CZ102*'[1]PERCENT ARRAY-MEAN FC&amp;P VAL'!DA102+ABS('[1]PERCENT ARRAY-MEAN FC&amp;P VAL'!DB102*'[1]PERCENT ARRAY-MEAN FC&amp;P VAL'!DC102*'[1]PERCENT ARRAY-MEAN FC&amp;P VAL'!DD102))&gt;0,'[1]PERCENT ARRAY-MEAN FC&amp;P VAL'!CY102*'[1]PERCENT ARRAY-MEAN FC&amp;P VAL'!CZ102*'[1]PERCENT ARRAY-MEAN FC&amp;P VAL'!DA102+ABS('[1]PERCENT ARRAY-MEAN FC&amp;P VAL'!DB102*'[1]PERCENT ARRAY-MEAN FC&amp;P VAL'!DC102*'[1]PERCENT ARRAY-MEAN FC&amp;P VAL'!DD102),""),""))</f>
        <v/>
      </c>
      <c r="AM102" s="12" t="str">
        <f>IF(AL102="","",'[1]PERCENT ARRAY-MEAN FC&amp;P VAL'!CY102*'[1]PERCENT ARRAY-MEAN FC&amp;P VAL'!CZ102*'[1]PERCENT ARRAY-MEAN FC&amp;P VAL'!DA102-ABS('[1]PERCENT ARRAY-MEAN FC&amp;P VAL'!DB102*'[1]PERCENT ARRAY-MEAN FC&amp;P VAL'!DC102*'[1]PERCENT ARRAY-MEAN FC&amp;P VAL'!DD102))</f>
        <v/>
      </c>
      <c r="AN102" t="str">
        <f>IF(A102="","",IF('[1]Calculation genes in KEGG path'!L100&gt;='[1]Flux and Impact'!$E$1,IF(('[1]PERCENT ARRAY-MEAN FC&amp;P VAL'!DE102*'[1]PERCENT ARRAY-MEAN FC&amp;P VAL'!DF102*'[1]PERCENT ARRAY-MEAN FC&amp;P VAL'!DG102+ABS('[1]PERCENT ARRAY-MEAN FC&amp;P VAL'!DH102*'[1]PERCENT ARRAY-MEAN FC&amp;P VAL'!DI102*'[1]PERCENT ARRAY-MEAN FC&amp;P VAL'!DJ102))&gt;0,'[1]PERCENT ARRAY-MEAN FC&amp;P VAL'!DE102*'[1]PERCENT ARRAY-MEAN FC&amp;P VAL'!DF102*'[1]PERCENT ARRAY-MEAN FC&amp;P VAL'!DG102+ABS('[1]PERCENT ARRAY-MEAN FC&amp;P VAL'!DH102*'[1]PERCENT ARRAY-MEAN FC&amp;P VAL'!DI102*'[1]PERCENT ARRAY-MEAN FC&amp;P VAL'!DJ102),""),""))</f>
        <v/>
      </c>
      <c r="AO102" s="12" t="str">
        <f>IF(AN102="","",'[1]PERCENT ARRAY-MEAN FC&amp;P VAL'!DE102*'[1]PERCENT ARRAY-MEAN FC&amp;P VAL'!DF102*'[1]PERCENT ARRAY-MEAN FC&amp;P VAL'!DG102-ABS('[1]PERCENT ARRAY-MEAN FC&amp;P VAL'!DH102*'[1]PERCENT ARRAY-MEAN FC&amp;P VAL'!DI102*'[1]PERCENT ARRAY-MEAN FC&amp;P VAL'!DJ102))</f>
        <v/>
      </c>
      <c r="AP102" t="str">
        <f>IF(A102="","",IF('[1]Calculation genes in KEGG path'!L100&gt;='[1]Flux and Impact'!$E$1,IF(('[1]PERCENT ARRAY-MEAN FC&amp;P VAL'!DK102*'[1]PERCENT ARRAY-MEAN FC&amp;P VAL'!DL102*'[1]PERCENT ARRAY-MEAN FC&amp;P VAL'!DM102+ABS('[1]PERCENT ARRAY-MEAN FC&amp;P VAL'!DN102*'[1]PERCENT ARRAY-MEAN FC&amp;P VAL'!DO102*'[1]PERCENT ARRAY-MEAN FC&amp;P VAL'!DP102))&gt;0,'[1]PERCENT ARRAY-MEAN FC&amp;P VAL'!DK102*'[1]PERCENT ARRAY-MEAN FC&amp;P VAL'!DL102*'[1]PERCENT ARRAY-MEAN FC&amp;P VAL'!DM102+ABS('[1]PERCENT ARRAY-MEAN FC&amp;P VAL'!DN102*'[1]PERCENT ARRAY-MEAN FC&amp;P VAL'!DO102*'[1]PERCENT ARRAY-MEAN FC&amp;P VAL'!DP102),""),""))</f>
        <v/>
      </c>
      <c r="AQ102" s="12" t="str">
        <f>IF(AP102="","",'[1]PERCENT ARRAY-MEAN FC&amp;P VAL'!DK102*'[1]PERCENT ARRAY-MEAN FC&amp;P VAL'!DL102*'[1]PERCENT ARRAY-MEAN FC&amp;P VAL'!DM102-ABS('[1]PERCENT ARRAY-MEAN FC&amp;P VAL'!DN102*'[1]PERCENT ARRAY-MEAN FC&amp;P VAL'!DO102*'[1]PERCENT ARRAY-MEAN FC&amp;P VAL'!DP102))</f>
        <v/>
      </c>
      <c r="AR102" t="str">
        <f>IF(A102="","",IF('[1]Calculation genes in KEGG path'!L100&gt;='[1]Flux and Impact'!$E$1,IF(('[1]PERCENT ARRAY-MEAN FC&amp;P VAL'!DQ102*'[1]PERCENT ARRAY-MEAN FC&amp;P VAL'!DR102*'[1]PERCENT ARRAY-MEAN FC&amp;P VAL'!DS102+ABS('[1]PERCENT ARRAY-MEAN FC&amp;P VAL'!DT102*'[1]PERCENT ARRAY-MEAN FC&amp;P VAL'!DU102*'[1]PERCENT ARRAY-MEAN FC&amp;P VAL'!DV102))&gt;0,'[1]PERCENT ARRAY-MEAN FC&amp;P VAL'!DQ102*'[1]PERCENT ARRAY-MEAN FC&amp;P VAL'!DR102*'[1]PERCENT ARRAY-MEAN FC&amp;P VAL'!DS102+ABS('[1]PERCENT ARRAY-MEAN FC&amp;P VAL'!DT102*'[1]PERCENT ARRAY-MEAN FC&amp;P VAL'!DU102*'[1]PERCENT ARRAY-MEAN FC&amp;P VAL'!DV102),""),""))</f>
        <v/>
      </c>
      <c r="AS102" s="12" t="str">
        <f>IF(AR102="","",'[1]PERCENT ARRAY-MEAN FC&amp;P VAL'!DQ102*'[1]PERCENT ARRAY-MEAN FC&amp;P VAL'!DR102*'[1]PERCENT ARRAY-MEAN FC&amp;P VAL'!DS102-ABS('[1]PERCENT ARRAY-MEAN FC&amp;P VAL'!DT102*'[1]PERCENT ARRAY-MEAN FC&amp;P VAL'!DU102*'[1]PERCENT ARRAY-MEAN FC&amp;P VAL'!DV102))</f>
        <v/>
      </c>
      <c r="AT102" s="12">
        <f t="shared" si="4"/>
        <v>49.0076210165316</v>
      </c>
      <c r="AU102" s="12">
        <f t="shared" si="5"/>
        <v>1</v>
      </c>
    </row>
    <row r="103" spans="1:47">
      <c r="A103" t="str">
        <f>'[1]Calculation genes in KEGG path'!I101</f>
        <v>bta03410</v>
      </c>
      <c r="B103" t="str">
        <f>IF('[1]PERCENT ARRAY-MEAN FC&amp;P VAL'!A103="","",'[1]PERCENT ARRAY-MEAN FC&amp;P VAL'!A103)</f>
        <v>2. Genetic Information Processing</v>
      </c>
      <c r="C103" t="str">
        <f>IF('[1]PERCENT ARRAY-MEAN FC&amp;P VAL'!B103="","",'[1]PERCENT ARRAY-MEAN FC&amp;P VAL'!B103)</f>
        <v>2.4 Replication and Repair</v>
      </c>
      <c r="D103" t="str">
        <f>IF('[1]PERCENT ARRAY-MEAN FC&amp;P VAL'!C103="","",'[1]PERCENT ARRAY-MEAN FC&amp;P VAL'!C103)</f>
        <v>Base excision repair</v>
      </c>
      <c r="E103" s="12">
        <f t="shared" si="3"/>
        <v>289.655350554938</v>
      </c>
      <c r="F103">
        <f>IF(A103="","",IF('[1]Calculation genes in KEGG path'!L101&gt;='[1]Flux and Impact'!$E$1,IF('[1]PERCENT ARRAY-MEAN FC&amp;P VAL'!G103*'[1]PERCENT ARRAY-MEAN FC&amp;P VAL'!H103*'[1]PERCENT ARRAY-MEAN FC&amp;P VAL'!I103+ABS('[1]PERCENT ARRAY-MEAN FC&amp;P VAL'!J103*'[1]PERCENT ARRAY-MEAN FC&amp;P VAL'!K103*'[1]PERCENT ARRAY-MEAN FC&amp;P VAL'!L103)&gt;0,'[1]PERCENT ARRAY-MEAN FC&amp;P VAL'!G103*'[1]PERCENT ARRAY-MEAN FC&amp;P VAL'!H103*'[1]PERCENT ARRAY-MEAN FC&amp;P VAL'!I103+ABS('[1]PERCENT ARRAY-MEAN FC&amp;P VAL'!J103*'[1]PERCENT ARRAY-MEAN FC&amp;P VAL'!K103*'[1]PERCENT ARRAY-MEAN FC&amp;P VAL'!L103),""),""))</f>
        <v>173.133213952801</v>
      </c>
      <c r="G103" s="12">
        <f>IF(F103="","",'[1]PERCENT ARRAY-MEAN FC&amp;P VAL'!G103*'[1]PERCENT ARRAY-MEAN FC&amp;P VAL'!H103*'[1]PERCENT ARRAY-MEAN FC&amp;P VAL'!I103-ABS('[1]PERCENT ARRAY-MEAN FC&amp;P VAL'!J103*'[1]PERCENT ARRAY-MEAN FC&amp;P VAL'!K103*'[1]PERCENT ARRAY-MEAN FC&amp;P VAL'!L103))</f>
        <v>173.133213952801</v>
      </c>
      <c r="H103">
        <f>IF(A103="","",IF('[1]Calculation genes in KEGG path'!L101&gt;='[1]Flux and Impact'!$E$1,IF(('[1]PERCENT ARRAY-MEAN FC&amp;P VAL'!M103*'[1]PERCENT ARRAY-MEAN FC&amp;P VAL'!N103*'[1]PERCENT ARRAY-MEAN FC&amp;P VAL'!O103+ABS('[1]PERCENT ARRAY-MEAN FC&amp;P VAL'!P103*'[1]PERCENT ARRAY-MEAN FC&amp;P VAL'!Q103*'[1]PERCENT ARRAY-MEAN FC&amp;P VAL'!R103))&gt;0,'[1]PERCENT ARRAY-MEAN FC&amp;P VAL'!M103*'[1]PERCENT ARRAY-MEAN FC&amp;P VAL'!N103*'[1]PERCENT ARRAY-MEAN FC&amp;P VAL'!O103+ABS('[1]PERCENT ARRAY-MEAN FC&amp;P VAL'!P103*'[1]PERCENT ARRAY-MEAN FC&amp;P VAL'!Q103*'[1]PERCENT ARRAY-MEAN FC&amp;P VAL'!R103),""),""))</f>
        <v>116.522136602137</v>
      </c>
      <c r="I103" s="12">
        <f>IF(H103="","",'[1]PERCENT ARRAY-MEAN FC&amp;P VAL'!M103*'[1]PERCENT ARRAY-MEAN FC&amp;P VAL'!N103*'[1]PERCENT ARRAY-MEAN FC&amp;P VAL'!O103-ABS('[1]PERCENT ARRAY-MEAN FC&amp;P VAL'!P103*'[1]PERCENT ARRAY-MEAN FC&amp;P VAL'!Q103*'[1]PERCENT ARRAY-MEAN FC&amp;P VAL'!R103))</f>
        <v>-116.522136602137</v>
      </c>
      <c r="J103" t="str">
        <f>IF(A103="","",IF('[1]Calculation genes in KEGG path'!L101&gt;='[1]Flux and Impact'!$E$1,IF(('[1]PERCENT ARRAY-MEAN FC&amp;P VAL'!S103*'[1]PERCENT ARRAY-MEAN FC&amp;P VAL'!T103*'[1]PERCENT ARRAY-MEAN FC&amp;P VAL'!U103+ABS('[1]PERCENT ARRAY-MEAN FC&amp;P VAL'!V103*'[1]PERCENT ARRAY-MEAN FC&amp;P VAL'!W103*'[1]PERCENT ARRAY-MEAN FC&amp;P VAL'!X103))&gt;0,'[1]PERCENT ARRAY-MEAN FC&amp;P VAL'!S103*'[1]PERCENT ARRAY-MEAN FC&amp;P VAL'!T103*'[1]PERCENT ARRAY-MEAN FC&amp;P VAL'!U103+ABS('[1]PERCENT ARRAY-MEAN FC&amp;P VAL'!V103*'[1]PERCENT ARRAY-MEAN FC&amp;P VAL'!W103*'[1]PERCENT ARRAY-MEAN FC&amp;P VAL'!X103),""),""))</f>
        <v/>
      </c>
      <c r="K103" s="12" t="str">
        <f>IF(J103="","",'[1]PERCENT ARRAY-MEAN FC&amp;P VAL'!S103*'[1]PERCENT ARRAY-MEAN FC&amp;P VAL'!T103*'[1]PERCENT ARRAY-MEAN FC&amp;P VAL'!U103-ABS('[1]PERCENT ARRAY-MEAN FC&amp;P VAL'!V103*'[1]PERCENT ARRAY-MEAN FC&amp;P VAL'!W103*'[1]PERCENT ARRAY-MEAN FC&amp;P VAL'!X103))</f>
        <v/>
      </c>
      <c r="L103" t="str">
        <f>IF(A103="","",IF('[1]Calculation genes in KEGG path'!L101&gt;='[1]Flux and Impact'!$E$1,IF(('[1]PERCENT ARRAY-MEAN FC&amp;P VAL'!Y103*'[1]PERCENT ARRAY-MEAN FC&amp;P VAL'!Z103*'[1]PERCENT ARRAY-MEAN FC&amp;P VAL'!AA103+ABS('[1]PERCENT ARRAY-MEAN FC&amp;P VAL'!AB103*'[1]PERCENT ARRAY-MEAN FC&amp;P VAL'!AC103*'[1]PERCENT ARRAY-MEAN FC&amp;P VAL'!AD103))&gt;0,'[1]PERCENT ARRAY-MEAN FC&amp;P VAL'!Y103*'[1]PERCENT ARRAY-MEAN FC&amp;P VAL'!Z103*'[1]PERCENT ARRAY-MEAN FC&amp;P VAL'!AA103+ABS('[1]PERCENT ARRAY-MEAN FC&amp;P VAL'!AB103*'[1]PERCENT ARRAY-MEAN FC&amp;P VAL'!AC103*'[1]PERCENT ARRAY-MEAN FC&amp;P VAL'!AD103),""),""))</f>
        <v/>
      </c>
      <c r="M103" s="12" t="str">
        <f>IF(L103="","",'[1]PERCENT ARRAY-MEAN FC&amp;P VAL'!Y103*'[1]PERCENT ARRAY-MEAN FC&amp;P VAL'!Z103*'[1]PERCENT ARRAY-MEAN FC&amp;P VAL'!AA103-ABS('[1]PERCENT ARRAY-MEAN FC&amp;P VAL'!AB103*'[1]PERCENT ARRAY-MEAN FC&amp;P VAL'!AC103*'[1]PERCENT ARRAY-MEAN FC&amp;P VAL'!AD103))</f>
        <v/>
      </c>
      <c r="N103" t="str">
        <f>IF(A103="","",IF('[1]Calculation genes in KEGG path'!L101&gt;='[1]Flux and Impact'!$E$1,IF(('[1]PERCENT ARRAY-MEAN FC&amp;P VAL'!AE103*'[1]PERCENT ARRAY-MEAN FC&amp;P VAL'!AF103*'[1]PERCENT ARRAY-MEAN FC&amp;P VAL'!AG103+ABS('[1]PERCENT ARRAY-MEAN FC&amp;P VAL'!AH103*'[1]PERCENT ARRAY-MEAN FC&amp;P VAL'!AI103*'[1]PERCENT ARRAY-MEAN FC&amp;P VAL'!AJ103))&gt;0,'[1]PERCENT ARRAY-MEAN FC&amp;P VAL'!AE103*'[1]PERCENT ARRAY-MEAN FC&amp;P VAL'!AF103*'[1]PERCENT ARRAY-MEAN FC&amp;P VAL'!AG103+ABS('[1]PERCENT ARRAY-MEAN FC&amp;P VAL'!AH103*'[1]PERCENT ARRAY-MEAN FC&amp;P VAL'!AI103*'[1]PERCENT ARRAY-MEAN FC&amp;P VAL'!AJ103),""),""))</f>
        <v/>
      </c>
      <c r="O103" s="12" t="str">
        <f>IF(N103="","",'[1]PERCENT ARRAY-MEAN FC&amp;P VAL'!AE103*'[1]PERCENT ARRAY-MEAN FC&amp;P VAL'!AF103*'[1]PERCENT ARRAY-MEAN FC&amp;P VAL'!AG103-ABS('[1]PERCENT ARRAY-MEAN FC&amp;P VAL'!AH103*'[1]PERCENT ARRAY-MEAN FC&amp;P VAL'!AI103*'[1]PERCENT ARRAY-MEAN FC&amp;P VAL'!AJ103))</f>
        <v/>
      </c>
      <c r="P103" t="str">
        <f>IF(A103="","",IF('[1]Calculation genes in KEGG path'!L101&gt;='[1]Flux and Impact'!$E$1,IF(('[1]PERCENT ARRAY-MEAN FC&amp;P VAL'!AK103*'[1]PERCENT ARRAY-MEAN FC&amp;P VAL'!AL103*'[1]PERCENT ARRAY-MEAN FC&amp;P VAL'!AM103+ABS('[1]PERCENT ARRAY-MEAN FC&amp;P VAL'!AN103*'[1]PERCENT ARRAY-MEAN FC&amp;P VAL'!AO103*'[1]PERCENT ARRAY-MEAN FC&amp;P VAL'!AP103))&gt;0,'[1]PERCENT ARRAY-MEAN FC&amp;P VAL'!AK103*'[1]PERCENT ARRAY-MEAN FC&amp;P VAL'!AL103*'[1]PERCENT ARRAY-MEAN FC&amp;P VAL'!AM103+ABS('[1]PERCENT ARRAY-MEAN FC&amp;P VAL'!AN103*'[1]PERCENT ARRAY-MEAN FC&amp;P VAL'!AO103*'[1]PERCENT ARRAY-MEAN FC&amp;P VAL'!AP103),""),""))</f>
        <v/>
      </c>
      <c r="Q103" s="12" t="str">
        <f>IF(P103="","",'[1]PERCENT ARRAY-MEAN FC&amp;P VAL'!AK103*'[1]PERCENT ARRAY-MEAN FC&amp;P VAL'!AL103*'[1]PERCENT ARRAY-MEAN FC&amp;P VAL'!AM103-ABS('[1]PERCENT ARRAY-MEAN FC&amp;P VAL'!AN103*'[1]PERCENT ARRAY-MEAN FC&amp;P VAL'!AO103*'[1]PERCENT ARRAY-MEAN FC&amp;P VAL'!AP103))</f>
        <v/>
      </c>
      <c r="R103" t="str">
        <f>IF(A103="","",IF('[1]Calculation genes in KEGG path'!L101&gt;='[1]Flux and Impact'!$E$1,IF(('[1]PERCENT ARRAY-MEAN FC&amp;P VAL'!AQ103*'[1]PERCENT ARRAY-MEAN FC&amp;P VAL'!AR103*'[1]PERCENT ARRAY-MEAN FC&amp;P VAL'!AS103+ABS('[1]PERCENT ARRAY-MEAN FC&amp;P VAL'!AT103*'[1]PERCENT ARRAY-MEAN FC&amp;P VAL'!AU103*'[1]PERCENT ARRAY-MEAN FC&amp;P VAL'!AV103))&gt;0,'[1]PERCENT ARRAY-MEAN FC&amp;P VAL'!AQ103*'[1]PERCENT ARRAY-MEAN FC&amp;P VAL'!AR103*'[1]PERCENT ARRAY-MEAN FC&amp;P VAL'!AS103+ABS('[1]PERCENT ARRAY-MEAN FC&amp;P VAL'!AT103*'[1]PERCENT ARRAY-MEAN FC&amp;P VAL'!AU103*'[1]PERCENT ARRAY-MEAN FC&amp;P VAL'!AV103),""),""))</f>
        <v/>
      </c>
      <c r="S103" s="12" t="str">
        <f>IF(R103="","",'[1]PERCENT ARRAY-MEAN FC&amp;P VAL'!AQ103*'[1]PERCENT ARRAY-MEAN FC&amp;P VAL'!AR103*'[1]PERCENT ARRAY-MEAN FC&amp;P VAL'!AS103-ABS('[1]PERCENT ARRAY-MEAN FC&amp;P VAL'!AT103*'[1]PERCENT ARRAY-MEAN FC&amp;P VAL'!AU103*'[1]PERCENT ARRAY-MEAN FC&amp;P VAL'!AV103))</f>
        <v/>
      </c>
      <c r="T103" t="str">
        <f>IF(A103="","",IF('[1]Calculation genes in KEGG path'!L101&gt;='[1]Flux and Impact'!$E$1,IF(('[1]PERCENT ARRAY-MEAN FC&amp;P VAL'!AW103*'[1]PERCENT ARRAY-MEAN FC&amp;P VAL'!AX103*'[1]PERCENT ARRAY-MEAN FC&amp;P VAL'!AY103+ABS('[1]PERCENT ARRAY-MEAN FC&amp;P VAL'!AZ103*'[1]PERCENT ARRAY-MEAN FC&amp;P VAL'!BA103*'[1]PERCENT ARRAY-MEAN FC&amp;P VAL'!BB103))&gt;0,'[1]PERCENT ARRAY-MEAN FC&amp;P VAL'!AW103*'[1]PERCENT ARRAY-MEAN FC&amp;P VAL'!AX103*'[1]PERCENT ARRAY-MEAN FC&amp;P VAL'!AY103+ABS('[1]PERCENT ARRAY-MEAN FC&amp;P VAL'!AZ103*'[1]PERCENT ARRAY-MEAN FC&amp;P VAL'!BA103*'[1]PERCENT ARRAY-MEAN FC&amp;P VAL'!BB103),""),""))</f>
        <v/>
      </c>
      <c r="U103" s="12" t="str">
        <f>IF(T103="","",'[1]PERCENT ARRAY-MEAN FC&amp;P VAL'!AW103*'[1]PERCENT ARRAY-MEAN FC&amp;P VAL'!AX103*'[1]PERCENT ARRAY-MEAN FC&amp;P VAL'!AY103-ABS('[1]PERCENT ARRAY-MEAN FC&amp;P VAL'!AZ103*'[1]PERCENT ARRAY-MEAN FC&amp;P VAL'!BA103*'[1]PERCENT ARRAY-MEAN FC&amp;P VAL'!BB103))</f>
        <v/>
      </c>
      <c r="V103" t="str">
        <f>IF(A103="","",IF('[1]Calculation genes in KEGG path'!L101&gt;='[1]Flux and Impact'!$E$1,IF(('[1]PERCENT ARRAY-MEAN FC&amp;P VAL'!BC103*'[1]PERCENT ARRAY-MEAN FC&amp;P VAL'!BD103*'[1]PERCENT ARRAY-MEAN FC&amp;P VAL'!BE103+ABS('[1]PERCENT ARRAY-MEAN FC&amp;P VAL'!BF103*'[1]PERCENT ARRAY-MEAN FC&amp;P VAL'!BG103*'[1]PERCENT ARRAY-MEAN FC&amp;P VAL'!BH103))&gt;0,'[1]PERCENT ARRAY-MEAN FC&amp;P VAL'!BC103*'[1]PERCENT ARRAY-MEAN FC&amp;P VAL'!BD103*'[1]PERCENT ARRAY-MEAN FC&amp;P VAL'!BE103+ABS('[1]PERCENT ARRAY-MEAN FC&amp;P VAL'!BF103*'[1]PERCENT ARRAY-MEAN FC&amp;P VAL'!BG103*'[1]PERCENT ARRAY-MEAN FC&amp;P VAL'!BH103),""),""))</f>
        <v/>
      </c>
      <c r="W103" s="12" t="str">
        <f>IF(V103="","",'[1]PERCENT ARRAY-MEAN FC&amp;P VAL'!BC103*'[1]PERCENT ARRAY-MEAN FC&amp;P VAL'!BD103*'[1]PERCENT ARRAY-MEAN FC&amp;P VAL'!BE103-ABS('[1]PERCENT ARRAY-MEAN FC&amp;P VAL'!BF103*'[1]PERCENT ARRAY-MEAN FC&amp;P VAL'!BG103*'[1]PERCENT ARRAY-MEAN FC&amp;P VAL'!BH103))</f>
        <v/>
      </c>
      <c r="X103" t="str">
        <f>IF(A103="","",IF('[1]Calculation genes in KEGG path'!L101&gt;='[1]Flux and Impact'!$E$1,IF(('[1]PERCENT ARRAY-MEAN FC&amp;P VAL'!BI103*'[1]PERCENT ARRAY-MEAN FC&amp;P VAL'!BJ103*'[1]PERCENT ARRAY-MEAN FC&amp;P VAL'!BK103+ABS('[1]PERCENT ARRAY-MEAN FC&amp;P VAL'!BL103*'[1]PERCENT ARRAY-MEAN FC&amp;P VAL'!BM103*'[1]PERCENT ARRAY-MEAN FC&amp;P VAL'!BN103))&gt;0,'[1]PERCENT ARRAY-MEAN FC&amp;P VAL'!BI103*'[1]PERCENT ARRAY-MEAN FC&amp;P VAL'!BJ103*'[1]PERCENT ARRAY-MEAN FC&amp;P VAL'!BK103+ABS('[1]PERCENT ARRAY-MEAN FC&amp;P VAL'!BL103*'[1]PERCENT ARRAY-MEAN FC&amp;P VAL'!BM103*'[1]PERCENT ARRAY-MEAN FC&amp;P VAL'!BN103),""),""))</f>
        <v/>
      </c>
      <c r="Y103" s="12" t="str">
        <f>IF(X103="","",'[1]PERCENT ARRAY-MEAN FC&amp;P VAL'!BI103*'[1]PERCENT ARRAY-MEAN FC&amp;P VAL'!BJ103*'[1]PERCENT ARRAY-MEAN FC&amp;P VAL'!BK103-ABS('[1]PERCENT ARRAY-MEAN FC&amp;P VAL'!BL103*'[1]PERCENT ARRAY-MEAN FC&amp;P VAL'!BM103*'[1]PERCENT ARRAY-MEAN FC&amp;P VAL'!BN103))</f>
        <v/>
      </c>
      <c r="Z103" t="str">
        <f>IF(A103="","",IF('[1]Calculation genes in KEGG path'!L101&gt;='[1]Flux and Impact'!$E$1,IF(('[1]PERCENT ARRAY-MEAN FC&amp;P VAL'!BO103*'[1]PERCENT ARRAY-MEAN FC&amp;P VAL'!BP103*'[1]PERCENT ARRAY-MEAN FC&amp;P VAL'!BQ103+ABS('[1]PERCENT ARRAY-MEAN FC&amp;P VAL'!BR103*'[1]PERCENT ARRAY-MEAN FC&amp;P VAL'!BS103*'[1]PERCENT ARRAY-MEAN FC&amp;P VAL'!BT103))&gt;0,'[1]PERCENT ARRAY-MEAN FC&amp;P VAL'!BO103*'[1]PERCENT ARRAY-MEAN FC&amp;P VAL'!BP103*'[1]PERCENT ARRAY-MEAN FC&amp;P VAL'!BQ103+ABS('[1]PERCENT ARRAY-MEAN FC&amp;P VAL'!BR103*'[1]PERCENT ARRAY-MEAN FC&amp;P VAL'!BS103*'[1]PERCENT ARRAY-MEAN FC&amp;P VAL'!BT103),""),""))</f>
        <v/>
      </c>
      <c r="AA103" s="12" t="str">
        <f>IF(Z103="","",'[1]PERCENT ARRAY-MEAN FC&amp;P VAL'!BO103*'[1]PERCENT ARRAY-MEAN FC&amp;P VAL'!BP103*'[1]PERCENT ARRAY-MEAN FC&amp;P VAL'!BQ103-ABS('[1]PERCENT ARRAY-MEAN FC&amp;P VAL'!BR103*'[1]PERCENT ARRAY-MEAN FC&amp;P VAL'!BS103*'[1]PERCENT ARRAY-MEAN FC&amp;P VAL'!BT103))</f>
        <v/>
      </c>
      <c r="AB103" t="str">
        <f>IF(A103="","",IF('[1]Calculation genes in KEGG path'!L101&gt;='[1]Flux and Impact'!$E$1,IF(('[1]PERCENT ARRAY-MEAN FC&amp;P VAL'!BU103*'[1]PERCENT ARRAY-MEAN FC&amp;P VAL'!BV103*'[1]PERCENT ARRAY-MEAN FC&amp;P VAL'!BW103+ABS('[1]PERCENT ARRAY-MEAN FC&amp;P VAL'!BX103*'[1]PERCENT ARRAY-MEAN FC&amp;P VAL'!BY103*'[1]PERCENT ARRAY-MEAN FC&amp;P VAL'!BZ103))&gt;0,'[1]PERCENT ARRAY-MEAN FC&amp;P VAL'!BU103*'[1]PERCENT ARRAY-MEAN FC&amp;P VAL'!BV103*'[1]PERCENT ARRAY-MEAN FC&amp;P VAL'!BW103+ABS('[1]PERCENT ARRAY-MEAN FC&amp;P VAL'!BX103*'[1]PERCENT ARRAY-MEAN FC&amp;P VAL'!BY103*'[1]PERCENT ARRAY-MEAN FC&amp;P VAL'!BZ103),""),""))</f>
        <v/>
      </c>
      <c r="AC103" s="12" t="str">
        <f>IF(AB103="","",'[1]PERCENT ARRAY-MEAN FC&amp;P VAL'!BU103*'[1]PERCENT ARRAY-MEAN FC&amp;P VAL'!BV103*'[1]PERCENT ARRAY-MEAN FC&amp;P VAL'!BW103-ABS('[1]PERCENT ARRAY-MEAN FC&amp;P VAL'!BX103*'[1]PERCENT ARRAY-MEAN FC&amp;P VAL'!BY103*'[1]PERCENT ARRAY-MEAN FC&amp;P VAL'!BZ103))</f>
        <v/>
      </c>
      <c r="AD103" t="str">
        <f>IF(A103="","",IF('[1]Calculation genes in KEGG path'!L101&gt;='[1]Flux and Impact'!$E$1,IF(('[1]PERCENT ARRAY-MEAN FC&amp;P VAL'!CA103*'[1]PERCENT ARRAY-MEAN FC&amp;P VAL'!CB103*'[1]PERCENT ARRAY-MEAN FC&amp;P VAL'!CC103+ABS('[1]PERCENT ARRAY-MEAN FC&amp;P VAL'!CD103*'[1]PERCENT ARRAY-MEAN FC&amp;P VAL'!CE103*'[1]PERCENT ARRAY-MEAN FC&amp;P VAL'!CF103))&gt;0,'[1]PERCENT ARRAY-MEAN FC&amp;P VAL'!CA103*'[1]PERCENT ARRAY-MEAN FC&amp;P VAL'!CB103*'[1]PERCENT ARRAY-MEAN FC&amp;P VAL'!CC103+ABS('[1]PERCENT ARRAY-MEAN FC&amp;P VAL'!CD103*'[1]PERCENT ARRAY-MEAN FC&amp;P VAL'!CE103*'[1]PERCENT ARRAY-MEAN FC&amp;P VAL'!CF103),""),""))</f>
        <v/>
      </c>
      <c r="AE103" s="12" t="str">
        <f>IF(AD103="","",'[1]PERCENT ARRAY-MEAN FC&amp;P VAL'!CA103*'[1]PERCENT ARRAY-MEAN FC&amp;P VAL'!CB103*'[1]PERCENT ARRAY-MEAN FC&amp;P VAL'!CC103-ABS('[1]PERCENT ARRAY-MEAN FC&amp;P VAL'!CD103*'[1]PERCENT ARRAY-MEAN FC&amp;P VAL'!CE103*'[1]PERCENT ARRAY-MEAN FC&amp;P VAL'!CF103))</f>
        <v/>
      </c>
      <c r="AF103" t="str">
        <f>IF(A103="","",IF('[1]Calculation genes in KEGG path'!L101&gt;='[1]Flux and Impact'!$E$1,IF(('[1]PERCENT ARRAY-MEAN FC&amp;P VAL'!CG103*'[1]PERCENT ARRAY-MEAN FC&amp;P VAL'!CH103*'[1]PERCENT ARRAY-MEAN FC&amp;P VAL'!CI103+ABS('[1]PERCENT ARRAY-MEAN FC&amp;P VAL'!CJ103*'[1]PERCENT ARRAY-MEAN FC&amp;P VAL'!CK103*'[1]PERCENT ARRAY-MEAN FC&amp;P VAL'!CL103))&gt;0,'[1]PERCENT ARRAY-MEAN FC&amp;P VAL'!CG103*'[1]PERCENT ARRAY-MEAN FC&amp;P VAL'!CH103*'[1]PERCENT ARRAY-MEAN FC&amp;P VAL'!CI103+ABS('[1]PERCENT ARRAY-MEAN FC&amp;P VAL'!CJ103*'[1]PERCENT ARRAY-MEAN FC&amp;P VAL'!CK103*'[1]PERCENT ARRAY-MEAN FC&amp;P VAL'!CL103),""),""))</f>
        <v/>
      </c>
      <c r="AG103" s="12" t="str">
        <f>IF(AF103="","",'[1]PERCENT ARRAY-MEAN FC&amp;P VAL'!CG103*'[1]PERCENT ARRAY-MEAN FC&amp;P VAL'!CH103*'[1]PERCENT ARRAY-MEAN FC&amp;P VAL'!CI103-ABS('[1]PERCENT ARRAY-MEAN FC&amp;P VAL'!CJ103*'[1]PERCENT ARRAY-MEAN FC&amp;P VAL'!CK103*'[1]PERCENT ARRAY-MEAN FC&amp;P VAL'!CL103))</f>
        <v/>
      </c>
      <c r="AH103" t="str">
        <f>IF(A103="","",IF('[1]Calculation genes in KEGG path'!L101&gt;='[1]Flux and Impact'!$E$1,IF(('[1]PERCENT ARRAY-MEAN FC&amp;P VAL'!CM103*'[1]PERCENT ARRAY-MEAN FC&amp;P VAL'!CN103*'[1]PERCENT ARRAY-MEAN FC&amp;P VAL'!CO103+ABS('[1]PERCENT ARRAY-MEAN FC&amp;P VAL'!CP103*'[1]PERCENT ARRAY-MEAN FC&amp;P VAL'!CQ103*'[1]PERCENT ARRAY-MEAN FC&amp;P VAL'!CR103))&gt;0,'[1]PERCENT ARRAY-MEAN FC&amp;P VAL'!CM103*'[1]PERCENT ARRAY-MEAN FC&amp;P VAL'!CN103*'[1]PERCENT ARRAY-MEAN FC&amp;P VAL'!CO103+ABS('[1]PERCENT ARRAY-MEAN FC&amp;P VAL'!CP103*'[1]PERCENT ARRAY-MEAN FC&amp;P VAL'!CQ103*'[1]PERCENT ARRAY-MEAN FC&amp;P VAL'!CR103),""),""))</f>
        <v/>
      </c>
      <c r="AI103" s="12" t="str">
        <f>IF(AH103="","",'[1]PERCENT ARRAY-MEAN FC&amp;P VAL'!CM103*'[1]PERCENT ARRAY-MEAN FC&amp;P VAL'!CN103*'[1]PERCENT ARRAY-MEAN FC&amp;P VAL'!CO103-ABS('[1]PERCENT ARRAY-MEAN FC&amp;P VAL'!CP103*'[1]PERCENT ARRAY-MEAN FC&amp;P VAL'!CQ103*'[1]PERCENT ARRAY-MEAN FC&amp;P VAL'!CR103))</f>
        <v/>
      </c>
      <c r="AJ103" t="str">
        <f>IF(A103="","",IF('[1]Calculation genes in KEGG path'!L101&gt;='[1]Flux and Impact'!$E$1,IF(('[1]PERCENT ARRAY-MEAN FC&amp;P VAL'!CS103*'[1]PERCENT ARRAY-MEAN FC&amp;P VAL'!CT103*'[1]PERCENT ARRAY-MEAN FC&amp;P VAL'!CU103+ABS('[1]PERCENT ARRAY-MEAN FC&amp;P VAL'!CV103*'[1]PERCENT ARRAY-MEAN FC&amp;P VAL'!CW103*'[1]PERCENT ARRAY-MEAN FC&amp;P VAL'!CX103))&gt;0,'[1]PERCENT ARRAY-MEAN FC&amp;P VAL'!CS103*'[1]PERCENT ARRAY-MEAN FC&amp;P VAL'!CT103*'[1]PERCENT ARRAY-MEAN FC&amp;P VAL'!CU103+ABS('[1]PERCENT ARRAY-MEAN FC&amp;P VAL'!CV103*'[1]PERCENT ARRAY-MEAN FC&amp;P VAL'!CW103*'[1]PERCENT ARRAY-MEAN FC&amp;P VAL'!CX103),""),""))</f>
        <v/>
      </c>
      <c r="AK103" s="12" t="str">
        <f>IF(AJ103="","",'[1]PERCENT ARRAY-MEAN FC&amp;P VAL'!CS103*'[1]PERCENT ARRAY-MEAN FC&amp;P VAL'!CT103*'[1]PERCENT ARRAY-MEAN FC&amp;P VAL'!CU103-ABS('[1]PERCENT ARRAY-MEAN FC&amp;P VAL'!CV103*'[1]PERCENT ARRAY-MEAN FC&amp;P VAL'!CW103*'[1]PERCENT ARRAY-MEAN FC&amp;P VAL'!CX103))</f>
        <v/>
      </c>
      <c r="AL103" t="str">
        <f>IF(A103="","",IF('[1]Calculation genes in KEGG path'!L101&gt;='[1]Flux and Impact'!$E$1,IF(('[1]PERCENT ARRAY-MEAN FC&amp;P VAL'!CY103*'[1]PERCENT ARRAY-MEAN FC&amp;P VAL'!CZ103*'[1]PERCENT ARRAY-MEAN FC&amp;P VAL'!DA103+ABS('[1]PERCENT ARRAY-MEAN FC&amp;P VAL'!DB103*'[1]PERCENT ARRAY-MEAN FC&amp;P VAL'!DC103*'[1]PERCENT ARRAY-MEAN FC&amp;P VAL'!DD103))&gt;0,'[1]PERCENT ARRAY-MEAN FC&amp;P VAL'!CY103*'[1]PERCENT ARRAY-MEAN FC&amp;P VAL'!CZ103*'[1]PERCENT ARRAY-MEAN FC&amp;P VAL'!DA103+ABS('[1]PERCENT ARRAY-MEAN FC&amp;P VAL'!DB103*'[1]PERCENT ARRAY-MEAN FC&amp;P VAL'!DC103*'[1]PERCENT ARRAY-MEAN FC&amp;P VAL'!DD103),""),""))</f>
        <v/>
      </c>
      <c r="AM103" s="12" t="str">
        <f>IF(AL103="","",'[1]PERCENT ARRAY-MEAN FC&amp;P VAL'!CY103*'[1]PERCENT ARRAY-MEAN FC&amp;P VAL'!CZ103*'[1]PERCENT ARRAY-MEAN FC&amp;P VAL'!DA103-ABS('[1]PERCENT ARRAY-MEAN FC&amp;P VAL'!DB103*'[1]PERCENT ARRAY-MEAN FC&amp;P VAL'!DC103*'[1]PERCENT ARRAY-MEAN FC&amp;P VAL'!DD103))</f>
        <v/>
      </c>
      <c r="AN103" t="str">
        <f>IF(A103="","",IF('[1]Calculation genes in KEGG path'!L101&gt;='[1]Flux and Impact'!$E$1,IF(('[1]PERCENT ARRAY-MEAN FC&amp;P VAL'!DE103*'[1]PERCENT ARRAY-MEAN FC&amp;P VAL'!DF103*'[1]PERCENT ARRAY-MEAN FC&amp;P VAL'!DG103+ABS('[1]PERCENT ARRAY-MEAN FC&amp;P VAL'!DH103*'[1]PERCENT ARRAY-MEAN FC&amp;P VAL'!DI103*'[1]PERCENT ARRAY-MEAN FC&amp;P VAL'!DJ103))&gt;0,'[1]PERCENT ARRAY-MEAN FC&amp;P VAL'!DE103*'[1]PERCENT ARRAY-MEAN FC&amp;P VAL'!DF103*'[1]PERCENT ARRAY-MEAN FC&amp;P VAL'!DG103+ABS('[1]PERCENT ARRAY-MEAN FC&amp;P VAL'!DH103*'[1]PERCENT ARRAY-MEAN FC&amp;P VAL'!DI103*'[1]PERCENT ARRAY-MEAN FC&amp;P VAL'!DJ103),""),""))</f>
        <v/>
      </c>
      <c r="AO103" s="12" t="str">
        <f>IF(AN103="","",'[1]PERCENT ARRAY-MEAN FC&amp;P VAL'!DE103*'[1]PERCENT ARRAY-MEAN FC&amp;P VAL'!DF103*'[1]PERCENT ARRAY-MEAN FC&amp;P VAL'!DG103-ABS('[1]PERCENT ARRAY-MEAN FC&amp;P VAL'!DH103*'[1]PERCENT ARRAY-MEAN FC&amp;P VAL'!DI103*'[1]PERCENT ARRAY-MEAN FC&amp;P VAL'!DJ103))</f>
        <v/>
      </c>
      <c r="AP103" t="str">
        <f>IF(A103="","",IF('[1]Calculation genes in KEGG path'!L101&gt;='[1]Flux and Impact'!$E$1,IF(('[1]PERCENT ARRAY-MEAN FC&amp;P VAL'!DK103*'[1]PERCENT ARRAY-MEAN FC&amp;P VAL'!DL103*'[1]PERCENT ARRAY-MEAN FC&amp;P VAL'!DM103+ABS('[1]PERCENT ARRAY-MEAN FC&amp;P VAL'!DN103*'[1]PERCENT ARRAY-MEAN FC&amp;P VAL'!DO103*'[1]PERCENT ARRAY-MEAN FC&amp;P VAL'!DP103))&gt;0,'[1]PERCENT ARRAY-MEAN FC&amp;P VAL'!DK103*'[1]PERCENT ARRAY-MEAN FC&amp;P VAL'!DL103*'[1]PERCENT ARRAY-MEAN FC&amp;P VAL'!DM103+ABS('[1]PERCENT ARRAY-MEAN FC&amp;P VAL'!DN103*'[1]PERCENT ARRAY-MEAN FC&amp;P VAL'!DO103*'[1]PERCENT ARRAY-MEAN FC&amp;P VAL'!DP103),""),""))</f>
        <v/>
      </c>
      <c r="AQ103" s="12" t="str">
        <f>IF(AP103="","",'[1]PERCENT ARRAY-MEAN FC&amp;P VAL'!DK103*'[1]PERCENT ARRAY-MEAN FC&amp;P VAL'!DL103*'[1]PERCENT ARRAY-MEAN FC&amp;P VAL'!DM103-ABS('[1]PERCENT ARRAY-MEAN FC&amp;P VAL'!DN103*'[1]PERCENT ARRAY-MEAN FC&amp;P VAL'!DO103*'[1]PERCENT ARRAY-MEAN FC&amp;P VAL'!DP103))</f>
        <v/>
      </c>
      <c r="AR103" t="str">
        <f>IF(A103="","",IF('[1]Calculation genes in KEGG path'!L101&gt;='[1]Flux and Impact'!$E$1,IF(('[1]PERCENT ARRAY-MEAN FC&amp;P VAL'!DQ103*'[1]PERCENT ARRAY-MEAN FC&amp;P VAL'!DR103*'[1]PERCENT ARRAY-MEAN FC&amp;P VAL'!DS103+ABS('[1]PERCENT ARRAY-MEAN FC&amp;P VAL'!DT103*'[1]PERCENT ARRAY-MEAN FC&amp;P VAL'!DU103*'[1]PERCENT ARRAY-MEAN FC&amp;P VAL'!DV103))&gt;0,'[1]PERCENT ARRAY-MEAN FC&amp;P VAL'!DQ103*'[1]PERCENT ARRAY-MEAN FC&amp;P VAL'!DR103*'[1]PERCENT ARRAY-MEAN FC&amp;P VAL'!DS103+ABS('[1]PERCENT ARRAY-MEAN FC&amp;P VAL'!DT103*'[1]PERCENT ARRAY-MEAN FC&amp;P VAL'!DU103*'[1]PERCENT ARRAY-MEAN FC&amp;P VAL'!DV103),""),""))</f>
        <v/>
      </c>
      <c r="AS103" s="12" t="str">
        <f>IF(AR103="","",'[1]PERCENT ARRAY-MEAN FC&amp;P VAL'!DQ103*'[1]PERCENT ARRAY-MEAN FC&amp;P VAL'!DR103*'[1]PERCENT ARRAY-MEAN FC&amp;P VAL'!DS103-ABS('[1]PERCENT ARRAY-MEAN FC&amp;P VAL'!DT103*'[1]PERCENT ARRAY-MEAN FC&amp;P VAL'!DU103*'[1]PERCENT ARRAY-MEAN FC&amp;P VAL'!DV103))</f>
        <v/>
      </c>
      <c r="AT103" s="12">
        <f t="shared" si="4"/>
        <v>28.3055386753319</v>
      </c>
      <c r="AU103" s="12">
        <f t="shared" si="5"/>
        <v>1</v>
      </c>
    </row>
    <row r="104" spans="1:47">
      <c r="A104" t="str">
        <f>'[1]Calculation genes in KEGG path'!I102</f>
        <v>bta03420</v>
      </c>
      <c r="B104" t="str">
        <f>IF('[1]PERCENT ARRAY-MEAN FC&amp;P VAL'!A104="","",'[1]PERCENT ARRAY-MEAN FC&amp;P VAL'!A104)</f>
        <v>2. Genetic Information Processing</v>
      </c>
      <c r="C104" t="str">
        <f>IF('[1]PERCENT ARRAY-MEAN FC&amp;P VAL'!B104="","",'[1]PERCENT ARRAY-MEAN FC&amp;P VAL'!B104)</f>
        <v>2.4 Replication and Repair</v>
      </c>
      <c r="D104" t="str">
        <f>IF('[1]PERCENT ARRAY-MEAN FC&amp;P VAL'!C104="","",'[1]PERCENT ARRAY-MEAN FC&amp;P VAL'!C104)</f>
        <v>Nucleotide excision repair</v>
      </c>
      <c r="E104" s="12">
        <f t="shared" si="3"/>
        <v>0</v>
      </c>
      <c r="F104" t="str">
        <f>IF(A104="","",IF('[1]Calculation genes in KEGG path'!L102&gt;='[1]Flux and Impact'!$E$1,IF('[1]PERCENT ARRAY-MEAN FC&amp;P VAL'!G104*'[1]PERCENT ARRAY-MEAN FC&amp;P VAL'!H104*'[1]PERCENT ARRAY-MEAN FC&amp;P VAL'!I104+ABS('[1]PERCENT ARRAY-MEAN FC&amp;P VAL'!J104*'[1]PERCENT ARRAY-MEAN FC&amp;P VAL'!K104*'[1]PERCENT ARRAY-MEAN FC&amp;P VAL'!L104)&gt;0,'[1]PERCENT ARRAY-MEAN FC&amp;P VAL'!G104*'[1]PERCENT ARRAY-MEAN FC&amp;P VAL'!H104*'[1]PERCENT ARRAY-MEAN FC&amp;P VAL'!I104+ABS('[1]PERCENT ARRAY-MEAN FC&amp;P VAL'!J104*'[1]PERCENT ARRAY-MEAN FC&amp;P VAL'!K104*'[1]PERCENT ARRAY-MEAN FC&amp;P VAL'!L104),""),""))</f>
        <v/>
      </c>
      <c r="G104" s="12" t="str">
        <f>IF(F104="","",'[1]PERCENT ARRAY-MEAN FC&amp;P VAL'!G104*'[1]PERCENT ARRAY-MEAN FC&amp;P VAL'!H104*'[1]PERCENT ARRAY-MEAN FC&amp;P VAL'!I104-ABS('[1]PERCENT ARRAY-MEAN FC&amp;P VAL'!J104*'[1]PERCENT ARRAY-MEAN FC&amp;P VAL'!K104*'[1]PERCENT ARRAY-MEAN FC&amp;P VAL'!L104))</f>
        <v/>
      </c>
      <c r="H104" t="str">
        <f>IF(A104="","",IF('[1]Calculation genes in KEGG path'!L102&gt;='[1]Flux and Impact'!$E$1,IF(('[1]PERCENT ARRAY-MEAN FC&amp;P VAL'!M104*'[1]PERCENT ARRAY-MEAN FC&amp;P VAL'!N104*'[1]PERCENT ARRAY-MEAN FC&amp;P VAL'!O104+ABS('[1]PERCENT ARRAY-MEAN FC&amp;P VAL'!P104*'[1]PERCENT ARRAY-MEAN FC&amp;P VAL'!Q104*'[1]PERCENT ARRAY-MEAN FC&amp;P VAL'!R104))&gt;0,'[1]PERCENT ARRAY-MEAN FC&amp;P VAL'!M104*'[1]PERCENT ARRAY-MEAN FC&amp;P VAL'!N104*'[1]PERCENT ARRAY-MEAN FC&amp;P VAL'!O104+ABS('[1]PERCENT ARRAY-MEAN FC&amp;P VAL'!P104*'[1]PERCENT ARRAY-MEAN FC&amp;P VAL'!Q104*'[1]PERCENT ARRAY-MEAN FC&amp;P VAL'!R104),""),""))</f>
        <v/>
      </c>
      <c r="I104" s="12" t="str">
        <f>IF(H104="","",'[1]PERCENT ARRAY-MEAN FC&amp;P VAL'!M104*'[1]PERCENT ARRAY-MEAN FC&amp;P VAL'!N104*'[1]PERCENT ARRAY-MEAN FC&amp;P VAL'!O104-ABS('[1]PERCENT ARRAY-MEAN FC&amp;P VAL'!P104*'[1]PERCENT ARRAY-MEAN FC&amp;P VAL'!Q104*'[1]PERCENT ARRAY-MEAN FC&amp;P VAL'!R104))</f>
        <v/>
      </c>
      <c r="J104" t="str">
        <f>IF(A104="","",IF('[1]Calculation genes in KEGG path'!L102&gt;='[1]Flux and Impact'!$E$1,IF(('[1]PERCENT ARRAY-MEAN FC&amp;P VAL'!S104*'[1]PERCENT ARRAY-MEAN FC&amp;P VAL'!T104*'[1]PERCENT ARRAY-MEAN FC&amp;P VAL'!U104+ABS('[1]PERCENT ARRAY-MEAN FC&amp;P VAL'!V104*'[1]PERCENT ARRAY-MEAN FC&amp;P VAL'!W104*'[1]PERCENT ARRAY-MEAN FC&amp;P VAL'!X104))&gt;0,'[1]PERCENT ARRAY-MEAN FC&amp;P VAL'!S104*'[1]PERCENT ARRAY-MEAN FC&amp;P VAL'!T104*'[1]PERCENT ARRAY-MEAN FC&amp;P VAL'!U104+ABS('[1]PERCENT ARRAY-MEAN FC&amp;P VAL'!V104*'[1]PERCENT ARRAY-MEAN FC&amp;P VAL'!W104*'[1]PERCENT ARRAY-MEAN FC&amp;P VAL'!X104),""),""))</f>
        <v/>
      </c>
      <c r="K104" s="12" t="str">
        <f>IF(J104="","",'[1]PERCENT ARRAY-MEAN FC&amp;P VAL'!S104*'[1]PERCENT ARRAY-MEAN FC&amp;P VAL'!T104*'[1]PERCENT ARRAY-MEAN FC&amp;P VAL'!U104-ABS('[1]PERCENT ARRAY-MEAN FC&amp;P VAL'!V104*'[1]PERCENT ARRAY-MEAN FC&amp;P VAL'!W104*'[1]PERCENT ARRAY-MEAN FC&amp;P VAL'!X104))</f>
        <v/>
      </c>
      <c r="L104" t="str">
        <f>IF(A104="","",IF('[1]Calculation genes in KEGG path'!L102&gt;='[1]Flux and Impact'!$E$1,IF(('[1]PERCENT ARRAY-MEAN FC&amp;P VAL'!Y104*'[1]PERCENT ARRAY-MEAN FC&amp;P VAL'!Z104*'[1]PERCENT ARRAY-MEAN FC&amp;P VAL'!AA104+ABS('[1]PERCENT ARRAY-MEAN FC&amp;P VAL'!AB104*'[1]PERCENT ARRAY-MEAN FC&amp;P VAL'!AC104*'[1]PERCENT ARRAY-MEAN FC&amp;P VAL'!AD104))&gt;0,'[1]PERCENT ARRAY-MEAN FC&amp;P VAL'!Y104*'[1]PERCENT ARRAY-MEAN FC&amp;P VAL'!Z104*'[1]PERCENT ARRAY-MEAN FC&amp;P VAL'!AA104+ABS('[1]PERCENT ARRAY-MEAN FC&amp;P VAL'!AB104*'[1]PERCENT ARRAY-MEAN FC&amp;P VAL'!AC104*'[1]PERCENT ARRAY-MEAN FC&amp;P VAL'!AD104),""),""))</f>
        <v/>
      </c>
      <c r="M104" s="12" t="str">
        <f>IF(L104="","",'[1]PERCENT ARRAY-MEAN FC&amp;P VAL'!Y104*'[1]PERCENT ARRAY-MEAN FC&amp;P VAL'!Z104*'[1]PERCENT ARRAY-MEAN FC&amp;P VAL'!AA104-ABS('[1]PERCENT ARRAY-MEAN FC&amp;P VAL'!AB104*'[1]PERCENT ARRAY-MEAN FC&amp;P VAL'!AC104*'[1]PERCENT ARRAY-MEAN FC&amp;P VAL'!AD104))</f>
        <v/>
      </c>
      <c r="N104" t="str">
        <f>IF(A104="","",IF('[1]Calculation genes in KEGG path'!L102&gt;='[1]Flux and Impact'!$E$1,IF(('[1]PERCENT ARRAY-MEAN FC&amp;P VAL'!AE104*'[1]PERCENT ARRAY-MEAN FC&amp;P VAL'!AF104*'[1]PERCENT ARRAY-MEAN FC&amp;P VAL'!AG104+ABS('[1]PERCENT ARRAY-MEAN FC&amp;P VAL'!AH104*'[1]PERCENT ARRAY-MEAN FC&amp;P VAL'!AI104*'[1]PERCENT ARRAY-MEAN FC&amp;P VAL'!AJ104))&gt;0,'[1]PERCENT ARRAY-MEAN FC&amp;P VAL'!AE104*'[1]PERCENT ARRAY-MEAN FC&amp;P VAL'!AF104*'[1]PERCENT ARRAY-MEAN FC&amp;P VAL'!AG104+ABS('[1]PERCENT ARRAY-MEAN FC&amp;P VAL'!AH104*'[1]PERCENT ARRAY-MEAN FC&amp;P VAL'!AI104*'[1]PERCENT ARRAY-MEAN FC&amp;P VAL'!AJ104),""),""))</f>
        <v/>
      </c>
      <c r="O104" s="12" t="str">
        <f>IF(N104="","",'[1]PERCENT ARRAY-MEAN FC&amp;P VAL'!AE104*'[1]PERCENT ARRAY-MEAN FC&amp;P VAL'!AF104*'[1]PERCENT ARRAY-MEAN FC&amp;P VAL'!AG104-ABS('[1]PERCENT ARRAY-MEAN FC&amp;P VAL'!AH104*'[1]PERCENT ARRAY-MEAN FC&amp;P VAL'!AI104*'[1]PERCENT ARRAY-MEAN FC&amp;P VAL'!AJ104))</f>
        <v/>
      </c>
      <c r="P104" t="str">
        <f>IF(A104="","",IF('[1]Calculation genes in KEGG path'!L102&gt;='[1]Flux and Impact'!$E$1,IF(('[1]PERCENT ARRAY-MEAN FC&amp;P VAL'!AK104*'[1]PERCENT ARRAY-MEAN FC&amp;P VAL'!AL104*'[1]PERCENT ARRAY-MEAN FC&amp;P VAL'!AM104+ABS('[1]PERCENT ARRAY-MEAN FC&amp;P VAL'!AN104*'[1]PERCENT ARRAY-MEAN FC&amp;P VAL'!AO104*'[1]PERCENT ARRAY-MEAN FC&amp;P VAL'!AP104))&gt;0,'[1]PERCENT ARRAY-MEAN FC&amp;P VAL'!AK104*'[1]PERCENT ARRAY-MEAN FC&amp;P VAL'!AL104*'[1]PERCENT ARRAY-MEAN FC&amp;P VAL'!AM104+ABS('[1]PERCENT ARRAY-MEAN FC&amp;P VAL'!AN104*'[1]PERCENT ARRAY-MEAN FC&amp;P VAL'!AO104*'[1]PERCENT ARRAY-MEAN FC&amp;P VAL'!AP104),""),""))</f>
        <v/>
      </c>
      <c r="Q104" s="12" t="str">
        <f>IF(P104="","",'[1]PERCENT ARRAY-MEAN FC&amp;P VAL'!AK104*'[1]PERCENT ARRAY-MEAN FC&amp;P VAL'!AL104*'[1]PERCENT ARRAY-MEAN FC&amp;P VAL'!AM104-ABS('[1]PERCENT ARRAY-MEAN FC&amp;P VAL'!AN104*'[1]PERCENT ARRAY-MEAN FC&amp;P VAL'!AO104*'[1]PERCENT ARRAY-MEAN FC&amp;P VAL'!AP104))</f>
        <v/>
      </c>
      <c r="R104" t="str">
        <f>IF(A104="","",IF('[1]Calculation genes in KEGG path'!L102&gt;='[1]Flux and Impact'!$E$1,IF(('[1]PERCENT ARRAY-MEAN FC&amp;P VAL'!AQ104*'[1]PERCENT ARRAY-MEAN FC&amp;P VAL'!AR104*'[1]PERCENT ARRAY-MEAN FC&amp;P VAL'!AS104+ABS('[1]PERCENT ARRAY-MEAN FC&amp;P VAL'!AT104*'[1]PERCENT ARRAY-MEAN FC&amp;P VAL'!AU104*'[1]PERCENT ARRAY-MEAN FC&amp;P VAL'!AV104))&gt;0,'[1]PERCENT ARRAY-MEAN FC&amp;P VAL'!AQ104*'[1]PERCENT ARRAY-MEAN FC&amp;P VAL'!AR104*'[1]PERCENT ARRAY-MEAN FC&amp;P VAL'!AS104+ABS('[1]PERCENT ARRAY-MEAN FC&amp;P VAL'!AT104*'[1]PERCENT ARRAY-MEAN FC&amp;P VAL'!AU104*'[1]PERCENT ARRAY-MEAN FC&amp;P VAL'!AV104),""),""))</f>
        <v/>
      </c>
      <c r="S104" s="12" t="str">
        <f>IF(R104="","",'[1]PERCENT ARRAY-MEAN FC&amp;P VAL'!AQ104*'[1]PERCENT ARRAY-MEAN FC&amp;P VAL'!AR104*'[1]PERCENT ARRAY-MEAN FC&amp;P VAL'!AS104-ABS('[1]PERCENT ARRAY-MEAN FC&amp;P VAL'!AT104*'[1]PERCENT ARRAY-MEAN FC&amp;P VAL'!AU104*'[1]PERCENT ARRAY-MEAN FC&amp;P VAL'!AV104))</f>
        <v/>
      </c>
      <c r="T104" t="str">
        <f>IF(A104="","",IF('[1]Calculation genes in KEGG path'!L102&gt;='[1]Flux and Impact'!$E$1,IF(('[1]PERCENT ARRAY-MEAN FC&amp;P VAL'!AW104*'[1]PERCENT ARRAY-MEAN FC&amp;P VAL'!AX104*'[1]PERCENT ARRAY-MEAN FC&amp;P VAL'!AY104+ABS('[1]PERCENT ARRAY-MEAN FC&amp;P VAL'!AZ104*'[1]PERCENT ARRAY-MEAN FC&amp;P VAL'!BA104*'[1]PERCENT ARRAY-MEAN FC&amp;P VAL'!BB104))&gt;0,'[1]PERCENT ARRAY-MEAN FC&amp;P VAL'!AW104*'[1]PERCENT ARRAY-MEAN FC&amp;P VAL'!AX104*'[1]PERCENT ARRAY-MEAN FC&amp;P VAL'!AY104+ABS('[1]PERCENT ARRAY-MEAN FC&amp;P VAL'!AZ104*'[1]PERCENT ARRAY-MEAN FC&amp;P VAL'!BA104*'[1]PERCENT ARRAY-MEAN FC&amp;P VAL'!BB104),""),""))</f>
        <v/>
      </c>
      <c r="U104" s="12" t="str">
        <f>IF(T104="","",'[1]PERCENT ARRAY-MEAN FC&amp;P VAL'!AW104*'[1]PERCENT ARRAY-MEAN FC&amp;P VAL'!AX104*'[1]PERCENT ARRAY-MEAN FC&amp;P VAL'!AY104-ABS('[1]PERCENT ARRAY-MEAN FC&amp;P VAL'!AZ104*'[1]PERCENT ARRAY-MEAN FC&amp;P VAL'!BA104*'[1]PERCENT ARRAY-MEAN FC&amp;P VAL'!BB104))</f>
        <v/>
      </c>
      <c r="V104" t="str">
        <f>IF(A104="","",IF('[1]Calculation genes in KEGG path'!L102&gt;='[1]Flux and Impact'!$E$1,IF(('[1]PERCENT ARRAY-MEAN FC&amp;P VAL'!BC104*'[1]PERCENT ARRAY-MEAN FC&amp;P VAL'!BD104*'[1]PERCENT ARRAY-MEAN FC&amp;P VAL'!BE104+ABS('[1]PERCENT ARRAY-MEAN FC&amp;P VAL'!BF104*'[1]PERCENT ARRAY-MEAN FC&amp;P VAL'!BG104*'[1]PERCENT ARRAY-MEAN FC&amp;P VAL'!BH104))&gt;0,'[1]PERCENT ARRAY-MEAN FC&amp;P VAL'!BC104*'[1]PERCENT ARRAY-MEAN FC&amp;P VAL'!BD104*'[1]PERCENT ARRAY-MEAN FC&amp;P VAL'!BE104+ABS('[1]PERCENT ARRAY-MEAN FC&amp;P VAL'!BF104*'[1]PERCENT ARRAY-MEAN FC&amp;P VAL'!BG104*'[1]PERCENT ARRAY-MEAN FC&amp;P VAL'!BH104),""),""))</f>
        <v/>
      </c>
      <c r="W104" s="12" t="str">
        <f>IF(V104="","",'[1]PERCENT ARRAY-MEAN FC&amp;P VAL'!BC104*'[1]PERCENT ARRAY-MEAN FC&amp;P VAL'!BD104*'[1]PERCENT ARRAY-MEAN FC&amp;P VAL'!BE104-ABS('[1]PERCENT ARRAY-MEAN FC&amp;P VAL'!BF104*'[1]PERCENT ARRAY-MEAN FC&amp;P VAL'!BG104*'[1]PERCENT ARRAY-MEAN FC&amp;P VAL'!BH104))</f>
        <v/>
      </c>
      <c r="X104" t="str">
        <f>IF(A104="","",IF('[1]Calculation genes in KEGG path'!L102&gt;='[1]Flux and Impact'!$E$1,IF(('[1]PERCENT ARRAY-MEAN FC&amp;P VAL'!BI104*'[1]PERCENT ARRAY-MEAN FC&amp;P VAL'!BJ104*'[1]PERCENT ARRAY-MEAN FC&amp;P VAL'!BK104+ABS('[1]PERCENT ARRAY-MEAN FC&amp;P VAL'!BL104*'[1]PERCENT ARRAY-MEAN FC&amp;P VAL'!BM104*'[1]PERCENT ARRAY-MEAN FC&amp;P VAL'!BN104))&gt;0,'[1]PERCENT ARRAY-MEAN FC&amp;P VAL'!BI104*'[1]PERCENT ARRAY-MEAN FC&amp;P VAL'!BJ104*'[1]PERCENT ARRAY-MEAN FC&amp;P VAL'!BK104+ABS('[1]PERCENT ARRAY-MEAN FC&amp;P VAL'!BL104*'[1]PERCENT ARRAY-MEAN FC&amp;P VAL'!BM104*'[1]PERCENT ARRAY-MEAN FC&amp;P VAL'!BN104),""),""))</f>
        <v/>
      </c>
      <c r="Y104" s="12" t="str">
        <f>IF(X104="","",'[1]PERCENT ARRAY-MEAN FC&amp;P VAL'!BI104*'[1]PERCENT ARRAY-MEAN FC&amp;P VAL'!BJ104*'[1]PERCENT ARRAY-MEAN FC&amp;P VAL'!BK104-ABS('[1]PERCENT ARRAY-MEAN FC&amp;P VAL'!BL104*'[1]PERCENT ARRAY-MEAN FC&amp;P VAL'!BM104*'[1]PERCENT ARRAY-MEAN FC&amp;P VAL'!BN104))</f>
        <v/>
      </c>
      <c r="Z104" t="str">
        <f>IF(A104="","",IF('[1]Calculation genes in KEGG path'!L102&gt;='[1]Flux and Impact'!$E$1,IF(('[1]PERCENT ARRAY-MEAN FC&amp;P VAL'!BO104*'[1]PERCENT ARRAY-MEAN FC&amp;P VAL'!BP104*'[1]PERCENT ARRAY-MEAN FC&amp;P VAL'!BQ104+ABS('[1]PERCENT ARRAY-MEAN FC&amp;P VAL'!BR104*'[1]PERCENT ARRAY-MEAN FC&amp;P VAL'!BS104*'[1]PERCENT ARRAY-MEAN FC&amp;P VAL'!BT104))&gt;0,'[1]PERCENT ARRAY-MEAN FC&amp;P VAL'!BO104*'[1]PERCENT ARRAY-MEAN FC&amp;P VAL'!BP104*'[1]PERCENT ARRAY-MEAN FC&amp;P VAL'!BQ104+ABS('[1]PERCENT ARRAY-MEAN FC&amp;P VAL'!BR104*'[1]PERCENT ARRAY-MEAN FC&amp;P VAL'!BS104*'[1]PERCENT ARRAY-MEAN FC&amp;P VAL'!BT104),""),""))</f>
        <v/>
      </c>
      <c r="AA104" s="12" t="str">
        <f>IF(Z104="","",'[1]PERCENT ARRAY-MEAN FC&amp;P VAL'!BO104*'[1]PERCENT ARRAY-MEAN FC&amp;P VAL'!BP104*'[1]PERCENT ARRAY-MEAN FC&amp;P VAL'!BQ104-ABS('[1]PERCENT ARRAY-MEAN FC&amp;P VAL'!BR104*'[1]PERCENT ARRAY-MEAN FC&amp;P VAL'!BS104*'[1]PERCENT ARRAY-MEAN FC&amp;P VAL'!BT104))</f>
        <v/>
      </c>
      <c r="AB104" t="str">
        <f>IF(A104="","",IF('[1]Calculation genes in KEGG path'!L102&gt;='[1]Flux and Impact'!$E$1,IF(('[1]PERCENT ARRAY-MEAN FC&amp;P VAL'!BU104*'[1]PERCENT ARRAY-MEAN FC&amp;P VAL'!BV104*'[1]PERCENT ARRAY-MEAN FC&amp;P VAL'!BW104+ABS('[1]PERCENT ARRAY-MEAN FC&amp;P VAL'!BX104*'[1]PERCENT ARRAY-MEAN FC&amp;P VAL'!BY104*'[1]PERCENT ARRAY-MEAN FC&amp;P VAL'!BZ104))&gt;0,'[1]PERCENT ARRAY-MEAN FC&amp;P VAL'!BU104*'[1]PERCENT ARRAY-MEAN FC&amp;P VAL'!BV104*'[1]PERCENT ARRAY-MEAN FC&amp;P VAL'!BW104+ABS('[1]PERCENT ARRAY-MEAN FC&amp;P VAL'!BX104*'[1]PERCENT ARRAY-MEAN FC&amp;P VAL'!BY104*'[1]PERCENT ARRAY-MEAN FC&amp;P VAL'!BZ104),""),""))</f>
        <v/>
      </c>
      <c r="AC104" s="12" t="str">
        <f>IF(AB104="","",'[1]PERCENT ARRAY-MEAN FC&amp;P VAL'!BU104*'[1]PERCENT ARRAY-MEAN FC&amp;P VAL'!BV104*'[1]PERCENT ARRAY-MEAN FC&amp;P VAL'!BW104-ABS('[1]PERCENT ARRAY-MEAN FC&amp;P VAL'!BX104*'[1]PERCENT ARRAY-MEAN FC&amp;P VAL'!BY104*'[1]PERCENT ARRAY-MEAN FC&amp;P VAL'!BZ104))</f>
        <v/>
      </c>
      <c r="AD104" t="str">
        <f>IF(A104="","",IF('[1]Calculation genes in KEGG path'!L102&gt;='[1]Flux and Impact'!$E$1,IF(('[1]PERCENT ARRAY-MEAN FC&amp;P VAL'!CA104*'[1]PERCENT ARRAY-MEAN FC&amp;P VAL'!CB104*'[1]PERCENT ARRAY-MEAN FC&amp;P VAL'!CC104+ABS('[1]PERCENT ARRAY-MEAN FC&amp;P VAL'!CD104*'[1]PERCENT ARRAY-MEAN FC&amp;P VAL'!CE104*'[1]PERCENT ARRAY-MEAN FC&amp;P VAL'!CF104))&gt;0,'[1]PERCENT ARRAY-MEAN FC&amp;P VAL'!CA104*'[1]PERCENT ARRAY-MEAN FC&amp;P VAL'!CB104*'[1]PERCENT ARRAY-MEAN FC&amp;P VAL'!CC104+ABS('[1]PERCENT ARRAY-MEAN FC&amp;P VAL'!CD104*'[1]PERCENT ARRAY-MEAN FC&amp;P VAL'!CE104*'[1]PERCENT ARRAY-MEAN FC&amp;P VAL'!CF104),""),""))</f>
        <v/>
      </c>
      <c r="AE104" s="12" t="str">
        <f>IF(AD104="","",'[1]PERCENT ARRAY-MEAN FC&amp;P VAL'!CA104*'[1]PERCENT ARRAY-MEAN FC&amp;P VAL'!CB104*'[1]PERCENT ARRAY-MEAN FC&amp;P VAL'!CC104-ABS('[1]PERCENT ARRAY-MEAN FC&amp;P VAL'!CD104*'[1]PERCENT ARRAY-MEAN FC&amp;P VAL'!CE104*'[1]PERCENT ARRAY-MEAN FC&amp;P VAL'!CF104))</f>
        <v/>
      </c>
      <c r="AF104" t="str">
        <f>IF(A104="","",IF('[1]Calculation genes in KEGG path'!L102&gt;='[1]Flux and Impact'!$E$1,IF(('[1]PERCENT ARRAY-MEAN FC&amp;P VAL'!CG104*'[1]PERCENT ARRAY-MEAN FC&amp;P VAL'!CH104*'[1]PERCENT ARRAY-MEAN FC&amp;P VAL'!CI104+ABS('[1]PERCENT ARRAY-MEAN FC&amp;P VAL'!CJ104*'[1]PERCENT ARRAY-MEAN FC&amp;P VAL'!CK104*'[1]PERCENT ARRAY-MEAN FC&amp;P VAL'!CL104))&gt;0,'[1]PERCENT ARRAY-MEAN FC&amp;P VAL'!CG104*'[1]PERCENT ARRAY-MEAN FC&amp;P VAL'!CH104*'[1]PERCENT ARRAY-MEAN FC&amp;P VAL'!CI104+ABS('[1]PERCENT ARRAY-MEAN FC&amp;P VAL'!CJ104*'[1]PERCENT ARRAY-MEAN FC&amp;P VAL'!CK104*'[1]PERCENT ARRAY-MEAN FC&amp;P VAL'!CL104),""),""))</f>
        <v/>
      </c>
      <c r="AG104" s="12" t="str">
        <f>IF(AF104="","",'[1]PERCENT ARRAY-MEAN FC&amp;P VAL'!CG104*'[1]PERCENT ARRAY-MEAN FC&amp;P VAL'!CH104*'[1]PERCENT ARRAY-MEAN FC&amp;P VAL'!CI104-ABS('[1]PERCENT ARRAY-MEAN FC&amp;P VAL'!CJ104*'[1]PERCENT ARRAY-MEAN FC&amp;P VAL'!CK104*'[1]PERCENT ARRAY-MEAN FC&amp;P VAL'!CL104))</f>
        <v/>
      </c>
      <c r="AH104" t="str">
        <f>IF(A104="","",IF('[1]Calculation genes in KEGG path'!L102&gt;='[1]Flux and Impact'!$E$1,IF(('[1]PERCENT ARRAY-MEAN FC&amp;P VAL'!CM104*'[1]PERCENT ARRAY-MEAN FC&amp;P VAL'!CN104*'[1]PERCENT ARRAY-MEAN FC&amp;P VAL'!CO104+ABS('[1]PERCENT ARRAY-MEAN FC&amp;P VAL'!CP104*'[1]PERCENT ARRAY-MEAN FC&amp;P VAL'!CQ104*'[1]PERCENT ARRAY-MEAN FC&amp;P VAL'!CR104))&gt;0,'[1]PERCENT ARRAY-MEAN FC&amp;P VAL'!CM104*'[1]PERCENT ARRAY-MEAN FC&amp;P VAL'!CN104*'[1]PERCENT ARRAY-MEAN FC&amp;P VAL'!CO104+ABS('[1]PERCENT ARRAY-MEAN FC&amp;P VAL'!CP104*'[1]PERCENT ARRAY-MEAN FC&amp;P VAL'!CQ104*'[1]PERCENT ARRAY-MEAN FC&amp;P VAL'!CR104),""),""))</f>
        <v/>
      </c>
      <c r="AI104" s="12" t="str">
        <f>IF(AH104="","",'[1]PERCENT ARRAY-MEAN FC&amp;P VAL'!CM104*'[1]PERCENT ARRAY-MEAN FC&amp;P VAL'!CN104*'[1]PERCENT ARRAY-MEAN FC&amp;P VAL'!CO104-ABS('[1]PERCENT ARRAY-MEAN FC&amp;P VAL'!CP104*'[1]PERCENT ARRAY-MEAN FC&amp;P VAL'!CQ104*'[1]PERCENT ARRAY-MEAN FC&amp;P VAL'!CR104))</f>
        <v/>
      </c>
      <c r="AJ104" t="str">
        <f>IF(A104="","",IF('[1]Calculation genes in KEGG path'!L102&gt;='[1]Flux and Impact'!$E$1,IF(('[1]PERCENT ARRAY-MEAN FC&amp;P VAL'!CS104*'[1]PERCENT ARRAY-MEAN FC&amp;P VAL'!CT104*'[1]PERCENT ARRAY-MEAN FC&amp;P VAL'!CU104+ABS('[1]PERCENT ARRAY-MEAN FC&amp;P VAL'!CV104*'[1]PERCENT ARRAY-MEAN FC&amp;P VAL'!CW104*'[1]PERCENT ARRAY-MEAN FC&amp;P VAL'!CX104))&gt;0,'[1]PERCENT ARRAY-MEAN FC&amp;P VAL'!CS104*'[1]PERCENT ARRAY-MEAN FC&amp;P VAL'!CT104*'[1]PERCENT ARRAY-MEAN FC&amp;P VAL'!CU104+ABS('[1]PERCENT ARRAY-MEAN FC&amp;P VAL'!CV104*'[1]PERCENT ARRAY-MEAN FC&amp;P VAL'!CW104*'[1]PERCENT ARRAY-MEAN FC&amp;P VAL'!CX104),""),""))</f>
        <v/>
      </c>
      <c r="AK104" s="12" t="str">
        <f>IF(AJ104="","",'[1]PERCENT ARRAY-MEAN FC&amp;P VAL'!CS104*'[1]PERCENT ARRAY-MEAN FC&amp;P VAL'!CT104*'[1]PERCENT ARRAY-MEAN FC&amp;P VAL'!CU104-ABS('[1]PERCENT ARRAY-MEAN FC&amp;P VAL'!CV104*'[1]PERCENT ARRAY-MEAN FC&amp;P VAL'!CW104*'[1]PERCENT ARRAY-MEAN FC&amp;P VAL'!CX104))</f>
        <v/>
      </c>
      <c r="AL104" t="str">
        <f>IF(A104="","",IF('[1]Calculation genes in KEGG path'!L102&gt;='[1]Flux and Impact'!$E$1,IF(('[1]PERCENT ARRAY-MEAN FC&amp;P VAL'!CY104*'[1]PERCENT ARRAY-MEAN FC&amp;P VAL'!CZ104*'[1]PERCENT ARRAY-MEAN FC&amp;P VAL'!DA104+ABS('[1]PERCENT ARRAY-MEAN FC&amp;P VAL'!DB104*'[1]PERCENT ARRAY-MEAN FC&amp;P VAL'!DC104*'[1]PERCENT ARRAY-MEAN FC&amp;P VAL'!DD104))&gt;0,'[1]PERCENT ARRAY-MEAN FC&amp;P VAL'!CY104*'[1]PERCENT ARRAY-MEAN FC&amp;P VAL'!CZ104*'[1]PERCENT ARRAY-MEAN FC&amp;P VAL'!DA104+ABS('[1]PERCENT ARRAY-MEAN FC&amp;P VAL'!DB104*'[1]PERCENT ARRAY-MEAN FC&amp;P VAL'!DC104*'[1]PERCENT ARRAY-MEAN FC&amp;P VAL'!DD104),""),""))</f>
        <v/>
      </c>
      <c r="AM104" s="12" t="str">
        <f>IF(AL104="","",'[1]PERCENT ARRAY-MEAN FC&amp;P VAL'!CY104*'[1]PERCENT ARRAY-MEAN FC&amp;P VAL'!CZ104*'[1]PERCENT ARRAY-MEAN FC&amp;P VAL'!DA104-ABS('[1]PERCENT ARRAY-MEAN FC&amp;P VAL'!DB104*'[1]PERCENT ARRAY-MEAN FC&amp;P VAL'!DC104*'[1]PERCENT ARRAY-MEAN FC&amp;P VAL'!DD104))</f>
        <v/>
      </c>
      <c r="AN104" t="str">
        <f>IF(A104="","",IF('[1]Calculation genes in KEGG path'!L102&gt;='[1]Flux and Impact'!$E$1,IF(('[1]PERCENT ARRAY-MEAN FC&amp;P VAL'!DE104*'[1]PERCENT ARRAY-MEAN FC&amp;P VAL'!DF104*'[1]PERCENT ARRAY-MEAN FC&amp;P VAL'!DG104+ABS('[1]PERCENT ARRAY-MEAN FC&amp;P VAL'!DH104*'[1]PERCENT ARRAY-MEAN FC&amp;P VAL'!DI104*'[1]PERCENT ARRAY-MEAN FC&amp;P VAL'!DJ104))&gt;0,'[1]PERCENT ARRAY-MEAN FC&amp;P VAL'!DE104*'[1]PERCENT ARRAY-MEAN FC&amp;P VAL'!DF104*'[1]PERCENT ARRAY-MEAN FC&amp;P VAL'!DG104+ABS('[1]PERCENT ARRAY-MEAN FC&amp;P VAL'!DH104*'[1]PERCENT ARRAY-MEAN FC&amp;P VAL'!DI104*'[1]PERCENT ARRAY-MEAN FC&amp;P VAL'!DJ104),""),""))</f>
        <v/>
      </c>
      <c r="AO104" s="12" t="str">
        <f>IF(AN104="","",'[1]PERCENT ARRAY-MEAN FC&amp;P VAL'!DE104*'[1]PERCENT ARRAY-MEAN FC&amp;P VAL'!DF104*'[1]PERCENT ARRAY-MEAN FC&amp;P VAL'!DG104-ABS('[1]PERCENT ARRAY-MEAN FC&amp;P VAL'!DH104*'[1]PERCENT ARRAY-MEAN FC&amp;P VAL'!DI104*'[1]PERCENT ARRAY-MEAN FC&amp;P VAL'!DJ104))</f>
        <v/>
      </c>
      <c r="AP104" t="str">
        <f>IF(A104="","",IF('[1]Calculation genes in KEGG path'!L102&gt;='[1]Flux and Impact'!$E$1,IF(('[1]PERCENT ARRAY-MEAN FC&amp;P VAL'!DK104*'[1]PERCENT ARRAY-MEAN FC&amp;P VAL'!DL104*'[1]PERCENT ARRAY-MEAN FC&amp;P VAL'!DM104+ABS('[1]PERCENT ARRAY-MEAN FC&amp;P VAL'!DN104*'[1]PERCENT ARRAY-MEAN FC&amp;P VAL'!DO104*'[1]PERCENT ARRAY-MEAN FC&amp;P VAL'!DP104))&gt;0,'[1]PERCENT ARRAY-MEAN FC&amp;P VAL'!DK104*'[1]PERCENT ARRAY-MEAN FC&amp;P VAL'!DL104*'[1]PERCENT ARRAY-MEAN FC&amp;P VAL'!DM104+ABS('[1]PERCENT ARRAY-MEAN FC&amp;P VAL'!DN104*'[1]PERCENT ARRAY-MEAN FC&amp;P VAL'!DO104*'[1]PERCENT ARRAY-MEAN FC&amp;P VAL'!DP104),""),""))</f>
        <v/>
      </c>
      <c r="AQ104" s="12" t="str">
        <f>IF(AP104="","",'[1]PERCENT ARRAY-MEAN FC&amp;P VAL'!DK104*'[1]PERCENT ARRAY-MEAN FC&amp;P VAL'!DL104*'[1]PERCENT ARRAY-MEAN FC&amp;P VAL'!DM104-ABS('[1]PERCENT ARRAY-MEAN FC&amp;P VAL'!DN104*'[1]PERCENT ARRAY-MEAN FC&amp;P VAL'!DO104*'[1]PERCENT ARRAY-MEAN FC&amp;P VAL'!DP104))</f>
        <v/>
      </c>
      <c r="AR104" t="str">
        <f>IF(A104="","",IF('[1]Calculation genes in KEGG path'!L102&gt;='[1]Flux and Impact'!$E$1,IF(('[1]PERCENT ARRAY-MEAN FC&amp;P VAL'!DQ104*'[1]PERCENT ARRAY-MEAN FC&amp;P VAL'!DR104*'[1]PERCENT ARRAY-MEAN FC&amp;P VAL'!DS104+ABS('[1]PERCENT ARRAY-MEAN FC&amp;P VAL'!DT104*'[1]PERCENT ARRAY-MEAN FC&amp;P VAL'!DU104*'[1]PERCENT ARRAY-MEAN FC&amp;P VAL'!DV104))&gt;0,'[1]PERCENT ARRAY-MEAN FC&amp;P VAL'!DQ104*'[1]PERCENT ARRAY-MEAN FC&amp;P VAL'!DR104*'[1]PERCENT ARRAY-MEAN FC&amp;P VAL'!DS104+ABS('[1]PERCENT ARRAY-MEAN FC&amp;P VAL'!DT104*'[1]PERCENT ARRAY-MEAN FC&amp;P VAL'!DU104*'[1]PERCENT ARRAY-MEAN FC&amp;P VAL'!DV104),""),""))</f>
        <v/>
      </c>
      <c r="AS104" s="12" t="str">
        <f>IF(AR104="","",'[1]PERCENT ARRAY-MEAN FC&amp;P VAL'!DQ104*'[1]PERCENT ARRAY-MEAN FC&amp;P VAL'!DR104*'[1]PERCENT ARRAY-MEAN FC&amp;P VAL'!DS104-ABS('[1]PERCENT ARRAY-MEAN FC&amp;P VAL'!DT104*'[1]PERCENT ARRAY-MEAN FC&amp;P VAL'!DU104*'[1]PERCENT ARRAY-MEAN FC&amp;P VAL'!DV104))</f>
        <v/>
      </c>
      <c r="AT104" s="12" t="str">
        <f t="shared" si="4"/>
        <v/>
      </c>
      <c r="AU104" s="12" t="str">
        <f t="shared" si="5"/>
        <v/>
      </c>
    </row>
    <row r="105" spans="1:47">
      <c r="A105" t="str">
        <f>'[1]Calculation genes in KEGG path'!I103</f>
        <v>bta03430</v>
      </c>
      <c r="B105" t="str">
        <f>IF('[1]PERCENT ARRAY-MEAN FC&amp;P VAL'!A105="","",'[1]PERCENT ARRAY-MEAN FC&amp;P VAL'!A105)</f>
        <v>2. Genetic Information Processing</v>
      </c>
      <c r="C105" t="str">
        <f>IF('[1]PERCENT ARRAY-MEAN FC&amp;P VAL'!B105="","",'[1]PERCENT ARRAY-MEAN FC&amp;P VAL'!B105)</f>
        <v>2.4 Replication and Repair</v>
      </c>
      <c r="D105" t="str">
        <f>IF('[1]PERCENT ARRAY-MEAN FC&amp;P VAL'!C105="","",'[1]PERCENT ARRAY-MEAN FC&amp;P VAL'!C105)</f>
        <v>Mismatch repair</v>
      </c>
      <c r="E105" s="12">
        <f t="shared" si="3"/>
        <v>0</v>
      </c>
      <c r="F105" t="str">
        <f>IF(A105="","",IF('[1]Calculation genes in KEGG path'!L103&gt;='[1]Flux and Impact'!$E$1,IF('[1]PERCENT ARRAY-MEAN FC&amp;P VAL'!G105*'[1]PERCENT ARRAY-MEAN FC&amp;P VAL'!H105*'[1]PERCENT ARRAY-MEAN FC&amp;P VAL'!I105+ABS('[1]PERCENT ARRAY-MEAN FC&amp;P VAL'!J105*'[1]PERCENT ARRAY-MEAN FC&amp;P VAL'!K105*'[1]PERCENT ARRAY-MEAN FC&amp;P VAL'!L105)&gt;0,'[1]PERCENT ARRAY-MEAN FC&amp;P VAL'!G105*'[1]PERCENT ARRAY-MEAN FC&amp;P VAL'!H105*'[1]PERCENT ARRAY-MEAN FC&amp;P VAL'!I105+ABS('[1]PERCENT ARRAY-MEAN FC&amp;P VAL'!J105*'[1]PERCENT ARRAY-MEAN FC&amp;P VAL'!K105*'[1]PERCENT ARRAY-MEAN FC&amp;P VAL'!L105),""),""))</f>
        <v/>
      </c>
      <c r="G105" s="12" t="str">
        <f>IF(F105="","",'[1]PERCENT ARRAY-MEAN FC&amp;P VAL'!G105*'[1]PERCENT ARRAY-MEAN FC&amp;P VAL'!H105*'[1]PERCENT ARRAY-MEAN FC&amp;P VAL'!I105-ABS('[1]PERCENT ARRAY-MEAN FC&amp;P VAL'!J105*'[1]PERCENT ARRAY-MEAN FC&amp;P VAL'!K105*'[1]PERCENT ARRAY-MEAN FC&amp;P VAL'!L105))</f>
        <v/>
      </c>
      <c r="H105" t="str">
        <f>IF(A105="","",IF('[1]Calculation genes in KEGG path'!L103&gt;='[1]Flux and Impact'!$E$1,IF(('[1]PERCENT ARRAY-MEAN FC&amp;P VAL'!M105*'[1]PERCENT ARRAY-MEAN FC&amp;P VAL'!N105*'[1]PERCENT ARRAY-MEAN FC&amp;P VAL'!O105+ABS('[1]PERCENT ARRAY-MEAN FC&amp;P VAL'!P105*'[1]PERCENT ARRAY-MEAN FC&amp;P VAL'!Q105*'[1]PERCENT ARRAY-MEAN FC&amp;P VAL'!R105))&gt;0,'[1]PERCENT ARRAY-MEAN FC&amp;P VAL'!M105*'[1]PERCENT ARRAY-MEAN FC&amp;P VAL'!N105*'[1]PERCENT ARRAY-MEAN FC&amp;P VAL'!O105+ABS('[1]PERCENT ARRAY-MEAN FC&amp;P VAL'!P105*'[1]PERCENT ARRAY-MEAN FC&amp;P VAL'!Q105*'[1]PERCENT ARRAY-MEAN FC&amp;P VAL'!R105),""),""))</f>
        <v/>
      </c>
      <c r="I105" s="12" t="str">
        <f>IF(H105="","",'[1]PERCENT ARRAY-MEAN FC&amp;P VAL'!M105*'[1]PERCENT ARRAY-MEAN FC&amp;P VAL'!N105*'[1]PERCENT ARRAY-MEAN FC&amp;P VAL'!O105-ABS('[1]PERCENT ARRAY-MEAN FC&amp;P VAL'!P105*'[1]PERCENT ARRAY-MEAN FC&amp;P VAL'!Q105*'[1]PERCENT ARRAY-MEAN FC&amp;P VAL'!R105))</f>
        <v/>
      </c>
      <c r="J105" t="str">
        <f>IF(A105="","",IF('[1]Calculation genes in KEGG path'!L103&gt;='[1]Flux and Impact'!$E$1,IF(('[1]PERCENT ARRAY-MEAN FC&amp;P VAL'!S105*'[1]PERCENT ARRAY-MEAN FC&amp;P VAL'!T105*'[1]PERCENT ARRAY-MEAN FC&amp;P VAL'!U105+ABS('[1]PERCENT ARRAY-MEAN FC&amp;P VAL'!V105*'[1]PERCENT ARRAY-MEAN FC&amp;P VAL'!W105*'[1]PERCENT ARRAY-MEAN FC&amp;P VAL'!X105))&gt;0,'[1]PERCENT ARRAY-MEAN FC&amp;P VAL'!S105*'[1]PERCENT ARRAY-MEAN FC&amp;P VAL'!T105*'[1]PERCENT ARRAY-MEAN FC&amp;P VAL'!U105+ABS('[1]PERCENT ARRAY-MEAN FC&amp;P VAL'!V105*'[1]PERCENT ARRAY-MEAN FC&amp;P VAL'!W105*'[1]PERCENT ARRAY-MEAN FC&amp;P VAL'!X105),""),""))</f>
        <v/>
      </c>
      <c r="K105" s="12" t="str">
        <f>IF(J105="","",'[1]PERCENT ARRAY-MEAN FC&amp;P VAL'!S105*'[1]PERCENT ARRAY-MEAN FC&amp;P VAL'!T105*'[1]PERCENT ARRAY-MEAN FC&amp;P VAL'!U105-ABS('[1]PERCENT ARRAY-MEAN FC&amp;P VAL'!V105*'[1]PERCENT ARRAY-MEAN FC&amp;P VAL'!W105*'[1]PERCENT ARRAY-MEAN FC&amp;P VAL'!X105))</f>
        <v/>
      </c>
      <c r="L105" t="str">
        <f>IF(A105="","",IF('[1]Calculation genes in KEGG path'!L103&gt;='[1]Flux and Impact'!$E$1,IF(('[1]PERCENT ARRAY-MEAN FC&amp;P VAL'!Y105*'[1]PERCENT ARRAY-MEAN FC&amp;P VAL'!Z105*'[1]PERCENT ARRAY-MEAN FC&amp;P VAL'!AA105+ABS('[1]PERCENT ARRAY-MEAN FC&amp;P VAL'!AB105*'[1]PERCENT ARRAY-MEAN FC&amp;P VAL'!AC105*'[1]PERCENT ARRAY-MEAN FC&amp;P VAL'!AD105))&gt;0,'[1]PERCENT ARRAY-MEAN FC&amp;P VAL'!Y105*'[1]PERCENT ARRAY-MEAN FC&amp;P VAL'!Z105*'[1]PERCENT ARRAY-MEAN FC&amp;P VAL'!AA105+ABS('[1]PERCENT ARRAY-MEAN FC&amp;P VAL'!AB105*'[1]PERCENT ARRAY-MEAN FC&amp;P VAL'!AC105*'[1]PERCENT ARRAY-MEAN FC&amp;P VAL'!AD105),""),""))</f>
        <v/>
      </c>
      <c r="M105" s="12" t="str">
        <f>IF(L105="","",'[1]PERCENT ARRAY-MEAN FC&amp;P VAL'!Y105*'[1]PERCENT ARRAY-MEAN FC&amp;P VAL'!Z105*'[1]PERCENT ARRAY-MEAN FC&amp;P VAL'!AA105-ABS('[1]PERCENT ARRAY-MEAN FC&amp;P VAL'!AB105*'[1]PERCENT ARRAY-MEAN FC&amp;P VAL'!AC105*'[1]PERCENT ARRAY-MEAN FC&amp;P VAL'!AD105))</f>
        <v/>
      </c>
      <c r="N105" t="str">
        <f>IF(A105="","",IF('[1]Calculation genes in KEGG path'!L103&gt;='[1]Flux and Impact'!$E$1,IF(('[1]PERCENT ARRAY-MEAN FC&amp;P VAL'!AE105*'[1]PERCENT ARRAY-MEAN FC&amp;P VAL'!AF105*'[1]PERCENT ARRAY-MEAN FC&amp;P VAL'!AG105+ABS('[1]PERCENT ARRAY-MEAN FC&amp;P VAL'!AH105*'[1]PERCENT ARRAY-MEAN FC&amp;P VAL'!AI105*'[1]PERCENT ARRAY-MEAN FC&amp;P VAL'!AJ105))&gt;0,'[1]PERCENT ARRAY-MEAN FC&amp;P VAL'!AE105*'[1]PERCENT ARRAY-MEAN FC&amp;P VAL'!AF105*'[1]PERCENT ARRAY-MEAN FC&amp;P VAL'!AG105+ABS('[1]PERCENT ARRAY-MEAN FC&amp;P VAL'!AH105*'[1]PERCENT ARRAY-MEAN FC&amp;P VAL'!AI105*'[1]PERCENT ARRAY-MEAN FC&amp;P VAL'!AJ105),""),""))</f>
        <v/>
      </c>
      <c r="O105" s="12" t="str">
        <f>IF(N105="","",'[1]PERCENT ARRAY-MEAN FC&amp;P VAL'!AE105*'[1]PERCENT ARRAY-MEAN FC&amp;P VAL'!AF105*'[1]PERCENT ARRAY-MEAN FC&amp;P VAL'!AG105-ABS('[1]PERCENT ARRAY-MEAN FC&amp;P VAL'!AH105*'[1]PERCENT ARRAY-MEAN FC&amp;P VAL'!AI105*'[1]PERCENT ARRAY-MEAN FC&amp;P VAL'!AJ105))</f>
        <v/>
      </c>
      <c r="P105" t="str">
        <f>IF(A105="","",IF('[1]Calculation genes in KEGG path'!L103&gt;='[1]Flux and Impact'!$E$1,IF(('[1]PERCENT ARRAY-MEAN FC&amp;P VAL'!AK105*'[1]PERCENT ARRAY-MEAN FC&amp;P VAL'!AL105*'[1]PERCENT ARRAY-MEAN FC&amp;P VAL'!AM105+ABS('[1]PERCENT ARRAY-MEAN FC&amp;P VAL'!AN105*'[1]PERCENT ARRAY-MEAN FC&amp;P VAL'!AO105*'[1]PERCENT ARRAY-MEAN FC&amp;P VAL'!AP105))&gt;0,'[1]PERCENT ARRAY-MEAN FC&amp;P VAL'!AK105*'[1]PERCENT ARRAY-MEAN FC&amp;P VAL'!AL105*'[1]PERCENT ARRAY-MEAN FC&amp;P VAL'!AM105+ABS('[1]PERCENT ARRAY-MEAN FC&amp;P VAL'!AN105*'[1]PERCENT ARRAY-MEAN FC&amp;P VAL'!AO105*'[1]PERCENT ARRAY-MEAN FC&amp;P VAL'!AP105),""),""))</f>
        <v/>
      </c>
      <c r="Q105" s="12" t="str">
        <f>IF(P105="","",'[1]PERCENT ARRAY-MEAN FC&amp;P VAL'!AK105*'[1]PERCENT ARRAY-MEAN FC&amp;P VAL'!AL105*'[1]PERCENT ARRAY-MEAN FC&amp;P VAL'!AM105-ABS('[1]PERCENT ARRAY-MEAN FC&amp;P VAL'!AN105*'[1]PERCENT ARRAY-MEAN FC&amp;P VAL'!AO105*'[1]PERCENT ARRAY-MEAN FC&amp;P VAL'!AP105))</f>
        <v/>
      </c>
      <c r="R105" t="str">
        <f>IF(A105="","",IF('[1]Calculation genes in KEGG path'!L103&gt;='[1]Flux and Impact'!$E$1,IF(('[1]PERCENT ARRAY-MEAN FC&amp;P VAL'!AQ105*'[1]PERCENT ARRAY-MEAN FC&amp;P VAL'!AR105*'[1]PERCENT ARRAY-MEAN FC&amp;P VAL'!AS105+ABS('[1]PERCENT ARRAY-MEAN FC&amp;P VAL'!AT105*'[1]PERCENT ARRAY-MEAN FC&amp;P VAL'!AU105*'[1]PERCENT ARRAY-MEAN FC&amp;P VAL'!AV105))&gt;0,'[1]PERCENT ARRAY-MEAN FC&amp;P VAL'!AQ105*'[1]PERCENT ARRAY-MEAN FC&amp;P VAL'!AR105*'[1]PERCENT ARRAY-MEAN FC&amp;P VAL'!AS105+ABS('[1]PERCENT ARRAY-MEAN FC&amp;P VAL'!AT105*'[1]PERCENT ARRAY-MEAN FC&amp;P VAL'!AU105*'[1]PERCENT ARRAY-MEAN FC&amp;P VAL'!AV105),""),""))</f>
        <v/>
      </c>
      <c r="S105" s="12" t="str">
        <f>IF(R105="","",'[1]PERCENT ARRAY-MEAN FC&amp;P VAL'!AQ105*'[1]PERCENT ARRAY-MEAN FC&amp;P VAL'!AR105*'[1]PERCENT ARRAY-MEAN FC&amp;P VAL'!AS105-ABS('[1]PERCENT ARRAY-MEAN FC&amp;P VAL'!AT105*'[1]PERCENT ARRAY-MEAN FC&amp;P VAL'!AU105*'[1]PERCENT ARRAY-MEAN FC&amp;P VAL'!AV105))</f>
        <v/>
      </c>
      <c r="T105" t="str">
        <f>IF(A105="","",IF('[1]Calculation genes in KEGG path'!L103&gt;='[1]Flux and Impact'!$E$1,IF(('[1]PERCENT ARRAY-MEAN FC&amp;P VAL'!AW105*'[1]PERCENT ARRAY-MEAN FC&amp;P VAL'!AX105*'[1]PERCENT ARRAY-MEAN FC&amp;P VAL'!AY105+ABS('[1]PERCENT ARRAY-MEAN FC&amp;P VAL'!AZ105*'[1]PERCENT ARRAY-MEAN FC&amp;P VAL'!BA105*'[1]PERCENT ARRAY-MEAN FC&amp;P VAL'!BB105))&gt;0,'[1]PERCENT ARRAY-MEAN FC&amp;P VAL'!AW105*'[1]PERCENT ARRAY-MEAN FC&amp;P VAL'!AX105*'[1]PERCENT ARRAY-MEAN FC&amp;P VAL'!AY105+ABS('[1]PERCENT ARRAY-MEAN FC&amp;P VAL'!AZ105*'[1]PERCENT ARRAY-MEAN FC&amp;P VAL'!BA105*'[1]PERCENT ARRAY-MEAN FC&amp;P VAL'!BB105),""),""))</f>
        <v/>
      </c>
      <c r="U105" s="12" t="str">
        <f>IF(T105="","",'[1]PERCENT ARRAY-MEAN FC&amp;P VAL'!AW105*'[1]PERCENT ARRAY-MEAN FC&amp;P VAL'!AX105*'[1]PERCENT ARRAY-MEAN FC&amp;P VAL'!AY105-ABS('[1]PERCENT ARRAY-MEAN FC&amp;P VAL'!AZ105*'[1]PERCENT ARRAY-MEAN FC&amp;P VAL'!BA105*'[1]PERCENT ARRAY-MEAN FC&amp;P VAL'!BB105))</f>
        <v/>
      </c>
      <c r="V105" t="str">
        <f>IF(A105="","",IF('[1]Calculation genes in KEGG path'!L103&gt;='[1]Flux and Impact'!$E$1,IF(('[1]PERCENT ARRAY-MEAN FC&amp;P VAL'!BC105*'[1]PERCENT ARRAY-MEAN FC&amp;P VAL'!BD105*'[1]PERCENT ARRAY-MEAN FC&amp;P VAL'!BE105+ABS('[1]PERCENT ARRAY-MEAN FC&amp;P VAL'!BF105*'[1]PERCENT ARRAY-MEAN FC&amp;P VAL'!BG105*'[1]PERCENT ARRAY-MEAN FC&amp;P VAL'!BH105))&gt;0,'[1]PERCENT ARRAY-MEAN FC&amp;P VAL'!BC105*'[1]PERCENT ARRAY-MEAN FC&amp;P VAL'!BD105*'[1]PERCENT ARRAY-MEAN FC&amp;P VAL'!BE105+ABS('[1]PERCENT ARRAY-MEAN FC&amp;P VAL'!BF105*'[1]PERCENT ARRAY-MEAN FC&amp;P VAL'!BG105*'[1]PERCENT ARRAY-MEAN FC&amp;P VAL'!BH105),""),""))</f>
        <v/>
      </c>
      <c r="W105" s="12" t="str">
        <f>IF(V105="","",'[1]PERCENT ARRAY-MEAN FC&amp;P VAL'!BC105*'[1]PERCENT ARRAY-MEAN FC&amp;P VAL'!BD105*'[1]PERCENT ARRAY-MEAN FC&amp;P VAL'!BE105-ABS('[1]PERCENT ARRAY-MEAN FC&amp;P VAL'!BF105*'[1]PERCENT ARRAY-MEAN FC&amp;P VAL'!BG105*'[1]PERCENT ARRAY-MEAN FC&amp;P VAL'!BH105))</f>
        <v/>
      </c>
      <c r="X105" t="str">
        <f>IF(A105="","",IF('[1]Calculation genes in KEGG path'!L103&gt;='[1]Flux and Impact'!$E$1,IF(('[1]PERCENT ARRAY-MEAN FC&amp;P VAL'!BI105*'[1]PERCENT ARRAY-MEAN FC&amp;P VAL'!BJ105*'[1]PERCENT ARRAY-MEAN FC&amp;P VAL'!BK105+ABS('[1]PERCENT ARRAY-MEAN FC&amp;P VAL'!BL105*'[1]PERCENT ARRAY-MEAN FC&amp;P VAL'!BM105*'[1]PERCENT ARRAY-MEAN FC&amp;P VAL'!BN105))&gt;0,'[1]PERCENT ARRAY-MEAN FC&amp;P VAL'!BI105*'[1]PERCENT ARRAY-MEAN FC&amp;P VAL'!BJ105*'[1]PERCENT ARRAY-MEAN FC&amp;P VAL'!BK105+ABS('[1]PERCENT ARRAY-MEAN FC&amp;P VAL'!BL105*'[1]PERCENT ARRAY-MEAN FC&amp;P VAL'!BM105*'[1]PERCENT ARRAY-MEAN FC&amp;P VAL'!BN105),""),""))</f>
        <v/>
      </c>
      <c r="Y105" s="12" t="str">
        <f>IF(X105="","",'[1]PERCENT ARRAY-MEAN FC&amp;P VAL'!BI105*'[1]PERCENT ARRAY-MEAN FC&amp;P VAL'!BJ105*'[1]PERCENT ARRAY-MEAN FC&amp;P VAL'!BK105-ABS('[1]PERCENT ARRAY-MEAN FC&amp;P VAL'!BL105*'[1]PERCENT ARRAY-MEAN FC&amp;P VAL'!BM105*'[1]PERCENT ARRAY-MEAN FC&amp;P VAL'!BN105))</f>
        <v/>
      </c>
      <c r="Z105" t="str">
        <f>IF(A105="","",IF('[1]Calculation genes in KEGG path'!L103&gt;='[1]Flux and Impact'!$E$1,IF(('[1]PERCENT ARRAY-MEAN FC&amp;P VAL'!BO105*'[1]PERCENT ARRAY-MEAN FC&amp;P VAL'!BP105*'[1]PERCENT ARRAY-MEAN FC&amp;P VAL'!BQ105+ABS('[1]PERCENT ARRAY-MEAN FC&amp;P VAL'!BR105*'[1]PERCENT ARRAY-MEAN FC&amp;P VAL'!BS105*'[1]PERCENT ARRAY-MEAN FC&amp;P VAL'!BT105))&gt;0,'[1]PERCENT ARRAY-MEAN FC&amp;P VAL'!BO105*'[1]PERCENT ARRAY-MEAN FC&amp;P VAL'!BP105*'[1]PERCENT ARRAY-MEAN FC&amp;P VAL'!BQ105+ABS('[1]PERCENT ARRAY-MEAN FC&amp;P VAL'!BR105*'[1]PERCENT ARRAY-MEAN FC&amp;P VAL'!BS105*'[1]PERCENT ARRAY-MEAN FC&amp;P VAL'!BT105),""),""))</f>
        <v/>
      </c>
      <c r="AA105" s="12" t="str">
        <f>IF(Z105="","",'[1]PERCENT ARRAY-MEAN FC&amp;P VAL'!BO105*'[1]PERCENT ARRAY-MEAN FC&amp;P VAL'!BP105*'[1]PERCENT ARRAY-MEAN FC&amp;P VAL'!BQ105-ABS('[1]PERCENT ARRAY-MEAN FC&amp;P VAL'!BR105*'[1]PERCENT ARRAY-MEAN FC&amp;P VAL'!BS105*'[1]PERCENT ARRAY-MEAN FC&amp;P VAL'!BT105))</f>
        <v/>
      </c>
      <c r="AB105" t="str">
        <f>IF(A105="","",IF('[1]Calculation genes in KEGG path'!L103&gt;='[1]Flux and Impact'!$E$1,IF(('[1]PERCENT ARRAY-MEAN FC&amp;P VAL'!BU105*'[1]PERCENT ARRAY-MEAN FC&amp;P VAL'!BV105*'[1]PERCENT ARRAY-MEAN FC&amp;P VAL'!BW105+ABS('[1]PERCENT ARRAY-MEAN FC&amp;P VAL'!BX105*'[1]PERCENT ARRAY-MEAN FC&amp;P VAL'!BY105*'[1]PERCENT ARRAY-MEAN FC&amp;P VAL'!BZ105))&gt;0,'[1]PERCENT ARRAY-MEAN FC&amp;P VAL'!BU105*'[1]PERCENT ARRAY-MEAN FC&amp;P VAL'!BV105*'[1]PERCENT ARRAY-MEAN FC&amp;P VAL'!BW105+ABS('[1]PERCENT ARRAY-MEAN FC&amp;P VAL'!BX105*'[1]PERCENT ARRAY-MEAN FC&amp;P VAL'!BY105*'[1]PERCENT ARRAY-MEAN FC&amp;P VAL'!BZ105),""),""))</f>
        <v/>
      </c>
      <c r="AC105" s="12" t="str">
        <f>IF(AB105="","",'[1]PERCENT ARRAY-MEAN FC&amp;P VAL'!BU105*'[1]PERCENT ARRAY-MEAN FC&amp;P VAL'!BV105*'[1]PERCENT ARRAY-MEAN FC&amp;P VAL'!BW105-ABS('[1]PERCENT ARRAY-MEAN FC&amp;P VAL'!BX105*'[1]PERCENT ARRAY-MEAN FC&amp;P VAL'!BY105*'[1]PERCENT ARRAY-MEAN FC&amp;P VAL'!BZ105))</f>
        <v/>
      </c>
      <c r="AD105" t="str">
        <f>IF(A105="","",IF('[1]Calculation genes in KEGG path'!L103&gt;='[1]Flux and Impact'!$E$1,IF(('[1]PERCENT ARRAY-MEAN FC&amp;P VAL'!CA105*'[1]PERCENT ARRAY-MEAN FC&amp;P VAL'!CB105*'[1]PERCENT ARRAY-MEAN FC&amp;P VAL'!CC105+ABS('[1]PERCENT ARRAY-MEAN FC&amp;P VAL'!CD105*'[1]PERCENT ARRAY-MEAN FC&amp;P VAL'!CE105*'[1]PERCENT ARRAY-MEAN FC&amp;P VAL'!CF105))&gt;0,'[1]PERCENT ARRAY-MEAN FC&amp;P VAL'!CA105*'[1]PERCENT ARRAY-MEAN FC&amp;P VAL'!CB105*'[1]PERCENT ARRAY-MEAN FC&amp;P VAL'!CC105+ABS('[1]PERCENT ARRAY-MEAN FC&amp;P VAL'!CD105*'[1]PERCENT ARRAY-MEAN FC&amp;P VAL'!CE105*'[1]PERCENT ARRAY-MEAN FC&amp;P VAL'!CF105),""),""))</f>
        <v/>
      </c>
      <c r="AE105" s="12" t="str">
        <f>IF(AD105="","",'[1]PERCENT ARRAY-MEAN FC&amp;P VAL'!CA105*'[1]PERCENT ARRAY-MEAN FC&amp;P VAL'!CB105*'[1]PERCENT ARRAY-MEAN FC&amp;P VAL'!CC105-ABS('[1]PERCENT ARRAY-MEAN FC&amp;P VAL'!CD105*'[1]PERCENT ARRAY-MEAN FC&amp;P VAL'!CE105*'[1]PERCENT ARRAY-MEAN FC&amp;P VAL'!CF105))</f>
        <v/>
      </c>
      <c r="AF105" t="str">
        <f>IF(A105="","",IF('[1]Calculation genes in KEGG path'!L103&gt;='[1]Flux and Impact'!$E$1,IF(('[1]PERCENT ARRAY-MEAN FC&amp;P VAL'!CG105*'[1]PERCENT ARRAY-MEAN FC&amp;P VAL'!CH105*'[1]PERCENT ARRAY-MEAN FC&amp;P VAL'!CI105+ABS('[1]PERCENT ARRAY-MEAN FC&amp;P VAL'!CJ105*'[1]PERCENT ARRAY-MEAN FC&amp;P VAL'!CK105*'[1]PERCENT ARRAY-MEAN FC&amp;P VAL'!CL105))&gt;0,'[1]PERCENT ARRAY-MEAN FC&amp;P VAL'!CG105*'[1]PERCENT ARRAY-MEAN FC&amp;P VAL'!CH105*'[1]PERCENT ARRAY-MEAN FC&amp;P VAL'!CI105+ABS('[1]PERCENT ARRAY-MEAN FC&amp;P VAL'!CJ105*'[1]PERCENT ARRAY-MEAN FC&amp;P VAL'!CK105*'[1]PERCENT ARRAY-MEAN FC&amp;P VAL'!CL105),""),""))</f>
        <v/>
      </c>
      <c r="AG105" s="12" t="str">
        <f>IF(AF105="","",'[1]PERCENT ARRAY-MEAN FC&amp;P VAL'!CG105*'[1]PERCENT ARRAY-MEAN FC&amp;P VAL'!CH105*'[1]PERCENT ARRAY-MEAN FC&amp;P VAL'!CI105-ABS('[1]PERCENT ARRAY-MEAN FC&amp;P VAL'!CJ105*'[1]PERCENT ARRAY-MEAN FC&amp;P VAL'!CK105*'[1]PERCENT ARRAY-MEAN FC&amp;P VAL'!CL105))</f>
        <v/>
      </c>
      <c r="AH105" t="str">
        <f>IF(A105="","",IF('[1]Calculation genes in KEGG path'!L103&gt;='[1]Flux and Impact'!$E$1,IF(('[1]PERCENT ARRAY-MEAN FC&amp;P VAL'!CM105*'[1]PERCENT ARRAY-MEAN FC&amp;P VAL'!CN105*'[1]PERCENT ARRAY-MEAN FC&amp;P VAL'!CO105+ABS('[1]PERCENT ARRAY-MEAN FC&amp;P VAL'!CP105*'[1]PERCENT ARRAY-MEAN FC&amp;P VAL'!CQ105*'[1]PERCENT ARRAY-MEAN FC&amp;P VAL'!CR105))&gt;0,'[1]PERCENT ARRAY-MEAN FC&amp;P VAL'!CM105*'[1]PERCENT ARRAY-MEAN FC&amp;P VAL'!CN105*'[1]PERCENT ARRAY-MEAN FC&amp;P VAL'!CO105+ABS('[1]PERCENT ARRAY-MEAN FC&amp;P VAL'!CP105*'[1]PERCENT ARRAY-MEAN FC&amp;P VAL'!CQ105*'[1]PERCENT ARRAY-MEAN FC&amp;P VAL'!CR105),""),""))</f>
        <v/>
      </c>
      <c r="AI105" s="12" t="str">
        <f>IF(AH105="","",'[1]PERCENT ARRAY-MEAN FC&amp;P VAL'!CM105*'[1]PERCENT ARRAY-MEAN FC&amp;P VAL'!CN105*'[1]PERCENT ARRAY-MEAN FC&amp;P VAL'!CO105-ABS('[1]PERCENT ARRAY-MEAN FC&amp;P VAL'!CP105*'[1]PERCENT ARRAY-MEAN FC&amp;P VAL'!CQ105*'[1]PERCENT ARRAY-MEAN FC&amp;P VAL'!CR105))</f>
        <v/>
      </c>
      <c r="AJ105" t="str">
        <f>IF(A105="","",IF('[1]Calculation genes in KEGG path'!L103&gt;='[1]Flux and Impact'!$E$1,IF(('[1]PERCENT ARRAY-MEAN FC&amp;P VAL'!CS105*'[1]PERCENT ARRAY-MEAN FC&amp;P VAL'!CT105*'[1]PERCENT ARRAY-MEAN FC&amp;P VAL'!CU105+ABS('[1]PERCENT ARRAY-MEAN FC&amp;P VAL'!CV105*'[1]PERCENT ARRAY-MEAN FC&amp;P VAL'!CW105*'[1]PERCENT ARRAY-MEAN FC&amp;P VAL'!CX105))&gt;0,'[1]PERCENT ARRAY-MEAN FC&amp;P VAL'!CS105*'[1]PERCENT ARRAY-MEAN FC&amp;P VAL'!CT105*'[1]PERCENT ARRAY-MEAN FC&amp;P VAL'!CU105+ABS('[1]PERCENT ARRAY-MEAN FC&amp;P VAL'!CV105*'[1]PERCENT ARRAY-MEAN FC&amp;P VAL'!CW105*'[1]PERCENT ARRAY-MEAN FC&amp;P VAL'!CX105),""),""))</f>
        <v/>
      </c>
      <c r="AK105" s="12" t="str">
        <f>IF(AJ105="","",'[1]PERCENT ARRAY-MEAN FC&amp;P VAL'!CS105*'[1]PERCENT ARRAY-MEAN FC&amp;P VAL'!CT105*'[1]PERCENT ARRAY-MEAN FC&amp;P VAL'!CU105-ABS('[1]PERCENT ARRAY-MEAN FC&amp;P VAL'!CV105*'[1]PERCENT ARRAY-MEAN FC&amp;P VAL'!CW105*'[1]PERCENT ARRAY-MEAN FC&amp;P VAL'!CX105))</f>
        <v/>
      </c>
      <c r="AL105" t="str">
        <f>IF(A105="","",IF('[1]Calculation genes in KEGG path'!L103&gt;='[1]Flux and Impact'!$E$1,IF(('[1]PERCENT ARRAY-MEAN FC&amp;P VAL'!CY105*'[1]PERCENT ARRAY-MEAN FC&amp;P VAL'!CZ105*'[1]PERCENT ARRAY-MEAN FC&amp;P VAL'!DA105+ABS('[1]PERCENT ARRAY-MEAN FC&amp;P VAL'!DB105*'[1]PERCENT ARRAY-MEAN FC&amp;P VAL'!DC105*'[1]PERCENT ARRAY-MEAN FC&amp;P VAL'!DD105))&gt;0,'[1]PERCENT ARRAY-MEAN FC&amp;P VAL'!CY105*'[1]PERCENT ARRAY-MEAN FC&amp;P VAL'!CZ105*'[1]PERCENT ARRAY-MEAN FC&amp;P VAL'!DA105+ABS('[1]PERCENT ARRAY-MEAN FC&amp;P VAL'!DB105*'[1]PERCENT ARRAY-MEAN FC&amp;P VAL'!DC105*'[1]PERCENT ARRAY-MEAN FC&amp;P VAL'!DD105),""),""))</f>
        <v/>
      </c>
      <c r="AM105" s="12" t="str">
        <f>IF(AL105="","",'[1]PERCENT ARRAY-MEAN FC&amp;P VAL'!CY105*'[1]PERCENT ARRAY-MEAN FC&amp;P VAL'!CZ105*'[1]PERCENT ARRAY-MEAN FC&amp;P VAL'!DA105-ABS('[1]PERCENT ARRAY-MEAN FC&amp;P VAL'!DB105*'[1]PERCENT ARRAY-MEAN FC&amp;P VAL'!DC105*'[1]PERCENT ARRAY-MEAN FC&amp;P VAL'!DD105))</f>
        <v/>
      </c>
      <c r="AN105" t="str">
        <f>IF(A105="","",IF('[1]Calculation genes in KEGG path'!L103&gt;='[1]Flux and Impact'!$E$1,IF(('[1]PERCENT ARRAY-MEAN FC&amp;P VAL'!DE105*'[1]PERCENT ARRAY-MEAN FC&amp;P VAL'!DF105*'[1]PERCENT ARRAY-MEAN FC&amp;P VAL'!DG105+ABS('[1]PERCENT ARRAY-MEAN FC&amp;P VAL'!DH105*'[1]PERCENT ARRAY-MEAN FC&amp;P VAL'!DI105*'[1]PERCENT ARRAY-MEAN FC&amp;P VAL'!DJ105))&gt;0,'[1]PERCENT ARRAY-MEAN FC&amp;P VAL'!DE105*'[1]PERCENT ARRAY-MEAN FC&amp;P VAL'!DF105*'[1]PERCENT ARRAY-MEAN FC&amp;P VAL'!DG105+ABS('[1]PERCENT ARRAY-MEAN FC&amp;P VAL'!DH105*'[1]PERCENT ARRAY-MEAN FC&amp;P VAL'!DI105*'[1]PERCENT ARRAY-MEAN FC&amp;P VAL'!DJ105),""),""))</f>
        <v/>
      </c>
      <c r="AO105" s="12" t="str">
        <f>IF(AN105="","",'[1]PERCENT ARRAY-MEAN FC&amp;P VAL'!DE105*'[1]PERCENT ARRAY-MEAN FC&amp;P VAL'!DF105*'[1]PERCENT ARRAY-MEAN FC&amp;P VAL'!DG105-ABS('[1]PERCENT ARRAY-MEAN FC&amp;P VAL'!DH105*'[1]PERCENT ARRAY-MEAN FC&amp;P VAL'!DI105*'[1]PERCENT ARRAY-MEAN FC&amp;P VAL'!DJ105))</f>
        <v/>
      </c>
      <c r="AP105" t="str">
        <f>IF(A105="","",IF('[1]Calculation genes in KEGG path'!L103&gt;='[1]Flux and Impact'!$E$1,IF(('[1]PERCENT ARRAY-MEAN FC&amp;P VAL'!DK105*'[1]PERCENT ARRAY-MEAN FC&amp;P VAL'!DL105*'[1]PERCENT ARRAY-MEAN FC&amp;P VAL'!DM105+ABS('[1]PERCENT ARRAY-MEAN FC&amp;P VAL'!DN105*'[1]PERCENT ARRAY-MEAN FC&amp;P VAL'!DO105*'[1]PERCENT ARRAY-MEAN FC&amp;P VAL'!DP105))&gt;0,'[1]PERCENT ARRAY-MEAN FC&amp;P VAL'!DK105*'[1]PERCENT ARRAY-MEAN FC&amp;P VAL'!DL105*'[1]PERCENT ARRAY-MEAN FC&amp;P VAL'!DM105+ABS('[1]PERCENT ARRAY-MEAN FC&amp;P VAL'!DN105*'[1]PERCENT ARRAY-MEAN FC&amp;P VAL'!DO105*'[1]PERCENT ARRAY-MEAN FC&amp;P VAL'!DP105),""),""))</f>
        <v/>
      </c>
      <c r="AQ105" s="12" t="str">
        <f>IF(AP105="","",'[1]PERCENT ARRAY-MEAN FC&amp;P VAL'!DK105*'[1]PERCENT ARRAY-MEAN FC&amp;P VAL'!DL105*'[1]PERCENT ARRAY-MEAN FC&amp;P VAL'!DM105-ABS('[1]PERCENT ARRAY-MEAN FC&amp;P VAL'!DN105*'[1]PERCENT ARRAY-MEAN FC&amp;P VAL'!DO105*'[1]PERCENT ARRAY-MEAN FC&amp;P VAL'!DP105))</f>
        <v/>
      </c>
      <c r="AR105" t="str">
        <f>IF(A105="","",IF('[1]Calculation genes in KEGG path'!L103&gt;='[1]Flux and Impact'!$E$1,IF(('[1]PERCENT ARRAY-MEAN FC&amp;P VAL'!DQ105*'[1]PERCENT ARRAY-MEAN FC&amp;P VAL'!DR105*'[1]PERCENT ARRAY-MEAN FC&amp;P VAL'!DS105+ABS('[1]PERCENT ARRAY-MEAN FC&amp;P VAL'!DT105*'[1]PERCENT ARRAY-MEAN FC&amp;P VAL'!DU105*'[1]PERCENT ARRAY-MEAN FC&amp;P VAL'!DV105))&gt;0,'[1]PERCENT ARRAY-MEAN FC&amp;P VAL'!DQ105*'[1]PERCENT ARRAY-MEAN FC&amp;P VAL'!DR105*'[1]PERCENT ARRAY-MEAN FC&amp;P VAL'!DS105+ABS('[1]PERCENT ARRAY-MEAN FC&amp;P VAL'!DT105*'[1]PERCENT ARRAY-MEAN FC&amp;P VAL'!DU105*'[1]PERCENT ARRAY-MEAN FC&amp;P VAL'!DV105),""),""))</f>
        <v/>
      </c>
      <c r="AS105" s="12" t="str">
        <f>IF(AR105="","",'[1]PERCENT ARRAY-MEAN FC&amp;P VAL'!DQ105*'[1]PERCENT ARRAY-MEAN FC&amp;P VAL'!DR105*'[1]PERCENT ARRAY-MEAN FC&amp;P VAL'!DS105-ABS('[1]PERCENT ARRAY-MEAN FC&amp;P VAL'!DT105*'[1]PERCENT ARRAY-MEAN FC&amp;P VAL'!DU105*'[1]PERCENT ARRAY-MEAN FC&amp;P VAL'!DV105))</f>
        <v/>
      </c>
      <c r="AT105" s="12" t="str">
        <f t="shared" si="4"/>
        <v/>
      </c>
      <c r="AU105" s="12" t="str">
        <f t="shared" si="5"/>
        <v/>
      </c>
    </row>
    <row r="106" spans="1:47">
      <c r="A106" t="str">
        <f>'[1]Calculation genes in KEGG path'!I104</f>
        <v>bta03440</v>
      </c>
      <c r="B106" t="str">
        <f>IF('[1]PERCENT ARRAY-MEAN FC&amp;P VAL'!A106="","",'[1]PERCENT ARRAY-MEAN FC&amp;P VAL'!A106)</f>
        <v>2. Genetic Information Processing</v>
      </c>
      <c r="C106" t="str">
        <f>IF('[1]PERCENT ARRAY-MEAN FC&amp;P VAL'!B106="","",'[1]PERCENT ARRAY-MEAN FC&amp;P VAL'!B106)</f>
        <v>2.4 Replication and Repair</v>
      </c>
      <c r="D106" t="str">
        <f>IF('[1]PERCENT ARRAY-MEAN FC&amp;P VAL'!C106="","",'[1]PERCENT ARRAY-MEAN FC&amp;P VAL'!C106)</f>
        <v>Homologous recombination</v>
      </c>
      <c r="E106" s="12">
        <f t="shared" si="3"/>
        <v>0</v>
      </c>
      <c r="F106" t="str">
        <f>IF(A106="","",IF('[1]Calculation genes in KEGG path'!L104&gt;='[1]Flux and Impact'!$E$1,IF('[1]PERCENT ARRAY-MEAN FC&amp;P VAL'!G106*'[1]PERCENT ARRAY-MEAN FC&amp;P VAL'!H106*'[1]PERCENT ARRAY-MEAN FC&amp;P VAL'!I106+ABS('[1]PERCENT ARRAY-MEAN FC&amp;P VAL'!J106*'[1]PERCENT ARRAY-MEAN FC&amp;P VAL'!K106*'[1]PERCENT ARRAY-MEAN FC&amp;P VAL'!L106)&gt;0,'[1]PERCENT ARRAY-MEAN FC&amp;P VAL'!G106*'[1]PERCENT ARRAY-MEAN FC&amp;P VAL'!H106*'[1]PERCENT ARRAY-MEAN FC&amp;P VAL'!I106+ABS('[1]PERCENT ARRAY-MEAN FC&amp;P VAL'!J106*'[1]PERCENT ARRAY-MEAN FC&amp;P VAL'!K106*'[1]PERCENT ARRAY-MEAN FC&amp;P VAL'!L106),""),""))</f>
        <v/>
      </c>
      <c r="G106" s="12" t="str">
        <f>IF(F106="","",'[1]PERCENT ARRAY-MEAN FC&amp;P VAL'!G106*'[1]PERCENT ARRAY-MEAN FC&amp;P VAL'!H106*'[1]PERCENT ARRAY-MEAN FC&amp;P VAL'!I106-ABS('[1]PERCENT ARRAY-MEAN FC&amp;P VAL'!J106*'[1]PERCENT ARRAY-MEAN FC&amp;P VAL'!K106*'[1]PERCENT ARRAY-MEAN FC&amp;P VAL'!L106))</f>
        <v/>
      </c>
      <c r="H106" t="str">
        <f>IF(A106="","",IF('[1]Calculation genes in KEGG path'!L104&gt;='[1]Flux and Impact'!$E$1,IF(('[1]PERCENT ARRAY-MEAN FC&amp;P VAL'!M106*'[1]PERCENT ARRAY-MEAN FC&amp;P VAL'!N106*'[1]PERCENT ARRAY-MEAN FC&amp;P VAL'!O106+ABS('[1]PERCENT ARRAY-MEAN FC&amp;P VAL'!P106*'[1]PERCENT ARRAY-MEAN FC&amp;P VAL'!Q106*'[1]PERCENT ARRAY-MEAN FC&amp;P VAL'!R106))&gt;0,'[1]PERCENT ARRAY-MEAN FC&amp;P VAL'!M106*'[1]PERCENT ARRAY-MEAN FC&amp;P VAL'!N106*'[1]PERCENT ARRAY-MEAN FC&amp;P VAL'!O106+ABS('[1]PERCENT ARRAY-MEAN FC&amp;P VAL'!P106*'[1]PERCENT ARRAY-MEAN FC&amp;P VAL'!Q106*'[1]PERCENT ARRAY-MEAN FC&amp;P VAL'!R106),""),""))</f>
        <v/>
      </c>
      <c r="I106" s="12" t="str">
        <f>IF(H106="","",'[1]PERCENT ARRAY-MEAN FC&amp;P VAL'!M106*'[1]PERCENT ARRAY-MEAN FC&amp;P VAL'!N106*'[1]PERCENT ARRAY-MEAN FC&amp;P VAL'!O106-ABS('[1]PERCENT ARRAY-MEAN FC&amp;P VAL'!P106*'[1]PERCENT ARRAY-MEAN FC&amp;P VAL'!Q106*'[1]PERCENT ARRAY-MEAN FC&amp;P VAL'!R106))</f>
        <v/>
      </c>
      <c r="J106" t="str">
        <f>IF(A106="","",IF('[1]Calculation genes in KEGG path'!L104&gt;='[1]Flux and Impact'!$E$1,IF(('[1]PERCENT ARRAY-MEAN FC&amp;P VAL'!S106*'[1]PERCENT ARRAY-MEAN FC&amp;P VAL'!T106*'[1]PERCENT ARRAY-MEAN FC&amp;P VAL'!U106+ABS('[1]PERCENT ARRAY-MEAN FC&amp;P VAL'!V106*'[1]PERCENT ARRAY-MEAN FC&amp;P VAL'!W106*'[1]PERCENT ARRAY-MEAN FC&amp;P VAL'!X106))&gt;0,'[1]PERCENT ARRAY-MEAN FC&amp;P VAL'!S106*'[1]PERCENT ARRAY-MEAN FC&amp;P VAL'!T106*'[1]PERCENT ARRAY-MEAN FC&amp;P VAL'!U106+ABS('[1]PERCENT ARRAY-MEAN FC&amp;P VAL'!V106*'[1]PERCENT ARRAY-MEAN FC&amp;P VAL'!W106*'[1]PERCENT ARRAY-MEAN FC&amp;P VAL'!X106),""),""))</f>
        <v/>
      </c>
      <c r="K106" s="12" t="str">
        <f>IF(J106="","",'[1]PERCENT ARRAY-MEAN FC&amp;P VAL'!S106*'[1]PERCENT ARRAY-MEAN FC&amp;P VAL'!T106*'[1]PERCENT ARRAY-MEAN FC&amp;P VAL'!U106-ABS('[1]PERCENT ARRAY-MEAN FC&amp;P VAL'!V106*'[1]PERCENT ARRAY-MEAN FC&amp;P VAL'!W106*'[1]PERCENT ARRAY-MEAN FC&amp;P VAL'!X106))</f>
        <v/>
      </c>
      <c r="L106" t="str">
        <f>IF(A106="","",IF('[1]Calculation genes in KEGG path'!L104&gt;='[1]Flux and Impact'!$E$1,IF(('[1]PERCENT ARRAY-MEAN FC&amp;P VAL'!Y106*'[1]PERCENT ARRAY-MEAN FC&amp;P VAL'!Z106*'[1]PERCENT ARRAY-MEAN FC&amp;P VAL'!AA106+ABS('[1]PERCENT ARRAY-MEAN FC&amp;P VAL'!AB106*'[1]PERCENT ARRAY-MEAN FC&amp;P VAL'!AC106*'[1]PERCENT ARRAY-MEAN FC&amp;P VAL'!AD106))&gt;0,'[1]PERCENT ARRAY-MEAN FC&amp;P VAL'!Y106*'[1]PERCENT ARRAY-MEAN FC&amp;P VAL'!Z106*'[1]PERCENT ARRAY-MEAN FC&amp;P VAL'!AA106+ABS('[1]PERCENT ARRAY-MEAN FC&amp;P VAL'!AB106*'[1]PERCENT ARRAY-MEAN FC&amp;P VAL'!AC106*'[1]PERCENT ARRAY-MEAN FC&amp;P VAL'!AD106),""),""))</f>
        <v/>
      </c>
      <c r="M106" s="12" t="str">
        <f>IF(L106="","",'[1]PERCENT ARRAY-MEAN FC&amp;P VAL'!Y106*'[1]PERCENT ARRAY-MEAN FC&amp;P VAL'!Z106*'[1]PERCENT ARRAY-MEAN FC&amp;P VAL'!AA106-ABS('[1]PERCENT ARRAY-MEAN FC&amp;P VAL'!AB106*'[1]PERCENT ARRAY-MEAN FC&amp;P VAL'!AC106*'[1]PERCENT ARRAY-MEAN FC&amp;P VAL'!AD106))</f>
        <v/>
      </c>
      <c r="N106" t="str">
        <f>IF(A106="","",IF('[1]Calculation genes in KEGG path'!L104&gt;='[1]Flux and Impact'!$E$1,IF(('[1]PERCENT ARRAY-MEAN FC&amp;P VAL'!AE106*'[1]PERCENT ARRAY-MEAN FC&amp;P VAL'!AF106*'[1]PERCENT ARRAY-MEAN FC&amp;P VAL'!AG106+ABS('[1]PERCENT ARRAY-MEAN FC&amp;P VAL'!AH106*'[1]PERCENT ARRAY-MEAN FC&amp;P VAL'!AI106*'[1]PERCENT ARRAY-MEAN FC&amp;P VAL'!AJ106))&gt;0,'[1]PERCENT ARRAY-MEAN FC&amp;P VAL'!AE106*'[1]PERCENT ARRAY-MEAN FC&amp;P VAL'!AF106*'[1]PERCENT ARRAY-MEAN FC&amp;P VAL'!AG106+ABS('[1]PERCENT ARRAY-MEAN FC&amp;P VAL'!AH106*'[1]PERCENT ARRAY-MEAN FC&amp;P VAL'!AI106*'[1]PERCENT ARRAY-MEAN FC&amp;P VAL'!AJ106),""),""))</f>
        <v/>
      </c>
      <c r="O106" s="12" t="str">
        <f>IF(N106="","",'[1]PERCENT ARRAY-MEAN FC&amp;P VAL'!AE106*'[1]PERCENT ARRAY-MEAN FC&amp;P VAL'!AF106*'[1]PERCENT ARRAY-MEAN FC&amp;P VAL'!AG106-ABS('[1]PERCENT ARRAY-MEAN FC&amp;P VAL'!AH106*'[1]PERCENT ARRAY-MEAN FC&amp;P VAL'!AI106*'[1]PERCENT ARRAY-MEAN FC&amp;P VAL'!AJ106))</f>
        <v/>
      </c>
      <c r="P106" t="str">
        <f>IF(A106="","",IF('[1]Calculation genes in KEGG path'!L104&gt;='[1]Flux and Impact'!$E$1,IF(('[1]PERCENT ARRAY-MEAN FC&amp;P VAL'!AK106*'[1]PERCENT ARRAY-MEAN FC&amp;P VAL'!AL106*'[1]PERCENT ARRAY-MEAN FC&amp;P VAL'!AM106+ABS('[1]PERCENT ARRAY-MEAN FC&amp;P VAL'!AN106*'[1]PERCENT ARRAY-MEAN FC&amp;P VAL'!AO106*'[1]PERCENT ARRAY-MEAN FC&amp;P VAL'!AP106))&gt;0,'[1]PERCENT ARRAY-MEAN FC&amp;P VAL'!AK106*'[1]PERCENT ARRAY-MEAN FC&amp;P VAL'!AL106*'[1]PERCENT ARRAY-MEAN FC&amp;P VAL'!AM106+ABS('[1]PERCENT ARRAY-MEAN FC&amp;P VAL'!AN106*'[1]PERCENT ARRAY-MEAN FC&amp;P VAL'!AO106*'[1]PERCENT ARRAY-MEAN FC&amp;P VAL'!AP106),""),""))</f>
        <v/>
      </c>
      <c r="Q106" s="12" t="str">
        <f>IF(P106="","",'[1]PERCENT ARRAY-MEAN FC&amp;P VAL'!AK106*'[1]PERCENT ARRAY-MEAN FC&amp;P VAL'!AL106*'[1]PERCENT ARRAY-MEAN FC&amp;P VAL'!AM106-ABS('[1]PERCENT ARRAY-MEAN FC&amp;P VAL'!AN106*'[1]PERCENT ARRAY-MEAN FC&amp;P VAL'!AO106*'[1]PERCENT ARRAY-MEAN FC&amp;P VAL'!AP106))</f>
        <v/>
      </c>
      <c r="R106" t="str">
        <f>IF(A106="","",IF('[1]Calculation genes in KEGG path'!L104&gt;='[1]Flux and Impact'!$E$1,IF(('[1]PERCENT ARRAY-MEAN FC&amp;P VAL'!AQ106*'[1]PERCENT ARRAY-MEAN FC&amp;P VAL'!AR106*'[1]PERCENT ARRAY-MEAN FC&amp;P VAL'!AS106+ABS('[1]PERCENT ARRAY-MEAN FC&amp;P VAL'!AT106*'[1]PERCENT ARRAY-MEAN FC&amp;P VAL'!AU106*'[1]PERCENT ARRAY-MEAN FC&amp;P VAL'!AV106))&gt;0,'[1]PERCENT ARRAY-MEAN FC&amp;P VAL'!AQ106*'[1]PERCENT ARRAY-MEAN FC&amp;P VAL'!AR106*'[1]PERCENT ARRAY-MEAN FC&amp;P VAL'!AS106+ABS('[1]PERCENT ARRAY-MEAN FC&amp;P VAL'!AT106*'[1]PERCENT ARRAY-MEAN FC&amp;P VAL'!AU106*'[1]PERCENT ARRAY-MEAN FC&amp;P VAL'!AV106),""),""))</f>
        <v/>
      </c>
      <c r="S106" s="12" t="str">
        <f>IF(R106="","",'[1]PERCENT ARRAY-MEAN FC&amp;P VAL'!AQ106*'[1]PERCENT ARRAY-MEAN FC&amp;P VAL'!AR106*'[1]PERCENT ARRAY-MEAN FC&amp;P VAL'!AS106-ABS('[1]PERCENT ARRAY-MEAN FC&amp;P VAL'!AT106*'[1]PERCENT ARRAY-MEAN FC&amp;P VAL'!AU106*'[1]PERCENT ARRAY-MEAN FC&amp;P VAL'!AV106))</f>
        <v/>
      </c>
      <c r="T106" t="str">
        <f>IF(A106="","",IF('[1]Calculation genes in KEGG path'!L104&gt;='[1]Flux and Impact'!$E$1,IF(('[1]PERCENT ARRAY-MEAN FC&amp;P VAL'!AW106*'[1]PERCENT ARRAY-MEAN FC&amp;P VAL'!AX106*'[1]PERCENT ARRAY-MEAN FC&amp;P VAL'!AY106+ABS('[1]PERCENT ARRAY-MEAN FC&amp;P VAL'!AZ106*'[1]PERCENT ARRAY-MEAN FC&amp;P VAL'!BA106*'[1]PERCENT ARRAY-MEAN FC&amp;P VAL'!BB106))&gt;0,'[1]PERCENT ARRAY-MEAN FC&amp;P VAL'!AW106*'[1]PERCENT ARRAY-MEAN FC&amp;P VAL'!AX106*'[1]PERCENT ARRAY-MEAN FC&amp;P VAL'!AY106+ABS('[1]PERCENT ARRAY-MEAN FC&amp;P VAL'!AZ106*'[1]PERCENT ARRAY-MEAN FC&amp;P VAL'!BA106*'[1]PERCENT ARRAY-MEAN FC&amp;P VAL'!BB106),""),""))</f>
        <v/>
      </c>
      <c r="U106" s="12" t="str">
        <f>IF(T106="","",'[1]PERCENT ARRAY-MEAN FC&amp;P VAL'!AW106*'[1]PERCENT ARRAY-MEAN FC&amp;P VAL'!AX106*'[1]PERCENT ARRAY-MEAN FC&amp;P VAL'!AY106-ABS('[1]PERCENT ARRAY-MEAN FC&amp;P VAL'!AZ106*'[1]PERCENT ARRAY-MEAN FC&amp;P VAL'!BA106*'[1]PERCENT ARRAY-MEAN FC&amp;P VAL'!BB106))</f>
        <v/>
      </c>
      <c r="V106" t="str">
        <f>IF(A106="","",IF('[1]Calculation genes in KEGG path'!L104&gt;='[1]Flux and Impact'!$E$1,IF(('[1]PERCENT ARRAY-MEAN FC&amp;P VAL'!BC106*'[1]PERCENT ARRAY-MEAN FC&amp;P VAL'!BD106*'[1]PERCENT ARRAY-MEAN FC&amp;P VAL'!BE106+ABS('[1]PERCENT ARRAY-MEAN FC&amp;P VAL'!BF106*'[1]PERCENT ARRAY-MEAN FC&amp;P VAL'!BG106*'[1]PERCENT ARRAY-MEAN FC&amp;P VAL'!BH106))&gt;0,'[1]PERCENT ARRAY-MEAN FC&amp;P VAL'!BC106*'[1]PERCENT ARRAY-MEAN FC&amp;P VAL'!BD106*'[1]PERCENT ARRAY-MEAN FC&amp;P VAL'!BE106+ABS('[1]PERCENT ARRAY-MEAN FC&amp;P VAL'!BF106*'[1]PERCENT ARRAY-MEAN FC&amp;P VAL'!BG106*'[1]PERCENT ARRAY-MEAN FC&amp;P VAL'!BH106),""),""))</f>
        <v/>
      </c>
      <c r="W106" s="12" t="str">
        <f>IF(V106="","",'[1]PERCENT ARRAY-MEAN FC&amp;P VAL'!BC106*'[1]PERCENT ARRAY-MEAN FC&amp;P VAL'!BD106*'[1]PERCENT ARRAY-MEAN FC&amp;P VAL'!BE106-ABS('[1]PERCENT ARRAY-MEAN FC&amp;P VAL'!BF106*'[1]PERCENT ARRAY-MEAN FC&amp;P VAL'!BG106*'[1]PERCENT ARRAY-MEAN FC&amp;P VAL'!BH106))</f>
        <v/>
      </c>
      <c r="X106" t="str">
        <f>IF(A106="","",IF('[1]Calculation genes in KEGG path'!L104&gt;='[1]Flux and Impact'!$E$1,IF(('[1]PERCENT ARRAY-MEAN FC&amp;P VAL'!BI106*'[1]PERCENT ARRAY-MEAN FC&amp;P VAL'!BJ106*'[1]PERCENT ARRAY-MEAN FC&amp;P VAL'!BK106+ABS('[1]PERCENT ARRAY-MEAN FC&amp;P VAL'!BL106*'[1]PERCENT ARRAY-MEAN FC&amp;P VAL'!BM106*'[1]PERCENT ARRAY-MEAN FC&amp;P VAL'!BN106))&gt;0,'[1]PERCENT ARRAY-MEAN FC&amp;P VAL'!BI106*'[1]PERCENT ARRAY-MEAN FC&amp;P VAL'!BJ106*'[1]PERCENT ARRAY-MEAN FC&amp;P VAL'!BK106+ABS('[1]PERCENT ARRAY-MEAN FC&amp;P VAL'!BL106*'[1]PERCENT ARRAY-MEAN FC&amp;P VAL'!BM106*'[1]PERCENT ARRAY-MEAN FC&amp;P VAL'!BN106),""),""))</f>
        <v/>
      </c>
      <c r="Y106" s="12" t="str">
        <f>IF(X106="","",'[1]PERCENT ARRAY-MEAN FC&amp;P VAL'!BI106*'[1]PERCENT ARRAY-MEAN FC&amp;P VAL'!BJ106*'[1]PERCENT ARRAY-MEAN FC&amp;P VAL'!BK106-ABS('[1]PERCENT ARRAY-MEAN FC&amp;P VAL'!BL106*'[1]PERCENT ARRAY-MEAN FC&amp;P VAL'!BM106*'[1]PERCENT ARRAY-MEAN FC&amp;P VAL'!BN106))</f>
        <v/>
      </c>
      <c r="Z106" t="str">
        <f>IF(A106="","",IF('[1]Calculation genes in KEGG path'!L104&gt;='[1]Flux and Impact'!$E$1,IF(('[1]PERCENT ARRAY-MEAN FC&amp;P VAL'!BO106*'[1]PERCENT ARRAY-MEAN FC&amp;P VAL'!BP106*'[1]PERCENT ARRAY-MEAN FC&amp;P VAL'!BQ106+ABS('[1]PERCENT ARRAY-MEAN FC&amp;P VAL'!BR106*'[1]PERCENT ARRAY-MEAN FC&amp;P VAL'!BS106*'[1]PERCENT ARRAY-MEAN FC&amp;P VAL'!BT106))&gt;0,'[1]PERCENT ARRAY-MEAN FC&amp;P VAL'!BO106*'[1]PERCENT ARRAY-MEAN FC&amp;P VAL'!BP106*'[1]PERCENT ARRAY-MEAN FC&amp;P VAL'!BQ106+ABS('[1]PERCENT ARRAY-MEAN FC&amp;P VAL'!BR106*'[1]PERCENT ARRAY-MEAN FC&amp;P VAL'!BS106*'[1]PERCENT ARRAY-MEAN FC&amp;P VAL'!BT106),""),""))</f>
        <v/>
      </c>
      <c r="AA106" s="12" t="str">
        <f>IF(Z106="","",'[1]PERCENT ARRAY-MEAN FC&amp;P VAL'!BO106*'[1]PERCENT ARRAY-MEAN FC&amp;P VAL'!BP106*'[1]PERCENT ARRAY-MEAN FC&amp;P VAL'!BQ106-ABS('[1]PERCENT ARRAY-MEAN FC&amp;P VAL'!BR106*'[1]PERCENT ARRAY-MEAN FC&amp;P VAL'!BS106*'[1]PERCENT ARRAY-MEAN FC&amp;P VAL'!BT106))</f>
        <v/>
      </c>
      <c r="AB106" t="str">
        <f>IF(A106="","",IF('[1]Calculation genes in KEGG path'!L104&gt;='[1]Flux and Impact'!$E$1,IF(('[1]PERCENT ARRAY-MEAN FC&amp;P VAL'!BU106*'[1]PERCENT ARRAY-MEAN FC&amp;P VAL'!BV106*'[1]PERCENT ARRAY-MEAN FC&amp;P VAL'!BW106+ABS('[1]PERCENT ARRAY-MEAN FC&amp;P VAL'!BX106*'[1]PERCENT ARRAY-MEAN FC&amp;P VAL'!BY106*'[1]PERCENT ARRAY-MEAN FC&amp;P VAL'!BZ106))&gt;0,'[1]PERCENT ARRAY-MEAN FC&amp;P VAL'!BU106*'[1]PERCENT ARRAY-MEAN FC&amp;P VAL'!BV106*'[1]PERCENT ARRAY-MEAN FC&amp;P VAL'!BW106+ABS('[1]PERCENT ARRAY-MEAN FC&amp;P VAL'!BX106*'[1]PERCENT ARRAY-MEAN FC&amp;P VAL'!BY106*'[1]PERCENT ARRAY-MEAN FC&amp;P VAL'!BZ106),""),""))</f>
        <v/>
      </c>
      <c r="AC106" s="12" t="str">
        <f>IF(AB106="","",'[1]PERCENT ARRAY-MEAN FC&amp;P VAL'!BU106*'[1]PERCENT ARRAY-MEAN FC&amp;P VAL'!BV106*'[1]PERCENT ARRAY-MEAN FC&amp;P VAL'!BW106-ABS('[1]PERCENT ARRAY-MEAN FC&amp;P VAL'!BX106*'[1]PERCENT ARRAY-MEAN FC&amp;P VAL'!BY106*'[1]PERCENT ARRAY-MEAN FC&amp;P VAL'!BZ106))</f>
        <v/>
      </c>
      <c r="AD106" t="str">
        <f>IF(A106="","",IF('[1]Calculation genes in KEGG path'!L104&gt;='[1]Flux and Impact'!$E$1,IF(('[1]PERCENT ARRAY-MEAN FC&amp;P VAL'!CA106*'[1]PERCENT ARRAY-MEAN FC&amp;P VAL'!CB106*'[1]PERCENT ARRAY-MEAN FC&amp;P VAL'!CC106+ABS('[1]PERCENT ARRAY-MEAN FC&amp;P VAL'!CD106*'[1]PERCENT ARRAY-MEAN FC&amp;P VAL'!CE106*'[1]PERCENT ARRAY-MEAN FC&amp;P VAL'!CF106))&gt;0,'[1]PERCENT ARRAY-MEAN FC&amp;P VAL'!CA106*'[1]PERCENT ARRAY-MEAN FC&amp;P VAL'!CB106*'[1]PERCENT ARRAY-MEAN FC&amp;P VAL'!CC106+ABS('[1]PERCENT ARRAY-MEAN FC&amp;P VAL'!CD106*'[1]PERCENT ARRAY-MEAN FC&amp;P VAL'!CE106*'[1]PERCENT ARRAY-MEAN FC&amp;P VAL'!CF106),""),""))</f>
        <v/>
      </c>
      <c r="AE106" s="12" t="str">
        <f>IF(AD106="","",'[1]PERCENT ARRAY-MEAN FC&amp;P VAL'!CA106*'[1]PERCENT ARRAY-MEAN FC&amp;P VAL'!CB106*'[1]PERCENT ARRAY-MEAN FC&amp;P VAL'!CC106-ABS('[1]PERCENT ARRAY-MEAN FC&amp;P VAL'!CD106*'[1]PERCENT ARRAY-MEAN FC&amp;P VAL'!CE106*'[1]PERCENT ARRAY-MEAN FC&amp;P VAL'!CF106))</f>
        <v/>
      </c>
      <c r="AF106" t="str">
        <f>IF(A106="","",IF('[1]Calculation genes in KEGG path'!L104&gt;='[1]Flux and Impact'!$E$1,IF(('[1]PERCENT ARRAY-MEAN FC&amp;P VAL'!CG106*'[1]PERCENT ARRAY-MEAN FC&amp;P VAL'!CH106*'[1]PERCENT ARRAY-MEAN FC&amp;P VAL'!CI106+ABS('[1]PERCENT ARRAY-MEAN FC&amp;P VAL'!CJ106*'[1]PERCENT ARRAY-MEAN FC&amp;P VAL'!CK106*'[1]PERCENT ARRAY-MEAN FC&amp;P VAL'!CL106))&gt;0,'[1]PERCENT ARRAY-MEAN FC&amp;P VAL'!CG106*'[1]PERCENT ARRAY-MEAN FC&amp;P VAL'!CH106*'[1]PERCENT ARRAY-MEAN FC&amp;P VAL'!CI106+ABS('[1]PERCENT ARRAY-MEAN FC&amp;P VAL'!CJ106*'[1]PERCENT ARRAY-MEAN FC&amp;P VAL'!CK106*'[1]PERCENT ARRAY-MEAN FC&amp;P VAL'!CL106),""),""))</f>
        <v/>
      </c>
      <c r="AG106" s="12" t="str">
        <f>IF(AF106="","",'[1]PERCENT ARRAY-MEAN FC&amp;P VAL'!CG106*'[1]PERCENT ARRAY-MEAN FC&amp;P VAL'!CH106*'[1]PERCENT ARRAY-MEAN FC&amp;P VAL'!CI106-ABS('[1]PERCENT ARRAY-MEAN FC&amp;P VAL'!CJ106*'[1]PERCENT ARRAY-MEAN FC&amp;P VAL'!CK106*'[1]PERCENT ARRAY-MEAN FC&amp;P VAL'!CL106))</f>
        <v/>
      </c>
      <c r="AH106" t="str">
        <f>IF(A106="","",IF('[1]Calculation genes in KEGG path'!L104&gt;='[1]Flux and Impact'!$E$1,IF(('[1]PERCENT ARRAY-MEAN FC&amp;P VAL'!CM106*'[1]PERCENT ARRAY-MEAN FC&amp;P VAL'!CN106*'[1]PERCENT ARRAY-MEAN FC&amp;P VAL'!CO106+ABS('[1]PERCENT ARRAY-MEAN FC&amp;P VAL'!CP106*'[1]PERCENT ARRAY-MEAN FC&amp;P VAL'!CQ106*'[1]PERCENT ARRAY-MEAN FC&amp;P VAL'!CR106))&gt;0,'[1]PERCENT ARRAY-MEAN FC&amp;P VAL'!CM106*'[1]PERCENT ARRAY-MEAN FC&amp;P VAL'!CN106*'[1]PERCENT ARRAY-MEAN FC&amp;P VAL'!CO106+ABS('[1]PERCENT ARRAY-MEAN FC&amp;P VAL'!CP106*'[1]PERCENT ARRAY-MEAN FC&amp;P VAL'!CQ106*'[1]PERCENT ARRAY-MEAN FC&amp;P VAL'!CR106),""),""))</f>
        <v/>
      </c>
      <c r="AI106" s="12" t="str">
        <f>IF(AH106="","",'[1]PERCENT ARRAY-MEAN FC&amp;P VAL'!CM106*'[1]PERCENT ARRAY-MEAN FC&amp;P VAL'!CN106*'[1]PERCENT ARRAY-MEAN FC&amp;P VAL'!CO106-ABS('[1]PERCENT ARRAY-MEAN FC&amp;P VAL'!CP106*'[1]PERCENT ARRAY-MEAN FC&amp;P VAL'!CQ106*'[1]PERCENT ARRAY-MEAN FC&amp;P VAL'!CR106))</f>
        <v/>
      </c>
      <c r="AJ106" t="str">
        <f>IF(A106="","",IF('[1]Calculation genes in KEGG path'!L104&gt;='[1]Flux and Impact'!$E$1,IF(('[1]PERCENT ARRAY-MEAN FC&amp;P VAL'!CS106*'[1]PERCENT ARRAY-MEAN FC&amp;P VAL'!CT106*'[1]PERCENT ARRAY-MEAN FC&amp;P VAL'!CU106+ABS('[1]PERCENT ARRAY-MEAN FC&amp;P VAL'!CV106*'[1]PERCENT ARRAY-MEAN FC&amp;P VAL'!CW106*'[1]PERCENT ARRAY-MEAN FC&amp;P VAL'!CX106))&gt;0,'[1]PERCENT ARRAY-MEAN FC&amp;P VAL'!CS106*'[1]PERCENT ARRAY-MEAN FC&amp;P VAL'!CT106*'[1]PERCENT ARRAY-MEAN FC&amp;P VAL'!CU106+ABS('[1]PERCENT ARRAY-MEAN FC&amp;P VAL'!CV106*'[1]PERCENT ARRAY-MEAN FC&amp;P VAL'!CW106*'[1]PERCENT ARRAY-MEAN FC&amp;P VAL'!CX106),""),""))</f>
        <v/>
      </c>
      <c r="AK106" s="12" t="str">
        <f>IF(AJ106="","",'[1]PERCENT ARRAY-MEAN FC&amp;P VAL'!CS106*'[1]PERCENT ARRAY-MEAN FC&amp;P VAL'!CT106*'[1]PERCENT ARRAY-MEAN FC&amp;P VAL'!CU106-ABS('[1]PERCENT ARRAY-MEAN FC&amp;P VAL'!CV106*'[1]PERCENT ARRAY-MEAN FC&amp;P VAL'!CW106*'[1]PERCENT ARRAY-MEAN FC&amp;P VAL'!CX106))</f>
        <v/>
      </c>
      <c r="AL106" t="str">
        <f>IF(A106="","",IF('[1]Calculation genes in KEGG path'!L104&gt;='[1]Flux and Impact'!$E$1,IF(('[1]PERCENT ARRAY-MEAN FC&amp;P VAL'!CY106*'[1]PERCENT ARRAY-MEAN FC&amp;P VAL'!CZ106*'[1]PERCENT ARRAY-MEAN FC&amp;P VAL'!DA106+ABS('[1]PERCENT ARRAY-MEAN FC&amp;P VAL'!DB106*'[1]PERCENT ARRAY-MEAN FC&amp;P VAL'!DC106*'[1]PERCENT ARRAY-MEAN FC&amp;P VAL'!DD106))&gt;0,'[1]PERCENT ARRAY-MEAN FC&amp;P VAL'!CY106*'[1]PERCENT ARRAY-MEAN FC&amp;P VAL'!CZ106*'[1]PERCENT ARRAY-MEAN FC&amp;P VAL'!DA106+ABS('[1]PERCENT ARRAY-MEAN FC&amp;P VAL'!DB106*'[1]PERCENT ARRAY-MEAN FC&amp;P VAL'!DC106*'[1]PERCENT ARRAY-MEAN FC&amp;P VAL'!DD106),""),""))</f>
        <v/>
      </c>
      <c r="AM106" s="12" t="str">
        <f>IF(AL106="","",'[1]PERCENT ARRAY-MEAN FC&amp;P VAL'!CY106*'[1]PERCENT ARRAY-MEAN FC&amp;P VAL'!CZ106*'[1]PERCENT ARRAY-MEAN FC&amp;P VAL'!DA106-ABS('[1]PERCENT ARRAY-MEAN FC&amp;P VAL'!DB106*'[1]PERCENT ARRAY-MEAN FC&amp;P VAL'!DC106*'[1]PERCENT ARRAY-MEAN FC&amp;P VAL'!DD106))</f>
        <v/>
      </c>
      <c r="AN106" t="str">
        <f>IF(A106="","",IF('[1]Calculation genes in KEGG path'!L104&gt;='[1]Flux and Impact'!$E$1,IF(('[1]PERCENT ARRAY-MEAN FC&amp;P VAL'!DE106*'[1]PERCENT ARRAY-MEAN FC&amp;P VAL'!DF106*'[1]PERCENT ARRAY-MEAN FC&amp;P VAL'!DG106+ABS('[1]PERCENT ARRAY-MEAN FC&amp;P VAL'!DH106*'[1]PERCENT ARRAY-MEAN FC&amp;P VAL'!DI106*'[1]PERCENT ARRAY-MEAN FC&amp;P VAL'!DJ106))&gt;0,'[1]PERCENT ARRAY-MEAN FC&amp;P VAL'!DE106*'[1]PERCENT ARRAY-MEAN FC&amp;P VAL'!DF106*'[1]PERCENT ARRAY-MEAN FC&amp;P VAL'!DG106+ABS('[1]PERCENT ARRAY-MEAN FC&amp;P VAL'!DH106*'[1]PERCENT ARRAY-MEAN FC&amp;P VAL'!DI106*'[1]PERCENT ARRAY-MEAN FC&amp;P VAL'!DJ106),""),""))</f>
        <v/>
      </c>
      <c r="AO106" s="12" t="str">
        <f>IF(AN106="","",'[1]PERCENT ARRAY-MEAN FC&amp;P VAL'!DE106*'[1]PERCENT ARRAY-MEAN FC&amp;P VAL'!DF106*'[1]PERCENT ARRAY-MEAN FC&amp;P VAL'!DG106-ABS('[1]PERCENT ARRAY-MEAN FC&amp;P VAL'!DH106*'[1]PERCENT ARRAY-MEAN FC&amp;P VAL'!DI106*'[1]PERCENT ARRAY-MEAN FC&amp;P VAL'!DJ106))</f>
        <v/>
      </c>
      <c r="AP106" t="str">
        <f>IF(A106="","",IF('[1]Calculation genes in KEGG path'!L104&gt;='[1]Flux and Impact'!$E$1,IF(('[1]PERCENT ARRAY-MEAN FC&amp;P VAL'!DK106*'[1]PERCENT ARRAY-MEAN FC&amp;P VAL'!DL106*'[1]PERCENT ARRAY-MEAN FC&amp;P VAL'!DM106+ABS('[1]PERCENT ARRAY-MEAN FC&amp;P VAL'!DN106*'[1]PERCENT ARRAY-MEAN FC&amp;P VAL'!DO106*'[1]PERCENT ARRAY-MEAN FC&amp;P VAL'!DP106))&gt;0,'[1]PERCENT ARRAY-MEAN FC&amp;P VAL'!DK106*'[1]PERCENT ARRAY-MEAN FC&amp;P VAL'!DL106*'[1]PERCENT ARRAY-MEAN FC&amp;P VAL'!DM106+ABS('[1]PERCENT ARRAY-MEAN FC&amp;P VAL'!DN106*'[1]PERCENT ARRAY-MEAN FC&amp;P VAL'!DO106*'[1]PERCENT ARRAY-MEAN FC&amp;P VAL'!DP106),""),""))</f>
        <v/>
      </c>
      <c r="AQ106" s="12" t="str">
        <f>IF(AP106="","",'[1]PERCENT ARRAY-MEAN FC&amp;P VAL'!DK106*'[1]PERCENT ARRAY-MEAN FC&amp;P VAL'!DL106*'[1]PERCENT ARRAY-MEAN FC&amp;P VAL'!DM106-ABS('[1]PERCENT ARRAY-MEAN FC&amp;P VAL'!DN106*'[1]PERCENT ARRAY-MEAN FC&amp;P VAL'!DO106*'[1]PERCENT ARRAY-MEAN FC&amp;P VAL'!DP106))</f>
        <v/>
      </c>
      <c r="AR106" t="str">
        <f>IF(A106="","",IF('[1]Calculation genes in KEGG path'!L104&gt;='[1]Flux and Impact'!$E$1,IF(('[1]PERCENT ARRAY-MEAN FC&amp;P VAL'!DQ106*'[1]PERCENT ARRAY-MEAN FC&amp;P VAL'!DR106*'[1]PERCENT ARRAY-MEAN FC&amp;P VAL'!DS106+ABS('[1]PERCENT ARRAY-MEAN FC&amp;P VAL'!DT106*'[1]PERCENT ARRAY-MEAN FC&amp;P VAL'!DU106*'[1]PERCENT ARRAY-MEAN FC&amp;P VAL'!DV106))&gt;0,'[1]PERCENT ARRAY-MEAN FC&amp;P VAL'!DQ106*'[1]PERCENT ARRAY-MEAN FC&amp;P VAL'!DR106*'[1]PERCENT ARRAY-MEAN FC&amp;P VAL'!DS106+ABS('[1]PERCENT ARRAY-MEAN FC&amp;P VAL'!DT106*'[1]PERCENT ARRAY-MEAN FC&amp;P VAL'!DU106*'[1]PERCENT ARRAY-MEAN FC&amp;P VAL'!DV106),""),""))</f>
        <v/>
      </c>
      <c r="AS106" s="12" t="str">
        <f>IF(AR106="","",'[1]PERCENT ARRAY-MEAN FC&amp;P VAL'!DQ106*'[1]PERCENT ARRAY-MEAN FC&amp;P VAL'!DR106*'[1]PERCENT ARRAY-MEAN FC&amp;P VAL'!DS106-ABS('[1]PERCENT ARRAY-MEAN FC&amp;P VAL'!DT106*'[1]PERCENT ARRAY-MEAN FC&amp;P VAL'!DU106*'[1]PERCENT ARRAY-MEAN FC&amp;P VAL'!DV106))</f>
        <v/>
      </c>
      <c r="AT106" s="12" t="str">
        <f t="shared" si="4"/>
        <v/>
      </c>
      <c r="AU106" s="12" t="str">
        <f t="shared" si="5"/>
        <v/>
      </c>
    </row>
    <row r="107" spans="1:47">
      <c r="A107" t="str">
        <f>'[1]Calculation genes in KEGG path'!I105</f>
        <v>bta03450</v>
      </c>
      <c r="B107" t="str">
        <f>IF('[1]PERCENT ARRAY-MEAN FC&amp;P VAL'!A107="","",'[1]PERCENT ARRAY-MEAN FC&amp;P VAL'!A107)</f>
        <v>2. Genetic Information Processing</v>
      </c>
      <c r="C107" t="str">
        <f>IF('[1]PERCENT ARRAY-MEAN FC&amp;P VAL'!B107="","",'[1]PERCENT ARRAY-MEAN FC&amp;P VAL'!B107)</f>
        <v>2.4 Replication and Repair</v>
      </c>
      <c r="D107" t="str">
        <f>IF('[1]PERCENT ARRAY-MEAN FC&amp;P VAL'!C107="","",'[1]PERCENT ARRAY-MEAN FC&amp;P VAL'!C107)</f>
        <v>Non-homologous end-joining</v>
      </c>
      <c r="E107" s="12">
        <f t="shared" si="3"/>
        <v>0</v>
      </c>
      <c r="F107" t="str">
        <f>IF(A107="","",IF('[1]Calculation genes in KEGG path'!L105&gt;='[1]Flux and Impact'!$E$1,IF('[1]PERCENT ARRAY-MEAN FC&amp;P VAL'!G107*'[1]PERCENT ARRAY-MEAN FC&amp;P VAL'!H107*'[1]PERCENT ARRAY-MEAN FC&amp;P VAL'!I107+ABS('[1]PERCENT ARRAY-MEAN FC&amp;P VAL'!J107*'[1]PERCENT ARRAY-MEAN FC&amp;P VAL'!K107*'[1]PERCENT ARRAY-MEAN FC&amp;P VAL'!L107)&gt;0,'[1]PERCENT ARRAY-MEAN FC&amp;P VAL'!G107*'[1]PERCENT ARRAY-MEAN FC&amp;P VAL'!H107*'[1]PERCENT ARRAY-MEAN FC&amp;P VAL'!I107+ABS('[1]PERCENT ARRAY-MEAN FC&amp;P VAL'!J107*'[1]PERCENT ARRAY-MEAN FC&amp;P VAL'!K107*'[1]PERCENT ARRAY-MEAN FC&amp;P VAL'!L107),""),""))</f>
        <v/>
      </c>
      <c r="G107" s="12" t="str">
        <f>IF(F107="","",'[1]PERCENT ARRAY-MEAN FC&amp;P VAL'!G107*'[1]PERCENT ARRAY-MEAN FC&amp;P VAL'!H107*'[1]PERCENT ARRAY-MEAN FC&amp;P VAL'!I107-ABS('[1]PERCENT ARRAY-MEAN FC&amp;P VAL'!J107*'[1]PERCENT ARRAY-MEAN FC&amp;P VAL'!K107*'[1]PERCENT ARRAY-MEAN FC&amp;P VAL'!L107))</f>
        <v/>
      </c>
      <c r="H107" t="str">
        <f>IF(A107="","",IF('[1]Calculation genes in KEGG path'!L105&gt;='[1]Flux and Impact'!$E$1,IF(('[1]PERCENT ARRAY-MEAN FC&amp;P VAL'!M107*'[1]PERCENT ARRAY-MEAN FC&amp;P VAL'!N107*'[1]PERCENT ARRAY-MEAN FC&amp;P VAL'!O107+ABS('[1]PERCENT ARRAY-MEAN FC&amp;P VAL'!P107*'[1]PERCENT ARRAY-MEAN FC&amp;P VAL'!Q107*'[1]PERCENT ARRAY-MEAN FC&amp;P VAL'!R107))&gt;0,'[1]PERCENT ARRAY-MEAN FC&amp;P VAL'!M107*'[1]PERCENT ARRAY-MEAN FC&amp;P VAL'!N107*'[1]PERCENT ARRAY-MEAN FC&amp;P VAL'!O107+ABS('[1]PERCENT ARRAY-MEAN FC&amp;P VAL'!P107*'[1]PERCENT ARRAY-MEAN FC&amp;P VAL'!Q107*'[1]PERCENT ARRAY-MEAN FC&amp;P VAL'!R107),""),""))</f>
        <v/>
      </c>
      <c r="I107" s="12" t="str">
        <f>IF(H107="","",'[1]PERCENT ARRAY-MEAN FC&amp;P VAL'!M107*'[1]PERCENT ARRAY-MEAN FC&amp;P VAL'!N107*'[1]PERCENT ARRAY-MEAN FC&amp;P VAL'!O107-ABS('[1]PERCENT ARRAY-MEAN FC&amp;P VAL'!P107*'[1]PERCENT ARRAY-MEAN FC&amp;P VAL'!Q107*'[1]PERCENT ARRAY-MEAN FC&amp;P VAL'!R107))</f>
        <v/>
      </c>
      <c r="J107" t="str">
        <f>IF(A107="","",IF('[1]Calculation genes in KEGG path'!L105&gt;='[1]Flux and Impact'!$E$1,IF(('[1]PERCENT ARRAY-MEAN FC&amp;P VAL'!S107*'[1]PERCENT ARRAY-MEAN FC&amp;P VAL'!T107*'[1]PERCENT ARRAY-MEAN FC&amp;P VAL'!U107+ABS('[1]PERCENT ARRAY-MEAN FC&amp;P VAL'!V107*'[1]PERCENT ARRAY-MEAN FC&amp;P VAL'!W107*'[1]PERCENT ARRAY-MEAN FC&amp;P VAL'!X107))&gt;0,'[1]PERCENT ARRAY-MEAN FC&amp;P VAL'!S107*'[1]PERCENT ARRAY-MEAN FC&amp;P VAL'!T107*'[1]PERCENT ARRAY-MEAN FC&amp;P VAL'!U107+ABS('[1]PERCENT ARRAY-MEAN FC&amp;P VAL'!V107*'[1]PERCENT ARRAY-MEAN FC&amp;P VAL'!W107*'[1]PERCENT ARRAY-MEAN FC&amp;P VAL'!X107),""),""))</f>
        <v/>
      </c>
      <c r="K107" s="12" t="str">
        <f>IF(J107="","",'[1]PERCENT ARRAY-MEAN FC&amp;P VAL'!S107*'[1]PERCENT ARRAY-MEAN FC&amp;P VAL'!T107*'[1]PERCENT ARRAY-MEAN FC&amp;P VAL'!U107-ABS('[1]PERCENT ARRAY-MEAN FC&amp;P VAL'!V107*'[1]PERCENT ARRAY-MEAN FC&amp;P VAL'!W107*'[1]PERCENT ARRAY-MEAN FC&amp;P VAL'!X107))</f>
        <v/>
      </c>
      <c r="L107" t="str">
        <f>IF(A107="","",IF('[1]Calculation genes in KEGG path'!L105&gt;='[1]Flux and Impact'!$E$1,IF(('[1]PERCENT ARRAY-MEAN FC&amp;P VAL'!Y107*'[1]PERCENT ARRAY-MEAN FC&amp;P VAL'!Z107*'[1]PERCENT ARRAY-MEAN FC&amp;P VAL'!AA107+ABS('[1]PERCENT ARRAY-MEAN FC&amp;P VAL'!AB107*'[1]PERCENT ARRAY-MEAN FC&amp;P VAL'!AC107*'[1]PERCENT ARRAY-MEAN FC&amp;P VAL'!AD107))&gt;0,'[1]PERCENT ARRAY-MEAN FC&amp;P VAL'!Y107*'[1]PERCENT ARRAY-MEAN FC&amp;P VAL'!Z107*'[1]PERCENT ARRAY-MEAN FC&amp;P VAL'!AA107+ABS('[1]PERCENT ARRAY-MEAN FC&amp;P VAL'!AB107*'[1]PERCENT ARRAY-MEAN FC&amp;P VAL'!AC107*'[1]PERCENT ARRAY-MEAN FC&amp;P VAL'!AD107),""),""))</f>
        <v/>
      </c>
      <c r="M107" s="12" t="str">
        <f>IF(L107="","",'[1]PERCENT ARRAY-MEAN FC&amp;P VAL'!Y107*'[1]PERCENT ARRAY-MEAN FC&amp;P VAL'!Z107*'[1]PERCENT ARRAY-MEAN FC&amp;P VAL'!AA107-ABS('[1]PERCENT ARRAY-MEAN FC&amp;P VAL'!AB107*'[1]PERCENT ARRAY-MEAN FC&amp;P VAL'!AC107*'[1]PERCENT ARRAY-MEAN FC&amp;P VAL'!AD107))</f>
        <v/>
      </c>
      <c r="N107" t="str">
        <f>IF(A107="","",IF('[1]Calculation genes in KEGG path'!L105&gt;='[1]Flux and Impact'!$E$1,IF(('[1]PERCENT ARRAY-MEAN FC&amp;P VAL'!AE107*'[1]PERCENT ARRAY-MEAN FC&amp;P VAL'!AF107*'[1]PERCENT ARRAY-MEAN FC&amp;P VAL'!AG107+ABS('[1]PERCENT ARRAY-MEAN FC&amp;P VAL'!AH107*'[1]PERCENT ARRAY-MEAN FC&amp;P VAL'!AI107*'[1]PERCENT ARRAY-MEAN FC&amp;P VAL'!AJ107))&gt;0,'[1]PERCENT ARRAY-MEAN FC&amp;P VAL'!AE107*'[1]PERCENT ARRAY-MEAN FC&amp;P VAL'!AF107*'[1]PERCENT ARRAY-MEAN FC&amp;P VAL'!AG107+ABS('[1]PERCENT ARRAY-MEAN FC&amp;P VAL'!AH107*'[1]PERCENT ARRAY-MEAN FC&amp;P VAL'!AI107*'[1]PERCENT ARRAY-MEAN FC&amp;P VAL'!AJ107),""),""))</f>
        <v/>
      </c>
      <c r="O107" s="12" t="str">
        <f>IF(N107="","",'[1]PERCENT ARRAY-MEAN FC&amp;P VAL'!AE107*'[1]PERCENT ARRAY-MEAN FC&amp;P VAL'!AF107*'[1]PERCENT ARRAY-MEAN FC&amp;P VAL'!AG107-ABS('[1]PERCENT ARRAY-MEAN FC&amp;P VAL'!AH107*'[1]PERCENT ARRAY-MEAN FC&amp;P VAL'!AI107*'[1]PERCENT ARRAY-MEAN FC&amp;P VAL'!AJ107))</f>
        <v/>
      </c>
      <c r="P107" t="str">
        <f>IF(A107="","",IF('[1]Calculation genes in KEGG path'!L105&gt;='[1]Flux and Impact'!$E$1,IF(('[1]PERCENT ARRAY-MEAN FC&amp;P VAL'!AK107*'[1]PERCENT ARRAY-MEAN FC&amp;P VAL'!AL107*'[1]PERCENT ARRAY-MEAN FC&amp;P VAL'!AM107+ABS('[1]PERCENT ARRAY-MEAN FC&amp;P VAL'!AN107*'[1]PERCENT ARRAY-MEAN FC&amp;P VAL'!AO107*'[1]PERCENT ARRAY-MEAN FC&amp;P VAL'!AP107))&gt;0,'[1]PERCENT ARRAY-MEAN FC&amp;P VAL'!AK107*'[1]PERCENT ARRAY-MEAN FC&amp;P VAL'!AL107*'[1]PERCENT ARRAY-MEAN FC&amp;P VAL'!AM107+ABS('[1]PERCENT ARRAY-MEAN FC&amp;P VAL'!AN107*'[1]PERCENT ARRAY-MEAN FC&amp;P VAL'!AO107*'[1]PERCENT ARRAY-MEAN FC&amp;P VAL'!AP107),""),""))</f>
        <v/>
      </c>
      <c r="Q107" s="12" t="str">
        <f>IF(P107="","",'[1]PERCENT ARRAY-MEAN FC&amp;P VAL'!AK107*'[1]PERCENT ARRAY-MEAN FC&amp;P VAL'!AL107*'[1]PERCENT ARRAY-MEAN FC&amp;P VAL'!AM107-ABS('[1]PERCENT ARRAY-MEAN FC&amp;P VAL'!AN107*'[1]PERCENT ARRAY-MEAN FC&amp;P VAL'!AO107*'[1]PERCENT ARRAY-MEAN FC&amp;P VAL'!AP107))</f>
        <v/>
      </c>
      <c r="R107" t="str">
        <f>IF(A107="","",IF('[1]Calculation genes in KEGG path'!L105&gt;='[1]Flux and Impact'!$E$1,IF(('[1]PERCENT ARRAY-MEAN FC&amp;P VAL'!AQ107*'[1]PERCENT ARRAY-MEAN FC&amp;P VAL'!AR107*'[1]PERCENT ARRAY-MEAN FC&amp;P VAL'!AS107+ABS('[1]PERCENT ARRAY-MEAN FC&amp;P VAL'!AT107*'[1]PERCENT ARRAY-MEAN FC&amp;P VAL'!AU107*'[1]PERCENT ARRAY-MEAN FC&amp;P VAL'!AV107))&gt;0,'[1]PERCENT ARRAY-MEAN FC&amp;P VAL'!AQ107*'[1]PERCENT ARRAY-MEAN FC&amp;P VAL'!AR107*'[1]PERCENT ARRAY-MEAN FC&amp;P VAL'!AS107+ABS('[1]PERCENT ARRAY-MEAN FC&amp;P VAL'!AT107*'[1]PERCENT ARRAY-MEAN FC&amp;P VAL'!AU107*'[1]PERCENT ARRAY-MEAN FC&amp;P VAL'!AV107),""),""))</f>
        <v/>
      </c>
      <c r="S107" s="12" t="str">
        <f>IF(R107="","",'[1]PERCENT ARRAY-MEAN FC&amp;P VAL'!AQ107*'[1]PERCENT ARRAY-MEAN FC&amp;P VAL'!AR107*'[1]PERCENT ARRAY-MEAN FC&amp;P VAL'!AS107-ABS('[1]PERCENT ARRAY-MEAN FC&amp;P VAL'!AT107*'[1]PERCENT ARRAY-MEAN FC&amp;P VAL'!AU107*'[1]PERCENT ARRAY-MEAN FC&amp;P VAL'!AV107))</f>
        <v/>
      </c>
      <c r="T107" t="str">
        <f>IF(A107="","",IF('[1]Calculation genes in KEGG path'!L105&gt;='[1]Flux and Impact'!$E$1,IF(('[1]PERCENT ARRAY-MEAN FC&amp;P VAL'!AW107*'[1]PERCENT ARRAY-MEAN FC&amp;P VAL'!AX107*'[1]PERCENT ARRAY-MEAN FC&amp;P VAL'!AY107+ABS('[1]PERCENT ARRAY-MEAN FC&amp;P VAL'!AZ107*'[1]PERCENT ARRAY-MEAN FC&amp;P VAL'!BA107*'[1]PERCENT ARRAY-MEAN FC&amp;P VAL'!BB107))&gt;0,'[1]PERCENT ARRAY-MEAN FC&amp;P VAL'!AW107*'[1]PERCENT ARRAY-MEAN FC&amp;P VAL'!AX107*'[1]PERCENT ARRAY-MEAN FC&amp;P VAL'!AY107+ABS('[1]PERCENT ARRAY-MEAN FC&amp;P VAL'!AZ107*'[1]PERCENT ARRAY-MEAN FC&amp;P VAL'!BA107*'[1]PERCENT ARRAY-MEAN FC&amp;P VAL'!BB107),""),""))</f>
        <v/>
      </c>
      <c r="U107" s="12" t="str">
        <f>IF(T107="","",'[1]PERCENT ARRAY-MEAN FC&amp;P VAL'!AW107*'[1]PERCENT ARRAY-MEAN FC&amp;P VAL'!AX107*'[1]PERCENT ARRAY-MEAN FC&amp;P VAL'!AY107-ABS('[1]PERCENT ARRAY-MEAN FC&amp;P VAL'!AZ107*'[1]PERCENT ARRAY-MEAN FC&amp;P VAL'!BA107*'[1]PERCENT ARRAY-MEAN FC&amp;P VAL'!BB107))</f>
        <v/>
      </c>
      <c r="V107" t="str">
        <f>IF(A107="","",IF('[1]Calculation genes in KEGG path'!L105&gt;='[1]Flux and Impact'!$E$1,IF(('[1]PERCENT ARRAY-MEAN FC&amp;P VAL'!BC107*'[1]PERCENT ARRAY-MEAN FC&amp;P VAL'!BD107*'[1]PERCENT ARRAY-MEAN FC&amp;P VAL'!BE107+ABS('[1]PERCENT ARRAY-MEAN FC&amp;P VAL'!BF107*'[1]PERCENT ARRAY-MEAN FC&amp;P VAL'!BG107*'[1]PERCENT ARRAY-MEAN FC&amp;P VAL'!BH107))&gt;0,'[1]PERCENT ARRAY-MEAN FC&amp;P VAL'!BC107*'[1]PERCENT ARRAY-MEAN FC&amp;P VAL'!BD107*'[1]PERCENT ARRAY-MEAN FC&amp;P VAL'!BE107+ABS('[1]PERCENT ARRAY-MEAN FC&amp;P VAL'!BF107*'[1]PERCENT ARRAY-MEAN FC&amp;P VAL'!BG107*'[1]PERCENT ARRAY-MEAN FC&amp;P VAL'!BH107),""),""))</f>
        <v/>
      </c>
      <c r="W107" s="12" t="str">
        <f>IF(V107="","",'[1]PERCENT ARRAY-MEAN FC&amp;P VAL'!BC107*'[1]PERCENT ARRAY-MEAN FC&amp;P VAL'!BD107*'[1]PERCENT ARRAY-MEAN FC&amp;P VAL'!BE107-ABS('[1]PERCENT ARRAY-MEAN FC&amp;P VAL'!BF107*'[1]PERCENT ARRAY-MEAN FC&amp;P VAL'!BG107*'[1]PERCENT ARRAY-MEAN FC&amp;P VAL'!BH107))</f>
        <v/>
      </c>
      <c r="X107" t="str">
        <f>IF(A107="","",IF('[1]Calculation genes in KEGG path'!L105&gt;='[1]Flux and Impact'!$E$1,IF(('[1]PERCENT ARRAY-MEAN FC&amp;P VAL'!BI107*'[1]PERCENT ARRAY-MEAN FC&amp;P VAL'!BJ107*'[1]PERCENT ARRAY-MEAN FC&amp;P VAL'!BK107+ABS('[1]PERCENT ARRAY-MEAN FC&amp;P VAL'!BL107*'[1]PERCENT ARRAY-MEAN FC&amp;P VAL'!BM107*'[1]PERCENT ARRAY-MEAN FC&amp;P VAL'!BN107))&gt;0,'[1]PERCENT ARRAY-MEAN FC&amp;P VAL'!BI107*'[1]PERCENT ARRAY-MEAN FC&amp;P VAL'!BJ107*'[1]PERCENT ARRAY-MEAN FC&amp;P VAL'!BK107+ABS('[1]PERCENT ARRAY-MEAN FC&amp;P VAL'!BL107*'[1]PERCENT ARRAY-MEAN FC&amp;P VAL'!BM107*'[1]PERCENT ARRAY-MEAN FC&amp;P VAL'!BN107),""),""))</f>
        <v/>
      </c>
      <c r="Y107" s="12" t="str">
        <f>IF(X107="","",'[1]PERCENT ARRAY-MEAN FC&amp;P VAL'!BI107*'[1]PERCENT ARRAY-MEAN FC&amp;P VAL'!BJ107*'[1]PERCENT ARRAY-MEAN FC&amp;P VAL'!BK107-ABS('[1]PERCENT ARRAY-MEAN FC&amp;P VAL'!BL107*'[1]PERCENT ARRAY-MEAN FC&amp;P VAL'!BM107*'[1]PERCENT ARRAY-MEAN FC&amp;P VAL'!BN107))</f>
        <v/>
      </c>
      <c r="Z107" t="str">
        <f>IF(A107="","",IF('[1]Calculation genes in KEGG path'!L105&gt;='[1]Flux and Impact'!$E$1,IF(('[1]PERCENT ARRAY-MEAN FC&amp;P VAL'!BO107*'[1]PERCENT ARRAY-MEAN FC&amp;P VAL'!BP107*'[1]PERCENT ARRAY-MEAN FC&amp;P VAL'!BQ107+ABS('[1]PERCENT ARRAY-MEAN FC&amp;P VAL'!BR107*'[1]PERCENT ARRAY-MEAN FC&amp;P VAL'!BS107*'[1]PERCENT ARRAY-MEAN FC&amp;P VAL'!BT107))&gt;0,'[1]PERCENT ARRAY-MEAN FC&amp;P VAL'!BO107*'[1]PERCENT ARRAY-MEAN FC&amp;P VAL'!BP107*'[1]PERCENT ARRAY-MEAN FC&amp;P VAL'!BQ107+ABS('[1]PERCENT ARRAY-MEAN FC&amp;P VAL'!BR107*'[1]PERCENT ARRAY-MEAN FC&amp;P VAL'!BS107*'[1]PERCENT ARRAY-MEAN FC&amp;P VAL'!BT107),""),""))</f>
        <v/>
      </c>
      <c r="AA107" s="12" t="str">
        <f>IF(Z107="","",'[1]PERCENT ARRAY-MEAN FC&amp;P VAL'!BO107*'[1]PERCENT ARRAY-MEAN FC&amp;P VAL'!BP107*'[1]PERCENT ARRAY-MEAN FC&amp;P VAL'!BQ107-ABS('[1]PERCENT ARRAY-MEAN FC&amp;P VAL'!BR107*'[1]PERCENT ARRAY-MEAN FC&amp;P VAL'!BS107*'[1]PERCENT ARRAY-MEAN FC&amp;P VAL'!BT107))</f>
        <v/>
      </c>
      <c r="AB107" t="str">
        <f>IF(A107="","",IF('[1]Calculation genes in KEGG path'!L105&gt;='[1]Flux and Impact'!$E$1,IF(('[1]PERCENT ARRAY-MEAN FC&amp;P VAL'!BU107*'[1]PERCENT ARRAY-MEAN FC&amp;P VAL'!BV107*'[1]PERCENT ARRAY-MEAN FC&amp;P VAL'!BW107+ABS('[1]PERCENT ARRAY-MEAN FC&amp;P VAL'!BX107*'[1]PERCENT ARRAY-MEAN FC&amp;P VAL'!BY107*'[1]PERCENT ARRAY-MEAN FC&amp;P VAL'!BZ107))&gt;0,'[1]PERCENT ARRAY-MEAN FC&amp;P VAL'!BU107*'[1]PERCENT ARRAY-MEAN FC&amp;P VAL'!BV107*'[1]PERCENT ARRAY-MEAN FC&amp;P VAL'!BW107+ABS('[1]PERCENT ARRAY-MEAN FC&amp;P VAL'!BX107*'[1]PERCENT ARRAY-MEAN FC&amp;P VAL'!BY107*'[1]PERCENT ARRAY-MEAN FC&amp;P VAL'!BZ107),""),""))</f>
        <v/>
      </c>
      <c r="AC107" s="12" t="str">
        <f>IF(AB107="","",'[1]PERCENT ARRAY-MEAN FC&amp;P VAL'!BU107*'[1]PERCENT ARRAY-MEAN FC&amp;P VAL'!BV107*'[1]PERCENT ARRAY-MEAN FC&amp;P VAL'!BW107-ABS('[1]PERCENT ARRAY-MEAN FC&amp;P VAL'!BX107*'[1]PERCENT ARRAY-MEAN FC&amp;P VAL'!BY107*'[1]PERCENT ARRAY-MEAN FC&amp;P VAL'!BZ107))</f>
        <v/>
      </c>
      <c r="AD107" t="str">
        <f>IF(A107="","",IF('[1]Calculation genes in KEGG path'!L105&gt;='[1]Flux and Impact'!$E$1,IF(('[1]PERCENT ARRAY-MEAN FC&amp;P VAL'!CA107*'[1]PERCENT ARRAY-MEAN FC&amp;P VAL'!CB107*'[1]PERCENT ARRAY-MEAN FC&amp;P VAL'!CC107+ABS('[1]PERCENT ARRAY-MEAN FC&amp;P VAL'!CD107*'[1]PERCENT ARRAY-MEAN FC&amp;P VAL'!CE107*'[1]PERCENT ARRAY-MEAN FC&amp;P VAL'!CF107))&gt;0,'[1]PERCENT ARRAY-MEAN FC&amp;P VAL'!CA107*'[1]PERCENT ARRAY-MEAN FC&amp;P VAL'!CB107*'[1]PERCENT ARRAY-MEAN FC&amp;P VAL'!CC107+ABS('[1]PERCENT ARRAY-MEAN FC&amp;P VAL'!CD107*'[1]PERCENT ARRAY-MEAN FC&amp;P VAL'!CE107*'[1]PERCENT ARRAY-MEAN FC&amp;P VAL'!CF107),""),""))</f>
        <v/>
      </c>
      <c r="AE107" s="12" t="str">
        <f>IF(AD107="","",'[1]PERCENT ARRAY-MEAN FC&amp;P VAL'!CA107*'[1]PERCENT ARRAY-MEAN FC&amp;P VAL'!CB107*'[1]PERCENT ARRAY-MEAN FC&amp;P VAL'!CC107-ABS('[1]PERCENT ARRAY-MEAN FC&amp;P VAL'!CD107*'[1]PERCENT ARRAY-MEAN FC&amp;P VAL'!CE107*'[1]PERCENT ARRAY-MEAN FC&amp;P VAL'!CF107))</f>
        <v/>
      </c>
      <c r="AF107" t="str">
        <f>IF(A107="","",IF('[1]Calculation genes in KEGG path'!L105&gt;='[1]Flux and Impact'!$E$1,IF(('[1]PERCENT ARRAY-MEAN FC&amp;P VAL'!CG107*'[1]PERCENT ARRAY-MEAN FC&amp;P VAL'!CH107*'[1]PERCENT ARRAY-MEAN FC&amp;P VAL'!CI107+ABS('[1]PERCENT ARRAY-MEAN FC&amp;P VAL'!CJ107*'[1]PERCENT ARRAY-MEAN FC&amp;P VAL'!CK107*'[1]PERCENT ARRAY-MEAN FC&amp;P VAL'!CL107))&gt;0,'[1]PERCENT ARRAY-MEAN FC&amp;P VAL'!CG107*'[1]PERCENT ARRAY-MEAN FC&amp;P VAL'!CH107*'[1]PERCENT ARRAY-MEAN FC&amp;P VAL'!CI107+ABS('[1]PERCENT ARRAY-MEAN FC&amp;P VAL'!CJ107*'[1]PERCENT ARRAY-MEAN FC&amp;P VAL'!CK107*'[1]PERCENT ARRAY-MEAN FC&amp;P VAL'!CL107),""),""))</f>
        <v/>
      </c>
      <c r="AG107" s="12" t="str">
        <f>IF(AF107="","",'[1]PERCENT ARRAY-MEAN FC&amp;P VAL'!CG107*'[1]PERCENT ARRAY-MEAN FC&amp;P VAL'!CH107*'[1]PERCENT ARRAY-MEAN FC&amp;P VAL'!CI107-ABS('[1]PERCENT ARRAY-MEAN FC&amp;P VAL'!CJ107*'[1]PERCENT ARRAY-MEAN FC&amp;P VAL'!CK107*'[1]PERCENT ARRAY-MEAN FC&amp;P VAL'!CL107))</f>
        <v/>
      </c>
      <c r="AH107" t="str">
        <f>IF(A107="","",IF('[1]Calculation genes in KEGG path'!L105&gt;='[1]Flux and Impact'!$E$1,IF(('[1]PERCENT ARRAY-MEAN FC&amp;P VAL'!CM107*'[1]PERCENT ARRAY-MEAN FC&amp;P VAL'!CN107*'[1]PERCENT ARRAY-MEAN FC&amp;P VAL'!CO107+ABS('[1]PERCENT ARRAY-MEAN FC&amp;P VAL'!CP107*'[1]PERCENT ARRAY-MEAN FC&amp;P VAL'!CQ107*'[1]PERCENT ARRAY-MEAN FC&amp;P VAL'!CR107))&gt;0,'[1]PERCENT ARRAY-MEAN FC&amp;P VAL'!CM107*'[1]PERCENT ARRAY-MEAN FC&amp;P VAL'!CN107*'[1]PERCENT ARRAY-MEAN FC&amp;P VAL'!CO107+ABS('[1]PERCENT ARRAY-MEAN FC&amp;P VAL'!CP107*'[1]PERCENT ARRAY-MEAN FC&amp;P VAL'!CQ107*'[1]PERCENT ARRAY-MEAN FC&amp;P VAL'!CR107),""),""))</f>
        <v/>
      </c>
      <c r="AI107" s="12" t="str">
        <f>IF(AH107="","",'[1]PERCENT ARRAY-MEAN FC&amp;P VAL'!CM107*'[1]PERCENT ARRAY-MEAN FC&amp;P VAL'!CN107*'[1]PERCENT ARRAY-MEAN FC&amp;P VAL'!CO107-ABS('[1]PERCENT ARRAY-MEAN FC&amp;P VAL'!CP107*'[1]PERCENT ARRAY-MEAN FC&amp;P VAL'!CQ107*'[1]PERCENT ARRAY-MEAN FC&amp;P VAL'!CR107))</f>
        <v/>
      </c>
      <c r="AJ107" t="str">
        <f>IF(A107="","",IF('[1]Calculation genes in KEGG path'!L105&gt;='[1]Flux and Impact'!$E$1,IF(('[1]PERCENT ARRAY-MEAN FC&amp;P VAL'!CS107*'[1]PERCENT ARRAY-MEAN FC&amp;P VAL'!CT107*'[1]PERCENT ARRAY-MEAN FC&amp;P VAL'!CU107+ABS('[1]PERCENT ARRAY-MEAN FC&amp;P VAL'!CV107*'[1]PERCENT ARRAY-MEAN FC&amp;P VAL'!CW107*'[1]PERCENT ARRAY-MEAN FC&amp;P VAL'!CX107))&gt;0,'[1]PERCENT ARRAY-MEAN FC&amp;P VAL'!CS107*'[1]PERCENT ARRAY-MEAN FC&amp;P VAL'!CT107*'[1]PERCENT ARRAY-MEAN FC&amp;P VAL'!CU107+ABS('[1]PERCENT ARRAY-MEAN FC&amp;P VAL'!CV107*'[1]PERCENT ARRAY-MEAN FC&amp;P VAL'!CW107*'[1]PERCENT ARRAY-MEAN FC&amp;P VAL'!CX107),""),""))</f>
        <v/>
      </c>
      <c r="AK107" s="12" t="str">
        <f>IF(AJ107="","",'[1]PERCENT ARRAY-MEAN FC&amp;P VAL'!CS107*'[1]PERCENT ARRAY-MEAN FC&amp;P VAL'!CT107*'[1]PERCENT ARRAY-MEAN FC&amp;P VAL'!CU107-ABS('[1]PERCENT ARRAY-MEAN FC&amp;P VAL'!CV107*'[1]PERCENT ARRAY-MEAN FC&amp;P VAL'!CW107*'[1]PERCENT ARRAY-MEAN FC&amp;P VAL'!CX107))</f>
        <v/>
      </c>
      <c r="AL107" t="str">
        <f>IF(A107="","",IF('[1]Calculation genes in KEGG path'!L105&gt;='[1]Flux and Impact'!$E$1,IF(('[1]PERCENT ARRAY-MEAN FC&amp;P VAL'!CY107*'[1]PERCENT ARRAY-MEAN FC&amp;P VAL'!CZ107*'[1]PERCENT ARRAY-MEAN FC&amp;P VAL'!DA107+ABS('[1]PERCENT ARRAY-MEAN FC&amp;P VAL'!DB107*'[1]PERCENT ARRAY-MEAN FC&amp;P VAL'!DC107*'[1]PERCENT ARRAY-MEAN FC&amp;P VAL'!DD107))&gt;0,'[1]PERCENT ARRAY-MEAN FC&amp;P VAL'!CY107*'[1]PERCENT ARRAY-MEAN FC&amp;P VAL'!CZ107*'[1]PERCENT ARRAY-MEAN FC&amp;P VAL'!DA107+ABS('[1]PERCENT ARRAY-MEAN FC&amp;P VAL'!DB107*'[1]PERCENT ARRAY-MEAN FC&amp;P VAL'!DC107*'[1]PERCENT ARRAY-MEAN FC&amp;P VAL'!DD107),""),""))</f>
        <v/>
      </c>
      <c r="AM107" s="12" t="str">
        <f>IF(AL107="","",'[1]PERCENT ARRAY-MEAN FC&amp;P VAL'!CY107*'[1]PERCENT ARRAY-MEAN FC&amp;P VAL'!CZ107*'[1]PERCENT ARRAY-MEAN FC&amp;P VAL'!DA107-ABS('[1]PERCENT ARRAY-MEAN FC&amp;P VAL'!DB107*'[1]PERCENT ARRAY-MEAN FC&amp;P VAL'!DC107*'[1]PERCENT ARRAY-MEAN FC&amp;P VAL'!DD107))</f>
        <v/>
      </c>
      <c r="AN107" t="str">
        <f>IF(A107="","",IF('[1]Calculation genes in KEGG path'!L105&gt;='[1]Flux and Impact'!$E$1,IF(('[1]PERCENT ARRAY-MEAN FC&amp;P VAL'!DE107*'[1]PERCENT ARRAY-MEAN FC&amp;P VAL'!DF107*'[1]PERCENT ARRAY-MEAN FC&amp;P VAL'!DG107+ABS('[1]PERCENT ARRAY-MEAN FC&amp;P VAL'!DH107*'[1]PERCENT ARRAY-MEAN FC&amp;P VAL'!DI107*'[1]PERCENT ARRAY-MEAN FC&amp;P VAL'!DJ107))&gt;0,'[1]PERCENT ARRAY-MEAN FC&amp;P VAL'!DE107*'[1]PERCENT ARRAY-MEAN FC&amp;P VAL'!DF107*'[1]PERCENT ARRAY-MEAN FC&amp;P VAL'!DG107+ABS('[1]PERCENT ARRAY-MEAN FC&amp;P VAL'!DH107*'[1]PERCENT ARRAY-MEAN FC&amp;P VAL'!DI107*'[1]PERCENT ARRAY-MEAN FC&amp;P VAL'!DJ107),""),""))</f>
        <v/>
      </c>
      <c r="AO107" s="12" t="str">
        <f>IF(AN107="","",'[1]PERCENT ARRAY-MEAN FC&amp;P VAL'!DE107*'[1]PERCENT ARRAY-MEAN FC&amp;P VAL'!DF107*'[1]PERCENT ARRAY-MEAN FC&amp;P VAL'!DG107-ABS('[1]PERCENT ARRAY-MEAN FC&amp;P VAL'!DH107*'[1]PERCENT ARRAY-MEAN FC&amp;P VAL'!DI107*'[1]PERCENT ARRAY-MEAN FC&amp;P VAL'!DJ107))</f>
        <v/>
      </c>
      <c r="AP107" t="str">
        <f>IF(A107="","",IF('[1]Calculation genes in KEGG path'!L105&gt;='[1]Flux and Impact'!$E$1,IF(('[1]PERCENT ARRAY-MEAN FC&amp;P VAL'!DK107*'[1]PERCENT ARRAY-MEAN FC&amp;P VAL'!DL107*'[1]PERCENT ARRAY-MEAN FC&amp;P VAL'!DM107+ABS('[1]PERCENT ARRAY-MEAN FC&amp;P VAL'!DN107*'[1]PERCENT ARRAY-MEAN FC&amp;P VAL'!DO107*'[1]PERCENT ARRAY-MEAN FC&amp;P VAL'!DP107))&gt;0,'[1]PERCENT ARRAY-MEAN FC&amp;P VAL'!DK107*'[1]PERCENT ARRAY-MEAN FC&amp;P VAL'!DL107*'[1]PERCENT ARRAY-MEAN FC&amp;P VAL'!DM107+ABS('[1]PERCENT ARRAY-MEAN FC&amp;P VAL'!DN107*'[1]PERCENT ARRAY-MEAN FC&amp;P VAL'!DO107*'[1]PERCENT ARRAY-MEAN FC&amp;P VAL'!DP107),""),""))</f>
        <v/>
      </c>
      <c r="AQ107" s="12" t="str">
        <f>IF(AP107="","",'[1]PERCENT ARRAY-MEAN FC&amp;P VAL'!DK107*'[1]PERCENT ARRAY-MEAN FC&amp;P VAL'!DL107*'[1]PERCENT ARRAY-MEAN FC&amp;P VAL'!DM107-ABS('[1]PERCENT ARRAY-MEAN FC&amp;P VAL'!DN107*'[1]PERCENT ARRAY-MEAN FC&amp;P VAL'!DO107*'[1]PERCENT ARRAY-MEAN FC&amp;P VAL'!DP107))</f>
        <v/>
      </c>
      <c r="AR107" t="str">
        <f>IF(A107="","",IF('[1]Calculation genes in KEGG path'!L105&gt;='[1]Flux and Impact'!$E$1,IF(('[1]PERCENT ARRAY-MEAN FC&amp;P VAL'!DQ107*'[1]PERCENT ARRAY-MEAN FC&amp;P VAL'!DR107*'[1]PERCENT ARRAY-MEAN FC&amp;P VAL'!DS107+ABS('[1]PERCENT ARRAY-MEAN FC&amp;P VAL'!DT107*'[1]PERCENT ARRAY-MEAN FC&amp;P VAL'!DU107*'[1]PERCENT ARRAY-MEAN FC&amp;P VAL'!DV107))&gt;0,'[1]PERCENT ARRAY-MEAN FC&amp;P VAL'!DQ107*'[1]PERCENT ARRAY-MEAN FC&amp;P VAL'!DR107*'[1]PERCENT ARRAY-MEAN FC&amp;P VAL'!DS107+ABS('[1]PERCENT ARRAY-MEAN FC&amp;P VAL'!DT107*'[1]PERCENT ARRAY-MEAN FC&amp;P VAL'!DU107*'[1]PERCENT ARRAY-MEAN FC&amp;P VAL'!DV107),""),""))</f>
        <v/>
      </c>
      <c r="AS107" s="12" t="str">
        <f>IF(AR107="","",'[1]PERCENT ARRAY-MEAN FC&amp;P VAL'!DQ107*'[1]PERCENT ARRAY-MEAN FC&amp;P VAL'!DR107*'[1]PERCENT ARRAY-MEAN FC&amp;P VAL'!DS107-ABS('[1]PERCENT ARRAY-MEAN FC&amp;P VAL'!DT107*'[1]PERCENT ARRAY-MEAN FC&amp;P VAL'!DU107*'[1]PERCENT ARRAY-MEAN FC&amp;P VAL'!DV107))</f>
        <v/>
      </c>
      <c r="AT107" s="12" t="str">
        <f t="shared" si="4"/>
        <v/>
      </c>
      <c r="AU107" s="12" t="str">
        <f t="shared" si="5"/>
        <v/>
      </c>
    </row>
    <row r="108" spans="1:47">
      <c r="A108" t="str">
        <f>'[1]Calculation genes in KEGG path'!I106</f>
        <v>bta04010</v>
      </c>
      <c r="B108" t="str">
        <f>IF('[1]PERCENT ARRAY-MEAN FC&amp;P VAL'!A108="","",'[1]PERCENT ARRAY-MEAN FC&amp;P VAL'!A108)</f>
        <v>3. Environmental Information Processing</v>
      </c>
      <c r="C108" t="str">
        <f>IF('[1]PERCENT ARRAY-MEAN FC&amp;P VAL'!B108="","",'[1]PERCENT ARRAY-MEAN FC&amp;P VAL'!B108)</f>
        <v>3.2 Signal Transduction</v>
      </c>
      <c r="D108" t="str">
        <f>IF('[1]PERCENT ARRAY-MEAN FC&amp;P VAL'!C108="","",'[1]PERCENT ARRAY-MEAN FC&amp;P VAL'!C108)</f>
        <v>MAPK signaling pathway</v>
      </c>
      <c r="E108" s="12">
        <f t="shared" si="3"/>
        <v>161.694806507901</v>
      </c>
      <c r="F108">
        <f>IF(A108="","",IF('[1]Calculation genes in KEGG path'!L106&gt;='[1]Flux and Impact'!$E$1,IF('[1]PERCENT ARRAY-MEAN FC&amp;P VAL'!G108*'[1]PERCENT ARRAY-MEAN FC&amp;P VAL'!H108*'[1]PERCENT ARRAY-MEAN FC&amp;P VAL'!I108+ABS('[1]PERCENT ARRAY-MEAN FC&amp;P VAL'!J108*'[1]PERCENT ARRAY-MEAN FC&amp;P VAL'!K108*'[1]PERCENT ARRAY-MEAN FC&amp;P VAL'!L108)&gt;0,'[1]PERCENT ARRAY-MEAN FC&amp;P VAL'!G108*'[1]PERCENT ARRAY-MEAN FC&amp;P VAL'!H108*'[1]PERCENT ARRAY-MEAN FC&amp;P VAL'!I108+ABS('[1]PERCENT ARRAY-MEAN FC&amp;P VAL'!J108*'[1]PERCENT ARRAY-MEAN FC&amp;P VAL'!K108*'[1]PERCENT ARRAY-MEAN FC&amp;P VAL'!L108),""),""))</f>
        <v>26.1952648521526</v>
      </c>
      <c r="G108" s="12">
        <f>IF(F108="","",'[1]PERCENT ARRAY-MEAN FC&amp;P VAL'!G108*'[1]PERCENT ARRAY-MEAN FC&amp;P VAL'!H108*'[1]PERCENT ARRAY-MEAN FC&amp;P VAL'!I108-ABS('[1]PERCENT ARRAY-MEAN FC&amp;P VAL'!J108*'[1]PERCENT ARRAY-MEAN FC&amp;P VAL'!K108*'[1]PERCENT ARRAY-MEAN FC&amp;P VAL'!L108))</f>
        <v>26.1952648521526</v>
      </c>
      <c r="H108">
        <f>IF(A108="","",IF('[1]Calculation genes in KEGG path'!L106&gt;='[1]Flux and Impact'!$E$1,IF(('[1]PERCENT ARRAY-MEAN FC&amp;P VAL'!M108*'[1]PERCENT ARRAY-MEAN FC&amp;P VAL'!N108*'[1]PERCENT ARRAY-MEAN FC&amp;P VAL'!O108+ABS('[1]PERCENT ARRAY-MEAN FC&amp;P VAL'!P108*'[1]PERCENT ARRAY-MEAN FC&amp;P VAL'!Q108*'[1]PERCENT ARRAY-MEAN FC&amp;P VAL'!R108))&gt;0,'[1]PERCENT ARRAY-MEAN FC&amp;P VAL'!M108*'[1]PERCENT ARRAY-MEAN FC&amp;P VAL'!N108*'[1]PERCENT ARRAY-MEAN FC&amp;P VAL'!O108+ABS('[1]PERCENT ARRAY-MEAN FC&amp;P VAL'!P108*'[1]PERCENT ARRAY-MEAN FC&amp;P VAL'!Q108*'[1]PERCENT ARRAY-MEAN FC&amp;P VAL'!R108),""),""))</f>
        <v>112.892700958136</v>
      </c>
      <c r="I108" s="12">
        <f>IF(H108="","",'[1]PERCENT ARRAY-MEAN FC&amp;P VAL'!M108*'[1]PERCENT ARRAY-MEAN FC&amp;P VAL'!N108*'[1]PERCENT ARRAY-MEAN FC&amp;P VAL'!O108-ABS('[1]PERCENT ARRAY-MEAN FC&amp;P VAL'!P108*'[1]PERCENT ARRAY-MEAN FC&amp;P VAL'!Q108*'[1]PERCENT ARRAY-MEAN FC&amp;P VAL'!R108))</f>
        <v>-72.4693446418485</v>
      </c>
      <c r="J108">
        <f>IF(A108="","",IF('[1]Calculation genes in KEGG path'!L106&gt;='[1]Flux and Impact'!$E$1,IF(('[1]PERCENT ARRAY-MEAN FC&amp;P VAL'!S108*'[1]PERCENT ARRAY-MEAN FC&amp;P VAL'!T108*'[1]PERCENT ARRAY-MEAN FC&amp;P VAL'!U108+ABS('[1]PERCENT ARRAY-MEAN FC&amp;P VAL'!V108*'[1]PERCENT ARRAY-MEAN FC&amp;P VAL'!W108*'[1]PERCENT ARRAY-MEAN FC&amp;P VAL'!X108))&gt;0,'[1]PERCENT ARRAY-MEAN FC&amp;P VAL'!S108*'[1]PERCENT ARRAY-MEAN FC&amp;P VAL'!T108*'[1]PERCENT ARRAY-MEAN FC&amp;P VAL'!U108+ABS('[1]PERCENT ARRAY-MEAN FC&amp;P VAL'!V108*'[1]PERCENT ARRAY-MEAN FC&amp;P VAL'!W108*'[1]PERCENT ARRAY-MEAN FC&amp;P VAL'!X108),""),""))</f>
        <v>22.6068406976129</v>
      </c>
      <c r="K108" s="12">
        <f>IF(J108="","",'[1]PERCENT ARRAY-MEAN FC&amp;P VAL'!S108*'[1]PERCENT ARRAY-MEAN FC&amp;P VAL'!T108*'[1]PERCENT ARRAY-MEAN FC&amp;P VAL'!U108-ABS('[1]PERCENT ARRAY-MEAN FC&amp;P VAL'!V108*'[1]PERCENT ARRAY-MEAN FC&amp;P VAL'!W108*'[1]PERCENT ARRAY-MEAN FC&amp;P VAL'!X108))</f>
        <v>-22.6068406976129</v>
      </c>
      <c r="L108" t="str">
        <f>IF(A108="","",IF('[1]Calculation genes in KEGG path'!L106&gt;='[1]Flux and Impact'!$E$1,IF(('[1]PERCENT ARRAY-MEAN FC&amp;P VAL'!Y108*'[1]PERCENT ARRAY-MEAN FC&amp;P VAL'!Z108*'[1]PERCENT ARRAY-MEAN FC&amp;P VAL'!AA108+ABS('[1]PERCENT ARRAY-MEAN FC&amp;P VAL'!AB108*'[1]PERCENT ARRAY-MEAN FC&amp;P VAL'!AC108*'[1]PERCENT ARRAY-MEAN FC&amp;P VAL'!AD108))&gt;0,'[1]PERCENT ARRAY-MEAN FC&amp;P VAL'!Y108*'[1]PERCENT ARRAY-MEAN FC&amp;P VAL'!Z108*'[1]PERCENT ARRAY-MEAN FC&amp;P VAL'!AA108+ABS('[1]PERCENT ARRAY-MEAN FC&amp;P VAL'!AB108*'[1]PERCENT ARRAY-MEAN FC&amp;P VAL'!AC108*'[1]PERCENT ARRAY-MEAN FC&amp;P VAL'!AD108),""),""))</f>
        <v/>
      </c>
      <c r="M108" s="12" t="str">
        <f>IF(L108="","",'[1]PERCENT ARRAY-MEAN FC&amp;P VAL'!Y108*'[1]PERCENT ARRAY-MEAN FC&amp;P VAL'!Z108*'[1]PERCENT ARRAY-MEAN FC&amp;P VAL'!AA108-ABS('[1]PERCENT ARRAY-MEAN FC&amp;P VAL'!AB108*'[1]PERCENT ARRAY-MEAN FC&amp;P VAL'!AC108*'[1]PERCENT ARRAY-MEAN FC&amp;P VAL'!AD108))</f>
        <v/>
      </c>
      <c r="N108" t="str">
        <f>IF(A108="","",IF('[1]Calculation genes in KEGG path'!L106&gt;='[1]Flux and Impact'!$E$1,IF(('[1]PERCENT ARRAY-MEAN FC&amp;P VAL'!AE108*'[1]PERCENT ARRAY-MEAN FC&amp;P VAL'!AF108*'[1]PERCENT ARRAY-MEAN FC&amp;P VAL'!AG108+ABS('[1]PERCENT ARRAY-MEAN FC&amp;P VAL'!AH108*'[1]PERCENT ARRAY-MEAN FC&amp;P VAL'!AI108*'[1]PERCENT ARRAY-MEAN FC&amp;P VAL'!AJ108))&gt;0,'[1]PERCENT ARRAY-MEAN FC&amp;P VAL'!AE108*'[1]PERCENT ARRAY-MEAN FC&amp;P VAL'!AF108*'[1]PERCENT ARRAY-MEAN FC&amp;P VAL'!AG108+ABS('[1]PERCENT ARRAY-MEAN FC&amp;P VAL'!AH108*'[1]PERCENT ARRAY-MEAN FC&amp;P VAL'!AI108*'[1]PERCENT ARRAY-MEAN FC&amp;P VAL'!AJ108),""),""))</f>
        <v/>
      </c>
      <c r="O108" s="12" t="str">
        <f>IF(N108="","",'[1]PERCENT ARRAY-MEAN FC&amp;P VAL'!AE108*'[1]PERCENT ARRAY-MEAN FC&amp;P VAL'!AF108*'[1]PERCENT ARRAY-MEAN FC&amp;P VAL'!AG108-ABS('[1]PERCENT ARRAY-MEAN FC&amp;P VAL'!AH108*'[1]PERCENT ARRAY-MEAN FC&amp;P VAL'!AI108*'[1]PERCENT ARRAY-MEAN FC&amp;P VAL'!AJ108))</f>
        <v/>
      </c>
      <c r="P108" t="str">
        <f>IF(A108="","",IF('[1]Calculation genes in KEGG path'!L106&gt;='[1]Flux and Impact'!$E$1,IF(('[1]PERCENT ARRAY-MEAN FC&amp;P VAL'!AK108*'[1]PERCENT ARRAY-MEAN FC&amp;P VAL'!AL108*'[1]PERCENT ARRAY-MEAN FC&amp;P VAL'!AM108+ABS('[1]PERCENT ARRAY-MEAN FC&amp;P VAL'!AN108*'[1]PERCENT ARRAY-MEAN FC&amp;P VAL'!AO108*'[1]PERCENT ARRAY-MEAN FC&amp;P VAL'!AP108))&gt;0,'[1]PERCENT ARRAY-MEAN FC&amp;P VAL'!AK108*'[1]PERCENT ARRAY-MEAN FC&amp;P VAL'!AL108*'[1]PERCENT ARRAY-MEAN FC&amp;P VAL'!AM108+ABS('[1]PERCENT ARRAY-MEAN FC&amp;P VAL'!AN108*'[1]PERCENT ARRAY-MEAN FC&amp;P VAL'!AO108*'[1]PERCENT ARRAY-MEAN FC&amp;P VAL'!AP108),""),""))</f>
        <v/>
      </c>
      <c r="Q108" s="12" t="str">
        <f>IF(P108="","",'[1]PERCENT ARRAY-MEAN FC&amp;P VAL'!AK108*'[1]PERCENT ARRAY-MEAN FC&amp;P VAL'!AL108*'[1]PERCENT ARRAY-MEAN FC&amp;P VAL'!AM108-ABS('[1]PERCENT ARRAY-MEAN FC&amp;P VAL'!AN108*'[1]PERCENT ARRAY-MEAN FC&amp;P VAL'!AO108*'[1]PERCENT ARRAY-MEAN FC&amp;P VAL'!AP108))</f>
        <v/>
      </c>
      <c r="R108" t="str">
        <f>IF(A108="","",IF('[1]Calculation genes in KEGG path'!L106&gt;='[1]Flux and Impact'!$E$1,IF(('[1]PERCENT ARRAY-MEAN FC&amp;P VAL'!AQ108*'[1]PERCENT ARRAY-MEAN FC&amp;P VAL'!AR108*'[1]PERCENT ARRAY-MEAN FC&amp;P VAL'!AS108+ABS('[1]PERCENT ARRAY-MEAN FC&amp;P VAL'!AT108*'[1]PERCENT ARRAY-MEAN FC&amp;P VAL'!AU108*'[1]PERCENT ARRAY-MEAN FC&amp;P VAL'!AV108))&gt;0,'[1]PERCENT ARRAY-MEAN FC&amp;P VAL'!AQ108*'[1]PERCENT ARRAY-MEAN FC&amp;P VAL'!AR108*'[1]PERCENT ARRAY-MEAN FC&amp;P VAL'!AS108+ABS('[1]PERCENT ARRAY-MEAN FC&amp;P VAL'!AT108*'[1]PERCENT ARRAY-MEAN FC&amp;P VAL'!AU108*'[1]PERCENT ARRAY-MEAN FC&amp;P VAL'!AV108),""),""))</f>
        <v/>
      </c>
      <c r="S108" s="12" t="str">
        <f>IF(R108="","",'[1]PERCENT ARRAY-MEAN FC&amp;P VAL'!AQ108*'[1]PERCENT ARRAY-MEAN FC&amp;P VAL'!AR108*'[1]PERCENT ARRAY-MEAN FC&amp;P VAL'!AS108-ABS('[1]PERCENT ARRAY-MEAN FC&amp;P VAL'!AT108*'[1]PERCENT ARRAY-MEAN FC&amp;P VAL'!AU108*'[1]PERCENT ARRAY-MEAN FC&amp;P VAL'!AV108))</f>
        <v/>
      </c>
      <c r="T108" t="str">
        <f>IF(A108="","",IF('[1]Calculation genes in KEGG path'!L106&gt;='[1]Flux and Impact'!$E$1,IF(('[1]PERCENT ARRAY-MEAN FC&amp;P VAL'!AW108*'[1]PERCENT ARRAY-MEAN FC&amp;P VAL'!AX108*'[1]PERCENT ARRAY-MEAN FC&amp;P VAL'!AY108+ABS('[1]PERCENT ARRAY-MEAN FC&amp;P VAL'!AZ108*'[1]PERCENT ARRAY-MEAN FC&amp;P VAL'!BA108*'[1]PERCENT ARRAY-MEAN FC&amp;P VAL'!BB108))&gt;0,'[1]PERCENT ARRAY-MEAN FC&amp;P VAL'!AW108*'[1]PERCENT ARRAY-MEAN FC&amp;P VAL'!AX108*'[1]PERCENT ARRAY-MEAN FC&amp;P VAL'!AY108+ABS('[1]PERCENT ARRAY-MEAN FC&amp;P VAL'!AZ108*'[1]PERCENT ARRAY-MEAN FC&amp;P VAL'!BA108*'[1]PERCENT ARRAY-MEAN FC&amp;P VAL'!BB108),""),""))</f>
        <v/>
      </c>
      <c r="U108" s="12" t="str">
        <f>IF(T108="","",'[1]PERCENT ARRAY-MEAN FC&amp;P VAL'!AW108*'[1]PERCENT ARRAY-MEAN FC&amp;P VAL'!AX108*'[1]PERCENT ARRAY-MEAN FC&amp;P VAL'!AY108-ABS('[1]PERCENT ARRAY-MEAN FC&amp;P VAL'!AZ108*'[1]PERCENT ARRAY-MEAN FC&amp;P VAL'!BA108*'[1]PERCENT ARRAY-MEAN FC&amp;P VAL'!BB108))</f>
        <v/>
      </c>
      <c r="V108" t="str">
        <f>IF(A108="","",IF('[1]Calculation genes in KEGG path'!L106&gt;='[1]Flux and Impact'!$E$1,IF(('[1]PERCENT ARRAY-MEAN FC&amp;P VAL'!BC108*'[1]PERCENT ARRAY-MEAN FC&amp;P VAL'!BD108*'[1]PERCENT ARRAY-MEAN FC&amp;P VAL'!BE108+ABS('[1]PERCENT ARRAY-MEAN FC&amp;P VAL'!BF108*'[1]PERCENT ARRAY-MEAN FC&amp;P VAL'!BG108*'[1]PERCENT ARRAY-MEAN FC&amp;P VAL'!BH108))&gt;0,'[1]PERCENT ARRAY-MEAN FC&amp;P VAL'!BC108*'[1]PERCENT ARRAY-MEAN FC&amp;P VAL'!BD108*'[1]PERCENT ARRAY-MEAN FC&amp;P VAL'!BE108+ABS('[1]PERCENT ARRAY-MEAN FC&amp;P VAL'!BF108*'[1]PERCENT ARRAY-MEAN FC&amp;P VAL'!BG108*'[1]PERCENT ARRAY-MEAN FC&amp;P VAL'!BH108),""),""))</f>
        <v/>
      </c>
      <c r="W108" s="12" t="str">
        <f>IF(V108="","",'[1]PERCENT ARRAY-MEAN FC&amp;P VAL'!BC108*'[1]PERCENT ARRAY-MEAN FC&amp;P VAL'!BD108*'[1]PERCENT ARRAY-MEAN FC&amp;P VAL'!BE108-ABS('[1]PERCENT ARRAY-MEAN FC&amp;P VAL'!BF108*'[1]PERCENT ARRAY-MEAN FC&amp;P VAL'!BG108*'[1]PERCENT ARRAY-MEAN FC&amp;P VAL'!BH108))</f>
        <v/>
      </c>
      <c r="X108" t="str">
        <f>IF(A108="","",IF('[1]Calculation genes in KEGG path'!L106&gt;='[1]Flux and Impact'!$E$1,IF(('[1]PERCENT ARRAY-MEAN FC&amp;P VAL'!BI108*'[1]PERCENT ARRAY-MEAN FC&amp;P VAL'!BJ108*'[1]PERCENT ARRAY-MEAN FC&amp;P VAL'!BK108+ABS('[1]PERCENT ARRAY-MEAN FC&amp;P VAL'!BL108*'[1]PERCENT ARRAY-MEAN FC&amp;P VAL'!BM108*'[1]PERCENT ARRAY-MEAN FC&amp;P VAL'!BN108))&gt;0,'[1]PERCENT ARRAY-MEAN FC&amp;P VAL'!BI108*'[1]PERCENT ARRAY-MEAN FC&amp;P VAL'!BJ108*'[1]PERCENT ARRAY-MEAN FC&amp;P VAL'!BK108+ABS('[1]PERCENT ARRAY-MEAN FC&amp;P VAL'!BL108*'[1]PERCENT ARRAY-MEAN FC&amp;P VAL'!BM108*'[1]PERCENT ARRAY-MEAN FC&amp;P VAL'!BN108),""),""))</f>
        <v/>
      </c>
      <c r="Y108" s="12" t="str">
        <f>IF(X108="","",'[1]PERCENT ARRAY-MEAN FC&amp;P VAL'!BI108*'[1]PERCENT ARRAY-MEAN FC&amp;P VAL'!BJ108*'[1]PERCENT ARRAY-MEAN FC&amp;P VAL'!BK108-ABS('[1]PERCENT ARRAY-MEAN FC&amp;P VAL'!BL108*'[1]PERCENT ARRAY-MEAN FC&amp;P VAL'!BM108*'[1]PERCENT ARRAY-MEAN FC&amp;P VAL'!BN108))</f>
        <v/>
      </c>
      <c r="Z108" t="str">
        <f>IF(A108="","",IF('[1]Calculation genes in KEGG path'!L106&gt;='[1]Flux and Impact'!$E$1,IF(('[1]PERCENT ARRAY-MEAN FC&amp;P VAL'!BO108*'[1]PERCENT ARRAY-MEAN FC&amp;P VAL'!BP108*'[1]PERCENT ARRAY-MEAN FC&amp;P VAL'!BQ108+ABS('[1]PERCENT ARRAY-MEAN FC&amp;P VAL'!BR108*'[1]PERCENT ARRAY-MEAN FC&amp;P VAL'!BS108*'[1]PERCENT ARRAY-MEAN FC&amp;P VAL'!BT108))&gt;0,'[1]PERCENT ARRAY-MEAN FC&amp;P VAL'!BO108*'[1]PERCENT ARRAY-MEAN FC&amp;P VAL'!BP108*'[1]PERCENT ARRAY-MEAN FC&amp;P VAL'!BQ108+ABS('[1]PERCENT ARRAY-MEAN FC&amp;P VAL'!BR108*'[1]PERCENT ARRAY-MEAN FC&amp;P VAL'!BS108*'[1]PERCENT ARRAY-MEAN FC&amp;P VAL'!BT108),""),""))</f>
        <v/>
      </c>
      <c r="AA108" s="12" t="str">
        <f>IF(Z108="","",'[1]PERCENT ARRAY-MEAN FC&amp;P VAL'!BO108*'[1]PERCENT ARRAY-MEAN FC&amp;P VAL'!BP108*'[1]PERCENT ARRAY-MEAN FC&amp;P VAL'!BQ108-ABS('[1]PERCENT ARRAY-MEAN FC&amp;P VAL'!BR108*'[1]PERCENT ARRAY-MEAN FC&amp;P VAL'!BS108*'[1]PERCENT ARRAY-MEAN FC&amp;P VAL'!BT108))</f>
        <v/>
      </c>
      <c r="AB108" t="str">
        <f>IF(A108="","",IF('[1]Calculation genes in KEGG path'!L106&gt;='[1]Flux and Impact'!$E$1,IF(('[1]PERCENT ARRAY-MEAN FC&amp;P VAL'!BU108*'[1]PERCENT ARRAY-MEAN FC&amp;P VAL'!BV108*'[1]PERCENT ARRAY-MEAN FC&amp;P VAL'!BW108+ABS('[1]PERCENT ARRAY-MEAN FC&amp;P VAL'!BX108*'[1]PERCENT ARRAY-MEAN FC&amp;P VAL'!BY108*'[1]PERCENT ARRAY-MEAN FC&amp;P VAL'!BZ108))&gt;0,'[1]PERCENT ARRAY-MEAN FC&amp;P VAL'!BU108*'[1]PERCENT ARRAY-MEAN FC&amp;P VAL'!BV108*'[1]PERCENT ARRAY-MEAN FC&amp;P VAL'!BW108+ABS('[1]PERCENT ARRAY-MEAN FC&amp;P VAL'!BX108*'[1]PERCENT ARRAY-MEAN FC&amp;P VAL'!BY108*'[1]PERCENT ARRAY-MEAN FC&amp;P VAL'!BZ108),""),""))</f>
        <v/>
      </c>
      <c r="AC108" s="12" t="str">
        <f>IF(AB108="","",'[1]PERCENT ARRAY-MEAN FC&amp;P VAL'!BU108*'[1]PERCENT ARRAY-MEAN FC&amp;P VAL'!BV108*'[1]PERCENT ARRAY-MEAN FC&amp;P VAL'!BW108-ABS('[1]PERCENT ARRAY-MEAN FC&amp;P VAL'!BX108*'[1]PERCENT ARRAY-MEAN FC&amp;P VAL'!BY108*'[1]PERCENT ARRAY-MEAN FC&amp;P VAL'!BZ108))</f>
        <v/>
      </c>
      <c r="AD108" t="str">
        <f>IF(A108="","",IF('[1]Calculation genes in KEGG path'!L106&gt;='[1]Flux and Impact'!$E$1,IF(('[1]PERCENT ARRAY-MEAN FC&amp;P VAL'!CA108*'[1]PERCENT ARRAY-MEAN FC&amp;P VAL'!CB108*'[1]PERCENT ARRAY-MEAN FC&amp;P VAL'!CC108+ABS('[1]PERCENT ARRAY-MEAN FC&amp;P VAL'!CD108*'[1]PERCENT ARRAY-MEAN FC&amp;P VAL'!CE108*'[1]PERCENT ARRAY-MEAN FC&amp;P VAL'!CF108))&gt;0,'[1]PERCENT ARRAY-MEAN FC&amp;P VAL'!CA108*'[1]PERCENT ARRAY-MEAN FC&amp;P VAL'!CB108*'[1]PERCENT ARRAY-MEAN FC&amp;P VAL'!CC108+ABS('[1]PERCENT ARRAY-MEAN FC&amp;P VAL'!CD108*'[1]PERCENT ARRAY-MEAN FC&amp;P VAL'!CE108*'[1]PERCENT ARRAY-MEAN FC&amp;P VAL'!CF108),""),""))</f>
        <v/>
      </c>
      <c r="AE108" s="12" t="str">
        <f>IF(AD108="","",'[1]PERCENT ARRAY-MEAN FC&amp;P VAL'!CA108*'[1]PERCENT ARRAY-MEAN FC&amp;P VAL'!CB108*'[1]PERCENT ARRAY-MEAN FC&amp;P VAL'!CC108-ABS('[1]PERCENT ARRAY-MEAN FC&amp;P VAL'!CD108*'[1]PERCENT ARRAY-MEAN FC&amp;P VAL'!CE108*'[1]PERCENT ARRAY-MEAN FC&amp;P VAL'!CF108))</f>
        <v/>
      </c>
      <c r="AF108" t="str">
        <f>IF(A108="","",IF('[1]Calculation genes in KEGG path'!L106&gt;='[1]Flux and Impact'!$E$1,IF(('[1]PERCENT ARRAY-MEAN FC&amp;P VAL'!CG108*'[1]PERCENT ARRAY-MEAN FC&amp;P VAL'!CH108*'[1]PERCENT ARRAY-MEAN FC&amp;P VAL'!CI108+ABS('[1]PERCENT ARRAY-MEAN FC&amp;P VAL'!CJ108*'[1]PERCENT ARRAY-MEAN FC&amp;P VAL'!CK108*'[1]PERCENT ARRAY-MEAN FC&amp;P VAL'!CL108))&gt;0,'[1]PERCENT ARRAY-MEAN FC&amp;P VAL'!CG108*'[1]PERCENT ARRAY-MEAN FC&amp;P VAL'!CH108*'[1]PERCENT ARRAY-MEAN FC&amp;P VAL'!CI108+ABS('[1]PERCENT ARRAY-MEAN FC&amp;P VAL'!CJ108*'[1]PERCENT ARRAY-MEAN FC&amp;P VAL'!CK108*'[1]PERCENT ARRAY-MEAN FC&amp;P VAL'!CL108),""),""))</f>
        <v/>
      </c>
      <c r="AG108" s="12" t="str">
        <f>IF(AF108="","",'[1]PERCENT ARRAY-MEAN FC&amp;P VAL'!CG108*'[1]PERCENT ARRAY-MEAN FC&amp;P VAL'!CH108*'[1]PERCENT ARRAY-MEAN FC&amp;P VAL'!CI108-ABS('[1]PERCENT ARRAY-MEAN FC&amp;P VAL'!CJ108*'[1]PERCENT ARRAY-MEAN FC&amp;P VAL'!CK108*'[1]PERCENT ARRAY-MEAN FC&amp;P VAL'!CL108))</f>
        <v/>
      </c>
      <c r="AH108" t="str">
        <f>IF(A108="","",IF('[1]Calculation genes in KEGG path'!L106&gt;='[1]Flux and Impact'!$E$1,IF(('[1]PERCENT ARRAY-MEAN FC&amp;P VAL'!CM108*'[1]PERCENT ARRAY-MEAN FC&amp;P VAL'!CN108*'[1]PERCENT ARRAY-MEAN FC&amp;P VAL'!CO108+ABS('[1]PERCENT ARRAY-MEAN FC&amp;P VAL'!CP108*'[1]PERCENT ARRAY-MEAN FC&amp;P VAL'!CQ108*'[1]PERCENT ARRAY-MEAN FC&amp;P VAL'!CR108))&gt;0,'[1]PERCENT ARRAY-MEAN FC&amp;P VAL'!CM108*'[1]PERCENT ARRAY-MEAN FC&amp;P VAL'!CN108*'[1]PERCENT ARRAY-MEAN FC&amp;P VAL'!CO108+ABS('[1]PERCENT ARRAY-MEAN FC&amp;P VAL'!CP108*'[1]PERCENT ARRAY-MEAN FC&amp;P VAL'!CQ108*'[1]PERCENT ARRAY-MEAN FC&amp;P VAL'!CR108),""),""))</f>
        <v/>
      </c>
      <c r="AI108" s="12" t="str">
        <f>IF(AH108="","",'[1]PERCENT ARRAY-MEAN FC&amp;P VAL'!CM108*'[1]PERCENT ARRAY-MEAN FC&amp;P VAL'!CN108*'[1]PERCENT ARRAY-MEAN FC&amp;P VAL'!CO108-ABS('[1]PERCENT ARRAY-MEAN FC&amp;P VAL'!CP108*'[1]PERCENT ARRAY-MEAN FC&amp;P VAL'!CQ108*'[1]PERCENT ARRAY-MEAN FC&amp;P VAL'!CR108))</f>
        <v/>
      </c>
      <c r="AJ108" t="str">
        <f>IF(A108="","",IF('[1]Calculation genes in KEGG path'!L106&gt;='[1]Flux and Impact'!$E$1,IF(('[1]PERCENT ARRAY-MEAN FC&amp;P VAL'!CS108*'[1]PERCENT ARRAY-MEAN FC&amp;P VAL'!CT108*'[1]PERCENT ARRAY-MEAN FC&amp;P VAL'!CU108+ABS('[1]PERCENT ARRAY-MEAN FC&amp;P VAL'!CV108*'[1]PERCENT ARRAY-MEAN FC&amp;P VAL'!CW108*'[1]PERCENT ARRAY-MEAN FC&amp;P VAL'!CX108))&gt;0,'[1]PERCENT ARRAY-MEAN FC&amp;P VAL'!CS108*'[1]PERCENT ARRAY-MEAN FC&amp;P VAL'!CT108*'[1]PERCENT ARRAY-MEAN FC&amp;P VAL'!CU108+ABS('[1]PERCENT ARRAY-MEAN FC&amp;P VAL'!CV108*'[1]PERCENT ARRAY-MEAN FC&amp;P VAL'!CW108*'[1]PERCENT ARRAY-MEAN FC&amp;P VAL'!CX108),""),""))</f>
        <v/>
      </c>
      <c r="AK108" s="12" t="str">
        <f>IF(AJ108="","",'[1]PERCENT ARRAY-MEAN FC&amp;P VAL'!CS108*'[1]PERCENT ARRAY-MEAN FC&amp;P VAL'!CT108*'[1]PERCENT ARRAY-MEAN FC&amp;P VAL'!CU108-ABS('[1]PERCENT ARRAY-MEAN FC&amp;P VAL'!CV108*'[1]PERCENT ARRAY-MEAN FC&amp;P VAL'!CW108*'[1]PERCENT ARRAY-MEAN FC&amp;P VAL'!CX108))</f>
        <v/>
      </c>
      <c r="AL108" t="str">
        <f>IF(A108="","",IF('[1]Calculation genes in KEGG path'!L106&gt;='[1]Flux and Impact'!$E$1,IF(('[1]PERCENT ARRAY-MEAN FC&amp;P VAL'!CY108*'[1]PERCENT ARRAY-MEAN FC&amp;P VAL'!CZ108*'[1]PERCENT ARRAY-MEAN FC&amp;P VAL'!DA108+ABS('[1]PERCENT ARRAY-MEAN FC&amp;P VAL'!DB108*'[1]PERCENT ARRAY-MEAN FC&amp;P VAL'!DC108*'[1]PERCENT ARRAY-MEAN FC&amp;P VAL'!DD108))&gt;0,'[1]PERCENT ARRAY-MEAN FC&amp;P VAL'!CY108*'[1]PERCENT ARRAY-MEAN FC&amp;P VAL'!CZ108*'[1]PERCENT ARRAY-MEAN FC&amp;P VAL'!DA108+ABS('[1]PERCENT ARRAY-MEAN FC&amp;P VAL'!DB108*'[1]PERCENT ARRAY-MEAN FC&amp;P VAL'!DC108*'[1]PERCENT ARRAY-MEAN FC&amp;P VAL'!DD108),""),""))</f>
        <v/>
      </c>
      <c r="AM108" s="12" t="str">
        <f>IF(AL108="","",'[1]PERCENT ARRAY-MEAN FC&amp;P VAL'!CY108*'[1]PERCENT ARRAY-MEAN FC&amp;P VAL'!CZ108*'[1]PERCENT ARRAY-MEAN FC&amp;P VAL'!DA108-ABS('[1]PERCENT ARRAY-MEAN FC&amp;P VAL'!DB108*'[1]PERCENT ARRAY-MEAN FC&amp;P VAL'!DC108*'[1]PERCENT ARRAY-MEAN FC&amp;P VAL'!DD108))</f>
        <v/>
      </c>
      <c r="AN108" t="str">
        <f>IF(A108="","",IF('[1]Calculation genes in KEGG path'!L106&gt;='[1]Flux and Impact'!$E$1,IF(('[1]PERCENT ARRAY-MEAN FC&amp;P VAL'!DE108*'[1]PERCENT ARRAY-MEAN FC&amp;P VAL'!DF108*'[1]PERCENT ARRAY-MEAN FC&amp;P VAL'!DG108+ABS('[1]PERCENT ARRAY-MEAN FC&amp;P VAL'!DH108*'[1]PERCENT ARRAY-MEAN FC&amp;P VAL'!DI108*'[1]PERCENT ARRAY-MEAN FC&amp;P VAL'!DJ108))&gt;0,'[1]PERCENT ARRAY-MEAN FC&amp;P VAL'!DE108*'[1]PERCENT ARRAY-MEAN FC&amp;P VAL'!DF108*'[1]PERCENT ARRAY-MEAN FC&amp;P VAL'!DG108+ABS('[1]PERCENT ARRAY-MEAN FC&amp;P VAL'!DH108*'[1]PERCENT ARRAY-MEAN FC&amp;P VAL'!DI108*'[1]PERCENT ARRAY-MEAN FC&amp;P VAL'!DJ108),""),""))</f>
        <v/>
      </c>
      <c r="AO108" s="12" t="str">
        <f>IF(AN108="","",'[1]PERCENT ARRAY-MEAN FC&amp;P VAL'!DE108*'[1]PERCENT ARRAY-MEAN FC&amp;P VAL'!DF108*'[1]PERCENT ARRAY-MEAN FC&amp;P VAL'!DG108-ABS('[1]PERCENT ARRAY-MEAN FC&amp;P VAL'!DH108*'[1]PERCENT ARRAY-MEAN FC&amp;P VAL'!DI108*'[1]PERCENT ARRAY-MEAN FC&amp;P VAL'!DJ108))</f>
        <v/>
      </c>
      <c r="AP108" t="str">
        <f>IF(A108="","",IF('[1]Calculation genes in KEGG path'!L106&gt;='[1]Flux and Impact'!$E$1,IF(('[1]PERCENT ARRAY-MEAN FC&amp;P VAL'!DK108*'[1]PERCENT ARRAY-MEAN FC&amp;P VAL'!DL108*'[1]PERCENT ARRAY-MEAN FC&amp;P VAL'!DM108+ABS('[1]PERCENT ARRAY-MEAN FC&amp;P VAL'!DN108*'[1]PERCENT ARRAY-MEAN FC&amp;P VAL'!DO108*'[1]PERCENT ARRAY-MEAN FC&amp;P VAL'!DP108))&gt;0,'[1]PERCENT ARRAY-MEAN FC&amp;P VAL'!DK108*'[1]PERCENT ARRAY-MEAN FC&amp;P VAL'!DL108*'[1]PERCENT ARRAY-MEAN FC&amp;P VAL'!DM108+ABS('[1]PERCENT ARRAY-MEAN FC&amp;P VAL'!DN108*'[1]PERCENT ARRAY-MEAN FC&amp;P VAL'!DO108*'[1]PERCENT ARRAY-MEAN FC&amp;P VAL'!DP108),""),""))</f>
        <v/>
      </c>
      <c r="AQ108" s="12" t="str">
        <f>IF(AP108="","",'[1]PERCENT ARRAY-MEAN FC&amp;P VAL'!DK108*'[1]PERCENT ARRAY-MEAN FC&amp;P VAL'!DL108*'[1]PERCENT ARRAY-MEAN FC&amp;P VAL'!DM108-ABS('[1]PERCENT ARRAY-MEAN FC&amp;P VAL'!DN108*'[1]PERCENT ARRAY-MEAN FC&amp;P VAL'!DO108*'[1]PERCENT ARRAY-MEAN FC&amp;P VAL'!DP108))</f>
        <v/>
      </c>
      <c r="AR108" t="str">
        <f>IF(A108="","",IF('[1]Calculation genes in KEGG path'!L106&gt;='[1]Flux and Impact'!$E$1,IF(('[1]PERCENT ARRAY-MEAN FC&amp;P VAL'!DQ108*'[1]PERCENT ARRAY-MEAN FC&amp;P VAL'!DR108*'[1]PERCENT ARRAY-MEAN FC&amp;P VAL'!DS108+ABS('[1]PERCENT ARRAY-MEAN FC&amp;P VAL'!DT108*'[1]PERCENT ARRAY-MEAN FC&amp;P VAL'!DU108*'[1]PERCENT ARRAY-MEAN FC&amp;P VAL'!DV108))&gt;0,'[1]PERCENT ARRAY-MEAN FC&amp;P VAL'!DQ108*'[1]PERCENT ARRAY-MEAN FC&amp;P VAL'!DR108*'[1]PERCENT ARRAY-MEAN FC&amp;P VAL'!DS108+ABS('[1]PERCENT ARRAY-MEAN FC&amp;P VAL'!DT108*'[1]PERCENT ARRAY-MEAN FC&amp;P VAL'!DU108*'[1]PERCENT ARRAY-MEAN FC&amp;P VAL'!DV108),""),""))</f>
        <v/>
      </c>
      <c r="AS108" s="12" t="str">
        <f>IF(AR108="","",'[1]PERCENT ARRAY-MEAN FC&amp;P VAL'!DQ108*'[1]PERCENT ARRAY-MEAN FC&amp;P VAL'!DR108*'[1]PERCENT ARRAY-MEAN FC&amp;P VAL'!DS108-ABS('[1]PERCENT ARRAY-MEAN FC&amp;P VAL'!DT108*'[1]PERCENT ARRAY-MEAN FC&amp;P VAL'!DU108*'[1]PERCENT ARRAY-MEAN FC&amp;P VAL'!DV108))</f>
        <v/>
      </c>
      <c r="AT108" s="12">
        <f t="shared" si="4"/>
        <v>-22.9603068291029</v>
      </c>
      <c r="AU108" s="12">
        <f t="shared" si="5"/>
        <v>1</v>
      </c>
    </row>
    <row r="109" spans="1:47">
      <c r="A109" t="str">
        <f>'[1]Calculation genes in KEGG path'!I107</f>
        <v>bta04012</v>
      </c>
      <c r="B109" t="str">
        <f>IF('[1]PERCENT ARRAY-MEAN FC&amp;P VAL'!A109="","",'[1]PERCENT ARRAY-MEAN FC&amp;P VAL'!A109)</f>
        <v>3. Environmental Information Processing</v>
      </c>
      <c r="C109" t="str">
        <f>IF('[1]PERCENT ARRAY-MEAN FC&amp;P VAL'!B109="","",'[1]PERCENT ARRAY-MEAN FC&amp;P VAL'!B109)</f>
        <v>3.2 Signal Transduction</v>
      </c>
      <c r="D109" t="str">
        <f>IF('[1]PERCENT ARRAY-MEAN FC&amp;P VAL'!C109="","",'[1]PERCENT ARRAY-MEAN FC&amp;P VAL'!C109)</f>
        <v>ErbB signaling pathway</v>
      </c>
      <c r="E109" s="12">
        <f t="shared" si="3"/>
        <v>133.179212464412</v>
      </c>
      <c r="F109" t="str">
        <f>IF(A109="","",IF('[1]Calculation genes in KEGG path'!L107&gt;='[1]Flux and Impact'!$E$1,IF('[1]PERCENT ARRAY-MEAN FC&amp;P VAL'!G109*'[1]PERCENT ARRAY-MEAN FC&amp;P VAL'!H109*'[1]PERCENT ARRAY-MEAN FC&amp;P VAL'!I109+ABS('[1]PERCENT ARRAY-MEAN FC&amp;P VAL'!J109*'[1]PERCENT ARRAY-MEAN FC&amp;P VAL'!K109*'[1]PERCENT ARRAY-MEAN FC&amp;P VAL'!L109)&gt;0,'[1]PERCENT ARRAY-MEAN FC&amp;P VAL'!G109*'[1]PERCENT ARRAY-MEAN FC&amp;P VAL'!H109*'[1]PERCENT ARRAY-MEAN FC&amp;P VAL'!I109+ABS('[1]PERCENT ARRAY-MEAN FC&amp;P VAL'!J109*'[1]PERCENT ARRAY-MEAN FC&amp;P VAL'!K109*'[1]PERCENT ARRAY-MEAN FC&amp;P VAL'!L109),""),""))</f>
        <v/>
      </c>
      <c r="G109" s="12" t="str">
        <f>IF(F109="","",'[1]PERCENT ARRAY-MEAN FC&amp;P VAL'!G109*'[1]PERCENT ARRAY-MEAN FC&amp;P VAL'!H109*'[1]PERCENT ARRAY-MEAN FC&amp;P VAL'!I109-ABS('[1]PERCENT ARRAY-MEAN FC&amp;P VAL'!J109*'[1]PERCENT ARRAY-MEAN FC&amp;P VAL'!K109*'[1]PERCENT ARRAY-MEAN FC&amp;P VAL'!L109))</f>
        <v/>
      </c>
      <c r="H109">
        <f>IF(A109="","",IF('[1]Calculation genes in KEGG path'!L107&gt;='[1]Flux and Impact'!$E$1,IF(('[1]PERCENT ARRAY-MEAN FC&amp;P VAL'!M109*'[1]PERCENT ARRAY-MEAN FC&amp;P VAL'!N109*'[1]PERCENT ARRAY-MEAN FC&amp;P VAL'!O109+ABS('[1]PERCENT ARRAY-MEAN FC&amp;P VAL'!P109*'[1]PERCENT ARRAY-MEAN FC&amp;P VAL'!Q109*'[1]PERCENT ARRAY-MEAN FC&amp;P VAL'!R109))&gt;0,'[1]PERCENT ARRAY-MEAN FC&amp;P VAL'!M109*'[1]PERCENT ARRAY-MEAN FC&amp;P VAL'!N109*'[1]PERCENT ARRAY-MEAN FC&amp;P VAL'!O109+ABS('[1]PERCENT ARRAY-MEAN FC&amp;P VAL'!P109*'[1]PERCENT ARRAY-MEAN FC&amp;P VAL'!Q109*'[1]PERCENT ARRAY-MEAN FC&amp;P VAL'!R109),""),""))</f>
        <v>126.423986441664</v>
      </c>
      <c r="I109" s="12">
        <f>IF(H109="","",'[1]PERCENT ARRAY-MEAN FC&amp;P VAL'!M109*'[1]PERCENT ARRAY-MEAN FC&amp;P VAL'!N109*'[1]PERCENT ARRAY-MEAN FC&amp;P VAL'!O109-ABS('[1]PERCENT ARRAY-MEAN FC&amp;P VAL'!P109*'[1]PERCENT ARRAY-MEAN FC&amp;P VAL'!Q109*'[1]PERCENT ARRAY-MEAN FC&amp;P VAL'!R109))</f>
        <v>-52.6287765834744</v>
      </c>
      <c r="J109">
        <f>IF(A109="","",IF('[1]Calculation genes in KEGG path'!L107&gt;='[1]Flux and Impact'!$E$1,IF(('[1]PERCENT ARRAY-MEAN FC&amp;P VAL'!S109*'[1]PERCENT ARRAY-MEAN FC&amp;P VAL'!T109*'[1]PERCENT ARRAY-MEAN FC&amp;P VAL'!U109+ABS('[1]PERCENT ARRAY-MEAN FC&amp;P VAL'!V109*'[1]PERCENT ARRAY-MEAN FC&amp;P VAL'!W109*'[1]PERCENT ARRAY-MEAN FC&amp;P VAL'!X109))&gt;0,'[1]PERCENT ARRAY-MEAN FC&amp;P VAL'!S109*'[1]PERCENT ARRAY-MEAN FC&amp;P VAL'!T109*'[1]PERCENT ARRAY-MEAN FC&amp;P VAL'!U109+ABS('[1]PERCENT ARRAY-MEAN FC&amp;P VAL'!V109*'[1]PERCENT ARRAY-MEAN FC&amp;P VAL'!W109*'[1]PERCENT ARRAY-MEAN FC&amp;P VAL'!X109),""),""))</f>
        <v>6.75522602274813</v>
      </c>
      <c r="K109" s="12">
        <f>IF(J109="","",'[1]PERCENT ARRAY-MEAN FC&amp;P VAL'!S109*'[1]PERCENT ARRAY-MEAN FC&amp;P VAL'!T109*'[1]PERCENT ARRAY-MEAN FC&amp;P VAL'!U109-ABS('[1]PERCENT ARRAY-MEAN FC&amp;P VAL'!V109*'[1]PERCENT ARRAY-MEAN FC&amp;P VAL'!W109*'[1]PERCENT ARRAY-MEAN FC&amp;P VAL'!X109))</f>
        <v>-6.75522602274813</v>
      </c>
      <c r="L109" t="str">
        <f>IF(A109="","",IF('[1]Calculation genes in KEGG path'!L107&gt;='[1]Flux and Impact'!$E$1,IF(('[1]PERCENT ARRAY-MEAN FC&amp;P VAL'!Y109*'[1]PERCENT ARRAY-MEAN FC&amp;P VAL'!Z109*'[1]PERCENT ARRAY-MEAN FC&amp;P VAL'!AA109+ABS('[1]PERCENT ARRAY-MEAN FC&amp;P VAL'!AB109*'[1]PERCENT ARRAY-MEAN FC&amp;P VAL'!AC109*'[1]PERCENT ARRAY-MEAN FC&amp;P VAL'!AD109))&gt;0,'[1]PERCENT ARRAY-MEAN FC&amp;P VAL'!Y109*'[1]PERCENT ARRAY-MEAN FC&amp;P VAL'!Z109*'[1]PERCENT ARRAY-MEAN FC&amp;P VAL'!AA109+ABS('[1]PERCENT ARRAY-MEAN FC&amp;P VAL'!AB109*'[1]PERCENT ARRAY-MEAN FC&amp;P VAL'!AC109*'[1]PERCENT ARRAY-MEAN FC&amp;P VAL'!AD109),""),""))</f>
        <v/>
      </c>
      <c r="M109" s="12" t="str">
        <f>IF(L109="","",'[1]PERCENT ARRAY-MEAN FC&amp;P VAL'!Y109*'[1]PERCENT ARRAY-MEAN FC&amp;P VAL'!Z109*'[1]PERCENT ARRAY-MEAN FC&amp;P VAL'!AA109-ABS('[1]PERCENT ARRAY-MEAN FC&amp;P VAL'!AB109*'[1]PERCENT ARRAY-MEAN FC&amp;P VAL'!AC109*'[1]PERCENT ARRAY-MEAN FC&amp;P VAL'!AD109))</f>
        <v/>
      </c>
      <c r="N109" t="str">
        <f>IF(A109="","",IF('[1]Calculation genes in KEGG path'!L107&gt;='[1]Flux and Impact'!$E$1,IF(('[1]PERCENT ARRAY-MEAN FC&amp;P VAL'!AE109*'[1]PERCENT ARRAY-MEAN FC&amp;P VAL'!AF109*'[1]PERCENT ARRAY-MEAN FC&amp;P VAL'!AG109+ABS('[1]PERCENT ARRAY-MEAN FC&amp;P VAL'!AH109*'[1]PERCENT ARRAY-MEAN FC&amp;P VAL'!AI109*'[1]PERCENT ARRAY-MEAN FC&amp;P VAL'!AJ109))&gt;0,'[1]PERCENT ARRAY-MEAN FC&amp;P VAL'!AE109*'[1]PERCENT ARRAY-MEAN FC&amp;P VAL'!AF109*'[1]PERCENT ARRAY-MEAN FC&amp;P VAL'!AG109+ABS('[1]PERCENT ARRAY-MEAN FC&amp;P VAL'!AH109*'[1]PERCENT ARRAY-MEAN FC&amp;P VAL'!AI109*'[1]PERCENT ARRAY-MEAN FC&amp;P VAL'!AJ109),""),""))</f>
        <v/>
      </c>
      <c r="O109" s="12" t="str">
        <f>IF(N109="","",'[1]PERCENT ARRAY-MEAN FC&amp;P VAL'!AE109*'[1]PERCENT ARRAY-MEAN FC&amp;P VAL'!AF109*'[1]PERCENT ARRAY-MEAN FC&amp;P VAL'!AG109-ABS('[1]PERCENT ARRAY-MEAN FC&amp;P VAL'!AH109*'[1]PERCENT ARRAY-MEAN FC&amp;P VAL'!AI109*'[1]PERCENT ARRAY-MEAN FC&amp;P VAL'!AJ109))</f>
        <v/>
      </c>
      <c r="P109" t="str">
        <f>IF(A109="","",IF('[1]Calculation genes in KEGG path'!L107&gt;='[1]Flux and Impact'!$E$1,IF(('[1]PERCENT ARRAY-MEAN FC&amp;P VAL'!AK109*'[1]PERCENT ARRAY-MEAN FC&amp;P VAL'!AL109*'[1]PERCENT ARRAY-MEAN FC&amp;P VAL'!AM109+ABS('[1]PERCENT ARRAY-MEAN FC&amp;P VAL'!AN109*'[1]PERCENT ARRAY-MEAN FC&amp;P VAL'!AO109*'[1]PERCENT ARRAY-MEAN FC&amp;P VAL'!AP109))&gt;0,'[1]PERCENT ARRAY-MEAN FC&amp;P VAL'!AK109*'[1]PERCENT ARRAY-MEAN FC&amp;P VAL'!AL109*'[1]PERCENT ARRAY-MEAN FC&amp;P VAL'!AM109+ABS('[1]PERCENT ARRAY-MEAN FC&amp;P VAL'!AN109*'[1]PERCENT ARRAY-MEAN FC&amp;P VAL'!AO109*'[1]PERCENT ARRAY-MEAN FC&amp;P VAL'!AP109),""),""))</f>
        <v/>
      </c>
      <c r="Q109" s="12" t="str">
        <f>IF(P109="","",'[1]PERCENT ARRAY-MEAN FC&amp;P VAL'!AK109*'[1]PERCENT ARRAY-MEAN FC&amp;P VAL'!AL109*'[1]PERCENT ARRAY-MEAN FC&amp;P VAL'!AM109-ABS('[1]PERCENT ARRAY-MEAN FC&amp;P VAL'!AN109*'[1]PERCENT ARRAY-MEAN FC&amp;P VAL'!AO109*'[1]PERCENT ARRAY-MEAN FC&amp;P VAL'!AP109))</f>
        <v/>
      </c>
      <c r="R109" t="str">
        <f>IF(A109="","",IF('[1]Calculation genes in KEGG path'!L107&gt;='[1]Flux and Impact'!$E$1,IF(('[1]PERCENT ARRAY-MEAN FC&amp;P VAL'!AQ109*'[1]PERCENT ARRAY-MEAN FC&amp;P VAL'!AR109*'[1]PERCENT ARRAY-MEAN FC&amp;P VAL'!AS109+ABS('[1]PERCENT ARRAY-MEAN FC&amp;P VAL'!AT109*'[1]PERCENT ARRAY-MEAN FC&amp;P VAL'!AU109*'[1]PERCENT ARRAY-MEAN FC&amp;P VAL'!AV109))&gt;0,'[1]PERCENT ARRAY-MEAN FC&amp;P VAL'!AQ109*'[1]PERCENT ARRAY-MEAN FC&amp;P VAL'!AR109*'[1]PERCENT ARRAY-MEAN FC&amp;P VAL'!AS109+ABS('[1]PERCENT ARRAY-MEAN FC&amp;P VAL'!AT109*'[1]PERCENT ARRAY-MEAN FC&amp;P VAL'!AU109*'[1]PERCENT ARRAY-MEAN FC&amp;P VAL'!AV109),""),""))</f>
        <v/>
      </c>
      <c r="S109" s="12" t="str">
        <f>IF(R109="","",'[1]PERCENT ARRAY-MEAN FC&amp;P VAL'!AQ109*'[1]PERCENT ARRAY-MEAN FC&amp;P VAL'!AR109*'[1]PERCENT ARRAY-MEAN FC&amp;P VAL'!AS109-ABS('[1]PERCENT ARRAY-MEAN FC&amp;P VAL'!AT109*'[1]PERCENT ARRAY-MEAN FC&amp;P VAL'!AU109*'[1]PERCENT ARRAY-MEAN FC&amp;P VAL'!AV109))</f>
        <v/>
      </c>
      <c r="T109" t="str">
        <f>IF(A109="","",IF('[1]Calculation genes in KEGG path'!L107&gt;='[1]Flux and Impact'!$E$1,IF(('[1]PERCENT ARRAY-MEAN FC&amp;P VAL'!AW109*'[1]PERCENT ARRAY-MEAN FC&amp;P VAL'!AX109*'[1]PERCENT ARRAY-MEAN FC&amp;P VAL'!AY109+ABS('[1]PERCENT ARRAY-MEAN FC&amp;P VAL'!AZ109*'[1]PERCENT ARRAY-MEAN FC&amp;P VAL'!BA109*'[1]PERCENT ARRAY-MEAN FC&amp;P VAL'!BB109))&gt;0,'[1]PERCENT ARRAY-MEAN FC&amp;P VAL'!AW109*'[1]PERCENT ARRAY-MEAN FC&amp;P VAL'!AX109*'[1]PERCENT ARRAY-MEAN FC&amp;P VAL'!AY109+ABS('[1]PERCENT ARRAY-MEAN FC&amp;P VAL'!AZ109*'[1]PERCENT ARRAY-MEAN FC&amp;P VAL'!BA109*'[1]PERCENT ARRAY-MEAN FC&amp;P VAL'!BB109),""),""))</f>
        <v/>
      </c>
      <c r="U109" s="12" t="str">
        <f>IF(T109="","",'[1]PERCENT ARRAY-MEAN FC&amp;P VAL'!AW109*'[1]PERCENT ARRAY-MEAN FC&amp;P VAL'!AX109*'[1]PERCENT ARRAY-MEAN FC&amp;P VAL'!AY109-ABS('[1]PERCENT ARRAY-MEAN FC&amp;P VAL'!AZ109*'[1]PERCENT ARRAY-MEAN FC&amp;P VAL'!BA109*'[1]PERCENT ARRAY-MEAN FC&amp;P VAL'!BB109))</f>
        <v/>
      </c>
      <c r="V109" t="str">
        <f>IF(A109="","",IF('[1]Calculation genes in KEGG path'!L107&gt;='[1]Flux and Impact'!$E$1,IF(('[1]PERCENT ARRAY-MEAN FC&amp;P VAL'!BC109*'[1]PERCENT ARRAY-MEAN FC&amp;P VAL'!BD109*'[1]PERCENT ARRAY-MEAN FC&amp;P VAL'!BE109+ABS('[1]PERCENT ARRAY-MEAN FC&amp;P VAL'!BF109*'[1]PERCENT ARRAY-MEAN FC&amp;P VAL'!BG109*'[1]PERCENT ARRAY-MEAN FC&amp;P VAL'!BH109))&gt;0,'[1]PERCENT ARRAY-MEAN FC&amp;P VAL'!BC109*'[1]PERCENT ARRAY-MEAN FC&amp;P VAL'!BD109*'[1]PERCENT ARRAY-MEAN FC&amp;P VAL'!BE109+ABS('[1]PERCENT ARRAY-MEAN FC&amp;P VAL'!BF109*'[1]PERCENT ARRAY-MEAN FC&amp;P VAL'!BG109*'[1]PERCENT ARRAY-MEAN FC&amp;P VAL'!BH109),""),""))</f>
        <v/>
      </c>
      <c r="W109" s="12" t="str">
        <f>IF(V109="","",'[1]PERCENT ARRAY-MEAN FC&amp;P VAL'!BC109*'[1]PERCENT ARRAY-MEAN FC&amp;P VAL'!BD109*'[1]PERCENT ARRAY-MEAN FC&amp;P VAL'!BE109-ABS('[1]PERCENT ARRAY-MEAN FC&amp;P VAL'!BF109*'[1]PERCENT ARRAY-MEAN FC&amp;P VAL'!BG109*'[1]PERCENT ARRAY-MEAN FC&amp;P VAL'!BH109))</f>
        <v/>
      </c>
      <c r="X109" t="str">
        <f>IF(A109="","",IF('[1]Calculation genes in KEGG path'!L107&gt;='[1]Flux and Impact'!$E$1,IF(('[1]PERCENT ARRAY-MEAN FC&amp;P VAL'!BI109*'[1]PERCENT ARRAY-MEAN FC&amp;P VAL'!BJ109*'[1]PERCENT ARRAY-MEAN FC&amp;P VAL'!BK109+ABS('[1]PERCENT ARRAY-MEAN FC&amp;P VAL'!BL109*'[1]PERCENT ARRAY-MEAN FC&amp;P VAL'!BM109*'[1]PERCENT ARRAY-MEAN FC&amp;P VAL'!BN109))&gt;0,'[1]PERCENT ARRAY-MEAN FC&amp;P VAL'!BI109*'[1]PERCENT ARRAY-MEAN FC&amp;P VAL'!BJ109*'[1]PERCENT ARRAY-MEAN FC&amp;P VAL'!BK109+ABS('[1]PERCENT ARRAY-MEAN FC&amp;P VAL'!BL109*'[1]PERCENT ARRAY-MEAN FC&amp;P VAL'!BM109*'[1]PERCENT ARRAY-MEAN FC&amp;P VAL'!BN109),""),""))</f>
        <v/>
      </c>
      <c r="Y109" s="12" t="str">
        <f>IF(X109="","",'[1]PERCENT ARRAY-MEAN FC&amp;P VAL'!BI109*'[1]PERCENT ARRAY-MEAN FC&amp;P VAL'!BJ109*'[1]PERCENT ARRAY-MEAN FC&amp;P VAL'!BK109-ABS('[1]PERCENT ARRAY-MEAN FC&amp;P VAL'!BL109*'[1]PERCENT ARRAY-MEAN FC&amp;P VAL'!BM109*'[1]PERCENT ARRAY-MEAN FC&amp;P VAL'!BN109))</f>
        <v/>
      </c>
      <c r="Z109" t="str">
        <f>IF(A109="","",IF('[1]Calculation genes in KEGG path'!L107&gt;='[1]Flux and Impact'!$E$1,IF(('[1]PERCENT ARRAY-MEAN FC&amp;P VAL'!BO109*'[1]PERCENT ARRAY-MEAN FC&amp;P VAL'!BP109*'[1]PERCENT ARRAY-MEAN FC&amp;P VAL'!BQ109+ABS('[1]PERCENT ARRAY-MEAN FC&amp;P VAL'!BR109*'[1]PERCENT ARRAY-MEAN FC&amp;P VAL'!BS109*'[1]PERCENT ARRAY-MEAN FC&amp;P VAL'!BT109))&gt;0,'[1]PERCENT ARRAY-MEAN FC&amp;P VAL'!BO109*'[1]PERCENT ARRAY-MEAN FC&amp;P VAL'!BP109*'[1]PERCENT ARRAY-MEAN FC&amp;P VAL'!BQ109+ABS('[1]PERCENT ARRAY-MEAN FC&amp;P VAL'!BR109*'[1]PERCENT ARRAY-MEAN FC&amp;P VAL'!BS109*'[1]PERCENT ARRAY-MEAN FC&amp;P VAL'!BT109),""),""))</f>
        <v/>
      </c>
      <c r="AA109" s="12" t="str">
        <f>IF(Z109="","",'[1]PERCENT ARRAY-MEAN FC&amp;P VAL'!BO109*'[1]PERCENT ARRAY-MEAN FC&amp;P VAL'!BP109*'[1]PERCENT ARRAY-MEAN FC&amp;P VAL'!BQ109-ABS('[1]PERCENT ARRAY-MEAN FC&amp;P VAL'!BR109*'[1]PERCENT ARRAY-MEAN FC&amp;P VAL'!BS109*'[1]PERCENT ARRAY-MEAN FC&amp;P VAL'!BT109))</f>
        <v/>
      </c>
      <c r="AB109" t="str">
        <f>IF(A109="","",IF('[1]Calculation genes in KEGG path'!L107&gt;='[1]Flux and Impact'!$E$1,IF(('[1]PERCENT ARRAY-MEAN FC&amp;P VAL'!BU109*'[1]PERCENT ARRAY-MEAN FC&amp;P VAL'!BV109*'[1]PERCENT ARRAY-MEAN FC&amp;P VAL'!BW109+ABS('[1]PERCENT ARRAY-MEAN FC&amp;P VAL'!BX109*'[1]PERCENT ARRAY-MEAN FC&amp;P VAL'!BY109*'[1]PERCENT ARRAY-MEAN FC&amp;P VAL'!BZ109))&gt;0,'[1]PERCENT ARRAY-MEAN FC&amp;P VAL'!BU109*'[1]PERCENT ARRAY-MEAN FC&amp;P VAL'!BV109*'[1]PERCENT ARRAY-MEAN FC&amp;P VAL'!BW109+ABS('[1]PERCENT ARRAY-MEAN FC&amp;P VAL'!BX109*'[1]PERCENT ARRAY-MEAN FC&amp;P VAL'!BY109*'[1]PERCENT ARRAY-MEAN FC&amp;P VAL'!BZ109),""),""))</f>
        <v/>
      </c>
      <c r="AC109" s="12" t="str">
        <f>IF(AB109="","",'[1]PERCENT ARRAY-MEAN FC&amp;P VAL'!BU109*'[1]PERCENT ARRAY-MEAN FC&amp;P VAL'!BV109*'[1]PERCENT ARRAY-MEAN FC&amp;P VAL'!BW109-ABS('[1]PERCENT ARRAY-MEAN FC&amp;P VAL'!BX109*'[1]PERCENT ARRAY-MEAN FC&amp;P VAL'!BY109*'[1]PERCENT ARRAY-MEAN FC&amp;P VAL'!BZ109))</f>
        <v/>
      </c>
      <c r="AD109" t="str">
        <f>IF(A109="","",IF('[1]Calculation genes in KEGG path'!L107&gt;='[1]Flux and Impact'!$E$1,IF(('[1]PERCENT ARRAY-MEAN FC&amp;P VAL'!CA109*'[1]PERCENT ARRAY-MEAN FC&amp;P VAL'!CB109*'[1]PERCENT ARRAY-MEAN FC&amp;P VAL'!CC109+ABS('[1]PERCENT ARRAY-MEAN FC&amp;P VAL'!CD109*'[1]PERCENT ARRAY-MEAN FC&amp;P VAL'!CE109*'[1]PERCENT ARRAY-MEAN FC&amp;P VAL'!CF109))&gt;0,'[1]PERCENT ARRAY-MEAN FC&amp;P VAL'!CA109*'[1]PERCENT ARRAY-MEAN FC&amp;P VAL'!CB109*'[1]PERCENT ARRAY-MEAN FC&amp;P VAL'!CC109+ABS('[1]PERCENT ARRAY-MEAN FC&amp;P VAL'!CD109*'[1]PERCENT ARRAY-MEAN FC&amp;P VAL'!CE109*'[1]PERCENT ARRAY-MEAN FC&amp;P VAL'!CF109),""),""))</f>
        <v/>
      </c>
      <c r="AE109" s="12" t="str">
        <f>IF(AD109="","",'[1]PERCENT ARRAY-MEAN FC&amp;P VAL'!CA109*'[1]PERCENT ARRAY-MEAN FC&amp;P VAL'!CB109*'[1]PERCENT ARRAY-MEAN FC&amp;P VAL'!CC109-ABS('[1]PERCENT ARRAY-MEAN FC&amp;P VAL'!CD109*'[1]PERCENT ARRAY-MEAN FC&amp;P VAL'!CE109*'[1]PERCENT ARRAY-MEAN FC&amp;P VAL'!CF109))</f>
        <v/>
      </c>
      <c r="AF109" t="str">
        <f>IF(A109="","",IF('[1]Calculation genes in KEGG path'!L107&gt;='[1]Flux and Impact'!$E$1,IF(('[1]PERCENT ARRAY-MEAN FC&amp;P VAL'!CG109*'[1]PERCENT ARRAY-MEAN FC&amp;P VAL'!CH109*'[1]PERCENT ARRAY-MEAN FC&amp;P VAL'!CI109+ABS('[1]PERCENT ARRAY-MEAN FC&amp;P VAL'!CJ109*'[1]PERCENT ARRAY-MEAN FC&amp;P VAL'!CK109*'[1]PERCENT ARRAY-MEAN FC&amp;P VAL'!CL109))&gt;0,'[1]PERCENT ARRAY-MEAN FC&amp;P VAL'!CG109*'[1]PERCENT ARRAY-MEAN FC&amp;P VAL'!CH109*'[1]PERCENT ARRAY-MEAN FC&amp;P VAL'!CI109+ABS('[1]PERCENT ARRAY-MEAN FC&amp;P VAL'!CJ109*'[1]PERCENT ARRAY-MEAN FC&amp;P VAL'!CK109*'[1]PERCENT ARRAY-MEAN FC&amp;P VAL'!CL109),""),""))</f>
        <v/>
      </c>
      <c r="AG109" s="12" t="str">
        <f>IF(AF109="","",'[1]PERCENT ARRAY-MEAN FC&amp;P VAL'!CG109*'[1]PERCENT ARRAY-MEAN FC&amp;P VAL'!CH109*'[1]PERCENT ARRAY-MEAN FC&amp;P VAL'!CI109-ABS('[1]PERCENT ARRAY-MEAN FC&amp;P VAL'!CJ109*'[1]PERCENT ARRAY-MEAN FC&amp;P VAL'!CK109*'[1]PERCENT ARRAY-MEAN FC&amp;P VAL'!CL109))</f>
        <v/>
      </c>
      <c r="AH109" t="str">
        <f>IF(A109="","",IF('[1]Calculation genes in KEGG path'!L107&gt;='[1]Flux and Impact'!$E$1,IF(('[1]PERCENT ARRAY-MEAN FC&amp;P VAL'!CM109*'[1]PERCENT ARRAY-MEAN FC&amp;P VAL'!CN109*'[1]PERCENT ARRAY-MEAN FC&amp;P VAL'!CO109+ABS('[1]PERCENT ARRAY-MEAN FC&amp;P VAL'!CP109*'[1]PERCENT ARRAY-MEAN FC&amp;P VAL'!CQ109*'[1]PERCENT ARRAY-MEAN FC&amp;P VAL'!CR109))&gt;0,'[1]PERCENT ARRAY-MEAN FC&amp;P VAL'!CM109*'[1]PERCENT ARRAY-MEAN FC&amp;P VAL'!CN109*'[1]PERCENT ARRAY-MEAN FC&amp;P VAL'!CO109+ABS('[1]PERCENT ARRAY-MEAN FC&amp;P VAL'!CP109*'[1]PERCENT ARRAY-MEAN FC&amp;P VAL'!CQ109*'[1]PERCENT ARRAY-MEAN FC&amp;P VAL'!CR109),""),""))</f>
        <v/>
      </c>
      <c r="AI109" s="12" t="str">
        <f>IF(AH109="","",'[1]PERCENT ARRAY-MEAN FC&amp;P VAL'!CM109*'[1]PERCENT ARRAY-MEAN FC&amp;P VAL'!CN109*'[1]PERCENT ARRAY-MEAN FC&amp;P VAL'!CO109-ABS('[1]PERCENT ARRAY-MEAN FC&amp;P VAL'!CP109*'[1]PERCENT ARRAY-MEAN FC&amp;P VAL'!CQ109*'[1]PERCENT ARRAY-MEAN FC&amp;P VAL'!CR109))</f>
        <v/>
      </c>
      <c r="AJ109" t="str">
        <f>IF(A109="","",IF('[1]Calculation genes in KEGG path'!L107&gt;='[1]Flux and Impact'!$E$1,IF(('[1]PERCENT ARRAY-MEAN FC&amp;P VAL'!CS109*'[1]PERCENT ARRAY-MEAN FC&amp;P VAL'!CT109*'[1]PERCENT ARRAY-MEAN FC&amp;P VAL'!CU109+ABS('[1]PERCENT ARRAY-MEAN FC&amp;P VAL'!CV109*'[1]PERCENT ARRAY-MEAN FC&amp;P VAL'!CW109*'[1]PERCENT ARRAY-MEAN FC&amp;P VAL'!CX109))&gt;0,'[1]PERCENT ARRAY-MEAN FC&amp;P VAL'!CS109*'[1]PERCENT ARRAY-MEAN FC&amp;P VAL'!CT109*'[1]PERCENT ARRAY-MEAN FC&amp;P VAL'!CU109+ABS('[1]PERCENT ARRAY-MEAN FC&amp;P VAL'!CV109*'[1]PERCENT ARRAY-MEAN FC&amp;P VAL'!CW109*'[1]PERCENT ARRAY-MEAN FC&amp;P VAL'!CX109),""),""))</f>
        <v/>
      </c>
      <c r="AK109" s="12" t="str">
        <f>IF(AJ109="","",'[1]PERCENT ARRAY-MEAN FC&amp;P VAL'!CS109*'[1]PERCENT ARRAY-MEAN FC&amp;P VAL'!CT109*'[1]PERCENT ARRAY-MEAN FC&amp;P VAL'!CU109-ABS('[1]PERCENT ARRAY-MEAN FC&amp;P VAL'!CV109*'[1]PERCENT ARRAY-MEAN FC&amp;P VAL'!CW109*'[1]PERCENT ARRAY-MEAN FC&amp;P VAL'!CX109))</f>
        <v/>
      </c>
      <c r="AL109" t="str">
        <f>IF(A109="","",IF('[1]Calculation genes in KEGG path'!L107&gt;='[1]Flux and Impact'!$E$1,IF(('[1]PERCENT ARRAY-MEAN FC&amp;P VAL'!CY109*'[1]PERCENT ARRAY-MEAN FC&amp;P VAL'!CZ109*'[1]PERCENT ARRAY-MEAN FC&amp;P VAL'!DA109+ABS('[1]PERCENT ARRAY-MEAN FC&amp;P VAL'!DB109*'[1]PERCENT ARRAY-MEAN FC&amp;P VAL'!DC109*'[1]PERCENT ARRAY-MEAN FC&amp;P VAL'!DD109))&gt;0,'[1]PERCENT ARRAY-MEAN FC&amp;P VAL'!CY109*'[1]PERCENT ARRAY-MEAN FC&amp;P VAL'!CZ109*'[1]PERCENT ARRAY-MEAN FC&amp;P VAL'!DA109+ABS('[1]PERCENT ARRAY-MEAN FC&amp;P VAL'!DB109*'[1]PERCENT ARRAY-MEAN FC&amp;P VAL'!DC109*'[1]PERCENT ARRAY-MEAN FC&amp;P VAL'!DD109),""),""))</f>
        <v/>
      </c>
      <c r="AM109" s="12" t="str">
        <f>IF(AL109="","",'[1]PERCENT ARRAY-MEAN FC&amp;P VAL'!CY109*'[1]PERCENT ARRAY-MEAN FC&amp;P VAL'!CZ109*'[1]PERCENT ARRAY-MEAN FC&amp;P VAL'!DA109-ABS('[1]PERCENT ARRAY-MEAN FC&amp;P VAL'!DB109*'[1]PERCENT ARRAY-MEAN FC&amp;P VAL'!DC109*'[1]PERCENT ARRAY-MEAN FC&amp;P VAL'!DD109))</f>
        <v/>
      </c>
      <c r="AN109" t="str">
        <f>IF(A109="","",IF('[1]Calculation genes in KEGG path'!L107&gt;='[1]Flux and Impact'!$E$1,IF(('[1]PERCENT ARRAY-MEAN FC&amp;P VAL'!DE109*'[1]PERCENT ARRAY-MEAN FC&amp;P VAL'!DF109*'[1]PERCENT ARRAY-MEAN FC&amp;P VAL'!DG109+ABS('[1]PERCENT ARRAY-MEAN FC&amp;P VAL'!DH109*'[1]PERCENT ARRAY-MEAN FC&amp;P VAL'!DI109*'[1]PERCENT ARRAY-MEAN FC&amp;P VAL'!DJ109))&gt;0,'[1]PERCENT ARRAY-MEAN FC&amp;P VAL'!DE109*'[1]PERCENT ARRAY-MEAN FC&amp;P VAL'!DF109*'[1]PERCENT ARRAY-MEAN FC&amp;P VAL'!DG109+ABS('[1]PERCENT ARRAY-MEAN FC&amp;P VAL'!DH109*'[1]PERCENT ARRAY-MEAN FC&amp;P VAL'!DI109*'[1]PERCENT ARRAY-MEAN FC&amp;P VAL'!DJ109),""),""))</f>
        <v/>
      </c>
      <c r="AO109" s="12" t="str">
        <f>IF(AN109="","",'[1]PERCENT ARRAY-MEAN FC&amp;P VAL'!DE109*'[1]PERCENT ARRAY-MEAN FC&amp;P VAL'!DF109*'[1]PERCENT ARRAY-MEAN FC&amp;P VAL'!DG109-ABS('[1]PERCENT ARRAY-MEAN FC&amp;P VAL'!DH109*'[1]PERCENT ARRAY-MEAN FC&amp;P VAL'!DI109*'[1]PERCENT ARRAY-MEAN FC&amp;P VAL'!DJ109))</f>
        <v/>
      </c>
      <c r="AP109" t="str">
        <f>IF(A109="","",IF('[1]Calculation genes in KEGG path'!L107&gt;='[1]Flux and Impact'!$E$1,IF(('[1]PERCENT ARRAY-MEAN FC&amp;P VAL'!DK109*'[1]PERCENT ARRAY-MEAN FC&amp;P VAL'!DL109*'[1]PERCENT ARRAY-MEAN FC&amp;P VAL'!DM109+ABS('[1]PERCENT ARRAY-MEAN FC&amp;P VAL'!DN109*'[1]PERCENT ARRAY-MEAN FC&amp;P VAL'!DO109*'[1]PERCENT ARRAY-MEAN FC&amp;P VAL'!DP109))&gt;0,'[1]PERCENT ARRAY-MEAN FC&amp;P VAL'!DK109*'[1]PERCENT ARRAY-MEAN FC&amp;P VAL'!DL109*'[1]PERCENT ARRAY-MEAN FC&amp;P VAL'!DM109+ABS('[1]PERCENT ARRAY-MEAN FC&amp;P VAL'!DN109*'[1]PERCENT ARRAY-MEAN FC&amp;P VAL'!DO109*'[1]PERCENT ARRAY-MEAN FC&amp;P VAL'!DP109),""),""))</f>
        <v/>
      </c>
      <c r="AQ109" s="12" t="str">
        <f>IF(AP109="","",'[1]PERCENT ARRAY-MEAN FC&amp;P VAL'!DK109*'[1]PERCENT ARRAY-MEAN FC&amp;P VAL'!DL109*'[1]PERCENT ARRAY-MEAN FC&amp;P VAL'!DM109-ABS('[1]PERCENT ARRAY-MEAN FC&amp;P VAL'!DN109*'[1]PERCENT ARRAY-MEAN FC&amp;P VAL'!DO109*'[1]PERCENT ARRAY-MEAN FC&amp;P VAL'!DP109))</f>
        <v/>
      </c>
      <c r="AR109" t="str">
        <f>IF(A109="","",IF('[1]Calculation genes in KEGG path'!L107&gt;='[1]Flux and Impact'!$E$1,IF(('[1]PERCENT ARRAY-MEAN FC&amp;P VAL'!DQ109*'[1]PERCENT ARRAY-MEAN FC&amp;P VAL'!DR109*'[1]PERCENT ARRAY-MEAN FC&amp;P VAL'!DS109+ABS('[1]PERCENT ARRAY-MEAN FC&amp;P VAL'!DT109*'[1]PERCENT ARRAY-MEAN FC&amp;P VAL'!DU109*'[1]PERCENT ARRAY-MEAN FC&amp;P VAL'!DV109))&gt;0,'[1]PERCENT ARRAY-MEAN FC&amp;P VAL'!DQ109*'[1]PERCENT ARRAY-MEAN FC&amp;P VAL'!DR109*'[1]PERCENT ARRAY-MEAN FC&amp;P VAL'!DS109+ABS('[1]PERCENT ARRAY-MEAN FC&amp;P VAL'!DT109*'[1]PERCENT ARRAY-MEAN FC&amp;P VAL'!DU109*'[1]PERCENT ARRAY-MEAN FC&amp;P VAL'!DV109),""),""))</f>
        <v/>
      </c>
      <c r="AS109" s="12" t="str">
        <f>IF(AR109="","",'[1]PERCENT ARRAY-MEAN FC&amp;P VAL'!DQ109*'[1]PERCENT ARRAY-MEAN FC&amp;P VAL'!DR109*'[1]PERCENT ARRAY-MEAN FC&amp;P VAL'!DS109-ABS('[1]PERCENT ARRAY-MEAN FC&amp;P VAL'!DT109*'[1]PERCENT ARRAY-MEAN FC&amp;P VAL'!DU109*'[1]PERCENT ARRAY-MEAN FC&amp;P VAL'!DV109))</f>
        <v/>
      </c>
      <c r="AT109" s="12">
        <f t="shared" si="4"/>
        <v>-29.6920013031113</v>
      </c>
      <c r="AU109" s="12">
        <f t="shared" si="5"/>
        <v>1</v>
      </c>
    </row>
    <row r="110" spans="1:47">
      <c r="A110" t="str">
        <f>'[1]Calculation genes in KEGG path'!I108</f>
        <v>bta04020</v>
      </c>
      <c r="B110" t="str">
        <f>IF('[1]PERCENT ARRAY-MEAN FC&amp;P VAL'!A110="","",'[1]PERCENT ARRAY-MEAN FC&amp;P VAL'!A110)</f>
        <v>3. Environmental Information Processing</v>
      </c>
      <c r="C110" t="str">
        <f>IF('[1]PERCENT ARRAY-MEAN FC&amp;P VAL'!B110="","",'[1]PERCENT ARRAY-MEAN FC&amp;P VAL'!B110)</f>
        <v>3.2 Signal Transduction</v>
      </c>
      <c r="D110" t="str">
        <f>IF('[1]PERCENT ARRAY-MEAN FC&amp;P VAL'!C110="","",'[1]PERCENT ARRAY-MEAN FC&amp;P VAL'!C110)</f>
        <v>Calcium signaling pathway</v>
      </c>
      <c r="E110" s="12">
        <f t="shared" si="3"/>
        <v>174.46035534509</v>
      </c>
      <c r="F110">
        <f>IF(A110="","",IF('[1]Calculation genes in KEGG path'!L108&gt;='[1]Flux and Impact'!$E$1,IF('[1]PERCENT ARRAY-MEAN FC&amp;P VAL'!G110*'[1]PERCENT ARRAY-MEAN FC&amp;P VAL'!H110*'[1]PERCENT ARRAY-MEAN FC&amp;P VAL'!I110+ABS('[1]PERCENT ARRAY-MEAN FC&amp;P VAL'!J110*'[1]PERCENT ARRAY-MEAN FC&amp;P VAL'!K110*'[1]PERCENT ARRAY-MEAN FC&amp;P VAL'!L110)&gt;0,'[1]PERCENT ARRAY-MEAN FC&amp;P VAL'!G110*'[1]PERCENT ARRAY-MEAN FC&amp;P VAL'!H110*'[1]PERCENT ARRAY-MEAN FC&amp;P VAL'!I110+ABS('[1]PERCENT ARRAY-MEAN FC&amp;P VAL'!J110*'[1]PERCENT ARRAY-MEAN FC&amp;P VAL'!K110*'[1]PERCENT ARRAY-MEAN FC&amp;P VAL'!L110),""),""))</f>
        <v>5.11620017231327</v>
      </c>
      <c r="G110" s="12">
        <f>IF(F110="","",'[1]PERCENT ARRAY-MEAN FC&amp;P VAL'!G110*'[1]PERCENT ARRAY-MEAN FC&amp;P VAL'!H110*'[1]PERCENT ARRAY-MEAN FC&amp;P VAL'!I110-ABS('[1]PERCENT ARRAY-MEAN FC&amp;P VAL'!J110*'[1]PERCENT ARRAY-MEAN FC&amp;P VAL'!K110*'[1]PERCENT ARRAY-MEAN FC&amp;P VAL'!L110))</f>
        <v>-5.11620017231327</v>
      </c>
      <c r="H110">
        <f>IF(A110="","",IF('[1]Calculation genes in KEGG path'!L108&gt;='[1]Flux and Impact'!$E$1,IF(('[1]PERCENT ARRAY-MEAN FC&amp;P VAL'!M110*'[1]PERCENT ARRAY-MEAN FC&amp;P VAL'!N110*'[1]PERCENT ARRAY-MEAN FC&amp;P VAL'!O110+ABS('[1]PERCENT ARRAY-MEAN FC&amp;P VAL'!P110*'[1]PERCENT ARRAY-MEAN FC&amp;P VAL'!Q110*'[1]PERCENT ARRAY-MEAN FC&amp;P VAL'!R110))&gt;0,'[1]PERCENT ARRAY-MEAN FC&amp;P VAL'!M110*'[1]PERCENT ARRAY-MEAN FC&amp;P VAL'!N110*'[1]PERCENT ARRAY-MEAN FC&amp;P VAL'!O110+ABS('[1]PERCENT ARRAY-MEAN FC&amp;P VAL'!P110*'[1]PERCENT ARRAY-MEAN FC&amp;P VAL'!Q110*'[1]PERCENT ARRAY-MEAN FC&amp;P VAL'!R110),""),""))</f>
        <v>139.081798377736</v>
      </c>
      <c r="I110" s="12">
        <f>IF(H110="","",'[1]PERCENT ARRAY-MEAN FC&amp;P VAL'!M110*'[1]PERCENT ARRAY-MEAN FC&amp;P VAL'!N110*'[1]PERCENT ARRAY-MEAN FC&amp;P VAL'!O110-ABS('[1]PERCENT ARRAY-MEAN FC&amp;P VAL'!P110*'[1]PERCENT ARRAY-MEAN FC&amp;P VAL'!Q110*'[1]PERCENT ARRAY-MEAN FC&amp;P VAL'!R110))</f>
        <v>-66.6619886060316</v>
      </c>
      <c r="J110">
        <f>IF(A110="","",IF('[1]Calculation genes in KEGG path'!L108&gt;='[1]Flux and Impact'!$E$1,IF(('[1]PERCENT ARRAY-MEAN FC&amp;P VAL'!S110*'[1]PERCENT ARRAY-MEAN FC&amp;P VAL'!T110*'[1]PERCENT ARRAY-MEAN FC&amp;P VAL'!U110+ABS('[1]PERCENT ARRAY-MEAN FC&amp;P VAL'!V110*'[1]PERCENT ARRAY-MEAN FC&amp;P VAL'!W110*'[1]PERCENT ARRAY-MEAN FC&amp;P VAL'!X110))&gt;0,'[1]PERCENT ARRAY-MEAN FC&amp;P VAL'!S110*'[1]PERCENT ARRAY-MEAN FC&amp;P VAL'!T110*'[1]PERCENT ARRAY-MEAN FC&amp;P VAL'!U110+ABS('[1]PERCENT ARRAY-MEAN FC&amp;P VAL'!V110*'[1]PERCENT ARRAY-MEAN FC&amp;P VAL'!W110*'[1]PERCENT ARRAY-MEAN FC&amp;P VAL'!X110),""),""))</f>
        <v>30.2623567950403</v>
      </c>
      <c r="K110" s="12">
        <f>IF(J110="","",'[1]PERCENT ARRAY-MEAN FC&amp;P VAL'!S110*'[1]PERCENT ARRAY-MEAN FC&amp;P VAL'!T110*'[1]PERCENT ARRAY-MEAN FC&amp;P VAL'!U110-ABS('[1]PERCENT ARRAY-MEAN FC&amp;P VAL'!V110*'[1]PERCENT ARRAY-MEAN FC&amp;P VAL'!W110*'[1]PERCENT ARRAY-MEAN FC&amp;P VAL'!X110))</f>
        <v>7.22884723150242</v>
      </c>
      <c r="L110" t="str">
        <f>IF(A110="","",IF('[1]Calculation genes in KEGG path'!L108&gt;='[1]Flux and Impact'!$E$1,IF(('[1]PERCENT ARRAY-MEAN FC&amp;P VAL'!Y110*'[1]PERCENT ARRAY-MEAN FC&amp;P VAL'!Z110*'[1]PERCENT ARRAY-MEAN FC&amp;P VAL'!AA110+ABS('[1]PERCENT ARRAY-MEAN FC&amp;P VAL'!AB110*'[1]PERCENT ARRAY-MEAN FC&amp;P VAL'!AC110*'[1]PERCENT ARRAY-MEAN FC&amp;P VAL'!AD110))&gt;0,'[1]PERCENT ARRAY-MEAN FC&amp;P VAL'!Y110*'[1]PERCENT ARRAY-MEAN FC&amp;P VAL'!Z110*'[1]PERCENT ARRAY-MEAN FC&amp;P VAL'!AA110+ABS('[1]PERCENT ARRAY-MEAN FC&amp;P VAL'!AB110*'[1]PERCENT ARRAY-MEAN FC&amp;P VAL'!AC110*'[1]PERCENT ARRAY-MEAN FC&amp;P VAL'!AD110),""),""))</f>
        <v/>
      </c>
      <c r="M110" s="12" t="str">
        <f>IF(L110="","",'[1]PERCENT ARRAY-MEAN FC&amp;P VAL'!Y110*'[1]PERCENT ARRAY-MEAN FC&amp;P VAL'!Z110*'[1]PERCENT ARRAY-MEAN FC&amp;P VAL'!AA110-ABS('[1]PERCENT ARRAY-MEAN FC&amp;P VAL'!AB110*'[1]PERCENT ARRAY-MEAN FC&amp;P VAL'!AC110*'[1]PERCENT ARRAY-MEAN FC&amp;P VAL'!AD110))</f>
        <v/>
      </c>
      <c r="N110" t="str">
        <f>IF(A110="","",IF('[1]Calculation genes in KEGG path'!L108&gt;='[1]Flux and Impact'!$E$1,IF(('[1]PERCENT ARRAY-MEAN FC&amp;P VAL'!AE110*'[1]PERCENT ARRAY-MEAN FC&amp;P VAL'!AF110*'[1]PERCENT ARRAY-MEAN FC&amp;P VAL'!AG110+ABS('[1]PERCENT ARRAY-MEAN FC&amp;P VAL'!AH110*'[1]PERCENT ARRAY-MEAN FC&amp;P VAL'!AI110*'[1]PERCENT ARRAY-MEAN FC&amp;P VAL'!AJ110))&gt;0,'[1]PERCENT ARRAY-MEAN FC&amp;P VAL'!AE110*'[1]PERCENT ARRAY-MEAN FC&amp;P VAL'!AF110*'[1]PERCENT ARRAY-MEAN FC&amp;P VAL'!AG110+ABS('[1]PERCENT ARRAY-MEAN FC&amp;P VAL'!AH110*'[1]PERCENT ARRAY-MEAN FC&amp;P VAL'!AI110*'[1]PERCENT ARRAY-MEAN FC&amp;P VAL'!AJ110),""),""))</f>
        <v/>
      </c>
      <c r="O110" s="12" t="str">
        <f>IF(N110="","",'[1]PERCENT ARRAY-MEAN FC&amp;P VAL'!AE110*'[1]PERCENT ARRAY-MEAN FC&amp;P VAL'!AF110*'[1]PERCENT ARRAY-MEAN FC&amp;P VAL'!AG110-ABS('[1]PERCENT ARRAY-MEAN FC&amp;P VAL'!AH110*'[1]PERCENT ARRAY-MEAN FC&amp;P VAL'!AI110*'[1]PERCENT ARRAY-MEAN FC&amp;P VAL'!AJ110))</f>
        <v/>
      </c>
      <c r="P110" t="str">
        <f>IF(A110="","",IF('[1]Calculation genes in KEGG path'!L108&gt;='[1]Flux and Impact'!$E$1,IF(('[1]PERCENT ARRAY-MEAN FC&amp;P VAL'!AK110*'[1]PERCENT ARRAY-MEAN FC&amp;P VAL'!AL110*'[1]PERCENT ARRAY-MEAN FC&amp;P VAL'!AM110+ABS('[1]PERCENT ARRAY-MEAN FC&amp;P VAL'!AN110*'[1]PERCENT ARRAY-MEAN FC&amp;P VAL'!AO110*'[1]PERCENT ARRAY-MEAN FC&amp;P VAL'!AP110))&gt;0,'[1]PERCENT ARRAY-MEAN FC&amp;P VAL'!AK110*'[1]PERCENT ARRAY-MEAN FC&amp;P VAL'!AL110*'[1]PERCENT ARRAY-MEAN FC&amp;P VAL'!AM110+ABS('[1]PERCENT ARRAY-MEAN FC&amp;P VAL'!AN110*'[1]PERCENT ARRAY-MEAN FC&amp;P VAL'!AO110*'[1]PERCENT ARRAY-MEAN FC&amp;P VAL'!AP110),""),""))</f>
        <v/>
      </c>
      <c r="Q110" s="12" t="str">
        <f>IF(P110="","",'[1]PERCENT ARRAY-MEAN FC&amp;P VAL'!AK110*'[1]PERCENT ARRAY-MEAN FC&amp;P VAL'!AL110*'[1]PERCENT ARRAY-MEAN FC&amp;P VAL'!AM110-ABS('[1]PERCENT ARRAY-MEAN FC&amp;P VAL'!AN110*'[1]PERCENT ARRAY-MEAN FC&amp;P VAL'!AO110*'[1]PERCENT ARRAY-MEAN FC&amp;P VAL'!AP110))</f>
        <v/>
      </c>
      <c r="R110" t="str">
        <f>IF(A110="","",IF('[1]Calculation genes in KEGG path'!L108&gt;='[1]Flux and Impact'!$E$1,IF(('[1]PERCENT ARRAY-MEAN FC&amp;P VAL'!AQ110*'[1]PERCENT ARRAY-MEAN FC&amp;P VAL'!AR110*'[1]PERCENT ARRAY-MEAN FC&amp;P VAL'!AS110+ABS('[1]PERCENT ARRAY-MEAN FC&amp;P VAL'!AT110*'[1]PERCENT ARRAY-MEAN FC&amp;P VAL'!AU110*'[1]PERCENT ARRAY-MEAN FC&amp;P VAL'!AV110))&gt;0,'[1]PERCENT ARRAY-MEAN FC&amp;P VAL'!AQ110*'[1]PERCENT ARRAY-MEAN FC&amp;P VAL'!AR110*'[1]PERCENT ARRAY-MEAN FC&amp;P VAL'!AS110+ABS('[1]PERCENT ARRAY-MEAN FC&amp;P VAL'!AT110*'[1]PERCENT ARRAY-MEAN FC&amp;P VAL'!AU110*'[1]PERCENT ARRAY-MEAN FC&amp;P VAL'!AV110),""),""))</f>
        <v/>
      </c>
      <c r="S110" s="12" t="str">
        <f>IF(R110="","",'[1]PERCENT ARRAY-MEAN FC&amp;P VAL'!AQ110*'[1]PERCENT ARRAY-MEAN FC&amp;P VAL'!AR110*'[1]PERCENT ARRAY-MEAN FC&amp;P VAL'!AS110-ABS('[1]PERCENT ARRAY-MEAN FC&amp;P VAL'!AT110*'[1]PERCENT ARRAY-MEAN FC&amp;P VAL'!AU110*'[1]PERCENT ARRAY-MEAN FC&amp;P VAL'!AV110))</f>
        <v/>
      </c>
      <c r="T110" t="str">
        <f>IF(A110="","",IF('[1]Calculation genes in KEGG path'!L108&gt;='[1]Flux and Impact'!$E$1,IF(('[1]PERCENT ARRAY-MEAN FC&amp;P VAL'!AW110*'[1]PERCENT ARRAY-MEAN FC&amp;P VAL'!AX110*'[1]PERCENT ARRAY-MEAN FC&amp;P VAL'!AY110+ABS('[1]PERCENT ARRAY-MEAN FC&amp;P VAL'!AZ110*'[1]PERCENT ARRAY-MEAN FC&amp;P VAL'!BA110*'[1]PERCENT ARRAY-MEAN FC&amp;P VAL'!BB110))&gt;0,'[1]PERCENT ARRAY-MEAN FC&amp;P VAL'!AW110*'[1]PERCENT ARRAY-MEAN FC&amp;P VAL'!AX110*'[1]PERCENT ARRAY-MEAN FC&amp;P VAL'!AY110+ABS('[1]PERCENT ARRAY-MEAN FC&amp;P VAL'!AZ110*'[1]PERCENT ARRAY-MEAN FC&amp;P VAL'!BA110*'[1]PERCENT ARRAY-MEAN FC&amp;P VAL'!BB110),""),""))</f>
        <v/>
      </c>
      <c r="U110" s="12" t="str">
        <f>IF(T110="","",'[1]PERCENT ARRAY-MEAN FC&amp;P VAL'!AW110*'[1]PERCENT ARRAY-MEAN FC&amp;P VAL'!AX110*'[1]PERCENT ARRAY-MEAN FC&amp;P VAL'!AY110-ABS('[1]PERCENT ARRAY-MEAN FC&amp;P VAL'!AZ110*'[1]PERCENT ARRAY-MEAN FC&amp;P VAL'!BA110*'[1]PERCENT ARRAY-MEAN FC&amp;P VAL'!BB110))</f>
        <v/>
      </c>
      <c r="V110" t="str">
        <f>IF(A110="","",IF('[1]Calculation genes in KEGG path'!L108&gt;='[1]Flux and Impact'!$E$1,IF(('[1]PERCENT ARRAY-MEAN FC&amp;P VAL'!BC110*'[1]PERCENT ARRAY-MEAN FC&amp;P VAL'!BD110*'[1]PERCENT ARRAY-MEAN FC&amp;P VAL'!BE110+ABS('[1]PERCENT ARRAY-MEAN FC&amp;P VAL'!BF110*'[1]PERCENT ARRAY-MEAN FC&amp;P VAL'!BG110*'[1]PERCENT ARRAY-MEAN FC&amp;P VAL'!BH110))&gt;0,'[1]PERCENT ARRAY-MEAN FC&amp;P VAL'!BC110*'[1]PERCENT ARRAY-MEAN FC&amp;P VAL'!BD110*'[1]PERCENT ARRAY-MEAN FC&amp;P VAL'!BE110+ABS('[1]PERCENT ARRAY-MEAN FC&amp;P VAL'!BF110*'[1]PERCENT ARRAY-MEAN FC&amp;P VAL'!BG110*'[1]PERCENT ARRAY-MEAN FC&amp;P VAL'!BH110),""),""))</f>
        <v/>
      </c>
      <c r="W110" s="12" t="str">
        <f>IF(V110="","",'[1]PERCENT ARRAY-MEAN FC&amp;P VAL'!BC110*'[1]PERCENT ARRAY-MEAN FC&amp;P VAL'!BD110*'[1]PERCENT ARRAY-MEAN FC&amp;P VAL'!BE110-ABS('[1]PERCENT ARRAY-MEAN FC&amp;P VAL'!BF110*'[1]PERCENT ARRAY-MEAN FC&amp;P VAL'!BG110*'[1]PERCENT ARRAY-MEAN FC&amp;P VAL'!BH110))</f>
        <v/>
      </c>
      <c r="X110" t="str">
        <f>IF(A110="","",IF('[1]Calculation genes in KEGG path'!L108&gt;='[1]Flux and Impact'!$E$1,IF(('[1]PERCENT ARRAY-MEAN FC&amp;P VAL'!BI110*'[1]PERCENT ARRAY-MEAN FC&amp;P VAL'!BJ110*'[1]PERCENT ARRAY-MEAN FC&amp;P VAL'!BK110+ABS('[1]PERCENT ARRAY-MEAN FC&amp;P VAL'!BL110*'[1]PERCENT ARRAY-MEAN FC&amp;P VAL'!BM110*'[1]PERCENT ARRAY-MEAN FC&amp;P VAL'!BN110))&gt;0,'[1]PERCENT ARRAY-MEAN FC&amp;P VAL'!BI110*'[1]PERCENT ARRAY-MEAN FC&amp;P VAL'!BJ110*'[1]PERCENT ARRAY-MEAN FC&amp;P VAL'!BK110+ABS('[1]PERCENT ARRAY-MEAN FC&amp;P VAL'!BL110*'[1]PERCENT ARRAY-MEAN FC&amp;P VAL'!BM110*'[1]PERCENT ARRAY-MEAN FC&amp;P VAL'!BN110),""),""))</f>
        <v/>
      </c>
      <c r="Y110" s="12" t="str">
        <f>IF(X110="","",'[1]PERCENT ARRAY-MEAN FC&amp;P VAL'!BI110*'[1]PERCENT ARRAY-MEAN FC&amp;P VAL'!BJ110*'[1]PERCENT ARRAY-MEAN FC&amp;P VAL'!BK110-ABS('[1]PERCENT ARRAY-MEAN FC&amp;P VAL'!BL110*'[1]PERCENT ARRAY-MEAN FC&amp;P VAL'!BM110*'[1]PERCENT ARRAY-MEAN FC&amp;P VAL'!BN110))</f>
        <v/>
      </c>
      <c r="Z110" t="str">
        <f>IF(A110="","",IF('[1]Calculation genes in KEGG path'!L108&gt;='[1]Flux and Impact'!$E$1,IF(('[1]PERCENT ARRAY-MEAN FC&amp;P VAL'!BO110*'[1]PERCENT ARRAY-MEAN FC&amp;P VAL'!BP110*'[1]PERCENT ARRAY-MEAN FC&amp;P VAL'!BQ110+ABS('[1]PERCENT ARRAY-MEAN FC&amp;P VAL'!BR110*'[1]PERCENT ARRAY-MEAN FC&amp;P VAL'!BS110*'[1]PERCENT ARRAY-MEAN FC&amp;P VAL'!BT110))&gt;0,'[1]PERCENT ARRAY-MEAN FC&amp;P VAL'!BO110*'[1]PERCENT ARRAY-MEAN FC&amp;P VAL'!BP110*'[1]PERCENT ARRAY-MEAN FC&amp;P VAL'!BQ110+ABS('[1]PERCENT ARRAY-MEAN FC&amp;P VAL'!BR110*'[1]PERCENT ARRAY-MEAN FC&amp;P VAL'!BS110*'[1]PERCENT ARRAY-MEAN FC&amp;P VAL'!BT110),""),""))</f>
        <v/>
      </c>
      <c r="AA110" s="12" t="str">
        <f>IF(Z110="","",'[1]PERCENT ARRAY-MEAN FC&amp;P VAL'!BO110*'[1]PERCENT ARRAY-MEAN FC&amp;P VAL'!BP110*'[1]PERCENT ARRAY-MEAN FC&amp;P VAL'!BQ110-ABS('[1]PERCENT ARRAY-MEAN FC&amp;P VAL'!BR110*'[1]PERCENT ARRAY-MEAN FC&amp;P VAL'!BS110*'[1]PERCENT ARRAY-MEAN FC&amp;P VAL'!BT110))</f>
        <v/>
      </c>
      <c r="AB110" t="str">
        <f>IF(A110="","",IF('[1]Calculation genes in KEGG path'!L108&gt;='[1]Flux and Impact'!$E$1,IF(('[1]PERCENT ARRAY-MEAN FC&amp;P VAL'!BU110*'[1]PERCENT ARRAY-MEAN FC&amp;P VAL'!BV110*'[1]PERCENT ARRAY-MEAN FC&amp;P VAL'!BW110+ABS('[1]PERCENT ARRAY-MEAN FC&amp;P VAL'!BX110*'[1]PERCENT ARRAY-MEAN FC&amp;P VAL'!BY110*'[1]PERCENT ARRAY-MEAN FC&amp;P VAL'!BZ110))&gt;0,'[1]PERCENT ARRAY-MEAN FC&amp;P VAL'!BU110*'[1]PERCENT ARRAY-MEAN FC&amp;P VAL'!BV110*'[1]PERCENT ARRAY-MEAN FC&amp;P VAL'!BW110+ABS('[1]PERCENT ARRAY-MEAN FC&amp;P VAL'!BX110*'[1]PERCENT ARRAY-MEAN FC&amp;P VAL'!BY110*'[1]PERCENT ARRAY-MEAN FC&amp;P VAL'!BZ110),""),""))</f>
        <v/>
      </c>
      <c r="AC110" s="12" t="str">
        <f>IF(AB110="","",'[1]PERCENT ARRAY-MEAN FC&amp;P VAL'!BU110*'[1]PERCENT ARRAY-MEAN FC&amp;P VAL'!BV110*'[1]PERCENT ARRAY-MEAN FC&amp;P VAL'!BW110-ABS('[1]PERCENT ARRAY-MEAN FC&amp;P VAL'!BX110*'[1]PERCENT ARRAY-MEAN FC&amp;P VAL'!BY110*'[1]PERCENT ARRAY-MEAN FC&amp;P VAL'!BZ110))</f>
        <v/>
      </c>
      <c r="AD110" t="str">
        <f>IF(A110="","",IF('[1]Calculation genes in KEGG path'!L108&gt;='[1]Flux and Impact'!$E$1,IF(('[1]PERCENT ARRAY-MEAN FC&amp;P VAL'!CA110*'[1]PERCENT ARRAY-MEAN FC&amp;P VAL'!CB110*'[1]PERCENT ARRAY-MEAN FC&amp;P VAL'!CC110+ABS('[1]PERCENT ARRAY-MEAN FC&amp;P VAL'!CD110*'[1]PERCENT ARRAY-MEAN FC&amp;P VAL'!CE110*'[1]PERCENT ARRAY-MEAN FC&amp;P VAL'!CF110))&gt;0,'[1]PERCENT ARRAY-MEAN FC&amp;P VAL'!CA110*'[1]PERCENT ARRAY-MEAN FC&amp;P VAL'!CB110*'[1]PERCENT ARRAY-MEAN FC&amp;P VAL'!CC110+ABS('[1]PERCENT ARRAY-MEAN FC&amp;P VAL'!CD110*'[1]PERCENT ARRAY-MEAN FC&amp;P VAL'!CE110*'[1]PERCENT ARRAY-MEAN FC&amp;P VAL'!CF110),""),""))</f>
        <v/>
      </c>
      <c r="AE110" s="12" t="str">
        <f>IF(AD110="","",'[1]PERCENT ARRAY-MEAN FC&amp;P VAL'!CA110*'[1]PERCENT ARRAY-MEAN FC&amp;P VAL'!CB110*'[1]PERCENT ARRAY-MEAN FC&amp;P VAL'!CC110-ABS('[1]PERCENT ARRAY-MEAN FC&amp;P VAL'!CD110*'[1]PERCENT ARRAY-MEAN FC&amp;P VAL'!CE110*'[1]PERCENT ARRAY-MEAN FC&amp;P VAL'!CF110))</f>
        <v/>
      </c>
      <c r="AF110" t="str">
        <f>IF(A110="","",IF('[1]Calculation genes in KEGG path'!L108&gt;='[1]Flux and Impact'!$E$1,IF(('[1]PERCENT ARRAY-MEAN FC&amp;P VAL'!CG110*'[1]PERCENT ARRAY-MEAN FC&amp;P VAL'!CH110*'[1]PERCENT ARRAY-MEAN FC&amp;P VAL'!CI110+ABS('[1]PERCENT ARRAY-MEAN FC&amp;P VAL'!CJ110*'[1]PERCENT ARRAY-MEAN FC&amp;P VAL'!CK110*'[1]PERCENT ARRAY-MEAN FC&amp;P VAL'!CL110))&gt;0,'[1]PERCENT ARRAY-MEAN FC&amp;P VAL'!CG110*'[1]PERCENT ARRAY-MEAN FC&amp;P VAL'!CH110*'[1]PERCENT ARRAY-MEAN FC&amp;P VAL'!CI110+ABS('[1]PERCENT ARRAY-MEAN FC&amp;P VAL'!CJ110*'[1]PERCENT ARRAY-MEAN FC&amp;P VAL'!CK110*'[1]PERCENT ARRAY-MEAN FC&amp;P VAL'!CL110),""),""))</f>
        <v/>
      </c>
      <c r="AG110" s="12" t="str">
        <f>IF(AF110="","",'[1]PERCENT ARRAY-MEAN FC&amp;P VAL'!CG110*'[1]PERCENT ARRAY-MEAN FC&amp;P VAL'!CH110*'[1]PERCENT ARRAY-MEAN FC&amp;P VAL'!CI110-ABS('[1]PERCENT ARRAY-MEAN FC&amp;P VAL'!CJ110*'[1]PERCENT ARRAY-MEAN FC&amp;P VAL'!CK110*'[1]PERCENT ARRAY-MEAN FC&amp;P VAL'!CL110))</f>
        <v/>
      </c>
      <c r="AH110" t="str">
        <f>IF(A110="","",IF('[1]Calculation genes in KEGG path'!L108&gt;='[1]Flux and Impact'!$E$1,IF(('[1]PERCENT ARRAY-MEAN FC&amp;P VAL'!CM110*'[1]PERCENT ARRAY-MEAN FC&amp;P VAL'!CN110*'[1]PERCENT ARRAY-MEAN FC&amp;P VAL'!CO110+ABS('[1]PERCENT ARRAY-MEAN FC&amp;P VAL'!CP110*'[1]PERCENT ARRAY-MEAN FC&amp;P VAL'!CQ110*'[1]PERCENT ARRAY-MEAN FC&amp;P VAL'!CR110))&gt;0,'[1]PERCENT ARRAY-MEAN FC&amp;P VAL'!CM110*'[1]PERCENT ARRAY-MEAN FC&amp;P VAL'!CN110*'[1]PERCENT ARRAY-MEAN FC&amp;P VAL'!CO110+ABS('[1]PERCENT ARRAY-MEAN FC&amp;P VAL'!CP110*'[1]PERCENT ARRAY-MEAN FC&amp;P VAL'!CQ110*'[1]PERCENT ARRAY-MEAN FC&amp;P VAL'!CR110),""),""))</f>
        <v/>
      </c>
      <c r="AI110" s="12" t="str">
        <f>IF(AH110="","",'[1]PERCENT ARRAY-MEAN FC&amp;P VAL'!CM110*'[1]PERCENT ARRAY-MEAN FC&amp;P VAL'!CN110*'[1]PERCENT ARRAY-MEAN FC&amp;P VAL'!CO110-ABS('[1]PERCENT ARRAY-MEAN FC&amp;P VAL'!CP110*'[1]PERCENT ARRAY-MEAN FC&amp;P VAL'!CQ110*'[1]PERCENT ARRAY-MEAN FC&amp;P VAL'!CR110))</f>
        <v/>
      </c>
      <c r="AJ110" t="str">
        <f>IF(A110="","",IF('[1]Calculation genes in KEGG path'!L108&gt;='[1]Flux and Impact'!$E$1,IF(('[1]PERCENT ARRAY-MEAN FC&amp;P VAL'!CS110*'[1]PERCENT ARRAY-MEAN FC&amp;P VAL'!CT110*'[1]PERCENT ARRAY-MEAN FC&amp;P VAL'!CU110+ABS('[1]PERCENT ARRAY-MEAN FC&amp;P VAL'!CV110*'[1]PERCENT ARRAY-MEAN FC&amp;P VAL'!CW110*'[1]PERCENT ARRAY-MEAN FC&amp;P VAL'!CX110))&gt;0,'[1]PERCENT ARRAY-MEAN FC&amp;P VAL'!CS110*'[1]PERCENT ARRAY-MEAN FC&amp;P VAL'!CT110*'[1]PERCENT ARRAY-MEAN FC&amp;P VAL'!CU110+ABS('[1]PERCENT ARRAY-MEAN FC&amp;P VAL'!CV110*'[1]PERCENT ARRAY-MEAN FC&amp;P VAL'!CW110*'[1]PERCENT ARRAY-MEAN FC&amp;P VAL'!CX110),""),""))</f>
        <v/>
      </c>
      <c r="AK110" s="12" t="str">
        <f>IF(AJ110="","",'[1]PERCENT ARRAY-MEAN FC&amp;P VAL'!CS110*'[1]PERCENT ARRAY-MEAN FC&amp;P VAL'!CT110*'[1]PERCENT ARRAY-MEAN FC&amp;P VAL'!CU110-ABS('[1]PERCENT ARRAY-MEAN FC&amp;P VAL'!CV110*'[1]PERCENT ARRAY-MEAN FC&amp;P VAL'!CW110*'[1]PERCENT ARRAY-MEAN FC&amp;P VAL'!CX110))</f>
        <v/>
      </c>
      <c r="AL110" t="str">
        <f>IF(A110="","",IF('[1]Calculation genes in KEGG path'!L108&gt;='[1]Flux and Impact'!$E$1,IF(('[1]PERCENT ARRAY-MEAN FC&amp;P VAL'!CY110*'[1]PERCENT ARRAY-MEAN FC&amp;P VAL'!CZ110*'[1]PERCENT ARRAY-MEAN FC&amp;P VAL'!DA110+ABS('[1]PERCENT ARRAY-MEAN FC&amp;P VAL'!DB110*'[1]PERCENT ARRAY-MEAN FC&amp;P VAL'!DC110*'[1]PERCENT ARRAY-MEAN FC&amp;P VAL'!DD110))&gt;0,'[1]PERCENT ARRAY-MEAN FC&amp;P VAL'!CY110*'[1]PERCENT ARRAY-MEAN FC&amp;P VAL'!CZ110*'[1]PERCENT ARRAY-MEAN FC&amp;P VAL'!DA110+ABS('[1]PERCENT ARRAY-MEAN FC&amp;P VAL'!DB110*'[1]PERCENT ARRAY-MEAN FC&amp;P VAL'!DC110*'[1]PERCENT ARRAY-MEAN FC&amp;P VAL'!DD110),""),""))</f>
        <v/>
      </c>
      <c r="AM110" s="12" t="str">
        <f>IF(AL110="","",'[1]PERCENT ARRAY-MEAN FC&amp;P VAL'!CY110*'[1]PERCENT ARRAY-MEAN FC&amp;P VAL'!CZ110*'[1]PERCENT ARRAY-MEAN FC&amp;P VAL'!DA110-ABS('[1]PERCENT ARRAY-MEAN FC&amp;P VAL'!DB110*'[1]PERCENT ARRAY-MEAN FC&amp;P VAL'!DC110*'[1]PERCENT ARRAY-MEAN FC&amp;P VAL'!DD110))</f>
        <v/>
      </c>
      <c r="AN110" t="str">
        <f>IF(A110="","",IF('[1]Calculation genes in KEGG path'!L108&gt;='[1]Flux and Impact'!$E$1,IF(('[1]PERCENT ARRAY-MEAN FC&amp;P VAL'!DE110*'[1]PERCENT ARRAY-MEAN FC&amp;P VAL'!DF110*'[1]PERCENT ARRAY-MEAN FC&amp;P VAL'!DG110+ABS('[1]PERCENT ARRAY-MEAN FC&amp;P VAL'!DH110*'[1]PERCENT ARRAY-MEAN FC&amp;P VAL'!DI110*'[1]PERCENT ARRAY-MEAN FC&amp;P VAL'!DJ110))&gt;0,'[1]PERCENT ARRAY-MEAN FC&amp;P VAL'!DE110*'[1]PERCENT ARRAY-MEAN FC&amp;P VAL'!DF110*'[1]PERCENT ARRAY-MEAN FC&amp;P VAL'!DG110+ABS('[1]PERCENT ARRAY-MEAN FC&amp;P VAL'!DH110*'[1]PERCENT ARRAY-MEAN FC&amp;P VAL'!DI110*'[1]PERCENT ARRAY-MEAN FC&amp;P VAL'!DJ110),""),""))</f>
        <v/>
      </c>
      <c r="AO110" s="12" t="str">
        <f>IF(AN110="","",'[1]PERCENT ARRAY-MEAN FC&amp;P VAL'!DE110*'[1]PERCENT ARRAY-MEAN FC&amp;P VAL'!DF110*'[1]PERCENT ARRAY-MEAN FC&amp;P VAL'!DG110-ABS('[1]PERCENT ARRAY-MEAN FC&amp;P VAL'!DH110*'[1]PERCENT ARRAY-MEAN FC&amp;P VAL'!DI110*'[1]PERCENT ARRAY-MEAN FC&amp;P VAL'!DJ110))</f>
        <v/>
      </c>
      <c r="AP110" t="str">
        <f>IF(A110="","",IF('[1]Calculation genes in KEGG path'!L108&gt;='[1]Flux and Impact'!$E$1,IF(('[1]PERCENT ARRAY-MEAN FC&amp;P VAL'!DK110*'[1]PERCENT ARRAY-MEAN FC&amp;P VAL'!DL110*'[1]PERCENT ARRAY-MEAN FC&amp;P VAL'!DM110+ABS('[1]PERCENT ARRAY-MEAN FC&amp;P VAL'!DN110*'[1]PERCENT ARRAY-MEAN FC&amp;P VAL'!DO110*'[1]PERCENT ARRAY-MEAN FC&amp;P VAL'!DP110))&gt;0,'[1]PERCENT ARRAY-MEAN FC&amp;P VAL'!DK110*'[1]PERCENT ARRAY-MEAN FC&amp;P VAL'!DL110*'[1]PERCENT ARRAY-MEAN FC&amp;P VAL'!DM110+ABS('[1]PERCENT ARRAY-MEAN FC&amp;P VAL'!DN110*'[1]PERCENT ARRAY-MEAN FC&amp;P VAL'!DO110*'[1]PERCENT ARRAY-MEAN FC&amp;P VAL'!DP110),""),""))</f>
        <v/>
      </c>
      <c r="AQ110" s="12" t="str">
        <f>IF(AP110="","",'[1]PERCENT ARRAY-MEAN FC&amp;P VAL'!DK110*'[1]PERCENT ARRAY-MEAN FC&amp;P VAL'!DL110*'[1]PERCENT ARRAY-MEAN FC&amp;P VAL'!DM110-ABS('[1]PERCENT ARRAY-MEAN FC&amp;P VAL'!DN110*'[1]PERCENT ARRAY-MEAN FC&amp;P VAL'!DO110*'[1]PERCENT ARRAY-MEAN FC&amp;P VAL'!DP110))</f>
        <v/>
      </c>
      <c r="AR110" t="str">
        <f>IF(A110="","",IF('[1]Calculation genes in KEGG path'!L108&gt;='[1]Flux and Impact'!$E$1,IF(('[1]PERCENT ARRAY-MEAN FC&amp;P VAL'!DQ110*'[1]PERCENT ARRAY-MEAN FC&amp;P VAL'!DR110*'[1]PERCENT ARRAY-MEAN FC&amp;P VAL'!DS110+ABS('[1]PERCENT ARRAY-MEAN FC&amp;P VAL'!DT110*'[1]PERCENT ARRAY-MEAN FC&amp;P VAL'!DU110*'[1]PERCENT ARRAY-MEAN FC&amp;P VAL'!DV110))&gt;0,'[1]PERCENT ARRAY-MEAN FC&amp;P VAL'!DQ110*'[1]PERCENT ARRAY-MEAN FC&amp;P VAL'!DR110*'[1]PERCENT ARRAY-MEAN FC&amp;P VAL'!DS110+ABS('[1]PERCENT ARRAY-MEAN FC&amp;P VAL'!DT110*'[1]PERCENT ARRAY-MEAN FC&amp;P VAL'!DU110*'[1]PERCENT ARRAY-MEAN FC&amp;P VAL'!DV110),""),""))</f>
        <v/>
      </c>
      <c r="AS110" s="12" t="str">
        <f>IF(AR110="","",'[1]PERCENT ARRAY-MEAN FC&amp;P VAL'!DQ110*'[1]PERCENT ARRAY-MEAN FC&amp;P VAL'!DR110*'[1]PERCENT ARRAY-MEAN FC&amp;P VAL'!DS110-ABS('[1]PERCENT ARRAY-MEAN FC&amp;P VAL'!DT110*'[1]PERCENT ARRAY-MEAN FC&amp;P VAL'!DU110*'[1]PERCENT ARRAY-MEAN FC&amp;P VAL'!DV110))</f>
        <v/>
      </c>
      <c r="AT110" s="12">
        <f t="shared" si="4"/>
        <v>-21.5164471822808</v>
      </c>
      <c r="AU110" s="12">
        <f t="shared" si="5"/>
        <v>1</v>
      </c>
    </row>
    <row r="111" spans="1:47">
      <c r="A111" t="str">
        <f>'[1]Calculation genes in KEGG path'!I109</f>
        <v>bta04060</v>
      </c>
      <c r="B111" t="str">
        <f>IF('[1]PERCENT ARRAY-MEAN FC&amp;P VAL'!A111="","",'[1]PERCENT ARRAY-MEAN FC&amp;P VAL'!A111)</f>
        <v>3. Environmental Information Processing</v>
      </c>
      <c r="C111" t="str">
        <f>IF('[1]PERCENT ARRAY-MEAN FC&amp;P VAL'!B111="","",'[1]PERCENT ARRAY-MEAN FC&amp;P VAL'!B111)</f>
        <v>3.3 Signaling Molecules and Interaction</v>
      </c>
      <c r="D111" t="str">
        <f>IF('[1]PERCENT ARRAY-MEAN FC&amp;P VAL'!C111="","",'[1]PERCENT ARRAY-MEAN FC&amp;P VAL'!C111)</f>
        <v>Cytokine-cytokine receptor interaction</v>
      </c>
      <c r="E111" s="12">
        <f t="shared" si="3"/>
        <v>171.090186992781</v>
      </c>
      <c r="F111">
        <f>IF(A111="","",IF('[1]Calculation genes in KEGG path'!L109&gt;='[1]Flux and Impact'!$E$1,IF('[1]PERCENT ARRAY-MEAN FC&amp;P VAL'!G111*'[1]PERCENT ARRAY-MEAN FC&amp;P VAL'!H111*'[1]PERCENT ARRAY-MEAN FC&amp;P VAL'!I111+ABS('[1]PERCENT ARRAY-MEAN FC&amp;P VAL'!J111*'[1]PERCENT ARRAY-MEAN FC&amp;P VAL'!K111*'[1]PERCENT ARRAY-MEAN FC&amp;P VAL'!L111)&gt;0,'[1]PERCENT ARRAY-MEAN FC&amp;P VAL'!G111*'[1]PERCENT ARRAY-MEAN FC&amp;P VAL'!H111*'[1]PERCENT ARRAY-MEAN FC&amp;P VAL'!I111+ABS('[1]PERCENT ARRAY-MEAN FC&amp;P VAL'!J111*'[1]PERCENT ARRAY-MEAN FC&amp;P VAL'!K111*'[1]PERCENT ARRAY-MEAN FC&amp;P VAL'!L111),""),""))</f>
        <v>41.1884214559624</v>
      </c>
      <c r="G111" s="12">
        <f>IF(F111="","",'[1]PERCENT ARRAY-MEAN FC&amp;P VAL'!G111*'[1]PERCENT ARRAY-MEAN FC&amp;P VAL'!H111*'[1]PERCENT ARRAY-MEAN FC&amp;P VAL'!I111-ABS('[1]PERCENT ARRAY-MEAN FC&amp;P VAL'!J111*'[1]PERCENT ARRAY-MEAN FC&amp;P VAL'!K111*'[1]PERCENT ARRAY-MEAN FC&amp;P VAL'!L111))</f>
        <v>27.5567517855801</v>
      </c>
      <c r="H111">
        <f>IF(A111="","",IF('[1]Calculation genes in KEGG path'!L109&gt;='[1]Flux and Impact'!$E$1,IF(('[1]PERCENT ARRAY-MEAN FC&amp;P VAL'!M111*'[1]PERCENT ARRAY-MEAN FC&amp;P VAL'!N111*'[1]PERCENT ARRAY-MEAN FC&amp;P VAL'!O111+ABS('[1]PERCENT ARRAY-MEAN FC&amp;P VAL'!P111*'[1]PERCENT ARRAY-MEAN FC&amp;P VAL'!Q111*'[1]PERCENT ARRAY-MEAN FC&amp;P VAL'!R111))&gt;0,'[1]PERCENT ARRAY-MEAN FC&amp;P VAL'!M111*'[1]PERCENT ARRAY-MEAN FC&amp;P VAL'!N111*'[1]PERCENT ARRAY-MEAN FC&amp;P VAL'!O111+ABS('[1]PERCENT ARRAY-MEAN FC&amp;P VAL'!P111*'[1]PERCENT ARRAY-MEAN FC&amp;P VAL'!Q111*'[1]PERCENT ARRAY-MEAN FC&amp;P VAL'!R111),""),""))</f>
        <v>102.350274197184</v>
      </c>
      <c r="I111" s="12">
        <f>IF(H111="","",'[1]PERCENT ARRAY-MEAN FC&amp;P VAL'!M111*'[1]PERCENT ARRAY-MEAN FC&amp;P VAL'!N111*'[1]PERCENT ARRAY-MEAN FC&amp;P VAL'!O111-ABS('[1]PERCENT ARRAY-MEAN FC&amp;P VAL'!P111*'[1]PERCENT ARRAY-MEAN FC&amp;P VAL'!Q111*'[1]PERCENT ARRAY-MEAN FC&amp;P VAL'!R111))</f>
        <v>-67.4786306356312</v>
      </c>
      <c r="J111">
        <f>IF(A111="","",IF('[1]Calculation genes in KEGG path'!L109&gt;='[1]Flux and Impact'!$E$1,IF(('[1]PERCENT ARRAY-MEAN FC&amp;P VAL'!S111*'[1]PERCENT ARRAY-MEAN FC&amp;P VAL'!T111*'[1]PERCENT ARRAY-MEAN FC&amp;P VAL'!U111+ABS('[1]PERCENT ARRAY-MEAN FC&amp;P VAL'!V111*'[1]PERCENT ARRAY-MEAN FC&amp;P VAL'!W111*'[1]PERCENT ARRAY-MEAN FC&amp;P VAL'!X111))&gt;0,'[1]PERCENT ARRAY-MEAN FC&amp;P VAL'!S111*'[1]PERCENT ARRAY-MEAN FC&amp;P VAL'!T111*'[1]PERCENT ARRAY-MEAN FC&amp;P VAL'!U111+ABS('[1]PERCENT ARRAY-MEAN FC&amp;P VAL'!V111*'[1]PERCENT ARRAY-MEAN FC&amp;P VAL'!W111*'[1]PERCENT ARRAY-MEAN FC&amp;P VAL'!X111),""),""))</f>
        <v>27.5514913396348</v>
      </c>
      <c r="K111" s="12">
        <f>IF(J111="","",'[1]PERCENT ARRAY-MEAN FC&amp;P VAL'!S111*'[1]PERCENT ARRAY-MEAN FC&amp;P VAL'!T111*'[1]PERCENT ARRAY-MEAN FC&amp;P VAL'!U111-ABS('[1]PERCENT ARRAY-MEAN FC&amp;P VAL'!V111*'[1]PERCENT ARRAY-MEAN FC&amp;P VAL'!W111*'[1]PERCENT ARRAY-MEAN FC&amp;P VAL'!X111))</f>
        <v>-27.5514913396348</v>
      </c>
      <c r="L111" t="str">
        <f>IF(A111="","",IF('[1]Calculation genes in KEGG path'!L109&gt;='[1]Flux and Impact'!$E$1,IF(('[1]PERCENT ARRAY-MEAN FC&amp;P VAL'!Y111*'[1]PERCENT ARRAY-MEAN FC&amp;P VAL'!Z111*'[1]PERCENT ARRAY-MEAN FC&amp;P VAL'!AA111+ABS('[1]PERCENT ARRAY-MEAN FC&amp;P VAL'!AB111*'[1]PERCENT ARRAY-MEAN FC&amp;P VAL'!AC111*'[1]PERCENT ARRAY-MEAN FC&amp;P VAL'!AD111))&gt;0,'[1]PERCENT ARRAY-MEAN FC&amp;P VAL'!Y111*'[1]PERCENT ARRAY-MEAN FC&amp;P VAL'!Z111*'[1]PERCENT ARRAY-MEAN FC&amp;P VAL'!AA111+ABS('[1]PERCENT ARRAY-MEAN FC&amp;P VAL'!AB111*'[1]PERCENT ARRAY-MEAN FC&amp;P VAL'!AC111*'[1]PERCENT ARRAY-MEAN FC&amp;P VAL'!AD111),""),""))</f>
        <v/>
      </c>
      <c r="M111" s="12" t="str">
        <f>IF(L111="","",'[1]PERCENT ARRAY-MEAN FC&amp;P VAL'!Y111*'[1]PERCENT ARRAY-MEAN FC&amp;P VAL'!Z111*'[1]PERCENT ARRAY-MEAN FC&amp;P VAL'!AA111-ABS('[1]PERCENT ARRAY-MEAN FC&amp;P VAL'!AB111*'[1]PERCENT ARRAY-MEAN FC&amp;P VAL'!AC111*'[1]PERCENT ARRAY-MEAN FC&amp;P VAL'!AD111))</f>
        <v/>
      </c>
      <c r="N111" t="str">
        <f>IF(A111="","",IF('[1]Calculation genes in KEGG path'!L109&gt;='[1]Flux and Impact'!$E$1,IF(('[1]PERCENT ARRAY-MEAN FC&amp;P VAL'!AE111*'[1]PERCENT ARRAY-MEAN FC&amp;P VAL'!AF111*'[1]PERCENT ARRAY-MEAN FC&amp;P VAL'!AG111+ABS('[1]PERCENT ARRAY-MEAN FC&amp;P VAL'!AH111*'[1]PERCENT ARRAY-MEAN FC&amp;P VAL'!AI111*'[1]PERCENT ARRAY-MEAN FC&amp;P VAL'!AJ111))&gt;0,'[1]PERCENT ARRAY-MEAN FC&amp;P VAL'!AE111*'[1]PERCENT ARRAY-MEAN FC&amp;P VAL'!AF111*'[1]PERCENT ARRAY-MEAN FC&amp;P VAL'!AG111+ABS('[1]PERCENT ARRAY-MEAN FC&amp;P VAL'!AH111*'[1]PERCENT ARRAY-MEAN FC&amp;P VAL'!AI111*'[1]PERCENT ARRAY-MEAN FC&amp;P VAL'!AJ111),""),""))</f>
        <v/>
      </c>
      <c r="O111" s="12" t="str">
        <f>IF(N111="","",'[1]PERCENT ARRAY-MEAN FC&amp;P VAL'!AE111*'[1]PERCENT ARRAY-MEAN FC&amp;P VAL'!AF111*'[1]PERCENT ARRAY-MEAN FC&amp;P VAL'!AG111-ABS('[1]PERCENT ARRAY-MEAN FC&amp;P VAL'!AH111*'[1]PERCENT ARRAY-MEAN FC&amp;P VAL'!AI111*'[1]PERCENT ARRAY-MEAN FC&amp;P VAL'!AJ111))</f>
        <v/>
      </c>
      <c r="P111" t="str">
        <f>IF(A111="","",IF('[1]Calculation genes in KEGG path'!L109&gt;='[1]Flux and Impact'!$E$1,IF(('[1]PERCENT ARRAY-MEAN FC&amp;P VAL'!AK111*'[1]PERCENT ARRAY-MEAN FC&amp;P VAL'!AL111*'[1]PERCENT ARRAY-MEAN FC&amp;P VAL'!AM111+ABS('[1]PERCENT ARRAY-MEAN FC&amp;P VAL'!AN111*'[1]PERCENT ARRAY-MEAN FC&amp;P VAL'!AO111*'[1]PERCENT ARRAY-MEAN FC&amp;P VAL'!AP111))&gt;0,'[1]PERCENT ARRAY-MEAN FC&amp;P VAL'!AK111*'[1]PERCENT ARRAY-MEAN FC&amp;P VAL'!AL111*'[1]PERCENT ARRAY-MEAN FC&amp;P VAL'!AM111+ABS('[1]PERCENT ARRAY-MEAN FC&amp;P VAL'!AN111*'[1]PERCENT ARRAY-MEAN FC&amp;P VAL'!AO111*'[1]PERCENT ARRAY-MEAN FC&amp;P VAL'!AP111),""),""))</f>
        <v/>
      </c>
      <c r="Q111" s="12" t="str">
        <f>IF(P111="","",'[1]PERCENT ARRAY-MEAN FC&amp;P VAL'!AK111*'[1]PERCENT ARRAY-MEAN FC&amp;P VAL'!AL111*'[1]PERCENT ARRAY-MEAN FC&amp;P VAL'!AM111-ABS('[1]PERCENT ARRAY-MEAN FC&amp;P VAL'!AN111*'[1]PERCENT ARRAY-MEAN FC&amp;P VAL'!AO111*'[1]PERCENT ARRAY-MEAN FC&amp;P VAL'!AP111))</f>
        <v/>
      </c>
      <c r="R111" t="str">
        <f>IF(A111="","",IF('[1]Calculation genes in KEGG path'!L109&gt;='[1]Flux and Impact'!$E$1,IF(('[1]PERCENT ARRAY-MEAN FC&amp;P VAL'!AQ111*'[1]PERCENT ARRAY-MEAN FC&amp;P VAL'!AR111*'[1]PERCENT ARRAY-MEAN FC&amp;P VAL'!AS111+ABS('[1]PERCENT ARRAY-MEAN FC&amp;P VAL'!AT111*'[1]PERCENT ARRAY-MEAN FC&amp;P VAL'!AU111*'[1]PERCENT ARRAY-MEAN FC&amp;P VAL'!AV111))&gt;0,'[1]PERCENT ARRAY-MEAN FC&amp;P VAL'!AQ111*'[1]PERCENT ARRAY-MEAN FC&amp;P VAL'!AR111*'[1]PERCENT ARRAY-MEAN FC&amp;P VAL'!AS111+ABS('[1]PERCENT ARRAY-MEAN FC&amp;P VAL'!AT111*'[1]PERCENT ARRAY-MEAN FC&amp;P VAL'!AU111*'[1]PERCENT ARRAY-MEAN FC&amp;P VAL'!AV111),""),""))</f>
        <v/>
      </c>
      <c r="S111" s="12" t="str">
        <f>IF(R111="","",'[1]PERCENT ARRAY-MEAN FC&amp;P VAL'!AQ111*'[1]PERCENT ARRAY-MEAN FC&amp;P VAL'!AR111*'[1]PERCENT ARRAY-MEAN FC&amp;P VAL'!AS111-ABS('[1]PERCENT ARRAY-MEAN FC&amp;P VAL'!AT111*'[1]PERCENT ARRAY-MEAN FC&amp;P VAL'!AU111*'[1]PERCENT ARRAY-MEAN FC&amp;P VAL'!AV111))</f>
        <v/>
      </c>
      <c r="T111" t="str">
        <f>IF(A111="","",IF('[1]Calculation genes in KEGG path'!L109&gt;='[1]Flux and Impact'!$E$1,IF(('[1]PERCENT ARRAY-MEAN FC&amp;P VAL'!AW111*'[1]PERCENT ARRAY-MEAN FC&amp;P VAL'!AX111*'[1]PERCENT ARRAY-MEAN FC&amp;P VAL'!AY111+ABS('[1]PERCENT ARRAY-MEAN FC&amp;P VAL'!AZ111*'[1]PERCENT ARRAY-MEAN FC&amp;P VAL'!BA111*'[1]PERCENT ARRAY-MEAN FC&amp;P VAL'!BB111))&gt;0,'[1]PERCENT ARRAY-MEAN FC&amp;P VAL'!AW111*'[1]PERCENT ARRAY-MEAN FC&amp;P VAL'!AX111*'[1]PERCENT ARRAY-MEAN FC&amp;P VAL'!AY111+ABS('[1]PERCENT ARRAY-MEAN FC&amp;P VAL'!AZ111*'[1]PERCENT ARRAY-MEAN FC&amp;P VAL'!BA111*'[1]PERCENT ARRAY-MEAN FC&amp;P VAL'!BB111),""),""))</f>
        <v/>
      </c>
      <c r="U111" s="12" t="str">
        <f>IF(T111="","",'[1]PERCENT ARRAY-MEAN FC&amp;P VAL'!AW111*'[1]PERCENT ARRAY-MEAN FC&amp;P VAL'!AX111*'[1]PERCENT ARRAY-MEAN FC&amp;P VAL'!AY111-ABS('[1]PERCENT ARRAY-MEAN FC&amp;P VAL'!AZ111*'[1]PERCENT ARRAY-MEAN FC&amp;P VAL'!BA111*'[1]PERCENT ARRAY-MEAN FC&amp;P VAL'!BB111))</f>
        <v/>
      </c>
      <c r="V111" t="str">
        <f>IF(A111="","",IF('[1]Calculation genes in KEGG path'!L109&gt;='[1]Flux and Impact'!$E$1,IF(('[1]PERCENT ARRAY-MEAN FC&amp;P VAL'!BC111*'[1]PERCENT ARRAY-MEAN FC&amp;P VAL'!BD111*'[1]PERCENT ARRAY-MEAN FC&amp;P VAL'!BE111+ABS('[1]PERCENT ARRAY-MEAN FC&amp;P VAL'!BF111*'[1]PERCENT ARRAY-MEAN FC&amp;P VAL'!BG111*'[1]PERCENT ARRAY-MEAN FC&amp;P VAL'!BH111))&gt;0,'[1]PERCENT ARRAY-MEAN FC&amp;P VAL'!BC111*'[1]PERCENT ARRAY-MEAN FC&amp;P VAL'!BD111*'[1]PERCENT ARRAY-MEAN FC&amp;P VAL'!BE111+ABS('[1]PERCENT ARRAY-MEAN FC&amp;P VAL'!BF111*'[1]PERCENT ARRAY-MEAN FC&amp;P VAL'!BG111*'[1]PERCENT ARRAY-MEAN FC&amp;P VAL'!BH111),""),""))</f>
        <v/>
      </c>
      <c r="W111" s="12" t="str">
        <f>IF(V111="","",'[1]PERCENT ARRAY-MEAN FC&amp;P VAL'!BC111*'[1]PERCENT ARRAY-MEAN FC&amp;P VAL'!BD111*'[1]PERCENT ARRAY-MEAN FC&amp;P VAL'!BE111-ABS('[1]PERCENT ARRAY-MEAN FC&amp;P VAL'!BF111*'[1]PERCENT ARRAY-MEAN FC&amp;P VAL'!BG111*'[1]PERCENT ARRAY-MEAN FC&amp;P VAL'!BH111))</f>
        <v/>
      </c>
      <c r="X111" t="str">
        <f>IF(A111="","",IF('[1]Calculation genes in KEGG path'!L109&gt;='[1]Flux and Impact'!$E$1,IF(('[1]PERCENT ARRAY-MEAN FC&amp;P VAL'!BI111*'[1]PERCENT ARRAY-MEAN FC&amp;P VAL'!BJ111*'[1]PERCENT ARRAY-MEAN FC&amp;P VAL'!BK111+ABS('[1]PERCENT ARRAY-MEAN FC&amp;P VAL'!BL111*'[1]PERCENT ARRAY-MEAN FC&amp;P VAL'!BM111*'[1]PERCENT ARRAY-MEAN FC&amp;P VAL'!BN111))&gt;0,'[1]PERCENT ARRAY-MEAN FC&amp;P VAL'!BI111*'[1]PERCENT ARRAY-MEAN FC&amp;P VAL'!BJ111*'[1]PERCENT ARRAY-MEAN FC&amp;P VAL'!BK111+ABS('[1]PERCENT ARRAY-MEAN FC&amp;P VAL'!BL111*'[1]PERCENT ARRAY-MEAN FC&amp;P VAL'!BM111*'[1]PERCENT ARRAY-MEAN FC&amp;P VAL'!BN111),""),""))</f>
        <v/>
      </c>
      <c r="Y111" s="12" t="str">
        <f>IF(X111="","",'[1]PERCENT ARRAY-MEAN FC&amp;P VAL'!BI111*'[1]PERCENT ARRAY-MEAN FC&amp;P VAL'!BJ111*'[1]PERCENT ARRAY-MEAN FC&amp;P VAL'!BK111-ABS('[1]PERCENT ARRAY-MEAN FC&amp;P VAL'!BL111*'[1]PERCENT ARRAY-MEAN FC&amp;P VAL'!BM111*'[1]PERCENT ARRAY-MEAN FC&amp;P VAL'!BN111))</f>
        <v/>
      </c>
      <c r="Z111" t="str">
        <f>IF(A111="","",IF('[1]Calculation genes in KEGG path'!L109&gt;='[1]Flux and Impact'!$E$1,IF(('[1]PERCENT ARRAY-MEAN FC&amp;P VAL'!BO111*'[1]PERCENT ARRAY-MEAN FC&amp;P VAL'!BP111*'[1]PERCENT ARRAY-MEAN FC&amp;P VAL'!BQ111+ABS('[1]PERCENT ARRAY-MEAN FC&amp;P VAL'!BR111*'[1]PERCENT ARRAY-MEAN FC&amp;P VAL'!BS111*'[1]PERCENT ARRAY-MEAN FC&amp;P VAL'!BT111))&gt;0,'[1]PERCENT ARRAY-MEAN FC&amp;P VAL'!BO111*'[1]PERCENT ARRAY-MEAN FC&amp;P VAL'!BP111*'[1]PERCENT ARRAY-MEAN FC&amp;P VAL'!BQ111+ABS('[1]PERCENT ARRAY-MEAN FC&amp;P VAL'!BR111*'[1]PERCENT ARRAY-MEAN FC&amp;P VAL'!BS111*'[1]PERCENT ARRAY-MEAN FC&amp;P VAL'!BT111),""),""))</f>
        <v/>
      </c>
      <c r="AA111" s="12" t="str">
        <f>IF(Z111="","",'[1]PERCENT ARRAY-MEAN FC&amp;P VAL'!BO111*'[1]PERCENT ARRAY-MEAN FC&amp;P VAL'!BP111*'[1]PERCENT ARRAY-MEAN FC&amp;P VAL'!BQ111-ABS('[1]PERCENT ARRAY-MEAN FC&amp;P VAL'!BR111*'[1]PERCENT ARRAY-MEAN FC&amp;P VAL'!BS111*'[1]PERCENT ARRAY-MEAN FC&amp;P VAL'!BT111))</f>
        <v/>
      </c>
      <c r="AB111" t="str">
        <f>IF(A111="","",IF('[1]Calculation genes in KEGG path'!L109&gt;='[1]Flux and Impact'!$E$1,IF(('[1]PERCENT ARRAY-MEAN FC&amp;P VAL'!BU111*'[1]PERCENT ARRAY-MEAN FC&amp;P VAL'!BV111*'[1]PERCENT ARRAY-MEAN FC&amp;P VAL'!BW111+ABS('[1]PERCENT ARRAY-MEAN FC&amp;P VAL'!BX111*'[1]PERCENT ARRAY-MEAN FC&amp;P VAL'!BY111*'[1]PERCENT ARRAY-MEAN FC&amp;P VAL'!BZ111))&gt;0,'[1]PERCENT ARRAY-MEAN FC&amp;P VAL'!BU111*'[1]PERCENT ARRAY-MEAN FC&amp;P VAL'!BV111*'[1]PERCENT ARRAY-MEAN FC&amp;P VAL'!BW111+ABS('[1]PERCENT ARRAY-MEAN FC&amp;P VAL'!BX111*'[1]PERCENT ARRAY-MEAN FC&amp;P VAL'!BY111*'[1]PERCENT ARRAY-MEAN FC&amp;P VAL'!BZ111),""),""))</f>
        <v/>
      </c>
      <c r="AC111" s="12" t="str">
        <f>IF(AB111="","",'[1]PERCENT ARRAY-MEAN FC&amp;P VAL'!BU111*'[1]PERCENT ARRAY-MEAN FC&amp;P VAL'!BV111*'[1]PERCENT ARRAY-MEAN FC&amp;P VAL'!BW111-ABS('[1]PERCENT ARRAY-MEAN FC&amp;P VAL'!BX111*'[1]PERCENT ARRAY-MEAN FC&amp;P VAL'!BY111*'[1]PERCENT ARRAY-MEAN FC&amp;P VAL'!BZ111))</f>
        <v/>
      </c>
      <c r="AD111" t="str">
        <f>IF(A111="","",IF('[1]Calculation genes in KEGG path'!L109&gt;='[1]Flux and Impact'!$E$1,IF(('[1]PERCENT ARRAY-MEAN FC&amp;P VAL'!CA111*'[1]PERCENT ARRAY-MEAN FC&amp;P VAL'!CB111*'[1]PERCENT ARRAY-MEAN FC&amp;P VAL'!CC111+ABS('[1]PERCENT ARRAY-MEAN FC&amp;P VAL'!CD111*'[1]PERCENT ARRAY-MEAN FC&amp;P VAL'!CE111*'[1]PERCENT ARRAY-MEAN FC&amp;P VAL'!CF111))&gt;0,'[1]PERCENT ARRAY-MEAN FC&amp;P VAL'!CA111*'[1]PERCENT ARRAY-MEAN FC&amp;P VAL'!CB111*'[1]PERCENT ARRAY-MEAN FC&amp;P VAL'!CC111+ABS('[1]PERCENT ARRAY-MEAN FC&amp;P VAL'!CD111*'[1]PERCENT ARRAY-MEAN FC&amp;P VAL'!CE111*'[1]PERCENT ARRAY-MEAN FC&amp;P VAL'!CF111),""),""))</f>
        <v/>
      </c>
      <c r="AE111" s="12" t="str">
        <f>IF(AD111="","",'[1]PERCENT ARRAY-MEAN FC&amp;P VAL'!CA111*'[1]PERCENT ARRAY-MEAN FC&amp;P VAL'!CB111*'[1]PERCENT ARRAY-MEAN FC&amp;P VAL'!CC111-ABS('[1]PERCENT ARRAY-MEAN FC&amp;P VAL'!CD111*'[1]PERCENT ARRAY-MEAN FC&amp;P VAL'!CE111*'[1]PERCENT ARRAY-MEAN FC&amp;P VAL'!CF111))</f>
        <v/>
      </c>
      <c r="AF111" t="str">
        <f>IF(A111="","",IF('[1]Calculation genes in KEGG path'!L109&gt;='[1]Flux and Impact'!$E$1,IF(('[1]PERCENT ARRAY-MEAN FC&amp;P VAL'!CG111*'[1]PERCENT ARRAY-MEAN FC&amp;P VAL'!CH111*'[1]PERCENT ARRAY-MEAN FC&amp;P VAL'!CI111+ABS('[1]PERCENT ARRAY-MEAN FC&amp;P VAL'!CJ111*'[1]PERCENT ARRAY-MEAN FC&amp;P VAL'!CK111*'[1]PERCENT ARRAY-MEAN FC&amp;P VAL'!CL111))&gt;0,'[1]PERCENT ARRAY-MEAN FC&amp;P VAL'!CG111*'[1]PERCENT ARRAY-MEAN FC&amp;P VAL'!CH111*'[1]PERCENT ARRAY-MEAN FC&amp;P VAL'!CI111+ABS('[1]PERCENT ARRAY-MEAN FC&amp;P VAL'!CJ111*'[1]PERCENT ARRAY-MEAN FC&amp;P VAL'!CK111*'[1]PERCENT ARRAY-MEAN FC&amp;P VAL'!CL111),""),""))</f>
        <v/>
      </c>
      <c r="AG111" s="12" t="str">
        <f>IF(AF111="","",'[1]PERCENT ARRAY-MEAN FC&amp;P VAL'!CG111*'[1]PERCENT ARRAY-MEAN FC&amp;P VAL'!CH111*'[1]PERCENT ARRAY-MEAN FC&amp;P VAL'!CI111-ABS('[1]PERCENT ARRAY-MEAN FC&amp;P VAL'!CJ111*'[1]PERCENT ARRAY-MEAN FC&amp;P VAL'!CK111*'[1]PERCENT ARRAY-MEAN FC&amp;P VAL'!CL111))</f>
        <v/>
      </c>
      <c r="AH111" t="str">
        <f>IF(A111="","",IF('[1]Calculation genes in KEGG path'!L109&gt;='[1]Flux and Impact'!$E$1,IF(('[1]PERCENT ARRAY-MEAN FC&amp;P VAL'!CM111*'[1]PERCENT ARRAY-MEAN FC&amp;P VAL'!CN111*'[1]PERCENT ARRAY-MEAN FC&amp;P VAL'!CO111+ABS('[1]PERCENT ARRAY-MEAN FC&amp;P VAL'!CP111*'[1]PERCENT ARRAY-MEAN FC&amp;P VAL'!CQ111*'[1]PERCENT ARRAY-MEAN FC&amp;P VAL'!CR111))&gt;0,'[1]PERCENT ARRAY-MEAN FC&amp;P VAL'!CM111*'[1]PERCENT ARRAY-MEAN FC&amp;P VAL'!CN111*'[1]PERCENT ARRAY-MEAN FC&amp;P VAL'!CO111+ABS('[1]PERCENT ARRAY-MEAN FC&amp;P VAL'!CP111*'[1]PERCENT ARRAY-MEAN FC&amp;P VAL'!CQ111*'[1]PERCENT ARRAY-MEAN FC&amp;P VAL'!CR111),""),""))</f>
        <v/>
      </c>
      <c r="AI111" s="12" t="str">
        <f>IF(AH111="","",'[1]PERCENT ARRAY-MEAN FC&amp;P VAL'!CM111*'[1]PERCENT ARRAY-MEAN FC&amp;P VAL'!CN111*'[1]PERCENT ARRAY-MEAN FC&amp;P VAL'!CO111-ABS('[1]PERCENT ARRAY-MEAN FC&amp;P VAL'!CP111*'[1]PERCENT ARRAY-MEAN FC&amp;P VAL'!CQ111*'[1]PERCENT ARRAY-MEAN FC&amp;P VAL'!CR111))</f>
        <v/>
      </c>
      <c r="AJ111" t="str">
        <f>IF(A111="","",IF('[1]Calculation genes in KEGG path'!L109&gt;='[1]Flux and Impact'!$E$1,IF(('[1]PERCENT ARRAY-MEAN FC&amp;P VAL'!CS111*'[1]PERCENT ARRAY-MEAN FC&amp;P VAL'!CT111*'[1]PERCENT ARRAY-MEAN FC&amp;P VAL'!CU111+ABS('[1]PERCENT ARRAY-MEAN FC&amp;P VAL'!CV111*'[1]PERCENT ARRAY-MEAN FC&amp;P VAL'!CW111*'[1]PERCENT ARRAY-MEAN FC&amp;P VAL'!CX111))&gt;0,'[1]PERCENT ARRAY-MEAN FC&amp;P VAL'!CS111*'[1]PERCENT ARRAY-MEAN FC&amp;P VAL'!CT111*'[1]PERCENT ARRAY-MEAN FC&amp;P VAL'!CU111+ABS('[1]PERCENT ARRAY-MEAN FC&amp;P VAL'!CV111*'[1]PERCENT ARRAY-MEAN FC&amp;P VAL'!CW111*'[1]PERCENT ARRAY-MEAN FC&amp;P VAL'!CX111),""),""))</f>
        <v/>
      </c>
      <c r="AK111" s="12" t="str">
        <f>IF(AJ111="","",'[1]PERCENT ARRAY-MEAN FC&amp;P VAL'!CS111*'[1]PERCENT ARRAY-MEAN FC&amp;P VAL'!CT111*'[1]PERCENT ARRAY-MEAN FC&amp;P VAL'!CU111-ABS('[1]PERCENT ARRAY-MEAN FC&amp;P VAL'!CV111*'[1]PERCENT ARRAY-MEAN FC&amp;P VAL'!CW111*'[1]PERCENT ARRAY-MEAN FC&amp;P VAL'!CX111))</f>
        <v/>
      </c>
      <c r="AL111" t="str">
        <f>IF(A111="","",IF('[1]Calculation genes in KEGG path'!L109&gt;='[1]Flux and Impact'!$E$1,IF(('[1]PERCENT ARRAY-MEAN FC&amp;P VAL'!CY111*'[1]PERCENT ARRAY-MEAN FC&amp;P VAL'!CZ111*'[1]PERCENT ARRAY-MEAN FC&amp;P VAL'!DA111+ABS('[1]PERCENT ARRAY-MEAN FC&amp;P VAL'!DB111*'[1]PERCENT ARRAY-MEAN FC&amp;P VAL'!DC111*'[1]PERCENT ARRAY-MEAN FC&amp;P VAL'!DD111))&gt;0,'[1]PERCENT ARRAY-MEAN FC&amp;P VAL'!CY111*'[1]PERCENT ARRAY-MEAN FC&amp;P VAL'!CZ111*'[1]PERCENT ARRAY-MEAN FC&amp;P VAL'!DA111+ABS('[1]PERCENT ARRAY-MEAN FC&amp;P VAL'!DB111*'[1]PERCENT ARRAY-MEAN FC&amp;P VAL'!DC111*'[1]PERCENT ARRAY-MEAN FC&amp;P VAL'!DD111),""),""))</f>
        <v/>
      </c>
      <c r="AM111" s="12" t="str">
        <f>IF(AL111="","",'[1]PERCENT ARRAY-MEAN FC&amp;P VAL'!CY111*'[1]PERCENT ARRAY-MEAN FC&amp;P VAL'!CZ111*'[1]PERCENT ARRAY-MEAN FC&amp;P VAL'!DA111-ABS('[1]PERCENT ARRAY-MEAN FC&amp;P VAL'!DB111*'[1]PERCENT ARRAY-MEAN FC&amp;P VAL'!DC111*'[1]PERCENT ARRAY-MEAN FC&amp;P VAL'!DD111))</f>
        <v/>
      </c>
      <c r="AN111" t="str">
        <f>IF(A111="","",IF('[1]Calculation genes in KEGG path'!L109&gt;='[1]Flux and Impact'!$E$1,IF(('[1]PERCENT ARRAY-MEAN FC&amp;P VAL'!DE111*'[1]PERCENT ARRAY-MEAN FC&amp;P VAL'!DF111*'[1]PERCENT ARRAY-MEAN FC&amp;P VAL'!DG111+ABS('[1]PERCENT ARRAY-MEAN FC&amp;P VAL'!DH111*'[1]PERCENT ARRAY-MEAN FC&amp;P VAL'!DI111*'[1]PERCENT ARRAY-MEAN FC&amp;P VAL'!DJ111))&gt;0,'[1]PERCENT ARRAY-MEAN FC&amp;P VAL'!DE111*'[1]PERCENT ARRAY-MEAN FC&amp;P VAL'!DF111*'[1]PERCENT ARRAY-MEAN FC&amp;P VAL'!DG111+ABS('[1]PERCENT ARRAY-MEAN FC&amp;P VAL'!DH111*'[1]PERCENT ARRAY-MEAN FC&amp;P VAL'!DI111*'[1]PERCENT ARRAY-MEAN FC&amp;P VAL'!DJ111),""),""))</f>
        <v/>
      </c>
      <c r="AO111" s="12" t="str">
        <f>IF(AN111="","",'[1]PERCENT ARRAY-MEAN FC&amp;P VAL'!DE111*'[1]PERCENT ARRAY-MEAN FC&amp;P VAL'!DF111*'[1]PERCENT ARRAY-MEAN FC&amp;P VAL'!DG111-ABS('[1]PERCENT ARRAY-MEAN FC&amp;P VAL'!DH111*'[1]PERCENT ARRAY-MEAN FC&amp;P VAL'!DI111*'[1]PERCENT ARRAY-MEAN FC&amp;P VAL'!DJ111))</f>
        <v/>
      </c>
      <c r="AP111" t="str">
        <f>IF(A111="","",IF('[1]Calculation genes in KEGG path'!L109&gt;='[1]Flux and Impact'!$E$1,IF(('[1]PERCENT ARRAY-MEAN FC&amp;P VAL'!DK111*'[1]PERCENT ARRAY-MEAN FC&amp;P VAL'!DL111*'[1]PERCENT ARRAY-MEAN FC&amp;P VAL'!DM111+ABS('[1]PERCENT ARRAY-MEAN FC&amp;P VAL'!DN111*'[1]PERCENT ARRAY-MEAN FC&amp;P VAL'!DO111*'[1]PERCENT ARRAY-MEAN FC&amp;P VAL'!DP111))&gt;0,'[1]PERCENT ARRAY-MEAN FC&amp;P VAL'!DK111*'[1]PERCENT ARRAY-MEAN FC&amp;P VAL'!DL111*'[1]PERCENT ARRAY-MEAN FC&amp;P VAL'!DM111+ABS('[1]PERCENT ARRAY-MEAN FC&amp;P VAL'!DN111*'[1]PERCENT ARRAY-MEAN FC&amp;P VAL'!DO111*'[1]PERCENT ARRAY-MEAN FC&amp;P VAL'!DP111),""),""))</f>
        <v/>
      </c>
      <c r="AQ111" s="12" t="str">
        <f>IF(AP111="","",'[1]PERCENT ARRAY-MEAN FC&amp;P VAL'!DK111*'[1]PERCENT ARRAY-MEAN FC&amp;P VAL'!DL111*'[1]PERCENT ARRAY-MEAN FC&amp;P VAL'!DM111-ABS('[1]PERCENT ARRAY-MEAN FC&amp;P VAL'!DN111*'[1]PERCENT ARRAY-MEAN FC&amp;P VAL'!DO111*'[1]PERCENT ARRAY-MEAN FC&amp;P VAL'!DP111))</f>
        <v/>
      </c>
      <c r="AR111" t="str">
        <f>IF(A111="","",IF('[1]Calculation genes in KEGG path'!L109&gt;='[1]Flux and Impact'!$E$1,IF(('[1]PERCENT ARRAY-MEAN FC&amp;P VAL'!DQ111*'[1]PERCENT ARRAY-MEAN FC&amp;P VAL'!DR111*'[1]PERCENT ARRAY-MEAN FC&amp;P VAL'!DS111+ABS('[1]PERCENT ARRAY-MEAN FC&amp;P VAL'!DT111*'[1]PERCENT ARRAY-MEAN FC&amp;P VAL'!DU111*'[1]PERCENT ARRAY-MEAN FC&amp;P VAL'!DV111))&gt;0,'[1]PERCENT ARRAY-MEAN FC&amp;P VAL'!DQ111*'[1]PERCENT ARRAY-MEAN FC&amp;P VAL'!DR111*'[1]PERCENT ARRAY-MEAN FC&amp;P VAL'!DS111+ABS('[1]PERCENT ARRAY-MEAN FC&amp;P VAL'!DT111*'[1]PERCENT ARRAY-MEAN FC&amp;P VAL'!DU111*'[1]PERCENT ARRAY-MEAN FC&amp;P VAL'!DV111),""),""))</f>
        <v/>
      </c>
      <c r="AS111" s="12" t="str">
        <f>IF(AR111="","",'[1]PERCENT ARRAY-MEAN FC&amp;P VAL'!DQ111*'[1]PERCENT ARRAY-MEAN FC&amp;P VAL'!DR111*'[1]PERCENT ARRAY-MEAN FC&amp;P VAL'!DS111-ABS('[1]PERCENT ARRAY-MEAN FC&amp;P VAL'!DT111*'[1]PERCENT ARRAY-MEAN FC&amp;P VAL'!DU111*'[1]PERCENT ARRAY-MEAN FC&amp;P VAL'!DV111))</f>
        <v/>
      </c>
      <c r="AT111" s="12">
        <f t="shared" si="4"/>
        <v>-22.4911233965619</v>
      </c>
      <c r="AU111" s="12">
        <f t="shared" si="5"/>
        <v>1</v>
      </c>
    </row>
    <row r="112" spans="1:47">
      <c r="A112" t="str">
        <f>'[1]Calculation genes in KEGG path'!I110</f>
        <v>bta04062</v>
      </c>
      <c r="B112" t="str">
        <f>IF('[1]PERCENT ARRAY-MEAN FC&amp;P VAL'!A112="","",'[1]PERCENT ARRAY-MEAN FC&amp;P VAL'!A112)</f>
        <v>5. Organismal Systems</v>
      </c>
      <c r="C112" t="str">
        <f>IF('[1]PERCENT ARRAY-MEAN FC&amp;P VAL'!B112="","",'[1]PERCENT ARRAY-MEAN FC&amp;P VAL'!B112)</f>
        <v>5.1 Immune System</v>
      </c>
      <c r="D112" t="str">
        <f>IF('[1]PERCENT ARRAY-MEAN FC&amp;P VAL'!C112="","",'[1]PERCENT ARRAY-MEAN FC&amp;P VAL'!C112)</f>
        <v>Chemokine signaling pathway</v>
      </c>
      <c r="E112" s="12">
        <f t="shared" si="3"/>
        <v>164.002225802015</v>
      </c>
      <c r="F112">
        <f>IF(A112="","",IF('[1]Calculation genes in KEGG path'!L110&gt;='[1]Flux and Impact'!$E$1,IF('[1]PERCENT ARRAY-MEAN FC&amp;P VAL'!G112*'[1]PERCENT ARRAY-MEAN FC&amp;P VAL'!H112*'[1]PERCENT ARRAY-MEAN FC&amp;P VAL'!I112+ABS('[1]PERCENT ARRAY-MEAN FC&amp;P VAL'!J112*'[1]PERCENT ARRAY-MEAN FC&amp;P VAL'!K112*'[1]PERCENT ARRAY-MEAN FC&amp;P VAL'!L112)&gt;0,'[1]PERCENT ARRAY-MEAN FC&amp;P VAL'!G112*'[1]PERCENT ARRAY-MEAN FC&amp;P VAL'!H112*'[1]PERCENT ARRAY-MEAN FC&amp;P VAL'!I112+ABS('[1]PERCENT ARRAY-MEAN FC&amp;P VAL'!J112*'[1]PERCENT ARRAY-MEAN FC&amp;P VAL'!K112*'[1]PERCENT ARRAY-MEAN FC&amp;P VAL'!L112),""),""))</f>
        <v>5.09421441741278</v>
      </c>
      <c r="G112" s="12">
        <f>IF(F112="","",'[1]PERCENT ARRAY-MEAN FC&amp;P VAL'!G112*'[1]PERCENT ARRAY-MEAN FC&amp;P VAL'!H112*'[1]PERCENT ARRAY-MEAN FC&amp;P VAL'!I112-ABS('[1]PERCENT ARRAY-MEAN FC&amp;P VAL'!J112*'[1]PERCENT ARRAY-MEAN FC&amp;P VAL'!K112*'[1]PERCENT ARRAY-MEAN FC&amp;P VAL'!L112))</f>
        <v>5.09421441741278</v>
      </c>
      <c r="H112">
        <f>IF(A112="","",IF('[1]Calculation genes in KEGG path'!L110&gt;='[1]Flux and Impact'!$E$1,IF(('[1]PERCENT ARRAY-MEAN FC&amp;P VAL'!M112*'[1]PERCENT ARRAY-MEAN FC&amp;P VAL'!N112*'[1]PERCENT ARRAY-MEAN FC&amp;P VAL'!O112+ABS('[1]PERCENT ARRAY-MEAN FC&amp;P VAL'!P112*'[1]PERCENT ARRAY-MEAN FC&amp;P VAL'!Q112*'[1]PERCENT ARRAY-MEAN FC&amp;P VAL'!R112))&gt;0,'[1]PERCENT ARRAY-MEAN FC&amp;P VAL'!M112*'[1]PERCENT ARRAY-MEAN FC&amp;P VAL'!N112*'[1]PERCENT ARRAY-MEAN FC&amp;P VAL'!O112+ABS('[1]PERCENT ARRAY-MEAN FC&amp;P VAL'!P112*'[1]PERCENT ARRAY-MEAN FC&amp;P VAL'!Q112*'[1]PERCENT ARRAY-MEAN FC&amp;P VAL'!R112),""),""))</f>
        <v>152.846310159311</v>
      </c>
      <c r="I112" s="12">
        <f>IF(H112="","",'[1]PERCENT ARRAY-MEAN FC&amp;P VAL'!M112*'[1]PERCENT ARRAY-MEAN FC&amp;P VAL'!N112*'[1]PERCENT ARRAY-MEAN FC&amp;P VAL'!O112-ABS('[1]PERCENT ARRAY-MEAN FC&amp;P VAL'!P112*'[1]PERCENT ARRAY-MEAN FC&amp;P VAL'!Q112*'[1]PERCENT ARRAY-MEAN FC&amp;P VAL'!R112))</f>
        <v>-63.7179093391621</v>
      </c>
      <c r="J112">
        <f>IF(A112="","",IF('[1]Calculation genes in KEGG path'!L110&gt;='[1]Flux and Impact'!$E$1,IF(('[1]PERCENT ARRAY-MEAN FC&amp;P VAL'!S112*'[1]PERCENT ARRAY-MEAN FC&amp;P VAL'!T112*'[1]PERCENT ARRAY-MEAN FC&amp;P VAL'!U112+ABS('[1]PERCENT ARRAY-MEAN FC&amp;P VAL'!V112*'[1]PERCENT ARRAY-MEAN FC&amp;P VAL'!W112*'[1]PERCENT ARRAY-MEAN FC&amp;P VAL'!X112))&gt;0,'[1]PERCENT ARRAY-MEAN FC&amp;P VAL'!S112*'[1]PERCENT ARRAY-MEAN FC&amp;P VAL'!T112*'[1]PERCENT ARRAY-MEAN FC&amp;P VAL'!U112+ABS('[1]PERCENT ARRAY-MEAN FC&amp;P VAL'!V112*'[1]PERCENT ARRAY-MEAN FC&amp;P VAL'!W112*'[1]PERCENT ARRAY-MEAN FC&amp;P VAL'!X112),""),""))</f>
        <v>6.0617012252915</v>
      </c>
      <c r="K112" s="12">
        <f>IF(J112="","",'[1]PERCENT ARRAY-MEAN FC&amp;P VAL'!S112*'[1]PERCENT ARRAY-MEAN FC&amp;P VAL'!T112*'[1]PERCENT ARRAY-MEAN FC&amp;P VAL'!U112-ABS('[1]PERCENT ARRAY-MEAN FC&amp;P VAL'!V112*'[1]PERCENT ARRAY-MEAN FC&amp;P VAL'!W112*'[1]PERCENT ARRAY-MEAN FC&amp;P VAL'!X112))</f>
        <v>1.2500349084944</v>
      </c>
      <c r="L112" t="str">
        <f>IF(A112="","",IF('[1]Calculation genes in KEGG path'!L110&gt;='[1]Flux and Impact'!$E$1,IF(('[1]PERCENT ARRAY-MEAN FC&amp;P VAL'!Y112*'[1]PERCENT ARRAY-MEAN FC&amp;P VAL'!Z112*'[1]PERCENT ARRAY-MEAN FC&amp;P VAL'!AA112+ABS('[1]PERCENT ARRAY-MEAN FC&amp;P VAL'!AB112*'[1]PERCENT ARRAY-MEAN FC&amp;P VAL'!AC112*'[1]PERCENT ARRAY-MEAN FC&amp;P VAL'!AD112))&gt;0,'[1]PERCENT ARRAY-MEAN FC&amp;P VAL'!Y112*'[1]PERCENT ARRAY-MEAN FC&amp;P VAL'!Z112*'[1]PERCENT ARRAY-MEAN FC&amp;P VAL'!AA112+ABS('[1]PERCENT ARRAY-MEAN FC&amp;P VAL'!AB112*'[1]PERCENT ARRAY-MEAN FC&amp;P VAL'!AC112*'[1]PERCENT ARRAY-MEAN FC&amp;P VAL'!AD112),""),""))</f>
        <v/>
      </c>
      <c r="M112" s="12" t="str">
        <f>IF(L112="","",'[1]PERCENT ARRAY-MEAN FC&amp;P VAL'!Y112*'[1]PERCENT ARRAY-MEAN FC&amp;P VAL'!Z112*'[1]PERCENT ARRAY-MEAN FC&amp;P VAL'!AA112-ABS('[1]PERCENT ARRAY-MEAN FC&amp;P VAL'!AB112*'[1]PERCENT ARRAY-MEAN FC&amp;P VAL'!AC112*'[1]PERCENT ARRAY-MEAN FC&amp;P VAL'!AD112))</f>
        <v/>
      </c>
      <c r="N112" t="str">
        <f>IF(A112="","",IF('[1]Calculation genes in KEGG path'!L110&gt;='[1]Flux and Impact'!$E$1,IF(('[1]PERCENT ARRAY-MEAN FC&amp;P VAL'!AE112*'[1]PERCENT ARRAY-MEAN FC&amp;P VAL'!AF112*'[1]PERCENT ARRAY-MEAN FC&amp;P VAL'!AG112+ABS('[1]PERCENT ARRAY-MEAN FC&amp;P VAL'!AH112*'[1]PERCENT ARRAY-MEAN FC&amp;P VAL'!AI112*'[1]PERCENT ARRAY-MEAN FC&amp;P VAL'!AJ112))&gt;0,'[1]PERCENT ARRAY-MEAN FC&amp;P VAL'!AE112*'[1]PERCENT ARRAY-MEAN FC&amp;P VAL'!AF112*'[1]PERCENT ARRAY-MEAN FC&amp;P VAL'!AG112+ABS('[1]PERCENT ARRAY-MEAN FC&amp;P VAL'!AH112*'[1]PERCENT ARRAY-MEAN FC&amp;P VAL'!AI112*'[1]PERCENT ARRAY-MEAN FC&amp;P VAL'!AJ112),""),""))</f>
        <v/>
      </c>
      <c r="O112" s="12" t="str">
        <f>IF(N112="","",'[1]PERCENT ARRAY-MEAN FC&amp;P VAL'!AE112*'[1]PERCENT ARRAY-MEAN FC&amp;P VAL'!AF112*'[1]PERCENT ARRAY-MEAN FC&amp;P VAL'!AG112-ABS('[1]PERCENT ARRAY-MEAN FC&amp;P VAL'!AH112*'[1]PERCENT ARRAY-MEAN FC&amp;P VAL'!AI112*'[1]PERCENT ARRAY-MEAN FC&amp;P VAL'!AJ112))</f>
        <v/>
      </c>
      <c r="P112" t="str">
        <f>IF(A112="","",IF('[1]Calculation genes in KEGG path'!L110&gt;='[1]Flux and Impact'!$E$1,IF(('[1]PERCENT ARRAY-MEAN FC&amp;P VAL'!AK112*'[1]PERCENT ARRAY-MEAN FC&amp;P VAL'!AL112*'[1]PERCENT ARRAY-MEAN FC&amp;P VAL'!AM112+ABS('[1]PERCENT ARRAY-MEAN FC&amp;P VAL'!AN112*'[1]PERCENT ARRAY-MEAN FC&amp;P VAL'!AO112*'[1]PERCENT ARRAY-MEAN FC&amp;P VAL'!AP112))&gt;0,'[1]PERCENT ARRAY-MEAN FC&amp;P VAL'!AK112*'[1]PERCENT ARRAY-MEAN FC&amp;P VAL'!AL112*'[1]PERCENT ARRAY-MEAN FC&amp;P VAL'!AM112+ABS('[1]PERCENT ARRAY-MEAN FC&amp;P VAL'!AN112*'[1]PERCENT ARRAY-MEAN FC&amp;P VAL'!AO112*'[1]PERCENT ARRAY-MEAN FC&amp;P VAL'!AP112),""),""))</f>
        <v/>
      </c>
      <c r="Q112" s="12" t="str">
        <f>IF(P112="","",'[1]PERCENT ARRAY-MEAN FC&amp;P VAL'!AK112*'[1]PERCENT ARRAY-MEAN FC&amp;P VAL'!AL112*'[1]PERCENT ARRAY-MEAN FC&amp;P VAL'!AM112-ABS('[1]PERCENT ARRAY-MEAN FC&amp;P VAL'!AN112*'[1]PERCENT ARRAY-MEAN FC&amp;P VAL'!AO112*'[1]PERCENT ARRAY-MEAN FC&amp;P VAL'!AP112))</f>
        <v/>
      </c>
      <c r="R112" t="str">
        <f>IF(A112="","",IF('[1]Calculation genes in KEGG path'!L110&gt;='[1]Flux and Impact'!$E$1,IF(('[1]PERCENT ARRAY-MEAN FC&amp;P VAL'!AQ112*'[1]PERCENT ARRAY-MEAN FC&amp;P VAL'!AR112*'[1]PERCENT ARRAY-MEAN FC&amp;P VAL'!AS112+ABS('[1]PERCENT ARRAY-MEAN FC&amp;P VAL'!AT112*'[1]PERCENT ARRAY-MEAN FC&amp;P VAL'!AU112*'[1]PERCENT ARRAY-MEAN FC&amp;P VAL'!AV112))&gt;0,'[1]PERCENT ARRAY-MEAN FC&amp;P VAL'!AQ112*'[1]PERCENT ARRAY-MEAN FC&amp;P VAL'!AR112*'[1]PERCENT ARRAY-MEAN FC&amp;P VAL'!AS112+ABS('[1]PERCENT ARRAY-MEAN FC&amp;P VAL'!AT112*'[1]PERCENT ARRAY-MEAN FC&amp;P VAL'!AU112*'[1]PERCENT ARRAY-MEAN FC&amp;P VAL'!AV112),""),""))</f>
        <v/>
      </c>
      <c r="S112" s="12" t="str">
        <f>IF(R112="","",'[1]PERCENT ARRAY-MEAN FC&amp;P VAL'!AQ112*'[1]PERCENT ARRAY-MEAN FC&amp;P VAL'!AR112*'[1]PERCENT ARRAY-MEAN FC&amp;P VAL'!AS112-ABS('[1]PERCENT ARRAY-MEAN FC&amp;P VAL'!AT112*'[1]PERCENT ARRAY-MEAN FC&amp;P VAL'!AU112*'[1]PERCENT ARRAY-MEAN FC&amp;P VAL'!AV112))</f>
        <v/>
      </c>
      <c r="T112" t="str">
        <f>IF(A112="","",IF('[1]Calculation genes in KEGG path'!L110&gt;='[1]Flux and Impact'!$E$1,IF(('[1]PERCENT ARRAY-MEAN FC&amp;P VAL'!AW112*'[1]PERCENT ARRAY-MEAN FC&amp;P VAL'!AX112*'[1]PERCENT ARRAY-MEAN FC&amp;P VAL'!AY112+ABS('[1]PERCENT ARRAY-MEAN FC&amp;P VAL'!AZ112*'[1]PERCENT ARRAY-MEAN FC&amp;P VAL'!BA112*'[1]PERCENT ARRAY-MEAN FC&amp;P VAL'!BB112))&gt;0,'[1]PERCENT ARRAY-MEAN FC&amp;P VAL'!AW112*'[1]PERCENT ARRAY-MEAN FC&amp;P VAL'!AX112*'[1]PERCENT ARRAY-MEAN FC&amp;P VAL'!AY112+ABS('[1]PERCENT ARRAY-MEAN FC&amp;P VAL'!AZ112*'[1]PERCENT ARRAY-MEAN FC&amp;P VAL'!BA112*'[1]PERCENT ARRAY-MEAN FC&amp;P VAL'!BB112),""),""))</f>
        <v/>
      </c>
      <c r="U112" s="12" t="str">
        <f>IF(T112="","",'[1]PERCENT ARRAY-MEAN FC&amp;P VAL'!AW112*'[1]PERCENT ARRAY-MEAN FC&amp;P VAL'!AX112*'[1]PERCENT ARRAY-MEAN FC&amp;P VAL'!AY112-ABS('[1]PERCENT ARRAY-MEAN FC&amp;P VAL'!AZ112*'[1]PERCENT ARRAY-MEAN FC&amp;P VAL'!BA112*'[1]PERCENT ARRAY-MEAN FC&amp;P VAL'!BB112))</f>
        <v/>
      </c>
      <c r="V112" t="str">
        <f>IF(A112="","",IF('[1]Calculation genes in KEGG path'!L110&gt;='[1]Flux and Impact'!$E$1,IF(('[1]PERCENT ARRAY-MEAN FC&amp;P VAL'!BC112*'[1]PERCENT ARRAY-MEAN FC&amp;P VAL'!BD112*'[1]PERCENT ARRAY-MEAN FC&amp;P VAL'!BE112+ABS('[1]PERCENT ARRAY-MEAN FC&amp;P VAL'!BF112*'[1]PERCENT ARRAY-MEAN FC&amp;P VAL'!BG112*'[1]PERCENT ARRAY-MEAN FC&amp;P VAL'!BH112))&gt;0,'[1]PERCENT ARRAY-MEAN FC&amp;P VAL'!BC112*'[1]PERCENT ARRAY-MEAN FC&amp;P VAL'!BD112*'[1]PERCENT ARRAY-MEAN FC&amp;P VAL'!BE112+ABS('[1]PERCENT ARRAY-MEAN FC&amp;P VAL'!BF112*'[1]PERCENT ARRAY-MEAN FC&amp;P VAL'!BG112*'[1]PERCENT ARRAY-MEAN FC&amp;P VAL'!BH112),""),""))</f>
        <v/>
      </c>
      <c r="W112" s="12" t="str">
        <f>IF(V112="","",'[1]PERCENT ARRAY-MEAN FC&amp;P VAL'!BC112*'[1]PERCENT ARRAY-MEAN FC&amp;P VAL'!BD112*'[1]PERCENT ARRAY-MEAN FC&amp;P VAL'!BE112-ABS('[1]PERCENT ARRAY-MEAN FC&amp;P VAL'!BF112*'[1]PERCENT ARRAY-MEAN FC&amp;P VAL'!BG112*'[1]PERCENT ARRAY-MEAN FC&amp;P VAL'!BH112))</f>
        <v/>
      </c>
      <c r="X112" t="str">
        <f>IF(A112="","",IF('[1]Calculation genes in KEGG path'!L110&gt;='[1]Flux and Impact'!$E$1,IF(('[1]PERCENT ARRAY-MEAN FC&amp;P VAL'!BI112*'[1]PERCENT ARRAY-MEAN FC&amp;P VAL'!BJ112*'[1]PERCENT ARRAY-MEAN FC&amp;P VAL'!BK112+ABS('[1]PERCENT ARRAY-MEAN FC&amp;P VAL'!BL112*'[1]PERCENT ARRAY-MEAN FC&amp;P VAL'!BM112*'[1]PERCENT ARRAY-MEAN FC&amp;P VAL'!BN112))&gt;0,'[1]PERCENT ARRAY-MEAN FC&amp;P VAL'!BI112*'[1]PERCENT ARRAY-MEAN FC&amp;P VAL'!BJ112*'[1]PERCENT ARRAY-MEAN FC&amp;P VAL'!BK112+ABS('[1]PERCENT ARRAY-MEAN FC&amp;P VAL'!BL112*'[1]PERCENT ARRAY-MEAN FC&amp;P VAL'!BM112*'[1]PERCENT ARRAY-MEAN FC&amp;P VAL'!BN112),""),""))</f>
        <v/>
      </c>
      <c r="Y112" s="12" t="str">
        <f>IF(X112="","",'[1]PERCENT ARRAY-MEAN FC&amp;P VAL'!BI112*'[1]PERCENT ARRAY-MEAN FC&amp;P VAL'!BJ112*'[1]PERCENT ARRAY-MEAN FC&amp;P VAL'!BK112-ABS('[1]PERCENT ARRAY-MEAN FC&amp;P VAL'!BL112*'[1]PERCENT ARRAY-MEAN FC&amp;P VAL'!BM112*'[1]PERCENT ARRAY-MEAN FC&amp;P VAL'!BN112))</f>
        <v/>
      </c>
      <c r="Z112" t="str">
        <f>IF(A112="","",IF('[1]Calculation genes in KEGG path'!L110&gt;='[1]Flux and Impact'!$E$1,IF(('[1]PERCENT ARRAY-MEAN FC&amp;P VAL'!BO112*'[1]PERCENT ARRAY-MEAN FC&amp;P VAL'!BP112*'[1]PERCENT ARRAY-MEAN FC&amp;P VAL'!BQ112+ABS('[1]PERCENT ARRAY-MEAN FC&amp;P VAL'!BR112*'[1]PERCENT ARRAY-MEAN FC&amp;P VAL'!BS112*'[1]PERCENT ARRAY-MEAN FC&amp;P VAL'!BT112))&gt;0,'[1]PERCENT ARRAY-MEAN FC&amp;P VAL'!BO112*'[1]PERCENT ARRAY-MEAN FC&amp;P VAL'!BP112*'[1]PERCENT ARRAY-MEAN FC&amp;P VAL'!BQ112+ABS('[1]PERCENT ARRAY-MEAN FC&amp;P VAL'!BR112*'[1]PERCENT ARRAY-MEAN FC&amp;P VAL'!BS112*'[1]PERCENT ARRAY-MEAN FC&amp;P VAL'!BT112),""),""))</f>
        <v/>
      </c>
      <c r="AA112" s="12" t="str">
        <f>IF(Z112="","",'[1]PERCENT ARRAY-MEAN FC&amp;P VAL'!BO112*'[1]PERCENT ARRAY-MEAN FC&amp;P VAL'!BP112*'[1]PERCENT ARRAY-MEAN FC&amp;P VAL'!BQ112-ABS('[1]PERCENT ARRAY-MEAN FC&amp;P VAL'!BR112*'[1]PERCENT ARRAY-MEAN FC&amp;P VAL'!BS112*'[1]PERCENT ARRAY-MEAN FC&amp;P VAL'!BT112))</f>
        <v/>
      </c>
      <c r="AB112" t="str">
        <f>IF(A112="","",IF('[1]Calculation genes in KEGG path'!L110&gt;='[1]Flux and Impact'!$E$1,IF(('[1]PERCENT ARRAY-MEAN FC&amp;P VAL'!BU112*'[1]PERCENT ARRAY-MEAN FC&amp;P VAL'!BV112*'[1]PERCENT ARRAY-MEAN FC&amp;P VAL'!BW112+ABS('[1]PERCENT ARRAY-MEAN FC&amp;P VAL'!BX112*'[1]PERCENT ARRAY-MEAN FC&amp;P VAL'!BY112*'[1]PERCENT ARRAY-MEAN FC&amp;P VAL'!BZ112))&gt;0,'[1]PERCENT ARRAY-MEAN FC&amp;P VAL'!BU112*'[1]PERCENT ARRAY-MEAN FC&amp;P VAL'!BV112*'[1]PERCENT ARRAY-MEAN FC&amp;P VAL'!BW112+ABS('[1]PERCENT ARRAY-MEAN FC&amp;P VAL'!BX112*'[1]PERCENT ARRAY-MEAN FC&amp;P VAL'!BY112*'[1]PERCENT ARRAY-MEAN FC&amp;P VAL'!BZ112),""),""))</f>
        <v/>
      </c>
      <c r="AC112" s="12" t="str">
        <f>IF(AB112="","",'[1]PERCENT ARRAY-MEAN FC&amp;P VAL'!BU112*'[1]PERCENT ARRAY-MEAN FC&amp;P VAL'!BV112*'[1]PERCENT ARRAY-MEAN FC&amp;P VAL'!BW112-ABS('[1]PERCENT ARRAY-MEAN FC&amp;P VAL'!BX112*'[1]PERCENT ARRAY-MEAN FC&amp;P VAL'!BY112*'[1]PERCENT ARRAY-MEAN FC&amp;P VAL'!BZ112))</f>
        <v/>
      </c>
      <c r="AD112" t="str">
        <f>IF(A112="","",IF('[1]Calculation genes in KEGG path'!L110&gt;='[1]Flux and Impact'!$E$1,IF(('[1]PERCENT ARRAY-MEAN FC&amp;P VAL'!CA112*'[1]PERCENT ARRAY-MEAN FC&amp;P VAL'!CB112*'[1]PERCENT ARRAY-MEAN FC&amp;P VAL'!CC112+ABS('[1]PERCENT ARRAY-MEAN FC&amp;P VAL'!CD112*'[1]PERCENT ARRAY-MEAN FC&amp;P VAL'!CE112*'[1]PERCENT ARRAY-MEAN FC&amp;P VAL'!CF112))&gt;0,'[1]PERCENT ARRAY-MEAN FC&amp;P VAL'!CA112*'[1]PERCENT ARRAY-MEAN FC&amp;P VAL'!CB112*'[1]PERCENT ARRAY-MEAN FC&amp;P VAL'!CC112+ABS('[1]PERCENT ARRAY-MEAN FC&amp;P VAL'!CD112*'[1]PERCENT ARRAY-MEAN FC&amp;P VAL'!CE112*'[1]PERCENT ARRAY-MEAN FC&amp;P VAL'!CF112),""),""))</f>
        <v/>
      </c>
      <c r="AE112" s="12" t="str">
        <f>IF(AD112="","",'[1]PERCENT ARRAY-MEAN FC&amp;P VAL'!CA112*'[1]PERCENT ARRAY-MEAN FC&amp;P VAL'!CB112*'[1]PERCENT ARRAY-MEAN FC&amp;P VAL'!CC112-ABS('[1]PERCENT ARRAY-MEAN FC&amp;P VAL'!CD112*'[1]PERCENT ARRAY-MEAN FC&amp;P VAL'!CE112*'[1]PERCENT ARRAY-MEAN FC&amp;P VAL'!CF112))</f>
        <v/>
      </c>
      <c r="AF112" t="str">
        <f>IF(A112="","",IF('[1]Calculation genes in KEGG path'!L110&gt;='[1]Flux and Impact'!$E$1,IF(('[1]PERCENT ARRAY-MEAN FC&amp;P VAL'!CG112*'[1]PERCENT ARRAY-MEAN FC&amp;P VAL'!CH112*'[1]PERCENT ARRAY-MEAN FC&amp;P VAL'!CI112+ABS('[1]PERCENT ARRAY-MEAN FC&amp;P VAL'!CJ112*'[1]PERCENT ARRAY-MEAN FC&amp;P VAL'!CK112*'[1]PERCENT ARRAY-MEAN FC&amp;P VAL'!CL112))&gt;0,'[1]PERCENT ARRAY-MEAN FC&amp;P VAL'!CG112*'[1]PERCENT ARRAY-MEAN FC&amp;P VAL'!CH112*'[1]PERCENT ARRAY-MEAN FC&amp;P VAL'!CI112+ABS('[1]PERCENT ARRAY-MEAN FC&amp;P VAL'!CJ112*'[1]PERCENT ARRAY-MEAN FC&amp;P VAL'!CK112*'[1]PERCENT ARRAY-MEAN FC&amp;P VAL'!CL112),""),""))</f>
        <v/>
      </c>
      <c r="AG112" s="12" t="str">
        <f>IF(AF112="","",'[1]PERCENT ARRAY-MEAN FC&amp;P VAL'!CG112*'[1]PERCENT ARRAY-MEAN FC&amp;P VAL'!CH112*'[1]PERCENT ARRAY-MEAN FC&amp;P VAL'!CI112-ABS('[1]PERCENT ARRAY-MEAN FC&amp;P VAL'!CJ112*'[1]PERCENT ARRAY-MEAN FC&amp;P VAL'!CK112*'[1]PERCENT ARRAY-MEAN FC&amp;P VAL'!CL112))</f>
        <v/>
      </c>
      <c r="AH112" t="str">
        <f>IF(A112="","",IF('[1]Calculation genes in KEGG path'!L110&gt;='[1]Flux and Impact'!$E$1,IF(('[1]PERCENT ARRAY-MEAN FC&amp;P VAL'!CM112*'[1]PERCENT ARRAY-MEAN FC&amp;P VAL'!CN112*'[1]PERCENT ARRAY-MEAN FC&amp;P VAL'!CO112+ABS('[1]PERCENT ARRAY-MEAN FC&amp;P VAL'!CP112*'[1]PERCENT ARRAY-MEAN FC&amp;P VAL'!CQ112*'[1]PERCENT ARRAY-MEAN FC&amp;P VAL'!CR112))&gt;0,'[1]PERCENT ARRAY-MEAN FC&amp;P VAL'!CM112*'[1]PERCENT ARRAY-MEAN FC&amp;P VAL'!CN112*'[1]PERCENT ARRAY-MEAN FC&amp;P VAL'!CO112+ABS('[1]PERCENT ARRAY-MEAN FC&amp;P VAL'!CP112*'[1]PERCENT ARRAY-MEAN FC&amp;P VAL'!CQ112*'[1]PERCENT ARRAY-MEAN FC&amp;P VAL'!CR112),""),""))</f>
        <v/>
      </c>
      <c r="AI112" s="12" t="str">
        <f>IF(AH112="","",'[1]PERCENT ARRAY-MEAN FC&amp;P VAL'!CM112*'[1]PERCENT ARRAY-MEAN FC&amp;P VAL'!CN112*'[1]PERCENT ARRAY-MEAN FC&amp;P VAL'!CO112-ABS('[1]PERCENT ARRAY-MEAN FC&amp;P VAL'!CP112*'[1]PERCENT ARRAY-MEAN FC&amp;P VAL'!CQ112*'[1]PERCENT ARRAY-MEAN FC&amp;P VAL'!CR112))</f>
        <v/>
      </c>
      <c r="AJ112" t="str">
        <f>IF(A112="","",IF('[1]Calculation genes in KEGG path'!L110&gt;='[1]Flux and Impact'!$E$1,IF(('[1]PERCENT ARRAY-MEAN FC&amp;P VAL'!CS112*'[1]PERCENT ARRAY-MEAN FC&amp;P VAL'!CT112*'[1]PERCENT ARRAY-MEAN FC&amp;P VAL'!CU112+ABS('[1]PERCENT ARRAY-MEAN FC&amp;P VAL'!CV112*'[1]PERCENT ARRAY-MEAN FC&amp;P VAL'!CW112*'[1]PERCENT ARRAY-MEAN FC&amp;P VAL'!CX112))&gt;0,'[1]PERCENT ARRAY-MEAN FC&amp;P VAL'!CS112*'[1]PERCENT ARRAY-MEAN FC&amp;P VAL'!CT112*'[1]PERCENT ARRAY-MEAN FC&amp;P VAL'!CU112+ABS('[1]PERCENT ARRAY-MEAN FC&amp;P VAL'!CV112*'[1]PERCENT ARRAY-MEAN FC&amp;P VAL'!CW112*'[1]PERCENT ARRAY-MEAN FC&amp;P VAL'!CX112),""),""))</f>
        <v/>
      </c>
      <c r="AK112" s="12" t="str">
        <f>IF(AJ112="","",'[1]PERCENT ARRAY-MEAN FC&amp;P VAL'!CS112*'[1]PERCENT ARRAY-MEAN FC&amp;P VAL'!CT112*'[1]PERCENT ARRAY-MEAN FC&amp;P VAL'!CU112-ABS('[1]PERCENT ARRAY-MEAN FC&amp;P VAL'!CV112*'[1]PERCENT ARRAY-MEAN FC&amp;P VAL'!CW112*'[1]PERCENT ARRAY-MEAN FC&amp;P VAL'!CX112))</f>
        <v/>
      </c>
      <c r="AL112" t="str">
        <f>IF(A112="","",IF('[1]Calculation genes in KEGG path'!L110&gt;='[1]Flux and Impact'!$E$1,IF(('[1]PERCENT ARRAY-MEAN FC&amp;P VAL'!CY112*'[1]PERCENT ARRAY-MEAN FC&amp;P VAL'!CZ112*'[1]PERCENT ARRAY-MEAN FC&amp;P VAL'!DA112+ABS('[1]PERCENT ARRAY-MEAN FC&amp;P VAL'!DB112*'[1]PERCENT ARRAY-MEAN FC&amp;P VAL'!DC112*'[1]PERCENT ARRAY-MEAN FC&amp;P VAL'!DD112))&gt;0,'[1]PERCENT ARRAY-MEAN FC&amp;P VAL'!CY112*'[1]PERCENT ARRAY-MEAN FC&amp;P VAL'!CZ112*'[1]PERCENT ARRAY-MEAN FC&amp;P VAL'!DA112+ABS('[1]PERCENT ARRAY-MEAN FC&amp;P VAL'!DB112*'[1]PERCENT ARRAY-MEAN FC&amp;P VAL'!DC112*'[1]PERCENT ARRAY-MEAN FC&amp;P VAL'!DD112),""),""))</f>
        <v/>
      </c>
      <c r="AM112" s="12" t="str">
        <f>IF(AL112="","",'[1]PERCENT ARRAY-MEAN FC&amp;P VAL'!CY112*'[1]PERCENT ARRAY-MEAN FC&amp;P VAL'!CZ112*'[1]PERCENT ARRAY-MEAN FC&amp;P VAL'!DA112-ABS('[1]PERCENT ARRAY-MEAN FC&amp;P VAL'!DB112*'[1]PERCENT ARRAY-MEAN FC&amp;P VAL'!DC112*'[1]PERCENT ARRAY-MEAN FC&amp;P VAL'!DD112))</f>
        <v/>
      </c>
      <c r="AN112" t="str">
        <f>IF(A112="","",IF('[1]Calculation genes in KEGG path'!L110&gt;='[1]Flux and Impact'!$E$1,IF(('[1]PERCENT ARRAY-MEAN FC&amp;P VAL'!DE112*'[1]PERCENT ARRAY-MEAN FC&amp;P VAL'!DF112*'[1]PERCENT ARRAY-MEAN FC&amp;P VAL'!DG112+ABS('[1]PERCENT ARRAY-MEAN FC&amp;P VAL'!DH112*'[1]PERCENT ARRAY-MEAN FC&amp;P VAL'!DI112*'[1]PERCENT ARRAY-MEAN FC&amp;P VAL'!DJ112))&gt;0,'[1]PERCENT ARRAY-MEAN FC&amp;P VAL'!DE112*'[1]PERCENT ARRAY-MEAN FC&amp;P VAL'!DF112*'[1]PERCENT ARRAY-MEAN FC&amp;P VAL'!DG112+ABS('[1]PERCENT ARRAY-MEAN FC&amp;P VAL'!DH112*'[1]PERCENT ARRAY-MEAN FC&amp;P VAL'!DI112*'[1]PERCENT ARRAY-MEAN FC&amp;P VAL'!DJ112),""),""))</f>
        <v/>
      </c>
      <c r="AO112" s="12" t="str">
        <f>IF(AN112="","",'[1]PERCENT ARRAY-MEAN FC&amp;P VAL'!DE112*'[1]PERCENT ARRAY-MEAN FC&amp;P VAL'!DF112*'[1]PERCENT ARRAY-MEAN FC&amp;P VAL'!DG112-ABS('[1]PERCENT ARRAY-MEAN FC&amp;P VAL'!DH112*'[1]PERCENT ARRAY-MEAN FC&amp;P VAL'!DI112*'[1]PERCENT ARRAY-MEAN FC&amp;P VAL'!DJ112))</f>
        <v/>
      </c>
      <c r="AP112" t="str">
        <f>IF(A112="","",IF('[1]Calculation genes in KEGG path'!L110&gt;='[1]Flux and Impact'!$E$1,IF(('[1]PERCENT ARRAY-MEAN FC&amp;P VAL'!DK112*'[1]PERCENT ARRAY-MEAN FC&amp;P VAL'!DL112*'[1]PERCENT ARRAY-MEAN FC&amp;P VAL'!DM112+ABS('[1]PERCENT ARRAY-MEAN FC&amp;P VAL'!DN112*'[1]PERCENT ARRAY-MEAN FC&amp;P VAL'!DO112*'[1]PERCENT ARRAY-MEAN FC&amp;P VAL'!DP112))&gt;0,'[1]PERCENT ARRAY-MEAN FC&amp;P VAL'!DK112*'[1]PERCENT ARRAY-MEAN FC&amp;P VAL'!DL112*'[1]PERCENT ARRAY-MEAN FC&amp;P VAL'!DM112+ABS('[1]PERCENT ARRAY-MEAN FC&amp;P VAL'!DN112*'[1]PERCENT ARRAY-MEAN FC&amp;P VAL'!DO112*'[1]PERCENT ARRAY-MEAN FC&amp;P VAL'!DP112),""),""))</f>
        <v/>
      </c>
      <c r="AQ112" s="12" t="str">
        <f>IF(AP112="","",'[1]PERCENT ARRAY-MEAN FC&amp;P VAL'!DK112*'[1]PERCENT ARRAY-MEAN FC&amp;P VAL'!DL112*'[1]PERCENT ARRAY-MEAN FC&amp;P VAL'!DM112-ABS('[1]PERCENT ARRAY-MEAN FC&amp;P VAL'!DN112*'[1]PERCENT ARRAY-MEAN FC&amp;P VAL'!DO112*'[1]PERCENT ARRAY-MEAN FC&amp;P VAL'!DP112))</f>
        <v/>
      </c>
      <c r="AR112" t="str">
        <f>IF(A112="","",IF('[1]Calculation genes in KEGG path'!L110&gt;='[1]Flux and Impact'!$E$1,IF(('[1]PERCENT ARRAY-MEAN FC&amp;P VAL'!DQ112*'[1]PERCENT ARRAY-MEAN FC&amp;P VAL'!DR112*'[1]PERCENT ARRAY-MEAN FC&amp;P VAL'!DS112+ABS('[1]PERCENT ARRAY-MEAN FC&amp;P VAL'!DT112*'[1]PERCENT ARRAY-MEAN FC&amp;P VAL'!DU112*'[1]PERCENT ARRAY-MEAN FC&amp;P VAL'!DV112))&gt;0,'[1]PERCENT ARRAY-MEAN FC&amp;P VAL'!DQ112*'[1]PERCENT ARRAY-MEAN FC&amp;P VAL'!DR112*'[1]PERCENT ARRAY-MEAN FC&amp;P VAL'!DS112+ABS('[1]PERCENT ARRAY-MEAN FC&amp;P VAL'!DT112*'[1]PERCENT ARRAY-MEAN FC&amp;P VAL'!DU112*'[1]PERCENT ARRAY-MEAN FC&amp;P VAL'!DV112),""),""))</f>
        <v/>
      </c>
      <c r="AS112" s="12" t="str">
        <f>IF(AR112="","",'[1]PERCENT ARRAY-MEAN FC&amp;P VAL'!DQ112*'[1]PERCENT ARRAY-MEAN FC&amp;P VAL'!DR112*'[1]PERCENT ARRAY-MEAN FC&amp;P VAL'!DS112-ABS('[1]PERCENT ARRAY-MEAN FC&amp;P VAL'!DT112*'[1]PERCENT ARRAY-MEAN FC&amp;P VAL'!DU112*'[1]PERCENT ARRAY-MEAN FC&amp;P VAL'!DV112))</f>
        <v/>
      </c>
      <c r="AT112" s="12">
        <f t="shared" si="4"/>
        <v>-19.1245533377517</v>
      </c>
      <c r="AU112" s="12">
        <f t="shared" si="5"/>
        <v>1</v>
      </c>
    </row>
    <row r="113" spans="1:47">
      <c r="A113" t="str">
        <f>'[1]Calculation genes in KEGG path'!I111</f>
        <v>bta04070</v>
      </c>
      <c r="B113" t="str">
        <f>IF('[1]PERCENT ARRAY-MEAN FC&amp;P VAL'!A113="","",'[1]PERCENT ARRAY-MEAN FC&amp;P VAL'!A113)</f>
        <v>3. Environmental Information Processing</v>
      </c>
      <c r="C113" t="str">
        <f>IF('[1]PERCENT ARRAY-MEAN FC&amp;P VAL'!B113="","",'[1]PERCENT ARRAY-MEAN FC&amp;P VAL'!B113)</f>
        <v>3.2 Signal Transduction</v>
      </c>
      <c r="D113" t="str">
        <f>IF('[1]PERCENT ARRAY-MEAN FC&amp;P VAL'!C113="","",'[1]PERCENT ARRAY-MEAN FC&amp;P VAL'!C113)</f>
        <v>Phosphatidylinositol signaling system</v>
      </c>
      <c r="E113" s="12">
        <f t="shared" si="3"/>
        <v>77.4881630418262</v>
      </c>
      <c r="F113" t="str">
        <f>IF(A113="","",IF('[1]Calculation genes in KEGG path'!L111&gt;='[1]Flux and Impact'!$E$1,IF('[1]PERCENT ARRAY-MEAN FC&amp;P VAL'!G113*'[1]PERCENT ARRAY-MEAN FC&amp;P VAL'!H113*'[1]PERCENT ARRAY-MEAN FC&amp;P VAL'!I113+ABS('[1]PERCENT ARRAY-MEAN FC&amp;P VAL'!J113*'[1]PERCENT ARRAY-MEAN FC&amp;P VAL'!K113*'[1]PERCENT ARRAY-MEAN FC&amp;P VAL'!L113)&gt;0,'[1]PERCENT ARRAY-MEAN FC&amp;P VAL'!G113*'[1]PERCENT ARRAY-MEAN FC&amp;P VAL'!H113*'[1]PERCENT ARRAY-MEAN FC&amp;P VAL'!I113+ABS('[1]PERCENT ARRAY-MEAN FC&amp;P VAL'!J113*'[1]PERCENT ARRAY-MEAN FC&amp;P VAL'!K113*'[1]PERCENT ARRAY-MEAN FC&amp;P VAL'!L113),""),""))</f>
        <v/>
      </c>
      <c r="G113" s="12" t="str">
        <f>IF(F113="","",'[1]PERCENT ARRAY-MEAN FC&amp;P VAL'!G113*'[1]PERCENT ARRAY-MEAN FC&amp;P VAL'!H113*'[1]PERCENT ARRAY-MEAN FC&amp;P VAL'!I113-ABS('[1]PERCENT ARRAY-MEAN FC&amp;P VAL'!J113*'[1]PERCENT ARRAY-MEAN FC&amp;P VAL'!K113*'[1]PERCENT ARRAY-MEAN FC&amp;P VAL'!L113))</f>
        <v/>
      </c>
      <c r="H113">
        <f>IF(A113="","",IF('[1]Calculation genes in KEGG path'!L111&gt;='[1]Flux and Impact'!$E$1,IF(('[1]PERCENT ARRAY-MEAN FC&amp;P VAL'!M113*'[1]PERCENT ARRAY-MEAN FC&amp;P VAL'!N113*'[1]PERCENT ARRAY-MEAN FC&amp;P VAL'!O113+ABS('[1]PERCENT ARRAY-MEAN FC&amp;P VAL'!P113*'[1]PERCENT ARRAY-MEAN FC&amp;P VAL'!Q113*'[1]PERCENT ARRAY-MEAN FC&amp;P VAL'!R113))&gt;0,'[1]PERCENT ARRAY-MEAN FC&amp;P VAL'!M113*'[1]PERCENT ARRAY-MEAN FC&amp;P VAL'!N113*'[1]PERCENT ARRAY-MEAN FC&amp;P VAL'!O113+ABS('[1]PERCENT ARRAY-MEAN FC&amp;P VAL'!P113*'[1]PERCENT ARRAY-MEAN FC&amp;P VAL'!Q113*'[1]PERCENT ARRAY-MEAN FC&amp;P VAL'!R113),""),""))</f>
        <v>77.4881630418262</v>
      </c>
      <c r="I113" s="12">
        <f>IF(H113="","",'[1]PERCENT ARRAY-MEAN FC&amp;P VAL'!M113*'[1]PERCENT ARRAY-MEAN FC&amp;P VAL'!N113*'[1]PERCENT ARRAY-MEAN FC&amp;P VAL'!O113-ABS('[1]PERCENT ARRAY-MEAN FC&amp;P VAL'!P113*'[1]PERCENT ARRAY-MEAN FC&amp;P VAL'!Q113*'[1]PERCENT ARRAY-MEAN FC&amp;P VAL'!R113))</f>
        <v>-77.4881630418262</v>
      </c>
      <c r="J113" t="str">
        <f>IF(A113="","",IF('[1]Calculation genes in KEGG path'!L111&gt;='[1]Flux and Impact'!$E$1,IF(('[1]PERCENT ARRAY-MEAN FC&amp;P VAL'!S113*'[1]PERCENT ARRAY-MEAN FC&amp;P VAL'!T113*'[1]PERCENT ARRAY-MEAN FC&amp;P VAL'!U113+ABS('[1]PERCENT ARRAY-MEAN FC&amp;P VAL'!V113*'[1]PERCENT ARRAY-MEAN FC&amp;P VAL'!W113*'[1]PERCENT ARRAY-MEAN FC&amp;P VAL'!X113))&gt;0,'[1]PERCENT ARRAY-MEAN FC&amp;P VAL'!S113*'[1]PERCENT ARRAY-MEAN FC&amp;P VAL'!T113*'[1]PERCENT ARRAY-MEAN FC&amp;P VAL'!U113+ABS('[1]PERCENT ARRAY-MEAN FC&amp;P VAL'!V113*'[1]PERCENT ARRAY-MEAN FC&amp;P VAL'!W113*'[1]PERCENT ARRAY-MEAN FC&amp;P VAL'!X113),""),""))</f>
        <v/>
      </c>
      <c r="K113" s="12" t="str">
        <f>IF(J113="","",'[1]PERCENT ARRAY-MEAN FC&amp;P VAL'!S113*'[1]PERCENT ARRAY-MEAN FC&amp;P VAL'!T113*'[1]PERCENT ARRAY-MEAN FC&amp;P VAL'!U113-ABS('[1]PERCENT ARRAY-MEAN FC&amp;P VAL'!V113*'[1]PERCENT ARRAY-MEAN FC&amp;P VAL'!W113*'[1]PERCENT ARRAY-MEAN FC&amp;P VAL'!X113))</f>
        <v/>
      </c>
      <c r="L113" t="str">
        <f>IF(A113="","",IF('[1]Calculation genes in KEGG path'!L111&gt;='[1]Flux and Impact'!$E$1,IF(('[1]PERCENT ARRAY-MEAN FC&amp;P VAL'!Y113*'[1]PERCENT ARRAY-MEAN FC&amp;P VAL'!Z113*'[1]PERCENT ARRAY-MEAN FC&amp;P VAL'!AA113+ABS('[1]PERCENT ARRAY-MEAN FC&amp;P VAL'!AB113*'[1]PERCENT ARRAY-MEAN FC&amp;P VAL'!AC113*'[1]PERCENT ARRAY-MEAN FC&amp;P VAL'!AD113))&gt;0,'[1]PERCENT ARRAY-MEAN FC&amp;P VAL'!Y113*'[1]PERCENT ARRAY-MEAN FC&amp;P VAL'!Z113*'[1]PERCENT ARRAY-MEAN FC&amp;P VAL'!AA113+ABS('[1]PERCENT ARRAY-MEAN FC&amp;P VAL'!AB113*'[1]PERCENT ARRAY-MEAN FC&amp;P VAL'!AC113*'[1]PERCENT ARRAY-MEAN FC&amp;P VAL'!AD113),""),""))</f>
        <v/>
      </c>
      <c r="M113" s="12" t="str">
        <f>IF(L113="","",'[1]PERCENT ARRAY-MEAN FC&amp;P VAL'!Y113*'[1]PERCENT ARRAY-MEAN FC&amp;P VAL'!Z113*'[1]PERCENT ARRAY-MEAN FC&amp;P VAL'!AA113-ABS('[1]PERCENT ARRAY-MEAN FC&amp;P VAL'!AB113*'[1]PERCENT ARRAY-MEAN FC&amp;P VAL'!AC113*'[1]PERCENT ARRAY-MEAN FC&amp;P VAL'!AD113))</f>
        <v/>
      </c>
      <c r="N113" t="str">
        <f>IF(A113="","",IF('[1]Calculation genes in KEGG path'!L111&gt;='[1]Flux and Impact'!$E$1,IF(('[1]PERCENT ARRAY-MEAN FC&amp;P VAL'!AE113*'[1]PERCENT ARRAY-MEAN FC&amp;P VAL'!AF113*'[1]PERCENT ARRAY-MEAN FC&amp;P VAL'!AG113+ABS('[1]PERCENT ARRAY-MEAN FC&amp;P VAL'!AH113*'[1]PERCENT ARRAY-MEAN FC&amp;P VAL'!AI113*'[1]PERCENT ARRAY-MEAN FC&amp;P VAL'!AJ113))&gt;0,'[1]PERCENT ARRAY-MEAN FC&amp;P VAL'!AE113*'[1]PERCENT ARRAY-MEAN FC&amp;P VAL'!AF113*'[1]PERCENT ARRAY-MEAN FC&amp;P VAL'!AG113+ABS('[1]PERCENT ARRAY-MEAN FC&amp;P VAL'!AH113*'[1]PERCENT ARRAY-MEAN FC&amp;P VAL'!AI113*'[1]PERCENT ARRAY-MEAN FC&amp;P VAL'!AJ113),""),""))</f>
        <v/>
      </c>
      <c r="O113" s="12" t="str">
        <f>IF(N113="","",'[1]PERCENT ARRAY-MEAN FC&amp;P VAL'!AE113*'[1]PERCENT ARRAY-MEAN FC&amp;P VAL'!AF113*'[1]PERCENT ARRAY-MEAN FC&amp;P VAL'!AG113-ABS('[1]PERCENT ARRAY-MEAN FC&amp;P VAL'!AH113*'[1]PERCENT ARRAY-MEAN FC&amp;P VAL'!AI113*'[1]PERCENT ARRAY-MEAN FC&amp;P VAL'!AJ113))</f>
        <v/>
      </c>
      <c r="P113" t="str">
        <f>IF(A113="","",IF('[1]Calculation genes in KEGG path'!L111&gt;='[1]Flux and Impact'!$E$1,IF(('[1]PERCENT ARRAY-MEAN FC&amp;P VAL'!AK113*'[1]PERCENT ARRAY-MEAN FC&amp;P VAL'!AL113*'[1]PERCENT ARRAY-MEAN FC&amp;P VAL'!AM113+ABS('[1]PERCENT ARRAY-MEAN FC&amp;P VAL'!AN113*'[1]PERCENT ARRAY-MEAN FC&amp;P VAL'!AO113*'[1]PERCENT ARRAY-MEAN FC&amp;P VAL'!AP113))&gt;0,'[1]PERCENT ARRAY-MEAN FC&amp;P VAL'!AK113*'[1]PERCENT ARRAY-MEAN FC&amp;P VAL'!AL113*'[1]PERCENT ARRAY-MEAN FC&amp;P VAL'!AM113+ABS('[1]PERCENT ARRAY-MEAN FC&amp;P VAL'!AN113*'[1]PERCENT ARRAY-MEAN FC&amp;P VAL'!AO113*'[1]PERCENT ARRAY-MEAN FC&amp;P VAL'!AP113),""),""))</f>
        <v/>
      </c>
      <c r="Q113" s="12" t="str">
        <f>IF(P113="","",'[1]PERCENT ARRAY-MEAN FC&amp;P VAL'!AK113*'[1]PERCENT ARRAY-MEAN FC&amp;P VAL'!AL113*'[1]PERCENT ARRAY-MEAN FC&amp;P VAL'!AM113-ABS('[1]PERCENT ARRAY-MEAN FC&amp;P VAL'!AN113*'[1]PERCENT ARRAY-MEAN FC&amp;P VAL'!AO113*'[1]PERCENT ARRAY-MEAN FC&amp;P VAL'!AP113))</f>
        <v/>
      </c>
      <c r="R113" t="str">
        <f>IF(A113="","",IF('[1]Calculation genes in KEGG path'!L111&gt;='[1]Flux and Impact'!$E$1,IF(('[1]PERCENT ARRAY-MEAN FC&amp;P VAL'!AQ113*'[1]PERCENT ARRAY-MEAN FC&amp;P VAL'!AR113*'[1]PERCENT ARRAY-MEAN FC&amp;P VAL'!AS113+ABS('[1]PERCENT ARRAY-MEAN FC&amp;P VAL'!AT113*'[1]PERCENT ARRAY-MEAN FC&amp;P VAL'!AU113*'[1]PERCENT ARRAY-MEAN FC&amp;P VAL'!AV113))&gt;0,'[1]PERCENT ARRAY-MEAN FC&amp;P VAL'!AQ113*'[1]PERCENT ARRAY-MEAN FC&amp;P VAL'!AR113*'[1]PERCENT ARRAY-MEAN FC&amp;P VAL'!AS113+ABS('[1]PERCENT ARRAY-MEAN FC&amp;P VAL'!AT113*'[1]PERCENT ARRAY-MEAN FC&amp;P VAL'!AU113*'[1]PERCENT ARRAY-MEAN FC&amp;P VAL'!AV113),""),""))</f>
        <v/>
      </c>
      <c r="S113" s="12" t="str">
        <f>IF(R113="","",'[1]PERCENT ARRAY-MEAN FC&amp;P VAL'!AQ113*'[1]PERCENT ARRAY-MEAN FC&amp;P VAL'!AR113*'[1]PERCENT ARRAY-MEAN FC&amp;P VAL'!AS113-ABS('[1]PERCENT ARRAY-MEAN FC&amp;P VAL'!AT113*'[1]PERCENT ARRAY-MEAN FC&amp;P VAL'!AU113*'[1]PERCENT ARRAY-MEAN FC&amp;P VAL'!AV113))</f>
        <v/>
      </c>
      <c r="T113" t="str">
        <f>IF(A113="","",IF('[1]Calculation genes in KEGG path'!L111&gt;='[1]Flux and Impact'!$E$1,IF(('[1]PERCENT ARRAY-MEAN FC&amp;P VAL'!AW113*'[1]PERCENT ARRAY-MEAN FC&amp;P VAL'!AX113*'[1]PERCENT ARRAY-MEAN FC&amp;P VAL'!AY113+ABS('[1]PERCENT ARRAY-MEAN FC&amp;P VAL'!AZ113*'[1]PERCENT ARRAY-MEAN FC&amp;P VAL'!BA113*'[1]PERCENT ARRAY-MEAN FC&amp;P VAL'!BB113))&gt;0,'[1]PERCENT ARRAY-MEAN FC&amp;P VAL'!AW113*'[1]PERCENT ARRAY-MEAN FC&amp;P VAL'!AX113*'[1]PERCENT ARRAY-MEAN FC&amp;P VAL'!AY113+ABS('[1]PERCENT ARRAY-MEAN FC&amp;P VAL'!AZ113*'[1]PERCENT ARRAY-MEAN FC&amp;P VAL'!BA113*'[1]PERCENT ARRAY-MEAN FC&amp;P VAL'!BB113),""),""))</f>
        <v/>
      </c>
      <c r="U113" s="12" t="str">
        <f>IF(T113="","",'[1]PERCENT ARRAY-MEAN FC&amp;P VAL'!AW113*'[1]PERCENT ARRAY-MEAN FC&amp;P VAL'!AX113*'[1]PERCENT ARRAY-MEAN FC&amp;P VAL'!AY113-ABS('[1]PERCENT ARRAY-MEAN FC&amp;P VAL'!AZ113*'[1]PERCENT ARRAY-MEAN FC&amp;P VAL'!BA113*'[1]PERCENT ARRAY-MEAN FC&amp;P VAL'!BB113))</f>
        <v/>
      </c>
      <c r="V113" t="str">
        <f>IF(A113="","",IF('[1]Calculation genes in KEGG path'!L111&gt;='[1]Flux and Impact'!$E$1,IF(('[1]PERCENT ARRAY-MEAN FC&amp;P VAL'!BC113*'[1]PERCENT ARRAY-MEAN FC&amp;P VAL'!BD113*'[1]PERCENT ARRAY-MEAN FC&amp;P VAL'!BE113+ABS('[1]PERCENT ARRAY-MEAN FC&amp;P VAL'!BF113*'[1]PERCENT ARRAY-MEAN FC&amp;P VAL'!BG113*'[1]PERCENT ARRAY-MEAN FC&amp;P VAL'!BH113))&gt;0,'[1]PERCENT ARRAY-MEAN FC&amp;P VAL'!BC113*'[1]PERCENT ARRAY-MEAN FC&amp;P VAL'!BD113*'[1]PERCENT ARRAY-MEAN FC&amp;P VAL'!BE113+ABS('[1]PERCENT ARRAY-MEAN FC&amp;P VAL'!BF113*'[1]PERCENT ARRAY-MEAN FC&amp;P VAL'!BG113*'[1]PERCENT ARRAY-MEAN FC&amp;P VAL'!BH113),""),""))</f>
        <v/>
      </c>
      <c r="W113" s="12" t="str">
        <f>IF(V113="","",'[1]PERCENT ARRAY-MEAN FC&amp;P VAL'!BC113*'[1]PERCENT ARRAY-MEAN FC&amp;P VAL'!BD113*'[1]PERCENT ARRAY-MEAN FC&amp;P VAL'!BE113-ABS('[1]PERCENT ARRAY-MEAN FC&amp;P VAL'!BF113*'[1]PERCENT ARRAY-MEAN FC&amp;P VAL'!BG113*'[1]PERCENT ARRAY-MEAN FC&amp;P VAL'!BH113))</f>
        <v/>
      </c>
      <c r="X113" t="str">
        <f>IF(A113="","",IF('[1]Calculation genes in KEGG path'!L111&gt;='[1]Flux and Impact'!$E$1,IF(('[1]PERCENT ARRAY-MEAN FC&amp;P VAL'!BI113*'[1]PERCENT ARRAY-MEAN FC&amp;P VAL'!BJ113*'[1]PERCENT ARRAY-MEAN FC&amp;P VAL'!BK113+ABS('[1]PERCENT ARRAY-MEAN FC&amp;P VAL'!BL113*'[1]PERCENT ARRAY-MEAN FC&amp;P VAL'!BM113*'[1]PERCENT ARRAY-MEAN FC&amp;P VAL'!BN113))&gt;0,'[1]PERCENT ARRAY-MEAN FC&amp;P VAL'!BI113*'[1]PERCENT ARRAY-MEAN FC&amp;P VAL'!BJ113*'[1]PERCENT ARRAY-MEAN FC&amp;P VAL'!BK113+ABS('[1]PERCENT ARRAY-MEAN FC&amp;P VAL'!BL113*'[1]PERCENT ARRAY-MEAN FC&amp;P VAL'!BM113*'[1]PERCENT ARRAY-MEAN FC&amp;P VAL'!BN113),""),""))</f>
        <v/>
      </c>
      <c r="Y113" s="12" t="str">
        <f>IF(X113="","",'[1]PERCENT ARRAY-MEAN FC&amp;P VAL'!BI113*'[1]PERCENT ARRAY-MEAN FC&amp;P VAL'!BJ113*'[1]PERCENT ARRAY-MEAN FC&amp;P VAL'!BK113-ABS('[1]PERCENT ARRAY-MEAN FC&amp;P VAL'!BL113*'[1]PERCENT ARRAY-MEAN FC&amp;P VAL'!BM113*'[1]PERCENT ARRAY-MEAN FC&amp;P VAL'!BN113))</f>
        <v/>
      </c>
      <c r="Z113" t="str">
        <f>IF(A113="","",IF('[1]Calculation genes in KEGG path'!L111&gt;='[1]Flux and Impact'!$E$1,IF(('[1]PERCENT ARRAY-MEAN FC&amp;P VAL'!BO113*'[1]PERCENT ARRAY-MEAN FC&amp;P VAL'!BP113*'[1]PERCENT ARRAY-MEAN FC&amp;P VAL'!BQ113+ABS('[1]PERCENT ARRAY-MEAN FC&amp;P VAL'!BR113*'[1]PERCENT ARRAY-MEAN FC&amp;P VAL'!BS113*'[1]PERCENT ARRAY-MEAN FC&amp;P VAL'!BT113))&gt;0,'[1]PERCENT ARRAY-MEAN FC&amp;P VAL'!BO113*'[1]PERCENT ARRAY-MEAN FC&amp;P VAL'!BP113*'[1]PERCENT ARRAY-MEAN FC&amp;P VAL'!BQ113+ABS('[1]PERCENT ARRAY-MEAN FC&amp;P VAL'!BR113*'[1]PERCENT ARRAY-MEAN FC&amp;P VAL'!BS113*'[1]PERCENT ARRAY-MEAN FC&amp;P VAL'!BT113),""),""))</f>
        <v/>
      </c>
      <c r="AA113" s="12" t="str">
        <f>IF(Z113="","",'[1]PERCENT ARRAY-MEAN FC&amp;P VAL'!BO113*'[1]PERCENT ARRAY-MEAN FC&amp;P VAL'!BP113*'[1]PERCENT ARRAY-MEAN FC&amp;P VAL'!BQ113-ABS('[1]PERCENT ARRAY-MEAN FC&amp;P VAL'!BR113*'[1]PERCENT ARRAY-MEAN FC&amp;P VAL'!BS113*'[1]PERCENT ARRAY-MEAN FC&amp;P VAL'!BT113))</f>
        <v/>
      </c>
      <c r="AB113" t="str">
        <f>IF(A113="","",IF('[1]Calculation genes in KEGG path'!L111&gt;='[1]Flux and Impact'!$E$1,IF(('[1]PERCENT ARRAY-MEAN FC&amp;P VAL'!BU113*'[1]PERCENT ARRAY-MEAN FC&amp;P VAL'!BV113*'[1]PERCENT ARRAY-MEAN FC&amp;P VAL'!BW113+ABS('[1]PERCENT ARRAY-MEAN FC&amp;P VAL'!BX113*'[1]PERCENT ARRAY-MEAN FC&amp;P VAL'!BY113*'[1]PERCENT ARRAY-MEAN FC&amp;P VAL'!BZ113))&gt;0,'[1]PERCENT ARRAY-MEAN FC&amp;P VAL'!BU113*'[1]PERCENT ARRAY-MEAN FC&amp;P VAL'!BV113*'[1]PERCENT ARRAY-MEAN FC&amp;P VAL'!BW113+ABS('[1]PERCENT ARRAY-MEAN FC&amp;P VAL'!BX113*'[1]PERCENT ARRAY-MEAN FC&amp;P VAL'!BY113*'[1]PERCENT ARRAY-MEAN FC&amp;P VAL'!BZ113),""),""))</f>
        <v/>
      </c>
      <c r="AC113" s="12" t="str">
        <f>IF(AB113="","",'[1]PERCENT ARRAY-MEAN FC&amp;P VAL'!BU113*'[1]PERCENT ARRAY-MEAN FC&amp;P VAL'!BV113*'[1]PERCENT ARRAY-MEAN FC&amp;P VAL'!BW113-ABS('[1]PERCENT ARRAY-MEAN FC&amp;P VAL'!BX113*'[1]PERCENT ARRAY-MEAN FC&amp;P VAL'!BY113*'[1]PERCENT ARRAY-MEAN FC&amp;P VAL'!BZ113))</f>
        <v/>
      </c>
      <c r="AD113" t="str">
        <f>IF(A113="","",IF('[1]Calculation genes in KEGG path'!L111&gt;='[1]Flux and Impact'!$E$1,IF(('[1]PERCENT ARRAY-MEAN FC&amp;P VAL'!CA113*'[1]PERCENT ARRAY-MEAN FC&amp;P VAL'!CB113*'[1]PERCENT ARRAY-MEAN FC&amp;P VAL'!CC113+ABS('[1]PERCENT ARRAY-MEAN FC&amp;P VAL'!CD113*'[1]PERCENT ARRAY-MEAN FC&amp;P VAL'!CE113*'[1]PERCENT ARRAY-MEAN FC&amp;P VAL'!CF113))&gt;0,'[1]PERCENT ARRAY-MEAN FC&amp;P VAL'!CA113*'[1]PERCENT ARRAY-MEAN FC&amp;P VAL'!CB113*'[1]PERCENT ARRAY-MEAN FC&amp;P VAL'!CC113+ABS('[1]PERCENT ARRAY-MEAN FC&amp;P VAL'!CD113*'[1]PERCENT ARRAY-MEAN FC&amp;P VAL'!CE113*'[1]PERCENT ARRAY-MEAN FC&amp;P VAL'!CF113),""),""))</f>
        <v/>
      </c>
      <c r="AE113" s="12" t="str">
        <f>IF(AD113="","",'[1]PERCENT ARRAY-MEAN FC&amp;P VAL'!CA113*'[1]PERCENT ARRAY-MEAN FC&amp;P VAL'!CB113*'[1]PERCENT ARRAY-MEAN FC&amp;P VAL'!CC113-ABS('[1]PERCENT ARRAY-MEAN FC&amp;P VAL'!CD113*'[1]PERCENT ARRAY-MEAN FC&amp;P VAL'!CE113*'[1]PERCENT ARRAY-MEAN FC&amp;P VAL'!CF113))</f>
        <v/>
      </c>
      <c r="AF113" t="str">
        <f>IF(A113="","",IF('[1]Calculation genes in KEGG path'!L111&gt;='[1]Flux and Impact'!$E$1,IF(('[1]PERCENT ARRAY-MEAN FC&amp;P VAL'!CG113*'[1]PERCENT ARRAY-MEAN FC&amp;P VAL'!CH113*'[1]PERCENT ARRAY-MEAN FC&amp;P VAL'!CI113+ABS('[1]PERCENT ARRAY-MEAN FC&amp;P VAL'!CJ113*'[1]PERCENT ARRAY-MEAN FC&amp;P VAL'!CK113*'[1]PERCENT ARRAY-MEAN FC&amp;P VAL'!CL113))&gt;0,'[1]PERCENT ARRAY-MEAN FC&amp;P VAL'!CG113*'[1]PERCENT ARRAY-MEAN FC&amp;P VAL'!CH113*'[1]PERCENT ARRAY-MEAN FC&amp;P VAL'!CI113+ABS('[1]PERCENT ARRAY-MEAN FC&amp;P VAL'!CJ113*'[1]PERCENT ARRAY-MEAN FC&amp;P VAL'!CK113*'[1]PERCENT ARRAY-MEAN FC&amp;P VAL'!CL113),""),""))</f>
        <v/>
      </c>
      <c r="AG113" s="12" t="str">
        <f>IF(AF113="","",'[1]PERCENT ARRAY-MEAN FC&amp;P VAL'!CG113*'[1]PERCENT ARRAY-MEAN FC&amp;P VAL'!CH113*'[1]PERCENT ARRAY-MEAN FC&amp;P VAL'!CI113-ABS('[1]PERCENT ARRAY-MEAN FC&amp;P VAL'!CJ113*'[1]PERCENT ARRAY-MEAN FC&amp;P VAL'!CK113*'[1]PERCENT ARRAY-MEAN FC&amp;P VAL'!CL113))</f>
        <v/>
      </c>
      <c r="AH113" t="str">
        <f>IF(A113="","",IF('[1]Calculation genes in KEGG path'!L111&gt;='[1]Flux and Impact'!$E$1,IF(('[1]PERCENT ARRAY-MEAN FC&amp;P VAL'!CM113*'[1]PERCENT ARRAY-MEAN FC&amp;P VAL'!CN113*'[1]PERCENT ARRAY-MEAN FC&amp;P VAL'!CO113+ABS('[1]PERCENT ARRAY-MEAN FC&amp;P VAL'!CP113*'[1]PERCENT ARRAY-MEAN FC&amp;P VAL'!CQ113*'[1]PERCENT ARRAY-MEAN FC&amp;P VAL'!CR113))&gt;0,'[1]PERCENT ARRAY-MEAN FC&amp;P VAL'!CM113*'[1]PERCENT ARRAY-MEAN FC&amp;P VAL'!CN113*'[1]PERCENT ARRAY-MEAN FC&amp;P VAL'!CO113+ABS('[1]PERCENT ARRAY-MEAN FC&amp;P VAL'!CP113*'[1]PERCENT ARRAY-MEAN FC&amp;P VAL'!CQ113*'[1]PERCENT ARRAY-MEAN FC&amp;P VAL'!CR113),""),""))</f>
        <v/>
      </c>
      <c r="AI113" s="12" t="str">
        <f>IF(AH113="","",'[1]PERCENT ARRAY-MEAN FC&amp;P VAL'!CM113*'[1]PERCENT ARRAY-MEAN FC&amp;P VAL'!CN113*'[1]PERCENT ARRAY-MEAN FC&amp;P VAL'!CO113-ABS('[1]PERCENT ARRAY-MEAN FC&amp;P VAL'!CP113*'[1]PERCENT ARRAY-MEAN FC&amp;P VAL'!CQ113*'[1]PERCENT ARRAY-MEAN FC&amp;P VAL'!CR113))</f>
        <v/>
      </c>
      <c r="AJ113" t="str">
        <f>IF(A113="","",IF('[1]Calculation genes in KEGG path'!L111&gt;='[1]Flux and Impact'!$E$1,IF(('[1]PERCENT ARRAY-MEAN FC&amp;P VAL'!CS113*'[1]PERCENT ARRAY-MEAN FC&amp;P VAL'!CT113*'[1]PERCENT ARRAY-MEAN FC&amp;P VAL'!CU113+ABS('[1]PERCENT ARRAY-MEAN FC&amp;P VAL'!CV113*'[1]PERCENT ARRAY-MEAN FC&amp;P VAL'!CW113*'[1]PERCENT ARRAY-MEAN FC&amp;P VAL'!CX113))&gt;0,'[1]PERCENT ARRAY-MEAN FC&amp;P VAL'!CS113*'[1]PERCENT ARRAY-MEAN FC&amp;P VAL'!CT113*'[1]PERCENT ARRAY-MEAN FC&amp;P VAL'!CU113+ABS('[1]PERCENT ARRAY-MEAN FC&amp;P VAL'!CV113*'[1]PERCENT ARRAY-MEAN FC&amp;P VAL'!CW113*'[1]PERCENT ARRAY-MEAN FC&amp;P VAL'!CX113),""),""))</f>
        <v/>
      </c>
      <c r="AK113" s="12" t="str">
        <f>IF(AJ113="","",'[1]PERCENT ARRAY-MEAN FC&amp;P VAL'!CS113*'[1]PERCENT ARRAY-MEAN FC&amp;P VAL'!CT113*'[1]PERCENT ARRAY-MEAN FC&amp;P VAL'!CU113-ABS('[1]PERCENT ARRAY-MEAN FC&amp;P VAL'!CV113*'[1]PERCENT ARRAY-MEAN FC&amp;P VAL'!CW113*'[1]PERCENT ARRAY-MEAN FC&amp;P VAL'!CX113))</f>
        <v/>
      </c>
      <c r="AL113" t="str">
        <f>IF(A113="","",IF('[1]Calculation genes in KEGG path'!L111&gt;='[1]Flux and Impact'!$E$1,IF(('[1]PERCENT ARRAY-MEAN FC&amp;P VAL'!CY113*'[1]PERCENT ARRAY-MEAN FC&amp;P VAL'!CZ113*'[1]PERCENT ARRAY-MEAN FC&amp;P VAL'!DA113+ABS('[1]PERCENT ARRAY-MEAN FC&amp;P VAL'!DB113*'[1]PERCENT ARRAY-MEAN FC&amp;P VAL'!DC113*'[1]PERCENT ARRAY-MEAN FC&amp;P VAL'!DD113))&gt;0,'[1]PERCENT ARRAY-MEAN FC&amp;P VAL'!CY113*'[1]PERCENT ARRAY-MEAN FC&amp;P VAL'!CZ113*'[1]PERCENT ARRAY-MEAN FC&amp;P VAL'!DA113+ABS('[1]PERCENT ARRAY-MEAN FC&amp;P VAL'!DB113*'[1]PERCENT ARRAY-MEAN FC&amp;P VAL'!DC113*'[1]PERCENT ARRAY-MEAN FC&amp;P VAL'!DD113),""),""))</f>
        <v/>
      </c>
      <c r="AM113" s="12" t="str">
        <f>IF(AL113="","",'[1]PERCENT ARRAY-MEAN FC&amp;P VAL'!CY113*'[1]PERCENT ARRAY-MEAN FC&amp;P VAL'!CZ113*'[1]PERCENT ARRAY-MEAN FC&amp;P VAL'!DA113-ABS('[1]PERCENT ARRAY-MEAN FC&amp;P VAL'!DB113*'[1]PERCENT ARRAY-MEAN FC&amp;P VAL'!DC113*'[1]PERCENT ARRAY-MEAN FC&amp;P VAL'!DD113))</f>
        <v/>
      </c>
      <c r="AN113" t="str">
        <f>IF(A113="","",IF('[1]Calculation genes in KEGG path'!L111&gt;='[1]Flux and Impact'!$E$1,IF(('[1]PERCENT ARRAY-MEAN FC&amp;P VAL'!DE113*'[1]PERCENT ARRAY-MEAN FC&amp;P VAL'!DF113*'[1]PERCENT ARRAY-MEAN FC&amp;P VAL'!DG113+ABS('[1]PERCENT ARRAY-MEAN FC&amp;P VAL'!DH113*'[1]PERCENT ARRAY-MEAN FC&amp;P VAL'!DI113*'[1]PERCENT ARRAY-MEAN FC&amp;P VAL'!DJ113))&gt;0,'[1]PERCENT ARRAY-MEAN FC&amp;P VAL'!DE113*'[1]PERCENT ARRAY-MEAN FC&amp;P VAL'!DF113*'[1]PERCENT ARRAY-MEAN FC&amp;P VAL'!DG113+ABS('[1]PERCENT ARRAY-MEAN FC&amp;P VAL'!DH113*'[1]PERCENT ARRAY-MEAN FC&amp;P VAL'!DI113*'[1]PERCENT ARRAY-MEAN FC&amp;P VAL'!DJ113),""),""))</f>
        <v/>
      </c>
      <c r="AO113" s="12" t="str">
        <f>IF(AN113="","",'[1]PERCENT ARRAY-MEAN FC&amp;P VAL'!DE113*'[1]PERCENT ARRAY-MEAN FC&amp;P VAL'!DF113*'[1]PERCENT ARRAY-MEAN FC&amp;P VAL'!DG113-ABS('[1]PERCENT ARRAY-MEAN FC&amp;P VAL'!DH113*'[1]PERCENT ARRAY-MEAN FC&amp;P VAL'!DI113*'[1]PERCENT ARRAY-MEAN FC&amp;P VAL'!DJ113))</f>
        <v/>
      </c>
      <c r="AP113" t="str">
        <f>IF(A113="","",IF('[1]Calculation genes in KEGG path'!L111&gt;='[1]Flux and Impact'!$E$1,IF(('[1]PERCENT ARRAY-MEAN FC&amp;P VAL'!DK113*'[1]PERCENT ARRAY-MEAN FC&amp;P VAL'!DL113*'[1]PERCENT ARRAY-MEAN FC&amp;P VAL'!DM113+ABS('[1]PERCENT ARRAY-MEAN FC&amp;P VAL'!DN113*'[1]PERCENT ARRAY-MEAN FC&amp;P VAL'!DO113*'[1]PERCENT ARRAY-MEAN FC&amp;P VAL'!DP113))&gt;0,'[1]PERCENT ARRAY-MEAN FC&amp;P VAL'!DK113*'[1]PERCENT ARRAY-MEAN FC&amp;P VAL'!DL113*'[1]PERCENT ARRAY-MEAN FC&amp;P VAL'!DM113+ABS('[1]PERCENT ARRAY-MEAN FC&amp;P VAL'!DN113*'[1]PERCENT ARRAY-MEAN FC&amp;P VAL'!DO113*'[1]PERCENT ARRAY-MEAN FC&amp;P VAL'!DP113),""),""))</f>
        <v/>
      </c>
      <c r="AQ113" s="12" t="str">
        <f>IF(AP113="","",'[1]PERCENT ARRAY-MEAN FC&amp;P VAL'!DK113*'[1]PERCENT ARRAY-MEAN FC&amp;P VAL'!DL113*'[1]PERCENT ARRAY-MEAN FC&amp;P VAL'!DM113-ABS('[1]PERCENT ARRAY-MEAN FC&amp;P VAL'!DN113*'[1]PERCENT ARRAY-MEAN FC&amp;P VAL'!DO113*'[1]PERCENT ARRAY-MEAN FC&amp;P VAL'!DP113))</f>
        <v/>
      </c>
      <c r="AR113" t="str">
        <f>IF(A113="","",IF('[1]Calculation genes in KEGG path'!L111&gt;='[1]Flux and Impact'!$E$1,IF(('[1]PERCENT ARRAY-MEAN FC&amp;P VAL'!DQ113*'[1]PERCENT ARRAY-MEAN FC&amp;P VAL'!DR113*'[1]PERCENT ARRAY-MEAN FC&amp;P VAL'!DS113+ABS('[1]PERCENT ARRAY-MEAN FC&amp;P VAL'!DT113*'[1]PERCENT ARRAY-MEAN FC&amp;P VAL'!DU113*'[1]PERCENT ARRAY-MEAN FC&amp;P VAL'!DV113))&gt;0,'[1]PERCENT ARRAY-MEAN FC&amp;P VAL'!DQ113*'[1]PERCENT ARRAY-MEAN FC&amp;P VAL'!DR113*'[1]PERCENT ARRAY-MEAN FC&amp;P VAL'!DS113+ABS('[1]PERCENT ARRAY-MEAN FC&amp;P VAL'!DT113*'[1]PERCENT ARRAY-MEAN FC&amp;P VAL'!DU113*'[1]PERCENT ARRAY-MEAN FC&amp;P VAL'!DV113),""),""))</f>
        <v/>
      </c>
      <c r="AS113" s="12" t="str">
        <f>IF(AR113="","",'[1]PERCENT ARRAY-MEAN FC&amp;P VAL'!DQ113*'[1]PERCENT ARRAY-MEAN FC&amp;P VAL'!DR113*'[1]PERCENT ARRAY-MEAN FC&amp;P VAL'!DS113-ABS('[1]PERCENT ARRAY-MEAN FC&amp;P VAL'!DT113*'[1]PERCENT ARRAY-MEAN FC&amp;P VAL'!DU113*'[1]PERCENT ARRAY-MEAN FC&amp;P VAL'!DV113))</f>
        <v/>
      </c>
      <c r="AT113" s="12">
        <f t="shared" si="4"/>
        <v>-77.4881630418262</v>
      </c>
      <c r="AU113" s="12">
        <f t="shared" si="5"/>
        <v>1</v>
      </c>
    </row>
    <row r="114" spans="1:47">
      <c r="A114" t="str">
        <f>'[1]Calculation genes in KEGG path'!I112</f>
        <v>bta04080</v>
      </c>
      <c r="B114" t="str">
        <f>IF('[1]PERCENT ARRAY-MEAN FC&amp;P VAL'!A114="","",'[1]PERCENT ARRAY-MEAN FC&amp;P VAL'!A114)</f>
        <v>3. Environmental Information Processing</v>
      </c>
      <c r="C114" t="str">
        <f>IF('[1]PERCENT ARRAY-MEAN FC&amp;P VAL'!B114="","",'[1]PERCENT ARRAY-MEAN FC&amp;P VAL'!B114)</f>
        <v>3.3 Signaling Molecules and Interaction</v>
      </c>
      <c r="D114" t="str">
        <f>IF('[1]PERCENT ARRAY-MEAN FC&amp;P VAL'!C114="","",'[1]PERCENT ARRAY-MEAN FC&amp;P VAL'!C114)</f>
        <v>Neuroactive ligand-receptor interaction</v>
      </c>
      <c r="E114" s="12">
        <f t="shared" si="3"/>
        <v>53.5241241733445</v>
      </c>
      <c r="F114" t="str">
        <f>IF(A114="","",IF('[1]Calculation genes in KEGG path'!L112&gt;='[1]Flux and Impact'!$E$1,IF('[1]PERCENT ARRAY-MEAN FC&amp;P VAL'!G114*'[1]PERCENT ARRAY-MEAN FC&amp;P VAL'!H114*'[1]PERCENT ARRAY-MEAN FC&amp;P VAL'!I114+ABS('[1]PERCENT ARRAY-MEAN FC&amp;P VAL'!J114*'[1]PERCENT ARRAY-MEAN FC&amp;P VAL'!K114*'[1]PERCENT ARRAY-MEAN FC&amp;P VAL'!L114)&gt;0,'[1]PERCENT ARRAY-MEAN FC&amp;P VAL'!G114*'[1]PERCENT ARRAY-MEAN FC&amp;P VAL'!H114*'[1]PERCENT ARRAY-MEAN FC&amp;P VAL'!I114+ABS('[1]PERCENT ARRAY-MEAN FC&amp;P VAL'!J114*'[1]PERCENT ARRAY-MEAN FC&amp;P VAL'!K114*'[1]PERCENT ARRAY-MEAN FC&amp;P VAL'!L114),""),""))</f>
        <v/>
      </c>
      <c r="G114" s="12" t="str">
        <f>IF(F114="","",'[1]PERCENT ARRAY-MEAN FC&amp;P VAL'!G114*'[1]PERCENT ARRAY-MEAN FC&amp;P VAL'!H114*'[1]PERCENT ARRAY-MEAN FC&amp;P VAL'!I114-ABS('[1]PERCENT ARRAY-MEAN FC&amp;P VAL'!J114*'[1]PERCENT ARRAY-MEAN FC&amp;P VAL'!K114*'[1]PERCENT ARRAY-MEAN FC&amp;P VAL'!L114))</f>
        <v/>
      </c>
      <c r="H114">
        <f>IF(A114="","",IF('[1]Calculation genes in KEGG path'!L112&gt;='[1]Flux and Impact'!$E$1,IF(('[1]PERCENT ARRAY-MEAN FC&amp;P VAL'!M114*'[1]PERCENT ARRAY-MEAN FC&amp;P VAL'!N114*'[1]PERCENT ARRAY-MEAN FC&amp;P VAL'!O114+ABS('[1]PERCENT ARRAY-MEAN FC&amp;P VAL'!P114*'[1]PERCENT ARRAY-MEAN FC&amp;P VAL'!Q114*'[1]PERCENT ARRAY-MEAN FC&amp;P VAL'!R114))&gt;0,'[1]PERCENT ARRAY-MEAN FC&amp;P VAL'!M114*'[1]PERCENT ARRAY-MEAN FC&amp;P VAL'!N114*'[1]PERCENT ARRAY-MEAN FC&amp;P VAL'!O114+ABS('[1]PERCENT ARRAY-MEAN FC&amp;P VAL'!P114*'[1]PERCENT ARRAY-MEAN FC&amp;P VAL'!Q114*'[1]PERCENT ARRAY-MEAN FC&amp;P VAL'!R114),""),""))</f>
        <v>41.0525603849231</v>
      </c>
      <c r="I114" s="12">
        <f>IF(H114="","",'[1]PERCENT ARRAY-MEAN FC&amp;P VAL'!M114*'[1]PERCENT ARRAY-MEAN FC&amp;P VAL'!N114*'[1]PERCENT ARRAY-MEAN FC&amp;P VAL'!O114-ABS('[1]PERCENT ARRAY-MEAN FC&amp;P VAL'!P114*'[1]PERCENT ARRAY-MEAN FC&amp;P VAL'!Q114*'[1]PERCENT ARRAY-MEAN FC&amp;P VAL'!R114))</f>
        <v>31.8946384078394</v>
      </c>
      <c r="J114">
        <f>IF(A114="","",IF('[1]Calculation genes in KEGG path'!L112&gt;='[1]Flux and Impact'!$E$1,IF(('[1]PERCENT ARRAY-MEAN FC&amp;P VAL'!S114*'[1]PERCENT ARRAY-MEAN FC&amp;P VAL'!T114*'[1]PERCENT ARRAY-MEAN FC&amp;P VAL'!U114+ABS('[1]PERCENT ARRAY-MEAN FC&amp;P VAL'!V114*'[1]PERCENT ARRAY-MEAN FC&amp;P VAL'!W114*'[1]PERCENT ARRAY-MEAN FC&amp;P VAL'!X114))&gt;0,'[1]PERCENT ARRAY-MEAN FC&amp;P VAL'!S114*'[1]PERCENT ARRAY-MEAN FC&amp;P VAL'!T114*'[1]PERCENT ARRAY-MEAN FC&amp;P VAL'!U114+ABS('[1]PERCENT ARRAY-MEAN FC&amp;P VAL'!V114*'[1]PERCENT ARRAY-MEAN FC&amp;P VAL'!W114*'[1]PERCENT ARRAY-MEAN FC&amp;P VAL'!X114),""),""))</f>
        <v>12.4715637884214</v>
      </c>
      <c r="K114" s="12">
        <f>IF(J114="","",'[1]PERCENT ARRAY-MEAN FC&amp;P VAL'!S114*'[1]PERCENT ARRAY-MEAN FC&amp;P VAL'!T114*'[1]PERCENT ARRAY-MEAN FC&amp;P VAL'!U114-ABS('[1]PERCENT ARRAY-MEAN FC&amp;P VAL'!V114*'[1]PERCENT ARRAY-MEAN FC&amp;P VAL'!W114*'[1]PERCENT ARRAY-MEAN FC&amp;P VAL'!X114))</f>
        <v>12.4715637884214</v>
      </c>
      <c r="L114" t="str">
        <f>IF(A114="","",IF('[1]Calculation genes in KEGG path'!L112&gt;='[1]Flux and Impact'!$E$1,IF(('[1]PERCENT ARRAY-MEAN FC&amp;P VAL'!Y114*'[1]PERCENT ARRAY-MEAN FC&amp;P VAL'!Z114*'[1]PERCENT ARRAY-MEAN FC&amp;P VAL'!AA114+ABS('[1]PERCENT ARRAY-MEAN FC&amp;P VAL'!AB114*'[1]PERCENT ARRAY-MEAN FC&amp;P VAL'!AC114*'[1]PERCENT ARRAY-MEAN FC&amp;P VAL'!AD114))&gt;0,'[1]PERCENT ARRAY-MEAN FC&amp;P VAL'!Y114*'[1]PERCENT ARRAY-MEAN FC&amp;P VAL'!Z114*'[1]PERCENT ARRAY-MEAN FC&amp;P VAL'!AA114+ABS('[1]PERCENT ARRAY-MEAN FC&amp;P VAL'!AB114*'[1]PERCENT ARRAY-MEAN FC&amp;P VAL'!AC114*'[1]PERCENT ARRAY-MEAN FC&amp;P VAL'!AD114),""),""))</f>
        <v/>
      </c>
      <c r="M114" s="12" t="str">
        <f>IF(L114="","",'[1]PERCENT ARRAY-MEAN FC&amp;P VAL'!Y114*'[1]PERCENT ARRAY-MEAN FC&amp;P VAL'!Z114*'[1]PERCENT ARRAY-MEAN FC&amp;P VAL'!AA114-ABS('[1]PERCENT ARRAY-MEAN FC&amp;P VAL'!AB114*'[1]PERCENT ARRAY-MEAN FC&amp;P VAL'!AC114*'[1]PERCENT ARRAY-MEAN FC&amp;P VAL'!AD114))</f>
        <v/>
      </c>
      <c r="N114" t="str">
        <f>IF(A114="","",IF('[1]Calculation genes in KEGG path'!L112&gt;='[1]Flux and Impact'!$E$1,IF(('[1]PERCENT ARRAY-MEAN FC&amp;P VAL'!AE114*'[1]PERCENT ARRAY-MEAN FC&amp;P VAL'!AF114*'[1]PERCENT ARRAY-MEAN FC&amp;P VAL'!AG114+ABS('[1]PERCENT ARRAY-MEAN FC&amp;P VAL'!AH114*'[1]PERCENT ARRAY-MEAN FC&amp;P VAL'!AI114*'[1]PERCENT ARRAY-MEAN FC&amp;P VAL'!AJ114))&gt;0,'[1]PERCENT ARRAY-MEAN FC&amp;P VAL'!AE114*'[1]PERCENT ARRAY-MEAN FC&amp;P VAL'!AF114*'[1]PERCENT ARRAY-MEAN FC&amp;P VAL'!AG114+ABS('[1]PERCENT ARRAY-MEAN FC&amp;P VAL'!AH114*'[1]PERCENT ARRAY-MEAN FC&amp;P VAL'!AI114*'[1]PERCENT ARRAY-MEAN FC&amp;P VAL'!AJ114),""),""))</f>
        <v/>
      </c>
      <c r="O114" s="12" t="str">
        <f>IF(N114="","",'[1]PERCENT ARRAY-MEAN FC&amp;P VAL'!AE114*'[1]PERCENT ARRAY-MEAN FC&amp;P VAL'!AF114*'[1]PERCENT ARRAY-MEAN FC&amp;P VAL'!AG114-ABS('[1]PERCENT ARRAY-MEAN FC&amp;P VAL'!AH114*'[1]PERCENT ARRAY-MEAN FC&amp;P VAL'!AI114*'[1]PERCENT ARRAY-MEAN FC&amp;P VAL'!AJ114))</f>
        <v/>
      </c>
      <c r="P114" t="str">
        <f>IF(A114="","",IF('[1]Calculation genes in KEGG path'!L112&gt;='[1]Flux and Impact'!$E$1,IF(('[1]PERCENT ARRAY-MEAN FC&amp;P VAL'!AK114*'[1]PERCENT ARRAY-MEAN FC&amp;P VAL'!AL114*'[1]PERCENT ARRAY-MEAN FC&amp;P VAL'!AM114+ABS('[1]PERCENT ARRAY-MEAN FC&amp;P VAL'!AN114*'[1]PERCENT ARRAY-MEAN FC&amp;P VAL'!AO114*'[1]PERCENT ARRAY-MEAN FC&amp;P VAL'!AP114))&gt;0,'[1]PERCENT ARRAY-MEAN FC&amp;P VAL'!AK114*'[1]PERCENT ARRAY-MEAN FC&amp;P VAL'!AL114*'[1]PERCENT ARRAY-MEAN FC&amp;P VAL'!AM114+ABS('[1]PERCENT ARRAY-MEAN FC&amp;P VAL'!AN114*'[1]PERCENT ARRAY-MEAN FC&amp;P VAL'!AO114*'[1]PERCENT ARRAY-MEAN FC&amp;P VAL'!AP114),""),""))</f>
        <v/>
      </c>
      <c r="Q114" s="12" t="str">
        <f>IF(P114="","",'[1]PERCENT ARRAY-MEAN FC&amp;P VAL'!AK114*'[1]PERCENT ARRAY-MEAN FC&amp;P VAL'!AL114*'[1]PERCENT ARRAY-MEAN FC&amp;P VAL'!AM114-ABS('[1]PERCENT ARRAY-MEAN FC&amp;P VAL'!AN114*'[1]PERCENT ARRAY-MEAN FC&amp;P VAL'!AO114*'[1]PERCENT ARRAY-MEAN FC&amp;P VAL'!AP114))</f>
        <v/>
      </c>
      <c r="R114" t="str">
        <f>IF(A114="","",IF('[1]Calculation genes in KEGG path'!L112&gt;='[1]Flux and Impact'!$E$1,IF(('[1]PERCENT ARRAY-MEAN FC&amp;P VAL'!AQ114*'[1]PERCENT ARRAY-MEAN FC&amp;P VAL'!AR114*'[1]PERCENT ARRAY-MEAN FC&amp;P VAL'!AS114+ABS('[1]PERCENT ARRAY-MEAN FC&amp;P VAL'!AT114*'[1]PERCENT ARRAY-MEAN FC&amp;P VAL'!AU114*'[1]PERCENT ARRAY-MEAN FC&amp;P VAL'!AV114))&gt;0,'[1]PERCENT ARRAY-MEAN FC&amp;P VAL'!AQ114*'[1]PERCENT ARRAY-MEAN FC&amp;P VAL'!AR114*'[1]PERCENT ARRAY-MEAN FC&amp;P VAL'!AS114+ABS('[1]PERCENT ARRAY-MEAN FC&amp;P VAL'!AT114*'[1]PERCENT ARRAY-MEAN FC&amp;P VAL'!AU114*'[1]PERCENT ARRAY-MEAN FC&amp;P VAL'!AV114),""),""))</f>
        <v/>
      </c>
      <c r="S114" s="12" t="str">
        <f>IF(R114="","",'[1]PERCENT ARRAY-MEAN FC&amp;P VAL'!AQ114*'[1]PERCENT ARRAY-MEAN FC&amp;P VAL'!AR114*'[1]PERCENT ARRAY-MEAN FC&amp;P VAL'!AS114-ABS('[1]PERCENT ARRAY-MEAN FC&amp;P VAL'!AT114*'[1]PERCENT ARRAY-MEAN FC&amp;P VAL'!AU114*'[1]PERCENT ARRAY-MEAN FC&amp;P VAL'!AV114))</f>
        <v/>
      </c>
      <c r="T114" t="str">
        <f>IF(A114="","",IF('[1]Calculation genes in KEGG path'!L112&gt;='[1]Flux and Impact'!$E$1,IF(('[1]PERCENT ARRAY-MEAN FC&amp;P VAL'!AW114*'[1]PERCENT ARRAY-MEAN FC&amp;P VAL'!AX114*'[1]PERCENT ARRAY-MEAN FC&amp;P VAL'!AY114+ABS('[1]PERCENT ARRAY-MEAN FC&amp;P VAL'!AZ114*'[1]PERCENT ARRAY-MEAN FC&amp;P VAL'!BA114*'[1]PERCENT ARRAY-MEAN FC&amp;P VAL'!BB114))&gt;0,'[1]PERCENT ARRAY-MEAN FC&amp;P VAL'!AW114*'[1]PERCENT ARRAY-MEAN FC&amp;P VAL'!AX114*'[1]PERCENT ARRAY-MEAN FC&amp;P VAL'!AY114+ABS('[1]PERCENT ARRAY-MEAN FC&amp;P VAL'!AZ114*'[1]PERCENT ARRAY-MEAN FC&amp;P VAL'!BA114*'[1]PERCENT ARRAY-MEAN FC&amp;P VAL'!BB114),""),""))</f>
        <v/>
      </c>
      <c r="U114" s="12" t="str">
        <f>IF(T114="","",'[1]PERCENT ARRAY-MEAN FC&amp;P VAL'!AW114*'[1]PERCENT ARRAY-MEAN FC&amp;P VAL'!AX114*'[1]PERCENT ARRAY-MEAN FC&amp;P VAL'!AY114-ABS('[1]PERCENT ARRAY-MEAN FC&amp;P VAL'!AZ114*'[1]PERCENT ARRAY-MEAN FC&amp;P VAL'!BA114*'[1]PERCENT ARRAY-MEAN FC&amp;P VAL'!BB114))</f>
        <v/>
      </c>
      <c r="V114" t="str">
        <f>IF(A114="","",IF('[1]Calculation genes in KEGG path'!L112&gt;='[1]Flux and Impact'!$E$1,IF(('[1]PERCENT ARRAY-MEAN FC&amp;P VAL'!BC114*'[1]PERCENT ARRAY-MEAN FC&amp;P VAL'!BD114*'[1]PERCENT ARRAY-MEAN FC&amp;P VAL'!BE114+ABS('[1]PERCENT ARRAY-MEAN FC&amp;P VAL'!BF114*'[1]PERCENT ARRAY-MEAN FC&amp;P VAL'!BG114*'[1]PERCENT ARRAY-MEAN FC&amp;P VAL'!BH114))&gt;0,'[1]PERCENT ARRAY-MEAN FC&amp;P VAL'!BC114*'[1]PERCENT ARRAY-MEAN FC&amp;P VAL'!BD114*'[1]PERCENT ARRAY-MEAN FC&amp;P VAL'!BE114+ABS('[1]PERCENT ARRAY-MEAN FC&amp;P VAL'!BF114*'[1]PERCENT ARRAY-MEAN FC&amp;P VAL'!BG114*'[1]PERCENT ARRAY-MEAN FC&amp;P VAL'!BH114),""),""))</f>
        <v/>
      </c>
      <c r="W114" s="12" t="str">
        <f>IF(V114="","",'[1]PERCENT ARRAY-MEAN FC&amp;P VAL'!BC114*'[1]PERCENT ARRAY-MEAN FC&amp;P VAL'!BD114*'[1]PERCENT ARRAY-MEAN FC&amp;P VAL'!BE114-ABS('[1]PERCENT ARRAY-MEAN FC&amp;P VAL'!BF114*'[1]PERCENT ARRAY-MEAN FC&amp;P VAL'!BG114*'[1]PERCENT ARRAY-MEAN FC&amp;P VAL'!BH114))</f>
        <v/>
      </c>
      <c r="X114" t="str">
        <f>IF(A114="","",IF('[1]Calculation genes in KEGG path'!L112&gt;='[1]Flux and Impact'!$E$1,IF(('[1]PERCENT ARRAY-MEAN FC&amp;P VAL'!BI114*'[1]PERCENT ARRAY-MEAN FC&amp;P VAL'!BJ114*'[1]PERCENT ARRAY-MEAN FC&amp;P VAL'!BK114+ABS('[1]PERCENT ARRAY-MEAN FC&amp;P VAL'!BL114*'[1]PERCENT ARRAY-MEAN FC&amp;P VAL'!BM114*'[1]PERCENT ARRAY-MEAN FC&amp;P VAL'!BN114))&gt;0,'[1]PERCENT ARRAY-MEAN FC&amp;P VAL'!BI114*'[1]PERCENT ARRAY-MEAN FC&amp;P VAL'!BJ114*'[1]PERCENT ARRAY-MEAN FC&amp;P VAL'!BK114+ABS('[1]PERCENT ARRAY-MEAN FC&amp;P VAL'!BL114*'[1]PERCENT ARRAY-MEAN FC&amp;P VAL'!BM114*'[1]PERCENT ARRAY-MEAN FC&amp;P VAL'!BN114),""),""))</f>
        <v/>
      </c>
      <c r="Y114" s="12" t="str">
        <f>IF(X114="","",'[1]PERCENT ARRAY-MEAN FC&amp;P VAL'!BI114*'[1]PERCENT ARRAY-MEAN FC&amp;P VAL'!BJ114*'[1]PERCENT ARRAY-MEAN FC&amp;P VAL'!BK114-ABS('[1]PERCENT ARRAY-MEAN FC&amp;P VAL'!BL114*'[1]PERCENT ARRAY-MEAN FC&amp;P VAL'!BM114*'[1]PERCENT ARRAY-MEAN FC&amp;P VAL'!BN114))</f>
        <v/>
      </c>
      <c r="Z114" t="str">
        <f>IF(A114="","",IF('[1]Calculation genes in KEGG path'!L112&gt;='[1]Flux and Impact'!$E$1,IF(('[1]PERCENT ARRAY-MEAN FC&amp;P VAL'!BO114*'[1]PERCENT ARRAY-MEAN FC&amp;P VAL'!BP114*'[1]PERCENT ARRAY-MEAN FC&amp;P VAL'!BQ114+ABS('[1]PERCENT ARRAY-MEAN FC&amp;P VAL'!BR114*'[1]PERCENT ARRAY-MEAN FC&amp;P VAL'!BS114*'[1]PERCENT ARRAY-MEAN FC&amp;P VAL'!BT114))&gt;0,'[1]PERCENT ARRAY-MEAN FC&amp;P VAL'!BO114*'[1]PERCENT ARRAY-MEAN FC&amp;P VAL'!BP114*'[1]PERCENT ARRAY-MEAN FC&amp;P VAL'!BQ114+ABS('[1]PERCENT ARRAY-MEAN FC&amp;P VAL'!BR114*'[1]PERCENT ARRAY-MEAN FC&amp;P VAL'!BS114*'[1]PERCENT ARRAY-MEAN FC&amp;P VAL'!BT114),""),""))</f>
        <v/>
      </c>
      <c r="AA114" s="12" t="str">
        <f>IF(Z114="","",'[1]PERCENT ARRAY-MEAN FC&amp;P VAL'!BO114*'[1]PERCENT ARRAY-MEAN FC&amp;P VAL'!BP114*'[1]PERCENT ARRAY-MEAN FC&amp;P VAL'!BQ114-ABS('[1]PERCENT ARRAY-MEAN FC&amp;P VAL'!BR114*'[1]PERCENT ARRAY-MEAN FC&amp;P VAL'!BS114*'[1]PERCENT ARRAY-MEAN FC&amp;P VAL'!BT114))</f>
        <v/>
      </c>
      <c r="AB114" t="str">
        <f>IF(A114="","",IF('[1]Calculation genes in KEGG path'!L112&gt;='[1]Flux and Impact'!$E$1,IF(('[1]PERCENT ARRAY-MEAN FC&amp;P VAL'!BU114*'[1]PERCENT ARRAY-MEAN FC&amp;P VAL'!BV114*'[1]PERCENT ARRAY-MEAN FC&amp;P VAL'!BW114+ABS('[1]PERCENT ARRAY-MEAN FC&amp;P VAL'!BX114*'[1]PERCENT ARRAY-MEAN FC&amp;P VAL'!BY114*'[1]PERCENT ARRAY-MEAN FC&amp;P VAL'!BZ114))&gt;0,'[1]PERCENT ARRAY-MEAN FC&amp;P VAL'!BU114*'[1]PERCENT ARRAY-MEAN FC&amp;P VAL'!BV114*'[1]PERCENT ARRAY-MEAN FC&amp;P VAL'!BW114+ABS('[1]PERCENT ARRAY-MEAN FC&amp;P VAL'!BX114*'[1]PERCENT ARRAY-MEAN FC&amp;P VAL'!BY114*'[1]PERCENT ARRAY-MEAN FC&amp;P VAL'!BZ114),""),""))</f>
        <v/>
      </c>
      <c r="AC114" s="12" t="str">
        <f>IF(AB114="","",'[1]PERCENT ARRAY-MEAN FC&amp;P VAL'!BU114*'[1]PERCENT ARRAY-MEAN FC&amp;P VAL'!BV114*'[1]PERCENT ARRAY-MEAN FC&amp;P VAL'!BW114-ABS('[1]PERCENT ARRAY-MEAN FC&amp;P VAL'!BX114*'[1]PERCENT ARRAY-MEAN FC&amp;P VAL'!BY114*'[1]PERCENT ARRAY-MEAN FC&amp;P VAL'!BZ114))</f>
        <v/>
      </c>
      <c r="AD114" t="str">
        <f>IF(A114="","",IF('[1]Calculation genes in KEGG path'!L112&gt;='[1]Flux and Impact'!$E$1,IF(('[1]PERCENT ARRAY-MEAN FC&amp;P VAL'!CA114*'[1]PERCENT ARRAY-MEAN FC&amp;P VAL'!CB114*'[1]PERCENT ARRAY-MEAN FC&amp;P VAL'!CC114+ABS('[1]PERCENT ARRAY-MEAN FC&amp;P VAL'!CD114*'[1]PERCENT ARRAY-MEAN FC&amp;P VAL'!CE114*'[1]PERCENT ARRAY-MEAN FC&amp;P VAL'!CF114))&gt;0,'[1]PERCENT ARRAY-MEAN FC&amp;P VAL'!CA114*'[1]PERCENT ARRAY-MEAN FC&amp;P VAL'!CB114*'[1]PERCENT ARRAY-MEAN FC&amp;P VAL'!CC114+ABS('[1]PERCENT ARRAY-MEAN FC&amp;P VAL'!CD114*'[1]PERCENT ARRAY-MEAN FC&amp;P VAL'!CE114*'[1]PERCENT ARRAY-MEAN FC&amp;P VAL'!CF114),""),""))</f>
        <v/>
      </c>
      <c r="AE114" s="12" t="str">
        <f>IF(AD114="","",'[1]PERCENT ARRAY-MEAN FC&amp;P VAL'!CA114*'[1]PERCENT ARRAY-MEAN FC&amp;P VAL'!CB114*'[1]PERCENT ARRAY-MEAN FC&amp;P VAL'!CC114-ABS('[1]PERCENT ARRAY-MEAN FC&amp;P VAL'!CD114*'[1]PERCENT ARRAY-MEAN FC&amp;P VAL'!CE114*'[1]PERCENT ARRAY-MEAN FC&amp;P VAL'!CF114))</f>
        <v/>
      </c>
      <c r="AF114" t="str">
        <f>IF(A114="","",IF('[1]Calculation genes in KEGG path'!L112&gt;='[1]Flux and Impact'!$E$1,IF(('[1]PERCENT ARRAY-MEAN FC&amp;P VAL'!CG114*'[1]PERCENT ARRAY-MEAN FC&amp;P VAL'!CH114*'[1]PERCENT ARRAY-MEAN FC&amp;P VAL'!CI114+ABS('[1]PERCENT ARRAY-MEAN FC&amp;P VAL'!CJ114*'[1]PERCENT ARRAY-MEAN FC&amp;P VAL'!CK114*'[1]PERCENT ARRAY-MEAN FC&amp;P VAL'!CL114))&gt;0,'[1]PERCENT ARRAY-MEAN FC&amp;P VAL'!CG114*'[1]PERCENT ARRAY-MEAN FC&amp;P VAL'!CH114*'[1]PERCENT ARRAY-MEAN FC&amp;P VAL'!CI114+ABS('[1]PERCENT ARRAY-MEAN FC&amp;P VAL'!CJ114*'[1]PERCENT ARRAY-MEAN FC&amp;P VAL'!CK114*'[1]PERCENT ARRAY-MEAN FC&amp;P VAL'!CL114),""),""))</f>
        <v/>
      </c>
      <c r="AG114" s="12" t="str">
        <f>IF(AF114="","",'[1]PERCENT ARRAY-MEAN FC&amp;P VAL'!CG114*'[1]PERCENT ARRAY-MEAN FC&amp;P VAL'!CH114*'[1]PERCENT ARRAY-MEAN FC&amp;P VAL'!CI114-ABS('[1]PERCENT ARRAY-MEAN FC&amp;P VAL'!CJ114*'[1]PERCENT ARRAY-MEAN FC&amp;P VAL'!CK114*'[1]PERCENT ARRAY-MEAN FC&amp;P VAL'!CL114))</f>
        <v/>
      </c>
      <c r="AH114" t="str">
        <f>IF(A114="","",IF('[1]Calculation genes in KEGG path'!L112&gt;='[1]Flux and Impact'!$E$1,IF(('[1]PERCENT ARRAY-MEAN FC&amp;P VAL'!CM114*'[1]PERCENT ARRAY-MEAN FC&amp;P VAL'!CN114*'[1]PERCENT ARRAY-MEAN FC&amp;P VAL'!CO114+ABS('[1]PERCENT ARRAY-MEAN FC&amp;P VAL'!CP114*'[1]PERCENT ARRAY-MEAN FC&amp;P VAL'!CQ114*'[1]PERCENT ARRAY-MEAN FC&amp;P VAL'!CR114))&gt;0,'[1]PERCENT ARRAY-MEAN FC&amp;P VAL'!CM114*'[1]PERCENT ARRAY-MEAN FC&amp;P VAL'!CN114*'[1]PERCENT ARRAY-MEAN FC&amp;P VAL'!CO114+ABS('[1]PERCENT ARRAY-MEAN FC&amp;P VAL'!CP114*'[1]PERCENT ARRAY-MEAN FC&amp;P VAL'!CQ114*'[1]PERCENT ARRAY-MEAN FC&amp;P VAL'!CR114),""),""))</f>
        <v/>
      </c>
      <c r="AI114" s="12" t="str">
        <f>IF(AH114="","",'[1]PERCENT ARRAY-MEAN FC&amp;P VAL'!CM114*'[1]PERCENT ARRAY-MEAN FC&amp;P VAL'!CN114*'[1]PERCENT ARRAY-MEAN FC&amp;P VAL'!CO114-ABS('[1]PERCENT ARRAY-MEAN FC&amp;P VAL'!CP114*'[1]PERCENT ARRAY-MEAN FC&amp;P VAL'!CQ114*'[1]PERCENT ARRAY-MEAN FC&amp;P VAL'!CR114))</f>
        <v/>
      </c>
      <c r="AJ114" t="str">
        <f>IF(A114="","",IF('[1]Calculation genes in KEGG path'!L112&gt;='[1]Flux and Impact'!$E$1,IF(('[1]PERCENT ARRAY-MEAN FC&amp;P VAL'!CS114*'[1]PERCENT ARRAY-MEAN FC&amp;P VAL'!CT114*'[1]PERCENT ARRAY-MEAN FC&amp;P VAL'!CU114+ABS('[1]PERCENT ARRAY-MEAN FC&amp;P VAL'!CV114*'[1]PERCENT ARRAY-MEAN FC&amp;P VAL'!CW114*'[1]PERCENT ARRAY-MEAN FC&amp;P VAL'!CX114))&gt;0,'[1]PERCENT ARRAY-MEAN FC&amp;P VAL'!CS114*'[1]PERCENT ARRAY-MEAN FC&amp;P VAL'!CT114*'[1]PERCENT ARRAY-MEAN FC&amp;P VAL'!CU114+ABS('[1]PERCENT ARRAY-MEAN FC&amp;P VAL'!CV114*'[1]PERCENT ARRAY-MEAN FC&amp;P VAL'!CW114*'[1]PERCENT ARRAY-MEAN FC&amp;P VAL'!CX114),""),""))</f>
        <v/>
      </c>
      <c r="AK114" s="12" t="str">
        <f>IF(AJ114="","",'[1]PERCENT ARRAY-MEAN FC&amp;P VAL'!CS114*'[1]PERCENT ARRAY-MEAN FC&amp;P VAL'!CT114*'[1]PERCENT ARRAY-MEAN FC&amp;P VAL'!CU114-ABS('[1]PERCENT ARRAY-MEAN FC&amp;P VAL'!CV114*'[1]PERCENT ARRAY-MEAN FC&amp;P VAL'!CW114*'[1]PERCENT ARRAY-MEAN FC&amp;P VAL'!CX114))</f>
        <v/>
      </c>
      <c r="AL114" t="str">
        <f>IF(A114="","",IF('[1]Calculation genes in KEGG path'!L112&gt;='[1]Flux and Impact'!$E$1,IF(('[1]PERCENT ARRAY-MEAN FC&amp;P VAL'!CY114*'[1]PERCENT ARRAY-MEAN FC&amp;P VAL'!CZ114*'[1]PERCENT ARRAY-MEAN FC&amp;P VAL'!DA114+ABS('[1]PERCENT ARRAY-MEAN FC&amp;P VAL'!DB114*'[1]PERCENT ARRAY-MEAN FC&amp;P VAL'!DC114*'[1]PERCENT ARRAY-MEAN FC&amp;P VAL'!DD114))&gt;0,'[1]PERCENT ARRAY-MEAN FC&amp;P VAL'!CY114*'[1]PERCENT ARRAY-MEAN FC&amp;P VAL'!CZ114*'[1]PERCENT ARRAY-MEAN FC&amp;P VAL'!DA114+ABS('[1]PERCENT ARRAY-MEAN FC&amp;P VAL'!DB114*'[1]PERCENT ARRAY-MEAN FC&amp;P VAL'!DC114*'[1]PERCENT ARRAY-MEAN FC&amp;P VAL'!DD114),""),""))</f>
        <v/>
      </c>
      <c r="AM114" s="12" t="str">
        <f>IF(AL114="","",'[1]PERCENT ARRAY-MEAN FC&amp;P VAL'!CY114*'[1]PERCENT ARRAY-MEAN FC&amp;P VAL'!CZ114*'[1]PERCENT ARRAY-MEAN FC&amp;P VAL'!DA114-ABS('[1]PERCENT ARRAY-MEAN FC&amp;P VAL'!DB114*'[1]PERCENT ARRAY-MEAN FC&amp;P VAL'!DC114*'[1]PERCENT ARRAY-MEAN FC&amp;P VAL'!DD114))</f>
        <v/>
      </c>
      <c r="AN114" t="str">
        <f>IF(A114="","",IF('[1]Calculation genes in KEGG path'!L112&gt;='[1]Flux and Impact'!$E$1,IF(('[1]PERCENT ARRAY-MEAN FC&amp;P VAL'!DE114*'[1]PERCENT ARRAY-MEAN FC&amp;P VAL'!DF114*'[1]PERCENT ARRAY-MEAN FC&amp;P VAL'!DG114+ABS('[1]PERCENT ARRAY-MEAN FC&amp;P VAL'!DH114*'[1]PERCENT ARRAY-MEAN FC&amp;P VAL'!DI114*'[1]PERCENT ARRAY-MEAN FC&amp;P VAL'!DJ114))&gt;0,'[1]PERCENT ARRAY-MEAN FC&amp;P VAL'!DE114*'[1]PERCENT ARRAY-MEAN FC&amp;P VAL'!DF114*'[1]PERCENT ARRAY-MEAN FC&amp;P VAL'!DG114+ABS('[1]PERCENT ARRAY-MEAN FC&amp;P VAL'!DH114*'[1]PERCENT ARRAY-MEAN FC&amp;P VAL'!DI114*'[1]PERCENT ARRAY-MEAN FC&amp;P VAL'!DJ114),""),""))</f>
        <v/>
      </c>
      <c r="AO114" s="12" t="str">
        <f>IF(AN114="","",'[1]PERCENT ARRAY-MEAN FC&amp;P VAL'!DE114*'[1]PERCENT ARRAY-MEAN FC&amp;P VAL'!DF114*'[1]PERCENT ARRAY-MEAN FC&amp;P VAL'!DG114-ABS('[1]PERCENT ARRAY-MEAN FC&amp;P VAL'!DH114*'[1]PERCENT ARRAY-MEAN FC&amp;P VAL'!DI114*'[1]PERCENT ARRAY-MEAN FC&amp;P VAL'!DJ114))</f>
        <v/>
      </c>
      <c r="AP114" t="str">
        <f>IF(A114="","",IF('[1]Calculation genes in KEGG path'!L112&gt;='[1]Flux and Impact'!$E$1,IF(('[1]PERCENT ARRAY-MEAN FC&amp;P VAL'!DK114*'[1]PERCENT ARRAY-MEAN FC&amp;P VAL'!DL114*'[1]PERCENT ARRAY-MEAN FC&amp;P VAL'!DM114+ABS('[1]PERCENT ARRAY-MEAN FC&amp;P VAL'!DN114*'[1]PERCENT ARRAY-MEAN FC&amp;P VAL'!DO114*'[1]PERCENT ARRAY-MEAN FC&amp;P VAL'!DP114))&gt;0,'[1]PERCENT ARRAY-MEAN FC&amp;P VAL'!DK114*'[1]PERCENT ARRAY-MEAN FC&amp;P VAL'!DL114*'[1]PERCENT ARRAY-MEAN FC&amp;P VAL'!DM114+ABS('[1]PERCENT ARRAY-MEAN FC&amp;P VAL'!DN114*'[1]PERCENT ARRAY-MEAN FC&amp;P VAL'!DO114*'[1]PERCENT ARRAY-MEAN FC&amp;P VAL'!DP114),""),""))</f>
        <v/>
      </c>
      <c r="AQ114" s="12" t="str">
        <f>IF(AP114="","",'[1]PERCENT ARRAY-MEAN FC&amp;P VAL'!DK114*'[1]PERCENT ARRAY-MEAN FC&amp;P VAL'!DL114*'[1]PERCENT ARRAY-MEAN FC&amp;P VAL'!DM114-ABS('[1]PERCENT ARRAY-MEAN FC&amp;P VAL'!DN114*'[1]PERCENT ARRAY-MEAN FC&amp;P VAL'!DO114*'[1]PERCENT ARRAY-MEAN FC&amp;P VAL'!DP114))</f>
        <v/>
      </c>
      <c r="AR114" t="str">
        <f>IF(A114="","",IF('[1]Calculation genes in KEGG path'!L112&gt;='[1]Flux and Impact'!$E$1,IF(('[1]PERCENT ARRAY-MEAN FC&amp;P VAL'!DQ114*'[1]PERCENT ARRAY-MEAN FC&amp;P VAL'!DR114*'[1]PERCENT ARRAY-MEAN FC&amp;P VAL'!DS114+ABS('[1]PERCENT ARRAY-MEAN FC&amp;P VAL'!DT114*'[1]PERCENT ARRAY-MEAN FC&amp;P VAL'!DU114*'[1]PERCENT ARRAY-MEAN FC&amp;P VAL'!DV114))&gt;0,'[1]PERCENT ARRAY-MEAN FC&amp;P VAL'!DQ114*'[1]PERCENT ARRAY-MEAN FC&amp;P VAL'!DR114*'[1]PERCENT ARRAY-MEAN FC&amp;P VAL'!DS114+ABS('[1]PERCENT ARRAY-MEAN FC&amp;P VAL'!DT114*'[1]PERCENT ARRAY-MEAN FC&amp;P VAL'!DU114*'[1]PERCENT ARRAY-MEAN FC&amp;P VAL'!DV114),""),""))</f>
        <v/>
      </c>
      <c r="AS114" s="12" t="str">
        <f>IF(AR114="","",'[1]PERCENT ARRAY-MEAN FC&amp;P VAL'!DQ114*'[1]PERCENT ARRAY-MEAN FC&amp;P VAL'!DR114*'[1]PERCENT ARRAY-MEAN FC&amp;P VAL'!DS114-ABS('[1]PERCENT ARRAY-MEAN FC&amp;P VAL'!DT114*'[1]PERCENT ARRAY-MEAN FC&amp;P VAL'!DU114*'[1]PERCENT ARRAY-MEAN FC&amp;P VAL'!DV114))</f>
        <v/>
      </c>
      <c r="AT114" s="12">
        <f t="shared" si="4"/>
        <v>22.1831010981304</v>
      </c>
      <c r="AU114" s="12">
        <f t="shared" si="5"/>
        <v>1</v>
      </c>
    </row>
    <row r="115" spans="1:47">
      <c r="A115" t="str">
        <f>'[1]Calculation genes in KEGG path'!I113</f>
        <v>bta04110</v>
      </c>
      <c r="B115" t="str">
        <f>IF('[1]PERCENT ARRAY-MEAN FC&amp;P VAL'!A115="","",'[1]PERCENT ARRAY-MEAN FC&amp;P VAL'!A115)</f>
        <v>4. Cellular Processes</v>
      </c>
      <c r="C115" t="str">
        <f>IF('[1]PERCENT ARRAY-MEAN FC&amp;P VAL'!B115="","",'[1]PERCENT ARRAY-MEAN FC&amp;P VAL'!B115)</f>
        <v>4.3 Cell Growth and Death</v>
      </c>
      <c r="D115" t="str">
        <f>IF('[1]PERCENT ARRAY-MEAN FC&amp;P VAL'!C115="","",'[1]PERCENT ARRAY-MEAN FC&amp;P VAL'!C115)</f>
        <v>Cell cycle</v>
      </c>
      <c r="E115" s="12">
        <f t="shared" si="3"/>
        <v>43.5921821836457</v>
      </c>
      <c r="F115" t="str">
        <f>IF(A115="","",IF('[1]Calculation genes in KEGG path'!L113&gt;='[1]Flux and Impact'!$E$1,IF('[1]PERCENT ARRAY-MEAN FC&amp;P VAL'!G115*'[1]PERCENT ARRAY-MEAN FC&amp;P VAL'!H115*'[1]PERCENT ARRAY-MEAN FC&amp;P VAL'!I115+ABS('[1]PERCENT ARRAY-MEAN FC&amp;P VAL'!J115*'[1]PERCENT ARRAY-MEAN FC&amp;P VAL'!K115*'[1]PERCENT ARRAY-MEAN FC&amp;P VAL'!L115)&gt;0,'[1]PERCENT ARRAY-MEAN FC&amp;P VAL'!G115*'[1]PERCENT ARRAY-MEAN FC&amp;P VAL'!H115*'[1]PERCENT ARRAY-MEAN FC&amp;P VAL'!I115+ABS('[1]PERCENT ARRAY-MEAN FC&amp;P VAL'!J115*'[1]PERCENT ARRAY-MEAN FC&amp;P VAL'!K115*'[1]PERCENT ARRAY-MEAN FC&amp;P VAL'!L115),""),""))</f>
        <v/>
      </c>
      <c r="G115" s="12" t="str">
        <f>IF(F115="","",'[1]PERCENT ARRAY-MEAN FC&amp;P VAL'!G115*'[1]PERCENT ARRAY-MEAN FC&amp;P VAL'!H115*'[1]PERCENT ARRAY-MEAN FC&amp;P VAL'!I115-ABS('[1]PERCENT ARRAY-MEAN FC&amp;P VAL'!J115*'[1]PERCENT ARRAY-MEAN FC&amp;P VAL'!K115*'[1]PERCENT ARRAY-MEAN FC&amp;P VAL'!L115))</f>
        <v/>
      </c>
      <c r="H115">
        <f>IF(A115="","",IF('[1]Calculation genes in KEGG path'!L113&gt;='[1]Flux and Impact'!$E$1,IF(('[1]PERCENT ARRAY-MEAN FC&amp;P VAL'!M115*'[1]PERCENT ARRAY-MEAN FC&amp;P VAL'!N115*'[1]PERCENT ARRAY-MEAN FC&amp;P VAL'!O115+ABS('[1]PERCENT ARRAY-MEAN FC&amp;P VAL'!P115*'[1]PERCENT ARRAY-MEAN FC&amp;P VAL'!Q115*'[1]PERCENT ARRAY-MEAN FC&amp;P VAL'!R115))&gt;0,'[1]PERCENT ARRAY-MEAN FC&amp;P VAL'!M115*'[1]PERCENT ARRAY-MEAN FC&amp;P VAL'!N115*'[1]PERCENT ARRAY-MEAN FC&amp;P VAL'!O115+ABS('[1]PERCENT ARRAY-MEAN FC&amp;P VAL'!P115*'[1]PERCENT ARRAY-MEAN FC&amp;P VAL'!Q115*'[1]PERCENT ARRAY-MEAN FC&amp;P VAL'!R115),""),""))</f>
        <v>25.726369356924</v>
      </c>
      <c r="I115" s="12">
        <f>IF(H115="","",'[1]PERCENT ARRAY-MEAN FC&amp;P VAL'!M115*'[1]PERCENT ARRAY-MEAN FC&amp;P VAL'!N115*'[1]PERCENT ARRAY-MEAN FC&amp;P VAL'!O115-ABS('[1]PERCENT ARRAY-MEAN FC&amp;P VAL'!P115*'[1]PERCENT ARRAY-MEAN FC&amp;P VAL'!Q115*'[1]PERCENT ARRAY-MEAN FC&amp;P VAL'!R115))</f>
        <v>12.3711386640139</v>
      </c>
      <c r="J115">
        <f>IF(A115="","",IF('[1]Calculation genes in KEGG path'!L113&gt;='[1]Flux and Impact'!$E$1,IF(('[1]PERCENT ARRAY-MEAN FC&amp;P VAL'!S115*'[1]PERCENT ARRAY-MEAN FC&amp;P VAL'!T115*'[1]PERCENT ARRAY-MEAN FC&amp;P VAL'!U115+ABS('[1]PERCENT ARRAY-MEAN FC&amp;P VAL'!V115*'[1]PERCENT ARRAY-MEAN FC&amp;P VAL'!W115*'[1]PERCENT ARRAY-MEAN FC&amp;P VAL'!X115))&gt;0,'[1]PERCENT ARRAY-MEAN FC&amp;P VAL'!S115*'[1]PERCENT ARRAY-MEAN FC&amp;P VAL'!T115*'[1]PERCENT ARRAY-MEAN FC&amp;P VAL'!U115+ABS('[1]PERCENT ARRAY-MEAN FC&amp;P VAL'!V115*'[1]PERCENT ARRAY-MEAN FC&amp;P VAL'!W115*'[1]PERCENT ARRAY-MEAN FC&amp;P VAL'!X115),""),""))</f>
        <v>17.8658128267217</v>
      </c>
      <c r="K115" s="12">
        <f>IF(J115="","",'[1]PERCENT ARRAY-MEAN FC&amp;P VAL'!S115*'[1]PERCENT ARRAY-MEAN FC&amp;P VAL'!T115*'[1]PERCENT ARRAY-MEAN FC&amp;P VAL'!U115-ABS('[1]PERCENT ARRAY-MEAN FC&amp;P VAL'!V115*'[1]PERCENT ARRAY-MEAN FC&amp;P VAL'!W115*'[1]PERCENT ARRAY-MEAN FC&amp;P VAL'!X115))</f>
        <v>17.8658128267217</v>
      </c>
      <c r="L115" t="str">
        <f>IF(A115="","",IF('[1]Calculation genes in KEGG path'!L113&gt;='[1]Flux and Impact'!$E$1,IF(('[1]PERCENT ARRAY-MEAN FC&amp;P VAL'!Y115*'[1]PERCENT ARRAY-MEAN FC&amp;P VAL'!Z115*'[1]PERCENT ARRAY-MEAN FC&amp;P VAL'!AA115+ABS('[1]PERCENT ARRAY-MEAN FC&amp;P VAL'!AB115*'[1]PERCENT ARRAY-MEAN FC&amp;P VAL'!AC115*'[1]PERCENT ARRAY-MEAN FC&amp;P VAL'!AD115))&gt;0,'[1]PERCENT ARRAY-MEAN FC&amp;P VAL'!Y115*'[1]PERCENT ARRAY-MEAN FC&amp;P VAL'!Z115*'[1]PERCENT ARRAY-MEAN FC&amp;P VAL'!AA115+ABS('[1]PERCENT ARRAY-MEAN FC&amp;P VAL'!AB115*'[1]PERCENT ARRAY-MEAN FC&amp;P VAL'!AC115*'[1]PERCENT ARRAY-MEAN FC&amp;P VAL'!AD115),""),""))</f>
        <v/>
      </c>
      <c r="M115" s="12" t="str">
        <f>IF(L115="","",'[1]PERCENT ARRAY-MEAN FC&amp;P VAL'!Y115*'[1]PERCENT ARRAY-MEAN FC&amp;P VAL'!Z115*'[1]PERCENT ARRAY-MEAN FC&amp;P VAL'!AA115-ABS('[1]PERCENT ARRAY-MEAN FC&amp;P VAL'!AB115*'[1]PERCENT ARRAY-MEAN FC&amp;P VAL'!AC115*'[1]PERCENT ARRAY-MEAN FC&amp;P VAL'!AD115))</f>
        <v/>
      </c>
      <c r="N115" t="str">
        <f>IF(A115="","",IF('[1]Calculation genes in KEGG path'!L113&gt;='[1]Flux and Impact'!$E$1,IF(('[1]PERCENT ARRAY-MEAN FC&amp;P VAL'!AE115*'[1]PERCENT ARRAY-MEAN FC&amp;P VAL'!AF115*'[1]PERCENT ARRAY-MEAN FC&amp;P VAL'!AG115+ABS('[1]PERCENT ARRAY-MEAN FC&amp;P VAL'!AH115*'[1]PERCENT ARRAY-MEAN FC&amp;P VAL'!AI115*'[1]PERCENT ARRAY-MEAN FC&amp;P VAL'!AJ115))&gt;0,'[1]PERCENT ARRAY-MEAN FC&amp;P VAL'!AE115*'[1]PERCENT ARRAY-MEAN FC&amp;P VAL'!AF115*'[1]PERCENT ARRAY-MEAN FC&amp;P VAL'!AG115+ABS('[1]PERCENT ARRAY-MEAN FC&amp;P VAL'!AH115*'[1]PERCENT ARRAY-MEAN FC&amp;P VAL'!AI115*'[1]PERCENT ARRAY-MEAN FC&amp;P VAL'!AJ115),""),""))</f>
        <v/>
      </c>
      <c r="O115" s="12" t="str">
        <f>IF(N115="","",'[1]PERCENT ARRAY-MEAN FC&amp;P VAL'!AE115*'[1]PERCENT ARRAY-MEAN FC&amp;P VAL'!AF115*'[1]PERCENT ARRAY-MEAN FC&amp;P VAL'!AG115-ABS('[1]PERCENT ARRAY-MEAN FC&amp;P VAL'!AH115*'[1]PERCENT ARRAY-MEAN FC&amp;P VAL'!AI115*'[1]PERCENT ARRAY-MEAN FC&amp;P VAL'!AJ115))</f>
        <v/>
      </c>
      <c r="P115" t="str">
        <f>IF(A115="","",IF('[1]Calculation genes in KEGG path'!L113&gt;='[1]Flux and Impact'!$E$1,IF(('[1]PERCENT ARRAY-MEAN FC&amp;P VAL'!AK115*'[1]PERCENT ARRAY-MEAN FC&amp;P VAL'!AL115*'[1]PERCENT ARRAY-MEAN FC&amp;P VAL'!AM115+ABS('[1]PERCENT ARRAY-MEAN FC&amp;P VAL'!AN115*'[1]PERCENT ARRAY-MEAN FC&amp;P VAL'!AO115*'[1]PERCENT ARRAY-MEAN FC&amp;P VAL'!AP115))&gt;0,'[1]PERCENT ARRAY-MEAN FC&amp;P VAL'!AK115*'[1]PERCENT ARRAY-MEAN FC&amp;P VAL'!AL115*'[1]PERCENT ARRAY-MEAN FC&amp;P VAL'!AM115+ABS('[1]PERCENT ARRAY-MEAN FC&amp;P VAL'!AN115*'[1]PERCENT ARRAY-MEAN FC&amp;P VAL'!AO115*'[1]PERCENT ARRAY-MEAN FC&amp;P VAL'!AP115),""),""))</f>
        <v/>
      </c>
      <c r="Q115" s="12" t="str">
        <f>IF(P115="","",'[1]PERCENT ARRAY-MEAN FC&amp;P VAL'!AK115*'[1]PERCENT ARRAY-MEAN FC&amp;P VAL'!AL115*'[1]PERCENT ARRAY-MEAN FC&amp;P VAL'!AM115-ABS('[1]PERCENT ARRAY-MEAN FC&amp;P VAL'!AN115*'[1]PERCENT ARRAY-MEAN FC&amp;P VAL'!AO115*'[1]PERCENT ARRAY-MEAN FC&amp;P VAL'!AP115))</f>
        <v/>
      </c>
      <c r="R115" t="str">
        <f>IF(A115="","",IF('[1]Calculation genes in KEGG path'!L113&gt;='[1]Flux and Impact'!$E$1,IF(('[1]PERCENT ARRAY-MEAN FC&amp;P VAL'!AQ115*'[1]PERCENT ARRAY-MEAN FC&amp;P VAL'!AR115*'[1]PERCENT ARRAY-MEAN FC&amp;P VAL'!AS115+ABS('[1]PERCENT ARRAY-MEAN FC&amp;P VAL'!AT115*'[1]PERCENT ARRAY-MEAN FC&amp;P VAL'!AU115*'[1]PERCENT ARRAY-MEAN FC&amp;P VAL'!AV115))&gt;0,'[1]PERCENT ARRAY-MEAN FC&amp;P VAL'!AQ115*'[1]PERCENT ARRAY-MEAN FC&amp;P VAL'!AR115*'[1]PERCENT ARRAY-MEAN FC&amp;P VAL'!AS115+ABS('[1]PERCENT ARRAY-MEAN FC&amp;P VAL'!AT115*'[1]PERCENT ARRAY-MEAN FC&amp;P VAL'!AU115*'[1]PERCENT ARRAY-MEAN FC&amp;P VAL'!AV115),""),""))</f>
        <v/>
      </c>
      <c r="S115" s="12" t="str">
        <f>IF(R115="","",'[1]PERCENT ARRAY-MEAN FC&amp;P VAL'!AQ115*'[1]PERCENT ARRAY-MEAN FC&amp;P VAL'!AR115*'[1]PERCENT ARRAY-MEAN FC&amp;P VAL'!AS115-ABS('[1]PERCENT ARRAY-MEAN FC&amp;P VAL'!AT115*'[1]PERCENT ARRAY-MEAN FC&amp;P VAL'!AU115*'[1]PERCENT ARRAY-MEAN FC&amp;P VAL'!AV115))</f>
        <v/>
      </c>
      <c r="T115" t="str">
        <f>IF(A115="","",IF('[1]Calculation genes in KEGG path'!L113&gt;='[1]Flux and Impact'!$E$1,IF(('[1]PERCENT ARRAY-MEAN FC&amp;P VAL'!AW115*'[1]PERCENT ARRAY-MEAN FC&amp;P VAL'!AX115*'[1]PERCENT ARRAY-MEAN FC&amp;P VAL'!AY115+ABS('[1]PERCENT ARRAY-MEAN FC&amp;P VAL'!AZ115*'[1]PERCENT ARRAY-MEAN FC&amp;P VAL'!BA115*'[1]PERCENT ARRAY-MEAN FC&amp;P VAL'!BB115))&gt;0,'[1]PERCENT ARRAY-MEAN FC&amp;P VAL'!AW115*'[1]PERCENT ARRAY-MEAN FC&amp;P VAL'!AX115*'[1]PERCENT ARRAY-MEAN FC&amp;P VAL'!AY115+ABS('[1]PERCENT ARRAY-MEAN FC&amp;P VAL'!AZ115*'[1]PERCENT ARRAY-MEAN FC&amp;P VAL'!BA115*'[1]PERCENT ARRAY-MEAN FC&amp;P VAL'!BB115),""),""))</f>
        <v/>
      </c>
      <c r="U115" s="12" t="str">
        <f>IF(T115="","",'[1]PERCENT ARRAY-MEAN FC&amp;P VAL'!AW115*'[1]PERCENT ARRAY-MEAN FC&amp;P VAL'!AX115*'[1]PERCENT ARRAY-MEAN FC&amp;P VAL'!AY115-ABS('[1]PERCENT ARRAY-MEAN FC&amp;P VAL'!AZ115*'[1]PERCENT ARRAY-MEAN FC&amp;P VAL'!BA115*'[1]PERCENT ARRAY-MEAN FC&amp;P VAL'!BB115))</f>
        <v/>
      </c>
      <c r="V115" t="str">
        <f>IF(A115="","",IF('[1]Calculation genes in KEGG path'!L113&gt;='[1]Flux and Impact'!$E$1,IF(('[1]PERCENT ARRAY-MEAN FC&amp;P VAL'!BC115*'[1]PERCENT ARRAY-MEAN FC&amp;P VAL'!BD115*'[1]PERCENT ARRAY-MEAN FC&amp;P VAL'!BE115+ABS('[1]PERCENT ARRAY-MEAN FC&amp;P VAL'!BF115*'[1]PERCENT ARRAY-MEAN FC&amp;P VAL'!BG115*'[1]PERCENT ARRAY-MEAN FC&amp;P VAL'!BH115))&gt;0,'[1]PERCENT ARRAY-MEAN FC&amp;P VAL'!BC115*'[1]PERCENT ARRAY-MEAN FC&amp;P VAL'!BD115*'[1]PERCENT ARRAY-MEAN FC&amp;P VAL'!BE115+ABS('[1]PERCENT ARRAY-MEAN FC&amp;P VAL'!BF115*'[1]PERCENT ARRAY-MEAN FC&amp;P VAL'!BG115*'[1]PERCENT ARRAY-MEAN FC&amp;P VAL'!BH115),""),""))</f>
        <v/>
      </c>
      <c r="W115" s="12" t="str">
        <f>IF(V115="","",'[1]PERCENT ARRAY-MEAN FC&amp;P VAL'!BC115*'[1]PERCENT ARRAY-MEAN FC&amp;P VAL'!BD115*'[1]PERCENT ARRAY-MEAN FC&amp;P VAL'!BE115-ABS('[1]PERCENT ARRAY-MEAN FC&amp;P VAL'!BF115*'[1]PERCENT ARRAY-MEAN FC&amp;P VAL'!BG115*'[1]PERCENT ARRAY-MEAN FC&amp;P VAL'!BH115))</f>
        <v/>
      </c>
      <c r="X115" t="str">
        <f>IF(A115="","",IF('[1]Calculation genes in KEGG path'!L113&gt;='[1]Flux and Impact'!$E$1,IF(('[1]PERCENT ARRAY-MEAN FC&amp;P VAL'!BI115*'[1]PERCENT ARRAY-MEAN FC&amp;P VAL'!BJ115*'[1]PERCENT ARRAY-MEAN FC&amp;P VAL'!BK115+ABS('[1]PERCENT ARRAY-MEAN FC&amp;P VAL'!BL115*'[1]PERCENT ARRAY-MEAN FC&amp;P VAL'!BM115*'[1]PERCENT ARRAY-MEAN FC&amp;P VAL'!BN115))&gt;0,'[1]PERCENT ARRAY-MEAN FC&amp;P VAL'!BI115*'[1]PERCENT ARRAY-MEAN FC&amp;P VAL'!BJ115*'[1]PERCENT ARRAY-MEAN FC&amp;P VAL'!BK115+ABS('[1]PERCENT ARRAY-MEAN FC&amp;P VAL'!BL115*'[1]PERCENT ARRAY-MEAN FC&amp;P VAL'!BM115*'[1]PERCENT ARRAY-MEAN FC&amp;P VAL'!BN115),""),""))</f>
        <v/>
      </c>
      <c r="Y115" s="12" t="str">
        <f>IF(X115="","",'[1]PERCENT ARRAY-MEAN FC&amp;P VAL'!BI115*'[1]PERCENT ARRAY-MEAN FC&amp;P VAL'!BJ115*'[1]PERCENT ARRAY-MEAN FC&amp;P VAL'!BK115-ABS('[1]PERCENT ARRAY-MEAN FC&amp;P VAL'!BL115*'[1]PERCENT ARRAY-MEAN FC&amp;P VAL'!BM115*'[1]PERCENT ARRAY-MEAN FC&amp;P VAL'!BN115))</f>
        <v/>
      </c>
      <c r="Z115" t="str">
        <f>IF(A115="","",IF('[1]Calculation genes in KEGG path'!L113&gt;='[1]Flux and Impact'!$E$1,IF(('[1]PERCENT ARRAY-MEAN FC&amp;P VAL'!BO115*'[1]PERCENT ARRAY-MEAN FC&amp;P VAL'!BP115*'[1]PERCENT ARRAY-MEAN FC&amp;P VAL'!BQ115+ABS('[1]PERCENT ARRAY-MEAN FC&amp;P VAL'!BR115*'[1]PERCENT ARRAY-MEAN FC&amp;P VAL'!BS115*'[1]PERCENT ARRAY-MEAN FC&amp;P VAL'!BT115))&gt;0,'[1]PERCENT ARRAY-MEAN FC&amp;P VAL'!BO115*'[1]PERCENT ARRAY-MEAN FC&amp;P VAL'!BP115*'[1]PERCENT ARRAY-MEAN FC&amp;P VAL'!BQ115+ABS('[1]PERCENT ARRAY-MEAN FC&amp;P VAL'!BR115*'[1]PERCENT ARRAY-MEAN FC&amp;P VAL'!BS115*'[1]PERCENT ARRAY-MEAN FC&amp;P VAL'!BT115),""),""))</f>
        <v/>
      </c>
      <c r="AA115" s="12" t="str">
        <f>IF(Z115="","",'[1]PERCENT ARRAY-MEAN FC&amp;P VAL'!BO115*'[1]PERCENT ARRAY-MEAN FC&amp;P VAL'!BP115*'[1]PERCENT ARRAY-MEAN FC&amp;P VAL'!BQ115-ABS('[1]PERCENT ARRAY-MEAN FC&amp;P VAL'!BR115*'[1]PERCENT ARRAY-MEAN FC&amp;P VAL'!BS115*'[1]PERCENT ARRAY-MEAN FC&amp;P VAL'!BT115))</f>
        <v/>
      </c>
      <c r="AB115" t="str">
        <f>IF(A115="","",IF('[1]Calculation genes in KEGG path'!L113&gt;='[1]Flux and Impact'!$E$1,IF(('[1]PERCENT ARRAY-MEAN FC&amp;P VAL'!BU115*'[1]PERCENT ARRAY-MEAN FC&amp;P VAL'!BV115*'[1]PERCENT ARRAY-MEAN FC&amp;P VAL'!BW115+ABS('[1]PERCENT ARRAY-MEAN FC&amp;P VAL'!BX115*'[1]PERCENT ARRAY-MEAN FC&amp;P VAL'!BY115*'[1]PERCENT ARRAY-MEAN FC&amp;P VAL'!BZ115))&gt;0,'[1]PERCENT ARRAY-MEAN FC&amp;P VAL'!BU115*'[1]PERCENT ARRAY-MEAN FC&amp;P VAL'!BV115*'[1]PERCENT ARRAY-MEAN FC&amp;P VAL'!BW115+ABS('[1]PERCENT ARRAY-MEAN FC&amp;P VAL'!BX115*'[1]PERCENT ARRAY-MEAN FC&amp;P VAL'!BY115*'[1]PERCENT ARRAY-MEAN FC&amp;P VAL'!BZ115),""),""))</f>
        <v/>
      </c>
      <c r="AC115" s="12" t="str">
        <f>IF(AB115="","",'[1]PERCENT ARRAY-MEAN FC&amp;P VAL'!BU115*'[1]PERCENT ARRAY-MEAN FC&amp;P VAL'!BV115*'[1]PERCENT ARRAY-MEAN FC&amp;P VAL'!BW115-ABS('[1]PERCENT ARRAY-MEAN FC&amp;P VAL'!BX115*'[1]PERCENT ARRAY-MEAN FC&amp;P VAL'!BY115*'[1]PERCENT ARRAY-MEAN FC&amp;P VAL'!BZ115))</f>
        <v/>
      </c>
      <c r="AD115" t="str">
        <f>IF(A115="","",IF('[1]Calculation genes in KEGG path'!L113&gt;='[1]Flux and Impact'!$E$1,IF(('[1]PERCENT ARRAY-MEAN FC&amp;P VAL'!CA115*'[1]PERCENT ARRAY-MEAN FC&amp;P VAL'!CB115*'[1]PERCENT ARRAY-MEAN FC&amp;P VAL'!CC115+ABS('[1]PERCENT ARRAY-MEAN FC&amp;P VAL'!CD115*'[1]PERCENT ARRAY-MEAN FC&amp;P VAL'!CE115*'[1]PERCENT ARRAY-MEAN FC&amp;P VAL'!CF115))&gt;0,'[1]PERCENT ARRAY-MEAN FC&amp;P VAL'!CA115*'[1]PERCENT ARRAY-MEAN FC&amp;P VAL'!CB115*'[1]PERCENT ARRAY-MEAN FC&amp;P VAL'!CC115+ABS('[1]PERCENT ARRAY-MEAN FC&amp;P VAL'!CD115*'[1]PERCENT ARRAY-MEAN FC&amp;P VAL'!CE115*'[1]PERCENT ARRAY-MEAN FC&amp;P VAL'!CF115),""),""))</f>
        <v/>
      </c>
      <c r="AE115" s="12" t="str">
        <f>IF(AD115="","",'[1]PERCENT ARRAY-MEAN FC&amp;P VAL'!CA115*'[1]PERCENT ARRAY-MEAN FC&amp;P VAL'!CB115*'[1]PERCENT ARRAY-MEAN FC&amp;P VAL'!CC115-ABS('[1]PERCENT ARRAY-MEAN FC&amp;P VAL'!CD115*'[1]PERCENT ARRAY-MEAN FC&amp;P VAL'!CE115*'[1]PERCENT ARRAY-MEAN FC&amp;P VAL'!CF115))</f>
        <v/>
      </c>
      <c r="AF115" t="str">
        <f>IF(A115="","",IF('[1]Calculation genes in KEGG path'!L113&gt;='[1]Flux and Impact'!$E$1,IF(('[1]PERCENT ARRAY-MEAN FC&amp;P VAL'!CG115*'[1]PERCENT ARRAY-MEAN FC&amp;P VAL'!CH115*'[1]PERCENT ARRAY-MEAN FC&amp;P VAL'!CI115+ABS('[1]PERCENT ARRAY-MEAN FC&amp;P VAL'!CJ115*'[1]PERCENT ARRAY-MEAN FC&amp;P VAL'!CK115*'[1]PERCENT ARRAY-MEAN FC&amp;P VAL'!CL115))&gt;0,'[1]PERCENT ARRAY-MEAN FC&amp;P VAL'!CG115*'[1]PERCENT ARRAY-MEAN FC&amp;P VAL'!CH115*'[1]PERCENT ARRAY-MEAN FC&amp;P VAL'!CI115+ABS('[1]PERCENT ARRAY-MEAN FC&amp;P VAL'!CJ115*'[1]PERCENT ARRAY-MEAN FC&amp;P VAL'!CK115*'[1]PERCENT ARRAY-MEAN FC&amp;P VAL'!CL115),""),""))</f>
        <v/>
      </c>
      <c r="AG115" s="12" t="str">
        <f>IF(AF115="","",'[1]PERCENT ARRAY-MEAN FC&amp;P VAL'!CG115*'[1]PERCENT ARRAY-MEAN FC&amp;P VAL'!CH115*'[1]PERCENT ARRAY-MEAN FC&amp;P VAL'!CI115-ABS('[1]PERCENT ARRAY-MEAN FC&amp;P VAL'!CJ115*'[1]PERCENT ARRAY-MEAN FC&amp;P VAL'!CK115*'[1]PERCENT ARRAY-MEAN FC&amp;P VAL'!CL115))</f>
        <v/>
      </c>
      <c r="AH115" t="str">
        <f>IF(A115="","",IF('[1]Calculation genes in KEGG path'!L113&gt;='[1]Flux and Impact'!$E$1,IF(('[1]PERCENT ARRAY-MEAN FC&amp;P VAL'!CM115*'[1]PERCENT ARRAY-MEAN FC&amp;P VAL'!CN115*'[1]PERCENT ARRAY-MEAN FC&amp;P VAL'!CO115+ABS('[1]PERCENT ARRAY-MEAN FC&amp;P VAL'!CP115*'[1]PERCENT ARRAY-MEAN FC&amp;P VAL'!CQ115*'[1]PERCENT ARRAY-MEAN FC&amp;P VAL'!CR115))&gt;0,'[1]PERCENT ARRAY-MEAN FC&amp;P VAL'!CM115*'[1]PERCENT ARRAY-MEAN FC&amp;P VAL'!CN115*'[1]PERCENT ARRAY-MEAN FC&amp;P VAL'!CO115+ABS('[1]PERCENT ARRAY-MEAN FC&amp;P VAL'!CP115*'[1]PERCENT ARRAY-MEAN FC&amp;P VAL'!CQ115*'[1]PERCENT ARRAY-MEAN FC&amp;P VAL'!CR115),""),""))</f>
        <v/>
      </c>
      <c r="AI115" s="12" t="str">
        <f>IF(AH115="","",'[1]PERCENT ARRAY-MEAN FC&amp;P VAL'!CM115*'[1]PERCENT ARRAY-MEAN FC&amp;P VAL'!CN115*'[1]PERCENT ARRAY-MEAN FC&amp;P VAL'!CO115-ABS('[1]PERCENT ARRAY-MEAN FC&amp;P VAL'!CP115*'[1]PERCENT ARRAY-MEAN FC&amp;P VAL'!CQ115*'[1]PERCENT ARRAY-MEAN FC&amp;P VAL'!CR115))</f>
        <v/>
      </c>
      <c r="AJ115" t="str">
        <f>IF(A115="","",IF('[1]Calculation genes in KEGG path'!L113&gt;='[1]Flux and Impact'!$E$1,IF(('[1]PERCENT ARRAY-MEAN FC&amp;P VAL'!CS115*'[1]PERCENT ARRAY-MEAN FC&amp;P VAL'!CT115*'[1]PERCENT ARRAY-MEAN FC&amp;P VAL'!CU115+ABS('[1]PERCENT ARRAY-MEAN FC&amp;P VAL'!CV115*'[1]PERCENT ARRAY-MEAN FC&amp;P VAL'!CW115*'[1]PERCENT ARRAY-MEAN FC&amp;P VAL'!CX115))&gt;0,'[1]PERCENT ARRAY-MEAN FC&amp;P VAL'!CS115*'[1]PERCENT ARRAY-MEAN FC&amp;P VAL'!CT115*'[1]PERCENT ARRAY-MEAN FC&amp;P VAL'!CU115+ABS('[1]PERCENT ARRAY-MEAN FC&amp;P VAL'!CV115*'[1]PERCENT ARRAY-MEAN FC&amp;P VAL'!CW115*'[1]PERCENT ARRAY-MEAN FC&amp;P VAL'!CX115),""),""))</f>
        <v/>
      </c>
      <c r="AK115" s="12" t="str">
        <f>IF(AJ115="","",'[1]PERCENT ARRAY-MEAN FC&amp;P VAL'!CS115*'[1]PERCENT ARRAY-MEAN FC&amp;P VAL'!CT115*'[1]PERCENT ARRAY-MEAN FC&amp;P VAL'!CU115-ABS('[1]PERCENT ARRAY-MEAN FC&amp;P VAL'!CV115*'[1]PERCENT ARRAY-MEAN FC&amp;P VAL'!CW115*'[1]PERCENT ARRAY-MEAN FC&amp;P VAL'!CX115))</f>
        <v/>
      </c>
      <c r="AL115" t="str">
        <f>IF(A115="","",IF('[1]Calculation genes in KEGG path'!L113&gt;='[1]Flux and Impact'!$E$1,IF(('[1]PERCENT ARRAY-MEAN FC&amp;P VAL'!CY115*'[1]PERCENT ARRAY-MEAN FC&amp;P VAL'!CZ115*'[1]PERCENT ARRAY-MEAN FC&amp;P VAL'!DA115+ABS('[1]PERCENT ARRAY-MEAN FC&amp;P VAL'!DB115*'[1]PERCENT ARRAY-MEAN FC&amp;P VAL'!DC115*'[1]PERCENT ARRAY-MEAN FC&amp;P VAL'!DD115))&gt;0,'[1]PERCENT ARRAY-MEAN FC&amp;P VAL'!CY115*'[1]PERCENT ARRAY-MEAN FC&amp;P VAL'!CZ115*'[1]PERCENT ARRAY-MEAN FC&amp;P VAL'!DA115+ABS('[1]PERCENT ARRAY-MEAN FC&amp;P VAL'!DB115*'[1]PERCENT ARRAY-MEAN FC&amp;P VAL'!DC115*'[1]PERCENT ARRAY-MEAN FC&amp;P VAL'!DD115),""),""))</f>
        <v/>
      </c>
      <c r="AM115" s="12" t="str">
        <f>IF(AL115="","",'[1]PERCENT ARRAY-MEAN FC&amp;P VAL'!CY115*'[1]PERCENT ARRAY-MEAN FC&amp;P VAL'!CZ115*'[1]PERCENT ARRAY-MEAN FC&amp;P VAL'!DA115-ABS('[1]PERCENT ARRAY-MEAN FC&amp;P VAL'!DB115*'[1]PERCENT ARRAY-MEAN FC&amp;P VAL'!DC115*'[1]PERCENT ARRAY-MEAN FC&amp;P VAL'!DD115))</f>
        <v/>
      </c>
      <c r="AN115" t="str">
        <f>IF(A115="","",IF('[1]Calculation genes in KEGG path'!L113&gt;='[1]Flux and Impact'!$E$1,IF(('[1]PERCENT ARRAY-MEAN FC&amp;P VAL'!DE115*'[1]PERCENT ARRAY-MEAN FC&amp;P VAL'!DF115*'[1]PERCENT ARRAY-MEAN FC&amp;P VAL'!DG115+ABS('[1]PERCENT ARRAY-MEAN FC&amp;P VAL'!DH115*'[1]PERCENT ARRAY-MEAN FC&amp;P VAL'!DI115*'[1]PERCENT ARRAY-MEAN FC&amp;P VAL'!DJ115))&gt;0,'[1]PERCENT ARRAY-MEAN FC&amp;P VAL'!DE115*'[1]PERCENT ARRAY-MEAN FC&amp;P VAL'!DF115*'[1]PERCENT ARRAY-MEAN FC&amp;P VAL'!DG115+ABS('[1]PERCENT ARRAY-MEAN FC&amp;P VAL'!DH115*'[1]PERCENT ARRAY-MEAN FC&amp;P VAL'!DI115*'[1]PERCENT ARRAY-MEAN FC&amp;P VAL'!DJ115),""),""))</f>
        <v/>
      </c>
      <c r="AO115" s="12" t="str">
        <f>IF(AN115="","",'[1]PERCENT ARRAY-MEAN FC&amp;P VAL'!DE115*'[1]PERCENT ARRAY-MEAN FC&amp;P VAL'!DF115*'[1]PERCENT ARRAY-MEAN FC&amp;P VAL'!DG115-ABS('[1]PERCENT ARRAY-MEAN FC&amp;P VAL'!DH115*'[1]PERCENT ARRAY-MEAN FC&amp;P VAL'!DI115*'[1]PERCENT ARRAY-MEAN FC&amp;P VAL'!DJ115))</f>
        <v/>
      </c>
      <c r="AP115" t="str">
        <f>IF(A115="","",IF('[1]Calculation genes in KEGG path'!L113&gt;='[1]Flux and Impact'!$E$1,IF(('[1]PERCENT ARRAY-MEAN FC&amp;P VAL'!DK115*'[1]PERCENT ARRAY-MEAN FC&amp;P VAL'!DL115*'[1]PERCENT ARRAY-MEAN FC&amp;P VAL'!DM115+ABS('[1]PERCENT ARRAY-MEAN FC&amp;P VAL'!DN115*'[1]PERCENT ARRAY-MEAN FC&amp;P VAL'!DO115*'[1]PERCENT ARRAY-MEAN FC&amp;P VAL'!DP115))&gt;0,'[1]PERCENT ARRAY-MEAN FC&amp;P VAL'!DK115*'[1]PERCENT ARRAY-MEAN FC&amp;P VAL'!DL115*'[1]PERCENT ARRAY-MEAN FC&amp;P VAL'!DM115+ABS('[1]PERCENT ARRAY-MEAN FC&amp;P VAL'!DN115*'[1]PERCENT ARRAY-MEAN FC&amp;P VAL'!DO115*'[1]PERCENT ARRAY-MEAN FC&amp;P VAL'!DP115),""),""))</f>
        <v/>
      </c>
      <c r="AQ115" s="12" t="str">
        <f>IF(AP115="","",'[1]PERCENT ARRAY-MEAN FC&amp;P VAL'!DK115*'[1]PERCENT ARRAY-MEAN FC&amp;P VAL'!DL115*'[1]PERCENT ARRAY-MEAN FC&amp;P VAL'!DM115-ABS('[1]PERCENT ARRAY-MEAN FC&amp;P VAL'!DN115*'[1]PERCENT ARRAY-MEAN FC&amp;P VAL'!DO115*'[1]PERCENT ARRAY-MEAN FC&amp;P VAL'!DP115))</f>
        <v/>
      </c>
      <c r="AR115" t="str">
        <f>IF(A115="","",IF('[1]Calculation genes in KEGG path'!L113&gt;='[1]Flux and Impact'!$E$1,IF(('[1]PERCENT ARRAY-MEAN FC&amp;P VAL'!DQ115*'[1]PERCENT ARRAY-MEAN FC&amp;P VAL'!DR115*'[1]PERCENT ARRAY-MEAN FC&amp;P VAL'!DS115+ABS('[1]PERCENT ARRAY-MEAN FC&amp;P VAL'!DT115*'[1]PERCENT ARRAY-MEAN FC&amp;P VAL'!DU115*'[1]PERCENT ARRAY-MEAN FC&amp;P VAL'!DV115))&gt;0,'[1]PERCENT ARRAY-MEAN FC&amp;P VAL'!DQ115*'[1]PERCENT ARRAY-MEAN FC&amp;P VAL'!DR115*'[1]PERCENT ARRAY-MEAN FC&amp;P VAL'!DS115+ABS('[1]PERCENT ARRAY-MEAN FC&amp;P VAL'!DT115*'[1]PERCENT ARRAY-MEAN FC&amp;P VAL'!DU115*'[1]PERCENT ARRAY-MEAN FC&amp;P VAL'!DV115),""),""))</f>
        <v/>
      </c>
      <c r="AS115" s="12" t="str">
        <f>IF(AR115="","",'[1]PERCENT ARRAY-MEAN FC&amp;P VAL'!DQ115*'[1]PERCENT ARRAY-MEAN FC&amp;P VAL'!DR115*'[1]PERCENT ARRAY-MEAN FC&amp;P VAL'!DS115-ABS('[1]PERCENT ARRAY-MEAN FC&amp;P VAL'!DT115*'[1]PERCENT ARRAY-MEAN FC&amp;P VAL'!DU115*'[1]PERCENT ARRAY-MEAN FC&amp;P VAL'!DV115))</f>
        <v/>
      </c>
      <c r="AT115" s="12">
        <f t="shared" si="4"/>
        <v>15.1184757453678</v>
      </c>
      <c r="AU115" s="12">
        <f t="shared" si="5"/>
        <v>1</v>
      </c>
    </row>
    <row r="116" spans="1:47">
      <c r="A116" t="str">
        <f>'[1]Calculation genes in KEGG path'!I114</f>
        <v>bta04114</v>
      </c>
      <c r="B116" t="str">
        <f>IF('[1]PERCENT ARRAY-MEAN FC&amp;P VAL'!A116="","",'[1]PERCENT ARRAY-MEAN FC&amp;P VAL'!A116)</f>
        <v>4. Cellular Processes</v>
      </c>
      <c r="C116" t="str">
        <f>IF('[1]PERCENT ARRAY-MEAN FC&amp;P VAL'!B116="","",'[1]PERCENT ARRAY-MEAN FC&amp;P VAL'!B116)</f>
        <v>4.3 Cell Growth and Death</v>
      </c>
      <c r="D116" t="str">
        <f>IF('[1]PERCENT ARRAY-MEAN FC&amp;P VAL'!C116="","",'[1]PERCENT ARRAY-MEAN FC&amp;P VAL'!C116)</f>
        <v>Oocyte meiosis</v>
      </c>
      <c r="E116" s="12">
        <f t="shared" si="3"/>
        <v>185.243904557193</v>
      </c>
      <c r="F116" t="str">
        <f>IF(A116="","",IF('[1]Calculation genes in KEGG path'!L114&gt;='[1]Flux and Impact'!$E$1,IF('[1]PERCENT ARRAY-MEAN FC&amp;P VAL'!G116*'[1]PERCENT ARRAY-MEAN FC&amp;P VAL'!H116*'[1]PERCENT ARRAY-MEAN FC&amp;P VAL'!I116+ABS('[1]PERCENT ARRAY-MEAN FC&amp;P VAL'!J116*'[1]PERCENT ARRAY-MEAN FC&amp;P VAL'!K116*'[1]PERCENT ARRAY-MEAN FC&amp;P VAL'!L116)&gt;0,'[1]PERCENT ARRAY-MEAN FC&amp;P VAL'!G116*'[1]PERCENT ARRAY-MEAN FC&amp;P VAL'!H116*'[1]PERCENT ARRAY-MEAN FC&amp;P VAL'!I116+ABS('[1]PERCENT ARRAY-MEAN FC&amp;P VAL'!J116*'[1]PERCENT ARRAY-MEAN FC&amp;P VAL'!K116*'[1]PERCENT ARRAY-MEAN FC&amp;P VAL'!L116),""),""))</f>
        <v/>
      </c>
      <c r="G116" s="12" t="str">
        <f>IF(F116="","",'[1]PERCENT ARRAY-MEAN FC&amp;P VAL'!G116*'[1]PERCENT ARRAY-MEAN FC&amp;P VAL'!H116*'[1]PERCENT ARRAY-MEAN FC&amp;P VAL'!I116-ABS('[1]PERCENT ARRAY-MEAN FC&amp;P VAL'!J116*'[1]PERCENT ARRAY-MEAN FC&amp;P VAL'!K116*'[1]PERCENT ARRAY-MEAN FC&amp;P VAL'!L116))</f>
        <v/>
      </c>
      <c r="H116">
        <f>IF(A116="","",IF('[1]Calculation genes in KEGG path'!L114&gt;='[1]Flux and Impact'!$E$1,IF(('[1]PERCENT ARRAY-MEAN FC&amp;P VAL'!M116*'[1]PERCENT ARRAY-MEAN FC&amp;P VAL'!N116*'[1]PERCENT ARRAY-MEAN FC&amp;P VAL'!O116+ABS('[1]PERCENT ARRAY-MEAN FC&amp;P VAL'!P116*'[1]PERCENT ARRAY-MEAN FC&amp;P VAL'!Q116*'[1]PERCENT ARRAY-MEAN FC&amp;P VAL'!R116))&gt;0,'[1]PERCENT ARRAY-MEAN FC&amp;P VAL'!M116*'[1]PERCENT ARRAY-MEAN FC&amp;P VAL'!N116*'[1]PERCENT ARRAY-MEAN FC&amp;P VAL'!O116+ABS('[1]PERCENT ARRAY-MEAN FC&amp;P VAL'!P116*'[1]PERCENT ARRAY-MEAN FC&amp;P VAL'!Q116*'[1]PERCENT ARRAY-MEAN FC&amp;P VAL'!R116),""),""))</f>
        <v>144.291139700077</v>
      </c>
      <c r="I116" s="12">
        <f>IF(H116="","",'[1]PERCENT ARRAY-MEAN FC&amp;P VAL'!M116*'[1]PERCENT ARRAY-MEAN FC&amp;P VAL'!N116*'[1]PERCENT ARRAY-MEAN FC&amp;P VAL'!O116-ABS('[1]PERCENT ARRAY-MEAN FC&amp;P VAL'!P116*'[1]PERCENT ARRAY-MEAN FC&amp;P VAL'!Q116*'[1]PERCENT ARRAY-MEAN FC&amp;P VAL'!R116))</f>
        <v>-102.599527148862</v>
      </c>
      <c r="J116">
        <f>IF(A116="","",IF('[1]Calculation genes in KEGG path'!L114&gt;='[1]Flux and Impact'!$E$1,IF(('[1]PERCENT ARRAY-MEAN FC&amp;P VAL'!S116*'[1]PERCENT ARRAY-MEAN FC&amp;P VAL'!T116*'[1]PERCENT ARRAY-MEAN FC&amp;P VAL'!U116+ABS('[1]PERCENT ARRAY-MEAN FC&amp;P VAL'!V116*'[1]PERCENT ARRAY-MEAN FC&amp;P VAL'!W116*'[1]PERCENT ARRAY-MEAN FC&amp;P VAL'!X116))&gt;0,'[1]PERCENT ARRAY-MEAN FC&amp;P VAL'!S116*'[1]PERCENT ARRAY-MEAN FC&amp;P VAL'!T116*'[1]PERCENT ARRAY-MEAN FC&amp;P VAL'!U116+ABS('[1]PERCENT ARRAY-MEAN FC&amp;P VAL'!V116*'[1]PERCENT ARRAY-MEAN FC&amp;P VAL'!W116*'[1]PERCENT ARRAY-MEAN FC&amp;P VAL'!X116),""),""))</f>
        <v>40.9527648571155</v>
      </c>
      <c r="K116" s="12">
        <f>IF(J116="","",'[1]PERCENT ARRAY-MEAN FC&amp;P VAL'!S116*'[1]PERCENT ARRAY-MEAN FC&amp;P VAL'!T116*'[1]PERCENT ARRAY-MEAN FC&amp;P VAL'!U116-ABS('[1]PERCENT ARRAY-MEAN FC&amp;P VAL'!V116*'[1]PERCENT ARRAY-MEAN FC&amp;P VAL'!W116*'[1]PERCENT ARRAY-MEAN FC&amp;P VAL'!X116))</f>
        <v>-1.85023112315854</v>
      </c>
      <c r="L116" t="str">
        <f>IF(A116="","",IF('[1]Calculation genes in KEGG path'!L114&gt;='[1]Flux and Impact'!$E$1,IF(('[1]PERCENT ARRAY-MEAN FC&amp;P VAL'!Y116*'[1]PERCENT ARRAY-MEAN FC&amp;P VAL'!Z116*'[1]PERCENT ARRAY-MEAN FC&amp;P VAL'!AA116+ABS('[1]PERCENT ARRAY-MEAN FC&amp;P VAL'!AB116*'[1]PERCENT ARRAY-MEAN FC&amp;P VAL'!AC116*'[1]PERCENT ARRAY-MEAN FC&amp;P VAL'!AD116))&gt;0,'[1]PERCENT ARRAY-MEAN FC&amp;P VAL'!Y116*'[1]PERCENT ARRAY-MEAN FC&amp;P VAL'!Z116*'[1]PERCENT ARRAY-MEAN FC&amp;P VAL'!AA116+ABS('[1]PERCENT ARRAY-MEAN FC&amp;P VAL'!AB116*'[1]PERCENT ARRAY-MEAN FC&amp;P VAL'!AC116*'[1]PERCENT ARRAY-MEAN FC&amp;P VAL'!AD116),""),""))</f>
        <v/>
      </c>
      <c r="M116" s="12" t="str">
        <f>IF(L116="","",'[1]PERCENT ARRAY-MEAN FC&amp;P VAL'!Y116*'[1]PERCENT ARRAY-MEAN FC&amp;P VAL'!Z116*'[1]PERCENT ARRAY-MEAN FC&amp;P VAL'!AA116-ABS('[1]PERCENT ARRAY-MEAN FC&amp;P VAL'!AB116*'[1]PERCENT ARRAY-MEAN FC&amp;P VAL'!AC116*'[1]PERCENT ARRAY-MEAN FC&amp;P VAL'!AD116))</f>
        <v/>
      </c>
      <c r="N116" t="str">
        <f>IF(A116="","",IF('[1]Calculation genes in KEGG path'!L114&gt;='[1]Flux and Impact'!$E$1,IF(('[1]PERCENT ARRAY-MEAN FC&amp;P VAL'!AE116*'[1]PERCENT ARRAY-MEAN FC&amp;P VAL'!AF116*'[1]PERCENT ARRAY-MEAN FC&amp;P VAL'!AG116+ABS('[1]PERCENT ARRAY-MEAN FC&amp;P VAL'!AH116*'[1]PERCENT ARRAY-MEAN FC&amp;P VAL'!AI116*'[1]PERCENT ARRAY-MEAN FC&amp;P VAL'!AJ116))&gt;0,'[1]PERCENT ARRAY-MEAN FC&amp;P VAL'!AE116*'[1]PERCENT ARRAY-MEAN FC&amp;P VAL'!AF116*'[1]PERCENT ARRAY-MEAN FC&amp;P VAL'!AG116+ABS('[1]PERCENT ARRAY-MEAN FC&amp;P VAL'!AH116*'[1]PERCENT ARRAY-MEAN FC&amp;P VAL'!AI116*'[1]PERCENT ARRAY-MEAN FC&amp;P VAL'!AJ116),""),""))</f>
        <v/>
      </c>
      <c r="O116" s="12" t="str">
        <f>IF(N116="","",'[1]PERCENT ARRAY-MEAN FC&amp;P VAL'!AE116*'[1]PERCENT ARRAY-MEAN FC&amp;P VAL'!AF116*'[1]PERCENT ARRAY-MEAN FC&amp;P VAL'!AG116-ABS('[1]PERCENT ARRAY-MEAN FC&amp;P VAL'!AH116*'[1]PERCENT ARRAY-MEAN FC&amp;P VAL'!AI116*'[1]PERCENT ARRAY-MEAN FC&amp;P VAL'!AJ116))</f>
        <v/>
      </c>
      <c r="P116" t="str">
        <f>IF(A116="","",IF('[1]Calculation genes in KEGG path'!L114&gt;='[1]Flux and Impact'!$E$1,IF(('[1]PERCENT ARRAY-MEAN FC&amp;P VAL'!AK116*'[1]PERCENT ARRAY-MEAN FC&amp;P VAL'!AL116*'[1]PERCENT ARRAY-MEAN FC&amp;P VAL'!AM116+ABS('[1]PERCENT ARRAY-MEAN FC&amp;P VAL'!AN116*'[1]PERCENT ARRAY-MEAN FC&amp;P VAL'!AO116*'[1]PERCENT ARRAY-MEAN FC&amp;P VAL'!AP116))&gt;0,'[1]PERCENT ARRAY-MEAN FC&amp;P VAL'!AK116*'[1]PERCENT ARRAY-MEAN FC&amp;P VAL'!AL116*'[1]PERCENT ARRAY-MEAN FC&amp;P VAL'!AM116+ABS('[1]PERCENT ARRAY-MEAN FC&amp;P VAL'!AN116*'[1]PERCENT ARRAY-MEAN FC&amp;P VAL'!AO116*'[1]PERCENT ARRAY-MEAN FC&amp;P VAL'!AP116),""),""))</f>
        <v/>
      </c>
      <c r="Q116" s="12" t="str">
        <f>IF(P116="","",'[1]PERCENT ARRAY-MEAN FC&amp;P VAL'!AK116*'[1]PERCENT ARRAY-MEAN FC&amp;P VAL'!AL116*'[1]PERCENT ARRAY-MEAN FC&amp;P VAL'!AM116-ABS('[1]PERCENT ARRAY-MEAN FC&amp;P VAL'!AN116*'[1]PERCENT ARRAY-MEAN FC&amp;P VAL'!AO116*'[1]PERCENT ARRAY-MEAN FC&amp;P VAL'!AP116))</f>
        <v/>
      </c>
      <c r="R116" t="str">
        <f>IF(A116="","",IF('[1]Calculation genes in KEGG path'!L114&gt;='[1]Flux and Impact'!$E$1,IF(('[1]PERCENT ARRAY-MEAN FC&amp;P VAL'!AQ116*'[1]PERCENT ARRAY-MEAN FC&amp;P VAL'!AR116*'[1]PERCENT ARRAY-MEAN FC&amp;P VAL'!AS116+ABS('[1]PERCENT ARRAY-MEAN FC&amp;P VAL'!AT116*'[1]PERCENT ARRAY-MEAN FC&amp;P VAL'!AU116*'[1]PERCENT ARRAY-MEAN FC&amp;P VAL'!AV116))&gt;0,'[1]PERCENT ARRAY-MEAN FC&amp;P VAL'!AQ116*'[1]PERCENT ARRAY-MEAN FC&amp;P VAL'!AR116*'[1]PERCENT ARRAY-MEAN FC&amp;P VAL'!AS116+ABS('[1]PERCENT ARRAY-MEAN FC&amp;P VAL'!AT116*'[1]PERCENT ARRAY-MEAN FC&amp;P VAL'!AU116*'[1]PERCENT ARRAY-MEAN FC&amp;P VAL'!AV116),""),""))</f>
        <v/>
      </c>
      <c r="S116" s="12" t="str">
        <f>IF(R116="","",'[1]PERCENT ARRAY-MEAN FC&amp;P VAL'!AQ116*'[1]PERCENT ARRAY-MEAN FC&amp;P VAL'!AR116*'[1]PERCENT ARRAY-MEAN FC&amp;P VAL'!AS116-ABS('[1]PERCENT ARRAY-MEAN FC&amp;P VAL'!AT116*'[1]PERCENT ARRAY-MEAN FC&amp;P VAL'!AU116*'[1]PERCENT ARRAY-MEAN FC&amp;P VAL'!AV116))</f>
        <v/>
      </c>
      <c r="T116" t="str">
        <f>IF(A116="","",IF('[1]Calculation genes in KEGG path'!L114&gt;='[1]Flux and Impact'!$E$1,IF(('[1]PERCENT ARRAY-MEAN FC&amp;P VAL'!AW116*'[1]PERCENT ARRAY-MEAN FC&amp;P VAL'!AX116*'[1]PERCENT ARRAY-MEAN FC&amp;P VAL'!AY116+ABS('[1]PERCENT ARRAY-MEAN FC&amp;P VAL'!AZ116*'[1]PERCENT ARRAY-MEAN FC&amp;P VAL'!BA116*'[1]PERCENT ARRAY-MEAN FC&amp;P VAL'!BB116))&gt;0,'[1]PERCENT ARRAY-MEAN FC&amp;P VAL'!AW116*'[1]PERCENT ARRAY-MEAN FC&amp;P VAL'!AX116*'[1]PERCENT ARRAY-MEAN FC&amp;P VAL'!AY116+ABS('[1]PERCENT ARRAY-MEAN FC&amp;P VAL'!AZ116*'[1]PERCENT ARRAY-MEAN FC&amp;P VAL'!BA116*'[1]PERCENT ARRAY-MEAN FC&amp;P VAL'!BB116),""),""))</f>
        <v/>
      </c>
      <c r="U116" s="12" t="str">
        <f>IF(T116="","",'[1]PERCENT ARRAY-MEAN FC&amp;P VAL'!AW116*'[1]PERCENT ARRAY-MEAN FC&amp;P VAL'!AX116*'[1]PERCENT ARRAY-MEAN FC&amp;P VAL'!AY116-ABS('[1]PERCENT ARRAY-MEAN FC&amp;P VAL'!AZ116*'[1]PERCENT ARRAY-MEAN FC&amp;P VAL'!BA116*'[1]PERCENT ARRAY-MEAN FC&amp;P VAL'!BB116))</f>
        <v/>
      </c>
      <c r="V116" t="str">
        <f>IF(A116="","",IF('[1]Calculation genes in KEGG path'!L114&gt;='[1]Flux and Impact'!$E$1,IF(('[1]PERCENT ARRAY-MEAN FC&amp;P VAL'!BC116*'[1]PERCENT ARRAY-MEAN FC&amp;P VAL'!BD116*'[1]PERCENT ARRAY-MEAN FC&amp;P VAL'!BE116+ABS('[1]PERCENT ARRAY-MEAN FC&amp;P VAL'!BF116*'[1]PERCENT ARRAY-MEAN FC&amp;P VAL'!BG116*'[1]PERCENT ARRAY-MEAN FC&amp;P VAL'!BH116))&gt;0,'[1]PERCENT ARRAY-MEAN FC&amp;P VAL'!BC116*'[1]PERCENT ARRAY-MEAN FC&amp;P VAL'!BD116*'[1]PERCENT ARRAY-MEAN FC&amp;P VAL'!BE116+ABS('[1]PERCENT ARRAY-MEAN FC&amp;P VAL'!BF116*'[1]PERCENT ARRAY-MEAN FC&amp;P VAL'!BG116*'[1]PERCENT ARRAY-MEAN FC&amp;P VAL'!BH116),""),""))</f>
        <v/>
      </c>
      <c r="W116" s="12" t="str">
        <f>IF(V116="","",'[1]PERCENT ARRAY-MEAN FC&amp;P VAL'!BC116*'[1]PERCENT ARRAY-MEAN FC&amp;P VAL'!BD116*'[1]PERCENT ARRAY-MEAN FC&amp;P VAL'!BE116-ABS('[1]PERCENT ARRAY-MEAN FC&amp;P VAL'!BF116*'[1]PERCENT ARRAY-MEAN FC&amp;P VAL'!BG116*'[1]PERCENT ARRAY-MEAN FC&amp;P VAL'!BH116))</f>
        <v/>
      </c>
      <c r="X116" t="str">
        <f>IF(A116="","",IF('[1]Calculation genes in KEGG path'!L114&gt;='[1]Flux and Impact'!$E$1,IF(('[1]PERCENT ARRAY-MEAN FC&amp;P VAL'!BI116*'[1]PERCENT ARRAY-MEAN FC&amp;P VAL'!BJ116*'[1]PERCENT ARRAY-MEAN FC&amp;P VAL'!BK116+ABS('[1]PERCENT ARRAY-MEAN FC&amp;P VAL'!BL116*'[1]PERCENT ARRAY-MEAN FC&amp;P VAL'!BM116*'[1]PERCENT ARRAY-MEAN FC&amp;P VAL'!BN116))&gt;0,'[1]PERCENT ARRAY-MEAN FC&amp;P VAL'!BI116*'[1]PERCENT ARRAY-MEAN FC&amp;P VAL'!BJ116*'[1]PERCENT ARRAY-MEAN FC&amp;P VAL'!BK116+ABS('[1]PERCENT ARRAY-MEAN FC&amp;P VAL'!BL116*'[1]PERCENT ARRAY-MEAN FC&amp;P VAL'!BM116*'[1]PERCENT ARRAY-MEAN FC&amp;P VAL'!BN116),""),""))</f>
        <v/>
      </c>
      <c r="Y116" s="12" t="str">
        <f>IF(X116="","",'[1]PERCENT ARRAY-MEAN FC&amp;P VAL'!BI116*'[1]PERCENT ARRAY-MEAN FC&amp;P VAL'!BJ116*'[1]PERCENT ARRAY-MEAN FC&amp;P VAL'!BK116-ABS('[1]PERCENT ARRAY-MEAN FC&amp;P VAL'!BL116*'[1]PERCENT ARRAY-MEAN FC&amp;P VAL'!BM116*'[1]PERCENT ARRAY-MEAN FC&amp;P VAL'!BN116))</f>
        <v/>
      </c>
      <c r="Z116" t="str">
        <f>IF(A116="","",IF('[1]Calculation genes in KEGG path'!L114&gt;='[1]Flux and Impact'!$E$1,IF(('[1]PERCENT ARRAY-MEAN FC&amp;P VAL'!BO116*'[1]PERCENT ARRAY-MEAN FC&amp;P VAL'!BP116*'[1]PERCENT ARRAY-MEAN FC&amp;P VAL'!BQ116+ABS('[1]PERCENT ARRAY-MEAN FC&amp;P VAL'!BR116*'[1]PERCENT ARRAY-MEAN FC&amp;P VAL'!BS116*'[1]PERCENT ARRAY-MEAN FC&amp;P VAL'!BT116))&gt;0,'[1]PERCENT ARRAY-MEAN FC&amp;P VAL'!BO116*'[1]PERCENT ARRAY-MEAN FC&amp;P VAL'!BP116*'[1]PERCENT ARRAY-MEAN FC&amp;P VAL'!BQ116+ABS('[1]PERCENT ARRAY-MEAN FC&amp;P VAL'!BR116*'[1]PERCENT ARRAY-MEAN FC&amp;P VAL'!BS116*'[1]PERCENT ARRAY-MEAN FC&amp;P VAL'!BT116),""),""))</f>
        <v/>
      </c>
      <c r="AA116" s="12" t="str">
        <f>IF(Z116="","",'[1]PERCENT ARRAY-MEAN FC&amp;P VAL'!BO116*'[1]PERCENT ARRAY-MEAN FC&amp;P VAL'!BP116*'[1]PERCENT ARRAY-MEAN FC&amp;P VAL'!BQ116-ABS('[1]PERCENT ARRAY-MEAN FC&amp;P VAL'!BR116*'[1]PERCENT ARRAY-MEAN FC&amp;P VAL'!BS116*'[1]PERCENT ARRAY-MEAN FC&amp;P VAL'!BT116))</f>
        <v/>
      </c>
      <c r="AB116" t="str">
        <f>IF(A116="","",IF('[1]Calculation genes in KEGG path'!L114&gt;='[1]Flux and Impact'!$E$1,IF(('[1]PERCENT ARRAY-MEAN FC&amp;P VAL'!BU116*'[1]PERCENT ARRAY-MEAN FC&amp;P VAL'!BV116*'[1]PERCENT ARRAY-MEAN FC&amp;P VAL'!BW116+ABS('[1]PERCENT ARRAY-MEAN FC&amp;P VAL'!BX116*'[1]PERCENT ARRAY-MEAN FC&amp;P VAL'!BY116*'[1]PERCENT ARRAY-MEAN FC&amp;P VAL'!BZ116))&gt;0,'[1]PERCENT ARRAY-MEAN FC&amp;P VAL'!BU116*'[1]PERCENT ARRAY-MEAN FC&amp;P VAL'!BV116*'[1]PERCENT ARRAY-MEAN FC&amp;P VAL'!BW116+ABS('[1]PERCENT ARRAY-MEAN FC&amp;P VAL'!BX116*'[1]PERCENT ARRAY-MEAN FC&amp;P VAL'!BY116*'[1]PERCENT ARRAY-MEAN FC&amp;P VAL'!BZ116),""),""))</f>
        <v/>
      </c>
      <c r="AC116" s="12" t="str">
        <f>IF(AB116="","",'[1]PERCENT ARRAY-MEAN FC&amp;P VAL'!BU116*'[1]PERCENT ARRAY-MEAN FC&amp;P VAL'!BV116*'[1]PERCENT ARRAY-MEAN FC&amp;P VAL'!BW116-ABS('[1]PERCENT ARRAY-MEAN FC&amp;P VAL'!BX116*'[1]PERCENT ARRAY-MEAN FC&amp;P VAL'!BY116*'[1]PERCENT ARRAY-MEAN FC&amp;P VAL'!BZ116))</f>
        <v/>
      </c>
      <c r="AD116" t="str">
        <f>IF(A116="","",IF('[1]Calculation genes in KEGG path'!L114&gt;='[1]Flux and Impact'!$E$1,IF(('[1]PERCENT ARRAY-MEAN FC&amp;P VAL'!CA116*'[1]PERCENT ARRAY-MEAN FC&amp;P VAL'!CB116*'[1]PERCENT ARRAY-MEAN FC&amp;P VAL'!CC116+ABS('[1]PERCENT ARRAY-MEAN FC&amp;P VAL'!CD116*'[1]PERCENT ARRAY-MEAN FC&amp;P VAL'!CE116*'[1]PERCENT ARRAY-MEAN FC&amp;P VAL'!CF116))&gt;0,'[1]PERCENT ARRAY-MEAN FC&amp;P VAL'!CA116*'[1]PERCENT ARRAY-MEAN FC&amp;P VAL'!CB116*'[1]PERCENT ARRAY-MEAN FC&amp;P VAL'!CC116+ABS('[1]PERCENT ARRAY-MEAN FC&amp;P VAL'!CD116*'[1]PERCENT ARRAY-MEAN FC&amp;P VAL'!CE116*'[1]PERCENT ARRAY-MEAN FC&amp;P VAL'!CF116),""),""))</f>
        <v/>
      </c>
      <c r="AE116" s="12" t="str">
        <f>IF(AD116="","",'[1]PERCENT ARRAY-MEAN FC&amp;P VAL'!CA116*'[1]PERCENT ARRAY-MEAN FC&amp;P VAL'!CB116*'[1]PERCENT ARRAY-MEAN FC&amp;P VAL'!CC116-ABS('[1]PERCENT ARRAY-MEAN FC&amp;P VAL'!CD116*'[1]PERCENT ARRAY-MEAN FC&amp;P VAL'!CE116*'[1]PERCENT ARRAY-MEAN FC&amp;P VAL'!CF116))</f>
        <v/>
      </c>
      <c r="AF116" t="str">
        <f>IF(A116="","",IF('[1]Calculation genes in KEGG path'!L114&gt;='[1]Flux and Impact'!$E$1,IF(('[1]PERCENT ARRAY-MEAN FC&amp;P VAL'!CG116*'[1]PERCENT ARRAY-MEAN FC&amp;P VAL'!CH116*'[1]PERCENT ARRAY-MEAN FC&amp;P VAL'!CI116+ABS('[1]PERCENT ARRAY-MEAN FC&amp;P VAL'!CJ116*'[1]PERCENT ARRAY-MEAN FC&amp;P VAL'!CK116*'[1]PERCENT ARRAY-MEAN FC&amp;P VAL'!CL116))&gt;0,'[1]PERCENT ARRAY-MEAN FC&amp;P VAL'!CG116*'[1]PERCENT ARRAY-MEAN FC&amp;P VAL'!CH116*'[1]PERCENT ARRAY-MEAN FC&amp;P VAL'!CI116+ABS('[1]PERCENT ARRAY-MEAN FC&amp;P VAL'!CJ116*'[1]PERCENT ARRAY-MEAN FC&amp;P VAL'!CK116*'[1]PERCENT ARRAY-MEAN FC&amp;P VAL'!CL116),""),""))</f>
        <v/>
      </c>
      <c r="AG116" s="12" t="str">
        <f>IF(AF116="","",'[1]PERCENT ARRAY-MEAN FC&amp;P VAL'!CG116*'[1]PERCENT ARRAY-MEAN FC&amp;P VAL'!CH116*'[1]PERCENT ARRAY-MEAN FC&amp;P VAL'!CI116-ABS('[1]PERCENT ARRAY-MEAN FC&amp;P VAL'!CJ116*'[1]PERCENT ARRAY-MEAN FC&amp;P VAL'!CK116*'[1]PERCENT ARRAY-MEAN FC&amp;P VAL'!CL116))</f>
        <v/>
      </c>
      <c r="AH116" t="str">
        <f>IF(A116="","",IF('[1]Calculation genes in KEGG path'!L114&gt;='[1]Flux and Impact'!$E$1,IF(('[1]PERCENT ARRAY-MEAN FC&amp;P VAL'!CM116*'[1]PERCENT ARRAY-MEAN FC&amp;P VAL'!CN116*'[1]PERCENT ARRAY-MEAN FC&amp;P VAL'!CO116+ABS('[1]PERCENT ARRAY-MEAN FC&amp;P VAL'!CP116*'[1]PERCENT ARRAY-MEAN FC&amp;P VAL'!CQ116*'[1]PERCENT ARRAY-MEAN FC&amp;P VAL'!CR116))&gt;0,'[1]PERCENT ARRAY-MEAN FC&amp;P VAL'!CM116*'[1]PERCENT ARRAY-MEAN FC&amp;P VAL'!CN116*'[1]PERCENT ARRAY-MEAN FC&amp;P VAL'!CO116+ABS('[1]PERCENT ARRAY-MEAN FC&amp;P VAL'!CP116*'[1]PERCENT ARRAY-MEAN FC&amp;P VAL'!CQ116*'[1]PERCENT ARRAY-MEAN FC&amp;P VAL'!CR116),""),""))</f>
        <v/>
      </c>
      <c r="AI116" s="12" t="str">
        <f>IF(AH116="","",'[1]PERCENT ARRAY-MEAN FC&amp;P VAL'!CM116*'[1]PERCENT ARRAY-MEAN FC&amp;P VAL'!CN116*'[1]PERCENT ARRAY-MEAN FC&amp;P VAL'!CO116-ABS('[1]PERCENT ARRAY-MEAN FC&amp;P VAL'!CP116*'[1]PERCENT ARRAY-MEAN FC&amp;P VAL'!CQ116*'[1]PERCENT ARRAY-MEAN FC&amp;P VAL'!CR116))</f>
        <v/>
      </c>
      <c r="AJ116" t="str">
        <f>IF(A116="","",IF('[1]Calculation genes in KEGG path'!L114&gt;='[1]Flux and Impact'!$E$1,IF(('[1]PERCENT ARRAY-MEAN FC&amp;P VAL'!CS116*'[1]PERCENT ARRAY-MEAN FC&amp;P VAL'!CT116*'[1]PERCENT ARRAY-MEAN FC&amp;P VAL'!CU116+ABS('[1]PERCENT ARRAY-MEAN FC&amp;P VAL'!CV116*'[1]PERCENT ARRAY-MEAN FC&amp;P VAL'!CW116*'[1]PERCENT ARRAY-MEAN FC&amp;P VAL'!CX116))&gt;0,'[1]PERCENT ARRAY-MEAN FC&amp;P VAL'!CS116*'[1]PERCENT ARRAY-MEAN FC&amp;P VAL'!CT116*'[1]PERCENT ARRAY-MEAN FC&amp;P VAL'!CU116+ABS('[1]PERCENT ARRAY-MEAN FC&amp;P VAL'!CV116*'[1]PERCENT ARRAY-MEAN FC&amp;P VAL'!CW116*'[1]PERCENT ARRAY-MEAN FC&amp;P VAL'!CX116),""),""))</f>
        <v/>
      </c>
      <c r="AK116" s="12" t="str">
        <f>IF(AJ116="","",'[1]PERCENT ARRAY-MEAN FC&amp;P VAL'!CS116*'[1]PERCENT ARRAY-MEAN FC&amp;P VAL'!CT116*'[1]PERCENT ARRAY-MEAN FC&amp;P VAL'!CU116-ABS('[1]PERCENT ARRAY-MEAN FC&amp;P VAL'!CV116*'[1]PERCENT ARRAY-MEAN FC&amp;P VAL'!CW116*'[1]PERCENT ARRAY-MEAN FC&amp;P VAL'!CX116))</f>
        <v/>
      </c>
      <c r="AL116" t="str">
        <f>IF(A116="","",IF('[1]Calculation genes in KEGG path'!L114&gt;='[1]Flux and Impact'!$E$1,IF(('[1]PERCENT ARRAY-MEAN FC&amp;P VAL'!CY116*'[1]PERCENT ARRAY-MEAN FC&amp;P VAL'!CZ116*'[1]PERCENT ARRAY-MEAN FC&amp;P VAL'!DA116+ABS('[1]PERCENT ARRAY-MEAN FC&amp;P VAL'!DB116*'[1]PERCENT ARRAY-MEAN FC&amp;P VAL'!DC116*'[1]PERCENT ARRAY-MEAN FC&amp;P VAL'!DD116))&gt;0,'[1]PERCENT ARRAY-MEAN FC&amp;P VAL'!CY116*'[1]PERCENT ARRAY-MEAN FC&amp;P VAL'!CZ116*'[1]PERCENT ARRAY-MEAN FC&amp;P VAL'!DA116+ABS('[1]PERCENT ARRAY-MEAN FC&amp;P VAL'!DB116*'[1]PERCENT ARRAY-MEAN FC&amp;P VAL'!DC116*'[1]PERCENT ARRAY-MEAN FC&amp;P VAL'!DD116),""),""))</f>
        <v/>
      </c>
      <c r="AM116" s="12" t="str">
        <f>IF(AL116="","",'[1]PERCENT ARRAY-MEAN FC&amp;P VAL'!CY116*'[1]PERCENT ARRAY-MEAN FC&amp;P VAL'!CZ116*'[1]PERCENT ARRAY-MEAN FC&amp;P VAL'!DA116-ABS('[1]PERCENT ARRAY-MEAN FC&amp;P VAL'!DB116*'[1]PERCENT ARRAY-MEAN FC&amp;P VAL'!DC116*'[1]PERCENT ARRAY-MEAN FC&amp;P VAL'!DD116))</f>
        <v/>
      </c>
      <c r="AN116" t="str">
        <f>IF(A116="","",IF('[1]Calculation genes in KEGG path'!L114&gt;='[1]Flux and Impact'!$E$1,IF(('[1]PERCENT ARRAY-MEAN FC&amp;P VAL'!DE116*'[1]PERCENT ARRAY-MEAN FC&amp;P VAL'!DF116*'[1]PERCENT ARRAY-MEAN FC&amp;P VAL'!DG116+ABS('[1]PERCENT ARRAY-MEAN FC&amp;P VAL'!DH116*'[1]PERCENT ARRAY-MEAN FC&amp;P VAL'!DI116*'[1]PERCENT ARRAY-MEAN FC&amp;P VAL'!DJ116))&gt;0,'[1]PERCENT ARRAY-MEAN FC&amp;P VAL'!DE116*'[1]PERCENT ARRAY-MEAN FC&amp;P VAL'!DF116*'[1]PERCENT ARRAY-MEAN FC&amp;P VAL'!DG116+ABS('[1]PERCENT ARRAY-MEAN FC&amp;P VAL'!DH116*'[1]PERCENT ARRAY-MEAN FC&amp;P VAL'!DI116*'[1]PERCENT ARRAY-MEAN FC&amp;P VAL'!DJ116),""),""))</f>
        <v/>
      </c>
      <c r="AO116" s="12" t="str">
        <f>IF(AN116="","",'[1]PERCENT ARRAY-MEAN FC&amp;P VAL'!DE116*'[1]PERCENT ARRAY-MEAN FC&amp;P VAL'!DF116*'[1]PERCENT ARRAY-MEAN FC&amp;P VAL'!DG116-ABS('[1]PERCENT ARRAY-MEAN FC&amp;P VAL'!DH116*'[1]PERCENT ARRAY-MEAN FC&amp;P VAL'!DI116*'[1]PERCENT ARRAY-MEAN FC&amp;P VAL'!DJ116))</f>
        <v/>
      </c>
      <c r="AP116" t="str">
        <f>IF(A116="","",IF('[1]Calculation genes in KEGG path'!L114&gt;='[1]Flux and Impact'!$E$1,IF(('[1]PERCENT ARRAY-MEAN FC&amp;P VAL'!DK116*'[1]PERCENT ARRAY-MEAN FC&amp;P VAL'!DL116*'[1]PERCENT ARRAY-MEAN FC&amp;P VAL'!DM116+ABS('[1]PERCENT ARRAY-MEAN FC&amp;P VAL'!DN116*'[1]PERCENT ARRAY-MEAN FC&amp;P VAL'!DO116*'[1]PERCENT ARRAY-MEAN FC&amp;P VAL'!DP116))&gt;0,'[1]PERCENT ARRAY-MEAN FC&amp;P VAL'!DK116*'[1]PERCENT ARRAY-MEAN FC&amp;P VAL'!DL116*'[1]PERCENT ARRAY-MEAN FC&amp;P VAL'!DM116+ABS('[1]PERCENT ARRAY-MEAN FC&amp;P VAL'!DN116*'[1]PERCENT ARRAY-MEAN FC&amp;P VAL'!DO116*'[1]PERCENT ARRAY-MEAN FC&amp;P VAL'!DP116),""),""))</f>
        <v/>
      </c>
      <c r="AQ116" s="12" t="str">
        <f>IF(AP116="","",'[1]PERCENT ARRAY-MEAN FC&amp;P VAL'!DK116*'[1]PERCENT ARRAY-MEAN FC&amp;P VAL'!DL116*'[1]PERCENT ARRAY-MEAN FC&amp;P VAL'!DM116-ABS('[1]PERCENT ARRAY-MEAN FC&amp;P VAL'!DN116*'[1]PERCENT ARRAY-MEAN FC&amp;P VAL'!DO116*'[1]PERCENT ARRAY-MEAN FC&amp;P VAL'!DP116))</f>
        <v/>
      </c>
      <c r="AR116" t="str">
        <f>IF(A116="","",IF('[1]Calculation genes in KEGG path'!L114&gt;='[1]Flux and Impact'!$E$1,IF(('[1]PERCENT ARRAY-MEAN FC&amp;P VAL'!DQ116*'[1]PERCENT ARRAY-MEAN FC&amp;P VAL'!DR116*'[1]PERCENT ARRAY-MEAN FC&amp;P VAL'!DS116+ABS('[1]PERCENT ARRAY-MEAN FC&amp;P VAL'!DT116*'[1]PERCENT ARRAY-MEAN FC&amp;P VAL'!DU116*'[1]PERCENT ARRAY-MEAN FC&amp;P VAL'!DV116))&gt;0,'[1]PERCENT ARRAY-MEAN FC&amp;P VAL'!DQ116*'[1]PERCENT ARRAY-MEAN FC&amp;P VAL'!DR116*'[1]PERCENT ARRAY-MEAN FC&amp;P VAL'!DS116+ABS('[1]PERCENT ARRAY-MEAN FC&amp;P VAL'!DT116*'[1]PERCENT ARRAY-MEAN FC&amp;P VAL'!DU116*'[1]PERCENT ARRAY-MEAN FC&amp;P VAL'!DV116),""),""))</f>
        <v/>
      </c>
      <c r="AS116" s="12" t="str">
        <f>IF(AR116="","",'[1]PERCENT ARRAY-MEAN FC&amp;P VAL'!DQ116*'[1]PERCENT ARRAY-MEAN FC&amp;P VAL'!DR116*'[1]PERCENT ARRAY-MEAN FC&amp;P VAL'!DS116-ABS('[1]PERCENT ARRAY-MEAN FC&amp;P VAL'!DT116*'[1]PERCENT ARRAY-MEAN FC&amp;P VAL'!DU116*'[1]PERCENT ARRAY-MEAN FC&amp;P VAL'!DV116))</f>
        <v/>
      </c>
      <c r="AT116" s="12">
        <f t="shared" si="4"/>
        <v>-52.2248791360104</v>
      </c>
      <c r="AU116" s="12">
        <f t="shared" si="5"/>
        <v>1</v>
      </c>
    </row>
    <row r="117" spans="1:47">
      <c r="A117" t="str">
        <f>'[1]Calculation genes in KEGG path'!I115</f>
        <v>bta04115</v>
      </c>
      <c r="B117" t="str">
        <f>IF('[1]PERCENT ARRAY-MEAN FC&amp;P VAL'!A117="","",'[1]PERCENT ARRAY-MEAN FC&amp;P VAL'!A117)</f>
        <v>4. Cellular Processes</v>
      </c>
      <c r="C117" t="str">
        <f>IF('[1]PERCENT ARRAY-MEAN FC&amp;P VAL'!B117="","",'[1]PERCENT ARRAY-MEAN FC&amp;P VAL'!B117)</f>
        <v>4.3 Cell Growth and Death</v>
      </c>
      <c r="D117" t="str">
        <f>IF('[1]PERCENT ARRAY-MEAN FC&amp;P VAL'!C117="","",'[1]PERCENT ARRAY-MEAN FC&amp;P VAL'!C117)</f>
        <v>p53 signaling pathway</v>
      </c>
      <c r="E117" s="12">
        <f t="shared" si="3"/>
        <v>12.9100563364798</v>
      </c>
      <c r="F117" t="str">
        <f>IF(A117="","",IF('[1]Calculation genes in KEGG path'!L115&gt;='[1]Flux and Impact'!$E$1,IF('[1]PERCENT ARRAY-MEAN FC&amp;P VAL'!G117*'[1]PERCENT ARRAY-MEAN FC&amp;P VAL'!H117*'[1]PERCENT ARRAY-MEAN FC&amp;P VAL'!I117+ABS('[1]PERCENT ARRAY-MEAN FC&amp;P VAL'!J117*'[1]PERCENT ARRAY-MEAN FC&amp;P VAL'!K117*'[1]PERCENT ARRAY-MEAN FC&amp;P VAL'!L117)&gt;0,'[1]PERCENT ARRAY-MEAN FC&amp;P VAL'!G117*'[1]PERCENT ARRAY-MEAN FC&amp;P VAL'!H117*'[1]PERCENT ARRAY-MEAN FC&amp;P VAL'!I117+ABS('[1]PERCENT ARRAY-MEAN FC&amp;P VAL'!J117*'[1]PERCENT ARRAY-MEAN FC&amp;P VAL'!K117*'[1]PERCENT ARRAY-MEAN FC&amp;P VAL'!L117),""),""))</f>
        <v/>
      </c>
      <c r="G117" s="12" t="str">
        <f>IF(F117="","",'[1]PERCENT ARRAY-MEAN FC&amp;P VAL'!G117*'[1]PERCENT ARRAY-MEAN FC&amp;P VAL'!H117*'[1]PERCENT ARRAY-MEAN FC&amp;P VAL'!I117-ABS('[1]PERCENT ARRAY-MEAN FC&amp;P VAL'!J117*'[1]PERCENT ARRAY-MEAN FC&amp;P VAL'!K117*'[1]PERCENT ARRAY-MEAN FC&amp;P VAL'!L117))</f>
        <v/>
      </c>
      <c r="H117">
        <f>IF(A117="","",IF('[1]Calculation genes in KEGG path'!L115&gt;='[1]Flux and Impact'!$E$1,IF(('[1]PERCENT ARRAY-MEAN FC&amp;P VAL'!M117*'[1]PERCENT ARRAY-MEAN FC&amp;P VAL'!N117*'[1]PERCENT ARRAY-MEAN FC&amp;P VAL'!O117+ABS('[1]PERCENT ARRAY-MEAN FC&amp;P VAL'!P117*'[1]PERCENT ARRAY-MEAN FC&amp;P VAL'!Q117*'[1]PERCENT ARRAY-MEAN FC&amp;P VAL'!R117))&gt;0,'[1]PERCENT ARRAY-MEAN FC&amp;P VAL'!M117*'[1]PERCENT ARRAY-MEAN FC&amp;P VAL'!N117*'[1]PERCENT ARRAY-MEAN FC&amp;P VAL'!O117+ABS('[1]PERCENT ARRAY-MEAN FC&amp;P VAL'!P117*'[1]PERCENT ARRAY-MEAN FC&amp;P VAL'!Q117*'[1]PERCENT ARRAY-MEAN FC&amp;P VAL'!R117),""),""))</f>
        <v>12.9100563364798</v>
      </c>
      <c r="I117" s="12">
        <f>IF(H117="","",'[1]PERCENT ARRAY-MEAN FC&amp;P VAL'!M117*'[1]PERCENT ARRAY-MEAN FC&amp;P VAL'!N117*'[1]PERCENT ARRAY-MEAN FC&amp;P VAL'!O117-ABS('[1]PERCENT ARRAY-MEAN FC&amp;P VAL'!P117*'[1]PERCENT ARRAY-MEAN FC&amp;P VAL'!Q117*'[1]PERCENT ARRAY-MEAN FC&amp;P VAL'!R117))</f>
        <v>12.9100563364798</v>
      </c>
      <c r="J117" t="str">
        <f>IF(A117="","",IF('[1]Calculation genes in KEGG path'!L115&gt;='[1]Flux and Impact'!$E$1,IF(('[1]PERCENT ARRAY-MEAN FC&amp;P VAL'!S117*'[1]PERCENT ARRAY-MEAN FC&amp;P VAL'!T117*'[1]PERCENT ARRAY-MEAN FC&amp;P VAL'!U117+ABS('[1]PERCENT ARRAY-MEAN FC&amp;P VAL'!V117*'[1]PERCENT ARRAY-MEAN FC&amp;P VAL'!W117*'[1]PERCENT ARRAY-MEAN FC&amp;P VAL'!X117))&gt;0,'[1]PERCENT ARRAY-MEAN FC&amp;P VAL'!S117*'[1]PERCENT ARRAY-MEAN FC&amp;P VAL'!T117*'[1]PERCENT ARRAY-MEAN FC&amp;P VAL'!U117+ABS('[1]PERCENT ARRAY-MEAN FC&amp;P VAL'!V117*'[1]PERCENT ARRAY-MEAN FC&amp;P VAL'!W117*'[1]PERCENT ARRAY-MEAN FC&amp;P VAL'!X117),""),""))</f>
        <v/>
      </c>
      <c r="K117" s="12" t="str">
        <f>IF(J117="","",'[1]PERCENT ARRAY-MEAN FC&amp;P VAL'!S117*'[1]PERCENT ARRAY-MEAN FC&amp;P VAL'!T117*'[1]PERCENT ARRAY-MEAN FC&amp;P VAL'!U117-ABS('[1]PERCENT ARRAY-MEAN FC&amp;P VAL'!V117*'[1]PERCENT ARRAY-MEAN FC&amp;P VAL'!W117*'[1]PERCENT ARRAY-MEAN FC&amp;P VAL'!X117))</f>
        <v/>
      </c>
      <c r="L117" t="str">
        <f>IF(A117="","",IF('[1]Calculation genes in KEGG path'!L115&gt;='[1]Flux and Impact'!$E$1,IF(('[1]PERCENT ARRAY-MEAN FC&amp;P VAL'!Y117*'[1]PERCENT ARRAY-MEAN FC&amp;P VAL'!Z117*'[1]PERCENT ARRAY-MEAN FC&amp;P VAL'!AA117+ABS('[1]PERCENT ARRAY-MEAN FC&amp;P VAL'!AB117*'[1]PERCENT ARRAY-MEAN FC&amp;P VAL'!AC117*'[1]PERCENT ARRAY-MEAN FC&amp;P VAL'!AD117))&gt;0,'[1]PERCENT ARRAY-MEAN FC&amp;P VAL'!Y117*'[1]PERCENT ARRAY-MEAN FC&amp;P VAL'!Z117*'[1]PERCENT ARRAY-MEAN FC&amp;P VAL'!AA117+ABS('[1]PERCENT ARRAY-MEAN FC&amp;P VAL'!AB117*'[1]PERCENT ARRAY-MEAN FC&amp;P VAL'!AC117*'[1]PERCENT ARRAY-MEAN FC&amp;P VAL'!AD117),""),""))</f>
        <v/>
      </c>
      <c r="M117" s="12" t="str">
        <f>IF(L117="","",'[1]PERCENT ARRAY-MEAN FC&amp;P VAL'!Y117*'[1]PERCENT ARRAY-MEAN FC&amp;P VAL'!Z117*'[1]PERCENT ARRAY-MEAN FC&amp;P VAL'!AA117-ABS('[1]PERCENT ARRAY-MEAN FC&amp;P VAL'!AB117*'[1]PERCENT ARRAY-MEAN FC&amp;P VAL'!AC117*'[1]PERCENT ARRAY-MEAN FC&amp;P VAL'!AD117))</f>
        <v/>
      </c>
      <c r="N117" t="str">
        <f>IF(A117="","",IF('[1]Calculation genes in KEGG path'!L115&gt;='[1]Flux and Impact'!$E$1,IF(('[1]PERCENT ARRAY-MEAN FC&amp;P VAL'!AE117*'[1]PERCENT ARRAY-MEAN FC&amp;P VAL'!AF117*'[1]PERCENT ARRAY-MEAN FC&amp;P VAL'!AG117+ABS('[1]PERCENT ARRAY-MEAN FC&amp;P VAL'!AH117*'[1]PERCENT ARRAY-MEAN FC&amp;P VAL'!AI117*'[1]PERCENT ARRAY-MEAN FC&amp;P VAL'!AJ117))&gt;0,'[1]PERCENT ARRAY-MEAN FC&amp;P VAL'!AE117*'[1]PERCENT ARRAY-MEAN FC&amp;P VAL'!AF117*'[1]PERCENT ARRAY-MEAN FC&amp;P VAL'!AG117+ABS('[1]PERCENT ARRAY-MEAN FC&amp;P VAL'!AH117*'[1]PERCENT ARRAY-MEAN FC&amp;P VAL'!AI117*'[1]PERCENT ARRAY-MEAN FC&amp;P VAL'!AJ117),""),""))</f>
        <v/>
      </c>
      <c r="O117" s="12" t="str">
        <f>IF(N117="","",'[1]PERCENT ARRAY-MEAN FC&amp;P VAL'!AE117*'[1]PERCENT ARRAY-MEAN FC&amp;P VAL'!AF117*'[1]PERCENT ARRAY-MEAN FC&amp;P VAL'!AG117-ABS('[1]PERCENT ARRAY-MEAN FC&amp;P VAL'!AH117*'[1]PERCENT ARRAY-MEAN FC&amp;P VAL'!AI117*'[1]PERCENT ARRAY-MEAN FC&amp;P VAL'!AJ117))</f>
        <v/>
      </c>
      <c r="P117" t="str">
        <f>IF(A117="","",IF('[1]Calculation genes in KEGG path'!L115&gt;='[1]Flux and Impact'!$E$1,IF(('[1]PERCENT ARRAY-MEAN FC&amp;P VAL'!AK117*'[1]PERCENT ARRAY-MEAN FC&amp;P VAL'!AL117*'[1]PERCENT ARRAY-MEAN FC&amp;P VAL'!AM117+ABS('[1]PERCENT ARRAY-MEAN FC&amp;P VAL'!AN117*'[1]PERCENT ARRAY-MEAN FC&amp;P VAL'!AO117*'[1]PERCENT ARRAY-MEAN FC&amp;P VAL'!AP117))&gt;0,'[1]PERCENT ARRAY-MEAN FC&amp;P VAL'!AK117*'[1]PERCENT ARRAY-MEAN FC&amp;P VAL'!AL117*'[1]PERCENT ARRAY-MEAN FC&amp;P VAL'!AM117+ABS('[1]PERCENT ARRAY-MEAN FC&amp;P VAL'!AN117*'[1]PERCENT ARRAY-MEAN FC&amp;P VAL'!AO117*'[1]PERCENT ARRAY-MEAN FC&amp;P VAL'!AP117),""),""))</f>
        <v/>
      </c>
      <c r="Q117" s="12" t="str">
        <f>IF(P117="","",'[1]PERCENT ARRAY-MEAN FC&amp;P VAL'!AK117*'[1]PERCENT ARRAY-MEAN FC&amp;P VAL'!AL117*'[1]PERCENT ARRAY-MEAN FC&amp;P VAL'!AM117-ABS('[1]PERCENT ARRAY-MEAN FC&amp;P VAL'!AN117*'[1]PERCENT ARRAY-MEAN FC&amp;P VAL'!AO117*'[1]PERCENT ARRAY-MEAN FC&amp;P VAL'!AP117))</f>
        <v/>
      </c>
      <c r="R117" t="str">
        <f>IF(A117="","",IF('[1]Calculation genes in KEGG path'!L115&gt;='[1]Flux and Impact'!$E$1,IF(('[1]PERCENT ARRAY-MEAN FC&amp;P VAL'!AQ117*'[1]PERCENT ARRAY-MEAN FC&amp;P VAL'!AR117*'[1]PERCENT ARRAY-MEAN FC&amp;P VAL'!AS117+ABS('[1]PERCENT ARRAY-MEAN FC&amp;P VAL'!AT117*'[1]PERCENT ARRAY-MEAN FC&amp;P VAL'!AU117*'[1]PERCENT ARRAY-MEAN FC&amp;P VAL'!AV117))&gt;0,'[1]PERCENT ARRAY-MEAN FC&amp;P VAL'!AQ117*'[1]PERCENT ARRAY-MEAN FC&amp;P VAL'!AR117*'[1]PERCENT ARRAY-MEAN FC&amp;P VAL'!AS117+ABS('[1]PERCENT ARRAY-MEAN FC&amp;P VAL'!AT117*'[1]PERCENT ARRAY-MEAN FC&amp;P VAL'!AU117*'[1]PERCENT ARRAY-MEAN FC&amp;P VAL'!AV117),""),""))</f>
        <v/>
      </c>
      <c r="S117" s="12" t="str">
        <f>IF(R117="","",'[1]PERCENT ARRAY-MEAN FC&amp;P VAL'!AQ117*'[1]PERCENT ARRAY-MEAN FC&amp;P VAL'!AR117*'[1]PERCENT ARRAY-MEAN FC&amp;P VAL'!AS117-ABS('[1]PERCENT ARRAY-MEAN FC&amp;P VAL'!AT117*'[1]PERCENT ARRAY-MEAN FC&amp;P VAL'!AU117*'[1]PERCENT ARRAY-MEAN FC&amp;P VAL'!AV117))</f>
        <v/>
      </c>
      <c r="T117" t="str">
        <f>IF(A117="","",IF('[1]Calculation genes in KEGG path'!L115&gt;='[1]Flux and Impact'!$E$1,IF(('[1]PERCENT ARRAY-MEAN FC&amp;P VAL'!AW117*'[1]PERCENT ARRAY-MEAN FC&amp;P VAL'!AX117*'[1]PERCENT ARRAY-MEAN FC&amp;P VAL'!AY117+ABS('[1]PERCENT ARRAY-MEAN FC&amp;P VAL'!AZ117*'[1]PERCENT ARRAY-MEAN FC&amp;P VAL'!BA117*'[1]PERCENT ARRAY-MEAN FC&amp;P VAL'!BB117))&gt;0,'[1]PERCENT ARRAY-MEAN FC&amp;P VAL'!AW117*'[1]PERCENT ARRAY-MEAN FC&amp;P VAL'!AX117*'[1]PERCENT ARRAY-MEAN FC&amp;P VAL'!AY117+ABS('[1]PERCENT ARRAY-MEAN FC&amp;P VAL'!AZ117*'[1]PERCENT ARRAY-MEAN FC&amp;P VAL'!BA117*'[1]PERCENT ARRAY-MEAN FC&amp;P VAL'!BB117),""),""))</f>
        <v/>
      </c>
      <c r="U117" s="12" t="str">
        <f>IF(T117="","",'[1]PERCENT ARRAY-MEAN FC&amp;P VAL'!AW117*'[1]PERCENT ARRAY-MEAN FC&amp;P VAL'!AX117*'[1]PERCENT ARRAY-MEAN FC&amp;P VAL'!AY117-ABS('[1]PERCENT ARRAY-MEAN FC&amp;P VAL'!AZ117*'[1]PERCENT ARRAY-MEAN FC&amp;P VAL'!BA117*'[1]PERCENT ARRAY-MEAN FC&amp;P VAL'!BB117))</f>
        <v/>
      </c>
      <c r="V117" t="str">
        <f>IF(A117="","",IF('[1]Calculation genes in KEGG path'!L115&gt;='[1]Flux and Impact'!$E$1,IF(('[1]PERCENT ARRAY-MEAN FC&amp;P VAL'!BC117*'[1]PERCENT ARRAY-MEAN FC&amp;P VAL'!BD117*'[1]PERCENT ARRAY-MEAN FC&amp;P VAL'!BE117+ABS('[1]PERCENT ARRAY-MEAN FC&amp;P VAL'!BF117*'[1]PERCENT ARRAY-MEAN FC&amp;P VAL'!BG117*'[1]PERCENT ARRAY-MEAN FC&amp;P VAL'!BH117))&gt;0,'[1]PERCENT ARRAY-MEAN FC&amp;P VAL'!BC117*'[1]PERCENT ARRAY-MEAN FC&amp;P VAL'!BD117*'[1]PERCENT ARRAY-MEAN FC&amp;P VAL'!BE117+ABS('[1]PERCENT ARRAY-MEAN FC&amp;P VAL'!BF117*'[1]PERCENT ARRAY-MEAN FC&amp;P VAL'!BG117*'[1]PERCENT ARRAY-MEAN FC&amp;P VAL'!BH117),""),""))</f>
        <v/>
      </c>
      <c r="W117" s="12" t="str">
        <f>IF(V117="","",'[1]PERCENT ARRAY-MEAN FC&amp;P VAL'!BC117*'[1]PERCENT ARRAY-MEAN FC&amp;P VAL'!BD117*'[1]PERCENT ARRAY-MEAN FC&amp;P VAL'!BE117-ABS('[1]PERCENT ARRAY-MEAN FC&amp;P VAL'!BF117*'[1]PERCENT ARRAY-MEAN FC&amp;P VAL'!BG117*'[1]PERCENT ARRAY-MEAN FC&amp;P VAL'!BH117))</f>
        <v/>
      </c>
      <c r="X117" t="str">
        <f>IF(A117="","",IF('[1]Calculation genes in KEGG path'!L115&gt;='[1]Flux and Impact'!$E$1,IF(('[1]PERCENT ARRAY-MEAN FC&amp;P VAL'!BI117*'[1]PERCENT ARRAY-MEAN FC&amp;P VAL'!BJ117*'[1]PERCENT ARRAY-MEAN FC&amp;P VAL'!BK117+ABS('[1]PERCENT ARRAY-MEAN FC&amp;P VAL'!BL117*'[1]PERCENT ARRAY-MEAN FC&amp;P VAL'!BM117*'[1]PERCENT ARRAY-MEAN FC&amp;P VAL'!BN117))&gt;0,'[1]PERCENT ARRAY-MEAN FC&amp;P VAL'!BI117*'[1]PERCENT ARRAY-MEAN FC&amp;P VAL'!BJ117*'[1]PERCENT ARRAY-MEAN FC&amp;P VAL'!BK117+ABS('[1]PERCENT ARRAY-MEAN FC&amp;P VAL'!BL117*'[1]PERCENT ARRAY-MEAN FC&amp;P VAL'!BM117*'[1]PERCENT ARRAY-MEAN FC&amp;P VAL'!BN117),""),""))</f>
        <v/>
      </c>
      <c r="Y117" s="12" t="str">
        <f>IF(X117="","",'[1]PERCENT ARRAY-MEAN FC&amp;P VAL'!BI117*'[1]PERCENT ARRAY-MEAN FC&amp;P VAL'!BJ117*'[1]PERCENT ARRAY-MEAN FC&amp;P VAL'!BK117-ABS('[1]PERCENT ARRAY-MEAN FC&amp;P VAL'!BL117*'[1]PERCENT ARRAY-MEAN FC&amp;P VAL'!BM117*'[1]PERCENT ARRAY-MEAN FC&amp;P VAL'!BN117))</f>
        <v/>
      </c>
      <c r="Z117" t="str">
        <f>IF(A117="","",IF('[1]Calculation genes in KEGG path'!L115&gt;='[1]Flux and Impact'!$E$1,IF(('[1]PERCENT ARRAY-MEAN FC&amp;P VAL'!BO117*'[1]PERCENT ARRAY-MEAN FC&amp;P VAL'!BP117*'[1]PERCENT ARRAY-MEAN FC&amp;P VAL'!BQ117+ABS('[1]PERCENT ARRAY-MEAN FC&amp;P VAL'!BR117*'[1]PERCENT ARRAY-MEAN FC&amp;P VAL'!BS117*'[1]PERCENT ARRAY-MEAN FC&amp;P VAL'!BT117))&gt;0,'[1]PERCENT ARRAY-MEAN FC&amp;P VAL'!BO117*'[1]PERCENT ARRAY-MEAN FC&amp;P VAL'!BP117*'[1]PERCENT ARRAY-MEAN FC&amp;P VAL'!BQ117+ABS('[1]PERCENT ARRAY-MEAN FC&amp;P VAL'!BR117*'[1]PERCENT ARRAY-MEAN FC&amp;P VAL'!BS117*'[1]PERCENT ARRAY-MEAN FC&amp;P VAL'!BT117),""),""))</f>
        <v/>
      </c>
      <c r="AA117" s="12" t="str">
        <f>IF(Z117="","",'[1]PERCENT ARRAY-MEAN FC&amp;P VAL'!BO117*'[1]PERCENT ARRAY-MEAN FC&amp;P VAL'!BP117*'[1]PERCENT ARRAY-MEAN FC&amp;P VAL'!BQ117-ABS('[1]PERCENT ARRAY-MEAN FC&amp;P VAL'!BR117*'[1]PERCENT ARRAY-MEAN FC&amp;P VAL'!BS117*'[1]PERCENT ARRAY-MEAN FC&amp;P VAL'!BT117))</f>
        <v/>
      </c>
      <c r="AB117" t="str">
        <f>IF(A117="","",IF('[1]Calculation genes in KEGG path'!L115&gt;='[1]Flux and Impact'!$E$1,IF(('[1]PERCENT ARRAY-MEAN FC&amp;P VAL'!BU117*'[1]PERCENT ARRAY-MEAN FC&amp;P VAL'!BV117*'[1]PERCENT ARRAY-MEAN FC&amp;P VAL'!BW117+ABS('[1]PERCENT ARRAY-MEAN FC&amp;P VAL'!BX117*'[1]PERCENT ARRAY-MEAN FC&amp;P VAL'!BY117*'[1]PERCENT ARRAY-MEAN FC&amp;P VAL'!BZ117))&gt;0,'[1]PERCENT ARRAY-MEAN FC&amp;P VAL'!BU117*'[1]PERCENT ARRAY-MEAN FC&amp;P VAL'!BV117*'[1]PERCENT ARRAY-MEAN FC&amp;P VAL'!BW117+ABS('[1]PERCENT ARRAY-MEAN FC&amp;P VAL'!BX117*'[1]PERCENT ARRAY-MEAN FC&amp;P VAL'!BY117*'[1]PERCENT ARRAY-MEAN FC&amp;P VAL'!BZ117),""),""))</f>
        <v/>
      </c>
      <c r="AC117" s="12" t="str">
        <f>IF(AB117="","",'[1]PERCENT ARRAY-MEAN FC&amp;P VAL'!BU117*'[1]PERCENT ARRAY-MEAN FC&amp;P VAL'!BV117*'[1]PERCENT ARRAY-MEAN FC&amp;P VAL'!BW117-ABS('[1]PERCENT ARRAY-MEAN FC&amp;P VAL'!BX117*'[1]PERCENT ARRAY-MEAN FC&amp;P VAL'!BY117*'[1]PERCENT ARRAY-MEAN FC&amp;P VAL'!BZ117))</f>
        <v/>
      </c>
      <c r="AD117" t="str">
        <f>IF(A117="","",IF('[1]Calculation genes in KEGG path'!L115&gt;='[1]Flux and Impact'!$E$1,IF(('[1]PERCENT ARRAY-MEAN FC&amp;P VAL'!CA117*'[1]PERCENT ARRAY-MEAN FC&amp;P VAL'!CB117*'[1]PERCENT ARRAY-MEAN FC&amp;P VAL'!CC117+ABS('[1]PERCENT ARRAY-MEAN FC&amp;P VAL'!CD117*'[1]PERCENT ARRAY-MEAN FC&amp;P VAL'!CE117*'[1]PERCENT ARRAY-MEAN FC&amp;P VAL'!CF117))&gt;0,'[1]PERCENT ARRAY-MEAN FC&amp;P VAL'!CA117*'[1]PERCENT ARRAY-MEAN FC&amp;P VAL'!CB117*'[1]PERCENT ARRAY-MEAN FC&amp;P VAL'!CC117+ABS('[1]PERCENT ARRAY-MEAN FC&amp;P VAL'!CD117*'[1]PERCENT ARRAY-MEAN FC&amp;P VAL'!CE117*'[1]PERCENT ARRAY-MEAN FC&amp;P VAL'!CF117),""),""))</f>
        <v/>
      </c>
      <c r="AE117" s="12" t="str">
        <f>IF(AD117="","",'[1]PERCENT ARRAY-MEAN FC&amp;P VAL'!CA117*'[1]PERCENT ARRAY-MEAN FC&amp;P VAL'!CB117*'[1]PERCENT ARRAY-MEAN FC&amp;P VAL'!CC117-ABS('[1]PERCENT ARRAY-MEAN FC&amp;P VAL'!CD117*'[1]PERCENT ARRAY-MEAN FC&amp;P VAL'!CE117*'[1]PERCENT ARRAY-MEAN FC&amp;P VAL'!CF117))</f>
        <v/>
      </c>
      <c r="AF117" t="str">
        <f>IF(A117="","",IF('[1]Calculation genes in KEGG path'!L115&gt;='[1]Flux and Impact'!$E$1,IF(('[1]PERCENT ARRAY-MEAN FC&amp;P VAL'!CG117*'[1]PERCENT ARRAY-MEAN FC&amp;P VAL'!CH117*'[1]PERCENT ARRAY-MEAN FC&amp;P VAL'!CI117+ABS('[1]PERCENT ARRAY-MEAN FC&amp;P VAL'!CJ117*'[1]PERCENT ARRAY-MEAN FC&amp;P VAL'!CK117*'[1]PERCENT ARRAY-MEAN FC&amp;P VAL'!CL117))&gt;0,'[1]PERCENT ARRAY-MEAN FC&amp;P VAL'!CG117*'[1]PERCENT ARRAY-MEAN FC&amp;P VAL'!CH117*'[1]PERCENT ARRAY-MEAN FC&amp;P VAL'!CI117+ABS('[1]PERCENT ARRAY-MEAN FC&amp;P VAL'!CJ117*'[1]PERCENT ARRAY-MEAN FC&amp;P VAL'!CK117*'[1]PERCENT ARRAY-MEAN FC&amp;P VAL'!CL117),""),""))</f>
        <v/>
      </c>
      <c r="AG117" s="12" t="str">
        <f>IF(AF117="","",'[1]PERCENT ARRAY-MEAN FC&amp;P VAL'!CG117*'[1]PERCENT ARRAY-MEAN FC&amp;P VAL'!CH117*'[1]PERCENT ARRAY-MEAN FC&amp;P VAL'!CI117-ABS('[1]PERCENT ARRAY-MEAN FC&amp;P VAL'!CJ117*'[1]PERCENT ARRAY-MEAN FC&amp;P VAL'!CK117*'[1]PERCENT ARRAY-MEAN FC&amp;P VAL'!CL117))</f>
        <v/>
      </c>
      <c r="AH117" t="str">
        <f>IF(A117="","",IF('[1]Calculation genes in KEGG path'!L115&gt;='[1]Flux and Impact'!$E$1,IF(('[1]PERCENT ARRAY-MEAN FC&amp;P VAL'!CM117*'[1]PERCENT ARRAY-MEAN FC&amp;P VAL'!CN117*'[1]PERCENT ARRAY-MEAN FC&amp;P VAL'!CO117+ABS('[1]PERCENT ARRAY-MEAN FC&amp;P VAL'!CP117*'[1]PERCENT ARRAY-MEAN FC&amp;P VAL'!CQ117*'[1]PERCENT ARRAY-MEAN FC&amp;P VAL'!CR117))&gt;0,'[1]PERCENT ARRAY-MEAN FC&amp;P VAL'!CM117*'[1]PERCENT ARRAY-MEAN FC&amp;P VAL'!CN117*'[1]PERCENT ARRAY-MEAN FC&amp;P VAL'!CO117+ABS('[1]PERCENT ARRAY-MEAN FC&amp;P VAL'!CP117*'[1]PERCENT ARRAY-MEAN FC&amp;P VAL'!CQ117*'[1]PERCENT ARRAY-MEAN FC&amp;P VAL'!CR117),""),""))</f>
        <v/>
      </c>
      <c r="AI117" s="12" t="str">
        <f>IF(AH117="","",'[1]PERCENT ARRAY-MEAN FC&amp;P VAL'!CM117*'[1]PERCENT ARRAY-MEAN FC&amp;P VAL'!CN117*'[1]PERCENT ARRAY-MEAN FC&amp;P VAL'!CO117-ABS('[1]PERCENT ARRAY-MEAN FC&amp;P VAL'!CP117*'[1]PERCENT ARRAY-MEAN FC&amp;P VAL'!CQ117*'[1]PERCENT ARRAY-MEAN FC&amp;P VAL'!CR117))</f>
        <v/>
      </c>
      <c r="AJ117" t="str">
        <f>IF(A117="","",IF('[1]Calculation genes in KEGG path'!L115&gt;='[1]Flux and Impact'!$E$1,IF(('[1]PERCENT ARRAY-MEAN FC&amp;P VAL'!CS117*'[1]PERCENT ARRAY-MEAN FC&amp;P VAL'!CT117*'[1]PERCENT ARRAY-MEAN FC&amp;P VAL'!CU117+ABS('[1]PERCENT ARRAY-MEAN FC&amp;P VAL'!CV117*'[1]PERCENT ARRAY-MEAN FC&amp;P VAL'!CW117*'[1]PERCENT ARRAY-MEAN FC&amp;P VAL'!CX117))&gt;0,'[1]PERCENT ARRAY-MEAN FC&amp;P VAL'!CS117*'[1]PERCENT ARRAY-MEAN FC&amp;P VAL'!CT117*'[1]PERCENT ARRAY-MEAN FC&amp;P VAL'!CU117+ABS('[1]PERCENT ARRAY-MEAN FC&amp;P VAL'!CV117*'[1]PERCENT ARRAY-MEAN FC&amp;P VAL'!CW117*'[1]PERCENT ARRAY-MEAN FC&amp;P VAL'!CX117),""),""))</f>
        <v/>
      </c>
      <c r="AK117" s="12" t="str">
        <f>IF(AJ117="","",'[1]PERCENT ARRAY-MEAN FC&amp;P VAL'!CS117*'[1]PERCENT ARRAY-MEAN FC&amp;P VAL'!CT117*'[1]PERCENT ARRAY-MEAN FC&amp;P VAL'!CU117-ABS('[1]PERCENT ARRAY-MEAN FC&amp;P VAL'!CV117*'[1]PERCENT ARRAY-MEAN FC&amp;P VAL'!CW117*'[1]PERCENT ARRAY-MEAN FC&amp;P VAL'!CX117))</f>
        <v/>
      </c>
      <c r="AL117" t="str">
        <f>IF(A117="","",IF('[1]Calculation genes in KEGG path'!L115&gt;='[1]Flux and Impact'!$E$1,IF(('[1]PERCENT ARRAY-MEAN FC&amp;P VAL'!CY117*'[1]PERCENT ARRAY-MEAN FC&amp;P VAL'!CZ117*'[1]PERCENT ARRAY-MEAN FC&amp;P VAL'!DA117+ABS('[1]PERCENT ARRAY-MEAN FC&amp;P VAL'!DB117*'[1]PERCENT ARRAY-MEAN FC&amp;P VAL'!DC117*'[1]PERCENT ARRAY-MEAN FC&amp;P VAL'!DD117))&gt;0,'[1]PERCENT ARRAY-MEAN FC&amp;P VAL'!CY117*'[1]PERCENT ARRAY-MEAN FC&amp;P VAL'!CZ117*'[1]PERCENT ARRAY-MEAN FC&amp;P VAL'!DA117+ABS('[1]PERCENT ARRAY-MEAN FC&amp;P VAL'!DB117*'[1]PERCENT ARRAY-MEAN FC&amp;P VAL'!DC117*'[1]PERCENT ARRAY-MEAN FC&amp;P VAL'!DD117),""),""))</f>
        <v/>
      </c>
      <c r="AM117" s="12" t="str">
        <f>IF(AL117="","",'[1]PERCENT ARRAY-MEAN FC&amp;P VAL'!CY117*'[1]PERCENT ARRAY-MEAN FC&amp;P VAL'!CZ117*'[1]PERCENT ARRAY-MEAN FC&amp;P VAL'!DA117-ABS('[1]PERCENT ARRAY-MEAN FC&amp;P VAL'!DB117*'[1]PERCENT ARRAY-MEAN FC&amp;P VAL'!DC117*'[1]PERCENT ARRAY-MEAN FC&amp;P VAL'!DD117))</f>
        <v/>
      </c>
      <c r="AN117" t="str">
        <f>IF(A117="","",IF('[1]Calculation genes in KEGG path'!L115&gt;='[1]Flux and Impact'!$E$1,IF(('[1]PERCENT ARRAY-MEAN FC&amp;P VAL'!DE117*'[1]PERCENT ARRAY-MEAN FC&amp;P VAL'!DF117*'[1]PERCENT ARRAY-MEAN FC&amp;P VAL'!DG117+ABS('[1]PERCENT ARRAY-MEAN FC&amp;P VAL'!DH117*'[1]PERCENT ARRAY-MEAN FC&amp;P VAL'!DI117*'[1]PERCENT ARRAY-MEAN FC&amp;P VAL'!DJ117))&gt;0,'[1]PERCENT ARRAY-MEAN FC&amp;P VAL'!DE117*'[1]PERCENT ARRAY-MEAN FC&amp;P VAL'!DF117*'[1]PERCENT ARRAY-MEAN FC&amp;P VAL'!DG117+ABS('[1]PERCENT ARRAY-MEAN FC&amp;P VAL'!DH117*'[1]PERCENT ARRAY-MEAN FC&amp;P VAL'!DI117*'[1]PERCENT ARRAY-MEAN FC&amp;P VAL'!DJ117),""),""))</f>
        <v/>
      </c>
      <c r="AO117" s="12" t="str">
        <f>IF(AN117="","",'[1]PERCENT ARRAY-MEAN FC&amp;P VAL'!DE117*'[1]PERCENT ARRAY-MEAN FC&amp;P VAL'!DF117*'[1]PERCENT ARRAY-MEAN FC&amp;P VAL'!DG117-ABS('[1]PERCENT ARRAY-MEAN FC&amp;P VAL'!DH117*'[1]PERCENT ARRAY-MEAN FC&amp;P VAL'!DI117*'[1]PERCENT ARRAY-MEAN FC&amp;P VAL'!DJ117))</f>
        <v/>
      </c>
      <c r="AP117" t="str">
        <f>IF(A117="","",IF('[1]Calculation genes in KEGG path'!L115&gt;='[1]Flux and Impact'!$E$1,IF(('[1]PERCENT ARRAY-MEAN FC&amp;P VAL'!DK117*'[1]PERCENT ARRAY-MEAN FC&amp;P VAL'!DL117*'[1]PERCENT ARRAY-MEAN FC&amp;P VAL'!DM117+ABS('[1]PERCENT ARRAY-MEAN FC&amp;P VAL'!DN117*'[1]PERCENT ARRAY-MEAN FC&amp;P VAL'!DO117*'[1]PERCENT ARRAY-MEAN FC&amp;P VAL'!DP117))&gt;0,'[1]PERCENT ARRAY-MEAN FC&amp;P VAL'!DK117*'[1]PERCENT ARRAY-MEAN FC&amp;P VAL'!DL117*'[1]PERCENT ARRAY-MEAN FC&amp;P VAL'!DM117+ABS('[1]PERCENT ARRAY-MEAN FC&amp;P VAL'!DN117*'[1]PERCENT ARRAY-MEAN FC&amp;P VAL'!DO117*'[1]PERCENT ARRAY-MEAN FC&amp;P VAL'!DP117),""),""))</f>
        <v/>
      </c>
      <c r="AQ117" s="12" t="str">
        <f>IF(AP117="","",'[1]PERCENT ARRAY-MEAN FC&amp;P VAL'!DK117*'[1]PERCENT ARRAY-MEAN FC&amp;P VAL'!DL117*'[1]PERCENT ARRAY-MEAN FC&amp;P VAL'!DM117-ABS('[1]PERCENT ARRAY-MEAN FC&amp;P VAL'!DN117*'[1]PERCENT ARRAY-MEAN FC&amp;P VAL'!DO117*'[1]PERCENT ARRAY-MEAN FC&amp;P VAL'!DP117))</f>
        <v/>
      </c>
      <c r="AR117" t="str">
        <f>IF(A117="","",IF('[1]Calculation genes in KEGG path'!L115&gt;='[1]Flux and Impact'!$E$1,IF(('[1]PERCENT ARRAY-MEAN FC&amp;P VAL'!DQ117*'[1]PERCENT ARRAY-MEAN FC&amp;P VAL'!DR117*'[1]PERCENT ARRAY-MEAN FC&amp;P VAL'!DS117+ABS('[1]PERCENT ARRAY-MEAN FC&amp;P VAL'!DT117*'[1]PERCENT ARRAY-MEAN FC&amp;P VAL'!DU117*'[1]PERCENT ARRAY-MEAN FC&amp;P VAL'!DV117))&gt;0,'[1]PERCENT ARRAY-MEAN FC&amp;P VAL'!DQ117*'[1]PERCENT ARRAY-MEAN FC&amp;P VAL'!DR117*'[1]PERCENT ARRAY-MEAN FC&amp;P VAL'!DS117+ABS('[1]PERCENT ARRAY-MEAN FC&amp;P VAL'!DT117*'[1]PERCENT ARRAY-MEAN FC&amp;P VAL'!DU117*'[1]PERCENT ARRAY-MEAN FC&amp;P VAL'!DV117),""),""))</f>
        <v/>
      </c>
      <c r="AS117" s="12" t="str">
        <f>IF(AR117="","",'[1]PERCENT ARRAY-MEAN FC&amp;P VAL'!DQ117*'[1]PERCENT ARRAY-MEAN FC&amp;P VAL'!DR117*'[1]PERCENT ARRAY-MEAN FC&amp;P VAL'!DS117-ABS('[1]PERCENT ARRAY-MEAN FC&amp;P VAL'!DT117*'[1]PERCENT ARRAY-MEAN FC&amp;P VAL'!DU117*'[1]PERCENT ARRAY-MEAN FC&amp;P VAL'!DV117))</f>
        <v/>
      </c>
      <c r="AT117" s="12">
        <f t="shared" si="4"/>
        <v>12.9100563364798</v>
      </c>
      <c r="AU117" s="12">
        <f t="shared" si="5"/>
        <v>1</v>
      </c>
    </row>
    <row r="118" spans="1:47">
      <c r="A118" t="str">
        <f>'[1]Calculation genes in KEGG path'!I116</f>
        <v>bta04120</v>
      </c>
      <c r="B118" t="str">
        <f>IF('[1]PERCENT ARRAY-MEAN FC&amp;P VAL'!A118="","",'[1]PERCENT ARRAY-MEAN FC&amp;P VAL'!A118)</f>
        <v>2. Genetic Information Processing</v>
      </c>
      <c r="C118" t="str">
        <f>IF('[1]PERCENT ARRAY-MEAN FC&amp;P VAL'!B118="","",'[1]PERCENT ARRAY-MEAN FC&amp;P VAL'!B118)</f>
        <v>2.3 Folding, Sorting and Degradation</v>
      </c>
      <c r="D118" t="str">
        <f>IF('[1]PERCENT ARRAY-MEAN FC&amp;P VAL'!C118="","",'[1]PERCENT ARRAY-MEAN FC&amp;P VAL'!C118)</f>
        <v>Ubiquitin mediated proteolysis</v>
      </c>
      <c r="E118" s="12">
        <f t="shared" si="3"/>
        <v>343.649364984119</v>
      </c>
      <c r="F118">
        <f>IF(A118="","",IF('[1]Calculation genes in KEGG path'!L116&gt;='[1]Flux and Impact'!$E$1,IF('[1]PERCENT ARRAY-MEAN FC&amp;P VAL'!G118*'[1]PERCENT ARRAY-MEAN FC&amp;P VAL'!H118*'[1]PERCENT ARRAY-MEAN FC&amp;P VAL'!I118+ABS('[1]PERCENT ARRAY-MEAN FC&amp;P VAL'!J118*'[1]PERCENT ARRAY-MEAN FC&amp;P VAL'!K118*'[1]PERCENT ARRAY-MEAN FC&amp;P VAL'!L118)&gt;0,'[1]PERCENT ARRAY-MEAN FC&amp;P VAL'!G118*'[1]PERCENT ARRAY-MEAN FC&amp;P VAL'!H118*'[1]PERCENT ARRAY-MEAN FC&amp;P VAL'!I118+ABS('[1]PERCENT ARRAY-MEAN FC&amp;P VAL'!J118*'[1]PERCENT ARRAY-MEAN FC&amp;P VAL'!K118*'[1]PERCENT ARRAY-MEAN FC&amp;P VAL'!L118),""),""))</f>
        <v>51.6036972689518</v>
      </c>
      <c r="G118" s="12">
        <f>IF(F118="","",'[1]PERCENT ARRAY-MEAN FC&amp;P VAL'!G118*'[1]PERCENT ARRAY-MEAN FC&amp;P VAL'!H118*'[1]PERCENT ARRAY-MEAN FC&amp;P VAL'!I118-ABS('[1]PERCENT ARRAY-MEAN FC&amp;P VAL'!J118*'[1]PERCENT ARRAY-MEAN FC&amp;P VAL'!K118*'[1]PERCENT ARRAY-MEAN FC&amp;P VAL'!L118))</f>
        <v>51.6036972689518</v>
      </c>
      <c r="H118">
        <f>IF(A118="","",IF('[1]Calculation genes in KEGG path'!L116&gt;='[1]Flux and Impact'!$E$1,IF(('[1]PERCENT ARRAY-MEAN FC&amp;P VAL'!M118*'[1]PERCENT ARRAY-MEAN FC&amp;P VAL'!N118*'[1]PERCENT ARRAY-MEAN FC&amp;P VAL'!O118+ABS('[1]PERCENT ARRAY-MEAN FC&amp;P VAL'!P118*'[1]PERCENT ARRAY-MEAN FC&amp;P VAL'!Q118*'[1]PERCENT ARRAY-MEAN FC&amp;P VAL'!R118))&gt;0,'[1]PERCENT ARRAY-MEAN FC&amp;P VAL'!M118*'[1]PERCENT ARRAY-MEAN FC&amp;P VAL'!N118*'[1]PERCENT ARRAY-MEAN FC&amp;P VAL'!O118+ABS('[1]PERCENT ARRAY-MEAN FC&amp;P VAL'!P118*'[1]PERCENT ARRAY-MEAN FC&amp;P VAL'!Q118*'[1]PERCENT ARRAY-MEAN FC&amp;P VAL'!R118),""),""))</f>
        <v>224.149297167217</v>
      </c>
      <c r="I118" s="12">
        <f>IF(H118="","",'[1]PERCENT ARRAY-MEAN FC&amp;P VAL'!M118*'[1]PERCENT ARRAY-MEAN FC&amp;P VAL'!N118*'[1]PERCENT ARRAY-MEAN FC&amp;P VAL'!O118-ABS('[1]PERCENT ARRAY-MEAN FC&amp;P VAL'!P118*'[1]PERCENT ARRAY-MEAN FC&amp;P VAL'!Q118*'[1]PERCENT ARRAY-MEAN FC&amp;P VAL'!R118))</f>
        <v>-88.2243690013953</v>
      </c>
      <c r="J118">
        <f>IF(A118="","",IF('[1]Calculation genes in KEGG path'!L116&gt;='[1]Flux and Impact'!$E$1,IF(('[1]PERCENT ARRAY-MEAN FC&amp;P VAL'!S118*'[1]PERCENT ARRAY-MEAN FC&amp;P VAL'!T118*'[1]PERCENT ARRAY-MEAN FC&amp;P VAL'!U118+ABS('[1]PERCENT ARRAY-MEAN FC&amp;P VAL'!V118*'[1]PERCENT ARRAY-MEAN FC&amp;P VAL'!W118*'[1]PERCENT ARRAY-MEAN FC&amp;P VAL'!X118))&gt;0,'[1]PERCENT ARRAY-MEAN FC&amp;P VAL'!S118*'[1]PERCENT ARRAY-MEAN FC&amp;P VAL'!T118*'[1]PERCENT ARRAY-MEAN FC&amp;P VAL'!U118+ABS('[1]PERCENT ARRAY-MEAN FC&amp;P VAL'!V118*'[1]PERCENT ARRAY-MEAN FC&amp;P VAL'!W118*'[1]PERCENT ARRAY-MEAN FC&amp;P VAL'!X118),""),""))</f>
        <v>67.8963705479509</v>
      </c>
      <c r="K118" s="12">
        <f>IF(J118="","",'[1]PERCENT ARRAY-MEAN FC&amp;P VAL'!S118*'[1]PERCENT ARRAY-MEAN FC&amp;P VAL'!T118*'[1]PERCENT ARRAY-MEAN FC&amp;P VAL'!U118-ABS('[1]PERCENT ARRAY-MEAN FC&amp;P VAL'!V118*'[1]PERCENT ARRAY-MEAN FC&amp;P VAL'!W118*'[1]PERCENT ARRAY-MEAN FC&amp;P VAL'!X118))</f>
        <v>-21.810977742414</v>
      </c>
      <c r="L118" t="str">
        <f>IF(A118="","",IF('[1]Calculation genes in KEGG path'!L116&gt;='[1]Flux and Impact'!$E$1,IF(('[1]PERCENT ARRAY-MEAN FC&amp;P VAL'!Y118*'[1]PERCENT ARRAY-MEAN FC&amp;P VAL'!Z118*'[1]PERCENT ARRAY-MEAN FC&amp;P VAL'!AA118+ABS('[1]PERCENT ARRAY-MEAN FC&amp;P VAL'!AB118*'[1]PERCENT ARRAY-MEAN FC&amp;P VAL'!AC118*'[1]PERCENT ARRAY-MEAN FC&amp;P VAL'!AD118))&gt;0,'[1]PERCENT ARRAY-MEAN FC&amp;P VAL'!Y118*'[1]PERCENT ARRAY-MEAN FC&amp;P VAL'!Z118*'[1]PERCENT ARRAY-MEAN FC&amp;P VAL'!AA118+ABS('[1]PERCENT ARRAY-MEAN FC&amp;P VAL'!AB118*'[1]PERCENT ARRAY-MEAN FC&amp;P VAL'!AC118*'[1]PERCENT ARRAY-MEAN FC&amp;P VAL'!AD118),""),""))</f>
        <v/>
      </c>
      <c r="M118" s="12" t="str">
        <f>IF(L118="","",'[1]PERCENT ARRAY-MEAN FC&amp;P VAL'!Y118*'[1]PERCENT ARRAY-MEAN FC&amp;P VAL'!Z118*'[1]PERCENT ARRAY-MEAN FC&amp;P VAL'!AA118-ABS('[1]PERCENT ARRAY-MEAN FC&amp;P VAL'!AB118*'[1]PERCENT ARRAY-MEAN FC&amp;P VAL'!AC118*'[1]PERCENT ARRAY-MEAN FC&amp;P VAL'!AD118))</f>
        <v/>
      </c>
      <c r="N118" t="str">
        <f>IF(A118="","",IF('[1]Calculation genes in KEGG path'!L116&gt;='[1]Flux and Impact'!$E$1,IF(('[1]PERCENT ARRAY-MEAN FC&amp;P VAL'!AE118*'[1]PERCENT ARRAY-MEAN FC&amp;P VAL'!AF118*'[1]PERCENT ARRAY-MEAN FC&amp;P VAL'!AG118+ABS('[1]PERCENT ARRAY-MEAN FC&amp;P VAL'!AH118*'[1]PERCENT ARRAY-MEAN FC&amp;P VAL'!AI118*'[1]PERCENT ARRAY-MEAN FC&amp;P VAL'!AJ118))&gt;0,'[1]PERCENT ARRAY-MEAN FC&amp;P VAL'!AE118*'[1]PERCENT ARRAY-MEAN FC&amp;P VAL'!AF118*'[1]PERCENT ARRAY-MEAN FC&amp;P VAL'!AG118+ABS('[1]PERCENT ARRAY-MEAN FC&amp;P VAL'!AH118*'[1]PERCENT ARRAY-MEAN FC&amp;P VAL'!AI118*'[1]PERCENT ARRAY-MEAN FC&amp;P VAL'!AJ118),""),""))</f>
        <v/>
      </c>
      <c r="O118" s="12" t="str">
        <f>IF(N118="","",'[1]PERCENT ARRAY-MEAN FC&amp;P VAL'!AE118*'[1]PERCENT ARRAY-MEAN FC&amp;P VAL'!AF118*'[1]PERCENT ARRAY-MEAN FC&amp;P VAL'!AG118-ABS('[1]PERCENT ARRAY-MEAN FC&amp;P VAL'!AH118*'[1]PERCENT ARRAY-MEAN FC&amp;P VAL'!AI118*'[1]PERCENT ARRAY-MEAN FC&amp;P VAL'!AJ118))</f>
        <v/>
      </c>
      <c r="P118" t="str">
        <f>IF(A118="","",IF('[1]Calculation genes in KEGG path'!L116&gt;='[1]Flux and Impact'!$E$1,IF(('[1]PERCENT ARRAY-MEAN FC&amp;P VAL'!AK118*'[1]PERCENT ARRAY-MEAN FC&amp;P VAL'!AL118*'[1]PERCENT ARRAY-MEAN FC&amp;P VAL'!AM118+ABS('[1]PERCENT ARRAY-MEAN FC&amp;P VAL'!AN118*'[1]PERCENT ARRAY-MEAN FC&amp;P VAL'!AO118*'[1]PERCENT ARRAY-MEAN FC&amp;P VAL'!AP118))&gt;0,'[1]PERCENT ARRAY-MEAN FC&amp;P VAL'!AK118*'[1]PERCENT ARRAY-MEAN FC&amp;P VAL'!AL118*'[1]PERCENT ARRAY-MEAN FC&amp;P VAL'!AM118+ABS('[1]PERCENT ARRAY-MEAN FC&amp;P VAL'!AN118*'[1]PERCENT ARRAY-MEAN FC&amp;P VAL'!AO118*'[1]PERCENT ARRAY-MEAN FC&amp;P VAL'!AP118),""),""))</f>
        <v/>
      </c>
      <c r="Q118" s="12" t="str">
        <f>IF(P118="","",'[1]PERCENT ARRAY-MEAN FC&amp;P VAL'!AK118*'[1]PERCENT ARRAY-MEAN FC&amp;P VAL'!AL118*'[1]PERCENT ARRAY-MEAN FC&amp;P VAL'!AM118-ABS('[1]PERCENT ARRAY-MEAN FC&amp;P VAL'!AN118*'[1]PERCENT ARRAY-MEAN FC&amp;P VAL'!AO118*'[1]PERCENT ARRAY-MEAN FC&amp;P VAL'!AP118))</f>
        <v/>
      </c>
      <c r="R118" t="str">
        <f>IF(A118="","",IF('[1]Calculation genes in KEGG path'!L116&gt;='[1]Flux and Impact'!$E$1,IF(('[1]PERCENT ARRAY-MEAN FC&amp;P VAL'!AQ118*'[1]PERCENT ARRAY-MEAN FC&amp;P VAL'!AR118*'[1]PERCENT ARRAY-MEAN FC&amp;P VAL'!AS118+ABS('[1]PERCENT ARRAY-MEAN FC&amp;P VAL'!AT118*'[1]PERCENT ARRAY-MEAN FC&amp;P VAL'!AU118*'[1]PERCENT ARRAY-MEAN FC&amp;P VAL'!AV118))&gt;0,'[1]PERCENT ARRAY-MEAN FC&amp;P VAL'!AQ118*'[1]PERCENT ARRAY-MEAN FC&amp;P VAL'!AR118*'[1]PERCENT ARRAY-MEAN FC&amp;P VAL'!AS118+ABS('[1]PERCENT ARRAY-MEAN FC&amp;P VAL'!AT118*'[1]PERCENT ARRAY-MEAN FC&amp;P VAL'!AU118*'[1]PERCENT ARRAY-MEAN FC&amp;P VAL'!AV118),""),""))</f>
        <v/>
      </c>
      <c r="S118" s="12" t="str">
        <f>IF(R118="","",'[1]PERCENT ARRAY-MEAN FC&amp;P VAL'!AQ118*'[1]PERCENT ARRAY-MEAN FC&amp;P VAL'!AR118*'[1]PERCENT ARRAY-MEAN FC&amp;P VAL'!AS118-ABS('[1]PERCENT ARRAY-MEAN FC&amp;P VAL'!AT118*'[1]PERCENT ARRAY-MEAN FC&amp;P VAL'!AU118*'[1]PERCENT ARRAY-MEAN FC&amp;P VAL'!AV118))</f>
        <v/>
      </c>
      <c r="T118" t="str">
        <f>IF(A118="","",IF('[1]Calculation genes in KEGG path'!L116&gt;='[1]Flux and Impact'!$E$1,IF(('[1]PERCENT ARRAY-MEAN FC&amp;P VAL'!AW118*'[1]PERCENT ARRAY-MEAN FC&amp;P VAL'!AX118*'[1]PERCENT ARRAY-MEAN FC&amp;P VAL'!AY118+ABS('[1]PERCENT ARRAY-MEAN FC&amp;P VAL'!AZ118*'[1]PERCENT ARRAY-MEAN FC&amp;P VAL'!BA118*'[1]PERCENT ARRAY-MEAN FC&amp;P VAL'!BB118))&gt;0,'[1]PERCENT ARRAY-MEAN FC&amp;P VAL'!AW118*'[1]PERCENT ARRAY-MEAN FC&amp;P VAL'!AX118*'[1]PERCENT ARRAY-MEAN FC&amp;P VAL'!AY118+ABS('[1]PERCENT ARRAY-MEAN FC&amp;P VAL'!AZ118*'[1]PERCENT ARRAY-MEAN FC&amp;P VAL'!BA118*'[1]PERCENT ARRAY-MEAN FC&amp;P VAL'!BB118),""),""))</f>
        <v/>
      </c>
      <c r="U118" s="12" t="str">
        <f>IF(T118="","",'[1]PERCENT ARRAY-MEAN FC&amp;P VAL'!AW118*'[1]PERCENT ARRAY-MEAN FC&amp;P VAL'!AX118*'[1]PERCENT ARRAY-MEAN FC&amp;P VAL'!AY118-ABS('[1]PERCENT ARRAY-MEAN FC&amp;P VAL'!AZ118*'[1]PERCENT ARRAY-MEAN FC&amp;P VAL'!BA118*'[1]PERCENT ARRAY-MEAN FC&amp;P VAL'!BB118))</f>
        <v/>
      </c>
      <c r="V118" t="str">
        <f>IF(A118="","",IF('[1]Calculation genes in KEGG path'!L116&gt;='[1]Flux and Impact'!$E$1,IF(('[1]PERCENT ARRAY-MEAN FC&amp;P VAL'!BC118*'[1]PERCENT ARRAY-MEAN FC&amp;P VAL'!BD118*'[1]PERCENT ARRAY-MEAN FC&amp;P VAL'!BE118+ABS('[1]PERCENT ARRAY-MEAN FC&amp;P VAL'!BF118*'[1]PERCENT ARRAY-MEAN FC&amp;P VAL'!BG118*'[1]PERCENT ARRAY-MEAN FC&amp;P VAL'!BH118))&gt;0,'[1]PERCENT ARRAY-MEAN FC&amp;P VAL'!BC118*'[1]PERCENT ARRAY-MEAN FC&amp;P VAL'!BD118*'[1]PERCENT ARRAY-MEAN FC&amp;P VAL'!BE118+ABS('[1]PERCENT ARRAY-MEAN FC&amp;P VAL'!BF118*'[1]PERCENT ARRAY-MEAN FC&amp;P VAL'!BG118*'[1]PERCENT ARRAY-MEAN FC&amp;P VAL'!BH118),""),""))</f>
        <v/>
      </c>
      <c r="W118" s="12" t="str">
        <f>IF(V118="","",'[1]PERCENT ARRAY-MEAN FC&amp;P VAL'!BC118*'[1]PERCENT ARRAY-MEAN FC&amp;P VAL'!BD118*'[1]PERCENT ARRAY-MEAN FC&amp;P VAL'!BE118-ABS('[1]PERCENT ARRAY-MEAN FC&amp;P VAL'!BF118*'[1]PERCENT ARRAY-MEAN FC&amp;P VAL'!BG118*'[1]PERCENT ARRAY-MEAN FC&amp;P VAL'!BH118))</f>
        <v/>
      </c>
      <c r="X118" t="str">
        <f>IF(A118="","",IF('[1]Calculation genes in KEGG path'!L116&gt;='[1]Flux and Impact'!$E$1,IF(('[1]PERCENT ARRAY-MEAN FC&amp;P VAL'!BI118*'[1]PERCENT ARRAY-MEAN FC&amp;P VAL'!BJ118*'[1]PERCENT ARRAY-MEAN FC&amp;P VAL'!BK118+ABS('[1]PERCENT ARRAY-MEAN FC&amp;P VAL'!BL118*'[1]PERCENT ARRAY-MEAN FC&amp;P VAL'!BM118*'[1]PERCENT ARRAY-MEAN FC&amp;P VAL'!BN118))&gt;0,'[1]PERCENT ARRAY-MEAN FC&amp;P VAL'!BI118*'[1]PERCENT ARRAY-MEAN FC&amp;P VAL'!BJ118*'[1]PERCENT ARRAY-MEAN FC&amp;P VAL'!BK118+ABS('[1]PERCENT ARRAY-MEAN FC&amp;P VAL'!BL118*'[1]PERCENT ARRAY-MEAN FC&amp;P VAL'!BM118*'[1]PERCENT ARRAY-MEAN FC&amp;P VAL'!BN118),""),""))</f>
        <v/>
      </c>
      <c r="Y118" s="12" t="str">
        <f>IF(X118="","",'[1]PERCENT ARRAY-MEAN FC&amp;P VAL'!BI118*'[1]PERCENT ARRAY-MEAN FC&amp;P VAL'!BJ118*'[1]PERCENT ARRAY-MEAN FC&amp;P VAL'!BK118-ABS('[1]PERCENT ARRAY-MEAN FC&amp;P VAL'!BL118*'[1]PERCENT ARRAY-MEAN FC&amp;P VAL'!BM118*'[1]PERCENT ARRAY-MEAN FC&amp;P VAL'!BN118))</f>
        <v/>
      </c>
      <c r="Z118" t="str">
        <f>IF(A118="","",IF('[1]Calculation genes in KEGG path'!L116&gt;='[1]Flux and Impact'!$E$1,IF(('[1]PERCENT ARRAY-MEAN FC&amp;P VAL'!BO118*'[1]PERCENT ARRAY-MEAN FC&amp;P VAL'!BP118*'[1]PERCENT ARRAY-MEAN FC&amp;P VAL'!BQ118+ABS('[1]PERCENT ARRAY-MEAN FC&amp;P VAL'!BR118*'[1]PERCENT ARRAY-MEAN FC&amp;P VAL'!BS118*'[1]PERCENT ARRAY-MEAN FC&amp;P VAL'!BT118))&gt;0,'[1]PERCENT ARRAY-MEAN FC&amp;P VAL'!BO118*'[1]PERCENT ARRAY-MEAN FC&amp;P VAL'!BP118*'[1]PERCENT ARRAY-MEAN FC&amp;P VAL'!BQ118+ABS('[1]PERCENT ARRAY-MEAN FC&amp;P VAL'!BR118*'[1]PERCENT ARRAY-MEAN FC&amp;P VAL'!BS118*'[1]PERCENT ARRAY-MEAN FC&amp;P VAL'!BT118),""),""))</f>
        <v/>
      </c>
      <c r="AA118" s="12" t="str">
        <f>IF(Z118="","",'[1]PERCENT ARRAY-MEAN FC&amp;P VAL'!BO118*'[1]PERCENT ARRAY-MEAN FC&amp;P VAL'!BP118*'[1]PERCENT ARRAY-MEAN FC&amp;P VAL'!BQ118-ABS('[1]PERCENT ARRAY-MEAN FC&amp;P VAL'!BR118*'[1]PERCENT ARRAY-MEAN FC&amp;P VAL'!BS118*'[1]PERCENT ARRAY-MEAN FC&amp;P VAL'!BT118))</f>
        <v/>
      </c>
      <c r="AB118" t="str">
        <f>IF(A118="","",IF('[1]Calculation genes in KEGG path'!L116&gt;='[1]Flux and Impact'!$E$1,IF(('[1]PERCENT ARRAY-MEAN FC&amp;P VAL'!BU118*'[1]PERCENT ARRAY-MEAN FC&amp;P VAL'!BV118*'[1]PERCENT ARRAY-MEAN FC&amp;P VAL'!BW118+ABS('[1]PERCENT ARRAY-MEAN FC&amp;P VAL'!BX118*'[1]PERCENT ARRAY-MEAN FC&amp;P VAL'!BY118*'[1]PERCENT ARRAY-MEAN FC&amp;P VAL'!BZ118))&gt;0,'[1]PERCENT ARRAY-MEAN FC&amp;P VAL'!BU118*'[1]PERCENT ARRAY-MEAN FC&amp;P VAL'!BV118*'[1]PERCENT ARRAY-MEAN FC&amp;P VAL'!BW118+ABS('[1]PERCENT ARRAY-MEAN FC&amp;P VAL'!BX118*'[1]PERCENT ARRAY-MEAN FC&amp;P VAL'!BY118*'[1]PERCENT ARRAY-MEAN FC&amp;P VAL'!BZ118),""),""))</f>
        <v/>
      </c>
      <c r="AC118" s="12" t="str">
        <f>IF(AB118="","",'[1]PERCENT ARRAY-MEAN FC&amp;P VAL'!BU118*'[1]PERCENT ARRAY-MEAN FC&amp;P VAL'!BV118*'[1]PERCENT ARRAY-MEAN FC&amp;P VAL'!BW118-ABS('[1]PERCENT ARRAY-MEAN FC&amp;P VAL'!BX118*'[1]PERCENT ARRAY-MEAN FC&amp;P VAL'!BY118*'[1]PERCENT ARRAY-MEAN FC&amp;P VAL'!BZ118))</f>
        <v/>
      </c>
      <c r="AD118" t="str">
        <f>IF(A118="","",IF('[1]Calculation genes in KEGG path'!L116&gt;='[1]Flux and Impact'!$E$1,IF(('[1]PERCENT ARRAY-MEAN FC&amp;P VAL'!CA118*'[1]PERCENT ARRAY-MEAN FC&amp;P VAL'!CB118*'[1]PERCENT ARRAY-MEAN FC&amp;P VAL'!CC118+ABS('[1]PERCENT ARRAY-MEAN FC&amp;P VAL'!CD118*'[1]PERCENT ARRAY-MEAN FC&amp;P VAL'!CE118*'[1]PERCENT ARRAY-MEAN FC&amp;P VAL'!CF118))&gt;0,'[1]PERCENT ARRAY-MEAN FC&amp;P VAL'!CA118*'[1]PERCENT ARRAY-MEAN FC&amp;P VAL'!CB118*'[1]PERCENT ARRAY-MEAN FC&amp;P VAL'!CC118+ABS('[1]PERCENT ARRAY-MEAN FC&amp;P VAL'!CD118*'[1]PERCENT ARRAY-MEAN FC&amp;P VAL'!CE118*'[1]PERCENT ARRAY-MEAN FC&amp;P VAL'!CF118),""),""))</f>
        <v/>
      </c>
      <c r="AE118" s="12" t="str">
        <f>IF(AD118="","",'[1]PERCENT ARRAY-MEAN FC&amp;P VAL'!CA118*'[1]PERCENT ARRAY-MEAN FC&amp;P VAL'!CB118*'[1]PERCENT ARRAY-MEAN FC&amp;P VAL'!CC118-ABS('[1]PERCENT ARRAY-MEAN FC&amp;P VAL'!CD118*'[1]PERCENT ARRAY-MEAN FC&amp;P VAL'!CE118*'[1]PERCENT ARRAY-MEAN FC&amp;P VAL'!CF118))</f>
        <v/>
      </c>
      <c r="AF118" t="str">
        <f>IF(A118="","",IF('[1]Calculation genes in KEGG path'!L116&gt;='[1]Flux and Impact'!$E$1,IF(('[1]PERCENT ARRAY-MEAN FC&amp;P VAL'!CG118*'[1]PERCENT ARRAY-MEAN FC&amp;P VAL'!CH118*'[1]PERCENT ARRAY-MEAN FC&amp;P VAL'!CI118+ABS('[1]PERCENT ARRAY-MEAN FC&amp;P VAL'!CJ118*'[1]PERCENT ARRAY-MEAN FC&amp;P VAL'!CK118*'[1]PERCENT ARRAY-MEAN FC&amp;P VAL'!CL118))&gt;0,'[1]PERCENT ARRAY-MEAN FC&amp;P VAL'!CG118*'[1]PERCENT ARRAY-MEAN FC&amp;P VAL'!CH118*'[1]PERCENT ARRAY-MEAN FC&amp;P VAL'!CI118+ABS('[1]PERCENT ARRAY-MEAN FC&amp;P VAL'!CJ118*'[1]PERCENT ARRAY-MEAN FC&amp;P VAL'!CK118*'[1]PERCENT ARRAY-MEAN FC&amp;P VAL'!CL118),""),""))</f>
        <v/>
      </c>
      <c r="AG118" s="12" t="str">
        <f>IF(AF118="","",'[1]PERCENT ARRAY-MEAN FC&amp;P VAL'!CG118*'[1]PERCENT ARRAY-MEAN FC&amp;P VAL'!CH118*'[1]PERCENT ARRAY-MEAN FC&amp;P VAL'!CI118-ABS('[1]PERCENT ARRAY-MEAN FC&amp;P VAL'!CJ118*'[1]PERCENT ARRAY-MEAN FC&amp;P VAL'!CK118*'[1]PERCENT ARRAY-MEAN FC&amp;P VAL'!CL118))</f>
        <v/>
      </c>
      <c r="AH118" t="str">
        <f>IF(A118="","",IF('[1]Calculation genes in KEGG path'!L116&gt;='[1]Flux and Impact'!$E$1,IF(('[1]PERCENT ARRAY-MEAN FC&amp;P VAL'!CM118*'[1]PERCENT ARRAY-MEAN FC&amp;P VAL'!CN118*'[1]PERCENT ARRAY-MEAN FC&amp;P VAL'!CO118+ABS('[1]PERCENT ARRAY-MEAN FC&amp;P VAL'!CP118*'[1]PERCENT ARRAY-MEAN FC&amp;P VAL'!CQ118*'[1]PERCENT ARRAY-MEAN FC&amp;P VAL'!CR118))&gt;0,'[1]PERCENT ARRAY-MEAN FC&amp;P VAL'!CM118*'[1]PERCENT ARRAY-MEAN FC&amp;P VAL'!CN118*'[1]PERCENT ARRAY-MEAN FC&amp;P VAL'!CO118+ABS('[1]PERCENT ARRAY-MEAN FC&amp;P VAL'!CP118*'[1]PERCENT ARRAY-MEAN FC&amp;P VAL'!CQ118*'[1]PERCENT ARRAY-MEAN FC&amp;P VAL'!CR118),""),""))</f>
        <v/>
      </c>
      <c r="AI118" s="12" t="str">
        <f>IF(AH118="","",'[1]PERCENT ARRAY-MEAN FC&amp;P VAL'!CM118*'[1]PERCENT ARRAY-MEAN FC&amp;P VAL'!CN118*'[1]PERCENT ARRAY-MEAN FC&amp;P VAL'!CO118-ABS('[1]PERCENT ARRAY-MEAN FC&amp;P VAL'!CP118*'[1]PERCENT ARRAY-MEAN FC&amp;P VAL'!CQ118*'[1]PERCENT ARRAY-MEAN FC&amp;P VAL'!CR118))</f>
        <v/>
      </c>
      <c r="AJ118" t="str">
        <f>IF(A118="","",IF('[1]Calculation genes in KEGG path'!L116&gt;='[1]Flux and Impact'!$E$1,IF(('[1]PERCENT ARRAY-MEAN FC&amp;P VAL'!CS118*'[1]PERCENT ARRAY-MEAN FC&amp;P VAL'!CT118*'[1]PERCENT ARRAY-MEAN FC&amp;P VAL'!CU118+ABS('[1]PERCENT ARRAY-MEAN FC&amp;P VAL'!CV118*'[1]PERCENT ARRAY-MEAN FC&amp;P VAL'!CW118*'[1]PERCENT ARRAY-MEAN FC&amp;P VAL'!CX118))&gt;0,'[1]PERCENT ARRAY-MEAN FC&amp;P VAL'!CS118*'[1]PERCENT ARRAY-MEAN FC&amp;P VAL'!CT118*'[1]PERCENT ARRAY-MEAN FC&amp;P VAL'!CU118+ABS('[1]PERCENT ARRAY-MEAN FC&amp;P VAL'!CV118*'[1]PERCENT ARRAY-MEAN FC&amp;P VAL'!CW118*'[1]PERCENT ARRAY-MEAN FC&amp;P VAL'!CX118),""),""))</f>
        <v/>
      </c>
      <c r="AK118" s="12" t="str">
        <f>IF(AJ118="","",'[1]PERCENT ARRAY-MEAN FC&amp;P VAL'!CS118*'[1]PERCENT ARRAY-MEAN FC&amp;P VAL'!CT118*'[1]PERCENT ARRAY-MEAN FC&amp;P VAL'!CU118-ABS('[1]PERCENT ARRAY-MEAN FC&amp;P VAL'!CV118*'[1]PERCENT ARRAY-MEAN FC&amp;P VAL'!CW118*'[1]PERCENT ARRAY-MEAN FC&amp;P VAL'!CX118))</f>
        <v/>
      </c>
      <c r="AL118" t="str">
        <f>IF(A118="","",IF('[1]Calculation genes in KEGG path'!L116&gt;='[1]Flux and Impact'!$E$1,IF(('[1]PERCENT ARRAY-MEAN FC&amp;P VAL'!CY118*'[1]PERCENT ARRAY-MEAN FC&amp;P VAL'!CZ118*'[1]PERCENT ARRAY-MEAN FC&amp;P VAL'!DA118+ABS('[1]PERCENT ARRAY-MEAN FC&amp;P VAL'!DB118*'[1]PERCENT ARRAY-MEAN FC&amp;P VAL'!DC118*'[1]PERCENT ARRAY-MEAN FC&amp;P VAL'!DD118))&gt;0,'[1]PERCENT ARRAY-MEAN FC&amp;P VAL'!CY118*'[1]PERCENT ARRAY-MEAN FC&amp;P VAL'!CZ118*'[1]PERCENT ARRAY-MEAN FC&amp;P VAL'!DA118+ABS('[1]PERCENT ARRAY-MEAN FC&amp;P VAL'!DB118*'[1]PERCENT ARRAY-MEAN FC&amp;P VAL'!DC118*'[1]PERCENT ARRAY-MEAN FC&amp;P VAL'!DD118),""),""))</f>
        <v/>
      </c>
      <c r="AM118" s="12" t="str">
        <f>IF(AL118="","",'[1]PERCENT ARRAY-MEAN FC&amp;P VAL'!CY118*'[1]PERCENT ARRAY-MEAN FC&amp;P VAL'!CZ118*'[1]PERCENT ARRAY-MEAN FC&amp;P VAL'!DA118-ABS('[1]PERCENT ARRAY-MEAN FC&amp;P VAL'!DB118*'[1]PERCENT ARRAY-MEAN FC&amp;P VAL'!DC118*'[1]PERCENT ARRAY-MEAN FC&amp;P VAL'!DD118))</f>
        <v/>
      </c>
      <c r="AN118" t="str">
        <f>IF(A118="","",IF('[1]Calculation genes in KEGG path'!L116&gt;='[1]Flux and Impact'!$E$1,IF(('[1]PERCENT ARRAY-MEAN FC&amp;P VAL'!DE118*'[1]PERCENT ARRAY-MEAN FC&amp;P VAL'!DF118*'[1]PERCENT ARRAY-MEAN FC&amp;P VAL'!DG118+ABS('[1]PERCENT ARRAY-MEAN FC&amp;P VAL'!DH118*'[1]PERCENT ARRAY-MEAN FC&amp;P VAL'!DI118*'[1]PERCENT ARRAY-MEAN FC&amp;P VAL'!DJ118))&gt;0,'[1]PERCENT ARRAY-MEAN FC&amp;P VAL'!DE118*'[1]PERCENT ARRAY-MEAN FC&amp;P VAL'!DF118*'[1]PERCENT ARRAY-MEAN FC&amp;P VAL'!DG118+ABS('[1]PERCENT ARRAY-MEAN FC&amp;P VAL'!DH118*'[1]PERCENT ARRAY-MEAN FC&amp;P VAL'!DI118*'[1]PERCENT ARRAY-MEAN FC&amp;P VAL'!DJ118),""),""))</f>
        <v/>
      </c>
      <c r="AO118" s="12" t="str">
        <f>IF(AN118="","",'[1]PERCENT ARRAY-MEAN FC&amp;P VAL'!DE118*'[1]PERCENT ARRAY-MEAN FC&amp;P VAL'!DF118*'[1]PERCENT ARRAY-MEAN FC&amp;P VAL'!DG118-ABS('[1]PERCENT ARRAY-MEAN FC&amp;P VAL'!DH118*'[1]PERCENT ARRAY-MEAN FC&amp;P VAL'!DI118*'[1]PERCENT ARRAY-MEAN FC&amp;P VAL'!DJ118))</f>
        <v/>
      </c>
      <c r="AP118" t="str">
        <f>IF(A118="","",IF('[1]Calculation genes in KEGG path'!L116&gt;='[1]Flux and Impact'!$E$1,IF(('[1]PERCENT ARRAY-MEAN FC&amp;P VAL'!DK118*'[1]PERCENT ARRAY-MEAN FC&amp;P VAL'!DL118*'[1]PERCENT ARRAY-MEAN FC&amp;P VAL'!DM118+ABS('[1]PERCENT ARRAY-MEAN FC&amp;P VAL'!DN118*'[1]PERCENT ARRAY-MEAN FC&amp;P VAL'!DO118*'[1]PERCENT ARRAY-MEAN FC&amp;P VAL'!DP118))&gt;0,'[1]PERCENT ARRAY-MEAN FC&amp;P VAL'!DK118*'[1]PERCENT ARRAY-MEAN FC&amp;P VAL'!DL118*'[1]PERCENT ARRAY-MEAN FC&amp;P VAL'!DM118+ABS('[1]PERCENT ARRAY-MEAN FC&amp;P VAL'!DN118*'[1]PERCENT ARRAY-MEAN FC&amp;P VAL'!DO118*'[1]PERCENT ARRAY-MEAN FC&amp;P VAL'!DP118),""),""))</f>
        <v/>
      </c>
      <c r="AQ118" s="12" t="str">
        <f>IF(AP118="","",'[1]PERCENT ARRAY-MEAN FC&amp;P VAL'!DK118*'[1]PERCENT ARRAY-MEAN FC&amp;P VAL'!DL118*'[1]PERCENT ARRAY-MEAN FC&amp;P VAL'!DM118-ABS('[1]PERCENT ARRAY-MEAN FC&amp;P VAL'!DN118*'[1]PERCENT ARRAY-MEAN FC&amp;P VAL'!DO118*'[1]PERCENT ARRAY-MEAN FC&amp;P VAL'!DP118))</f>
        <v/>
      </c>
      <c r="AR118" t="str">
        <f>IF(A118="","",IF('[1]Calculation genes in KEGG path'!L116&gt;='[1]Flux and Impact'!$E$1,IF(('[1]PERCENT ARRAY-MEAN FC&amp;P VAL'!DQ118*'[1]PERCENT ARRAY-MEAN FC&amp;P VAL'!DR118*'[1]PERCENT ARRAY-MEAN FC&amp;P VAL'!DS118+ABS('[1]PERCENT ARRAY-MEAN FC&amp;P VAL'!DT118*'[1]PERCENT ARRAY-MEAN FC&amp;P VAL'!DU118*'[1]PERCENT ARRAY-MEAN FC&amp;P VAL'!DV118))&gt;0,'[1]PERCENT ARRAY-MEAN FC&amp;P VAL'!DQ118*'[1]PERCENT ARRAY-MEAN FC&amp;P VAL'!DR118*'[1]PERCENT ARRAY-MEAN FC&amp;P VAL'!DS118+ABS('[1]PERCENT ARRAY-MEAN FC&amp;P VAL'!DT118*'[1]PERCENT ARRAY-MEAN FC&amp;P VAL'!DU118*'[1]PERCENT ARRAY-MEAN FC&amp;P VAL'!DV118),""),""))</f>
        <v/>
      </c>
      <c r="AS118" s="12" t="str">
        <f>IF(AR118="","",'[1]PERCENT ARRAY-MEAN FC&amp;P VAL'!DQ118*'[1]PERCENT ARRAY-MEAN FC&amp;P VAL'!DR118*'[1]PERCENT ARRAY-MEAN FC&amp;P VAL'!DS118-ABS('[1]PERCENT ARRAY-MEAN FC&amp;P VAL'!DT118*'[1]PERCENT ARRAY-MEAN FC&amp;P VAL'!DU118*'[1]PERCENT ARRAY-MEAN FC&amp;P VAL'!DV118))</f>
        <v/>
      </c>
      <c r="AT118" s="12">
        <f t="shared" si="4"/>
        <v>-19.4772164916192</v>
      </c>
      <c r="AU118" s="12">
        <f t="shared" si="5"/>
        <v>1</v>
      </c>
    </row>
    <row r="119" spans="1:47">
      <c r="A119" t="str">
        <f>'[1]Calculation genes in KEGG path'!I117</f>
        <v>bta04122</v>
      </c>
      <c r="B119" t="str">
        <f>IF('[1]PERCENT ARRAY-MEAN FC&amp;P VAL'!A119="","",'[1]PERCENT ARRAY-MEAN FC&amp;P VAL'!A119)</f>
        <v>2. Genetic Information Processing</v>
      </c>
      <c r="C119" t="str">
        <f>IF('[1]PERCENT ARRAY-MEAN FC&amp;P VAL'!B119="","",'[1]PERCENT ARRAY-MEAN FC&amp;P VAL'!B119)</f>
        <v>2.3 Folding, Sorting and Degradation</v>
      </c>
      <c r="D119" t="str">
        <f>IF('[1]PERCENT ARRAY-MEAN FC&amp;P VAL'!C119="","",'[1]PERCENT ARRAY-MEAN FC&amp;P VAL'!C119)</f>
        <v>Sulfur relay system</v>
      </c>
      <c r="E119" s="12">
        <f t="shared" si="3"/>
        <v>274.819023062803</v>
      </c>
      <c r="F119">
        <f>IF(A119="","",IF('[1]Calculation genes in KEGG path'!L117&gt;='[1]Flux and Impact'!$E$1,IF('[1]PERCENT ARRAY-MEAN FC&amp;P VAL'!G119*'[1]PERCENT ARRAY-MEAN FC&amp;P VAL'!H119*'[1]PERCENT ARRAY-MEAN FC&amp;P VAL'!I119+ABS('[1]PERCENT ARRAY-MEAN FC&amp;P VAL'!J119*'[1]PERCENT ARRAY-MEAN FC&amp;P VAL'!K119*'[1]PERCENT ARRAY-MEAN FC&amp;P VAL'!L119)&gt;0,'[1]PERCENT ARRAY-MEAN FC&amp;P VAL'!G119*'[1]PERCENT ARRAY-MEAN FC&amp;P VAL'!H119*'[1]PERCENT ARRAY-MEAN FC&amp;P VAL'!I119+ABS('[1]PERCENT ARRAY-MEAN FC&amp;P VAL'!J119*'[1]PERCENT ARRAY-MEAN FC&amp;P VAL'!K119*'[1]PERCENT ARRAY-MEAN FC&amp;P VAL'!L119),""),""))</f>
        <v>66.1918635809367</v>
      </c>
      <c r="G119" s="12">
        <f>IF(F119="","",'[1]PERCENT ARRAY-MEAN FC&amp;P VAL'!G119*'[1]PERCENT ARRAY-MEAN FC&amp;P VAL'!H119*'[1]PERCENT ARRAY-MEAN FC&amp;P VAL'!I119-ABS('[1]PERCENT ARRAY-MEAN FC&amp;P VAL'!J119*'[1]PERCENT ARRAY-MEAN FC&amp;P VAL'!K119*'[1]PERCENT ARRAY-MEAN FC&amp;P VAL'!L119))</f>
        <v>-66.1918635809367</v>
      </c>
      <c r="H119">
        <f>IF(A119="","",IF('[1]Calculation genes in KEGG path'!L117&gt;='[1]Flux and Impact'!$E$1,IF(('[1]PERCENT ARRAY-MEAN FC&amp;P VAL'!M119*'[1]PERCENT ARRAY-MEAN FC&amp;P VAL'!N119*'[1]PERCENT ARRAY-MEAN FC&amp;P VAL'!O119+ABS('[1]PERCENT ARRAY-MEAN FC&amp;P VAL'!P119*'[1]PERCENT ARRAY-MEAN FC&amp;P VAL'!Q119*'[1]PERCENT ARRAY-MEAN FC&amp;P VAL'!R119))&gt;0,'[1]PERCENT ARRAY-MEAN FC&amp;P VAL'!M119*'[1]PERCENT ARRAY-MEAN FC&amp;P VAL'!N119*'[1]PERCENT ARRAY-MEAN FC&amp;P VAL'!O119+ABS('[1]PERCENT ARRAY-MEAN FC&amp;P VAL'!P119*'[1]PERCENT ARRAY-MEAN FC&amp;P VAL'!Q119*'[1]PERCENT ARRAY-MEAN FC&amp;P VAL'!R119),""),""))</f>
        <v>208.627159481867</v>
      </c>
      <c r="I119" s="12">
        <f>IF(H119="","",'[1]PERCENT ARRAY-MEAN FC&amp;P VAL'!M119*'[1]PERCENT ARRAY-MEAN FC&amp;P VAL'!N119*'[1]PERCENT ARRAY-MEAN FC&amp;P VAL'!O119-ABS('[1]PERCENT ARRAY-MEAN FC&amp;P VAL'!P119*'[1]PERCENT ARRAY-MEAN FC&amp;P VAL'!Q119*'[1]PERCENT ARRAY-MEAN FC&amp;P VAL'!R119))</f>
        <v>208.627159481867</v>
      </c>
      <c r="J119" t="str">
        <f>IF(A119="","",IF('[1]Calculation genes in KEGG path'!L117&gt;='[1]Flux and Impact'!$E$1,IF(('[1]PERCENT ARRAY-MEAN FC&amp;P VAL'!S119*'[1]PERCENT ARRAY-MEAN FC&amp;P VAL'!T119*'[1]PERCENT ARRAY-MEAN FC&amp;P VAL'!U119+ABS('[1]PERCENT ARRAY-MEAN FC&amp;P VAL'!V119*'[1]PERCENT ARRAY-MEAN FC&amp;P VAL'!W119*'[1]PERCENT ARRAY-MEAN FC&amp;P VAL'!X119))&gt;0,'[1]PERCENT ARRAY-MEAN FC&amp;P VAL'!S119*'[1]PERCENT ARRAY-MEAN FC&amp;P VAL'!T119*'[1]PERCENT ARRAY-MEAN FC&amp;P VAL'!U119+ABS('[1]PERCENT ARRAY-MEAN FC&amp;P VAL'!V119*'[1]PERCENT ARRAY-MEAN FC&amp;P VAL'!W119*'[1]PERCENT ARRAY-MEAN FC&amp;P VAL'!X119),""),""))</f>
        <v/>
      </c>
      <c r="K119" s="12" t="str">
        <f>IF(J119="","",'[1]PERCENT ARRAY-MEAN FC&amp;P VAL'!S119*'[1]PERCENT ARRAY-MEAN FC&amp;P VAL'!T119*'[1]PERCENT ARRAY-MEAN FC&amp;P VAL'!U119-ABS('[1]PERCENT ARRAY-MEAN FC&amp;P VAL'!V119*'[1]PERCENT ARRAY-MEAN FC&amp;P VAL'!W119*'[1]PERCENT ARRAY-MEAN FC&amp;P VAL'!X119))</f>
        <v/>
      </c>
      <c r="L119" t="str">
        <f>IF(A119="","",IF('[1]Calculation genes in KEGG path'!L117&gt;='[1]Flux and Impact'!$E$1,IF(('[1]PERCENT ARRAY-MEAN FC&amp;P VAL'!Y119*'[1]PERCENT ARRAY-MEAN FC&amp;P VAL'!Z119*'[1]PERCENT ARRAY-MEAN FC&amp;P VAL'!AA119+ABS('[1]PERCENT ARRAY-MEAN FC&amp;P VAL'!AB119*'[1]PERCENT ARRAY-MEAN FC&amp;P VAL'!AC119*'[1]PERCENT ARRAY-MEAN FC&amp;P VAL'!AD119))&gt;0,'[1]PERCENT ARRAY-MEAN FC&amp;P VAL'!Y119*'[1]PERCENT ARRAY-MEAN FC&amp;P VAL'!Z119*'[1]PERCENT ARRAY-MEAN FC&amp;P VAL'!AA119+ABS('[1]PERCENT ARRAY-MEAN FC&amp;P VAL'!AB119*'[1]PERCENT ARRAY-MEAN FC&amp;P VAL'!AC119*'[1]PERCENT ARRAY-MEAN FC&amp;P VAL'!AD119),""),""))</f>
        <v/>
      </c>
      <c r="M119" s="12" t="str">
        <f>IF(L119="","",'[1]PERCENT ARRAY-MEAN FC&amp;P VAL'!Y119*'[1]PERCENT ARRAY-MEAN FC&amp;P VAL'!Z119*'[1]PERCENT ARRAY-MEAN FC&amp;P VAL'!AA119-ABS('[1]PERCENT ARRAY-MEAN FC&amp;P VAL'!AB119*'[1]PERCENT ARRAY-MEAN FC&amp;P VAL'!AC119*'[1]PERCENT ARRAY-MEAN FC&amp;P VAL'!AD119))</f>
        <v/>
      </c>
      <c r="N119" t="str">
        <f>IF(A119="","",IF('[1]Calculation genes in KEGG path'!L117&gt;='[1]Flux and Impact'!$E$1,IF(('[1]PERCENT ARRAY-MEAN FC&amp;P VAL'!AE119*'[1]PERCENT ARRAY-MEAN FC&amp;P VAL'!AF119*'[1]PERCENT ARRAY-MEAN FC&amp;P VAL'!AG119+ABS('[1]PERCENT ARRAY-MEAN FC&amp;P VAL'!AH119*'[1]PERCENT ARRAY-MEAN FC&amp;P VAL'!AI119*'[1]PERCENT ARRAY-MEAN FC&amp;P VAL'!AJ119))&gt;0,'[1]PERCENT ARRAY-MEAN FC&amp;P VAL'!AE119*'[1]PERCENT ARRAY-MEAN FC&amp;P VAL'!AF119*'[1]PERCENT ARRAY-MEAN FC&amp;P VAL'!AG119+ABS('[1]PERCENT ARRAY-MEAN FC&amp;P VAL'!AH119*'[1]PERCENT ARRAY-MEAN FC&amp;P VAL'!AI119*'[1]PERCENT ARRAY-MEAN FC&amp;P VAL'!AJ119),""),""))</f>
        <v/>
      </c>
      <c r="O119" s="12" t="str">
        <f>IF(N119="","",'[1]PERCENT ARRAY-MEAN FC&amp;P VAL'!AE119*'[1]PERCENT ARRAY-MEAN FC&amp;P VAL'!AF119*'[1]PERCENT ARRAY-MEAN FC&amp;P VAL'!AG119-ABS('[1]PERCENT ARRAY-MEAN FC&amp;P VAL'!AH119*'[1]PERCENT ARRAY-MEAN FC&amp;P VAL'!AI119*'[1]PERCENT ARRAY-MEAN FC&amp;P VAL'!AJ119))</f>
        <v/>
      </c>
      <c r="P119" t="str">
        <f>IF(A119="","",IF('[1]Calculation genes in KEGG path'!L117&gt;='[1]Flux and Impact'!$E$1,IF(('[1]PERCENT ARRAY-MEAN FC&amp;P VAL'!AK119*'[1]PERCENT ARRAY-MEAN FC&amp;P VAL'!AL119*'[1]PERCENT ARRAY-MEAN FC&amp;P VAL'!AM119+ABS('[1]PERCENT ARRAY-MEAN FC&amp;P VAL'!AN119*'[1]PERCENT ARRAY-MEAN FC&amp;P VAL'!AO119*'[1]PERCENT ARRAY-MEAN FC&amp;P VAL'!AP119))&gt;0,'[1]PERCENT ARRAY-MEAN FC&amp;P VAL'!AK119*'[1]PERCENT ARRAY-MEAN FC&amp;P VAL'!AL119*'[1]PERCENT ARRAY-MEAN FC&amp;P VAL'!AM119+ABS('[1]PERCENT ARRAY-MEAN FC&amp;P VAL'!AN119*'[1]PERCENT ARRAY-MEAN FC&amp;P VAL'!AO119*'[1]PERCENT ARRAY-MEAN FC&amp;P VAL'!AP119),""),""))</f>
        <v/>
      </c>
      <c r="Q119" s="12" t="str">
        <f>IF(P119="","",'[1]PERCENT ARRAY-MEAN FC&amp;P VAL'!AK119*'[1]PERCENT ARRAY-MEAN FC&amp;P VAL'!AL119*'[1]PERCENT ARRAY-MEAN FC&amp;P VAL'!AM119-ABS('[1]PERCENT ARRAY-MEAN FC&amp;P VAL'!AN119*'[1]PERCENT ARRAY-MEAN FC&amp;P VAL'!AO119*'[1]PERCENT ARRAY-MEAN FC&amp;P VAL'!AP119))</f>
        <v/>
      </c>
      <c r="R119" t="str">
        <f>IF(A119="","",IF('[1]Calculation genes in KEGG path'!L117&gt;='[1]Flux and Impact'!$E$1,IF(('[1]PERCENT ARRAY-MEAN FC&amp;P VAL'!AQ119*'[1]PERCENT ARRAY-MEAN FC&amp;P VAL'!AR119*'[1]PERCENT ARRAY-MEAN FC&amp;P VAL'!AS119+ABS('[1]PERCENT ARRAY-MEAN FC&amp;P VAL'!AT119*'[1]PERCENT ARRAY-MEAN FC&amp;P VAL'!AU119*'[1]PERCENT ARRAY-MEAN FC&amp;P VAL'!AV119))&gt;0,'[1]PERCENT ARRAY-MEAN FC&amp;P VAL'!AQ119*'[1]PERCENT ARRAY-MEAN FC&amp;P VAL'!AR119*'[1]PERCENT ARRAY-MEAN FC&amp;P VAL'!AS119+ABS('[1]PERCENT ARRAY-MEAN FC&amp;P VAL'!AT119*'[1]PERCENT ARRAY-MEAN FC&amp;P VAL'!AU119*'[1]PERCENT ARRAY-MEAN FC&amp;P VAL'!AV119),""),""))</f>
        <v/>
      </c>
      <c r="S119" s="12" t="str">
        <f>IF(R119="","",'[1]PERCENT ARRAY-MEAN FC&amp;P VAL'!AQ119*'[1]PERCENT ARRAY-MEAN FC&amp;P VAL'!AR119*'[1]PERCENT ARRAY-MEAN FC&amp;P VAL'!AS119-ABS('[1]PERCENT ARRAY-MEAN FC&amp;P VAL'!AT119*'[1]PERCENT ARRAY-MEAN FC&amp;P VAL'!AU119*'[1]PERCENT ARRAY-MEAN FC&amp;P VAL'!AV119))</f>
        <v/>
      </c>
      <c r="T119" t="str">
        <f>IF(A119="","",IF('[1]Calculation genes in KEGG path'!L117&gt;='[1]Flux and Impact'!$E$1,IF(('[1]PERCENT ARRAY-MEAN FC&amp;P VAL'!AW119*'[1]PERCENT ARRAY-MEAN FC&amp;P VAL'!AX119*'[1]PERCENT ARRAY-MEAN FC&amp;P VAL'!AY119+ABS('[1]PERCENT ARRAY-MEAN FC&amp;P VAL'!AZ119*'[1]PERCENT ARRAY-MEAN FC&amp;P VAL'!BA119*'[1]PERCENT ARRAY-MEAN FC&amp;P VAL'!BB119))&gt;0,'[1]PERCENT ARRAY-MEAN FC&amp;P VAL'!AW119*'[1]PERCENT ARRAY-MEAN FC&amp;P VAL'!AX119*'[1]PERCENT ARRAY-MEAN FC&amp;P VAL'!AY119+ABS('[1]PERCENT ARRAY-MEAN FC&amp;P VAL'!AZ119*'[1]PERCENT ARRAY-MEAN FC&amp;P VAL'!BA119*'[1]PERCENT ARRAY-MEAN FC&amp;P VAL'!BB119),""),""))</f>
        <v/>
      </c>
      <c r="U119" s="12" t="str">
        <f>IF(T119="","",'[1]PERCENT ARRAY-MEAN FC&amp;P VAL'!AW119*'[1]PERCENT ARRAY-MEAN FC&amp;P VAL'!AX119*'[1]PERCENT ARRAY-MEAN FC&amp;P VAL'!AY119-ABS('[1]PERCENT ARRAY-MEAN FC&amp;P VAL'!AZ119*'[1]PERCENT ARRAY-MEAN FC&amp;P VAL'!BA119*'[1]PERCENT ARRAY-MEAN FC&amp;P VAL'!BB119))</f>
        <v/>
      </c>
      <c r="V119" t="str">
        <f>IF(A119="","",IF('[1]Calculation genes in KEGG path'!L117&gt;='[1]Flux and Impact'!$E$1,IF(('[1]PERCENT ARRAY-MEAN FC&amp;P VAL'!BC119*'[1]PERCENT ARRAY-MEAN FC&amp;P VAL'!BD119*'[1]PERCENT ARRAY-MEAN FC&amp;P VAL'!BE119+ABS('[1]PERCENT ARRAY-MEAN FC&amp;P VAL'!BF119*'[1]PERCENT ARRAY-MEAN FC&amp;P VAL'!BG119*'[1]PERCENT ARRAY-MEAN FC&amp;P VAL'!BH119))&gt;0,'[1]PERCENT ARRAY-MEAN FC&amp;P VAL'!BC119*'[1]PERCENT ARRAY-MEAN FC&amp;P VAL'!BD119*'[1]PERCENT ARRAY-MEAN FC&amp;P VAL'!BE119+ABS('[1]PERCENT ARRAY-MEAN FC&amp;P VAL'!BF119*'[1]PERCENT ARRAY-MEAN FC&amp;P VAL'!BG119*'[1]PERCENT ARRAY-MEAN FC&amp;P VAL'!BH119),""),""))</f>
        <v/>
      </c>
      <c r="W119" s="12" t="str">
        <f>IF(V119="","",'[1]PERCENT ARRAY-MEAN FC&amp;P VAL'!BC119*'[1]PERCENT ARRAY-MEAN FC&amp;P VAL'!BD119*'[1]PERCENT ARRAY-MEAN FC&amp;P VAL'!BE119-ABS('[1]PERCENT ARRAY-MEAN FC&amp;P VAL'!BF119*'[1]PERCENT ARRAY-MEAN FC&amp;P VAL'!BG119*'[1]PERCENT ARRAY-MEAN FC&amp;P VAL'!BH119))</f>
        <v/>
      </c>
      <c r="X119" t="str">
        <f>IF(A119="","",IF('[1]Calculation genes in KEGG path'!L117&gt;='[1]Flux and Impact'!$E$1,IF(('[1]PERCENT ARRAY-MEAN FC&amp;P VAL'!BI119*'[1]PERCENT ARRAY-MEAN FC&amp;P VAL'!BJ119*'[1]PERCENT ARRAY-MEAN FC&amp;P VAL'!BK119+ABS('[1]PERCENT ARRAY-MEAN FC&amp;P VAL'!BL119*'[1]PERCENT ARRAY-MEAN FC&amp;P VAL'!BM119*'[1]PERCENT ARRAY-MEAN FC&amp;P VAL'!BN119))&gt;0,'[1]PERCENT ARRAY-MEAN FC&amp;P VAL'!BI119*'[1]PERCENT ARRAY-MEAN FC&amp;P VAL'!BJ119*'[1]PERCENT ARRAY-MEAN FC&amp;P VAL'!BK119+ABS('[1]PERCENT ARRAY-MEAN FC&amp;P VAL'!BL119*'[1]PERCENT ARRAY-MEAN FC&amp;P VAL'!BM119*'[1]PERCENT ARRAY-MEAN FC&amp;P VAL'!BN119),""),""))</f>
        <v/>
      </c>
      <c r="Y119" s="12" t="str">
        <f>IF(X119="","",'[1]PERCENT ARRAY-MEAN FC&amp;P VAL'!BI119*'[1]PERCENT ARRAY-MEAN FC&amp;P VAL'!BJ119*'[1]PERCENT ARRAY-MEAN FC&amp;P VAL'!BK119-ABS('[1]PERCENT ARRAY-MEAN FC&amp;P VAL'!BL119*'[1]PERCENT ARRAY-MEAN FC&amp;P VAL'!BM119*'[1]PERCENT ARRAY-MEAN FC&amp;P VAL'!BN119))</f>
        <v/>
      </c>
      <c r="Z119" t="str">
        <f>IF(A119="","",IF('[1]Calculation genes in KEGG path'!L117&gt;='[1]Flux and Impact'!$E$1,IF(('[1]PERCENT ARRAY-MEAN FC&amp;P VAL'!BO119*'[1]PERCENT ARRAY-MEAN FC&amp;P VAL'!BP119*'[1]PERCENT ARRAY-MEAN FC&amp;P VAL'!BQ119+ABS('[1]PERCENT ARRAY-MEAN FC&amp;P VAL'!BR119*'[1]PERCENT ARRAY-MEAN FC&amp;P VAL'!BS119*'[1]PERCENT ARRAY-MEAN FC&amp;P VAL'!BT119))&gt;0,'[1]PERCENT ARRAY-MEAN FC&amp;P VAL'!BO119*'[1]PERCENT ARRAY-MEAN FC&amp;P VAL'!BP119*'[1]PERCENT ARRAY-MEAN FC&amp;P VAL'!BQ119+ABS('[1]PERCENT ARRAY-MEAN FC&amp;P VAL'!BR119*'[1]PERCENT ARRAY-MEAN FC&amp;P VAL'!BS119*'[1]PERCENT ARRAY-MEAN FC&amp;P VAL'!BT119),""),""))</f>
        <v/>
      </c>
      <c r="AA119" s="12" t="str">
        <f>IF(Z119="","",'[1]PERCENT ARRAY-MEAN FC&amp;P VAL'!BO119*'[1]PERCENT ARRAY-MEAN FC&amp;P VAL'!BP119*'[1]PERCENT ARRAY-MEAN FC&amp;P VAL'!BQ119-ABS('[1]PERCENT ARRAY-MEAN FC&amp;P VAL'!BR119*'[1]PERCENT ARRAY-MEAN FC&amp;P VAL'!BS119*'[1]PERCENT ARRAY-MEAN FC&amp;P VAL'!BT119))</f>
        <v/>
      </c>
      <c r="AB119" t="str">
        <f>IF(A119="","",IF('[1]Calculation genes in KEGG path'!L117&gt;='[1]Flux and Impact'!$E$1,IF(('[1]PERCENT ARRAY-MEAN FC&amp;P VAL'!BU119*'[1]PERCENT ARRAY-MEAN FC&amp;P VAL'!BV119*'[1]PERCENT ARRAY-MEAN FC&amp;P VAL'!BW119+ABS('[1]PERCENT ARRAY-MEAN FC&amp;P VAL'!BX119*'[1]PERCENT ARRAY-MEAN FC&amp;P VAL'!BY119*'[1]PERCENT ARRAY-MEAN FC&amp;P VAL'!BZ119))&gt;0,'[1]PERCENT ARRAY-MEAN FC&amp;P VAL'!BU119*'[1]PERCENT ARRAY-MEAN FC&amp;P VAL'!BV119*'[1]PERCENT ARRAY-MEAN FC&amp;P VAL'!BW119+ABS('[1]PERCENT ARRAY-MEAN FC&amp;P VAL'!BX119*'[1]PERCENT ARRAY-MEAN FC&amp;P VAL'!BY119*'[1]PERCENT ARRAY-MEAN FC&amp;P VAL'!BZ119),""),""))</f>
        <v/>
      </c>
      <c r="AC119" s="12" t="str">
        <f>IF(AB119="","",'[1]PERCENT ARRAY-MEAN FC&amp;P VAL'!BU119*'[1]PERCENT ARRAY-MEAN FC&amp;P VAL'!BV119*'[1]PERCENT ARRAY-MEAN FC&amp;P VAL'!BW119-ABS('[1]PERCENT ARRAY-MEAN FC&amp;P VAL'!BX119*'[1]PERCENT ARRAY-MEAN FC&amp;P VAL'!BY119*'[1]PERCENT ARRAY-MEAN FC&amp;P VAL'!BZ119))</f>
        <v/>
      </c>
      <c r="AD119" t="str">
        <f>IF(A119="","",IF('[1]Calculation genes in KEGG path'!L117&gt;='[1]Flux and Impact'!$E$1,IF(('[1]PERCENT ARRAY-MEAN FC&amp;P VAL'!CA119*'[1]PERCENT ARRAY-MEAN FC&amp;P VAL'!CB119*'[1]PERCENT ARRAY-MEAN FC&amp;P VAL'!CC119+ABS('[1]PERCENT ARRAY-MEAN FC&amp;P VAL'!CD119*'[1]PERCENT ARRAY-MEAN FC&amp;P VAL'!CE119*'[1]PERCENT ARRAY-MEAN FC&amp;P VAL'!CF119))&gt;0,'[1]PERCENT ARRAY-MEAN FC&amp;P VAL'!CA119*'[1]PERCENT ARRAY-MEAN FC&amp;P VAL'!CB119*'[1]PERCENT ARRAY-MEAN FC&amp;P VAL'!CC119+ABS('[1]PERCENT ARRAY-MEAN FC&amp;P VAL'!CD119*'[1]PERCENT ARRAY-MEAN FC&amp;P VAL'!CE119*'[1]PERCENT ARRAY-MEAN FC&amp;P VAL'!CF119),""),""))</f>
        <v/>
      </c>
      <c r="AE119" s="12" t="str">
        <f>IF(AD119="","",'[1]PERCENT ARRAY-MEAN FC&amp;P VAL'!CA119*'[1]PERCENT ARRAY-MEAN FC&amp;P VAL'!CB119*'[1]PERCENT ARRAY-MEAN FC&amp;P VAL'!CC119-ABS('[1]PERCENT ARRAY-MEAN FC&amp;P VAL'!CD119*'[1]PERCENT ARRAY-MEAN FC&amp;P VAL'!CE119*'[1]PERCENT ARRAY-MEAN FC&amp;P VAL'!CF119))</f>
        <v/>
      </c>
      <c r="AF119" t="str">
        <f>IF(A119="","",IF('[1]Calculation genes in KEGG path'!L117&gt;='[1]Flux and Impact'!$E$1,IF(('[1]PERCENT ARRAY-MEAN FC&amp;P VAL'!CG119*'[1]PERCENT ARRAY-MEAN FC&amp;P VAL'!CH119*'[1]PERCENT ARRAY-MEAN FC&amp;P VAL'!CI119+ABS('[1]PERCENT ARRAY-MEAN FC&amp;P VAL'!CJ119*'[1]PERCENT ARRAY-MEAN FC&amp;P VAL'!CK119*'[1]PERCENT ARRAY-MEAN FC&amp;P VAL'!CL119))&gt;0,'[1]PERCENT ARRAY-MEAN FC&amp;P VAL'!CG119*'[1]PERCENT ARRAY-MEAN FC&amp;P VAL'!CH119*'[1]PERCENT ARRAY-MEAN FC&amp;P VAL'!CI119+ABS('[1]PERCENT ARRAY-MEAN FC&amp;P VAL'!CJ119*'[1]PERCENT ARRAY-MEAN FC&amp;P VAL'!CK119*'[1]PERCENT ARRAY-MEAN FC&amp;P VAL'!CL119),""),""))</f>
        <v/>
      </c>
      <c r="AG119" s="12" t="str">
        <f>IF(AF119="","",'[1]PERCENT ARRAY-MEAN FC&amp;P VAL'!CG119*'[1]PERCENT ARRAY-MEAN FC&amp;P VAL'!CH119*'[1]PERCENT ARRAY-MEAN FC&amp;P VAL'!CI119-ABS('[1]PERCENT ARRAY-MEAN FC&amp;P VAL'!CJ119*'[1]PERCENT ARRAY-MEAN FC&amp;P VAL'!CK119*'[1]PERCENT ARRAY-MEAN FC&amp;P VAL'!CL119))</f>
        <v/>
      </c>
      <c r="AH119" t="str">
        <f>IF(A119="","",IF('[1]Calculation genes in KEGG path'!L117&gt;='[1]Flux and Impact'!$E$1,IF(('[1]PERCENT ARRAY-MEAN FC&amp;P VAL'!CM119*'[1]PERCENT ARRAY-MEAN FC&amp;P VAL'!CN119*'[1]PERCENT ARRAY-MEAN FC&amp;P VAL'!CO119+ABS('[1]PERCENT ARRAY-MEAN FC&amp;P VAL'!CP119*'[1]PERCENT ARRAY-MEAN FC&amp;P VAL'!CQ119*'[1]PERCENT ARRAY-MEAN FC&amp;P VAL'!CR119))&gt;0,'[1]PERCENT ARRAY-MEAN FC&amp;P VAL'!CM119*'[1]PERCENT ARRAY-MEAN FC&amp;P VAL'!CN119*'[1]PERCENT ARRAY-MEAN FC&amp;P VAL'!CO119+ABS('[1]PERCENT ARRAY-MEAN FC&amp;P VAL'!CP119*'[1]PERCENT ARRAY-MEAN FC&amp;P VAL'!CQ119*'[1]PERCENT ARRAY-MEAN FC&amp;P VAL'!CR119),""),""))</f>
        <v/>
      </c>
      <c r="AI119" s="12" t="str">
        <f>IF(AH119="","",'[1]PERCENT ARRAY-MEAN FC&amp;P VAL'!CM119*'[1]PERCENT ARRAY-MEAN FC&amp;P VAL'!CN119*'[1]PERCENT ARRAY-MEAN FC&amp;P VAL'!CO119-ABS('[1]PERCENT ARRAY-MEAN FC&amp;P VAL'!CP119*'[1]PERCENT ARRAY-MEAN FC&amp;P VAL'!CQ119*'[1]PERCENT ARRAY-MEAN FC&amp;P VAL'!CR119))</f>
        <v/>
      </c>
      <c r="AJ119" t="str">
        <f>IF(A119="","",IF('[1]Calculation genes in KEGG path'!L117&gt;='[1]Flux and Impact'!$E$1,IF(('[1]PERCENT ARRAY-MEAN FC&amp;P VAL'!CS119*'[1]PERCENT ARRAY-MEAN FC&amp;P VAL'!CT119*'[1]PERCENT ARRAY-MEAN FC&amp;P VAL'!CU119+ABS('[1]PERCENT ARRAY-MEAN FC&amp;P VAL'!CV119*'[1]PERCENT ARRAY-MEAN FC&amp;P VAL'!CW119*'[1]PERCENT ARRAY-MEAN FC&amp;P VAL'!CX119))&gt;0,'[1]PERCENT ARRAY-MEAN FC&amp;P VAL'!CS119*'[1]PERCENT ARRAY-MEAN FC&amp;P VAL'!CT119*'[1]PERCENT ARRAY-MEAN FC&amp;P VAL'!CU119+ABS('[1]PERCENT ARRAY-MEAN FC&amp;P VAL'!CV119*'[1]PERCENT ARRAY-MEAN FC&amp;P VAL'!CW119*'[1]PERCENT ARRAY-MEAN FC&amp;P VAL'!CX119),""),""))</f>
        <v/>
      </c>
      <c r="AK119" s="12" t="str">
        <f>IF(AJ119="","",'[1]PERCENT ARRAY-MEAN FC&amp;P VAL'!CS119*'[1]PERCENT ARRAY-MEAN FC&amp;P VAL'!CT119*'[1]PERCENT ARRAY-MEAN FC&amp;P VAL'!CU119-ABS('[1]PERCENT ARRAY-MEAN FC&amp;P VAL'!CV119*'[1]PERCENT ARRAY-MEAN FC&amp;P VAL'!CW119*'[1]PERCENT ARRAY-MEAN FC&amp;P VAL'!CX119))</f>
        <v/>
      </c>
      <c r="AL119" t="str">
        <f>IF(A119="","",IF('[1]Calculation genes in KEGG path'!L117&gt;='[1]Flux and Impact'!$E$1,IF(('[1]PERCENT ARRAY-MEAN FC&amp;P VAL'!CY119*'[1]PERCENT ARRAY-MEAN FC&amp;P VAL'!CZ119*'[1]PERCENT ARRAY-MEAN FC&amp;P VAL'!DA119+ABS('[1]PERCENT ARRAY-MEAN FC&amp;P VAL'!DB119*'[1]PERCENT ARRAY-MEAN FC&amp;P VAL'!DC119*'[1]PERCENT ARRAY-MEAN FC&amp;P VAL'!DD119))&gt;0,'[1]PERCENT ARRAY-MEAN FC&amp;P VAL'!CY119*'[1]PERCENT ARRAY-MEAN FC&amp;P VAL'!CZ119*'[1]PERCENT ARRAY-MEAN FC&amp;P VAL'!DA119+ABS('[1]PERCENT ARRAY-MEAN FC&amp;P VAL'!DB119*'[1]PERCENT ARRAY-MEAN FC&amp;P VAL'!DC119*'[1]PERCENT ARRAY-MEAN FC&amp;P VAL'!DD119),""),""))</f>
        <v/>
      </c>
      <c r="AM119" s="12" t="str">
        <f>IF(AL119="","",'[1]PERCENT ARRAY-MEAN FC&amp;P VAL'!CY119*'[1]PERCENT ARRAY-MEAN FC&amp;P VAL'!CZ119*'[1]PERCENT ARRAY-MEAN FC&amp;P VAL'!DA119-ABS('[1]PERCENT ARRAY-MEAN FC&amp;P VAL'!DB119*'[1]PERCENT ARRAY-MEAN FC&amp;P VAL'!DC119*'[1]PERCENT ARRAY-MEAN FC&amp;P VAL'!DD119))</f>
        <v/>
      </c>
      <c r="AN119" t="str">
        <f>IF(A119="","",IF('[1]Calculation genes in KEGG path'!L117&gt;='[1]Flux and Impact'!$E$1,IF(('[1]PERCENT ARRAY-MEAN FC&amp;P VAL'!DE119*'[1]PERCENT ARRAY-MEAN FC&amp;P VAL'!DF119*'[1]PERCENT ARRAY-MEAN FC&amp;P VAL'!DG119+ABS('[1]PERCENT ARRAY-MEAN FC&amp;P VAL'!DH119*'[1]PERCENT ARRAY-MEAN FC&amp;P VAL'!DI119*'[1]PERCENT ARRAY-MEAN FC&amp;P VAL'!DJ119))&gt;0,'[1]PERCENT ARRAY-MEAN FC&amp;P VAL'!DE119*'[1]PERCENT ARRAY-MEAN FC&amp;P VAL'!DF119*'[1]PERCENT ARRAY-MEAN FC&amp;P VAL'!DG119+ABS('[1]PERCENT ARRAY-MEAN FC&amp;P VAL'!DH119*'[1]PERCENT ARRAY-MEAN FC&amp;P VAL'!DI119*'[1]PERCENT ARRAY-MEAN FC&amp;P VAL'!DJ119),""),""))</f>
        <v/>
      </c>
      <c r="AO119" s="12" t="str">
        <f>IF(AN119="","",'[1]PERCENT ARRAY-MEAN FC&amp;P VAL'!DE119*'[1]PERCENT ARRAY-MEAN FC&amp;P VAL'!DF119*'[1]PERCENT ARRAY-MEAN FC&amp;P VAL'!DG119-ABS('[1]PERCENT ARRAY-MEAN FC&amp;P VAL'!DH119*'[1]PERCENT ARRAY-MEAN FC&amp;P VAL'!DI119*'[1]PERCENT ARRAY-MEAN FC&amp;P VAL'!DJ119))</f>
        <v/>
      </c>
      <c r="AP119" t="str">
        <f>IF(A119="","",IF('[1]Calculation genes in KEGG path'!L117&gt;='[1]Flux and Impact'!$E$1,IF(('[1]PERCENT ARRAY-MEAN FC&amp;P VAL'!DK119*'[1]PERCENT ARRAY-MEAN FC&amp;P VAL'!DL119*'[1]PERCENT ARRAY-MEAN FC&amp;P VAL'!DM119+ABS('[1]PERCENT ARRAY-MEAN FC&amp;P VAL'!DN119*'[1]PERCENT ARRAY-MEAN FC&amp;P VAL'!DO119*'[1]PERCENT ARRAY-MEAN FC&amp;P VAL'!DP119))&gt;0,'[1]PERCENT ARRAY-MEAN FC&amp;P VAL'!DK119*'[1]PERCENT ARRAY-MEAN FC&amp;P VAL'!DL119*'[1]PERCENT ARRAY-MEAN FC&amp;P VAL'!DM119+ABS('[1]PERCENT ARRAY-MEAN FC&amp;P VAL'!DN119*'[1]PERCENT ARRAY-MEAN FC&amp;P VAL'!DO119*'[1]PERCENT ARRAY-MEAN FC&amp;P VAL'!DP119),""),""))</f>
        <v/>
      </c>
      <c r="AQ119" s="12" t="str">
        <f>IF(AP119="","",'[1]PERCENT ARRAY-MEAN FC&amp;P VAL'!DK119*'[1]PERCENT ARRAY-MEAN FC&amp;P VAL'!DL119*'[1]PERCENT ARRAY-MEAN FC&amp;P VAL'!DM119-ABS('[1]PERCENT ARRAY-MEAN FC&amp;P VAL'!DN119*'[1]PERCENT ARRAY-MEAN FC&amp;P VAL'!DO119*'[1]PERCENT ARRAY-MEAN FC&amp;P VAL'!DP119))</f>
        <v/>
      </c>
      <c r="AR119" t="str">
        <f>IF(A119="","",IF('[1]Calculation genes in KEGG path'!L117&gt;='[1]Flux and Impact'!$E$1,IF(('[1]PERCENT ARRAY-MEAN FC&amp;P VAL'!DQ119*'[1]PERCENT ARRAY-MEAN FC&amp;P VAL'!DR119*'[1]PERCENT ARRAY-MEAN FC&amp;P VAL'!DS119+ABS('[1]PERCENT ARRAY-MEAN FC&amp;P VAL'!DT119*'[1]PERCENT ARRAY-MEAN FC&amp;P VAL'!DU119*'[1]PERCENT ARRAY-MEAN FC&amp;P VAL'!DV119))&gt;0,'[1]PERCENT ARRAY-MEAN FC&amp;P VAL'!DQ119*'[1]PERCENT ARRAY-MEAN FC&amp;P VAL'!DR119*'[1]PERCENT ARRAY-MEAN FC&amp;P VAL'!DS119+ABS('[1]PERCENT ARRAY-MEAN FC&amp;P VAL'!DT119*'[1]PERCENT ARRAY-MEAN FC&amp;P VAL'!DU119*'[1]PERCENT ARRAY-MEAN FC&amp;P VAL'!DV119),""),""))</f>
        <v/>
      </c>
      <c r="AS119" s="12" t="str">
        <f>IF(AR119="","",'[1]PERCENT ARRAY-MEAN FC&amp;P VAL'!DQ119*'[1]PERCENT ARRAY-MEAN FC&amp;P VAL'!DR119*'[1]PERCENT ARRAY-MEAN FC&amp;P VAL'!DS119-ABS('[1]PERCENT ARRAY-MEAN FC&amp;P VAL'!DT119*'[1]PERCENT ARRAY-MEAN FC&amp;P VAL'!DU119*'[1]PERCENT ARRAY-MEAN FC&amp;P VAL'!DV119))</f>
        <v/>
      </c>
      <c r="AT119" s="12">
        <f t="shared" si="4"/>
        <v>71.217647950465</v>
      </c>
      <c r="AU119" s="12">
        <f t="shared" si="5"/>
        <v>1</v>
      </c>
    </row>
    <row r="120" spans="1:47">
      <c r="A120" t="str">
        <f>'[1]Calculation genes in KEGG path'!I118</f>
        <v>bta04130</v>
      </c>
      <c r="B120" t="str">
        <f>IF('[1]PERCENT ARRAY-MEAN FC&amp;P VAL'!A120="","",'[1]PERCENT ARRAY-MEAN FC&amp;P VAL'!A120)</f>
        <v>2. Genetic Information Processing</v>
      </c>
      <c r="C120" t="str">
        <f>IF('[1]PERCENT ARRAY-MEAN FC&amp;P VAL'!B120="","",'[1]PERCENT ARRAY-MEAN FC&amp;P VAL'!B120)</f>
        <v>2.3 Folding, Sorting and Degradation</v>
      </c>
      <c r="D120" t="str">
        <f>IF('[1]PERCENT ARRAY-MEAN FC&amp;P VAL'!C120="","",'[1]PERCENT ARRAY-MEAN FC&amp;P VAL'!C120)</f>
        <v>SNARE interactions in vesicular transport</v>
      </c>
      <c r="E120" s="12">
        <f t="shared" si="3"/>
        <v>371.537085565233</v>
      </c>
      <c r="F120" t="str">
        <f>IF(A120="","",IF('[1]Calculation genes in KEGG path'!L118&gt;='[1]Flux and Impact'!$E$1,IF('[1]PERCENT ARRAY-MEAN FC&amp;P VAL'!G120*'[1]PERCENT ARRAY-MEAN FC&amp;P VAL'!H120*'[1]PERCENT ARRAY-MEAN FC&amp;P VAL'!I120+ABS('[1]PERCENT ARRAY-MEAN FC&amp;P VAL'!J120*'[1]PERCENT ARRAY-MEAN FC&amp;P VAL'!K120*'[1]PERCENT ARRAY-MEAN FC&amp;P VAL'!L120)&gt;0,'[1]PERCENT ARRAY-MEAN FC&amp;P VAL'!G120*'[1]PERCENT ARRAY-MEAN FC&amp;P VAL'!H120*'[1]PERCENT ARRAY-MEAN FC&amp;P VAL'!I120+ABS('[1]PERCENT ARRAY-MEAN FC&amp;P VAL'!J120*'[1]PERCENT ARRAY-MEAN FC&amp;P VAL'!K120*'[1]PERCENT ARRAY-MEAN FC&amp;P VAL'!L120),""),""))</f>
        <v/>
      </c>
      <c r="G120" s="12" t="str">
        <f>IF(F120="","",'[1]PERCENT ARRAY-MEAN FC&amp;P VAL'!G120*'[1]PERCENT ARRAY-MEAN FC&amp;P VAL'!H120*'[1]PERCENT ARRAY-MEAN FC&amp;P VAL'!I120-ABS('[1]PERCENT ARRAY-MEAN FC&amp;P VAL'!J120*'[1]PERCENT ARRAY-MEAN FC&amp;P VAL'!K120*'[1]PERCENT ARRAY-MEAN FC&amp;P VAL'!L120))</f>
        <v/>
      </c>
      <c r="H120">
        <f>IF(A120="","",IF('[1]Calculation genes in KEGG path'!L118&gt;='[1]Flux and Impact'!$E$1,IF(('[1]PERCENT ARRAY-MEAN FC&amp;P VAL'!M120*'[1]PERCENT ARRAY-MEAN FC&amp;P VAL'!N120*'[1]PERCENT ARRAY-MEAN FC&amp;P VAL'!O120+ABS('[1]PERCENT ARRAY-MEAN FC&amp;P VAL'!P120*'[1]PERCENT ARRAY-MEAN FC&amp;P VAL'!Q120*'[1]PERCENT ARRAY-MEAN FC&amp;P VAL'!R120))&gt;0,'[1]PERCENT ARRAY-MEAN FC&amp;P VAL'!M120*'[1]PERCENT ARRAY-MEAN FC&amp;P VAL'!N120*'[1]PERCENT ARRAY-MEAN FC&amp;P VAL'!O120+ABS('[1]PERCENT ARRAY-MEAN FC&amp;P VAL'!P120*'[1]PERCENT ARRAY-MEAN FC&amp;P VAL'!Q120*'[1]PERCENT ARRAY-MEAN FC&amp;P VAL'!R120),""),""))</f>
        <v>341.047312359936</v>
      </c>
      <c r="I120" s="12">
        <f>IF(H120="","",'[1]PERCENT ARRAY-MEAN FC&amp;P VAL'!M120*'[1]PERCENT ARRAY-MEAN FC&amp;P VAL'!N120*'[1]PERCENT ARRAY-MEAN FC&amp;P VAL'!O120-ABS('[1]PERCENT ARRAY-MEAN FC&amp;P VAL'!P120*'[1]PERCENT ARRAY-MEAN FC&amp;P VAL'!Q120*'[1]PERCENT ARRAY-MEAN FC&amp;P VAL'!R120))</f>
        <v>341.047312359936</v>
      </c>
      <c r="J120">
        <f>IF(A120="","",IF('[1]Calculation genes in KEGG path'!L118&gt;='[1]Flux and Impact'!$E$1,IF(('[1]PERCENT ARRAY-MEAN FC&amp;P VAL'!S120*'[1]PERCENT ARRAY-MEAN FC&amp;P VAL'!T120*'[1]PERCENT ARRAY-MEAN FC&amp;P VAL'!U120+ABS('[1]PERCENT ARRAY-MEAN FC&amp;P VAL'!V120*'[1]PERCENT ARRAY-MEAN FC&amp;P VAL'!W120*'[1]PERCENT ARRAY-MEAN FC&amp;P VAL'!X120))&gt;0,'[1]PERCENT ARRAY-MEAN FC&amp;P VAL'!S120*'[1]PERCENT ARRAY-MEAN FC&amp;P VAL'!T120*'[1]PERCENT ARRAY-MEAN FC&amp;P VAL'!U120+ABS('[1]PERCENT ARRAY-MEAN FC&amp;P VAL'!V120*'[1]PERCENT ARRAY-MEAN FC&amp;P VAL'!W120*'[1]PERCENT ARRAY-MEAN FC&amp;P VAL'!X120),""),""))</f>
        <v>30.4897732052966</v>
      </c>
      <c r="K120" s="12">
        <f>IF(J120="","",'[1]PERCENT ARRAY-MEAN FC&amp;P VAL'!S120*'[1]PERCENT ARRAY-MEAN FC&amp;P VAL'!T120*'[1]PERCENT ARRAY-MEAN FC&amp;P VAL'!U120-ABS('[1]PERCENT ARRAY-MEAN FC&amp;P VAL'!V120*'[1]PERCENT ARRAY-MEAN FC&amp;P VAL'!W120*'[1]PERCENT ARRAY-MEAN FC&amp;P VAL'!X120))</f>
        <v>30.4897732052966</v>
      </c>
      <c r="L120" t="str">
        <f>IF(A120="","",IF('[1]Calculation genes in KEGG path'!L118&gt;='[1]Flux and Impact'!$E$1,IF(('[1]PERCENT ARRAY-MEAN FC&amp;P VAL'!Y120*'[1]PERCENT ARRAY-MEAN FC&amp;P VAL'!Z120*'[1]PERCENT ARRAY-MEAN FC&amp;P VAL'!AA120+ABS('[1]PERCENT ARRAY-MEAN FC&amp;P VAL'!AB120*'[1]PERCENT ARRAY-MEAN FC&amp;P VAL'!AC120*'[1]PERCENT ARRAY-MEAN FC&amp;P VAL'!AD120))&gt;0,'[1]PERCENT ARRAY-MEAN FC&amp;P VAL'!Y120*'[1]PERCENT ARRAY-MEAN FC&amp;P VAL'!Z120*'[1]PERCENT ARRAY-MEAN FC&amp;P VAL'!AA120+ABS('[1]PERCENT ARRAY-MEAN FC&amp;P VAL'!AB120*'[1]PERCENT ARRAY-MEAN FC&amp;P VAL'!AC120*'[1]PERCENT ARRAY-MEAN FC&amp;P VAL'!AD120),""),""))</f>
        <v/>
      </c>
      <c r="M120" s="12" t="str">
        <f>IF(L120="","",'[1]PERCENT ARRAY-MEAN FC&amp;P VAL'!Y120*'[1]PERCENT ARRAY-MEAN FC&amp;P VAL'!Z120*'[1]PERCENT ARRAY-MEAN FC&amp;P VAL'!AA120-ABS('[1]PERCENT ARRAY-MEAN FC&amp;P VAL'!AB120*'[1]PERCENT ARRAY-MEAN FC&amp;P VAL'!AC120*'[1]PERCENT ARRAY-MEAN FC&amp;P VAL'!AD120))</f>
        <v/>
      </c>
      <c r="N120" t="str">
        <f>IF(A120="","",IF('[1]Calculation genes in KEGG path'!L118&gt;='[1]Flux and Impact'!$E$1,IF(('[1]PERCENT ARRAY-MEAN FC&amp;P VAL'!AE120*'[1]PERCENT ARRAY-MEAN FC&amp;P VAL'!AF120*'[1]PERCENT ARRAY-MEAN FC&amp;P VAL'!AG120+ABS('[1]PERCENT ARRAY-MEAN FC&amp;P VAL'!AH120*'[1]PERCENT ARRAY-MEAN FC&amp;P VAL'!AI120*'[1]PERCENT ARRAY-MEAN FC&amp;P VAL'!AJ120))&gt;0,'[1]PERCENT ARRAY-MEAN FC&amp;P VAL'!AE120*'[1]PERCENT ARRAY-MEAN FC&amp;P VAL'!AF120*'[1]PERCENT ARRAY-MEAN FC&amp;P VAL'!AG120+ABS('[1]PERCENT ARRAY-MEAN FC&amp;P VAL'!AH120*'[1]PERCENT ARRAY-MEAN FC&amp;P VAL'!AI120*'[1]PERCENT ARRAY-MEAN FC&amp;P VAL'!AJ120),""),""))</f>
        <v/>
      </c>
      <c r="O120" s="12" t="str">
        <f>IF(N120="","",'[1]PERCENT ARRAY-MEAN FC&amp;P VAL'!AE120*'[1]PERCENT ARRAY-MEAN FC&amp;P VAL'!AF120*'[1]PERCENT ARRAY-MEAN FC&amp;P VAL'!AG120-ABS('[1]PERCENT ARRAY-MEAN FC&amp;P VAL'!AH120*'[1]PERCENT ARRAY-MEAN FC&amp;P VAL'!AI120*'[1]PERCENT ARRAY-MEAN FC&amp;P VAL'!AJ120))</f>
        <v/>
      </c>
      <c r="P120" t="str">
        <f>IF(A120="","",IF('[1]Calculation genes in KEGG path'!L118&gt;='[1]Flux and Impact'!$E$1,IF(('[1]PERCENT ARRAY-MEAN FC&amp;P VAL'!AK120*'[1]PERCENT ARRAY-MEAN FC&amp;P VAL'!AL120*'[1]PERCENT ARRAY-MEAN FC&amp;P VAL'!AM120+ABS('[1]PERCENT ARRAY-MEAN FC&amp;P VAL'!AN120*'[1]PERCENT ARRAY-MEAN FC&amp;P VAL'!AO120*'[1]PERCENT ARRAY-MEAN FC&amp;P VAL'!AP120))&gt;0,'[1]PERCENT ARRAY-MEAN FC&amp;P VAL'!AK120*'[1]PERCENT ARRAY-MEAN FC&amp;P VAL'!AL120*'[1]PERCENT ARRAY-MEAN FC&amp;P VAL'!AM120+ABS('[1]PERCENT ARRAY-MEAN FC&amp;P VAL'!AN120*'[1]PERCENT ARRAY-MEAN FC&amp;P VAL'!AO120*'[1]PERCENT ARRAY-MEAN FC&amp;P VAL'!AP120),""),""))</f>
        <v/>
      </c>
      <c r="Q120" s="12" t="str">
        <f>IF(P120="","",'[1]PERCENT ARRAY-MEAN FC&amp;P VAL'!AK120*'[1]PERCENT ARRAY-MEAN FC&amp;P VAL'!AL120*'[1]PERCENT ARRAY-MEAN FC&amp;P VAL'!AM120-ABS('[1]PERCENT ARRAY-MEAN FC&amp;P VAL'!AN120*'[1]PERCENT ARRAY-MEAN FC&amp;P VAL'!AO120*'[1]PERCENT ARRAY-MEAN FC&amp;P VAL'!AP120))</f>
        <v/>
      </c>
      <c r="R120" t="str">
        <f>IF(A120="","",IF('[1]Calculation genes in KEGG path'!L118&gt;='[1]Flux and Impact'!$E$1,IF(('[1]PERCENT ARRAY-MEAN FC&amp;P VAL'!AQ120*'[1]PERCENT ARRAY-MEAN FC&amp;P VAL'!AR120*'[1]PERCENT ARRAY-MEAN FC&amp;P VAL'!AS120+ABS('[1]PERCENT ARRAY-MEAN FC&amp;P VAL'!AT120*'[1]PERCENT ARRAY-MEAN FC&amp;P VAL'!AU120*'[1]PERCENT ARRAY-MEAN FC&amp;P VAL'!AV120))&gt;0,'[1]PERCENT ARRAY-MEAN FC&amp;P VAL'!AQ120*'[1]PERCENT ARRAY-MEAN FC&amp;P VAL'!AR120*'[1]PERCENT ARRAY-MEAN FC&amp;P VAL'!AS120+ABS('[1]PERCENT ARRAY-MEAN FC&amp;P VAL'!AT120*'[1]PERCENT ARRAY-MEAN FC&amp;P VAL'!AU120*'[1]PERCENT ARRAY-MEAN FC&amp;P VAL'!AV120),""),""))</f>
        <v/>
      </c>
      <c r="S120" s="12" t="str">
        <f>IF(R120="","",'[1]PERCENT ARRAY-MEAN FC&amp;P VAL'!AQ120*'[1]PERCENT ARRAY-MEAN FC&amp;P VAL'!AR120*'[1]PERCENT ARRAY-MEAN FC&amp;P VAL'!AS120-ABS('[1]PERCENT ARRAY-MEAN FC&amp;P VAL'!AT120*'[1]PERCENT ARRAY-MEAN FC&amp;P VAL'!AU120*'[1]PERCENT ARRAY-MEAN FC&amp;P VAL'!AV120))</f>
        <v/>
      </c>
      <c r="T120" t="str">
        <f>IF(A120="","",IF('[1]Calculation genes in KEGG path'!L118&gt;='[1]Flux and Impact'!$E$1,IF(('[1]PERCENT ARRAY-MEAN FC&amp;P VAL'!AW120*'[1]PERCENT ARRAY-MEAN FC&amp;P VAL'!AX120*'[1]PERCENT ARRAY-MEAN FC&amp;P VAL'!AY120+ABS('[1]PERCENT ARRAY-MEAN FC&amp;P VAL'!AZ120*'[1]PERCENT ARRAY-MEAN FC&amp;P VAL'!BA120*'[1]PERCENT ARRAY-MEAN FC&amp;P VAL'!BB120))&gt;0,'[1]PERCENT ARRAY-MEAN FC&amp;P VAL'!AW120*'[1]PERCENT ARRAY-MEAN FC&amp;P VAL'!AX120*'[1]PERCENT ARRAY-MEAN FC&amp;P VAL'!AY120+ABS('[1]PERCENT ARRAY-MEAN FC&amp;P VAL'!AZ120*'[1]PERCENT ARRAY-MEAN FC&amp;P VAL'!BA120*'[1]PERCENT ARRAY-MEAN FC&amp;P VAL'!BB120),""),""))</f>
        <v/>
      </c>
      <c r="U120" s="12" t="str">
        <f>IF(T120="","",'[1]PERCENT ARRAY-MEAN FC&amp;P VAL'!AW120*'[1]PERCENT ARRAY-MEAN FC&amp;P VAL'!AX120*'[1]PERCENT ARRAY-MEAN FC&amp;P VAL'!AY120-ABS('[1]PERCENT ARRAY-MEAN FC&amp;P VAL'!AZ120*'[1]PERCENT ARRAY-MEAN FC&amp;P VAL'!BA120*'[1]PERCENT ARRAY-MEAN FC&amp;P VAL'!BB120))</f>
        <v/>
      </c>
      <c r="V120" t="str">
        <f>IF(A120="","",IF('[1]Calculation genes in KEGG path'!L118&gt;='[1]Flux and Impact'!$E$1,IF(('[1]PERCENT ARRAY-MEAN FC&amp;P VAL'!BC120*'[1]PERCENT ARRAY-MEAN FC&amp;P VAL'!BD120*'[1]PERCENT ARRAY-MEAN FC&amp;P VAL'!BE120+ABS('[1]PERCENT ARRAY-MEAN FC&amp;P VAL'!BF120*'[1]PERCENT ARRAY-MEAN FC&amp;P VAL'!BG120*'[1]PERCENT ARRAY-MEAN FC&amp;P VAL'!BH120))&gt;0,'[1]PERCENT ARRAY-MEAN FC&amp;P VAL'!BC120*'[1]PERCENT ARRAY-MEAN FC&amp;P VAL'!BD120*'[1]PERCENT ARRAY-MEAN FC&amp;P VAL'!BE120+ABS('[1]PERCENT ARRAY-MEAN FC&amp;P VAL'!BF120*'[1]PERCENT ARRAY-MEAN FC&amp;P VAL'!BG120*'[1]PERCENT ARRAY-MEAN FC&amp;P VAL'!BH120),""),""))</f>
        <v/>
      </c>
      <c r="W120" s="12" t="str">
        <f>IF(V120="","",'[1]PERCENT ARRAY-MEAN FC&amp;P VAL'!BC120*'[1]PERCENT ARRAY-MEAN FC&amp;P VAL'!BD120*'[1]PERCENT ARRAY-MEAN FC&amp;P VAL'!BE120-ABS('[1]PERCENT ARRAY-MEAN FC&amp;P VAL'!BF120*'[1]PERCENT ARRAY-MEAN FC&amp;P VAL'!BG120*'[1]PERCENT ARRAY-MEAN FC&amp;P VAL'!BH120))</f>
        <v/>
      </c>
      <c r="X120" t="str">
        <f>IF(A120="","",IF('[1]Calculation genes in KEGG path'!L118&gt;='[1]Flux and Impact'!$E$1,IF(('[1]PERCENT ARRAY-MEAN FC&amp;P VAL'!BI120*'[1]PERCENT ARRAY-MEAN FC&amp;P VAL'!BJ120*'[1]PERCENT ARRAY-MEAN FC&amp;P VAL'!BK120+ABS('[1]PERCENT ARRAY-MEAN FC&amp;P VAL'!BL120*'[1]PERCENT ARRAY-MEAN FC&amp;P VAL'!BM120*'[1]PERCENT ARRAY-MEAN FC&amp;P VAL'!BN120))&gt;0,'[1]PERCENT ARRAY-MEAN FC&amp;P VAL'!BI120*'[1]PERCENT ARRAY-MEAN FC&amp;P VAL'!BJ120*'[1]PERCENT ARRAY-MEAN FC&amp;P VAL'!BK120+ABS('[1]PERCENT ARRAY-MEAN FC&amp;P VAL'!BL120*'[1]PERCENT ARRAY-MEAN FC&amp;P VAL'!BM120*'[1]PERCENT ARRAY-MEAN FC&amp;P VAL'!BN120),""),""))</f>
        <v/>
      </c>
      <c r="Y120" s="12" t="str">
        <f>IF(X120="","",'[1]PERCENT ARRAY-MEAN FC&amp;P VAL'!BI120*'[1]PERCENT ARRAY-MEAN FC&amp;P VAL'!BJ120*'[1]PERCENT ARRAY-MEAN FC&amp;P VAL'!BK120-ABS('[1]PERCENT ARRAY-MEAN FC&amp;P VAL'!BL120*'[1]PERCENT ARRAY-MEAN FC&amp;P VAL'!BM120*'[1]PERCENT ARRAY-MEAN FC&amp;P VAL'!BN120))</f>
        <v/>
      </c>
      <c r="Z120" t="str">
        <f>IF(A120="","",IF('[1]Calculation genes in KEGG path'!L118&gt;='[1]Flux and Impact'!$E$1,IF(('[1]PERCENT ARRAY-MEAN FC&amp;P VAL'!BO120*'[1]PERCENT ARRAY-MEAN FC&amp;P VAL'!BP120*'[1]PERCENT ARRAY-MEAN FC&amp;P VAL'!BQ120+ABS('[1]PERCENT ARRAY-MEAN FC&amp;P VAL'!BR120*'[1]PERCENT ARRAY-MEAN FC&amp;P VAL'!BS120*'[1]PERCENT ARRAY-MEAN FC&amp;P VAL'!BT120))&gt;0,'[1]PERCENT ARRAY-MEAN FC&amp;P VAL'!BO120*'[1]PERCENT ARRAY-MEAN FC&amp;P VAL'!BP120*'[1]PERCENT ARRAY-MEAN FC&amp;P VAL'!BQ120+ABS('[1]PERCENT ARRAY-MEAN FC&amp;P VAL'!BR120*'[1]PERCENT ARRAY-MEAN FC&amp;P VAL'!BS120*'[1]PERCENT ARRAY-MEAN FC&amp;P VAL'!BT120),""),""))</f>
        <v/>
      </c>
      <c r="AA120" s="12" t="str">
        <f>IF(Z120="","",'[1]PERCENT ARRAY-MEAN FC&amp;P VAL'!BO120*'[1]PERCENT ARRAY-MEAN FC&amp;P VAL'!BP120*'[1]PERCENT ARRAY-MEAN FC&amp;P VAL'!BQ120-ABS('[1]PERCENT ARRAY-MEAN FC&amp;P VAL'!BR120*'[1]PERCENT ARRAY-MEAN FC&amp;P VAL'!BS120*'[1]PERCENT ARRAY-MEAN FC&amp;P VAL'!BT120))</f>
        <v/>
      </c>
      <c r="AB120" t="str">
        <f>IF(A120="","",IF('[1]Calculation genes in KEGG path'!L118&gt;='[1]Flux and Impact'!$E$1,IF(('[1]PERCENT ARRAY-MEAN FC&amp;P VAL'!BU120*'[1]PERCENT ARRAY-MEAN FC&amp;P VAL'!BV120*'[1]PERCENT ARRAY-MEAN FC&amp;P VAL'!BW120+ABS('[1]PERCENT ARRAY-MEAN FC&amp;P VAL'!BX120*'[1]PERCENT ARRAY-MEAN FC&amp;P VAL'!BY120*'[1]PERCENT ARRAY-MEAN FC&amp;P VAL'!BZ120))&gt;0,'[1]PERCENT ARRAY-MEAN FC&amp;P VAL'!BU120*'[1]PERCENT ARRAY-MEAN FC&amp;P VAL'!BV120*'[1]PERCENT ARRAY-MEAN FC&amp;P VAL'!BW120+ABS('[1]PERCENT ARRAY-MEAN FC&amp;P VAL'!BX120*'[1]PERCENT ARRAY-MEAN FC&amp;P VAL'!BY120*'[1]PERCENT ARRAY-MEAN FC&amp;P VAL'!BZ120),""),""))</f>
        <v/>
      </c>
      <c r="AC120" s="12" t="str">
        <f>IF(AB120="","",'[1]PERCENT ARRAY-MEAN FC&amp;P VAL'!BU120*'[1]PERCENT ARRAY-MEAN FC&amp;P VAL'!BV120*'[1]PERCENT ARRAY-MEAN FC&amp;P VAL'!BW120-ABS('[1]PERCENT ARRAY-MEAN FC&amp;P VAL'!BX120*'[1]PERCENT ARRAY-MEAN FC&amp;P VAL'!BY120*'[1]PERCENT ARRAY-MEAN FC&amp;P VAL'!BZ120))</f>
        <v/>
      </c>
      <c r="AD120" t="str">
        <f>IF(A120="","",IF('[1]Calculation genes in KEGG path'!L118&gt;='[1]Flux and Impact'!$E$1,IF(('[1]PERCENT ARRAY-MEAN FC&amp;P VAL'!CA120*'[1]PERCENT ARRAY-MEAN FC&amp;P VAL'!CB120*'[1]PERCENT ARRAY-MEAN FC&amp;P VAL'!CC120+ABS('[1]PERCENT ARRAY-MEAN FC&amp;P VAL'!CD120*'[1]PERCENT ARRAY-MEAN FC&amp;P VAL'!CE120*'[1]PERCENT ARRAY-MEAN FC&amp;P VAL'!CF120))&gt;0,'[1]PERCENT ARRAY-MEAN FC&amp;P VAL'!CA120*'[1]PERCENT ARRAY-MEAN FC&amp;P VAL'!CB120*'[1]PERCENT ARRAY-MEAN FC&amp;P VAL'!CC120+ABS('[1]PERCENT ARRAY-MEAN FC&amp;P VAL'!CD120*'[1]PERCENT ARRAY-MEAN FC&amp;P VAL'!CE120*'[1]PERCENT ARRAY-MEAN FC&amp;P VAL'!CF120),""),""))</f>
        <v/>
      </c>
      <c r="AE120" s="12" t="str">
        <f>IF(AD120="","",'[1]PERCENT ARRAY-MEAN FC&amp;P VAL'!CA120*'[1]PERCENT ARRAY-MEAN FC&amp;P VAL'!CB120*'[1]PERCENT ARRAY-MEAN FC&amp;P VAL'!CC120-ABS('[1]PERCENT ARRAY-MEAN FC&amp;P VAL'!CD120*'[1]PERCENT ARRAY-MEAN FC&amp;P VAL'!CE120*'[1]PERCENT ARRAY-MEAN FC&amp;P VAL'!CF120))</f>
        <v/>
      </c>
      <c r="AF120" t="str">
        <f>IF(A120="","",IF('[1]Calculation genes in KEGG path'!L118&gt;='[1]Flux and Impact'!$E$1,IF(('[1]PERCENT ARRAY-MEAN FC&amp;P VAL'!CG120*'[1]PERCENT ARRAY-MEAN FC&amp;P VAL'!CH120*'[1]PERCENT ARRAY-MEAN FC&amp;P VAL'!CI120+ABS('[1]PERCENT ARRAY-MEAN FC&amp;P VAL'!CJ120*'[1]PERCENT ARRAY-MEAN FC&amp;P VAL'!CK120*'[1]PERCENT ARRAY-MEAN FC&amp;P VAL'!CL120))&gt;0,'[1]PERCENT ARRAY-MEAN FC&amp;P VAL'!CG120*'[1]PERCENT ARRAY-MEAN FC&amp;P VAL'!CH120*'[1]PERCENT ARRAY-MEAN FC&amp;P VAL'!CI120+ABS('[1]PERCENT ARRAY-MEAN FC&amp;P VAL'!CJ120*'[1]PERCENT ARRAY-MEAN FC&amp;P VAL'!CK120*'[1]PERCENT ARRAY-MEAN FC&amp;P VAL'!CL120),""),""))</f>
        <v/>
      </c>
      <c r="AG120" s="12" t="str">
        <f>IF(AF120="","",'[1]PERCENT ARRAY-MEAN FC&amp;P VAL'!CG120*'[1]PERCENT ARRAY-MEAN FC&amp;P VAL'!CH120*'[1]PERCENT ARRAY-MEAN FC&amp;P VAL'!CI120-ABS('[1]PERCENT ARRAY-MEAN FC&amp;P VAL'!CJ120*'[1]PERCENT ARRAY-MEAN FC&amp;P VAL'!CK120*'[1]PERCENT ARRAY-MEAN FC&amp;P VAL'!CL120))</f>
        <v/>
      </c>
      <c r="AH120" t="str">
        <f>IF(A120="","",IF('[1]Calculation genes in KEGG path'!L118&gt;='[1]Flux and Impact'!$E$1,IF(('[1]PERCENT ARRAY-MEAN FC&amp;P VAL'!CM120*'[1]PERCENT ARRAY-MEAN FC&amp;P VAL'!CN120*'[1]PERCENT ARRAY-MEAN FC&amp;P VAL'!CO120+ABS('[1]PERCENT ARRAY-MEAN FC&amp;P VAL'!CP120*'[1]PERCENT ARRAY-MEAN FC&amp;P VAL'!CQ120*'[1]PERCENT ARRAY-MEAN FC&amp;P VAL'!CR120))&gt;0,'[1]PERCENT ARRAY-MEAN FC&amp;P VAL'!CM120*'[1]PERCENT ARRAY-MEAN FC&amp;P VAL'!CN120*'[1]PERCENT ARRAY-MEAN FC&amp;P VAL'!CO120+ABS('[1]PERCENT ARRAY-MEAN FC&amp;P VAL'!CP120*'[1]PERCENT ARRAY-MEAN FC&amp;P VAL'!CQ120*'[1]PERCENT ARRAY-MEAN FC&amp;P VAL'!CR120),""),""))</f>
        <v/>
      </c>
      <c r="AI120" s="12" t="str">
        <f>IF(AH120="","",'[1]PERCENT ARRAY-MEAN FC&amp;P VAL'!CM120*'[1]PERCENT ARRAY-MEAN FC&amp;P VAL'!CN120*'[1]PERCENT ARRAY-MEAN FC&amp;P VAL'!CO120-ABS('[1]PERCENT ARRAY-MEAN FC&amp;P VAL'!CP120*'[1]PERCENT ARRAY-MEAN FC&amp;P VAL'!CQ120*'[1]PERCENT ARRAY-MEAN FC&amp;P VAL'!CR120))</f>
        <v/>
      </c>
      <c r="AJ120" t="str">
        <f>IF(A120="","",IF('[1]Calculation genes in KEGG path'!L118&gt;='[1]Flux and Impact'!$E$1,IF(('[1]PERCENT ARRAY-MEAN FC&amp;P VAL'!CS120*'[1]PERCENT ARRAY-MEAN FC&amp;P VAL'!CT120*'[1]PERCENT ARRAY-MEAN FC&amp;P VAL'!CU120+ABS('[1]PERCENT ARRAY-MEAN FC&amp;P VAL'!CV120*'[1]PERCENT ARRAY-MEAN FC&amp;P VAL'!CW120*'[1]PERCENT ARRAY-MEAN FC&amp;P VAL'!CX120))&gt;0,'[1]PERCENT ARRAY-MEAN FC&amp;P VAL'!CS120*'[1]PERCENT ARRAY-MEAN FC&amp;P VAL'!CT120*'[1]PERCENT ARRAY-MEAN FC&amp;P VAL'!CU120+ABS('[1]PERCENT ARRAY-MEAN FC&amp;P VAL'!CV120*'[1]PERCENT ARRAY-MEAN FC&amp;P VAL'!CW120*'[1]PERCENT ARRAY-MEAN FC&amp;P VAL'!CX120),""),""))</f>
        <v/>
      </c>
      <c r="AK120" s="12" t="str">
        <f>IF(AJ120="","",'[1]PERCENT ARRAY-MEAN FC&amp;P VAL'!CS120*'[1]PERCENT ARRAY-MEAN FC&amp;P VAL'!CT120*'[1]PERCENT ARRAY-MEAN FC&amp;P VAL'!CU120-ABS('[1]PERCENT ARRAY-MEAN FC&amp;P VAL'!CV120*'[1]PERCENT ARRAY-MEAN FC&amp;P VAL'!CW120*'[1]PERCENT ARRAY-MEAN FC&amp;P VAL'!CX120))</f>
        <v/>
      </c>
      <c r="AL120" t="str">
        <f>IF(A120="","",IF('[1]Calculation genes in KEGG path'!L118&gt;='[1]Flux and Impact'!$E$1,IF(('[1]PERCENT ARRAY-MEAN FC&amp;P VAL'!CY120*'[1]PERCENT ARRAY-MEAN FC&amp;P VAL'!CZ120*'[1]PERCENT ARRAY-MEAN FC&amp;P VAL'!DA120+ABS('[1]PERCENT ARRAY-MEAN FC&amp;P VAL'!DB120*'[1]PERCENT ARRAY-MEAN FC&amp;P VAL'!DC120*'[1]PERCENT ARRAY-MEAN FC&amp;P VAL'!DD120))&gt;0,'[1]PERCENT ARRAY-MEAN FC&amp;P VAL'!CY120*'[1]PERCENT ARRAY-MEAN FC&amp;P VAL'!CZ120*'[1]PERCENT ARRAY-MEAN FC&amp;P VAL'!DA120+ABS('[1]PERCENT ARRAY-MEAN FC&amp;P VAL'!DB120*'[1]PERCENT ARRAY-MEAN FC&amp;P VAL'!DC120*'[1]PERCENT ARRAY-MEAN FC&amp;P VAL'!DD120),""),""))</f>
        <v/>
      </c>
      <c r="AM120" s="12" t="str">
        <f>IF(AL120="","",'[1]PERCENT ARRAY-MEAN FC&amp;P VAL'!CY120*'[1]PERCENT ARRAY-MEAN FC&amp;P VAL'!CZ120*'[1]PERCENT ARRAY-MEAN FC&amp;P VAL'!DA120-ABS('[1]PERCENT ARRAY-MEAN FC&amp;P VAL'!DB120*'[1]PERCENT ARRAY-MEAN FC&amp;P VAL'!DC120*'[1]PERCENT ARRAY-MEAN FC&amp;P VAL'!DD120))</f>
        <v/>
      </c>
      <c r="AN120" t="str">
        <f>IF(A120="","",IF('[1]Calculation genes in KEGG path'!L118&gt;='[1]Flux and Impact'!$E$1,IF(('[1]PERCENT ARRAY-MEAN FC&amp;P VAL'!DE120*'[1]PERCENT ARRAY-MEAN FC&amp;P VAL'!DF120*'[1]PERCENT ARRAY-MEAN FC&amp;P VAL'!DG120+ABS('[1]PERCENT ARRAY-MEAN FC&amp;P VAL'!DH120*'[1]PERCENT ARRAY-MEAN FC&amp;P VAL'!DI120*'[1]PERCENT ARRAY-MEAN FC&amp;P VAL'!DJ120))&gt;0,'[1]PERCENT ARRAY-MEAN FC&amp;P VAL'!DE120*'[1]PERCENT ARRAY-MEAN FC&amp;P VAL'!DF120*'[1]PERCENT ARRAY-MEAN FC&amp;P VAL'!DG120+ABS('[1]PERCENT ARRAY-MEAN FC&amp;P VAL'!DH120*'[1]PERCENT ARRAY-MEAN FC&amp;P VAL'!DI120*'[1]PERCENT ARRAY-MEAN FC&amp;P VAL'!DJ120),""),""))</f>
        <v/>
      </c>
      <c r="AO120" s="12" t="str">
        <f>IF(AN120="","",'[1]PERCENT ARRAY-MEAN FC&amp;P VAL'!DE120*'[1]PERCENT ARRAY-MEAN FC&amp;P VAL'!DF120*'[1]PERCENT ARRAY-MEAN FC&amp;P VAL'!DG120-ABS('[1]PERCENT ARRAY-MEAN FC&amp;P VAL'!DH120*'[1]PERCENT ARRAY-MEAN FC&amp;P VAL'!DI120*'[1]PERCENT ARRAY-MEAN FC&amp;P VAL'!DJ120))</f>
        <v/>
      </c>
      <c r="AP120" t="str">
        <f>IF(A120="","",IF('[1]Calculation genes in KEGG path'!L118&gt;='[1]Flux and Impact'!$E$1,IF(('[1]PERCENT ARRAY-MEAN FC&amp;P VAL'!DK120*'[1]PERCENT ARRAY-MEAN FC&amp;P VAL'!DL120*'[1]PERCENT ARRAY-MEAN FC&amp;P VAL'!DM120+ABS('[1]PERCENT ARRAY-MEAN FC&amp;P VAL'!DN120*'[1]PERCENT ARRAY-MEAN FC&amp;P VAL'!DO120*'[1]PERCENT ARRAY-MEAN FC&amp;P VAL'!DP120))&gt;0,'[1]PERCENT ARRAY-MEAN FC&amp;P VAL'!DK120*'[1]PERCENT ARRAY-MEAN FC&amp;P VAL'!DL120*'[1]PERCENT ARRAY-MEAN FC&amp;P VAL'!DM120+ABS('[1]PERCENT ARRAY-MEAN FC&amp;P VAL'!DN120*'[1]PERCENT ARRAY-MEAN FC&amp;P VAL'!DO120*'[1]PERCENT ARRAY-MEAN FC&amp;P VAL'!DP120),""),""))</f>
        <v/>
      </c>
      <c r="AQ120" s="12" t="str">
        <f>IF(AP120="","",'[1]PERCENT ARRAY-MEAN FC&amp;P VAL'!DK120*'[1]PERCENT ARRAY-MEAN FC&amp;P VAL'!DL120*'[1]PERCENT ARRAY-MEAN FC&amp;P VAL'!DM120-ABS('[1]PERCENT ARRAY-MEAN FC&amp;P VAL'!DN120*'[1]PERCENT ARRAY-MEAN FC&amp;P VAL'!DO120*'[1]PERCENT ARRAY-MEAN FC&amp;P VAL'!DP120))</f>
        <v/>
      </c>
      <c r="AR120" t="str">
        <f>IF(A120="","",IF('[1]Calculation genes in KEGG path'!L118&gt;='[1]Flux and Impact'!$E$1,IF(('[1]PERCENT ARRAY-MEAN FC&amp;P VAL'!DQ120*'[1]PERCENT ARRAY-MEAN FC&amp;P VAL'!DR120*'[1]PERCENT ARRAY-MEAN FC&amp;P VAL'!DS120+ABS('[1]PERCENT ARRAY-MEAN FC&amp;P VAL'!DT120*'[1]PERCENT ARRAY-MEAN FC&amp;P VAL'!DU120*'[1]PERCENT ARRAY-MEAN FC&amp;P VAL'!DV120))&gt;0,'[1]PERCENT ARRAY-MEAN FC&amp;P VAL'!DQ120*'[1]PERCENT ARRAY-MEAN FC&amp;P VAL'!DR120*'[1]PERCENT ARRAY-MEAN FC&amp;P VAL'!DS120+ABS('[1]PERCENT ARRAY-MEAN FC&amp;P VAL'!DT120*'[1]PERCENT ARRAY-MEAN FC&amp;P VAL'!DU120*'[1]PERCENT ARRAY-MEAN FC&amp;P VAL'!DV120),""),""))</f>
        <v/>
      </c>
      <c r="AS120" s="12" t="str">
        <f>IF(AR120="","",'[1]PERCENT ARRAY-MEAN FC&amp;P VAL'!DQ120*'[1]PERCENT ARRAY-MEAN FC&amp;P VAL'!DR120*'[1]PERCENT ARRAY-MEAN FC&amp;P VAL'!DS120-ABS('[1]PERCENT ARRAY-MEAN FC&amp;P VAL'!DT120*'[1]PERCENT ARRAY-MEAN FC&amp;P VAL'!DU120*'[1]PERCENT ARRAY-MEAN FC&amp;P VAL'!DV120))</f>
        <v/>
      </c>
      <c r="AT120" s="12">
        <f t="shared" si="4"/>
        <v>185.768542782616</v>
      </c>
      <c r="AU120" s="12">
        <f t="shared" si="5"/>
        <v>1</v>
      </c>
    </row>
    <row r="121" spans="1:47">
      <c r="A121" t="str">
        <f>'[1]Calculation genes in KEGG path'!I119</f>
        <v>bta04140</v>
      </c>
      <c r="B121" t="str">
        <f>IF('[1]PERCENT ARRAY-MEAN FC&amp;P VAL'!A121="","",'[1]PERCENT ARRAY-MEAN FC&amp;P VAL'!A121)</f>
        <v>4. Cellular Processes</v>
      </c>
      <c r="C121" t="str">
        <f>IF('[1]PERCENT ARRAY-MEAN FC&amp;P VAL'!B121="","",'[1]PERCENT ARRAY-MEAN FC&amp;P VAL'!B121)</f>
        <v>4.1 Transport and Catabolism</v>
      </c>
      <c r="D121" t="str">
        <f>IF('[1]PERCENT ARRAY-MEAN FC&amp;P VAL'!C121="","",'[1]PERCENT ARRAY-MEAN FC&amp;P VAL'!C121)</f>
        <v>Regulation of autophagy</v>
      </c>
      <c r="E121" s="12">
        <f t="shared" si="3"/>
        <v>73.3623335515561</v>
      </c>
      <c r="F121">
        <f>IF(A121="","",IF('[1]Calculation genes in KEGG path'!L119&gt;='[1]Flux and Impact'!$E$1,IF('[1]PERCENT ARRAY-MEAN FC&amp;P VAL'!G121*'[1]PERCENT ARRAY-MEAN FC&amp;P VAL'!H121*'[1]PERCENT ARRAY-MEAN FC&amp;P VAL'!I121+ABS('[1]PERCENT ARRAY-MEAN FC&amp;P VAL'!J121*'[1]PERCENT ARRAY-MEAN FC&amp;P VAL'!K121*'[1]PERCENT ARRAY-MEAN FC&amp;P VAL'!L121)&gt;0,'[1]PERCENT ARRAY-MEAN FC&amp;P VAL'!G121*'[1]PERCENT ARRAY-MEAN FC&amp;P VAL'!H121*'[1]PERCENT ARRAY-MEAN FC&amp;P VAL'!I121+ABS('[1]PERCENT ARRAY-MEAN FC&amp;P VAL'!J121*'[1]PERCENT ARRAY-MEAN FC&amp;P VAL'!K121*'[1]PERCENT ARRAY-MEAN FC&amp;P VAL'!L121),""),""))</f>
        <v>52.3724762157516</v>
      </c>
      <c r="G121" s="12">
        <f>IF(F121="","",'[1]PERCENT ARRAY-MEAN FC&amp;P VAL'!G121*'[1]PERCENT ARRAY-MEAN FC&amp;P VAL'!H121*'[1]PERCENT ARRAY-MEAN FC&amp;P VAL'!I121-ABS('[1]PERCENT ARRAY-MEAN FC&amp;P VAL'!J121*'[1]PERCENT ARRAY-MEAN FC&amp;P VAL'!K121*'[1]PERCENT ARRAY-MEAN FC&amp;P VAL'!L121))</f>
        <v>52.3724762157516</v>
      </c>
      <c r="H121">
        <f>IF(A121="","",IF('[1]Calculation genes in KEGG path'!L119&gt;='[1]Flux and Impact'!$E$1,IF(('[1]PERCENT ARRAY-MEAN FC&amp;P VAL'!M121*'[1]PERCENT ARRAY-MEAN FC&amp;P VAL'!N121*'[1]PERCENT ARRAY-MEAN FC&amp;P VAL'!O121+ABS('[1]PERCENT ARRAY-MEAN FC&amp;P VAL'!P121*'[1]PERCENT ARRAY-MEAN FC&amp;P VAL'!Q121*'[1]PERCENT ARRAY-MEAN FC&amp;P VAL'!R121))&gt;0,'[1]PERCENT ARRAY-MEAN FC&amp;P VAL'!M121*'[1]PERCENT ARRAY-MEAN FC&amp;P VAL'!N121*'[1]PERCENT ARRAY-MEAN FC&amp;P VAL'!O121+ABS('[1]PERCENT ARRAY-MEAN FC&amp;P VAL'!P121*'[1]PERCENT ARRAY-MEAN FC&amp;P VAL'!Q121*'[1]PERCENT ARRAY-MEAN FC&amp;P VAL'!R121),""),""))</f>
        <v>20.9898573358046</v>
      </c>
      <c r="I121" s="12">
        <f>IF(H121="","",'[1]PERCENT ARRAY-MEAN FC&amp;P VAL'!M121*'[1]PERCENT ARRAY-MEAN FC&amp;P VAL'!N121*'[1]PERCENT ARRAY-MEAN FC&amp;P VAL'!O121-ABS('[1]PERCENT ARRAY-MEAN FC&amp;P VAL'!P121*'[1]PERCENT ARRAY-MEAN FC&amp;P VAL'!Q121*'[1]PERCENT ARRAY-MEAN FC&amp;P VAL'!R121))</f>
        <v>20.9898573358046</v>
      </c>
      <c r="J121" t="str">
        <f>IF(A121="","",IF('[1]Calculation genes in KEGG path'!L119&gt;='[1]Flux and Impact'!$E$1,IF(('[1]PERCENT ARRAY-MEAN FC&amp;P VAL'!S121*'[1]PERCENT ARRAY-MEAN FC&amp;P VAL'!T121*'[1]PERCENT ARRAY-MEAN FC&amp;P VAL'!U121+ABS('[1]PERCENT ARRAY-MEAN FC&amp;P VAL'!V121*'[1]PERCENT ARRAY-MEAN FC&amp;P VAL'!W121*'[1]PERCENT ARRAY-MEAN FC&amp;P VAL'!X121))&gt;0,'[1]PERCENT ARRAY-MEAN FC&amp;P VAL'!S121*'[1]PERCENT ARRAY-MEAN FC&amp;P VAL'!T121*'[1]PERCENT ARRAY-MEAN FC&amp;P VAL'!U121+ABS('[1]PERCENT ARRAY-MEAN FC&amp;P VAL'!V121*'[1]PERCENT ARRAY-MEAN FC&amp;P VAL'!W121*'[1]PERCENT ARRAY-MEAN FC&amp;P VAL'!X121),""),""))</f>
        <v/>
      </c>
      <c r="K121" s="12" t="str">
        <f>IF(J121="","",'[1]PERCENT ARRAY-MEAN FC&amp;P VAL'!S121*'[1]PERCENT ARRAY-MEAN FC&amp;P VAL'!T121*'[1]PERCENT ARRAY-MEAN FC&amp;P VAL'!U121-ABS('[1]PERCENT ARRAY-MEAN FC&amp;P VAL'!V121*'[1]PERCENT ARRAY-MEAN FC&amp;P VAL'!W121*'[1]PERCENT ARRAY-MEAN FC&amp;P VAL'!X121))</f>
        <v/>
      </c>
      <c r="L121" t="str">
        <f>IF(A121="","",IF('[1]Calculation genes in KEGG path'!L119&gt;='[1]Flux and Impact'!$E$1,IF(('[1]PERCENT ARRAY-MEAN FC&amp;P VAL'!Y121*'[1]PERCENT ARRAY-MEAN FC&amp;P VAL'!Z121*'[1]PERCENT ARRAY-MEAN FC&amp;P VAL'!AA121+ABS('[1]PERCENT ARRAY-MEAN FC&amp;P VAL'!AB121*'[1]PERCENT ARRAY-MEAN FC&amp;P VAL'!AC121*'[1]PERCENT ARRAY-MEAN FC&amp;P VAL'!AD121))&gt;0,'[1]PERCENT ARRAY-MEAN FC&amp;P VAL'!Y121*'[1]PERCENT ARRAY-MEAN FC&amp;P VAL'!Z121*'[1]PERCENT ARRAY-MEAN FC&amp;P VAL'!AA121+ABS('[1]PERCENT ARRAY-MEAN FC&amp;P VAL'!AB121*'[1]PERCENT ARRAY-MEAN FC&amp;P VAL'!AC121*'[1]PERCENT ARRAY-MEAN FC&amp;P VAL'!AD121),""),""))</f>
        <v/>
      </c>
      <c r="M121" s="12" t="str">
        <f>IF(L121="","",'[1]PERCENT ARRAY-MEAN FC&amp;P VAL'!Y121*'[1]PERCENT ARRAY-MEAN FC&amp;P VAL'!Z121*'[1]PERCENT ARRAY-MEAN FC&amp;P VAL'!AA121-ABS('[1]PERCENT ARRAY-MEAN FC&amp;P VAL'!AB121*'[1]PERCENT ARRAY-MEAN FC&amp;P VAL'!AC121*'[1]PERCENT ARRAY-MEAN FC&amp;P VAL'!AD121))</f>
        <v/>
      </c>
      <c r="N121" t="str">
        <f>IF(A121="","",IF('[1]Calculation genes in KEGG path'!L119&gt;='[1]Flux and Impact'!$E$1,IF(('[1]PERCENT ARRAY-MEAN FC&amp;P VAL'!AE121*'[1]PERCENT ARRAY-MEAN FC&amp;P VAL'!AF121*'[1]PERCENT ARRAY-MEAN FC&amp;P VAL'!AG121+ABS('[1]PERCENT ARRAY-MEAN FC&amp;P VAL'!AH121*'[1]PERCENT ARRAY-MEAN FC&amp;P VAL'!AI121*'[1]PERCENT ARRAY-MEAN FC&amp;P VAL'!AJ121))&gt;0,'[1]PERCENT ARRAY-MEAN FC&amp;P VAL'!AE121*'[1]PERCENT ARRAY-MEAN FC&amp;P VAL'!AF121*'[1]PERCENT ARRAY-MEAN FC&amp;P VAL'!AG121+ABS('[1]PERCENT ARRAY-MEAN FC&amp;P VAL'!AH121*'[1]PERCENT ARRAY-MEAN FC&amp;P VAL'!AI121*'[1]PERCENT ARRAY-MEAN FC&amp;P VAL'!AJ121),""),""))</f>
        <v/>
      </c>
      <c r="O121" s="12" t="str">
        <f>IF(N121="","",'[1]PERCENT ARRAY-MEAN FC&amp;P VAL'!AE121*'[1]PERCENT ARRAY-MEAN FC&amp;P VAL'!AF121*'[1]PERCENT ARRAY-MEAN FC&amp;P VAL'!AG121-ABS('[1]PERCENT ARRAY-MEAN FC&amp;P VAL'!AH121*'[1]PERCENT ARRAY-MEAN FC&amp;P VAL'!AI121*'[1]PERCENT ARRAY-MEAN FC&amp;P VAL'!AJ121))</f>
        <v/>
      </c>
      <c r="P121" t="str">
        <f>IF(A121="","",IF('[1]Calculation genes in KEGG path'!L119&gt;='[1]Flux and Impact'!$E$1,IF(('[1]PERCENT ARRAY-MEAN FC&amp;P VAL'!AK121*'[1]PERCENT ARRAY-MEAN FC&amp;P VAL'!AL121*'[1]PERCENT ARRAY-MEAN FC&amp;P VAL'!AM121+ABS('[1]PERCENT ARRAY-MEAN FC&amp;P VAL'!AN121*'[1]PERCENT ARRAY-MEAN FC&amp;P VAL'!AO121*'[1]PERCENT ARRAY-MEAN FC&amp;P VAL'!AP121))&gt;0,'[1]PERCENT ARRAY-MEAN FC&amp;P VAL'!AK121*'[1]PERCENT ARRAY-MEAN FC&amp;P VAL'!AL121*'[1]PERCENT ARRAY-MEAN FC&amp;P VAL'!AM121+ABS('[1]PERCENT ARRAY-MEAN FC&amp;P VAL'!AN121*'[1]PERCENT ARRAY-MEAN FC&amp;P VAL'!AO121*'[1]PERCENT ARRAY-MEAN FC&amp;P VAL'!AP121),""),""))</f>
        <v/>
      </c>
      <c r="Q121" s="12" t="str">
        <f>IF(P121="","",'[1]PERCENT ARRAY-MEAN FC&amp;P VAL'!AK121*'[1]PERCENT ARRAY-MEAN FC&amp;P VAL'!AL121*'[1]PERCENT ARRAY-MEAN FC&amp;P VAL'!AM121-ABS('[1]PERCENT ARRAY-MEAN FC&amp;P VAL'!AN121*'[1]PERCENT ARRAY-MEAN FC&amp;P VAL'!AO121*'[1]PERCENT ARRAY-MEAN FC&amp;P VAL'!AP121))</f>
        <v/>
      </c>
      <c r="R121" t="str">
        <f>IF(A121="","",IF('[1]Calculation genes in KEGG path'!L119&gt;='[1]Flux and Impact'!$E$1,IF(('[1]PERCENT ARRAY-MEAN FC&amp;P VAL'!AQ121*'[1]PERCENT ARRAY-MEAN FC&amp;P VAL'!AR121*'[1]PERCENT ARRAY-MEAN FC&amp;P VAL'!AS121+ABS('[1]PERCENT ARRAY-MEAN FC&amp;P VAL'!AT121*'[1]PERCENT ARRAY-MEAN FC&amp;P VAL'!AU121*'[1]PERCENT ARRAY-MEAN FC&amp;P VAL'!AV121))&gt;0,'[1]PERCENT ARRAY-MEAN FC&amp;P VAL'!AQ121*'[1]PERCENT ARRAY-MEAN FC&amp;P VAL'!AR121*'[1]PERCENT ARRAY-MEAN FC&amp;P VAL'!AS121+ABS('[1]PERCENT ARRAY-MEAN FC&amp;P VAL'!AT121*'[1]PERCENT ARRAY-MEAN FC&amp;P VAL'!AU121*'[1]PERCENT ARRAY-MEAN FC&amp;P VAL'!AV121),""),""))</f>
        <v/>
      </c>
      <c r="S121" s="12" t="str">
        <f>IF(R121="","",'[1]PERCENT ARRAY-MEAN FC&amp;P VAL'!AQ121*'[1]PERCENT ARRAY-MEAN FC&amp;P VAL'!AR121*'[1]PERCENT ARRAY-MEAN FC&amp;P VAL'!AS121-ABS('[1]PERCENT ARRAY-MEAN FC&amp;P VAL'!AT121*'[1]PERCENT ARRAY-MEAN FC&amp;P VAL'!AU121*'[1]PERCENT ARRAY-MEAN FC&amp;P VAL'!AV121))</f>
        <v/>
      </c>
      <c r="T121" t="str">
        <f>IF(A121="","",IF('[1]Calculation genes in KEGG path'!L119&gt;='[1]Flux and Impact'!$E$1,IF(('[1]PERCENT ARRAY-MEAN FC&amp;P VAL'!AW121*'[1]PERCENT ARRAY-MEAN FC&amp;P VAL'!AX121*'[1]PERCENT ARRAY-MEAN FC&amp;P VAL'!AY121+ABS('[1]PERCENT ARRAY-MEAN FC&amp;P VAL'!AZ121*'[1]PERCENT ARRAY-MEAN FC&amp;P VAL'!BA121*'[1]PERCENT ARRAY-MEAN FC&amp;P VAL'!BB121))&gt;0,'[1]PERCENT ARRAY-MEAN FC&amp;P VAL'!AW121*'[1]PERCENT ARRAY-MEAN FC&amp;P VAL'!AX121*'[1]PERCENT ARRAY-MEAN FC&amp;P VAL'!AY121+ABS('[1]PERCENT ARRAY-MEAN FC&amp;P VAL'!AZ121*'[1]PERCENT ARRAY-MEAN FC&amp;P VAL'!BA121*'[1]PERCENT ARRAY-MEAN FC&amp;P VAL'!BB121),""),""))</f>
        <v/>
      </c>
      <c r="U121" s="12" t="str">
        <f>IF(T121="","",'[1]PERCENT ARRAY-MEAN FC&amp;P VAL'!AW121*'[1]PERCENT ARRAY-MEAN FC&amp;P VAL'!AX121*'[1]PERCENT ARRAY-MEAN FC&amp;P VAL'!AY121-ABS('[1]PERCENT ARRAY-MEAN FC&amp;P VAL'!AZ121*'[1]PERCENT ARRAY-MEAN FC&amp;P VAL'!BA121*'[1]PERCENT ARRAY-MEAN FC&amp;P VAL'!BB121))</f>
        <v/>
      </c>
      <c r="V121" t="str">
        <f>IF(A121="","",IF('[1]Calculation genes in KEGG path'!L119&gt;='[1]Flux and Impact'!$E$1,IF(('[1]PERCENT ARRAY-MEAN FC&amp;P VAL'!BC121*'[1]PERCENT ARRAY-MEAN FC&amp;P VAL'!BD121*'[1]PERCENT ARRAY-MEAN FC&amp;P VAL'!BE121+ABS('[1]PERCENT ARRAY-MEAN FC&amp;P VAL'!BF121*'[1]PERCENT ARRAY-MEAN FC&amp;P VAL'!BG121*'[1]PERCENT ARRAY-MEAN FC&amp;P VAL'!BH121))&gt;0,'[1]PERCENT ARRAY-MEAN FC&amp;P VAL'!BC121*'[1]PERCENT ARRAY-MEAN FC&amp;P VAL'!BD121*'[1]PERCENT ARRAY-MEAN FC&amp;P VAL'!BE121+ABS('[1]PERCENT ARRAY-MEAN FC&amp;P VAL'!BF121*'[1]PERCENT ARRAY-MEAN FC&amp;P VAL'!BG121*'[1]PERCENT ARRAY-MEAN FC&amp;P VAL'!BH121),""),""))</f>
        <v/>
      </c>
      <c r="W121" s="12" t="str">
        <f>IF(V121="","",'[1]PERCENT ARRAY-MEAN FC&amp;P VAL'!BC121*'[1]PERCENT ARRAY-MEAN FC&amp;P VAL'!BD121*'[1]PERCENT ARRAY-MEAN FC&amp;P VAL'!BE121-ABS('[1]PERCENT ARRAY-MEAN FC&amp;P VAL'!BF121*'[1]PERCENT ARRAY-MEAN FC&amp;P VAL'!BG121*'[1]PERCENT ARRAY-MEAN FC&amp;P VAL'!BH121))</f>
        <v/>
      </c>
      <c r="X121" t="str">
        <f>IF(A121="","",IF('[1]Calculation genes in KEGG path'!L119&gt;='[1]Flux and Impact'!$E$1,IF(('[1]PERCENT ARRAY-MEAN FC&amp;P VAL'!BI121*'[1]PERCENT ARRAY-MEAN FC&amp;P VAL'!BJ121*'[1]PERCENT ARRAY-MEAN FC&amp;P VAL'!BK121+ABS('[1]PERCENT ARRAY-MEAN FC&amp;P VAL'!BL121*'[1]PERCENT ARRAY-MEAN FC&amp;P VAL'!BM121*'[1]PERCENT ARRAY-MEAN FC&amp;P VAL'!BN121))&gt;0,'[1]PERCENT ARRAY-MEAN FC&amp;P VAL'!BI121*'[1]PERCENT ARRAY-MEAN FC&amp;P VAL'!BJ121*'[1]PERCENT ARRAY-MEAN FC&amp;P VAL'!BK121+ABS('[1]PERCENT ARRAY-MEAN FC&amp;P VAL'!BL121*'[1]PERCENT ARRAY-MEAN FC&amp;P VAL'!BM121*'[1]PERCENT ARRAY-MEAN FC&amp;P VAL'!BN121),""),""))</f>
        <v/>
      </c>
      <c r="Y121" s="12" t="str">
        <f>IF(X121="","",'[1]PERCENT ARRAY-MEAN FC&amp;P VAL'!BI121*'[1]PERCENT ARRAY-MEAN FC&amp;P VAL'!BJ121*'[1]PERCENT ARRAY-MEAN FC&amp;P VAL'!BK121-ABS('[1]PERCENT ARRAY-MEAN FC&amp;P VAL'!BL121*'[1]PERCENT ARRAY-MEAN FC&amp;P VAL'!BM121*'[1]PERCENT ARRAY-MEAN FC&amp;P VAL'!BN121))</f>
        <v/>
      </c>
      <c r="Z121" t="str">
        <f>IF(A121="","",IF('[1]Calculation genes in KEGG path'!L119&gt;='[1]Flux and Impact'!$E$1,IF(('[1]PERCENT ARRAY-MEAN FC&amp;P VAL'!BO121*'[1]PERCENT ARRAY-MEAN FC&amp;P VAL'!BP121*'[1]PERCENT ARRAY-MEAN FC&amp;P VAL'!BQ121+ABS('[1]PERCENT ARRAY-MEAN FC&amp;P VAL'!BR121*'[1]PERCENT ARRAY-MEAN FC&amp;P VAL'!BS121*'[1]PERCENT ARRAY-MEAN FC&amp;P VAL'!BT121))&gt;0,'[1]PERCENT ARRAY-MEAN FC&amp;P VAL'!BO121*'[1]PERCENT ARRAY-MEAN FC&amp;P VAL'!BP121*'[1]PERCENT ARRAY-MEAN FC&amp;P VAL'!BQ121+ABS('[1]PERCENT ARRAY-MEAN FC&amp;P VAL'!BR121*'[1]PERCENT ARRAY-MEAN FC&amp;P VAL'!BS121*'[1]PERCENT ARRAY-MEAN FC&amp;P VAL'!BT121),""),""))</f>
        <v/>
      </c>
      <c r="AA121" s="12" t="str">
        <f>IF(Z121="","",'[1]PERCENT ARRAY-MEAN FC&amp;P VAL'!BO121*'[1]PERCENT ARRAY-MEAN FC&amp;P VAL'!BP121*'[1]PERCENT ARRAY-MEAN FC&amp;P VAL'!BQ121-ABS('[1]PERCENT ARRAY-MEAN FC&amp;P VAL'!BR121*'[1]PERCENT ARRAY-MEAN FC&amp;P VAL'!BS121*'[1]PERCENT ARRAY-MEAN FC&amp;P VAL'!BT121))</f>
        <v/>
      </c>
      <c r="AB121" t="str">
        <f>IF(A121="","",IF('[1]Calculation genes in KEGG path'!L119&gt;='[1]Flux and Impact'!$E$1,IF(('[1]PERCENT ARRAY-MEAN FC&amp;P VAL'!BU121*'[1]PERCENT ARRAY-MEAN FC&amp;P VAL'!BV121*'[1]PERCENT ARRAY-MEAN FC&amp;P VAL'!BW121+ABS('[1]PERCENT ARRAY-MEAN FC&amp;P VAL'!BX121*'[1]PERCENT ARRAY-MEAN FC&amp;P VAL'!BY121*'[1]PERCENT ARRAY-MEAN FC&amp;P VAL'!BZ121))&gt;0,'[1]PERCENT ARRAY-MEAN FC&amp;P VAL'!BU121*'[1]PERCENT ARRAY-MEAN FC&amp;P VAL'!BV121*'[1]PERCENT ARRAY-MEAN FC&amp;P VAL'!BW121+ABS('[1]PERCENT ARRAY-MEAN FC&amp;P VAL'!BX121*'[1]PERCENT ARRAY-MEAN FC&amp;P VAL'!BY121*'[1]PERCENT ARRAY-MEAN FC&amp;P VAL'!BZ121),""),""))</f>
        <v/>
      </c>
      <c r="AC121" s="12" t="str">
        <f>IF(AB121="","",'[1]PERCENT ARRAY-MEAN FC&amp;P VAL'!BU121*'[1]PERCENT ARRAY-MEAN FC&amp;P VAL'!BV121*'[1]PERCENT ARRAY-MEAN FC&amp;P VAL'!BW121-ABS('[1]PERCENT ARRAY-MEAN FC&amp;P VAL'!BX121*'[1]PERCENT ARRAY-MEAN FC&amp;P VAL'!BY121*'[1]PERCENT ARRAY-MEAN FC&amp;P VAL'!BZ121))</f>
        <v/>
      </c>
      <c r="AD121" t="str">
        <f>IF(A121="","",IF('[1]Calculation genes in KEGG path'!L119&gt;='[1]Flux and Impact'!$E$1,IF(('[1]PERCENT ARRAY-MEAN FC&amp;P VAL'!CA121*'[1]PERCENT ARRAY-MEAN FC&amp;P VAL'!CB121*'[1]PERCENT ARRAY-MEAN FC&amp;P VAL'!CC121+ABS('[1]PERCENT ARRAY-MEAN FC&amp;P VAL'!CD121*'[1]PERCENT ARRAY-MEAN FC&amp;P VAL'!CE121*'[1]PERCENT ARRAY-MEAN FC&amp;P VAL'!CF121))&gt;0,'[1]PERCENT ARRAY-MEAN FC&amp;P VAL'!CA121*'[1]PERCENT ARRAY-MEAN FC&amp;P VAL'!CB121*'[1]PERCENT ARRAY-MEAN FC&amp;P VAL'!CC121+ABS('[1]PERCENT ARRAY-MEAN FC&amp;P VAL'!CD121*'[1]PERCENT ARRAY-MEAN FC&amp;P VAL'!CE121*'[1]PERCENT ARRAY-MEAN FC&amp;P VAL'!CF121),""),""))</f>
        <v/>
      </c>
      <c r="AE121" s="12" t="str">
        <f>IF(AD121="","",'[1]PERCENT ARRAY-MEAN FC&amp;P VAL'!CA121*'[1]PERCENT ARRAY-MEAN FC&amp;P VAL'!CB121*'[1]PERCENT ARRAY-MEAN FC&amp;P VAL'!CC121-ABS('[1]PERCENT ARRAY-MEAN FC&amp;P VAL'!CD121*'[1]PERCENT ARRAY-MEAN FC&amp;P VAL'!CE121*'[1]PERCENT ARRAY-MEAN FC&amp;P VAL'!CF121))</f>
        <v/>
      </c>
      <c r="AF121" t="str">
        <f>IF(A121="","",IF('[1]Calculation genes in KEGG path'!L119&gt;='[1]Flux and Impact'!$E$1,IF(('[1]PERCENT ARRAY-MEAN FC&amp;P VAL'!CG121*'[1]PERCENT ARRAY-MEAN FC&amp;P VAL'!CH121*'[1]PERCENT ARRAY-MEAN FC&amp;P VAL'!CI121+ABS('[1]PERCENT ARRAY-MEAN FC&amp;P VAL'!CJ121*'[1]PERCENT ARRAY-MEAN FC&amp;P VAL'!CK121*'[1]PERCENT ARRAY-MEAN FC&amp;P VAL'!CL121))&gt;0,'[1]PERCENT ARRAY-MEAN FC&amp;P VAL'!CG121*'[1]PERCENT ARRAY-MEAN FC&amp;P VAL'!CH121*'[1]PERCENT ARRAY-MEAN FC&amp;P VAL'!CI121+ABS('[1]PERCENT ARRAY-MEAN FC&amp;P VAL'!CJ121*'[1]PERCENT ARRAY-MEAN FC&amp;P VAL'!CK121*'[1]PERCENT ARRAY-MEAN FC&amp;P VAL'!CL121),""),""))</f>
        <v/>
      </c>
      <c r="AG121" s="12" t="str">
        <f>IF(AF121="","",'[1]PERCENT ARRAY-MEAN FC&amp;P VAL'!CG121*'[1]PERCENT ARRAY-MEAN FC&amp;P VAL'!CH121*'[1]PERCENT ARRAY-MEAN FC&amp;P VAL'!CI121-ABS('[1]PERCENT ARRAY-MEAN FC&amp;P VAL'!CJ121*'[1]PERCENT ARRAY-MEAN FC&amp;P VAL'!CK121*'[1]PERCENT ARRAY-MEAN FC&amp;P VAL'!CL121))</f>
        <v/>
      </c>
      <c r="AH121" t="str">
        <f>IF(A121="","",IF('[1]Calculation genes in KEGG path'!L119&gt;='[1]Flux and Impact'!$E$1,IF(('[1]PERCENT ARRAY-MEAN FC&amp;P VAL'!CM121*'[1]PERCENT ARRAY-MEAN FC&amp;P VAL'!CN121*'[1]PERCENT ARRAY-MEAN FC&amp;P VAL'!CO121+ABS('[1]PERCENT ARRAY-MEAN FC&amp;P VAL'!CP121*'[1]PERCENT ARRAY-MEAN FC&amp;P VAL'!CQ121*'[1]PERCENT ARRAY-MEAN FC&amp;P VAL'!CR121))&gt;0,'[1]PERCENT ARRAY-MEAN FC&amp;P VAL'!CM121*'[1]PERCENT ARRAY-MEAN FC&amp;P VAL'!CN121*'[1]PERCENT ARRAY-MEAN FC&amp;P VAL'!CO121+ABS('[1]PERCENT ARRAY-MEAN FC&amp;P VAL'!CP121*'[1]PERCENT ARRAY-MEAN FC&amp;P VAL'!CQ121*'[1]PERCENT ARRAY-MEAN FC&amp;P VAL'!CR121),""),""))</f>
        <v/>
      </c>
      <c r="AI121" s="12" t="str">
        <f>IF(AH121="","",'[1]PERCENT ARRAY-MEAN FC&amp;P VAL'!CM121*'[1]PERCENT ARRAY-MEAN FC&amp;P VAL'!CN121*'[1]PERCENT ARRAY-MEAN FC&amp;P VAL'!CO121-ABS('[1]PERCENT ARRAY-MEAN FC&amp;P VAL'!CP121*'[1]PERCENT ARRAY-MEAN FC&amp;P VAL'!CQ121*'[1]PERCENT ARRAY-MEAN FC&amp;P VAL'!CR121))</f>
        <v/>
      </c>
      <c r="AJ121" t="str">
        <f>IF(A121="","",IF('[1]Calculation genes in KEGG path'!L119&gt;='[1]Flux and Impact'!$E$1,IF(('[1]PERCENT ARRAY-MEAN FC&amp;P VAL'!CS121*'[1]PERCENT ARRAY-MEAN FC&amp;P VAL'!CT121*'[1]PERCENT ARRAY-MEAN FC&amp;P VAL'!CU121+ABS('[1]PERCENT ARRAY-MEAN FC&amp;P VAL'!CV121*'[1]PERCENT ARRAY-MEAN FC&amp;P VAL'!CW121*'[1]PERCENT ARRAY-MEAN FC&amp;P VAL'!CX121))&gt;0,'[1]PERCENT ARRAY-MEAN FC&amp;P VAL'!CS121*'[1]PERCENT ARRAY-MEAN FC&amp;P VAL'!CT121*'[1]PERCENT ARRAY-MEAN FC&amp;P VAL'!CU121+ABS('[1]PERCENT ARRAY-MEAN FC&amp;P VAL'!CV121*'[1]PERCENT ARRAY-MEAN FC&amp;P VAL'!CW121*'[1]PERCENT ARRAY-MEAN FC&amp;P VAL'!CX121),""),""))</f>
        <v/>
      </c>
      <c r="AK121" s="12" t="str">
        <f>IF(AJ121="","",'[1]PERCENT ARRAY-MEAN FC&amp;P VAL'!CS121*'[1]PERCENT ARRAY-MEAN FC&amp;P VAL'!CT121*'[1]PERCENT ARRAY-MEAN FC&amp;P VAL'!CU121-ABS('[1]PERCENT ARRAY-MEAN FC&amp;P VAL'!CV121*'[1]PERCENT ARRAY-MEAN FC&amp;P VAL'!CW121*'[1]PERCENT ARRAY-MEAN FC&amp;P VAL'!CX121))</f>
        <v/>
      </c>
      <c r="AL121" t="str">
        <f>IF(A121="","",IF('[1]Calculation genes in KEGG path'!L119&gt;='[1]Flux and Impact'!$E$1,IF(('[1]PERCENT ARRAY-MEAN FC&amp;P VAL'!CY121*'[1]PERCENT ARRAY-MEAN FC&amp;P VAL'!CZ121*'[1]PERCENT ARRAY-MEAN FC&amp;P VAL'!DA121+ABS('[1]PERCENT ARRAY-MEAN FC&amp;P VAL'!DB121*'[1]PERCENT ARRAY-MEAN FC&amp;P VAL'!DC121*'[1]PERCENT ARRAY-MEAN FC&amp;P VAL'!DD121))&gt;0,'[1]PERCENT ARRAY-MEAN FC&amp;P VAL'!CY121*'[1]PERCENT ARRAY-MEAN FC&amp;P VAL'!CZ121*'[1]PERCENT ARRAY-MEAN FC&amp;P VAL'!DA121+ABS('[1]PERCENT ARRAY-MEAN FC&amp;P VAL'!DB121*'[1]PERCENT ARRAY-MEAN FC&amp;P VAL'!DC121*'[1]PERCENT ARRAY-MEAN FC&amp;P VAL'!DD121),""),""))</f>
        <v/>
      </c>
      <c r="AM121" s="12" t="str">
        <f>IF(AL121="","",'[1]PERCENT ARRAY-MEAN FC&amp;P VAL'!CY121*'[1]PERCENT ARRAY-MEAN FC&amp;P VAL'!CZ121*'[1]PERCENT ARRAY-MEAN FC&amp;P VAL'!DA121-ABS('[1]PERCENT ARRAY-MEAN FC&amp;P VAL'!DB121*'[1]PERCENT ARRAY-MEAN FC&amp;P VAL'!DC121*'[1]PERCENT ARRAY-MEAN FC&amp;P VAL'!DD121))</f>
        <v/>
      </c>
      <c r="AN121" t="str">
        <f>IF(A121="","",IF('[1]Calculation genes in KEGG path'!L119&gt;='[1]Flux and Impact'!$E$1,IF(('[1]PERCENT ARRAY-MEAN FC&amp;P VAL'!DE121*'[1]PERCENT ARRAY-MEAN FC&amp;P VAL'!DF121*'[1]PERCENT ARRAY-MEAN FC&amp;P VAL'!DG121+ABS('[1]PERCENT ARRAY-MEAN FC&amp;P VAL'!DH121*'[1]PERCENT ARRAY-MEAN FC&amp;P VAL'!DI121*'[1]PERCENT ARRAY-MEAN FC&amp;P VAL'!DJ121))&gt;0,'[1]PERCENT ARRAY-MEAN FC&amp;P VAL'!DE121*'[1]PERCENT ARRAY-MEAN FC&amp;P VAL'!DF121*'[1]PERCENT ARRAY-MEAN FC&amp;P VAL'!DG121+ABS('[1]PERCENT ARRAY-MEAN FC&amp;P VAL'!DH121*'[1]PERCENT ARRAY-MEAN FC&amp;P VAL'!DI121*'[1]PERCENT ARRAY-MEAN FC&amp;P VAL'!DJ121),""),""))</f>
        <v/>
      </c>
      <c r="AO121" s="12" t="str">
        <f>IF(AN121="","",'[1]PERCENT ARRAY-MEAN FC&amp;P VAL'!DE121*'[1]PERCENT ARRAY-MEAN FC&amp;P VAL'!DF121*'[1]PERCENT ARRAY-MEAN FC&amp;P VAL'!DG121-ABS('[1]PERCENT ARRAY-MEAN FC&amp;P VAL'!DH121*'[1]PERCENT ARRAY-MEAN FC&amp;P VAL'!DI121*'[1]PERCENT ARRAY-MEAN FC&amp;P VAL'!DJ121))</f>
        <v/>
      </c>
      <c r="AP121" t="str">
        <f>IF(A121="","",IF('[1]Calculation genes in KEGG path'!L119&gt;='[1]Flux and Impact'!$E$1,IF(('[1]PERCENT ARRAY-MEAN FC&amp;P VAL'!DK121*'[1]PERCENT ARRAY-MEAN FC&amp;P VAL'!DL121*'[1]PERCENT ARRAY-MEAN FC&amp;P VAL'!DM121+ABS('[1]PERCENT ARRAY-MEAN FC&amp;P VAL'!DN121*'[1]PERCENT ARRAY-MEAN FC&amp;P VAL'!DO121*'[1]PERCENT ARRAY-MEAN FC&amp;P VAL'!DP121))&gt;0,'[1]PERCENT ARRAY-MEAN FC&amp;P VAL'!DK121*'[1]PERCENT ARRAY-MEAN FC&amp;P VAL'!DL121*'[1]PERCENT ARRAY-MEAN FC&amp;P VAL'!DM121+ABS('[1]PERCENT ARRAY-MEAN FC&amp;P VAL'!DN121*'[1]PERCENT ARRAY-MEAN FC&amp;P VAL'!DO121*'[1]PERCENT ARRAY-MEAN FC&amp;P VAL'!DP121),""),""))</f>
        <v/>
      </c>
      <c r="AQ121" s="12" t="str">
        <f>IF(AP121="","",'[1]PERCENT ARRAY-MEAN FC&amp;P VAL'!DK121*'[1]PERCENT ARRAY-MEAN FC&amp;P VAL'!DL121*'[1]PERCENT ARRAY-MEAN FC&amp;P VAL'!DM121-ABS('[1]PERCENT ARRAY-MEAN FC&amp;P VAL'!DN121*'[1]PERCENT ARRAY-MEAN FC&amp;P VAL'!DO121*'[1]PERCENT ARRAY-MEAN FC&amp;P VAL'!DP121))</f>
        <v/>
      </c>
      <c r="AR121" t="str">
        <f>IF(A121="","",IF('[1]Calculation genes in KEGG path'!L119&gt;='[1]Flux and Impact'!$E$1,IF(('[1]PERCENT ARRAY-MEAN FC&amp;P VAL'!DQ121*'[1]PERCENT ARRAY-MEAN FC&amp;P VAL'!DR121*'[1]PERCENT ARRAY-MEAN FC&amp;P VAL'!DS121+ABS('[1]PERCENT ARRAY-MEAN FC&amp;P VAL'!DT121*'[1]PERCENT ARRAY-MEAN FC&amp;P VAL'!DU121*'[1]PERCENT ARRAY-MEAN FC&amp;P VAL'!DV121))&gt;0,'[1]PERCENT ARRAY-MEAN FC&amp;P VAL'!DQ121*'[1]PERCENT ARRAY-MEAN FC&amp;P VAL'!DR121*'[1]PERCENT ARRAY-MEAN FC&amp;P VAL'!DS121+ABS('[1]PERCENT ARRAY-MEAN FC&amp;P VAL'!DT121*'[1]PERCENT ARRAY-MEAN FC&amp;P VAL'!DU121*'[1]PERCENT ARRAY-MEAN FC&amp;P VAL'!DV121),""),""))</f>
        <v/>
      </c>
      <c r="AS121" s="12" t="str">
        <f>IF(AR121="","",'[1]PERCENT ARRAY-MEAN FC&amp;P VAL'!DQ121*'[1]PERCENT ARRAY-MEAN FC&amp;P VAL'!DR121*'[1]PERCENT ARRAY-MEAN FC&amp;P VAL'!DS121-ABS('[1]PERCENT ARRAY-MEAN FC&amp;P VAL'!DT121*'[1]PERCENT ARRAY-MEAN FC&amp;P VAL'!DU121*'[1]PERCENT ARRAY-MEAN FC&amp;P VAL'!DV121))</f>
        <v/>
      </c>
      <c r="AT121" s="12">
        <f t="shared" si="4"/>
        <v>36.6811667757781</v>
      </c>
      <c r="AU121" s="12">
        <f t="shared" si="5"/>
        <v>1</v>
      </c>
    </row>
    <row r="122" spans="1:47">
      <c r="A122" t="str">
        <f>'[1]Calculation genes in KEGG path'!I120</f>
        <v>bta04141</v>
      </c>
      <c r="B122" t="str">
        <f>IF('[1]PERCENT ARRAY-MEAN FC&amp;P VAL'!A122="","",'[1]PERCENT ARRAY-MEAN FC&amp;P VAL'!A122)</f>
        <v>2. Genetic Information Processing</v>
      </c>
      <c r="C122" t="str">
        <f>IF('[1]PERCENT ARRAY-MEAN FC&amp;P VAL'!B122="","",'[1]PERCENT ARRAY-MEAN FC&amp;P VAL'!B122)</f>
        <v>2.3 Folding, Sorting and Degradation</v>
      </c>
      <c r="D122" t="str">
        <f>IF('[1]PERCENT ARRAY-MEAN FC&amp;P VAL'!C122="","",'[1]PERCENT ARRAY-MEAN FC&amp;P VAL'!C122)</f>
        <v>Protein processing in endoplasmic reticulum</v>
      </c>
      <c r="E122" s="12">
        <f t="shared" si="3"/>
        <v>54.7428532969075</v>
      </c>
      <c r="F122" t="str">
        <f>IF(A122="","",IF('[1]Calculation genes in KEGG path'!L120&gt;='[1]Flux and Impact'!$E$1,IF('[1]PERCENT ARRAY-MEAN FC&amp;P VAL'!G122*'[1]PERCENT ARRAY-MEAN FC&amp;P VAL'!H122*'[1]PERCENT ARRAY-MEAN FC&amp;P VAL'!I122+ABS('[1]PERCENT ARRAY-MEAN FC&amp;P VAL'!J122*'[1]PERCENT ARRAY-MEAN FC&amp;P VAL'!K122*'[1]PERCENT ARRAY-MEAN FC&amp;P VAL'!L122)&gt;0,'[1]PERCENT ARRAY-MEAN FC&amp;P VAL'!G122*'[1]PERCENT ARRAY-MEAN FC&amp;P VAL'!H122*'[1]PERCENT ARRAY-MEAN FC&amp;P VAL'!I122+ABS('[1]PERCENT ARRAY-MEAN FC&amp;P VAL'!J122*'[1]PERCENT ARRAY-MEAN FC&amp;P VAL'!K122*'[1]PERCENT ARRAY-MEAN FC&amp;P VAL'!L122),""),""))</f>
        <v/>
      </c>
      <c r="G122" s="12" t="str">
        <f>IF(F122="","",'[1]PERCENT ARRAY-MEAN FC&amp;P VAL'!G122*'[1]PERCENT ARRAY-MEAN FC&amp;P VAL'!H122*'[1]PERCENT ARRAY-MEAN FC&amp;P VAL'!I122-ABS('[1]PERCENT ARRAY-MEAN FC&amp;P VAL'!J122*'[1]PERCENT ARRAY-MEAN FC&amp;P VAL'!K122*'[1]PERCENT ARRAY-MEAN FC&amp;P VAL'!L122))</f>
        <v/>
      </c>
      <c r="H122">
        <f>IF(A122="","",IF('[1]Calculation genes in KEGG path'!L120&gt;='[1]Flux and Impact'!$E$1,IF(('[1]PERCENT ARRAY-MEAN FC&amp;P VAL'!M122*'[1]PERCENT ARRAY-MEAN FC&amp;P VAL'!N122*'[1]PERCENT ARRAY-MEAN FC&amp;P VAL'!O122+ABS('[1]PERCENT ARRAY-MEAN FC&amp;P VAL'!P122*'[1]PERCENT ARRAY-MEAN FC&amp;P VAL'!Q122*'[1]PERCENT ARRAY-MEAN FC&amp;P VAL'!R122))&gt;0,'[1]PERCENT ARRAY-MEAN FC&amp;P VAL'!M122*'[1]PERCENT ARRAY-MEAN FC&amp;P VAL'!N122*'[1]PERCENT ARRAY-MEAN FC&amp;P VAL'!O122+ABS('[1]PERCENT ARRAY-MEAN FC&amp;P VAL'!P122*'[1]PERCENT ARRAY-MEAN FC&amp;P VAL'!Q122*'[1]PERCENT ARRAY-MEAN FC&amp;P VAL'!R122),""),""))</f>
        <v>43.6496071072237</v>
      </c>
      <c r="I122" s="12">
        <f>IF(H122="","",'[1]PERCENT ARRAY-MEAN FC&amp;P VAL'!M122*'[1]PERCENT ARRAY-MEAN FC&amp;P VAL'!N122*'[1]PERCENT ARRAY-MEAN FC&amp;P VAL'!O122-ABS('[1]PERCENT ARRAY-MEAN FC&amp;P VAL'!P122*'[1]PERCENT ARRAY-MEAN FC&amp;P VAL'!Q122*'[1]PERCENT ARRAY-MEAN FC&amp;P VAL'!R122))</f>
        <v>43.6496071072237</v>
      </c>
      <c r="J122">
        <f>IF(A122="","",IF('[1]Calculation genes in KEGG path'!L120&gt;='[1]Flux and Impact'!$E$1,IF(('[1]PERCENT ARRAY-MEAN FC&amp;P VAL'!S122*'[1]PERCENT ARRAY-MEAN FC&amp;P VAL'!T122*'[1]PERCENT ARRAY-MEAN FC&amp;P VAL'!U122+ABS('[1]PERCENT ARRAY-MEAN FC&amp;P VAL'!V122*'[1]PERCENT ARRAY-MEAN FC&amp;P VAL'!W122*'[1]PERCENT ARRAY-MEAN FC&amp;P VAL'!X122))&gt;0,'[1]PERCENT ARRAY-MEAN FC&amp;P VAL'!S122*'[1]PERCENT ARRAY-MEAN FC&amp;P VAL'!T122*'[1]PERCENT ARRAY-MEAN FC&amp;P VAL'!U122+ABS('[1]PERCENT ARRAY-MEAN FC&amp;P VAL'!V122*'[1]PERCENT ARRAY-MEAN FC&amp;P VAL'!W122*'[1]PERCENT ARRAY-MEAN FC&amp;P VAL'!X122),""),""))</f>
        <v>11.0932461896838</v>
      </c>
      <c r="K122" s="12">
        <f>IF(J122="","",'[1]PERCENT ARRAY-MEAN FC&amp;P VAL'!S122*'[1]PERCENT ARRAY-MEAN FC&amp;P VAL'!T122*'[1]PERCENT ARRAY-MEAN FC&amp;P VAL'!U122-ABS('[1]PERCENT ARRAY-MEAN FC&amp;P VAL'!V122*'[1]PERCENT ARRAY-MEAN FC&amp;P VAL'!W122*'[1]PERCENT ARRAY-MEAN FC&amp;P VAL'!X122))</f>
        <v>11.0932461896838</v>
      </c>
      <c r="L122" t="str">
        <f>IF(A122="","",IF('[1]Calculation genes in KEGG path'!L120&gt;='[1]Flux and Impact'!$E$1,IF(('[1]PERCENT ARRAY-MEAN FC&amp;P VAL'!Y122*'[1]PERCENT ARRAY-MEAN FC&amp;P VAL'!Z122*'[1]PERCENT ARRAY-MEAN FC&amp;P VAL'!AA122+ABS('[1]PERCENT ARRAY-MEAN FC&amp;P VAL'!AB122*'[1]PERCENT ARRAY-MEAN FC&amp;P VAL'!AC122*'[1]PERCENT ARRAY-MEAN FC&amp;P VAL'!AD122))&gt;0,'[1]PERCENT ARRAY-MEAN FC&amp;P VAL'!Y122*'[1]PERCENT ARRAY-MEAN FC&amp;P VAL'!Z122*'[1]PERCENT ARRAY-MEAN FC&amp;P VAL'!AA122+ABS('[1]PERCENT ARRAY-MEAN FC&amp;P VAL'!AB122*'[1]PERCENT ARRAY-MEAN FC&amp;P VAL'!AC122*'[1]PERCENT ARRAY-MEAN FC&amp;P VAL'!AD122),""),""))</f>
        <v/>
      </c>
      <c r="M122" s="12" t="str">
        <f>IF(L122="","",'[1]PERCENT ARRAY-MEAN FC&amp;P VAL'!Y122*'[1]PERCENT ARRAY-MEAN FC&amp;P VAL'!Z122*'[1]PERCENT ARRAY-MEAN FC&amp;P VAL'!AA122-ABS('[1]PERCENT ARRAY-MEAN FC&amp;P VAL'!AB122*'[1]PERCENT ARRAY-MEAN FC&amp;P VAL'!AC122*'[1]PERCENT ARRAY-MEAN FC&amp;P VAL'!AD122))</f>
        <v/>
      </c>
      <c r="N122" t="str">
        <f>IF(A122="","",IF('[1]Calculation genes in KEGG path'!L120&gt;='[1]Flux and Impact'!$E$1,IF(('[1]PERCENT ARRAY-MEAN FC&amp;P VAL'!AE122*'[1]PERCENT ARRAY-MEAN FC&amp;P VAL'!AF122*'[1]PERCENT ARRAY-MEAN FC&amp;P VAL'!AG122+ABS('[1]PERCENT ARRAY-MEAN FC&amp;P VAL'!AH122*'[1]PERCENT ARRAY-MEAN FC&amp;P VAL'!AI122*'[1]PERCENT ARRAY-MEAN FC&amp;P VAL'!AJ122))&gt;0,'[1]PERCENT ARRAY-MEAN FC&amp;P VAL'!AE122*'[1]PERCENT ARRAY-MEAN FC&amp;P VAL'!AF122*'[1]PERCENT ARRAY-MEAN FC&amp;P VAL'!AG122+ABS('[1]PERCENT ARRAY-MEAN FC&amp;P VAL'!AH122*'[1]PERCENT ARRAY-MEAN FC&amp;P VAL'!AI122*'[1]PERCENT ARRAY-MEAN FC&amp;P VAL'!AJ122),""),""))</f>
        <v/>
      </c>
      <c r="O122" s="12" t="str">
        <f>IF(N122="","",'[1]PERCENT ARRAY-MEAN FC&amp;P VAL'!AE122*'[1]PERCENT ARRAY-MEAN FC&amp;P VAL'!AF122*'[1]PERCENT ARRAY-MEAN FC&amp;P VAL'!AG122-ABS('[1]PERCENT ARRAY-MEAN FC&amp;P VAL'!AH122*'[1]PERCENT ARRAY-MEAN FC&amp;P VAL'!AI122*'[1]PERCENT ARRAY-MEAN FC&amp;P VAL'!AJ122))</f>
        <v/>
      </c>
      <c r="P122" t="str">
        <f>IF(A122="","",IF('[1]Calculation genes in KEGG path'!L120&gt;='[1]Flux and Impact'!$E$1,IF(('[1]PERCENT ARRAY-MEAN FC&amp;P VAL'!AK122*'[1]PERCENT ARRAY-MEAN FC&amp;P VAL'!AL122*'[1]PERCENT ARRAY-MEAN FC&amp;P VAL'!AM122+ABS('[1]PERCENT ARRAY-MEAN FC&amp;P VAL'!AN122*'[1]PERCENT ARRAY-MEAN FC&amp;P VAL'!AO122*'[1]PERCENT ARRAY-MEAN FC&amp;P VAL'!AP122))&gt;0,'[1]PERCENT ARRAY-MEAN FC&amp;P VAL'!AK122*'[1]PERCENT ARRAY-MEAN FC&amp;P VAL'!AL122*'[1]PERCENT ARRAY-MEAN FC&amp;P VAL'!AM122+ABS('[1]PERCENT ARRAY-MEAN FC&amp;P VAL'!AN122*'[1]PERCENT ARRAY-MEAN FC&amp;P VAL'!AO122*'[1]PERCENT ARRAY-MEAN FC&amp;P VAL'!AP122),""),""))</f>
        <v/>
      </c>
      <c r="Q122" s="12" t="str">
        <f>IF(P122="","",'[1]PERCENT ARRAY-MEAN FC&amp;P VAL'!AK122*'[1]PERCENT ARRAY-MEAN FC&amp;P VAL'!AL122*'[1]PERCENT ARRAY-MEAN FC&amp;P VAL'!AM122-ABS('[1]PERCENT ARRAY-MEAN FC&amp;P VAL'!AN122*'[1]PERCENT ARRAY-MEAN FC&amp;P VAL'!AO122*'[1]PERCENT ARRAY-MEAN FC&amp;P VAL'!AP122))</f>
        <v/>
      </c>
      <c r="R122" t="str">
        <f>IF(A122="","",IF('[1]Calculation genes in KEGG path'!L120&gt;='[1]Flux and Impact'!$E$1,IF(('[1]PERCENT ARRAY-MEAN FC&amp;P VAL'!AQ122*'[1]PERCENT ARRAY-MEAN FC&amp;P VAL'!AR122*'[1]PERCENT ARRAY-MEAN FC&amp;P VAL'!AS122+ABS('[1]PERCENT ARRAY-MEAN FC&amp;P VAL'!AT122*'[1]PERCENT ARRAY-MEAN FC&amp;P VAL'!AU122*'[1]PERCENT ARRAY-MEAN FC&amp;P VAL'!AV122))&gt;0,'[1]PERCENT ARRAY-MEAN FC&amp;P VAL'!AQ122*'[1]PERCENT ARRAY-MEAN FC&amp;P VAL'!AR122*'[1]PERCENT ARRAY-MEAN FC&amp;P VAL'!AS122+ABS('[1]PERCENT ARRAY-MEAN FC&amp;P VAL'!AT122*'[1]PERCENT ARRAY-MEAN FC&amp;P VAL'!AU122*'[1]PERCENT ARRAY-MEAN FC&amp;P VAL'!AV122),""),""))</f>
        <v/>
      </c>
      <c r="S122" s="12" t="str">
        <f>IF(R122="","",'[1]PERCENT ARRAY-MEAN FC&amp;P VAL'!AQ122*'[1]PERCENT ARRAY-MEAN FC&amp;P VAL'!AR122*'[1]PERCENT ARRAY-MEAN FC&amp;P VAL'!AS122-ABS('[1]PERCENT ARRAY-MEAN FC&amp;P VAL'!AT122*'[1]PERCENT ARRAY-MEAN FC&amp;P VAL'!AU122*'[1]PERCENT ARRAY-MEAN FC&amp;P VAL'!AV122))</f>
        <v/>
      </c>
      <c r="T122" t="str">
        <f>IF(A122="","",IF('[1]Calculation genes in KEGG path'!L120&gt;='[1]Flux and Impact'!$E$1,IF(('[1]PERCENT ARRAY-MEAN FC&amp;P VAL'!AW122*'[1]PERCENT ARRAY-MEAN FC&amp;P VAL'!AX122*'[1]PERCENT ARRAY-MEAN FC&amp;P VAL'!AY122+ABS('[1]PERCENT ARRAY-MEAN FC&amp;P VAL'!AZ122*'[1]PERCENT ARRAY-MEAN FC&amp;P VAL'!BA122*'[1]PERCENT ARRAY-MEAN FC&amp;P VAL'!BB122))&gt;0,'[1]PERCENT ARRAY-MEAN FC&amp;P VAL'!AW122*'[1]PERCENT ARRAY-MEAN FC&amp;P VAL'!AX122*'[1]PERCENT ARRAY-MEAN FC&amp;P VAL'!AY122+ABS('[1]PERCENT ARRAY-MEAN FC&amp;P VAL'!AZ122*'[1]PERCENT ARRAY-MEAN FC&amp;P VAL'!BA122*'[1]PERCENT ARRAY-MEAN FC&amp;P VAL'!BB122),""),""))</f>
        <v/>
      </c>
      <c r="U122" s="12" t="str">
        <f>IF(T122="","",'[1]PERCENT ARRAY-MEAN FC&amp;P VAL'!AW122*'[1]PERCENT ARRAY-MEAN FC&amp;P VAL'!AX122*'[1]PERCENT ARRAY-MEAN FC&amp;P VAL'!AY122-ABS('[1]PERCENT ARRAY-MEAN FC&amp;P VAL'!AZ122*'[1]PERCENT ARRAY-MEAN FC&amp;P VAL'!BA122*'[1]PERCENT ARRAY-MEAN FC&amp;P VAL'!BB122))</f>
        <v/>
      </c>
      <c r="V122" t="str">
        <f>IF(A122="","",IF('[1]Calculation genes in KEGG path'!L120&gt;='[1]Flux and Impact'!$E$1,IF(('[1]PERCENT ARRAY-MEAN FC&amp;P VAL'!BC122*'[1]PERCENT ARRAY-MEAN FC&amp;P VAL'!BD122*'[1]PERCENT ARRAY-MEAN FC&amp;P VAL'!BE122+ABS('[1]PERCENT ARRAY-MEAN FC&amp;P VAL'!BF122*'[1]PERCENT ARRAY-MEAN FC&amp;P VAL'!BG122*'[1]PERCENT ARRAY-MEAN FC&amp;P VAL'!BH122))&gt;0,'[1]PERCENT ARRAY-MEAN FC&amp;P VAL'!BC122*'[1]PERCENT ARRAY-MEAN FC&amp;P VAL'!BD122*'[1]PERCENT ARRAY-MEAN FC&amp;P VAL'!BE122+ABS('[1]PERCENT ARRAY-MEAN FC&amp;P VAL'!BF122*'[1]PERCENT ARRAY-MEAN FC&amp;P VAL'!BG122*'[1]PERCENT ARRAY-MEAN FC&amp;P VAL'!BH122),""),""))</f>
        <v/>
      </c>
      <c r="W122" s="12" t="str">
        <f>IF(V122="","",'[1]PERCENT ARRAY-MEAN FC&amp;P VAL'!BC122*'[1]PERCENT ARRAY-MEAN FC&amp;P VAL'!BD122*'[1]PERCENT ARRAY-MEAN FC&amp;P VAL'!BE122-ABS('[1]PERCENT ARRAY-MEAN FC&amp;P VAL'!BF122*'[1]PERCENT ARRAY-MEAN FC&amp;P VAL'!BG122*'[1]PERCENT ARRAY-MEAN FC&amp;P VAL'!BH122))</f>
        <v/>
      </c>
      <c r="X122" t="str">
        <f>IF(A122="","",IF('[1]Calculation genes in KEGG path'!L120&gt;='[1]Flux and Impact'!$E$1,IF(('[1]PERCENT ARRAY-MEAN FC&amp;P VAL'!BI122*'[1]PERCENT ARRAY-MEAN FC&amp;P VAL'!BJ122*'[1]PERCENT ARRAY-MEAN FC&amp;P VAL'!BK122+ABS('[1]PERCENT ARRAY-MEAN FC&amp;P VAL'!BL122*'[1]PERCENT ARRAY-MEAN FC&amp;P VAL'!BM122*'[1]PERCENT ARRAY-MEAN FC&amp;P VAL'!BN122))&gt;0,'[1]PERCENT ARRAY-MEAN FC&amp;P VAL'!BI122*'[1]PERCENT ARRAY-MEAN FC&amp;P VAL'!BJ122*'[1]PERCENT ARRAY-MEAN FC&amp;P VAL'!BK122+ABS('[1]PERCENT ARRAY-MEAN FC&amp;P VAL'!BL122*'[1]PERCENT ARRAY-MEAN FC&amp;P VAL'!BM122*'[1]PERCENT ARRAY-MEAN FC&amp;P VAL'!BN122),""),""))</f>
        <v/>
      </c>
      <c r="Y122" s="12" t="str">
        <f>IF(X122="","",'[1]PERCENT ARRAY-MEAN FC&amp;P VAL'!BI122*'[1]PERCENT ARRAY-MEAN FC&amp;P VAL'!BJ122*'[1]PERCENT ARRAY-MEAN FC&amp;P VAL'!BK122-ABS('[1]PERCENT ARRAY-MEAN FC&amp;P VAL'!BL122*'[1]PERCENT ARRAY-MEAN FC&amp;P VAL'!BM122*'[1]PERCENT ARRAY-MEAN FC&amp;P VAL'!BN122))</f>
        <v/>
      </c>
      <c r="Z122" t="str">
        <f>IF(A122="","",IF('[1]Calculation genes in KEGG path'!L120&gt;='[1]Flux and Impact'!$E$1,IF(('[1]PERCENT ARRAY-MEAN FC&amp;P VAL'!BO122*'[1]PERCENT ARRAY-MEAN FC&amp;P VAL'!BP122*'[1]PERCENT ARRAY-MEAN FC&amp;P VAL'!BQ122+ABS('[1]PERCENT ARRAY-MEAN FC&amp;P VAL'!BR122*'[1]PERCENT ARRAY-MEAN FC&amp;P VAL'!BS122*'[1]PERCENT ARRAY-MEAN FC&amp;P VAL'!BT122))&gt;0,'[1]PERCENT ARRAY-MEAN FC&amp;P VAL'!BO122*'[1]PERCENT ARRAY-MEAN FC&amp;P VAL'!BP122*'[1]PERCENT ARRAY-MEAN FC&amp;P VAL'!BQ122+ABS('[1]PERCENT ARRAY-MEAN FC&amp;P VAL'!BR122*'[1]PERCENT ARRAY-MEAN FC&amp;P VAL'!BS122*'[1]PERCENT ARRAY-MEAN FC&amp;P VAL'!BT122),""),""))</f>
        <v/>
      </c>
      <c r="AA122" s="12" t="str">
        <f>IF(Z122="","",'[1]PERCENT ARRAY-MEAN FC&amp;P VAL'!BO122*'[1]PERCENT ARRAY-MEAN FC&amp;P VAL'!BP122*'[1]PERCENT ARRAY-MEAN FC&amp;P VAL'!BQ122-ABS('[1]PERCENT ARRAY-MEAN FC&amp;P VAL'!BR122*'[1]PERCENT ARRAY-MEAN FC&amp;P VAL'!BS122*'[1]PERCENT ARRAY-MEAN FC&amp;P VAL'!BT122))</f>
        <v/>
      </c>
      <c r="AB122" t="str">
        <f>IF(A122="","",IF('[1]Calculation genes in KEGG path'!L120&gt;='[1]Flux and Impact'!$E$1,IF(('[1]PERCENT ARRAY-MEAN FC&amp;P VAL'!BU122*'[1]PERCENT ARRAY-MEAN FC&amp;P VAL'!BV122*'[1]PERCENT ARRAY-MEAN FC&amp;P VAL'!BW122+ABS('[1]PERCENT ARRAY-MEAN FC&amp;P VAL'!BX122*'[1]PERCENT ARRAY-MEAN FC&amp;P VAL'!BY122*'[1]PERCENT ARRAY-MEAN FC&amp;P VAL'!BZ122))&gt;0,'[1]PERCENT ARRAY-MEAN FC&amp;P VAL'!BU122*'[1]PERCENT ARRAY-MEAN FC&amp;P VAL'!BV122*'[1]PERCENT ARRAY-MEAN FC&amp;P VAL'!BW122+ABS('[1]PERCENT ARRAY-MEAN FC&amp;P VAL'!BX122*'[1]PERCENT ARRAY-MEAN FC&amp;P VAL'!BY122*'[1]PERCENT ARRAY-MEAN FC&amp;P VAL'!BZ122),""),""))</f>
        <v/>
      </c>
      <c r="AC122" s="12" t="str">
        <f>IF(AB122="","",'[1]PERCENT ARRAY-MEAN FC&amp;P VAL'!BU122*'[1]PERCENT ARRAY-MEAN FC&amp;P VAL'!BV122*'[1]PERCENT ARRAY-MEAN FC&amp;P VAL'!BW122-ABS('[1]PERCENT ARRAY-MEAN FC&amp;P VAL'!BX122*'[1]PERCENT ARRAY-MEAN FC&amp;P VAL'!BY122*'[1]PERCENT ARRAY-MEAN FC&amp;P VAL'!BZ122))</f>
        <v/>
      </c>
      <c r="AD122" t="str">
        <f>IF(A122="","",IF('[1]Calculation genes in KEGG path'!L120&gt;='[1]Flux and Impact'!$E$1,IF(('[1]PERCENT ARRAY-MEAN FC&amp;P VAL'!CA122*'[1]PERCENT ARRAY-MEAN FC&amp;P VAL'!CB122*'[1]PERCENT ARRAY-MEAN FC&amp;P VAL'!CC122+ABS('[1]PERCENT ARRAY-MEAN FC&amp;P VAL'!CD122*'[1]PERCENT ARRAY-MEAN FC&amp;P VAL'!CE122*'[1]PERCENT ARRAY-MEAN FC&amp;P VAL'!CF122))&gt;0,'[1]PERCENT ARRAY-MEAN FC&amp;P VAL'!CA122*'[1]PERCENT ARRAY-MEAN FC&amp;P VAL'!CB122*'[1]PERCENT ARRAY-MEAN FC&amp;P VAL'!CC122+ABS('[1]PERCENT ARRAY-MEAN FC&amp;P VAL'!CD122*'[1]PERCENT ARRAY-MEAN FC&amp;P VAL'!CE122*'[1]PERCENT ARRAY-MEAN FC&amp;P VAL'!CF122),""),""))</f>
        <v/>
      </c>
      <c r="AE122" s="12" t="str">
        <f>IF(AD122="","",'[1]PERCENT ARRAY-MEAN FC&amp;P VAL'!CA122*'[1]PERCENT ARRAY-MEAN FC&amp;P VAL'!CB122*'[1]PERCENT ARRAY-MEAN FC&amp;P VAL'!CC122-ABS('[1]PERCENT ARRAY-MEAN FC&amp;P VAL'!CD122*'[1]PERCENT ARRAY-MEAN FC&amp;P VAL'!CE122*'[1]PERCENT ARRAY-MEAN FC&amp;P VAL'!CF122))</f>
        <v/>
      </c>
      <c r="AF122" t="str">
        <f>IF(A122="","",IF('[1]Calculation genes in KEGG path'!L120&gt;='[1]Flux and Impact'!$E$1,IF(('[1]PERCENT ARRAY-MEAN FC&amp;P VAL'!CG122*'[1]PERCENT ARRAY-MEAN FC&amp;P VAL'!CH122*'[1]PERCENT ARRAY-MEAN FC&amp;P VAL'!CI122+ABS('[1]PERCENT ARRAY-MEAN FC&amp;P VAL'!CJ122*'[1]PERCENT ARRAY-MEAN FC&amp;P VAL'!CK122*'[1]PERCENT ARRAY-MEAN FC&amp;P VAL'!CL122))&gt;0,'[1]PERCENT ARRAY-MEAN FC&amp;P VAL'!CG122*'[1]PERCENT ARRAY-MEAN FC&amp;P VAL'!CH122*'[1]PERCENT ARRAY-MEAN FC&amp;P VAL'!CI122+ABS('[1]PERCENT ARRAY-MEAN FC&amp;P VAL'!CJ122*'[1]PERCENT ARRAY-MEAN FC&amp;P VAL'!CK122*'[1]PERCENT ARRAY-MEAN FC&amp;P VAL'!CL122),""),""))</f>
        <v/>
      </c>
      <c r="AG122" s="12" t="str">
        <f>IF(AF122="","",'[1]PERCENT ARRAY-MEAN FC&amp;P VAL'!CG122*'[1]PERCENT ARRAY-MEAN FC&amp;P VAL'!CH122*'[1]PERCENT ARRAY-MEAN FC&amp;P VAL'!CI122-ABS('[1]PERCENT ARRAY-MEAN FC&amp;P VAL'!CJ122*'[1]PERCENT ARRAY-MEAN FC&amp;P VAL'!CK122*'[1]PERCENT ARRAY-MEAN FC&amp;P VAL'!CL122))</f>
        <v/>
      </c>
      <c r="AH122" t="str">
        <f>IF(A122="","",IF('[1]Calculation genes in KEGG path'!L120&gt;='[1]Flux and Impact'!$E$1,IF(('[1]PERCENT ARRAY-MEAN FC&amp;P VAL'!CM122*'[1]PERCENT ARRAY-MEAN FC&amp;P VAL'!CN122*'[1]PERCENT ARRAY-MEAN FC&amp;P VAL'!CO122+ABS('[1]PERCENT ARRAY-MEAN FC&amp;P VAL'!CP122*'[1]PERCENT ARRAY-MEAN FC&amp;P VAL'!CQ122*'[1]PERCENT ARRAY-MEAN FC&amp;P VAL'!CR122))&gt;0,'[1]PERCENT ARRAY-MEAN FC&amp;P VAL'!CM122*'[1]PERCENT ARRAY-MEAN FC&amp;P VAL'!CN122*'[1]PERCENT ARRAY-MEAN FC&amp;P VAL'!CO122+ABS('[1]PERCENT ARRAY-MEAN FC&amp;P VAL'!CP122*'[1]PERCENT ARRAY-MEAN FC&amp;P VAL'!CQ122*'[1]PERCENT ARRAY-MEAN FC&amp;P VAL'!CR122),""),""))</f>
        <v/>
      </c>
      <c r="AI122" s="12" t="str">
        <f>IF(AH122="","",'[1]PERCENT ARRAY-MEAN FC&amp;P VAL'!CM122*'[1]PERCENT ARRAY-MEAN FC&amp;P VAL'!CN122*'[1]PERCENT ARRAY-MEAN FC&amp;P VAL'!CO122-ABS('[1]PERCENT ARRAY-MEAN FC&amp;P VAL'!CP122*'[1]PERCENT ARRAY-MEAN FC&amp;P VAL'!CQ122*'[1]PERCENT ARRAY-MEAN FC&amp;P VAL'!CR122))</f>
        <v/>
      </c>
      <c r="AJ122" t="str">
        <f>IF(A122="","",IF('[1]Calculation genes in KEGG path'!L120&gt;='[1]Flux and Impact'!$E$1,IF(('[1]PERCENT ARRAY-MEAN FC&amp;P VAL'!CS122*'[1]PERCENT ARRAY-MEAN FC&amp;P VAL'!CT122*'[1]PERCENT ARRAY-MEAN FC&amp;P VAL'!CU122+ABS('[1]PERCENT ARRAY-MEAN FC&amp;P VAL'!CV122*'[1]PERCENT ARRAY-MEAN FC&amp;P VAL'!CW122*'[1]PERCENT ARRAY-MEAN FC&amp;P VAL'!CX122))&gt;0,'[1]PERCENT ARRAY-MEAN FC&amp;P VAL'!CS122*'[1]PERCENT ARRAY-MEAN FC&amp;P VAL'!CT122*'[1]PERCENT ARRAY-MEAN FC&amp;P VAL'!CU122+ABS('[1]PERCENT ARRAY-MEAN FC&amp;P VAL'!CV122*'[1]PERCENT ARRAY-MEAN FC&amp;P VAL'!CW122*'[1]PERCENT ARRAY-MEAN FC&amp;P VAL'!CX122),""),""))</f>
        <v/>
      </c>
      <c r="AK122" s="12" t="str">
        <f>IF(AJ122="","",'[1]PERCENT ARRAY-MEAN FC&amp;P VAL'!CS122*'[1]PERCENT ARRAY-MEAN FC&amp;P VAL'!CT122*'[1]PERCENT ARRAY-MEAN FC&amp;P VAL'!CU122-ABS('[1]PERCENT ARRAY-MEAN FC&amp;P VAL'!CV122*'[1]PERCENT ARRAY-MEAN FC&amp;P VAL'!CW122*'[1]PERCENT ARRAY-MEAN FC&amp;P VAL'!CX122))</f>
        <v/>
      </c>
      <c r="AL122" t="str">
        <f>IF(A122="","",IF('[1]Calculation genes in KEGG path'!L120&gt;='[1]Flux and Impact'!$E$1,IF(('[1]PERCENT ARRAY-MEAN FC&amp;P VAL'!CY122*'[1]PERCENT ARRAY-MEAN FC&amp;P VAL'!CZ122*'[1]PERCENT ARRAY-MEAN FC&amp;P VAL'!DA122+ABS('[1]PERCENT ARRAY-MEAN FC&amp;P VAL'!DB122*'[1]PERCENT ARRAY-MEAN FC&amp;P VAL'!DC122*'[1]PERCENT ARRAY-MEAN FC&amp;P VAL'!DD122))&gt;0,'[1]PERCENT ARRAY-MEAN FC&amp;P VAL'!CY122*'[1]PERCENT ARRAY-MEAN FC&amp;P VAL'!CZ122*'[1]PERCENT ARRAY-MEAN FC&amp;P VAL'!DA122+ABS('[1]PERCENT ARRAY-MEAN FC&amp;P VAL'!DB122*'[1]PERCENT ARRAY-MEAN FC&amp;P VAL'!DC122*'[1]PERCENT ARRAY-MEAN FC&amp;P VAL'!DD122),""),""))</f>
        <v/>
      </c>
      <c r="AM122" s="12" t="str">
        <f>IF(AL122="","",'[1]PERCENT ARRAY-MEAN FC&amp;P VAL'!CY122*'[1]PERCENT ARRAY-MEAN FC&amp;P VAL'!CZ122*'[1]PERCENT ARRAY-MEAN FC&amp;P VAL'!DA122-ABS('[1]PERCENT ARRAY-MEAN FC&amp;P VAL'!DB122*'[1]PERCENT ARRAY-MEAN FC&amp;P VAL'!DC122*'[1]PERCENT ARRAY-MEAN FC&amp;P VAL'!DD122))</f>
        <v/>
      </c>
      <c r="AN122" t="str">
        <f>IF(A122="","",IF('[1]Calculation genes in KEGG path'!L120&gt;='[1]Flux and Impact'!$E$1,IF(('[1]PERCENT ARRAY-MEAN FC&amp;P VAL'!DE122*'[1]PERCENT ARRAY-MEAN FC&amp;P VAL'!DF122*'[1]PERCENT ARRAY-MEAN FC&amp;P VAL'!DG122+ABS('[1]PERCENT ARRAY-MEAN FC&amp;P VAL'!DH122*'[1]PERCENT ARRAY-MEAN FC&amp;P VAL'!DI122*'[1]PERCENT ARRAY-MEAN FC&amp;P VAL'!DJ122))&gt;0,'[1]PERCENT ARRAY-MEAN FC&amp;P VAL'!DE122*'[1]PERCENT ARRAY-MEAN FC&amp;P VAL'!DF122*'[1]PERCENT ARRAY-MEAN FC&amp;P VAL'!DG122+ABS('[1]PERCENT ARRAY-MEAN FC&amp;P VAL'!DH122*'[1]PERCENT ARRAY-MEAN FC&amp;P VAL'!DI122*'[1]PERCENT ARRAY-MEAN FC&amp;P VAL'!DJ122),""),""))</f>
        <v/>
      </c>
      <c r="AO122" s="12" t="str">
        <f>IF(AN122="","",'[1]PERCENT ARRAY-MEAN FC&amp;P VAL'!DE122*'[1]PERCENT ARRAY-MEAN FC&amp;P VAL'!DF122*'[1]PERCENT ARRAY-MEAN FC&amp;P VAL'!DG122-ABS('[1]PERCENT ARRAY-MEAN FC&amp;P VAL'!DH122*'[1]PERCENT ARRAY-MEAN FC&amp;P VAL'!DI122*'[1]PERCENT ARRAY-MEAN FC&amp;P VAL'!DJ122))</f>
        <v/>
      </c>
      <c r="AP122" t="str">
        <f>IF(A122="","",IF('[1]Calculation genes in KEGG path'!L120&gt;='[1]Flux and Impact'!$E$1,IF(('[1]PERCENT ARRAY-MEAN FC&amp;P VAL'!DK122*'[1]PERCENT ARRAY-MEAN FC&amp;P VAL'!DL122*'[1]PERCENT ARRAY-MEAN FC&amp;P VAL'!DM122+ABS('[1]PERCENT ARRAY-MEAN FC&amp;P VAL'!DN122*'[1]PERCENT ARRAY-MEAN FC&amp;P VAL'!DO122*'[1]PERCENT ARRAY-MEAN FC&amp;P VAL'!DP122))&gt;0,'[1]PERCENT ARRAY-MEAN FC&amp;P VAL'!DK122*'[1]PERCENT ARRAY-MEAN FC&amp;P VAL'!DL122*'[1]PERCENT ARRAY-MEAN FC&amp;P VAL'!DM122+ABS('[1]PERCENT ARRAY-MEAN FC&amp;P VAL'!DN122*'[1]PERCENT ARRAY-MEAN FC&amp;P VAL'!DO122*'[1]PERCENT ARRAY-MEAN FC&amp;P VAL'!DP122),""),""))</f>
        <v/>
      </c>
      <c r="AQ122" s="12" t="str">
        <f>IF(AP122="","",'[1]PERCENT ARRAY-MEAN FC&amp;P VAL'!DK122*'[1]PERCENT ARRAY-MEAN FC&amp;P VAL'!DL122*'[1]PERCENT ARRAY-MEAN FC&amp;P VAL'!DM122-ABS('[1]PERCENT ARRAY-MEAN FC&amp;P VAL'!DN122*'[1]PERCENT ARRAY-MEAN FC&amp;P VAL'!DO122*'[1]PERCENT ARRAY-MEAN FC&amp;P VAL'!DP122))</f>
        <v/>
      </c>
      <c r="AR122" t="str">
        <f>IF(A122="","",IF('[1]Calculation genes in KEGG path'!L120&gt;='[1]Flux and Impact'!$E$1,IF(('[1]PERCENT ARRAY-MEAN FC&amp;P VAL'!DQ122*'[1]PERCENT ARRAY-MEAN FC&amp;P VAL'!DR122*'[1]PERCENT ARRAY-MEAN FC&amp;P VAL'!DS122+ABS('[1]PERCENT ARRAY-MEAN FC&amp;P VAL'!DT122*'[1]PERCENT ARRAY-MEAN FC&amp;P VAL'!DU122*'[1]PERCENT ARRAY-MEAN FC&amp;P VAL'!DV122))&gt;0,'[1]PERCENT ARRAY-MEAN FC&amp;P VAL'!DQ122*'[1]PERCENT ARRAY-MEAN FC&amp;P VAL'!DR122*'[1]PERCENT ARRAY-MEAN FC&amp;P VAL'!DS122+ABS('[1]PERCENT ARRAY-MEAN FC&amp;P VAL'!DT122*'[1]PERCENT ARRAY-MEAN FC&amp;P VAL'!DU122*'[1]PERCENT ARRAY-MEAN FC&amp;P VAL'!DV122),""),""))</f>
        <v/>
      </c>
      <c r="AS122" s="12" t="str">
        <f>IF(AR122="","",'[1]PERCENT ARRAY-MEAN FC&amp;P VAL'!DQ122*'[1]PERCENT ARRAY-MEAN FC&amp;P VAL'!DR122*'[1]PERCENT ARRAY-MEAN FC&amp;P VAL'!DS122-ABS('[1]PERCENT ARRAY-MEAN FC&amp;P VAL'!DT122*'[1]PERCENT ARRAY-MEAN FC&amp;P VAL'!DU122*'[1]PERCENT ARRAY-MEAN FC&amp;P VAL'!DV122))</f>
        <v/>
      </c>
      <c r="AT122" s="12">
        <f t="shared" si="4"/>
        <v>27.3714266484538</v>
      </c>
      <c r="AU122" s="12">
        <f t="shared" si="5"/>
        <v>1</v>
      </c>
    </row>
    <row r="123" spans="1:47">
      <c r="A123" t="str">
        <f>'[1]Calculation genes in KEGG path'!I121</f>
        <v>bta04142</v>
      </c>
      <c r="B123" t="str">
        <f>IF('[1]PERCENT ARRAY-MEAN FC&amp;P VAL'!A123="","",'[1]PERCENT ARRAY-MEAN FC&amp;P VAL'!A123)</f>
        <v>4. Cellular Processes</v>
      </c>
      <c r="C123" t="str">
        <f>IF('[1]PERCENT ARRAY-MEAN FC&amp;P VAL'!B123="","",'[1]PERCENT ARRAY-MEAN FC&amp;P VAL'!B123)</f>
        <v>4.1 Transport and Catabolism</v>
      </c>
      <c r="D123" t="str">
        <f>IF('[1]PERCENT ARRAY-MEAN FC&amp;P VAL'!C123="","",'[1]PERCENT ARRAY-MEAN FC&amp;P VAL'!C123)</f>
        <v>Lysosome</v>
      </c>
      <c r="E123" s="12">
        <f t="shared" si="3"/>
        <v>112.119381384822</v>
      </c>
      <c r="F123" t="str">
        <f>IF(A123="","",IF('[1]Calculation genes in KEGG path'!L121&gt;='[1]Flux and Impact'!$E$1,IF('[1]PERCENT ARRAY-MEAN FC&amp;P VAL'!G123*'[1]PERCENT ARRAY-MEAN FC&amp;P VAL'!H123*'[1]PERCENT ARRAY-MEAN FC&amp;P VAL'!I123+ABS('[1]PERCENT ARRAY-MEAN FC&amp;P VAL'!J123*'[1]PERCENT ARRAY-MEAN FC&amp;P VAL'!K123*'[1]PERCENT ARRAY-MEAN FC&amp;P VAL'!L123)&gt;0,'[1]PERCENT ARRAY-MEAN FC&amp;P VAL'!G123*'[1]PERCENT ARRAY-MEAN FC&amp;P VAL'!H123*'[1]PERCENT ARRAY-MEAN FC&amp;P VAL'!I123+ABS('[1]PERCENT ARRAY-MEAN FC&amp;P VAL'!J123*'[1]PERCENT ARRAY-MEAN FC&amp;P VAL'!K123*'[1]PERCENT ARRAY-MEAN FC&amp;P VAL'!L123),""),""))</f>
        <v/>
      </c>
      <c r="G123" s="12" t="str">
        <f>IF(F123="","",'[1]PERCENT ARRAY-MEAN FC&amp;P VAL'!G123*'[1]PERCENT ARRAY-MEAN FC&amp;P VAL'!H123*'[1]PERCENT ARRAY-MEAN FC&amp;P VAL'!I123-ABS('[1]PERCENT ARRAY-MEAN FC&amp;P VAL'!J123*'[1]PERCENT ARRAY-MEAN FC&amp;P VAL'!K123*'[1]PERCENT ARRAY-MEAN FC&amp;P VAL'!L123))</f>
        <v/>
      </c>
      <c r="H123">
        <f>IF(A123="","",IF('[1]Calculation genes in KEGG path'!L121&gt;='[1]Flux and Impact'!$E$1,IF(('[1]PERCENT ARRAY-MEAN FC&amp;P VAL'!M123*'[1]PERCENT ARRAY-MEAN FC&amp;P VAL'!N123*'[1]PERCENT ARRAY-MEAN FC&amp;P VAL'!O123+ABS('[1]PERCENT ARRAY-MEAN FC&amp;P VAL'!P123*'[1]PERCENT ARRAY-MEAN FC&amp;P VAL'!Q123*'[1]PERCENT ARRAY-MEAN FC&amp;P VAL'!R123))&gt;0,'[1]PERCENT ARRAY-MEAN FC&amp;P VAL'!M123*'[1]PERCENT ARRAY-MEAN FC&amp;P VAL'!N123*'[1]PERCENT ARRAY-MEAN FC&amp;P VAL'!O123+ABS('[1]PERCENT ARRAY-MEAN FC&amp;P VAL'!P123*'[1]PERCENT ARRAY-MEAN FC&amp;P VAL'!Q123*'[1]PERCENT ARRAY-MEAN FC&amp;P VAL'!R123),""),""))</f>
        <v>83.2870258867542</v>
      </c>
      <c r="I123" s="12">
        <f>IF(H123="","",'[1]PERCENT ARRAY-MEAN FC&amp;P VAL'!M123*'[1]PERCENT ARRAY-MEAN FC&amp;P VAL'!N123*'[1]PERCENT ARRAY-MEAN FC&amp;P VAL'!O123-ABS('[1]PERCENT ARRAY-MEAN FC&amp;P VAL'!P123*'[1]PERCENT ARRAY-MEAN FC&amp;P VAL'!Q123*'[1]PERCENT ARRAY-MEAN FC&amp;P VAL'!R123))</f>
        <v>-83.2870258867542</v>
      </c>
      <c r="J123">
        <f>IF(A123="","",IF('[1]Calculation genes in KEGG path'!L121&gt;='[1]Flux and Impact'!$E$1,IF(('[1]PERCENT ARRAY-MEAN FC&amp;P VAL'!S123*'[1]PERCENT ARRAY-MEAN FC&amp;P VAL'!T123*'[1]PERCENT ARRAY-MEAN FC&amp;P VAL'!U123+ABS('[1]PERCENT ARRAY-MEAN FC&amp;P VAL'!V123*'[1]PERCENT ARRAY-MEAN FC&amp;P VAL'!W123*'[1]PERCENT ARRAY-MEAN FC&amp;P VAL'!X123))&gt;0,'[1]PERCENT ARRAY-MEAN FC&amp;P VAL'!S123*'[1]PERCENT ARRAY-MEAN FC&amp;P VAL'!T123*'[1]PERCENT ARRAY-MEAN FC&amp;P VAL'!U123+ABS('[1]PERCENT ARRAY-MEAN FC&amp;P VAL'!V123*'[1]PERCENT ARRAY-MEAN FC&amp;P VAL'!W123*'[1]PERCENT ARRAY-MEAN FC&amp;P VAL'!X123),""),""))</f>
        <v>28.8323554980682</v>
      </c>
      <c r="K123" s="12">
        <f>IF(J123="","",'[1]PERCENT ARRAY-MEAN FC&amp;P VAL'!S123*'[1]PERCENT ARRAY-MEAN FC&amp;P VAL'!T123*'[1]PERCENT ARRAY-MEAN FC&amp;P VAL'!U123-ABS('[1]PERCENT ARRAY-MEAN FC&amp;P VAL'!V123*'[1]PERCENT ARRAY-MEAN FC&amp;P VAL'!W123*'[1]PERCENT ARRAY-MEAN FC&amp;P VAL'!X123))</f>
        <v>-28.8323554980682</v>
      </c>
      <c r="L123" t="str">
        <f>IF(A123="","",IF('[1]Calculation genes in KEGG path'!L121&gt;='[1]Flux and Impact'!$E$1,IF(('[1]PERCENT ARRAY-MEAN FC&amp;P VAL'!Y123*'[1]PERCENT ARRAY-MEAN FC&amp;P VAL'!Z123*'[1]PERCENT ARRAY-MEAN FC&amp;P VAL'!AA123+ABS('[1]PERCENT ARRAY-MEAN FC&amp;P VAL'!AB123*'[1]PERCENT ARRAY-MEAN FC&amp;P VAL'!AC123*'[1]PERCENT ARRAY-MEAN FC&amp;P VAL'!AD123))&gt;0,'[1]PERCENT ARRAY-MEAN FC&amp;P VAL'!Y123*'[1]PERCENT ARRAY-MEAN FC&amp;P VAL'!Z123*'[1]PERCENT ARRAY-MEAN FC&amp;P VAL'!AA123+ABS('[1]PERCENT ARRAY-MEAN FC&amp;P VAL'!AB123*'[1]PERCENT ARRAY-MEAN FC&amp;P VAL'!AC123*'[1]PERCENT ARRAY-MEAN FC&amp;P VAL'!AD123),""),""))</f>
        <v/>
      </c>
      <c r="M123" s="12" t="str">
        <f>IF(L123="","",'[1]PERCENT ARRAY-MEAN FC&amp;P VAL'!Y123*'[1]PERCENT ARRAY-MEAN FC&amp;P VAL'!Z123*'[1]PERCENT ARRAY-MEAN FC&amp;P VAL'!AA123-ABS('[1]PERCENT ARRAY-MEAN FC&amp;P VAL'!AB123*'[1]PERCENT ARRAY-MEAN FC&amp;P VAL'!AC123*'[1]PERCENT ARRAY-MEAN FC&amp;P VAL'!AD123))</f>
        <v/>
      </c>
      <c r="N123" t="str">
        <f>IF(A123="","",IF('[1]Calculation genes in KEGG path'!L121&gt;='[1]Flux and Impact'!$E$1,IF(('[1]PERCENT ARRAY-MEAN FC&amp;P VAL'!AE123*'[1]PERCENT ARRAY-MEAN FC&amp;P VAL'!AF123*'[1]PERCENT ARRAY-MEAN FC&amp;P VAL'!AG123+ABS('[1]PERCENT ARRAY-MEAN FC&amp;P VAL'!AH123*'[1]PERCENT ARRAY-MEAN FC&amp;P VAL'!AI123*'[1]PERCENT ARRAY-MEAN FC&amp;P VAL'!AJ123))&gt;0,'[1]PERCENT ARRAY-MEAN FC&amp;P VAL'!AE123*'[1]PERCENT ARRAY-MEAN FC&amp;P VAL'!AF123*'[1]PERCENT ARRAY-MEAN FC&amp;P VAL'!AG123+ABS('[1]PERCENT ARRAY-MEAN FC&amp;P VAL'!AH123*'[1]PERCENT ARRAY-MEAN FC&amp;P VAL'!AI123*'[1]PERCENT ARRAY-MEAN FC&amp;P VAL'!AJ123),""),""))</f>
        <v/>
      </c>
      <c r="O123" s="12" t="str">
        <f>IF(N123="","",'[1]PERCENT ARRAY-MEAN FC&amp;P VAL'!AE123*'[1]PERCENT ARRAY-MEAN FC&amp;P VAL'!AF123*'[1]PERCENT ARRAY-MEAN FC&amp;P VAL'!AG123-ABS('[1]PERCENT ARRAY-MEAN FC&amp;P VAL'!AH123*'[1]PERCENT ARRAY-MEAN FC&amp;P VAL'!AI123*'[1]PERCENT ARRAY-MEAN FC&amp;P VAL'!AJ123))</f>
        <v/>
      </c>
      <c r="P123" t="str">
        <f>IF(A123="","",IF('[1]Calculation genes in KEGG path'!L121&gt;='[1]Flux and Impact'!$E$1,IF(('[1]PERCENT ARRAY-MEAN FC&amp;P VAL'!AK123*'[1]PERCENT ARRAY-MEAN FC&amp;P VAL'!AL123*'[1]PERCENT ARRAY-MEAN FC&amp;P VAL'!AM123+ABS('[1]PERCENT ARRAY-MEAN FC&amp;P VAL'!AN123*'[1]PERCENT ARRAY-MEAN FC&amp;P VAL'!AO123*'[1]PERCENT ARRAY-MEAN FC&amp;P VAL'!AP123))&gt;0,'[1]PERCENT ARRAY-MEAN FC&amp;P VAL'!AK123*'[1]PERCENT ARRAY-MEAN FC&amp;P VAL'!AL123*'[1]PERCENT ARRAY-MEAN FC&amp;P VAL'!AM123+ABS('[1]PERCENT ARRAY-MEAN FC&amp;P VAL'!AN123*'[1]PERCENT ARRAY-MEAN FC&amp;P VAL'!AO123*'[1]PERCENT ARRAY-MEAN FC&amp;P VAL'!AP123),""),""))</f>
        <v/>
      </c>
      <c r="Q123" s="12" t="str">
        <f>IF(P123="","",'[1]PERCENT ARRAY-MEAN FC&amp;P VAL'!AK123*'[1]PERCENT ARRAY-MEAN FC&amp;P VAL'!AL123*'[1]PERCENT ARRAY-MEAN FC&amp;P VAL'!AM123-ABS('[1]PERCENT ARRAY-MEAN FC&amp;P VAL'!AN123*'[1]PERCENT ARRAY-MEAN FC&amp;P VAL'!AO123*'[1]PERCENT ARRAY-MEAN FC&amp;P VAL'!AP123))</f>
        <v/>
      </c>
      <c r="R123" t="str">
        <f>IF(A123="","",IF('[1]Calculation genes in KEGG path'!L121&gt;='[1]Flux and Impact'!$E$1,IF(('[1]PERCENT ARRAY-MEAN FC&amp;P VAL'!AQ123*'[1]PERCENT ARRAY-MEAN FC&amp;P VAL'!AR123*'[1]PERCENT ARRAY-MEAN FC&amp;P VAL'!AS123+ABS('[1]PERCENT ARRAY-MEAN FC&amp;P VAL'!AT123*'[1]PERCENT ARRAY-MEAN FC&amp;P VAL'!AU123*'[1]PERCENT ARRAY-MEAN FC&amp;P VAL'!AV123))&gt;0,'[1]PERCENT ARRAY-MEAN FC&amp;P VAL'!AQ123*'[1]PERCENT ARRAY-MEAN FC&amp;P VAL'!AR123*'[1]PERCENT ARRAY-MEAN FC&amp;P VAL'!AS123+ABS('[1]PERCENT ARRAY-MEAN FC&amp;P VAL'!AT123*'[1]PERCENT ARRAY-MEAN FC&amp;P VAL'!AU123*'[1]PERCENT ARRAY-MEAN FC&amp;P VAL'!AV123),""),""))</f>
        <v/>
      </c>
      <c r="S123" s="12" t="str">
        <f>IF(R123="","",'[1]PERCENT ARRAY-MEAN FC&amp;P VAL'!AQ123*'[1]PERCENT ARRAY-MEAN FC&amp;P VAL'!AR123*'[1]PERCENT ARRAY-MEAN FC&amp;P VAL'!AS123-ABS('[1]PERCENT ARRAY-MEAN FC&amp;P VAL'!AT123*'[1]PERCENT ARRAY-MEAN FC&amp;P VAL'!AU123*'[1]PERCENT ARRAY-MEAN FC&amp;P VAL'!AV123))</f>
        <v/>
      </c>
      <c r="T123" t="str">
        <f>IF(A123="","",IF('[1]Calculation genes in KEGG path'!L121&gt;='[1]Flux and Impact'!$E$1,IF(('[1]PERCENT ARRAY-MEAN FC&amp;P VAL'!AW123*'[1]PERCENT ARRAY-MEAN FC&amp;P VAL'!AX123*'[1]PERCENT ARRAY-MEAN FC&amp;P VAL'!AY123+ABS('[1]PERCENT ARRAY-MEAN FC&amp;P VAL'!AZ123*'[1]PERCENT ARRAY-MEAN FC&amp;P VAL'!BA123*'[1]PERCENT ARRAY-MEAN FC&amp;P VAL'!BB123))&gt;0,'[1]PERCENT ARRAY-MEAN FC&amp;P VAL'!AW123*'[1]PERCENT ARRAY-MEAN FC&amp;P VAL'!AX123*'[1]PERCENT ARRAY-MEAN FC&amp;P VAL'!AY123+ABS('[1]PERCENT ARRAY-MEAN FC&amp;P VAL'!AZ123*'[1]PERCENT ARRAY-MEAN FC&amp;P VAL'!BA123*'[1]PERCENT ARRAY-MEAN FC&amp;P VAL'!BB123),""),""))</f>
        <v/>
      </c>
      <c r="U123" s="12" t="str">
        <f>IF(T123="","",'[1]PERCENT ARRAY-MEAN FC&amp;P VAL'!AW123*'[1]PERCENT ARRAY-MEAN FC&amp;P VAL'!AX123*'[1]PERCENT ARRAY-MEAN FC&amp;P VAL'!AY123-ABS('[1]PERCENT ARRAY-MEAN FC&amp;P VAL'!AZ123*'[1]PERCENT ARRAY-MEAN FC&amp;P VAL'!BA123*'[1]PERCENT ARRAY-MEAN FC&amp;P VAL'!BB123))</f>
        <v/>
      </c>
      <c r="V123" t="str">
        <f>IF(A123="","",IF('[1]Calculation genes in KEGG path'!L121&gt;='[1]Flux and Impact'!$E$1,IF(('[1]PERCENT ARRAY-MEAN FC&amp;P VAL'!BC123*'[1]PERCENT ARRAY-MEAN FC&amp;P VAL'!BD123*'[1]PERCENT ARRAY-MEAN FC&amp;P VAL'!BE123+ABS('[1]PERCENT ARRAY-MEAN FC&amp;P VAL'!BF123*'[1]PERCENT ARRAY-MEAN FC&amp;P VAL'!BG123*'[1]PERCENT ARRAY-MEAN FC&amp;P VAL'!BH123))&gt;0,'[1]PERCENT ARRAY-MEAN FC&amp;P VAL'!BC123*'[1]PERCENT ARRAY-MEAN FC&amp;P VAL'!BD123*'[1]PERCENT ARRAY-MEAN FC&amp;P VAL'!BE123+ABS('[1]PERCENT ARRAY-MEAN FC&amp;P VAL'!BF123*'[1]PERCENT ARRAY-MEAN FC&amp;P VAL'!BG123*'[1]PERCENT ARRAY-MEAN FC&amp;P VAL'!BH123),""),""))</f>
        <v/>
      </c>
      <c r="W123" s="12" t="str">
        <f>IF(V123="","",'[1]PERCENT ARRAY-MEAN FC&amp;P VAL'!BC123*'[1]PERCENT ARRAY-MEAN FC&amp;P VAL'!BD123*'[1]PERCENT ARRAY-MEAN FC&amp;P VAL'!BE123-ABS('[1]PERCENT ARRAY-MEAN FC&amp;P VAL'!BF123*'[1]PERCENT ARRAY-MEAN FC&amp;P VAL'!BG123*'[1]PERCENT ARRAY-MEAN FC&amp;P VAL'!BH123))</f>
        <v/>
      </c>
      <c r="X123" t="str">
        <f>IF(A123="","",IF('[1]Calculation genes in KEGG path'!L121&gt;='[1]Flux and Impact'!$E$1,IF(('[1]PERCENT ARRAY-MEAN FC&amp;P VAL'!BI123*'[1]PERCENT ARRAY-MEAN FC&amp;P VAL'!BJ123*'[1]PERCENT ARRAY-MEAN FC&amp;P VAL'!BK123+ABS('[1]PERCENT ARRAY-MEAN FC&amp;P VAL'!BL123*'[1]PERCENT ARRAY-MEAN FC&amp;P VAL'!BM123*'[1]PERCENT ARRAY-MEAN FC&amp;P VAL'!BN123))&gt;0,'[1]PERCENT ARRAY-MEAN FC&amp;P VAL'!BI123*'[1]PERCENT ARRAY-MEAN FC&amp;P VAL'!BJ123*'[1]PERCENT ARRAY-MEAN FC&amp;P VAL'!BK123+ABS('[1]PERCENT ARRAY-MEAN FC&amp;P VAL'!BL123*'[1]PERCENT ARRAY-MEAN FC&amp;P VAL'!BM123*'[1]PERCENT ARRAY-MEAN FC&amp;P VAL'!BN123),""),""))</f>
        <v/>
      </c>
      <c r="Y123" s="12" t="str">
        <f>IF(X123="","",'[1]PERCENT ARRAY-MEAN FC&amp;P VAL'!BI123*'[1]PERCENT ARRAY-MEAN FC&amp;P VAL'!BJ123*'[1]PERCENT ARRAY-MEAN FC&amp;P VAL'!BK123-ABS('[1]PERCENT ARRAY-MEAN FC&amp;P VAL'!BL123*'[1]PERCENT ARRAY-MEAN FC&amp;P VAL'!BM123*'[1]PERCENT ARRAY-MEAN FC&amp;P VAL'!BN123))</f>
        <v/>
      </c>
      <c r="Z123" t="str">
        <f>IF(A123="","",IF('[1]Calculation genes in KEGG path'!L121&gt;='[1]Flux and Impact'!$E$1,IF(('[1]PERCENT ARRAY-MEAN FC&amp;P VAL'!BO123*'[1]PERCENT ARRAY-MEAN FC&amp;P VAL'!BP123*'[1]PERCENT ARRAY-MEAN FC&amp;P VAL'!BQ123+ABS('[1]PERCENT ARRAY-MEAN FC&amp;P VAL'!BR123*'[1]PERCENT ARRAY-MEAN FC&amp;P VAL'!BS123*'[1]PERCENT ARRAY-MEAN FC&amp;P VAL'!BT123))&gt;0,'[1]PERCENT ARRAY-MEAN FC&amp;P VAL'!BO123*'[1]PERCENT ARRAY-MEAN FC&amp;P VAL'!BP123*'[1]PERCENT ARRAY-MEAN FC&amp;P VAL'!BQ123+ABS('[1]PERCENT ARRAY-MEAN FC&amp;P VAL'!BR123*'[1]PERCENT ARRAY-MEAN FC&amp;P VAL'!BS123*'[1]PERCENT ARRAY-MEAN FC&amp;P VAL'!BT123),""),""))</f>
        <v/>
      </c>
      <c r="AA123" s="12" t="str">
        <f>IF(Z123="","",'[1]PERCENT ARRAY-MEAN FC&amp;P VAL'!BO123*'[1]PERCENT ARRAY-MEAN FC&amp;P VAL'!BP123*'[1]PERCENT ARRAY-MEAN FC&amp;P VAL'!BQ123-ABS('[1]PERCENT ARRAY-MEAN FC&amp;P VAL'!BR123*'[1]PERCENT ARRAY-MEAN FC&amp;P VAL'!BS123*'[1]PERCENT ARRAY-MEAN FC&amp;P VAL'!BT123))</f>
        <v/>
      </c>
      <c r="AB123" t="str">
        <f>IF(A123="","",IF('[1]Calculation genes in KEGG path'!L121&gt;='[1]Flux and Impact'!$E$1,IF(('[1]PERCENT ARRAY-MEAN FC&amp;P VAL'!BU123*'[1]PERCENT ARRAY-MEAN FC&amp;P VAL'!BV123*'[1]PERCENT ARRAY-MEAN FC&amp;P VAL'!BW123+ABS('[1]PERCENT ARRAY-MEAN FC&amp;P VAL'!BX123*'[1]PERCENT ARRAY-MEAN FC&amp;P VAL'!BY123*'[1]PERCENT ARRAY-MEAN FC&amp;P VAL'!BZ123))&gt;0,'[1]PERCENT ARRAY-MEAN FC&amp;P VAL'!BU123*'[1]PERCENT ARRAY-MEAN FC&amp;P VAL'!BV123*'[1]PERCENT ARRAY-MEAN FC&amp;P VAL'!BW123+ABS('[1]PERCENT ARRAY-MEAN FC&amp;P VAL'!BX123*'[1]PERCENT ARRAY-MEAN FC&amp;P VAL'!BY123*'[1]PERCENT ARRAY-MEAN FC&amp;P VAL'!BZ123),""),""))</f>
        <v/>
      </c>
      <c r="AC123" s="12" t="str">
        <f>IF(AB123="","",'[1]PERCENT ARRAY-MEAN FC&amp;P VAL'!BU123*'[1]PERCENT ARRAY-MEAN FC&amp;P VAL'!BV123*'[1]PERCENT ARRAY-MEAN FC&amp;P VAL'!BW123-ABS('[1]PERCENT ARRAY-MEAN FC&amp;P VAL'!BX123*'[1]PERCENT ARRAY-MEAN FC&amp;P VAL'!BY123*'[1]PERCENT ARRAY-MEAN FC&amp;P VAL'!BZ123))</f>
        <v/>
      </c>
      <c r="AD123" t="str">
        <f>IF(A123="","",IF('[1]Calculation genes in KEGG path'!L121&gt;='[1]Flux and Impact'!$E$1,IF(('[1]PERCENT ARRAY-MEAN FC&amp;P VAL'!CA123*'[1]PERCENT ARRAY-MEAN FC&amp;P VAL'!CB123*'[1]PERCENT ARRAY-MEAN FC&amp;P VAL'!CC123+ABS('[1]PERCENT ARRAY-MEAN FC&amp;P VAL'!CD123*'[1]PERCENT ARRAY-MEAN FC&amp;P VAL'!CE123*'[1]PERCENT ARRAY-MEAN FC&amp;P VAL'!CF123))&gt;0,'[1]PERCENT ARRAY-MEAN FC&amp;P VAL'!CA123*'[1]PERCENT ARRAY-MEAN FC&amp;P VAL'!CB123*'[1]PERCENT ARRAY-MEAN FC&amp;P VAL'!CC123+ABS('[1]PERCENT ARRAY-MEAN FC&amp;P VAL'!CD123*'[1]PERCENT ARRAY-MEAN FC&amp;P VAL'!CE123*'[1]PERCENT ARRAY-MEAN FC&amp;P VAL'!CF123),""),""))</f>
        <v/>
      </c>
      <c r="AE123" s="12" t="str">
        <f>IF(AD123="","",'[1]PERCENT ARRAY-MEAN FC&amp;P VAL'!CA123*'[1]PERCENT ARRAY-MEAN FC&amp;P VAL'!CB123*'[1]PERCENT ARRAY-MEAN FC&amp;P VAL'!CC123-ABS('[1]PERCENT ARRAY-MEAN FC&amp;P VAL'!CD123*'[1]PERCENT ARRAY-MEAN FC&amp;P VAL'!CE123*'[1]PERCENT ARRAY-MEAN FC&amp;P VAL'!CF123))</f>
        <v/>
      </c>
      <c r="AF123" t="str">
        <f>IF(A123="","",IF('[1]Calculation genes in KEGG path'!L121&gt;='[1]Flux and Impact'!$E$1,IF(('[1]PERCENT ARRAY-MEAN FC&amp;P VAL'!CG123*'[1]PERCENT ARRAY-MEAN FC&amp;P VAL'!CH123*'[1]PERCENT ARRAY-MEAN FC&amp;P VAL'!CI123+ABS('[1]PERCENT ARRAY-MEAN FC&amp;P VAL'!CJ123*'[1]PERCENT ARRAY-MEAN FC&amp;P VAL'!CK123*'[1]PERCENT ARRAY-MEAN FC&amp;P VAL'!CL123))&gt;0,'[1]PERCENT ARRAY-MEAN FC&amp;P VAL'!CG123*'[1]PERCENT ARRAY-MEAN FC&amp;P VAL'!CH123*'[1]PERCENT ARRAY-MEAN FC&amp;P VAL'!CI123+ABS('[1]PERCENT ARRAY-MEAN FC&amp;P VAL'!CJ123*'[1]PERCENT ARRAY-MEAN FC&amp;P VAL'!CK123*'[1]PERCENT ARRAY-MEAN FC&amp;P VAL'!CL123),""),""))</f>
        <v/>
      </c>
      <c r="AG123" s="12" t="str">
        <f>IF(AF123="","",'[1]PERCENT ARRAY-MEAN FC&amp;P VAL'!CG123*'[1]PERCENT ARRAY-MEAN FC&amp;P VAL'!CH123*'[1]PERCENT ARRAY-MEAN FC&amp;P VAL'!CI123-ABS('[1]PERCENT ARRAY-MEAN FC&amp;P VAL'!CJ123*'[1]PERCENT ARRAY-MEAN FC&amp;P VAL'!CK123*'[1]PERCENT ARRAY-MEAN FC&amp;P VAL'!CL123))</f>
        <v/>
      </c>
      <c r="AH123" t="str">
        <f>IF(A123="","",IF('[1]Calculation genes in KEGG path'!L121&gt;='[1]Flux and Impact'!$E$1,IF(('[1]PERCENT ARRAY-MEAN FC&amp;P VAL'!CM123*'[1]PERCENT ARRAY-MEAN FC&amp;P VAL'!CN123*'[1]PERCENT ARRAY-MEAN FC&amp;P VAL'!CO123+ABS('[1]PERCENT ARRAY-MEAN FC&amp;P VAL'!CP123*'[1]PERCENT ARRAY-MEAN FC&amp;P VAL'!CQ123*'[1]PERCENT ARRAY-MEAN FC&amp;P VAL'!CR123))&gt;0,'[1]PERCENT ARRAY-MEAN FC&amp;P VAL'!CM123*'[1]PERCENT ARRAY-MEAN FC&amp;P VAL'!CN123*'[1]PERCENT ARRAY-MEAN FC&amp;P VAL'!CO123+ABS('[1]PERCENT ARRAY-MEAN FC&amp;P VAL'!CP123*'[1]PERCENT ARRAY-MEAN FC&amp;P VAL'!CQ123*'[1]PERCENT ARRAY-MEAN FC&amp;P VAL'!CR123),""),""))</f>
        <v/>
      </c>
      <c r="AI123" s="12" t="str">
        <f>IF(AH123="","",'[1]PERCENT ARRAY-MEAN FC&amp;P VAL'!CM123*'[1]PERCENT ARRAY-MEAN FC&amp;P VAL'!CN123*'[1]PERCENT ARRAY-MEAN FC&amp;P VAL'!CO123-ABS('[1]PERCENT ARRAY-MEAN FC&amp;P VAL'!CP123*'[1]PERCENT ARRAY-MEAN FC&amp;P VAL'!CQ123*'[1]PERCENT ARRAY-MEAN FC&amp;P VAL'!CR123))</f>
        <v/>
      </c>
      <c r="AJ123" t="str">
        <f>IF(A123="","",IF('[1]Calculation genes in KEGG path'!L121&gt;='[1]Flux and Impact'!$E$1,IF(('[1]PERCENT ARRAY-MEAN FC&amp;P VAL'!CS123*'[1]PERCENT ARRAY-MEAN FC&amp;P VAL'!CT123*'[1]PERCENT ARRAY-MEAN FC&amp;P VAL'!CU123+ABS('[1]PERCENT ARRAY-MEAN FC&amp;P VAL'!CV123*'[1]PERCENT ARRAY-MEAN FC&amp;P VAL'!CW123*'[1]PERCENT ARRAY-MEAN FC&amp;P VAL'!CX123))&gt;0,'[1]PERCENT ARRAY-MEAN FC&amp;P VAL'!CS123*'[1]PERCENT ARRAY-MEAN FC&amp;P VAL'!CT123*'[1]PERCENT ARRAY-MEAN FC&amp;P VAL'!CU123+ABS('[1]PERCENT ARRAY-MEAN FC&amp;P VAL'!CV123*'[1]PERCENT ARRAY-MEAN FC&amp;P VAL'!CW123*'[1]PERCENT ARRAY-MEAN FC&amp;P VAL'!CX123),""),""))</f>
        <v/>
      </c>
      <c r="AK123" s="12" t="str">
        <f>IF(AJ123="","",'[1]PERCENT ARRAY-MEAN FC&amp;P VAL'!CS123*'[1]PERCENT ARRAY-MEAN FC&amp;P VAL'!CT123*'[1]PERCENT ARRAY-MEAN FC&amp;P VAL'!CU123-ABS('[1]PERCENT ARRAY-MEAN FC&amp;P VAL'!CV123*'[1]PERCENT ARRAY-MEAN FC&amp;P VAL'!CW123*'[1]PERCENT ARRAY-MEAN FC&amp;P VAL'!CX123))</f>
        <v/>
      </c>
      <c r="AL123" t="str">
        <f>IF(A123="","",IF('[1]Calculation genes in KEGG path'!L121&gt;='[1]Flux and Impact'!$E$1,IF(('[1]PERCENT ARRAY-MEAN FC&amp;P VAL'!CY123*'[1]PERCENT ARRAY-MEAN FC&amp;P VAL'!CZ123*'[1]PERCENT ARRAY-MEAN FC&amp;P VAL'!DA123+ABS('[1]PERCENT ARRAY-MEAN FC&amp;P VAL'!DB123*'[1]PERCENT ARRAY-MEAN FC&amp;P VAL'!DC123*'[1]PERCENT ARRAY-MEAN FC&amp;P VAL'!DD123))&gt;0,'[1]PERCENT ARRAY-MEAN FC&amp;P VAL'!CY123*'[1]PERCENT ARRAY-MEAN FC&amp;P VAL'!CZ123*'[1]PERCENT ARRAY-MEAN FC&amp;P VAL'!DA123+ABS('[1]PERCENT ARRAY-MEAN FC&amp;P VAL'!DB123*'[1]PERCENT ARRAY-MEAN FC&amp;P VAL'!DC123*'[1]PERCENT ARRAY-MEAN FC&amp;P VAL'!DD123),""),""))</f>
        <v/>
      </c>
      <c r="AM123" s="12" t="str">
        <f>IF(AL123="","",'[1]PERCENT ARRAY-MEAN FC&amp;P VAL'!CY123*'[1]PERCENT ARRAY-MEAN FC&amp;P VAL'!CZ123*'[1]PERCENT ARRAY-MEAN FC&amp;P VAL'!DA123-ABS('[1]PERCENT ARRAY-MEAN FC&amp;P VAL'!DB123*'[1]PERCENT ARRAY-MEAN FC&amp;P VAL'!DC123*'[1]PERCENT ARRAY-MEAN FC&amp;P VAL'!DD123))</f>
        <v/>
      </c>
      <c r="AN123" t="str">
        <f>IF(A123="","",IF('[1]Calculation genes in KEGG path'!L121&gt;='[1]Flux and Impact'!$E$1,IF(('[1]PERCENT ARRAY-MEAN FC&amp;P VAL'!DE123*'[1]PERCENT ARRAY-MEAN FC&amp;P VAL'!DF123*'[1]PERCENT ARRAY-MEAN FC&amp;P VAL'!DG123+ABS('[1]PERCENT ARRAY-MEAN FC&amp;P VAL'!DH123*'[1]PERCENT ARRAY-MEAN FC&amp;P VAL'!DI123*'[1]PERCENT ARRAY-MEAN FC&amp;P VAL'!DJ123))&gt;0,'[1]PERCENT ARRAY-MEAN FC&amp;P VAL'!DE123*'[1]PERCENT ARRAY-MEAN FC&amp;P VAL'!DF123*'[1]PERCENT ARRAY-MEAN FC&amp;P VAL'!DG123+ABS('[1]PERCENT ARRAY-MEAN FC&amp;P VAL'!DH123*'[1]PERCENT ARRAY-MEAN FC&amp;P VAL'!DI123*'[1]PERCENT ARRAY-MEAN FC&amp;P VAL'!DJ123),""),""))</f>
        <v/>
      </c>
      <c r="AO123" s="12" t="str">
        <f>IF(AN123="","",'[1]PERCENT ARRAY-MEAN FC&amp;P VAL'!DE123*'[1]PERCENT ARRAY-MEAN FC&amp;P VAL'!DF123*'[1]PERCENT ARRAY-MEAN FC&amp;P VAL'!DG123-ABS('[1]PERCENT ARRAY-MEAN FC&amp;P VAL'!DH123*'[1]PERCENT ARRAY-MEAN FC&amp;P VAL'!DI123*'[1]PERCENT ARRAY-MEAN FC&amp;P VAL'!DJ123))</f>
        <v/>
      </c>
      <c r="AP123" t="str">
        <f>IF(A123="","",IF('[1]Calculation genes in KEGG path'!L121&gt;='[1]Flux and Impact'!$E$1,IF(('[1]PERCENT ARRAY-MEAN FC&amp;P VAL'!DK123*'[1]PERCENT ARRAY-MEAN FC&amp;P VAL'!DL123*'[1]PERCENT ARRAY-MEAN FC&amp;P VAL'!DM123+ABS('[1]PERCENT ARRAY-MEAN FC&amp;P VAL'!DN123*'[1]PERCENT ARRAY-MEAN FC&amp;P VAL'!DO123*'[1]PERCENT ARRAY-MEAN FC&amp;P VAL'!DP123))&gt;0,'[1]PERCENT ARRAY-MEAN FC&amp;P VAL'!DK123*'[1]PERCENT ARRAY-MEAN FC&amp;P VAL'!DL123*'[1]PERCENT ARRAY-MEAN FC&amp;P VAL'!DM123+ABS('[1]PERCENT ARRAY-MEAN FC&amp;P VAL'!DN123*'[1]PERCENT ARRAY-MEAN FC&amp;P VAL'!DO123*'[1]PERCENT ARRAY-MEAN FC&amp;P VAL'!DP123),""),""))</f>
        <v/>
      </c>
      <c r="AQ123" s="12" t="str">
        <f>IF(AP123="","",'[1]PERCENT ARRAY-MEAN FC&amp;P VAL'!DK123*'[1]PERCENT ARRAY-MEAN FC&amp;P VAL'!DL123*'[1]PERCENT ARRAY-MEAN FC&amp;P VAL'!DM123-ABS('[1]PERCENT ARRAY-MEAN FC&amp;P VAL'!DN123*'[1]PERCENT ARRAY-MEAN FC&amp;P VAL'!DO123*'[1]PERCENT ARRAY-MEAN FC&amp;P VAL'!DP123))</f>
        <v/>
      </c>
      <c r="AR123" t="str">
        <f>IF(A123="","",IF('[1]Calculation genes in KEGG path'!L121&gt;='[1]Flux and Impact'!$E$1,IF(('[1]PERCENT ARRAY-MEAN FC&amp;P VAL'!DQ123*'[1]PERCENT ARRAY-MEAN FC&amp;P VAL'!DR123*'[1]PERCENT ARRAY-MEAN FC&amp;P VAL'!DS123+ABS('[1]PERCENT ARRAY-MEAN FC&amp;P VAL'!DT123*'[1]PERCENT ARRAY-MEAN FC&amp;P VAL'!DU123*'[1]PERCENT ARRAY-MEAN FC&amp;P VAL'!DV123))&gt;0,'[1]PERCENT ARRAY-MEAN FC&amp;P VAL'!DQ123*'[1]PERCENT ARRAY-MEAN FC&amp;P VAL'!DR123*'[1]PERCENT ARRAY-MEAN FC&amp;P VAL'!DS123+ABS('[1]PERCENT ARRAY-MEAN FC&amp;P VAL'!DT123*'[1]PERCENT ARRAY-MEAN FC&amp;P VAL'!DU123*'[1]PERCENT ARRAY-MEAN FC&amp;P VAL'!DV123),""),""))</f>
        <v/>
      </c>
      <c r="AS123" s="12" t="str">
        <f>IF(AR123="","",'[1]PERCENT ARRAY-MEAN FC&amp;P VAL'!DQ123*'[1]PERCENT ARRAY-MEAN FC&amp;P VAL'!DR123*'[1]PERCENT ARRAY-MEAN FC&amp;P VAL'!DS123-ABS('[1]PERCENT ARRAY-MEAN FC&amp;P VAL'!DT123*'[1]PERCENT ARRAY-MEAN FC&amp;P VAL'!DU123*'[1]PERCENT ARRAY-MEAN FC&amp;P VAL'!DV123))</f>
        <v/>
      </c>
      <c r="AT123" s="12">
        <f t="shared" si="4"/>
        <v>-56.0596906924112</v>
      </c>
      <c r="AU123" s="12">
        <f t="shared" si="5"/>
        <v>1</v>
      </c>
    </row>
    <row r="124" spans="1:47">
      <c r="A124" t="str">
        <f>'[1]Calculation genes in KEGG path'!I122</f>
        <v>bta04144</v>
      </c>
      <c r="B124" t="str">
        <f>IF('[1]PERCENT ARRAY-MEAN FC&amp;P VAL'!A124="","",'[1]PERCENT ARRAY-MEAN FC&amp;P VAL'!A124)</f>
        <v>4. Cellular Processes</v>
      </c>
      <c r="C124" t="str">
        <f>IF('[1]PERCENT ARRAY-MEAN FC&amp;P VAL'!B124="","",'[1]PERCENT ARRAY-MEAN FC&amp;P VAL'!B124)</f>
        <v>4.1 Transport and Catabolism</v>
      </c>
      <c r="D124" t="str">
        <f>IF('[1]PERCENT ARRAY-MEAN FC&amp;P VAL'!C124="","",'[1]PERCENT ARRAY-MEAN FC&amp;P VAL'!C124)</f>
        <v>Endocytosis</v>
      </c>
      <c r="E124" s="12">
        <f t="shared" si="3"/>
        <v>180.623897822846</v>
      </c>
      <c r="F124" t="str">
        <f>IF(A124="","",IF('[1]Calculation genes in KEGG path'!L122&gt;='[1]Flux and Impact'!$E$1,IF('[1]PERCENT ARRAY-MEAN FC&amp;P VAL'!G124*'[1]PERCENT ARRAY-MEAN FC&amp;P VAL'!H124*'[1]PERCENT ARRAY-MEAN FC&amp;P VAL'!I124+ABS('[1]PERCENT ARRAY-MEAN FC&amp;P VAL'!J124*'[1]PERCENT ARRAY-MEAN FC&amp;P VAL'!K124*'[1]PERCENT ARRAY-MEAN FC&amp;P VAL'!L124)&gt;0,'[1]PERCENT ARRAY-MEAN FC&amp;P VAL'!G124*'[1]PERCENT ARRAY-MEAN FC&amp;P VAL'!H124*'[1]PERCENT ARRAY-MEAN FC&amp;P VAL'!I124+ABS('[1]PERCENT ARRAY-MEAN FC&amp;P VAL'!J124*'[1]PERCENT ARRAY-MEAN FC&amp;P VAL'!K124*'[1]PERCENT ARRAY-MEAN FC&amp;P VAL'!L124),""),""))</f>
        <v/>
      </c>
      <c r="G124" s="12" t="str">
        <f>IF(F124="","",'[1]PERCENT ARRAY-MEAN FC&amp;P VAL'!G124*'[1]PERCENT ARRAY-MEAN FC&amp;P VAL'!H124*'[1]PERCENT ARRAY-MEAN FC&amp;P VAL'!I124-ABS('[1]PERCENT ARRAY-MEAN FC&amp;P VAL'!J124*'[1]PERCENT ARRAY-MEAN FC&amp;P VAL'!K124*'[1]PERCENT ARRAY-MEAN FC&amp;P VAL'!L124))</f>
        <v/>
      </c>
      <c r="H124">
        <f>IF(A124="","",IF('[1]Calculation genes in KEGG path'!L122&gt;='[1]Flux and Impact'!$E$1,IF(('[1]PERCENT ARRAY-MEAN FC&amp;P VAL'!M124*'[1]PERCENT ARRAY-MEAN FC&amp;P VAL'!N124*'[1]PERCENT ARRAY-MEAN FC&amp;P VAL'!O124+ABS('[1]PERCENT ARRAY-MEAN FC&amp;P VAL'!P124*'[1]PERCENT ARRAY-MEAN FC&amp;P VAL'!Q124*'[1]PERCENT ARRAY-MEAN FC&amp;P VAL'!R124))&gt;0,'[1]PERCENT ARRAY-MEAN FC&amp;P VAL'!M124*'[1]PERCENT ARRAY-MEAN FC&amp;P VAL'!N124*'[1]PERCENT ARRAY-MEAN FC&amp;P VAL'!O124+ABS('[1]PERCENT ARRAY-MEAN FC&amp;P VAL'!P124*'[1]PERCENT ARRAY-MEAN FC&amp;P VAL'!Q124*'[1]PERCENT ARRAY-MEAN FC&amp;P VAL'!R124),""),""))</f>
        <v>120.784974554791</v>
      </c>
      <c r="I124" s="12">
        <f>IF(H124="","",'[1]PERCENT ARRAY-MEAN FC&amp;P VAL'!M124*'[1]PERCENT ARRAY-MEAN FC&amp;P VAL'!N124*'[1]PERCENT ARRAY-MEAN FC&amp;P VAL'!O124-ABS('[1]PERCENT ARRAY-MEAN FC&amp;P VAL'!P124*'[1]PERCENT ARRAY-MEAN FC&amp;P VAL'!Q124*'[1]PERCENT ARRAY-MEAN FC&amp;P VAL'!R124))</f>
        <v>14.7669847462166</v>
      </c>
      <c r="J124">
        <f>IF(A124="","",IF('[1]Calculation genes in KEGG path'!L122&gt;='[1]Flux and Impact'!$E$1,IF(('[1]PERCENT ARRAY-MEAN FC&amp;P VAL'!S124*'[1]PERCENT ARRAY-MEAN FC&amp;P VAL'!T124*'[1]PERCENT ARRAY-MEAN FC&amp;P VAL'!U124+ABS('[1]PERCENT ARRAY-MEAN FC&amp;P VAL'!V124*'[1]PERCENT ARRAY-MEAN FC&amp;P VAL'!W124*'[1]PERCENT ARRAY-MEAN FC&amp;P VAL'!X124))&gt;0,'[1]PERCENT ARRAY-MEAN FC&amp;P VAL'!S124*'[1]PERCENT ARRAY-MEAN FC&amp;P VAL'!T124*'[1]PERCENT ARRAY-MEAN FC&amp;P VAL'!U124+ABS('[1]PERCENT ARRAY-MEAN FC&amp;P VAL'!V124*'[1]PERCENT ARRAY-MEAN FC&amp;P VAL'!W124*'[1]PERCENT ARRAY-MEAN FC&amp;P VAL'!X124),""),""))</f>
        <v>59.8389232680551</v>
      </c>
      <c r="K124" s="12">
        <f>IF(J124="","",'[1]PERCENT ARRAY-MEAN FC&amp;P VAL'!S124*'[1]PERCENT ARRAY-MEAN FC&amp;P VAL'!T124*'[1]PERCENT ARRAY-MEAN FC&amp;P VAL'!U124-ABS('[1]PERCENT ARRAY-MEAN FC&amp;P VAL'!V124*'[1]PERCENT ARRAY-MEAN FC&amp;P VAL'!W124*'[1]PERCENT ARRAY-MEAN FC&amp;P VAL'!X124))</f>
        <v>-7.95038466763823</v>
      </c>
      <c r="L124" t="str">
        <f>IF(A124="","",IF('[1]Calculation genes in KEGG path'!L122&gt;='[1]Flux and Impact'!$E$1,IF(('[1]PERCENT ARRAY-MEAN FC&amp;P VAL'!Y124*'[1]PERCENT ARRAY-MEAN FC&amp;P VAL'!Z124*'[1]PERCENT ARRAY-MEAN FC&amp;P VAL'!AA124+ABS('[1]PERCENT ARRAY-MEAN FC&amp;P VAL'!AB124*'[1]PERCENT ARRAY-MEAN FC&amp;P VAL'!AC124*'[1]PERCENT ARRAY-MEAN FC&amp;P VAL'!AD124))&gt;0,'[1]PERCENT ARRAY-MEAN FC&amp;P VAL'!Y124*'[1]PERCENT ARRAY-MEAN FC&amp;P VAL'!Z124*'[1]PERCENT ARRAY-MEAN FC&amp;P VAL'!AA124+ABS('[1]PERCENT ARRAY-MEAN FC&amp;P VAL'!AB124*'[1]PERCENT ARRAY-MEAN FC&amp;P VAL'!AC124*'[1]PERCENT ARRAY-MEAN FC&amp;P VAL'!AD124),""),""))</f>
        <v/>
      </c>
      <c r="M124" s="12" t="str">
        <f>IF(L124="","",'[1]PERCENT ARRAY-MEAN FC&amp;P VAL'!Y124*'[1]PERCENT ARRAY-MEAN FC&amp;P VAL'!Z124*'[1]PERCENT ARRAY-MEAN FC&amp;P VAL'!AA124-ABS('[1]PERCENT ARRAY-MEAN FC&amp;P VAL'!AB124*'[1]PERCENT ARRAY-MEAN FC&amp;P VAL'!AC124*'[1]PERCENT ARRAY-MEAN FC&amp;P VAL'!AD124))</f>
        <v/>
      </c>
      <c r="N124" t="str">
        <f>IF(A124="","",IF('[1]Calculation genes in KEGG path'!L122&gt;='[1]Flux and Impact'!$E$1,IF(('[1]PERCENT ARRAY-MEAN FC&amp;P VAL'!AE124*'[1]PERCENT ARRAY-MEAN FC&amp;P VAL'!AF124*'[1]PERCENT ARRAY-MEAN FC&amp;P VAL'!AG124+ABS('[1]PERCENT ARRAY-MEAN FC&amp;P VAL'!AH124*'[1]PERCENT ARRAY-MEAN FC&amp;P VAL'!AI124*'[1]PERCENT ARRAY-MEAN FC&amp;P VAL'!AJ124))&gt;0,'[1]PERCENT ARRAY-MEAN FC&amp;P VAL'!AE124*'[1]PERCENT ARRAY-MEAN FC&amp;P VAL'!AF124*'[1]PERCENT ARRAY-MEAN FC&amp;P VAL'!AG124+ABS('[1]PERCENT ARRAY-MEAN FC&amp;P VAL'!AH124*'[1]PERCENT ARRAY-MEAN FC&amp;P VAL'!AI124*'[1]PERCENT ARRAY-MEAN FC&amp;P VAL'!AJ124),""),""))</f>
        <v/>
      </c>
      <c r="O124" s="12" t="str">
        <f>IF(N124="","",'[1]PERCENT ARRAY-MEAN FC&amp;P VAL'!AE124*'[1]PERCENT ARRAY-MEAN FC&amp;P VAL'!AF124*'[1]PERCENT ARRAY-MEAN FC&amp;P VAL'!AG124-ABS('[1]PERCENT ARRAY-MEAN FC&amp;P VAL'!AH124*'[1]PERCENT ARRAY-MEAN FC&amp;P VAL'!AI124*'[1]PERCENT ARRAY-MEAN FC&amp;P VAL'!AJ124))</f>
        <v/>
      </c>
      <c r="P124" t="str">
        <f>IF(A124="","",IF('[1]Calculation genes in KEGG path'!L122&gt;='[1]Flux and Impact'!$E$1,IF(('[1]PERCENT ARRAY-MEAN FC&amp;P VAL'!AK124*'[1]PERCENT ARRAY-MEAN FC&amp;P VAL'!AL124*'[1]PERCENT ARRAY-MEAN FC&amp;P VAL'!AM124+ABS('[1]PERCENT ARRAY-MEAN FC&amp;P VAL'!AN124*'[1]PERCENT ARRAY-MEAN FC&amp;P VAL'!AO124*'[1]PERCENT ARRAY-MEAN FC&amp;P VAL'!AP124))&gt;0,'[1]PERCENT ARRAY-MEAN FC&amp;P VAL'!AK124*'[1]PERCENT ARRAY-MEAN FC&amp;P VAL'!AL124*'[1]PERCENT ARRAY-MEAN FC&amp;P VAL'!AM124+ABS('[1]PERCENT ARRAY-MEAN FC&amp;P VAL'!AN124*'[1]PERCENT ARRAY-MEAN FC&amp;P VAL'!AO124*'[1]PERCENT ARRAY-MEAN FC&amp;P VAL'!AP124),""),""))</f>
        <v/>
      </c>
      <c r="Q124" s="12" t="str">
        <f>IF(P124="","",'[1]PERCENT ARRAY-MEAN FC&amp;P VAL'!AK124*'[1]PERCENT ARRAY-MEAN FC&amp;P VAL'!AL124*'[1]PERCENT ARRAY-MEAN FC&amp;P VAL'!AM124-ABS('[1]PERCENT ARRAY-MEAN FC&amp;P VAL'!AN124*'[1]PERCENT ARRAY-MEAN FC&amp;P VAL'!AO124*'[1]PERCENT ARRAY-MEAN FC&amp;P VAL'!AP124))</f>
        <v/>
      </c>
      <c r="R124" t="str">
        <f>IF(A124="","",IF('[1]Calculation genes in KEGG path'!L122&gt;='[1]Flux and Impact'!$E$1,IF(('[1]PERCENT ARRAY-MEAN FC&amp;P VAL'!AQ124*'[1]PERCENT ARRAY-MEAN FC&amp;P VAL'!AR124*'[1]PERCENT ARRAY-MEAN FC&amp;P VAL'!AS124+ABS('[1]PERCENT ARRAY-MEAN FC&amp;P VAL'!AT124*'[1]PERCENT ARRAY-MEAN FC&amp;P VAL'!AU124*'[1]PERCENT ARRAY-MEAN FC&amp;P VAL'!AV124))&gt;0,'[1]PERCENT ARRAY-MEAN FC&amp;P VAL'!AQ124*'[1]PERCENT ARRAY-MEAN FC&amp;P VAL'!AR124*'[1]PERCENT ARRAY-MEAN FC&amp;P VAL'!AS124+ABS('[1]PERCENT ARRAY-MEAN FC&amp;P VAL'!AT124*'[1]PERCENT ARRAY-MEAN FC&amp;P VAL'!AU124*'[1]PERCENT ARRAY-MEAN FC&amp;P VAL'!AV124),""),""))</f>
        <v/>
      </c>
      <c r="S124" s="12" t="str">
        <f>IF(R124="","",'[1]PERCENT ARRAY-MEAN FC&amp;P VAL'!AQ124*'[1]PERCENT ARRAY-MEAN FC&amp;P VAL'!AR124*'[1]PERCENT ARRAY-MEAN FC&amp;P VAL'!AS124-ABS('[1]PERCENT ARRAY-MEAN FC&amp;P VAL'!AT124*'[1]PERCENT ARRAY-MEAN FC&amp;P VAL'!AU124*'[1]PERCENT ARRAY-MEAN FC&amp;P VAL'!AV124))</f>
        <v/>
      </c>
      <c r="T124" t="str">
        <f>IF(A124="","",IF('[1]Calculation genes in KEGG path'!L122&gt;='[1]Flux and Impact'!$E$1,IF(('[1]PERCENT ARRAY-MEAN FC&amp;P VAL'!AW124*'[1]PERCENT ARRAY-MEAN FC&amp;P VAL'!AX124*'[1]PERCENT ARRAY-MEAN FC&amp;P VAL'!AY124+ABS('[1]PERCENT ARRAY-MEAN FC&amp;P VAL'!AZ124*'[1]PERCENT ARRAY-MEAN FC&amp;P VAL'!BA124*'[1]PERCENT ARRAY-MEAN FC&amp;P VAL'!BB124))&gt;0,'[1]PERCENT ARRAY-MEAN FC&amp;P VAL'!AW124*'[1]PERCENT ARRAY-MEAN FC&amp;P VAL'!AX124*'[1]PERCENT ARRAY-MEAN FC&amp;P VAL'!AY124+ABS('[1]PERCENT ARRAY-MEAN FC&amp;P VAL'!AZ124*'[1]PERCENT ARRAY-MEAN FC&amp;P VAL'!BA124*'[1]PERCENT ARRAY-MEAN FC&amp;P VAL'!BB124),""),""))</f>
        <v/>
      </c>
      <c r="U124" s="12" t="str">
        <f>IF(T124="","",'[1]PERCENT ARRAY-MEAN FC&amp;P VAL'!AW124*'[1]PERCENT ARRAY-MEAN FC&amp;P VAL'!AX124*'[1]PERCENT ARRAY-MEAN FC&amp;P VAL'!AY124-ABS('[1]PERCENT ARRAY-MEAN FC&amp;P VAL'!AZ124*'[1]PERCENT ARRAY-MEAN FC&amp;P VAL'!BA124*'[1]PERCENT ARRAY-MEAN FC&amp;P VAL'!BB124))</f>
        <v/>
      </c>
      <c r="V124" t="str">
        <f>IF(A124="","",IF('[1]Calculation genes in KEGG path'!L122&gt;='[1]Flux and Impact'!$E$1,IF(('[1]PERCENT ARRAY-MEAN FC&amp;P VAL'!BC124*'[1]PERCENT ARRAY-MEAN FC&amp;P VAL'!BD124*'[1]PERCENT ARRAY-MEAN FC&amp;P VAL'!BE124+ABS('[1]PERCENT ARRAY-MEAN FC&amp;P VAL'!BF124*'[1]PERCENT ARRAY-MEAN FC&amp;P VAL'!BG124*'[1]PERCENT ARRAY-MEAN FC&amp;P VAL'!BH124))&gt;0,'[1]PERCENT ARRAY-MEAN FC&amp;P VAL'!BC124*'[1]PERCENT ARRAY-MEAN FC&amp;P VAL'!BD124*'[1]PERCENT ARRAY-MEAN FC&amp;P VAL'!BE124+ABS('[1]PERCENT ARRAY-MEAN FC&amp;P VAL'!BF124*'[1]PERCENT ARRAY-MEAN FC&amp;P VAL'!BG124*'[1]PERCENT ARRAY-MEAN FC&amp;P VAL'!BH124),""),""))</f>
        <v/>
      </c>
      <c r="W124" s="12" t="str">
        <f>IF(V124="","",'[1]PERCENT ARRAY-MEAN FC&amp;P VAL'!BC124*'[1]PERCENT ARRAY-MEAN FC&amp;P VAL'!BD124*'[1]PERCENT ARRAY-MEAN FC&amp;P VAL'!BE124-ABS('[1]PERCENT ARRAY-MEAN FC&amp;P VAL'!BF124*'[1]PERCENT ARRAY-MEAN FC&amp;P VAL'!BG124*'[1]PERCENT ARRAY-MEAN FC&amp;P VAL'!BH124))</f>
        <v/>
      </c>
      <c r="X124" t="str">
        <f>IF(A124="","",IF('[1]Calculation genes in KEGG path'!L122&gt;='[1]Flux and Impact'!$E$1,IF(('[1]PERCENT ARRAY-MEAN FC&amp;P VAL'!BI124*'[1]PERCENT ARRAY-MEAN FC&amp;P VAL'!BJ124*'[1]PERCENT ARRAY-MEAN FC&amp;P VAL'!BK124+ABS('[1]PERCENT ARRAY-MEAN FC&amp;P VAL'!BL124*'[1]PERCENT ARRAY-MEAN FC&amp;P VAL'!BM124*'[1]PERCENT ARRAY-MEAN FC&amp;P VAL'!BN124))&gt;0,'[1]PERCENT ARRAY-MEAN FC&amp;P VAL'!BI124*'[1]PERCENT ARRAY-MEAN FC&amp;P VAL'!BJ124*'[1]PERCENT ARRAY-MEAN FC&amp;P VAL'!BK124+ABS('[1]PERCENT ARRAY-MEAN FC&amp;P VAL'!BL124*'[1]PERCENT ARRAY-MEAN FC&amp;P VAL'!BM124*'[1]PERCENT ARRAY-MEAN FC&amp;P VAL'!BN124),""),""))</f>
        <v/>
      </c>
      <c r="Y124" s="12" t="str">
        <f>IF(X124="","",'[1]PERCENT ARRAY-MEAN FC&amp;P VAL'!BI124*'[1]PERCENT ARRAY-MEAN FC&amp;P VAL'!BJ124*'[1]PERCENT ARRAY-MEAN FC&amp;P VAL'!BK124-ABS('[1]PERCENT ARRAY-MEAN FC&amp;P VAL'!BL124*'[1]PERCENT ARRAY-MEAN FC&amp;P VAL'!BM124*'[1]PERCENT ARRAY-MEAN FC&amp;P VAL'!BN124))</f>
        <v/>
      </c>
      <c r="Z124" t="str">
        <f>IF(A124="","",IF('[1]Calculation genes in KEGG path'!L122&gt;='[1]Flux and Impact'!$E$1,IF(('[1]PERCENT ARRAY-MEAN FC&amp;P VAL'!BO124*'[1]PERCENT ARRAY-MEAN FC&amp;P VAL'!BP124*'[1]PERCENT ARRAY-MEAN FC&amp;P VAL'!BQ124+ABS('[1]PERCENT ARRAY-MEAN FC&amp;P VAL'!BR124*'[1]PERCENT ARRAY-MEAN FC&amp;P VAL'!BS124*'[1]PERCENT ARRAY-MEAN FC&amp;P VAL'!BT124))&gt;0,'[1]PERCENT ARRAY-MEAN FC&amp;P VAL'!BO124*'[1]PERCENT ARRAY-MEAN FC&amp;P VAL'!BP124*'[1]PERCENT ARRAY-MEAN FC&amp;P VAL'!BQ124+ABS('[1]PERCENT ARRAY-MEAN FC&amp;P VAL'!BR124*'[1]PERCENT ARRAY-MEAN FC&amp;P VAL'!BS124*'[1]PERCENT ARRAY-MEAN FC&amp;P VAL'!BT124),""),""))</f>
        <v/>
      </c>
      <c r="AA124" s="12" t="str">
        <f>IF(Z124="","",'[1]PERCENT ARRAY-MEAN FC&amp;P VAL'!BO124*'[1]PERCENT ARRAY-MEAN FC&amp;P VAL'!BP124*'[1]PERCENT ARRAY-MEAN FC&amp;P VAL'!BQ124-ABS('[1]PERCENT ARRAY-MEAN FC&amp;P VAL'!BR124*'[1]PERCENT ARRAY-MEAN FC&amp;P VAL'!BS124*'[1]PERCENT ARRAY-MEAN FC&amp;P VAL'!BT124))</f>
        <v/>
      </c>
      <c r="AB124" t="str">
        <f>IF(A124="","",IF('[1]Calculation genes in KEGG path'!L122&gt;='[1]Flux and Impact'!$E$1,IF(('[1]PERCENT ARRAY-MEAN FC&amp;P VAL'!BU124*'[1]PERCENT ARRAY-MEAN FC&amp;P VAL'!BV124*'[1]PERCENT ARRAY-MEAN FC&amp;P VAL'!BW124+ABS('[1]PERCENT ARRAY-MEAN FC&amp;P VAL'!BX124*'[1]PERCENT ARRAY-MEAN FC&amp;P VAL'!BY124*'[1]PERCENT ARRAY-MEAN FC&amp;P VAL'!BZ124))&gt;0,'[1]PERCENT ARRAY-MEAN FC&amp;P VAL'!BU124*'[1]PERCENT ARRAY-MEAN FC&amp;P VAL'!BV124*'[1]PERCENT ARRAY-MEAN FC&amp;P VAL'!BW124+ABS('[1]PERCENT ARRAY-MEAN FC&amp;P VAL'!BX124*'[1]PERCENT ARRAY-MEAN FC&amp;P VAL'!BY124*'[1]PERCENT ARRAY-MEAN FC&amp;P VAL'!BZ124),""),""))</f>
        <v/>
      </c>
      <c r="AC124" s="12" t="str">
        <f>IF(AB124="","",'[1]PERCENT ARRAY-MEAN FC&amp;P VAL'!BU124*'[1]PERCENT ARRAY-MEAN FC&amp;P VAL'!BV124*'[1]PERCENT ARRAY-MEAN FC&amp;P VAL'!BW124-ABS('[1]PERCENT ARRAY-MEAN FC&amp;P VAL'!BX124*'[1]PERCENT ARRAY-MEAN FC&amp;P VAL'!BY124*'[1]PERCENT ARRAY-MEAN FC&amp;P VAL'!BZ124))</f>
        <v/>
      </c>
      <c r="AD124" t="str">
        <f>IF(A124="","",IF('[1]Calculation genes in KEGG path'!L122&gt;='[1]Flux and Impact'!$E$1,IF(('[1]PERCENT ARRAY-MEAN FC&amp;P VAL'!CA124*'[1]PERCENT ARRAY-MEAN FC&amp;P VAL'!CB124*'[1]PERCENT ARRAY-MEAN FC&amp;P VAL'!CC124+ABS('[1]PERCENT ARRAY-MEAN FC&amp;P VAL'!CD124*'[1]PERCENT ARRAY-MEAN FC&amp;P VAL'!CE124*'[1]PERCENT ARRAY-MEAN FC&amp;P VAL'!CF124))&gt;0,'[1]PERCENT ARRAY-MEAN FC&amp;P VAL'!CA124*'[1]PERCENT ARRAY-MEAN FC&amp;P VAL'!CB124*'[1]PERCENT ARRAY-MEAN FC&amp;P VAL'!CC124+ABS('[1]PERCENT ARRAY-MEAN FC&amp;P VAL'!CD124*'[1]PERCENT ARRAY-MEAN FC&amp;P VAL'!CE124*'[1]PERCENT ARRAY-MEAN FC&amp;P VAL'!CF124),""),""))</f>
        <v/>
      </c>
      <c r="AE124" s="12" t="str">
        <f>IF(AD124="","",'[1]PERCENT ARRAY-MEAN FC&amp;P VAL'!CA124*'[1]PERCENT ARRAY-MEAN FC&amp;P VAL'!CB124*'[1]PERCENT ARRAY-MEAN FC&amp;P VAL'!CC124-ABS('[1]PERCENT ARRAY-MEAN FC&amp;P VAL'!CD124*'[1]PERCENT ARRAY-MEAN FC&amp;P VAL'!CE124*'[1]PERCENT ARRAY-MEAN FC&amp;P VAL'!CF124))</f>
        <v/>
      </c>
      <c r="AF124" t="str">
        <f>IF(A124="","",IF('[1]Calculation genes in KEGG path'!L122&gt;='[1]Flux and Impact'!$E$1,IF(('[1]PERCENT ARRAY-MEAN FC&amp;P VAL'!CG124*'[1]PERCENT ARRAY-MEAN FC&amp;P VAL'!CH124*'[1]PERCENT ARRAY-MEAN FC&amp;P VAL'!CI124+ABS('[1]PERCENT ARRAY-MEAN FC&amp;P VAL'!CJ124*'[1]PERCENT ARRAY-MEAN FC&amp;P VAL'!CK124*'[1]PERCENT ARRAY-MEAN FC&amp;P VAL'!CL124))&gt;0,'[1]PERCENT ARRAY-MEAN FC&amp;P VAL'!CG124*'[1]PERCENT ARRAY-MEAN FC&amp;P VAL'!CH124*'[1]PERCENT ARRAY-MEAN FC&amp;P VAL'!CI124+ABS('[1]PERCENT ARRAY-MEAN FC&amp;P VAL'!CJ124*'[1]PERCENT ARRAY-MEAN FC&amp;P VAL'!CK124*'[1]PERCENT ARRAY-MEAN FC&amp;P VAL'!CL124),""),""))</f>
        <v/>
      </c>
      <c r="AG124" s="12" t="str">
        <f>IF(AF124="","",'[1]PERCENT ARRAY-MEAN FC&amp;P VAL'!CG124*'[1]PERCENT ARRAY-MEAN FC&amp;P VAL'!CH124*'[1]PERCENT ARRAY-MEAN FC&amp;P VAL'!CI124-ABS('[1]PERCENT ARRAY-MEAN FC&amp;P VAL'!CJ124*'[1]PERCENT ARRAY-MEAN FC&amp;P VAL'!CK124*'[1]PERCENT ARRAY-MEAN FC&amp;P VAL'!CL124))</f>
        <v/>
      </c>
      <c r="AH124" t="str">
        <f>IF(A124="","",IF('[1]Calculation genes in KEGG path'!L122&gt;='[1]Flux and Impact'!$E$1,IF(('[1]PERCENT ARRAY-MEAN FC&amp;P VAL'!CM124*'[1]PERCENT ARRAY-MEAN FC&amp;P VAL'!CN124*'[1]PERCENT ARRAY-MEAN FC&amp;P VAL'!CO124+ABS('[1]PERCENT ARRAY-MEAN FC&amp;P VAL'!CP124*'[1]PERCENT ARRAY-MEAN FC&amp;P VAL'!CQ124*'[1]PERCENT ARRAY-MEAN FC&amp;P VAL'!CR124))&gt;0,'[1]PERCENT ARRAY-MEAN FC&amp;P VAL'!CM124*'[1]PERCENT ARRAY-MEAN FC&amp;P VAL'!CN124*'[1]PERCENT ARRAY-MEAN FC&amp;P VAL'!CO124+ABS('[1]PERCENT ARRAY-MEAN FC&amp;P VAL'!CP124*'[1]PERCENT ARRAY-MEAN FC&amp;P VAL'!CQ124*'[1]PERCENT ARRAY-MEAN FC&amp;P VAL'!CR124),""),""))</f>
        <v/>
      </c>
      <c r="AI124" s="12" t="str">
        <f>IF(AH124="","",'[1]PERCENT ARRAY-MEAN FC&amp;P VAL'!CM124*'[1]PERCENT ARRAY-MEAN FC&amp;P VAL'!CN124*'[1]PERCENT ARRAY-MEAN FC&amp;P VAL'!CO124-ABS('[1]PERCENT ARRAY-MEAN FC&amp;P VAL'!CP124*'[1]PERCENT ARRAY-MEAN FC&amp;P VAL'!CQ124*'[1]PERCENT ARRAY-MEAN FC&amp;P VAL'!CR124))</f>
        <v/>
      </c>
      <c r="AJ124" t="str">
        <f>IF(A124="","",IF('[1]Calculation genes in KEGG path'!L122&gt;='[1]Flux and Impact'!$E$1,IF(('[1]PERCENT ARRAY-MEAN FC&amp;P VAL'!CS124*'[1]PERCENT ARRAY-MEAN FC&amp;P VAL'!CT124*'[1]PERCENT ARRAY-MEAN FC&amp;P VAL'!CU124+ABS('[1]PERCENT ARRAY-MEAN FC&amp;P VAL'!CV124*'[1]PERCENT ARRAY-MEAN FC&amp;P VAL'!CW124*'[1]PERCENT ARRAY-MEAN FC&amp;P VAL'!CX124))&gt;0,'[1]PERCENT ARRAY-MEAN FC&amp;P VAL'!CS124*'[1]PERCENT ARRAY-MEAN FC&amp;P VAL'!CT124*'[1]PERCENT ARRAY-MEAN FC&amp;P VAL'!CU124+ABS('[1]PERCENT ARRAY-MEAN FC&amp;P VAL'!CV124*'[1]PERCENT ARRAY-MEAN FC&amp;P VAL'!CW124*'[1]PERCENT ARRAY-MEAN FC&amp;P VAL'!CX124),""),""))</f>
        <v/>
      </c>
      <c r="AK124" s="12" t="str">
        <f>IF(AJ124="","",'[1]PERCENT ARRAY-MEAN FC&amp;P VAL'!CS124*'[1]PERCENT ARRAY-MEAN FC&amp;P VAL'!CT124*'[1]PERCENT ARRAY-MEAN FC&amp;P VAL'!CU124-ABS('[1]PERCENT ARRAY-MEAN FC&amp;P VAL'!CV124*'[1]PERCENT ARRAY-MEAN FC&amp;P VAL'!CW124*'[1]PERCENT ARRAY-MEAN FC&amp;P VAL'!CX124))</f>
        <v/>
      </c>
      <c r="AL124" t="str">
        <f>IF(A124="","",IF('[1]Calculation genes in KEGG path'!L122&gt;='[1]Flux and Impact'!$E$1,IF(('[1]PERCENT ARRAY-MEAN FC&amp;P VAL'!CY124*'[1]PERCENT ARRAY-MEAN FC&amp;P VAL'!CZ124*'[1]PERCENT ARRAY-MEAN FC&amp;P VAL'!DA124+ABS('[1]PERCENT ARRAY-MEAN FC&amp;P VAL'!DB124*'[1]PERCENT ARRAY-MEAN FC&amp;P VAL'!DC124*'[1]PERCENT ARRAY-MEAN FC&amp;P VAL'!DD124))&gt;0,'[1]PERCENT ARRAY-MEAN FC&amp;P VAL'!CY124*'[1]PERCENT ARRAY-MEAN FC&amp;P VAL'!CZ124*'[1]PERCENT ARRAY-MEAN FC&amp;P VAL'!DA124+ABS('[1]PERCENT ARRAY-MEAN FC&amp;P VAL'!DB124*'[1]PERCENT ARRAY-MEAN FC&amp;P VAL'!DC124*'[1]PERCENT ARRAY-MEAN FC&amp;P VAL'!DD124),""),""))</f>
        <v/>
      </c>
      <c r="AM124" s="12" t="str">
        <f>IF(AL124="","",'[1]PERCENT ARRAY-MEAN FC&amp;P VAL'!CY124*'[1]PERCENT ARRAY-MEAN FC&amp;P VAL'!CZ124*'[1]PERCENT ARRAY-MEAN FC&amp;P VAL'!DA124-ABS('[1]PERCENT ARRAY-MEAN FC&amp;P VAL'!DB124*'[1]PERCENT ARRAY-MEAN FC&amp;P VAL'!DC124*'[1]PERCENT ARRAY-MEAN FC&amp;P VAL'!DD124))</f>
        <v/>
      </c>
      <c r="AN124" t="str">
        <f>IF(A124="","",IF('[1]Calculation genes in KEGG path'!L122&gt;='[1]Flux and Impact'!$E$1,IF(('[1]PERCENT ARRAY-MEAN FC&amp;P VAL'!DE124*'[1]PERCENT ARRAY-MEAN FC&amp;P VAL'!DF124*'[1]PERCENT ARRAY-MEAN FC&amp;P VAL'!DG124+ABS('[1]PERCENT ARRAY-MEAN FC&amp;P VAL'!DH124*'[1]PERCENT ARRAY-MEAN FC&amp;P VAL'!DI124*'[1]PERCENT ARRAY-MEAN FC&amp;P VAL'!DJ124))&gt;0,'[1]PERCENT ARRAY-MEAN FC&amp;P VAL'!DE124*'[1]PERCENT ARRAY-MEAN FC&amp;P VAL'!DF124*'[1]PERCENT ARRAY-MEAN FC&amp;P VAL'!DG124+ABS('[1]PERCENT ARRAY-MEAN FC&amp;P VAL'!DH124*'[1]PERCENT ARRAY-MEAN FC&amp;P VAL'!DI124*'[1]PERCENT ARRAY-MEAN FC&amp;P VAL'!DJ124),""),""))</f>
        <v/>
      </c>
      <c r="AO124" s="12" t="str">
        <f>IF(AN124="","",'[1]PERCENT ARRAY-MEAN FC&amp;P VAL'!DE124*'[1]PERCENT ARRAY-MEAN FC&amp;P VAL'!DF124*'[1]PERCENT ARRAY-MEAN FC&amp;P VAL'!DG124-ABS('[1]PERCENT ARRAY-MEAN FC&amp;P VAL'!DH124*'[1]PERCENT ARRAY-MEAN FC&amp;P VAL'!DI124*'[1]PERCENT ARRAY-MEAN FC&amp;P VAL'!DJ124))</f>
        <v/>
      </c>
      <c r="AP124" t="str">
        <f>IF(A124="","",IF('[1]Calculation genes in KEGG path'!L122&gt;='[1]Flux and Impact'!$E$1,IF(('[1]PERCENT ARRAY-MEAN FC&amp;P VAL'!DK124*'[1]PERCENT ARRAY-MEAN FC&amp;P VAL'!DL124*'[1]PERCENT ARRAY-MEAN FC&amp;P VAL'!DM124+ABS('[1]PERCENT ARRAY-MEAN FC&amp;P VAL'!DN124*'[1]PERCENT ARRAY-MEAN FC&amp;P VAL'!DO124*'[1]PERCENT ARRAY-MEAN FC&amp;P VAL'!DP124))&gt;0,'[1]PERCENT ARRAY-MEAN FC&amp;P VAL'!DK124*'[1]PERCENT ARRAY-MEAN FC&amp;P VAL'!DL124*'[1]PERCENT ARRAY-MEAN FC&amp;P VAL'!DM124+ABS('[1]PERCENT ARRAY-MEAN FC&amp;P VAL'!DN124*'[1]PERCENT ARRAY-MEAN FC&amp;P VAL'!DO124*'[1]PERCENT ARRAY-MEAN FC&amp;P VAL'!DP124),""),""))</f>
        <v/>
      </c>
      <c r="AQ124" s="12" t="str">
        <f>IF(AP124="","",'[1]PERCENT ARRAY-MEAN FC&amp;P VAL'!DK124*'[1]PERCENT ARRAY-MEAN FC&amp;P VAL'!DL124*'[1]PERCENT ARRAY-MEAN FC&amp;P VAL'!DM124-ABS('[1]PERCENT ARRAY-MEAN FC&amp;P VAL'!DN124*'[1]PERCENT ARRAY-MEAN FC&amp;P VAL'!DO124*'[1]PERCENT ARRAY-MEAN FC&amp;P VAL'!DP124))</f>
        <v/>
      </c>
      <c r="AR124" t="str">
        <f>IF(A124="","",IF('[1]Calculation genes in KEGG path'!L122&gt;='[1]Flux and Impact'!$E$1,IF(('[1]PERCENT ARRAY-MEAN FC&amp;P VAL'!DQ124*'[1]PERCENT ARRAY-MEAN FC&amp;P VAL'!DR124*'[1]PERCENT ARRAY-MEAN FC&amp;P VAL'!DS124+ABS('[1]PERCENT ARRAY-MEAN FC&amp;P VAL'!DT124*'[1]PERCENT ARRAY-MEAN FC&amp;P VAL'!DU124*'[1]PERCENT ARRAY-MEAN FC&amp;P VAL'!DV124))&gt;0,'[1]PERCENT ARRAY-MEAN FC&amp;P VAL'!DQ124*'[1]PERCENT ARRAY-MEAN FC&amp;P VAL'!DR124*'[1]PERCENT ARRAY-MEAN FC&amp;P VAL'!DS124+ABS('[1]PERCENT ARRAY-MEAN FC&amp;P VAL'!DT124*'[1]PERCENT ARRAY-MEAN FC&amp;P VAL'!DU124*'[1]PERCENT ARRAY-MEAN FC&amp;P VAL'!DV124),""),""))</f>
        <v/>
      </c>
      <c r="AS124" s="12" t="str">
        <f>IF(AR124="","",'[1]PERCENT ARRAY-MEAN FC&amp;P VAL'!DQ124*'[1]PERCENT ARRAY-MEAN FC&amp;P VAL'!DR124*'[1]PERCENT ARRAY-MEAN FC&amp;P VAL'!DS124-ABS('[1]PERCENT ARRAY-MEAN FC&amp;P VAL'!DT124*'[1]PERCENT ARRAY-MEAN FC&amp;P VAL'!DU124*'[1]PERCENT ARRAY-MEAN FC&amp;P VAL'!DV124))</f>
        <v/>
      </c>
      <c r="AT124" s="12">
        <f t="shared" si="4"/>
        <v>3.40830003928919</v>
      </c>
      <c r="AU124" s="12">
        <f t="shared" si="5"/>
        <v>1</v>
      </c>
    </row>
    <row r="125" spans="1:47">
      <c r="A125" t="str">
        <f>'[1]Calculation genes in KEGG path'!I123</f>
        <v>bta04145</v>
      </c>
      <c r="B125" t="str">
        <f>IF('[1]PERCENT ARRAY-MEAN FC&amp;P VAL'!A125="","",'[1]PERCENT ARRAY-MEAN FC&amp;P VAL'!A125)</f>
        <v>4. Cellular Processes</v>
      </c>
      <c r="C125" t="str">
        <f>IF('[1]PERCENT ARRAY-MEAN FC&amp;P VAL'!B125="","",'[1]PERCENT ARRAY-MEAN FC&amp;P VAL'!B125)</f>
        <v>4.1 Transport and Catabolism</v>
      </c>
      <c r="D125" t="str">
        <f>IF('[1]PERCENT ARRAY-MEAN FC&amp;P VAL'!C125="","",'[1]PERCENT ARRAY-MEAN FC&amp;P VAL'!C125)</f>
        <v>Phagosome</v>
      </c>
      <c r="E125" s="12">
        <f t="shared" si="3"/>
        <v>288.840148721664</v>
      </c>
      <c r="F125">
        <f>IF(A125="","",IF('[1]Calculation genes in KEGG path'!L123&gt;='[1]Flux and Impact'!$E$1,IF('[1]PERCENT ARRAY-MEAN FC&amp;P VAL'!G125*'[1]PERCENT ARRAY-MEAN FC&amp;P VAL'!H125*'[1]PERCENT ARRAY-MEAN FC&amp;P VAL'!I125+ABS('[1]PERCENT ARRAY-MEAN FC&amp;P VAL'!J125*'[1]PERCENT ARRAY-MEAN FC&amp;P VAL'!K125*'[1]PERCENT ARRAY-MEAN FC&amp;P VAL'!L125)&gt;0,'[1]PERCENT ARRAY-MEAN FC&amp;P VAL'!G125*'[1]PERCENT ARRAY-MEAN FC&amp;P VAL'!H125*'[1]PERCENT ARRAY-MEAN FC&amp;P VAL'!I125+ABS('[1]PERCENT ARRAY-MEAN FC&amp;P VAL'!J125*'[1]PERCENT ARRAY-MEAN FC&amp;P VAL'!K125*'[1]PERCENT ARRAY-MEAN FC&amp;P VAL'!L125),""),""))</f>
        <v>14.1292912517453</v>
      </c>
      <c r="G125" s="12">
        <f>IF(F125="","",'[1]PERCENT ARRAY-MEAN FC&amp;P VAL'!G125*'[1]PERCENT ARRAY-MEAN FC&amp;P VAL'!H125*'[1]PERCENT ARRAY-MEAN FC&amp;P VAL'!I125-ABS('[1]PERCENT ARRAY-MEAN FC&amp;P VAL'!J125*'[1]PERCENT ARRAY-MEAN FC&amp;P VAL'!K125*'[1]PERCENT ARRAY-MEAN FC&amp;P VAL'!L125))</f>
        <v>-14.1292912517453</v>
      </c>
      <c r="H125">
        <f>IF(A125="","",IF('[1]Calculation genes in KEGG path'!L123&gt;='[1]Flux and Impact'!$E$1,IF(('[1]PERCENT ARRAY-MEAN FC&amp;P VAL'!M125*'[1]PERCENT ARRAY-MEAN FC&amp;P VAL'!N125*'[1]PERCENT ARRAY-MEAN FC&amp;P VAL'!O125+ABS('[1]PERCENT ARRAY-MEAN FC&amp;P VAL'!P125*'[1]PERCENT ARRAY-MEAN FC&amp;P VAL'!Q125*'[1]PERCENT ARRAY-MEAN FC&amp;P VAL'!R125))&gt;0,'[1]PERCENT ARRAY-MEAN FC&amp;P VAL'!M125*'[1]PERCENT ARRAY-MEAN FC&amp;P VAL'!N125*'[1]PERCENT ARRAY-MEAN FC&amp;P VAL'!O125+ABS('[1]PERCENT ARRAY-MEAN FC&amp;P VAL'!P125*'[1]PERCENT ARRAY-MEAN FC&amp;P VAL'!Q125*'[1]PERCENT ARRAY-MEAN FC&amp;P VAL'!R125),""),""))</f>
        <v>226.647260967619</v>
      </c>
      <c r="I125" s="12">
        <f>IF(H125="","",'[1]PERCENT ARRAY-MEAN FC&amp;P VAL'!M125*'[1]PERCENT ARRAY-MEAN FC&amp;P VAL'!N125*'[1]PERCENT ARRAY-MEAN FC&amp;P VAL'!O125-ABS('[1]PERCENT ARRAY-MEAN FC&amp;P VAL'!P125*'[1]PERCENT ARRAY-MEAN FC&amp;P VAL'!Q125*'[1]PERCENT ARRAY-MEAN FC&amp;P VAL'!R125))</f>
        <v>19.297340675697</v>
      </c>
      <c r="J125">
        <f>IF(A125="","",IF('[1]Calculation genes in KEGG path'!L123&gt;='[1]Flux and Impact'!$E$1,IF(('[1]PERCENT ARRAY-MEAN FC&amp;P VAL'!S125*'[1]PERCENT ARRAY-MEAN FC&amp;P VAL'!T125*'[1]PERCENT ARRAY-MEAN FC&amp;P VAL'!U125+ABS('[1]PERCENT ARRAY-MEAN FC&amp;P VAL'!V125*'[1]PERCENT ARRAY-MEAN FC&amp;P VAL'!W125*'[1]PERCENT ARRAY-MEAN FC&amp;P VAL'!X125))&gt;0,'[1]PERCENT ARRAY-MEAN FC&amp;P VAL'!S125*'[1]PERCENT ARRAY-MEAN FC&amp;P VAL'!T125*'[1]PERCENT ARRAY-MEAN FC&amp;P VAL'!U125+ABS('[1]PERCENT ARRAY-MEAN FC&amp;P VAL'!V125*'[1]PERCENT ARRAY-MEAN FC&amp;P VAL'!W125*'[1]PERCENT ARRAY-MEAN FC&amp;P VAL'!X125),""),""))</f>
        <v>48.0635965022997</v>
      </c>
      <c r="K125" s="12">
        <f>IF(J125="","",'[1]PERCENT ARRAY-MEAN FC&amp;P VAL'!S125*'[1]PERCENT ARRAY-MEAN FC&amp;P VAL'!T125*'[1]PERCENT ARRAY-MEAN FC&amp;P VAL'!U125-ABS('[1]PERCENT ARRAY-MEAN FC&amp;P VAL'!V125*'[1]PERCENT ARRAY-MEAN FC&amp;P VAL'!W125*'[1]PERCENT ARRAY-MEAN FC&amp;P VAL'!X125))</f>
        <v>-32.9268296627908</v>
      </c>
      <c r="L125" t="str">
        <f>IF(A125="","",IF('[1]Calculation genes in KEGG path'!L123&gt;='[1]Flux and Impact'!$E$1,IF(('[1]PERCENT ARRAY-MEAN FC&amp;P VAL'!Y125*'[1]PERCENT ARRAY-MEAN FC&amp;P VAL'!Z125*'[1]PERCENT ARRAY-MEAN FC&amp;P VAL'!AA125+ABS('[1]PERCENT ARRAY-MEAN FC&amp;P VAL'!AB125*'[1]PERCENT ARRAY-MEAN FC&amp;P VAL'!AC125*'[1]PERCENT ARRAY-MEAN FC&amp;P VAL'!AD125))&gt;0,'[1]PERCENT ARRAY-MEAN FC&amp;P VAL'!Y125*'[1]PERCENT ARRAY-MEAN FC&amp;P VAL'!Z125*'[1]PERCENT ARRAY-MEAN FC&amp;P VAL'!AA125+ABS('[1]PERCENT ARRAY-MEAN FC&amp;P VAL'!AB125*'[1]PERCENT ARRAY-MEAN FC&amp;P VAL'!AC125*'[1]PERCENT ARRAY-MEAN FC&amp;P VAL'!AD125),""),""))</f>
        <v/>
      </c>
      <c r="M125" s="12" t="str">
        <f>IF(L125="","",'[1]PERCENT ARRAY-MEAN FC&amp;P VAL'!Y125*'[1]PERCENT ARRAY-MEAN FC&amp;P VAL'!Z125*'[1]PERCENT ARRAY-MEAN FC&amp;P VAL'!AA125-ABS('[1]PERCENT ARRAY-MEAN FC&amp;P VAL'!AB125*'[1]PERCENT ARRAY-MEAN FC&amp;P VAL'!AC125*'[1]PERCENT ARRAY-MEAN FC&amp;P VAL'!AD125))</f>
        <v/>
      </c>
      <c r="N125" t="str">
        <f>IF(A125="","",IF('[1]Calculation genes in KEGG path'!L123&gt;='[1]Flux and Impact'!$E$1,IF(('[1]PERCENT ARRAY-MEAN FC&amp;P VAL'!AE125*'[1]PERCENT ARRAY-MEAN FC&amp;P VAL'!AF125*'[1]PERCENT ARRAY-MEAN FC&amp;P VAL'!AG125+ABS('[1]PERCENT ARRAY-MEAN FC&amp;P VAL'!AH125*'[1]PERCENT ARRAY-MEAN FC&amp;P VAL'!AI125*'[1]PERCENT ARRAY-MEAN FC&amp;P VAL'!AJ125))&gt;0,'[1]PERCENT ARRAY-MEAN FC&amp;P VAL'!AE125*'[1]PERCENT ARRAY-MEAN FC&amp;P VAL'!AF125*'[1]PERCENT ARRAY-MEAN FC&amp;P VAL'!AG125+ABS('[1]PERCENT ARRAY-MEAN FC&amp;P VAL'!AH125*'[1]PERCENT ARRAY-MEAN FC&amp;P VAL'!AI125*'[1]PERCENT ARRAY-MEAN FC&amp;P VAL'!AJ125),""),""))</f>
        <v/>
      </c>
      <c r="O125" s="12" t="str">
        <f>IF(N125="","",'[1]PERCENT ARRAY-MEAN FC&amp;P VAL'!AE125*'[1]PERCENT ARRAY-MEAN FC&amp;P VAL'!AF125*'[1]PERCENT ARRAY-MEAN FC&amp;P VAL'!AG125-ABS('[1]PERCENT ARRAY-MEAN FC&amp;P VAL'!AH125*'[1]PERCENT ARRAY-MEAN FC&amp;P VAL'!AI125*'[1]PERCENT ARRAY-MEAN FC&amp;P VAL'!AJ125))</f>
        <v/>
      </c>
      <c r="P125" t="str">
        <f>IF(A125="","",IF('[1]Calculation genes in KEGG path'!L123&gt;='[1]Flux and Impact'!$E$1,IF(('[1]PERCENT ARRAY-MEAN FC&amp;P VAL'!AK125*'[1]PERCENT ARRAY-MEAN FC&amp;P VAL'!AL125*'[1]PERCENT ARRAY-MEAN FC&amp;P VAL'!AM125+ABS('[1]PERCENT ARRAY-MEAN FC&amp;P VAL'!AN125*'[1]PERCENT ARRAY-MEAN FC&amp;P VAL'!AO125*'[1]PERCENT ARRAY-MEAN FC&amp;P VAL'!AP125))&gt;0,'[1]PERCENT ARRAY-MEAN FC&amp;P VAL'!AK125*'[1]PERCENT ARRAY-MEAN FC&amp;P VAL'!AL125*'[1]PERCENT ARRAY-MEAN FC&amp;P VAL'!AM125+ABS('[1]PERCENT ARRAY-MEAN FC&amp;P VAL'!AN125*'[1]PERCENT ARRAY-MEAN FC&amp;P VAL'!AO125*'[1]PERCENT ARRAY-MEAN FC&amp;P VAL'!AP125),""),""))</f>
        <v/>
      </c>
      <c r="Q125" s="12" t="str">
        <f>IF(P125="","",'[1]PERCENT ARRAY-MEAN FC&amp;P VAL'!AK125*'[1]PERCENT ARRAY-MEAN FC&amp;P VAL'!AL125*'[1]PERCENT ARRAY-MEAN FC&amp;P VAL'!AM125-ABS('[1]PERCENT ARRAY-MEAN FC&amp;P VAL'!AN125*'[1]PERCENT ARRAY-MEAN FC&amp;P VAL'!AO125*'[1]PERCENT ARRAY-MEAN FC&amp;P VAL'!AP125))</f>
        <v/>
      </c>
      <c r="R125" t="str">
        <f>IF(A125="","",IF('[1]Calculation genes in KEGG path'!L123&gt;='[1]Flux and Impact'!$E$1,IF(('[1]PERCENT ARRAY-MEAN FC&amp;P VAL'!AQ125*'[1]PERCENT ARRAY-MEAN FC&amp;P VAL'!AR125*'[1]PERCENT ARRAY-MEAN FC&amp;P VAL'!AS125+ABS('[1]PERCENT ARRAY-MEAN FC&amp;P VAL'!AT125*'[1]PERCENT ARRAY-MEAN FC&amp;P VAL'!AU125*'[1]PERCENT ARRAY-MEAN FC&amp;P VAL'!AV125))&gt;0,'[1]PERCENT ARRAY-MEAN FC&amp;P VAL'!AQ125*'[1]PERCENT ARRAY-MEAN FC&amp;P VAL'!AR125*'[1]PERCENT ARRAY-MEAN FC&amp;P VAL'!AS125+ABS('[1]PERCENT ARRAY-MEAN FC&amp;P VAL'!AT125*'[1]PERCENT ARRAY-MEAN FC&amp;P VAL'!AU125*'[1]PERCENT ARRAY-MEAN FC&amp;P VAL'!AV125),""),""))</f>
        <v/>
      </c>
      <c r="S125" s="12" t="str">
        <f>IF(R125="","",'[1]PERCENT ARRAY-MEAN FC&amp;P VAL'!AQ125*'[1]PERCENT ARRAY-MEAN FC&amp;P VAL'!AR125*'[1]PERCENT ARRAY-MEAN FC&amp;P VAL'!AS125-ABS('[1]PERCENT ARRAY-MEAN FC&amp;P VAL'!AT125*'[1]PERCENT ARRAY-MEAN FC&amp;P VAL'!AU125*'[1]PERCENT ARRAY-MEAN FC&amp;P VAL'!AV125))</f>
        <v/>
      </c>
      <c r="T125" t="str">
        <f>IF(A125="","",IF('[1]Calculation genes in KEGG path'!L123&gt;='[1]Flux and Impact'!$E$1,IF(('[1]PERCENT ARRAY-MEAN FC&amp;P VAL'!AW125*'[1]PERCENT ARRAY-MEAN FC&amp;P VAL'!AX125*'[1]PERCENT ARRAY-MEAN FC&amp;P VAL'!AY125+ABS('[1]PERCENT ARRAY-MEAN FC&amp;P VAL'!AZ125*'[1]PERCENT ARRAY-MEAN FC&amp;P VAL'!BA125*'[1]PERCENT ARRAY-MEAN FC&amp;P VAL'!BB125))&gt;0,'[1]PERCENT ARRAY-MEAN FC&amp;P VAL'!AW125*'[1]PERCENT ARRAY-MEAN FC&amp;P VAL'!AX125*'[1]PERCENT ARRAY-MEAN FC&amp;P VAL'!AY125+ABS('[1]PERCENT ARRAY-MEAN FC&amp;P VAL'!AZ125*'[1]PERCENT ARRAY-MEAN FC&amp;P VAL'!BA125*'[1]PERCENT ARRAY-MEAN FC&amp;P VAL'!BB125),""),""))</f>
        <v/>
      </c>
      <c r="U125" s="12" t="str">
        <f>IF(T125="","",'[1]PERCENT ARRAY-MEAN FC&amp;P VAL'!AW125*'[1]PERCENT ARRAY-MEAN FC&amp;P VAL'!AX125*'[1]PERCENT ARRAY-MEAN FC&amp;P VAL'!AY125-ABS('[1]PERCENT ARRAY-MEAN FC&amp;P VAL'!AZ125*'[1]PERCENT ARRAY-MEAN FC&amp;P VAL'!BA125*'[1]PERCENT ARRAY-MEAN FC&amp;P VAL'!BB125))</f>
        <v/>
      </c>
      <c r="V125" t="str">
        <f>IF(A125="","",IF('[1]Calculation genes in KEGG path'!L123&gt;='[1]Flux and Impact'!$E$1,IF(('[1]PERCENT ARRAY-MEAN FC&amp;P VAL'!BC125*'[1]PERCENT ARRAY-MEAN FC&amp;P VAL'!BD125*'[1]PERCENT ARRAY-MEAN FC&amp;P VAL'!BE125+ABS('[1]PERCENT ARRAY-MEAN FC&amp;P VAL'!BF125*'[1]PERCENT ARRAY-MEAN FC&amp;P VAL'!BG125*'[1]PERCENT ARRAY-MEAN FC&amp;P VAL'!BH125))&gt;0,'[1]PERCENT ARRAY-MEAN FC&amp;P VAL'!BC125*'[1]PERCENT ARRAY-MEAN FC&amp;P VAL'!BD125*'[1]PERCENT ARRAY-MEAN FC&amp;P VAL'!BE125+ABS('[1]PERCENT ARRAY-MEAN FC&amp;P VAL'!BF125*'[1]PERCENT ARRAY-MEAN FC&amp;P VAL'!BG125*'[1]PERCENT ARRAY-MEAN FC&amp;P VAL'!BH125),""),""))</f>
        <v/>
      </c>
      <c r="W125" s="12" t="str">
        <f>IF(V125="","",'[1]PERCENT ARRAY-MEAN FC&amp;P VAL'!BC125*'[1]PERCENT ARRAY-MEAN FC&amp;P VAL'!BD125*'[1]PERCENT ARRAY-MEAN FC&amp;P VAL'!BE125-ABS('[1]PERCENT ARRAY-MEAN FC&amp;P VAL'!BF125*'[1]PERCENT ARRAY-MEAN FC&amp;P VAL'!BG125*'[1]PERCENT ARRAY-MEAN FC&amp;P VAL'!BH125))</f>
        <v/>
      </c>
      <c r="X125" t="str">
        <f>IF(A125="","",IF('[1]Calculation genes in KEGG path'!L123&gt;='[1]Flux and Impact'!$E$1,IF(('[1]PERCENT ARRAY-MEAN FC&amp;P VAL'!BI125*'[1]PERCENT ARRAY-MEAN FC&amp;P VAL'!BJ125*'[1]PERCENT ARRAY-MEAN FC&amp;P VAL'!BK125+ABS('[1]PERCENT ARRAY-MEAN FC&amp;P VAL'!BL125*'[1]PERCENT ARRAY-MEAN FC&amp;P VAL'!BM125*'[1]PERCENT ARRAY-MEAN FC&amp;P VAL'!BN125))&gt;0,'[1]PERCENT ARRAY-MEAN FC&amp;P VAL'!BI125*'[1]PERCENT ARRAY-MEAN FC&amp;P VAL'!BJ125*'[1]PERCENT ARRAY-MEAN FC&amp;P VAL'!BK125+ABS('[1]PERCENT ARRAY-MEAN FC&amp;P VAL'!BL125*'[1]PERCENT ARRAY-MEAN FC&amp;P VAL'!BM125*'[1]PERCENT ARRAY-MEAN FC&amp;P VAL'!BN125),""),""))</f>
        <v/>
      </c>
      <c r="Y125" s="12" t="str">
        <f>IF(X125="","",'[1]PERCENT ARRAY-MEAN FC&amp;P VAL'!BI125*'[1]PERCENT ARRAY-MEAN FC&amp;P VAL'!BJ125*'[1]PERCENT ARRAY-MEAN FC&amp;P VAL'!BK125-ABS('[1]PERCENT ARRAY-MEAN FC&amp;P VAL'!BL125*'[1]PERCENT ARRAY-MEAN FC&amp;P VAL'!BM125*'[1]PERCENT ARRAY-MEAN FC&amp;P VAL'!BN125))</f>
        <v/>
      </c>
      <c r="Z125" t="str">
        <f>IF(A125="","",IF('[1]Calculation genes in KEGG path'!L123&gt;='[1]Flux and Impact'!$E$1,IF(('[1]PERCENT ARRAY-MEAN FC&amp;P VAL'!BO125*'[1]PERCENT ARRAY-MEAN FC&amp;P VAL'!BP125*'[1]PERCENT ARRAY-MEAN FC&amp;P VAL'!BQ125+ABS('[1]PERCENT ARRAY-MEAN FC&amp;P VAL'!BR125*'[1]PERCENT ARRAY-MEAN FC&amp;P VAL'!BS125*'[1]PERCENT ARRAY-MEAN FC&amp;P VAL'!BT125))&gt;0,'[1]PERCENT ARRAY-MEAN FC&amp;P VAL'!BO125*'[1]PERCENT ARRAY-MEAN FC&amp;P VAL'!BP125*'[1]PERCENT ARRAY-MEAN FC&amp;P VAL'!BQ125+ABS('[1]PERCENT ARRAY-MEAN FC&amp;P VAL'!BR125*'[1]PERCENT ARRAY-MEAN FC&amp;P VAL'!BS125*'[1]PERCENT ARRAY-MEAN FC&amp;P VAL'!BT125),""),""))</f>
        <v/>
      </c>
      <c r="AA125" s="12" t="str">
        <f>IF(Z125="","",'[1]PERCENT ARRAY-MEAN FC&amp;P VAL'!BO125*'[1]PERCENT ARRAY-MEAN FC&amp;P VAL'!BP125*'[1]PERCENT ARRAY-MEAN FC&amp;P VAL'!BQ125-ABS('[1]PERCENT ARRAY-MEAN FC&amp;P VAL'!BR125*'[1]PERCENT ARRAY-MEAN FC&amp;P VAL'!BS125*'[1]PERCENT ARRAY-MEAN FC&amp;P VAL'!BT125))</f>
        <v/>
      </c>
      <c r="AB125" t="str">
        <f>IF(A125="","",IF('[1]Calculation genes in KEGG path'!L123&gt;='[1]Flux and Impact'!$E$1,IF(('[1]PERCENT ARRAY-MEAN FC&amp;P VAL'!BU125*'[1]PERCENT ARRAY-MEAN FC&amp;P VAL'!BV125*'[1]PERCENT ARRAY-MEAN FC&amp;P VAL'!BW125+ABS('[1]PERCENT ARRAY-MEAN FC&amp;P VAL'!BX125*'[1]PERCENT ARRAY-MEAN FC&amp;P VAL'!BY125*'[1]PERCENT ARRAY-MEAN FC&amp;P VAL'!BZ125))&gt;0,'[1]PERCENT ARRAY-MEAN FC&amp;P VAL'!BU125*'[1]PERCENT ARRAY-MEAN FC&amp;P VAL'!BV125*'[1]PERCENT ARRAY-MEAN FC&amp;P VAL'!BW125+ABS('[1]PERCENT ARRAY-MEAN FC&amp;P VAL'!BX125*'[1]PERCENT ARRAY-MEAN FC&amp;P VAL'!BY125*'[1]PERCENT ARRAY-MEAN FC&amp;P VAL'!BZ125),""),""))</f>
        <v/>
      </c>
      <c r="AC125" s="12" t="str">
        <f>IF(AB125="","",'[1]PERCENT ARRAY-MEAN FC&amp;P VAL'!BU125*'[1]PERCENT ARRAY-MEAN FC&amp;P VAL'!BV125*'[1]PERCENT ARRAY-MEAN FC&amp;P VAL'!BW125-ABS('[1]PERCENT ARRAY-MEAN FC&amp;P VAL'!BX125*'[1]PERCENT ARRAY-MEAN FC&amp;P VAL'!BY125*'[1]PERCENT ARRAY-MEAN FC&amp;P VAL'!BZ125))</f>
        <v/>
      </c>
      <c r="AD125" t="str">
        <f>IF(A125="","",IF('[1]Calculation genes in KEGG path'!L123&gt;='[1]Flux and Impact'!$E$1,IF(('[1]PERCENT ARRAY-MEAN FC&amp;P VAL'!CA125*'[1]PERCENT ARRAY-MEAN FC&amp;P VAL'!CB125*'[1]PERCENT ARRAY-MEAN FC&amp;P VAL'!CC125+ABS('[1]PERCENT ARRAY-MEAN FC&amp;P VAL'!CD125*'[1]PERCENT ARRAY-MEAN FC&amp;P VAL'!CE125*'[1]PERCENT ARRAY-MEAN FC&amp;P VAL'!CF125))&gt;0,'[1]PERCENT ARRAY-MEAN FC&amp;P VAL'!CA125*'[1]PERCENT ARRAY-MEAN FC&amp;P VAL'!CB125*'[1]PERCENT ARRAY-MEAN FC&amp;P VAL'!CC125+ABS('[1]PERCENT ARRAY-MEAN FC&amp;P VAL'!CD125*'[1]PERCENT ARRAY-MEAN FC&amp;P VAL'!CE125*'[1]PERCENT ARRAY-MEAN FC&amp;P VAL'!CF125),""),""))</f>
        <v/>
      </c>
      <c r="AE125" s="12" t="str">
        <f>IF(AD125="","",'[1]PERCENT ARRAY-MEAN FC&amp;P VAL'!CA125*'[1]PERCENT ARRAY-MEAN FC&amp;P VAL'!CB125*'[1]PERCENT ARRAY-MEAN FC&amp;P VAL'!CC125-ABS('[1]PERCENT ARRAY-MEAN FC&amp;P VAL'!CD125*'[1]PERCENT ARRAY-MEAN FC&amp;P VAL'!CE125*'[1]PERCENT ARRAY-MEAN FC&amp;P VAL'!CF125))</f>
        <v/>
      </c>
      <c r="AF125" t="str">
        <f>IF(A125="","",IF('[1]Calculation genes in KEGG path'!L123&gt;='[1]Flux and Impact'!$E$1,IF(('[1]PERCENT ARRAY-MEAN FC&amp;P VAL'!CG125*'[1]PERCENT ARRAY-MEAN FC&amp;P VAL'!CH125*'[1]PERCENT ARRAY-MEAN FC&amp;P VAL'!CI125+ABS('[1]PERCENT ARRAY-MEAN FC&amp;P VAL'!CJ125*'[1]PERCENT ARRAY-MEAN FC&amp;P VAL'!CK125*'[1]PERCENT ARRAY-MEAN FC&amp;P VAL'!CL125))&gt;0,'[1]PERCENT ARRAY-MEAN FC&amp;P VAL'!CG125*'[1]PERCENT ARRAY-MEAN FC&amp;P VAL'!CH125*'[1]PERCENT ARRAY-MEAN FC&amp;P VAL'!CI125+ABS('[1]PERCENT ARRAY-MEAN FC&amp;P VAL'!CJ125*'[1]PERCENT ARRAY-MEAN FC&amp;P VAL'!CK125*'[1]PERCENT ARRAY-MEAN FC&amp;P VAL'!CL125),""),""))</f>
        <v/>
      </c>
      <c r="AG125" s="12" t="str">
        <f>IF(AF125="","",'[1]PERCENT ARRAY-MEAN FC&amp;P VAL'!CG125*'[1]PERCENT ARRAY-MEAN FC&amp;P VAL'!CH125*'[1]PERCENT ARRAY-MEAN FC&amp;P VAL'!CI125-ABS('[1]PERCENT ARRAY-MEAN FC&amp;P VAL'!CJ125*'[1]PERCENT ARRAY-MEAN FC&amp;P VAL'!CK125*'[1]PERCENT ARRAY-MEAN FC&amp;P VAL'!CL125))</f>
        <v/>
      </c>
      <c r="AH125" t="str">
        <f>IF(A125="","",IF('[1]Calculation genes in KEGG path'!L123&gt;='[1]Flux and Impact'!$E$1,IF(('[1]PERCENT ARRAY-MEAN FC&amp;P VAL'!CM125*'[1]PERCENT ARRAY-MEAN FC&amp;P VAL'!CN125*'[1]PERCENT ARRAY-MEAN FC&amp;P VAL'!CO125+ABS('[1]PERCENT ARRAY-MEAN FC&amp;P VAL'!CP125*'[1]PERCENT ARRAY-MEAN FC&amp;P VAL'!CQ125*'[1]PERCENT ARRAY-MEAN FC&amp;P VAL'!CR125))&gt;0,'[1]PERCENT ARRAY-MEAN FC&amp;P VAL'!CM125*'[1]PERCENT ARRAY-MEAN FC&amp;P VAL'!CN125*'[1]PERCENT ARRAY-MEAN FC&amp;P VAL'!CO125+ABS('[1]PERCENT ARRAY-MEAN FC&amp;P VAL'!CP125*'[1]PERCENT ARRAY-MEAN FC&amp;P VAL'!CQ125*'[1]PERCENT ARRAY-MEAN FC&amp;P VAL'!CR125),""),""))</f>
        <v/>
      </c>
      <c r="AI125" s="12" t="str">
        <f>IF(AH125="","",'[1]PERCENT ARRAY-MEAN FC&amp;P VAL'!CM125*'[1]PERCENT ARRAY-MEAN FC&amp;P VAL'!CN125*'[1]PERCENT ARRAY-MEAN FC&amp;P VAL'!CO125-ABS('[1]PERCENT ARRAY-MEAN FC&amp;P VAL'!CP125*'[1]PERCENT ARRAY-MEAN FC&amp;P VAL'!CQ125*'[1]PERCENT ARRAY-MEAN FC&amp;P VAL'!CR125))</f>
        <v/>
      </c>
      <c r="AJ125" t="str">
        <f>IF(A125="","",IF('[1]Calculation genes in KEGG path'!L123&gt;='[1]Flux and Impact'!$E$1,IF(('[1]PERCENT ARRAY-MEAN FC&amp;P VAL'!CS125*'[1]PERCENT ARRAY-MEAN FC&amp;P VAL'!CT125*'[1]PERCENT ARRAY-MEAN FC&amp;P VAL'!CU125+ABS('[1]PERCENT ARRAY-MEAN FC&amp;P VAL'!CV125*'[1]PERCENT ARRAY-MEAN FC&amp;P VAL'!CW125*'[1]PERCENT ARRAY-MEAN FC&amp;P VAL'!CX125))&gt;0,'[1]PERCENT ARRAY-MEAN FC&amp;P VAL'!CS125*'[1]PERCENT ARRAY-MEAN FC&amp;P VAL'!CT125*'[1]PERCENT ARRAY-MEAN FC&amp;P VAL'!CU125+ABS('[1]PERCENT ARRAY-MEAN FC&amp;P VAL'!CV125*'[1]PERCENT ARRAY-MEAN FC&amp;P VAL'!CW125*'[1]PERCENT ARRAY-MEAN FC&amp;P VAL'!CX125),""),""))</f>
        <v/>
      </c>
      <c r="AK125" s="12" t="str">
        <f>IF(AJ125="","",'[1]PERCENT ARRAY-MEAN FC&amp;P VAL'!CS125*'[1]PERCENT ARRAY-MEAN FC&amp;P VAL'!CT125*'[1]PERCENT ARRAY-MEAN FC&amp;P VAL'!CU125-ABS('[1]PERCENT ARRAY-MEAN FC&amp;P VAL'!CV125*'[1]PERCENT ARRAY-MEAN FC&amp;P VAL'!CW125*'[1]PERCENT ARRAY-MEAN FC&amp;P VAL'!CX125))</f>
        <v/>
      </c>
      <c r="AL125" t="str">
        <f>IF(A125="","",IF('[1]Calculation genes in KEGG path'!L123&gt;='[1]Flux and Impact'!$E$1,IF(('[1]PERCENT ARRAY-MEAN FC&amp;P VAL'!CY125*'[1]PERCENT ARRAY-MEAN FC&amp;P VAL'!CZ125*'[1]PERCENT ARRAY-MEAN FC&amp;P VAL'!DA125+ABS('[1]PERCENT ARRAY-MEAN FC&amp;P VAL'!DB125*'[1]PERCENT ARRAY-MEAN FC&amp;P VAL'!DC125*'[1]PERCENT ARRAY-MEAN FC&amp;P VAL'!DD125))&gt;0,'[1]PERCENT ARRAY-MEAN FC&amp;P VAL'!CY125*'[1]PERCENT ARRAY-MEAN FC&amp;P VAL'!CZ125*'[1]PERCENT ARRAY-MEAN FC&amp;P VAL'!DA125+ABS('[1]PERCENT ARRAY-MEAN FC&amp;P VAL'!DB125*'[1]PERCENT ARRAY-MEAN FC&amp;P VAL'!DC125*'[1]PERCENT ARRAY-MEAN FC&amp;P VAL'!DD125),""),""))</f>
        <v/>
      </c>
      <c r="AM125" s="12" t="str">
        <f>IF(AL125="","",'[1]PERCENT ARRAY-MEAN FC&amp;P VAL'!CY125*'[1]PERCENT ARRAY-MEAN FC&amp;P VAL'!CZ125*'[1]PERCENT ARRAY-MEAN FC&amp;P VAL'!DA125-ABS('[1]PERCENT ARRAY-MEAN FC&amp;P VAL'!DB125*'[1]PERCENT ARRAY-MEAN FC&amp;P VAL'!DC125*'[1]PERCENT ARRAY-MEAN FC&amp;P VAL'!DD125))</f>
        <v/>
      </c>
      <c r="AN125" t="str">
        <f>IF(A125="","",IF('[1]Calculation genes in KEGG path'!L123&gt;='[1]Flux and Impact'!$E$1,IF(('[1]PERCENT ARRAY-MEAN FC&amp;P VAL'!DE125*'[1]PERCENT ARRAY-MEAN FC&amp;P VAL'!DF125*'[1]PERCENT ARRAY-MEAN FC&amp;P VAL'!DG125+ABS('[1]PERCENT ARRAY-MEAN FC&amp;P VAL'!DH125*'[1]PERCENT ARRAY-MEAN FC&amp;P VAL'!DI125*'[1]PERCENT ARRAY-MEAN FC&amp;P VAL'!DJ125))&gt;0,'[1]PERCENT ARRAY-MEAN FC&amp;P VAL'!DE125*'[1]PERCENT ARRAY-MEAN FC&amp;P VAL'!DF125*'[1]PERCENT ARRAY-MEAN FC&amp;P VAL'!DG125+ABS('[1]PERCENT ARRAY-MEAN FC&amp;P VAL'!DH125*'[1]PERCENT ARRAY-MEAN FC&amp;P VAL'!DI125*'[1]PERCENT ARRAY-MEAN FC&amp;P VAL'!DJ125),""),""))</f>
        <v/>
      </c>
      <c r="AO125" s="12" t="str">
        <f>IF(AN125="","",'[1]PERCENT ARRAY-MEAN FC&amp;P VAL'!DE125*'[1]PERCENT ARRAY-MEAN FC&amp;P VAL'!DF125*'[1]PERCENT ARRAY-MEAN FC&amp;P VAL'!DG125-ABS('[1]PERCENT ARRAY-MEAN FC&amp;P VAL'!DH125*'[1]PERCENT ARRAY-MEAN FC&amp;P VAL'!DI125*'[1]PERCENT ARRAY-MEAN FC&amp;P VAL'!DJ125))</f>
        <v/>
      </c>
      <c r="AP125" t="str">
        <f>IF(A125="","",IF('[1]Calculation genes in KEGG path'!L123&gt;='[1]Flux and Impact'!$E$1,IF(('[1]PERCENT ARRAY-MEAN FC&amp;P VAL'!DK125*'[1]PERCENT ARRAY-MEAN FC&amp;P VAL'!DL125*'[1]PERCENT ARRAY-MEAN FC&amp;P VAL'!DM125+ABS('[1]PERCENT ARRAY-MEAN FC&amp;P VAL'!DN125*'[1]PERCENT ARRAY-MEAN FC&amp;P VAL'!DO125*'[1]PERCENT ARRAY-MEAN FC&amp;P VAL'!DP125))&gt;0,'[1]PERCENT ARRAY-MEAN FC&amp;P VAL'!DK125*'[1]PERCENT ARRAY-MEAN FC&amp;P VAL'!DL125*'[1]PERCENT ARRAY-MEAN FC&amp;P VAL'!DM125+ABS('[1]PERCENT ARRAY-MEAN FC&amp;P VAL'!DN125*'[1]PERCENT ARRAY-MEAN FC&amp;P VAL'!DO125*'[1]PERCENT ARRAY-MEAN FC&amp;P VAL'!DP125),""),""))</f>
        <v/>
      </c>
      <c r="AQ125" s="12" t="str">
        <f>IF(AP125="","",'[1]PERCENT ARRAY-MEAN FC&amp;P VAL'!DK125*'[1]PERCENT ARRAY-MEAN FC&amp;P VAL'!DL125*'[1]PERCENT ARRAY-MEAN FC&amp;P VAL'!DM125-ABS('[1]PERCENT ARRAY-MEAN FC&amp;P VAL'!DN125*'[1]PERCENT ARRAY-MEAN FC&amp;P VAL'!DO125*'[1]PERCENT ARRAY-MEAN FC&amp;P VAL'!DP125))</f>
        <v/>
      </c>
      <c r="AR125" t="str">
        <f>IF(A125="","",IF('[1]Calculation genes in KEGG path'!L123&gt;='[1]Flux and Impact'!$E$1,IF(('[1]PERCENT ARRAY-MEAN FC&amp;P VAL'!DQ125*'[1]PERCENT ARRAY-MEAN FC&amp;P VAL'!DR125*'[1]PERCENT ARRAY-MEAN FC&amp;P VAL'!DS125+ABS('[1]PERCENT ARRAY-MEAN FC&amp;P VAL'!DT125*'[1]PERCENT ARRAY-MEAN FC&amp;P VAL'!DU125*'[1]PERCENT ARRAY-MEAN FC&amp;P VAL'!DV125))&gt;0,'[1]PERCENT ARRAY-MEAN FC&amp;P VAL'!DQ125*'[1]PERCENT ARRAY-MEAN FC&amp;P VAL'!DR125*'[1]PERCENT ARRAY-MEAN FC&amp;P VAL'!DS125+ABS('[1]PERCENT ARRAY-MEAN FC&amp;P VAL'!DT125*'[1]PERCENT ARRAY-MEAN FC&amp;P VAL'!DU125*'[1]PERCENT ARRAY-MEAN FC&amp;P VAL'!DV125),""),""))</f>
        <v/>
      </c>
      <c r="AS125" s="12" t="str">
        <f>IF(AR125="","",'[1]PERCENT ARRAY-MEAN FC&amp;P VAL'!DQ125*'[1]PERCENT ARRAY-MEAN FC&amp;P VAL'!DR125*'[1]PERCENT ARRAY-MEAN FC&amp;P VAL'!DS125-ABS('[1]PERCENT ARRAY-MEAN FC&amp;P VAL'!DT125*'[1]PERCENT ARRAY-MEAN FC&amp;P VAL'!DU125*'[1]PERCENT ARRAY-MEAN FC&amp;P VAL'!DV125))</f>
        <v/>
      </c>
      <c r="AT125" s="12">
        <f t="shared" si="4"/>
        <v>-9.25292674627966</v>
      </c>
      <c r="AU125" s="12">
        <f t="shared" si="5"/>
        <v>1</v>
      </c>
    </row>
    <row r="126" spans="1:47">
      <c r="A126" t="str">
        <f>'[1]Calculation genes in KEGG path'!I124</f>
        <v>bta04146</v>
      </c>
      <c r="B126" t="str">
        <f>IF('[1]PERCENT ARRAY-MEAN FC&amp;P VAL'!A126="","",'[1]PERCENT ARRAY-MEAN FC&amp;P VAL'!A126)</f>
        <v>4. Cellular Processes</v>
      </c>
      <c r="C126" t="str">
        <f>IF('[1]PERCENT ARRAY-MEAN FC&amp;P VAL'!B126="","",'[1]PERCENT ARRAY-MEAN FC&amp;P VAL'!B126)</f>
        <v>4.1 Transport and Catabolism</v>
      </c>
      <c r="D126" t="str">
        <f>IF('[1]PERCENT ARRAY-MEAN FC&amp;P VAL'!C126="","",'[1]PERCENT ARRAY-MEAN FC&amp;P VAL'!C126)</f>
        <v>Peroxisome</v>
      </c>
      <c r="E126" s="12">
        <f t="shared" si="3"/>
        <v>190.298085392494</v>
      </c>
      <c r="F126">
        <f>IF(A126="","",IF('[1]Calculation genes in KEGG path'!L124&gt;='[1]Flux and Impact'!$E$1,IF('[1]PERCENT ARRAY-MEAN FC&amp;P VAL'!G126*'[1]PERCENT ARRAY-MEAN FC&amp;P VAL'!H126*'[1]PERCENT ARRAY-MEAN FC&amp;P VAL'!I126+ABS('[1]PERCENT ARRAY-MEAN FC&amp;P VAL'!J126*'[1]PERCENT ARRAY-MEAN FC&amp;P VAL'!K126*'[1]PERCENT ARRAY-MEAN FC&amp;P VAL'!L126)&gt;0,'[1]PERCENT ARRAY-MEAN FC&amp;P VAL'!G126*'[1]PERCENT ARRAY-MEAN FC&amp;P VAL'!H126*'[1]PERCENT ARRAY-MEAN FC&amp;P VAL'!I126+ABS('[1]PERCENT ARRAY-MEAN FC&amp;P VAL'!J126*'[1]PERCENT ARRAY-MEAN FC&amp;P VAL'!K126*'[1]PERCENT ARRAY-MEAN FC&amp;P VAL'!L126),""),""))</f>
        <v>40.0693172321303</v>
      </c>
      <c r="G126" s="12">
        <f>IF(F126="","",'[1]PERCENT ARRAY-MEAN FC&amp;P VAL'!G126*'[1]PERCENT ARRAY-MEAN FC&amp;P VAL'!H126*'[1]PERCENT ARRAY-MEAN FC&amp;P VAL'!I126-ABS('[1]PERCENT ARRAY-MEAN FC&amp;P VAL'!J126*'[1]PERCENT ARRAY-MEAN FC&amp;P VAL'!K126*'[1]PERCENT ARRAY-MEAN FC&amp;P VAL'!L126))</f>
        <v>-40.0693172321303</v>
      </c>
      <c r="H126">
        <f>IF(A126="","",IF('[1]Calculation genes in KEGG path'!L124&gt;='[1]Flux and Impact'!$E$1,IF(('[1]PERCENT ARRAY-MEAN FC&amp;P VAL'!M126*'[1]PERCENT ARRAY-MEAN FC&amp;P VAL'!N126*'[1]PERCENT ARRAY-MEAN FC&amp;P VAL'!O126+ABS('[1]PERCENT ARRAY-MEAN FC&amp;P VAL'!P126*'[1]PERCENT ARRAY-MEAN FC&amp;P VAL'!Q126*'[1]PERCENT ARRAY-MEAN FC&amp;P VAL'!R126))&gt;0,'[1]PERCENT ARRAY-MEAN FC&amp;P VAL'!M126*'[1]PERCENT ARRAY-MEAN FC&amp;P VAL'!N126*'[1]PERCENT ARRAY-MEAN FC&amp;P VAL'!O126+ABS('[1]PERCENT ARRAY-MEAN FC&amp;P VAL'!P126*'[1]PERCENT ARRAY-MEAN FC&amp;P VAL'!Q126*'[1]PERCENT ARRAY-MEAN FC&amp;P VAL'!R126),""),""))</f>
        <v>150.228768160364</v>
      </c>
      <c r="I126" s="12">
        <f>IF(H126="","",'[1]PERCENT ARRAY-MEAN FC&amp;P VAL'!M126*'[1]PERCENT ARRAY-MEAN FC&amp;P VAL'!N126*'[1]PERCENT ARRAY-MEAN FC&amp;P VAL'!O126-ABS('[1]PERCENT ARRAY-MEAN FC&amp;P VAL'!P126*'[1]PERCENT ARRAY-MEAN FC&amp;P VAL'!Q126*'[1]PERCENT ARRAY-MEAN FC&amp;P VAL'!R126))</f>
        <v>54.9916385710112</v>
      </c>
      <c r="J126" t="str">
        <f>IF(A126="","",IF('[1]Calculation genes in KEGG path'!L124&gt;='[1]Flux and Impact'!$E$1,IF(('[1]PERCENT ARRAY-MEAN FC&amp;P VAL'!S126*'[1]PERCENT ARRAY-MEAN FC&amp;P VAL'!T126*'[1]PERCENT ARRAY-MEAN FC&amp;P VAL'!U126+ABS('[1]PERCENT ARRAY-MEAN FC&amp;P VAL'!V126*'[1]PERCENT ARRAY-MEAN FC&amp;P VAL'!W126*'[1]PERCENT ARRAY-MEAN FC&amp;P VAL'!X126))&gt;0,'[1]PERCENT ARRAY-MEAN FC&amp;P VAL'!S126*'[1]PERCENT ARRAY-MEAN FC&amp;P VAL'!T126*'[1]PERCENT ARRAY-MEAN FC&amp;P VAL'!U126+ABS('[1]PERCENT ARRAY-MEAN FC&amp;P VAL'!V126*'[1]PERCENT ARRAY-MEAN FC&amp;P VAL'!W126*'[1]PERCENT ARRAY-MEAN FC&amp;P VAL'!X126),""),""))</f>
        <v/>
      </c>
      <c r="K126" s="12" t="str">
        <f>IF(J126="","",'[1]PERCENT ARRAY-MEAN FC&amp;P VAL'!S126*'[1]PERCENT ARRAY-MEAN FC&amp;P VAL'!T126*'[1]PERCENT ARRAY-MEAN FC&amp;P VAL'!U126-ABS('[1]PERCENT ARRAY-MEAN FC&amp;P VAL'!V126*'[1]PERCENT ARRAY-MEAN FC&amp;P VAL'!W126*'[1]PERCENT ARRAY-MEAN FC&amp;P VAL'!X126))</f>
        <v/>
      </c>
      <c r="L126" t="str">
        <f>IF(A126="","",IF('[1]Calculation genes in KEGG path'!L124&gt;='[1]Flux and Impact'!$E$1,IF(('[1]PERCENT ARRAY-MEAN FC&amp;P VAL'!Y126*'[1]PERCENT ARRAY-MEAN FC&amp;P VAL'!Z126*'[1]PERCENT ARRAY-MEAN FC&amp;P VAL'!AA126+ABS('[1]PERCENT ARRAY-MEAN FC&amp;P VAL'!AB126*'[1]PERCENT ARRAY-MEAN FC&amp;P VAL'!AC126*'[1]PERCENT ARRAY-MEAN FC&amp;P VAL'!AD126))&gt;0,'[1]PERCENT ARRAY-MEAN FC&amp;P VAL'!Y126*'[1]PERCENT ARRAY-MEAN FC&amp;P VAL'!Z126*'[1]PERCENT ARRAY-MEAN FC&amp;P VAL'!AA126+ABS('[1]PERCENT ARRAY-MEAN FC&amp;P VAL'!AB126*'[1]PERCENT ARRAY-MEAN FC&amp;P VAL'!AC126*'[1]PERCENT ARRAY-MEAN FC&amp;P VAL'!AD126),""),""))</f>
        <v/>
      </c>
      <c r="M126" s="12" t="str">
        <f>IF(L126="","",'[1]PERCENT ARRAY-MEAN FC&amp;P VAL'!Y126*'[1]PERCENT ARRAY-MEAN FC&amp;P VAL'!Z126*'[1]PERCENT ARRAY-MEAN FC&amp;P VAL'!AA126-ABS('[1]PERCENT ARRAY-MEAN FC&amp;P VAL'!AB126*'[1]PERCENT ARRAY-MEAN FC&amp;P VAL'!AC126*'[1]PERCENT ARRAY-MEAN FC&amp;P VAL'!AD126))</f>
        <v/>
      </c>
      <c r="N126" t="str">
        <f>IF(A126="","",IF('[1]Calculation genes in KEGG path'!L124&gt;='[1]Flux and Impact'!$E$1,IF(('[1]PERCENT ARRAY-MEAN FC&amp;P VAL'!AE126*'[1]PERCENT ARRAY-MEAN FC&amp;P VAL'!AF126*'[1]PERCENT ARRAY-MEAN FC&amp;P VAL'!AG126+ABS('[1]PERCENT ARRAY-MEAN FC&amp;P VAL'!AH126*'[1]PERCENT ARRAY-MEAN FC&amp;P VAL'!AI126*'[1]PERCENT ARRAY-MEAN FC&amp;P VAL'!AJ126))&gt;0,'[1]PERCENT ARRAY-MEAN FC&amp;P VAL'!AE126*'[1]PERCENT ARRAY-MEAN FC&amp;P VAL'!AF126*'[1]PERCENT ARRAY-MEAN FC&amp;P VAL'!AG126+ABS('[1]PERCENT ARRAY-MEAN FC&amp;P VAL'!AH126*'[1]PERCENT ARRAY-MEAN FC&amp;P VAL'!AI126*'[1]PERCENT ARRAY-MEAN FC&amp;P VAL'!AJ126),""),""))</f>
        <v/>
      </c>
      <c r="O126" s="12" t="str">
        <f>IF(N126="","",'[1]PERCENT ARRAY-MEAN FC&amp;P VAL'!AE126*'[1]PERCENT ARRAY-MEAN FC&amp;P VAL'!AF126*'[1]PERCENT ARRAY-MEAN FC&amp;P VAL'!AG126-ABS('[1]PERCENT ARRAY-MEAN FC&amp;P VAL'!AH126*'[1]PERCENT ARRAY-MEAN FC&amp;P VAL'!AI126*'[1]PERCENT ARRAY-MEAN FC&amp;P VAL'!AJ126))</f>
        <v/>
      </c>
      <c r="P126" t="str">
        <f>IF(A126="","",IF('[1]Calculation genes in KEGG path'!L124&gt;='[1]Flux and Impact'!$E$1,IF(('[1]PERCENT ARRAY-MEAN FC&amp;P VAL'!AK126*'[1]PERCENT ARRAY-MEAN FC&amp;P VAL'!AL126*'[1]PERCENT ARRAY-MEAN FC&amp;P VAL'!AM126+ABS('[1]PERCENT ARRAY-MEAN FC&amp;P VAL'!AN126*'[1]PERCENT ARRAY-MEAN FC&amp;P VAL'!AO126*'[1]PERCENT ARRAY-MEAN FC&amp;P VAL'!AP126))&gt;0,'[1]PERCENT ARRAY-MEAN FC&amp;P VAL'!AK126*'[1]PERCENT ARRAY-MEAN FC&amp;P VAL'!AL126*'[1]PERCENT ARRAY-MEAN FC&amp;P VAL'!AM126+ABS('[1]PERCENT ARRAY-MEAN FC&amp;P VAL'!AN126*'[1]PERCENT ARRAY-MEAN FC&amp;P VAL'!AO126*'[1]PERCENT ARRAY-MEAN FC&amp;P VAL'!AP126),""),""))</f>
        <v/>
      </c>
      <c r="Q126" s="12" t="str">
        <f>IF(P126="","",'[1]PERCENT ARRAY-MEAN FC&amp;P VAL'!AK126*'[1]PERCENT ARRAY-MEAN FC&amp;P VAL'!AL126*'[1]PERCENT ARRAY-MEAN FC&amp;P VAL'!AM126-ABS('[1]PERCENT ARRAY-MEAN FC&amp;P VAL'!AN126*'[1]PERCENT ARRAY-MEAN FC&amp;P VAL'!AO126*'[1]PERCENT ARRAY-MEAN FC&amp;P VAL'!AP126))</f>
        <v/>
      </c>
      <c r="R126" t="str">
        <f>IF(A126="","",IF('[1]Calculation genes in KEGG path'!L124&gt;='[1]Flux and Impact'!$E$1,IF(('[1]PERCENT ARRAY-MEAN FC&amp;P VAL'!AQ126*'[1]PERCENT ARRAY-MEAN FC&amp;P VAL'!AR126*'[1]PERCENT ARRAY-MEAN FC&amp;P VAL'!AS126+ABS('[1]PERCENT ARRAY-MEAN FC&amp;P VAL'!AT126*'[1]PERCENT ARRAY-MEAN FC&amp;P VAL'!AU126*'[1]PERCENT ARRAY-MEAN FC&amp;P VAL'!AV126))&gt;0,'[1]PERCENT ARRAY-MEAN FC&amp;P VAL'!AQ126*'[1]PERCENT ARRAY-MEAN FC&amp;P VAL'!AR126*'[1]PERCENT ARRAY-MEAN FC&amp;P VAL'!AS126+ABS('[1]PERCENT ARRAY-MEAN FC&amp;P VAL'!AT126*'[1]PERCENT ARRAY-MEAN FC&amp;P VAL'!AU126*'[1]PERCENT ARRAY-MEAN FC&amp;P VAL'!AV126),""),""))</f>
        <v/>
      </c>
      <c r="S126" s="12" t="str">
        <f>IF(R126="","",'[1]PERCENT ARRAY-MEAN FC&amp;P VAL'!AQ126*'[1]PERCENT ARRAY-MEAN FC&amp;P VAL'!AR126*'[1]PERCENT ARRAY-MEAN FC&amp;P VAL'!AS126-ABS('[1]PERCENT ARRAY-MEAN FC&amp;P VAL'!AT126*'[1]PERCENT ARRAY-MEAN FC&amp;P VAL'!AU126*'[1]PERCENT ARRAY-MEAN FC&amp;P VAL'!AV126))</f>
        <v/>
      </c>
      <c r="T126" t="str">
        <f>IF(A126="","",IF('[1]Calculation genes in KEGG path'!L124&gt;='[1]Flux and Impact'!$E$1,IF(('[1]PERCENT ARRAY-MEAN FC&amp;P VAL'!AW126*'[1]PERCENT ARRAY-MEAN FC&amp;P VAL'!AX126*'[1]PERCENT ARRAY-MEAN FC&amp;P VAL'!AY126+ABS('[1]PERCENT ARRAY-MEAN FC&amp;P VAL'!AZ126*'[1]PERCENT ARRAY-MEAN FC&amp;P VAL'!BA126*'[1]PERCENT ARRAY-MEAN FC&amp;P VAL'!BB126))&gt;0,'[1]PERCENT ARRAY-MEAN FC&amp;P VAL'!AW126*'[1]PERCENT ARRAY-MEAN FC&amp;P VAL'!AX126*'[1]PERCENT ARRAY-MEAN FC&amp;P VAL'!AY126+ABS('[1]PERCENT ARRAY-MEAN FC&amp;P VAL'!AZ126*'[1]PERCENT ARRAY-MEAN FC&amp;P VAL'!BA126*'[1]PERCENT ARRAY-MEAN FC&amp;P VAL'!BB126),""),""))</f>
        <v/>
      </c>
      <c r="U126" s="12" t="str">
        <f>IF(T126="","",'[1]PERCENT ARRAY-MEAN FC&amp;P VAL'!AW126*'[1]PERCENT ARRAY-MEAN FC&amp;P VAL'!AX126*'[1]PERCENT ARRAY-MEAN FC&amp;P VAL'!AY126-ABS('[1]PERCENT ARRAY-MEAN FC&amp;P VAL'!AZ126*'[1]PERCENT ARRAY-MEAN FC&amp;P VAL'!BA126*'[1]PERCENT ARRAY-MEAN FC&amp;P VAL'!BB126))</f>
        <v/>
      </c>
      <c r="V126" t="str">
        <f>IF(A126="","",IF('[1]Calculation genes in KEGG path'!L124&gt;='[1]Flux and Impact'!$E$1,IF(('[1]PERCENT ARRAY-MEAN FC&amp;P VAL'!BC126*'[1]PERCENT ARRAY-MEAN FC&amp;P VAL'!BD126*'[1]PERCENT ARRAY-MEAN FC&amp;P VAL'!BE126+ABS('[1]PERCENT ARRAY-MEAN FC&amp;P VAL'!BF126*'[1]PERCENT ARRAY-MEAN FC&amp;P VAL'!BG126*'[1]PERCENT ARRAY-MEAN FC&amp;P VAL'!BH126))&gt;0,'[1]PERCENT ARRAY-MEAN FC&amp;P VAL'!BC126*'[1]PERCENT ARRAY-MEAN FC&amp;P VAL'!BD126*'[1]PERCENT ARRAY-MEAN FC&amp;P VAL'!BE126+ABS('[1]PERCENT ARRAY-MEAN FC&amp;P VAL'!BF126*'[1]PERCENT ARRAY-MEAN FC&amp;P VAL'!BG126*'[1]PERCENT ARRAY-MEAN FC&amp;P VAL'!BH126),""),""))</f>
        <v/>
      </c>
      <c r="W126" s="12" t="str">
        <f>IF(V126="","",'[1]PERCENT ARRAY-MEAN FC&amp;P VAL'!BC126*'[1]PERCENT ARRAY-MEAN FC&amp;P VAL'!BD126*'[1]PERCENT ARRAY-MEAN FC&amp;P VAL'!BE126-ABS('[1]PERCENT ARRAY-MEAN FC&amp;P VAL'!BF126*'[1]PERCENT ARRAY-MEAN FC&amp;P VAL'!BG126*'[1]PERCENT ARRAY-MEAN FC&amp;P VAL'!BH126))</f>
        <v/>
      </c>
      <c r="X126" t="str">
        <f>IF(A126="","",IF('[1]Calculation genes in KEGG path'!L124&gt;='[1]Flux and Impact'!$E$1,IF(('[1]PERCENT ARRAY-MEAN FC&amp;P VAL'!BI126*'[1]PERCENT ARRAY-MEAN FC&amp;P VAL'!BJ126*'[1]PERCENT ARRAY-MEAN FC&amp;P VAL'!BK126+ABS('[1]PERCENT ARRAY-MEAN FC&amp;P VAL'!BL126*'[1]PERCENT ARRAY-MEAN FC&amp;P VAL'!BM126*'[1]PERCENT ARRAY-MEAN FC&amp;P VAL'!BN126))&gt;0,'[1]PERCENT ARRAY-MEAN FC&amp;P VAL'!BI126*'[1]PERCENT ARRAY-MEAN FC&amp;P VAL'!BJ126*'[1]PERCENT ARRAY-MEAN FC&amp;P VAL'!BK126+ABS('[1]PERCENT ARRAY-MEAN FC&amp;P VAL'!BL126*'[1]PERCENT ARRAY-MEAN FC&amp;P VAL'!BM126*'[1]PERCENT ARRAY-MEAN FC&amp;P VAL'!BN126),""),""))</f>
        <v/>
      </c>
      <c r="Y126" s="12" t="str">
        <f>IF(X126="","",'[1]PERCENT ARRAY-MEAN FC&amp;P VAL'!BI126*'[1]PERCENT ARRAY-MEAN FC&amp;P VAL'!BJ126*'[1]PERCENT ARRAY-MEAN FC&amp;P VAL'!BK126-ABS('[1]PERCENT ARRAY-MEAN FC&amp;P VAL'!BL126*'[1]PERCENT ARRAY-MEAN FC&amp;P VAL'!BM126*'[1]PERCENT ARRAY-MEAN FC&amp;P VAL'!BN126))</f>
        <v/>
      </c>
      <c r="Z126" t="str">
        <f>IF(A126="","",IF('[1]Calculation genes in KEGG path'!L124&gt;='[1]Flux and Impact'!$E$1,IF(('[1]PERCENT ARRAY-MEAN FC&amp;P VAL'!BO126*'[1]PERCENT ARRAY-MEAN FC&amp;P VAL'!BP126*'[1]PERCENT ARRAY-MEAN FC&amp;P VAL'!BQ126+ABS('[1]PERCENT ARRAY-MEAN FC&amp;P VAL'!BR126*'[1]PERCENT ARRAY-MEAN FC&amp;P VAL'!BS126*'[1]PERCENT ARRAY-MEAN FC&amp;P VAL'!BT126))&gt;0,'[1]PERCENT ARRAY-MEAN FC&amp;P VAL'!BO126*'[1]PERCENT ARRAY-MEAN FC&amp;P VAL'!BP126*'[1]PERCENT ARRAY-MEAN FC&amp;P VAL'!BQ126+ABS('[1]PERCENT ARRAY-MEAN FC&amp;P VAL'!BR126*'[1]PERCENT ARRAY-MEAN FC&amp;P VAL'!BS126*'[1]PERCENT ARRAY-MEAN FC&amp;P VAL'!BT126),""),""))</f>
        <v/>
      </c>
      <c r="AA126" s="12" t="str">
        <f>IF(Z126="","",'[1]PERCENT ARRAY-MEAN FC&amp;P VAL'!BO126*'[1]PERCENT ARRAY-MEAN FC&amp;P VAL'!BP126*'[1]PERCENT ARRAY-MEAN FC&amp;P VAL'!BQ126-ABS('[1]PERCENT ARRAY-MEAN FC&amp;P VAL'!BR126*'[1]PERCENT ARRAY-MEAN FC&amp;P VAL'!BS126*'[1]PERCENT ARRAY-MEAN FC&amp;P VAL'!BT126))</f>
        <v/>
      </c>
      <c r="AB126" t="str">
        <f>IF(A126="","",IF('[1]Calculation genes in KEGG path'!L124&gt;='[1]Flux and Impact'!$E$1,IF(('[1]PERCENT ARRAY-MEAN FC&amp;P VAL'!BU126*'[1]PERCENT ARRAY-MEAN FC&amp;P VAL'!BV126*'[1]PERCENT ARRAY-MEAN FC&amp;P VAL'!BW126+ABS('[1]PERCENT ARRAY-MEAN FC&amp;P VAL'!BX126*'[1]PERCENT ARRAY-MEAN FC&amp;P VAL'!BY126*'[1]PERCENT ARRAY-MEAN FC&amp;P VAL'!BZ126))&gt;0,'[1]PERCENT ARRAY-MEAN FC&amp;P VAL'!BU126*'[1]PERCENT ARRAY-MEAN FC&amp;P VAL'!BV126*'[1]PERCENT ARRAY-MEAN FC&amp;P VAL'!BW126+ABS('[1]PERCENT ARRAY-MEAN FC&amp;P VAL'!BX126*'[1]PERCENT ARRAY-MEAN FC&amp;P VAL'!BY126*'[1]PERCENT ARRAY-MEAN FC&amp;P VAL'!BZ126),""),""))</f>
        <v/>
      </c>
      <c r="AC126" s="12" t="str">
        <f>IF(AB126="","",'[1]PERCENT ARRAY-MEAN FC&amp;P VAL'!BU126*'[1]PERCENT ARRAY-MEAN FC&amp;P VAL'!BV126*'[1]PERCENT ARRAY-MEAN FC&amp;P VAL'!BW126-ABS('[1]PERCENT ARRAY-MEAN FC&amp;P VAL'!BX126*'[1]PERCENT ARRAY-MEAN FC&amp;P VAL'!BY126*'[1]PERCENT ARRAY-MEAN FC&amp;P VAL'!BZ126))</f>
        <v/>
      </c>
      <c r="AD126" t="str">
        <f>IF(A126="","",IF('[1]Calculation genes in KEGG path'!L124&gt;='[1]Flux and Impact'!$E$1,IF(('[1]PERCENT ARRAY-MEAN FC&amp;P VAL'!CA126*'[1]PERCENT ARRAY-MEAN FC&amp;P VAL'!CB126*'[1]PERCENT ARRAY-MEAN FC&amp;P VAL'!CC126+ABS('[1]PERCENT ARRAY-MEAN FC&amp;P VAL'!CD126*'[1]PERCENT ARRAY-MEAN FC&amp;P VAL'!CE126*'[1]PERCENT ARRAY-MEAN FC&amp;P VAL'!CF126))&gt;0,'[1]PERCENT ARRAY-MEAN FC&amp;P VAL'!CA126*'[1]PERCENT ARRAY-MEAN FC&amp;P VAL'!CB126*'[1]PERCENT ARRAY-MEAN FC&amp;P VAL'!CC126+ABS('[1]PERCENT ARRAY-MEAN FC&amp;P VAL'!CD126*'[1]PERCENT ARRAY-MEAN FC&amp;P VAL'!CE126*'[1]PERCENT ARRAY-MEAN FC&amp;P VAL'!CF126),""),""))</f>
        <v/>
      </c>
      <c r="AE126" s="12" t="str">
        <f>IF(AD126="","",'[1]PERCENT ARRAY-MEAN FC&amp;P VAL'!CA126*'[1]PERCENT ARRAY-MEAN FC&amp;P VAL'!CB126*'[1]PERCENT ARRAY-MEAN FC&amp;P VAL'!CC126-ABS('[1]PERCENT ARRAY-MEAN FC&amp;P VAL'!CD126*'[1]PERCENT ARRAY-MEAN FC&amp;P VAL'!CE126*'[1]PERCENT ARRAY-MEAN FC&amp;P VAL'!CF126))</f>
        <v/>
      </c>
      <c r="AF126" t="str">
        <f>IF(A126="","",IF('[1]Calculation genes in KEGG path'!L124&gt;='[1]Flux and Impact'!$E$1,IF(('[1]PERCENT ARRAY-MEAN FC&amp;P VAL'!CG126*'[1]PERCENT ARRAY-MEAN FC&amp;P VAL'!CH126*'[1]PERCENT ARRAY-MEAN FC&amp;P VAL'!CI126+ABS('[1]PERCENT ARRAY-MEAN FC&amp;P VAL'!CJ126*'[1]PERCENT ARRAY-MEAN FC&amp;P VAL'!CK126*'[1]PERCENT ARRAY-MEAN FC&amp;P VAL'!CL126))&gt;0,'[1]PERCENT ARRAY-MEAN FC&amp;P VAL'!CG126*'[1]PERCENT ARRAY-MEAN FC&amp;P VAL'!CH126*'[1]PERCENT ARRAY-MEAN FC&amp;P VAL'!CI126+ABS('[1]PERCENT ARRAY-MEAN FC&amp;P VAL'!CJ126*'[1]PERCENT ARRAY-MEAN FC&amp;P VAL'!CK126*'[1]PERCENT ARRAY-MEAN FC&amp;P VAL'!CL126),""),""))</f>
        <v/>
      </c>
      <c r="AG126" s="12" t="str">
        <f>IF(AF126="","",'[1]PERCENT ARRAY-MEAN FC&amp;P VAL'!CG126*'[1]PERCENT ARRAY-MEAN FC&amp;P VAL'!CH126*'[1]PERCENT ARRAY-MEAN FC&amp;P VAL'!CI126-ABS('[1]PERCENT ARRAY-MEAN FC&amp;P VAL'!CJ126*'[1]PERCENT ARRAY-MEAN FC&amp;P VAL'!CK126*'[1]PERCENT ARRAY-MEAN FC&amp;P VAL'!CL126))</f>
        <v/>
      </c>
      <c r="AH126" t="str">
        <f>IF(A126="","",IF('[1]Calculation genes in KEGG path'!L124&gt;='[1]Flux and Impact'!$E$1,IF(('[1]PERCENT ARRAY-MEAN FC&amp;P VAL'!CM126*'[1]PERCENT ARRAY-MEAN FC&amp;P VAL'!CN126*'[1]PERCENT ARRAY-MEAN FC&amp;P VAL'!CO126+ABS('[1]PERCENT ARRAY-MEAN FC&amp;P VAL'!CP126*'[1]PERCENT ARRAY-MEAN FC&amp;P VAL'!CQ126*'[1]PERCENT ARRAY-MEAN FC&amp;P VAL'!CR126))&gt;0,'[1]PERCENT ARRAY-MEAN FC&amp;P VAL'!CM126*'[1]PERCENT ARRAY-MEAN FC&amp;P VAL'!CN126*'[1]PERCENT ARRAY-MEAN FC&amp;P VAL'!CO126+ABS('[1]PERCENT ARRAY-MEAN FC&amp;P VAL'!CP126*'[1]PERCENT ARRAY-MEAN FC&amp;P VAL'!CQ126*'[1]PERCENT ARRAY-MEAN FC&amp;P VAL'!CR126),""),""))</f>
        <v/>
      </c>
      <c r="AI126" s="12" t="str">
        <f>IF(AH126="","",'[1]PERCENT ARRAY-MEAN FC&amp;P VAL'!CM126*'[1]PERCENT ARRAY-MEAN FC&amp;P VAL'!CN126*'[1]PERCENT ARRAY-MEAN FC&amp;P VAL'!CO126-ABS('[1]PERCENT ARRAY-MEAN FC&amp;P VAL'!CP126*'[1]PERCENT ARRAY-MEAN FC&amp;P VAL'!CQ126*'[1]PERCENT ARRAY-MEAN FC&amp;P VAL'!CR126))</f>
        <v/>
      </c>
      <c r="AJ126" t="str">
        <f>IF(A126="","",IF('[1]Calculation genes in KEGG path'!L124&gt;='[1]Flux and Impact'!$E$1,IF(('[1]PERCENT ARRAY-MEAN FC&amp;P VAL'!CS126*'[1]PERCENT ARRAY-MEAN FC&amp;P VAL'!CT126*'[1]PERCENT ARRAY-MEAN FC&amp;P VAL'!CU126+ABS('[1]PERCENT ARRAY-MEAN FC&amp;P VAL'!CV126*'[1]PERCENT ARRAY-MEAN FC&amp;P VAL'!CW126*'[1]PERCENT ARRAY-MEAN FC&amp;P VAL'!CX126))&gt;0,'[1]PERCENT ARRAY-MEAN FC&amp;P VAL'!CS126*'[1]PERCENT ARRAY-MEAN FC&amp;P VAL'!CT126*'[1]PERCENT ARRAY-MEAN FC&amp;P VAL'!CU126+ABS('[1]PERCENT ARRAY-MEAN FC&amp;P VAL'!CV126*'[1]PERCENT ARRAY-MEAN FC&amp;P VAL'!CW126*'[1]PERCENT ARRAY-MEAN FC&amp;P VAL'!CX126),""),""))</f>
        <v/>
      </c>
      <c r="AK126" s="12" t="str">
        <f>IF(AJ126="","",'[1]PERCENT ARRAY-MEAN FC&amp;P VAL'!CS126*'[1]PERCENT ARRAY-MEAN FC&amp;P VAL'!CT126*'[1]PERCENT ARRAY-MEAN FC&amp;P VAL'!CU126-ABS('[1]PERCENT ARRAY-MEAN FC&amp;P VAL'!CV126*'[1]PERCENT ARRAY-MEAN FC&amp;P VAL'!CW126*'[1]PERCENT ARRAY-MEAN FC&amp;P VAL'!CX126))</f>
        <v/>
      </c>
      <c r="AL126" t="str">
        <f>IF(A126="","",IF('[1]Calculation genes in KEGG path'!L124&gt;='[1]Flux and Impact'!$E$1,IF(('[1]PERCENT ARRAY-MEAN FC&amp;P VAL'!CY126*'[1]PERCENT ARRAY-MEAN FC&amp;P VAL'!CZ126*'[1]PERCENT ARRAY-MEAN FC&amp;P VAL'!DA126+ABS('[1]PERCENT ARRAY-MEAN FC&amp;P VAL'!DB126*'[1]PERCENT ARRAY-MEAN FC&amp;P VAL'!DC126*'[1]PERCENT ARRAY-MEAN FC&amp;P VAL'!DD126))&gt;0,'[1]PERCENT ARRAY-MEAN FC&amp;P VAL'!CY126*'[1]PERCENT ARRAY-MEAN FC&amp;P VAL'!CZ126*'[1]PERCENT ARRAY-MEAN FC&amp;P VAL'!DA126+ABS('[1]PERCENT ARRAY-MEAN FC&amp;P VAL'!DB126*'[1]PERCENT ARRAY-MEAN FC&amp;P VAL'!DC126*'[1]PERCENT ARRAY-MEAN FC&amp;P VAL'!DD126),""),""))</f>
        <v/>
      </c>
      <c r="AM126" s="12" t="str">
        <f>IF(AL126="","",'[1]PERCENT ARRAY-MEAN FC&amp;P VAL'!CY126*'[1]PERCENT ARRAY-MEAN FC&amp;P VAL'!CZ126*'[1]PERCENT ARRAY-MEAN FC&amp;P VAL'!DA126-ABS('[1]PERCENT ARRAY-MEAN FC&amp;P VAL'!DB126*'[1]PERCENT ARRAY-MEAN FC&amp;P VAL'!DC126*'[1]PERCENT ARRAY-MEAN FC&amp;P VAL'!DD126))</f>
        <v/>
      </c>
      <c r="AN126" t="str">
        <f>IF(A126="","",IF('[1]Calculation genes in KEGG path'!L124&gt;='[1]Flux and Impact'!$E$1,IF(('[1]PERCENT ARRAY-MEAN FC&amp;P VAL'!DE126*'[1]PERCENT ARRAY-MEAN FC&amp;P VAL'!DF126*'[1]PERCENT ARRAY-MEAN FC&amp;P VAL'!DG126+ABS('[1]PERCENT ARRAY-MEAN FC&amp;P VAL'!DH126*'[1]PERCENT ARRAY-MEAN FC&amp;P VAL'!DI126*'[1]PERCENT ARRAY-MEAN FC&amp;P VAL'!DJ126))&gt;0,'[1]PERCENT ARRAY-MEAN FC&amp;P VAL'!DE126*'[1]PERCENT ARRAY-MEAN FC&amp;P VAL'!DF126*'[1]PERCENT ARRAY-MEAN FC&amp;P VAL'!DG126+ABS('[1]PERCENT ARRAY-MEAN FC&amp;P VAL'!DH126*'[1]PERCENT ARRAY-MEAN FC&amp;P VAL'!DI126*'[1]PERCENT ARRAY-MEAN FC&amp;P VAL'!DJ126),""),""))</f>
        <v/>
      </c>
      <c r="AO126" s="12" t="str">
        <f>IF(AN126="","",'[1]PERCENT ARRAY-MEAN FC&amp;P VAL'!DE126*'[1]PERCENT ARRAY-MEAN FC&amp;P VAL'!DF126*'[1]PERCENT ARRAY-MEAN FC&amp;P VAL'!DG126-ABS('[1]PERCENT ARRAY-MEAN FC&amp;P VAL'!DH126*'[1]PERCENT ARRAY-MEAN FC&amp;P VAL'!DI126*'[1]PERCENT ARRAY-MEAN FC&amp;P VAL'!DJ126))</f>
        <v/>
      </c>
      <c r="AP126" t="str">
        <f>IF(A126="","",IF('[1]Calculation genes in KEGG path'!L124&gt;='[1]Flux and Impact'!$E$1,IF(('[1]PERCENT ARRAY-MEAN FC&amp;P VAL'!DK126*'[1]PERCENT ARRAY-MEAN FC&amp;P VAL'!DL126*'[1]PERCENT ARRAY-MEAN FC&amp;P VAL'!DM126+ABS('[1]PERCENT ARRAY-MEAN FC&amp;P VAL'!DN126*'[1]PERCENT ARRAY-MEAN FC&amp;P VAL'!DO126*'[1]PERCENT ARRAY-MEAN FC&amp;P VAL'!DP126))&gt;0,'[1]PERCENT ARRAY-MEAN FC&amp;P VAL'!DK126*'[1]PERCENT ARRAY-MEAN FC&amp;P VAL'!DL126*'[1]PERCENT ARRAY-MEAN FC&amp;P VAL'!DM126+ABS('[1]PERCENT ARRAY-MEAN FC&amp;P VAL'!DN126*'[1]PERCENT ARRAY-MEAN FC&amp;P VAL'!DO126*'[1]PERCENT ARRAY-MEAN FC&amp;P VAL'!DP126),""),""))</f>
        <v/>
      </c>
      <c r="AQ126" s="12" t="str">
        <f>IF(AP126="","",'[1]PERCENT ARRAY-MEAN FC&amp;P VAL'!DK126*'[1]PERCENT ARRAY-MEAN FC&amp;P VAL'!DL126*'[1]PERCENT ARRAY-MEAN FC&amp;P VAL'!DM126-ABS('[1]PERCENT ARRAY-MEAN FC&amp;P VAL'!DN126*'[1]PERCENT ARRAY-MEAN FC&amp;P VAL'!DO126*'[1]PERCENT ARRAY-MEAN FC&amp;P VAL'!DP126))</f>
        <v/>
      </c>
      <c r="AR126" t="str">
        <f>IF(A126="","",IF('[1]Calculation genes in KEGG path'!L124&gt;='[1]Flux and Impact'!$E$1,IF(('[1]PERCENT ARRAY-MEAN FC&amp;P VAL'!DQ126*'[1]PERCENT ARRAY-MEAN FC&amp;P VAL'!DR126*'[1]PERCENT ARRAY-MEAN FC&amp;P VAL'!DS126+ABS('[1]PERCENT ARRAY-MEAN FC&amp;P VAL'!DT126*'[1]PERCENT ARRAY-MEAN FC&amp;P VAL'!DU126*'[1]PERCENT ARRAY-MEAN FC&amp;P VAL'!DV126))&gt;0,'[1]PERCENT ARRAY-MEAN FC&amp;P VAL'!DQ126*'[1]PERCENT ARRAY-MEAN FC&amp;P VAL'!DR126*'[1]PERCENT ARRAY-MEAN FC&amp;P VAL'!DS126+ABS('[1]PERCENT ARRAY-MEAN FC&amp;P VAL'!DT126*'[1]PERCENT ARRAY-MEAN FC&amp;P VAL'!DU126*'[1]PERCENT ARRAY-MEAN FC&amp;P VAL'!DV126),""),""))</f>
        <v/>
      </c>
      <c r="AS126" s="12" t="str">
        <f>IF(AR126="","",'[1]PERCENT ARRAY-MEAN FC&amp;P VAL'!DQ126*'[1]PERCENT ARRAY-MEAN FC&amp;P VAL'!DR126*'[1]PERCENT ARRAY-MEAN FC&amp;P VAL'!DS126-ABS('[1]PERCENT ARRAY-MEAN FC&amp;P VAL'!DT126*'[1]PERCENT ARRAY-MEAN FC&amp;P VAL'!DU126*'[1]PERCENT ARRAY-MEAN FC&amp;P VAL'!DV126))</f>
        <v/>
      </c>
      <c r="AT126" s="12">
        <f t="shared" si="4"/>
        <v>7.46116066944048</v>
      </c>
      <c r="AU126" s="12">
        <f t="shared" si="5"/>
        <v>1</v>
      </c>
    </row>
    <row r="127" spans="1:47">
      <c r="A127" t="str">
        <f>'[1]Calculation genes in KEGG path'!I125</f>
        <v>bta04150</v>
      </c>
      <c r="B127" t="str">
        <f>IF('[1]PERCENT ARRAY-MEAN FC&amp;P VAL'!A127="","",'[1]PERCENT ARRAY-MEAN FC&amp;P VAL'!A127)</f>
        <v>3. Environmental Information Processing</v>
      </c>
      <c r="C127" t="str">
        <f>IF('[1]PERCENT ARRAY-MEAN FC&amp;P VAL'!B127="","",'[1]PERCENT ARRAY-MEAN FC&amp;P VAL'!B127)</f>
        <v>3.2 Signal Transduction</v>
      </c>
      <c r="D127" t="str">
        <f>IF('[1]PERCENT ARRAY-MEAN FC&amp;P VAL'!C127="","",'[1]PERCENT ARRAY-MEAN FC&amp;P VAL'!C127)</f>
        <v>mTOR signaling pathway</v>
      </c>
      <c r="E127" s="12">
        <f t="shared" si="3"/>
        <v>39.9405875624118</v>
      </c>
      <c r="F127">
        <f>IF(A127="","",IF('[1]Calculation genes in KEGG path'!L125&gt;='[1]Flux and Impact'!$E$1,IF('[1]PERCENT ARRAY-MEAN FC&amp;P VAL'!G127*'[1]PERCENT ARRAY-MEAN FC&amp;P VAL'!H127*'[1]PERCENT ARRAY-MEAN FC&amp;P VAL'!I127+ABS('[1]PERCENT ARRAY-MEAN FC&amp;P VAL'!J127*'[1]PERCENT ARRAY-MEAN FC&amp;P VAL'!K127*'[1]PERCENT ARRAY-MEAN FC&amp;P VAL'!L127)&gt;0,'[1]PERCENT ARRAY-MEAN FC&amp;P VAL'!G127*'[1]PERCENT ARRAY-MEAN FC&amp;P VAL'!H127*'[1]PERCENT ARRAY-MEAN FC&amp;P VAL'!I127+ABS('[1]PERCENT ARRAY-MEAN FC&amp;P VAL'!J127*'[1]PERCENT ARRAY-MEAN FC&amp;P VAL'!K127*'[1]PERCENT ARRAY-MEAN FC&amp;P VAL'!L127),""),""))</f>
        <v>27.2773313623706</v>
      </c>
      <c r="G127" s="12">
        <f>IF(F127="","",'[1]PERCENT ARRAY-MEAN FC&amp;P VAL'!G127*'[1]PERCENT ARRAY-MEAN FC&amp;P VAL'!H127*'[1]PERCENT ARRAY-MEAN FC&amp;P VAL'!I127-ABS('[1]PERCENT ARRAY-MEAN FC&amp;P VAL'!J127*'[1]PERCENT ARRAY-MEAN FC&amp;P VAL'!K127*'[1]PERCENT ARRAY-MEAN FC&amp;P VAL'!L127))</f>
        <v>-27.2773313623706</v>
      </c>
      <c r="H127">
        <f>IF(A127="","",IF('[1]Calculation genes in KEGG path'!L125&gt;='[1]Flux and Impact'!$E$1,IF(('[1]PERCENT ARRAY-MEAN FC&amp;P VAL'!M127*'[1]PERCENT ARRAY-MEAN FC&amp;P VAL'!N127*'[1]PERCENT ARRAY-MEAN FC&amp;P VAL'!O127+ABS('[1]PERCENT ARRAY-MEAN FC&amp;P VAL'!P127*'[1]PERCENT ARRAY-MEAN FC&amp;P VAL'!Q127*'[1]PERCENT ARRAY-MEAN FC&amp;P VAL'!R127))&gt;0,'[1]PERCENT ARRAY-MEAN FC&amp;P VAL'!M127*'[1]PERCENT ARRAY-MEAN FC&amp;P VAL'!N127*'[1]PERCENT ARRAY-MEAN FC&amp;P VAL'!O127+ABS('[1]PERCENT ARRAY-MEAN FC&amp;P VAL'!P127*'[1]PERCENT ARRAY-MEAN FC&amp;P VAL'!Q127*'[1]PERCENT ARRAY-MEAN FC&amp;P VAL'!R127),""),""))</f>
        <v>12.6632562000412</v>
      </c>
      <c r="I127" s="12">
        <f>IF(H127="","",'[1]PERCENT ARRAY-MEAN FC&amp;P VAL'!M127*'[1]PERCENT ARRAY-MEAN FC&amp;P VAL'!N127*'[1]PERCENT ARRAY-MEAN FC&amp;P VAL'!O127-ABS('[1]PERCENT ARRAY-MEAN FC&amp;P VAL'!P127*'[1]PERCENT ARRAY-MEAN FC&amp;P VAL'!Q127*'[1]PERCENT ARRAY-MEAN FC&amp;P VAL'!R127))</f>
        <v>-12.6632562000412</v>
      </c>
      <c r="J127" t="str">
        <f>IF(A127="","",IF('[1]Calculation genes in KEGG path'!L125&gt;='[1]Flux and Impact'!$E$1,IF(('[1]PERCENT ARRAY-MEAN FC&amp;P VAL'!S127*'[1]PERCENT ARRAY-MEAN FC&amp;P VAL'!T127*'[1]PERCENT ARRAY-MEAN FC&amp;P VAL'!U127+ABS('[1]PERCENT ARRAY-MEAN FC&amp;P VAL'!V127*'[1]PERCENT ARRAY-MEAN FC&amp;P VAL'!W127*'[1]PERCENT ARRAY-MEAN FC&amp;P VAL'!X127))&gt;0,'[1]PERCENT ARRAY-MEAN FC&amp;P VAL'!S127*'[1]PERCENT ARRAY-MEAN FC&amp;P VAL'!T127*'[1]PERCENT ARRAY-MEAN FC&amp;P VAL'!U127+ABS('[1]PERCENT ARRAY-MEAN FC&amp;P VAL'!V127*'[1]PERCENT ARRAY-MEAN FC&amp;P VAL'!W127*'[1]PERCENT ARRAY-MEAN FC&amp;P VAL'!X127),""),""))</f>
        <v/>
      </c>
      <c r="K127" s="12" t="str">
        <f>IF(J127="","",'[1]PERCENT ARRAY-MEAN FC&amp;P VAL'!S127*'[1]PERCENT ARRAY-MEAN FC&amp;P VAL'!T127*'[1]PERCENT ARRAY-MEAN FC&amp;P VAL'!U127-ABS('[1]PERCENT ARRAY-MEAN FC&amp;P VAL'!V127*'[1]PERCENT ARRAY-MEAN FC&amp;P VAL'!W127*'[1]PERCENT ARRAY-MEAN FC&amp;P VAL'!X127))</f>
        <v/>
      </c>
      <c r="L127" t="str">
        <f>IF(A127="","",IF('[1]Calculation genes in KEGG path'!L125&gt;='[1]Flux and Impact'!$E$1,IF(('[1]PERCENT ARRAY-MEAN FC&amp;P VAL'!Y127*'[1]PERCENT ARRAY-MEAN FC&amp;P VAL'!Z127*'[1]PERCENT ARRAY-MEAN FC&amp;P VAL'!AA127+ABS('[1]PERCENT ARRAY-MEAN FC&amp;P VAL'!AB127*'[1]PERCENT ARRAY-MEAN FC&amp;P VAL'!AC127*'[1]PERCENT ARRAY-MEAN FC&amp;P VAL'!AD127))&gt;0,'[1]PERCENT ARRAY-MEAN FC&amp;P VAL'!Y127*'[1]PERCENT ARRAY-MEAN FC&amp;P VAL'!Z127*'[1]PERCENT ARRAY-MEAN FC&amp;P VAL'!AA127+ABS('[1]PERCENT ARRAY-MEAN FC&amp;P VAL'!AB127*'[1]PERCENT ARRAY-MEAN FC&amp;P VAL'!AC127*'[1]PERCENT ARRAY-MEAN FC&amp;P VAL'!AD127),""),""))</f>
        <v/>
      </c>
      <c r="M127" s="12" t="str">
        <f>IF(L127="","",'[1]PERCENT ARRAY-MEAN FC&amp;P VAL'!Y127*'[1]PERCENT ARRAY-MEAN FC&amp;P VAL'!Z127*'[1]PERCENT ARRAY-MEAN FC&amp;P VAL'!AA127-ABS('[1]PERCENT ARRAY-MEAN FC&amp;P VAL'!AB127*'[1]PERCENT ARRAY-MEAN FC&amp;P VAL'!AC127*'[1]PERCENT ARRAY-MEAN FC&amp;P VAL'!AD127))</f>
        <v/>
      </c>
      <c r="N127" t="str">
        <f>IF(A127="","",IF('[1]Calculation genes in KEGG path'!L125&gt;='[1]Flux and Impact'!$E$1,IF(('[1]PERCENT ARRAY-MEAN FC&amp;P VAL'!AE127*'[1]PERCENT ARRAY-MEAN FC&amp;P VAL'!AF127*'[1]PERCENT ARRAY-MEAN FC&amp;P VAL'!AG127+ABS('[1]PERCENT ARRAY-MEAN FC&amp;P VAL'!AH127*'[1]PERCENT ARRAY-MEAN FC&amp;P VAL'!AI127*'[1]PERCENT ARRAY-MEAN FC&amp;P VAL'!AJ127))&gt;0,'[1]PERCENT ARRAY-MEAN FC&amp;P VAL'!AE127*'[1]PERCENT ARRAY-MEAN FC&amp;P VAL'!AF127*'[1]PERCENT ARRAY-MEAN FC&amp;P VAL'!AG127+ABS('[1]PERCENT ARRAY-MEAN FC&amp;P VAL'!AH127*'[1]PERCENT ARRAY-MEAN FC&amp;P VAL'!AI127*'[1]PERCENT ARRAY-MEAN FC&amp;P VAL'!AJ127),""),""))</f>
        <v/>
      </c>
      <c r="O127" s="12" t="str">
        <f>IF(N127="","",'[1]PERCENT ARRAY-MEAN FC&amp;P VAL'!AE127*'[1]PERCENT ARRAY-MEAN FC&amp;P VAL'!AF127*'[1]PERCENT ARRAY-MEAN FC&amp;P VAL'!AG127-ABS('[1]PERCENT ARRAY-MEAN FC&amp;P VAL'!AH127*'[1]PERCENT ARRAY-MEAN FC&amp;P VAL'!AI127*'[1]PERCENT ARRAY-MEAN FC&amp;P VAL'!AJ127))</f>
        <v/>
      </c>
      <c r="P127" t="str">
        <f>IF(A127="","",IF('[1]Calculation genes in KEGG path'!L125&gt;='[1]Flux and Impact'!$E$1,IF(('[1]PERCENT ARRAY-MEAN FC&amp;P VAL'!AK127*'[1]PERCENT ARRAY-MEAN FC&amp;P VAL'!AL127*'[1]PERCENT ARRAY-MEAN FC&amp;P VAL'!AM127+ABS('[1]PERCENT ARRAY-MEAN FC&amp;P VAL'!AN127*'[1]PERCENT ARRAY-MEAN FC&amp;P VAL'!AO127*'[1]PERCENT ARRAY-MEAN FC&amp;P VAL'!AP127))&gt;0,'[1]PERCENT ARRAY-MEAN FC&amp;P VAL'!AK127*'[1]PERCENT ARRAY-MEAN FC&amp;P VAL'!AL127*'[1]PERCENT ARRAY-MEAN FC&amp;P VAL'!AM127+ABS('[1]PERCENT ARRAY-MEAN FC&amp;P VAL'!AN127*'[1]PERCENT ARRAY-MEAN FC&amp;P VAL'!AO127*'[1]PERCENT ARRAY-MEAN FC&amp;P VAL'!AP127),""),""))</f>
        <v/>
      </c>
      <c r="Q127" s="12" t="str">
        <f>IF(P127="","",'[1]PERCENT ARRAY-MEAN FC&amp;P VAL'!AK127*'[1]PERCENT ARRAY-MEAN FC&amp;P VAL'!AL127*'[1]PERCENT ARRAY-MEAN FC&amp;P VAL'!AM127-ABS('[1]PERCENT ARRAY-MEAN FC&amp;P VAL'!AN127*'[1]PERCENT ARRAY-MEAN FC&amp;P VAL'!AO127*'[1]PERCENT ARRAY-MEAN FC&amp;P VAL'!AP127))</f>
        <v/>
      </c>
      <c r="R127" t="str">
        <f>IF(A127="","",IF('[1]Calculation genes in KEGG path'!L125&gt;='[1]Flux and Impact'!$E$1,IF(('[1]PERCENT ARRAY-MEAN FC&amp;P VAL'!AQ127*'[1]PERCENT ARRAY-MEAN FC&amp;P VAL'!AR127*'[1]PERCENT ARRAY-MEAN FC&amp;P VAL'!AS127+ABS('[1]PERCENT ARRAY-MEAN FC&amp;P VAL'!AT127*'[1]PERCENT ARRAY-MEAN FC&amp;P VAL'!AU127*'[1]PERCENT ARRAY-MEAN FC&amp;P VAL'!AV127))&gt;0,'[1]PERCENT ARRAY-MEAN FC&amp;P VAL'!AQ127*'[1]PERCENT ARRAY-MEAN FC&amp;P VAL'!AR127*'[1]PERCENT ARRAY-MEAN FC&amp;P VAL'!AS127+ABS('[1]PERCENT ARRAY-MEAN FC&amp;P VAL'!AT127*'[1]PERCENT ARRAY-MEAN FC&amp;P VAL'!AU127*'[1]PERCENT ARRAY-MEAN FC&amp;P VAL'!AV127),""),""))</f>
        <v/>
      </c>
      <c r="S127" s="12" t="str">
        <f>IF(R127="","",'[1]PERCENT ARRAY-MEAN FC&amp;P VAL'!AQ127*'[1]PERCENT ARRAY-MEAN FC&amp;P VAL'!AR127*'[1]PERCENT ARRAY-MEAN FC&amp;P VAL'!AS127-ABS('[1]PERCENT ARRAY-MEAN FC&amp;P VAL'!AT127*'[1]PERCENT ARRAY-MEAN FC&amp;P VAL'!AU127*'[1]PERCENT ARRAY-MEAN FC&amp;P VAL'!AV127))</f>
        <v/>
      </c>
      <c r="T127" t="str">
        <f>IF(A127="","",IF('[1]Calculation genes in KEGG path'!L125&gt;='[1]Flux and Impact'!$E$1,IF(('[1]PERCENT ARRAY-MEAN FC&amp;P VAL'!AW127*'[1]PERCENT ARRAY-MEAN FC&amp;P VAL'!AX127*'[1]PERCENT ARRAY-MEAN FC&amp;P VAL'!AY127+ABS('[1]PERCENT ARRAY-MEAN FC&amp;P VAL'!AZ127*'[1]PERCENT ARRAY-MEAN FC&amp;P VAL'!BA127*'[1]PERCENT ARRAY-MEAN FC&amp;P VAL'!BB127))&gt;0,'[1]PERCENT ARRAY-MEAN FC&amp;P VAL'!AW127*'[1]PERCENT ARRAY-MEAN FC&amp;P VAL'!AX127*'[1]PERCENT ARRAY-MEAN FC&amp;P VAL'!AY127+ABS('[1]PERCENT ARRAY-MEAN FC&amp;P VAL'!AZ127*'[1]PERCENT ARRAY-MEAN FC&amp;P VAL'!BA127*'[1]PERCENT ARRAY-MEAN FC&amp;P VAL'!BB127),""),""))</f>
        <v/>
      </c>
      <c r="U127" s="12" t="str">
        <f>IF(T127="","",'[1]PERCENT ARRAY-MEAN FC&amp;P VAL'!AW127*'[1]PERCENT ARRAY-MEAN FC&amp;P VAL'!AX127*'[1]PERCENT ARRAY-MEAN FC&amp;P VAL'!AY127-ABS('[1]PERCENT ARRAY-MEAN FC&amp;P VAL'!AZ127*'[1]PERCENT ARRAY-MEAN FC&amp;P VAL'!BA127*'[1]PERCENT ARRAY-MEAN FC&amp;P VAL'!BB127))</f>
        <v/>
      </c>
      <c r="V127" t="str">
        <f>IF(A127="","",IF('[1]Calculation genes in KEGG path'!L125&gt;='[1]Flux and Impact'!$E$1,IF(('[1]PERCENT ARRAY-MEAN FC&amp;P VAL'!BC127*'[1]PERCENT ARRAY-MEAN FC&amp;P VAL'!BD127*'[1]PERCENT ARRAY-MEAN FC&amp;P VAL'!BE127+ABS('[1]PERCENT ARRAY-MEAN FC&amp;P VAL'!BF127*'[1]PERCENT ARRAY-MEAN FC&amp;P VAL'!BG127*'[1]PERCENT ARRAY-MEAN FC&amp;P VAL'!BH127))&gt;0,'[1]PERCENT ARRAY-MEAN FC&amp;P VAL'!BC127*'[1]PERCENT ARRAY-MEAN FC&amp;P VAL'!BD127*'[1]PERCENT ARRAY-MEAN FC&amp;P VAL'!BE127+ABS('[1]PERCENT ARRAY-MEAN FC&amp;P VAL'!BF127*'[1]PERCENT ARRAY-MEAN FC&amp;P VAL'!BG127*'[1]PERCENT ARRAY-MEAN FC&amp;P VAL'!BH127),""),""))</f>
        <v/>
      </c>
      <c r="W127" s="12" t="str">
        <f>IF(V127="","",'[1]PERCENT ARRAY-MEAN FC&amp;P VAL'!BC127*'[1]PERCENT ARRAY-MEAN FC&amp;P VAL'!BD127*'[1]PERCENT ARRAY-MEAN FC&amp;P VAL'!BE127-ABS('[1]PERCENT ARRAY-MEAN FC&amp;P VAL'!BF127*'[1]PERCENT ARRAY-MEAN FC&amp;P VAL'!BG127*'[1]PERCENT ARRAY-MEAN FC&amp;P VAL'!BH127))</f>
        <v/>
      </c>
      <c r="X127" t="str">
        <f>IF(A127="","",IF('[1]Calculation genes in KEGG path'!L125&gt;='[1]Flux and Impact'!$E$1,IF(('[1]PERCENT ARRAY-MEAN FC&amp;P VAL'!BI127*'[1]PERCENT ARRAY-MEAN FC&amp;P VAL'!BJ127*'[1]PERCENT ARRAY-MEAN FC&amp;P VAL'!BK127+ABS('[1]PERCENT ARRAY-MEAN FC&amp;P VAL'!BL127*'[1]PERCENT ARRAY-MEAN FC&amp;P VAL'!BM127*'[1]PERCENT ARRAY-MEAN FC&amp;P VAL'!BN127))&gt;0,'[1]PERCENT ARRAY-MEAN FC&amp;P VAL'!BI127*'[1]PERCENT ARRAY-MEAN FC&amp;P VAL'!BJ127*'[1]PERCENT ARRAY-MEAN FC&amp;P VAL'!BK127+ABS('[1]PERCENT ARRAY-MEAN FC&amp;P VAL'!BL127*'[1]PERCENT ARRAY-MEAN FC&amp;P VAL'!BM127*'[1]PERCENT ARRAY-MEAN FC&amp;P VAL'!BN127),""),""))</f>
        <v/>
      </c>
      <c r="Y127" s="12" t="str">
        <f>IF(X127="","",'[1]PERCENT ARRAY-MEAN FC&amp;P VAL'!BI127*'[1]PERCENT ARRAY-MEAN FC&amp;P VAL'!BJ127*'[1]PERCENT ARRAY-MEAN FC&amp;P VAL'!BK127-ABS('[1]PERCENT ARRAY-MEAN FC&amp;P VAL'!BL127*'[1]PERCENT ARRAY-MEAN FC&amp;P VAL'!BM127*'[1]PERCENT ARRAY-MEAN FC&amp;P VAL'!BN127))</f>
        <v/>
      </c>
      <c r="Z127" t="str">
        <f>IF(A127="","",IF('[1]Calculation genes in KEGG path'!L125&gt;='[1]Flux and Impact'!$E$1,IF(('[1]PERCENT ARRAY-MEAN FC&amp;P VAL'!BO127*'[1]PERCENT ARRAY-MEAN FC&amp;P VAL'!BP127*'[1]PERCENT ARRAY-MEAN FC&amp;P VAL'!BQ127+ABS('[1]PERCENT ARRAY-MEAN FC&amp;P VAL'!BR127*'[1]PERCENT ARRAY-MEAN FC&amp;P VAL'!BS127*'[1]PERCENT ARRAY-MEAN FC&amp;P VAL'!BT127))&gt;0,'[1]PERCENT ARRAY-MEAN FC&amp;P VAL'!BO127*'[1]PERCENT ARRAY-MEAN FC&amp;P VAL'!BP127*'[1]PERCENT ARRAY-MEAN FC&amp;P VAL'!BQ127+ABS('[1]PERCENT ARRAY-MEAN FC&amp;P VAL'!BR127*'[1]PERCENT ARRAY-MEAN FC&amp;P VAL'!BS127*'[1]PERCENT ARRAY-MEAN FC&amp;P VAL'!BT127),""),""))</f>
        <v/>
      </c>
      <c r="AA127" s="12" t="str">
        <f>IF(Z127="","",'[1]PERCENT ARRAY-MEAN FC&amp;P VAL'!BO127*'[1]PERCENT ARRAY-MEAN FC&amp;P VAL'!BP127*'[1]PERCENT ARRAY-MEAN FC&amp;P VAL'!BQ127-ABS('[1]PERCENT ARRAY-MEAN FC&amp;P VAL'!BR127*'[1]PERCENT ARRAY-MEAN FC&amp;P VAL'!BS127*'[1]PERCENT ARRAY-MEAN FC&amp;P VAL'!BT127))</f>
        <v/>
      </c>
      <c r="AB127" t="str">
        <f>IF(A127="","",IF('[1]Calculation genes in KEGG path'!L125&gt;='[1]Flux and Impact'!$E$1,IF(('[1]PERCENT ARRAY-MEAN FC&amp;P VAL'!BU127*'[1]PERCENT ARRAY-MEAN FC&amp;P VAL'!BV127*'[1]PERCENT ARRAY-MEAN FC&amp;P VAL'!BW127+ABS('[1]PERCENT ARRAY-MEAN FC&amp;P VAL'!BX127*'[1]PERCENT ARRAY-MEAN FC&amp;P VAL'!BY127*'[1]PERCENT ARRAY-MEAN FC&amp;P VAL'!BZ127))&gt;0,'[1]PERCENT ARRAY-MEAN FC&amp;P VAL'!BU127*'[1]PERCENT ARRAY-MEAN FC&amp;P VAL'!BV127*'[1]PERCENT ARRAY-MEAN FC&amp;P VAL'!BW127+ABS('[1]PERCENT ARRAY-MEAN FC&amp;P VAL'!BX127*'[1]PERCENT ARRAY-MEAN FC&amp;P VAL'!BY127*'[1]PERCENT ARRAY-MEAN FC&amp;P VAL'!BZ127),""),""))</f>
        <v/>
      </c>
      <c r="AC127" s="12" t="str">
        <f>IF(AB127="","",'[1]PERCENT ARRAY-MEAN FC&amp;P VAL'!BU127*'[1]PERCENT ARRAY-MEAN FC&amp;P VAL'!BV127*'[1]PERCENT ARRAY-MEAN FC&amp;P VAL'!BW127-ABS('[1]PERCENT ARRAY-MEAN FC&amp;P VAL'!BX127*'[1]PERCENT ARRAY-MEAN FC&amp;P VAL'!BY127*'[1]PERCENT ARRAY-MEAN FC&amp;P VAL'!BZ127))</f>
        <v/>
      </c>
      <c r="AD127" t="str">
        <f>IF(A127="","",IF('[1]Calculation genes in KEGG path'!L125&gt;='[1]Flux and Impact'!$E$1,IF(('[1]PERCENT ARRAY-MEAN FC&amp;P VAL'!CA127*'[1]PERCENT ARRAY-MEAN FC&amp;P VAL'!CB127*'[1]PERCENT ARRAY-MEAN FC&amp;P VAL'!CC127+ABS('[1]PERCENT ARRAY-MEAN FC&amp;P VAL'!CD127*'[1]PERCENT ARRAY-MEAN FC&amp;P VAL'!CE127*'[1]PERCENT ARRAY-MEAN FC&amp;P VAL'!CF127))&gt;0,'[1]PERCENT ARRAY-MEAN FC&amp;P VAL'!CA127*'[1]PERCENT ARRAY-MEAN FC&amp;P VAL'!CB127*'[1]PERCENT ARRAY-MEAN FC&amp;P VAL'!CC127+ABS('[1]PERCENT ARRAY-MEAN FC&amp;P VAL'!CD127*'[1]PERCENT ARRAY-MEAN FC&amp;P VAL'!CE127*'[1]PERCENT ARRAY-MEAN FC&amp;P VAL'!CF127),""),""))</f>
        <v/>
      </c>
      <c r="AE127" s="12" t="str">
        <f>IF(AD127="","",'[1]PERCENT ARRAY-MEAN FC&amp;P VAL'!CA127*'[1]PERCENT ARRAY-MEAN FC&amp;P VAL'!CB127*'[1]PERCENT ARRAY-MEAN FC&amp;P VAL'!CC127-ABS('[1]PERCENT ARRAY-MEAN FC&amp;P VAL'!CD127*'[1]PERCENT ARRAY-MEAN FC&amp;P VAL'!CE127*'[1]PERCENT ARRAY-MEAN FC&amp;P VAL'!CF127))</f>
        <v/>
      </c>
      <c r="AF127" t="str">
        <f>IF(A127="","",IF('[1]Calculation genes in KEGG path'!L125&gt;='[1]Flux and Impact'!$E$1,IF(('[1]PERCENT ARRAY-MEAN FC&amp;P VAL'!CG127*'[1]PERCENT ARRAY-MEAN FC&amp;P VAL'!CH127*'[1]PERCENT ARRAY-MEAN FC&amp;P VAL'!CI127+ABS('[1]PERCENT ARRAY-MEAN FC&amp;P VAL'!CJ127*'[1]PERCENT ARRAY-MEAN FC&amp;P VAL'!CK127*'[1]PERCENT ARRAY-MEAN FC&amp;P VAL'!CL127))&gt;0,'[1]PERCENT ARRAY-MEAN FC&amp;P VAL'!CG127*'[1]PERCENT ARRAY-MEAN FC&amp;P VAL'!CH127*'[1]PERCENT ARRAY-MEAN FC&amp;P VAL'!CI127+ABS('[1]PERCENT ARRAY-MEAN FC&amp;P VAL'!CJ127*'[1]PERCENT ARRAY-MEAN FC&amp;P VAL'!CK127*'[1]PERCENT ARRAY-MEAN FC&amp;P VAL'!CL127),""),""))</f>
        <v/>
      </c>
      <c r="AG127" s="12" t="str">
        <f>IF(AF127="","",'[1]PERCENT ARRAY-MEAN FC&amp;P VAL'!CG127*'[1]PERCENT ARRAY-MEAN FC&amp;P VAL'!CH127*'[1]PERCENT ARRAY-MEAN FC&amp;P VAL'!CI127-ABS('[1]PERCENT ARRAY-MEAN FC&amp;P VAL'!CJ127*'[1]PERCENT ARRAY-MEAN FC&amp;P VAL'!CK127*'[1]PERCENT ARRAY-MEAN FC&amp;P VAL'!CL127))</f>
        <v/>
      </c>
      <c r="AH127" t="str">
        <f>IF(A127="","",IF('[1]Calculation genes in KEGG path'!L125&gt;='[1]Flux and Impact'!$E$1,IF(('[1]PERCENT ARRAY-MEAN FC&amp;P VAL'!CM127*'[1]PERCENT ARRAY-MEAN FC&amp;P VAL'!CN127*'[1]PERCENT ARRAY-MEAN FC&amp;P VAL'!CO127+ABS('[1]PERCENT ARRAY-MEAN FC&amp;P VAL'!CP127*'[1]PERCENT ARRAY-MEAN FC&amp;P VAL'!CQ127*'[1]PERCENT ARRAY-MEAN FC&amp;P VAL'!CR127))&gt;0,'[1]PERCENT ARRAY-MEAN FC&amp;P VAL'!CM127*'[1]PERCENT ARRAY-MEAN FC&amp;P VAL'!CN127*'[1]PERCENT ARRAY-MEAN FC&amp;P VAL'!CO127+ABS('[1]PERCENT ARRAY-MEAN FC&amp;P VAL'!CP127*'[1]PERCENT ARRAY-MEAN FC&amp;P VAL'!CQ127*'[1]PERCENT ARRAY-MEAN FC&amp;P VAL'!CR127),""),""))</f>
        <v/>
      </c>
      <c r="AI127" s="12" t="str">
        <f>IF(AH127="","",'[1]PERCENT ARRAY-MEAN FC&amp;P VAL'!CM127*'[1]PERCENT ARRAY-MEAN FC&amp;P VAL'!CN127*'[1]PERCENT ARRAY-MEAN FC&amp;P VAL'!CO127-ABS('[1]PERCENT ARRAY-MEAN FC&amp;P VAL'!CP127*'[1]PERCENT ARRAY-MEAN FC&amp;P VAL'!CQ127*'[1]PERCENT ARRAY-MEAN FC&amp;P VAL'!CR127))</f>
        <v/>
      </c>
      <c r="AJ127" t="str">
        <f>IF(A127="","",IF('[1]Calculation genes in KEGG path'!L125&gt;='[1]Flux and Impact'!$E$1,IF(('[1]PERCENT ARRAY-MEAN FC&amp;P VAL'!CS127*'[1]PERCENT ARRAY-MEAN FC&amp;P VAL'!CT127*'[1]PERCENT ARRAY-MEAN FC&amp;P VAL'!CU127+ABS('[1]PERCENT ARRAY-MEAN FC&amp;P VAL'!CV127*'[1]PERCENT ARRAY-MEAN FC&amp;P VAL'!CW127*'[1]PERCENT ARRAY-MEAN FC&amp;P VAL'!CX127))&gt;0,'[1]PERCENT ARRAY-MEAN FC&amp;P VAL'!CS127*'[1]PERCENT ARRAY-MEAN FC&amp;P VAL'!CT127*'[1]PERCENT ARRAY-MEAN FC&amp;P VAL'!CU127+ABS('[1]PERCENT ARRAY-MEAN FC&amp;P VAL'!CV127*'[1]PERCENT ARRAY-MEAN FC&amp;P VAL'!CW127*'[1]PERCENT ARRAY-MEAN FC&amp;P VAL'!CX127),""),""))</f>
        <v/>
      </c>
      <c r="AK127" s="12" t="str">
        <f>IF(AJ127="","",'[1]PERCENT ARRAY-MEAN FC&amp;P VAL'!CS127*'[1]PERCENT ARRAY-MEAN FC&amp;P VAL'!CT127*'[1]PERCENT ARRAY-MEAN FC&amp;P VAL'!CU127-ABS('[1]PERCENT ARRAY-MEAN FC&amp;P VAL'!CV127*'[1]PERCENT ARRAY-MEAN FC&amp;P VAL'!CW127*'[1]PERCENT ARRAY-MEAN FC&amp;P VAL'!CX127))</f>
        <v/>
      </c>
      <c r="AL127" t="str">
        <f>IF(A127="","",IF('[1]Calculation genes in KEGG path'!L125&gt;='[1]Flux and Impact'!$E$1,IF(('[1]PERCENT ARRAY-MEAN FC&amp;P VAL'!CY127*'[1]PERCENT ARRAY-MEAN FC&amp;P VAL'!CZ127*'[1]PERCENT ARRAY-MEAN FC&amp;P VAL'!DA127+ABS('[1]PERCENT ARRAY-MEAN FC&amp;P VAL'!DB127*'[1]PERCENT ARRAY-MEAN FC&amp;P VAL'!DC127*'[1]PERCENT ARRAY-MEAN FC&amp;P VAL'!DD127))&gt;0,'[1]PERCENT ARRAY-MEAN FC&amp;P VAL'!CY127*'[1]PERCENT ARRAY-MEAN FC&amp;P VAL'!CZ127*'[1]PERCENT ARRAY-MEAN FC&amp;P VAL'!DA127+ABS('[1]PERCENT ARRAY-MEAN FC&amp;P VAL'!DB127*'[1]PERCENT ARRAY-MEAN FC&amp;P VAL'!DC127*'[1]PERCENT ARRAY-MEAN FC&amp;P VAL'!DD127),""),""))</f>
        <v/>
      </c>
      <c r="AM127" s="12" t="str">
        <f>IF(AL127="","",'[1]PERCENT ARRAY-MEAN FC&amp;P VAL'!CY127*'[1]PERCENT ARRAY-MEAN FC&amp;P VAL'!CZ127*'[1]PERCENT ARRAY-MEAN FC&amp;P VAL'!DA127-ABS('[1]PERCENT ARRAY-MEAN FC&amp;P VAL'!DB127*'[1]PERCENT ARRAY-MEAN FC&amp;P VAL'!DC127*'[1]PERCENT ARRAY-MEAN FC&amp;P VAL'!DD127))</f>
        <v/>
      </c>
      <c r="AN127" t="str">
        <f>IF(A127="","",IF('[1]Calculation genes in KEGG path'!L125&gt;='[1]Flux and Impact'!$E$1,IF(('[1]PERCENT ARRAY-MEAN FC&amp;P VAL'!DE127*'[1]PERCENT ARRAY-MEAN FC&amp;P VAL'!DF127*'[1]PERCENT ARRAY-MEAN FC&amp;P VAL'!DG127+ABS('[1]PERCENT ARRAY-MEAN FC&amp;P VAL'!DH127*'[1]PERCENT ARRAY-MEAN FC&amp;P VAL'!DI127*'[1]PERCENT ARRAY-MEAN FC&amp;P VAL'!DJ127))&gt;0,'[1]PERCENT ARRAY-MEAN FC&amp;P VAL'!DE127*'[1]PERCENT ARRAY-MEAN FC&amp;P VAL'!DF127*'[1]PERCENT ARRAY-MEAN FC&amp;P VAL'!DG127+ABS('[1]PERCENT ARRAY-MEAN FC&amp;P VAL'!DH127*'[1]PERCENT ARRAY-MEAN FC&amp;P VAL'!DI127*'[1]PERCENT ARRAY-MEAN FC&amp;P VAL'!DJ127),""),""))</f>
        <v/>
      </c>
      <c r="AO127" s="12" t="str">
        <f>IF(AN127="","",'[1]PERCENT ARRAY-MEAN FC&amp;P VAL'!DE127*'[1]PERCENT ARRAY-MEAN FC&amp;P VAL'!DF127*'[1]PERCENT ARRAY-MEAN FC&amp;P VAL'!DG127-ABS('[1]PERCENT ARRAY-MEAN FC&amp;P VAL'!DH127*'[1]PERCENT ARRAY-MEAN FC&amp;P VAL'!DI127*'[1]PERCENT ARRAY-MEAN FC&amp;P VAL'!DJ127))</f>
        <v/>
      </c>
      <c r="AP127" t="str">
        <f>IF(A127="","",IF('[1]Calculation genes in KEGG path'!L125&gt;='[1]Flux and Impact'!$E$1,IF(('[1]PERCENT ARRAY-MEAN FC&amp;P VAL'!DK127*'[1]PERCENT ARRAY-MEAN FC&amp;P VAL'!DL127*'[1]PERCENT ARRAY-MEAN FC&amp;P VAL'!DM127+ABS('[1]PERCENT ARRAY-MEAN FC&amp;P VAL'!DN127*'[1]PERCENT ARRAY-MEAN FC&amp;P VAL'!DO127*'[1]PERCENT ARRAY-MEAN FC&amp;P VAL'!DP127))&gt;0,'[1]PERCENT ARRAY-MEAN FC&amp;P VAL'!DK127*'[1]PERCENT ARRAY-MEAN FC&amp;P VAL'!DL127*'[1]PERCENT ARRAY-MEAN FC&amp;P VAL'!DM127+ABS('[1]PERCENT ARRAY-MEAN FC&amp;P VAL'!DN127*'[1]PERCENT ARRAY-MEAN FC&amp;P VAL'!DO127*'[1]PERCENT ARRAY-MEAN FC&amp;P VAL'!DP127),""),""))</f>
        <v/>
      </c>
      <c r="AQ127" s="12" t="str">
        <f>IF(AP127="","",'[1]PERCENT ARRAY-MEAN FC&amp;P VAL'!DK127*'[1]PERCENT ARRAY-MEAN FC&amp;P VAL'!DL127*'[1]PERCENT ARRAY-MEAN FC&amp;P VAL'!DM127-ABS('[1]PERCENT ARRAY-MEAN FC&amp;P VAL'!DN127*'[1]PERCENT ARRAY-MEAN FC&amp;P VAL'!DO127*'[1]PERCENT ARRAY-MEAN FC&amp;P VAL'!DP127))</f>
        <v/>
      </c>
      <c r="AR127" t="str">
        <f>IF(A127="","",IF('[1]Calculation genes in KEGG path'!L125&gt;='[1]Flux and Impact'!$E$1,IF(('[1]PERCENT ARRAY-MEAN FC&amp;P VAL'!DQ127*'[1]PERCENT ARRAY-MEAN FC&amp;P VAL'!DR127*'[1]PERCENT ARRAY-MEAN FC&amp;P VAL'!DS127+ABS('[1]PERCENT ARRAY-MEAN FC&amp;P VAL'!DT127*'[1]PERCENT ARRAY-MEAN FC&amp;P VAL'!DU127*'[1]PERCENT ARRAY-MEAN FC&amp;P VAL'!DV127))&gt;0,'[1]PERCENT ARRAY-MEAN FC&amp;P VAL'!DQ127*'[1]PERCENT ARRAY-MEAN FC&amp;P VAL'!DR127*'[1]PERCENT ARRAY-MEAN FC&amp;P VAL'!DS127+ABS('[1]PERCENT ARRAY-MEAN FC&amp;P VAL'!DT127*'[1]PERCENT ARRAY-MEAN FC&amp;P VAL'!DU127*'[1]PERCENT ARRAY-MEAN FC&amp;P VAL'!DV127),""),""))</f>
        <v/>
      </c>
      <c r="AS127" s="12" t="str">
        <f>IF(AR127="","",'[1]PERCENT ARRAY-MEAN FC&amp;P VAL'!DQ127*'[1]PERCENT ARRAY-MEAN FC&amp;P VAL'!DR127*'[1]PERCENT ARRAY-MEAN FC&amp;P VAL'!DS127-ABS('[1]PERCENT ARRAY-MEAN FC&amp;P VAL'!DT127*'[1]PERCENT ARRAY-MEAN FC&amp;P VAL'!DU127*'[1]PERCENT ARRAY-MEAN FC&amp;P VAL'!DV127))</f>
        <v/>
      </c>
      <c r="AT127" s="12">
        <f t="shared" si="4"/>
        <v>-19.9702937812059</v>
      </c>
      <c r="AU127" s="12">
        <f t="shared" si="5"/>
        <v>1</v>
      </c>
    </row>
    <row r="128" spans="1:47">
      <c r="A128" t="str">
        <f>'[1]Calculation genes in KEGG path'!I126</f>
        <v>bta04210</v>
      </c>
      <c r="B128" t="str">
        <f>IF('[1]PERCENT ARRAY-MEAN FC&amp;P VAL'!A128="","",'[1]PERCENT ARRAY-MEAN FC&amp;P VAL'!A128)</f>
        <v>4. Cellular Processes</v>
      </c>
      <c r="C128" t="str">
        <f>IF('[1]PERCENT ARRAY-MEAN FC&amp;P VAL'!B128="","",'[1]PERCENT ARRAY-MEAN FC&amp;P VAL'!B128)</f>
        <v>4.3 Cell Growth and Death</v>
      </c>
      <c r="D128" t="str">
        <f>IF('[1]PERCENT ARRAY-MEAN FC&amp;P VAL'!C128="","",'[1]PERCENT ARRAY-MEAN FC&amp;P VAL'!C128)</f>
        <v>Apoptosis</v>
      </c>
      <c r="E128" s="12">
        <f t="shared" si="3"/>
        <v>152.656510011061</v>
      </c>
      <c r="F128">
        <f>IF(A128="","",IF('[1]Calculation genes in KEGG path'!L126&gt;='[1]Flux and Impact'!$E$1,IF('[1]PERCENT ARRAY-MEAN FC&amp;P VAL'!G128*'[1]PERCENT ARRAY-MEAN FC&amp;P VAL'!H128*'[1]PERCENT ARRAY-MEAN FC&amp;P VAL'!I128+ABS('[1]PERCENT ARRAY-MEAN FC&amp;P VAL'!J128*'[1]PERCENT ARRAY-MEAN FC&amp;P VAL'!K128*'[1]PERCENT ARRAY-MEAN FC&amp;P VAL'!L128)&gt;0,'[1]PERCENT ARRAY-MEAN FC&amp;P VAL'!G128*'[1]PERCENT ARRAY-MEAN FC&amp;P VAL'!H128*'[1]PERCENT ARRAY-MEAN FC&amp;P VAL'!I128+ABS('[1]PERCENT ARRAY-MEAN FC&amp;P VAL'!J128*'[1]PERCENT ARRAY-MEAN FC&amp;P VAL'!K128*'[1]PERCENT ARRAY-MEAN FC&amp;P VAL'!L128),""),""))</f>
        <v>96.5007591652308</v>
      </c>
      <c r="G128" s="12">
        <f>IF(F128="","",'[1]PERCENT ARRAY-MEAN FC&amp;P VAL'!G128*'[1]PERCENT ARRAY-MEAN FC&amp;P VAL'!H128*'[1]PERCENT ARRAY-MEAN FC&amp;P VAL'!I128-ABS('[1]PERCENT ARRAY-MEAN FC&amp;P VAL'!J128*'[1]PERCENT ARRAY-MEAN FC&amp;P VAL'!K128*'[1]PERCENT ARRAY-MEAN FC&amp;P VAL'!L128))</f>
        <v>65.1984065887975</v>
      </c>
      <c r="H128">
        <f>IF(A128="","",IF('[1]Calculation genes in KEGG path'!L126&gt;='[1]Flux and Impact'!$E$1,IF(('[1]PERCENT ARRAY-MEAN FC&amp;P VAL'!M128*'[1]PERCENT ARRAY-MEAN FC&amp;P VAL'!N128*'[1]PERCENT ARRAY-MEAN FC&amp;P VAL'!O128+ABS('[1]PERCENT ARRAY-MEAN FC&amp;P VAL'!P128*'[1]PERCENT ARRAY-MEAN FC&amp;P VAL'!Q128*'[1]PERCENT ARRAY-MEAN FC&amp;P VAL'!R128))&gt;0,'[1]PERCENT ARRAY-MEAN FC&amp;P VAL'!M128*'[1]PERCENT ARRAY-MEAN FC&amp;P VAL'!N128*'[1]PERCENT ARRAY-MEAN FC&amp;P VAL'!O128+ABS('[1]PERCENT ARRAY-MEAN FC&amp;P VAL'!P128*'[1]PERCENT ARRAY-MEAN FC&amp;P VAL'!Q128*'[1]PERCENT ARRAY-MEAN FC&amp;P VAL'!R128),""),""))</f>
        <v>56.15575084583</v>
      </c>
      <c r="I128" s="12">
        <f>IF(H128="","",'[1]PERCENT ARRAY-MEAN FC&amp;P VAL'!M128*'[1]PERCENT ARRAY-MEAN FC&amp;P VAL'!N128*'[1]PERCENT ARRAY-MEAN FC&amp;P VAL'!O128-ABS('[1]PERCENT ARRAY-MEAN FC&amp;P VAL'!P128*'[1]PERCENT ARRAY-MEAN FC&amp;P VAL'!Q128*'[1]PERCENT ARRAY-MEAN FC&amp;P VAL'!R128))</f>
        <v>-38.0457531427031</v>
      </c>
      <c r="J128" t="str">
        <f>IF(A128="","",IF('[1]Calculation genes in KEGG path'!L126&gt;='[1]Flux and Impact'!$E$1,IF(('[1]PERCENT ARRAY-MEAN FC&amp;P VAL'!S128*'[1]PERCENT ARRAY-MEAN FC&amp;P VAL'!T128*'[1]PERCENT ARRAY-MEAN FC&amp;P VAL'!U128+ABS('[1]PERCENT ARRAY-MEAN FC&amp;P VAL'!V128*'[1]PERCENT ARRAY-MEAN FC&amp;P VAL'!W128*'[1]PERCENT ARRAY-MEAN FC&amp;P VAL'!X128))&gt;0,'[1]PERCENT ARRAY-MEAN FC&amp;P VAL'!S128*'[1]PERCENT ARRAY-MEAN FC&amp;P VAL'!T128*'[1]PERCENT ARRAY-MEAN FC&amp;P VAL'!U128+ABS('[1]PERCENT ARRAY-MEAN FC&amp;P VAL'!V128*'[1]PERCENT ARRAY-MEAN FC&amp;P VAL'!W128*'[1]PERCENT ARRAY-MEAN FC&amp;P VAL'!X128),""),""))</f>
        <v/>
      </c>
      <c r="K128" s="12" t="str">
        <f>IF(J128="","",'[1]PERCENT ARRAY-MEAN FC&amp;P VAL'!S128*'[1]PERCENT ARRAY-MEAN FC&amp;P VAL'!T128*'[1]PERCENT ARRAY-MEAN FC&amp;P VAL'!U128-ABS('[1]PERCENT ARRAY-MEAN FC&amp;P VAL'!V128*'[1]PERCENT ARRAY-MEAN FC&amp;P VAL'!W128*'[1]PERCENT ARRAY-MEAN FC&amp;P VAL'!X128))</f>
        <v/>
      </c>
      <c r="L128" t="str">
        <f>IF(A128="","",IF('[1]Calculation genes in KEGG path'!L126&gt;='[1]Flux and Impact'!$E$1,IF(('[1]PERCENT ARRAY-MEAN FC&amp;P VAL'!Y128*'[1]PERCENT ARRAY-MEAN FC&amp;P VAL'!Z128*'[1]PERCENT ARRAY-MEAN FC&amp;P VAL'!AA128+ABS('[1]PERCENT ARRAY-MEAN FC&amp;P VAL'!AB128*'[1]PERCENT ARRAY-MEAN FC&amp;P VAL'!AC128*'[1]PERCENT ARRAY-MEAN FC&amp;P VAL'!AD128))&gt;0,'[1]PERCENT ARRAY-MEAN FC&amp;P VAL'!Y128*'[1]PERCENT ARRAY-MEAN FC&amp;P VAL'!Z128*'[1]PERCENT ARRAY-MEAN FC&amp;P VAL'!AA128+ABS('[1]PERCENT ARRAY-MEAN FC&amp;P VAL'!AB128*'[1]PERCENT ARRAY-MEAN FC&amp;P VAL'!AC128*'[1]PERCENT ARRAY-MEAN FC&amp;P VAL'!AD128),""),""))</f>
        <v/>
      </c>
      <c r="M128" s="12" t="str">
        <f>IF(L128="","",'[1]PERCENT ARRAY-MEAN FC&amp;P VAL'!Y128*'[1]PERCENT ARRAY-MEAN FC&amp;P VAL'!Z128*'[1]PERCENT ARRAY-MEAN FC&amp;P VAL'!AA128-ABS('[1]PERCENT ARRAY-MEAN FC&amp;P VAL'!AB128*'[1]PERCENT ARRAY-MEAN FC&amp;P VAL'!AC128*'[1]PERCENT ARRAY-MEAN FC&amp;P VAL'!AD128))</f>
        <v/>
      </c>
      <c r="N128" t="str">
        <f>IF(A128="","",IF('[1]Calculation genes in KEGG path'!L126&gt;='[1]Flux and Impact'!$E$1,IF(('[1]PERCENT ARRAY-MEAN FC&amp;P VAL'!AE128*'[1]PERCENT ARRAY-MEAN FC&amp;P VAL'!AF128*'[1]PERCENT ARRAY-MEAN FC&amp;P VAL'!AG128+ABS('[1]PERCENT ARRAY-MEAN FC&amp;P VAL'!AH128*'[1]PERCENT ARRAY-MEAN FC&amp;P VAL'!AI128*'[1]PERCENT ARRAY-MEAN FC&amp;P VAL'!AJ128))&gt;0,'[1]PERCENT ARRAY-MEAN FC&amp;P VAL'!AE128*'[1]PERCENT ARRAY-MEAN FC&amp;P VAL'!AF128*'[1]PERCENT ARRAY-MEAN FC&amp;P VAL'!AG128+ABS('[1]PERCENT ARRAY-MEAN FC&amp;P VAL'!AH128*'[1]PERCENT ARRAY-MEAN FC&amp;P VAL'!AI128*'[1]PERCENT ARRAY-MEAN FC&amp;P VAL'!AJ128),""),""))</f>
        <v/>
      </c>
      <c r="O128" s="12" t="str">
        <f>IF(N128="","",'[1]PERCENT ARRAY-MEAN FC&amp;P VAL'!AE128*'[1]PERCENT ARRAY-MEAN FC&amp;P VAL'!AF128*'[1]PERCENT ARRAY-MEAN FC&amp;P VAL'!AG128-ABS('[1]PERCENT ARRAY-MEAN FC&amp;P VAL'!AH128*'[1]PERCENT ARRAY-MEAN FC&amp;P VAL'!AI128*'[1]PERCENT ARRAY-MEAN FC&amp;P VAL'!AJ128))</f>
        <v/>
      </c>
      <c r="P128" t="str">
        <f>IF(A128="","",IF('[1]Calculation genes in KEGG path'!L126&gt;='[1]Flux and Impact'!$E$1,IF(('[1]PERCENT ARRAY-MEAN FC&amp;P VAL'!AK128*'[1]PERCENT ARRAY-MEAN FC&amp;P VAL'!AL128*'[1]PERCENT ARRAY-MEAN FC&amp;P VAL'!AM128+ABS('[1]PERCENT ARRAY-MEAN FC&amp;P VAL'!AN128*'[1]PERCENT ARRAY-MEAN FC&amp;P VAL'!AO128*'[1]PERCENT ARRAY-MEAN FC&amp;P VAL'!AP128))&gt;0,'[1]PERCENT ARRAY-MEAN FC&amp;P VAL'!AK128*'[1]PERCENT ARRAY-MEAN FC&amp;P VAL'!AL128*'[1]PERCENT ARRAY-MEAN FC&amp;P VAL'!AM128+ABS('[1]PERCENT ARRAY-MEAN FC&amp;P VAL'!AN128*'[1]PERCENT ARRAY-MEAN FC&amp;P VAL'!AO128*'[1]PERCENT ARRAY-MEAN FC&amp;P VAL'!AP128),""),""))</f>
        <v/>
      </c>
      <c r="Q128" s="12" t="str">
        <f>IF(P128="","",'[1]PERCENT ARRAY-MEAN FC&amp;P VAL'!AK128*'[1]PERCENT ARRAY-MEAN FC&amp;P VAL'!AL128*'[1]PERCENT ARRAY-MEAN FC&amp;P VAL'!AM128-ABS('[1]PERCENT ARRAY-MEAN FC&amp;P VAL'!AN128*'[1]PERCENT ARRAY-MEAN FC&amp;P VAL'!AO128*'[1]PERCENT ARRAY-MEAN FC&amp;P VAL'!AP128))</f>
        <v/>
      </c>
      <c r="R128" t="str">
        <f>IF(A128="","",IF('[1]Calculation genes in KEGG path'!L126&gt;='[1]Flux and Impact'!$E$1,IF(('[1]PERCENT ARRAY-MEAN FC&amp;P VAL'!AQ128*'[1]PERCENT ARRAY-MEAN FC&amp;P VAL'!AR128*'[1]PERCENT ARRAY-MEAN FC&amp;P VAL'!AS128+ABS('[1]PERCENT ARRAY-MEAN FC&amp;P VAL'!AT128*'[1]PERCENT ARRAY-MEAN FC&amp;P VAL'!AU128*'[1]PERCENT ARRAY-MEAN FC&amp;P VAL'!AV128))&gt;0,'[1]PERCENT ARRAY-MEAN FC&amp;P VAL'!AQ128*'[1]PERCENT ARRAY-MEAN FC&amp;P VAL'!AR128*'[1]PERCENT ARRAY-MEAN FC&amp;P VAL'!AS128+ABS('[1]PERCENT ARRAY-MEAN FC&amp;P VAL'!AT128*'[1]PERCENT ARRAY-MEAN FC&amp;P VAL'!AU128*'[1]PERCENT ARRAY-MEAN FC&amp;P VAL'!AV128),""),""))</f>
        <v/>
      </c>
      <c r="S128" s="12" t="str">
        <f>IF(R128="","",'[1]PERCENT ARRAY-MEAN FC&amp;P VAL'!AQ128*'[1]PERCENT ARRAY-MEAN FC&amp;P VAL'!AR128*'[1]PERCENT ARRAY-MEAN FC&amp;P VAL'!AS128-ABS('[1]PERCENT ARRAY-MEAN FC&amp;P VAL'!AT128*'[1]PERCENT ARRAY-MEAN FC&amp;P VAL'!AU128*'[1]PERCENT ARRAY-MEAN FC&amp;P VAL'!AV128))</f>
        <v/>
      </c>
      <c r="T128" t="str">
        <f>IF(A128="","",IF('[1]Calculation genes in KEGG path'!L126&gt;='[1]Flux and Impact'!$E$1,IF(('[1]PERCENT ARRAY-MEAN FC&amp;P VAL'!AW128*'[1]PERCENT ARRAY-MEAN FC&amp;P VAL'!AX128*'[1]PERCENT ARRAY-MEAN FC&amp;P VAL'!AY128+ABS('[1]PERCENT ARRAY-MEAN FC&amp;P VAL'!AZ128*'[1]PERCENT ARRAY-MEAN FC&amp;P VAL'!BA128*'[1]PERCENT ARRAY-MEAN FC&amp;P VAL'!BB128))&gt;0,'[1]PERCENT ARRAY-MEAN FC&amp;P VAL'!AW128*'[1]PERCENT ARRAY-MEAN FC&amp;P VAL'!AX128*'[1]PERCENT ARRAY-MEAN FC&amp;P VAL'!AY128+ABS('[1]PERCENT ARRAY-MEAN FC&amp;P VAL'!AZ128*'[1]PERCENT ARRAY-MEAN FC&amp;P VAL'!BA128*'[1]PERCENT ARRAY-MEAN FC&amp;P VAL'!BB128),""),""))</f>
        <v/>
      </c>
      <c r="U128" s="12" t="str">
        <f>IF(T128="","",'[1]PERCENT ARRAY-MEAN FC&amp;P VAL'!AW128*'[1]PERCENT ARRAY-MEAN FC&amp;P VAL'!AX128*'[1]PERCENT ARRAY-MEAN FC&amp;P VAL'!AY128-ABS('[1]PERCENT ARRAY-MEAN FC&amp;P VAL'!AZ128*'[1]PERCENT ARRAY-MEAN FC&amp;P VAL'!BA128*'[1]PERCENT ARRAY-MEAN FC&amp;P VAL'!BB128))</f>
        <v/>
      </c>
      <c r="V128" t="str">
        <f>IF(A128="","",IF('[1]Calculation genes in KEGG path'!L126&gt;='[1]Flux and Impact'!$E$1,IF(('[1]PERCENT ARRAY-MEAN FC&amp;P VAL'!BC128*'[1]PERCENT ARRAY-MEAN FC&amp;P VAL'!BD128*'[1]PERCENT ARRAY-MEAN FC&amp;P VAL'!BE128+ABS('[1]PERCENT ARRAY-MEAN FC&amp;P VAL'!BF128*'[1]PERCENT ARRAY-MEAN FC&amp;P VAL'!BG128*'[1]PERCENT ARRAY-MEAN FC&amp;P VAL'!BH128))&gt;0,'[1]PERCENT ARRAY-MEAN FC&amp;P VAL'!BC128*'[1]PERCENT ARRAY-MEAN FC&amp;P VAL'!BD128*'[1]PERCENT ARRAY-MEAN FC&amp;P VAL'!BE128+ABS('[1]PERCENT ARRAY-MEAN FC&amp;P VAL'!BF128*'[1]PERCENT ARRAY-MEAN FC&amp;P VAL'!BG128*'[1]PERCENT ARRAY-MEAN FC&amp;P VAL'!BH128),""),""))</f>
        <v/>
      </c>
      <c r="W128" s="12" t="str">
        <f>IF(V128="","",'[1]PERCENT ARRAY-MEAN FC&amp;P VAL'!BC128*'[1]PERCENT ARRAY-MEAN FC&amp;P VAL'!BD128*'[1]PERCENT ARRAY-MEAN FC&amp;P VAL'!BE128-ABS('[1]PERCENT ARRAY-MEAN FC&amp;P VAL'!BF128*'[1]PERCENT ARRAY-MEAN FC&amp;P VAL'!BG128*'[1]PERCENT ARRAY-MEAN FC&amp;P VAL'!BH128))</f>
        <v/>
      </c>
      <c r="X128" t="str">
        <f>IF(A128="","",IF('[1]Calculation genes in KEGG path'!L126&gt;='[1]Flux and Impact'!$E$1,IF(('[1]PERCENT ARRAY-MEAN FC&amp;P VAL'!BI128*'[1]PERCENT ARRAY-MEAN FC&amp;P VAL'!BJ128*'[1]PERCENT ARRAY-MEAN FC&amp;P VAL'!BK128+ABS('[1]PERCENT ARRAY-MEAN FC&amp;P VAL'!BL128*'[1]PERCENT ARRAY-MEAN FC&amp;P VAL'!BM128*'[1]PERCENT ARRAY-MEAN FC&amp;P VAL'!BN128))&gt;0,'[1]PERCENT ARRAY-MEAN FC&amp;P VAL'!BI128*'[1]PERCENT ARRAY-MEAN FC&amp;P VAL'!BJ128*'[1]PERCENT ARRAY-MEAN FC&amp;P VAL'!BK128+ABS('[1]PERCENT ARRAY-MEAN FC&amp;P VAL'!BL128*'[1]PERCENT ARRAY-MEAN FC&amp;P VAL'!BM128*'[1]PERCENT ARRAY-MEAN FC&amp;P VAL'!BN128),""),""))</f>
        <v/>
      </c>
      <c r="Y128" s="12" t="str">
        <f>IF(X128="","",'[1]PERCENT ARRAY-MEAN FC&amp;P VAL'!BI128*'[1]PERCENT ARRAY-MEAN FC&amp;P VAL'!BJ128*'[1]PERCENT ARRAY-MEAN FC&amp;P VAL'!BK128-ABS('[1]PERCENT ARRAY-MEAN FC&amp;P VAL'!BL128*'[1]PERCENT ARRAY-MEAN FC&amp;P VAL'!BM128*'[1]PERCENT ARRAY-MEAN FC&amp;P VAL'!BN128))</f>
        <v/>
      </c>
      <c r="Z128" t="str">
        <f>IF(A128="","",IF('[1]Calculation genes in KEGG path'!L126&gt;='[1]Flux and Impact'!$E$1,IF(('[1]PERCENT ARRAY-MEAN FC&amp;P VAL'!BO128*'[1]PERCENT ARRAY-MEAN FC&amp;P VAL'!BP128*'[1]PERCENT ARRAY-MEAN FC&amp;P VAL'!BQ128+ABS('[1]PERCENT ARRAY-MEAN FC&amp;P VAL'!BR128*'[1]PERCENT ARRAY-MEAN FC&amp;P VAL'!BS128*'[1]PERCENT ARRAY-MEAN FC&amp;P VAL'!BT128))&gt;0,'[1]PERCENT ARRAY-MEAN FC&amp;P VAL'!BO128*'[1]PERCENT ARRAY-MEAN FC&amp;P VAL'!BP128*'[1]PERCENT ARRAY-MEAN FC&amp;P VAL'!BQ128+ABS('[1]PERCENT ARRAY-MEAN FC&amp;P VAL'!BR128*'[1]PERCENT ARRAY-MEAN FC&amp;P VAL'!BS128*'[1]PERCENT ARRAY-MEAN FC&amp;P VAL'!BT128),""),""))</f>
        <v/>
      </c>
      <c r="AA128" s="12" t="str">
        <f>IF(Z128="","",'[1]PERCENT ARRAY-MEAN FC&amp;P VAL'!BO128*'[1]PERCENT ARRAY-MEAN FC&amp;P VAL'!BP128*'[1]PERCENT ARRAY-MEAN FC&amp;P VAL'!BQ128-ABS('[1]PERCENT ARRAY-MEAN FC&amp;P VAL'!BR128*'[1]PERCENT ARRAY-MEAN FC&amp;P VAL'!BS128*'[1]PERCENT ARRAY-MEAN FC&amp;P VAL'!BT128))</f>
        <v/>
      </c>
      <c r="AB128" t="str">
        <f>IF(A128="","",IF('[1]Calculation genes in KEGG path'!L126&gt;='[1]Flux and Impact'!$E$1,IF(('[1]PERCENT ARRAY-MEAN FC&amp;P VAL'!BU128*'[1]PERCENT ARRAY-MEAN FC&amp;P VAL'!BV128*'[1]PERCENT ARRAY-MEAN FC&amp;P VAL'!BW128+ABS('[1]PERCENT ARRAY-MEAN FC&amp;P VAL'!BX128*'[1]PERCENT ARRAY-MEAN FC&amp;P VAL'!BY128*'[1]PERCENT ARRAY-MEAN FC&amp;P VAL'!BZ128))&gt;0,'[1]PERCENT ARRAY-MEAN FC&amp;P VAL'!BU128*'[1]PERCENT ARRAY-MEAN FC&amp;P VAL'!BV128*'[1]PERCENT ARRAY-MEAN FC&amp;P VAL'!BW128+ABS('[1]PERCENT ARRAY-MEAN FC&amp;P VAL'!BX128*'[1]PERCENT ARRAY-MEAN FC&amp;P VAL'!BY128*'[1]PERCENT ARRAY-MEAN FC&amp;P VAL'!BZ128),""),""))</f>
        <v/>
      </c>
      <c r="AC128" s="12" t="str">
        <f>IF(AB128="","",'[1]PERCENT ARRAY-MEAN FC&amp;P VAL'!BU128*'[1]PERCENT ARRAY-MEAN FC&amp;P VAL'!BV128*'[1]PERCENT ARRAY-MEAN FC&amp;P VAL'!BW128-ABS('[1]PERCENT ARRAY-MEAN FC&amp;P VAL'!BX128*'[1]PERCENT ARRAY-MEAN FC&amp;P VAL'!BY128*'[1]PERCENT ARRAY-MEAN FC&amp;P VAL'!BZ128))</f>
        <v/>
      </c>
      <c r="AD128" t="str">
        <f>IF(A128="","",IF('[1]Calculation genes in KEGG path'!L126&gt;='[1]Flux and Impact'!$E$1,IF(('[1]PERCENT ARRAY-MEAN FC&amp;P VAL'!CA128*'[1]PERCENT ARRAY-MEAN FC&amp;P VAL'!CB128*'[1]PERCENT ARRAY-MEAN FC&amp;P VAL'!CC128+ABS('[1]PERCENT ARRAY-MEAN FC&amp;P VAL'!CD128*'[1]PERCENT ARRAY-MEAN FC&amp;P VAL'!CE128*'[1]PERCENT ARRAY-MEAN FC&amp;P VAL'!CF128))&gt;0,'[1]PERCENT ARRAY-MEAN FC&amp;P VAL'!CA128*'[1]PERCENT ARRAY-MEAN FC&amp;P VAL'!CB128*'[1]PERCENT ARRAY-MEAN FC&amp;P VAL'!CC128+ABS('[1]PERCENT ARRAY-MEAN FC&amp;P VAL'!CD128*'[1]PERCENT ARRAY-MEAN FC&amp;P VAL'!CE128*'[1]PERCENT ARRAY-MEAN FC&amp;P VAL'!CF128),""),""))</f>
        <v/>
      </c>
      <c r="AE128" s="12" t="str">
        <f>IF(AD128="","",'[1]PERCENT ARRAY-MEAN FC&amp;P VAL'!CA128*'[1]PERCENT ARRAY-MEAN FC&amp;P VAL'!CB128*'[1]PERCENT ARRAY-MEAN FC&amp;P VAL'!CC128-ABS('[1]PERCENT ARRAY-MEAN FC&amp;P VAL'!CD128*'[1]PERCENT ARRAY-MEAN FC&amp;P VAL'!CE128*'[1]PERCENT ARRAY-MEAN FC&amp;P VAL'!CF128))</f>
        <v/>
      </c>
      <c r="AF128" t="str">
        <f>IF(A128="","",IF('[1]Calculation genes in KEGG path'!L126&gt;='[1]Flux and Impact'!$E$1,IF(('[1]PERCENT ARRAY-MEAN FC&amp;P VAL'!CG128*'[1]PERCENT ARRAY-MEAN FC&amp;P VAL'!CH128*'[1]PERCENT ARRAY-MEAN FC&amp;P VAL'!CI128+ABS('[1]PERCENT ARRAY-MEAN FC&amp;P VAL'!CJ128*'[1]PERCENT ARRAY-MEAN FC&amp;P VAL'!CK128*'[1]PERCENT ARRAY-MEAN FC&amp;P VAL'!CL128))&gt;0,'[1]PERCENT ARRAY-MEAN FC&amp;P VAL'!CG128*'[1]PERCENT ARRAY-MEAN FC&amp;P VAL'!CH128*'[1]PERCENT ARRAY-MEAN FC&amp;P VAL'!CI128+ABS('[1]PERCENT ARRAY-MEAN FC&amp;P VAL'!CJ128*'[1]PERCENT ARRAY-MEAN FC&amp;P VAL'!CK128*'[1]PERCENT ARRAY-MEAN FC&amp;P VAL'!CL128),""),""))</f>
        <v/>
      </c>
      <c r="AG128" s="12" t="str">
        <f>IF(AF128="","",'[1]PERCENT ARRAY-MEAN FC&amp;P VAL'!CG128*'[1]PERCENT ARRAY-MEAN FC&amp;P VAL'!CH128*'[1]PERCENT ARRAY-MEAN FC&amp;P VAL'!CI128-ABS('[1]PERCENT ARRAY-MEAN FC&amp;P VAL'!CJ128*'[1]PERCENT ARRAY-MEAN FC&amp;P VAL'!CK128*'[1]PERCENT ARRAY-MEAN FC&amp;P VAL'!CL128))</f>
        <v/>
      </c>
      <c r="AH128" t="str">
        <f>IF(A128="","",IF('[1]Calculation genes in KEGG path'!L126&gt;='[1]Flux and Impact'!$E$1,IF(('[1]PERCENT ARRAY-MEAN FC&amp;P VAL'!CM128*'[1]PERCENT ARRAY-MEAN FC&amp;P VAL'!CN128*'[1]PERCENT ARRAY-MEAN FC&amp;P VAL'!CO128+ABS('[1]PERCENT ARRAY-MEAN FC&amp;P VAL'!CP128*'[1]PERCENT ARRAY-MEAN FC&amp;P VAL'!CQ128*'[1]PERCENT ARRAY-MEAN FC&amp;P VAL'!CR128))&gt;0,'[1]PERCENT ARRAY-MEAN FC&amp;P VAL'!CM128*'[1]PERCENT ARRAY-MEAN FC&amp;P VAL'!CN128*'[1]PERCENT ARRAY-MEAN FC&amp;P VAL'!CO128+ABS('[1]PERCENT ARRAY-MEAN FC&amp;P VAL'!CP128*'[1]PERCENT ARRAY-MEAN FC&amp;P VAL'!CQ128*'[1]PERCENT ARRAY-MEAN FC&amp;P VAL'!CR128),""),""))</f>
        <v/>
      </c>
      <c r="AI128" s="12" t="str">
        <f>IF(AH128="","",'[1]PERCENT ARRAY-MEAN FC&amp;P VAL'!CM128*'[1]PERCENT ARRAY-MEAN FC&amp;P VAL'!CN128*'[1]PERCENT ARRAY-MEAN FC&amp;P VAL'!CO128-ABS('[1]PERCENT ARRAY-MEAN FC&amp;P VAL'!CP128*'[1]PERCENT ARRAY-MEAN FC&amp;P VAL'!CQ128*'[1]PERCENT ARRAY-MEAN FC&amp;P VAL'!CR128))</f>
        <v/>
      </c>
      <c r="AJ128" t="str">
        <f>IF(A128="","",IF('[1]Calculation genes in KEGG path'!L126&gt;='[1]Flux and Impact'!$E$1,IF(('[1]PERCENT ARRAY-MEAN FC&amp;P VAL'!CS128*'[1]PERCENT ARRAY-MEAN FC&amp;P VAL'!CT128*'[1]PERCENT ARRAY-MEAN FC&amp;P VAL'!CU128+ABS('[1]PERCENT ARRAY-MEAN FC&amp;P VAL'!CV128*'[1]PERCENT ARRAY-MEAN FC&amp;P VAL'!CW128*'[1]PERCENT ARRAY-MEAN FC&amp;P VAL'!CX128))&gt;0,'[1]PERCENT ARRAY-MEAN FC&amp;P VAL'!CS128*'[1]PERCENT ARRAY-MEAN FC&amp;P VAL'!CT128*'[1]PERCENT ARRAY-MEAN FC&amp;P VAL'!CU128+ABS('[1]PERCENT ARRAY-MEAN FC&amp;P VAL'!CV128*'[1]PERCENT ARRAY-MEAN FC&amp;P VAL'!CW128*'[1]PERCENT ARRAY-MEAN FC&amp;P VAL'!CX128),""),""))</f>
        <v/>
      </c>
      <c r="AK128" s="12" t="str">
        <f>IF(AJ128="","",'[1]PERCENT ARRAY-MEAN FC&amp;P VAL'!CS128*'[1]PERCENT ARRAY-MEAN FC&amp;P VAL'!CT128*'[1]PERCENT ARRAY-MEAN FC&amp;P VAL'!CU128-ABS('[1]PERCENT ARRAY-MEAN FC&amp;P VAL'!CV128*'[1]PERCENT ARRAY-MEAN FC&amp;P VAL'!CW128*'[1]PERCENT ARRAY-MEAN FC&amp;P VAL'!CX128))</f>
        <v/>
      </c>
      <c r="AL128" t="str">
        <f>IF(A128="","",IF('[1]Calculation genes in KEGG path'!L126&gt;='[1]Flux and Impact'!$E$1,IF(('[1]PERCENT ARRAY-MEAN FC&amp;P VAL'!CY128*'[1]PERCENT ARRAY-MEAN FC&amp;P VAL'!CZ128*'[1]PERCENT ARRAY-MEAN FC&amp;P VAL'!DA128+ABS('[1]PERCENT ARRAY-MEAN FC&amp;P VAL'!DB128*'[1]PERCENT ARRAY-MEAN FC&amp;P VAL'!DC128*'[1]PERCENT ARRAY-MEAN FC&amp;P VAL'!DD128))&gt;0,'[1]PERCENT ARRAY-MEAN FC&amp;P VAL'!CY128*'[1]PERCENT ARRAY-MEAN FC&amp;P VAL'!CZ128*'[1]PERCENT ARRAY-MEAN FC&amp;P VAL'!DA128+ABS('[1]PERCENT ARRAY-MEAN FC&amp;P VAL'!DB128*'[1]PERCENT ARRAY-MEAN FC&amp;P VAL'!DC128*'[1]PERCENT ARRAY-MEAN FC&amp;P VAL'!DD128),""),""))</f>
        <v/>
      </c>
      <c r="AM128" s="12" t="str">
        <f>IF(AL128="","",'[1]PERCENT ARRAY-MEAN FC&amp;P VAL'!CY128*'[1]PERCENT ARRAY-MEAN FC&amp;P VAL'!CZ128*'[1]PERCENT ARRAY-MEAN FC&amp;P VAL'!DA128-ABS('[1]PERCENT ARRAY-MEAN FC&amp;P VAL'!DB128*'[1]PERCENT ARRAY-MEAN FC&amp;P VAL'!DC128*'[1]PERCENT ARRAY-MEAN FC&amp;P VAL'!DD128))</f>
        <v/>
      </c>
      <c r="AN128" t="str">
        <f>IF(A128="","",IF('[1]Calculation genes in KEGG path'!L126&gt;='[1]Flux and Impact'!$E$1,IF(('[1]PERCENT ARRAY-MEAN FC&amp;P VAL'!DE128*'[1]PERCENT ARRAY-MEAN FC&amp;P VAL'!DF128*'[1]PERCENT ARRAY-MEAN FC&amp;P VAL'!DG128+ABS('[1]PERCENT ARRAY-MEAN FC&amp;P VAL'!DH128*'[1]PERCENT ARRAY-MEAN FC&amp;P VAL'!DI128*'[1]PERCENT ARRAY-MEAN FC&amp;P VAL'!DJ128))&gt;0,'[1]PERCENT ARRAY-MEAN FC&amp;P VAL'!DE128*'[1]PERCENT ARRAY-MEAN FC&amp;P VAL'!DF128*'[1]PERCENT ARRAY-MEAN FC&amp;P VAL'!DG128+ABS('[1]PERCENT ARRAY-MEAN FC&amp;P VAL'!DH128*'[1]PERCENT ARRAY-MEAN FC&amp;P VAL'!DI128*'[1]PERCENT ARRAY-MEAN FC&amp;P VAL'!DJ128),""),""))</f>
        <v/>
      </c>
      <c r="AO128" s="12" t="str">
        <f>IF(AN128="","",'[1]PERCENT ARRAY-MEAN FC&amp;P VAL'!DE128*'[1]PERCENT ARRAY-MEAN FC&amp;P VAL'!DF128*'[1]PERCENT ARRAY-MEAN FC&amp;P VAL'!DG128-ABS('[1]PERCENT ARRAY-MEAN FC&amp;P VAL'!DH128*'[1]PERCENT ARRAY-MEAN FC&amp;P VAL'!DI128*'[1]PERCENT ARRAY-MEAN FC&amp;P VAL'!DJ128))</f>
        <v/>
      </c>
      <c r="AP128" t="str">
        <f>IF(A128="","",IF('[1]Calculation genes in KEGG path'!L126&gt;='[1]Flux and Impact'!$E$1,IF(('[1]PERCENT ARRAY-MEAN FC&amp;P VAL'!DK128*'[1]PERCENT ARRAY-MEAN FC&amp;P VAL'!DL128*'[1]PERCENT ARRAY-MEAN FC&amp;P VAL'!DM128+ABS('[1]PERCENT ARRAY-MEAN FC&amp;P VAL'!DN128*'[1]PERCENT ARRAY-MEAN FC&amp;P VAL'!DO128*'[1]PERCENT ARRAY-MEAN FC&amp;P VAL'!DP128))&gt;0,'[1]PERCENT ARRAY-MEAN FC&amp;P VAL'!DK128*'[1]PERCENT ARRAY-MEAN FC&amp;P VAL'!DL128*'[1]PERCENT ARRAY-MEAN FC&amp;P VAL'!DM128+ABS('[1]PERCENT ARRAY-MEAN FC&amp;P VAL'!DN128*'[1]PERCENT ARRAY-MEAN FC&amp;P VAL'!DO128*'[1]PERCENT ARRAY-MEAN FC&amp;P VAL'!DP128),""),""))</f>
        <v/>
      </c>
      <c r="AQ128" s="12" t="str">
        <f>IF(AP128="","",'[1]PERCENT ARRAY-MEAN FC&amp;P VAL'!DK128*'[1]PERCENT ARRAY-MEAN FC&amp;P VAL'!DL128*'[1]PERCENT ARRAY-MEAN FC&amp;P VAL'!DM128-ABS('[1]PERCENT ARRAY-MEAN FC&amp;P VAL'!DN128*'[1]PERCENT ARRAY-MEAN FC&amp;P VAL'!DO128*'[1]PERCENT ARRAY-MEAN FC&amp;P VAL'!DP128))</f>
        <v/>
      </c>
      <c r="AR128" t="str">
        <f>IF(A128="","",IF('[1]Calculation genes in KEGG path'!L126&gt;='[1]Flux and Impact'!$E$1,IF(('[1]PERCENT ARRAY-MEAN FC&amp;P VAL'!DQ128*'[1]PERCENT ARRAY-MEAN FC&amp;P VAL'!DR128*'[1]PERCENT ARRAY-MEAN FC&amp;P VAL'!DS128+ABS('[1]PERCENT ARRAY-MEAN FC&amp;P VAL'!DT128*'[1]PERCENT ARRAY-MEAN FC&amp;P VAL'!DU128*'[1]PERCENT ARRAY-MEAN FC&amp;P VAL'!DV128))&gt;0,'[1]PERCENT ARRAY-MEAN FC&amp;P VAL'!DQ128*'[1]PERCENT ARRAY-MEAN FC&amp;P VAL'!DR128*'[1]PERCENT ARRAY-MEAN FC&amp;P VAL'!DS128+ABS('[1]PERCENT ARRAY-MEAN FC&amp;P VAL'!DT128*'[1]PERCENT ARRAY-MEAN FC&amp;P VAL'!DU128*'[1]PERCENT ARRAY-MEAN FC&amp;P VAL'!DV128),""),""))</f>
        <v/>
      </c>
      <c r="AS128" s="12" t="str">
        <f>IF(AR128="","",'[1]PERCENT ARRAY-MEAN FC&amp;P VAL'!DQ128*'[1]PERCENT ARRAY-MEAN FC&amp;P VAL'!DR128*'[1]PERCENT ARRAY-MEAN FC&amp;P VAL'!DS128-ABS('[1]PERCENT ARRAY-MEAN FC&amp;P VAL'!DT128*'[1]PERCENT ARRAY-MEAN FC&amp;P VAL'!DU128*'[1]PERCENT ARRAY-MEAN FC&amp;P VAL'!DV128))</f>
        <v/>
      </c>
      <c r="AT128" s="12">
        <f t="shared" si="4"/>
        <v>13.5763267230472</v>
      </c>
      <c r="AU128" s="12">
        <f t="shared" si="5"/>
        <v>1</v>
      </c>
    </row>
    <row r="129" spans="1:47">
      <c r="A129" t="str">
        <f>'[1]Calculation genes in KEGG path'!I127</f>
        <v>bta04260</v>
      </c>
      <c r="B129" t="str">
        <f>IF('[1]PERCENT ARRAY-MEAN FC&amp;P VAL'!A129="","",'[1]PERCENT ARRAY-MEAN FC&amp;P VAL'!A129)</f>
        <v>5. Organismal Systems</v>
      </c>
      <c r="C129" t="str">
        <f>IF('[1]PERCENT ARRAY-MEAN FC&amp;P VAL'!B129="","",'[1]PERCENT ARRAY-MEAN FC&amp;P VAL'!B129)</f>
        <v>5.3 Circulatory System</v>
      </c>
      <c r="D129" t="str">
        <f>IF('[1]PERCENT ARRAY-MEAN FC&amp;P VAL'!C129="","",'[1]PERCENT ARRAY-MEAN FC&amp;P VAL'!C129)</f>
        <v>Cardiac muscle contraction</v>
      </c>
      <c r="E129" s="12">
        <f t="shared" si="3"/>
        <v>39.1655929729599</v>
      </c>
      <c r="F129" t="str">
        <f>IF(A129="","",IF('[1]Calculation genes in KEGG path'!L127&gt;='[1]Flux and Impact'!$E$1,IF('[1]PERCENT ARRAY-MEAN FC&amp;P VAL'!G129*'[1]PERCENT ARRAY-MEAN FC&amp;P VAL'!H129*'[1]PERCENT ARRAY-MEAN FC&amp;P VAL'!I129+ABS('[1]PERCENT ARRAY-MEAN FC&amp;P VAL'!J129*'[1]PERCENT ARRAY-MEAN FC&amp;P VAL'!K129*'[1]PERCENT ARRAY-MEAN FC&amp;P VAL'!L129)&gt;0,'[1]PERCENT ARRAY-MEAN FC&amp;P VAL'!G129*'[1]PERCENT ARRAY-MEAN FC&amp;P VAL'!H129*'[1]PERCENT ARRAY-MEAN FC&amp;P VAL'!I129+ABS('[1]PERCENT ARRAY-MEAN FC&amp;P VAL'!J129*'[1]PERCENT ARRAY-MEAN FC&amp;P VAL'!K129*'[1]PERCENT ARRAY-MEAN FC&amp;P VAL'!L129),""),""))</f>
        <v/>
      </c>
      <c r="G129" s="12" t="str">
        <f>IF(F129="","",'[1]PERCENT ARRAY-MEAN FC&amp;P VAL'!G129*'[1]PERCENT ARRAY-MEAN FC&amp;P VAL'!H129*'[1]PERCENT ARRAY-MEAN FC&amp;P VAL'!I129-ABS('[1]PERCENT ARRAY-MEAN FC&amp;P VAL'!J129*'[1]PERCENT ARRAY-MEAN FC&amp;P VAL'!K129*'[1]PERCENT ARRAY-MEAN FC&amp;P VAL'!L129))</f>
        <v/>
      </c>
      <c r="H129">
        <f>IF(A129="","",IF('[1]Calculation genes in KEGG path'!L127&gt;='[1]Flux and Impact'!$E$1,IF(('[1]PERCENT ARRAY-MEAN FC&amp;P VAL'!M129*'[1]PERCENT ARRAY-MEAN FC&amp;P VAL'!N129*'[1]PERCENT ARRAY-MEAN FC&amp;P VAL'!O129+ABS('[1]PERCENT ARRAY-MEAN FC&amp;P VAL'!P129*'[1]PERCENT ARRAY-MEAN FC&amp;P VAL'!Q129*'[1]PERCENT ARRAY-MEAN FC&amp;P VAL'!R129))&gt;0,'[1]PERCENT ARRAY-MEAN FC&amp;P VAL'!M129*'[1]PERCENT ARRAY-MEAN FC&amp;P VAL'!N129*'[1]PERCENT ARRAY-MEAN FC&amp;P VAL'!O129+ABS('[1]PERCENT ARRAY-MEAN FC&amp;P VAL'!P129*'[1]PERCENT ARRAY-MEAN FC&amp;P VAL'!Q129*'[1]PERCENT ARRAY-MEAN FC&amp;P VAL'!R129),""),""))</f>
        <v>33.0988653261396</v>
      </c>
      <c r="I129" s="12">
        <f>IF(H129="","",'[1]PERCENT ARRAY-MEAN FC&amp;P VAL'!M129*'[1]PERCENT ARRAY-MEAN FC&amp;P VAL'!N129*'[1]PERCENT ARRAY-MEAN FC&amp;P VAL'!O129-ABS('[1]PERCENT ARRAY-MEAN FC&amp;P VAL'!P129*'[1]PERCENT ARRAY-MEAN FC&amp;P VAL'!Q129*'[1]PERCENT ARRAY-MEAN FC&amp;P VAL'!R129))</f>
        <v>8.72842780918294</v>
      </c>
      <c r="J129">
        <f>IF(A129="","",IF('[1]Calculation genes in KEGG path'!L127&gt;='[1]Flux and Impact'!$E$1,IF(('[1]PERCENT ARRAY-MEAN FC&amp;P VAL'!S129*'[1]PERCENT ARRAY-MEAN FC&amp;P VAL'!T129*'[1]PERCENT ARRAY-MEAN FC&amp;P VAL'!U129+ABS('[1]PERCENT ARRAY-MEAN FC&amp;P VAL'!V129*'[1]PERCENT ARRAY-MEAN FC&amp;P VAL'!W129*'[1]PERCENT ARRAY-MEAN FC&amp;P VAL'!X129))&gt;0,'[1]PERCENT ARRAY-MEAN FC&amp;P VAL'!S129*'[1]PERCENT ARRAY-MEAN FC&amp;P VAL'!T129*'[1]PERCENT ARRAY-MEAN FC&amp;P VAL'!U129+ABS('[1]PERCENT ARRAY-MEAN FC&amp;P VAL'!V129*'[1]PERCENT ARRAY-MEAN FC&amp;P VAL'!W129*'[1]PERCENT ARRAY-MEAN FC&amp;P VAL'!X129),""),""))</f>
        <v>6.06672764682038</v>
      </c>
      <c r="K129" s="12">
        <f>IF(J129="","",'[1]PERCENT ARRAY-MEAN FC&amp;P VAL'!S129*'[1]PERCENT ARRAY-MEAN FC&amp;P VAL'!T129*'[1]PERCENT ARRAY-MEAN FC&amp;P VAL'!U129-ABS('[1]PERCENT ARRAY-MEAN FC&amp;P VAL'!V129*'[1]PERCENT ARRAY-MEAN FC&amp;P VAL'!W129*'[1]PERCENT ARRAY-MEAN FC&amp;P VAL'!X129))</f>
        <v>6.06672764682038</v>
      </c>
      <c r="L129" t="str">
        <f>IF(A129="","",IF('[1]Calculation genes in KEGG path'!L127&gt;='[1]Flux and Impact'!$E$1,IF(('[1]PERCENT ARRAY-MEAN FC&amp;P VAL'!Y129*'[1]PERCENT ARRAY-MEAN FC&amp;P VAL'!Z129*'[1]PERCENT ARRAY-MEAN FC&amp;P VAL'!AA129+ABS('[1]PERCENT ARRAY-MEAN FC&amp;P VAL'!AB129*'[1]PERCENT ARRAY-MEAN FC&amp;P VAL'!AC129*'[1]PERCENT ARRAY-MEAN FC&amp;P VAL'!AD129))&gt;0,'[1]PERCENT ARRAY-MEAN FC&amp;P VAL'!Y129*'[1]PERCENT ARRAY-MEAN FC&amp;P VAL'!Z129*'[1]PERCENT ARRAY-MEAN FC&amp;P VAL'!AA129+ABS('[1]PERCENT ARRAY-MEAN FC&amp;P VAL'!AB129*'[1]PERCENT ARRAY-MEAN FC&amp;P VAL'!AC129*'[1]PERCENT ARRAY-MEAN FC&amp;P VAL'!AD129),""),""))</f>
        <v/>
      </c>
      <c r="M129" s="12" t="str">
        <f>IF(L129="","",'[1]PERCENT ARRAY-MEAN FC&amp;P VAL'!Y129*'[1]PERCENT ARRAY-MEAN FC&amp;P VAL'!Z129*'[1]PERCENT ARRAY-MEAN FC&amp;P VAL'!AA129-ABS('[1]PERCENT ARRAY-MEAN FC&amp;P VAL'!AB129*'[1]PERCENT ARRAY-MEAN FC&amp;P VAL'!AC129*'[1]PERCENT ARRAY-MEAN FC&amp;P VAL'!AD129))</f>
        <v/>
      </c>
      <c r="N129" t="str">
        <f>IF(A129="","",IF('[1]Calculation genes in KEGG path'!L127&gt;='[1]Flux and Impact'!$E$1,IF(('[1]PERCENT ARRAY-MEAN FC&amp;P VAL'!AE129*'[1]PERCENT ARRAY-MEAN FC&amp;P VAL'!AF129*'[1]PERCENT ARRAY-MEAN FC&amp;P VAL'!AG129+ABS('[1]PERCENT ARRAY-MEAN FC&amp;P VAL'!AH129*'[1]PERCENT ARRAY-MEAN FC&amp;P VAL'!AI129*'[1]PERCENT ARRAY-MEAN FC&amp;P VAL'!AJ129))&gt;0,'[1]PERCENT ARRAY-MEAN FC&amp;P VAL'!AE129*'[1]PERCENT ARRAY-MEAN FC&amp;P VAL'!AF129*'[1]PERCENT ARRAY-MEAN FC&amp;P VAL'!AG129+ABS('[1]PERCENT ARRAY-MEAN FC&amp;P VAL'!AH129*'[1]PERCENT ARRAY-MEAN FC&amp;P VAL'!AI129*'[1]PERCENT ARRAY-MEAN FC&amp;P VAL'!AJ129),""),""))</f>
        <v/>
      </c>
      <c r="O129" s="12" t="str">
        <f>IF(N129="","",'[1]PERCENT ARRAY-MEAN FC&amp;P VAL'!AE129*'[1]PERCENT ARRAY-MEAN FC&amp;P VAL'!AF129*'[1]PERCENT ARRAY-MEAN FC&amp;P VAL'!AG129-ABS('[1]PERCENT ARRAY-MEAN FC&amp;P VAL'!AH129*'[1]PERCENT ARRAY-MEAN FC&amp;P VAL'!AI129*'[1]PERCENT ARRAY-MEAN FC&amp;P VAL'!AJ129))</f>
        <v/>
      </c>
      <c r="P129" t="str">
        <f>IF(A129="","",IF('[1]Calculation genes in KEGG path'!L127&gt;='[1]Flux and Impact'!$E$1,IF(('[1]PERCENT ARRAY-MEAN FC&amp;P VAL'!AK129*'[1]PERCENT ARRAY-MEAN FC&amp;P VAL'!AL129*'[1]PERCENT ARRAY-MEAN FC&amp;P VAL'!AM129+ABS('[1]PERCENT ARRAY-MEAN FC&amp;P VAL'!AN129*'[1]PERCENT ARRAY-MEAN FC&amp;P VAL'!AO129*'[1]PERCENT ARRAY-MEAN FC&amp;P VAL'!AP129))&gt;0,'[1]PERCENT ARRAY-MEAN FC&amp;P VAL'!AK129*'[1]PERCENT ARRAY-MEAN FC&amp;P VAL'!AL129*'[1]PERCENT ARRAY-MEAN FC&amp;P VAL'!AM129+ABS('[1]PERCENT ARRAY-MEAN FC&amp;P VAL'!AN129*'[1]PERCENT ARRAY-MEAN FC&amp;P VAL'!AO129*'[1]PERCENT ARRAY-MEAN FC&amp;P VAL'!AP129),""),""))</f>
        <v/>
      </c>
      <c r="Q129" s="12" t="str">
        <f>IF(P129="","",'[1]PERCENT ARRAY-MEAN FC&amp;P VAL'!AK129*'[1]PERCENT ARRAY-MEAN FC&amp;P VAL'!AL129*'[1]PERCENT ARRAY-MEAN FC&amp;P VAL'!AM129-ABS('[1]PERCENT ARRAY-MEAN FC&amp;P VAL'!AN129*'[1]PERCENT ARRAY-MEAN FC&amp;P VAL'!AO129*'[1]PERCENT ARRAY-MEAN FC&amp;P VAL'!AP129))</f>
        <v/>
      </c>
      <c r="R129" t="str">
        <f>IF(A129="","",IF('[1]Calculation genes in KEGG path'!L127&gt;='[1]Flux and Impact'!$E$1,IF(('[1]PERCENT ARRAY-MEAN FC&amp;P VAL'!AQ129*'[1]PERCENT ARRAY-MEAN FC&amp;P VAL'!AR129*'[1]PERCENT ARRAY-MEAN FC&amp;P VAL'!AS129+ABS('[1]PERCENT ARRAY-MEAN FC&amp;P VAL'!AT129*'[1]PERCENT ARRAY-MEAN FC&amp;P VAL'!AU129*'[1]PERCENT ARRAY-MEAN FC&amp;P VAL'!AV129))&gt;0,'[1]PERCENT ARRAY-MEAN FC&amp;P VAL'!AQ129*'[1]PERCENT ARRAY-MEAN FC&amp;P VAL'!AR129*'[1]PERCENT ARRAY-MEAN FC&amp;P VAL'!AS129+ABS('[1]PERCENT ARRAY-MEAN FC&amp;P VAL'!AT129*'[1]PERCENT ARRAY-MEAN FC&amp;P VAL'!AU129*'[1]PERCENT ARRAY-MEAN FC&amp;P VAL'!AV129),""),""))</f>
        <v/>
      </c>
      <c r="S129" s="12" t="str">
        <f>IF(R129="","",'[1]PERCENT ARRAY-MEAN FC&amp;P VAL'!AQ129*'[1]PERCENT ARRAY-MEAN FC&amp;P VAL'!AR129*'[1]PERCENT ARRAY-MEAN FC&amp;P VAL'!AS129-ABS('[1]PERCENT ARRAY-MEAN FC&amp;P VAL'!AT129*'[1]PERCENT ARRAY-MEAN FC&amp;P VAL'!AU129*'[1]PERCENT ARRAY-MEAN FC&amp;P VAL'!AV129))</f>
        <v/>
      </c>
      <c r="T129" t="str">
        <f>IF(A129="","",IF('[1]Calculation genes in KEGG path'!L127&gt;='[1]Flux and Impact'!$E$1,IF(('[1]PERCENT ARRAY-MEAN FC&amp;P VAL'!AW129*'[1]PERCENT ARRAY-MEAN FC&amp;P VAL'!AX129*'[1]PERCENT ARRAY-MEAN FC&amp;P VAL'!AY129+ABS('[1]PERCENT ARRAY-MEAN FC&amp;P VAL'!AZ129*'[1]PERCENT ARRAY-MEAN FC&amp;P VAL'!BA129*'[1]PERCENT ARRAY-MEAN FC&amp;P VAL'!BB129))&gt;0,'[1]PERCENT ARRAY-MEAN FC&amp;P VAL'!AW129*'[1]PERCENT ARRAY-MEAN FC&amp;P VAL'!AX129*'[1]PERCENT ARRAY-MEAN FC&amp;P VAL'!AY129+ABS('[1]PERCENT ARRAY-MEAN FC&amp;P VAL'!AZ129*'[1]PERCENT ARRAY-MEAN FC&amp;P VAL'!BA129*'[1]PERCENT ARRAY-MEAN FC&amp;P VAL'!BB129),""),""))</f>
        <v/>
      </c>
      <c r="U129" s="12" t="str">
        <f>IF(T129="","",'[1]PERCENT ARRAY-MEAN FC&amp;P VAL'!AW129*'[1]PERCENT ARRAY-MEAN FC&amp;P VAL'!AX129*'[1]PERCENT ARRAY-MEAN FC&amp;P VAL'!AY129-ABS('[1]PERCENT ARRAY-MEAN FC&amp;P VAL'!AZ129*'[1]PERCENT ARRAY-MEAN FC&amp;P VAL'!BA129*'[1]PERCENT ARRAY-MEAN FC&amp;P VAL'!BB129))</f>
        <v/>
      </c>
      <c r="V129" t="str">
        <f>IF(A129="","",IF('[1]Calculation genes in KEGG path'!L127&gt;='[1]Flux and Impact'!$E$1,IF(('[1]PERCENT ARRAY-MEAN FC&amp;P VAL'!BC129*'[1]PERCENT ARRAY-MEAN FC&amp;P VAL'!BD129*'[1]PERCENT ARRAY-MEAN FC&amp;P VAL'!BE129+ABS('[1]PERCENT ARRAY-MEAN FC&amp;P VAL'!BF129*'[1]PERCENT ARRAY-MEAN FC&amp;P VAL'!BG129*'[1]PERCENT ARRAY-MEAN FC&amp;P VAL'!BH129))&gt;0,'[1]PERCENT ARRAY-MEAN FC&amp;P VAL'!BC129*'[1]PERCENT ARRAY-MEAN FC&amp;P VAL'!BD129*'[1]PERCENT ARRAY-MEAN FC&amp;P VAL'!BE129+ABS('[1]PERCENT ARRAY-MEAN FC&amp;P VAL'!BF129*'[1]PERCENT ARRAY-MEAN FC&amp;P VAL'!BG129*'[1]PERCENT ARRAY-MEAN FC&amp;P VAL'!BH129),""),""))</f>
        <v/>
      </c>
      <c r="W129" s="12" t="str">
        <f>IF(V129="","",'[1]PERCENT ARRAY-MEAN FC&amp;P VAL'!BC129*'[1]PERCENT ARRAY-MEAN FC&amp;P VAL'!BD129*'[1]PERCENT ARRAY-MEAN FC&amp;P VAL'!BE129-ABS('[1]PERCENT ARRAY-MEAN FC&amp;P VAL'!BF129*'[1]PERCENT ARRAY-MEAN FC&amp;P VAL'!BG129*'[1]PERCENT ARRAY-MEAN FC&amp;P VAL'!BH129))</f>
        <v/>
      </c>
      <c r="X129" t="str">
        <f>IF(A129="","",IF('[1]Calculation genes in KEGG path'!L127&gt;='[1]Flux and Impact'!$E$1,IF(('[1]PERCENT ARRAY-MEAN FC&amp;P VAL'!BI129*'[1]PERCENT ARRAY-MEAN FC&amp;P VAL'!BJ129*'[1]PERCENT ARRAY-MEAN FC&amp;P VAL'!BK129+ABS('[1]PERCENT ARRAY-MEAN FC&amp;P VAL'!BL129*'[1]PERCENT ARRAY-MEAN FC&amp;P VAL'!BM129*'[1]PERCENT ARRAY-MEAN FC&amp;P VAL'!BN129))&gt;0,'[1]PERCENT ARRAY-MEAN FC&amp;P VAL'!BI129*'[1]PERCENT ARRAY-MEAN FC&amp;P VAL'!BJ129*'[1]PERCENT ARRAY-MEAN FC&amp;P VAL'!BK129+ABS('[1]PERCENT ARRAY-MEAN FC&amp;P VAL'!BL129*'[1]PERCENT ARRAY-MEAN FC&amp;P VAL'!BM129*'[1]PERCENT ARRAY-MEAN FC&amp;P VAL'!BN129),""),""))</f>
        <v/>
      </c>
      <c r="Y129" s="12" t="str">
        <f>IF(X129="","",'[1]PERCENT ARRAY-MEAN FC&amp;P VAL'!BI129*'[1]PERCENT ARRAY-MEAN FC&amp;P VAL'!BJ129*'[1]PERCENT ARRAY-MEAN FC&amp;P VAL'!BK129-ABS('[1]PERCENT ARRAY-MEAN FC&amp;P VAL'!BL129*'[1]PERCENT ARRAY-MEAN FC&amp;P VAL'!BM129*'[1]PERCENT ARRAY-MEAN FC&amp;P VAL'!BN129))</f>
        <v/>
      </c>
      <c r="Z129" t="str">
        <f>IF(A129="","",IF('[1]Calculation genes in KEGG path'!L127&gt;='[1]Flux and Impact'!$E$1,IF(('[1]PERCENT ARRAY-MEAN FC&amp;P VAL'!BO129*'[1]PERCENT ARRAY-MEAN FC&amp;P VAL'!BP129*'[1]PERCENT ARRAY-MEAN FC&amp;P VAL'!BQ129+ABS('[1]PERCENT ARRAY-MEAN FC&amp;P VAL'!BR129*'[1]PERCENT ARRAY-MEAN FC&amp;P VAL'!BS129*'[1]PERCENT ARRAY-MEAN FC&amp;P VAL'!BT129))&gt;0,'[1]PERCENT ARRAY-MEAN FC&amp;P VAL'!BO129*'[1]PERCENT ARRAY-MEAN FC&amp;P VAL'!BP129*'[1]PERCENT ARRAY-MEAN FC&amp;P VAL'!BQ129+ABS('[1]PERCENT ARRAY-MEAN FC&amp;P VAL'!BR129*'[1]PERCENT ARRAY-MEAN FC&amp;P VAL'!BS129*'[1]PERCENT ARRAY-MEAN FC&amp;P VAL'!BT129),""),""))</f>
        <v/>
      </c>
      <c r="AA129" s="12" t="str">
        <f>IF(Z129="","",'[1]PERCENT ARRAY-MEAN FC&amp;P VAL'!BO129*'[1]PERCENT ARRAY-MEAN FC&amp;P VAL'!BP129*'[1]PERCENT ARRAY-MEAN FC&amp;P VAL'!BQ129-ABS('[1]PERCENT ARRAY-MEAN FC&amp;P VAL'!BR129*'[1]PERCENT ARRAY-MEAN FC&amp;P VAL'!BS129*'[1]PERCENT ARRAY-MEAN FC&amp;P VAL'!BT129))</f>
        <v/>
      </c>
      <c r="AB129" t="str">
        <f>IF(A129="","",IF('[1]Calculation genes in KEGG path'!L127&gt;='[1]Flux and Impact'!$E$1,IF(('[1]PERCENT ARRAY-MEAN FC&amp;P VAL'!BU129*'[1]PERCENT ARRAY-MEAN FC&amp;P VAL'!BV129*'[1]PERCENT ARRAY-MEAN FC&amp;P VAL'!BW129+ABS('[1]PERCENT ARRAY-MEAN FC&amp;P VAL'!BX129*'[1]PERCENT ARRAY-MEAN FC&amp;P VAL'!BY129*'[1]PERCENT ARRAY-MEAN FC&amp;P VAL'!BZ129))&gt;0,'[1]PERCENT ARRAY-MEAN FC&amp;P VAL'!BU129*'[1]PERCENT ARRAY-MEAN FC&amp;P VAL'!BV129*'[1]PERCENT ARRAY-MEAN FC&amp;P VAL'!BW129+ABS('[1]PERCENT ARRAY-MEAN FC&amp;P VAL'!BX129*'[1]PERCENT ARRAY-MEAN FC&amp;P VAL'!BY129*'[1]PERCENT ARRAY-MEAN FC&amp;P VAL'!BZ129),""),""))</f>
        <v/>
      </c>
      <c r="AC129" s="12" t="str">
        <f>IF(AB129="","",'[1]PERCENT ARRAY-MEAN FC&amp;P VAL'!BU129*'[1]PERCENT ARRAY-MEAN FC&amp;P VAL'!BV129*'[1]PERCENT ARRAY-MEAN FC&amp;P VAL'!BW129-ABS('[1]PERCENT ARRAY-MEAN FC&amp;P VAL'!BX129*'[1]PERCENT ARRAY-MEAN FC&amp;P VAL'!BY129*'[1]PERCENT ARRAY-MEAN FC&amp;P VAL'!BZ129))</f>
        <v/>
      </c>
      <c r="AD129" t="str">
        <f>IF(A129="","",IF('[1]Calculation genes in KEGG path'!L127&gt;='[1]Flux and Impact'!$E$1,IF(('[1]PERCENT ARRAY-MEAN FC&amp;P VAL'!CA129*'[1]PERCENT ARRAY-MEAN FC&amp;P VAL'!CB129*'[1]PERCENT ARRAY-MEAN FC&amp;P VAL'!CC129+ABS('[1]PERCENT ARRAY-MEAN FC&amp;P VAL'!CD129*'[1]PERCENT ARRAY-MEAN FC&amp;P VAL'!CE129*'[1]PERCENT ARRAY-MEAN FC&amp;P VAL'!CF129))&gt;0,'[1]PERCENT ARRAY-MEAN FC&amp;P VAL'!CA129*'[1]PERCENT ARRAY-MEAN FC&amp;P VAL'!CB129*'[1]PERCENT ARRAY-MEAN FC&amp;P VAL'!CC129+ABS('[1]PERCENT ARRAY-MEAN FC&amp;P VAL'!CD129*'[1]PERCENT ARRAY-MEAN FC&amp;P VAL'!CE129*'[1]PERCENT ARRAY-MEAN FC&amp;P VAL'!CF129),""),""))</f>
        <v/>
      </c>
      <c r="AE129" s="12" t="str">
        <f>IF(AD129="","",'[1]PERCENT ARRAY-MEAN FC&amp;P VAL'!CA129*'[1]PERCENT ARRAY-MEAN FC&amp;P VAL'!CB129*'[1]PERCENT ARRAY-MEAN FC&amp;P VAL'!CC129-ABS('[1]PERCENT ARRAY-MEAN FC&amp;P VAL'!CD129*'[1]PERCENT ARRAY-MEAN FC&amp;P VAL'!CE129*'[1]PERCENT ARRAY-MEAN FC&amp;P VAL'!CF129))</f>
        <v/>
      </c>
      <c r="AF129" t="str">
        <f>IF(A129="","",IF('[1]Calculation genes in KEGG path'!L127&gt;='[1]Flux and Impact'!$E$1,IF(('[1]PERCENT ARRAY-MEAN FC&amp;P VAL'!CG129*'[1]PERCENT ARRAY-MEAN FC&amp;P VAL'!CH129*'[1]PERCENT ARRAY-MEAN FC&amp;P VAL'!CI129+ABS('[1]PERCENT ARRAY-MEAN FC&amp;P VAL'!CJ129*'[1]PERCENT ARRAY-MEAN FC&amp;P VAL'!CK129*'[1]PERCENT ARRAY-MEAN FC&amp;P VAL'!CL129))&gt;0,'[1]PERCENT ARRAY-MEAN FC&amp;P VAL'!CG129*'[1]PERCENT ARRAY-MEAN FC&amp;P VAL'!CH129*'[1]PERCENT ARRAY-MEAN FC&amp;P VAL'!CI129+ABS('[1]PERCENT ARRAY-MEAN FC&amp;P VAL'!CJ129*'[1]PERCENT ARRAY-MEAN FC&amp;P VAL'!CK129*'[1]PERCENT ARRAY-MEAN FC&amp;P VAL'!CL129),""),""))</f>
        <v/>
      </c>
      <c r="AG129" s="12" t="str">
        <f>IF(AF129="","",'[1]PERCENT ARRAY-MEAN FC&amp;P VAL'!CG129*'[1]PERCENT ARRAY-MEAN FC&amp;P VAL'!CH129*'[1]PERCENT ARRAY-MEAN FC&amp;P VAL'!CI129-ABS('[1]PERCENT ARRAY-MEAN FC&amp;P VAL'!CJ129*'[1]PERCENT ARRAY-MEAN FC&amp;P VAL'!CK129*'[1]PERCENT ARRAY-MEAN FC&amp;P VAL'!CL129))</f>
        <v/>
      </c>
      <c r="AH129" t="str">
        <f>IF(A129="","",IF('[1]Calculation genes in KEGG path'!L127&gt;='[1]Flux and Impact'!$E$1,IF(('[1]PERCENT ARRAY-MEAN FC&amp;P VAL'!CM129*'[1]PERCENT ARRAY-MEAN FC&amp;P VAL'!CN129*'[1]PERCENT ARRAY-MEAN FC&amp;P VAL'!CO129+ABS('[1]PERCENT ARRAY-MEAN FC&amp;P VAL'!CP129*'[1]PERCENT ARRAY-MEAN FC&amp;P VAL'!CQ129*'[1]PERCENT ARRAY-MEAN FC&amp;P VAL'!CR129))&gt;0,'[1]PERCENT ARRAY-MEAN FC&amp;P VAL'!CM129*'[1]PERCENT ARRAY-MEAN FC&amp;P VAL'!CN129*'[1]PERCENT ARRAY-MEAN FC&amp;P VAL'!CO129+ABS('[1]PERCENT ARRAY-MEAN FC&amp;P VAL'!CP129*'[1]PERCENT ARRAY-MEAN FC&amp;P VAL'!CQ129*'[1]PERCENT ARRAY-MEAN FC&amp;P VAL'!CR129),""),""))</f>
        <v/>
      </c>
      <c r="AI129" s="12" t="str">
        <f>IF(AH129="","",'[1]PERCENT ARRAY-MEAN FC&amp;P VAL'!CM129*'[1]PERCENT ARRAY-MEAN FC&amp;P VAL'!CN129*'[1]PERCENT ARRAY-MEAN FC&amp;P VAL'!CO129-ABS('[1]PERCENT ARRAY-MEAN FC&amp;P VAL'!CP129*'[1]PERCENT ARRAY-MEAN FC&amp;P VAL'!CQ129*'[1]PERCENT ARRAY-MEAN FC&amp;P VAL'!CR129))</f>
        <v/>
      </c>
      <c r="AJ129" t="str">
        <f>IF(A129="","",IF('[1]Calculation genes in KEGG path'!L127&gt;='[1]Flux and Impact'!$E$1,IF(('[1]PERCENT ARRAY-MEAN FC&amp;P VAL'!CS129*'[1]PERCENT ARRAY-MEAN FC&amp;P VAL'!CT129*'[1]PERCENT ARRAY-MEAN FC&amp;P VAL'!CU129+ABS('[1]PERCENT ARRAY-MEAN FC&amp;P VAL'!CV129*'[1]PERCENT ARRAY-MEAN FC&amp;P VAL'!CW129*'[1]PERCENT ARRAY-MEAN FC&amp;P VAL'!CX129))&gt;0,'[1]PERCENT ARRAY-MEAN FC&amp;P VAL'!CS129*'[1]PERCENT ARRAY-MEAN FC&amp;P VAL'!CT129*'[1]PERCENT ARRAY-MEAN FC&amp;P VAL'!CU129+ABS('[1]PERCENT ARRAY-MEAN FC&amp;P VAL'!CV129*'[1]PERCENT ARRAY-MEAN FC&amp;P VAL'!CW129*'[1]PERCENT ARRAY-MEAN FC&amp;P VAL'!CX129),""),""))</f>
        <v/>
      </c>
      <c r="AK129" s="12" t="str">
        <f>IF(AJ129="","",'[1]PERCENT ARRAY-MEAN FC&amp;P VAL'!CS129*'[1]PERCENT ARRAY-MEAN FC&amp;P VAL'!CT129*'[1]PERCENT ARRAY-MEAN FC&amp;P VAL'!CU129-ABS('[1]PERCENT ARRAY-MEAN FC&amp;P VAL'!CV129*'[1]PERCENT ARRAY-MEAN FC&amp;P VAL'!CW129*'[1]PERCENT ARRAY-MEAN FC&amp;P VAL'!CX129))</f>
        <v/>
      </c>
      <c r="AL129" t="str">
        <f>IF(A129="","",IF('[1]Calculation genes in KEGG path'!L127&gt;='[1]Flux and Impact'!$E$1,IF(('[1]PERCENT ARRAY-MEAN FC&amp;P VAL'!CY129*'[1]PERCENT ARRAY-MEAN FC&amp;P VAL'!CZ129*'[1]PERCENT ARRAY-MEAN FC&amp;P VAL'!DA129+ABS('[1]PERCENT ARRAY-MEAN FC&amp;P VAL'!DB129*'[1]PERCENT ARRAY-MEAN FC&amp;P VAL'!DC129*'[1]PERCENT ARRAY-MEAN FC&amp;P VAL'!DD129))&gt;0,'[1]PERCENT ARRAY-MEAN FC&amp;P VAL'!CY129*'[1]PERCENT ARRAY-MEAN FC&amp;P VAL'!CZ129*'[1]PERCENT ARRAY-MEAN FC&amp;P VAL'!DA129+ABS('[1]PERCENT ARRAY-MEAN FC&amp;P VAL'!DB129*'[1]PERCENT ARRAY-MEAN FC&amp;P VAL'!DC129*'[1]PERCENT ARRAY-MEAN FC&amp;P VAL'!DD129),""),""))</f>
        <v/>
      </c>
      <c r="AM129" s="12" t="str">
        <f>IF(AL129="","",'[1]PERCENT ARRAY-MEAN FC&amp;P VAL'!CY129*'[1]PERCENT ARRAY-MEAN FC&amp;P VAL'!CZ129*'[1]PERCENT ARRAY-MEAN FC&amp;P VAL'!DA129-ABS('[1]PERCENT ARRAY-MEAN FC&amp;P VAL'!DB129*'[1]PERCENT ARRAY-MEAN FC&amp;P VAL'!DC129*'[1]PERCENT ARRAY-MEAN FC&amp;P VAL'!DD129))</f>
        <v/>
      </c>
      <c r="AN129" t="str">
        <f>IF(A129="","",IF('[1]Calculation genes in KEGG path'!L127&gt;='[1]Flux and Impact'!$E$1,IF(('[1]PERCENT ARRAY-MEAN FC&amp;P VAL'!DE129*'[1]PERCENT ARRAY-MEAN FC&amp;P VAL'!DF129*'[1]PERCENT ARRAY-MEAN FC&amp;P VAL'!DG129+ABS('[1]PERCENT ARRAY-MEAN FC&amp;P VAL'!DH129*'[1]PERCENT ARRAY-MEAN FC&amp;P VAL'!DI129*'[1]PERCENT ARRAY-MEAN FC&amp;P VAL'!DJ129))&gt;0,'[1]PERCENT ARRAY-MEAN FC&amp;P VAL'!DE129*'[1]PERCENT ARRAY-MEAN FC&amp;P VAL'!DF129*'[1]PERCENT ARRAY-MEAN FC&amp;P VAL'!DG129+ABS('[1]PERCENT ARRAY-MEAN FC&amp;P VAL'!DH129*'[1]PERCENT ARRAY-MEAN FC&amp;P VAL'!DI129*'[1]PERCENT ARRAY-MEAN FC&amp;P VAL'!DJ129),""),""))</f>
        <v/>
      </c>
      <c r="AO129" s="12" t="str">
        <f>IF(AN129="","",'[1]PERCENT ARRAY-MEAN FC&amp;P VAL'!DE129*'[1]PERCENT ARRAY-MEAN FC&amp;P VAL'!DF129*'[1]PERCENT ARRAY-MEAN FC&amp;P VAL'!DG129-ABS('[1]PERCENT ARRAY-MEAN FC&amp;P VAL'!DH129*'[1]PERCENT ARRAY-MEAN FC&amp;P VAL'!DI129*'[1]PERCENT ARRAY-MEAN FC&amp;P VAL'!DJ129))</f>
        <v/>
      </c>
      <c r="AP129" t="str">
        <f>IF(A129="","",IF('[1]Calculation genes in KEGG path'!L127&gt;='[1]Flux and Impact'!$E$1,IF(('[1]PERCENT ARRAY-MEAN FC&amp;P VAL'!DK129*'[1]PERCENT ARRAY-MEAN FC&amp;P VAL'!DL129*'[1]PERCENT ARRAY-MEAN FC&amp;P VAL'!DM129+ABS('[1]PERCENT ARRAY-MEAN FC&amp;P VAL'!DN129*'[1]PERCENT ARRAY-MEAN FC&amp;P VAL'!DO129*'[1]PERCENT ARRAY-MEAN FC&amp;P VAL'!DP129))&gt;0,'[1]PERCENT ARRAY-MEAN FC&amp;P VAL'!DK129*'[1]PERCENT ARRAY-MEAN FC&amp;P VAL'!DL129*'[1]PERCENT ARRAY-MEAN FC&amp;P VAL'!DM129+ABS('[1]PERCENT ARRAY-MEAN FC&amp;P VAL'!DN129*'[1]PERCENT ARRAY-MEAN FC&amp;P VAL'!DO129*'[1]PERCENT ARRAY-MEAN FC&amp;P VAL'!DP129),""),""))</f>
        <v/>
      </c>
      <c r="AQ129" s="12" t="str">
        <f>IF(AP129="","",'[1]PERCENT ARRAY-MEAN FC&amp;P VAL'!DK129*'[1]PERCENT ARRAY-MEAN FC&amp;P VAL'!DL129*'[1]PERCENT ARRAY-MEAN FC&amp;P VAL'!DM129-ABS('[1]PERCENT ARRAY-MEAN FC&amp;P VAL'!DN129*'[1]PERCENT ARRAY-MEAN FC&amp;P VAL'!DO129*'[1]PERCENT ARRAY-MEAN FC&amp;P VAL'!DP129))</f>
        <v/>
      </c>
      <c r="AR129" t="str">
        <f>IF(A129="","",IF('[1]Calculation genes in KEGG path'!L127&gt;='[1]Flux and Impact'!$E$1,IF(('[1]PERCENT ARRAY-MEAN FC&amp;P VAL'!DQ129*'[1]PERCENT ARRAY-MEAN FC&amp;P VAL'!DR129*'[1]PERCENT ARRAY-MEAN FC&amp;P VAL'!DS129+ABS('[1]PERCENT ARRAY-MEAN FC&amp;P VAL'!DT129*'[1]PERCENT ARRAY-MEAN FC&amp;P VAL'!DU129*'[1]PERCENT ARRAY-MEAN FC&amp;P VAL'!DV129))&gt;0,'[1]PERCENT ARRAY-MEAN FC&amp;P VAL'!DQ129*'[1]PERCENT ARRAY-MEAN FC&amp;P VAL'!DR129*'[1]PERCENT ARRAY-MEAN FC&amp;P VAL'!DS129+ABS('[1]PERCENT ARRAY-MEAN FC&amp;P VAL'!DT129*'[1]PERCENT ARRAY-MEAN FC&amp;P VAL'!DU129*'[1]PERCENT ARRAY-MEAN FC&amp;P VAL'!DV129),""),""))</f>
        <v/>
      </c>
      <c r="AS129" s="12" t="str">
        <f>IF(AR129="","",'[1]PERCENT ARRAY-MEAN FC&amp;P VAL'!DQ129*'[1]PERCENT ARRAY-MEAN FC&amp;P VAL'!DR129*'[1]PERCENT ARRAY-MEAN FC&amp;P VAL'!DS129-ABS('[1]PERCENT ARRAY-MEAN FC&amp;P VAL'!DT129*'[1]PERCENT ARRAY-MEAN FC&amp;P VAL'!DU129*'[1]PERCENT ARRAY-MEAN FC&amp;P VAL'!DV129))</f>
        <v/>
      </c>
      <c r="AT129" s="12">
        <f t="shared" si="4"/>
        <v>7.39757772800166</v>
      </c>
      <c r="AU129" s="12">
        <f t="shared" si="5"/>
        <v>1</v>
      </c>
    </row>
    <row r="130" spans="1:47">
      <c r="A130" t="str">
        <f>'[1]Calculation genes in KEGG path'!I128</f>
        <v>bta04270</v>
      </c>
      <c r="B130" t="str">
        <f>IF('[1]PERCENT ARRAY-MEAN FC&amp;P VAL'!A130="","",'[1]PERCENT ARRAY-MEAN FC&amp;P VAL'!A130)</f>
        <v>5. Organismal Systems</v>
      </c>
      <c r="C130" t="str">
        <f>IF('[1]PERCENT ARRAY-MEAN FC&amp;P VAL'!B130="","",'[1]PERCENT ARRAY-MEAN FC&amp;P VAL'!B130)</f>
        <v>5.3 Circulatory System</v>
      </c>
      <c r="D130" t="str">
        <f>IF('[1]PERCENT ARRAY-MEAN FC&amp;P VAL'!C130="","",'[1]PERCENT ARRAY-MEAN FC&amp;P VAL'!C130)</f>
        <v>Vascular smooth muscle contraction</v>
      </c>
      <c r="E130" s="12">
        <f t="shared" si="3"/>
        <v>142.627757431581</v>
      </c>
      <c r="F130">
        <f>IF(A130="","",IF('[1]Calculation genes in KEGG path'!L128&gt;='[1]Flux and Impact'!$E$1,IF('[1]PERCENT ARRAY-MEAN FC&amp;P VAL'!G130*'[1]PERCENT ARRAY-MEAN FC&amp;P VAL'!H130*'[1]PERCENT ARRAY-MEAN FC&amp;P VAL'!I130+ABS('[1]PERCENT ARRAY-MEAN FC&amp;P VAL'!J130*'[1]PERCENT ARRAY-MEAN FC&amp;P VAL'!K130*'[1]PERCENT ARRAY-MEAN FC&amp;P VAL'!L130)&gt;0,'[1]PERCENT ARRAY-MEAN FC&amp;P VAL'!G130*'[1]PERCENT ARRAY-MEAN FC&amp;P VAL'!H130*'[1]PERCENT ARRAY-MEAN FC&amp;P VAL'!I130+ABS('[1]PERCENT ARRAY-MEAN FC&amp;P VAL'!J130*'[1]PERCENT ARRAY-MEAN FC&amp;P VAL'!K130*'[1]PERCENT ARRAY-MEAN FC&amp;P VAL'!L130),""),""))</f>
        <v>30.976282080353</v>
      </c>
      <c r="G130" s="12">
        <f>IF(F130="","",'[1]PERCENT ARRAY-MEAN FC&amp;P VAL'!G130*'[1]PERCENT ARRAY-MEAN FC&amp;P VAL'!H130*'[1]PERCENT ARRAY-MEAN FC&amp;P VAL'!I130-ABS('[1]PERCENT ARRAY-MEAN FC&amp;P VAL'!J130*'[1]PERCENT ARRAY-MEAN FC&amp;P VAL'!K130*'[1]PERCENT ARRAY-MEAN FC&amp;P VAL'!L130))</f>
        <v>30.976282080353</v>
      </c>
      <c r="H130">
        <f>IF(A130="","",IF('[1]Calculation genes in KEGG path'!L128&gt;='[1]Flux and Impact'!$E$1,IF(('[1]PERCENT ARRAY-MEAN FC&amp;P VAL'!M130*'[1]PERCENT ARRAY-MEAN FC&amp;P VAL'!N130*'[1]PERCENT ARRAY-MEAN FC&amp;P VAL'!O130+ABS('[1]PERCENT ARRAY-MEAN FC&amp;P VAL'!P130*'[1]PERCENT ARRAY-MEAN FC&amp;P VAL'!Q130*'[1]PERCENT ARRAY-MEAN FC&amp;P VAL'!R130))&gt;0,'[1]PERCENT ARRAY-MEAN FC&amp;P VAL'!M130*'[1]PERCENT ARRAY-MEAN FC&amp;P VAL'!N130*'[1]PERCENT ARRAY-MEAN FC&amp;P VAL'!O130+ABS('[1]PERCENT ARRAY-MEAN FC&amp;P VAL'!P130*'[1]PERCENT ARRAY-MEAN FC&amp;P VAL'!Q130*'[1]PERCENT ARRAY-MEAN FC&amp;P VAL'!R130),""),""))</f>
        <v>105.169836456103</v>
      </c>
      <c r="I130" s="12">
        <f>IF(H130="","",'[1]PERCENT ARRAY-MEAN FC&amp;P VAL'!M130*'[1]PERCENT ARRAY-MEAN FC&amp;P VAL'!N130*'[1]PERCENT ARRAY-MEAN FC&amp;P VAL'!O130-ABS('[1]PERCENT ARRAY-MEAN FC&amp;P VAL'!P130*'[1]PERCENT ARRAY-MEAN FC&amp;P VAL'!Q130*'[1]PERCENT ARRAY-MEAN FC&amp;P VAL'!R130))</f>
        <v>-70.9916617288989</v>
      </c>
      <c r="J130">
        <f>IF(A130="","",IF('[1]Calculation genes in KEGG path'!L128&gt;='[1]Flux and Impact'!$E$1,IF(('[1]PERCENT ARRAY-MEAN FC&amp;P VAL'!S130*'[1]PERCENT ARRAY-MEAN FC&amp;P VAL'!T130*'[1]PERCENT ARRAY-MEAN FC&amp;P VAL'!U130+ABS('[1]PERCENT ARRAY-MEAN FC&amp;P VAL'!V130*'[1]PERCENT ARRAY-MEAN FC&amp;P VAL'!W130*'[1]PERCENT ARRAY-MEAN FC&amp;P VAL'!X130))&gt;0,'[1]PERCENT ARRAY-MEAN FC&amp;P VAL'!S130*'[1]PERCENT ARRAY-MEAN FC&amp;P VAL'!T130*'[1]PERCENT ARRAY-MEAN FC&amp;P VAL'!U130+ABS('[1]PERCENT ARRAY-MEAN FC&amp;P VAL'!V130*'[1]PERCENT ARRAY-MEAN FC&amp;P VAL'!W130*'[1]PERCENT ARRAY-MEAN FC&amp;P VAL'!X130),""),""))</f>
        <v>6.48163889512456</v>
      </c>
      <c r="K130" s="12">
        <f>IF(J130="","",'[1]PERCENT ARRAY-MEAN FC&amp;P VAL'!S130*'[1]PERCENT ARRAY-MEAN FC&amp;P VAL'!T130*'[1]PERCENT ARRAY-MEAN FC&amp;P VAL'!U130-ABS('[1]PERCENT ARRAY-MEAN FC&amp;P VAL'!V130*'[1]PERCENT ARRAY-MEAN FC&amp;P VAL'!W130*'[1]PERCENT ARRAY-MEAN FC&amp;P VAL'!X130))</f>
        <v>6.48163889512456</v>
      </c>
      <c r="L130" t="str">
        <f>IF(A130="","",IF('[1]Calculation genes in KEGG path'!L128&gt;='[1]Flux and Impact'!$E$1,IF(('[1]PERCENT ARRAY-MEAN FC&amp;P VAL'!Y130*'[1]PERCENT ARRAY-MEAN FC&amp;P VAL'!Z130*'[1]PERCENT ARRAY-MEAN FC&amp;P VAL'!AA130+ABS('[1]PERCENT ARRAY-MEAN FC&amp;P VAL'!AB130*'[1]PERCENT ARRAY-MEAN FC&amp;P VAL'!AC130*'[1]PERCENT ARRAY-MEAN FC&amp;P VAL'!AD130))&gt;0,'[1]PERCENT ARRAY-MEAN FC&amp;P VAL'!Y130*'[1]PERCENT ARRAY-MEAN FC&amp;P VAL'!Z130*'[1]PERCENT ARRAY-MEAN FC&amp;P VAL'!AA130+ABS('[1]PERCENT ARRAY-MEAN FC&amp;P VAL'!AB130*'[1]PERCENT ARRAY-MEAN FC&amp;P VAL'!AC130*'[1]PERCENT ARRAY-MEAN FC&amp;P VAL'!AD130),""),""))</f>
        <v/>
      </c>
      <c r="M130" s="12" t="str">
        <f>IF(L130="","",'[1]PERCENT ARRAY-MEAN FC&amp;P VAL'!Y130*'[1]PERCENT ARRAY-MEAN FC&amp;P VAL'!Z130*'[1]PERCENT ARRAY-MEAN FC&amp;P VAL'!AA130-ABS('[1]PERCENT ARRAY-MEAN FC&amp;P VAL'!AB130*'[1]PERCENT ARRAY-MEAN FC&amp;P VAL'!AC130*'[1]PERCENT ARRAY-MEAN FC&amp;P VAL'!AD130))</f>
        <v/>
      </c>
      <c r="N130" t="str">
        <f>IF(A130="","",IF('[1]Calculation genes in KEGG path'!L128&gt;='[1]Flux and Impact'!$E$1,IF(('[1]PERCENT ARRAY-MEAN FC&amp;P VAL'!AE130*'[1]PERCENT ARRAY-MEAN FC&amp;P VAL'!AF130*'[1]PERCENT ARRAY-MEAN FC&amp;P VAL'!AG130+ABS('[1]PERCENT ARRAY-MEAN FC&amp;P VAL'!AH130*'[1]PERCENT ARRAY-MEAN FC&amp;P VAL'!AI130*'[1]PERCENT ARRAY-MEAN FC&amp;P VAL'!AJ130))&gt;0,'[1]PERCENT ARRAY-MEAN FC&amp;P VAL'!AE130*'[1]PERCENT ARRAY-MEAN FC&amp;P VAL'!AF130*'[1]PERCENT ARRAY-MEAN FC&amp;P VAL'!AG130+ABS('[1]PERCENT ARRAY-MEAN FC&amp;P VAL'!AH130*'[1]PERCENT ARRAY-MEAN FC&amp;P VAL'!AI130*'[1]PERCENT ARRAY-MEAN FC&amp;P VAL'!AJ130),""),""))</f>
        <v/>
      </c>
      <c r="O130" s="12" t="str">
        <f>IF(N130="","",'[1]PERCENT ARRAY-MEAN FC&amp;P VAL'!AE130*'[1]PERCENT ARRAY-MEAN FC&amp;P VAL'!AF130*'[1]PERCENT ARRAY-MEAN FC&amp;P VAL'!AG130-ABS('[1]PERCENT ARRAY-MEAN FC&amp;P VAL'!AH130*'[1]PERCENT ARRAY-MEAN FC&amp;P VAL'!AI130*'[1]PERCENT ARRAY-MEAN FC&amp;P VAL'!AJ130))</f>
        <v/>
      </c>
      <c r="P130" t="str">
        <f>IF(A130="","",IF('[1]Calculation genes in KEGG path'!L128&gt;='[1]Flux and Impact'!$E$1,IF(('[1]PERCENT ARRAY-MEAN FC&amp;P VAL'!AK130*'[1]PERCENT ARRAY-MEAN FC&amp;P VAL'!AL130*'[1]PERCENT ARRAY-MEAN FC&amp;P VAL'!AM130+ABS('[1]PERCENT ARRAY-MEAN FC&amp;P VAL'!AN130*'[1]PERCENT ARRAY-MEAN FC&amp;P VAL'!AO130*'[1]PERCENT ARRAY-MEAN FC&amp;P VAL'!AP130))&gt;0,'[1]PERCENT ARRAY-MEAN FC&amp;P VAL'!AK130*'[1]PERCENT ARRAY-MEAN FC&amp;P VAL'!AL130*'[1]PERCENT ARRAY-MEAN FC&amp;P VAL'!AM130+ABS('[1]PERCENT ARRAY-MEAN FC&amp;P VAL'!AN130*'[1]PERCENT ARRAY-MEAN FC&amp;P VAL'!AO130*'[1]PERCENT ARRAY-MEAN FC&amp;P VAL'!AP130),""),""))</f>
        <v/>
      </c>
      <c r="Q130" s="12" t="str">
        <f>IF(P130="","",'[1]PERCENT ARRAY-MEAN FC&amp;P VAL'!AK130*'[1]PERCENT ARRAY-MEAN FC&amp;P VAL'!AL130*'[1]PERCENT ARRAY-MEAN FC&amp;P VAL'!AM130-ABS('[1]PERCENT ARRAY-MEAN FC&amp;P VAL'!AN130*'[1]PERCENT ARRAY-MEAN FC&amp;P VAL'!AO130*'[1]PERCENT ARRAY-MEAN FC&amp;P VAL'!AP130))</f>
        <v/>
      </c>
      <c r="R130" t="str">
        <f>IF(A130="","",IF('[1]Calculation genes in KEGG path'!L128&gt;='[1]Flux and Impact'!$E$1,IF(('[1]PERCENT ARRAY-MEAN FC&amp;P VAL'!AQ130*'[1]PERCENT ARRAY-MEAN FC&amp;P VAL'!AR130*'[1]PERCENT ARRAY-MEAN FC&amp;P VAL'!AS130+ABS('[1]PERCENT ARRAY-MEAN FC&amp;P VAL'!AT130*'[1]PERCENT ARRAY-MEAN FC&amp;P VAL'!AU130*'[1]PERCENT ARRAY-MEAN FC&amp;P VAL'!AV130))&gt;0,'[1]PERCENT ARRAY-MEAN FC&amp;P VAL'!AQ130*'[1]PERCENT ARRAY-MEAN FC&amp;P VAL'!AR130*'[1]PERCENT ARRAY-MEAN FC&amp;P VAL'!AS130+ABS('[1]PERCENT ARRAY-MEAN FC&amp;P VAL'!AT130*'[1]PERCENT ARRAY-MEAN FC&amp;P VAL'!AU130*'[1]PERCENT ARRAY-MEAN FC&amp;P VAL'!AV130),""),""))</f>
        <v/>
      </c>
      <c r="S130" s="12" t="str">
        <f>IF(R130="","",'[1]PERCENT ARRAY-MEAN FC&amp;P VAL'!AQ130*'[1]PERCENT ARRAY-MEAN FC&amp;P VAL'!AR130*'[1]PERCENT ARRAY-MEAN FC&amp;P VAL'!AS130-ABS('[1]PERCENT ARRAY-MEAN FC&amp;P VAL'!AT130*'[1]PERCENT ARRAY-MEAN FC&amp;P VAL'!AU130*'[1]PERCENT ARRAY-MEAN FC&amp;P VAL'!AV130))</f>
        <v/>
      </c>
      <c r="T130" t="str">
        <f>IF(A130="","",IF('[1]Calculation genes in KEGG path'!L128&gt;='[1]Flux and Impact'!$E$1,IF(('[1]PERCENT ARRAY-MEAN FC&amp;P VAL'!AW130*'[1]PERCENT ARRAY-MEAN FC&amp;P VAL'!AX130*'[1]PERCENT ARRAY-MEAN FC&amp;P VAL'!AY130+ABS('[1]PERCENT ARRAY-MEAN FC&amp;P VAL'!AZ130*'[1]PERCENT ARRAY-MEAN FC&amp;P VAL'!BA130*'[1]PERCENT ARRAY-MEAN FC&amp;P VAL'!BB130))&gt;0,'[1]PERCENT ARRAY-MEAN FC&amp;P VAL'!AW130*'[1]PERCENT ARRAY-MEAN FC&amp;P VAL'!AX130*'[1]PERCENT ARRAY-MEAN FC&amp;P VAL'!AY130+ABS('[1]PERCENT ARRAY-MEAN FC&amp;P VAL'!AZ130*'[1]PERCENT ARRAY-MEAN FC&amp;P VAL'!BA130*'[1]PERCENT ARRAY-MEAN FC&amp;P VAL'!BB130),""),""))</f>
        <v/>
      </c>
      <c r="U130" s="12" t="str">
        <f>IF(T130="","",'[1]PERCENT ARRAY-MEAN FC&amp;P VAL'!AW130*'[1]PERCENT ARRAY-MEAN FC&amp;P VAL'!AX130*'[1]PERCENT ARRAY-MEAN FC&amp;P VAL'!AY130-ABS('[1]PERCENT ARRAY-MEAN FC&amp;P VAL'!AZ130*'[1]PERCENT ARRAY-MEAN FC&amp;P VAL'!BA130*'[1]PERCENT ARRAY-MEAN FC&amp;P VAL'!BB130))</f>
        <v/>
      </c>
      <c r="V130" t="str">
        <f>IF(A130="","",IF('[1]Calculation genes in KEGG path'!L128&gt;='[1]Flux and Impact'!$E$1,IF(('[1]PERCENT ARRAY-MEAN FC&amp;P VAL'!BC130*'[1]PERCENT ARRAY-MEAN FC&amp;P VAL'!BD130*'[1]PERCENT ARRAY-MEAN FC&amp;P VAL'!BE130+ABS('[1]PERCENT ARRAY-MEAN FC&amp;P VAL'!BF130*'[1]PERCENT ARRAY-MEAN FC&amp;P VAL'!BG130*'[1]PERCENT ARRAY-MEAN FC&amp;P VAL'!BH130))&gt;0,'[1]PERCENT ARRAY-MEAN FC&amp;P VAL'!BC130*'[1]PERCENT ARRAY-MEAN FC&amp;P VAL'!BD130*'[1]PERCENT ARRAY-MEAN FC&amp;P VAL'!BE130+ABS('[1]PERCENT ARRAY-MEAN FC&amp;P VAL'!BF130*'[1]PERCENT ARRAY-MEAN FC&amp;P VAL'!BG130*'[1]PERCENT ARRAY-MEAN FC&amp;P VAL'!BH130),""),""))</f>
        <v/>
      </c>
      <c r="W130" s="12" t="str">
        <f>IF(V130="","",'[1]PERCENT ARRAY-MEAN FC&amp;P VAL'!BC130*'[1]PERCENT ARRAY-MEAN FC&amp;P VAL'!BD130*'[1]PERCENT ARRAY-MEAN FC&amp;P VAL'!BE130-ABS('[1]PERCENT ARRAY-MEAN FC&amp;P VAL'!BF130*'[1]PERCENT ARRAY-MEAN FC&amp;P VAL'!BG130*'[1]PERCENT ARRAY-MEAN FC&amp;P VAL'!BH130))</f>
        <v/>
      </c>
      <c r="X130" t="str">
        <f>IF(A130="","",IF('[1]Calculation genes in KEGG path'!L128&gt;='[1]Flux and Impact'!$E$1,IF(('[1]PERCENT ARRAY-MEAN FC&amp;P VAL'!BI130*'[1]PERCENT ARRAY-MEAN FC&amp;P VAL'!BJ130*'[1]PERCENT ARRAY-MEAN FC&amp;P VAL'!BK130+ABS('[1]PERCENT ARRAY-MEAN FC&amp;P VAL'!BL130*'[1]PERCENT ARRAY-MEAN FC&amp;P VAL'!BM130*'[1]PERCENT ARRAY-MEAN FC&amp;P VAL'!BN130))&gt;0,'[1]PERCENT ARRAY-MEAN FC&amp;P VAL'!BI130*'[1]PERCENT ARRAY-MEAN FC&amp;P VAL'!BJ130*'[1]PERCENT ARRAY-MEAN FC&amp;P VAL'!BK130+ABS('[1]PERCENT ARRAY-MEAN FC&amp;P VAL'!BL130*'[1]PERCENT ARRAY-MEAN FC&amp;P VAL'!BM130*'[1]PERCENT ARRAY-MEAN FC&amp;P VAL'!BN130),""),""))</f>
        <v/>
      </c>
      <c r="Y130" s="12" t="str">
        <f>IF(X130="","",'[1]PERCENT ARRAY-MEAN FC&amp;P VAL'!BI130*'[1]PERCENT ARRAY-MEAN FC&amp;P VAL'!BJ130*'[1]PERCENT ARRAY-MEAN FC&amp;P VAL'!BK130-ABS('[1]PERCENT ARRAY-MEAN FC&amp;P VAL'!BL130*'[1]PERCENT ARRAY-MEAN FC&amp;P VAL'!BM130*'[1]PERCENT ARRAY-MEAN FC&amp;P VAL'!BN130))</f>
        <v/>
      </c>
      <c r="Z130" t="str">
        <f>IF(A130="","",IF('[1]Calculation genes in KEGG path'!L128&gt;='[1]Flux and Impact'!$E$1,IF(('[1]PERCENT ARRAY-MEAN FC&amp;P VAL'!BO130*'[1]PERCENT ARRAY-MEAN FC&amp;P VAL'!BP130*'[1]PERCENT ARRAY-MEAN FC&amp;P VAL'!BQ130+ABS('[1]PERCENT ARRAY-MEAN FC&amp;P VAL'!BR130*'[1]PERCENT ARRAY-MEAN FC&amp;P VAL'!BS130*'[1]PERCENT ARRAY-MEAN FC&amp;P VAL'!BT130))&gt;0,'[1]PERCENT ARRAY-MEAN FC&amp;P VAL'!BO130*'[1]PERCENT ARRAY-MEAN FC&amp;P VAL'!BP130*'[1]PERCENT ARRAY-MEAN FC&amp;P VAL'!BQ130+ABS('[1]PERCENT ARRAY-MEAN FC&amp;P VAL'!BR130*'[1]PERCENT ARRAY-MEAN FC&amp;P VAL'!BS130*'[1]PERCENT ARRAY-MEAN FC&amp;P VAL'!BT130),""),""))</f>
        <v/>
      </c>
      <c r="AA130" s="12" t="str">
        <f>IF(Z130="","",'[1]PERCENT ARRAY-MEAN FC&amp;P VAL'!BO130*'[1]PERCENT ARRAY-MEAN FC&amp;P VAL'!BP130*'[1]PERCENT ARRAY-MEAN FC&amp;P VAL'!BQ130-ABS('[1]PERCENT ARRAY-MEAN FC&amp;P VAL'!BR130*'[1]PERCENT ARRAY-MEAN FC&amp;P VAL'!BS130*'[1]PERCENT ARRAY-MEAN FC&amp;P VAL'!BT130))</f>
        <v/>
      </c>
      <c r="AB130" t="str">
        <f>IF(A130="","",IF('[1]Calculation genes in KEGG path'!L128&gt;='[1]Flux and Impact'!$E$1,IF(('[1]PERCENT ARRAY-MEAN FC&amp;P VAL'!BU130*'[1]PERCENT ARRAY-MEAN FC&amp;P VAL'!BV130*'[1]PERCENT ARRAY-MEAN FC&amp;P VAL'!BW130+ABS('[1]PERCENT ARRAY-MEAN FC&amp;P VAL'!BX130*'[1]PERCENT ARRAY-MEAN FC&amp;P VAL'!BY130*'[1]PERCENT ARRAY-MEAN FC&amp;P VAL'!BZ130))&gt;0,'[1]PERCENT ARRAY-MEAN FC&amp;P VAL'!BU130*'[1]PERCENT ARRAY-MEAN FC&amp;P VAL'!BV130*'[1]PERCENT ARRAY-MEAN FC&amp;P VAL'!BW130+ABS('[1]PERCENT ARRAY-MEAN FC&amp;P VAL'!BX130*'[1]PERCENT ARRAY-MEAN FC&amp;P VAL'!BY130*'[1]PERCENT ARRAY-MEAN FC&amp;P VAL'!BZ130),""),""))</f>
        <v/>
      </c>
      <c r="AC130" s="12" t="str">
        <f>IF(AB130="","",'[1]PERCENT ARRAY-MEAN FC&amp;P VAL'!BU130*'[1]PERCENT ARRAY-MEAN FC&amp;P VAL'!BV130*'[1]PERCENT ARRAY-MEAN FC&amp;P VAL'!BW130-ABS('[1]PERCENT ARRAY-MEAN FC&amp;P VAL'!BX130*'[1]PERCENT ARRAY-MEAN FC&amp;P VAL'!BY130*'[1]PERCENT ARRAY-MEAN FC&amp;P VAL'!BZ130))</f>
        <v/>
      </c>
      <c r="AD130" t="str">
        <f>IF(A130="","",IF('[1]Calculation genes in KEGG path'!L128&gt;='[1]Flux and Impact'!$E$1,IF(('[1]PERCENT ARRAY-MEAN FC&amp;P VAL'!CA130*'[1]PERCENT ARRAY-MEAN FC&amp;P VAL'!CB130*'[1]PERCENT ARRAY-MEAN FC&amp;P VAL'!CC130+ABS('[1]PERCENT ARRAY-MEAN FC&amp;P VAL'!CD130*'[1]PERCENT ARRAY-MEAN FC&amp;P VAL'!CE130*'[1]PERCENT ARRAY-MEAN FC&amp;P VAL'!CF130))&gt;0,'[1]PERCENT ARRAY-MEAN FC&amp;P VAL'!CA130*'[1]PERCENT ARRAY-MEAN FC&amp;P VAL'!CB130*'[1]PERCENT ARRAY-MEAN FC&amp;P VAL'!CC130+ABS('[1]PERCENT ARRAY-MEAN FC&amp;P VAL'!CD130*'[1]PERCENT ARRAY-MEAN FC&amp;P VAL'!CE130*'[1]PERCENT ARRAY-MEAN FC&amp;P VAL'!CF130),""),""))</f>
        <v/>
      </c>
      <c r="AE130" s="12" t="str">
        <f>IF(AD130="","",'[1]PERCENT ARRAY-MEAN FC&amp;P VAL'!CA130*'[1]PERCENT ARRAY-MEAN FC&amp;P VAL'!CB130*'[1]PERCENT ARRAY-MEAN FC&amp;P VAL'!CC130-ABS('[1]PERCENT ARRAY-MEAN FC&amp;P VAL'!CD130*'[1]PERCENT ARRAY-MEAN FC&amp;P VAL'!CE130*'[1]PERCENT ARRAY-MEAN FC&amp;P VAL'!CF130))</f>
        <v/>
      </c>
      <c r="AF130" t="str">
        <f>IF(A130="","",IF('[1]Calculation genes in KEGG path'!L128&gt;='[1]Flux and Impact'!$E$1,IF(('[1]PERCENT ARRAY-MEAN FC&amp;P VAL'!CG130*'[1]PERCENT ARRAY-MEAN FC&amp;P VAL'!CH130*'[1]PERCENT ARRAY-MEAN FC&amp;P VAL'!CI130+ABS('[1]PERCENT ARRAY-MEAN FC&amp;P VAL'!CJ130*'[1]PERCENT ARRAY-MEAN FC&amp;P VAL'!CK130*'[1]PERCENT ARRAY-MEAN FC&amp;P VAL'!CL130))&gt;0,'[1]PERCENT ARRAY-MEAN FC&amp;P VAL'!CG130*'[1]PERCENT ARRAY-MEAN FC&amp;P VAL'!CH130*'[1]PERCENT ARRAY-MEAN FC&amp;P VAL'!CI130+ABS('[1]PERCENT ARRAY-MEAN FC&amp;P VAL'!CJ130*'[1]PERCENT ARRAY-MEAN FC&amp;P VAL'!CK130*'[1]PERCENT ARRAY-MEAN FC&amp;P VAL'!CL130),""),""))</f>
        <v/>
      </c>
      <c r="AG130" s="12" t="str">
        <f>IF(AF130="","",'[1]PERCENT ARRAY-MEAN FC&amp;P VAL'!CG130*'[1]PERCENT ARRAY-MEAN FC&amp;P VAL'!CH130*'[1]PERCENT ARRAY-MEAN FC&amp;P VAL'!CI130-ABS('[1]PERCENT ARRAY-MEAN FC&amp;P VAL'!CJ130*'[1]PERCENT ARRAY-MEAN FC&amp;P VAL'!CK130*'[1]PERCENT ARRAY-MEAN FC&amp;P VAL'!CL130))</f>
        <v/>
      </c>
      <c r="AH130" t="str">
        <f>IF(A130="","",IF('[1]Calculation genes in KEGG path'!L128&gt;='[1]Flux and Impact'!$E$1,IF(('[1]PERCENT ARRAY-MEAN FC&amp;P VAL'!CM130*'[1]PERCENT ARRAY-MEAN FC&amp;P VAL'!CN130*'[1]PERCENT ARRAY-MEAN FC&amp;P VAL'!CO130+ABS('[1]PERCENT ARRAY-MEAN FC&amp;P VAL'!CP130*'[1]PERCENT ARRAY-MEAN FC&amp;P VAL'!CQ130*'[1]PERCENT ARRAY-MEAN FC&amp;P VAL'!CR130))&gt;0,'[1]PERCENT ARRAY-MEAN FC&amp;P VAL'!CM130*'[1]PERCENT ARRAY-MEAN FC&amp;P VAL'!CN130*'[1]PERCENT ARRAY-MEAN FC&amp;P VAL'!CO130+ABS('[1]PERCENT ARRAY-MEAN FC&amp;P VAL'!CP130*'[1]PERCENT ARRAY-MEAN FC&amp;P VAL'!CQ130*'[1]PERCENT ARRAY-MEAN FC&amp;P VAL'!CR130),""),""))</f>
        <v/>
      </c>
      <c r="AI130" s="12" t="str">
        <f>IF(AH130="","",'[1]PERCENT ARRAY-MEAN FC&amp;P VAL'!CM130*'[1]PERCENT ARRAY-MEAN FC&amp;P VAL'!CN130*'[1]PERCENT ARRAY-MEAN FC&amp;P VAL'!CO130-ABS('[1]PERCENT ARRAY-MEAN FC&amp;P VAL'!CP130*'[1]PERCENT ARRAY-MEAN FC&amp;P VAL'!CQ130*'[1]PERCENT ARRAY-MEAN FC&amp;P VAL'!CR130))</f>
        <v/>
      </c>
      <c r="AJ130" t="str">
        <f>IF(A130="","",IF('[1]Calculation genes in KEGG path'!L128&gt;='[1]Flux and Impact'!$E$1,IF(('[1]PERCENT ARRAY-MEAN FC&amp;P VAL'!CS130*'[1]PERCENT ARRAY-MEAN FC&amp;P VAL'!CT130*'[1]PERCENT ARRAY-MEAN FC&amp;P VAL'!CU130+ABS('[1]PERCENT ARRAY-MEAN FC&amp;P VAL'!CV130*'[1]PERCENT ARRAY-MEAN FC&amp;P VAL'!CW130*'[1]PERCENT ARRAY-MEAN FC&amp;P VAL'!CX130))&gt;0,'[1]PERCENT ARRAY-MEAN FC&amp;P VAL'!CS130*'[1]PERCENT ARRAY-MEAN FC&amp;P VAL'!CT130*'[1]PERCENT ARRAY-MEAN FC&amp;P VAL'!CU130+ABS('[1]PERCENT ARRAY-MEAN FC&amp;P VAL'!CV130*'[1]PERCENT ARRAY-MEAN FC&amp;P VAL'!CW130*'[1]PERCENT ARRAY-MEAN FC&amp;P VAL'!CX130),""),""))</f>
        <v/>
      </c>
      <c r="AK130" s="12" t="str">
        <f>IF(AJ130="","",'[1]PERCENT ARRAY-MEAN FC&amp;P VAL'!CS130*'[1]PERCENT ARRAY-MEAN FC&amp;P VAL'!CT130*'[1]PERCENT ARRAY-MEAN FC&amp;P VAL'!CU130-ABS('[1]PERCENT ARRAY-MEAN FC&amp;P VAL'!CV130*'[1]PERCENT ARRAY-MEAN FC&amp;P VAL'!CW130*'[1]PERCENT ARRAY-MEAN FC&amp;P VAL'!CX130))</f>
        <v/>
      </c>
      <c r="AL130" t="str">
        <f>IF(A130="","",IF('[1]Calculation genes in KEGG path'!L128&gt;='[1]Flux and Impact'!$E$1,IF(('[1]PERCENT ARRAY-MEAN FC&amp;P VAL'!CY130*'[1]PERCENT ARRAY-MEAN FC&amp;P VAL'!CZ130*'[1]PERCENT ARRAY-MEAN FC&amp;P VAL'!DA130+ABS('[1]PERCENT ARRAY-MEAN FC&amp;P VAL'!DB130*'[1]PERCENT ARRAY-MEAN FC&amp;P VAL'!DC130*'[1]PERCENT ARRAY-MEAN FC&amp;P VAL'!DD130))&gt;0,'[1]PERCENT ARRAY-MEAN FC&amp;P VAL'!CY130*'[1]PERCENT ARRAY-MEAN FC&amp;P VAL'!CZ130*'[1]PERCENT ARRAY-MEAN FC&amp;P VAL'!DA130+ABS('[1]PERCENT ARRAY-MEAN FC&amp;P VAL'!DB130*'[1]PERCENT ARRAY-MEAN FC&amp;P VAL'!DC130*'[1]PERCENT ARRAY-MEAN FC&amp;P VAL'!DD130),""),""))</f>
        <v/>
      </c>
      <c r="AM130" s="12" t="str">
        <f>IF(AL130="","",'[1]PERCENT ARRAY-MEAN FC&amp;P VAL'!CY130*'[1]PERCENT ARRAY-MEAN FC&amp;P VAL'!CZ130*'[1]PERCENT ARRAY-MEAN FC&amp;P VAL'!DA130-ABS('[1]PERCENT ARRAY-MEAN FC&amp;P VAL'!DB130*'[1]PERCENT ARRAY-MEAN FC&amp;P VAL'!DC130*'[1]PERCENT ARRAY-MEAN FC&amp;P VAL'!DD130))</f>
        <v/>
      </c>
      <c r="AN130" t="str">
        <f>IF(A130="","",IF('[1]Calculation genes in KEGG path'!L128&gt;='[1]Flux and Impact'!$E$1,IF(('[1]PERCENT ARRAY-MEAN FC&amp;P VAL'!DE130*'[1]PERCENT ARRAY-MEAN FC&amp;P VAL'!DF130*'[1]PERCENT ARRAY-MEAN FC&amp;P VAL'!DG130+ABS('[1]PERCENT ARRAY-MEAN FC&amp;P VAL'!DH130*'[1]PERCENT ARRAY-MEAN FC&amp;P VAL'!DI130*'[1]PERCENT ARRAY-MEAN FC&amp;P VAL'!DJ130))&gt;0,'[1]PERCENT ARRAY-MEAN FC&amp;P VAL'!DE130*'[1]PERCENT ARRAY-MEAN FC&amp;P VAL'!DF130*'[1]PERCENT ARRAY-MEAN FC&amp;P VAL'!DG130+ABS('[1]PERCENT ARRAY-MEAN FC&amp;P VAL'!DH130*'[1]PERCENT ARRAY-MEAN FC&amp;P VAL'!DI130*'[1]PERCENT ARRAY-MEAN FC&amp;P VAL'!DJ130),""),""))</f>
        <v/>
      </c>
      <c r="AO130" s="12" t="str">
        <f>IF(AN130="","",'[1]PERCENT ARRAY-MEAN FC&amp;P VAL'!DE130*'[1]PERCENT ARRAY-MEAN FC&amp;P VAL'!DF130*'[1]PERCENT ARRAY-MEAN FC&amp;P VAL'!DG130-ABS('[1]PERCENT ARRAY-MEAN FC&amp;P VAL'!DH130*'[1]PERCENT ARRAY-MEAN FC&amp;P VAL'!DI130*'[1]PERCENT ARRAY-MEAN FC&amp;P VAL'!DJ130))</f>
        <v/>
      </c>
      <c r="AP130" t="str">
        <f>IF(A130="","",IF('[1]Calculation genes in KEGG path'!L128&gt;='[1]Flux and Impact'!$E$1,IF(('[1]PERCENT ARRAY-MEAN FC&amp;P VAL'!DK130*'[1]PERCENT ARRAY-MEAN FC&amp;P VAL'!DL130*'[1]PERCENT ARRAY-MEAN FC&amp;P VAL'!DM130+ABS('[1]PERCENT ARRAY-MEAN FC&amp;P VAL'!DN130*'[1]PERCENT ARRAY-MEAN FC&amp;P VAL'!DO130*'[1]PERCENT ARRAY-MEAN FC&amp;P VAL'!DP130))&gt;0,'[1]PERCENT ARRAY-MEAN FC&amp;P VAL'!DK130*'[1]PERCENT ARRAY-MEAN FC&amp;P VAL'!DL130*'[1]PERCENT ARRAY-MEAN FC&amp;P VAL'!DM130+ABS('[1]PERCENT ARRAY-MEAN FC&amp;P VAL'!DN130*'[1]PERCENT ARRAY-MEAN FC&amp;P VAL'!DO130*'[1]PERCENT ARRAY-MEAN FC&amp;P VAL'!DP130),""),""))</f>
        <v/>
      </c>
      <c r="AQ130" s="12" t="str">
        <f>IF(AP130="","",'[1]PERCENT ARRAY-MEAN FC&amp;P VAL'!DK130*'[1]PERCENT ARRAY-MEAN FC&amp;P VAL'!DL130*'[1]PERCENT ARRAY-MEAN FC&amp;P VAL'!DM130-ABS('[1]PERCENT ARRAY-MEAN FC&amp;P VAL'!DN130*'[1]PERCENT ARRAY-MEAN FC&amp;P VAL'!DO130*'[1]PERCENT ARRAY-MEAN FC&amp;P VAL'!DP130))</f>
        <v/>
      </c>
      <c r="AR130" t="str">
        <f>IF(A130="","",IF('[1]Calculation genes in KEGG path'!L128&gt;='[1]Flux and Impact'!$E$1,IF(('[1]PERCENT ARRAY-MEAN FC&amp;P VAL'!DQ130*'[1]PERCENT ARRAY-MEAN FC&amp;P VAL'!DR130*'[1]PERCENT ARRAY-MEAN FC&amp;P VAL'!DS130+ABS('[1]PERCENT ARRAY-MEAN FC&amp;P VAL'!DT130*'[1]PERCENT ARRAY-MEAN FC&amp;P VAL'!DU130*'[1]PERCENT ARRAY-MEAN FC&amp;P VAL'!DV130))&gt;0,'[1]PERCENT ARRAY-MEAN FC&amp;P VAL'!DQ130*'[1]PERCENT ARRAY-MEAN FC&amp;P VAL'!DR130*'[1]PERCENT ARRAY-MEAN FC&amp;P VAL'!DS130+ABS('[1]PERCENT ARRAY-MEAN FC&amp;P VAL'!DT130*'[1]PERCENT ARRAY-MEAN FC&amp;P VAL'!DU130*'[1]PERCENT ARRAY-MEAN FC&amp;P VAL'!DV130),""),""))</f>
        <v/>
      </c>
      <c r="AS130" s="12" t="str">
        <f>IF(AR130="","",'[1]PERCENT ARRAY-MEAN FC&amp;P VAL'!DQ130*'[1]PERCENT ARRAY-MEAN FC&amp;P VAL'!DR130*'[1]PERCENT ARRAY-MEAN FC&amp;P VAL'!DS130-ABS('[1]PERCENT ARRAY-MEAN FC&amp;P VAL'!DT130*'[1]PERCENT ARRAY-MEAN FC&amp;P VAL'!DU130*'[1]PERCENT ARRAY-MEAN FC&amp;P VAL'!DV130))</f>
        <v/>
      </c>
      <c r="AT130" s="12">
        <f t="shared" si="4"/>
        <v>-11.1779135844738</v>
      </c>
      <c r="AU130" s="12">
        <f t="shared" si="5"/>
        <v>1</v>
      </c>
    </row>
    <row r="131" spans="1:47">
      <c r="A131" t="str">
        <f>'[1]Calculation genes in KEGG path'!I129</f>
        <v>bta04310</v>
      </c>
      <c r="B131" t="str">
        <f>IF('[1]PERCENT ARRAY-MEAN FC&amp;P VAL'!A131="","",'[1]PERCENT ARRAY-MEAN FC&amp;P VAL'!A131)</f>
        <v>3. Environmental Information Processing</v>
      </c>
      <c r="C131" t="str">
        <f>IF('[1]PERCENT ARRAY-MEAN FC&amp;P VAL'!B131="","",'[1]PERCENT ARRAY-MEAN FC&amp;P VAL'!B131)</f>
        <v>3.2 Signal Transduction</v>
      </c>
      <c r="D131" t="str">
        <f>IF('[1]PERCENT ARRAY-MEAN FC&amp;P VAL'!C131="","",'[1]PERCENT ARRAY-MEAN FC&amp;P VAL'!C131)</f>
        <v>Wnt signaling pathway</v>
      </c>
      <c r="E131" s="12">
        <f t="shared" si="3"/>
        <v>208.189269224371</v>
      </c>
      <c r="F131" t="str">
        <f>IF(A131="","",IF('[1]Calculation genes in KEGG path'!L129&gt;='[1]Flux and Impact'!$E$1,IF('[1]PERCENT ARRAY-MEAN FC&amp;P VAL'!G131*'[1]PERCENT ARRAY-MEAN FC&amp;P VAL'!H131*'[1]PERCENT ARRAY-MEAN FC&amp;P VAL'!I131+ABS('[1]PERCENT ARRAY-MEAN FC&amp;P VAL'!J131*'[1]PERCENT ARRAY-MEAN FC&amp;P VAL'!K131*'[1]PERCENT ARRAY-MEAN FC&amp;P VAL'!L131)&gt;0,'[1]PERCENT ARRAY-MEAN FC&amp;P VAL'!G131*'[1]PERCENT ARRAY-MEAN FC&amp;P VAL'!H131*'[1]PERCENT ARRAY-MEAN FC&amp;P VAL'!I131+ABS('[1]PERCENT ARRAY-MEAN FC&amp;P VAL'!J131*'[1]PERCENT ARRAY-MEAN FC&amp;P VAL'!K131*'[1]PERCENT ARRAY-MEAN FC&amp;P VAL'!L131),""),""))</f>
        <v/>
      </c>
      <c r="G131" s="12" t="str">
        <f>IF(F131="","",'[1]PERCENT ARRAY-MEAN FC&amp;P VAL'!G131*'[1]PERCENT ARRAY-MEAN FC&amp;P VAL'!H131*'[1]PERCENT ARRAY-MEAN FC&amp;P VAL'!I131-ABS('[1]PERCENT ARRAY-MEAN FC&amp;P VAL'!J131*'[1]PERCENT ARRAY-MEAN FC&amp;P VAL'!K131*'[1]PERCENT ARRAY-MEAN FC&amp;P VAL'!L131))</f>
        <v/>
      </c>
      <c r="H131">
        <f>IF(A131="","",IF('[1]Calculation genes in KEGG path'!L129&gt;='[1]Flux and Impact'!$E$1,IF(('[1]PERCENT ARRAY-MEAN FC&amp;P VAL'!M131*'[1]PERCENT ARRAY-MEAN FC&amp;P VAL'!N131*'[1]PERCENT ARRAY-MEAN FC&amp;P VAL'!O131+ABS('[1]PERCENT ARRAY-MEAN FC&amp;P VAL'!P131*'[1]PERCENT ARRAY-MEAN FC&amp;P VAL'!Q131*'[1]PERCENT ARRAY-MEAN FC&amp;P VAL'!R131))&gt;0,'[1]PERCENT ARRAY-MEAN FC&amp;P VAL'!M131*'[1]PERCENT ARRAY-MEAN FC&amp;P VAL'!N131*'[1]PERCENT ARRAY-MEAN FC&amp;P VAL'!O131+ABS('[1]PERCENT ARRAY-MEAN FC&amp;P VAL'!P131*'[1]PERCENT ARRAY-MEAN FC&amp;P VAL'!Q131*'[1]PERCENT ARRAY-MEAN FC&amp;P VAL'!R131),""),""))</f>
        <v>162.256896699301</v>
      </c>
      <c r="I131" s="12">
        <f>IF(H131="","",'[1]PERCENT ARRAY-MEAN FC&amp;P VAL'!M131*'[1]PERCENT ARRAY-MEAN FC&amp;P VAL'!N131*'[1]PERCENT ARRAY-MEAN FC&amp;P VAL'!O131-ABS('[1]PERCENT ARRAY-MEAN FC&amp;P VAL'!P131*'[1]PERCENT ARRAY-MEAN FC&amp;P VAL'!Q131*'[1]PERCENT ARRAY-MEAN FC&amp;P VAL'!R131))</f>
        <v>-68.6055154963125</v>
      </c>
      <c r="J131">
        <f>IF(A131="","",IF('[1]Calculation genes in KEGG path'!L129&gt;='[1]Flux and Impact'!$E$1,IF(('[1]PERCENT ARRAY-MEAN FC&amp;P VAL'!S131*'[1]PERCENT ARRAY-MEAN FC&amp;P VAL'!T131*'[1]PERCENT ARRAY-MEAN FC&amp;P VAL'!U131+ABS('[1]PERCENT ARRAY-MEAN FC&amp;P VAL'!V131*'[1]PERCENT ARRAY-MEAN FC&amp;P VAL'!W131*'[1]PERCENT ARRAY-MEAN FC&amp;P VAL'!X131))&gt;0,'[1]PERCENT ARRAY-MEAN FC&amp;P VAL'!S131*'[1]PERCENT ARRAY-MEAN FC&amp;P VAL'!T131*'[1]PERCENT ARRAY-MEAN FC&amp;P VAL'!U131+ABS('[1]PERCENT ARRAY-MEAN FC&amp;P VAL'!V131*'[1]PERCENT ARRAY-MEAN FC&amp;P VAL'!W131*'[1]PERCENT ARRAY-MEAN FC&amp;P VAL'!X131),""),""))</f>
        <v>45.9323725250698</v>
      </c>
      <c r="K131" s="12">
        <f>IF(J131="","",'[1]PERCENT ARRAY-MEAN FC&amp;P VAL'!S131*'[1]PERCENT ARRAY-MEAN FC&amp;P VAL'!T131*'[1]PERCENT ARRAY-MEAN FC&amp;P VAL'!U131-ABS('[1]PERCENT ARRAY-MEAN FC&amp;P VAL'!V131*'[1]PERCENT ARRAY-MEAN FC&amp;P VAL'!W131*'[1]PERCENT ARRAY-MEAN FC&amp;P VAL'!X131))</f>
        <v>-29.2104024467026</v>
      </c>
      <c r="L131" t="str">
        <f>IF(A131="","",IF('[1]Calculation genes in KEGG path'!L129&gt;='[1]Flux and Impact'!$E$1,IF(('[1]PERCENT ARRAY-MEAN FC&amp;P VAL'!Y131*'[1]PERCENT ARRAY-MEAN FC&amp;P VAL'!Z131*'[1]PERCENT ARRAY-MEAN FC&amp;P VAL'!AA131+ABS('[1]PERCENT ARRAY-MEAN FC&amp;P VAL'!AB131*'[1]PERCENT ARRAY-MEAN FC&amp;P VAL'!AC131*'[1]PERCENT ARRAY-MEAN FC&amp;P VAL'!AD131))&gt;0,'[1]PERCENT ARRAY-MEAN FC&amp;P VAL'!Y131*'[1]PERCENT ARRAY-MEAN FC&amp;P VAL'!Z131*'[1]PERCENT ARRAY-MEAN FC&amp;P VAL'!AA131+ABS('[1]PERCENT ARRAY-MEAN FC&amp;P VAL'!AB131*'[1]PERCENT ARRAY-MEAN FC&amp;P VAL'!AC131*'[1]PERCENT ARRAY-MEAN FC&amp;P VAL'!AD131),""),""))</f>
        <v/>
      </c>
      <c r="M131" s="12" t="str">
        <f>IF(L131="","",'[1]PERCENT ARRAY-MEAN FC&amp;P VAL'!Y131*'[1]PERCENT ARRAY-MEAN FC&amp;P VAL'!Z131*'[1]PERCENT ARRAY-MEAN FC&amp;P VAL'!AA131-ABS('[1]PERCENT ARRAY-MEAN FC&amp;P VAL'!AB131*'[1]PERCENT ARRAY-MEAN FC&amp;P VAL'!AC131*'[1]PERCENT ARRAY-MEAN FC&amp;P VAL'!AD131))</f>
        <v/>
      </c>
      <c r="N131" t="str">
        <f>IF(A131="","",IF('[1]Calculation genes in KEGG path'!L129&gt;='[1]Flux and Impact'!$E$1,IF(('[1]PERCENT ARRAY-MEAN FC&amp;P VAL'!AE131*'[1]PERCENT ARRAY-MEAN FC&amp;P VAL'!AF131*'[1]PERCENT ARRAY-MEAN FC&amp;P VAL'!AG131+ABS('[1]PERCENT ARRAY-MEAN FC&amp;P VAL'!AH131*'[1]PERCENT ARRAY-MEAN FC&amp;P VAL'!AI131*'[1]PERCENT ARRAY-MEAN FC&amp;P VAL'!AJ131))&gt;0,'[1]PERCENT ARRAY-MEAN FC&amp;P VAL'!AE131*'[1]PERCENT ARRAY-MEAN FC&amp;P VAL'!AF131*'[1]PERCENT ARRAY-MEAN FC&amp;P VAL'!AG131+ABS('[1]PERCENT ARRAY-MEAN FC&amp;P VAL'!AH131*'[1]PERCENT ARRAY-MEAN FC&amp;P VAL'!AI131*'[1]PERCENT ARRAY-MEAN FC&amp;P VAL'!AJ131),""),""))</f>
        <v/>
      </c>
      <c r="O131" s="12" t="str">
        <f>IF(N131="","",'[1]PERCENT ARRAY-MEAN FC&amp;P VAL'!AE131*'[1]PERCENT ARRAY-MEAN FC&amp;P VAL'!AF131*'[1]PERCENT ARRAY-MEAN FC&amp;P VAL'!AG131-ABS('[1]PERCENT ARRAY-MEAN FC&amp;P VAL'!AH131*'[1]PERCENT ARRAY-MEAN FC&amp;P VAL'!AI131*'[1]PERCENT ARRAY-MEAN FC&amp;P VAL'!AJ131))</f>
        <v/>
      </c>
      <c r="P131" t="str">
        <f>IF(A131="","",IF('[1]Calculation genes in KEGG path'!L129&gt;='[1]Flux and Impact'!$E$1,IF(('[1]PERCENT ARRAY-MEAN FC&amp;P VAL'!AK131*'[1]PERCENT ARRAY-MEAN FC&amp;P VAL'!AL131*'[1]PERCENT ARRAY-MEAN FC&amp;P VAL'!AM131+ABS('[1]PERCENT ARRAY-MEAN FC&amp;P VAL'!AN131*'[1]PERCENT ARRAY-MEAN FC&amp;P VAL'!AO131*'[1]PERCENT ARRAY-MEAN FC&amp;P VAL'!AP131))&gt;0,'[1]PERCENT ARRAY-MEAN FC&amp;P VAL'!AK131*'[1]PERCENT ARRAY-MEAN FC&amp;P VAL'!AL131*'[1]PERCENT ARRAY-MEAN FC&amp;P VAL'!AM131+ABS('[1]PERCENT ARRAY-MEAN FC&amp;P VAL'!AN131*'[1]PERCENT ARRAY-MEAN FC&amp;P VAL'!AO131*'[1]PERCENT ARRAY-MEAN FC&amp;P VAL'!AP131),""),""))</f>
        <v/>
      </c>
      <c r="Q131" s="12" t="str">
        <f>IF(P131="","",'[1]PERCENT ARRAY-MEAN FC&amp;P VAL'!AK131*'[1]PERCENT ARRAY-MEAN FC&amp;P VAL'!AL131*'[1]PERCENT ARRAY-MEAN FC&amp;P VAL'!AM131-ABS('[1]PERCENT ARRAY-MEAN FC&amp;P VAL'!AN131*'[1]PERCENT ARRAY-MEAN FC&amp;P VAL'!AO131*'[1]PERCENT ARRAY-MEAN FC&amp;P VAL'!AP131))</f>
        <v/>
      </c>
      <c r="R131" t="str">
        <f>IF(A131="","",IF('[1]Calculation genes in KEGG path'!L129&gt;='[1]Flux and Impact'!$E$1,IF(('[1]PERCENT ARRAY-MEAN FC&amp;P VAL'!AQ131*'[1]PERCENT ARRAY-MEAN FC&amp;P VAL'!AR131*'[1]PERCENT ARRAY-MEAN FC&amp;P VAL'!AS131+ABS('[1]PERCENT ARRAY-MEAN FC&amp;P VAL'!AT131*'[1]PERCENT ARRAY-MEAN FC&amp;P VAL'!AU131*'[1]PERCENT ARRAY-MEAN FC&amp;P VAL'!AV131))&gt;0,'[1]PERCENT ARRAY-MEAN FC&amp;P VAL'!AQ131*'[1]PERCENT ARRAY-MEAN FC&amp;P VAL'!AR131*'[1]PERCENT ARRAY-MEAN FC&amp;P VAL'!AS131+ABS('[1]PERCENT ARRAY-MEAN FC&amp;P VAL'!AT131*'[1]PERCENT ARRAY-MEAN FC&amp;P VAL'!AU131*'[1]PERCENT ARRAY-MEAN FC&amp;P VAL'!AV131),""),""))</f>
        <v/>
      </c>
      <c r="S131" s="12" t="str">
        <f>IF(R131="","",'[1]PERCENT ARRAY-MEAN FC&amp;P VAL'!AQ131*'[1]PERCENT ARRAY-MEAN FC&amp;P VAL'!AR131*'[1]PERCENT ARRAY-MEAN FC&amp;P VAL'!AS131-ABS('[1]PERCENT ARRAY-MEAN FC&amp;P VAL'!AT131*'[1]PERCENT ARRAY-MEAN FC&amp;P VAL'!AU131*'[1]PERCENT ARRAY-MEAN FC&amp;P VAL'!AV131))</f>
        <v/>
      </c>
      <c r="T131" t="str">
        <f>IF(A131="","",IF('[1]Calculation genes in KEGG path'!L129&gt;='[1]Flux and Impact'!$E$1,IF(('[1]PERCENT ARRAY-MEAN FC&amp;P VAL'!AW131*'[1]PERCENT ARRAY-MEAN FC&amp;P VAL'!AX131*'[1]PERCENT ARRAY-MEAN FC&amp;P VAL'!AY131+ABS('[1]PERCENT ARRAY-MEAN FC&amp;P VAL'!AZ131*'[1]PERCENT ARRAY-MEAN FC&amp;P VAL'!BA131*'[1]PERCENT ARRAY-MEAN FC&amp;P VAL'!BB131))&gt;0,'[1]PERCENT ARRAY-MEAN FC&amp;P VAL'!AW131*'[1]PERCENT ARRAY-MEAN FC&amp;P VAL'!AX131*'[1]PERCENT ARRAY-MEAN FC&amp;P VAL'!AY131+ABS('[1]PERCENT ARRAY-MEAN FC&amp;P VAL'!AZ131*'[1]PERCENT ARRAY-MEAN FC&amp;P VAL'!BA131*'[1]PERCENT ARRAY-MEAN FC&amp;P VAL'!BB131),""),""))</f>
        <v/>
      </c>
      <c r="U131" s="12" t="str">
        <f>IF(T131="","",'[1]PERCENT ARRAY-MEAN FC&amp;P VAL'!AW131*'[1]PERCENT ARRAY-MEAN FC&amp;P VAL'!AX131*'[1]PERCENT ARRAY-MEAN FC&amp;P VAL'!AY131-ABS('[1]PERCENT ARRAY-MEAN FC&amp;P VAL'!AZ131*'[1]PERCENT ARRAY-MEAN FC&amp;P VAL'!BA131*'[1]PERCENT ARRAY-MEAN FC&amp;P VAL'!BB131))</f>
        <v/>
      </c>
      <c r="V131" t="str">
        <f>IF(A131="","",IF('[1]Calculation genes in KEGG path'!L129&gt;='[1]Flux and Impact'!$E$1,IF(('[1]PERCENT ARRAY-MEAN FC&amp;P VAL'!BC131*'[1]PERCENT ARRAY-MEAN FC&amp;P VAL'!BD131*'[1]PERCENT ARRAY-MEAN FC&amp;P VAL'!BE131+ABS('[1]PERCENT ARRAY-MEAN FC&amp;P VAL'!BF131*'[1]PERCENT ARRAY-MEAN FC&amp;P VAL'!BG131*'[1]PERCENT ARRAY-MEAN FC&amp;P VAL'!BH131))&gt;0,'[1]PERCENT ARRAY-MEAN FC&amp;P VAL'!BC131*'[1]PERCENT ARRAY-MEAN FC&amp;P VAL'!BD131*'[1]PERCENT ARRAY-MEAN FC&amp;P VAL'!BE131+ABS('[1]PERCENT ARRAY-MEAN FC&amp;P VAL'!BF131*'[1]PERCENT ARRAY-MEAN FC&amp;P VAL'!BG131*'[1]PERCENT ARRAY-MEAN FC&amp;P VAL'!BH131),""),""))</f>
        <v/>
      </c>
      <c r="W131" s="12" t="str">
        <f>IF(V131="","",'[1]PERCENT ARRAY-MEAN FC&amp;P VAL'!BC131*'[1]PERCENT ARRAY-MEAN FC&amp;P VAL'!BD131*'[1]PERCENT ARRAY-MEAN FC&amp;P VAL'!BE131-ABS('[1]PERCENT ARRAY-MEAN FC&amp;P VAL'!BF131*'[1]PERCENT ARRAY-MEAN FC&amp;P VAL'!BG131*'[1]PERCENT ARRAY-MEAN FC&amp;P VAL'!BH131))</f>
        <v/>
      </c>
      <c r="X131" t="str">
        <f>IF(A131="","",IF('[1]Calculation genes in KEGG path'!L129&gt;='[1]Flux and Impact'!$E$1,IF(('[1]PERCENT ARRAY-MEAN FC&amp;P VAL'!BI131*'[1]PERCENT ARRAY-MEAN FC&amp;P VAL'!BJ131*'[1]PERCENT ARRAY-MEAN FC&amp;P VAL'!BK131+ABS('[1]PERCENT ARRAY-MEAN FC&amp;P VAL'!BL131*'[1]PERCENT ARRAY-MEAN FC&amp;P VAL'!BM131*'[1]PERCENT ARRAY-MEAN FC&amp;P VAL'!BN131))&gt;0,'[1]PERCENT ARRAY-MEAN FC&amp;P VAL'!BI131*'[1]PERCENT ARRAY-MEAN FC&amp;P VAL'!BJ131*'[1]PERCENT ARRAY-MEAN FC&amp;P VAL'!BK131+ABS('[1]PERCENT ARRAY-MEAN FC&amp;P VAL'!BL131*'[1]PERCENT ARRAY-MEAN FC&amp;P VAL'!BM131*'[1]PERCENT ARRAY-MEAN FC&amp;P VAL'!BN131),""),""))</f>
        <v/>
      </c>
      <c r="Y131" s="12" t="str">
        <f>IF(X131="","",'[1]PERCENT ARRAY-MEAN FC&amp;P VAL'!BI131*'[1]PERCENT ARRAY-MEAN FC&amp;P VAL'!BJ131*'[1]PERCENT ARRAY-MEAN FC&amp;P VAL'!BK131-ABS('[1]PERCENT ARRAY-MEAN FC&amp;P VAL'!BL131*'[1]PERCENT ARRAY-MEAN FC&amp;P VAL'!BM131*'[1]PERCENT ARRAY-MEAN FC&amp;P VAL'!BN131))</f>
        <v/>
      </c>
      <c r="Z131" t="str">
        <f>IF(A131="","",IF('[1]Calculation genes in KEGG path'!L129&gt;='[1]Flux and Impact'!$E$1,IF(('[1]PERCENT ARRAY-MEAN FC&amp;P VAL'!BO131*'[1]PERCENT ARRAY-MEAN FC&amp;P VAL'!BP131*'[1]PERCENT ARRAY-MEAN FC&amp;P VAL'!BQ131+ABS('[1]PERCENT ARRAY-MEAN FC&amp;P VAL'!BR131*'[1]PERCENT ARRAY-MEAN FC&amp;P VAL'!BS131*'[1]PERCENT ARRAY-MEAN FC&amp;P VAL'!BT131))&gt;0,'[1]PERCENT ARRAY-MEAN FC&amp;P VAL'!BO131*'[1]PERCENT ARRAY-MEAN FC&amp;P VAL'!BP131*'[1]PERCENT ARRAY-MEAN FC&amp;P VAL'!BQ131+ABS('[1]PERCENT ARRAY-MEAN FC&amp;P VAL'!BR131*'[1]PERCENT ARRAY-MEAN FC&amp;P VAL'!BS131*'[1]PERCENT ARRAY-MEAN FC&amp;P VAL'!BT131),""),""))</f>
        <v/>
      </c>
      <c r="AA131" s="12" t="str">
        <f>IF(Z131="","",'[1]PERCENT ARRAY-MEAN FC&amp;P VAL'!BO131*'[1]PERCENT ARRAY-MEAN FC&amp;P VAL'!BP131*'[1]PERCENT ARRAY-MEAN FC&amp;P VAL'!BQ131-ABS('[1]PERCENT ARRAY-MEAN FC&amp;P VAL'!BR131*'[1]PERCENT ARRAY-MEAN FC&amp;P VAL'!BS131*'[1]PERCENT ARRAY-MEAN FC&amp;P VAL'!BT131))</f>
        <v/>
      </c>
      <c r="AB131" t="str">
        <f>IF(A131="","",IF('[1]Calculation genes in KEGG path'!L129&gt;='[1]Flux and Impact'!$E$1,IF(('[1]PERCENT ARRAY-MEAN FC&amp;P VAL'!BU131*'[1]PERCENT ARRAY-MEAN FC&amp;P VAL'!BV131*'[1]PERCENT ARRAY-MEAN FC&amp;P VAL'!BW131+ABS('[1]PERCENT ARRAY-MEAN FC&amp;P VAL'!BX131*'[1]PERCENT ARRAY-MEAN FC&amp;P VAL'!BY131*'[1]PERCENT ARRAY-MEAN FC&amp;P VAL'!BZ131))&gt;0,'[1]PERCENT ARRAY-MEAN FC&amp;P VAL'!BU131*'[1]PERCENT ARRAY-MEAN FC&amp;P VAL'!BV131*'[1]PERCENT ARRAY-MEAN FC&amp;P VAL'!BW131+ABS('[1]PERCENT ARRAY-MEAN FC&amp;P VAL'!BX131*'[1]PERCENT ARRAY-MEAN FC&amp;P VAL'!BY131*'[1]PERCENT ARRAY-MEAN FC&amp;P VAL'!BZ131),""),""))</f>
        <v/>
      </c>
      <c r="AC131" s="12" t="str">
        <f>IF(AB131="","",'[1]PERCENT ARRAY-MEAN FC&amp;P VAL'!BU131*'[1]PERCENT ARRAY-MEAN FC&amp;P VAL'!BV131*'[1]PERCENT ARRAY-MEAN FC&amp;P VAL'!BW131-ABS('[1]PERCENT ARRAY-MEAN FC&amp;P VAL'!BX131*'[1]PERCENT ARRAY-MEAN FC&amp;P VAL'!BY131*'[1]PERCENT ARRAY-MEAN FC&amp;P VAL'!BZ131))</f>
        <v/>
      </c>
      <c r="AD131" t="str">
        <f>IF(A131="","",IF('[1]Calculation genes in KEGG path'!L129&gt;='[1]Flux and Impact'!$E$1,IF(('[1]PERCENT ARRAY-MEAN FC&amp;P VAL'!CA131*'[1]PERCENT ARRAY-MEAN FC&amp;P VAL'!CB131*'[1]PERCENT ARRAY-MEAN FC&amp;P VAL'!CC131+ABS('[1]PERCENT ARRAY-MEAN FC&amp;P VAL'!CD131*'[1]PERCENT ARRAY-MEAN FC&amp;P VAL'!CE131*'[1]PERCENT ARRAY-MEAN FC&amp;P VAL'!CF131))&gt;0,'[1]PERCENT ARRAY-MEAN FC&amp;P VAL'!CA131*'[1]PERCENT ARRAY-MEAN FC&amp;P VAL'!CB131*'[1]PERCENT ARRAY-MEAN FC&amp;P VAL'!CC131+ABS('[1]PERCENT ARRAY-MEAN FC&amp;P VAL'!CD131*'[1]PERCENT ARRAY-MEAN FC&amp;P VAL'!CE131*'[1]PERCENT ARRAY-MEAN FC&amp;P VAL'!CF131),""),""))</f>
        <v/>
      </c>
      <c r="AE131" s="12" t="str">
        <f>IF(AD131="","",'[1]PERCENT ARRAY-MEAN FC&amp;P VAL'!CA131*'[1]PERCENT ARRAY-MEAN FC&amp;P VAL'!CB131*'[1]PERCENT ARRAY-MEAN FC&amp;P VAL'!CC131-ABS('[1]PERCENT ARRAY-MEAN FC&amp;P VAL'!CD131*'[1]PERCENT ARRAY-MEAN FC&amp;P VAL'!CE131*'[1]PERCENT ARRAY-MEAN FC&amp;P VAL'!CF131))</f>
        <v/>
      </c>
      <c r="AF131" t="str">
        <f>IF(A131="","",IF('[1]Calculation genes in KEGG path'!L129&gt;='[1]Flux and Impact'!$E$1,IF(('[1]PERCENT ARRAY-MEAN FC&amp;P VAL'!CG131*'[1]PERCENT ARRAY-MEAN FC&amp;P VAL'!CH131*'[1]PERCENT ARRAY-MEAN FC&amp;P VAL'!CI131+ABS('[1]PERCENT ARRAY-MEAN FC&amp;P VAL'!CJ131*'[1]PERCENT ARRAY-MEAN FC&amp;P VAL'!CK131*'[1]PERCENT ARRAY-MEAN FC&amp;P VAL'!CL131))&gt;0,'[1]PERCENT ARRAY-MEAN FC&amp;P VAL'!CG131*'[1]PERCENT ARRAY-MEAN FC&amp;P VAL'!CH131*'[1]PERCENT ARRAY-MEAN FC&amp;P VAL'!CI131+ABS('[1]PERCENT ARRAY-MEAN FC&amp;P VAL'!CJ131*'[1]PERCENT ARRAY-MEAN FC&amp;P VAL'!CK131*'[1]PERCENT ARRAY-MEAN FC&amp;P VAL'!CL131),""),""))</f>
        <v/>
      </c>
      <c r="AG131" s="12" t="str">
        <f>IF(AF131="","",'[1]PERCENT ARRAY-MEAN FC&amp;P VAL'!CG131*'[1]PERCENT ARRAY-MEAN FC&amp;P VAL'!CH131*'[1]PERCENT ARRAY-MEAN FC&amp;P VAL'!CI131-ABS('[1]PERCENT ARRAY-MEAN FC&amp;P VAL'!CJ131*'[1]PERCENT ARRAY-MEAN FC&amp;P VAL'!CK131*'[1]PERCENT ARRAY-MEAN FC&amp;P VAL'!CL131))</f>
        <v/>
      </c>
      <c r="AH131" t="str">
        <f>IF(A131="","",IF('[1]Calculation genes in KEGG path'!L129&gt;='[1]Flux and Impact'!$E$1,IF(('[1]PERCENT ARRAY-MEAN FC&amp;P VAL'!CM131*'[1]PERCENT ARRAY-MEAN FC&amp;P VAL'!CN131*'[1]PERCENT ARRAY-MEAN FC&amp;P VAL'!CO131+ABS('[1]PERCENT ARRAY-MEAN FC&amp;P VAL'!CP131*'[1]PERCENT ARRAY-MEAN FC&amp;P VAL'!CQ131*'[1]PERCENT ARRAY-MEAN FC&amp;P VAL'!CR131))&gt;0,'[1]PERCENT ARRAY-MEAN FC&amp;P VAL'!CM131*'[1]PERCENT ARRAY-MEAN FC&amp;P VAL'!CN131*'[1]PERCENT ARRAY-MEAN FC&amp;P VAL'!CO131+ABS('[1]PERCENT ARRAY-MEAN FC&amp;P VAL'!CP131*'[1]PERCENT ARRAY-MEAN FC&amp;P VAL'!CQ131*'[1]PERCENT ARRAY-MEAN FC&amp;P VAL'!CR131),""),""))</f>
        <v/>
      </c>
      <c r="AI131" s="12" t="str">
        <f>IF(AH131="","",'[1]PERCENT ARRAY-MEAN FC&amp;P VAL'!CM131*'[1]PERCENT ARRAY-MEAN FC&amp;P VAL'!CN131*'[1]PERCENT ARRAY-MEAN FC&amp;P VAL'!CO131-ABS('[1]PERCENT ARRAY-MEAN FC&amp;P VAL'!CP131*'[1]PERCENT ARRAY-MEAN FC&amp;P VAL'!CQ131*'[1]PERCENT ARRAY-MEAN FC&amp;P VAL'!CR131))</f>
        <v/>
      </c>
      <c r="AJ131" t="str">
        <f>IF(A131="","",IF('[1]Calculation genes in KEGG path'!L129&gt;='[1]Flux and Impact'!$E$1,IF(('[1]PERCENT ARRAY-MEAN FC&amp;P VAL'!CS131*'[1]PERCENT ARRAY-MEAN FC&amp;P VAL'!CT131*'[1]PERCENT ARRAY-MEAN FC&amp;P VAL'!CU131+ABS('[1]PERCENT ARRAY-MEAN FC&amp;P VAL'!CV131*'[1]PERCENT ARRAY-MEAN FC&amp;P VAL'!CW131*'[1]PERCENT ARRAY-MEAN FC&amp;P VAL'!CX131))&gt;0,'[1]PERCENT ARRAY-MEAN FC&amp;P VAL'!CS131*'[1]PERCENT ARRAY-MEAN FC&amp;P VAL'!CT131*'[1]PERCENT ARRAY-MEAN FC&amp;P VAL'!CU131+ABS('[1]PERCENT ARRAY-MEAN FC&amp;P VAL'!CV131*'[1]PERCENT ARRAY-MEAN FC&amp;P VAL'!CW131*'[1]PERCENT ARRAY-MEAN FC&amp;P VAL'!CX131),""),""))</f>
        <v/>
      </c>
      <c r="AK131" s="12" t="str">
        <f>IF(AJ131="","",'[1]PERCENT ARRAY-MEAN FC&amp;P VAL'!CS131*'[1]PERCENT ARRAY-MEAN FC&amp;P VAL'!CT131*'[1]PERCENT ARRAY-MEAN FC&amp;P VAL'!CU131-ABS('[1]PERCENT ARRAY-MEAN FC&amp;P VAL'!CV131*'[1]PERCENT ARRAY-MEAN FC&amp;P VAL'!CW131*'[1]PERCENT ARRAY-MEAN FC&amp;P VAL'!CX131))</f>
        <v/>
      </c>
      <c r="AL131" t="str">
        <f>IF(A131="","",IF('[1]Calculation genes in KEGG path'!L129&gt;='[1]Flux and Impact'!$E$1,IF(('[1]PERCENT ARRAY-MEAN FC&amp;P VAL'!CY131*'[1]PERCENT ARRAY-MEAN FC&amp;P VAL'!CZ131*'[1]PERCENT ARRAY-MEAN FC&amp;P VAL'!DA131+ABS('[1]PERCENT ARRAY-MEAN FC&amp;P VAL'!DB131*'[1]PERCENT ARRAY-MEAN FC&amp;P VAL'!DC131*'[1]PERCENT ARRAY-MEAN FC&amp;P VAL'!DD131))&gt;0,'[1]PERCENT ARRAY-MEAN FC&amp;P VAL'!CY131*'[1]PERCENT ARRAY-MEAN FC&amp;P VAL'!CZ131*'[1]PERCENT ARRAY-MEAN FC&amp;P VAL'!DA131+ABS('[1]PERCENT ARRAY-MEAN FC&amp;P VAL'!DB131*'[1]PERCENT ARRAY-MEAN FC&amp;P VAL'!DC131*'[1]PERCENT ARRAY-MEAN FC&amp;P VAL'!DD131),""),""))</f>
        <v/>
      </c>
      <c r="AM131" s="12" t="str">
        <f>IF(AL131="","",'[1]PERCENT ARRAY-MEAN FC&amp;P VAL'!CY131*'[1]PERCENT ARRAY-MEAN FC&amp;P VAL'!CZ131*'[1]PERCENT ARRAY-MEAN FC&amp;P VAL'!DA131-ABS('[1]PERCENT ARRAY-MEAN FC&amp;P VAL'!DB131*'[1]PERCENT ARRAY-MEAN FC&amp;P VAL'!DC131*'[1]PERCENT ARRAY-MEAN FC&amp;P VAL'!DD131))</f>
        <v/>
      </c>
      <c r="AN131" t="str">
        <f>IF(A131="","",IF('[1]Calculation genes in KEGG path'!L129&gt;='[1]Flux and Impact'!$E$1,IF(('[1]PERCENT ARRAY-MEAN FC&amp;P VAL'!DE131*'[1]PERCENT ARRAY-MEAN FC&amp;P VAL'!DF131*'[1]PERCENT ARRAY-MEAN FC&amp;P VAL'!DG131+ABS('[1]PERCENT ARRAY-MEAN FC&amp;P VAL'!DH131*'[1]PERCENT ARRAY-MEAN FC&amp;P VAL'!DI131*'[1]PERCENT ARRAY-MEAN FC&amp;P VAL'!DJ131))&gt;0,'[1]PERCENT ARRAY-MEAN FC&amp;P VAL'!DE131*'[1]PERCENT ARRAY-MEAN FC&amp;P VAL'!DF131*'[1]PERCENT ARRAY-MEAN FC&amp;P VAL'!DG131+ABS('[1]PERCENT ARRAY-MEAN FC&amp;P VAL'!DH131*'[1]PERCENT ARRAY-MEAN FC&amp;P VAL'!DI131*'[1]PERCENT ARRAY-MEAN FC&amp;P VAL'!DJ131),""),""))</f>
        <v/>
      </c>
      <c r="AO131" s="12" t="str">
        <f>IF(AN131="","",'[1]PERCENT ARRAY-MEAN FC&amp;P VAL'!DE131*'[1]PERCENT ARRAY-MEAN FC&amp;P VAL'!DF131*'[1]PERCENT ARRAY-MEAN FC&amp;P VAL'!DG131-ABS('[1]PERCENT ARRAY-MEAN FC&amp;P VAL'!DH131*'[1]PERCENT ARRAY-MEAN FC&amp;P VAL'!DI131*'[1]PERCENT ARRAY-MEAN FC&amp;P VAL'!DJ131))</f>
        <v/>
      </c>
      <c r="AP131" t="str">
        <f>IF(A131="","",IF('[1]Calculation genes in KEGG path'!L129&gt;='[1]Flux and Impact'!$E$1,IF(('[1]PERCENT ARRAY-MEAN FC&amp;P VAL'!DK131*'[1]PERCENT ARRAY-MEAN FC&amp;P VAL'!DL131*'[1]PERCENT ARRAY-MEAN FC&amp;P VAL'!DM131+ABS('[1]PERCENT ARRAY-MEAN FC&amp;P VAL'!DN131*'[1]PERCENT ARRAY-MEAN FC&amp;P VAL'!DO131*'[1]PERCENT ARRAY-MEAN FC&amp;P VAL'!DP131))&gt;0,'[1]PERCENT ARRAY-MEAN FC&amp;P VAL'!DK131*'[1]PERCENT ARRAY-MEAN FC&amp;P VAL'!DL131*'[1]PERCENT ARRAY-MEAN FC&amp;P VAL'!DM131+ABS('[1]PERCENT ARRAY-MEAN FC&amp;P VAL'!DN131*'[1]PERCENT ARRAY-MEAN FC&amp;P VAL'!DO131*'[1]PERCENT ARRAY-MEAN FC&amp;P VAL'!DP131),""),""))</f>
        <v/>
      </c>
      <c r="AQ131" s="12" t="str">
        <f>IF(AP131="","",'[1]PERCENT ARRAY-MEAN FC&amp;P VAL'!DK131*'[1]PERCENT ARRAY-MEAN FC&amp;P VAL'!DL131*'[1]PERCENT ARRAY-MEAN FC&amp;P VAL'!DM131-ABS('[1]PERCENT ARRAY-MEAN FC&amp;P VAL'!DN131*'[1]PERCENT ARRAY-MEAN FC&amp;P VAL'!DO131*'[1]PERCENT ARRAY-MEAN FC&amp;P VAL'!DP131))</f>
        <v/>
      </c>
      <c r="AR131" t="str">
        <f>IF(A131="","",IF('[1]Calculation genes in KEGG path'!L129&gt;='[1]Flux and Impact'!$E$1,IF(('[1]PERCENT ARRAY-MEAN FC&amp;P VAL'!DQ131*'[1]PERCENT ARRAY-MEAN FC&amp;P VAL'!DR131*'[1]PERCENT ARRAY-MEAN FC&amp;P VAL'!DS131+ABS('[1]PERCENT ARRAY-MEAN FC&amp;P VAL'!DT131*'[1]PERCENT ARRAY-MEAN FC&amp;P VAL'!DU131*'[1]PERCENT ARRAY-MEAN FC&amp;P VAL'!DV131))&gt;0,'[1]PERCENT ARRAY-MEAN FC&amp;P VAL'!DQ131*'[1]PERCENT ARRAY-MEAN FC&amp;P VAL'!DR131*'[1]PERCENT ARRAY-MEAN FC&amp;P VAL'!DS131+ABS('[1]PERCENT ARRAY-MEAN FC&amp;P VAL'!DT131*'[1]PERCENT ARRAY-MEAN FC&amp;P VAL'!DU131*'[1]PERCENT ARRAY-MEAN FC&amp;P VAL'!DV131),""),""))</f>
        <v/>
      </c>
      <c r="AS131" s="12" t="str">
        <f>IF(AR131="","",'[1]PERCENT ARRAY-MEAN FC&amp;P VAL'!DQ131*'[1]PERCENT ARRAY-MEAN FC&amp;P VAL'!DR131*'[1]PERCENT ARRAY-MEAN FC&amp;P VAL'!DS131-ABS('[1]PERCENT ARRAY-MEAN FC&amp;P VAL'!DT131*'[1]PERCENT ARRAY-MEAN FC&amp;P VAL'!DU131*'[1]PERCENT ARRAY-MEAN FC&amp;P VAL'!DV131))</f>
        <v/>
      </c>
      <c r="AT131" s="12">
        <f t="shared" si="4"/>
        <v>-48.9079589715075</v>
      </c>
      <c r="AU131" s="12">
        <f t="shared" si="5"/>
        <v>1</v>
      </c>
    </row>
    <row r="132" spans="1:47">
      <c r="A132" t="str">
        <f>'[1]Calculation genes in KEGG path'!I130</f>
        <v>bta04320</v>
      </c>
      <c r="B132" t="str">
        <f>IF('[1]PERCENT ARRAY-MEAN FC&amp;P VAL'!A132="","",'[1]PERCENT ARRAY-MEAN FC&amp;P VAL'!A132)</f>
        <v>5. Organismal Systems</v>
      </c>
      <c r="C132" t="str">
        <f>IF('[1]PERCENT ARRAY-MEAN FC&amp;P VAL'!B132="","",'[1]PERCENT ARRAY-MEAN FC&amp;P VAL'!B132)</f>
        <v>5.8 Development</v>
      </c>
      <c r="D132" t="str">
        <f>IF('[1]PERCENT ARRAY-MEAN FC&amp;P VAL'!C132="","",'[1]PERCENT ARRAY-MEAN FC&amp;P VAL'!C132)</f>
        <v>Dorso-ventral axis formation</v>
      </c>
      <c r="E132" s="12">
        <f t="shared" si="3"/>
        <v>0</v>
      </c>
      <c r="F132" t="str">
        <f>IF(A132="","",IF('[1]Calculation genes in KEGG path'!L130&gt;='[1]Flux and Impact'!$E$1,IF('[1]PERCENT ARRAY-MEAN FC&amp;P VAL'!G132*'[1]PERCENT ARRAY-MEAN FC&amp;P VAL'!H132*'[1]PERCENT ARRAY-MEAN FC&amp;P VAL'!I132+ABS('[1]PERCENT ARRAY-MEAN FC&amp;P VAL'!J132*'[1]PERCENT ARRAY-MEAN FC&amp;P VAL'!K132*'[1]PERCENT ARRAY-MEAN FC&amp;P VAL'!L132)&gt;0,'[1]PERCENT ARRAY-MEAN FC&amp;P VAL'!G132*'[1]PERCENT ARRAY-MEAN FC&amp;P VAL'!H132*'[1]PERCENT ARRAY-MEAN FC&amp;P VAL'!I132+ABS('[1]PERCENT ARRAY-MEAN FC&amp;P VAL'!J132*'[1]PERCENT ARRAY-MEAN FC&amp;P VAL'!K132*'[1]PERCENT ARRAY-MEAN FC&amp;P VAL'!L132),""),""))</f>
        <v/>
      </c>
      <c r="G132" s="12" t="str">
        <f>IF(F132="","",'[1]PERCENT ARRAY-MEAN FC&amp;P VAL'!G132*'[1]PERCENT ARRAY-MEAN FC&amp;P VAL'!H132*'[1]PERCENT ARRAY-MEAN FC&amp;P VAL'!I132-ABS('[1]PERCENT ARRAY-MEAN FC&amp;P VAL'!J132*'[1]PERCENT ARRAY-MEAN FC&amp;P VAL'!K132*'[1]PERCENT ARRAY-MEAN FC&amp;P VAL'!L132))</f>
        <v/>
      </c>
      <c r="H132" t="str">
        <f>IF(A132="","",IF('[1]Calculation genes in KEGG path'!L130&gt;='[1]Flux and Impact'!$E$1,IF(('[1]PERCENT ARRAY-MEAN FC&amp;P VAL'!M132*'[1]PERCENT ARRAY-MEAN FC&amp;P VAL'!N132*'[1]PERCENT ARRAY-MEAN FC&amp;P VAL'!O132+ABS('[1]PERCENT ARRAY-MEAN FC&amp;P VAL'!P132*'[1]PERCENT ARRAY-MEAN FC&amp;P VAL'!Q132*'[1]PERCENT ARRAY-MEAN FC&amp;P VAL'!R132))&gt;0,'[1]PERCENT ARRAY-MEAN FC&amp;P VAL'!M132*'[1]PERCENT ARRAY-MEAN FC&amp;P VAL'!N132*'[1]PERCENT ARRAY-MEAN FC&amp;P VAL'!O132+ABS('[1]PERCENT ARRAY-MEAN FC&amp;P VAL'!P132*'[1]PERCENT ARRAY-MEAN FC&amp;P VAL'!Q132*'[1]PERCENT ARRAY-MEAN FC&amp;P VAL'!R132),""),""))</f>
        <v/>
      </c>
      <c r="I132" s="12" t="str">
        <f>IF(H132="","",'[1]PERCENT ARRAY-MEAN FC&amp;P VAL'!M132*'[1]PERCENT ARRAY-MEAN FC&amp;P VAL'!N132*'[1]PERCENT ARRAY-MEAN FC&amp;P VAL'!O132-ABS('[1]PERCENT ARRAY-MEAN FC&amp;P VAL'!P132*'[1]PERCENT ARRAY-MEAN FC&amp;P VAL'!Q132*'[1]PERCENT ARRAY-MEAN FC&amp;P VAL'!R132))</f>
        <v/>
      </c>
      <c r="J132" t="str">
        <f>IF(A132="","",IF('[1]Calculation genes in KEGG path'!L130&gt;='[1]Flux and Impact'!$E$1,IF(('[1]PERCENT ARRAY-MEAN FC&amp;P VAL'!S132*'[1]PERCENT ARRAY-MEAN FC&amp;P VAL'!T132*'[1]PERCENT ARRAY-MEAN FC&amp;P VAL'!U132+ABS('[1]PERCENT ARRAY-MEAN FC&amp;P VAL'!V132*'[1]PERCENT ARRAY-MEAN FC&amp;P VAL'!W132*'[1]PERCENT ARRAY-MEAN FC&amp;P VAL'!X132))&gt;0,'[1]PERCENT ARRAY-MEAN FC&amp;P VAL'!S132*'[1]PERCENT ARRAY-MEAN FC&amp;P VAL'!T132*'[1]PERCENT ARRAY-MEAN FC&amp;P VAL'!U132+ABS('[1]PERCENT ARRAY-MEAN FC&amp;P VAL'!V132*'[1]PERCENT ARRAY-MEAN FC&amp;P VAL'!W132*'[1]PERCENT ARRAY-MEAN FC&amp;P VAL'!X132),""),""))</f>
        <v/>
      </c>
      <c r="K132" s="12" t="str">
        <f>IF(J132="","",'[1]PERCENT ARRAY-MEAN FC&amp;P VAL'!S132*'[1]PERCENT ARRAY-MEAN FC&amp;P VAL'!T132*'[1]PERCENT ARRAY-MEAN FC&amp;P VAL'!U132-ABS('[1]PERCENT ARRAY-MEAN FC&amp;P VAL'!V132*'[1]PERCENT ARRAY-MEAN FC&amp;P VAL'!W132*'[1]PERCENT ARRAY-MEAN FC&amp;P VAL'!X132))</f>
        <v/>
      </c>
      <c r="L132" t="str">
        <f>IF(A132="","",IF('[1]Calculation genes in KEGG path'!L130&gt;='[1]Flux and Impact'!$E$1,IF(('[1]PERCENT ARRAY-MEAN FC&amp;P VAL'!Y132*'[1]PERCENT ARRAY-MEAN FC&amp;P VAL'!Z132*'[1]PERCENT ARRAY-MEAN FC&amp;P VAL'!AA132+ABS('[1]PERCENT ARRAY-MEAN FC&amp;P VAL'!AB132*'[1]PERCENT ARRAY-MEAN FC&amp;P VAL'!AC132*'[1]PERCENT ARRAY-MEAN FC&amp;P VAL'!AD132))&gt;0,'[1]PERCENT ARRAY-MEAN FC&amp;P VAL'!Y132*'[1]PERCENT ARRAY-MEAN FC&amp;P VAL'!Z132*'[1]PERCENT ARRAY-MEAN FC&amp;P VAL'!AA132+ABS('[1]PERCENT ARRAY-MEAN FC&amp;P VAL'!AB132*'[1]PERCENT ARRAY-MEAN FC&amp;P VAL'!AC132*'[1]PERCENT ARRAY-MEAN FC&amp;P VAL'!AD132),""),""))</f>
        <v/>
      </c>
      <c r="M132" s="12" t="str">
        <f>IF(L132="","",'[1]PERCENT ARRAY-MEAN FC&amp;P VAL'!Y132*'[1]PERCENT ARRAY-MEAN FC&amp;P VAL'!Z132*'[1]PERCENT ARRAY-MEAN FC&amp;P VAL'!AA132-ABS('[1]PERCENT ARRAY-MEAN FC&amp;P VAL'!AB132*'[1]PERCENT ARRAY-MEAN FC&amp;P VAL'!AC132*'[1]PERCENT ARRAY-MEAN FC&amp;P VAL'!AD132))</f>
        <v/>
      </c>
      <c r="N132" t="str">
        <f>IF(A132="","",IF('[1]Calculation genes in KEGG path'!L130&gt;='[1]Flux and Impact'!$E$1,IF(('[1]PERCENT ARRAY-MEAN FC&amp;P VAL'!AE132*'[1]PERCENT ARRAY-MEAN FC&amp;P VAL'!AF132*'[1]PERCENT ARRAY-MEAN FC&amp;P VAL'!AG132+ABS('[1]PERCENT ARRAY-MEAN FC&amp;P VAL'!AH132*'[1]PERCENT ARRAY-MEAN FC&amp;P VAL'!AI132*'[1]PERCENT ARRAY-MEAN FC&amp;P VAL'!AJ132))&gt;0,'[1]PERCENT ARRAY-MEAN FC&amp;P VAL'!AE132*'[1]PERCENT ARRAY-MEAN FC&amp;P VAL'!AF132*'[1]PERCENT ARRAY-MEAN FC&amp;P VAL'!AG132+ABS('[1]PERCENT ARRAY-MEAN FC&amp;P VAL'!AH132*'[1]PERCENT ARRAY-MEAN FC&amp;P VAL'!AI132*'[1]PERCENT ARRAY-MEAN FC&amp;P VAL'!AJ132),""),""))</f>
        <v/>
      </c>
      <c r="O132" s="12" t="str">
        <f>IF(N132="","",'[1]PERCENT ARRAY-MEAN FC&amp;P VAL'!AE132*'[1]PERCENT ARRAY-MEAN FC&amp;P VAL'!AF132*'[1]PERCENT ARRAY-MEAN FC&amp;P VAL'!AG132-ABS('[1]PERCENT ARRAY-MEAN FC&amp;P VAL'!AH132*'[1]PERCENT ARRAY-MEAN FC&amp;P VAL'!AI132*'[1]PERCENT ARRAY-MEAN FC&amp;P VAL'!AJ132))</f>
        <v/>
      </c>
      <c r="P132" t="str">
        <f>IF(A132="","",IF('[1]Calculation genes in KEGG path'!L130&gt;='[1]Flux and Impact'!$E$1,IF(('[1]PERCENT ARRAY-MEAN FC&amp;P VAL'!AK132*'[1]PERCENT ARRAY-MEAN FC&amp;P VAL'!AL132*'[1]PERCENT ARRAY-MEAN FC&amp;P VAL'!AM132+ABS('[1]PERCENT ARRAY-MEAN FC&amp;P VAL'!AN132*'[1]PERCENT ARRAY-MEAN FC&amp;P VAL'!AO132*'[1]PERCENT ARRAY-MEAN FC&amp;P VAL'!AP132))&gt;0,'[1]PERCENT ARRAY-MEAN FC&amp;P VAL'!AK132*'[1]PERCENT ARRAY-MEAN FC&amp;P VAL'!AL132*'[1]PERCENT ARRAY-MEAN FC&amp;P VAL'!AM132+ABS('[1]PERCENT ARRAY-MEAN FC&amp;P VAL'!AN132*'[1]PERCENT ARRAY-MEAN FC&amp;P VAL'!AO132*'[1]PERCENT ARRAY-MEAN FC&amp;P VAL'!AP132),""),""))</f>
        <v/>
      </c>
      <c r="Q132" s="12" t="str">
        <f>IF(P132="","",'[1]PERCENT ARRAY-MEAN FC&amp;P VAL'!AK132*'[1]PERCENT ARRAY-MEAN FC&amp;P VAL'!AL132*'[1]PERCENT ARRAY-MEAN FC&amp;P VAL'!AM132-ABS('[1]PERCENT ARRAY-MEAN FC&amp;P VAL'!AN132*'[1]PERCENT ARRAY-MEAN FC&amp;P VAL'!AO132*'[1]PERCENT ARRAY-MEAN FC&amp;P VAL'!AP132))</f>
        <v/>
      </c>
      <c r="R132" t="str">
        <f>IF(A132="","",IF('[1]Calculation genes in KEGG path'!L130&gt;='[1]Flux and Impact'!$E$1,IF(('[1]PERCENT ARRAY-MEAN FC&amp;P VAL'!AQ132*'[1]PERCENT ARRAY-MEAN FC&amp;P VAL'!AR132*'[1]PERCENT ARRAY-MEAN FC&amp;P VAL'!AS132+ABS('[1]PERCENT ARRAY-MEAN FC&amp;P VAL'!AT132*'[1]PERCENT ARRAY-MEAN FC&amp;P VAL'!AU132*'[1]PERCENT ARRAY-MEAN FC&amp;P VAL'!AV132))&gt;0,'[1]PERCENT ARRAY-MEAN FC&amp;P VAL'!AQ132*'[1]PERCENT ARRAY-MEAN FC&amp;P VAL'!AR132*'[1]PERCENT ARRAY-MEAN FC&amp;P VAL'!AS132+ABS('[1]PERCENT ARRAY-MEAN FC&amp;P VAL'!AT132*'[1]PERCENT ARRAY-MEAN FC&amp;P VAL'!AU132*'[1]PERCENT ARRAY-MEAN FC&amp;P VAL'!AV132),""),""))</f>
        <v/>
      </c>
      <c r="S132" s="12" t="str">
        <f>IF(R132="","",'[1]PERCENT ARRAY-MEAN FC&amp;P VAL'!AQ132*'[1]PERCENT ARRAY-MEAN FC&amp;P VAL'!AR132*'[1]PERCENT ARRAY-MEAN FC&amp;P VAL'!AS132-ABS('[1]PERCENT ARRAY-MEAN FC&amp;P VAL'!AT132*'[1]PERCENT ARRAY-MEAN FC&amp;P VAL'!AU132*'[1]PERCENT ARRAY-MEAN FC&amp;P VAL'!AV132))</f>
        <v/>
      </c>
      <c r="T132" t="str">
        <f>IF(A132="","",IF('[1]Calculation genes in KEGG path'!L130&gt;='[1]Flux and Impact'!$E$1,IF(('[1]PERCENT ARRAY-MEAN FC&amp;P VAL'!AW132*'[1]PERCENT ARRAY-MEAN FC&amp;P VAL'!AX132*'[1]PERCENT ARRAY-MEAN FC&amp;P VAL'!AY132+ABS('[1]PERCENT ARRAY-MEAN FC&amp;P VAL'!AZ132*'[1]PERCENT ARRAY-MEAN FC&amp;P VAL'!BA132*'[1]PERCENT ARRAY-MEAN FC&amp;P VAL'!BB132))&gt;0,'[1]PERCENT ARRAY-MEAN FC&amp;P VAL'!AW132*'[1]PERCENT ARRAY-MEAN FC&amp;P VAL'!AX132*'[1]PERCENT ARRAY-MEAN FC&amp;P VAL'!AY132+ABS('[1]PERCENT ARRAY-MEAN FC&amp;P VAL'!AZ132*'[1]PERCENT ARRAY-MEAN FC&amp;P VAL'!BA132*'[1]PERCENT ARRAY-MEAN FC&amp;P VAL'!BB132),""),""))</f>
        <v/>
      </c>
      <c r="U132" s="12" t="str">
        <f>IF(T132="","",'[1]PERCENT ARRAY-MEAN FC&amp;P VAL'!AW132*'[1]PERCENT ARRAY-MEAN FC&amp;P VAL'!AX132*'[1]PERCENT ARRAY-MEAN FC&amp;P VAL'!AY132-ABS('[1]PERCENT ARRAY-MEAN FC&amp;P VAL'!AZ132*'[1]PERCENT ARRAY-MEAN FC&amp;P VAL'!BA132*'[1]PERCENT ARRAY-MEAN FC&amp;P VAL'!BB132))</f>
        <v/>
      </c>
      <c r="V132" t="str">
        <f>IF(A132="","",IF('[1]Calculation genes in KEGG path'!L130&gt;='[1]Flux and Impact'!$E$1,IF(('[1]PERCENT ARRAY-MEAN FC&amp;P VAL'!BC132*'[1]PERCENT ARRAY-MEAN FC&amp;P VAL'!BD132*'[1]PERCENT ARRAY-MEAN FC&amp;P VAL'!BE132+ABS('[1]PERCENT ARRAY-MEAN FC&amp;P VAL'!BF132*'[1]PERCENT ARRAY-MEAN FC&amp;P VAL'!BG132*'[1]PERCENT ARRAY-MEAN FC&amp;P VAL'!BH132))&gt;0,'[1]PERCENT ARRAY-MEAN FC&amp;P VAL'!BC132*'[1]PERCENT ARRAY-MEAN FC&amp;P VAL'!BD132*'[1]PERCENT ARRAY-MEAN FC&amp;P VAL'!BE132+ABS('[1]PERCENT ARRAY-MEAN FC&amp;P VAL'!BF132*'[1]PERCENT ARRAY-MEAN FC&amp;P VAL'!BG132*'[1]PERCENT ARRAY-MEAN FC&amp;P VAL'!BH132),""),""))</f>
        <v/>
      </c>
      <c r="W132" s="12" t="str">
        <f>IF(V132="","",'[1]PERCENT ARRAY-MEAN FC&amp;P VAL'!BC132*'[1]PERCENT ARRAY-MEAN FC&amp;P VAL'!BD132*'[1]PERCENT ARRAY-MEAN FC&amp;P VAL'!BE132-ABS('[1]PERCENT ARRAY-MEAN FC&amp;P VAL'!BF132*'[1]PERCENT ARRAY-MEAN FC&amp;P VAL'!BG132*'[1]PERCENT ARRAY-MEAN FC&amp;P VAL'!BH132))</f>
        <v/>
      </c>
      <c r="X132" t="str">
        <f>IF(A132="","",IF('[1]Calculation genes in KEGG path'!L130&gt;='[1]Flux and Impact'!$E$1,IF(('[1]PERCENT ARRAY-MEAN FC&amp;P VAL'!BI132*'[1]PERCENT ARRAY-MEAN FC&amp;P VAL'!BJ132*'[1]PERCENT ARRAY-MEAN FC&amp;P VAL'!BK132+ABS('[1]PERCENT ARRAY-MEAN FC&amp;P VAL'!BL132*'[1]PERCENT ARRAY-MEAN FC&amp;P VAL'!BM132*'[1]PERCENT ARRAY-MEAN FC&amp;P VAL'!BN132))&gt;0,'[1]PERCENT ARRAY-MEAN FC&amp;P VAL'!BI132*'[1]PERCENT ARRAY-MEAN FC&amp;P VAL'!BJ132*'[1]PERCENT ARRAY-MEAN FC&amp;P VAL'!BK132+ABS('[1]PERCENT ARRAY-MEAN FC&amp;P VAL'!BL132*'[1]PERCENT ARRAY-MEAN FC&amp;P VAL'!BM132*'[1]PERCENT ARRAY-MEAN FC&amp;P VAL'!BN132),""),""))</f>
        <v/>
      </c>
      <c r="Y132" s="12" t="str">
        <f>IF(X132="","",'[1]PERCENT ARRAY-MEAN FC&amp;P VAL'!BI132*'[1]PERCENT ARRAY-MEAN FC&amp;P VAL'!BJ132*'[1]PERCENT ARRAY-MEAN FC&amp;P VAL'!BK132-ABS('[1]PERCENT ARRAY-MEAN FC&amp;P VAL'!BL132*'[1]PERCENT ARRAY-MEAN FC&amp;P VAL'!BM132*'[1]PERCENT ARRAY-MEAN FC&amp;P VAL'!BN132))</f>
        <v/>
      </c>
      <c r="Z132" t="str">
        <f>IF(A132="","",IF('[1]Calculation genes in KEGG path'!L130&gt;='[1]Flux and Impact'!$E$1,IF(('[1]PERCENT ARRAY-MEAN FC&amp;P VAL'!BO132*'[1]PERCENT ARRAY-MEAN FC&amp;P VAL'!BP132*'[1]PERCENT ARRAY-MEAN FC&amp;P VAL'!BQ132+ABS('[1]PERCENT ARRAY-MEAN FC&amp;P VAL'!BR132*'[1]PERCENT ARRAY-MEAN FC&amp;P VAL'!BS132*'[1]PERCENT ARRAY-MEAN FC&amp;P VAL'!BT132))&gt;0,'[1]PERCENT ARRAY-MEAN FC&amp;P VAL'!BO132*'[1]PERCENT ARRAY-MEAN FC&amp;P VAL'!BP132*'[1]PERCENT ARRAY-MEAN FC&amp;P VAL'!BQ132+ABS('[1]PERCENT ARRAY-MEAN FC&amp;P VAL'!BR132*'[1]PERCENT ARRAY-MEAN FC&amp;P VAL'!BS132*'[1]PERCENT ARRAY-MEAN FC&amp;P VAL'!BT132),""),""))</f>
        <v/>
      </c>
      <c r="AA132" s="12" t="str">
        <f>IF(Z132="","",'[1]PERCENT ARRAY-MEAN FC&amp;P VAL'!BO132*'[1]PERCENT ARRAY-MEAN FC&amp;P VAL'!BP132*'[1]PERCENT ARRAY-MEAN FC&amp;P VAL'!BQ132-ABS('[1]PERCENT ARRAY-MEAN FC&amp;P VAL'!BR132*'[1]PERCENT ARRAY-MEAN FC&amp;P VAL'!BS132*'[1]PERCENT ARRAY-MEAN FC&amp;P VAL'!BT132))</f>
        <v/>
      </c>
      <c r="AB132" t="str">
        <f>IF(A132="","",IF('[1]Calculation genes in KEGG path'!L130&gt;='[1]Flux and Impact'!$E$1,IF(('[1]PERCENT ARRAY-MEAN FC&amp;P VAL'!BU132*'[1]PERCENT ARRAY-MEAN FC&amp;P VAL'!BV132*'[1]PERCENT ARRAY-MEAN FC&amp;P VAL'!BW132+ABS('[1]PERCENT ARRAY-MEAN FC&amp;P VAL'!BX132*'[1]PERCENT ARRAY-MEAN FC&amp;P VAL'!BY132*'[1]PERCENT ARRAY-MEAN FC&amp;P VAL'!BZ132))&gt;0,'[1]PERCENT ARRAY-MEAN FC&amp;P VAL'!BU132*'[1]PERCENT ARRAY-MEAN FC&amp;P VAL'!BV132*'[1]PERCENT ARRAY-MEAN FC&amp;P VAL'!BW132+ABS('[1]PERCENT ARRAY-MEAN FC&amp;P VAL'!BX132*'[1]PERCENT ARRAY-MEAN FC&amp;P VAL'!BY132*'[1]PERCENT ARRAY-MEAN FC&amp;P VAL'!BZ132),""),""))</f>
        <v/>
      </c>
      <c r="AC132" s="12" t="str">
        <f>IF(AB132="","",'[1]PERCENT ARRAY-MEAN FC&amp;P VAL'!BU132*'[1]PERCENT ARRAY-MEAN FC&amp;P VAL'!BV132*'[1]PERCENT ARRAY-MEAN FC&amp;P VAL'!BW132-ABS('[1]PERCENT ARRAY-MEAN FC&amp;P VAL'!BX132*'[1]PERCENT ARRAY-MEAN FC&amp;P VAL'!BY132*'[1]PERCENT ARRAY-MEAN FC&amp;P VAL'!BZ132))</f>
        <v/>
      </c>
      <c r="AD132" t="str">
        <f>IF(A132="","",IF('[1]Calculation genes in KEGG path'!L130&gt;='[1]Flux and Impact'!$E$1,IF(('[1]PERCENT ARRAY-MEAN FC&amp;P VAL'!CA132*'[1]PERCENT ARRAY-MEAN FC&amp;P VAL'!CB132*'[1]PERCENT ARRAY-MEAN FC&amp;P VAL'!CC132+ABS('[1]PERCENT ARRAY-MEAN FC&amp;P VAL'!CD132*'[1]PERCENT ARRAY-MEAN FC&amp;P VAL'!CE132*'[1]PERCENT ARRAY-MEAN FC&amp;P VAL'!CF132))&gt;0,'[1]PERCENT ARRAY-MEAN FC&amp;P VAL'!CA132*'[1]PERCENT ARRAY-MEAN FC&amp;P VAL'!CB132*'[1]PERCENT ARRAY-MEAN FC&amp;P VAL'!CC132+ABS('[1]PERCENT ARRAY-MEAN FC&amp;P VAL'!CD132*'[1]PERCENT ARRAY-MEAN FC&amp;P VAL'!CE132*'[1]PERCENT ARRAY-MEAN FC&amp;P VAL'!CF132),""),""))</f>
        <v/>
      </c>
      <c r="AE132" s="12" t="str">
        <f>IF(AD132="","",'[1]PERCENT ARRAY-MEAN FC&amp;P VAL'!CA132*'[1]PERCENT ARRAY-MEAN FC&amp;P VAL'!CB132*'[1]PERCENT ARRAY-MEAN FC&amp;P VAL'!CC132-ABS('[1]PERCENT ARRAY-MEAN FC&amp;P VAL'!CD132*'[1]PERCENT ARRAY-MEAN FC&amp;P VAL'!CE132*'[1]PERCENT ARRAY-MEAN FC&amp;P VAL'!CF132))</f>
        <v/>
      </c>
      <c r="AF132" t="str">
        <f>IF(A132="","",IF('[1]Calculation genes in KEGG path'!L130&gt;='[1]Flux and Impact'!$E$1,IF(('[1]PERCENT ARRAY-MEAN FC&amp;P VAL'!CG132*'[1]PERCENT ARRAY-MEAN FC&amp;P VAL'!CH132*'[1]PERCENT ARRAY-MEAN FC&amp;P VAL'!CI132+ABS('[1]PERCENT ARRAY-MEAN FC&amp;P VAL'!CJ132*'[1]PERCENT ARRAY-MEAN FC&amp;P VAL'!CK132*'[1]PERCENT ARRAY-MEAN FC&amp;P VAL'!CL132))&gt;0,'[1]PERCENT ARRAY-MEAN FC&amp;P VAL'!CG132*'[1]PERCENT ARRAY-MEAN FC&amp;P VAL'!CH132*'[1]PERCENT ARRAY-MEAN FC&amp;P VAL'!CI132+ABS('[1]PERCENT ARRAY-MEAN FC&amp;P VAL'!CJ132*'[1]PERCENT ARRAY-MEAN FC&amp;P VAL'!CK132*'[1]PERCENT ARRAY-MEAN FC&amp;P VAL'!CL132),""),""))</f>
        <v/>
      </c>
      <c r="AG132" s="12" t="str">
        <f>IF(AF132="","",'[1]PERCENT ARRAY-MEAN FC&amp;P VAL'!CG132*'[1]PERCENT ARRAY-MEAN FC&amp;P VAL'!CH132*'[1]PERCENT ARRAY-MEAN FC&amp;P VAL'!CI132-ABS('[1]PERCENT ARRAY-MEAN FC&amp;P VAL'!CJ132*'[1]PERCENT ARRAY-MEAN FC&amp;P VAL'!CK132*'[1]PERCENT ARRAY-MEAN FC&amp;P VAL'!CL132))</f>
        <v/>
      </c>
      <c r="AH132" t="str">
        <f>IF(A132="","",IF('[1]Calculation genes in KEGG path'!L130&gt;='[1]Flux and Impact'!$E$1,IF(('[1]PERCENT ARRAY-MEAN FC&amp;P VAL'!CM132*'[1]PERCENT ARRAY-MEAN FC&amp;P VAL'!CN132*'[1]PERCENT ARRAY-MEAN FC&amp;P VAL'!CO132+ABS('[1]PERCENT ARRAY-MEAN FC&amp;P VAL'!CP132*'[1]PERCENT ARRAY-MEAN FC&amp;P VAL'!CQ132*'[1]PERCENT ARRAY-MEAN FC&amp;P VAL'!CR132))&gt;0,'[1]PERCENT ARRAY-MEAN FC&amp;P VAL'!CM132*'[1]PERCENT ARRAY-MEAN FC&amp;P VAL'!CN132*'[1]PERCENT ARRAY-MEAN FC&amp;P VAL'!CO132+ABS('[1]PERCENT ARRAY-MEAN FC&amp;P VAL'!CP132*'[1]PERCENT ARRAY-MEAN FC&amp;P VAL'!CQ132*'[1]PERCENT ARRAY-MEAN FC&amp;P VAL'!CR132),""),""))</f>
        <v/>
      </c>
      <c r="AI132" s="12" t="str">
        <f>IF(AH132="","",'[1]PERCENT ARRAY-MEAN FC&amp;P VAL'!CM132*'[1]PERCENT ARRAY-MEAN FC&amp;P VAL'!CN132*'[1]PERCENT ARRAY-MEAN FC&amp;P VAL'!CO132-ABS('[1]PERCENT ARRAY-MEAN FC&amp;P VAL'!CP132*'[1]PERCENT ARRAY-MEAN FC&amp;P VAL'!CQ132*'[1]PERCENT ARRAY-MEAN FC&amp;P VAL'!CR132))</f>
        <v/>
      </c>
      <c r="AJ132" t="str">
        <f>IF(A132="","",IF('[1]Calculation genes in KEGG path'!L130&gt;='[1]Flux and Impact'!$E$1,IF(('[1]PERCENT ARRAY-MEAN FC&amp;P VAL'!CS132*'[1]PERCENT ARRAY-MEAN FC&amp;P VAL'!CT132*'[1]PERCENT ARRAY-MEAN FC&amp;P VAL'!CU132+ABS('[1]PERCENT ARRAY-MEAN FC&amp;P VAL'!CV132*'[1]PERCENT ARRAY-MEAN FC&amp;P VAL'!CW132*'[1]PERCENT ARRAY-MEAN FC&amp;P VAL'!CX132))&gt;0,'[1]PERCENT ARRAY-MEAN FC&amp;P VAL'!CS132*'[1]PERCENT ARRAY-MEAN FC&amp;P VAL'!CT132*'[1]PERCENT ARRAY-MEAN FC&amp;P VAL'!CU132+ABS('[1]PERCENT ARRAY-MEAN FC&amp;P VAL'!CV132*'[1]PERCENT ARRAY-MEAN FC&amp;P VAL'!CW132*'[1]PERCENT ARRAY-MEAN FC&amp;P VAL'!CX132),""),""))</f>
        <v/>
      </c>
      <c r="AK132" s="12" t="str">
        <f>IF(AJ132="","",'[1]PERCENT ARRAY-MEAN FC&amp;P VAL'!CS132*'[1]PERCENT ARRAY-MEAN FC&amp;P VAL'!CT132*'[1]PERCENT ARRAY-MEAN FC&amp;P VAL'!CU132-ABS('[1]PERCENT ARRAY-MEAN FC&amp;P VAL'!CV132*'[1]PERCENT ARRAY-MEAN FC&amp;P VAL'!CW132*'[1]PERCENT ARRAY-MEAN FC&amp;P VAL'!CX132))</f>
        <v/>
      </c>
      <c r="AL132" t="str">
        <f>IF(A132="","",IF('[1]Calculation genes in KEGG path'!L130&gt;='[1]Flux and Impact'!$E$1,IF(('[1]PERCENT ARRAY-MEAN FC&amp;P VAL'!CY132*'[1]PERCENT ARRAY-MEAN FC&amp;P VAL'!CZ132*'[1]PERCENT ARRAY-MEAN FC&amp;P VAL'!DA132+ABS('[1]PERCENT ARRAY-MEAN FC&amp;P VAL'!DB132*'[1]PERCENT ARRAY-MEAN FC&amp;P VAL'!DC132*'[1]PERCENT ARRAY-MEAN FC&amp;P VAL'!DD132))&gt;0,'[1]PERCENT ARRAY-MEAN FC&amp;P VAL'!CY132*'[1]PERCENT ARRAY-MEAN FC&amp;P VAL'!CZ132*'[1]PERCENT ARRAY-MEAN FC&amp;P VAL'!DA132+ABS('[1]PERCENT ARRAY-MEAN FC&amp;P VAL'!DB132*'[1]PERCENT ARRAY-MEAN FC&amp;P VAL'!DC132*'[1]PERCENT ARRAY-MEAN FC&amp;P VAL'!DD132),""),""))</f>
        <v/>
      </c>
      <c r="AM132" s="12" t="str">
        <f>IF(AL132="","",'[1]PERCENT ARRAY-MEAN FC&amp;P VAL'!CY132*'[1]PERCENT ARRAY-MEAN FC&amp;P VAL'!CZ132*'[1]PERCENT ARRAY-MEAN FC&amp;P VAL'!DA132-ABS('[1]PERCENT ARRAY-MEAN FC&amp;P VAL'!DB132*'[1]PERCENT ARRAY-MEAN FC&amp;P VAL'!DC132*'[1]PERCENT ARRAY-MEAN FC&amp;P VAL'!DD132))</f>
        <v/>
      </c>
      <c r="AN132" t="str">
        <f>IF(A132="","",IF('[1]Calculation genes in KEGG path'!L130&gt;='[1]Flux and Impact'!$E$1,IF(('[1]PERCENT ARRAY-MEAN FC&amp;P VAL'!DE132*'[1]PERCENT ARRAY-MEAN FC&amp;P VAL'!DF132*'[1]PERCENT ARRAY-MEAN FC&amp;P VAL'!DG132+ABS('[1]PERCENT ARRAY-MEAN FC&amp;P VAL'!DH132*'[1]PERCENT ARRAY-MEAN FC&amp;P VAL'!DI132*'[1]PERCENT ARRAY-MEAN FC&amp;P VAL'!DJ132))&gt;0,'[1]PERCENT ARRAY-MEAN FC&amp;P VAL'!DE132*'[1]PERCENT ARRAY-MEAN FC&amp;P VAL'!DF132*'[1]PERCENT ARRAY-MEAN FC&amp;P VAL'!DG132+ABS('[1]PERCENT ARRAY-MEAN FC&amp;P VAL'!DH132*'[1]PERCENT ARRAY-MEAN FC&amp;P VAL'!DI132*'[1]PERCENT ARRAY-MEAN FC&amp;P VAL'!DJ132),""),""))</f>
        <v/>
      </c>
      <c r="AO132" s="12" t="str">
        <f>IF(AN132="","",'[1]PERCENT ARRAY-MEAN FC&amp;P VAL'!DE132*'[1]PERCENT ARRAY-MEAN FC&amp;P VAL'!DF132*'[1]PERCENT ARRAY-MEAN FC&amp;P VAL'!DG132-ABS('[1]PERCENT ARRAY-MEAN FC&amp;P VAL'!DH132*'[1]PERCENT ARRAY-MEAN FC&amp;P VAL'!DI132*'[1]PERCENT ARRAY-MEAN FC&amp;P VAL'!DJ132))</f>
        <v/>
      </c>
      <c r="AP132" t="str">
        <f>IF(A132="","",IF('[1]Calculation genes in KEGG path'!L130&gt;='[1]Flux and Impact'!$E$1,IF(('[1]PERCENT ARRAY-MEAN FC&amp;P VAL'!DK132*'[1]PERCENT ARRAY-MEAN FC&amp;P VAL'!DL132*'[1]PERCENT ARRAY-MEAN FC&amp;P VAL'!DM132+ABS('[1]PERCENT ARRAY-MEAN FC&amp;P VAL'!DN132*'[1]PERCENT ARRAY-MEAN FC&amp;P VAL'!DO132*'[1]PERCENT ARRAY-MEAN FC&amp;P VAL'!DP132))&gt;0,'[1]PERCENT ARRAY-MEAN FC&amp;P VAL'!DK132*'[1]PERCENT ARRAY-MEAN FC&amp;P VAL'!DL132*'[1]PERCENT ARRAY-MEAN FC&amp;P VAL'!DM132+ABS('[1]PERCENT ARRAY-MEAN FC&amp;P VAL'!DN132*'[1]PERCENT ARRAY-MEAN FC&amp;P VAL'!DO132*'[1]PERCENT ARRAY-MEAN FC&amp;P VAL'!DP132),""),""))</f>
        <v/>
      </c>
      <c r="AQ132" s="12" t="str">
        <f>IF(AP132="","",'[1]PERCENT ARRAY-MEAN FC&amp;P VAL'!DK132*'[1]PERCENT ARRAY-MEAN FC&amp;P VAL'!DL132*'[1]PERCENT ARRAY-MEAN FC&amp;P VAL'!DM132-ABS('[1]PERCENT ARRAY-MEAN FC&amp;P VAL'!DN132*'[1]PERCENT ARRAY-MEAN FC&amp;P VAL'!DO132*'[1]PERCENT ARRAY-MEAN FC&amp;P VAL'!DP132))</f>
        <v/>
      </c>
      <c r="AR132" t="str">
        <f>IF(A132="","",IF('[1]Calculation genes in KEGG path'!L130&gt;='[1]Flux and Impact'!$E$1,IF(('[1]PERCENT ARRAY-MEAN FC&amp;P VAL'!DQ132*'[1]PERCENT ARRAY-MEAN FC&amp;P VAL'!DR132*'[1]PERCENT ARRAY-MEAN FC&amp;P VAL'!DS132+ABS('[1]PERCENT ARRAY-MEAN FC&amp;P VAL'!DT132*'[1]PERCENT ARRAY-MEAN FC&amp;P VAL'!DU132*'[1]PERCENT ARRAY-MEAN FC&amp;P VAL'!DV132))&gt;0,'[1]PERCENT ARRAY-MEAN FC&amp;P VAL'!DQ132*'[1]PERCENT ARRAY-MEAN FC&amp;P VAL'!DR132*'[1]PERCENT ARRAY-MEAN FC&amp;P VAL'!DS132+ABS('[1]PERCENT ARRAY-MEAN FC&amp;P VAL'!DT132*'[1]PERCENT ARRAY-MEAN FC&amp;P VAL'!DU132*'[1]PERCENT ARRAY-MEAN FC&amp;P VAL'!DV132),""),""))</f>
        <v/>
      </c>
      <c r="AS132" s="12" t="str">
        <f>IF(AR132="","",'[1]PERCENT ARRAY-MEAN FC&amp;P VAL'!DQ132*'[1]PERCENT ARRAY-MEAN FC&amp;P VAL'!DR132*'[1]PERCENT ARRAY-MEAN FC&amp;P VAL'!DS132-ABS('[1]PERCENT ARRAY-MEAN FC&amp;P VAL'!DT132*'[1]PERCENT ARRAY-MEAN FC&amp;P VAL'!DU132*'[1]PERCENT ARRAY-MEAN FC&amp;P VAL'!DV132))</f>
        <v/>
      </c>
      <c r="AT132" s="12" t="str">
        <f t="shared" si="4"/>
        <v/>
      </c>
      <c r="AU132" s="12" t="str">
        <f t="shared" si="5"/>
        <v/>
      </c>
    </row>
    <row r="133" spans="1:47">
      <c r="A133" t="str">
        <f>'[1]Calculation genes in KEGG path'!I131</f>
        <v>bta04330</v>
      </c>
      <c r="B133" t="str">
        <f>IF('[1]PERCENT ARRAY-MEAN FC&amp;P VAL'!A133="","",'[1]PERCENT ARRAY-MEAN FC&amp;P VAL'!A133)</f>
        <v>3. Environmental Information Processing</v>
      </c>
      <c r="C133" t="str">
        <f>IF('[1]PERCENT ARRAY-MEAN FC&amp;P VAL'!B133="","",'[1]PERCENT ARRAY-MEAN FC&amp;P VAL'!B133)</f>
        <v>3.2 Signal Transduction</v>
      </c>
      <c r="D133" t="str">
        <f>IF('[1]PERCENT ARRAY-MEAN FC&amp;P VAL'!C133="","",'[1]PERCENT ARRAY-MEAN FC&amp;P VAL'!C133)</f>
        <v>Notch signaling pathway</v>
      </c>
      <c r="E133" s="12">
        <f t="shared" ref="E133:E191" si="6">SUM(F133,H133,J133,L133,N133,P133,R133,T133,V133,X133,Z133,AB133,AD133,AF133,AH133,AJ133,AL133,AN133,AP133,AR133)</f>
        <v>0</v>
      </c>
      <c r="F133" t="str">
        <f>IF(A133="","",IF('[1]Calculation genes in KEGG path'!L131&gt;='[1]Flux and Impact'!$E$1,IF('[1]PERCENT ARRAY-MEAN FC&amp;P VAL'!G133*'[1]PERCENT ARRAY-MEAN FC&amp;P VAL'!H133*'[1]PERCENT ARRAY-MEAN FC&amp;P VAL'!I133+ABS('[1]PERCENT ARRAY-MEAN FC&amp;P VAL'!J133*'[1]PERCENT ARRAY-MEAN FC&amp;P VAL'!K133*'[1]PERCENT ARRAY-MEAN FC&amp;P VAL'!L133)&gt;0,'[1]PERCENT ARRAY-MEAN FC&amp;P VAL'!G133*'[1]PERCENT ARRAY-MEAN FC&amp;P VAL'!H133*'[1]PERCENT ARRAY-MEAN FC&amp;P VAL'!I133+ABS('[1]PERCENT ARRAY-MEAN FC&amp;P VAL'!J133*'[1]PERCENT ARRAY-MEAN FC&amp;P VAL'!K133*'[1]PERCENT ARRAY-MEAN FC&amp;P VAL'!L133),""),""))</f>
        <v/>
      </c>
      <c r="G133" s="12" t="str">
        <f>IF(F133="","",'[1]PERCENT ARRAY-MEAN FC&amp;P VAL'!G133*'[1]PERCENT ARRAY-MEAN FC&amp;P VAL'!H133*'[1]PERCENT ARRAY-MEAN FC&amp;P VAL'!I133-ABS('[1]PERCENT ARRAY-MEAN FC&amp;P VAL'!J133*'[1]PERCENT ARRAY-MEAN FC&amp;P VAL'!K133*'[1]PERCENT ARRAY-MEAN FC&amp;P VAL'!L133))</f>
        <v/>
      </c>
      <c r="H133" t="str">
        <f>IF(A133="","",IF('[1]Calculation genes in KEGG path'!L131&gt;='[1]Flux and Impact'!$E$1,IF(('[1]PERCENT ARRAY-MEAN FC&amp;P VAL'!M133*'[1]PERCENT ARRAY-MEAN FC&amp;P VAL'!N133*'[1]PERCENT ARRAY-MEAN FC&amp;P VAL'!O133+ABS('[1]PERCENT ARRAY-MEAN FC&amp;P VAL'!P133*'[1]PERCENT ARRAY-MEAN FC&amp;P VAL'!Q133*'[1]PERCENT ARRAY-MEAN FC&amp;P VAL'!R133))&gt;0,'[1]PERCENT ARRAY-MEAN FC&amp;P VAL'!M133*'[1]PERCENT ARRAY-MEAN FC&amp;P VAL'!N133*'[1]PERCENT ARRAY-MEAN FC&amp;P VAL'!O133+ABS('[1]PERCENT ARRAY-MEAN FC&amp;P VAL'!P133*'[1]PERCENT ARRAY-MEAN FC&amp;P VAL'!Q133*'[1]PERCENT ARRAY-MEAN FC&amp;P VAL'!R133),""),""))</f>
        <v/>
      </c>
      <c r="I133" s="12" t="str">
        <f>IF(H133="","",'[1]PERCENT ARRAY-MEAN FC&amp;P VAL'!M133*'[1]PERCENT ARRAY-MEAN FC&amp;P VAL'!N133*'[1]PERCENT ARRAY-MEAN FC&amp;P VAL'!O133-ABS('[1]PERCENT ARRAY-MEAN FC&amp;P VAL'!P133*'[1]PERCENT ARRAY-MEAN FC&amp;P VAL'!Q133*'[1]PERCENT ARRAY-MEAN FC&amp;P VAL'!R133))</f>
        <v/>
      </c>
      <c r="J133" t="str">
        <f>IF(A133="","",IF('[1]Calculation genes in KEGG path'!L131&gt;='[1]Flux and Impact'!$E$1,IF(('[1]PERCENT ARRAY-MEAN FC&amp;P VAL'!S133*'[1]PERCENT ARRAY-MEAN FC&amp;P VAL'!T133*'[1]PERCENT ARRAY-MEAN FC&amp;P VAL'!U133+ABS('[1]PERCENT ARRAY-MEAN FC&amp;P VAL'!V133*'[1]PERCENT ARRAY-MEAN FC&amp;P VAL'!W133*'[1]PERCENT ARRAY-MEAN FC&amp;P VAL'!X133))&gt;0,'[1]PERCENT ARRAY-MEAN FC&amp;P VAL'!S133*'[1]PERCENT ARRAY-MEAN FC&amp;P VAL'!T133*'[1]PERCENT ARRAY-MEAN FC&amp;P VAL'!U133+ABS('[1]PERCENT ARRAY-MEAN FC&amp;P VAL'!V133*'[1]PERCENT ARRAY-MEAN FC&amp;P VAL'!W133*'[1]PERCENT ARRAY-MEAN FC&amp;P VAL'!X133),""),""))</f>
        <v/>
      </c>
      <c r="K133" s="12" t="str">
        <f>IF(J133="","",'[1]PERCENT ARRAY-MEAN FC&amp;P VAL'!S133*'[1]PERCENT ARRAY-MEAN FC&amp;P VAL'!T133*'[1]PERCENT ARRAY-MEAN FC&amp;P VAL'!U133-ABS('[1]PERCENT ARRAY-MEAN FC&amp;P VAL'!V133*'[1]PERCENT ARRAY-MEAN FC&amp;P VAL'!W133*'[1]PERCENT ARRAY-MEAN FC&amp;P VAL'!X133))</f>
        <v/>
      </c>
      <c r="L133" t="str">
        <f>IF(A133="","",IF('[1]Calculation genes in KEGG path'!L131&gt;='[1]Flux and Impact'!$E$1,IF(('[1]PERCENT ARRAY-MEAN FC&amp;P VAL'!Y133*'[1]PERCENT ARRAY-MEAN FC&amp;P VAL'!Z133*'[1]PERCENT ARRAY-MEAN FC&amp;P VAL'!AA133+ABS('[1]PERCENT ARRAY-MEAN FC&amp;P VAL'!AB133*'[1]PERCENT ARRAY-MEAN FC&amp;P VAL'!AC133*'[1]PERCENT ARRAY-MEAN FC&amp;P VAL'!AD133))&gt;0,'[1]PERCENT ARRAY-MEAN FC&amp;P VAL'!Y133*'[1]PERCENT ARRAY-MEAN FC&amp;P VAL'!Z133*'[1]PERCENT ARRAY-MEAN FC&amp;P VAL'!AA133+ABS('[1]PERCENT ARRAY-MEAN FC&amp;P VAL'!AB133*'[1]PERCENT ARRAY-MEAN FC&amp;P VAL'!AC133*'[1]PERCENT ARRAY-MEAN FC&amp;P VAL'!AD133),""),""))</f>
        <v/>
      </c>
      <c r="M133" s="12" t="str">
        <f>IF(L133="","",'[1]PERCENT ARRAY-MEAN FC&amp;P VAL'!Y133*'[1]PERCENT ARRAY-MEAN FC&amp;P VAL'!Z133*'[1]PERCENT ARRAY-MEAN FC&amp;P VAL'!AA133-ABS('[1]PERCENT ARRAY-MEAN FC&amp;P VAL'!AB133*'[1]PERCENT ARRAY-MEAN FC&amp;P VAL'!AC133*'[1]PERCENT ARRAY-MEAN FC&amp;P VAL'!AD133))</f>
        <v/>
      </c>
      <c r="N133" t="str">
        <f>IF(A133="","",IF('[1]Calculation genes in KEGG path'!L131&gt;='[1]Flux and Impact'!$E$1,IF(('[1]PERCENT ARRAY-MEAN FC&amp;P VAL'!AE133*'[1]PERCENT ARRAY-MEAN FC&amp;P VAL'!AF133*'[1]PERCENT ARRAY-MEAN FC&amp;P VAL'!AG133+ABS('[1]PERCENT ARRAY-MEAN FC&amp;P VAL'!AH133*'[1]PERCENT ARRAY-MEAN FC&amp;P VAL'!AI133*'[1]PERCENT ARRAY-MEAN FC&amp;P VAL'!AJ133))&gt;0,'[1]PERCENT ARRAY-MEAN FC&amp;P VAL'!AE133*'[1]PERCENT ARRAY-MEAN FC&amp;P VAL'!AF133*'[1]PERCENT ARRAY-MEAN FC&amp;P VAL'!AG133+ABS('[1]PERCENT ARRAY-MEAN FC&amp;P VAL'!AH133*'[1]PERCENT ARRAY-MEAN FC&amp;P VAL'!AI133*'[1]PERCENT ARRAY-MEAN FC&amp;P VAL'!AJ133),""),""))</f>
        <v/>
      </c>
      <c r="O133" s="12" t="str">
        <f>IF(N133="","",'[1]PERCENT ARRAY-MEAN FC&amp;P VAL'!AE133*'[1]PERCENT ARRAY-MEAN FC&amp;P VAL'!AF133*'[1]PERCENT ARRAY-MEAN FC&amp;P VAL'!AG133-ABS('[1]PERCENT ARRAY-MEAN FC&amp;P VAL'!AH133*'[1]PERCENT ARRAY-MEAN FC&amp;P VAL'!AI133*'[1]PERCENT ARRAY-MEAN FC&amp;P VAL'!AJ133))</f>
        <v/>
      </c>
      <c r="P133" t="str">
        <f>IF(A133="","",IF('[1]Calculation genes in KEGG path'!L131&gt;='[1]Flux and Impact'!$E$1,IF(('[1]PERCENT ARRAY-MEAN FC&amp;P VAL'!AK133*'[1]PERCENT ARRAY-MEAN FC&amp;P VAL'!AL133*'[1]PERCENT ARRAY-MEAN FC&amp;P VAL'!AM133+ABS('[1]PERCENT ARRAY-MEAN FC&amp;P VAL'!AN133*'[1]PERCENT ARRAY-MEAN FC&amp;P VAL'!AO133*'[1]PERCENT ARRAY-MEAN FC&amp;P VAL'!AP133))&gt;0,'[1]PERCENT ARRAY-MEAN FC&amp;P VAL'!AK133*'[1]PERCENT ARRAY-MEAN FC&amp;P VAL'!AL133*'[1]PERCENT ARRAY-MEAN FC&amp;P VAL'!AM133+ABS('[1]PERCENT ARRAY-MEAN FC&amp;P VAL'!AN133*'[1]PERCENT ARRAY-MEAN FC&amp;P VAL'!AO133*'[1]PERCENT ARRAY-MEAN FC&amp;P VAL'!AP133),""),""))</f>
        <v/>
      </c>
      <c r="Q133" s="12" t="str">
        <f>IF(P133="","",'[1]PERCENT ARRAY-MEAN FC&amp;P VAL'!AK133*'[1]PERCENT ARRAY-MEAN FC&amp;P VAL'!AL133*'[1]PERCENT ARRAY-MEAN FC&amp;P VAL'!AM133-ABS('[1]PERCENT ARRAY-MEAN FC&amp;P VAL'!AN133*'[1]PERCENT ARRAY-MEAN FC&amp;P VAL'!AO133*'[1]PERCENT ARRAY-MEAN FC&amp;P VAL'!AP133))</f>
        <v/>
      </c>
      <c r="R133" t="str">
        <f>IF(A133="","",IF('[1]Calculation genes in KEGG path'!L131&gt;='[1]Flux and Impact'!$E$1,IF(('[1]PERCENT ARRAY-MEAN FC&amp;P VAL'!AQ133*'[1]PERCENT ARRAY-MEAN FC&amp;P VAL'!AR133*'[1]PERCENT ARRAY-MEAN FC&amp;P VAL'!AS133+ABS('[1]PERCENT ARRAY-MEAN FC&amp;P VAL'!AT133*'[1]PERCENT ARRAY-MEAN FC&amp;P VAL'!AU133*'[1]PERCENT ARRAY-MEAN FC&amp;P VAL'!AV133))&gt;0,'[1]PERCENT ARRAY-MEAN FC&amp;P VAL'!AQ133*'[1]PERCENT ARRAY-MEAN FC&amp;P VAL'!AR133*'[1]PERCENT ARRAY-MEAN FC&amp;P VAL'!AS133+ABS('[1]PERCENT ARRAY-MEAN FC&amp;P VAL'!AT133*'[1]PERCENT ARRAY-MEAN FC&amp;P VAL'!AU133*'[1]PERCENT ARRAY-MEAN FC&amp;P VAL'!AV133),""),""))</f>
        <v/>
      </c>
      <c r="S133" s="12" t="str">
        <f>IF(R133="","",'[1]PERCENT ARRAY-MEAN FC&amp;P VAL'!AQ133*'[1]PERCENT ARRAY-MEAN FC&amp;P VAL'!AR133*'[1]PERCENT ARRAY-MEAN FC&amp;P VAL'!AS133-ABS('[1]PERCENT ARRAY-MEAN FC&amp;P VAL'!AT133*'[1]PERCENT ARRAY-MEAN FC&amp;P VAL'!AU133*'[1]PERCENT ARRAY-MEAN FC&amp;P VAL'!AV133))</f>
        <v/>
      </c>
      <c r="T133" t="str">
        <f>IF(A133="","",IF('[1]Calculation genes in KEGG path'!L131&gt;='[1]Flux and Impact'!$E$1,IF(('[1]PERCENT ARRAY-MEAN FC&amp;P VAL'!AW133*'[1]PERCENT ARRAY-MEAN FC&amp;P VAL'!AX133*'[1]PERCENT ARRAY-MEAN FC&amp;P VAL'!AY133+ABS('[1]PERCENT ARRAY-MEAN FC&amp;P VAL'!AZ133*'[1]PERCENT ARRAY-MEAN FC&amp;P VAL'!BA133*'[1]PERCENT ARRAY-MEAN FC&amp;P VAL'!BB133))&gt;0,'[1]PERCENT ARRAY-MEAN FC&amp;P VAL'!AW133*'[1]PERCENT ARRAY-MEAN FC&amp;P VAL'!AX133*'[1]PERCENT ARRAY-MEAN FC&amp;P VAL'!AY133+ABS('[1]PERCENT ARRAY-MEAN FC&amp;P VAL'!AZ133*'[1]PERCENT ARRAY-MEAN FC&amp;P VAL'!BA133*'[1]PERCENT ARRAY-MEAN FC&amp;P VAL'!BB133),""),""))</f>
        <v/>
      </c>
      <c r="U133" s="12" t="str">
        <f>IF(T133="","",'[1]PERCENT ARRAY-MEAN FC&amp;P VAL'!AW133*'[1]PERCENT ARRAY-MEAN FC&amp;P VAL'!AX133*'[1]PERCENT ARRAY-MEAN FC&amp;P VAL'!AY133-ABS('[1]PERCENT ARRAY-MEAN FC&amp;P VAL'!AZ133*'[1]PERCENT ARRAY-MEAN FC&amp;P VAL'!BA133*'[1]PERCENT ARRAY-MEAN FC&amp;P VAL'!BB133))</f>
        <v/>
      </c>
      <c r="V133" t="str">
        <f>IF(A133="","",IF('[1]Calculation genes in KEGG path'!L131&gt;='[1]Flux and Impact'!$E$1,IF(('[1]PERCENT ARRAY-MEAN FC&amp;P VAL'!BC133*'[1]PERCENT ARRAY-MEAN FC&amp;P VAL'!BD133*'[1]PERCENT ARRAY-MEAN FC&amp;P VAL'!BE133+ABS('[1]PERCENT ARRAY-MEAN FC&amp;P VAL'!BF133*'[1]PERCENT ARRAY-MEAN FC&amp;P VAL'!BG133*'[1]PERCENT ARRAY-MEAN FC&amp;P VAL'!BH133))&gt;0,'[1]PERCENT ARRAY-MEAN FC&amp;P VAL'!BC133*'[1]PERCENT ARRAY-MEAN FC&amp;P VAL'!BD133*'[1]PERCENT ARRAY-MEAN FC&amp;P VAL'!BE133+ABS('[1]PERCENT ARRAY-MEAN FC&amp;P VAL'!BF133*'[1]PERCENT ARRAY-MEAN FC&amp;P VAL'!BG133*'[1]PERCENT ARRAY-MEAN FC&amp;P VAL'!BH133),""),""))</f>
        <v/>
      </c>
      <c r="W133" s="12" t="str">
        <f>IF(V133="","",'[1]PERCENT ARRAY-MEAN FC&amp;P VAL'!BC133*'[1]PERCENT ARRAY-MEAN FC&amp;P VAL'!BD133*'[1]PERCENT ARRAY-MEAN FC&amp;P VAL'!BE133-ABS('[1]PERCENT ARRAY-MEAN FC&amp;P VAL'!BF133*'[1]PERCENT ARRAY-MEAN FC&amp;P VAL'!BG133*'[1]PERCENT ARRAY-MEAN FC&amp;P VAL'!BH133))</f>
        <v/>
      </c>
      <c r="X133" t="str">
        <f>IF(A133="","",IF('[1]Calculation genes in KEGG path'!L131&gt;='[1]Flux and Impact'!$E$1,IF(('[1]PERCENT ARRAY-MEAN FC&amp;P VAL'!BI133*'[1]PERCENT ARRAY-MEAN FC&amp;P VAL'!BJ133*'[1]PERCENT ARRAY-MEAN FC&amp;P VAL'!BK133+ABS('[1]PERCENT ARRAY-MEAN FC&amp;P VAL'!BL133*'[1]PERCENT ARRAY-MEAN FC&amp;P VAL'!BM133*'[1]PERCENT ARRAY-MEAN FC&amp;P VAL'!BN133))&gt;0,'[1]PERCENT ARRAY-MEAN FC&amp;P VAL'!BI133*'[1]PERCENT ARRAY-MEAN FC&amp;P VAL'!BJ133*'[1]PERCENT ARRAY-MEAN FC&amp;P VAL'!BK133+ABS('[1]PERCENT ARRAY-MEAN FC&amp;P VAL'!BL133*'[1]PERCENT ARRAY-MEAN FC&amp;P VAL'!BM133*'[1]PERCENT ARRAY-MEAN FC&amp;P VAL'!BN133),""),""))</f>
        <v/>
      </c>
      <c r="Y133" s="12" t="str">
        <f>IF(X133="","",'[1]PERCENT ARRAY-MEAN FC&amp;P VAL'!BI133*'[1]PERCENT ARRAY-MEAN FC&amp;P VAL'!BJ133*'[1]PERCENT ARRAY-MEAN FC&amp;P VAL'!BK133-ABS('[1]PERCENT ARRAY-MEAN FC&amp;P VAL'!BL133*'[1]PERCENT ARRAY-MEAN FC&amp;P VAL'!BM133*'[1]PERCENT ARRAY-MEAN FC&amp;P VAL'!BN133))</f>
        <v/>
      </c>
      <c r="Z133" t="str">
        <f>IF(A133="","",IF('[1]Calculation genes in KEGG path'!L131&gt;='[1]Flux and Impact'!$E$1,IF(('[1]PERCENT ARRAY-MEAN FC&amp;P VAL'!BO133*'[1]PERCENT ARRAY-MEAN FC&amp;P VAL'!BP133*'[1]PERCENT ARRAY-MEAN FC&amp;P VAL'!BQ133+ABS('[1]PERCENT ARRAY-MEAN FC&amp;P VAL'!BR133*'[1]PERCENT ARRAY-MEAN FC&amp;P VAL'!BS133*'[1]PERCENT ARRAY-MEAN FC&amp;P VAL'!BT133))&gt;0,'[1]PERCENT ARRAY-MEAN FC&amp;P VAL'!BO133*'[1]PERCENT ARRAY-MEAN FC&amp;P VAL'!BP133*'[1]PERCENT ARRAY-MEAN FC&amp;P VAL'!BQ133+ABS('[1]PERCENT ARRAY-MEAN FC&amp;P VAL'!BR133*'[1]PERCENT ARRAY-MEAN FC&amp;P VAL'!BS133*'[1]PERCENT ARRAY-MEAN FC&amp;P VAL'!BT133),""),""))</f>
        <v/>
      </c>
      <c r="AA133" s="12" t="str">
        <f>IF(Z133="","",'[1]PERCENT ARRAY-MEAN FC&amp;P VAL'!BO133*'[1]PERCENT ARRAY-MEAN FC&amp;P VAL'!BP133*'[1]PERCENT ARRAY-MEAN FC&amp;P VAL'!BQ133-ABS('[1]PERCENT ARRAY-MEAN FC&amp;P VAL'!BR133*'[1]PERCENT ARRAY-MEAN FC&amp;P VAL'!BS133*'[1]PERCENT ARRAY-MEAN FC&amp;P VAL'!BT133))</f>
        <v/>
      </c>
      <c r="AB133" t="str">
        <f>IF(A133="","",IF('[1]Calculation genes in KEGG path'!L131&gt;='[1]Flux and Impact'!$E$1,IF(('[1]PERCENT ARRAY-MEAN FC&amp;P VAL'!BU133*'[1]PERCENT ARRAY-MEAN FC&amp;P VAL'!BV133*'[1]PERCENT ARRAY-MEAN FC&amp;P VAL'!BW133+ABS('[1]PERCENT ARRAY-MEAN FC&amp;P VAL'!BX133*'[1]PERCENT ARRAY-MEAN FC&amp;P VAL'!BY133*'[1]PERCENT ARRAY-MEAN FC&amp;P VAL'!BZ133))&gt;0,'[1]PERCENT ARRAY-MEAN FC&amp;P VAL'!BU133*'[1]PERCENT ARRAY-MEAN FC&amp;P VAL'!BV133*'[1]PERCENT ARRAY-MEAN FC&amp;P VAL'!BW133+ABS('[1]PERCENT ARRAY-MEAN FC&amp;P VAL'!BX133*'[1]PERCENT ARRAY-MEAN FC&amp;P VAL'!BY133*'[1]PERCENT ARRAY-MEAN FC&amp;P VAL'!BZ133),""),""))</f>
        <v/>
      </c>
      <c r="AC133" s="12" t="str">
        <f>IF(AB133="","",'[1]PERCENT ARRAY-MEAN FC&amp;P VAL'!BU133*'[1]PERCENT ARRAY-MEAN FC&amp;P VAL'!BV133*'[1]PERCENT ARRAY-MEAN FC&amp;P VAL'!BW133-ABS('[1]PERCENT ARRAY-MEAN FC&amp;P VAL'!BX133*'[1]PERCENT ARRAY-MEAN FC&amp;P VAL'!BY133*'[1]PERCENT ARRAY-MEAN FC&amp;P VAL'!BZ133))</f>
        <v/>
      </c>
      <c r="AD133" t="str">
        <f>IF(A133="","",IF('[1]Calculation genes in KEGG path'!L131&gt;='[1]Flux and Impact'!$E$1,IF(('[1]PERCENT ARRAY-MEAN FC&amp;P VAL'!CA133*'[1]PERCENT ARRAY-MEAN FC&amp;P VAL'!CB133*'[1]PERCENT ARRAY-MEAN FC&amp;P VAL'!CC133+ABS('[1]PERCENT ARRAY-MEAN FC&amp;P VAL'!CD133*'[1]PERCENT ARRAY-MEAN FC&amp;P VAL'!CE133*'[1]PERCENT ARRAY-MEAN FC&amp;P VAL'!CF133))&gt;0,'[1]PERCENT ARRAY-MEAN FC&amp;P VAL'!CA133*'[1]PERCENT ARRAY-MEAN FC&amp;P VAL'!CB133*'[1]PERCENT ARRAY-MEAN FC&amp;P VAL'!CC133+ABS('[1]PERCENT ARRAY-MEAN FC&amp;P VAL'!CD133*'[1]PERCENT ARRAY-MEAN FC&amp;P VAL'!CE133*'[1]PERCENT ARRAY-MEAN FC&amp;P VAL'!CF133),""),""))</f>
        <v/>
      </c>
      <c r="AE133" s="12" t="str">
        <f>IF(AD133="","",'[1]PERCENT ARRAY-MEAN FC&amp;P VAL'!CA133*'[1]PERCENT ARRAY-MEAN FC&amp;P VAL'!CB133*'[1]PERCENT ARRAY-MEAN FC&amp;P VAL'!CC133-ABS('[1]PERCENT ARRAY-MEAN FC&amp;P VAL'!CD133*'[1]PERCENT ARRAY-MEAN FC&amp;P VAL'!CE133*'[1]PERCENT ARRAY-MEAN FC&amp;P VAL'!CF133))</f>
        <v/>
      </c>
      <c r="AF133" t="str">
        <f>IF(A133="","",IF('[1]Calculation genes in KEGG path'!L131&gt;='[1]Flux and Impact'!$E$1,IF(('[1]PERCENT ARRAY-MEAN FC&amp;P VAL'!CG133*'[1]PERCENT ARRAY-MEAN FC&amp;P VAL'!CH133*'[1]PERCENT ARRAY-MEAN FC&amp;P VAL'!CI133+ABS('[1]PERCENT ARRAY-MEAN FC&amp;P VAL'!CJ133*'[1]PERCENT ARRAY-MEAN FC&amp;P VAL'!CK133*'[1]PERCENT ARRAY-MEAN FC&amp;P VAL'!CL133))&gt;0,'[1]PERCENT ARRAY-MEAN FC&amp;P VAL'!CG133*'[1]PERCENT ARRAY-MEAN FC&amp;P VAL'!CH133*'[1]PERCENT ARRAY-MEAN FC&amp;P VAL'!CI133+ABS('[1]PERCENT ARRAY-MEAN FC&amp;P VAL'!CJ133*'[1]PERCENT ARRAY-MEAN FC&amp;P VAL'!CK133*'[1]PERCENT ARRAY-MEAN FC&amp;P VAL'!CL133),""),""))</f>
        <v/>
      </c>
      <c r="AG133" s="12" t="str">
        <f>IF(AF133="","",'[1]PERCENT ARRAY-MEAN FC&amp;P VAL'!CG133*'[1]PERCENT ARRAY-MEAN FC&amp;P VAL'!CH133*'[1]PERCENT ARRAY-MEAN FC&amp;P VAL'!CI133-ABS('[1]PERCENT ARRAY-MEAN FC&amp;P VAL'!CJ133*'[1]PERCENT ARRAY-MEAN FC&amp;P VAL'!CK133*'[1]PERCENT ARRAY-MEAN FC&amp;P VAL'!CL133))</f>
        <v/>
      </c>
      <c r="AH133" t="str">
        <f>IF(A133="","",IF('[1]Calculation genes in KEGG path'!L131&gt;='[1]Flux and Impact'!$E$1,IF(('[1]PERCENT ARRAY-MEAN FC&amp;P VAL'!CM133*'[1]PERCENT ARRAY-MEAN FC&amp;P VAL'!CN133*'[1]PERCENT ARRAY-MEAN FC&amp;P VAL'!CO133+ABS('[1]PERCENT ARRAY-MEAN FC&amp;P VAL'!CP133*'[1]PERCENT ARRAY-MEAN FC&amp;P VAL'!CQ133*'[1]PERCENT ARRAY-MEAN FC&amp;P VAL'!CR133))&gt;0,'[1]PERCENT ARRAY-MEAN FC&amp;P VAL'!CM133*'[1]PERCENT ARRAY-MEAN FC&amp;P VAL'!CN133*'[1]PERCENT ARRAY-MEAN FC&amp;P VAL'!CO133+ABS('[1]PERCENT ARRAY-MEAN FC&amp;P VAL'!CP133*'[1]PERCENT ARRAY-MEAN FC&amp;P VAL'!CQ133*'[1]PERCENT ARRAY-MEAN FC&amp;P VAL'!CR133),""),""))</f>
        <v/>
      </c>
      <c r="AI133" s="12" t="str">
        <f>IF(AH133="","",'[1]PERCENT ARRAY-MEAN FC&amp;P VAL'!CM133*'[1]PERCENT ARRAY-MEAN FC&amp;P VAL'!CN133*'[1]PERCENT ARRAY-MEAN FC&amp;P VAL'!CO133-ABS('[1]PERCENT ARRAY-MEAN FC&amp;P VAL'!CP133*'[1]PERCENT ARRAY-MEAN FC&amp;P VAL'!CQ133*'[1]PERCENT ARRAY-MEAN FC&amp;P VAL'!CR133))</f>
        <v/>
      </c>
      <c r="AJ133" t="str">
        <f>IF(A133="","",IF('[1]Calculation genes in KEGG path'!L131&gt;='[1]Flux and Impact'!$E$1,IF(('[1]PERCENT ARRAY-MEAN FC&amp;P VAL'!CS133*'[1]PERCENT ARRAY-MEAN FC&amp;P VAL'!CT133*'[1]PERCENT ARRAY-MEAN FC&amp;P VAL'!CU133+ABS('[1]PERCENT ARRAY-MEAN FC&amp;P VAL'!CV133*'[1]PERCENT ARRAY-MEAN FC&amp;P VAL'!CW133*'[1]PERCENT ARRAY-MEAN FC&amp;P VAL'!CX133))&gt;0,'[1]PERCENT ARRAY-MEAN FC&amp;P VAL'!CS133*'[1]PERCENT ARRAY-MEAN FC&amp;P VAL'!CT133*'[1]PERCENT ARRAY-MEAN FC&amp;P VAL'!CU133+ABS('[1]PERCENT ARRAY-MEAN FC&amp;P VAL'!CV133*'[1]PERCENT ARRAY-MEAN FC&amp;P VAL'!CW133*'[1]PERCENT ARRAY-MEAN FC&amp;P VAL'!CX133),""),""))</f>
        <v/>
      </c>
      <c r="AK133" s="12" t="str">
        <f>IF(AJ133="","",'[1]PERCENT ARRAY-MEAN FC&amp;P VAL'!CS133*'[1]PERCENT ARRAY-MEAN FC&amp;P VAL'!CT133*'[1]PERCENT ARRAY-MEAN FC&amp;P VAL'!CU133-ABS('[1]PERCENT ARRAY-MEAN FC&amp;P VAL'!CV133*'[1]PERCENT ARRAY-MEAN FC&amp;P VAL'!CW133*'[1]PERCENT ARRAY-MEAN FC&amp;P VAL'!CX133))</f>
        <v/>
      </c>
      <c r="AL133" t="str">
        <f>IF(A133="","",IF('[1]Calculation genes in KEGG path'!L131&gt;='[1]Flux and Impact'!$E$1,IF(('[1]PERCENT ARRAY-MEAN FC&amp;P VAL'!CY133*'[1]PERCENT ARRAY-MEAN FC&amp;P VAL'!CZ133*'[1]PERCENT ARRAY-MEAN FC&amp;P VAL'!DA133+ABS('[1]PERCENT ARRAY-MEAN FC&amp;P VAL'!DB133*'[1]PERCENT ARRAY-MEAN FC&amp;P VAL'!DC133*'[1]PERCENT ARRAY-MEAN FC&amp;P VAL'!DD133))&gt;0,'[1]PERCENT ARRAY-MEAN FC&amp;P VAL'!CY133*'[1]PERCENT ARRAY-MEAN FC&amp;P VAL'!CZ133*'[1]PERCENT ARRAY-MEAN FC&amp;P VAL'!DA133+ABS('[1]PERCENT ARRAY-MEAN FC&amp;P VAL'!DB133*'[1]PERCENT ARRAY-MEAN FC&amp;P VAL'!DC133*'[1]PERCENT ARRAY-MEAN FC&amp;P VAL'!DD133),""),""))</f>
        <v/>
      </c>
      <c r="AM133" s="12" t="str">
        <f>IF(AL133="","",'[1]PERCENT ARRAY-MEAN FC&amp;P VAL'!CY133*'[1]PERCENT ARRAY-MEAN FC&amp;P VAL'!CZ133*'[1]PERCENT ARRAY-MEAN FC&amp;P VAL'!DA133-ABS('[1]PERCENT ARRAY-MEAN FC&amp;P VAL'!DB133*'[1]PERCENT ARRAY-MEAN FC&amp;P VAL'!DC133*'[1]PERCENT ARRAY-MEAN FC&amp;P VAL'!DD133))</f>
        <v/>
      </c>
      <c r="AN133" t="str">
        <f>IF(A133="","",IF('[1]Calculation genes in KEGG path'!L131&gt;='[1]Flux and Impact'!$E$1,IF(('[1]PERCENT ARRAY-MEAN FC&amp;P VAL'!DE133*'[1]PERCENT ARRAY-MEAN FC&amp;P VAL'!DF133*'[1]PERCENT ARRAY-MEAN FC&amp;P VAL'!DG133+ABS('[1]PERCENT ARRAY-MEAN FC&amp;P VAL'!DH133*'[1]PERCENT ARRAY-MEAN FC&amp;P VAL'!DI133*'[1]PERCENT ARRAY-MEAN FC&amp;P VAL'!DJ133))&gt;0,'[1]PERCENT ARRAY-MEAN FC&amp;P VAL'!DE133*'[1]PERCENT ARRAY-MEAN FC&amp;P VAL'!DF133*'[1]PERCENT ARRAY-MEAN FC&amp;P VAL'!DG133+ABS('[1]PERCENT ARRAY-MEAN FC&amp;P VAL'!DH133*'[1]PERCENT ARRAY-MEAN FC&amp;P VAL'!DI133*'[1]PERCENT ARRAY-MEAN FC&amp;P VAL'!DJ133),""),""))</f>
        <v/>
      </c>
      <c r="AO133" s="12" t="str">
        <f>IF(AN133="","",'[1]PERCENT ARRAY-MEAN FC&amp;P VAL'!DE133*'[1]PERCENT ARRAY-MEAN FC&amp;P VAL'!DF133*'[1]PERCENT ARRAY-MEAN FC&amp;P VAL'!DG133-ABS('[1]PERCENT ARRAY-MEAN FC&amp;P VAL'!DH133*'[1]PERCENT ARRAY-MEAN FC&amp;P VAL'!DI133*'[1]PERCENT ARRAY-MEAN FC&amp;P VAL'!DJ133))</f>
        <v/>
      </c>
      <c r="AP133" t="str">
        <f>IF(A133="","",IF('[1]Calculation genes in KEGG path'!L131&gt;='[1]Flux and Impact'!$E$1,IF(('[1]PERCENT ARRAY-MEAN FC&amp;P VAL'!DK133*'[1]PERCENT ARRAY-MEAN FC&amp;P VAL'!DL133*'[1]PERCENT ARRAY-MEAN FC&amp;P VAL'!DM133+ABS('[1]PERCENT ARRAY-MEAN FC&amp;P VAL'!DN133*'[1]PERCENT ARRAY-MEAN FC&amp;P VAL'!DO133*'[1]PERCENT ARRAY-MEAN FC&amp;P VAL'!DP133))&gt;0,'[1]PERCENT ARRAY-MEAN FC&amp;P VAL'!DK133*'[1]PERCENT ARRAY-MEAN FC&amp;P VAL'!DL133*'[1]PERCENT ARRAY-MEAN FC&amp;P VAL'!DM133+ABS('[1]PERCENT ARRAY-MEAN FC&amp;P VAL'!DN133*'[1]PERCENT ARRAY-MEAN FC&amp;P VAL'!DO133*'[1]PERCENT ARRAY-MEAN FC&amp;P VAL'!DP133),""),""))</f>
        <v/>
      </c>
      <c r="AQ133" s="12" t="str">
        <f>IF(AP133="","",'[1]PERCENT ARRAY-MEAN FC&amp;P VAL'!DK133*'[1]PERCENT ARRAY-MEAN FC&amp;P VAL'!DL133*'[1]PERCENT ARRAY-MEAN FC&amp;P VAL'!DM133-ABS('[1]PERCENT ARRAY-MEAN FC&amp;P VAL'!DN133*'[1]PERCENT ARRAY-MEAN FC&amp;P VAL'!DO133*'[1]PERCENT ARRAY-MEAN FC&amp;P VAL'!DP133))</f>
        <v/>
      </c>
      <c r="AR133" t="str">
        <f>IF(A133="","",IF('[1]Calculation genes in KEGG path'!L131&gt;='[1]Flux and Impact'!$E$1,IF(('[1]PERCENT ARRAY-MEAN FC&amp;P VAL'!DQ133*'[1]PERCENT ARRAY-MEAN FC&amp;P VAL'!DR133*'[1]PERCENT ARRAY-MEAN FC&amp;P VAL'!DS133+ABS('[1]PERCENT ARRAY-MEAN FC&amp;P VAL'!DT133*'[1]PERCENT ARRAY-MEAN FC&amp;P VAL'!DU133*'[1]PERCENT ARRAY-MEAN FC&amp;P VAL'!DV133))&gt;0,'[1]PERCENT ARRAY-MEAN FC&amp;P VAL'!DQ133*'[1]PERCENT ARRAY-MEAN FC&amp;P VAL'!DR133*'[1]PERCENT ARRAY-MEAN FC&amp;P VAL'!DS133+ABS('[1]PERCENT ARRAY-MEAN FC&amp;P VAL'!DT133*'[1]PERCENT ARRAY-MEAN FC&amp;P VAL'!DU133*'[1]PERCENT ARRAY-MEAN FC&amp;P VAL'!DV133),""),""))</f>
        <v/>
      </c>
      <c r="AS133" s="12" t="str">
        <f>IF(AR133="","",'[1]PERCENT ARRAY-MEAN FC&amp;P VAL'!DQ133*'[1]PERCENT ARRAY-MEAN FC&amp;P VAL'!DR133*'[1]PERCENT ARRAY-MEAN FC&amp;P VAL'!DS133-ABS('[1]PERCENT ARRAY-MEAN FC&amp;P VAL'!DT133*'[1]PERCENT ARRAY-MEAN FC&amp;P VAL'!DU133*'[1]PERCENT ARRAY-MEAN FC&amp;P VAL'!DV133))</f>
        <v/>
      </c>
      <c r="AT133" s="12" t="str">
        <f t="shared" si="4"/>
        <v/>
      </c>
      <c r="AU133" s="12" t="str">
        <f t="shared" si="5"/>
        <v/>
      </c>
    </row>
    <row r="134" spans="1:47">
      <c r="A134" t="str">
        <f>'[1]Calculation genes in KEGG path'!I132</f>
        <v>bta04340</v>
      </c>
      <c r="B134" t="str">
        <f>IF('[1]PERCENT ARRAY-MEAN FC&amp;P VAL'!A134="","",'[1]PERCENT ARRAY-MEAN FC&amp;P VAL'!A134)</f>
        <v>3. Environmental Information Processing</v>
      </c>
      <c r="C134" t="str">
        <f>IF('[1]PERCENT ARRAY-MEAN FC&amp;P VAL'!B134="","",'[1]PERCENT ARRAY-MEAN FC&amp;P VAL'!B134)</f>
        <v>3.2 Signal Transduction</v>
      </c>
      <c r="D134" t="str">
        <f>IF('[1]PERCENT ARRAY-MEAN FC&amp;P VAL'!C134="","",'[1]PERCENT ARRAY-MEAN FC&amp;P VAL'!C134)</f>
        <v>Hedgehog signaling pathway</v>
      </c>
      <c r="E134" s="12">
        <f t="shared" si="6"/>
        <v>164.13929355987</v>
      </c>
      <c r="F134" t="str">
        <f>IF(A134="","",IF('[1]Calculation genes in KEGG path'!L132&gt;='[1]Flux and Impact'!$E$1,IF('[1]PERCENT ARRAY-MEAN FC&amp;P VAL'!G134*'[1]PERCENT ARRAY-MEAN FC&amp;P VAL'!H134*'[1]PERCENT ARRAY-MEAN FC&amp;P VAL'!I134+ABS('[1]PERCENT ARRAY-MEAN FC&amp;P VAL'!J134*'[1]PERCENT ARRAY-MEAN FC&amp;P VAL'!K134*'[1]PERCENT ARRAY-MEAN FC&amp;P VAL'!L134)&gt;0,'[1]PERCENT ARRAY-MEAN FC&amp;P VAL'!G134*'[1]PERCENT ARRAY-MEAN FC&amp;P VAL'!H134*'[1]PERCENT ARRAY-MEAN FC&amp;P VAL'!I134+ABS('[1]PERCENT ARRAY-MEAN FC&amp;P VAL'!J134*'[1]PERCENT ARRAY-MEAN FC&amp;P VAL'!K134*'[1]PERCENT ARRAY-MEAN FC&amp;P VAL'!L134),""),""))</f>
        <v/>
      </c>
      <c r="G134" s="12" t="str">
        <f>IF(F134="","",'[1]PERCENT ARRAY-MEAN FC&amp;P VAL'!G134*'[1]PERCENT ARRAY-MEAN FC&amp;P VAL'!H134*'[1]PERCENT ARRAY-MEAN FC&amp;P VAL'!I134-ABS('[1]PERCENT ARRAY-MEAN FC&amp;P VAL'!J134*'[1]PERCENT ARRAY-MEAN FC&amp;P VAL'!K134*'[1]PERCENT ARRAY-MEAN FC&amp;P VAL'!L134))</f>
        <v/>
      </c>
      <c r="H134">
        <f>IF(A134="","",IF('[1]Calculation genes in KEGG path'!L132&gt;='[1]Flux and Impact'!$E$1,IF(('[1]PERCENT ARRAY-MEAN FC&amp;P VAL'!M134*'[1]PERCENT ARRAY-MEAN FC&amp;P VAL'!N134*'[1]PERCENT ARRAY-MEAN FC&amp;P VAL'!O134+ABS('[1]PERCENT ARRAY-MEAN FC&amp;P VAL'!P134*'[1]PERCENT ARRAY-MEAN FC&amp;P VAL'!Q134*'[1]PERCENT ARRAY-MEAN FC&amp;P VAL'!R134))&gt;0,'[1]PERCENT ARRAY-MEAN FC&amp;P VAL'!M134*'[1]PERCENT ARRAY-MEAN FC&amp;P VAL'!N134*'[1]PERCENT ARRAY-MEAN FC&amp;P VAL'!O134+ABS('[1]PERCENT ARRAY-MEAN FC&amp;P VAL'!P134*'[1]PERCENT ARRAY-MEAN FC&amp;P VAL'!Q134*'[1]PERCENT ARRAY-MEAN FC&amp;P VAL'!R134),""),""))</f>
        <v>115.872085326795</v>
      </c>
      <c r="I134" s="12">
        <f>IF(H134="","",'[1]PERCENT ARRAY-MEAN FC&amp;P VAL'!M134*'[1]PERCENT ARRAY-MEAN FC&amp;P VAL'!N134*'[1]PERCENT ARRAY-MEAN FC&amp;P VAL'!O134-ABS('[1]PERCENT ARRAY-MEAN FC&amp;P VAL'!P134*'[1]PERCENT ARRAY-MEAN FC&amp;P VAL'!Q134*'[1]PERCENT ARRAY-MEAN FC&amp;P VAL'!R134))</f>
        <v>115.872085326795</v>
      </c>
      <c r="J134">
        <f>IF(A134="","",IF('[1]Calculation genes in KEGG path'!L132&gt;='[1]Flux and Impact'!$E$1,IF(('[1]PERCENT ARRAY-MEAN FC&amp;P VAL'!S134*'[1]PERCENT ARRAY-MEAN FC&amp;P VAL'!T134*'[1]PERCENT ARRAY-MEAN FC&amp;P VAL'!U134+ABS('[1]PERCENT ARRAY-MEAN FC&amp;P VAL'!V134*'[1]PERCENT ARRAY-MEAN FC&amp;P VAL'!W134*'[1]PERCENT ARRAY-MEAN FC&amp;P VAL'!X134))&gt;0,'[1]PERCENT ARRAY-MEAN FC&amp;P VAL'!S134*'[1]PERCENT ARRAY-MEAN FC&amp;P VAL'!T134*'[1]PERCENT ARRAY-MEAN FC&amp;P VAL'!U134+ABS('[1]PERCENT ARRAY-MEAN FC&amp;P VAL'!V134*'[1]PERCENT ARRAY-MEAN FC&amp;P VAL'!W134*'[1]PERCENT ARRAY-MEAN FC&amp;P VAL'!X134),""),""))</f>
        <v>48.2672082330749</v>
      </c>
      <c r="K134" s="12">
        <f>IF(J134="","",'[1]PERCENT ARRAY-MEAN FC&amp;P VAL'!S134*'[1]PERCENT ARRAY-MEAN FC&amp;P VAL'!T134*'[1]PERCENT ARRAY-MEAN FC&amp;P VAL'!U134-ABS('[1]PERCENT ARRAY-MEAN FC&amp;P VAL'!V134*'[1]PERCENT ARRAY-MEAN FC&amp;P VAL'!W134*'[1]PERCENT ARRAY-MEAN FC&amp;P VAL'!X134))</f>
        <v>48.2672082330749</v>
      </c>
      <c r="L134" t="str">
        <f>IF(A134="","",IF('[1]Calculation genes in KEGG path'!L132&gt;='[1]Flux and Impact'!$E$1,IF(('[1]PERCENT ARRAY-MEAN FC&amp;P VAL'!Y134*'[1]PERCENT ARRAY-MEAN FC&amp;P VAL'!Z134*'[1]PERCENT ARRAY-MEAN FC&amp;P VAL'!AA134+ABS('[1]PERCENT ARRAY-MEAN FC&amp;P VAL'!AB134*'[1]PERCENT ARRAY-MEAN FC&amp;P VAL'!AC134*'[1]PERCENT ARRAY-MEAN FC&amp;P VAL'!AD134))&gt;0,'[1]PERCENT ARRAY-MEAN FC&amp;P VAL'!Y134*'[1]PERCENT ARRAY-MEAN FC&amp;P VAL'!Z134*'[1]PERCENT ARRAY-MEAN FC&amp;P VAL'!AA134+ABS('[1]PERCENT ARRAY-MEAN FC&amp;P VAL'!AB134*'[1]PERCENT ARRAY-MEAN FC&amp;P VAL'!AC134*'[1]PERCENT ARRAY-MEAN FC&amp;P VAL'!AD134),""),""))</f>
        <v/>
      </c>
      <c r="M134" s="12" t="str">
        <f>IF(L134="","",'[1]PERCENT ARRAY-MEAN FC&amp;P VAL'!Y134*'[1]PERCENT ARRAY-MEAN FC&amp;P VAL'!Z134*'[1]PERCENT ARRAY-MEAN FC&amp;P VAL'!AA134-ABS('[1]PERCENT ARRAY-MEAN FC&amp;P VAL'!AB134*'[1]PERCENT ARRAY-MEAN FC&amp;P VAL'!AC134*'[1]PERCENT ARRAY-MEAN FC&amp;P VAL'!AD134))</f>
        <v/>
      </c>
      <c r="N134" t="str">
        <f>IF(A134="","",IF('[1]Calculation genes in KEGG path'!L132&gt;='[1]Flux and Impact'!$E$1,IF(('[1]PERCENT ARRAY-MEAN FC&amp;P VAL'!AE134*'[1]PERCENT ARRAY-MEAN FC&amp;P VAL'!AF134*'[1]PERCENT ARRAY-MEAN FC&amp;P VAL'!AG134+ABS('[1]PERCENT ARRAY-MEAN FC&amp;P VAL'!AH134*'[1]PERCENT ARRAY-MEAN FC&amp;P VAL'!AI134*'[1]PERCENT ARRAY-MEAN FC&amp;P VAL'!AJ134))&gt;0,'[1]PERCENT ARRAY-MEAN FC&amp;P VAL'!AE134*'[1]PERCENT ARRAY-MEAN FC&amp;P VAL'!AF134*'[1]PERCENT ARRAY-MEAN FC&amp;P VAL'!AG134+ABS('[1]PERCENT ARRAY-MEAN FC&amp;P VAL'!AH134*'[1]PERCENT ARRAY-MEAN FC&amp;P VAL'!AI134*'[1]PERCENT ARRAY-MEAN FC&amp;P VAL'!AJ134),""),""))</f>
        <v/>
      </c>
      <c r="O134" s="12" t="str">
        <f>IF(N134="","",'[1]PERCENT ARRAY-MEAN FC&amp;P VAL'!AE134*'[1]PERCENT ARRAY-MEAN FC&amp;P VAL'!AF134*'[1]PERCENT ARRAY-MEAN FC&amp;P VAL'!AG134-ABS('[1]PERCENT ARRAY-MEAN FC&amp;P VAL'!AH134*'[1]PERCENT ARRAY-MEAN FC&amp;P VAL'!AI134*'[1]PERCENT ARRAY-MEAN FC&amp;P VAL'!AJ134))</f>
        <v/>
      </c>
      <c r="P134" t="str">
        <f>IF(A134="","",IF('[1]Calculation genes in KEGG path'!L132&gt;='[1]Flux and Impact'!$E$1,IF(('[1]PERCENT ARRAY-MEAN FC&amp;P VAL'!AK134*'[1]PERCENT ARRAY-MEAN FC&amp;P VAL'!AL134*'[1]PERCENT ARRAY-MEAN FC&amp;P VAL'!AM134+ABS('[1]PERCENT ARRAY-MEAN FC&amp;P VAL'!AN134*'[1]PERCENT ARRAY-MEAN FC&amp;P VAL'!AO134*'[1]PERCENT ARRAY-MEAN FC&amp;P VAL'!AP134))&gt;0,'[1]PERCENT ARRAY-MEAN FC&amp;P VAL'!AK134*'[1]PERCENT ARRAY-MEAN FC&amp;P VAL'!AL134*'[1]PERCENT ARRAY-MEAN FC&amp;P VAL'!AM134+ABS('[1]PERCENT ARRAY-MEAN FC&amp;P VAL'!AN134*'[1]PERCENT ARRAY-MEAN FC&amp;P VAL'!AO134*'[1]PERCENT ARRAY-MEAN FC&amp;P VAL'!AP134),""),""))</f>
        <v/>
      </c>
      <c r="Q134" s="12" t="str">
        <f>IF(P134="","",'[1]PERCENT ARRAY-MEAN FC&amp;P VAL'!AK134*'[1]PERCENT ARRAY-MEAN FC&amp;P VAL'!AL134*'[1]PERCENT ARRAY-MEAN FC&amp;P VAL'!AM134-ABS('[1]PERCENT ARRAY-MEAN FC&amp;P VAL'!AN134*'[1]PERCENT ARRAY-MEAN FC&amp;P VAL'!AO134*'[1]PERCENT ARRAY-MEAN FC&amp;P VAL'!AP134))</f>
        <v/>
      </c>
      <c r="R134" t="str">
        <f>IF(A134="","",IF('[1]Calculation genes in KEGG path'!L132&gt;='[1]Flux and Impact'!$E$1,IF(('[1]PERCENT ARRAY-MEAN FC&amp;P VAL'!AQ134*'[1]PERCENT ARRAY-MEAN FC&amp;P VAL'!AR134*'[1]PERCENT ARRAY-MEAN FC&amp;P VAL'!AS134+ABS('[1]PERCENT ARRAY-MEAN FC&amp;P VAL'!AT134*'[1]PERCENT ARRAY-MEAN FC&amp;P VAL'!AU134*'[1]PERCENT ARRAY-MEAN FC&amp;P VAL'!AV134))&gt;0,'[1]PERCENT ARRAY-MEAN FC&amp;P VAL'!AQ134*'[1]PERCENT ARRAY-MEAN FC&amp;P VAL'!AR134*'[1]PERCENT ARRAY-MEAN FC&amp;P VAL'!AS134+ABS('[1]PERCENT ARRAY-MEAN FC&amp;P VAL'!AT134*'[1]PERCENT ARRAY-MEAN FC&amp;P VAL'!AU134*'[1]PERCENT ARRAY-MEAN FC&amp;P VAL'!AV134),""),""))</f>
        <v/>
      </c>
      <c r="S134" s="12" t="str">
        <f>IF(R134="","",'[1]PERCENT ARRAY-MEAN FC&amp;P VAL'!AQ134*'[1]PERCENT ARRAY-MEAN FC&amp;P VAL'!AR134*'[1]PERCENT ARRAY-MEAN FC&amp;P VAL'!AS134-ABS('[1]PERCENT ARRAY-MEAN FC&amp;P VAL'!AT134*'[1]PERCENT ARRAY-MEAN FC&amp;P VAL'!AU134*'[1]PERCENT ARRAY-MEAN FC&amp;P VAL'!AV134))</f>
        <v/>
      </c>
      <c r="T134" t="str">
        <f>IF(A134="","",IF('[1]Calculation genes in KEGG path'!L132&gt;='[1]Flux and Impact'!$E$1,IF(('[1]PERCENT ARRAY-MEAN FC&amp;P VAL'!AW134*'[1]PERCENT ARRAY-MEAN FC&amp;P VAL'!AX134*'[1]PERCENT ARRAY-MEAN FC&amp;P VAL'!AY134+ABS('[1]PERCENT ARRAY-MEAN FC&amp;P VAL'!AZ134*'[1]PERCENT ARRAY-MEAN FC&amp;P VAL'!BA134*'[1]PERCENT ARRAY-MEAN FC&amp;P VAL'!BB134))&gt;0,'[1]PERCENT ARRAY-MEAN FC&amp;P VAL'!AW134*'[1]PERCENT ARRAY-MEAN FC&amp;P VAL'!AX134*'[1]PERCENT ARRAY-MEAN FC&amp;P VAL'!AY134+ABS('[1]PERCENT ARRAY-MEAN FC&amp;P VAL'!AZ134*'[1]PERCENT ARRAY-MEAN FC&amp;P VAL'!BA134*'[1]PERCENT ARRAY-MEAN FC&amp;P VAL'!BB134),""),""))</f>
        <v/>
      </c>
      <c r="U134" s="12" t="str">
        <f>IF(T134="","",'[1]PERCENT ARRAY-MEAN FC&amp;P VAL'!AW134*'[1]PERCENT ARRAY-MEAN FC&amp;P VAL'!AX134*'[1]PERCENT ARRAY-MEAN FC&amp;P VAL'!AY134-ABS('[1]PERCENT ARRAY-MEAN FC&amp;P VAL'!AZ134*'[1]PERCENT ARRAY-MEAN FC&amp;P VAL'!BA134*'[1]PERCENT ARRAY-MEAN FC&amp;P VAL'!BB134))</f>
        <v/>
      </c>
      <c r="V134" t="str">
        <f>IF(A134="","",IF('[1]Calculation genes in KEGG path'!L132&gt;='[1]Flux and Impact'!$E$1,IF(('[1]PERCENT ARRAY-MEAN FC&amp;P VAL'!BC134*'[1]PERCENT ARRAY-MEAN FC&amp;P VAL'!BD134*'[1]PERCENT ARRAY-MEAN FC&amp;P VAL'!BE134+ABS('[1]PERCENT ARRAY-MEAN FC&amp;P VAL'!BF134*'[1]PERCENT ARRAY-MEAN FC&amp;P VAL'!BG134*'[1]PERCENT ARRAY-MEAN FC&amp;P VAL'!BH134))&gt;0,'[1]PERCENT ARRAY-MEAN FC&amp;P VAL'!BC134*'[1]PERCENT ARRAY-MEAN FC&amp;P VAL'!BD134*'[1]PERCENT ARRAY-MEAN FC&amp;P VAL'!BE134+ABS('[1]PERCENT ARRAY-MEAN FC&amp;P VAL'!BF134*'[1]PERCENT ARRAY-MEAN FC&amp;P VAL'!BG134*'[1]PERCENT ARRAY-MEAN FC&amp;P VAL'!BH134),""),""))</f>
        <v/>
      </c>
      <c r="W134" s="12" t="str">
        <f>IF(V134="","",'[1]PERCENT ARRAY-MEAN FC&amp;P VAL'!BC134*'[1]PERCENT ARRAY-MEAN FC&amp;P VAL'!BD134*'[1]PERCENT ARRAY-MEAN FC&amp;P VAL'!BE134-ABS('[1]PERCENT ARRAY-MEAN FC&amp;P VAL'!BF134*'[1]PERCENT ARRAY-MEAN FC&amp;P VAL'!BG134*'[1]PERCENT ARRAY-MEAN FC&amp;P VAL'!BH134))</f>
        <v/>
      </c>
      <c r="X134" t="str">
        <f>IF(A134="","",IF('[1]Calculation genes in KEGG path'!L132&gt;='[1]Flux and Impact'!$E$1,IF(('[1]PERCENT ARRAY-MEAN FC&amp;P VAL'!BI134*'[1]PERCENT ARRAY-MEAN FC&amp;P VAL'!BJ134*'[1]PERCENT ARRAY-MEAN FC&amp;P VAL'!BK134+ABS('[1]PERCENT ARRAY-MEAN FC&amp;P VAL'!BL134*'[1]PERCENT ARRAY-MEAN FC&amp;P VAL'!BM134*'[1]PERCENT ARRAY-MEAN FC&amp;P VAL'!BN134))&gt;0,'[1]PERCENT ARRAY-MEAN FC&amp;P VAL'!BI134*'[1]PERCENT ARRAY-MEAN FC&amp;P VAL'!BJ134*'[1]PERCENT ARRAY-MEAN FC&amp;P VAL'!BK134+ABS('[1]PERCENT ARRAY-MEAN FC&amp;P VAL'!BL134*'[1]PERCENT ARRAY-MEAN FC&amp;P VAL'!BM134*'[1]PERCENT ARRAY-MEAN FC&amp;P VAL'!BN134),""),""))</f>
        <v/>
      </c>
      <c r="Y134" s="12" t="str">
        <f>IF(X134="","",'[1]PERCENT ARRAY-MEAN FC&amp;P VAL'!BI134*'[1]PERCENT ARRAY-MEAN FC&amp;P VAL'!BJ134*'[1]PERCENT ARRAY-MEAN FC&amp;P VAL'!BK134-ABS('[1]PERCENT ARRAY-MEAN FC&amp;P VAL'!BL134*'[1]PERCENT ARRAY-MEAN FC&amp;P VAL'!BM134*'[1]PERCENT ARRAY-MEAN FC&amp;P VAL'!BN134))</f>
        <v/>
      </c>
      <c r="Z134" t="str">
        <f>IF(A134="","",IF('[1]Calculation genes in KEGG path'!L132&gt;='[1]Flux and Impact'!$E$1,IF(('[1]PERCENT ARRAY-MEAN FC&amp;P VAL'!BO134*'[1]PERCENT ARRAY-MEAN FC&amp;P VAL'!BP134*'[1]PERCENT ARRAY-MEAN FC&amp;P VAL'!BQ134+ABS('[1]PERCENT ARRAY-MEAN FC&amp;P VAL'!BR134*'[1]PERCENT ARRAY-MEAN FC&amp;P VAL'!BS134*'[1]PERCENT ARRAY-MEAN FC&amp;P VAL'!BT134))&gt;0,'[1]PERCENT ARRAY-MEAN FC&amp;P VAL'!BO134*'[1]PERCENT ARRAY-MEAN FC&amp;P VAL'!BP134*'[1]PERCENT ARRAY-MEAN FC&amp;P VAL'!BQ134+ABS('[1]PERCENT ARRAY-MEAN FC&amp;P VAL'!BR134*'[1]PERCENT ARRAY-MEAN FC&amp;P VAL'!BS134*'[1]PERCENT ARRAY-MEAN FC&amp;P VAL'!BT134),""),""))</f>
        <v/>
      </c>
      <c r="AA134" s="12" t="str">
        <f>IF(Z134="","",'[1]PERCENT ARRAY-MEAN FC&amp;P VAL'!BO134*'[1]PERCENT ARRAY-MEAN FC&amp;P VAL'!BP134*'[1]PERCENT ARRAY-MEAN FC&amp;P VAL'!BQ134-ABS('[1]PERCENT ARRAY-MEAN FC&amp;P VAL'!BR134*'[1]PERCENT ARRAY-MEAN FC&amp;P VAL'!BS134*'[1]PERCENT ARRAY-MEAN FC&amp;P VAL'!BT134))</f>
        <v/>
      </c>
      <c r="AB134" t="str">
        <f>IF(A134="","",IF('[1]Calculation genes in KEGG path'!L132&gt;='[1]Flux and Impact'!$E$1,IF(('[1]PERCENT ARRAY-MEAN FC&amp;P VAL'!BU134*'[1]PERCENT ARRAY-MEAN FC&amp;P VAL'!BV134*'[1]PERCENT ARRAY-MEAN FC&amp;P VAL'!BW134+ABS('[1]PERCENT ARRAY-MEAN FC&amp;P VAL'!BX134*'[1]PERCENT ARRAY-MEAN FC&amp;P VAL'!BY134*'[1]PERCENT ARRAY-MEAN FC&amp;P VAL'!BZ134))&gt;0,'[1]PERCENT ARRAY-MEAN FC&amp;P VAL'!BU134*'[1]PERCENT ARRAY-MEAN FC&amp;P VAL'!BV134*'[1]PERCENT ARRAY-MEAN FC&amp;P VAL'!BW134+ABS('[1]PERCENT ARRAY-MEAN FC&amp;P VAL'!BX134*'[1]PERCENT ARRAY-MEAN FC&amp;P VAL'!BY134*'[1]PERCENT ARRAY-MEAN FC&amp;P VAL'!BZ134),""),""))</f>
        <v/>
      </c>
      <c r="AC134" s="12" t="str">
        <f>IF(AB134="","",'[1]PERCENT ARRAY-MEAN FC&amp;P VAL'!BU134*'[1]PERCENT ARRAY-MEAN FC&amp;P VAL'!BV134*'[1]PERCENT ARRAY-MEAN FC&amp;P VAL'!BW134-ABS('[1]PERCENT ARRAY-MEAN FC&amp;P VAL'!BX134*'[1]PERCENT ARRAY-MEAN FC&amp;P VAL'!BY134*'[1]PERCENT ARRAY-MEAN FC&amp;P VAL'!BZ134))</f>
        <v/>
      </c>
      <c r="AD134" t="str">
        <f>IF(A134="","",IF('[1]Calculation genes in KEGG path'!L132&gt;='[1]Flux and Impact'!$E$1,IF(('[1]PERCENT ARRAY-MEAN FC&amp;P VAL'!CA134*'[1]PERCENT ARRAY-MEAN FC&amp;P VAL'!CB134*'[1]PERCENT ARRAY-MEAN FC&amp;P VAL'!CC134+ABS('[1]PERCENT ARRAY-MEAN FC&amp;P VAL'!CD134*'[1]PERCENT ARRAY-MEAN FC&amp;P VAL'!CE134*'[1]PERCENT ARRAY-MEAN FC&amp;P VAL'!CF134))&gt;0,'[1]PERCENT ARRAY-MEAN FC&amp;P VAL'!CA134*'[1]PERCENT ARRAY-MEAN FC&amp;P VAL'!CB134*'[1]PERCENT ARRAY-MEAN FC&amp;P VAL'!CC134+ABS('[1]PERCENT ARRAY-MEAN FC&amp;P VAL'!CD134*'[1]PERCENT ARRAY-MEAN FC&amp;P VAL'!CE134*'[1]PERCENT ARRAY-MEAN FC&amp;P VAL'!CF134),""),""))</f>
        <v/>
      </c>
      <c r="AE134" s="12" t="str">
        <f>IF(AD134="","",'[1]PERCENT ARRAY-MEAN FC&amp;P VAL'!CA134*'[1]PERCENT ARRAY-MEAN FC&amp;P VAL'!CB134*'[1]PERCENT ARRAY-MEAN FC&amp;P VAL'!CC134-ABS('[1]PERCENT ARRAY-MEAN FC&amp;P VAL'!CD134*'[1]PERCENT ARRAY-MEAN FC&amp;P VAL'!CE134*'[1]PERCENT ARRAY-MEAN FC&amp;P VAL'!CF134))</f>
        <v/>
      </c>
      <c r="AF134" t="str">
        <f>IF(A134="","",IF('[1]Calculation genes in KEGG path'!L132&gt;='[1]Flux and Impact'!$E$1,IF(('[1]PERCENT ARRAY-MEAN FC&amp;P VAL'!CG134*'[1]PERCENT ARRAY-MEAN FC&amp;P VAL'!CH134*'[1]PERCENT ARRAY-MEAN FC&amp;P VAL'!CI134+ABS('[1]PERCENT ARRAY-MEAN FC&amp;P VAL'!CJ134*'[1]PERCENT ARRAY-MEAN FC&amp;P VAL'!CK134*'[1]PERCENT ARRAY-MEAN FC&amp;P VAL'!CL134))&gt;0,'[1]PERCENT ARRAY-MEAN FC&amp;P VAL'!CG134*'[1]PERCENT ARRAY-MEAN FC&amp;P VAL'!CH134*'[1]PERCENT ARRAY-MEAN FC&amp;P VAL'!CI134+ABS('[1]PERCENT ARRAY-MEAN FC&amp;P VAL'!CJ134*'[1]PERCENT ARRAY-MEAN FC&amp;P VAL'!CK134*'[1]PERCENT ARRAY-MEAN FC&amp;P VAL'!CL134),""),""))</f>
        <v/>
      </c>
      <c r="AG134" s="12" t="str">
        <f>IF(AF134="","",'[1]PERCENT ARRAY-MEAN FC&amp;P VAL'!CG134*'[1]PERCENT ARRAY-MEAN FC&amp;P VAL'!CH134*'[1]PERCENT ARRAY-MEAN FC&amp;P VAL'!CI134-ABS('[1]PERCENT ARRAY-MEAN FC&amp;P VAL'!CJ134*'[1]PERCENT ARRAY-MEAN FC&amp;P VAL'!CK134*'[1]PERCENT ARRAY-MEAN FC&amp;P VAL'!CL134))</f>
        <v/>
      </c>
      <c r="AH134" t="str">
        <f>IF(A134="","",IF('[1]Calculation genes in KEGG path'!L132&gt;='[1]Flux and Impact'!$E$1,IF(('[1]PERCENT ARRAY-MEAN FC&amp;P VAL'!CM134*'[1]PERCENT ARRAY-MEAN FC&amp;P VAL'!CN134*'[1]PERCENT ARRAY-MEAN FC&amp;P VAL'!CO134+ABS('[1]PERCENT ARRAY-MEAN FC&amp;P VAL'!CP134*'[1]PERCENT ARRAY-MEAN FC&amp;P VAL'!CQ134*'[1]PERCENT ARRAY-MEAN FC&amp;P VAL'!CR134))&gt;0,'[1]PERCENT ARRAY-MEAN FC&amp;P VAL'!CM134*'[1]PERCENT ARRAY-MEAN FC&amp;P VAL'!CN134*'[1]PERCENT ARRAY-MEAN FC&amp;P VAL'!CO134+ABS('[1]PERCENT ARRAY-MEAN FC&amp;P VAL'!CP134*'[1]PERCENT ARRAY-MEAN FC&amp;P VAL'!CQ134*'[1]PERCENT ARRAY-MEAN FC&amp;P VAL'!CR134),""),""))</f>
        <v/>
      </c>
      <c r="AI134" s="12" t="str">
        <f>IF(AH134="","",'[1]PERCENT ARRAY-MEAN FC&amp;P VAL'!CM134*'[1]PERCENT ARRAY-MEAN FC&amp;P VAL'!CN134*'[1]PERCENT ARRAY-MEAN FC&amp;P VAL'!CO134-ABS('[1]PERCENT ARRAY-MEAN FC&amp;P VAL'!CP134*'[1]PERCENT ARRAY-MEAN FC&amp;P VAL'!CQ134*'[1]PERCENT ARRAY-MEAN FC&amp;P VAL'!CR134))</f>
        <v/>
      </c>
      <c r="AJ134" t="str">
        <f>IF(A134="","",IF('[1]Calculation genes in KEGG path'!L132&gt;='[1]Flux and Impact'!$E$1,IF(('[1]PERCENT ARRAY-MEAN FC&amp;P VAL'!CS134*'[1]PERCENT ARRAY-MEAN FC&amp;P VAL'!CT134*'[1]PERCENT ARRAY-MEAN FC&amp;P VAL'!CU134+ABS('[1]PERCENT ARRAY-MEAN FC&amp;P VAL'!CV134*'[1]PERCENT ARRAY-MEAN FC&amp;P VAL'!CW134*'[1]PERCENT ARRAY-MEAN FC&amp;P VAL'!CX134))&gt;0,'[1]PERCENT ARRAY-MEAN FC&amp;P VAL'!CS134*'[1]PERCENT ARRAY-MEAN FC&amp;P VAL'!CT134*'[1]PERCENT ARRAY-MEAN FC&amp;P VAL'!CU134+ABS('[1]PERCENT ARRAY-MEAN FC&amp;P VAL'!CV134*'[1]PERCENT ARRAY-MEAN FC&amp;P VAL'!CW134*'[1]PERCENT ARRAY-MEAN FC&amp;P VAL'!CX134),""),""))</f>
        <v/>
      </c>
      <c r="AK134" s="12" t="str">
        <f>IF(AJ134="","",'[1]PERCENT ARRAY-MEAN FC&amp;P VAL'!CS134*'[1]PERCENT ARRAY-MEAN FC&amp;P VAL'!CT134*'[1]PERCENT ARRAY-MEAN FC&amp;P VAL'!CU134-ABS('[1]PERCENT ARRAY-MEAN FC&amp;P VAL'!CV134*'[1]PERCENT ARRAY-MEAN FC&amp;P VAL'!CW134*'[1]PERCENT ARRAY-MEAN FC&amp;P VAL'!CX134))</f>
        <v/>
      </c>
      <c r="AL134" t="str">
        <f>IF(A134="","",IF('[1]Calculation genes in KEGG path'!L132&gt;='[1]Flux and Impact'!$E$1,IF(('[1]PERCENT ARRAY-MEAN FC&amp;P VAL'!CY134*'[1]PERCENT ARRAY-MEAN FC&amp;P VAL'!CZ134*'[1]PERCENT ARRAY-MEAN FC&amp;P VAL'!DA134+ABS('[1]PERCENT ARRAY-MEAN FC&amp;P VAL'!DB134*'[1]PERCENT ARRAY-MEAN FC&amp;P VAL'!DC134*'[1]PERCENT ARRAY-MEAN FC&amp;P VAL'!DD134))&gt;0,'[1]PERCENT ARRAY-MEAN FC&amp;P VAL'!CY134*'[1]PERCENT ARRAY-MEAN FC&amp;P VAL'!CZ134*'[1]PERCENT ARRAY-MEAN FC&amp;P VAL'!DA134+ABS('[1]PERCENT ARRAY-MEAN FC&amp;P VAL'!DB134*'[1]PERCENT ARRAY-MEAN FC&amp;P VAL'!DC134*'[1]PERCENT ARRAY-MEAN FC&amp;P VAL'!DD134),""),""))</f>
        <v/>
      </c>
      <c r="AM134" s="12" t="str">
        <f>IF(AL134="","",'[1]PERCENT ARRAY-MEAN FC&amp;P VAL'!CY134*'[1]PERCENT ARRAY-MEAN FC&amp;P VAL'!CZ134*'[1]PERCENT ARRAY-MEAN FC&amp;P VAL'!DA134-ABS('[1]PERCENT ARRAY-MEAN FC&amp;P VAL'!DB134*'[1]PERCENT ARRAY-MEAN FC&amp;P VAL'!DC134*'[1]PERCENT ARRAY-MEAN FC&amp;P VAL'!DD134))</f>
        <v/>
      </c>
      <c r="AN134" t="str">
        <f>IF(A134="","",IF('[1]Calculation genes in KEGG path'!L132&gt;='[1]Flux and Impact'!$E$1,IF(('[1]PERCENT ARRAY-MEAN FC&amp;P VAL'!DE134*'[1]PERCENT ARRAY-MEAN FC&amp;P VAL'!DF134*'[1]PERCENT ARRAY-MEAN FC&amp;P VAL'!DG134+ABS('[1]PERCENT ARRAY-MEAN FC&amp;P VAL'!DH134*'[1]PERCENT ARRAY-MEAN FC&amp;P VAL'!DI134*'[1]PERCENT ARRAY-MEAN FC&amp;P VAL'!DJ134))&gt;0,'[1]PERCENT ARRAY-MEAN FC&amp;P VAL'!DE134*'[1]PERCENT ARRAY-MEAN FC&amp;P VAL'!DF134*'[1]PERCENT ARRAY-MEAN FC&amp;P VAL'!DG134+ABS('[1]PERCENT ARRAY-MEAN FC&amp;P VAL'!DH134*'[1]PERCENT ARRAY-MEAN FC&amp;P VAL'!DI134*'[1]PERCENT ARRAY-MEAN FC&amp;P VAL'!DJ134),""),""))</f>
        <v/>
      </c>
      <c r="AO134" s="12" t="str">
        <f>IF(AN134="","",'[1]PERCENT ARRAY-MEAN FC&amp;P VAL'!DE134*'[1]PERCENT ARRAY-MEAN FC&amp;P VAL'!DF134*'[1]PERCENT ARRAY-MEAN FC&amp;P VAL'!DG134-ABS('[1]PERCENT ARRAY-MEAN FC&amp;P VAL'!DH134*'[1]PERCENT ARRAY-MEAN FC&amp;P VAL'!DI134*'[1]PERCENT ARRAY-MEAN FC&amp;P VAL'!DJ134))</f>
        <v/>
      </c>
      <c r="AP134" t="str">
        <f>IF(A134="","",IF('[1]Calculation genes in KEGG path'!L132&gt;='[1]Flux and Impact'!$E$1,IF(('[1]PERCENT ARRAY-MEAN FC&amp;P VAL'!DK134*'[1]PERCENT ARRAY-MEAN FC&amp;P VAL'!DL134*'[1]PERCENT ARRAY-MEAN FC&amp;P VAL'!DM134+ABS('[1]PERCENT ARRAY-MEAN FC&amp;P VAL'!DN134*'[1]PERCENT ARRAY-MEAN FC&amp;P VAL'!DO134*'[1]PERCENT ARRAY-MEAN FC&amp;P VAL'!DP134))&gt;0,'[1]PERCENT ARRAY-MEAN FC&amp;P VAL'!DK134*'[1]PERCENT ARRAY-MEAN FC&amp;P VAL'!DL134*'[1]PERCENT ARRAY-MEAN FC&amp;P VAL'!DM134+ABS('[1]PERCENT ARRAY-MEAN FC&amp;P VAL'!DN134*'[1]PERCENT ARRAY-MEAN FC&amp;P VAL'!DO134*'[1]PERCENT ARRAY-MEAN FC&amp;P VAL'!DP134),""),""))</f>
        <v/>
      </c>
      <c r="AQ134" s="12" t="str">
        <f>IF(AP134="","",'[1]PERCENT ARRAY-MEAN FC&amp;P VAL'!DK134*'[1]PERCENT ARRAY-MEAN FC&amp;P VAL'!DL134*'[1]PERCENT ARRAY-MEAN FC&amp;P VAL'!DM134-ABS('[1]PERCENT ARRAY-MEAN FC&amp;P VAL'!DN134*'[1]PERCENT ARRAY-MEAN FC&amp;P VAL'!DO134*'[1]PERCENT ARRAY-MEAN FC&amp;P VAL'!DP134))</f>
        <v/>
      </c>
      <c r="AR134" t="str">
        <f>IF(A134="","",IF('[1]Calculation genes in KEGG path'!L132&gt;='[1]Flux and Impact'!$E$1,IF(('[1]PERCENT ARRAY-MEAN FC&amp;P VAL'!DQ134*'[1]PERCENT ARRAY-MEAN FC&amp;P VAL'!DR134*'[1]PERCENT ARRAY-MEAN FC&amp;P VAL'!DS134+ABS('[1]PERCENT ARRAY-MEAN FC&amp;P VAL'!DT134*'[1]PERCENT ARRAY-MEAN FC&amp;P VAL'!DU134*'[1]PERCENT ARRAY-MEAN FC&amp;P VAL'!DV134))&gt;0,'[1]PERCENT ARRAY-MEAN FC&amp;P VAL'!DQ134*'[1]PERCENT ARRAY-MEAN FC&amp;P VAL'!DR134*'[1]PERCENT ARRAY-MEAN FC&amp;P VAL'!DS134+ABS('[1]PERCENT ARRAY-MEAN FC&amp;P VAL'!DT134*'[1]PERCENT ARRAY-MEAN FC&amp;P VAL'!DU134*'[1]PERCENT ARRAY-MEAN FC&amp;P VAL'!DV134),""),""))</f>
        <v/>
      </c>
      <c r="AS134" s="12" t="str">
        <f>IF(AR134="","",'[1]PERCENT ARRAY-MEAN FC&amp;P VAL'!DQ134*'[1]PERCENT ARRAY-MEAN FC&amp;P VAL'!DR134*'[1]PERCENT ARRAY-MEAN FC&amp;P VAL'!DS134-ABS('[1]PERCENT ARRAY-MEAN FC&amp;P VAL'!DT134*'[1]PERCENT ARRAY-MEAN FC&amp;P VAL'!DU134*'[1]PERCENT ARRAY-MEAN FC&amp;P VAL'!DV134))</f>
        <v/>
      </c>
      <c r="AT134" s="12">
        <f t="shared" ref="AT134:AT197" si="7">IF(SUM(F134,H134,J134,L134,N134,P134,R134,T134,V134,X134,Z134,AB134,AD134,AF134,AH134,AJ134,AL134,AN134,AP134,AR134)&gt;0,AVERAGE(G134,I134,K134,M134,O134,Q134,S134,U134,W134,Y134,AA134,AC134,AE134,AG134,AI134,AK134,AM134,AO134,AQ134,AS134),"")</f>
        <v>82.0696467799349</v>
      </c>
      <c r="AU134" s="12">
        <f t="shared" ref="AU134:AU197" si="8">IF(SUM(F134,H134,J134,L134,N134,P134,R134,T134,V134,X134,Z134,AB134,AD134,AF134,AH134,AJ134,AL134,AN134,AP134,AR134)&gt;0,1,"")</f>
        <v>1</v>
      </c>
    </row>
    <row r="135" spans="1:47">
      <c r="A135" t="str">
        <f>'[1]Calculation genes in KEGG path'!I133</f>
        <v>bta04350</v>
      </c>
      <c r="B135" t="str">
        <f>IF('[1]PERCENT ARRAY-MEAN FC&amp;P VAL'!A135="","",'[1]PERCENT ARRAY-MEAN FC&amp;P VAL'!A135)</f>
        <v>3. Environmental Information Processing</v>
      </c>
      <c r="C135" t="str">
        <f>IF('[1]PERCENT ARRAY-MEAN FC&amp;P VAL'!B135="","",'[1]PERCENT ARRAY-MEAN FC&amp;P VAL'!B135)</f>
        <v>3.2 Signal Transduction</v>
      </c>
      <c r="D135" t="str">
        <f>IF('[1]PERCENT ARRAY-MEAN FC&amp;P VAL'!C135="","",'[1]PERCENT ARRAY-MEAN FC&amp;P VAL'!C135)</f>
        <v>TGF-beta signaling pathway</v>
      </c>
      <c r="E135" s="12">
        <f t="shared" si="6"/>
        <v>44.0760379719795</v>
      </c>
      <c r="F135" t="str">
        <f>IF(A135="","",IF('[1]Calculation genes in KEGG path'!L133&gt;='[1]Flux and Impact'!$E$1,IF('[1]PERCENT ARRAY-MEAN FC&amp;P VAL'!G135*'[1]PERCENT ARRAY-MEAN FC&amp;P VAL'!H135*'[1]PERCENT ARRAY-MEAN FC&amp;P VAL'!I135+ABS('[1]PERCENT ARRAY-MEAN FC&amp;P VAL'!J135*'[1]PERCENT ARRAY-MEAN FC&amp;P VAL'!K135*'[1]PERCENT ARRAY-MEAN FC&amp;P VAL'!L135)&gt;0,'[1]PERCENT ARRAY-MEAN FC&amp;P VAL'!G135*'[1]PERCENT ARRAY-MEAN FC&amp;P VAL'!H135*'[1]PERCENT ARRAY-MEAN FC&amp;P VAL'!I135+ABS('[1]PERCENT ARRAY-MEAN FC&amp;P VAL'!J135*'[1]PERCENT ARRAY-MEAN FC&amp;P VAL'!K135*'[1]PERCENT ARRAY-MEAN FC&amp;P VAL'!L135),""),""))</f>
        <v/>
      </c>
      <c r="G135" s="12" t="str">
        <f>IF(F135="","",'[1]PERCENT ARRAY-MEAN FC&amp;P VAL'!G135*'[1]PERCENT ARRAY-MEAN FC&amp;P VAL'!H135*'[1]PERCENT ARRAY-MEAN FC&amp;P VAL'!I135-ABS('[1]PERCENT ARRAY-MEAN FC&amp;P VAL'!J135*'[1]PERCENT ARRAY-MEAN FC&amp;P VAL'!K135*'[1]PERCENT ARRAY-MEAN FC&amp;P VAL'!L135))</f>
        <v/>
      </c>
      <c r="H135">
        <f>IF(A135="","",IF('[1]Calculation genes in KEGG path'!L133&gt;='[1]Flux and Impact'!$E$1,IF(('[1]PERCENT ARRAY-MEAN FC&amp;P VAL'!M135*'[1]PERCENT ARRAY-MEAN FC&amp;P VAL'!N135*'[1]PERCENT ARRAY-MEAN FC&amp;P VAL'!O135+ABS('[1]PERCENT ARRAY-MEAN FC&amp;P VAL'!P135*'[1]PERCENT ARRAY-MEAN FC&amp;P VAL'!Q135*'[1]PERCENT ARRAY-MEAN FC&amp;P VAL'!R135))&gt;0,'[1]PERCENT ARRAY-MEAN FC&amp;P VAL'!M135*'[1]PERCENT ARRAY-MEAN FC&amp;P VAL'!N135*'[1]PERCENT ARRAY-MEAN FC&amp;P VAL'!O135+ABS('[1]PERCENT ARRAY-MEAN FC&amp;P VAL'!P135*'[1]PERCENT ARRAY-MEAN FC&amp;P VAL'!Q135*'[1]PERCENT ARRAY-MEAN FC&amp;P VAL'!R135),""),""))</f>
        <v>44.0760379719795</v>
      </c>
      <c r="I135" s="12">
        <f>IF(H135="","",'[1]PERCENT ARRAY-MEAN FC&amp;P VAL'!M135*'[1]PERCENT ARRAY-MEAN FC&amp;P VAL'!N135*'[1]PERCENT ARRAY-MEAN FC&amp;P VAL'!O135-ABS('[1]PERCENT ARRAY-MEAN FC&amp;P VAL'!P135*'[1]PERCENT ARRAY-MEAN FC&amp;P VAL'!Q135*'[1]PERCENT ARRAY-MEAN FC&amp;P VAL'!R135))</f>
        <v>44.0760379719795</v>
      </c>
      <c r="J135" t="str">
        <f>IF(A135="","",IF('[1]Calculation genes in KEGG path'!L133&gt;='[1]Flux and Impact'!$E$1,IF(('[1]PERCENT ARRAY-MEAN FC&amp;P VAL'!S135*'[1]PERCENT ARRAY-MEAN FC&amp;P VAL'!T135*'[1]PERCENT ARRAY-MEAN FC&amp;P VAL'!U135+ABS('[1]PERCENT ARRAY-MEAN FC&amp;P VAL'!V135*'[1]PERCENT ARRAY-MEAN FC&amp;P VAL'!W135*'[1]PERCENT ARRAY-MEAN FC&amp;P VAL'!X135))&gt;0,'[1]PERCENT ARRAY-MEAN FC&amp;P VAL'!S135*'[1]PERCENT ARRAY-MEAN FC&amp;P VAL'!T135*'[1]PERCENT ARRAY-MEAN FC&amp;P VAL'!U135+ABS('[1]PERCENT ARRAY-MEAN FC&amp;P VAL'!V135*'[1]PERCENT ARRAY-MEAN FC&amp;P VAL'!W135*'[1]PERCENT ARRAY-MEAN FC&amp;P VAL'!X135),""),""))</f>
        <v/>
      </c>
      <c r="K135" s="12" t="str">
        <f>IF(J135="","",'[1]PERCENT ARRAY-MEAN FC&amp;P VAL'!S135*'[1]PERCENT ARRAY-MEAN FC&amp;P VAL'!T135*'[1]PERCENT ARRAY-MEAN FC&amp;P VAL'!U135-ABS('[1]PERCENT ARRAY-MEAN FC&amp;P VAL'!V135*'[1]PERCENT ARRAY-MEAN FC&amp;P VAL'!W135*'[1]PERCENT ARRAY-MEAN FC&amp;P VAL'!X135))</f>
        <v/>
      </c>
      <c r="L135" t="str">
        <f>IF(A135="","",IF('[1]Calculation genes in KEGG path'!L133&gt;='[1]Flux and Impact'!$E$1,IF(('[1]PERCENT ARRAY-MEAN FC&amp;P VAL'!Y135*'[1]PERCENT ARRAY-MEAN FC&amp;P VAL'!Z135*'[1]PERCENT ARRAY-MEAN FC&amp;P VAL'!AA135+ABS('[1]PERCENT ARRAY-MEAN FC&amp;P VAL'!AB135*'[1]PERCENT ARRAY-MEAN FC&amp;P VAL'!AC135*'[1]PERCENT ARRAY-MEAN FC&amp;P VAL'!AD135))&gt;0,'[1]PERCENT ARRAY-MEAN FC&amp;P VAL'!Y135*'[1]PERCENT ARRAY-MEAN FC&amp;P VAL'!Z135*'[1]PERCENT ARRAY-MEAN FC&amp;P VAL'!AA135+ABS('[1]PERCENT ARRAY-MEAN FC&amp;P VAL'!AB135*'[1]PERCENT ARRAY-MEAN FC&amp;P VAL'!AC135*'[1]PERCENT ARRAY-MEAN FC&amp;P VAL'!AD135),""),""))</f>
        <v/>
      </c>
      <c r="M135" s="12" t="str">
        <f>IF(L135="","",'[1]PERCENT ARRAY-MEAN FC&amp;P VAL'!Y135*'[1]PERCENT ARRAY-MEAN FC&amp;P VAL'!Z135*'[1]PERCENT ARRAY-MEAN FC&amp;P VAL'!AA135-ABS('[1]PERCENT ARRAY-MEAN FC&amp;P VAL'!AB135*'[1]PERCENT ARRAY-MEAN FC&amp;P VAL'!AC135*'[1]PERCENT ARRAY-MEAN FC&amp;P VAL'!AD135))</f>
        <v/>
      </c>
      <c r="N135" t="str">
        <f>IF(A135="","",IF('[1]Calculation genes in KEGG path'!L133&gt;='[1]Flux and Impact'!$E$1,IF(('[1]PERCENT ARRAY-MEAN FC&amp;P VAL'!AE135*'[1]PERCENT ARRAY-MEAN FC&amp;P VAL'!AF135*'[1]PERCENT ARRAY-MEAN FC&amp;P VAL'!AG135+ABS('[1]PERCENT ARRAY-MEAN FC&amp;P VAL'!AH135*'[1]PERCENT ARRAY-MEAN FC&amp;P VAL'!AI135*'[1]PERCENT ARRAY-MEAN FC&amp;P VAL'!AJ135))&gt;0,'[1]PERCENT ARRAY-MEAN FC&amp;P VAL'!AE135*'[1]PERCENT ARRAY-MEAN FC&amp;P VAL'!AF135*'[1]PERCENT ARRAY-MEAN FC&amp;P VAL'!AG135+ABS('[1]PERCENT ARRAY-MEAN FC&amp;P VAL'!AH135*'[1]PERCENT ARRAY-MEAN FC&amp;P VAL'!AI135*'[1]PERCENT ARRAY-MEAN FC&amp;P VAL'!AJ135),""),""))</f>
        <v/>
      </c>
      <c r="O135" s="12" t="str">
        <f>IF(N135="","",'[1]PERCENT ARRAY-MEAN FC&amp;P VAL'!AE135*'[1]PERCENT ARRAY-MEAN FC&amp;P VAL'!AF135*'[1]PERCENT ARRAY-MEAN FC&amp;P VAL'!AG135-ABS('[1]PERCENT ARRAY-MEAN FC&amp;P VAL'!AH135*'[1]PERCENT ARRAY-MEAN FC&amp;P VAL'!AI135*'[1]PERCENT ARRAY-MEAN FC&amp;P VAL'!AJ135))</f>
        <v/>
      </c>
      <c r="P135" t="str">
        <f>IF(A135="","",IF('[1]Calculation genes in KEGG path'!L133&gt;='[1]Flux and Impact'!$E$1,IF(('[1]PERCENT ARRAY-MEAN FC&amp;P VAL'!AK135*'[1]PERCENT ARRAY-MEAN FC&amp;P VAL'!AL135*'[1]PERCENT ARRAY-MEAN FC&amp;P VAL'!AM135+ABS('[1]PERCENT ARRAY-MEAN FC&amp;P VAL'!AN135*'[1]PERCENT ARRAY-MEAN FC&amp;P VAL'!AO135*'[1]PERCENT ARRAY-MEAN FC&amp;P VAL'!AP135))&gt;0,'[1]PERCENT ARRAY-MEAN FC&amp;P VAL'!AK135*'[1]PERCENT ARRAY-MEAN FC&amp;P VAL'!AL135*'[1]PERCENT ARRAY-MEAN FC&amp;P VAL'!AM135+ABS('[1]PERCENT ARRAY-MEAN FC&amp;P VAL'!AN135*'[1]PERCENT ARRAY-MEAN FC&amp;P VAL'!AO135*'[1]PERCENT ARRAY-MEAN FC&amp;P VAL'!AP135),""),""))</f>
        <v/>
      </c>
      <c r="Q135" s="12" t="str">
        <f>IF(P135="","",'[1]PERCENT ARRAY-MEAN FC&amp;P VAL'!AK135*'[1]PERCENT ARRAY-MEAN FC&amp;P VAL'!AL135*'[1]PERCENT ARRAY-MEAN FC&amp;P VAL'!AM135-ABS('[1]PERCENT ARRAY-MEAN FC&amp;P VAL'!AN135*'[1]PERCENT ARRAY-MEAN FC&amp;P VAL'!AO135*'[1]PERCENT ARRAY-MEAN FC&amp;P VAL'!AP135))</f>
        <v/>
      </c>
      <c r="R135" t="str">
        <f>IF(A135="","",IF('[1]Calculation genes in KEGG path'!L133&gt;='[1]Flux and Impact'!$E$1,IF(('[1]PERCENT ARRAY-MEAN FC&amp;P VAL'!AQ135*'[1]PERCENT ARRAY-MEAN FC&amp;P VAL'!AR135*'[1]PERCENT ARRAY-MEAN FC&amp;P VAL'!AS135+ABS('[1]PERCENT ARRAY-MEAN FC&amp;P VAL'!AT135*'[1]PERCENT ARRAY-MEAN FC&amp;P VAL'!AU135*'[1]PERCENT ARRAY-MEAN FC&amp;P VAL'!AV135))&gt;0,'[1]PERCENT ARRAY-MEAN FC&amp;P VAL'!AQ135*'[1]PERCENT ARRAY-MEAN FC&amp;P VAL'!AR135*'[1]PERCENT ARRAY-MEAN FC&amp;P VAL'!AS135+ABS('[1]PERCENT ARRAY-MEAN FC&amp;P VAL'!AT135*'[1]PERCENT ARRAY-MEAN FC&amp;P VAL'!AU135*'[1]PERCENT ARRAY-MEAN FC&amp;P VAL'!AV135),""),""))</f>
        <v/>
      </c>
      <c r="S135" s="12" t="str">
        <f>IF(R135="","",'[1]PERCENT ARRAY-MEAN FC&amp;P VAL'!AQ135*'[1]PERCENT ARRAY-MEAN FC&amp;P VAL'!AR135*'[1]PERCENT ARRAY-MEAN FC&amp;P VAL'!AS135-ABS('[1]PERCENT ARRAY-MEAN FC&amp;P VAL'!AT135*'[1]PERCENT ARRAY-MEAN FC&amp;P VAL'!AU135*'[1]PERCENT ARRAY-MEAN FC&amp;P VAL'!AV135))</f>
        <v/>
      </c>
      <c r="T135" t="str">
        <f>IF(A135="","",IF('[1]Calculation genes in KEGG path'!L133&gt;='[1]Flux and Impact'!$E$1,IF(('[1]PERCENT ARRAY-MEAN FC&amp;P VAL'!AW135*'[1]PERCENT ARRAY-MEAN FC&amp;P VAL'!AX135*'[1]PERCENT ARRAY-MEAN FC&amp;P VAL'!AY135+ABS('[1]PERCENT ARRAY-MEAN FC&amp;P VAL'!AZ135*'[1]PERCENT ARRAY-MEAN FC&amp;P VAL'!BA135*'[1]PERCENT ARRAY-MEAN FC&amp;P VAL'!BB135))&gt;0,'[1]PERCENT ARRAY-MEAN FC&amp;P VAL'!AW135*'[1]PERCENT ARRAY-MEAN FC&amp;P VAL'!AX135*'[1]PERCENT ARRAY-MEAN FC&amp;P VAL'!AY135+ABS('[1]PERCENT ARRAY-MEAN FC&amp;P VAL'!AZ135*'[1]PERCENT ARRAY-MEAN FC&amp;P VAL'!BA135*'[1]PERCENT ARRAY-MEAN FC&amp;P VAL'!BB135),""),""))</f>
        <v/>
      </c>
      <c r="U135" s="12" t="str">
        <f>IF(T135="","",'[1]PERCENT ARRAY-MEAN FC&amp;P VAL'!AW135*'[1]PERCENT ARRAY-MEAN FC&amp;P VAL'!AX135*'[1]PERCENT ARRAY-MEAN FC&amp;P VAL'!AY135-ABS('[1]PERCENT ARRAY-MEAN FC&amp;P VAL'!AZ135*'[1]PERCENT ARRAY-MEAN FC&amp;P VAL'!BA135*'[1]PERCENT ARRAY-MEAN FC&amp;P VAL'!BB135))</f>
        <v/>
      </c>
      <c r="V135" t="str">
        <f>IF(A135="","",IF('[1]Calculation genes in KEGG path'!L133&gt;='[1]Flux and Impact'!$E$1,IF(('[1]PERCENT ARRAY-MEAN FC&amp;P VAL'!BC135*'[1]PERCENT ARRAY-MEAN FC&amp;P VAL'!BD135*'[1]PERCENT ARRAY-MEAN FC&amp;P VAL'!BE135+ABS('[1]PERCENT ARRAY-MEAN FC&amp;P VAL'!BF135*'[1]PERCENT ARRAY-MEAN FC&amp;P VAL'!BG135*'[1]PERCENT ARRAY-MEAN FC&amp;P VAL'!BH135))&gt;0,'[1]PERCENT ARRAY-MEAN FC&amp;P VAL'!BC135*'[1]PERCENT ARRAY-MEAN FC&amp;P VAL'!BD135*'[1]PERCENT ARRAY-MEAN FC&amp;P VAL'!BE135+ABS('[1]PERCENT ARRAY-MEAN FC&amp;P VAL'!BF135*'[1]PERCENT ARRAY-MEAN FC&amp;P VAL'!BG135*'[1]PERCENT ARRAY-MEAN FC&amp;P VAL'!BH135),""),""))</f>
        <v/>
      </c>
      <c r="W135" s="12" t="str">
        <f>IF(V135="","",'[1]PERCENT ARRAY-MEAN FC&amp;P VAL'!BC135*'[1]PERCENT ARRAY-MEAN FC&amp;P VAL'!BD135*'[1]PERCENT ARRAY-MEAN FC&amp;P VAL'!BE135-ABS('[1]PERCENT ARRAY-MEAN FC&amp;P VAL'!BF135*'[1]PERCENT ARRAY-MEAN FC&amp;P VAL'!BG135*'[1]PERCENT ARRAY-MEAN FC&amp;P VAL'!BH135))</f>
        <v/>
      </c>
      <c r="X135" t="str">
        <f>IF(A135="","",IF('[1]Calculation genes in KEGG path'!L133&gt;='[1]Flux and Impact'!$E$1,IF(('[1]PERCENT ARRAY-MEAN FC&amp;P VAL'!BI135*'[1]PERCENT ARRAY-MEAN FC&amp;P VAL'!BJ135*'[1]PERCENT ARRAY-MEAN FC&amp;P VAL'!BK135+ABS('[1]PERCENT ARRAY-MEAN FC&amp;P VAL'!BL135*'[1]PERCENT ARRAY-MEAN FC&amp;P VAL'!BM135*'[1]PERCENT ARRAY-MEAN FC&amp;P VAL'!BN135))&gt;0,'[1]PERCENT ARRAY-MEAN FC&amp;P VAL'!BI135*'[1]PERCENT ARRAY-MEAN FC&amp;P VAL'!BJ135*'[1]PERCENT ARRAY-MEAN FC&amp;P VAL'!BK135+ABS('[1]PERCENT ARRAY-MEAN FC&amp;P VAL'!BL135*'[1]PERCENT ARRAY-MEAN FC&amp;P VAL'!BM135*'[1]PERCENT ARRAY-MEAN FC&amp;P VAL'!BN135),""),""))</f>
        <v/>
      </c>
      <c r="Y135" s="12" t="str">
        <f>IF(X135="","",'[1]PERCENT ARRAY-MEAN FC&amp;P VAL'!BI135*'[1]PERCENT ARRAY-MEAN FC&amp;P VAL'!BJ135*'[1]PERCENT ARRAY-MEAN FC&amp;P VAL'!BK135-ABS('[1]PERCENT ARRAY-MEAN FC&amp;P VAL'!BL135*'[1]PERCENT ARRAY-MEAN FC&amp;P VAL'!BM135*'[1]PERCENT ARRAY-MEAN FC&amp;P VAL'!BN135))</f>
        <v/>
      </c>
      <c r="Z135" t="str">
        <f>IF(A135="","",IF('[1]Calculation genes in KEGG path'!L133&gt;='[1]Flux and Impact'!$E$1,IF(('[1]PERCENT ARRAY-MEAN FC&amp;P VAL'!BO135*'[1]PERCENT ARRAY-MEAN FC&amp;P VAL'!BP135*'[1]PERCENT ARRAY-MEAN FC&amp;P VAL'!BQ135+ABS('[1]PERCENT ARRAY-MEAN FC&amp;P VAL'!BR135*'[1]PERCENT ARRAY-MEAN FC&amp;P VAL'!BS135*'[1]PERCENT ARRAY-MEAN FC&amp;P VAL'!BT135))&gt;0,'[1]PERCENT ARRAY-MEAN FC&amp;P VAL'!BO135*'[1]PERCENT ARRAY-MEAN FC&amp;P VAL'!BP135*'[1]PERCENT ARRAY-MEAN FC&amp;P VAL'!BQ135+ABS('[1]PERCENT ARRAY-MEAN FC&amp;P VAL'!BR135*'[1]PERCENT ARRAY-MEAN FC&amp;P VAL'!BS135*'[1]PERCENT ARRAY-MEAN FC&amp;P VAL'!BT135),""),""))</f>
        <v/>
      </c>
      <c r="AA135" s="12" t="str">
        <f>IF(Z135="","",'[1]PERCENT ARRAY-MEAN FC&amp;P VAL'!BO135*'[1]PERCENT ARRAY-MEAN FC&amp;P VAL'!BP135*'[1]PERCENT ARRAY-MEAN FC&amp;P VAL'!BQ135-ABS('[1]PERCENT ARRAY-MEAN FC&amp;P VAL'!BR135*'[1]PERCENT ARRAY-MEAN FC&amp;P VAL'!BS135*'[1]PERCENT ARRAY-MEAN FC&amp;P VAL'!BT135))</f>
        <v/>
      </c>
      <c r="AB135" t="str">
        <f>IF(A135="","",IF('[1]Calculation genes in KEGG path'!L133&gt;='[1]Flux and Impact'!$E$1,IF(('[1]PERCENT ARRAY-MEAN FC&amp;P VAL'!BU135*'[1]PERCENT ARRAY-MEAN FC&amp;P VAL'!BV135*'[1]PERCENT ARRAY-MEAN FC&amp;P VAL'!BW135+ABS('[1]PERCENT ARRAY-MEAN FC&amp;P VAL'!BX135*'[1]PERCENT ARRAY-MEAN FC&amp;P VAL'!BY135*'[1]PERCENT ARRAY-MEAN FC&amp;P VAL'!BZ135))&gt;0,'[1]PERCENT ARRAY-MEAN FC&amp;P VAL'!BU135*'[1]PERCENT ARRAY-MEAN FC&amp;P VAL'!BV135*'[1]PERCENT ARRAY-MEAN FC&amp;P VAL'!BW135+ABS('[1]PERCENT ARRAY-MEAN FC&amp;P VAL'!BX135*'[1]PERCENT ARRAY-MEAN FC&amp;P VAL'!BY135*'[1]PERCENT ARRAY-MEAN FC&amp;P VAL'!BZ135),""),""))</f>
        <v/>
      </c>
      <c r="AC135" s="12" t="str">
        <f>IF(AB135="","",'[1]PERCENT ARRAY-MEAN FC&amp;P VAL'!BU135*'[1]PERCENT ARRAY-MEAN FC&amp;P VAL'!BV135*'[1]PERCENT ARRAY-MEAN FC&amp;P VAL'!BW135-ABS('[1]PERCENT ARRAY-MEAN FC&amp;P VAL'!BX135*'[1]PERCENT ARRAY-MEAN FC&amp;P VAL'!BY135*'[1]PERCENT ARRAY-MEAN FC&amp;P VAL'!BZ135))</f>
        <v/>
      </c>
      <c r="AD135" t="str">
        <f>IF(A135="","",IF('[1]Calculation genes in KEGG path'!L133&gt;='[1]Flux and Impact'!$E$1,IF(('[1]PERCENT ARRAY-MEAN FC&amp;P VAL'!CA135*'[1]PERCENT ARRAY-MEAN FC&amp;P VAL'!CB135*'[1]PERCENT ARRAY-MEAN FC&amp;P VAL'!CC135+ABS('[1]PERCENT ARRAY-MEAN FC&amp;P VAL'!CD135*'[1]PERCENT ARRAY-MEAN FC&amp;P VAL'!CE135*'[1]PERCENT ARRAY-MEAN FC&amp;P VAL'!CF135))&gt;0,'[1]PERCENT ARRAY-MEAN FC&amp;P VAL'!CA135*'[1]PERCENT ARRAY-MEAN FC&amp;P VAL'!CB135*'[1]PERCENT ARRAY-MEAN FC&amp;P VAL'!CC135+ABS('[1]PERCENT ARRAY-MEAN FC&amp;P VAL'!CD135*'[1]PERCENT ARRAY-MEAN FC&amp;P VAL'!CE135*'[1]PERCENT ARRAY-MEAN FC&amp;P VAL'!CF135),""),""))</f>
        <v/>
      </c>
      <c r="AE135" s="12" t="str">
        <f>IF(AD135="","",'[1]PERCENT ARRAY-MEAN FC&amp;P VAL'!CA135*'[1]PERCENT ARRAY-MEAN FC&amp;P VAL'!CB135*'[1]PERCENT ARRAY-MEAN FC&amp;P VAL'!CC135-ABS('[1]PERCENT ARRAY-MEAN FC&amp;P VAL'!CD135*'[1]PERCENT ARRAY-MEAN FC&amp;P VAL'!CE135*'[1]PERCENT ARRAY-MEAN FC&amp;P VAL'!CF135))</f>
        <v/>
      </c>
      <c r="AF135" t="str">
        <f>IF(A135="","",IF('[1]Calculation genes in KEGG path'!L133&gt;='[1]Flux and Impact'!$E$1,IF(('[1]PERCENT ARRAY-MEAN FC&amp;P VAL'!CG135*'[1]PERCENT ARRAY-MEAN FC&amp;P VAL'!CH135*'[1]PERCENT ARRAY-MEAN FC&amp;P VAL'!CI135+ABS('[1]PERCENT ARRAY-MEAN FC&amp;P VAL'!CJ135*'[1]PERCENT ARRAY-MEAN FC&amp;P VAL'!CK135*'[1]PERCENT ARRAY-MEAN FC&amp;P VAL'!CL135))&gt;0,'[1]PERCENT ARRAY-MEAN FC&amp;P VAL'!CG135*'[1]PERCENT ARRAY-MEAN FC&amp;P VAL'!CH135*'[1]PERCENT ARRAY-MEAN FC&amp;P VAL'!CI135+ABS('[1]PERCENT ARRAY-MEAN FC&amp;P VAL'!CJ135*'[1]PERCENT ARRAY-MEAN FC&amp;P VAL'!CK135*'[1]PERCENT ARRAY-MEAN FC&amp;P VAL'!CL135),""),""))</f>
        <v/>
      </c>
      <c r="AG135" s="12" t="str">
        <f>IF(AF135="","",'[1]PERCENT ARRAY-MEAN FC&amp;P VAL'!CG135*'[1]PERCENT ARRAY-MEAN FC&amp;P VAL'!CH135*'[1]PERCENT ARRAY-MEAN FC&amp;P VAL'!CI135-ABS('[1]PERCENT ARRAY-MEAN FC&amp;P VAL'!CJ135*'[1]PERCENT ARRAY-MEAN FC&amp;P VAL'!CK135*'[1]PERCENT ARRAY-MEAN FC&amp;P VAL'!CL135))</f>
        <v/>
      </c>
      <c r="AH135" t="str">
        <f>IF(A135="","",IF('[1]Calculation genes in KEGG path'!L133&gt;='[1]Flux and Impact'!$E$1,IF(('[1]PERCENT ARRAY-MEAN FC&amp;P VAL'!CM135*'[1]PERCENT ARRAY-MEAN FC&amp;P VAL'!CN135*'[1]PERCENT ARRAY-MEAN FC&amp;P VAL'!CO135+ABS('[1]PERCENT ARRAY-MEAN FC&amp;P VAL'!CP135*'[1]PERCENT ARRAY-MEAN FC&amp;P VAL'!CQ135*'[1]PERCENT ARRAY-MEAN FC&amp;P VAL'!CR135))&gt;0,'[1]PERCENT ARRAY-MEAN FC&amp;P VAL'!CM135*'[1]PERCENT ARRAY-MEAN FC&amp;P VAL'!CN135*'[1]PERCENT ARRAY-MEAN FC&amp;P VAL'!CO135+ABS('[1]PERCENT ARRAY-MEAN FC&amp;P VAL'!CP135*'[1]PERCENT ARRAY-MEAN FC&amp;P VAL'!CQ135*'[1]PERCENT ARRAY-MEAN FC&amp;P VAL'!CR135),""),""))</f>
        <v/>
      </c>
      <c r="AI135" s="12" t="str">
        <f>IF(AH135="","",'[1]PERCENT ARRAY-MEAN FC&amp;P VAL'!CM135*'[1]PERCENT ARRAY-MEAN FC&amp;P VAL'!CN135*'[1]PERCENT ARRAY-MEAN FC&amp;P VAL'!CO135-ABS('[1]PERCENT ARRAY-MEAN FC&amp;P VAL'!CP135*'[1]PERCENT ARRAY-MEAN FC&amp;P VAL'!CQ135*'[1]PERCENT ARRAY-MEAN FC&amp;P VAL'!CR135))</f>
        <v/>
      </c>
      <c r="AJ135" t="str">
        <f>IF(A135="","",IF('[1]Calculation genes in KEGG path'!L133&gt;='[1]Flux and Impact'!$E$1,IF(('[1]PERCENT ARRAY-MEAN FC&amp;P VAL'!CS135*'[1]PERCENT ARRAY-MEAN FC&amp;P VAL'!CT135*'[1]PERCENT ARRAY-MEAN FC&amp;P VAL'!CU135+ABS('[1]PERCENT ARRAY-MEAN FC&amp;P VAL'!CV135*'[1]PERCENT ARRAY-MEAN FC&amp;P VAL'!CW135*'[1]PERCENT ARRAY-MEAN FC&amp;P VAL'!CX135))&gt;0,'[1]PERCENT ARRAY-MEAN FC&amp;P VAL'!CS135*'[1]PERCENT ARRAY-MEAN FC&amp;P VAL'!CT135*'[1]PERCENT ARRAY-MEAN FC&amp;P VAL'!CU135+ABS('[1]PERCENT ARRAY-MEAN FC&amp;P VAL'!CV135*'[1]PERCENT ARRAY-MEAN FC&amp;P VAL'!CW135*'[1]PERCENT ARRAY-MEAN FC&amp;P VAL'!CX135),""),""))</f>
        <v/>
      </c>
      <c r="AK135" s="12" t="str">
        <f>IF(AJ135="","",'[1]PERCENT ARRAY-MEAN FC&amp;P VAL'!CS135*'[1]PERCENT ARRAY-MEAN FC&amp;P VAL'!CT135*'[1]PERCENT ARRAY-MEAN FC&amp;P VAL'!CU135-ABS('[1]PERCENT ARRAY-MEAN FC&amp;P VAL'!CV135*'[1]PERCENT ARRAY-MEAN FC&amp;P VAL'!CW135*'[1]PERCENT ARRAY-MEAN FC&amp;P VAL'!CX135))</f>
        <v/>
      </c>
      <c r="AL135" t="str">
        <f>IF(A135="","",IF('[1]Calculation genes in KEGG path'!L133&gt;='[1]Flux and Impact'!$E$1,IF(('[1]PERCENT ARRAY-MEAN FC&amp;P VAL'!CY135*'[1]PERCENT ARRAY-MEAN FC&amp;P VAL'!CZ135*'[1]PERCENT ARRAY-MEAN FC&amp;P VAL'!DA135+ABS('[1]PERCENT ARRAY-MEAN FC&amp;P VAL'!DB135*'[1]PERCENT ARRAY-MEAN FC&amp;P VAL'!DC135*'[1]PERCENT ARRAY-MEAN FC&amp;P VAL'!DD135))&gt;0,'[1]PERCENT ARRAY-MEAN FC&amp;P VAL'!CY135*'[1]PERCENT ARRAY-MEAN FC&amp;P VAL'!CZ135*'[1]PERCENT ARRAY-MEAN FC&amp;P VAL'!DA135+ABS('[1]PERCENT ARRAY-MEAN FC&amp;P VAL'!DB135*'[1]PERCENT ARRAY-MEAN FC&amp;P VAL'!DC135*'[1]PERCENT ARRAY-MEAN FC&amp;P VAL'!DD135),""),""))</f>
        <v/>
      </c>
      <c r="AM135" s="12" t="str">
        <f>IF(AL135="","",'[1]PERCENT ARRAY-MEAN FC&amp;P VAL'!CY135*'[1]PERCENT ARRAY-MEAN FC&amp;P VAL'!CZ135*'[1]PERCENT ARRAY-MEAN FC&amp;P VAL'!DA135-ABS('[1]PERCENT ARRAY-MEAN FC&amp;P VAL'!DB135*'[1]PERCENT ARRAY-MEAN FC&amp;P VAL'!DC135*'[1]PERCENT ARRAY-MEAN FC&amp;P VAL'!DD135))</f>
        <v/>
      </c>
      <c r="AN135" t="str">
        <f>IF(A135="","",IF('[1]Calculation genes in KEGG path'!L133&gt;='[1]Flux and Impact'!$E$1,IF(('[1]PERCENT ARRAY-MEAN FC&amp;P VAL'!DE135*'[1]PERCENT ARRAY-MEAN FC&amp;P VAL'!DF135*'[1]PERCENT ARRAY-MEAN FC&amp;P VAL'!DG135+ABS('[1]PERCENT ARRAY-MEAN FC&amp;P VAL'!DH135*'[1]PERCENT ARRAY-MEAN FC&amp;P VAL'!DI135*'[1]PERCENT ARRAY-MEAN FC&amp;P VAL'!DJ135))&gt;0,'[1]PERCENT ARRAY-MEAN FC&amp;P VAL'!DE135*'[1]PERCENT ARRAY-MEAN FC&amp;P VAL'!DF135*'[1]PERCENT ARRAY-MEAN FC&amp;P VAL'!DG135+ABS('[1]PERCENT ARRAY-MEAN FC&amp;P VAL'!DH135*'[1]PERCENT ARRAY-MEAN FC&amp;P VAL'!DI135*'[1]PERCENT ARRAY-MEAN FC&amp;P VAL'!DJ135),""),""))</f>
        <v/>
      </c>
      <c r="AO135" s="12" t="str">
        <f>IF(AN135="","",'[1]PERCENT ARRAY-MEAN FC&amp;P VAL'!DE135*'[1]PERCENT ARRAY-MEAN FC&amp;P VAL'!DF135*'[1]PERCENT ARRAY-MEAN FC&amp;P VAL'!DG135-ABS('[1]PERCENT ARRAY-MEAN FC&amp;P VAL'!DH135*'[1]PERCENT ARRAY-MEAN FC&amp;P VAL'!DI135*'[1]PERCENT ARRAY-MEAN FC&amp;P VAL'!DJ135))</f>
        <v/>
      </c>
      <c r="AP135" t="str">
        <f>IF(A135="","",IF('[1]Calculation genes in KEGG path'!L133&gt;='[1]Flux and Impact'!$E$1,IF(('[1]PERCENT ARRAY-MEAN FC&amp;P VAL'!DK135*'[1]PERCENT ARRAY-MEAN FC&amp;P VAL'!DL135*'[1]PERCENT ARRAY-MEAN FC&amp;P VAL'!DM135+ABS('[1]PERCENT ARRAY-MEAN FC&amp;P VAL'!DN135*'[1]PERCENT ARRAY-MEAN FC&amp;P VAL'!DO135*'[1]PERCENT ARRAY-MEAN FC&amp;P VAL'!DP135))&gt;0,'[1]PERCENT ARRAY-MEAN FC&amp;P VAL'!DK135*'[1]PERCENT ARRAY-MEAN FC&amp;P VAL'!DL135*'[1]PERCENT ARRAY-MEAN FC&amp;P VAL'!DM135+ABS('[1]PERCENT ARRAY-MEAN FC&amp;P VAL'!DN135*'[1]PERCENT ARRAY-MEAN FC&amp;P VAL'!DO135*'[1]PERCENT ARRAY-MEAN FC&amp;P VAL'!DP135),""),""))</f>
        <v/>
      </c>
      <c r="AQ135" s="12" t="str">
        <f>IF(AP135="","",'[1]PERCENT ARRAY-MEAN FC&amp;P VAL'!DK135*'[1]PERCENT ARRAY-MEAN FC&amp;P VAL'!DL135*'[1]PERCENT ARRAY-MEAN FC&amp;P VAL'!DM135-ABS('[1]PERCENT ARRAY-MEAN FC&amp;P VAL'!DN135*'[1]PERCENT ARRAY-MEAN FC&amp;P VAL'!DO135*'[1]PERCENT ARRAY-MEAN FC&amp;P VAL'!DP135))</f>
        <v/>
      </c>
      <c r="AR135" t="str">
        <f>IF(A135="","",IF('[1]Calculation genes in KEGG path'!L133&gt;='[1]Flux and Impact'!$E$1,IF(('[1]PERCENT ARRAY-MEAN FC&amp;P VAL'!DQ135*'[1]PERCENT ARRAY-MEAN FC&amp;P VAL'!DR135*'[1]PERCENT ARRAY-MEAN FC&amp;P VAL'!DS135+ABS('[1]PERCENT ARRAY-MEAN FC&amp;P VAL'!DT135*'[1]PERCENT ARRAY-MEAN FC&amp;P VAL'!DU135*'[1]PERCENT ARRAY-MEAN FC&amp;P VAL'!DV135))&gt;0,'[1]PERCENT ARRAY-MEAN FC&amp;P VAL'!DQ135*'[1]PERCENT ARRAY-MEAN FC&amp;P VAL'!DR135*'[1]PERCENT ARRAY-MEAN FC&amp;P VAL'!DS135+ABS('[1]PERCENT ARRAY-MEAN FC&amp;P VAL'!DT135*'[1]PERCENT ARRAY-MEAN FC&amp;P VAL'!DU135*'[1]PERCENT ARRAY-MEAN FC&amp;P VAL'!DV135),""),""))</f>
        <v/>
      </c>
      <c r="AS135" s="12" t="str">
        <f>IF(AR135="","",'[1]PERCENT ARRAY-MEAN FC&amp;P VAL'!DQ135*'[1]PERCENT ARRAY-MEAN FC&amp;P VAL'!DR135*'[1]PERCENT ARRAY-MEAN FC&amp;P VAL'!DS135-ABS('[1]PERCENT ARRAY-MEAN FC&amp;P VAL'!DT135*'[1]PERCENT ARRAY-MEAN FC&amp;P VAL'!DU135*'[1]PERCENT ARRAY-MEAN FC&amp;P VAL'!DV135))</f>
        <v/>
      </c>
      <c r="AT135" s="12">
        <f t="shared" si="7"/>
        <v>44.0760379719795</v>
      </c>
      <c r="AU135" s="12">
        <f t="shared" si="8"/>
        <v>1</v>
      </c>
    </row>
    <row r="136" spans="1:47">
      <c r="A136" t="str">
        <f>'[1]Calculation genes in KEGG path'!I134</f>
        <v>bta04360</v>
      </c>
      <c r="B136" t="str">
        <f>IF('[1]PERCENT ARRAY-MEAN FC&amp;P VAL'!A136="","",'[1]PERCENT ARRAY-MEAN FC&amp;P VAL'!A136)</f>
        <v>5. Organismal Systems</v>
      </c>
      <c r="C136" t="str">
        <f>IF('[1]PERCENT ARRAY-MEAN FC&amp;P VAL'!B136="","",'[1]PERCENT ARRAY-MEAN FC&amp;P VAL'!B136)</f>
        <v>5.8 Development</v>
      </c>
      <c r="D136" t="str">
        <f>IF('[1]PERCENT ARRAY-MEAN FC&amp;P VAL'!C136="","",'[1]PERCENT ARRAY-MEAN FC&amp;P VAL'!C136)</f>
        <v>Axon guidance</v>
      </c>
      <c r="E136" s="12">
        <f t="shared" si="6"/>
        <v>162.652159793231</v>
      </c>
      <c r="F136">
        <f>IF(A136="","",IF('[1]Calculation genes in KEGG path'!L134&gt;='[1]Flux and Impact'!$E$1,IF('[1]PERCENT ARRAY-MEAN FC&amp;P VAL'!G136*'[1]PERCENT ARRAY-MEAN FC&amp;P VAL'!H136*'[1]PERCENT ARRAY-MEAN FC&amp;P VAL'!I136+ABS('[1]PERCENT ARRAY-MEAN FC&amp;P VAL'!J136*'[1]PERCENT ARRAY-MEAN FC&amp;P VAL'!K136*'[1]PERCENT ARRAY-MEAN FC&amp;P VAL'!L136)&gt;0,'[1]PERCENT ARRAY-MEAN FC&amp;P VAL'!G136*'[1]PERCENT ARRAY-MEAN FC&amp;P VAL'!H136*'[1]PERCENT ARRAY-MEAN FC&amp;P VAL'!I136+ABS('[1]PERCENT ARRAY-MEAN FC&amp;P VAL'!J136*'[1]PERCENT ARRAY-MEAN FC&amp;P VAL'!K136*'[1]PERCENT ARRAY-MEAN FC&amp;P VAL'!L136),""),""))</f>
        <v>11.103199707571</v>
      </c>
      <c r="G136" s="12">
        <f>IF(F136="","",'[1]PERCENT ARRAY-MEAN FC&amp;P VAL'!G136*'[1]PERCENT ARRAY-MEAN FC&amp;P VAL'!H136*'[1]PERCENT ARRAY-MEAN FC&amp;P VAL'!I136-ABS('[1]PERCENT ARRAY-MEAN FC&amp;P VAL'!J136*'[1]PERCENT ARRAY-MEAN FC&amp;P VAL'!K136*'[1]PERCENT ARRAY-MEAN FC&amp;P VAL'!L136))</f>
        <v>-11.103199707571</v>
      </c>
      <c r="H136">
        <f>IF(A136="","",IF('[1]Calculation genes in KEGG path'!L134&gt;='[1]Flux and Impact'!$E$1,IF(('[1]PERCENT ARRAY-MEAN FC&amp;P VAL'!M136*'[1]PERCENT ARRAY-MEAN FC&amp;P VAL'!N136*'[1]PERCENT ARRAY-MEAN FC&amp;P VAL'!O136+ABS('[1]PERCENT ARRAY-MEAN FC&amp;P VAL'!P136*'[1]PERCENT ARRAY-MEAN FC&amp;P VAL'!Q136*'[1]PERCENT ARRAY-MEAN FC&amp;P VAL'!R136))&gt;0,'[1]PERCENT ARRAY-MEAN FC&amp;P VAL'!M136*'[1]PERCENT ARRAY-MEAN FC&amp;P VAL'!N136*'[1]PERCENT ARRAY-MEAN FC&amp;P VAL'!O136+ABS('[1]PERCENT ARRAY-MEAN FC&amp;P VAL'!P136*'[1]PERCENT ARRAY-MEAN FC&amp;P VAL'!Q136*'[1]PERCENT ARRAY-MEAN FC&amp;P VAL'!R136),""),""))</f>
        <v>101.35705519739</v>
      </c>
      <c r="I136" s="12">
        <f>IF(H136="","",'[1]PERCENT ARRAY-MEAN FC&amp;P VAL'!M136*'[1]PERCENT ARRAY-MEAN FC&amp;P VAL'!N136*'[1]PERCENT ARRAY-MEAN FC&amp;P VAL'!O136-ABS('[1]PERCENT ARRAY-MEAN FC&amp;P VAL'!P136*'[1]PERCENT ARRAY-MEAN FC&amp;P VAL'!Q136*'[1]PERCENT ARRAY-MEAN FC&amp;P VAL'!R136))</f>
        <v>-45.7882539318328</v>
      </c>
      <c r="J136">
        <f>IF(A136="","",IF('[1]Calculation genes in KEGG path'!L134&gt;='[1]Flux and Impact'!$E$1,IF(('[1]PERCENT ARRAY-MEAN FC&amp;P VAL'!S136*'[1]PERCENT ARRAY-MEAN FC&amp;P VAL'!T136*'[1]PERCENT ARRAY-MEAN FC&amp;P VAL'!U136+ABS('[1]PERCENT ARRAY-MEAN FC&amp;P VAL'!V136*'[1]PERCENT ARRAY-MEAN FC&amp;P VAL'!W136*'[1]PERCENT ARRAY-MEAN FC&amp;P VAL'!X136))&gt;0,'[1]PERCENT ARRAY-MEAN FC&amp;P VAL'!S136*'[1]PERCENT ARRAY-MEAN FC&amp;P VAL'!T136*'[1]PERCENT ARRAY-MEAN FC&amp;P VAL'!U136+ABS('[1]PERCENT ARRAY-MEAN FC&amp;P VAL'!V136*'[1]PERCENT ARRAY-MEAN FC&amp;P VAL'!W136*'[1]PERCENT ARRAY-MEAN FC&amp;P VAL'!X136),""),""))</f>
        <v>50.1919048882696</v>
      </c>
      <c r="K136" s="12">
        <f>IF(J136="","",'[1]PERCENT ARRAY-MEAN FC&amp;P VAL'!S136*'[1]PERCENT ARRAY-MEAN FC&amp;P VAL'!T136*'[1]PERCENT ARRAY-MEAN FC&amp;P VAL'!U136-ABS('[1]PERCENT ARRAY-MEAN FC&amp;P VAL'!V136*'[1]PERCENT ARRAY-MEAN FC&amp;P VAL'!W136*'[1]PERCENT ARRAY-MEAN FC&amp;P VAL'!X136))</f>
        <v>-50.1919048882696</v>
      </c>
      <c r="L136" t="str">
        <f>IF(A136="","",IF('[1]Calculation genes in KEGG path'!L134&gt;='[1]Flux and Impact'!$E$1,IF(('[1]PERCENT ARRAY-MEAN FC&amp;P VAL'!Y136*'[1]PERCENT ARRAY-MEAN FC&amp;P VAL'!Z136*'[1]PERCENT ARRAY-MEAN FC&amp;P VAL'!AA136+ABS('[1]PERCENT ARRAY-MEAN FC&amp;P VAL'!AB136*'[1]PERCENT ARRAY-MEAN FC&amp;P VAL'!AC136*'[1]PERCENT ARRAY-MEAN FC&amp;P VAL'!AD136))&gt;0,'[1]PERCENT ARRAY-MEAN FC&amp;P VAL'!Y136*'[1]PERCENT ARRAY-MEAN FC&amp;P VAL'!Z136*'[1]PERCENT ARRAY-MEAN FC&amp;P VAL'!AA136+ABS('[1]PERCENT ARRAY-MEAN FC&amp;P VAL'!AB136*'[1]PERCENT ARRAY-MEAN FC&amp;P VAL'!AC136*'[1]PERCENT ARRAY-MEAN FC&amp;P VAL'!AD136),""),""))</f>
        <v/>
      </c>
      <c r="M136" s="12" t="str">
        <f>IF(L136="","",'[1]PERCENT ARRAY-MEAN FC&amp;P VAL'!Y136*'[1]PERCENT ARRAY-MEAN FC&amp;P VAL'!Z136*'[1]PERCENT ARRAY-MEAN FC&amp;P VAL'!AA136-ABS('[1]PERCENT ARRAY-MEAN FC&amp;P VAL'!AB136*'[1]PERCENT ARRAY-MEAN FC&amp;P VAL'!AC136*'[1]PERCENT ARRAY-MEAN FC&amp;P VAL'!AD136))</f>
        <v/>
      </c>
      <c r="N136" t="str">
        <f>IF(A136="","",IF('[1]Calculation genes in KEGG path'!L134&gt;='[1]Flux and Impact'!$E$1,IF(('[1]PERCENT ARRAY-MEAN FC&amp;P VAL'!AE136*'[1]PERCENT ARRAY-MEAN FC&amp;P VAL'!AF136*'[1]PERCENT ARRAY-MEAN FC&amp;P VAL'!AG136+ABS('[1]PERCENT ARRAY-MEAN FC&amp;P VAL'!AH136*'[1]PERCENT ARRAY-MEAN FC&amp;P VAL'!AI136*'[1]PERCENT ARRAY-MEAN FC&amp;P VAL'!AJ136))&gt;0,'[1]PERCENT ARRAY-MEAN FC&amp;P VAL'!AE136*'[1]PERCENT ARRAY-MEAN FC&amp;P VAL'!AF136*'[1]PERCENT ARRAY-MEAN FC&amp;P VAL'!AG136+ABS('[1]PERCENT ARRAY-MEAN FC&amp;P VAL'!AH136*'[1]PERCENT ARRAY-MEAN FC&amp;P VAL'!AI136*'[1]PERCENT ARRAY-MEAN FC&amp;P VAL'!AJ136),""),""))</f>
        <v/>
      </c>
      <c r="O136" s="12" t="str">
        <f>IF(N136="","",'[1]PERCENT ARRAY-MEAN FC&amp;P VAL'!AE136*'[1]PERCENT ARRAY-MEAN FC&amp;P VAL'!AF136*'[1]PERCENT ARRAY-MEAN FC&amp;P VAL'!AG136-ABS('[1]PERCENT ARRAY-MEAN FC&amp;P VAL'!AH136*'[1]PERCENT ARRAY-MEAN FC&amp;P VAL'!AI136*'[1]PERCENT ARRAY-MEAN FC&amp;P VAL'!AJ136))</f>
        <v/>
      </c>
      <c r="P136" t="str">
        <f>IF(A136="","",IF('[1]Calculation genes in KEGG path'!L134&gt;='[1]Flux and Impact'!$E$1,IF(('[1]PERCENT ARRAY-MEAN FC&amp;P VAL'!AK136*'[1]PERCENT ARRAY-MEAN FC&amp;P VAL'!AL136*'[1]PERCENT ARRAY-MEAN FC&amp;P VAL'!AM136+ABS('[1]PERCENT ARRAY-MEAN FC&amp;P VAL'!AN136*'[1]PERCENT ARRAY-MEAN FC&amp;P VAL'!AO136*'[1]PERCENT ARRAY-MEAN FC&amp;P VAL'!AP136))&gt;0,'[1]PERCENT ARRAY-MEAN FC&amp;P VAL'!AK136*'[1]PERCENT ARRAY-MEAN FC&amp;P VAL'!AL136*'[1]PERCENT ARRAY-MEAN FC&amp;P VAL'!AM136+ABS('[1]PERCENT ARRAY-MEAN FC&amp;P VAL'!AN136*'[1]PERCENT ARRAY-MEAN FC&amp;P VAL'!AO136*'[1]PERCENT ARRAY-MEAN FC&amp;P VAL'!AP136),""),""))</f>
        <v/>
      </c>
      <c r="Q136" s="12" t="str">
        <f>IF(P136="","",'[1]PERCENT ARRAY-MEAN FC&amp;P VAL'!AK136*'[1]PERCENT ARRAY-MEAN FC&amp;P VAL'!AL136*'[1]PERCENT ARRAY-MEAN FC&amp;P VAL'!AM136-ABS('[1]PERCENT ARRAY-MEAN FC&amp;P VAL'!AN136*'[1]PERCENT ARRAY-MEAN FC&amp;P VAL'!AO136*'[1]PERCENT ARRAY-MEAN FC&amp;P VAL'!AP136))</f>
        <v/>
      </c>
      <c r="R136" t="str">
        <f>IF(A136="","",IF('[1]Calculation genes in KEGG path'!L134&gt;='[1]Flux and Impact'!$E$1,IF(('[1]PERCENT ARRAY-MEAN FC&amp;P VAL'!AQ136*'[1]PERCENT ARRAY-MEAN FC&amp;P VAL'!AR136*'[1]PERCENT ARRAY-MEAN FC&amp;P VAL'!AS136+ABS('[1]PERCENT ARRAY-MEAN FC&amp;P VAL'!AT136*'[1]PERCENT ARRAY-MEAN FC&amp;P VAL'!AU136*'[1]PERCENT ARRAY-MEAN FC&amp;P VAL'!AV136))&gt;0,'[1]PERCENT ARRAY-MEAN FC&amp;P VAL'!AQ136*'[1]PERCENT ARRAY-MEAN FC&amp;P VAL'!AR136*'[1]PERCENT ARRAY-MEAN FC&amp;P VAL'!AS136+ABS('[1]PERCENT ARRAY-MEAN FC&amp;P VAL'!AT136*'[1]PERCENT ARRAY-MEAN FC&amp;P VAL'!AU136*'[1]PERCENT ARRAY-MEAN FC&amp;P VAL'!AV136),""),""))</f>
        <v/>
      </c>
      <c r="S136" s="12" t="str">
        <f>IF(R136="","",'[1]PERCENT ARRAY-MEAN FC&amp;P VAL'!AQ136*'[1]PERCENT ARRAY-MEAN FC&amp;P VAL'!AR136*'[1]PERCENT ARRAY-MEAN FC&amp;P VAL'!AS136-ABS('[1]PERCENT ARRAY-MEAN FC&amp;P VAL'!AT136*'[1]PERCENT ARRAY-MEAN FC&amp;P VAL'!AU136*'[1]PERCENT ARRAY-MEAN FC&amp;P VAL'!AV136))</f>
        <v/>
      </c>
      <c r="T136" t="str">
        <f>IF(A136="","",IF('[1]Calculation genes in KEGG path'!L134&gt;='[1]Flux and Impact'!$E$1,IF(('[1]PERCENT ARRAY-MEAN FC&amp;P VAL'!AW136*'[1]PERCENT ARRAY-MEAN FC&amp;P VAL'!AX136*'[1]PERCENT ARRAY-MEAN FC&amp;P VAL'!AY136+ABS('[1]PERCENT ARRAY-MEAN FC&amp;P VAL'!AZ136*'[1]PERCENT ARRAY-MEAN FC&amp;P VAL'!BA136*'[1]PERCENT ARRAY-MEAN FC&amp;P VAL'!BB136))&gt;0,'[1]PERCENT ARRAY-MEAN FC&amp;P VAL'!AW136*'[1]PERCENT ARRAY-MEAN FC&amp;P VAL'!AX136*'[1]PERCENT ARRAY-MEAN FC&amp;P VAL'!AY136+ABS('[1]PERCENT ARRAY-MEAN FC&amp;P VAL'!AZ136*'[1]PERCENT ARRAY-MEAN FC&amp;P VAL'!BA136*'[1]PERCENT ARRAY-MEAN FC&amp;P VAL'!BB136),""),""))</f>
        <v/>
      </c>
      <c r="U136" s="12" t="str">
        <f>IF(T136="","",'[1]PERCENT ARRAY-MEAN FC&amp;P VAL'!AW136*'[1]PERCENT ARRAY-MEAN FC&amp;P VAL'!AX136*'[1]PERCENT ARRAY-MEAN FC&amp;P VAL'!AY136-ABS('[1]PERCENT ARRAY-MEAN FC&amp;P VAL'!AZ136*'[1]PERCENT ARRAY-MEAN FC&amp;P VAL'!BA136*'[1]PERCENT ARRAY-MEAN FC&amp;P VAL'!BB136))</f>
        <v/>
      </c>
      <c r="V136" t="str">
        <f>IF(A136="","",IF('[1]Calculation genes in KEGG path'!L134&gt;='[1]Flux and Impact'!$E$1,IF(('[1]PERCENT ARRAY-MEAN FC&amp;P VAL'!BC136*'[1]PERCENT ARRAY-MEAN FC&amp;P VAL'!BD136*'[1]PERCENT ARRAY-MEAN FC&amp;P VAL'!BE136+ABS('[1]PERCENT ARRAY-MEAN FC&amp;P VAL'!BF136*'[1]PERCENT ARRAY-MEAN FC&amp;P VAL'!BG136*'[1]PERCENT ARRAY-MEAN FC&amp;P VAL'!BH136))&gt;0,'[1]PERCENT ARRAY-MEAN FC&amp;P VAL'!BC136*'[1]PERCENT ARRAY-MEAN FC&amp;P VAL'!BD136*'[1]PERCENT ARRAY-MEAN FC&amp;P VAL'!BE136+ABS('[1]PERCENT ARRAY-MEAN FC&amp;P VAL'!BF136*'[1]PERCENT ARRAY-MEAN FC&amp;P VAL'!BG136*'[1]PERCENT ARRAY-MEAN FC&amp;P VAL'!BH136),""),""))</f>
        <v/>
      </c>
      <c r="W136" s="12" t="str">
        <f>IF(V136="","",'[1]PERCENT ARRAY-MEAN FC&amp;P VAL'!BC136*'[1]PERCENT ARRAY-MEAN FC&amp;P VAL'!BD136*'[1]PERCENT ARRAY-MEAN FC&amp;P VAL'!BE136-ABS('[1]PERCENT ARRAY-MEAN FC&amp;P VAL'!BF136*'[1]PERCENT ARRAY-MEAN FC&amp;P VAL'!BG136*'[1]PERCENT ARRAY-MEAN FC&amp;P VAL'!BH136))</f>
        <v/>
      </c>
      <c r="X136" t="str">
        <f>IF(A136="","",IF('[1]Calculation genes in KEGG path'!L134&gt;='[1]Flux and Impact'!$E$1,IF(('[1]PERCENT ARRAY-MEAN FC&amp;P VAL'!BI136*'[1]PERCENT ARRAY-MEAN FC&amp;P VAL'!BJ136*'[1]PERCENT ARRAY-MEAN FC&amp;P VAL'!BK136+ABS('[1]PERCENT ARRAY-MEAN FC&amp;P VAL'!BL136*'[1]PERCENT ARRAY-MEAN FC&amp;P VAL'!BM136*'[1]PERCENT ARRAY-MEAN FC&amp;P VAL'!BN136))&gt;0,'[1]PERCENT ARRAY-MEAN FC&amp;P VAL'!BI136*'[1]PERCENT ARRAY-MEAN FC&amp;P VAL'!BJ136*'[1]PERCENT ARRAY-MEAN FC&amp;P VAL'!BK136+ABS('[1]PERCENT ARRAY-MEAN FC&amp;P VAL'!BL136*'[1]PERCENT ARRAY-MEAN FC&amp;P VAL'!BM136*'[1]PERCENT ARRAY-MEAN FC&amp;P VAL'!BN136),""),""))</f>
        <v/>
      </c>
      <c r="Y136" s="12" t="str">
        <f>IF(X136="","",'[1]PERCENT ARRAY-MEAN FC&amp;P VAL'!BI136*'[1]PERCENT ARRAY-MEAN FC&amp;P VAL'!BJ136*'[1]PERCENT ARRAY-MEAN FC&amp;P VAL'!BK136-ABS('[1]PERCENT ARRAY-MEAN FC&amp;P VAL'!BL136*'[1]PERCENT ARRAY-MEAN FC&amp;P VAL'!BM136*'[1]PERCENT ARRAY-MEAN FC&amp;P VAL'!BN136))</f>
        <v/>
      </c>
      <c r="Z136" t="str">
        <f>IF(A136="","",IF('[1]Calculation genes in KEGG path'!L134&gt;='[1]Flux and Impact'!$E$1,IF(('[1]PERCENT ARRAY-MEAN FC&amp;P VAL'!BO136*'[1]PERCENT ARRAY-MEAN FC&amp;P VAL'!BP136*'[1]PERCENT ARRAY-MEAN FC&amp;P VAL'!BQ136+ABS('[1]PERCENT ARRAY-MEAN FC&amp;P VAL'!BR136*'[1]PERCENT ARRAY-MEAN FC&amp;P VAL'!BS136*'[1]PERCENT ARRAY-MEAN FC&amp;P VAL'!BT136))&gt;0,'[1]PERCENT ARRAY-MEAN FC&amp;P VAL'!BO136*'[1]PERCENT ARRAY-MEAN FC&amp;P VAL'!BP136*'[1]PERCENT ARRAY-MEAN FC&amp;P VAL'!BQ136+ABS('[1]PERCENT ARRAY-MEAN FC&amp;P VAL'!BR136*'[1]PERCENT ARRAY-MEAN FC&amp;P VAL'!BS136*'[1]PERCENT ARRAY-MEAN FC&amp;P VAL'!BT136),""),""))</f>
        <v/>
      </c>
      <c r="AA136" s="12" t="str">
        <f>IF(Z136="","",'[1]PERCENT ARRAY-MEAN FC&amp;P VAL'!BO136*'[1]PERCENT ARRAY-MEAN FC&amp;P VAL'!BP136*'[1]PERCENT ARRAY-MEAN FC&amp;P VAL'!BQ136-ABS('[1]PERCENT ARRAY-MEAN FC&amp;P VAL'!BR136*'[1]PERCENT ARRAY-MEAN FC&amp;P VAL'!BS136*'[1]PERCENT ARRAY-MEAN FC&amp;P VAL'!BT136))</f>
        <v/>
      </c>
      <c r="AB136" t="str">
        <f>IF(A136="","",IF('[1]Calculation genes in KEGG path'!L134&gt;='[1]Flux and Impact'!$E$1,IF(('[1]PERCENT ARRAY-MEAN FC&amp;P VAL'!BU136*'[1]PERCENT ARRAY-MEAN FC&amp;P VAL'!BV136*'[1]PERCENT ARRAY-MEAN FC&amp;P VAL'!BW136+ABS('[1]PERCENT ARRAY-MEAN FC&amp;P VAL'!BX136*'[1]PERCENT ARRAY-MEAN FC&amp;P VAL'!BY136*'[1]PERCENT ARRAY-MEAN FC&amp;P VAL'!BZ136))&gt;0,'[1]PERCENT ARRAY-MEAN FC&amp;P VAL'!BU136*'[1]PERCENT ARRAY-MEAN FC&amp;P VAL'!BV136*'[1]PERCENT ARRAY-MEAN FC&amp;P VAL'!BW136+ABS('[1]PERCENT ARRAY-MEAN FC&amp;P VAL'!BX136*'[1]PERCENT ARRAY-MEAN FC&amp;P VAL'!BY136*'[1]PERCENT ARRAY-MEAN FC&amp;P VAL'!BZ136),""),""))</f>
        <v/>
      </c>
      <c r="AC136" s="12" t="str">
        <f>IF(AB136="","",'[1]PERCENT ARRAY-MEAN FC&amp;P VAL'!BU136*'[1]PERCENT ARRAY-MEAN FC&amp;P VAL'!BV136*'[1]PERCENT ARRAY-MEAN FC&amp;P VAL'!BW136-ABS('[1]PERCENT ARRAY-MEAN FC&amp;P VAL'!BX136*'[1]PERCENT ARRAY-MEAN FC&amp;P VAL'!BY136*'[1]PERCENT ARRAY-MEAN FC&amp;P VAL'!BZ136))</f>
        <v/>
      </c>
      <c r="AD136" t="str">
        <f>IF(A136="","",IF('[1]Calculation genes in KEGG path'!L134&gt;='[1]Flux and Impact'!$E$1,IF(('[1]PERCENT ARRAY-MEAN FC&amp;P VAL'!CA136*'[1]PERCENT ARRAY-MEAN FC&amp;P VAL'!CB136*'[1]PERCENT ARRAY-MEAN FC&amp;P VAL'!CC136+ABS('[1]PERCENT ARRAY-MEAN FC&amp;P VAL'!CD136*'[1]PERCENT ARRAY-MEAN FC&amp;P VAL'!CE136*'[1]PERCENT ARRAY-MEAN FC&amp;P VAL'!CF136))&gt;0,'[1]PERCENT ARRAY-MEAN FC&amp;P VAL'!CA136*'[1]PERCENT ARRAY-MEAN FC&amp;P VAL'!CB136*'[1]PERCENT ARRAY-MEAN FC&amp;P VAL'!CC136+ABS('[1]PERCENT ARRAY-MEAN FC&amp;P VAL'!CD136*'[1]PERCENT ARRAY-MEAN FC&amp;P VAL'!CE136*'[1]PERCENT ARRAY-MEAN FC&amp;P VAL'!CF136),""),""))</f>
        <v/>
      </c>
      <c r="AE136" s="12" t="str">
        <f>IF(AD136="","",'[1]PERCENT ARRAY-MEAN FC&amp;P VAL'!CA136*'[1]PERCENT ARRAY-MEAN FC&amp;P VAL'!CB136*'[1]PERCENT ARRAY-MEAN FC&amp;P VAL'!CC136-ABS('[1]PERCENT ARRAY-MEAN FC&amp;P VAL'!CD136*'[1]PERCENT ARRAY-MEAN FC&amp;P VAL'!CE136*'[1]PERCENT ARRAY-MEAN FC&amp;P VAL'!CF136))</f>
        <v/>
      </c>
      <c r="AF136" t="str">
        <f>IF(A136="","",IF('[1]Calculation genes in KEGG path'!L134&gt;='[1]Flux and Impact'!$E$1,IF(('[1]PERCENT ARRAY-MEAN FC&amp;P VAL'!CG136*'[1]PERCENT ARRAY-MEAN FC&amp;P VAL'!CH136*'[1]PERCENT ARRAY-MEAN FC&amp;P VAL'!CI136+ABS('[1]PERCENT ARRAY-MEAN FC&amp;P VAL'!CJ136*'[1]PERCENT ARRAY-MEAN FC&amp;P VAL'!CK136*'[1]PERCENT ARRAY-MEAN FC&amp;P VAL'!CL136))&gt;0,'[1]PERCENT ARRAY-MEAN FC&amp;P VAL'!CG136*'[1]PERCENT ARRAY-MEAN FC&amp;P VAL'!CH136*'[1]PERCENT ARRAY-MEAN FC&amp;P VAL'!CI136+ABS('[1]PERCENT ARRAY-MEAN FC&amp;P VAL'!CJ136*'[1]PERCENT ARRAY-MEAN FC&amp;P VAL'!CK136*'[1]PERCENT ARRAY-MEAN FC&amp;P VAL'!CL136),""),""))</f>
        <v/>
      </c>
      <c r="AG136" s="12" t="str">
        <f>IF(AF136="","",'[1]PERCENT ARRAY-MEAN FC&amp;P VAL'!CG136*'[1]PERCENT ARRAY-MEAN FC&amp;P VAL'!CH136*'[1]PERCENT ARRAY-MEAN FC&amp;P VAL'!CI136-ABS('[1]PERCENT ARRAY-MEAN FC&amp;P VAL'!CJ136*'[1]PERCENT ARRAY-MEAN FC&amp;P VAL'!CK136*'[1]PERCENT ARRAY-MEAN FC&amp;P VAL'!CL136))</f>
        <v/>
      </c>
      <c r="AH136" t="str">
        <f>IF(A136="","",IF('[1]Calculation genes in KEGG path'!L134&gt;='[1]Flux and Impact'!$E$1,IF(('[1]PERCENT ARRAY-MEAN FC&amp;P VAL'!CM136*'[1]PERCENT ARRAY-MEAN FC&amp;P VAL'!CN136*'[1]PERCENT ARRAY-MEAN FC&amp;P VAL'!CO136+ABS('[1]PERCENT ARRAY-MEAN FC&amp;P VAL'!CP136*'[1]PERCENT ARRAY-MEAN FC&amp;P VAL'!CQ136*'[1]PERCENT ARRAY-MEAN FC&amp;P VAL'!CR136))&gt;0,'[1]PERCENT ARRAY-MEAN FC&amp;P VAL'!CM136*'[1]PERCENT ARRAY-MEAN FC&amp;P VAL'!CN136*'[1]PERCENT ARRAY-MEAN FC&amp;P VAL'!CO136+ABS('[1]PERCENT ARRAY-MEAN FC&amp;P VAL'!CP136*'[1]PERCENT ARRAY-MEAN FC&amp;P VAL'!CQ136*'[1]PERCENT ARRAY-MEAN FC&amp;P VAL'!CR136),""),""))</f>
        <v/>
      </c>
      <c r="AI136" s="12" t="str">
        <f>IF(AH136="","",'[1]PERCENT ARRAY-MEAN FC&amp;P VAL'!CM136*'[1]PERCENT ARRAY-MEAN FC&amp;P VAL'!CN136*'[1]PERCENT ARRAY-MEAN FC&amp;P VAL'!CO136-ABS('[1]PERCENT ARRAY-MEAN FC&amp;P VAL'!CP136*'[1]PERCENT ARRAY-MEAN FC&amp;P VAL'!CQ136*'[1]PERCENT ARRAY-MEAN FC&amp;P VAL'!CR136))</f>
        <v/>
      </c>
      <c r="AJ136" t="str">
        <f>IF(A136="","",IF('[1]Calculation genes in KEGG path'!L134&gt;='[1]Flux and Impact'!$E$1,IF(('[1]PERCENT ARRAY-MEAN FC&amp;P VAL'!CS136*'[1]PERCENT ARRAY-MEAN FC&amp;P VAL'!CT136*'[1]PERCENT ARRAY-MEAN FC&amp;P VAL'!CU136+ABS('[1]PERCENT ARRAY-MEAN FC&amp;P VAL'!CV136*'[1]PERCENT ARRAY-MEAN FC&amp;P VAL'!CW136*'[1]PERCENT ARRAY-MEAN FC&amp;P VAL'!CX136))&gt;0,'[1]PERCENT ARRAY-MEAN FC&amp;P VAL'!CS136*'[1]PERCENT ARRAY-MEAN FC&amp;P VAL'!CT136*'[1]PERCENT ARRAY-MEAN FC&amp;P VAL'!CU136+ABS('[1]PERCENT ARRAY-MEAN FC&amp;P VAL'!CV136*'[1]PERCENT ARRAY-MEAN FC&amp;P VAL'!CW136*'[1]PERCENT ARRAY-MEAN FC&amp;P VAL'!CX136),""),""))</f>
        <v/>
      </c>
      <c r="AK136" s="12" t="str">
        <f>IF(AJ136="","",'[1]PERCENT ARRAY-MEAN FC&amp;P VAL'!CS136*'[1]PERCENT ARRAY-MEAN FC&amp;P VAL'!CT136*'[1]PERCENT ARRAY-MEAN FC&amp;P VAL'!CU136-ABS('[1]PERCENT ARRAY-MEAN FC&amp;P VAL'!CV136*'[1]PERCENT ARRAY-MEAN FC&amp;P VAL'!CW136*'[1]PERCENT ARRAY-MEAN FC&amp;P VAL'!CX136))</f>
        <v/>
      </c>
      <c r="AL136" t="str">
        <f>IF(A136="","",IF('[1]Calculation genes in KEGG path'!L134&gt;='[1]Flux and Impact'!$E$1,IF(('[1]PERCENT ARRAY-MEAN FC&amp;P VAL'!CY136*'[1]PERCENT ARRAY-MEAN FC&amp;P VAL'!CZ136*'[1]PERCENT ARRAY-MEAN FC&amp;P VAL'!DA136+ABS('[1]PERCENT ARRAY-MEAN FC&amp;P VAL'!DB136*'[1]PERCENT ARRAY-MEAN FC&amp;P VAL'!DC136*'[1]PERCENT ARRAY-MEAN FC&amp;P VAL'!DD136))&gt;0,'[1]PERCENT ARRAY-MEAN FC&amp;P VAL'!CY136*'[1]PERCENT ARRAY-MEAN FC&amp;P VAL'!CZ136*'[1]PERCENT ARRAY-MEAN FC&amp;P VAL'!DA136+ABS('[1]PERCENT ARRAY-MEAN FC&amp;P VAL'!DB136*'[1]PERCENT ARRAY-MEAN FC&amp;P VAL'!DC136*'[1]PERCENT ARRAY-MEAN FC&amp;P VAL'!DD136),""),""))</f>
        <v/>
      </c>
      <c r="AM136" s="12" t="str">
        <f>IF(AL136="","",'[1]PERCENT ARRAY-MEAN FC&amp;P VAL'!CY136*'[1]PERCENT ARRAY-MEAN FC&amp;P VAL'!CZ136*'[1]PERCENT ARRAY-MEAN FC&amp;P VAL'!DA136-ABS('[1]PERCENT ARRAY-MEAN FC&amp;P VAL'!DB136*'[1]PERCENT ARRAY-MEAN FC&amp;P VAL'!DC136*'[1]PERCENT ARRAY-MEAN FC&amp;P VAL'!DD136))</f>
        <v/>
      </c>
      <c r="AN136" t="str">
        <f>IF(A136="","",IF('[1]Calculation genes in KEGG path'!L134&gt;='[1]Flux and Impact'!$E$1,IF(('[1]PERCENT ARRAY-MEAN FC&amp;P VAL'!DE136*'[1]PERCENT ARRAY-MEAN FC&amp;P VAL'!DF136*'[1]PERCENT ARRAY-MEAN FC&amp;P VAL'!DG136+ABS('[1]PERCENT ARRAY-MEAN FC&amp;P VAL'!DH136*'[1]PERCENT ARRAY-MEAN FC&amp;P VAL'!DI136*'[1]PERCENT ARRAY-MEAN FC&amp;P VAL'!DJ136))&gt;0,'[1]PERCENT ARRAY-MEAN FC&amp;P VAL'!DE136*'[1]PERCENT ARRAY-MEAN FC&amp;P VAL'!DF136*'[1]PERCENT ARRAY-MEAN FC&amp;P VAL'!DG136+ABS('[1]PERCENT ARRAY-MEAN FC&amp;P VAL'!DH136*'[1]PERCENT ARRAY-MEAN FC&amp;P VAL'!DI136*'[1]PERCENT ARRAY-MEAN FC&amp;P VAL'!DJ136),""),""))</f>
        <v/>
      </c>
      <c r="AO136" s="12" t="str">
        <f>IF(AN136="","",'[1]PERCENT ARRAY-MEAN FC&amp;P VAL'!DE136*'[1]PERCENT ARRAY-MEAN FC&amp;P VAL'!DF136*'[1]PERCENT ARRAY-MEAN FC&amp;P VAL'!DG136-ABS('[1]PERCENT ARRAY-MEAN FC&amp;P VAL'!DH136*'[1]PERCENT ARRAY-MEAN FC&amp;P VAL'!DI136*'[1]PERCENT ARRAY-MEAN FC&amp;P VAL'!DJ136))</f>
        <v/>
      </c>
      <c r="AP136" t="str">
        <f>IF(A136="","",IF('[1]Calculation genes in KEGG path'!L134&gt;='[1]Flux and Impact'!$E$1,IF(('[1]PERCENT ARRAY-MEAN FC&amp;P VAL'!DK136*'[1]PERCENT ARRAY-MEAN FC&amp;P VAL'!DL136*'[1]PERCENT ARRAY-MEAN FC&amp;P VAL'!DM136+ABS('[1]PERCENT ARRAY-MEAN FC&amp;P VAL'!DN136*'[1]PERCENT ARRAY-MEAN FC&amp;P VAL'!DO136*'[1]PERCENT ARRAY-MEAN FC&amp;P VAL'!DP136))&gt;0,'[1]PERCENT ARRAY-MEAN FC&amp;P VAL'!DK136*'[1]PERCENT ARRAY-MEAN FC&amp;P VAL'!DL136*'[1]PERCENT ARRAY-MEAN FC&amp;P VAL'!DM136+ABS('[1]PERCENT ARRAY-MEAN FC&amp;P VAL'!DN136*'[1]PERCENT ARRAY-MEAN FC&amp;P VAL'!DO136*'[1]PERCENT ARRAY-MEAN FC&amp;P VAL'!DP136),""),""))</f>
        <v/>
      </c>
      <c r="AQ136" s="12" t="str">
        <f>IF(AP136="","",'[1]PERCENT ARRAY-MEAN FC&amp;P VAL'!DK136*'[1]PERCENT ARRAY-MEAN FC&amp;P VAL'!DL136*'[1]PERCENT ARRAY-MEAN FC&amp;P VAL'!DM136-ABS('[1]PERCENT ARRAY-MEAN FC&amp;P VAL'!DN136*'[1]PERCENT ARRAY-MEAN FC&amp;P VAL'!DO136*'[1]PERCENT ARRAY-MEAN FC&amp;P VAL'!DP136))</f>
        <v/>
      </c>
      <c r="AR136" t="str">
        <f>IF(A136="","",IF('[1]Calculation genes in KEGG path'!L134&gt;='[1]Flux and Impact'!$E$1,IF(('[1]PERCENT ARRAY-MEAN FC&amp;P VAL'!DQ136*'[1]PERCENT ARRAY-MEAN FC&amp;P VAL'!DR136*'[1]PERCENT ARRAY-MEAN FC&amp;P VAL'!DS136+ABS('[1]PERCENT ARRAY-MEAN FC&amp;P VAL'!DT136*'[1]PERCENT ARRAY-MEAN FC&amp;P VAL'!DU136*'[1]PERCENT ARRAY-MEAN FC&amp;P VAL'!DV136))&gt;0,'[1]PERCENT ARRAY-MEAN FC&amp;P VAL'!DQ136*'[1]PERCENT ARRAY-MEAN FC&amp;P VAL'!DR136*'[1]PERCENT ARRAY-MEAN FC&amp;P VAL'!DS136+ABS('[1]PERCENT ARRAY-MEAN FC&amp;P VAL'!DT136*'[1]PERCENT ARRAY-MEAN FC&amp;P VAL'!DU136*'[1]PERCENT ARRAY-MEAN FC&amp;P VAL'!DV136),""),""))</f>
        <v/>
      </c>
      <c r="AS136" s="12" t="str">
        <f>IF(AR136="","",'[1]PERCENT ARRAY-MEAN FC&amp;P VAL'!DQ136*'[1]PERCENT ARRAY-MEAN FC&amp;P VAL'!DR136*'[1]PERCENT ARRAY-MEAN FC&amp;P VAL'!DS136-ABS('[1]PERCENT ARRAY-MEAN FC&amp;P VAL'!DT136*'[1]PERCENT ARRAY-MEAN FC&amp;P VAL'!DU136*'[1]PERCENT ARRAY-MEAN FC&amp;P VAL'!DV136))</f>
        <v/>
      </c>
      <c r="AT136" s="12">
        <f t="shared" si="7"/>
        <v>-35.6944528425578</v>
      </c>
      <c r="AU136" s="12">
        <f t="shared" si="8"/>
        <v>1</v>
      </c>
    </row>
    <row r="137" spans="1:47">
      <c r="A137" t="str">
        <f>'[1]Calculation genes in KEGG path'!I135</f>
        <v>bta04370</v>
      </c>
      <c r="B137" t="str">
        <f>IF('[1]PERCENT ARRAY-MEAN FC&amp;P VAL'!A137="","",'[1]PERCENT ARRAY-MEAN FC&amp;P VAL'!A137)</f>
        <v>3. Environmental Information Processing</v>
      </c>
      <c r="C137" t="str">
        <f>IF('[1]PERCENT ARRAY-MEAN FC&amp;P VAL'!B137="","",'[1]PERCENT ARRAY-MEAN FC&amp;P VAL'!B137)</f>
        <v>3.2 Signal Transduction</v>
      </c>
      <c r="D137" t="str">
        <f>IF('[1]PERCENT ARRAY-MEAN FC&amp;P VAL'!C137="","",'[1]PERCENT ARRAY-MEAN FC&amp;P VAL'!C137)</f>
        <v>VEGF signaling pathway</v>
      </c>
      <c r="E137" s="12">
        <f t="shared" si="6"/>
        <v>35.6582070656597</v>
      </c>
      <c r="F137" t="str">
        <f>IF(A137="","",IF('[1]Calculation genes in KEGG path'!L135&gt;='[1]Flux and Impact'!$E$1,IF('[1]PERCENT ARRAY-MEAN FC&amp;P VAL'!G137*'[1]PERCENT ARRAY-MEAN FC&amp;P VAL'!H137*'[1]PERCENT ARRAY-MEAN FC&amp;P VAL'!I137+ABS('[1]PERCENT ARRAY-MEAN FC&amp;P VAL'!J137*'[1]PERCENT ARRAY-MEAN FC&amp;P VAL'!K137*'[1]PERCENT ARRAY-MEAN FC&amp;P VAL'!L137)&gt;0,'[1]PERCENT ARRAY-MEAN FC&amp;P VAL'!G137*'[1]PERCENT ARRAY-MEAN FC&amp;P VAL'!H137*'[1]PERCENT ARRAY-MEAN FC&amp;P VAL'!I137+ABS('[1]PERCENT ARRAY-MEAN FC&amp;P VAL'!J137*'[1]PERCENT ARRAY-MEAN FC&amp;P VAL'!K137*'[1]PERCENT ARRAY-MEAN FC&amp;P VAL'!L137),""),""))</f>
        <v/>
      </c>
      <c r="G137" s="12" t="str">
        <f>IF(F137="","",'[1]PERCENT ARRAY-MEAN FC&amp;P VAL'!G137*'[1]PERCENT ARRAY-MEAN FC&amp;P VAL'!H137*'[1]PERCENT ARRAY-MEAN FC&amp;P VAL'!I137-ABS('[1]PERCENT ARRAY-MEAN FC&amp;P VAL'!J137*'[1]PERCENT ARRAY-MEAN FC&amp;P VAL'!K137*'[1]PERCENT ARRAY-MEAN FC&amp;P VAL'!L137))</f>
        <v/>
      </c>
      <c r="H137">
        <f>IF(A137="","",IF('[1]Calculation genes in KEGG path'!L135&gt;='[1]Flux and Impact'!$E$1,IF(('[1]PERCENT ARRAY-MEAN FC&amp;P VAL'!M137*'[1]PERCENT ARRAY-MEAN FC&amp;P VAL'!N137*'[1]PERCENT ARRAY-MEAN FC&amp;P VAL'!O137+ABS('[1]PERCENT ARRAY-MEAN FC&amp;P VAL'!P137*'[1]PERCENT ARRAY-MEAN FC&amp;P VAL'!Q137*'[1]PERCENT ARRAY-MEAN FC&amp;P VAL'!R137))&gt;0,'[1]PERCENT ARRAY-MEAN FC&amp;P VAL'!M137*'[1]PERCENT ARRAY-MEAN FC&amp;P VAL'!N137*'[1]PERCENT ARRAY-MEAN FC&amp;P VAL'!O137+ABS('[1]PERCENT ARRAY-MEAN FC&amp;P VAL'!P137*'[1]PERCENT ARRAY-MEAN FC&amp;P VAL'!Q137*'[1]PERCENT ARRAY-MEAN FC&amp;P VAL'!R137),""),""))</f>
        <v>35.6582070656597</v>
      </c>
      <c r="I137" s="12">
        <f>IF(H137="","",'[1]PERCENT ARRAY-MEAN FC&amp;P VAL'!M137*'[1]PERCENT ARRAY-MEAN FC&amp;P VAL'!N137*'[1]PERCENT ARRAY-MEAN FC&amp;P VAL'!O137-ABS('[1]PERCENT ARRAY-MEAN FC&amp;P VAL'!P137*'[1]PERCENT ARRAY-MEAN FC&amp;P VAL'!Q137*'[1]PERCENT ARRAY-MEAN FC&amp;P VAL'!R137))</f>
        <v>-6.54997434622763</v>
      </c>
      <c r="J137" t="str">
        <f>IF(A137="","",IF('[1]Calculation genes in KEGG path'!L135&gt;='[1]Flux and Impact'!$E$1,IF(('[1]PERCENT ARRAY-MEAN FC&amp;P VAL'!S137*'[1]PERCENT ARRAY-MEAN FC&amp;P VAL'!T137*'[1]PERCENT ARRAY-MEAN FC&amp;P VAL'!U137+ABS('[1]PERCENT ARRAY-MEAN FC&amp;P VAL'!V137*'[1]PERCENT ARRAY-MEAN FC&amp;P VAL'!W137*'[1]PERCENT ARRAY-MEAN FC&amp;P VAL'!X137))&gt;0,'[1]PERCENT ARRAY-MEAN FC&amp;P VAL'!S137*'[1]PERCENT ARRAY-MEAN FC&amp;P VAL'!T137*'[1]PERCENT ARRAY-MEAN FC&amp;P VAL'!U137+ABS('[1]PERCENT ARRAY-MEAN FC&amp;P VAL'!V137*'[1]PERCENT ARRAY-MEAN FC&amp;P VAL'!W137*'[1]PERCENT ARRAY-MEAN FC&amp;P VAL'!X137),""),""))</f>
        <v/>
      </c>
      <c r="K137" s="12" t="str">
        <f>IF(J137="","",'[1]PERCENT ARRAY-MEAN FC&amp;P VAL'!S137*'[1]PERCENT ARRAY-MEAN FC&amp;P VAL'!T137*'[1]PERCENT ARRAY-MEAN FC&amp;P VAL'!U137-ABS('[1]PERCENT ARRAY-MEAN FC&amp;P VAL'!V137*'[1]PERCENT ARRAY-MEAN FC&amp;P VAL'!W137*'[1]PERCENT ARRAY-MEAN FC&amp;P VAL'!X137))</f>
        <v/>
      </c>
      <c r="L137" t="str">
        <f>IF(A137="","",IF('[1]Calculation genes in KEGG path'!L135&gt;='[1]Flux and Impact'!$E$1,IF(('[1]PERCENT ARRAY-MEAN FC&amp;P VAL'!Y137*'[1]PERCENT ARRAY-MEAN FC&amp;P VAL'!Z137*'[1]PERCENT ARRAY-MEAN FC&amp;P VAL'!AA137+ABS('[1]PERCENT ARRAY-MEAN FC&amp;P VAL'!AB137*'[1]PERCENT ARRAY-MEAN FC&amp;P VAL'!AC137*'[1]PERCENT ARRAY-MEAN FC&amp;P VAL'!AD137))&gt;0,'[1]PERCENT ARRAY-MEAN FC&amp;P VAL'!Y137*'[1]PERCENT ARRAY-MEAN FC&amp;P VAL'!Z137*'[1]PERCENT ARRAY-MEAN FC&amp;P VAL'!AA137+ABS('[1]PERCENT ARRAY-MEAN FC&amp;P VAL'!AB137*'[1]PERCENT ARRAY-MEAN FC&amp;P VAL'!AC137*'[1]PERCENT ARRAY-MEAN FC&amp;P VAL'!AD137),""),""))</f>
        <v/>
      </c>
      <c r="M137" s="12" t="str">
        <f>IF(L137="","",'[1]PERCENT ARRAY-MEAN FC&amp;P VAL'!Y137*'[1]PERCENT ARRAY-MEAN FC&amp;P VAL'!Z137*'[1]PERCENT ARRAY-MEAN FC&amp;P VAL'!AA137-ABS('[1]PERCENT ARRAY-MEAN FC&amp;P VAL'!AB137*'[1]PERCENT ARRAY-MEAN FC&amp;P VAL'!AC137*'[1]PERCENT ARRAY-MEAN FC&amp;P VAL'!AD137))</f>
        <v/>
      </c>
      <c r="N137" t="str">
        <f>IF(A137="","",IF('[1]Calculation genes in KEGG path'!L135&gt;='[1]Flux and Impact'!$E$1,IF(('[1]PERCENT ARRAY-MEAN FC&amp;P VAL'!AE137*'[1]PERCENT ARRAY-MEAN FC&amp;P VAL'!AF137*'[1]PERCENT ARRAY-MEAN FC&amp;P VAL'!AG137+ABS('[1]PERCENT ARRAY-MEAN FC&amp;P VAL'!AH137*'[1]PERCENT ARRAY-MEAN FC&amp;P VAL'!AI137*'[1]PERCENT ARRAY-MEAN FC&amp;P VAL'!AJ137))&gt;0,'[1]PERCENT ARRAY-MEAN FC&amp;P VAL'!AE137*'[1]PERCENT ARRAY-MEAN FC&amp;P VAL'!AF137*'[1]PERCENT ARRAY-MEAN FC&amp;P VAL'!AG137+ABS('[1]PERCENT ARRAY-MEAN FC&amp;P VAL'!AH137*'[1]PERCENT ARRAY-MEAN FC&amp;P VAL'!AI137*'[1]PERCENT ARRAY-MEAN FC&amp;P VAL'!AJ137),""),""))</f>
        <v/>
      </c>
      <c r="O137" s="12" t="str">
        <f>IF(N137="","",'[1]PERCENT ARRAY-MEAN FC&amp;P VAL'!AE137*'[1]PERCENT ARRAY-MEAN FC&amp;P VAL'!AF137*'[1]PERCENT ARRAY-MEAN FC&amp;P VAL'!AG137-ABS('[1]PERCENT ARRAY-MEAN FC&amp;P VAL'!AH137*'[1]PERCENT ARRAY-MEAN FC&amp;P VAL'!AI137*'[1]PERCENT ARRAY-MEAN FC&amp;P VAL'!AJ137))</f>
        <v/>
      </c>
      <c r="P137" t="str">
        <f>IF(A137="","",IF('[1]Calculation genes in KEGG path'!L135&gt;='[1]Flux and Impact'!$E$1,IF(('[1]PERCENT ARRAY-MEAN FC&amp;P VAL'!AK137*'[1]PERCENT ARRAY-MEAN FC&amp;P VAL'!AL137*'[1]PERCENT ARRAY-MEAN FC&amp;P VAL'!AM137+ABS('[1]PERCENT ARRAY-MEAN FC&amp;P VAL'!AN137*'[1]PERCENT ARRAY-MEAN FC&amp;P VAL'!AO137*'[1]PERCENT ARRAY-MEAN FC&amp;P VAL'!AP137))&gt;0,'[1]PERCENT ARRAY-MEAN FC&amp;P VAL'!AK137*'[1]PERCENT ARRAY-MEAN FC&amp;P VAL'!AL137*'[1]PERCENT ARRAY-MEAN FC&amp;P VAL'!AM137+ABS('[1]PERCENT ARRAY-MEAN FC&amp;P VAL'!AN137*'[1]PERCENT ARRAY-MEAN FC&amp;P VAL'!AO137*'[1]PERCENT ARRAY-MEAN FC&amp;P VAL'!AP137),""),""))</f>
        <v/>
      </c>
      <c r="Q137" s="12" t="str">
        <f>IF(P137="","",'[1]PERCENT ARRAY-MEAN FC&amp;P VAL'!AK137*'[1]PERCENT ARRAY-MEAN FC&amp;P VAL'!AL137*'[1]PERCENT ARRAY-MEAN FC&amp;P VAL'!AM137-ABS('[1]PERCENT ARRAY-MEAN FC&amp;P VAL'!AN137*'[1]PERCENT ARRAY-MEAN FC&amp;P VAL'!AO137*'[1]PERCENT ARRAY-MEAN FC&amp;P VAL'!AP137))</f>
        <v/>
      </c>
      <c r="R137" t="str">
        <f>IF(A137="","",IF('[1]Calculation genes in KEGG path'!L135&gt;='[1]Flux and Impact'!$E$1,IF(('[1]PERCENT ARRAY-MEAN FC&amp;P VAL'!AQ137*'[1]PERCENT ARRAY-MEAN FC&amp;P VAL'!AR137*'[1]PERCENT ARRAY-MEAN FC&amp;P VAL'!AS137+ABS('[1]PERCENT ARRAY-MEAN FC&amp;P VAL'!AT137*'[1]PERCENT ARRAY-MEAN FC&amp;P VAL'!AU137*'[1]PERCENT ARRAY-MEAN FC&amp;P VAL'!AV137))&gt;0,'[1]PERCENT ARRAY-MEAN FC&amp;P VAL'!AQ137*'[1]PERCENT ARRAY-MEAN FC&amp;P VAL'!AR137*'[1]PERCENT ARRAY-MEAN FC&amp;P VAL'!AS137+ABS('[1]PERCENT ARRAY-MEAN FC&amp;P VAL'!AT137*'[1]PERCENT ARRAY-MEAN FC&amp;P VAL'!AU137*'[1]PERCENT ARRAY-MEAN FC&amp;P VAL'!AV137),""),""))</f>
        <v/>
      </c>
      <c r="S137" s="12" t="str">
        <f>IF(R137="","",'[1]PERCENT ARRAY-MEAN FC&amp;P VAL'!AQ137*'[1]PERCENT ARRAY-MEAN FC&amp;P VAL'!AR137*'[1]PERCENT ARRAY-MEAN FC&amp;P VAL'!AS137-ABS('[1]PERCENT ARRAY-MEAN FC&amp;P VAL'!AT137*'[1]PERCENT ARRAY-MEAN FC&amp;P VAL'!AU137*'[1]PERCENT ARRAY-MEAN FC&amp;P VAL'!AV137))</f>
        <v/>
      </c>
      <c r="T137" t="str">
        <f>IF(A137="","",IF('[1]Calculation genes in KEGG path'!L135&gt;='[1]Flux and Impact'!$E$1,IF(('[1]PERCENT ARRAY-MEAN FC&amp;P VAL'!AW137*'[1]PERCENT ARRAY-MEAN FC&amp;P VAL'!AX137*'[1]PERCENT ARRAY-MEAN FC&amp;P VAL'!AY137+ABS('[1]PERCENT ARRAY-MEAN FC&amp;P VAL'!AZ137*'[1]PERCENT ARRAY-MEAN FC&amp;P VAL'!BA137*'[1]PERCENT ARRAY-MEAN FC&amp;P VAL'!BB137))&gt;0,'[1]PERCENT ARRAY-MEAN FC&amp;P VAL'!AW137*'[1]PERCENT ARRAY-MEAN FC&amp;P VAL'!AX137*'[1]PERCENT ARRAY-MEAN FC&amp;P VAL'!AY137+ABS('[1]PERCENT ARRAY-MEAN FC&amp;P VAL'!AZ137*'[1]PERCENT ARRAY-MEAN FC&amp;P VAL'!BA137*'[1]PERCENT ARRAY-MEAN FC&amp;P VAL'!BB137),""),""))</f>
        <v/>
      </c>
      <c r="U137" s="12" t="str">
        <f>IF(T137="","",'[1]PERCENT ARRAY-MEAN FC&amp;P VAL'!AW137*'[1]PERCENT ARRAY-MEAN FC&amp;P VAL'!AX137*'[1]PERCENT ARRAY-MEAN FC&amp;P VAL'!AY137-ABS('[1]PERCENT ARRAY-MEAN FC&amp;P VAL'!AZ137*'[1]PERCENT ARRAY-MEAN FC&amp;P VAL'!BA137*'[1]PERCENT ARRAY-MEAN FC&amp;P VAL'!BB137))</f>
        <v/>
      </c>
      <c r="V137" t="str">
        <f>IF(A137="","",IF('[1]Calculation genes in KEGG path'!L135&gt;='[1]Flux and Impact'!$E$1,IF(('[1]PERCENT ARRAY-MEAN FC&amp;P VAL'!BC137*'[1]PERCENT ARRAY-MEAN FC&amp;P VAL'!BD137*'[1]PERCENT ARRAY-MEAN FC&amp;P VAL'!BE137+ABS('[1]PERCENT ARRAY-MEAN FC&amp;P VAL'!BF137*'[1]PERCENT ARRAY-MEAN FC&amp;P VAL'!BG137*'[1]PERCENT ARRAY-MEAN FC&amp;P VAL'!BH137))&gt;0,'[1]PERCENT ARRAY-MEAN FC&amp;P VAL'!BC137*'[1]PERCENT ARRAY-MEAN FC&amp;P VAL'!BD137*'[1]PERCENT ARRAY-MEAN FC&amp;P VAL'!BE137+ABS('[1]PERCENT ARRAY-MEAN FC&amp;P VAL'!BF137*'[1]PERCENT ARRAY-MEAN FC&amp;P VAL'!BG137*'[1]PERCENT ARRAY-MEAN FC&amp;P VAL'!BH137),""),""))</f>
        <v/>
      </c>
      <c r="W137" s="12" t="str">
        <f>IF(V137="","",'[1]PERCENT ARRAY-MEAN FC&amp;P VAL'!BC137*'[1]PERCENT ARRAY-MEAN FC&amp;P VAL'!BD137*'[1]PERCENT ARRAY-MEAN FC&amp;P VAL'!BE137-ABS('[1]PERCENT ARRAY-MEAN FC&amp;P VAL'!BF137*'[1]PERCENT ARRAY-MEAN FC&amp;P VAL'!BG137*'[1]PERCENT ARRAY-MEAN FC&amp;P VAL'!BH137))</f>
        <v/>
      </c>
      <c r="X137" t="str">
        <f>IF(A137="","",IF('[1]Calculation genes in KEGG path'!L135&gt;='[1]Flux and Impact'!$E$1,IF(('[1]PERCENT ARRAY-MEAN FC&amp;P VAL'!BI137*'[1]PERCENT ARRAY-MEAN FC&amp;P VAL'!BJ137*'[1]PERCENT ARRAY-MEAN FC&amp;P VAL'!BK137+ABS('[1]PERCENT ARRAY-MEAN FC&amp;P VAL'!BL137*'[1]PERCENT ARRAY-MEAN FC&amp;P VAL'!BM137*'[1]PERCENT ARRAY-MEAN FC&amp;P VAL'!BN137))&gt;0,'[1]PERCENT ARRAY-MEAN FC&amp;P VAL'!BI137*'[1]PERCENT ARRAY-MEAN FC&amp;P VAL'!BJ137*'[1]PERCENT ARRAY-MEAN FC&amp;P VAL'!BK137+ABS('[1]PERCENT ARRAY-MEAN FC&amp;P VAL'!BL137*'[1]PERCENT ARRAY-MEAN FC&amp;P VAL'!BM137*'[1]PERCENT ARRAY-MEAN FC&amp;P VAL'!BN137),""),""))</f>
        <v/>
      </c>
      <c r="Y137" s="12" t="str">
        <f>IF(X137="","",'[1]PERCENT ARRAY-MEAN FC&amp;P VAL'!BI137*'[1]PERCENT ARRAY-MEAN FC&amp;P VAL'!BJ137*'[1]PERCENT ARRAY-MEAN FC&amp;P VAL'!BK137-ABS('[1]PERCENT ARRAY-MEAN FC&amp;P VAL'!BL137*'[1]PERCENT ARRAY-MEAN FC&amp;P VAL'!BM137*'[1]PERCENT ARRAY-MEAN FC&amp;P VAL'!BN137))</f>
        <v/>
      </c>
      <c r="Z137" t="str">
        <f>IF(A137="","",IF('[1]Calculation genes in KEGG path'!L135&gt;='[1]Flux and Impact'!$E$1,IF(('[1]PERCENT ARRAY-MEAN FC&amp;P VAL'!BO137*'[1]PERCENT ARRAY-MEAN FC&amp;P VAL'!BP137*'[1]PERCENT ARRAY-MEAN FC&amp;P VAL'!BQ137+ABS('[1]PERCENT ARRAY-MEAN FC&amp;P VAL'!BR137*'[1]PERCENT ARRAY-MEAN FC&amp;P VAL'!BS137*'[1]PERCENT ARRAY-MEAN FC&amp;P VAL'!BT137))&gt;0,'[1]PERCENT ARRAY-MEAN FC&amp;P VAL'!BO137*'[1]PERCENT ARRAY-MEAN FC&amp;P VAL'!BP137*'[1]PERCENT ARRAY-MEAN FC&amp;P VAL'!BQ137+ABS('[1]PERCENT ARRAY-MEAN FC&amp;P VAL'!BR137*'[1]PERCENT ARRAY-MEAN FC&amp;P VAL'!BS137*'[1]PERCENT ARRAY-MEAN FC&amp;P VAL'!BT137),""),""))</f>
        <v/>
      </c>
      <c r="AA137" s="12" t="str">
        <f>IF(Z137="","",'[1]PERCENT ARRAY-MEAN FC&amp;P VAL'!BO137*'[1]PERCENT ARRAY-MEAN FC&amp;P VAL'!BP137*'[1]PERCENT ARRAY-MEAN FC&amp;P VAL'!BQ137-ABS('[1]PERCENT ARRAY-MEAN FC&amp;P VAL'!BR137*'[1]PERCENT ARRAY-MEAN FC&amp;P VAL'!BS137*'[1]PERCENT ARRAY-MEAN FC&amp;P VAL'!BT137))</f>
        <v/>
      </c>
      <c r="AB137" t="str">
        <f>IF(A137="","",IF('[1]Calculation genes in KEGG path'!L135&gt;='[1]Flux and Impact'!$E$1,IF(('[1]PERCENT ARRAY-MEAN FC&amp;P VAL'!BU137*'[1]PERCENT ARRAY-MEAN FC&amp;P VAL'!BV137*'[1]PERCENT ARRAY-MEAN FC&amp;P VAL'!BW137+ABS('[1]PERCENT ARRAY-MEAN FC&amp;P VAL'!BX137*'[1]PERCENT ARRAY-MEAN FC&amp;P VAL'!BY137*'[1]PERCENT ARRAY-MEAN FC&amp;P VAL'!BZ137))&gt;0,'[1]PERCENT ARRAY-MEAN FC&amp;P VAL'!BU137*'[1]PERCENT ARRAY-MEAN FC&amp;P VAL'!BV137*'[1]PERCENT ARRAY-MEAN FC&amp;P VAL'!BW137+ABS('[1]PERCENT ARRAY-MEAN FC&amp;P VAL'!BX137*'[1]PERCENT ARRAY-MEAN FC&amp;P VAL'!BY137*'[1]PERCENT ARRAY-MEAN FC&amp;P VAL'!BZ137),""),""))</f>
        <v/>
      </c>
      <c r="AC137" s="12" t="str">
        <f>IF(AB137="","",'[1]PERCENT ARRAY-MEAN FC&amp;P VAL'!BU137*'[1]PERCENT ARRAY-MEAN FC&amp;P VAL'!BV137*'[1]PERCENT ARRAY-MEAN FC&amp;P VAL'!BW137-ABS('[1]PERCENT ARRAY-MEAN FC&amp;P VAL'!BX137*'[1]PERCENT ARRAY-MEAN FC&amp;P VAL'!BY137*'[1]PERCENT ARRAY-MEAN FC&amp;P VAL'!BZ137))</f>
        <v/>
      </c>
      <c r="AD137" t="str">
        <f>IF(A137="","",IF('[1]Calculation genes in KEGG path'!L135&gt;='[1]Flux and Impact'!$E$1,IF(('[1]PERCENT ARRAY-MEAN FC&amp;P VAL'!CA137*'[1]PERCENT ARRAY-MEAN FC&amp;P VAL'!CB137*'[1]PERCENT ARRAY-MEAN FC&amp;P VAL'!CC137+ABS('[1]PERCENT ARRAY-MEAN FC&amp;P VAL'!CD137*'[1]PERCENT ARRAY-MEAN FC&amp;P VAL'!CE137*'[1]PERCENT ARRAY-MEAN FC&amp;P VAL'!CF137))&gt;0,'[1]PERCENT ARRAY-MEAN FC&amp;P VAL'!CA137*'[1]PERCENT ARRAY-MEAN FC&amp;P VAL'!CB137*'[1]PERCENT ARRAY-MEAN FC&amp;P VAL'!CC137+ABS('[1]PERCENT ARRAY-MEAN FC&amp;P VAL'!CD137*'[1]PERCENT ARRAY-MEAN FC&amp;P VAL'!CE137*'[1]PERCENT ARRAY-MEAN FC&amp;P VAL'!CF137),""),""))</f>
        <v/>
      </c>
      <c r="AE137" s="12" t="str">
        <f>IF(AD137="","",'[1]PERCENT ARRAY-MEAN FC&amp;P VAL'!CA137*'[1]PERCENT ARRAY-MEAN FC&amp;P VAL'!CB137*'[1]PERCENT ARRAY-MEAN FC&amp;P VAL'!CC137-ABS('[1]PERCENT ARRAY-MEAN FC&amp;P VAL'!CD137*'[1]PERCENT ARRAY-MEAN FC&amp;P VAL'!CE137*'[1]PERCENT ARRAY-MEAN FC&amp;P VAL'!CF137))</f>
        <v/>
      </c>
      <c r="AF137" t="str">
        <f>IF(A137="","",IF('[1]Calculation genes in KEGG path'!L135&gt;='[1]Flux and Impact'!$E$1,IF(('[1]PERCENT ARRAY-MEAN FC&amp;P VAL'!CG137*'[1]PERCENT ARRAY-MEAN FC&amp;P VAL'!CH137*'[1]PERCENT ARRAY-MEAN FC&amp;P VAL'!CI137+ABS('[1]PERCENT ARRAY-MEAN FC&amp;P VAL'!CJ137*'[1]PERCENT ARRAY-MEAN FC&amp;P VAL'!CK137*'[1]PERCENT ARRAY-MEAN FC&amp;P VAL'!CL137))&gt;0,'[1]PERCENT ARRAY-MEAN FC&amp;P VAL'!CG137*'[1]PERCENT ARRAY-MEAN FC&amp;P VAL'!CH137*'[1]PERCENT ARRAY-MEAN FC&amp;P VAL'!CI137+ABS('[1]PERCENT ARRAY-MEAN FC&amp;P VAL'!CJ137*'[1]PERCENT ARRAY-MEAN FC&amp;P VAL'!CK137*'[1]PERCENT ARRAY-MEAN FC&amp;P VAL'!CL137),""),""))</f>
        <v/>
      </c>
      <c r="AG137" s="12" t="str">
        <f>IF(AF137="","",'[1]PERCENT ARRAY-MEAN FC&amp;P VAL'!CG137*'[1]PERCENT ARRAY-MEAN FC&amp;P VAL'!CH137*'[1]PERCENT ARRAY-MEAN FC&amp;P VAL'!CI137-ABS('[1]PERCENT ARRAY-MEAN FC&amp;P VAL'!CJ137*'[1]PERCENT ARRAY-MEAN FC&amp;P VAL'!CK137*'[1]PERCENT ARRAY-MEAN FC&amp;P VAL'!CL137))</f>
        <v/>
      </c>
      <c r="AH137" t="str">
        <f>IF(A137="","",IF('[1]Calculation genes in KEGG path'!L135&gt;='[1]Flux and Impact'!$E$1,IF(('[1]PERCENT ARRAY-MEAN FC&amp;P VAL'!CM137*'[1]PERCENT ARRAY-MEAN FC&amp;P VAL'!CN137*'[1]PERCENT ARRAY-MEAN FC&amp;P VAL'!CO137+ABS('[1]PERCENT ARRAY-MEAN FC&amp;P VAL'!CP137*'[1]PERCENT ARRAY-MEAN FC&amp;P VAL'!CQ137*'[1]PERCENT ARRAY-MEAN FC&amp;P VAL'!CR137))&gt;0,'[1]PERCENT ARRAY-MEAN FC&amp;P VAL'!CM137*'[1]PERCENT ARRAY-MEAN FC&amp;P VAL'!CN137*'[1]PERCENT ARRAY-MEAN FC&amp;P VAL'!CO137+ABS('[1]PERCENT ARRAY-MEAN FC&amp;P VAL'!CP137*'[1]PERCENT ARRAY-MEAN FC&amp;P VAL'!CQ137*'[1]PERCENT ARRAY-MEAN FC&amp;P VAL'!CR137),""),""))</f>
        <v/>
      </c>
      <c r="AI137" s="12" t="str">
        <f>IF(AH137="","",'[1]PERCENT ARRAY-MEAN FC&amp;P VAL'!CM137*'[1]PERCENT ARRAY-MEAN FC&amp;P VAL'!CN137*'[1]PERCENT ARRAY-MEAN FC&amp;P VAL'!CO137-ABS('[1]PERCENT ARRAY-MEAN FC&amp;P VAL'!CP137*'[1]PERCENT ARRAY-MEAN FC&amp;P VAL'!CQ137*'[1]PERCENT ARRAY-MEAN FC&amp;P VAL'!CR137))</f>
        <v/>
      </c>
      <c r="AJ137" t="str">
        <f>IF(A137="","",IF('[1]Calculation genes in KEGG path'!L135&gt;='[1]Flux and Impact'!$E$1,IF(('[1]PERCENT ARRAY-MEAN FC&amp;P VAL'!CS137*'[1]PERCENT ARRAY-MEAN FC&amp;P VAL'!CT137*'[1]PERCENT ARRAY-MEAN FC&amp;P VAL'!CU137+ABS('[1]PERCENT ARRAY-MEAN FC&amp;P VAL'!CV137*'[1]PERCENT ARRAY-MEAN FC&amp;P VAL'!CW137*'[1]PERCENT ARRAY-MEAN FC&amp;P VAL'!CX137))&gt;0,'[1]PERCENT ARRAY-MEAN FC&amp;P VAL'!CS137*'[1]PERCENT ARRAY-MEAN FC&amp;P VAL'!CT137*'[1]PERCENT ARRAY-MEAN FC&amp;P VAL'!CU137+ABS('[1]PERCENT ARRAY-MEAN FC&amp;P VAL'!CV137*'[1]PERCENT ARRAY-MEAN FC&amp;P VAL'!CW137*'[1]PERCENT ARRAY-MEAN FC&amp;P VAL'!CX137),""),""))</f>
        <v/>
      </c>
      <c r="AK137" s="12" t="str">
        <f>IF(AJ137="","",'[1]PERCENT ARRAY-MEAN FC&amp;P VAL'!CS137*'[1]PERCENT ARRAY-MEAN FC&amp;P VAL'!CT137*'[1]PERCENT ARRAY-MEAN FC&amp;P VAL'!CU137-ABS('[1]PERCENT ARRAY-MEAN FC&amp;P VAL'!CV137*'[1]PERCENT ARRAY-MEAN FC&amp;P VAL'!CW137*'[1]PERCENT ARRAY-MEAN FC&amp;P VAL'!CX137))</f>
        <v/>
      </c>
      <c r="AL137" t="str">
        <f>IF(A137="","",IF('[1]Calculation genes in KEGG path'!L135&gt;='[1]Flux and Impact'!$E$1,IF(('[1]PERCENT ARRAY-MEAN FC&amp;P VAL'!CY137*'[1]PERCENT ARRAY-MEAN FC&amp;P VAL'!CZ137*'[1]PERCENT ARRAY-MEAN FC&amp;P VAL'!DA137+ABS('[1]PERCENT ARRAY-MEAN FC&amp;P VAL'!DB137*'[1]PERCENT ARRAY-MEAN FC&amp;P VAL'!DC137*'[1]PERCENT ARRAY-MEAN FC&amp;P VAL'!DD137))&gt;0,'[1]PERCENT ARRAY-MEAN FC&amp;P VAL'!CY137*'[1]PERCENT ARRAY-MEAN FC&amp;P VAL'!CZ137*'[1]PERCENT ARRAY-MEAN FC&amp;P VAL'!DA137+ABS('[1]PERCENT ARRAY-MEAN FC&amp;P VAL'!DB137*'[1]PERCENT ARRAY-MEAN FC&amp;P VAL'!DC137*'[1]PERCENT ARRAY-MEAN FC&amp;P VAL'!DD137),""),""))</f>
        <v/>
      </c>
      <c r="AM137" s="12" t="str">
        <f>IF(AL137="","",'[1]PERCENT ARRAY-MEAN FC&amp;P VAL'!CY137*'[1]PERCENT ARRAY-MEAN FC&amp;P VAL'!CZ137*'[1]PERCENT ARRAY-MEAN FC&amp;P VAL'!DA137-ABS('[1]PERCENT ARRAY-MEAN FC&amp;P VAL'!DB137*'[1]PERCENT ARRAY-MEAN FC&amp;P VAL'!DC137*'[1]PERCENT ARRAY-MEAN FC&amp;P VAL'!DD137))</f>
        <v/>
      </c>
      <c r="AN137" t="str">
        <f>IF(A137="","",IF('[1]Calculation genes in KEGG path'!L135&gt;='[1]Flux and Impact'!$E$1,IF(('[1]PERCENT ARRAY-MEAN FC&amp;P VAL'!DE137*'[1]PERCENT ARRAY-MEAN FC&amp;P VAL'!DF137*'[1]PERCENT ARRAY-MEAN FC&amp;P VAL'!DG137+ABS('[1]PERCENT ARRAY-MEAN FC&amp;P VAL'!DH137*'[1]PERCENT ARRAY-MEAN FC&amp;P VAL'!DI137*'[1]PERCENT ARRAY-MEAN FC&amp;P VAL'!DJ137))&gt;0,'[1]PERCENT ARRAY-MEAN FC&amp;P VAL'!DE137*'[1]PERCENT ARRAY-MEAN FC&amp;P VAL'!DF137*'[1]PERCENT ARRAY-MEAN FC&amp;P VAL'!DG137+ABS('[1]PERCENT ARRAY-MEAN FC&amp;P VAL'!DH137*'[1]PERCENT ARRAY-MEAN FC&amp;P VAL'!DI137*'[1]PERCENT ARRAY-MEAN FC&amp;P VAL'!DJ137),""),""))</f>
        <v/>
      </c>
      <c r="AO137" s="12" t="str">
        <f>IF(AN137="","",'[1]PERCENT ARRAY-MEAN FC&amp;P VAL'!DE137*'[1]PERCENT ARRAY-MEAN FC&amp;P VAL'!DF137*'[1]PERCENT ARRAY-MEAN FC&amp;P VAL'!DG137-ABS('[1]PERCENT ARRAY-MEAN FC&amp;P VAL'!DH137*'[1]PERCENT ARRAY-MEAN FC&amp;P VAL'!DI137*'[1]PERCENT ARRAY-MEAN FC&amp;P VAL'!DJ137))</f>
        <v/>
      </c>
      <c r="AP137" t="str">
        <f>IF(A137="","",IF('[1]Calculation genes in KEGG path'!L135&gt;='[1]Flux and Impact'!$E$1,IF(('[1]PERCENT ARRAY-MEAN FC&amp;P VAL'!DK137*'[1]PERCENT ARRAY-MEAN FC&amp;P VAL'!DL137*'[1]PERCENT ARRAY-MEAN FC&amp;P VAL'!DM137+ABS('[1]PERCENT ARRAY-MEAN FC&amp;P VAL'!DN137*'[1]PERCENT ARRAY-MEAN FC&amp;P VAL'!DO137*'[1]PERCENT ARRAY-MEAN FC&amp;P VAL'!DP137))&gt;0,'[1]PERCENT ARRAY-MEAN FC&amp;P VAL'!DK137*'[1]PERCENT ARRAY-MEAN FC&amp;P VAL'!DL137*'[1]PERCENT ARRAY-MEAN FC&amp;P VAL'!DM137+ABS('[1]PERCENT ARRAY-MEAN FC&amp;P VAL'!DN137*'[1]PERCENT ARRAY-MEAN FC&amp;P VAL'!DO137*'[1]PERCENT ARRAY-MEAN FC&amp;P VAL'!DP137),""),""))</f>
        <v/>
      </c>
      <c r="AQ137" s="12" t="str">
        <f>IF(AP137="","",'[1]PERCENT ARRAY-MEAN FC&amp;P VAL'!DK137*'[1]PERCENT ARRAY-MEAN FC&amp;P VAL'!DL137*'[1]PERCENT ARRAY-MEAN FC&amp;P VAL'!DM137-ABS('[1]PERCENT ARRAY-MEAN FC&amp;P VAL'!DN137*'[1]PERCENT ARRAY-MEAN FC&amp;P VAL'!DO137*'[1]PERCENT ARRAY-MEAN FC&amp;P VAL'!DP137))</f>
        <v/>
      </c>
      <c r="AR137" t="str">
        <f>IF(A137="","",IF('[1]Calculation genes in KEGG path'!L135&gt;='[1]Flux and Impact'!$E$1,IF(('[1]PERCENT ARRAY-MEAN FC&amp;P VAL'!DQ137*'[1]PERCENT ARRAY-MEAN FC&amp;P VAL'!DR137*'[1]PERCENT ARRAY-MEAN FC&amp;P VAL'!DS137+ABS('[1]PERCENT ARRAY-MEAN FC&amp;P VAL'!DT137*'[1]PERCENT ARRAY-MEAN FC&amp;P VAL'!DU137*'[1]PERCENT ARRAY-MEAN FC&amp;P VAL'!DV137))&gt;0,'[1]PERCENT ARRAY-MEAN FC&amp;P VAL'!DQ137*'[1]PERCENT ARRAY-MEAN FC&amp;P VAL'!DR137*'[1]PERCENT ARRAY-MEAN FC&amp;P VAL'!DS137+ABS('[1]PERCENT ARRAY-MEAN FC&amp;P VAL'!DT137*'[1]PERCENT ARRAY-MEAN FC&amp;P VAL'!DU137*'[1]PERCENT ARRAY-MEAN FC&amp;P VAL'!DV137),""),""))</f>
        <v/>
      </c>
      <c r="AS137" s="12" t="str">
        <f>IF(AR137="","",'[1]PERCENT ARRAY-MEAN FC&amp;P VAL'!DQ137*'[1]PERCENT ARRAY-MEAN FC&amp;P VAL'!DR137*'[1]PERCENT ARRAY-MEAN FC&amp;P VAL'!DS137-ABS('[1]PERCENT ARRAY-MEAN FC&amp;P VAL'!DT137*'[1]PERCENT ARRAY-MEAN FC&amp;P VAL'!DU137*'[1]PERCENT ARRAY-MEAN FC&amp;P VAL'!DV137))</f>
        <v/>
      </c>
      <c r="AT137" s="12">
        <f t="shared" si="7"/>
        <v>-6.54997434622763</v>
      </c>
      <c r="AU137" s="12">
        <f t="shared" si="8"/>
        <v>1</v>
      </c>
    </row>
    <row r="138" spans="1:47">
      <c r="A138" t="str">
        <f>'[1]Calculation genes in KEGG path'!I136</f>
        <v>bta04380</v>
      </c>
      <c r="B138" t="str">
        <f>IF('[1]PERCENT ARRAY-MEAN FC&amp;P VAL'!A138="","",'[1]PERCENT ARRAY-MEAN FC&amp;P VAL'!A138)</f>
        <v>5. Organismal Systems</v>
      </c>
      <c r="C138" t="str">
        <f>IF('[1]PERCENT ARRAY-MEAN FC&amp;P VAL'!B138="","",'[1]PERCENT ARRAY-MEAN FC&amp;P VAL'!B138)</f>
        <v>5.8 Development</v>
      </c>
      <c r="D138" t="str">
        <f>IF('[1]PERCENT ARRAY-MEAN FC&amp;P VAL'!C138="","",'[1]PERCENT ARRAY-MEAN FC&amp;P VAL'!C138)</f>
        <v>Osteoclast differentiation</v>
      </c>
      <c r="E138" s="12">
        <f t="shared" si="6"/>
        <v>227.36431841841</v>
      </c>
      <c r="F138">
        <f>IF(A138="","",IF('[1]Calculation genes in KEGG path'!L136&gt;='[1]Flux and Impact'!$E$1,IF('[1]PERCENT ARRAY-MEAN FC&amp;P VAL'!G138*'[1]PERCENT ARRAY-MEAN FC&amp;P VAL'!H138*'[1]PERCENT ARRAY-MEAN FC&amp;P VAL'!I138+ABS('[1]PERCENT ARRAY-MEAN FC&amp;P VAL'!J138*'[1]PERCENT ARRAY-MEAN FC&amp;P VAL'!K138*'[1]PERCENT ARRAY-MEAN FC&amp;P VAL'!L138)&gt;0,'[1]PERCENT ARRAY-MEAN FC&amp;P VAL'!G138*'[1]PERCENT ARRAY-MEAN FC&amp;P VAL'!H138*'[1]PERCENT ARRAY-MEAN FC&amp;P VAL'!I138+ABS('[1]PERCENT ARRAY-MEAN FC&amp;P VAL'!J138*'[1]PERCENT ARRAY-MEAN FC&amp;P VAL'!K138*'[1]PERCENT ARRAY-MEAN FC&amp;P VAL'!L138),""),""))</f>
        <v>57.9541257790986</v>
      </c>
      <c r="G138" s="12">
        <f>IF(F138="","",'[1]PERCENT ARRAY-MEAN FC&amp;P VAL'!G138*'[1]PERCENT ARRAY-MEAN FC&amp;P VAL'!H138*'[1]PERCENT ARRAY-MEAN FC&amp;P VAL'!I138-ABS('[1]PERCENT ARRAY-MEAN FC&amp;P VAL'!J138*'[1]PERCENT ARRAY-MEAN FC&amp;P VAL'!K138*'[1]PERCENT ARRAY-MEAN FC&amp;P VAL'!L138))</f>
        <v>57.9541257790986</v>
      </c>
      <c r="H138">
        <f>IF(A138="","",IF('[1]Calculation genes in KEGG path'!L136&gt;='[1]Flux and Impact'!$E$1,IF(('[1]PERCENT ARRAY-MEAN FC&amp;P VAL'!M138*'[1]PERCENT ARRAY-MEAN FC&amp;P VAL'!N138*'[1]PERCENT ARRAY-MEAN FC&amp;P VAL'!O138+ABS('[1]PERCENT ARRAY-MEAN FC&amp;P VAL'!P138*'[1]PERCENT ARRAY-MEAN FC&amp;P VAL'!Q138*'[1]PERCENT ARRAY-MEAN FC&amp;P VAL'!R138))&gt;0,'[1]PERCENT ARRAY-MEAN FC&amp;P VAL'!M138*'[1]PERCENT ARRAY-MEAN FC&amp;P VAL'!N138*'[1]PERCENT ARRAY-MEAN FC&amp;P VAL'!O138+ABS('[1]PERCENT ARRAY-MEAN FC&amp;P VAL'!P138*'[1]PERCENT ARRAY-MEAN FC&amp;P VAL'!Q138*'[1]PERCENT ARRAY-MEAN FC&amp;P VAL'!R138),""),""))</f>
        <v>164.80707402204</v>
      </c>
      <c r="I138" s="12">
        <f>IF(H138="","",'[1]PERCENT ARRAY-MEAN FC&amp;P VAL'!M138*'[1]PERCENT ARRAY-MEAN FC&amp;P VAL'!N138*'[1]PERCENT ARRAY-MEAN FC&amp;P VAL'!O138-ABS('[1]PERCENT ARRAY-MEAN FC&amp;P VAL'!P138*'[1]PERCENT ARRAY-MEAN FC&amp;P VAL'!Q138*'[1]PERCENT ARRAY-MEAN FC&amp;P VAL'!R138))</f>
        <v>-51.4301928849264</v>
      </c>
      <c r="J138">
        <f>IF(A138="","",IF('[1]Calculation genes in KEGG path'!L136&gt;='[1]Flux and Impact'!$E$1,IF(('[1]PERCENT ARRAY-MEAN FC&amp;P VAL'!S138*'[1]PERCENT ARRAY-MEAN FC&amp;P VAL'!T138*'[1]PERCENT ARRAY-MEAN FC&amp;P VAL'!U138+ABS('[1]PERCENT ARRAY-MEAN FC&amp;P VAL'!V138*'[1]PERCENT ARRAY-MEAN FC&amp;P VAL'!W138*'[1]PERCENT ARRAY-MEAN FC&amp;P VAL'!X138))&gt;0,'[1]PERCENT ARRAY-MEAN FC&amp;P VAL'!S138*'[1]PERCENT ARRAY-MEAN FC&amp;P VAL'!T138*'[1]PERCENT ARRAY-MEAN FC&amp;P VAL'!U138+ABS('[1]PERCENT ARRAY-MEAN FC&amp;P VAL'!V138*'[1]PERCENT ARRAY-MEAN FC&amp;P VAL'!W138*'[1]PERCENT ARRAY-MEAN FC&amp;P VAL'!X138),""),""))</f>
        <v>4.60311861727085</v>
      </c>
      <c r="K138" s="12">
        <f>IF(J138="","",'[1]PERCENT ARRAY-MEAN FC&amp;P VAL'!S138*'[1]PERCENT ARRAY-MEAN FC&amp;P VAL'!T138*'[1]PERCENT ARRAY-MEAN FC&amp;P VAL'!U138-ABS('[1]PERCENT ARRAY-MEAN FC&amp;P VAL'!V138*'[1]PERCENT ARRAY-MEAN FC&amp;P VAL'!W138*'[1]PERCENT ARRAY-MEAN FC&amp;P VAL'!X138))</f>
        <v>-4.60311861727085</v>
      </c>
      <c r="L138" t="str">
        <f>IF(A138="","",IF('[1]Calculation genes in KEGG path'!L136&gt;='[1]Flux and Impact'!$E$1,IF(('[1]PERCENT ARRAY-MEAN FC&amp;P VAL'!Y138*'[1]PERCENT ARRAY-MEAN FC&amp;P VAL'!Z138*'[1]PERCENT ARRAY-MEAN FC&amp;P VAL'!AA138+ABS('[1]PERCENT ARRAY-MEAN FC&amp;P VAL'!AB138*'[1]PERCENT ARRAY-MEAN FC&amp;P VAL'!AC138*'[1]PERCENT ARRAY-MEAN FC&amp;P VAL'!AD138))&gt;0,'[1]PERCENT ARRAY-MEAN FC&amp;P VAL'!Y138*'[1]PERCENT ARRAY-MEAN FC&amp;P VAL'!Z138*'[1]PERCENT ARRAY-MEAN FC&amp;P VAL'!AA138+ABS('[1]PERCENT ARRAY-MEAN FC&amp;P VAL'!AB138*'[1]PERCENT ARRAY-MEAN FC&amp;P VAL'!AC138*'[1]PERCENT ARRAY-MEAN FC&amp;P VAL'!AD138),""),""))</f>
        <v/>
      </c>
      <c r="M138" s="12" t="str">
        <f>IF(L138="","",'[1]PERCENT ARRAY-MEAN FC&amp;P VAL'!Y138*'[1]PERCENT ARRAY-MEAN FC&amp;P VAL'!Z138*'[1]PERCENT ARRAY-MEAN FC&amp;P VAL'!AA138-ABS('[1]PERCENT ARRAY-MEAN FC&amp;P VAL'!AB138*'[1]PERCENT ARRAY-MEAN FC&amp;P VAL'!AC138*'[1]PERCENT ARRAY-MEAN FC&amp;P VAL'!AD138))</f>
        <v/>
      </c>
      <c r="N138" t="str">
        <f>IF(A138="","",IF('[1]Calculation genes in KEGG path'!L136&gt;='[1]Flux and Impact'!$E$1,IF(('[1]PERCENT ARRAY-MEAN FC&amp;P VAL'!AE138*'[1]PERCENT ARRAY-MEAN FC&amp;P VAL'!AF138*'[1]PERCENT ARRAY-MEAN FC&amp;P VAL'!AG138+ABS('[1]PERCENT ARRAY-MEAN FC&amp;P VAL'!AH138*'[1]PERCENT ARRAY-MEAN FC&amp;P VAL'!AI138*'[1]PERCENT ARRAY-MEAN FC&amp;P VAL'!AJ138))&gt;0,'[1]PERCENT ARRAY-MEAN FC&amp;P VAL'!AE138*'[1]PERCENT ARRAY-MEAN FC&amp;P VAL'!AF138*'[1]PERCENT ARRAY-MEAN FC&amp;P VAL'!AG138+ABS('[1]PERCENT ARRAY-MEAN FC&amp;P VAL'!AH138*'[1]PERCENT ARRAY-MEAN FC&amp;P VAL'!AI138*'[1]PERCENT ARRAY-MEAN FC&amp;P VAL'!AJ138),""),""))</f>
        <v/>
      </c>
      <c r="O138" s="12" t="str">
        <f>IF(N138="","",'[1]PERCENT ARRAY-MEAN FC&amp;P VAL'!AE138*'[1]PERCENT ARRAY-MEAN FC&amp;P VAL'!AF138*'[1]PERCENT ARRAY-MEAN FC&amp;P VAL'!AG138-ABS('[1]PERCENT ARRAY-MEAN FC&amp;P VAL'!AH138*'[1]PERCENT ARRAY-MEAN FC&amp;P VAL'!AI138*'[1]PERCENT ARRAY-MEAN FC&amp;P VAL'!AJ138))</f>
        <v/>
      </c>
      <c r="P138" t="str">
        <f>IF(A138="","",IF('[1]Calculation genes in KEGG path'!L136&gt;='[1]Flux and Impact'!$E$1,IF(('[1]PERCENT ARRAY-MEAN FC&amp;P VAL'!AK138*'[1]PERCENT ARRAY-MEAN FC&amp;P VAL'!AL138*'[1]PERCENT ARRAY-MEAN FC&amp;P VAL'!AM138+ABS('[1]PERCENT ARRAY-MEAN FC&amp;P VAL'!AN138*'[1]PERCENT ARRAY-MEAN FC&amp;P VAL'!AO138*'[1]PERCENT ARRAY-MEAN FC&amp;P VAL'!AP138))&gt;0,'[1]PERCENT ARRAY-MEAN FC&amp;P VAL'!AK138*'[1]PERCENT ARRAY-MEAN FC&amp;P VAL'!AL138*'[1]PERCENT ARRAY-MEAN FC&amp;P VAL'!AM138+ABS('[1]PERCENT ARRAY-MEAN FC&amp;P VAL'!AN138*'[1]PERCENT ARRAY-MEAN FC&amp;P VAL'!AO138*'[1]PERCENT ARRAY-MEAN FC&amp;P VAL'!AP138),""),""))</f>
        <v/>
      </c>
      <c r="Q138" s="12" t="str">
        <f>IF(P138="","",'[1]PERCENT ARRAY-MEAN FC&amp;P VAL'!AK138*'[1]PERCENT ARRAY-MEAN FC&amp;P VAL'!AL138*'[1]PERCENT ARRAY-MEAN FC&amp;P VAL'!AM138-ABS('[1]PERCENT ARRAY-MEAN FC&amp;P VAL'!AN138*'[1]PERCENT ARRAY-MEAN FC&amp;P VAL'!AO138*'[1]PERCENT ARRAY-MEAN FC&amp;P VAL'!AP138))</f>
        <v/>
      </c>
      <c r="R138" t="str">
        <f>IF(A138="","",IF('[1]Calculation genes in KEGG path'!L136&gt;='[1]Flux and Impact'!$E$1,IF(('[1]PERCENT ARRAY-MEAN FC&amp;P VAL'!AQ138*'[1]PERCENT ARRAY-MEAN FC&amp;P VAL'!AR138*'[1]PERCENT ARRAY-MEAN FC&amp;P VAL'!AS138+ABS('[1]PERCENT ARRAY-MEAN FC&amp;P VAL'!AT138*'[1]PERCENT ARRAY-MEAN FC&amp;P VAL'!AU138*'[1]PERCENT ARRAY-MEAN FC&amp;P VAL'!AV138))&gt;0,'[1]PERCENT ARRAY-MEAN FC&amp;P VAL'!AQ138*'[1]PERCENT ARRAY-MEAN FC&amp;P VAL'!AR138*'[1]PERCENT ARRAY-MEAN FC&amp;P VAL'!AS138+ABS('[1]PERCENT ARRAY-MEAN FC&amp;P VAL'!AT138*'[1]PERCENT ARRAY-MEAN FC&amp;P VAL'!AU138*'[1]PERCENT ARRAY-MEAN FC&amp;P VAL'!AV138),""),""))</f>
        <v/>
      </c>
      <c r="S138" s="12" t="str">
        <f>IF(R138="","",'[1]PERCENT ARRAY-MEAN FC&amp;P VAL'!AQ138*'[1]PERCENT ARRAY-MEAN FC&amp;P VAL'!AR138*'[1]PERCENT ARRAY-MEAN FC&amp;P VAL'!AS138-ABS('[1]PERCENT ARRAY-MEAN FC&amp;P VAL'!AT138*'[1]PERCENT ARRAY-MEAN FC&amp;P VAL'!AU138*'[1]PERCENT ARRAY-MEAN FC&amp;P VAL'!AV138))</f>
        <v/>
      </c>
      <c r="T138" t="str">
        <f>IF(A138="","",IF('[1]Calculation genes in KEGG path'!L136&gt;='[1]Flux and Impact'!$E$1,IF(('[1]PERCENT ARRAY-MEAN FC&amp;P VAL'!AW138*'[1]PERCENT ARRAY-MEAN FC&amp;P VAL'!AX138*'[1]PERCENT ARRAY-MEAN FC&amp;P VAL'!AY138+ABS('[1]PERCENT ARRAY-MEAN FC&amp;P VAL'!AZ138*'[1]PERCENT ARRAY-MEAN FC&amp;P VAL'!BA138*'[1]PERCENT ARRAY-MEAN FC&amp;P VAL'!BB138))&gt;0,'[1]PERCENT ARRAY-MEAN FC&amp;P VAL'!AW138*'[1]PERCENT ARRAY-MEAN FC&amp;P VAL'!AX138*'[1]PERCENT ARRAY-MEAN FC&amp;P VAL'!AY138+ABS('[1]PERCENT ARRAY-MEAN FC&amp;P VAL'!AZ138*'[1]PERCENT ARRAY-MEAN FC&amp;P VAL'!BA138*'[1]PERCENT ARRAY-MEAN FC&amp;P VAL'!BB138),""),""))</f>
        <v/>
      </c>
      <c r="U138" s="12" t="str">
        <f>IF(T138="","",'[1]PERCENT ARRAY-MEAN FC&amp;P VAL'!AW138*'[1]PERCENT ARRAY-MEAN FC&amp;P VAL'!AX138*'[1]PERCENT ARRAY-MEAN FC&amp;P VAL'!AY138-ABS('[1]PERCENT ARRAY-MEAN FC&amp;P VAL'!AZ138*'[1]PERCENT ARRAY-MEAN FC&amp;P VAL'!BA138*'[1]PERCENT ARRAY-MEAN FC&amp;P VAL'!BB138))</f>
        <v/>
      </c>
      <c r="V138" t="str">
        <f>IF(A138="","",IF('[1]Calculation genes in KEGG path'!L136&gt;='[1]Flux and Impact'!$E$1,IF(('[1]PERCENT ARRAY-MEAN FC&amp;P VAL'!BC138*'[1]PERCENT ARRAY-MEAN FC&amp;P VAL'!BD138*'[1]PERCENT ARRAY-MEAN FC&amp;P VAL'!BE138+ABS('[1]PERCENT ARRAY-MEAN FC&amp;P VAL'!BF138*'[1]PERCENT ARRAY-MEAN FC&amp;P VAL'!BG138*'[1]PERCENT ARRAY-MEAN FC&amp;P VAL'!BH138))&gt;0,'[1]PERCENT ARRAY-MEAN FC&amp;P VAL'!BC138*'[1]PERCENT ARRAY-MEAN FC&amp;P VAL'!BD138*'[1]PERCENT ARRAY-MEAN FC&amp;P VAL'!BE138+ABS('[1]PERCENT ARRAY-MEAN FC&amp;P VAL'!BF138*'[1]PERCENT ARRAY-MEAN FC&amp;P VAL'!BG138*'[1]PERCENT ARRAY-MEAN FC&amp;P VAL'!BH138),""),""))</f>
        <v/>
      </c>
      <c r="W138" s="12" t="str">
        <f>IF(V138="","",'[1]PERCENT ARRAY-MEAN FC&amp;P VAL'!BC138*'[1]PERCENT ARRAY-MEAN FC&amp;P VAL'!BD138*'[1]PERCENT ARRAY-MEAN FC&amp;P VAL'!BE138-ABS('[1]PERCENT ARRAY-MEAN FC&amp;P VAL'!BF138*'[1]PERCENT ARRAY-MEAN FC&amp;P VAL'!BG138*'[1]PERCENT ARRAY-MEAN FC&amp;P VAL'!BH138))</f>
        <v/>
      </c>
      <c r="X138" t="str">
        <f>IF(A138="","",IF('[1]Calculation genes in KEGG path'!L136&gt;='[1]Flux and Impact'!$E$1,IF(('[1]PERCENT ARRAY-MEAN FC&amp;P VAL'!BI138*'[1]PERCENT ARRAY-MEAN FC&amp;P VAL'!BJ138*'[1]PERCENT ARRAY-MEAN FC&amp;P VAL'!BK138+ABS('[1]PERCENT ARRAY-MEAN FC&amp;P VAL'!BL138*'[1]PERCENT ARRAY-MEAN FC&amp;P VAL'!BM138*'[1]PERCENT ARRAY-MEAN FC&amp;P VAL'!BN138))&gt;0,'[1]PERCENT ARRAY-MEAN FC&amp;P VAL'!BI138*'[1]PERCENT ARRAY-MEAN FC&amp;P VAL'!BJ138*'[1]PERCENT ARRAY-MEAN FC&amp;P VAL'!BK138+ABS('[1]PERCENT ARRAY-MEAN FC&amp;P VAL'!BL138*'[1]PERCENT ARRAY-MEAN FC&amp;P VAL'!BM138*'[1]PERCENT ARRAY-MEAN FC&amp;P VAL'!BN138),""),""))</f>
        <v/>
      </c>
      <c r="Y138" s="12" t="str">
        <f>IF(X138="","",'[1]PERCENT ARRAY-MEAN FC&amp;P VAL'!BI138*'[1]PERCENT ARRAY-MEAN FC&amp;P VAL'!BJ138*'[1]PERCENT ARRAY-MEAN FC&amp;P VAL'!BK138-ABS('[1]PERCENT ARRAY-MEAN FC&amp;P VAL'!BL138*'[1]PERCENT ARRAY-MEAN FC&amp;P VAL'!BM138*'[1]PERCENT ARRAY-MEAN FC&amp;P VAL'!BN138))</f>
        <v/>
      </c>
      <c r="Z138" t="str">
        <f>IF(A138="","",IF('[1]Calculation genes in KEGG path'!L136&gt;='[1]Flux and Impact'!$E$1,IF(('[1]PERCENT ARRAY-MEAN FC&amp;P VAL'!BO138*'[1]PERCENT ARRAY-MEAN FC&amp;P VAL'!BP138*'[1]PERCENT ARRAY-MEAN FC&amp;P VAL'!BQ138+ABS('[1]PERCENT ARRAY-MEAN FC&amp;P VAL'!BR138*'[1]PERCENT ARRAY-MEAN FC&amp;P VAL'!BS138*'[1]PERCENT ARRAY-MEAN FC&amp;P VAL'!BT138))&gt;0,'[1]PERCENT ARRAY-MEAN FC&amp;P VAL'!BO138*'[1]PERCENT ARRAY-MEAN FC&amp;P VAL'!BP138*'[1]PERCENT ARRAY-MEAN FC&amp;P VAL'!BQ138+ABS('[1]PERCENT ARRAY-MEAN FC&amp;P VAL'!BR138*'[1]PERCENT ARRAY-MEAN FC&amp;P VAL'!BS138*'[1]PERCENT ARRAY-MEAN FC&amp;P VAL'!BT138),""),""))</f>
        <v/>
      </c>
      <c r="AA138" s="12" t="str">
        <f>IF(Z138="","",'[1]PERCENT ARRAY-MEAN FC&amp;P VAL'!BO138*'[1]PERCENT ARRAY-MEAN FC&amp;P VAL'!BP138*'[1]PERCENT ARRAY-MEAN FC&amp;P VAL'!BQ138-ABS('[1]PERCENT ARRAY-MEAN FC&amp;P VAL'!BR138*'[1]PERCENT ARRAY-MEAN FC&amp;P VAL'!BS138*'[1]PERCENT ARRAY-MEAN FC&amp;P VAL'!BT138))</f>
        <v/>
      </c>
      <c r="AB138" t="str">
        <f>IF(A138="","",IF('[1]Calculation genes in KEGG path'!L136&gt;='[1]Flux and Impact'!$E$1,IF(('[1]PERCENT ARRAY-MEAN FC&amp;P VAL'!BU138*'[1]PERCENT ARRAY-MEAN FC&amp;P VAL'!BV138*'[1]PERCENT ARRAY-MEAN FC&amp;P VAL'!BW138+ABS('[1]PERCENT ARRAY-MEAN FC&amp;P VAL'!BX138*'[1]PERCENT ARRAY-MEAN FC&amp;P VAL'!BY138*'[1]PERCENT ARRAY-MEAN FC&amp;P VAL'!BZ138))&gt;0,'[1]PERCENT ARRAY-MEAN FC&amp;P VAL'!BU138*'[1]PERCENT ARRAY-MEAN FC&amp;P VAL'!BV138*'[1]PERCENT ARRAY-MEAN FC&amp;P VAL'!BW138+ABS('[1]PERCENT ARRAY-MEAN FC&amp;P VAL'!BX138*'[1]PERCENT ARRAY-MEAN FC&amp;P VAL'!BY138*'[1]PERCENT ARRAY-MEAN FC&amp;P VAL'!BZ138),""),""))</f>
        <v/>
      </c>
      <c r="AC138" s="12" t="str">
        <f>IF(AB138="","",'[1]PERCENT ARRAY-MEAN FC&amp;P VAL'!BU138*'[1]PERCENT ARRAY-MEAN FC&amp;P VAL'!BV138*'[1]PERCENT ARRAY-MEAN FC&amp;P VAL'!BW138-ABS('[1]PERCENT ARRAY-MEAN FC&amp;P VAL'!BX138*'[1]PERCENT ARRAY-MEAN FC&amp;P VAL'!BY138*'[1]PERCENT ARRAY-MEAN FC&amp;P VAL'!BZ138))</f>
        <v/>
      </c>
      <c r="AD138" t="str">
        <f>IF(A138="","",IF('[1]Calculation genes in KEGG path'!L136&gt;='[1]Flux and Impact'!$E$1,IF(('[1]PERCENT ARRAY-MEAN FC&amp;P VAL'!CA138*'[1]PERCENT ARRAY-MEAN FC&amp;P VAL'!CB138*'[1]PERCENT ARRAY-MEAN FC&amp;P VAL'!CC138+ABS('[1]PERCENT ARRAY-MEAN FC&amp;P VAL'!CD138*'[1]PERCENT ARRAY-MEAN FC&amp;P VAL'!CE138*'[1]PERCENT ARRAY-MEAN FC&amp;P VAL'!CF138))&gt;0,'[1]PERCENT ARRAY-MEAN FC&amp;P VAL'!CA138*'[1]PERCENT ARRAY-MEAN FC&amp;P VAL'!CB138*'[1]PERCENT ARRAY-MEAN FC&amp;P VAL'!CC138+ABS('[1]PERCENT ARRAY-MEAN FC&amp;P VAL'!CD138*'[1]PERCENT ARRAY-MEAN FC&amp;P VAL'!CE138*'[1]PERCENT ARRAY-MEAN FC&amp;P VAL'!CF138),""),""))</f>
        <v/>
      </c>
      <c r="AE138" s="12" t="str">
        <f>IF(AD138="","",'[1]PERCENT ARRAY-MEAN FC&amp;P VAL'!CA138*'[1]PERCENT ARRAY-MEAN FC&amp;P VAL'!CB138*'[1]PERCENT ARRAY-MEAN FC&amp;P VAL'!CC138-ABS('[1]PERCENT ARRAY-MEAN FC&amp;P VAL'!CD138*'[1]PERCENT ARRAY-MEAN FC&amp;P VAL'!CE138*'[1]PERCENT ARRAY-MEAN FC&amp;P VAL'!CF138))</f>
        <v/>
      </c>
      <c r="AF138" t="str">
        <f>IF(A138="","",IF('[1]Calculation genes in KEGG path'!L136&gt;='[1]Flux and Impact'!$E$1,IF(('[1]PERCENT ARRAY-MEAN FC&amp;P VAL'!CG138*'[1]PERCENT ARRAY-MEAN FC&amp;P VAL'!CH138*'[1]PERCENT ARRAY-MEAN FC&amp;P VAL'!CI138+ABS('[1]PERCENT ARRAY-MEAN FC&amp;P VAL'!CJ138*'[1]PERCENT ARRAY-MEAN FC&amp;P VAL'!CK138*'[1]PERCENT ARRAY-MEAN FC&amp;P VAL'!CL138))&gt;0,'[1]PERCENT ARRAY-MEAN FC&amp;P VAL'!CG138*'[1]PERCENT ARRAY-MEAN FC&amp;P VAL'!CH138*'[1]PERCENT ARRAY-MEAN FC&amp;P VAL'!CI138+ABS('[1]PERCENT ARRAY-MEAN FC&amp;P VAL'!CJ138*'[1]PERCENT ARRAY-MEAN FC&amp;P VAL'!CK138*'[1]PERCENT ARRAY-MEAN FC&amp;P VAL'!CL138),""),""))</f>
        <v/>
      </c>
      <c r="AG138" s="12" t="str">
        <f>IF(AF138="","",'[1]PERCENT ARRAY-MEAN FC&amp;P VAL'!CG138*'[1]PERCENT ARRAY-MEAN FC&amp;P VAL'!CH138*'[1]PERCENT ARRAY-MEAN FC&amp;P VAL'!CI138-ABS('[1]PERCENT ARRAY-MEAN FC&amp;P VAL'!CJ138*'[1]PERCENT ARRAY-MEAN FC&amp;P VAL'!CK138*'[1]PERCENT ARRAY-MEAN FC&amp;P VAL'!CL138))</f>
        <v/>
      </c>
      <c r="AH138" t="str">
        <f>IF(A138="","",IF('[1]Calculation genes in KEGG path'!L136&gt;='[1]Flux and Impact'!$E$1,IF(('[1]PERCENT ARRAY-MEAN FC&amp;P VAL'!CM138*'[1]PERCENT ARRAY-MEAN FC&amp;P VAL'!CN138*'[1]PERCENT ARRAY-MEAN FC&amp;P VAL'!CO138+ABS('[1]PERCENT ARRAY-MEAN FC&amp;P VAL'!CP138*'[1]PERCENT ARRAY-MEAN FC&amp;P VAL'!CQ138*'[1]PERCENT ARRAY-MEAN FC&amp;P VAL'!CR138))&gt;0,'[1]PERCENT ARRAY-MEAN FC&amp;P VAL'!CM138*'[1]PERCENT ARRAY-MEAN FC&amp;P VAL'!CN138*'[1]PERCENT ARRAY-MEAN FC&amp;P VAL'!CO138+ABS('[1]PERCENT ARRAY-MEAN FC&amp;P VAL'!CP138*'[1]PERCENT ARRAY-MEAN FC&amp;P VAL'!CQ138*'[1]PERCENT ARRAY-MEAN FC&amp;P VAL'!CR138),""),""))</f>
        <v/>
      </c>
      <c r="AI138" s="12" t="str">
        <f>IF(AH138="","",'[1]PERCENT ARRAY-MEAN FC&amp;P VAL'!CM138*'[1]PERCENT ARRAY-MEAN FC&amp;P VAL'!CN138*'[1]PERCENT ARRAY-MEAN FC&amp;P VAL'!CO138-ABS('[1]PERCENT ARRAY-MEAN FC&amp;P VAL'!CP138*'[1]PERCENT ARRAY-MEAN FC&amp;P VAL'!CQ138*'[1]PERCENT ARRAY-MEAN FC&amp;P VAL'!CR138))</f>
        <v/>
      </c>
      <c r="AJ138" t="str">
        <f>IF(A138="","",IF('[1]Calculation genes in KEGG path'!L136&gt;='[1]Flux and Impact'!$E$1,IF(('[1]PERCENT ARRAY-MEAN FC&amp;P VAL'!CS138*'[1]PERCENT ARRAY-MEAN FC&amp;P VAL'!CT138*'[1]PERCENT ARRAY-MEAN FC&amp;P VAL'!CU138+ABS('[1]PERCENT ARRAY-MEAN FC&amp;P VAL'!CV138*'[1]PERCENT ARRAY-MEAN FC&amp;P VAL'!CW138*'[1]PERCENT ARRAY-MEAN FC&amp;P VAL'!CX138))&gt;0,'[1]PERCENT ARRAY-MEAN FC&amp;P VAL'!CS138*'[1]PERCENT ARRAY-MEAN FC&amp;P VAL'!CT138*'[1]PERCENT ARRAY-MEAN FC&amp;P VAL'!CU138+ABS('[1]PERCENT ARRAY-MEAN FC&amp;P VAL'!CV138*'[1]PERCENT ARRAY-MEAN FC&amp;P VAL'!CW138*'[1]PERCENT ARRAY-MEAN FC&amp;P VAL'!CX138),""),""))</f>
        <v/>
      </c>
      <c r="AK138" s="12" t="str">
        <f>IF(AJ138="","",'[1]PERCENT ARRAY-MEAN FC&amp;P VAL'!CS138*'[1]PERCENT ARRAY-MEAN FC&amp;P VAL'!CT138*'[1]PERCENT ARRAY-MEAN FC&amp;P VAL'!CU138-ABS('[1]PERCENT ARRAY-MEAN FC&amp;P VAL'!CV138*'[1]PERCENT ARRAY-MEAN FC&amp;P VAL'!CW138*'[1]PERCENT ARRAY-MEAN FC&amp;P VAL'!CX138))</f>
        <v/>
      </c>
      <c r="AL138" t="str">
        <f>IF(A138="","",IF('[1]Calculation genes in KEGG path'!L136&gt;='[1]Flux and Impact'!$E$1,IF(('[1]PERCENT ARRAY-MEAN FC&amp;P VAL'!CY138*'[1]PERCENT ARRAY-MEAN FC&amp;P VAL'!CZ138*'[1]PERCENT ARRAY-MEAN FC&amp;P VAL'!DA138+ABS('[1]PERCENT ARRAY-MEAN FC&amp;P VAL'!DB138*'[1]PERCENT ARRAY-MEAN FC&amp;P VAL'!DC138*'[1]PERCENT ARRAY-MEAN FC&amp;P VAL'!DD138))&gt;0,'[1]PERCENT ARRAY-MEAN FC&amp;P VAL'!CY138*'[1]PERCENT ARRAY-MEAN FC&amp;P VAL'!CZ138*'[1]PERCENT ARRAY-MEAN FC&amp;P VAL'!DA138+ABS('[1]PERCENT ARRAY-MEAN FC&amp;P VAL'!DB138*'[1]PERCENT ARRAY-MEAN FC&amp;P VAL'!DC138*'[1]PERCENT ARRAY-MEAN FC&amp;P VAL'!DD138),""),""))</f>
        <v/>
      </c>
      <c r="AM138" s="12" t="str">
        <f>IF(AL138="","",'[1]PERCENT ARRAY-MEAN FC&amp;P VAL'!CY138*'[1]PERCENT ARRAY-MEAN FC&amp;P VAL'!CZ138*'[1]PERCENT ARRAY-MEAN FC&amp;P VAL'!DA138-ABS('[1]PERCENT ARRAY-MEAN FC&amp;P VAL'!DB138*'[1]PERCENT ARRAY-MEAN FC&amp;P VAL'!DC138*'[1]PERCENT ARRAY-MEAN FC&amp;P VAL'!DD138))</f>
        <v/>
      </c>
      <c r="AN138" t="str">
        <f>IF(A138="","",IF('[1]Calculation genes in KEGG path'!L136&gt;='[1]Flux and Impact'!$E$1,IF(('[1]PERCENT ARRAY-MEAN FC&amp;P VAL'!DE138*'[1]PERCENT ARRAY-MEAN FC&amp;P VAL'!DF138*'[1]PERCENT ARRAY-MEAN FC&amp;P VAL'!DG138+ABS('[1]PERCENT ARRAY-MEAN FC&amp;P VAL'!DH138*'[1]PERCENT ARRAY-MEAN FC&amp;P VAL'!DI138*'[1]PERCENT ARRAY-MEAN FC&amp;P VAL'!DJ138))&gt;0,'[1]PERCENT ARRAY-MEAN FC&amp;P VAL'!DE138*'[1]PERCENT ARRAY-MEAN FC&amp;P VAL'!DF138*'[1]PERCENT ARRAY-MEAN FC&amp;P VAL'!DG138+ABS('[1]PERCENT ARRAY-MEAN FC&amp;P VAL'!DH138*'[1]PERCENT ARRAY-MEAN FC&amp;P VAL'!DI138*'[1]PERCENT ARRAY-MEAN FC&amp;P VAL'!DJ138),""),""))</f>
        <v/>
      </c>
      <c r="AO138" s="12" t="str">
        <f>IF(AN138="","",'[1]PERCENT ARRAY-MEAN FC&amp;P VAL'!DE138*'[1]PERCENT ARRAY-MEAN FC&amp;P VAL'!DF138*'[1]PERCENT ARRAY-MEAN FC&amp;P VAL'!DG138-ABS('[1]PERCENT ARRAY-MEAN FC&amp;P VAL'!DH138*'[1]PERCENT ARRAY-MEAN FC&amp;P VAL'!DI138*'[1]PERCENT ARRAY-MEAN FC&amp;P VAL'!DJ138))</f>
        <v/>
      </c>
      <c r="AP138" t="str">
        <f>IF(A138="","",IF('[1]Calculation genes in KEGG path'!L136&gt;='[1]Flux and Impact'!$E$1,IF(('[1]PERCENT ARRAY-MEAN FC&amp;P VAL'!DK138*'[1]PERCENT ARRAY-MEAN FC&amp;P VAL'!DL138*'[1]PERCENT ARRAY-MEAN FC&amp;P VAL'!DM138+ABS('[1]PERCENT ARRAY-MEAN FC&amp;P VAL'!DN138*'[1]PERCENT ARRAY-MEAN FC&amp;P VAL'!DO138*'[1]PERCENT ARRAY-MEAN FC&amp;P VAL'!DP138))&gt;0,'[1]PERCENT ARRAY-MEAN FC&amp;P VAL'!DK138*'[1]PERCENT ARRAY-MEAN FC&amp;P VAL'!DL138*'[1]PERCENT ARRAY-MEAN FC&amp;P VAL'!DM138+ABS('[1]PERCENT ARRAY-MEAN FC&amp;P VAL'!DN138*'[1]PERCENT ARRAY-MEAN FC&amp;P VAL'!DO138*'[1]PERCENT ARRAY-MEAN FC&amp;P VAL'!DP138),""),""))</f>
        <v/>
      </c>
      <c r="AQ138" s="12" t="str">
        <f>IF(AP138="","",'[1]PERCENT ARRAY-MEAN FC&amp;P VAL'!DK138*'[1]PERCENT ARRAY-MEAN FC&amp;P VAL'!DL138*'[1]PERCENT ARRAY-MEAN FC&amp;P VAL'!DM138-ABS('[1]PERCENT ARRAY-MEAN FC&amp;P VAL'!DN138*'[1]PERCENT ARRAY-MEAN FC&amp;P VAL'!DO138*'[1]PERCENT ARRAY-MEAN FC&amp;P VAL'!DP138))</f>
        <v/>
      </c>
      <c r="AR138" t="str">
        <f>IF(A138="","",IF('[1]Calculation genes in KEGG path'!L136&gt;='[1]Flux and Impact'!$E$1,IF(('[1]PERCENT ARRAY-MEAN FC&amp;P VAL'!DQ138*'[1]PERCENT ARRAY-MEAN FC&amp;P VAL'!DR138*'[1]PERCENT ARRAY-MEAN FC&amp;P VAL'!DS138+ABS('[1]PERCENT ARRAY-MEAN FC&amp;P VAL'!DT138*'[1]PERCENT ARRAY-MEAN FC&amp;P VAL'!DU138*'[1]PERCENT ARRAY-MEAN FC&amp;P VAL'!DV138))&gt;0,'[1]PERCENT ARRAY-MEAN FC&amp;P VAL'!DQ138*'[1]PERCENT ARRAY-MEAN FC&amp;P VAL'!DR138*'[1]PERCENT ARRAY-MEAN FC&amp;P VAL'!DS138+ABS('[1]PERCENT ARRAY-MEAN FC&amp;P VAL'!DT138*'[1]PERCENT ARRAY-MEAN FC&amp;P VAL'!DU138*'[1]PERCENT ARRAY-MEAN FC&amp;P VAL'!DV138),""),""))</f>
        <v/>
      </c>
      <c r="AS138" s="12" t="str">
        <f>IF(AR138="","",'[1]PERCENT ARRAY-MEAN FC&amp;P VAL'!DQ138*'[1]PERCENT ARRAY-MEAN FC&amp;P VAL'!DR138*'[1]PERCENT ARRAY-MEAN FC&amp;P VAL'!DS138-ABS('[1]PERCENT ARRAY-MEAN FC&amp;P VAL'!DT138*'[1]PERCENT ARRAY-MEAN FC&amp;P VAL'!DU138*'[1]PERCENT ARRAY-MEAN FC&amp;P VAL'!DV138))</f>
        <v/>
      </c>
      <c r="AT138" s="12">
        <f t="shared" si="7"/>
        <v>0.640271425633792</v>
      </c>
      <c r="AU138" s="12">
        <f t="shared" si="8"/>
        <v>1</v>
      </c>
    </row>
    <row r="139" spans="1:47">
      <c r="A139" t="str">
        <f>'[1]Calculation genes in KEGG path'!I137</f>
        <v>bta04510</v>
      </c>
      <c r="B139" t="str">
        <f>IF('[1]PERCENT ARRAY-MEAN FC&amp;P VAL'!A139="","",'[1]PERCENT ARRAY-MEAN FC&amp;P VAL'!A139)</f>
        <v>4. Cellular Processes</v>
      </c>
      <c r="C139" t="str">
        <f>IF('[1]PERCENT ARRAY-MEAN FC&amp;P VAL'!B139="","",'[1]PERCENT ARRAY-MEAN FC&amp;P VAL'!B139)</f>
        <v>4.4 Cell Communication</v>
      </c>
      <c r="D139" t="str">
        <f>IF('[1]PERCENT ARRAY-MEAN FC&amp;P VAL'!C139="","",'[1]PERCENT ARRAY-MEAN FC&amp;P VAL'!C139)</f>
        <v>Focal adhesion</v>
      </c>
      <c r="E139" s="12">
        <f t="shared" si="6"/>
        <v>154.180801454421</v>
      </c>
      <c r="F139">
        <f>IF(A139="","",IF('[1]Calculation genes in KEGG path'!L137&gt;='[1]Flux and Impact'!$E$1,IF('[1]PERCENT ARRAY-MEAN FC&amp;P VAL'!G139*'[1]PERCENT ARRAY-MEAN FC&amp;P VAL'!H139*'[1]PERCENT ARRAY-MEAN FC&amp;P VAL'!I139+ABS('[1]PERCENT ARRAY-MEAN FC&amp;P VAL'!J139*'[1]PERCENT ARRAY-MEAN FC&amp;P VAL'!K139*'[1]PERCENT ARRAY-MEAN FC&amp;P VAL'!L139)&gt;0,'[1]PERCENT ARRAY-MEAN FC&amp;P VAL'!G139*'[1]PERCENT ARRAY-MEAN FC&amp;P VAL'!H139*'[1]PERCENT ARRAY-MEAN FC&amp;P VAL'!I139+ABS('[1]PERCENT ARRAY-MEAN FC&amp;P VAL'!J139*'[1]PERCENT ARRAY-MEAN FC&amp;P VAL'!K139*'[1]PERCENT ARRAY-MEAN FC&amp;P VAL'!L139),""),""))</f>
        <v>33.3158670940782</v>
      </c>
      <c r="G139" s="12">
        <f>IF(F139="","",'[1]PERCENT ARRAY-MEAN FC&amp;P VAL'!G139*'[1]PERCENT ARRAY-MEAN FC&amp;P VAL'!H139*'[1]PERCENT ARRAY-MEAN FC&amp;P VAL'!I139-ABS('[1]PERCENT ARRAY-MEAN FC&amp;P VAL'!J139*'[1]PERCENT ARRAY-MEAN FC&amp;P VAL'!K139*'[1]PERCENT ARRAY-MEAN FC&amp;P VAL'!L139))</f>
        <v>-33.3158670940782</v>
      </c>
      <c r="H139">
        <f>IF(A139="","",IF('[1]Calculation genes in KEGG path'!L137&gt;='[1]Flux and Impact'!$E$1,IF(('[1]PERCENT ARRAY-MEAN FC&amp;P VAL'!M139*'[1]PERCENT ARRAY-MEAN FC&amp;P VAL'!N139*'[1]PERCENT ARRAY-MEAN FC&amp;P VAL'!O139+ABS('[1]PERCENT ARRAY-MEAN FC&amp;P VAL'!P139*'[1]PERCENT ARRAY-MEAN FC&amp;P VAL'!Q139*'[1]PERCENT ARRAY-MEAN FC&amp;P VAL'!R139))&gt;0,'[1]PERCENT ARRAY-MEAN FC&amp;P VAL'!M139*'[1]PERCENT ARRAY-MEAN FC&amp;P VAL'!N139*'[1]PERCENT ARRAY-MEAN FC&amp;P VAL'!O139+ABS('[1]PERCENT ARRAY-MEAN FC&amp;P VAL'!P139*'[1]PERCENT ARRAY-MEAN FC&amp;P VAL'!Q139*'[1]PERCENT ARRAY-MEAN FC&amp;P VAL'!R139),""),""))</f>
        <v>73.9177728315891</v>
      </c>
      <c r="I139" s="12">
        <f>IF(H139="","",'[1]PERCENT ARRAY-MEAN FC&amp;P VAL'!M139*'[1]PERCENT ARRAY-MEAN FC&amp;P VAL'!N139*'[1]PERCENT ARRAY-MEAN FC&amp;P VAL'!O139-ABS('[1]PERCENT ARRAY-MEAN FC&amp;P VAL'!P139*'[1]PERCENT ARRAY-MEAN FC&amp;P VAL'!Q139*'[1]PERCENT ARRAY-MEAN FC&amp;P VAL'!R139))</f>
        <v>-73.9177728315891</v>
      </c>
      <c r="J139">
        <f>IF(A139="","",IF('[1]Calculation genes in KEGG path'!L137&gt;='[1]Flux and Impact'!$E$1,IF(('[1]PERCENT ARRAY-MEAN FC&amp;P VAL'!S139*'[1]PERCENT ARRAY-MEAN FC&amp;P VAL'!T139*'[1]PERCENT ARRAY-MEAN FC&amp;P VAL'!U139+ABS('[1]PERCENT ARRAY-MEAN FC&amp;P VAL'!V139*'[1]PERCENT ARRAY-MEAN FC&amp;P VAL'!W139*'[1]PERCENT ARRAY-MEAN FC&amp;P VAL'!X139))&gt;0,'[1]PERCENT ARRAY-MEAN FC&amp;P VAL'!S139*'[1]PERCENT ARRAY-MEAN FC&amp;P VAL'!T139*'[1]PERCENT ARRAY-MEAN FC&amp;P VAL'!U139+ABS('[1]PERCENT ARRAY-MEAN FC&amp;P VAL'!V139*'[1]PERCENT ARRAY-MEAN FC&amp;P VAL'!W139*'[1]PERCENT ARRAY-MEAN FC&amp;P VAL'!X139),""),""))</f>
        <v>46.9471615287532</v>
      </c>
      <c r="K139" s="12">
        <f>IF(J139="","",'[1]PERCENT ARRAY-MEAN FC&amp;P VAL'!S139*'[1]PERCENT ARRAY-MEAN FC&amp;P VAL'!T139*'[1]PERCENT ARRAY-MEAN FC&amp;P VAL'!U139-ABS('[1]PERCENT ARRAY-MEAN FC&amp;P VAL'!V139*'[1]PERCENT ARRAY-MEAN FC&amp;P VAL'!W139*'[1]PERCENT ARRAY-MEAN FC&amp;P VAL'!X139))</f>
        <v>-46.9471615287532</v>
      </c>
      <c r="L139" t="str">
        <f>IF(A139="","",IF('[1]Calculation genes in KEGG path'!L137&gt;='[1]Flux and Impact'!$E$1,IF(('[1]PERCENT ARRAY-MEAN FC&amp;P VAL'!Y139*'[1]PERCENT ARRAY-MEAN FC&amp;P VAL'!Z139*'[1]PERCENT ARRAY-MEAN FC&amp;P VAL'!AA139+ABS('[1]PERCENT ARRAY-MEAN FC&amp;P VAL'!AB139*'[1]PERCENT ARRAY-MEAN FC&amp;P VAL'!AC139*'[1]PERCENT ARRAY-MEAN FC&amp;P VAL'!AD139))&gt;0,'[1]PERCENT ARRAY-MEAN FC&amp;P VAL'!Y139*'[1]PERCENT ARRAY-MEAN FC&amp;P VAL'!Z139*'[1]PERCENT ARRAY-MEAN FC&amp;P VAL'!AA139+ABS('[1]PERCENT ARRAY-MEAN FC&amp;P VAL'!AB139*'[1]PERCENT ARRAY-MEAN FC&amp;P VAL'!AC139*'[1]PERCENT ARRAY-MEAN FC&amp;P VAL'!AD139),""),""))</f>
        <v/>
      </c>
      <c r="M139" s="12" t="str">
        <f>IF(L139="","",'[1]PERCENT ARRAY-MEAN FC&amp;P VAL'!Y139*'[1]PERCENT ARRAY-MEAN FC&amp;P VAL'!Z139*'[1]PERCENT ARRAY-MEAN FC&amp;P VAL'!AA139-ABS('[1]PERCENT ARRAY-MEAN FC&amp;P VAL'!AB139*'[1]PERCENT ARRAY-MEAN FC&amp;P VAL'!AC139*'[1]PERCENT ARRAY-MEAN FC&amp;P VAL'!AD139))</f>
        <v/>
      </c>
      <c r="N139" t="str">
        <f>IF(A139="","",IF('[1]Calculation genes in KEGG path'!L137&gt;='[1]Flux and Impact'!$E$1,IF(('[1]PERCENT ARRAY-MEAN FC&amp;P VAL'!AE139*'[1]PERCENT ARRAY-MEAN FC&amp;P VAL'!AF139*'[1]PERCENT ARRAY-MEAN FC&amp;P VAL'!AG139+ABS('[1]PERCENT ARRAY-MEAN FC&amp;P VAL'!AH139*'[1]PERCENT ARRAY-MEAN FC&amp;P VAL'!AI139*'[1]PERCENT ARRAY-MEAN FC&amp;P VAL'!AJ139))&gt;0,'[1]PERCENT ARRAY-MEAN FC&amp;P VAL'!AE139*'[1]PERCENT ARRAY-MEAN FC&amp;P VAL'!AF139*'[1]PERCENT ARRAY-MEAN FC&amp;P VAL'!AG139+ABS('[1]PERCENT ARRAY-MEAN FC&amp;P VAL'!AH139*'[1]PERCENT ARRAY-MEAN FC&amp;P VAL'!AI139*'[1]PERCENT ARRAY-MEAN FC&amp;P VAL'!AJ139),""),""))</f>
        <v/>
      </c>
      <c r="O139" s="12" t="str">
        <f>IF(N139="","",'[1]PERCENT ARRAY-MEAN FC&amp;P VAL'!AE139*'[1]PERCENT ARRAY-MEAN FC&amp;P VAL'!AF139*'[1]PERCENT ARRAY-MEAN FC&amp;P VAL'!AG139-ABS('[1]PERCENT ARRAY-MEAN FC&amp;P VAL'!AH139*'[1]PERCENT ARRAY-MEAN FC&amp;P VAL'!AI139*'[1]PERCENT ARRAY-MEAN FC&amp;P VAL'!AJ139))</f>
        <v/>
      </c>
      <c r="P139" t="str">
        <f>IF(A139="","",IF('[1]Calculation genes in KEGG path'!L137&gt;='[1]Flux and Impact'!$E$1,IF(('[1]PERCENT ARRAY-MEAN FC&amp;P VAL'!AK139*'[1]PERCENT ARRAY-MEAN FC&amp;P VAL'!AL139*'[1]PERCENT ARRAY-MEAN FC&amp;P VAL'!AM139+ABS('[1]PERCENT ARRAY-MEAN FC&amp;P VAL'!AN139*'[1]PERCENT ARRAY-MEAN FC&amp;P VAL'!AO139*'[1]PERCENT ARRAY-MEAN FC&amp;P VAL'!AP139))&gt;0,'[1]PERCENT ARRAY-MEAN FC&amp;P VAL'!AK139*'[1]PERCENT ARRAY-MEAN FC&amp;P VAL'!AL139*'[1]PERCENT ARRAY-MEAN FC&amp;P VAL'!AM139+ABS('[1]PERCENT ARRAY-MEAN FC&amp;P VAL'!AN139*'[1]PERCENT ARRAY-MEAN FC&amp;P VAL'!AO139*'[1]PERCENT ARRAY-MEAN FC&amp;P VAL'!AP139),""),""))</f>
        <v/>
      </c>
      <c r="Q139" s="12" t="str">
        <f>IF(P139="","",'[1]PERCENT ARRAY-MEAN FC&amp;P VAL'!AK139*'[1]PERCENT ARRAY-MEAN FC&amp;P VAL'!AL139*'[1]PERCENT ARRAY-MEAN FC&amp;P VAL'!AM139-ABS('[1]PERCENT ARRAY-MEAN FC&amp;P VAL'!AN139*'[1]PERCENT ARRAY-MEAN FC&amp;P VAL'!AO139*'[1]PERCENT ARRAY-MEAN FC&amp;P VAL'!AP139))</f>
        <v/>
      </c>
      <c r="R139" t="str">
        <f>IF(A139="","",IF('[1]Calculation genes in KEGG path'!L137&gt;='[1]Flux and Impact'!$E$1,IF(('[1]PERCENT ARRAY-MEAN FC&amp;P VAL'!AQ139*'[1]PERCENT ARRAY-MEAN FC&amp;P VAL'!AR139*'[1]PERCENT ARRAY-MEAN FC&amp;P VAL'!AS139+ABS('[1]PERCENT ARRAY-MEAN FC&amp;P VAL'!AT139*'[1]PERCENT ARRAY-MEAN FC&amp;P VAL'!AU139*'[1]PERCENT ARRAY-MEAN FC&amp;P VAL'!AV139))&gt;0,'[1]PERCENT ARRAY-MEAN FC&amp;P VAL'!AQ139*'[1]PERCENT ARRAY-MEAN FC&amp;P VAL'!AR139*'[1]PERCENT ARRAY-MEAN FC&amp;P VAL'!AS139+ABS('[1]PERCENT ARRAY-MEAN FC&amp;P VAL'!AT139*'[1]PERCENT ARRAY-MEAN FC&amp;P VAL'!AU139*'[1]PERCENT ARRAY-MEAN FC&amp;P VAL'!AV139),""),""))</f>
        <v/>
      </c>
      <c r="S139" s="12" t="str">
        <f>IF(R139="","",'[1]PERCENT ARRAY-MEAN FC&amp;P VAL'!AQ139*'[1]PERCENT ARRAY-MEAN FC&amp;P VAL'!AR139*'[1]PERCENT ARRAY-MEAN FC&amp;P VAL'!AS139-ABS('[1]PERCENT ARRAY-MEAN FC&amp;P VAL'!AT139*'[1]PERCENT ARRAY-MEAN FC&amp;P VAL'!AU139*'[1]PERCENT ARRAY-MEAN FC&amp;P VAL'!AV139))</f>
        <v/>
      </c>
      <c r="T139" t="str">
        <f>IF(A139="","",IF('[1]Calculation genes in KEGG path'!L137&gt;='[1]Flux and Impact'!$E$1,IF(('[1]PERCENT ARRAY-MEAN FC&amp;P VAL'!AW139*'[1]PERCENT ARRAY-MEAN FC&amp;P VAL'!AX139*'[1]PERCENT ARRAY-MEAN FC&amp;P VAL'!AY139+ABS('[1]PERCENT ARRAY-MEAN FC&amp;P VAL'!AZ139*'[1]PERCENT ARRAY-MEAN FC&amp;P VAL'!BA139*'[1]PERCENT ARRAY-MEAN FC&amp;P VAL'!BB139))&gt;0,'[1]PERCENT ARRAY-MEAN FC&amp;P VAL'!AW139*'[1]PERCENT ARRAY-MEAN FC&amp;P VAL'!AX139*'[1]PERCENT ARRAY-MEAN FC&amp;P VAL'!AY139+ABS('[1]PERCENT ARRAY-MEAN FC&amp;P VAL'!AZ139*'[1]PERCENT ARRAY-MEAN FC&amp;P VAL'!BA139*'[1]PERCENT ARRAY-MEAN FC&amp;P VAL'!BB139),""),""))</f>
        <v/>
      </c>
      <c r="U139" s="12" t="str">
        <f>IF(T139="","",'[1]PERCENT ARRAY-MEAN FC&amp;P VAL'!AW139*'[1]PERCENT ARRAY-MEAN FC&amp;P VAL'!AX139*'[1]PERCENT ARRAY-MEAN FC&amp;P VAL'!AY139-ABS('[1]PERCENT ARRAY-MEAN FC&amp;P VAL'!AZ139*'[1]PERCENT ARRAY-MEAN FC&amp;P VAL'!BA139*'[1]PERCENT ARRAY-MEAN FC&amp;P VAL'!BB139))</f>
        <v/>
      </c>
      <c r="V139" t="str">
        <f>IF(A139="","",IF('[1]Calculation genes in KEGG path'!L137&gt;='[1]Flux and Impact'!$E$1,IF(('[1]PERCENT ARRAY-MEAN FC&amp;P VAL'!BC139*'[1]PERCENT ARRAY-MEAN FC&amp;P VAL'!BD139*'[1]PERCENT ARRAY-MEAN FC&amp;P VAL'!BE139+ABS('[1]PERCENT ARRAY-MEAN FC&amp;P VAL'!BF139*'[1]PERCENT ARRAY-MEAN FC&amp;P VAL'!BG139*'[1]PERCENT ARRAY-MEAN FC&amp;P VAL'!BH139))&gt;0,'[1]PERCENT ARRAY-MEAN FC&amp;P VAL'!BC139*'[1]PERCENT ARRAY-MEAN FC&amp;P VAL'!BD139*'[1]PERCENT ARRAY-MEAN FC&amp;P VAL'!BE139+ABS('[1]PERCENT ARRAY-MEAN FC&amp;P VAL'!BF139*'[1]PERCENT ARRAY-MEAN FC&amp;P VAL'!BG139*'[1]PERCENT ARRAY-MEAN FC&amp;P VAL'!BH139),""),""))</f>
        <v/>
      </c>
      <c r="W139" s="12" t="str">
        <f>IF(V139="","",'[1]PERCENT ARRAY-MEAN FC&amp;P VAL'!BC139*'[1]PERCENT ARRAY-MEAN FC&amp;P VAL'!BD139*'[1]PERCENT ARRAY-MEAN FC&amp;P VAL'!BE139-ABS('[1]PERCENT ARRAY-MEAN FC&amp;P VAL'!BF139*'[1]PERCENT ARRAY-MEAN FC&amp;P VAL'!BG139*'[1]PERCENT ARRAY-MEAN FC&amp;P VAL'!BH139))</f>
        <v/>
      </c>
      <c r="X139" t="str">
        <f>IF(A139="","",IF('[1]Calculation genes in KEGG path'!L137&gt;='[1]Flux and Impact'!$E$1,IF(('[1]PERCENT ARRAY-MEAN FC&amp;P VAL'!BI139*'[1]PERCENT ARRAY-MEAN FC&amp;P VAL'!BJ139*'[1]PERCENT ARRAY-MEAN FC&amp;P VAL'!BK139+ABS('[1]PERCENT ARRAY-MEAN FC&amp;P VAL'!BL139*'[1]PERCENT ARRAY-MEAN FC&amp;P VAL'!BM139*'[1]PERCENT ARRAY-MEAN FC&amp;P VAL'!BN139))&gt;0,'[1]PERCENT ARRAY-MEAN FC&amp;P VAL'!BI139*'[1]PERCENT ARRAY-MEAN FC&amp;P VAL'!BJ139*'[1]PERCENT ARRAY-MEAN FC&amp;P VAL'!BK139+ABS('[1]PERCENT ARRAY-MEAN FC&amp;P VAL'!BL139*'[1]PERCENT ARRAY-MEAN FC&amp;P VAL'!BM139*'[1]PERCENT ARRAY-MEAN FC&amp;P VAL'!BN139),""),""))</f>
        <v/>
      </c>
      <c r="Y139" s="12" t="str">
        <f>IF(X139="","",'[1]PERCENT ARRAY-MEAN FC&amp;P VAL'!BI139*'[1]PERCENT ARRAY-MEAN FC&amp;P VAL'!BJ139*'[1]PERCENT ARRAY-MEAN FC&amp;P VAL'!BK139-ABS('[1]PERCENT ARRAY-MEAN FC&amp;P VAL'!BL139*'[1]PERCENT ARRAY-MEAN FC&amp;P VAL'!BM139*'[1]PERCENT ARRAY-MEAN FC&amp;P VAL'!BN139))</f>
        <v/>
      </c>
      <c r="Z139" t="str">
        <f>IF(A139="","",IF('[1]Calculation genes in KEGG path'!L137&gt;='[1]Flux and Impact'!$E$1,IF(('[1]PERCENT ARRAY-MEAN FC&amp;P VAL'!BO139*'[1]PERCENT ARRAY-MEAN FC&amp;P VAL'!BP139*'[1]PERCENT ARRAY-MEAN FC&amp;P VAL'!BQ139+ABS('[1]PERCENT ARRAY-MEAN FC&amp;P VAL'!BR139*'[1]PERCENT ARRAY-MEAN FC&amp;P VAL'!BS139*'[1]PERCENT ARRAY-MEAN FC&amp;P VAL'!BT139))&gt;0,'[1]PERCENT ARRAY-MEAN FC&amp;P VAL'!BO139*'[1]PERCENT ARRAY-MEAN FC&amp;P VAL'!BP139*'[1]PERCENT ARRAY-MEAN FC&amp;P VAL'!BQ139+ABS('[1]PERCENT ARRAY-MEAN FC&amp;P VAL'!BR139*'[1]PERCENT ARRAY-MEAN FC&amp;P VAL'!BS139*'[1]PERCENT ARRAY-MEAN FC&amp;P VAL'!BT139),""),""))</f>
        <v/>
      </c>
      <c r="AA139" s="12" t="str">
        <f>IF(Z139="","",'[1]PERCENT ARRAY-MEAN FC&amp;P VAL'!BO139*'[1]PERCENT ARRAY-MEAN FC&amp;P VAL'!BP139*'[1]PERCENT ARRAY-MEAN FC&amp;P VAL'!BQ139-ABS('[1]PERCENT ARRAY-MEAN FC&amp;P VAL'!BR139*'[1]PERCENT ARRAY-MEAN FC&amp;P VAL'!BS139*'[1]PERCENT ARRAY-MEAN FC&amp;P VAL'!BT139))</f>
        <v/>
      </c>
      <c r="AB139" t="str">
        <f>IF(A139="","",IF('[1]Calculation genes in KEGG path'!L137&gt;='[1]Flux and Impact'!$E$1,IF(('[1]PERCENT ARRAY-MEAN FC&amp;P VAL'!BU139*'[1]PERCENT ARRAY-MEAN FC&amp;P VAL'!BV139*'[1]PERCENT ARRAY-MEAN FC&amp;P VAL'!BW139+ABS('[1]PERCENT ARRAY-MEAN FC&amp;P VAL'!BX139*'[1]PERCENT ARRAY-MEAN FC&amp;P VAL'!BY139*'[1]PERCENT ARRAY-MEAN FC&amp;P VAL'!BZ139))&gt;0,'[1]PERCENT ARRAY-MEAN FC&amp;P VAL'!BU139*'[1]PERCENT ARRAY-MEAN FC&amp;P VAL'!BV139*'[1]PERCENT ARRAY-MEAN FC&amp;P VAL'!BW139+ABS('[1]PERCENT ARRAY-MEAN FC&amp;P VAL'!BX139*'[1]PERCENT ARRAY-MEAN FC&amp;P VAL'!BY139*'[1]PERCENT ARRAY-MEAN FC&amp;P VAL'!BZ139),""),""))</f>
        <v/>
      </c>
      <c r="AC139" s="12" t="str">
        <f>IF(AB139="","",'[1]PERCENT ARRAY-MEAN FC&amp;P VAL'!BU139*'[1]PERCENT ARRAY-MEAN FC&amp;P VAL'!BV139*'[1]PERCENT ARRAY-MEAN FC&amp;P VAL'!BW139-ABS('[1]PERCENT ARRAY-MEAN FC&amp;P VAL'!BX139*'[1]PERCENT ARRAY-MEAN FC&amp;P VAL'!BY139*'[1]PERCENT ARRAY-MEAN FC&amp;P VAL'!BZ139))</f>
        <v/>
      </c>
      <c r="AD139" t="str">
        <f>IF(A139="","",IF('[1]Calculation genes in KEGG path'!L137&gt;='[1]Flux and Impact'!$E$1,IF(('[1]PERCENT ARRAY-MEAN FC&amp;P VAL'!CA139*'[1]PERCENT ARRAY-MEAN FC&amp;P VAL'!CB139*'[1]PERCENT ARRAY-MEAN FC&amp;P VAL'!CC139+ABS('[1]PERCENT ARRAY-MEAN FC&amp;P VAL'!CD139*'[1]PERCENT ARRAY-MEAN FC&amp;P VAL'!CE139*'[1]PERCENT ARRAY-MEAN FC&amp;P VAL'!CF139))&gt;0,'[1]PERCENT ARRAY-MEAN FC&amp;P VAL'!CA139*'[1]PERCENT ARRAY-MEAN FC&amp;P VAL'!CB139*'[1]PERCENT ARRAY-MEAN FC&amp;P VAL'!CC139+ABS('[1]PERCENT ARRAY-MEAN FC&amp;P VAL'!CD139*'[1]PERCENT ARRAY-MEAN FC&amp;P VAL'!CE139*'[1]PERCENT ARRAY-MEAN FC&amp;P VAL'!CF139),""),""))</f>
        <v/>
      </c>
      <c r="AE139" s="12" t="str">
        <f>IF(AD139="","",'[1]PERCENT ARRAY-MEAN FC&amp;P VAL'!CA139*'[1]PERCENT ARRAY-MEAN FC&amp;P VAL'!CB139*'[1]PERCENT ARRAY-MEAN FC&amp;P VAL'!CC139-ABS('[1]PERCENT ARRAY-MEAN FC&amp;P VAL'!CD139*'[1]PERCENT ARRAY-MEAN FC&amp;P VAL'!CE139*'[1]PERCENT ARRAY-MEAN FC&amp;P VAL'!CF139))</f>
        <v/>
      </c>
      <c r="AF139" t="str">
        <f>IF(A139="","",IF('[1]Calculation genes in KEGG path'!L137&gt;='[1]Flux and Impact'!$E$1,IF(('[1]PERCENT ARRAY-MEAN FC&amp;P VAL'!CG139*'[1]PERCENT ARRAY-MEAN FC&amp;P VAL'!CH139*'[1]PERCENT ARRAY-MEAN FC&amp;P VAL'!CI139+ABS('[1]PERCENT ARRAY-MEAN FC&amp;P VAL'!CJ139*'[1]PERCENT ARRAY-MEAN FC&amp;P VAL'!CK139*'[1]PERCENT ARRAY-MEAN FC&amp;P VAL'!CL139))&gt;0,'[1]PERCENT ARRAY-MEAN FC&amp;P VAL'!CG139*'[1]PERCENT ARRAY-MEAN FC&amp;P VAL'!CH139*'[1]PERCENT ARRAY-MEAN FC&amp;P VAL'!CI139+ABS('[1]PERCENT ARRAY-MEAN FC&amp;P VAL'!CJ139*'[1]PERCENT ARRAY-MEAN FC&amp;P VAL'!CK139*'[1]PERCENT ARRAY-MEAN FC&amp;P VAL'!CL139),""),""))</f>
        <v/>
      </c>
      <c r="AG139" s="12" t="str">
        <f>IF(AF139="","",'[1]PERCENT ARRAY-MEAN FC&amp;P VAL'!CG139*'[1]PERCENT ARRAY-MEAN FC&amp;P VAL'!CH139*'[1]PERCENT ARRAY-MEAN FC&amp;P VAL'!CI139-ABS('[1]PERCENT ARRAY-MEAN FC&amp;P VAL'!CJ139*'[1]PERCENT ARRAY-MEAN FC&amp;P VAL'!CK139*'[1]PERCENT ARRAY-MEAN FC&amp;P VAL'!CL139))</f>
        <v/>
      </c>
      <c r="AH139" t="str">
        <f>IF(A139="","",IF('[1]Calculation genes in KEGG path'!L137&gt;='[1]Flux and Impact'!$E$1,IF(('[1]PERCENT ARRAY-MEAN FC&amp;P VAL'!CM139*'[1]PERCENT ARRAY-MEAN FC&amp;P VAL'!CN139*'[1]PERCENT ARRAY-MEAN FC&amp;P VAL'!CO139+ABS('[1]PERCENT ARRAY-MEAN FC&amp;P VAL'!CP139*'[1]PERCENT ARRAY-MEAN FC&amp;P VAL'!CQ139*'[1]PERCENT ARRAY-MEAN FC&amp;P VAL'!CR139))&gt;0,'[1]PERCENT ARRAY-MEAN FC&amp;P VAL'!CM139*'[1]PERCENT ARRAY-MEAN FC&amp;P VAL'!CN139*'[1]PERCENT ARRAY-MEAN FC&amp;P VAL'!CO139+ABS('[1]PERCENT ARRAY-MEAN FC&amp;P VAL'!CP139*'[1]PERCENT ARRAY-MEAN FC&amp;P VAL'!CQ139*'[1]PERCENT ARRAY-MEAN FC&amp;P VAL'!CR139),""),""))</f>
        <v/>
      </c>
      <c r="AI139" s="12" t="str">
        <f>IF(AH139="","",'[1]PERCENT ARRAY-MEAN FC&amp;P VAL'!CM139*'[1]PERCENT ARRAY-MEAN FC&amp;P VAL'!CN139*'[1]PERCENT ARRAY-MEAN FC&amp;P VAL'!CO139-ABS('[1]PERCENT ARRAY-MEAN FC&amp;P VAL'!CP139*'[1]PERCENT ARRAY-MEAN FC&amp;P VAL'!CQ139*'[1]PERCENT ARRAY-MEAN FC&amp;P VAL'!CR139))</f>
        <v/>
      </c>
      <c r="AJ139" t="str">
        <f>IF(A139="","",IF('[1]Calculation genes in KEGG path'!L137&gt;='[1]Flux and Impact'!$E$1,IF(('[1]PERCENT ARRAY-MEAN FC&amp;P VAL'!CS139*'[1]PERCENT ARRAY-MEAN FC&amp;P VAL'!CT139*'[1]PERCENT ARRAY-MEAN FC&amp;P VAL'!CU139+ABS('[1]PERCENT ARRAY-MEAN FC&amp;P VAL'!CV139*'[1]PERCENT ARRAY-MEAN FC&amp;P VAL'!CW139*'[1]PERCENT ARRAY-MEAN FC&amp;P VAL'!CX139))&gt;0,'[1]PERCENT ARRAY-MEAN FC&amp;P VAL'!CS139*'[1]PERCENT ARRAY-MEAN FC&amp;P VAL'!CT139*'[1]PERCENT ARRAY-MEAN FC&amp;P VAL'!CU139+ABS('[1]PERCENT ARRAY-MEAN FC&amp;P VAL'!CV139*'[1]PERCENT ARRAY-MEAN FC&amp;P VAL'!CW139*'[1]PERCENT ARRAY-MEAN FC&amp;P VAL'!CX139),""),""))</f>
        <v/>
      </c>
      <c r="AK139" s="12" t="str">
        <f>IF(AJ139="","",'[1]PERCENT ARRAY-MEAN FC&amp;P VAL'!CS139*'[1]PERCENT ARRAY-MEAN FC&amp;P VAL'!CT139*'[1]PERCENT ARRAY-MEAN FC&amp;P VAL'!CU139-ABS('[1]PERCENT ARRAY-MEAN FC&amp;P VAL'!CV139*'[1]PERCENT ARRAY-MEAN FC&amp;P VAL'!CW139*'[1]PERCENT ARRAY-MEAN FC&amp;P VAL'!CX139))</f>
        <v/>
      </c>
      <c r="AL139" t="str">
        <f>IF(A139="","",IF('[1]Calculation genes in KEGG path'!L137&gt;='[1]Flux and Impact'!$E$1,IF(('[1]PERCENT ARRAY-MEAN FC&amp;P VAL'!CY139*'[1]PERCENT ARRAY-MEAN FC&amp;P VAL'!CZ139*'[1]PERCENT ARRAY-MEAN FC&amp;P VAL'!DA139+ABS('[1]PERCENT ARRAY-MEAN FC&amp;P VAL'!DB139*'[1]PERCENT ARRAY-MEAN FC&amp;P VAL'!DC139*'[1]PERCENT ARRAY-MEAN FC&amp;P VAL'!DD139))&gt;0,'[1]PERCENT ARRAY-MEAN FC&amp;P VAL'!CY139*'[1]PERCENT ARRAY-MEAN FC&amp;P VAL'!CZ139*'[1]PERCENT ARRAY-MEAN FC&amp;P VAL'!DA139+ABS('[1]PERCENT ARRAY-MEAN FC&amp;P VAL'!DB139*'[1]PERCENT ARRAY-MEAN FC&amp;P VAL'!DC139*'[1]PERCENT ARRAY-MEAN FC&amp;P VAL'!DD139),""),""))</f>
        <v/>
      </c>
      <c r="AM139" s="12" t="str">
        <f>IF(AL139="","",'[1]PERCENT ARRAY-MEAN FC&amp;P VAL'!CY139*'[1]PERCENT ARRAY-MEAN FC&amp;P VAL'!CZ139*'[1]PERCENT ARRAY-MEAN FC&amp;P VAL'!DA139-ABS('[1]PERCENT ARRAY-MEAN FC&amp;P VAL'!DB139*'[1]PERCENT ARRAY-MEAN FC&amp;P VAL'!DC139*'[1]PERCENT ARRAY-MEAN FC&amp;P VAL'!DD139))</f>
        <v/>
      </c>
      <c r="AN139" t="str">
        <f>IF(A139="","",IF('[1]Calculation genes in KEGG path'!L137&gt;='[1]Flux and Impact'!$E$1,IF(('[1]PERCENT ARRAY-MEAN FC&amp;P VAL'!DE139*'[1]PERCENT ARRAY-MEAN FC&amp;P VAL'!DF139*'[1]PERCENT ARRAY-MEAN FC&amp;P VAL'!DG139+ABS('[1]PERCENT ARRAY-MEAN FC&amp;P VAL'!DH139*'[1]PERCENT ARRAY-MEAN FC&amp;P VAL'!DI139*'[1]PERCENT ARRAY-MEAN FC&amp;P VAL'!DJ139))&gt;0,'[1]PERCENT ARRAY-MEAN FC&amp;P VAL'!DE139*'[1]PERCENT ARRAY-MEAN FC&amp;P VAL'!DF139*'[1]PERCENT ARRAY-MEAN FC&amp;P VAL'!DG139+ABS('[1]PERCENT ARRAY-MEAN FC&amp;P VAL'!DH139*'[1]PERCENT ARRAY-MEAN FC&amp;P VAL'!DI139*'[1]PERCENT ARRAY-MEAN FC&amp;P VAL'!DJ139),""),""))</f>
        <v/>
      </c>
      <c r="AO139" s="12" t="str">
        <f>IF(AN139="","",'[1]PERCENT ARRAY-MEAN FC&amp;P VAL'!DE139*'[1]PERCENT ARRAY-MEAN FC&amp;P VAL'!DF139*'[1]PERCENT ARRAY-MEAN FC&amp;P VAL'!DG139-ABS('[1]PERCENT ARRAY-MEAN FC&amp;P VAL'!DH139*'[1]PERCENT ARRAY-MEAN FC&amp;P VAL'!DI139*'[1]PERCENT ARRAY-MEAN FC&amp;P VAL'!DJ139))</f>
        <v/>
      </c>
      <c r="AP139" t="str">
        <f>IF(A139="","",IF('[1]Calculation genes in KEGG path'!L137&gt;='[1]Flux and Impact'!$E$1,IF(('[1]PERCENT ARRAY-MEAN FC&amp;P VAL'!DK139*'[1]PERCENT ARRAY-MEAN FC&amp;P VAL'!DL139*'[1]PERCENT ARRAY-MEAN FC&amp;P VAL'!DM139+ABS('[1]PERCENT ARRAY-MEAN FC&amp;P VAL'!DN139*'[1]PERCENT ARRAY-MEAN FC&amp;P VAL'!DO139*'[1]PERCENT ARRAY-MEAN FC&amp;P VAL'!DP139))&gt;0,'[1]PERCENT ARRAY-MEAN FC&amp;P VAL'!DK139*'[1]PERCENT ARRAY-MEAN FC&amp;P VAL'!DL139*'[1]PERCENT ARRAY-MEAN FC&amp;P VAL'!DM139+ABS('[1]PERCENT ARRAY-MEAN FC&amp;P VAL'!DN139*'[1]PERCENT ARRAY-MEAN FC&amp;P VAL'!DO139*'[1]PERCENT ARRAY-MEAN FC&amp;P VAL'!DP139),""),""))</f>
        <v/>
      </c>
      <c r="AQ139" s="12" t="str">
        <f>IF(AP139="","",'[1]PERCENT ARRAY-MEAN FC&amp;P VAL'!DK139*'[1]PERCENT ARRAY-MEAN FC&amp;P VAL'!DL139*'[1]PERCENT ARRAY-MEAN FC&amp;P VAL'!DM139-ABS('[1]PERCENT ARRAY-MEAN FC&amp;P VAL'!DN139*'[1]PERCENT ARRAY-MEAN FC&amp;P VAL'!DO139*'[1]PERCENT ARRAY-MEAN FC&amp;P VAL'!DP139))</f>
        <v/>
      </c>
      <c r="AR139" t="str">
        <f>IF(A139="","",IF('[1]Calculation genes in KEGG path'!L137&gt;='[1]Flux and Impact'!$E$1,IF(('[1]PERCENT ARRAY-MEAN FC&amp;P VAL'!DQ139*'[1]PERCENT ARRAY-MEAN FC&amp;P VAL'!DR139*'[1]PERCENT ARRAY-MEAN FC&amp;P VAL'!DS139+ABS('[1]PERCENT ARRAY-MEAN FC&amp;P VAL'!DT139*'[1]PERCENT ARRAY-MEAN FC&amp;P VAL'!DU139*'[1]PERCENT ARRAY-MEAN FC&amp;P VAL'!DV139))&gt;0,'[1]PERCENT ARRAY-MEAN FC&amp;P VAL'!DQ139*'[1]PERCENT ARRAY-MEAN FC&amp;P VAL'!DR139*'[1]PERCENT ARRAY-MEAN FC&amp;P VAL'!DS139+ABS('[1]PERCENT ARRAY-MEAN FC&amp;P VAL'!DT139*'[1]PERCENT ARRAY-MEAN FC&amp;P VAL'!DU139*'[1]PERCENT ARRAY-MEAN FC&amp;P VAL'!DV139),""),""))</f>
        <v/>
      </c>
      <c r="AS139" s="12" t="str">
        <f>IF(AR139="","",'[1]PERCENT ARRAY-MEAN FC&amp;P VAL'!DQ139*'[1]PERCENT ARRAY-MEAN FC&amp;P VAL'!DR139*'[1]PERCENT ARRAY-MEAN FC&amp;P VAL'!DS139-ABS('[1]PERCENT ARRAY-MEAN FC&amp;P VAL'!DT139*'[1]PERCENT ARRAY-MEAN FC&amp;P VAL'!DU139*'[1]PERCENT ARRAY-MEAN FC&amp;P VAL'!DV139))</f>
        <v/>
      </c>
      <c r="AT139" s="12">
        <f t="shared" si="7"/>
        <v>-51.3936004848068</v>
      </c>
      <c r="AU139" s="12">
        <f t="shared" si="8"/>
        <v>1</v>
      </c>
    </row>
    <row r="140" spans="1:47">
      <c r="A140" t="str">
        <f>'[1]Calculation genes in KEGG path'!I138</f>
        <v>bta04512</v>
      </c>
      <c r="B140" t="str">
        <f>IF('[1]PERCENT ARRAY-MEAN FC&amp;P VAL'!A140="","",'[1]PERCENT ARRAY-MEAN FC&amp;P VAL'!A140)</f>
        <v>3. Environmental Information Processing</v>
      </c>
      <c r="C140" t="str">
        <f>IF('[1]PERCENT ARRAY-MEAN FC&amp;P VAL'!B140="","",'[1]PERCENT ARRAY-MEAN FC&amp;P VAL'!B140)</f>
        <v>3.3 Signaling Molecules and Interaction</v>
      </c>
      <c r="D140" t="str">
        <f>IF('[1]PERCENT ARRAY-MEAN FC&amp;P VAL'!C140="","",'[1]PERCENT ARRAY-MEAN FC&amp;P VAL'!C140)</f>
        <v>ECM-receptor interaction</v>
      </c>
      <c r="E140" s="12">
        <f t="shared" si="6"/>
        <v>267.609201636098</v>
      </c>
      <c r="F140">
        <f>IF(A140="","",IF('[1]Calculation genes in KEGG path'!L138&gt;='[1]Flux and Impact'!$E$1,IF('[1]PERCENT ARRAY-MEAN FC&amp;P VAL'!G140*'[1]PERCENT ARRAY-MEAN FC&amp;P VAL'!H140*'[1]PERCENT ARRAY-MEAN FC&amp;P VAL'!I140+ABS('[1]PERCENT ARRAY-MEAN FC&amp;P VAL'!J140*'[1]PERCENT ARRAY-MEAN FC&amp;P VAL'!K140*'[1]PERCENT ARRAY-MEAN FC&amp;P VAL'!L140)&gt;0,'[1]PERCENT ARRAY-MEAN FC&amp;P VAL'!G140*'[1]PERCENT ARRAY-MEAN FC&amp;P VAL'!H140*'[1]PERCENT ARRAY-MEAN FC&amp;P VAL'!I140+ABS('[1]PERCENT ARRAY-MEAN FC&amp;P VAL'!J140*'[1]PERCENT ARRAY-MEAN FC&amp;P VAL'!K140*'[1]PERCENT ARRAY-MEAN FC&amp;P VAL'!L140),""),""))</f>
        <v>54.4241895049169</v>
      </c>
      <c r="G140" s="12">
        <f>IF(F140="","",'[1]PERCENT ARRAY-MEAN FC&amp;P VAL'!G140*'[1]PERCENT ARRAY-MEAN FC&amp;P VAL'!H140*'[1]PERCENT ARRAY-MEAN FC&amp;P VAL'!I140-ABS('[1]PERCENT ARRAY-MEAN FC&amp;P VAL'!J140*'[1]PERCENT ARRAY-MEAN FC&amp;P VAL'!K140*'[1]PERCENT ARRAY-MEAN FC&amp;P VAL'!L140))</f>
        <v>-54.4241895049169</v>
      </c>
      <c r="H140">
        <f>IF(A140="","",IF('[1]Calculation genes in KEGG path'!L138&gt;='[1]Flux and Impact'!$E$1,IF(('[1]PERCENT ARRAY-MEAN FC&amp;P VAL'!M140*'[1]PERCENT ARRAY-MEAN FC&amp;P VAL'!N140*'[1]PERCENT ARRAY-MEAN FC&amp;P VAL'!O140+ABS('[1]PERCENT ARRAY-MEAN FC&amp;P VAL'!P140*'[1]PERCENT ARRAY-MEAN FC&amp;P VAL'!Q140*'[1]PERCENT ARRAY-MEAN FC&amp;P VAL'!R140))&gt;0,'[1]PERCENT ARRAY-MEAN FC&amp;P VAL'!M140*'[1]PERCENT ARRAY-MEAN FC&amp;P VAL'!N140*'[1]PERCENT ARRAY-MEAN FC&amp;P VAL'!O140+ABS('[1]PERCENT ARRAY-MEAN FC&amp;P VAL'!P140*'[1]PERCENT ARRAY-MEAN FC&amp;P VAL'!Q140*'[1]PERCENT ARRAY-MEAN FC&amp;P VAL'!R140),""),""))</f>
        <v>122.87789767816</v>
      </c>
      <c r="I140" s="12">
        <f>IF(H140="","",'[1]PERCENT ARRAY-MEAN FC&amp;P VAL'!M140*'[1]PERCENT ARRAY-MEAN FC&amp;P VAL'!N140*'[1]PERCENT ARRAY-MEAN FC&amp;P VAL'!O140-ABS('[1]PERCENT ARRAY-MEAN FC&amp;P VAL'!P140*'[1]PERCENT ARRAY-MEAN FC&amp;P VAL'!Q140*'[1]PERCENT ARRAY-MEAN FC&amp;P VAL'!R140))</f>
        <v>11.396665285752</v>
      </c>
      <c r="J140">
        <f>IF(A140="","",IF('[1]Calculation genes in KEGG path'!L138&gt;='[1]Flux and Impact'!$E$1,IF(('[1]PERCENT ARRAY-MEAN FC&amp;P VAL'!S140*'[1]PERCENT ARRAY-MEAN FC&amp;P VAL'!T140*'[1]PERCENT ARRAY-MEAN FC&amp;P VAL'!U140+ABS('[1]PERCENT ARRAY-MEAN FC&amp;P VAL'!V140*'[1]PERCENT ARRAY-MEAN FC&amp;P VAL'!W140*'[1]PERCENT ARRAY-MEAN FC&amp;P VAL'!X140))&gt;0,'[1]PERCENT ARRAY-MEAN FC&amp;P VAL'!S140*'[1]PERCENT ARRAY-MEAN FC&amp;P VAL'!T140*'[1]PERCENT ARRAY-MEAN FC&amp;P VAL'!U140+ABS('[1]PERCENT ARRAY-MEAN FC&amp;P VAL'!V140*'[1]PERCENT ARRAY-MEAN FC&amp;P VAL'!W140*'[1]PERCENT ARRAY-MEAN FC&amp;P VAL'!X140),""),""))</f>
        <v>90.3071144530209</v>
      </c>
      <c r="K140" s="12">
        <f>IF(J140="","",'[1]PERCENT ARRAY-MEAN FC&amp;P VAL'!S140*'[1]PERCENT ARRAY-MEAN FC&amp;P VAL'!T140*'[1]PERCENT ARRAY-MEAN FC&amp;P VAL'!U140-ABS('[1]PERCENT ARRAY-MEAN FC&amp;P VAL'!V140*'[1]PERCENT ARRAY-MEAN FC&amp;P VAL'!W140*'[1]PERCENT ARRAY-MEAN FC&amp;P VAL'!X140))</f>
        <v>-73.6054831302284</v>
      </c>
      <c r="L140" t="str">
        <f>IF(A140="","",IF('[1]Calculation genes in KEGG path'!L138&gt;='[1]Flux and Impact'!$E$1,IF(('[1]PERCENT ARRAY-MEAN FC&amp;P VAL'!Y140*'[1]PERCENT ARRAY-MEAN FC&amp;P VAL'!Z140*'[1]PERCENT ARRAY-MEAN FC&amp;P VAL'!AA140+ABS('[1]PERCENT ARRAY-MEAN FC&amp;P VAL'!AB140*'[1]PERCENT ARRAY-MEAN FC&amp;P VAL'!AC140*'[1]PERCENT ARRAY-MEAN FC&amp;P VAL'!AD140))&gt;0,'[1]PERCENT ARRAY-MEAN FC&amp;P VAL'!Y140*'[1]PERCENT ARRAY-MEAN FC&amp;P VAL'!Z140*'[1]PERCENT ARRAY-MEAN FC&amp;P VAL'!AA140+ABS('[1]PERCENT ARRAY-MEAN FC&amp;P VAL'!AB140*'[1]PERCENT ARRAY-MEAN FC&amp;P VAL'!AC140*'[1]PERCENT ARRAY-MEAN FC&amp;P VAL'!AD140),""),""))</f>
        <v/>
      </c>
      <c r="M140" s="12" t="str">
        <f>IF(L140="","",'[1]PERCENT ARRAY-MEAN FC&amp;P VAL'!Y140*'[1]PERCENT ARRAY-MEAN FC&amp;P VAL'!Z140*'[1]PERCENT ARRAY-MEAN FC&amp;P VAL'!AA140-ABS('[1]PERCENT ARRAY-MEAN FC&amp;P VAL'!AB140*'[1]PERCENT ARRAY-MEAN FC&amp;P VAL'!AC140*'[1]PERCENT ARRAY-MEAN FC&amp;P VAL'!AD140))</f>
        <v/>
      </c>
      <c r="N140" t="str">
        <f>IF(A140="","",IF('[1]Calculation genes in KEGG path'!L138&gt;='[1]Flux and Impact'!$E$1,IF(('[1]PERCENT ARRAY-MEAN FC&amp;P VAL'!AE140*'[1]PERCENT ARRAY-MEAN FC&amp;P VAL'!AF140*'[1]PERCENT ARRAY-MEAN FC&amp;P VAL'!AG140+ABS('[1]PERCENT ARRAY-MEAN FC&amp;P VAL'!AH140*'[1]PERCENT ARRAY-MEAN FC&amp;P VAL'!AI140*'[1]PERCENT ARRAY-MEAN FC&amp;P VAL'!AJ140))&gt;0,'[1]PERCENT ARRAY-MEAN FC&amp;P VAL'!AE140*'[1]PERCENT ARRAY-MEAN FC&amp;P VAL'!AF140*'[1]PERCENT ARRAY-MEAN FC&amp;P VAL'!AG140+ABS('[1]PERCENT ARRAY-MEAN FC&amp;P VAL'!AH140*'[1]PERCENT ARRAY-MEAN FC&amp;P VAL'!AI140*'[1]PERCENT ARRAY-MEAN FC&amp;P VAL'!AJ140),""),""))</f>
        <v/>
      </c>
      <c r="O140" s="12" t="str">
        <f>IF(N140="","",'[1]PERCENT ARRAY-MEAN FC&amp;P VAL'!AE140*'[1]PERCENT ARRAY-MEAN FC&amp;P VAL'!AF140*'[1]PERCENT ARRAY-MEAN FC&amp;P VAL'!AG140-ABS('[1]PERCENT ARRAY-MEAN FC&amp;P VAL'!AH140*'[1]PERCENT ARRAY-MEAN FC&amp;P VAL'!AI140*'[1]PERCENT ARRAY-MEAN FC&amp;P VAL'!AJ140))</f>
        <v/>
      </c>
      <c r="P140" t="str">
        <f>IF(A140="","",IF('[1]Calculation genes in KEGG path'!L138&gt;='[1]Flux and Impact'!$E$1,IF(('[1]PERCENT ARRAY-MEAN FC&amp;P VAL'!AK140*'[1]PERCENT ARRAY-MEAN FC&amp;P VAL'!AL140*'[1]PERCENT ARRAY-MEAN FC&amp;P VAL'!AM140+ABS('[1]PERCENT ARRAY-MEAN FC&amp;P VAL'!AN140*'[1]PERCENT ARRAY-MEAN FC&amp;P VAL'!AO140*'[1]PERCENT ARRAY-MEAN FC&amp;P VAL'!AP140))&gt;0,'[1]PERCENT ARRAY-MEAN FC&amp;P VAL'!AK140*'[1]PERCENT ARRAY-MEAN FC&amp;P VAL'!AL140*'[1]PERCENT ARRAY-MEAN FC&amp;P VAL'!AM140+ABS('[1]PERCENT ARRAY-MEAN FC&amp;P VAL'!AN140*'[1]PERCENT ARRAY-MEAN FC&amp;P VAL'!AO140*'[1]PERCENT ARRAY-MEAN FC&amp;P VAL'!AP140),""),""))</f>
        <v/>
      </c>
      <c r="Q140" s="12" t="str">
        <f>IF(P140="","",'[1]PERCENT ARRAY-MEAN FC&amp;P VAL'!AK140*'[1]PERCENT ARRAY-MEAN FC&amp;P VAL'!AL140*'[1]PERCENT ARRAY-MEAN FC&amp;P VAL'!AM140-ABS('[1]PERCENT ARRAY-MEAN FC&amp;P VAL'!AN140*'[1]PERCENT ARRAY-MEAN FC&amp;P VAL'!AO140*'[1]PERCENT ARRAY-MEAN FC&amp;P VAL'!AP140))</f>
        <v/>
      </c>
      <c r="R140" t="str">
        <f>IF(A140="","",IF('[1]Calculation genes in KEGG path'!L138&gt;='[1]Flux and Impact'!$E$1,IF(('[1]PERCENT ARRAY-MEAN FC&amp;P VAL'!AQ140*'[1]PERCENT ARRAY-MEAN FC&amp;P VAL'!AR140*'[1]PERCENT ARRAY-MEAN FC&amp;P VAL'!AS140+ABS('[1]PERCENT ARRAY-MEAN FC&amp;P VAL'!AT140*'[1]PERCENT ARRAY-MEAN FC&amp;P VAL'!AU140*'[1]PERCENT ARRAY-MEAN FC&amp;P VAL'!AV140))&gt;0,'[1]PERCENT ARRAY-MEAN FC&amp;P VAL'!AQ140*'[1]PERCENT ARRAY-MEAN FC&amp;P VAL'!AR140*'[1]PERCENT ARRAY-MEAN FC&amp;P VAL'!AS140+ABS('[1]PERCENT ARRAY-MEAN FC&amp;P VAL'!AT140*'[1]PERCENT ARRAY-MEAN FC&amp;P VAL'!AU140*'[1]PERCENT ARRAY-MEAN FC&amp;P VAL'!AV140),""),""))</f>
        <v/>
      </c>
      <c r="S140" s="12" t="str">
        <f>IF(R140="","",'[1]PERCENT ARRAY-MEAN FC&amp;P VAL'!AQ140*'[1]PERCENT ARRAY-MEAN FC&amp;P VAL'!AR140*'[1]PERCENT ARRAY-MEAN FC&amp;P VAL'!AS140-ABS('[1]PERCENT ARRAY-MEAN FC&amp;P VAL'!AT140*'[1]PERCENT ARRAY-MEAN FC&amp;P VAL'!AU140*'[1]PERCENT ARRAY-MEAN FC&amp;P VAL'!AV140))</f>
        <v/>
      </c>
      <c r="T140" t="str">
        <f>IF(A140="","",IF('[1]Calculation genes in KEGG path'!L138&gt;='[1]Flux and Impact'!$E$1,IF(('[1]PERCENT ARRAY-MEAN FC&amp;P VAL'!AW140*'[1]PERCENT ARRAY-MEAN FC&amp;P VAL'!AX140*'[1]PERCENT ARRAY-MEAN FC&amp;P VAL'!AY140+ABS('[1]PERCENT ARRAY-MEAN FC&amp;P VAL'!AZ140*'[1]PERCENT ARRAY-MEAN FC&amp;P VAL'!BA140*'[1]PERCENT ARRAY-MEAN FC&amp;P VAL'!BB140))&gt;0,'[1]PERCENT ARRAY-MEAN FC&amp;P VAL'!AW140*'[1]PERCENT ARRAY-MEAN FC&amp;P VAL'!AX140*'[1]PERCENT ARRAY-MEAN FC&amp;P VAL'!AY140+ABS('[1]PERCENT ARRAY-MEAN FC&amp;P VAL'!AZ140*'[1]PERCENT ARRAY-MEAN FC&amp;P VAL'!BA140*'[1]PERCENT ARRAY-MEAN FC&amp;P VAL'!BB140),""),""))</f>
        <v/>
      </c>
      <c r="U140" s="12" t="str">
        <f>IF(T140="","",'[1]PERCENT ARRAY-MEAN FC&amp;P VAL'!AW140*'[1]PERCENT ARRAY-MEAN FC&amp;P VAL'!AX140*'[1]PERCENT ARRAY-MEAN FC&amp;P VAL'!AY140-ABS('[1]PERCENT ARRAY-MEAN FC&amp;P VAL'!AZ140*'[1]PERCENT ARRAY-MEAN FC&amp;P VAL'!BA140*'[1]PERCENT ARRAY-MEAN FC&amp;P VAL'!BB140))</f>
        <v/>
      </c>
      <c r="V140" t="str">
        <f>IF(A140="","",IF('[1]Calculation genes in KEGG path'!L138&gt;='[1]Flux and Impact'!$E$1,IF(('[1]PERCENT ARRAY-MEAN FC&amp;P VAL'!BC140*'[1]PERCENT ARRAY-MEAN FC&amp;P VAL'!BD140*'[1]PERCENT ARRAY-MEAN FC&amp;P VAL'!BE140+ABS('[1]PERCENT ARRAY-MEAN FC&amp;P VAL'!BF140*'[1]PERCENT ARRAY-MEAN FC&amp;P VAL'!BG140*'[1]PERCENT ARRAY-MEAN FC&amp;P VAL'!BH140))&gt;0,'[1]PERCENT ARRAY-MEAN FC&amp;P VAL'!BC140*'[1]PERCENT ARRAY-MEAN FC&amp;P VAL'!BD140*'[1]PERCENT ARRAY-MEAN FC&amp;P VAL'!BE140+ABS('[1]PERCENT ARRAY-MEAN FC&amp;P VAL'!BF140*'[1]PERCENT ARRAY-MEAN FC&amp;P VAL'!BG140*'[1]PERCENT ARRAY-MEAN FC&amp;P VAL'!BH140),""),""))</f>
        <v/>
      </c>
      <c r="W140" s="12" t="str">
        <f>IF(V140="","",'[1]PERCENT ARRAY-MEAN FC&amp;P VAL'!BC140*'[1]PERCENT ARRAY-MEAN FC&amp;P VAL'!BD140*'[1]PERCENT ARRAY-MEAN FC&amp;P VAL'!BE140-ABS('[1]PERCENT ARRAY-MEAN FC&amp;P VAL'!BF140*'[1]PERCENT ARRAY-MEAN FC&amp;P VAL'!BG140*'[1]PERCENT ARRAY-MEAN FC&amp;P VAL'!BH140))</f>
        <v/>
      </c>
      <c r="X140" t="str">
        <f>IF(A140="","",IF('[1]Calculation genes in KEGG path'!L138&gt;='[1]Flux and Impact'!$E$1,IF(('[1]PERCENT ARRAY-MEAN FC&amp;P VAL'!BI140*'[1]PERCENT ARRAY-MEAN FC&amp;P VAL'!BJ140*'[1]PERCENT ARRAY-MEAN FC&amp;P VAL'!BK140+ABS('[1]PERCENT ARRAY-MEAN FC&amp;P VAL'!BL140*'[1]PERCENT ARRAY-MEAN FC&amp;P VAL'!BM140*'[1]PERCENT ARRAY-MEAN FC&amp;P VAL'!BN140))&gt;0,'[1]PERCENT ARRAY-MEAN FC&amp;P VAL'!BI140*'[1]PERCENT ARRAY-MEAN FC&amp;P VAL'!BJ140*'[1]PERCENT ARRAY-MEAN FC&amp;P VAL'!BK140+ABS('[1]PERCENT ARRAY-MEAN FC&amp;P VAL'!BL140*'[1]PERCENT ARRAY-MEAN FC&amp;P VAL'!BM140*'[1]PERCENT ARRAY-MEAN FC&amp;P VAL'!BN140),""),""))</f>
        <v/>
      </c>
      <c r="Y140" s="12" t="str">
        <f>IF(X140="","",'[1]PERCENT ARRAY-MEAN FC&amp;P VAL'!BI140*'[1]PERCENT ARRAY-MEAN FC&amp;P VAL'!BJ140*'[1]PERCENT ARRAY-MEAN FC&amp;P VAL'!BK140-ABS('[1]PERCENT ARRAY-MEAN FC&amp;P VAL'!BL140*'[1]PERCENT ARRAY-MEAN FC&amp;P VAL'!BM140*'[1]PERCENT ARRAY-MEAN FC&amp;P VAL'!BN140))</f>
        <v/>
      </c>
      <c r="Z140" t="str">
        <f>IF(A140="","",IF('[1]Calculation genes in KEGG path'!L138&gt;='[1]Flux and Impact'!$E$1,IF(('[1]PERCENT ARRAY-MEAN FC&amp;P VAL'!BO140*'[1]PERCENT ARRAY-MEAN FC&amp;P VAL'!BP140*'[1]PERCENT ARRAY-MEAN FC&amp;P VAL'!BQ140+ABS('[1]PERCENT ARRAY-MEAN FC&amp;P VAL'!BR140*'[1]PERCENT ARRAY-MEAN FC&amp;P VAL'!BS140*'[1]PERCENT ARRAY-MEAN FC&amp;P VAL'!BT140))&gt;0,'[1]PERCENT ARRAY-MEAN FC&amp;P VAL'!BO140*'[1]PERCENT ARRAY-MEAN FC&amp;P VAL'!BP140*'[1]PERCENT ARRAY-MEAN FC&amp;P VAL'!BQ140+ABS('[1]PERCENT ARRAY-MEAN FC&amp;P VAL'!BR140*'[1]PERCENT ARRAY-MEAN FC&amp;P VAL'!BS140*'[1]PERCENT ARRAY-MEAN FC&amp;P VAL'!BT140),""),""))</f>
        <v/>
      </c>
      <c r="AA140" s="12" t="str">
        <f>IF(Z140="","",'[1]PERCENT ARRAY-MEAN FC&amp;P VAL'!BO140*'[1]PERCENT ARRAY-MEAN FC&amp;P VAL'!BP140*'[1]PERCENT ARRAY-MEAN FC&amp;P VAL'!BQ140-ABS('[1]PERCENT ARRAY-MEAN FC&amp;P VAL'!BR140*'[1]PERCENT ARRAY-MEAN FC&amp;P VAL'!BS140*'[1]PERCENT ARRAY-MEAN FC&amp;P VAL'!BT140))</f>
        <v/>
      </c>
      <c r="AB140" t="str">
        <f>IF(A140="","",IF('[1]Calculation genes in KEGG path'!L138&gt;='[1]Flux and Impact'!$E$1,IF(('[1]PERCENT ARRAY-MEAN FC&amp;P VAL'!BU140*'[1]PERCENT ARRAY-MEAN FC&amp;P VAL'!BV140*'[1]PERCENT ARRAY-MEAN FC&amp;P VAL'!BW140+ABS('[1]PERCENT ARRAY-MEAN FC&amp;P VAL'!BX140*'[1]PERCENT ARRAY-MEAN FC&amp;P VAL'!BY140*'[1]PERCENT ARRAY-MEAN FC&amp;P VAL'!BZ140))&gt;0,'[1]PERCENT ARRAY-MEAN FC&amp;P VAL'!BU140*'[1]PERCENT ARRAY-MEAN FC&amp;P VAL'!BV140*'[1]PERCENT ARRAY-MEAN FC&amp;P VAL'!BW140+ABS('[1]PERCENT ARRAY-MEAN FC&amp;P VAL'!BX140*'[1]PERCENT ARRAY-MEAN FC&amp;P VAL'!BY140*'[1]PERCENT ARRAY-MEAN FC&amp;P VAL'!BZ140),""),""))</f>
        <v/>
      </c>
      <c r="AC140" s="12" t="str">
        <f>IF(AB140="","",'[1]PERCENT ARRAY-MEAN FC&amp;P VAL'!BU140*'[1]PERCENT ARRAY-MEAN FC&amp;P VAL'!BV140*'[1]PERCENT ARRAY-MEAN FC&amp;P VAL'!BW140-ABS('[1]PERCENT ARRAY-MEAN FC&amp;P VAL'!BX140*'[1]PERCENT ARRAY-MEAN FC&amp;P VAL'!BY140*'[1]PERCENT ARRAY-MEAN FC&amp;P VAL'!BZ140))</f>
        <v/>
      </c>
      <c r="AD140" t="str">
        <f>IF(A140="","",IF('[1]Calculation genes in KEGG path'!L138&gt;='[1]Flux and Impact'!$E$1,IF(('[1]PERCENT ARRAY-MEAN FC&amp;P VAL'!CA140*'[1]PERCENT ARRAY-MEAN FC&amp;P VAL'!CB140*'[1]PERCENT ARRAY-MEAN FC&amp;P VAL'!CC140+ABS('[1]PERCENT ARRAY-MEAN FC&amp;P VAL'!CD140*'[1]PERCENT ARRAY-MEAN FC&amp;P VAL'!CE140*'[1]PERCENT ARRAY-MEAN FC&amp;P VAL'!CF140))&gt;0,'[1]PERCENT ARRAY-MEAN FC&amp;P VAL'!CA140*'[1]PERCENT ARRAY-MEAN FC&amp;P VAL'!CB140*'[1]PERCENT ARRAY-MEAN FC&amp;P VAL'!CC140+ABS('[1]PERCENT ARRAY-MEAN FC&amp;P VAL'!CD140*'[1]PERCENT ARRAY-MEAN FC&amp;P VAL'!CE140*'[1]PERCENT ARRAY-MEAN FC&amp;P VAL'!CF140),""),""))</f>
        <v/>
      </c>
      <c r="AE140" s="12" t="str">
        <f>IF(AD140="","",'[1]PERCENT ARRAY-MEAN FC&amp;P VAL'!CA140*'[1]PERCENT ARRAY-MEAN FC&amp;P VAL'!CB140*'[1]PERCENT ARRAY-MEAN FC&amp;P VAL'!CC140-ABS('[1]PERCENT ARRAY-MEAN FC&amp;P VAL'!CD140*'[1]PERCENT ARRAY-MEAN FC&amp;P VAL'!CE140*'[1]PERCENT ARRAY-MEAN FC&amp;P VAL'!CF140))</f>
        <v/>
      </c>
      <c r="AF140" t="str">
        <f>IF(A140="","",IF('[1]Calculation genes in KEGG path'!L138&gt;='[1]Flux and Impact'!$E$1,IF(('[1]PERCENT ARRAY-MEAN FC&amp;P VAL'!CG140*'[1]PERCENT ARRAY-MEAN FC&amp;P VAL'!CH140*'[1]PERCENT ARRAY-MEAN FC&amp;P VAL'!CI140+ABS('[1]PERCENT ARRAY-MEAN FC&amp;P VAL'!CJ140*'[1]PERCENT ARRAY-MEAN FC&amp;P VAL'!CK140*'[1]PERCENT ARRAY-MEAN FC&amp;P VAL'!CL140))&gt;0,'[1]PERCENT ARRAY-MEAN FC&amp;P VAL'!CG140*'[1]PERCENT ARRAY-MEAN FC&amp;P VAL'!CH140*'[1]PERCENT ARRAY-MEAN FC&amp;P VAL'!CI140+ABS('[1]PERCENT ARRAY-MEAN FC&amp;P VAL'!CJ140*'[1]PERCENT ARRAY-MEAN FC&amp;P VAL'!CK140*'[1]PERCENT ARRAY-MEAN FC&amp;P VAL'!CL140),""),""))</f>
        <v/>
      </c>
      <c r="AG140" s="12" t="str">
        <f>IF(AF140="","",'[1]PERCENT ARRAY-MEAN FC&amp;P VAL'!CG140*'[1]PERCENT ARRAY-MEAN FC&amp;P VAL'!CH140*'[1]PERCENT ARRAY-MEAN FC&amp;P VAL'!CI140-ABS('[1]PERCENT ARRAY-MEAN FC&amp;P VAL'!CJ140*'[1]PERCENT ARRAY-MEAN FC&amp;P VAL'!CK140*'[1]PERCENT ARRAY-MEAN FC&amp;P VAL'!CL140))</f>
        <v/>
      </c>
      <c r="AH140" t="str">
        <f>IF(A140="","",IF('[1]Calculation genes in KEGG path'!L138&gt;='[1]Flux and Impact'!$E$1,IF(('[1]PERCENT ARRAY-MEAN FC&amp;P VAL'!CM140*'[1]PERCENT ARRAY-MEAN FC&amp;P VAL'!CN140*'[1]PERCENT ARRAY-MEAN FC&amp;P VAL'!CO140+ABS('[1]PERCENT ARRAY-MEAN FC&amp;P VAL'!CP140*'[1]PERCENT ARRAY-MEAN FC&amp;P VAL'!CQ140*'[1]PERCENT ARRAY-MEAN FC&amp;P VAL'!CR140))&gt;0,'[1]PERCENT ARRAY-MEAN FC&amp;P VAL'!CM140*'[1]PERCENT ARRAY-MEAN FC&amp;P VAL'!CN140*'[1]PERCENT ARRAY-MEAN FC&amp;P VAL'!CO140+ABS('[1]PERCENT ARRAY-MEAN FC&amp;P VAL'!CP140*'[1]PERCENT ARRAY-MEAN FC&amp;P VAL'!CQ140*'[1]PERCENT ARRAY-MEAN FC&amp;P VAL'!CR140),""),""))</f>
        <v/>
      </c>
      <c r="AI140" s="12" t="str">
        <f>IF(AH140="","",'[1]PERCENT ARRAY-MEAN FC&amp;P VAL'!CM140*'[1]PERCENT ARRAY-MEAN FC&amp;P VAL'!CN140*'[1]PERCENT ARRAY-MEAN FC&amp;P VAL'!CO140-ABS('[1]PERCENT ARRAY-MEAN FC&amp;P VAL'!CP140*'[1]PERCENT ARRAY-MEAN FC&amp;P VAL'!CQ140*'[1]PERCENT ARRAY-MEAN FC&amp;P VAL'!CR140))</f>
        <v/>
      </c>
      <c r="AJ140" t="str">
        <f>IF(A140="","",IF('[1]Calculation genes in KEGG path'!L138&gt;='[1]Flux and Impact'!$E$1,IF(('[1]PERCENT ARRAY-MEAN FC&amp;P VAL'!CS140*'[1]PERCENT ARRAY-MEAN FC&amp;P VAL'!CT140*'[1]PERCENT ARRAY-MEAN FC&amp;P VAL'!CU140+ABS('[1]PERCENT ARRAY-MEAN FC&amp;P VAL'!CV140*'[1]PERCENT ARRAY-MEAN FC&amp;P VAL'!CW140*'[1]PERCENT ARRAY-MEAN FC&amp;P VAL'!CX140))&gt;0,'[1]PERCENT ARRAY-MEAN FC&amp;P VAL'!CS140*'[1]PERCENT ARRAY-MEAN FC&amp;P VAL'!CT140*'[1]PERCENT ARRAY-MEAN FC&amp;P VAL'!CU140+ABS('[1]PERCENT ARRAY-MEAN FC&amp;P VAL'!CV140*'[1]PERCENT ARRAY-MEAN FC&amp;P VAL'!CW140*'[1]PERCENT ARRAY-MEAN FC&amp;P VAL'!CX140),""),""))</f>
        <v/>
      </c>
      <c r="AK140" s="12" t="str">
        <f>IF(AJ140="","",'[1]PERCENT ARRAY-MEAN FC&amp;P VAL'!CS140*'[1]PERCENT ARRAY-MEAN FC&amp;P VAL'!CT140*'[1]PERCENT ARRAY-MEAN FC&amp;P VAL'!CU140-ABS('[1]PERCENT ARRAY-MEAN FC&amp;P VAL'!CV140*'[1]PERCENT ARRAY-MEAN FC&amp;P VAL'!CW140*'[1]PERCENT ARRAY-MEAN FC&amp;P VAL'!CX140))</f>
        <v/>
      </c>
      <c r="AL140" t="str">
        <f>IF(A140="","",IF('[1]Calculation genes in KEGG path'!L138&gt;='[1]Flux and Impact'!$E$1,IF(('[1]PERCENT ARRAY-MEAN FC&amp;P VAL'!CY140*'[1]PERCENT ARRAY-MEAN FC&amp;P VAL'!CZ140*'[1]PERCENT ARRAY-MEAN FC&amp;P VAL'!DA140+ABS('[1]PERCENT ARRAY-MEAN FC&amp;P VAL'!DB140*'[1]PERCENT ARRAY-MEAN FC&amp;P VAL'!DC140*'[1]PERCENT ARRAY-MEAN FC&amp;P VAL'!DD140))&gt;0,'[1]PERCENT ARRAY-MEAN FC&amp;P VAL'!CY140*'[1]PERCENT ARRAY-MEAN FC&amp;P VAL'!CZ140*'[1]PERCENT ARRAY-MEAN FC&amp;P VAL'!DA140+ABS('[1]PERCENT ARRAY-MEAN FC&amp;P VAL'!DB140*'[1]PERCENT ARRAY-MEAN FC&amp;P VAL'!DC140*'[1]PERCENT ARRAY-MEAN FC&amp;P VAL'!DD140),""),""))</f>
        <v/>
      </c>
      <c r="AM140" s="12" t="str">
        <f>IF(AL140="","",'[1]PERCENT ARRAY-MEAN FC&amp;P VAL'!CY140*'[1]PERCENT ARRAY-MEAN FC&amp;P VAL'!CZ140*'[1]PERCENT ARRAY-MEAN FC&amp;P VAL'!DA140-ABS('[1]PERCENT ARRAY-MEAN FC&amp;P VAL'!DB140*'[1]PERCENT ARRAY-MEAN FC&amp;P VAL'!DC140*'[1]PERCENT ARRAY-MEAN FC&amp;P VAL'!DD140))</f>
        <v/>
      </c>
      <c r="AN140" t="str">
        <f>IF(A140="","",IF('[1]Calculation genes in KEGG path'!L138&gt;='[1]Flux and Impact'!$E$1,IF(('[1]PERCENT ARRAY-MEAN FC&amp;P VAL'!DE140*'[1]PERCENT ARRAY-MEAN FC&amp;P VAL'!DF140*'[1]PERCENT ARRAY-MEAN FC&amp;P VAL'!DG140+ABS('[1]PERCENT ARRAY-MEAN FC&amp;P VAL'!DH140*'[1]PERCENT ARRAY-MEAN FC&amp;P VAL'!DI140*'[1]PERCENT ARRAY-MEAN FC&amp;P VAL'!DJ140))&gt;0,'[1]PERCENT ARRAY-MEAN FC&amp;P VAL'!DE140*'[1]PERCENT ARRAY-MEAN FC&amp;P VAL'!DF140*'[1]PERCENT ARRAY-MEAN FC&amp;P VAL'!DG140+ABS('[1]PERCENT ARRAY-MEAN FC&amp;P VAL'!DH140*'[1]PERCENT ARRAY-MEAN FC&amp;P VAL'!DI140*'[1]PERCENT ARRAY-MEAN FC&amp;P VAL'!DJ140),""),""))</f>
        <v/>
      </c>
      <c r="AO140" s="12" t="str">
        <f>IF(AN140="","",'[1]PERCENT ARRAY-MEAN FC&amp;P VAL'!DE140*'[1]PERCENT ARRAY-MEAN FC&amp;P VAL'!DF140*'[1]PERCENT ARRAY-MEAN FC&amp;P VAL'!DG140-ABS('[1]PERCENT ARRAY-MEAN FC&amp;P VAL'!DH140*'[1]PERCENT ARRAY-MEAN FC&amp;P VAL'!DI140*'[1]PERCENT ARRAY-MEAN FC&amp;P VAL'!DJ140))</f>
        <v/>
      </c>
      <c r="AP140" t="str">
        <f>IF(A140="","",IF('[1]Calculation genes in KEGG path'!L138&gt;='[1]Flux and Impact'!$E$1,IF(('[1]PERCENT ARRAY-MEAN FC&amp;P VAL'!DK140*'[1]PERCENT ARRAY-MEAN FC&amp;P VAL'!DL140*'[1]PERCENT ARRAY-MEAN FC&amp;P VAL'!DM140+ABS('[1]PERCENT ARRAY-MEAN FC&amp;P VAL'!DN140*'[1]PERCENT ARRAY-MEAN FC&amp;P VAL'!DO140*'[1]PERCENT ARRAY-MEAN FC&amp;P VAL'!DP140))&gt;0,'[1]PERCENT ARRAY-MEAN FC&amp;P VAL'!DK140*'[1]PERCENT ARRAY-MEAN FC&amp;P VAL'!DL140*'[1]PERCENT ARRAY-MEAN FC&amp;P VAL'!DM140+ABS('[1]PERCENT ARRAY-MEAN FC&amp;P VAL'!DN140*'[1]PERCENT ARRAY-MEAN FC&amp;P VAL'!DO140*'[1]PERCENT ARRAY-MEAN FC&amp;P VAL'!DP140),""),""))</f>
        <v/>
      </c>
      <c r="AQ140" s="12" t="str">
        <f>IF(AP140="","",'[1]PERCENT ARRAY-MEAN FC&amp;P VAL'!DK140*'[1]PERCENT ARRAY-MEAN FC&amp;P VAL'!DL140*'[1]PERCENT ARRAY-MEAN FC&amp;P VAL'!DM140-ABS('[1]PERCENT ARRAY-MEAN FC&amp;P VAL'!DN140*'[1]PERCENT ARRAY-MEAN FC&amp;P VAL'!DO140*'[1]PERCENT ARRAY-MEAN FC&amp;P VAL'!DP140))</f>
        <v/>
      </c>
      <c r="AR140" t="str">
        <f>IF(A140="","",IF('[1]Calculation genes in KEGG path'!L138&gt;='[1]Flux and Impact'!$E$1,IF(('[1]PERCENT ARRAY-MEAN FC&amp;P VAL'!DQ140*'[1]PERCENT ARRAY-MEAN FC&amp;P VAL'!DR140*'[1]PERCENT ARRAY-MEAN FC&amp;P VAL'!DS140+ABS('[1]PERCENT ARRAY-MEAN FC&amp;P VAL'!DT140*'[1]PERCENT ARRAY-MEAN FC&amp;P VAL'!DU140*'[1]PERCENT ARRAY-MEAN FC&amp;P VAL'!DV140))&gt;0,'[1]PERCENT ARRAY-MEAN FC&amp;P VAL'!DQ140*'[1]PERCENT ARRAY-MEAN FC&amp;P VAL'!DR140*'[1]PERCENT ARRAY-MEAN FC&amp;P VAL'!DS140+ABS('[1]PERCENT ARRAY-MEAN FC&amp;P VAL'!DT140*'[1]PERCENT ARRAY-MEAN FC&amp;P VAL'!DU140*'[1]PERCENT ARRAY-MEAN FC&amp;P VAL'!DV140),""),""))</f>
        <v/>
      </c>
      <c r="AS140" s="12" t="str">
        <f>IF(AR140="","",'[1]PERCENT ARRAY-MEAN FC&amp;P VAL'!DQ140*'[1]PERCENT ARRAY-MEAN FC&amp;P VAL'!DR140*'[1]PERCENT ARRAY-MEAN FC&amp;P VAL'!DS140-ABS('[1]PERCENT ARRAY-MEAN FC&amp;P VAL'!DT140*'[1]PERCENT ARRAY-MEAN FC&amp;P VAL'!DU140*'[1]PERCENT ARRAY-MEAN FC&amp;P VAL'!DV140))</f>
        <v/>
      </c>
      <c r="AT140" s="12">
        <f t="shared" si="7"/>
        <v>-38.8776691164644</v>
      </c>
      <c r="AU140" s="12">
        <f t="shared" si="8"/>
        <v>1</v>
      </c>
    </row>
    <row r="141" spans="1:47">
      <c r="A141" t="str">
        <f>'[1]Calculation genes in KEGG path'!I139</f>
        <v>bta04514</v>
      </c>
      <c r="B141" t="str">
        <f>IF('[1]PERCENT ARRAY-MEAN FC&amp;P VAL'!A141="","",'[1]PERCENT ARRAY-MEAN FC&amp;P VAL'!A141)</f>
        <v>3. Environmental Information Processing</v>
      </c>
      <c r="C141" t="str">
        <f>IF('[1]PERCENT ARRAY-MEAN FC&amp;P VAL'!B141="","",'[1]PERCENT ARRAY-MEAN FC&amp;P VAL'!B141)</f>
        <v>3.3 Signaling Molecules and Interaction</v>
      </c>
      <c r="D141" t="str">
        <f>IF('[1]PERCENT ARRAY-MEAN FC&amp;P VAL'!C141="","",'[1]PERCENT ARRAY-MEAN FC&amp;P VAL'!C141)</f>
        <v>Cell adhesion molecules (CAMs)</v>
      </c>
      <c r="E141" s="12">
        <f t="shared" si="6"/>
        <v>385.622058872601</v>
      </c>
      <c r="F141">
        <f>IF(A141="","",IF('[1]Calculation genes in KEGG path'!L139&gt;='[1]Flux and Impact'!$E$1,IF('[1]PERCENT ARRAY-MEAN FC&amp;P VAL'!G141*'[1]PERCENT ARRAY-MEAN FC&amp;P VAL'!H141*'[1]PERCENT ARRAY-MEAN FC&amp;P VAL'!I141+ABS('[1]PERCENT ARRAY-MEAN FC&amp;P VAL'!J141*'[1]PERCENT ARRAY-MEAN FC&amp;P VAL'!K141*'[1]PERCENT ARRAY-MEAN FC&amp;P VAL'!L141)&gt;0,'[1]PERCENT ARRAY-MEAN FC&amp;P VAL'!G141*'[1]PERCENT ARRAY-MEAN FC&amp;P VAL'!H141*'[1]PERCENT ARRAY-MEAN FC&amp;P VAL'!I141+ABS('[1]PERCENT ARRAY-MEAN FC&amp;P VAL'!J141*'[1]PERCENT ARRAY-MEAN FC&amp;P VAL'!K141*'[1]PERCENT ARRAY-MEAN FC&amp;P VAL'!L141),""),""))</f>
        <v>13.1326704825847</v>
      </c>
      <c r="G141" s="12">
        <f>IF(F141="","",'[1]PERCENT ARRAY-MEAN FC&amp;P VAL'!G141*'[1]PERCENT ARRAY-MEAN FC&amp;P VAL'!H141*'[1]PERCENT ARRAY-MEAN FC&amp;P VAL'!I141-ABS('[1]PERCENT ARRAY-MEAN FC&amp;P VAL'!J141*'[1]PERCENT ARRAY-MEAN FC&amp;P VAL'!K141*'[1]PERCENT ARRAY-MEAN FC&amp;P VAL'!L141))</f>
        <v>-0.0165389194280259</v>
      </c>
      <c r="H141">
        <f>IF(A141="","",IF('[1]Calculation genes in KEGG path'!L139&gt;='[1]Flux and Impact'!$E$1,IF(('[1]PERCENT ARRAY-MEAN FC&amp;P VAL'!M141*'[1]PERCENT ARRAY-MEAN FC&amp;P VAL'!N141*'[1]PERCENT ARRAY-MEAN FC&amp;P VAL'!O141+ABS('[1]PERCENT ARRAY-MEAN FC&amp;P VAL'!P141*'[1]PERCENT ARRAY-MEAN FC&amp;P VAL'!Q141*'[1]PERCENT ARRAY-MEAN FC&amp;P VAL'!R141))&gt;0,'[1]PERCENT ARRAY-MEAN FC&amp;P VAL'!M141*'[1]PERCENT ARRAY-MEAN FC&amp;P VAL'!N141*'[1]PERCENT ARRAY-MEAN FC&amp;P VAL'!O141+ABS('[1]PERCENT ARRAY-MEAN FC&amp;P VAL'!P141*'[1]PERCENT ARRAY-MEAN FC&amp;P VAL'!Q141*'[1]PERCENT ARRAY-MEAN FC&amp;P VAL'!R141),""),""))</f>
        <v>317.014043398656</v>
      </c>
      <c r="I141" s="12">
        <f>IF(H141="","",'[1]PERCENT ARRAY-MEAN FC&amp;P VAL'!M141*'[1]PERCENT ARRAY-MEAN FC&amp;P VAL'!N141*'[1]PERCENT ARRAY-MEAN FC&amp;P VAL'!O141-ABS('[1]PERCENT ARRAY-MEAN FC&amp;P VAL'!P141*'[1]PERCENT ARRAY-MEAN FC&amp;P VAL'!Q141*'[1]PERCENT ARRAY-MEAN FC&amp;P VAL'!R141))</f>
        <v>-145.180640106502</v>
      </c>
      <c r="J141">
        <f>IF(A141="","",IF('[1]Calculation genes in KEGG path'!L139&gt;='[1]Flux and Impact'!$E$1,IF(('[1]PERCENT ARRAY-MEAN FC&amp;P VAL'!S141*'[1]PERCENT ARRAY-MEAN FC&amp;P VAL'!T141*'[1]PERCENT ARRAY-MEAN FC&amp;P VAL'!U141+ABS('[1]PERCENT ARRAY-MEAN FC&amp;P VAL'!V141*'[1]PERCENT ARRAY-MEAN FC&amp;P VAL'!W141*'[1]PERCENT ARRAY-MEAN FC&amp;P VAL'!X141))&gt;0,'[1]PERCENT ARRAY-MEAN FC&amp;P VAL'!S141*'[1]PERCENT ARRAY-MEAN FC&amp;P VAL'!T141*'[1]PERCENT ARRAY-MEAN FC&amp;P VAL'!U141+ABS('[1]PERCENT ARRAY-MEAN FC&amp;P VAL'!V141*'[1]PERCENT ARRAY-MEAN FC&amp;P VAL'!W141*'[1]PERCENT ARRAY-MEAN FC&amp;P VAL'!X141),""),""))</f>
        <v>55.475344991361</v>
      </c>
      <c r="K141" s="12">
        <f>IF(J141="","",'[1]PERCENT ARRAY-MEAN FC&amp;P VAL'!S141*'[1]PERCENT ARRAY-MEAN FC&amp;P VAL'!T141*'[1]PERCENT ARRAY-MEAN FC&amp;P VAL'!U141-ABS('[1]PERCENT ARRAY-MEAN FC&amp;P VAL'!V141*'[1]PERCENT ARRAY-MEAN FC&amp;P VAL'!W141*'[1]PERCENT ARRAY-MEAN FC&amp;P VAL'!X141))</f>
        <v>-35.3933430780896</v>
      </c>
      <c r="L141" t="str">
        <f>IF(A141="","",IF('[1]Calculation genes in KEGG path'!L139&gt;='[1]Flux and Impact'!$E$1,IF(('[1]PERCENT ARRAY-MEAN FC&amp;P VAL'!Y141*'[1]PERCENT ARRAY-MEAN FC&amp;P VAL'!Z141*'[1]PERCENT ARRAY-MEAN FC&amp;P VAL'!AA141+ABS('[1]PERCENT ARRAY-MEAN FC&amp;P VAL'!AB141*'[1]PERCENT ARRAY-MEAN FC&amp;P VAL'!AC141*'[1]PERCENT ARRAY-MEAN FC&amp;P VAL'!AD141))&gt;0,'[1]PERCENT ARRAY-MEAN FC&amp;P VAL'!Y141*'[1]PERCENT ARRAY-MEAN FC&amp;P VAL'!Z141*'[1]PERCENT ARRAY-MEAN FC&amp;P VAL'!AA141+ABS('[1]PERCENT ARRAY-MEAN FC&amp;P VAL'!AB141*'[1]PERCENT ARRAY-MEAN FC&amp;P VAL'!AC141*'[1]PERCENT ARRAY-MEAN FC&amp;P VAL'!AD141),""),""))</f>
        <v/>
      </c>
      <c r="M141" s="12" t="str">
        <f>IF(L141="","",'[1]PERCENT ARRAY-MEAN FC&amp;P VAL'!Y141*'[1]PERCENT ARRAY-MEAN FC&amp;P VAL'!Z141*'[1]PERCENT ARRAY-MEAN FC&amp;P VAL'!AA141-ABS('[1]PERCENT ARRAY-MEAN FC&amp;P VAL'!AB141*'[1]PERCENT ARRAY-MEAN FC&amp;P VAL'!AC141*'[1]PERCENT ARRAY-MEAN FC&amp;P VAL'!AD141))</f>
        <v/>
      </c>
      <c r="N141" t="str">
        <f>IF(A141="","",IF('[1]Calculation genes in KEGG path'!L139&gt;='[1]Flux and Impact'!$E$1,IF(('[1]PERCENT ARRAY-MEAN FC&amp;P VAL'!AE141*'[1]PERCENT ARRAY-MEAN FC&amp;P VAL'!AF141*'[1]PERCENT ARRAY-MEAN FC&amp;P VAL'!AG141+ABS('[1]PERCENT ARRAY-MEAN FC&amp;P VAL'!AH141*'[1]PERCENT ARRAY-MEAN FC&amp;P VAL'!AI141*'[1]PERCENT ARRAY-MEAN FC&amp;P VAL'!AJ141))&gt;0,'[1]PERCENT ARRAY-MEAN FC&amp;P VAL'!AE141*'[1]PERCENT ARRAY-MEAN FC&amp;P VAL'!AF141*'[1]PERCENT ARRAY-MEAN FC&amp;P VAL'!AG141+ABS('[1]PERCENT ARRAY-MEAN FC&amp;P VAL'!AH141*'[1]PERCENT ARRAY-MEAN FC&amp;P VAL'!AI141*'[1]PERCENT ARRAY-MEAN FC&amp;P VAL'!AJ141),""),""))</f>
        <v/>
      </c>
      <c r="O141" s="12" t="str">
        <f>IF(N141="","",'[1]PERCENT ARRAY-MEAN FC&amp;P VAL'!AE141*'[1]PERCENT ARRAY-MEAN FC&amp;P VAL'!AF141*'[1]PERCENT ARRAY-MEAN FC&amp;P VAL'!AG141-ABS('[1]PERCENT ARRAY-MEAN FC&amp;P VAL'!AH141*'[1]PERCENT ARRAY-MEAN FC&amp;P VAL'!AI141*'[1]PERCENT ARRAY-MEAN FC&amp;P VAL'!AJ141))</f>
        <v/>
      </c>
      <c r="P141" t="str">
        <f>IF(A141="","",IF('[1]Calculation genes in KEGG path'!L139&gt;='[1]Flux and Impact'!$E$1,IF(('[1]PERCENT ARRAY-MEAN FC&amp;P VAL'!AK141*'[1]PERCENT ARRAY-MEAN FC&amp;P VAL'!AL141*'[1]PERCENT ARRAY-MEAN FC&amp;P VAL'!AM141+ABS('[1]PERCENT ARRAY-MEAN FC&amp;P VAL'!AN141*'[1]PERCENT ARRAY-MEAN FC&amp;P VAL'!AO141*'[1]PERCENT ARRAY-MEAN FC&amp;P VAL'!AP141))&gt;0,'[1]PERCENT ARRAY-MEAN FC&amp;P VAL'!AK141*'[1]PERCENT ARRAY-MEAN FC&amp;P VAL'!AL141*'[1]PERCENT ARRAY-MEAN FC&amp;P VAL'!AM141+ABS('[1]PERCENT ARRAY-MEAN FC&amp;P VAL'!AN141*'[1]PERCENT ARRAY-MEAN FC&amp;P VAL'!AO141*'[1]PERCENT ARRAY-MEAN FC&amp;P VAL'!AP141),""),""))</f>
        <v/>
      </c>
      <c r="Q141" s="12" t="str">
        <f>IF(P141="","",'[1]PERCENT ARRAY-MEAN FC&amp;P VAL'!AK141*'[1]PERCENT ARRAY-MEAN FC&amp;P VAL'!AL141*'[1]PERCENT ARRAY-MEAN FC&amp;P VAL'!AM141-ABS('[1]PERCENT ARRAY-MEAN FC&amp;P VAL'!AN141*'[1]PERCENT ARRAY-MEAN FC&amp;P VAL'!AO141*'[1]PERCENT ARRAY-MEAN FC&amp;P VAL'!AP141))</f>
        <v/>
      </c>
      <c r="R141" t="str">
        <f>IF(A141="","",IF('[1]Calculation genes in KEGG path'!L139&gt;='[1]Flux and Impact'!$E$1,IF(('[1]PERCENT ARRAY-MEAN FC&amp;P VAL'!AQ141*'[1]PERCENT ARRAY-MEAN FC&amp;P VAL'!AR141*'[1]PERCENT ARRAY-MEAN FC&amp;P VAL'!AS141+ABS('[1]PERCENT ARRAY-MEAN FC&amp;P VAL'!AT141*'[1]PERCENT ARRAY-MEAN FC&amp;P VAL'!AU141*'[1]PERCENT ARRAY-MEAN FC&amp;P VAL'!AV141))&gt;0,'[1]PERCENT ARRAY-MEAN FC&amp;P VAL'!AQ141*'[1]PERCENT ARRAY-MEAN FC&amp;P VAL'!AR141*'[1]PERCENT ARRAY-MEAN FC&amp;P VAL'!AS141+ABS('[1]PERCENT ARRAY-MEAN FC&amp;P VAL'!AT141*'[1]PERCENT ARRAY-MEAN FC&amp;P VAL'!AU141*'[1]PERCENT ARRAY-MEAN FC&amp;P VAL'!AV141),""),""))</f>
        <v/>
      </c>
      <c r="S141" s="12" t="str">
        <f>IF(R141="","",'[1]PERCENT ARRAY-MEAN FC&amp;P VAL'!AQ141*'[1]PERCENT ARRAY-MEAN FC&amp;P VAL'!AR141*'[1]PERCENT ARRAY-MEAN FC&amp;P VAL'!AS141-ABS('[1]PERCENT ARRAY-MEAN FC&amp;P VAL'!AT141*'[1]PERCENT ARRAY-MEAN FC&amp;P VAL'!AU141*'[1]PERCENT ARRAY-MEAN FC&amp;P VAL'!AV141))</f>
        <v/>
      </c>
      <c r="T141" t="str">
        <f>IF(A141="","",IF('[1]Calculation genes in KEGG path'!L139&gt;='[1]Flux and Impact'!$E$1,IF(('[1]PERCENT ARRAY-MEAN FC&amp;P VAL'!AW141*'[1]PERCENT ARRAY-MEAN FC&amp;P VAL'!AX141*'[1]PERCENT ARRAY-MEAN FC&amp;P VAL'!AY141+ABS('[1]PERCENT ARRAY-MEAN FC&amp;P VAL'!AZ141*'[1]PERCENT ARRAY-MEAN FC&amp;P VAL'!BA141*'[1]PERCENT ARRAY-MEAN FC&amp;P VAL'!BB141))&gt;0,'[1]PERCENT ARRAY-MEAN FC&amp;P VAL'!AW141*'[1]PERCENT ARRAY-MEAN FC&amp;P VAL'!AX141*'[1]PERCENT ARRAY-MEAN FC&amp;P VAL'!AY141+ABS('[1]PERCENT ARRAY-MEAN FC&amp;P VAL'!AZ141*'[1]PERCENT ARRAY-MEAN FC&amp;P VAL'!BA141*'[1]PERCENT ARRAY-MEAN FC&amp;P VAL'!BB141),""),""))</f>
        <v/>
      </c>
      <c r="U141" s="12" t="str">
        <f>IF(T141="","",'[1]PERCENT ARRAY-MEAN FC&amp;P VAL'!AW141*'[1]PERCENT ARRAY-MEAN FC&amp;P VAL'!AX141*'[1]PERCENT ARRAY-MEAN FC&amp;P VAL'!AY141-ABS('[1]PERCENT ARRAY-MEAN FC&amp;P VAL'!AZ141*'[1]PERCENT ARRAY-MEAN FC&amp;P VAL'!BA141*'[1]PERCENT ARRAY-MEAN FC&amp;P VAL'!BB141))</f>
        <v/>
      </c>
      <c r="V141" t="str">
        <f>IF(A141="","",IF('[1]Calculation genes in KEGG path'!L139&gt;='[1]Flux and Impact'!$E$1,IF(('[1]PERCENT ARRAY-MEAN FC&amp;P VAL'!BC141*'[1]PERCENT ARRAY-MEAN FC&amp;P VAL'!BD141*'[1]PERCENT ARRAY-MEAN FC&amp;P VAL'!BE141+ABS('[1]PERCENT ARRAY-MEAN FC&amp;P VAL'!BF141*'[1]PERCENT ARRAY-MEAN FC&amp;P VAL'!BG141*'[1]PERCENT ARRAY-MEAN FC&amp;P VAL'!BH141))&gt;0,'[1]PERCENT ARRAY-MEAN FC&amp;P VAL'!BC141*'[1]PERCENT ARRAY-MEAN FC&amp;P VAL'!BD141*'[1]PERCENT ARRAY-MEAN FC&amp;P VAL'!BE141+ABS('[1]PERCENT ARRAY-MEAN FC&amp;P VAL'!BF141*'[1]PERCENT ARRAY-MEAN FC&amp;P VAL'!BG141*'[1]PERCENT ARRAY-MEAN FC&amp;P VAL'!BH141),""),""))</f>
        <v/>
      </c>
      <c r="W141" s="12" t="str">
        <f>IF(V141="","",'[1]PERCENT ARRAY-MEAN FC&amp;P VAL'!BC141*'[1]PERCENT ARRAY-MEAN FC&amp;P VAL'!BD141*'[1]PERCENT ARRAY-MEAN FC&amp;P VAL'!BE141-ABS('[1]PERCENT ARRAY-MEAN FC&amp;P VAL'!BF141*'[1]PERCENT ARRAY-MEAN FC&amp;P VAL'!BG141*'[1]PERCENT ARRAY-MEAN FC&amp;P VAL'!BH141))</f>
        <v/>
      </c>
      <c r="X141" t="str">
        <f>IF(A141="","",IF('[1]Calculation genes in KEGG path'!L139&gt;='[1]Flux and Impact'!$E$1,IF(('[1]PERCENT ARRAY-MEAN FC&amp;P VAL'!BI141*'[1]PERCENT ARRAY-MEAN FC&amp;P VAL'!BJ141*'[1]PERCENT ARRAY-MEAN FC&amp;P VAL'!BK141+ABS('[1]PERCENT ARRAY-MEAN FC&amp;P VAL'!BL141*'[1]PERCENT ARRAY-MEAN FC&amp;P VAL'!BM141*'[1]PERCENT ARRAY-MEAN FC&amp;P VAL'!BN141))&gt;0,'[1]PERCENT ARRAY-MEAN FC&amp;P VAL'!BI141*'[1]PERCENT ARRAY-MEAN FC&amp;P VAL'!BJ141*'[1]PERCENT ARRAY-MEAN FC&amp;P VAL'!BK141+ABS('[1]PERCENT ARRAY-MEAN FC&amp;P VAL'!BL141*'[1]PERCENT ARRAY-MEAN FC&amp;P VAL'!BM141*'[1]PERCENT ARRAY-MEAN FC&amp;P VAL'!BN141),""),""))</f>
        <v/>
      </c>
      <c r="Y141" s="12" t="str">
        <f>IF(X141="","",'[1]PERCENT ARRAY-MEAN FC&amp;P VAL'!BI141*'[1]PERCENT ARRAY-MEAN FC&amp;P VAL'!BJ141*'[1]PERCENT ARRAY-MEAN FC&amp;P VAL'!BK141-ABS('[1]PERCENT ARRAY-MEAN FC&amp;P VAL'!BL141*'[1]PERCENT ARRAY-MEAN FC&amp;P VAL'!BM141*'[1]PERCENT ARRAY-MEAN FC&amp;P VAL'!BN141))</f>
        <v/>
      </c>
      <c r="Z141" t="str">
        <f>IF(A141="","",IF('[1]Calculation genes in KEGG path'!L139&gt;='[1]Flux and Impact'!$E$1,IF(('[1]PERCENT ARRAY-MEAN FC&amp;P VAL'!BO141*'[1]PERCENT ARRAY-MEAN FC&amp;P VAL'!BP141*'[1]PERCENT ARRAY-MEAN FC&amp;P VAL'!BQ141+ABS('[1]PERCENT ARRAY-MEAN FC&amp;P VAL'!BR141*'[1]PERCENT ARRAY-MEAN FC&amp;P VAL'!BS141*'[1]PERCENT ARRAY-MEAN FC&amp;P VAL'!BT141))&gt;0,'[1]PERCENT ARRAY-MEAN FC&amp;P VAL'!BO141*'[1]PERCENT ARRAY-MEAN FC&amp;P VAL'!BP141*'[1]PERCENT ARRAY-MEAN FC&amp;P VAL'!BQ141+ABS('[1]PERCENT ARRAY-MEAN FC&amp;P VAL'!BR141*'[1]PERCENT ARRAY-MEAN FC&amp;P VAL'!BS141*'[1]PERCENT ARRAY-MEAN FC&amp;P VAL'!BT141),""),""))</f>
        <v/>
      </c>
      <c r="AA141" s="12" t="str">
        <f>IF(Z141="","",'[1]PERCENT ARRAY-MEAN FC&amp;P VAL'!BO141*'[1]PERCENT ARRAY-MEAN FC&amp;P VAL'!BP141*'[1]PERCENT ARRAY-MEAN FC&amp;P VAL'!BQ141-ABS('[1]PERCENT ARRAY-MEAN FC&amp;P VAL'!BR141*'[1]PERCENT ARRAY-MEAN FC&amp;P VAL'!BS141*'[1]PERCENT ARRAY-MEAN FC&amp;P VAL'!BT141))</f>
        <v/>
      </c>
      <c r="AB141" t="str">
        <f>IF(A141="","",IF('[1]Calculation genes in KEGG path'!L139&gt;='[1]Flux and Impact'!$E$1,IF(('[1]PERCENT ARRAY-MEAN FC&amp;P VAL'!BU141*'[1]PERCENT ARRAY-MEAN FC&amp;P VAL'!BV141*'[1]PERCENT ARRAY-MEAN FC&amp;P VAL'!BW141+ABS('[1]PERCENT ARRAY-MEAN FC&amp;P VAL'!BX141*'[1]PERCENT ARRAY-MEAN FC&amp;P VAL'!BY141*'[1]PERCENT ARRAY-MEAN FC&amp;P VAL'!BZ141))&gt;0,'[1]PERCENT ARRAY-MEAN FC&amp;P VAL'!BU141*'[1]PERCENT ARRAY-MEAN FC&amp;P VAL'!BV141*'[1]PERCENT ARRAY-MEAN FC&amp;P VAL'!BW141+ABS('[1]PERCENT ARRAY-MEAN FC&amp;P VAL'!BX141*'[1]PERCENT ARRAY-MEAN FC&amp;P VAL'!BY141*'[1]PERCENT ARRAY-MEAN FC&amp;P VAL'!BZ141),""),""))</f>
        <v/>
      </c>
      <c r="AC141" s="12" t="str">
        <f>IF(AB141="","",'[1]PERCENT ARRAY-MEAN FC&amp;P VAL'!BU141*'[1]PERCENT ARRAY-MEAN FC&amp;P VAL'!BV141*'[1]PERCENT ARRAY-MEAN FC&amp;P VAL'!BW141-ABS('[1]PERCENT ARRAY-MEAN FC&amp;P VAL'!BX141*'[1]PERCENT ARRAY-MEAN FC&amp;P VAL'!BY141*'[1]PERCENT ARRAY-MEAN FC&amp;P VAL'!BZ141))</f>
        <v/>
      </c>
      <c r="AD141" t="str">
        <f>IF(A141="","",IF('[1]Calculation genes in KEGG path'!L139&gt;='[1]Flux and Impact'!$E$1,IF(('[1]PERCENT ARRAY-MEAN FC&amp;P VAL'!CA141*'[1]PERCENT ARRAY-MEAN FC&amp;P VAL'!CB141*'[1]PERCENT ARRAY-MEAN FC&amp;P VAL'!CC141+ABS('[1]PERCENT ARRAY-MEAN FC&amp;P VAL'!CD141*'[1]PERCENT ARRAY-MEAN FC&amp;P VAL'!CE141*'[1]PERCENT ARRAY-MEAN FC&amp;P VAL'!CF141))&gt;0,'[1]PERCENT ARRAY-MEAN FC&amp;P VAL'!CA141*'[1]PERCENT ARRAY-MEAN FC&amp;P VAL'!CB141*'[1]PERCENT ARRAY-MEAN FC&amp;P VAL'!CC141+ABS('[1]PERCENT ARRAY-MEAN FC&amp;P VAL'!CD141*'[1]PERCENT ARRAY-MEAN FC&amp;P VAL'!CE141*'[1]PERCENT ARRAY-MEAN FC&amp;P VAL'!CF141),""),""))</f>
        <v/>
      </c>
      <c r="AE141" s="12" t="str">
        <f>IF(AD141="","",'[1]PERCENT ARRAY-MEAN FC&amp;P VAL'!CA141*'[1]PERCENT ARRAY-MEAN FC&amp;P VAL'!CB141*'[1]PERCENT ARRAY-MEAN FC&amp;P VAL'!CC141-ABS('[1]PERCENT ARRAY-MEAN FC&amp;P VAL'!CD141*'[1]PERCENT ARRAY-MEAN FC&amp;P VAL'!CE141*'[1]PERCENT ARRAY-MEAN FC&amp;P VAL'!CF141))</f>
        <v/>
      </c>
      <c r="AF141" t="str">
        <f>IF(A141="","",IF('[1]Calculation genes in KEGG path'!L139&gt;='[1]Flux and Impact'!$E$1,IF(('[1]PERCENT ARRAY-MEAN FC&amp;P VAL'!CG141*'[1]PERCENT ARRAY-MEAN FC&amp;P VAL'!CH141*'[1]PERCENT ARRAY-MEAN FC&amp;P VAL'!CI141+ABS('[1]PERCENT ARRAY-MEAN FC&amp;P VAL'!CJ141*'[1]PERCENT ARRAY-MEAN FC&amp;P VAL'!CK141*'[1]PERCENT ARRAY-MEAN FC&amp;P VAL'!CL141))&gt;0,'[1]PERCENT ARRAY-MEAN FC&amp;P VAL'!CG141*'[1]PERCENT ARRAY-MEAN FC&amp;P VAL'!CH141*'[1]PERCENT ARRAY-MEAN FC&amp;P VAL'!CI141+ABS('[1]PERCENT ARRAY-MEAN FC&amp;P VAL'!CJ141*'[1]PERCENT ARRAY-MEAN FC&amp;P VAL'!CK141*'[1]PERCENT ARRAY-MEAN FC&amp;P VAL'!CL141),""),""))</f>
        <v/>
      </c>
      <c r="AG141" s="12" t="str">
        <f>IF(AF141="","",'[1]PERCENT ARRAY-MEAN FC&amp;P VAL'!CG141*'[1]PERCENT ARRAY-MEAN FC&amp;P VAL'!CH141*'[1]PERCENT ARRAY-MEAN FC&amp;P VAL'!CI141-ABS('[1]PERCENT ARRAY-MEAN FC&amp;P VAL'!CJ141*'[1]PERCENT ARRAY-MEAN FC&amp;P VAL'!CK141*'[1]PERCENT ARRAY-MEAN FC&amp;P VAL'!CL141))</f>
        <v/>
      </c>
      <c r="AH141" t="str">
        <f>IF(A141="","",IF('[1]Calculation genes in KEGG path'!L139&gt;='[1]Flux and Impact'!$E$1,IF(('[1]PERCENT ARRAY-MEAN FC&amp;P VAL'!CM141*'[1]PERCENT ARRAY-MEAN FC&amp;P VAL'!CN141*'[1]PERCENT ARRAY-MEAN FC&amp;P VAL'!CO141+ABS('[1]PERCENT ARRAY-MEAN FC&amp;P VAL'!CP141*'[1]PERCENT ARRAY-MEAN FC&amp;P VAL'!CQ141*'[1]PERCENT ARRAY-MEAN FC&amp;P VAL'!CR141))&gt;0,'[1]PERCENT ARRAY-MEAN FC&amp;P VAL'!CM141*'[1]PERCENT ARRAY-MEAN FC&amp;P VAL'!CN141*'[1]PERCENT ARRAY-MEAN FC&amp;P VAL'!CO141+ABS('[1]PERCENT ARRAY-MEAN FC&amp;P VAL'!CP141*'[1]PERCENT ARRAY-MEAN FC&amp;P VAL'!CQ141*'[1]PERCENT ARRAY-MEAN FC&amp;P VAL'!CR141),""),""))</f>
        <v/>
      </c>
      <c r="AI141" s="12" t="str">
        <f>IF(AH141="","",'[1]PERCENT ARRAY-MEAN FC&amp;P VAL'!CM141*'[1]PERCENT ARRAY-MEAN FC&amp;P VAL'!CN141*'[1]PERCENT ARRAY-MEAN FC&amp;P VAL'!CO141-ABS('[1]PERCENT ARRAY-MEAN FC&amp;P VAL'!CP141*'[1]PERCENT ARRAY-MEAN FC&amp;P VAL'!CQ141*'[1]PERCENT ARRAY-MEAN FC&amp;P VAL'!CR141))</f>
        <v/>
      </c>
      <c r="AJ141" t="str">
        <f>IF(A141="","",IF('[1]Calculation genes in KEGG path'!L139&gt;='[1]Flux and Impact'!$E$1,IF(('[1]PERCENT ARRAY-MEAN FC&amp;P VAL'!CS141*'[1]PERCENT ARRAY-MEAN FC&amp;P VAL'!CT141*'[1]PERCENT ARRAY-MEAN FC&amp;P VAL'!CU141+ABS('[1]PERCENT ARRAY-MEAN FC&amp;P VAL'!CV141*'[1]PERCENT ARRAY-MEAN FC&amp;P VAL'!CW141*'[1]PERCENT ARRAY-MEAN FC&amp;P VAL'!CX141))&gt;0,'[1]PERCENT ARRAY-MEAN FC&amp;P VAL'!CS141*'[1]PERCENT ARRAY-MEAN FC&amp;P VAL'!CT141*'[1]PERCENT ARRAY-MEAN FC&amp;P VAL'!CU141+ABS('[1]PERCENT ARRAY-MEAN FC&amp;P VAL'!CV141*'[1]PERCENT ARRAY-MEAN FC&amp;P VAL'!CW141*'[1]PERCENT ARRAY-MEAN FC&amp;P VAL'!CX141),""),""))</f>
        <v/>
      </c>
      <c r="AK141" s="12" t="str">
        <f>IF(AJ141="","",'[1]PERCENT ARRAY-MEAN FC&amp;P VAL'!CS141*'[1]PERCENT ARRAY-MEAN FC&amp;P VAL'!CT141*'[1]PERCENT ARRAY-MEAN FC&amp;P VAL'!CU141-ABS('[1]PERCENT ARRAY-MEAN FC&amp;P VAL'!CV141*'[1]PERCENT ARRAY-MEAN FC&amp;P VAL'!CW141*'[1]PERCENT ARRAY-MEAN FC&amp;P VAL'!CX141))</f>
        <v/>
      </c>
      <c r="AL141" t="str">
        <f>IF(A141="","",IF('[1]Calculation genes in KEGG path'!L139&gt;='[1]Flux and Impact'!$E$1,IF(('[1]PERCENT ARRAY-MEAN FC&amp;P VAL'!CY141*'[1]PERCENT ARRAY-MEAN FC&amp;P VAL'!CZ141*'[1]PERCENT ARRAY-MEAN FC&amp;P VAL'!DA141+ABS('[1]PERCENT ARRAY-MEAN FC&amp;P VAL'!DB141*'[1]PERCENT ARRAY-MEAN FC&amp;P VAL'!DC141*'[1]PERCENT ARRAY-MEAN FC&amp;P VAL'!DD141))&gt;0,'[1]PERCENT ARRAY-MEAN FC&amp;P VAL'!CY141*'[1]PERCENT ARRAY-MEAN FC&amp;P VAL'!CZ141*'[1]PERCENT ARRAY-MEAN FC&amp;P VAL'!DA141+ABS('[1]PERCENT ARRAY-MEAN FC&amp;P VAL'!DB141*'[1]PERCENT ARRAY-MEAN FC&amp;P VAL'!DC141*'[1]PERCENT ARRAY-MEAN FC&amp;P VAL'!DD141),""),""))</f>
        <v/>
      </c>
      <c r="AM141" s="12" t="str">
        <f>IF(AL141="","",'[1]PERCENT ARRAY-MEAN FC&amp;P VAL'!CY141*'[1]PERCENT ARRAY-MEAN FC&amp;P VAL'!CZ141*'[1]PERCENT ARRAY-MEAN FC&amp;P VAL'!DA141-ABS('[1]PERCENT ARRAY-MEAN FC&amp;P VAL'!DB141*'[1]PERCENT ARRAY-MEAN FC&amp;P VAL'!DC141*'[1]PERCENT ARRAY-MEAN FC&amp;P VAL'!DD141))</f>
        <v/>
      </c>
      <c r="AN141" t="str">
        <f>IF(A141="","",IF('[1]Calculation genes in KEGG path'!L139&gt;='[1]Flux and Impact'!$E$1,IF(('[1]PERCENT ARRAY-MEAN FC&amp;P VAL'!DE141*'[1]PERCENT ARRAY-MEAN FC&amp;P VAL'!DF141*'[1]PERCENT ARRAY-MEAN FC&amp;P VAL'!DG141+ABS('[1]PERCENT ARRAY-MEAN FC&amp;P VAL'!DH141*'[1]PERCENT ARRAY-MEAN FC&amp;P VAL'!DI141*'[1]PERCENT ARRAY-MEAN FC&amp;P VAL'!DJ141))&gt;0,'[1]PERCENT ARRAY-MEAN FC&amp;P VAL'!DE141*'[1]PERCENT ARRAY-MEAN FC&amp;P VAL'!DF141*'[1]PERCENT ARRAY-MEAN FC&amp;P VAL'!DG141+ABS('[1]PERCENT ARRAY-MEAN FC&amp;P VAL'!DH141*'[1]PERCENT ARRAY-MEAN FC&amp;P VAL'!DI141*'[1]PERCENT ARRAY-MEAN FC&amp;P VAL'!DJ141),""),""))</f>
        <v/>
      </c>
      <c r="AO141" s="12" t="str">
        <f>IF(AN141="","",'[1]PERCENT ARRAY-MEAN FC&amp;P VAL'!DE141*'[1]PERCENT ARRAY-MEAN FC&amp;P VAL'!DF141*'[1]PERCENT ARRAY-MEAN FC&amp;P VAL'!DG141-ABS('[1]PERCENT ARRAY-MEAN FC&amp;P VAL'!DH141*'[1]PERCENT ARRAY-MEAN FC&amp;P VAL'!DI141*'[1]PERCENT ARRAY-MEAN FC&amp;P VAL'!DJ141))</f>
        <v/>
      </c>
      <c r="AP141" t="str">
        <f>IF(A141="","",IF('[1]Calculation genes in KEGG path'!L139&gt;='[1]Flux and Impact'!$E$1,IF(('[1]PERCENT ARRAY-MEAN FC&amp;P VAL'!DK141*'[1]PERCENT ARRAY-MEAN FC&amp;P VAL'!DL141*'[1]PERCENT ARRAY-MEAN FC&amp;P VAL'!DM141+ABS('[1]PERCENT ARRAY-MEAN FC&amp;P VAL'!DN141*'[1]PERCENT ARRAY-MEAN FC&amp;P VAL'!DO141*'[1]PERCENT ARRAY-MEAN FC&amp;P VAL'!DP141))&gt;0,'[1]PERCENT ARRAY-MEAN FC&amp;P VAL'!DK141*'[1]PERCENT ARRAY-MEAN FC&amp;P VAL'!DL141*'[1]PERCENT ARRAY-MEAN FC&amp;P VAL'!DM141+ABS('[1]PERCENT ARRAY-MEAN FC&amp;P VAL'!DN141*'[1]PERCENT ARRAY-MEAN FC&amp;P VAL'!DO141*'[1]PERCENT ARRAY-MEAN FC&amp;P VAL'!DP141),""),""))</f>
        <v/>
      </c>
      <c r="AQ141" s="12" t="str">
        <f>IF(AP141="","",'[1]PERCENT ARRAY-MEAN FC&amp;P VAL'!DK141*'[1]PERCENT ARRAY-MEAN FC&amp;P VAL'!DL141*'[1]PERCENT ARRAY-MEAN FC&amp;P VAL'!DM141-ABS('[1]PERCENT ARRAY-MEAN FC&amp;P VAL'!DN141*'[1]PERCENT ARRAY-MEAN FC&amp;P VAL'!DO141*'[1]PERCENT ARRAY-MEAN FC&amp;P VAL'!DP141))</f>
        <v/>
      </c>
      <c r="AR141" t="str">
        <f>IF(A141="","",IF('[1]Calculation genes in KEGG path'!L139&gt;='[1]Flux and Impact'!$E$1,IF(('[1]PERCENT ARRAY-MEAN FC&amp;P VAL'!DQ141*'[1]PERCENT ARRAY-MEAN FC&amp;P VAL'!DR141*'[1]PERCENT ARRAY-MEAN FC&amp;P VAL'!DS141+ABS('[1]PERCENT ARRAY-MEAN FC&amp;P VAL'!DT141*'[1]PERCENT ARRAY-MEAN FC&amp;P VAL'!DU141*'[1]PERCENT ARRAY-MEAN FC&amp;P VAL'!DV141))&gt;0,'[1]PERCENT ARRAY-MEAN FC&amp;P VAL'!DQ141*'[1]PERCENT ARRAY-MEAN FC&amp;P VAL'!DR141*'[1]PERCENT ARRAY-MEAN FC&amp;P VAL'!DS141+ABS('[1]PERCENT ARRAY-MEAN FC&amp;P VAL'!DT141*'[1]PERCENT ARRAY-MEAN FC&amp;P VAL'!DU141*'[1]PERCENT ARRAY-MEAN FC&amp;P VAL'!DV141),""),""))</f>
        <v/>
      </c>
      <c r="AS141" s="12" t="str">
        <f>IF(AR141="","",'[1]PERCENT ARRAY-MEAN FC&amp;P VAL'!DQ141*'[1]PERCENT ARRAY-MEAN FC&amp;P VAL'!DR141*'[1]PERCENT ARRAY-MEAN FC&amp;P VAL'!DS141-ABS('[1]PERCENT ARRAY-MEAN FC&amp;P VAL'!DT141*'[1]PERCENT ARRAY-MEAN FC&amp;P VAL'!DU141*'[1]PERCENT ARRAY-MEAN FC&amp;P VAL'!DV141))</f>
        <v/>
      </c>
      <c r="AT141" s="12">
        <f t="shared" si="7"/>
        <v>-60.19684070134</v>
      </c>
      <c r="AU141" s="12">
        <f t="shared" si="8"/>
        <v>1</v>
      </c>
    </row>
    <row r="142" spans="1:47">
      <c r="A142" t="str">
        <f>'[1]Calculation genes in KEGG path'!I140</f>
        <v>bta04520</v>
      </c>
      <c r="B142" t="str">
        <f>IF('[1]PERCENT ARRAY-MEAN FC&amp;P VAL'!A142="","",'[1]PERCENT ARRAY-MEAN FC&amp;P VAL'!A142)</f>
        <v>4. Cellular Processes</v>
      </c>
      <c r="C142" t="str">
        <f>IF('[1]PERCENT ARRAY-MEAN FC&amp;P VAL'!B142="","",'[1]PERCENT ARRAY-MEAN FC&amp;P VAL'!B142)</f>
        <v>4.4 Cell Communication</v>
      </c>
      <c r="D142" t="str">
        <f>IF('[1]PERCENT ARRAY-MEAN FC&amp;P VAL'!C142="","",'[1]PERCENT ARRAY-MEAN FC&amp;P VAL'!C142)</f>
        <v>Adherens junction</v>
      </c>
      <c r="E142" s="12">
        <f t="shared" si="6"/>
        <v>128.693288617184</v>
      </c>
      <c r="F142" t="str">
        <f>IF(A142="","",IF('[1]Calculation genes in KEGG path'!L140&gt;='[1]Flux and Impact'!$E$1,IF('[1]PERCENT ARRAY-MEAN FC&amp;P VAL'!G142*'[1]PERCENT ARRAY-MEAN FC&amp;P VAL'!H142*'[1]PERCENT ARRAY-MEAN FC&amp;P VAL'!I142+ABS('[1]PERCENT ARRAY-MEAN FC&amp;P VAL'!J142*'[1]PERCENT ARRAY-MEAN FC&amp;P VAL'!K142*'[1]PERCENT ARRAY-MEAN FC&amp;P VAL'!L142)&gt;0,'[1]PERCENT ARRAY-MEAN FC&amp;P VAL'!G142*'[1]PERCENT ARRAY-MEAN FC&amp;P VAL'!H142*'[1]PERCENT ARRAY-MEAN FC&amp;P VAL'!I142+ABS('[1]PERCENT ARRAY-MEAN FC&amp;P VAL'!J142*'[1]PERCENT ARRAY-MEAN FC&amp;P VAL'!K142*'[1]PERCENT ARRAY-MEAN FC&amp;P VAL'!L142),""),""))</f>
        <v/>
      </c>
      <c r="G142" s="12" t="str">
        <f>IF(F142="","",'[1]PERCENT ARRAY-MEAN FC&amp;P VAL'!G142*'[1]PERCENT ARRAY-MEAN FC&amp;P VAL'!H142*'[1]PERCENT ARRAY-MEAN FC&amp;P VAL'!I142-ABS('[1]PERCENT ARRAY-MEAN FC&amp;P VAL'!J142*'[1]PERCENT ARRAY-MEAN FC&amp;P VAL'!K142*'[1]PERCENT ARRAY-MEAN FC&amp;P VAL'!L142))</f>
        <v/>
      </c>
      <c r="H142">
        <f>IF(A142="","",IF('[1]Calculation genes in KEGG path'!L140&gt;='[1]Flux and Impact'!$E$1,IF(('[1]PERCENT ARRAY-MEAN FC&amp;P VAL'!M142*'[1]PERCENT ARRAY-MEAN FC&amp;P VAL'!N142*'[1]PERCENT ARRAY-MEAN FC&amp;P VAL'!O142+ABS('[1]PERCENT ARRAY-MEAN FC&amp;P VAL'!P142*'[1]PERCENT ARRAY-MEAN FC&amp;P VAL'!Q142*'[1]PERCENT ARRAY-MEAN FC&amp;P VAL'!R142))&gt;0,'[1]PERCENT ARRAY-MEAN FC&amp;P VAL'!M142*'[1]PERCENT ARRAY-MEAN FC&amp;P VAL'!N142*'[1]PERCENT ARRAY-MEAN FC&amp;P VAL'!O142+ABS('[1]PERCENT ARRAY-MEAN FC&amp;P VAL'!P142*'[1]PERCENT ARRAY-MEAN FC&amp;P VAL'!Q142*'[1]PERCENT ARRAY-MEAN FC&amp;P VAL'!R142),""),""))</f>
        <v>122.077598066624</v>
      </c>
      <c r="I142" s="12">
        <f>IF(H142="","",'[1]PERCENT ARRAY-MEAN FC&amp;P VAL'!M142*'[1]PERCENT ARRAY-MEAN FC&amp;P VAL'!N142*'[1]PERCENT ARRAY-MEAN FC&amp;P VAL'!O142-ABS('[1]PERCENT ARRAY-MEAN FC&amp;P VAL'!P142*'[1]PERCENT ARRAY-MEAN FC&amp;P VAL'!Q142*'[1]PERCENT ARRAY-MEAN FC&amp;P VAL'!R142))</f>
        <v>-29.997813162672</v>
      </c>
      <c r="J142">
        <f>IF(A142="","",IF('[1]Calculation genes in KEGG path'!L140&gt;='[1]Flux and Impact'!$E$1,IF(('[1]PERCENT ARRAY-MEAN FC&amp;P VAL'!S142*'[1]PERCENT ARRAY-MEAN FC&amp;P VAL'!T142*'[1]PERCENT ARRAY-MEAN FC&amp;P VAL'!U142+ABS('[1]PERCENT ARRAY-MEAN FC&amp;P VAL'!V142*'[1]PERCENT ARRAY-MEAN FC&amp;P VAL'!W142*'[1]PERCENT ARRAY-MEAN FC&amp;P VAL'!X142))&gt;0,'[1]PERCENT ARRAY-MEAN FC&amp;P VAL'!S142*'[1]PERCENT ARRAY-MEAN FC&amp;P VAL'!T142*'[1]PERCENT ARRAY-MEAN FC&amp;P VAL'!U142+ABS('[1]PERCENT ARRAY-MEAN FC&amp;P VAL'!V142*'[1]PERCENT ARRAY-MEAN FC&amp;P VAL'!W142*'[1]PERCENT ARRAY-MEAN FC&amp;P VAL'!X142),""),""))</f>
        <v>6.61569055055932</v>
      </c>
      <c r="K142" s="12">
        <f>IF(J142="","",'[1]PERCENT ARRAY-MEAN FC&amp;P VAL'!S142*'[1]PERCENT ARRAY-MEAN FC&amp;P VAL'!T142*'[1]PERCENT ARRAY-MEAN FC&amp;P VAL'!U142-ABS('[1]PERCENT ARRAY-MEAN FC&amp;P VAL'!V142*'[1]PERCENT ARRAY-MEAN FC&amp;P VAL'!W142*'[1]PERCENT ARRAY-MEAN FC&amp;P VAL'!X142))</f>
        <v>-6.61569055055932</v>
      </c>
      <c r="L142" t="str">
        <f>IF(A142="","",IF('[1]Calculation genes in KEGG path'!L140&gt;='[1]Flux and Impact'!$E$1,IF(('[1]PERCENT ARRAY-MEAN FC&amp;P VAL'!Y142*'[1]PERCENT ARRAY-MEAN FC&amp;P VAL'!Z142*'[1]PERCENT ARRAY-MEAN FC&amp;P VAL'!AA142+ABS('[1]PERCENT ARRAY-MEAN FC&amp;P VAL'!AB142*'[1]PERCENT ARRAY-MEAN FC&amp;P VAL'!AC142*'[1]PERCENT ARRAY-MEAN FC&amp;P VAL'!AD142))&gt;0,'[1]PERCENT ARRAY-MEAN FC&amp;P VAL'!Y142*'[1]PERCENT ARRAY-MEAN FC&amp;P VAL'!Z142*'[1]PERCENT ARRAY-MEAN FC&amp;P VAL'!AA142+ABS('[1]PERCENT ARRAY-MEAN FC&amp;P VAL'!AB142*'[1]PERCENT ARRAY-MEAN FC&amp;P VAL'!AC142*'[1]PERCENT ARRAY-MEAN FC&amp;P VAL'!AD142),""),""))</f>
        <v/>
      </c>
      <c r="M142" s="12" t="str">
        <f>IF(L142="","",'[1]PERCENT ARRAY-MEAN FC&amp;P VAL'!Y142*'[1]PERCENT ARRAY-MEAN FC&amp;P VAL'!Z142*'[1]PERCENT ARRAY-MEAN FC&amp;P VAL'!AA142-ABS('[1]PERCENT ARRAY-MEAN FC&amp;P VAL'!AB142*'[1]PERCENT ARRAY-MEAN FC&amp;P VAL'!AC142*'[1]PERCENT ARRAY-MEAN FC&amp;P VAL'!AD142))</f>
        <v/>
      </c>
      <c r="N142" t="str">
        <f>IF(A142="","",IF('[1]Calculation genes in KEGG path'!L140&gt;='[1]Flux and Impact'!$E$1,IF(('[1]PERCENT ARRAY-MEAN FC&amp;P VAL'!AE142*'[1]PERCENT ARRAY-MEAN FC&amp;P VAL'!AF142*'[1]PERCENT ARRAY-MEAN FC&amp;P VAL'!AG142+ABS('[1]PERCENT ARRAY-MEAN FC&amp;P VAL'!AH142*'[1]PERCENT ARRAY-MEAN FC&amp;P VAL'!AI142*'[1]PERCENT ARRAY-MEAN FC&amp;P VAL'!AJ142))&gt;0,'[1]PERCENT ARRAY-MEAN FC&amp;P VAL'!AE142*'[1]PERCENT ARRAY-MEAN FC&amp;P VAL'!AF142*'[1]PERCENT ARRAY-MEAN FC&amp;P VAL'!AG142+ABS('[1]PERCENT ARRAY-MEAN FC&amp;P VAL'!AH142*'[1]PERCENT ARRAY-MEAN FC&amp;P VAL'!AI142*'[1]PERCENT ARRAY-MEAN FC&amp;P VAL'!AJ142),""),""))</f>
        <v/>
      </c>
      <c r="O142" s="12" t="str">
        <f>IF(N142="","",'[1]PERCENT ARRAY-MEAN FC&amp;P VAL'!AE142*'[1]PERCENT ARRAY-MEAN FC&amp;P VAL'!AF142*'[1]PERCENT ARRAY-MEAN FC&amp;P VAL'!AG142-ABS('[1]PERCENT ARRAY-MEAN FC&amp;P VAL'!AH142*'[1]PERCENT ARRAY-MEAN FC&amp;P VAL'!AI142*'[1]PERCENT ARRAY-MEAN FC&amp;P VAL'!AJ142))</f>
        <v/>
      </c>
      <c r="P142" t="str">
        <f>IF(A142="","",IF('[1]Calculation genes in KEGG path'!L140&gt;='[1]Flux and Impact'!$E$1,IF(('[1]PERCENT ARRAY-MEAN FC&amp;P VAL'!AK142*'[1]PERCENT ARRAY-MEAN FC&amp;P VAL'!AL142*'[1]PERCENT ARRAY-MEAN FC&amp;P VAL'!AM142+ABS('[1]PERCENT ARRAY-MEAN FC&amp;P VAL'!AN142*'[1]PERCENT ARRAY-MEAN FC&amp;P VAL'!AO142*'[1]PERCENT ARRAY-MEAN FC&amp;P VAL'!AP142))&gt;0,'[1]PERCENT ARRAY-MEAN FC&amp;P VAL'!AK142*'[1]PERCENT ARRAY-MEAN FC&amp;P VAL'!AL142*'[1]PERCENT ARRAY-MEAN FC&amp;P VAL'!AM142+ABS('[1]PERCENT ARRAY-MEAN FC&amp;P VAL'!AN142*'[1]PERCENT ARRAY-MEAN FC&amp;P VAL'!AO142*'[1]PERCENT ARRAY-MEAN FC&amp;P VAL'!AP142),""),""))</f>
        <v/>
      </c>
      <c r="Q142" s="12" t="str">
        <f>IF(P142="","",'[1]PERCENT ARRAY-MEAN FC&amp;P VAL'!AK142*'[1]PERCENT ARRAY-MEAN FC&amp;P VAL'!AL142*'[1]PERCENT ARRAY-MEAN FC&amp;P VAL'!AM142-ABS('[1]PERCENT ARRAY-MEAN FC&amp;P VAL'!AN142*'[1]PERCENT ARRAY-MEAN FC&amp;P VAL'!AO142*'[1]PERCENT ARRAY-MEAN FC&amp;P VAL'!AP142))</f>
        <v/>
      </c>
      <c r="R142" t="str">
        <f>IF(A142="","",IF('[1]Calculation genes in KEGG path'!L140&gt;='[1]Flux and Impact'!$E$1,IF(('[1]PERCENT ARRAY-MEAN FC&amp;P VAL'!AQ142*'[1]PERCENT ARRAY-MEAN FC&amp;P VAL'!AR142*'[1]PERCENT ARRAY-MEAN FC&amp;P VAL'!AS142+ABS('[1]PERCENT ARRAY-MEAN FC&amp;P VAL'!AT142*'[1]PERCENT ARRAY-MEAN FC&amp;P VAL'!AU142*'[1]PERCENT ARRAY-MEAN FC&amp;P VAL'!AV142))&gt;0,'[1]PERCENT ARRAY-MEAN FC&amp;P VAL'!AQ142*'[1]PERCENT ARRAY-MEAN FC&amp;P VAL'!AR142*'[1]PERCENT ARRAY-MEAN FC&amp;P VAL'!AS142+ABS('[1]PERCENT ARRAY-MEAN FC&amp;P VAL'!AT142*'[1]PERCENT ARRAY-MEAN FC&amp;P VAL'!AU142*'[1]PERCENT ARRAY-MEAN FC&amp;P VAL'!AV142),""),""))</f>
        <v/>
      </c>
      <c r="S142" s="12" t="str">
        <f>IF(R142="","",'[1]PERCENT ARRAY-MEAN FC&amp;P VAL'!AQ142*'[1]PERCENT ARRAY-MEAN FC&amp;P VAL'!AR142*'[1]PERCENT ARRAY-MEAN FC&amp;P VAL'!AS142-ABS('[1]PERCENT ARRAY-MEAN FC&amp;P VAL'!AT142*'[1]PERCENT ARRAY-MEAN FC&amp;P VAL'!AU142*'[1]PERCENT ARRAY-MEAN FC&amp;P VAL'!AV142))</f>
        <v/>
      </c>
      <c r="T142" t="str">
        <f>IF(A142="","",IF('[1]Calculation genes in KEGG path'!L140&gt;='[1]Flux and Impact'!$E$1,IF(('[1]PERCENT ARRAY-MEAN FC&amp;P VAL'!AW142*'[1]PERCENT ARRAY-MEAN FC&amp;P VAL'!AX142*'[1]PERCENT ARRAY-MEAN FC&amp;P VAL'!AY142+ABS('[1]PERCENT ARRAY-MEAN FC&amp;P VAL'!AZ142*'[1]PERCENT ARRAY-MEAN FC&amp;P VAL'!BA142*'[1]PERCENT ARRAY-MEAN FC&amp;P VAL'!BB142))&gt;0,'[1]PERCENT ARRAY-MEAN FC&amp;P VAL'!AW142*'[1]PERCENT ARRAY-MEAN FC&amp;P VAL'!AX142*'[1]PERCENT ARRAY-MEAN FC&amp;P VAL'!AY142+ABS('[1]PERCENT ARRAY-MEAN FC&amp;P VAL'!AZ142*'[1]PERCENT ARRAY-MEAN FC&amp;P VAL'!BA142*'[1]PERCENT ARRAY-MEAN FC&amp;P VAL'!BB142),""),""))</f>
        <v/>
      </c>
      <c r="U142" s="12" t="str">
        <f>IF(T142="","",'[1]PERCENT ARRAY-MEAN FC&amp;P VAL'!AW142*'[1]PERCENT ARRAY-MEAN FC&amp;P VAL'!AX142*'[1]PERCENT ARRAY-MEAN FC&amp;P VAL'!AY142-ABS('[1]PERCENT ARRAY-MEAN FC&amp;P VAL'!AZ142*'[1]PERCENT ARRAY-MEAN FC&amp;P VAL'!BA142*'[1]PERCENT ARRAY-MEAN FC&amp;P VAL'!BB142))</f>
        <v/>
      </c>
      <c r="V142" t="str">
        <f>IF(A142="","",IF('[1]Calculation genes in KEGG path'!L140&gt;='[1]Flux and Impact'!$E$1,IF(('[1]PERCENT ARRAY-MEAN FC&amp;P VAL'!BC142*'[1]PERCENT ARRAY-MEAN FC&amp;P VAL'!BD142*'[1]PERCENT ARRAY-MEAN FC&amp;P VAL'!BE142+ABS('[1]PERCENT ARRAY-MEAN FC&amp;P VAL'!BF142*'[1]PERCENT ARRAY-MEAN FC&amp;P VAL'!BG142*'[1]PERCENT ARRAY-MEAN FC&amp;P VAL'!BH142))&gt;0,'[1]PERCENT ARRAY-MEAN FC&amp;P VAL'!BC142*'[1]PERCENT ARRAY-MEAN FC&amp;P VAL'!BD142*'[1]PERCENT ARRAY-MEAN FC&amp;P VAL'!BE142+ABS('[1]PERCENT ARRAY-MEAN FC&amp;P VAL'!BF142*'[1]PERCENT ARRAY-MEAN FC&amp;P VAL'!BG142*'[1]PERCENT ARRAY-MEAN FC&amp;P VAL'!BH142),""),""))</f>
        <v/>
      </c>
      <c r="W142" s="12" t="str">
        <f>IF(V142="","",'[1]PERCENT ARRAY-MEAN FC&amp;P VAL'!BC142*'[1]PERCENT ARRAY-MEAN FC&amp;P VAL'!BD142*'[1]PERCENT ARRAY-MEAN FC&amp;P VAL'!BE142-ABS('[1]PERCENT ARRAY-MEAN FC&amp;P VAL'!BF142*'[1]PERCENT ARRAY-MEAN FC&amp;P VAL'!BG142*'[1]PERCENT ARRAY-MEAN FC&amp;P VAL'!BH142))</f>
        <v/>
      </c>
      <c r="X142" t="str">
        <f>IF(A142="","",IF('[1]Calculation genes in KEGG path'!L140&gt;='[1]Flux and Impact'!$E$1,IF(('[1]PERCENT ARRAY-MEAN FC&amp;P VAL'!BI142*'[1]PERCENT ARRAY-MEAN FC&amp;P VAL'!BJ142*'[1]PERCENT ARRAY-MEAN FC&amp;P VAL'!BK142+ABS('[1]PERCENT ARRAY-MEAN FC&amp;P VAL'!BL142*'[1]PERCENT ARRAY-MEAN FC&amp;P VAL'!BM142*'[1]PERCENT ARRAY-MEAN FC&amp;P VAL'!BN142))&gt;0,'[1]PERCENT ARRAY-MEAN FC&amp;P VAL'!BI142*'[1]PERCENT ARRAY-MEAN FC&amp;P VAL'!BJ142*'[1]PERCENT ARRAY-MEAN FC&amp;P VAL'!BK142+ABS('[1]PERCENT ARRAY-MEAN FC&amp;P VAL'!BL142*'[1]PERCENT ARRAY-MEAN FC&amp;P VAL'!BM142*'[1]PERCENT ARRAY-MEAN FC&amp;P VAL'!BN142),""),""))</f>
        <v/>
      </c>
      <c r="Y142" s="12" t="str">
        <f>IF(X142="","",'[1]PERCENT ARRAY-MEAN FC&amp;P VAL'!BI142*'[1]PERCENT ARRAY-MEAN FC&amp;P VAL'!BJ142*'[1]PERCENT ARRAY-MEAN FC&amp;P VAL'!BK142-ABS('[1]PERCENT ARRAY-MEAN FC&amp;P VAL'!BL142*'[1]PERCENT ARRAY-MEAN FC&amp;P VAL'!BM142*'[1]PERCENT ARRAY-MEAN FC&amp;P VAL'!BN142))</f>
        <v/>
      </c>
      <c r="Z142" t="str">
        <f>IF(A142="","",IF('[1]Calculation genes in KEGG path'!L140&gt;='[1]Flux and Impact'!$E$1,IF(('[1]PERCENT ARRAY-MEAN FC&amp;P VAL'!BO142*'[1]PERCENT ARRAY-MEAN FC&amp;P VAL'!BP142*'[1]PERCENT ARRAY-MEAN FC&amp;P VAL'!BQ142+ABS('[1]PERCENT ARRAY-MEAN FC&amp;P VAL'!BR142*'[1]PERCENT ARRAY-MEAN FC&amp;P VAL'!BS142*'[1]PERCENT ARRAY-MEAN FC&amp;P VAL'!BT142))&gt;0,'[1]PERCENT ARRAY-MEAN FC&amp;P VAL'!BO142*'[1]PERCENT ARRAY-MEAN FC&amp;P VAL'!BP142*'[1]PERCENT ARRAY-MEAN FC&amp;P VAL'!BQ142+ABS('[1]PERCENT ARRAY-MEAN FC&amp;P VAL'!BR142*'[1]PERCENT ARRAY-MEAN FC&amp;P VAL'!BS142*'[1]PERCENT ARRAY-MEAN FC&amp;P VAL'!BT142),""),""))</f>
        <v/>
      </c>
      <c r="AA142" s="12" t="str">
        <f>IF(Z142="","",'[1]PERCENT ARRAY-MEAN FC&amp;P VAL'!BO142*'[1]PERCENT ARRAY-MEAN FC&amp;P VAL'!BP142*'[1]PERCENT ARRAY-MEAN FC&amp;P VAL'!BQ142-ABS('[1]PERCENT ARRAY-MEAN FC&amp;P VAL'!BR142*'[1]PERCENT ARRAY-MEAN FC&amp;P VAL'!BS142*'[1]PERCENT ARRAY-MEAN FC&amp;P VAL'!BT142))</f>
        <v/>
      </c>
      <c r="AB142" t="str">
        <f>IF(A142="","",IF('[1]Calculation genes in KEGG path'!L140&gt;='[1]Flux and Impact'!$E$1,IF(('[1]PERCENT ARRAY-MEAN FC&amp;P VAL'!BU142*'[1]PERCENT ARRAY-MEAN FC&amp;P VAL'!BV142*'[1]PERCENT ARRAY-MEAN FC&amp;P VAL'!BW142+ABS('[1]PERCENT ARRAY-MEAN FC&amp;P VAL'!BX142*'[1]PERCENT ARRAY-MEAN FC&amp;P VAL'!BY142*'[1]PERCENT ARRAY-MEAN FC&amp;P VAL'!BZ142))&gt;0,'[1]PERCENT ARRAY-MEAN FC&amp;P VAL'!BU142*'[1]PERCENT ARRAY-MEAN FC&amp;P VAL'!BV142*'[1]PERCENT ARRAY-MEAN FC&amp;P VAL'!BW142+ABS('[1]PERCENT ARRAY-MEAN FC&amp;P VAL'!BX142*'[1]PERCENT ARRAY-MEAN FC&amp;P VAL'!BY142*'[1]PERCENT ARRAY-MEAN FC&amp;P VAL'!BZ142),""),""))</f>
        <v/>
      </c>
      <c r="AC142" s="12" t="str">
        <f>IF(AB142="","",'[1]PERCENT ARRAY-MEAN FC&amp;P VAL'!BU142*'[1]PERCENT ARRAY-MEAN FC&amp;P VAL'!BV142*'[1]PERCENT ARRAY-MEAN FC&amp;P VAL'!BW142-ABS('[1]PERCENT ARRAY-MEAN FC&amp;P VAL'!BX142*'[1]PERCENT ARRAY-MEAN FC&amp;P VAL'!BY142*'[1]PERCENT ARRAY-MEAN FC&amp;P VAL'!BZ142))</f>
        <v/>
      </c>
      <c r="AD142" t="str">
        <f>IF(A142="","",IF('[1]Calculation genes in KEGG path'!L140&gt;='[1]Flux and Impact'!$E$1,IF(('[1]PERCENT ARRAY-MEAN FC&amp;P VAL'!CA142*'[1]PERCENT ARRAY-MEAN FC&amp;P VAL'!CB142*'[1]PERCENT ARRAY-MEAN FC&amp;P VAL'!CC142+ABS('[1]PERCENT ARRAY-MEAN FC&amp;P VAL'!CD142*'[1]PERCENT ARRAY-MEAN FC&amp;P VAL'!CE142*'[1]PERCENT ARRAY-MEAN FC&amp;P VAL'!CF142))&gt;0,'[1]PERCENT ARRAY-MEAN FC&amp;P VAL'!CA142*'[1]PERCENT ARRAY-MEAN FC&amp;P VAL'!CB142*'[1]PERCENT ARRAY-MEAN FC&amp;P VAL'!CC142+ABS('[1]PERCENT ARRAY-MEAN FC&amp;P VAL'!CD142*'[1]PERCENT ARRAY-MEAN FC&amp;P VAL'!CE142*'[1]PERCENT ARRAY-MEAN FC&amp;P VAL'!CF142),""),""))</f>
        <v/>
      </c>
      <c r="AE142" s="12" t="str">
        <f>IF(AD142="","",'[1]PERCENT ARRAY-MEAN FC&amp;P VAL'!CA142*'[1]PERCENT ARRAY-MEAN FC&amp;P VAL'!CB142*'[1]PERCENT ARRAY-MEAN FC&amp;P VAL'!CC142-ABS('[1]PERCENT ARRAY-MEAN FC&amp;P VAL'!CD142*'[1]PERCENT ARRAY-MEAN FC&amp;P VAL'!CE142*'[1]PERCENT ARRAY-MEAN FC&amp;P VAL'!CF142))</f>
        <v/>
      </c>
      <c r="AF142" t="str">
        <f>IF(A142="","",IF('[1]Calculation genes in KEGG path'!L140&gt;='[1]Flux and Impact'!$E$1,IF(('[1]PERCENT ARRAY-MEAN FC&amp;P VAL'!CG142*'[1]PERCENT ARRAY-MEAN FC&amp;P VAL'!CH142*'[1]PERCENT ARRAY-MEAN FC&amp;P VAL'!CI142+ABS('[1]PERCENT ARRAY-MEAN FC&amp;P VAL'!CJ142*'[1]PERCENT ARRAY-MEAN FC&amp;P VAL'!CK142*'[1]PERCENT ARRAY-MEAN FC&amp;P VAL'!CL142))&gt;0,'[1]PERCENT ARRAY-MEAN FC&amp;P VAL'!CG142*'[1]PERCENT ARRAY-MEAN FC&amp;P VAL'!CH142*'[1]PERCENT ARRAY-MEAN FC&amp;P VAL'!CI142+ABS('[1]PERCENT ARRAY-MEAN FC&amp;P VAL'!CJ142*'[1]PERCENT ARRAY-MEAN FC&amp;P VAL'!CK142*'[1]PERCENT ARRAY-MEAN FC&amp;P VAL'!CL142),""),""))</f>
        <v/>
      </c>
      <c r="AG142" s="12" t="str">
        <f>IF(AF142="","",'[1]PERCENT ARRAY-MEAN FC&amp;P VAL'!CG142*'[1]PERCENT ARRAY-MEAN FC&amp;P VAL'!CH142*'[1]PERCENT ARRAY-MEAN FC&amp;P VAL'!CI142-ABS('[1]PERCENT ARRAY-MEAN FC&amp;P VAL'!CJ142*'[1]PERCENT ARRAY-MEAN FC&amp;P VAL'!CK142*'[1]PERCENT ARRAY-MEAN FC&amp;P VAL'!CL142))</f>
        <v/>
      </c>
      <c r="AH142" t="str">
        <f>IF(A142="","",IF('[1]Calculation genes in KEGG path'!L140&gt;='[1]Flux and Impact'!$E$1,IF(('[1]PERCENT ARRAY-MEAN FC&amp;P VAL'!CM142*'[1]PERCENT ARRAY-MEAN FC&amp;P VAL'!CN142*'[1]PERCENT ARRAY-MEAN FC&amp;P VAL'!CO142+ABS('[1]PERCENT ARRAY-MEAN FC&amp;P VAL'!CP142*'[1]PERCENT ARRAY-MEAN FC&amp;P VAL'!CQ142*'[1]PERCENT ARRAY-MEAN FC&amp;P VAL'!CR142))&gt;0,'[1]PERCENT ARRAY-MEAN FC&amp;P VAL'!CM142*'[1]PERCENT ARRAY-MEAN FC&amp;P VAL'!CN142*'[1]PERCENT ARRAY-MEAN FC&amp;P VAL'!CO142+ABS('[1]PERCENT ARRAY-MEAN FC&amp;P VAL'!CP142*'[1]PERCENT ARRAY-MEAN FC&amp;P VAL'!CQ142*'[1]PERCENT ARRAY-MEAN FC&amp;P VAL'!CR142),""),""))</f>
        <v/>
      </c>
      <c r="AI142" s="12" t="str">
        <f>IF(AH142="","",'[1]PERCENT ARRAY-MEAN FC&amp;P VAL'!CM142*'[1]PERCENT ARRAY-MEAN FC&amp;P VAL'!CN142*'[1]PERCENT ARRAY-MEAN FC&amp;P VAL'!CO142-ABS('[1]PERCENT ARRAY-MEAN FC&amp;P VAL'!CP142*'[1]PERCENT ARRAY-MEAN FC&amp;P VAL'!CQ142*'[1]PERCENT ARRAY-MEAN FC&amp;P VAL'!CR142))</f>
        <v/>
      </c>
      <c r="AJ142" t="str">
        <f>IF(A142="","",IF('[1]Calculation genes in KEGG path'!L140&gt;='[1]Flux and Impact'!$E$1,IF(('[1]PERCENT ARRAY-MEAN FC&amp;P VAL'!CS142*'[1]PERCENT ARRAY-MEAN FC&amp;P VAL'!CT142*'[1]PERCENT ARRAY-MEAN FC&amp;P VAL'!CU142+ABS('[1]PERCENT ARRAY-MEAN FC&amp;P VAL'!CV142*'[1]PERCENT ARRAY-MEAN FC&amp;P VAL'!CW142*'[1]PERCENT ARRAY-MEAN FC&amp;P VAL'!CX142))&gt;0,'[1]PERCENT ARRAY-MEAN FC&amp;P VAL'!CS142*'[1]PERCENT ARRAY-MEAN FC&amp;P VAL'!CT142*'[1]PERCENT ARRAY-MEAN FC&amp;P VAL'!CU142+ABS('[1]PERCENT ARRAY-MEAN FC&amp;P VAL'!CV142*'[1]PERCENT ARRAY-MEAN FC&amp;P VAL'!CW142*'[1]PERCENT ARRAY-MEAN FC&amp;P VAL'!CX142),""),""))</f>
        <v/>
      </c>
      <c r="AK142" s="12" t="str">
        <f>IF(AJ142="","",'[1]PERCENT ARRAY-MEAN FC&amp;P VAL'!CS142*'[1]PERCENT ARRAY-MEAN FC&amp;P VAL'!CT142*'[1]PERCENT ARRAY-MEAN FC&amp;P VAL'!CU142-ABS('[1]PERCENT ARRAY-MEAN FC&amp;P VAL'!CV142*'[1]PERCENT ARRAY-MEAN FC&amp;P VAL'!CW142*'[1]PERCENT ARRAY-MEAN FC&amp;P VAL'!CX142))</f>
        <v/>
      </c>
      <c r="AL142" t="str">
        <f>IF(A142="","",IF('[1]Calculation genes in KEGG path'!L140&gt;='[1]Flux and Impact'!$E$1,IF(('[1]PERCENT ARRAY-MEAN FC&amp;P VAL'!CY142*'[1]PERCENT ARRAY-MEAN FC&amp;P VAL'!CZ142*'[1]PERCENT ARRAY-MEAN FC&amp;P VAL'!DA142+ABS('[1]PERCENT ARRAY-MEAN FC&amp;P VAL'!DB142*'[1]PERCENT ARRAY-MEAN FC&amp;P VAL'!DC142*'[1]PERCENT ARRAY-MEAN FC&amp;P VAL'!DD142))&gt;0,'[1]PERCENT ARRAY-MEAN FC&amp;P VAL'!CY142*'[1]PERCENT ARRAY-MEAN FC&amp;P VAL'!CZ142*'[1]PERCENT ARRAY-MEAN FC&amp;P VAL'!DA142+ABS('[1]PERCENT ARRAY-MEAN FC&amp;P VAL'!DB142*'[1]PERCENT ARRAY-MEAN FC&amp;P VAL'!DC142*'[1]PERCENT ARRAY-MEAN FC&amp;P VAL'!DD142),""),""))</f>
        <v/>
      </c>
      <c r="AM142" s="12" t="str">
        <f>IF(AL142="","",'[1]PERCENT ARRAY-MEAN FC&amp;P VAL'!CY142*'[1]PERCENT ARRAY-MEAN FC&amp;P VAL'!CZ142*'[1]PERCENT ARRAY-MEAN FC&amp;P VAL'!DA142-ABS('[1]PERCENT ARRAY-MEAN FC&amp;P VAL'!DB142*'[1]PERCENT ARRAY-MEAN FC&amp;P VAL'!DC142*'[1]PERCENT ARRAY-MEAN FC&amp;P VAL'!DD142))</f>
        <v/>
      </c>
      <c r="AN142" t="str">
        <f>IF(A142="","",IF('[1]Calculation genes in KEGG path'!L140&gt;='[1]Flux and Impact'!$E$1,IF(('[1]PERCENT ARRAY-MEAN FC&amp;P VAL'!DE142*'[1]PERCENT ARRAY-MEAN FC&amp;P VAL'!DF142*'[1]PERCENT ARRAY-MEAN FC&amp;P VAL'!DG142+ABS('[1]PERCENT ARRAY-MEAN FC&amp;P VAL'!DH142*'[1]PERCENT ARRAY-MEAN FC&amp;P VAL'!DI142*'[1]PERCENT ARRAY-MEAN FC&amp;P VAL'!DJ142))&gt;0,'[1]PERCENT ARRAY-MEAN FC&amp;P VAL'!DE142*'[1]PERCENT ARRAY-MEAN FC&amp;P VAL'!DF142*'[1]PERCENT ARRAY-MEAN FC&amp;P VAL'!DG142+ABS('[1]PERCENT ARRAY-MEAN FC&amp;P VAL'!DH142*'[1]PERCENT ARRAY-MEAN FC&amp;P VAL'!DI142*'[1]PERCENT ARRAY-MEAN FC&amp;P VAL'!DJ142),""),""))</f>
        <v/>
      </c>
      <c r="AO142" s="12" t="str">
        <f>IF(AN142="","",'[1]PERCENT ARRAY-MEAN FC&amp;P VAL'!DE142*'[1]PERCENT ARRAY-MEAN FC&amp;P VAL'!DF142*'[1]PERCENT ARRAY-MEAN FC&amp;P VAL'!DG142-ABS('[1]PERCENT ARRAY-MEAN FC&amp;P VAL'!DH142*'[1]PERCENT ARRAY-MEAN FC&amp;P VAL'!DI142*'[1]PERCENT ARRAY-MEAN FC&amp;P VAL'!DJ142))</f>
        <v/>
      </c>
      <c r="AP142" t="str">
        <f>IF(A142="","",IF('[1]Calculation genes in KEGG path'!L140&gt;='[1]Flux and Impact'!$E$1,IF(('[1]PERCENT ARRAY-MEAN FC&amp;P VAL'!DK142*'[1]PERCENT ARRAY-MEAN FC&amp;P VAL'!DL142*'[1]PERCENT ARRAY-MEAN FC&amp;P VAL'!DM142+ABS('[1]PERCENT ARRAY-MEAN FC&amp;P VAL'!DN142*'[1]PERCENT ARRAY-MEAN FC&amp;P VAL'!DO142*'[1]PERCENT ARRAY-MEAN FC&amp;P VAL'!DP142))&gt;0,'[1]PERCENT ARRAY-MEAN FC&amp;P VAL'!DK142*'[1]PERCENT ARRAY-MEAN FC&amp;P VAL'!DL142*'[1]PERCENT ARRAY-MEAN FC&amp;P VAL'!DM142+ABS('[1]PERCENT ARRAY-MEAN FC&amp;P VAL'!DN142*'[1]PERCENT ARRAY-MEAN FC&amp;P VAL'!DO142*'[1]PERCENT ARRAY-MEAN FC&amp;P VAL'!DP142),""),""))</f>
        <v/>
      </c>
      <c r="AQ142" s="12" t="str">
        <f>IF(AP142="","",'[1]PERCENT ARRAY-MEAN FC&amp;P VAL'!DK142*'[1]PERCENT ARRAY-MEAN FC&amp;P VAL'!DL142*'[1]PERCENT ARRAY-MEAN FC&amp;P VAL'!DM142-ABS('[1]PERCENT ARRAY-MEAN FC&amp;P VAL'!DN142*'[1]PERCENT ARRAY-MEAN FC&amp;P VAL'!DO142*'[1]PERCENT ARRAY-MEAN FC&amp;P VAL'!DP142))</f>
        <v/>
      </c>
      <c r="AR142" t="str">
        <f>IF(A142="","",IF('[1]Calculation genes in KEGG path'!L140&gt;='[1]Flux and Impact'!$E$1,IF(('[1]PERCENT ARRAY-MEAN FC&amp;P VAL'!DQ142*'[1]PERCENT ARRAY-MEAN FC&amp;P VAL'!DR142*'[1]PERCENT ARRAY-MEAN FC&amp;P VAL'!DS142+ABS('[1]PERCENT ARRAY-MEAN FC&amp;P VAL'!DT142*'[1]PERCENT ARRAY-MEAN FC&amp;P VAL'!DU142*'[1]PERCENT ARRAY-MEAN FC&amp;P VAL'!DV142))&gt;0,'[1]PERCENT ARRAY-MEAN FC&amp;P VAL'!DQ142*'[1]PERCENT ARRAY-MEAN FC&amp;P VAL'!DR142*'[1]PERCENT ARRAY-MEAN FC&amp;P VAL'!DS142+ABS('[1]PERCENT ARRAY-MEAN FC&amp;P VAL'!DT142*'[1]PERCENT ARRAY-MEAN FC&amp;P VAL'!DU142*'[1]PERCENT ARRAY-MEAN FC&amp;P VAL'!DV142),""),""))</f>
        <v/>
      </c>
      <c r="AS142" s="12" t="str">
        <f>IF(AR142="","",'[1]PERCENT ARRAY-MEAN FC&amp;P VAL'!DQ142*'[1]PERCENT ARRAY-MEAN FC&amp;P VAL'!DR142*'[1]PERCENT ARRAY-MEAN FC&amp;P VAL'!DS142-ABS('[1]PERCENT ARRAY-MEAN FC&amp;P VAL'!DT142*'[1]PERCENT ARRAY-MEAN FC&amp;P VAL'!DU142*'[1]PERCENT ARRAY-MEAN FC&amp;P VAL'!DV142))</f>
        <v/>
      </c>
      <c r="AT142" s="12">
        <f t="shared" si="7"/>
        <v>-18.3067518566157</v>
      </c>
      <c r="AU142" s="12">
        <f t="shared" si="8"/>
        <v>1</v>
      </c>
    </row>
    <row r="143" spans="1:47">
      <c r="A143" t="str">
        <f>'[1]Calculation genes in KEGG path'!I141</f>
        <v>bta04530</v>
      </c>
      <c r="B143" t="str">
        <f>IF('[1]PERCENT ARRAY-MEAN FC&amp;P VAL'!A143="","",'[1]PERCENT ARRAY-MEAN FC&amp;P VAL'!A143)</f>
        <v>4. Cellular Processes</v>
      </c>
      <c r="C143" t="str">
        <f>IF('[1]PERCENT ARRAY-MEAN FC&amp;P VAL'!B143="","",'[1]PERCENT ARRAY-MEAN FC&amp;P VAL'!B143)</f>
        <v>4.4 Cell Communication</v>
      </c>
      <c r="D143" t="str">
        <f>IF('[1]PERCENT ARRAY-MEAN FC&amp;P VAL'!C143="","",'[1]PERCENT ARRAY-MEAN FC&amp;P VAL'!C143)</f>
        <v>Tight junction</v>
      </c>
      <c r="E143" s="12">
        <f t="shared" si="6"/>
        <v>266.801058600554</v>
      </c>
      <c r="F143" t="str">
        <f>IF(A143="","",IF('[1]Calculation genes in KEGG path'!L141&gt;='[1]Flux and Impact'!$E$1,IF('[1]PERCENT ARRAY-MEAN FC&amp;P VAL'!G143*'[1]PERCENT ARRAY-MEAN FC&amp;P VAL'!H143*'[1]PERCENT ARRAY-MEAN FC&amp;P VAL'!I143+ABS('[1]PERCENT ARRAY-MEAN FC&amp;P VAL'!J143*'[1]PERCENT ARRAY-MEAN FC&amp;P VAL'!K143*'[1]PERCENT ARRAY-MEAN FC&amp;P VAL'!L143)&gt;0,'[1]PERCENT ARRAY-MEAN FC&amp;P VAL'!G143*'[1]PERCENT ARRAY-MEAN FC&amp;P VAL'!H143*'[1]PERCENT ARRAY-MEAN FC&amp;P VAL'!I143+ABS('[1]PERCENT ARRAY-MEAN FC&amp;P VAL'!J143*'[1]PERCENT ARRAY-MEAN FC&amp;P VAL'!K143*'[1]PERCENT ARRAY-MEAN FC&amp;P VAL'!L143),""),""))</f>
        <v/>
      </c>
      <c r="G143" s="12" t="str">
        <f>IF(F143="","",'[1]PERCENT ARRAY-MEAN FC&amp;P VAL'!G143*'[1]PERCENT ARRAY-MEAN FC&amp;P VAL'!H143*'[1]PERCENT ARRAY-MEAN FC&amp;P VAL'!I143-ABS('[1]PERCENT ARRAY-MEAN FC&amp;P VAL'!J143*'[1]PERCENT ARRAY-MEAN FC&amp;P VAL'!K143*'[1]PERCENT ARRAY-MEAN FC&amp;P VAL'!L143))</f>
        <v/>
      </c>
      <c r="H143">
        <f>IF(A143="","",IF('[1]Calculation genes in KEGG path'!L141&gt;='[1]Flux and Impact'!$E$1,IF(('[1]PERCENT ARRAY-MEAN FC&amp;P VAL'!M143*'[1]PERCENT ARRAY-MEAN FC&amp;P VAL'!N143*'[1]PERCENT ARRAY-MEAN FC&amp;P VAL'!O143+ABS('[1]PERCENT ARRAY-MEAN FC&amp;P VAL'!P143*'[1]PERCENT ARRAY-MEAN FC&amp;P VAL'!Q143*'[1]PERCENT ARRAY-MEAN FC&amp;P VAL'!R143))&gt;0,'[1]PERCENT ARRAY-MEAN FC&amp;P VAL'!M143*'[1]PERCENT ARRAY-MEAN FC&amp;P VAL'!N143*'[1]PERCENT ARRAY-MEAN FC&amp;P VAL'!O143+ABS('[1]PERCENT ARRAY-MEAN FC&amp;P VAL'!P143*'[1]PERCENT ARRAY-MEAN FC&amp;P VAL'!Q143*'[1]PERCENT ARRAY-MEAN FC&amp;P VAL'!R143),""),""))</f>
        <v>179.48694088607</v>
      </c>
      <c r="I143" s="12">
        <f>IF(H143="","",'[1]PERCENT ARRAY-MEAN FC&amp;P VAL'!M143*'[1]PERCENT ARRAY-MEAN FC&amp;P VAL'!N143*'[1]PERCENT ARRAY-MEAN FC&amp;P VAL'!O143-ABS('[1]PERCENT ARRAY-MEAN FC&amp;P VAL'!P143*'[1]PERCENT ARRAY-MEAN FC&amp;P VAL'!Q143*'[1]PERCENT ARRAY-MEAN FC&amp;P VAL'!R143))</f>
        <v>165.083682416394</v>
      </c>
      <c r="J143">
        <f>IF(A143="","",IF('[1]Calculation genes in KEGG path'!L141&gt;='[1]Flux and Impact'!$E$1,IF(('[1]PERCENT ARRAY-MEAN FC&amp;P VAL'!S143*'[1]PERCENT ARRAY-MEAN FC&amp;P VAL'!T143*'[1]PERCENT ARRAY-MEAN FC&amp;P VAL'!U143+ABS('[1]PERCENT ARRAY-MEAN FC&amp;P VAL'!V143*'[1]PERCENT ARRAY-MEAN FC&amp;P VAL'!W143*'[1]PERCENT ARRAY-MEAN FC&amp;P VAL'!X143))&gt;0,'[1]PERCENT ARRAY-MEAN FC&amp;P VAL'!S143*'[1]PERCENT ARRAY-MEAN FC&amp;P VAL'!T143*'[1]PERCENT ARRAY-MEAN FC&amp;P VAL'!U143+ABS('[1]PERCENT ARRAY-MEAN FC&amp;P VAL'!V143*'[1]PERCENT ARRAY-MEAN FC&amp;P VAL'!W143*'[1]PERCENT ARRAY-MEAN FC&amp;P VAL'!X143),""),""))</f>
        <v>87.3141177144831</v>
      </c>
      <c r="K143" s="12">
        <f>IF(J143="","",'[1]PERCENT ARRAY-MEAN FC&amp;P VAL'!S143*'[1]PERCENT ARRAY-MEAN FC&amp;P VAL'!T143*'[1]PERCENT ARRAY-MEAN FC&amp;P VAL'!U143-ABS('[1]PERCENT ARRAY-MEAN FC&amp;P VAL'!V143*'[1]PERCENT ARRAY-MEAN FC&amp;P VAL'!W143*'[1]PERCENT ARRAY-MEAN FC&amp;P VAL'!X143))</f>
        <v>87.3141177144831</v>
      </c>
      <c r="L143" t="str">
        <f>IF(A143="","",IF('[1]Calculation genes in KEGG path'!L141&gt;='[1]Flux and Impact'!$E$1,IF(('[1]PERCENT ARRAY-MEAN FC&amp;P VAL'!Y143*'[1]PERCENT ARRAY-MEAN FC&amp;P VAL'!Z143*'[1]PERCENT ARRAY-MEAN FC&amp;P VAL'!AA143+ABS('[1]PERCENT ARRAY-MEAN FC&amp;P VAL'!AB143*'[1]PERCENT ARRAY-MEAN FC&amp;P VAL'!AC143*'[1]PERCENT ARRAY-MEAN FC&amp;P VAL'!AD143))&gt;0,'[1]PERCENT ARRAY-MEAN FC&amp;P VAL'!Y143*'[1]PERCENT ARRAY-MEAN FC&amp;P VAL'!Z143*'[1]PERCENT ARRAY-MEAN FC&amp;P VAL'!AA143+ABS('[1]PERCENT ARRAY-MEAN FC&amp;P VAL'!AB143*'[1]PERCENT ARRAY-MEAN FC&amp;P VAL'!AC143*'[1]PERCENT ARRAY-MEAN FC&amp;P VAL'!AD143),""),""))</f>
        <v/>
      </c>
      <c r="M143" s="12" t="str">
        <f>IF(L143="","",'[1]PERCENT ARRAY-MEAN FC&amp;P VAL'!Y143*'[1]PERCENT ARRAY-MEAN FC&amp;P VAL'!Z143*'[1]PERCENT ARRAY-MEAN FC&amp;P VAL'!AA143-ABS('[1]PERCENT ARRAY-MEAN FC&amp;P VAL'!AB143*'[1]PERCENT ARRAY-MEAN FC&amp;P VAL'!AC143*'[1]PERCENT ARRAY-MEAN FC&amp;P VAL'!AD143))</f>
        <v/>
      </c>
      <c r="N143" t="str">
        <f>IF(A143="","",IF('[1]Calculation genes in KEGG path'!L141&gt;='[1]Flux and Impact'!$E$1,IF(('[1]PERCENT ARRAY-MEAN FC&amp;P VAL'!AE143*'[1]PERCENT ARRAY-MEAN FC&amp;P VAL'!AF143*'[1]PERCENT ARRAY-MEAN FC&amp;P VAL'!AG143+ABS('[1]PERCENT ARRAY-MEAN FC&amp;P VAL'!AH143*'[1]PERCENT ARRAY-MEAN FC&amp;P VAL'!AI143*'[1]PERCENT ARRAY-MEAN FC&amp;P VAL'!AJ143))&gt;0,'[1]PERCENT ARRAY-MEAN FC&amp;P VAL'!AE143*'[1]PERCENT ARRAY-MEAN FC&amp;P VAL'!AF143*'[1]PERCENT ARRAY-MEAN FC&amp;P VAL'!AG143+ABS('[1]PERCENT ARRAY-MEAN FC&amp;P VAL'!AH143*'[1]PERCENT ARRAY-MEAN FC&amp;P VAL'!AI143*'[1]PERCENT ARRAY-MEAN FC&amp;P VAL'!AJ143),""),""))</f>
        <v/>
      </c>
      <c r="O143" s="12" t="str">
        <f>IF(N143="","",'[1]PERCENT ARRAY-MEAN FC&amp;P VAL'!AE143*'[1]PERCENT ARRAY-MEAN FC&amp;P VAL'!AF143*'[1]PERCENT ARRAY-MEAN FC&amp;P VAL'!AG143-ABS('[1]PERCENT ARRAY-MEAN FC&amp;P VAL'!AH143*'[1]PERCENT ARRAY-MEAN FC&amp;P VAL'!AI143*'[1]PERCENT ARRAY-MEAN FC&amp;P VAL'!AJ143))</f>
        <v/>
      </c>
      <c r="P143" t="str">
        <f>IF(A143="","",IF('[1]Calculation genes in KEGG path'!L141&gt;='[1]Flux and Impact'!$E$1,IF(('[1]PERCENT ARRAY-MEAN FC&amp;P VAL'!AK143*'[1]PERCENT ARRAY-MEAN FC&amp;P VAL'!AL143*'[1]PERCENT ARRAY-MEAN FC&amp;P VAL'!AM143+ABS('[1]PERCENT ARRAY-MEAN FC&amp;P VAL'!AN143*'[1]PERCENT ARRAY-MEAN FC&amp;P VAL'!AO143*'[1]PERCENT ARRAY-MEAN FC&amp;P VAL'!AP143))&gt;0,'[1]PERCENT ARRAY-MEAN FC&amp;P VAL'!AK143*'[1]PERCENT ARRAY-MEAN FC&amp;P VAL'!AL143*'[1]PERCENT ARRAY-MEAN FC&amp;P VAL'!AM143+ABS('[1]PERCENT ARRAY-MEAN FC&amp;P VAL'!AN143*'[1]PERCENT ARRAY-MEAN FC&amp;P VAL'!AO143*'[1]PERCENT ARRAY-MEAN FC&amp;P VAL'!AP143),""),""))</f>
        <v/>
      </c>
      <c r="Q143" s="12" t="str">
        <f>IF(P143="","",'[1]PERCENT ARRAY-MEAN FC&amp;P VAL'!AK143*'[1]PERCENT ARRAY-MEAN FC&amp;P VAL'!AL143*'[1]PERCENT ARRAY-MEAN FC&amp;P VAL'!AM143-ABS('[1]PERCENT ARRAY-MEAN FC&amp;P VAL'!AN143*'[1]PERCENT ARRAY-MEAN FC&amp;P VAL'!AO143*'[1]PERCENT ARRAY-MEAN FC&amp;P VAL'!AP143))</f>
        <v/>
      </c>
      <c r="R143" t="str">
        <f>IF(A143="","",IF('[1]Calculation genes in KEGG path'!L141&gt;='[1]Flux and Impact'!$E$1,IF(('[1]PERCENT ARRAY-MEAN FC&amp;P VAL'!AQ143*'[1]PERCENT ARRAY-MEAN FC&amp;P VAL'!AR143*'[1]PERCENT ARRAY-MEAN FC&amp;P VAL'!AS143+ABS('[1]PERCENT ARRAY-MEAN FC&amp;P VAL'!AT143*'[1]PERCENT ARRAY-MEAN FC&amp;P VAL'!AU143*'[1]PERCENT ARRAY-MEAN FC&amp;P VAL'!AV143))&gt;0,'[1]PERCENT ARRAY-MEAN FC&amp;P VAL'!AQ143*'[1]PERCENT ARRAY-MEAN FC&amp;P VAL'!AR143*'[1]PERCENT ARRAY-MEAN FC&amp;P VAL'!AS143+ABS('[1]PERCENT ARRAY-MEAN FC&amp;P VAL'!AT143*'[1]PERCENT ARRAY-MEAN FC&amp;P VAL'!AU143*'[1]PERCENT ARRAY-MEAN FC&amp;P VAL'!AV143),""),""))</f>
        <v/>
      </c>
      <c r="S143" s="12" t="str">
        <f>IF(R143="","",'[1]PERCENT ARRAY-MEAN FC&amp;P VAL'!AQ143*'[1]PERCENT ARRAY-MEAN FC&amp;P VAL'!AR143*'[1]PERCENT ARRAY-MEAN FC&amp;P VAL'!AS143-ABS('[1]PERCENT ARRAY-MEAN FC&amp;P VAL'!AT143*'[1]PERCENT ARRAY-MEAN FC&amp;P VAL'!AU143*'[1]PERCENT ARRAY-MEAN FC&amp;P VAL'!AV143))</f>
        <v/>
      </c>
      <c r="T143" t="str">
        <f>IF(A143="","",IF('[1]Calculation genes in KEGG path'!L141&gt;='[1]Flux and Impact'!$E$1,IF(('[1]PERCENT ARRAY-MEAN FC&amp;P VAL'!AW143*'[1]PERCENT ARRAY-MEAN FC&amp;P VAL'!AX143*'[1]PERCENT ARRAY-MEAN FC&amp;P VAL'!AY143+ABS('[1]PERCENT ARRAY-MEAN FC&amp;P VAL'!AZ143*'[1]PERCENT ARRAY-MEAN FC&amp;P VAL'!BA143*'[1]PERCENT ARRAY-MEAN FC&amp;P VAL'!BB143))&gt;0,'[1]PERCENT ARRAY-MEAN FC&amp;P VAL'!AW143*'[1]PERCENT ARRAY-MEAN FC&amp;P VAL'!AX143*'[1]PERCENT ARRAY-MEAN FC&amp;P VAL'!AY143+ABS('[1]PERCENT ARRAY-MEAN FC&amp;P VAL'!AZ143*'[1]PERCENT ARRAY-MEAN FC&amp;P VAL'!BA143*'[1]PERCENT ARRAY-MEAN FC&amp;P VAL'!BB143),""),""))</f>
        <v/>
      </c>
      <c r="U143" s="12" t="str">
        <f>IF(T143="","",'[1]PERCENT ARRAY-MEAN FC&amp;P VAL'!AW143*'[1]PERCENT ARRAY-MEAN FC&amp;P VAL'!AX143*'[1]PERCENT ARRAY-MEAN FC&amp;P VAL'!AY143-ABS('[1]PERCENT ARRAY-MEAN FC&amp;P VAL'!AZ143*'[1]PERCENT ARRAY-MEAN FC&amp;P VAL'!BA143*'[1]PERCENT ARRAY-MEAN FC&amp;P VAL'!BB143))</f>
        <v/>
      </c>
      <c r="V143" t="str">
        <f>IF(A143="","",IF('[1]Calculation genes in KEGG path'!L141&gt;='[1]Flux and Impact'!$E$1,IF(('[1]PERCENT ARRAY-MEAN FC&amp;P VAL'!BC143*'[1]PERCENT ARRAY-MEAN FC&amp;P VAL'!BD143*'[1]PERCENT ARRAY-MEAN FC&amp;P VAL'!BE143+ABS('[1]PERCENT ARRAY-MEAN FC&amp;P VAL'!BF143*'[1]PERCENT ARRAY-MEAN FC&amp;P VAL'!BG143*'[1]PERCENT ARRAY-MEAN FC&amp;P VAL'!BH143))&gt;0,'[1]PERCENT ARRAY-MEAN FC&amp;P VAL'!BC143*'[1]PERCENT ARRAY-MEAN FC&amp;P VAL'!BD143*'[1]PERCENT ARRAY-MEAN FC&amp;P VAL'!BE143+ABS('[1]PERCENT ARRAY-MEAN FC&amp;P VAL'!BF143*'[1]PERCENT ARRAY-MEAN FC&amp;P VAL'!BG143*'[1]PERCENT ARRAY-MEAN FC&amp;P VAL'!BH143),""),""))</f>
        <v/>
      </c>
      <c r="W143" s="12" t="str">
        <f>IF(V143="","",'[1]PERCENT ARRAY-MEAN FC&amp;P VAL'!BC143*'[1]PERCENT ARRAY-MEAN FC&amp;P VAL'!BD143*'[1]PERCENT ARRAY-MEAN FC&amp;P VAL'!BE143-ABS('[1]PERCENT ARRAY-MEAN FC&amp;P VAL'!BF143*'[1]PERCENT ARRAY-MEAN FC&amp;P VAL'!BG143*'[1]PERCENT ARRAY-MEAN FC&amp;P VAL'!BH143))</f>
        <v/>
      </c>
      <c r="X143" t="str">
        <f>IF(A143="","",IF('[1]Calculation genes in KEGG path'!L141&gt;='[1]Flux and Impact'!$E$1,IF(('[1]PERCENT ARRAY-MEAN FC&amp;P VAL'!BI143*'[1]PERCENT ARRAY-MEAN FC&amp;P VAL'!BJ143*'[1]PERCENT ARRAY-MEAN FC&amp;P VAL'!BK143+ABS('[1]PERCENT ARRAY-MEAN FC&amp;P VAL'!BL143*'[1]PERCENT ARRAY-MEAN FC&amp;P VAL'!BM143*'[1]PERCENT ARRAY-MEAN FC&amp;P VAL'!BN143))&gt;0,'[1]PERCENT ARRAY-MEAN FC&amp;P VAL'!BI143*'[1]PERCENT ARRAY-MEAN FC&amp;P VAL'!BJ143*'[1]PERCENT ARRAY-MEAN FC&amp;P VAL'!BK143+ABS('[1]PERCENT ARRAY-MEAN FC&amp;P VAL'!BL143*'[1]PERCENT ARRAY-MEAN FC&amp;P VAL'!BM143*'[1]PERCENT ARRAY-MEAN FC&amp;P VAL'!BN143),""),""))</f>
        <v/>
      </c>
      <c r="Y143" s="12" t="str">
        <f>IF(X143="","",'[1]PERCENT ARRAY-MEAN FC&amp;P VAL'!BI143*'[1]PERCENT ARRAY-MEAN FC&amp;P VAL'!BJ143*'[1]PERCENT ARRAY-MEAN FC&amp;P VAL'!BK143-ABS('[1]PERCENT ARRAY-MEAN FC&amp;P VAL'!BL143*'[1]PERCENT ARRAY-MEAN FC&amp;P VAL'!BM143*'[1]PERCENT ARRAY-MEAN FC&amp;P VAL'!BN143))</f>
        <v/>
      </c>
      <c r="Z143" t="str">
        <f>IF(A143="","",IF('[1]Calculation genes in KEGG path'!L141&gt;='[1]Flux and Impact'!$E$1,IF(('[1]PERCENT ARRAY-MEAN FC&amp;P VAL'!BO143*'[1]PERCENT ARRAY-MEAN FC&amp;P VAL'!BP143*'[1]PERCENT ARRAY-MEAN FC&amp;P VAL'!BQ143+ABS('[1]PERCENT ARRAY-MEAN FC&amp;P VAL'!BR143*'[1]PERCENT ARRAY-MEAN FC&amp;P VAL'!BS143*'[1]PERCENT ARRAY-MEAN FC&amp;P VAL'!BT143))&gt;0,'[1]PERCENT ARRAY-MEAN FC&amp;P VAL'!BO143*'[1]PERCENT ARRAY-MEAN FC&amp;P VAL'!BP143*'[1]PERCENT ARRAY-MEAN FC&amp;P VAL'!BQ143+ABS('[1]PERCENT ARRAY-MEAN FC&amp;P VAL'!BR143*'[1]PERCENT ARRAY-MEAN FC&amp;P VAL'!BS143*'[1]PERCENT ARRAY-MEAN FC&amp;P VAL'!BT143),""),""))</f>
        <v/>
      </c>
      <c r="AA143" s="12" t="str">
        <f>IF(Z143="","",'[1]PERCENT ARRAY-MEAN FC&amp;P VAL'!BO143*'[1]PERCENT ARRAY-MEAN FC&amp;P VAL'!BP143*'[1]PERCENT ARRAY-MEAN FC&amp;P VAL'!BQ143-ABS('[1]PERCENT ARRAY-MEAN FC&amp;P VAL'!BR143*'[1]PERCENT ARRAY-MEAN FC&amp;P VAL'!BS143*'[1]PERCENT ARRAY-MEAN FC&amp;P VAL'!BT143))</f>
        <v/>
      </c>
      <c r="AB143" t="str">
        <f>IF(A143="","",IF('[1]Calculation genes in KEGG path'!L141&gt;='[1]Flux and Impact'!$E$1,IF(('[1]PERCENT ARRAY-MEAN FC&amp;P VAL'!BU143*'[1]PERCENT ARRAY-MEAN FC&amp;P VAL'!BV143*'[1]PERCENT ARRAY-MEAN FC&amp;P VAL'!BW143+ABS('[1]PERCENT ARRAY-MEAN FC&amp;P VAL'!BX143*'[1]PERCENT ARRAY-MEAN FC&amp;P VAL'!BY143*'[1]PERCENT ARRAY-MEAN FC&amp;P VAL'!BZ143))&gt;0,'[1]PERCENT ARRAY-MEAN FC&amp;P VAL'!BU143*'[1]PERCENT ARRAY-MEAN FC&amp;P VAL'!BV143*'[1]PERCENT ARRAY-MEAN FC&amp;P VAL'!BW143+ABS('[1]PERCENT ARRAY-MEAN FC&amp;P VAL'!BX143*'[1]PERCENT ARRAY-MEAN FC&amp;P VAL'!BY143*'[1]PERCENT ARRAY-MEAN FC&amp;P VAL'!BZ143),""),""))</f>
        <v/>
      </c>
      <c r="AC143" s="12" t="str">
        <f>IF(AB143="","",'[1]PERCENT ARRAY-MEAN FC&amp;P VAL'!BU143*'[1]PERCENT ARRAY-MEAN FC&amp;P VAL'!BV143*'[1]PERCENT ARRAY-MEAN FC&amp;P VAL'!BW143-ABS('[1]PERCENT ARRAY-MEAN FC&amp;P VAL'!BX143*'[1]PERCENT ARRAY-MEAN FC&amp;P VAL'!BY143*'[1]PERCENT ARRAY-MEAN FC&amp;P VAL'!BZ143))</f>
        <v/>
      </c>
      <c r="AD143" t="str">
        <f>IF(A143="","",IF('[1]Calculation genes in KEGG path'!L141&gt;='[1]Flux and Impact'!$E$1,IF(('[1]PERCENT ARRAY-MEAN FC&amp;P VAL'!CA143*'[1]PERCENT ARRAY-MEAN FC&amp;P VAL'!CB143*'[1]PERCENT ARRAY-MEAN FC&amp;P VAL'!CC143+ABS('[1]PERCENT ARRAY-MEAN FC&amp;P VAL'!CD143*'[1]PERCENT ARRAY-MEAN FC&amp;P VAL'!CE143*'[1]PERCENT ARRAY-MEAN FC&amp;P VAL'!CF143))&gt;0,'[1]PERCENT ARRAY-MEAN FC&amp;P VAL'!CA143*'[1]PERCENT ARRAY-MEAN FC&amp;P VAL'!CB143*'[1]PERCENT ARRAY-MEAN FC&amp;P VAL'!CC143+ABS('[1]PERCENT ARRAY-MEAN FC&amp;P VAL'!CD143*'[1]PERCENT ARRAY-MEAN FC&amp;P VAL'!CE143*'[1]PERCENT ARRAY-MEAN FC&amp;P VAL'!CF143),""),""))</f>
        <v/>
      </c>
      <c r="AE143" s="12" t="str">
        <f>IF(AD143="","",'[1]PERCENT ARRAY-MEAN FC&amp;P VAL'!CA143*'[1]PERCENT ARRAY-MEAN FC&amp;P VAL'!CB143*'[1]PERCENT ARRAY-MEAN FC&amp;P VAL'!CC143-ABS('[1]PERCENT ARRAY-MEAN FC&amp;P VAL'!CD143*'[1]PERCENT ARRAY-MEAN FC&amp;P VAL'!CE143*'[1]PERCENT ARRAY-MEAN FC&amp;P VAL'!CF143))</f>
        <v/>
      </c>
      <c r="AF143" t="str">
        <f>IF(A143="","",IF('[1]Calculation genes in KEGG path'!L141&gt;='[1]Flux and Impact'!$E$1,IF(('[1]PERCENT ARRAY-MEAN FC&amp;P VAL'!CG143*'[1]PERCENT ARRAY-MEAN FC&amp;P VAL'!CH143*'[1]PERCENT ARRAY-MEAN FC&amp;P VAL'!CI143+ABS('[1]PERCENT ARRAY-MEAN FC&amp;P VAL'!CJ143*'[1]PERCENT ARRAY-MEAN FC&amp;P VAL'!CK143*'[1]PERCENT ARRAY-MEAN FC&amp;P VAL'!CL143))&gt;0,'[1]PERCENT ARRAY-MEAN FC&amp;P VAL'!CG143*'[1]PERCENT ARRAY-MEAN FC&amp;P VAL'!CH143*'[1]PERCENT ARRAY-MEAN FC&amp;P VAL'!CI143+ABS('[1]PERCENT ARRAY-MEAN FC&amp;P VAL'!CJ143*'[1]PERCENT ARRAY-MEAN FC&amp;P VAL'!CK143*'[1]PERCENT ARRAY-MEAN FC&amp;P VAL'!CL143),""),""))</f>
        <v/>
      </c>
      <c r="AG143" s="12" t="str">
        <f>IF(AF143="","",'[1]PERCENT ARRAY-MEAN FC&amp;P VAL'!CG143*'[1]PERCENT ARRAY-MEAN FC&amp;P VAL'!CH143*'[1]PERCENT ARRAY-MEAN FC&amp;P VAL'!CI143-ABS('[1]PERCENT ARRAY-MEAN FC&amp;P VAL'!CJ143*'[1]PERCENT ARRAY-MEAN FC&amp;P VAL'!CK143*'[1]PERCENT ARRAY-MEAN FC&amp;P VAL'!CL143))</f>
        <v/>
      </c>
      <c r="AH143" t="str">
        <f>IF(A143="","",IF('[1]Calculation genes in KEGG path'!L141&gt;='[1]Flux and Impact'!$E$1,IF(('[1]PERCENT ARRAY-MEAN FC&amp;P VAL'!CM143*'[1]PERCENT ARRAY-MEAN FC&amp;P VAL'!CN143*'[1]PERCENT ARRAY-MEAN FC&amp;P VAL'!CO143+ABS('[1]PERCENT ARRAY-MEAN FC&amp;P VAL'!CP143*'[1]PERCENT ARRAY-MEAN FC&amp;P VAL'!CQ143*'[1]PERCENT ARRAY-MEAN FC&amp;P VAL'!CR143))&gt;0,'[1]PERCENT ARRAY-MEAN FC&amp;P VAL'!CM143*'[1]PERCENT ARRAY-MEAN FC&amp;P VAL'!CN143*'[1]PERCENT ARRAY-MEAN FC&amp;P VAL'!CO143+ABS('[1]PERCENT ARRAY-MEAN FC&amp;P VAL'!CP143*'[1]PERCENT ARRAY-MEAN FC&amp;P VAL'!CQ143*'[1]PERCENT ARRAY-MEAN FC&amp;P VAL'!CR143),""),""))</f>
        <v/>
      </c>
      <c r="AI143" s="12" t="str">
        <f>IF(AH143="","",'[1]PERCENT ARRAY-MEAN FC&amp;P VAL'!CM143*'[1]PERCENT ARRAY-MEAN FC&amp;P VAL'!CN143*'[1]PERCENT ARRAY-MEAN FC&amp;P VAL'!CO143-ABS('[1]PERCENT ARRAY-MEAN FC&amp;P VAL'!CP143*'[1]PERCENT ARRAY-MEAN FC&amp;P VAL'!CQ143*'[1]PERCENT ARRAY-MEAN FC&amp;P VAL'!CR143))</f>
        <v/>
      </c>
      <c r="AJ143" t="str">
        <f>IF(A143="","",IF('[1]Calculation genes in KEGG path'!L141&gt;='[1]Flux and Impact'!$E$1,IF(('[1]PERCENT ARRAY-MEAN FC&amp;P VAL'!CS143*'[1]PERCENT ARRAY-MEAN FC&amp;P VAL'!CT143*'[1]PERCENT ARRAY-MEAN FC&amp;P VAL'!CU143+ABS('[1]PERCENT ARRAY-MEAN FC&amp;P VAL'!CV143*'[1]PERCENT ARRAY-MEAN FC&amp;P VAL'!CW143*'[1]PERCENT ARRAY-MEAN FC&amp;P VAL'!CX143))&gt;0,'[1]PERCENT ARRAY-MEAN FC&amp;P VAL'!CS143*'[1]PERCENT ARRAY-MEAN FC&amp;P VAL'!CT143*'[1]PERCENT ARRAY-MEAN FC&amp;P VAL'!CU143+ABS('[1]PERCENT ARRAY-MEAN FC&amp;P VAL'!CV143*'[1]PERCENT ARRAY-MEAN FC&amp;P VAL'!CW143*'[1]PERCENT ARRAY-MEAN FC&amp;P VAL'!CX143),""),""))</f>
        <v/>
      </c>
      <c r="AK143" s="12" t="str">
        <f>IF(AJ143="","",'[1]PERCENT ARRAY-MEAN FC&amp;P VAL'!CS143*'[1]PERCENT ARRAY-MEAN FC&amp;P VAL'!CT143*'[1]PERCENT ARRAY-MEAN FC&amp;P VAL'!CU143-ABS('[1]PERCENT ARRAY-MEAN FC&amp;P VAL'!CV143*'[1]PERCENT ARRAY-MEAN FC&amp;P VAL'!CW143*'[1]PERCENT ARRAY-MEAN FC&amp;P VAL'!CX143))</f>
        <v/>
      </c>
      <c r="AL143" t="str">
        <f>IF(A143="","",IF('[1]Calculation genes in KEGG path'!L141&gt;='[1]Flux and Impact'!$E$1,IF(('[1]PERCENT ARRAY-MEAN FC&amp;P VAL'!CY143*'[1]PERCENT ARRAY-MEAN FC&amp;P VAL'!CZ143*'[1]PERCENT ARRAY-MEAN FC&amp;P VAL'!DA143+ABS('[1]PERCENT ARRAY-MEAN FC&amp;P VAL'!DB143*'[1]PERCENT ARRAY-MEAN FC&amp;P VAL'!DC143*'[1]PERCENT ARRAY-MEAN FC&amp;P VAL'!DD143))&gt;0,'[1]PERCENT ARRAY-MEAN FC&amp;P VAL'!CY143*'[1]PERCENT ARRAY-MEAN FC&amp;P VAL'!CZ143*'[1]PERCENT ARRAY-MEAN FC&amp;P VAL'!DA143+ABS('[1]PERCENT ARRAY-MEAN FC&amp;P VAL'!DB143*'[1]PERCENT ARRAY-MEAN FC&amp;P VAL'!DC143*'[1]PERCENT ARRAY-MEAN FC&amp;P VAL'!DD143),""),""))</f>
        <v/>
      </c>
      <c r="AM143" s="12" t="str">
        <f>IF(AL143="","",'[1]PERCENT ARRAY-MEAN FC&amp;P VAL'!CY143*'[1]PERCENT ARRAY-MEAN FC&amp;P VAL'!CZ143*'[1]PERCENT ARRAY-MEAN FC&amp;P VAL'!DA143-ABS('[1]PERCENT ARRAY-MEAN FC&amp;P VAL'!DB143*'[1]PERCENT ARRAY-MEAN FC&amp;P VAL'!DC143*'[1]PERCENT ARRAY-MEAN FC&amp;P VAL'!DD143))</f>
        <v/>
      </c>
      <c r="AN143" t="str">
        <f>IF(A143="","",IF('[1]Calculation genes in KEGG path'!L141&gt;='[1]Flux and Impact'!$E$1,IF(('[1]PERCENT ARRAY-MEAN FC&amp;P VAL'!DE143*'[1]PERCENT ARRAY-MEAN FC&amp;P VAL'!DF143*'[1]PERCENT ARRAY-MEAN FC&amp;P VAL'!DG143+ABS('[1]PERCENT ARRAY-MEAN FC&amp;P VAL'!DH143*'[1]PERCENT ARRAY-MEAN FC&amp;P VAL'!DI143*'[1]PERCENT ARRAY-MEAN FC&amp;P VAL'!DJ143))&gt;0,'[1]PERCENT ARRAY-MEAN FC&amp;P VAL'!DE143*'[1]PERCENT ARRAY-MEAN FC&amp;P VAL'!DF143*'[1]PERCENT ARRAY-MEAN FC&amp;P VAL'!DG143+ABS('[1]PERCENT ARRAY-MEAN FC&amp;P VAL'!DH143*'[1]PERCENT ARRAY-MEAN FC&amp;P VAL'!DI143*'[1]PERCENT ARRAY-MEAN FC&amp;P VAL'!DJ143),""),""))</f>
        <v/>
      </c>
      <c r="AO143" s="12" t="str">
        <f>IF(AN143="","",'[1]PERCENT ARRAY-MEAN FC&amp;P VAL'!DE143*'[1]PERCENT ARRAY-MEAN FC&amp;P VAL'!DF143*'[1]PERCENT ARRAY-MEAN FC&amp;P VAL'!DG143-ABS('[1]PERCENT ARRAY-MEAN FC&amp;P VAL'!DH143*'[1]PERCENT ARRAY-MEAN FC&amp;P VAL'!DI143*'[1]PERCENT ARRAY-MEAN FC&amp;P VAL'!DJ143))</f>
        <v/>
      </c>
      <c r="AP143" t="str">
        <f>IF(A143="","",IF('[1]Calculation genes in KEGG path'!L141&gt;='[1]Flux and Impact'!$E$1,IF(('[1]PERCENT ARRAY-MEAN FC&amp;P VAL'!DK143*'[1]PERCENT ARRAY-MEAN FC&amp;P VAL'!DL143*'[1]PERCENT ARRAY-MEAN FC&amp;P VAL'!DM143+ABS('[1]PERCENT ARRAY-MEAN FC&amp;P VAL'!DN143*'[1]PERCENT ARRAY-MEAN FC&amp;P VAL'!DO143*'[1]PERCENT ARRAY-MEAN FC&amp;P VAL'!DP143))&gt;0,'[1]PERCENT ARRAY-MEAN FC&amp;P VAL'!DK143*'[1]PERCENT ARRAY-MEAN FC&amp;P VAL'!DL143*'[1]PERCENT ARRAY-MEAN FC&amp;P VAL'!DM143+ABS('[1]PERCENT ARRAY-MEAN FC&amp;P VAL'!DN143*'[1]PERCENT ARRAY-MEAN FC&amp;P VAL'!DO143*'[1]PERCENT ARRAY-MEAN FC&amp;P VAL'!DP143),""),""))</f>
        <v/>
      </c>
      <c r="AQ143" s="12" t="str">
        <f>IF(AP143="","",'[1]PERCENT ARRAY-MEAN FC&amp;P VAL'!DK143*'[1]PERCENT ARRAY-MEAN FC&amp;P VAL'!DL143*'[1]PERCENT ARRAY-MEAN FC&amp;P VAL'!DM143-ABS('[1]PERCENT ARRAY-MEAN FC&amp;P VAL'!DN143*'[1]PERCENT ARRAY-MEAN FC&amp;P VAL'!DO143*'[1]PERCENT ARRAY-MEAN FC&amp;P VAL'!DP143))</f>
        <v/>
      </c>
      <c r="AR143" t="str">
        <f>IF(A143="","",IF('[1]Calculation genes in KEGG path'!L141&gt;='[1]Flux and Impact'!$E$1,IF(('[1]PERCENT ARRAY-MEAN FC&amp;P VAL'!DQ143*'[1]PERCENT ARRAY-MEAN FC&amp;P VAL'!DR143*'[1]PERCENT ARRAY-MEAN FC&amp;P VAL'!DS143+ABS('[1]PERCENT ARRAY-MEAN FC&amp;P VAL'!DT143*'[1]PERCENT ARRAY-MEAN FC&amp;P VAL'!DU143*'[1]PERCENT ARRAY-MEAN FC&amp;P VAL'!DV143))&gt;0,'[1]PERCENT ARRAY-MEAN FC&amp;P VAL'!DQ143*'[1]PERCENT ARRAY-MEAN FC&amp;P VAL'!DR143*'[1]PERCENT ARRAY-MEAN FC&amp;P VAL'!DS143+ABS('[1]PERCENT ARRAY-MEAN FC&amp;P VAL'!DT143*'[1]PERCENT ARRAY-MEAN FC&amp;P VAL'!DU143*'[1]PERCENT ARRAY-MEAN FC&amp;P VAL'!DV143),""),""))</f>
        <v/>
      </c>
      <c r="AS143" s="12" t="str">
        <f>IF(AR143="","",'[1]PERCENT ARRAY-MEAN FC&amp;P VAL'!DQ143*'[1]PERCENT ARRAY-MEAN FC&amp;P VAL'!DR143*'[1]PERCENT ARRAY-MEAN FC&amp;P VAL'!DS143-ABS('[1]PERCENT ARRAY-MEAN FC&amp;P VAL'!DT143*'[1]PERCENT ARRAY-MEAN FC&amp;P VAL'!DU143*'[1]PERCENT ARRAY-MEAN FC&amp;P VAL'!DV143))</f>
        <v/>
      </c>
      <c r="AT143" s="12">
        <f t="shared" si="7"/>
        <v>126.198900065438</v>
      </c>
      <c r="AU143" s="12">
        <f t="shared" si="8"/>
        <v>1</v>
      </c>
    </row>
    <row r="144" spans="1:47">
      <c r="A144" t="str">
        <f>'[1]Calculation genes in KEGG path'!I142</f>
        <v>bta04540</v>
      </c>
      <c r="B144" t="str">
        <f>IF('[1]PERCENT ARRAY-MEAN FC&amp;P VAL'!A144="","",'[1]PERCENT ARRAY-MEAN FC&amp;P VAL'!A144)</f>
        <v>4. Cellular Processes</v>
      </c>
      <c r="C144" t="str">
        <f>IF('[1]PERCENT ARRAY-MEAN FC&amp;P VAL'!B144="","",'[1]PERCENT ARRAY-MEAN FC&amp;P VAL'!B144)</f>
        <v>4.4 Cell Communication</v>
      </c>
      <c r="D144" t="str">
        <f>IF('[1]PERCENT ARRAY-MEAN FC&amp;P VAL'!C144="","",'[1]PERCENT ARRAY-MEAN FC&amp;P VAL'!C144)</f>
        <v>Gap junction</v>
      </c>
      <c r="E144" s="12">
        <f t="shared" si="6"/>
        <v>172.143279825214</v>
      </c>
      <c r="F144" t="str">
        <f>IF(A144="","",IF('[1]Calculation genes in KEGG path'!L142&gt;='[1]Flux and Impact'!$E$1,IF('[1]PERCENT ARRAY-MEAN FC&amp;P VAL'!G144*'[1]PERCENT ARRAY-MEAN FC&amp;P VAL'!H144*'[1]PERCENT ARRAY-MEAN FC&amp;P VAL'!I144+ABS('[1]PERCENT ARRAY-MEAN FC&amp;P VAL'!J144*'[1]PERCENT ARRAY-MEAN FC&amp;P VAL'!K144*'[1]PERCENT ARRAY-MEAN FC&amp;P VAL'!L144)&gt;0,'[1]PERCENT ARRAY-MEAN FC&amp;P VAL'!G144*'[1]PERCENT ARRAY-MEAN FC&amp;P VAL'!H144*'[1]PERCENT ARRAY-MEAN FC&amp;P VAL'!I144+ABS('[1]PERCENT ARRAY-MEAN FC&amp;P VAL'!J144*'[1]PERCENT ARRAY-MEAN FC&amp;P VAL'!K144*'[1]PERCENT ARRAY-MEAN FC&amp;P VAL'!L144),""),""))</f>
        <v/>
      </c>
      <c r="G144" s="12" t="str">
        <f>IF(F144="","",'[1]PERCENT ARRAY-MEAN FC&amp;P VAL'!G144*'[1]PERCENT ARRAY-MEAN FC&amp;P VAL'!H144*'[1]PERCENT ARRAY-MEAN FC&amp;P VAL'!I144-ABS('[1]PERCENT ARRAY-MEAN FC&amp;P VAL'!J144*'[1]PERCENT ARRAY-MEAN FC&amp;P VAL'!K144*'[1]PERCENT ARRAY-MEAN FC&amp;P VAL'!L144))</f>
        <v/>
      </c>
      <c r="H144">
        <f>IF(A144="","",IF('[1]Calculation genes in KEGG path'!L142&gt;='[1]Flux and Impact'!$E$1,IF(('[1]PERCENT ARRAY-MEAN FC&amp;P VAL'!M144*'[1]PERCENT ARRAY-MEAN FC&amp;P VAL'!N144*'[1]PERCENT ARRAY-MEAN FC&amp;P VAL'!O144+ABS('[1]PERCENT ARRAY-MEAN FC&amp;P VAL'!P144*'[1]PERCENT ARRAY-MEAN FC&amp;P VAL'!Q144*'[1]PERCENT ARRAY-MEAN FC&amp;P VAL'!R144))&gt;0,'[1]PERCENT ARRAY-MEAN FC&amp;P VAL'!M144*'[1]PERCENT ARRAY-MEAN FC&amp;P VAL'!N144*'[1]PERCENT ARRAY-MEAN FC&amp;P VAL'!O144+ABS('[1]PERCENT ARRAY-MEAN FC&amp;P VAL'!P144*'[1]PERCENT ARRAY-MEAN FC&amp;P VAL'!Q144*'[1]PERCENT ARRAY-MEAN FC&amp;P VAL'!R144),""),""))</f>
        <v>148.967588103877</v>
      </c>
      <c r="I144" s="12">
        <f>IF(H144="","",'[1]PERCENT ARRAY-MEAN FC&amp;P VAL'!M144*'[1]PERCENT ARRAY-MEAN FC&amp;P VAL'!N144*'[1]PERCENT ARRAY-MEAN FC&amp;P VAL'!O144-ABS('[1]PERCENT ARRAY-MEAN FC&amp;P VAL'!P144*'[1]PERCENT ARRAY-MEAN FC&amp;P VAL'!Q144*'[1]PERCENT ARRAY-MEAN FC&amp;P VAL'!R144))</f>
        <v>-136.035000102271</v>
      </c>
      <c r="J144">
        <f>IF(A144="","",IF('[1]Calculation genes in KEGG path'!L142&gt;='[1]Flux and Impact'!$E$1,IF(('[1]PERCENT ARRAY-MEAN FC&amp;P VAL'!S144*'[1]PERCENT ARRAY-MEAN FC&amp;P VAL'!T144*'[1]PERCENT ARRAY-MEAN FC&amp;P VAL'!U144+ABS('[1]PERCENT ARRAY-MEAN FC&amp;P VAL'!V144*'[1]PERCENT ARRAY-MEAN FC&amp;P VAL'!W144*'[1]PERCENT ARRAY-MEAN FC&amp;P VAL'!X144))&gt;0,'[1]PERCENT ARRAY-MEAN FC&amp;P VAL'!S144*'[1]PERCENT ARRAY-MEAN FC&amp;P VAL'!T144*'[1]PERCENT ARRAY-MEAN FC&amp;P VAL'!U144+ABS('[1]PERCENT ARRAY-MEAN FC&amp;P VAL'!V144*'[1]PERCENT ARRAY-MEAN FC&amp;P VAL'!W144*'[1]PERCENT ARRAY-MEAN FC&amp;P VAL'!X144),""),""))</f>
        <v>23.1756917213375</v>
      </c>
      <c r="K144" s="12">
        <f>IF(J144="","",'[1]PERCENT ARRAY-MEAN FC&amp;P VAL'!S144*'[1]PERCENT ARRAY-MEAN FC&amp;P VAL'!T144*'[1]PERCENT ARRAY-MEAN FC&amp;P VAL'!U144-ABS('[1]PERCENT ARRAY-MEAN FC&amp;P VAL'!V144*'[1]PERCENT ARRAY-MEAN FC&amp;P VAL'!W144*'[1]PERCENT ARRAY-MEAN FC&amp;P VAL'!X144))</f>
        <v>-23.1756917213375</v>
      </c>
      <c r="L144" t="str">
        <f>IF(A144="","",IF('[1]Calculation genes in KEGG path'!L142&gt;='[1]Flux and Impact'!$E$1,IF(('[1]PERCENT ARRAY-MEAN FC&amp;P VAL'!Y144*'[1]PERCENT ARRAY-MEAN FC&amp;P VAL'!Z144*'[1]PERCENT ARRAY-MEAN FC&amp;P VAL'!AA144+ABS('[1]PERCENT ARRAY-MEAN FC&amp;P VAL'!AB144*'[1]PERCENT ARRAY-MEAN FC&amp;P VAL'!AC144*'[1]PERCENT ARRAY-MEAN FC&amp;P VAL'!AD144))&gt;0,'[1]PERCENT ARRAY-MEAN FC&amp;P VAL'!Y144*'[1]PERCENT ARRAY-MEAN FC&amp;P VAL'!Z144*'[1]PERCENT ARRAY-MEAN FC&amp;P VAL'!AA144+ABS('[1]PERCENT ARRAY-MEAN FC&amp;P VAL'!AB144*'[1]PERCENT ARRAY-MEAN FC&amp;P VAL'!AC144*'[1]PERCENT ARRAY-MEAN FC&amp;P VAL'!AD144),""),""))</f>
        <v/>
      </c>
      <c r="M144" s="12" t="str">
        <f>IF(L144="","",'[1]PERCENT ARRAY-MEAN FC&amp;P VAL'!Y144*'[1]PERCENT ARRAY-MEAN FC&amp;P VAL'!Z144*'[1]PERCENT ARRAY-MEAN FC&amp;P VAL'!AA144-ABS('[1]PERCENT ARRAY-MEAN FC&amp;P VAL'!AB144*'[1]PERCENT ARRAY-MEAN FC&amp;P VAL'!AC144*'[1]PERCENT ARRAY-MEAN FC&amp;P VAL'!AD144))</f>
        <v/>
      </c>
      <c r="N144" t="str">
        <f>IF(A144="","",IF('[1]Calculation genes in KEGG path'!L142&gt;='[1]Flux and Impact'!$E$1,IF(('[1]PERCENT ARRAY-MEAN FC&amp;P VAL'!AE144*'[1]PERCENT ARRAY-MEAN FC&amp;P VAL'!AF144*'[1]PERCENT ARRAY-MEAN FC&amp;P VAL'!AG144+ABS('[1]PERCENT ARRAY-MEAN FC&amp;P VAL'!AH144*'[1]PERCENT ARRAY-MEAN FC&amp;P VAL'!AI144*'[1]PERCENT ARRAY-MEAN FC&amp;P VAL'!AJ144))&gt;0,'[1]PERCENT ARRAY-MEAN FC&amp;P VAL'!AE144*'[1]PERCENT ARRAY-MEAN FC&amp;P VAL'!AF144*'[1]PERCENT ARRAY-MEAN FC&amp;P VAL'!AG144+ABS('[1]PERCENT ARRAY-MEAN FC&amp;P VAL'!AH144*'[1]PERCENT ARRAY-MEAN FC&amp;P VAL'!AI144*'[1]PERCENT ARRAY-MEAN FC&amp;P VAL'!AJ144),""),""))</f>
        <v/>
      </c>
      <c r="O144" s="12" t="str">
        <f>IF(N144="","",'[1]PERCENT ARRAY-MEAN FC&amp;P VAL'!AE144*'[1]PERCENT ARRAY-MEAN FC&amp;P VAL'!AF144*'[1]PERCENT ARRAY-MEAN FC&amp;P VAL'!AG144-ABS('[1]PERCENT ARRAY-MEAN FC&amp;P VAL'!AH144*'[1]PERCENT ARRAY-MEAN FC&amp;P VAL'!AI144*'[1]PERCENT ARRAY-MEAN FC&amp;P VAL'!AJ144))</f>
        <v/>
      </c>
      <c r="P144" t="str">
        <f>IF(A144="","",IF('[1]Calculation genes in KEGG path'!L142&gt;='[1]Flux and Impact'!$E$1,IF(('[1]PERCENT ARRAY-MEAN FC&amp;P VAL'!AK144*'[1]PERCENT ARRAY-MEAN FC&amp;P VAL'!AL144*'[1]PERCENT ARRAY-MEAN FC&amp;P VAL'!AM144+ABS('[1]PERCENT ARRAY-MEAN FC&amp;P VAL'!AN144*'[1]PERCENT ARRAY-MEAN FC&amp;P VAL'!AO144*'[1]PERCENT ARRAY-MEAN FC&amp;P VAL'!AP144))&gt;0,'[1]PERCENT ARRAY-MEAN FC&amp;P VAL'!AK144*'[1]PERCENT ARRAY-MEAN FC&amp;P VAL'!AL144*'[1]PERCENT ARRAY-MEAN FC&amp;P VAL'!AM144+ABS('[1]PERCENT ARRAY-MEAN FC&amp;P VAL'!AN144*'[1]PERCENT ARRAY-MEAN FC&amp;P VAL'!AO144*'[1]PERCENT ARRAY-MEAN FC&amp;P VAL'!AP144),""),""))</f>
        <v/>
      </c>
      <c r="Q144" s="12" t="str">
        <f>IF(P144="","",'[1]PERCENT ARRAY-MEAN FC&amp;P VAL'!AK144*'[1]PERCENT ARRAY-MEAN FC&amp;P VAL'!AL144*'[1]PERCENT ARRAY-MEAN FC&amp;P VAL'!AM144-ABS('[1]PERCENT ARRAY-MEAN FC&amp;P VAL'!AN144*'[1]PERCENT ARRAY-MEAN FC&amp;P VAL'!AO144*'[1]PERCENT ARRAY-MEAN FC&amp;P VAL'!AP144))</f>
        <v/>
      </c>
      <c r="R144" t="str">
        <f>IF(A144="","",IF('[1]Calculation genes in KEGG path'!L142&gt;='[1]Flux and Impact'!$E$1,IF(('[1]PERCENT ARRAY-MEAN FC&amp;P VAL'!AQ144*'[1]PERCENT ARRAY-MEAN FC&amp;P VAL'!AR144*'[1]PERCENT ARRAY-MEAN FC&amp;P VAL'!AS144+ABS('[1]PERCENT ARRAY-MEAN FC&amp;P VAL'!AT144*'[1]PERCENT ARRAY-MEAN FC&amp;P VAL'!AU144*'[1]PERCENT ARRAY-MEAN FC&amp;P VAL'!AV144))&gt;0,'[1]PERCENT ARRAY-MEAN FC&amp;P VAL'!AQ144*'[1]PERCENT ARRAY-MEAN FC&amp;P VAL'!AR144*'[1]PERCENT ARRAY-MEAN FC&amp;P VAL'!AS144+ABS('[1]PERCENT ARRAY-MEAN FC&amp;P VAL'!AT144*'[1]PERCENT ARRAY-MEAN FC&amp;P VAL'!AU144*'[1]PERCENT ARRAY-MEAN FC&amp;P VAL'!AV144),""),""))</f>
        <v/>
      </c>
      <c r="S144" s="12" t="str">
        <f>IF(R144="","",'[1]PERCENT ARRAY-MEAN FC&amp;P VAL'!AQ144*'[1]PERCENT ARRAY-MEAN FC&amp;P VAL'!AR144*'[1]PERCENT ARRAY-MEAN FC&amp;P VAL'!AS144-ABS('[1]PERCENT ARRAY-MEAN FC&amp;P VAL'!AT144*'[1]PERCENT ARRAY-MEAN FC&amp;P VAL'!AU144*'[1]PERCENT ARRAY-MEAN FC&amp;P VAL'!AV144))</f>
        <v/>
      </c>
      <c r="T144" t="str">
        <f>IF(A144="","",IF('[1]Calculation genes in KEGG path'!L142&gt;='[1]Flux and Impact'!$E$1,IF(('[1]PERCENT ARRAY-MEAN FC&amp;P VAL'!AW144*'[1]PERCENT ARRAY-MEAN FC&amp;P VAL'!AX144*'[1]PERCENT ARRAY-MEAN FC&amp;P VAL'!AY144+ABS('[1]PERCENT ARRAY-MEAN FC&amp;P VAL'!AZ144*'[1]PERCENT ARRAY-MEAN FC&amp;P VAL'!BA144*'[1]PERCENT ARRAY-MEAN FC&amp;P VAL'!BB144))&gt;0,'[1]PERCENT ARRAY-MEAN FC&amp;P VAL'!AW144*'[1]PERCENT ARRAY-MEAN FC&amp;P VAL'!AX144*'[1]PERCENT ARRAY-MEAN FC&amp;P VAL'!AY144+ABS('[1]PERCENT ARRAY-MEAN FC&amp;P VAL'!AZ144*'[1]PERCENT ARRAY-MEAN FC&amp;P VAL'!BA144*'[1]PERCENT ARRAY-MEAN FC&amp;P VAL'!BB144),""),""))</f>
        <v/>
      </c>
      <c r="U144" s="12" t="str">
        <f>IF(T144="","",'[1]PERCENT ARRAY-MEAN FC&amp;P VAL'!AW144*'[1]PERCENT ARRAY-MEAN FC&amp;P VAL'!AX144*'[1]PERCENT ARRAY-MEAN FC&amp;P VAL'!AY144-ABS('[1]PERCENT ARRAY-MEAN FC&amp;P VAL'!AZ144*'[1]PERCENT ARRAY-MEAN FC&amp;P VAL'!BA144*'[1]PERCENT ARRAY-MEAN FC&amp;P VAL'!BB144))</f>
        <v/>
      </c>
      <c r="V144" t="str">
        <f>IF(A144="","",IF('[1]Calculation genes in KEGG path'!L142&gt;='[1]Flux and Impact'!$E$1,IF(('[1]PERCENT ARRAY-MEAN FC&amp;P VAL'!BC144*'[1]PERCENT ARRAY-MEAN FC&amp;P VAL'!BD144*'[1]PERCENT ARRAY-MEAN FC&amp;P VAL'!BE144+ABS('[1]PERCENT ARRAY-MEAN FC&amp;P VAL'!BF144*'[1]PERCENT ARRAY-MEAN FC&amp;P VAL'!BG144*'[1]PERCENT ARRAY-MEAN FC&amp;P VAL'!BH144))&gt;0,'[1]PERCENT ARRAY-MEAN FC&amp;P VAL'!BC144*'[1]PERCENT ARRAY-MEAN FC&amp;P VAL'!BD144*'[1]PERCENT ARRAY-MEAN FC&amp;P VAL'!BE144+ABS('[1]PERCENT ARRAY-MEAN FC&amp;P VAL'!BF144*'[1]PERCENT ARRAY-MEAN FC&amp;P VAL'!BG144*'[1]PERCENT ARRAY-MEAN FC&amp;P VAL'!BH144),""),""))</f>
        <v/>
      </c>
      <c r="W144" s="12" t="str">
        <f>IF(V144="","",'[1]PERCENT ARRAY-MEAN FC&amp;P VAL'!BC144*'[1]PERCENT ARRAY-MEAN FC&amp;P VAL'!BD144*'[1]PERCENT ARRAY-MEAN FC&amp;P VAL'!BE144-ABS('[1]PERCENT ARRAY-MEAN FC&amp;P VAL'!BF144*'[1]PERCENT ARRAY-MEAN FC&amp;P VAL'!BG144*'[1]PERCENT ARRAY-MEAN FC&amp;P VAL'!BH144))</f>
        <v/>
      </c>
      <c r="X144" t="str">
        <f>IF(A144="","",IF('[1]Calculation genes in KEGG path'!L142&gt;='[1]Flux and Impact'!$E$1,IF(('[1]PERCENT ARRAY-MEAN FC&amp;P VAL'!BI144*'[1]PERCENT ARRAY-MEAN FC&amp;P VAL'!BJ144*'[1]PERCENT ARRAY-MEAN FC&amp;P VAL'!BK144+ABS('[1]PERCENT ARRAY-MEAN FC&amp;P VAL'!BL144*'[1]PERCENT ARRAY-MEAN FC&amp;P VAL'!BM144*'[1]PERCENT ARRAY-MEAN FC&amp;P VAL'!BN144))&gt;0,'[1]PERCENT ARRAY-MEAN FC&amp;P VAL'!BI144*'[1]PERCENT ARRAY-MEAN FC&amp;P VAL'!BJ144*'[1]PERCENT ARRAY-MEAN FC&amp;P VAL'!BK144+ABS('[1]PERCENT ARRAY-MEAN FC&amp;P VAL'!BL144*'[1]PERCENT ARRAY-MEAN FC&amp;P VAL'!BM144*'[1]PERCENT ARRAY-MEAN FC&amp;P VAL'!BN144),""),""))</f>
        <v/>
      </c>
      <c r="Y144" s="12" t="str">
        <f>IF(X144="","",'[1]PERCENT ARRAY-MEAN FC&amp;P VAL'!BI144*'[1]PERCENT ARRAY-MEAN FC&amp;P VAL'!BJ144*'[1]PERCENT ARRAY-MEAN FC&amp;P VAL'!BK144-ABS('[1]PERCENT ARRAY-MEAN FC&amp;P VAL'!BL144*'[1]PERCENT ARRAY-MEAN FC&amp;P VAL'!BM144*'[1]PERCENT ARRAY-MEAN FC&amp;P VAL'!BN144))</f>
        <v/>
      </c>
      <c r="Z144" t="str">
        <f>IF(A144="","",IF('[1]Calculation genes in KEGG path'!L142&gt;='[1]Flux and Impact'!$E$1,IF(('[1]PERCENT ARRAY-MEAN FC&amp;P VAL'!BO144*'[1]PERCENT ARRAY-MEAN FC&amp;P VAL'!BP144*'[1]PERCENT ARRAY-MEAN FC&amp;P VAL'!BQ144+ABS('[1]PERCENT ARRAY-MEAN FC&amp;P VAL'!BR144*'[1]PERCENT ARRAY-MEAN FC&amp;P VAL'!BS144*'[1]PERCENT ARRAY-MEAN FC&amp;P VAL'!BT144))&gt;0,'[1]PERCENT ARRAY-MEAN FC&amp;P VAL'!BO144*'[1]PERCENT ARRAY-MEAN FC&amp;P VAL'!BP144*'[1]PERCENT ARRAY-MEAN FC&amp;P VAL'!BQ144+ABS('[1]PERCENT ARRAY-MEAN FC&amp;P VAL'!BR144*'[1]PERCENT ARRAY-MEAN FC&amp;P VAL'!BS144*'[1]PERCENT ARRAY-MEAN FC&amp;P VAL'!BT144),""),""))</f>
        <v/>
      </c>
      <c r="AA144" s="12" t="str">
        <f>IF(Z144="","",'[1]PERCENT ARRAY-MEAN FC&amp;P VAL'!BO144*'[1]PERCENT ARRAY-MEAN FC&amp;P VAL'!BP144*'[1]PERCENT ARRAY-MEAN FC&amp;P VAL'!BQ144-ABS('[1]PERCENT ARRAY-MEAN FC&amp;P VAL'!BR144*'[1]PERCENT ARRAY-MEAN FC&amp;P VAL'!BS144*'[1]PERCENT ARRAY-MEAN FC&amp;P VAL'!BT144))</f>
        <v/>
      </c>
      <c r="AB144" t="str">
        <f>IF(A144="","",IF('[1]Calculation genes in KEGG path'!L142&gt;='[1]Flux and Impact'!$E$1,IF(('[1]PERCENT ARRAY-MEAN FC&amp;P VAL'!BU144*'[1]PERCENT ARRAY-MEAN FC&amp;P VAL'!BV144*'[1]PERCENT ARRAY-MEAN FC&amp;P VAL'!BW144+ABS('[1]PERCENT ARRAY-MEAN FC&amp;P VAL'!BX144*'[1]PERCENT ARRAY-MEAN FC&amp;P VAL'!BY144*'[1]PERCENT ARRAY-MEAN FC&amp;P VAL'!BZ144))&gt;0,'[1]PERCENT ARRAY-MEAN FC&amp;P VAL'!BU144*'[1]PERCENT ARRAY-MEAN FC&amp;P VAL'!BV144*'[1]PERCENT ARRAY-MEAN FC&amp;P VAL'!BW144+ABS('[1]PERCENT ARRAY-MEAN FC&amp;P VAL'!BX144*'[1]PERCENT ARRAY-MEAN FC&amp;P VAL'!BY144*'[1]PERCENT ARRAY-MEAN FC&amp;P VAL'!BZ144),""),""))</f>
        <v/>
      </c>
      <c r="AC144" s="12" t="str">
        <f>IF(AB144="","",'[1]PERCENT ARRAY-MEAN FC&amp;P VAL'!BU144*'[1]PERCENT ARRAY-MEAN FC&amp;P VAL'!BV144*'[1]PERCENT ARRAY-MEAN FC&amp;P VAL'!BW144-ABS('[1]PERCENT ARRAY-MEAN FC&amp;P VAL'!BX144*'[1]PERCENT ARRAY-MEAN FC&amp;P VAL'!BY144*'[1]PERCENT ARRAY-MEAN FC&amp;P VAL'!BZ144))</f>
        <v/>
      </c>
      <c r="AD144" t="str">
        <f>IF(A144="","",IF('[1]Calculation genes in KEGG path'!L142&gt;='[1]Flux and Impact'!$E$1,IF(('[1]PERCENT ARRAY-MEAN FC&amp;P VAL'!CA144*'[1]PERCENT ARRAY-MEAN FC&amp;P VAL'!CB144*'[1]PERCENT ARRAY-MEAN FC&amp;P VAL'!CC144+ABS('[1]PERCENT ARRAY-MEAN FC&amp;P VAL'!CD144*'[1]PERCENT ARRAY-MEAN FC&amp;P VAL'!CE144*'[1]PERCENT ARRAY-MEAN FC&amp;P VAL'!CF144))&gt;0,'[1]PERCENT ARRAY-MEAN FC&amp;P VAL'!CA144*'[1]PERCENT ARRAY-MEAN FC&amp;P VAL'!CB144*'[1]PERCENT ARRAY-MEAN FC&amp;P VAL'!CC144+ABS('[1]PERCENT ARRAY-MEAN FC&amp;P VAL'!CD144*'[1]PERCENT ARRAY-MEAN FC&amp;P VAL'!CE144*'[1]PERCENT ARRAY-MEAN FC&amp;P VAL'!CF144),""),""))</f>
        <v/>
      </c>
      <c r="AE144" s="12" t="str">
        <f>IF(AD144="","",'[1]PERCENT ARRAY-MEAN FC&amp;P VAL'!CA144*'[1]PERCENT ARRAY-MEAN FC&amp;P VAL'!CB144*'[1]PERCENT ARRAY-MEAN FC&amp;P VAL'!CC144-ABS('[1]PERCENT ARRAY-MEAN FC&amp;P VAL'!CD144*'[1]PERCENT ARRAY-MEAN FC&amp;P VAL'!CE144*'[1]PERCENT ARRAY-MEAN FC&amp;P VAL'!CF144))</f>
        <v/>
      </c>
      <c r="AF144" t="str">
        <f>IF(A144="","",IF('[1]Calculation genes in KEGG path'!L142&gt;='[1]Flux and Impact'!$E$1,IF(('[1]PERCENT ARRAY-MEAN FC&amp;P VAL'!CG144*'[1]PERCENT ARRAY-MEAN FC&amp;P VAL'!CH144*'[1]PERCENT ARRAY-MEAN FC&amp;P VAL'!CI144+ABS('[1]PERCENT ARRAY-MEAN FC&amp;P VAL'!CJ144*'[1]PERCENT ARRAY-MEAN FC&amp;P VAL'!CK144*'[1]PERCENT ARRAY-MEAN FC&amp;P VAL'!CL144))&gt;0,'[1]PERCENT ARRAY-MEAN FC&amp;P VAL'!CG144*'[1]PERCENT ARRAY-MEAN FC&amp;P VAL'!CH144*'[1]PERCENT ARRAY-MEAN FC&amp;P VAL'!CI144+ABS('[1]PERCENT ARRAY-MEAN FC&amp;P VAL'!CJ144*'[1]PERCENT ARRAY-MEAN FC&amp;P VAL'!CK144*'[1]PERCENT ARRAY-MEAN FC&amp;P VAL'!CL144),""),""))</f>
        <v/>
      </c>
      <c r="AG144" s="12" t="str">
        <f>IF(AF144="","",'[1]PERCENT ARRAY-MEAN FC&amp;P VAL'!CG144*'[1]PERCENT ARRAY-MEAN FC&amp;P VAL'!CH144*'[1]PERCENT ARRAY-MEAN FC&amp;P VAL'!CI144-ABS('[1]PERCENT ARRAY-MEAN FC&amp;P VAL'!CJ144*'[1]PERCENT ARRAY-MEAN FC&amp;P VAL'!CK144*'[1]PERCENT ARRAY-MEAN FC&amp;P VAL'!CL144))</f>
        <v/>
      </c>
      <c r="AH144" t="str">
        <f>IF(A144="","",IF('[1]Calculation genes in KEGG path'!L142&gt;='[1]Flux and Impact'!$E$1,IF(('[1]PERCENT ARRAY-MEAN FC&amp;P VAL'!CM144*'[1]PERCENT ARRAY-MEAN FC&amp;P VAL'!CN144*'[1]PERCENT ARRAY-MEAN FC&amp;P VAL'!CO144+ABS('[1]PERCENT ARRAY-MEAN FC&amp;P VAL'!CP144*'[1]PERCENT ARRAY-MEAN FC&amp;P VAL'!CQ144*'[1]PERCENT ARRAY-MEAN FC&amp;P VAL'!CR144))&gt;0,'[1]PERCENT ARRAY-MEAN FC&amp;P VAL'!CM144*'[1]PERCENT ARRAY-MEAN FC&amp;P VAL'!CN144*'[1]PERCENT ARRAY-MEAN FC&amp;P VAL'!CO144+ABS('[1]PERCENT ARRAY-MEAN FC&amp;P VAL'!CP144*'[1]PERCENT ARRAY-MEAN FC&amp;P VAL'!CQ144*'[1]PERCENT ARRAY-MEAN FC&amp;P VAL'!CR144),""),""))</f>
        <v/>
      </c>
      <c r="AI144" s="12" t="str">
        <f>IF(AH144="","",'[1]PERCENT ARRAY-MEAN FC&amp;P VAL'!CM144*'[1]PERCENT ARRAY-MEAN FC&amp;P VAL'!CN144*'[1]PERCENT ARRAY-MEAN FC&amp;P VAL'!CO144-ABS('[1]PERCENT ARRAY-MEAN FC&amp;P VAL'!CP144*'[1]PERCENT ARRAY-MEAN FC&amp;P VAL'!CQ144*'[1]PERCENT ARRAY-MEAN FC&amp;P VAL'!CR144))</f>
        <v/>
      </c>
      <c r="AJ144" t="str">
        <f>IF(A144="","",IF('[1]Calculation genes in KEGG path'!L142&gt;='[1]Flux and Impact'!$E$1,IF(('[1]PERCENT ARRAY-MEAN FC&amp;P VAL'!CS144*'[1]PERCENT ARRAY-MEAN FC&amp;P VAL'!CT144*'[1]PERCENT ARRAY-MEAN FC&amp;P VAL'!CU144+ABS('[1]PERCENT ARRAY-MEAN FC&amp;P VAL'!CV144*'[1]PERCENT ARRAY-MEAN FC&amp;P VAL'!CW144*'[1]PERCENT ARRAY-MEAN FC&amp;P VAL'!CX144))&gt;0,'[1]PERCENT ARRAY-MEAN FC&amp;P VAL'!CS144*'[1]PERCENT ARRAY-MEAN FC&amp;P VAL'!CT144*'[1]PERCENT ARRAY-MEAN FC&amp;P VAL'!CU144+ABS('[1]PERCENT ARRAY-MEAN FC&amp;P VAL'!CV144*'[1]PERCENT ARRAY-MEAN FC&amp;P VAL'!CW144*'[1]PERCENT ARRAY-MEAN FC&amp;P VAL'!CX144),""),""))</f>
        <v/>
      </c>
      <c r="AK144" s="12" t="str">
        <f>IF(AJ144="","",'[1]PERCENT ARRAY-MEAN FC&amp;P VAL'!CS144*'[1]PERCENT ARRAY-MEAN FC&amp;P VAL'!CT144*'[1]PERCENT ARRAY-MEAN FC&amp;P VAL'!CU144-ABS('[1]PERCENT ARRAY-MEAN FC&amp;P VAL'!CV144*'[1]PERCENT ARRAY-MEAN FC&amp;P VAL'!CW144*'[1]PERCENT ARRAY-MEAN FC&amp;P VAL'!CX144))</f>
        <v/>
      </c>
      <c r="AL144" t="str">
        <f>IF(A144="","",IF('[1]Calculation genes in KEGG path'!L142&gt;='[1]Flux and Impact'!$E$1,IF(('[1]PERCENT ARRAY-MEAN FC&amp;P VAL'!CY144*'[1]PERCENT ARRAY-MEAN FC&amp;P VAL'!CZ144*'[1]PERCENT ARRAY-MEAN FC&amp;P VAL'!DA144+ABS('[1]PERCENT ARRAY-MEAN FC&amp;P VAL'!DB144*'[1]PERCENT ARRAY-MEAN FC&amp;P VAL'!DC144*'[1]PERCENT ARRAY-MEAN FC&amp;P VAL'!DD144))&gt;0,'[1]PERCENT ARRAY-MEAN FC&amp;P VAL'!CY144*'[1]PERCENT ARRAY-MEAN FC&amp;P VAL'!CZ144*'[1]PERCENT ARRAY-MEAN FC&amp;P VAL'!DA144+ABS('[1]PERCENT ARRAY-MEAN FC&amp;P VAL'!DB144*'[1]PERCENT ARRAY-MEAN FC&amp;P VAL'!DC144*'[1]PERCENT ARRAY-MEAN FC&amp;P VAL'!DD144),""),""))</f>
        <v/>
      </c>
      <c r="AM144" s="12" t="str">
        <f>IF(AL144="","",'[1]PERCENT ARRAY-MEAN FC&amp;P VAL'!CY144*'[1]PERCENT ARRAY-MEAN FC&amp;P VAL'!CZ144*'[1]PERCENT ARRAY-MEAN FC&amp;P VAL'!DA144-ABS('[1]PERCENT ARRAY-MEAN FC&amp;P VAL'!DB144*'[1]PERCENT ARRAY-MEAN FC&amp;P VAL'!DC144*'[1]PERCENT ARRAY-MEAN FC&amp;P VAL'!DD144))</f>
        <v/>
      </c>
      <c r="AN144" t="str">
        <f>IF(A144="","",IF('[1]Calculation genes in KEGG path'!L142&gt;='[1]Flux and Impact'!$E$1,IF(('[1]PERCENT ARRAY-MEAN FC&amp;P VAL'!DE144*'[1]PERCENT ARRAY-MEAN FC&amp;P VAL'!DF144*'[1]PERCENT ARRAY-MEAN FC&amp;P VAL'!DG144+ABS('[1]PERCENT ARRAY-MEAN FC&amp;P VAL'!DH144*'[1]PERCENT ARRAY-MEAN FC&amp;P VAL'!DI144*'[1]PERCENT ARRAY-MEAN FC&amp;P VAL'!DJ144))&gt;0,'[1]PERCENT ARRAY-MEAN FC&amp;P VAL'!DE144*'[1]PERCENT ARRAY-MEAN FC&amp;P VAL'!DF144*'[1]PERCENT ARRAY-MEAN FC&amp;P VAL'!DG144+ABS('[1]PERCENT ARRAY-MEAN FC&amp;P VAL'!DH144*'[1]PERCENT ARRAY-MEAN FC&amp;P VAL'!DI144*'[1]PERCENT ARRAY-MEAN FC&amp;P VAL'!DJ144),""),""))</f>
        <v/>
      </c>
      <c r="AO144" s="12" t="str">
        <f>IF(AN144="","",'[1]PERCENT ARRAY-MEAN FC&amp;P VAL'!DE144*'[1]PERCENT ARRAY-MEAN FC&amp;P VAL'!DF144*'[1]PERCENT ARRAY-MEAN FC&amp;P VAL'!DG144-ABS('[1]PERCENT ARRAY-MEAN FC&amp;P VAL'!DH144*'[1]PERCENT ARRAY-MEAN FC&amp;P VAL'!DI144*'[1]PERCENT ARRAY-MEAN FC&amp;P VAL'!DJ144))</f>
        <v/>
      </c>
      <c r="AP144" t="str">
        <f>IF(A144="","",IF('[1]Calculation genes in KEGG path'!L142&gt;='[1]Flux and Impact'!$E$1,IF(('[1]PERCENT ARRAY-MEAN FC&amp;P VAL'!DK144*'[1]PERCENT ARRAY-MEAN FC&amp;P VAL'!DL144*'[1]PERCENT ARRAY-MEAN FC&amp;P VAL'!DM144+ABS('[1]PERCENT ARRAY-MEAN FC&amp;P VAL'!DN144*'[1]PERCENT ARRAY-MEAN FC&amp;P VAL'!DO144*'[1]PERCENT ARRAY-MEAN FC&amp;P VAL'!DP144))&gt;0,'[1]PERCENT ARRAY-MEAN FC&amp;P VAL'!DK144*'[1]PERCENT ARRAY-MEAN FC&amp;P VAL'!DL144*'[1]PERCENT ARRAY-MEAN FC&amp;P VAL'!DM144+ABS('[1]PERCENT ARRAY-MEAN FC&amp;P VAL'!DN144*'[1]PERCENT ARRAY-MEAN FC&amp;P VAL'!DO144*'[1]PERCENT ARRAY-MEAN FC&amp;P VAL'!DP144),""),""))</f>
        <v/>
      </c>
      <c r="AQ144" s="12" t="str">
        <f>IF(AP144="","",'[1]PERCENT ARRAY-MEAN FC&amp;P VAL'!DK144*'[1]PERCENT ARRAY-MEAN FC&amp;P VAL'!DL144*'[1]PERCENT ARRAY-MEAN FC&amp;P VAL'!DM144-ABS('[1]PERCENT ARRAY-MEAN FC&amp;P VAL'!DN144*'[1]PERCENT ARRAY-MEAN FC&amp;P VAL'!DO144*'[1]PERCENT ARRAY-MEAN FC&amp;P VAL'!DP144))</f>
        <v/>
      </c>
      <c r="AR144" t="str">
        <f>IF(A144="","",IF('[1]Calculation genes in KEGG path'!L142&gt;='[1]Flux and Impact'!$E$1,IF(('[1]PERCENT ARRAY-MEAN FC&amp;P VAL'!DQ144*'[1]PERCENT ARRAY-MEAN FC&amp;P VAL'!DR144*'[1]PERCENT ARRAY-MEAN FC&amp;P VAL'!DS144+ABS('[1]PERCENT ARRAY-MEAN FC&amp;P VAL'!DT144*'[1]PERCENT ARRAY-MEAN FC&amp;P VAL'!DU144*'[1]PERCENT ARRAY-MEAN FC&amp;P VAL'!DV144))&gt;0,'[1]PERCENT ARRAY-MEAN FC&amp;P VAL'!DQ144*'[1]PERCENT ARRAY-MEAN FC&amp;P VAL'!DR144*'[1]PERCENT ARRAY-MEAN FC&amp;P VAL'!DS144+ABS('[1]PERCENT ARRAY-MEAN FC&amp;P VAL'!DT144*'[1]PERCENT ARRAY-MEAN FC&amp;P VAL'!DU144*'[1]PERCENT ARRAY-MEAN FC&amp;P VAL'!DV144),""),""))</f>
        <v/>
      </c>
      <c r="AS144" s="12" t="str">
        <f>IF(AR144="","",'[1]PERCENT ARRAY-MEAN FC&amp;P VAL'!DQ144*'[1]PERCENT ARRAY-MEAN FC&amp;P VAL'!DR144*'[1]PERCENT ARRAY-MEAN FC&amp;P VAL'!DS144-ABS('[1]PERCENT ARRAY-MEAN FC&amp;P VAL'!DT144*'[1]PERCENT ARRAY-MEAN FC&amp;P VAL'!DU144*'[1]PERCENT ARRAY-MEAN FC&amp;P VAL'!DV144))</f>
        <v/>
      </c>
      <c r="AT144" s="12">
        <f t="shared" si="7"/>
        <v>-79.6053459118043</v>
      </c>
      <c r="AU144" s="12">
        <f t="shared" si="8"/>
        <v>1</v>
      </c>
    </row>
    <row r="145" spans="1:47">
      <c r="A145" t="str">
        <f>'[1]Calculation genes in KEGG path'!I143</f>
        <v>bta04610</v>
      </c>
      <c r="B145" t="str">
        <f>IF('[1]PERCENT ARRAY-MEAN FC&amp;P VAL'!A145="","",'[1]PERCENT ARRAY-MEAN FC&amp;P VAL'!A145)</f>
        <v>5. Organismal Systems</v>
      </c>
      <c r="C145" t="str">
        <f>IF('[1]PERCENT ARRAY-MEAN FC&amp;P VAL'!B145="","",'[1]PERCENT ARRAY-MEAN FC&amp;P VAL'!B145)</f>
        <v>5.1 Immune System</v>
      </c>
      <c r="D145" t="str">
        <f>IF('[1]PERCENT ARRAY-MEAN FC&amp;P VAL'!C145="","",'[1]PERCENT ARRAY-MEAN FC&amp;P VAL'!C145)</f>
        <v>Complement and coagulation cascades</v>
      </c>
      <c r="E145" s="12">
        <f t="shared" si="6"/>
        <v>887.644010322035</v>
      </c>
      <c r="F145">
        <f>IF(A145="","",IF('[1]Calculation genes in KEGG path'!L143&gt;='[1]Flux and Impact'!$E$1,IF('[1]PERCENT ARRAY-MEAN FC&amp;P VAL'!G145*'[1]PERCENT ARRAY-MEAN FC&amp;P VAL'!H145*'[1]PERCENT ARRAY-MEAN FC&amp;P VAL'!I145+ABS('[1]PERCENT ARRAY-MEAN FC&amp;P VAL'!J145*'[1]PERCENT ARRAY-MEAN FC&amp;P VAL'!K145*'[1]PERCENT ARRAY-MEAN FC&amp;P VAL'!L145)&gt;0,'[1]PERCENT ARRAY-MEAN FC&amp;P VAL'!G145*'[1]PERCENT ARRAY-MEAN FC&amp;P VAL'!H145*'[1]PERCENT ARRAY-MEAN FC&amp;P VAL'!I145+ABS('[1]PERCENT ARRAY-MEAN FC&amp;P VAL'!J145*'[1]PERCENT ARRAY-MEAN FC&amp;P VAL'!K145*'[1]PERCENT ARRAY-MEAN FC&amp;P VAL'!L145),""),""))</f>
        <v>55.9539801745144</v>
      </c>
      <c r="G145" s="12">
        <f>IF(F145="","",'[1]PERCENT ARRAY-MEAN FC&amp;P VAL'!G145*'[1]PERCENT ARRAY-MEAN FC&amp;P VAL'!H145*'[1]PERCENT ARRAY-MEAN FC&amp;P VAL'!I145-ABS('[1]PERCENT ARRAY-MEAN FC&amp;P VAL'!J145*'[1]PERCENT ARRAY-MEAN FC&amp;P VAL'!K145*'[1]PERCENT ARRAY-MEAN FC&amp;P VAL'!L145))</f>
        <v>-55.9539801745144</v>
      </c>
      <c r="H145">
        <f>IF(A145="","",IF('[1]Calculation genes in KEGG path'!L143&gt;='[1]Flux and Impact'!$E$1,IF(('[1]PERCENT ARRAY-MEAN FC&amp;P VAL'!M145*'[1]PERCENT ARRAY-MEAN FC&amp;P VAL'!N145*'[1]PERCENT ARRAY-MEAN FC&amp;P VAL'!O145+ABS('[1]PERCENT ARRAY-MEAN FC&amp;P VAL'!P145*'[1]PERCENT ARRAY-MEAN FC&amp;P VAL'!Q145*'[1]PERCENT ARRAY-MEAN FC&amp;P VAL'!R145))&gt;0,'[1]PERCENT ARRAY-MEAN FC&amp;P VAL'!M145*'[1]PERCENT ARRAY-MEAN FC&amp;P VAL'!N145*'[1]PERCENT ARRAY-MEAN FC&amp;P VAL'!O145+ABS('[1]PERCENT ARRAY-MEAN FC&amp;P VAL'!P145*'[1]PERCENT ARRAY-MEAN FC&amp;P VAL'!Q145*'[1]PERCENT ARRAY-MEAN FC&amp;P VAL'!R145),""),""))</f>
        <v>639.619591782536</v>
      </c>
      <c r="I145" s="12">
        <f>IF(H145="","",'[1]PERCENT ARRAY-MEAN FC&amp;P VAL'!M145*'[1]PERCENT ARRAY-MEAN FC&amp;P VAL'!N145*'[1]PERCENT ARRAY-MEAN FC&amp;P VAL'!O145-ABS('[1]PERCENT ARRAY-MEAN FC&amp;P VAL'!P145*'[1]PERCENT ARRAY-MEAN FC&amp;P VAL'!Q145*'[1]PERCENT ARRAY-MEAN FC&amp;P VAL'!R145))</f>
        <v>-52.6458640041134</v>
      </c>
      <c r="J145">
        <f>IF(A145="","",IF('[1]Calculation genes in KEGG path'!L143&gt;='[1]Flux and Impact'!$E$1,IF(('[1]PERCENT ARRAY-MEAN FC&amp;P VAL'!S145*'[1]PERCENT ARRAY-MEAN FC&amp;P VAL'!T145*'[1]PERCENT ARRAY-MEAN FC&amp;P VAL'!U145+ABS('[1]PERCENT ARRAY-MEAN FC&amp;P VAL'!V145*'[1]PERCENT ARRAY-MEAN FC&amp;P VAL'!W145*'[1]PERCENT ARRAY-MEAN FC&amp;P VAL'!X145))&gt;0,'[1]PERCENT ARRAY-MEAN FC&amp;P VAL'!S145*'[1]PERCENT ARRAY-MEAN FC&amp;P VAL'!T145*'[1]PERCENT ARRAY-MEAN FC&amp;P VAL'!U145+ABS('[1]PERCENT ARRAY-MEAN FC&amp;P VAL'!V145*'[1]PERCENT ARRAY-MEAN FC&amp;P VAL'!W145*'[1]PERCENT ARRAY-MEAN FC&amp;P VAL'!X145),""),""))</f>
        <v>192.070438364985</v>
      </c>
      <c r="K145" s="12">
        <f>IF(J145="","",'[1]PERCENT ARRAY-MEAN FC&amp;P VAL'!S145*'[1]PERCENT ARRAY-MEAN FC&amp;P VAL'!T145*'[1]PERCENT ARRAY-MEAN FC&amp;P VAL'!U145-ABS('[1]PERCENT ARRAY-MEAN FC&amp;P VAL'!V145*'[1]PERCENT ARRAY-MEAN FC&amp;P VAL'!W145*'[1]PERCENT ARRAY-MEAN FC&amp;P VAL'!X145))</f>
        <v>-79.5434284920781</v>
      </c>
      <c r="L145" t="str">
        <f>IF(A145="","",IF('[1]Calculation genes in KEGG path'!L143&gt;='[1]Flux and Impact'!$E$1,IF(('[1]PERCENT ARRAY-MEAN FC&amp;P VAL'!Y145*'[1]PERCENT ARRAY-MEAN FC&amp;P VAL'!Z145*'[1]PERCENT ARRAY-MEAN FC&amp;P VAL'!AA145+ABS('[1]PERCENT ARRAY-MEAN FC&amp;P VAL'!AB145*'[1]PERCENT ARRAY-MEAN FC&amp;P VAL'!AC145*'[1]PERCENT ARRAY-MEAN FC&amp;P VAL'!AD145))&gt;0,'[1]PERCENT ARRAY-MEAN FC&amp;P VAL'!Y145*'[1]PERCENT ARRAY-MEAN FC&amp;P VAL'!Z145*'[1]PERCENT ARRAY-MEAN FC&amp;P VAL'!AA145+ABS('[1]PERCENT ARRAY-MEAN FC&amp;P VAL'!AB145*'[1]PERCENT ARRAY-MEAN FC&amp;P VAL'!AC145*'[1]PERCENT ARRAY-MEAN FC&amp;P VAL'!AD145),""),""))</f>
        <v/>
      </c>
      <c r="M145" s="12" t="str">
        <f>IF(L145="","",'[1]PERCENT ARRAY-MEAN FC&amp;P VAL'!Y145*'[1]PERCENT ARRAY-MEAN FC&amp;P VAL'!Z145*'[1]PERCENT ARRAY-MEAN FC&amp;P VAL'!AA145-ABS('[1]PERCENT ARRAY-MEAN FC&amp;P VAL'!AB145*'[1]PERCENT ARRAY-MEAN FC&amp;P VAL'!AC145*'[1]PERCENT ARRAY-MEAN FC&amp;P VAL'!AD145))</f>
        <v/>
      </c>
      <c r="N145" t="str">
        <f>IF(A145="","",IF('[1]Calculation genes in KEGG path'!L143&gt;='[1]Flux and Impact'!$E$1,IF(('[1]PERCENT ARRAY-MEAN FC&amp;P VAL'!AE145*'[1]PERCENT ARRAY-MEAN FC&amp;P VAL'!AF145*'[1]PERCENT ARRAY-MEAN FC&amp;P VAL'!AG145+ABS('[1]PERCENT ARRAY-MEAN FC&amp;P VAL'!AH145*'[1]PERCENT ARRAY-MEAN FC&amp;P VAL'!AI145*'[1]PERCENT ARRAY-MEAN FC&amp;P VAL'!AJ145))&gt;0,'[1]PERCENT ARRAY-MEAN FC&amp;P VAL'!AE145*'[1]PERCENT ARRAY-MEAN FC&amp;P VAL'!AF145*'[1]PERCENT ARRAY-MEAN FC&amp;P VAL'!AG145+ABS('[1]PERCENT ARRAY-MEAN FC&amp;P VAL'!AH145*'[1]PERCENT ARRAY-MEAN FC&amp;P VAL'!AI145*'[1]PERCENT ARRAY-MEAN FC&amp;P VAL'!AJ145),""),""))</f>
        <v/>
      </c>
      <c r="O145" s="12" t="str">
        <f>IF(N145="","",'[1]PERCENT ARRAY-MEAN FC&amp;P VAL'!AE145*'[1]PERCENT ARRAY-MEAN FC&amp;P VAL'!AF145*'[1]PERCENT ARRAY-MEAN FC&amp;P VAL'!AG145-ABS('[1]PERCENT ARRAY-MEAN FC&amp;P VAL'!AH145*'[1]PERCENT ARRAY-MEAN FC&amp;P VAL'!AI145*'[1]PERCENT ARRAY-MEAN FC&amp;P VAL'!AJ145))</f>
        <v/>
      </c>
      <c r="P145" t="str">
        <f>IF(A145="","",IF('[1]Calculation genes in KEGG path'!L143&gt;='[1]Flux and Impact'!$E$1,IF(('[1]PERCENT ARRAY-MEAN FC&amp;P VAL'!AK145*'[1]PERCENT ARRAY-MEAN FC&amp;P VAL'!AL145*'[1]PERCENT ARRAY-MEAN FC&amp;P VAL'!AM145+ABS('[1]PERCENT ARRAY-MEAN FC&amp;P VAL'!AN145*'[1]PERCENT ARRAY-MEAN FC&amp;P VAL'!AO145*'[1]PERCENT ARRAY-MEAN FC&amp;P VAL'!AP145))&gt;0,'[1]PERCENT ARRAY-MEAN FC&amp;P VAL'!AK145*'[1]PERCENT ARRAY-MEAN FC&amp;P VAL'!AL145*'[1]PERCENT ARRAY-MEAN FC&amp;P VAL'!AM145+ABS('[1]PERCENT ARRAY-MEAN FC&amp;P VAL'!AN145*'[1]PERCENT ARRAY-MEAN FC&amp;P VAL'!AO145*'[1]PERCENT ARRAY-MEAN FC&amp;P VAL'!AP145),""),""))</f>
        <v/>
      </c>
      <c r="Q145" s="12" t="str">
        <f>IF(P145="","",'[1]PERCENT ARRAY-MEAN FC&amp;P VAL'!AK145*'[1]PERCENT ARRAY-MEAN FC&amp;P VAL'!AL145*'[1]PERCENT ARRAY-MEAN FC&amp;P VAL'!AM145-ABS('[1]PERCENT ARRAY-MEAN FC&amp;P VAL'!AN145*'[1]PERCENT ARRAY-MEAN FC&amp;P VAL'!AO145*'[1]PERCENT ARRAY-MEAN FC&amp;P VAL'!AP145))</f>
        <v/>
      </c>
      <c r="R145" t="str">
        <f>IF(A145="","",IF('[1]Calculation genes in KEGG path'!L143&gt;='[1]Flux and Impact'!$E$1,IF(('[1]PERCENT ARRAY-MEAN FC&amp;P VAL'!AQ145*'[1]PERCENT ARRAY-MEAN FC&amp;P VAL'!AR145*'[1]PERCENT ARRAY-MEAN FC&amp;P VAL'!AS145+ABS('[1]PERCENT ARRAY-MEAN FC&amp;P VAL'!AT145*'[1]PERCENT ARRAY-MEAN FC&amp;P VAL'!AU145*'[1]PERCENT ARRAY-MEAN FC&amp;P VAL'!AV145))&gt;0,'[1]PERCENT ARRAY-MEAN FC&amp;P VAL'!AQ145*'[1]PERCENT ARRAY-MEAN FC&amp;P VAL'!AR145*'[1]PERCENT ARRAY-MEAN FC&amp;P VAL'!AS145+ABS('[1]PERCENT ARRAY-MEAN FC&amp;P VAL'!AT145*'[1]PERCENT ARRAY-MEAN FC&amp;P VAL'!AU145*'[1]PERCENT ARRAY-MEAN FC&amp;P VAL'!AV145),""),""))</f>
        <v/>
      </c>
      <c r="S145" s="12" t="str">
        <f>IF(R145="","",'[1]PERCENT ARRAY-MEAN FC&amp;P VAL'!AQ145*'[1]PERCENT ARRAY-MEAN FC&amp;P VAL'!AR145*'[1]PERCENT ARRAY-MEAN FC&amp;P VAL'!AS145-ABS('[1]PERCENT ARRAY-MEAN FC&amp;P VAL'!AT145*'[1]PERCENT ARRAY-MEAN FC&amp;P VAL'!AU145*'[1]PERCENT ARRAY-MEAN FC&amp;P VAL'!AV145))</f>
        <v/>
      </c>
      <c r="T145" t="str">
        <f>IF(A145="","",IF('[1]Calculation genes in KEGG path'!L143&gt;='[1]Flux and Impact'!$E$1,IF(('[1]PERCENT ARRAY-MEAN FC&amp;P VAL'!AW145*'[1]PERCENT ARRAY-MEAN FC&amp;P VAL'!AX145*'[1]PERCENT ARRAY-MEAN FC&amp;P VAL'!AY145+ABS('[1]PERCENT ARRAY-MEAN FC&amp;P VAL'!AZ145*'[1]PERCENT ARRAY-MEAN FC&amp;P VAL'!BA145*'[1]PERCENT ARRAY-MEAN FC&amp;P VAL'!BB145))&gt;0,'[1]PERCENT ARRAY-MEAN FC&amp;P VAL'!AW145*'[1]PERCENT ARRAY-MEAN FC&amp;P VAL'!AX145*'[1]PERCENT ARRAY-MEAN FC&amp;P VAL'!AY145+ABS('[1]PERCENT ARRAY-MEAN FC&amp;P VAL'!AZ145*'[1]PERCENT ARRAY-MEAN FC&amp;P VAL'!BA145*'[1]PERCENT ARRAY-MEAN FC&amp;P VAL'!BB145),""),""))</f>
        <v/>
      </c>
      <c r="U145" s="12" t="str">
        <f>IF(T145="","",'[1]PERCENT ARRAY-MEAN FC&amp;P VAL'!AW145*'[1]PERCENT ARRAY-MEAN FC&amp;P VAL'!AX145*'[1]PERCENT ARRAY-MEAN FC&amp;P VAL'!AY145-ABS('[1]PERCENT ARRAY-MEAN FC&amp;P VAL'!AZ145*'[1]PERCENT ARRAY-MEAN FC&amp;P VAL'!BA145*'[1]PERCENT ARRAY-MEAN FC&amp;P VAL'!BB145))</f>
        <v/>
      </c>
      <c r="V145" t="str">
        <f>IF(A145="","",IF('[1]Calculation genes in KEGG path'!L143&gt;='[1]Flux and Impact'!$E$1,IF(('[1]PERCENT ARRAY-MEAN FC&amp;P VAL'!BC145*'[1]PERCENT ARRAY-MEAN FC&amp;P VAL'!BD145*'[1]PERCENT ARRAY-MEAN FC&amp;P VAL'!BE145+ABS('[1]PERCENT ARRAY-MEAN FC&amp;P VAL'!BF145*'[1]PERCENT ARRAY-MEAN FC&amp;P VAL'!BG145*'[1]PERCENT ARRAY-MEAN FC&amp;P VAL'!BH145))&gt;0,'[1]PERCENT ARRAY-MEAN FC&amp;P VAL'!BC145*'[1]PERCENT ARRAY-MEAN FC&amp;P VAL'!BD145*'[1]PERCENT ARRAY-MEAN FC&amp;P VAL'!BE145+ABS('[1]PERCENT ARRAY-MEAN FC&amp;P VAL'!BF145*'[1]PERCENT ARRAY-MEAN FC&amp;P VAL'!BG145*'[1]PERCENT ARRAY-MEAN FC&amp;P VAL'!BH145),""),""))</f>
        <v/>
      </c>
      <c r="W145" s="12" t="str">
        <f>IF(V145="","",'[1]PERCENT ARRAY-MEAN FC&amp;P VAL'!BC145*'[1]PERCENT ARRAY-MEAN FC&amp;P VAL'!BD145*'[1]PERCENT ARRAY-MEAN FC&amp;P VAL'!BE145-ABS('[1]PERCENT ARRAY-MEAN FC&amp;P VAL'!BF145*'[1]PERCENT ARRAY-MEAN FC&amp;P VAL'!BG145*'[1]PERCENT ARRAY-MEAN FC&amp;P VAL'!BH145))</f>
        <v/>
      </c>
      <c r="X145" t="str">
        <f>IF(A145="","",IF('[1]Calculation genes in KEGG path'!L143&gt;='[1]Flux and Impact'!$E$1,IF(('[1]PERCENT ARRAY-MEAN FC&amp;P VAL'!BI145*'[1]PERCENT ARRAY-MEAN FC&amp;P VAL'!BJ145*'[1]PERCENT ARRAY-MEAN FC&amp;P VAL'!BK145+ABS('[1]PERCENT ARRAY-MEAN FC&amp;P VAL'!BL145*'[1]PERCENT ARRAY-MEAN FC&amp;P VAL'!BM145*'[1]PERCENT ARRAY-MEAN FC&amp;P VAL'!BN145))&gt;0,'[1]PERCENT ARRAY-MEAN FC&amp;P VAL'!BI145*'[1]PERCENT ARRAY-MEAN FC&amp;P VAL'!BJ145*'[1]PERCENT ARRAY-MEAN FC&amp;P VAL'!BK145+ABS('[1]PERCENT ARRAY-MEAN FC&amp;P VAL'!BL145*'[1]PERCENT ARRAY-MEAN FC&amp;P VAL'!BM145*'[1]PERCENT ARRAY-MEAN FC&amp;P VAL'!BN145),""),""))</f>
        <v/>
      </c>
      <c r="Y145" s="12" t="str">
        <f>IF(X145="","",'[1]PERCENT ARRAY-MEAN FC&amp;P VAL'!BI145*'[1]PERCENT ARRAY-MEAN FC&amp;P VAL'!BJ145*'[1]PERCENT ARRAY-MEAN FC&amp;P VAL'!BK145-ABS('[1]PERCENT ARRAY-MEAN FC&amp;P VAL'!BL145*'[1]PERCENT ARRAY-MEAN FC&amp;P VAL'!BM145*'[1]PERCENT ARRAY-MEAN FC&amp;P VAL'!BN145))</f>
        <v/>
      </c>
      <c r="Z145" t="str">
        <f>IF(A145="","",IF('[1]Calculation genes in KEGG path'!L143&gt;='[1]Flux and Impact'!$E$1,IF(('[1]PERCENT ARRAY-MEAN FC&amp;P VAL'!BO145*'[1]PERCENT ARRAY-MEAN FC&amp;P VAL'!BP145*'[1]PERCENT ARRAY-MEAN FC&amp;P VAL'!BQ145+ABS('[1]PERCENT ARRAY-MEAN FC&amp;P VAL'!BR145*'[1]PERCENT ARRAY-MEAN FC&amp;P VAL'!BS145*'[1]PERCENT ARRAY-MEAN FC&amp;P VAL'!BT145))&gt;0,'[1]PERCENT ARRAY-MEAN FC&amp;P VAL'!BO145*'[1]PERCENT ARRAY-MEAN FC&amp;P VAL'!BP145*'[1]PERCENT ARRAY-MEAN FC&amp;P VAL'!BQ145+ABS('[1]PERCENT ARRAY-MEAN FC&amp;P VAL'!BR145*'[1]PERCENT ARRAY-MEAN FC&amp;P VAL'!BS145*'[1]PERCENT ARRAY-MEAN FC&amp;P VAL'!BT145),""),""))</f>
        <v/>
      </c>
      <c r="AA145" s="12" t="str">
        <f>IF(Z145="","",'[1]PERCENT ARRAY-MEAN FC&amp;P VAL'!BO145*'[1]PERCENT ARRAY-MEAN FC&amp;P VAL'!BP145*'[1]PERCENT ARRAY-MEAN FC&amp;P VAL'!BQ145-ABS('[1]PERCENT ARRAY-MEAN FC&amp;P VAL'!BR145*'[1]PERCENT ARRAY-MEAN FC&amp;P VAL'!BS145*'[1]PERCENT ARRAY-MEAN FC&amp;P VAL'!BT145))</f>
        <v/>
      </c>
      <c r="AB145" t="str">
        <f>IF(A145="","",IF('[1]Calculation genes in KEGG path'!L143&gt;='[1]Flux and Impact'!$E$1,IF(('[1]PERCENT ARRAY-MEAN FC&amp;P VAL'!BU145*'[1]PERCENT ARRAY-MEAN FC&amp;P VAL'!BV145*'[1]PERCENT ARRAY-MEAN FC&amp;P VAL'!BW145+ABS('[1]PERCENT ARRAY-MEAN FC&amp;P VAL'!BX145*'[1]PERCENT ARRAY-MEAN FC&amp;P VAL'!BY145*'[1]PERCENT ARRAY-MEAN FC&amp;P VAL'!BZ145))&gt;0,'[1]PERCENT ARRAY-MEAN FC&amp;P VAL'!BU145*'[1]PERCENT ARRAY-MEAN FC&amp;P VAL'!BV145*'[1]PERCENT ARRAY-MEAN FC&amp;P VAL'!BW145+ABS('[1]PERCENT ARRAY-MEAN FC&amp;P VAL'!BX145*'[1]PERCENT ARRAY-MEAN FC&amp;P VAL'!BY145*'[1]PERCENT ARRAY-MEAN FC&amp;P VAL'!BZ145),""),""))</f>
        <v/>
      </c>
      <c r="AC145" s="12" t="str">
        <f>IF(AB145="","",'[1]PERCENT ARRAY-MEAN FC&amp;P VAL'!BU145*'[1]PERCENT ARRAY-MEAN FC&amp;P VAL'!BV145*'[1]PERCENT ARRAY-MEAN FC&amp;P VAL'!BW145-ABS('[1]PERCENT ARRAY-MEAN FC&amp;P VAL'!BX145*'[1]PERCENT ARRAY-MEAN FC&amp;P VAL'!BY145*'[1]PERCENT ARRAY-MEAN FC&amp;P VAL'!BZ145))</f>
        <v/>
      </c>
      <c r="AD145" t="str">
        <f>IF(A145="","",IF('[1]Calculation genes in KEGG path'!L143&gt;='[1]Flux and Impact'!$E$1,IF(('[1]PERCENT ARRAY-MEAN FC&amp;P VAL'!CA145*'[1]PERCENT ARRAY-MEAN FC&amp;P VAL'!CB145*'[1]PERCENT ARRAY-MEAN FC&amp;P VAL'!CC145+ABS('[1]PERCENT ARRAY-MEAN FC&amp;P VAL'!CD145*'[1]PERCENT ARRAY-MEAN FC&amp;P VAL'!CE145*'[1]PERCENT ARRAY-MEAN FC&amp;P VAL'!CF145))&gt;0,'[1]PERCENT ARRAY-MEAN FC&amp;P VAL'!CA145*'[1]PERCENT ARRAY-MEAN FC&amp;P VAL'!CB145*'[1]PERCENT ARRAY-MEAN FC&amp;P VAL'!CC145+ABS('[1]PERCENT ARRAY-MEAN FC&amp;P VAL'!CD145*'[1]PERCENT ARRAY-MEAN FC&amp;P VAL'!CE145*'[1]PERCENT ARRAY-MEAN FC&amp;P VAL'!CF145),""),""))</f>
        <v/>
      </c>
      <c r="AE145" s="12" t="str">
        <f>IF(AD145="","",'[1]PERCENT ARRAY-MEAN FC&amp;P VAL'!CA145*'[1]PERCENT ARRAY-MEAN FC&amp;P VAL'!CB145*'[1]PERCENT ARRAY-MEAN FC&amp;P VAL'!CC145-ABS('[1]PERCENT ARRAY-MEAN FC&amp;P VAL'!CD145*'[1]PERCENT ARRAY-MEAN FC&amp;P VAL'!CE145*'[1]PERCENT ARRAY-MEAN FC&amp;P VAL'!CF145))</f>
        <v/>
      </c>
      <c r="AF145" t="str">
        <f>IF(A145="","",IF('[1]Calculation genes in KEGG path'!L143&gt;='[1]Flux and Impact'!$E$1,IF(('[1]PERCENT ARRAY-MEAN FC&amp;P VAL'!CG145*'[1]PERCENT ARRAY-MEAN FC&amp;P VAL'!CH145*'[1]PERCENT ARRAY-MEAN FC&amp;P VAL'!CI145+ABS('[1]PERCENT ARRAY-MEAN FC&amp;P VAL'!CJ145*'[1]PERCENT ARRAY-MEAN FC&amp;P VAL'!CK145*'[1]PERCENT ARRAY-MEAN FC&amp;P VAL'!CL145))&gt;0,'[1]PERCENT ARRAY-MEAN FC&amp;P VAL'!CG145*'[1]PERCENT ARRAY-MEAN FC&amp;P VAL'!CH145*'[1]PERCENT ARRAY-MEAN FC&amp;P VAL'!CI145+ABS('[1]PERCENT ARRAY-MEAN FC&amp;P VAL'!CJ145*'[1]PERCENT ARRAY-MEAN FC&amp;P VAL'!CK145*'[1]PERCENT ARRAY-MEAN FC&amp;P VAL'!CL145),""),""))</f>
        <v/>
      </c>
      <c r="AG145" s="12" t="str">
        <f>IF(AF145="","",'[1]PERCENT ARRAY-MEAN FC&amp;P VAL'!CG145*'[1]PERCENT ARRAY-MEAN FC&amp;P VAL'!CH145*'[1]PERCENT ARRAY-MEAN FC&amp;P VAL'!CI145-ABS('[1]PERCENT ARRAY-MEAN FC&amp;P VAL'!CJ145*'[1]PERCENT ARRAY-MEAN FC&amp;P VAL'!CK145*'[1]PERCENT ARRAY-MEAN FC&amp;P VAL'!CL145))</f>
        <v/>
      </c>
      <c r="AH145" t="str">
        <f>IF(A145="","",IF('[1]Calculation genes in KEGG path'!L143&gt;='[1]Flux and Impact'!$E$1,IF(('[1]PERCENT ARRAY-MEAN FC&amp;P VAL'!CM145*'[1]PERCENT ARRAY-MEAN FC&amp;P VAL'!CN145*'[1]PERCENT ARRAY-MEAN FC&amp;P VAL'!CO145+ABS('[1]PERCENT ARRAY-MEAN FC&amp;P VAL'!CP145*'[1]PERCENT ARRAY-MEAN FC&amp;P VAL'!CQ145*'[1]PERCENT ARRAY-MEAN FC&amp;P VAL'!CR145))&gt;0,'[1]PERCENT ARRAY-MEAN FC&amp;P VAL'!CM145*'[1]PERCENT ARRAY-MEAN FC&amp;P VAL'!CN145*'[1]PERCENT ARRAY-MEAN FC&amp;P VAL'!CO145+ABS('[1]PERCENT ARRAY-MEAN FC&amp;P VAL'!CP145*'[1]PERCENT ARRAY-MEAN FC&amp;P VAL'!CQ145*'[1]PERCENT ARRAY-MEAN FC&amp;P VAL'!CR145),""),""))</f>
        <v/>
      </c>
      <c r="AI145" s="12" t="str">
        <f>IF(AH145="","",'[1]PERCENT ARRAY-MEAN FC&amp;P VAL'!CM145*'[1]PERCENT ARRAY-MEAN FC&amp;P VAL'!CN145*'[1]PERCENT ARRAY-MEAN FC&amp;P VAL'!CO145-ABS('[1]PERCENT ARRAY-MEAN FC&amp;P VAL'!CP145*'[1]PERCENT ARRAY-MEAN FC&amp;P VAL'!CQ145*'[1]PERCENT ARRAY-MEAN FC&amp;P VAL'!CR145))</f>
        <v/>
      </c>
      <c r="AJ145" t="str">
        <f>IF(A145="","",IF('[1]Calculation genes in KEGG path'!L143&gt;='[1]Flux and Impact'!$E$1,IF(('[1]PERCENT ARRAY-MEAN FC&amp;P VAL'!CS145*'[1]PERCENT ARRAY-MEAN FC&amp;P VAL'!CT145*'[1]PERCENT ARRAY-MEAN FC&amp;P VAL'!CU145+ABS('[1]PERCENT ARRAY-MEAN FC&amp;P VAL'!CV145*'[1]PERCENT ARRAY-MEAN FC&amp;P VAL'!CW145*'[1]PERCENT ARRAY-MEAN FC&amp;P VAL'!CX145))&gt;0,'[1]PERCENT ARRAY-MEAN FC&amp;P VAL'!CS145*'[1]PERCENT ARRAY-MEAN FC&amp;P VAL'!CT145*'[1]PERCENT ARRAY-MEAN FC&amp;P VAL'!CU145+ABS('[1]PERCENT ARRAY-MEAN FC&amp;P VAL'!CV145*'[1]PERCENT ARRAY-MEAN FC&amp;P VAL'!CW145*'[1]PERCENT ARRAY-MEAN FC&amp;P VAL'!CX145),""),""))</f>
        <v/>
      </c>
      <c r="AK145" s="12" t="str">
        <f>IF(AJ145="","",'[1]PERCENT ARRAY-MEAN FC&amp;P VAL'!CS145*'[1]PERCENT ARRAY-MEAN FC&amp;P VAL'!CT145*'[1]PERCENT ARRAY-MEAN FC&amp;P VAL'!CU145-ABS('[1]PERCENT ARRAY-MEAN FC&amp;P VAL'!CV145*'[1]PERCENT ARRAY-MEAN FC&amp;P VAL'!CW145*'[1]PERCENT ARRAY-MEAN FC&amp;P VAL'!CX145))</f>
        <v/>
      </c>
      <c r="AL145" t="str">
        <f>IF(A145="","",IF('[1]Calculation genes in KEGG path'!L143&gt;='[1]Flux and Impact'!$E$1,IF(('[1]PERCENT ARRAY-MEAN FC&amp;P VAL'!CY145*'[1]PERCENT ARRAY-MEAN FC&amp;P VAL'!CZ145*'[1]PERCENT ARRAY-MEAN FC&amp;P VAL'!DA145+ABS('[1]PERCENT ARRAY-MEAN FC&amp;P VAL'!DB145*'[1]PERCENT ARRAY-MEAN FC&amp;P VAL'!DC145*'[1]PERCENT ARRAY-MEAN FC&amp;P VAL'!DD145))&gt;0,'[1]PERCENT ARRAY-MEAN FC&amp;P VAL'!CY145*'[1]PERCENT ARRAY-MEAN FC&amp;P VAL'!CZ145*'[1]PERCENT ARRAY-MEAN FC&amp;P VAL'!DA145+ABS('[1]PERCENT ARRAY-MEAN FC&amp;P VAL'!DB145*'[1]PERCENT ARRAY-MEAN FC&amp;P VAL'!DC145*'[1]PERCENT ARRAY-MEAN FC&amp;P VAL'!DD145),""),""))</f>
        <v/>
      </c>
      <c r="AM145" s="12" t="str">
        <f>IF(AL145="","",'[1]PERCENT ARRAY-MEAN FC&amp;P VAL'!CY145*'[1]PERCENT ARRAY-MEAN FC&amp;P VAL'!CZ145*'[1]PERCENT ARRAY-MEAN FC&amp;P VAL'!DA145-ABS('[1]PERCENT ARRAY-MEAN FC&amp;P VAL'!DB145*'[1]PERCENT ARRAY-MEAN FC&amp;P VAL'!DC145*'[1]PERCENT ARRAY-MEAN FC&amp;P VAL'!DD145))</f>
        <v/>
      </c>
      <c r="AN145" t="str">
        <f>IF(A145="","",IF('[1]Calculation genes in KEGG path'!L143&gt;='[1]Flux and Impact'!$E$1,IF(('[1]PERCENT ARRAY-MEAN FC&amp;P VAL'!DE145*'[1]PERCENT ARRAY-MEAN FC&amp;P VAL'!DF145*'[1]PERCENT ARRAY-MEAN FC&amp;P VAL'!DG145+ABS('[1]PERCENT ARRAY-MEAN FC&amp;P VAL'!DH145*'[1]PERCENT ARRAY-MEAN FC&amp;P VAL'!DI145*'[1]PERCENT ARRAY-MEAN FC&amp;P VAL'!DJ145))&gt;0,'[1]PERCENT ARRAY-MEAN FC&amp;P VAL'!DE145*'[1]PERCENT ARRAY-MEAN FC&amp;P VAL'!DF145*'[1]PERCENT ARRAY-MEAN FC&amp;P VAL'!DG145+ABS('[1]PERCENT ARRAY-MEAN FC&amp;P VAL'!DH145*'[1]PERCENT ARRAY-MEAN FC&amp;P VAL'!DI145*'[1]PERCENT ARRAY-MEAN FC&amp;P VAL'!DJ145),""),""))</f>
        <v/>
      </c>
      <c r="AO145" s="12" t="str">
        <f>IF(AN145="","",'[1]PERCENT ARRAY-MEAN FC&amp;P VAL'!DE145*'[1]PERCENT ARRAY-MEAN FC&amp;P VAL'!DF145*'[1]PERCENT ARRAY-MEAN FC&amp;P VAL'!DG145-ABS('[1]PERCENT ARRAY-MEAN FC&amp;P VAL'!DH145*'[1]PERCENT ARRAY-MEAN FC&amp;P VAL'!DI145*'[1]PERCENT ARRAY-MEAN FC&amp;P VAL'!DJ145))</f>
        <v/>
      </c>
      <c r="AP145" t="str">
        <f>IF(A145="","",IF('[1]Calculation genes in KEGG path'!L143&gt;='[1]Flux and Impact'!$E$1,IF(('[1]PERCENT ARRAY-MEAN FC&amp;P VAL'!DK145*'[1]PERCENT ARRAY-MEAN FC&amp;P VAL'!DL145*'[1]PERCENT ARRAY-MEAN FC&amp;P VAL'!DM145+ABS('[1]PERCENT ARRAY-MEAN FC&amp;P VAL'!DN145*'[1]PERCENT ARRAY-MEAN FC&amp;P VAL'!DO145*'[1]PERCENT ARRAY-MEAN FC&amp;P VAL'!DP145))&gt;0,'[1]PERCENT ARRAY-MEAN FC&amp;P VAL'!DK145*'[1]PERCENT ARRAY-MEAN FC&amp;P VAL'!DL145*'[1]PERCENT ARRAY-MEAN FC&amp;P VAL'!DM145+ABS('[1]PERCENT ARRAY-MEAN FC&amp;P VAL'!DN145*'[1]PERCENT ARRAY-MEAN FC&amp;P VAL'!DO145*'[1]PERCENT ARRAY-MEAN FC&amp;P VAL'!DP145),""),""))</f>
        <v/>
      </c>
      <c r="AQ145" s="12" t="str">
        <f>IF(AP145="","",'[1]PERCENT ARRAY-MEAN FC&amp;P VAL'!DK145*'[1]PERCENT ARRAY-MEAN FC&amp;P VAL'!DL145*'[1]PERCENT ARRAY-MEAN FC&amp;P VAL'!DM145-ABS('[1]PERCENT ARRAY-MEAN FC&amp;P VAL'!DN145*'[1]PERCENT ARRAY-MEAN FC&amp;P VAL'!DO145*'[1]PERCENT ARRAY-MEAN FC&amp;P VAL'!DP145))</f>
        <v/>
      </c>
      <c r="AR145" t="str">
        <f>IF(A145="","",IF('[1]Calculation genes in KEGG path'!L143&gt;='[1]Flux and Impact'!$E$1,IF(('[1]PERCENT ARRAY-MEAN FC&amp;P VAL'!DQ145*'[1]PERCENT ARRAY-MEAN FC&amp;P VAL'!DR145*'[1]PERCENT ARRAY-MEAN FC&amp;P VAL'!DS145+ABS('[1]PERCENT ARRAY-MEAN FC&amp;P VAL'!DT145*'[1]PERCENT ARRAY-MEAN FC&amp;P VAL'!DU145*'[1]PERCENT ARRAY-MEAN FC&amp;P VAL'!DV145))&gt;0,'[1]PERCENT ARRAY-MEAN FC&amp;P VAL'!DQ145*'[1]PERCENT ARRAY-MEAN FC&amp;P VAL'!DR145*'[1]PERCENT ARRAY-MEAN FC&amp;P VAL'!DS145+ABS('[1]PERCENT ARRAY-MEAN FC&amp;P VAL'!DT145*'[1]PERCENT ARRAY-MEAN FC&amp;P VAL'!DU145*'[1]PERCENT ARRAY-MEAN FC&amp;P VAL'!DV145),""),""))</f>
        <v/>
      </c>
      <c r="AS145" s="12" t="str">
        <f>IF(AR145="","",'[1]PERCENT ARRAY-MEAN FC&amp;P VAL'!DQ145*'[1]PERCENT ARRAY-MEAN FC&amp;P VAL'!DR145*'[1]PERCENT ARRAY-MEAN FC&amp;P VAL'!DS145-ABS('[1]PERCENT ARRAY-MEAN FC&amp;P VAL'!DT145*'[1]PERCENT ARRAY-MEAN FC&amp;P VAL'!DU145*'[1]PERCENT ARRAY-MEAN FC&amp;P VAL'!DV145))</f>
        <v/>
      </c>
      <c r="AT145" s="12">
        <f t="shared" si="7"/>
        <v>-62.7144242235686</v>
      </c>
      <c r="AU145" s="12">
        <f t="shared" si="8"/>
        <v>1</v>
      </c>
    </row>
    <row r="146" spans="1:47">
      <c r="A146" t="str">
        <f>'[1]Calculation genes in KEGG path'!I144</f>
        <v>bta04612</v>
      </c>
      <c r="B146" t="str">
        <f>IF('[1]PERCENT ARRAY-MEAN FC&amp;P VAL'!A146="","",'[1]PERCENT ARRAY-MEAN FC&amp;P VAL'!A146)</f>
        <v>5. Organismal Systems</v>
      </c>
      <c r="C146" t="str">
        <f>IF('[1]PERCENT ARRAY-MEAN FC&amp;P VAL'!B146="","",'[1]PERCENT ARRAY-MEAN FC&amp;P VAL'!B146)</f>
        <v>5.1 Immune System</v>
      </c>
      <c r="D146" t="str">
        <f>IF('[1]PERCENT ARRAY-MEAN FC&amp;P VAL'!C146="","",'[1]PERCENT ARRAY-MEAN FC&amp;P VAL'!C146)</f>
        <v>Antigen processing and presentation</v>
      </c>
      <c r="E146" s="12">
        <f t="shared" si="6"/>
        <v>139.154010832397</v>
      </c>
      <c r="F146" t="str">
        <f>IF(A146="","",IF('[1]Calculation genes in KEGG path'!L144&gt;='[1]Flux and Impact'!$E$1,IF('[1]PERCENT ARRAY-MEAN FC&amp;P VAL'!G146*'[1]PERCENT ARRAY-MEAN FC&amp;P VAL'!H146*'[1]PERCENT ARRAY-MEAN FC&amp;P VAL'!I146+ABS('[1]PERCENT ARRAY-MEAN FC&amp;P VAL'!J146*'[1]PERCENT ARRAY-MEAN FC&amp;P VAL'!K146*'[1]PERCENT ARRAY-MEAN FC&amp;P VAL'!L146)&gt;0,'[1]PERCENT ARRAY-MEAN FC&amp;P VAL'!G146*'[1]PERCENT ARRAY-MEAN FC&amp;P VAL'!H146*'[1]PERCENT ARRAY-MEAN FC&amp;P VAL'!I146+ABS('[1]PERCENT ARRAY-MEAN FC&amp;P VAL'!J146*'[1]PERCENT ARRAY-MEAN FC&amp;P VAL'!K146*'[1]PERCENT ARRAY-MEAN FC&amp;P VAL'!L146),""),""))</f>
        <v/>
      </c>
      <c r="G146" s="12" t="str">
        <f>IF(F146="","",'[1]PERCENT ARRAY-MEAN FC&amp;P VAL'!G146*'[1]PERCENT ARRAY-MEAN FC&amp;P VAL'!H146*'[1]PERCENT ARRAY-MEAN FC&amp;P VAL'!I146-ABS('[1]PERCENT ARRAY-MEAN FC&amp;P VAL'!J146*'[1]PERCENT ARRAY-MEAN FC&amp;P VAL'!K146*'[1]PERCENT ARRAY-MEAN FC&amp;P VAL'!L146))</f>
        <v/>
      </c>
      <c r="H146">
        <f>IF(A146="","",IF('[1]Calculation genes in KEGG path'!L144&gt;='[1]Flux and Impact'!$E$1,IF(('[1]PERCENT ARRAY-MEAN FC&amp;P VAL'!M146*'[1]PERCENT ARRAY-MEAN FC&amp;P VAL'!N146*'[1]PERCENT ARRAY-MEAN FC&amp;P VAL'!O146+ABS('[1]PERCENT ARRAY-MEAN FC&amp;P VAL'!P146*'[1]PERCENT ARRAY-MEAN FC&amp;P VAL'!Q146*'[1]PERCENT ARRAY-MEAN FC&amp;P VAL'!R146))&gt;0,'[1]PERCENT ARRAY-MEAN FC&amp;P VAL'!M146*'[1]PERCENT ARRAY-MEAN FC&amp;P VAL'!N146*'[1]PERCENT ARRAY-MEAN FC&amp;P VAL'!O146+ABS('[1]PERCENT ARRAY-MEAN FC&amp;P VAL'!P146*'[1]PERCENT ARRAY-MEAN FC&amp;P VAL'!Q146*'[1]PERCENT ARRAY-MEAN FC&amp;P VAL'!R146),""),""))</f>
        <v>139.154010832397</v>
      </c>
      <c r="I146" s="12">
        <f>IF(H146="","",'[1]PERCENT ARRAY-MEAN FC&amp;P VAL'!M146*'[1]PERCENT ARRAY-MEAN FC&amp;P VAL'!N146*'[1]PERCENT ARRAY-MEAN FC&amp;P VAL'!O146-ABS('[1]PERCENT ARRAY-MEAN FC&amp;P VAL'!P146*'[1]PERCENT ARRAY-MEAN FC&amp;P VAL'!Q146*'[1]PERCENT ARRAY-MEAN FC&amp;P VAL'!R146))</f>
        <v>-139.154010832397</v>
      </c>
      <c r="J146" t="str">
        <f>IF(A146="","",IF('[1]Calculation genes in KEGG path'!L144&gt;='[1]Flux and Impact'!$E$1,IF(('[1]PERCENT ARRAY-MEAN FC&amp;P VAL'!S146*'[1]PERCENT ARRAY-MEAN FC&amp;P VAL'!T146*'[1]PERCENT ARRAY-MEAN FC&amp;P VAL'!U146+ABS('[1]PERCENT ARRAY-MEAN FC&amp;P VAL'!V146*'[1]PERCENT ARRAY-MEAN FC&amp;P VAL'!W146*'[1]PERCENT ARRAY-MEAN FC&amp;P VAL'!X146))&gt;0,'[1]PERCENT ARRAY-MEAN FC&amp;P VAL'!S146*'[1]PERCENT ARRAY-MEAN FC&amp;P VAL'!T146*'[1]PERCENT ARRAY-MEAN FC&amp;P VAL'!U146+ABS('[1]PERCENT ARRAY-MEAN FC&amp;P VAL'!V146*'[1]PERCENT ARRAY-MEAN FC&amp;P VAL'!W146*'[1]PERCENT ARRAY-MEAN FC&amp;P VAL'!X146),""),""))</f>
        <v/>
      </c>
      <c r="K146" s="12" t="str">
        <f>IF(J146="","",'[1]PERCENT ARRAY-MEAN FC&amp;P VAL'!S146*'[1]PERCENT ARRAY-MEAN FC&amp;P VAL'!T146*'[1]PERCENT ARRAY-MEAN FC&amp;P VAL'!U146-ABS('[1]PERCENT ARRAY-MEAN FC&amp;P VAL'!V146*'[1]PERCENT ARRAY-MEAN FC&amp;P VAL'!W146*'[1]PERCENT ARRAY-MEAN FC&amp;P VAL'!X146))</f>
        <v/>
      </c>
      <c r="L146" t="str">
        <f>IF(A146="","",IF('[1]Calculation genes in KEGG path'!L144&gt;='[1]Flux and Impact'!$E$1,IF(('[1]PERCENT ARRAY-MEAN FC&amp;P VAL'!Y146*'[1]PERCENT ARRAY-MEAN FC&amp;P VAL'!Z146*'[1]PERCENT ARRAY-MEAN FC&amp;P VAL'!AA146+ABS('[1]PERCENT ARRAY-MEAN FC&amp;P VAL'!AB146*'[1]PERCENT ARRAY-MEAN FC&amp;P VAL'!AC146*'[1]PERCENT ARRAY-MEAN FC&amp;P VAL'!AD146))&gt;0,'[1]PERCENT ARRAY-MEAN FC&amp;P VAL'!Y146*'[1]PERCENT ARRAY-MEAN FC&amp;P VAL'!Z146*'[1]PERCENT ARRAY-MEAN FC&amp;P VAL'!AA146+ABS('[1]PERCENT ARRAY-MEAN FC&amp;P VAL'!AB146*'[1]PERCENT ARRAY-MEAN FC&amp;P VAL'!AC146*'[1]PERCENT ARRAY-MEAN FC&amp;P VAL'!AD146),""),""))</f>
        <v/>
      </c>
      <c r="M146" s="12" t="str">
        <f>IF(L146="","",'[1]PERCENT ARRAY-MEAN FC&amp;P VAL'!Y146*'[1]PERCENT ARRAY-MEAN FC&amp;P VAL'!Z146*'[1]PERCENT ARRAY-MEAN FC&amp;P VAL'!AA146-ABS('[1]PERCENT ARRAY-MEAN FC&amp;P VAL'!AB146*'[1]PERCENT ARRAY-MEAN FC&amp;P VAL'!AC146*'[1]PERCENT ARRAY-MEAN FC&amp;P VAL'!AD146))</f>
        <v/>
      </c>
      <c r="N146" t="str">
        <f>IF(A146="","",IF('[1]Calculation genes in KEGG path'!L144&gt;='[1]Flux and Impact'!$E$1,IF(('[1]PERCENT ARRAY-MEAN FC&amp;P VAL'!AE146*'[1]PERCENT ARRAY-MEAN FC&amp;P VAL'!AF146*'[1]PERCENT ARRAY-MEAN FC&amp;P VAL'!AG146+ABS('[1]PERCENT ARRAY-MEAN FC&amp;P VAL'!AH146*'[1]PERCENT ARRAY-MEAN FC&amp;P VAL'!AI146*'[1]PERCENT ARRAY-MEAN FC&amp;P VAL'!AJ146))&gt;0,'[1]PERCENT ARRAY-MEAN FC&amp;P VAL'!AE146*'[1]PERCENT ARRAY-MEAN FC&amp;P VAL'!AF146*'[1]PERCENT ARRAY-MEAN FC&amp;P VAL'!AG146+ABS('[1]PERCENT ARRAY-MEAN FC&amp;P VAL'!AH146*'[1]PERCENT ARRAY-MEAN FC&amp;P VAL'!AI146*'[1]PERCENT ARRAY-MEAN FC&amp;P VAL'!AJ146),""),""))</f>
        <v/>
      </c>
      <c r="O146" s="12" t="str">
        <f>IF(N146="","",'[1]PERCENT ARRAY-MEAN FC&amp;P VAL'!AE146*'[1]PERCENT ARRAY-MEAN FC&amp;P VAL'!AF146*'[1]PERCENT ARRAY-MEAN FC&amp;P VAL'!AG146-ABS('[1]PERCENT ARRAY-MEAN FC&amp;P VAL'!AH146*'[1]PERCENT ARRAY-MEAN FC&amp;P VAL'!AI146*'[1]PERCENT ARRAY-MEAN FC&amp;P VAL'!AJ146))</f>
        <v/>
      </c>
      <c r="P146" t="str">
        <f>IF(A146="","",IF('[1]Calculation genes in KEGG path'!L144&gt;='[1]Flux and Impact'!$E$1,IF(('[1]PERCENT ARRAY-MEAN FC&amp;P VAL'!AK146*'[1]PERCENT ARRAY-MEAN FC&amp;P VAL'!AL146*'[1]PERCENT ARRAY-MEAN FC&amp;P VAL'!AM146+ABS('[1]PERCENT ARRAY-MEAN FC&amp;P VAL'!AN146*'[1]PERCENT ARRAY-MEAN FC&amp;P VAL'!AO146*'[1]PERCENT ARRAY-MEAN FC&amp;P VAL'!AP146))&gt;0,'[1]PERCENT ARRAY-MEAN FC&amp;P VAL'!AK146*'[1]PERCENT ARRAY-MEAN FC&amp;P VAL'!AL146*'[1]PERCENT ARRAY-MEAN FC&amp;P VAL'!AM146+ABS('[1]PERCENT ARRAY-MEAN FC&amp;P VAL'!AN146*'[1]PERCENT ARRAY-MEAN FC&amp;P VAL'!AO146*'[1]PERCENT ARRAY-MEAN FC&amp;P VAL'!AP146),""),""))</f>
        <v/>
      </c>
      <c r="Q146" s="12" t="str">
        <f>IF(P146="","",'[1]PERCENT ARRAY-MEAN FC&amp;P VAL'!AK146*'[1]PERCENT ARRAY-MEAN FC&amp;P VAL'!AL146*'[1]PERCENT ARRAY-MEAN FC&amp;P VAL'!AM146-ABS('[1]PERCENT ARRAY-MEAN FC&amp;P VAL'!AN146*'[1]PERCENT ARRAY-MEAN FC&amp;P VAL'!AO146*'[1]PERCENT ARRAY-MEAN FC&amp;P VAL'!AP146))</f>
        <v/>
      </c>
      <c r="R146" t="str">
        <f>IF(A146="","",IF('[1]Calculation genes in KEGG path'!L144&gt;='[1]Flux and Impact'!$E$1,IF(('[1]PERCENT ARRAY-MEAN FC&amp;P VAL'!AQ146*'[1]PERCENT ARRAY-MEAN FC&amp;P VAL'!AR146*'[1]PERCENT ARRAY-MEAN FC&amp;P VAL'!AS146+ABS('[1]PERCENT ARRAY-MEAN FC&amp;P VAL'!AT146*'[1]PERCENT ARRAY-MEAN FC&amp;P VAL'!AU146*'[1]PERCENT ARRAY-MEAN FC&amp;P VAL'!AV146))&gt;0,'[1]PERCENT ARRAY-MEAN FC&amp;P VAL'!AQ146*'[1]PERCENT ARRAY-MEAN FC&amp;P VAL'!AR146*'[1]PERCENT ARRAY-MEAN FC&amp;P VAL'!AS146+ABS('[1]PERCENT ARRAY-MEAN FC&amp;P VAL'!AT146*'[1]PERCENT ARRAY-MEAN FC&amp;P VAL'!AU146*'[1]PERCENT ARRAY-MEAN FC&amp;P VAL'!AV146),""),""))</f>
        <v/>
      </c>
      <c r="S146" s="12" t="str">
        <f>IF(R146="","",'[1]PERCENT ARRAY-MEAN FC&amp;P VAL'!AQ146*'[1]PERCENT ARRAY-MEAN FC&amp;P VAL'!AR146*'[1]PERCENT ARRAY-MEAN FC&amp;P VAL'!AS146-ABS('[1]PERCENT ARRAY-MEAN FC&amp;P VAL'!AT146*'[1]PERCENT ARRAY-MEAN FC&amp;P VAL'!AU146*'[1]PERCENT ARRAY-MEAN FC&amp;P VAL'!AV146))</f>
        <v/>
      </c>
      <c r="T146" t="str">
        <f>IF(A146="","",IF('[1]Calculation genes in KEGG path'!L144&gt;='[1]Flux and Impact'!$E$1,IF(('[1]PERCENT ARRAY-MEAN FC&amp;P VAL'!AW146*'[1]PERCENT ARRAY-MEAN FC&amp;P VAL'!AX146*'[1]PERCENT ARRAY-MEAN FC&amp;P VAL'!AY146+ABS('[1]PERCENT ARRAY-MEAN FC&amp;P VAL'!AZ146*'[1]PERCENT ARRAY-MEAN FC&amp;P VAL'!BA146*'[1]PERCENT ARRAY-MEAN FC&amp;P VAL'!BB146))&gt;0,'[1]PERCENT ARRAY-MEAN FC&amp;P VAL'!AW146*'[1]PERCENT ARRAY-MEAN FC&amp;P VAL'!AX146*'[1]PERCENT ARRAY-MEAN FC&amp;P VAL'!AY146+ABS('[1]PERCENT ARRAY-MEAN FC&amp;P VAL'!AZ146*'[1]PERCENT ARRAY-MEAN FC&amp;P VAL'!BA146*'[1]PERCENT ARRAY-MEAN FC&amp;P VAL'!BB146),""),""))</f>
        <v/>
      </c>
      <c r="U146" s="12" t="str">
        <f>IF(T146="","",'[1]PERCENT ARRAY-MEAN FC&amp;P VAL'!AW146*'[1]PERCENT ARRAY-MEAN FC&amp;P VAL'!AX146*'[1]PERCENT ARRAY-MEAN FC&amp;P VAL'!AY146-ABS('[1]PERCENT ARRAY-MEAN FC&amp;P VAL'!AZ146*'[1]PERCENT ARRAY-MEAN FC&amp;P VAL'!BA146*'[1]PERCENT ARRAY-MEAN FC&amp;P VAL'!BB146))</f>
        <v/>
      </c>
      <c r="V146" t="str">
        <f>IF(A146="","",IF('[1]Calculation genes in KEGG path'!L144&gt;='[1]Flux and Impact'!$E$1,IF(('[1]PERCENT ARRAY-MEAN FC&amp;P VAL'!BC146*'[1]PERCENT ARRAY-MEAN FC&amp;P VAL'!BD146*'[1]PERCENT ARRAY-MEAN FC&amp;P VAL'!BE146+ABS('[1]PERCENT ARRAY-MEAN FC&amp;P VAL'!BF146*'[1]PERCENT ARRAY-MEAN FC&amp;P VAL'!BG146*'[1]PERCENT ARRAY-MEAN FC&amp;P VAL'!BH146))&gt;0,'[1]PERCENT ARRAY-MEAN FC&amp;P VAL'!BC146*'[1]PERCENT ARRAY-MEAN FC&amp;P VAL'!BD146*'[1]PERCENT ARRAY-MEAN FC&amp;P VAL'!BE146+ABS('[1]PERCENT ARRAY-MEAN FC&amp;P VAL'!BF146*'[1]PERCENT ARRAY-MEAN FC&amp;P VAL'!BG146*'[1]PERCENT ARRAY-MEAN FC&amp;P VAL'!BH146),""),""))</f>
        <v/>
      </c>
      <c r="W146" s="12" t="str">
        <f>IF(V146="","",'[1]PERCENT ARRAY-MEAN FC&amp;P VAL'!BC146*'[1]PERCENT ARRAY-MEAN FC&amp;P VAL'!BD146*'[1]PERCENT ARRAY-MEAN FC&amp;P VAL'!BE146-ABS('[1]PERCENT ARRAY-MEAN FC&amp;P VAL'!BF146*'[1]PERCENT ARRAY-MEAN FC&amp;P VAL'!BG146*'[1]PERCENT ARRAY-MEAN FC&amp;P VAL'!BH146))</f>
        <v/>
      </c>
      <c r="X146" t="str">
        <f>IF(A146="","",IF('[1]Calculation genes in KEGG path'!L144&gt;='[1]Flux and Impact'!$E$1,IF(('[1]PERCENT ARRAY-MEAN FC&amp;P VAL'!BI146*'[1]PERCENT ARRAY-MEAN FC&amp;P VAL'!BJ146*'[1]PERCENT ARRAY-MEAN FC&amp;P VAL'!BK146+ABS('[1]PERCENT ARRAY-MEAN FC&amp;P VAL'!BL146*'[1]PERCENT ARRAY-MEAN FC&amp;P VAL'!BM146*'[1]PERCENT ARRAY-MEAN FC&amp;P VAL'!BN146))&gt;0,'[1]PERCENT ARRAY-MEAN FC&amp;P VAL'!BI146*'[1]PERCENT ARRAY-MEAN FC&amp;P VAL'!BJ146*'[1]PERCENT ARRAY-MEAN FC&amp;P VAL'!BK146+ABS('[1]PERCENT ARRAY-MEAN FC&amp;P VAL'!BL146*'[1]PERCENT ARRAY-MEAN FC&amp;P VAL'!BM146*'[1]PERCENT ARRAY-MEAN FC&amp;P VAL'!BN146),""),""))</f>
        <v/>
      </c>
      <c r="Y146" s="12" t="str">
        <f>IF(X146="","",'[1]PERCENT ARRAY-MEAN FC&amp;P VAL'!BI146*'[1]PERCENT ARRAY-MEAN FC&amp;P VAL'!BJ146*'[1]PERCENT ARRAY-MEAN FC&amp;P VAL'!BK146-ABS('[1]PERCENT ARRAY-MEAN FC&amp;P VAL'!BL146*'[1]PERCENT ARRAY-MEAN FC&amp;P VAL'!BM146*'[1]PERCENT ARRAY-MEAN FC&amp;P VAL'!BN146))</f>
        <v/>
      </c>
      <c r="Z146" t="str">
        <f>IF(A146="","",IF('[1]Calculation genes in KEGG path'!L144&gt;='[1]Flux and Impact'!$E$1,IF(('[1]PERCENT ARRAY-MEAN FC&amp;P VAL'!BO146*'[1]PERCENT ARRAY-MEAN FC&amp;P VAL'!BP146*'[1]PERCENT ARRAY-MEAN FC&amp;P VAL'!BQ146+ABS('[1]PERCENT ARRAY-MEAN FC&amp;P VAL'!BR146*'[1]PERCENT ARRAY-MEAN FC&amp;P VAL'!BS146*'[1]PERCENT ARRAY-MEAN FC&amp;P VAL'!BT146))&gt;0,'[1]PERCENT ARRAY-MEAN FC&amp;P VAL'!BO146*'[1]PERCENT ARRAY-MEAN FC&amp;P VAL'!BP146*'[1]PERCENT ARRAY-MEAN FC&amp;P VAL'!BQ146+ABS('[1]PERCENT ARRAY-MEAN FC&amp;P VAL'!BR146*'[1]PERCENT ARRAY-MEAN FC&amp;P VAL'!BS146*'[1]PERCENT ARRAY-MEAN FC&amp;P VAL'!BT146),""),""))</f>
        <v/>
      </c>
      <c r="AA146" s="12" t="str">
        <f>IF(Z146="","",'[1]PERCENT ARRAY-MEAN FC&amp;P VAL'!BO146*'[1]PERCENT ARRAY-MEAN FC&amp;P VAL'!BP146*'[1]PERCENT ARRAY-MEAN FC&amp;P VAL'!BQ146-ABS('[1]PERCENT ARRAY-MEAN FC&amp;P VAL'!BR146*'[1]PERCENT ARRAY-MEAN FC&amp;P VAL'!BS146*'[1]PERCENT ARRAY-MEAN FC&amp;P VAL'!BT146))</f>
        <v/>
      </c>
      <c r="AB146" t="str">
        <f>IF(A146="","",IF('[1]Calculation genes in KEGG path'!L144&gt;='[1]Flux and Impact'!$E$1,IF(('[1]PERCENT ARRAY-MEAN FC&amp;P VAL'!BU146*'[1]PERCENT ARRAY-MEAN FC&amp;P VAL'!BV146*'[1]PERCENT ARRAY-MEAN FC&amp;P VAL'!BW146+ABS('[1]PERCENT ARRAY-MEAN FC&amp;P VAL'!BX146*'[1]PERCENT ARRAY-MEAN FC&amp;P VAL'!BY146*'[1]PERCENT ARRAY-MEAN FC&amp;P VAL'!BZ146))&gt;0,'[1]PERCENT ARRAY-MEAN FC&amp;P VAL'!BU146*'[1]PERCENT ARRAY-MEAN FC&amp;P VAL'!BV146*'[1]PERCENT ARRAY-MEAN FC&amp;P VAL'!BW146+ABS('[1]PERCENT ARRAY-MEAN FC&amp;P VAL'!BX146*'[1]PERCENT ARRAY-MEAN FC&amp;P VAL'!BY146*'[1]PERCENT ARRAY-MEAN FC&amp;P VAL'!BZ146),""),""))</f>
        <v/>
      </c>
      <c r="AC146" s="12" t="str">
        <f>IF(AB146="","",'[1]PERCENT ARRAY-MEAN FC&amp;P VAL'!BU146*'[1]PERCENT ARRAY-MEAN FC&amp;P VAL'!BV146*'[1]PERCENT ARRAY-MEAN FC&amp;P VAL'!BW146-ABS('[1]PERCENT ARRAY-MEAN FC&amp;P VAL'!BX146*'[1]PERCENT ARRAY-MEAN FC&amp;P VAL'!BY146*'[1]PERCENT ARRAY-MEAN FC&amp;P VAL'!BZ146))</f>
        <v/>
      </c>
      <c r="AD146" t="str">
        <f>IF(A146="","",IF('[1]Calculation genes in KEGG path'!L144&gt;='[1]Flux and Impact'!$E$1,IF(('[1]PERCENT ARRAY-MEAN FC&amp;P VAL'!CA146*'[1]PERCENT ARRAY-MEAN FC&amp;P VAL'!CB146*'[1]PERCENT ARRAY-MEAN FC&amp;P VAL'!CC146+ABS('[1]PERCENT ARRAY-MEAN FC&amp;P VAL'!CD146*'[1]PERCENT ARRAY-MEAN FC&amp;P VAL'!CE146*'[1]PERCENT ARRAY-MEAN FC&amp;P VAL'!CF146))&gt;0,'[1]PERCENT ARRAY-MEAN FC&amp;P VAL'!CA146*'[1]PERCENT ARRAY-MEAN FC&amp;P VAL'!CB146*'[1]PERCENT ARRAY-MEAN FC&amp;P VAL'!CC146+ABS('[1]PERCENT ARRAY-MEAN FC&amp;P VAL'!CD146*'[1]PERCENT ARRAY-MEAN FC&amp;P VAL'!CE146*'[1]PERCENT ARRAY-MEAN FC&amp;P VAL'!CF146),""),""))</f>
        <v/>
      </c>
      <c r="AE146" s="12" t="str">
        <f>IF(AD146="","",'[1]PERCENT ARRAY-MEAN FC&amp;P VAL'!CA146*'[1]PERCENT ARRAY-MEAN FC&amp;P VAL'!CB146*'[1]PERCENT ARRAY-MEAN FC&amp;P VAL'!CC146-ABS('[1]PERCENT ARRAY-MEAN FC&amp;P VAL'!CD146*'[1]PERCENT ARRAY-MEAN FC&amp;P VAL'!CE146*'[1]PERCENT ARRAY-MEAN FC&amp;P VAL'!CF146))</f>
        <v/>
      </c>
      <c r="AF146" t="str">
        <f>IF(A146="","",IF('[1]Calculation genes in KEGG path'!L144&gt;='[1]Flux and Impact'!$E$1,IF(('[1]PERCENT ARRAY-MEAN FC&amp;P VAL'!CG146*'[1]PERCENT ARRAY-MEAN FC&amp;P VAL'!CH146*'[1]PERCENT ARRAY-MEAN FC&amp;P VAL'!CI146+ABS('[1]PERCENT ARRAY-MEAN FC&amp;P VAL'!CJ146*'[1]PERCENT ARRAY-MEAN FC&amp;P VAL'!CK146*'[1]PERCENT ARRAY-MEAN FC&amp;P VAL'!CL146))&gt;0,'[1]PERCENT ARRAY-MEAN FC&amp;P VAL'!CG146*'[1]PERCENT ARRAY-MEAN FC&amp;P VAL'!CH146*'[1]PERCENT ARRAY-MEAN FC&amp;P VAL'!CI146+ABS('[1]PERCENT ARRAY-MEAN FC&amp;P VAL'!CJ146*'[1]PERCENT ARRAY-MEAN FC&amp;P VAL'!CK146*'[1]PERCENT ARRAY-MEAN FC&amp;P VAL'!CL146),""),""))</f>
        <v/>
      </c>
      <c r="AG146" s="12" t="str">
        <f>IF(AF146="","",'[1]PERCENT ARRAY-MEAN FC&amp;P VAL'!CG146*'[1]PERCENT ARRAY-MEAN FC&amp;P VAL'!CH146*'[1]PERCENT ARRAY-MEAN FC&amp;P VAL'!CI146-ABS('[1]PERCENT ARRAY-MEAN FC&amp;P VAL'!CJ146*'[1]PERCENT ARRAY-MEAN FC&amp;P VAL'!CK146*'[1]PERCENT ARRAY-MEAN FC&amp;P VAL'!CL146))</f>
        <v/>
      </c>
      <c r="AH146" t="str">
        <f>IF(A146="","",IF('[1]Calculation genes in KEGG path'!L144&gt;='[1]Flux and Impact'!$E$1,IF(('[1]PERCENT ARRAY-MEAN FC&amp;P VAL'!CM146*'[1]PERCENT ARRAY-MEAN FC&amp;P VAL'!CN146*'[1]PERCENT ARRAY-MEAN FC&amp;P VAL'!CO146+ABS('[1]PERCENT ARRAY-MEAN FC&amp;P VAL'!CP146*'[1]PERCENT ARRAY-MEAN FC&amp;P VAL'!CQ146*'[1]PERCENT ARRAY-MEAN FC&amp;P VAL'!CR146))&gt;0,'[1]PERCENT ARRAY-MEAN FC&amp;P VAL'!CM146*'[1]PERCENT ARRAY-MEAN FC&amp;P VAL'!CN146*'[1]PERCENT ARRAY-MEAN FC&amp;P VAL'!CO146+ABS('[1]PERCENT ARRAY-MEAN FC&amp;P VAL'!CP146*'[1]PERCENT ARRAY-MEAN FC&amp;P VAL'!CQ146*'[1]PERCENT ARRAY-MEAN FC&amp;P VAL'!CR146),""),""))</f>
        <v/>
      </c>
      <c r="AI146" s="12" t="str">
        <f>IF(AH146="","",'[1]PERCENT ARRAY-MEAN FC&amp;P VAL'!CM146*'[1]PERCENT ARRAY-MEAN FC&amp;P VAL'!CN146*'[1]PERCENT ARRAY-MEAN FC&amp;P VAL'!CO146-ABS('[1]PERCENT ARRAY-MEAN FC&amp;P VAL'!CP146*'[1]PERCENT ARRAY-MEAN FC&amp;P VAL'!CQ146*'[1]PERCENT ARRAY-MEAN FC&amp;P VAL'!CR146))</f>
        <v/>
      </c>
      <c r="AJ146" t="str">
        <f>IF(A146="","",IF('[1]Calculation genes in KEGG path'!L144&gt;='[1]Flux and Impact'!$E$1,IF(('[1]PERCENT ARRAY-MEAN FC&amp;P VAL'!CS146*'[1]PERCENT ARRAY-MEAN FC&amp;P VAL'!CT146*'[1]PERCENT ARRAY-MEAN FC&amp;P VAL'!CU146+ABS('[1]PERCENT ARRAY-MEAN FC&amp;P VAL'!CV146*'[1]PERCENT ARRAY-MEAN FC&amp;P VAL'!CW146*'[1]PERCENT ARRAY-MEAN FC&amp;P VAL'!CX146))&gt;0,'[1]PERCENT ARRAY-MEAN FC&amp;P VAL'!CS146*'[1]PERCENT ARRAY-MEAN FC&amp;P VAL'!CT146*'[1]PERCENT ARRAY-MEAN FC&amp;P VAL'!CU146+ABS('[1]PERCENT ARRAY-MEAN FC&amp;P VAL'!CV146*'[1]PERCENT ARRAY-MEAN FC&amp;P VAL'!CW146*'[1]PERCENT ARRAY-MEAN FC&amp;P VAL'!CX146),""),""))</f>
        <v/>
      </c>
      <c r="AK146" s="12" t="str">
        <f>IF(AJ146="","",'[1]PERCENT ARRAY-MEAN FC&amp;P VAL'!CS146*'[1]PERCENT ARRAY-MEAN FC&amp;P VAL'!CT146*'[1]PERCENT ARRAY-MEAN FC&amp;P VAL'!CU146-ABS('[1]PERCENT ARRAY-MEAN FC&amp;P VAL'!CV146*'[1]PERCENT ARRAY-MEAN FC&amp;P VAL'!CW146*'[1]PERCENT ARRAY-MEAN FC&amp;P VAL'!CX146))</f>
        <v/>
      </c>
      <c r="AL146" t="str">
        <f>IF(A146="","",IF('[1]Calculation genes in KEGG path'!L144&gt;='[1]Flux and Impact'!$E$1,IF(('[1]PERCENT ARRAY-MEAN FC&amp;P VAL'!CY146*'[1]PERCENT ARRAY-MEAN FC&amp;P VAL'!CZ146*'[1]PERCENT ARRAY-MEAN FC&amp;P VAL'!DA146+ABS('[1]PERCENT ARRAY-MEAN FC&amp;P VAL'!DB146*'[1]PERCENT ARRAY-MEAN FC&amp;P VAL'!DC146*'[1]PERCENT ARRAY-MEAN FC&amp;P VAL'!DD146))&gt;0,'[1]PERCENT ARRAY-MEAN FC&amp;P VAL'!CY146*'[1]PERCENT ARRAY-MEAN FC&amp;P VAL'!CZ146*'[1]PERCENT ARRAY-MEAN FC&amp;P VAL'!DA146+ABS('[1]PERCENT ARRAY-MEAN FC&amp;P VAL'!DB146*'[1]PERCENT ARRAY-MEAN FC&amp;P VAL'!DC146*'[1]PERCENT ARRAY-MEAN FC&amp;P VAL'!DD146),""),""))</f>
        <v/>
      </c>
      <c r="AM146" s="12" t="str">
        <f>IF(AL146="","",'[1]PERCENT ARRAY-MEAN FC&amp;P VAL'!CY146*'[1]PERCENT ARRAY-MEAN FC&amp;P VAL'!CZ146*'[1]PERCENT ARRAY-MEAN FC&amp;P VAL'!DA146-ABS('[1]PERCENT ARRAY-MEAN FC&amp;P VAL'!DB146*'[1]PERCENT ARRAY-MEAN FC&amp;P VAL'!DC146*'[1]PERCENT ARRAY-MEAN FC&amp;P VAL'!DD146))</f>
        <v/>
      </c>
      <c r="AN146" t="str">
        <f>IF(A146="","",IF('[1]Calculation genes in KEGG path'!L144&gt;='[1]Flux and Impact'!$E$1,IF(('[1]PERCENT ARRAY-MEAN FC&amp;P VAL'!DE146*'[1]PERCENT ARRAY-MEAN FC&amp;P VAL'!DF146*'[1]PERCENT ARRAY-MEAN FC&amp;P VAL'!DG146+ABS('[1]PERCENT ARRAY-MEAN FC&amp;P VAL'!DH146*'[1]PERCENT ARRAY-MEAN FC&amp;P VAL'!DI146*'[1]PERCENT ARRAY-MEAN FC&amp;P VAL'!DJ146))&gt;0,'[1]PERCENT ARRAY-MEAN FC&amp;P VAL'!DE146*'[1]PERCENT ARRAY-MEAN FC&amp;P VAL'!DF146*'[1]PERCENT ARRAY-MEAN FC&amp;P VAL'!DG146+ABS('[1]PERCENT ARRAY-MEAN FC&amp;P VAL'!DH146*'[1]PERCENT ARRAY-MEAN FC&amp;P VAL'!DI146*'[1]PERCENT ARRAY-MEAN FC&amp;P VAL'!DJ146),""),""))</f>
        <v/>
      </c>
      <c r="AO146" s="12" t="str">
        <f>IF(AN146="","",'[1]PERCENT ARRAY-MEAN FC&amp;P VAL'!DE146*'[1]PERCENT ARRAY-MEAN FC&amp;P VAL'!DF146*'[1]PERCENT ARRAY-MEAN FC&amp;P VAL'!DG146-ABS('[1]PERCENT ARRAY-MEAN FC&amp;P VAL'!DH146*'[1]PERCENT ARRAY-MEAN FC&amp;P VAL'!DI146*'[1]PERCENT ARRAY-MEAN FC&amp;P VAL'!DJ146))</f>
        <v/>
      </c>
      <c r="AP146" t="str">
        <f>IF(A146="","",IF('[1]Calculation genes in KEGG path'!L144&gt;='[1]Flux and Impact'!$E$1,IF(('[1]PERCENT ARRAY-MEAN FC&amp;P VAL'!DK146*'[1]PERCENT ARRAY-MEAN FC&amp;P VAL'!DL146*'[1]PERCENT ARRAY-MEAN FC&amp;P VAL'!DM146+ABS('[1]PERCENT ARRAY-MEAN FC&amp;P VAL'!DN146*'[1]PERCENT ARRAY-MEAN FC&amp;P VAL'!DO146*'[1]PERCENT ARRAY-MEAN FC&amp;P VAL'!DP146))&gt;0,'[1]PERCENT ARRAY-MEAN FC&amp;P VAL'!DK146*'[1]PERCENT ARRAY-MEAN FC&amp;P VAL'!DL146*'[1]PERCENT ARRAY-MEAN FC&amp;P VAL'!DM146+ABS('[1]PERCENT ARRAY-MEAN FC&amp;P VAL'!DN146*'[1]PERCENT ARRAY-MEAN FC&amp;P VAL'!DO146*'[1]PERCENT ARRAY-MEAN FC&amp;P VAL'!DP146),""),""))</f>
        <v/>
      </c>
      <c r="AQ146" s="12" t="str">
        <f>IF(AP146="","",'[1]PERCENT ARRAY-MEAN FC&amp;P VAL'!DK146*'[1]PERCENT ARRAY-MEAN FC&amp;P VAL'!DL146*'[1]PERCENT ARRAY-MEAN FC&amp;P VAL'!DM146-ABS('[1]PERCENT ARRAY-MEAN FC&amp;P VAL'!DN146*'[1]PERCENT ARRAY-MEAN FC&amp;P VAL'!DO146*'[1]PERCENT ARRAY-MEAN FC&amp;P VAL'!DP146))</f>
        <v/>
      </c>
      <c r="AR146" t="str">
        <f>IF(A146="","",IF('[1]Calculation genes in KEGG path'!L144&gt;='[1]Flux and Impact'!$E$1,IF(('[1]PERCENT ARRAY-MEAN FC&amp;P VAL'!DQ146*'[1]PERCENT ARRAY-MEAN FC&amp;P VAL'!DR146*'[1]PERCENT ARRAY-MEAN FC&amp;P VAL'!DS146+ABS('[1]PERCENT ARRAY-MEAN FC&amp;P VAL'!DT146*'[1]PERCENT ARRAY-MEAN FC&amp;P VAL'!DU146*'[1]PERCENT ARRAY-MEAN FC&amp;P VAL'!DV146))&gt;0,'[1]PERCENT ARRAY-MEAN FC&amp;P VAL'!DQ146*'[1]PERCENT ARRAY-MEAN FC&amp;P VAL'!DR146*'[1]PERCENT ARRAY-MEAN FC&amp;P VAL'!DS146+ABS('[1]PERCENT ARRAY-MEAN FC&amp;P VAL'!DT146*'[1]PERCENT ARRAY-MEAN FC&amp;P VAL'!DU146*'[1]PERCENT ARRAY-MEAN FC&amp;P VAL'!DV146),""),""))</f>
        <v/>
      </c>
      <c r="AS146" s="12" t="str">
        <f>IF(AR146="","",'[1]PERCENT ARRAY-MEAN FC&amp;P VAL'!DQ146*'[1]PERCENT ARRAY-MEAN FC&amp;P VAL'!DR146*'[1]PERCENT ARRAY-MEAN FC&amp;P VAL'!DS146-ABS('[1]PERCENT ARRAY-MEAN FC&amp;P VAL'!DT146*'[1]PERCENT ARRAY-MEAN FC&amp;P VAL'!DU146*'[1]PERCENT ARRAY-MEAN FC&amp;P VAL'!DV146))</f>
        <v/>
      </c>
      <c r="AT146" s="12">
        <f t="shared" si="7"/>
        <v>-139.154010832397</v>
      </c>
      <c r="AU146" s="12">
        <f t="shared" si="8"/>
        <v>1</v>
      </c>
    </row>
    <row r="147" spans="1:47">
      <c r="A147" t="str">
        <f>'[1]Calculation genes in KEGG path'!I145</f>
        <v>bta04614</v>
      </c>
      <c r="B147" t="str">
        <f>IF('[1]PERCENT ARRAY-MEAN FC&amp;P VAL'!A147="","",'[1]PERCENT ARRAY-MEAN FC&amp;P VAL'!A147)</f>
        <v>5. Organismal Systems</v>
      </c>
      <c r="C147" t="str">
        <f>IF('[1]PERCENT ARRAY-MEAN FC&amp;P VAL'!B147="","",'[1]PERCENT ARRAY-MEAN FC&amp;P VAL'!B147)</f>
        <v>5.2 Endocrine System</v>
      </c>
      <c r="D147" t="str">
        <f>IF('[1]PERCENT ARRAY-MEAN FC&amp;P VAL'!C147="","",'[1]PERCENT ARRAY-MEAN FC&amp;P VAL'!C147)</f>
        <v>Renin-angiotensin system</v>
      </c>
      <c r="E147" s="12">
        <f t="shared" si="6"/>
        <v>35.3914008467059</v>
      </c>
      <c r="F147" t="str">
        <f>IF(A147="","",IF('[1]Calculation genes in KEGG path'!L145&gt;='[1]Flux and Impact'!$E$1,IF('[1]PERCENT ARRAY-MEAN FC&amp;P VAL'!G147*'[1]PERCENT ARRAY-MEAN FC&amp;P VAL'!H147*'[1]PERCENT ARRAY-MEAN FC&amp;P VAL'!I147+ABS('[1]PERCENT ARRAY-MEAN FC&amp;P VAL'!J147*'[1]PERCENT ARRAY-MEAN FC&amp;P VAL'!K147*'[1]PERCENT ARRAY-MEAN FC&amp;P VAL'!L147)&gt;0,'[1]PERCENT ARRAY-MEAN FC&amp;P VAL'!G147*'[1]PERCENT ARRAY-MEAN FC&amp;P VAL'!H147*'[1]PERCENT ARRAY-MEAN FC&amp;P VAL'!I147+ABS('[1]PERCENT ARRAY-MEAN FC&amp;P VAL'!J147*'[1]PERCENT ARRAY-MEAN FC&amp;P VAL'!K147*'[1]PERCENT ARRAY-MEAN FC&amp;P VAL'!L147),""),""))</f>
        <v/>
      </c>
      <c r="G147" s="12" t="str">
        <f>IF(F147="","",'[1]PERCENT ARRAY-MEAN FC&amp;P VAL'!G147*'[1]PERCENT ARRAY-MEAN FC&amp;P VAL'!H147*'[1]PERCENT ARRAY-MEAN FC&amp;P VAL'!I147-ABS('[1]PERCENT ARRAY-MEAN FC&amp;P VAL'!J147*'[1]PERCENT ARRAY-MEAN FC&amp;P VAL'!K147*'[1]PERCENT ARRAY-MEAN FC&amp;P VAL'!L147))</f>
        <v/>
      </c>
      <c r="H147">
        <f>IF(A147="","",IF('[1]Calculation genes in KEGG path'!L145&gt;='[1]Flux and Impact'!$E$1,IF(('[1]PERCENT ARRAY-MEAN FC&amp;P VAL'!M147*'[1]PERCENT ARRAY-MEAN FC&amp;P VAL'!N147*'[1]PERCENT ARRAY-MEAN FC&amp;P VAL'!O147+ABS('[1]PERCENT ARRAY-MEAN FC&amp;P VAL'!P147*'[1]PERCENT ARRAY-MEAN FC&amp;P VAL'!Q147*'[1]PERCENT ARRAY-MEAN FC&amp;P VAL'!R147))&gt;0,'[1]PERCENT ARRAY-MEAN FC&amp;P VAL'!M147*'[1]PERCENT ARRAY-MEAN FC&amp;P VAL'!N147*'[1]PERCENT ARRAY-MEAN FC&amp;P VAL'!O147+ABS('[1]PERCENT ARRAY-MEAN FC&amp;P VAL'!P147*'[1]PERCENT ARRAY-MEAN FC&amp;P VAL'!Q147*'[1]PERCENT ARRAY-MEAN FC&amp;P VAL'!R147),""),""))</f>
        <v>35.3914008467059</v>
      </c>
      <c r="I147" s="12">
        <f>IF(H147="","",'[1]PERCENT ARRAY-MEAN FC&amp;P VAL'!M147*'[1]PERCENT ARRAY-MEAN FC&amp;P VAL'!N147*'[1]PERCENT ARRAY-MEAN FC&amp;P VAL'!O147-ABS('[1]PERCENT ARRAY-MEAN FC&amp;P VAL'!P147*'[1]PERCENT ARRAY-MEAN FC&amp;P VAL'!Q147*'[1]PERCENT ARRAY-MEAN FC&amp;P VAL'!R147))</f>
        <v>-35.3914008467059</v>
      </c>
      <c r="J147" t="str">
        <f>IF(A147="","",IF('[1]Calculation genes in KEGG path'!L145&gt;='[1]Flux and Impact'!$E$1,IF(('[1]PERCENT ARRAY-MEAN FC&amp;P VAL'!S147*'[1]PERCENT ARRAY-MEAN FC&amp;P VAL'!T147*'[1]PERCENT ARRAY-MEAN FC&amp;P VAL'!U147+ABS('[1]PERCENT ARRAY-MEAN FC&amp;P VAL'!V147*'[1]PERCENT ARRAY-MEAN FC&amp;P VAL'!W147*'[1]PERCENT ARRAY-MEAN FC&amp;P VAL'!X147))&gt;0,'[1]PERCENT ARRAY-MEAN FC&amp;P VAL'!S147*'[1]PERCENT ARRAY-MEAN FC&amp;P VAL'!T147*'[1]PERCENT ARRAY-MEAN FC&amp;P VAL'!U147+ABS('[1]PERCENT ARRAY-MEAN FC&amp;P VAL'!V147*'[1]PERCENT ARRAY-MEAN FC&amp;P VAL'!W147*'[1]PERCENT ARRAY-MEAN FC&amp;P VAL'!X147),""),""))</f>
        <v/>
      </c>
      <c r="K147" s="12" t="str">
        <f>IF(J147="","",'[1]PERCENT ARRAY-MEAN FC&amp;P VAL'!S147*'[1]PERCENT ARRAY-MEAN FC&amp;P VAL'!T147*'[1]PERCENT ARRAY-MEAN FC&amp;P VAL'!U147-ABS('[1]PERCENT ARRAY-MEAN FC&amp;P VAL'!V147*'[1]PERCENT ARRAY-MEAN FC&amp;P VAL'!W147*'[1]PERCENT ARRAY-MEAN FC&amp;P VAL'!X147))</f>
        <v/>
      </c>
      <c r="L147" t="str">
        <f>IF(A147="","",IF('[1]Calculation genes in KEGG path'!L145&gt;='[1]Flux and Impact'!$E$1,IF(('[1]PERCENT ARRAY-MEAN FC&amp;P VAL'!Y147*'[1]PERCENT ARRAY-MEAN FC&amp;P VAL'!Z147*'[1]PERCENT ARRAY-MEAN FC&amp;P VAL'!AA147+ABS('[1]PERCENT ARRAY-MEAN FC&amp;P VAL'!AB147*'[1]PERCENT ARRAY-MEAN FC&amp;P VAL'!AC147*'[1]PERCENT ARRAY-MEAN FC&amp;P VAL'!AD147))&gt;0,'[1]PERCENT ARRAY-MEAN FC&amp;P VAL'!Y147*'[1]PERCENT ARRAY-MEAN FC&amp;P VAL'!Z147*'[1]PERCENT ARRAY-MEAN FC&amp;P VAL'!AA147+ABS('[1]PERCENT ARRAY-MEAN FC&amp;P VAL'!AB147*'[1]PERCENT ARRAY-MEAN FC&amp;P VAL'!AC147*'[1]PERCENT ARRAY-MEAN FC&amp;P VAL'!AD147),""),""))</f>
        <v/>
      </c>
      <c r="M147" s="12" t="str">
        <f>IF(L147="","",'[1]PERCENT ARRAY-MEAN FC&amp;P VAL'!Y147*'[1]PERCENT ARRAY-MEAN FC&amp;P VAL'!Z147*'[1]PERCENT ARRAY-MEAN FC&amp;P VAL'!AA147-ABS('[1]PERCENT ARRAY-MEAN FC&amp;P VAL'!AB147*'[1]PERCENT ARRAY-MEAN FC&amp;P VAL'!AC147*'[1]PERCENT ARRAY-MEAN FC&amp;P VAL'!AD147))</f>
        <v/>
      </c>
      <c r="N147" t="str">
        <f>IF(A147="","",IF('[1]Calculation genes in KEGG path'!L145&gt;='[1]Flux and Impact'!$E$1,IF(('[1]PERCENT ARRAY-MEAN FC&amp;P VAL'!AE147*'[1]PERCENT ARRAY-MEAN FC&amp;P VAL'!AF147*'[1]PERCENT ARRAY-MEAN FC&amp;P VAL'!AG147+ABS('[1]PERCENT ARRAY-MEAN FC&amp;P VAL'!AH147*'[1]PERCENT ARRAY-MEAN FC&amp;P VAL'!AI147*'[1]PERCENT ARRAY-MEAN FC&amp;P VAL'!AJ147))&gt;0,'[1]PERCENT ARRAY-MEAN FC&amp;P VAL'!AE147*'[1]PERCENT ARRAY-MEAN FC&amp;P VAL'!AF147*'[1]PERCENT ARRAY-MEAN FC&amp;P VAL'!AG147+ABS('[1]PERCENT ARRAY-MEAN FC&amp;P VAL'!AH147*'[1]PERCENT ARRAY-MEAN FC&amp;P VAL'!AI147*'[1]PERCENT ARRAY-MEAN FC&amp;P VAL'!AJ147),""),""))</f>
        <v/>
      </c>
      <c r="O147" s="12" t="str">
        <f>IF(N147="","",'[1]PERCENT ARRAY-MEAN FC&amp;P VAL'!AE147*'[1]PERCENT ARRAY-MEAN FC&amp;P VAL'!AF147*'[1]PERCENT ARRAY-MEAN FC&amp;P VAL'!AG147-ABS('[1]PERCENT ARRAY-MEAN FC&amp;P VAL'!AH147*'[1]PERCENT ARRAY-MEAN FC&amp;P VAL'!AI147*'[1]PERCENT ARRAY-MEAN FC&amp;P VAL'!AJ147))</f>
        <v/>
      </c>
      <c r="P147" t="str">
        <f>IF(A147="","",IF('[1]Calculation genes in KEGG path'!L145&gt;='[1]Flux and Impact'!$E$1,IF(('[1]PERCENT ARRAY-MEAN FC&amp;P VAL'!AK147*'[1]PERCENT ARRAY-MEAN FC&amp;P VAL'!AL147*'[1]PERCENT ARRAY-MEAN FC&amp;P VAL'!AM147+ABS('[1]PERCENT ARRAY-MEAN FC&amp;P VAL'!AN147*'[1]PERCENT ARRAY-MEAN FC&amp;P VAL'!AO147*'[1]PERCENT ARRAY-MEAN FC&amp;P VAL'!AP147))&gt;0,'[1]PERCENT ARRAY-MEAN FC&amp;P VAL'!AK147*'[1]PERCENT ARRAY-MEAN FC&amp;P VAL'!AL147*'[1]PERCENT ARRAY-MEAN FC&amp;P VAL'!AM147+ABS('[1]PERCENT ARRAY-MEAN FC&amp;P VAL'!AN147*'[1]PERCENT ARRAY-MEAN FC&amp;P VAL'!AO147*'[1]PERCENT ARRAY-MEAN FC&amp;P VAL'!AP147),""),""))</f>
        <v/>
      </c>
      <c r="Q147" s="12" t="str">
        <f>IF(P147="","",'[1]PERCENT ARRAY-MEAN FC&amp;P VAL'!AK147*'[1]PERCENT ARRAY-MEAN FC&amp;P VAL'!AL147*'[1]PERCENT ARRAY-MEAN FC&amp;P VAL'!AM147-ABS('[1]PERCENT ARRAY-MEAN FC&amp;P VAL'!AN147*'[1]PERCENT ARRAY-MEAN FC&amp;P VAL'!AO147*'[1]PERCENT ARRAY-MEAN FC&amp;P VAL'!AP147))</f>
        <v/>
      </c>
      <c r="R147" t="str">
        <f>IF(A147="","",IF('[1]Calculation genes in KEGG path'!L145&gt;='[1]Flux and Impact'!$E$1,IF(('[1]PERCENT ARRAY-MEAN FC&amp;P VAL'!AQ147*'[1]PERCENT ARRAY-MEAN FC&amp;P VAL'!AR147*'[1]PERCENT ARRAY-MEAN FC&amp;P VAL'!AS147+ABS('[1]PERCENT ARRAY-MEAN FC&amp;P VAL'!AT147*'[1]PERCENT ARRAY-MEAN FC&amp;P VAL'!AU147*'[1]PERCENT ARRAY-MEAN FC&amp;P VAL'!AV147))&gt;0,'[1]PERCENT ARRAY-MEAN FC&amp;P VAL'!AQ147*'[1]PERCENT ARRAY-MEAN FC&amp;P VAL'!AR147*'[1]PERCENT ARRAY-MEAN FC&amp;P VAL'!AS147+ABS('[1]PERCENT ARRAY-MEAN FC&amp;P VAL'!AT147*'[1]PERCENT ARRAY-MEAN FC&amp;P VAL'!AU147*'[1]PERCENT ARRAY-MEAN FC&amp;P VAL'!AV147),""),""))</f>
        <v/>
      </c>
      <c r="S147" s="12" t="str">
        <f>IF(R147="","",'[1]PERCENT ARRAY-MEAN FC&amp;P VAL'!AQ147*'[1]PERCENT ARRAY-MEAN FC&amp;P VAL'!AR147*'[1]PERCENT ARRAY-MEAN FC&amp;P VAL'!AS147-ABS('[1]PERCENT ARRAY-MEAN FC&amp;P VAL'!AT147*'[1]PERCENT ARRAY-MEAN FC&amp;P VAL'!AU147*'[1]PERCENT ARRAY-MEAN FC&amp;P VAL'!AV147))</f>
        <v/>
      </c>
      <c r="T147" t="str">
        <f>IF(A147="","",IF('[1]Calculation genes in KEGG path'!L145&gt;='[1]Flux and Impact'!$E$1,IF(('[1]PERCENT ARRAY-MEAN FC&amp;P VAL'!AW147*'[1]PERCENT ARRAY-MEAN FC&amp;P VAL'!AX147*'[1]PERCENT ARRAY-MEAN FC&amp;P VAL'!AY147+ABS('[1]PERCENT ARRAY-MEAN FC&amp;P VAL'!AZ147*'[1]PERCENT ARRAY-MEAN FC&amp;P VAL'!BA147*'[1]PERCENT ARRAY-MEAN FC&amp;P VAL'!BB147))&gt;0,'[1]PERCENT ARRAY-MEAN FC&amp;P VAL'!AW147*'[1]PERCENT ARRAY-MEAN FC&amp;P VAL'!AX147*'[1]PERCENT ARRAY-MEAN FC&amp;P VAL'!AY147+ABS('[1]PERCENT ARRAY-MEAN FC&amp;P VAL'!AZ147*'[1]PERCENT ARRAY-MEAN FC&amp;P VAL'!BA147*'[1]PERCENT ARRAY-MEAN FC&amp;P VAL'!BB147),""),""))</f>
        <v/>
      </c>
      <c r="U147" s="12" t="str">
        <f>IF(T147="","",'[1]PERCENT ARRAY-MEAN FC&amp;P VAL'!AW147*'[1]PERCENT ARRAY-MEAN FC&amp;P VAL'!AX147*'[1]PERCENT ARRAY-MEAN FC&amp;P VAL'!AY147-ABS('[1]PERCENT ARRAY-MEAN FC&amp;P VAL'!AZ147*'[1]PERCENT ARRAY-MEAN FC&amp;P VAL'!BA147*'[1]PERCENT ARRAY-MEAN FC&amp;P VAL'!BB147))</f>
        <v/>
      </c>
      <c r="V147" t="str">
        <f>IF(A147="","",IF('[1]Calculation genes in KEGG path'!L145&gt;='[1]Flux and Impact'!$E$1,IF(('[1]PERCENT ARRAY-MEAN FC&amp;P VAL'!BC147*'[1]PERCENT ARRAY-MEAN FC&amp;P VAL'!BD147*'[1]PERCENT ARRAY-MEAN FC&amp;P VAL'!BE147+ABS('[1]PERCENT ARRAY-MEAN FC&amp;P VAL'!BF147*'[1]PERCENT ARRAY-MEAN FC&amp;P VAL'!BG147*'[1]PERCENT ARRAY-MEAN FC&amp;P VAL'!BH147))&gt;0,'[1]PERCENT ARRAY-MEAN FC&amp;P VAL'!BC147*'[1]PERCENT ARRAY-MEAN FC&amp;P VAL'!BD147*'[1]PERCENT ARRAY-MEAN FC&amp;P VAL'!BE147+ABS('[1]PERCENT ARRAY-MEAN FC&amp;P VAL'!BF147*'[1]PERCENT ARRAY-MEAN FC&amp;P VAL'!BG147*'[1]PERCENT ARRAY-MEAN FC&amp;P VAL'!BH147),""),""))</f>
        <v/>
      </c>
      <c r="W147" s="12" t="str">
        <f>IF(V147="","",'[1]PERCENT ARRAY-MEAN FC&amp;P VAL'!BC147*'[1]PERCENT ARRAY-MEAN FC&amp;P VAL'!BD147*'[1]PERCENT ARRAY-MEAN FC&amp;P VAL'!BE147-ABS('[1]PERCENT ARRAY-MEAN FC&amp;P VAL'!BF147*'[1]PERCENT ARRAY-MEAN FC&amp;P VAL'!BG147*'[1]PERCENT ARRAY-MEAN FC&amp;P VAL'!BH147))</f>
        <v/>
      </c>
      <c r="X147" t="str">
        <f>IF(A147="","",IF('[1]Calculation genes in KEGG path'!L145&gt;='[1]Flux and Impact'!$E$1,IF(('[1]PERCENT ARRAY-MEAN FC&amp;P VAL'!BI147*'[1]PERCENT ARRAY-MEAN FC&amp;P VAL'!BJ147*'[1]PERCENT ARRAY-MEAN FC&amp;P VAL'!BK147+ABS('[1]PERCENT ARRAY-MEAN FC&amp;P VAL'!BL147*'[1]PERCENT ARRAY-MEAN FC&amp;P VAL'!BM147*'[1]PERCENT ARRAY-MEAN FC&amp;P VAL'!BN147))&gt;0,'[1]PERCENT ARRAY-MEAN FC&amp;P VAL'!BI147*'[1]PERCENT ARRAY-MEAN FC&amp;P VAL'!BJ147*'[1]PERCENT ARRAY-MEAN FC&amp;P VAL'!BK147+ABS('[1]PERCENT ARRAY-MEAN FC&amp;P VAL'!BL147*'[1]PERCENT ARRAY-MEAN FC&amp;P VAL'!BM147*'[1]PERCENT ARRAY-MEAN FC&amp;P VAL'!BN147),""),""))</f>
        <v/>
      </c>
      <c r="Y147" s="12" t="str">
        <f>IF(X147="","",'[1]PERCENT ARRAY-MEAN FC&amp;P VAL'!BI147*'[1]PERCENT ARRAY-MEAN FC&amp;P VAL'!BJ147*'[1]PERCENT ARRAY-MEAN FC&amp;P VAL'!BK147-ABS('[1]PERCENT ARRAY-MEAN FC&amp;P VAL'!BL147*'[1]PERCENT ARRAY-MEAN FC&amp;P VAL'!BM147*'[1]PERCENT ARRAY-MEAN FC&amp;P VAL'!BN147))</f>
        <v/>
      </c>
      <c r="Z147" t="str">
        <f>IF(A147="","",IF('[1]Calculation genes in KEGG path'!L145&gt;='[1]Flux and Impact'!$E$1,IF(('[1]PERCENT ARRAY-MEAN FC&amp;P VAL'!BO147*'[1]PERCENT ARRAY-MEAN FC&amp;P VAL'!BP147*'[1]PERCENT ARRAY-MEAN FC&amp;P VAL'!BQ147+ABS('[1]PERCENT ARRAY-MEAN FC&amp;P VAL'!BR147*'[1]PERCENT ARRAY-MEAN FC&amp;P VAL'!BS147*'[1]PERCENT ARRAY-MEAN FC&amp;P VAL'!BT147))&gt;0,'[1]PERCENT ARRAY-MEAN FC&amp;P VAL'!BO147*'[1]PERCENT ARRAY-MEAN FC&amp;P VAL'!BP147*'[1]PERCENT ARRAY-MEAN FC&amp;P VAL'!BQ147+ABS('[1]PERCENT ARRAY-MEAN FC&amp;P VAL'!BR147*'[1]PERCENT ARRAY-MEAN FC&amp;P VAL'!BS147*'[1]PERCENT ARRAY-MEAN FC&amp;P VAL'!BT147),""),""))</f>
        <v/>
      </c>
      <c r="AA147" s="12" t="str">
        <f>IF(Z147="","",'[1]PERCENT ARRAY-MEAN FC&amp;P VAL'!BO147*'[1]PERCENT ARRAY-MEAN FC&amp;P VAL'!BP147*'[1]PERCENT ARRAY-MEAN FC&amp;P VAL'!BQ147-ABS('[1]PERCENT ARRAY-MEAN FC&amp;P VAL'!BR147*'[1]PERCENT ARRAY-MEAN FC&amp;P VAL'!BS147*'[1]PERCENT ARRAY-MEAN FC&amp;P VAL'!BT147))</f>
        <v/>
      </c>
      <c r="AB147" t="str">
        <f>IF(A147="","",IF('[1]Calculation genes in KEGG path'!L145&gt;='[1]Flux and Impact'!$E$1,IF(('[1]PERCENT ARRAY-MEAN FC&amp;P VAL'!BU147*'[1]PERCENT ARRAY-MEAN FC&amp;P VAL'!BV147*'[1]PERCENT ARRAY-MEAN FC&amp;P VAL'!BW147+ABS('[1]PERCENT ARRAY-MEAN FC&amp;P VAL'!BX147*'[1]PERCENT ARRAY-MEAN FC&amp;P VAL'!BY147*'[1]PERCENT ARRAY-MEAN FC&amp;P VAL'!BZ147))&gt;0,'[1]PERCENT ARRAY-MEAN FC&amp;P VAL'!BU147*'[1]PERCENT ARRAY-MEAN FC&amp;P VAL'!BV147*'[1]PERCENT ARRAY-MEAN FC&amp;P VAL'!BW147+ABS('[1]PERCENT ARRAY-MEAN FC&amp;P VAL'!BX147*'[1]PERCENT ARRAY-MEAN FC&amp;P VAL'!BY147*'[1]PERCENT ARRAY-MEAN FC&amp;P VAL'!BZ147),""),""))</f>
        <v/>
      </c>
      <c r="AC147" s="12" t="str">
        <f>IF(AB147="","",'[1]PERCENT ARRAY-MEAN FC&amp;P VAL'!BU147*'[1]PERCENT ARRAY-MEAN FC&amp;P VAL'!BV147*'[1]PERCENT ARRAY-MEAN FC&amp;P VAL'!BW147-ABS('[1]PERCENT ARRAY-MEAN FC&amp;P VAL'!BX147*'[1]PERCENT ARRAY-MEAN FC&amp;P VAL'!BY147*'[1]PERCENT ARRAY-MEAN FC&amp;P VAL'!BZ147))</f>
        <v/>
      </c>
      <c r="AD147" t="str">
        <f>IF(A147="","",IF('[1]Calculation genes in KEGG path'!L145&gt;='[1]Flux and Impact'!$E$1,IF(('[1]PERCENT ARRAY-MEAN FC&amp;P VAL'!CA147*'[1]PERCENT ARRAY-MEAN FC&amp;P VAL'!CB147*'[1]PERCENT ARRAY-MEAN FC&amp;P VAL'!CC147+ABS('[1]PERCENT ARRAY-MEAN FC&amp;P VAL'!CD147*'[1]PERCENT ARRAY-MEAN FC&amp;P VAL'!CE147*'[1]PERCENT ARRAY-MEAN FC&amp;P VAL'!CF147))&gt;0,'[1]PERCENT ARRAY-MEAN FC&amp;P VAL'!CA147*'[1]PERCENT ARRAY-MEAN FC&amp;P VAL'!CB147*'[1]PERCENT ARRAY-MEAN FC&amp;P VAL'!CC147+ABS('[1]PERCENT ARRAY-MEAN FC&amp;P VAL'!CD147*'[1]PERCENT ARRAY-MEAN FC&amp;P VAL'!CE147*'[1]PERCENT ARRAY-MEAN FC&amp;P VAL'!CF147),""),""))</f>
        <v/>
      </c>
      <c r="AE147" s="12" t="str">
        <f>IF(AD147="","",'[1]PERCENT ARRAY-MEAN FC&amp;P VAL'!CA147*'[1]PERCENT ARRAY-MEAN FC&amp;P VAL'!CB147*'[1]PERCENT ARRAY-MEAN FC&amp;P VAL'!CC147-ABS('[1]PERCENT ARRAY-MEAN FC&amp;P VAL'!CD147*'[1]PERCENT ARRAY-MEAN FC&amp;P VAL'!CE147*'[1]PERCENT ARRAY-MEAN FC&amp;P VAL'!CF147))</f>
        <v/>
      </c>
      <c r="AF147" t="str">
        <f>IF(A147="","",IF('[1]Calculation genes in KEGG path'!L145&gt;='[1]Flux and Impact'!$E$1,IF(('[1]PERCENT ARRAY-MEAN FC&amp;P VAL'!CG147*'[1]PERCENT ARRAY-MEAN FC&amp;P VAL'!CH147*'[1]PERCENT ARRAY-MEAN FC&amp;P VAL'!CI147+ABS('[1]PERCENT ARRAY-MEAN FC&amp;P VAL'!CJ147*'[1]PERCENT ARRAY-MEAN FC&amp;P VAL'!CK147*'[1]PERCENT ARRAY-MEAN FC&amp;P VAL'!CL147))&gt;0,'[1]PERCENT ARRAY-MEAN FC&amp;P VAL'!CG147*'[1]PERCENT ARRAY-MEAN FC&amp;P VAL'!CH147*'[1]PERCENT ARRAY-MEAN FC&amp;P VAL'!CI147+ABS('[1]PERCENT ARRAY-MEAN FC&amp;P VAL'!CJ147*'[1]PERCENT ARRAY-MEAN FC&amp;P VAL'!CK147*'[1]PERCENT ARRAY-MEAN FC&amp;P VAL'!CL147),""),""))</f>
        <v/>
      </c>
      <c r="AG147" s="12" t="str">
        <f>IF(AF147="","",'[1]PERCENT ARRAY-MEAN FC&amp;P VAL'!CG147*'[1]PERCENT ARRAY-MEAN FC&amp;P VAL'!CH147*'[1]PERCENT ARRAY-MEAN FC&amp;P VAL'!CI147-ABS('[1]PERCENT ARRAY-MEAN FC&amp;P VAL'!CJ147*'[1]PERCENT ARRAY-MEAN FC&amp;P VAL'!CK147*'[1]PERCENT ARRAY-MEAN FC&amp;P VAL'!CL147))</f>
        <v/>
      </c>
      <c r="AH147" t="str">
        <f>IF(A147="","",IF('[1]Calculation genes in KEGG path'!L145&gt;='[1]Flux and Impact'!$E$1,IF(('[1]PERCENT ARRAY-MEAN FC&amp;P VAL'!CM147*'[1]PERCENT ARRAY-MEAN FC&amp;P VAL'!CN147*'[1]PERCENT ARRAY-MEAN FC&amp;P VAL'!CO147+ABS('[1]PERCENT ARRAY-MEAN FC&amp;P VAL'!CP147*'[1]PERCENT ARRAY-MEAN FC&amp;P VAL'!CQ147*'[1]PERCENT ARRAY-MEAN FC&amp;P VAL'!CR147))&gt;0,'[1]PERCENT ARRAY-MEAN FC&amp;P VAL'!CM147*'[1]PERCENT ARRAY-MEAN FC&amp;P VAL'!CN147*'[1]PERCENT ARRAY-MEAN FC&amp;P VAL'!CO147+ABS('[1]PERCENT ARRAY-MEAN FC&amp;P VAL'!CP147*'[1]PERCENT ARRAY-MEAN FC&amp;P VAL'!CQ147*'[1]PERCENT ARRAY-MEAN FC&amp;P VAL'!CR147),""),""))</f>
        <v/>
      </c>
      <c r="AI147" s="12" t="str">
        <f>IF(AH147="","",'[1]PERCENT ARRAY-MEAN FC&amp;P VAL'!CM147*'[1]PERCENT ARRAY-MEAN FC&amp;P VAL'!CN147*'[1]PERCENT ARRAY-MEAN FC&amp;P VAL'!CO147-ABS('[1]PERCENT ARRAY-MEAN FC&amp;P VAL'!CP147*'[1]PERCENT ARRAY-MEAN FC&amp;P VAL'!CQ147*'[1]PERCENT ARRAY-MEAN FC&amp;P VAL'!CR147))</f>
        <v/>
      </c>
      <c r="AJ147" t="str">
        <f>IF(A147="","",IF('[1]Calculation genes in KEGG path'!L145&gt;='[1]Flux and Impact'!$E$1,IF(('[1]PERCENT ARRAY-MEAN FC&amp;P VAL'!CS147*'[1]PERCENT ARRAY-MEAN FC&amp;P VAL'!CT147*'[1]PERCENT ARRAY-MEAN FC&amp;P VAL'!CU147+ABS('[1]PERCENT ARRAY-MEAN FC&amp;P VAL'!CV147*'[1]PERCENT ARRAY-MEAN FC&amp;P VAL'!CW147*'[1]PERCENT ARRAY-MEAN FC&amp;P VAL'!CX147))&gt;0,'[1]PERCENT ARRAY-MEAN FC&amp;P VAL'!CS147*'[1]PERCENT ARRAY-MEAN FC&amp;P VAL'!CT147*'[1]PERCENT ARRAY-MEAN FC&amp;P VAL'!CU147+ABS('[1]PERCENT ARRAY-MEAN FC&amp;P VAL'!CV147*'[1]PERCENT ARRAY-MEAN FC&amp;P VAL'!CW147*'[1]PERCENT ARRAY-MEAN FC&amp;P VAL'!CX147),""),""))</f>
        <v/>
      </c>
      <c r="AK147" s="12" t="str">
        <f>IF(AJ147="","",'[1]PERCENT ARRAY-MEAN FC&amp;P VAL'!CS147*'[1]PERCENT ARRAY-MEAN FC&amp;P VAL'!CT147*'[1]PERCENT ARRAY-MEAN FC&amp;P VAL'!CU147-ABS('[1]PERCENT ARRAY-MEAN FC&amp;P VAL'!CV147*'[1]PERCENT ARRAY-MEAN FC&amp;P VAL'!CW147*'[1]PERCENT ARRAY-MEAN FC&amp;P VAL'!CX147))</f>
        <v/>
      </c>
      <c r="AL147" t="str">
        <f>IF(A147="","",IF('[1]Calculation genes in KEGG path'!L145&gt;='[1]Flux and Impact'!$E$1,IF(('[1]PERCENT ARRAY-MEAN FC&amp;P VAL'!CY147*'[1]PERCENT ARRAY-MEAN FC&amp;P VAL'!CZ147*'[1]PERCENT ARRAY-MEAN FC&amp;P VAL'!DA147+ABS('[1]PERCENT ARRAY-MEAN FC&amp;P VAL'!DB147*'[1]PERCENT ARRAY-MEAN FC&amp;P VAL'!DC147*'[1]PERCENT ARRAY-MEAN FC&amp;P VAL'!DD147))&gt;0,'[1]PERCENT ARRAY-MEAN FC&amp;P VAL'!CY147*'[1]PERCENT ARRAY-MEAN FC&amp;P VAL'!CZ147*'[1]PERCENT ARRAY-MEAN FC&amp;P VAL'!DA147+ABS('[1]PERCENT ARRAY-MEAN FC&amp;P VAL'!DB147*'[1]PERCENT ARRAY-MEAN FC&amp;P VAL'!DC147*'[1]PERCENT ARRAY-MEAN FC&amp;P VAL'!DD147),""),""))</f>
        <v/>
      </c>
      <c r="AM147" s="12" t="str">
        <f>IF(AL147="","",'[1]PERCENT ARRAY-MEAN FC&amp;P VAL'!CY147*'[1]PERCENT ARRAY-MEAN FC&amp;P VAL'!CZ147*'[1]PERCENT ARRAY-MEAN FC&amp;P VAL'!DA147-ABS('[1]PERCENT ARRAY-MEAN FC&amp;P VAL'!DB147*'[1]PERCENT ARRAY-MEAN FC&amp;P VAL'!DC147*'[1]PERCENT ARRAY-MEAN FC&amp;P VAL'!DD147))</f>
        <v/>
      </c>
      <c r="AN147" t="str">
        <f>IF(A147="","",IF('[1]Calculation genes in KEGG path'!L145&gt;='[1]Flux and Impact'!$E$1,IF(('[1]PERCENT ARRAY-MEAN FC&amp;P VAL'!DE147*'[1]PERCENT ARRAY-MEAN FC&amp;P VAL'!DF147*'[1]PERCENT ARRAY-MEAN FC&amp;P VAL'!DG147+ABS('[1]PERCENT ARRAY-MEAN FC&amp;P VAL'!DH147*'[1]PERCENT ARRAY-MEAN FC&amp;P VAL'!DI147*'[1]PERCENT ARRAY-MEAN FC&amp;P VAL'!DJ147))&gt;0,'[1]PERCENT ARRAY-MEAN FC&amp;P VAL'!DE147*'[1]PERCENT ARRAY-MEAN FC&amp;P VAL'!DF147*'[1]PERCENT ARRAY-MEAN FC&amp;P VAL'!DG147+ABS('[1]PERCENT ARRAY-MEAN FC&amp;P VAL'!DH147*'[1]PERCENT ARRAY-MEAN FC&amp;P VAL'!DI147*'[1]PERCENT ARRAY-MEAN FC&amp;P VAL'!DJ147),""),""))</f>
        <v/>
      </c>
      <c r="AO147" s="12" t="str">
        <f>IF(AN147="","",'[1]PERCENT ARRAY-MEAN FC&amp;P VAL'!DE147*'[1]PERCENT ARRAY-MEAN FC&amp;P VAL'!DF147*'[1]PERCENT ARRAY-MEAN FC&amp;P VAL'!DG147-ABS('[1]PERCENT ARRAY-MEAN FC&amp;P VAL'!DH147*'[1]PERCENT ARRAY-MEAN FC&amp;P VAL'!DI147*'[1]PERCENT ARRAY-MEAN FC&amp;P VAL'!DJ147))</f>
        <v/>
      </c>
      <c r="AP147" t="str">
        <f>IF(A147="","",IF('[1]Calculation genes in KEGG path'!L145&gt;='[1]Flux and Impact'!$E$1,IF(('[1]PERCENT ARRAY-MEAN FC&amp;P VAL'!DK147*'[1]PERCENT ARRAY-MEAN FC&amp;P VAL'!DL147*'[1]PERCENT ARRAY-MEAN FC&amp;P VAL'!DM147+ABS('[1]PERCENT ARRAY-MEAN FC&amp;P VAL'!DN147*'[1]PERCENT ARRAY-MEAN FC&amp;P VAL'!DO147*'[1]PERCENT ARRAY-MEAN FC&amp;P VAL'!DP147))&gt;0,'[1]PERCENT ARRAY-MEAN FC&amp;P VAL'!DK147*'[1]PERCENT ARRAY-MEAN FC&amp;P VAL'!DL147*'[1]PERCENT ARRAY-MEAN FC&amp;P VAL'!DM147+ABS('[1]PERCENT ARRAY-MEAN FC&amp;P VAL'!DN147*'[1]PERCENT ARRAY-MEAN FC&amp;P VAL'!DO147*'[1]PERCENT ARRAY-MEAN FC&amp;P VAL'!DP147),""),""))</f>
        <v/>
      </c>
      <c r="AQ147" s="12" t="str">
        <f>IF(AP147="","",'[1]PERCENT ARRAY-MEAN FC&amp;P VAL'!DK147*'[1]PERCENT ARRAY-MEAN FC&amp;P VAL'!DL147*'[1]PERCENT ARRAY-MEAN FC&amp;P VAL'!DM147-ABS('[1]PERCENT ARRAY-MEAN FC&amp;P VAL'!DN147*'[1]PERCENT ARRAY-MEAN FC&amp;P VAL'!DO147*'[1]PERCENT ARRAY-MEAN FC&amp;P VAL'!DP147))</f>
        <v/>
      </c>
      <c r="AR147" t="str">
        <f>IF(A147="","",IF('[1]Calculation genes in KEGG path'!L145&gt;='[1]Flux and Impact'!$E$1,IF(('[1]PERCENT ARRAY-MEAN FC&amp;P VAL'!DQ147*'[1]PERCENT ARRAY-MEAN FC&amp;P VAL'!DR147*'[1]PERCENT ARRAY-MEAN FC&amp;P VAL'!DS147+ABS('[1]PERCENT ARRAY-MEAN FC&amp;P VAL'!DT147*'[1]PERCENT ARRAY-MEAN FC&amp;P VAL'!DU147*'[1]PERCENT ARRAY-MEAN FC&amp;P VAL'!DV147))&gt;0,'[1]PERCENT ARRAY-MEAN FC&amp;P VAL'!DQ147*'[1]PERCENT ARRAY-MEAN FC&amp;P VAL'!DR147*'[1]PERCENT ARRAY-MEAN FC&amp;P VAL'!DS147+ABS('[1]PERCENT ARRAY-MEAN FC&amp;P VAL'!DT147*'[1]PERCENT ARRAY-MEAN FC&amp;P VAL'!DU147*'[1]PERCENT ARRAY-MEAN FC&amp;P VAL'!DV147),""),""))</f>
        <v/>
      </c>
      <c r="AS147" s="12" t="str">
        <f>IF(AR147="","",'[1]PERCENT ARRAY-MEAN FC&amp;P VAL'!DQ147*'[1]PERCENT ARRAY-MEAN FC&amp;P VAL'!DR147*'[1]PERCENT ARRAY-MEAN FC&amp;P VAL'!DS147-ABS('[1]PERCENT ARRAY-MEAN FC&amp;P VAL'!DT147*'[1]PERCENT ARRAY-MEAN FC&amp;P VAL'!DU147*'[1]PERCENT ARRAY-MEAN FC&amp;P VAL'!DV147))</f>
        <v/>
      </c>
      <c r="AT147" s="12">
        <f t="shared" si="7"/>
        <v>-35.3914008467059</v>
      </c>
      <c r="AU147" s="12">
        <f t="shared" si="8"/>
        <v>1</v>
      </c>
    </row>
    <row r="148" spans="1:47">
      <c r="A148" t="str">
        <f>'[1]Calculation genes in KEGG path'!I146</f>
        <v>bta04620</v>
      </c>
      <c r="B148" t="str">
        <f>IF('[1]PERCENT ARRAY-MEAN FC&amp;P VAL'!A148="","",'[1]PERCENT ARRAY-MEAN FC&amp;P VAL'!A148)</f>
        <v>5. Organismal Systems</v>
      </c>
      <c r="C148" t="str">
        <f>IF('[1]PERCENT ARRAY-MEAN FC&amp;P VAL'!B148="","",'[1]PERCENT ARRAY-MEAN FC&amp;P VAL'!B148)</f>
        <v>5.1 Immune System</v>
      </c>
      <c r="D148" t="str">
        <f>IF('[1]PERCENT ARRAY-MEAN FC&amp;P VAL'!C148="","",'[1]PERCENT ARRAY-MEAN FC&amp;P VAL'!C148)</f>
        <v>Toll-like receptor signaling pathway</v>
      </c>
      <c r="E148" s="12">
        <f t="shared" si="6"/>
        <v>256.269581017479</v>
      </c>
      <c r="F148">
        <f>IF(A148="","",IF('[1]Calculation genes in KEGG path'!L146&gt;='[1]Flux and Impact'!$E$1,IF('[1]PERCENT ARRAY-MEAN FC&amp;P VAL'!G148*'[1]PERCENT ARRAY-MEAN FC&amp;P VAL'!H148*'[1]PERCENT ARRAY-MEAN FC&amp;P VAL'!I148+ABS('[1]PERCENT ARRAY-MEAN FC&amp;P VAL'!J148*'[1]PERCENT ARRAY-MEAN FC&amp;P VAL'!K148*'[1]PERCENT ARRAY-MEAN FC&amp;P VAL'!L148)&gt;0,'[1]PERCENT ARRAY-MEAN FC&amp;P VAL'!G148*'[1]PERCENT ARRAY-MEAN FC&amp;P VAL'!H148*'[1]PERCENT ARRAY-MEAN FC&amp;P VAL'!I148+ABS('[1]PERCENT ARRAY-MEAN FC&amp;P VAL'!J148*'[1]PERCENT ARRAY-MEAN FC&amp;P VAL'!K148*'[1]PERCENT ARRAY-MEAN FC&amp;P VAL'!L148),""),""))</f>
        <v>40.2824237887172</v>
      </c>
      <c r="G148" s="12">
        <f>IF(F148="","",'[1]PERCENT ARRAY-MEAN FC&amp;P VAL'!G148*'[1]PERCENT ARRAY-MEAN FC&amp;P VAL'!H148*'[1]PERCENT ARRAY-MEAN FC&amp;P VAL'!I148-ABS('[1]PERCENT ARRAY-MEAN FC&amp;P VAL'!J148*'[1]PERCENT ARRAY-MEAN FC&amp;P VAL'!K148*'[1]PERCENT ARRAY-MEAN FC&amp;P VAL'!L148))</f>
        <v>14.634109763682</v>
      </c>
      <c r="H148">
        <f>IF(A148="","",IF('[1]Calculation genes in KEGG path'!L146&gt;='[1]Flux and Impact'!$E$1,IF(('[1]PERCENT ARRAY-MEAN FC&amp;P VAL'!M148*'[1]PERCENT ARRAY-MEAN FC&amp;P VAL'!N148*'[1]PERCENT ARRAY-MEAN FC&amp;P VAL'!O148+ABS('[1]PERCENT ARRAY-MEAN FC&amp;P VAL'!P148*'[1]PERCENT ARRAY-MEAN FC&amp;P VAL'!Q148*'[1]PERCENT ARRAY-MEAN FC&amp;P VAL'!R148))&gt;0,'[1]PERCENT ARRAY-MEAN FC&amp;P VAL'!M148*'[1]PERCENT ARRAY-MEAN FC&amp;P VAL'!N148*'[1]PERCENT ARRAY-MEAN FC&amp;P VAL'!O148+ABS('[1]PERCENT ARRAY-MEAN FC&amp;P VAL'!P148*'[1]PERCENT ARRAY-MEAN FC&amp;P VAL'!Q148*'[1]PERCENT ARRAY-MEAN FC&amp;P VAL'!R148),""),""))</f>
        <v>202.652944056108</v>
      </c>
      <c r="I148" s="12">
        <f>IF(H148="","",'[1]PERCENT ARRAY-MEAN FC&amp;P VAL'!M148*'[1]PERCENT ARRAY-MEAN FC&amp;P VAL'!N148*'[1]PERCENT ARRAY-MEAN FC&amp;P VAL'!O148-ABS('[1]PERCENT ARRAY-MEAN FC&amp;P VAL'!P148*'[1]PERCENT ARRAY-MEAN FC&amp;P VAL'!Q148*'[1]PERCENT ARRAY-MEAN FC&amp;P VAL'!R148))</f>
        <v>-170.920314993689</v>
      </c>
      <c r="J148">
        <f>IF(A148="","",IF('[1]Calculation genes in KEGG path'!L146&gt;='[1]Flux and Impact'!$E$1,IF(('[1]PERCENT ARRAY-MEAN FC&amp;P VAL'!S148*'[1]PERCENT ARRAY-MEAN FC&amp;P VAL'!T148*'[1]PERCENT ARRAY-MEAN FC&amp;P VAL'!U148+ABS('[1]PERCENT ARRAY-MEAN FC&amp;P VAL'!V148*'[1]PERCENT ARRAY-MEAN FC&amp;P VAL'!W148*'[1]PERCENT ARRAY-MEAN FC&amp;P VAL'!X148))&gt;0,'[1]PERCENT ARRAY-MEAN FC&amp;P VAL'!S148*'[1]PERCENT ARRAY-MEAN FC&amp;P VAL'!T148*'[1]PERCENT ARRAY-MEAN FC&amp;P VAL'!U148+ABS('[1]PERCENT ARRAY-MEAN FC&amp;P VAL'!V148*'[1]PERCENT ARRAY-MEAN FC&amp;P VAL'!W148*'[1]PERCENT ARRAY-MEAN FC&amp;P VAL'!X148),""),""))</f>
        <v>13.334213172654</v>
      </c>
      <c r="K148" s="12">
        <f>IF(J148="","",'[1]PERCENT ARRAY-MEAN FC&amp;P VAL'!S148*'[1]PERCENT ARRAY-MEAN FC&amp;P VAL'!T148*'[1]PERCENT ARRAY-MEAN FC&amp;P VAL'!U148-ABS('[1]PERCENT ARRAY-MEAN FC&amp;P VAL'!V148*'[1]PERCENT ARRAY-MEAN FC&amp;P VAL'!W148*'[1]PERCENT ARRAY-MEAN FC&amp;P VAL'!X148))</f>
        <v>1.90229221108029</v>
      </c>
      <c r="L148" t="str">
        <f>IF(A148="","",IF('[1]Calculation genes in KEGG path'!L146&gt;='[1]Flux and Impact'!$E$1,IF(('[1]PERCENT ARRAY-MEAN FC&amp;P VAL'!Y148*'[1]PERCENT ARRAY-MEAN FC&amp;P VAL'!Z148*'[1]PERCENT ARRAY-MEAN FC&amp;P VAL'!AA148+ABS('[1]PERCENT ARRAY-MEAN FC&amp;P VAL'!AB148*'[1]PERCENT ARRAY-MEAN FC&amp;P VAL'!AC148*'[1]PERCENT ARRAY-MEAN FC&amp;P VAL'!AD148))&gt;0,'[1]PERCENT ARRAY-MEAN FC&amp;P VAL'!Y148*'[1]PERCENT ARRAY-MEAN FC&amp;P VAL'!Z148*'[1]PERCENT ARRAY-MEAN FC&amp;P VAL'!AA148+ABS('[1]PERCENT ARRAY-MEAN FC&amp;P VAL'!AB148*'[1]PERCENT ARRAY-MEAN FC&amp;P VAL'!AC148*'[1]PERCENT ARRAY-MEAN FC&amp;P VAL'!AD148),""),""))</f>
        <v/>
      </c>
      <c r="M148" s="12" t="str">
        <f>IF(L148="","",'[1]PERCENT ARRAY-MEAN FC&amp;P VAL'!Y148*'[1]PERCENT ARRAY-MEAN FC&amp;P VAL'!Z148*'[1]PERCENT ARRAY-MEAN FC&amp;P VAL'!AA148-ABS('[1]PERCENT ARRAY-MEAN FC&amp;P VAL'!AB148*'[1]PERCENT ARRAY-MEAN FC&amp;P VAL'!AC148*'[1]PERCENT ARRAY-MEAN FC&amp;P VAL'!AD148))</f>
        <v/>
      </c>
      <c r="N148" t="str">
        <f>IF(A148="","",IF('[1]Calculation genes in KEGG path'!L146&gt;='[1]Flux and Impact'!$E$1,IF(('[1]PERCENT ARRAY-MEAN FC&amp;P VAL'!AE148*'[1]PERCENT ARRAY-MEAN FC&amp;P VAL'!AF148*'[1]PERCENT ARRAY-MEAN FC&amp;P VAL'!AG148+ABS('[1]PERCENT ARRAY-MEAN FC&amp;P VAL'!AH148*'[1]PERCENT ARRAY-MEAN FC&amp;P VAL'!AI148*'[1]PERCENT ARRAY-MEAN FC&amp;P VAL'!AJ148))&gt;0,'[1]PERCENT ARRAY-MEAN FC&amp;P VAL'!AE148*'[1]PERCENT ARRAY-MEAN FC&amp;P VAL'!AF148*'[1]PERCENT ARRAY-MEAN FC&amp;P VAL'!AG148+ABS('[1]PERCENT ARRAY-MEAN FC&amp;P VAL'!AH148*'[1]PERCENT ARRAY-MEAN FC&amp;P VAL'!AI148*'[1]PERCENT ARRAY-MEAN FC&amp;P VAL'!AJ148),""),""))</f>
        <v/>
      </c>
      <c r="O148" s="12" t="str">
        <f>IF(N148="","",'[1]PERCENT ARRAY-MEAN FC&amp;P VAL'!AE148*'[1]PERCENT ARRAY-MEAN FC&amp;P VAL'!AF148*'[1]PERCENT ARRAY-MEAN FC&amp;P VAL'!AG148-ABS('[1]PERCENT ARRAY-MEAN FC&amp;P VAL'!AH148*'[1]PERCENT ARRAY-MEAN FC&amp;P VAL'!AI148*'[1]PERCENT ARRAY-MEAN FC&amp;P VAL'!AJ148))</f>
        <v/>
      </c>
      <c r="P148" t="str">
        <f>IF(A148="","",IF('[1]Calculation genes in KEGG path'!L146&gt;='[1]Flux and Impact'!$E$1,IF(('[1]PERCENT ARRAY-MEAN FC&amp;P VAL'!AK148*'[1]PERCENT ARRAY-MEAN FC&amp;P VAL'!AL148*'[1]PERCENT ARRAY-MEAN FC&amp;P VAL'!AM148+ABS('[1]PERCENT ARRAY-MEAN FC&amp;P VAL'!AN148*'[1]PERCENT ARRAY-MEAN FC&amp;P VAL'!AO148*'[1]PERCENT ARRAY-MEAN FC&amp;P VAL'!AP148))&gt;0,'[1]PERCENT ARRAY-MEAN FC&amp;P VAL'!AK148*'[1]PERCENT ARRAY-MEAN FC&amp;P VAL'!AL148*'[1]PERCENT ARRAY-MEAN FC&amp;P VAL'!AM148+ABS('[1]PERCENT ARRAY-MEAN FC&amp;P VAL'!AN148*'[1]PERCENT ARRAY-MEAN FC&amp;P VAL'!AO148*'[1]PERCENT ARRAY-MEAN FC&amp;P VAL'!AP148),""),""))</f>
        <v/>
      </c>
      <c r="Q148" s="12" t="str">
        <f>IF(P148="","",'[1]PERCENT ARRAY-MEAN FC&amp;P VAL'!AK148*'[1]PERCENT ARRAY-MEAN FC&amp;P VAL'!AL148*'[1]PERCENT ARRAY-MEAN FC&amp;P VAL'!AM148-ABS('[1]PERCENT ARRAY-MEAN FC&amp;P VAL'!AN148*'[1]PERCENT ARRAY-MEAN FC&amp;P VAL'!AO148*'[1]PERCENT ARRAY-MEAN FC&amp;P VAL'!AP148))</f>
        <v/>
      </c>
      <c r="R148" t="str">
        <f>IF(A148="","",IF('[1]Calculation genes in KEGG path'!L146&gt;='[1]Flux and Impact'!$E$1,IF(('[1]PERCENT ARRAY-MEAN FC&amp;P VAL'!AQ148*'[1]PERCENT ARRAY-MEAN FC&amp;P VAL'!AR148*'[1]PERCENT ARRAY-MEAN FC&amp;P VAL'!AS148+ABS('[1]PERCENT ARRAY-MEAN FC&amp;P VAL'!AT148*'[1]PERCENT ARRAY-MEAN FC&amp;P VAL'!AU148*'[1]PERCENT ARRAY-MEAN FC&amp;P VAL'!AV148))&gt;0,'[1]PERCENT ARRAY-MEAN FC&amp;P VAL'!AQ148*'[1]PERCENT ARRAY-MEAN FC&amp;P VAL'!AR148*'[1]PERCENT ARRAY-MEAN FC&amp;P VAL'!AS148+ABS('[1]PERCENT ARRAY-MEAN FC&amp;P VAL'!AT148*'[1]PERCENT ARRAY-MEAN FC&amp;P VAL'!AU148*'[1]PERCENT ARRAY-MEAN FC&amp;P VAL'!AV148),""),""))</f>
        <v/>
      </c>
      <c r="S148" s="12" t="str">
        <f>IF(R148="","",'[1]PERCENT ARRAY-MEAN FC&amp;P VAL'!AQ148*'[1]PERCENT ARRAY-MEAN FC&amp;P VAL'!AR148*'[1]PERCENT ARRAY-MEAN FC&amp;P VAL'!AS148-ABS('[1]PERCENT ARRAY-MEAN FC&amp;P VAL'!AT148*'[1]PERCENT ARRAY-MEAN FC&amp;P VAL'!AU148*'[1]PERCENT ARRAY-MEAN FC&amp;P VAL'!AV148))</f>
        <v/>
      </c>
      <c r="T148" t="str">
        <f>IF(A148="","",IF('[1]Calculation genes in KEGG path'!L146&gt;='[1]Flux and Impact'!$E$1,IF(('[1]PERCENT ARRAY-MEAN FC&amp;P VAL'!AW148*'[1]PERCENT ARRAY-MEAN FC&amp;P VAL'!AX148*'[1]PERCENT ARRAY-MEAN FC&amp;P VAL'!AY148+ABS('[1]PERCENT ARRAY-MEAN FC&amp;P VAL'!AZ148*'[1]PERCENT ARRAY-MEAN FC&amp;P VAL'!BA148*'[1]PERCENT ARRAY-MEAN FC&amp;P VAL'!BB148))&gt;0,'[1]PERCENT ARRAY-MEAN FC&amp;P VAL'!AW148*'[1]PERCENT ARRAY-MEAN FC&amp;P VAL'!AX148*'[1]PERCENT ARRAY-MEAN FC&amp;P VAL'!AY148+ABS('[1]PERCENT ARRAY-MEAN FC&amp;P VAL'!AZ148*'[1]PERCENT ARRAY-MEAN FC&amp;P VAL'!BA148*'[1]PERCENT ARRAY-MEAN FC&amp;P VAL'!BB148),""),""))</f>
        <v/>
      </c>
      <c r="U148" s="12" t="str">
        <f>IF(T148="","",'[1]PERCENT ARRAY-MEAN FC&amp;P VAL'!AW148*'[1]PERCENT ARRAY-MEAN FC&amp;P VAL'!AX148*'[1]PERCENT ARRAY-MEAN FC&amp;P VAL'!AY148-ABS('[1]PERCENT ARRAY-MEAN FC&amp;P VAL'!AZ148*'[1]PERCENT ARRAY-MEAN FC&amp;P VAL'!BA148*'[1]PERCENT ARRAY-MEAN FC&amp;P VAL'!BB148))</f>
        <v/>
      </c>
      <c r="V148" t="str">
        <f>IF(A148="","",IF('[1]Calculation genes in KEGG path'!L146&gt;='[1]Flux and Impact'!$E$1,IF(('[1]PERCENT ARRAY-MEAN FC&amp;P VAL'!BC148*'[1]PERCENT ARRAY-MEAN FC&amp;P VAL'!BD148*'[1]PERCENT ARRAY-MEAN FC&amp;P VAL'!BE148+ABS('[1]PERCENT ARRAY-MEAN FC&amp;P VAL'!BF148*'[1]PERCENT ARRAY-MEAN FC&amp;P VAL'!BG148*'[1]PERCENT ARRAY-MEAN FC&amp;P VAL'!BH148))&gt;0,'[1]PERCENT ARRAY-MEAN FC&amp;P VAL'!BC148*'[1]PERCENT ARRAY-MEAN FC&amp;P VAL'!BD148*'[1]PERCENT ARRAY-MEAN FC&amp;P VAL'!BE148+ABS('[1]PERCENT ARRAY-MEAN FC&amp;P VAL'!BF148*'[1]PERCENT ARRAY-MEAN FC&amp;P VAL'!BG148*'[1]PERCENT ARRAY-MEAN FC&amp;P VAL'!BH148),""),""))</f>
        <v/>
      </c>
      <c r="W148" s="12" t="str">
        <f>IF(V148="","",'[1]PERCENT ARRAY-MEAN FC&amp;P VAL'!BC148*'[1]PERCENT ARRAY-MEAN FC&amp;P VAL'!BD148*'[1]PERCENT ARRAY-MEAN FC&amp;P VAL'!BE148-ABS('[1]PERCENT ARRAY-MEAN FC&amp;P VAL'!BF148*'[1]PERCENT ARRAY-MEAN FC&amp;P VAL'!BG148*'[1]PERCENT ARRAY-MEAN FC&amp;P VAL'!BH148))</f>
        <v/>
      </c>
      <c r="X148" t="str">
        <f>IF(A148="","",IF('[1]Calculation genes in KEGG path'!L146&gt;='[1]Flux and Impact'!$E$1,IF(('[1]PERCENT ARRAY-MEAN FC&amp;P VAL'!BI148*'[1]PERCENT ARRAY-MEAN FC&amp;P VAL'!BJ148*'[1]PERCENT ARRAY-MEAN FC&amp;P VAL'!BK148+ABS('[1]PERCENT ARRAY-MEAN FC&amp;P VAL'!BL148*'[1]PERCENT ARRAY-MEAN FC&amp;P VAL'!BM148*'[1]PERCENT ARRAY-MEAN FC&amp;P VAL'!BN148))&gt;0,'[1]PERCENT ARRAY-MEAN FC&amp;P VAL'!BI148*'[1]PERCENT ARRAY-MEAN FC&amp;P VAL'!BJ148*'[1]PERCENT ARRAY-MEAN FC&amp;P VAL'!BK148+ABS('[1]PERCENT ARRAY-MEAN FC&amp;P VAL'!BL148*'[1]PERCENT ARRAY-MEAN FC&amp;P VAL'!BM148*'[1]PERCENT ARRAY-MEAN FC&amp;P VAL'!BN148),""),""))</f>
        <v/>
      </c>
      <c r="Y148" s="12" t="str">
        <f>IF(X148="","",'[1]PERCENT ARRAY-MEAN FC&amp;P VAL'!BI148*'[1]PERCENT ARRAY-MEAN FC&amp;P VAL'!BJ148*'[1]PERCENT ARRAY-MEAN FC&amp;P VAL'!BK148-ABS('[1]PERCENT ARRAY-MEAN FC&amp;P VAL'!BL148*'[1]PERCENT ARRAY-MEAN FC&amp;P VAL'!BM148*'[1]PERCENT ARRAY-MEAN FC&amp;P VAL'!BN148))</f>
        <v/>
      </c>
      <c r="Z148" t="str">
        <f>IF(A148="","",IF('[1]Calculation genes in KEGG path'!L146&gt;='[1]Flux and Impact'!$E$1,IF(('[1]PERCENT ARRAY-MEAN FC&amp;P VAL'!BO148*'[1]PERCENT ARRAY-MEAN FC&amp;P VAL'!BP148*'[1]PERCENT ARRAY-MEAN FC&amp;P VAL'!BQ148+ABS('[1]PERCENT ARRAY-MEAN FC&amp;P VAL'!BR148*'[1]PERCENT ARRAY-MEAN FC&amp;P VAL'!BS148*'[1]PERCENT ARRAY-MEAN FC&amp;P VAL'!BT148))&gt;0,'[1]PERCENT ARRAY-MEAN FC&amp;P VAL'!BO148*'[1]PERCENT ARRAY-MEAN FC&amp;P VAL'!BP148*'[1]PERCENT ARRAY-MEAN FC&amp;P VAL'!BQ148+ABS('[1]PERCENT ARRAY-MEAN FC&amp;P VAL'!BR148*'[1]PERCENT ARRAY-MEAN FC&amp;P VAL'!BS148*'[1]PERCENT ARRAY-MEAN FC&amp;P VAL'!BT148),""),""))</f>
        <v/>
      </c>
      <c r="AA148" s="12" t="str">
        <f>IF(Z148="","",'[1]PERCENT ARRAY-MEAN FC&amp;P VAL'!BO148*'[1]PERCENT ARRAY-MEAN FC&amp;P VAL'!BP148*'[1]PERCENT ARRAY-MEAN FC&amp;P VAL'!BQ148-ABS('[1]PERCENT ARRAY-MEAN FC&amp;P VAL'!BR148*'[1]PERCENT ARRAY-MEAN FC&amp;P VAL'!BS148*'[1]PERCENT ARRAY-MEAN FC&amp;P VAL'!BT148))</f>
        <v/>
      </c>
      <c r="AB148" t="str">
        <f>IF(A148="","",IF('[1]Calculation genes in KEGG path'!L146&gt;='[1]Flux and Impact'!$E$1,IF(('[1]PERCENT ARRAY-MEAN FC&amp;P VAL'!BU148*'[1]PERCENT ARRAY-MEAN FC&amp;P VAL'!BV148*'[1]PERCENT ARRAY-MEAN FC&amp;P VAL'!BW148+ABS('[1]PERCENT ARRAY-MEAN FC&amp;P VAL'!BX148*'[1]PERCENT ARRAY-MEAN FC&amp;P VAL'!BY148*'[1]PERCENT ARRAY-MEAN FC&amp;P VAL'!BZ148))&gt;0,'[1]PERCENT ARRAY-MEAN FC&amp;P VAL'!BU148*'[1]PERCENT ARRAY-MEAN FC&amp;P VAL'!BV148*'[1]PERCENT ARRAY-MEAN FC&amp;P VAL'!BW148+ABS('[1]PERCENT ARRAY-MEAN FC&amp;P VAL'!BX148*'[1]PERCENT ARRAY-MEAN FC&amp;P VAL'!BY148*'[1]PERCENT ARRAY-MEAN FC&amp;P VAL'!BZ148),""),""))</f>
        <v/>
      </c>
      <c r="AC148" s="12" t="str">
        <f>IF(AB148="","",'[1]PERCENT ARRAY-MEAN FC&amp;P VAL'!BU148*'[1]PERCENT ARRAY-MEAN FC&amp;P VAL'!BV148*'[1]PERCENT ARRAY-MEAN FC&amp;P VAL'!BW148-ABS('[1]PERCENT ARRAY-MEAN FC&amp;P VAL'!BX148*'[1]PERCENT ARRAY-MEAN FC&amp;P VAL'!BY148*'[1]PERCENT ARRAY-MEAN FC&amp;P VAL'!BZ148))</f>
        <v/>
      </c>
      <c r="AD148" t="str">
        <f>IF(A148="","",IF('[1]Calculation genes in KEGG path'!L146&gt;='[1]Flux and Impact'!$E$1,IF(('[1]PERCENT ARRAY-MEAN FC&amp;P VAL'!CA148*'[1]PERCENT ARRAY-MEAN FC&amp;P VAL'!CB148*'[1]PERCENT ARRAY-MEAN FC&amp;P VAL'!CC148+ABS('[1]PERCENT ARRAY-MEAN FC&amp;P VAL'!CD148*'[1]PERCENT ARRAY-MEAN FC&amp;P VAL'!CE148*'[1]PERCENT ARRAY-MEAN FC&amp;P VAL'!CF148))&gt;0,'[1]PERCENT ARRAY-MEAN FC&amp;P VAL'!CA148*'[1]PERCENT ARRAY-MEAN FC&amp;P VAL'!CB148*'[1]PERCENT ARRAY-MEAN FC&amp;P VAL'!CC148+ABS('[1]PERCENT ARRAY-MEAN FC&amp;P VAL'!CD148*'[1]PERCENT ARRAY-MEAN FC&amp;P VAL'!CE148*'[1]PERCENT ARRAY-MEAN FC&amp;P VAL'!CF148),""),""))</f>
        <v/>
      </c>
      <c r="AE148" s="12" t="str">
        <f>IF(AD148="","",'[1]PERCENT ARRAY-MEAN FC&amp;P VAL'!CA148*'[1]PERCENT ARRAY-MEAN FC&amp;P VAL'!CB148*'[1]PERCENT ARRAY-MEAN FC&amp;P VAL'!CC148-ABS('[1]PERCENT ARRAY-MEAN FC&amp;P VAL'!CD148*'[1]PERCENT ARRAY-MEAN FC&amp;P VAL'!CE148*'[1]PERCENT ARRAY-MEAN FC&amp;P VAL'!CF148))</f>
        <v/>
      </c>
      <c r="AF148" t="str">
        <f>IF(A148="","",IF('[1]Calculation genes in KEGG path'!L146&gt;='[1]Flux and Impact'!$E$1,IF(('[1]PERCENT ARRAY-MEAN FC&amp;P VAL'!CG148*'[1]PERCENT ARRAY-MEAN FC&amp;P VAL'!CH148*'[1]PERCENT ARRAY-MEAN FC&amp;P VAL'!CI148+ABS('[1]PERCENT ARRAY-MEAN FC&amp;P VAL'!CJ148*'[1]PERCENT ARRAY-MEAN FC&amp;P VAL'!CK148*'[1]PERCENT ARRAY-MEAN FC&amp;P VAL'!CL148))&gt;0,'[1]PERCENT ARRAY-MEAN FC&amp;P VAL'!CG148*'[1]PERCENT ARRAY-MEAN FC&amp;P VAL'!CH148*'[1]PERCENT ARRAY-MEAN FC&amp;P VAL'!CI148+ABS('[1]PERCENT ARRAY-MEAN FC&amp;P VAL'!CJ148*'[1]PERCENT ARRAY-MEAN FC&amp;P VAL'!CK148*'[1]PERCENT ARRAY-MEAN FC&amp;P VAL'!CL148),""),""))</f>
        <v/>
      </c>
      <c r="AG148" s="12" t="str">
        <f>IF(AF148="","",'[1]PERCENT ARRAY-MEAN FC&amp;P VAL'!CG148*'[1]PERCENT ARRAY-MEAN FC&amp;P VAL'!CH148*'[1]PERCENT ARRAY-MEAN FC&amp;P VAL'!CI148-ABS('[1]PERCENT ARRAY-MEAN FC&amp;P VAL'!CJ148*'[1]PERCENT ARRAY-MEAN FC&amp;P VAL'!CK148*'[1]PERCENT ARRAY-MEAN FC&amp;P VAL'!CL148))</f>
        <v/>
      </c>
      <c r="AH148" t="str">
        <f>IF(A148="","",IF('[1]Calculation genes in KEGG path'!L146&gt;='[1]Flux and Impact'!$E$1,IF(('[1]PERCENT ARRAY-MEAN FC&amp;P VAL'!CM148*'[1]PERCENT ARRAY-MEAN FC&amp;P VAL'!CN148*'[1]PERCENT ARRAY-MEAN FC&amp;P VAL'!CO148+ABS('[1]PERCENT ARRAY-MEAN FC&amp;P VAL'!CP148*'[1]PERCENT ARRAY-MEAN FC&amp;P VAL'!CQ148*'[1]PERCENT ARRAY-MEAN FC&amp;P VAL'!CR148))&gt;0,'[1]PERCENT ARRAY-MEAN FC&amp;P VAL'!CM148*'[1]PERCENT ARRAY-MEAN FC&amp;P VAL'!CN148*'[1]PERCENT ARRAY-MEAN FC&amp;P VAL'!CO148+ABS('[1]PERCENT ARRAY-MEAN FC&amp;P VAL'!CP148*'[1]PERCENT ARRAY-MEAN FC&amp;P VAL'!CQ148*'[1]PERCENT ARRAY-MEAN FC&amp;P VAL'!CR148),""),""))</f>
        <v/>
      </c>
      <c r="AI148" s="12" t="str">
        <f>IF(AH148="","",'[1]PERCENT ARRAY-MEAN FC&amp;P VAL'!CM148*'[1]PERCENT ARRAY-MEAN FC&amp;P VAL'!CN148*'[1]PERCENT ARRAY-MEAN FC&amp;P VAL'!CO148-ABS('[1]PERCENT ARRAY-MEAN FC&amp;P VAL'!CP148*'[1]PERCENT ARRAY-MEAN FC&amp;P VAL'!CQ148*'[1]PERCENT ARRAY-MEAN FC&amp;P VAL'!CR148))</f>
        <v/>
      </c>
      <c r="AJ148" t="str">
        <f>IF(A148="","",IF('[1]Calculation genes in KEGG path'!L146&gt;='[1]Flux and Impact'!$E$1,IF(('[1]PERCENT ARRAY-MEAN FC&amp;P VAL'!CS148*'[1]PERCENT ARRAY-MEAN FC&amp;P VAL'!CT148*'[1]PERCENT ARRAY-MEAN FC&amp;P VAL'!CU148+ABS('[1]PERCENT ARRAY-MEAN FC&amp;P VAL'!CV148*'[1]PERCENT ARRAY-MEAN FC&amp;P VAL'!CW148*'[1]PERCENT ARRAY-MEAN FC&amp;P VAL'!CX148))&gt;0,'[1]PERCENT ARRAY-MEAN FC&amp;P VAL'!CS148*'[1]PERCENT ARRAY-MEAN FC&amp;P VAL'!CT148*'[1]PERCENT ARRAY-MEAN FC&amp;P VAL'!CU148+ABS('[1]PERCENT ARRAY-MEAN FC&amp;P VAL'!CV148*'[1]PERCENT ARRAY-MEAN FC&amp;P VAL'!CW148*'[1]PERCENT ARRAY-MEAN FC&amp;P VAL'!CX148),""),""))</f>
        <v/>
      </c>
      <c r="AK148" s="12" t="str">
        <f>IF(AJ148="","",'[1]PERCENT ARRAY-MEAN FC&amp;P VAL'!CS148*'[1]PERCENT ARRAY-MEAN FC&amp;P VAL'!CT148*'[1]PERCENT ARRAY-MEAN FC&amp;P VAL'!CU148-ABS('[1]PERCENT ARRAY-MEAN FC&amp;P VAL'!CV148*'[1]PERCENT ARRAY-MEAN FC&amp;P VAL'!CW148*'[1]PERCENT ARRAY-MEAN FC&amp;P VAL'!CX148))</f>
        <v/>
      </c>
      <c r="AL148" t="str">
        <f>IF(A148="","",IF('[1]Calculation genes in KEGG path'!L146&gt;='[1]Flux and Impact'!$E$1,IF(('[1]PERCENT ARRAY-MEAN FC&amp;P VAL'!CY148*'[1]PERCENT ARRAY-MEAN FC&amp;P VAL'!CZ148*'[1]PERCENT ARRAY-MEAN FC&amp;P VAL'!DA148+ABS('[1]PERCENT ARRAY-MEAN FC&amp;P VAL'!DB148*'[1]PERCENT ARRAY-MEAN FC&amp;P VAL'!DC148*'[1]PERCENT ARRAY-MEAN FC&amp;P VAL'!DD148))&gt;0,'[1]PERCENT ARRAY-MEAN FC&amp;P VAL'!CY148*'[1]PERCENT ARRAY-MEAN FC&amp;P VAL'!CZ148*'[1]PERCENT ARRAY-MEAN FC&amp;P VAL'!DA148+ABS('[1]PERCENT ARRAY-MEAN FC&amp;P VAL'!DB148*'[1]PERCENT ARRAY-MEAN FC&amp;P VAL'!DC148*'[1]PERCENT ARRAY-MEAN FC&amp;P VAL'!DD148),""),""))</f>
        <v/>
      </c>
      <c r="AM148" s="12" t="str">
        <f>IF(AL148="","",'[1]PERCENT ARRAY-MEAN FC&amp;P VAL'!CY148*'[1]PERCENT ARRAY-MEAN FC&amp;P VAL'!CZ148*'[1]PERCENT ARRAY-MEAN FC&amp;P VAL'!DA148-ABS('[1]PERCENT ARRAY-MEAN FC&amp;P VAL'!DB148*'[1]PERCENT ARRAY-MEAN FC&amp;P VAL'!DC148*'[1]PERCENT ARRAY-MEAN FC&amp;P VAL'!DD148))</f>
        <v/>
      </c>
      <c r="AN148" t="str">
        <f>IF(A148="","",IF('[1]Calculation genes in KEGG path'!L146&gt;='[1]Flux and Impact'!$E$1,IF(('[1]PERCENT ARRAY-MEAN FC&amp;P VAL'!DE148*'[1]PERCENT ARRAY-MEAN FC&amp;P VAL'!DF148*'[1]PERCENT ARRAY-MEAN FC&amp;P VAL'!DG148+ABS('[1]PERCENT ARRAY-MEAN FC&amp;P VAL'!DH148*'[1]PERCENT ARRAY-MEAN FC&amp;P VAL'!DI148*'[1]PERCENT ARRAY-MEAN FC&amp;P VAL'!DJ148))&gt;0,'[1]PERCENT ARRAY-MEAN FC&amp;P VAL'!DE148*'[1]PERCENT ARRAY-MEAN FC&amp;P VAL'!DF148*'[1]PERCENT ARRAY-MEAN FC&amp;P VAL'!DG148+ABS('[1]PERCENT ARRAY-MEAN FC&amp;P VAL'!DH148*'[1]PERCENT ARRAY-MEAN FC&amp;P VAL'!DI148*'[1]PERCENT ARRAY-MEAN FC&amp;P VAL'!DJ148),""),""))</f>
        <v/>
      </c>
      <c r="AO148" s="12" t="str">
        <f>IF(AN148="","",'[1]PERCENT ARRAY-MEAN FC&amp;P VAL'!DE148*'[1]PERCENT ARRAY-MEAN FC&amp;P VAL'!DF148*'[1]PERCENT ARRAY-MEAN FC&amp;P VAL'!DG148-ABS('[1]PERCENT ARRAY-MEAN FC&amp;P VAL'!DH148*'[1]PERCENT ARRAY-MEAN FC&amp;P VAL'!DI148*'[1]PERCENT ARRAY-MEAN FC&amp;P VAL'!DJ148))</f>
        <v/>
      </c>
      <c r="AP148" t="str">
        <f>IF(A148="","",IF('[1]Calculation genes in KEGG path'!L146&gt;='[1]Flux and Impact'!$E$1,IF(('[1]PERCENT ARRAY-MEAN FC&amp;P VAL'!DK148*'[1]PERCENT ARRAY-MEAN FC&amp;P VAL'!DL148*'[1]PERCENT ARRAY-MEAN FC&amp;P VAL'!DM148+ABS('[1]PERCENT ARRAY-MEAN FC&amp;P VAL'!DN148*'[1]PERCENT ARRAY-MEAN FC&amp;P VAL'!DO148*'[1]PERCENT ARRAY-MEAN FC&amp;P VAL'!DP148))&gt;0,'[1]PERCENT ARRAY-MEAN FC&amp;P VAL'!DK148*'[1]PERCENT ARRAY-MEAN FC&amp;P VAL'!DL148*'[1]PERCENT ARRAY-MEAN FC&amp;P VAL'!DM148+ABS('[1]PERCENT ARRAY-MEAN FC&amp;P VAL'!DN148*'[1]PERCENT ARRAY-MEAN FC&amp;P VAL'!DO148*'[1]PERCENT ARRAY-MEAN FC&amp;P VAL'!DP148),""),""))</f>
        <v/>
      </c>
      <c r="AQ148" s="12" t="str">
        <f>IF(AP148="","",'[1]PERCENT ARRAY-MEAN FC&amp;P VAL'!DK148*'[1]PERCENT ARRAY-MEAN FC&amp;P VAL'!DL148*'[1]PERCENT ARRAY-MEAN FC&amp;P VAL'!DM148-ABS('[1]PERCENT ARRAY-MEAN FC&amp;P VAL'!DN148*'[1]PERCENT ARRAY-MEAN FC&amp;P VAL'!DO148*'[1]PERCENT ARRAY-MEAN FC&amp;P VAL'!DP148))</f>
        <v/>
      </c>
      <c r="AR148" t="str">
        <f>IF(A148="","",IF('[1]Calculation genes in KEGG path'!L146&gt;='[1]Flux and Impact'!$E$1,IF(('[1]PERCENT ARRAY-MEAN FC&amp;P VAL'!DQ148*'[1]PERCENT ARRAY-MEAN FC&amp;P VAL'!DR148*'[1]PERCENT ARRAY-MEAN FC&amp;P VAL'!DS148+ABS('[1]PERCENT ARRAY-MEAN FC&amp;P VAL'!DT148*'[1]PERCENT ARRAY-MEAN FC&amp;P VAL'!DU148*'[1]PERCENT ARRAY-MEAN FC&amp;P VAL'!DV148))&gt;0,'[1]PERCENT ARRAY-MEAN FC&amp;P VAL'!DQ148*'[1]PERCENT ARRAY-MEAN FC&amp;P VAL'!DR148*'[1]PERCENT ARRAY-MEAN FC&amp;P VAL'!DS148+ABS('[1]PERCENT ARRAY-MEAN FC&amp;P VAL'!DT148*'[1]PERCENT ARRAY-MEAN FC&amp;P VAL'!DU148*'[1]PERCENT ARRAY-MEAN FC&amp;P VAL'!DV148),""),""))</f>
        <v/>
      </c>
      <c r="AS148" s="12" t="str">
        <f>IF(AR148="","",'[1]PERCENT ARRAY-MEAN FC&amp;P VAL'!DQ148*'[1]PERCENT ARRAY-MEAN FC&amp;P VAL'!DR148*'[1]PERCENT ARRAY-MEAN FC&amp;P VAL'!DS148-ABS('[1]PERCENT ARRAY-MEAN FC&amp;P VAL'!DT148*'[1]PERCENT ARRAY-MEAN FC&amp;P VAL'!DU148*'[1]PERCENT ARRAY-MEAN FC&amp;P VAL'!DV148))</f>
        <v/>
      </c>
      <c r="AT148" s="12">
        <f t="shared" si="7"/>
        <v>-51.4613043396423</v>
      </c>
      <c r="AU148" s="12">
        <f t="shared" si="8"/>
        <v>1</v>
      </c>
    </row>
    <row r="149" spans="1:47">
      <c r="A149" t="str">
        <f>'[1]Calculation genes in KEGG path'!I147</f>
        <v>bta04621</v>
      </c>
      <c r="B149" t="str">
        <f>IF('[1]PERCENT ARRAY-MEAN FC&amp;P VAL'!A149="","",'[1]PERCENT ARRAY-MEAN FC&amp;P VAL'!A149)</f>
        <v>5. Organismal Systems</v>
      </c>
      <c r="C149" t="str">
        <f>IF('[1]PERCENT ARRAY-MEAN FC&amp;P VAL'!B149="","",'[1]PERCENT ARRAY-MEAN FC&amp;P VAL'!B149)</f>
        <v>5.1 Immune System</v>
      </c>
      <c r="D149" t="str">
        <f>IF('[1]PERCENT ARRAY-MEAN FC&amp;P VAL'!C149="","",'[1]PERCENT ARRAY-MEAN FC&amp;P VAL'!C149)</f>
        <v>NOD-like receptor signaling pathway</v>
      </c>
      <c r="E149" s="12">
        <f t="shared" si="6"/>
        <v>224.588172916015</v>
      </c>
      <c r="F149" t="str">
        <f>IF(A149="","",IF('[1]Calculation genes in KEGG path'!L147&gt;='[1]Flux and Impact'!$E$1,IF('[1]PERCENT ARRAY-MEAN FC&amp;P VAL'!G149*'[1]PERCENT ARRAY-MEAN FC&amp;P VAL'!H149*'[1]PERCENT ARRAY-MEAN FC&amp;P VAL'!I149+ABS('[1]PERCENT ARRAY-MEAN FC&amp;P VAL'!J149*'[1]PERCENT ARRAY-MEAN FC&amp;P VAL'!K149*'[1]PERCENT ARRAY-MEAN FC&amp;P VAL'!L149)&gt;0,'[1]PERCENT ARRAY-MEAN FC&amp;P VAL'!G149*'[1]PERCENT ARRAY-MEAN FC&amp;P VAL'!H149*'[1]PERCENT ARRAY-MEAN FC&amp;P VAL'!I149+ABS('[1]PERCENT ARRAY-MEAN FC&amp;P VAL'!J149*'[1]PERCENT ARRAY-MEAN FC&amp;P VAL'!K149*'[1]PERCENT ARRAY-MEAN FC&amp;P VAL'!L149),""),""))</f>
        <v/>
      </c>
      <c r="G149" s="12" t="str">
        <f>IF(F149="","",'[1]PERCENT ARRAY-MEAN FC&amp;P VAL'!G149*'[1]PERCENT ARRAY-MEAN FC&amp;P VAL'!H149*'[1]PERCENT ARRAY-MEAN FC&amp;P VAL'!I149-ABS('[1]PERCENT ARRAY-MEAN FC&amp;P VAL'!J149*'[1]PERCENT ARRAY-MEAN FC&amp;P VAL'!K149*'[1]PERCENT ARRAY-MEAN FC&amp;P VAL'!L149))</f>
        <v/>
      </c>
      <c r="H149">
        <f>IF(A149="","",IF('[1]Calculation genes in KEGG path'!L147&gt;='[1]Flux and Impact'!$E$1,IF(('[1]PERCENT ARRAY-MEAN FC&amp;P VAL'!M149*'[1]PERCENT ARRAY-MEAN FC&amp;P VAL'!N149*'[1]PERCENT ARRAY-MEAN FC&amp;P VAL'!O149+ABS('[1]PERCENT ARRAY-MEAN FC&amp;P VAL'!P149*'[1]PERCENT ARRAY-MEAN FC&amp;P VAL'!Q149*'[1]PERCENT ARRAY-MEAN FC&amp;P VAL'!R149))&gt;0,'[1]PERCENT ARRAY-MEAN FC&amp;P VAL'!M149*'[1]PERCENT ARRAY-MEAN FC&amp;P VAL'!N149*'[1]PERCENT ARRAY-MEAN FC&amp;P VAL'!O149+ABS('[1]PERCENT ARRAY-MEAN FC&amp;P VAL'!P149*'[1]PERCENT ARRAY-MEAN FC&amp;P VAL'!Q149*'[1]PERCENT ARRAY-MEAN FC&amp;P VAL'!R149),""),""))</f>
        <v>155.730329074362</v>
      </c>
      <c r="I149" s="12">
        <f>IF(H149="","",'[1]PERCENT ARRAY-MEAN FC&amp;P VAL'!M149*'[1]PERCENT ARRAY-MEAN FC&amp;P VAL'!N149*'[1]PERCENT ARRAY-MEAN FC&amp;P VAL'!O149-ABS('[1]PERCENT ARRAY-MEAN FC&amp;P VAL'!P149*'[1]PERCENT ARRAY-MEAN FC&amp;P VAL'!Q149*'[1]PERCENT ARRAY-MEAN FC&amp;P VAL'!R149))</f>
        <v>-53.443397933563</v>
      </c>
      <c r="J149">
        <f>IF(A149="","",IF('[1]Calculation genes in KEGG path'!L147&gt;='[1]Flux and Impact'!$E$1,IF(('[1]PERCENT ARRAY-MEAN FC&amp;P VAL'!S149*'[1]PERCENT ARRAY-MEAN FC&amp;P VAL'!T149*'[1]PERCENT ARRAY-MEAN FC&amp;P VAL'!U149+ABS('[1]PERCENT ARRAY-MEAN FC&amp;P VAL'!V149*'[1]PERCENT ARRAY-MEAN FC&amp;P VAL'!W149*'[1]PERCENT ARRAY-MEAN FC&amp;P VAL'!X149))&gt;0,'[1]PERCENT ARRAY-MEAN FC&amp;P VAL'!S149*'[1]PERCENT ARRAY-MEAN FC&amp;P VAL'!T149*'[1]PERCENT ARRAY-MEAN FC&amp;P VAL'!U149+ABS('[1]PERCENT ARRAY-MEAN FC&amp;P VAL'!V149*'[1]PERCENT ARRAY-MEAN FC&amp;P VAL'!W149*'[1]PERCENT ARRAY-MEAN FC&amp;P VAL'!X149),""),""))</f>
        <v>68.8578438416531</v>
      </c>
      <c r="K149" s="12">
        <f>IF(J149="","",'[1]PERCENT ARRAY-MEAN FC&amp;P VAL'!S149*'[1]PERCENT ARRAY-MEAN FC&amp;P VAL'!T149*'[1]PERCENT ARRAY-MEAN FC&amp;P VAL'!U149-ABS('[1]PERCENT ARRAY-MEAN FC&amp;P VAL'!V149*'[1]PERCENT ARRAY-MEAN FC&amp;P VAL'!W149*'[1]PERCENT ARRAY-MEAN FC&amp;P VAL'!X149))</f>
        <v>68.8578438416531</v>
      </c>
      <c r="L149" t="str">
        <f>IF(A149="","",IF('[1]Calculation genes in KEGG path'!L147&gt;='[1]Flux and Impact'!$E$1,IF(('[1]PERCENT ARRAY-MEAN FC&amp;P VAL'!Y149*'[1]PERCENT ARRAY-MEAN FC&amp;P VAL'!Z149*'[1]PERCENT ARRAY-MEAN FC&amp;P VAL'!AA149+ABS('[1]PERCENT ARRAY-MEAN FC&amp;P VAL'!AB149*'[1]PERCENT ARRAY-MEAN FC&amp;P VAL'!AC149*'[1]PERCENT ARRAY-MEAN FC&amp;P VAL'!AD149))&gt;0,'[1]PERCENT ARRAY-MEAN FC&amp;P VAL'!Y149*'[1]PERCENT ARRAY-MEAN FC&amp;P VAL'!Z149*'[1]PERCENT ARRAY-MEAN FC&amp;P VAL'!AA149+ABS('[1]PERCENT ARRAY-MEAN FC&amp;P VAL'!AB149*'[1]PERCENT ARRAY-MEAN FC&amp;P VAL'!AC149*'[1]PERCENT ARRAY-MEAN FC&amp;P VAL'!AD149),""),""))</f>
        <v/>
      </c>
      <c r="M149" s="12" t="str">
        <f>IF(L149="","",'[1]PERCENT ARRAY-MEAN FC&amp;P VAL'!Y149*'[1]PERCENT ARRAY-MEAN FC&amp;P VAL'!Z149*'[1]PERCENT ARRAY-MEAN FC&amp;P VAL'!AA149-ABS('[1]PERCENT ARRAY-MEAN FC&amp;P VAL'!AB149*'[1]PERCENT ARRAY-MEAN FC&amp;P VAL'!AC149*'[1]PERCENT ARRAY-MEAN FC&amp;P VAL'!AD149))</f>
        <v/>
      </c>
      <c r="N149" t="str">
        <f>IF(A149="","",IF('[1]Calculation genes in KEGG path'!L147&gt;='[1]Flux and Impact'!$E$1,IF(('[1]PERCENT ARRAY-MEAN FC&amp;P VAL'!AE149*'[1]PERCENT ARRAY-MEAN FC&amp;P VAL'!AF149*'[1]PERCENT ARRAY-MEAN FC&amp;P VAL'!AG149+ABS('[1]PERCENT ARRAY-MEAN FC&amp;P VAL'!AH149*'[1]PERCENT ARRAY-MEAN FC&amp;P VAL'!AI149*'[1]PERCENT ARRAY-MEAN FC&amp;P VAL'!AJ149))&gt;0,'[1]PERCENT ARRAY-MEAN FC&amp;P VAL'!AE149*'[1]PERCENT ARRAY-MEAN FC&amp;P VAL'!AF149*'[1]PERCENT ARRAY-MEAN FC&amp;P VAL'!AG149+ABS('[1]PERCENT ARRAY-MEAN FC&amp;P VAL'!AH149*'[1]PERCENT ARRAY-MEAN FC&amp;P VAL'!AI149*'[1]PERCENT ARRAY-MEAN FC&amp;P VAL'!AJ149),""),""))</f>
        <v/>
      </c>
      <c r="O149" s="12" t="str">
        <f>IF(N149="","",'[1]PERCENT ARRAY-MEAN FC&amp;P VAL'!AE149*'[1]PERCENT ARRAY-MEAN FC&amp;P VAL'!AF149*'[1]PERCENT ARRAY-MEAN FC&amp;P VAL'!AG149-ABS('[1]PERCENT ARRAY-MEAN FC&amp;P VAL'!AH149*'[1]PERCENT ARRAY-MEAN FC&amp;P VAL'!AI149*'[1]PERCENT ARRAY-MEAN FC&amp;P VAL'!AJ149))</f>
        <v/>
      </c>
      <c r="P149" t="str">
        <f>IF(A149="","",IF('[1]Calculation genes in KEGG path'!L147&gt;='[1]Flux and Impact'!$E$1,IF(('[1]PERCENT ARRAY-MEAN FC&amp;P VAL'!AK149*'[1]PERCENT ARRAY-MEAN FC&amp;P VAL'!AL149*'[1]PERCENT ARRAY-MEAN FC&amp;P VAL'!AM149+ABS('[1]PERCENT ARRAY-MEAN FC&amp;P VAL'!AN149*'[1]PERCENT ARRAY-MEAN FC&amp;P VAL'!AO149*'[1]PERCENT ARRAY-MEAN FC&amp;P VAL'!AP149))&gt;0,'[1]PERCENT ARRAY-MEAN FC&amp;P VAL'!AK149*'[1]PERCENT ARRAY-MEAN FC&amp;P VAL'!AL149*'[1]PERCENT ARRAY-MEAN FC&amp;P VAL'!AM149+ABS('[1]PERCENT ARRAY-MEAN FC&amp;P VAL'!AN149*'[1]PERCENT ARRAY-MEAN FC&amp;P VAL'!AO149*'[1]PERCENT ARRAY-MEAN FC&amp;P VAL'!AP149),""),""))</f>
        <v/>
      </c>
      <c r="Q149" s="12" t="str">
        <f>IF(P149="","",'[1]PERCENT ARRAY-MEAN FC&amp;P VAL'!AK149*'[1]PERCENT ARRAY-MEAN FC&amp;P VAL'!AL149*'[1]PERCENT ARRAY-MEAN FC&amp;P VAL'!AM149-ABS('[1]PERCENT ARRAY-MEAN FC&amp;P VAL'!AN149*'[1]PERCENT ARRAY-MEAN FC&amp;P VAL'!AO149*'[1]PERCENT ARRAY-MEAN FC&amp;P VAL'!AP149))</f>
        <v/>
      </c>
      <c r="R149" t="str">
        <f>IF(A149="","",IF('[1]Calculation genes in KEGG path'!L147&gt;='[1]Flux and Impact'!$E$1,IF(('[1]PERCENT ARRAY-MEAN FC&amp;P VAL'!AQ149*'[1]PERCENT ARRAY-MEAN FC&amp;P VAL'!AR149*'[1]PERCENT ARRAY-MEAN FC&amp;P VAL'!AS149+ABS('[1]PERCENT ARRAY-MEAN FC&amp;P VAL'!AT149*'[1]PERCENT ARRAY-MEAN FC&amp;P VAL'!AU149*'[1]PERCENT ARRAY-MEAN FC&amp;P VAL'!AV149))&gt;0,'[1]PERCENT ARRAY-MEAN FC&amp;P VAL'!AQ149*'[1]PERCENT ARRAY-MEAN FC&amp;P VAL'!AR149*'[1]PERCENT ARRAY-MEAN FC&amp;P VAL'!AS149+ABS('[1]PERCENT ARRAY-MEAN FC&amp;P VAL'!AT149*'[1]PERCENT ARRAY-MEAN FC&amp;P VAL'!AU149*'[1]PERCENT ARRAY-MEAN FC&amp;P VAL'!AV149),""),""))</f>
        <v/>
      </c>
      <c r="S149" s="12" t="str">
        <f>IF(R149="","",'[1]PERCENT ARRAY-MEAN FC&amp;P VAL'!AQ149*'[1]PERCENT ARRAY-MEAN FC&amp;P VAL'!AR149*'[1]PERCENT ARRAY-MEAN FC&amp;P VAL'!AS149-ABS('[1]PERCENT ARRAY-MEAN FC&amp;P VAL'!AT149*'[1]PERCENT ARRAY-MEAN FC&amp;P VAL'!AU149*'[1]PERCENT ARRAY-MEAN FC&amp;P VAL'!AV149))</f>
        <v/>
      </c>
      <c r="T149" t="str">
        <f>IF(A149="","",IF('[1]Calculation genes in KEGG path'!L147&gt;='[1]Flux and Impact'!$E$1,IF(('[1]PERCENT ARRAY-MEAN FC&amp;P VAL'!AW149*'[1]PERCENT ARRAY-MEAN FC&amp;P VAL'!AX149*'[1]PERCENT ARRAY-MEAN FC&amp;P VAL'!AY149+ABS('[1]PERCENT ARRAY-MEAN FC&amp;P VAL'!AZ149*'[1]PERCENT ARRAY-MEAN FC&amp;P VAL'!BA149*'[1]PERCENT ARRAY-MEAN FC&amp;P VAL'!BB149))&gt;0,'[1]PERCENT ARRAY-MEAN FC&amp;P VAL'!AW149*'[1]PERCENT ARRAY-MEAN FC&amp;P VAL'!AX149*'[1]PERCENT ARRAY-MEAN FC&amp;P VAL'!AY149+ABS('[1]PERCENT ARRAY-MEAN FC&amp;P VAL'!AZ149*'[1]PERCENT ARRAY-MEAN FC&amp;P VAL'!BA149*'[1]PERCENT ARRAY-MEAN FC&amp;P VAL'!BB149),""),""))</f>
        <v/>
      </c>
      <c r="U149" s="12" t="str">
        <f>IF(T149="","",'[1]PERCENT ARRAY-MEAN FC&amp;P VAL'!AW149*'[1]PERCENT ARRAY-MEAN FC&amp;P VAL'!AX149*'[1]PERCENT ARRAY-MEAN FC&amp;P VAL'!AY149-ABS('[1]PERCENT ARRAY-MEAN FC&amp;P VAL'!AZ149*'[1]PERCENT ARRAY-MEAN FC&amp;P VAL'!BA149*'[1]PERCENT ARRAY-MEAN FC&amp;P VAL'!BB149))</f>
        <v/>
      </c>
      <c r="V149" t="str">
        <f>IF(A149="","",IF('[1]Calculation genes in KEGG path'!L147&gt;='[1]Flux and Impact'!$E$1,IF(('[1]PERCENT ARRAY-MEAN FC&amp;P VAL'!BC149*'[1]PERCENT ARRAY-MEAN FC&amp;P VAL'!BD149*'[1]PERCENT ARRAY-MEAN FC&amp;P VAL'!BE149+ABS('[1]PERCENT ARRAY-MEAN FC&amp;P VAL'!BF149*'[1]PERCENT ARRAY-MEAN FC&amp;P VAL'!BG149*'[1]PERCENT ARRAY-MEAN FC&amp;P VAL'!BH149))&gt;0,'[1]PERCENT ARRAY-MEAN FC&amp;P VAL'!BC149*'[1]PERCENT ARRAY-MEAN FC&amp;P VAL'!BD149*'[1]PERCENT ARRAY-MEAN FC&amp;P VAL'!BE149+ABS('[1]PERCENT ARRAY-MEAN FC&amp;P VAL'!BF149*'[1]PERCENT ARRAY-MEAN FC&amp;P VAL'!BG149*'[1]PERCENT ARRAY-MEAN FC&amp;P VAL'!BH149),""),""))</f>
        <v/>
      </c>
      <c r="W149" s="12" t="str">
        <f>IF(V149="","",'[1]PERCENT ARRAY-MEAN FC&amp;P VAL'!BC149*'[1]PERCENT ARRAY-MEAN FC&amp;P VAL'!BD149*'[1]PERCENT ARRAY-MEAN FC&amp;P VAL'!BE149-ABS('[1]PERCENT ARRAY-MEAN FC&amp;P VAL'!BF149*'[1]PERCENT ARRAY-MEAN FC&amp;P VAL'!BG149*'[1]PERCENT ARRAY-MEAN FC&amp;P VAL'!BH149))</f>
        <v/>
      </c>
      <c r="X149" t="str">
        <f>IF(A149="","",IF('[1]Calculation genes in KEGG path'!L147&gt;='[1]Flux and Impact'!$E$1,IF(('[1]PERCENT ARRAY-MEAN FC&amp;P VAL'!BI149*'[1]PERCENT ARRAY-MEAN FC&amp;P VAL'!BJ149*'[1]PERCENT ARRAY-MEAN FC&amp;P VAL'!BK149+ABS('[1]PERCENT ARRAY-MEAN FC&amp;P VAL'!BL149*'[1]PERCENT ARRAY-MEAN FC&amp;P VAL'!BM149*'[1]PERCENT ARRAY-MEAN FC&amp;P VAL'!BN149))&gt;0,'[1]PERCENT ARRAY-MEAN FC&amp;P VAL'!BI149*'[1]PERCENT ARRAY-MEAN FC&amp;P VAL'!BJ149*'[1]PERCENT ARRAY-MEAN FC&amp;P VAL'!BK149+ABS('[1]PERCENT ARRAY-MEAN FC&amp;P VAL'!BL149*'[1]PERCENT ARRAY-MEAN FC&amp;P VAL'!BM149*'[1]PERCENT ARRAY-MEAN FC&amp;P VAL'!BN149),""),""))</f>
        <v/>
      </c>
      <c r="Y149" s="12" t="str">
        <f>IF(X149="","",'[1]PERCENT ARRAY-MEAN FC&amp;P VAL'!BI149*'[1]PERCENT ARRAY-MEAN FC&amp;P VAL'!BJ149*'[1]PERCENT ARRAY-MEAN FC&amp;P VAL'!BK149-ABS('[1]PERCENT ARRAY-MEAN FC&amp;P VAL'!BL149*'[1]PERCENT ARRAY-MEAN FC&amp;P VAL'!BM149*'[1]PERCENT ARRAY-MEAN FC&amp;P VAL'!BN149))</f>
        <v/>
      </c>
      <c r="Z149" t="str">
        <f>IF(A149="","",IF('[1]Calculation genes in KEGG path'!L147&gt;='[1]Flux and Impact'!$E$1,IF(('[1]PERCENT ARRAY-MEAN FC&amp;P VAL'!BO149*'[1]PERCENT ARRAY-MEAN FC&amp;P VAL'!BP149*'[1]PERCENT ARRAY-MEAN FC&amp;P VAL'!BQ149+ABS('[1]PERCENT ARRAY-MEAN FC&amp;P VAL'!BR149*'[1]PERCENT ARRAY-MEAN FC&amp;P VAL'!BS149*'[1]PERCENT ARRAY-MEAN FC&amp;P VAL'!BT149))&gt;0,'[1]PERCENT ARRAY-MEAN FC&amp;P VAL'!BO149*'[1]PERCENT ARRAY-MEAN FC&amp;P VAL'!BP149*'[1]PERCENT ARRAY-MEAN FC&amp;P VAL'!BQ149+ABS('[1]PERCENT ARRAY-MEAN FC&amp;P VAL'!BR149*'[1]PERCENT ARRAY-MEAN FC&amp;P VAL'!BS149*'[1]PERCENT ARRAY-MEAN FC&amp;P VAL'!BT149),""),""))</f>
        <v/>
      </c>
      <c r="AA149" s="12" t="str">
        <f>IF(Z149="","",'[1]PERCENT ARRAY-MEAN FC&amp;P VAL'!BO149*'[1]PERCENT ARRAY-MEAN FC&amp;P VAL'!BP149*'[1]PERCENT ARRAY-MEAN FC&amp;P VAL'!BQ149-ABS('[1]PERCENT ARRAY-MEAN FC&amp;P VAL'!BR149*'[1]PERCENT ARRAY-MEAN FC&amp;P VAL'!BS149*'[1]PERCENT ARRAY-MEAN FC&amp;P VAL'!BT149))</f>
        <v/>
      </c>
      <c r="AB149" t="str">
        <f>IF(A149="","",IF('[1]Calculation genes in KEGG path'!L147&gt;='[1]Flux and Impact'!$E$1,IF(('[1]PERCENT ARRAY-MEAN FC&amp;P VAL'!BU149*'[1]PERCENT ARRAY-MEAN FC&amp;P VAL'!BV149*'[1]PERCENT ARRAY-MEAN FC&amp;P VAL'!BW149+ABS('[1]PERCENT ARRAY-MEAN FC&amp;P VAL'!BX149*'[1]PERCENT ARRAY-MEAN FC&amp;P VAL'!BY149*'[1]PERCENT ARRAY-MEAN FC&amp;P VAL'!BZ149))&gt;0,'[1]PERCENT ARRAY-MEAN FC&amp;P VAL'!BU149*'[1]PERCENT ARRAY-MEAN FC&amp;P VAL'!BV149*'[1]PERCENT ARRAY-MEAN FC&amp;P VAL'!BW149+ABS('[1]PERCENT ARRAY-MEAN FC&amp;P VAL'!BX149*'[1]PERCENT ARRAY-MEAN FC&amp;P VAL'!BY149*'[1]PERCENT ARRAY-MEAN FC&amp;P VAL'!BZ149),""),""))</f>
        <v/>
      </c>
      <c r="AC149" s="12" t="str">
        <f>IF(AB149="","",'[1]PERCENT ARRAY-MEAN FC&amp;P VAL'!BU149*'[1]PERCENT ARRAY-MEAN FC&amp;P VAL'!BV149*'[1]PERCENT ARRAY-MEAN FC&amp;P VAL'!BW149-ABS('[1]PERCENT ARRAY-MEAN FC&amp;P VAL'!BX149*'[1]PERCENT ARRAY-MEAN FC&amp;P VAL'!BY149*'[1]PERCENT ARRAY-MEAN FC&amp;P VAL'!BZ149))</f>
        <v/>
      </c>
      <c r="AD149" t="str">
        <f>IF(A149="","",IF('[1]Calculation genes in KEGG path'!L147&gt;='[1]Flux and Impact'!$E$1,IF(('[1]PERCENT ARRAY-MEAN FC&amp;P VAL'!CA149*'[1]PERCENT ARRAY-MEAN FC&amp;P VAL'!CB149*'[1]PERCENT ARRAY-MEAN FC&amp;P VAL'!CC149+ABS('[1]PERCENT ARRAY-MEAN FC&amp;P VAL'!CD149*'[1]PERCENT ARRAY-MEAN FC&amp;P VAL'!CE149*'[1]PERCENT ARRAY-MEAN FC&amp;P VAL'!CF149))&gt;0,'[1]PERCENT ARRAY-MEAN FC&amp;P VAL'!CA149*'[1]PERCENT ARRAY-MEAN FC&amp;P VAL'!CB149*'[1]PERCENT ARRAY-MEAN FC&amp;P VAL'!CC149+ABS('[1]PERCENT ARRAY-MEAN FC&amp;P VAL'!CD149*'[1]PERCENT ARRAY-MEAN FC&amp;P VAL'!CE149*'[1]PERCENT ARRAY-MEAN FC&amp;P VAL'!CF149),""),""))</f>
        <v/>
      </c>
      <c r="AE149" s="12" t="str">
        <f>IF(AD149="","",'[1]PERCENT ARRAY-MEAN FC&amp;P VAL'!CA149*'[1]PERCENT ARRAY-MEAN FC&amp;P VAL'!CB149*'[1]PERCENT ARRAY-MEAN FC&amp;P VAL'!CC149-ABS('[1]PERCENT ARRAY-MEAN FC&amp;P VAL'!CD149*'[1]PERCENT ARRAY-MEAN FC&amp;P VAL'!CE149*'[1]PERCENT ARRAY-MEAN FC&amp;P VAL'!CF149))</f>
        <v/>
      </c>
      <c r="AF149" t="str">
        <f>IF(A149="","",IF('[1]Calculation genes in KEGG path'!L147&gt;='[1]Flux and Impact'!$E$1,IF(('[1]PERCENT ARRAY-MEAN FC&amp;P VAL'!CG149*'[1]PERCENT ARRAY-MEAN FC&amp;P VAL'!CH149*'[1]PERCENT ARRAY-MEAN FC&amp;P VAL'!CI149+ABS('[1]PERCENT ARRAY-MEAN FC&amp;P VAL'!CJ149*'[1]PERCENT ARRAY-MEAN FC&amp;P VAL'!CK149*'[1]PERCENT ARRAY-MEAN FC&amp;P VAL'!CL149))&gt;0,'[1]PERCENT ARRAY-MEAN FC&amp;P VAL'!CG149*'[1]PERCENT ARRAY-MEAN FC&amp;P VAL'!CH149*'[1]PERCENT ARRAY-MEAN FC&amp;P VAL'!CI149+ABS('[1]PERCENT ARRAY-MEAN FC&amp;P VAL'!CJ149*'[1]PERCENT ARRAY-MEAN FC&amp;P VAL'!CK149*'[1]PERCENT ARRAY-MEAN FC&amp;P VAL'!CL149),""),""))</f>
        <v/>
      </c>
      <c r="AG149" s="12" t="str">
        <f>IF(AF149="","",'[1]PERCENT ARRAY-MEAN FC&amp;P VAL'!CG149*'[1]PERCENT ARRAY-MEAN FC&amp;P VAL'!CH149*'[1]PERCENT ARRAY-MEAN FC&amp;P VAL'!CI149-ABS('[1]PERCENT ARRAY-MEAN FC&amp;P VAL'!CJ149*'[1]PERCENT ARRAY-MEAN FC&amp;P VAL'!CK149*'[1]PERCENT ARRAY-MEAN FC&amp;P VAL'!CL149))</f>
        <v/>
      </c>
      <c r="AH149" t="str">
        <f>IF(A149="","",IF('[1]Calculation genes in KEGG path'!L147&gt;='[1]Flux and Impact'!$E$1,IF(('[1]PERCENT ARRAY-MEAN FC&amp;P VAL'!CM149*'[1]PERCENT ARRAY-MEAN FC&amp;P VAL'!CN149*'[1]PERCENT ARRAY-MEAN FC&amp;P VAL'!CO149+ABS('[1]PERCENT ARRAY-MEAN FC&amp;P VAL'!CP149*'[1]PERCENT ARRAY-MEAN FC&amp;P VAL'!CQ149*'[1]PERCENT ARRAY-MEAN FC&amp;P VAL'!CR149))&gt;0,'[1]PERCENT ARRAY-MEAN FC&amp;P VAL'!CM149*'[1]PERCENT ARRAY-MEAN FC&amp;P VAL'!CN149*'[1]PERCENT ARRAY-MEAN FC&amp;P VAL'!CO149+ABS('[1]PERCENT ARRAY-MEAN FC&amp;P VAL'!CP149*'[1]PERCENT ARRAY-MEAN FC&amp;P VAL'!CQ149*'[1]PERCENT ARRAY-MEAN FC&amp;P VAL'!CR149),""),""))</f>
        <v/>
      </c>
      <c r="AI149" s="12" t="str">
        <f>IF(AH149="","",'[1]PERCENT ARRAY-MEAN FC&amp;P VAL'!CM149*'[1]PERCENT ARRAY-MEAN FC&amp;P VAL'!CN149*'[1]PERCENT ARRAY-MEAN FC&amp;P VAL'!CO149-ABS('[1]PERCENT ARRAY-MEAN FC&amp;P VAL'!CP149*'[1]PERCENT ARRAY-MEAN FC&amp;P VAL'!CQ149*'[1]PERCENT ARRAY-MEAN FC&amp;P VAL'!CR149))</f>
        <v/>
      </c>
      <c r="AJ149" t="str">
        <f>IF(A149="","",IF('[1]Calculation genes in KEGG path'!L147&gt;='[1]Flux and Impact'!$E$1,IF(('[1]PERCENT ARRAY-MEAN FC&amp;P VAL'!CS149*'[1]PERCENT ARRAY-MEAN FC&amp;P VAL'!CT149*'[1]PERCENT ARRAY-MEAN FC&amp;P VAL'!CU149+ABS('[1]PERCENT ARRAY-MEAN FC&amp;P VAL'!CV149*'[1]PERCENT ARRAY-MEAN FC&amp;P VAL'!CW149*'[1]PERCENT ARRAY-MEAN FC&amp;P VAL'!CX149))&gt;0,'[1]PERCENT ARRAY-MEAN FC&amp;P VAL'!CS149*'[1]PERCENT ARRAY-MEAN FC&amp;P VAL'!CT149*'[1]PERCENT ARRAY-MEAN FC&amp;P VAL'!CU149+ABS('[1]PERCENT ARRAY-MEAN FC&amp;P VAL'!CV149*'[1]PERCENT ARRAY-MEAN FC&amp;P VAL'!CW149*'[1]PERCENT ARRAY-MEAN FC&amp;P VAL'!CX149),""),""))</f>
        <v/>
      </c>
      <c r="AK149" s="12" t="str">
        <f>IF(AJ149="","",'[1]PERCENT ARRAY-MEAN FC&amp;P VAL'!CS149*'[1]PERCENT ARRAY-MEAN FC&amp;P VAL'!CT149*'[1]PERCENT ARRAY-MEAN FC&amp;P VAL'!CU149-ABS('[1]PERCENT ARRAY-MEAN FC&amp;P VAL'!CV149*'[1]PERCENT ARRAY-MEAN FC&amp;P VAL'!CW149*'[1]PERCENT ARRAY-MEAN FC&amp;P VAL'!CX149))</f>
        <v/>
      </c>
      <c r="AL149" t="str">
        <f>IF(A149="","",IF('[1]Calculation genes in KEGG path'!L147&gt;='[1]Flux and Impact'!$E$1,IF(('[1]PERCENT ARRAY-MEAN FC&amp;P VAL'!CY149*'[1]PERCENT ARRAY-MEAN FC&amp;P VAL'!CZ149*'[1]PERCENT ARRAY-MEAN FC&amp;P VAL'!DA149+ABS('[1]PERCENT ARRAY-MEAN FC&amp;P VAL'!DB149*'[1]PERCENT ARRAY-MEAN FC&amp;P VAL'!DC149*'[1]PERCENT ARRAY-MEAN FC&amp;P VAL'!DD149))&gt;0,'[1]PERCENT ARRAY-MEAN FC&amp;P VAL'!CY149*'[1]PERCENT ARRAY-MEAN FC&amp;P VAL'!CZ149*'[1]PERCENT ARRAY-MEAN FC&amp;P VAL'!DA149+ABS('[1]PERCENT ARRAY-MEAN FC&amp;P VAL'!DB149*'[1]PERCENT ARRAY-MEAN FC&amp;P VAL'!DC149*'[1]PERCENT ARRAY-MEAN FC&amp;P VAL'!DD149),""),""))</f>
        <v/>
      </c>
      <c r="AM149" s="12" t="str">
        <f>IF(AL149="","",'[1]PERCENT ARRAY-MEAN FC&amp;P VAL'!CY149*'[1]PERCENT ARRAY-MEAN FC&amp;P VAL'!CZ149*'[1]PERCENT ARRAY-MEAN FC&amp;P VAL'!DA149-ABS('[1]PERCENT ARRAY-MEAN FC&amp;P VAL'!DB149*'[1]PERCENT ARRAY-MEAN FC&amp;P VAL'!DC149*'[1]PERCENT ARRAY-MEAN FC&amp;P VAL'!DD149))</f>
        <v/>
      </c>
      <c r="AN149" t="str">
        <f>IF(A149="","",IF('[1]Calculation genes in KEGG path'!L147&gt;='[1]Flux and Impact'!$E$1,IF(('[1]PERCENT ARRAY-MEAN FC&amp;P VAL'!DE149*'[1]PERCENT ARRAY-MEAN FC&amp;P VAL'!DF149*'[1]PERCENT ARRAY-MEAN FC&amp;P VAL'!DG149+ABS('[1]PERCENT ARRAY-MEAN FC&amp;P VAL'!DH149*'[1]PERCENT ARRAY-MEAN FC&amp;P VAL'!DI149*'[1]PERCENT ARRAY-MEAN FC&amp;P VAL'!DJ149))&gt;0,'[1]PERCENT ARRAY-MEAN FC&amp;P VAL'!DE149*'[1]PERCENT ARRAY-MEAN FC&amp;P VAL'!DF149*'[1]PERCENT ARRAY-MEAN FC&amp;P VAL'!DG149+ABS('[1]PERCENT ARRAY-MEAN FC&amp;P VAL'!DH149*'[1]PERCENT ARRAY-MEAN FC&amp;P VAL'!DI149*'[1]PERCENT ARRAY-MEAN FC&amp;P VAL'!DJ149),""),""))</f>
        <v/>
      </c>
      <c r="AO149" s="12" t="str">
        <f>IF(AN149="","",'[1]PERCENT ARRAY-MEAN FC&amp;P VAL'!DE149*'[1]PERCENT ARRAY-MEAN FC&amp;P VAL'!DF149*'[1]PERCENT ARRAY-MEAN FC&amp;P VAL'!DG149-ABS('[1]PERCENT ARRAY-MEAN FC&amp;P VAL'!DH149*'[1]PERCENT ARRAY-MEAN FC&amp;P VAL'!DI149*'[1]PERCENT ARRAY-MEAN FC&amp;P VAL'!DJ149))</f>
        <v/>
      </c>
      <c r="AP149" t="str">
        <f>IF(A149="","",IF('[1]Calculation genes in KEGG path'!L147&gt;='[1]Flux and Impact'!$E$1,IF(('[1]PERCENT ARRAY-MEAN FC&amp;P VAL'!DK149*'[1]PERCENT ARRAY-MEAN FC&amp;P VAL'!DL149*'[1]PERCENT ARRAY-MEAN FC&amp;P VAL'!DM149+ABS('[1]PERCENT ARRAY-MEAN FC&amp;P VAL'!DN149*'[1]PERCENT ARRAY-MEAN FC&amp;P VAL'!DO149*'[1]PERCENT ARRAY-MEAN FC&amp;P VAL'!DP149))&gt;0,'[1]PERCENT ARRAY-MEAN FC&amp;P VAL'!DK149*'[1]PERCENT ARRAY-MEAN FC&amp;P VAL'!DL149*'[1]PERCENT ARRAY-MEAN FC&amp;P VAL'!DM149+ABS('[1]PERCENT ARRAY-MEAN FC&amp;P VAL'!DN149*'[1]PERCENT ARRAY-MEAN FC&amp;P VAL'!DO149*'[1]PERCENT ARRAY-MEAN FC&amp;P VAL'!DP149),""),""))</f>
        <v/>
      </c>
      <c r="AQ149" s="12" t="str">
        <f>IF(AP149="","",'[1]PERCENT ARRAY-MEAN FC&amp;P VAL'!DK149*'[1]PERCENT ARRAY-MEAN FC&amp;P VAL'!DL149*'[1]PERCENT ARRAY-MEAN FC&amp;P VAL'!DM149-ABS('[1]PERCENT ARRAY-MEAN FC&amp;P VAL'!DN149*'[1]PERCENT ARRAY-MEAN FC&amp;P VAL'!DO149*'[1]PERCENT ARRAY-MEAN FC&amp;P VAL'!DP149))</f>
        <v/>
      </c>
      <c r="AR149" t="str">
        <f>IF(A149="","",IF('[1]Calculation genes in KEGG path'!L147&gt;='[1]Flux and Impact'!$E$1,IF(('[1]PERCENT ARRAY-MEAN FC&amp;P VAL'!DQ149*'[1]PERCENT ARRAY-MEAN FC&amp;P VAL'!DR149*'[1]PERCENT ARRAY-MEAN FC&amp;P VAL'!DS149+ABS('[1]PERCENT ARRAY-MEAN FC&amp;P VAL'!DT149*'[1]PERCENT ARRAY-MEAN FC&amp;P VAL'!DU149*'[1]PERCENT ARRAY-MEAN FC&amp;P VAL'!DV149))&gt;0,'[1]PERCENT ARRAY-MEAN FC&amp;P VAL'!DQ149*'[1]PERCENT ARRAY-MEAN FC&amp;P VAL'!DR149*'[1]PERCENT ARRAY-MEAN FC&amp;P VAL'!DS149+ABS('[1]PERCENT ARRAY-MEAN FC&amp;P VAL'!DT149*'[1]PERCENT ARRAY-MEAN FC&amp;P VAL'!DU149*'[1]PERCENT ARRAY-MEAN FC&amp;P VAL'!DV149),""),""))</f>
        <v/>
      </c>
      <c r="AS149" s="12" t="str">
        <f>IF(AR149="","",'[1]PERCENT ARRAY-MEAN FC&amp;P VAL'!DQ149*'[1]PERCENT ARRAY-MEAN FC&amp;P VAL'!DR149*'[1]PERCENT ARRAY-MEAN FC&amp;P VAL'!DS149-ABS('[1]PERCENT ARRAY-MEAN FC&amp;P VAL'!DT149*'[1]PERCENT ARRAY-MEAN FC&amp;P VAL'!DU149*'[1]PERCENT ARRAY-MEAN FC&amp;P VAL'!DV149))</f>
        <v/>
      </c>
      <c r="AT149" s="12">
        <f t="shared" si="7"/>
        <v>7.70722295404508</v>
      </c>
      <c r="AU149" s="12">
        <f t="shared" si="8"/>
        <v>1</v>
      </c>
    </row>
    <row r="150" spans="1:47">
      <c r="A150" t="str">
        <f>'[1]Calculation genes in KEGG path'!I148</f>
        <v>bta04622</v>
      </c>
      <c r="B150" t="str">
        <f>IF('[1]PERCENT ARRAY-MEAN FC&amp;P VAL'!A150="","",'[1]PERCENT ARRAY-MEAN FC&amp;P VAL'!A150)</f>
        <v>5. Organismal Systems</v>
      </c>
      <c r="C150" t="str">
        <f>IF('[1]PERCENT ARRAY-MEAN FC&amp;P VAL'!B150="","",'[1]PERCENT ARRAY-MEAN FC&amp;P VAL'!B150)</f>
        <v>5.1 Immune System</v>
      </c>
      <c r="D150" t="str">
        <f>IF('[1]PERCENT ARRAY-MEAN FC&amp;P VAL'!C150="","",'[1]PERCENT ARRAY-MEAN FC&amp;P VAL'!C150)</f>
        <v>RIG-I-like receptor signaling pathway</v>
      </c>
      <c r="E150" s="12">
        <f t="shared" si="6"/>
        <v>143.82549731233</v>
      </c>
      <c r="F150" t="str">
        <f>IF(A150="","",IF('[1]Calculation genes in KEGG path'!L148&gt;='[1]Flux and Impact'!$E$1,IF('[1]PERCENT ARRAY-MEAN FC&amp;P VAL'!G150*'[1]PERCENT ARRAY-MEAN FC&amp;P VAL'!H150*'[1]PERCENT ARRAY-MEAN FC&amp;P VAL'!I150+ABS('[1]PERCENT ARRAY-MEAN FC&amp;P VAL'!J150*'[1]PERCENT ARRAY-MEAN FC&amp;P VAL'!K150*'[1]PERCENT ARRAY-MEAN FC&amp;P VAL'!L150)&gt;0,'[1]PERCENT ARRAY-MEAN FC&amp;P VAL'!G150*'[1]PERCENT ARRAY-MEAN FC&amp;P VAL'!H150*'[1]PERCENT ARRAY-MEAN FC&amp;P VAL'!I150+ABS('[1]PERCENT ARRAY-MEAN FC&amp;P VAL'!J150*'[1]PERCENT ARRAY-MEAN FC&amp;P VAL'!K150*'[1]PERCENT ARRAY-MEAN FC&amp;P VAL'!L150),""),""))</f>
        <v/>
      </c>
      <c r="G150" s="12" t="str">
        <f>IF(F150="","",'[1]PERCENT ARRAY-MEAN FC&amp;P VAL'!G150*'[1]PERCENT ARRAY-MEAN FC&amp;P VAL'!H150*'[1]PERCENT ARRAY-MEAN FC&amp;P VAL'!I150-ABS('[1]PERCENT ARRAY-MEAN FC&amp;P VAL'!J150*'[1]PERCENT ARRAY-MEAN FC&amp;P VAL'!K150*'[1]PERCENT ARRAY-MEAN FC&amp;P VAL'!L150))</f>
        <v/>
      </c>
      <c r="H150">
        <f>IF(A150="","",IF('[1]Calculation genes in KEGG path'!L148&gt;='[1]Flux and Impact'!$E$1,IF(('[1]PERCENT ARRAY-MEAN FC&amp;P VAL'!M150*'[1]PERCENT ARRAY-MEAN FC&amp;P VAL'!N150*'[1]PERCENT ARRAY-MEAN FC&amp;P VAL'!O150+ABS('[1]PERCENT ARRAY-MEAN FC&amp;P VAL'!P150*'[1]PERCENT ARRAY-MEAN FC&amp;P VAL'!Q150*'[1]PERCENT ARRAY-MEAN FC&amp;P VAL'!R150))&gt;0,'[1]PERCENT ARRAY-MEAN FC&amp;P VAL'!M150*'[1]PERCENT ARRAY-MEAN FC&amp;P VAL'!N150*'[1]PERCENT ARRAY-MEAN FC&amp;P VAL'!O150+ABS('[1]PERCENT ARRAY-MEAN FC&amp;P VAL'!P150*'[1]PERCENT ARRAY-MEAN FC&amp;P VAL'!Q150*'[1]PERCENT ARRAY-MEAN FC&amp;P VAL'!R150),""),""))</f>
        <v>143.82549731233</v>
      </c>
      <c r="I150" s="12">
        <f>IF(H150="","",'[1]PERCENT ARRAY-MEAN FC&amp;P VAL'!M150*'[1]PERCENT ARRAY-MEAN FC&amp;P VAL'!N150*'[1]PERCENT ARRAY-MEAN FC&amp;P VAL'!O150-ABS('[1]PERCENT ARRAY-MEAN FC&amp;P VAL'!P150*'[1]PERCENT ARRAY-MEAN FC&amp;P VAL'!Q150*'[1]PERCENT ARRAY-MEAN FC&amp;P VAL'!R150))</f>
        <v>-94.3924995385726</v>
      </c>
      <c r="J150" t="str">
        <f>IF(A150="","",IF('[1]Calculation genes in KEGG path'!L148&gt;='[1]Flux and Impact'!$E$1,IF(('[1]PERCENT ARRAY-MEAN FC&amp;P VAL'!S150*'[1]PERCENT ARRAY-MEAN FC&amp;P VAL'!T150*'[1]PERCENT ARRAY-MEAN FC&amp;P VAL'!U150+ABS('[1]PERCENT ARRAY-MEAN FC&amp;P VAL'!V150*'[1]PERCENT ARRAY-MEAN FC&amp;P VAL'!W150*'[1]PERCENT ARRAY-MEAN FC&amp;P VAL'!X150))&gt;0,'[1]PERCENT ARRAY-MEAN FC&amp;P VAL'!S150*'[1]PERCENT ARRAY-MEAN FC&amp;P VAL'!T150*'[1]PERCENT ARRAY-MEAN FC&amp;P VAL'!U150+ABS('[1]PERCENT ARRAY-MEAN FC&amp;P VAL'!V150*'[1]PERCENT ARRAY-MEAN FC&amp;P VAL'!W150*'[1]PERCENT ARRAY-MEAN FC&amp;P VAL'!X150),""),""))</f>
        <v/>
      </c>
      <c r="K150" s="12" t="str">
        <f>IF(J150="","",'[1]PERCENT ARRAY-MEAN FC&amp;P VAL'!S150*'[1]PERCENT ARRAY-MEAN FC&amp;P VAL'!T150*'[1]PERCENT ARRAY-MEAN FC&amp;P VAL'!U150-ABS('[1]PERCENT ARRAY-MEAN FC&amp;P VAL'!V150*'[1]PERCENT ARRAY-MEAN FC&amp;P VAL'!W150*'[1]PERCENT ARRAY-MEAN FC&amp;P VAL'!X150))</f>
        <v/>
      </c>
      <c r="L150" t="str">
        <f>IF(A150="","",IF('[1]Calculation genes in KEGG path'!L148&gt;='[1]Flux and Impact'!$E$1,IF(('[1]PERCENT ARRAY-MEAN FC&amp;P VAL'!Y150*'[1]PERCENT ARRAY-MEAN FC&amp;P VAL'!Z150*'[1]PERCENT ARRAY-MEAN FC&amp;P VAL'!AA150+ABS('[1]PERCENT ARRAY-MEAN FC&amp;P VAL'!AB150*'[1]PERCENT ARRAY-MEAN FC&amp;P VAL'!AC150*'[1]PERCENT ARRAY-MEAN FC&amp;P VAL'!AD150))&gt;0,'[1]PERCENT ARRAY-MEAN FC&amp;P VAL'!Y150*'[1]PERCENT ARRAY-MEAN FC&amp;P VAL'!Z150*'[1]PERCENT ARRAY-MEAN FC&amp;P VAL'!AA150+ABS('[1]PERCENT ARRAY-MEAN FC&amp;P VAL'!AB150*'[1]PERCENT ARRAY-MEAN FC&amp;P VAL'!AC150*'[1]PERCENT ARRAY-MEAN FC&amp;P VAL'!AD150),""),""))</f>
        <v/>
      </c>
      <c r="M150" s="12" t="str">
        <f>IF(L150="","",'[1]PERCENT ARRAY-MEAN FC&amp;P VAL'!Y150*'[1]PERCENT ARRAY-MEAN FC&amp;P VAL'!Z150*'[1]PERCENT ARRAY-MEAN FC&amp;P VAL'!AA150-ABS('[1]PERCENT ARRAY-MEAN FC&amp;P VAL'!AB150*'[1]PERCENT ARRAY-MEAN FC&amp;P VAL'!AC150*'[1]PERCENT ARRAY-MEAN FC&amp;P VAL'!AD150))</f>
        <v/>
      </c>
      <c r="N150" t="str">
        <f>IF(A150="","",IF('[1]Calculation genes in KEGG path'!L148&gt;='[1]Flux and Impact'!$E$1,IF(('[1]PERCENT ARRAY-MEAN FC&amp;P VAL'!AE150*'[1]PERCENT ARRAY-MEAN FC&amp;P VAL'!AF150*'[1]PERCENT ARRAY-MEAN FC&amp;P VAL'!AG150+ABS('[1]PERCENT ARRAY-MEAN FC&amp;P VAL'!AH150*'[1]PERCENT ARRAY-MEAN FC&amp;P VAL'!AI150*'[1]PERCENT ARRAY-MEAN FC&amp;P VAL'!AJ150))&gt;0,'[1]PERCENT ARRAY-MEAN FC&amp;P VAL'!AE150*'[1]PERCENT ARRAY-MEAN FC&amp;P VAL'!AF150*'[1]PERCENT ARRAY-MEAN FC&amp;P VAL'!AG150+ABS('[1]PERCENT ARRAY-MEAN FC&amp;P VAL'!AH150*'[1]PERCENT ARRAY-MEAN FC&amp;P VAL'!AI150*'[1]PERCENT ARRAY-MEAN FC&amp;P VAL'!AJ150),""),""))</f>
        <v/>
      </c>
      <c r="O150" s="12" t="str">
        <f>IF(N150="","",'[1]PERCENT ARRAY-MEAN FC&amp;P VAL'!AE150*'[1]PERCENT ARRAY-MEAN FC&amp;P VAL'!AF150*'[1]PERCENT ARRAY-MEAN FC&amp;P VAL'!AG150-ABS('[1]PERCENT ARRAY-MEAN FC&amp;P VAL'!AH150*'[1]PERCENT ARRAY-MEAN FC&amp;P VAL'!AI150*'[1]PERCENT ARRAY-MEAN FC&amp;P VAL'!AJ150))</f>
        <v/>
      </c>
      <c r="P150" t="str">
        <f>IF(A150="","",IF('[1]Calculation genes in KEGG path'!L148&gt;='[1]Flux and Impact'!$E$1,IF(('[1]PERCENT ARRAY-MEAN FC&amp;P VAL'!AK150*'[1]PERCENT ARRAY-MEAN FC&amp;P VAL'!AL150*'[1]PERCENT ARRAY-MEAN FC&amp;P VAL'!AM150+ABS('[1]PERCENT ARRAY-MEAN FC&amp;P VAL'!AN150*'[1]PERCENT ARRAY-MEAN FC&amp;P VAL'!AO150*'[1]PERCENT ARRAY-MEAN FC&amp;P VAL'!AP150))&gt;0,'[1]PERCENT ARRAY-MEAN FC&amp;P VAL'!AK150*'[1]PERCENT ARRAY-MEAN FC&amp;P VAL'!AL150*'[1]PERCENT ARRAY-MEAN FC&amp;P VAL'!AM150+ABS('[1]PERCENT ARRAY-MEAN FC&amp;P VAL'!AN150*'[1]PERCENT ARRAY-MEAN FC&amp;P VAL'!AO150*'[1]PERCENT ARRAY-MEAN FC&amp;P VAL'!AP150),""),""))</f>
        <v/>
      </c>
      <c r="Q150" s="12" t="str">
        <f>IF(P150="","",'[1]PERCENT ARRAY-MEAN FC&amp;P VAL'!AK150*'[1]PERCENT ARRAY-MEAN FC&amp;P VAL'!AL150*'[1]PERCENT ARRAY-MEAN FC&amp;P VAL'!AM150-ABS('[1]PERCENT ARRAY-MEAN FC&amp;P VAL'!AN150*'[1]PERCENT ARRAY-MEAN FC&amp;P VAL'!AO150*'[1]PERCENT ARRAY-MEAN FC&amp;P VAL'!AP150))</f>
        <v/>
      </c>
      <c r="R150" t="str">
        <f>IF(A150="","",IF('[1]Calculation genes in KEGG path'!L148&gt;='[1]Flux and Impact'!$E$1,IF(('[1]PERCENT ARRAY-MEAN FC&amp;P VAL'!AQ150*'[1]PERCENT ARRAY-MEAN FC&amp;P VAL'!AR150*'[1]PERCENT ARRAY-MEAN FC&amp;P VAL'!AS150+ABS('[1]PERCENT ARRAY-MEAN FC&amp;P VAL'!AT150*'[1]PERCENT ARRAY-MEAN FC&amp;P VAL'!AU150*'[1]PERCENT ARRAY-MEAN FC&amp;P VAL'!AV150))&gt;0,'[1]PERCENT ARRAY-MEAN FC&amp;P VAL'!AQ150*'[1]PERCENT ARRAY-MEAN FC&amp;P VAL'!AR150*'[1]PERCENT ARRAY-MEAN FC&amp;P VAL'!AS150+ABS('[1]PERCENT ARRAY-MEAN FC&amp;P VAL'!AT150*'[1]PERCENT ARRAY-MEAN FC&amp;P VAL'!AU150*'[1]PERCENT ARRAY-MEAN FC&amp;P VAL'!AV150),""),""))</f>
        <v/>
      </c>
      <c r="S150" s="12" t="str">
        <f>IF(R150="","",'[1]PERCENT ARRAY-MEAN FC&amp;P VAL'!AQ150*'[1]PERCENT ARRAY-MEAN FC&amp;P VAL'!AR150*'[1]PERCENT ARRAY-MEAN FC&amp;P VAL'!AS150-ABS('[1]PERCENT ARRAY-MEAN FC&amp;P VAL'!AT150*'[1]PERCENT ARRAY-MEAN FC&amp;P VAL'!AU150*'[1]PERCENT ARRAY-MEAN FC&amp;P VAL'!AV150))</f>
        <v/>
      </c>
      <c r="T150" t="str">
        <f>IF(A150="","",IF('[1]Calculation genes in KEGG path'!L148&gt;='[1]Flux and Impact'!$E$1,IF(('[1]PERCENT ARRAY-MEAN FC&amp;P VAL'!AW150*'[1]PERCENT ARRAY-MEAN FC&amp;P VAL'!AX150*'[1]PERCENT ARRAY-MEAN FC&amp;P VAL'!AY150+ABS('[1]PERCENT ARRAY-MEAN FC&amp;P VAL'!AZ150*'[1]PERCENT ARRAY-MEAN FC&amp;P VAL'!BA150*'[1]PERCENT ARRAY-MEAN FC&amp;P VAL'!BB150))&gt;0,'[1]PERCENT ARRAY-MEAN FC&amp;P VAL'!AW150*'[1]PERCENT ARRAY-MEAN FC&amp;P VAL'!AX150*'[1]PERCENT ARRAY-MEAN FC&amp;P VAL'!AY150+ABS('[1]PERCENT ARRAY-MEAN FC&amp;P VAL'!AZ150*'[1]PERCENT ARRAY-MEAN FC&amp;P VAL'!BA150*'[1]PERCENT ARRAY-MEAN FC&amp;P VAL'!BB150),""),""))</f>
        <v/>
      </c>
      <c r="U150" s="12" t="str">
        <f>IF(T150="","",'[1]PERCENT ARRAY-MEAN FC&amp;P VAL'!AW150*'[1]PERCENT ARRAY-MEAN FC&amp;P VAL'!AX150*'[1]PERCENT ARRAY-MEAN FC&amp;P VAL'!AY150-ABS('[1]PERCENT ARRAY-MEAN FC&amp;P VAL'!AZ150*'[1]PERCENT ARRAY-MEAN FC&amp;P VAL'!BA150*'[1]PERCENT ARRAY-MEAN FC&amp;P VAL'!BB150))</f>
        <v/>
      </c>
      <c r="V150" t="str">
        <f>IF(A150="","",IF('[1]Calculation genes in KEGG path'!L148&gt;='[1]Flux and Impact'!$E$1,IF(('[1]PERCENT ARRAY-MEAN FC&amp;P VAL'!BC150*'[1]PERCENT ARRAY-MEAN FC&amp;P VAL'!BD150*'[1]PERCENT ARRAY-MEAN FC&amp;P VAL'!BE150+ABS('[1]PERCENT ARRAY-MEAN FC&amp;P VAL'!BF150*'[1]PERCENT ARRAY-MEAN FC&amp;P VAL'!BG150*'[1]PERCENT ARRAY-MEAN FC&amp;P VAL'!BH150))&gt;0,'[1]PERCENT ARRAY-MEAN FC&amp;P VAL'!BC150*'[1]PERCENT ARRAY-MEAN FC&amp;P VAL'!BD150*'[1]PERCENT ARRAY-MEAN FC&amp;P VAL'!BE150+ABS('[1]PERCENT ARRAY-MEAN FC&amp;P VAL'!BF150*'[1]PERCENT ARRAY-MEAN FC&amp;P VAL'!BG150*'[1]PERCENT ARRAY-MEAN FC&amp;P VAL'!BH150),""),""))</f>
        <v/>
      </c>
      <c r="W150" s="12" t="str">
        <f>IF(V150="","",'[1]PERCENT ARRAY-MEAN FC&amp;P VAL'!BC150*'[1]PERCENT ARRAY-MEAN FC&amp;P VAL'!BD150*'[1]PERCENT ARRAY-MEAN FC&amp;P VAL'!BE150-ABS('[1]PERCENT ARRAY-MEAN FC&amp;P VAL'!BF150*'[1]PERCENT ARRAY-MEAN FC&amp;P VAL'!BG150*'[1]PERCENT ARRAY-MEAN FC&amp;P VAL'!BH150))</f>
        <v/>
      </c>
      <c r="X150" t="str">
        <f>IF(A150="","",IF('[1]Calculation genes in KEGG path'!L148&gt;='[1]Flux and Impact'!$E$1,IF(('[1]PERCENT ARRAY-MEAN FC&amp;P VAL'!BI150*'[1]PERCENT ARRAY-MEAN FC&amp;P VAL'!BJ150*'[1]PERCENT ARRAY-MEAN FC&amp;P VAL'!BK150+ABS('[1]PERCENT ARRAY-MEAN FC&amp;P VAL'!BL150*'[1]PERCENT ARRAY-MEAN FC&amp;P VAL'!BM150*'[1]PERCENT ARRAY-MEAN FC&amp;P VAL'!BN150))&gt;0,'[1]PERCENT ARRAY-MEAN FC&amp;P VAL'!BI150*'[1]PERCENT ARRAY-MEAN FC&amp;P VAL'!BJ150*'[1]PERCENT ARRAY-MEAN FC&amp;P VAL'!BK150+ABS('[1]PERCENT ARRAY-MEAN FC&amp;P VAL'!BL150*'[1]PERCENT ARRAY-MEAN FC&amp;P VAL'!BM150*'[1]PERCENT ARRAY-MEAN FC&amp;P VAL'!BN150),""),""))</f>
        <v/>
      </c>
      <c r="Y150" s="12" t="str">
        <f>IF(X150="","",'[1]PERCENT ARRAY-MEAN FC&amp;P VAL'!BI150*'[1]PERCENT ARRAY-MEAN FC&amp;P VAL'!BJ150*'[1]PERCENT ARRAY-MEAN FC&amp;P VAL'!BK150-ABS('[1]PERCENT ARRAY-MEAN FC&amp;P VAL'!BL150*'[1]PERCENT ARRAY-MEAN FC&amp;P VAL'!BM150*'[1]PERCENT ARRAY-MEAN FC&amp;P VAL'!BN150))</f>
        <v/>
      </c>
      <c r="Z150" t="str">
        <f>IF(A150="","",IF('[1]Calculation genes in KEGG path'!L148&gt;='[1]Flux and Impact'!$E$1,IF(('[1]PERCENT ARRAY-MEAN FC&amp;P VAL'!BO150*'[1]PERCENT ARRAY-MEAN FC&amp;P VAL'!BP150*'[1]PERCENT ARRAY-MEAN FC&amp;P VAL'!BQ150+ABS('[1]PERCENT ARRAY-MEAN FC&amp;P VAL'!BR150*'[1]PERCENT ARRAY-MEAN FC&amp;P VAL'!BS150*'[1]PERCENT ARRAY-MEAN FC&amp;P VAL'!BT150))&gt;0,'[1]PERCENT ARRAY-MEAN FC&amp;P VAL'!BO150*'[1]PERCENT ARRAY-MEAN FC&amp;P VAL'!BP150*'[1]PERCENT ARRAY-MEAN FC&amp;P VAL'!BQ150+ABS('[1]PERCENT ARRAY-MEAN FC&amp;P VAL'!BR150*'[1]PERCENT ARRAY-MEAN FC&amp;P VAL'!BS150*'[1]PERCENT ARRAY-MEAN FC&amp;P VAL'!BT150),""),""))</f>
        <v/>
      </c>
      <c r="AA150" s="12" t="str">
        <f>IF(Z150="","",'[1]PERCENT ARRAY-MEAN FC&amp;P VAL'!BO150*'[1]PERCENT ARRAY-MEAN FC&amp;P VAL'!BP150*'[1]PERCENT ARRAY-MEAN FC&amp;P VAL'!BQ150-ABS('[1]PERCENT ARRAY-MEAN FC&amp;P VAL'!BR150*'[1]PERCENT ARRAY-MEAN FC&amp;P VAL'!BS150*'[1]PERCENT ARRAY-MEAN FC&amp;P VAL'!BT150))</f>
        <v/>
      </c>
      <c r="AB150" t="str">
        <f>IF(A150="","",IF('[1]Calculation genes in KEGG path'!L148&gt;='[1]Flux and Impact'!$E$1,IF(('[1]PERCENT ARRAY-MEAN FC&amp;P VAL'!BU150*'[1]PERCENT ARRAY-MEAN FC&amp;P VAL'!BV150*'[1]PERCENT ARRAY-MEAN FC&amp;P VAL'!BW150+ABS('[1]PERCENT ARRAY-MEAN FC&amp;P VAL'!BX150*'[1]PERCENT ARRAY-MEAN FC&amp;P VAL'!BY150*'[1]PERCENT ARRAY-MEAN FC&amp;P VAL'!BZ150))&gt;0,'[1]PERCENT ARRAY-MEAN FC&amp;P VAL'!BU150*'[1]PERCENT ARRAY-MEAN FC&amp;P VAL'!BV150*'[1]PERCENT ARRAY-MEAN FC&amp;P VAL'!BW150+ABS('[1]PERCENT ARRAY-MEAN FC&amp;P VAL'!BX150*'[1]PERCENT ARRAY-MEAN FC&amp;P VAL'!BY150*'[1]PERCENT ARRAY-MEAN FC&amp;P VAL'!BZ150),""),""))</f>
        <v/>
      </c>
      <c r="AC150" s="12" t="str">
        <f>IF(AB150="","",'[1]PERCENT ARRAY-MEAN FC&amp;P VAL'!BU150*'[1]PERCENT ARRAY-MEAN FC&amp;P VAL'!BV150*'[1]PERCENT ARRAY-MEAN FC&amp;P VAL'!BW150-ABS('[1]PERCENT ARRAY-MEAN FC&amp;P VAL'!BX150*'[1]PERCENT ARRAY-MEAN FC&amp;P VAL'!BY150*'[1]PERCENT ARRAY-MEAN FC&amp;P VAL'!BZ150))</f>
        <v/>
      </c>
      <c r="AD150" t="str">
        <f>IF(A150="","",IF('[1]Calculation genes in KEGG path'!L148&gt;='[1]Flux and Impact'!$E$1,IF(('[1]PERCENT ARRAY-MEAN FC&amp;P VAL'!CA150*'[1]PERCENT ARRAY-MEAN FC&amp;P VAL'!CB150*'[1]PERCENT ARRAY-MEAN FC&amp;P VAL'!CC150+ABS('[1]PERCENT ARRAY-MEAN FC&amp;P VAL'!CD150*'[1]PERCENT ARRAY-MEAN FC&amp;P VAL'!CE150*'[1]PERCENT ARRAY-MEAN FC&amp;P VAL'!CF150))&gt;0,'[1]PERCENT ARRAY-MEAN FC&amp;P VAL'!CA150*'[1]PERCENT ARRAY-MEAN FC&amp;P VAL'!CB150*'[1]PERCENT ARRAY-MEAN FC&amp;P VAL'!CC150+ABS('[1]PERCENT ARRAY-MEAN FC&amp;P VAL'!CD150*'[1]PERCENT ARRAY-MEAN FC&amp;P VAL'!CE150*'[1]PERCENT ARRAY-MEAN FC&amp;P VAL'!CF150),""),""))</f>
        <v/>
      </c>
      <c r="AE150" s="12" t="str">
        <f>IF(AD150="","",'[1]PERCENT ARRAY-MEAN FC&amp;P VAL'!CA150*'[1]PERCENT ARRAY-MEAN FC&amp;P VAL'!CB150*'[1]PERCENT ARRAY-MEAN FC&amp;P VAL'!CC150-ABS('[1]PERCENT ARRAY-MEAN FC&amp;P VAL'!CD150*'[1]PERCENT ARRAY-MEAN FC&amp;P VAL'!CE150*'[1]PERCENT ARRAY-MEAN FC&amp;P VAL'!CF150))</f>
        <v/>
      </c>
      <c r="AF150" t="str">
        <f>IF(A150="","",IF('[1]Calculation genes in KEGG path'!L148&gt;='[1]Flux and Impact'!$E$1,IF(('[1]PERCENT ARRAY-MEAN FC&amp;P VAL'!CG150*'[1]PERCENT ARRAY-MEAN FC&amp;P VAL'!CH150*'[1]PERCENT ARRAY-MEAN FC&amp;P VAL'!CI150+ABS('[1]PERCENT ARRAY-MEAN FC&amp;P VAL'!CJ150*'[1]PERCENT ARRAY-MEAN FC&amp;P VAL'!CK150*'[1]PERCENT ARRAY-MEAN FC&amp;P VAL'!CL150))&gt;0,'[1]PERCENT ARRAY-MEAN FC&amp;P VAL'!CG150*'[1]PERCENT ARRAY-MEAN FC&amp;P VAL'!CH150*'[1]PERCENT ARRAY-MEAN FC&amp;P VAL'!CI150+ABS('[1]PERCENT ARRAY-MEAN FC&amp;P VAL'!CJ150*'[1]PERCENT ARRAY-MEAN FC&amp;P VAL'!CK150*'[1]PERCENT ARRAY-MEAN FC&amp;P VAL'!CL150),""),""))</f>
        <v/>
      </c>
      <c r="AG150" s="12" t="str">
        <f>IF(AF150="","",'[1]PERCENT ARRAY-MEAN FC&amp;P VAL'!CG150*'[1]PERCENT ARRAY-MEAN FC&amp;P VAL'!CH150*'[1]PERCENT ARRAY-MEAN FC&amp;P VAL'!CI150-ABS('[1]PERCENT ARRAY-MEAN FC&amp;P VAL'!CJ150*'[1]PERCENT ARRAY-MEAN FC&amp;P VAL'!CK150*'[1]PERCENT ARRAY-MEAN FC&amp;P VAL'!CL150))</f>
        <v/>
      </c>
      <c r="AH150" t="str">
        <f>IF(A150="","",IF('[1]Calculation genes in KEGG path'!L148&gt;='[1]Flux and Impact'!$E$1,IF(('[1]PERCENT ARRAY-MEAN FC&amp;P VAL'!CM150*'[1]PERCENT ARRAY-MEAN FC&amp;P VAL'!CN150*'[1]PERCENT ARRAY-MEAN FC&amp;P VAL'!CO150+ABS('[1]PERCENT ARRAY-MEAN FC&amp;P VAL'!CP150*'[1]PERCENT ARRAY-MEAN FC&amp;P VAL'!CQ150*'[1]PERCENT ARRAY-MEAN FC&amp;P VAL'!CR150))&gt;0,'[1]PERCENT ARRAY-MEAN FC&amp;P VAL'!CM150*'[1]PERCENT ARRAY-MEAN FC&amp;P VAL'!CN150*'[1]PERCENT ARRAY-MEAN FC&amp;P VAL'!CO150+ABS('[1]PERCENT ARRAY-MEAN FC&amp;P VAL'!CP150*'[1]PERCENT ARRAY-MEAN FC&amp;P VAL'!CQ150*'[1]PERCENT ARRAY-MEAN FC&amp;P VAL'!CR150),""),""))</f>
        <v/>
      </c>
      <c r="AI150" s="12" t="str">
        <f>IF(AH150="","",'[1]PERCENT ARRAY-MEAN FC&amp;P VAL'!CM150*'[1]PERCENT ARRAY-MEAN FC&amp;P VAL'!CN150*'[1]PERCENT ARRAY-MEAN FC&amp;P VAL'!CO150-ABS('[1]PERCENT ARRAY-MEAN FC&amp;P VAL'!CP150*'[1]PERCENT ARRAY-MEAN FC&amp;P VAL'!CQ150*'[1]PERCENT ARRAY-MEAN FC&amp;P VAL'!CR150))</f>
        <v/>
      </c>
      <c r="AJ150" t="str">
        <f>IF(A150="","",IF('[1]Calculation genes in KEGG path'!L148&gt;='[1]Flux and Impact'!$E$1,IF(('[1]PERCENT ARRAY-MEAN FC&amp;P VAL'!CS150*'[1]PERCENT ARRAY-MEAN FC&amp;P VAL'!CT150*'[1]PERCENT ARRAY-MEAN FC&amp;P VAL'!CU150+ABS('[1]PERCENT ARRAY-MEAN FC&amp;P VAL'!CV150*'[1]PERCENT ARRAY-MEAN FC&amp;P VAL'!CW150*'[1]PERCENT ARRAY-MEAN FC&amp;P VAL'!CX150))&gt;0,'[1]PERCENT ARRAY-MEAN FC&amp;P VAL'!CS150*'[1]PERCENT ARRAY-MEAN FC&amp;P VAL'!CT150*'[1]PERCENT ARRAY-MEAN FC&amp;P VAL'!CU150+ABS('[1]PERCENT ARRAY-MEAN FC&amp;P VAL'!CV150*'[1]PERCENT ARRAY-MEAN FC&amp;P VAL'!CW150*'[1]PERCENT ARRAY-MEAN FC&amp;P VAL'!CX150),""),""))</f>
        <v/>
      </c>
      <c r="AK150" s="12" t="str">
        <f>IF(AJ150="","",'[1]PERCENT ARRAY-MEAN FC&amp;P VAL'!CS150*'[1]PERCENT ARRAY-MEAN FC&amp;P VAL'!CT150*'[1]PERCENT ARRAY-MEAN FC&amp;P VAL'!CU150-ABS('[1]PERCENT ARRAY-MEAN FC&amp;P VAL'!CV150*'[1]PERCENT ARRAY-MEAN FC&amp;P VAL'!CW150*'[1]PERCENT ARRAY-MEAN FC&amp;P VAL'!CX150))</f>
        <v/>
      </c>
      <c r="AL150" t="str">
        <f>IF(A150="","",IF('[1]Calculation genes in KEGG path'!L148&gt;='[1]Flux and Impact'!$E$1,IF(('[1]PERCENT ARRAY-MEAN FC&amp;P VAL'!CY150*'[1]PERCENT ARRAY-MEAN FC&amp;P VAL'!CZ150*'[1]PERCENT ARRAY-MEAN FC&amp;P VAL'!DA150+ABS('[1]PERCENT ARRAY-MEAN FC&amp;P VAL'!DB150*'[1]PERCENT ARRAY-MEAN FC&amp;P VAL'!DC150*'[1]PERCENT ARRAY-MEAN FC&amp;P VAL'!DD150))&gt;0,'[1]PERCENT ARRAY-MEAN FC&amp;P VAL'!CY150*'[1]PERCENT ARRAY-MEAN FC&amp;P VAL'!CZ150*'[1]PERCENT ARRAY-MEAN FC&amp;P VAL'!DA150+ABS('[1]PERCENT ARRAY-MEAN FC&amp;P VAL'!DB150*'[1]PERCENT ARRAY-MEAN FC&amp;P VAL'!DC150*'[1]PERCENT ARRAY-MEAN FC&amp;P VAL'!DD150),""),""))</f>
        <v/>
      </c>
      <c r="AM150" s="12" t="str">
        <f>IF(AL150="","",'[1]PERCENT ARRAY-MEAN FC&amp;P VAL'!CY150*'[1]PERCENT ARRAY-MEAN FC&amp;P VAL'!CZ150*'[1]PERCENT ARRAY-MEAN FC&amp;P VAL'!DA150-ABS('[1]PERCENT ARRAY-MEAN FC&amp;P VAL'!DB150*'[1]PERCENT ARRAY-MEAN FC&amp;P VAL'!DC150*'[1]PERCENT ARRAY-MEAN FC&amp;P VAL'!DD150))</f>
        <v/>
      </c>
      <c r="AN150" t="str">
        <f>IF(A150="","",IF('[1]Calculation genes in KEGG path'!L148&gt;='[1]Flux and Impact'!$E$1,IF(('[1]PERCENT ARRAY-MEAN FC&amp;P VAL'!DE150*'[1]PERCENT ARRAY-MEAN FC&amp;P VAL'!DF150*'[1]PERCENT ARRAY-MEAN FC&amp;P VAL'!DG150+ABS('[1]PERCENT ARRAY-MEAN FC&amp;P VAL'!DH150*'[1]PERCENT ARRAY-MEAN FC&amp;P VAL'!DI150*'[1]PERCENT ARRAY-MEAN FC&amp;P VAL'!DJ150))&gt;0,'[1]PERCENT ARRAY-MEAN FC&amp;P VAL'!DE150*'[1]PERCENT ARRAY-MEAN FC&amp;P VAL'!DF150*'[1]PERCENT ARRAY-MEAN FC&amp;P VAL'!DG150+ABS('[1]PERCENT ARRAY-MEAN FC&amp;P VAL'!DH150*'[1]PERCENT ARRAY-MEAN FC&amp;P VAL'!DI150*'[1]PERCENT ARRAY-MEAN FC&amp;P VAL'!DJ150),""),""))</f>
        <v/>
      </c>
      <c r="AO150" s="12" t="str">
        <f>IF(AN150="","",'[1]PERCENT ARRAY-MEAN FC&amp;P VAL'!DE150*'[1]PERCENT ARRAY-MEAN FC&amp;P VAL'!DF150*'[1]PERCENT ARRAY-MEAN FC&amp;P VAL'!DG150-ABS('[1]PERCENT ARRAY-MEAN FC&amp;P VAL'!DH150*'[1]PERCENT ARRAY-MEAN FC&amp;P VAL'!DI150*'[1]PERCENT ARRAY-MEAN FC&amp;P VAL'!DJ150))</f>
        <v/>
      </c>
      <c r="AP150" t="str">
        <f>IF(A150="","",IF('[1]Calculation genes in KEGG path'!L148&gt;='[1]Flux and Impact'!$E$1,IF(('[1]PERCENT ARRAY-MEAN FC&amp;P VAL'!DK150*'[1]PERCENT ARRAY-MEAN FC&amp;P VAL'!DL150*'[1]PERCENT ARRAY-MEAN FC&amp;P VAL'!DM150+ABS('[1]PERCENT ARRAY-MEAN FC&amp;P VAL'!DN150*'[1]PERCENT ARRAY-MEAN FC&amp;P VAL'!DO150*'[1]PERCENT ARRAY-MEAN FC&amp;P VAL'!DP150))&gt;0,'[1]PERCENT ARRAY-MEAN FC&amp;P VAL'!DK150*'[1]PERCENT ARRAY-MEAN FC&amp;P VAL'!DL150*'[1]PERCENT ARRAY-MEAN FC&amp;P VAL'!DM150+ABS('[1]PERCENT ARRAY-MEAN FC&amp;P VAL'!DN150*'[1]PERCENT ARRAY-MEAN FC&amp;P VAL'!DO150*'[1]PERCENT ARRAY-MEAN FC&amp;P VAL'!DP150),""),""))</f>
        <v/>
      </c>
      <c r="AQ150" s="12" t="str">
        <f>IF(AP150="","",'[1]PERCENT ARRAY-MEAN FC&amp;P VAL'!DK150*'[1]PERCENT ARRAY-MEAN FC&amp;P VAL'!DL150*'[1]PERCENT ARRAY-MEAN FC&amp;P VAL'!DM150-ABS('[1]PERCENT ARRAY-MEAN FC&amp;P VAL'!DN150*'[1]PERCENT ARRAY-MEAN FC&amp;P VAL'!DO150*'[1]PERCENT ARRAY-MEAN FC&amp;P VAL'!DP150))</f>
        <v/>
      </c>
      <c r="AR150" t="str">
        <f>IF(A150="","",IF('[1]Calculation genes in KEGG path'!L148&gt;='[1]Flux and Impact'!$E$1,IF(('[1]PERCENT ARRAY-MEAN FC&amp;P VAL'!DQ150*'[1]PERCENT ARRAY-MEAN FC&amp;P VAL'!DR150*'[1]PERCENT ARRAY-MEAN FC&amp;P VAL'!DS150+ABS('[1]PERCENT ARRAY-MEAN FC&amp;P VAL'!DT150*'[1]PERCENT ARRAY-MEAN FC&amp;P VAL'!DU150*'[1]PERCENT ARRAY-MEAN FC&amp;P VAL'!DV150))&gt;0,'[1]PERCENT ARRAY-MEAN FC&amp;P VAL'!DQ150*'[1]PERCENT ARRAY-MEAN FC&amp;P VAL'!DR150*'[1]PERCENT ARRAY-MEAN FC&amp;P VAL'!DS150+ABS('[1]PERCENT ARRAY-MEAN FC&amp;P VAL'!DT150*'[1]PERCENT ARRAY-MEAN FC&amp;P VAL'!DU150*'[1]PERCENT ARRAY-MEAN FC&amp;P VAL'!DV150),""),""))</f>
        <v/>
      </c>
      <c r="AS150" s="12" t="str">
        <f>IF(AR150="","",'[1]PERCENT ARRAY-MEAN FC&amp;P VAL'!DQ150*'[1]PERCENT ARRAY-MEAN FC&amp;P VAL'!DR150*'[1]PERCENT ARRAY-MEAN FC&amp;P VAL'!DS150-ABS('[1]PERCENT ARRAY-MEAN FC&amp;P VAL'!DT150*'[1]PERCENT ARRAY-MEAN FC&amp;P VAL'!DU150*'[1]PERCENT ARRAY-MEAN FC&amp;P VAL'!DV150))</f>
        <v/>
      </c>
      <c r="AT150" s="12">
        <f t="shared" si="7"/>
        <v>-94.3924995385726</v>
      </c>
      <c r="AU150" s="12">
        <f t="shared" si="8"/>
        <v>1</v>
      </c>
    </row>
    <row r="151" spans="1:47">
      <c r="A151" t="str">
        <f>'[1]Calculation genes in KEGG path'!I149</f>
        <v>bta04623</v>
      </c>
      <c r="B151" t="str">
        <f>IF('[1]PERCENT ARRAY-MEAN FC&amp;P VAL'!A151="","",'[1]PERCENT ARRAY-MEAN FC&amp;P VAL'!A151)</f>
        <v>5. Organismal Systems</v>
      </c>
      <c r="C151" t="str">
        <f>IF('[1]PERCENT ARRAY-MEAN FC&amp;P VAL'!B151="","",'[1]PERCENT ARRAY-MEAN FC&amp;P VAL'!B151)</f>
        <v>5.1 Immune System</v>
      </c>
      <c r="D151" t="str">
        <f>IF('[1]PERCENT ARRAY-MEAN FC&amp;P VAL'!C151="","",'[1]PERCENT ARRAY-MEAN FC&amp;P VAL'!C151)</f>
        <v>Cytosolic DNA-sensing pathway</v>
      </c>
      <c r="E151" s="12">
        <f t="shared" si="6"/>
        <v>80.6914011847756</v>
      </c>
      <c r="F151" t="str">
        <f>IF(A151="","",IF('[1]Calculation genes in KEGG path'!L149&gt;='[1]Flux and Impact'!$E$1,IF('[1]PERCENT ARRAY-MEAN FC&amp;P VAL'!G151*'[1]PERCENT ARRAY-MEAN FC&amp;P VAL'!H151*'[1]PERCENT ARRAY-MEAN FC&amp;P VAL'!I151+ABS('[1]PERCENT ARRAY-MEAN FC&amp;P VAL'!J151*'[1]PERCENT ARRAY-MEAN FC&amp;P VAL'!K151*'[1]PERCENT ARRAY-MEAN FC&amp;P VAL'!L151)&gt;0,'[1]PERCENT ARRAY-MEAN FC&amp;P VAL'!G151*'[1]PERCENT ARRAY-MEAN FC&amp;P VAL'!H151*'[1]PERCENT ARRAY-MEAN FC&amp;P VAL'!I151+ABS('[1]PERCENT ARRAY-MEAN FC&amp;P VAL'!J151*'[1]PERCENT ARRAY-MEAN FC&amp;P VAL'!K151*'[1]PERCENT ARRAY-MEAN FC&amp;P VAL'!L151),""),""))</f>
        <v/>
      </c>
      <c r="G151" s="12" t="str">
        <f>IF(F151="","",'[1]PERCENT ARRAY-MEAN FC&amp;P VAL'!G151*'[1]PERCENT ARRAY-MEAN FC&amp;P VAL'!H151*'[1]PERCENT ARRAY-MEAN FC&amp;P VAL'!I151-ABS('[1]PERCENT ARRAY-MEAN FC&amp;P VAL'!J151*'[1]PERCENT ARRAY-MEAN FC&amp;P VAL'!K151*'[1]PERCENT ARRAY-MEAN FC&amp;P VAL'!L151))</f>
        <v/>
      </c>
      <c r="H151">
        <f>IF(A151="","",IF('[1]Calculation genes in KEGG path'!L149&gt;='[1]Flux and Impact'!$E$1,IF(('[1]PERCENT ARRAY-MEAN FC&amp;P VAL'!M151*'[1]PERCENT ARRAY-MEAN FC&amp;P VAL'!N151*'[1]PERCENT ARRAY-MEAN FC&amp;P VAL'!O151+ABS('[1]PERCENT ARRAY-MEAN FC&amp;P VAL'!P151*'[1]PERCENT ARRAY-MEAN FC&amp;P VAL'!Q151*'[1]PERCENT ARRAY-MEAN FC&amp;P VAL'!R151))&gt;0,'[1]PERCENT ARRAY-MEAN FC&amp;P VAL'!M151*'[1]PERCENT ARRAY-MEAN FC&amp;P VAL'!N151*'[1]PERCENT ARRAY-MEAN FC&amp;P VAL'!O151+ABS('[1]PERCENT ARRAY-MEAN FC&amp;P VAL'!P151*'[1]PERCENT ARRAY-MEAN FC&amp;P VAL'!Q151*'[1]PERCENT ARRAY-MEAN FC&amp;P VAL'!R151),""),""))</f>
        <v>80.6914011847756</v>
      </c>
      <c r="I151" s="12">
        <f>IF(H151="","",'[1]PERCENT ARRAY-MEAN FC&amp;P VAL'!M151*'[1]PERCENT ARRAY-MEAN FC&amp;P VAL'!N151*'[1]PERCENT ARRAY-MEAN FC&amp;P VAL'!O151-ABS('[1]PERCENT ARRAY-MEAN FC&amp;P VAL'!P151*'[1]PERCENT ARRAY-MEAN FC&amp;P VAL'!Q151*'[1]PERCENT ARRAY-MEAN FC&amp;P VAL'!R151))</f>
        <v>-80.6914011847756</v>
      </c>
      <c r="J151" t="str">
        <f>IF(A151="","",IF('[1]Calculation genes in KEGG path'!L149&gt;='[1]Flux and Impact'!$E$1,IF(('[1]PERCENT ARRAY-MEAN FC&amp;P VAL'!S151*'[1]PERCENT ARRAY-MEAN FC&amp;P VAL'!T151*'[1]PERCENT ARRAY-MEAN FC&amp;P VAL'!U151+ABS('[1]PERCENT ARRAY-MEAN FC&amp;P VAL'!V151*'[1]PERCENT ARRAY-MEAN FC&amp;P VAL'!W151*'[1]PERCENT ARRAY-MEAN FC&amp;P VAL'!X151))&gt;0,'[1]PERCENT ARRAY-MEAN FC&amp;P VAL'!S151*'[1]PERCENT ARRAY-MEAN FC&amp;P VAL'!T151*'[1]PERCENT ARRAY-MEAN FC&amp;P VAL'!U151+ABS('[1]PERCENT ARRAY-MEAN FC&amp;P VAL'!V151*'[1]PERCENT ARRAY-MEAN FC&amp;P VAL'!W151*'[1]PERCENT ARRAY-MEAN FC&amp;P VAL'!X151),""),""))</f>
        <v/>
      </c>
      <c r="K151" s="12" t="str">
        <f>IF(J151="","",'[1]PERCENT ARRAY-MEAN FC&amp;P VAL'!S151*'[1]PERCENT ARRAY-MEAN FC&amp;P VAL'!T151*'[1]PERCENT ARRAY-MEAN FC&amp;P VAL'!U151-ABS('[1]PERCENT ARRAY-MEAN FC&amp;P VAL'!V151*'[1]PERCENT ARRAY-MEAN FC&amp;P VAL'!W151*'[1]PERCENT ARRAY-MEAN FC&amp;P VAL'!X151))</f>
        <v/>
      </c>
      <c r="L151" t="str">
        <f>IF(A151="","",IF('[1]Calculation genes in KEGG path'!L149&gt;='[1]Flux and Impact'!$E$1,IF(('[1]PERCENT ARRAY-MEAN FC&amp;P VAL'!Y151*'[1]PERCENT ARRAY-MEAN FC&amp;P VAL'!Z151*'[1]PERCENT ARRAY-MEAN FC&amp;P VAL'!AA151+ABS('[1]PERCENT ARRAY-MEAN FC&amp;P VAL'!AB151*'[1]PERCENT ARRAY-MEAN FC&amp;P VAL'!AC151*'[1]PERCENT ARRAY-MEAN FC&amp;P VAL'!AD151))&gt;0,'[1]PERCENT ARRAY-MEAN FC&amp;P VAL'!Y151*'[1]PERCENT ARRAY-MEAN FC&amp;P VAL'!Z151*'[1]PERCENT ARRAY-MEAN FC&amp;P VAL'!AA151+ABS('[1]PERCENT ARRAY-MEAN FC&amp;P VAL'!AB151*'[1]PERCENT ARRAY-MEAN FC&amp;P VAL'!AC151*'[1]PERCENT ARRAY-MEAN FC&amp;P VAL'!AD151),""),""))</f>
        <v/>
      </c>
      <c r="M151" s="12" t="str">
        <f>IF(L151="","",'[1]PERCENT ARRAY-MEAN FC&amp;P VAL'!Y151*'[1]PERCENT ARRAY-MEAN FC&amp;P VAL'!Z151*'[1]PERCENT ARRAY-MEAN FC&amp;P VAL'!AA151-ABS('[1]PERCENT ARRAY-MEAN FC&amp;P VAL'!AB151*'[1]PERCENT ARRAY-MEAN FC&amp;P VAL'!AC151*'[1]PERCENT ARRAY-MEAN FC&amp;P VAL'!AD151))</f>
        <v/>
      </c>
      <c r="N151" t="str">
        <f>IF(A151="","",IF('[1]Calculation genes in KEGG path'!L149&gt;='[1]Flux and Impact'!$E$1,IF(('[1]PERCENT ARRAY-MEAN FC&amp;P VAL'!AE151*'[1]PERCENT ARRAY-MEAN FC&amp;P VAL'!AF151*'[1]PERCENT ARRAY-MEAN FC&amp;P VAL'!AG151+ABS('[1]PERCENT ARRAY-MEAN FC&amp;P VAL'!AH151*'[1]PERCENT ARRAY-MEAN FC&amp;P VAL'!AI151*'[1]PERCENT ARRAY-MEAN FC&amp;P VAL'!AJ151))&gt;0,'[1]PERCENT ARRAY-MEAN FC&amp;P VAL'!AE151*'[1]PERCENT ARRAY-MEAN FC&amp;P VAL'!AF151*'[1]PERCENT ARRAY-MEAN FC&amp;P VAL'!AG151+ABS('[1]PERCENT ARRAY-MEAN FC&amp;P VAL'!AH151*'[1]PERCENT ARRAY-MEAN FC&amp;P VAL'!AI151*'[1]PERCENT ARRAY-MEAN FC&amp;P VAL'!AJ151),""),""))</f>
        <v/>
      </c>
      <c r="O151" s="12" t="str">
        <f>IF(N151="","",'[1]PERCENT ARRAY-MEAN FC&amp;P VAL'!AE151*'[1]PERCENT ARRAY-MEAN FC&amp;P VAL'!AF151*'[1]PERCENT ARRAY-MEAN FC&amp;P VAL'!AG151-ABS('[1]PERCENT ARRAY-MEAN FC&amp;P VAL'!AH151*'[1]PERCENT ARRAY-MEAN FC&amp;P VAL'!AI151*'[1]PERCENT ARRAY-MEAN FC&amp;P VAL'!AJ151))</f>
        <v/>
      </c>
      <c r="P151" t="str">
        <f>IF(A151="","",IF('[1]Calculation genes in KEGG path'!L149&gt;='[1]Flux and Impact'!$E$1,IF(('[1]PERCENT ARRAY-MEAN FC&amp;P VAL'!AK151*'[1]PERCENT ARRAY-MEAN FC&amp;P VAL'!AL151*'[1]PERCENT ARRAY-MEAN FC&amp;P VAL'!AM151+ABS('[1]PERCENT ARRAY-MEAN FC&amp;P VAL'!AN151*'[1]PERCENT ARRAY-MEAN FC&amp;P VAL'!AO151*'[1]PERCENT ARRAY-MEAN FC&amp;P VAL'!AP151))&gt;0,'[1]PERCENT ARRAY-MEAN FC&amp;P VAL'!AK151*'[1]PERCENT ARRAY-MEAN FC&amp;P VAL'!AL151*'[1]PERCENT ARRAY-MEAN FC&amp;P VAL'!AM151+ABS('[1]PERCENT ARRAY-MEAN FC&amp;P VAL'!AN151*'[1]PERCENT ARRAY-MEAN FC&amp;P VAL'!AO151*'[1]PERCENT ARRAY-MEAN FC&amp;P VAL'!AP151),""),""))</f>
        <v/>
      </c>
      <c r="Q151" s="12" t="str">
        <f>IF(P151="","",'[1]PERCENT ARRAY-MEAN FC&amp;P VAL'!AK151*'[1]PERCENT ARRAY-MEAN FC&amp;P VAL'!AL151*'[1]PERCENT ARRAY-MEAN FC&amp;P VAL'!AM151-ABS('[1]PERCENT ARRAY-MEAN FC&amp;P VAL'!AN151*'[1]PERCENT ARRAY-MEAN FC&amp;P VAL'!AO151*'[1]PERCENT ARRAY-MEAN FC&amp;P VAL'!AP151))</f>
        <v/>
      </c>
      <c r="R151" t="str">
        <f>IF(A151="","",IF('[1]Calculation genes in KEGG path'!L149&gt;='[1]Flux and Impact'!$E$1,IF(('[1]PERCENT ARRAY-MEAN FC&amp;P VAL'!AQ151*'[1]PERCENT ARRAY-MEAN FC&amp;P VAL'!AR151*'[1]PERCENT ARRAY-MEAN FC&amp;P VAL'!AS151+ABS('[1]PERCENT ARRAY-MEAN FC&amp;P VAL'!AT151*'[1]PERCENT ARRAY-MEAN FC&amp;P VAL'!AU151*'[1]PERCENT ARRAY-MEAN FC&amp;P VAL'!AV151))&gt;0,'[1]PERCENT ARRAY-MEAN FC&amp;P VAL'!AQ151*'[1]PERCENT ARRAY-MEAN FC&amp;P VAL'!AR151*'[1]PERCENT ARRAY-MEAN FC&amp;P VAL'!AS151+ABS('[1]PERCENT ARRAY-MEAN FC&amp;P VAL'!AT151*'[1]PERCENT ARRAY-MEAN FC&amp;P VAL'!AU151*'[1]PERCENT ARRAY-MEAN FC&amp;P VAL'!AV151),""),""))</f>
        <v/>
      </c>
      <c r="S151" s="12" t="str">
        <f>IF(R151="","",'[1]PERCENT ARRAY-MEAN FC&amp;P VAL'!AQ151*'[1]PERCENT ARRAY-MEAN FC&amp;P VAL'!AR151*'[1]PERCENT ARRAY-MEAN FC&amp;P VAL'!AS151-ABS('[1]PERCENT ARRAY-MEAN FC&amp;P VAL'!AT151*'[1]PERCENT ARRAY-MEAN FC&amp;P VAL'!AU151*'[1]PERCENT ARRAY-MEAN FC&amp;P VAL'!AV151))</f>
        <v/>
      </c>
      <c r="T151" t="str">
        <f>IF(A151="","",IF('[1]Calculation genes in KEGG path'!L149&gt;='[1]Flux and Impact'!$E$1,IF(('[1]PERCENT ARRAY-MEAN FC&amp;P VAL'!AW151*'[1]PERCENT ARRAY-MEAN FC&amp;P VAL'!AX151*'[1]PERCENT ARRAY-MEAN FC&amp;P VAL'!AY151+ABS('[1]PERCENT ARRAY-MEAN FC&amp;P VAL'!AZ151*'[1]PERCENT ARRAY-MEAN FC&amp;P VAL'!BA151*'[1]PERCENT ARRAY-MEAN FC&amp;P VAL'!BB151))&gt;0,'[1]PERCENT ARRAY-MEAN FC&amp;P VAL'!AW151*'[1]PERCENT ARRAY-MEAN FC&amp;P VAL'!AX151*'[1]PERCENT ARRAY-MEAN FC&amp;P VAL'!AY151+ABS('[1]PERCENT ARRAY-MEAN FC&amp;P VAL'!AZ151*'[1]PERCENT ARRAY-MEAN FC&amp;P VAL'!BA151*'[1]PERCENT ARRAY-MEAN FC&amp;P VAL'!BB151),""),""))</f>
        <v/>
      </c>
      <c r="U151" s="12" t="str">
        <f>IF(T151="","",'[1]PERCENT ARRAY-MEAN FC&amp;P VAL'!AW151*'[1]PERCENT ARRAY-MEAN FC&amp;P VAL'!AX151*'[1]PERCENT ARRAY-MEAN FC&amp;P VAL'!AY151-ABS('[1]PERCENT ARRAY-MEAN FC&amp;P VAL'!AZ151*'[1]PERCENT ARRAY-MEAN FC&amp;P VAL'!BA151*'[1]PERCENT ARRAY-MEAN FC&amp;P VAL'!BB151))</f>
        <v/>
      </c>
      <c r="V151" t="str">
        <f>IF(A151="","",IF('[1]Calculation genes in KEGG path'!L149&gt;='[1]Flux and Impact'!$E$1,IF(('[1]PERCENT ARRAY-MEAN FC&amp;P VAL'!BC151*'[1]PERCENT ARRAY-MEAN FC&amp;P VAL'!BD151*'[1]PERCENT ARRAY-MEAN FC&amp;P VAL'!BE151+ABS('[1]PERCENT ARRAY-MEAN FC&amp;P VAL'!BF151*'[1]PERCENT ARRAY-MEAN FC&amp;P VAL'!BG151*'[1]PERCENT ARRAY-MEAN FC&amp;P VAL'!BH151))&gt;0,'[1]PERCENT ARRAY-MEAN FC&amp;P VAL'!BC151*'[1]PERCENT ARRAY-MEAN FC&amp;P VAL'!BD151*'[1]PERCENT ARRAY-MEAN FC&amp;P VAL'!BE151+ABS('[1]PERCENT ARRAY-MEAN FC&amp;P VAL'!BF151*'[1]PERCENT ARRAY-MEAN FC&amp;P VAL'!BG151*'[1]PERCENT ARRAY-MEAN FC&amp;P VAL'!BH151),""),""))</f>
        <v/>
      </c>
      <c r="W151" s="12" t="str">
        <f>IF(V151="","",'[1]PERCENT ARRAY-MEAN FC&amp;P VAL'!BC151*'[1]PERCENT ARRAY-MEAN FC&amp;P VAL'!BD151*'[1]PERCENT ARRAY-MEAN FC&amp;P VAL'!BE151-ABS('[1]PERCENT ARRAY-MEAN FC&amp;P VAL'!BF151*'[1]PERCENT ARRAY-MEAN FC&amp;P VAL'!BG151*'[1]PERCENT ARRAY-MEAN FC&amp;P VAL'!BH151))</f>
        <v/>
      </c>
      <c r="X151" t="str">
        <f>IF(A151="","",IF('[1]Calculation genes in KEGG path'!L149&gt;='[1]Flux and Impact'!$E$1,IF(('[1]PERCENT ARRAY-MEAN FC&amp;P VAL'!BI151*'[1]PERCENT ARRAY-MEAN FC&amp;P VAL'!BJ151*'[1]PERCENT ARRAY-MEAN FC&amp;P VAL'!BK151+ABS('[1]PERCENT ARRAY-MEAN FC&amp;P VAL'!BL151*'[1]PERCENT ARRAY-MEAN FC&amp;P VAL'!BM151*'[1]PERCENT ARRAY-MEAN FC&amp;P VAL'!BN151))&gt;0,'[1]PERCENT ARRAY-MEAN FC&amp;P VAL'!BI151*'[1]PERCENT ARRAY-MEAN FC&amp;P VAL'!BJ151*'[1]PERCENT ARRAY-MEAN FC&amp;P VAL'!BK151+ABS('[1]PERCENT ARRAY-MEAN FC&amp;P VAL'!BL151*'[1]PERCENT ARRAY-MEAN FC&amp;P VAL'!BM151*'[1]PERCENT ARRAY-MEAN FC&amp;P VAL'!BN151),""),""))</f>
        <v/>
      </c>
      <c r="Y151" s="12" t="str">
        <f>IF(X151="","",'[1]PERCENT ARRAY-MEAN FC&amp;P VAL'!BI151*'[1]PERCENT ARRAY-MEAN FC&amp;P VAL'!BJ151*'[1]PERCENT ARRAY-MEAN FC&amp;P VAL'!BK151-ABS('[1]PERCENT ARRAY-MEAN FC&amp;P VAL'!BL151*'[1]PERCENT ARRAY-MEAN FC&amp;P VAL'!BM151*'[1]PERCENT ARRAY-MEAN FC&amp;P VAL'!BN151))</f>
        <v/>
      </c>
      <c r="Z151" t="str">
        <f>IF(A151="","",IF('[1]Calculation genes in KEGG path'!L149&gt;='[1]Flux and Impact'!$E$1,IF(('[1]PERCENT ARRAY-MEAN FC&amp;P VAL'!BO151*'[1]PERCENT ARRAY-MEAN FC&amp;P VAL'!BP151*'[1]PERCENT ARRAY-MEAN FC&amp;P VAL'!BQ151+ABS('[1]PERCENT ARRAY-MEAN FC&amp;P VAL'!BR151*'[1]PERCENT ARRAY-MEAN FC&amp;P VAL'!BS151*'[1]PERCENT ARRAY-MEAN FC&amp;P VAL'!BT151))&gt;0,'[1]PERCENT ARRAY-MEAN FC&amp;P VAL'!BO151*'[1]PERCENT ARRAY-MEAN FC&amp;P VAL'!BP151*'[1]PERCENT ARRAY-MEAN FC&amp;P VAL'!BQ151+ABS('[1]PERCENT ARRAY-MEAN FC&amp;P VAL'!BR151*'[1]PERCENT ARRAY-MEAN FC&amp;P VAL'!BS151*'[1]PERCENT ARRAY-MEAN FC&amp;P VAL'!BT151),""),""))</f>
        <v/>
      </c>
      <c r="AA151" s="12" t="str">
        <f>IF(Z151="","",'[1]PERCENT ARRAY-MEAN FC&amp;P VAL'!BO151*'[1]PERCENT ARRAY-MEAN FC&amp;P VAL'!BP151*'[1]PERCENT ARRAY-MEAN FC&amp;P VAL'!BQ151-ABS('[1]PERCENT ARRAY-MEAN FC&amp;P VAL'!BR151*'[1]PERCENT ARRAY-MEAN FC&amp;P VAL'!BS151*'[1]PERCENT ARRAY-MEAN FC&amp;P VAL'!BT151))</f>
        <v/>
      </c>
      <c r="AB151" t="str">
        <f>IF(A151="","",IF('[1]Calculation genes in KEGG path'!L149&gt;='[1]Flux and Impact'!$E$1,IF(('[1]PERCENT ARRAY-MEAN FC&amp;P VAL'!BU151*'[1]PERCENT ARRAY-MEAN FC&amp;P VAL'!BV151*'[1]PERCENT ARRAY-MEAN FC&amp;P VAL'!BW151+ABS('[1]PERCENT ARRAY-MEAN FC&amp;P VAL'!BX151*'[1]PERCENT ARRAY-MEAN FC&amp;P VAL'!BY151*'[1]PERCENT ARRAY-MEAN FC&amp;P VAL'!BZ151))&gt;0,'[1]PERCENT ARRAY-MEAN FC&amp;P VAL'!BU151*'[1]PERCENT ARRAY-MEAN FC&amp;P VAL'!BV151*'[1]PERCENT ARRAY-MEAN FC&amp;P VAL'!BW151+ABS('[1]PERCENT ARRAY-MEAN FC&amp;P VAL'!BX151*'[1]PERCENT ARRAY-MEAN FC&amp;P VAL'!BY151*'[1]PERCENT ARRAY-MEAN FC&amp;P VAL'!BZ151),""),""))</f>
        <v/>
      </c>
      <c r="AC151" s="12" t="str">
        <f>IF(AB151="","",'[1]PERCENT ARRAY-MEAN FC&amp;P VAL'!BU151*'[1]PERCENT ARRAY-MEAN FC&amp;P VAL'!BV151*'[1]PERCENT ARRAY-MEAN FC&amp;P VAL'!BW151-ABS('[1]PERCENT ARRAY-MEAN FC&amp;P VAL'!BX151*'[1]PERCENT ARRAY-MEAN FC&amp;P VAL'!BY151*'[1]PERCENT ARRAY-MEAN FC&amp;P VAL'!BZ151))</f>
        <v/>
      </c>
      <c r="AD151" t="str">
        <f>IF(A151="","",IF('[1]Calculation genes in KEGG path'!L149&gt;='[1]Flux and Impact'!$E$1,IF(('[1]PERCENT ARRAY-MEAN FC&amp;P VAL'!CA151*'[1]PERCENT ARRAY-MEAN FC&amp;P VAL'!CB151*'[1]PERCENT ARRAY-MEAN FC&amp;P VAL'!CC151+ABS('[1]PERCENT ARRAY-MEAN FC&amp;P VAL'!CD151*'[1]PERCENT ARRAY-MEAN FC&amp;P VAL'!CE151*'[1]PERCENT ARRAY-MEAN FC&amp;P VAL'!CF151))&gt;0,'[1]PERCENT ARRAY-MEAN FC&amp;P VAL'!CA151*'[1]PERCENT ARRAY-MEAN FC&amp;P VAL'!CB151*'[1]PERCENT ARRAY-MEAN FC&amp;P VAL'!CC151+ABS('[1]PERCENT ARRAY-MEAN FC&amp;P VAL'!CD151*'[1]PERCENT ARRAY-MEAN FC&amp;P VAL'!CE151*'[1]PERCENT ARRAY-MEAN FC&amp;P VAL'!CF151),""),""))</f>
        <v/>
      </c>
      <c r="AE151" s="12" t="str">
        <f>IF(AD151="","",'[1]PERCENT ARRAY-MEAN FC&amp;P VAL'!CA151*'[1]PERCENT ARRAY-MEAN FC&amp;P VAL'!CB151*'[1]PERCENT ARRAY-MEAN FC&amp;P VAL'!CC151-ABS('[1]PERCENT ARRAY-MEAN FC&amp;P VAL'!CD151*'[1]PERCENT ARRAY-MEAN FC&amp;P VAL'!CE151*'[1]PERCENT ARRAY-MEAN FC&amp;P VAL'!CF151))</f>
        <v/>
      </c>
      <c r="AF151" t="str">
        <f>IF(A151="","",IF('[1]Calculation genes in KEGG path'!L149&gt;='[1]Flux and Impact'!$E$1,IF(('[1]PERCENT ARRAY-MEAN FC&amp;P VAL'!CG151*'[1]PERCENT ARRAY-MEAN FC&amp;P VAL'!CH151*'[1]PERCENT ARRAY-MEAN FC&amp;P VAL'!CI151+ABS('[1]PERCENT ARRAY-MEAN FC&amp;P VAL'!CJ151*'[1]PERCENT ARRAY-MEAN FC&amp;P VAL'!CK151*'[1]PERCENT ARRAY-MEAN FC&amp;P VAL'!CL151))&gt;0,'[1]PERCENT ARRAY-MEAN FC&amp;P VAL'!CG151*'[1]PERCENT ARRAY-MEAN FC&amp;P VAL'!CH151*'[1]PERCENT ARRAY-MEAN FC&amp;P VAL'!CI151+ABS('[1]PERCENT ARRAY-MEAN FC&amp;P VAL'!CJ151*'[1]PERCENT ARRAY-MEAN FC&amp;P VAL'!CK151*'[1]PERCENT ARRAY-MEAN FC&amp;P VAL'!CL151),""),""))</f>
        <v/>
      </c>
      <c r="AG151" s="12" t="str">
        <f>IF(AF151="","",'[1]PERCENT ARRAY-MEAN FC&amp;P VAL'!CG151*'[1]PERCENT ARRAY-MEAN FC&amp;P VAL'!CH151*'[1]PERCENT ARRAY-MEAN FC&amp;P VAL'!CI151-ABS('[1]PERCENT ARRAY-MEAN FC&amp;P VAL'!CJ151*'[1]PERCENT ARRAY-MEAN FC&amp;P VAL'!CK151*'[1]PERCENT ARRAY-MEAN FC&amp;P VAL'!CL151))</f>
        <v/>
      </c>
      <c r="AH151" t="str">
        <f>IF(A151="","",IF('[1]Calculation genes in KEGG path'!L149&gt;='[1]Flux and Impact'!$E$1,IF(('[1]PERCENT ARRAY-MEAN FC&amp;P VAL'!CM151*'[1]PERCENT ARRAY-MEAN FC&amp;P VAL'!CN151*'[1]PERCENT ARRAY-MEAN FC&amp;P VAL'!CO151+ABS('[1]PERCENT ARRAY-MEAN FC&amp;P VAL'!CP151*'[1]PERCENT ARRAY-MEAN FC&amp;P VAL'!CQ151*'[1]PERCENT ARRAY-MEAN FC&amp;P VAL'!CR151))&gt;0,'[1]PERCENT ARRAY-MEAN FC&amp;P VAL'!CM151*'[1]PERCENT ARRAY-MEAN FC&amp;P VAL'!CN151*'[1]PERCENT ARRAY-MEAN FC&amp;P VAL'!CO151+ABS('[1]PERCENT ARRAY-MEAN FC&amp;P VAL'!CP151*'[1]PERCENT ARRAY-MEAN FC&amp;P VAL'!CQ151*'[1]PERCENT ARRAY-MEAN FC&amp;P VAL'!CR151),""),""))</f>
        <v/>
      </c>
      <c r="AI151" s="12" t="str">
        <f>IF(AH151="","",'[1]PERCENT ARRAY-MEAN FC&amp;P VAL'!CM151*'[1]PERCENT ARRAY-MEAN FC&amp;P VAL'!CN151*'[1]PERCENT ARRAY-MEAN FC&amp;P VAL'!CO151-ABS('[1]PERCENT ARRAY-MEAN FC&amp;P VAL'!CP151*'[1]PERCENT ARRAY-MEAN FC&amp;P VAL'!CQ151*'[1]PERCENT ARRAY-MEAN FC&amp;P VAL'!CR151))</f>
        <v/>
      </c>
      <c r="AJ151" t="str">
        <f>IF(A151="","",IF('[1]Calculation genes in KEGG path'!L149&gt;='[1]Flux and Impact'!$E$1,IF(('[1]PERCENT ARRAY-MEAN FC&amp;P VAL'!CS151*'[1]PERCENT ARRAY-MEAN FC&amp;P VAL'!CT151*'[1]PERCENT ARRAY-MEAN FC&amp;P VAL'!CU151+ABS('[1]PERCENT ARRAY-MEAN FC&amp;P VAL'!CV151*'[1]PERCENT ARRAY-MEAN FC&amp;P VAL'!CW151*'[1]PERCENT ARRAY-MEAN FC&amp;P VAL'!CX151))&gt;0,'[1]PERCENT ARRAY-MEAN FC&amp;P VAL'!CS151*'[1]PERCENT ARRAY-MEAN FC&amp;P VAL'!CT151*'[1]PERCENT ARRAY-MEAN FC&amp;P VAL'!CU151+ABS('[1]PERCENT ARRAY-MEAN FC&amp;P VAL'!CV151*'[1]PERCENT ARRAY-MEAN FC&amp;P VAL'!CW151*'[1]PERCENT ARRAY-MEAN FC&amp;P VAL'!CX151),""),""))</f>
        <v/>
      </c>
      <c r="AK151" s="12" t="str">
        <f>IF(AJ151="","",'[1]PERCENT ARRAY-MEAN FC&amp;P VAL'!CS151*'[1]PERCENT ARRAY-MEAN FC&amp;P VAL'!CT151*'[1]PERCENT ARRAY-MEAN FC&amp;P VAL'!CU151-ABS('[1]PERCENT ARRAY-MEAN FC&amp;P VAL'!CV151*'[1]PERCENT ARRAY-MEAN FC&amp;P VAL'!CW151*'[1]PERCENT ARRAY-MEAN FC&amp;P VAL'!CX151))</f>
        <v/>
      </c>
      <c r="AL151" t="str">
        <f>IF(A151="","",IF('[1]Calculation genes in KEGG path'!L149&gt;='[1]Flux and Impact'!$E$1,IF(('[1]PERCENT ARRAY-MEAN FC&amp;P VAL'!CY151*'[1]PERCENT ARRAY-MEAN FC&amp;P VAL'!CZ151*'[1]PERCENT ARRAY-MEAN FC&amp;P VAL'!DA151+ABS('[1]PERCENT ARRAY-MEAN FC&amp;P VAL'!DB151*'[1]PERCENT ARRAY-MEAN FC&amp;P VAL'!DC151*'[1]PERCENT ARRAY-MEAN FC&amp;P VAL'!DD151))&gt;0,'[1]PERCENT ARRAY-MEAN FC&amp;P VAL'!CY151*'[1]PERCENT ARRAY-MEAN FC&amp;P VAL'!CZ151*'[1]PERCENT ARRAY-MEAN FC&amp;P VAL'!DA151+ABS('[1]PERCENT ARRAY-MEAN FC&amp;P VAL'!DB151*'[1]PERCENT ARRAY-MEAN FC&amp;P VAL'!DC151*'[1]PERCENT ARRAY-MEAN FC&amp;P VAL'!DD151),""),""))</f>
        <v/>
      </c>
      <c r="AM151" s="12" t="str">
        <f>IF(AL151="","",'[1]PERCENT ARRAY-MEAN FC&amp;P VAL'!CY151*'[1]PERCENT ARRAY-MEAN FC&amp;P VAL'!CZ151*'[1]PERCENT ARRAY-MEAN FC&amp;P VAL'!DA151-ABS('[1]PERCENT ARRAY-MEAN FC&amp;P VAL'!DB151*'[1]PERCENT ARRAY-MEAN FC&amp;P VAL'!DC151*'[1]PERCENT ARRAY-MEAN FC&amp;P VAL'!DD151))</f>
        <v/>
      </c>
      <c r="AN151" t="str">
        <f>IF(A151="","",IF('[1]Calculation genes in KEGG path'!L149&gt;='[1]Flux and Impact'!$E$1,IF(('[1]PERCENT ARRAY-MEAN FC&amp;P VAL'!DE151*'[1]PERCENT ARRAY-MEAN FC&amp;P VAL'!DF151*'[1]PERCENT ARRAY-MEAN FC&amp;P VAL'!DG151+ABS('[1]PERCENT ARRAY-MEAN FC&amp;P VAL'!DH151*'[1]PERCENT ARRAY-MEAN FC&amp;P VAL'!DI151*'[1]PERCENT ARRAY-MEAN FC&amp;P VAL'!DJ151))&gt;0,'[1]PERCENT ARRAY-MEAN FC&amp;P VAL'!DE151*'[1]PERCENT ARRAY-MEAN FC&amp;P VAL'!DF151*'[1]PERCENT ARRAY-MEAN FC&amp;P VAL'!DG151+ABS('[1]PERCENT ARRAY-MEAN FC&amp;P VAL'!DH151*'[1]PERCENT ARRAY-MEAN FC&amp;P VAL'!DI151*'[1]PERCENT ARRAY-MEAN FC&amp;P VAL'!DJ151),""),""))</f>
        <v/>
      </c>
      <c r="AO151" s="12" t="str">
        <f>IF(AN151="","",'[1]PERCENT ARRAY-MEAN FC&amp;P VAL'!DE151*'[1]PERCENT ARRAY-MEAN FC&amp;P VAL'!DF151*'[1]PERCENT ARRAY-MEAN FC&amp;P VAL'!DG151-ABS('[1]PERCENT ARRAY-MEAN FC&amp;P VAL'!DH151*'[1]PERCENT ARRAY-MEAN FC&amp;P VAL'!DI151*'[1]PERCENT ARRAY-MEAN FC&amp;P VAL'!DJ151))</f>
        <v/>
      </c>
      <c r="AP151" t="str">
        <f>IF(A151="","",IF('[1]Calculation genes in KEGG path'!L149&gt;='[1]Flux and Impact'!$E$1,IF(('[1]PERCENT ARRAY-MEAN FC&amp;P VAL'!DK151*'[1]PERCENT ARRAY-MEAN FC&amp;P VAL'!DL151*'[1]PERCENT ARRAY-MEAN FC&amp;P VAL'!DM151+ABS('[1]PERCENT ARRAY-MEAN FC&amp;P VAL'!DN151*'[1]PERCENT ARRAY-MEAN FC&amp;P VAL'!DO151*'[1]PERCENT ARRAY-MEAN FC&amp;P VAL'!DP151))&gt;0,'[1]PERCENT ARRAY-MEAN FC&amp;P VAL'!DK151*'[1]PERCENT ARRAY-MEAN FC&amp;P VAL'!DL151*'[1]PERCENT ARRAY-MEAN FC&amp;P VAL'!DM151+ABS('[1]PERCENT ARRAY-MEAN FC&amp;P VAL'!DN151*'[1]PERCENT ARRAY-MEAN FC&amp;P VAL'!DO151*'[1]PERCENT ARRAY-MEAN FC&amp;P VAL'!DP151),""),""))</f>
        <v/>
      </c>
      <c r="AQ151" s="12" t="str">
        <f>IF(AP151="","",'[1]PERCENT ARRAY-MEAN FC&amp;P VAL'!DK151*'[1]PERCENT ARRAY-MEAN FC&amp;P VAL'!DL151*'[1]PERCENT ARRAY-MEAN FC&amp;P VAL'!DM151-ABS('[1]PERCENT ARRAY-MEAN FC&amp;P VAL'!DN151*'[1]PERCENT ARRAY-MEAN FC&amp;P VAL'!DO151*'[1]PERCENT ARRAY-MEAN FC&amp;P VAL'!DP151))</f>
        <v/>
      </c>
      <c r="AR151" t="str">
        <f>IF(A151="","",IF('[1]Calculation genes in KEGG path'!L149&gt;='[1]Flux and Impact'!$E$1,IF(('[1]PERCENT ARRAY-MEAN FC&amp;P VAL'!DQ151*'[1]PERCENT ARRAY-MEAN FC&amp;P VAL'!DR151*'[1]PERCENT ARRAY-MEAN FC&amp;P VAL'!DS151+ABS('[1]PERCENT ARRAY-MEAN FC&amp;P VAL'!DT151*'[1]PERCENT ARRAY-MEAN FC&amp;P VAL'!DU151*'[1]PERCENT ARRAY-MEAN FC&amp;P VAL'!DV151))&gt;0,'[1]PERCENT ARRAY-MEAN FC&amp;P VAL'!DQ151*'[1]PERCENT ARRAY-MEAN FC&amp;P VAL'!DR151*'[1]PERCENT ARRAY-MEAN FC&amp;P VAL'!DS151+ABS('[1]PERCENT ARRAY-MEAN FC&amp;P VAL'!DT151*'[1]PERCENT ARRAY-MEAN FC&amp;P VAL'!DU151*'[1]PERCENT ARRAY-MEAN FC&amp;P VAL'!DV151),""),""))</f>
        <v/>
      </c>
      <c r="AS151" s="12" t="str">
        <f>IF(AR151="","",'[1]PERCENT ARRAY-MEAN FC&amp;P VAL'!DQ151*'[1]PERCENT ARRAY-MEAN FC&amp;P VAL'!DR151*'[1]PERCENT ARRAY-MEAN FC&amp;P VAL'!DS151-ABS('[1]PERCENT ARRAY-MEAN FC&amp;P VAL'!DT151*'[1]PERCENT ARRAY-MEAN FC&amp;P VAL'!DU151*'[1]PERCENT ARRAY-MEAN FC&amp;P VAL'!DV151))</f>
        <v/>
      </c>
      <c r="AT151" s="12">
        <f t="shared" si="7"/>
        <v>-80.6914011847756</v>
      </c>
      <c r="AU151" s="12">
        <f t="shared" si="8"/>
        <v>1</v>
      </c>
    </row>
    <row r="152" spans="1:47">
      <c r="A152" t="str">
        <f>'[1]Calculation genes in KEGG path'!I150</f>
        <v>bta04630</v>
      </c>
      <c r="B152" t="str">
        <f>IF('[1]PERCENT ARRAY-MEAN FC&amp;P VAL'!A152="","",'[1]PERCENT ARRAY-MEAN FC&amp;P VAL'!A152)</f>
        <v>3. Environmental Information Processing</v>
      </c>
      <c r="C152" t="str">
        <f>IF('[1]PERCENT ARRAY-MEAN FC&amp;P VAL'!B152="","",'[1]PERCENT ARRAY-MEAN FC&amp;P VAL'!B152)</f>
        <v>3.2 Signal Transduction</v>
      </c>
      <c r="D152" t="str">
        <f>IF('[1]PERCENT ARRAY-MEAN FC&amp;P VAL'!C152="","",'[1]PERCENT ARRAY-MEAN FC&amp;P VAL'!C152)</f>
        <v>Jak-STAT signaling pathway</v>
      </c>
      <c r="E152" s="12">
        <f t="shared" si="6"/>
        <v>95.3483237709458</v>
      </c>
      <c r="F152">
        <f>IF(A152="","",IF('[1]Calculation genes in KEGG path'!L150&gt;='[1]Flux and Impact'!$E$1,IF('[1]PERCENT ARRAY-MEAN FC&amp;P VAL'!G152*'[1]PERCENT ARRAY-MEAN FC&amp;P VAL'!H152*'[1]PERCENT ARRAY-MEAN FC&amp;P VAL'!I152+ABS('[1]PERCENT ARRAY-MEAN FC&amp;P VAL'!J152*'[1]PERCENT ARRAY-MEAN FC&amp;P VAL'!K152*'[1]PERCENT ARRAY-MEAN FC&amp;P VAL'!L152)&gt;0,'[1]PERCENT ARRAY-MEAN FC&amp;P VAL'!G152*'[1]PERCENT ARRAY-MEAN FC&amp;P VAL'!H152*'[1]PERCENT ARRAY-MEAN FC&amp;P VAL'!I152+ABS('[1]PERCENT ARRAY-MEAN FC&amp;P VAL'!J152*'[1]PERCENT ARRAY-MEAN FC&amp;P VAL'!K152*'[1]PERCENT ARRAY-MEAN FC&amp;P VAL'!L152),""),""))</f>
        <v>15.1067107279933</v>
      </c>
      <c r="G152" s="12">
        <f>IF(F152="","",'[1]PERCENT ARRAY-MEAN FC&amp;P VAL'!G152*'[1]PERCENT ARRAY-MEAN FC&amp;P VAL'!H152*'[1]PERCENT ARRAY-MEAN FC&amp;P VAL'!I152-ABS('[1]PERCENT ARRAY-MEAN FC&amp;P VAL'!J152*'[1]PERCENT ARRAY-MEAN FC&amp;P VAL'!K152*'[1]PERCENT ARRAY-MEAN FC&amp;P VAL'!L152))</f>
        <v>-4.70180926178096</v>
      </c>
      <c r="H152">
        <f>IF(A152="","",IF('[1]Calculation genes in KEGG path'!L150&gt;='[1]Flux and Impact'!$E$1,IF(('[1]PERCENT ARRAY-MEAN FC&amp;P VAL'!M152*'[1]PERCENT ARRAY-MEAN FC&amp;P VAL'!N152*'[1]PERCENT ARRAY-MEAN FC&amp;P VAL'!O152+ABS('[1]PERCENT ARRAY-MEAN FC&amp;P VAL'!P152*'[1]PERCENT ARRAY-MEAN FC&amp;P VAL'!Q152*'[1]PERCENT ARRAY-MEAN FC&amp;P VAL'!R152))&gt;0,'[1]PERCENT ARRAY-MEAN FC&amp;P VAL'!M152*'[1]PERCENT ARRAY-MEAN FC&amp;P VAL'!N152*'[1]PERCENT ARRAY-MEAN FC&amp;P VAL'!O152+ABS('[1]PERCENT ARRAY-MEAN FC&amp;P VAL'!P152*'[1]PERCENT ARRAY-MEAN FC&amp;P VAL'!Q152*'[1]PERCENT ARRAY-MEAN FC&amp;P VAL'!R152),""),""))</f>
        <v>74.7076258947276</v>
      </c>
      <c r="I152" s="12">
        <f>IF(H152="","",'[1]PERCENT ARRAY-MEAN FC&amp;P VAL'!M152*'[1]PERCENT ARRAY-MEAN FC&amp;P VAL'!N152*'[1]PERCENT ARRAY-MEAN FC&amp;P VAL'!O152-ABS('[1]PERCENT ARRAY-MEAN FC&amp;P VAL'!P152*'[1]PERCENT ARRAY-MEAN FC&amp;P VAL'!Q152*'[1]PERCENT ARRAY-MEAN FC&amp;P VAL'!R152))</f>
        <v>-22.4493529626553</v>
      </c>
      <c r="J152">
        <f>IF(A152="","",IF('[1]Calculation genes in KEGG path'!L150&gt;='[1]Flux and Impact'!$E$1,IF(('[1]PERCENT ARRAY-MEAN FC&amp;P VAL'!S152*'[1]PERCENT ARRAY-MEAN FC&amp;P VAL'!T152*'[1]PERCENT ARRAY-MEAN FC&amp;P VAL'!U152+ABS('[1]PERCENT ARRAY-MEAN FC&amp;P VAL'!V152*'[1]PERCENT ARRAY-MEAN FC&amp;P VAL'!W152*'[1]PERCENT ARRAY-MEAN FC&amp;P VAL'!X152))&gt;0,'[1]PERCENT ARRAY-MEAN FC&amp;P VAL'!S152*'[1]PERCENT ARRAY-MEAN FC&amp;P VAL'!T152*'[1]PERCENT ARRAY-MEAN FC&amp;P VAL'!U152+ABS('[1]PERCENT ARRAY-MEAN FC&amp;P VAL'!V152*'[1]PERCENT ARRAY-MEAN FC&amp;P VAL'!W152*'[1]PERCENT ARRAY-MEAN FC&amp;P VAL'!X152),""),""))</f>
        <v>5.53398714822493</v>
      </c>
      <c r="K152" s="12">
        <f>IF(J152="","",'[1]PERCENT ARRAY-MEAN FC&amp;P VAL'!S152*'[1]PERCENT ARRAY-MEAN FC&amp;P VAL'!T152*'[1]PERCENT ARRAY-MEAN FC&amp;P VAL'!U152-ABS('[1]PERCENT ARRAY-MEAN FC&amp;P VAL'!V152*'[1]PERCENT ARRAY-MEAN FC&amp;P VAL'!W152*'[1]PERCENT ARRAY-MEAN FC&amp;P VAL'!X152))</f>
        <v>5.53398714822493</v>
      </c>
      <c r="L152" t="str">
        <f>IF(A152="","",IF('[1]Calculation genes in KEGG path'!L150&gt;='[1]Flux and Impact'!$E$1,IF(('[1]PERCENT ARRAY-MEAN FC&amp;P VAL'!Y152*'[1]PERCENT ARRAY-MEAN FC&amp;P VAL'!Z152*'[1]PERCENT ARRAY-MEAN FC&amp;P VAL'!AA152+ABS('[1]PERCENT ARRAY-MEAN FC&amp;P VAL'!AB152*'[1]PERCENT ARRAY-MEAN FC&amp;P VAL'!AC152*'[1]PERCENT ARRAY-MEAN FC&amp;P VAL'!AD152))&gt;0,'[1]PERCENT ARRAY-MEAN FC&amp;P VAL'!Y152*'[1]PERCENT ARRAY-MEAN FC&amp;P VAL'!Z152*'[1]PERCENT ARRAY-MEAN FC&amp;P VAL'!AA152+ABS('[1]PERCENT ARRAY-MEAN FC&amp;P VAL'!AB152*'[1]PERCENT ARRAY-MEAN FC&amp;P VAL'!AC152*'[1]PERCENT ARRAY-MEAN FC&amp;P VAL'!AD152),""),""))</f>
        <v/>
      </c>
      <c r="M152" s="12" t="str">
        <f>IF(L152="","",'[1]PERCENT ARRAY-MEAN FC&amp;P VAL'!Y152*'[1]PERCENT ARRAY-MEAN FC&amp;P VAL'!Z152*'[1]PERCENT ARRAY-MEAN FC&amp;P VAL'!AA152-ABS('[1]PERCENT ARRAY-MEAN FC&amp;P VAL'!AB152*'[1]PERCENT ARRAY-MEAN FC&amp;P VAL'!AC152*'[1]PERCENT ARRAY-MEAN FC&amp;P VAL'!AD152))</f>
        <v/>
      </c>
      <c r="N152" t="str">
        <f>IF(A152="","",IF('[1]Calculation genes in KEGG path'!L150&gt;='[1]Flux and Impact'!$E$1,IF(('[1]PERCENT ARRAY-MEAN FC&amp;P VAL'!AE152*'[1]PERCENT ARRAY-MEAN FC&amp;P VAL'!AF152*'[1]PERCENT ARRAY-MEAN FC&amp;P VAL'!AG152+ABS('[1]PERCENT ARRAY-MEAN FC&amp;P VAL'!AH152*'[1]PERCENT ARRAY-MEAN FC&amp;P VAL'!AI152*'[1]PERCENT ARRAY-MEAN FC&amp;P VAL'!AJ152))&gt;0,'[1]PERCENT ARRAY-MEAN FC&amp;P VAL'!AE152*'[1]PERCENT ARRAY-MEAN FC&amp;P VAL'!AF152*'[1]PERCENT ARRAY-MEAN FC&amp;P VAL'!AG152+ABS('[1]PERCENT ARRAY-MEAN FC&amp;P VAL'!AH152*'[1]PERCENT ARRAY-MEAN FC&amp;P VAL'!AI152*'[1]PERCENT ARRAY-MEAN FC&amp;P VAL'!AJ152),""),""))</f>
        <v/>
      </c>
      <c r="O152" s="12" t="str">
        <f>IF(N152="","",'[1]PERCENT ARRAY-MEAN FC&amp;P VAL'!AE152*'[1]PERCENT ARRAY-MEAN FC&amp;P VAL'!AF152*'[1]PERCENT ARRAY-MEAN FC&amp;P VAL'!AG152-ABS('[1]PERCENT ARRAY-MEAN FC&amp;P VAL'!AH152*'[1]PERCENT ARRAY-MEAN FC&amp;P VAL'!AI152*'[1]PERCENT ARRAY-MEAN FC&amp;P VAL'!AJ152))</f>
        <v/>
      </c>
      <c r="P152" t="str">
        <f>IF(A152="","",IF('[1]Calculation genes in KEGG path'!L150&gt;='[1]Flux and Impact'!$E$1,IF(('[1]PERCENT ARRAY-MEAN FC&amp;P VAL'!AK152*'[1]PERCENT ARRAY-MEAN FC&amp;P VAL'!AL152*'[1]PERCENT ARRAY-MEAN FC&amp;P VAL'!AM152+ABS('[1]PERCENT ARRAY-MEAN FC&amp;P VAL'!AN152*'[1]PERCENT ARRAY-MEAN FC&amp;P VAL'!AO152*'[1]PERCENT ARRAY-MEAN FC&amp;P VAL'!AP152))&gt;0,'[1]PERCENT ARRAY-MEAN FC&amp;P VAL'!AK152*'[1]PERCENT ARRAY-MEAN FC&amp;P VAL'!AL152*'[1]PERCENT ARRAY-MEAN FC&amp;P VAL'!AM152+ABS('[1]PERCENT ARRAY-MEAN FC&amp;P VAL'!AN152*'[1]PERCENT ARRAY-MEAN FC&amp;P VAL'!AO152*'[1]PERCENT ARRAY-MEAN FC&amp;P VAL'!AP152),""),""))</f>
        <v/>
      </c>
      <c r="Q152" s="12" t="str">
        <f>IF(P152="","",'[1]PERCENT ARRAY-MEAN FC&amp;P VAL'!AK152*'[1]PERCENT ARRAY-MEAN FC&amp;P VAL'!AL152*'[1]PERCENT ARRAY-MEAN FC&amp;P VAL'!AM152-ABS('[1]PERCENT ARRAY-MEAN FC&amp;P VAL'!AN152*'[1]PERCENT ARRAY-MEAN FC&amp;P VAL'!AO152*'[1]PERCENT ARRAY-MEAN FC&amp;P VAL'!AP152))</f>
        <v/>
      </c>
      <c r="R152" t="str">
        <f>IF(A152="","",IF('[1]Calculation genes in KEGG path'!L150&gt;='[1]Flux and Impact'!$E$1,IF(('[1]PERCENT ARRAY-MEAN FC&amp;P VAL'!AQ152*'[1]PERCENT ARRAY-MEAN FC&amp;P VAL'!AR152*'[1]PERCENT ARRAY-MEAN FC&amp;P VAL'!AS152+ABS('[1]PERCENT ARRAY-MEAN FC&amp;P VAL'!AT152*'[1]PERCENT ARRAY-MEAN FC&amp;P VAL'!AU152*'[1]PERCENT ARRAY-MEAN FC&amp;P VAL'!AV152))&gt;0,'[1]PERCENT ARRAY-MEAN FC&amp;P VAL'!AQ152*'[1]PERCENT ARRAY-MEAN FC&amp;P VAL'!AR152*'[1]PERCENT ARRAY-MEAN FC&amp;P VAL'!AS152+ABS('[1]PERCENT ARRAY-MEAN FC&amp;P VAL'!AT152*'[1]PERCENT ARRAY-MEAN FC&amp;P VAL'!AU152*'[1]PERCENT ARRAY-MEAN FC&amp;P VAL'!AV152),""),""))</f>
        <v/>
      </c>
      <c r="S152" s="12" t="str">
        <f>IF(R152="","",'[1]PERCENT ARRAY-MEAN FC&amp;P VAL'!AQ152*'[1]PERCENT ARRAY-MEAN FC&amp;P VAL'!AR152*'[1]PERCENT ARRAY-MEAN FC&amp;P VAL'!AS152-ABS('[1]PERCENT ARRAY-MEAN FC&amp;P VAL'!AT152*'[1]PERCENT ARRAY-MEAN FC&amp;P VAL'!AU152*'[1]PERCENT ARRAY-MEAN FC&amp;P VAL'!AV152))</f>
        <v/>
      </c>
      <c r="T152" t="str">
        <f>IF(A152="","",IF('[1]Calculation genes in KEGG path'!L150&gt;='[1]Flux and Impact'!$E$1,IF(('[1]PERCENT ARRAY-MEAN FC&amp;P VAL'!AW152*'[1]PERCENT ARRAY-MEAN FC&amp;P VAL'!AX152*'[1]PERCENT ARRAY-MEAN FC&amp;P VAL'!AY152+ABS('[1]PERCENT ARRAY-MEAN FC&amp;P VAL'!AZ152*'[1]PERCENT ARRAY-MEAN FC&amp;P VAL'!BA152*'[1]PERCENT ARRAY-MEAN FC&amp;P VAL'!BB152))&gt;0,'[1]PERCENT ARRAY-MEAN FC&amp;P VAL'!AW152*'[1]PERCENT ARRAY-MEAN FC&amp;P VAL'!AX152*'[1]PERCENT ARRAY-MEAN FC&amp;P VAL'!AY152+ABS('[1]PERCENT ARRAY-MEAN FC&amp;P VAL'!AZ152*'[1]PERCENT ARRAY-MEAN FC&amp;P VAL'!BA152*'[1]PERCENT ARRAY-MEAN FC&amp;P VAL'!BB152),""),""))</f>
        <v/>
      </c>
      <c r="U152" s="12" t="str">
        <f>IF(T152="","",'[1]PERCENT ARRAY-MEAN FC&amp;P VAL'!AW152*'[1]PERCENT ARRAY-MEAN FC&amp;P VAL'!AX152*'[1]PERCENT ARRAY-MEAN FC&amp;P VAL'!AY152-ABS('[1]PERCENT ARRAY-MEAN FC&amp;P VAL'!AZ152*'[1]PERCENT ARRAY-MEAN FC&amp;P VAL'!BA152*'[1]PERCENT ARRAY-MEAN FC&amp;P VAL'!BB152))</f>
        <v/>
      </c>
      <c r="V152" t="str">
        <f>IF(A152="","",IF('[1]Calculation genes in KEGG path'!L150&gt;='[1]Flux and Impact'!$E$1,IF(('[1]PERCENT ARRAY-MEAN FC&amp;P VAL'!BC152*'[1]PERCENT ARRAY-MEAN FC&amp;P VAL'!BD152*'[1]PERCENT ARRAY-MEAN FC&amp;P VAL'!BE152+ABS('[1]PERCENT ARRAY-MEAN FC&amp;P VAL'!BF152*'[1]PERCENT ARRAY-MEAN FC&amp;P VAL'!BG152*'[1]PERCENT ARRAY-MEAN FC&amp;P VAL'!BH152))&gt;0,'[1]PERCENT ARRAY-MEAN FC&amp;P VAL'!BC152*'[1]PERCENT ARRAY-MEAN FC&amp;P VAL'!BD152*'[1]PERCENT ARRAY-MEAN FC&amp;P VAL'!BE152+ABS('[1]PERCENT ARRAY-MEAN FC&amp;P VAL'!BF152*'[1]PERCENT ARRAY-MEAN FC&amp;P VAL'!BG152*'[1]PERCENT ARRAY-MEAN FC&amp;P VAL'!BH152),""),""))</f>
        <v/>
      </c>
      <c r="W152" s="12" t="str">
        <f>IF(V152="","",'[1]PERCENT ARRAY-MEAN FC&amp;P VAL'!BC152*'[1]PERCENT ARRAY-MEAN FC&amp;P VAL'!BD152*'[1]PERCENT ARRAY-MEAN FC&amp;P VAL'!BE152-ABS('[1]PERCENT ARRAY-MEAN FC&amp;P VAL'!BF152*'[1]PERCENT ARRAY-MEAN FC&amp;P VAL'!BG152*'[1]PERCENT ARRAY-MEAN FC&amp;P VAL'!BH152))</f>
        <v/>
      </c>
      <c r="X152" t="str">
        <f>IF(A152="","",IF('[1]Calculation genes in KEGG path'!L150&gt;='[1]Flux and Impact'!$E$1,IF(('[1]PERCENT ARRAY-MEAN FC&amp;P VAL'!BI152*'[1]PERCENT ARRAY-MEAN FC&amp;P VAL'!BJ152*'[1]PERCENT ARRAY-MEAN FC&amp;P VAL'!BK152+ABS('[1]PERCENT ARRAY-MEAN FC&amp;P VAL'!BL152*'[1]PERCENT ARRAY-MEAN FC&amp;P VAL'!BM152*'[1]PERCENT ARRAY-MEAN FC&amp;P VAL'!BN152))&gt;0,'[1]PERCENT ARRAY-MEAN FC&amp;P VAL'!BI152*'[1]PERCENT ARRAY-MEAN FC&amp;P VAL'!BJ152*'[1]PERCENT ARRAY-MEAN FC&amp;P VAL'!BK152+ABS('[1]PERCENT ARRAY-MEAN FC&amp;P VAL'!BL152*'[1]PERCENT ARRAY-MEAN FC&amp;P VAL'!BM152*'[1]PERCENT ARRAY-MEAN FC&amp;P VAL'!BN152),""),""))</f>
        <v/>
      </c>
      <c r="Y152" s="12" t="str">
        <f>IF(X152="","",'[1]PERCENT ARRAY-MEAN FC&amp;P VAL'!BI152*'[1]PERCENT ARRAY-MEAN FC&amp;P VAL'!BJ152*'[1]PERCENT ARRAY-MEAN FC&amp;P VAL'!BK152-ABS('[1]PERCENT ARRAY-MEAN FC&amp;P VAL'!BL152*'[1]PERCENT ARRAY-MEAN FC&amp;P VAL'!BM152*'[1]PERCENT ARRAY-MEAN FC&amp;P VAL'!BN152))</f>
        <v/>
      </c>
      <c r="Z152" t="str">
        <f>IF(A152="","",IF('[1]Calculation genes in KEGG path'!L150&gt;='[1]Flux and Impact'!$E$1,IF(('[1]PERCENT ARRAY-MEAN FC&amp;P VAL'!BO152*'[1]PERCENT ARRAY-MEAN FC&amp;P VAL'!BP152*'[1]PERCENT ARRAY-MEAN FC&amp;P VAL'!BQ152+ABS('[1]PERCENT ARRAY-MEAN FC&amp;P VAL'!BR152*'[1]PERCENT ARRAY-MEAN FC&amp;P VAL'!BS152*'[1]PERCENT ARRAY-MEAN FC&amp;P VAL'!BT152))&gt;0,'[1]PERCENT ARRAY-MEAN FC&amp;P VAL'!BO152*'[1]PERCENT ARRAY-MEAN FC&amp;P VAL'!BP152*'[1]PERCENT ARRAY-MEAN FC&amp;P VAL'!BQ152+ABS('[1]PERCENT ARRAY-MEAN FC&amp;P VAL'!BR152*'[1]PERCENT ARRAY-MEAN FC&amp;P VAL'!BS152*'[1]PERCENT ARRAY-MEAN FC&amp;P VAL'!BT152),""),""))</f>
        <v/>
      </c>
      <c r="AA152" s="12" t="str">
        <f>IF(Z152="","",'[1]PERCENT ARRAY-MEAN FC&amp;P VAL'!BO152*'[1]PERCENT ARRAY-MEAN FC&amp;P VAL'!BP152*'[1]PERCENT ARRAY-MEAN FC&amp;P VAL'!BQ152-ABS('[1]PERCENT ARRAY-MEAN FC&amp;P VAL'!BR152*'[1]PERCENT ARRAY-MEAN FC&amp;P VAL'!BS152*'[1]PERCENT ARRAY-MEAN FC&amp;P VAL'!BT152))</f>
        <v/>
      </c>
      <c r="AB152" t="str">
        <f>IF(A152="","",IF('[1]Calculation genes in KEGG path'!L150&gt;='[1]Flux and Impact'!$E$1,IF(('[1]PERCENT ARRAY-MEAN FC&amp;P VAL'!BU152*'[1]PERCENT ARRAY-MEAN FC&amp;P VAL'!BV152*'[1]PERCENT ARRAY-MEAN FC&amp;P VAL'!BW152+ABS('[1]PERCENT ARRAY-MEAN FC&amp;P VAL'!BX152*'[1]PERCENT ARRAY-MEAN FC&amp;P VAL'!BY152*'[1]PERCENT ARRAY-MEAN FC&amp;P VAL'!BZ152))&gt;0,'[1]PERCENT ARRAY-MEAN FC&amp;P VAL'!BU152*'[1]PERCENT ARRAY-MEAN FC&amp;P VAL'!BV152*'[1]PERCENT ARRAY-MEAN FC&amp;P VAL'!BW152+ABS('[1]PERCENT ARRAY-MEAN FC&amp;P VAL'!BX152*'[1]PERCENT ARRAY-MEAN FC&amp;P VAL'!BY152*'[1]PERCENT ARRAY-MEAN FC&amp;P VAL'!BZ152),""),""))</f>
        <v/>
      </c>
      <c r="AC152" s="12" t="str">
        <f>IF(AB152="","",'[1]PERCENT ARRAY-MEAN FC&amp;P VAL'!BU152*'[1]PERCENT ARRAY-MEAN FC&amp;P VAL'!BV152*'[1]PERCENT ARRAY-MEAN FC&amp;P VAL'!BW152-ABS('[1]PERCENT ARRAY-MEAN FC&amp;P VAL'!BX152*'[1]PERCENT ARRAY-MEAN FC&amp;P VAL'!BY152*'[1]PERCENT ARRAY-MEAN FC&amp;P VAL'!BZ152))</f>
        <v/>
      </c>
      <c r="AD152" t="str">
        <f>IF(A152="","",IF('[1]Calculation genes in KEGG path'!L150&gt;='[1]Flux and Impact'!$E$1,IF(('[1]PERCENT ARRAY-MEAN FC&amp;P VAL'!CA152*'[1]PERCENT ARRAY-MEAN FC&amp;P VAL'!CB152*'[1]PERCENT ARRAY-MEAN FC&amp;P VAL'!CC152+ABS('[1]PERCENT ARRAY-MEAN FC&amp;P VAL'!CD152*'[1]PERCENT ARRAY-MEAN FC&amp;P VAL'!CE152*'[1]PERCENT ARRAY-MEAN FC&amp;P VAL'!CF152))&gt;0,'[1]PERCENT ARRAY-MEAN FC&amp;P VAL'!CA152*'[1]PERCENT ARRAY-MEAN FC&amp;P VAL'!CB152*'[1]PERCENT ARRAY-MEAN FC&amp;P VAL'!CC152+ABS('[1]PERCENT ARRAY-MEAN FC&amp;P VAL'!CD152*'[1]PERCENT ARRAY-MEAN FC&amp;P VAL'!CE152*'[1]PERCENT ARRAY-MEAN FC&amp;P VAL'!CF152),""),""))</f>
        <v/>
      </c>
      <c r="AE152" s="12" t="str">
        <f>IF(AD152="","",'[1]PERCENT ARRAY-MEAN FC&amp;P VAL'!CA152*'[1]PERCENT ARRAY-MEAN FC&amp;P VAL'!CB152*'[1]PERCENT ARRAY-MEAN FC&amp;P VAL'!CC152-ABS('[1]PERCENT ARRAY-MEAN FC&amp;P VAL'!CD152*'[1]PERCENT ARRAY-MEAN FC&amp;P VAL'!CE152*'[1]PERCENT ARRAY-MEAN FC&amp;P VAL'!CF152))</f>
        <v/>
      </c>
      <c r="AF152" t="str">
        <f>IF(A152="","",IF('[1]Calculation genes in KEGG path'!L150&gt;='[1]Flux and Impact'!$E$1,IF(('[1]PERCENT ARRAY-MEAN FC&amp;P VAL'!CG152*'[1]PERCENT ARRAY-MEAN FC&amp;P VAL'!CH152*'[1]PERCENT ARRAY-MEAN FC&amp;P VAL'!CI152+ABS('[1]PERCENT ARRAY-MEAN FC&amp;P VAL'!CJ152*'[1]PERCENT ARRAY-MEAN FC&amp;P VAL'!CK152*'[1]PERCENT ARRAY-MEAN FC&amp;P VAL'!CL152))&gt;0,'[1]PERCENT ARRAY-MEAN FC&amp;P VAL'!CG152*'[1]PERCENT ARRAY-MEAN FC&amp;P VAL'!CH152*'[1]PERCENT ARRAY-MEAN FC&amp;P VAL'!CI152+ABS('[1]PERCENT ARRAY-MEAN FC&amp;P VAL'!CJ152*'[1]PERCENT ARRAY-MEAN FC&amp;P VAL'!CK152*'[1]PERCENT ARRAY-MEAN FC&amp;P VAL'!CL152),""),""))</f>
        <v/>
      </c>
      <c r="AG152" s="12" t="str">
        <f>IF(AF152="","",'[1]PERCENT ARRAY-MEAN FC&amp;P VAL'!CG152*'[1]PERCENT ARRAY-MEAN FC&amp;P VAL'!CH152*'[1]PERCENT ARRAY-MEAN FC&amp;P VAL'!CI152-ABS('[1]PERCENT ARRAY-MEAN FC&amp;P VAL'!CJ152*'[1]PERCENT ARRAY-MEAN FC&amp;P VAL'!CK152*'[1]PERCENT ARRAY-MEAN FC&amp;P VAL'!CL152))</f>
        <v/>
      </c>
      <c r="AH152" t="str">
        <f>IF(A152="","",IF('[1]Calculation genes in KEGG path'!L150&gt;='[1]Flux and Impact'!$E$1,IF(('[1]PERCENT ARRAY-MEAN FC&amp;P VAL'!CM152*'[1]PERCENT ARRAY-MEAN FC&amp;P VAL'!CN152*'[1]PERCENT ARRAY-MEAN FC&amp;P VAL'!CO152+ABS('[1]PERCENT ARRAY-MEAN FC&amp;P VAL'!CP152*'[1]PERCENT ARRAY-MEAN FC&amp;P VAL'!CQ152*'[1]PERCENT ARRAY-MEAN FC&amp;P VAL'!CR152))&gt;0,'[1]PERCENT ARRAY-MEAN FC&amp;P VAL'!CM152*'[1]PERCENT ARRAY-MEAN FC&amp;P VAL'!CN152*'[1]PERCENT ARRAY-MEAN FC&amp;P VAL'!CO152+ABS('[1]PERCENT ARRAY-MEAN FC&amp;P VAL'!CP152*'[1]PERCENT ARRAY-MEAN FC&amp;P VAL'!CQ152*'[1]PERCENT ARRAY-MEAN FC&amp;P VAL'!CR152),""),""))</f>
        <v/>
      </c>
      <c r="AI152" s="12" t="str">
        <f>IF(AH152="","",'[1]PERCENT ARRAY-MEAN FC&amp;P VAL'!CM152*'[1]PERCENT ARRAY-MEAN FC&amp;P VAL'!CN152*'[1]PERCENT ARRAY-MEAN FC&amp;P VAL'!CO152-ABS('[1]PERCENT ARRAY-MEAN FC&amp;P VAL'!CP152*'[1]PERCENT ARRAY-MEAN FC&amp;P VAL'!CQ152*'[1]PERCENT ARRAY-MEAN FC&amp;P VAL'!CR152))</f>
        <v/>
      </c>
      <c r="AJ152" t="str">
        <f>IF(A152="","",IF('[1]Calculation genes in KEGG path'!L150&gt;='[1]Flux and Impact'!$E$1,IF(('[1]PERCENT ARRAY-MEAN FC&amp;P VAL'!CS152*'[1]PERCENT ARRAY-MEAN FC&amp;P VAL'!CT152*'[1]PERCENT ARRAY-MEAN FC&amp;P VAL'!CU152+ABS('[1]PERCENT ARRAY-MEAN FC&amp;P VAL'!CV152*'[1]PERCENT ARRAY-MEAN FC&amp;P VAL'!CW152*'[1]PERCENT ARRAY-MEAN FC&amp;P VAL'!CX152))&gt;0,'[1]PERCENT ARRAY-MEAN FC&amp;P VAL'!CS152*'[1]PERCENT ARRAY-MEAN FC&amp;P VAL'!CT152*'[1]PERCENT ARRAY-MEAN FC&amp;P VAL'!CU152+ABS('[1]PERCENT ARRAY-MEAN FC&amp;P VAL'!CV152*'[1]PERCENT ARRAY-MEAN FC&amp;P VAL'!CW152*'[1]PERCENT ARRAY-MEAN FC&amp;P VAL'!CX152),""),""))</f>
        <v/>
      </c>
      <c r="AK152" s="12" t="str">
        <f>IF(AJ152="","",'[1]PERCENT ARRAY-MEAN FC&amp;P VAL'!CS152*'[1]PERCENT ARRAY-MEAN FC&amp;P VAL'!CT152*'[1]PERCENT ARRAY-MEAN FC&amp;P VAL'!CU152-ABS('[1]PERCENT ARRAY-MEAN FC&amp;P VAL'!CV152*'[1]PERCENT ARRAY-MEAN FC&amp;P VAL'!CW152*'[1]PERCENT ARRAY-MEAN FC&amp;P VAL'!CX152))</f>
        <v/>
      </c>
      <c r="AL152" t="str">
        <f>IF(A152="","",IF('[1]Calculation genes in KEGG path'!L150&gt;='[1]Flux and Impact'!$E$1,IF(('[1]PERCENT ARRAY-MEAN FC&amp;P VAL'!CY152*'[1]PERCENT ARRAY-MEAN FC&amp;P VAL'!CZ152*'[1]PERCENT ARRAY-MEAN FC&amp;P VAL'!DA152+ABS('[1]PERCENT ARRAY-MEAN FC&amp;P VAL'!DB152*'[1]PERCENT ARRAY-MEAN FC&amp;P VAL'!DC152*'[1]PERCENT ARRAY-MEAN FC&amp;P VAL'!DD152))&gt;0,'[1]PERCENT ARRAY-MEAN FC&amp;P VAL'!CY152*'[1]PERCENT ARRAY-MEAN FC&amp;P VAL'!CZ152*'[1]PERCENT ARRAY-MEAN FC&amp;P VAL'!DA152+ABS('[1]PERCENT ARRAY-MEAN FC&amp;P VAL'!DB152*'[1]PERCENT ARRAY-MEAN FC&amp;P VAL'!DC152*'[1]PERCENT ARRAY-MEAN FC&amp;P VAL'!DD152),""),""))</f>
        <v/>
      </c>
      <c r="AM152" s="12" t="str">
        <f>IF(AL152="","",'[1]PERCENT ARRAY-MEAN FC&amp;P VAL'!CY152*'[1]PERCENT ARRAY-MEAN FC&amp;P VAL'!CZ152*'[1]PERCENT ARRAY-MEAN FC&amp;P VAL'!DA152-ABS('[1]PERCENT ARRAY-MEAN FC&amp;P VAL'!DB152*'[1]PERCENT ARRAY-MEAN FC&amp;P VAL'!DC152*'[1]PERCENT ARRAY-MEAN FC&amp;P VAL'!DD152))</f>
        <v/>
      </c>
      <c r="AN152" t="str">
        <f>IF(A152="","",IF('[1]Calculation genes in KEGG path'!L150&gt;='[1]Flux and Impact'!$E$1,IF(('[1]PERCENT ARRAY-MEAN FC&amp;P VAL'!DE152*'[1]PERCENT ARRAY-MEAN FC&amp;P VAL'!DF152*'[1]PERCENT ARRAY-MEAN FC&amp;P VAL'!DG152+ABS('[1]PERCENT ARRAY-MEAN FC&amp;P VAL'!DH152*'[1]PERCENT ARRAY-MEAN FC&amp;P VAL'!DI152*'[1]PERCENT ARRAY-MEAN FC&amp;P VAL'!DJ152))&gt;0,'[1]PERCENT ARRAY-MEAN FC&amp;P VAL'!DE152*'[1]PERCENT ARRAY-MEAN FC&amp;P VAL'!DF152*'[1]PERCENT ARRAY-MEAN FC&amp;P VAL'!DG152+ABS('[1]PERCENT ARRAY-MEAN FC&amp;P VAL'!DH152*'[1]PERCENT ARRAY-MEAN FC&amp;P VAL'!DI152*'[1]PERCENT ARRAY-MEAN FC&amp;P VAL'!DJ152),""),""))</f>
        <v/>
      </c>
      <c r="AO152" s="12" t="str">
        <f>IF(AN152="","",'[1]PERCENT ARRAY-MEAN FC&amp;P VAL'!DE152*'[1]PERCENT ARRAY-MEAN FC&amp;P VAL'!DF152*'[1]PERCENT ARRAY-MEAN FC&amp;P VAL'!DG152-ABS('[1]PERCENT ARRAY-MEAN FC&amp;P VAL'!DH152*'[1]PERCENT ARRAY-MEAN FC&amp;P VAL'!DI152*'[1]PERCENT ARRAY-MEAN FC&amp;P VAL'!DJ152))</f>
        <v/>
      </c>
      <c r="AP152" t="str">
        <f>IF(A152="","",IF('[1]Calculation genes in KEGG path'!L150&gt;='[1]Flux and Impact'!$E$1,IF(('[1]PERCENT ARRAY-MEAN FC&amp;P VAL'!DK152*'[1]PERCENT ARRAY-MEAN FC&amp;P VAL'!DL152*'[1]PERCENT ARRAY-MEAN FC&amp;P VAL'!DM152+ABS('[1]PERCENT ARRAY-MEAN FC&amp;P VAL'!DN152*'[1]PERCENT ARRAY-MEAN FC&amp;P VAL'!DO152*'[1]PERCENT ARRAY-MEAN FC&amp;P VAL'!DP152))&gt;0,'[1]PERCENT ARRAY-MEAN FC&amp;P VAL'!DK152*'[1]PERCENT ARRAY-MEAN FC&amp;P VAL'!DL152*'[1]PERCENT ARRAY-MEAN FC&amp;P VAL'!DM152+ABS('[1]PERCENT ARRAY-MEAN FC&amp;P VAL'!DN152*'[1]PERCENT ARRAY-MEAN FC&amp;P VAL'!DO152*'[1]PERCENT ARRAY-MEAN FC&amp;P VAL'!DP152),""),""))</f>
        <v/>
      </c>
      <c r="AQ152" s="12" t="str">
        <f>IF(AP152="","",'[1]PERCENT ARRAY-MEAN FC&amp;P VAL'!DK152*'[1]PERCENT ARRAY-MEAN FC&amp;P VAL'!DL152*'[1]PERCENT ARRAY-MEAN FC&amp;P VAL'!DM152-ABS('[1]PERCENT ARRAY-MEAN FC&amp;P VAL'!DN152*'[1]PERCENT ARRAY-MEAN FC&amp;P VAL'!DO152*'[1]PERCENT ARRAY-MEAN FC&amp;P VAL'!DP152))</f>
        <v/>
      </c>
      <c r="AR152" t="str">
        <f>IF(A152="","",IF('[1]Calculation genes in KEGG path'!L150&gt;='[1]Flux and Impact'!$E$1,IF(('[1]PERCENT ARRAY-MEAN FC&amp;P VAL'!DQ152*'[1]PERCENT ARRAY-MEAN FC&amp;P VAL'!DR152*'[1]PERCENT ARRAY-MEAN FC&amp;P VAL'!DS152+ABS('[1]PERCENT ARRAY-MEAN FC&amp;P VAL'!DT152*'[1]PERCENT ARRAY-MEAN FC&amp;P VAL'!DU152*'[1]PERCENT ARRAY-MEAN FC&amp;P VAL'!DV152))&gt;0,'[1]PERCENT ARRAY-MEAN FC&amp;P VAL'!DQ152*'[1]PERCENT ARRAY-MEAN FC&amp;P VAL'!DR152*'[1]PERCENT ARRAY-MEAN FC&amp;P VAL'!DS152+ABS('[1]PERCENT ARRAY-MEAN FC&amp;P VAL'!DT152*'[1]PERCENT ARRAY-MEAN FC&amp;P VAL'!DU152*'[1]PERCENT ARRAY-MEAN FC&amp;P VAL'!DV152),""),""))</f>
        <v/>
      </c>
      <c r="AS152" s="12" t="str">
        <f>IF(AR152="","",'[1]PERCENT ARRAY-MEAN FC&amp;P VAL'!DQ152*'[1]PERCENT ARRAY-MEAN FC&amp;P VAL'!DR152*'[1]PERCENT ARRAY-MEAN FC&amp;P VAL'!DS152-ABS('[1]PERCENT ARRAY-MEAN FC&amp;P VAL'!DT152*'[1]PERCENT ARRAY-MEAN FC&amp;P VAL'!DU152*'[1]PERCENT ARRAY-MEAN FC&amp;P VAL'!DV152))</f>
        <v/>
      </c>
      <c r="AT152" s="12">
        <f t="shared" si="7"/>
        <v>-7.20572502540377</v>
      </c>
      <c r="AU152" s="12">
        <f t="shared" si="8"/>
        <v>1</v>
      </c>
    </row>
    <row r="153" spans="1:47">
      <c r="A153" t="str">
        <f>'[1]Calculation genes in KEGG path'!I151</f>
        <v>bta04640</v>
      </c>
      <c r="B153" t="str">
        <f>IF('[1]PERCENT ARRAY-MEAN FC&amp;P VAL'!A153="","",'[1]PERCENT ARRAY-MEAN FC&amp;P VAL'!A153)</f>
        <v>5. Organismal Systems</v>
      </c>
      <c r="C153" t="str">
        <f>IF('[1]PERCENT ARRAY-MEAN FC&amp;P VAL'!B153="","",'[1]PERCENT ARRAY-MEAN FC&amp;P VAL'!B153)</f>
        <v>5.1 Immune System</v>
      </c>
      <c r="D153" t="str">
        <f>IF('[1]PERCENT ARRAY-MEAN FC&amp;P VAL'!C153="","",'[1]PERCENT ARRAY-MEAN FC&amp;P VAL'!C153)</f>
        <v>Hematopoietic cell lineage</v>
      </c>
      <c r="E153" s="12">
        <f t="shared" si="6"/>
        <v>221.92281601848</v>
      </c>
      <c r="F153">
        <f>IF(A153="","",IF('[1]Calculation genes in KEGG path'!L151&gt;='[1]Flux and Impact'!$E$1,IF('[1]PERCENT ARRAY-MEAN FC&amp;P VAL'!G153*'[1]PERCENT ARRAY-MEAN FC&amp;P VAL'!H153*'[1]PERCENT ARRAY-MEAN FC&amp;P VAL'!I153+ABS('[1]PERCENT ARRAY-MEAN FC&amp;P VAL'!J153*'[1]PERCENT ARRAY-MEAN FC&amp;P VAL'!K153*'[1]PERCENT ARRAY-MEAN FC&amp;P VAL'!L153)&gt;0,'[1]PERCENT ARRAY-MEAN FC&amp;P VAL'!G153*'[1]PERCENT ARRAY-MEAN FC&amp;P VAL'!H153*'[1]PERCENT ARRAY-MEAN FC&amp;P VAL'!I153+ABS('[1]PERCENT ARRAY-MEAN FC&amp;P VAL'!J153*'[1]PERCENT ARRAY-MEAN FC&amp;P VAL'!K153*'[1]PERCENT ARRAY-MEAN FC&amp;P VAL'!L153),""),""))</f>
        <v>89.6664556273947</v>
      </c>
      <c r="G153" s="12">
        <f>IF(F153="","",'[1]PERCENT ARRAY-MEAN FC&amp;P VAL'!G153*'[1]PERCENT ARRAY-MEAN FC&amp;P VAL'!H153*'[1]PERCENT ARRAY-MEAN FC&amp;P VAL'!I153-ABS('[1]PERCENT ARRAY-MEAN FC&amp;P VAL'!J153*'[1]PERCENT ARRAY-MEAN FC&amp;P VAL'!K153*'[1]PERCENT ARRAY-MEAN FC&amp;P VAL'!L153))</f>
        <v>78.5411481552767</v>
      </c>
      <c r="H153">
        <f>IF(A153="","",IF('[1]Calculation genes in KEGG path'!L151&gt;='[1]Flux and Impact'!$E$1,IF(('[1]PERCENT ARRAY-MEAN FC&amp;P VAL'!M153*'[1]PERCENT ARRAY-MEAN FC&amp;P VAL'!N153*'[1]PERCENT ARRAY-MEAN FC&amp;P VAL'!O153+ABS('[1]PERCENT ARRAY-MEAN FC&amp;P VAL'!P153*'[1]PERCENT ARRAY-MEAN FC&amp;P VAL'!Q153*'[1]PERCENT ARRAY-MEAN FC&amp;P VAL'!R153))&gt;0,'[1]PERCENT ARRAY-MEAN FC&amp;P VAL'!M153*'[1]PERCENT ARRAY-MEAN FC&amp;P VAL'!N153*'[1]PERCENT ARRAY-MEAN FC&amp;P VAL'!O153+ABS('[1]PERCENT ARRAY-MEAN FC&amp;P VAL'!P153*'[1]PERCENT ARRAY-MEAN FC&amp;P VAL'!Q153*'[1]PERCENT ARRAY-MEAN FC&amp;P VAL'!R153),""),""))</f>
        <v>132.256360391085</v>
      </c>
      <c r="I153" s="12">
        <f>IF(H153="","",'[1]PERCENT ARRAY-MEAN FC&amp;P VAL'!M153*'[1]PERCENT ARRAY-MEAN FC&amp;P VAL'!N153*'[1]PERCENT ARRAY-MEAN FC&amp;P VAL'!O153-ABS('[1]PERCENT ARRAY-MEAN FC&amp;P VAL'!P153*'[1]PERCENT ARRAY-MEAN FC&amp;P VAL'!Q153*'[1]PERCENT ARRAY-MEAN FC&amp;P VAL'!R153))</f>
        <v>-90.3603807856716</v>
      </c>
      <c r="J153" t="str">
        <f>IF(A153="","",IF('[1]Calculation genes in KEGG path'!L151&gt;='[1]Flux and Impact'!$E$1,IF(('[1]PERCENT ARRAY-MEAN FC&amp;P VAL'!S153*'[1]PERCENT ARRAY-MEAN FC&amp;P VAL'!T153*'[1]PERCENT ARRAY-MEAN FC&amp;P VAL'!U153+ABS('[1]PERCENT ARRAY-MEAN FC&amp;P VAL'!V153*'[1]PERCENT ARRAY-MEAN FC&amp;P VAL'!W153*'[1]PERCENT ARRAY-MEAN FC&amp;P VAL'!X153))&gt;0,'[1]PERCENT ARRAY-MEAN FC&amp;P VAL'!S153*'[1]PERCENT ARRAY-MEAN FC&amp;P VAL'!T153*'[1]PERCENT ARRAY-MEAN FC&amp;P VAL'!U153+ABS('[1]PERCENT ARRAY-MEAN FC&amp;P VAL'!V153*'[1]PERCENT ARRAY-MEAN FC&amp;P VAL'!W153*'[1]PERCENT ARRAY-MEAN FC&amp;P VAL'!X153),""),""))</f>
        <v/>
      </c>
      <c r="K153" s="12" t="str">
        <f>IF(J153="","",'[1]PERCENT ARRAY-MEAN FC&amp;P VAL'!S153*'[1]PERCENT ARRAY-MEAN FC&amp;P VAL'!T153*'[1]PERCENT ARRAY-MEAN FC&amp;P VAL'!U153-ABS('[1]PERCENT ARRAY-MEAN FC&amp;P VAL'!V153*'[1]PERCENT ARRAY-MEAN FC&amp;P VAL'!W153*'[1]PERCENT ARRAY-MEAN FC&amp;P VAL'!X153))</f>
        <v/>
      </c>
      <c r="L153" t="str">
        <f>IF(A153="","",IF('[1]Calculation genes in KEGG path'!L151&gt;='[1]Flux and Impact'!$E$1,IF(('[1]PERCENT ARRAY-MEAN FC&amp;P VAL'!Y153*'[1]PERCENT ARRAY-MEAN FC&amp;P VAL'!Z153*'[1]PERCENT ARRAY-MEAN FC&amp;P VAL'!AA153+ABS('[1]PERCENT ARRAY-MEAN FC&amp;P VAL'!AB153*'[1]PERCENT ARRAY-MEAN FC&amp;P VAL'!AC153*'[1]PERCENT ARRAY-MEAN FC&amp;P VAL'!AD153))&gt;0,'[1]PERCENT ARRAY-MEAN FC&amp;P VAL'!Y153*'[1]PERCENT ARRAY-MEAN FC&amp;P VAL'!Z153*'[1]PERCENT ARRAY-MEAN FC&amp;P VAL'!AA153+ABS('[1]PERCENT ARRAY-MEAN FC&amp;P VAL'!AB153*'[1]PERCENT ARRAY-MEAN FC&amp;P VAL'!AC153*'[1]PERCENT ARRAY-MEAN FC&amp;P VAL'!AD153),""),""))</f>
        <v/>
      </c>
      <c r="M153" s="12" t="str">
        <f>IF(L153="","",'[1]PERCENT ARRAY-MEAN FC&amp;P VAL'!Y153*'[1]PERCENT ARRAY-MEAN FC&amp;P VAL'!Z153*'[1]PERCENT ARRAY-MEAN FC&amp;P VAL'!AA153-ABS('[1]PERCENT ARRAY-MEAN FC&amp;P VAL'!AB153*'[1]PERCENT ARRAY-MEAN FC&amp;P VAL'!AC153*'[1]PERCENT ARRAY-MEAN FC&amp;P VAL'!AD153))</f>
        <v/>
      </c>
      <c r="N153" t="str">
        <f>IF(A153="","",IF('[1]Calculation genes in KEGG path'!L151&gt;='[1]Flux and Impact'!$E$1,IF(('[1]PERCENT ARRAY-MEAN FC&amp;P VAL'!AE153*'[1]PERCENT ARRAY-MEAN FC&amp;P VAL'!AF153*'[1]PERCENT ARRAY-MEAN FC&amp;P VAL'!AG153+ABS('[1]PERCENT ARRAY-MEAN FC&amp;P VAL'!AH153*'[1]PERCENT ARRAY-MEAN FC&amp;P VAL'!AI153*'[1]PERCENT ARRAY-MEAN FC&amp;P VAL'!AJ153))&gt;0,'[1]PERCENT ARRAY-MEAN FC&amp;P VAL'!AE153*'[1]PERCENT ARRAY-MEAN FC&amp;P VAL'!AF153*'[1]PERCENT ARRAY-MEAN FC&amp;P VAL'!AG153+ABS('[1]PERCENT ARRAY-MEAN FC&amp;P VAL'!AH153*'[1]PERCENT ARRAY-MEAN FC&amp;P VAL'!AI153*'[1]PERCENT ARRAY-MEAN FC&amp;P VAL'!AJ153),""),""))</f>
        <v/>
      </c>
      <c r="O153" s="12" t="str">
        <f>IF(N153="","",'[1]PERCENT ARRAY-MEAN FC&amp;P VAL'!AE153*'[1]PERCENT ARRAY-MEAN FC&amp;P VAL'!AF153*'[1]PERCENT ARRAY-MEAN FC&amp;P VAL'!AG153-ABS('[1]PERCENT ARRAY-MEAN FC&amp;P VAL'!AH153*'[1]PERCENT ARRAY-MEAN FC&amp;P VAL'!AI153*'[1]PERCENT ARRAY-MEAN FC&amp;P VAL'!AJ153))</f>
        <v/>
      </c>
      <c r="P153" t="str">
        <f>IF(A153="","",IF('[1]Calculation genes in KEGG path'!L151&gt;='[1]Flux and Impact'!$E$1,IF(('[1]PERCENT ARRAY-MEAN FC&amp;P VAL'!AK153*'[1]PERCENT ARRAY-MEAN FC&amp;P VAL'!AL153*'[1]PERCENT ARRAY-MEAN FC&amp;P VAL'!AM153+ABS('[1]PERCENT ARRAY-MEAN FC&amp;P VAL'!AN153*'[1]PERCENT ARRAY-MEAN FC&amp;P VAL'!AO153*'[1]PERCENT ARRAY-MEAN FC&amp;P VAL'!AP153))&gt;0,'[1]PERCENT ARRAY-MEAN FC&amp;P VAL'!AK153*'[1]PERCENT ARRAY-MEAN FC&amp;P VAL'!AL153*'[1]PERCENT ARRAY-MEAN FC&amp;P VAL'!AM153+ABS('[1]PERCENT ARRAY-MEAN FC&amp;P VAL'!AN153*'[1]PERCENT ARRAY-MEAN FC&amp;P VAL'!AO153*'[1]PERCENT ARRAY-MEAN FC&amp;P VAL'!AP153),""),""))</f>
        <v/>
      </c>
      <c r="Q153" s="12" t="str">
        <f>IF(P153="","",'[1]PERCENT ARRAY-MEAN FC&amp;P VAL'!AK153*'[1]PERCENT ARRAY-MEAN FC&amp;P VAL'!AL153*'[1]PERCENT ARRAY-MEAN FC&amp;P VAL'!AM153-ABS('[1]PERCENT ARRAY-MEAN FC&amp;P VAL'!AN153*'[1]PERCENT ARRAY-MEAN FC&amp;P VAL'!AO153*'[1]PERCENT ARRAY-MEAN FC&amp;P VAL'!AP153))</f>
        <v/>
      </c>
      <c r="R153" t="str">
        <f>IF(A153="","",IF('[1]Calculation genes in KEGG path'!L151&gt;='[1]Flux and Impact'!$E$1,IF(('[1]PERCENT ARRAY-MEAN FC&amp;P VAL'!AQ153*'[1]PERCENT ARRAY-MEAN FC&amp;P VAL'!AR153*'[1]PERCENT ARRAY-MEAN FC&amp;P VAL'!AS153+ABS('[1]PERCENT ARRAY-MEAN FC&amp;P VAL'!AT153*'[1]PERCENT ARRAY-MEAN FC&amp;P VAL'!AU153*'[1]PERCENT ARRAY-MEAN FC&amp;P VAL'!AV153))&gt;0,'[1]PERCENT ARRAY-MEAN FC&amp;P VAL'!AQ153*'[1]PERCENT ARRAY-MEAN FC&amp;P VAL'!AR153*'[1]PERCENT ARRAY-MEAN FC&amp;P VAL'!AS153+ABS('[1]PERCENT ARRAY-MEAN FC&amp;P VAL'!AT153*'[1]PERCENT ARRAY-MEAN FC&amp;P VAL'!AU153*'[1]PERCENT ARRAY-MEAN FC&amp;P VAL'!AV153),""),""))</f>
        <v/>
      </c>
      <c r="S153" s="12" t="str">
        <f>IF(R153="","",'[1]PERCENT ARRAY-MEAN FC&amp;P VAL'!AQ153*'[1]PERCENT ARRAY-MEAN FC&amp;P VAL'!AR153*'[1]PERCENT ARRAY-MEAN FC&amp;P VAL'!AS153-ABS('[1]PERCENT ARRAY-MEAN FC&amp;P VAL'!AT153*'[1]PERCENT ARRAY-MEAN FC&amp;P VAL'!AU153*'[1]PERCENT ARRAY-MEAN FC&amp;P VAL'!AV153))</f>
        <v/>
      </c>
      <c r="T153" t="str">
        <f>IF(A153="","",IF('[1]Calculation genes in KEGG path'!L151&gt;='[1]Flux and Impact'!$E$1,IF(('[1]PERCENT ARRAY-MEAN FC&amp;P VAL'!AW153*'[1]PERCENT ARRAY-MEAN FC&amp;P VAL'!AX153*'[1]PERCENT ARRAY-MEAN FC&amp;P VAL'!AY153+ABS('[1]PERCENT ARRAY-MEAN FC&amp;P VAL'!AZ153*'[1]PERCENT ARRAY-MEAN FC&amp;P VAL'!BA153*'[1]PERCENT ARRAY-MEAN FC&amp;P VAL'!BB153))&gt;0,'[1]PERCENT ARRAY-MEAN FC&amp;P VAL'!AW153*'[1]PERCENT ARRAY-MEAN FC&amp;P VAL'!AX153*'[1]PERCENT ARRAY-MEAN FC&amp;P VAL'!AY153+ABS('[1]PERCENT ARRAY-MEAN FC&amp;P VAL'!AZ153*'[1]PERCENT ARRAY-MEAN FC&amp;P VAL'!BA153*'[1]PERCENT ARRAY-MEAN FC&amp;P VAL'!BB153),""),""))</f>
        <v/>
      </c>
      <c r="U153" s="12" t="str">
        <f>IF(T153="","",'[1]PERCENT ARRAY-MEAN FC&amp;P VAL'!AW153*'[1]PERCENT ARRAY-MEAN FC&amp;P VAL'!AX153*'[1]PERCENT ARRAY-MEAN FC&amp;P VAL'!AY153-ABS('[1]PERCENT ARRAY-MEAN FC&amp;P VAL'!AZ153*'[1]PERCENT ARRAY-MEAN FC&amp;P VAL'!BA153*'[1]PERCENT ARRAY-MEAN FC&amp;P VAL'!BB153))</f>
        <v/>
      </c>
      <c r="V153" t="str">
        <f>IF(A153="","",IF('[1]Calculation genes in KEGG path'!L151&gt;='[1]Flux and Impact'!$E$1,IF(('[1]PERCENT ARRAY-MEAN FC&amp;P VAL'!BC153*'[1]PERCENT ARRAY-MEAN FC&amp;P VAL'!BD153*'[1]PERCENT ARRAY-MEAN FC&amp;P VAL'!BE153+ABS('[1]PERCENT ARRAY-MEAN FC&amp;P VAL'!BF153*'[1]PERCENT ARRAY-MEAN FC&amp;P VAL'!BG153*'[1]PERCENT ARRAY-MEAN FC&amp;P VAL'!BH153))&gt;0,'[1]PERCENT ARRAY-MEAN FC&amp;P VAL'!BC153*'[1]PERCENT ARRAY-MEAN FC&amp;P VAL'!BD153*'[1]PERCENT ARRAY-MEAN FC&amp;P VAL'!BE153+ABS('[1]PERCENT ARRAY-MEAN FC&amp;P VAL'!BF153*'[1]PERCENT ARRAY-MEAN FC&amp;P VAL'!BG153*'[1]PERCENT ARRAY-MEAN FC&amp;P VAL'!BH153),""),""))</f>
        <v/>
      </c>
      <c r="W153" s="12" t="str">
        <f>IF(V153="","",'[1]PERCENT ARRAY-MEAN FC&amp;P VAL'!BC153*'[1]PERCENT ARRAY-MEAN FC&amp;P VAL'!BD153*'[1]PERCENT ARRAY-MEAN FC&amp;P VAL'!BE153-ABS('[1]PERCENT ARRAY-MEAN FC&amp;P VAL'!BF153*'[1]PERCENT ARRAY-MEAN FC&amp;P VAL'!BG153*'[1]PERCENT ARRAY-MEAN FC&amp;P VAL'!BH153))</f>
        <v/>
      </c>
      <c r="X153" t="str">
        <f>IF(A153="","",IF('[1]Calculation genes in KEGG path'!L151&gt;='[1]Flux and Impact'!$E$1,IF(('[1]PERCENT ARRAY-MEAN FC&amp;P VAL'!BI153*'[1]PERCENT ARRAY-MEAN FC&amp;P VAL'!BJ153*'[1]PERCENT ARRAY-MEAN FC&amp;P VAL'!BK153+ABS('[1]PERCENT ARRAY-MEAN FC&amp;P VAL'!BL153*'[1]PERCENT ARRAY-MEAN FC&amp;P VAL'!BM153*'[1]PERCENT ARRAY-MEAN FC&amp;P VAL'!BN153))&gt;0,'[1]PERCENT ARRAY-MEAN FC&amp;P VAL'!BI153*'[1]PERCENT ARRAY-MEAN FC&amp;P VAL'!BJ153*'[1]PERCENT ARRAY-MEAN FC&amp;P VAL'!BK153+ABS('[1]PERCENT ARRAY-MEAN FC&amp;P VAL'!BL153*'[1]PERCENT ARRAY-MEAN FC&amp;P VAL'!BM153*'[1]PERCENT ARRAY-MEAN FC&amp;P VAL'!BN153),""),""))</f>
        <v/>
      </c>
      <c r="Y153" s="12" t="str">
        <f>IF(X153="","",'[1]PERCENT ARRAY-MEAN FC&amp;P VAL'!BI153*'[1]PERCENT ARRAY-MEAN FC&amp;P VAL'!BJ153*'[1]PERCENT ARRAY-MEAN FC&amp;P VAL'!BK153-ABS('[1]PERCENT ARRAY-MEAN FC&amp;P VAL'!BL153*'[1]PERCENT ARRAY-MEAN FC&amp;P VAL'!BM153*'[1]PERCENT ARRAY-MEAN FC&amp;P VAL'!BN153))</f>
        <v/>
      </c>
      <c r="Z153" t="str">
        <f>IF(A153="","",IF('[1]Calculation genes in KEGG path'!L151&gt;='[1]Flux and Impact'!$E$1,IF(('[1]PERCENT ARRAY-MEAN FC&amp;P VAL'!BO153*'[1]PERCENT ARRAY-MEAN FC&amp;P VAL'!BP153*'[1]PERCENT ARRAY-MEAN FC&amp;P VAL'!BQ153+ABS('[1]PERCENT ARRAY-MEAN FC&amp;P VAL'!BR153*'[1]PERCENT ARRAY-MEAN FC&amp;P VAL'!BS153*'[1]PERCENT ARRAY-MEAN FC&amp;P VAL'!BT153))&gt;0,'[1]PERCENT ARRAY-MEAN FC&amp;P VAL'!BO153*'[1]PERCENT ARRAY-MEAN FC&amp;P VAL'!BP153*'[1]PERCENT ARRAY-MEAN FC&amp;P VAL'!BQ153+ABS('[1]PERCENT ARRAY-MEAN FC&amp;P VAL'!BR153*'[1]PERCENT ARRAY-MEAN FC&amp;P VAL'!BS153*'[1]PERCENT ARRAY-MEAN FC&amp;P VAL'!BT153),""),""))</f>
        <v/>
      </c>
      <c r="AA153" s="12" t="str">
        <f>IF(Z153="","",'[1]PERCENT ARRAY-MEAN FC&amp;P VAL'!BO153*'[1]PERCENT ARRAY-MEAN FC&amp;P VAL'!BP153*'[1]PERCENT ARRAY-MEAN FC&amp;P VAL'!BQ153-ABS('[1]PERCENT ARRAY-MEAN FC&amp;P VAL'!BR153*'[1]PERCENT ARRAY-MEAN FC&amp;P VAL'!BS153*'[1]PERCENT ARRAY-MEAN FC&amp;P VAL'!BT153))</f>
        <v/>
      </c>
      <c r="AB153" t="str">
        <f>IF(A153="","",IF('[1]Calculation genes in KEGG path'!L151&gt;='[1]Flux and Impact'!$E$1,IF(('[1]PERCENT ARRAY-MEAN FC&amp;P VAL'!BU153*'[1]PERCENT ARRAY-MEAN FC&amp;P VAL'!BV153*'[1]PERCENT ARRAY-MEAN FC&amp;P VAL'!BW153+ABS('[1]PERCENT ARRAY-MEAN FC&amp;P VAL'!BX153*'[1]PERCENT ARRAY-MEAN FC&amp;P VAL'!BY153*'[1]PERCENT ARRAY-MEAN FC&amp;P VAL'!BZ153))&gt;0,'[1]PERCENT ARRAY-MEAN FC&amp;P VAL'!BU153*'[1]PERCENT ARRAY-MEAN FC&amp;P VAL'!BV153*'[1]PERCENT ARRAY-MEAN FC&amp;P VAL'!BW153+ABS('[1]PERCENT ARRAY-MEAN FC&amp;P VAL'!BX153*'[1]PERCENT ARRAY-MEAN FC&amp;P VAL'!BY153*'[1]PERCENT ARRAY-MEAN FC&amp;P VAL'!BZ153),""),""))</f>
        <v/>
      </c>
      <c r="AC153" s="12" t="str">
        <f>IF(AB153="","",'[1]PERCENT ARRAY-MEAN FC&amp;P VAL'!BU153*'[1]PERCENT ARRAY-MEAN FC&amp;P VAL'!BV153*'[1]PERCENT ARRAY-MEAN FC&amp;P VAL'!BW153-ABS('[1]PERCENT ARRAY-MEAN FC&amp;P VAL'!BX153*'[1]PERCENT ARRAY-MEAN FC&amp;P VAL'!BY153*'[1]PERCENT ARRAY-MEAN FC&amp;P VAL'!BZ153))</f>
        <v/>
      </c>
      <c r="AD153" t="str">
        <f>IF(A153="","",IF('[1]Calculation genes in KEGG path'!L151&gt;='[1]Flux and Impact'!$E$1,IF(('[1]PERCENT ARRAY-MEAN FC&amp;P VAL'!CA153*'[1]PERCENT ARRAY-MEAN FC&amp;P VAL'!CB153*'[1]PERCENT ARRAY-MEAN FC&amp;P VAL'!CC153+ABS('[1]PERCENT ARRAY-MEAN FC&amp;P VAL'!CD153*'[1]PERCENT ARRAY-MEAN FC&amp;P VAL'!CE153*'[1]PERCENT ARRAY-MEAN FC&amp;P VAL'!CF153))&gt;0,'[1]PERCENT ARRAY-MEAN FC&amp;P VAL'!CA153*'[1]PERCENT ARRAY-MEAN FC&amp;P VAL'!CB153*'[1]PERCENT ARRAY-MEAN FC&amp;P VAL'!CC153+ABS('[1]PERCENT ARRAY-MEAN FC&amp;P VAL'!CD153*'[1]PERCENT ARRAY-MEAN FC&amp;P VAL'!CE153*'[1]PERCENT ARRAY-MEAN FC&amp;P VAL'!CF153),""),""))</f>
        <v/>
      </c>
      <c r="AE153" s="12" t="str">
        <f>IF(AD153="","",'[1]PERCENT ARRAY-MEAN FC&amp;P VAL'!CA153*'[1]PERCENT ARRAY-MEAN FC&amp;P VAL'!CB153*'[1]PERCENT ARRAY-MEAN FC&amp;P VAL'!CC153-ABS('[1]PERCENT ARRAY-MEAN FC&amp;P VAL'!CD153*'[1]PERCENT ARRAY-MEAN FC&amp;P VAL'!CE153*'[1]PERCENT ARRAY-MEAN FC&amp;P VAL'!CF153))</f>
        <v/>
      </c>
      <c r="AF153" t="str">
        <f>IF(A153="","",IF('[1]Calculation genes in KEGG path'!L151&gt;='[1]Flux and Impact'!$E$1,IF(('[1]PERCENT ARRAY-MEAN FC&amp;P VAL'!CG153*'[1]PERCENT ARRAY-MEAN FC&amp;P VAL'!CH153*'[1]PERCENT ARRAY-MEAN FC&amp;P VAL'!CI153+ABS('[1]PERCENT ARRAY-MEAN FC&amp;P VAL'!CJ153*'[1]PERCENT ARRAY-MEAN FC&amp;P VAL'!CK153*'[1]PERCENT ARRAY-MEAN FC&amp;P VAL'!CL153))&gt;0,'[1]PERCENT ARRAY-MEAN FC&amp;P VAL'!CG153*'[1]PERCENT ARRAY-MEAN FC&amp;P VAL'!CH153*'[1]PERCENT ARRAY-MEAN FC&amp;P VAL'!CI153+ABS('[1]PERCENT ARRAY-MEAN FC&amp;P VAL'!CJ153*'[1]PERCENT ARRAY-MEAN FC&amp;P VAL'!CK153*'[1]PERCENT ARRAY-MEAN FC&amp;P VAL'!CL153),""),""))</f>
        <v/>
      </c>
      <c r="AG153" s="12" t="str">
        <f>IF(AF153="","",'[1]PERCENT ARRAY-MEAN FC&amp;P VAL'!CG153*'[1]PERCENT ARRAY-MEAN FC&amp;P VAL'!CH153*'[1]PERCENT ARRAY-MEAN FC&amp;P VAL'!CI153-ABS('[1]PERCENT ARRAY-MEAN FC&amp;P VAL'!CJ153*'[1]PERCENT ARRAY-MEAN FC&amp;P VAL'!CK153*'[1]PERCENT ARRAY-MEAN FC&amp;P VAL'!CL153))</f>
        <v/>
      </c>
      <c r="AH153" t="str">
        <f>IF(A153="","",IF('[1]Calculation genes in KEGG path'!L151&gt;='[1]Flux and Impact'!$E$1,IF(('[1]PERCENT ARRAY-MEAN FC&amp;P VAL'!CM153*'[1]PERCENT ARRAY-MEAN FC&amp;P VAL'!CN153*'[1]PERCENT ARRAY-MEAN FC&amp;P VAL'!CO153+ABS('[1]PERCENT ARRAY-MEAN FC&amp;P VAL'!CP153*'[1]PERCENT ARRAY-MEAN FC&amp;P VAL'!CQ153*'[1]PERCENT ARRAY-MEAN FC&amp;P VAL'!CR153))&gt;0,'[1]PERCENT ARRAY-MEAN FC&amp;P VAL'!CM153*'[1]PERCENT ARRAY-MEAN FC&amp;P VAL'!CN153*'[1]PERCENT ARRAY-MEAN FC&amp;P VAL'!CO153+ABS('[1]PERCENT ARRAY-MEAN FC&amp;P VAL'!CP153*'[1]PERCENT ARRAY-MEAN FC&amp;P VAL'!CQ153*'[1]PERCENT ARRAY-MEAN FC&amp;P VAL'!CR153),""),""))</f>
        <v/>
      </c>
      <c r="AI153" s="12" t="str">
        <f>IF(AH153="","",'[1]PERCENT ARRAY-MEAN FC&amp;P VAL'!CM153*'[1]PERCENT ARRAY-MEAN FC&amp;P VAL'!CN153*'[1]PERCENT ARRAY-MEAN FC&amp;P VAL'!CO153-ABS('[1]PERCENT ARRAY-MEAN FC&amp;P VAL'!CP153*'[1]PERCENT ARRAY-MEAN FC&amp;P VAL'!CQ153*'[1]PERCENT ARRAY-MEAN FC&amp;P VAL'!CR153))</f>
        <v/>
      </c>
      <c r="AJ153" t="str">
        <f>IF(A153="","",IF('[1]Calculation genes in KEGG path'!L151&gt;='[1]Flux and Impact'!$E$1,IF(('[1]PERCENT ARRAY-MEAN FC&amp;P VAL'!CS153*'[1]PERCENT ARRAY-MEAN FC&amp;P VAL'!CT153*'[1]PERCENT ARRAY-MEAN FC&amp;P VAL'!CU153+ABS('[1]PERCENT ARRAY-MEAN FC&amp;P VAL'!CV153*'[1]PERCENT ARRAY-MEAN FC&amp;P VAL'!CW153*'[1]PERCENT ARRAY-MEAN FC&amp;P VAL'!CX153))&gt;0,'[1]PERCENT ARRAY-MEAN FC&amp;P VAL'!CS153*'[1]PERCENT ARRAY-MEAN FC&amp;P VAL'!CT153*'[1]PERCENT ARRAY-MEAN FC&amp;P VAL'!CU153+ABS('[1]PERCENT ARRAY-MEAN FC&amp;P VAL'!CV153*'[1]PERCENT ARRAY-MEAN FC&amp;P VAL'!CW153*'[1]PERCENT ARRAY-MEAN FC&amp;P VAL'!CX153),""),""))</f>
        <v/>
      </c>
      <c r="AK153" s="12" t="str">
        <f>IF(AJ153="","",'[1]PERCENT ARRAY-MEAN FC&amp;P VAL'!CS153*'[1]PERCENT ARRAY-MEAN FC&amp;P VAL'!CT153*'[1]PERCENT ARRAY-MEAN FC&amp;P VAL'!CU153-ABS('[1]PERCENT ARRAY-MEAN FC&amp;P VAL'!CV153*'[1]PERCENT ARRAY-MEAN FC&amp;P VAL'!CW153*'[1]PERCENT ARRAY-MEAN FC&amp;P VAL'!CX153))</f>
        <v/>
      </c>
      <c r="AL153" t="str">
        <f>IF(A153="","",IF('[1]Calculation genes in KEGG path'!L151&gt;='[1]Flux and Impact'!$E$1,IF(('[1]PERCENT ARRAY-MEAN FC&amp;P VAL'!CY153*'[1]PERCENT ARRAY-MEAN FC&amp;P VAL'!CZ153*'[1]PERCENT ARRAY-MEAN FC&amp;P VAL'!DA153+ABS('[1]PERCENT ARRAY-MEAN FC&amp;P VAL'!DB153*'[1]PERCENT ARRAY-MEAN FC&amp;P VAL'!DC153*'[1]PERCENT ARRAY-MEAN FC&amp;P VAL'!DD153))&gt;0,'[1]PERCENT ARRAY-MEAN FC&amp;P VAL'!CY153*'[1]PERCENT ARRAY-MEAN FC&amp;P VAL'!CZ153*'[1]PERCENT ARRAY-MEAN FC&amp;P VAL'!DA153+ABS('[1]PERCENT ARRAY-MEAN FC&amp;P VAL'!DB153*'[1]PERCENT ARRAY-MEAN FC&amp;P VAL'!DC153*'[1]PERCENT ARRAY-MEAN FC&amp;P VAL'!DD153),""),""))</f>
        <v/>
      </c>
      <c r="AM153" s="12" t="str">
        <f>IF(AL153="","",'[1]PERCENT ARRAY-MEAN FC&amp;P VAL'!CY153*'[1]PERCENT ARRAY-MEAN FC&amp;P VAL'!CZ153*'[1]PERCENT ARRAY-MEAN FC&amp;P VAL'!DA153-ABS('[1]PERCENT ARRAY-MEAN FC&amp;P VAL'!DB153*'[1]PERCENT ARRAY-MEAN FC&amp;P VAL'!DC153*'[1]PERCENT ARRAY-MEAN FC&amp;P VAL'!DD153))</f>
        <v/>
      </c>
      <c r="AN153" t="str">
        <f>IF(A153="","",IF('[1]Calculation genes in KEGG path'!L151&gt;='[1]Flux and Impact'!$E$1,IF(('[1]PERCENT ARRAY-MEAN FC&amp;P VAL'!DE153*'[1]PERCENT ARRAY-MEAN FC&amp;P VAL'!DF153*'[1]PERCENT ARRAY-MEAN FC&amp;P VAL'!DG153+ABS('[1]PERCENT ARRAY-MEAN FC&amp;P VAL'!DH153*'[1]PERCENT ARRAY-MEAN FC&amp;P VAL'!DI153*'[1]PERCENT ARRAY-MEAN FC&amp;P VAL'!DJ153))&gt;0,'[1]PERCENT ARRAY-MEAN FC&amp;P VAL'!DE153*'[1]PERCENT ARRAY-MEAN FC&amp;P VAL'!DF153*'[1]PERCENT ARRAY-MEAN FC&amp;P VAL'!DG153+ABS('[1]PERCENT ARRAY-MEAN FC&amp;P VAL'!DH153*'[1]PERCENT ARRAY-MEAN FC&amp;P VAL'!DI153*'[1]PERCENT ARRAY-MEAN FC&amp;P VAL'!DJ153),""),""))</f>
        <v/>
      </c>
      <c r="AO153" s="12" t="str">
        <f>IF(AN153="","",'[1]PERCENT ARRAY-MEAN FC&amp;P VAL'!DE153*'[1]PERCENT ARRAY-MEAN FC&amp;P VAL'!DF153*'[1]PERCENT ARRAY-MEAN FC&amp;P VAL'!DG153-ABS('[1]PERCENT ARRAY-MEAN FC&amp;P VAL'!DH153*'[1]PERCENT ARRAY-MEAN FC&amp;P VAL'!DI153*'[1]PERCENT ARRAY-MEAN FC&amp;P VAL'!DJ153))</f>
        <v/>
      </c>
      <c r="AP153" t="str">
        <f>IF(A153="","",IF('[1]Calculation genes in KEGG path'!L151&gt;='[1]Flux and Impact'!$E$1,IF(('[1]PERCENT ARRAY-MEAN FC&amp;P VAL'!DK153*'[1]PERCENT ARRAY-MEAN FC&amp;P VAL'!DL153*'[1]PERCENT ARRAY-MEAN FC&amp;P VAL'!DM153+ABS('[1]PERCENT ARRAY-MEAN FC&amp;P VAL'!DN153*'[1]PERCENT ARRAY-MEAN FC&amp;P VAL'!DO153*'[1]PERCENT ARRAY-MEAN FC&amp;P VAL'!DP153))&gt;0,'[1]PERCENT ARRAY-MEAN FC&amp;P VAL'!DK153*'[1]PERCENT ARRAY-MEAN FC&amp;P VAL'!DL153*'[1]PERCENT ARRAY-MEAN FC&amp;P VAL'!DM153+ABS('[1]PERCENT ARRAY-MEAN FC&amp;P VAL'!DN153*'[1]PERCENT ARRAY-MEAN FC&amp;P VAL'!DO153*'[1]PERCENT ARRAY-MEAN FC&amp;P VAL'!DP153),""),""))</f>
        <v/>
      </c>
      <c r="AQ153" s="12" t="str">
        <f>IF(AP153="","",'[1]PERCENT ARRAY-MEAN FC&amp;P VAL'!DK153*'[1]PERCENT ARRAY-MEAN FC&amp;P VAL'!DL153*'[1]PERCENT ARRAY-MEAN FC&amp;P VAL'!DM153-ABS('[1]PERCENT ARRAY-MEAN FC&amp;P VAL'!DN153*'[1]PERCENT ARRAY-MEAN FC&amp;P VAL'!DO153*'[1]PERCENT ARRAY-MEAN FC&amp;P VAL'!DP153))</f>
        <v/>
      </c>
      <c r="AR153" t="str">
        <f>IF(A153="","",IF('[1]Calculation genes in KEGG path'!L151&gt;='[1]Flux and Impact'!$E$1,IF(('[1]PERCENT ARRAY-MEAN FC&amp;P VAL'!DQ153*'[1]PERCENT ARRAY-MEAN FC&amp;P VAL'!DR153*'[1]PERCENT ARRAY-MEAN FC&amp;P VAL'!DS153+ABS('[1]PERCENT ARRAY-MEAN FC&amp;P VAL'!DT153*'[1]PERCENT ARRAY-MEAN FC&amp;P VAL'!DU153*'[1]PERCENT ARRAY-MEAN FC&amp;P VAL'!DV153))&gt;0,'[1]PERCENT ARRAY-MEAN FC&amp;P VAL'!DQ153*'[1]PERCENT ARRAY-MEAN FC&amp;P VAL'!DR153*'[1]PERCENT ARRAY-MEAN FC&amp;P VAL'!DS153+ABS('[1]PERCENT ARRAY-MEAN FC&amp;P VAL'!DT153*'[1]PERCENT ARRAY-MEAN FC&amp;P VAL'!DU153*'[1]PERCENT ARRAY-MEAN FC&amp;P VAL'!DV153),""),""))</f>
        <v/>
      </c>
      <c r="AS153" s="12" t="str">
        <f>IF(AR153="","",'[1]PERCENT ARRAY-MEAN FC&amp;P VAL'!DQ153*'[1]PERCENT ARRAY-MEAN FC&amp;P VAL'!DR153*'[1]PERCENT ARRAY-MEAN FC&amp;P VAL'!DS153-ABS('[1]PERCENT ARRAY-MEAN FC&amp;P VAL'!DT153*'[1]PERCENT ARRAY-MEAN FC&amp;P VAL'!DU153*'[1]PERCENT ARRAY-MEAN FC&amp;P VAL'!DV153))</f>
        <v/>
      </c>
      <c r="AT153" s="12">
        <f t="shared" si="7"/>
        <v>-5.90961631519745</v>
      </c>
      <c r="AU153" s="12">
        <f t="shared" si="8"/>
        <v>1</v>
      </c>
    </row>
    <row r="154" spans="1:47">
      <c r="A154" t="str">
        <f>'[1]Calculation genes in KEGG path'!I152</f>
        <v>bta04650</v>
      </c>
      <c r="B154" t="str">
        <f>IF('[1]PERCENT ARRAY-MEAN FC&amp;P VAL'!A154="","",'[1]PERCENT ARRAY-MEAN FC&amp;P VAL'!A154)</f>
        <v>5. Organismal Systems</v>
      </c>
      <c r="C154" t="str">
        <f>IF('[1]PERCENT ARRAY-MEAN FC&amp;P VAL'!B154="","",'[1]PERCENT ARRAY-MEAN FC&amp;P VAL'!B154)</f>
        <v>5.1 Immune System</v>
      </c>
      <c r="D154" t="str">
        <f>IF('[1]PERCENT ARRAY-MEAN FC&amp;P VAL'!C154="","",'[1]PERCENT ARRAY-MEAN FC&amp;P VAL'!C154)</f>
        <v>Natural killer cell mediated cytotoxicity</v>
      </c>
      <c r="E154" s="12">
        <f t="shared" si="6"/>
        <v>91.9801055534638</v>
      </c>
      <c r="F154" t="str">
        <f>IF(A154="","",IF('[1]Calculation genes in KEGG path'!L152&gt;='[1]Flux and Impact'!$E$1,IF('[1]PERCENT ARRAY-MEAN FC&amp;P VAL'!G154*'[1]PERCENT ARRAY-MEAN FC&amp;P VAL'!H154*'[1]PERCENT ARRAY-MEAN FC&amp;P VAL'!I154+ABS('[1]PERCENT ARRAY-MEAN FC&amp;P VAL'!J154*'[1]PERCENT ARRAY-MEAN FC&amp;P VAL'!K154*'[1]PERCENT ARRAY-MEAN FC&amp;P VAL'!L154)&gt;0,'[1]PERCENT ARRAY-MEAN FC&amp;P VAL'!G154*'[1]PERCENT ARRAY-MEAN FC&amp;P VAL'!H154*'[1]PERCENT ARRAY-MEAN FC&amp;P VAL'!I154+ABS('[1]PERCENT ARRAY-MEAN FC&amp;P VAL'!J154*'[1]PERCENT ARRAY-MEAN FC&amp;P VAL'!K154*'[1]PERCENT ARRAY-MEAN FC&amp;P VAL'!L154),""),""))</f>
        <v/>
      </c>
      <c r="G154" s="12" t="str">
        <f>IF(F154="","",'[1]PERCENT ARRAY-MEAN FC&amp;P VAL'!G154*'[1]PERCENT ARRAY-MEAN FC&amp;P VAL'!H154*'[1]PERCENT ARRAY-MEAN FC&amp;P VAL'!I154-ABS('[1]PERCENT ARRAY-MEAN FC&amp;P VAL'!J154*'[1]PERCENT ARRAY-MEAN FC&amp;P VAL'!K154*'[1]PERCENT ARRAY-MEAN FC&amp;P VAL'!L154))</f>
        <v/>
      </c>
      <c r="H154">
        <f>IF(A154="","",IF('[1]Calculation genes in KEGG path'!L152&gt;='[1]Flux and Impact'!$E$1,IF(('[1]PERCENT ARRAY-MEAN FC&amp;P VAL'!M154*'[1]PERCENT ARRAY-MEAN FC&amp;P VAL'!N154*'[1]PERCENT ARRAY-MEAN FC&amp;P VAL'!O154+ABS('[1]PERCENT ARRAY-MEAN FC&amp;P VAL'!P154*'[1]PERCENT ARRAY-MEAN FC&amp;P VAL'!Q154*'[1]PERCENT ARRAY-MEAN FC&amp;P VAL'!R154))&gt;0,'[1]PERCENT ARRAY-MEAN FC&amp;P VAL'!M154*'[1]PERCENT ARRAY-MEAN FC&amp;P VAL'!N154*'[1]PERCENT ARRAY-MEAN FC&amp;P VAL'!O154+ABS('[1]PERCENT ARRAY-MEAN FC&amp;P VAL'!P154*'[1]PERCENT ARRAY-MEAN FC&amp;P VAL'!Q154*'[1]PERCENT ARRAY-MEAN FC&amp;P VAL'!R154),""),""))</f>
        <v>91.9801055534638</v>
      </c>
      <c r="I154" s="12">
        <f>IF(H154="","",'[1]PERCENT ARRAY-MEAN FC&amp;P VAL'!M154*'[1]PERCENT ARRAY-MEAN FC&amp;P VAL'!N154*'[1]PERCENT ARRAY-MEAN FC&amp;P VAL'!O154-ABS('[1]PERCENT ARRAY-MEAN FC&amp;P VAL'!P154*'[1]PERCENT ARRAY-MEAN FC&amp;P VAL'!Q154*'[1]PERCENT ARRAY-MEAN FC&amp;P VAL'!R154))</f>
        <v>-20.4885328206207</v>
      </c>
      <c r="J154" t="str">
        <f>IF(A154="","",IF('[1]Calculation genes in KEGG path'!L152&gt;='[1]Flux and Impact'!$E$1,IF(('[1]PERCENT ARRAY-MEAN FC&amp;P VAL'!S154*'[1]PERCENT ARRAY-MEAN FC&amp;P VAL'!T154*'[1]PERCENT ARRAY-MEAN FC&amp;P VAL'!U154+ABS('[1]PERCENT ARRAY-MEAN FC&amp;P VAL'!V154*'[1]PERCENT ARRAY-MEAN FC&amp;P VAL'!W154*'[1]PERCENT ARRAY-MEAN FC&amp;P VAL'!X154))&gt;0,'[1]PERCENT ARRAY-MEAN FC&amp;P VAL'!S154*'[1]PERCENT ARRAY-MEAN FC&amp;P VAL'!T154*'[1]PERCENT ARRAY-MEAN FC&amp;P VAL'!U154+ABS('[1]PERCENT ARRAY-MEAN FC&amp;P VAL'!V154*'[1]PERCENT ARRAY-MEAN FC&amp;P VAL'!W154*'[1]PERCENT ARRAY-MEAN FC&amp;P VAL'!X154),""),""))</f>
        <v/>
      </c>
      <c r="K154" s="12" t="str">
        <f>IF(J154="","",'[1]PERCENT ARRAY-MEAN FC&amp;P VAL'!S154*'[1]PERCENT ARRAY-MEAN FC&amp;P VAL'!T154*'[1]PERCENT ARRAY-MEAN FC&amp;P VAL'!U154-ABS('[1]PERCENT ARRAY-MEAN FC&amp;P VAL'!V154*'[1]PERCENT ARRAY-MEAN FC&amp;P VAL'!W154*'[1]PERCENT ARRAY-MEAN FC&amp;P VAL'!X154))</f>
        <v/>
      </c>
      <c r="L154" t="str">
        <f>IF(A154="","",IF('[1]Calculation genes in KEGG path'!L152&gt;='[1]Flux and Impact'!$E$1,IF(('[1]PERCENT ARRAY-MEAN FC&amp;P VAL'!Y154*'[1]PERCENT ARRAY-MEAN FC&amp;P VAL'!Z154*'[1]PERCENT ARRAY-MEAN FC&amp;P VAL'!AA154+ABS('[1]PERCENT ARRAY-MEAN FC&amp;P VAL'!AB154*'[1]PERCENT ARRAY-MEAN FC&amp;P VAL'!AC154*'[1]PERCENT ARRAY-MEAN FC&amp;P VAL'!AD154))&gt;0,'[1]PERCENT ARRAY-MEAN FC&amp;P VAL'!Y154*'[1]PERCENT ARRAY-MEAN FC&amp;P VAL'!Z154*'[1]PERCENT ARRAY-MEAN FC&amp;P VAL'!AA154+ABS('[1]PERCENT ARRAY-MEAN FC&amp;P VAL'!AB154*'[1]PERCENT ARRAY-MEAN FC&amp;P VAL'!AC154*'[1]PERCENT ARRAY-MEAN FC&amp;P VAL'!AD154),""),""))</f>
        <v/>
      </c>
      <c r="M154" s="12" t="str">
        <f>IF(L154="","",'[1]PERCENT ARRAY-MEAN FC&amp;P VAL'!Y154*'[1]PERCENT ARRAY-MEAN FC&amp;P VAL'!Z154*'[1]PERCENT ARRAY-MEAN FC&amp;P VAL'!AA154-ABS('[1]PERCENT ARRAY-MEAN FC&amp;P VAL'!AB154*'[1]PERCENT ARRAY-MEAN FC&amp;P VAL'!AC154*'[1]PERCENT ARRAY-MEAN FC&amp;P VAL'!AD154))</f>
        <v/>
      </c>
      <c r="N154" t="str">
        <f>IF(A154="","",IF('[1]Calculation genes in KEGG path'!L152&gt;='[1]Flux and Impact'!$E$1,IF(('[1]PERCENT ARRAY-MEAN FC&amp;P VAL'!AE154*'[1]PERCENT ARRAY-MEAN FC&amp;P VAL'!AF154*'[1]PERCENT ARRAY-MEAN FC&amp;P VAL'!AG154+ABS('[1]PERCENT ARRAY-MEAN FC&amp;P VAL'!AH154*'[1]PERCENT ARRAY-MEAN FC&amp;P VAL'!AI154*'[1]PERCENT ARRAY-MEAN FC&amp;P VAL'!AJ154))&gt;0,'[1]PERCENT ARRAY-MEAN FC&amp;P VAL'!AE154*'[1]PERCENT ARRAY-MEAN FC&amp;P VAL'!AF154*'[1]PERCENT ARRAY-MEAN FC&amp;P VAL'!AG154+ABS('[1]PERCENT ARRAY-MEAN FC&amp;P VAL'!AH154*'[1]PERCENT ARRAY-MEAN FC&amp;P VAL'!AI154*'[1]PERCENT ARRAY-MEAN FC&amp;P VAL'!AJ154),""),""))</f>
        <v/>
      </c>
      <c r="O154" s="12" t="str">
        <f>IF(N154="","",'[1]PERCENT ARRAY-MEAN FC&amp;P VAL'!AE154*'[1]PERCENT ARRAY-MEAN FC&amp;P VAL'!AF154*'[1]PERCENT ARRAY-MEAN FC&amp;P VAL'!AG154-ABS('[1]PERCENT ARRAY-MEAN FC&amp;P VAL'!AH154*'[1]PERCENT ARRAY-MEAN FC&amp;P VAL'!AI154*'[1]PERCENT ARRAY-MEAN FC&amp;P VAL'!AJ154))</f>
        <v/>
      </c>
      <c r="P154" t="str">
        <f>IF(A154="","",IF('[1]Calculation genes in KEGG path'!L152&gt;='[1]Flux and Impact'!$E$1,IF(('[1]PERCENT ARRAY-MEAN FC&amp;P VAL'!AK154*'[1]PERCENT ARRAY-MEAN FC&amp;P VAL'!AL154*'[1]PERCENT ARRAY-MEAN FC&amp;P VAL'!AM154+ABS('[1]PERCENT ARRAY-MEAN FC&amp;P VAL'!AN154*'[1]PERCENT ARRAY-MEAN FC&amp;P VAL'!AO154*'[1]PERCENT ARRAY-MEAN FC&amp;P VAL'!AP154))&gt;0,'[1]PERCENT ARRAY-MEAN FC&amp;P VAL'!AK154*'[1]PERCENT ARRAY-MEAN FC&amp;P VAL'!AL154*'[1]PERCENT ARRAY-MEAN FC&amp;P VAL'!AM154+ABS('[1]PERCENT ARRAY-MEAN FC&amp;P VAL'!AN154*'[1]PERCENT ARRAY-MEAN FC&amp;P VAL'!AO154*'[1]PERCENT ARRAY-MEAN FC&amp;P VAL'!AP154),""),""))</f>
        <v/>
      </c>
      <c r="Q154" s="12" t="str">
        <f>IF(P154="","",'[1]PERCENT ARRAY-MEAN FC&amp;P VAL'!AK154*'[1]PERCENT ARRAY-MEAN FC&amp;P VAL'!AL154*'[1]PERCENT ARRAY-MEAN FC&amp;P VAL'!AM154-ABS('[1]PERCENT ARRAY-MEAN FC&amp;P VAL'!AN154*'[1]PERCENT ARRAY-MEAN FC&amp;P VAL'!AO154*'[1]PERCENT ARRAY-MEAN FC&amp;P VAL'!AP154))</f>
        <v/>
      </c>
      <c r="R154" t="str">
        <f>IF(A154="","",IF('[1]Calculation genes in KEGG path'!L152&gt;='[1]Flux and Impact'!$E$1,IF(('[1]PERCENT ARRAY-MEAN FC&amp;P VAL'!AQ154*'[1]PERCENT ARRAY-MEAN FC&amp;P VAL'!AR154*'[1]PERCENT ARRAY-MEAN FC&amp;P VAL'!AS154+ABS('[1]PERCENT ARRAY-MEAN FC&amp;P VAL'!AT154*'[1]PERCENT ARRAY-MEAN FC&amp;P VAL'!AU154*'[1]PERCENT ARRAY-MEAN FC&amp;P VAL'!AV154))&gt;0,'[1]PERCENT ARRAY-MEAN FC&amp;P VAL'!AQ154*'[1]PERCENT ARRAY-MEAN FC&amp;P VAL'!AR154*'[1]PERCENT ARRAY-MEAN FC&amp;P VAL'!AS154+ABS('[1]PERCENT ARRAY-MEAN FC&amp;P VAL'!AT154*'[1]PERCENT ARRAY-MEAN FC&amp;P VAL'!AU154*'[1]PERCENT ARRAY-MEAN FC&amp;P VAL'!AV154),""),""))</f>
        <v/>
      </c>
      <c r="S154" s="12" t="str">
        <f>IF(R154="","",'[1]PERCENT ARRAY-MEAN FC&amp;P VAL'!AQ154*'[1]PERCENT ARRAY-MEAN FC&amp;P VAL'!AR154*'[1]PERCENT ARRAY-MEAN FC&amp;P VAL'!AS154-ABS('[1]PERCENT ARRAY-MEAN FC&amp;P VAL'!AT154*'[1]PERCENT ARRAY-MEAN FC&amp;P VAL'!AU154*'[1]PERCENT ARRAY-MEAN FC&amp;P VAL'!AV154))</f>
        <v/>
      </c>
      <c r="T154" t="str">
        <f>IF(A154="","",IF('[1]Calculation genes in KEGG path'!L152&gt;='[1]Flux and Impact'!$E$1,IF(('[1]PERCENT ARRAY-MEAN FC&amp;P VAL'!AW154*'[1]PERCENT ARRAY-MEAN FC&amp;P VAL'!AX154*'[1]PERCENT ARRAY-MEAN FC&amp;P VAL'!AY154+ABS('[1]PERCENT ARRAY-MEAN FC&amp;P VAL'!AZ154*'[1]PERCENT ARRAY-MEAN FC&amp;P VAL'!BA154*'[1]PERCENT ARRAY-MEAN FC&amp;P VAL'!BB154))&gt;0,'[1]PERCENT ARRAY-MEAN FC&amp;P VAL'!AW154*'[1]PERCENT ARRAY-MEAN FC&amp;P VAL'!AX154*'[1]PERCENT ARRAY-MEAN FC&amp;P VAL'!AY154+ABS('[1]PERCENT ARRAY-MEAN FC&amp;P VAL'!AZ154*'[1]PERCENT ARRAY-MEAN FC&amp;P VAL'!BA154*'[1]PERCENT ARRAY-MEAN FC&amp;P VAL'!BB154),""),""))</f>
        <v/>
      </c>
      <c r="U154" s="12" t="str">
        <f>IF(T154="","",'[1]PERCENT ARRAY-MEAN FC&amp;P VAL'!AW154*'[1]PERCENT ARRAY-MEAN FC&amp;P VAL'!AX154*'[1]PERCENT ARRAY-MEAN FC&amp;P VAL'!AY154-ABS('[1]PERCENT ARRAY-MEAN FC&amp;P VAL'!AZ154*'[1]PERCENT ARRAY-MEAN FC&amp;P VAL'!BA154*'[1]PERCENT ARRAY-MEAN FC&amp;P VAL'!BB154))</f>
        <v/>
      </c>
      <c r="V154" t="str">
        <f>IF(A154="","",IF('[1]Calculation genes in KEGG path'!L152&gt;='[1]Flux and Impact'!$E$1,IF(('[1]PERCENT ARRAY-MEAN FC&amp;P VAL'!BC154*'[1]PERCENT ARRAY-MEAN FC&amp;P VAL'!BD154*'[1]PERCENT ARRAY-MEAN FC&amp;P VAL'!BE154+ABS('[1]PERCENT ARRAY-MEAN FC&amp;P VAL'!BF154*'[1]PERCENT ARRAY-MEAN FC&amp;P VAL'!BG154*'[1]PERCENT ARRAY-MEAN FC&amp;P VAL'!BH154))&gt;0,'[1]PERCENT ARRAY-MEAN FC&amp;P VAL'!BC154*'[1]PERCENT ARRAY-MEAN FC&amp;P VAL'!BD154*'[1]PERCENT ARRAY-MEAN FC&amp;P VAL'!BE154+ABS('[1]PERCENT ARRAY-MEAN FC&amp;P VAL'!BF154*'[1]PERCENT ARRAY-MEAN FC&amp;P VAL'!BG154*'[1]PERCENT ARRAY-MEAN FC&amp;P VAL'!BH154),""),""))</f>
        <v/>
      </c>
      <c r="W154" s="12" t="str">
        <f>IF(V154="","",'[1]PERCENT ARRAY-MEAN FC&amp;P VAL'!BC154*'[1]PERCENT ARRAY-MEAN FC&amp;P VAL'!BD154*'[1]PERCENT ARRAY-MEAN FC&amp;P VAL'!BE154-ABS('[1]PERCENT ARRAY-MEAN FC&amp;P VAL'!BF154*'[1]PERCENT ARRAY-MEAN FC&amp;P VAL'!BG154*'[1]PERCENT ARRAY-MEAN FC&amp;P VAL'!BH154))</f>
        <v/>
      </c>
      <c r="X154" t="str">
        <f>IF(A154="","",IF('[1]Calculation genes in KEGG path'!L152&gt;='[1]Flux and Impact'!$E$1,IF(('[1]PERCENT ARRAY-MEAN FC&amp;P VAL'!BI154*'[1]PERCENT ARRAY-MEAN FC&amp;P VAL'!BJ154*'[1]PERCENT ARRAY-MEAN FC&amp;P VAL'!BK154+ABS('[1]PERCENT ARRAY-MEAN FC&amp;P VAL'!BL154*'[1]PERCENT ARRAY-MEAN FC&amp;P VAL'!BM154*'[1]PERCENT ARRAY-MEAN FC&amp;P VAL'!BN154))&gt;0,'[1]PERCENT ARRAY-MEAN FC&amp;P VAL'!BI154*'[1]PERCENT ARRAY-MEAN FC&amp;P VAL'!BJ154*'[1]PERCENT ARRAY-MEAN FC&amp;P VAL'!BK154+ABS('[1]PERCENT ARRAY-MEAN FC&amp;P VAL'!BL154*'[1]PERCENT ARRAY-MEAN FC&amp;P VAL'!BM154*'[1]PERCENT ARRAY-MEAN FC&amp;P VAL'!BN154),""),""))</f>
        <v/>
      </c>
      <c r="Y154" s="12" t="str">
        <f>IF(X154="","",'[1]PERCENT ARRAY-MEAN FC&amp;P VAL'!BI154*'[1]PERCENT ARRAY-MEAN FC&amp;P VAL'!BJ154*'[1]PERCENT ARRAY-MEAN FC&amp;P VAL'!BK154-ABS('[1]PERCENT ARRAY-MEAN FC&amp;P VAL'!BL154*'[1]PERCENT ARRAY-MEAN FC&amp;P VAL'!BM154*'[1]PERCENT ARRAY-MEAN FC&amp;P VAL'!BN154))</f>
        <v/>
      </c>
      <c r="Z154" t="str">
        <f>IF(A154="","",IF('[1]Calculation genes in KEGG path'!L152&gt;='[1]Flux and Impact'!$E$1,IF(('[1]PERCENT ARRAY-MEAN FC&amp;P VAL'!BO154*'[1]PERCENT ARRAY-MEAN FC&amp;P VAL'!BP154*'[1]PERCENT ARRAY-MEAN FC&amp;P VAL'!BQ154+ABS('[1]PERCENT ARRAY-MEAN FC&amp;P VAL'!BR154*'[1]PERCENT ARRAY-MEAN FC&amp;P VAL'!BS154*'[1]PERCENT ARRAY-MEAN FC&amp;P VAL'!BT154))&gt;0,'[1]PERCENT ARRAY-MEAN FC&amp;P VAL'!BO154*'[1]PERCENT ARRAY-MEAN FC&amp;P VAL'!BP154*'[1]PERCENT ARRAY-MEAN FC&amp;P VAL'!BQ154+ABS('[1]PERCENT ARRAY-MEAN FC&amp;P VAL'!BR154*'[1]PERCENT ARRAY-MEAN FC&amp;P VAL'!BS154*'[1]PERCENT ARRAY-MEAN FC&amp;P VAL'!BT154),""),""))</f>
        <v/>
      </c>
      <c r="AA154" s="12" t="str">
        <f>IF(Z154="","",'[1]PERCENT ARRAY-MEAN FC&amp;P VAL'!BO154*'[1]PERCENT ARRAY-MEAN FC&amp;P VAL'!BP154*'[1]PERCENT ARRAY-MEAN FC&amp;P VAL'!BQ154-ABS('[1]PERCENT ARRAY-MEAN FC&amp;P VAL'!BR154*'[1]PERCENT ARRAY-MEAN FC&amp;P VAL'!BS154*'[1]PERCENT ARRAY-MEAN FC&amp;P VAL'!BT154))</f>
        <v/>
      </c>
      <c r="AB154" t="str">
        <f>IF(A154="","",IF('[1]Calculation genes in KEGG path'!L152&gt;='[1]Flux and Impact'!$E$1,IF(('[1]PERCENT ARRAY-MEAN FC&amp;P VAL'!BU154*'[1]PERCENT ARRAY-MEAN FC&amp;P VAL'!BV154*'[1]PERCENT ARRAY-MEAN FC&amp;P VAL'!BW154+ABS('[1]PERCENT ARRAY-MEAN FC&amp;P VAL'!BX154*'[1]PERCENT ARRAY-MEAN FC&amp;P VAL'!BY154*'[1]PERCENT ARRAY-MEAN FC&amp;P VAL'!BZ154))&gt;0,'[1]PERCENT ARRAY-MEAN FC&amp;P VAL'!BU154*'[1]PERCENT ARRAY-MEAN FC&amp;P VAL'!BV154*'[1]PERCENT ARRAY-MEAN FC&amp;P VAL'!BW154+ABS('[1]PERCENT ARRAY-MEAN FC&amp;P VAL'!BX154*'[1]PERCENT ARRAY-MEAN FC&amp;P VAL'!BY154*'[1]PERCENT ARRAY-MEAN FC&amp;P VAL'!BZ154),""),""))</f>
        <v/>
      </c>
      <c r="AC154" s="12" t="str">
        <f>IF(AB154="","",'[1]PERCENT ARRAY-MEAN FC&amp;P VAL'!BU154*'[1]PERCENT ARRAY-MEAN FC&amp;P VAL'!BV154*'[1]PERCENT ARRAY-MEAN FC&amp;P VAL'!BW154-ABS('[1]PERCENT ARRAY-MEAN FC&amp;P VAL'!BX154*'[1]PERCENT ARRAY-MEAN FC&amp;P VAL'!BY154*'[1]PERCENT ARRAY-MEAN FC&amp;P VAL'!BZ154))</f>
        <v/>
      </c>
      <c r="AD154" t="str">
        <f>IF(A154="","",IF('[1]Calculation genes in KEGG path'!L152&gt;='[1]Flux and Impact'!$E$1,IF(('[1]PERCENT ARRAY-MEAN FC&amp;P VAL'!CA154*'[1]PERCENT ARRAY-MEAN FC&amp;P VAL'!CB154*'[1]PERCENT ARRAY-MEAN FC&amp;P VAL'!CC154+ABS('[1]PERCENT ARRAY-MEAN FC&amp;P VAL'!CD154*'[1]PERCENT ARRAY-MEAN FC&amp;P VAL'!CE154*'[1]PERCENT ARRAY-MEAN FC&amp;P VAL'!CF154))&gt;0,'[1]PERCENT ARRAY-MEAN FC&amp;P VAL'!CA154*'[1]PERCENT ARRAY-MEAN FC&amp;P VAL'!CB154*'[1]PERCENT ARRAY-MEAN FC&amp;P VAL'!CC154+ABS('[1]PERCENT ARRAY-MEAN FC&amp;P VAL'!CD154*'[1]PERCENT ARRAY-MEAN FC&amp;P VAL'!CE154*'[1]PERCENT ARRAY-MEAN FC&amp;P VAL'!CF154),""),""))</f>
        <v/>
      </c>
      <c r="AE154" s="12" t="str">
        <f>IF(AD154="","",'[1]PERCENT ARRAY-MEAN FC&amp;P VAL'!CA154*'[1]PERCENT ARRAY-MEAN FC&amp;P VAL'!CB154*'[1]PERCENT ARRAY-MEAN FC&amp;P VAL'!CC154-ABS('[1]PERCENT ARRAY-MEAN FC&amp;P VAL'!CD154*'[1]PERCENT ARRAY-MEAN FC&amp;P VAL'!CE154*'[1]PERCENT ARRAY-MEAN FC&amp;P VAL'!CF154))</f>
        <v/>
      </c>
      <c r="AF154" t="str">
        <f>IF(A154="","",IF('[1]Calculation genes in KEGG path'!L152&gt;='[1]Flux and Impact'!$E$1,IF(('[1]PERCENT ARRAY-MEAN FC&amp;P VAL'!CG154*'[1]PERCENT ARRAY-MEAN FC&amp;P VAL'!CH154*'[1]PERCENT ARRAY-MEAN FC&amp;P VAL'!CI154+ABS('[1]PERCENT ARRAY-MEAN FC&amp;P VAL'!CJ154*'[1]PERCENT ARRAY-MEAN FC&amp;P VAL'!CK154*'[1]PERCENT ARRAY-MEAN FC&amp;P VAL'!CL154))&gt;0,'[1]PERCENT ARRAY-MEAN FC&amp;P VAL'!CG154*'[1]PERCENT ARRAY-MEAN FC&amp;P VAL'!CH154*'[1]PERCENT ARRAY-MEAN FC&amp;P VAL'!CI154+ABS('[1]PERCENT ARRAY-MEAN FC&amp;P VAL'!CJ154*'[1]PERCENT ARRAY-MEAN FC&amp;P VAL'!CK154*'[1]PERCENT ARRAY-MEAN FC&amp;P VAL'!CL154),""),""))</f>
        <v/>
      </c>
      <c r="AG154" s="12" t="str">
        <f>IF(AF154="","",'[1]PERCENT ARRAY-MEAN FC&amp;P VAL'!CG154*'[1]PERCENT ARRAY-MEAN FC&amp;P VAL'!CH154*'[1]PERCENT ARRAY-MEAN FC&amp;P VAL'!CI154-ABS('[1]PERCENT ARRAY-MEAN FC&amp;P VAL'!CJ154*'[1]PERCENT ARRAY-MEAN FC&amp;P VAL'!CK154*'[1]PERCENT ARRAY-MEAN FC&amp;P VAL'!CL154))</f>
        <v/>
      </c>
      <c r="AH154" t="str">
        <f>IF(A154="","",IF('[1]Calculation genes in KEGG path'!L152&gt;='[1]Flux and Impact'!$E$1,IF(('[1]PERCENT ARRAY-MEAN FC&amp;P VAL'!CM154*'[1]PERCENT ARRAY-MEAN FC&amp;P VAL'!CN154*'[1]PERCENT ARRAY-MEAN FC&amp;P VAL'!CO154+ABS('[1]PERCENT ARRAY-MEAN FC&amp;P VAL'!CP154*'[1]PERCENT ARRAY-MEAN FC&amp;P VAL'!CQ154*'[1]PERCENT ARRAY-MEAN FC&amp;P VAL'!CR154))&gt;0,'[1]PERCENT ARRAY-MEAN FC&amp;P VAL'!CM154*'[1]PERCENT ARRAY-MEAN FC&amp;P VAL'!CN154*'[1]PERCENT ARRAY-MEAN FC&amp;P VAL'!CO154+ABS('[1]PERCENT ARRAY-MEAN FC&amp;P VAL'!CP154*'[1]PERCENT ARRAY-MEAN FC&amp;P VAL'!CQ154*'[1]PERCENT ARRAY-MEAN FC&amp;P VAL'!CR154),""),""))</f>
        <v/>
      </c>
      <c r="AI154" s="12" t="str">
        <f>IF(AH154="","",'[1]PERCENT ARRAY-MEAN FC&amp;P VAL'!CM154*'[1]PERCENT ARRAY-MEAN FC&amp;P VAL'!CN154*'[1]PERCENT ARRAY-MEAN FC&amp;P VAL'!CO154-ABS('[1]PERCENT ARRAY-MEAN FC&amp;P VAL'!CP154*'[1]PERCENT ARRAY-MEAN FC&amp;P VAL'!CQ154*'[1]PERCENT ARRAY-MEAN FC&amp;P VAL'!CR154))</f>
        <v/>
      </c>
      <c r="AJ154" t="str">
        <f>IF(A154="","",IF('[1]Calculation genes in KEGG path'!L152&gt;='[1]Flux and Impact'!$E$1,IF(('[1]PERCENT ARRAY-MEAN FC&amp;P VAL'!CS154*'[1]PERCENT ARRAY-MEAN FC&amp;P VAL'!CT154*'[1]PERCENT ARRAY-MEAN FC&amp;P VAL'!CU154+ABS('[1]PERCENT ARRAY-MEAN FC&amp;P VAL'!CV154*'[1]PERCENT ARRAY-MEAN FC&amp;P VAL'!CW154*'[1]PERCENT ARRAY-MEAN FC&amp;P VAL'!CX154))&gt;0,'[1]PERCENT ARRAY-MEAN FC&amp;P VAL'!CS154*'[1]PERCENT ARRAY-MEAN FC&amp;P VAL'!CT154*'[1]PERCENT ARRAY-MEAN FC&amp;P VAL'!CU154+ABS('[1]PERCENT ARRAY-MEAN FC&amp;P VAL'!CV154*'[1]PERCENT ARRAY-MEAN FC&amp;P VAL'!CW154*'[1]PERCENT ARRAY-MEAN FC&amp;P VAL'!CX154),""),""))</f>
        <v/>
      </c>
      <c r="AK154" s="12" t="str">
        <f>IF(AJ154="","",'[1]PERCENT ARRAY-MEAN FC&amp;P VAL'!CS154*'[1]PERCENT ARRAY-MEAN FC&amp;P VAL'!CT154*'[1]PERCENT ARRAY-MEAN FC&amp;P VAL'!CU154-ABS('[1]PERCENT ARRAY-MEAN FC&amp;P VAL'!CV154*'[1]PERCENT ARRAY-MEAN FC&amp;P VAL'!CW154*'[1]PERCENT ARRAY-MEAN FC&amp;P VAL'!CX154))</f>
        <v/>
      </c>
      <c r="AL154" t="str">
        <f>IF(A154="","",IF('[1]Calculation genes in KEGG path'!L152&gt;='[1]Flux and Impact'!$E$1,IF(('[1]PERCENT ARRAY-MEAN FC&amp;P VAL'!CY154*'[1]PERCENT ARRAY-MEAN FC&amp;P VAL'!CZ154*'[1]PERCENT ARRAY-MEAN FC&amp;P VAL'!DA154+ABS('[1]PERCENT ARRAY-MEAN FC&amp;P VAL'!DB154*'[1]PERCENT ARRAY-MEAN FC&amp;P VAL'!DC154*'[1]PERCENT ARRAY-MEAN FC&amp;P VAL'!DD154))&gt;0,'[1]PERCENT ARRAY-MEAN FC&amp;P VAL'!CY154*'[1]PERCENT ARRAY-MEAN FC&amp;P VAL'!CZ154*'[1]PERCENT ARRAY-MEAN FC&amp;P VAL'!DA154+ABS('[1]PERCENT ARRAY-MEAN FC&amp;P VAL'!DB154*'[1]PERCENT ARRAY-MEAN FC&amp;P VAL'!DC154*'[1]PERCENT ARRAY-MEAN FC&amp;P VAL'!DD154),""),""))</f>
        <v/>
      </c>
      <c r="AM154" s="12" t="str">
        <f>IF(AL154="","",'[1]PERCENT ARRAY-MEAN FC&amp;P VAL'!CY154*'[1]PERCENT ARRAY-MEAN FC&amp;P VAL'!CZ154*'[1]PERCENT ARRAY-MEAN FC&amp;P VAL'!DA154-ABS('[1]PERCENT ARRAY-MEAN FC&amp;P VAL'!DB154*'[1]PERCENT ARRAY-MEAN FC&amp;P VAL'!DC154*'[1]PERCENT ARRAY-MEAN FC&amp;P VAL'!DD154))</f>
        <v/>
      </c>
      <c r="AN154" t="str">
        <f>IF(A154="","",IF('[1]Calculation genes in KEGG path'!L152&gt;='[1]Flux and Impact'!$E$1,IF(('[1]PERCENT ARRAY-MEAN FC&amp;P VAL'!DE154*'[1]PERCENT ARRAY-MEAN FC&amp;P VAL'!DF154*'[1]PERCENT ARRAY-MEAN FC&amp;P VAL'!DG154+ABS('[1]PERCENT ARRAY-MEAN FC&amp;P VAL'!DH154*'[1]PERCENT ARRAY-MEAN FC&amp;P VAL'!DI154*'[1]PERCENT ARRAY-MEAN FC&amp;P VAL'!DJ154))&gt;0,'[1]PERCENT ARRAY-MEAN FC&amp;P VAL'!DE154*'[1]PERCENT ARRAY-MEAN FC&amp;P VAL'!DF154*'[1]PERCENT ARRAY-MEAN FC&amp;P VAL'!DG154+ABS('[1]PERCENT ARRAY-MEAN FC&amp;P VAL'!DH154*'[1]PERCENT ARRAY-MEAN FC&amp;P VAL'!DI154*'[1]PERCENT ARRAY-MEAN FC&amp;P VAL'!DJ154),""),""))</f>
        <v/>
      </c>
      <c r="AO154" s="12" t="str">
        <f>IF(AN154="","",'[1]PERCENT ARRAY-MEAN FC&amp;P VAL'!DE154*'[1]PERCENT ARRAY-MEAN FC&amp;P VAL'!DF154*'[1]PERCENT ARRAY-MEAN FC&amp;P VAL'!DG154-ABS('[1]PERCENT ARRAY-MEAN FC&amp;P VAL'!DH154*'[1]PERCENT ARRAY-MEAN FC&amp;P VAL'!DI154*'[1]PERCENT ARRAY-MEAN FC&amp;P VAL'!DJ154))</f>
        <v/>
      </c>
      <c r="AP154" t="str">
        <f>IF(A154="","",IF('[1]Calculation genes in KEGG path'!L152&gt;='[1]Flux and Impact'!$E$1,IF(('[1]PERCENT ARRAY-MEAN FC&amp;P VAL'!DK154*'[1]PERCENT ARRAY-MEAN FC&amp;P VAL'!DL154*'[1]PERCENT ARRAY-MEAN FC&amp;P VAL'!DM154+ABS('[1]PERCENT ARRAY-MEAN FC&amp;P VAL'!DN154*'[1]PERCENT ARRAY-MEAN FC&amp;P VAL'!DO154*'[1]PERCENT ARRAY-MEAN FC&amp;P VAL'!DP154))&gt;0,'[1]PERCENT ARRAY-MEAN FC&amp;P VAL'!DK154*'[1]PERCENT ARRAY-MEAN FC&amp;P VAL'!DL154*'[1]PERCENT ARRAY-MEAN FC&amp;P VAL'!DM154+ABS('[1]PERCENT ARRAY-MEAN FC&amp;P VAL'!DN154*'[1]PERCENT ARRAY-MEAN FC&amp;P VAL'!DO154*'[1]PERCENT ARRAY-MEAN FC&amp;P VAL'!DP154),""),""))</f>
        <v/>
      </c>
      <c r="AQ154" s="12" t="str">
        <f>IF(AP154="","",'[1]PERCENT ARRAY-MEAN FC&amp;P VAL'!DK154*'[1]PERCENT ARRAY-MEAN FC&amp;P VAL'!DL154*'[1]PERCENT ARRAY-MEAN FC&amp;P VAL'!DM154-ABS('[1]PERCENT ARRAY-MEAN FC&amp;P VAL'!DN154*'[1]PERCENT ARRAY-MEAN FC&amp;P VAL'!DO154*'[1]PERCENT ARRAY-MEAN FC&amp;P VAL'!DP154))</f>
        <v/>
      </c>
      <c r="AR154" t="str">
        <f>IF(A154="","",IF('[1]Calculation genes in KEGG path'!L152&gt;='[1]Flux and Impact'!$E$1,IF(('[1]PERCENT ARRAY-MEAN FC&amp;P VAL'!DQ154*'[1]PERCENT ARRAY-MEAN FC&amp;P VAL'!DR154*'[1]PERCENT ARRAY-MEAN FC&amp;P VAL'!DS154+ABS('[1]PERCENT ARRAY-MEAN FC&amp;P VAL'!DT154*'[1]PERCENT ARRAY-MEAN FC&amp;P VAL'!DU154*'[1]PERCENT ARRAY-MEAN FC&amp;P VAL'!DV154))&gt;0,'[1]PERCENT ARRAY-MEAN FC&amp;P VAL'!DQ154*'[1]PERCENT ARRAY-MEAN FC&amp;P VAL'!DR154*'[1]PERCENT ARRAY-MEAN FC&amp;P VAL'!DS154+ABS('[1]PERCENT ARRAY-MEAN FC&amp;P VAL'!DT154*'[1]PERCENT ARRAY-MEAN FC&amp;P VAL'!DU154*'[1]PERCENT ARRAY-MEAN FC&amp;P VAL'!DV154),""),""))</f>
        <v/>
      </c>
      <c r="AS154" s="12" t="str">
        <f>IF(AR154="","",'[1]PERCENT ARRAY-MEAN FC&amp;P VAL'!DQ154*'[1]PERCENT ARRAY-MEAN FC&amp;P VAL'!DR154*'[1]PERCENT ARRAY-MEAN FC&amp;P VAL'!DS154-ABS('[1]PERCENT ARRAY-MEAN FC&amp;P VAL'!DT154*'[1]PERCENT ARRAY-MEAN FC&amp;P VAL'!DU154*'[1]PERCENT ARRAY-MEAN FC&amp;P VAL'!DV154))</f>
        <v/>
      </c>
      <c r="AT154" s="12">
        <f t="shared" si="7"/>
        <v>-20.4885328206207</v>
      </c>
      <c r="AU154" s="12">
        <f t="shared" si="8"/>
        <v>1</v>
      </c>
    </row>
    <row r="155" spans="1:47">
      <c r="A155" t="str">
        <f>'[1]Calculation genes in KEGG path'!I153</f>
        <v>bta04660</v>
      </c>
      <c r="B155" t="str">
        <f>IF('[1]PERCENT ARRAY-MEAN FC&amp;P VAL'!A155="","",'[1]PERCENT ARRAY-MEAN FC&amp;P VAL'!A155)</f>
        <v>5. Organismal Systems</v>
      </c>
      <c r="C155" t="str">
        <f>IF('[1]PERCENT ARRAY-MEAN FC&amp;P VAL'!B155="","",'[1]PERCENT ARRAY-MEAN FC&amp;P VAL'!B155)</f>
        <v>5.1 Immune System</v>
      </c>
      <c r="D155" t="str">
        <f>IF('[1]PERCENT ARRAY-MEAN FC&amp;P VAL'!C155="","",'[1]PERCENT ARRAY-MEAN FC&amp;P VAL'!C155)</f>
        <v>T cell receptor signaling pathway</v>
      </c>
      <c r="E155" s="12">
        <f t="shared" si="6"/>
        <v>107.86428137155</v>
      </c>
      <c r="F155" t="str">
        <f>IF(A155="","",IF('[1]Calculation genes in KEGG path'!L153&gt;='[1]Flux and Impact'!$E$1,IF('[1]PERCENT ARRAY-MEAN FC&amp;P VAL'!G155*'[1]PERCENT ARRAY-MEAN FC&amp;P VAL'!H155*'[1]PERCENT ARRAY-MEAN FC&amp;P VAL'!I155+ABS('[1]PERCENT ARRAY-MEAN FC&amp;P VAL'!J155*'[1]PERCENT ARRAY-MEAN FC&amp;P VAL'!K155*'[1]PERCENT ARRAY-MEAN FC&amp;P VAL'!L155)&gt;0,'[1]PERCENT ARRAY-MEAN FC&amp;P VAL'!G155*'[1]PERCENT ARRAY-MEAN FC&amp;P VAL'!H155*'[1]PERCENT ARRAY-MEAN FC&amp;P VAL'!I155+ABS('[1]PERCENT ARRAY-MEAN FC&amp;P VAL'!J155*'[1]PERCENT ARRAY-MEAN FC&amp;P VAL'!K155*'[1]PERCENT ARRAY-MEAN FC&amp;P VAL'!L155),""),""))</f>
        <v/>
      </c>
      <c r="G155" s="12" t="str">
        <f>IF(F155="","",'[1]PERCENT ARRAY-MEAN FC&amp;P VAL'!G155*'[1]PERCENT ARRAY-MEAN FC&amp;P VAL'!H155*'[1]PERCENT ARRAY-MEAN FC&amp;P VAL'!I155-ABS('[1]PERCENT ARRAY-MEAN FC&amp;P VAL'!J155*'[1]PERCENT ARRAY-MEAN FC&amp;P VAL'!K155*'[1]PERCENT ARRAY-MEAN FC&amp;P VAL'!L155))</f>
        <v/>
      </c>
      <c r="H155">
        <f>IF(A155="","",IF('[1]Calculation genes in KEGG path'!L153&gt;='[1]Flux and Impact'!$E$1,IF(('[1]PERCENT ARRAY-MEAN FC&amp;P VAL'!M155*'[1]PERCENT ARRAY-MEAN FC&amp;P VAL'!N155*'[1]PERCENT ARRAY-MEAN FC&amp;P VAL'!O155+ABS('[1]PERCENT ARRAY-MEAN FC&amp;P VAL'!P155*'[1]PERCENT ARRAY-MEAN FC&amp;P VAL'!Q155*'[1]PERCENT ARRAY-MEAN FC&amp;P VAL'!R155))&gt;0,'[1]PERCENT ARRAY-MEAN FC&amp;P VAL'!M155*'[1]PERCENT ARRAY-MEAN FC&amp;P VAL'!N155*'[1]PERCENT ARRAY-MEAN FC&amp;P VAL'!O155+ABS('[1]PERCENT ARRAY-MEAN FC&amp;P VAL'!P155*'[1]PERCENT ARRAY-MEAN FC&amp;P VAL'!Q155*'[1]PERCENT ARRAY-MEAN FC&amp;P VAL'!R155),""),""))</f>
        <v>102.764748001436</v>
      </c>
      <c r="I155" s="12">
        <f>IF(H155="","",'[1]PERCENT ARRAY-MEAN FC&amp;P VAL'!M155*'[1]PERCENT ARRAY-MEAN FC&amp;P VAL'!N155*'[1]PERCENT ARRAY-MEAN FC&amp;P VAL'!O155-ABS('[1]PERCENT ARRAY-MEAN FC&amp;P VAL'!P155*'[1]PERCENT ARRAY-MEAN FC&amp;P VAL'!Q155*'[1]PERCENT ARRAY-MEAN FC&amp;P VAL'!R155))</f>
        <v>-83.3592595218149</v>
      </c>
      <c r="J155">
        <f>IF(A155="","",IF('[1]Calculation genes in KEGG path'!L153&gt;='[1]Flux and Impact'!$E$1,IF(('[1]PERCENT ARRAY-MEAN FC&amp;P VAL'!S155*'[1]PERCENT ARRAY-MEAN FC&amp;P VAL'!T155*'[1]PERCENT ARRAY-MEAN FC&amp;P VAL'!U155+ABS('[1]PERCENT ARRAY-MEAN FC&amp;P VAL'!V155*'[1]PERCENT ARRAY-MEAN FC&amp;P VAL'!W155*'[1]PERCENT ARRAY-MEAN FC&amp;P VAL'!X155))&gt;0,'[1]PERCENT ARRAY-MEAN FC&amp;P VAL'!S155*'[1]PERCENT ARRAY-MEAN FC&amp;P VAL'!T155*'[1]PERCENT ARRAY-MEAN FC&amp;P VAL'!U155+ABS('[1]PERCENT ARRAY-MEAN FC&amp;P VAL'!V155*'[1]PERCENT ARRAY-MEAN FC&amp;P VAL'!W155*'[1]PERCENT ARRAY-MEAN FC&amp;P VAL'!X155),""),""))</f>
        <v>5.09953337011378</v>
      </c>
      <c r="K155" s="12">
        <f>IF(J155="","",'[1]PERCENT ARRAY-MEAN FC&amp;P VAL'!S155*'[1]PERCENT ARRAY-MEAN FC&amp;P VAL'!T155*'[1]PERCENT ARRAY-MEAN FC&amp;P VAL'!U155-ABS('[1]PERCENT ARRAY-MEAN FC&amp;P VAL'!V155*'[1]PERCENT ARRAY-MEAN FC&amp;P VAL'!W155*'[1]PERCENT ARRAY-MEAN FC&amp;P VAL'!X155))</f>
        <v>-5.09953337011378</v>
      </c>
      <c r="L155" t="str">
        <f>IF(A155="","",IF('[1]Calculation genes in KEGG path'!L153&gt;='[1]Flux and Impact'!$E$1,IF(('[1]PERCENT ARRAY-MEAN FC&amp;P VAL'!Y155*'[1]PERCENT ARRAY-MEAN FC&amp;P VAL'!Z155*'[1]PERCENT ARRAY-MEAN FC&amp;P VAL'!AA155+ABS('[1]PERCENT ARRAY-MEAN FC&amp;P VAL'!AB155*'[1]PERCENT ARRAY-MEAN FC&amp;P VAL'!AC155*'[1]PERCENT ARRAY-MEAN FC&amp;P VAL'!AD155))&gt;0,'[1]PERCENT ARRAY-MEAN FC&amp;P VAL'!Y155*'[1]PERCENT ARRAY-MEAN FC&amp;P VAL'!Z155*'[1]PERCENT ARRAY-MEAN FC&amp;P VAL'!AA155+ABS('[1]PERCENT ARRAY-MEAN FC&amp;P VAL'!AB155*'[1]PERCENT ARRAY-MEAN FC&amp;P VAL'!AC155*'[1]PERCENT ARRAY-MEAN FC&amp;P VAL'!AD155),""),""))</f>
        <v/>
      </c>
      <c r="M155" s="12" t="str">
        <f>IF(L155="","",'[1]PERCENT ARRAY-MEAN FC&amp;P VAL'!Y155*'[1]PERCENT ARRAY-MEAN FC&amp;P VAL'!Z155*'[1]PERCENT ARRAY-MEAN FC&amp;P VAL'!AA155-ABS('[1]PERCENT ARRAY-MEAN FC&amp;P VAL'!AB155*'[1]PERCENT ARRAY-MEAN FC&amp;P VAL'!AC155*'[1]PERCENT ARRAY-MEAN FC&amp;P VAL'!AD155))</f>
        <v/>
      </c>
      <c r="N155" t="str">
        <f>IF(A155="","",IF('[1]Calculation genes in KEGG path'!L153&gt;='[1]Flux and Impact'!$E$1,IF(('[1]PERCENT ARRAY-MEAN FC&amp;P VAL'!AE155*'[1]PERCENT ARRAY-MEAN FC&amp;P VAL'!AF155*'[1]PERCENT ARRAY-MEAN FC&amp;P VAL'!AG155+ABS('[1]PERCENT ARRAY-MEAN FC&amp;P VAL'!AH155*'[1]PERCENT ARRAY-MEAN FC&amp;P VAL'!AI155*'[1]PERCENT ARRAY-MEAN FC&amp;P VAL'!AJ155))&gt;0,'[1]PERCENT ARRAY-MEAN FC&amp;P VAL'!AE155*'[1]PERCENT ARRAY-MEAN FC&amp;P VAL'!AF155*'[1]PERCENT ARRAY-MEAN FC&amp;P VAL'!AG155+ABS('[1]PERCENT ARRAY-MEAN FC&amp;P VAL'!AH155*'[1]PERCENT ARRAY-MEAN FC&amp;P VAL'!AI155*'[1]PERCENT ARRAY-MEAN FC&amp;P VAL'!AJ155),""),""))</f>
        <v/>
      </c>
      <c r="O155" s="12" t="str">
        <f>IF(N155="","",'[1]PERCENT ARRAY-MEAN FC&amp;P VAL'!AE155*'[1]PERCENT ARRAY-MEAN FC&amp;P VAL'!AF155*'[1]PERCENT ARRAY-MEAN FC&amp;P VAL'!AG155-ABS('[1]PERCENT ARRAY-MEAN FC&amp;P VAL'!AH155*'[1]PERCENT ARRAY-MEAN FC&amp;P VAL'!AI155*'[1]PERCENT ARRAY-MEAN FC&amp;P VAL'!AJ155))</f>
        <v/>
      </c>
      <c r="P155" t="str">
        <f>IF(A155="","",IF('[1]Calculation genes in KEGG path'!L153&gt;='[1]Flux and Impact'!$E$1,IF(('[1]PERCENT ARRAY-MEAN FC&amp;P VAL'!AK155*'[1]PERCENT ARRAY-MEAN FC&amp;P VAL'!AL155*'[1]PERCENT ARRAY-MEAN FC&amp;P VAL'!AM155+ABS('[1]PERCENT ARRAY-MEAN FC&amp;P VAL'!AN155*'[1]PERCENT ARRAY-MEAN FC&amp;P VAL'!AO155*'[1]PERCENT ARRAY-MEAN FC&amp;P VAL'!AP155))&gt;0,'[1]PERCENT ARRAY-MEAN FC&amp;P VAL'!AK155*'[1]PERCENT ARRAY-MEAN FC&amp;P VAL'!AL155*'[1]PERCENT ARRAY-MEAN FC&amp;P VAL'!AM155+ABS('[1]PERCENT ARRAY-MEAN FC&amp;P VAL'!AN155*'[1]PERCENT ARRAY-MEAN FC&amp;P VAL'!AO155*'[1]PERCENT ARRAY-MEAN FC&amp;P VAL'!AP155),""),""))</f>
        <v/>
      </c>
      <c r="Q155" s="12" t="str">
        <f>IF(P155="","",'[1]PERCENT ARRAY-MEAN FC&amp;P VAL'!AK155*'[1]PERCENT ARRAY-MEAN FC&amp;P VAL'!AL155*'[1]PERCENT ARRAY-MEAN FC&amp;P VAL'!AM155-ABS('[1]PERCENT ARRAY-MEAN FC&amp;P VAL'!AN155*'[1]PERCENT ARRAY-MEAN FC&amp;P VAL'!AO155*'[1]PERCENT ARRAY-MEAN FC&amp;P VAL'!AP155))</f>
        <v/>
      </c>
      <c r="R155" t="str">
        <f>IF(A155="","",IF('[1]Calculation genes in KEGG path'!L153&gt;='[1]Flux and Impact'!$E$1,IF(('[1]PERCENT ARRAY-MEAN FC&amp;P VAL'!AQ155*'[1]PERCENT ARRAY-MEAN FC&amp;P VAL'!AR155*'[1]PERCENT ARRAY-MEAN FC&amp;P VAL'!AS155+ABS('[1]PERCENT ARRAY-MEAN FC&amp;P VAL'!AT155*'[1]PERCENT ARRAY-MEAN FC&amp;P VAL'!AU155*'[1]PERCENT ARRAY-MEAN FC&amp;P VAL'!AV155))&gt;0,'[1]PERCENT ARRAY-MEAN FC&amp;P VAL'!AQ155*'[1]PERCENT ARRAY-MEAN FC&amp;P VAL'!AR155*'[1]PERCENT ARRAY-MEAN FC&amp;P VAL'!AS155+ABS('[1]PERCENT ARRAY-MEAN FC&amp;P VAL'!AT155*'[1]PERCENT ARRAY-MEAN FC&amp;P VAL'!AU155*'[1]PERCENT ARRAY-MEAN FC&amp;P VAL'!AV155),""),""))</f>
        <v/>
      </c>
      <c r="S155" s="12" t="str">
        <f>IF(R155="","",'[1]PERCENT ARRAY-MEAN FC&amp;P VAL'!AQ155*'[1]PERCENT ARRAY-MEAN FC&amp;P VAL'!AR155*'[1]PERCENT ARRAY-MEAN FC&amp;P VAL'!AS155-ABS('[1]PERCENT ARRAY-MEAN FC&amp;P VAL'!AT155*'[1]PERCENT ARRAY-MEAN FC&amp;P VAL'!AU155*'[1]PERCENT ARRAY-MEAN FC&amp;P VAL'!AV155))</f>
        <v/>
      </c>
      <c r="T155" t="str">
        <f>IF(A155="","",IF('[1]Calculation genes in KEGG path'!L153&gt;='[1]Flux and Impact'!$E$1,IF(('[1]PERCENT ARRAY-MEAN FC&amp;P VAL'!AW155*'[1]PERCENT ARRAY-MEAN FC&amp;P VAL'!AX155*'[1]PERCENT ARRAY-MEAN FC&amp;P VAL'!AY155+ABS('[1]PERCENT ARRAY-MEAN FC&amp;P VAL'!AZ155*'[1]PERCENT ARRAY-MEAN FC&amp;P VAL'!BA155*'[1]PERCENT ARRAY-MEAN FC&amp;P VAL'!BB155))&gt;0,'[1]PERCENT ARRAY-MEAN FC&amp;P VAL'!AW155*'[1]PERCENT ARRAY-MEAN FC&amp;P VAL'!AX155*'[1]PERCENT ARRAY-MEAN FC&amp;P VAL'!AY155+ABS('[1]PERCENT ARRAY-MEAN FC&amp;P VAL'!AZ155*'[1]PERCENT ARRAY-MEAN FC&amp;P VAL'!BA155*'[1]PERCENT ARRAY-MEAN FC&amp;P VAL'!BB155),""),""))</f>
        <v/>
      </c>
      <c r="U155" s="12" t="str">
        <f>IF(T155="","",'[1]PERCENT ARRAY-MEAN FC&amp;P VAL'!AW155*'[1]PERCENT ARRAY-MEAN FC&amp;P VAL'!AX155*'[1]PERCENT ARRAY-MEAN FC&amp;P VAL'!AY155-ABS('[1]PERCENT ARRAY-MEAN FC&amp;P VAL'!AZ155*'[1]PERCENT ARRAY-MEAN FC&amp;P VAL'!BA155*'[1]PERCENT ARRAY-MEAN FC&amp;P VAL'!BB155))</f>
        <v/>
      </c>
      <c r="V155" t="str">
        <f>IF(A155="","",IF('[1]Calculation genes in KEGG path'!L153&gt;='[1]Flux and Impact'!$E$1,IF(('[1]PERCENT ARRAY-MEAN FC&amp;P VAL'!BC155*'[1]PERCENT ARRAY-MEAN FC&amp;P VAL'!BD155*'[1]PERCENT ARRAY-MEAN FC&amp;P VAL'!BE155+ABS('[1]PERCENT ARRAY-MEAN FC&amp;P VAL'!BF155*'[1]PERCENT ARRAY-MEAN FC&amp;P VAL'!BG155*'[1]PERCENT ARRAY-MEAN FC&amp;P VAL'!BH155))&gt;0,'[1]PERCENT ARRAY-MEAN FC&amp;P VAL'!BC155*'[1]PERCENT ARRAY-MEAN FC&amp;P VAL'!BD155*'[1]PERCENT ARRAY-MEAN FC&amp;P VAL'!BE155+ABS('[1]PERCENT ARRAY-MEAN FC&amp;P VAL'!BF155*'[1]PERCENT ARRAY-MEAN FC&amp;P VAL'!BG155*'[1]PERCENT ARRAY-MEAN FC&amp;P VAL'!BH155),""),""))</f>
        <v/>
      </c>
      <c r="W155" s="12" t="str">
        <f>IF(V155="","",'[1]PERCENT ARRAY-MEAN FC&amp;P VAL'!BC155*'[1]PERCENT ARRAY-MEAN FC&amp;P VAL'!BD155*'[1]PERCENT ARRAY-MEAN FC&amp;P VAL'!BE155-ABS('[1]PERCENT ARRAY-MEAN FC&amp;P VAL'!BF155*'[1]PERCENT ARRAY-MEAN FC&amp;P VAL'!BG155*'[1]PERCENT ARRAY-MEAN FC&amp;P VAL'!BH155))</f>
        <v/>
      </c>
      <c r="X155" t="str">
        <f>IF(A155="","",IF('[1]Calculation genes in KEGG path'!L153&gt;='[1]Flux and Impact'!$E$1,IF(('[1]PERCENT ARRAY-MEAN FC&amp;P VAL'!BI155*'[1]PERCENT ARRAY-MEAN FC&amp;P VAL'!BJ155*'[1]PERCENT ARRAY-MEAN FC&amp;P VAL'!BK155+ABS('[1]PERCENT ARRAY-MEAN FC&amp;P VAL'!BL155*'[1]PERCENT ARRAY-MEAN FC&amp;P VAL'!BM155*'[1]PERCENT ARRAY-MEAN FC&amp;P VAL'!BN155))&gt;0,'[1]PERCENT ARRAY-MEAN FC&amp;P VAL'!BI155*'[1]PERCENT ARRAY-MEAN FC&amp;P VAL'!BJ155*'[1]PERCENT ARRAY-MEAN FC&amp;P VAL'!BK155+ABS('[1]PERCENT ARRAY-MEAN FC&amp;P VAL'!BL155*'[1]PERCENT ARRAY-MEAN FC&amp;P VAL'!BM155*'[1]PERCENT ARRAY-MEAN FC&amp;P VAL'!BN155),""),""))</f>
        <v/>
      </c>
      <c r="Y155" s="12" t="str">
        <f>IF(X155="","",'[1]PERCENT ARRAY-MEAN FC&amp;P VAL'!BI155*'[1]PERCENT ARRAY-MEAN FC&amp;P VAL'!BJ155*'[1]PERCENT ARRAY-MEAN FC&amp;P VAL'!BK155-ABS('[1]PERCENT ARRAY-MEAN FC&amp;P VAL'!BL155*'[1]PERCENT ARRAY-MEAN FC&amp;P VAL'!BM155*'[1]PERCENT ARRAY-MEAN FC&amp;P VAL'!BN155))</f>
        <v/>
      </c>
      <c r="Z155" t="str">
        <f>IF(A155="","",IF('[1]Calculation genes in KEGG path'!L153&gt;='[1]Flux and Impact'!$E$1,IF(('[1]PERCENT ARRAY-MEAN FC&amp;P VAL'!BO155*'[1]PERCENT ARRAY-MEAN FC&amp;P VAL'!BP155*'[1]PERCENT ARRAY-MEAN FC&amp;P VAL'!BQ155+ABS('[1]PERCENT ARRAY-MEAN FC&amp;P VAL'!BR155*'[1]PERCENT ARRAY-MEAN FC&amp;P VAL'!BS155*'[1]PERCENT ARRAY-MEAN FC&amp;P VAL'!BT155))&gt;0,'[1]PERCENT ARRAY-MEAN FC&amp;P VAL'!BO155*'[1]PERCENT ARRAY-MEAN FC&amp;P VAL'!BP155*'[1]PERCENT ARRAY-MEAN FC&amp;P VAL'!BQ155+ABS('[1]PERCENT ARRAY-MEAN FC&amp;P VAL'!BR155*'[1]PERCENT ARRAY-MEAN FC&amp;P VAL'!BS155*'[1]PERCENT ARRAY-MEAN FC&amp;P VAL'!BT155),""),""))</f>
        <v/>
      </c>
      <c r="AA155" s="12" t="str">
        <f>IF(Z155="","",'[1]PERCENT ARRAY-MEAN FC&amp;P VAL'!BO155*'[1]PERCENT ARRAY-MEAN FC&amp;P VAL'!BP155*'[1]PERCENT ARRAY-MEAN FC&amp;P VAL'!BQ155-ABS('[1]PERCENT ARRAY-MEAN FC&amp;P VAL'!BR155*'[1]PERCENT ARRAY-MEAN FC&amp;P VAL'!BS155*'[1]PERCENT ARRAY-MEAN FC&amp;P VAL'!BT155))</f>
        <v/>
      </c>
      <c r="AB155" t="str">
        <f>IF(A155="","",IF('[1]Calculation genes in KEGG path'!L153&gt;='[1]Flux and Impact'!$E$1,IF(('[1]PERCENT ARRAY-MEAN FC&amp;P VAL'!BU155*'[1]PERCENT ARRAY-MEAN FC&amp;P VAL'!BV155*'[1]PERCENT ARRAY-MEAN FC&amp;P VAL'!BW155+ABS('[1]PERCENT ARRAY-MEAN FC&amp;P VAL'!BX155*'[1]PERCENT ARRAY-MEAN FC&amp;P VAL'!BY155*'[1]PERCENT ARRAY-MEAN FC&amp;P VAL'!BZ155))&gt;0,'[1]PERCENT ARRAY-MEAN FC&amp;P VAL'!BU155*'[1]PERCENT ARRAY-MEAN FC&amp;P VAL'!BV155*'[1]PERCENT ARRAY-MEAN FC&amp;P VAL'!BW155+ABS('[1]PERCENT ARRAY-MEAN FC&amp;P VAL'!BX155*'[1]PERCENT ARRAY-MEAN FC&amp;P VAL'!BY155*'[1]PERCENT ARRAY-MEAN FC&amp;P VAL'!BZ155),""),""))</f>
        <v/>
      </c>
      <c r="AC155" s="12" t="str">
        <f>IF(AB155="","",'[1]PERCENT ARRAY-MEAN FC&amp;P VAL'!BU155*'[1]PERCENT ARRAY-MEAN FC&amp;P VAL'!BV155*'[1]PERCENT ARRAY-MEAN FC&amp;P VAL'!BW155-ABS('[1]PERCENT ARRAY-MEAN FC&amp;P VAL'!BX155*'[1]PERCENT ARRAY-MEAN FC&amp;P VAL'!BY155*'[1]PERCENT ARRAY-MEAN FC&amp;P VAL'!BZ155))</f>
        <v/>
      </c>
      <c r="AD155" t="str">
        <f>IF(A155="","",IF('[1]Calculation genes in KEGG path'!L153&gt;='[1]Flux and Impact'!$E$1,IF(('[1]PERCENT ARRAY-MEAN FC&amp;P VAL'!CA155*'[1]PERCENT ARRAY-MEAN FC&amp;P VAL'!CB155*'[1]PERCENT ARRAY-MEAN FC&amp;P VAL'!CC155+ABS('[1]PERCENT ARRAY-MEAN FC&amp;P VAL'!CD155*'[1]PERCENT ARRAY-MEAN FC&amp;P VAL'!CE155*'[1]PERCENT ARRAY-MEAN FC&amp;P VAL'!CF155))&gt;0,'[1]PERCENT ARRAY-MEAN FC&amp;P VAL'!CA155*'[1]PERCENT ARRAY-MEAN FC&amp;P VAL'!CB155*'[1]PERCENT ARRAY-MEAN FC&amp;P VAL'!CC155+ABS('[1]PERCENT ARRAY-MEAN FC&amp;P VAL'!CD155*'[1]PERCENT ARRAY-MEAN FC&amp;P VAL'!CE155*'[1]PERCENT ARRAY-MEAN FC&amp;P VAL'!CF155),""),""))</f>
        <v/>
      </c>
      <c r="AE155" s="12" t="str">
        <f>IF(AD155="","",'[1]PERCENT ARRAY-MEAN FC&amp;P VAL'!CA155*'[1]PERCENT ARRAY-MEAN FC&amp;P VAL'!CB155*'[1]PERCENT ARRAY-MEAN FC&amp;P VAL'!CC155-ABS('[1]PERCENT ARRAY-MEAN FC&amp;P VAL'!CD155*'[1]PERCENT ARRAY-MEAN FC&amp;P VAL'!CE155*'[1]PERCENT ARRAY-MEAN FC&amp;P VAL'!CF155))</f>
        <v/>
      </c>
      <c r="AF155" t="str">
        <f>IF(A155="","",IF('[1]Calculation genes in KEGG path'!L153&gt;='[1]Flux and Impact'!$E$1,IF(('[1]PERCENT ARRAY-MEAN FC&amp;P VAL'!CG155*'[1]PERCENT ARRAY-MEAN FC&amp;P VAL'!CH155*'[1]PERCENT ARRAY-MEAN FC&amp;P VAL'!CI155+ABS('[1]PERCENT ARRAY-MEAN FC&amp;P VAL'!CJ155*'[1]PERCENT ARRAY-MEAN FC&amp;P VAL'!CK155*'[1]PERCENT ARRAY-MEAN FC&amp;P VAL'!CL155))&gt;0,'[1]PERCENT ARRAY-MEAN FC&amp;P VAL'!CG155*'[1]PERCENT ARRAY-MEAN FC&amp;P VAL'!CH155*'[1]PERCENT ARRAY-MEAN FC&amp;P VAL'!CI155+ABS('[1]PERCENT ARRAY-MEAN FC&amp;P VAL'!CJ155*'[1]PERCENT ARRAY-MEAN FC&amp;P VAL'!CK155*'[1]PERCENT ARRAY-MEAN FC&amp;P VAL'!CL155),""),""))</f>
        <v/>
      </c>
      <c r="AG155" s="12" t="str">
        <f>IF(AF155="","",'[1]PERCENT ARRAY-MEAN FC&amp;P VAL'!CG155*'[1]PERCENT ARRAY-MEAN FC&amp;P VAL'!CH155*'[1]PERCENT ARRAY-MEAN FC&amp;P VAL'!CI155-ABS('[1]PERCENT ARRAY-MEAN FC&amp;P VAL'!CJ155*'[1]PERCENT ARRAY-MEAN FC&amp;P VAL'!CK155*'[1]PERCENT ARRAY-MEAN FC&amp;P VAL'!CL155))</f>
        <v/>
      </c>
      <c r="AH155" t="str">
        <f>IF(A155="","",IF('[1]Calculation genes in KEGG path'!L153&gt;='[1]Flux and Impact'!$E$1,IF(('[1]PERCENT ARRAY-MEAN FC&amp;P VAL'!CM155*'[1]PERCENT ARRAY-MEAN FC&amp;P VAL'!CN155*'[1]PERCENT ARRAY-MEAN FC&amp;P VAL'!CO155+ABS('[1]PERCENT ARRAY-MEAN FC&amp;P VAL'!CP155*'[1]PERCENT ARRAY-MEAN FC&amp;P VAL'!CQ155*'[1]PERCENT ARRAY-MEAN FC&amp;P VAL'!CR155))&gt;0,'[1]PERCENT ARRAY-MEAN FC&amp;P VAL'!CM155*'[1]PERCENT ARRAY-MEAN FC&amp;P VAL'!CN155*'[1]PERCENT ARRAY-MEAN FC&amp;P VAL'!CO155+ABS('[1]PERCENT ARRAY-MEAN FC&amp;P VAL'!CP155*'[1]PERCENT ARRAY-MEAN FC&amp;P VAL'!CQ155*'[1]PERCENT ARRAY-MEAN FC&amp;P VAL'!CR155),""),""))</f>
        <v/>
      </c>
      <c r="AI155" s="12" t="str">
        <f>IF(AH155="","",'[1]PERCENT ARRAY-MEAN FC&amp;P VAL'!CM155*'[1]PERCENT ARRAY-MEAN FC&amp;P VAL'!CN155*'[1]PERCENT ARRAY-MEAN FC&amp;P VAL'!CO155-ABS('[1]PERCENT ARRAY-MEAN FC&amp;P VAL'!CP155*'[1]PERCENT ARRAY-MEAN FC&amp;P VAL'!CQ155*'[1]PERCENT ARRAY-MEAN FC&amp;P VAL'!CR155))</f>
        <v/>
      </c>
      <c r="AJ155" t="str">
        <f>IF(A155="","",IF('[1]Calculation genes in KEGG path'!L153&gt;='[1]Flux and Impact'!$E$1,IF(('[1]PERCENT ARRAY-MEAN FC&amp;P VAL'!CS155*'[1]PERCENT ARRAY-MEAN FC&amp;P VAL'!CT155*'[1]PERCENT ARRAY-MEAN FC&amp;P VAL'!CU155+ABS('[1]PERCENT ARRAY-MEAN FC&amp;P VAL'!CV155*'[1]PERCENT ARRAY-MEAN FC&amp;P VAL'!CW155*'[1]PERCENT ARRAY-MEAN FC&amp;P VAL'!CX155))&gt;0,'[1]PERCENT ARRAY-MEAN FC&amp;P VAL'!CS155*'[1]PERCENT ARRAY-MEAN FC&amp;P VAL'!CT155*'[1]PERCENT ARRAY-MEAN FC&amp;P VAL'!CU155+ABS('[1]PERCENT ARRAY-MEAN FC&amp;P VAL'!CV155*'[1]PERCENT ARRAY-MEAN FC&amp;P VAL'!CW155*'[1]PERCENT ARRAY-MEAN FC&amp;P VAL'!CX155),""),""))</f>
        <v/>
      </c>
      <c r="AK155" s="12" t="str">
        <f>IF(AJ155="","",'[1]PERCENT ARRAY-MEAN FC&amp;P VAL'!CS155*'[1]PERCENT ARRAY-MEAN FC&amp;P VAL'!CT155*'[1]PERCENT ARRAY-MEAN FC&amp;P VAL'!CU155-ABS('[1]PERCENT ARRAY-MEAN FC&amp;P VAL'!CV155*'[1]PERCENT ARRAY-MEAN FC&amp;P VAL'!CW155*'[1]PERCENT ARRAY-MEAN FC&amp;P VAL'!CX155))</f>
        <v/>
      </c>
      <c r="AL155" t="str">
        <f>IF(A155="","",IF('[1]Calculation genes in KEGG path'!L153&gt;='[1]Flux and Impact'!$E$1,IF(('[1]PERCENT ARRAY-MEAN FC&amp;P VAL'!CY155*'[1]PERCENT ARRAY-MEAN FC&amp;P VAL'!CZ155*'[1]PERCENT ARRAY-MEAN FC&amp;P VAL'!DA155+ABS('[1]PERCENT ARRAY-MEAN FC&amp;P VAL'!DB155*'[1]PERCENT ARRAY-MEAN FC&amp;P VAL'!DC155*'[1]PERCENT ARRAY-MEAN FC&amp;P VAL'!DD155))&gt;0,'[1]PERCENT ARRAY-MEAN FC&amp;P VAL'!CY155*'[1]PERCENT ARRAY-MEAN FC&amp;P VAL'!CZ155*'[1]PERCENT ARRAY-MEAN FC&amp;P VAL'!DA155+ABS('[1]PERCENT ARRAY-MEAN FC&amp;P VAL'!DB155*'[1]PERCENT ARRAY-MEAN FC&amp;P VAL'!DC155*'[1]PERCENT ARRAY-MEAN FC&amp;P VAL'!DD155),""),""))</f>
        <v/>
      </c>
      <c r="AM155" s="12" t="str">
        <f>IF(AL155="","",'[1]PERCENT ARRAY-MEAN FC&amp;P VAL'!CY155*'[1]PERCENT ARRAY-MEAN FC&amp;P VAL'!CZ155*'[1]PERCENT ARRAY-MEAN FC&amp;P VAL'!DA155-ABS('[1]PERCENT ARRAY-MEAN FC&amp;P VAL'!DB155*'[1]PERCENT ARRAY-MEAN FC&amp;P VAL'!DC155*'[1]PERCENT ARRAY-MEAN FC&amp;P VAL'!DD155))</f>
        <v/>
      </c>
      <c r="AN155" t="str">
        <f>IF(A155="","",IF('[1]Calculation genes in KEGG path'!L153&gt;='[1]Flux and Impact'!$E$1,IF(('[1]PERCENT ARRAY-MEAN FC&amp;P VAL'!DE155*'[1]PERCENT ARRAY-MEAN FC&amp;P VAL'!DF155*'[1]PERCENT ARRAY-MEAN FC&amp;P VAL'!DG155+ABS('[1]PERCENT ARRAY-MEAN FC&amp;P VAL'!DH155*'[1]PERCENT ARRAY-MEAN FC&amp;P VAL'!DI155*'[1]PERCENT ARRAY-MEAN FC&amp;P VAL'!DJ155))&gt;0,'[1]PERCENT ARRAY-MEAN FC&amp;P VAL'!DE155*'[1]PERCENT ARRAY-MEAN FC&amp;P VAL'!DF155*'[1]PERCENT ARRAY-MEAN FC&amp;P VAL'!DG155+ABS('[1]PERCENT ARRAY-MEAN FC&amp;P VAL'!DH155*'[1]PERCENT ARRAY-MEAN FC&amp;P VAL'!DI155*'[1]PERCENT ARRAY-MEAN FC&amp;P VAL'!DJ155),""),""))</f>
        <v/>
      </c>
      <c r="AO155" s="12" t="str">
        <f>IF(AN155="","",'[1]PERCENT ARRAY-MEAN FC&amp;P VAL'!DE155*'[1]PERCENT ARRAY-MEAN FC&amp;P VAL'!DF155*'[1]PERCENT ARRAY-MEAN FC&amp;P VAL'!DG155-ABS('[1]PERCENT ARRAY-MEAN FC&amp;P VAL'!DH155*'[1]PERCENT ARRAY-MEAN FC&amp;P VAL'!DI155*'[1]PERCENT ARRAY-MEAN FC&amp;P VAL'!DJ155))</f>
        <v/>
      </c>
      <c r="AP155" t="str">
        <f>IF(A155="","",IF('[1]Calculation genes in KEGG path'!L153&gt;='[1]Flux and Impact'!$E$1,IF(('[1]PERCENT ARRAY-MEAN FC&amp;P VAL'!DK155*'[1]PERCENT ARRAY-MEAN FC&amp;P VAL'!DL155*'[1]PERCENT ARRAY-MEAN FC&amp;P VAL'!DM155+ABS('[1]PERCENT ARRAY-MEAN FC&amp;P VAL'!DN155*'[1]PERCENT ARRAY-MEAN FC&amp;P VAL'!DO155*'[1]PERCENT ARRAY-MEAN FC&amp;P VAL'!DP155))&gt;0,'[1]PERCENT ARRAY-MEAN FC&amp;P VAL'!DK155*'[1]PERCENT ARRAY-MEAN FC&amp;P VAL'!DL155*'[1]PERCENT ARRAY-MEAN FC&amp;P VAL'!DM155+ABS('[1]PERCENT ARRAY-MEAN FC&amp;P VAL'!DN155*'[1]PERCENT ARRAY-MEAN FC&amp;P VAL'!DO155*'[1]PERCENT ARRAY-MEAN FC&amp;P VAL'!DP155),""),""))</f>
        <v/>
      </c>
      <c r="AQ155" s="12" t="str">
        <f>IF(AP155="","",'[1]PERCENT ARRAY-MEAN FC&amp;P VAL'!DK155*'[1]PERCENT ARRAY-MEAN FC&amp;P VAL'!DL155*'[1]PERCENT ARRAY-MEAN FC&amp;P VAL'!DM155-ABS('[1]PERCENT ARRAY-MEAN FC&amp;P VAL'!DN155*'[1]PERCENT ARRAY-MEAN FC&amp;P VAL'!DO155*'[1]PERCENT ARRAY-MEAN FC&amp;P VAL'!DP155))</f>
        <v/>
      </c>
      <c r="AR155" t="str">
        <f>IF(A155="","",IF('[1]Calculation genes in KEGG path'!L153&gt;='[1]Flux and Impact'!$E$1,IF(('[1]PERCENT ARRAY-MEAN FC&amp;P VAL'!DQ155*'[1]PERCENT ARRAY-MEAN FC&amp;P VAL'!DR155*'[1]PERCENT ARRAY-MEAN FC&amp;P VAL'!DS155+ABS('[1]PERCENT ARRAY-MEAN FC&amp;P VAL'!DT155*'[1]PERCENT ARRAY-MEAN FC&amp;P VAL'!DU155*'[1]PERCENT ARRAY-MEAN FC&amp;P VAL'!DV155))&gt;0,'[1]PERCENT ARRAY-MEAN FC&amp;P VAL'!DQ155*'[1]PERCENT ARRAY-MEAN FC&amp;P VAL'!DR155*'[1]PERCENT ARRAY-MEAN FC&amp;P VAL'!DS155+ABS('[1]PERCENT ARRAY-MEAN FC&amp;P VAL'!DT155*'[1]PERCENT ARRAY-MEAN FC&amp;P VAL'!DU155*'[1]PERCENT ARRAY-MEAN FC&amp;P VAL'!DV155),""),""))</f>
        <v/>
      </c>
      <c r="AS155" s="12" t="str">
        <f>IF(AR155="","",'[1]PERCENT ARRAY-MEAN FC&amp;P VAL'!DQ155*'[1]PERCENT ARRAY-MEAN FC&amp;P VAL'!DR155*'[1]PERCENT ARRAY-MEAN FC&amp;P VAL'!DS155-ABS('[1]PERCENT ARRAY-MEAN FC&amp;P VAL'!DT155*'[1]PERCENT ARRAY-MEAN FC&amp;P VAL'!DU155*'[1]PERCENT ARRAY-MEAN FC&amp;P VAL'!DV155))</f>
        <v/>
      </c>
      <c r="AT155" s="12">
        <f t="shared" si="7"/>
        <v>-44.2293964459644</v>
      </c>
      <c r="AU155" s="12">
        <f t="shared" si="8"/>
        <v>1</v>
      </c>
    </row>
    <row r="156" spans="1:47">
      <c r="A156" t="str">
        <f>'[1]Calculation genes in KEGG path'!I154</f>
        <v>bta04662</v>
      </c>
      <c r="B156" t="str">
        <f>IF('[1]PERCENT ARRAY-MEAN FC&amp;P VAL'!A156="","",'[1]PERCENT ARRAY-MEAN FC&amp;P VAL'!A156)</f>
        <v>5. Organismal Systems</v>
      </c>
      <c r="C156" t="str">
        <f>IF('[1]PERCENT ARRAY-MEAN FC&amp;P VAL'!B156="","",'[1]PERCENT ARRAY-MEAN FC&amp;P VAL'!B156)</f>
        <v>5.1 Immune System</v>
      </c>
      <c r="D156" t="str">
        <f>IF('[1]PERCENT ARRAY-MEAN FC&amp;P VAL'!C156="","",'[1]PERCENT ARRAY-MEAN FC&amp;P VAL'!C156)</f>
        <v>B cell receptor signaling pathway</v>
      </c>
      <c r="E156" s="12">
        <f t="shared" si="6"/>
        <v>78.5445682362977</v>
      </c>
      <c r="F156" t="str">
        <f>IF(A156="","",IF('[1]Calculation genes in KEGG path'!L154&gt;='[1]Flux and Impact'!$E$1,IF('[1]PERCENT ARRAY-MEAN FC&amp;P VAL'!G156*'[1]PERCENT ARRAY-MEAN FC&amp;P VAL'!H156*'[1]PERCENT ARRAY-MEAN FC&amp;P VAL'!I156+ABS('[1]PERCENT ARRAY-MEAN FC&amp;P VAL'!J156*'[1]PERCENT ARRAY-MEAN FC&amp;P VAL'!K156*'[1]PERCENT ARRAY-MEAN FC&amp;P VAL'!L156)&gt;0,'[1]PERCENT ARRAY-MEAN FC&amp;P VAL'!G156*'[1]PERCENT ARRAY-MEAN FC&amp;P VAL'!H156*'[1]PERCENT ARRAY-MEAN FC&amp;P VAL'!I156+ABS('[1]PERCENT ARRAY-MEAN FC&amp;P VAL'!J156*'[1]PERCENT ARRAY-MEAN FC&amp;P VAL'!K156*'[1]PERCENT ARRAY-MEAN FC&amp;P VAL'!L156),""),""))</f>
        <v/>
      </c>
      <c r="G156" s="12" t="str">
        <f>IF(F156="","",'[1]PERCENT ARRAY-MEAN FC&amp;P VAL'!G156*'[1]PERCENT ARRAY-MEAN FC&amp;P VAL'!H156*'[1]PERCENT ARRAY-MEAN FC&amp;P VAL'!I156-ABS('[1]PERCENT ARRAY-MEAN FC&amp;P VAL'!J156*'[1]PERCENT ARRAY-MEAN FC&amp;P VAL'!K156*'[1]PERCENT ARRAY-MEAN FC&amp;P VAL'!L156))</f>
        <v/>
      </c>
      <c r="H156">
        <f>IF(A156="","",IF('[1]Calculation genes in KEGG path'!L154&gt;='[1]Flux and Impact'!$E$1,IF(('[1]PERCENT ARRAY-MEAN FC&amp;P VAL'!M156*'[1]PERCENT ARRAY-MEAN FC&amp;P VAL'!N156*'[1]PERCENT ARRAY-MEAN FC&amp;P VAL'!O156+ABS('[1]PERCENT ARRAY-MEAN FC&amp;P VAL'!P156*'[1]PERCENT ARRAY-MEAN FC&amp;P VAL'!Q156*'[1]PERCENT ARRAY-MEAN FC&amp;P VAL'!R156))&gt;0,'[1]PERCENT ARRAY-MEAN FC&amp;P VAL'!M156*'[1]PERCENT ARRAY-MEAN FC&amp;P VAL'!N156*'[1]PERCENT ARRAY-MEAN FC&amp;P VAL'!O156+ABS('[1]PERCENT ARRAY-MEAN FC&amp;P VAL'!P156*'[1]PERCENT ARRAY-MEAN FC&amp;P VAL'!Q156*'[1]PERCENT ARRAY-MEAN FC&amp;P VAL'!R156),""),""))</f>
        <v>70.8952681811271</v>
      </c>
      <c r="I156" s="12">
        <f>IF(H156="","",'[1]PERCENT ARRAY-MEAN FC&amp;P VAL'!M156*'[1]PERCENT ARRAY-MEAN FC&amp;P VAL'!N156*'[1]PERCENT ARRAY-MEAN FC&amp;P VAL'!O156-ABS('[1]PERCENT ARRAY-MEAN FC&amp;P VAL'!P156*'[1]PERCENT ARRAY-MEAN FC&amp;P VAL'!Q156*'[1]PERCENT ARRAY-MEAN FC&amp;P VAL'!R156))</f>
        <v>53.017730016363</v>
      </c>
      <c r="J156">
        <f>IF(A156="","",IF('[1]Calculation genes in KEGG path'!L154&gt;='[1]Flux and Impact'!$E$1,IF(('[1]PERCENT ARRAY-MEAN FC&amp;P VAL'!S156*'[1]PERCENT ARRAY-MEAN FC&amp;P VAL'!T156*'[1]PERCENT ARRAY-MEAN FC&amp;P VAL'!U156+ABS('[1]PERCENT ARRAY-MEAN FC&amp;P VAL'!V156*'[1]PERCENT ARRAY-MEAN FC&amp;P VAL'!W156*'[1]PERCENT ARRAY-MEAN FC&amp;P VAL'!X156))&gt;0,'[1]PERCENT ARRAY-MEAN FC&amp;P VAL'!S156*'[1]PERCENT ARRAY-MEAN FC&amp;P VAL'!T156*'[1]PERCENT ARRAY-MEAN FC&amp;P VAL'!U156+ABS('[1]PERCENT ARRAY-MEAN FC&amp;P VAL'!V156*'[1]PERCENT ARRAY-MEAN FC&amp;P VAL'!W156*'[1]PERCENT ARRAY-MEAN FC&amp;P VAL'!X156),""),""))</f>
        <v>7.64930005517067</v>
      </c>
      <c r="K156" s="12">
        <f>IF(J156="","",'[1]PERCENT ARRAY-MEAN FC&amp;P VAL'!S156*'[1]PERCENT ARRAY-MEAN FC&amp;P VAL'!T156*'[1]PERCENT ARRAY-MEAN FC&amp;P VAL'!U156-ABS('[1]PERCENT ARRAY-MEAN FC&amp;P VAL'!V156*'[1]PERCENT ARRAY-MEAN FC&amp;P VAL'!W156*'[1]PERCENT ARRAY-MEAN FC&amp;P VAL'!X156))</f>
        <v>-7.64930005517067</v>
      </c>
      <c r="L156" t="str">
        <f>IF(A156="","",IF('[1]Calculation genes in KEGG path'!L154&gt;='[1]Flux and Impact'!$E$1,IF(('[1]PERCENT ARRAY-MEAN FC&amp;P VAL'!Y156*'[1]PERCENT ARRAY-MEAN FC&amp;P VAL'!Z156*'[1]PERCENT ARRAY-MEAN FC&amp;P VAL'!AA156+ABS('[1]PERCENT ARRAY-MEAN FC&amp;P VAL'!AB156*'[1]PERCENT ARRAY-MEAN FC&amp;P VAL'!AC156*'[1]PERCENT ARRAY-MEAN FC&amp;P VAL'!AD156))&gt;0,'[1]PERCENT ARRAY-MEAN FC&amp;P VAL'!Y156*'[1]PERCENT ARRAY-MEAN FC&amp;P VAL'!Z156*'[1]PERCENT ARRAY-MEAN FC&amp;P VAL'!AA156+ABS('[1]PERCENT ARRAY-MEAN FC&amp;P VAL'!AB156*'[1]PERCENT ARRAY-MEAN FC&amp;P VAL'!AC156*'[1]PERCENT ARRAY-MEAN FC&amp;P VAL'!AD156),""),""))</f>
        <v/>
      </c>
      <c r="M156" s="12" t="str">
        <f>IF(L156="","",'[1]PERCENT ARRAY-MEAN FC&amp;P VAL'!Y156*'[1]PERCENT ARRAY-MEAN FC&amp;P VAL'!Z156*'[1]PERCENT ARRAY-MEAN FC&amp;P VAL'!AA156-ABS('[1]PERCENT ARRAY-MEAN FC&amp;P VAL'!AB156*'[1]PERCENT ARRAY-MEAN FC&amp;P VAL'!AC156*'[1]PERCENT ARRAY-MEAN FC&amp;P VAL'!AD156))</f>
        <v/>
      </c>
      <c r="N156" t="str">
        <f>IF(A156="","",IF('[1]Calculation genes in KEGG path'!L154&gt;='[1]Flux and Impact'!$E$1,IF(('[1]PERCENT ARRAY-MEAN FC&amp;P VAL'!AE156*'[1]PERCENT ARRAY-MEAN FC&amp;P VAL'!AF156*'[1]PERCENT ARRAY-MEAN FC&amp;P VAL'!AG156+ABS('[1]PERCENT ARRAY-MEAN FC&amp;P VAL'!AH156*'[1]PERCENT ARRAY-MEAN FC&amp;P VAL'!AI156*'[1]PERCENT ARRAY-MEAN FC&amp;P VAL'!AJ156))&gt;0,'[1]PERCENT ARRAY-MEAN FC&amp;P VAL'!AE156*'[1]PERCENT ARRAY-MEAN FC&amp;P VAL'!AF156*'[1]PERCENT ARRAY-MEAN FC&amp;P VAL'!AG156+ABS('[1]PERCENT ARRAY-MEAN FC&amp;P VAL'!AH156*'[1]PERCENT ARRAY-MEAN FC&amp;P VAL'!AI156*'[1]PERCENT ARRAY-MEAN FC&amp;P VAL'!AJ156),""),""))</f>
        <v/>
      </c>
      <c r="O156" s="12" t="str">
        <f>IF(N156="","",'[1]PERCENT ARRAY-MEAN FC&amp;P VAL'!AE156*'[1]PERCENT ARRAY-MEAN FC&amp;P VAL'!AF156*'[1]PERCENT ARRAY-MEAN FC&amp;P VAL'!AG156-ABS('[1]PERCENT ARRAY-MEAN FC&amp;P VAL'!AH156*'[1]PERCENT ARRAY-MEAN FC&amp;P VAL'!AI156*'[1]PERCENT ARRAY-MEAN FC&amp;P VAL'!AJ156))</f>
        <v/>
      </c>
      <c r="P156" t="str">
        <f>IF(A156="","",IF('[1]Calculation genes in KEGG path'!L154&gt;='[1]Flux and Impact'!$E$1,IF(('[1]PERCENT ARRAY-MEAN FC&amp;P VAL'!AK156*'[1]PERCENT ARRAY-MEAN FC&amp;P VAL'!AL156*'[1]PERCENT ARRAY-MEAN FC&amp;P VAL'!AM156+ABS('[1]PERCENT ARRAY-MEAN FC&amp;P VAL'!AN156*'[1]PERCENT ARRAY-MEAN FC&amp;P VAL'!AO156*'[1]PERCENT ARRAY-MEAN FC&amp;P VAL'!AP156))&gt;0,'[1]PERCENT ARRAY-MEAN FC&amp;P VAL'!AK156*'[1]PERCENT ARRAY-MEAN FC&amp;P VAL'!AL156*'[1]PERCENT ARRAY-MEAN FC&amp;P VAL'!AM156+ABS('[1]PERCENT ARRAY-MEAN FC&amp;P VAL'!AN156*'[1]PERCENT ARRAY-MEAN FC&amp;P VAL'!AO156*'[1]PERCENT ARRAY-MEAN FC&amp;P VAL'!AP156),""),""))</f>
        <v/>
      </c>
      <c r="Q156" s="12" t="str">
        <f>IF(P156="","",'[1]PERCENT ARRAY-MEAN FC&amp;P VAL'!AK156*'[1]PERCENT ARRAY-MEAN FC&amp;P VAL'!AL156*'[1]PERCENT ARRAY-MEAN FC&amp;P VAL'!AM156-ABS('[1]PERCENT ARRAY-MEAN FC&amp;P VAL'!AN156*'[1]PERCENT ARRAY-MEAN FC&amp;P VAL'!AO156*'[1]PERCENT ARRAY-MEAN FC&amp;P VAL'!AP156))</f>
        <v/>
      </c>
      <c r="R156" t="str">
        <f>IF(A156="","",IF('[1]Calculation genes in KEGG path'!L154&gt;='[1]Flux and Impact'!$E$1,IF(('[1]PERCENT ARRAY-MEAN FC&amp;P VAL'!AQ156*'[1]PERCENT ARRAY-MEAN FC&amp;P VAL'!AR156*'[1]PERCENT ARRAY-MEAN FC&amp;P VAL'!AS156+ABS('[1]PERCENT ARRAY-MEAN FC&amp;P VAL'!AT156*'[1]PERCENT ARRAY-MEAN FC&amp;P VAL'!AU156*'[1]PERCENT ARRAY-MEAN FC&amp;P VAL'!AV156))&gt;0,'[1]PERCENT ARRAY-MEAN FC&amp;P VAL'!AQ156*'[1]PERCENT ARRAY-MEAN FC&amp;P VAL'!AR156*'[1]PERCENT ARRAY-MEAN FC&amp;P VAL'!AS156+ABS('[1]PERCENT ARRAY-MEAN FC&amp;P VAL'!AT156*'[1]PERCENT ARRAY-MEAN FC&amp;P VAL'!AU156*'[1]PERCENT ARRAY-MEAN FC&amp;P VAL'!AV156),""),""))</f>
        <v/>
      </c>
      <c r="S156" s="12" t="str">
        <f>IF(R156="","",'[1]PERCENT ARRAY-MEAN FC&amp;P VAL'!AQ156*'[1]PERCENT ARRAY-MEAN FC&amp;P VAL'!AR156*'[1]PERCENT ARRAY-MEAN FC&amp;P VAL'!AS156-ABS('[1]PERCENT ARRAY-MEAN FC&amp;P VAL'!AT156*'[1]PERCENT ARRAY-MEAN FC&amp;P VAL'!AU156*'[1]PERCENT ARRAY-MEAN FC&amp;P VAL'!AV156))</f>
        <v/>
      </c>
      <c r="T156" t="str">
        <f>IF(A156="","",IF('[1]Calculation genes in KEGG path'!L154&gt;='[1]Flux and Impact'!$E$1,IF(('[1]PERCENT ARRAY-MEAN FC&amp;P VAL'!AW156*'[1]PERCENT ARRAY-MEAN FC&amp;P VAL'!AX156*'[1]PERCENT ARRAY-MEAN FC&amp;P VAL'!AY156+ABS('[1]PERCENT ARRAY-MEAN FC&amp;P VAL'!AZ156*'[1]PERCENT ARRAY-MEAN FC&amp;P VAL'!BA156*'[1]PERCENT ARRAY-MEAN FC&amp;P VAL'!BB156))&gt;0,'[1]PERCENT ARRAY-MEAN FC&amp;P VAL'!AW156*'[1]PERCENT ARRAY-MEAN FC&amp;P VAL'!AX156*'[1]PERCENT ARRAY-MEAN FC&amp;P VAL'!AY156+ABS('[1]PERCENT ARRAY-MEAN FC&amp;P VAL'!AZ156*'[1]PERCENT ARRAY-MEAN FC&amp;P VAL'!BA156*'[1]PERCENT ARRAY-MEAN FC&amp;P VAL'!BB156),""),""))</f>
        <v/>
      </c>
      <c r="U156" s="12" t="str">
        <f>IF(T156="","",'[1]PERCENT ARRAY-MEAN FC&amp;P VAL'!AW156*'[1]PERCENT ARRAY-MEAN FC&amp;P VAL'!AX156*'[1]PERCENT ARRAY-MEAN FC&amp;P VAL'!AY156-ABS('[1]PERCENT ARRAY-MEAN FC&amp;P VAL'!AZ156*'[1]PERCENT ARRAY-MEAN FC&amp;P VAL'!BA156*'[1]PERCENT ARRAY-MEAN FC&amp;P VAL'!BB156))</f>
        <v/>
      </c>
      <c r="V156" t="str">
        <f>IF(A156="","",IF('[1]Calculation genes in KEGG path'!L154&gt;='[1]Flux and Impact'!$E$1,IF(('[1]PERCENT ARRAY-MEAN FC&amp;P VAL'!BC156*'[1]PERCENT ARRAY-MEAN FC&amp;P VAL'!BD156*'[1]PERCENT ARRAY-MEAN FC&amp;P VAL'!BE156+ABS('[1]PERCENT ARRAY-MEAN FC&amp;P VAL'!BF156*'[1]PERCENT ARRAY-MEAN FC&amp;P VAL'!BG156*'[1]PERCENT ARRAY-MEAN FC&amp;P VAL'!BH156))&gt;0,'[1]PERCENT ARRAY-MEAN FC&amp;P VAL'!BC156*'[1]PERCENT ARRAY-MEAN FC&amp;P VAL'!BD156*'[1]PERCENT ARRAY-MEAN FC&amp;P VAL'!BE156+ABS('[1]PERCENT ARRAY-MEAN FC&amp;P VAL'!BF156*'[1]PERCENT ARRAY-MEAN FC&amp;P VAL'!BG156*'[1]PERCENT ARRAY-MEAN FC&amp;P VAL'!BH156),""),""))</f>
        <v/>
      </c>
      <c r="W156" s="12" t="str">
        <f>IF(V156="","",'[1]PERCENT ARRAY-MEAN FC&amp;P VAL'!BC156*'[1]PERCENT ARRAY-MEAN FC&amp;P VAL'!BD156*'[1]PERCENT ARRAY-MEAN FC&amp;P VAL'!BE156-ABS('[1]PERCENT ARRAY-MEAN FC&amp;P VAL'!BF156*'[1]PERCENT ARRAY-MEAN FC&amp;P VAL'!BG156*'[1]PERCENT ARRAY-MEAN FC&amp;P VAL'!BH156))</f>
        <v/>
      </c>
      <c r="X156" t="str">
        <f>IF(A156="","",IF('[1]Calculation genes in KEGG path'!L154&gt;='[1]Flux and Impact'!$E$1,IF(('[1]PERCENT ARRAY-MEAN FC&amp;P VAL'!BI156*'[1]PERCENT ARRAY-MEAN FC&amp;P VAL'!BJ156*'[1]PERCENT ARRAY-MEAN FC&amp;P VAL'!BK156+ABS('[1]PERCENT ARRAY-MEAN FC&amp;P VAL'!BL156*'[1]PERCENT ARRAY-MEAN FC&amp;P VAL'!BM156*'[1]PERCENT ARRAY-MEAN FC&amp;P VAL'!BN156))&gt;0,'[1]PERCENT ARRAY-MEAN FC&amp;P VAL'!BI156*'[1]PERCENT ARRAY-MEAN FC&amp;P VAL'!BJ156*'[1]PERCENT ARRAY-MEAN FC&amp;P VAL'!BK156+ABS('[1]PERCENT ARRAY-MEAN FC&amp;P VAL'!BL156*'[1]PERCENT ARRAY-MEAN FC&amp;P VAL'!BM156*'[1]PERCENT ARRAY-MEAN FC&amp;P VAL'!BN156),""),""))</f>
        <v/>
      </c>
      <c r="Y156" s="12" t="str">
        <f>IF(X156="","",'[1]PERCENT ARRAY-MEAN FC&amp;P VAL'!BI156*'[1]PERCENT ARRAY-MEAN FC&amp;P VAL'!BJ156*'[1]PERCENT ARRAY-MEAN FC&amp;P VAL'!BK156-ABS('[1]PERCENT ARRAY-MEAN FC&amp;P VAL'!BL156*'[1]PERCENT ARRAY-MEAN FC&amp;P VAL'!BM156*'[1]PERCENT ARRAY-MEAN FC&amp;P VAL'!BN156))</f>
        <v/>
      </c>
      <c r="Z156" t="str">
        <f>IF(A156="","",IF('[1]Calculation genes in KEGG path'!L154&gt;='[1]Flux and Impact'!$E$1,IF(('[1]PERCENT ARRAY-MEAN FC&amp;P VAL'!BO156*'[1]PERCENT ARRAY-MEAN FC&amp;P VAL'!BP156*'[1]PERCENT ARRAY-MEAN FC&amp;P VAL'!BQ156+ABS('[1]PERCENT ARRAY-MEAN FC&amp;P VAL'!BR156*'[1]PERCENT ARRAY-MEAN FC&amp;P VAL'!BS156*'[1]PERCENT ARRAY-MEAN FC&amp;P VAL'!BT156))&gt;0,'[1]PERCENT ARRAY-MEAN FC&amp;P VAL'!BO156*'[1]PERCENT ARRAY-MEAN FC&amp;P VAL'!BP156*'[1]PERCENT ARRAY-MEAN FC&amp;P VAL'!BQ156+ABS('[1]PERCENT ARRAY-MEAN FC&amp;P VAL'!BR156*'[1]PERCENT ARRAY-MEAN FC&amp;P VAL'!BS156*'[1]PERCENT ARRAY-MEAN FC&amp;P VAL'!BT156),""),""))</f>
        <v/>
      </c>
      <c r="AA156" s="12" t="str">
        <f>IF(Z156="","",'[1]PERCENT ARRAY-MEAN FC&amp;P VAL'!BO156*'[1]PERCENT ARRAY-MEAN FC&amp;P VAL'!BP156*'[1]PERCENT ARRAY-MEAN FC&amp;P VAL'!BQ156-ABS('[1]PERCENT ARRAY-MEAN FC&amp;P VAL'!BR156*'[1]PERCENT ARRAY-MEAN FC&amp;P VAL'!BS156*'[1]PERCENT ARRAY-MEAN FC&amp;P VAL'!BT156))</f>
        <v/>
      </c>
      <c r="AB156" t="str">
        <f>IF(A156="","",IF('[1]Calculation genes in KEGG path'!L154&gt;='[1]Flux and Impact'!$E$1,IF(('[1]PERCENT ARRAY-MEAN FC&amp;P VAL'!BU156*'[1]PERCENT ARRAY-MEAN FC&amp;P VAL'!BV156*'[1]PERCENT ARRAY-MEAN FC&amp;P VAL'!BW156+ABS('[1]PERCENT ARRAY-MEAN FC&amp;P VAL'!BX156*'[1]PERCENT ARRAY-MEAN FC&amp;P VAL'!BY156*'[1]PERCENT ARRAY-MEAN FC&amp;P VAL'!BZ156))&gt;0,'[1]PERCENT ARRAY-MEAN FC&amp;P VAL'!BU156*'[1]PERCENT ARRAY-MEAN FC&amp;P VAL'!BV156*'[1]PERCENT ARRAY-MEAN FC&amp;P VAL'!BW156+ABS('[1]PERCENT ARRAY-MEAN FC&amp;P VAL'!BX156*'[1]PERCENT ARRAY-MEAN FC&amp;P VAL'!BY156*'[1]PERCENT ARRAY-MEAN FC&amp;P VAL'!BZ156),""),""))</f>
        <v/>
      </c>
      <c r="AC156" s="12" t="str">
        <f>IF(AB156="","",'[1]PERCENT ARRAY-MEAN FC&amp;P VAL'!BU156*'[1]PERCENT ARRAY-MEAN FC&amp;P VAL'!BV156*'[1]PERCENT ARRAY-MEAN FC&amp;P VAL'!BW156-ABS('[1]PERCENT ARRAY-MEAN FC&amp;P VAL'!BX156*'[1]PERCENT ARRAY-MEAN FC&amp;P VAL'!BY156*'[1]PERCENT ARRAY-MEAN FC&amp;P VAL'!BZ156))</f>
        <v/>
      </c>
      <c r="AD156" t="str">
        <f>IF(A156="","",IF('[1]Calculation genes in KEGG path'!L154&gt;='[1]Flux and Impact'!$E$1,IF(('[1]PERCENT ARRAY-MEAN FC&amp;P VAL'!CA156*'[1]PERCENT ARRAY-MEAN FC&amp;P VAL'!CB156*'[1]PERCENT ARRAY-MEAN FC&amp;P VAL'!CC156+ABS('[1]PERCENT ARRAY-MEAN FC&amp;P VAL'!CD156*'[1]PERCENT ARRAY-MEAN FC&amp;P VAL'!CE156*'[1]PERCENT ARRAY-MEAN FC&amp;P VAL'!CF156))&gt;0,'[1]PERCENT ARRAY-MEAN FC&amp;P VAL'!CA156*'[1]PERCENT ARRAY-MEAN FC&amp;P VAL'!CB156*'[1]PERCENT ARRAY-MEAN FC&amp;P VAL'!CC156+ABS('[1]PERCENT ARRAY-MEAN FC&amp;P VAL'!CD156*'[1]PERCENT ARRAY-MEAN FC&amp;P VAL'!CE156*'[1]PERCENT ARRAY-MEAN FC&amp;P VAL'!CF156),""),""))</f>
        <v/>
      </c>
      <c r="AE156" s="12" t="str">
        <f>IF(AD156="","",'[1]PERCENT ARRAY-MEAN FC&amp;P VAL'!CA156*'[1]PERCENT ARRAY-MEAN FC&amp;P VAL'!CB156*'[1]PERCENT ARRAY-MEAN FC&amp;P VAL'!CC156-ABS('[1]PERCENT ARRAY-MEAN FC&amp;P VAL'!CD156*'[1]PERCENT ARRAY-MEAN FC&amp;P VAL'!CE156*'[1]PERCENT ARRAY-MEAN FC&amp;P VAL'!CF156))</f>
        <v/>
      </c>
      <c r="AF156" t="str">
        <f>IF(A156="","",IF('[1]Calculation genes in KEGG path'!L154&gt;='[1]Flux and Impact'!$E$1,IF(('[1]PERCENT ARRAY-MEAN FC&amp;P VAL'!CG156*'[1]PERCENT ARRAY-MEAN FC&amp;P VAL'!CH156*'[1]PERCENT ARRAY-MEAN FC&amp;P VAL'!CI156+ABS('[1]PERCENT ARRAY-MEAN FC&amp;P VAL'!CJ156*'[1]PERCENT ARRAY-MEAN FC&amp;P VAL'!CK156*'[1]PERCENT ARRAY-MEAN FC&amp;P VAL'!CL156))&gt;0,'[1]PERCENT ARRAY-MEAN FC&amp;P VAL'!CG156*'[1]PERCENT ARRAY-MEAN FC&amp;P VAL'!CH156*'[1]PERCENT ARRAY-MEAN FC&amp;P VAL'!CI156+ABS('[1]PERCENT ARRAY-MEAN FC&amp;P VAL'!CJ156*'[1]PERCENT ARRAY-MEAN FC&amp;P VAL'!CK156*'[1]PERCENT ARRAY-MEAN FC&amp;P VAL'!CL156),""),""))</f>
        <v/>
      </c>
      <c r="AG156" s="12" t="str">
        <f>IF(AF156="","",'[1]PERCENT ARRAY-MEAN FC&amp;P VAL'!CG156*'[1]PERCENT ARRAY-MEAN FC&amp;P VAL'!CH156*'[1]PERCENT ARRAY-MEAN FC&amp;P VAL'!CI156-ABS('[1]PERCENT ARRAY-MEAN FC&amp;P VAL'!CJ156*'[1]PERCENT ARRAY-MEAN FC&amp;P VAL'!CK156*'[1]PERCENT ARRAY-MEAN FC&amp;P VAL'!CL156))</f>
        <v/>
      </c>
      <c r="AH156" t="str">
        <f>IF(A156="","",IF('[1]Calculation genes in KEGG path'!L154&gt;='[1]Flux and Impact'!$E$1,IF(('[1]PERCENT ARRAY-MEAN FC&amp;P VAL'!CM156*'[1]PERCENT ARRAY-MEAN FC&amp;P VAL'!CN156*'[1]PERCENT ARRAY-MEAN FC&amp;P VAL'!CO156+ABS('[1]PERCENT ARRAY-MEAN FC&amp;P VAL'!CP156*'[1]PERCENT ARRAY-MEAN FC&amp;P VAL'!CQ156*'[1]PERCENT ARRAY-MEAN FC&amp;P VAL'!CR156))&gt;0,'[1]PERCENT ARRAY-MEAN FC&amp;P VAL'!CM156*'[1]PERCENT ARRAY-MEAN FC&amp;P VAL'!CN156*'[1]PERCENT ARRAY-MEAN FC&amp;P VAL'!CO156+ABS('[1]PERCENT ARRAY-MEAN FC&amp;P VAL'!CP156*'[1]PERCENT ARRAY-MEAN FC&amp;P VAL'!CQ156*'[1]PERCENT ARRAY-MEAN FC&amp;P VAL'!CR156),""),""))</f>
        <v/>
      </c>
      <c r="AI156" s="12" t="str">
        <f>IF(AH156="","",'[1]PERCENT ARRAY-MEAN FC&amp;P VAL'!CM156*'[1]PERCENT ARRAY-MEAN FC&amp;P VAL'!CN156*'[1]PERCENT ARRAY-MEAN FC&amp;P VAL'!CO156-ABS('[1]PERCENT ARRAY-MEAN FC&amp;P VAL'!CP156*'[1]PERCENT ARRAY-MEAN FC&amp;P VAL'!CQ156*'[1]PERCENT ARRAY-MEAN FC&amp;P VAL'!CR156))</f>
        <v/>
      </c>
      <c r="AJ156" t="str">
        <f>IF(A156="","",IF('[1]Calculation genes in KEGG path'!L154&gt;='[1]Flux and Impact'!$E$1,IF(('[1]PERCENT ARRAY-MEAN FC&amp;P VAL'!CS156*'[1]PERCENT ARRAY-MEAN FC&amp;P VAL'!CT156*'[1]PERCENT ARRAY-MEAN FC&amp;P VAL'!CU156+ABS('[1]PERCENT ARRAY-MEAN FC&amp;P VAL'!CV156*'[1]PERCENT ARRAY-MEAN FC&amp;P VAL'!CW156*'[1]PERCENT ARRAY-MEAN FC&amp;P VAL'!CX156))&gt;0,'[1]PERCENT ARRAY-MEAN FC&amp;P VAL'!CS156*'[1]PERCENT ARRAY-MEAN FC&amp;P VAL'!CT156*'[1]PERCENT ARRAY-MEAN FC&amp;P VAL'!CU156+ABS('[1]PERCENT ARRAY-MEAN FC&amp;P VAL'!CV156*'[1]PERCENT ARRAY-MEAN FC&amp;P VAL'!CW156*'[1]PERCENT ARRAY-MEAN FC&amp;P VAL'!CX156),""),""))</f>
        <v/>
      </c>
      <c r="AK156" s="12" t="str">
        <f>IF(AJ156="","",'[1]PERCENT ARRAY-MEAN FC&amp;P VAL'!CS156*'[1]PERCENT ARRAY-MEAN FC&amp;P VAL'!CT156*'[1]PERCENT ARRAY-MEAN FC&amp;P VAL'!CU156-ABS('[1]PERCENT ARRAY-MEAN FC&amp;P VAL'!CV156*'[1]PERCENT ARRAY-MEAN FC&amp;P VAL'!CW156*'[1]PERCENT ARRAY-MEAN FC&amp;P VAL'!CX156))</f>
        <v/>
      </c>
      <c r="AL156" t="str">
        <f>IF(A156="","",IF('[1]Calculation genes in KEGG path'!L154&gt;='[1]Flux and Impact'!$E$1,IF(('[1]PERCENT ARRAY-MEAN FC&amp;P VAL'!CY156*'[1]PERCENT ARRAY-MEAN FC&amp;P VAL'!CZ156*'[1]PERCENT ARRAY-MEAN FC&amp;P VAL'!DA156+ABS('[1]PERCENT ARRAY-MEAN FC&amp;P VAL'!DB156*'[1]PERCENT ARRAY-MEAN FC&amp;P VAL'!DC156*'[1]PERCENT ARRAY-MEAN FC&amp;P VAL'!DD156))&gt;0,'[1]PERCENT ARRAY-MEAN FC&amp;P VAL'!CY156*'[1]PERCENT ARRAY-MEAN FC&amp;P VAL'!CZ156*'[1]PERCENT ARRAY-MEAN FC&amp;P VAL'!DA156+ABS('[1]PERCENT ARRAY-MEAN FC&amp;P VAL'!DB156*'[1]PERCENT ARRAY-MEAN FC&amp;P VAL'!DC156*'[1]PERCENT ARRAY-MEAN FC&amp;P VAL'!DD156),""),""))</f>
        <v/>
      </c>
      <c r="AM156" s="12" t="str">
        <f>IF(AL156="","",'[1]PERCENT ARRAY-MEAN FC&amp;P VAL'!CY156*'[1]PERCENT ARRAY-MEAN FC&amp;P VAL'!CZ156*'[1]PERCENT ARRAY-MEAN FC&amp;P VAL'!DA156-ABS('[1]PERCENT ARRAY-MEAN FC&amp;P VAL'!DB156*'[1]PERCENT ARRAY-MEAN FC&amp;P VAL'!DC156*'[1]PERCENT ARRAY-MEAN FC&amp;P VAL'!DD156))</f>
        <v/>
      </c>
      <c r="AN156" t="str">
        <f>IF(A156="","",IF('[1]Calculation genes in KEGG path'!L154&gt;='[1]Flux and Impact'!$E$1,IF(('[1]PERCENT ARRAY-MEAN FC&amp;P VAL'!DE156*'[1]PERCENT ARRAY-MEAN FC&amp;P VAL'!DF156*'[1]PERCENT ARRAY-MEAN FC&amp;P VAL'!DG156+ABS('[1]PERCENT ARRAY-MEAN FC&amp;P VAL'!DH156*'[1]PERCENT ARRAY-MEAN FC&amp;P VAL'!DI156*'[1]PERCENT ARRAY-MEAN FC&amp;P VAL'!DJ156))&gt;0,'[1]PERCENT ARRAY-MEAN FC&amp;P VAL'!DE156*'[1]PERCENT ARRAY-MEAN FC&amp;P VAL'!DF156*'[1]PERCENT ARRAY-MEAN FC&amp;P VAL'!DG156+ABS('[1]PERCENT ARRAY-MEAN FC&amp;P VAL'!DH156*'[1]PERCENT ARRAY-MEAN FC&amp;P VAL'!DI156*'[1]PERCENT ARRAY-MEAN FC&amp;P VAL'!DJ156),""),""))</f>
        <v/>
      </c>
      <c r="AO156" s="12" t="str">
        <f>IF(AN156="","",'[1]PERCENT ARRAY-MEAN FC&amp;P VAL'!DE156*'[1]PERCENT ARRAY-MEAN FC&amp;P VAL'!DF156*'[1]PERCENT ARRAY-MEAN FC&amp;P VAL'!DG156-ABS('[1]PERCENT ARRAY-MEAN FC&amp;P VAL'!DH156*'[1]PERCENT ARRAY-MEAN FC&amp;P VAL'!DI156*'[1]PERCENT ARRAY-MEAN FC&amp;P VAL'!DJ156))</f>
        <v/>
      </c>
      <c r="AP156" t="str">
        <f>IF(A156="","",IF('[1]Calculation genes in KEGG path'!L154&gt;='[1]Flux and Impact'!$E$1,IF(('[1]PERCENT ARRAY-MEAN FC&amp;P VAL'!DK156*'[1]PERCENT ARRAY-MEAN FC&amp;P VAL'!DL156*'[1]PERCENT ARRAY-MEAN FC&amp;P VAL'!DM156+ABS('[1]PERCENT ARRAY-MEAN FC&amp;P VAL'!DN156*'[1]PERCENT ARRAY-MEAN FC&amp;P VAL'!DO156*'[1]PERCENT ARRAY-MEAN FC&amp;P VAL'!DP156))&gt;0,'[1]PERCENT ARRAY-MEAN FC&amp;P VAL'!DK156*'[1]PERCENT ARRAY-MEAN FC&amp;P VAL'!DL156*'[1]PERCENT ARRAY-MEAN FC&amp;P VAL'!DM156+ABS('[1]PERCENT ARRAY-MEAN FC&amp;P VAL'!DN156*'[1]PERCENT ARRAY-MEAN FC&amp;P VAL'!DO156*'[1]PERCENT ARRAY-MEAN FC&amp;P VAL'!DP156),""),""))</f>
        <v/>
      </c>
      <c r="AQ156" s="12" t="str">
        <f>IF(AP156="","",'[1]PERCENT ARRAY-MEAN FC&amp;P VAL'!DK156*'[1]PERCENT ARRAY-MEAN FC&amp;P VAL'!DL156*'[1]PERCENT ARRAY-MEAN FC&amp;P VAL'!DM156-ABS('[1]PERCENT ARRAY-MEAN FC&amp;P VAL'!DN156*'[1]PERCENT ARRAY-MEAN FC&amp;P VAL'!DO156*'[1]PERCENT ARRAY-MEAN FC&amp;P VAL'!DP156))</f>
        <v/>
      </c>
      <c r="AR156" t="str">
        <f>IF(A156="","",IF('[1]Calculation genes in KEGG path'!L154&gt;='[1]Flux and Impact'!$E$1,IF(('[1]PERCENT ARRAY-MEAN FC&amp;P VAL'!DQ156*'[1]PERCENT ARRAY-MEAN FC&amp;P VAL'!DR156*'[1]PERCENT ARRAY-MEAN FC&amp;P VAL'!DS156+ABS('[1]PERCENT ARRAY-MEAN FC&amp;P VAL'!DT156*'[1]PERCENT ARRAY-MEAN FC&amp;P VAL'!DU156*'[1]PERCENT ARRAY-MEAN FC&amp;P VAL'!DV156))&gt;0,'[1]PERCENT ARRAY-MEAN FC&amp;P VAL'!DQ156*'[1]PERCENT ARRAY-MEAN FC&amp;P VAL'!DR156*'[1]PERCENT ARRAY-MEAN FC&amp;P VAL'!DS156+ABS('[1]PERCENT ARRAY-MEAN FC&amp;P VAL'!DT156*'[1]PERCENT ARRAY-MEAN FC&amp;P VAL'!DU156*'[1]PERCENT ARRAY-MEAN FC&amp;P VAL'!DV156),""),""))</f>
        <v/>
      </c>
      <c r="AS156" s="12" t="str">
        <f>IF(AR156="","",'[1]PERCENT ARRAY-MEAN FC&amp;P VAL'!DQ156*'[1]PERCENT ARRAY-MEAN FC&amp;P VAL'!DR156*'[1]PERCENT ARRAY-MEAN FC&amp;P VAL'!DS156-ABS('[1]PERCENT ARRAY-MEAN FC&amp;P VAL'!DT156*'[1]PERCENT ARRAY-MEAN FC&amp;P VAL'!DU156*'[1]PERCENT ARRAY-MEAN FC&amp;P VAL'!DV156))</f>
        <v/>
      </c>
      <c r="AT156" s="12">
        <f t="shared" si="7"/>
        <v>22.6842149805962</v>
      </c>
      <c r="AU156" s="12">
        <f t="shared" si="8"/>
        <v>1</v>
      </c>
    </row>
    <row r="157" spans="1:47">
      <c r="A157" t="str">
        <f>'[1]Calculation genes in KEGG path'!I155</f>
        <v>bta04664</v>
      </c>
      <c r="B157" t="str">
        <f>IF('[1]PERCENT ARRAY-MEAN FC&amp;P VAL'!A157="","",'[1]PERCENT ARRAY-MEAN FC&amp;P VAL'!A157)</f>
        <v>5. Organismal Systems</v>
      </c>
      <c r="C157" t="str">
        <f>IF('[1]PERCENT ARRAY-MEAN FC&amp;P VAL'!B157="","",'[1]PERCENT ARRAY-MEAN FC&amp;P VAL'!B157)</f>
        <v>5.1 Immune System</v>
      </c>
      <c r="D157" t="str">
        <f>IF('[1]PERCENT ARRAY-MEAN FC&amp;P VAL'!C157="","",'[1]PERCENT ARRAY-MEAN FC&amp;P VAL'!C157)</f>
        <v>Fc epsilon RI signaling pathway</v>
      </c>
      <c r="E157" s="12">
        <f t="shared" si="6"/>
        <v>85.0474326640908</v>
      </c>
      <c r="F157" t="str">
        <f>IF(A157="","",IF('[1]Calculation genes in KEGG path'!L155&gt;='[1]Flux and Impact'!$E$1,IF('[1]PERCENT ARRAY-MEAN FC&amp;P VAL'!G157*'[1]PERCENT ARRAY-MEAN FC&amp;P VAL'!H157*'[1]PERCENT ARRAY-MEAN FC&amp;P VAL'!I157+ABS('[1]PERCENT ARRAY-MEAN FC&amp;P VAL'!J157*'[1]PERCENT ARRAY-MEAN FC&amp;P VAL'!K157*'[1]PERCENT ARRAY-MEAN FC&amp;P VAL'!L157)&gt;0,'[1]PERCENT ARRAY-MEAN FC&amp;P VAL'!G157*'[1]PERCENT ARRAY-MEAN FC&amp;P VAL'!H157*'[1]PERCENT ARRAY-MEAN FC&amp;P VAL'!I157+ABS('[1]PERCENT ARRAY-MEAN FC&amp;P VAL'!J157*'[1]PERCENT ARRAY-MEAN FC&amp;P VAL'!K157*'[1]PERCENT ARRAY-MEAN FC&amp;P VAL'!L157),""),""))</f>
        <v/>
      </c>
      <c r="G157" s="12" t="str">
        <f>IF(F157="","",'[1]PERCENT ARRAY-MEAN FC&amp;P VAL'!G157*'[1]PERCENT ARRAY-MEAN FC&amp;P VAL'!H157*'[1]PERCENT ARRAY-MEAN FC&amp;P VAL'!I157-ABS('[1]PERCENT ARRAY-MEAN FC&amp;P VAL'!J157*'[1]PERCENT ARRAY-MEAN FC&amp;P VAL'!K157*'[1]PERCENT ARRAY-MEAN FC&amp;P VAL'!L157))</f>
        <v/>
      </c>
      <c r="H157">
        <f>IF(A157="","",IF('[1]Calculation genes in KEGG path'!L155&gt;='[1]Flux and Impact'!$E$1,IF(('[1]PERCENT ARRAY-MEAN FC&amp;P VAL'!M157*'[1]PERCENT ARRAY-MEAN FC&amp;P VAL'!N157*'[1]PERCENT ARRAY-MEAN FC&amp;P VAL'!O157+ABS('[1]PERCENT ARRAY-MEAN FC&amp;P VAL'!P157*'[1]PERCENT ARRAY-MEAN FC&amp;P VAL'!Q157*'[1]PERCENT ARRAY-MEAN FC&amp;P VAL'!R157))&gt;0,'[1]PERCENT ARRAY-MEAN FC&amp;P VAL'!M157*'[1]PERCENT ARRAY-MEAN FC&amp;P VAL'!N157*'[1]PERCENT ARRAY-MEAN FC&amp;P VAL'!O157+ABS('[1]PERCENT ARRAY-MEAN FC&amp;P VAL'!P157*'[1]PERCENT ARRAY-MEAN FC&amp;P VAL'!Q157*'[1]PERCENT ARRAY-MEAN FC&amp;P VAL'!R157),""),""))</f>
        <v>85.0474326640908</v>
      </c>
      <c r="I157" s="12">
        <f>IF(H157="","",'[1]PERCENT ARRAY-MEAN FC&amp;P VAL'!M157*'[1]PERCENT ARRAY-MEAN FC&amp;P VAL'!N157*'[1]PERCENT ARRAY-MEAN FC&amp;P VAL'!O157-ABS('[1]PERCENT ARRAY-MEAN FC&amp;P VAL'!P157*'[1]PERCENT ARRAY-MEAN FC&amp;P VAL'!Q157*'[1]PERCENT ARRAY-MEAN FC&amp;P VAL'!R157))</f>
        <v>66.9030655714945</v>
      </c>
      <c r="J157" t="str">
        <f>IF(A157="","",IF('[1]Calculation genes in KEGG path'!L155&gt;='[1]Flux and Impact'!$E$1,IF(('[1]PERCENT ARRAY-MEAN FC&amp;P VAL'!S157*'[1]PERCENT ARRAY-MEAN FC&amp;P VAL'!T157*'[1]PERCENT ARRAY-MEAN FC&amp;P VAL'!U157+ABS('[1]PERCENT ARRAY-MEAN FC&amp;P VAL'!V157*'[1]PERCENT ARRAY-MEAN FC&amp;P VAL'!W157*'[1]PERCENT ARRAY-MEAN FC&amp;P VAL'!X157))&gt;0,'[1]PERCENT ARRAY-MEAN FC&amp;P VAL'!S157*'[1]PERCENT ARRAY-MEAN FC&amp;P VAL'!T157*'[1]PERCENT ARRAY-MEAN FC&amp;P VAL'!U157+ABS('[1]PERCENT ARRAY-MEAN FC&amp;P VAL'!V157*'[1]PERCENT ARRAY-MEAN FC&amp;P VAL'!W157*'[1]PERCENT ARRAY-MEAN FC&amp;P VAL'!X157),""),""))</f>
        <v/>
      </c>
      <c r="K157" s="12" t="str">
        <f>IF(J157="","",'[1]PERCENT ARRAY-MEAN FC&amp;P VAL'!S157*'[1]PERCENT ARRAY-MEAN FC&amp;P VAL'!T157*'[1]PERCENT ARRAY-MEAN FC&amp;P VAL'!U157-ABS('[1]PERCENT ARRAY-MEAN FC&amp;P VAL'!V157*'[1]PERCENT ARRAY-MEAN FC&amp;P VAL'!W157*'[1]PERCENT ARRAY-MEAN FC&amp;P VAL'!X157))</f>
        <v/>
      </c>
      <c r="L157" t="str">
        <f>IF(A157="","",IF('[1]Calculation genes in KEGG path'!L155&gt;='[1]Flux and Impact'!$E$1,IF(('[1]PERCENT ARRAY-MEAN FC&amp;P VAL'!Y157*'[1]PERCENT ARRAY-MEAN FC&amp;P VAL'!Z157*'[1]PERCENT ARRAY-MEAN FC&amp;P VAL'!AA157+ABS('[1]PERCENT ARRAY-MEAN FC&amp;P VAL'!AB157*'[1]PERCENT ARRAY-MEAN FC&amp;P VAL'!AC157*'[1]PERCENT ARRAY-MEAN FC&amp;P VAL'!AD157))&gt;0,'[1]PERCENT ARRAY-MEAN FC&amp;P VAL'!Y157*'[1]PERCENT ARRAY-MEAN FC&amp;P VAL'!Z157*'[1]PERCENT ARRAY-MEAN FC&amp;P VAL'!AA157+ABS('[1]PERCENT ARRAY-MEAN FC&amp;P VAL'!AB157*'[1]PERCENT ARRAY-MEAN FC&amp;P VAL'!AC157*'[1]PERCENT ARRAY-MEAN FC&amp;P VAL'!AD157),""),""))</f>
        <v/>
      </c>
      <c r="M157" s="12" t="str">
        <f>IF(L157="","",'[1]PERCENT ARRAY-MEAN FC&amp;P VAL'!Y157*'[1]PERCENT ARRAY-MEAN FC&amp;P VAL'!Z157*'[1]PERCENT ARRAY-MEAN FC&amp;P VAL'!AA157-ABS('[1]PERCENT ARRAY-MEAN FC&amp;P VAL'!AB157*'[1]PERCENT ARRAY-MEAN FC&amp;P VAL'!AC157*'[1]PERCENT ARRAY-MEAN FC&amp;P VAL'!AD157))</f>
        <v/>
      </c>
      <c r="N157" t="str">
        <f>IF(A157="","",IF('[1]Calculation genes in KEGG path'!L155&gt;='[1]Flux and Impact'!$E$1,IF(('[1]PERCENT ARRAY-MEAN FC&amp;P VAL'!AE157*'[1]PERCENT ARRAY-MEAN FC&amp;P VAL'!AF157*'[1]PERCENT ARRAY-MEAN FC&amp;P VAL'!AG157+ABS('[1]PERCENT ARRAY-MEAN FC&amp;P VAL'!AH157*'[1]PERCENT ARRAY-MEAN FC&amp;P VAL'!AI157*'[1]PERCENT ARRAY-MEAN FC&amp;P VAL'!AJ157))&gt;0,'[1]PERCENT ARRAY-MEAN FC&amp;P VAL'!AE157*'[1]PERCENT ARRAY-MEAN FC&amp;P VAL'!AF157*'[1]PERCENT ARRAY-MEAN FC&amp;P VAL'!AG157+ABS('[1]PERCENT ARRAY-MEAN FC&amp;P VAL'!AH157*'[1]PERCENT ARRAY-MEAN FC&amp;P VAL'!AI157*'[1]PERCENT ARRAY-MEAN FC&amp;P VAL'!AJ157),""),""))</f>
        <v/>
      </c>
      <c r="O157" s="12" t="str">
        <f>IF(N157="","",'[1]PERCENT ARRAY-MEAN FC&amp;P VAL'!AE157*'[1]PERCENT ARRAY-MEAN FC&amp;P VAL'!AF157*'[1]PERCENT ARRAY-MEAN FC&amp;P VAL'!AG157-ABS('[1]PERCENT ARRAY-MEAN FC&amp;P VAL'!AH157*'[1]PERCENT ARRAY-MEAN FC&amp;P VAL'!AI157*'[1]PERCENT ARRAY-MEAN FC&amp;P VAL'!AJ157))</f>
        <v/>
      </c>
      <c r="P157" t="str">
        <f>IF(A157="","",IF('[1]Calculation genes in KEGG path'!L155&gt;='[1]Flux and Impact'!$E$1,IF(('[1]PERCENT ARRAY-MEAN FC&amp;P VAL'!AK157*'[1]PERCENT ARRAY-MEAN FC&amp;P VAL'!AL157*'[1]PERCENT ARRAY-MEAN FC&amp;P VAL'!AM157+ABS('[1]PERCENT ARRAY-MEAN FC&amp;P VAL'!AN157*'[1]PERCENT ARRAY-MEAN FC&amp;P VAL'!AO157*'[1]PERCENT ARRAY-MEAN FC&amp;P VAL'!AP157))&gt;0,'[1]PERCENT ARRAY-MEAN FC&amp;P VAL'!AK157*'[1]PERCENT ARRAY-MEAN FC&amp;P VAL'!AL157*'[1]PERCENT ARRAY-MEAN FC&amp;P VAL'!AM157+ABS('[1]PERCENT ARRAY-MEAN FC&amp;P VAL'!AN157*'[1]PERCENT ARRAY-MEAN FC&amp;P VAL'!AO157*'[1]PERCENT ARRAY-MEAN FC&amp;P VAL'!AP157),""),""))</f>
        <v/>
      </c>
      <c r="Q157" s="12" t="str">
        <f>IF(P157="","",'[1]PERCENT ARRAY-MEAN FC&amp;P VAL'!AK157*'[1]PERCENT ARRAY-MEAN FC&amp;P VAL'!AL157*'[1]PERCENT ARRAY-MEAN FC&amp;P VAL'!AM157-ABS('[1]PERCENT ARRAY-MEAN FC&amp;P VAL'!AN157*'[1]PERCENT ARRAY-MEAN FC&amp;P VAL'!AO157*'[1]PERCENT ARRAY-MEAN FC&amp;P VAL'!AP157))</f>
        <v/>
      </c>
      <c r="R157" t="str">
        <f>IF(A157="","",IF('[1]Calculation genes in KEGG path'!L155&gt;='[1]Flux and Impact'!$E$1,IF(('[1]PERCENT ARRAY-MEAN FC&amp;P VAL'!AQ157*'[1]PERCENT ARRAY-MEAN FC&amp;P VAL'!AR157*'[1]PERCENT ARRAY-MEAN FC&amp;P VAL'!AS157+ABS('[1]PERCENT ARRAY-MEAN FC&amp;P VAL'!AT157*'[1]PERCENT ARRAY-MEAN FC&amp;P VAL'!AU157*'[1]PERCENT ARRAY-MEAN FC&amp;P VAL'!AV157))&gt;0,'[1]PERCENT ARRAY-MEAN FC&amp;P VAL'!AQ157*'[1]PERCENT ARRAY-MEAN FC&amp;P VAL'!AR157*'[1]PERCENT ARRAY-MEAN FC&amp;P VAL'!AS157+ABS('[1]PERCENT ARRAY-MEAN FC&amp;P VAL'!AT157*'[1]PERCENT ARRAY-MEAN FC&amp;P VAL'!AU157*'[1]PERCENT ARRAY-MEAN FC&amp;P VAL'!AV157),""),""))</f>
        <v/>
      </c>
      <c r="S157" s="12" t="str">
        <f>IF(R157="","",'[1]PERCENT ARRAY-MEAN FC&amp;P VAL'!AQ157*'[1]PERCENT ARRAY-MEAN FC&amp;P VAL'!AR157*'[1]PERCENT ARRAY-MEAN FC&amp;P VAL'!AS157-ABS('[1]PERCENT ARRAY-MEAN FC&amp;P VAL'!AT157*'[1]PERCENT ARRAY-MEAN FC&amp;P VAL'!AU157*'[1]PERCENT ARRAY-MEAN FC&amp;P VAL'!AV157))</f>
        <v/>
      </c>
      <c r="T157" t="str">
        <f>IF(A157="","",IF('[1]Calculation genes in KEGG path'!L155&gt;='[1]Flux and Impact'!$E$1,IF(('[1]PERCENT ARRAY-MEAN FC&amp;P VAL'!AW157*'[1]PERCENT ARRAY-MEAN FC&amp;P VAL'!AX157*'[1]PERCENT ARRAY-MEAN FC&amp;P VAL'!AY157+ABS('[1]PERCENT ARRAY-MEAN FC&amp;P VAL'!AZ157*'[1]PERCENT ARRAY-MEAN FC&amp;P VAL'!BA157*'[1]PERCENT ARRAY-MEAN FC&amp;P VAL'!BB157))&gt;0,'[1]PERCENT ARRAY-MEAN FC&amp;P VAL'!AW157*'[1]PERCENT ARRAY-MEAN FC&amp;P VAL'!AX157*'[1]PERCENT ARRAY-MEAN FC&amp;P VAL'!AY157+ABS('[1]PERCENT ARRAY-MEAN FC&amp;P VAL'!AZ157*'[1]PERCENT ARRAY-MEAN FC&amp;P VAL'!BA157*'[1]PERCENT ARRAY-MEAN FC&amp;P VAL'!BB157),""),""))</f>
        <v/>
      </c>
      <c r="U157" s="12" t="str">
        <f>IF(T157="","",'[1]PERCENT ARRAY-MEAN FC&amp;P VAL'!AW157*'[1]PERCENT ARRAY-MEAN FC&amp;P VAL'!AX157*'[1]PERCENT ARRAY-MEAN FC&amp;P VAL'!AY157-ABS('[1]PERCENT ARRAY-MEAN FC&amp;P VAL'!AZ157*'[1]PERCENT ARRAY-MEAN FC&amp;P VAL'!BA157*'[1]PERCENT ARRAY-MEAN FC&amp;P VAL'!BB157))</f>
        <v/>
      </c>
      <c r="V157" t="str">
        <f>IF(A157="","",IF('[1]Calculation genes in KEGG path'!L155&gt;='[1]Flux and Impact'!$E$1,IF(('[1]PERCENT ARRAY-MEAN FC&amp;P VAL'!BC157*'[1]PERCENT ARRAY-MEAN FC&amp;P VAL'!BD157*'[1]PERCENT ARRAY-MEAN FC&amp;P VAL'!BE157+ABS('[1]PERCENT ARRAY-MEAN FC&amp;P VAL'!BF157*'[1]PERCENT ARRAY-MEAN FC&amp;P VAL'!BG157*'[1]PERCENT ARRAY-MEAN FC&amp;P VAL'!BH157))&gt;0,'[1]PERCENT ARRAY-MEAN FC&amp;P VAL'!BC157*'[1]PERCENT ARRAY-MEAN FC&amp;P VAL'!BD157*'[1]PERCENT ARRAY-MEAN FC&amp;P VAL'!BE157+ABS('[1]PERCENT ARRAY-MEAN FC&amp;P VAL'!BF157*'[1]PERCENT ARRAY-MEAN FC&amp;P VAL'!BG157*'[1]PERCENT ARRAY-MEAN FC&amp;P VAL'!BH157),""),""))</f>
        <v/>
      </c>
      <c r="W157" s="12" t="str">
        <f>IF(V157="","",'[1]PERCENT ARRAY-MEAN FC&amp;P VAL'!BC157*'[1]PERCENT ARRAY-MEAN FC&amp;P VAL'!BD157*'[1]PERCENT ARRAY-MEAN FC&amp;P VAL'!BE157-ABS('[1]PERCENT ARRAY-MEAN FC&amp;P VAL'!BF157*'[1]PERCENT ARRAY-MEAN FC&amp;P VAL'!BG157*'[1]PERCENT ARRAY-MEAN FC&amp;P VAL'!BH157))</f>
        <v/>
      </c>
      <c r="X157" t="str">
        <f>IF(A157="","",IF('[1]Calculation genes in KEGG path'!L155&gt;='[1]Flux and Impact'!$E$1,IF(('[1]PERCENT ARRAY-MEAN FC&amp;P VAL'!BI157*'[1]PERCENT ARRAY-MEAN FC&amp;P VAL'!BJ157*'[1]PERCENT ARRAY-MEAN FC&amp;P VAL'!BK157+ABS('[1]PERCENT ARRAY-MEAN FC&amp;P VAL'!BL157*'[1]PERCENT ARRAY-MEAN FC&amp;P VAL'!BM157*'[1]PERCENT ARRAY-MEAN FC&amp;P VAL'!BN157))&gt;0,'[1]PERCENT ARRAY-MEAN FC&amp;P VAL'!BI157*'[1]PERCENT ARRAY-MEAN FC&amp;P VAL'!BJ157*'[1]PERCENT ARRAY-MEAN FC&amp;P VAL'!BK157+ABS('[1]PERCENT ARRAY-MEAN FC&amp;P VAL'!BL157*'[1]PERCENT ARRAY-MEAN FC&amp;P VAL'!BM157*'[1]PERCENT ARRAY-MEAN FC&amp;P VAL'!BN157),""),""))</f>
        <v/>
      </c>
      <c r="Y157" s="12" t="str">
        <f>IF(X157="","",'[1]PERCENT ARRAY-MEAN FC&amp;P VAL'!BI157*'[1]PERCENT ARRAY-MEAN FC&amp;P VAL'!BJ157*'[1]PERCENT ARRAY-MEAN FC&amp;P VAL'!BK157-ABS('[1]PERCENT ARRAY-MEAN FC&amp;P VAL'!BL157*'[1]PERCENT ARRAY-MEAN FC&amp;P VAL'!BM157*'[1]PERCENT ARRAY-MEAN FC&amp;P VAL'!BN157))</f>
        <v/>
      </c>
      <c r="Z157" t="str">
        <f>IF(A157="","",IF('[1]Calculation genes in KEGG path'!L155&gt;='[1]Flux and Impact'!$E$1,IF(('[1]PERCENT ARRAY-MEAN FC&amp;P VAL'!BO157*'[1]PERCENT ARRAY-MEAN FC&amp;P VAL'!BP157*'[1]PERCENT ARRAY-MEAN FC&amp;P VAL'!BQ157+ABS('[1]PERCENT ARRAY-MEAN FC&amp;P VAL'!BR157*'[1]PERCENT ARRAY-MEAN FC&amp;P VAL'!BS157*'[1]PERCENT ARRAY-MEAN FC&amp;P VAL'!BT157))&gt;0,'[1]PERCENT ARRAY-MEAN FC&amp;P VAL'!BO157*'[1]PERCENT ARRAY-MEAN FC&amp;P VAL'!BP157*'[1]PERCENT ARRAY-MEAN FC&amp;P VAL'!BQ157+ABS('[1]PERCENT ARRAY-MEAN FC&amp;P VAL'!BR157*'[1]PERCENT ARRAY-MEAN FC&amp;P VAL'!BS157*'[1]PERCENT ARRAY-MEAN FC&amp;P VAL'!BT157),""),""))</f>
        <v/>
      </c>
      <c r="AA157" s="12" t="str">
        <f>IF(Z157="","",'[1]PERCENT ARRAY-MEAN FC&amp;P VAL'!BO157*'[1]PERCENT ARRAY-MEAN FC&amp;P VAL'!BP157*'[1]PERCENT ARRAY-MEAN FC&amp;P VAL'!BQ157-ABS('[1]PERCENT ARRAY-MEAN FC&amp;P VAL'!BR157*'[1]PERCENT ARRAY-MEAN FC&amp;P VAL'!BS157*'[1]PERCENT ARRAY-MEAN FC&amp;P VAL'!BT157))</f>
        <v/>
      </c>
      <c r="AB157" t="str">
        <f>IF(A157="","",IF('[1]Calculation genes in KEGG path'!L155&gt;='[1]Flux and Impact'!$E$1,IF(('[1]PERCENT ARRAY-MEAN FC&amp;P VAL'!BU157*'[1]PERCENT ARRAY-MEAN FC&amp;P VAL'!BV157*'[1]PERCENT ARRAY-MEAN FC&amp;P VAL'!BW157+ABS('[1]PERCENT ARRAY-MEAN FC&amp;P VAL'!BX157*'[1]PERCENT ARRAY-MEAN FC&amp;P VAL'!BY157*'[1]PERCENT ARRAY-MEAN FC&amp;P VAL'!BZ157))&gt;0,'[1]PERCENT ARRAY-MEAN FC&amp;P VAL'!BU157*'[1]PERCENT ARRAY-MEAN FC&amp;P VAL'!BV157*'[1]PERCENT ARRAY-MEAN FC&amp;P VAL'!BW157+ABS('[1]PERCENT ARRAY-MEAN FC&amp;P VAL'!BX157*'[1]PERCENT ARRAY-MEAN FC&amp;P VAL'!BY157*'[1]PERCENT ARRAY-MEAN FC&amp;P VAL'!BZ157),""),""))</f>
        <v/>
      </c>
      <c r="AC157" s="12" t="str">
        <f>IF(AB157="","",'[1]PERCENT ARRAY-MEAN FC&amp;P VAL'!BU157*'[1]PERCENT ARRAY-MEAN FC&amp;P VAL'!BV157*'[1]PERCENT ARRAY-MEAN FC&amp;P VAL'!BW157-ABS('[1]PERCENT ARRAY-MEAN FC&amp;P VAL'!BX157*'[1]PERCENT ARRAY-MEAN FC&amp;P VAL'!BY157*'[1]PERCENT ARRAY-MEAN FC&amp;P VAL'!BZ157))</f>
        <v/>
      </c>
      <c r="AD157" t="str">
        <f>IF(A157="","",IF('[1]Calculation genes in KEGG path'!L155&gt;='[1]Flux and Impact'!$E$1,IF(('[1]PERCENT ARRAY-MEAN FC&amp;P VAL'!CA157*'[1]PERCENT ARRAY-MEAN FC&amp;P VAL'!CB157*'[1]PERCENT ARRAY-MEAN FC&amp;P VAL'!CC157+ABS('[1]PERCENT ARRAY-MEAN FC&amp;P VAL'!CD157*'[1]PERCENT ARRAY-MEAN FC&amp;P VAL'!CE157*'[1]PERCENT ARRAY-MEAN FC&amp;P VAL'!CF157))&gt;0,'[1]PERCENT ARRAY-MEAN FC&amp;P VAL'!CA157*'[1]PERCENT ARRAY-MEAN FC&amp;P VAL'!CB157*'[1]PERCENT ARRAY-MEAN FC&amp;P VAL'!CC157+ABS('[1]PERCENT ARRAY-MEAN FC&amp;P VAL'!CD157*'[1]PERCENT ARRAY-MEAN FC&amp;P VAL'!CE157*'[1]PERCENT ARRAY-MEAN FC&amp;P VAL'!CF157),""),""))</f>
        <v/>
      </c>
      <c r="AE157" s="12" t="str">
        <f>IF(AD157="","",'[1]PERCENT ARRAY-MEAN FC&amp;P VAL'!CA157*'[1]PERCENT ARRAY-MEAN FC&amp;P VAL'!CB157*'[1]PERCENT ARRAY-MEAN FC&amp;P VAL'!CC157-ABS('[1]PERCENT ARRAY-MEAN FC&amp;P VAL'!CD157*'[1]PERCENT ARRAY-MEAN FC&amp;P VAL'!CE157*'[1]PERCENT ARRAY-MEAN FC&amp;P VAL'!CF157))</f>
        <v/>
      </c>
      <c r="AF157" t="str">
        <f>IF(A157="","",IF('[1]Calculation genes in KEGG path'!L155&gt;='[1]Flux and Impact'!$E$1,IF(('[1]PERCENT ARRAY-MEAN FC&amp;P VAL'!CG157*'[1]PERCENT ARRAY-MEAN FC&amp;P VAL'!CH157*'[1]PERCENT ARRAY-MEAN FC&amp;P VAL'!CI157+ABS('[1]PERCENT ARRAY-MEAN FC&amp;P VAL'!CJ157*'[1]PERCENT ARRAY-MEAN FC&amp;P VAL'!CK157*'[1]PERCENT ARRAY-MEAN FC&amp;P VAL'!CL157))&gt;0,'[1]PERCENT ARRAY-MEAN FC&amp;P VAL'!CG157*'[1]PERCENT ARRAY-MEAN FC&amp;P VAL'!CH157*'[1]PERCENT ARRAY-MEAN FC&amp;P VAL'!CI157+ABS('[1]PERCENT ARRAY-MEAN FC&amp;P VAL'!CJ157*'[1]PERCENT ARRAY-MEAN FC&amp;P VAL'!CK157*'[1]PERCENT ARRAY-MEAN FC&amp;P VAL'!CL157),""),""))</f>
        <v/>
      </c>
      <c r="AG157" s="12" t="str">
        <f>IF(AF157="","",'[1]PERCENT ARRAY-MEAN FC&amp;P VAL'!CG157*'[1]PERCENT ARRAY-MEAN FC&amp;P VAL'!CH157*'[1]PERCENT ARRAY-MEAN FC&amp;P VAL'!CI157-ABS('[1]PERCENT ARRAY-MEAN FC&amp;P VAL'!CJ157*'[1]PERCENT ARRAY-MEAN FC&amp;P VAL'!CK157*'[1]PERCENT ARRAY-MEAN FC&amp;P VAL'!CL157))</f>
        <v/>
      </c>
      <c r="AH157" t="str">
        <f>IF(A157="","",IF('[1]Calculation genes in KEGG path'!L155&gt;='[1]Flux and Impact'!$E$1,IF(('[1]PERCENT ARRAY-MEAN FC&amp;P VAL'!CM157*'[1]PERCENT ARRAY-MEAN FC&amp;P VAL'!CN157*'[1]PERCENT ARRAY-MEAN FC&amp;P VAL'!CO157+ABS('[1]PERCENT ARRAY-MEAN FC&amp;P VAL'!CP157*'[1]PERCENT ARRAY-MEAN FC&amp;P VAL'!CQ157*'[1]PERCENT ARRAY-MEAN FC&amp;P VAL'!CR157))&gt;0,'[1]PERCENT ARRAY-MEAN FC&amp;P VAL'!CM157*'[1]PERCENT ARRAY-MEAN FC&amp;P VAL'!CN157*'[1]PERCENT ARRAY-MEAN FC&amp;P VAL'!CO157+ABS('[1]PERCENT ARRAY-MEAN FC&amp;P VAL'!CP157*'[1]PERCENT ARRAY-MEAN FC&amp;P VAL'!CQ157*'[1]PERCENT ARRAY-MEAN FC&amp;P VAL'!CR157),""),""))</f>
        <v/>
      </c>
      <c r="AI157" s="12" t="str">
        <f>IF(AH157="","",'[1]PERCENT ARRAY-MEAN FC&amp;P VAL'!CM157*'[1]PERCENT ARRAY-MEAN FC&amp;P VAL'!CN157*'[1]PERCENT ARRAY-MEAN FC&amp;P VAL'!CO157-ABS('[1]PERCENT ARRAY-MEAN FC&amp;P VAL'!CP157*'[1]PERCENT ARRAY-MEAN FC&amp;P VAL'!CQ157*'[1]PERCENT ARRAY-MEAN FC&amp;P VAL'!CR157))</f>
        <v/>
      </c>
      <c r="AJ157" t="str">
        <f>IF(A157="","",IF('[1]Calculation genes in KEGG path'!L155&gt;='[1]Flux and Impact'!$E$1,IF(('[1]PERCENT ARRAY-MEAN FC&amp;P VAL'!CS157*'[1]PERCENT ARRAY-MEAN FC&amp;P VAL'!CT157*'[1]PERCENT ARRAY-MEAN FC&amp;P VAL'!CU157+ABS('[1]PERCENT ARRAY-MEAN FC&amp;P VAL'!CV157*'[1]PERCENT ARRAY-MEAN FC&amp;P VAL'!CW157*'[1]PERCENT ARRAY-MEAN FC&amp;P VAL'!CX157))&gt;0,'[1]PERCENT ARRAY-MEAN FC&amp;P VAL'!CS157*'[1]PERCENT ARRAY-MEAN FC&amp;P VAL'!CT157*'[1]PERCENT ARRAY-MEAN FC&amp;P VAL'!CU157+ABS('[1]PERCENT ARRAY-MEAN FC&amp;P VAL'!CV157*'[1]PERCENT ARRAY-MEAN FC&amp;P VAL'!CW157*'[1]PERCENT ARRAY-MEAN FC&amp;P VAL'!CX157),""),""))</f>
        <v/>
      </c>
      <c r="AK157" s="12" t="str">
        <f>IF(AJ157="","",'[1]PERCENT ARRAY-MEAN FC&amp;P VAL'!CS157*'[1]PERCENT ARRAY-MEAN FC&amp;P VAL'!CT157*'[1]PERCENT ARRAY-MEAN FC&amp;P VAL'!CU157-ABS('[1]PERCENT ARRAY-MEAN FC&amp;P VAL'!CV157*'[1]PERCENT ARRAY-MEAN FC&amp;P VAL'!CW157*'[1]PERCENT ARRAY-MEAN FC&amp;P VAL'!CX157))</f>
        <v/>
      </c>
      <c r="AL157" t="str">
        <f>IF(A157="","",IF('[1]Calculation genes in KEGG path'!L155&gt;='[1]Flux and Impact'!$E$1,IF(('[1]PERCENT ARRAY-MEAN FC&amp;P VAL'!CY157*'[1]PERCENT ARRAY-MEAN FC&amp;P VAL'!CZ157*'[1]PERCENT ARRAY-MEAN FC&amp;P VAL'!DA157+ABS('[1]PERCENT ARRAY-MEAN FC&amp;P VAL'!DB157*'[1]PERCENT ARRAY-MEAN FC&amp;P VAL'!DC157*'[1]PERCENT ARRAY-MEAN FC&amp;P VAL'!DD157))&gt;0,'[1]PERCENT ARRAY-MEAN FC&amp;P VAL'!CY157*'[1]PERCENT ARRAY-MEAN FC&amp;P VAL'!CZ157*'[1]PERCENT ARRAY-MEAN FC&amp;P VAL'!DA157+ABS('[1]PERCENT ARRAY-MEAN FC&amp;P VAL'!DB157*'[1]PERCENT ARRAY-MEAN FC&amp;P VAL'!DC157*'[1]PERCENT ARRAY-MEAN FC&amp;P VAL'!DD157),""),""))</f>
        <v/>
      </c>
      <c r="AM157" s="12" t="str">
        <f>IF(AL157="","",'[1]PERCENT ARRAY-MEAN FC&amp;P VAL'!CY157*'[1]PERCENT ARRAY-MEAN FC&amp;P VAL'!CZ157*'[1]PERCENT ARRAY-MEAN FC&amp;P VAL'!DA157-ABS('[1]PERCENT ARRAY-MEAN FC&amp;P VAL'!DB157*'[1]PERCENT ARRAY-MEAN FC&amp;P VAL'!DC157*'[1]PERCENT ARRAY-MEAN FC&amp;P VAL'!DD157))</f>
        <v/>
      </c>
      <c r="AN157" t="str">
        <f>IF(A157="","",IF('[1]Calculation genes in KEGG path'!L155&gt;='[1]Flux and Impact'!$E$1,IF(('[1]PERCENT ARRAY-MEAN FC&amp;P VAL'!DE157*'[1]PERCENT ARRAY-MEAN FC&amp;P VAL'!DF157*'[1]PERCENT ARRAY-MEAN FC&amp;P VAL'!DG157+ABS('[1]PERCENT ARRAY-MEAN FC&amp;P VAL'!DH157*'[1]PERCENT ARRAY-MEAN FC&amp;P VAL'!DI157*'[1]PERCENT ARRAY-MEAN FC&amp;P VAL'!DJ157))&gt;0,'[1]PERCENT ARRAY-MEAN FC&amp;P VAL'!DE157*'[1]PERCENT ARRAY-MEAN FC&amp;P VAL'!DF157*'[1]PERCENT ARRAY-MEAN FC&amp;P VAL'!DG157+ABS('[1]PERCENT ARRAY-MEAN FC&amp;P VAL'!DH157*'[1]PERCENT ARRAY-MEAN FC&amp;P VAL'!DI157*'[1]PERCENT ARRAY-MEAN FC&amp;P VAL'!DJ157),""),""))</f>
        <v/>
      </c>
      <c r="AO157" s="12" t="str">
        <f>IF(AN157="","",'[1]PERCENT ARRAY-MEAN FC&amp;P VAL'!DE157*'[1]PERCENT ARRAY-MEAN FC&amp;P VAL'!DF157*'[1]PERCENT ARRAY-MEAN FC&amp;P VAL'!DG157-ABS('[1]PERCENT ARRAY-MEAN FC&amp;P VAL'!DH157*'[1]PERCENT ARRAY-MEAN FC&amp;P VAL'!DI157*'[1]PERCENT ARRAY-MEAN FC&amp;P VAL'!DJ157))</f>
        <v/>
      </c>
      <c r="AP157" t="str">
        <f>IF(A157="","",IF('[1]Calculation genes in KEGG path'!L155&gt;='[1]Flux and Impact'!$E$1,IF(('[1]PERCENT ARRAY-MEAN FC&amp;P VAL'!DK157*'[1]PERCENT ARRAY-MEAN FC&amp;P VAL'!DL157*'[1]PERCENT ARRAY-MEAN FC&amp;P VAL'!DM157+ABS('[1]PERCENT ARRAY-MEAN FC&amp;P VAL'!DN157*'[1]PERCENT ARRAY-MEAN FC&amp;P VAL'!DO157*'[1]PERCENT ARRAY-MEAN FC&amp;P VAL'!DP157))&gt;0,'[1]PERCENT ARRAY-MEAN FC&amp;P VAL'!DK157*'[1]PERCENT ARRAY-MEAN FC&amp;P VAL'!DL157*'[1]PERCENT ARRAY-MEAN FC&amp;P VAL'!DM157+ABS('[1]PERCENT ARRAY-MEAN FC&amp;P VAL'!DN157*'[1]PERCENT ARRAY-MEAN FC&amp;P VAL'!DO157*'[1]PERCENT ARRAY-MEAN FC&amp;P VAL'!DP157),""),""))</f>
        <v/>
      </c>
      <c r="AQ157" s="12" t="str">
        <f>IF(AP157="","",'[1]PERCENT ARRAY-MEAN FC&amp;P VAL'!DK157*'[1]PERCENT ARRAY-MEAN FC&amp;P VAL'!DL157*'[1]PERCENT ARRAY-MEAN FC&amp;P VAL'!DM157-ABS('[1]PERCENT ARRAY-MEAN FC&amp;P VAL'!DN157*'[1]PERCENT ARRAY-MEAN FC&amp;P VAL'!DO157*'[1]PERCENT ARRAY-MEAN FC&amp;P VAL'!DP157))</f>
        <v/>
      </c>
      <c r="AR157" t="str">
        <f>IF(A157="","",IF('[1]Calculation genes in KEGG path'!L155&gt;='[1]Flux and Impact'!$E$1,IF(('[1]PERCENT ARRAY-MEAN FC&amp;P VAL'!DQ157*'[1]PERCENT ARRAY-MEAN FC&amp;P VAL'!DR157*'[1]PERCENT ARRAY-MEAN FC&amp;P VAL'!DS157+ABS('[1]PERCENT ARRAY-MEAN FC&amp;P VAL'!DT157*'[1]PERCENT ARRAY-MEAN FC&amp;P VAL'!DU157*'[1]PERCENT ARRAY-MEAN FC&amp;P VAL'!DV157))&gt;0,'[1]PERCENT ARRAY-MEAN FC&amp;P VAL'!DQ157*'[1]PERCENT ARRAY-MEAN FC&amp;P VAL'!DR157*'[1]PERCENT ARRAY-MEAN FC&amp;P VAL'!DS157+ABS('[1]PERCENT ARRAY-MEAN FC&amp;P VAL'!DT157*'[1]PERCENT ARRAY-MEAN FC&amp;P VAL'!DU157*'[1]PERCENT ARRAY-MEAN FC&amp;P VAL'!DV157),""),""))</f>
        <v/>
      </c>
      <c r="AS157" s="12" t="str">
        <f>IF(AR157="","",'[1]PERCENT ARRAY-MEAN FC&amp;P VAL'!DQ157*'[1]PERCENT ARRAY-MEAN FC&amp;P VAL'!DR157*'[1]PERCENT ARRAY-MEAN FC&amp;P VAL'!DS157-ABS('[1]PERCENT ARRAY-MEAN FC&amp;P VAL'!DT157*'[1]PERCENT ARRAY-MEAN FC&amp;P VAL'!DU157*'[1]PERCENT ARRAY-MEAN FC&amp;P VAL'!DV157))</f>
        <v/>
      </c>
      <c r="AT157" s="12">
        <f t="shared" si="7"/>
        <v>66.9030655714945</v>
      </c>
      <c r="AU157" s="12">
        <f t="shared" si="8"/>
        <v>1</v>
      </c>
    </row>
    <row r="158" spans="1:47">
      <c r="A158" t="str">
        <f>'[1]Calculation genes in KEGG path'!I156</f>
        <v>bta04666</v>
      </c>
      <c r="B158" t="str">
        <f>IF('[1]PERCENT ARRAY-MEAN FC&amp;P VAL'!A158="","",'[1]PERCENT ARRAY-MEAN FC&amp;P VAL'!A158)</f>
        <v>5. Organismal Systems</v>
      </c>
      <c r="C158" t="str">
        <f>IF('[1]PERCENT ARRAY-MEAN FC&amp;P VAL'!B158="","",'[1]PERCENT ARRAY-MEAN FC&amp;P VAL'!B158)</f>
        <v>5.1 Immune System</v>
      </c>
      <c r="D158" t="str">
        <f>IF('[1]PERCENT ARRAY-MEAN FC&amp;P VAL'!C158="","",'[1]PERCENT ARRAY-MEAN FC&amp;P VAL'!C158)</f>
        <v>Fc gamma R-mediated phagocytosis</v>
      </c>
      <c r="E158" s="12">
        <f t="shared" si="6"/>
        <v>259.1230375427</v>
      </c>
      <c r="F158" t="str">
        <f>IF(A158="","",IF('[1]Calculation genes in KEGG path'!L156&gt;='[1]Flux and Impact'!$E$1,IF('[1]PERCENT ARRAY-MEAN FC&amp;P VAL'!G158*'[1]PERCENT ARRAY-MEAN FC&amp;P VAL'!H158*'[1]PERCENT ARRAY-MEAN FC&amp;P VAL'!I158+ABS('[1]PERCENT ARRAY-MEAN FC&amp;P VAL'!J158*'[1]PERCENT ARRAY-MEAN FC&amp;P VAL'!K158*'[1]PERCENT ARRAY-MEAN FC&amp;P VAL'!L158)&gt;0,'[1]PERCENT ARRAY-MEAN FC&amp;P VAL'!G158*'[1]PERCENT ARRAY-MEAN FC&amp;P VAL'!H158*'[1]PERCENT ARRAY-MEAN FC&amp;P VAL'!I158+ABS('[1]PERCENT ARRAY-MEAN FC&amp;P VAL'!J158*'[1]PERCENT ARRAY-MEAN FC&amp;P VAL'!K158*'[1]PERCENT ARRAY-MEAN FC&amp;P VAL'!L158),""),""))</f>
        <v/>
      </c>
      <c r="G158" s="12" t="str">
        <f>IF(F158="","",'[1]PERCENT ARRAY-MEAN FC&amp;P VAL'!G158*'[1]PERCENT ARRAY-MEAN FC&amp;P VAL'!H158*'[1]PERCENT ARRAY-MEAN FC&amp;P VAL'!I158-ABS('[1]PERCENT ARRAY-MEAN FC&amp;P VAL'!J158*'[1]PERCENT ARRAY-MEAN FC&amp;P VAL'!K158*'[1]PERCENT ARRAY-MEAN FC&amp;P VAL'!L158))</f>
        <v/>
      </c>
      <c r="H158">
        <f>IF(A158="","",IF('[1]Calculation genes in KEGG path'!L156&gt;='[1]Flux and Impact'!$E$1,IF(('[1]PERCENT ARRAY-MEAN FC&amp;P VAL'!M158*'[1]PERCENT ARRAY-MEAN FC&amp;P VAL'!N158*'[1]PERCENT ARRAY-MEAN FC&amp;P VAL'!O158+ABS('[1]PERCENT ARRAY-MEAN FC&amp;P VAL'!P158*'[1]PERCENT ARRAY-MEAN FC&amp;P VAL'!Q158*'[1]PERCENT ARRAY-MEAN FC&amp;P VAL'!R158))&gt;0,'[1]PERCENT ARRAY-MEAN FC&amp;P VAL'!M158*'[1]PERCENT ARRAY-MEAN FC&amp;P VAL'!N158*'[1]PERCENT ARRAY-MEAN FC&amp;P VAL'!O158+ABS('[1]PERCENT ARRAY-MEAN FC&amp;P VAL'!P158*'[1]PERCENT ARRAY-MEAN FC&amp;P VAL'!Q158*'[1]PERCENT ARRAY-MEAN FC&amp;P VAL'!R158),""),""))</f>
        <v>194.542889276181</v>
      </c>
      <c r="I158" s="12">
        <f>IF(H158="","",'[1]PERCENT ARRAY-MEAN FC&amp;P VAL'!M158*'[1]PERCENT ARRAY-MEAN FC&amp;P VAL'!N158*'[1]PERCENT ARRAY-MEAN FC&amp;P VAL'!O158-ABS('[1]PERCENT ARRAY-MEAN FC&amp;P VAL'!P158*'[1]PERCENT ARRAY-MEAN FC&amp;P VAL'!Q158*'[1]PERCENT ARRAY-MEAN FC&amp;P VAL'!R158))</f>
        <v>-50.8201468732141</v>
      </c>
      <c r="J158">
        <f>IF(A158="","",IF('[1]Calculation genes in KEGG path'!L156&gt;='[1]Flux and Impact'!$E$1,IF(('[1]PERCENT ARRAY-MEAN FC&amp;P VAL'!S158*'[1]PERCENT ARRAY-MEAN FC&amp;P VAL'!T158*'[1]PERCENT ARRAY-MEAN FC&amp;P VAL'!U158+ABS('[1]PERCENT ARRAY-MEAN FC&amp;P VAL'!V158*'[1]PERCENT ARRAY-MEAN FC&amp;P VAL'!W158*'[1]PERCENT ARRAY-MEAN FC&amp;P VAL'!X158))&gt;0,'[1]PERCENT ARRAY-MEAN FC&amp;P VAL'!S158*'[1]PERCENT ARRAY-MEAN FC&amp;P VAL'!T158*'[1]PERCENT ARRAY-MEAN FC&amp;P VAL'!U158+ABS('[1]PERCENT ARRAY-MEAN FC&amp;P VAL'!V158*'[1]PERCENT ARRAY-MEAN FC&amp;P VAL'!W158*'[1]PERCENT ARRAY-MEAN FC&amp;P VAL'!X158),""),""))</f>
        <v>64.5801482665198</v>
      </c>
      <c r="K158" s="12">
        <f>IF(J158="","",'[1]PERCENT ARRAY-MEAN FC&amp;P VAL'!S158*'[1]PERCENT ARRAY-MEAN FC&amp;P VAL'!T158*'[1]PERCENT ARRAY-MEAN FC&amp;P VAL'!U158-ABS('[1]PERCENT ARRAY-MEAN FC&amp;P VAL'!V158*'[1]PERCENT ARRAY-MEAN FC&amp;P VAL'!W158*'[1]PERCENT ARRAY-MEAN FC&amp;P VAL'!X158))</f>
        <v>-64.5801482665198</v>
      </c>
      <c r="L158" t="str">
        <f>IF(A158="","",IF('[1]Calculation genes in KEGG path'!L156&gt;='[1]Flux and Impact'!$E$1,IF(('[1]PERCENT ARRAY-MEAN FC&amp;P VAL'!Y158*'[1]PERCENT ARRAY-MEAN FC&amp;P VAL'!Z158*'[1]PERCENT ARRAY-MEAN FC&amp;P VAL'!AA158+ABS('[1]PERCENT ARRAY-MEAN FC&amp;P VAL'!AB158*'[1]PERCENT ARRAY-MEAN FC&amp;P VAL'!AC158*'[1]PERCENT ARRAY-MEAN FC&amp;P VAL'!AD158))&gt;0,'[1]PERCENT ARRAY-MEAN FC&amp;P VAL'!Y158*'[1]PERCENT ARRAY-MEAN FC&amp;P VAL'!Z158*'[1]PERCENT ARRAY-MEAN FC&amp;P VAL'!AA158+ABS('[1]PERCENT ARRAY-MEAN FC&amp;P VAL'!AB158*'[1]PERCENT ARRAY-MEAN FC&amp;P VAL'!AC158*'[1]PERCENT ARRAY-MEAN FC&amp;P VAL'!AD158),""),""))</f>
        <v/>
      </c>
      <c r="M158" s="12" t="str">
        <f>IF(L158="","",'[1]PERCENT ARRAY-MEAN FC&amp;P VAL'!Y158*'[1]PERCENT ARRAY-MEAN FC&amp;P VAL'!Z158*'[1]PERCENT ARRAY-MEAN FC&amp;P VAL'!AA158-ABS('[1]PERCENT ARRAY-MEAN FC&amp;P VAL'!AB158*'[1]PERCENT ARRAY-MEAN FC&amp;P VAL'!AC158*'[1]PERCENT ARRAY-MEAN FC&amp;P VAL'!AD158))</f>
        <v/>
      </c>
      <c r="N158" t="str">
        <f>IF(A158="","",IF('[1]Calculation genes in KEGG path'!L156&gt;='[1]Flux and Impact'!$E$1,IF(('[1]PERCENT ARRAY-MEAN FC&amp;P VAL'!AE158*'[1]PERCENT ARRAY-MEAN FC&amp;P VAL'!AF158*'[1]PERCENT ARRAY-MEAN FC&amp;P VAL'!AG158+ABS('[1]PERCENT ARRAY-MEAN FC&amp;P VAL'!AH158*'[1]PERCENT ARRAY-MEAN FC&amp;P VAL'!AI158*'[1]PERCENT ARRAY-MEAN FC&amp;P VAL'!AJ158))&gt;0,'[1]PERCENT ARRAY-MEAN FC&amp;P VAL'!AE158*'[1]PERCENT ARRAY-MEAN FC&amp;P VAL'!AF158*'[1]PERCENT ARRAY-MEAN FC&amp;P VAL'!AG158+ABS('[1]PERCENT ARRAY-MEAN FC&amp;P VAL'!AH158*'[1]PERCENT ARRAY-MEAN FC&amp;P VAL'!AI158*'[1]PERCENT ARRAY-MEAN FC&amp;P VAL'!AJ158),""),""))</f>
        <v/>
      </c>
      <c r="O158" s="12" t="str">
        <f>IF(N158="","",'[1]PERCENT ARRAY-MEAN FC&amp;P VAL'!AE158*'[1]PERCENT ARRAY-MEAN FC&amp;P VAL'!AF158*'[1]PERCENT ARRAY-MEAN FC&amp;P VAL'!AG158-ABS('[1]PERCENT ARRAY-MEAN FC&amp;P VAL'!AH158*'[1]PERCENT ARRAY-MEAN FC&amp;P VAL'!AI158*'[1]PERCENT ARRAY-MEAN FC&amp;P VAL'!AJ158))</f>
        <v/>
      </c>
      <c r="P158" t="str">
        <f>IF(A158="","",IF('[1]Calculation genes in KEGG path'!L156&gt;='[1]Flux and Impact'!$E$1,IF(('[1]PERCENT ARRAY-MEAN FC&amp;P VAL'!AK158*'[1]PERCENT ARRAY-MEAN FC&amp;P VAL'!AL158*'[1]PERCENT ARRAY-MEAN FC&amp;P VAL'!AM158+ABS('[1]PERCENT ARRAY-MEAN FC&amp;P VAL'!AN158*'[1]PERCENT ARRAY-MEAN FC&amp;P VAL'!AO158*'[1]PERCENT ARRAY-MEAN FC&amp;P VAL'!AP158))&gt;0,'[1]PERCENT ARRAY-MEAN FC&amp;P VAL'!AK158*'[1]PERCENT ARRAY-MEAN FC&amp;P VAL'!AL158*'[1]PERCENT ARRAY-MEAN FC&amp;P VAL'!AM158+ABS('[1]PERCENT ARRAY-MEAN FC&amp;P VAL'!AN158*'[1]PERCENT ARRAY-MEAN FC&amp;P VAL'!AO158*'[1]PERCENT ARRAY-MEAN FC&amp;P VAL'!AP158),""),""))</f>
        <v/>
      </c>
      <c r="Q158" s="12" t="str">
        <f>IF(P158="","",'[1]PERCENT ARRAY-MEAN FC&amp;P VAL'!AK158*'[1]PERCENT ARRAY-MEAN FC&amp;P VAL'!AL158*'[1]PERCENT ARRAY-MEAN FC&amp;P VAL'!AM158-ABS('[1]PERCENT ARRAY-MEAN FC&amp;P VAL'!AN158*'[1]PERCENT ARRAY-MEAN FC&amp;P VAL'!AO158*'[1]PERCENT ARRAY-MEAN FC&amp;P VAL'!AP158))</f>
        <v/>
      </c>
      <c r="R158" t="str">
        <f>IF(A158="","",IF('[1]Calculation genes in KEGG path'!L156&gt;='[1]Flux and Impact'!$E$1,IF(('[1]PERCENT ARRAY-MEAN FC&amp;P VAL'!AQ158*'[1]PERCENT ARRAY-MEAN FC&amp;P VAL'!AR158*'[1]PERCENT ARRAY-MEAN FC&amp;P VAL'!AS158+ABS('[1]PERCENT ARRAY-MEAN FC&amp;P VAL'!AT158*'[1]PERCENT ARRAY-MEAN FC&amp;P VAL'!AU158*'[1]PERCENT ARRAY-MEAN FC&amp;P VAL'!AV158))&gt;0,'[1]PERCENT ARRAY-MEAN FC&amp;P VAL'!AQ158*'[1]PERCENT ARRAY-MEAN FC&amp;P VAL'!AR158*'[1]PERCENT ARRAY-MEAN FC&amp;P VAL'!AS158+ABS('[1]PERCENT ARRAY-MEAN FC&amp;P VAL'!AT158*'[1]PERCENT ARRAY-MEAN FC&amp;P VAL'!AU158*'[1]PERCENT ARRAY-MEAN FC&amp;P VAL'!AV158),""),""))</f>
        <v/>
      </c>
      <c r="S158" s="12" t="str">
        <f>IF(R158="","",'[1]PERCENT ARRAY-MEAN FC&amp;P VAL'!AQ158*'[1]PERCENT ARRAY-MEAN FC&amp;P VAL'!AR158*'[1]PERCENT ARRAY-MEAN FC&amp;P VAL'!AS158-ABS('[1]PERCENT ARRAY-MEAN FC&amp;P VAL'!AT158*'[1]PERCENT ARRAY-MEAN FC&amp;P VAL'!AU158*'[1]PERCENT ARRAY-MEAN FC&amp;P VAL'!AV158))</f>
        <v/>
      </c>
      <c r="T158" t="str">
        <f>IF(A158="","",IF('[1]Calculation genes in KEGG path'!L156&gt;='[1]Flux and Impact'!$E$1,IF(('[1]PERCENT ARRAY-MEAN FC&amp;P VAL'!AW158*'[1]PERCENT ARRAY-MEAN FC&amp;P VAL'!AX158*'[1]PERCENT ARRAY-MEAN FC&amp;P VAL'!AY158+ABS('[1]PERCENT ARRAY-MEAN FC&amp;P VAL'!AZ158*'[1]PERCENT ARRAY-MEAN FC&amp;P VAL'!BA158*'[1]PERCENT ARRAY-MEAN FC&amp;P VAL'!BB158))&gt;0,'[1]PERCENT ARRAY-MEAN FC&amp;P VAL'!AW158*'[1]PERCENT ARRAY-MEAN FC&amp;P VAL'!AX158*'[1]PERCENT ARRAY-MEAN FC&amp;P VAL'!AY158+ABS('[1]PERCENT ARRAY-MEAN FC&amp;P VAL'!AZ158*'[1]PERCENT ARRAY-MEAN FC&amp;P VAL'!BA158*'[1]PERCENT ARRAY-MEAN FC&amp;P VAL'!BB158),""),""))</f>
        <v/>
      </c>
      <c r="U158" s="12" t="str">
        <f>IF(T158="","",'[1]PERCENT ARRAY-MEAN FC&amp;P VAL'!AW158*'[1]PERCENT ARRAY-MEAN FC&amp;P VAL'!AX158*'[1]PERCENT ARRAY-MEAN FC&amp;P VAL'!AY158-ABS('[1]PERCENT ARRAY-MEAN FC&amp;P VAL'!AZ158*'[1]PERCENT ARRAY-MEAN FC&amp;P VAL'!BA158*'[1]PERCENT ARRAY-MEAN FC&amp;P VAL'!BB158))</f>
        <v/>
      </c>
      <c r="V158" t="str">
        <f>IF(A158="","",IF('[1]Calculation genes in KEGG path'!L156&gt;='[1]Flux and Impact'!$E$1,IF(('[1]PERCENT ARRAY-MEAN FC&amp;P VAL'!BC158*'[1]PERCENT ARRAY-MEAN FC&amp;P VAL'!BD158*'[1]PERCENT ARRAY-MEAN FC&amp;P VAL'!BE158+ABS('[1]PERCENT ARRAY-MEAN FC&amp;P VAL'!BF158*'[1]PERCENT ARRAY-MEAN FC&amp;P VAL'!BG158*'[1]PERCENT ARRAY-MEAN FC&amp;P VAL'!BH158))&gt;0,'[1]PERCENT ARRAY-MEAN FC&amp;P VAL'!BC158*'[1]PERCENT ARRAY-MEAN FC&amp;P VAL'!BD158*'[1]PERCENT ARRAY-MEAN FC&amp;P VAL'!BE158+ABS('[1]PERCENT ARRAY-MEAN FC&amp;P VAL'!BF158*'[1]PERCENT ARRAY-MEAN FC&amp;P VAL'!BG158*'[1]PERCENT ARRAY-MEAN FC&amp;P VAL'!BH158),""),""))</f>
        <v/>
      </c>
      <c r="W158" s="12" t="str">
        <f>IF(V158="","",'[1]PERCENT ARRAY-MEAN FC&amp;P VAL'!BC158*'[1]PERCENT ARRAY-MEAN FC&amp;P VAL'!BD158*'[1]PERCENT ARRAY-MEAN FC&amp;P VAL'!BE158-ABS('[1]PERCENT ARRAY-MEAN FC&amp;P VAL'!BF158*'[1]PERCENT ARRAY-MEAN FC&amp;P VAL'!BG158*'[1]PERCENT ARRAY-MEAN FC&amp;P VAL'!BH158))</f>
        <v/>
      </c>
      <c r="X158" t="str">
        <f>IF(A158="","",IF('[1]Calculation genes in KEGG path'!L156&gt;='[1]Flux and Impact'!$E$1,IF(('[1]PERCENT ARRAY-MEAN FC&amp;P VAL'!BI158*'[1]PERCENT ARRAY-MEAN FC&amp;P VAL'!BJ158*'[1]PERCENT ARRAY-MEAN FC&amp;P VAL'!BK158+ABS('[1]PERCENT ARRAY-MEAN FC&amp;P VAL'!BL158*'[1]PERCENT ARRAY-MEAN FC&amp;P VAL'!BM158*'[1]PERCENT ARRAY-MEAN FC&amp;P VAL'!BN158))&gt;0,'[1]PERCENT ARRAY-MEAN FC&amp;P VAL'!BI158*'[1]PERCENT ARRAY-MEAN FC&amp;P VAL'!BJ158*'[1]PERCENT ARRAY-MEAN FC&amp;P VAL'!BK158+ABS('[1]PERCENT ARRAY-MEAN FC&amp;P VAL'!BL158*'[1]PERCENT ARRAY-MEAN FC&amp;P VAL'!BM158*'[1]PERCENT ARRAY-MEAN FC&amp;P VAL'!BN158),""),""))</f>
        <v/>
      </c>
      <c r="Y158" s="12" t="str">
        <f>IF(X158="","",'[1]PERCENT ARRAY-MEAN FC&amp;P VAL'!BI158*'[1]PERCENT ARRAY-MEAN FC&amp;P VAL'!BJ158*'[1]PERCENT ARRAY-MEAN FC&amp;P VAL'!BK158-ABS('[1]PERCENT ARRAY-MEAN FC&amp;P VAL'!BL158*'[1]PERCENT ARRAY-MEAN FC&amp;P VAL'!BM158*'[1]PERCENT ARRAY-MEAN FC&amp;P VAL'!BN158))</f>
        <v/>
      </c>
      <c r="Z158" t="str">
        <f>IF(A158="","",IF('[1]Calculation genes in KEGG path'!L156&gt;='[1]Flux and Impact'!$E$1,IF(('[1]PERCENT ARRAY-MEAN FC&amp;P VAL'!BO158*'[1]PERCENT ARRAY-MEAN FC&amp;P VAL'!BP158*'[1]PERCENT ARRAY-MEAN FC&amp;P VAL'!BQ158+ABS('[1]PERCENT ARRAY-MEAN FC&amp;P VAL'!BR158*'[1]PERCENT ARRAY-MEAN FC&amp;P VAL'!BS158*'[1]PERCENT ARRAY-MEAN FC&amp;P VAL'!BT158))&gt;0,'[1]PERCENT ARRAY-MEAN FC&amp;P VAL'!BO158*'[1]PERCENT ARRAY-MEAN FC&amp;P VAL'!BP158*'[1]PERCENT ARRAY-MEAN FC&amp;P VAL'!BQ158+ABS('[1]PERCENT ARRAY-MEAN FC&amp;P VAL'!BR158*'[1]PERCENT ARRAY-MEAN FC&amp;P VAL'!BS158*'[1]PERCENT ARRAY-MEAN FC&amp;P VAL'!BT158),""),""))</f>
        <v/>
      </c>
      <c r="AA158" s="12" t="str">
        <f>IF(Z158="","",'[1]PERCENT ARRAY-MEAN FC&amp;P VAL'!BO158*'[1]PERCENT ARRAY-MEAN FC&amp;P VAL'!BP158*'[1]PERCENT ARRAY-MEAN FC&amp;P VAL'!BQ158-ABS('[1]PERCENT ARRAY-MEAN FC&amp;P VAL'!BR158*'[1]PERCENT ARRAY-MEAN FC&amp;P VAL'!BS158*'[1]PERCENT ARRAY-MEAN FC&amp;P VAL'!BT158))</f>
        <v/>
      </c>
      <c r="AB158" t="str">
        <f>IF(A158="","",IF('[1]Calculation genes in KEGG path'!L156&gt;='[1]Flux and Impact'!$E$1,IF(('[1]PERCENT ARRAY-MEAN FC&amp;P VAL'!BU158*'[1]PERCENT ARRAY-MEAN FC&amp;P VAL'!BV158*'[1]PERCENT ARRAY-MEAN FC&amp;P VAL'!BW158+ABS('[1]PERCENT ARRAY-MEAN FC&amp;P VAL'!BX158*'[1]PERCENT ARRAY-MEAN FC&amp;P VAL'!BY158*'[1]PERCENT ARRAY-MEAN FC&amp;P VAL'!BZ158))&gt;0,'[1]PERCENT ARRAY-MEAN FC&amp;P VAL'!BU158*'[1]PERCENT ARRAY-MEAN FC&amp;P VAL'!BV158*'[1]PERCENT ARRAY-MEAN FC&amp;P VAL'!BW158+ABS('[1]PERCENT ARRAY-MEAN FC&amp;P VAL'!BX158*'[1]PERCENT ARRAY-MEAN FC&amp;P VAL'!BY158*'[1]PERCENT ARRAY-MEAN FC&amp;P VAL'!BZ158),""),""))</f>
        <v/>
      </c>
      <c r="AC158" s="12" t="str">
        <f>IF(AB158="","",'[1]PERCENT ARRAY-MEAN FC&amp;P VAL'!BU158*'[1]PERCENT ARRAY-MEAN FC&amp;P VAL'!BV158*'[1]PERCENT ARRAY-MEAN FC&amp;P VAL'!BW158-ABS('[1]PERCENT ARRAY-MEAN FC&amp;P VAL'!BX158*'[1]PERCENT ARRAY-MEAN FC&amp;P VAL'!BY158*'[1]PERCENT ARRAY-MEAN FC&amp;P VAL'!BZ158))</f>
        <v/>
      </c>
      <c r="AD158" t="str">
        <f>IF(A158="","",IF('[1]Calculation genes in KEGG path'!L156&gt;='[1]Flux and Impact'!$E$1,IF(('[1]PERCENT ARRAY-MEAN FC&amp;P VAL'!CA158*'[1]PERCENT ARRAY-MEAN FC&amp;P VAL'!CB158*'[1]PERCENT ARRAY-MEAN FC&amp;P VAL'!CC158+ABS('[1]PERCENT ARRAY-MEAN FC&amp;P VAL'!CD158*'[1]PERCENT ARRAY-MEAN FC&amp;P VAL'!CE158*'[1]PERCENT ARRAY-MEAN FC&amp;P VAL'!CF158))&gt;0,'[1]PERCENT ARRAY-MEAN FC&amp;P VAL'!CA158*'[1]PERCENT ARRAY-MEAN FC&amp;P VAL'!CB158*'[1]PERCENT ARRAY-MEAN FC&amp;P VAL'!CC158+ABS('[1]PERCENT ARRAY-MEAN FC&amp;P VAL'!CD158*'[1]PERCENT ARRAY-MEAN FC&amp;P VAL'!CE158*'[1]PERCENT ARRAY-MEAN FC&amp;P VAL'!CF158),""),""))</f>
        <v/>
      </c>
      <c r="AE158" s="12" t="str">
        <f>IF(AD158="","",'[1]PERCENT ARRAY-MEAN FC&amp;P VAL'!CA158*'[1]PERCENT ARRAY-MEAN FC&amp;P VAL'!CB158*'[1]PERCENT ARRAY-MEAN FC&amp;P VAL'!CC158-ABS('[1]PERCENT ARRAY-MEAN FC&amp;P VAL'!CD158*'[1]PERCENT ARRAY-MEAN FC&amp;P VAL'!CE158*'[1]PERCENT ARRAY-MEAN FC&amp;P VAL'!CF158))</f>
        <v/>
      </c>
      <c r="AF158" t="str">
        <f>IF(A158="","",IF('[1]Calculation genes in KEGG path'!L156&gt;='[1]Flux and Impact'!$E$1,IF(('[1]PERCENT ARRAY-MEAN FC&amp;P VAL'!CG158*'[1]PERCENT ARRAY-MEAN FC&amp;P VAL'!CH158*'[1]PERCENT ARRAY-MEAN FC&amp;P VAL'!CI158+ABS('[1]PERCENT ARRAY-MEAN FC&amp;P VAL'!CJ158*'[1]PERCENT ARRAY-MEAN FC&amp;P VAL'!CK158*'[1]PERCENT ARRAY-MEAN FC&amp;P VAL'!CL158))&gt;0,'[1]PERCENT ARRAY-MEAN FC&amp;P VAL'!CG158*'[1]PERCENT ARRAY-MEAN FC&amp;P VAL'!CH158*'[1]PERCENT ARRAY-MEAN FC&amp;P VAL'!CI158+ABS('[1]PERCENT ARRAY-MEAN FC&amp;P VAL'!CJ158*'[1]PERCENT ARRAY-MEAN FC&amp;P VAL'!CK158*'[1]PERCENT ARRAY-MEAN FC&amp;P VAL'!CL158),""),""))</f>
        <v/>
      </c>
      <c r="AG158" s="12" t="str">
        <f>IF(AF158="","",'[1]PERCENT ARRAY-MEAN FC&amp;P VAL'!CG158*'[1]PERCENT ARRAY-MEAN FC&amp;P VAL'!CH158*'[1]PERCENT ARRAY-MEAN FC&amp;P VAL'!CI158-ABS('[1]PERCENT ARRAY-MEAN FC&amp;P VAL'!CJ158*'[1]PERCENT ARRAY-MEAN FC&amp;P VAL'!CK158*'[1]PERCENT ARRAY-MEAN FC&amp;P VAL'!CL158))</f>
        <v/>
      </c>
      <c r="AH158" t="str">
        <f>IF(A158="","",IF('[1]Calculation genes in KEGG path'!L156&gt;='[1]Flux and Impact'!$E$1,IF(('[1]PERCENT ARRAY-MEAN FC&amp;P VAL'!CM158*'[1]PERCENT ARRAY-MEAN FC&amp;P VAL'!CN158*'[1]PERCENT ARRAY-MEAN FC&amp;P VAL'!CO158+ABS('[1]PERCENT ARRAY-MEAN FC&amp;P VAL'!CP158*'[1]PERCENT ARRAY-MEAN FC&amp;P VAL'!CQ158*'[1]PERCENT ARRAY-MEAN FC&amp;P VAL'!CR158))&gt;0,'[1]PERCENT ARRAY-MEAN FC&amp;P VAL'!CM158*'[1]PERCENT ARRAY-MEAN FC&amp;P VAL'!CN158*'[1]PERCENT ARRAY-MEAN FC&amp;P VAL'!CO158+ABS('[1]PERCENT ARRAY-MEAN FC&amp;P VAL'!CP158*'[1]PERCENT ARRAY-MEAN FC&amp;P VAL'!CQ158*'[1]PERCENT ARRAY-MEAN FC&amp;P VAL'!CR158),""),""))</f>
        <v/>
      </c>
      <c r="AI158" s="12" t="str">
        <f>IF(AH158="","",'[1]PERCENT ARRAY-MEAN FC&amp;P VAL'!CM158*'[1]PERCENT ARRAY-MEAN FC&amp;P VAL'!CN158*'[1]PERCENT ARRAY-MEAN FC&amp;P VAL'!CO158-ABS('[1]PERCENT ARRAY-MEAN FC&amp;P VAL'!CP158*'[1]PERCENT ARRAY-MEAN FC&amp;P VAL'!CQ158*'[1]PERCENT ARRAY-MEAN FC&amp;P VAL'!CR158))</f>
        <v/>
      </c>
      <c r="AJ158" t="str">
        <f>IF(A158="","",IF('[1]Calculation genes in KEGG path'!L156&gt;='[1]Flux and Impact'!$E$1,IF(('[1]PERCENT ARRAY-MEAN FC&amp;P VAL'!CS158*'[1]PERCENT ARRAY-MEAN FC&amp;P VAL'!CT158*'[1]PERCENT ARRAY-MEAN FC&amp;P VAL'!CU158+ABS('[1]PERCENT ARRAY-MEAN FC&amp;P VAL'!CV158*'[1]PERCENT ARRAY-MEAN FC&amp;P VAL'!CW158*'[1]PERCENT ARRAY-MEAN FC&amp;P VAL'!CX158))&gt;0,'[1]PERCENT ARRAY-MEAN FC&amp;P VAL'!CS158*'[1]PERCENT ARRAY-MEAN FC&amp;P VAL'!CT158*'[1]PERCENT ARRAY-MEAN FC&amp;P VAL'!CU158+ABS('[1]PERCENT ARRAY-MEAN FC&amp;P VAL'!CV158*'[1]PERCENT ARRAY-MEAN FC&amp;P VAL'!CW158*'[1]PERCENT ARRAY-MEAN FC&amp;P VAL'!CX158),""),""))</f>
        <v/>
      </c>
      <c r="AK158" s="12" t="str">
        <f>IF(AJ158="","",'[1]PERCENT ARRAY-MEAN FC&amp;P VAL'!CS158*'[1]PERCENT ARRAY-MEAN FC&amp;P VAL'!CT158*'[1]PERCENT ARRAY-MEAN FC&amp;P VAL'!CU158-ABS('[1]PERCENT ARRAY-MEAN FC&amp;P VAL'!CV158*'[1]PERCENT ARRAY-MEAN FC&amp;P VAL'!CW158*'[1]PERCENT ARRAY-MEAN FC&amp;P VAL'!CX158))</f>
        <v/>
      </c>
      <c r="AL158" t="str">
        <f>IF(A158="","",IF('[1]Calculation genes in KEGG path'!L156&gt;='[1]Flux and Impact'!$E$1,IF(('[1]PERCENT ARRAY-MEAN FC&amp;P VAL'!CY158*'[1]PERCENT ARRAY-MEAN FC&amp;P VAL'!CZ158*'[1]PERCENT ARRAY-MEAN FC&amp;P VAL'!DA158+ABS('[1]PERCENT ARRAY-MEAN FC&amp;P VAL'!DB158*'[1]PERCENT ARRAY-MEAN FC&amp;P VAL'!DC158*'[1]PERCENT ARRAY-MEAN FC&amp;P VAL'!DD158))&gt;0,'[1]PERCENT ARRAY-MEAN FC&amp;P VAL'!CY158*'[1]PERCENT ARRAY-MEAN FC&amp;P VAL'!CZ158*'[1]PERCENT ARRAY-MEAN FC&amp;P VAL'!DA158+ABS('[1]PERCENT ARRAY-MEAN FC&amp;P VAL'!DB158*'[1]PERCENT ARRAY-MEAN FC&amp;P VAL'!DC158*'[1]PERCENT ARRAY-MEAN FC&amp;P VAL'!DD158),""),""))</f>
        <v/>
      </c>
      <c r="AM158" s="12" t="str">
        <f>IF(AL158="","",'[1]PERCENT ARRAY-MEAN FC&amp;P VAL'!CY158*'[1]PERCENT ARRAY-MEAN FC&amp;P VAL'!CZ158*'[1]PERCENT ARRAY-MEAN FC&amp;P VAL'!DA158-ABS('[1]PERCENT ARRAY-MEAN FC&amp;P VAL'!DB158*'[1]PERCENT ARRAY-MEAN FC&amp;P VAL'!DC158*'[1]PERCENT ARRAY-MEAN FC&amp;P VAL'!DD158))</f>
        <v/>
      </c>
      <c r="AN158" t="str">
        <f>IF(A158="","",IF('[1]Calculation genes in KEGG path'!L156&gt;='[1]Flux and Impact'!$E$1,IF(('[1]PERCENT ARRAY-MEAN FC&amp;P VAL'!DE158*'[1]PERCENT ARRAY-MEAN FC&amp;P VAL'!DF158*'[1]PERCENT ARRAY-MEAN FC&amp;P VAL'!DG158+ABS('[1]PERCENT ARRAY-MEAN FC&amp;P VAL'!DH158*'[1]PERCENT ARRAY-MEAN FC&amp;P VAL'!DI158*'[1]PERCENT ARRAY-MEAN FC&amp;P VAL'!DJ158))&gt;0,'[1]PERCENT ARRAY-MEAN FC&amp;P VAL'!DE158*'[1]PERCENT ARRAY-MEAN FC&amp;P VAL'!DF158*'[1]PERCENT ARRAY-MEAN FC&amp;P VAL'!DG158+ABS('[1]PERCENT ARRAY-MEAN FC&amp;P VAL'!DH158*'[1]PERCENT ARRAY-MEAN FC&amp;P VAL'!DI158*'[1]PERCENT ARRAY-MEAN FC&amp;P VAL'!DJ158),""),""))</f>
        <v/>
      </c>
      <c r="AO158" s="12" t="str">
        <f>IF(AN158="","",'[1]PERCENT ARRAY-MEAN FC&amp;P VAL'!DE158*'[1]PERCENT ARRAY-MEAN FC&amp;P VAL'!DF158*'[1]PERCENT ARRAY-MEAN FC&amp;P VAL'!DG158-ABS('[1]PERCENT ARRAY-MEAN FC&amp;P VAL'!DH158*'[1]PERCENT ARRAY-MEAN FC&amp;P VAL'!DI158*'[1]PERCENT ARRAY-MEAN FC&amp;P VAL'!DJ158))</f>
        <v/>
      </c>
      <c r="AP158" t="str">
        <f>IF(A158="","",IF('[1]Calculation genes in KEGG path'!L156&gt;='[1]Flux and Impact'!$E$1,IF(('[1]PERCENT ARRAY-MEAN FC&amp;P VAL'!DK158*'[1]PERCENT ARRAY-MEAN FC&amp;P VAL'!DL158*'[1]PERCENT ARRAY-MEAN FC&amp;P VAL'!DM158+ABS('[1]PERCENT ARRAY-MEAN FC&amp;P VAL'!DN158*'[1]PERCENT ARRAY-MEAN FC&amp;P VAL'!DO158*'[1]PERCENT ARRAY-MEAN FC&amp;P VAL'!DP158))&gt;0,'[1]PERCENT ARRAY-MEAN FC&amp;P VAL'!DK158*'[1]PERCENT ARRAY-MEAN FC&amp;P VAL'!DL158*'[1]PERCENT ARRAY-MEAN FC&amp;P VAL'!DM158+ABS('[1]PERCENT ARRAY-MEAN FC&amp;P VAL'!DN158*'[1]PERCENT ARRAY-MEAN FC&amp;P VAL'!DO158*'[1]PERCENT ARRAY-MEAN FC&amp;P VAL'!DP158),""),""))</f>
        <v/>
      </c>
      <c r="AQ158" s="12" t="str">
        <f>IF(AP158="","",'[1]PERCENT ARRAY-MEAN FC&amp;P VAL'!DK158*'[1]PERCENT ARRAY-MEAN FC&amp;P VAL'!DL158*'[1]PERCENT ARRAY-MEAN FC&amp;P VAL'!DM158-ABS('[1]PERCENT ARRAY-MEAN FC&amp;P VAL'!DN158*'[1]PERCENT ARRAY-MEAN FC&amp;P VAL'!DO158*'[1]PERCENT ARRAY-MEAN FC&amp;P VAL'!DP158))</f>
        <v/>
      </c>
      <c r="AR158" t="str">
        <f>IF(A158="","",IF('[1]Calculation genes in KEGG path'!L156&gt;='[1]Flux and Impact'!$E$1,IF(('[1]PERCENT ARRAY-MEAN FC&amp;P VAL'!DQ158*'[1]PERCENT ARRAY-MEAN FC&amp;P VAL'!DR158*'[1]PERCENT ARRAY-MEAN FC&amp;P VAL'!DS158+ABS('[1]PERCENT ARRAY-MEAN FC&amp;P VAL'!DT158*'[1]PERCENT ARRAY-MEAN FC&amp;P VAL'!DU158*'[1]PERCENT ARRAY-MEAN FC&amp;P VAL'!DV158))&gt;0,'[1]PERCENT ARRAY-MEAN FC&amp;P VAL'!DQ158*'[1]PERCENT ARRAY-MEAN FC&amp;P VAL'!DR158*'[1]PERCENT ARRAY-MEAN FC&amp;P VAL'!DS158+ABS('[1]PERCENT ARRAY-MEAN FC&amp;P VAL'!DT158*'[1]PERCENT ARRAY-MEAN FC&amp;P VAL'!DU158*'[1]PERCENT ARRAY-MEAN FC&amp;P VAL'!DV158),""),""))</f>
        <v/>
      </c>
      <c r="AS158" s="12" t="str">
        <f>IF(AR158="","",'[1]PERCENT ARRAY-MEAN FC&amp;P VAL'!DQ158*'[1]PERCENT ARRAY-MEAN FC&amp;P VAL'!DR158*'[1]PERCENT ARRAY-MEAN FC&amp;P VAL'!DS158-ABS('[1]PERCENT ARRAY-MEAN FC&amp;P VAL'!DT158*'[1]PERCENT ARRAY-MEAN FC&amp;P VAL'!DU158*'[1]PERCENT ARRAY-MEAN FC&amp;P VAL'!DV158))</f>
        <v/>
      </c>
      <c r="AT158" s="12">
        <f t="shared" si="7"/>
        <v>-57.7001475698669</v>
      </c>
      <c r="AU158" s="12">
        <f t="shared" si="8"/>
        <v>1</v>
      </c>
    </row>
    <row r="159" spans="1:47">
      <c r="A159" t="str">
        <f>'[1]Calculation genes in KEGG path'!I157</f>
        <v>bta04670</v>
      </c>
      <c r="B159" t="str">
        <f>IF('[1]PERCENT ARRAY-MEAN FC&amp;P VAL'!A159="","",'[1]PERCENT ARRAY-MEAN FC&amp;P VAL'!A159)</f>
        <v>5. Organismal Systems</v>
      </c>
      <c r="C159" t="str">
        <f>IF('[1]PERCENT ARRAY-MEAN FC&amp;P VAL'!B159="","",'[1]PERCENT ARRAY-MEAN FC&amp;P VAL'!B159)</f>
        <v>5.1 Immune System</v>
      </c>
      <c r="D159" t="str">
        <f>IF('[1]PERCENT ARRAY-MEAN FC&amp;P VAL'!C159="","",'[1]PERCENT ARRAY-MEAN FC&amp;P VAL'!C159)</f>
        <v>Leukocyte transendothelial migration</v>
      </c>
      <c r="E159" s="12">
        <f t="shared" si="6"/>
        <v>238.510657946824</v>
      </c>
      <c r="F159" t="str">
        <f>IF(A159="","",IF('[1]Calculation genes in KEGG path'!L157&gt;='[1]Flux and Impact'!$E$1,IF('[1]PERCENT ARRAY-MEAN FC&amp;P VAL'!G159*'[1]PERCENT ARRAY-MEAN FC&amp;P VAL'!H159*'[1]PERCENT ARRAY-MEAN FC&amp;P VAL'!I159+ABS('[1]PERCENT ARRAY-MEAN FC&amp;P VAL'!J159*'[1]PERCENT ARRAY-MEAN FC&amp;P VAL'!K159*'[1]PERCENT ARRAY-MEAN FC&amp;P VAL'!L159)&gt;0,'[1]PERCENT ARRAY-MEAN FC&amp;P VAL'!G159*'[1]PERCENT ARRAY-MEAN FC&amp;P VAL'!H159*'[1]PERCENT ARRAY-MEAN FC&amp;P VAL'!I159+ABS('[1]PERCENT ARRAY-MEAN FC&amp;P VAL'!J159*'[1]PERCENT ARRAY-MEAN FC&amp;P VAL'!K159*'[1]PERCENT ARRAY-MEAN FC&amp;P VAL'!L159),""),""))</f>
        <v/>
      </c>
      <c r="G159" s="12" t="str">
        <f>IF(F159="","",'[1]PERCENT ARRAY-MEAN FC&amp;P VAL'!G159*'[1]PERCENT ARRAY-MEAN FC&amp;P VAL'!H159*'[1]PERCENT ARRAY-MEAN FC&amp;P VAL'!I159-ABS('[1]PERCENT ARRAY-MEAN FC&amp;P VAL'!J159*'[1]PERCENT ARRAY-MEAN FC&amp;P VAL'!K159*'[1]PERCENT ARRAY-MEAN FC&amp;P VAL'!L159))</f>
        <v/>
      </c>
      <c r="H159">
        <f>IF(A159="","",IF('[1]Calculation genes in KEGG path'!L157&gt;='[1]Flux and Impact'!$E$1,IF(('[1]PERCENT ARRAY-MEAN FC&amp;P VAL'!M159*'[1]PERCENT ARRAY-MEAN FC&amp;P VAL'!N159*'[1]PERCENT ARRAY-MEAN FC&amp;P VAL'!O159+ABS('[1]PERCENT ARRAY-MEAN FC&amp;P VAL'!P159*'[1]PERCENT ARRAY-MEAN FC&amp;P VAL'!Q159*'[1]PERCENT ARRAY-MEAN FC&amp;P VAL'!R159))&gt;0,'[1]PERCENT ARRAY-MEAN FC&amp;P VAL'!M159*'[1]PERCENT ARRAY-MEAN FC&amp;P VAL'!N159*'[1]PERCENT ARRAY-MEAN FC&amp;P VAL'!O159+ABS('[1]PERCENT ARRAY-MEAN FC&amp;P VAL'!P159*'[1]PERCENT ARRAY-MEAN FC&amp;P VAL'!Q159*'[1]PERCENT ARRAY-MEAN FC&amp;P VAL'!R159),""),""))</f>
        <v>205.474178638287</v>
      </c>
      <c r="I159" s="12">
        <f>IF(H159="","",'[1]PERCENT ARRAY-MEAN FC&amp;P VAL'!M159*'[1]PERCENT ARRAY-MEAN FC&amp;P VAL'!N159*'[1]PERCENT ARRAY-MEAN FC&amp;P VAL'!O159-ABS('[1]PERCENT ARRAY-MEAN FC&amp;P VAL'!P159*'[1]PERCENT ARRAY-MEAN FC&amp;P VAL'!Q159*'[1]PERCENT ARRAY-MEAN FC&amp;P VAL'!R159))</f>
        <v>-152.990483083002</v>
      </c>
      <c r="J159">
        <f>IF(A159="","",IF('[1]Calculation genes in KEGG path'!L157&gt;='[1]Flux and Impact'!$E$1,IF(('[1]PERCENT ARRAY-MEAN FC&amp;P VAL'!S159*'[1]PERCENT ARRAY-MEAN FC&amp;P VAL'!T159*'[1]PERCENT ARRAY-MEAN FC&amp;P VAL'!U159+ABS('[1]PERCENT ARRAY-MEAN FC&amp;P VAL'!V159*'[1]PERCENT ARRAY-MEAN FC&amp;P VAL'!W159*'[1]PERCENT ARRAY-MEAN FC&amp;P VAL'!X159))&gt;0,'[1]PERCENT ARRAY-MEAN FC&amp;P VAL'!S159*'[1]PERCENT ARRAY-MEAN FC&amp;P VAL'!T159*'[1]PERCENT ARRAY-MEAN FC&amp;P VAL'!U159+ABS('[1]PERCENT ARRAY-MEAN FC&amp;P VAL'!V159*'[1]PERCENT ARRAY-MEAN FC&amp;P VAL'!W159*'[1]PERCENT ARRAY-MEAN FC&amp;P VAL'!X159),""),""))</f>
        <v>33.036479308537</v>
      </c>
      <c r="K159" s="12">
        <f>IF(J159="","",'[1]PERCENT ARRAY-MEAN FC&amp;P VAL'!S159*'[1]PERCENT ARRAY-MEAN FC&amp;P VAL'!T159*'[1]PERCENT ARRAY-MEAN FC&amp;P VAL'!U159-ABS('[1]PERCENT ARRAY-MEAN FC&amp;P VAL'!V159*'[1]PERCENT ARRAY-MEAN FC&amp;P VAL'!W159*'[1]PERCENT ARRAY-MEAN FC&amp;P VAL'!X159))</f>
        <v>-33.036479308537</v>
      </c>
      <c r="L159" t="str">
        <f>IF(A159="","",IF('[1]Calculation genes in KEGG path'!L157&gt;='[1]Flux and Impact'!$E$1,IF(('[1]PERCENT ARRAY-MEAN FC&amp;P VAL'!Y159*'[1]PERCENT ARRAY-MEAN FC&amp;P VAL'!Z159*'[1]PERCENT ARRAY-MEAN FC&amp;P VAL'!AA159+ABS('[1]PERCENT ARRAY-MEAN FC&amp;P VAL'!AB159*'[1]PERCENT ARRAY-MEAN FC&amp;P VAL'!AC159*'[1]PERCENT ARRAY-MEAN FC&amp;P VAL'!AD159))&gt;0,'[1]PERCENT ARRAY-MEAN FC&amp;P VAL'!Y159*'[1]PERCENT ARRAY-MEAN FC&amp;P VAL'!Z159*'[1]PERCENT ARRAY-MEAN FC&amp;P VAL'!AA159+ABS('[1]PERCENT ARRAY-MEAN FC&amp;P VAL'!AB159*'[1]PERCENT ARRAY-MEAN FC&amp;P VAL'!AC159*'[1]PERCENT ARRAY-MEAN FC&amp;P VAL'!AD159),""),""))</f>
        <v/>
      </c>
      <c r="M159" s="12" t="str">
        <f>IF(L159="","",'[1]PERCENT ARRAY-MEAN FC&amp;P VAL'!Y159*'[1]PERCENT ARRAY-MEAN FC&amp;P VAL'!Z159*'[1]PERCENT ARRAY-MEAN FC&amp;P VAL'!AA159-ABS('[1]PERCENT ARRAY-MEAN FC&amp;P VAL'!AB159*'[1]PERCENT ARRAY-MEAN FC&amp;P VAL'!AC159*'[1]PERCENT ARRAY-MEAN FC&amp;P VAL'!AD159))</f>
        <v/>
      </c>
      <c r="N159" t="str">
        <f>IF(A159="","",IF('[1]Calculation genes in KEGG path'!L157&gt;='[1]Flux and Impact'!$E$1,IF(('[1]PERCENT ARRAY-MEAN FC&amp;P VAL'!AE159*'[1]PERCENT ARRAY-MEAN FC&amp;P VAL'!AF159*'[1]PERCENT ARRAY-MEAN FC&amp;P VAL'!AG159+ABS('[1]PERCENT ARRAY-MEAN FC&amp;P VAL'!AH159*'[1]PERCENT ARRAY-MEAN FC&amp;P VAL'!AI159*'[1]PERCENT ARRAY-MEAN FC&amp;P VAL'!AJ159))&gt;0,'[1]PERCENT ARRAY-MEAN FC&amp;P VAL'!AE159*'[1]PERCENT ARRAY-MEAN FC&amp;P VAL'!AF159*'[1]PERCENT ARRAY-MEAN FC&amp;P VAL'!AG159+ABS('[1]PERCENT ARRAY-MEAN FC&amp;P VAL'!AH159*'[1]PERCENT ARRAY-MEAN FC&amp;P VAL'!AI159*'[1]PERCENT ARRAY-MEAN FC&amp;P VAL'!AJ159),""),""))</f>
        <v/>
      </c>
      <c r="O159" s="12" t="str">
        <f>IF(N159="","",'[1]PERCENT ARRAY-MEAN FC&amp;P VAL'!AE159*'[1]PERCENT ARRAY-MEAN FC&amp;P VAL'!AF159*'[1]PERCENT ARRAY-MEAN FC&amp;P VAL'!AG159-ABS('[1]PERCENT ARRAY-MEAN FC&amp;P VAL'!AH159*'[1]PERCENT ARRAY-MEAN FC&amp;P VAL'!AI159*'[1]PERCENT ARRAY-MEAN FC&amp;P VAL'!AJ159))</f>
        <v/>
      </c>
      <c r="P159" t="str">
        <f>IF(A159="","",IF('[1]Calculation genes in KEGG path'!L157&gt;='[1]Flux and Impact'!$E$1,IF(('[1]PERCENT ARRAY-MEAN FC&amp;P VAL'!AK159*'[1]PERCENT ARRAY-MEAN FC&amp;P VAL'!AL159*'[1]PERCENT ARRAY-MEAN FC&amp;P VAL'!AM159+ABS('[1]PERCENT ARRAY-MEAN FC&amp;P VAL'!AN159*'[1]PERCENT ARRAY-MEAN FC&amp;P VAL'!AO159*'[1]PERCENT ARRAY-MEAN FC&amp;P VAL'!AP159))&gt;0,'[1]PERCENT ARRAY-MEAN FC&amp;P VAL'!AK159*'[1]PERCENT ARRAY-MEAN FC&amp;P VAL'!AL159*'[1]PERCENT ARRAY-MEAN FC&amp;P VAL'!AM159+ABS('[1]PERCENT ARRAY-MEAN FC&amp;P VAL'!AN159*'[1]PERCENT ARRAY-MEAN FC&amp;P VAL'!AO159*'[1]PERCENT ARRAY-MEAN FC&amp;P VAL'!AP159),""),""))</f>
        <v/>
      </c>
      <c r="Q159" s="12" t="str">
        <f>IF(P159="","",'[1]PERCENT ARRAY-MEAN FC&amp;P VAL'!AK159*'[1]PERCENT ARRAY-MEAN FC&amp;P VAL'!AL159*'[1]PERCENT ARRAY-MEAN FC&amp;P VAL'!AM159-ABS('[1]PERCENT ARRAY-MEAN FC&amp;P VAL'!AN159*'[1]PERCENT ARRAY-MEAN FC&amp;P VAL'!AO159*'[1]PERCENT ARRAY-MEAN FC&amp;P VAL'!AP159))</f>
        <v/>
      </c>
      <c r="R159" t="str">
        <f>IF(A159="","",IF('[1]Calculation genes in KEGG path'!L157&gt;='[1]Flux and Impact'!$E$1,IF(('[1]PERCENT ARRAY-MEAN FC&amp;P VAL'!AQ159*'[1]PERCENT ARRAY-MEAN FC&amp;P VAL'!AR159*'[1]PERCENT ARRAY-MEAN FC&amp;P VAL'!AS159+ABS('[1]PERCENT ARRAY-MEAN FC&amp;P VAL'!AT159*'[1]PERCENT ARRAY-MEAN FC&amp;P VAL'!AU159*'[1]PERCENT ARRAY-MEAN FC&amp;P VAL'!AV159))&gt;0,'[1]PERCENT ARRAY-MEAN FC&amp;P VAL'!AQ159*'[1]PERCENT ARRAY-MEAN FC&amp;P VAL'!AR159*'[1]PERCENT ARRAY-MEAN FC&amp;P VAL'!AS159+ABS('[1]PERCENT ARRAY-MEAN FC&amp;P VAL'!AT159*'[1]PERCENT ARRAY-MEAN FC&amp;P VAL'!AU159*'[1]PERCENT ARRAY-MEAN FC&amp;P VAL'!AV159),""),""))</f>
        <v/>
      </c>
      <c r="S159" s="12" t="str">
        <f>IF(R159="","",'[1]PERCENT ARRAY-MEAN FC&amp;P VAL'!AQ159*'[1]PERCENT ARRAY-MEAN FC&amp;P VAL'!AR159*'[1]PERCENT ARRAY-MEAN FC&amp;P VAL'!AS159-ABS('[1]PERCENT ARRAY-MEAN FC&amp;P VAL'!AT159*'[1]PERCENT ARRAY-MEAN FC&amp;P VAL'!AU159*'[1]PERCENT ARRAY-MEAN FC&amp;P VAL'!AV159))</f>
        <v/>
      </c>
      <c r="T159" t="str">
        <f>IF(A159="","",IF('[1]Calculation genes in KEGG path'!L157&gt;='[1]Flux and Impact'!$E$1,IF(('[1]PERCENT ARRAY-MEAN FC&amp;P VAL'!AW159*'[1]PERCENT ARRAY-MEAN FC&amp;P VAL'!AX159*'[1]PERCENT ARRAY-MEAN FC&amp;P VAL'!AY159+ABS('[1]PERCENT ARRAY-MEAN FC&amp;P VAL'!AZ159*'[1]PERCENT ARRAY-MEAN FC&amp;P VAL'!BA159*'[1]PERCENT ARRAY-MEAN FC&amp;P VAL'!BB159))&gt;0,'[1]PERCENT ARRAY-MEAN FC&amp;P VAL'!AW159*'[1]PERCENT ARRAY-MEAN FC&amp;P VAL'!AX159*'[1]PERCENT ARRAY-MEAN FC&amp;P VAL'!AY159+ABS('[1]PERCENT ARRAY-MEAN FC&amp;P VAL'!AZ159*'[1]PERCENT ARRAY-MEAN FC&amp;P VAL'!BA159*'[1]PERCENT ARRAY-MEAN FC&amp;P VAL'!BB159),""),""))</f>
        <v/>
      </c>
      <c r="U159" s="12" t="str">
        <f>IF(T159="","",'[1]PERCENT ARRAY-MEAN FC&amp;P VAL'!AW159*'[1]PERCENT ARRAY-MEAN FC&amp;P VAL'!AX159*'[1]PERCENT ARRAY-MEAN FC&amp;P VAL'!AY159-ABS('[1]PERCENT ARRAY-MEAN FC&amp;P VAL'!AZ159*'[1]PERCENT ARRAY-MEAN FC&amp;P VAL'!BA159*'[1]PERCENT ARRAY-MEAN FC&amp;P VAL'!BB159))</f>
        <v/>
      </c>
      <c r="V159" t="str">
        <f>IF(A159="","",IF('[1]Calculation genes in KEGG path'!L157&gt;='[1]Flux and Impact'!$E$1,IF(('[1]PERCENT ARRAY-MEAN FC&amp;P VAL'!BC159*'[1]PERCENT ARRAY-MEAN FC&amp;P VAL'!BD159*'[1]PERCENT ARRAY-MEAN FC&amp;P VAL'!BE159+ABS('[1]PERCENT ARRAY-MEAN FC&amp;P VAL'!BF159*'[1]PERCENT ARRAY-MEAN FC&amp;P VAL'!BG159*'[1]PERCENT ARRAY-MEAN FC&amp;P VAL'!BH159))&gt;0,'[1]PERCENT ARRAY-MEAN FC&amp;P VAL'!BC159*'[1]PERCENT ARRAY-MEAN FC&amp;P VAL'!BD159*'[1]PERCENT ARRAY-MEAN FC&amp;P VAL'!BE159+ABS('[1]PERCENT ARRAY-MEAN FC&amp;P VAL'!BF159*'[1]PERCENT ARRAY-MEAN FC&amp;P VAL'!BG159*'[1]PERCENT ARRAY-MEAN FC&amp;P VAL'!BH159),""),""))</f>
        <v/>
      </c>
      <c r="W159" s="12" t="str">
        <f>IF(V159="","",'[1]PERCENT ARRAY-MEAN FC&amp;P VAL'!BC159*'[1]PERCENT ARRAY-MEAN FC&amp;P VAL'!BD159*'[1]PERCENT ARRAY-MEAN FC&amp;P VAL'!BE159-ABS('[1]PERCENT ARRAY-MEAN FC&amp;P VAL'!BF159*'[1]PERCENT ARRAY-MEAN FC&amp;P VAL'!BG159*'[1]PERCENT ARRAY-MEAN FC&amp;P VAL'!BH159))</f>
        <v/>
      </c>
      <c r="X159" t="str">
        <f>IF(A159="","",IF('[1]Calculation genes in KEGG path'!L157&gt;='[1]Flux and Impact'!$E$1,IF(('[1]PERCENT ARRAY-MEAN FC&amp;P VAL'!BI159*'[1]PERCENT ARRAY-MEAN FC&amp;P VAL'!BJ159*'[1]PERCENT ARRAY-MEAN FC&amp;P VAL'!BK159+ABS('[1]PERCENT ARRAY-MEAN FC&amp;P VAL'!BL159*'[1]PERCENT ARRAY-MEAN FC&amp;P VAL'!BM159*'[1]PERCENT ARRAY-MEAN FC&amp;P VAL'!BN159))&gt;0,'[1]PERCENT ARRAY-MEAN FC&amp;P VAL'!BI159*'[1]PERCENT ARRAY-MEAN FC&amp;P VAL'!BJ159*'[1]PERCENT ARRAY-MEAN FC&amp;P VAL'!BK159+ABS('[1]PERCENT ARRAY-MEAN FC&amp;P VAL'!BL159*'[1]PERCENT ARRAY-MEAN FC&amp;P VAL'!BM159*'[1]PERCENT ARRAY-MEAN FC&amp;P VAL'!BN159),""),""))</f>
        <v/>
      </c>
      <c r="Y159" s="12" t="str">
        <f>IF(X159="","",'[1]PERCENT ARRAY-MEAN FC&amp;P VAL'!BI159*'[1]PERCENT ARRAY-MEAN FC&amp;P VAL'!BJ159*'[1]PERCENT ARRAY-MEAN FC&amp;P VAL'!BK159-ABS('[1]PERCENT ARRAY-MEAN FC&amp;P VAL'!BL159*'[1]PERCENT ARRAY-MEAN FC&amp;P VAL'!BM159*'[1]PERCENT ARRAY-MEAN FC&amp;P VAL'!BN159))</f>
        <v/>
      </c>
      <c r="Z159" t="str">
        <f>IF(A159="","",IF('[1]Calculation genes in KEGG path'!L157&gt;='[1]Flux and Impact'!$E$1,IF(('[1]PERCENT ARRAY-MEAN FC&amp;P VAL'!BO159*'[1]PERCENT ARRAY-MEAN FC&amp;P VAL'!BP159*'[1]PERCENT ARRAY-MEAN FC&amp;P VAL'!BQ159+ABS('[1]PERCENT ARRAY-MEAN FC&amp;P VAL'!BR159*'[1]PERCENT ARRAY-MEAN FC&amp;P VAL'!BS159*'[1]PERCENT ARRAY-MEAN FC&amp;P VAL'!BT159))&gt;0,'[1]PERCENT ARRAY-MEAN FC&amp;P VAL'!BO159*'[1]PERCENT ARRAY-MEAN FC&amp;P VAL'!BP159*'[1]PERCENT ARRAY-MEAN FC&amp;P VAL'!BQ159+ABS('[1]PERCENT ARRAY-MEAN FC&amp;P VAL'!BR159*'[1]PERCENT ARRAY-MEAN FC&amp;P VAL'!BS159*'[1]PERCENT ARRAY-MEAN FC&amp;P VAL'!BT159),""),""))</f>
        <v/>
      </c>
      <c r="AA159" s="12" t="str">
        <f>IF(Z159="","",'[1]PERCENT ARRAY-MEAN FC&amp;P VAL'!BO159*'[1]PERCENT ARRAY-MEAN FC&amp;P VAL'!BP159*'[1]PERCENT ARRAY-MEAN FC&amp;P VAL'!BQ159-ABS('[1]PERCENT ARRAY-MEAN FC&amp;P VAL'!BR159*'[1]PERCENT ARRAY-MEAN FC&amp;P VAL'!BS159*'[1]PERCENT ARRAY-MEAN FC&amp;P VAL'!BT159))</f>
        <v/>
      </c>
      <c r="AB159" t="str">
        <f>IF(A159="","",IF('[1]Calculation genes in KEGG path'!L157&gt;='[1]Flux and Impact'!$E$1,IF(('[1]PERCENT ARRAY-MEAN FC&amp;P VAL'!BU159*'[1]PERCENT ARRAY-MEAN FC&amp;P VAL'!BV159*'[1]PERCENT ARRAY-MEAN FC&amp;P VAL'!BW159+ABS('[1]PERCENT ARRAY-MEAN FC&amp;P VAL'!BX159*'[1]PERCENT ARRAY-MEAN FC&amp;P VAL'!BY159*'[1]PERCENT ARRAY-MEAN FC&amp;P VAL'!BZ159))&gt;0,'[1]PERCENT ARRAY-MEAN FC&amp;P VAL'!BU159*'[1]PERCENT ARRAY-MEAN FC&amp;P VAL'!BV159*'[1]PERCENT ARRAY-MEAN FC&amp;P VAL'!BW159+ABS('[1]PERCENT ARRAY-MEAN FC&amp;P VAL'!BX159*'[1]PERCENT ARRAY-MEAN FC&amp;P VAL'!BY159*'[1]PERCENT ARRAY-MEAN FC&amp;P VAL'!BZ159),""),""))</f>
        <v/>
      </c>
      <c r="AC159" s="12" t="str">
        <f>IF(AB159="","",'[1]PERCENT ARRAY-MEAN FC&amp;P VAL'!BU159*'[1]PERCENT ARRAY-MEAN FC&amp;P VAL'!BV159*'[1]PERCENT ARRAY-MEAN FC&amp;P VAL'!BW159-ABS('[1]PERCENT ARRAY-MEAN FC&amp;P VAL'!BX159*'[1]PERCENT ARRAY-MEAN FC&amp;P VAL'!BY159*'[1]PERCENT ARRAY-MEAN FC&amp;P VAL'!BZ159))</f>
        <v/>
      </c>
      <c r="AD159" t="str">
        <f>IF(A159="","",IF('[1]Calculation genes in KEGG path'!L157&gt;='[1]Flux and Impact'!$E$1,IF(('[1]PERCENT ARRAY-MEAN FC&amp;P VAL'!CA159*'[1]PERCENT ARRAY-MEAN FC&amp;P VAL'!CB159*'[1]PERCENT ARRAY-MEAN FC&amp;P VAL'!CC159+ABS('[1]PERCENT ARRAY-MEAN FC&amp;P VAL'!CD159*'[1]PERCENT ARRAY-MEAN FC&amp;P VAL'!CE159*'[1]PERCENT ARRAY-MEAN FC&amp;P VAL'!CF159))&gt;0,'[1]PERCENT ARRAY-MEAN FC&amp;P VAL'!CA159*'[1]PERCENT ARRAY-MEAN FC&amp;P VAL'!CB159*'[1]PERCENT ARRAY-MEAN FC&amp;P VAL'!CC159+ABS('[1]PERCENT ARRAY-MEAN FC&amp;P VAL'!CD159*'[1]PERCENT ARRAY-MEAN FC&amp;P VAL'!CE159*'[1]PERCENT ARRAY-MEAN FC&amp;P VAL'!CF159),""),""))</f>
        <v/>
      </c>
      <c r="AE159" s="12" t="str">
        <f>IF(AD159="","",'[1]PERCENT ARRAY-MEAN FC&amp;P VAL'!CA159*'[1]PERCENT ARRAY-MEAN FC&amp;P VAL'!CB159*'[1]PERCENT ARRAY-MEAN FC&amp;P VAL'!CC159-ABS('[1]PERCENT ARRAY-MEAN FC&amp;P VAL'!CD159*'[1]PERCENT ARRAY-MEAN FC&amp;P VAL'!CE159*'[1]PERCENT ARRAY-MEAN FC&amp;P VAL'!CF159))</f>
        <v/>
      </c>
      <c r="AF159" t="str">
        <f>IF(A159="","",IF('[1]Calculation genes in KEGG path'!L157&gt;='[1]Flux and Impact'!$E$1,IF(('[1]PERCENT ARRAY-MEAN FC&amp;P VAL'!CG159*'[1]PERCENT ARRAY-MEAN FC&amp;P VAL'!CH159*'[1]PERCENT ARRAY-MEAN FC&amp;P VAL'!CI159+ABS('[1]PERCENT ARRAY-MEAN FC&amp;P VAL'!CJ159*'[1]PERCENT ARRAY-MEAN FC&amp;P VAL'!CK159*'[1]PERCENT ARRAY-MEAN FC&amp;P VAL'!CL159))&gt;0,'[1]PERCENT ARRAY-MEAN FC&amp;P VAL'!CG159*'[1]PERCENT ARRAY-MEAN FC&amp;P VAL'!CH159*'[1]PERCENT ARRAY-MEAN FC&amp;P VAL'!CI159+ABS('[1]PERCENT ARRAY-MEAN FC&amp;P VAL'!CJ159*'[1]PERCENT ARRAY-MEAN FC&amp;P VAL'!CK159*'[1]PERCENT ARRAY-MEAN FC&amp;P VAL'!CL159),""),""))</f>
        <v/>
      </c>
      <c r="AG159" s="12" t="str">
        <f>IF(AF159="","",'[1]PERCENT ARRAY-MEAN FC&amp;P VAL'!CG159*'[1]PERCENT ARRAY-MEAN FC&amp;P VAL'!CH159*'[1]PERCENT ARRAY-MEAN FC&amp;P VAL'!CI159-ABS('[1]PERCENT ARRAY-MEAN FC&amp;P VAL'!CJ159*'[1]PERCENT ARRAY-MEAN FC&amp;P VAL'!CK159*'[1]PERCENT ARRAY-MEAN FC&amp;P VAL'!CL159))</f>
        <v/>
      </c>
      <c r="AH159" t="str">
        <f>IF(A159="","",IF('[1]Calculation genes in KEGG path'!L157&gt;='[1]Flux and Impact'!$E$1,IF(('[1]PERCENT ARRAY-MEAN FC&amp;P VAL'!CM159*'[1]PERCENT ARRAY-MEAN FC&amp;P VAL'!CN159*'[1]PERCENT ARRAY-MEAN FC&amp;P VAL'!CO159+ABS('[1]PERCENT ARRAY-MEAN FC&amp;P VAL'!CP159*'[1]PERCENT ARRAY-MEAN FC&amp;P VAL'!CQ159*'[1]PERCENT ARRAY-MEAN FC&amp;P VAL'!CR159))&gt;0,'[1]PERCENT ARRAY-MEAN FC&amp;P VAL'!CM159*'[1]PERCENT ARRAY-MEAN FC&amp;P VAL'!CN159*'[1]PERCENT ARRAY-MEAN FC&amp;P VAL'!CO159+ABS('[1]PERCENT ARRAY-MEAN FC&amp;P VAL'!CP159*'[1]PERCENT ARRAY-MEAN FC&amp;P VAL'!CQ159*'[1]PERCENT ARRAY-MEAN FC&amp;P VAL'!CR159),""),""))</f>
        <v/>
      </c>
      <c r="AI159" s="12" t="str">
        <f>IF(AH159="","",'[1]PERCENT ARRAY-MEAN FC&amp;P VAL'!CM159*'[1]PERCENT ARRAY-MEAN FC&amp;P VAL'!CN159*'[1]PERCENT ARRAY-MEAN FC&amp;P VAL'!CO159-ABS('[1]PERCENT ARRAY-MEAN FC&amp;P VAL'!CP159*'[1]PERCENT ARRAY-MEAN FC&amp;P VAL'!CQ159*'[1]PERCENT ARRAY-MEAN FC&amp;P VAL'!CR159))</f>
        <v/>
      </c>
      <c r="AJ159" t="str">
        <f>IF(A159="","",IF('[1]Calculation genes in KEGG path'!L157&gt;='[1]Flux and Impact'!$E$1,IF(('[1]PERCENT ARRAY-MEAN FC&amp;P VAL'!CS159*'[1]PERCENT ARRAY-MEAN FC&amp;P VAL'!CT159*'[1]PERCENT ARRAY-MEAN FC&amp;P VAL'!CU159+ABS('[1]PERCENT ARRAY-MEAN FC&amp;P VAL'!CV159*'[1]PERCENT ARRAY-MEAN FC&amp;P VAL'!CW159*'[1]PERCENT ARRAY-MEAN FC&amp;P VAL'!CX159))&gt;0,'[1]PERCENT ARRAY-MEAN FC&amp;P VAL'!CS159*'[1]PERCENT ARRAY-MEAN FC&amp;P VAL'!CT159*'[1]PERCENT ARRAY-MEAN FC&amp;P VAL'!CU159+ABS('[1]PERCENT ARRAY-MEAN FC&amp;P VAL'!CV159*'[1]PERCENT ARRAY-MEAN FC&amp;P VAL'!CW159*'[1]PERCENT ARRAY-MEAN FC&amp;P VAL'!CX159),""),""))</f>
        <v/>
      </c>
      <c r="AK159" s="12" t="str">
        <f>IF(AJ159="","",'[1]PERCENT ARRAY-MEAN FC&amp;P VAL'!CS159*'[1]PERCENT ARRAY-MEAN FC&amp;P VAL'!CT159*'[1]PERCENT ARRAY-MEAN FC&amp;P VAL'!CU159-ABS('[1]PERCENT ARRAY-MEAN FC&amp;P VAL'!CV159*'[1]PERCENT ARRAY-MEAN FC&amp;P VAL'!CW159*'[1]PERCENT ARRAY-MEAN FC&amp;P VAL'!CX159))</f>
        <v/>
      </c>
      <c r="AL159" t="str">
        <f>IF(A159="","",IF('[1]Calculation genes in KEGG path'!L157&gt;='[1]Flux and Impact'!$E$1,IF(('[1]PERCENT ARRAY-MEAN FC&amp;P VAL'!CY159*'[1]PERCENT ARRAY-MEAN FC&amp;P VAL'!CZ159*'[1]PERCENT ARRAY-MEAN FC&amp;P VAL'!DA159+ABS('[1]PERCENT ARRAY-MEAN FC&amp;P VAL'!DB159*'[1]PERCENT ARRAY-MEAN FC&amp;P VAL'!DC159*'[1]PERCENT ARRAY-MEAN FC&amp;P VAL'!DD159))&gt;0,'[1]PERCENT ARRAY-MEAN FC&amp;P VAL'!CY159*'[1]PERCENT ARRAY-MEAN FC&amp;P VAL'!CZ159*'[1]PERCENT ARRAY-MEAN FC&amp;P VAL'!DA159+ABS('[1]PERCENT ARRAY-MEAN FC&amp;P VAL'!DB159*'[1]PERCENT ARRAY-MEAN FC&amp;P VAL'!DC159*'[1]PERCENT ARRAY-MEAN FC&amp;P VAL'!DD159),""),""))</f>
        <v/>
      </c>
      <c r="AM159" s="12" t="str">
        <f>IF(AL159="","",'[1]PERCENT ARRAY-MEAN FC&amp;P VAL'!CY159*'[1]PERCENT ARRAY-MEAN FC&amp;P VAL'!CZ159*'[1]PERCENT ARRAY-MEAN FC&amp;P VAL'!DA159-ABS('[1]PERCENT ARRAY-MEAN FC&amp;P VAL'!DB159*'[1]PERCENT ARRAY-MEAN FC&amp;P VAL'!DC159*'[1]PERCENT ARRAY-MEAN FC&amp;P VAL'!DD159))</f>
        <v/>
      </c>
      <c r="AN159" t="str">
        <f>IF(A159="","",IF('[1]Calculation genes in KEGG path'!L157&gt;='[1]Flux and Impact'!$E$1,IF(('[1]PERCENT ARRAY-MEAN FC&amp;P VAL'!DE159*'[1]PERCENT ARRAY-MEAN FC&amp;P VAL'!DF159*'[1]PERCENT ARRAY-MEAN FC&amp;P VAL'!DG159+ABS('[1]PERCENT ARRAY-MEAN FC&amp;P VAL'!DH159*'[1]PERCENT ARRAY-MEAN FC&amp;P VAL'!DI159*'[1]PERCENT ARRAY-MEAN FC&amp;P VAL'!DJ159))&gt;0,'[1]PERCENT ARRAY-MEAN FC&amp;P VAL'!DE159*'[1]PERCENT ARRAY-MEAN FC&amp;P VAL'!DF159*'[1]PERCENT ARRAY-MEAN FC&amp;P VAL'!DG159+ABS('[1]PERCENT ARRAY-MEAN FC&amp;P VAL'!DH159*'[1]PERCENT ARRAY-MEAN FC&amp;P VAL'!DI159*'[1]PERCENT ARRAY-MEAN FC&amp;P VAL'!DJ159),""),""))</f>
        <v/>
      </c>
      <c r="AO159" s="12" t="str">
        <f>IF(AN159="","",'[1]PERCENT ARRAY-MEAN FC&amp;P VAL'!DE159*'[1]PERCENT ARRAY-MEAN FC&amp;P VAL'!DF159*'[1]PERCENT ARRAY-MEAN FC&amp;P VAL'!DG159-ABS('[1]PERCENT ARRAY-MEAN FC&amp;P VAL'!DH159*'[1]PERCENT ARRAY-MEAN FC&amp;P VAL'!DI159*'[1]PERCENT ARRAY-MEAN FC&amp;P VAL'!DJ159))</f>
        <v/>
      </c>
      <c r="AP159" t="str">
        <f>IF(A159="","",IF('[1]Calculation genes in KEGG path'!L157&gt;='[1]Flux and Impact'!$E$1,IF(('[1]PERCENT ARRAY-MEAN FC&amp;P VAL'!DK159*'[1]PERCENT ARRAY-MEAN FC&amp;P VAL'!DL159*'[1]PERCENT ARRAY-MEAN FC&amp;P VAL'!DM159+ABS('[1]PERCENT ARRAY-MEAN FC&amp;P VAL'!DN159*'[1]PERCENT ARRAY-MEAN FC&amp;P VAL'!DO159*'[1]PERCENT ARRAY-MEAN FC&amp;P VAL'!DP159))&gt;0,'[1]PERCENT ARRAY-MEAN FC&amp;P VAL'!DK159*'[1]PERCENT ARRAY-MEAN FC&amp;P VAL'!DL159*'[1]PERCENT ARRAY-MEAN FC&amp;P VAL'!DM159+ABS('[1]PERCENT ARRAY-MEAN FC&amp;P VAL'!DN159*'[1]PERCENT ARRAY-MEAN FC&amp;P VAL'!DO159*'[1]PERCENT ARRAY-MEAN FC&amp;P VAL'!DP159),""),""))</f>
        <v/>
      </c>
      <c r="AQ159" s="12" t="str">
        <f>IF(AP159="","",'[1]PERCENT ARRAY-MEAN FC&amp;P VAL'!DK159*'[1]PERCENT ARRAY-MEAN FC&amp;P VAL'!DL159*'[1]PERCENT ARRAY-MEAN FC&amp;P VAL'!DM159-ABS('[1]PERCENT ARRAY-MEAN FC&amp;P VAL'!DN159*'[1]PERCENT ARRAY-MEAN FC&amp;P VAL'!DO159*'[1]PERCENT ARRAY-MEAN FC&amp;P VAL'!DP159))</f>
        <v/>
      </c>
      <c r="AR159" t="str">
        <f>IF(A159="","",IF('[1]Calculation genes in KEGG path'!L157&gt;='[1]Flux and Impact'!$E$1,IF(('[1]PERCENT ARRAY-MEAN FC&amp;P VAL'!DQ159*'[1]PERCENT ARRAY-MEAN FC&amp;P VAL'!DR159*'[1]PERCENT ARRAY-MEAN FC&amp;P VAL'!DS159+ABS('[1]PERCENT ARRAY-MEAN FC&amp;P VAL'!DT159*'[1]PERCENT ARRAY-MEAN FC&amp;P VAL'!DU159*'[1]PERCENT ARRAY-MEAN FC&amp;P VAL'!DV159))&gt;0,'[1]PERCENT ARRAY-MEAN FC&amp;P VAL'!DQ159*'[1]PERCENT ARRAY-MEAN FC&amp;P VAL'!DR159*'[1]PERCENT ARRAY-MEAN FC&amp;P VAL'!DS159+ABS('[1]PERCENT ARRAY-MEAN FC&amp;P VAL'!DT159*'[1]PERCENT ARRAY-MEAN FC&amp;P VAL'!DU159*'[1]PERCENT ARRAY-MEAN FC&amp;P VAL'!DV159),""),""))</f>
        <v/>
      </c>
      <c r="AS159" s="12" t="str">
        <f>IF(AR159="","",'[1]PERCENT ARRAY-MEAN FC&amp;P VAL'!DQ159*'[1]PERCENT ARRAY-MEAN FC&amp;P VAL'!DR159*'[1]PERCENT ARRAY-MEAN FC&amp;P VAL'!DS159-ABS('[1]PERCENT ARRAY-MEAN FC&amp;P VAL'!DT159*'[1]PERCENT ARRAY-MEAN FC&amp;P VAL'!DU159*'[1]PERCENT ARRAY-MEAN FC&amp;P VAL'!DV159))</f>
        <v/>
      </c>
      <c r="AT159" s="12">
        <f t="shared" si="7"/>
        <v>-93.0134811957697</v>
      </c>
      <c r="AU159" s="12">
        <f t="shared" si="8"/>
        <v>1</v>
      </c>
    </row>
    <row r="160" spans="1:47">
      <c r="A160" t="str">
        <f>'[1]Calculation genes in KEGG path'!I158</f>
        <v>bta04672</v>
      </c>
      <c r="B160" t="str">
        <f>IF('[1]PERCENT ARRAY-MEAN FC&amp;P VAL'!A160="","",'[1]PERCENT ARRAY-MEAN FC&amp;P VAL'!A160)</f>
        <v>5. Organismal Systems</v>
      </c>
      <c r="C160" t="str">
        <f>IF('[1]PERCENT ARRAY-MEAN FC&amp;P VAL'!B160="","",'[1]PERCENT ARRAY-MEAN FC&amp;P VAL'!B160)</f>
        <v>5.1 Immune System</v>
      </c>
      <c r="D160" t="str">
        <f>IF('[1]PERCENT ARRAY-MEAN FC&amp;P VAL'!C160="","",'[1]PERCENT ARRAY-MEAN FC&amp;P VAL'!C160)</f>
        <v>Intestinal immune network for IgA production</v>
      </c>
      <c r="E160" s="12">
        <f t="shared" si="6"/>
        <v>262.967919597092</v>
      </c>
      <c r="F160">
        <f>IF(A160="","",IF('[1]Calculation genes in KEGG path'!L158&gt;='[1]Flux and Impact'!$E$1,IF('[1]PERCENT ARRAY-MEAN FC&amp;P VAL'!G160*'[1]PERCENT ARRAY-MEAN FC&amp;P VAL'!H160*'[1]PERCENT ARRAY-MEAN FC&amp;P VAL'!I160+ABS('[1]PERCENT ARRAY-MEAN FC&amp;P VAL'!J160*'[1]PERCENT ARRAY-MEAN FC&amp;P VAL'!K160*'[1]PERCENT ARRAY-MEAN FC&amp;P VAL'!L160)&gt;0,'[1]PERCENT ARRAY-MEAN FC&amp;P VAL'!G160*'[1]PERCENT ARRAY-MEAN FC&amp;P VAL'!H160*'[1]PERCENT ARRAY-MEAN FC&amp;P VAL'!I160+ABS('[1]PERCENT ARRAY-MEAN FC&amp;P VAL'!J160*'[1]PERCENT ARRAY-MEAN FC&amp;P VAL'!K160*'[1]PERCENT ARRAY-MEAN FC&amp;P VAL'!L160),""),""))</f>
        <v>17.7365870001778</v>
      </c>
      <c r="G160" s="12">
        <f>IF(F160="","",'[1]PERCENT ARRAY-MEAN FC&amp;P VAL'!G160*'[1]PERCENT ARRAY-MEAN FC&amp;P VAL'!H160*'[1]PERCENT ARRAY-MEAN FC&amp;P VAL'!I160-ABS('[1]PERCENT ARRAY-MEAN FC&amp;P VAL'!J160*'[1]PERCENT ARRAY-MEAN FC&amp;P VAL'!K160*'[1]PERCENT ARRAY-MEAN FC&amp;P VAL'!L160))</f>
        <v>17.7365870001778</v>
      </c>
      <c r="H160">
        <f>IF(A160="","",IF('[1]Calculation genes in KEGG path'!L158&gt;='[1]Flux and Impact'!$E$1,IF(('[1]PERCENT ARRAY-MEAN FC&amp;P VAL'!M160*'[1]PERCENT ARRAY-MEAN FC&amp;P VAL'!N160*'[1]PERCENT ARRAY-MEAN FC&amp;P VAL'!O160+ABS('[1]PERCENT ARRAY-MEAN FC&amp;P VAL'!P160*'[1]PERCENT ARRAY-MEAN FC&amp;P VAL'!Q160*'[1]PERCENT ARRAY-MEAN FC&amp;P VAL'!R160))&gt;0,'[1]PERCENT ARRAY-MEAN FC&amp;P VAL'!M160*'[1]PERCENT ARRAY-MEAN FC&amp;P VAL'!N160*'[1]PERCENT ARRAY-MEAN FC&amp;P VAL'!O160+ABS('[1]PERCENT ARRAY-MEAN FC&amp;P VAL'!P160*'[1]PERCENT ARRAY-MEAN FC&amp;P VAL'!Q160*'[1]PERCENT ARRAY-MEAN FC&amp;P VAL'!R160),""),""))</f>
        <v>235.826712068629</v>
      </c>
      <c r="I160" s="12">
        <f>IF(H160="","",'[1]PERCENT ARRAY-MEAN FC&amp;P VAL'!M160*'[1]PERCENT ARRAY-MEAN FC&amp;P VAL'!N160*'[1]PERCENT ARRAY-MEAN FC&amp;P VAL'!O160-ABS('[1]PERCENT ARRAY-MEAN FC&amp;P VAL'!P160*'[1]PERCENT ARRAY-MEAN FC&amp;P VAL'!Q160*'[1]PERCENT ARRAY-MEAN FC&amp;P VAL'!R160))</f>
        <v>-100.012911817717</v>
      </c>
      <c r="J160">
        <f>IF(A160="","",IF('[1]Calculation genes in KEGG path'!L158&gt;='[1]Flux and Impact'!$E$1,IF(('[1]PERCENT ARRAY-MEAN FC&amp;P VAL'!S160*'[1]PERCENT ARRAY-MEAN FC&amp;P VAL'!T160*'[1]PERCENT ARRAY-MEAN FC&amp;P VAL'!U160+ABS('[1]PERCENT ARRAY-MEAN FC&amp;P VAL'!V160*'[1]PERCENT ARRAY-MEAN FC&amp;P VAL'!W160*'[1]PERCENT ARRAY-MEAN FC&amp;P VAL'!X160))&gt;0,'[1]PERCENT ARRAY-MEAN FC&amp;P VAL'!S160*'[1]PERCENT ARRAY-MEAN FC&amp;P VAL'!T160*'[1]PERCENT ARRAY-MEAN FC&amp;P VAL'!U160+ABS('[1]PERCENT ARRAY-MEAN FC&amp;P VAL'!V160*'[1]PERCENT ARRAY-MEAN FC&amp;P VAL'!W160*'[1]PERCENT ARRAY-MEAN FC&amp;P VAL'!X160),""),""))</f>
        <v>9.40462052828523</v>
      </c>
      <c r="K160" s="12">
        <f>IF(J160="","",'[1]PERCENT ARRAY-MEAN FC&amp;P VAL'!S160*'[1]PERCENT ARRAY-MEAN FC&amp;P VAL'!T160*'[1]PERCENT ARRAY-MEAN FC&amp;P VAL'!U160-ABS('[1]PERCENT ARRAY-MEAN FC&amp;P VAL'!V160*'[1]PERCENT ARRAY-MEAN FC&amp;P VAL'!W160*'[1]PERCENT ARRAY-MEAN FC&amp;P VAL'!X160))</f>
        <v>-9.40462052828523</v>
      </c>
      <c r="L160" t="str">
        <f>IF(A160="","",IF('[1]Calculation genes in KEGG path'!L158&gt;='[1]Flux and Impact'!$E$1,IF(('[1]PERCENT ARRAY-MEAN FC&amp;P VAL'!Y160*'[1]PERCENT ARRAY-MEAN FC&amp;P VAL'!Z160*'[1]PERCENT ARRAY-MEAN FC&amp;P VAL'!AA160+ABS('[1]PERCENT ARRAY-MEAN FC&amp;P VAL'!AB160*'[1]PERCENT ARRAY-MEAN FC&amp;P VAL'!AC160*'[1]PERCENT ARRAY-MEAN FC&amp;P VAL'!AD160))&gt;0,'[1]PERCENT ARRAY-MEAN FC&amp;P VAL'!Y160*'[1]PERCENT ARRAY-MEAN FC&amp;P VAL'!Z160*'[1]PERCENT ARRAY-MEAN FC&amp;P VAL'!AA160+ABS('[1]PERCENT ARRAY-MEAN FC&amp;P VAL'!AB160*'[1]PERCENT ARRAY-MEAN FC&amp;P VAL'!AC160*'[1]PERCENT ARRAY-MEAN FC&amp;P VAL'!AD160),""),""))</f>
        <v/>
      </c>
      <c r="M160" s="12" t="str">
        <f>IF(L160="","",'[1]PERCENT ARRAY-MEAN FC&amp;P VAL'!Y160*'[1]PERCENT ARRAY-MEAN FC&amp;P VAL'!Z160*'[1]PERCENT ARRAY-MEAN FC&amp;P VAL'!AA160-ABS('[1]PERCENT ARRAY-MEAN FC&amp;P VAL'!AB160*'[1]PERCENT ARRAY-MEAN FC&amp;P VAL'!AC160*'[1]PERCENT ARRAY-MEAN FC&amp;P VAL'!AD160))</f>
        <v/>
      </c>
      <c r="N160" t="str">
        <f>IF(A160="","",IF('[1]Calculation genes in KEGG path'!L158&gt;='[1]Flux and Impact'!$E$1,IF(('[1]PERCENT ARRAY-MEAN FC&amp;P VAL'!AE160*'[1]PERCENT ARRAY-MEAN FC&amp;P VAL'!AF160*'[1]PERCENT ARRAY-MEAN FC&amp;P VAL'!AG160+ABS('[1]PERCENT ARRAY-MEAN FC&amp;P VAL'!AH160*'[1]PERCENT ARRAY-MEAN FC&amp;P VAL'!AI160*'[1]PERCENT ARRAY-MEAN FC&amp;P VAL'!AJ160))&gt;0,'[1]PERCENT ARRAY-MEAN FC&amp;P VAL'!AE160*'[1]PERCENT ARRAY-MEAN FC&amp;P VAL'!AF160*'[1]PERCENT ARRAY-MEAN FC&amp;P VAL'!AG160+ABS('[1]PERCENT ARRAY-MEAN FC&amp;P VAL'!AH160*'[1]PERCENT ARRAY-MEAN FC&amp;P VAL'!AI160*'[1]PERCENT ARRAY-MEAN FC&amp;P VAL'!AJ160),""),""))</f>
        <v/>
      </c>
      <c r="O160" s="12" t="str">
        <f>IF(N160="","",'[1]PERCENT ARRAY-MEAN FC&amp;P VAL'!AE160*'[1]PERCENT ARRAY-MEAN FC&amp;P VAL'!AF160*'[1]PERCENT ARRAY-MEAN FC&amp;P VAL'!AG160-ABS('[1]PERCENT ARRAY-MEAN FC&amp;P VAL'!AH160*'[1]PERCENT ARRAY-MEAN FC&amp;P VAL'!AI160*'[1]PERCENT ARRAY-MEAN FC&amp;P VAL'!AJ160))</f>
        <v/>
      </c>
      <c r="P160" t="str">
        <f>IF(A160="","",IF('[1]Calculation genes in KEGG path'!L158&gt;='[1]Flux and Impact'!$E$1,IF(('[1]PERCENT ARRAY-MEAN FC&amp;P VAL'!AK160*'[1]PERCENT ARRAY-MEAN FC&amp;P VAL'!AL160*'[1]PERCENT ARRAY-MEAN FC&amp;P VAL'!AM160+ABS('[1]PERCENT ARRAY-MEAN FC&amp;P VAL'!AN160*'[1]PERCENT ARRAY-MEAN FC&amp;P VAL'!AO160*'[1]PERCENT ARRAY-MEAN FC&amp;P VAL'!AP160))&gt;0,'[1]PERCENT ARRAY-MEAN FC&amp;P VAL'!AK160*'[1]PERCENT ARRAY-MEAN FC&amp;P VAL'!AL160*'[1]PERCENT ARRAY-MEAN FC&amp;P VAL'!AM160+ABS('[1]PERCENT ARRAY-MEAN FC&amp;P VAL'!AN160*'[1]PERCENT ARRAY-MEAN FC&amp;P VAL'!AO160*'[1]PERCENT ARRAY-MEAN FC&amp;P VAL'!AP160),""),""))</f>
        <v/>
      </c>
      <c r="Q160" s="12" t="str">
        <f>IF(P160="","",'[1]PERCENT ARRAY-MEAN FC&amp;P VAL'!AK160*'[1]PERCENT ARRAY-MEAN FC&amp;P VAL'!AL160*'[1]PERCENT ARRAY-MEAN FC&amp;P VAL'!AM160-ABS('[1]PERCENT ARRAY-MEAN FC&amp;P VAL'!AN160*'[1]PERCENT ARRAY-MEAN FC&amp;P VAL'!AO160*'[1]PERCENT ARRAY-MEAN FC&amp;P VAL'!AP160))</f>
        <v/>
      </c>
      <c r="R160" t="str">
        <f>IF(A160="","",IF('[1]Calculation genes in KEGG path'!L158&gt;='[1]Flux and Impact'!$E$1,IF(('[1]PERCENT ARRAY-MEAN FC&amp;P VAL'!AQ160*'[1]PERCENT ARRAY-MEAN FC&amp;P VAL'!AR160*'[1]PERCENT ARRAY-MEAN FC&amp;P VAL'!AS160+ABS('[1]PERCENT ARRAY-MEAN FC&amp;P VAL'!AT160*'[1]PERCENT ARRAY-MEAN FC&amp;P VAL'!AU160*'[1]PERCENT ARRAY-MEAN FC&amp;P VAL'!AV160))&gt;0,'[1]PERCENT ARRAY-MEAN FC&amp;P VAL'!AQ160*'[1]PERCENT ARRAY-MEAN FC&amp;P VAL'!AR160*'[1]PERCENT ARRAY-MEAN FC&amp;P VAL'!AS160+ABS('[1]PERCENT ARRAY-MEAN FC&amp;P VAL'!AT160*'[1]PERCENT ARRAY-MEAN FC&amp;P VAL'!AU160*'[1]PERCENT ARRAY-MEAN FC&amp;P VAL'!AV160),""),""))</f>
        <v/>
      </c>
      <c r="S160" s="12" t="str">
        <f>IF(R160="","",'[1]PERCENT ARRAY-MEAN FC&amp;P VAL'!AQ160*'[1]PERCENT ARRAY-MEAN FC&amp;P VAL'!AR160*'[1]PERCENT ARRAY-MEAN FC&amp;P VAL'!AS160-ABS('[1]PERCENT ARRAY-MEAN FC&amp;P VAL'!AT160*'[1]PERCENT ARRAY-MEAN FC&amp;P VAL'!AU160*'[1]PERCENT ARRAY-MEAN FC&amp;P VAL'!AV160))</f>
        <v/>
      </c>
      <c r="T160" t="str">
        <f>IF(A160="","",IF('[1]Calculation genes in KEGG path'!L158&gt;='[1]Flux and Impact'!$E$1,IF(('[1]PERCENT ARRAY-MEAN FC&amp;P VAL'!AW160*'[1]PERCENT ARRAY-MEAN FC&amp;P VAL'!AX160*'[1]PERCENT ARRAY-MEAN FC&amp;P VAL'!AY160+ABS('[1]PERCENT ARRAY-MEAN FC&amp;P VAL'!AZ160*'[1]PERCENT ARRAY-MEAN FC&amp;P VAL'!BA160*'[1]PERCENT ARRAY-MEAN FC&amp;P VAL'!BB160))&gt;0,'[1]PERCENT ARRAY-MEAN FC&amp;P VAL'!AW160*'[1]PERCENT ARRAY-MEAN FC&amp;P VAL'!AX160*'[1]PERCENT ARRAY-MEAN FC&amp;P VAL'!AY160+ABS('[1]PERCENT ARRAY-MEAN FC&amp;P VAL'!AZ160*'[1]PERCENT ARRAY-MEAN FC&amp;P VAL'!BA160*'[1]PERCENT ARRAY-MEAN FC&amp;P VAL'!BB160),""),""))</f>
        <v/>
      </c>
      <c r="U160" s="12" t="str">
        <f>IF(T160="","",'[1]PERCENT ARRAY-MEAN FC&amp;P VAL'!AW160*'[1]PERCENT ARRAY-MEAN FC&amp;P VAL'!AX160*'[1]PERCENT ARRAY-MEAN FC&amp;P VAL'!AY160-ABS('[1]PERCENT ARRAY-MEAN FC&amp;P VAL'!AZ160*'[1]PERCENT ARRAY-MEAN FC&amp;P VAL'!BA160*'[1]PERCENT ARRAY-MEAN FC&amp;P VAL'!BB160))</f>
        <v/>
      </c>
      <c r="V160" t="str">
        <f>IF(A160="","",IF('[1]Calculation genes in KEGG path'!L158&gt;='[1]Flux and Impact'!$E$1,IF(('[1]PERCENT ARRAY-MEAN FC&amp;P VAL'!BC160*'[1]PERCENT ARRAY-MEAN FC&amp;P VAL'!BD160*'[1]PERCENT ARRAY-MEAN FC&amp;P VAL'!BE160+ABS('[1]PERCENT ARRAY-MEAN FC&amp;P VAL'!BF160*'[1]PERCENT ARRAY-MEAN FC&amp;P VAL'!BG160*'[1]PERCENT ARRAY-MEAN FC&amp;P VAL'!BH160))&gt;0,'[1]PERCENT ARRAY-MEAN FC&amp;P VAL'!BC160*'[1]PERCENT ARRAY-MEAN FC&amp;P VAL'!BD160*'[1]PERCENT ARRAY-MEAN FC&amp;P VAL'!BE160+ABS('[1]PERCENT ARRAY-MEAN FC&amp;P VAL'!BF160*'[1]PERCENT ARRAY-MEAN FC&amp;P VAL'!BG160*'[1]PERCENT ARRAY-MEAN FC&amp;P VAL'!BH160),""),""))</f>
        <v/>
      </c>
      <c r="W160" s="12" t="str">
        <f>IF(V160="","",'[1]PERCENT ARRAY-MEAN FC&amp;P VAL'!BC160*'[1]PERCENT ARRAY-MEAN FC&amp;P VAL'!BD160*'[1]PERCENT ARRAY-MEAN FC&amp;P VAL'!BE160-ABS('[1]PERCENT ARRAY-MEAN FC&amp;P VAL'!BF160*'[1]PERCENT ARRAY-MEAN FC&amp;P VAL'!BG160*'[1]PERCENT ARRAY-MEAN FC&amp;P VAL'!BH160))</f>
        <v/>
      </c>
      <c r="X160" t="str">
        <f>IF(A160="","",IF('[1]Calculation genes in KEGG path'!L158&gt;='[1]Flux and Impact'!$E$1,IF(('[1]PERCENT ARRAY-MEAN FC&amp;P VAL'!BI160*'[1]PERCENT ARRAY-MEAN FC&amp;P VAL'!BJ160*'[1]PERCENT ARRAY-MEAN FC&amp;P VAL'!BK160+ABS('[1]PERCENT ARRAY-MEAN FC&amp;P VAL'!BL160*'[1]PERCENT ARRAY-MEAN FC&amp;P VAL'!BM160*'[1]PERCENT ARRAY-MEAN FC&amp;P VAL'!BN160))&gt;0,'[1]PERCENT ARRAY-MEAN FC&amp;P VAL'!BI160*'[1]PERCENT ARRAY-MEAN FC&amp;P VAL'!BJ160*'[1]PERCENT ARRAY-MEAN FC&amp;P VAL'!BK160+ABS('[1]PERCENT ARRAY-MEAN FC&amp;P VAL'!BL160*'[1]PERCENT ARRAY-MEAN FC&amp;P VAL'!BM160*'[1]PERCENT ARRAY-MEAN FC&amp;P VAL'!BN160),""),""))</f>
        <v/>
      </c>
      <c r="Y160" s="12" t="str">
        <f>IF(X160="","",'[1]PERCENT ARRAY-MEAN FC&amp;P VAL'!BI160*'[1]PERCENT ARRAY-MEAN FC&amp;P VAL'!BJ160*'[1]PERCENT ARRAY-MEAN FC&amp;P VAL'!BK160-ABS('[1]PERCENT ARRAY-MEAN FC&amp;P VAL'!BL160*'[1]PERCENT ARRAY-MEAN FC&amp;P VAL'!BM160*'[1]PERCENT ARRAY-MEAN FC&amp;P VAL'!BN160))</f>
        <v/>
      </c>
      <c r="Z160" t="str">
        <f>IF(A160="","",IF('[1]Calculation genes in KEGG path'!L158&gt;='[1]Flux and Impact'!$E$1,IF(('[1]PERCENT ARRAY-MEAN FC&amp;P VAL'!BO160*'[1]PERCENT ARRAY-MEAN FC&amp;P VAL'!BP160*'[1]PERCENT ARRAY-MEAN FC&amp;P VAL'!BQ160+ABS('[1]PERCENT ARRAY-MEAN FC&amp;P VAL'!BR160*'[1]PERCENT ARRAY-MEAN FC&amp;P VAL'!BS160*'[1]PERCENT ARRAY-MEAN FC&amp;P VAL'!BT160))&gt;0,'[1]PERCENT ARRAY-MEAN FC&amp;P VAL'!BO160*'[1]PERCENT ARRAY-MEAN FC&amp;P VAL'!BP160*'[1]PERCENT ARRAY-MEAN FC&amp;P VAL'!BQ160+ABS('[1]PERCENT ARRAY-MEAN FC&amp;P VAL'!BR160*'[1]PERCENT ARRAY-MEAN FC&amp;P VAL'!BS160*'[1]PERCENT ARRAY-MEAN FC&amp;P VAL'!BT160),""),""))</f>
        <v/>
      </c>
      <c r="AA160" s="12" t="str">
        <f>IF(Z160="","",'[1]PERCENT ARRAY-MEAN FC&amp;P VAL'!BO160*'[1]PERCENT ARRAY-MEAN FC&amp;P VAL'!BP160*'[1]PERCENT ARRAY-MEAN FC&amp;P VAL'!BQ160-ABS('[1]PERCENT ARRAY-MEAN FC&amp;P VAL'!BR160*'[1]PERCENT ARRAY-MEAN FC&amp;P VAL'!BS160*'[1]PERCENT ARRAY-MEAN FC&amp;P VAL'!BT160))</f>
        <v/>
      </c>
      <c r="AB160" t="str">
        <f>IF(A160="","",IF('[1]Calculation genes in KEGG path'!L158&gt;='[1]Flux and Impact'!$E$1,IF(('[1]PERCENT ARRAY-MEAN FC&amp;P VAL'!BU160*'[1]PERCENT ARRAY-MEAN FC&amp;P VAL'!BV160*'[1]PERCENT ARRAY-MEAN FC&amp;P VAL'!BW160+ABS('[1]PERCENT ARRAY-MEAN FC&amp;P VAL'!BX160*'[1]PERCENT ARRAY-MEAN FC&amp;P VAL'!BY160*'[1]PERCENT ARRAY-MEAN FC&amp;P VAL'!BZ160))&gt;0,'[1]PERCENT ARRAY-MEAN FC&amp;P VAL'!BU160*'[1]PERCENT ARRAY-MEAN FC&amp;P VAL'!BV160*'[1]PERCENT ARRAY-MEAN FC&amp;P VAL'!BW160+ABS('[1]PERCENT ARRAY-MEAN FC&amp;P VAL'!BX160*'[1]PERCENT ARRAY-MEAN FC&amp;P VAL'!BY160*'[1]PERCENT ARRAY-MEAN FC&amp;P VAL'!BZ160),""),""))</f>
        <v/>
      </c>
      <c r="AC160" s="12" t="str">
        <f>IF(AB160="","",'[1]PERCENT ARRAY-MEAN FC&amp;P VAL'!BU160*'[1]PERCENT ARRAY-MEAN FC&amp;P VAL'!BV160*'[1]PERCENT ARRAY-MEAN FC&amp;P VAL'!BW160-ABS('[1]PERCENT ARRAY-MEAN FC&amp;P VAL'!BX160*'[1]PERCENT ARRAY-MEAN FC&amp;P VAL'!BY160*'[1]PERCENT ARRAY-MEAN FC&amp;P VAL'!BZ160))</f>
        <v/>
      </c>
      <c r="AD160" t="str">
        <f>IF(A160="","",IF('[1]Calculation genes in KEGG path'!L158&gt;='[1]Flux and Impact'!$E$1,IF(('[1]PERCENT ARRAY-MEAN FC&amp;P VAL'!CA160*'[1]PERCENT ARRAY-MEAN FC&amp;P VAL'!CB160*'[1]PERCENT ARRAY-MEAN FC&amp;P VAL'!CC160+ABS('[1]PERCENT ARRAY-MEAN FC&amp;P VAL'!CD160*'[1]PERCENT ARRAY-MEAN FC&amp;P VAL'!CE160*'[1]PERCENT ARRAY-MEAN FC&amp;P VAL'!CF160))&gt;0,'[1]PERCENT ARRAY-MEAN FC&amp;P VAL'!CA160*'[1]PERCENT ARRAY-MEAN FC&amp;P VAL'!CB160*'[1]PERCENT ARRAY-MEAN FC&amp;P VAL'!CC160+ABS('[1]PERCENT ARRAY-MEAN FC&amp;P VAL'!CD160*'[1]PERCENT ARRAY-MEAN FC&amp;P VAL'!CE160*'[1]PERCENT ARRAY-MEAN FC&amp;P VAL'!CF160),""),""))</f>
        <v/>
      </c>
      <c r="AE160" s="12" t="str">
        <f>IF(AD160="","",'[1]PERCENT ARRAY-MEAN FC&amp;P VAL'!CA160*'[1]PERCENT ARRAY-MEAN FC&amp;P VAL'!CB160*'[1]PERCENT ARRAY-MEAN FC&amp;P VAL'!CC160-ABS('[1]PERCENT ARRAY-MEAN FC&amp;P VAL'!CD160*'[1]PERCENT ARRAY-MEAN FC&amp;P VAL'!CE160*'[1]PERCENT ARRAY-MEAN FC&amp;P VAL'!CF160))</f>
        <v/>
      </c>
      <c r="AF160" t="str">
        <f>IF(A160="","",IF('[1]Calculation genes in KEGG path'!L158&gt;='[1]Flux and Impact'!$E$1,IF(('[1]PERCENT ARRAY-MEAN FC&amp;P VAL'!CG160*'[1]PERCENT ARRAY-MEAN FC&amp;P VAL'!CH160*'[1]PERCENT ARRAY-MEAN FC&amp;P VAL'!CI160+ABS('[1]PERCENT ARRAY-MEAN FC&amp;P VAL'!CJ160*'[1]PERCENT ARRAY-MEAN FC&amp;P VAL'!CK160*'[1]PERCENT ARRAY-MEAN FC&amp;P VAL'!CL160))&gt;0,'[1]PERCENT ARRAY-MEAN FC&amp;P VAL'!CG160*'[1]PERCENT ARRAY-MEAN FC&amp;P VAL'!CH160*'[1]PERCENT ARRAY-MEAN FC&amp;P VAL'!CI160+ABS('[1]PERCENT ARRAY-MEAN FC&amp;P VAL'!CJ160*'[1]PERCENT ARRAY-MEAN FC&amp;P VAL'!CK160*'[1]PERCENT ARRAY-MEAN FC&amp;P VAL'!CL160),""),""))</f>
        <v/>
      </c>
      <c r="AG160" s="12" t="str">
        <f>IF(AF160="","",'[1]PERCENT ARRAY-MEAN FC&amp;P VAL'!CG160*'[1]PERCENT ARRAY-MEAN FC&amp;P VAL'!CH160*'[1]PERCENT ARRAY-MEAN FC&amp;P VAL'!CI160-ABS('[1]PERCENT ARRAY-MEAN FC&amp;P VAL'!CJ160*'[1]PERCENT ARRAY-MEAN FC&amp;P VAL'!CK160*'[1]PERCENT ARRAY-MEAN FC&amp;P VAL'!CL160))</f>
        <v/>
      </c>
      <c r="AH160" t="str">
        <f>IF(A160="","",IF('[1]Calculation genes in KEGG path'!L158&gt;='[1]Flux and Impact'!$E$1,IF(('[1]PERCENT ARRAY-MEAN FC&amp;P VAL'!CM160*'[1]PERCENT ARRAY-MEAN FC&amp;P VAL'!CN160*'[1]PERCENT ARRAY-MEAN FC&amp;P VAL'!CO160+ABS('[1]PERCENT ARRAY-MEAN FC&amp;P VAL'!CP160*'[1]PERCENT ARRAY-MEAN FC&amp;P VAL'!CQ160*'[1]PERCENT ARRAY-MEAN FC&amp;P VAL'!CR160))&gt;0,'[1]PERCENT ARRAY-MEAN FC&amp;P VAL'!CM160*'[1]PERCENT ARRAY-MEAN FC&amp;P VAL'!CN160*'[1]PERCENT ARRAY-MEAN FC&amp;P VAL'!CO160+ABS('[1]PERCENT ARRAY-MEAN FC&amp;P VAL'!CP160*'[1]PERCENT ARRAY-MEAN FC&amp;P VAL'!CQ160*'[1]PERCENT ARRAY-MEAN FC&amp;P VAL'!CR160),""),""))</f>
        <v/>
      </c>
      <c r="AI160" s="12" t="str">
        <f>IF(AH160="","",'[1]PERCENT ARRAY-MEAN FC&amp;P VAL'!CM160*'[1]PERCENT ARRAY-MEAN FC&amp;P VAL'!CN160*'[1]PERCENT ARRAY-MEAN FC&amp;P VAL'!CO160-ABS('[1]PERCENT ARRAY-MEAN FC&amp;P VAL'!CP160*'[1]PERCENT ARRAY-MEAN FC&amp;P VAL'!CQ160*'[1]PERCENT ARRAY-MEAN FC&amp;P VAL'!CR160))</f>
        <v/>
      </c>
      <c r="AJ160" t="str">
        <f>IF(A160="","",IF('[1]Calculation genes in KEGG path'!L158&gt;='[1]Flux and Impact'!$E$1,IF(('[1]PERCENT ARRAY-MEAN FC&amp;P VAL'!CS160*'[1]PERCENT ARRAY-MEAN FC&amp;P VAL'!CT160*'[1]PERCENT ARRAY-MEAN FC&amp;P VAL'!CU160+ABS('[1]PERCENT ARRAY-MEAN FC&amp;P VAL'!CV160*'[1]PERCENT ARRAY-MEAN FC&amp;P VAL'!CW160*'[1]PERCENT ARRAY-MEAN FC&amp;P VAL'!CX160))&gt;0,'[1]PERCENT ARRAY-MEAN FC&amp;P VAL'!CS160*'[1]PERCENT ARRAY-MEAN FC&amp;P VAL'!CT160*'[1]PERCENT ARRAY-MEAN FC&amp;P VAL'!CU160+ABS('[1]PERCENT ARRAY-MEAN FC&amp;P VAL'!CV160*'[1]PERCENT ARRAY-MEAN FC&amp;P VAL'!CW160*'[1]PERCENT ARRAY-MEAN FC&amp;P VAL'!CX160),""),""))</f>
        <v/>
      </c>
      <c r="AK160" s="12" t="str">
        <f>IF(AJ160="","",'[1]PERCENT ARRAY-MEAN FC&amp;P VAL'!CS160*'[1]PERCENT ARRAY-MEAN FC&amp;P VAL'!CT160*'[1]PERCENT ARRAY-MEAN FC&amp;P VAL'!CU160-ABS('[1]PERCENT ARRAY-MEAN FC&amp;P VAL'!CV160*'[1]PERCENT ARRAY-MEAN FC&amp;P VAL'!CW160*'[1]PERCENT ARRAY-MEAN FC&amp;P VAL'!CX160))</f>
        <v/>
      </c>
      <c r="AL160" t="str">
        <f>IF(A160="","",IF('[1]Calculation genes in KEGG path'!L158&gt;='[1]Flux and Impact'!$E$1,IF(('[1]PERCENT ARRAY-MEAN FC&amp;P VAL'!CY160*'[1]PERCENT ARRAY-MEAN FC&amp;P VAL'!CZ160*'[1]PERCENT ARRAY-MEAN FC&amp;P VAL'!DA160+ABS('[1]PERCENT ARRAY-MEAN FC&amp;P VAL'!DB160*'[1]PERCENT ARRAY-MEAN FC&amp;P VAL'!DC160*'[1]PERCENT ARRAY-MEAN FC&amp;P VAL'!DD160))&gt;0,'[1]PERCENT ARRAY-MEAN FC&amp;P VAL'!CY160*'[1]PERCENT ARRAY-MEAN FC&amp;P VAL'!CZ160*'[1]PERCENT ARRAY-MEAN FC&amp;P VAL'!DA160+ABS('[1]PERCENT ARRAY-MEAN FC&amp;P VAL'!DB160*'[1]PERCENT ARRAY-MEAN FC&amp;P VAL'!DC160*'[1]PERCENT ARRAY-MEAN FC&amp;P VAL'!DD160),""),""))</f>
        <v/>
      </c>
      <c r="AM160" s="12" t="str">
        <f>IF(AL160="","",'[1]PERCENT ARRAY-MEAN FC&amp;P VAL'!CY160*'[1]PERCENT ARRAY-MEAN FC&amp;P VAL'!CZ160*'[1]PERCENT ARRAY-MEAN FC&amp;P VAL'!DA160-ABS('[1]PERCENT ARRAY-MEAN FC&amp;P VAL'!DB160*'[1]PERCENT ARRAY-MEAN FC&amp;P VAL'!DC160*'[1]PERCENT ARRAY-MEAN FC&amp;P VAL'!DD160))</f>
        <v/>
      </c>
      <c r="AN160" t="str">
        <f>IF(A160="","",IF('[1]Calculation genes in KEGG path'!L158&gt;='[1]Flux and Impact'!$E$1,IF(('[1]PERCENT ARRAY-MEAN FC&amp;P VAL'!DE160*'[1]PERCENT ARRAY-MEAN FC&amp;P VAL'!DF160*'[1]PERCENT ARRAY-MEAN FC&amp;P VAL'!DG160+ABS('[1]PERCENT ARRAY-MEAN FC&amp;P VAL'!DH160*'[1]PERCENT ARRAY-MEAN FC&amp;P VAL'!DI160*'[1]PERCENT ARRAY-MEAN FC&amp;P VAL'!DJ160))&gt;0,'[1]PERCENT ARRAY-MEAN FC&amp;P VAL'!DE160*'[1]PERCENT ARRAY-MEAN FC&amp;P VAL'!DF160*'[1]PERCENT ARRAY-MEAN FC&amp;P VAL'!DG160+ABS('[1]PERCENT ARRAY-MEAN FC&amp;P VAL'!DH160*'[1]PERCENT ARRAY-MEAN FC&amp;P VAL'!DI160*'[1]PERCENT ARRAY-MEAN FC&amp;P VAL'!DJ160),""),""))</f>
        <v/>
      </c>
      <c r="AO160" s="12" t="str">
        <f>IF(AN160="","",'[1]PERCENT ARRAY-MEAN FC&amp;P VAL'!DE160*'[1]PERCENT ARRAY-MEAN FC&amp;P VAL'!DF160*'[1]PERCENT ARRAY-MEAN FC&amp;P VAL'!DG160-ABS('[1]PERCENT ARRAY-MEAN FC&amp;P VAL'!DH160*'[1]PERCENT ARRAY-MEAN FC&amp;P VAL'!DI160*'[1]PERCENT ARRAY-MEAN FC&amp;P VAL'!DJ160))</f>
        <v/>
      </c>
      <c r="AP160" t="str">
        <f>IF(A160="","",IF('[1]Calculation genes in KEGG path'!L158&gt;='[1]Flux and Impact'!$E$1,IF(('[1]PERCENT ARRAY-MEAN FC&amp;P VAL'!DK160*'[1]PERCENT ARRAY-MEAN FC&amp;P VAL'!DL160*'[1]PERCENT ARRAY-MEAN FC&amp;P VAL'!DM160+ABS('[1]PERCENT ARRAY-MEAN FC&amp;P VAL'!DN160*'[1]PERCENT ARRAY-MEAN FC&amp;P VAL'!DO160*'[1]PERCENT ARRAY-MEAN FC&amp;P VAL'!DP160))&gt;0,'[1]PERCENT ARRAY-MEAN FC&amp;P VAL'!DK160*'[1]PERCENT ARRAY-MEAN FC&amp;P VAL'!DL160*'[1]PERCENT ARRAY-MEAN FC&amp;P VAL'!DM160+ABS('[1]PERCENT ARRAY-MEAN FC&amp;P VAL'!DN160*'[1]PERCENT ARRAY-MEAN FC&amp;P VAL'!DO160*'[1]PERCENT ARRAY-MEAN FC&amp;P VAL'!DP160),""),""))</f>
        <v/>
      </c>
      <c r="AQ160" s="12" t="str">
        <f>IF(AP160="","",'[1]PERCENT ARRAY-MEAN FC&amp;P VAL'!DK160*'[1]PERCENT ARRAY-MEAN FC&amp;P VAL'!DL160*'[1]PERCENT ARRAY-MEAN FC&amp;P VAL'!DM160-ABS('[1]PERCENT ARRAY-MEAN FC&amp;P VAL'!DN160*'[1]PERCENT ARRAY-MEAN FC&amp;P VAL'!DO160*'[1]PERCENT ARRAY-MEAN FC&amp;P VAL'!DP160))</f>
        <v/>
      </c>
      <c r="AR160" t="str">
        <f>IF(A160="","",IF('[1]Calculation genes in KEGG path'!L158&gt;='[1]Flux and Impact'!$E$1,IF(('[1]PERCENT ARRAY-MEAN FC&amp;P VAL'!DQ160*'[1]PERCENT ARRAY-MEAN FC&amp;P VAL'!DR160*'[1]PERCENT ARRAY-MEAN FC&amp;P VAL'!DS160+ABS('[1]PERCENT ARRAY-MEAN FC&amp;P VAL'!DT160*'[1]PERCENT ARRAY-MEAN FC&amp;P VAL'!DU160*'[1]PERCENT ARRAY-MEAN FC&amp;P VAL'!DV160))&gt;0,'[1]PERCENT ARRAY-MEAN FC&amp;P VAL'!DQ160*'[1]PERCENT ARRAY-MEAN FC&amp;P VAL'!DR160*'[1]PERCENT ARRAY-MEAN FC&amp;P VAL'!DS160+ABS('[1]PERCENT ARRAY-MEAN FC&amp;P VAL'!DT160*'[1]PERCENT ARRAY-MEAN FC&amp;P VAL'!DU160*'[1]PERCENT ARRAY-MEAN FC&amp;P VAL'!DV160),""),""))</f>
        <v/>
      </c>
      <c r="AS160" s="12" t="str">
        <f>IF(AR160="","",'[1]PERCENT ARRAY-MEAN FC&amp;P VAL'!DQ160*'[1]PERCENT ARRAY-MEAN FC&amp;P VAL'!DR160*'[1]PERCENT ARRAY-MEAN FC&amp;P VAL'!DS160-ABS('[1]PERCENT ARRAY-MEAN FC&amp;P VAL'!DT160*'[1]PERCENT ARRAY-MEAN FC&amp;P VAL'!DU160*'[1]PERCENT ARRAY-MEAN FC&amp;P VAL'!DV160))</f>
        <v/>
      </c>
      <c r="AT160" s="12">
        <f t="shared" si="7"/>
        <v>-30.5603151152748</v>
      </c>
      <c r="AU160" s="12">
        <f t="shared" si="8"/>
        <v>1</v>
      </c>
    </row>
    <row r="161" spans="1:47">
      <c r="A161" t="str">
        <f>'[1]Calculation genes in KEGG path'!I159</f>
        <v>bta04710</v>
      </c>
      <c r="B161" t="str">
        <f>IF('[1]PERCENT ARRAY-MEAN FC&amp;P VAL'!A161="","",'[1]PERCENT ARRAY-MEAN FC&amp;P VAL'!A161)</f>
        <v>5. Organismal Systems</v>
      </c>
      <c r="C161" t="str">
        <f>IF('[1]PERCENT ARRAY-MEAN FC&amp;P VAL'!B161="","",'[1]PERCENT ARRAY-MEAN FC&amp;P VAL'!B161)</f>
        <v>5.9 Environmental Adaptation</v>
      </c>
      <c r="D161" t="str">
        <f>IF('[1]PERCENT ARRAY-MEAN FC&amp;P VAL'!C161="","",'[1]PERCENT ARRAY-MEAN FC&amp;P VAL'!C161)</f>
        <v>Circadian rhythm - mammal</v>
      </c>
      <c r="E161" s="12">
        <f t="shared" si="6"/>
        <v>271.940062145714</v>
      </c>
      <c r="F161" t="str">
        <f>IF(A161="","",IF('[1]Calculation genes in KEGG path'!L159&gt;='[1]Flux and Impact'!$E$1,IF('[1]PERCENT ARRAY-MEAN FC&amp;P VAL'!G161*'[1]PERCENT ARRAY-MEAN FC&amp;P VAL'!H161*'[1]PERCENT ARRAY-MEAN FC&amp;P VAL'!I161+ABS('[1]PERCENT ARRAY-MEAN FC&amp;P VAL'!J161*'[1]PERCENT ARRAY-MEAN FC&amp;P VAL'!K161*'[1]PERCENT ARRAY-MEAN FC&amp;P VAL'!L161)&gt;0,'[1]PERCENT ARRAY-MEAN FC&amp;P VAL'!G161*'[1]PERCENT ARRAY-MEAN FC&amp;P VAL'!H161*'[1]PERCENT ARRAY-MEAN FC&amp;P VAL'!I161+ABS('[1]PERCENT ARRAY-MEAN FC&amp;P VAL'!J161*'[1]PERCENT ARRAY-MEAN FC&amp;P VAL'!K161*'[1]PERCENT ARRAY-MEAN FC&amp;P VAL'!L161),""),""))</f>
        <v/>
      </c>
      <c r="G161" s="12" t="str">
        <f>IF(F161="","",'[1]PERCENT ARRAY-MEAN FC&amp;P VAL'!G161*'[1]PERCENT ARRAY-MEAN FC&amp;P VAL'!H161*'[1]PERCENT ARRAY-MEAN FC&amp;P VAL'!I161-ABS('[1]PERCENT ARRAY-MEAN FC&amp;P VAL'!J161*'[1]PERCENT ARRAY-MEAN FC&amp;P VAL'!K161*'[1]PERCENT ARRAY-MEAN FC&amp;P VAL'!L161))</f>
        <v/>
      </c>
      <c r="H161">
        <f>IF(A161="","",IF('[1]Calculation genes in KEGG path'!L159&gt;='[1]Flux and Impact'!$E$1,IF(('[1]PERCENT ARRAY-MEAN FC&amp;P VAL'!M161*'[1]PERCENT ARRAY-MEAN FC&amp;P VAL'!N161*'[1]PERCENT ARRAY-MEAN FC&amp;P VAL'!O161+ABS('[1]PERCENT ARRAY-MEAN FC&amp;P VAL'!P161*'[1]PERCENT ARRAY-MEAN FC&amp;P VAL'!Q161*'[1]PERCENT ARRAY-MEAN FC&amp;P VAL'!R161))&gt;0,'[1]PERCENT ARRAY-MEAN FC&amp;P VAL'!M161*'[1]PERCENT ARRAY-MEAN FC&amp;P VAL'!N161*'[1]PERCENT ARRAY-MEAN FC&amp;P VAL'!O161+ABS('[1]PERCENT ARRAY-MEAN FC&amp;P VAL'!P161*'[1]PERCENT ARRAY-MEAN FC&amp;P VAL'!Q161*'[1]PERCENT ARRAY-MEAN FC&amp;P VAL'!R161),""),""))</f>
        <v>50.1580087293414</v>
      </c>
      <c r="I161" s="12">
        <f>IF(H161="","",'[1]PERCENT ARRAY-MEAN FC&amp;P VAL'!M161*'[1]PERCENT ARRAY-MEAN FC&amp;P VAL'!N161*'[1]PERCENT ARRAY-MEAN FC&amp;P VAL'!O161-ABS('[1]PERCENT ARRAY-MEAN FC&amp;P VAL'!P161*'[1]PERCENT ARRAY-MEAN FC&amp;P VAL'!Q161*'[1]PERCENT ARRAY-MEAN FC&amp;P VAL'!R161))</f>
        <v>50.1580087293414</v>
      </c>
      <c r="J161">
        <f>IF(A161="","",IF('[1]Calculation genes in KEGG path'!L159&gt;='[1]Flux and Impact'!$E$1,IF(('[1]PERCENT ARRAY-MEAN FC&amp;P VAL'!S161*'[1]PERCENT ARRAY-MEAN FC&amp;P VAL'!T161*'[1]PERCENT ARRAY-MEAN FC&amp;P VAL'!U161+ABS('[1]PERCENT ARRAY-MEAN FC&amp;P VAL'!V161*'[1]PERCENT ARRAY-MEAN FC&amp;P VAL'!W161*'[1]PERCENT ARRAY-MEAN FC&amp;P VAL'!X161))&gt;0,'[1]PERCENT ARRAY-MEAN FC&amp;P VAL'!S161*'[1]PERCENT ARRAY-MEAN FC&amp;P VAL'!T161*'[1]PERCENT ARRAY-MEAN FC&amp;P VAL'!U161+ABS('[1]PERCENT ARRAY-MEAN FC&amp;P VAL'!V161*'[1]PERCENT ARRAY-MEAN FC&amp;P VAL'!W161*'[1]PERCENT ARRAY-MEAN FC&amp;P VAL'!X161),""),""))</f>
        <v>221.782053416373</v>
      </c>
      <c r="K161" s="12">
        <f>IF(J161="","",'[1]PERCENT ARRAY-MEAN FC&amp;P VAL'!S161*'[1]PERCENT ARRAY-MEAN FC&amp;P VAL'!T161*'[1]PERCENT ARRAY-MEAN FC&amp;P VAL'!U161-ABS('[1]PERCENT ARRAY-MEAN FC&amp;P VAL'!V161*'[1]PERCENT ARRAY-MEAN FC&amp;P VAL'!W161*'[1]PERCENT ARRAY-MEAN FC&amp;P VAL'!X161))</f>
        <v>5.72883561118006</v>
      </c>
      <c r="L161" t="str">
        <f>IF(A161="","",IF('[1]Calculation genes in KEGG path'!L159&gt;='[1]Flux and Impact'!$E$1,IF(('[1]PERCENT ARRAY-MEAN FC&amp;P VAL'!Y161*'[1]PERCENT ARRAY-MEAN FC&amp;P VAL'!Z161*'[1]PERCENT ARRAY-MEAN FC&amp;P VAL'!AA161+ABS('[1]PERCENT ARRAY-MEAN FC&amp;P VAL'!AB161*'[1]PERCENT ARRAY-MEAN FC&amp;P VAL'!AC161*'[1]PERCENT ARRAY-MEAN FC&amp;P VAL'!AD161))&gt;0,'[1]PERCENT ARRAY-MEAN FC&amp;P VAL'!Y161*'[1]PERCENT ARRAY-MEAN FC&amp;P VAL'!Z161*'[1]PERCENT ARRAY-MEAN FC&amp;P VAL'!AA161+ABS('[1]PERCENT ARRAY-MEAN FC&amp;P VAL'!AB161*'[1]PERCENT ARRAY-MEAN FC&amp;P VAL'!AC161*'[1]PERCENT ARRAY-MEAN FC&amp;P VAL'!AD161),""),""))</f>
        <v/>
      </c>
      <c r="M161" s="12" t="str">
        <f>IF(L161="","",'[1]PERCENT ARRAY-MEAN FC&amp;P VAL'!Y161*'[1]PERCENT ARRAY-MEAN FC&amp;P VAL'!Z161*'[1]PERCENT ARRAY-MEAN FC&amp;P VAL'!AA161-ABS('[1]PERCENT ARRAY-MEAN FC&amp;P VAL'!AB161*'[1]PERCENT ARRAY-MEAN FC&amp;P VAL'!AC161*'[1]PERCENT ARRAY-MEAN FC&amp;P VAL'!AD161))</f>
        <v/>
      </c>
      <c r="N161" t="str">
        <f>IF(A161="","",IF('[1]Calculation genes in KEGG path'!L159&gt;='[1]Flux and Impact'!$E$1,IF(('[1]PERCENT ARRAY-MEAN FC&amp;P VAL'!AE161*'[1]PERCENT ARRAY-MEAN FC&amp;P VAL'!AF161*'[1]PERCENT ARRAY-MEAN FC&amp;P VAL'!AG161+ABS('[1]PERCENT ARRAY-MEAN FC&amp;P VAL'!AH161*'[1]PERCENT ARRAY-MEAN FC&amp;P VAL'!AI161*'[1]PERCENT ARRAY-MEAN FC&amp;P VAL'!AJ161))&gt;0,'[1]PERCENT ARRAY-MEAN FC&amp;P VAL'!AE161*'[1]PERCENT ARRAY-MEAN FC&amp;P VAL'!AF161*'[1]PERCENT ARRAY-MEAN FC&amp;P VAL'!AG161+ABS('[1]PERCENT ARRAY-MEAN FC&amp;P VAL'!AH161*'[1]PERCENT ARRAY-MEAN FC&amp;P VAL'!AI161*'[1]PERCENT ARRAY-MEAN FC&amp;P VAL'!AJ161),""),""))</f>
        <v/>
      </c>
      <c r="O161" s="12" t="str">
        <f>IF(N161="","",'[1]PERCENT ARRAY-MEAN FC&amp;P VAL'!AE161*'[1]PERCENT ARRAY-MEAN FC&amp;P VAL'!AF161*'[1]PERCENT ARRAY-MEAN FC&amp;P VAL'!AG161-ABS('[1]PERCENT ARRAY-MEAN FC&amp;P VAL'!AH161*'[1]PERCENT ARRAY-MEAN FC&amp;P VAL'!AI161*'[1]PERCENT ARRAY-MEAN FC&amp;P VAL'!AJ161))</f>
        <v/>
      </c>
      <c r="P161" t="str">
        <f>IF(A161="","",IF('[1]Calculation genes in KEGG path'!L159&gt;='[1]Flux and Impact'!$E$1,IF(('[1]PERCENT ARRAY-MEAN FC&amp;P VAL'!AK161*'[1]PERCENT ARRAY-MEAN FC&amp;P VAL'!AL161*'[1]PERCENT ARRAY-MEAN FC&amp;P VAL'!AM161+ABS('[1]PERCENT ARRAY-MEAN FC&amp;P VAL'!AN161*'[1]PERCENT ARRAY-MEAN FC&amp;P VAL'!AO161*'[1]PERCENT ARRAY-MEAN FC&amp;P VAL'!AP161))&gt;0,'[1]PERCENT ARRAY-MEAN FC&amp;P VAL'!AK161*'[1]PERCENT ARRAY-MEAN FC&amp;P VAL'!AL161*'[1]PERCENT ARRAY-MEAN FC&amp;P VAL'!AM161+ABS('[1]PERCENT ARRAY-MEAN FC&amp;P VAL'!AN161*'[1]PERCENT ARRAY-MEAN FC&amp;P VAL'!AO161*'[1]PERCENT ARRAY-MEAN FC&amp;P VAL'!AP161),""),""))</f>
        <v/>
      </c>
      <c r="Q161" s="12" t="str">
        <f>IF(P161="","",'[1]PERCENT ARRAY-MEAN FC&amp;P VAL'!AK161*'[1]PERCENT ARRAY-MEAN FC&amp;P VAL'!AL161*'[1]PERCENT ARRAY-MEAN FC&amp;P VAL'!AM161-ABS('[1]PERCENT ARRAY-MEAN FC&amp;P VAL'!AN161*'[1]PERCENT ARRAY-MEAN FC&amp;P VAL'!AO161*'[1]PERCENT ARRAY-MEAN FC&amp;P VAL'!AP161))</f>
        <v/>
      </c>
      <c r="R161" t="str">
        <f>IF(A161="","",IF('[1]Calculation genes in KEGG path'!L159&gt;='[1]Flux and Impact'!$E$1,IF(('[1]PERCENT ARRAY-MEAN FC&amp;P VAL'!AQ161*'[1]PERCENT ARRAY-MEAN FC&amp;P VAL'!AR161*'[1]PERCENT ARRAY-MEAN FC&amp;P VAL'!AS161+ABS('[1]PERCENT ARRAY-MEAN FC&amp;P VAL'!AT161*'[1]PERCENT ARRAY-MEAN FC&amp;P VAL'!AU161*'[1]PERCENT ARRAY-MEAN FC&amp;P VAL'!AV161))&gt;0,'[1]PERCENT ARRAY-MEAN FC&amp;P VAL'!AQ161*'[1]PERCENT ARRAY-MEAN FC&amp;P VAL'!AR161*'[1]PERCENT ARRAY-MEAN FC&amp;P VAL'!AS161+ABS('[1]PERCENT ARRAY-MEAN FC&amp;P VAL'!AT161*'[1]PERCENT ARRAY-MEAN FC&amp;P VAL'!AU161*'[1]PERCENT ARRAY-MEAN FC&amp;P VAL'!AV161),""),""))</f>
        <v/>
      </c>
      <c r="S161" s="12" t="str">
        <f>IF(R161="","",'[1]PERCENT ARRAY-MEAN FC&amp;P VAL'!AQ161*'[1]PERCENT ARRAY-MEAN FC&amp;P VAL'!AR161*'[1]PERCENT ARRAY-MEAN FC&amp;P VAL'!AS161-ABS('[1]PERCENT ARRAY-MEAN FC&amp;P VAL'!AT161*'[1]PERCENT ARRAY-MEAN FC&amp;P VAL'!AU161*'[1]PERCENT ARRAY-MEAN FC&amp;P VAL'!AV161))</f>
        <v/>
      </c>
      <c r="T161" t="str">
        <f>IF(A161="","",IF('[1]Calculation genes in KEGG path'!L159&gt;='[1]Flux and Impact'!$E$1,IF(('[1]PERCENT ARRAY-MEAN FC&amp;P VAL'!AW161*'[1]PERCENT ARRAY-MEAN FC&amp;P VAL'!AX161*'[1]PERCENT ARRAY-MEAN FC&amp;P VAL'!AY161+ABS('[1]PERCENT ARRAY-MEAN FC&amp;P VAL'!AZ161*'[1]PERCENT ARRAY-MEAN FC&amp;P VAL'!BA161*'[1]PERCENT ARRAY-MEAN FC&amp;P VAL'!BB161))&gt;0,'[1]PERCENT ARRAY-MEAN FC&amp;P VAL'!AW161*'[1]PERCENT ARRAY-MEAN FC&amp;P VAL'!AX161*'[1]PERCENT ARRAY-MEAN FC&amp;P VAL'!AY161+ABS('[1]PERCENT ARRAY-MEAN FC&amp;P VAL'!AZ161*'[1]PERCENT ARRAY-MEAN FC&amp;P VAL'!BA161*'[1]PERCENT ARRAY-MEAN FC&amp;P VAL'!BB161),""),""))</f>
        <v/>
      </c>
      <c r="U161" s="12" t="str">
        <f>IF(T161="","",'[1]PERCENT ARRAY-MEAN FC&amp;P VAL'!AW161*'[1]PERCENT ARRAY-MEAN FC&amp;P VAL'!AX161*'[1]PERCENT ARRAY-MEAN FC&amp;P VAL'!AY161-ABS('[1]PERCENT ARRAY-MEAN FC&amp;P VAL'!AZ161*'[1]PERCENT ARRAY-MEAN FC&amp;P VAL'!BA161*'[1]PERCENT ARRAY-MEAN FC&amp;P VAL'!BB161))</f>
        <v/>
      </c>
      <c r="V161" t="str">
        <f>IF(A161="","",IF('[1]Calculation genes in KEGG path'!L159&gt;='[1]Flux and Impact'!$E$1,IF(('[1]PERCENT ARRAY-MEAN FC&amp;P VAL'!BC161*'[1]PERCENT ARRAY-MEAN FC&amp;P VAL'!BD161*'[1]PERCENT ARRAY-MEAN FC&amp;P VAL'!BE161+ABS('[1]PERCENT ARRAY-MEAN FC&amp;P VAL'!BF161*'[1]PERCENT ARRAY-MEAN FC&amp;P VAL'!BG161*'[1]PERCENT ARRAY-MEAN FC&amp;P VAL'!BH161))&gt;0,'[1]PERCENT ARRAY-MEAN FC&amp;P VAL'!BC161*'[1]PERCENT ARRAY-MEAN FC&amp;P VAL'!BD161*'[1]PERCENT ARRAY-MEAN FC&amp;P VAL'!BE161+ABS('[1]PERCENT ARRAY-MEAN FC&amp;P VAL'!BF161*'[1]PERCENT ARRAY-MEAN FC&amp;P VAL'!BG161*'[1]PERCENT ARRAY-MEAN FC&amp;P VAL'!BH161),""),""))</f>
        <v/>
      </c>
      <c r="W161" s="12" t="str">
        <f>IF(V161="","",'[1]PERCENT ARRAY-MEAN FC&amp;P VAL'!BC161*'[1]PERCENT ARRAY-MEAN FC&amp;P VAL'!BD161*'[1]PERCENT ARRAY-MEAN FC&amp;P VAL'!BE161-ABS('[1]PERCENT ARRAY-MEAN FC&amp;P VAL'!BF161*'[1]PERCENT ARRAY-MEAN FC&amp;P VAL'!BG161*'[1]PERCENT ARRAY-MEAN FC&amp;P VAL'!BH161))</f>
        <v/>
      </c>
      <c r="X161" t="str">
        <f>IF(A161="","",IF('[1]Calculation genes in KEGG path'!L159&gt;='[1]Flux and Impact'!$E$1,IF(('[1]PERCENT ARRAY-MEAN FC&amp;P VAL'!BI161*'[1]PERCENT ARRAY-MEAN FC&amp;P VAL'!BJ161*'[1]PERCENT ARRAY-MEAN FC&amp;P VAL'!BK161+ABS('[1]PERCENT ARRAY-MEAN FC&amp;P VAL'!BL161*'[1]PERCENT ARRAY-MEAN FC&amp;P VAL'!BM161*'[1]PERCENT ARRAY-MEAN FC&amp;P VAL'!BN161))&gt;0,'[1]PERCENT ARRAY-MEAN FC&amp;P VAL'!BI161*'[1]PERCENT ARRAY-MEAN FC&amp;P VAL'!BJ161*'[1]PERCENT ARRAY-MEAN FC&amp;P VAL'!BK161+ABS('[1]PERCENT ARRAY-MEAN FC&amp;P VAL'!BL161*'[1]PERCENT ARRAY-MEAN FC&amp;P VAL'!BM161*'[1]PERCENT ARRAY-MEAN FC&amp;P VAL'!BN161),""),""))</f>
        <v/>
      </c>
      <c r="Y161" s="12" t="str">
        <f>IF(X161="","",'[1]PERCENT ARRAY-MEAN FC&amp;P VAL'!BI161*'[1]PERCENT ARRAY-MEAN FC&amp;P VAL'!BJ161*'[1]PERCENT ARRAY-MEAN FC&amp;P VAL'!BK161-ABS('[1]PERCENT ARRAY-MEAN FC&amp;P VAL'!BL161*'[1]PERCENT ARRAY-MEAN FC&amp;P VAL'!BM161*'[1]PERCENT ARRAY-MEAN FC&amp;P VAL'!BN161))</f>
        <v/>
      </c>
      <c r="Z161" t="str">
        <f>IF(A161="","",IF('[1]Calculation genes in KEGG path'!L159&gt;='[1]Flux and Impact'!$E$1,IF(('[1]PERCENT ARRAY-MEAN FC&amp;P VAL'!BO161*'[1]PERCENT ARRAY-MEAN FC&amp;P VAL'!BP161*'[1]PERCENT ARRAY-MEAN FC&amp;P VAL'!BQ161+ABS('[1]PERCENT ARRAY-MEAN FC&amp;P VAL'!BR161*'[1]PERCENT ARRAY-MEAN FC&amp;P VAL'!BS161*'[1]PERCENT ARRAY-MEAN FC&amp;P VAL'!BT161))&gt;0,'[1]PERCENT ARRAY-MEAN FC&amp;P VAL'!BO161*'[1]PERCENT ARRAY-MEAN FC&amp;P VAL'!BP161*'[1]PERCENT ARRAY-MEAN FC&amp;P VAL'!BQ161+ABS('[1]PERCENT ARRAY-MEAN FC&amp;P VAL'!BR161*'[1]PERCENT ARRAY-MEAN FC&amp;P VAL'!BS161*'[1]PERCENT ARRAY-MEAN FC&amp;P VAL'!BT161),""),""))</f>
        <v/>
      </c>
      <c r="AA161" s="12" t="str">
        <f>IF(Z161="","",'[1]PERCENT ARRAY-MEAN FC&amp;P VAL'!BO161*'[1]PERCENT ARRAY-MEAN FC&amp;P VAL'!BP161*'[1]PERCENT ARRAY-MEAN FC&amp;P VAL'!BQ161-ABS('[1]PERCENT ARRAY-MEAN FC&amp;P VAL'!BR161*'[1]PERCENT ARRAY-MEAN FC&amp;P VAL'!BS161*'[1]PERCENT ARRAY-MEAN FC&amp;P VAL'!BT161))</f>
        <v/>
      </c>
      <c r="AB161" t="str">
        <f>IF(A161="","",IF('[1]Calculation genes in KEGG path'!L159&gt;='[1]Flux and Impact'!$E$1,IF(('[1]PERCENT ARRAY-MEAN FC&amp;P VAL'!BU161*'[1]PERCENT ARRAY-MEAN FC&amp;P VAL'!BV161*'[1]PERCENT ARRAY-MEAN FC&amp;P VAL'!BW161+ABS('[1]PERCENT ARRAY-MEAN FC&amp;P VAL'!BX161*'[1]PERCENT ARRAY-MEAN FC&amp;P VAL'!BY161*'[1]PERCENT ARRAY-MEAN FC&amp;P VAL'!BZ161))&gt;0,'[1]PERCENT ARRAY-MEAN FC&amp;P VAL'!BU161*'[1]PERCENT ARRAY-MEAN FC&amp;P VAL'!BV161*'[1]PERCENT ARRAY-MEAN FC&amp;P VAL'!BW161+ABS('[1]PERCENT ARRAY-MEAN FC&amp;P VAL'!BX161*'[1]PERCENT ARRAY-MEAN FC&amp;P VAL'!BY161*'[1]PERCENT ARRAY-MEAN FC&amp;P VAL'!BZ161),""),""))</f>
        <v/>
      </c>
      <c r="AC161" s="12" t="str">
        <f>IF(AB161="","",'[1]PERCENT ARRAY-MEAN FC&amp;P VAL'!BU161*'[1]PERCENT ARRAY-MEAN FC&amp;P VAL'!BV161*'[1]PERCENT ARRAY-MEAN FC&amp;P VAL'!BW161-ABS('[1]PERCENT ARRAY-MEAN FC&amp;P VAL'!BX161*'[1]PERCENT ARRAY-MEAN FC&amp;P VAL'!BY161*'[1]PERCENT ARRAY-MEAN FC&amp;P VAL'!BZ161))</f>
        <v/>
      </c>
      <c r="AD161" t="str">
        <f>IF(A161="","",IF('[1]Calculation genes in KEGG path'!L159&gt;='[1]Flux and Impact'!$E$1,IF(('[1]PERCENT ARRAY-MEAN FC&amp;P VAL'!CA161*'[1]PERCENT ARRAY-MEAN FC&amp;P VAL'!CB161*'[1]PERCENT ARRAY-MEAN FC&amp;P VAL'!CC161+ABS('[1]PERCENT ARRAY-MEAN FC&amp;P VAL'!CD161*'[1]PERCENT ARRAY-MEAN FC&amp;P VAL'!CE161*'[1]PERCENT ARRAY-MEAN FC&amp;P VAL'!CF161))&gt;0,'[1]PERCENT ARRAY-MEAN FC&amp;P VAL'!CA161*'[1]PERCENT ARRAY-MEAN FC&amp;P VAL'!CB161*'[1]PERCENT ARRAY-MEAN FC&amp;P VAL'!CC161+ABS('[1]PERCENT ARRAY-MEAN FC&amp;P VAL'!CD161*'[1]PERCENT ARRAY-MEAN FC&amp;P VAL'!CE161*'[1]PERCENT ARRAY-MEAN FC&amp;P VAL'!CF161),""),""))</f>
        <v/>
      </c>
      <c r="AE161" s="12" t="str">
        <f>IF(AD161="","",'[1]PERCENT ARRAY-MEAN FC&amp;P VAL'!CA161*'[1]PERCENT ARRAY-MEAN FC&amp;P VAL'!CB161*'[1]PERCENT ARRAY-MEAN FC&amp;P VAL'!CC161-ABS('[1]PERCENT ARRAY-MEAN FC&amp;P VAL'!CD161*'[1]PERCENT ARRAY-MEAN FC&amp;P VAL'!CE161*'[1]PERCENT ARRAY-MEAN FC&amp;P VAL'!CF161))</f>
        <v/>
      </c>
      <c r="AF161" t="str">
        <f>IF(A161="","",IF('[1]Calculation genes in KEGG path'!L159&gt;='[1]Flux and Impact'!$E$1,IF(('[1]PERCENT ARRAY-MEAN FC&amp;P VAL'!CG161*'[1]PERCENT ARRAY-MEAN FC&amp;P VAL'!CH161*'[1]PERCENT ARRAY-MEAN FC&amp;P VAL'!CI161+ABS('[1]PERCENT ARRAY-MEAN FC&amp;P VAL'!CJ161*'[1]PERCENT ARRAY-MEAN FC&amp;P VAL'!CK161*'[1]PERCENT ARRAY-MEAN FC&amp;P VAL'!CL161))&gt;0,'[1]PERCENT ARRAY-MEAN FC&amp;P VAL'!CG161*'[1]PERCENT ARRAY-MEAN FC&amp;P VAL'!CH161*'[1]PERCENT ARRAY-MEAN FC&amp;P VAL'!CI161+ABS('[1]PERCENT ARRAY-MEAN FC&amp;P VAL'!CJ161*'[1]PERCENT ARRAY-MEAN FC&amp;P VAL'!CK161*'[1]PERCENT ARRAY-MEAN FC&amp;P VAL'!CL161),""),""))</f>
        <v/>
      </c>
      <c r="AG161" s="12" t="str">
        <f>IF(AF161="","",'[1]PERCENT ARRAY-MEAN FC&amp;P VAL'!CG161*'[1]PERCENT ARRAY-MEAN FC&amp;P VAL'!CH161*'[1]PERCENT ARRAY-MEAN FC&amp;P VAL'!CI161-ABS('[1]PERCENT ARRAY-MEAN FC&amp;P VAL'!CJ161*'[1]PERCENT ARRAY-MEAN FC&amp;P VAL'!CK161*'[1]PERCENT ARRAY-MEAN FC&amp;P VAL'!CL161))</f>
        <v/>
      </c>
      <c r="AH161" t="str">
        <f>IF(A161="","",IF('[1]Calculation genes in KEGG path'!L159&gt;='[1]Flux and Impact'!$E$1,IF(('[1]PERCENT ARRAY-MEAN FC&amp;P VAL'!CM161*'[1]PERCENT ARRAY-MEAN FC&amp;P VAL'!CN161*'[1]PERCENT ARRAY-MEAN FC&amp;P VAL'!CO161+ABS('[1]PERCENT ARRAY-MEAN FC&amp;P VAL'!CP161*'[1]PERCENT ARRAY-MEAN FC&amp;P VAL'!CQ161*'[1]PERCENT ARRAY-MEAN FC&amp;P VAL'!CR161))&gt;0,'[1]PERCENT ARRAY-MEAN FC&amp;P VAL'!CM161*'[1]PERCENT ARRAY-MEAN FC&amp;P VAL'!CN161*'[1]PERCENT ARRAY-MEAN FC&amp;P VAL'!CO161+ABS('[1]PERCENT ARRAY-MEAN FC&amp;P VAL'!CP161*'[1]PERCENT ARRAY-MEAN FC&amp;P VAL'!CQ161*'[1]PERCENT ARRAY-MEAN FC&amp;P VAL'!CR161),""),""))</f>
        <v/>
      </c>
      <c r="AI161" s="12" t="str">
        <f>IF(AH161="","",'[1]PERCENT ARRAY-MEAN FC&amp;P VAL'!CM161*'[1]PERCENT ARRAY-MEAN FC&amp;P VAL'!CN161*'[1]PERCENT ARRAY-MEAN FC&amp;P VAL'!CO161-ABS('[1]PERCENT ARRAY-MEAN FC&amp;P VAL'!CP161*'[1]PERCENT ARRAY-MEAN FC&amp;P VAL'!CQ161*'[1]PERCENT ARRAY-MEAN FC&amp;P VAL'!CR161))</f>
        <v/>
      </c>
      <c r="AJ161" t="str">
        <f>IF(A161="","",IF('[1]Calculation genes in KEGG path'!L159&gt;='[1]Flux and Impact'!$E$1,IF(('[1]PERCENT ARRAY-MEAN FC&amp;P VAL'!CS161*'[1]PERCENT ARRAY-MEAN FC&amp;P VAL'!CT161*'[1]PERCENT ARRAY-MEAN FC&amp;P VAL'!CU161+ABS('[1]PERCENT ARRAY-MEAN FC&amp;P VAL'!CV161*'[1]PERCENT ARRAY-MEAN FC&amp;P VAL'!CW161*'[1]PERCENT ARRAY-MEAN FC&amp;P VAL'!CX161))&gt;0,'[1]PERCENT ARRAY-MEAN FC&amp;P VAL'!CS161*'[1]PERCENT ARRAY-MEAN FC&amp;P VAL'!CT161*'[1]PERCENT ARRAY-MEAN FC&amp;P VAL'!CU161+ABS('[1]PERCENT ARRAY-MEAN FC&amp;P VAL'!CV161*'[1]PERCENT ARRAY-MEAN FC&amp;P VAL'!CW161*'[1]PERCENT ARRAY-MEAN FC&amp;P VAL'!CX161),""),""))</f>
        <v/>
      </c>
      <c r="AK161" s="12" t="str">
        <f>IF(AJ161="","",'[1]PERCENT ARRAY-MEAN FC&amp;P VAL'!CS161*'[1]PERCENT ARRAY-MEAN FC&amp;P VAL'!CT161*'[1]PERCENT ARRAY-MEAN FC&amp;P VAL'!CU161-ABS('[1]PERCENT ARRAY-MEAN FC&amp;P VAL'!CV161*'[1]PERCENT ARRAY-MEAN FC&amp;P VAL'!CW161*'[1]PERCENT ARRAY-MEAN FC&amp;P VAL'!CX161))</f>
        <v/>
      </c>
      <c r="AL161" t="str">
        <f>IF(A161="","",IF('[1]Calculation genes in KEGG path'!L159&gt;='[1]Flux and Impact'!$E$1,IF(('[1]PERCENT ARRAY-MEAN FC&amp;P VAL'!CY161*'[1]PERCENT ARRAY-MEAN FC&amp;P VAL'!CZ161*'[1]PERCENT ARRAY-MEAN FC&amp;P VAL'!DA161+ABS('[1]PERCENT ARRAY-MEAN FC&amp;P VAL'!DB161*'[1]PERCENT ARRAY-MEAN FC&amp;P VAL'!DC161*'[1]PERCENT ARRAY-MEAN FC&amp;P VAL'!DD161))&gt;0,'[1]PERCENT ARRAY-MEAN FC&amp;P VAL'!CY161*'[1]PERCENT ARRAY-MEAN FC&amp;P VAL'!CZ161*'[1]PERCENT ARRAY-MEAN FC&amp;P VAL'!DA161+ABS('[1]PERCENT ARRAY-MEAN FC&amp;P VAL'!DB161*'[1]PERCENT ARRAY-MEAN FC&amp;P VAL'!DC161*'[1]PERCENT ARRAY-MEAN FC&amp;P VAL'!DD161),""),""))</f>
        <v/>
      </c>
      <c r="AM161" s="12" t="str">
        <f>IF(AL161="","",'[1]PERCENT ARRAY-MEAN FC&amp;P VAL'!CY161*'[1]PERCENT ARRAY-MEAN FC&amp;P VAL'!CZ161*'[1]PERCENT ARRAY-MEAN FC&amp;P VAL'!DA161-ABS('[1]PERCENT ARRAY-MEAN FC&amp;P VAL'!DB161*'[1]PERCENT ARRAY-MEAN FC&amp;P VAL'!DC161*'[1]PERCENT ARRAY-MEAN FC&amp;P VAL'!DD161))</f>
        <v/>
      </c>
      <c r="AN161" t="str">
        <f>IF(A161="","",IF('[1]Calculation genes in KEGG path'!L159&gt;='[1]Flux and Impact'!$E$1,IF(('[1]PERCENT ARRAY-MEAN FC&amp;P VAL'!DE161*'[1]PERCENT ARRAY-MEAN FC&amp;P VAL'!DF161*'[1]PERCENT ARRAY-MEAN FC&amp;P VAL'!DG161+ABS('[1]PERCENT ARRAY-MEAN FC&amp;P VAL'!DH161*'[1]PERCENT ARRAY-MEAN FC&amp;P VAL'!DI161*'[1]PERCENT ARRAY-MEAN FC&amp;P VAL'!DJ161))&gt;0,'[1]PERCENT ARRAY-MEAN FC&amp;P VAL'!DE161*'[1]PERCENT ARRAY-MEAN FC&amp;P VAL'!DF161*'[1]PERCENT ARRAY-MEAN FC&amp;P VAL'!DG161+ABS('[1]PERCENT ARRAY-MEAN FC&amp;P VAL'!DH161*'[1]PERCENT ARRAY-MEAN FC&amp;P VAL'!DI161*'[1]PERCENT ARRAY-MEAN FC&amp;P VAL'!DJ161),""),""))</f>
        <v/>
      </c>
      <c r="AO161" s="12" t="str">
        <f>IF(AN161="","",'[1]PERCENT ARRAY-MEAN FC&amp;P VAL'!DE161*'[1]PERCENT ARRAY-MEAN FC&amp;P VAL'!DF161*'[1]PERCENT ARRAY-MEAN FC&amp;P VAL'!DG161-ABS('[1]PERCENT ARRAY-MEAN FC&amp;P VAL'!DH161*'[1]PERCENT ARRAY-MEAN FC&amp;P VAL'!DI161*'[1]PERCENT ARRAY-MEAN FC&amp;P VAL'!DJ161))</f>
        <v/>
      </c>
      <c r="AP161" t="str">
        <f>IF(A161="","",IF('[1]Calculation genes in KEGG path'!L159&gt;='[1]Flux and Impact'!$E$1,IF(('[1]PERCENT ARRAY-MEAN FC&amp;P VAL'!DK161*'[1]PERCENT ARRAY-MEAN FC&amp;P VAL'!DL161*'[1]PERCENT ARRAY-MEAN FC&amp;P VAL'!DM161+ABS('[1]PERCENT ARRAY-MEAN FC&amp;P VAL'!DN161*'[1]PERCENT ARRAY-MEAN FC&amp;P VAL'!DO161*'[1]PERCENT ARRAY-MEAN FC&amp;P VAL'!DP161))&gt;0,'[1]PERCENT ARRAY-MEAN FC&amp;P VAL'!DK161*'[1]PERCENT ARRAY-MEAN FC&amp;P VAL'!DL161*'[1]PERCENT ARRAY-MEAN FC&amp;P VAL'!DM161+ABS('[1]PERCENT ARRAY-MEAN FC&amp;P VAL'!DN161*'[1]PERCENT ARRAY-MEAN FC&amp;P VAL'!DO161*'[1]PERCENT ARRAY-MEAN FC&amp;P VAL'!DP161),""),""))</f>
        <v/>
      </c>
      <c r="AQ161" s="12" t="str">
        <f>IF(AP161="","",'[1]PERCENT ARRAY-MEAN FC&amp;P VAL'!DK161*'[1]PERCENT ARRAY-MEAN FC&amp;P VAL'!DL161*'[1]PERCENT ARRAY-MEAN FC&amp;P VAL'!DM161-ABS('[1]PERCENT ARRAY-MEAN FC&amp;P VAL'!DN161*'[1]PERCENT ARRAY-MEAN FC&amp;P VAL'!DO161*'[1]PERCENT ARRAY-MEAN FC&amp;P VAL'!DP161))</f>
        <v/>
      </c>
      <c r="AR161" t="str">
        <f>IF(A161="","",IF('[1]Calculation genes in KEGG path'!L159&gt;='[1]Flux and Impact'!$E$1,IF(('[1]PERCENT ARRAY-MEAN FC&amp;P VAL'!DQ161*'[1]PERCENT ARRAY-MEAN FC&amp;P VAL'!DR161*'[1]PERCENT ARRAY-MEAN FC&amp;P VAL'!DS161+ABS('[1]PERCENT ARRAY-MEAN FC&amp;P VAL'!DT161*'[1]PERCENT ARRAY-MEAN FC&amp;P VAL'!DU161*'[1]PERCENT ARRAY-MEAN FC&amp;P VAL'!DV161))&gt;0,'[1]PERCENT ARRAY-MEAN FC&amp;P VAL'!DQ161*'[1]PERCENT ARRAY-MEAN FC&amp;P VAL'!DR161*'[1]PERCENT ARRAY-MEAN FC&amp;P VAL'!DS161+ABS('[1]PERCENT ARRAY-MEAN FC&amp;P VAL'!DT161*'[1]PERCENT ARRAY-MEAN FC&amp;P VAL'!DU161*'[1]PERCENT ARRAY-MEAN FC&amp;P VAL'!DV161),""),""))</f>
        <v/>
      </c>
      <c r="AS161" s="12" t="str">
        <f>IF(AR161="","",'[1]PERCENT ARRAY-MEAN FC&amp;P VAL'!DQ161*'[1]PERCENT ARRAY-MEAN FC&amp;P VAL'!DR161*'[1]PERCENT ARRAY-MEAN FC&amp;P VAL'!DS161-ABS('[1]PERCENT ARRAY-MEAN FC&amp;P VAL'!DT161*'[1]PERCENT ARRAY-MEAN FC&amp;P VAL'!DU161*'[1]PERCENT ARRAY-MEAN FC&amp;P VAL'!DV161))</f>
        <v/>
      </c>
      <c r="AT161" s="12">
        <f t="shared" si="7"/>
        <v>27.9434221702607</v>
      </c>
      <c r="AU161" s="12">
        <f t="shared" si="8"/>
        <v>1</v>
      </c>
    </row>
    <row r="162" spans="1:47">
      <c r="A162" t="str">
        <f>'[1]Calculation genes in KEGG path'!I160</f>
        <v>bta04720</v>
      </c>
      <c r="B162" t="str">
        <f>IF('[1]PERCENT ARRAY-MEAN FC&amp;P VAL'!A162="","",'[1]PERCENT ARRAY-MEAN FC&amp;P VAL'!A162)</f>
        <v>5. Organismal Systems</v>
      </c>
      <c r="C162" t="str">
        <f>IF('[1]PERCENT ARRAY-MEAN FC&amp;P VAL'!B162="","",'[1]PERCENT ARRAY-MEAN FC&amp;P VAL'!B162)</f>
        <v>5.6 Nervous System</v>
      </c>
      <c r="D162" t="str">
        <f>IF('[1]PERCENT ARRAY-MEAN FC&amp;P VAL'!C162="","",'[1]PERCENT ARRAY-MEAN FC&amp;P VAL'!C162)</f>
        <v>Long-term potentiation</v>
      </c>
      <c r="E162" s="12">
        <f t="shared" si="6"/>
        <v>230.302650832464</v>
      </c>
      <c r="F162">
        <f>IF(A162="","",IF('[1]Calculation genes in KEGG path'!L160&gt;='[1]Flux and Impact'!$E$1,IF('[1]PERCENT ARRAY-MEAN FC&amp;P VAL'!G162*'[1]PERCENT ARRAY-MEAN FC&amp;P VAL'!H162*'[1]PERCENT ARRAY-MEAN FC&amp;P VAL'!I162+ABS('[1]PERCENT ARRAY-MEAN FC&amp;P VAL'!J162*'[1]PERCENT ARRAY-MEAN FC&amp;P VAL'!K162*'[1]PERCENT ARRAY-MEAN FC&amp;P VAL'!L162)&gt;0,'[1]PERCENT ARRAY-MEAN FC&amp;P VAL'!G162*'[1]PERCENT ARRAY-MEAN FC&amp;P VAL'!H162*'[1]PERCENT ARRAY-MEAN FC&amp;P VAL'!I162+ABS('[1]PERCENT ARRAY-MEAN FC&amp;P VAL'!J162*'[1]PERCENT ARRAY-MEAN FC&amp;P VAL'!K162*'[1]PERCENT ARRAY-MEAN FC&amp;P VAL'!L162),""),""))</f>
        <v>51.9602151025277</v>
      </c>
      <c r="G162" s="12">
        <f>IF(F162="","",'[1]PERCENT ARRAY-MEAN FC&amp;P VAL'!G162*'[1]PERCENT ARRAY-MEAN FC&amp;P VAL'!H162*'[1]PERCENT ARRAY-MEAN FC&amp;P VAL'!I162-ABS('[1]PERCENT ARRAY-MEAN FC&amp;P VAL'!J162*'[1]PERCENT ARRAY-MEAN FC&amp;P VAL'!K162*'[1]PERCENT ARRAY-MEAN FC&amp;P VAL'!L162))</f>
        <v>-51.9602151025277</v>
      </c>
      <c r="H162">
        <f>IF(A162="","",IF('[1]Calculation genes in KEGG path'!L160&gt;='[1]Flux and Impact'!$E$1,IF(('[1]PERCENT ARRAY-MEAN FC&amp;P VAL'!M162*'[1]PERCENT ARRAY-MEAN FC&amp;P VAL'!N162*'[1]PERCENT ARRAY-MEAN FC&amp;P VAL'!O162+ABS('[1]PERCENT ARRAY-MEAN FC&amp;P VAL'!P162*'[1]PERCENT ARRAY-MEAN FC&amp;P VAL'!Q162*'[1]PERCENT ARRAY-MEAN FC&amp;P VAL'!R162))&gt;0,'[1]PERCENT ARRAY-MEAN FC&amp;P VAL'!M162*'[1]PERCENT ARRAY-MEAN FC&amp;P VAL'!N162*'[1]PERCENT ARRAY-MEAN FC&amp;P VAL'!O162+ABS('[1]PERCENT ARRAY-MEAN FC&amp;P VAL'!P162*'[1]PERCENT ARRAY-MEAN FC&amp;P VAL'!Q162*'[1]PERCENT ARRAY-MEAN FC&amp;P VAL'!R162),""),""))</f>
        <v>178.342435729937</v>
      </c>
      <c r="I162" s="12">
        <f>IF(H162="","",'[1]PERCENT ARRAY-MEAN FC&amp;P VAL'!M162*'[1]PERCENT ARRAY-MEAN FC&amp;P VAL'!N162*'[1]PERCENT ARRAY-MEAN FC&amp;P VAL'!O162-ABS('[1]PERCENT ARRAY-MEAN FC&amp;P VAL'!P162*'[1]PERCENT ARRAY-MEAN FC&amp;P VAL'!Q162*'[1]PERCENT ARRAY-MEAN FC&amp;P VAL'!R162))</f>
        <v>-178.342435729937</v>
      </c>
      <c r="J162" t="str">
        <f>IF(A162="","",IF('[1]Calculation genes in KEGG path'!L160&gt;='[1]Flux and Impact'!$E$1,IF(('[1]PERCENT ARRAY-MEAN FC&amp;P VAL'!S162*'[1]PERCENT ARRAY-MEAN FC&amp;P VAL'!T162*'[1]PERCENT ARRAY-MEAN FC&amp;P VAL'!U162+ABS('[1]PERCENT ARRAY-MEAN FC&amp;P VAL'!V162*'[1]PERCENT ARRAY-MEAN FC&amp;P VAL'!W162*'[1]PERCENT ARRAY-MEAN FC&amp;P VAL'!X162))&gt;0,'[1]PERCENT ARRAY-MEAN FC&amp;P VAL'!S162*'[1]PERCENT ARRAY-MEAN FC&amp;P VAL'!T162*'[1]PERCENT ARRAY-MEAN FC&amp;P VAL'!U162+ABS('[1]PERCENT ARRAY-MEAN FC&amp;P VAL'!V162*'[1]PERCENT ARRAY-MEAN FC&amp;P VAL'!W162*'[1]PERCENT ARRAY-MEAN FC&amp;P VAL'!X162),""),""))</f>
        <v/>
      </c>
      <c r="K162" s="12" t="str">
        <f>IF(J162="","",'[1]PERCENT ARRAY-MEAN FC&amp;P VAL'!S162*'[1]PERCENT ARRAY-MEAN FC&amp;P VAL'!T162*'[1]PERCENT ARRAY-MEAN FC&amp;P VAL'!U162-ABS('[1]PERCENT ARRAY-MEAN FC&amp;P VAL'!V162*'[1]PERCENT ARRAY-MEAN FC&amp;P VAL'!W162*'[1]PERCENT ARRAY-MEAN FC&amp;P VAL'!X162))</f>
        <v/>
      </c>
      <c r="L162" t="str">
        <f>IF(A162="","",IF('[1]Calculation genes in KEGG path'!L160&gt;='[1]Flux and Impact'!$E$1,IF(('[1]PERCENT ARRAY-MEAN FC&amp;P VAL'!Y162*'[1]PERCENT ARRAY-MEAN FC&amp;P VAL'!Z162*'[1]PERCENT ARRAY-MEAN FC&amp;P VAL'!AA162+ABS('[1]PERCENT ARRAY-MEAN FC&amp;P VAL'!AB162*'[1]PERCENT ARRAY-MEAN FC&amp;P VAL'!AC162*'[1]PERCENT ARRAY-MEAN FC&amp;P VAL'!AD162))&gt;0,'[1]PERCENT ARRAY-MEAN FC&amp;P VAL'!Y162*'[1]PERCENT ARRAY-MEAN FC&amp;P VAL'!Z162*'[1]PERCENT ARRAY-MEAN FC&amp;P VAL'!AA162+ABS('[1]PERCENT ARRAY-MEAN FC&amp;P VAL'!AB162*'[1]PERCENT ARRAY-MEAN FC&amp;P VAL'!AC162*'[1]PERCENT ARRAY-MEAN FC&amp;P VAL'!AD162),""),""))</f>
        <v/>
      </c>
      <c r="M162" s="12" t="str">
        <f>IF(L162="","",'[1]PERCENT ARRAY-MEAN FC&amp;P VAL'!Y162*'[1]PERCENT ARRAY-MEAN FC&amp;P VAL'!Z162*'[1]PERCENT ARRAY-MEAN FC&amp;P VAL'!AA162-ABS('[1]PERCENT ARRAY-MEAN FC&amp;P VAL'!AB162*'[1]PERCENT ARRAY-MEAN FC&amp;P VAL'!AC162*'[1]PERCENT ARRAY-MEAN FC&amp;P VAL'!AD162))</f>
        <v/>
      </c>
      <c r="N162" t="str">
        <f>IF(A162="","",IF('[1]Calculation genes in KEGG path'!L160&gt;='[1]Flux and Impact'!$E$1,IF(('[1]PERCENT ARRAY-MEAN FC&amp;P VAL'!AE162*'[1]PERCENT ARRAY-MEAN FC&amp;P VAL'!AF162*'[1]PERCENT ARRAY-MEAN FC&amp;P VAL'!AG162+ABS('[1]PERCENT ARRAY-MEAN FC&amp;P VAL'!AH162*'[1]PERCENT ARRAY-MEAN FC&amp;P VAL'!AI162*'[1]PERCENT ARRAY-MEAN FC&amp;P VAL'!AJ162))&gt;0,'[1]PERCENT ARRAY-MEAN FC&amp;P VAL'!AE162*'[1]PERCENT ARRAY-MEAN FC&amp;P VAL'!AF162*'[1]PERCENT ARRAY-MEAN FC&amp;P VAL'!AG162+ABS('[1]PERCENT ARRAY-MEAN FC&amp;P VAL'!AH162*'[1]PERCENT ARRAY-MEAN FC&amp;P VAL'!AI162*'[1]PERCENT ARRAY-MEAN FC&amp;P VAL'!AJ162),""),""))</f>
        <v/>
      </c>
      <c r="O162" s="12" t="str">
        <f>IF(N162="","",'[1]PERCENT ARRAY-MEAN FC&amp;P VAL'!AE162*'[1]PERCENT ARRAY-MEAN FC&amp;P VAL'!AF162*'[1]PERCENT ARRAY-MEAN FC&amp;P VAL'!AG162-ABS('[1]PERCENT ARRAY-MEAN FC&amp;P VAL'!AH162*'[1]PERCENT ARRAY-MEAN FC&amp;P VAL'!AI162*'[1]PERCENT ARRAY-MEAN FC&amp;P VAL'!AJ162))</f>
        <v/>
      </c>
      <c r="P162" t="str">
        <f>IF(A162="","",IF('[1]Calculation genes in KEGG path'!L160&gt;='[1]Flux and Impact'!$E$1,IF(('[1]PERCENT ARRAY-MEAN FC&amp;P VAL'!AK162*'[1]PERCENT ARRAY-MEAN FC&amp;P VAL'!AL162*'[1]PERCENT ARRAY-MEAN FC&amp;P VAL'!AM162+ABS('[1]PERCENT ARRAY-MEAN FC&amp;P VAL'!AN162*'[1]PERCENT ARRAY-MEAN FC&amp;P VAL'!AO162*'[1]PERCENT ARRAY-MEAN FC&amp;P VAL'!AP162))&gt;0,'[1]PERCENT ARRAY-MEAN FC&amp;P VAL'!AK162*'[1]PERCENT ARRAY-MEAN FC&amp;P VAL'!AL162*'[1]PERCENT ARRAY-MEAN FC&amp;P VAL'!AM162+ABS('[1]PERCENT ARRAY-MEAN FC&amp;P VAL'!AN162*'[1]PERCENT ARRAY-MEAN FC&amp;P VAL'!AO162*'[1]PERCENT ARRAY-MEAN FC&amp;P VAL'!AP162),""),""))</f>
        <v/>
      </c>
      <c r="Q162" s="12" t="str">
        <f>IF(P162="","",'[1]PERCENT ARRAY-MEAN FC&amp;P VAL'!AK162*'[1]PERCENT ARRAY-MEAN FC&amp;P VAL'!AL162*'[1]PERCENT ARRAY-MEAN FC&amp;P VAL'!AM162-ABS('[1]PERCENT ARRAY-MEAN FC&amp;P VAL'!AN162*'[1]PERCENT ARRAY-MEAN FC&amp;P VAL'!AO162*'[1]PERCENT ARRAY-MEAN FC&amp;P VAL'!AP162))</f>
        <v/>
      </c>
      <c r="R162" t="str">
        <f>IF(A162="","",IF('[1]Calculation genes in KEGG path'!L160&gt;='[1]Flux and Impact'!$E$1,IF(('[1]PERCENT ARRAY-MEAN FC&amp;P VAL'!AQ162*'[1]PERCENT ARRAY-MEAN FC&amp;P VAL'!AR162*'[1]PERCENT ARRAY-MEAN FC&amp;P VAL'!AS162+ABS('[1]PERCENT ARRAY-MEAN FC&amp;P VAL'!AT162*'[1]PERCENT ARRAY-MEAN FC&amp;P VAL'!AU162*'[1]PERCENT ARRAY-MEAN FC&amp;P VAL'!AV162))&gt;0,'[1]PERCENT ARRAY-MEAN FC&amp;P VAL'!AQ162*'[1]PERCENT ARRAY-MEAN FC&amp;P VAL'!AR162*'[1]PERCENT ARRAY-MEAN FC&amp;P VAL'!AS162+ABS('[1]PERCENT ARRAY-MEAN FC&amp;P VAL'!AT162*'[1]PERCENT ARRAY-MEAN FC&amp;P VAL'!AU162*'[1]PERCENT ARRAY-MEAN FC&amp;P VAL'!AV162),""),""))</f>
        <v/>
      </c>
      <c r="S162" s="12" t="str">
        <f>IF(R162="","",'[1]PERCENT ARRAY-MEAN FC&amp;P VAL'!AQ162*'[1]PERCENT ARRAY-MEAN FC&amp;P VAL'!AR162*'[1]PERCENT ARRAY-MEAN FC&amp;P VAL'!AS162-ABS('[1]PERCENT ARRAY-MEAN FC&amp;P VAL'!AT162*'[1]PERCENT ARRAY-MEAN FC&amp;P VAL'!AU162*'[1]PERCENT ARRAY-MEAN FC&amp;P VAL'!AV162))</f>
        <v/>
      </c>
      <c r="T162" t="str">
        <f>IF(A162="","",IF('[1]Calculation genes in KEGG path'!L160&gt;='[1]Flux and Impact'!$E$1,IF(('[1]PERCENT ARRAY-MEAN FC&amp;P VAL'!AW162*'[1]PERCENT ARRAY-MEAN FC&amp;P VAL'!AX162*'[1]PERCENT ARRAY-MEAN FC&amp;P VAL'!AY162+ABS('[1]PERCENT ARRAY-MEAN FC&amp;P VAL'!AZ162*'[1]PERCENT ARRAY-MEAN FC&amp;P VAL'!BA162*'[1]PERCENT ARRAY-MEAN FC&amp;P VAL'!BB162))&gt;0,'[1]PERCENT ARRAY-MEAN FC&amp;P VAL'!AW162*'[1]PERCENT ARRAY-MEAN FC&amp;P VAL'!AX162*'[1]PERCENT ARRAY-MEAN FC&amp;P VAL'!AY162+ABS('[1]PERCENT ARRAY-MEAN FC&amp;P VAL'!AZ162*'[1]PERCENT ARRAY-MEAN FC&amp;P VAL'!BA162*'[1]PERCENT ARRAY-MEAN FC&amp;P VAL'!BB162),""),""))</f>
        <v/>
      </c>
      <c r="U162" s="12" t="str">
        <f>IF(T162="","",'[1]PERCENT ARRAY-MEAN FC&amp;P VAL'!AW162*'[1]PERCENT ARRAY-MEAN FC&amp;P VAL'!AX162*'[1]PERCENT ARRAY-MEAN FC&amp;P VAL'!AY162-ABS('[1]PERCENT ARRAY-MEAN FC&amp;P VAL'!AZ162*'[1]PERCENT ARRAY-MEAN FC&amp;P VAL'!BA162*'[1]PERCENT ARRAY-MEAN FC&amp;P VAL'!BB162))</f>
        <v/>
      </c>
      <c r="V162" t="str">
        <f>IF(A162="","",IF('[1]Calculation genes in KEGG path'!L160&gt;='[1]Flux and Impact'!$E$1,IF(('[1]PERCENT ARRAY-MEAN FC&amp;P VAL'!BC162*'[1]PERCENT ARRAY-MEAN FC&amp;P VAL'!BD162*'[1]PERCENT ARRAY-MEAN FC&amp;P VAL'!BE162+ABS('[1]PERCENT ARRAY-MEAN FC&amp;P VAL'!BF162*'[1]PERCENT ARRAY-MEAN FC&amp;P VAL'!BG162*'[1]PERCENT ARRAY-MEAN FC&amp;P VAL'!BH162))&gt;0,'[1]PERCENT ARRAY-MEAN FC&amp;P VAL'!BC162*'[1]PERCENT ARRAY-MEAN FC&amp;P VAL'!BD162*'[1]PERCENT ARRAY-MEAN FC&amp;P VAL'!BE162+ABS('[1]PERCENT ARRAY-MEAN FC&amp;P VAL'!BF162*'[1]PERCENT ARRAY-MEAN FC&amp;P VAL'!BG162*'[1]PERCENT ARRAY-MEAN FC&amp;P VAL'!BH162),""),""))</f>
        <v/>
      </c>
      <c r="W162" s="12" t="str">
        <f>IF(V162="","",'[1]PERCENT ARRAY-MEAN FC&amp;P VAL'!BC162*'[1]PERCENT ARRAY-MEAN FC&amp;P VAL'!BD162*'[1]PERCENT ARRAY-MEAN FC&amp;P VAL'!BE162-ABS('[1]PERCENT ARRAY-MEAN FC&amp;P VAL'!BF162*'[1]PERCENT ARRAY-MEAN FC&amp;P VAL'!BG162*'[1]PERCENT ARRAY-MEAN FC&amp;P VAL'!BH162))</f>
        <v/>
      </c>
      <c r="X162" t="str">
        <f>IF(A162="","",IF('[1]Calculation genes in KEGG path'!L160&gt;='[1]Flux and Impact'!$E$1,IF(('[1]PERCENT ARRAY-MEAN FC&amp;P VAL'!BI162*'[1]PERCENT ARRAY-MEAN FC&amp;P VAL'!BJ162*'[1]PERCENT ARRAY-MEAN FC&amp;P VAL'!BK162+ABS('[1]PERCENT ARRAY-MEAN FC&amp;P VAL'!BL162*'[1]PERCENT ARRAY-MEAN FC&amp;P VAL'!BM162*'[1]PERCENT ARRAY-MEAN FC&amp;P VAL'!BN162))&gt;0,'[1]PERCENT ARRAY-MEAN FC&amp;P VAL'!BI162*'[1]PERCENT ARRAY-MEAN FC&amp;P VAL'!BJ162*'[1]PERCENT ARRAY-MEAN FC&amp;P VAL'!BK162+ABS('[1]PERCENT ARRAY-MEAN FC&amp;P VAL'!BL162*'[1]PERCENT ARRAY-MEAN FC&amp;P VAL'!BM162*'[1]PERCENT ARRAY-MEAN FC&amp;P VAL'!BN162),""),""))</f>
        <v/>
      </c>
      <c r="Y162" s="12" t="str">
        <f>IF(X162="","",'[1]PERCENT ARRAY-MEAN FC&amp;P VAL'!BI162*'[1]PERCENT ARRAY-MEAN FC&amp;P VAL'!BJ162*'[1]PERCENT ARRAY-MEAN FC&amp;P VAL'!BK162-ABS('[1]PERCENT ARRAY-MEAN FC&amp;P VAL'!BL162*'[1]PERCENT ARRAY-MEAN FC&amp;P VAL'!BM162*'[1]PERCENT ARRAY-MEAN FC&amp;P VAL'!BN162))</f>
        <v/>
      </c>
      <c r="Z162" t="str">
        <f>IF(A162="","",IF('[1]Calculation genes in KEGG path'!L160&gt;='[1]Flux and Impact'!$E$1,IF(('[1]PERCENT ARRAY-MEAN FC&amp;P VAL'!BO162*'[1]PERCENT ARRAY-MEAN FC&amp;P VAL'!BP162*'[1]PERCENT ARRAY-MEAN FC&amp;P VAL'!BQ162+ABS('[1]PERCENT ARRAY-MEAN FC&amp;P VAL'!BR162*'[1]PERCENT ARRAY-MEAN FC&amp;P VAL'!BS162*'[1]PERCENT ARRAY-MEAN FC&amp;P VAL'!BT162))&gt;0,'[1]PERCENT ARRAY-MEAN FC&amp;P VAL'!BO162*'[1]PERCENT ARRAY-MEAN FC&amp;P VAL'!BP162*'[1]PERCENT ARRAY-MEAN FC&amp;P VAL'!BQ162+ABS('[1]PERCENT ARRAY-MEAN FC&amp;P VAL'!BR162*'[1]PERCENT ARRAY-MEAN FC&amp;P VAL'!BS162*'[1]PERCENT ARRAY-MEAN FC&amp;P VAL'!BT162),""),""))</f>
        <v/>
      </c>
      <c r="AA162" s="12" t="str">
        <f>IF(Z162="","",'[1]PERCENT ARRAY-MEAN FC&amp;P VAL'!BO162*'[1]PERCENT ARRAY-MEAN FC&amp;P VAL'!BP162*'[1]PERCENT ARRAY-MEAN FC&amp;P VAL'!BQ162-ABS('[1]PERCENT ARRAY-MEAN FC&amp;P VAL'!BR162*'[1]PERCENT ARRAY-MEAN FC&amp;P VAL'!BS162*'[1]PERCENT ARRAY-MEAN FC&amp;P VAL'!BT162))</f>
        <v/>
      </c>
      <c r="AB162" t="str">
        <f>IF(A162="","",IF('[1]Calculation genes in KEGG path'!L160&gt;='[1]Flux and Impact'!$E$1,IF(('[1]PERCENT ARRAY-MEAN FC&amp;P VAL'!BU162*'[1]PERCENT ARRAY-MEAN FC&amp;P VAL'!BV162*'[1]PERCENT ARRAY-MEAN FC&amp;P VAL'!BW162+ABS('[1]PERCENT ARRAY-MEAN FC&amp;P VAL'!BX162*'[1]PERCENT ARRAY-MEAN FC&amp;P VAL'!BY162*'[1]PERCENT ARRAY-MEAN FC&amp;P VAL'!BZ162))&gt;0,'[1]PERCENT ARRAY-MEAN FC&amp;P VAL'!BU162*'[1]PERCENT ARRAY-MEAN FC&amp;P VAL'!BV162*'[1]PERCENT ARRAY-MEAN FC&amp;P VAL'!BW162+ABS('[1]PERCENT ARRAY-MEAN FC&amp;P VAL'!BX162*'[1]PERCENT ARRAY-MEAN FC&amp;P VAL'!BY162*'[1]PERCENT ARRAY-MEAN FC&amp;P VAL'!BZ162),""),""))</f>
        <v/>
      </c>
      <c r="AC162" s="12" t="str">
        <f>IF(AB162="","",'[1]PERCENT ARRAY-MEAN FC&amp;P VAL'!BU162*'[1]PERCENT ARRAY-MEAN FC&amp;P VAL'!BV162*'[1]PERCENT ARRAY-MEAN FC&amp;P VAL'!BW162-ABS('[1]PERCENT ARRAY-MEAN FC&amp;P VAL'!BX162*'[1]PERCENT ARRAY-MEAN FC&amp;P VAL'!BY162*'[1]PERCENT ARRAY-MEAN FC&amp;P VAL'!BZ162))</f>
        <v/>
      </c>
      <c r="AD162" t="str">
        <f>IF(A162="","",IF('[1]Calculation genes in KEGG path'!L160&gt;='[1]Flux and Impact'!$E$1,IF(('[1]PERCENT ARRAY-MEAN FC&amp;P VAL'!CA162*'[1]PERCENT ARRAY-MEAN FC&amp;P VAL'!CB162*'[1]PERCENT ARRAY-MEAN FC&amp;P VAL'!CC162+ABS('[1]PERCENT ARRAY-MEAN FC&amp;P VAL'!CD162*'[1]PERCENT ARRAY-MEAN FC&amp;P VAL'!CE162*'[1]PERCENT ARRAY-MEAN FC&amp;P VAL'!CF162))&gt;0,'[1]PERCENT ARRAY-MEAN FC&amp;P VAL'!CA162*'[1]PERCENT ARRAY-MEAN FC&amp;P VAL'!CB162*'[1]PERCENT ARRAY-MEAN FC&amp;P VAL'!CC162+ABS('[1]PERCENT ARRAY-MEAN FC&amp;P VAL'!CD162*'[1]PERCENT ARRAY-MEAN FC&amp;P VAL'!CE162*'[1]PERCENT ARRAY-MEAN FC&amp;P VAL'!CF162),""),""))</f>
        <v/>
      </c>
      <c r="AE162" s="12" t="str">
        <f>IF(AD162="","",'[1]PERCENT ARRAY-MEAN FC&amp;P VAL'!CA162*'[1]PERCENT ARRAY-MEAN FC&amp;P VAL'!CB162*'[1]PERCENT ARRAY-MEAN FC&amp;P VAL'!CC162-ABS('[1]PERCENT ARRAY-MEAN FC&amp;P VAL'!CD162*'[1]PERCENT ARRAY-MEAN FC&amp;P VAL'!CE162*'[1]PERCENT ARRAY-MEAN FC&amp;P VAL'!CF162))</f>
        <v/>
      </c>
      <c r="AF162" t="str">
        <f>IF(A162="","",IF('[1]Calculation genes in KEGG path'!L160&gt;='[1]Flux and Impact'!$E$1,IF(('[1]PERCENT ARRAY-MEAN FC&amp;P VAL'!CG162*'[1]PERCENT ARRAY-MEAN FC&amp;P VAL'!CH162*'[1]PERCENT ARRAY-MEAN FC&amp;P VAL'!CI162+ABS('[1]PERCENT ARRAY-MEAN FC&amp;P VAL'!CJ162*'[1]PERCENT ARRAY-MEAN FC&amp;P VAL'!CK162*'[1]PERCENT ARRAY-MEAN FC&amp;P VAL'!CL162))&gt;0,'[1]PERCENT ARRAY-MEAN FC&amp;P VAL'!CG162*'[1]PERCENT ARRAY-MEAN FC&amp;P VAL'!CH162*'[1]PERCENT ARRAY-MEAN FC&amp;P VAL'!CI162+ABS('[1]PERCENT ARRAY-MEAN FC&amp;P VAL'!CJ162*'[1]PERCENT ARRAY-MEAN FC&amp;P VAL'!CK162*'[1]PERCENT ARRAY-MEAN FC&amp;P VAL'!CL162),""),""))</f>
        <v/>
      </c>
      <c r="AG162" s="12" t="str">
        <f>IF(AF162="","",'[1]PERCENT ARRAY-MEAN FC&amp;P VAL'!CG162*'[1]PERCENT ARRAY-MEAN FC&amp;P VAL'!CH162*'[1]PERCENT ARRAY-MEAN FC&amp;P VAL'!CI162-ABS('[1]PERCENT ARRAY-MEAN FC&amp;P VAL'!CJ162*'[1]PERCENT ARRAY-MEAN FC&amp;P VAL'!CK162*'[1]PERCENT ARRAY-MEAN FC&amp;P VAL'!CL162))</f>
        <v/>
      </c>
      <c r="AH162" t="str">
        <f>IF(A162="","",IF('[1]Calculation genes in KEGG path'!L160&gt;='[1]Flux and Impact'!$E$1,IF(('[1]PERCENT ARRAY-MEAN FC&amp;P VAL'!CM162*'[1]PERCENT ARRAY-MEAN FC&amp;P VAL'!CN162*'[1]PERCENT ARRAY-MEAN FC&amp;P VAL'!CO162+ABS('[1]PERCENT ARRAY-MEAN FC&amp;P VAL'!CP162*'[1]PERCENT ARRAY-MEAN FC&amp;P VAL'!CQ162*'[1]PERCENT ARRAY-MEAN FC&amp;P VAL'!CR162))&gt;0,'[1]PERCENT ARRAY-MEAN FC&amp;P VAL'!CM162*'[1]PERCENT ARRAY-MEAN FC&amp;P VAL'!CN162*'[1]PERCENT ARRAY-MEAN FC&amp;P VAL'!CO162+ABS('[1]PERCENT ARRAY-MEAN FC&amp;P VAL'!CP162*'[1]PERCENT ARRAY-MEAN FC&amp;P VAL'!CQ162*'[1]PERCENT ARRAY-MEAN FC&amp;P VAL'!CR162),""),""))</f>
        <v/>
      </c>
      <c r="AI162" s="12" t="str">
        <f>IF(AH162="","",'[1]PERCENT ARRAY-MEAN FC&amp;P VAL'!CM162*'[1]PERCENT ARRAY-MEAN FC&amp;P VAL'!CN162*'[1]PERCENT ARRAY-MEAN FC&amp;P VAL'!CO162-ABS('[1]PERCENT ARRAY-MEAN FC&amp;P VAL'!CP162*'[1]PERCENT ARRAY-MEAN FC&amp;P VAL'!CQ162*'[1]PERCENT ARRAY-MEAN FC&amp;P VAL'!CR162))</f>
        <v/>
      </c>
      <c r="AJ162" t="str">
        <f>IF(A162="","",IF('[1]Calculation genes in KEGG path'!L160&gt;='[1]Flux and Impact'!$E$1,IF(('[1]PERCENT ARRAY-MEAN FC&amp;P VAL'!CS162*'[1]PERCENT ARRAY-MEAN FC&amp;P VAL'!CT162*'[1]PERCENT ARRAY-MEAN FC&amp;P VAL'!CU162+ABS('[1]PERCENT ARRAY-MEAN FC&amp;P VAL'!CV162*'[1]PERCENT ARRAY-MEAN FC&amp;P VAL'!CW162*'[1]PERCENT ARRAY-MEAN FC&amp;P VAL'!CX162))&gt;0,'[1]PERCENT ARRAY-MEAN FC&amp;P VAL'!CS162*'[1]PERCENT ARRAY-MEAN FC&amp;P VAL'!CT162*'[1]PERCENT ARRAY-MEAN FC&amp;P VAL'!CU162+ABS('[1]PERCENT ARRAY-MEAN FC&amp;P VAL'!CV162*'[1]PERCENT ARRAY-MEAN FC&amp;P VAL'!CW162*'[1]PERCENT ARRAY-MEAN FC&amp;P VAL'!CX162),""),""))</f>
        <v/>
      </c>
      <c r="AK162" s="12" t="str">
        <f>IF(AJ162="","",'[1]PERCENT ARRAY-MEAN FC&amp;P VAL'!CS162*'[1]PERCENT ARRAY-MEAN FC&amp;P VAL'!CT162*'[1]PERCENT ARRAY-MEAN FC&amp;P VAL'!CU162-ABS('[1]PERCENT ARRAY-MEAN FC&amp;P VAL'!CV162*'[1]PERCENT ARRAY-MEAN FC&amp;P VAL'!CW162*'[1]PERCENT ARRAY-MEAN FC&amp;P VAL'!CX162))</f>
        <v/>
      </c>
      <c r="AL162" t="str">
        <f>IF(A162="","",IF('[1]Calculation genes in KEGG path'!L160&gt;='[1]Flux and Impact'!$E$1,IF(('[1]PERCENT ARRAY-MEAN FC&amp;P VAL'!CY162*'[1]PERCENT ARRAY-MEAN FC&amp;P VAL'!CZ162*'[1]PERCENT ARRAY-MEAN FC&amp;P VAL'!DA162+ABS('[1]PERCENT ARRAY-MEAN FC&amp;P VAL'!DB162*'[1]PERCENT ARRAY-MEAN FC&amp;P VAL'!DC162*'[1]PERCENT ARRAY-MEAN FC&amp;P VAL'!DD162))&gt;0,'[1]PERCENT ARRAY-MEAN FC&amp;P VAL'!CY162*'[1]PERCENT ARRAY-MEAN FC&amp;P VAL'!CZ162*'[1]PERCENT ARRAY-MEAN FC&amp;P VAL'!DA162+ABS('[1]PERCENT ARRAY-MEAN FC&amp;P VAL'!DB162*'[1]PERCENT ARRAY-MEAN FC&amp;P VAL'!DC162*'[1]PERCENT ARRAY-MEAN FC&amp;P VAL'!DD162),""),""))</f>
        <v/>
      </c>
      <c r="AM162" s="12" t="str">
        <f>IF(AL162="","",'[1]PERCENT ARRAY-MEAN FC&amp;P VAL'!CY162*'[1]PERCENT ARRAY-MEAN FC&amp;P VAL'!CZ162*'[1]PERCENT ARRAY-MEAN FC&amp;P VAL'!DA162-ABS('[1]PERCENT ARRAY-MEAN FC&amp;P VAL'!DB162*'[1]PERCENT ARRAY-MEAN FC&amp;P VAL'!DC162*'[1]PERCENT ARRAY-MEAN FC&amp;P VAL'!DD162))</f>
        <v/>
      </c>
      <c r="AN162" t="str">
        <f>IF(A162="","",IF('[1]Calculation genes in KEGG path'!L160&gt;='[1]Flux and Impact'!$E$1,IF(('[1]PERCENT ARRAY-MEAN FC&amp;P VAL'!DE162*'[1]PERCENT ARRAY-MEAN FC&amp;P VAL'!DF162*'[1]PERCENT ARRAY-MEAN FC&amp;P VAL'!DG162+ABS('[1]PERCENT ARRAY-MEAN FC&amp;P VAL'!DH162*'[1]PERCENT ARRAY-MEAN FC&amp;P VAL'!DI162*'[1]PERCENT ARRAY-MEAN FC&amp;P VAL'!DJ162))&gt;0,'[1]PERCENT ARRAY-MEAN FC&amp;P VAL'!DE162*'[1]PERCENT ARRAY-MEAN FC&amp;P VAL'!DF162*'[1]PERCENT ARRAY-MEAN FC&amp;P VAL'!DG162+ABS('[1]PERCENT ARRAY-MEAN FC&amp;P VAL'!DH162*'[1]PERCENT ARRAY-MEAN FC&amp;P VAL'!DI162*'[1]PERCENT ARRAY-MEAN FC&amp;P VAL'!DJ162),""),""))</f>
        <v/>
      </c>
      <c r="AO162" s="12" t="str">
        <f>IF(AN162="","",'[1]PERCENT ARRAY-MEAN FC&amp;P VAL'!DE162*'[1]PERCENT ARRAY-MEAN FC&amp;P VAL'!DF162*'[1]PERCENT ARRAY-MEAN FC&amp;P VAL'!DG162-ABS('[1]PERCENT ARRAY-MEAN FC&amp;P VAL'!DH162*'[1]PERCENT ARRAY-MEAN FC&amp;P VAL'!DI162*'[1]PERCENT ARRAY-MEAN FC&amp;P VAL'!DJ162))</f>
        <v/>
      </c>
      <c r="AP162" t="str">
        <f>IF(A162="","",IF('[1]Calculation genes in KEGG path'!L160&gt;='[1]Flux and Impact'!$E$1,IF(('[1]PERCENT ARRAY-MEAN FC&amp;P VAL'!DK162*'[1]PERCENT ARRAY-MEAN FC&amp;P VAL'!DL162*'[1]PERCENT ARRAY-MEAN FC&amp;P VAL'!DM162+ABS('[1]PERCENT ARRAY-MEAN FC&amp;P VAL'!DN162*'[1]PERCENT ARRAY-MEAN FC&amp;P VAL'!DO162*'[1]PERCENT ARRAY-MEAN FC&amp;P VAL'!DP162))&gt;0,'[1]PERCENT ARRAY-MEAN FC&amp;P VAL'!DK162*'[1]PERCENT ARRAY-MEAN FC&amp;P VAL'!DL162*'[1]PERCENT ARRAY-MEAN FC&amp;P VAL'!DM162+ABS('[1]PERCENT ARRAY-MEAN FC&amp;P VAL'!DN162*'[1]PERCENT ARRAY-MEAN FC&amp;P VAL'!DO162*'[1]PERCENT ARRAY-MEAN FC&amp;P VAL'!DP162),""),""))</f>
        <v/>
      </c>
      <c r="AQ162" s="12" t="str">
        <f>IF(AP162="","",'[1]PERCENT ARRAY-MEAN FC&amp;P VAL'!DK162*'[1]PERCENT ARRAY-MEAN FC&amp;P VAL'!DL162*'[1]PERCENT ARRAY-MEAN FC&amp;P VAL'!DM162-ABS('[1]PERCENT ARRAY-MEAN FC&amp;P VAL'!DN162*'[1]PERCENT ARRAY-MEAN FC&amp;P VAL'!DO162*'[1]PERCENT ARRAY-MEAN FC&amp;P VAL'!DP162))</f>
        <v/>
      </c>
      <c r="AR162" t="str">
        <f>IF(A162="","",IF('[1]Calculation genes in KEGG path'!L160&gt;='[1]Flux and Impact'!$E$1,IF(('[1]PERCENT ARRAY-MEAN FC&amp;P VAL'!DQ162*'[1]PERCENT ARRAY-MEAN FC&amp;P VAL'!DR162*'[1]PERCENT ARRAY-MEAN FC&amp;P VAL'!DS162+ABS('[1]PERCENT ARRAY-MEAN FC&amp;P VAL'!DT162*'[1]PERCENT ARRAY-MEAN FC&amp;P VAL'!DU162*'[1]PERCENT ARRAY-MEAN FC&amp;P VAL'!DV162))&gt;0,'[1]PERCENT ARRAY-MEAN FC&amp;P VAL'!DQ162*'[1]PERCENT ARRAY-MEAN FC&amp;P VAL'!DR162*'[1]PERCENT ARRAY-MEAN FC&amp;P VAL'!DS162+ABS('[1]PERCENT ARRAY-MEAN FC&amp;P VAL'!DT162*'[1]PERCENT ARRAY-MEAN FC&amp;P VAL'!DU162*'[1]PERCENT ARRAY-MEAN FC&amp;P VAL'!DV162),""),""))</f>
        <v/>
      </c>
      <c r="AS162" s="12" t="str">
        <f>IF(AR162="","",'[1]PERCENT ARRAY-MEAN FC&amp;P VAL'!DQ162*'[1]PERCENT ARRAY-MEAN FC&amp;P VAL'!DR162*'[1]PERCENT ARRAY-MEAN FC&amp;P VAL'!DS162-ABS('[1]PERCENT ARRAY-MEAN FC&amp;P VAL'!DT162*'[1]PERCENT ARRAY-MEAN FC&amp;P VAL'!DU162*'[1]PERCENT ARRAY-MEAN FC&amp;P VAL'!DV162))</f>
        <v/>
      </c>
      <c r="AT162" s="12">
        <f t="shared" si="7"/>
        <v>-115.151325416232</v>
      </c>
      <c r="AU162" s="12">
        <f t="shared" si="8"/>
        <v>1</v>
      </c>
    </row>
    <row r="163" spans="1:47">
      <c r="A163" t="str">
        <f>'[1]Calculation genes in KEGG path'!I161</f>
        <v>bta04722</v>
      </c>
      <c r="B163" t="str">
        <f>IF('[1]PERCENT ARRAY-MEAN FC&amp;P VAL'!A163="","",'[1]PERCENT ARRAY-MEAN FC&amp;P VAL'!A163)</f>
        <v>5. Organismal Systems</v>
      </c>
      <c r="C163" t="str">
        <f>IF('[1]PERCENT ARRAY-MEAN FC&amp;P VAL'!B163="","",'[1]PERCENT ARRAY-MEAN FC&amp;P VAL'!B163)</f>
        <v>5.6 Nervous System</v>
      </c>
      <c r="D163" t="str">
        <f>IF('[1]PERCENT ARRAY-MEAN FC&amp;P VAL'!C163="","",'[1]PERCENT ARRAY-MEAN FC&amp;P VAL'!C163)</f>
        <v>Neurotrophin signaling pathway</v>
      </c>
      <c r="E163" s="12">
        <f t="shared" si="6"/>
        <v>61.4358589339024</v>
      </c>
      <c r="F163" t="str">
        <f>IF(A163="","",IF('[1]Calculation genes in KEGG path'!L161&gt;='[1]Flux and Impact'!$E$1,IF('[1]PERCENT ARRAY-MEAN FC&amp;P VAL'!G163*'[1]PERCENT ARRAY-MEAN FC&amp;P VAL'!H163*'[1]PERCENT ARRAY-MEAN FC&amp;P VAL'!I163+ABS('[1]PERCENT ARRAY-MEAN FC&amp;P VAL'!J163*'[1]PERCENT ARRAY-MEAN FC&amp;P VAL'!K163*'[1]PERCENT ARRAY-MEAN FC&amp;P VAL'!L163)&gt;0,'[1]PERCENT ARRAY-MEAN FC&amp;P VAL'!G163*'[1]PERCENT ARRAY-MEAN FC&amp;P VAL'!H163*'[1]PERCENT ARRAY-MEAN FC&amp;P VAL'!I163+ABS('[1]PERCENT ARRAY-MEAN FC&amp;P VAL'!J163*'[1]PERCENT ARRAY-MEAN FC&amp;P VAL'!K163*'[1]PERCENT ARRAY-MEAN FC&amp;P VAL'!L163),""),""))</f>
        <v/>
      </c>
      <c r="G163" s="12" t="str">
        <f>IF(F163="","",'[1]PERCENT ARRAY-MEAN FC&amp;P VAL'!G163*'[1]PERCENT ARRAY-MEAN FC&amp;P VAL'!H163*'[1]PERCENT ARRAY-MEAN FC&amp;P VAL'!I163-ABS('[1]PERCENT ARRAY-MEAN FC&amp;P VAL'!J163*'[1]PERCENT ARRAY-MEAN FC&amp;P VAL'!K163*'[1]PERCENT ARRAY-MEAN FC&amp;P VAL'!L163))</f>
        <v/>
      </c>
      <c r="H163">
        <f>IF(A163="","",IF('[1]Calculation genes in KEGG path'!L161&gt;='[1]Flux and Impact'!$E$1,IF(('[1]PERCENT ARRAY-MEAN FC&amp;P VAL'!M163*'[1]PERCENT ARRAY-MEAN FC&amp;P VAL'!N163*'[1]PERCENT ARRAY-MEAN FC&amp;P VAL'!O163+ABS('[1]PERCENT ARRAY-MEAN FC&amp;P VAL'!P163*'[1]PERCENT ARRAY-MEAN FC&amp;P VAL'!Q163*'[1]PERCENT ARRAY-MEAN FC&amp;P VAL'!R163))&gt;0,'[1]PERCENT ARRAY-MEAN FC&amp;P VAL'!M163*'[1]PERCENT ARRAY-MEAN FC&amp;P VAL'!N163*'[1]PERCENT ARRAY-MEAN FC&amp;P VAL'!O163+ABS('[1]PERCENT ARRAY-MEAN FC&amp;P VAL'!P163*'[1]PERCENT ARRAY-MEAN FC&amp;P VAL'!Q163*'[1]PERCENT ARRAY-MEAN FC&amp;P VAL'!R163),""),""))</f>
        <v>57.0277877156684</v>
      </c>
      <c r="I163" s="12">
        <f>IF(H163="","",'[1]PERCENT ARRAY-MEAN FC&amp;P VAL'!M163*'[1]PERCENT ARRAY-MEAN FC&amp;P VAL'!N163*'[1]PERCENT ARRAY-MEAN FC&amp;P VAL'!O163-ABS('[1]PERCENT ARRAY-MEAN FC&amp;P VAL'!P163*'[1]PERCENT ARRAY-MEAN FC&amp;P VAL'!Q163*'[1]PERCENT ARRAY-MEAN FC&amp;P VAL'!R163))</f>
        <v>-40.25355191125</v>
      </c>
      <c r="J163">
        <f>IF(A163="","",IF('[1]Calculation genes in KEGG path'!L161&gt;='[1]Flux and Impact'!$E$1,IF(('[1]PERCENT ARRAY-MEAN FC&amp;P VAL'!S163*'[1]PERCENT ARRAY-MEAN FC&amp;P VAL'!T163*'[1]PERCENT ARRAY-MEAN FC&amp;P VAL'!U163+ABS('[1]PERCENT ARRAY-MEAN FC&amp;P VAL'!V163*'[1]PERCENT ARRAY-MEAN FC&amp;P VAL'!W163*'[1]PERCENT ARRAY-MEAN FC&amp;P VAL'!X163))&gt;0,'[1]PERCENT ARRAY-MEAN FC&amp;P VAL'!S163*'[1]PERCENT ARRAY-MEAN FC&amp;P VAL'!T163*'[1]PERCENT ARRAY-MEAN FC&amp;P VAL'!U163+ABS('[1]PERCENT ARRAY-MEAN FC&amp;P VAL'!V163*'[1]PERCENT ARRAY-MEAN FC&amp;P VAL'!W163*'[1]PERCENT ARRAY-MEAN FC&amp;P VAL'!X163),""),""))</f>
        <v>4.40807121823395</v>
      </c>
      <c r="K163" s="12">
        <f>IF(J163="","",'[1]PERCENT ARRAY-MEAN FC&amp;P VAL'!S163*'[1]PERCENT ARRAY-MEAN FC&amp;P VAL'!T163*'[1]PERCENT ARRAY-MEAN FC&amp;P VAL'!U163-ABS('[1]PERCENT ARRAY-MEAN FC&amp;P VAL'!V163*'[1]PERCENT ARRAY-MEAN FC&amp;P VAL'!W163*'[1]PERCENT ARRAY-MEAN FC&amp;P VAL'!X163))</f>
        <v>-4.40807121823395</v>
      </c>
      <c r="L163" t="str">
        <f>IF(A163="","",IF('[1]Calculation genes in KEGG path'!L161&gt;='[1]Flux and Impact'!$E$1,IF(('[1]PERCENT ARRAY-MEAN FC&amp;P VAL'!Y163*'[1]PERCENT ARRAY-MEAN FC&amp;P VAL'!Z163*'[1]PERCENT ARRAY-MEAN FC&amp;P VAL'!AA163+ABS('[1]PERCENT ARRAY-MEAN FC&amp;P VAL'!AB163*'[1]PERCENT ARRAY-MEAN FC&amp;P VAL'!AC163*'[1]PERCENT ARRAY-MEAN FC&amp;P VAL'!AD163))&gt;0,'[1]PERCENT ARRAY-MEAN FC&amp;P VAL'!Y163*'[1]PERCENT ARRAY-MEAN FC&amp;P VAL'!Z163*'[1]PERCENT ARRAY-MEAN FC&amp;P VAL'!AA163+ABS('[1]PERCENT ARRAY-MEAN FC&amp;P VAL'!AB163*'[1]PERCENT ARRAY-MEAN FC&amp;P VAL'!AC163*'[1]PERCENT ARRAY-MEAN FC&amp;P VAL'!AD163),""),""))</f>
        <v/>
      </c>
      <c r="M163" s="12" t="str">
        <f>IF(L163="","",'[1]PERCENT ARRAY-MEAN FC&amp;P VAL'!Y163*'[1]PERCENT ARRAY-MEAN FC&amp;P VAL'!Z163*'[1]PERCENT ARRAY-MEAN FC&amp;P VAL'!AA163-ABS('[1]PERCENT ARRAY-MEAN FC&amp;P VAL'!AB163*'[1]PERCENT ARRAY-MEAN FC&amp;P VAL'!AC163*'[1]PERCENT ARRAY-MEAN FC&amp;P VAL'!AD163))</f>
        <v/>
      </c>
      <c r="N163" t="str">
        <f>IF(A163="","",IF('[1]Calculation genes in KEGG path'!L161&gt;='[1]Flux and Impact'!$E$1,IF(('[1]PERCENT ARRAY-MEAN FC&amp;P VAL'!AE163*'[1]PERCENT ARRAY-MEAN FC&amp;P VAL'!AF163*'[1]PERCENT ARRAY-MEAN FC&amp;P VAL'!AG163+ABS('[1]PERCENT ARRAY-MEAN FC&amp;P VAL'!AH163*'[1]PERCENT ARRAY-MEAN FC&amp;P VAL'!AI163*'[1]PERCENT ARRAY-MEAN FC&amp;P VAL'!AJ163))&gt;0,'[1]PERCENT ARRAY-MEAN FC&amp;P VAL'!AE163*'[1]PERCENT ARRAY-MEAN FC&amp;P VAL'!AF163*'[1]PERCENT ARRAY-MEAN FC&amp;P VAL'!AG163+ABS('[1]PERCENT ARRAY-MEAN FC&amp;P VAL'!AH163*'[1]PERCENT ARRAY-MEAN FC&amp;P VAL'!AI163*'[1]PERCENT ARRAY-MEAN FC&amp;P VAL'!AJ163),""),""))</f>
        <v/>
      </c>
      <c r="O163" s="12" t="str">
        <f>IF(N163="","",'[1]PERCENT ARRAY-MEAN FC&amp;P VAL'!AE163*'[1]PERCENT ARRAY-MEAN FC&amp;P VAL'!AF163*'[1]PERCENT ARRAY-MEAN FC&amp;P VAL'!AG163-ABS('[1]PERCENT ARRAY-MEAN FC&amp;P VAL'!AH163*'[1]PERCENT ARRAY-MEAN FC&amp;P VAL'!AI163*'[1]PERCENT ARRAY-MEAN FC&amp;P VAL'!AJ163))</f>
        <v/>
      </c>
      <c r="P163" t="str">
        <f>IF(A163="","",IF('[1]Calculation genes in KEGG path'!L161&gt;='[1]Flux and Impact'!$E$1,IF(('[1]PERCENT ARRAY-MEAN FC&amp;P VAL'!AK163*'[1]PERCENT ARRAY-MEAN FC&amp;P VAL'!AL163*'[1]PERCENT ARRAY-MEAN FC&amp;P VAL'!AM163+ABS('[1]PERCENT ARRAY-MEAN FC&amp;P VAL'!AN163*'[1]PERCENT ARRAY-MEAN FC&amp;P VAL'!AO163*'[1]PERCENT ARRAY-MEAN FC&amp;P VAL'!AP163))&gt;0,'[1]PERCENT ARRAY-MEAN FC&amp;P VAL'!AK163*'[1]PERCENT ARRAY-MEAN FC&amp;P VAL'!AL163*'[1]PERCENT ARRAY-MEAN FC&amp;P VAL'!AM163+ABS('[1]PERCENT ARRAY-MEAN FC&amp;P VAL'!AN163*'[1]PERCENT ARRAY-MEAN FC&amp;P VAL'!AO163*'[1]PERCENT ARRAY-MEAN FC&amp;P VAL'!AP163),""),""))</f>
        <v/>
      </c>
      <c r="Q163" s="12" t="str">
        <f>IF(P163="","",'[1]PERCENT ARRAY-MEAN FC&amp;P VAL'!AK163*'[1]PERCENT ARRAY-MEAN FC&amp;P VAL'!AL163*'[1]PERCENT ARRAY-MEAN FC&amp;P VAL'!AM163-ABS('[1]PERCENT ARRAY-MEAN FC&amp;P VAL'!AN163*'[1]PERCENT ARRAY-MEAN FC&amp;P VAL'!AO163*'[1]PERCENT ARRAY-MEAN FC&amp;P VAL'!AP163))</f>
        <v/>
      </c>
      <c r="R163" t="str">
        <f>IF(A163="","",IF('[1]Calculation genes in KEGG path'!L161&gt;='[1]Flux and Impact'!$E$1,IF(('[1]PERCENT ARRAY-MEAN FC&amp;P VAL'!AQ163*'[1]PERCENT ARRAY-MEAN FC&amp;P VAL'!AR163*'[1]PERCENT ARRAY-MEAN FC&amp;P VAL'!AS163+ABS('[1]PERCENT ARRAY-MEAN FC&amp;P VAL'!AT163*'[1]PERCENT ARRAY-MEAN FC&amp;P VAL'!AU163*'[1]PERCENT ARRAY-MEAN FC&amp;P VAL'!AV163))&gt;0,'[1]PERCENT ARRAY-MEAN FC&amp;P VAL'!AQ163*'[1]PERCENT ARRAY-MEAN FC&amp;P VAL'!AR163*'[1]PERCENT ARRAY-MEAN FC&amp;P VAL'!AS163+ABS('[1]PERCENT ARRAY-MEAN FC&amp;P VAL'!AT163*'[1]PERCENT ARRAY-MEAN FC&amp;P VAL'!AU163*'[1]PERCENT ARRAY-MEAN FC&amp;P VAL'!AV163),""),""))</f>
        <v/>
      </c>
      <c r="S163" s="12" t="str">
        <f>IF(R163="","",'[1]PERCENT ARRAY-MEAN FC&amp;P VAL'!AQ163*'[1]PERCENT ARRAY-MEAN FC&amp;P VAL'!AR163*'[1]PERCENT ARRAY-MEAN FC&amp;P VAL'!AS163-ABS('[1]PERCENT ARRAY-MEAN FC&amp;P VAL'!AT163*'[1]PERCENT ARRAY-MEAN FC&amp;P VAL'!AU163*'[1]PERCENT ARRAY-MEAN FC&amp;P VAL'!AV163))</f>
        <v/>
      </c>
      <c r="T163" t="str">
        <f>IF(A163="","",IF('[1]Calculation genes in KEGG path'!L161&gt;='[1]Flux and Impact'!$E$1,IF(('[1]PERCENT ARRAY-MEAN FC&amp;P VAL'!AW163*'[1]PERCENT ARRAY-MEAN FC&amp;P VAL'!AX163*'[1]PERCENT ARRAY-MEAN FC&amp;P VAL'!AY163+ABS('[1]PERCENT ARRAY-MEAN FC&amp;P VAL'!AZ163*'[1]PERCENT ARRAY-MEAN FC&amp;P VAL'!BA163*'[1]PERCENT ARRAY-MEAN FC&amp;P VAL'!BB163))&gt;0,'[1]PERCENT ARRAY-MEAN FC&amp;P VAL'!AW163*'[1]PERCENT ARRAY-MEAN FC&amp;P VAL'!AX163*'[1]PERCENT ARRAY-MEAN FC&amp;P VAL'!AY163+ABS('[1]PERCENT ARRAY-MEAN FC&amp;P VAL'!AZ163*'[1]PERCENT ARRAY-MEAN FC&amp;P VAL'!BA163*'[1]PERCENT ARRAY-MEAN FC&amp;P VAL'!BB163),""),""))</f>
        <v/>
      </c>
      <c r="U163" s="12" t="str">
        <f>IF(T163="","",'[1]PERCENT ARRAY-MEAN FC&amp;P VAL'!AW163*'[1]PERCENT ARRAY-MEAN FC&amp;P VAL'!AX163*'[1]PERCENT ARRAY-MEAN FC&amp;P VAL'!AY163-ABS('[1]PERCENT ARRAY-MEAN FC&amp;P VAL'!AZ163*'[1]PERCENT ARRAY-MEAN FC&amp;P VAL'!BA163*'[1]PERCENT ARRAY-MEAN FC&amp;P VAL'!BB163))</f>
        <v/>
      </c>
      <c r="V163" t="str">
        <f>IF(A163="","",IF('[1]Calculation genes in KEGG path'!L161&gt;='[1]Flux and Impact'!$E$1,IF(('[1]PERCENT ARRAY-MEAN FC&amp;P VAL'!BC163*'[1]PERCENT ARRAY-MEAN FC&amp;P VAL'!BD163*'[1]PERCENT ARRAY-MEAN FC&amp;P VAL'!BE163+ABS('[1]PERCENT ARRAY-MEAN FC&amp;P VAL'!BF163*'[1]PERCENT ARRAY-MEAN FC&amp;P VAL'!BG163*'[1]PERCENT ARRAY-MEAN FC&amp;P VAL'!BH163))&gt;0,'[1]PERCENT ARRAY-MEAN FC&amp;P VAL'!BC163*'[1]PERCENT ARRAY-MEAN FC&amp;P VAL'!BD163*'[1]PERCENT ARRAY-MEAN FC&amp;P VAL'!BE163+ABS('[1]PERCENT ARRAY-MEAN FC&amp;P VAL'!BF163*'[1]PERCENT ARRAY-MEAN FC&amp;P VAL'!BG163*'[1]PERCENT ARRAY-MEAN FC&amp;P VAL'!BH163),""),""))</f>
        <v/>
      </c>
      <c r="W163" s="12" t="str">
        <f>IF(V163="","",'[1]PERCENT ARRAY-MEAN FC&amp;P VAL'!BC163*'[1]PERCENT ARRAY-MEAN FC&amp;P VAL'!BD163*'[1]PERCENT ARRAY-MEAN FC&amp;P VAL'!BE163-ABS('[1]PERCENT ARRAY-MEAN FC&amp;P VAL'!BF163*'[1]PERCENT ARRAY-MEAN FC&amp;P VAL'!BG163*'[1]PERCENT ARRAY-MEAN FC&amp;P VAL'!BH163))</f>
        <v/>
      </c>
      <c r="X163" t="str">
        <f>IF(A163="","",IF('[1]Calculation genes in KEGG path'!L161&gt;='[1]Flux and Impact'!$E$1,IF(('[1]PERCENT ARRAY-MEAN FC&amp;P VAL'!BI163*'[1]PERCENT ARRAY-MEAN FC&amp;P VAL'!BJ163*'[1]PERCENT ARRAY-MEAN FC&amp;P VAL'!BK163+ABS('[1]PERCENT ARRAY-MEAN FC&amp;P VAL'!BL163*'[1]PERCENT ARRAY-MEAN FC&amp;P VAL'!BM163*'[1]PERCENT ARRAY-MEAN FC&amp;P VAL'!BN163))&gt;0,'[1]PERCENT ARRAY-MEAN FC&amp;P VAL'!BI163*'[1]PERCENT ARRAY-MEAN FC&amp;P VAL'!BJ163*'[1]PERCENT ARRAY-MEAN FC&amp;P VAL'!BK163+ABS('[1]PERCENT ARRAY-MEAN FC&amp;P VAL'!BL163*'[1]PERCENT ARRAY-MEAN FC&amp;P VAL'!BM163*'[1]PERCENT ARRAY-MEAN FC&amp;P VAL'!BN163),""),""))</f>
        <v/>
      </c>
      <c r="Y163" s="12" t="str">
        <f>IF(X163="","",'[1]PERCENT ARRAY-MEAN FC&amp;P VAL'!BI163*'[1]PERCENT ARRAY-MEAN FC&amp;P VAL'!BJ163*'[1]PERCENT ARRAY-MEAN FC&amp;P VAL'!BK163-ABS('[1]PERCENT ARRAY-MEAN FC&amp;P VAL'!BL163*'[1]PERCENT ARRAY-MEAN FC&amp;P VAL'!BM163*'[1]PERCENT ARRAY-MEAN FC&amp;P VAL'!BN163))</f>
        <v/>
      </c>
      <c r="Z163" t="str">
        <f>IF(A163="","",IF('[1]Calculation genes in KEGG path'!L161&gt;='[1]Flux and Impact'!$E$1,IF(('[1]PERCENT ARRAY-MEAN FC&amp;P VAL'!BO163*'[1]PERCENT ARRAY-MEAN FC&amp;P VAL'!BP163*'[1]PERCENT ARRAY-MEAN FC&amp;P VAL'!BQ163+ABS('[1]PERCENT ARRAY-MEAN FC&amp;P VAL'!BR163*'[1]PERCENT ARRAY-MEAN FC&amp;P VAL'!BS163*'[1]PERCENT ARRAY-MEAN FC&amp;P VAL'!BT163))&gt;0,'[1]PERCENT ARRAY-MEAN FC&amp;P VAL'!BO163*'[1]PERCENT ARRAY-MEAN FC&amp;P VAL'!BP163*'[1]PERCENT ARRAY-MEAN FC&amp;P VAL'!BQ163+ABS('[1]PERCENT ARRAY-MEAN FC&amp;P VAL'!BR163*'[1]PERCENT ARRAY-MEAN FC&amp;P VAL'!BS163*'[1]PERCENT ARRAY-MEAN FC&amp;P VAL'!BT163),""),""))</f>
        <v/>
      </c>
      <c r="AA163" s="12" t="str">
        <f>IF(Z163="","",'[1]PERCENT ARRAY-MEAN FC&amp;P VAL'!BO163*'[1]PERCENT ARRAY-MEAN FC&amp;P VAL'!BP163*'[1]PERCENT ARRAY-MEAN FC&amp;P VAL'!BQ163-ABS('[1]PERCENT ARRAY-MEAN FC&amp;P VAL'!BR163*'[1]PERCENT ARRAY-MEAN FC&amp;P VAL'!BS163*'[1]PERCENT ARRAY-MEAN FC&amp;P VAL'!BT163))</f>
        <v/>
      </c>
      <c r="AB163" t="str">
        <f>IF(A163="","",IF('[1]Calculation genes in KEGG path'!L161&gt;='[1]Flux and Impact'!$E$1,IF(('[1]PERCENT ARRAY-MEAN FC&amp;P VAL'!BU163*'[1]PERCENT ARRAY-MEAN FC&amp;P VAL'!BV163*'[1]PERCENT ARRAY-MEAN FC&amp;P VAL'!BW163+ABS('[1]PERCENT ARRAY-MEAN FC&amp;P VAL'!BX163*'[1]PERCENT ARRAY-MEAN FC&amp;P VAL'!BY163*'[1]PERCENT ARRAY-MEAN FC&amp;P VAL'!BZ163))&gt;0,'[1]PERCENT ARRAY-MEAN FC&amp;P VAL'!BU163*'[1]PERCENT ARRAY-MEAN FC&amp;P VAL'!BV163*'[1]PERCENT ARRAY-MEAN FC&amp;P VAL'!BW163+ABS('[1]PERCENT ARRAY-MEAN FC&amp;P VAL'!BX163*'[1]PERCENT ARRAY-MEAN FC&amp;P VAL'!BY163*'[1]PERCENT ARRAY-MEAN FC&amp;P VAL'!BZ163),""),""))</f>
        <v/>
      </c>
      <c r="AC163" s="12" t="str">
        <f>IF(AB163="","",'[1]PERCENT ARRAY-MEAN FC&amp;P VAL'!BU163*'[1]PERCENT ARRAY-MEAN FC&amp;P VAL'!BV163*'[1]PERCENT ARRAY-MEAN FC&amp;P VAL'!BW163-ABS('[1]PERCENT ARRAY-MEAN FC&amp;P VAL'!BX163*'[1]PERCENT ARRAY-MEAN FC&amp;P VAL'!BY163*'[1]PERCENT ARRAY-MEAN FC&amp;P VAL'!BZ163))</f>
        <v/>
      </c>
      <c r="AD163" t="str">
        <f>IF(A163="","",IF('[1]Calculation genes in KEGG path'!L161&gt;='[1]Flux and Impact'!$E$1,IF(('[1]PERCENT ARRAY-MEAN FC&amp;P VAL'!CA163*'[1]PERCENT ARRAY-MEAN FC&amp;P VAL'!CB163*'[1]PERCENT ARRAY-MEAN FC&amp;P VAL'!CC163+ABS('[1]PERCENT ARRAY-MEAN FC&amp;P VAL'!CD163*'[1]PERCENT ARRAY-MEAN FC&amp;P VAL'!CE163*'[1]PERCENT ARRAY-MEAN FC&amp;P VAL'!CF163))&gt;0,'[1]PERCENT ARRAY-MEAN FC&amp;P VAL'!CA163*'[1]PERCENT ARRAY-MEAN FC&amp;P VAL'!CB163*'[1]PERCENT ARRAY-MEAN FC&amp;P VAL'!CC163+ABS('[1]PERCENT ARRAY-MEAN FC&amp;P VAL'!CD163*'[1]PERCENT ARRAY-MEAN FC&amp;P VAL'!CE163*'[1]PERCENT ARRAY-MEAN FC&amp;P VAL'!CF163),""),""))</f>
        <v/>
      </c>
      <c r="AE163" s="12" t="str">
        <f>IF(AD163="","",'[1]PERCENT ARRAY-MEAN FC&amp;P VAL'!CA163*'[1]PERCENT ARRAY-MEAN FC&amp;P VAL'!CB163*'[1]PERCENT ARRAY-MEAN FC&amp;P VAL'!CC163-ABS('[1]PERCENT ARRAY-MEAN FC&amp;P VAL'!CD163*'[1]PERCENT ARRAY-MEAN FC&amp;P VAL'!CE163*'[1]PERCENT ARRAY-MEAN FC&amp;P VAL'!CF163))</f>
        <v/>
      </c>
      <c r="AF163" t="str">
        <f>IF(A163="","",IF('[1]Calculation genes in KEGG path'!L161&gt;='[1]Flux and Impact'!$E$1,IF(('[1]PERCENT ARRAY-MEAN FC&amp;P VAL'!CG163*'[1]PERCENT ARRAY-MEAN FC&amp;P VAL'!CH163*'[1]PERCENT ARRAY-MEAN FC&amp;P VAL'!CI163+ABS('[1]PERCENT ARRAY-MEAN FC&amp;P VAL'!CJ163*'[1]PERCENT ARRAY-MEAN FC&amp;P VAL'!CK163*'[1]PERCENT ARRAY-MEAN FC&amp;P VAL'!CL163))&gt;0,'[1]PERCENT ARRAY-MEAN FC&amp;P VAL'!CG163*'[1]PERCENT ARRAY-MEAN FC&amp;P VAL'!CH163*'[1]PERCENT ARRAY-MEAN FC&amp;P VAL'!CI163+ABS('[1]PERCENT ARRAY-MEAN FC&amp;P VAL'!CJ163*'[1]PERCENT ARRAY-MEAN FC&amp;P VAL'!CK163*'[1]PERCENT ARRAY-MEAN FC&amp;P VAL'!CL163),""),""))</f>
        <v/>
      </c>
      <c r="AG163" s="12" t="str">
        <f>IF(AF163="","",'[1]PERCENT ARRAY-MEAN FC&amp;P VAL'!CG163*'[1]PERCENT ARRAY-MEAN FC&amp;P VAL'!CH163*'[1]PERCENT ARRAY-MEAN FC&amp;P VAL'!CI163-ABS('[1]PERCENT ARRAY-MEAN FC&amp;P VAL'!CJ163*'[1]PERCENT ARRAY-MEAN FC&amp;P VAL'!CK163*'[1]PERCENT ARRAY-MEAN FC&amp;P VAL'!CL163))</f>
        <v/>
      </c>
      <c r="AH163" t="str">
        <f>IF(A163="","",IF('[1]Calculation genes in KEGG path'!L161&gt;='[1]Flux and Impact'!$E$1,IF(('[1]PERCENT ARRAY-MEAN FC&amp;P VAL'!CM163*'[1]PERCENT ARRAY-MEAN FC&amp;P VAL'!CN163*'[1]PERCENT ARRAY-MEAN FC&amp;P VAL'!CO163+ABS('[1]PERCENT ARRAY-MEAN FC&amp;P VAL'!CP163*'[1]PERCENT ARRAY-MEAN FC&amp;P VAL'!CQ163*'[1]PERCENT ARRAY-MEAN FC&amp;P VAL'!CR163))&gt;0,'[1]PERCENT ARRAY-MEAN FC&amp;P VAL'!CM163*'[1]PERCENT ARRAY-MEAN FC&amp;P VAL'!CN163*'[1]PERCENT ARRAY-MEAN FC&amp;P VAL'!CO163+ABS('[1]PERCENT ARRAY-MEAN FC&amp;P VAL'!CP163*'[1]PERCENT ARRAY-MEAN FC&amp;P VAL'!CQ163*'[1]PERCENT ARRAY-MEAN FC&amp;P VAL'!CR163),""),""))</f>
        <v/>
      </c>
      <c r="AI163" s="12" t="str">
        <f>IF(AH163="","",'[1]PERCENT ARRAY-MEAN FC&amp;P VAL'!CM163*'[1]PERCENT ARRAY-MEAN FC&amp;P VAL'!CN163*'[1]PERCENT ARRAY-MEAN FC&amp;P VAL'!CO163-ABS('[1]PERCENT ARRAY-MEAN FC&amp;P VAL'!CP163*'[1]PERCENT ARRAY-MEAN FC&amp;P VAL'!CQ163*'[1]PERCENT ARRAY-MEAN FC&amp;P VAL'!CR163))</f>
        <v/>
      </c>
      <c r="AJ163" t="str">
        <f>IF(A163="","",IF('[1]Calculation genes in KEGG path'!L161&gt;='[1]Flux and Impact'!$E$1,IF(('[1]PERCENT ARRAY-MEAN FC&amp;P VAL'!CS163*'[1]PERCENT ARRAY-MEAN FC&amp;P VAL'!CT163*'[1]PERCENT ARRAY-MEAN FC&amp;P VAL'!CU163+ABS('[1]PERCENT ARRAY-MEAN FC&amp;P VAL'!CV163*'[1]PERCENT ARRAY-MEAN FC&amp;P VAL'!CW163*'[1]PERCENT ARRAY-MEAN FC&amp;P VAL'!CX163))&gt;0,'[1]PERCENT ARRAY-MEAN FC&amp;P VAL'!CS163*'[1]PERCENT ARRAY-MEAN FC&amp;P VAL'!CT163*'[1]PERCENT ARRAY-MEAN FC&amp;P VAL'!CU163+ABS('[1]PERCENT ARRAY-MEAN FC&amp;P VAL'!CV163*'[1]PERCENT ARRAY-MEAN FC&amp;P VAL'!CW163*'[1]PERCENT ARRAY-MEAN FC&amp;P VAL'!CX163),""),""))</f>
        <v/>
      </c>
      <c r="AK163" s="12" t="str">
        <f>IF(AJ163="","",'[1]PERCENT ARRAY-MEAN FC&amp;P VAL'!CS163*'[1]PERCENT ARRAY-MEAN FC&amp;P VAL'!CT163*'[1]PERCENT ARRAY-MEAN FC&amp;P VAL'!CU163-ABS('[1]PERCENT ARRAY-MEAN FC&amp;P VAL'!CV163*'[1]PERCENT ARRAY-MEAN FC&amp;P VAL'!CW163*'[1]PERCENT ARRAY-MEAN FC&amp;P VAL'!CX163))</f>
        <v/>
      </c>
      <c r="AL163" t="str">
        <f>IF(A163="","",IF('[1]Calculation genes in KEGG path'!L161&gt;='[1]Flux and Impact'!$E$1,IF(('[1]PERCENT ARRAY-MEAN FC&amp;P VAL'!CY163*'[1]PERCENT ARRAY-MEAN FC&amp;P VAL'!CZ163*'[1]PERCENT ARRAY-MEAN FC&amp;P VAL'!DA163+ABS('[1]PERCENT ARRAY-MEAN FC&amp;P VAL'!DB163*'[1]PERCENT ARRAY-MEAN FC&amp;P VAL'!DC163*'[1]PERCENT ARRAY-MEAN FC&amp;P VAL'!DD163))&gt;0,'[1]PERCENT ARRAY-MEAN FC&amp;P VAL'!CY163*'[1]PERCENT ARRAY-MEAN FC&amp;P VAL'!CZ163*'[1]PERCENT ARRAY-MEAN FC&amp;P VAL'!DA163+ABS('[1]PERCENT ARRAY-MEAN FC&amp;P VAL'!DB163*'[1]PERCENT ARRAY-MEAN FC&amp;P VAL'!DC163*'[1]PERCENT ARRAY-MEAN FC&amp;P VAL'!DD163),""),""))</f>
        <v/>
      </c>
      <c r="AM163" s="12" t="str">
        <f>IF(AL163="","",'[1]PERCENT ARRAY-MEAN FC&amp;P VAL'!CY163*'[1]PERCENT ARRAY-MEAN FC&amp;P VAL'!CZ163*'[1]PERCENT ARRAY-MEAN FC&amp;P VAL'!DA163-ABS('[1]PERCENT ARRAY-MEAN FC&amp;P VAL'!DB163*'[1]PERCENT ARRAY-MEAN FC&amp;P VAL'!DC163*'[1]PERCENT ARRAY-MEAN FC&amp;P VAL'!DD163))</f>
        <v/>
      </c>
      <c r="AN163" t="str">
        <f>IF(A163="","",IF('[1]Calculation genes in KEGG path'!L161&gt;='[1]Flux and Impact'!$E$1,IF(('[1]PERCENT ARRAY-MEAN FC&amp;P VAL'!DE163*'[1]PERCENT ARRAY-MEAN FC&amp;P VAL'!DF163*'[1]PERCENT ARRAY-MEAN FC&amp;P VAL'!DG163+ABS('[1]PERCENT ARRAY-MEAN FC&amp;P VAL'!DH163*'[1]PERCENT ARRAY-MEAN FC&amp;P VAL'!DI163*'[1]PERCENT ARRAY-MEAN FC&amp;P VAL'!DJ163))&gt;0,'[1]PERCENT ARRAY-MEAN FC&amp;P VAL'!DE163*'[1]PERCENT ARRAY-MEAN FC&amp;P VAL'!DF163*'[1]PERCENT ARRAY-MEAN FC&amp;P VAL'!DG163+ABS('[1]PERCENT ARRAY-MEAN FC&amp;P VAL'!DH163*'[1]PERCENT ARRAY-MEAN FC&amp;P VAL'!DI163*'[1]PERCENT ARRAY-MEAN FC&amp;P VAL'!DJ163),""),""))</f>
        <v/>
      </c>
      <c r="AO163" s="12" t="str">
        <f>IF(AN163="","",'[1]PERCENT ARRAY-MEAN FC&amp;P VAL'!DE163*'[1]PERCENT ARRAY-MEAN FC&amp;P VAL'!DF163*'[1]PERCENT ARRAY-MEAN FC&amp;P VAL'!DG163-ABS('[1]PERCENT ARRAY-MEAN FC&amp;P VAL'!DH163*'[1]PERCENT ARRAY-MEAN FC&amp;P VAL'!DI163*'[1]PERCENT ARRAY-MEAN FC&amp;P VAL'!DJ163))</f>
        <v/>
      </c>
      <c r="AP163" t="str">
        <f>IF(A163="","",IF('[1]Calculation genes in KEGG path'!L161&gt;='[1]Flux and Impact'!$E$1,IF(('[1]PERCENT ARRAY-MEAN FC&amp;P VAL'!DK163*'[1]PERCENT ARRAY-MEAN FC&amp;P VAL'!DL163*'[1]PERCENT ARRAY-MEAN FC&amp;P VAL'!DM163+ABS('[1]PERCENT ARRAY-MEAN FC&amp;P VAL'!DN163*'[1]PERCENT ARRAY-MEAN FC&amp;P VAL'!DO163*'[1]PERCENT ARRAY-MEAN FC&amp;P VAL'!DP163))&gt;0,'[1]PERCENT ARRAY-MEAN FC&amp;P VAL'!DK163*'[1]PERCENT ARRAY-MEAN FC&amp;P VAL'!DL163*'[1]PERCENT ARRAY-MEAN FC&amp;P VAL'!DM163+ABS('[1]PERCENT ARRAY-MEAN FC&amp;P VAL'!DN163*'[1]PERCENT ARRAY-MEAN FC&amp;P VAL'!DO163*'[1]PERCENT ARRAY-MEAN FC&amp;P VAL'!DP163),""),""))</f>
        <v/>
      </c>
      <c r="AQ163" s="12" t="str">
        <f>IF(AP163="","",'[1]PERCENT ARRAY-MEAN FC&amp;P VAL'!DK163*'[1]PERCENT ARRAY-MEAN FC&amp;P VAL'!DL163*'[1]PERCENT ARRAY-MEAN FC&amp;P VAL'!DM163-ABS('[1]PERCENT ARRAY-MEAN FC&amp;P VAL'!DN163*'[1]PERCENT ARRAY-MEAN FC&amp;P VAL'!DO163*'[1]PERCENT ARRAY-MEAN FC&amp;P VAL'!DP163))</f>
        <v/>
      </c>
      <c r="AR163" t="str">
        <f>IF(A163="","",IF('[1]Calculation genes in KEGG path'!L161&gt;='[1]Flux and Impact'!$E$1,IF(('[1]PERCENT ARRAY-MEAN FC&amp;P VAL'!DQ163*'[1]PERCENT ARRAY-MEAN FC&amp;P VAL'!DR163*'[1]PERCENT ARRAY-MEAN FC&amp;P VAL'!DS163+ABS('[1]PERCENT ARRAY-MEAN FC&amp;P VAL'!DT163*'[1]PERCENT ARRAY-MEAN FC&amp;P VAL'!DU163*'[1]PERCENT ARRAY-MEAN FC&amp;P VAL'!DV163))&gt;0,'[1]PERCENT ARRAY-MEAN FC&amp;P VAL'!DQ163*'[1]PERCENT ARRAY-MEAN FC&amp;P VAL'!DR163*'[1]PERCENT ARRAY-MEAN FC&amp;P VAL'!DS163+ABS('[1]PERCENT ARRAY-MEAN FC&amp;P VAL'!DT163*'[1]PERCENT ARRAY-MEAN FC&amp;P VAL'!DU163*'[1]PERCENT ARRAY-MEAN FC&amp;P VAL'!DV163),""),""))</f>
        <v/>
      </c>
      <c r="AS163" s="12" t="str">
        <f>IF(AR163="","",'[1]PERCENT ARRAY-MEAN FC&amp;P VAL'!DQ163*'[1]PERCENT ARRAY-MEAN FC&amp;P VAL'!DR163*'[1]PERCENT ARRAY-MEAN FC&amp;P VAL'!DS163-ABS('[1]PERCENT ARRAY-MEAN FC&amp;P VAL'!DT163*'[1]PERCENT ARRAY-MEAN FC&amp;P VAL'!DU163*'[1]PERCENT ARRAY-MEAN FC&amp;P VAL'!DV163))</f>
        <v/>
      </c>
      <c r="AT163" s="12">
        <f t="shared" si="7"/>
        <v>-22.330811564742</v>
      </c>
      <c r="AU163" s="12">
        <f t="shared" si="8"/>
        <v>1</v>
      </c>
    </row>
    <row r="164" spans="1:47">
      <c r="A164" t="str">
        <f>'[1]Calculation genes in KEGG path'!I162</f>
        <v>bta04724</v>
      </c>
      <c r="B164" t="str">
        <f>IF('[1]PERCENT ARRAY-MEAN FC&amp;P VAL'!A164="","",'[1]PERCENT ARRAY-MEAN FC&amp;P VAL'!A164)</f>
        <v>5. Organismal Systems</v>
      </c>
      <c r="C164" t="str">
        <f>IF('[1]PERCENT ARRAY-MEAN FC&amp;P VAL'!B164="","",'[1]PERCENT ARRAY-MEAN FC&amp;P VAL'!B164)</f>
        <v>5.6 Nervous System</v>
      </c>
      <c r="D164" t="str">
        <f>IF('[1]PERCENT ARRAY-MEAN FC&amp;P VAL'!C164="","",'[1]PERCENT ARRAY-MEAN FC&amp;P VAL'!C164)</f>
        <v>Glutamatergic synapse</v>
      </c>
      <c r="E164" s="12">
        <f t="shared" si="6"/>
        <v>158.887058446764</v>
      </c>
      <c r="F164">
        <f>IF(A164="","",IF('[1]Calculation genes in KEGG path'!L162&gt;='[1]Flux and Impact'!$E$1,IF('[1]PERCENT ARRAY-MEAN FC&amp;P VAL'!G164*'[1]PERCENT ARRAY-MEAN FC&amp;P VAL'!H164*'[1]PERCENT ARRAY-MEAN FC&amp;P VAL'!I164+ABS('[1]PERCENT ARRAY-MEAN FC&amp;P VAL'!J164*'[1]PERCENT ARRAY-MEAN FC&amp;P VAL'!K164*'[1]PERCENT ARRAY-MEAN FC&amp;P VAL'!L164)&gt;0,'[1]PERCENT ARRAY-MEAN FC&amp;P VAL'!G164*'[1]PERCENT ARRAY-MEAN FC&amp;P VAL'!H164*'[1]PERCENT ARRAY-MEAN FC&amp;P VAL'!I164+ABS('[1]PERCENT ARRAY-MEAN FC&amp;P VAL'!J164*'[1]PERCENT ARRAY-MEAN FC&amp;P VAL'!K164*'[1]PERCENT ARRAY-MEAN FC&amp;P VAL'!L164),""),""))</f>
        <v>25.7693816393321</v>
      </c>
      <c r="G164" s="12">
        <f>IF(F164="","",'[1]PERCENT ARRAY-MEAN FC&amp;P VAL'!G164*'[1]PERCENT ARRAY-MEAN FC&amp;P VAL'!H164*'[1]PERCENT ARRAY-MEAN FC&amp;P VAL'!I164-ABS('[1]PERCENT ARRAY-MEAN FC&amp;P VAL'!J164*'[1]PERCENT ARRAY-MEAN FC&amp;P VAL'!K164*'[1]PERCENT ARRAY-MEAN FC&amp;P VAL'!L164))</f>
        <v>-25.7693816393321</v>
      </c>
      <c r="H164">
        <f>IF(A164="","",IF('[1]Calculation genes in KEGG path'!L162&gt;='[1]Flux and Impact'!$E$1,IF(('[1]PERCENT ARRAY-MEAN FC&amp;P VAL'!M164*'[1]PERCENT ARRAY-MEAN FC&amp;P VAL'!N164*'[1]PERCENT ARRAY-MEAN FC&amp;P VAL'!O164+ABS('[1]PERCENT ARRAY-MEAN FC&amp;P VAL'!P164*'[1]PERCENT ARRAY-MEAN FC&amp;P VAL'!Q164*'[1]PERCENT ARRAY-MEAN FC&amp;P VAL'!R164))&gt;0,'[1]PERCENT ARRAY-MEAN FC&amp;P VAL'!M164*'[1]PERCENT ARRAY-MEAN FC&amp;P VAL'!N164*'[1]PERCENT ARRAY-MEAN FC&amp;P VAL'!O164+ABS('[1]PERCENT ARRAY-MEAN FC&amp;P VAL'!P164*'[1]PERCENT ARRAY-MEAN FC&amp;P VAL'!Q164*'[1]PERCENT ARRAY-MEAN FC&amp;P VAL'!R164),""),""))</f>
        <v>133.117676807432</v>
      </c>
      <c r="I164" s="12">
        <f>IF(H164="","",'[1]PERCENT ARRAY-MEAN FC&amp;P VAL'!M164*'[1]PERCENT ARRAY-MEAN FC&amp;P VAL'!N164*'[1]PERCENT ARRAY-MEAN FC&amp;P VAL'!O164-ABS('[1]PERCENT ARRAY-MEAN FC&amp;P VAL'!P164*'[1]PERCENT ARRAY-MEAN FC&amp;P VAL'!Q164*'[1]PERCENT ARRAY-MEAN FC&amp;P VAL'!R164))</f>
        <v>-27.5910583788859</v>
      </c>
      <c r="J164" t="str">
        <f>IF(A164="","",IF('[1]Calculation genes in KEGG path'!L162&gt;='[1]Flux and Impact'!$E$1,IF(('[1]PERCENT ARRAY-MEAN FC&amp;P VAL'!S164*'[1]PERCENT ARRAY-MEAN FC&amp;P VAL'!T164*'[1]PERCENT ARRAY-MEAN FC&amp;P VAL'!U164+ABS('[1]PERCENT ARRAY-MEAN FC&amp;P VAL'!V164*'[1]PERCENT ARRAY-MEAN FC&amp;P VAL'!W164*'[1]PERCENT ARRAY-MEAN FC&amp;P VAL'!X164))&gt;0,'[1]PERCENT ARRAY-MEAN FC&amp;P VAL'!S164*'[1]PERCENT ARRAY-MEAN FC&amp;P VAL'!T164*'[1]PERCENT ARRAY-MEAN FC&amp;P VAL'!U164+ABS('[1]PERCENT ARRAY-MEAN FC&amp;P VAL'!V164*'[1]PERCENT ARRAY-MEAN FC&amp;P VAL'!W164*'[1]PERCENT ARRAY-MEAN FC&amp;P VAL'!X164),""),""))</f>
        <v/>
      </c>
      <c r="K164" s="12" t="str">
        <f>IF(J164="","",'[1]PERCENT ARRAY-MEAN FC&amp;P VAL'!S164*'[1]PERCENT ARRAY-MEAN FC&amp;P VAL'!T164*'[1]PERCENT ARRAY-MEAN FC&amp;P VAL'!U164-ABS('[1]PERCENT ARRAY-MEAN FC&amp;P VAL'!V164*'[1]PERCENT ARRAY-MEAN FC&amp;P VAL'!W164*'[1]PERCENT ARRAY-MEAN FC&amp;P VAL'!X164))</f>
        <v/>
      </c>
      <c r="L164" t="str">
        <f>IF(A164="","",IF('[1]Calculation genes in KEGG path'!L162&gt;='[1]Flux and Impact'!$E$1,IF(('[1]PERCENT ARRAY-MEAN FC&amp;P VAL'!Y164*'[1]PERCENT ARRAY-MEAN FC&amp;P VAL'!Z164*'[1]PERCENT ARRAY-MEAN FC&amp;P VAL'!AA164+ABS('[1]PERCENT ARRAY-MEAN FC&amp;P VAL'!AB164*'[1]PERCENT ARRAY-MEAN FC&amp;P VAL'!AC164*'[1]PERCENT ARRAY-MEAN FC&amp;P VAL'!AD164))&gt;0,'[1]PERCENT ARRAY-MEAN FC&amp;P VAL'!Y164*'[1]PERCENT ARRAY-MEAN FC&amp;P VAL'!Z164*'[1]PERCENT ARRAY-MEAN FC&amp;P VAL'!AA164+ABS('[1]PERCENT ARRAY-MEAN FC&amp;P VAL'!AB164*'[1]PERCENT ARRAY-MEAN FC&amp;P VAL'!AC164*'[1]PERCENT ARRAY-MEAN FC&amp;P VAL'!AD164),""),""))</f>
        <v/>
      </c>
      <c r="M164" s="12" t="str">
        <f>IF(L164="","",'[1]PERCENT ARRAY-MEAN FC&amp;P VAL'!Y164*'[1]PERCENT ARRAY-MEAN FC&amp;P VAL'!Z164*'[1]PERCENT ARRAY-MEAN FC&amp;P VAL'!AA164-ABS('[1]PERCENT ARRAY-MEAN FC&amp;P VAL'!AB164*'[1]PERCENT ARRAY-MEAN FC&amp;P VAL'!AC164*'[1]PERCENT ARRAY-MEAN FC&amp;P VAL'!AD164))</f>
        <v/>
      </c>
      <c r="N164" t="str">
        <f>IF(A164="","",IF('[1]Calculation genes in KEGG path'!L162&gt;='[1]Flux and Impact'!$E$1,IF(('[1]PERCENT ARRAY-MEAN FC&amp;P VAL'!AE164*'[1]PERCENT ARRAY-MEAN FC&amp;P VAL'!AF164*'[1]PERCENT ARRAY-MEAN FC&amp;P VAL'!AG164+ABS('[1]PERCENT ARRAY-MEAN FC&amp;P VAL'!AH164*'[1]PERCENT ARRAY-MEAN FC&amp;P VAL'!AI164*'[1]PERCENT ARRAY-MEAN FC&amp;P VAL'!AJ164))&gt;0,'[1]PERCENT ARRAY-MEAN FC&amp;P VAL'!AE164*'[1]PERCENT ARRAY-MEAN FC&amp;P VAL'!AF164*'[1]PERCENT ARRAY-MEAN FC&amp;P VAL'!AG164+ABS('[1]PERCENT ARRAY-MEAN FC&amp;P VAL'!AH164*'[1]PERCENT ARRAY-MEAN FC&amp;P VAL'!AI164*'[1]PERCENT ARRAY-MEAN FC&amp;P VAL'!AJ164),""),""))</f>
        <v/>
      </c>
      <c r="O164" s="12" t="str">
        <f>IF(N164="","",'[1]PERCENT ARRAY-MEAN FC&amp;P VAL'!AE164*'[1]PERCENT ARRAY-MEAN FC&amp;P VAL'!AF164*'[1]PERCENT ARRAY-MEAN FC&amp;P VAL'!AG164-ABS('[1]PERCENT ARRAY-MEAN FC&amp;P VAL'!AH164*'[1]PERCENT ARRAY-MEAN FC&amp;P VAL'!AI164*'[1]PERCENT ARRAY-MEAN FC&amp;P VAL'!AJ164))</f>
        <v/>
      </c>
      <c r="P164" t="str">
        <f>IF(A164="","",IF('[1]Calculation genes in KEGG path'!L162&gt;='[1]Flux and Impact'!$E$1,IF(('[1]PERCENT ARRAY-MEAN FC&amp;P VAL'!AK164*'[1]PERCENT ARRAY-MEAN FC&amp;P VAL'!AL164*'[1]PERCENT ARRAY-MEAN FC&amp;P VAL'!AM164+ABS('[1]PERCENT ARRAY-MEAN FC&amp;P VAL'!AN164*'[1]PERCENT ARRAY-MEAN FC&amp;P VAL'!AO164*'[1]PERCENT ARRAY-MEAN FC&amp;P VAL'!AP164))&gt;0,'[1]PERCENT ARRAY-MEAN FC&amp;P VAL'!AK164*'[1]PERCENT ARRAY-MEAN FC&amp;P VAL'!AL164*'[1]PERCENT ARRAY-MEAN FC&amp;P VAL'!AM164+ABS('[1]PERCENT ARRAY-MEAN FC&amp;P VAL'!AN164*'[1]PERCENT ARRAY-MEAN FC&amp;P VAL'!AO164*'[1]PERCENT ARRAY-MEAN FC&amp;P VAL'!AP164),""),""))</f>
        <v/>
      </c>
      <c r="Q164" s="12" t="str">
        <f>IF(P164="","",'[1]PERCENT ARRAY-MEAN FC&amp;P VAL'!AK164*'[1]PERCENT ARRAY-MEAN FC&amp;P VAL'!AL164*'[1]PERCENT ARRAY-MEAN FC&amp;P VAL'!AM164-ABS('[1]PERCENT ARRAY-MEAN FC&amp;P VAL'!AN164*'[1]PERCENT ARRAY-MEAN FC&amp;P VAL'!AO164*'[1]PERCENT ARRAY-MEAN FC&amp;P VAL'!AP164))</f>
        <v/>
      </c>
      <c r="R164" t="str">
        <f>IF(A164="","",IF('[1]Calculation genes in KEGG path'!L162&gt;='[1]Flux and Impact'!$E$1,IF(('[1]PERCENT ARRAY-MEAN FC&amp;P VAL'!AQ164*'[1]PERCENT ARRAY-MEAN FC&amp;P VAL'!AR164*'[1]PERCENT ARRAY-MEAN FC&amp;P VAL'!AS164+ABS('[1]PERCENT ARRAY-MEAN FC&amp;P VAL'!AT164*'[1]PERCENT ARRAY-MEAN FC&amp;P VAL'!AU164*'[1]PERCENT ARRAY-MEAN FC&amp;P VAL'!AV164))&gt;0,'[1]PERCENT ARRAY-MEAN FC&amp;P VAL'!AQ164*'[1]PERCENT ARRAY-MEAN FC&amp;P VAL'!AR164*'[1]PERCENT ARRAY-MEAN FC&amp;P VAL'!AS164+ABS('[1]PERCENT ARRAY-MEAN FC&amp;P VAL'!AT164*'[1]PERCENT ARRAY-MEAN FC&amp;P VAL'!AU164*'[1]PERCENT ARRAY-MEAN FC&amp;P VAL'!AV164),""),""))</f>
        <v/>
      </c>
      <c r="S164" s="12" t="str">
        <f>IF(R164="","",'[1]PERCENT ARRAY-MEAN FC&amp;P VAL'!AQ164*'[1]PERCENT ARRAY-MEAN FC&amp;P VAL'!AR164*'[1]PERCENT ARRAY-MEAN FC&amp;P VAL'!AS164-ABS('[1]PERCENT ARRAY-MEAN FC&amp;P VAL'!AT164*'[1]PERCENT ARRAY-MEAN FC&amp;P VAL'!AU164*'[1]PERCENT ARRAY-MEAN FC&amp;P VAL'!AV164))</f>
        <v/>
      </c>
      <c r="T164" t="str">
        <f>IF(A164="","",IF('[1]Calculation genes in KEGG path'!L162&gt;='[1]Flux and Impact'!$E$1,IF(('[1]PERCENT ARRAY-MEAN FC&amp;P VAL'!AW164*'[1]PERCENT ARRAY-MEAN FC&amp;P VAL'!AX164*'[1]PERCENT ARRAY-MEAN FC&amp;P VAL'!AY164+ABS('[1]PERCENT ARRAY-MEAN FC&amp;P VAL'!AZ164*'[1]PERCENT ARRAY-MEAN FC&amp;P VAL'!BA164*'[1]PERCENT ARRAY-MEAN FC&amp;P VAL'!BB164))&gt;0,'[1]PERCENT ARRAY-MEAN FC&amp;P VAL'!AW164*'[1]PERCENT ARRAY-MEAN FC&amp;P VAL'!AX164*'[1]PERCENT ARRAY-MEAN FC&amp;P VAL'!AY164+ABS('[1]PERCENT ARRAY-MEAN FC&amp;P VAL'!AZ164*'[1]PERCENT ARRAY-MEAN FC&amp;P VAL'!BA164*'[1]PERCENT ARRAY-MEAN FC&amp;P VAL'!BB164),""),""))</f>
        <v/>
      </c>
      <c r="U164" s="12" t="str">
        <f>IF(T164="","",'[1]PERCENT ARRAY-MEAN FC&amp;P VAL'!AW164*'[1]PERCENT ARRAY-MEAN FC&amp;P VAL'!AX164*'[1]PERCENT ARRAY-MEAN FC&amp;P VAL'!AY164-ABS('[1]PERCENT ARRAY-MEAN FC&amp;P VAL'!AZ164*'[1]PERCENT ARRAY-MEAN FC&amp;P VAL'!BA164*'[1]PERCENT ARRAY-MEAN FC&amp;P VAL'!BB164))</f>
        <v/>
      </c>
      <c r="V164" t="str">
        <f>IF(A164="","",IF('[1]Calculation genes in KEGG path'!L162&gt;='[1]Flux and Impact'!$E$1,IF(('[1]PERCENT ARRAY-MEAN FC&amp;P VAL'!BC164*'[1]PERCENT ARRAY-MEAN FC&amp;P VAL'!BD164*'[1]PERCENT ARRAY-MEAN FC&amp;P VAL'!BE164+ABS('[1]PERCENT ARRAY-MEAN FC&amp;P VAL'!BF164*'[1]PERCENT ARRAY-MEAN FC&amp;P VAL'!BG164*'[1]PERCENT ARRAY-MEAN FC&amp;P VAL'!BH164))&gt;0,'[1]PERCENT ARRAY-MEAN FC&amp;P VAL'!BC164*'[1]PERCENT ARRAY-MEAN FC&amp;P VAL'!BD164*'[1]PERCENT ARRAY-MEAN FC&amp;P VAL'!BE164+ABS('[1]PERCENT ARRAY-MEAN FC&amp;P VAL'!BF164*'[1]PERCENT ARRAY-MEAN FC&amp;P VAL'!BG164*'[1]PERCENT ARRAY-MEAN FC&amp;P VAL'!BH164),""),""))</f>
        <v/>
      </c>
      <c r="W164" s="12" t="str">
        <f>IF(V164="","",'[1]PERCENT ARRAY-MEAN FC&amp;P VAL'!BC164*'[1]PERCENT ARRAY-MEAN FC&amp;P VAL'!BD164*'[1]PERCENT ARRAY-MEAN FC&amp;P VAL'!BE164-ABS('[1]PERCENT ARRAY-MEAN FC&amp;P VAL'!BF164*'[1]PERCENT ARRAY-MEAN FC&amp;P VAL'!BG164*'[1]PERCENT ARRAY-MEAN FC&amp;P VAL'!BH164))</f>
        <v/>
      </c>
      <c r="X164" t="str">
        <f>IF(A164="","",IF('[1]Calculation genes in KEGG path'!L162&gt;='[1]Flux and Impact'!$E$1,IF(('[1]PERCENT ARRAY-MEAN FC&amp;P VAL'!BI164*'[1]PERCENT ARRAY-MEAN FC&amp;P VAL'!BJ164*'[1]PERCENT ARRAY-MEAN FC&amp;P VAL'!BK164+ABS('[1]PERCENT ARRAY-MEAN FC&amp;P VAL'!BL164*'[1]PERCENT ARRAY-MEAN FC&amp;P VAL'!BM164*'[1]PERCENT ARRAY-MEAN FC&amp;P VAL'!BN164))&gt;0,'[1]PERCENT ARRAY-MEAN FC&amp;P VAL'!BI164*'[1]PERCENT ARRAY-MEAN FC&amp;P VAL'!BJ164*'[1]PERCENT ARRAY-MEAN FC&amp;P VAL'!BK164+ABS('[1]PERCENT ARRAY-MEAN FC&amp;P VAL'!BL164*'[1]PERCENT ARRAY-MEAN FC&amp;P VAL'!BM164*'[1]PERCENT ARRAY-MEAN FC&amp;P VAL'!BN164),""),""))</f>
        <v/>
      </c>
      <c r="Y164" s="12" t="str">
        <f>IF(X164="","",'[1]PERCENT ARRAY-MEAN FC&amp;P VAL'!BI164*'[1]PERCENT ARRAY-MEAN FC&amp;P VAL'!BJ164*'[1]PERCENT ARRAY-MEAN FC&amp;P VAL'!BK164-ABS('[1]PERCENT ARRAY-MEAN FC&amp;P VAL'!BL164*'[1]PERCENT ARRAY-MEAN FC&amp;P VAL'!BM164*'[1]PERCENT ARRAY-MEAN FC&amp;P VAL'!BN164))</f>
        <v/>
      </c>
      <c r="Z164" t="str">
        <f>IF(A164="","",IF('[1]Calculation genes in KEGG path'!L162&gt;='[1]Flux and Impact'!$E$1,IF(('[1]PERCENT ARRAY-MEAN FC&amp;P VAL'!BO164*'[1]PERCENT ARRAY-MEAN FC&amp;P VAL'!BP164*'[1]PERCENT ARRAY-MEAN FC&amp;P VAL'!BQ164+ABS('[1]PERCENT ARRAY-MEAN FC&amp;P VAL'!BR164*'[1]PERCENT ARRAY-MEAN FC&amp;P VAL'!BS164*'[1]PERCENT ARRAY-MEAN FC&amp;P VAL'!BT164))&gt;0,'[1]PERCENT ARRAY-MEAN FC&amp;P VAL'!BO164*'[1]PERCENT ARRAY-MEAN FC&amp;P VAL'!BP164*'[1]PERCENT ARRAY-MEAN FC&amp;P VAL'!BQ164+ABS('[1]PERCENT ARRAY-MEAN FC&amp;P VAL'!BR164*'[1]PERCENT ARRAY-MEAN FC&amp;P VAL'!BS164*'[1]PERCENT ARRAY-MEAN FC&amp;P VAL'!BT164),""),""))</f>
        <v/>
      </c>
      <c r="AA164" s="12" t="str">
        <f>IF(Z164="","",'[1]PERCENT ARRAY-MEAN FC&amp;P VAL'!BO164*'[1]PERCENT ARRAY-MEAN FC&amp;P VAL'!BP164*'[1]PERCENT ARRAY-MEAN FC&amp;P VAL'!BQ164-ABS('[1]PERCENT ARRAY-MEAN FC&amp;P VAL'!BR164*'[1]PERCENT ARRAY-MEAN FC&amp;P VAL'!BS164*'[1]PERCENT ARRAY-MEAN FC&amp;P VAL'!BT164))</f>
        <v/>
      </c>
      <c r="AB164" t="str">
        <f>IF(A164="","",IF('[1]Calculation genes in KEGG path'!L162&gt;='[1]Flux and Impact'!$E$1,IF(('[1]PERCENT ARRAY-MEAN FC&amp;P VAL'!BU164*'[1]PERCENT ARRAY-MEAN FC&amp;P VAL'!BV164*'[1]PERCENT ARRAY-MEAN FC&amp;P VAL'!BW164+ABS('[1]PERCENT ARRAY-MEAN FC&amp;P VAL'!BX164*'[1]PERCENT ARRAY-MEAN FC&amp;P VAL'!BY164*'[1]PERCENT ARRAY-MEAN FC&amp;P VAL'!BZ164))&gt;0,'[1]PERCENT ARRAY-MEAN FC&amp;P VAL'!BU164*'[1]PERCENT ARRAY-MEAN FC&amp;P VAL'!BV164*'[1]PERCENT ARRAY-MEAN FC&amp;P VAL'!BW164+ABS('[1]PERCENT ARRAY-MEAN FC&amp;P VAL'!BX164*'[1]PERCENT ARRAY-MEAN FC&amp;P VAL'!BY164*'[1]PERCENT ARRAY-MEAN FC&amp;P VAL'!BZ164),""),""))</f>
        <v/>
      </c>
      <c r="AC164" s="12" t="str">
        <f>IF(AB164="","",'[1]PERCENT ARRAY-MEAN FC&amp;P VAL'!BU164*'[1]PERCENT ARRAY-MEAN FC&amp;P VAL'!BV164*'[1]PERCENT ARRAY-MEAN FC&amp;P VAL'!BW164-ABS('[1]PERCENT ARRAY-MEAN FC&amp;P VAL'!BX164*'[1]PERCENT ARRAY-MEAN FC&amp;P VAL'!BY164*'[1]PERCENT ARRAY-MEAN FC&amp;P VAL'!BZ164))</f>
        <v/>
      </c>
      <c r="AD164" t="str">
        <f>IF(A164="","",IF('[1]Calculation genes in KEGG path'!L162&gt;='[1]Flux and Impact'!$E$1,IF(('[1]PERCENT ARRAY-MEAN FC&amp;P VAL'!CA164*'[1]PERCENT ARRAY-MEAN FC&amp;P VAL'!CB164*'[1]PERCENT ARRAY-MEAN FC&amp;P VAL'!CC164+ABS('[1]PERCENT ARRAY-MEAN FC&amp;P VAL'!CD164*'[1]PERCENT ARRAY-MEAN FC&amp;P VAL'!CE164*'[1]PERCENT ARRAY-MEAN FC&amp;P VAL'!CF164))&gt;0,'[1]PERCENT ARRAY-MEAN FC&amp;P VAL'!CA164*'[1]PERCENT ARRAY-MEAN FC&amp;P VAL'!CB164*'[1]PERCENT ARRAY-MEAN FC&amp;P VAL'!CC164+ABS('[1]PERCENT ARRAY-MEAN FC&amp;P VAL'!CD164*'[1]PERCENT ARRAY-MEAN FC&amp;P VAL'!CE164*'[1]PERCENT ARRAY-MEAN FC&amp;P VAL'!CF164),""),""))</f>
        <v/>
      </c>
      <c r="AE164" s="12" t="str">
        <f>IF(AD164="","",'[1]PERCENT ARRAY-MEAN FC&amp;P VAL'!CA164*'[1]PERCENT ARRAY-MEAN FC&amp;P VAL'!CB164*'[1]PERCENT ARRAY-MEAN FC&amp;P VAL'!CC164-ABS('[1]PERCENT ARRAY-MEAN FC&amp;P VAL'!CD164*'[1]PERCENT ARRAY-MEAN FC&amp;P VAL'!CE164*'[1]PERCENT ARRAY-MEAN FC&amp;P VAL'!CF164))</f>
        <v/>
      </c>
      <c r="AF164" t="str">
        <f>IF(A164="","",IF('[1]Calculation genes in KEGG path'!L162&gt;='[1]Flux and Impact'!$E$1,IF(('[1]PERCENT ARRAY-MEAN FC&amp;P VAL'!CG164*'[1]PERCENT ARRAY-MEAN FC&amp;P VAL'!CH164*'[1]PERCENT ARRAY-MEAN FC&amp;P VAL'!CI164+ABS('[1]PERCENT ARRAY-MEAN FC&amp;P VAL'!CJ164*'[1]PERCENT ARRAY-MEAN FC&amp;P VAL'!CK164*'[1]PERCENT ARRAY-MEAN FC&amp;P VAL'!CL164))&gt;0,'[1]PERCENT ARRAY-MEAN FC&amp;P VAL'!CG164*'[1]PERCENT ARRAY-MEAN FC&amp;P VAL'!CH164*'[1]PERCENT ARRAY-MEAN FC&amp;P VAL'!CI164+ABS('[1]PERCENT ARRAY-MEAN FC&amp;P VAL'!CJ164*'[1]PERCENT ARRAY-MEAN FC&amp;P VAL'!CK164*'[1]PERCENT ARRAY-MEAN FC&amp;P VAL'!CL164),""),""))</f>
        <v/>
      </c>
      <c r="AG164" s="12" t="str">
        <f>IF(AF164="","",'[1]PERCENT ARRAY-MEAN FC&amp;P VAL'!CG164*'[1]PERCENT ARRAY-MEAN FC&amp;P VAL'!CH164*'[1]PERCENT ARRAY-MEAN FC&amp;P VAL'!CI164-ABS('[1]PERCENT ARRAY-MEAN FC&amp;P VAL'!CJ164*'[1]PERCENT ARRAY-MEAN FC&amp;P VAL'!CK164*'[1]PERCENT ARRAY-MEAN FC&amp;P VAL'!CL164))</f>
        <v/>
      </c>
      <c r="AH164" t="str">
        <f>IF(A164="","",IF('[1]Calculation genes in KEGG path'!L162&gt;='[1]Flux and Impact'!$E$1,IF(('[1]PERCENT ARRAY-MEAN FC&amp;P VAL'!CM164*'[1]PERCENT ARRAY-MEAN FC&amp;P VAL'!CN164*'[1]PERCENT ARRAY-MEAN FC&amp;P VAL'!CO164+ABS('[1]PERCENT ARRAY-MEAN FC&amp;P VAL'!CP164*'[1]PERCENT ARRAY-MEAN FC&amp;P VAL'!CQ164*'[1]PERCENT ARRAY-MEAN FC&amp;P VAL'!CR164))&gt;0,'[1]PERCENT ARRAY-MEAN FC&amp;P VAL'!CM164*'[1]PERCENT ARRAY-MEAN FC&amp;P VAL'!CN164*'[1]PERCENT ARRAY-MEAN FC&amp;P VAL'!CO164+ABS('[1]PERCENT ARRAY-MEAN FC&amp;P VAL'!CP164*'[1]PERCENT ARRAY-MEAN FC&amp;P VAL'!CQ164*'[1]PERCENT ARRAY-MEAN FC&amp;P VAL'!CR164),""),""))</f>
        <v/>
      </c>
      <c r="AI164" s="12" t="str">
        <f>IF(AH164="","",'[1]PERCENT ARRAY-MEAN FC&amp;P VAL'!CM164*'[1]PERCENT ARRAY-MEAN FC&amp;P VAL'!CN164*'[1]PERCENT ARRAY-MEAN FC&amp;P VAL'!CO164-ABS('[1]PERCENT ARRAY-MEAN FC&amp;P VAL'!CP164*'[1]PERCENT ARRAY-MEAN FC&amp;P VAL'!CQ164*'[1]PERCENT ARRAY-MEAN FC&amp;P VAL'!CR164))</f>
        <v/>
      </c>
      <c r="AJ164" t="str">
        <f>IF(A164="","",IF('[1]Calculation genes in KEGG path'!L162&gt;='[1]Flux and Impact'!$E$1,IF(('[1]PERCENT ARRAY-MEAN FC&amp;P VAL'!CS164*'[1]PERCENT ARRAY-MEAN FC&amp;P VAL'!CT164*'[1]PERCENT ARRAY-MEAN FC&amp;P VAL'!CU164+ABS('[1]PERCENT ARRAY-MEAN FC&amp;P VAL'!CV164*'[1]PERCENT ARRAY-MEAN FC&amp;P VAL'!CW164*'[1]PERCENT ARRAY-MEAN FC&amp;P VAL'!CX164))&gt;0,'[1]PERCENT ARRAY-MEAN FC&amp;P VAL'!CS164*'[1]PERCENT ARRAY-MEAN FC&amp;P VAL'!CT164*'[1]PERCENT ARRAY-MEAN FC&amp;P VAL'!CU164+ABS('[1]PERCENT ARRAY-MEAN FC&amp;P VAL'!CV164*'[1]PERCENT ARRAY-MEAN FC&amp;P VAL'!CW164*'[1]PERCENT ARRAY-MEAN FC&amp;P VAL'!CX164),""),""))</f>
        <v/>
      </c>
      <c r="AK164" s="12" t="str">
        <f>IF(AJ164="","",'[1]PERCENT ARRAY-MEAN FC&amp;P VAL'!CS164*'[1]PERCENT ARRAY-MEAN FC&amp;P VAL'!CT164*'[1]PERCENT ARRAY-MEAN FC&amp;P VAL'!CU164-ABS('[1]PERCENT ARRAY-MEAN FC&amp;P VAL'!CV164*'[1]PERCENT ARRAY-MEAN FC&amp;P VAL'!CW164*'[1]PERCENT ARRAY-MEAN FC&amp;P VAL'!CX164))</f>
        <v/>
      </c>
      <c r="AL164" t="str">
        <f>IF(A164="","",IF('[1]Calculation genes in KEGG path'!L162&gt;='[1]Flux and Impact'!$E$1,IF(('[1]PERCENT ARRAY-MEAN FC&amp;P VAL'!CY164*'[1]PERCENT ARRAY-MEAN FC&amp;P VAL'!CZ164*'[1]PERCENT ARRAY-MEAN FC&amp;P VAL'!DA164+ABS('[1]PERCENT ARRAY-MEAN FC&amp;P VAL'!DB164*'[1]PERCENT ARRAY-MEAN FC&amp;P VAL'!DC164*'[1]PERCENT ARRAY-MEAN FC&amp;P VAL'!DD164))&gt;0,'[1]PERCENT ARRAY-MEAN FC&amp;P VAL'!CY164*'[1]PERCENT ARRAY-MEAN FC&amp;P VAL'!CZ164*'[1]PERCENT ARRAY-MEAN FC&amp;P VAL'!DA164+ABS('[1]PERCENT ARRAY-MEAN FC&amp;P VAL'!DB164*'[1]PERCENT ARRAY-MEAN FC&amp;P VAL'!DC164*'[1]PERCENT ARRAY-MEAN FC&amp;P VAL'!DD164),""),""))</f>
        <v/>
      </c>
      <c r="AM164" s="12" t="str">
        <f>IF(AL164="","",'[1]PERCENT ARRAY-MEAN FC&amp;P VAL'!CY164*'[1]PERCENT ARRAY-MEAN FC&amp;P VAL'!CZ164*'[1]PERCENT ARRAY-MEAN FC&amp;P VAL'!DA164-ABS('[1]PERCENT ARRAY-MEAN FC&amp;P VAL'!DB164*'[1]PERCENT ARRAY-MEAN FC&amp;P VAL'!DC164*'[1]PERCENT ARRAY-MEAN FC&amp;P VAL'!DD164))</f>
        <v/>
      </c>
      <c r="AN164" t="str">
        <f>IF(A164="","",IF('[1]Calculation genes in KEGG path'!L162&gt;='[1]Flux and Impact'!$E$1,IF(('[1]PERCENT ARRAY-MEAN FC&amp;P VAL'!DE164*'[1]PERCENT ARRAY-MEAN FC&amp;P VAL'!DF164*'[1]PERCENT ARRAY-MEAN FC&amp;P VAL'!DG164+ABS('[1]PERCENT ARRAY-MEAN FC&amp;P VAL'!DH164*'[1]PERCENT ARRAY-MEAN FC&amp;P VAL'!DI164*'[1]PERCENT ARRAY-MEAN FC&amp;P VAL'!DJ164))&gt;0,'[1]PERCENT ARRAY-MEAN FC&amp;P VAL'!DE164*'[1]PERCENT ARRAY-MEAN FC&amp;P VAL'!DF164*'[1]PERCENT ARRAY-MEAN FC&amp;P VAL'!DG164+ABS('[1]PERCENT ARRAY-MEAN FC&amp;P VAL'!DH164*'[1]PERCENT ARRAY-MEAN FC&amp;P VAL'!DI164*'[1]PERCENT ARRAY-MEAN FC&amp;P VAL'!DJ164),""),""))</f>
        <v/>
      </c>
      <c r="AO164" s="12" t="str">
        <f>IF(AN164="","",'[1]PERCENT ARRAY-MEAN FC&amp;P VAL'!DE164*'[1]PERCENT ARRAY-MEAN FC&amp;P VAL'!DF164*'[1]PERCENT ARRAY-MEAN FC&amp;P VAL'!DG164-ABS('[1]PERCENT ARRAY-MEAN FC&amp;P VAL'!DH164*'[1]PERCENT ARRAY-MEAN FC&amp;P VAL'!DI164*'[1]PERCENT ARRAY-MEAN FC&amp;P VAL'!DJ164))</f>
        <v/>
      </c>
      <c r="AP164" t="str">
        <f>IF(A164="","",IF('[1]Calculation genes in KEGG path'!L162&gt;='[1]Flux and Impact'!$E$1,IF(('[1]PERCENT ARRAY-MEAN FC&amp;P VAL'!DK164*'[1]PERCENT ARRAY-MEAN FC&amp;P VAL'!DL164*'[1]PERCENT ARRAY-MEAN FC&amp;P VAL'!DM164+ABS('[1]PERCENT ARRAY-MEAN FC&amp;P VAL'!DN164*'[1]PERCENT ARRAY-MEAN FC&amp;P VAL'!DO164*'[1]PERCENT ARRAY-MEAN FC&amp;P VAL'!DP164))&gt;0,'[1]PERCENT ARRAY-MEAN FC&amp;P VAL'!DK164*'[1]PERCENT ARRAY-MEAN FC&amp;P VAL'!DL164*'[1]PERCENT ARRAY-MEAN FC&amp;P VAL'!DM164+ABS('[1]PERCENT ARRAY-MEAN FC&amp;P VAL'!DN164*'[1]PERCENT ARRAY-MEAN FC&amp;P VAL'!DO164*'[1]PERCENT ARRAY-MEAN FC&amp;P VAL'!DP164),""),""))</f>
        <v/>
      </c>
      <c r="AQ164" s="12" t="str">
        <f>IF(AP164="","",'[1]PERCENT ARRAY-MEAN FC&amp;P VAL'!DK164*'[1]PERCENT ARRAY-MEAN FC&amp;P VAL'!DL164*'[1]PERCENT ARRAY-MEAN FC&amp;P VAL'!DM164-ABS('[1]PERCENT ARRAY-MEAN FC&amp;P VAL'!DN164*'[1]PERCENT ARRAY-MEAN FC&amp;P VAL'!DO164*'[1]PERCENT ARRAY-MEAN FC&amp;P VAL'!DP164))</f>
        <v/>
      </c>
      <c r="AR164" t="str">
        <f>IF(A164="","",IF('[1]Calculation genes in KEGG path'!L162&gt;='[1]Flux and Impact'!$E$1,IF(('[1]PERCENT ARRAY-MEAN FC&amp;P VAL'!DQ164*'[1]PERCENT ARRAY-MEAN FC&amp;P VAL'!DR164*'[1]PERCENT ARRAY-MEAN FC&amp;P VAL'!DS164+ABS('[1]PERCENT ARRAY-MEAN FC&amp;P VAL'!DT164*'[1]PERCENT ARRAY-MEAN FC&amp;P VAL'!DU164*'[1]PERCENT ARRAY-MEAN FC&amp;P VAL'!DV164))&gt;0,'[1]PERCENT ARRAY-MEAN FC&amp;P VAL'!DQ164*'[1]PERCENT ARRAY-MEAN FC&amp;P VAL'!DR164*'[1]PERCENT ARRAY-MEAN FC&amp;P VAL'!DS164+ABS('[1]PERCENT ARRAY-MEAN FC&amp;P VAL'!DT164*'[1]PERCENT ARRAY-MEAN FC&amp;P VAL'!DU164*'[1]PERCENT ARRAY-MEAN FC&amp;P VAL'!DV164),""),""))</f>
        <v/>
      </c>
      <c r="AS164" s="12" t="str">
        <f>IF(AR164="","",'[1]PERCENT ARRAY-MEAN FC&amp;P VAL'!DQ164*'[1]PERCENT ARRAY-MEAN FC&amp;P VAL'!DR164*'[1]PERCENT ARRAY-MEAN FC&amp;P VAL'!DS164-ABS('[1]PERCENT ARRAY-MEAN FC&amp;P VAL'!DT164*'[1]PERCENT ARRAY-MEAN FC&amp;P VAL'!DU164*'[1]PERCENT ARRAY-MEAN FC&amp;P VAL'!DV164))</f>
        <v/>
      </c>
      <c r="AT164" s="12">
        <f t="shared" si="7"/>
        <v>-26.680220009109</v>
      </c>
      <c r="AU164" s="12">
        <f t="shared" si="8"/>
        <v>1</v>
      </c>
    </row>
    <row r="165" spans="1:47">
      <c r="A165" t="str">
        <f>'[1]Calculation genes in KEGG path'!I163</f>
        <v>bta04730</v>
      </c>
      <c r="B165" t="str">
        <f>IF('[1]PERCENT ARRAY-MEAN FC&amp;P VAL'!A165="","",'[1]PERCENT ARRAY-MEAN FC&amp;P VAL'!A165)</f>
        <v>5. Organismal Systems</v>
      </c>
      <c r="C165" t="str">
        <f>IF('[1]PERCENT ARRAY-MEAN FC&amp;P VAL'!B165="","",'[1]PERCENT ARRAY-MEAN FC&amp;P VAL'!B165)</f>
        <v>5.6 Nervous System</v>
      </c>
      <c r="D165" t="str">
        <f>IF('[1]PERCENT ARRAY-MEAN FC&amp;P VAL'!C165="","",'[1]PERCENT ARRAY-MEAN FC&amp;P VAL'!C165)</f>
        <v>Long-term depression</v>
      </c>
      <c r="E165" s="12">
        <f t="shared" si="6"/>
        <v>52.6463417256755</v>
      </c>
      <c r="F165" t="str">
        <f>IF(A165="","",IF('[1]Calculation genes in KEGG path'!L163&gt;='[1]Flux and Impact'!$E$1,IF('[1]PERCENT ARRAY-MEAN FC&amp;P VAL'!G165*'[1]PERCENT ARRAY-MEAN FC&amp;P VAL'!H165*'[1]PERCENT ARRAY-MEAN FC&amp;P VAL'!I165+ABS('[1]PERCENT ARRAY-MEAN FC&amp;P VAL'!J165*'[1]PERCENT ARRAY-MEAN FC&amp;P VAL'!K165*'[1]PERCENT ARRAY-MEAN FC&amp;P VAL'!L165)&gt;0,'[1]PERCENT ARRAY-MEAN FC&amp;P VAL'!G165*'[1]PERCENT ARRAY-MEAN FC&amp;P VAL'!H165*'[1]PERCENT ARRAY-MEAN FC&amp;P VAL'!I165+ABS('[1]PERCENT ARRAY-MEAN FC&amp;P VAL'!J165*'[1]PERCENT ARRAY-MEAN FC&amp;P VAL'!K165*'[1]PERCENT ARRAY-MEAN FC&amp;P VAL'!L165),""),""))</f>
        <v/>
      </c>
      <c r="G165" s="12" t="str">
        <f>IF(F165="","",'[1]PERCENT ARRAY-MEAN FC&amp;P VAL'!G165*'[1]PERCENT ARRAY-MEAN FC&amp;P VAL'!H165*'[1]PERCENT ARRAY-MEAN FC&amp;P VAL'!I165-ABS('[1]PERCENT ARRAY-MEAN FC&amp;P VAL'!J165*'[1]PERCENT ARRAY-MEAN FC&amp;P VAL'!K165*'[1]PERCENT ARRAY-MEAN FC&amp;P VAL'!L165))</f>
        <v/>
      </c>
      <c r="H165">
        <f>IF(A165="","",IF('[1]Calculation genes in KEGG path'!L163&gt;='[1]Flux and Impact'!$E$1,IF(('[1]PERCENT ARRAY-MEAN FC&amp;P VAL'!M165*'[1]PERCENT ARRAY-MEAN FC&amp;P VAL'!N165*'[1]PERCENT ARRAY-MEAN FC&amp;P VAL'!O165+ABS('[1]PERCENT ARRAY-MEAN FC&amp;P VAL'!P165*'[1]PERCENT ARRAY-MEAN FC&amp;P VAL'!Q165*'[1]PERCENT ARRAY-MEAN FC&amp;P VAL'!R165))&gt;0,'[1]PERCENT ARRAY-MEAN FC&amp;P VAL'!M165*'[1]PERCENT ARRAY-MEAN FC&amp;P VAL'!N165*'[1]PERCENT ARRAY-MEAN FC&amp;P VAL'!O165+ABS('[1]PERCENT ARRAY-MEAN FC&amp;P VAL'!P165*'[1]PERCENT ARRAY-MEAN FC&amp;P VAL'!Q165*'[1]PERCENT ARRAY-MEAN FC&amp;P VAL'!R165),""),""))</f>
        <v>52.6463417256755</v>
      </c>
      <c r="I165" s="12">
        <f>IF(H165="","",'[1]PERCENT ARRAY-MEAN FC&amp;P VAL'!M165*'[1]PERCENT ARRAY-MEAN FC&amp;P VAL'!N165*'[1]PERCENT ARRAY-MEAN FC&amp;P VAL'!O165-ABS('[1]PERCENT ARRAY-MEAN FC&amp;P VAL'!P165*'[1]PERCENT ARRAY-MEAN FC&amp;P VAL'!Q165*'[1]PERCENT ARRAY-MEAN FC&amp;P VAL'!R165))</f>
        <v>-35.7505412719647</v>
      </c>
      <c r="J165" t="str">
        <f>IF(A165="","",IF('[1]Calculation genes in KEGG path'!L163&gt;='[1]Flux and Impact'!$E$1,IF(('[1]PERCENT ARRAY-MEAN FC&amp;P VAL'!S165*'[1]PERCENT ARRAY-MEAN FC&amp;P VAL'!T165*'[1]PERCENT ARRAY-MEAN FC&amp;P VAL'!U165+ABS('[1]PERCENT ARRAY-MEAN FC&amp;P VAL'!V165*'[1]PERCENT ARRAY-MEAN FC&amp;P VAL'!W165*'[1]PERCENT ARRAY-MEAN FC&amp;P VAL'!X165))&gt;0,'[1]PERCENT ARRAY-MEAN FC&amp;P VAL'!S165*'[1]PERCENT ARRAY-MEAN FC&amp;P VAL'!T165*'[1]PERCENT ARRAY-MEAN FC&amp;P VAL'!U165+ABS('[1]PERCENT ARRAY-MEAN FC&amp;P VAL'!V165*'[1]PERCENT ARRAY-MEAN FC&amp;P VAL'!W165*'[1]PERCENT ARRAY-MEAN FC&amp;P VAL'!X165),""),""))</f>
        <v/>
      </c>
      <c r="K165" s="12" t="str">
        <f>IF(J165="","",'[1]PERCENT ARRAY-MEAN FC&amp;P VAL'!S165*'[1]PERCENT ARRAY-MEAN FC&amp;P VAL'!T165*'[1]PERCENT ARRAY-MEAN FC&amp;P VAL'!U165-ABS('[1]PERCENT ARRAY-MEAN FC&amp;P VAL'!V165*'[1]PERCENT ARRAY-MEAN FC&amp;P VAL'!W165*'[1]PERCENT ARRAY-MEAN FC&amp;P VAL'!X165))</f>
        <v/>
      </c>
      <c r="L165" t="str">
        <f>IF(A165="","",IF('[1]Calculation genes in KEGG path'!L163&gt;='[1]Flux and Impact'!$E$1,IF(('[1]PERCENT ARRAY-MEAN FC&amp;P VAL'!Y165*'[1]PERCENT ARRAY-MEAN FC&amp;P VAL'!Z165*'[1]PERCENT ARRAY-MEAN FC&amp;P VAL'!AA165+ABS('[1]PERCENT ARRAY-MEAN FC&amp;P VAL'!AB165*'[1]PERCENT ARRAY-MEAN FC&amp;P VAL'!AC165*'[1]PERCENT ARRAY-MEAN FC&amp;P VAL'!AD165))&gt;0,'[1]PERCENT ARRAY-MEAN FC&amp;P VAL'!Y165*'[1]PERCENT ARRAY-MEAN FC&amp;P VAL'!Z165*'[1]PERCENT ARRAY-MEAN FC&amp;P VAL'!AA165+ABS('[1]PERCENT ARRAY-MEAN FC&amp;P VAL'!AB165*'[1]PERCENT ARRAY-MEAN FC&amp;P VAL'!AC165*'[1]PERCENT ARRAY-MEAN FC&amp;P VAL'!AD165),""),""))</f>
        <v/>
      </c>
      <c r="M165" s="12" t="str">
        <f>IF(L165="","",'[1]PERCENT ARRAY-MEAN FC&amp;P VAL'!Y165*'[1]PERCENT ARRAY-MEAN FC&amp;P VAL'!Z165*'[1]PERCENT ARRAY-MEAN FC&amp;P VAL'!AA165-ABS('[1]PERCENT ARRAY-MEAN FC&amp;P VAL'!AB165*'[1]PERCENT ARRAY-MEAN FC&amp;P VAL'!AC165*'[1]PERCENT ARRAY-MEAN FC&amp;P VAL'!AD165))</f>
        <v/>
      </c>
      <c r="N165" t="str">
        <f>IF(A165="","",IF('[1]Calculation genes in KEGG path'!L163&gt;='[1]Flux and Impact'!$E$1,IF(('[1]PERCENT ARRAY-MEAN FC&amp;P VAL'!AE165*'[1]PERCENT ARRAY-MEAN FC&amp;P VAL'!AF165*'[1]PERCENT ARRAY-MEAN FC&amp;P VAL'!AG165+ABS('[1]PERCENT ARRAY-MEAN FC&amp;P VAL'!AH165*'[1]PERCENT ARRAY-MEAN FC&amp;P VAL'!AI165*'[1]PERCENT ARRAY-MEAN FC&amp;P VAL'!AJ165))&gt;0,'[1]PERCENT ARRAY-MEAN FC&amp;P VAL'!AE165*'[1]PERCENT ARRAY-MEAN FC&amp;P VAL'!AF165*'[1]PERCENT ARRAY-MEAN FC&amp;P VAL'!AG165+ABS('[1]PERCENT ARRAY-MEAN FC&amp;P VAL'!AH165*'[1]PERCENT ARRAY-MEAN FC&amp;P VAL'!AI165*'[1]PERCENT ARRAY-MEAN FC&amp;P VAL'!AJ165),""),""))</f>
        <v/>
      </c>
      <c r="O165" s="12" t="str">
        <f>IF(N165="","",'[1]PERCENT ARRAY-MEAN FC&amp;P VAL'!AE165*'[1]PERCENT ARRAY-MEAN FC&amp;P VAL'!AF165*'[1]PERCENT ARRAY-MEAN FC&amp;P VAL'!AG165-ABS('[1]PERCENT ARRAY-MEAN FC&amp;P VAL'!AH165*'[1]PERCENT ARRAY-MEAN FC&amp;P VAL'!AI165*'[1]PERCENT ARRAY-MEAN FC&amp;P VAL'!AJ165))</f>
        <v/>
      </c>
      <c r="P165" t="str">
        <f>IF(A165="","",IF('[1]Calculation genes in KEGG path'!L163&gt;='[1]Flux and Impact'!$E$1,IF(('[1]PERCENT ARRAY-MEAN FC&amp;P VAL'!AK165*'[1]PERCENT ARRAY-MEAN FC&amp;P VAL'!AL165*'[1]PERCENT ARRAY-MEAN FC&amp;P VAL'!AM165+ABS('[1]PERCENT ARRAY-MEAN FC&amp;P VAL'!AN165*'[1]PERCENT ARRAY-MEAN FC&amp;P VAL'!AO165*'[1]PERCENT ARRAY-MEAN FC&amp;P VAL'!AP165))&gt;0,'[1]PERCENT ARRAY-MEAN FC&amp;P VAL'!AK165*'[1]PERCENT ARRAY-MEAN FC&amp;P VAL'!AL165*'[1]PERCENT ARRAY-MEAN FC&amp;P VAL'!AM165+ABS('[1]PERCENT ARRAY-MEAN FC&amp;P VAL'!AN165*'[1]PERCENT ARRAY-MEAN FC&amp;P VAL'!AO165*'[1]PERCENT ARRAY-MEAN FC&amp;P VAL'!AP165),""),""))</f>
        <v/>
      </c>
      <c r="Q165" s="12" t="str">
        <f>IF(P165="","",'[1]PERCENT ARRAY-MEAN FC&amp;P VAL'!AK165*'[1]PERCENT ARRAY-MEAN FC&amp;P VAL'!AL165*'[1]PERCENT ARRAY-MEAN FC&amp;P VAL'!AM165-ABS('[1]PERCENT ARRAY-MEAN FC&amp;P VAL'!AN165*'[1]PERCENT ARRAY-MEAN FC&amp;P VAL'!AO165*'[1]PERCENT ARRAY-MEAN FC&amp;P VAL'!AP165))</f>
        <v/>
      </c>
      <c r="R165" t="str">
        <f>IF(A165="","",IF('[1]Calculation genes in KEGG path'!L163&gt;='[1]Flux and Impact'!$E$1,IF(('[1]PERCENT ARRAY-MEAN FC&amp;P VAL'!AQ165*'[1]PERCENT ARRAY-MEAN FC&amp;P VAL'!AR165*'[1]PERCENT ARRAY-MEAN FC&amp;P VAL'!AS165+ABS('[1]PERCENT ARRAY-MEAN FC&amp;P VAL'!AT165*'[1]PERCENT ARRAY-MEAN FC&amp;P VAL'!AU165*'[1]PERCENT ARRAY-MEAN FC&amp;P VAL'!AV165))&gt;0,'[1]PERCENT ARRAY-MEAN FC&amp;P VAL'!AQ165*'[1]PERCENT ARRAY-MEAN FC&amp;P VAL'!AR165*'[1]PERCENT ARRAY-MEAN FC&amp;P VAL'!AS165+ABS('[1]PERCENT ARRAY-MEAN FC&amp;P VAL'!AT165*'[1]PERCENT ARRAY-MEAN FC&amp;P VAL'!AU165*'[1]PERCENT ARRAY-MEAN FC&amp;P VAL'!AV165),""),""))</f>
        <v/>
      </c>
      <c r="S165" s="12" t="str">
        <f>IF(R165="","",'[1]PERCENT ARRAY-MEAN FC&amp;P VAL'!AQ165*'[1]PERCENT ARRAY-MEAN FC&amp;P VAL'!AR165*'[1]PERCENT ARRAY-MEAN FC&amp;P VAL'!AS165-ABS('[1]PERCENT ARRAY-MEAN FC&amp;P VAL'!AT165*'[1]PERCENT ARRAY-MEAN FC&amp;P VAL'!AU165*'[1]PERCENT ARRAY-MEAN FC&amp;P VAL'!AV165))</f>
        <v/>
      </c>
      <c r="T165" t="str">
        <f>IF(A165="","",IF('[1]Calculation genes in KEGG path'!L163&gt;='[1]Flux and Impact'!$E$1,IF(('[1]PERCENT ARRAY-MEAN FC&amp;P VAL'!AW165*'[1]PERCENT ARRAY-MEAN FC&amp;P VAL'!AX165*'[1]PERCENT ARRAY-MEAN FC&amp;P VAL'!AY165+ABS('[1]PERCENT ARRAY-MEAN FC&amp;P VAL'!AZ165*'[1]PERCENT ARRAY-MEAN FC&amp;P VAL'!BA165*'[1]PERCENT ARRAY-MEAN FC&amp;P VAL'!BB165))&gt;0,'[1]PERCENT ARRAY-MEAN FC&amp;P VAL'!AW165*'[1]PERCENT ARRAY-MEAN FC&amp;P VAL'!AX165*'[1]PERCENT ARRAY-MEAN FC&amp;P VAL'!AY165+ABS('[1]PERCENT ARRAY-MEAN FC&amp;P VAL'!AZ165*'[1]PERCENT ARRAY-MEAN FC&amp;P VAL'!BA165*'[1]PERCENT ARRAY-MEAN FC&amp;P VAL'!BB165),""),""))</f>
        <v/>
      </c>
      <c r="U165" s="12" t="str">
        <f>IF(T165="","",'[1]PERCENT ARRAY-MEAN FC&amp;P VAL'!AW165*'[1]PERCENT ARRAY-MEAN FC&amp;P VAL'!AX165*'[1]PERCENT ARRAY-MEAN FC&amp;P VAL'!AY165-ABS('[1]PERCENT ARRAY-MEAN FC&amp;P VAL'!AZ165*'[1]PERCENT ARRAY-MEAN FC&amp;P VAL'!BA165*'[1]PERCENT ARRAY-MEAN FC&amp;P VAL'!BB165))</f>
        <v/>
      </c>
      <c r="V165" t="str">
        <f>IF(A165="","",IF('[1]Calculation genes in KEGG path'!L163&gt;='[1]Flux and Impact'!$E$1,IF(('[1]PERCENT ARRAY-MEAN FC&amp;P VAL'!BC165*'[1]PERCENT ARRAY-MEAN FC&amp;P VAL'!BD165*'[1]PERCENT ARRAY-MEAN FC&amp;P VAL'!BE165+ABS('[1]PERCENT ARRAY-MEAN FC&amp;P VAL'!BF165*'[1]PERCENT ARRAY-MEAN FC&amp;P VAL'!BG165*'[1]PERCENT ARRAY-MEAN FC&amp;P VAL'!BH165))&gt;0,'[1]PERCENT ARRAY-MEAN FC&amp;P VAL'!BC165*'[1]PERCENT ARRAY-MEAN FC&amp;P VAL'!BD165*'[1]PERCENT ARRAY-MEAN FC&amp;P VAL'!BE165+ABS('[1]PERCENT ARRAY-MEAN FC&amp;P VAL'!BF165*'[1]PERCENT ARRAY-MEAN FC&amp;P VAL'!BG165*'[1]PERCENT ARRAY-MEAN FC&amp;P VAL'!BH165),""),""))</f>
        <v/>
      </c>
      <c r="W165" s="12" t="str">
        <f>IF(V165="","",'[1]PERCENT ARRAY-MEAN FC&amp;P VAL'!BC165*'[1]PERCENT ARRAY-MEAN FC&amp;P VAL'!BD165*'[1]PERCENT ARRAY-MEAN FC&amp;P VAL'!BE165-ABS('[1]PERCENT ARRAY-MEAN FC&amp;P VAL'!BF165*'[1]PERCENT ARRAY-MEAN FC&amp;P VAL'!BG165*'[1]PERCENT ARRAY-MEAN FC&amp;P VAL'!BH165))</f>
        <v/>
      </c>
      <c r="X165" t="str">
        <f>IF(A165="","",IF('[1]Calculation genes in KEGG path'!L163&gt;='[1]Flux and Impact'!$E$1,IF(('[1]PERCENT ARRAY-MEAN FC&amp;P VAL'!BI165*'[1]PERCENT ARRAY-MEAN FC&amp;P VAL'!BJ165*'[1]PERCENT ARRAY-MEAN FC&amp;P VAL'!BK165+ABS('[1]PERCENT ARRAY-MEAN FC&amp;P VAL'!BL165*'[1]PERCENT ARRAY-MEAN FC&amp;P VAL'!BM165*'[1]PERCENT ARRAY-MEAN FC&amp;P VAL'!BN165))&gt;0,'[1]PERCENT ARRAY-MEAN FC&amp;P VAL'!BI165*'[1]PERCENT ARRAY-MEAN FC&amp;P VAL'!BJ165*'[1]PERCENT ARRAY-MEAN FC&amp;P VAL'!BK165+ABS('[1]PERCENT ARRAY-MEAN FC&amp;P VAL'!BL165*'[1]PERCENT ARRAY-MEAN FC&amp;P VAL'!BM165*'[1]PERCENT ARRAY-MEAN FC&amp;P VAL'!BN165),""),""))</f>
        <v/>
      </c>
      <c r="Y165" s="12" t="str">
        <f>IF(X165="","",'[1]PERCENT ARRAY-MEAN FC&amp;P VAL'!BI165*'[1]PERCENT ARRAY-MEAN FC&amp;P VAL'!BJ165*'[1]PERCENT ARRAY-MEAN FC&amp;P VAL'!BK165-ABS('[1]PERCENT ARRAY-MEAN FC&amp;P VAL'!BL165*'[1]PERCENT ARRAY-MEAN FC&amp;P VAL'!BM165*'[1]PERCENT ARRAY-MEAN FC&amp;P VAL'!BN165))</f>
        <v/>
      </c>
      <c r="Z165" t="str">
        <f>IF(A165="","",IF('[1]Calculation genes in KEGG path'!L163&gt;='[1]Flux and Impact'!$E$1,IF(('[1]PERCENT ARRAY-MEAN FC&amp;P VAL'!BO165*'[1]PERCENT ARRAY-MEAN FC&amp;P VAL'!BP165*'[1]PERCENT ARRAY-MEAN FC&amp;P VAL'!BQ165+ABS('[1]PERCENT ARRAY-MEAN FC&amp;P VAL'!BR165*'[1]PERCENT ARRAY-MEAN FC&amp;P VAL'!BS165*'[1]PERCENT ARRAY-MEAN FC&amp;P VAL'!BT165))&gt;0,'[1]PERCENT ARRAY-MEAN FC&amp;P VAL'!BO165*'[1]PERCENT ARRAY-MEAN FC&amp;P VAL'!BP165*'[1]PERCENT ARRAY-MEAN FC&amp;P VAL'!BQ165+ABS('[1]PERCENT ARRAY-MEAN FC&amp;P VAL'!BR165*'[1]PERCENT ARRAY-MEAN FC&amp;P VAL'!BS165*'[1]PERCENT ARRAY-MEAN FC&amp;P VAL'!BT165),""),""))</f>
        <v/>
      </c>
      <c r="AA165" s="12" t="str">
        <f>IF(Z165="","",'[1]PERCENT ARRAY-MEAN FC&amp;P VAL'!BO165*'[1]PERCENT ARRAY-MEAN FC&amp;P VAL'!BP165*'[1]PERCENT ARRAY-MEAN FC&amp;P VAL'!BQ165-ABS('[1]PERCENT ARRAY-MEAN FC&amp;P VAL'!BR165*'[1]PERCENT ARRAY-MEAN FC&amp;P VAL'!BS165*'[1]PERCENT ARRAY-MEAN FC&amp;P VAL'!BT165))</f>
        <v/>
      </c>
      <c r="AB165" t="str">
        <f>IF(A165="","",IF('[1]Calculation genes in KEGG path'!L163&gt;='[1]Flux and Impact'!$E$1,IF(('[1]PERCENT ARRAY-MEAN FC&amp;P VAL'!BU165*'[1]PERCENT ARRAY-MEAN FC&amp;P VAL'!BV165*'[1]PERCENT ARRAY-MEAN FC&amp;P VAL'!BW165+ABS('[1]PERCENT ARRAY-MEAN FC&amp;P VAL'!BX165*'[1]PERCENT ARRAY-MEAN FC&amp;P VAL'!BY165*'[1]PERCENT ARRAY-MEAN FC&amp;P VAL'!BZ165))&gt;0,'[1]PERCENT ARRAY-MEAN FC&amp;P VAL'!BU165*'[1]PERCENT ARRAY-MEAN FC&amp;P VAL'!BV165*'[1]PERCENT ARRAY-MEAN FC&amp;P VAL'!BW165+ABS('[1]PERCENT ARRAY-MEAN FC&amp;P VAL'!BX165*'[1]PERCENT ARRAY-MEAN FC&amp;P VAL'!BY165*'[1]PERCENT ARRAY-MEAN FC&amp;P VAL'!BZ165),""),""))</f>
        <v/>
      </c>
      <c r="AC165" s="12" t="str">
        <f>IF(AB165="","",'[1]PERCENT ARRAY-MEAN FC&amp;P VAL'!BU165*'[1]PERCENT ARRAY-MEAN FC&amp;P VAL'!BV165*'[1]PERCENT ARRAY-MEAN FC&amp;P VAL'!BW165-ABS('[1]PERCENT ARRAY-MEAN FC&amp;P VAL'!BX165*'[1]PERCENT ARRAY-MEAN FC&amp;P VAL'!BY165*'[1]PERCENT ARRAY-MEAN FC&amp;P VAL'!BZ165))</f>
        <v/>
      </c>
      <c r="AD165" t="str">
        <f>IF(A165="","",IF('[1]Calculation genes in KEGG path'!L163&gt;='[1]Flux and Impact'!$E$1,IF(('[1]PERCENT ARRAY-MEAN FC&amp;P VAL'!CA165*'[1]PERCENT ARRAY-MEAN FC&amp;P VAL'!CB165*'[1]PERCENT ARRAY-MEAN FC&amp;P VAL'!CC165+ABS('[1]PERCENT ARRAY-MEAN FC&amp;P VAL'!CD165*'[1]PERCENT ARRAY-MEAN FC&amp;P VAL'!CE165*'[1]PERCENT ARRAY-MEAN FC&amp;P VAL'!CF165))&gt;0,'[1]PERCENT ARRAY-MEAN FC&amp;P VAL'!CA165*'[1]PERCENT ARRAY-MEAN FC&amp;P VAL'!CB165*'[1]PERCENT ARRAY-MEAN FC&amp;P VAL'!CC165+ABS('[1]PERCENT ARRAY-MEAN FC&amp;P VAL'!CD165*'[1]PERCENT ARRAY-MEAN FC&amp;P VAL'!CE165*'[1]PERCENT ARRAY-MEAN FC&amp;P VAL'!CF165),""),""))</f>
        <v/>
      </c>
      <c r="AE165" s="12" t="str">
        <f>IF(AD165="","",'[1]PERCENT ARRAY-MEAN FC&amp;P VAL'!CA165*'[1]PERCENT ARRAY-MEAN FC&amp;P VAL'!CB165*'[1]PERCENT ARRAY-MEAN FC&amp;P VAL'!CC165-ABS('[1]PERCENT ARRAY-MEAN FC&amp;P VAL'!CD165*'[1]PERCENT ARRAY-MEAN FC&amp;P VAL'!CE165*'[1]PERCENT ARRAY-MEAN FC&amp;P VAL'!CF165))</f>
        <v/>
      </c>
      <c r="AF165" t="str">
        <f>IF(A165="","",IF('[1]Calculation genes in KEGG path'!L163&gt;='[1]Flux and Impact'!$E$1,IF(('[1]PERCENT ARRAY-MEAN FC&amp;P VAL'!CG165*'[1]PERCENT ARRAY-MEAN FC&amp;P VAL'!CH165*'[1]PERCENT ARRAY-MEAN FC&amp;P VAL'!CI165+ABS('[1]PERCENT ARRAY-MEAN FC&amp;P VAL'!CJ165*'[1]PERCENT ARRAY-MEAN FC&amp;P VAL'!CK165*'[1]PERCENT ARRAY-MEAN FC&amp;P VAL'!CL165))&gt;0,'[1]PERCENT ARRAY-MEAN FC&amp;P VAL'!CG165*'[1]PERCENT ARRAY-MEAN FC&amp;P VAL'!CH165*'[1]PERCENT ARRAY-MEAN FC&amp;P VAL'!CI165+ABS('[1]PERCENT ARRAY-MEAN FC&amp;P VAL'!CJ165*'[1]PERCENT ARRAY-MEAN FC&amp;P VAL'!CK165*'[1]PERCENT ARRAY-MEAN FC&amp;P VAL'!CL165),""),""))</f>
        <v/>
      </c>
      <c r="AG165" s="12" t="str">
        <f>IF(AF165="","",'[1]PERCENT ARRAY-MEAN FC&amp;P VAL'!CG165*'[1]PERCENT ARRAY-MEAN FC&amp;P VAL'!CH165*'[1]PERCENT ARRAY-MEAN FC&amp;P VAL'!CI165-ABS('[1]PERCENT ARRAY-MEAN FC&amp;P VAL'!CJ165*'[1]PERCENT ARRAY-MEAN FC&amp;P VAL'!CK165*'[1]PERCENT ARRAY-MEAN FC&amp;P VAL'!CL165))</f>
        <v/>
      </c>
      <c r="AH165" t="str">
        <f>IF(A165="","",IF('[1]Calculation genes in KEGG path'!L163&gt;='[1]Flux and Impact'!$E$1,IF(('[1]PERCENT ARRAY-MEAN FC&amp;P VAL'!CM165*'[1]PERCENT ARRAY-MEAN FC&amp;P VAL'!CN165*'[1]PERCENT ARRAY-MEAN FC&amp;P VAL'!CO165+ABS('[1]PERCENT ARRAY-MEAN FC&amp;P VAL'!CP165*'[1]PERCENT ARRAY-MEAN FC&amp;P VAL'!CQ165*'[1]PERCENT ARRAY-MEAN FC&amp;P VAL'!CR165))&gt;0,'[1]PERCENT ARRAY-MEAN FC&amp;P VAL'!CM165*'[1]PERCENT ARRAY-MEAN FC&amp;P VAL'!CN165*'[1]PERCENT ARRAY-MEAN FC&amp;P VAL'!CO165+ABS('[1]PERCENT ARRAY-MEAN FC&amp;P VAL'!CP165*'[1]PERCENT ARRAY-MEAN FC&amp;P VAL'!CQ165*'[1]PERCENT ARRAY-MEAN FC&amp;P VAL'!CR165),""),""))</f>
        <v/>
      </c>
      <c r="AI165" s="12" t="str">
        <f>IF(AH165="","",'[1]PERCENT ARRAY-MEAN FC&amp;P VAL'!CM165*'[1]PERCENT ARRAY-MEAN FC&amp;P VAL'!CN165*'[1]PERCENT ARRAY-MEAN FC&amp;P VAL'!CO165-ABS('[1]PERCENT ARRAY-MEAN FC&amp;P VAL'!CP165*'[1]PERCENT ARRAY-MEAN FC&amp;P VAL'!CQ165*'[1]PERCENT ARRAY-MEAN FC&amp;P VAL'!CR165))</f>
        <v/>
      </c>
      <c r="AJ165" t="str">
        <f>IF(A165="","",IF('[1]Calculation genes in KEGG path'!L163&gt;='[1]Flux and Impact'!$E$1,IF(('[1]PERCENT ARRAY-MEAN FC&amp;P VAL'!CS165*'[1]PERCENT ARRAY-MEAN FC&amp;P VAL'!CT165*'[1]PERCENT ARRAY-MEAN FC&amp;P VAL'!CU165+ABS('[1]PERCENT ARRAY-MEAN FC&amp;P VAL'!CV165*'[1]PERCENT ARRAY-MEAN FC&amp;P VAL'!CW165*'[1]PERCENT ARRAY-MEAN FC&amp;P VAL'!CX165))&gt;0,'[1]PERCENT ARRAY-MEAN FC&amp;P VAL'!CS165*'[1]PERCENT ARRAY-MEAN FC&amp;P VAL'!CT165*'[1]PERCENT ARRAY-MEAN FC&amp;P VAL'!CU165+ABS('[1]PERCENT ARRAY-MEAN FC&amp;P VAL'!CV165*'[1]PERCENT ARRAY-MEAN FC&amp;P VAL'!CW165*'[1]PERCENT ARRAY-MEAN FC&amp;P VAL'!CX165),""),""))</f>
        <v/>
      </c>
      <c r="AK165" s="12" t="str">
        <f>IF(AJ165="","",'[1]PERCENT ARRAY-MEAN FC&amp;P VAL'!CS165*'[1]PERCENT ARRAY-MEAN FC&amp;P VAL'!CT165*'[1]PERCENT ARRAY-MEAN FC&amp;P VAL'!CU165-ABS('[1]PERCENT ARRAY-MEAN FC&amp;P VAL'!CV165*'[1]PERCENT ARRAY-MEAN FC&amp;P VAL'!CW165*'[1]PERCENT ARRAY-MEAN FC&amp;P VAL'!CX165))</f>
        <v/>
      </c>
      <c r="AL165" t="str">
        <f>IF(A165="","",IF('[1]Calculation genes in KEGG path'!L163&gt;='[1]Flux and Impact'!$E$1,IF(('[1]PERCENT ARRAY-MEAN FC&amp;P VAL'!CY165*'[1]PERCENT ARRAY-MEAN FC&amp;P VAL'!CZ165*'[1]PERCENT ARRAY-MEAN FC&amp;P VAL'!DA165+ABS('[1]PERCENT ARRAY-MEAN FC&amp;P VAL'!DB165*'[1]PERCENT ARRAY-MEAN FC&amp;P VAL'!DC165*'[1]PERCENT ARRAY-MEAN FC&amp;P VAL'!DD165))&gt;0,'[1]PERCENT ARRAY-MEAN FC&amp;P VAL'!CY165*'[1]PERCENT ARRAY-MEAN FC&amp;P VAL'!CZ165*'[1]PERCENT ARRAY-MEAN FC&amp;P VAL'!DA165+ABS('[1]PERCENT ARRAY-MEAN FC&amp;P VAL'!DB165*'[1]PERCENT ARRAY-MEAN FC&amp;P VAL'!DC165*'[1]PERCENT ARRAY-MEAN FC&amp;P VAL'!DD165),""),""))</f>
        <v/>
      </c>
      <c r="AM165" s="12" t="str">
        <f>IF(AL165="","",'[1]PERCENT ARRAY-MEAN FC&amp;P VAL'!CY165*'[1]PERCENT ARRAY-MEAN FC&amp;P VAL'!CZ165*'[1]PERCENT ARRAY-MEAN FC&amp;P VAL'!DA165-ABS('[1]PERCENT ARRAY-MEAN FC&amp;P VAL'!DB165*'[1]PERCENT ARRAY-MEAN FC&amp;P VAL'!DC165*'[1]PERCENT ARRAY-MEAN FC&amp;P VAL'!DD165))</f>
        <v/>
      </c>
      <c r="AN165" t="str">
        <f>IF(A165="","",IF('[1]Calculation genes in KEGG path'!L163&gt;='[1]Flux and Impact'!$E$1,IF(('[1]PERCENT ARRAY-MEAN FC&amp;P VAL'!DE165*'[1]PERCENT ARRAY-MEAN FC&amp;P VAL'!DF165*'[1]PERCENT ARRAY-MEAN FC&amp;P VAL'!DG165+ABS('[1]PERCENT ARRAY-MEAN FC&amp;P VAL'!DH165*'[1]PERCENT ARRAY-MEAN FC&amp;P VAL'!DI165*'[1]PERCENT ARRAY-MEAN FC&amp;P VAL'!DJ165))&gt;0,'[1]PERCENT ARRAY-MEAN FC&amp;P VAL'!DE165*'[1]PERCENT ARRAY-MEAN FC&amp;P VAL'!DF165*'[1]PERCENT ARRAY-MEAN FC&amp;P VAL'!DG165+ABS('[1]PERCENT ARRAY-MEAN FC&amp;P VAL'!DH165*'[1]PERCENT ARRAY-MEAN FC&amp;P VAL'!DI165*'[1]PERCENT ARRAY-MEAN FC&amp;P VAL'!DJ165),""),""))</f>
        <v/>
      </c>
      <c r="AO165" s="12" t="str">
        <f>IF(AN165="","",'[1]PERCENT ARRAY-MEAN FC&amp;P VAL'!DE165*'[1]PERCENT ARRAY-MEAN FC&amp;P VAL'!DF165*'[1]PERCENT ARRAY-MEAN FC&amp;P VAL'!DG165-ABS('[1]PERCENT ARRAY-MEAN FC&amp;P VAL'!DH165*'[1]PERCENT ARRAY-MEAN FC&amp;P VAL'!DI165*'[1]PERCENT ARRAY-MEAN FC&amp;P VAL'!DJ165))</f>
        <v/>
      </c>
      <c r="AP165" t="str">
        <f>IF(A165="","",IF('[1]Calculation genes in KEGG path'!L163&gt;='[1]Flux and Impact'!$E$1,IF(('[1]PERCENT ARRAY-MEAN FC&amp;P VAL'!DK165*'[1]PERCENT ARRAY-MEAN FC&amp;P VAL'!DL165*'[1]PERCENT ARRAY-MEAN FC&amp;P VAL'!DM165+ABS('[1]PERCENT ARRAY-MEAN FC&amp;P VAL'!DN165*'[1]PERCENT ARRAY-MEAN FC&amp;P VAL'!DO165*'[1]PERCENT ARRAY-MEAN FC&amp;P VAL'!DP165))&gt;0,'[1]PERCENT ARRAY-MEAN FC&amp;P VAL'!DK165*'[1]PERCENT ARRAY-MEAN FC&amp;P VAL'!DL165*'[1]PERCENT ARRAY-MEAN FC&amp;P VAL'!DM165+ABS('[1]PERCENT ARRAY-MEAN FC&amp;P VAL'!DN165*'[1]PERCENT ARRAY-MEAN FC&amp;P VAL'!DO165*'[1]PERCENT ARRAY-MEAN FC&amp;P VAL'!DP165),""),""))</f>
        <v/>
      </c>
      <c r="AQ165" s="12" t="str">
        <f>IF(AP165="","",'[1]PERCENT ARRAY-MEAN FC&amp;P VAL'!DK165*'[1]PERCENT ARRAY-MEAN FC&amp;P VAL'!DL165*'[1]PERCENT ARRAY-MEAN FC&amp;P VAL'!DM165-ABS('[1]PERCENT ARRAY-MEAN FC&amp;P VAL'!DN165*'[1]PERCENT ARRAY-MEAN FC&amp;P VAL'!DO165*'[1]PERCENT ARRAY-MEAN FC&amp;P VAL'!DP165))</f>
        <v/>
      </c>
      <c r="AR165" t="str">
        <f>IF(A165="","",IF('[1]Calculation genes in KEGG path'!L163&gt;='[1]Flux and Impact'!$E$1,IF(('[1]PERCENT ARRAY-MEAN FC&amp;P VAL'!DQ165*'[1]PERCENT ARRAY-MEAN FC&amp;P VAL'!DR165*'[1]PERCENT ARRAY-MEAN FC&amp;P VAL'!DS165+ABS('[1]PERCENT ARRAY-MEAN FC&amp;P VAL'!DT165*'[1]PERCENT ARRAY-MEAN FC&amp;P VAL'!DU165*'[1]PERCENT ARRAY-MEAN FC&amp;P VAL'!DV165))&gt;0,'[1]PERCENT ARRAY-MEAN FC&amp;P VAL'!DQ165*'[1]PERCENT ARRAY-MEAN FC&amp;P VAL'!DR165*'[1]PERCENT ARRAY-MEAN FC&amp;P VAL'!DS165+ABS('[1]PERCENT ARRAY-MEAN FC&amp;P VAL'!DT165*'[1]PERCENT ARRAY-MEAN FC&amp;P VAL'!DU165*'[1]PERCENT ARRAY-MEAN FC&amp;P VAL'!DV165),""),""))</f>
        <v/>
      </c>
      <c r="AS165" s="12" t="str">
        <f>IF(AR165="","",'[1]PERCENT ARRAY-MEAN FC&amp;P VAL'!DQ165*'[1]PERCENT ARRAY-MEAN FC&amp;P VAL'!DR165*'[1]PERCENT ARRAY-MEAN FC&amp;P VAL'!DS165-ABS('[1]PERCENT ARRAY-MEAN FC&amp;P VAL'!DT165*'[1]PERCENT ARRAY-MEAN FC&amp;P VAL'!DU165*'[1]PERCENT ARRAY-MEAN FC&amp;P VAL'!DV165))</f>
        <v/>
      </c>
      <c r="AT165" s="12">
        <f t="shared" si="7"/>
        <v>-35.7505412719647</v>
      </c>
      <c r="AU165" s="12">
        <f t="shared" si="8"/>
        <v>1</v>
      </c>
    </row>
    <row r="166" spans="1:47">
      <c r="A166" t="str">
        <f>'[1]Calculation genes in KEGG path'!I164</f>
        <v>bta04740</v>
      </c>
      <c r="B166" t="str">
        <f>IF('[1]PERCENT ARRAY-MEAN FC&amp;P VAL'!A166="","",'[1]PERCENT ARRAY-MEAN FC&amp;P VAL'!A166)</f>
        <v>5. Organismal Systems</v>
      </c>
      <c r="C166" t="str">
        <f>IF('[1]PERCENT ARRAY-MEAN FC&amp;P VAL'!B166="","",'[1]PERCENT ARRAY-MEAN FC&amp;P VAL'!B166)</f>
        <v>5.7 Sensory System</v>
      </c>
      <c r="D166" t="str">
        <f>IF('[1]PERCENT ARRAY-MEAN FC&amp;P VAL'!C166="","",'[1]PERCENT ARRAY-MEAN FC&amp;P VAL'!C166)</f>
        <v>Olfactory transduction</v>
      </c>
      <c r="E166" s="12">
        <f t="shared" si="6"/>
        <v>27.0719163480223</v>
      </c>
      <c r="F166" t="str">
        <f>IF(A166="","",IF('[1]Calculation genes in KEGG path'!L164&gt;='[1]Flux and Impact'!$E$1,IF('[1]PERCENT ARRAY-MEAN FC&amp;P VAL'!G166*'[1]PERCENT ARRAY-MEAN FC&amp;P VAL'!H166*'[1]PERCENT ARRAY-MEAN FC&amp;P VAL'!I166+ABS('[1]PERCENT ARRAY-MEAN FC&amp;P VAL'!J166*'[1]PERCENT ARRAY-MEAN FC&amp;P VAL'!K166*'[1]PERCENT ARRAY-MEAN FC&amp;P VAL'!L166)&gt;0,'[1]PERCENT ARRAY-MEAN FC&amp;P VAL'!G166*'[1]PERCENT ARRAY-MEAN FC&amp;P VAL'!H166*'[1]PERCENT ARRAY-MEAN FC&amp;P VAL'!I166+ABS('[1]PERCENT ARRAY-MEAN FC&amp;P VAL'!J166*'[1]PERCENT ARRAY-MEAN FC&amp;P VAL'!K166*'[1]PERCENT ARRAY-MEAN FC&amp;P VAL'!L166),""),""))</f>
        <v/>
      </c>
      <c r="G166" s="12" t="str">
        <f>IF(F166="","",'[1]PERCENT ARRAY-MEAN FC&amp;P VAL'!G166*'[1]PERCENT ARRAY-MEAN FC&amp;P VAL'!H166*'[1]PERCENT ARRAY-MEAN FC&amp;P VAL'!I166-ABS('[1]PERCENT ARRAY-MEAN FC&amp;P VAL'!J166*'[1]PERCENT ARRAY-MEAN FC&amp;P VAL'!K166*'[1]PERCENT ARRAY-MEAN FC&amp;P VAL'!L166))</f>
        <v/>
      </c>
      <c r="H166">
        <f>IF(A166="","",IF('[1]Calculation genes in KEGG path'!L164&gt;='[1]Flux and Impact'!$E$1,IF(('[1]PERCENT ARRAY-MEAN FC&amp;P VAL'!M166*'[1]PERCENT ARRAY-MEAN FC&amp;P VAL'!N166*'[1]PERCENT ARRAY-MEAN FC&amp;P VAL'!O166+ABS('[1]PERCENT ARRAY-MEAN FC&amp;P VAL'!P166*'[1]PERCENT ARRAY-MEAN FC&amp;P VAL'!Q166*'[1]PERCENT ARRAY-MEAN FC&amp;P VAL'!R166))&gt;0,'[1]PERCENT ARRAY-MEAN FC&amp;P VAL'!M166*'[1]PERCENT ARRAY-MEAN FC&amp;P VAL'!N166*'[1]PERCENT ARRAY-MEAN FC&amp;P VAL'!O166+ABS('[1]PERCENT ARRAY-MEAN FC&amp;P VAL'!P166*'[1]PERCENT ARRAY-MEAN FC&amp;P VAL'!Q166*'[1]PERCENT ARRAY-MEAN FC&amp;P VAL'!R166),""),""))</f>
        <v>27.0719163480223</v>
      </c>
      <c r="I166" s="12">
        <f>IF(H166="","",'[1]PERCENT ARRAY-MEAN FC&amp;P VAL'!M166*'[1]PERCENT ARRAY-MEAN FC&amp;P VAL'!N166*'[1]PERCENT ARRAY-MEAN FC&amp;P VAL'!O166-ABS('[1]PERCENT ARRAY-MEAN FC&amp;P VAL'!P166*'[1]PERCENT ARRAY-MEAN FC&amp;P VAL'!Q166*'[1]PERCENT ARRAY-MEAN FC&amp;P VAL'!R166))</f>
        <v>27.0719163480223</v>
      </c>
      <c r="J166" t="str">
        <f>IF(A166="","",IF('[1]Calculation genes in KEGG path'!L164&gt;='[1]Flux and Impact'!$E$1,IF(('[1]PERCENT ARRAY-MEAN FC&amp;P VAL'!S166*'[1]PERCENT ARRAY-MEAN FC&amp;P VAL'!T166*'[1]PERCENT ARRAY-MEAN FC&amp;P VAL'!U166+ABS('[1]PERCENT ARRAY-MEAN FC&amp;P VAL'!V166*'[1]PERCENT ARRAY-MEAN FC&amp;P VAL'!W166*'[1]PERCENT ARRAY-MEAN FC&amp;P VAL'!X166))&gt;0,'[1]PERCENT ARRAY-MEAN FC&amp;P VAL'!S166*'[1]PERCENT ARRAY-MEAN FC&amp;P VAL'!T166*'[1]PERCENT ARRAY-MEAN FC&amp;P VAL'!U166+ABS('[1]PERCENT ARRAY-MEAN FC&amp;P VAL'!V166*'[1]PERCENT ARRAY-MEAN FC&amp;P VAL'!W166*'[1]PERCENT ARRAY-MEAN FC&amp;P VAL'!X166),""),""))</f>
        <v/>
      </c>
      <c r="K166" s="12" t="str">
        <f>IF(J166="","",'[1]PERCENT ARRAY-MEAN FC&amp;P VAL'!S166*'[1]PERCENT ARRAY-MEAN FC&amp;P VAL'!T166*'[1]PERCENT ARRAY-MEAN FC&amp;P VAL'!U166-ABS('[1]PERCENT ARRAY-MEAN FC&amp;P VAL'!V166*'[1]PERCENT ARRAY-MEAN FC&amp;P VAL'!W166*'[1]PERCENT ARRAY-MEAN FC&amp;P VAL'!X166))</f>
        <v/>
      </c>
      <c r="L166" t="str">
        <f>IF(A166="","",IF('[1]Calculation genes in KEGG path'!L164&gt;='[1]Flux and Impact'!$E$1,IF(('[1]PERCENT ARRAY-MEAN FC&amp;P VAL'!Y166*'[1]PERCENT ARRAY-MEAN FC&amp;P VAL'!Z166*'[1]PERCENT ARRAY-MEAN FC&amp;P VAL'!AA166+ABS('[1]PERCENT ARRAY-MEAN FC&amp;P VAL'!AB166*'[1]PERCENT ARRAY-MEAN FC&amp;P VAL'!AC166*'[1]PERCENT ARRAY-MEAN FC&amp;P VAL'!AD166))&gt;0,'[1]PERCENT ARRAY-MEAN FC&amp;P VAL'!Y166*'[1]PERCENT ARRAY-MEAN FC&amp;P VAL'!Z166*'[1]PERCENT ARRAY-MEAN FC&amp;P VAL'!AA166+ABS('[1]PERCENT ARRAY-MEAN FC&amp;P VAL'!AB166*'[1]PERCENT ARRAY-MEAN FC&amp;P VAL'!AC166*'[1]PERCENT ARRAY-MEAN FC&amp;P VAL'!AD166),""),""))</f>
        <v/>
      </c>
      <c r="M166" s="12" t="str">
        <f>IF(L166="","",'[1]PERCENT ARRAY-MEAN FC&amp;P VAL'!Y166*'[1]PERCENT ARRAY-MEAN FC&amp;P VAL'!Z166*'[1]PERCENT ARRAY-MEAN FC&amp;P VAL'!AA166-ABS('[1]PERCENT ARRAY-MEAN FC&amp;P VAL'!AB166*'[1]PERCENT ARRAY-MEAN FC&amp;P VAL'!AC166*'[1]PERCENT ARRAY-MEAN FC&amp;P VAL'!AD166))</f>
        <v/>
      </c>
      <c r="N166" t="str">
        <f>IF(A166="","",IF('[1]Calculation genes in KEGG path'!L164&gt;='[1]Flux and Impact'!$E$1,IF(('[1]PERCENT ARRAY-MEAN FC&amp;P VAL'!AE166*'[1]PERCENT ARRAY-MEAN FC&amp;P VAL'!AF166*'[1]PERCENT ARRAY-MEAN FC&amp;P VAL'!AG166+ABS('[1]PERCENT ARRAY-MEAN FC&amp;P VAL'!AH166*'[1]PERCENT ARRAY-MEAN FC&amp;P VAL'!AI166*'[1]PERCENT ARRAY-MEAN FC&amp;P VAL'!AJ166))&gt;0,'[1]PERCENT ARRAY-MEAN FC&amp;P VAL'!AE166*'[1]PERCENT ARRAY-MEAN FC&amp;P VAL'!AF166*'[1]PERCENT ARRAY-MEAN FC&amp;P VAL'!AG166+ABS('[1]PERCENT ARRAY-MEAN FC&amp;P VAL'!AH166*'[1]PERCENT ARRAY-MEAN FC&amp;P VAL'!AI166*'[1]PERCENT ARRAY-MEAN FC&amp;P VAL'!AJ166),""),""))</f>
        <v/>
      </c>
      <c r="O166" s="12" t="str">
        <f>IF(N166="","",'[1]PERCENT ARRAY-MEAN FC&amp;P VAL'!AE166*'[1]PERCENT ARRAY-MEAN FC&amp;P VAL'!AF166*'[1]PERCENT ARRAY-MEAN FC&amp;P VAL'!AG166-ABS('[1]PERCENT ARRAY-MEAN FC&amp;P VAL'!AH166*'[1]PERCENT ARRAY-MEAN FC&amp;P VAL'!AI166*'[1]PERCENT ARRAY-MEAN FC&amp;P VAL'!AJ166))</f>
        <v/>
      </c>
      <c r="P166" t="str">
        <f>IF(A166="","",IF('[1]Calculation genes in KEGG path'!L164&gt;='[1]Flux and Impact'!$E$1,IF(('[1]PERCENT ARRAY-MEAN FC&amp;P VAL'!AK166*'[1]PERCENT ARRAY-MEAN FC&amp;P VAL'!AL166*'[1]PERCENT ARRAY-MEAN FC&amp;P VAL'!AM166+ABS('[1]PERCENT ARRAY-MEAN FC&amp;P VAL'!AN166*'[1]PERCENT ARRAY-MEAN FC&amp;P VAL'!AO166*'[1]PERCENT ARRAY-MEAN FC&amp;P VAL'!AP166))&gt;0,'[1]PERCENT ARRAY-MEAN FC&amp;P VAL'!AK166*'[1]PERCENT ARRAY-MEAN FC&amp;P VAL'!AL166*'[1]PERCENT ARRAY-MEAN FC&amp;P VAL'!AM166+ABS('[1]PERCENT ARRAY-MEAN FC&amp;P VAL'!AN166*'[1]PERCENT ARRAY-MEAN FC&amp;P VAL'!AO166*'[1]PERCENT ARRAY-MEAN FC&amp;P VAL'!AP166),""),""))</f>
        <v/>
      </c>
      <c r="Q166" s="12" t="str">
        <f>IF(P166="","",'[1]PERCENT ARRAY-MEAN FC&amp;P VAL'!AK166*'[1]PERCENT ARRAY-MEAN FC&amp;P VAL'!AL166*'[1]PERCENT ARRAY-MEAN FC&amp;P VAL'!AM166-ABS('[1]PERCENT ARRAY-MEAN FC&amp;P VAL'!AN166*'[1]PERCENT ARRAY-MEAN FC&amp;P VAL'!AO166*'[1]PERCENT ARRAY-MEAN FC&amp;P VAL'!AP166))</f>
        <v/>
      </c>
      <c r="R166" t="str">
        <f>IF(A166="","",IF('[1]Calculation genes in KEGG path'!L164&gt;='[1]Flux and Impact'!$E$1,IF(('[1]PERCENT ARRAY-MEAN FC&amp;P VAL'!AQ166*'[1]PERCENT ARRAY-MEAN FC&amp;P VAL'!AR166*'[1]PERCENT ARRAY-MEAN FC&amp;P VAL'!AS166+ABS('[1]PERCENT ARRAY-MEAN FC&amp;P VAL'!AT166*'[1]PERCENT ARRAY-MEAN FC&amp;P VAL'!AU166*'[1]PERCENT ARRAY-MEAN FC&amp;P VAL'!AV166))&gt;0,'[1]PERCENT ARRAY-MEAN FC&amp;P VAL'!AQ166*'[1]PERCENT ARRAY-MEAN FC&amp;P VAL'!AR166*'[1]PERCENT ARRAY-MEAN FC&amp;P VAL'!AS166+ABS('[1]PERCENT ARRAY-MEAN FC&amp;P VAL'!AT166*'[1]PERCENT ARRAY-MEAN FC&amp;P VAL'!AU166*'[1]PERCENT ARRAY-MEAN FC&amp;P VAL'!AV166),""),""))</f>
        <v/>
      </c>
      <c r="S166" s="12" t="str">
        <f>IF(R166="","",'[1]PERCENT ARRAY-MEAN FC&amp;P VAL'!AQ166*'[1]PERCENT ARRAY-MEAN FC&amp;P VAL'!AR166*'[1]PERCENT ARRAY-MEAN FC&amp;P VAL'!AS166-ABS('[1]PERCENT ARRAY-MEAN FC&amp;P VAL'!AT166*'[1]PERCENT ARRAY-MEAN FC&amp;P VAL'!AU166*'[1]PERCENT ARRAY-MEAN FC&amp;P VAL'!AV166))</f>
        <v/>
      </c>
      <c r="T166" t="str">
        <f>IF(A166="","",IF('[1]Calculation genes in KEGG path'!L164&gt;='[1]Flux and Impact'!$E$1,IF(('[1]PERCENT ARRAY-MEAN FC&amp;P VAL'!AW166*'[1]PERCENT ARRAY-MEAN FC&amp;P VAL'!AX166*'[1]PERCENT ARRAY-MEAN FC&amp;P VAL'!AY166+ABS('[1]PERCENT ARRAY-MEAN FC&amp;P VAL'!AZ166*'[1]PERCENT ARRAY-MEAN FC&amp;P VAL'!BA166*'[1]PERCENT ARRAY-MEAN FC&amp;P VAL'!BB166))&gt;0,'[1]PERCENT ARRAY-MEAN FC&amp;P VAL'!AW166*'[1]PERCENT ARRAY-MEAN FC&amp;P VAL'!AX166*'[1]PERCENT ARRAY-MEAN FC&amp;P VAL'!AY166+ABS('[1]PERCENT ARRAY-MEAN FC&amp;P VAL'!AZ166*'[1]PERCENT ARRAY-MEAN FC&amp;P VAL'!BA166*'[1]PERCENT ARRAY-MEAN FC&amp;P VAL'!BB166),""),""))</f>
        <v/>
      </c>
      <c r="U166" s="12" t="str">
        <f>IF(T166="","",'[1]PERCENT ARRAY-MEAN FC&amp;P VAL'!AW166*'[1]PERCENT ARRAY-MEAN FC&amp;P VAL'!AX166*'[1]PERCENT ARRAY-MEAN FC&amp;P VAL'!AY166-ABS('[1]PERCENT ARRAY-MEAN FC&amp;P VAL'!AZ166*'[1]PERCENT ARRAY-MEAN FC&amp;P VAL'!BA166*'[1]PERCENT ARRAY-MEAN FC&amp;P VAL'!BB166))</f>
        <v/>
      </c>
      <c r="V166" t="str">
        <f>IF(A166="","",IF('[1]Calculation genes in KEGG path'!L164&gt;='[1]Flux and Impact'!$E$1,IF(('[1]PERCENT ARRAY-MEAN FC&amp;P VAL'!BC166*'[1]PERCENT ARRAY-MEAN FC&amp;P VAL'!BD166*'[1]PERCENT ARRAY-MEAN FC&amp;P VAL'!BE166+ABS('[1]PERCENT ARRAY-MEAN FC&amp;P VAL'!BF166*'[1]PERCENT ARRAY-MEAN FC&amp;P VAL'!BG166*'[1]PERCENT ARRAY-MEAN FC&amp;P VAL'!BH166))&gt;0,'[1]PERCENT ARRAY-MEAN FC&amp;P VAL'!BC166*'[1]PERCENT ARRAY-MEAN FC&amp;P VAL'!BD166*'[1]PERCENT ARRAY-MEAN FC&amp;P VAL'!BE166+ABS('[1]PERCENT ARRAY-MEAN FC&amp;P VAL'!BF166*'[1]PERCENT ARRAY-MEAN FC&amp;P VAL'!BG166*'[1]PERCENT ARRAY-MEAN FC&amp;P VAL'!BH166),""),""))</f>
        <v/>
      </c>
      <c r="W166" s="12" t="str">
        <f>IF(V166="","",'[1]PERCENT ARRAY-MEAN FC&amp;P VAL'!BC166*'[1]PERCENT ARRAY-MEAN FC&amp;P VAL'!BD166*'[1]PERCENT ARRAY-MEAN FC&amp;P VAL'!BE166-ABS('[1]PERCENT ARRAY-MEAN FC&amp;P VAL'!BF166*'[1]PERCENT ARRAY-MEAN FC&amp;P VAL'!BG166*'[1]PERCENT ARRAY-MEAN FC&amp;P VAL'!BH166))</f>
        <v/>
      </c>
      <c r="X166" t="str">
        <f>IF(A166="","",IF('[1]Calculation genes in KEGG path'!L164&gt;='[1]Flux and Impact'!$E$1,IF(('[1]PERCENT ARRAY-MEAN FC&amp;P VAL'!BI166*'[1]PERCENT ARRAY-MEAN FC&amp;P VAL'!BJ166*'[1]PERCENT ARRAY-MEAN FC&amp;P VAL'!BK166+ABS('[1]PERCENT ARRAY-MEAN FC&amp;P VAL'!BL166*'[1]PERCENT ARRAY-MEAN FC&amp;P VAL'!BM166*'[1]PERCENT ARRAY-MEAN FC&amp;P VAL'!BN166))&gt;0,'[1]PERCENT ARRAY-MEAN FC&amp;P VAL'!BI166*'[1]PERCENT ARRAY-MEAN FC&amp;P VAL'!BJ166*'[1]PERCENT ARRAY-MEAN FC&amp;P VAL'!BK166+ABS('[1]PERCENT ARRAY-MEAN FC&amp;P VAL'!BL166*'[1]PERCENT ARRAY-MEAN FC&amp;P VAL'!BM166*'[1]PERCENT ARRAY-MEAN FC&amp;P VAL'!BN166),""),""))</f>
        <v/>
      </c>
      <c r="Y166" s="12" t="str">
        <f>IF(X166="","",'[1]PERCENT ARRAY-MEAN FC&amp;P VAL'!BI166*'[1]PERCENT ARRAY-MEAN FC&amp;P VAL'!BJ166*'[1]PERCENT ARRAY-MEAN FC&amp;P VAL'!BK166-ABS('[1]PERCENT ARRAY-MEAN FC&amp;P VAL'!BL166*'[1]PERCENT ARRAY-MEAN FC&amp;P VAL'!BM166*'[1]PERCENT ARRAY-MEAN FC&amp;P VAL'!BN166))</f>
        <v/>
      </c>
      <c r="Z166" t="str">
        <f>IF(A166="","",IF('[1]Calculation genes in KEGG path'!L164&gt;='[1]Flux and Impact'!$E$1,IF(('[1]PERCENT ARRAY-MEAN FC&amp;P VAL'!BO166*'[1]PERCENT ARRAY-MEAN FC&amp;P VAL'!BP166*'[1]PERCENT ARRAY-MEAN FC&amp;P VAL'!BQ166+ABS('[1]PERCENT ARRAY-MEAN FC&amp;P VAL'!BR166*'[1]PERCENT ARRAY-MEAN FC&amp;P VAL'!BS166*'[1]PERCENT ARRAY-MEAN FC&amp;P VAL'!BT166))&gt;0,'[1]PERCENT ARRAY-MEAN FC&amp;P VAL'!BO166*'[1]PERCENT ARRAY-MEAN FC&amp;P VAL'!BP166*'[1]PERCENT ARRAY-MEAN FC&amp;P VAL'!BQ166+ABS('[1]PERCENT ARRAY-MEAN FC&amp;P VAL'!BR166*'[1]PERCENT ARRAY-MEAN FC&amp;P VAL'!BS166*'[1]PERCENT ARRAY-MEAN FC&amp;P VAL'!BT166),""),""))</f>
        <v/>
      </c>
      <c r="AA166" s="12" t="str">
        <f>IF(Z166="","",'[1]PERCENT ARRAY-MEAN FC&amp;P VAL'!BO166*'[1]PERCENT ARRAY-MEAN FC&amp;P VAL'!BP166*'[1]PERCENT ARRAY-MEAN FC&amp;P VAL'!BQ166-ABS('[1]PERCENT ARRAY-MEAN FC&amp;P VAL'!BR166*'[1]PERCENT ARRAY-MEAN FC&amp;P VAL'!BS166*'[1]PERCENT ARRAY-MEAN FC&amp;P VAL'!BT166))</f>
        <v/>
      </c>
      <c r="AB166" t="str">
        <f>IF(A166="","",IF('[1]Calculation genes in KEGG path'!L164&gt;='[1]Flux and Impact'!$E$1,IF(('[1]PERCENT ARRAY-MEAN FC&amp;P VAL'!BU166*'[1]PERCENT ARRAY-MEAN FC&amp;P VAL'!BV166*'[1]PERCENT ARRAY-MEAN FC&amp;P VAL'!BW166+ABS('[1]PERCENT ARRAY-MEAN FC&amp;P VAL'!BX166*'[1]PERCENT ARRAY-MEAN FC&amp;P VAL'!BY166*'[1]PERCENT ARRAY-MEAN FC&amp;P VAL'!BZ166))&gt;0,'[1]PERCENT ARRAY-MEAN FC&amp;P VAL'!BU166*'[1]PERCENT ARRAY-MEAN FC&amp;P VAL'!BV166*'[1]PERCENT ARRAY-MEAN FC&amp;P VAL'!BW166+ABS('[1]PERCENT ARRAY-MEAN FC&amp;P VAL'!BX166*'[1]PERCENT ARRAY-MEAN FC&amp;P VAL'!BY166*'[1]PERCENT ARRAY-MEAN FC&amp;P VAL'!BZ166),""),""))</f>
        <v/>
      </c>
      <c r="AC166" s="12" t="str">
        <f>IF(AB166="","",'[1]PERCENT ARRAY-MEAN FC&amp;P VAL'!BU166*'[1]PERCENT ARRAY-MEAN FC&amp;P VAL'!BV166*'[1]PERCENT ARRAY-MEAN FC&amp;P VAL'!BW166-ABS('[1]PERCENT ARRAY-MEAN FC&amp;P VAL'!BX166*'[1]PERCENT ARRAY-MEAN FC&amp;P VAL'!BY166*'[1]PERCENT ARRAY-MEAN FC&amp;P VAL'!BZ166))</f>
        <v/>
      </c>
      <c r="AD166" t="str">
        <f>IF(A166="","",IF('[1]Calculation genes in KEGG path'!L164&gt;='[1]Flux and Impact'!$E$1,IF(('[1]PERCENT ARRAY-MEAN FC&amp;P VAL'!CA166*'[1]PERCENT ARRAY-MEAN FC&amp;P VAL'!CB166*'[1]PERCENT ARRAY-MEAN FC&amp;P VAL'!CC166+ABS('[1]PERCENT ARRAY-MEAN FC&amp;P VAL'!CD166*'[1]PERCENT ARRAY-MEAN FC&amp;P VAL'!CE166*'[1]PERCENT ARRAY-MEAN FC&amp;P VAL'!CF166))&gt;0,'[1]PERCENT ARRAY-MEAN FC&amp;P VAL'!CA166*'[1]PERCENT ARRAY-MEAN FC&amp;P VAL'!CB166*'[1]PERCENT ARRAY-MEAN FC&amp;P VAL'!CC166+ABS('[1]PERCENT ARRAY-MEAN FC&amp;P VAL'!CD166*'[1]PERCENT ARRAY-MEAN FC&amp;P VAL'!CE166*'[1]PERCENT ARRAY-MEAN FC&amp;P VAL'!CF166),""),""))</f>
        <v/>
      </c>
      <c r="AE166" s="12" t="str">
        <f>IF(AD166="","",'[1]PERCENT ARRAY-MEAN FC&amp;P VAL'!CA166*'[1]PERCENT ARRAY-MEAN FC&amp;P VAL'!CB166*'[1]PERCENT ARRAY-MEAN FC&amp;P VAL'!CC166-ABS('[1]PERCENT ARRAY-MEAN FC&amp;P VAL'!CD166*'[1]PERCENT ARRAY-MEAN FC&amp;P VAL'!CE166*'[1]PERCENT ARRAY-MEAN FC&amp;P VAL'!CF166))</f>
        <v/>
      </c>
      <c r="AF166" t="str">
        <f>IF(A166="","",IF('[1]Calculation genes in KEGG path'!L164&gt;='[1]Flux and Impact'!$E$1,IF(('[1]PERCENT ARRAY-MEAN FC&amp;P VAL'!CG166*'[1]PERCENT ARRAY-MEAN FC&amp;P VAL'!CH166*'[1]PERCENT ARRAY-MEAN FC&amp;P VAL'!CI166+ABS('[1]PERCENT ARRAY-MEAN FC&amp;P VAL'!CJ166*'[1]PERCENT ARRAY-MEAN FC&amp;P VAL'!CK166*'[1]PERCENT ARRAY-MEAN FC&amp;P VAL'!CL166))&gt;0,'[1]PERCENT ARRAY-MEAN FC&amp;P VAL'!CG166*'[1]PERCENT ARRAY-MEAN FC&amp;P VAL'!CH166*'[1]PERCENT ARRAY-MEAN FC&amp;P VAL'!CI166+ABS('[1]PERCENT ARRAY-MEAN FC&amp;P VAL'!CJ166*'[1]PERCENT ARRAY-MEAN FC&amp;P VAL'!CK166*'[1]PERCENT ARRAY-MEAN FC&amp;P VAL'!CL166),""),""))</f>
        <v/>
      </c>
      <c r="AG166" s="12" t="str">
        <f>IF(AF166="","",'[1]PERCENT ARRAY-MEAN FC&amp;P VAL'!CG166*'[1]PERCENT ARRAY-MEAN FC&amp;P VAL'!CH166*'[1]PERCENT ARRAY-MEAN FC&amp;P VAL'!CI166-ABS('[1]PERCENT ARRAY-MEAN FC&amp;P VAL'!CJ166*'[1]PERCENT ARRAY-MEAN FC&amp;P VAL'!CK166*'[1]PERCENT ARRAY-MEAN FC&amp;P VAL'!CL166))</f>
        <v/>
      </c>
      <c r="AH166" t="str">
        <f>IF(A166="","",IF('[1]Calculation genes in KEGG path'!L164&gt;='[1]Flux and Impact'!$E$1,IF(('[1]PERCENT ARRAY-MEAN FC&amp;P VAL'!CM166*'[1]PERCENT ARRAY-MEAN FC&amp;P VAL'!CN166*'[1]PERCENT ARRAY-MEAN FC&amp;P VAL'!CO166+ABS('[1]PERCENT ARRAY-MEAN FC&amp;P VAL'!CP166*'[1]PERCENT ARRAY-MEAN FC&amp;P VAL'!CQ166*'[1]PERCENT ARRAY-MEAN FC&amp;P VAL'!CR166))&gt;0,'[1]PERCENT ARRAY-MEAN FC&amp;P VAL'!CM166*'[1]PERCENT ARRAY-MEAN FC&amp;P VAL'!CN166*'[1]PERCENT ARRAY-MEAN FC&amp;P VAL'!CO166+ABS('[1]PERCENT ARRAY-MEAN FC&amp;P VAL'!CP166*'[1]PERCENT ARRAY-MEAN FC&amp;P VAL'!CQ166*'[1]PERCENT ARRAY-MEAN FC&amp;P VAL'!CR166),""),""))</f>
        <v/>
      </c>
      <c r="AI166" s="12" t="str">
        <f>IF(AH166="","",'[1]PERCENT ARRAY-MEAN FC&amp;P VAL'!CM166*'[1]PERCENT ARRAY-MEAN FC&amp;P VAL'!CN166*'[1]PERCENT ARRAY-MEAN FC&amp;P VAL'!CO166-ABS('[1]PERCENT ARRAY-MEAN FC&amp;P VAL'!CP166*'[1]PERCENT ARRAY-MEAN FC&amp;P VAL'!CQ166*'[1]PERCENT ARRAY-MEAN FC&amp;P VAL'!CR166))</f>
        <v/>
      </c>
      <c r="AJ166" t="str">
        <f>IF(A166="","",IF('[1]Calculation genes in KEGG path'!L164&gt;='[1]Flux and Impact'!$E$1,IF(('[1]PERCENT ARRAY-MEAN FC&amp;P VAL'!CS166*'[1]PERCENT ARRAY-MEAN FC&amp;P VAL'!CT166*'[1]PERCENT ARRAY-MEAN FC&amp;P VAL'!CU166+ABS('[1]PERCENT ARRAY-MEAN FC&amp;P VAL'!CV166*'[1]PERCENT ARRAY-MEAN FC&amp;P VAL'!CW166*'[1]PERCENT ARRAY-MEAN FC&amp;P VAL'!CX166))&gt;0,'[1]PERCENT ARRAY-MEAN FC&amp;P VAL'!CS166*'[1]PERCENT ARRAY-MEAN FC&amp;P VAL'!CT166*'[1]PERCENT ARRAY-MEAN FC&amp;P VAL'!CU166+ABS('[1]PERCENT ARRAY-MEAN FC&amp;P VAL'!CV166*'[1]PERCENT ARRAY-MEAN FC&amp;P VAL'!CW166*'[1]PERCENT ARRAY-MEAN FC&amp;P VAL'!CX166),""),""))</f>
        <v/>
      </c>
      <c r="AK166" s="12" t="str">
        <f>IF(AJ166="","",'[1]PERCENT ARRAY-MEAN FC&amp;P VAL'!CS166*'[1]PERCENT ARRAY-MEAN FC&amp;P VAL'!CT166*'[1]PERCENT ARRAY-MEAN FC&amp;P VAL'!CU166-ABS('[1]PERCENT ARRAY-MEAN FC&amp;P VAL'!CV166*'[1]PERCENT ARRAY-MEAN FC&amp;P VAL'!CW166*'[1]PERCENT ARRAY-MEAN FC&amp;P VAL'!CX166))</f>
        <v/>
      </c>
      <c r="AL166" t="str">
        <f>IF(A166="","",IF('[1]Calculation genes in KEGG path'!L164&gt;='[1]Flux and Impact'!$E$1,IF(('[1]PERCENT ARRAY-MEAN FC&amp;P VAL'!CY166*'[1]PERCENT ARRAY-MEAN FC&amp;P VAL'!CZ166*'[1]PERCENT ARRAY-MEAN FC&amp;P VAL'!DA166+ABS('[1]PERCENT ARRAY-MEAN FC&amp;P VAL'!DB166*'[1]PERCENT ARRAY-MEAN FC&amp;P VAL'!DC166*'[1]PERCENT ARRAY-MEAN FC&amp;P VAL'!DD166))&gt;0,'[1]PERCENT ARRAY-MEAN FC&amp;P VAL'!CY166*'[1]PERCENT ARRAY-MEAN FC&amp;P VAL'!CZ166*'[1]PERCENT ARRAY-MEAN FC&amp;P VAL'!DA166+ABS('[1]PERCENT ARRAY-MEAN FC&amp;P VAL'!DB166*'[1]PERCENT ARRAY-MEAN FC&amp;P VAL'!DC166*'[1]PERCENT ARRAY-MEAN FC&amp;P VAL'!DD166),""),""))</f>
        <v/>
      </c>
      <c r="AM166" s="12" t="str">
        <f>IF(AL166="","",'[1]PERCENT ARRAY-MEAN FC&amp;P VAL'!CY166*'[1]PERCENT ARRAY-MEAN FC&amp;P VAL'!CZ166*'[1]PERCENT ARRAY-MEAN FC&amp;P VAL'!DA166-ABS('[1]PERCENT ARRAY-MEAN FC&amp;P VAL'!DB166*'[1]PERCENT ARRAY-MEAN FC&amp;P VAL'!DC166*'[1]PERCENT ARRAY-MEAN FC&amp;P VAL'!DD166))</f>
        <v/>
      </c>
      <c r="AN166" t="str">
        <f>IF(A166="","",IF('[1]Calculation genes in KEGG path'!L164&gt;='[1]Flux and Impact'!$E$1,IF(('[1]PERCENT ARRAY-MEAN FC&amp;P VAL'!DE166*'[1]PERCENT ARRAY-MEAN FC&amp;P VAL'!DF166*'[1]PERCENT ARRAY-MEAN FC&amp;P VAL'!DG166+ABS('[1]PERCENT ARRAY-MEAN FC&amp;P VAL'!DH166*'[1]PERCENT ARRAY-MEAN FC&amp;P VAL'!DI166*'[1]PERCENT ARRAY-MEAN FC&amp;P VAL'!DJ166))&gt;0,'[1]PERCENT ARRAY-MEAN FC&amp;P VAL'!DE166*'[1]PERCENT ARRAY-MEAN FC&amp;P VAL'!DF166*'[1]PERCENT ARRAY-MEAN FC&amp;P VAL'!DG166+ABS('[1]PERCENT ARRAY-MEAN FC&amp;P VAL'!DH166*'[1]PERCENT ARRAY-MEAN FC&amp;P VAL'!DI166*'[1]PERCENT ARRAY-MEAN FC&amp;P VAL'!DJ166),""),""))</f>
        <v/>
      </c>
      <c r="AO166" s="12" t="str">
        <f>IF(AN166="","",'[1]PERCENT ARRAY-MEAN FC&amp;P VAL'!DE166*'[1]PERCENT ARRAY-MEAN FC&amp;P VAL'!DF166*'[1]PERCENT ARRAY-MEAN FC&amp;P VAL'!DG166-ABS('[1]PERCENT ARRAY-MEAN FC&amp;P VAL'!DH166*'[1]PERCENT ARRAY-MEAN FC&amp;P VAL'!DI166*'[1]PERCENT ARRAY-MEAN FC&amp;P VAL'!DJ166))</f>
        <v/>
      </c>
      <c r="AP166" t="str">
        <f>IF(A166="","",IF('[1]Calculation genes in KEGG path'!L164&gt;='[1]Flux and Impact'!$E$1,IF(('[1]PERCENT ARRAY-MEAN FC&amp;P VAL'!DK166*'[1]PERCENT ARRAY-MEAN FC&amp;P VAL'!DL166*'[1]PERCENT ARRAY-MEAN FC&amp;P VAL'!DM166+ABS('[1]PERCENT ARRAY-MEAN FC&amp;P VAL'!DN166*'[1]PERCENT ARRAY-MEAN FC&amp;P VAL'!DO166*'[1]PERCENT ARRAY-MEAN FC&amp;P VAL'!DP166))&gt;0,'[1]PERCENT ARRAY-MEAN FC&amp;P VAL'!DK166*'[1]PERCENT ARRAY-MEAN FC&amp;P VAL'!DL166*'[1]PERCENT ARRAY-MEAN FC&amp;P VAL'!DM166+ABS('[1]PERCENT ARRAY-MEAN FC&amp;P VAL'!DN166*'[1]PERCENT ARRAY-MEAN FC&amp;P VAL'!DO166*'[1]PERCENT ARRAY-MEAN FC&amp;P VAL'!DP166),""),""))</f>
        <v/>
      </c>
      <c r="AQ166" s="12" t="str">
        <f>IF(AP166="","",'[1]PERCENT ARRAY-MEAN FC&amp;P VAL'!DK166*'[1]PERCENT ARRAY-MEAN FC&amp;P VAL'!DL166*'[1]PERCENT ARRAY-MEAN FC&amp;P VAL'!DM166-ABS('[1]PERCENT ARRAY-MEAN FC&amp;P VAL'!DN166*'[1]PERCENT ARRAY-MEAN FC&amp;P VAL'!DO166*'[1]PERCENT ARRAY-MEAN FC&amp;P VAL'!DP166))</f>
        <v/>
      </c>
      <c r="AR166" t="str">
        <f>IF(A166="","",IF('[1]Calculation genes in KEGG path'!L164&gt;='[1]Flux and Impact'!$E$1,IF(('[1]PERCENT ARRAY-MEAN FC&amp;P VAL'!DQ166*'[1]PERCENT ARRAY-MEAN FC&amp;P VAL'!DR166*'[1]PERCENT ARRAY-MEAN FC&amp;P VAL'!DS166+ABS('[1]PERCENT ARRAY-MEAN FC&amp;P VAL'!DT166*'[1]PERCENT ARRAY-MEAN FC&amp;P VAL'!DU166*'[1]PERCENT ARRAY-MEAN FC&amp;P VAL'!DV166))&gt;0,'[1]PERCENT ARRAY-MEAN FC&amp;P VAL'!DQ166*'[1]PERCENT ARRAY-MEAN FC&amp;P VAL'!DR166*'[1]PERCENT ARRAY-MEAN FC&amp;P VAL'!DS166+ABS('[1]PERCENT ARRAY-MEAN FC&amp;P VAL'!DT166*'[1]PERCENT ARRAY-MEAN FC&amp;P VAL'!DU166*'[1]PERCENT ARRAY-MEAN FC&amp;P VAL'!DV166),""),""))</f>
        <v/>
      </c>
      <c r="AS166" s="12" t="str">
        <f>IF(AR166="","",'[1]PERCENT ARRAY-MEAN FC&amp;P VAL'!DQ166*'[1]PERCENT ARRAY-MEAN FC&amp;P VAL'!DR166*'[1]PERCENT ARRAY-MEAN FC&amp;P VAL'!DS166-ABS('[1]PERCENT ARRAY-MEAN FC&amp;P VAL'!DT166*'[1]PERCENT ARRAY-MEAN FC&amp;P VAL'!DU166*'[1]PERCENT ARRAY-MEAN FC&amp;P VAL'!DV166))</f>
        <v/>
      </c>
      <c r="AT166" s="12">
        <f t="shared" si="7"/>
        <v>27.0719163480223</v>
      </c>
      <c r="AU166" s="12">
        <f t="shared" si="8"/>
        <v>1</v>
      </c>
    </row>
    <row r="167" spans="1:47">
      <c r="A167" t="str">
        <f>'[1]Calculation genes in KEGG path'!I165</f>
        <v>bta04742</v>
      </c>
      <c r="B167" t="str">
        <f>IF('[1]PERCENT ARRAY-MEAN FC&amp;P VAL'!A167="","",'[1]PERCENT ARRAY-MEAN FC&amp;P VAL'!A167)</f>
        <v>5. Organismal Systems</v>
      </c>
      <c r="C167" t="str">
        <f>IF('[1]PERCENT ARRAY-MEAN FC&amp;P VAL'!B167="","",'[1]PERCENT ARRAY-MEAN FC&amp;P VAL'!B167)</f>
        <v>5.7 Sensory System</v>
      </c>
      <c r="D167" t="str">
        <f>IF('[1]PERCENT ARRAY-MEAN FC&amp;P VAL'!C167="","",'[1]PERCENT ARRAY-MEAN FC&amp;P VAL'!C167)</f>
        <v>Taste transduction</v>
      </c>
      <c r="E167" s="12">
        <f t="shared" si="6"/>
        <v>295.920681315771</v>
      </c>
      <c r="F167">
        <f>IF(A167="","",IF('[1]Calculation genes in KEGG path'!L165&gt;='[1]Flux and Impact'!$E$1,IF('[1]PERCENT ARRAY-MEAN FC&amp;P VAL'!G167*'[1]PERCENT ARRAY-MEAN FC&amp;P VAL'!H167*'[1]PERCENT ARRAY-MEAN FC&amp;P VAL'!I167+ABS('[1]PERCENT ARRAY-MEAN FC&amp;P VAL'!J167*'[1]PERCENT ARRAY-MEAN FC&amp;P VAL'!K167*'[1]PERCENT ARRAY-MEAN FC&amp;P VAL'!L167)&gt;0,'[1]PERCENT ARRAY-MEAN FC&amp;P VAL'!G167*'[1]PERCENT ARRAY-MEAN FC&amp;P VAL'!H167*'[1]PERCENT ARRAY-MEAN FC&amp;P VAL'!I167+ABS('[1]PERCENT ARRAY-MEAN FC&amp;P VAL'!J167*'[1]PERCENT ARRAY-MEAN FC&amp;P VAL'!K167*'[1]PERCENT ARRAY-MEAN FC&amp;P VAL'!L167),""),""))</f>
        <v>31.187984067253</v>
      </c>
      <c r="G167" s="12">
        <f>IF(F167="","",'[1]PERCENT ARRAY-MEAN FC&amp;P VAL'!G167*'[1]PERCENT ARRAY-MEAN FC&amp;P VAL'!H167*'[1]PERCENT ARRAY-MEAN FC&amp;P VAL'!I167-ABS('[1]PERCENT ARRAY-MEAN FC&amp;P VAL'!J167*'[1]PERCENT ARRAY-MEAN FC&amp;P VAL'!K167*'[1]PERCENT ARRAY-MEAN FC&amp;P VAL'!L167))</f>
        <v>31.187984067253</v>
      </c>
      <c r="H167">
        <f>IF(A167="","",IF('[1]Calculation genes in KEGG path'!L165&gt;='[1]Flux and Impact'!$E$1,IF(('[1]PERCENT ARRAY-MEAN FC&amp;P VAL'!M167*'[1]PERCENT ARRAY-MEAN FC&amp;P VAL'!N167*'[1]PERCENT ARRAY-MEAN FC&amp;P VAL'!O167+ABS('[1]PERCENT ARRAY-MEAN FC&amp;P VAL'!P167*'[1]PERCENT ARRAY-MEAN FC&amp;P VAL'!Q167*'[1]PERCENT ARRAY-MEAN FC&amp;P VAL'!R167))&gt;0,'[1]PERCENT ARRAY-MEAN FC&amp;P VAL'!M167*'[1]PERCENT ARRAY-MEAN FC&amp;P VAL'!N167*'[1]PERCENT ARRAY-MEAN FC&amp;P VAL'!O167+ABS('[1]PERCENT ARRAY-MEAN FC&amp;P VAL'!P167*'[1]PERCENT ARRAY-MEAN FC&amp;P VAL'!Q167*'[1]PERCENT ARRAY-MEAN FC&amp;P VAL'!R167),""),""))</f>
        <v>264.732697248518</v>
      </c>
      <c r="I167" s="12">
        <f>IF(H167="","",'[1]PERCENT ARRAY-MEAN FC&amp;P VAL'!M167*'[1]PERCENT ARRAY-MEAN FC&amp;P VAL'!N167*'[1]PERCENT ARRAY-MEAN FC&amp;P VAL'!O167-ABS('[1]PERCENT ARRAY-MEAN FC&amp;P VAL'!P167*'[1]PERCENT ARRAY-MEAN FC&amp;P VAL'!Q167*'[1]PERCENT ARRAY-MEAN FC&amp;P VAL'!R167))</f>
        <v>-18.9457412749005</v>
      </c>
      <c r="J167" t="str">
        <f>IF(A167="","",IF('[1]Calculation genes in KEGG path'!L165&gt;='[1]Flux and Impact'!$E$1,IF(('[1]PERCENT ARRAY-MEAN FC&amp;P VAL'!S167*'[1]PERCENT ARRAY-MEAN FC&amp;P VAL'!T167*'[1]PERCENT ARRAY-MEAN FC&amp;P VAL'!U167+ABS('[1]PERCENT ARRAY-MEAN FC&amp;P VAL'!V167*'[1]PERCENT ARRAY-MEAN FC&amp;P VAL'!W167*'[1]PERCENT ARRAY-MEAN FC&amp;P VAL'!X167))&gt;0,'[1]PERCENT ARRAY-MEAN FC&amp;P VAL'!S167*'[1]PERCENT ARRAY-MEAN FC&amp;P VAL'!T167*'[1]PERCENT ARRAY-MEAN FC&amp;P VAL'!U167+ABS('[1]PERCENT ARRAY-MEAN FC&amp;P VAL'!V167*'[1]PERCENT ARRAY-MEAN FC&amp;P VAL'!W167*'[1]PERCENT ARRAY-MEAN FC&amp;P VAL'!X167),""),""))</f>
        <v/>
      </c>
      <c r="K167" s="12" t="str">
        <f>IF(J167="","",'[1]PERCENT ARRAY-MEAN FC&amp;P VAL'!S167*'[1]PERCENT ARRAY-MEAN FC&amp;P VAL'!T167*'[1]PERCENT ARRAY-MEAN FC&amp;P VAL'!U167-ABS('[1]PERCENT ARRAY-MEAN FC&amp;P VAL'!V167*'[1]PERCENT ARRAY-MEAN FC&amp;P VAL'!W167*'[1]PERCENT ARRAY-MEAN FC&amp;P VAL'!X167))</f>
        <v/>
      </c>
      <c r="L167" t="str">
        <f>IF(A167="","",IF('[1]Calculation genes in KEGG path'!L165&gt;='[1]Flux and Impact'!$E$1,IF(('[1]PERCENT ARRAY-MEAN FC&amp;P VAL'!Y167*'[1]PERCENT ARRAY-MEAN FC&amp;P VAL'!Z167*'[1]PERCENT ARRAY-MEAN FC&amp;P VAL'!AA167+ABS('[1]PERCENT ARRAY-MEAN FC&amp;P VAL'!AB167*'[1]PERCENT ARRAY-MEAN FC&amp;P VAL'!AC167*'[1]PERCENT ARRAY-MEAN FC&amp;P VAL'!AD167))&gt;0,'[1]PERCENT ARRAY-MEAN FC&amp;P VAL'!Y167*'[1]PERCENT ARRAY-MEAN FC&amp;P VAL'!Z167*'[1]PERCENT ARRAY-MEAN FC&amp;P VAL'!AA167+ABS('[1]PERCENT ARRAY-MEAN FC&amp;P VAL'!AB167*'[1]PERCENT ARRAY-MEAN FC&amp;P VAL'!AC167*'[1]PERCENT ARRAY-MEAN FC&amp;P VAL'!AD167),""),""))</f>
        <v/>
      </c>
      <c r="M167" s="12" t="str">
        <f>IF(L167="","",'[1]PERCENT ARRAY-MEAN FC&amp;P VAL'!Y167*'[1]PERCENT ARRAY-MEAN FC&amp;P VAL'!Z167*'[1]PERCENT ARRAY-MEAN FC&amp;P VAL'!AA167-ABS('[1]PERCENT ARRAY-MEAN FC&amp;P VAL'!AB167*'[1]PERCENT ARRAY-MEAN FC&amp;P VAL'!AC167*'[1]PERCENT ARRAY-MEAN FC&amp;P VAL'!AD167))</f>
        <v/>
      </c>
      <c r="N167" t="str">
        <f>IF(A167="","",IF('[1]Calculation genes in KEGG path'!L165&gt;='[1]Flux and Impact'!$E$1,IF(('[1]PERCENT ARRAY-MEAN FC&amp;P VAL'!AE167*'[1]PERCENT ARRAY-MEAN FC&amp;P VAL'!AF167*'[1]PERCENT ARRAY-MEAN FC&amp;P VAL'!AG167+ABS('[1]PERCENT ARRAY-MEAN FC&amp;P VAL'!AH167*'[1]PERCENT ARRAY-MEAN FC&amp;P VAL'!AI167*'[1]PERCENT ARRAY-MEAN FC&amp;P VAL'!AJ167))&gt;0,'[1]PERCENT ARRAY-MEAN FC&amp;P VAL'!AE167*'[1]PERCENT ARRAY-MEAN FC&amp;P VAL'!AF167*'[1]PERCENT ARRAY-MEAN FC&amp;P VAL'!AG167+ABS('[1]PERCENT ARRAY-MEAN FC&amp;P VAL'!AH167*'[1]PERCENT ARRAY-MEAN FC&amp;P VAL'!AI167*'[1]PERCENT ARRAY-MEAN FC&amp;P VAL'!AJ167),""),""))</f>
        <v/>
      </c>
      <c r="O167" s="12" t="str">
        <f>IF(N167="","",'[1]PERCENT ARRAY-MEAN FC&amp;P VAL'!AE167*'[1]PERCENT ARRAY-MEAN FC&amp;P VAL'!AF167*'[1]PERCENT ARRAY-MEAN FC&amp;P VAL'!AG167-ABS('[1]PERCENT ARRAY-MEAN FC&amp;P VAL'!AH167*'[1]PERCENT ARRAY-MEAN FC&amp;P VAL'!AI167*'[1]PERCENT ARRAY-MEAN FC&amp;P VAL'!AJ167))</f>
        <v/>
      </c>
      <c r="P167" t="str">
        <f>IF(A167="","",IF('[1]Calculation genes in KEGG path'!L165&gt;='[1]Flux and Impact'!$E$1,IF(('[1]PERCENT ARRAY-MEAN FC&amp;P VAL'!AK167*'[1]PERCENT ARRAY-MEAN FC&amp;P VAL'!AL167*'[1]PERCENT ARRAY-MEAN FC&amp;P VAL'!AM167+ABS('[1]PERCENT ARRAY-MEAN FC&amp;P VAL'!AN167*'[1]PERCENT ARRAY-MEAN FC&amp;P VAL'!AO167*'[1]PERCENT ARRAY-MEAN FC&amp;P VAL'!AP167))&gt;0,'[1]PERCENT ARRAY-MEAN FC&amp;P VAL'!AK167*'[1]PERCENT ARRAY-MEAN FC&amp;P VAL'!AL167*'[1]PERCENT ARRAY-MEAN FC&amp;P VAL'!AM167+ABS('[1]PERCENT ARRAY-MEAN FC&amp;P VAL'!AN167*'[1]PERCENT ARRAY-MEAN FC&amp;P VAL'!AO167*'[1]PERCENT ARRAY-MEAN FC&amp;P VAL'!AP167),""),""))</f>
        <v/>
      </c>
      <c r="Q167" s="12" t="str">
        <f>IF(P167="","",'[1]PERCENT ARRAY-MEAN FC&amp;P VAL'!AK167*'[1]PERCENT ARRAY-MEAN FC&amp;P VAL'!AL167*'[1]PERCENT ARRAY-MEAN FC&amp;P VAL'!AM167-ABS('[1]PERCENT ARRAY-MEAN FC&amp;P VAL'!AN167*'[1]PERCENT ARRAY-MEAN FC&amp;P VAL'!AO167*'[1]PERCENT ARRAY-MEAN FC&amp;P VAL'!AP167))</f>
        <v/>
      </c>
      <c r="R167" t="str">
        <f>IF(A167="","",IF('[1]Calculation genes in KEGG path'!L165&gt;='[1]Flux and Impact'!$E$1,IF(('[1]PERCENT ARRAY-MEAN FC&amp;P VAL'!AQ167*'[1]PERCENT ARRAY-MEAN FC&amp;P VAL'!AR167*'[1]PERCENT ARRAY-MEAN FC&amp;P VAL'!AS167+ABS('[1]PERCENT ARRAY-MEAN FC&amp;P VAL'!AT167*'[1]PERCENT ARRAY-MEAN FC&amp;P VAL'!AU167*'[1]PERCENT ARRAY-MEAN FC&amp;P VAL'!AV167))&gt;0,'[1]PERCENT ARRAY-MEAN FC&amp;P VAL'!AQ167*'[1]PERCENT ARRAY-MEAN FC&amp;P VAL'!AR167*'[1]PERCENT ARRAY-MEAN FC&amp;P VAL'!AS167+ABS('[1]PERCENT ARRAY-MEAN FC&amp;P VAL'!AT167*'[1]PERCENT ARRAY-MEAN FC&amp;P VAL'!AU167*'[1]PERCENT ARRAY-MEAN FC&amp;P VAL'!AV167),""),""))</f>
        <v/>
      </c>
      <c r="S167" s="12" t="str">
        <f>IF(R167="","",'[1]PERCENT ARRAY-MEAN FC&amp;P VAL'!AQ167*'[1]PERCENT ARRAY-MEAN FC&amp;P VAL'!AR167*'[1]PERCENT ARRAY-MEAN FC&amp;P VAL'!AS167-ABS('[1]PERCENT ARRAY-MEAN FC&amp;P VAL'!AT167*'[1]PERCENT ARRAY-MEAN FC&amp;P VAL'!AU167*'[1]PERCENT ARRAY-MEAN FC&amp;P VAL'!AV167))</f>
        <v/>
      </c>
      <c r="T167" t="str">
        <f>IF(A167="","",IF('[1]Calculation genes in KEGG path'!L165&gt;='[1]Flux and Impact'!$E$1,IF(('[1]PERCENT ARRAY-MEAN FC&amp;P VAL'!AW167*'[1]PERCENT ARRAY-MEAN FC&amp;P VAL'!AX167*'[1]PERCENT ARRAY-MEAN FC&amp;P VAL'!AY167+ABS('[1]PERCENT ARRAY-MEAN FC&amp;P VAL'!AZ167*'[1]PERCENT ARRAY-MEAN FC&amp;P VAL'!BA167*'[1]PERCENT ARRAY-MEAN FC&amp;P VAL'!BB167))&gt;0,'[1]PERCENT ARRAY-MEAN FC&amp;P VAL'!AW167*'[1]PERCENT ARRAY-MEAN FC&amp;P VAL'!AX167*'[1]PERCENT ARRAY-MEAN FC&amp;P VAL'!AY167+ABS('[1]PERCENT ARRAY-MEAN FC&amp;P VAL'!AZ167*'[1]PERCENT ARRAY-MEAN FC&amp;P VAL'!BA167*'[1]PERCENT ARRAY-MEAN FC&amp;P VAL'!BB167),""),""))</f>
        <v/>
      </c>
      <c r="U167" s="12" t="str">
        <f>IF(T167="","",'[1]PERCENT ARRAY-MEAN FC&amp;P VAL'!AW167*'[1]PERCENT ARRAY-MEAN FC&amp;P VAL'!AX167*'[1]PERCENT ARRAY-MEAN FC&amp;P VAL'!AY167-ABS('[1]PERCENT ARRAY-MEAN FC&amp;P VAL'!AZ167*'[1]PERCENT ARRAY-MEAN FC&amp;P VAL'!BA167*'[1]PERCENT ARRAY-MEAN FC&amp;P VAL'!BB167))</f>
        <v/>
      </c>
      <c r="V167" t="str">
        <f>IF(A167="","",IF('[1]Calculation genes in KEGG path'!L165&gt;='[1]Flux and Impact'!$E$1,IF(('[1]PERCENT ARRAY-MEAN FC&amp;P VAL'!BC167*'[1]PERCENT ARRAY-MEAN FC&amp;P VAL'!BD167*'[1]PERCENT ARRAY-MEAN FC&amp;P VAL'!BE167+ABS('[1]PERCENT ARRAY-MEAN FC&amp;P VAL'!BF167*'[1]PERCENT ARRAY-MEAN FC&amp;P VAL'!BG167*'[1]PERCENT ARRAY-MEAN FC&amp;P VAL'!BH167))&gt;0,'[1]PERCENT ARRAY-MEAN FC&amp;P VAL'!BC167*'[1]PERCENT ARRAY-MEAN FC&amp;P VAL'!BD167*'[1]PERCENT ARRAY-MEAN FC&amp;P VAL'!BE167+ABS('[1]PERCENT ARRAY-MEAN FC&amp;P VAL'!BF167*'[1]PERCENT ARRAY-MEAN FC&amp;P VAL'!BG167*'[1]PERCENT ARRAY-MEAN FC&amp;P VAL'!BH167),""),""))</f>
        <v/>
      </c>
      <c r="W167" s="12" t="str">
        <f>IF(V167="","",'[1]PERCENT ARRAY-MEAN FC&amp;P VAL'!BC167*'[1]PERCENT ARRAY-MEAN FC&amp;P VAL'!BD167*'[1]PERCENT ARRAY-MEAN FC&amp;P VAL'!BE167-ABS('[1]PERCENT ARRAY-MEAN FC&amp;P VAL'!BF167*'[1]PERCENT ARRAY-MEAN FC&amp;P VAL'!BG167*'[1]PERCENT ARRAY-MEAN FC&amp;P VAL'!BH167))</f>
        <v/>
      </c>
      <c r="X167" t="str">
        <f>IF(A167="","",IF('[1]Calculation genes in KEGG path'!L165&gt;='[1]Flux and Impact'!$E$1,IF(('[1]PERCENT ARRAY-MEAN FC&amp;P VAL'!BI167*'[1]PERCENT ARRAY-MEAN FC&amp;P VAL'!BJ167*'[1]PERCENT ARRAY-MEAN FC&amp;P VAL'!BK167+ABS('[1]PERCENT ARRAY-MEAN FC&amp;P VAL'!BL167*'[1]PERCENT ARRAY-MEAN FC&amp;P VAL'!BM167*'[1]PERCENT ARRAY-MEAN FC&amp;P VAL'!BN167))&gt;0,'[1]PERCENT ARRAY-MEAN FC&amp;P VAL'!BI167*'[1]PERCENT ARRAY-MEAN FC&amp;P VAL'!BJ167*'[1]PERCENT ARRAY-MEAN FC&amp;P VAL'!BK167+ABS('[1]PERCENT ARRAY-MEAN FC&amp;P VAL'!BL167*'[1]PERCENT ARRAY-MEAN FC&amp;P VAL'!BM167*'[1]PERCENT ARRAY-MEAN FC&amp;P VAL'!BN167),""),""))</f>
        <v/>
      </c>
      <c r="Y167" s="12" t="str">
        <f>IF(X167="","",'[1]PERCENT ARRAY-MEAN FC&amp;P VAL'!BI167*'[1]PERCENT ARRAY-MEAN FC&amp;P VAL'!BJ167*'[1]PERCENT ARRAY-MEAN FC&amp;P VAL'!BK167-ABS('[1]PERCENT ARRAY-MEAN FC&amp;P VAL'!BL167*'[1]PERCENT ARRAY-MEAN FC&amp;P VAL'!BM167*'[1]PERCENT ARRAY-MEAN FC&amp;P VAL'!BN167))</f>
        <v/>
      </c>
      <c r="Z167" t="str">
        <f>IF(A167="","",IF('[1]Calculation genes in KEGG path'!L165&gt;='[1]Flux and Impact'!$E$1,IF(('[1]PERCENT ARRAY-MEAN FC&amp;P VAL'!BO167*'[1]PERCENT ARRAY-MEAN FC&amp;P VAL'!BP167*'[1]PERCENT ARRAY-MEAN FC&amp;P VAL'!BQ167+ABS('[1]PERCENT ARRAY-MEAN FC&amp;P VAL'!BR167*'[1]PERCENT ARRAY-MEAN FC&amp;P VAL'!BS167*'[1]PERCENT ARRAY-MEAN FC&amp;P VAL'!BT167))&gt;0,'[1]PERCENT ARRAY-MEAN FC&amp;P VAL'!BO167*'[1]PERCENT ARRAY-MEAN FC&amp;P VAL'!BP167*'[1]PERCENT ARRAY-MEAN FC&amp;P VAL'!BQ167+ABS('[1]PERCENT ARRAY-MEAN FC&amp;P VAL'!BR167*'[1]PERCENT ARRAY-MEAN FC&amp;P VAL'!BS167*'[1]PERCENT ARRAY-MEAN FC&amp;P VAL'!BT167),""),""))</f>
        <v/>
      </c>
      <c r="AA167" s="12" t="str">
        <f>IF(Z167="","",'[1]PERCENT ARRAY-MEAN FC&amp;P VAL'!BO167*'[1]PERCENT ARRAY-MEAN FC&amp;P VAL'!BP167*'[1]PERCENT ARRAY-MEAN FC&amp;P VAL'!BQ167-ABS('[1]PERCENT ARRAY-MEAN FC&amp;P VAL'!BR167*'[1]PERCENT ARRAY-MEAN FC&amp;P VAL'!BS167*'[1]PERCENT ARRAY-MEAN FC&amp;P VAL'!BT167))</f>
        <v/>
      </c>
      <c r="AB167" t="str">
        <f>IF(A167="","",IF('[1]Calculation genes in KEGG path'!L165&gt;='[1]Flux and Impact'!$E$1,IF(('[1]PERCENT ARRAY-MEAN FC&amp;P VAL'!BU167*'[1]PERCENT ARRAY-MEAN FC&amp;P VAL'!BV167*'[1]PERCENT ARRAY-MEAN FC&amp;P VAL'!BW167+ABS('[1]PERCENT ARRAY-MEAN FC&amp;P VAL'!BX167*'[1]PERCENT ARRAY-MEAN FC&amp;P VAL'!BY167*'[1]PERCENT ARRAY-MEAN FC&amp;P VAL'!BZ167))&gt;0,'[1]PERCENT ARRAY-MEAN FC&amp;P VAL'!BU167*'[1]PERCENT ARRAY-MEAN FC&amp;P VAL'!BV167*'[1]PERCENT ARRAY-MEAN FC&amp;P VAL'!BW167+ABS('[1]PERCENT ARRAY-MEAN FC&amp;P VAL'!BX167*'[1]PERCENT ARRAY-MEAN FC&amp;P VAL'!BY167*'[1]PERCENT ARRAY-MEAN FC&amp;P VAL'!BZ167),""),""))</f>
        <v/>
      </c>
      <c r="AC167" s="12" t="str">
        <f>IF(AB167="","",'[1]PERCENT ARRAY-MEAN FC&amp;P VAL'!BU167*'[1]PERCENT ARRAY-MEAN FC&amp;P VAL'!BV167*'[1]PERCENT ARRAY-MEAN FC&amp;P VAL'!BW167-ABS('[1]PERCENT ARRAY-MEAN FC&amp;P VAL'!BX167*'[1]PERCENT ARRAY-MEAN FC&amp;P VAL'!BY167*'[1]PERCENT ARRAY-MEAN FC&amp;P VAL'!BZ167))</f>
        <v/>
      </c>
      <c r="AD167" t="str">
        <f>IF(A167="","",IF('[1]Calculation genes in KEGG path'!L165&gt;='[1]Flux and Impact'!$E$1,IF(('[1]PERCENT ARRAY-MEAN FC&amp;P VAL'!CA167*'[1]PERCENT ARRAY-MEAN FC&amp;P VAL'!CB167*'[1]PERCENT ARRAY-MEAN FC&amp;P VAL'!CC167+ABS('[1]PERCENT ARRAY-MEAN FC&amp;P VAL'!CD167*'[1]PERCENT ARRAY-MEAN FC&amp;P VAL'!CE167*'[1]PERCENT ARRAY-MEAN FC&amp;P VAL'!CF167))&gt;0,'[1]PERCENT ARRAY-MEAN FC&amp;P VAL'!CA167*'[1]PERCENT ARRAY-MEAN FC&amp;P VAL'!CB167*'[1]PERCENT ARRAY-MEAN FC&amp;P VAL'!CC167+ABS('[1]PERCENT ARRAY-MEAN FC&amp;P VAL'!CD167*'[1]PERCENT ARRAY-MEAN FC&amp;P VAL'!CE167*'[1]PERCENT ARRAY-MEAN FC&amp;P VAL'!CF167),""),""))</f>
        <v/>
      </c>
      <c r="AE167" s="12" t="str">
        <f>IF(AD167="","",'[1]PERCENT ARRAY-MEAN FC&amp;P VAL'!CA167*'[1]PERCENT ARRAY-MEAN FC&amp;P VAL'!CB167*'[1]PERCENT ARRAY-MEAN FC&amp;P VAL'!CC167-ABS('[1]PERCENT ARRAY-MEAN FC&amp;P VAL'!CD167*'[1]PERCENT ARRAY-MEAN FC&amp;P VAL'!CE167*'[1]PERCENT ARRAY-MEAN FC&amp;P VAL'!CF167))</f>
        <v/>
      </c>
      <c r="AF167" t="str">
        <f>IF(A167="","",IF('[1]Calculation genes in KEGG path'!L165&gt;='[1]Flux and Impact'!$E$1,IF(('[1]PERCENT ARRAY-MEAN FC&amp;P VAL'!CG167*'[1]PERCENT ARRAY-MEAN FC&amp;P VAL'!CH167*'[1]PERCENT ARRAY-MEAN FC&amp;P VAL'!CI167+ABS('[1]PERCENT ARRAY-MEAN FC&amp;P VAL'!CJ167*'[1]PERCENT ARRAY-MEAN FC&amp;P VAL'!CK167*'[1]PERCENT ARRAY-MEAN FC&amp;P VAL'!CL167))&gt;0,'[1]PERCENT ARRAY-MEAN FC&amp;P VAL'!CG167*'[1]PERCENT ARRAY-MEAN FC&amp;P VAL'!CH167*'[1]PERCENT ARRAY-MEAN FC&amp;P VAL'!CI167+ABS('[1]PERCENT ARRAY-MEAN FC&amp;P VAL'!CJ167*'[1]PERCENT ARRAY-MEAN FC&amp;P VAL'!CK167*'[1]PERCENT ARRAY-MEAN FC&amp;P VAL'!CL167),""),""))</f>
        <v/>
      </c>
      <c r="AG167" s="12" t="str">
        <f>IF(AF167="","",'[1]PERCENT ARRAY-MEAN FC&amp;P VAL'!CG167*'[1]PERCENT ARRAY-MEAN FC&amp;P VAL'!CH167*'[1]PERCENT ARRAY-MEAN FC&amp;P VAL'!CI167-ABS('[1]PERCENT ARRAY-MEAN FC&amp;P VAL'!CJ167*'[1]PERCENT ARRAY-MEAN FC&amp;P VAL'!CK167*'[1]PERCENT ARRAY-MEAN FC&amp;P VAL'!CL167))</f>
        <v/>
      </c>
      <c r="AH167" t="str">
        <f>IF(A167="","",IF('[1]Calculation genes in KEGG path'!L165&gt;='[1]Flux and Impact'!$E$1,IF(('[1]PERCENT ARRAY-MEAN FC&amp;P VAL'!CM167*'[1]PERCENT ARRAY-MEAN FC&amp;P VAL'!CN167*'[1]PERCENT ARRAY-MEAN FC&amp;P VAL'!CO167+ABS('[1]PERCENT ARRAY-MEAN FC&amp;P VAL'!CP167*'[1]PERCENT ARRAY-MEAN FC&amp;P VAL'!CQ167*'[1]PERCENT ARRAY-MEAN FC&amp;P VAL'!CR167))&gt;0,'[1]PERCENT ARRAY-MEAN FC&amp;P VAL'!CM167*'[1]PERCENT ARRAY-MEAN FC&amp;P VAL'!CN167*'[1]PERCENT ARRAY-MEAN FC&amp;P VAL'!CO167+ABS('[1]PERCENT ARRAY-MEAN FC&amp;P VAL'!CP167*'[1]PERCENT ARRAY-MEAN FC&amp;P VAL'!CQ167*'[1]PERCENT ARRAY-MEAN FC&amp;P VAL'!CR167),""),""))</f>
        <v/>
      </c>
      <c r="AI167" s="12" t="str">
        <f>IF(AH167="","",'[1]PERCENT ARRAY-MEAN FC&amp;P VAL'!CM167*'[1]PERCENT ARRAY-MEAN FC&amp;P VAL'!CN167*'[1]PERCENT ARRAY-MEAN FC&amp;P VAL'!CO167-ABS('[1]PERCENT ARRAY-MEAN FC&amp;P VAL'!CP167*'[1]PERCENT ARRAY-MEAN FC&amp;P VAL'!CQ167*'[1]PERCENT ARRAY-MEAN FC&amp;P VAL'!CR167))</f>
        <v/>
      </c>
      <c r="AJ167" t="str">
        <f>IF(A167="","",IF('[1]Calculation genes in KEGG path'!L165&gt;='[1]Flux and Impact'!$E$1,IF(('[1]PERCENT ARRAY-MEAN FC&amp;P VAL'!CS167*'[1]PERCENT ARRAY-MEAN FC&amp;P VAL'!CT167*'[1]PERCENT ARRAY-MEAN FC&amp;P VAL'!CU167+ABS('[1]PERCENT ARRAY-MEAN FC&amp;P VAL'!CV167*'[1]PERCENT ARRAY-MEAN FC&amp;P VAL'!CW167*'[1]PERCENT ARRAY-MEAN FC&amp;P VAL'!CX167))&gt;0,'[1]PERCENT ARRAY-MEAN FC&amp;P VAL'!CS167*'[1]PERCENT ARRAY-MEAN FC&amp;P VAL'!CT167*'[1]PERCENT ARRAY-MEAN FC&amp;P VAL'!CU167+ABS('[1]PERCENT ARRAY-MEAN FC&amp;P VAL'!CV167*'[1]PERCENT ARRAY-MEAN FC&amp;P VAL'!CW167*'[1]PERCENT ARRAY-MEAN FC&amp;P VAL'!CX167),""),""))</f>
        <v/>
      </c>
      <c r="AK167" s="12" t="str">
        <f>IF(AJ167="","",'[1]PERCENT ARRAY-MEAN FC&amp;P VAL'!CS167*'[1]PERCENT ARRAY-MEAN FC&amp;P VAL'!CT167*'[1]PERCENT ARRAY-MEAN FC&amp;P VAL'!CU167-ABS('[1]PERCENT ARRAY-MEAN FC&amp;P VAL'!CV167*'[1]PERCENT ARRAY-MEAN FC&amp;P VAL'!CW167*'[1]PERCENT ARRAY-MEAN FC&amp;P VAL'!CX167))</f>
        <v/>
      </c>
      <c r="AL167" t="str">
        <f>IF(A167="","",IF('[1]Calculation genes in KEGG path'!L165&gt;='[1]Flux and Impact'!$E$1,IF(('[1]PERCENT ARRAY-MEAN FC&amp;P VAL'!CY167*'[1]PERCENT ARRAY-MEAN FC&amp;P VAL'!CZ167*'[1]PERCENT ARRAY-MEAN FC&amp;P VAL'!DA167+ABS('[1]PERCENT ARRAY-MEAN FC&amp;P VAL'!DB167*'[1]PERCENT ARRAY-MEAN FC&amp;P VAL'!DC167*'[1]PERCENT ARRAY-MEAN FC&amp;P VAL'!DD167))&gt;0,'[1]PERCENT ARRAY-MEAN FC&amp;P VAL'!CY167*'[1]PERCENT ARRAY-MEAN FC&amp;P VAL'!CZ167*'[1]PERCENT ARRAY-MEAN FC&amp;P VAL'!DA167+ABS('[1]PERCENT ARRAY-MEAN FC&amp;P VAL'!DB167*'[1]PERCENT ARRAY-MEAN FC&amp;P VAL'!DC167*'[1]PERCENT ARRAY-MEAN FC&amp;P VAL'!DD167),""),""))</f>
        <v/>
      </c>
      <c r="AM167" s="12" t="str">
        <f>IF(AL167="","",'[1]PERCENT ARRAY-MEAN FC&amp;P VAL'!CY167*'[1]PERCENT ARRAY-MEAN FC&amp;P VAL'!CZ167*'[1]PERCENT ARRAY-MEAN FC&amp;P VAL'!DA167-ABS('[1]PERCENT ARRAY-MEAN FC&amp;P VAL'!DB167*'[1]PERCENT ARRAY-MEAN FC&amp;P VAL'!DC167*'[1]PERCENT ARRAY-MEAN FC&amp;P VAL'!DD167))</f>
        <v/>
      </c>
      <c r="AN167" t="str">
        <f>IF(A167="","",IF('[1]Calculation genes in KEGG path'!L165&gt;='[1]Flux and Impact'!$E$1,IF(('[1]PERCENT ARRAY-MEAN FC&amp;P VAL'!DE167*'[1]PERCENT ARRAY-MEAN FC&amp;P VAL'!DF167*'[1]PERCENT ARRAY-MEAN FC&amp;P VAL'!DG167+ABS('[1]PERCENT ARRAY-MEAN FC&amp;P VAL'!DH167*'[1]PERCENT ARRAY-MEAN FC&amp;P VAL'!DI167*'[1]PERCENT ARRAY-MEAN FC&amp;P VAL'!DJ167))&gt;0,'[1]PERCENT ARRAY-MEAN FC&amp;P VAL'!DE167*'[1]PERCENT ARRAY-MEAN FC&amp;P VAL'!DF167*'[1]PERCENT ARRAY-MEAN FC&amp;P VAL'!DG167+ABS('[1]PERCENT ARRAY-MEAN FC&amp;P VAL'!DH167*'[1]PERCENT ARRAY-MEAN FC&amp;P VAL'!DI167*'[1]PERCENT ARRAY-MEAN FC&amp;P VAL'!DJ167),""),""))</f>
        <v/>
      </c>
      <c r="AO167" s="12" t="str">
        <f>IF(AN167="","",'[1]PERCENT ARRAY-MEAN FC&amp;P VAL'!DE167*'[1]PERCENT ARRAY-MEAN FC&amp;P VAL'!DF167*'[1]PERCENT ARRAY-MEAN FC&amp;P VAL'!DG167-ABS('[1]PERCENT ARRAY-MEAN FC&amp;P VAL'!DH167*'[1]PERCENT ARRAY-MEAN FC&amp;P VAL'!DI167*'[1]PERCENT ARRAY-MEAN FC&amp;P VAL'!DJ167))</f>
        <v/>
      </c>
      <c r="AP167" t="str">
        <f>IF(A167="","",IF('[1]Calculation genes in KEGG path'!L165&gt;='[1]Flux and Impact'!$E$1,IF(('[1]PERCENT ARRAY-MEAN FC&amp;P VAL'!DK167*'[1]PERCENT ARRAY-MEAN FC&amp;P VAL'!DL167*'[1]PERCENT ARRAY-MEAN FC&amp;P VAL'!DM167+ABS('[1]PERCENT ARRAY-MEAN FC&amp;P VAL'!DN167*'[1]PERCENT ARRAY-MEAN FC&amp;P VAL'!DO167*'[1]PERCENT ARRAY-MEAN FC&amp;P VAL'!DP167))&gt;0,'[1]PERCENT ARRAY-MEAN FC&amp;P VAL'!DK167*'[1]PERCENT ARRAY-MEAN FC&amp;P VAL'!DL167*'[1]PERCENT ARRAY-MEAN FC&amp;P VAL'!DM167+ABS('[1]PERCENT ARRAY-MEAN FC&amp;P VAL'!DN167*'[1]PERCENT ARRAY-MEAN FC&amp;P VAL'!DO167*'[1]PERCENT ARRAY-MEAN FC&amp;P VAL'!DP167),""),""))</f>
        <v/>
      </c>
      <c r="AQ167" s="12" t="str">
        <f>IF(AP167="","",'[1]PERCENT ARRAY-MEAN FC&amp;P VAL'!DK167*'[1]PERCENT ARRAY-MEAN FC&amp;P VAL'!DL167*'[1]PERCENT ARRAY-MEAN FC&amp;P VAL'!DM167-ABS('[1]PERCENT ARRAY-MEAN FC&amp;P VAL'!DN167*'[1]PERCENT ARRAY-MEAN FC&amp;P VAL'!DO167*'[1]PERCENT ARRAY-MEAN FC&amp;P VAL'!DP167))</f>
        <v/>
      </c>
      <c r="AR167" t="str">
        <f>IF(A167="","",IF('[1]Calculation genes in KEGG path'!L165&gt;='[1]Flux and Impact'!$E$1,IF(('[1]PERCENT ARRAY-MEAN FC&amp;P VAL'!DQ167*'[1]PERCENT ARRAY-MEAN FC&amp;P VAL'!DR167*'[1]PERCENT ARRAY-MEAN FC&amp;P VAL'!DS167+ABS('[1]PERCENT ARRAY-MEAN FC&amp;P VAL'!DT167*'[1]PERCENT ARRAY-MEAN FC&amp;P VAL'!DU167*'[1]PERCENT ARRAY-MEAN FC&amp;P VAL'!DV167))&gt;0,'[1]PERCENT ARRAY-MEAN FC&amp;P VAL'!DQ167*'[1]PERCENT ARRAY-MEAN FC&amp;P VAL'!DR167*'[1]PERCENT ARRAY-MEAN FC&amp;P VAL'!DS167+ABS('[1]PERCENT ARRAY-MEAN FC&amp;P VAL'!DT167*'[1]PERCENT ARRAY-MEAN FC&amp;P VAL'!DU167*'[1]PERCENT ARRAY-MEAN FC&amp;P VAL'!DV167),""),""))</f>
        <v/>
      </c>
      <c r="AS167" s="12" t="str">
        <f>IF(AR167="","",'[1]PERCENT ARRAY-MEAN FC&amp;P VAL'!DQ167*'[1]PERCENT ARRAY-MEAN FC&amp;P VAL'!DR167*'[1]PERCENT ARRAY-MEAN FC&amp;P VAL'!DS167-ABS('[1]PERCENT ARRAY-MEAN FC&amp;P VAL'!DT167*'[1]PERCENT ARRAY-MEAN FC&amp;P VAL'!DU167*'[1]PERCENT ARRAY-MEAN FC&amp;P VAL'!DV167))</f>
        <v/>
      </c>
      <c r="AT167" s="12">
        <f t="shared" si="7"/>
        <v>6.12112139617625</v>
      </c>
      <c r="AU167" s="12">
        <f t="shared" si="8"/>
        <v>1</v>
      </c>
    </row>
    <row r="168" spans="1:47">
      <c r="A168" t="str">
        <f>'[1]Calculation genes in KEGG path'!I166</f>
        <v>bta04744</v>
      </c>
      <c r="B168" t="str">
        <f>IF('[1]PERCENT ARRAY-MEAN FC&amp;P VAL'!A168="","",'[1]PERCENT ARRAY-MEAN FC&amp;P VAL'!A168)</f>
        <v>5. Organismal Systems</v>
      </c>
      <c r="C168" t="str">
        <f>IF('[1]PERCENT ARRAY-MEAN FC&amp;P VAL'!B168="","",'[1]PERCENT ARRAY-MEAN FC&amp;P VAL'!B168)</f>
        <v>5.7 Sensory System</v>
      </c>
      <c r="D168" t="str">
        <f>IF('[1]PERCENT ARRAY-MEAN FC&amp;P VAL'!C168="","",'[1]PERCENT ARRAY-MEAN FC&amp;P VAL'!C168)</f>
        <v>Phototransduction</v>
      </c>
      <c r="E168" s="12">
        <f t="shared" si="6"/>
        <v>0</v>
      </c>
      <c r="F168" t="str">
        <f>IF(A168="","",IF('[1]Calculation genes in KEGG path'!L166&gt;='[1]Flux and Impact'!$E$1,IF('[1]PERCENT ARRAY-MEAN FC&amp;P VAL'!G168*'[1]PERCENT ARRAY-MEAN FC&amp;P VAL'!H168*'[1]PERCENT ARRAY-MEAN FC&amp;P VAL'!I168+ABS('[1]PERCENT ARRAY-MEAN FC&amp;P VAL'!J168*'[1]PERCENT ARRAY-MEAN FC&amp;P VAL'!K168*'[1]PERCENT ARRAY-MEAN FC&amp;P VAL'!L168)&gt;0,'[1]PERCENT ARRAY-MEAN FC&amp;P VAL'!G168*'[1]PERCENT ARRAY-MEAN FC&amp;P VAL'!H168*'[1]PERCENT ARRAY-MEAN FC&amp;P VAL'!I168+ABS('[1]PERCENT ARRAY-MEAN FC&amp;P VAL'!J168*'[1]PERCENT ARRAY-MEAN FC&amp;P VAL'!K168*'[1]PERCENT ARRAY-MEAN FC&amp;P VAL'!L168),""),""))</f>
        <v/>
      </c>
      <c r="G168" s="12" t="str">
        <f>IF(F168="","",'[1]PERCENT ARRAY-MEAN FC&amp;P VAL'!G168*'[1]PERCENT ARRAY-MEAN FC&amp;P VAL'!H168*'[1]PERCENT ARRAY-MEAN FC&amp;P VAL'!I168-ABS('[1]PERCENT ARRAY-MEAN FC&amp;P VAL'!J168*'[1]PERCENT ARRAY-MEAN FC&amp;P VAL'!K168*'[1]PERCENT ARRAY-MEAN FC&amp;P VAL'!L168))</f>
        <v/>
      </c>
      <c r="H168" t="str">
        <f>IF(A168="","",IF('[1]Calculation genes in KEGG path'!L166&gt;='[1]Flux and Impact'!$E$1,IF(('[1]PERCENT ARRAY-MEAN FC&amp;P VAL'!M168*'[1]PERCENT ARRAY-MEAN FC&amp;P VAL'!N168*'[1]PERCENT ARRAY-MEAN FC&amp;P VAL'!O168+ABS('[1]PERCENT ARRAY-MEAN FC&amp;P VAL'!P168*'[1]PERCENT ARRAY-MEAN FC&amp;P VAL'!Q168*'[1]PERCENT ARRAY-MEAN FC&amp;P VAL'!R168))&gt;0,'[1]PERCENT ARRAY-MEAN FC&amp;P VAL'!M168*'[1]PERCENT ARRAY-MEAN FC&amp;P VAL'!N168*'[1]PERCENT ARRAY-MEAN FC&amp;P VAL'!O168+ABS('[1]PERCENT ARRAY-MEAN FC&amp;P VAL'!P168*'[1]PERCENT ARRAY-MEAN FC&amp;P VAL'!Q168*'[1]PERCENT ARRAY-MEAN FC&amp;P VAL'!R168),""),""))</f>
        <v/>
      </c>
      <c r="I168" s="12" t="str">
        <f>IF(H168="","",'[1]PERCENT ARRAY-MEAN FC&amp;P VAL'!M168*'[1]PERCENT ARRAY-MEAN FC&amp;P VAL'!N168*'[1]PERCENT ARRAY-MEAN FC&amp;P VAL'!O168-ABS('[1]PERCENT ARRAY-MEAN FC&amp;P VAL'!P168*'[1]PERCENT ARRAY-MEAN FC&amp;P VAL'!Q168*'[1]PERCENT ARRAY-MEAN FC&amp;P VAL'!R168))</f>
        <v/>
      </c>
      <c r="J168" t="str">
        <f>IF(A168="","",IF('[1]Calculation genes in KEGG path'!L166&gt;='[1]Flux and Impact'!$E$1,IF(('[1]PERCENT ARRAY-MEAN FC&amp;P VAL'!S168*'[1]PERCENT ARRAY-MEAN FC&amp;P VAL'!T168*'[1]PERCENT ARRAY-MEAN FC&amp;P VAL'!U168+ABS('[1]PERCENT ARRAY-MEAN FC&amp;P VAL'!V168*'[1]PERCENT ARRAY-MEAN FC&amp;P VAL'!W168*'[1]PERCENT ARRAY-MEAN FC&amp;P VAL'!X168))&gt;0,'[1]PERCENT ARRAY-MEAN FC&amp;P VAL'!S168*'[1]PERCENT ARRAY-MEAN FC&amp;P VAL'!T168*'[1]PERCENT ARRAY-MEAN FC&amp;P VAL'!U168+ABS('[1]PERCENT ARRAY-MEAN FC&amp;P VAL'!V168*'[1]PERCENT ARRAY-MEAN FC&amp;P VAL'!W168*'[1]PERCENT ARRAY-MEAN FC&amp;P VAL'!X168),""),""))</f>
        <v/>
      </c>
      <c r="K168" s="12" t="str">
        <f>IF(J168="","",'[1]PERCENT ARRAY-MEAN FC&amp;P VAL'!S168*'[1]PERCENT ARRAY-MEAN FC&amp;P VAL'!T168*'[1]PERCENT ARRAY-MEAN FC&amp;P VAL'!U168-ABS('[1]PERCENT ARRAY-MEAN FC&amp;P VAL'!V168*'[1]PERCENT ARRAY-MEAN FC&amp;P VAL'!W168*'[1]PERCENT ARRAY-MEAN FC&amp;P VAL'!X168))</f>
        <v/>
      </c>
      <c r="L168" t="str">
        <f>IF(A168="","",IF('[1]Calculation genes in KEGG path'!L166&gt;='[1]Flux and Impact'!$E$1,IF(('[1]PERCENT ARRAY-MEAN FC&amp;P VAL'!Y168*'[1]PERCENT ARRAY-MEAN FC&amp;P VAL'!Z168*'[1]PERCENT ARRAY-MEAN FC&amp;P VAL'!AA168+ABS('[1]PERCENT ARRAY-MEAN FC&amp;P VAL'!AB168*'[1]PERCENT ARRAY-MEAN FC&amp;P VAL'!AC168*'[1]PERCENT ARRAY-MEAN FC&amp;P VAL'!AD168))&gt;0,'[1]PERCENT ARRAY-MEAN FC&amp;P VAL'!Y168*'[1]PERCENT ARRAY-MEAN FC&amp;P VAL'!Z168*'[1]PERCENT ARRAY-MEAN FC&amp;P VAL'!AA168+ABS('[1]PERCENT ARRAY-MEAN FC&amp;P VAL'!AB168*'[1]PERCENT ARRAY-MEAN FC&amp;P VAL'!AC168*'[1]PERCENT ARRAY-MEAN FC&amp;P VAL'!AD168),""),""))</f>
        <v/>
      </c>
      <c r="M168" s="12" t="str">
        <f>IF(L168="","",'[1]PERCENT ARRAY-MEAN FC&amp;P VAL'!Y168*'[1]PERCENT ARRAY-MEAN FC&amp;P VAL'!Z168*'[1]PERCENT ARRAY-MEAN FC&amp;P VAL'!AA168-ABS('[1]PERCENT ARRAY-MEAN FC&amp;P VAL'!AB168*'[1]PERCENT ARRAY-MEAN FC&amp;P VAL'!AC168*'[1]PERCENT ARRAY-MEAN FC&amp;P VAL'!AD168))</f>
        <v/>
      </c>
      <c r="N168" t="str">
        <f>IF(A168="","",IF('[1]Calculation genes in KEGG path'!L166&gt;='[1]Flux and Impact'!$E$1,IF(('[1]PERCENT ARRAY-MEAN FC&amp;P VAL'!AE168*'[1]PERCENT ARRAY-MEAN FC&amp;P VAL'!AF168*'[1]PERCENT ARRAY-MEAN FC&amp;P VAL'!AG168+ABS('[1]PERCENT ARRAY-MEAN FC&amp;P VAL'!AH168*'[1]PERCENT ARRAY-MEAN FC&amp;P VAL'!AI168*'[1]PERCENT ARRAY-MEAN FC&amp;P VAL'!AJ168))&gt;0,'[1]PERCENT ARRAY-MEAN FC&amp;P VAL'!AE168*'[1]PERCENT ARRAY-MEAN FC&amp;P VAL'!AF168*'[1]PERCENT ARRAY-MEAN FC&amp;P VAL'!AG168+ABS('[1]PERCENT ARRAY-MEAN FC&amp;P VAL'!AH168*'[1]PERCENT ARRAY-MEAN FC&amp;P VAL'!AI168*'[1]PERCENT ARRAY-MEAN FC&amp;P VAL'!AJ168),""),""))</f>
        <v/>
      </c>
      <c r="O168" s="12" t="str">
        <f>IF(N168="","",'[1]PERCENT ARRAY-MEAN FC&amp;P VAL'!AE168*'[1]PERCENT ARRAY-MEAN FC&amp;P VAL'!AF168*'[1]PERCENT ARRAY-MEAN FC&amp;P VAL'!AG168-ABS('[1]PERCENT ARRAY-MEAN FC&amp;P VAL'!AH168*'[1]PERCENT ARRAY-MEAN FC&amp;P VAL'!AI168*'[1]PERCENT ARRAY-MEAN FC&amp;P VAL'!AJ168))</f>
        <v/>
      </c>
      <c r="P168" t="str">
        <f>IF(A168="","",IF('[1]Calculation genes in KEGG path'!L166&gt;='[1]Flux and Impact'!$E$1,IF(('[1]PERCENT ARRAY-MEAN FC&amp;P VAL'!AK168*'[1]PERCENT ARRAY-MEAN FC&amp;P VAL'!AL168*'[1]PERCENT ARRAY-MEAN FC&amp;P VAL'!AM168+ABS('[1]PERCENT ARRAY-MEAN FC&amp;P VAL'!AN168*'[1]PERCENT ARRAY-MEAN FC&amp;P VAL'!AO168*'[1]PERCENT ARRAY-MEAN FC&amp;P VAL'!AP168))&gt;0,'[1]PERCENT ARRAY-MEAN FC&amp;P VAL'!AK168*'[1]PERCENT ARRAY-MEAN FC&amp;P VAL'!AL168*'[1]PERCENT ARRAY-MEAN FC&amp;P VAL'!AM168+ABS('[1]PERCENT ARRAY-MEAN FC&amp;P VAL'!AN168*'[1]PERCENT ARRAY-MEAN FC&amp;P VAL'!AO168*'[1]PERCENT ARRAY-MEAN FC&amp;P VAL'!AP168),""),""))</f>
        <v/>
      </c>
      <c r="Q168" s="12" t="str">
        <f>IF(P168="","",'[1]PERCENT ARRAY-MEAN FC&amp;P VAL'!AK168*'[1]PERCENT ARRAY-MEAN FC&amp;P VAL'!AL168*'[1]PERCENT ARRAY-MEAN FC&amp;P VAL'!AM168-ABS('[1]PERCENT ARRAY-MEAN FC&amp;P VAL'!AN168*'[1]PERCENT ARRAY-MEAN FC&amp;P VAL'!AO168*'[1]PERCENT ARRAY-MEAN FC&amp;P VAL'!AP168))</f>
        <v/>
      </c>
      <c r="R168" t="str">
        <f>IF(A168="","",IF('[1]Calculation genes in KEGG path'!L166&gt;='[1]Flux and Impact'!$E$1,IF(('[1]PERCENT ARRAY-MEAN FC&amp;P VAL'!AQ168*'[1]PERCENT ARRAY-MEAN FC&amp;P VAL'!AR168*'[1]PERCENT ARRAY-MEAN FC&amp;P VAL'!AS168+ABS('[1]PERCENT ARRAY-MEAN FC&amp;P VAL'!AT168*'[1]PERCENT ARRAY-MEAN FC&amp;P VAL'!AU168*'[1]PERCENT ARRAY-MEAN FC&amp;P VAL'!AV168))&gt;0,'[1]PERCENT ARRAY-MEAN FC&amp;P VAL'!AQ168*'[1]PERCENT ARRAY-MEAN FC&amp;P VAL'!AR168*'[1]PERCENT ARRAY-MEAN FC&amp;P VAL'!AS168+ABS('[1]PERCENT ARRAY-MEAN FC&amp;P VAL'!AT168*'[1]PERCENT ARRAY-MEAN FC&amp;P VAL'!AU168*'[1]PERCENT ARRAY-MEAN FC&amp;P VAL'!AV168),""),""))</f>
        <v/>
      </c>
      <c r="S168" s="12" t="str">
        <f>IF(R168="","",'[1]PERCENT ARRAY-MEAN FC&amp;P VAL'!AQ168*'[1]PERCENT ARRAY-MEAN FC&amp;P VAL'!AR168*'[1]PERCENT ARRAY-MEAN FC&amp;P VAL'!AS168-ABS('[1]PERCENT ARRAY-MEAN FC&amp;P VAL'!AT168*'[1]PERCENT ARRAY-MEAN FC&amp;P VAL'!AU168*'[1]PERCENT ARRAY-MEAN FC&amp;P VAL'!AV168))</f>
        <v/>
      </c>
      <c r="T168" t="str">
        <f>IF(A168="","",IF('[1]Calculation genes in KEGG path'!L166&gt;='[1]Flux and Impact'!$E$1,IF(('[1]PERCENT ARRAY-MEAN FC&amp;P VAL'!AW168*'[1]PERCENT ARRAY-MEAN FC&amp;P VAL'!AX168*'[1]PERCENT ARRAY-MEAN FC&amp;P VAL'!AY168+ABS('[1]PERCENT ARRAY-MEAN FC&amp;P VAL'!AZ168*'[1]PERCENT ARRAY-MEAN FC&amp;P VAL'!BA168*'[1]PERCENT ARRAY-MEAN FC&amp;P VAL'!BB168))&gt;0,'[1]PERCENT ARRAY-MEAN FC&amp;P VAL'!AW168*'[1]PERCENT ARRAY-MEAN FC&amp;P VAL'!AX168*'[1]PERCENT ARRAY-MEAN FC&amp;P VAL'!AY168+ABS('[1]PERCENT ARRAY-MEAN FC&amp;P VAL'!AZ168*'[1]PERCENT ARRAY-MEAN FC&amp;P VAL'!BA168*'[1]PERCENT ARRAY-MEAN FC&amp;P VAL'!BB168),""),""))</f>
        <v/>
      </c>
      <c r="U168" s="12" t="str">
        <f>IF(T168="","",'[1]PERCENT ARRAY-MEAN FC&amp;P VAL'!AW168*'[1]PERCENT ARRAY-MEAN FC&amp;P VAL'!AX168*'[1]PERCENT ARRAY-MEAN FC&amp;P VAL'!AY168-ABS('[1]PERCENT ARRAY-MEAN FC&amp;P VAL'!AZ168*'[1]PERCENT ARRAY-MEAN FC&amp;P VAL'!BA168*'[1]PERCENT ARRAY-MEAN FC&amp;P VAL'!BB168))</f>
        <v/>
      </c>
      <c r="V168" t="str">
        <f>IF(A168="","",IF('[1]Calculation genes in KEGG path'!L166&gt;='[1]Flux and Impact'!$E$1,IF(('[1]PERCENT ARRAY-MEAN FC&amp;P VAL'!BC168*'[1]PERCENT ARRAY-MEAN FC&amp;P VAL'!BD168*'[1]PERCENT ARRAY-MEAN FC&amp;P VAL'!BE168+ABS('[1]PERCENT ARRAY-MEAN FC&amp;P VAL'!BF168*'[1]PERCENT ARRAY-MEAN FC&amp;P VAL'!BG168*'[1]PERCENT ARRAY-MEAN FC&amp;P VAL'!BH168))&gt;0,'[1]PERCENT ARRAY-MEAN FC&amp;P VAL'!BC168*'[1]PERCENT ARRAY-MEAN FC&amp;P VAL'!BD168*'[1]PERCENT ARRAY-MEAN FC&amp;P VAL'!BE168+ABS('[1]PERCENT ARRAY-MEAN FC&amp;P VAL'!BF168*'[1]PERCENT ARRAY-MEAN FC&amp;P VAL'!BG168*'[1]PERCENT ARRAY-MEAN FC&amp;P VAL'!BH168),""),""))</f>
        <v/>
      </c>
      <c r="W168" s="12" t="str">
        <f>IF(V168="","",'[1]PERCENT ARRAY-MEAN FC&amp;P VAL'!BC168*'[1]PERCENT ARRAY-MEAN FC&amp;P VAL'!BD168*'[1]PERCENT ARRAY-MEAN FC&amp;P VAL'!BE168-ABS('[1]PERCENT ARRAY-MEAN FC&amp;P VAL'!BF168*'[1]PERCENT ARRAY-MEAN FC&amp;P VAL'!BG168*'[1]PERCENT ARRAY-MEAN FC&amp;P VAL'!BH168))</f>
        <v/>
      </c>
      <c r="X168" t="str">
        <f>IF(A168="","",IF('[1]Calculation genes in KEGG path'!L166&gt;='[1]Flux and Impact'!$E$1,IF(('[1]PERCENT ARRAY-MEAN FC&amp;P VAL'!BI168*'[1]PERCENT ARRAY-MEAN FC&amp;P VAL'!BJ168*'[1]PERCENT ARRAY-MEAN FC&amp;P VAL'!BK168+ABS('[1]PERCENT ARRAY-MEAN FC&amp;P VAL'!BL168*'[1]PERCENT ARRAY-MEAN FC&amp;P VAL'!BM168*'[1]PERCENT ARRAY-MEAN FC&amp;P VAL'!BN168))&gt;0,'[1]PERCENT ARRAY-MEAN FC&amp;P VAL'!BI168*'[1]PERCENT ARRAY-MEAN FC&amp;P VAL'!BJ168*'[1]PERCENT ARRAY-MEAN FC&amp;P VAL'!BK168+ABS('[1]PERCENT ARRAY-MEAN FC&amp;P VAL'!BL168*'[1]PERCENT ARRAY-MEAN FC&amp;P VAL'!BM168*'[1]PERCENT ARRAY-MEAN FC&amp;P VAL'!BN168),""),""))</f>
        <v/>
      </c>
      <c r="Y168" s="12" t="str">
        <f>IF(X168="","",'[1]PERCENT ARRAY-MEAN FC&amp;P VAL'!BI168*'[1]PERCENT ARRAY-MEAN FC&amp;P VAL'!BJ168*'[1]PERCENT ARRAY-MEAN FC&amp;P VAL'!BK168-ABS('[1]PERCENT ARRAY-MEAN FC&amp;P VAL'!BL168*'[1]PERCENT ARRAY-MEAN FC&amp;P VAL'!BM168*'[1]PERCENT ARRAY-MEAN FC&amp;P VAL'!BN168))</f>
        <v/>
      </c>
      <c r="Z168" t="str">
        <f>IF(A168="","",IF('[1]Calculation genes in KEGG path'!L166&gt;='[1]Flux and Impact'!$E$1,IF(('[1]PERCENT ARRAY-MEAN FC&amp;P VAL'!BO168*'[1]PERCENT ARRAY-MEAN FC&amp;P VAL'!BP168*'[1]PERCENT ARRAY-MEAN FC&amp;P VAL'!BQ168+ABS('[1]PERCENT ARRAY-MEAN FC&amp;P VAL'!BR168*'[1]PERCENT ARRAY-MEAN FC&amp;P VAL'!BS168*'[1]PERCENT ARRAY-MEAN FC&amp;P VAL'!BT168))&gt;0,'[1]PERCENT ARRAY-MEAN FC&amp;P VAL'!BO168*'[1]PERCENT ARRAY-MEAN FC&amp;P VAL'!BP168*'[1]PERCENT ARRAY-MEAN FC&amp;P VAL'!BQ168+ABS('[1]PERCENT ARRAY-MEAN FC&amp;P VAL'!BR168*'[1]PERCENT ARRAY-MEAN FC&amp;P VAL'!BS168*'[1]PERCENT ARRAY-MEAN FC&amp;P VAL'!BT168),""),""))</f>
        <v/>
      </c>
      <c r="AA168" s="12" t="str">
        <f>IF(Z168="","",'[1]PERCENT ARRAY-MEAN FC&amp;P VAL'!BO168*'[1]PERCENT ARRAY-MEAN FC&amp;P VAL'!BP168*'[1]PERCENT ARRAY-MEAN FC&amp;P VAL'!BQ168-ABS('[1]PERCENT ARRAY-MEAN FC&amp;P VAL'!BR168*'[1]PERCENT ARRAY-MEAN FC&amp;P VAL'!BS168*'[1]PERCENT ARRAY-MEAN FC&amp;P VAL'!BT168))</f>
        <v/>
      </c>
      <c r="AB168" t="str">
        <f>IF(A168="","",IF('[1]Calculation genes in KEGG path'!L166&gt;='[1]Flux and Impact'!$E$1,IF(('[1]PERCENT ARRAY-MEAN FC&amp;P VAL'!BU168*'[1]PERCENT ARRAY-MEAN FC&amp;P VAL'!BV168*'[1]PERCENT ARRAY-MEAN FC&amp;P VAL'!BW168+ABS('[1]PERCENT ARRAY-MEAN FC&amp;P VAL'!BX168*'[1]PERCENT ARRAY-MEAN FC&amp;P VAL'!BY168*'[1]PERCENT ARRAY-MEAN FC&amp;P VAL'!BZ168))&gt;0,'[1]PERCENT ARRAY-MEAN FC&amp;P VAL'!BU168*'[1]PERCENT ARRAY-MEAN FC&amp;P VAL'!BV168*'[1]PERCENT ARRAY-MEAN FC&amp;P VAL'!BW168+ABS('[1]PERCENT ARRAY-MEAN FC&amp;P VAL'!BX168*'[1]PERCENT ARRAY-MEAN FC&amp;P VAL'!BY168*'[1]PERCENT ARRAY-MEAN FC&amp;P VAL'!BZ168),""),""))</f>
        <v/>
      </c>
      <c r="AC168" s="12" t="str">
        <f>IF(AB168="","",'[1]PERCENT ARRAY-MEAN FC&amp;P VAL'!BU168*'[1]PERCENT ARRAY-MEAN FC&amp;P VAL'!BV168*'[1]PERCENT ARRAY-MEAN FC&amp;P VAL'!BW168-ABS('[1]PERCENT ARRAY-MEAN FC&amp;P VAL'!BX168*'[1]PERCENT ARRAY-MEAN FC&amp;P VAL'!BY168*'[1]PERCENT ARRAY-MEAN FC&amp;P VAL'!BZ168))</f>
        <v/>
      </c>
      <c r="AD168" t="str">
        <f>IF(A168="","",IF('[1]Calculation genes in KEGG path'!L166&gt;='[1]Flux and Impact'!$E$1,IF(('[1]PERCENT ARRAY-MEAN FC&amp;P VAL'!CA168*'[1]PERCENT ARRAY-MEAN FC&amp;P VAL'!CB168*'[1]PERCENT ARRAY-MEAN FC&amp;P VAL'!CC168+ABS('[1]PERCENT ARRAY-MEAN FC&amp;P VAL'!CD168*'[1]PERCENT ARRAY-MEAN FC&amp;P VAL'!CE168*'[1]PERCENT ARRAY-MEAN FC&amp;P VAL'!CF168))&gt;0,'[1]PERCENT ARRAY-MEAN FC&amp;P VAL'!CA168*'[1]PERCENT ARRAY-MEAN FC&amp;P VAL'!CB168*'[1]PERCENT ARRAY-MEAN FC&amp;P VAL'!CC168+ABS('[1]PERCENT ARRAY-MEAN FC&amp;P VAL'!CD168*'[1]PERCENT ARRAY-MEAN FC&amp;P VAL'!CE168*'[1]PERCENT ARRAY-MEAN FC&amp;P VAL'!CF168),""),""))</f>
        <v/>
      </c>
      <c r="AE168" s="12" t="str">
        <f>IF(AD168="","",'[1]PERCENT ARRAY-MEAN FC&amp;P VAL'!CA168*'[1]PERCENT ARRAY-MEAN FC&amp;P VAL'!CB168*'[1]PERCENT ARRAY-MEAN FC&amp;P VAL'!CC168-ABS('[1]PERCENT ARRAY-MEAN FC&amp;P VAL'!CD168*'[1]PERCENT ARRAY-MEAN FC&amp;P VAL'!CE168*'[1]PERCENT ARRAY-MEAN FC&amp;P VAL'!CF168))</f>
        <v/>
      </c>
      <c r="AF168" t="str">
        <f>IF(A168="","",IF('[1]Calculation genes in KEGG path'!L166&gt;='[1]Flux and Impact'!$E$1,IF(('[1]PERCENT ARRAY-MEAN FC&amp;P VAL'!CG168*'[1]PERCENT ARRAY-MEAN FC&amp;P VAL'!CH168*'[1]PERCENT ARRAY-MEAN FC&amp;P VAL'!CI168+ABS('[1]PERCENT ARRAY-MEAN FC&amp;P VAL'!CJ168*'[1]PERCENT ARRAY-MEAN FC&amp;P VAL'!CK168*'[1]PERCENT ARRAY-MEAN FC&amp;P VAL'!CL168))&gt;0,'[1]PERCENT ARRAY-MEAN FC&amp;P VAL'!CG168*'[1]PERCENT ARRAY-MEAN FC&amp;P VAL'!CH168*'[1]PERCENT ARRAY-MEAN FC&amp;P VAL'!CI168+ABS('[1]PERCENT ARRAY-MEAN FC&amp;P VAL'!CJ168*'[1]PERCENT ARRAY-MEAN FC&amp;P VAL'!CK168*'[1]PERCENT ARRAY-MEAN FC&amp;P VAL'!CL168),""),""))</f>
        <v/>
      </c>
      <c r="AG168" s="12" t="str">
        <f>IF(AF168="","",'[1]PERCENT ARRAY-MEAN FC&amp;P VAL'!CG168*'[1]PERCENT ARRAY-MEAN FC&amp;P VAL'!CH168*'[1]PERCENT ARRAY-MEAN FC&amp;P VAL'!CI168-ABS('[1]PERCENT ARRAY-MEAN FC&amp;P VAL'!CJ168*'[1]PERCENT ARRAY-MEAN FC&amp;P VAL'!CK168*'[1]PERCENT ARRAY-MEAN FC&amp;P VAL'!CL168))</f>
        <v/>
      </c>
      <c r="AH168" t="str">
        <f>IF(A168="","",IF('[1]Calculation genes in KEGG path'!L166&gt;='[1]Flux and Impact'!$E$1,IF(('[1]PERCENT ARRAY-MEAN FC&amp;P VAL'!CM168*'[1]PERCENT ARRAY-MEAN FC&amp;P VAL'!CN168*'[1]PERCENT ARRAY-MEAN FC&amp;P VAL'!CO168+ABS('[1]PERCENT ARRAY-MEAN FC&amp;P VAL'!CP168*'[1]PERCENT ARRAY-MEAN FC&amp;P VAL'!CQ168*'[1]PERCENT ARRAY-MEAN FC&amp;P VAL'!CR168))&gt;0,'[1]PERCENT ARRAY-MEAN FC&amp;P VAL'!CM168*'[1]PERCENT ARRAY-MEAN FC&amp;P VAL'!CN168*'[1]PERCENT ARRAY-MEAN FC&amp;P VAL'!CO168+ABS('[1]PERCENT ARRAY-MEAN FC&amp;P VAL'!CP168*'[1]PERCENT ARRAY-MEAN FC&amp;P VAL'!CQ168*'[1]PERCENT ARRAY-MEAN FC&amp;P VAL'!CR168),""),""))</f>
        <v/>
      </c>
      <c r="AI168" s="12" t="str">
        <f>IF(AH168="","",'[1]PERCENT ARRAY-MEAN FC&amp;P VAL'!CM168*'[1]PERCENT ARRAY-MEAN FC&amp;P VAL'!CN168*'[1]PERCENT ARRAY-MEAN FC&amp;P VAL'!CO168-ABS('[1]PERCENT ARRAY-MEAN FC&amp;P VAL'!CP168*'[1]PERCENT ARRAY-MEAN FC&amp;P VAL'!CQ168*'[1]PERCENT ARRAY-MEAN FC&amp;P VAL'!CR168))</f>
        <v/>
      </c>
      <c r="AJ168" t="str">
        <f>IF(A168="","",IF('[1]Calculation genes in KEGG path'!L166&gt;='[1]Flux and Impact'!$E$1,IF(('[1]PERCENT ARRAY-MEAN FC&amp;P VAL'!CS168*'[1]PERCENT ARRAY-MEAN FC&amp;P VAL'!CT168*'[1]PERCENT ARRAY-MEAN FC&amp;P VAL'!CU168+ABS('[1]PERCENT ARRAY-MEAN FC&amp;P VAL'!CV168*'[1]PERCENT ARRAY-MEAN FC&amp;P VAL'!CW168*'[1]PERCENT ARRAY-MEAN FC&amp;P VAL'!CX168))&gt;0,'[1]PERCENT ARRAY-MEAN FC&amp;P VAL'!CS168*'[1]PERCENT ARRAY-MEAN FC&amp;P VAL'!CT168*'[1]PERCENT ARRAY-MEAN FC&amp;P VAL'!CU168+ABS('[1]PERCENT ARRAY-MEAN FC&amp;P VAL'!CV168*'[1]PERCENT ARRAY-MEAN FC&amp;P VAL'!CW168*'[1]PERCENT ARRAY-MEAN FC&amp;P VAL'!CX168),""),""))</f>
        <v/>
      </c>
      <c r="AK168" s="12" t="str">
        <f>IF(AJ168="","",'[1]PERCENT ARRAY-MEAN FC&amp;P VAL'!CS168*'[1]PERCENT ARRAY-MEAN FC&amp;P VAL'!CT168*'[1]PERCENT ARRAY-MEAN FC&amp;P VAL'!CU168-ABS('[1]PERCENT ARRAY-MEAN FC&amp;P VAL'!CV168*'[1]PERCENT ARRAY-MEAN FC&amp;P VAL'!CW168*'[1]PERCENT ARRAY-MEAN FC&amp;P VAL'!CX168))</f>
        <v/>
      </c>
      <c r="AL168" t="str">
        <f>IF(A168="","",IF('[1]Calculation genes in KEGG path'!L166&gt;='[1]Flux and Impact'!$E$1,IF(('[1]PERCENT ARRAY-MEAN FC&amp;P VAL'!CY168*'[1]PERCENT ARRAY-MEAN FC&amp;P VAL'!CZ168*'[1]PERCENT ARRAY-MEAN FC&amp;P VAL'!DA168+ABS('[1]PERCENT ARRAY-MEAN FC&amp;P VAL'!DB168*'[1]PERCENT ARRAY-MEAN FC&amp;P VAL'!DC168*'[1]PERCENT ARRAY-MEAN FC&amp;P VAL'!DD168))&gt;0,'[1]PERCENT ARRAY-MEAN FC&amp;P VAL'!CY168*'[1]PERCENT ARRAY-MEAN FC&amp;P VAL'!CZ168*'[1]PERCENT ARRAY-MEAN FC&amp;P VAL'!DA168+ABS('[1]PERCENT ARRAY-MEAN FC&amp;P VAL'!DB168*'[1]PERCENT ARRAY-MEAN FC&amp;P VAL'!DC168*'[1]PERCENT ARRAY-MEAN FC&amp;P VAL'!DD168),""),""))</f>
        <v/>
      </c>
      <c r="AM168" s="12" t="str">
        <f>IF(AL168="","",'[1]PERCENT ARRAY-MEAN FC&amp;P VAL'!CY168*'[1]PERCENT ARRAY-MEAN FC&amp;P VAL'!CZ168*'[1]PERCENT ARRAY-MEAN FC&amp;P VAL'!DA168-ABS('[1]PERCENT ARRAY-MEAN FC&amp;P VAL'!DB168*'[1]PERCENT ARRAY-MEAN FC&amp;P VAL'!DC168*'[1]PERCENT ARRAY-MEAN FC&amp;P VAL'!DD168))</f>
        <v/>
      </c>
      <c r="AN168" t="str">
        <f>IF(A168="","",IF('[1]Calculation genes in KEGG path'!L166&gt;='[1]Flux and Impact'!$E$1,IF(('[1]PERCENT ARRAY-MEAN FC&amp;P VAL'!DE168*'[1]PERCENT ARRAY-MEAN FC&amp;P VAL'!DF168*'[1]PERCENT ARRAY-MEAN FC&amp;P VAL'!DG168+ABS('[1]PERCENT ARRAY-MEAN FC&amp;P VAL'!DH168*'[1]PERCENT ARRAY-MEAN FC&amp;P VAL'!DI168*'[1]PERCENT ARRAY-MEAN FC&amp;P VAL'!DJ168))&gt;0,'[1]PERCENT ARRAY-MEAN FC&amp;P VAL'!DE168*'[1]PERCENT ARRAY-MEAN FC&amp;P VAL'!DF168*'[1]PERCENT ARRAY-MEAN FC&amp;P VAL'!DG168+ABS('[1]PERCENT ARRAY-MEAN FC&amp;P VAL'!DH168*'[1]PERCENT ARRAY-MEAN FC&amp;P VAL'!DI168*'[1]PERCENT ARRAY-MEAN FC&amp;P VAL'!DJ168),""),""))</f>
        <v/>
      </c>
      <c r="AO168" s="12" t="str">
        <f>IF(AN168="","",'[1]PERCENT ARRAY-MEAN FC&amp;P VAL'!DE168*'[1]PERCENT ARRAY-MEAN FC&amp;P VAL'!DF168*'[1]PERCENT ARRAY-MEAN FC&amp;P VAL'!DG168-ABS('[1]PERCENT ARRAY-MEAN FC&amp;P VAL'!DH168*'[1]PERCENT ARRAY-MEAN FC&amp;P VAL'!DI168*'[1]PERCENT ARRAY-MEAN FC&amp;P VAL'!DJ168))</f>
        <v/>
      </c>
      <c r="AP168" t="str">
        <f>IF(A168="","",IF('[1]Calculation genes in KEGG path'!L166&gt;='[1]Flux and Impact'!$E$1,IF(('[1]PERCENT ARRAY-MEAN FC&amp;P VAL'!DK168*'[1]PERCENT ARRAY-MEAN FC&amp;P VAL'!DL168*'[1]PERCENT ARRAY-MEAN FC&amp;P VAL'!DM168+ABS('[1]PERCENT ARRAY-MEAN FC&amp;P VAL'!DN168*'[1]PERCENT ARRAY-MEAN FC&amp;P VAL'!DO168*'[1]PERCENT ARRAY-MEAN FC&amp;P VAL'!DP168))&gt;0,'[1]PERCENT ARRAY-MEAN FC&amp;P VAL'!DK168*'[1]PERCENT ARRAY-MEAN FC&amp;P VAL'!DL168*'[1]PERCENT ARRAY-MEAN FC&amp;P VAL'!DM168+ABS('[1]PERCENT ARRAY-MEAN FC&amp;P VAL'!DN168*'[1]PERCENT ARRAY-MEAN FC&amp;P VAL'!DO168*'[1]PERCENT ARRAY-MEAN FC&amp;P VAL'!DP168),""),""))</f>
        <v/>
      </c>
      <c r="AQ168" s="12" t="str">
        <f>IF(AP168="","",'[1]PERCENT ARRAY-MEAN FC&amp;P VAL'!DK168*'[1]PERCENT ARRAY-MEAN FC&amp;P VAL'!DL168*'[1]PERCENT ARRAY-MEAN FC&amp;P VAL'!DM168-ABS('[1]PERCENT ARRAY-MEAN FC&amp;P VAL'!DN168*'[1]PERCENT ARRAY-MEAN FC&amp;P VAL'!DO168*'[1]PERCENT ARRAY-MEAN FC&amp;P VAL'!DP168))</f>
        <v/>
      </c>
      <c r="AR168" t="str">
        <f>IF(A168="","",IF('[1]Calculation genes in KEGG path'!L166&gt;='[1]Flux and Impact'!$E$1,IF(('[1]PERCENT ARRAY-MEAN FC&amp;P VAL'!DQ168*'[1]PERCENT ARRAY-MEAN FC&amp;P VAL'!DR168*'[1]PERCENT ARRAY-MEAN FC&amp;P VAL'!DS168+ABS('[1]PERCENT ARRAY-MEAN FC&amp;P VAL'!DT168*'[1]PERCENT ARRAY-MEAN FC&amp;P VAL'!DU168*'[1]PERCENT ARRAY-MEAN FC&amp;P VAL'!DV168))&gt;0,'[1]PERCENT ARRAY-MEAN FC&amp;P VAL'!DQ168*'[1]PERCENT ARRAY-MEAN FC&amp;P VAL'!DR168*'[1]PERCENT ARRAY-MEAN FC&amp;P VAL'!DS168+ABS('[1]PERCENT ARRAY-MEAN FC&amp;P VAL'!DT168*'[1]PERCENT ARRAY-MEAN FC&amp;P VAL'!DU168*'[1]PERCENT ARRAY-MEAN FC&amp;P VAL'!DV168),""),""))</f>
        <v/>
      </c>
      <c r="AS168" s="12" t="str">
        <f>IF(AR168="","",'[1]PERCENT ARRAY-MEAN FC&amp;P VAL'!DQ168*'[1]PERCENT ARRAY-MEAN FC&amp;P VAL'!DR168*'[1]PERCENT ARRAY-MEAN FC&amp;P VAL'!DS168-ABS('[1]PERCENT ARRAY-MEAN FC&amp;P VAL'!DT168*'[1]PERCENT ARRAY-MEAN FC&amp;P VAL'!DU168*'[1]PERCENT ARRAY-MEAN FC&amp;P VAL'!DV168))</f>
        <v/>
      </c>
      <c r="AT168" s="12" t="str">
        <f t="shared" si="7"/>
        <v/>
      </c>
      <c r="AU168" s="12" t="str">
        <f t="shared" si="8"/>
        <v/>
      </c>
    </row>
    <row r="169" spans="1:47">
      <c r="A169" t="str">
        <f>'[1]Calculation genes in KEGG path'!I167</f>
        <v>bta04810</v>
      </c>
      <c r="B169" t="str">
        <f>IF('[1]PERCENT ARRAY-MEAN FC&amp;P VAL'!A169="","",'[1]PERCENT ARRAY-MEAN FC&amp;P VAL'!A169)</f>
        <v>4. Cellular Processes</v>
      </c>
      <c r="C169" t="str">
        <f>IF('[1]PERCENT ARRAY-MEAN FC&amp;P VAL'!B169="","",'[1]PERCENT ARRAY-MEAN FC&amp;P VAL'!B169)</f>
        <v>4.2 Cell Motility</v>
      </c>
      <c r="D169" t="str">
        <f>IF('[1]PERCENT ARRAY-MEAN FC&amp;P VAL'!C169="","",'[1]PERCENT ARRAY-MEAN FC&amp;P VAL'!C169)</f>
        <v>Regulation of actin cytoskeleton</v>
      </c>
      <c r="E169" s="12">
        <f t="shared" si="6"/>
        <v>103.579484699296</v>
      </c>
      <c r="F169">
        <f>IF(A169="","",IF('[1]Calculation genes in KEGG path'!L167&gt;='[1]Flux and Impact'!$E$1,IF('[1]PERCENT ARRAY-MEAN FC&amp;P VAL'!G169*'[1]PERCENT ARRAY-MEAN FC&amp;P VAL'!H169*'[1]PERCENT ARRAY-MEAN FC&amp;P VAL'!I169+ABS('[1]PERCENT ARRAY-MEAN FC&amp;P VAL'!J169*'[1]PERCENT ARRAY-MEAN FC&amp;P VAL'!K169*'[1]PERCENT ARRAY-MEAN FC&amp;P VAL'!L169)&gt;0,'[1]PERCENT ARRAY-MEAN FC&amp;P VAL'!G169*'[1]PERCENT ARRAY-MEAN FC&amp;P VAL'!H169*'[1]PERCENT ARRAY-MEAN FC&amp;P VAL'!I169+ABS('[1]PERCENT ARRAY-MEAN FC&amp;P VAL'!J169*'[1]PERCENT ARRAY-MEAN FC&amp;P VAL'!K169*'[1]PERCENT ARRAY-MEAN FC&amp;P VAL'!L169),""),""))</f>
        <v>17.0451499278133</v>
      </c>
      <c r="G169" s="12">
        <f>IF(F169="","",'[1]PERCENT ARRAY-MEAN FC&amp;P VAL'!G169*'[1]PERCENT ARRAY-MEAN FC&amp;P VAL'!H169*'[1]PERCENT ARRAY-MEAN FC&amp;P VAL'!I169-ABS('[1]PERCENT ARRAY-MEAN FC&amp;P VAL'!J169*'[1]PERCENT ARRAY-MEAN FC&amp;P VAL'!K169*'[1]PERCENT ARRAY-MEAN FC&amp;P VAL'!L169))</f>
        <v>-17.0451499278133</v>
      </c>
      <c r="H169">
        <f>IF(A169="","",IF('[1]Calculation genes in KEGG path'!L167&gt;='[1]Flux and Impact'!$E$1,IF(('[1]PERCENT ARRAY-MEAN FC&amp;P VAL'!M169*'[1]PERCENT ARRAY-MEAN FC&amp;P VAL'!N169*'[1]PERCENT ARRAY-MEAN FC&amp;P VAL'!O169+ABS('[1]PERCENT ARRAY-MEAN FC&amp;P VAL'!P169*'[1]PERCENT ARRAY-MEAN FC&amp;P VAL'!Q169*'[1]PERCENT ARRAY-MEAN FC&amp;P VAL'!R169))&gt;0,'[1]PERCENT ARRAY-MEAN FC&amp;P VAL'!M169*'[1]PERCENT ARRAY-MEAN FC&amp;P VAL'!N169*'[1]PERCENT ARRAY-MEAN FC&amp;P VAL'!O169+ABS('[1]PERCENT ARRAY-MEAN FC&amp;P VAL'!P169*'[1]PERCENT ARRAY-MEAN FC&amp;P VAL'!Q169*'[1]PERCENT ARRAY-MEAN FC&amp;P VAL'!R169),""),""))</f>
        <v>64.6328624644695</v>
      </c>
      <c r="I169" s="12">
        <f>IF(H169="","",'[1]PERCENT ARRAY-MEAN FC&amp;P VAL'!M169*'[1]PERCENT ARRAY-MEAN FC&amp;P VAL'!N169*'[1]PERCENT ARRAY-MEAN FC&amp;P VAL'!O169-ABS('[1]PERCENT ARRAY-MEAN FC&amp;P VAL'!P169*'[1]PERCENT ARRAY-MEAN FC&amp;P VAL'!Q169*'[1]PERCENT ARRAY-MEAN FC&amp;P VAL'!R169))</f>
        <v>-55.9465772548747</v>
      </c>
      <c r="J169">
        <f>IF(A169="","",IF('[1]Calculation genes in KEGG path'!L167&gt;='[1]Flux and Impact'!$E$1,IF(('[1]PERCENT ARRAY-MEAN FC&amp;P VAL'!S169*'[1]PERCENT ARRAY-MEAN FC&amp;P VAL'!T169*'[1]PERCENT ARRAY-MEAN FC&amp;P VAL'!U169+ABS('[1]PERCENT ARRAY-MEAN FC&amp;P VAL'!V169*'[1]PERCENT ARRAY-MEAN FC&amp;P VAL'!W169*'[1]PERCENT ARRAY-MEAN FC&amp;P VAL'!X169))&gt;0,'[1]PERCENT ARRAY-MEAN FC&amp;P VAL'!S169*'[1]PERCENT ARRAY-MEAN FC&amp;P VAL'!T169*'[1]PERCENT ARRAY-MEAN FC&amp;P VAL'!U169+ABS('[1]PERCENT ARRAY-MEAN FC&amp;P VAL'!V169*'[1]PERCENT ARRAY-MEAN FC&amp;P VAL'!W169*'[1]PERCENT ARRAY-MEAN FC&amp;P VAL'!X169),""),""))</f>
        <v>21.9014723070132</v>
      </c>
      <c r="K169" s="12">
        <f>IF(J169="","",'[1]PERCENT ARRAY-MEAN FC&amp;P VAL'!S169*'[1]PERCENT ARRAY-MEAN FC&amp;P VAL'!T169*'[1]PERCENT ARRAY-MEAN FC&amp;P VAL'!U169-ABS('[1]PERCENT ARRAY-MEAN FC&amp;P VAL'!V169*'[1]PERCENT ARRAY-MEAN FC&amp;P VAL'!W169*'[1]PERCENT ARRAY-MEAN FC&amp;P VAL'!X169))</f>
        <v>-21.9014723070132</v>
      </c>
      <c r="L169" t="str">
        <f>IF(A169="","",IF('[1]Calculation genes in KEGG path'!L167&gt;='[1]Flux and Impact'!$E$1,IF(('[1]PERCENT ARRAY-MEAN FC&amp;P VAL'!Y169*'[1]PERCENT ARRAY-MEAN FC&amp;P VAL'!Z169*'[1]PERCENT ARRAY-MEAN FC&amp;P VAL'!AA169+ABS('[1]PERCENT ARRAY-MEAN FC&amp;P VAL'!AB169*'[1]PERCENT ARRAY-MEAN FC&amp;P VAL'!AC169*'[1]PERCENT ARRAY-MEAN FC&amp;P VAL'!AD169))&gt;0,'[1]PERCENT ARRAY-MEAN FC&amp;P VAL'!Y169*'[1]PERCENT ARRAY-MEAN FC&amp;P VAL'!Z169*'[1]PERCENT ARRAY-MEAN FC&amp;P VAL'!AA169+ABS('[1]PERCENT ARRAY-MEAN FC&amp;P VAL'!AB169*'[1]PERCENT ARRAY-MEAN FC&amp;P VAL'!AC169*'[1]PERCENT ARRAY-MEAN FC&amp;P VAL'!AD169),""),""))</f>
        <v/>
      </c>
      <c r="M169" s="12" t="str">
        <f>IF(L169="","",'[1]PERCENT ARRAY-MEAN FC&amp;P VAL'!Y169*'[1]PERCENT ARRAY-MEAN FC&amp;P VAL'!Z169*'[1]PERCENT ARRAY-MEAN FC&amp;P VAL'!AA169-ABS('[1]PERCENT ARRAY-MEAN FC&amp;P VAL'!AB169*'[1]PERCENT ARRAY-MEAN FC&amp;P VAL'!AC169*'[1]PERCENT ARRAY-MEAN FC&amp;P VAL'!AD169))</f>
        <v/>
      </c>
      <c r="N169" t="str">
        <f>IF(A169="","",IF('[1]Calculation genes in KEGG path'!L167&gt;='[1]Flux and Impact'!$E$1,IF(('[1]PERCENT ARRAY-MEAN FC&amp;P VAL'!AE169*'[1]PERCENT ARRAY-MEAN FC&amp;P VAL'!AF169*'[1]PERCENT ARRAY-MEAN FC&amp;P VAL'!AG169+ABS('[1]PERCENT ARRAY-MEAN FC&amp;P VAL'!AH169*'[1]PERCENT ARRAY-MEAN FC&amp;P VAL'!AI169*'[1]PERCENT ARRAY-MEAN FC&amp;P VAL'!AJ169))&gt;0,'[1]PERCENT ARRAY-MEAN FC&amp;P VAL'!AE169*'[1]PERCENT ARRAY-MEAN FC&amp;P VAL'!AF169*'[1]PERCENT ARRAY-MEAN FC&amp;P VAL'!AG169+ABS('[1]PERCENT ARRAY-MEAN FC&amp;P VAL'!AH169*'[1]PERCENT ARRAY-MEAN FC&amp;P VAL'!AI169*'[1]PERCENT ARRAY-MEAN FC&amp;P VAL'!AJ169),""),""))</f>
        <v/>
      </c>
      <c r="O169" s="12" t="str">
        <f>IF(N169="","",'[1]PERCENT ARRAY-MEAN FC&amp;P VAL'!AE169*'[1]PERCENT ARRAY-MEAN FC&amp;P VAL'!AF169*'[1]PERCENT ARRAY-MEAN FC&amp;P VAL'!AG169-ABS('[1]PERCENT ARRAY-MEAN FC&amp;P VAL'!AH169*'[1]PERCENT ARRAY-MEAN FC&amp;P VAL'!AI169*'[1]PERCENT ARRAY-MEAN FC&amp;P VAL'!AJ169))</f>
        <v/>
      </c>
      <c r="P169" t="str">
        <f>IF(A169="","",IF('[1]Calculation genes in KEGG path'!L167&gt;='[1]Flux and Impact'!$E$1,IF(('[1]PERCENT ARRAY-MEAN FC&amp;P VAL'!AK169*'[1]PERCENT ARRAY-MEAN FC&amp;P VAL'!AL169*'[1]PERCENT ARRAY-MEAN FC&amp;P VAL'!AM169+ABS('[1]PERCENT ARRAY-MEAN FC&amp;P VAL'!AN169*'[1]PERCENT ARRAY-MEAN FC&amp;P VAL'!AO169*'[1]PERCENT ARRAY-MEAN FC&amp;P VAL'!AP169))&gt;0,'[1]PERCENT ARRAY-MEAN FC&amp;P VAL'!AK169*'[1]PERCENT ARRAY-MEAN FC&amp;P VAL'!AL169*'[1]PERCENT ARRAY-MEAN FC&amp;P VAL'!AM169+ABS('[1]PERCENT ARRAY-MEAN FC&amp;P VAL'!AN169*'[1]PERCENT ARRAY-MEAN FC&amp;P VAL'!AO169*'[1]PERCENT ARRAY-MEAN FC&amp;P VAL'!AP169),""),""))</f>
        <v/>
      </c>
      <c r="Q169" s="12" t="str">
        <f>IF(P169="","",'[1]PERCENT ARRAY-MEAN FC&amp;P VAL'!AK169*'[1]PERCENT ARRAY-MEAN FC&amp;P VAL'!AL169*'[1]PERCENT ARRAY-MEAN FC&amp;P VAL'!AM169-ABS('[1]PERCENT ARRAY-MEAN FC&amp;P VAL'!AN169*'[1]PERCENT ARRAY-MEAN FC&amp;P VAL'!AO169*'[1]PERCENT ARRAY-MEAN FC&amp;P VAL'!AP169))</f>
        <v/>
      </c>
      <c r="R169" t="str">
        <f>IF(A169="","",IF('[1]Calculation genes in KEGG path'!L167&gt;='[1]Flux and Impact'!$E$1,IF(('[1]PERCENT ARRAY-MEAN FC&amp;P VAL'!AQ169*'[1]PERCENT ARRAY-MEAN FC&amp;P VAL'!AR169*'[1]PERCENT ARRAY-MEAN FC&amp;P VAL'!AS169+ABS('[1]PERCENT ARRAY-MEAN FC&amp;P VAL'!AT169*'[1]PERCENT ARRAY-MEAN FC&amp;P VAL'!AU169*'[1]PERCENT ARRAY-MEAN FC&amp;P VAL'!AV169))&gt;0,'[1]PERCENT ARRAY-MEAN FC&amp;P VAL'!AQ169*'[1]PERCENT ARRAY-MEAN FC&amp;P VAL'!AR169*'[1]PERCENT ARRAY-MEAN FC&amp;P VAL'!AS169+ABS('[1]PERCENT ARRAY-MEAN FC&amp;P VAL'!AT169*'[1]PERCENT ARRAY-MEAN FC&amp;P VAL'!AU169*'[1]PERCENT ARRAY-MEAN FC&amp;P VAL'!AV169),""),""))</f>
        <v/>
      </c>
      <c r="S169" s="12" t="str">
        <f>IF(R169="","",'[1]PERCENT ARRAY-MEAN FC&amp;P VAL'!AQ169*'[1]PERCENT ARRAY-MEAN FC&amp;P VAL'!AR169*'[1]PERCENT ARRAY-MEAN FC&amp;P VAL'!AS169-ABS('[1]PERCENT ARRAY-MEAN FC&amp;P VAL'!AT169*'[1]PERCENT ARRAY-MEAN FC&amp;P VAL'!AU169*'[1]PERCENT ARRAY-MEAN FC&amp;P VAL'!AV169))</f>
        <v/>
      </c>
      <c r="T169" t="str">
        <f>IF(A169="","",IF('[1]Calculation genes in KEGG path'!L167&gt;='[1]Flux and Impact'!$E$1,IF(('[1]PERCENT ARRAY-MEAN FC&amp;P VAL'!AW169*'[1]PERCENT ARRAY-MEAN FC&amp;P VAL'!AX169*'[1]PERCENT ARRAY-MEAN FC&amp;P VAL'!AY169+ABS('[1]PERCENT ARRAY-MEAN FC&amp;P VAL'!AZ169*'[1]PERCENT ARRAY-MEAN FC&amp;P VAL'!BA169*'[1]PERCENT ARRAY-MEAN FC&amp;P VAL'!BB169))&gt;0,'[1]PERCENT ARRAY-MEAN FC&amp;P VAL'!AW169*'[1]PERCENT ARRAY-MEAN FC&amp;P VAL'!AX169*'[1]PERCENT ARRAY-MEAN FC&amp;P VAL'!AY169+ABS('[1]PERCENT ARRAY-MEAN FC&amp;P VAL'!AZ169*'[1]PERCENT ARRAY-MEAN FC&amp;P VAL'!BA169*'[1]PERCENT ARRAY-MEAN FC&amp;P VAL'!BB169),""),""))</f>
        <v/>
      </c>
      <c r="U169" s="12" t="str">
        <f>IF(T169="","",'[1]PERCENT ARRAY-MEAN FC&amp;P VAL'!AW169*'[1]PERCENT ARRAY-MEAN FC&amp;P VAL'!AX169*'[1]PERCENT ARRAY-MEAN FC&amp;P VAL'!AY169-ABS('[1]PERCENT ARRAY-MEAN FC&amp;P VAL'!AZ169*'[1]PERCENT ARRAY-MEAN FC&amp;P VAL'!BA169*'[1]PERCENT ARRAY-MEAN FC&amp;P VAL'!BB169))</f>
        <v/>
      </c>
      <c r="V169" t="str">
        <f>IF(A169="","",IF('[1]Calculation genes in KEGG path'!L167&gt;='[1]Flux and Impact'!$E$1,IF(('[1]PERCENT ARRAY-MEAN FC&amp;P VAL'!BC169*'[1]PERCENT ARRAY-MEAN FC&amp;P VAL'!BD169*'[1]PERCENT ARRAY-MEAN FC&amp;P VAL'!BE169+ABS('[1]PERCENT ARRAY-MEAN FC&amp;P VAL'!BF169*'[1]PERCENT ARRAY-MEAN FC&amp;P VAL'!BG169*'[1]PERCENT ARRAY-MEAN FC&amp;P VAL'!BH169))&gt;0,'[1]PERCENT ARRAY-MEAN FC&amp;P VAL'!BC169*'[1]PERCENT ARRAY-MEAN FC&amp;P VAL'!BD169*'[1]PERCENT ARRAY-MEAN FC&amp;P VAL'!BE169+ABS('[1]PERCENT ARRAY-MEAN FC&amp;P VAL'!BF169*'[1]PERCENT ARRAY-MEAN FC&amp;P VAL'!BG169*'[1]PERCENT ARRAY-MEAN FC&amp;P VAL'!BH169),""),""))</f>
        <v/>
      </c>
      <c r="W169" s="12" t="str">
        <f>IF(V169="","",'[1]PERCENT ARRAY-MEAN FC&amp;P VAL'!BC169*'[1]PERCENT ARRAY-MEAN FC&amp;P VAL'!BD169*'[1]PERCENT ARRAY-MEAN FC&amp;P VAL'!BE169-ABS('[1]PERCENT ARRAY-MEAN FC&amp;P VAL'!BF169*'[1]PERCENT ARRAY-MEAN FC&amp;P VAL'!BG169*'[1]PERCENT ARRAY-MEAN FC&amp;P VAL'!BH169))</f>
        <v/>
      </c>
      <c r="X169" t="str">
        <f>IF(A169="","",IF('[1]Calculation genes in KEGG path'!L167&gt;='[1]Flux and Impact'!$E$1,IF(('[1]PERCENT ARRAY-MEAN FC&amp;P VAL'!BI169*'[1]PERCENT ARRAY-MEAN FC&amp;P VAL'!BJ169*'[1]PERCENT ARRAY-MEAN FC&amp;P VAL'!BK169+ABS('[1]PERCENT ARRAY-MEAN FC&amp;P VAL'!BL169*'[1]PERCENT ARRAY-MEAN FC&amp;P VAL'!BM169*'[1]PERCENT ARRAY-MEAN FC&amp;P VAL'!BN169))&gt;0,'[1]PERCENT ARRAY-MEAN FC&amp;P VAL'!BI169*'[1]PERCENT ARRAY-MEAN FC&amp;P VAL'!BJ169*'[1]PERCENT ARRAY-MEAN FC&amp;P VAL'!BK169+ABS('[1]PERCENT ARRAY-MEAN FC&amp;P VAL'!BL169*'[1]PERCENT ARRAY-MEAN FC&amp;P VAL'!BM169*'[1]PERCENT ARRAY-MEAN FC&amp;P VAL'!BN169),""),""))</f>
        <v/>
      </c>
      <c r="Y169" s="12" t="str">
        <f>IF(X169="","",'[1]PERCENT ARRAY-MEAN FC&amp;P VAL'!BI169*'[1]PERCENT ARRAY-MEAN FC&amp;P VAL'!BJ169*'[1]PERCENT ARRAY-MEAN FC&amp;P VAL'!BK169-ABS('[1]PERCENT ARRAY-MEAN FC&amp;P VAL'!BL169*'[1]PERCENT ARRAY-MEAN FC&amp;P VAL'!BM169*'[1]PERCENT ARRAY-MEAN FC&amp;P VAL'!BN169))</f>
        <v/>
      </c>
      <c r="Z169" t="str">
        <f>IF(A169="","",IF('[1]Calculation genes in KEGG path'!L167&gt;='[1]Flux and Impact'!$E$1,IF(('[1]PERCENT ARRAY-MEAN FC&amp;P VAL'!BO169*'[1]PERCENT ARRAY-MEAN FC&amp;P VAL'!BP169*'[1]PERCENT ARRAY-MEAN FC&amp;P VAL'!BQ169+ABS('[1]PERCENT ARRAY-MEAN FC&amp;P VAL'!BR169*'[1]PERCENT ARRAY-MEAN FC&amp;P VAL'!BS169*'[1]PERCENT ARRAY-MEAN FC&amp;P VAL'!BT169))&gt;0,'[1]PERCENT ARRAY-MEAN FC&amp;P VAL'!BO169*'[1]PERCENT ARRAY-MEAN FC&amp;P VAL'!BP169*'[1]PERCENT ARRAY-MEAN FC&amp;P VAL'!BQ169+ABS('[1]PERCENT ARRAY-MEAN FC&amp;P VAL'!BR169*'[1]PERCENT ARRAY-MEAN FC&amp;P VAL'!BS169*'[1]PERCENT ARRAY-MEAN FC&amp;P VAL'!BT169),""),""))</f>
        <v/>
      </c>
      <c r="AA169" s="12" t="str">
        <f>IF(Z169="","",'[1]PERCENT ARRAY-MEAN FC&amp;P VAL'!BO169*'[1]PERCENT ARRAY-MEAN FC&amp;P VAL'!BP169*'[1]PERCENT ARRAY-MEAN FC&amp;P VAL'!BQ169-ABS('[1]PERCENT ARRAY-MEAN FC&amp;P VAL'!BR169*'[1]PERCENT ARRAY-MEAN FC&amp;P VAL'!BS169*'[1]PERCENT ARRAY-MEAN FC&amp;P VAL'!BT169))</f>
        <v/>
      </c>
      <c r="AB169" t="str">
        <f>IF(A169="","",IF('[1]Calculation genes in KEGG path'!L167&gt;='[1]Flux and Impact'!$E$1,IF(('[1]PERCENT ARRAY-MEAN FC&amp;P VAL'!BU169*'[1]PERCENT ARRAY-MEAN FC&amp;P VAL'!BV169*'[1]PERCENT ARRAY-MEAN FC&amp;P VAL'!BW169+ABS('[1]PERCENT ARRAY-MEAN FC&amp;P VAL'!BX169*'[1]PERCENT ARRAY-MEAN FC&amp;P VAL'!BY169*'[1]PERCENT ARRAY-MEAN FC&amp;P VAL'!BZ169))&gt;0,'[1]PERCENT ARRAY-MEAN FC&amp;P VAL'!BU169*'[1]PERCENT ARRAY-MEAN FC&amp;P VAL'!BV169*'[1]PERCENT ARRAY-MEAN FC&amp;P VAL'!BW169+ABS('[1]PERCENT ARRAY-MEAN FC&amp;P VAL'!BX169*'[1]PERCENT ARRAY-MEAN FC&amp;P VAL'!BY169*'[1]PERCENT ARRAY-MEAN FC&amp;P VAL'!BZ169),""),""))</f>
        <v/>
      </c>
      <c r="AC169" s="12" t="str">
        <f>IF(AB169="","",'[1]PERCENT ARRAY-MEAN FC&amp;P VAL'!BU169*'[1]PERCENT ARRAY-MEAN FC&amp;P VAL'!BV169*'[1]PERCENT ARRAY-MEAN FC&amp;P VAL'!BW169-ABS('[1]PERCENT ARRAY-MEAN FC&amp;P VAL'!BX169*'[1]PERCENT ARRAY-MEAN FC&amp;P VAL'!BY169*'[1]PERCENT ARRAY-MEAN FC&amp;P VAL'!BZ169))</f>
        <v/>
      </c>
      <c r="AD169" t="str">
        <f>IF(A169="","",IF('[1]Calculation genes in KEGG path'!L167&gt;='[1]Flux and Impact'!$E$1,IF(('[1]PERCENT ARRAY-MEAN FC&amp;P VAL'!CA169*'[1]PERCENT ARRAY-MEAN FC&amp;P VAL'!CB169*'[1]PERCENT ARRAY-MEAN FC&amp;P VAL'!CC169+ABS('[1]PERCENT ARRAY-MEAN FC&amp;P VAL'!CD169*'[1]PERCENT ARRAY-MEAN FC&amp;P VAL'!CE169*'[1]PERCENT ARRAY-MEAN FC&amp;P VAL'!CF169))&gt;0,'[1]PERCENT ARRAY-MEAN FC&amp;P VAL'!CA169*'[1]PERCENT ARRAY-MEAN FC&amp;P VAL'!CB169*'[1]PERCENT ARRAY-MEAN FC&amp;P VAL'!CC169+ABS('[1]PERCENT ARRAY-MEAN FC&amp;P VAL'!CD169*'[1]PERCENT ARRAY-MEAN FC&amp;P VAL'!CE169*'[1]PERCENT ARRAY-MEAN FC&amp;P VAL'!CF169),""),""))</f>
        <v/>
      </c>
      <c r="AE169" s="12" t="str">
        <f>IF(AD169="","",'[1]PERCENT ARRAY-MEAN FC&amp;P VAL'!CA169*'[1]PERCENT ARRAY-MEAN FC&amp;P VAL'!CB169*'[1]PERCENT ARRAY-MEAN FC&amp;P VAL'!CC169-ABS('[1]PERCENT ARRAY-MEAN FC&amp;P VAL'!CD169*'[1]PERCENT ARRAY-MEAN FC&amp;P VAL'!CE169*'[1]PERCENT ARRAY-MEAN FC&amp;P VAL'!CF169))</f>
        <v/>
      </c>
      <c r="AF169" t="str">
        <f>IF(A169="","",IF('[1]Calculation genes in KEGG path'!L167&gt;='[1]Flux and Impact'!$E$1,IF(('[1]PERCENT ARRAY-MEAN FC&amp;P VAL'!CG169*'[1]PERCENT ARRAY-MEAN FC&amp;P VAL'!CH169*'[1]PERCENT ARRAY-MEAN FC&amp;P VAL'!CI169+ABS('[1]PERCENT ARRAY-MEAN FC&amp;P VAL'!CJ169*'[1]PERCENT ARRAY-MEAN FC&amp;P VAL'!CK169*'[1]PERCENT ARRAY-MEAN FC&amp;P VAL'!CL169))&gt;0,'[1]PERCENT ARRAY-MEAN FC&amp;P VAL'!CG169*'[1]PERCENT ARRAY-MEAN FC&amp;P VAL'!CH169*'[1]PERCENT ARRAY-MEAN FC&amp;P VAL'!CI169+ABS('[1]PERCENT ARRAY-MEAN FC&amp;P VAL'!CJ169*'[1]PERCENT ARRAY-MEAN FC&amp;P VAL'!CK169*'[1]PERCENT ARRAY-MEAN FC&amp;P VAL'!CL169),""),""))</f>
        <v/>
      </c>
      <c r="AG169" s="12" t="str">
        <f>IF(AF169="","",'[1]PERCENT ARRAY-MEAN FC&amp;P VAL'!CG169*'[1]PERCENT ARRAY-MEAN FC&amp;P VAL'!CH169*'[1]PERCENT ARRAY-MEAN FC&amp;P VAL'!CI169-ABS('[1]PERCENT ARRAY-MEAN FC&amp;P VAL'!CJ169*'[1]PERCENT ARRAY-MEAN FC&amp;P VAL'!CK169*'[1]PERCENT ARRAY-MEAN FC&amp;P VAL'!CL169))</f>
        <v/>
      </c>
      <c r="AH169" t="str">
        <f>IF(A169="","",IF('[1]Calculation genes in KEGG path'!L167&gt;='[1]Flux and Impact'!$E$1,IF(('[1]PERCENT ARRAY-MEAN FC&amp;P VAL'!CM169*'[1]PERCENT ARRAY-MEAN FC&amp;P VAL'!CN169*'[1]PERCENT ARRAY-MEAN FC&amp;P VAL'!CO169+ABS('[1]PERCENT ARRAY-MEAN FC&amp;P VAL'!CP169*'[1]PERCENT ARRAY-MEAN FC&amp;P VAL'!CQ169*'[1]PERCENT ARRAY-MEAN FC&amp;P VAL'!CR169))&gt;0,'[1]PERCENT ARRAY-MEAN FC&amp;P VAL'!CM169*'[1]PERCENT ARRAY-MEAN FC&amp;P VAL'!CN169*'[1]PERCENT ARRAY-MEAN FC&amp;P VAL'!CO169+ABS('[1]PERCENT ARRAY-MEAN FC&amp;P VAL'!CP169*'[1]PERCENT ARRAY-MEAN FC&amp;P VAL'!CQ169*'[1]PERCENT ARRAY-MEAN FC&amp;P VAL'!CR169),""),""))</f>
        <v/>
      </c>
      <c r="AI169" s="12" t="str">
        <f>IF(AH169="","",'[1]PERCENT ARRAY-MEAN FC&amp;P VAL'!CM169*'[1]PERCENT ARRAY-MEAN FC&amp;P VAL'!CN169*'[1]PERCENT ARRAY-MEAN FC&amp;P VAL'!CO169-ABS('[1]PERCENT ARRAY-MEAN FC&amp;P VAL'!CP169*'[1]PERCENT ARRAY-MEAN FC&amp;P VAL'!CQ169*'[1]PERCENT ARRAY-MEAN FC&amp;P VAL'!CR169))</f>
        <v/>
      </c>
      <c r="AJ169" t="str">
        <f>IF(A169="","",IF('[1]Calculation genes in KEGG path'!L167&gt;='[1]Flux and Impact'!$E$1,IF(('[1]PERCENT ARRAY-MEAN FC&amp;P VAL'!CS169*'[1]PERCENT ARRAY-MEAN FC&amp;P VAL'!CT169*'[1]PERCENT ARRAY-MEAN FC&amp;P VAL'!CU169+ABS('[1]PERCENT ARRAY-MEAN FC&amp;P VAL'!CV169*'[1]PERCENT ARRAY-MEAN FC&amp;P VAL'!CW169*'[1]PERCENT ARRAY-MEAN FC&amp;P VAL'!CX169))&gt;0,'[1]PERCENT ARRAY-MEAN FC&amp;P VAL'!CS169*'[1]PERCENT ARRAY-MEAN FC&amp;P VAL'!CT169*'[1]PERCENT ARRAY-MEAN FC&amp;P VAL'!CU169+ABS('[1]PERCENT ARRAY-MEAN FC&amp;P VAL'!CV169*'[1]PERCENT ARRAY-MEAN FC&amp;P VAL'!CW169*'[1]PERCENT ARRAY-MEAN FC&amp;P VAL'!CX169),""),""))</f>
        <v/>
      </c>
      <c r="AK169" s="12" t="str">
        <f>IF(AJ169="","",'[1]PERCENT ARRAY-MEAN FC&amp;P VAL'!CS169*'[1]PERCENT ARRAY-MEAN FC&amp;P VAL'!CT169*'[1]PERCENT ARRAY-MEAN FC&amp;P VAL'!CU169-ABS('[1]PERCENT ARRAY-MEAN FC&amp;P VAL'!CV169*'[1]PERCENT ARRAY-MEAN FC&amp;P VAL'!CW169*'[1]PERCENT ARRAY-MEAN FC&amp;P VAL'!CX169))</f>
        <v/>
      </c>
      <c r="AL169" t="str">
        <f>IF(A169="","",IF('[1]Calculation genes in KEGG path'!L167&gt;='[1]Flux and Impact'!$E$1,IF(('[1]PERCENT ARRAY-MEAN FC&amp;P VAL'!CY169*'[1]PERCENT ARRAY-MEAN FC&amp;P VAL'!CZ169*'[1]PERCENT ARRAY-MEAN FC&amp;P VAL'!DA169+ABS('[1]PERCENT ARRAY-MEAN FC&amp;P VAL'!DB169*'[1]PERCENT ARRAY-MEAN FC&amp;P VAL'!DC169*'[1]PERCENT ARRAY-MEAN FC&amp;P VAL'!DD169))&gt;0,'[1]PERCENT ARRAY-MEAN FC&amp;P VAL'!CY169*'[1]PERCENT ARRAY-MEAN FC&amp;P VAL'!CZ169*'[1]PERCENT ARRAY-MEAN FC&amp;P VAL'!DA169+ABS('[1]PERCENT ARRAY-MEAN FC&amp;P VAL'!DB169*'[1]PERCENT ARRAY-MEAN FC&amp;P VAL'!DC169*'[1]PERCENT ARRAY-MEAN FC&amp;P VAL'!DD169),""),""))</f>
        <v/>
      </c>
      <c r="AM169" s="12" t="str">
        <f>IF(AL169="","",'[1]PERCENT ARRAY-MEAN FC&amp;P VAL'!CY169*'[1]PERCENT ARRAY-MEAN FC&amp;P VAL'!CZ169*'[1]PERCENT ARRAY-MEAN FC&amp;P VAL'!DA169-ABS('[1]PERCENT ARRAY-MEAN FC&amp;P VAL'!DB169*'[1]PERCENT ARRAY-MEAN FC&amp;P VAL'!DC169*'[1]PERCENT ARRAY-MEAN FC&amp;P VAL'!DD169))</f>
        <v/>
      </c>
      <c r="AN169" t="str">
        <f>IF(A169="","",IF('[1]Calculation genes in KEGG path'!L167&gt;='[1]Flux and Impact'!$E$1,IF(('[1]PERCENT ARRAY-MEAN FC&amp;P VAL'!DE169*'[1]PERCENT ARRAY-MEAN FC&amp;P VAL'!DF169*'[1]PERCENT ARRAY-MEAN FC&amp;P VAL'!DG169+ABS('[1]PERCENT ARRAY-MEAN FC&amp;P VAL'!DH169*'[1]PERCENT ARRAY-MEAN FC&amp;P VAL'!DI169*'[1]PERCENT ARRAY-MEAN FC&amp;P VAL'!DJ169))&gt;0,'[1]PERCENT ARRAY-MEAN FC&amp;P VAL'!DE169*'[1]PERCENT ARRAY-MEAN FC&amp;P VAL'!DF169*'[1]PERCENT ARRAY-MEAN FC&amp;P VAL'!DG169+ABS('[1]PERCENT ARRAY-MEAN FC&amp;P VAL'!DH169*'[1]PERCENT ARRAY-MEAN FC&amp;P VAL'!DI169*'[1]PERCENT ARRAY-MEAN FC&amp;P VAL'!DJ169),""),""))</f>
        <v/>
      </c>
      <c r="AO169" s="12" t="str">
        <f>IF(AN169="","",'[1]PERCENT ARRAY-MEAN FC&amp;P VAL'!DE169*'[1]PERCENT ARRAY-MEAN FC&amp;P VAL'!DF169*'[1]PERCENT ARRAY-MEAN FC&amp;P VAL'!DG169-ABS('[1]PERCENT ARRAY-MEAN FC&amp;P VAL'!DH169*'[1]PERCENT ARRAY-MEAN FC&amp;P VAL'!DI169*'[1]PERCENT ARRAY-MEAN FC&amp;P VAL'!DJ169))</f>
        <v/>
      </c>
      <c r="AP169" t="str">
        <f>IF(A169="","",IF('[1]Calculation genes in KEGG path'!L167&gt;='[1]Flux and Impact'!$E$1,IF(('[1]PERCENT ARRAY-MEAN FC&amp;P VAL'!DK169*'[1]PERCENT ARRAY-MEAN FC&amp;P VAL'!DL169*'[1]PERCENT ARRAY-MEAN FC&amp;P VAL'!DM169+ABS('[1]PERCENT ARRAY-MEAN FC&amp;P VAL'!DN169*'[1]PERCENT ARRAY-MEAN FC&amp;P VAL'!DO169*'[1]PERCENT ARRAY-MEAN FC&amp;P VAL'!DP169))&gt;0,'[1]PERCENT ARRAY-MEAN FC&amp;P VAL'!DK169*'[1]PERCENT ARRAY-MEAN FC&amp;P VAL'!DL169*'[1]PERCENT ARRAY-MEAN FC&amp;P VAL'!DM169+ABS('[1]PERCENT ARRAY-MEAN FC&amp;P VAL'!DN169*'[1]PERCENT ARRAY-MEAN FC&amp;P VAL'!DO169*'[1]PERCENT ARRAY-MEAN FC&amp;P VAL'!DP169),""),""))</f>
        <v/>
      </c>
      <c r="AQ169" s="12" t="str">
        <f>IF(AP169="","",'[1]PERCENT ARRAY-MEAN FC&amp;P VAL'!DK169*'[1]PERCENT ARRAY-MEAN FC&amp;P VAL'!DL169*'[1]PERCENT ARRAY-MEAN FC&amp;P VAL'!DM169-ABS('[1]PERCENT ARRAY-MEAN FC&amp;P VAL'!DN169*'[1]PERCENT ARRAY-MEAN FC&amp;P VAL'!DO169*'[1]PERCENT ARRAY-MEAN FC&amp;P VAL'!DP169))</f>
        <v/>
      </c>
      <c r="AR169" t="str">
        <f>IF(A169="","",IF('[1]Calculation genes in KEGG path'!L167&gt;='[1]Flux and Impact'!$E$1,IF(('[1]PERCENT ARRAY-MEAN FC&amp;P VAL'!DQ169*'[1]PERCENT ARRAY-MEAN FC&amp;P VAL'!DR169*'[1]PERCENT ARRAY-MEAN FC&amp;P VAL'!DS169+ABS('[1]PERCENT ARRAY-MEAN FC&amp;P VAL'!DT169*'[1]PERCENT ARRAY-MEAN FC&amp;P VAL'!DU169*'[1]PERCENT ARRAY-MEAN FC&amp;P VAL'!DV169))&gt;0,'[1]PERCENT ARRAY-MEAN FC&amp;P VAL'!DQ169*'[1]PERCENT ARRAY-MEAN FC&amp;P VAL'!DR169*'[1]PERCENT ARRAY-MEAN FC&amp;P VAL'!DS169+ABS('[1]PERCENT ARRAY-MEAN FC&amp;P VAL'!DT169*'[1]PERCENT ARRAY-MEAN FC&amp;P VAL'!DU169*'[1]PERCENT ARRAY-MEAN FC&amp;P VAL'!DV169),""),""))</f>
        <v/>
      </c>
      <c r="AS169" s="12" t="str">
        <f>IF(AR169="","",'[1]PERCENT ARRAY-MEAN FC&amp;P VAL'!DQ169*'[1]PERCENT ARRAY-MEAN FC&amp;P VAL'!DR169*'[1]PERCENT ARRAY-MEAN FC&amp;P VAL'!DS169-ABS('[1]PERCENT ARRAY-MEAN FC&amp;P VAL'!DT169*'[1]PERCENT ARRAY-MEAN FC&amp;P VAL'!DU169*'[1]PERCENT ARRAY-MEAN FC&amp;P VAL'!DV169))</f>
        <v/>
      </c>
      <c r="AT169" s="12">
        <f t="shared" si="7"/>
        <v>-31.6310664965671</v>
      </c>
      <c r="AU169" s="12">
        <f t="shared" si="8"/>
        <v>1</v>
      </c>
    </row>
    <row r="170" spans="1:47">
      <c r="A170" t="str">
        <f>'[1]Calculation genes in KEGG path'!I168</f>
        <v>bta04910</v>
      </c>
      <c r="B170" t="str">
        <f>IF('[1]PERCENT ARRAY-MEAN FC&amp;P VAL'!A170="","",'[1]PERCENT ARRAY-MEAN FC&amp;P VAL'!A170)</f>
        <v>5. Organismal Systems</v>
      </c>
      <c r="C170" t="str">
        <f>IF('[1]PERCENT ARRAY-MEAN FC&amp;P VAL'!B170="","",'[1]PERCENT ARRAY-MEAN FC&amp;P VAL'!B170)</f>
        <v>5.2 Endocrine System</v>
      </c>
      <c r="D170" t="str">
        <f>IF('[1]PERCENT ARRAY-MEAN FC&amp;P VAL'!C170="","",'[1]PERCENT ARRAY-MEAN FC&amp;P VAL'!C170)</f>
        <v>Insulin signaling pathway</v>
      </c>
      <c r="E170" s="12">
        <f t="shared" si="6"/>
        <v>138.993667954096</v>
      </c>
      <c r="F170">
        <f>IF(A170="","",IF('[1]Calculation genes in KEGG path'!L168&gt;='[1]Flux and Impact'!$E$1,IF('[1]PERCENT ARRAY-MEAN FC&amp;P VAL'!G170*'[1]PERCENT ARRAY-MEAN FC&amp;P VAL'!H170*'[1]PERCENT ARRAY-MEAN FC&amp;P VAL'!I170+ABS('[1]PERCENT ARRAY-MEAN FC&amp;P VAL'!J170*'[1]PERCENT ARRAY-MEAN FC&amp;P VAL'!K170*'[1]PERCENT ARRAY-MEAN FC&amp;P VAL'!L170)&gt;0,'[1]PERCENT ARRAY-MEAN FC&amp;P VAL'!G170*'[1]PERCENT ARRAY-MEAN FC&amp;P VAL'!H170*'[1]PERCENT ARRAY-MEAN FC&amp;P VAL'!I170+ABS('[1]PERCENT ARRAY-MEAN FC&amp;P VAL'!J170*'[1]PERCENT ARRAY-MEAN FC&amp;P VAL'!K170*'[1]PERCENT ARRAY-MEAN FC&amp;P VAL'!L170),""),""))</f>
        <v>27.9313062603319</v>
      </c>
      <c r="G170" s="12">
        <f>IF(F170="","",'[1]PERCENT ARRAY-MEAN FC&amp;P VAL'!G170*'[1]PERCENT ARRAY-MEAN FC&amp;P VAL'!H170*'[1]PERCENT ARRAY-MEAN FC&amp;P VAL'!I170-ABS('[1]PERCENT ARRAY-MEAN FC&amp;P VAL'!J170*'[1]PERCENT ARRAY-MEAN FC&amp;P VAL'!K170*'[1]PERCENT ARRAY-MEAN FC&amp;P VAL'!L170))</f>
        <v>-27.9313062603319</v>
      </c>
      <c r="H170">
        <f>IF(A170="","",IF('[1]Calculation genes in KEGG path'!L168&gt;='[1]Flux and Impact'!$E$1,IF(('[1]PERCENT ARRAY-MEAN FC&amp;P VAL'!M170*'[1]PERCENT ARRAY-MEAN FC&amp;P VAL'!N170*'[1]PERCENT ARRAY-MEAN FC&amp;P VAL'!O170+ABS('[1]PERCENT ARRAY-MEAN FC&amp;P VAL'!P170*'[1]PERCENT ARRAY-MEAN FC&amp;P VAL'!Q170*'[1]PERCENT ARRAY-MEAN FC&amp;P VAL'!R170))&gt;0,'[1]PERCENT ARRAY-MEAN FC&amp;P VAL'!M170*'[1]PERCENT ARRAY-MEAN FC&amp;P VAL'!N170*'[1]PERCENT ARRAY-MEAN FC&amp;P VAL'!O170+ABS('[1]PERCENT ARRAY-MEAN FC&amp;P VAL'!P170*'[1]PERCENT ARRAY-MEAN FC&amp;P VAL'!Q170*'[1]PERCENT ARRAY-MEAN FC&amp;P VAL'!R170),""),""))</f>
        <v>108.051703782405</v>
      </c>
      <c r="I170" s="12">
        <f>IF(H170="","",'[1]PERCENT ARRAY-MEAN FC&amp;P VAL'!M170*'[1]PERCENT ARRAY-MEAN FC&amp;P VAL'!N170*'[1]PERCENT ARRAY-MEAN FC&amp;P VAL'!O170-ABS('[1]PERCENT ARRAY-MEAN FC&amp;P VAL'!P170*'[1]PERCENT ARRAY-MEAN FC&amp;P VAL'!Q170*'[1]PERCENT ARRAY-MEAN FC&amp;P VAL'!R170))</f>
        <v>39.2783278014588</v>
      </c>
      <c r="J170">
        <f>IF(A170="","",IF('[1]Calculation genes in KEGG path'!L168&gt;='[1]Flux and Impact'!$E$1,IF(('[1]PERCENT ARRAY-MEAN FC&amp;P VAL'!S170*'[1]PERCENT ARRAY-MEAN FC&amp;P VAL'!T170*'[1]PERCENT ARRAY-MEAN FC&amp;P VAL'!U170+ABS('[1]PERCENT ARRAY-MEAN FC&amp;P VAL'!V170*'[1]PERCENT ARRAY-MEAN FC&amp;P VAL'!W170*'[1]PERCENT ARRAY-MEAN FC&amp;P VAL'!X170))&gt;0,'[1]PERCENT ARRAY-MEAN FC&amp;P VAL'!S170*'[1]PERCENT ARRAY-MEAN FC&amp;P VAL'!T170*'[1]PERCENT ARRAY-MEAN FC&amp;P VAL'!U170+ABS('[1]PERCENT ARRAY-MEAN FC&amp;P VAL'!V170*'[1]PERCENT ARRAY-MEAN FC&amp;P VAL'!W170*'[1]PERCENT ARRAY-MEAN FC&amp;P VAL'!X170),""),""))</f>
        <v>3.01065791135991</v>
      </c>
      <c r="K170" s="12">
        <f>IF(J170="","",'[1]PERCENT ARRAY-MEAN FC&amp;P VAL'!S170*'[1]PERCENT ARRAY-MEAN FC&amp;P VAL'!T170*'[1]PERCENT ARRAY-MEAN FC&amp;P VAL'!U170-ABS('[1]PERCENT ARRAY-MEAN FC&amp;P VAL'!V170*'[1]PERCENT ARRAY-MEAN FC&amp;P VAL'!W170*'[1]PERCENT ARRAY-MEAN FC&amp;P VAL'!X170))</f>
        <v>3.01065791135991</v>
      </c>
      <c r="L170" t="str">
        <f>IF(A170="","",IF('[1]Calculation genes in KEGG path'!L168&gt;='[1]Flux and Impact'!$E$1,IF(('[1]PERCENT ARRAY-MEAN FC&amp;P VAL'!Y170*'[1]PERCENT ARRAY-MEAN FC&amp;P VAL'!Z170*'[1]PERCENT ARRAY-MEAN FC&amp;P VAL'!AA170+ABS('[1]PERCENT ARRAY-MEAN FC&amp;P VAL'!AB170*'[1]PERCENT ARRAY-MEAN FC&amp;P VAL'!AC170*'[1]PERCENT ARRAY-MEAN FC&amp;P VAL'!AD170))&gt;0,'[1]PERCENT ARRAY-MEAN FC&amp;P VAL'!Y170*'[1]PERCENT ARRAY-MEAN FC&amp;P VAL'!Z170*'[1]PERCENT ARRAY-MEAN FC&amp;P VAL'!AA170+ABS('[1]PERCENT ARRAY-MEAN FC&amp;P VAL'!AB170*'[1]PERCENT ARRAY-MEAN FC&amp;P VAL'!AC170*'[1]PERCENT ARRAY-MEAN FC&amp;P VAL'!AD170),""),""))</f>
        <v/>
      </c>
      <c r="M170" s="12" t="str">
        <f>IF(L170="","",'[1]PERCENT ARRAY-MEAN FC&amp;P VAL'!Y170*'[1]PERCENT ARRAY-MEAN FC&amp;P VAL'!Z170*'[1]PERCENT ARRAY-MEAN FC&amp;P VAL'!AA170-ABS('[1]PERCENT ARRAY-MEAN FC&amp;P VAL'!AB170*'[1]PERCENT ARRAY-MEAN FC&amp;P VAL'!AC170*'[1]PERCENT ARRAY-MEAN FC&amp;P VAL'!AD170))</f>
        <v/>
      </c>
      <c r="N170" t="str">
        <f>IF(A170="","",IF('[1]Calculation genes in KEGG path'!L168&gt;='[1]Flux and Impact'!$E$1,IF(('[1]PERCENT ARRAY-MEAN FC&amp;P VAL'!AE170*'[1]PERCENT ARRAY-MEAN FC&amp;P VAL'!AF170*'[1]PERCENT ARRAY-MEAN FC&amp;P VAL'!AG170+ABS('[1]PERCENT ARRAY-MEAN FC&amp;P VAL'!AH170*'[1]PERCENT ARRAY-MEAN FC&amp;P VAL'!AI170*'[1]PERCENT ARRAY-MEAN FC&amp;P VAL'!AJ170))&gt;0,'[1]PERCENT ARRAY-MEAN FC&amp;P VAL'!AE170*'[1]PERCENT ARRAY-MEAN FC&amp;P VAL'!AF170*'[1]PERCENT ARRAY-MEAN FC&amp;P VAL'!AG170+ABS('[1]PERCENT ARRAY-MEAN FC&amp;P VAL'!AH170*'[1]PERCENT ARRAY-MEAN FC&amp;P VAL'!AI170*'[1]PERCENT ARRAY-MEAN FC&amp;P VAL'!AJ170),""),""))</f>
        <v/>
      </c>
      <c r="O170" s="12" t="str">
        <f>IF(N170="","",'[1]PERCENT ARRAY-MEAN FC&amp;P VAL'!AE170*'[1]PERCENT ARRAY-MEAN FC&amp;P VAL'!AF170*'[1]PERCENT ARRAY-MEAN FC&amp;P VAL'!AG170-ABS('[1]PERCENT ARRAY-MEAN FC&amp;P VAL'!AH170*'[1]PERCENT ARRAY-MEAN FC&amp;P VAL'!AI170*'[1]PERCENT ARRAY-MEAN FC&amp;P VAL'!AJ170))</f>
        <v/>
      </c>
      <c r="P170" t="str">
        <f>IF(A170="","",IF('[1]Calculation genes in KEGG path'!L168&gt;='[1]Flux and Impact'!$E$1,IF(('[1]PERCENT ARRAY-MEAN FC&amp;P VAL'!AK170*'[1]PERCENT ARRAY-MEAN FC&amp;P VAL'!AL170*'[1]PERCENT ARRAY-MEAN FC&amp;P VAL'!AM170+ABS('[1]PERCENT ARRAY-MEAN FC&amp;P VAL'!AN170*'[1]PERCENT ARRAY-MEAN FC&amp;P VAL'!AO170*'[1]PERCENT ARRAY-MEAN FC&amp;P VAL'!AP170))&gt;0,'[1]PERCENT ARRAY-MEAN FC&amp;P VAL'!AK170*'[1]PERCENT ARRAY-MEAN FC&amp;P VAL'!AL170*'[1]PERCENT ARRAY-MEAN FC&amp;P VAL'!AM170+ABS('[1]PERCENT ARRAY-MEAN FC&amp;P VAL'!AN170*'[1]PERCENT ARRAY-MEAN FC&amp;P VAL'!AO170*'[1]PERCENT ARRAY-MEAN FC&amp;P VAL'!AP170),""),""))</f>
        <v/>
      </c>
      <c r="Q170" s="12" t="str">
        <f>IF(P170="","",'[1]PERCENT ARRAY-MEAN FC&amp;P VAL'!AK170*'[1]PERCENT ARRAY-MEAN FC&amp;P VAL'!AL170*'[1]PERCENT ARRAY-MEAN FC&amp;P VAL'!AM170-ABS('[1]PERCENT ARRAY-MEAN FC&amp;P VAL'!AN170*'[1]PERCENT ARRAY-MEAN FC&amp;P VAL'!AO170*'[1]PERCENT ARRAY-MEAN FC&amp;P VAL'!AP170))</f>
        <v/>
      </c>
      <c r="R170" t="str">
        <f>IF(A170="","",IF('[1]Calculation genes in KEGG path'!L168&gt;='[1]Flux and Impact'!$E$1,IF(('[1]PERCENT ARRAY-MEAN FC&amp;P VAL'!AQ170*'[1]PERCENT ARRAY-MEAN FC&amp;P VAL'!AR170*'[1]PERCENT ARRAY-MEAN FC&amp;P VAL'!AS170+ABS('[1]PERCENT ARRAY-MEAN FC&amp;P VAL'!AT170*'[1]PERCENT ARRAY-MEAN FC&amp;P VAL'!AU170*'[1]PERCENT ARRAY-MEAN FC&amp;P VAL'!AV170))&gt;0,'[1]PERCENT ARRAY-MEAN FC&amp;P VAL'!AQ170*'[1]PERCENT ARRAY-MEAN FC&amp;P VAL'!AR170*'[1]PERCENT ARRAY-MEAN FC&amp;P VAL'!AS170+ABS('[1]PERCENT ARRAY-MEAN FC&amp;P VAL'!AT170*'[1]PERCENT ARRAY-MEAN FC&amp;P VAL'!AU170*'[1]PERCENT ARRAY-MEAN FC&amp;P VAL'!AV170),""),""))</f>
        <v/>
      </c>
      <c r="S170" s="12" t="str">
        <f>IF(R170="","",'[1]PERCENT ARRAY-MEAN FC&amp;P VAL'!AQ170*'[1]PERCENT ARRAY-MEAN FC&amp;P VAL'!AR170*'[1]PERCENT ARRAY-MEAN FC&amp;P VAL'!AS170-ABS('[1]PERCENT ARRAY-MEAN FC&amp;P VAL'!AT170*'[1]PERCENT ARRAY-MEAN FC&amp;P VAL'!AU170*'[1]PERCENT ARRAY-MEAN FC&amp;P VAL'!AV170))</f>
        <v/>
      </c>
      <c r="T170" t="str">
        <f>IF(A170="","",IF('[1]Calculation genes in KEGG path'!L168&gt;='[1]Flux and Impact'!$E$1,IF(('[1]PERCENT ARRAY-MEAN FC&amp;P VAL'!AW170*'[1]PERCENT ARRAY-MEAN FC&amp;P VAL'!AX170*'[1]PERCENT ARRAY-MEAN FC&amp;P VAL'!AY170+ABS('[1]PERCENT ARRAY-MEAN FC&amp;P VAL'!AZ170*'[1]PERCENT ARRAY-MEAN FC&amp;P VAL'!BA170*'[1]PERCENT ARRAY-MEAN FC&amp;P VAL'!BB170))&gt;0,'[1]PERCENT ARRAY-MEAN FC&amp;P VAL'!AW170*'[1]PERCENT ARRAY-MEAN FC&amp;P VAL'!AX170*'[1]PERCENT ARRAY-MEAN FC&amp;P VAL'!AY170+ABS('[1]PERCENT ARRAY-MEAN FC&amp;P VAL'!AZ170*'[1]PERCENT ARRAY-MEAN FC&amp;P VAL'!BA170*'[1]PERCENT ARRAY-MEAN FC&amp;P VAL'!BB170),""),""))</f>
        <v/>
      </c>
      <c r="U170" s="12" t="str">
        <f>IF(T170="","",'[1]PERCENT ARRAY-MEAN FC&amp;P VAL'!AW170*'[1]PERCENT ARRAY-MEAN FC&amp;P VAL'!AX170*'[1]PERCENT ARRAY-MEAN FC&amp;P VAL'!AY170-ABS('[1]PERCENT ARRAY-MEAN FC&amp;P VAL'!AZ170*'[1]PERCENT ARRAY-MEAN FC&amp;P VAL'!BA170*'[1]PERCENT ARRAY-MEAN FC&amp;P VAL'!BB170))</f>
        <v/>
      </c>
      <c r="V170" t="str">
        <f>IF(A170="","",IF('[1]Calculation genes in KEGG path'!L168&gt;='[1]Flux and Impact'!$E$1,IF(('[1]PERCENT ARRAY-MEAN FC&amp;P VAL'!BC170*'[1]PERCENT ARRAY-MEAN FC&amp;P VAL'!BD170*'[1]PERCENT ARRAY-MEAN FC&amp;P VAL'!BE170+ABS('[1]PERCENT ARRAY-MEAN FC&amp;P VAL'!BF170*'[1]PERCENT ARRAY-MEAN FC&amp;P VAL'!BG170*'[1]PERCENT ARRAY-MEAN FC&amp;P VAL'!BH170))&gt;0,'[1]PERCENT ARRAY-MEAN FC&amp;P VAL'!BC170*'[1]PERCENT ARRAY-MEAN FC&amp;P VAL'!BD170*'[1]PERCENT ARRAY-MEAN FC&amp;P VAL'!BE170+ABS('[1]PERCENT ARRAY-MEAN FC&amp;P VAL'!BF170*'[1]PERCENT ARRAY-MEAN FC&amp;P VAL'!BG170*'[1]PERCENT ARRAY-MEAN FC&amp;P VAL'!BH170),""),""))</f>
        <v/>
      </c>
      <c r="W170" s="12" t="str">
        <f>IF(V170="","",'[1]PERCENT ARRAY-MEAN FC&amp;P VAL'!BC170*'[1]PERCENT ARRAY-MEAN FC&amp;P VAL'!BD170*'[1]PERCENT ARRAY-MEAN FC&amp;P VAL'!BE170-ABS('[1]PERCENT ARRAY-MEAN FC&amp;P VAL'!BF170*'[1]PERCENT ARRAY-MEAN FC&amp;P VAL'!BG170*'[1]PERCENT ARRAY-MEAN FC&amp;P VAL'!BH170))</f>
        <v/>
      </c>
      <c r="X170" t="str">
        <f>IF(A170="","",IF('[1]Calculation genes in KEGG path'!L168&gt;='[1]Flux and Impact'!$E$1,IF(('[1]PERCENT ARRAY-MEAN FC&amp;P VAL'!BI170*'[1]PERCENT ARRAY-MEAN FC&amp;P VAL'!BJ170*'[1]PERCENT ARRAY-MEAN FC&amp;P VAL'!BK170+ABS('[1]PERCENT ARRAY-MEAN FC&amp;P VAL'!BL170*'[1]PERCENT ARRAY-MEAN FC&amp;P VAL'!BM170*'[1]PERCENT ARRAY-MEAN FC&amp;P VAL'!BN170))&gt;0,'[1]PERCENT ARRAY-MEAN FC&amp;P VAL'!BI170*'[1]PERCENT ARRAY-MEAN FC&amp;P VAL'!BJ170*'[1]PERCENT ARRAY-MEAN FC&amp;P VAL'!BK170+ABS('[1]PERCENT ARRAY-MEAN FC&amp;P VAL'!BL170*'[1]PERCENT ARRAY-MEAN FC&amp;P VAL'!BM170*'[1]PERCENT ARRAY-MEAN FC&amp;P VAL'!BN170),""),""))</f>
        <v/>
      </c>
      <c r="Y170" s="12" t="str">
        <f>IF(X170="","",'[1]PERCENT ARRAY-MEAN FC&amp;P VAL'!BI170*'[1]PERCENT ARRAY-MEAN FC&amp;P VAL'!BJ170*'[1]PERCENT ARRAY-MEAN FC&amp;P VAL'!BK170-ABS('[1]PERCENT ARRAY-MEAN FC&amp;P VAL'!BL170*'[1]PERCENT ARRAY-MEAN FC&amp;P VAL'!BM170*'[1]PERCENT ARRAY-MEAN FC&amp;P VAL'!BN170))</f>
        <v/>
      </c>
      <c r="Z170" t="str">
        <f>IF(A170="","",IF('[1]Calculation genes in KEGG path'!L168&gt;='[1]Flux and Impact'!$E$1,IF(('[1]PERCENT ARRAY-MEAN FC&amp;P VAL'!BO170*'[1]PERCENT ARRAY-MEAN FC&amp;P VAL'!BP170*'[1]PERCENT ARRAY-MEAN FC&amp;P VAL'!BQ170+ABS('[1]PERCENT ARRAY-MEAN FC&amp;P VAL'!BR170*'[1]PERCENT ARRAY-MEAN FC&amp;P VAL'!BS170*'[1]PERCENT ARRAY-MEAN FC&amp;P VAL'!BT170))&gt;0,'[1]PERCENT ARRAY-MEAN FC&amp;P VAL'!BO170*'[1]PERCENT ARRAY-MEAN FC&amp;P VAL'!BP170*'[1]PERCENT ARRAY-MEAN FC&amp;P VAL'!BQ170+ABS('[1]PERCENT ARRAY-MEAN FC&amp;P VAL'!BR170*'[1]PERCENT ARRAY-MEAN FC&amp;P VAL'!BS170*'[1]PERCENT ARRAY-MEAN FC&amp;P VAL'!BT170),""),""))</f>
        <v/>
      </c>
      <c r="AA170" s="12" t="str">
        <f>IF(Z170="","",'[1]PERCENT ARRAY-MEAN FC&amp;P VAL'!BO170*'[1]PERCENT ARRAY-MEAN FC&amp;P VAL'!BP170*'[1]PERCENT ARRAY-MEAN FC&amp;P VAL'!BQ170-ABS('[1]PERCENT ARRAY-MEAN FC&amp;P VAL'!BR170*'[1]PERCENT ARRAY-MEAN FC&amp;P VAL'!BS170*'[1]PERCENT ARRAY-MEAN FC&amp;P VAL'!BT170))</f>
        <v/>
      </c>
      <c r="AB170" t="str">
        <f>IF(A170="","",IF('[1]Calculation genes in KEGG path'!L168&gt;='[1]Flux and Impact'!$E$1,IF(('[1]PERCENT ARRAY-MEAN FC&amp;P VAL'!BU170*'[1]PERCENT ARRAY-MEAN FC&amp;P VAL'!BV170*'[1]PERCENT ARRAY-MEAN FC&amp;P VAL'!BW170+ABS('[1]PERCENT ARRAY-MEAN FC&amp;P VAL'!BX170*'[1]PERCENT ARRAY-MEAN FC&amp;P VAL'!BY170*'[1]PERCENT ARRAY-MEAN FC&amp;P VAL'!BZ170))&gt;0,'[1]PERCENT ARRAY-MEAN FC&amp;P VAL'!BU170*'[1]PERCENT ARRAY-MEAN FC&amp;P VAL'!BV170*'[1]PERCENT ARRAY-MEAN FC&amp;P VAL'!BW170+ABS('[1]PERCENT ARRAY-MEAN FC&amp;P VAL'!BX170*'[1]PERCENT ARRAY-MEAN FC&amp;P VAL'!BY170*'[1]PERCENT ARRAY-MEAN FC&amp;P VAL'!BZ170),""),""))</f>
        <v/>
      </c>
      <c r="AC170" s="12" t="str">
        <f>IF(AB170="","",'[1]PERCENT ARRAY-MEAN FC&amp;P VAL'!BU170*'[1]PERCENT ARRAY-MEAN FC&amp;P VAL'!BV170*'[1]PERCENT ARRAY-MEAN FC&amp;P VAL'!BW170-ABS('[1]PERCENT ARRAY-MEAN FC&amp;P VAL'!BX170*'[1]PERCENT ARRAY-MEAN FC&amp;P VAL'!BY170*'[1]PERCENT ARRAY-MEAN FC&amp;P VAL'!BZ170))</f>
        <v/>
      </c>
      <c r="AD170" t="str">
        <f>IF(A170="","",IF('[1]Calculation genes in KEGG path'!L168&gt;='[1]Flux and Impact'!$E$1,IF(('[1]PERCENT ARRAY-MEAN FC&amp;P VAL'!CA170*'[1]PERCENT ARRAY-MEAN FC&amp;P VAL'!CB170*'[1]PERCENT ARRAY-MEAN FC&amp;P VAL'!CC170+ABS('[1]PERCENT ARRAY-MEAN FC&amp;P VAL'!CD170*'[1]PERCENT ARRAY-MEAN FC&amp;P VAL'!CE170*'[1]PERCENT ARRAY-MEAN FC&amp;P VAL'!CF170))&gt;0,'[1]PERCENT ARRAY-MEAN FC&amp;P VAL'!CA170*'[1]PERCENT ARRAY-MEAN FC&amp;P VAL'!CB170*'[1]PERCENT ARRAY-MEAN FC&amp;P VAL'!CC170+ABS('[1]PERCENT ARRAY-MEAN FC&amp;P VAL'!CD170*'[1]PERCENT ARRAY-MEAN FC&amp;P VAL'!CE170*'[1]PERCENT ARRAY-MEAN FC&amp;P VAL'!CF170),""),""))</f>
        <v/>
      </c>
      <c r="AE170" s="12" t="str">
        <f>IF(AD170="","",'[1]PERCENT ARRAY-MEAN FC&amp;P VAL'!CA170*'[1]PERCENT ARRAY-MEAN FC&amp;P VAL'!CB170*'[1]PERCENT ARRAY-MEAN FC&amp;P VAL'!CC170-ABS('[1]PERCENT ARRAY-MEAN FC&amp;P VAL'!CD170*'[1]PERCENT ARRAY-MEAN FC&amp;P VAL'!CE170*'[1]PERCENT ARRAY-MEAN FC&amp;P VAL'!CF170))</f>
        <v/>
      </c>
      <c r="AF170" t="str">
        <f>IF(A170="","",IF('[1]Calculation genes in KEGG path'!L168&gt;='[1]Flux and Impact'!$E$1,IF(('[1]PERCENT ARRAY-MEAN FC&amp;P VAL'!CG170*'[1]PERCENT ARRAY-MEAN FC&amp;P VAL'!CH170*'[1]PERCENT ARRAY-MEAN FC&amp;P VAL'!CI170+ABS('[1]PERCENT ARRAY-MEAN FC&amp;P VAL'!CJ170*'[1]PERCENT ARRAY-MEAN FC&amp;P VAL'!CK170*'[1]PERCENT ARRAY-MEAN FC&amp;P VAL'!CL170))&gt;0,'[1]PERCENT ARRAY-MEAN FC&amp;P VAL'!CG170*'[1]PERCENT ARRAY-MEAN FC&amp;P VAL'!CH170*'[1]PERCENT ARRAY-MEAN FC&amp;P VAL'!CI170+ABS('[1]PERCENT ARRAY-MEAN FC&amp;P VAL'!CJ170*'[1]PERCENT ARRAY-MEAN FC&amp;P VAL'!CK170*'[1]PERCENT ARRAY-MEAN FC&amp;P VAL'!CL170),""),""))</f>
        <v/>
      </c>
      <c r="AG170" s="12" t="str">
        <f>IF(AF170="","",'[1]PERCENT ARRAY-MEAN FC&amp;P VAL'!CG170*'[1]PERCENT ARRAY-MEAN FC&amp;P VAL'!CH170*'[1]PERCENT ARRAY-MEAN FC&amp;P VAL'!CI170-ABS('[1]PERCENT ARRAY-MEAN FC&amp;P VAL'!CJ170*'[1]PERCENT ARRAY-MEAN FC&amp;P VAL'!CK170*'[1]PERCENT ARRAY-MEAN FC&amp;P VAL'!CL170))</f>
        <v/>
      </c>
      <c r="AH170" t="str">
        <f>IF(A170="","",IF('[1]Calculation genes in KEGG path'!L168&gt;='[1]Flux and Impact'!$E$1,IF(('[1]PERCENT ARRAY-MEAN FC&amp;P VAL'!CM170*'[1]PERCENT ARRAY-MEAN FC&amp;P VAL'!CN170*'[1]PERCENT ARRAY-MEAN FC&amp;P VAL'!CO170+ABS('[1]PERCENT ARRAY-MEAN FC&amp;P VAL'!CP170*'[1]PERCENT ARRAY-MEAN FC&amp;P VAL'!CQ170*'[1]PERCENT ARRAY-MEAN FC&amp;P VAL'!CR170))&gt;0,'[1]PERCENT ARRAY-MEAN FC&amp;P VAL'!CM170*'[1]PERCENT ARRAY-MEAN FC&amp;P VAL'!CN170*'[1]PERCENT ARRAY-MEAN FC&amp;P VAL'!CO170+ABS('[1]PERCENT ARRAY-MEAN FC&amp;P VAL'!CP170*'[1]PERCENT ARRAY-MEAN FC&amp;P VAL'!CQ170*'[1]PERCENT ARRAY-MEAN FC&amp;P VAL'!CR170),""),""))</f>
        <v/>
      </c>
      <c r="AI170" s="12" t="str">
        <f>IF(AH170="","",'[1]PERCENT ARRAY-MEAN FC&amp;P VAL'!CM170*'[1]PERCENT ARRAY-MEAN FC&amp;P VAL'!CN170*'[1]PERCENT ARRAY-MEAN FC&amp;P VAL'!CO170-ABS('[1]PERCENT ARRAY-MEAN FC&amp;P VAL'!CP170*'[1]PERCENT ARRAY-MEAN FC&amp;P VAL'!CQ170*'[1]PERCENT ARRAY-MEAN FC&amp;P VAL'!CR170))</f>
        <v/>
      </c>
      <c r="AJ170" t="str">
        <f>IF(A170="","",IF('[1]Calculation genes in KEGG path'!L168&gt;='[1]Flux and Impact'!$E$1,IF(('[1]PERCENT ARRAY-MEAN FC&amp;P VAL'!CS170*'[1]PERCENT ARRAY-MEAN FC&amp;P VAL'!CT170*'[1]PERCENT ARRAY-MEAN FC&amp;P VAL'!CU170+ABS('[1]PERCENT ARRAY-MEAN FC&amp;P VAL'!CV170*'[1]PERCENT ARRAY-MEAN FC&amp;P VAL'!CW170*'[1]PERCENT ARRAY-MEAN FC&amp;P VAL'!CX170))&gt;0,'[1]PERCENT ARRAY-MEAN FC&amp;P VAL'!CS170*'[1]PERCENT ARRAY-MEAN FC&amp;P VAL'!CT170*'[1]PERCENT ARRAY-MEAN FC&amp;P VAL'!CU170+ABS('[1]PERCENT ARRAY-MEAN FC&amp;P VAL'!CV170*'[1]PERCENT ARRAY-MEAN FC&amp;P VAL'!CW170*'[1]PERCENT ARRAY-MEAN FC&amp;P VAL'!CX170),""),""))</f>
        <v/>
      </c>
      <c r="AK170" s="12" t="str">
        <f>IF(AJ170="","",'[1]PERCENT ARRAY-MEAN FC&amp;P VAL'!CS170*'[1]PERCENT ARRAY-MEAN FC&amp;P VAL'!CT170*'[1]PERCENT ARRAY-MEAN FC&amp;P VAL'!CU170-ABS('[1]PERCENT ARRAY-MEAN FC&amp;P VAL'!CV170*'[1]PERCENT ARRAY-MEAN FC&amp;P VAL'!CW170*'[1]PERCENT ARRAY-MEAN FC&amp;P VAL'!CX170))</f>
        <v/>
      </c>
      <c r="AL170" t="str">
        <f>IF(A170="","",IF('[1]Calculation genes in KEGG path'!L168&gt;='[1]Flux and Impact'!$E$1,IF(('[1]PERCENT ARRAY-MEAN FC&amp;P VAL'!CY170*'[1]PERCENT ARRAY-MEAN FC&amp;P VAL'!CZ170*'[1]PERCENT ARRAY-MEAN FC&amp;P VAL'!DA170+ABS('[1]PERCENT ARRAY-MEAN FC&amp;P VAL'!DB170*'[1]PERCENT ARRAY-MEAN FC&amp;P VAL'!DC170*'[1]PERCENT ARRAY-MEAN FC&amp;P VAL'!DD170))&gt;0,'[1]PERCENT ARRAY-MEAN FC&amp;P VAL'!CY170*'[1]PERCENT ARRAY-MEAN FC&amp;P VAL'!CZ170*'[1]PERCENT ARRAY-MEAN FC&amp;P VAL'!DA170+ABS('[1]PERCENT ARRAY-MEAN FC&amp;P VAL'!DB170*'[1]PERCENT ARRAY-MEAN FC&amp;P VAL'!DC170*'[1]PERCENT ARRAY-MEAN FC&amp;P VAL'!DD170),""),""))</f>
        <v/>
      </c>
      <c r="AM170" s="12" t="str">
        <f>IF(AL170="","",'[1]PERCENT ARRAY-MEAN FC&amp;P VAL'!CY170*'[1]PERCENT ARRAY-MEAN FC&amp;P VAL'!CZ170*'[1]PERCENT ARRAY-MEAN FC&amp;P VAL'!DA170-ABS('[1]PERCENT ARRAY-MEAN FC&amp;P VAL'!DB170*'[1]PERCENT ARRAY-MEAN FC&amp;P VAL'!DC170*'[1]PERCENT ARRAY-MEAN FC&amp;P VAL'!DD170))</f>
        <v/>
      </c>
      <c r="AN170" t="str">
        <f>IF(A170="","",IF('[1]Calculation genes in KEGG path'!L168&gt;='[1]Flux and Impact'!$E$1,IF(('[1]PERCENT ARRAY-MEAN FC&amp;P VAL'!DE170*'[1]PERCENT ARRAY-MEAN FC&amp;P VAL'!DF170*'[1]PERCENT ARRAY-MEAN FC&amp;P VAL'!DG170+ABS('[1]PERCENT ARRAY-MEAN FC&amp;P VAL'!DH170*'[1]PERCENT ARRAY-MEAN FC&amp;P VAL'!DI170*'[1]PERCENT ARRAY-MEAN FC&amp;P VAL'!DJ170))&gt;0,'[1]PERCENT ARRAY-MEAN FC&amp;P VAL'!DE170*'[1]PERCENT ARRAY-MEAN FC&amp;P VAL'!DF170*'[1]PERCENT ARRAY-MEAN FC&amp;P VAL'!DG170+ABS('[1]PERCENT ARRAY-MEAN FC&amp;P VAL'!DH170*'[1]PERCENT ARRAY-MEAN FC&amp;P VAL'!DI170*'[1]PERCENT ARRAY-MEAN FC&amp;P VAL'!DJ170),""),""))</f>
        <v/>
      </c>
      <c r="AO170" s="12" t="str">
        <f>IF(AN170="","",'[1]PERCENT ARRAY-MEAN FC&amp;P VAL'!DE170*'[1]PERCENT ARRAY-MEAN FC&amp;P VAL'!DF170*'[1]PERCENT ARRAY-MEAN FC&amp;P VAL'!DG170-ABS('[1]PERCENT ARRAY-MEAN FC&amp;P VAL'!DH170*'[1]PERCENT ARRAY-MEAN FC&amp;P VAL'!DI170*'[1]PERCENT ARRAY-MEAN FC&amp;P VAL'!DJ170))</f>
        <v/>
      </c>
      <c r="AP170" t="str">
        <f>IF(A170="","",IF('[1]Calculation genes in KEGG path'!L168&gt;='[1]Flux and Impact'!$E$1,IF(('[1]PERCENT ARRAY-MEAN FC&amp;P VAL'!DK170*'[1]PERCENT ARRAY-MEAN FC&amp;P VAL'!DL170*'[1]PERCENT ARRAY-MEAN FC&amp;P VAL'!DM170+ABS('[1]PERCENT ARRAY-MEAN FC&amp;P VAL'!DN170*'[1]PERCENT ARRAY-MEAN FC&amp;P VAL'!DO170*'[1]PERCENT ARRAY-MEAN FC&amp;P VAL'!DP170))&gt;0,'[1]PERCENT ARRAY-MEAN FC&amp;P VAL'!DK170*'[1]PERCENT ARRAY-MEAN FC&amp;P VAL'!DL170*'[1]PERCENT ARRAY-MEAN FC&amp;P VAL'!DM170+ABS('[1]PERCENT ARRAY-MEAN FC&amp;P VAL'!DN170*'[1]PERCENT ARRAY-MEAN FC&amp;P VAL'!DO170*'[1]PERCENT ARRAY-MEAN FC&amp;P VAL'!DP170),""),""))</f>
        <v/>
      </c>
      <c r="AQ170" s="12" t="str">
        <f>IF(AP170="","",'[1]PERCENT ARRAY-MEAN FC&amp;P VAL'!DK170*'[1]PERCENT ARRAY-MEAN FC&amp;P VAL'!DL170*'[1]PERCENT ARRAY-MEAN FC&amp;P VAL'!DM170-ABS('[1]PERCENT ARRAY-MEAN FC&amp;P VAL'!DN170*'[1]PERCENT ARRAY-MEAN FC&amp;P VAL'!DO170*'[1]PERCENT ARRAY-MEAN FC&amp;P VAL'!DP170))</f>
        <v/>
      </c>
      <c r="AR170" t="str">
        <f>IF(A170="","",IF('[1]Calculation genes in KEGG path'!L168&gt;='[1]Flux and Impact'!$E$1,IF(('[1]PERCENT ARRAY-MEAN FC&amp;P VAL'!DQ170*'[1]PERCENT ARRAY-MEAN FC&amp;P VAL'!DR170*'[1]PERCENT ARRAY-MEAN FC&amp;P VAL'!DS170+ABS('[1]PERCENT ARRAY-MEAN FC&amp;P VAL'!DT170*'[1]PERCENT ARRAY-MEAN FC&amp;P VAL'!DU170*'[1]PERCENT ARRAY-MEAN FC&amp;P VAL'!DV170))&gt;0,'[1]PERCENT ARRAY-MEAN FC&amp;P VAL'!DQ170*'[1]PERCENT ARRAY-MEAN FC&amp;P VAL'!DR170*'[1]PERCENT ARRAY-MEAN FC&amp;P VAL'!DS170+ABS('[1]PERCENT ARRAY-MEAN FC&amp;P VAL'!DT170*'[1]PERCENT ARRAY-MEAN FC&amp;P VAL'!DU170*'[1]PERCENT ARRAY-MEAN FC&amp;P VAL'!DV170),""),""))</f>
        <v/>
      </c>
      <c r="AS170" s="12" t="str">
        <f>IF(AR170="","",'[1]PERCENT ARRAY-MEAN FC&amp;P VAL'!DQ170*'[1]PERCENT ARRAY-MEAN FC&amp;P VAL'!DR170*'[1]PERCENT ARRAY-MEAN FC&amp;P VAL'!DS170-ABS('[1]PERCENT ARRAY-MEAN FC&amp;P VAL'!DT170*'[1]PERCENT ARRAY-MEAN FC&amp;P VAL'!DU170*'[1]PERCENT ARRAY-MEAN FC&amp;P VAL'!DV170))</f>
        <v/>
      </c>
      <c r="AT170" s="12">
        <f t="shared" si="7"/>
        <v>4.78589315082891</v>
      </c>
      <c r="AU170" s="12">
        <f t="shared" si="8"/>
        <v>1</v>
      </c>
    </row>
    <row r="171" spans="1:47">
      <c r="A171" t="str">
        <f>'[1]Calculation genes in KEGG path'!I169</f>
        <v>bta04912</v>
      </c>
      <c r="B171" t="str">
        <f>IF('[1]PERCENT ARRAY-MEAN FC&amp;P VAL'!A171="","",'[1]PERCENT ARRAY-MEAN FC&amp;P VAL'!A171)</f>
        <v>5. Organismal Systems</v>
      </c>
      <c r="C171" t="str">
        <f>IF('[1]PERCENT ARRAY-MEAN FC&amp;P VAL'!B171="","",'[1]PERCENT ARRAY-MEAN FC&amp;P VAL'!B171)</f>
        <v>5.2 Endocrine System</v>
      </c>
      <c r="D171" t="str">
        <f>IF('[1]PERCENT ARRAY-MEAN FC&amp;P VAL'!C171="","",'[1]PERCENT ARRAY-MEAN FC&amp;P VAL'!C171)</f>
        <v>GnRH signaling pathway</v>
      </c>
      <c r="E171" s="12">
        <f t="shared" si="6"/>
        <v>197.77718577018</v>
      </c>
      <c r="F171" t="str">
        <f>IF(A171="","",IF('[1]Calculation genes in KEGG path'!L169&gt;='[1]Flux and Impact'!$E$1,IF('[1]PERCENT ARRAY-MEAN FC&amp;P VAL'!G171*'[1]PERCENT ARRAY-MEAN FC&amp;P VAL'!H171*'[1]PERCENT ARRAY-MEAN FC&amp;P VAL'!I171+ABS('[1]PERCENT ARRAY-MEAN FC&amp;P VAL'!J171*'[1]PERCENT ARRAY-MEAN FC&amp;P VAL'!K171*'[1]PERCENT ARRAY-MEAN FC&amp;P VAL'!L171)&gt;0,'[1]PERCENT ARRAY-MEAN FC&amp;P VAL'!G171*'[1]PERCENT ARRAY-MEAN FC&amp;P VAL'!H171*'[1]PERCENT ARRAY-MEAN FC&amp;P VAL'!I171+ABS('[1]PERCENT ARRAY-MEAN FC&amp;P VAL'!J171*'[1]PERCENT ARRAY-MEAN FC&amp;P VAL'!K171*'[1]PERCENT ARRAY-MEAN FC&amp;P VAL'!L171),""),""))</f>
        <v/>
      </c>
      <c r="G171" s="12" t="str">
        <f>IF(F171="","",'[1]PERCENT ARRAY-MEAN FC&amp;P VAL'!G171*'[1]PERCENT ARRAY-MEAN FC&amp;P VAL'!H171*'[1]PERCENT ARRAY-MEAN FC&amp;P VAL'!I171-ABS('[1]PERCENT ARRAY-MEAN FC&amp;P VAL'!J171*'[1]PERCENT ARRAY-MEAN FC&amp;P VAL'!K171*'[1]PERCENT ARRAY-MEAN FC&amp;P VAL'!L171))</f>
        <v/>
      </c>
      <c r="H171">
        <f>IF(A171="","",IF('[1]Calculation genes in KEGG path'!L169&gt;='[1]Flux and Impact'!$E$1,IF(('[1]PERCENT ARRAY-MEAN FC&amp;P VAL'!M171*'[1]PERCENT ARRAY-MEAN FC&amp;P VAL'!N171*'[1]PERCENT ARRAY-MEAN FC&amp;P VAL'!O171+ABS('[1]PERCENT ARRAY-MEAN FC&amp;P VAL'!P171*'[1]PERCENT ARRAY-MEAN FC&amp;P VAL'!Q171*'[1]PERCENT ARRAY-MEAN FC&amp;P VAL'!R171))&gt;0,'[1]PERCENT ARRAY-MEAN FC&amp;P VAL'!M171*'[1]PERCENT ARRAY-MEAN FC&amp;P VAL'!N171*'[1]PERCENT ARRAY-MEAN FC&amp;P VAL'!O171+ABS('[1]PERCENT ARRAY-MEAN FC&amp;P VAL'!P171*'[1]PERCENT ARRAY-MEAN FC&amp;P VAL'!Q171*'[1]PERCENT ARRAY-MEAN FC&amp;P VAL'!R171),""),""))</f>
        <v>191.657745726044</v>
      </c>
      <c r="I171" s="12">
        <f>IF(H171="","",'[1]PERCENT ARRAY-MEAN FC&amp;P VAL'!M171*'[1]PERCENT ARRAY-MEAN FC&amp;P VAL'!N171*'[1]PERCENT ARRAY-MEAN FC&amp;P VAL'!O171-ABS('[1]PERCENT ARRAY-MEAN FC&amp;P VAL'!P171*'[1]PERCENT ARRAY-MEAN FC&amp;P VAL'!Q171*'[1]PERCENT ARRAY-MEAN FC&amp;P VAL'!R171))</f>
        <v>-156.819493039344</v>
      </c>
      <c r="J171">
        <f>IF(A171="","",IF('[1]Calculation genes in KEGG path'!L169&gt;='[1]Flux and Impact'!$E$1,IF(('[1]PERCENT ARRAY-MEAN FC&amp;P VAL'!S171*'[1]PERCENT ARRAY-MEAN FC&amp;P VAL'!T171*'[1]PERCENT ARRAY-MEAN FC&amp;P VAL'!U171+ABS('[1]PERCENT ARRAY-MEAN FC&amp;P VAL'!V171*'[1]PERCENT ARRAY-MEAN FC&amp;P VAL'!W171*'[1]PERCENT ARRAY-MEAN FC&amp;P VAL'!X171))&gt;0,'[1]PERCENT ARRAY-MEAN FC&amp;P VAL'!S171*'[1]PERCENT ARRAY-MEAN FC&amp;P VAL'!T171*'[1]PERCENT ARRAY-MEAN FC&amp;P VAL'!U171+ABS('[1]PERCENT ARRAY-MEAN FC&amp;P VAL'!V171*'[1]PERCENT ARRAY-MEAN FC&amp;P VAL'!W171*'[1]PERCENT ARRAY-MEAN FC&amp;P VAL'!X171),""),""))</f>
        <v>6.11944004413654</v>
      </c>
      <c r="K171" s="12">
        <f>IF(J171="","",'[1]PERCENT ARRAY-MEAN FC&amp;P VAL'!S171*'[1]PERCENT ARRAY-MEAN FC&amp;P VAL'!T171*'[1]PERCENT ARRAY-MEAN FC&amp;P VAL'!U171-ABS('[1]PERCENT ARRAY-MEAN FC&amp;P VAL'!V171*'[1]PERCENT ARRAY-MEAN FC&amp;P VAL'!W171*'[1]PERCENT ARRAY-MEAN FC&amp;P VAL'!X171))</f>
        <v>-6.11944004413654</v>
      </c>
      <c r="L171" t="str">
        <f>IF(A171="","",IF('[1]Calculation genes in KEGG path'!L169&gt;='[1]Flux and Impact'!$E$1,IF(('[1]PERCENT ARRAY-MEAN FC&amp;P VAL'!Y171*'[1]PERCENT ARRAY-MEAN FC&amp;P VAL'!Z171*'[1]PERCENT ARRAY-MEAN FC&amp;P VAL'!AA171+ABS('[1]PERCENT ARRAY-MEAN FC&amp;P VAL'!AB171*'[1]PERCENT ARRAY-MEAN FC&amp;P VAL'!AC171*'[1]PERCENT ARRAY-MEAN FC&amp;P VAL'!AD171))&gt;0,'[1]PERCENT ARRAY-MEAN FC&amp;P VAL'!Y171*'[1]PERCENT ARRAY-MEAN FC&amp;P VAL'!Z171*'[1]PERCENT ARRAY-MEAN FC&amp;P VAL'!AA171+ABS('[1]PERCENT ARRAY-MEAN FC&amp;P VAL'!AB171*'[1]PERCENT ARRAY-MEAN FC&amp;P VAL'!AC171*'[1]PERCENT ARRAY-MEAN FC&amp;P VAL'!AD171),""),""))</f>
        <v/>
      </c>
      <c r="M171" s="12" t="str">
        <f>IF(L171="","",'[1]PERCENT ARRAY-MEAN FC&amp;P VAL'!Y171*'[1]PERCENT ARRAY-MEAN FC&amp;P VAL'!Z171*'[1]PERCENT ARRAY-MEAN FC&amp;P VAL'!AA171-ABS('[1]PERCENT ARRAY-MEAN FC&amp;P VAL'!AB171*'[1]PERCENT ARRAY-MEAN FC&amp;P VAL'!AC171*'[1]PERCENT ARRAY-MEAN FC&amp;P VAL'!AD171))</f>
        <v/>
      </c>
      <c r="N171" t="str">
        <f>IF(A171="","",IF('[1]Calculation genes in KEGG path'!L169&gt;='[1]Flux and Impact'!$E$1,IF(('[1]PERCENT ARRAY-MEAN FC&amp;P VAL'!AE171*'[1]PERCENT ARRAY-MEAN FC&amp;P VAL'!AF171*'[1]PERCENT ARRAY-MEAN FC&amp;P VAL'!AG171+ABS('[1]PERCENT ARRAY-MEAN FC&amp;P VAL'!AH171*'[1]PERCENT ARRAY-MEAN FC&amp;P VAL'!AI171*'[1]PERCENT ARRAY-MEAN FC&amp;P VAL'!AJ171))&gt;0,'[1]PERCENT ARRAY-MEAN FC&amp;P VAL'!AE171*'[1]PERCENT ARRAY-MEAN FC&amp;P VAL'!AF171*'[1]PERCENT ARRAY-MEAN FC&amp;P VAL'!AG171+ABS('[1]PERCENT ARRAY-MEAN FC&amp;P VAL'!AH171*'[1]PERCENT ARRAY-MEAN FC&amp;P VAL'!AI171*'[1]PERCENT ARRAY-MEAN FC&amp;P VAL'!AJ171),""),""))</f>
        <v/>
      </c>
      <c r="O171" s="12" t="str">
        <f>IF(N171="","",'[1]PERCENT ARRAY-MEAN FC&amp;P VAL'!AE171*'[1]PERCENT ARRAY-MEAN FC&amp;P VAL'!AF171*'[1]PERCENT ARRAY-MEAN FC&amp;P VAL'!AG171-ABS('[1]PERCENT ARRAY-MEAN FC&amp;P VAL'!AH171*'[1]PERCENT ARRAY-MEAN FC&amp;P VAL'!AI171*'[1]PERCENT ARRAY-MEAN FC&amp;P VAL'!AJ171))</f>
        <v/>
      </c>
      <c r="P171" t="str">
        <f>IF(A171="","",IF('[1]Calculation genes in KEGG path'!L169&gt;='[1]Flux and Impact'!$E$1,IF(('[1]PERCENT ARRAY-MEAN FC&amp;P VAL'!AK171*'[1]PERCENT ARRAY-MEAN FC&amp;P VAL'!AL171*'[1]PERCENT ARRAY-MEAN FC&amp;P VAL'!AM171+ABS('[1]PERCENT ARRAY-MEAN FC&amp;P VAL'!AN171*'[1]PERCENT ARRAY-MEAN FC&amp;P VAL'!AO171*'[1]PERCENT ARRAY-MEAN FC&amp;P VAL'!AP171))&gt;0,'[1]PERCENT ARRAY-MEAN FC&amp;P VAL'!AK171*'[1]PERCENT ARRAY-MEAN FC&amp;P VAL'!AL171*'[1]PERCENT ARRAY-MEAN FC&amp;P VAL'!AM171+ABS('[1]PERCENT ARRAY-MEAN FC&amp;P VAL'!AN171*'[1]PERCENT ARRAY-MEAN FC&amp;P VAL'!AO171*'[1]PERCENT ARRAY-MEAN FC&amp;P VAL'!AP171),""),""))</f>
        <v/>
      </c>
      <c r="Q171" s="12" t="str">
        <f>IF(P171="","",'[1]PERCENT ARRAY-MEAN FC&amp;P VAL'!AK171*'[1]PERCENT ARRAY-MEAN FC&amp;P VAL'!AL171*'[1]PERCENT ARRAY-MEAN FC&amp;P VAL'!AM171-ABS('[1]PERCENT ARRAY-MEAN FC&amp;P VAL'!AN171*'[1]PERCENT ARRAY-MEAN FC&amp;P VAL'!AO171*'[1]PERCENT ARRAY-MEAN FC&amp;P VAL'!AP171))</f>
        <v/>
      </c>
      <c r="R171" t="str">
        <f>IF(A171="","",IF('[1]Calculation genes in KEGG path'!L169&gt;='[1]Flux and Impact'!$E$1,IF(('[1]PERCENT ARRAY-MEAN FC&amp;P VAL'!AQ171*'[1]PERCENT ARRAY-MEAN FC&amp;P VAL'!AR171*'[1]PERCENT ARRAY-MEAN FC&amp;P VAL'!AS171+ABS('[1]PERCENT ARRAY-MEAN FC&amp;P VAL'!AT171*'[1]PERCENT ARRAY-MEAN FC&amp;P VAL'!AU171*'[1]PERCENT ARRAY-MEAN FC&amp;P VAL'!AV171))&gt;0,'[1]PERCENT ARRAY-MEAN FC&amp;P VAL'!AQ171*'[1]PERCENT ARRAY-MEAN FC&amp;P VAL'!AR171*'[1]PERCENT ARRAY-MEAN FC&amp;P VAL'!AS171+ABS('[1]PERCENT ARRAY-MEAN FC&amp;P VAL'!AT171*'[1]PERCENT ARRAY-MEAN FC&amp;P VAL'!AU171*'[1]PERCENT ARRAY-MEAN FC&amp;P VAL'!AV171),""),""))</f>
        <v/>
      </c>
      <c r="S171" s="12" t="str">
        <f>IF(R171="","",'[1]PERCENT ARRAY-MEAN FC&amp;P VAL'!AQ171*'[1]PERCENT ARRAY-MEAN FC&amp;P VAL'!AR171*'[1]PERCENT ARRAY-MEAN FC&amp;P VAL'!AS171-ABS('[1]PERCENT ARRAY-MEAN FC&amp;P VAL'!AT171*'[1]PERCENT ARRAY-MEAN FC&amp;P VAL'!AU171*'[1]PERCENT ARRAY-MEAN FC&amp;P VAL'!AV171))</f>
        <v/>
      </c>
      <c r="T171" t="str">
        <f>IF(A171="","",IF('[1]Calculation genes in KEGG path'!L169&gt;='[1]Flux and Impact'!$E$1,IF(('[1]PERCENT ARRAY-MEAN FC&amp;P VAL'!AW171*'[1]PERCENT ARRAY-MEAN FC&amp;P VAL'!AX171*'[1]PERCENT ARRAY-MEAN FC&amp;P VAL'!AY171+ABS('[1]PERCENT ARRAY-MEAN FC&amp;P VAL'!AZ171*'[1]PERCENT ARRAY-MEAN FC&amp;P VAL'!BA171*'[1]PERCENT ARRAY-MEAN FC&amp;P VAL'!BB171))&gt;0,'[1]PERCENT ARRAY-MEAN FC&amp;P VAL'!AW171*'[1]PERCENT ARRAY-MEAN FC&amp;P VAL'!AX171*'[1]PERCENT ARRAY-MEAN FC&amp;P VAL'!AY171+ABS('[1]PERCENT ARRAY-MEAN FC&amp;P VAL'!AZ171*'[1]PERCENT ARRAY-MEAN FC&amp;P VAL'!BA171*'[1]PERCENT ARRAY-MEAN FC&amp;P VAL'!BB171),""),""))</f>
        <v/>
      </c>
      <c r="U171" s="12" t="str">
        <f>IF(T171="","",'[1]PERCENT ARRAY-MEAN FC&amp;P VAL'!AW171*'[1]PERCENT ARRAY-MEAN FC&amp;P VAL'!AX171*'[1]PERCENT ARRAY-MEAN FC&amp;P VAL'!AY171-ABS('[1]PERCENT ARRAY-MEAN FC&amp;P VAL'!AZ171*'[1]PERCENT ARRAY-MEAN FC&amp;P VAL'!BA171*'[1]PERCENT ARRAY-MEAN FC&amp;P VAL'!BB171))</f>
        <v/>
      </c>
      <c r="V171" t="str">
        <f>IF(A171="","",IF('[1]Calculation genes in KEGG path'!L169&gt;='[1]Flux and Impact'!$E$1,IF(('[1]PERCENT ARRAY-MEAN FC&amp;P VAL'!BC171*'[1]PERCENT ARRAY-MEAN FC&amp;P VAL'!BD171*'[1]PERCENT ARRAY-MEAN FC&amp;P VAL'!BE171+ABS('[1]PERCENT ARRAY-MEAN FC&amp;P VAL'!BF171*'[1]PERCENT ARRAY-MEAN FC&amp;P VAL'!BG171*'[1]PERCENT ARRAY-MEAN FC&amp;P VAL'!BH171))&gt;0,'[1]PERCENT ARRAY-MEAN FC&amp;P VAL'!BC171*'[1]PERCENT ARRAY-MEAN FC&amp;P VAL'!BD171*'[1]PERCENT ARRAY-MEAN FC&amp;P VAL'!BE171+ABS('[1]PERCENT ARRAY-MEAN FC&amp;P VAL'!BF171*'[1]PERCENT ARRAY-MEAN FC&amp;P VAL'!BG171*'[1]PERCENT ARRAY-MEAN FC&amp;P VAL'!BH171),""),""))</f>
        <v/>
      </c>
      <c r="W171" s="12" t="str">
        <f>IF(V171="","",'[1]PERCENT ARRAY-MEAN FC&amp;P VAL'!BC171*'[1]PERCENT ARRAY-MEAN FC&amp;P VAL'!BD171*'[1]PERCENT ARRAY-MEAN FC&amp;P VAL'!BE171-ABS('[1]PERCENT ARRAY-MEAN FC&amp;P VAL'!BF171*'[1]PERCENT ARRAY-MEAN FC&amp;P VAL'!BG171*'[1]PERCENT ARRAY-MEAN FC&amp;P VAL'!BH171))</f>
        <v/>
      </c>
      <c r="X171" t="str">
        <f>IF(A171="","",IF('[1]Calculation genes in KEGG path'!L169&gt;='[1]Flux and Impact'!$E$1,IF(('[1]PERCENT ARRAY-MEAN FC&amp;P VAL'!BI171*'[1]PERCENT ARRAY-MEAN FC&amp;P VAL'!BJ171*'[1]PERCENT ARRAY-MEAN FC&amp;P VAL'!BK171+ABS('[1]PERCENT ARRAY-MEAN FC&amp;P VAL'!BL171*'[1]PERCENT ARRAY-MEAN FC&amp;P VAL'!BM171*'[1]PERCENT ARRAY-MEAN FC&amp;P VAL'!BN171))&gt;0,'[1]PERCENT ARRAY-MEAN FC&amp;P VAL'!BI171*'[1]PERCENT ARRAY-MEAN FC&amp;P VAL'!BJ171*'[1]PERCENT ARRAY-MEAN FC&amp;P VAL'!BK171+ABS('[1]PERCENT ARRAY-MEAN FC&amp;P VAL'!BL171*'[1]PERCENT ARRAY-MEAN FC&amp;P VAL'!BM171*'[1]PERCENT ARRAY-MEAN FC&amp;P VAL'!BN171),""),""))</f>
        <v/>
      </c>
      <c r="Y171" s="12" t="str">
        <f>IF(X171="","",'[1]PERCENT ARRAY-MEAN FC&amp;P VAL'!BI171*'[1]PERCENT ARRAY-MEAN FC&amp;P VAL'!BJ171*'[1]PERCENT ARRAY-MEAN FC&amp;P VAL'!BK171-ABS('[1]PERCENT ARRAY-MEAN FC&amp;P VAL'!BL171*'[1]PERCENT ARRAY-MEAN FC&amp;P VAL'!BM171*'[1]PERCENT ARRAY-MEAN FC&amp;P VAL'!BN171))</f>
        <v/>
      </c>
      <c r="Z171" t="str">
        <f>IF(A171="","",IF('[1]Calculation genes in KEGG path'!L169&gt;='[1]Flux and Impact'!$E$1,IF(('[1]PERCENT ARRAY-MEAN FC&amp;P VAL'!BO171*'[1]PERCENT ARRAY-MEAN FC&amp;P VAL'!BP171*'[1]PERCENT ARRAY-MEAN FC&amp;P VAL'!BQ171+ABS('[1]PERCENT ARRAY-MEAN FC&amp;P VAL'!BR171*'[1]PERCENT ARRAY-MEAN FC&amp;P VAL'!BS171*'[1]PERCENT ARRAY-MEAN FC&amp;P VAL'!BT171))&gt;0,'[1]PERCENT ARRAY-MEAN FC&amp;P VAL'!BO171*'[1]PERCENT ARRAY-MEAN FC&amp;P VAL'!BP171*'[1]PERCENT ARRAY-MEAN FC&amp;P VAL'!BQ171+ABS('[1]PERCENT ARRAY-MEAN FC&amp;P VAL'!BR171*'[1]PERCENT ARRAY-MEAN FC&amp;P VAL'!BS171*'[1]PERCENT ARRAY-MEAN FC&amp;P VAL'!BT171),""),""))</f>
        <v/>
      </c>
      <c r="AA171" s="12" t="str">
        <f>IF(Z171="","",'[1]PERCENT ARRAY-MEAN FC&amp;P VAL'!BO171*'[1]PERCENT ARRAY-MEAN FC&amp;P VAL'!BP171*'[1]PERCENT ARRAY-MEAN FC&amp;P VAL'!BQ171-ABS('[1]PERCENT ARRAY-MEAN FC&amp;P VAL'!BR171*'[1]PERCENT ARRAY-MEAN FC&amp;P VAL'!BS171*'[1]PERCENT ARRAY-MEAN FC&amp;P VAL'!BT171))</f>
        <v/>
      </c>
      <c r="AB171" t="str">
        <f>IF(A171="","",IF('[1]Calculation genes in KEGG path'!L169&gt;='[1]Flux and Impact'!$E$1,IF(('[1]PERCENT ARRAY-MEAN FC&amp;P VAL'!BU171*'[1]PERCENT ARRAY-MEAN FC&amp;P VAL'!BV171*'[1]PERCENT ARRAY-MEAN FC&amp;P VAL'!BW171+ABS('[1]PERCENT ARRAY-MEAN FC&amp;P VAL'!BX171*'[1]PERCENT ARRAY-MEAN FC&amp;P VAL'!BY171*'[1]PERCENT ARRAY-MEAN FC&amp;P VAL'!BZ171))&gt;0,'[1]PERCENT ARRAY-MEAN FC&amp;P VAL'!BU171*'[1]PERCENT ARRAY-MEAN FC&amp;P VAL'!BV171*'[1]PERCENT ARRAY-MEAN FC&amp;P VAL'!BW171+ABS('[1]PERCENT ARRAY-MEAN FC&amp;P VAL'!BX171*'[1]PERCENT ARRAY-MEAN FC&amp;P VAL'!BY171*'[1]PERCENT ARRAY-MEAN FC&amp;P VAL'!BZ171),""),""))</f>
        <v/>
      </c>
      <c r="AC171" s="12" t="str">
        <f>IF(AB171="","",'[1]PERCENT ARRAY-MEAN FC&amp;P VAL'!BU171*'[1]PERCENT ARRAY-MEAN FC&amp;P VAL'!BV171*'[1]PERCENT ARRAY-MEAN FC&amp;P VAL'!BW171-ABS('[1]PERCENT ARRAY-MEAN FC&amp;P VAL'!BX171*'[1]PERCENT ARRAY-MEAN FC&amp;P VAL'!BY171*'[1]PERCENT ARRAY-MEAN FC&amp;P VAL'!BZ171))</f>
        <v/>
      </c>
      <c r="AD171" t="str">
        <f>IF(A171="","",IF('[1]Calculation genes in KEGG path'!L169&gt;='[1]Flux and Impact'!$E$1,IF(('[1]PERCENT ARRAY-MEAN FC&amp;P VAL'!CA171*'[1]PERCENT ARRAY-MEAN FC&amp;P VAL'!CB171*'[1]PERCENT ARRAY-MEAN FC&amp;P VAL'!CC171+ABS('[1]PERCENT ARRAY-MEAN FC&amp;P VAL'!CD171*'[1]PERCENT ARRAY-MEAN FC&amp;P VAL'!CE171*'[1]PERCENT ARRAY-MEAN FC&amp;P VAL'!CF171))&gt;0,'[1]PERCENT ARRAY-MEAN FC&amp;P VAL'!CA171*'[1]PERCENT ARRAY-MEAN FC&amp;P VAL'!CB171*'[1]PERCENT ARRAY-MEAN FC&amp;P VAL'!CC171+ABS('[1]PERCENT ARRAY-MEAN FC&amp;P VAL'!CD171*'[1]PERCENT ARRAY-MEAN FC&amp;P VAL'!CE171*'[1]PERCENT ARRAY-MEAN FC&amp;P VAL'!CF171),""),""))</f>
        <v/>
      </c>
      <c r="AE171" s="12" t="str">
        <f>IF(AD171="","",'[1]PERCENT ARRAY-MEAN FC&amp;P VAL'!CA171*'[1]PERCENT ARRAY-MEAN FC&amp;P VAL'!CB171*'[1]PERCENT ARRAY-MEAN FC&amp;P VAL'!CC171-ABS('[1]PERCENT ARRAY-MEAN FC&amp;P VAL'!CD171*'[1]PERCENT ARRAY-MEAN FC&amp;P VAL'!CE171*'[1]PERCENT ARRAY-MEAN FC&amp;P VAL'!CF171))</f>
        <v/>
      </c>
      <c r="AF171" t="str">
        <f>IF(A171="","",IF('[1]Calculation genes in KEGG path'!L169&gt;='[1]Flux and Impact'!$E$1,IF(('[1]PERCENT ARRAY-MEAN FC&amp;P VAL'!CG171*'[1]PERCENT ARRAY-MEAN FC&amp;P VAL'!CH171*'[1]PERCENT ARRAY-MEAN FC&amp;P VAL'!CI171+ABS('[1]PERCENT ARRAY-MEAN FC&amp;P VAL'!CJ171*'[1]PERCENT ARRAY-MEAN FC&amp;P VAL'!CK171*'[1]PERCENT ARRAY-MEAN FC&amp;P VAL'!CL171))&gt;0,'[1]PERCENT ARRAY-MEAN FC&amp;P VAL'!CG171*'[1]PERCENT ARRAY-MEAN FC&amp;P VAL'!CH171*'[1]PERCENT ARRAY-MEAN FC&amp;P VAL'!CI171+ABS('[1]PERCENT ARRAY-MEAN FC&amp;P VAL'!CJ171*'[1]PERCENT ARRAY-MEAN FC&amp;P VAL'!CK171*'[1]PERCENT ARRAY-MEAN FC&amp;P VAL'!CL171),""),""))</f>
        <v/>
      </c>
      <c r="AG171" s="12" t="str">
        <f>IF(AF171="","",'[1]PERCENT ARRAY-MEAN FC&amp;P VAL'!CG171*'[1]PERCENT ARRAY-MEAN FC&amp;P VAL'!CH171*'[1]PERCENT ARRAY-MEAN FC&amp;P VAL'!CI171-ABS('[1]PERCENT ARRAY-MEAN FC&amp;P VAL'!CJ171*'[1]PERCENT ARRAY-MEAN FC&amp;P VAL'!CK171*'[1]PERCENT ARRAY-MEAN FC&amp;P VAL'!CL171))</f>
        <v/>
      </c>
      <c r="AH171" t="str">
        <f>IF(A171="","",IF('[1]Calculation genes in KEGG path'!L169&gt;='[1]Flux and Impact'!$E$1,IF(('[1]PERCENT ARRAY-MEAN FC&amp;P VAL'!CM171*'[1]PERCENT ARRAY-MEAN FC&amp;P VAL'!CN171*'[1]PERCENT ARRAY-MEAN FC&amp;P VAL'!CO171+ABS('[1]PERCENT ARRAY-MEAN FC&amp;P VAL'!CP171*'[1]PERCENT ARRAY-MEAN FC&amp;P VAL'!CQ171*'[1]PERCENT ARRAY-MEAN FC&amp;P VAL'!CR171))&gt;0,'[1]PERCENT ARRAY-MEAN FC&amp;P VAL'!CM171*'[1]PERCENT ARRAY-MEAN FC&amp;P VAL'!CN171*'[1]PERCENT ARRAY-MEAN FC&amp;P VAL'!CO171+ABS('[1]PERCENT ARRAY-MEAN FC&amp;P VAL'!CP171*'[1]PERCENT ARRAY-MEAN FC&amp;P VAL'!CQ171*'[1]PERCENT ARRAY-MEAN FC&amp;P VAL'!CR171),""),""))</f>
        <v/>
      </c>
      <c r="AI171" s="12" t="str">
        <f>IF(AH171="","",'[1]PERCENT ARRAY-MEAN FC&amp;P VAL'!CM171*'[1]PERCENT ARRAY-MEAN FC&amp;P VAL'!CN171*'[1]PERCENT ARRAY-MEAN FC&amp;P VAL'!CO171-ABS('[1]PERCENT ARRAY-MEAN FC&amp;P VAL'!CP171*'[1]PERCENT ARRAY-MEAN FC&amp;P VAL'!CQ171*'[1]PERCENT ARRAY-MEAN FC&amp;P VAL'!CR171))</f>
        <v/>
      </c>
      <c r="AJ171" t="str">
        <f>IF(A171="","",IF('[1]Calculation genes in KEGG path'!L169&gt;='[1]Flux and Impact'!$E$1,IF(('[1]PERCENT ARRAY-MEAN FC&amp;P VAL'!CS171*'[1]PERCENT ARRAY-MEAN FC&amp;P VAL'!CT171*'[1]PERCENT ARRAY-MEAN FC&amp;P VAL'!CU171+ABS('[1]PERCENT ARRAY-MEAN FC&amp;P VAL'!CV171*'[1]PERCENT ARRAY-MEAN FC&amp;P VAL'!CW171*'[1]PERCENT ARRAY-MEAN FC&amp;P VAL'!CX171))&gt;0,'[1]PERCENT ARRAY-MEAN FC&amp;P VAL'!CS171*'[1]PERCENT ARRAY-MEAN FC&amp;P VAL'!CT171*'[1]PERCENT ARRAY-MEAN FC&amp;P VAL'!CU171+ABS('[1]PERCENT ARRAY-MEAN FC&amp;P VAL'!CV171*'[1]PERCENT ARRAY-MEAN FC&amp;P VAL'!CW171*'[1]PERCENT ARRAY-MEAN FC&amp;P VAL'!CX171),""),""))</f>
        <v/>
      </c>
      <c r="AK171" s="12" t="str">
        <f>IF(AJ171="","",'[1]PERCENT ARRAY-MEAN FC&amp;P VAL'!CS171*'[1]PERCENT ARRAY-MEAN FC&amp;P VAL'!CT171*'[1]PERCENT ARRAY-MEAN FC&amp;P VAL'!CU171-ABS('[1]PERCENT ARRAY-MEAN FC&amp;P VAL'!CV171*'[1]PERCENT ARRAY-MEAN FC&amp;P VAL'!CW171*'[1]PERCENT ARRAY-MEAN FC&amp;P VAL'!CX171))</f>
        <v/>
      </c>
      <c r="AL171" t="str">
        <f>IF(A171="","",IF('[1]Calculation genes in KEGG path'!L169&gt;='[1]Flux and Impact'!$E$1,IF(('[1]PERCENT ARRAY-MEAN FC&amp;P VAL'!CY171*'[1]PERCENT ARRAY-MEAN FC&amp;P VAL'!CZ171*'[1]PERCENT ARRAY-MEAN FC&amp;P VAL'!DA171+ABS('[1]PERCENT ARRAY-MEAN FC&amp;P VAL'!DB171*'[1]PERCENT ARRAY-MEAN FC&amp;P VAL'!DC171*'[1]PERCENT ARRAY-MEAN FC&amp;P VAL'!DD171))&gt;0,'[1]PERCENT ARRAY-MEAN FC&amp;P VAL'!CY171*'[1]PERCENT ARRAY-MEAN FC&amp;P VAL'!CZ171*'[1]PERCENT ARRAY-MEAN FC&amp;P VAL'!DA171+ABS('[1]PERCENT ARRAY-MEAN FC&amp;P VAL'!DB171*'[1]PERCENT ARRAY-MEAN FC&amp;P VAL'!DC171*'[1]PERCENT ARRAY-MEAN FC&amp;P VAL'!DD171),""),""))</f>
        <v/>
      </c>
      <c r="AM171" s="12" t="str">
        <f>IF(AL171="","",'[1]PERCENT ARRAY-MEAN FC&amp;P VAL'!CY171*'[1]PERCENT ARRAY-MEAN FC&amp;P VAL'!CZ171*'[1]PERCENT ARRAY-MEAN FC&amp;P VAL'!DA171-ABS('[1]PERCENT ARRAY-MEAN FC&amp;P VAL'!DB171*'[1]PERCENT ARRAY-MEAN FC&amp;P VAL'!DC171*'[1]PERCENT ARRAY-MEAN FC&amp;P VAL'!DD171))</f>
        <v/>
      </c>
      <c r="AN171" t="str">
        <f>IF(A171="","",IF('[1]Calculation genes in KEGG path'!L169&gt;='[1]Flux and Impact'!$E$1,IF(('[1]PERCENT ARRAY-MEAN FC&amp;P VAL'!DE171*'[1]PERCENT ARRAY-MEAN FC&amp;P VAL'!DF171*'[1]PERCENT ARRAY-MEAN FC&amp;P VAL'!DG171+ABS('[1]PERCENT ARRAY-MEAN FC&amp;P VAL'!DH171*'[1]PERCENT ARRAY-MEAN FC&amp;P VAL'!DI171*'[1]PERCENT ARRAY-MEAN FC&amp;P VAL'!DJ171))&gt;0,'[1]PERCENT ARRAY-MEAN FC&amp;P VAL'!DE171*'[1]PERCENT ARRAY-MEAN FC&amp;P VAL'!DF171*'[1]PERCENT ARRAY-MEAN FC&amp;P VAL'!DG171+ABS('[1]PERCENT ARRAY-MEAN FC&amp;P VAL'!DH171*'[1]PERCENT ARRAY-MEAN FC&amp;P VAL'!DI171*'[1]PERCENT ARRAY-MEAN FC&amp;P VAL'!DJ171),""),""))</f>
        <v/>
      </c>
      <c r="AO171" s="12" t="str">
        <f>IF(AN171="","",'[1]PERCENT ARRAY-MEAN FC&amp;P VAL'!DE171*'[1]PERCENT ARRAY-MEAN FC&amp;P VAL'!DF171*'[1]PERCENT ARRAY-MEAN FC&amp;P VAL'!DG171-ABS('[1]PERCENT ARRAY-MEAN FC&amp;P VAL'!DH171*'[1]PERCENT ARRAY-MEAN FC&amp;P VAL'!DI171*'[1]PERCENT ARRAY-MEAN FC&amp;P VAL'!DJ171))</f>
        <v/>
      </c>
      <c r="AP171" t="str">
        <f>IF(A171="","",IF('[1]Calculation genes in KEGG path'!L169&gt;='[1]Flux and Impact'!$E$1,IF(('[1]PERCENT ARRAY-MEAN FC&amp;P VAL'!DK171*'[1]PERCENT ARRAY-MEAN FC&amp;P VAL'!DL171*'[1]PERCENT ARRAY-MEAN FC&amp;P VAL'!DM171+ABS('[1]PERCENT ARRAY-MEAN FC&amp;P VAL'!DN171*'[1]PERCENT ARRAY-MEAN FC&amp;P VAL'!DO171*'[1]PERCENT ARRAY-MEAN FC&amp;P VAL'!DP171))&gt;0,'[1]PERCENT ARRAY-MEAN FC&amp;P VAL'!DK171*'[1]PERCENT ARRAY-MEAN FC&amp;P VAL'!DL171*'[1]PERCENT ARRAY-MEAN FC&amp;P VAL'!DM171+ABS('[1]PERCENT ARRAY-MEAN FC&amp;P VAL'!DN171*'[1]PERCENT ARRAY-MEAN FC&amp;P VAL'!DO171*'[1]PERCENT ARRAY-MEAN FC&amp;P VAL'!DP171),""),""))</f>
        <v/>
      </c>
      <c r="AQ171" s="12" t="str">
        <f>IF(AP171="","",'[1]PERCENT ARRAY-MEAN FC&amp;P VAL'!DK171*'[1]PERCENT ARRAY-MEAN FC&amp;P VAL'!DL171*'[1]PERCENT ARRAY-MEAN FC&amp;P VAL'!DM171-ABS('[1]PERCENT ARRAY-MEAN FC&amp;P VAL'!DN171*'[1]PERCENT ARRAY-MEAN FC&amp;P VAL'!DO171*'[1]PERCENT ARRAY-MEAN FC&amp;P VAL'!DP171))</f>
        <v/>
      </c>
      <c r="AR171" t="str">
        <f>IF(A171="","",IF('[1]Calculation genes in KEGG path'!L169&gt;='[1]Flux and Impact'!$E$1,IF(('[1]PERCENT ARRAY-MEAN FC&amp;P VAL'!DQ171*'[1]PERCENT ARRAY-MEAN FC&amp;P VAL'!DR171*'[1]PERCENT ARRAY-MEAN FC&amp;P VAL'!DS171+ABS('[1]PERCENT ARRAY-MEAN FC&amp;P VAL'!DT171*'[1]PERCENT ARRAY-MEAN FC&amp;P VAL'!DU171*'[1]PERCENT ARRAY-MEAN FC&amp;P VAL'!DV171))&gt;0,'[1]PERCENT ARRAY-MEAN FC&amp;P VAL'!DQ171*'[1]PERCENT ARRAY-MEAN FC&amp;P VAL'!DR171*'[1]PERCENT ARRAY-MEAN FC&amp;P VAL'!DS171+ABS('[1]PERCENT ARRAY-MEAN FC&amp;P VAL'!DT171*'[1]PERCENT ARRAY-MEAN FC&amp;P VAL'!DU171*'[1]PERCENT ARRAY-MEAN FC&amp;P VAL'!DV171),""),""))</f>
        <v/>
      </c>
      <c r="AS171" s="12" t="str">
        <f>IF(AR171="","",'[1]PERCENT ARRAY-MEAN FC&amp;P VAL'!DQ171*'[1]PERCENT ARRAY-MEAN FC&amp;P VAL'!DR171*'[1]PERCENT ARRAY-MEAN FC&amp;P VAL'!DS171-ABS('[1]PERCENT ARRAY-MEAN FC&amp;P VAL'!DT171*'[1]PERCENT ARRAY-MEAN FC&amp;P VAL'!DU171*'[1]PERCENT ARRAY-MEAN FC&amp;P VAL'!DV171))</f>
        <v/>
      </c>
      <c r="AT171" s="12">
        <f t="shared" si="7"/>
        <v>-81.4694665417402</v>
      </c>
      <c r="AU171" s="12">
        <f t="shared" si="8"/>
        <v>1</v>
      </c>
    </row>
    <row r="172" spans="1:47">
      <c r="A172" t="str">
        <f>'[1]Calculation genes in KEGG path'!I170</f>
        <v>bta04914</v>
      </c>
      <c r="B172" t="str">
        <f>IF('[1]PERCENT ARRAY-MEAN FC&amp;P VAL'!A172="","",'[1]PERCENT ARRAY-MEAN FC&amp;P VAL'!A172)</f>
        <v>5. Organismal Systems</v>
      </c>
      <c r="C172" t="str">
        <f>IF('[1]PERCENT ARRAY-MEAN FC&amp;P VAL'!B172="","",'[1]PERCENT ARRAY-MEAN FC&amp;P VAL'!B172)</f>
        <v>5.2 Endocrine System</v>
      </c>
      <c r="D172" t="str">
        <f>IF('[1]PERCENT ARRAY-MEAN FC&amp;P VAL'!C172="","",'[1]PERCENT ARRAY-MEAN FC&amp;P VAL'!C172)</f>
        <v>Progesterone-mediated oocyte maturation</v>
      </c>
      <c r="E172" s="12">
        <f t="shared" si="6"/>
        <v>149.378701948377</v>
      </c>
      <c r="F172" t="str">
        <f>IF(A172="","",IF('[1]Calculation genes in KEGG path'!L170&gt;='[1]Flux and Impact'!$E$1,IF('[1]PERCENT ARRAY-MEAN FC&amp;P VAL'!G172*'[1]PERCENT ARRAY-MEAN FC&amp;P VAL'!H172*'[1]PERCENT ARRAY-MEAN FC&amp;P VAL'!I172+ABS('[1]PERCENT ARRAY-MEAN FC&amp;P VAL'!J172*'[1]PERCENT ARRAY-MEAN FC&amp;P VAL'!K172*'[1]PERCENT ARRAY-MEAN FC&amp;P VAL'!L172)&gt;0,'[1]PERCENT ARRAY-MEAN FC&amp;P VAL'!G172*'[1]PERCENT ARRAY-MEAN FC&amp;P VAL'!H172*'[1]PERCENT ARRAY-MEAN FC&amp;P VAL'!I172+ABS('[1]PERCENT ARRAY-MEAN FC&amp;P VAL'!J172*'[1]PERCENT ARRAY-MEAN FC&amp;P VAL'!K172*'[1]PERCENT ARRAY-MEAN FC&amp;P VAL'!L172),""),""))</f>
        <v/>
      </c>
      <c r="G172" s="12" t="str">
        <f>IF(F172="","",'[1]PERCENT ARRAY-MEAN FC&amp;P VAL'!G172*'[1]PERCENT ARRAY-MEAN FC&amp;P VAL'!H172*'[1]PERCENT ARRAY-MEAN FC&amp;P VAL'!I172-ABS('[1]PERCENT ARRAY-MEAN FC&amp;P VAL'!J172*'[1]PERCENT ARRAY-MEAN FC&amp;P VAL'!K172*'[1]PERCENT ARRAY-MEAN FC&amp;P VAL'!L172))</f>
        <v/>
      </c>
      <c r="H172">
        <f>IF(A172="","",IF('[1]Calculation genes in KEGG path'!L170&gt;='[1]Flux and Impact'!$E$1,IF(('[1]PERCENT ARRAY-MEAN FC&amp;P VAL'!M172*'[1]PERCENT ARRAY-MEAN FC&amp;P VAL'!N172*'[1]PERCENT ARRAY-MEAN FC&amp;P VAL'!O172+ABS('[1]PERCENT ARRAY-MEAN FC&amp;P VAL'!P172*'[1]PERCENT ARRAY-MEAN FC&amp;P VAL'!Q172*'[1]PERCENT ARRAY-MEAN FC&amp;P VAL'!R172))&gt;0,'[1]PERCENT ARRAY-MEAN FC&amp;P VAL'!M172*'[1]PERCENT ARRAY-MEAN FC&amp;P VAL'!N172*'[1]PERCENT ARRAY-MEAN FC&amp;P VAL'!O172+ABS('[1]PERCENT ARRAY-MEAN FC&amp;P VAL'!P172*'[1]PERCENT ARRAY-MEAN FC&amp;P VAL'!Q172*'[1]PERCENT ARRAY-MEAN FC&amp;P VAL'!R172),""),""))</f>
        <v>124.706865187666</v>
      </c>
      <c r="I172" s="12">
        <f>IF(H172="","",'[1]PERCENT ARRAY-MEAN FC&amp;P VAL'!M172*'[1]PERCENT ARRAY-MEAN FC&amp;P VAL'!N172*'[1]PERCENT ARRAY-MEAN FC&amp;P VAL'!O172-ABS('[1]PERCENT ARRAY-MEAN FC&amp;P VAL'!P172*'[1]PERCENT ARRAY-MEAN FC&amp;P VAL'!Q172*'[1]PERCENT ARRAY-MEAN FC&amp;P VAL'!R172))</f>
        <v>36.1127492853174</v>
      </c>
      <c r="J172">
        <f>IF(A172="","",IF('[1]Calculation genes in KEGG path'!L170&gt;='[1]Flux and Impact'!$E$1,IF(('[1]PERCENT ARRAY-MEAN FC&amp;P VAL'!S172*'[1]PERCENT ARRAY-MEAN FC&amp;P VAL'!T172*'[1]PERCENT ARRAY-MEAN FC&amp;P VAL'!U172+ABS('[1]PERCENT ARRAY-MEAN FC&amp;P VAL'!V172*'[1]PERCENT ARRAY-MEAN FC&amp;P VAL'!W172*'[1]PERCENT ARRAY-MEAN FC&amp;P VAL'!X172))&gt;0,'[1]PERCENT ARRAY-MEAN FC&amp;P VAL'!S172*'[1]PERCENT ARRAY-MEAN FC&amp;P VAL'!T172*'[1]PERCENT ARRAY-MEAN FC&amp;P VAL'!U172+ABS('[1]PERCENT ARRAY-MEAN FC&amp;P VAL'!V172*'[1]PERCENT ARRAY-MEAN FC&amp;P VAL'!W172*'[1]PERCENT ARRAY-MEAN FC&amp;P VAL'!X172),""),""))</f>
        <v>24.6718367607109</v>
      </c>
      <c r="K172" s="12">
        <f>IF(J172="","",'[1]PERCENT ARRAY-MEAN FC&amp;P VAL'!S172*'[1]PERCENT ARRAY-MEAN FC&amp;P VAL'!T172*'[1]PERCENT ARRAY-MEAN FC&amp;P VAL'!U172-ABS('[1]PERCENT ARRAY-MEAN FC&amp;P VAL'!V172*'[1]PERCENT ARRAY-MEAN FC&amp;P VAL'!W172*'[1]PERCENT ARRAY-MEAN FC&amp;P VAL'!X172))</f>
        <v>24.6718367607109</v>
      </c>
      <c r="L172" t="str">
        <f>IF(A172="","",IF('[1]Calculation genes in KEGG path'!L170&gt;='[1]Flux and Impact'!$E$1,IF(('[1]PERCENT ARRAY-MEAN FC&amp;P VAL'!Y172*'[1]PERCENT ARRAY-MEAN FC&amp;P VAL'!Z172*'[1]PERCENT ARRAY-MEAN FC&amp;P VAL'!AA172+ABS('[1]PERCENT ARRAY-MEAN FC&amp;P VAL'!AB172*'[1]PERCENT ARRAY-MEAN FC&amp;P VAL'!AC172*'[1]PERCENT ARRAY-MEAN FC&amp;P VAL'!AD172))&gt;0,'[1]PERCENT ARRAY-MEAN FC&amp;P VAL'!Y172*'[1]PERCENT ARRAY-MEAN FC&amp;P VAL'!Z172*'[1]PERCENT ARRAY-MEAN FC&amp;P VAL'!AA172+ABS('[1]PERCENT ARRAY-MEAN FC&amp;P VAL'!AB172*'[1]PERCENT ARRAY-MEAN FC&amp;P VAL'!AC172*'[1]PERCENT ARRAY-MEAN FC&amp;P VAL'!AD172),""),""))</f>
        <v/>
      </c>
      <c r="M172" s="12" t="str">
        <f>IF(L172="","",'[1]PERCENT ARRAY-MEAN FC&amp;P VAL'!Y172*'[1]PERCENT ARRAY-MEAN FC&amp;P VAL'!Z172*'[1]PERCENT ARRAY-MEAN FC&amp;P VAL'!AA172-ABS('[1]PERCENT ARRAY-MEAN FC&amp;P VAL'!AB172*'[1]PERCENT ARRAY-MEAN FC&amp;P VAL'!AC172*'[1]PERCENT ARRAY-MEAN FC&amp;P VAL'!AD172))</f>
        <v/>
      </c>
      <c r="N172" t="str">
        <f>IF(A172="","",IF('[1]Calculation genes in KEGG path'!L170&gt;='[1]Flux and Impact'!$E$1,IF(('[1]PERCENT ARRAY-MEAN FC&amp;P VAL'!AE172*'[1]PERCENT ARRAY-MEAN FC&amp;P VAL'!AF172*'[1]PERCENT ARRAY-MEAN FC&amp;P VAL'!AG172+ABS('[1]PERCENT ARRAY-MEAN FC&amp;P VAL'!AH172*'[1]PERCENT ARRAY-MEAN FC&amp;P VAL'!AI172*'[1]PERCENT ARRAY-MEAN FC&amp;P VAL'!AJ172))&gt;0,'[1]PERCENT ARRAY-MEAN FC&amp;P VAL'!AE172*'[1]PERCENT ARRAY-MEAN FC&amp;P VAL'!AF172*'[1]PERCENT ARRAY-MEAN FC&amp;P VAL'!AG172+ABS('[1]PERCENT ARRAY-MEAN FC&amp;P VAL'!AH172*'[1]PERCENT ARRAY-MEAN FC&amp;P VAL'!AI172*'[1]PERCENT ARRAY-MEAN FC&amp;P VAL'!AJ172),""),""))</f>
        <v/>
      </c>
      <c r="O172" s="12" t="str">
        <f>IF(N172="","",'[1]PERCENT ARRAY-MEAN FC&amp;P VAL'!AE172*'[1]PERCENT ARRAY-MEAN FC&amp;P VAL'!AF172*'[1]PERCENT ARRAY-MEAN FC&amp;P VAL'!AG172-ABS('[1]PERCENT ARRAY-MEAN FC&amp;P VAL'!AH172*'[1]PERCENT ARRAY-MEAN FC&amp;P VAL'!AI172*'[1]PERCENT ARRAY-MEAN FC&amp;P VAL'!AJ172))</f>
        <v/>
      </c>
      <c r="P172" t="str">
        <f>IF(A172="","",IF('[1]Calculation genes in KEGG path'!L170&gt;='[1]Flux and Impact'!$E$1,IF(('[1]PERCENT ARRAY-MEAN FC&amp;P VAL'!AK172*'[1]PERCENT ARRAY-MEAN FC&amp;P VAL'!AL172*'[1]PERCENT ARRAY-MEAN FC&amp;P VAL'!AM172+ABS('[1]PERCENT ARRAY-MEAN FC&amp;P VAL'!AN172*'[1]PERCENT ARRAY-MEAN FC&amp;P VAL'!AO172*'[1]PERCENT ARRAY-MEAN FC&amp;P VAL'!AP172))&gt;0,'[1]PERCENT ARRAY-MEAN FC&amp;P VAL'!AK172*'[1]PERCENT ARRAY-MEAN FC&amp;P VAL'!AL172*'[1]PERCENT ARRAY-MEAN FC&amp;P VAL'!AM172+ABS('[1]PERCENT ARRAY-MEAN FC&amp;P VAL'!AN172*'[1]PERCENT ARRAY-MEAN FC&amp;P VAL'!AO172*'[1]PERCENT ARRAY-MEAN FC&amp;P VAL'!AP172),""),""))</f>
        <v/>
      </c>
      <c r="Q172" s="12" t="str">
        <f>IF(P172="","",'[1]PERCENT ARRAY-MEAN FC&amp;P VAL'!AK172*'[1]PERCENT ARRAY-MEAN FC&amp;P VAL'!AL172*'[1]PERCENT ARRAY-MEAN FC&amp;P VAL'!AM172-ABS('[1]PERCENT ARRAY-MEAN FC&amp;P VAL'!AN172*'[1]PERCENT ARRAY-MEAN FC&amp;P VAL'!AO172*'[1]PERCENT ARRAY-MEAN FC&amp;P VAL'!AP172))</f>
        <v/>
      </c>
      <c r="R172" t="str">
        <f>IF(A172="","",IF('[1]Calculation genes in KEGG path'!L170&gt;='[1]Flux and Impact'!$E$1,IF(('[1]PERCENT ARRAY-MEAN FC&amp;P VAL'!AQ172*'[1]PERCENT ARRAY-MEAN FC&amp;P VAL'!AR172*'[1]PERCENT ARRAY-MEAN FC&amp;P VAL'!AS172+ABS('[1]PERCENT ARRAY-MEAN FC&amp;P VAL'!AT172*'[1]PERCENT ARRAY-MEAN FC&amp;P VAL'!AU172*'[1]PERCENT ARRAY-MEAN FC&amp;P VAL'!AV172))&gt;0,'[1]PERCENT ARRAY-MEAN FC&amp;P VAL'!AQ172*'[1]PERCENT ARRAY-MEAN FC&amp;P VAL'!AR172*'[1]PERCENT ARRAY-MEAN FC&amp;P VAL'!AS172+ABS('[1]PERCENT ARRAY-MEAN FC&amp;P VAL'!AT172*'[1]PERCENT ARRAY-MEAN FC&amp;P VAL'!AU172*'[1]PERCENT ARRAY-MEAN FC&amp;P VAL'!AV172),""),""))</f>
        <v/>
      </c>
      <c r="S172" s="12" t="str">
        <f>IF(R172="","",'[1]PERCENT ARRAY-MEAN FC&amp;P VAL'!AQ172*'[1]PERCENT ARRAY-MEAN FC&amp;P VAL'!AR172*'[1]PERCENT ARRAY-MEAN FC&amp;P VAL'!AS172-ABS('[1]PERCENT ARRAY-MEAN FC&amp;P VAL'!AT172*'[1]PERCENT ARRAY-MEAN FC&amp;P VAL'!AU172*'[1]PERCENT ARRAY-MEAN FC&amp;P VAL'!AV172))</f>
        <v/>
      </c>
      <c r="T172" t="str">
        <f>IF(A172="","",IF('[1]Calculation genes in KEGG path'!L170&gt;='[1]Flux and Impact'!$E$1,IF(('[1]PERCENT ARRAY-MEAN FC&amp;P VAL'!AW172*'[1]PERCENT ARRAY-MEAN FC&amp;P VAL'!AX172*'[1]PERCENT ARRAY-MEAN FC&amp;P VAL'!AY172+ABS('[1]PERCENT ARRAY-MEAN FC&amp;P VAL'!AZ172*'[1]PERCENT ARRAY-MEAN FC&amp;P VAL'!BA172*'[1]PERCENT ARRAY-MEAN FC&amp;P VAL'!BB172))&gt;0,'[1]PERCENT ARRAY-MEAN FC&amp;P VAL'!AW172*'[1]PERCENT ARRAY-MEAN FC&amp;P VAL'!AX172*'[1]PERCENT ARRAY-MEAN FC&amp;P VAL'!AY172+ABS('[1]PERCENT ARRAY-MEAN FC&amp;P VAL'!AZ172*'[1]PERCENT ARRAY-MEAN FC&amp;P VAL'!BA172*'[1]PERCENT ARRAY-MEAN FC&amp;P VAL'!BB172),""),""))</f>
        <v/>
      </c>
      <c r="U172" s="12" t="str">
        <f>IF(T172="","",'[1]PERCENT ARRAY-MEAN FC&amp;P VAL'!AW172*'[1]PERCENT ARRAY-MEAN FC&amp;P VAL'!AX172*'[1]PERCENT ARRAY-MEAN FC&amp;P VAL'!AY172-ABS('[1]PERCENT ARRAY-MEAN FC&amp;P VAL'!AZ172*'[1]PERCENT ARRAY-MEAN FC&amp;P VAL'!BA172*'[1]PERCENT ARRAY-MEAN FC&amp;P VAL'!BB172))</f>
        <v/>
      </c>
      <c r="V172" t="str">
        <f>IF(A172="","",IF('[1]Calculation genes in KEGG path'!L170&gt;='[1]Flux and Impact'!$E$1,IF(('[1]PERCENT ARRAY-MEAN FC&amp;P VAL'!BC172*'[1]PERCENT ARRAY-MEAN FC&amp;P VAL'!BD172*'[1]PERCENT ARRAY-MEAN FC&amp;P VAL'!BE172+ABS('[1]PERCENT ARRAY-MEAN FC&amp;P VAL'!BF172*'[1]PERCENT ARRAY-MEAN FC&amp;P VAL'!BG172*'[1]PERCENT ARRAY-MEAN FC&amp;P VAL'!BH172))&gt;0,'[1]PERCENT ARRAY-MEAN FC&amp;P VAL'!BC172*'[1]PERCENT ARRAY-MEAN FC&amp;P VAL'!BD172*'[1]PERCENT ARRAY-MEAN FC&amp;P VAL'!BE172+ABS('[1]PERCENT ARRAY-MEAN FC&amp;P VAL'!BF172*'[1]PERCENT ARRAY-MEAN FC&amp;P VAL'!BG172*'[1]PERCENT ARRAY-MEAN FC&amp;P VAL'!BH172),""),""))</f>
        <v/>
      </c>
      <c r="W172" s="12" t="str">
        <f>IF(V172="","",'[1]PERCENT ARRAY-MEAN FC&amp;P VAL'!BC172*'[1]PERCENT ARRAY-MEAN FC&amp;P VAL'!BD172*'[1]PERCENT ARRAY-MEAN FC&amp;P VAL'!BE172-ABS('[1]PERCENT ARRAY-MEAN FC&amp;P VAL'!BF172*'[1]PERCENT ARRAY-MEAN FC&amp;P VAL'!BG172*'[1]PERCENT ARRAY-MEAN FC&amp;P VAL'!BH172))</f>
        <v/>
      </c>
      <c r="X172" t="str">
        <f>IF(A172="","",IF('[1]Calculation genes in KEGG path'!L170&gt;='[1]Flux and Impact'!$E$1,IF(('[1]PERCENT ARRAY-MEAN FC&amp;P VAL'!BI172*'[1]PERCENT ARRAY-MEAN FC&amp;P VAL'!BJ172*'[1]PERCENT ARRAY-MEAN FC&amp;P VAL'!BK172+ABS('[1]PERCENT ARRAY-MEAN FC&amp;P VAL'!BL172*'[1]PERCENT ARRAY-MEAN FC&amp;P VAL'!BM172*'[1]PERCENT ARRAY-MEAN FC&amp;P VAL'!BN172))&gt;0,'[1]PERCENT ARRAY-MEAN FC&amp;P VAL'!BI172*'[1]PERCENT ARRAY-MEAN FC&amp;P VAL'!BJ172*'[1]PERCENT ARRAY-MEAN FC&amp;P VAL'!BK172+ABS('[1]PERCENT ARRAY-MEAN FC&amp;P VAL'!BL172*'[1]PERCENT ARRAY-MEAN FC&amp;P VAL'!BM172*'[1]PERCENT ARRAY-MEAN FC&amp;P VAL'!BN172),""),""))</f>
        <v/>
      </c>
      <c r="Y172" s="12" t="str">
        <f>IF(X172="","",'[1]PERCENT ARRAY-MEAN FC&amp;P VAL'!BI172*'[1]PERCENT ARRAY-MEAN FC&amp;P VAL'!BJ172*'[1]PERCENT ARRAY-MEAN FC&amp;P VAL'!BK172-ABS('[1]PERCENT ARRAY-MEAN FC&amp;P VAL'!BL172*'[1]PERCENT ARRAY-MEAN FC&amp;P VAL'!BM172*'[1]PERCENT ARRAY-MEAN FC&amp;P VAL'!BN172))</f>
        <v/>
      </c>
      <c r="Z172" t="str">
        <f>IF(A172="","",IF('[1]Calculation genes in KEGG path'!L170&gt;='[1]Flux and Impact'!$E$1,IF(('[1]PERCENT ARRAY-MEAN FC&amp;P VAL'!BO172*'[1]PERCENT ARRAY-MEAN FC&amp;P VAL'!BP172*'[1]PERCENT ARRAY-MEAN FC&amp;P VAL'!BQ172+ABS('[1]PERCENT ARRAY-MEAN FC&amp;P VAL'!BR172*'[1]PERCENT ARRAY-MEAN FC&amp;P VAL'!BS172*'[1]PERCENT ARRAY-MEAN FC&amp;P VAL'!BT172))&gt;0,'[1]PERCENT ARRAY-MEAN FC&amp;P VAL'!BO172*'[1]PERCENT ARRAY-MEAN FC&amp;P VAL'!BP172*'[1]PERCENT ARRAY-MEAN FC&amp;P VAL'!BQ172+ABS('[1]PERCENT ARRAY-MEAN FC&amp;P VAL'!BR172*'[1]PERCENT ARRAY-MEAN FC&amp;P VAL'!BS172*'[1]PERCENT ARRAY-MEAN FC&amp;P VAL'!BT172),""),""))</f>
        <v/>
      </c>
      <c r="AA172" s="12" t="str">
        <f>IF(Z172="","",'[1]PERCENT ARRAY-MEAN FC&amp;P VAL'!BO172*'[1]PERCENT ARRAY-MEAN FC&amp;P VAL'!BP172*'[1]PERCENT ARRAY-MEAN FC&amp;P VAL'!BQ172-ABS('[1]PERCENT ARRAY-MEAN FC&amp;P VAL'!BR172*'[1]PERCENT ARRAY-MEAN FC&amp;P VAL'!BS172*'[1]PERCENT ARRAY-MEAN FC&amp;P VAL'!BT172))</f>
        <v/>
      </c>
      <c r="AB172" t="str">
        <f>IF(A172="","",IF('[1]Calculation genes in KEGG path'!L170&gt;='[1]Flux and Impact'!$E$1,IF(('[1]PERCENT ARRAY-MEAN FC&amp;P VAL'!BU172*'[1]PERCENT ARRAY-MEAN FC&amp;P VAL'!BV172*'[1]PERCENT ARRAY-MEAN FC&amp;P VAL'!BW172+ABS('[1]PERCENT ARRAY-MEAN FC&amp;P VAL'!BX172*'[1]PERCENT ARRAY-MEAN FC&amp;P VAL'!BY172*'[1]PERCENT ARRAY-MEAN FC&amp;P VAL'!BZ172))&gt;0,'[1]PERCENT ARRAY-MEAN FC&amp;P VAL'!BU172*'[1]PERCENT ARRAY-MEAN FC&amp;P VAL'!BV172*'[1]PERCENT ARRAY-MEAN FC&amp;P VAL'!BW172+ABS('[1]PERCENT ARRAY-MEAN FC&amp;P VAL'!BX172*'[1]PERCENT ARRAY-MEAN FC&amp;P VAL'!BY172*'[1]PERCENT ARRAY-MEAN FC&amp;P VAL'!BZ172),""),""))</f>
        <v/>
      </c>
      <c r="AC172" s="12" t="str">
        <f>IF(AB172="","",'[1]PERCENT ARRAY-MEAN FC&amp;P VAL'!BU172*'[1]PERCENT ARRAY-MEAN FC&amp;P VAL'!BV172*'[1]PERCENT ARRAY-MEAN FC&amp;P VAL'!BW172-ABS('[1]PERCENT ARRAY-MEAN FC&amp;P VAL'!BX172*'[1]PERCENT ARRAY-MEAN FC&amp;P VAL'!BY172*'[1]PERCENT ARRAY-MEAN FC&amp;P VAL'!BZ172))</f>
        <v/>
      </c>
      <c r="AD172" t="str">
        <f>IF(A172="","",IF('[1]Calculation genes in KEGG path'!L170&gt;='[1]Flux and Impact'!$E$1,IF(('[1]PERCENT ARRAY-MEAN FC&amp;P VAL'!CA172*'[1]PERCENT ARRAY-MEAN FC&amp;P VAL'!CB172*'[1]PERCENT ARRAY-MEAN FC&amp;P VAL'!CC172+ABS('[1]PERCENT ARRAY-MEAN FC&amp;P VAL'!CD172*'[1]PERCENT ARRAY-MEAN FC&amp;P VAL'!CE172*'[1]PERCENT ARRAY-MEAN FC&amp;P VAL'!CF172))&gt;0,'[1]PERCENT ARRAY-MEAN FC&amp;P VAL'!CA172*'[1]PERCENT ARRAY-MEAN FC&amp;P VAL'!CB172*'[1]PERCENT ARRAY-MEAN FC&amp;P VAL'!CC172+ABS('[1]PERCENT ARRAY-MEAN FC&amp;P VAL'!CD172*'[1]PERCENT ARRAY-MEAN FC&amp;P VAL'!CE172*'[1]PERCENT ARRAY-MEAN FC&amp;P VAL'!CF172),""),""))</f>
        <v/>
      </c>
      <c r="AE172" s="12" t="str">
        <f>IF(AD172="","",'[1]PERCENT ARRAY-MEAN FC&amp;P VAL'!CA172*'[1]PERCENT ARRAY-MEAN FC&amp;P VAL'!CB172*'[1]PERCENT ARRAY-MEAN FC&amp;P VAL'!CC172-ABS('[1]PERCENT ARRAY-MEAN FC&amp;P VAL'!CD172*'[1]PERCENT ARRAY-MEAN FC&amp;P VAL'!CE172*'[1]PERCENT ARRAY-MEAN FC&amp;P VAL'!CF172))</f>
        <v/>
      </c>
      <c r="AF172" t="str">
        <f>IF(A172="","",IF('[1]Calculation genes in KEGG path'!L170&gt;='[1]Flux and Impact'!$E$1,IF(('[1]PERCENT ARRAY-MEAN FC&amp;P VAL'!CG172*'[1]PERCENT ARRAY-MEAN FC&amp;P VAL'!CH172*'[1]PERCENT ARRAY-MEAN FC&amp;P VAL'!CI172+ABS('[1]PERCENT ARRAY-MEAN FC&amp;P VAL'!CJ172*'[1]PERCENT ARRAY-MEAN FC&amp;P VAL'!CK172*'[1]PERCENT ARRAY-MEAN FC&amp;P VAL'!CL172))&gt;0,'[1]PERCENT ARRAY-MEAN FC&amp;P VAL'!CG172*'[1]PERCENT ARRAY-MEAN FC&amp;P VAL'!CH172*'[1]PERCENT ARRAY-MEAN FC&amp;P VAL'!CI172+ABS('[1]PERCENT ARRAY-MEAN FC&amp;P VAL'!CJ172*'[1]PERCENT ARRAY-MEAN FC&amp;P VAL'!CK172*'[1]PERCENT ARRAY-MEAN FC&amp;P VAL'!CL172),""),""))</f>
        <v/>
      </c>
      <c r="AG172" s="12" t="str">
        <f>IF(AF172="","",'[1]PERCENT ARRAY-MEAN FC&amp;P VAL'!CG172*'[1]PERCENT ARRAY-MEAN FC&amp;P VAL'!CH172*'[1]PERCENT ARRAY-MEAN FC&amp;P VAL'!CI172-ABS('[1]PERCENT ARRAY-MEAN FC&amp;P VAL'!CJ172*'[1]PERCENT ARRAY-MEAN FC&amp;P VAL'!CK172*'[1]PERCENT ARRAY-MEAN FC&amp;P VAL'!CL172))</f>
        <v/>
      </c>
      <c r="AH172" t="str">
        <f>IF(A172="","",IF('[1]Calculation genes in KEGG path'!L170&gt;='[1]Flux and Impact'!$E$1,IF(('[1]PERCENT ARRAY-MEAN FC&amp;P VAL'!CM172*'[1]PERCENT ARRAY-MEAN FC&amp;P VAL'!CN172*'[1]PERCENT ARRAY-MEAN FC&amp;P VAL'!CO172+ABS('[1]PERCENT ARRAY-MEAN FC&amp;P VAL'!CP172*'[1]PERCENT ARRAY-MEAN FC&amp;P VAL'!CQ172*'[1]PERCENT ARRAY-MEAN FC&amp;P VAL'!CR172))&gt;0,'[1]PERCENT ARRAY-MEAN FC&amp;P VAL'!CM172*'[1]PERCENT ARRAY-MEAN FC&amp;P VAL'!CN172*'[1]PERCENT ARRAY-MEAN FC&amp;P VAL'!CO172+ABS('[1]PERCENT ARRAY-MEAN FC&amp;P VAL'!CP172*'[1]PERCENT ARRAY-MEAN FC&amp;P VAL'!CQ172*'[1]PERCENT ARRAY-MEAN FC&amp;P VAL'!CR172),""),""))</f>
        <v/>
      </c>
      <c r="AI172" s="12" t="str">
        <f>IF(AH172="","",'[1]PERCENT ARRAY-MEAN FC&amp;P VAL'!CM172*'[1]PERCENT ARRAY-MEAN FC&amp;P VAL'!CN172*'[1]PERCENT ARRAY-MEAN FC&amp;P VAL'!CO172-ABS('[1]PERCENT ARRAY-MEAN FC&amp;P VAL'!CP172*'[1]PERCENT ARRAY-MEAN FC&amp;P VAL'!CQ172*'[1]PERCENT ARRAY-MEAN FC&amp;P VAL'!CR172))</f>
        <v/>
      </c>
      <c r="AJ172" t="str">
        <f>IF(A172="","",IF('[1]Calculation genes in KEGG path'!L170&gt;='[1]Flux and Impact'!$E$1,IF(('[1]PERCENT ARRAY-MEAN FC&amp;P VAL'!CS172*'[1]PERCENT ARRAY-MEAN FC&amp;P VAL'!CT172*'[1]PERCENT ARRAY-MEAN FC&amp;P VAL'!CU172+ABS('[1]PERCENT ARRAY-MEAN FC&amp;P VAL'!CV172*'[1]PERCENT ARRAY-MEAN FC&amp;P VAL'!CW172*'[1]PERCENT ARRAY-MEAN FC&amp;P VAL'!CX172))&gt;0,'[1]PERCENT ARRAY-MEAN FC&amp;P VAL'!CS172*'[1]PERCENT ARRAY-MEAN FC&amp;P VAL'!CT172*'[1]PERCENT ARRAY-MEAN FC&amp;P VAL'!CU172+ABS('[1]PERCENT ARRAY-MEAN FC&amp;P VAL'!CV172*'[1]PERCENT ARRAY-MEAN FC&amp;P VAL'!CW172*'[1]PERCENT ARRAY-MEAN FC&amp;P VAL'!CX172),""),""))</f>
        <v/>
      </c>
      <c r="AK172" s="12" t="str">
        <f>IF(AJ172="","",'[1]PERCENT ARRAY-MEAN FC&amp;P VAL'!CS172*'[1]PERCENT ARRAY-MEAN FC&amp;P VAL'!CT172*'[1]PERCENT ARRAY-MEAN FC&amp;P VAL'!CU172-ABS('[1]PERCENT ARRAY-MEAN FC&amp;P VAL'!CV172*'[1]PERCENT ARRAY-MEAN FC&amp;P VAL'!CW172*'[1]PERCENT ARRAY-MEAN FC&amp;P VAL'!CX172))</f>
        <v/>
      </c>
      <c r="AL172" t="str">
        <f>IF(A172="","",IF('[1]Calculation genes in KEGG path'!L170&gt;='[1]Flux and Impact'!$E$1,IF(('[1]PERCENT ARRAY-MEAN FC&amp;P VAL'!CY172*'[1]PERCENT ARRAY-MEAN FC&amp;P VAL'!CZ172*'[1]PERCENT ARRAY-MEAN FC&amp;P VAL'!DA172+ABS('[1]PERCENT ARRAY-MEAN FC&amp;P VAL'!DB172*'[1]PERCENT ARRAY-MEAN FC&amp;P VAL'!DC172*'[1]PERCENT ARRAY-MEAN FC&amp;P VAL'!DD172))&gt;0,'[1]PERCENT ARRAY-MEAN FC&amp;P VAL'!CY172*'[1]PERCENT ARRAY-MEAN FC&amp;P VAL'!CZ172*'[1]PERCENT ARRAY-MEAN FC&amp;P VAL'!DA172+ABS('[1]PERCENT ARRAY-MEAN FC&amp;P VAL'!DB172*'[1]PERCENT ARRAY-MEAN FC&amp;P VAL'!DC172*'[1]PERCENT ARRAY-MEAN FC&amp;P VAL'!DD172),""),""))</f>
        <v/>
      </c>
      <c r="AM172" s="12" t="str">
        <f>IF(AL172="","",'[1]PERCENT ARRAY-MEAN FC&amp;P VAL'!CY172*'[1]PERCENT ARRAY-MEAN FC&amp;P VAL'!CZ172*'[1]PERCENT ARRAY-MEAN FC&amp;P VAL'!DA172-ABS('[1]PERCENT ARRAY-MEAN FC&amp;P VAL'!DB172*'[1]PERCENT ARRAY-MEAN FC&amp;P VAL'!DC172*'[1]PERCENT ARRAY-MEAN FC&amp;P VAL'!DD172))</f>
        <v/>
      </c>
      <c r="AN172" t="str">
        <f>IF(A172="","",IF('[1]Calculation genes in KEGG path'!L170&gt;='[1]Flux and Impact'!$E$1,IF(('[1]PERCENT ARRAY-MEAN FC&amp;P VAL'!DE172*'[1]PERCENT ARRAY-MEAN FC&amp;P VAL'!DF172*'[1]PERCENT ARRAY-MEAN FC&amp;P VAL'!DG172+ABS('[1]PERCENT ARRAY-MEAN FC&amp;P VAL'!DH172*'[1]PERCENT ARRAY-MEAN FC&amp;P VAL'!DI172*'[1]PERCENT ARRAY-MEAN FC&amp;P VAL'!DJ172))&gt;0,'[1]PERCENT ARRAY-MEAN FC&amp;P VAL'!DE172*'[1]PERCENT ARRAY-MEAN FC&amp;P VAL'!DF172*'[1]PERCENT ARRAY-MEAN FC&amp;P VAL'!DG172+ABS('[1]PERCENT ARRAY-MEAN FC&amp;P VAL'!DH172*'[1]PERCENT ARRAY-MEAN FC&amp;P VAL'!DI172*'[1]PERCENT ARRAY-MEAN FC&amp;P VAL'!DJ172),""),""))</f>
        <v/>
      </c>
      <c r="AO172" s="12" t="str">
        <f>IF(AN172="","",'[1]PERCENT ARRAY-MEAN FC&amp;P VAL'!DE172*'[1]PERCENT ARRAY-MEAN FC&amp;P VAL'!DF172*'[1]PERCENT ARRAY-MEAN FC&amp;P VAL'!DG172-ABS('[1]PERCENT ARRAY-MEAN FC&amp;P VAL'!DH172*'[1]PERCENT ARRAY-MEAN FC&amp;P VAL'!DI172*'[1]PERCENT ARRAY-MEAN FC&amp;P VAL'!DJ172))</f>
        <v/>
      </c>
      <c r="AP172" t="str">
        <f>IF(A172="","",IF('[1]Calculation genes in KEGG path'!L170&gt;='[1]Flux and Impact'!$E$1,IF(('[1]PERCENT ARRAY-MEAN FC&amp;P VAL'!DK172*'[1]PERCENT ARRAY-MEAN FC&amp;P VAL'!DL172*'[1]PERCENT ARRAY-MEAN FC&amp;P VAL'!DM172+ABS('[1]PERCENT ARRAY-MEAN FC&amp;P VAL'!DN172*'[1]PERCENT ARRAY-MEAN FC&amp;P VAL'!DO172*'[1]PERCENT ARRAY-MEAN FC&amp;P VAL'!DP172))&gt;0,'[1]PERCENT ARRAY-MEAN FC&amp;P VAL'!DK172*'[1]PERCENT ARRAY-MEAN FC&amp;P VAL'!DL172*'[1]PERCENT ARRAY-MEAN FC&amp;P VAL'!DM172+ABS('[1]PERCENT ARRAY-MEAN FC&amp;P VAL'!DN172*'[1]PERCENT ARRAY-MEAN FC&amp;P VAL'!DO172*'[1]PERCENT ARRAY-MEAN FC&amp;P VAL'!DP172),""),""))</f>
        <v/>
      </c>
      <c r="AQ172" s="12" t="str">
        <f>IF(AP172="","",'[1]PERCENT ARRAY-MEAN FC&amp;P VAL'!DK172*'[1]PERCENT ARRAY-MEAN FC&amp;P VAL'!DL172*'[1]PERCENT ARRAY-MEAN FC&amp;P VAL'!DM172-ABS('[1]PERCENT ARRAY-MEAN FC&amp;P VAL'!DN172*'[1]PERCENT ARRAY-MEAN FC&amp;P VAL'!DO172*'[1]PERCENT ARRAY-MEAN FC&amp;P VAL'!DP172))</f>
        <v/>
      </c>
      <c r="AR172" t="str">
        <f>IF(A172="","",IF('[1]Calculation genes in KEGG path'!L170&gt;='[1]Flux and Impact'!$E$1,IF(('[1]PERCENT ARRAY-MEAN FC&amp;P VAL'!DQ172*'[1]PERCENT ARRAY-MEAN FC&amp;P VAL'!DR172*'[1]PERCENT ARRAY-MEAN FC&amp;P VAL'!DS172+ABS('[1]PERCENT ARRAY-MEAN FC&amp;P VAL'!DT172*'[1]PERCENT ARRAY-MEAN FC&amp;P VAL'!DU172*'[1]PERCENT ARRAY-MEAN FC&amp;P VAL'!DV172))&gt;0,'[1]PERCENT ARRAY-MEAN FC&amp;P VAL'!DQ172*'[1]PERCENT ARRAY-MEAN FC&amp;P VAL'!DR172*'[1]PERCENT ARRAY-MEAN FC&amp;P VAL'!DS172+ABS('[1]PERCENT ARRAY-MEAN FC&amp;P VAL'!DT172*'[1]PERCENT ARRAY-MEAN FC&amp;P VAL'!DU172*'[1]PERCENT ARRAY-MEAN FC&amp;P VAL'!DV172),""),""))</f>
        <v/>
      </c>
      <c r="AS172" s="12" t="str">
        <f>IF(AR172="","",'[1]PERCENT ARRAY-MEAN FC&amp;P VAL'!DQ172*'[1]PERCENT ARRAY-MEAN FC&amp;P VAL'!DR172*'[1]PERCENT ARRAY-MEAN FC&amp;P VAL'!DS172-ABS('[1]PERCENT ARRAY-MEAN FC&amp;P VAL'!DT172*'[1]PERCENT ARRAY-MEAN FC&amp;P VAL'!DU172*'[1]PERCENT ARRAY-MEAN FC&amp;P VAL'!DV172))</f>
        <v/>
      </c>
      <c r="AT172" s="12">
        <f t="shared" si="7"/>
        <v>30.3922930230142</v>
      </c>
      <c r="AU172" s="12">
        <f t="shared" si="8"/>
        <v>1</v>
      </c>
    </row>
    <row r="173" spans="1:47">
      <c r="A173" t="str">
        <f>'[1]Calculation genes in KEGG path'!I171</f>
        <v>bta04916</v>
      </c>
      <c r="B173" t="str">
        <f>IF('[1]PERCENT ARRAY-MEAN FC&amp;P VAL'!A173="","",'[1]PERCENT ARRAY-MEAN FC&amp;P VAL'!A173)</f>
        <v>5. Organismal Systems</v>
      </c>
      <c r="C173" t="str">
        <f>IF('[1]PERCENT ARRAY-MEAN FC&amp;P VAL'!B173="","",'[1]PERCENT ARRAY-MEAN FC&amp;P VAL'!B173)</f>
        <v>5.2 Endocrine System</v>
      </c>
      <c r="D173" t="str">
        <f>IF('[1]PERCENT ARRAY-MEAN FC&amp;P VAL'!C173="","",'[1]PERCENT ARRAY-MEAN FC&amp;P VAL'!C173)</f>
        <v>Melanogenesis</v>
      </c>
      <c r="E173" s="12">
        <f t="shared" si="6"/>
        <v>292.856448969016</v>
      </c>
      <c r="F173" t="str">
        <f>IF(A173="","",IF('[1]Calculation genes in KEGG path'!L171&gt;='[1]Flux and Impact'!$E$1,IF('[1]PERCENT ARRAY-MEAN FC&amp;P VAL'!G173*'[1]PERCENT ARRAY-MEAN FC&amp;P VAL'!H173*'[1]PERCENT ARRAY-MEAN FC&amp;P VAL'!I173+ABS('[1]PERCENT ARRAY-MEAN FC&amp;P VAL'!J173*'[1]PERCENT ARRAY-MEAN FC&amp;P VAL'!K173*'[1]PERCENT ARRAY-MEAN FC&amp;P VAL'!L173)&gt;0,'[1]PERCENT ARRAY-MEAN FC&amp;P VAL'!G173*'[1]PERCENT ARRAY-MEAN FC&amp;P VAL'!H173*'[1]PERCENT ARRAY-MEAN FC&amp;P VAL'!I173+ABS('[1]PERCENT ARRAY-MEAN FC&amp;P VAL'!J173*'[1]PERCENT ARRAY-MEAN FC&amp;P VAL'!K173*'[1]PERCENT ARRAY-MEAN FC&amp;P VAL'!L173),""),""))</f>
        <v/>
      </c>
      <c r="G173" s="12" t="str">
        <f>IF(F173="","",'[1]PERCENT ARRAY-MEAN FC&amp;P VAL'!G173*'[1]PERCENT ARRAY-MEAN FC&amp;P VAL'!H173*'[1]PERCENT ARRAY-MEAN FC&amp;P VAL'!I173-ABS('[1]PERCENT ARRAY-MEAN FC&amp;P VAL'!J173*'[1]PERCENT ARRAY-MEAN FC&amp;P VAL'!K173*'[1]PERCENT ARRAY-MEAN FC&amp;P VAL'!L173))</f>
        <v/>
      </c>
      <c r="H173">
        <f>IF(A173="","",IF('[1]Calculation genes in KEGG path'!L171&gt;='[1]Flux and Impact'!$E$1,IF(('[1]PERCENT ARRAY-MEAN FC&amp;P VAL'!M173*'[1]PERCENT ARRAY-MEAN FC&amp;P VAL'!N173*'[1]PERCENT ARRAY-MEAN FC&amp;P VAL'!O173+ABS('[1]PERCENT ARRAY-MEAN FC&amp;P VAL'!P173*'[1]PERCENT ARRAY-MEAN FC&amp;P VAL'!Q173*'[1]PERCENT ARRAY-MEAN FC&amp;P VAL'!R173))&gt;0,'[1]PERCENT ARRAY-MEAN FC&amp;P VAL'!M173*'[1]PERCENT ARRAY-MEAN FC&amp;P VAL'!N173*'[1]PERCENT ARRAY-MEAN FC&amp;P VAL'!O173+ABS('[1]PERCENT ARRAY-MEAN FC&amp;P VAL'!P173*'[1]PERCENT ARRAY-MEAN FC&amp;P VAL'!Q173*'[1]PERCENT ARRAY-MEAN FC&amp;P VAL'!R173),""),""))</f>
        <v>250.636053061078</v>
      </c>
      <c r="I173" s="12">
        <f>IF(H173="","",'[1]PERCENT ARRAY-MEAN FC&amp;P VAL'!M173*'[1]PERCENT ARRAY-MEAN FC&amp;P VAL'!N173*'[1]PERCENT ARRAY-MEAN FC&amp;P VAL'!O173-ABS('[1]PERCENT ARRAY-MEAN FC&amp;P VAL'!P173*'[1]PERCENT ARRAY-MEAN FC&amp;P VAL'!Q173*'[1]PERCENT ARRAY-MEAN FC&amp;P VAL'!R173))</f>
        <v>-155.657712597667</v>
      </c>
      <c r="J173">
        <f>IF(A173="","",IF('[1]Calculation genes in KEGG path'!L171&gt;='[1]Flux and Impact'!$E$1,IF(('[1]PERCENT ARRAY-MEAN FC&amp;P VAL'!S173*'[1]PERCENT ARRAY-MEAN FC&amp;P VAL'!T173*'[1]PERCENT ARRAY-MEAN FC&amp;P VAL'!U173+ABS('[1]PERCENT ARRAY-MEAN FC&amp;P VAL'!V173*'[1]PERCENT ARRAY-MEAN FC&amp;P VAL'!W173*'[1]PERCENT ARRAY-MEAN FC&amp;P VAL'!X173))&gt;0,'[1]PERCENT ARRAY-MEAN FC&amp;P VAL'!S173*'[1]PERCENT ARRAY-MEAN FC&amp;P VAL'!T173*'[1]PERCENT ARRAY-MEAN FC&amp;P VAL'!U173+ABS('[1]PERCENT ARRAY-MEAN FC&amp;P VAL'!V173*'[1]PERCENT ARRAY-MEAN FC&amp;P VAL'!W173*'[1]PERCENT ARRAY-MEAN FC&amp;P VAL'!X173),""),""))</f>
        <v>42.2203959079379</v>
      </c>
      <c r="K173" s="12">
        <f>IF(J173="","",'[1]PERCENT ARRAY-MEAN FC&amp;P VAL'!S173*'[1]PERCENT ARRAY-MEAN FC&amp;P VAL'!T173*'[1]PERCENT ARRAY-MEAN FC&amp;P VAL'!U173-ABS('[1]PERCENT ARRAY-MEAN FC&amp;P VAL'!V173*'[1]PERCENT ARRAY-MEAN FC&amp;P VAL'!W173*'[1]PERCENT ARRAY-MEAN FC&amp;P VAL'!X173))</f>
        <v>-3.34844797585593</v>
      </c>
      <c r="L173" t="str">
        <f>IF(A173="","",IF('[1]Calculation genes in KEGG path'!L171&gt;='[1]Flux and Impact'!$E$1,IF(('[1]PERCENT ARRAY-MEAN FC&amp;P VAL'!Y173*'[1]PERCENT ARRAY-MEAN FC&amp;P VAL'!Z173*'[1]PERCENT ARRAY-MEAN FC&amp;P VAL'!AA173+ABS('[1]PERCENT ARRAY-MEAN FC&amp;P VAL'!AB173*'[1]PERCENT ARRAY-MEAN FC&amp;P VAL'!AC173*'[1]PERCENT ARRAY-MEAN FC&amp;P VAL'!AD173))&gt;0,'[1]PERCENT ARRAY-MEAN FC&amp;P VAL'!Y173*'[1]PERCENT ARRAY-MEAN FC&amp;P VAL'!Z173*'[1]PERCENT ARRAY-MEAN FC&amp;P VAL'!AA173+ABS('[1]PERCENT ARRAY-MEAN FC&amp;P VAL'!AB173*'[1]PERCENT ARRAY-MEAN FC&amp;P VAL'!AC173*'[1]PERCENT ARRAY-MEAN FC&amp;P VAL'!AD173),""),""))</f>
        <v/>
      </c>
      <c r="M173" s="12" t="str">
        <f>IF(L173="","",'[1]PERCENT ARRAY-MEAN FC&amp;P VAL'!Y173*'[1]PERCENT ARRAY-MEAN FC&amp;P VAL'!Z173*'[1]PERCENT ARRAY-MEAN FC&amp;P VAL'!AA173-ABS('[1]PERCENT ARRAY-MEAN FC&amp;P VAL'!AB173*'[1]PERCENT ARRAY-MEAN FC&amp;P VAL'!AC173*'[1]PERCENT ARRAY-MEAN FC&amp;P VAL'!AD173))</f>
        <v/>
      </c>
      <c r="N173" t="str">
        <f>IF(A173="","",IF('[1]Calculation genes in KEGG path'!L171&gt;='[1]Flux and Impact'!$E$1,IF(('[1]PERCENT ARRAY-MEAN FC&amp;P VAL'!AE173*'[1]PERCENT ARRAY-MEAN FC&amp;P VAL'!AF173*'[1]PERCENT ARRAY-MEAN FC&amp;P VAL'!AG173+ABS('[1]PERCENT ARRAY-MEAN FC&amp;P VAL'!AH173*'[1]PERCENT ARRAY-MEAN FC&amp;P VAL'!AI173*'[1]PERCENT ARRAY-MEAN FC&amp;P VAL'!AJ173))&gt;0,'[1]PERCENT ARRAY-MEAN FC&amp;P VAL'!AE173*'[1]PERCENT ARRAY-MEAN FC&amp;P VAL'!AF173*'[1]PERCENT ARRAY-MEAN FC&amp;P VAL'!AG173+ABS('[1]PERCENT ARRAY-MEAN FC&amp;P VAL'!AH173*'[1]PERCENT ARRAY-MEAN FC&amp;P VAL'!AI173*'[1]PERCENT ARRAY-MEAN FC&amp;P VAL'!AJ173),""),""))</f>
        <v/>
      </c>
      <c r="O173" s="12" t="str">
        <f>IF(N173="","",'[1]PERCENT ARRAY-MEAN FC&amp;P VAL'!AE173*'[1]PERCENT ARRAY-MEAN FC&amp;P VAL'!AF173*'[1]PERCENT ARRAY-MEAN FC&amp;P VAL'!AG173-ABS('[1]PERCENT ARRAY-MEAN FC&amp;P VAL'!AH173*'[1]PERCENT ARRAY-MEAN FC&amp;P VAL'!AI173*'[1]PERCENT ARRAY-MEAN FC&amp;P VAL'!AJ173))</f>
        <v/>
      </c>
      <c r="P173" t="str">
        <f>IF(A173="","",IF('[1]Calculation genes in KEGG path'!L171&gt;='[1]Flux and Impact'!$E$1,IF(('[1]PERCENT ARRAY-MEAN FC&amp;P VAL'!AK173*'[1]PERCENT ARRAY-MEAN FC&amp;P VAL'!AL173*'[1]PERCENT ARRAY-MEAN FC&amp;P VAL'!AM173+ABS('[1]PERCENT ARRAY-MEAN FC&amp;P VAL'!AN173*'[1]PERCENT ARRAY-MEAN FC&amp;P VAL'!AO173*'[1]PERCENT ARRAY-MEAN FC&amp;P VAL'!AP173))&gt;0,'[1]PERCENT ARRAY-MEAN FC&amp;P VAL'!AK173*'[1]PERCENT ARRAY-MEAN FC&amp;P VAL'!AL173*'[1]PERCENT ARRAY-MEAN FC&amp;P VAL'!AM173+ABS('[1]PERCENT ARRAY-MEAN FC&amp;P VAL'!AN173*'[1]PERCENT ARRAY-MEAN FC&amp;P VAL'!AO173*'[1]PERCENT ARRAY-MEAN FC&amp;P VAL'!AP173),""),""))</f>
        <v/>
      </c>
      <c r="Q173" s="12" t="str">
        <f>IF(P173="","",'[1]PERCENT ARRAY-MEAN FC&amp;P VAL'!AK173*'[1]PERCENT ARRAY-MEAN FC&amp;P VAL'!AL173*'[1]PERCENT ARRAY-MEAN FC&amp;P VAL'!AM173-ABS('[1]PERCENT ARRAY-MEAN FC&amp;P VAL'!AN173*'[1]PERCENT ARRAY-MEAN FC&amp;P VAL'!AO173*'[1]PERCENT ARRAY-MEAN FC&amp;P VAL'!AP173))</f>
        <v/>
      </c>
      <c r="R173" t="str">
        <f>IF(A173="","",IF('[1]Calculation genes in KEGG path'!L171&gt;='[1]Flux and Impact'!$E$1,IF(('[1]PERCENT ARRAY-MEAN FC&amp;P VAL'!AQ173*'[1]PERCENT ARRAY-MEAN FC&amp;P VAL'!AR173*'[1]PERCENT ARRAY-MEAN FC&amp;P VAL'!AS173+ABS('[1]PERCENT ARRAY-MEAN FC&amp;P VAL'!AT173*'[1]PERCENT ARRAY-MEAN FC&amp;P VAL'!AU173*'[1]PERCENT ARRAY-MEAN FC&amp;P VAL'!AV173))&gt;0,'[1]PERCENT ARRAY-MEAN FC&amp;P VAL'!AQ173*'[1]PERCENT ARRAY-MEAN FC&amp;P VAL'!AR173*'[1]PERCENT ARRAY-MEAN FC&amp;P VAL'!AS173+ABS('[1]PERCENT ARRAY-MEAN FC&amp;P VAL'!AT173*'[1]PERCENT ARRAY-MEAN FC&amp;P VAL'!AU173*'[1]PERCENT ARRAY-MEAN FC&amp;P VAL'!AV173),""),""))</f>
        <v/>
      </c>
      <c r="S173" s="12" t="str">
        <f>IF(R173="","",'[1]PERCENT ARRAY-MEAN FC&amp;P VAL'!AQ173*'[1]PERCENT ARRAY-MEAN FC&amp;P VAL'!AR173*'[1]PERCENT ARRAY-MEAN FC&amp;P VAL'!AS173-ABS('[1]PERCENT ARRAY-MEAN FC&amp;P VAL'!AT173*'[1]PERCENT ARRAY-MEAN FC&amp;P VAL'!AU173*'[1]PERCENT ARRAY-MEAN FC&amp;P VAL'!AV173))</f>
        <v/>
      </c>
      <c r="T173" t="str">
        <f>IF(A173="","",IF('[1]Calculation genes in KEGG path'!L171&gt;='[1]Flux and Impact'!$E$1,IF(('[1]PERCENT ARRAY-MEAN FC&amp;P VAL'!AW173*'[1]PERCENT ARRAY-MEAN FC&amp;P VAL'!AX173*'[1]PERCENT ARRAY-MEAN FC&amp;P VAL'!AY173+ABS('[1]PERCENT ARRAY-MEAN FC&amp;P VAL'!AZ173*'[1]PERCENT ARRAY-MEAN FC&amp;P VAL'!BA173*'[1]PERCENT ARRAY-MEAN FC&amp;P VAL'!BB173))&gt;0,'[1]PERCENT ARRAY-MEAN FC&amp;P VAL'!AW173*'[1]PERCENT ARRAY-MEAN FC&amp;P VAL'!AX173*'[1]PERCENT ARRAY-MEAN FC&amp;P VAL'!AY173+ABS('[1]PERCENT ARRAY-MEAN FC&amp;P VAL'!AZ173*'[1]PERCENT ARRAY-MEAN FC&amp;P VAL'!BA173*'[1]PERCENT ARRAY-MEAN FC&amp;P VAL'!BB173),""),""))</f>
        <v/>
      </c>
      <c r="U173" s="12" t="str">
        <f>IF(T173="","",'[1]PERCENT ARRAY-MEAN FC&amp;P VAL'!AW173*'[1]PERCENT ARRAY-MEAN FC&amp;P VAL'!AX173*'[1]PERCENT ARRAY-MEAN FC&amp;P VAL'!AY173-ABS('[1]PERCENT ARRAY-MEAN FC&amp;P VAL'!AZ173*'[1]PERCENT ARRAY-MEAN FC&amp;P VAL'!BA173*'[1]PERCENT ARRAY-MEAN FC&amp;P VAL'!BB173))</f>
        <v/>
      </c>
      <c r="V173" t="str">
        <f>IF(A173="","",IF('[1]Calculation genes in KEGG path'!L171&gt;='[1]Flux and Impact'!$E$1,IF(('[1]PERCENT ARRAY-MEAN FC&amp;P VAL'!BC173*'[1]PERCENT ARRAY-MEAN FC&amp;P VAL'!BD173*'[1]PERCENT ARRAY-MEAN FC&amp;P VAL'!BE173+ABS('[1]PERCENT ARRAY-MEAN FC&amp;P VAL'!BF173*'[1]PERCENT ARRAY-MEAN FC&amp;P VAL'!BG173*'[1]PERCENT ARRAY-MEAN FC&amp;P VAL'!BH173))&gt;0,'[1]PERCENT ARRAY-MEAN FC&amp;P VAL'!BC173*'[1]PERCENT ARRAY-MEAN FC&amp;P VAL'!BD173*'[1]PERCENT ARRAY-MEAN FC&amp;P VAL'!BE173+ABS('[1]PERCENT ARRAY-MEAN FC&amp;P VAL'!BF173*'[1]PERCENT ARRAY-MEAN FC&amp;P VAL'!BG173*'[1]PERCENT ARRAY-MEAN FC&amp;P VAL'!BH173),""),""))</f>
        <v/>
      </c>
      <c r="W173" s="12" t="str">
        <f>IF(V173="","",'[1]PERCENT ARRAY-MEAN FC&amp;P VAL'!BC173*'[1]PERCENT ARRAY-MEAN FC&amp;P VAL'!BD173*'[1]PERCENT ARRAY-MEAN FC&amp;P VAL'!BE173-ABS('[1]PERCENT ARRAY-MEAN FC&amp;P VAL'!BF173*'[1]PERCENT ARRAY-MEAN FC&amp;P VAL'!BG173*'[1]PERCENT ARRAY-MEAN FC&amp;P VAL'!BH173))</f>
        <v/>
      </c>
      <c r="X173" t="str">
        <f>IF(A173="","",IF('[1]Calculation genes in KEGG path'!L171&gt;='[1]Flux and Impact'!$E$1,IF(('[1]PERCENT ARRAY-MEAN FC&amp;P VAL'!BI173*'[1]PERCENT ARRAY-MEAN FC&amp;P VAL'!BJ173*'[1]PERCENT ARRAY-MEAN FC&amp;P VAL'!BK173+ABS('[1]PERCENT ARRAY-MEAN FC&amp;P VAL'!BL173*'[1]PERCENT ARRAY-MEAN FC&amp;P VAL'!BM173*'[1]PERCENT ARRAY-MEAN FC&amp;P VAL'!BN173))&gt;0,'[1]PERCENT ARRAY-MEAN FC&amp;P VAL'!BI173*'[1]PERCENT ARRAY-MEAN FC&amp;P VAL'!BJ173*'[1]PERCENT ARRAY-MEAN FC&amp;P VAL'!BK173+ABS('[1]PERCENT ARRAY-MEAN FC&amp;P VAL'!BL173*'[1]PERCENT ARRAY-MEAN FC&amp;P VAL'!BM173*'[1]PERCENT ARRAY-MEAN FC&amp;P VAL'!BN173),""),""))</f>
        <v/>
      </c>
      <c r="Y173" s="12" t="str">
        <f>IF(X173="","",'[1]PERCENT ARRAY-MEAN FC&amp;P VAL'!BI173*'[1]PERCENT ARRAY-MEAN FC&amp;P VAL'!BJ173*'[1]PERCENT ARRAY-MEAN FC&amp;P VAL'!BK173-ABS('[1]PERCENT ARRAY-MEAN FC&amp;P VAL'!BL173*'[1]PERCENT ARRAY-MEAN FC&amp;P VAL'!BM173*'[1]PERCENT ARRAY-MEAN FC&amp;P VAL'!BN173))</f>
        <v/>
      </c>
      <c r="Z173" t="str">
        <f>IF(A173="","",IF('[1]Calculation genes in KEGG path'!L171&gt;='[1]Flux and Impact'!$E$1,IF(('[1]PERCENT ARRAY-MEAN FC&amp;P VAL'!BO173*'[1]PERCENT ARRAY-MEAN FC&amp;P VAL'!BP173*'[1]PERCENT ARRAY-MEAN FC&amp;P VAL'!BQ173+ABS('[1]PERCENT ARRAY-MEAN FC&amp;P VAL'!BR173*'[1]PERCENT ARRAY-MEAN FC&amp;P VAL'!BS173*'[1]PERCENT ARRAY-MEAN FC&amp;P VAL'!BT173))&gt;0,'[1]PERCENT ARRAY-MEAN FC&amp;P VAL'!BO173*'[1]PERCENT ARRAY-MEAN FC&amp;P VAL'!BP173*'[1]PERCENT ARRAY-MEAN FC&amp;P VAL'!BQ173+ABS('[1]PERCENT ARRAY-MEAN FC&amp;P VAL'!BR173*'[1]PERCENT ARRAY-MEAN FC&amp;P VAL'!BS173*'[1]PERCENT ARRAY-MEAN FC&amp;P VAL'!BT173),""),""))</f>
        <v/>
      </c>
      <c r="AA173" s="12" t="str">
        <f>IF(Z173="","",'[1]PERCENT ARRAY-MEAN FC&amp;P VAL'!BO173*'[1]PERCENT ARRAY-MEAN FC&amp;P VAL'!BP173*'[1]PERCENT ARRAY-MEAN FC&amp;P VAL'!BQ173-ABS('[1]PERCENT ARRAY-MEAN FC&amp;P VAL'!BR173*'[1]PERCENT ARRAY-MEAN FC&amp;P VAL'!BS173*'[1]PERCENT ARRAY-MEAN FC&amp;P VAL'!BT173))</f>
        <v/>
      </c>
      <c r="AB173" t="str">
        <f>IF(A173="","",IF('[1]Calculation genes in KEGG path'!L171&gt;='[1]Flux and Impact'!$E$1,IF(('[1]PERCENT ARRAY-MEAN FC&amp;P VAL'!BU173*'[1]PERCENT ARRAY-MEAN FC&amp;P VAL'!BV173*'[1]PERCENT ARRAY-MEAN FC&amp;P VAL'!BW173+ABS('[1]PERCENT ARRAY-MEAN FC&amp;P VAL'!BX173*'[1]PERCENT ARRAY-MEAN FC&amp;P VAL'!BY173*'[1]PERCENT ARRAY-MEAN FC&amp;P VAL'!BZ173))&gt;0,'[1]PERCENT ARRAY-MEAN FC&amp;P VAL'!BU173*'[1]PERCENT ARRAY-MEAN FC&amp;P VAL'!BV173*'[1]PERCENT ARRAY-MEAN FC&amp;P VAL'!BW173+ABS('[1]PERCENT ARRAY-MEAN FC&amp;P VAL'!BX173*'[1]PERCENT ARRAY-MEAN FC&amp;P VAL'!BY173*'[1]PERCENT ARRAY-MEAN FC&amp;P VAL'!BZ173),""),""))</f>
        <v/>
      </c>
      <c r="AC173" s="12" t="str">
        <f>IF(AB173="","",'[1]PERCENT ARRAY-MEAN FC&amp;P VAL'!BU173*'[1]PERCENT ARRAY-MEAN FC&amp;P VAL'!BV173*'[1]PERCENT ARRAY-MEAN FC&amp;P VAL'!BW173-ABS('[1]PERCENT ARRAY-MEAN FC&amp;P VAL'!BX173*'[1]PERCENT ARRAY-MEAN FC&amp;P VAL'!BY173*'[1]PERCENT ARRAY-MEAN FC&amp;P VAL'!BZ173))</f>
        <v/>
      </c>
      <c r="AD173" t="str">
        <f>IF(A173="","",IF('[1]Calculation genes in KEGG path'!L171&gt;='[1]Flux and Impact'!$E$1,IF(('[1]PERCENT ARRAY-MEAN FC&amp;P VAL'!CA173*'[1]PERCENT ARRAY-MEAN FC&amp;P VAL'!CB173*'[1]PERCENT ARRAY-MEAN FC&amp;P VAL'!CC173+ABS('[1]PERCENT ARRAY-MEAN FC&amp;P VAL'!CD173*'[1]PERCENT ARRAY-MEAN FC&amp;P VAL'!CE173*'[1]PERCENT ARRAY-MEAN FC&amp;P VAL'!CF173))&gt;0,'[1]PERCENT ARRAY-MEAN FC&amp;P VAL'!CA173*'[1]PERCENT ARRAY-MEAN FC&amp;P VAL'!CB173*'[1]PERCENT ARRAY-MEAN FC&amp;P VAL'!CC173+ABS('[1]PERCENT ARRAY-MEAN FC&amp;P VAL'!CD173*'[1]PERCENT ARRAY-MEAN FC&amp;P VAL'!CE173*'[1]PERCENT ARRAY-MEAN FC&amp;P VAL'!CF173),""),""))</f>
        <v/>
      </c>
      <c r="AE173" s="12" t="str">
        <f>IF(AD173="","",'[1]PERCENT ARRAY-MEAN FC&amp;P VAL'!CA173*'[1]PERCENT ARRAY-MEAN FC&amp;P VAL'!CB173*'[1]PERCENT ARRAY-MEAN FC&amp;P VAL'!CC173-ABS('[1]PERCENT ARRAY-MEAN FC&amp;P VAL'!CD173*'[1]PERCENT ARRAY-MEAN FC&amp;P VAL'!CE173*'[1]PERCENT ARRAY-MEAN FC&amp;P VAL'!CF173))</f>
        <v/>
      </c>
      <c r="AF173" t="str">
        <f>IF(A173="","",IF('[1]Calculation genes in KEGG path'!L171&gt;='[1]Flux and Impact'!$E$1,IF(('[1]PERCENT ARRAY-MEAN FC&amp;P VAL'!CG173*'[1]PERCENT ARRAY-MEAN FC&amp;P VAL'!CH173*'[1]PERCENT ARRAY-MEAN FC&amp;P VAL'!CI173+ABS('[1]PERCENT ARRAY-MEAN FC&amp;P VAL'!CJ173*'[1]PERCENT ARRAY-MEAN FC&amp;P VAL'!CK173*'[1]PERCENT ARRAY-MEAN FC&amp;P VAL'!CL173))&gt;0,'[1]PERCENT ARRAY-MEAN FC&amp;P VAL'!CG173*'[1]PERCENT ARRAY-MEAN FC&amp;P VAL'!CH173*'[1]PERCENT ARRAY-MEAN FC&amp;P VAL'!CI173+ABS('[1]PERCENT ARRAY-MEAN FC&amp;P VAL'!CJ173*'[1]PERCENT ARRAY-MEAN FC&amp;P VAL'!CK173*'[1]PERCENT ARRAY-MEAN FC&amp;P VAL'!CL173),""),""))</f>
        <v/>
      </c>
      <c r="AG173" s="12" t="str">
        <f>IF(AF173="","",'[1]PERCENT ARRAY-MEAN FC&amp;P VAL'!CG173*'[1]PERCENT ARRAY-MEAN FC&amp;P VAL'!CH173*'[1]PERCENT ARRAY-MEAN FC&amp;P VAL'!CI173-ABS('[1]PERCENT ARRAY-MEAN FC&amp;P VAL'!CJ173*'[1]PERCENT ARRAY-MEAN FC&amp;P VAL'!CK173*'[1]PERCENT ARRAY-MEAN FC&amp;P VAL'!CL173))</f>
        <v/>
      </c>
      <c r="AH173" t="str">
        <f>IF(A173="","",IF('[1]Calculation genes in KEGG path'!L171&gt;='[1]Flux and Impact'!$E$1,IF(('[1]PERCENT ARRAY-MEAN FC&amp;P VAL'!CM173*'[1]PERCENT ARRAY-MEAN FC&amp;P VAL'!CN173*'[1]PERCENT ARRAY-MEAN FC&amp;P VAL'!CO173+ABS('[1]PERCENT ARRAY-MEAN FC&amp;P VAL'!CP173*'[1]PERCENT ARRAY-MEAN FC&amp;P VAL'!CQ173*'[1]PERCENT ARRAY-MEAN FC&amp;P VAL'!CR173))&gt;0,'[1]PERCENT ARRAY-MEAN FC&amp;P VAL'!CM173*'[1]PERCENT ARRAY-MEAN FC&amp;P VAL'!CN173*'[1]PERCENT ARRAY-MEAN FC&amp;P VAL'!CO173+ABS('[1]PERCENT ARRAY-MEAN FC&amp;P VAL'!CP173*'[1]PERCENT ARRAY-MEAN FC&amp;P VAL'!CQ173*'[1]PERCENT ARRAY-MEAN FC&amp;P VAL'!CR173),""),""))</f>
        <v/>
      </c>
      <c r="AI173" s="12" t="str">
        <f>IF(AH173="","",'[1]PERCENT ARRAY-MEAN FC&amp;P VAL'!CM173*'[1]PERCENT ARRAY-MEAN FC&amp;P VAL'!CN173*'[1]PERCENT ARRAY-MEAN FC&amp;P VAL'!CO173-ABS('[1]PERCENT ARRAY-MEAN FC&amp;P VAL'!CP173*'[1]PERCENT ARRAY-MEAN FC&amp;P VAL'!CQ173*'[1]PERCENT ARRAY-MEAN FC&amp;P VAL'!CR173))</f>
        <v/>
      </c>
      <c r="AJ173" t="str">
        <f>IF(A173="","",IF('[1]Calculation genes in KEGG path'!L171&gt;='[1]Flux and Impact'!$E$1,IF(('[1]PERCENT ARRAY-MEAN FC&amp;P VAL'!CS173*'[1]PERCENT ARRAY-MEAN FC&amp;P VAL'!CT173*'[1]PERCENT ARRAY-MEAN FC&amp;P VAL'!CU173+ABS('[1]PERCENT ARRAY-MEAN FC&amp;P VAL'!CV173*'[1]PERCENT ARRAY-MEAN FC&amp;P VAL'!CW173*'[1]PERCENT ARRAY-MEAN FC&amp;P VAL'!CX173))&gt;0,'[1]PERCENT ARRAY-MEAN FC&amp;P VAL'!CS173*'[1]PERCENT ARRAY-MEAN FC&amp;P VAL'!CT173*'[1]PERCENT ARRAY-MEAN FC&amp;P VAL'!CU173+ABS('[1]PERCENT ARRAY-MEAN FC&amp;P VAL'!CV173*'[1]PERCENT ARRAY-MEAN FC&amp;P VAL'!CW173*'[1]PERCENT ARRAY-MEAN FC&amp;P VAL'!CX173),""),""))</f>
        <v/>
      </c>
      <c r="AK173" s="12" t="str">
        <f>IF(AJ173="","",'[1]PERCENT ARRAY-MEAN FC&amp;P VAL'!CS173*'[1]PERCENT ARRAY-MEAN FC&amp;P VAL'!CT173*'[1]PERCENT ARRAY-MEAN FC&amp;P VAL'!CU173-ABS('[1]PERCENT ARRAY-MEAN FC&amp;P VAL'!CV173*'[1]PERCENT ARRAY-MEAN FC&amp;P VAL'!CW173*'[1]PERCENT ARRAY-MEAN FC&amp;P VAL'!CX173))</f>
        <v/>
      </c>
      <c r="AL173" t="str">
        <f>IF(A173="","",IF('[1]Calculation genes in KEGG path'!L171&gt;='[1]Flux and Impact'!$E$1,IF(('[1]PERCENT ARRAY-MEAN FC&amp;P VAL'!CY173*'[1]PERCENT ARRAY-MEAN FC&amp;P VAL'!CZ173*'[1]PERCENT ARRAY-MEAN FC&amp;P VAL'!DA173+ABS('[1]PERCENT ARRAY-MEAN FC&amp;P VAL'!DB173*'[1]PERCENT ARRAY-MEAN FC&amp;P VAL'!DC173*'[1]PERCENT ARRAY-MEAN FC&amp;P VAL'!DD173))&gt;0,'[1]PERCENT ARRAY-MEAN FC&amp;P VAL'!CY173*'[1]PERCENT ARRAY-MEAN FC&amp;P VAL'!CZ173*'[1]PERCENT ARRAY-MEAN FC&amp;P VAL'!DA173+ABS('[1]PERCENT ARRAY-MEAN FC&amp;P VAL'!DB173*'[1]PERCENT ARRAY-MEAN FC&amp;P VAL'!DC173*'[1]PERCENT ARRAY-MEAN FC&amp;P VAL'!DD173),""),""))</f>
        <v/>
      </c>
      <c r="AM173" s="12" t="str">
        <f>IF(AL173="","",'[1]PERCENT ARRAY-MEAN FC&amp;P VAL'!CY173*'[1]PERCENT ARRAY-MEAN FC&amp;P VAL'!CZ173*'[1]PERCENT ARRAY-MEAN FC&amp;P VAL'!DA173-ABS('[1]PERCENT ARRAY-MEAN FC&amp;P VAL'!DB173*'[1]PERCENT ARRAY-MEAN FC&amp;P VAL'!DC173*'[1]PERCENT ARRAY-MEAN FC&amp;P VAL'!DD173))</f>
        <v/>
      </c>
      <c r="AN173" t="str">
        <f>IF(A173="","",IF('[1]Calculation genes in KEGG path'!L171&gt;='[1]Flux and Impact'!$E$1,IF(('[1]PERCENT ARRAY-MEAN FC&amp;P VAL'!DE173*'[1]PERCENT ARRAY-MEAN FC&amp;P VAL'!DF173*'[1]PERCENT ARRAY-MEAN FC&amp;P VAL'!DG173+ABS('[1]PERCENT ARRAY-MEAN FC&amp;P VAL'!DH173*'[1]PERCENT ARRAY-MEAN FC&amp;P VAL'!DI173*'[1]PERCENT ARRAY-MEAN FC&amp;P VAL'!DJ173))&gt;0,'[1]PERCENT ARRAY-MEAN FC&amp;P VAL'!DE173*'[1]PERCENT ARRAY-MEAN FC&amp;P VAL'!DF173*'[1]PERCENT ARRAY-MEAN FC&amp;P VAL'!DG173+ABS('[1]PERCENT ARRAY-MEAN FC&amp;P VAL'!DH173*'[1]PERCENT ARRAY-MEAN FC&amp;P VAL'!DI173*'[1]PERCENT ARRAY-MEAN FC&amp;P VAL'!DJ173),""),""))</f>
        <v/>
      </c>
      <c r="AO173" s="12" t="str">
        <f>IF(AN173="","",'[1]PERCENT ARRAY-MEAN FC&amp;P VAL'!DE173*'[1]PERCENT ARRAY-MEAN FC&amp;P VAL'!DF173*'[1]PERCENT ARRAY-MEAN FC&amp;P VAL'!DG173-ABS('[1]PERCENT ARRAY-MEAN FC&amp;P VAL'!DH173*'[1]PERCENT ARRAY-MEAN FC&amp;P VAL'!DI173*'[1]PERCENT ARRAY-MEAN FC&amp;P VAL'!DJ173))</f>
        <v/>
      </c>
      <c r="AP173" t="str">
        <f>IF(A173="","",IF('[1]Calculation genes in KEGG path'!L171&gt;='[1]Flux and Impact'!$E$1,IF(('[1]PERCENT ARRAY-MEAN FC&amp;P VAL'!DK173*'[1]PERCENT ARRAY-MEAN FC&amp;P VAL'!DL173*'[1]PERCENT ARRAY-MEAN FC&amp;P VAL'!DM173+ABS('[1]PERCENT ARRAY-MEAN FC&amp;P VAL'!DN173*'[1]PERCENT ARRAY-MEAN FC&amp;P VAL'!DO173*'[1]PERCENT ARRAY-MEAN FC&amp;P VAL'!DP173))&gt;0,'[1]PERCENT ARRAY-MEAN FC&amp;P VAL'!DK173*'[1]PERCENT ARRAY-MEAN FC&amp;P VAL'!DL173*'[1]PERCENT ARRAY-MEAN FC&amp;P VAL'!DM173+ABS('[1]PERCENT ARRAY-MEAN FC&amp;P VAL'!DN173*'[1]PERCENT ARRAY-MEAN FC&amp;P VAL'!DO173*'[1]PERCENT ARRAY-MEAN FC&amp;P VAL'!DP173),""),""))</f>
        <v/>
      </c>
      <c r="AQ173" s="12" t="str">
        <f>IF(AP173="","",'[1]PERCENT ARRAY-MEAN FC&amp;P VAL'!DK173*'[1]PERCENT ARRAY-MEAN FC&amp;P VAL'!DL173*'[1]PERCENT ARRAY-MEAN FC&amp;P VAL'!DM173-ABS('[1]PERCENT ARRAY-MEAN FC&amp;P VAL'!DN173*'[1]PERCENT ARRAY-MEAN FC&amp;P VAL'!DO173*'[1]PERCENT ARRAY-MEAN FC&amp;P VAL'!DP173))</f>
        <v/>
      </c>
      <c r="AR173" t="str">
        <f>IF(A173="","",IF('[1]Calculation genes in KEGG path'!L171&gt;='[1]Flux and Impact'!$E$1,IF(('[1]PERCENT ARRAY-MEAN FC&amp;P VAL'!DQ173*'[1]PERCENT ARRAY-MEAN FC&amp;P VAL'!DR173*'[1]PERCENT ARRAY-MEAN FC&amp;P VAL'!DS173+ABS('[1]PERCENT ARRAY-MEAN FC&amp;P VAL'!DT173*'[1]PERCENT ARRAY-MEAN FC&amp;P VAL'!DU173*'[1]PERCENT ARRAY-MEAN FC&amp;P VAL'!DV173))&gt;0,'[1]PERCENT ARRAY-MEAN FC&amp;P VAL'!DQ173*'[1]PERCENT ARRAY-MEAN FC&amp;P VAL'!DR173*'[1]PERCENT ARRAY-MEAN FC&amp;P VAL'!DS173+ABS('[1]PERCENT ARRAY-MEAN FC&amp;P VAL'!DT173*'[1]PERCENT ARRAY-MEAN FC&amp;P VAL'!DU173*'[1]PERCENT ARRAY-MEAN FC&amp;P VAL'!DV173),""),""))</f>
        <v/>
      </c>
      <c r="AS173" s="12" t="str">
        <f>IF(AR173="","",'[1]PERCENT ARRAY-MEAN FC&amp;P VAL'!DQ173*'[1]PERCENT ARRAY-MEAN FC&amp;P VAL'!DR173*'[1]PERCENT ARRAY-MEAN FC&amp;P VAL'!DS173-ABS('[1]PERCENT ARRAY-MEAN FC&amp;P VAL'!DT173*'[1]PERCENT ARRAY-MEAN FC&amp;P VAL'!DU173*'[1]PERCENT ARRAY-MEAN FC&amp;P VAL'!DV173))</f>
        <v/>
      </c>
      <c r="AT173" s="12">
        <f t="shared" si="7"/>
        <v>-79.5030802867616</v>
      </c>
      <c r="AU173" s="12">
        <f t="shared" si="8"/>
        <v>1</v>
      </c>
    </row>
    <row r="174" spans="1:47">
      <c r="A174" t="str">
        <f>'[1]Calculation genes in KEGG path'!I172</f>
        <v>bta04920</v>
      </c>
      <c r="B174" t="str">
        <f>IF('[1]PERCENT ARRAY-MEAN FC&amp;P VAL'!A174="","",'[1]PERCENT ARRAY-MEAN FC&amp;P VAL'!A174)</f>
        <v>5. Organismal Systems</v>
      </c>
      <c r="C174" t="str">
        <f>IF('[1]PERCENT ARRAY-MEAN FC&amp;P VAL'!B174="","",'[1]PERCENT ARRAY-MEAN FC&amp;P VAL'!B174)</f>
        <v>5.2 Endocrine System</v>
      </c>
      <c r="D174" t="str">
        <f>IF('[1]PERCENT ARRAY-MEAN FC&amp;P VAL'!C174="","",'[1]PERCENT ARRAY-MEAN FC&amp;P VAL'!C174)</f>
        <v>Adipocytokine signaling pathway</v>
      </c>
      <c r="E174" s="12">
        <f t="shared" si="6"/>
        <v>101.678902318519</v>
      </c>
      <c r="F174">
        <f>IF(A174="","",IF('[1]Calculation genes in KEGG path'!L172&gt;='[1]Flux and Impact'!$E$1,IF('[1]PERCENT ARRAY-MEAN FC&amp;P VAL'!G174*'[1]PERCENT ARRAY-MEAN FC&amp;P VAL'!H174*'[1]PERCENT ARRAY-MEAN FC&amp;P VAL'!I174+ABS('[1]PERCENT ARRAY-MEAN FC&amp;P VAL'!J174*'[1]PERCENT ARRAY-MEAN FC&amp;P VAL'!K174*'[1]PERCENT ARRAY-MEAN FC&amp;P VAL'!L174)&gt;0,'[1]PERCENT ARRAY-MEAN FC&amp;P VAL'!G174*'[1]PERCENT ARRAY-MEAN FC&amp;P VAL'!H174*'[1]PERCENT ARRAY-MEAN FC&amp;P VAL'!I174+ABS('[1]PERCENT ARRAY-MEAN FC&amp;P VAL'!J174*'[1]PERCENT ARRAY-MEAN FC&amp;P VAL'!K174*'[1]PERCENT ARRAY-MEAN FC&amp;P VAL'!L174),""),""))</f>
        <v>34.8590567512591</v>
      </c>
      <c r="G174" s="12">
        <f>IF(F174="","",'[1]PERCENT ARRAY-MEAN FC&amp;P VAL'!G174*'[1]PERCENT ARRAY-MEAN FC&amp;P VAL'!H174*'[1]PERCENT ARRAY-MEAN FC&amp;P VAL'!I174-ABS('[1]PERCENT ARRAY-MEAN FC&amp;P VAL'!J174*'[1]PERCENT ARRAY-MEAN FC&amp;P VAL'!K174*'[1]PERCENT ARRAY-MEAN FC&amp;P VAL'!L174))</f>
        <v>5.4274634147037</v>
      </c>
      <c r="H174">
        <f>IF(A174="","",IF('[1]Calculation genes in KEGG path'!L172&gt;='[1]Flux and Impact'!$E$1,IF(('[1]PERCENT ARRAY-MEAN FC&amp;P VAL'!M174*'[1]PERCENT ARRAY-MEAN FC&amp;P VAL'!N174*'[1]PERCENT ARRAY-MEAN FC&amp;P VAL'!O174+ABS('[1]PERCENT ARRAY-MEAN FC&amp;P VAL'!P174*'[1]PERCENT ARRAY-MEAN FC&amp;P VAL'!Q174*'[1]PERCENT ARRAY-MEAN FC&amp;P VAL'!R174))&gt;0,'[1]PERCENT ARRAY-MEAN FC&amp;P VAL'!M174*'[1]PERCENT ARRAY-MEAN FC&amp;P VAL'!N174*'[1]PERCENT ARRAY-MEAN FC&amp;P VAL'!O174+ABS('[1]PERCENT ARRAY-MEAN FC&amp;P VAL'!P174*'[1]PERCENT ARRAY-MEAN FC&amp;P VAL'!Q174*'[1]PERCENT ARRAY-MEAN FC&amp;P VAL'!R174),""),""))</f>
        <v>61.0496280663108</v>
      </c>
      <c r="I174" s="12">
        <f>IF(H174="","",'[1]PERCENT ARRAY-MEAN FC&amp;P VAL'!M174*'[1]PERCENT ARRAY-MEAN FC&amp;P VAL'!N174*'[1]PERCENT ARRAY-MEAN FC&amp;P VAL'!O174-ABS('[1]PERCENT ARRAY-MEAN FC&amp;P VAL'!P174*'[1]PERCENT ARRAY-MEAN FC&amp;P VAL'!Q174*'[1]PERCENT ARRAY-MEAN FC&amp;P VAL'!R174))</f>
        <v>0.642367198005921</v>
      </c>
      <c r="J174">
        <f>IF(A174="","",IF('[1]Calculation genes in KEGG path'!L172&gt;='[1]Flux and Impact'!$E$1,IF(('[1]PERCENT ARRAY-MEAN FC&amp;P VAL'!S174*'[1]PERCENT ARRAY-MEAN FC&amp;P VAL'!T174*'[1]PERCENT ARRAY-MEAN FC&amp;P VAL'!U174+ABS('[1]PERCENT ARRAY-MEAN FC&amp;P VAL'!V174*'[1]PERCENT ARRAY-MEAN FC&amp;P VAL'!W174*'[1]PERCENT ARRAY-MEAN FC&amp;P VAL'!X174))&gt;0,'[1]PERCENT ARRAY-MEAN FC&amp;P VAL'!S174*'[1]PERCENT ARRAY-MEAN FC&amp;P VAL'!T174*'[1]PERCENT ARRAY-MEAN FC&amp;P VAL'!U174+ABS('[1]PERCENT ARRAY-MEAN FC&amp;P VAL'!V174*'[1]PERCENT ARRAY-MEAN FC&amp;P VAL'!W174*'[1]PERCENT ARRAY-MEAN FC&amp;P VAL'!X174),""),""))</f>
        <v>5.77021750094936</v>
      </c>
      <c r="K174" s="12">
        <f>IF(J174="","",'[1]PERCENT ARRAY-MEAN FC&amp;P VAL'!S174*'[1]PERCENT ARRAY-MEAN FC&amp;P VAL'!T174*'[1]PERCENT ARRAY-MEAN FC&amp;P VAL'!U174-ABS('[1]PERCENT ARRAY-MEAN FC&amp;P VAL'!V174*'[1]PERCENT ARRAY-MEAN FC&amp;P VAL'!W174*'[1]PERCENT ARRAY-MEAN FC&amp;P VAL'!X174))</f>
        <v>5.77021750094936</v>
      </c>
      <c r="L174" t="str">
        <f>IF(A174="","",IF('[1]Calculation genes in KEGG path'!L172&gt;='[1]Flux and Impact'!$E$1,IF(('[1]PERCENT ARRAY-MEAN FC&amp;P VAL'!Y174*'[1]PERCENT ARRAY-MEAN FC&amp;P VAL'!Z174*'[1]PERCENT ARRAY-MEAN FC&amp;P VAL'!AA174+ABS('[1]PERCENT ARRAY-MEAN FC&amp;P VAL'!AB174*'[1]PERCENT ARRAY-MEAN FC&amp;P VAL'!AC174*'[1]PERCENT ARRAY-MEAN FC&amp;P VAL'!AD174))&gt;0,'[1]PERCENT ARRAY-MEAN FC&amp;P VAL'!Y174*'[1]PERCENT ARRAY-MEAN FC&amp;P VAL'!Z174*'[1]PERCENT ARRAY-MEAN FC&amp;P VAL'!AA174+ABS('[1]PERCENT ARRAY-MEAN FC&amp;P VAL'!AB174*'[1]PERCENT ARRAY-MEAN FC&amp;P VAL'!AC174*'[1]PERCENT ARRAY-MEAN FC&amp;P VAL'!AD174),""),""))</f>
        <v/>
      </c>
      <c r="M174" s="12" t="str">
        <f>IF(L174="","",'[1]PERCENT ARRAY-MEAN FC&amp;P VAL'!Y174*'[1]PERCENT ARRAY-MEAN FC&amp;P VAL'!Z174*'[1]PERCENT ARRAY-MEAN FC&amp;P VAL'!AA174-ABS('[1]PERCENT ARRAY-MEAN FC&amp;P VAL'!AB174*'[1]PERCENT ARRAY-MEAN FC&amp;P VAL'!AC174*'[1]PERCENT ARRAY-MEAN FC&amp;P VAL'!AD174))</f>
        <v/>
      </c>
      <c r="N174" t="str">
        <f>IF(A174="","",IF('[1]Calculation genes in KEGG path'!L172&gt;='[1]Flux and Impact'!$E$1,IF(('[1]PERCENT ARRAY-MEAN FC&amp;P VAL'!AE174*'[1]PERCENT ARRAY-MEAN FC&amp;P VAL'!AF174*'[1]PERCENT ARRAY-MEAN FC&amp;P VAL'!AG174+ABS('[1]PERCENT ARRAY-MEAN FC&amp;P VAL'!AH174*'[1]PERCENT ARRAY-MEAN FC&amp;P VAL'!AI174*'[1]PERCENT ARRAY-MEAN FC&amp;P VAL'!AJ174))&gt;0,'[1]PERCENT ARRAY-MEAN FC&amp;P VAL'!AE174*'[1]PERCENT ARRAY-MEAN FC&amp;P VAL'!AF174*'[1]PERCENT ARRAY-MEAN FC&amp;P VAL'!AG174+ABS('[1]PERCENT ARRAY-MEAN FC&amp;P VAL'!AH174*'[1]PERCENT ARRAY-MEAN FC&amp;P VAL'!AI174*'[1]PERCENT ARRAY-MEAN FC&amp;P VAL'!AJ174),""),""))</f>
        <v/>
      </c>
      <c r="O174" s="12" t="str">
        <f>IF(N174="","",'[1]PERCENT ARRAY-MEAN FC&amp;P VAL'!AE174*'[1]PERCENT ARRAY-MEAN FC&amp;P VAL'!AF174*'[1]PERCENT ARRAY-MEAN FC&amp;P VAL'!AG174-ABS('[1]PERCENT ARRAY-MEAN FC&amp;P VAL'!AH174*'[1]PERCENT ARRAY-MEAN FC&amp;P VAL'!AI174*'[1]PERCENT ARRAY-MEAN FC&amp;P VAL'!AJ174))</f>
        <v/>
      </c>
      <c r="P174" t="str">
        <f>IF(A174="","",IF('[1]Calculation genes in KEGG path'!L172&gt;='[1]Flux and Impact'!$E$1,IF(('[1]PERCENT ARRAY-MEAN FC&amp;P VAL'!AK174*'[1]PERCENT ARRAY-MEAN FC&amp;P VAL'!AL174*'[1]PERCENT ARRAY-MEAN FC&amp;P VAL'!AM174+ABS('[1]PERCENT ARRAY-MEAN FC&amp;P VAL'!AN174*'[1]PERCENT ARRAY-MEAN FC&amp;P VAL'!AO174*'[1]PERCENT ARRAY-MEAN FC&amp;P VAL'!AP174))&gt;0,'[1]PERCENT ARRAY-MEAN FC&amp;P VAL'!AK174*'[1]PERCENT ARRAY-MEAN FC&amp;P VAL'!AL174*'[1]PERCENT ARRAY-MEAN FC&amp;P VAL'!AM174+ABS('[1]PERCENT ARRAY-MEAN FC&amp;P VAL'!AN174*'[1]PERCENT ARRAY-MEAN FC&amp;P VAL'!AO174*'[1]PERCENT ARRAY-MEAN FC&amp;P VAL'!AP174),""),""))</f>
        <v/>
      </c>
      <c r="Q174" s="12" t="str">
        <f>IF(P174="","",'[1]PERCENT ARRAY-MEAN FC&amp;P VAL'!AK174*'[1]PERCENT ARRAY-MEAN FC&amp;P VAL'!AL174*'[1]PERCENT ARRAY-MEAN FC&amp;P VAL'!AM174-ABS('[1]PERCENT ARRAY-MEAN FC&amp;P VAL'!AN174*'[1]PERCENT ARRAY-MEAN FC&amp;P VAL'!AO174*'[1]PERCENT ARRAY-MEAN FC&amp;P VAL'!AP174))</f>
        <v/>
      </c>
      <c r="R174" t="str">
        <f>IF(A174="","",IF('[1]Calculation genes in KEGG path'!L172&gt;='[1]Flux and Impact'!$E$1,IF(('[1]PERCENT ARRAY-MEAN FC&amp;P VAL'!AQ174*'[1]PERCENT ARRAY-MEAN FC&amp;P VAL'!AR174*'[1]PERCENT ARRAY-MEAN FC&amp;P VAL'!AS174+ABS('[1]PERCENT ARRAY-MEAN FC&amp;P VAL'!AT174*'[1]PERCENT ARRAY-MEAN FC&amp;P VAL'!AU174*'[1]PERCENT ARRAY-MEAN FC&amp;P VAL'!AV174))&gt;0,'[1]PERCENT ARRAY-MEAN FC&amp;P VAL'!AQ174*'[1]PERCENT ARRAY-MEAN FC&amp;P VAL'!AR174*'[1]PERCENT ARRAY-MEAN FC&amp;P VAL'!AS174+ABS('[1]PERCENT ARRAY-MEAN FC&amp;P VAL'!AT174*'[1]PERCENT ARRAY-MEAN FC&amp;P VAL'!AU174*'[1]PERCENT ARRAY-MEAN FC&amp;P VAL'!AV174),""),""))</f>
        <v/>
      </c>
      <c r="S174" s="12" t="str">
        <f>IF(R174="","",'[1]PERCENT ARRAY-MEAN FC&amp;P VAL'!AQ174*'[1]PERCENT ARRAY-MEAN FC&amp;P VAL'!AR174*'[1]PERCENT ARRAY-MEAN FC&amp;P VAL'!AS174-ABS('[1]PERCENT ARRAY-MEAN FC&amp;P VAL'!AT174*'[1]PERCENT ARRAY-MEAN FC&amp;P VAL'!AU174*'[1]PERCENT ARRAY-MEAN FC&amp;P VAL'!AV174))</f>
        <v/>
      </c>
      <c r="T174" t="str">
        <f>IF(A174="","",IF('[1]Calculation genes in KEGG path'!L172&gt;='[1]Flux and Impact'!$E$1,IF(('[1]PERCENT ARRAY-MEAN FC&amp;P VAL'!AW174*'[1]PERCENT ARRAY-MEAN FC&amp;P VAL'!AX174*'[1]PERCENT ARRAY-MEAN FC&amp;P VAL'!AY174+ABS('[1]PERCENT ARRAY-MEAN FC&amp;P VAL'!AZ174*'[1]PERCENT ARRAY-MEAN FC&amp;P VAL'!BA174*'[1]PERCENT ARRAY-MEAN FC&amp;P VAL'!BB174))&gt;0,'[1]PERCENT ARRAY-MEAN FC&amp;P VAL'!AW174*'[1]PERCENT ARRAY-MEAN FC&amp;P VAL'!AX174*'[1]PERCENT ARRAY-MEAN FC&amp;P VAL'!AY174+ABS('[1]PERCENT ARRAY-MEAN FC&amp;P VAL'!AZ174*'[1]PERCENT ARRAY-MEAN FC&amp;P VAL'!BA174*'[1]PERCENT ARRAY-MEAN FC&amp;P VAL'!BB174),""),""))</f>
        <v/>
      </c>
      <c r="U174" s="12" t="str">
        <f>IF(T174="","",'[1]PERCENT ARRAY-MEAN FC&amp;P VAL'!AW174*'[1]PERCENT ARRAY-MEAN FC&amp;P VAL'!AX174*'[1]PERCENT ARRAY-MEAN FC&amp;P VAL'!AY174-ABS('[1]PERCENT ARRAY-MEAN FC&amp;P VAL'!AZ174*'[1]PERCENT ARRAY-MEAN FC&amp;P VAL'!BA174*'[1]PERCENT ARRAY-MEAN FC&amp;P VAL'!BB174))</f>
        <v/>
      </c>
      <c r="V174" t="str">
        <f>IF(A174="","",IF('[1]Calculation genes in KEGG path'!L172&gt;='[1]Flux and Impact'!$E$1,IF(('[1]PERCENT ARRAY-MEAN FC&amp;P VAL'!BC174*'[1]PERCENT ARRAY-MEAN FC&amp;P VAL'!BD174*'[1]PERCENT ARRAY-MEAN FC&amp;P VAL'!BE174+ABS('[1]PERCENT ARRAY-MEAN FC&amp;P VAL'!BF174*'[1]PERCENT ARRAY-MEAN FC&amp;P VAL'!BG174*'[1]PERCENT ARRAY-MEAN FC&amp;P VAL'!BH174))&gt;0,'[1]PERCENT ARRAY-MEAN FC&amp;P VAL'!BC174*'[1]PERCENT ARRAY-MEAN FC&amp;P VAL'!BD174*'[1]PERCENT ARRAY-MEAN FC&amp;P VAL'!BE174+ABS('[1]PERCENT ARRAY-MEAN FC&amp;P VAL'!BF174*'[1]PERCENT ARRAY-MEAN FC&amp;P VAL'!BG174*'[1]PERCENT ARRAY-MEAN FC&amp;P VAL'!BH174),""),""))</f>
        <v/>
      </c>
      <c r="W174" s="12" t="str">
        <f>IF(V174="","",'[1]PERCENT ARRAY-MEAN FC&amp;P VAL'!BC174*'[1]PERCENT ARRAY-MEAN FC&amp;P VAL'!BD174*'[1]PERCENT ARRAY-MEAN FC&amp;P VAL'!BE174-ABS('[1]PERCENT ARRAY-MEAN FC&amp;P VAL'!BF174*'[1]PERCENT ARRAY-MEAN FC&amp;P VAL'!BG174*'[1]PERCENT ARRAY-MEAN FC&amp;P VAL'!BH174))</f>
        <v/>
      </c>
      <c r="X174" t="str">
        <f>IF(A174="","",IF('[1]Calculation genes in KEGG path'!L172&gt;='[1]Flux and Impact'!$E$1,IF(('[1]PERCENT ARRAY-MEAN FC&amp;P VAL'!BI174*'[1]PERCENT ARRAY-MEAN FC&amp;P VAL'!BJ174*'[1]PERCENT ARRAY-MEAN FC&amp;P VAL'!BK174+ABS('[1]PERCENT ARRAY-MEAN FC&amp;P VAL'!BL174*'[1]PERCENT ARRAY-MEAN FC&amp;P VAL'!BM174*'[1]PERCENT ARRAY-MEAN FC&amp;P VAL'!BN174))&gt;0,'[1]PERCENT ARRAY-MEAN FC&amp;P VAL'!BI174*'[1]PERCENT ARRAY-MEAN FC&amp;P VAL'!BJ174*'[1]PERCENT ARRAY-MEAN FC&amp;P VAL'!BK174+ABS('[1]PERCENT ARRAY-MEAN FC&amp;P VAL'!BL174*'[1]PERCENT ARRAY-MEAN FC&amp;P VAL'!BM174*'[1]PERCENT ARRAY-MEAN FC&amp;P VAL'!BN174),""),""))</f>
        <v/>
      </c>
      <c r="Y174" s="12" t="str">
        <f>IF(X174="","",'[1]PERCENT ARRAY-MEAN FC&amp;P VAL'!BI174*'[1]PERCENT ARRAY-MEAN FC&amp;P VAL'!BJ174*'[1]PERCENT ARRAY-MEAN FC&amp;P VAL'!BK174-ABS('[1]PERCENT ARRAY-MEAN FC&amp;P VAL'!BL174*'[1]PERCENT ARRAY-MEAN FC&amp;P VAL'!BM174*'[1]PERCENT ARRAY-MEAN FC&amp;P VAL'!BN174))</f>
        <v/>
      </c>
      <c r="Z174" t="str">
        <f>IF(A174="","",IF('[1]Calculation genes in KEGG path'!L172&gt;='[1]Flux and Impact'!$E$1,IF(('[1]PERCENT ARRAY-MEAN FC&amp;P VAL'!BO174*'[1]PERCENT ARRAY-MEAN FC&amp;P VAL'!BP174*'[1]PERCENT ARRAY-MEAN FC&amp;P VAL'!BQ174+ABS('[1]PERCENT ARRAY-MEAN FC&amp;P VAL'!BR174*'[1]PERCENT ARRAY-MEAN FC&amp;P VAL'!BS174*'[1]PERCENT ARRAY-MEAN FC&amp;P VAL'!BT174))&gt;0,'[1]PERCENT ARRAY-MEAN FC&amp;P VAL'!BO174*'[1]PERCENT ARRAY-MEAN FC&amp;P VAL'!BP174*'[1]PERCENT ARRAY-MEAN FC&amp;P VAL'!BQ174+ABS('[1]PERCENT ARRAY-MEAN FC&amp;P VAL'!BR174*'[1]PERCENT ARRAY-MEAN FC&amp;P VAL'!BS174*'[1]PERCENT ARRAY-MEAN FC&amp;P VAL'!BT174),""),""))</f>
        <v/>
      </c>
      <c r="AA174" s="12" t="str">
        <f>IF(Z174="","",'[1]PERCENT ARRAY-MEAN FC&amp;P VAL'!BO174*'[1]PERCENT ARRAY-MEAN FC&amp;P VAL'!BP174*'[1]PERCENT ARRAY-MEAN FC&amp;P VAL'!BQ174-ABS('[1]PERCENT ARRAY-MEAN FC&amp;P VAL'!BR174*'[1]PERCENT ARRAY-MEAN FC&amp;P VAL'!BS174*'[1]PERCENT ARRAY-MEAN FC&amp;P VAL'!BT174))</f>
        <v/>
      </c>
      <c r="AB174" t="str">
        <f>IF(A174="","",IF('[1]Calculation genes in KEGG path'!L172&gt;='[1]Flux and Impact'!$E$1,IF(('[1]PERCENT ARRAY-MEAN FC&amp;P VAL'!BU174*'[1]PERCENT ARRAY-MEAN FC&amp;P VAL'!BV174*'[1]PERCENT ARRAY-MEAN FC&amp;P VAL'!BW174+ABS('[1]PERCENT ARRAY-MEAN FC&amp;P VAL'!BX174*'[1]PERCENT ARRAY-MEAN FC&amp;P VAL'!BY174*'[1]PERCENT ARRAY-MEAN FC&amp;P VAL'!BZ174))&gt;0,'[1]PERCENT ARRAY-MEAN FC&amp;P VAL'!BU174*'[1]PERCENT ARRAY-MEAN FC&amp;P VAL'!BV174*'[1]PERCENT ARRAY-MEAN FC&amp;P VAL'!BW174+ABS('[1]PERCENT ARRAY-MEAN FC&amp;P VAL'!BX174*'[1]PERCENT ARRAY-MEAN FC&amp;P VAL'!BY174*'[1]PERCENT ARRAY-MEAN FC&amp;P VAL'!BZ174),""),""))</f>
        <v/>
      </c>
      <c r="AC174" s="12" t="str">
        <f>IF(AB174="","",'[1]PERCENT ARRAY-MEAN FC&amp;P VAL'!BU174*'[1]PERCENT ARRAY-MEAN FC&amp;P VAL'!BV174*'[1]PERCENT ARRAY-MEAN FC&amp;P VAL'!BW174-ABS('[1]PERCENT ARRAY-MEAN FC&amp;P VAL'!BX174*'[1]PERCENT ARRAY-MEAN FC&amp;P VAL'!BY174*'[1]PERCENT ARRAY-MEAN FC&amp;P VAL'!BZ174))</f>
        <v/>
      </c>
      <c r="AD174" t="str">
        <f>IF(A174="","",IF('[1]Calculation genes in KEGG path'!L172&gt;='[1]Flux and Impact'!$E$1,IF(('[1]PERCENT ARRAY-MEAN FC&amp;P VAL'!CA174*'[1]PERCENT ARRAY-MEAN FC&amp;P VAL'!CB174*'[1]PERCENT ARRAY-MEAN FC&amp;P VAL'!CC174+ABS('[1]PERCENT ARRAY-MEAN FC&amp;P VAL'!CD174*'[1]PERCENT ARRAY-MEAN FC&amp;P VAL'!CE174*'[1]PERCENT ARRAY-MEAN FC&amp;P VAL'!CF174))&gt;0,'[1]PERCENT ARRAY-MEAN FC&amp;P VAL'!CA174*'[1]PERCENT ARRAY-MEAN FC&amp;P VAL'!CB174*'[1]PERCENT ARRAY-MEAN FC&amp;P VAL'!CC174+ABS('[1]PERCENT ARRAY-MEAN FC&amp;P VAL'!CD174*'[1]PERCENT ARRAY-MEAN FC&amp;P VAL'!CE174*'[1]PERCENT ARRAY-MEAN FC&amp;P VAL'!CF174),""),""))</f>
        <v/>
      </c>
      <c r="AE174" s="12" t="str">
        <f>IF(AD174="","",'[1]PERCENT ARRAY-MEAN FC&amp;P VAL'!CA174*'[1]PERCENT ARRAY-MEAN FC&amp;P VAL'!CB174*'[1]PERCENT ARRAY-MEAN FC&amp;P VAL'!CC174-ABS('[1]PERCENT ARRAY-MEAN FC&amp;P VAL'!CD174*'[1]PERCENT ARRAY-MEAN FC&amp;P VAL'!CE174*'[1]PERCENT ARRAY-MEAN FC&amp;P VAL'!CF174))</f>
        <v/>
      </c>
      <c r="AF174" t="str">
        <f>IF(A174="","",IF('[1]Calculation genes in KEGG path'!L172&gt;='[1]Flux and Impact'!$E$1,IF(('[1]PERCENT ARRAY-MEAN FC&amp;P VAL'!CG174*'[1]PERCENT ARRAY-MEAN FC&amp;P VAL'!CH174*'[1]PERCENT ARRAY-MEAN FC&amp;P VAL'!CI174+ABS('[1]PERCENT ARRAY-MEAN FC&amp;P VAL'!CJ174*'[1]PERCENT ARRAY-MEAN FC&amp;P VAL'!CK174*'[1]PERCENT ARRAY-MEAN FC&amp;P VAL'!CL174))&gt;0,'[1]PERCENT ARRAY-MEAN FC&amp;P VAL'!CG174*'[1]PERCENT ARRAY-MEAN FC&amp;P VAL'!CH174*'[1]PERCENT ARRAY-MEAN FC&amp;P VAL'!CI174+ABS('[1]PERCENT ARRAY-MEAN FC&amp;P VAL'!CJ174*'[1]PERCENT ARRAY-MEAN FC&amp;P VAL'!CK174*'[1]PERCENT ARRAY-MEAN FC&amp;P VAL'!CL174),""),""))</f>
        <v/>
      </c>
      <c r="AG174" s="12" t="str">
        <f>IF(AF174="","",'[1]PERCENT ARRAY-MEAN FC&amp;P VAL'!CG174*'[1]PERCENT ARRAY-MEAN FC&amp;P VAL'!CH174*'[1]PERCENT ARRAY-MEAN FC&amp;P VAL'!CI174-ABS('[1]PERCENT ARRAY-MEAN FC&amp;P VAL'!CJ174*'[1]PERCENT ARRAY-MEAN FC&amp;P VAL'!CK174*'[1]PERCENT ARRAY-MEAN FC&amp;P VAL'!CL174))</f>
        <v/>
      </c>
      <c r="AH174" t="str">
        <f>IF(A174="","",IF('[1]Calculation genes in KEGG path'!L172&gt;='[1]Flux and Impact'!$E$1,IF(('[1]PERCENT ARRAY-MEAN FC&amp;P VAL'!CM174*'[1]PERCENT ARRAY-MEAN FC&amp;P VAL'!CN174*'[1]PERCENT ARRAY-MEAN FC&amp;P VAL'!CO174+ABS('[1]PERCENT ARRAY-MEAN FC&amp;P VAL'!CP174*'[1]PERCENT ARRAY-MEAN FC&amp;P VAL'!CQ174*'[1]PERCENT ARRAY-MEAN FC&amp;P VAL'!CR174))&gt;0,'[1]PERCENT ARRAY-MEAN FC&amp;P VAL'!CM174*'[1]PERCENT ARRAY-MEAN FC&amp;P VAL'!CN174*'[1]PERCENT ARRAY-MEAN FC&amp;P VAL'!CO174+ABS('[1]PERCENT ARRAY-MEAN FC&amp;P VAL'!CP174*'[1]PERCENT ARRAY-MEAN FC&amp;P VAL'!CQ174*'[1]PERCENT ARRAY-MEAN FC&amp;P VAL'!CR174),""),""))</f>
        <v/>
      </c>
      <c r="AI174" s="12" t="str">
        <f>IF(AH174="","",'[1]PERCENT ARRAY-MEAN FC&amp;P VAL'!CM174*'[1]PERCENT ARRAY-MEAN FC&amp;P VAL'!CN174*'[1]PERCENT ARRAY-MEAN FC&amp;P VAL'!CO174-ABS('[1]PERCENT ARRAY-MEAN FC&amp;P VAL'!CP174*'[1]PERCENT ARRAY-MEAN FC&amp;P VAL'!CQ174*'[1]PERCENT ARRAY-MEAN FC&amp;P VAL'!CR174))</f>
        <v/>
      </c>
      <c r="AJ174" t="str">
        <f>IF(A174="","",IF('[1]Calculation genes in KEGG path'!L172&gt;='[1]Flux and Impact'!$E$1,IF(('[1]PERCENT ARRAY-MEAN FC&amp;P VAL'!CS174*'[1]PERCENT ARRAY-MEAN FC&amp;P VAL'!CT174*'[1]PERCENT ARRAY-MEAN FC&amp;P VAL'!CU174+ABS('[1]PERCENT ARRAY-MEAN FC&amp;P VAL'!CV174*'[1]PERCENT ARRAY-MEAN FC&amp;P VAL'!CW174*'[1]PERCENT ARRAY-MEAN FC&amp;P VAL'!CX174))&gt;0,'[1]PERCENT ARRAY-MEAN FC&amp;P VAL'!CS174*'[1]PERCENT ARRAY-MEAN FC&amp;P VAL'!CT174*'[1]PERCENT ARRAY-MEAN FC&amp;P VAL'!CU174+ABS('[1]PERCENT ARRAY-MEAN FC&amp;P VAL'!CV174*'[1]PERCENT ARRAY-MEAN FC&amp;P VAL'!CW174*'[1]PERCENT ARRAY-MEAN FC&amp;P VAL'!CX174),""),""))</f>
        <v/>
      </c>
      <c r="AK174" s="12" t="str">
        <f>IF(AJ174="","",'[1]PERCENT ARRAY-MEAN FC&amp;P VAL'!CS174*'[1]PERCENT ARRAY-MEAN FC&amp;P VAL'!CT174*'[1]PERCENT ARRAY-MEAN FC&amp;P VAL'!CU174-ABS('[1]PERCENT ARRAY-MEAN FC&amp;P VAL'!CV174*'[1]PERCENT ARRAY-MEAN FC&amp;P VAL'!CW174*'[1]PERCENT ARRAY-MEAN FC&amp;P VAL'!CX174))</f>
        <v/>
      </c>
      <c r="AL174" t="str">
        <f>IF(A174="","",IF('[1]Calculation genes in KEGG path'!L172&gt;='[1]Flux and Impact'!$E$1,IF(('[1]PERCENT ARRAY-MEAN FC&amp;P VAL'!CY174*'[1]PERCENT ARRAY-MEAN FC&amp;P VAL'!CZ174*'[1]PERCENT ARRAY-MEAN FC&amp;P VAL'!DA174+ABS('[1]PERCENT ARRAY-MEAN FC&amp;P VAL'!DB174*'[1]PERCENT ARRAY-MEAN FC&amp;P VAL'!DC174*'[1]PERCENT ARRAY-MEAN FC&amp;P VAL'!DD174))&gt;0,'[1]PERCENT ARRAY-MEAN FC&amp;P VAL'!CY174*'[1]PERCENT ARRAY-MEAN FC&amp;P VAL'!CZ174*'[1]PERCENT ARRAY-MEAN FC&amp;P VAL'!DA174+ABS('[1]PERCENT ARRAY-MEAN FC&amp;P VAL'!DB174*'[1]PERCENT ARRAY-MEAN FC&amp;P VAL'!DC174*'[1]PERCENT ARRAY-MEAN FC&amp;P VAL'!DD174),""),""))</f>
        <v/>
      </c>
      <c r="AM174" s="12" t="str">
        <f>IF(AL174="","",'[1]PERCENT ARRAY-MEAN FC&amp;P VAL'!CY174*'[1]PERCENT ARRAY-MEAN FC&amp;P VAL'!CZ174*'[1]PERCENT ARRAY-MEAN FC&amp;P VAL'!DA174-ABS('[1]PERCENT ARRAY-MEAN FC&amp;P VAL'!DB174*'[1]PERCENT ARRAY-MEAN FC&amp;P VAL'!DC174*'[1]PERCENT ARRAY-MEAN FC&amp;P VAL'!DD174))</f>
        <v/>
      </c>
      <c r="AN174" t="str">
        <f>IF(A174="","",IF('[1]Calculation genes in KEGG path'!L172&gt;='[1]Flux and Impact'!$E$1,IF(('[1]PERCENT ARRAY-MEAN FC&amp;P VAL'!DE174*'[1]PERCENT ARRAY-MEAN FC&amp;P VAL'!DF174*'[1]PERCENT ARRAY-MEAN FC&amp;P VAL'!DG174+ABS('[1]PERCENT ARRAY-MEAN FC&amp;P VAL'!DH174*'[1]PERCENT ARRAY-MEAN FC&amp;P VAL'!DI174*'[1]PERCENT ARRAY-MEAN FC&amp;P VAL'!DJ174))&gt;0,'[1]PERCENT ARRAY-MEAN FC&amp;P VAL'!DE174*'[1]PERCENT ARRAY-MEAN FC&amp;P VAL'!DF174*'[1]PERCENT ARRAY-MEAN FC&amp;P VAL'!DG174+ABS('[1]PERCENT ARRAY-MEAN FC&amp;P VAL'!DH174*'[1]PERCENT ARRAY-MEAN FC&amp;P VAL'!DI174*'[1]PERCENT ARRAY-MEAN FC&amp;P VAL'!DJ174),""),""))</f>
        <v/>
      </c>
      <c r="AO174" s="12" t="str">
        <f>IF(AN174="","",'[1]PERCENT ARRAY-MEAN FC&amp;P VAL'!DE174*'[1]PERCENT ARRAY-MEAN FC&amp;P VAL'!DF174*'[1]PERCENT ARRAY-MEAN FC&amp;P VAL'!DG174-ABS('[1]PERCENT ARRAY-MEAN FC&amp;P VAL'!DH174*'[1]PERCENT ARRAY-MEAN FC&amp;P VAL'!DI174*'[1]PERCENT ARRAY-MEAN FC&amp;P VAL'!DJ174))</f>
        <v/>
      </c>
      <c r="AP174" t="str">
        <f>IF(A174="","",IF('[1]Calculation genes in KEGG path'!L172&gt;='[1]Flux and Impact'!$E$1,IF(('[1]PERCENT ARRAY-MEAN FC&amp;P VAL'!DK174*'[1]PERCENT ARRAY-MEAN FC&amp;P VAL'!DL174*'[1]PERCENT ARRAY-MEAN FC&amp;P VAL'!DM174+ABS('[1]PERCENT ARRAY-MEAN FC&amp;P VAL'!DN174*'[1]PERCENT ARRAY-MEAN FC&amp;P VAL'!DO174*'[1]PERCENT ARRAY-MEAN FC&amp;P VAL'!DP174))&gt;0,'[1]PERCENT ARRAY-MEAN FC&amp;P VAL'!DK174*'[1]PERCENT ARRAY-MEAN FC&amp;P VAL'!DL174*'[1]PERCENT ARRAY-MEAN FC&amp;P VAL'!DM174+ABS('[1]PERCENT ARRAY-MEAN FC&amp;P VAL'!DN174*'[1]PERCENT ARRAY-MEAN FC&amp;P VAL'!DO174*'[1]PERCENT ARRAY-MEAN FC&amp;P VAL'!DP174),""),""))</f>
        <v/>
      </c>
      <c r="AQ174" s="12" t="str">
        <f>IF(AP174="","",'[1]PERCENT ARRAY-MEAN FC&amp;P VAL'!DK174*'[1]PERCENT ARRAY-MEAN FC&amp;P VAL'!DL174*'[1]PERCENT ARRAY-MEAN FC&amp;P VAL'!DM174-ABS('[1]PERCENT ARRAY-MEAN FC&amp;P VAL'!DN174*'[1]PERCENT ARRAY-MEAN FC&amp;P VAL'!DO174*'[1]PERCENT ARRAY-MEAN FC&amp;P VAL'!DP174))</f>
        <v/>
      </c>
      <c r="AR174" t="str">
        <f>IF(A174="","",IF('[1]Calculation genes in KEGG path'!L172&gt;='[1]Flux and Impact'!$E$1,IF(('[1]PERCENT ARRAY-MEAN FC&amp;P VAL'!DQ174*'[1]PERCENT ARRAY-MEAN FC&amp;P VAL'!DR174*'[1]PERCENT ARRAY-MEAN FC&amp;P VAL'!DS174+ABS('[1]PERCENT ARRAY-MEAN FC&amp;P VAL'!DT174*'[1]PERCENT ARRAY-MEAN FC&amp;P VAL'!DU174*'[1]PERCENT ARRAY-MEAN FC&amp;P VAL'!DV174))&gt;0,'[1]PERCENT ARRAY-MEAN FC&amp;P VAL'!DQ174*'[1]PERCENT ARRAY-MEAN FC&amp;P VAL'!DR174*'[1]PERCENT ARRAY-MEAN FC&amp;P VAL'!DS174+ABS('[1]PERCENT ARRAY-MEAN FC&amp;P VAL'!DT174*'[1]PERCENT ARRAY-MEAN FC&amp;P VAL'!DU174*'[1]PERCENT ARRAY-MEAN FC&amp;P VAL'!DV174),""),""))</f>
        <v/>
      </c>
      <c r="AS174" s="12" t="str">
        <f>IF(AR174="","",'[1]PERCENT ARRAY-MEAN FC&amp;P VAL'!DQ174*'[1]PERCENT ARRAY-MEAN FC&amp;P VAL'!DR174*'[1]PERCENT ARRAY-MEAN FC&amp;P VAL'!DS174-ABS('[1]PERCENT ARRAY-MEAN FC&amp;P VAL'!DT174*'[1]PERCENT ARRAY-MEAN FC&amp;P VAL'!DU174*'[1]PERCENT ARRAY-MEAN FC&amp;P VAL'!DV174))</f>
        <v/>
      </c>
      <c r="AT174" s="12">
        <f t="shared" si="7"/>
        <v>3.94668270455299</v>
      </c>
      <c r="AU174" s="12">
        <f t="shared" si="8"/>
        <v>1</v>
      </c>
    </row>
    <row r="175" spans="1:47">
      <c r="A175" t="str">
        <f>'[1]Calculation genes in KEGG path'!I173</f>
        <v>bta04930</v>
      </c>
      <c r="B175" t="str">
        <f>IF('[1]PERCENT ARRAY-MEAN FC&amp;P VAL'!A175="","",'[1]PERCENT ARRAY-MEAN FC&amp;P VAL'!A175)</f>
        <v>6. Human Diseases</v>
      </c>
      <c r="C175" t="str">
        <f>IF('[1]PERCENT ARRAY-MEAN FC&amp;P VAL'!B175="","",'[1]PERCENT ARRAY-MEAN FC&amp;P VAL'!B175)</f>
        <v>6.5 Metabolic Diseases</v>
      </c>
      <c r="D175" t="str">
        <f>IF('[1]PERCENT ARRAY-MEAN FC&amp;P VAL'!C175="","",'[1]PERCENT ARRAY-MEAN FC&amp;P VAL'!C175)</f>
        <v>Type II diabetes mellitus</v>
      </c>
      <c r="E175" s="12">
        <f t="shared" si="6"/>
        <v>136.646381786445</v>
      </c>
      <c r="F175">
        <f>IF(A175="","",IF('[1]Calculation genes in KEGG path'!L173&gt;='[1]Flux and Impact'!$E$1,IF('[1]PERCENT ARRAY-MEAN FC&amp;P VAL'!G175*'[1]PERCENT ARRAY-MEAN FC&amp;P VAL'!H175*'[1]PERCENT ARRAY-MEAN FC&amp;P VAL'!I175+ABS('[1]PERCENT ARRAY-MEAN FC&amp;P VAL'!J175*'[1]PERCENT ARRAY-MEAN FC&amp;P VAL'!K175*'[1]PERCENT ARRAY-MEAN FC&amp;P VAL'!L175)&gt;0,'[1]PERCENT ARRAY-MEAN FC&amp;P VAL'!G175*'[1]PERCENT ARRAY-MEAN FC&amp;P VAL'!H175*'[1]PERCENT ARRAY-MEAN FC&amp;P VAL'!I175+ABS('[1]PERCENT ARRAY-MEAN FC&amp;P VAL'!J175*'[1]PERCENT ARRAY-MEAN FC&amp;P VAL'!K175*'[1]PERCENT ARRAY-MEAN FC&amp;P VAL'!L175),""),""))</f>
        <v>37.5942625432718</v>
      </c>
      <c r="G175" s="12">
        <f>IF(F175="","",'[1]PERCENT ARRAY-MEAN FC&amp;P VAL'!G175*'[1]PERCENT ARRAY-MEAN FC&amp;P VAL'!H175*'[1]PERCENT ARRAY-MEAN FC&amp;P VAL'!I175-ABS('[1]PERCENT ARRAY-MEAN FC&amp;P VAL'!J175*'[1]PERCENT ARRAY-MEAN FC&amp;P VAL'!K175*'[1]PERCENT ARRAY-MEAN FC&amp;P VAL'!L175))</f>
        <v>-37.5942625432718</v>
      </c>
      <c r="H175">
        <f>IF(A175="","",IF('[1]Calculation genes in KEGG path'!L173&gt;='[1]Flux and Impact'!$E$1,IF(('[1]PERCENT ARRAY-MEAN FC&amp;P VAL'!M175*'[1]PERCENT ARRAY-MEAN FC&amp;P VAL'!N175*'[1]PERCENT ARRAY-MEAN FC&amp;P VAL'!O175+ABS('[1]PERCENT ARRAY-MEAN FC&amp;P VAL'!P175*'[1]PERCENT ARRAY-MEAN FC&amp;P VAL'!Q175*'[1]PERCENT ARRAY-MEAN FC&amp;P VAL'!R175))&gt;0,'[1]PERCENT ARRAY-MEAN FC&amp;P VAL'!M175*'[1]PERCENT ARRAY-MEAN FC&amp;P VAL'!N175*'[1]PERCENT ARRAY-MEAN FC&amp;P VAL'!O175+ABS('[1]PERCENT ARRAY-MEAN FC&amp;P VAL'!P175*'[1]PERCENT ARRAY-MEAN FC&amp;P VAL'!Q175*'[1]PERCENT ARRAY-MEAN FC&amp;P VAL'!R175),""),""))</f>
        <v>90.0201455090931</v>
      </c>
      <c r="I175" s="12">
        <f>IF(H175="","",'[1]PERCENT ARRAY-MEAN FC&amp;P VAL'!M175*'[1]PERCENT ARRAY-MEAN FC&amp;P VAL'!N175*'[1]PERCENT ARRAY-MEAN FC&amp;P VAL'!O175-ABS('[1]PERCENT ARRAY-MEAN FC&amp;P VAL'!P175*'[1]PERCENT ARRAY-MEAN FC&amp;P VAL'!Q175*'[1]PERCENT ARRAY-MEAN FC&amp;P VAL'!R175))</f>
        <v>60.3695944065576</v>
      </c>
      <c r="J175">
        <f>IF(A175="","",IF('[1]Calculation genes in KEGG path'!L173&gt;='[1]Flux and Impact'!$E$1,IF(('[1]PERCENT ARRAY-MEAN FC&amp;P VAL'!S175*'[1]PERCENT ARRAY-MEAN FC&amp;P VAL'!T175*'[1]PERCENT ARRAY-MEAN FC&amp;P VAL'!U175+ABS('[1]PERCENT ARRAY-MEAN FC&amp;P VAL'!V175*'[1]PERCENT ARRAY-MEAN FC&amp;P VAL'!W175*'[1]PERCENT ARRAY-MEAN FC&amp;P VAL'!X175))&gt;0,'[1]PERCENT ARRAY-MEAN FC&amp;P VAL'!S175*'[1]PERCENT ARRAY-MEAN FC&amp;P VAL'!T175*'[1]PERCENT ARRAY-MEAN FC&amp;P VAL'!U175+ABS('[1]PERCENT ARRAY-MEAN FC&amp;P VAL'!V175*'[1]PERCENT ARRAY-MEAN FC&amp;P VAL'!W175*'[1]PERCENT ARRAY-MEAN FC&amp;P VAL'!X175),""),""))</f>
        <v>9.03197373407974</v>
      </c>
      <c r="K175" s="12">
        <f>IF(J175="","",'[1]PERCENT ARRAY-MEAN FC&amp;P VAL'!S175*'[1]PERCENT ARRAY-MEAN FC&amp;P VAL'!T175*'[1]PERCENT ARRAY-MEAN FC&amp;P VAL'!U175-ABS('[1]PERCENT ARRAY-MEAN FC&amp;P VAL'!V175*'[1]PERCENT ARRAY-MEAN FC&amp;P VAL'!W175*'[1]PERCENT ARRAY-MEAN FC&amp;P VAL'!X175))</f>
        <v>9.03197373407974</v>
      </c>
      <c r="L175" t="str">
        <f>IF(A175="","",IF('[1]Calculation genes in KEGG path'!L173&gt;='[1]Flux and Impact'!$E$1,IF(('[1]PERCENT ARRAY-MEAN FC&amp;P VAL'!Y175*'[1]PERCENT ARRAY-MEAN FC&amp;P VAL'!Z175*'[1]PERCENT ARRAY-MEAN FC&amp;P VAL'!AA175+ABS('[1]PERCENT ARRAY-MEAN FC&amp;P VAL'!AB175*'[1]PERCENT ARRAY-MEAN FC&amp;P VAL'!AC175*'[1]PERCENT ARRAY-MEAN FC&amp;P VAL'!AD175))&gt;0,'[1]PERCENT ARRAY-MEAN FC&amp;P VAL'!Y175*'[1]PERCENT ARRAY-MEAN FC&amp;P VAL'!Z175*'[1]PERCENT ARRAY-MEAN FC&amp;P VAL'!AA175+ABS('[1]PERCENT ARRAY-MEAN FC&amp;P VAL'!AB175*'[1]PERCENT ARRAY-MEAN FC&amp;P VAL'!AC175*'[1]PERCENT ARRAY-MEAN FC&amp;P VAL'!AD175),""),""))</f>
        <v/>
      </c>
      <c r="M175" s="12" t="str">
        <f>IF(L175="","",'[1]PERCENT ARRAY-MEAN FC&amp;P VAL'!Y175*'[1]PERCENT ARRAY-MEAN FC&amp;P VAL'!Z175*'[1]PERCENT ARRAY-MEAN FC&amp;P VAL'!AA175-ABS('[1]PERCENT ARRAY-MEAN FC&amp;P VAL'!AB175*'[1]PERCENT ARRAY-MEAN FC&amp;P VAL'!AC175*'[1]PERCENT ARRAY-MEAN FC&amp;P VAL'!AD175))</f>
        <v/>
      </c>
      <c r="N175" t="str">
        <f>IF(A175="","",IF('[1]Calculation genes in KEGG path'!L173&gt;='[1]Flux and Impact'!$E$1,IF(('[1]PERCENT ARRAY-MEAN FC&amp;P VAL'!AE175*'[1]PERCENT ARRAY-MEAN FC&amp;P VAL'!AF175*'[1]PERCENT ARRAY-MEAN FC&amp;P VAL'!AG175+ABS('[1]PERCENT ARRAY-MEAN FC&amp;P VAL'!AH175*'[1]PERCENT ARRAY-MEAN FC&amp;P VAL'!AI175*'[1]PERCENT ARRAY-MEAN FC&amp;P VAL'!AJ175))&gt;0,'[1]PERCENT ARRAY-MEAN FC&amp;P VAL'!AE175*'[1]PERCENT ARRAY-MEAN FC&amp;P VAL'!AF175*'[1]PERCENT ARRAY-MEAN FC&amp;P VAL'!AG175+ABS('[1]PERCENT ARRAY-MEAN FC&amp;P VAL'!AH175*'[1]PERCENT ARRAY-MEAN FC&amp;P VAL'!AI175*'[1]PERCENT ARRAY-MEAN FC&amp;P VAL'!AJ175),""),""))</f>
        <v/>
      </c>
      <c r="O175" s="12" t="str">
        <f>IF(N175="","",'[1]PERCENT ARRAY-MEAN FC&amp;P VAL'!AE175*'[1]PERCENT ARRAY-MEAN FC&amp;P VAL'!AF175*'[1]PERCENT ARRAY-MEAN FC&amp;P VAL'!AG175-ABS('[1]PERCENT ARRAY-MEAN FC&amp;P VAL'!AH175*'[1]PERCENT ARRAY-MEAN FC&amp;P VAL'!AI175*'[1]PERCENT ARRAY-MEAN FC&amp;P VAL'!AJ175))</f>
        <v/>
      </c>
      <c r="P175" t="str">
        <f>IF(A175="","",IF('[1]Calculation genes in KEGG path'!L173&gt;='[1]Flux and Impact'!$E$1,IF(('[1]PERCENT ARRAY-MEAN FC&amp;P VAL'!AK175*'[1]PERCENT ARRAY-MEAN FC&amp;P VAL'!AL175*'[1]PERCENT ARRAY-MEAN FC&amp;P VAL'!AM175+ABS('[1]PERCENT ARRAY-MEAN FC&amp;P VAL'!AN175*'[1]PERCENT ARRAY-MEAN FC&amp;P VAL'!AO175*'[1]PERCENT ARRAY-MEAN FC&amp;P VAL'!AP175))&gt;0,'[1]PERCENT ARRAY-MEAN FC&amp;P VAL'!AK175*'[1]PERCENT ARRAY-MEAN FC&amp;P VAL'!AL175*'[1]PERCENT ARRAY-MEAN FC&amp;P VAL'!AM175+ABS('[1]PERCENT ARRAY-MEAN FC&amp;P VAL'!AN175*'[1]PERCENT ARRAY-MEAN FC&amp;P VAL'!AO175*'[1]PERCENT ARRAY-MEAN FC&amp;P VAL'!AP175),""),""))</f>
        <v/>
      </c>
      <c r="Q175" s="12" t="str">
        <f>IF(P175="","",'[1]PERCENT ARRAY-MEAN FC&amp;P VAL'!AK175*'[1]PERCENT ARRAY-MEAN FC&amp;P VAL'!AL175*'[1]PERCENT ARRAY-MEAN FC&amp;P VAL'!AM175-ABS('[1]PERCENT ARRAY-MEAN FC&amp;P VAL'!AN175*'[1]PERCENT ARRAY-MEAN FC&amp;P VAL'!AO175*'[1]PERCENT ARRAY-MEAN FC&amp;P VAL'!AP175))</f>
        <v/>
      </c>
      <c r="R175" t="str">
        <f>IF(A175="","",IF('[1]Calculation genes in KEGG path'!L173&gt;='[1]Flux and Impact'!$E$1,IF(('[1]PERCENT ARRAY-MEAN FC&amp;P VAL'!AQ175*'[1]PERCENT ARRAY-MEAN FC&amp;P VAL'!AR175*'[1]PERCENT ARRAY-MEAN FC&amp;P VAL'!AS175+ABS('[1]PERCENT ARRAY-MEAN FC&amp;P VAL'!AT175*'[1]PERCENT ARRAY-MEAN FC&amp;P VAL'!AU175*'[1]PERCENT ARRAY-MEAN FC&amp;P VAL'!AV175))&gt;0,'[1]PERCENT ARRAY-MEAN FC&amp;P VAL'!AQ175*'[1]PERCENT ARRAY-MEAN FC&amp;P VAL'!AR175*'[1]PERCENT ARRAY-MEAN FC&amp;P VAL'!AS175+ABS('[1]PERCENT ARRAY-MEAN FC&amp;P VAL'!AT175*'[1]PERCENT ARRAY-MEAN FC&amp;P VAL'!AU175*'[1]PERCENT ARRAY-MEAN FC&amp;P VAL'!AV175),""),""))</f>
        <v/>
      </c>
      <c r="S175" s="12" t="str">
        <f>IF(R175="","",'[1]PERCENT ARRAY-MEAN FC&amp;P VAL'!AQ175*'[1]PERCENT ARRAY-MEAN FC&amp;P VAL'!AR175*'[1]PERCENT ARRAY-MEAN FC&amp;P VAL'!AS175-ABS('[1]PERCENT ARRAY-MEAN FC&amp;P VAL'!AT175*'[1]PERCENT ARRAY-MEAN FC&amp;P VAL'!AU175*'[1]PERCENT ARRAY-MEAN FC&amp;P VAL'!AV175))</f>
        <v/>
      </c>
      <c r="T175" t="str">
        <f>IF(A175="","",IF('[1]Calculation genes in KEGG path'!L173&gt;='[1]Flux and Impact'!$E$1,IF(('[1]PERCENT ARRAY-MEAN FC&amp;P VAL'!AW175*'[1]PERCENT ARRAY-MEAN FC&amp;P VAL'!AX175*'[1]PERCENT ARRAY-MEAN FC&amp;P VAL'!AY175+ABS('[1]PERCENT ARRAY-MEAN FC&amp;P VAL'!AZ175*'[1]PERCENT ARRAY-MEAN FC&amp;P VAL'!BA175*'[1]PERCENT ARRAY-MEAN FC&amp;P VAL'!BB175))&gt;0,'[1]PERCENT ARRAY-MEAN FC&amp;P VAL'!AW175*'[1]PERCENT ARRAY-MEAN FC&amp;P VAL'!AX175*'[1]PERCENT ARRAY-MEAN FC&amp;P VAL'!AY175+ABS('[1]PERCENT ARRAY-MEAN FC&amp;P VAL'!AZ175*'[1]PERCENT ARRAY-MEAN FC&amp;P VAL'!BA175*'[1]PERCENT ARRAY-MEAN FC&amp;P VAL'!BB175),""),""))</f>
        <v/>
      </c>
      <c r="U175" s="12" t="str">
        <f>IF(T175="","",'[1]PERCENT ARRAY-MEAN FC&amp;P VAL'!AW175*'[1]PERCENT ARRAY-MEAN FC&amp;P VAL'!AX175*'[1]PERCENT ARRAY-MEAN FC&amp;P VAL'!AY175-ABS('[1]PERCENT ARRAY-MEAN FC&amp;P VAL'!AZ175*'[1]PERCENT ARRAY-MEAN FC&amp;P VAL'!BA175*'[1]PERCENT ARRAY-MEAN FC&amp;P VAL'!BB175))</f>
        <v/>
      </c>
      <c r="V175" t="str">
        <f>IF(A175="","",IF('[1]Calculation genes in KEGG path'!L173&gt;='[1]Flux and Impact'!$E$1,IF(('[1]PERCENT ARRAY-MEAN FC&amp;P VAL'!BC175*'[1]PERCENT ARRAY-MEAN FC&amp;P VAL'!BD175*'[1]PERCENT ARRAY-MEAN FC&amp;P VAL'!BE175+ABS('[1]PERCENT ARRAY-MEAN FC&amp;P VAL'!BF175*'[1]PERCENT ARRAY-MEAN FC&amp;P VAL'!BG175*'[1]PERCENT ARRAY-MEAN FC&amp;P VAL'!BH175))&gt;0,'[1]PERCENT ARRAY-MEAN FC&amp;P VAL'!BC175*'[1]PERCENT ARRAY-MEAN FC&amp;P VAL'!BD175*'[1]PERCENT ARRAY-MEAN FC&amp;P VAL'!BE175+ABS('[1]PERCENT ARRAY-MEAN FC&amp;P VAL'!BF175*'[1]PERCENT ARRAY-MEAN FC&amp;P VAL'!BG175*'[1]PERCENT ARRAY-MEAN FC&amp;P VAL'!BH175),""),""))</f>
        <v/>
      </c>
      <c r="W175" s="12" t="str">
        <f>IF(V175="","",'[1]PERCENT ARRAY-MEAN FC&amp;P VAL'!BC175*'[1]PERCENT ARRAY-MEAN FC&amp;P VAL'!BD175*'[1]PERCENT ARRAY-MEAN FC&amp;P VAL'!BE175-ABS('[1]PERCENT ARRAY-MEAN FC&amp;P VAL'!BF175*'[1]PERCENT ARRAY-MEAN FC&amp;P VAL'!BG175*'[1]PERCENT ARRAY-MEAN FC&amp;P VAL'!BH175))</f>
        <v/>
      </c>
      <c r="X175" t="str">
        <f>IF(A175="","",IF('[1]Calculation genes in KEGG path'!L173&gt;='[1]Flux and Impact'!$E$1,IF(('[1]PERCENT ARRAY-MEAN FC&amp;P VAL'!BI175*'[1]PERCENT ARRAY-MEAN FC&amp;P VAL'!BJ175*'[1]PERCENT ARRAY-MEAN FC&amp;P VAL'!BK175+ABS('[1]PERCENT ARRAY-MEAN FC&amp;P VAL'!BL175*'[1]PERCENT ARRAY-MEAN FC&amp;P VAL'!BM175*'[1]PERCENT ARRAY-MEAN FC&amp;P VAL'!BN175))&gt;0,'[1]PERCENT ARRAY-MEAN FC&amp;P VAL'!BI175*'[1]PERCENT ARRAY-MEAN FC&amp;P VAL'!BJ175*'[1]PERCENT ARRAY-MEAN FC&amp;P VAL'!BK175+ABS('[1]PERCENT ARRAY-MEAN FC&amp;P VAL'!BL175*'[1]PERCENT ARRAY-MEAN FC&amp;P VAL'!BM175*'[1]PERCENT ARRAY-MEAN FC&amp;P VAL'!BN175),""),""))</f>
        <v/>
      </c>
      <c r="Y175" s="12" t="str">
        <f>IF(X175="","",'[1]PERCENT ARRAY-MEAN FC&amp;P VAL'!BI175*'[1]PERCENT ARRAY-MEAN FC&amp;P VAL'!BJ175*'[1]PERCENT ARRAY-MEAN FC&amp;P VAL'!BK175-ABS('[1]PERCENT ARRAY-MEAN FC&amp;P VAL'!BL175*'[1]PERCENT ARRAY-MEAN FC&amp;P VAL'!BM175*'[1]PERCENT ARRAY-MEAN FC&amp;P VAL'!BN175))</f>
        <v/>
      </c>
      <c r="Z175" t="str">
        <f>IF(A175="","",IF('[1]Calculation genes in KEGG path'!L173&gt;='[1]Flux and Impact'!$E$1,IF(('[1]PERCENT ARRAY-MEAN FC&amp;P VAL'!BO175*'[1]PERCENT ARRAY-MEAN FC&amp;P VAL'!BP175*'[1]PERCENT ARRAY-MEAN FC&amp;P VAL'!BQ175+ABS('[1]PERCENT ARRAY-MEAN FC&amp;P VAL'!BR175*'[1]PERCENT ARRAY-MEAN FC&amp;P VAL'!BS175*'[1]PERCENT ARRAY-MEAN FC&amp;P VAL'!BT175))&gt;0,'[1]PERCENT ARRAY-MEAN FC&amp;P VAL'!BO175*'[1]PERCENT ARRAY-MEAN FC&amp;P VAL'!BP175*'[1]PERCENT ARRAY-MEAN FC&amp;P VAL'!BQ175+ABS('[1]PERCENT ARRAY-MEAN FC&amp;P VAL'!BR175*'[1]PERCENT ARRAY-MEAN FC&amp;P VAL'!BS175*'[1]PERCENT ARRAY-MEAN FC&amp;P VAL'!BT175),""),""))</f>
        <v/>
      </c>
      <c r="AA175" s="12" t="str">
        <f>IF(Z175="","",'[1]PERCENT ARRAY-MEAN FC&amp;P VAL'!BO175*'[1]PERCENT ARRAY-MEAN FC&amp;P VAL'!BP175*'[1]PERCENT ARRAY-MEAN FC&amp;P VAL'!BQ175-ABS('[1]PERCENT ARRAY-MEAN FC&amp;P VAL'!BR175*'[1]PERCENT ARRAY-MEAN FC&amp;P VAL'!BS175*'[1]PERCENT ARRAY-MEAN FC&amp;P VAL'!BT175))</f>
        <v/>
      </c>
      <c r="AB175" t="str">
        <f>IF(A175="","",IF('[1]Calculation genes in KEGG path'!L173&gt;='[1]Flux and Impact'!$E$1,IF(('[1]PERCENT ARRAY-MEAN FC&amp;P VAL'!BU175*'[1]PERCENT ARRAY-MEAN FC&amp;P VAL'!BV175*'[1]PERCENT ARRAY-MEAN FC&amp;P VAL'!BW175+ABS('[1]PERCENT ARRAY-MEAN FC&amp;P VAL'!BX175*'[1]PERCENT ARRAY-MEAN FC&amp;P VAL'!BY175*'[1]PERCENT ARRAY-MEAN FC&amp;P VAL'!BZ175))&gt;0,'[1]PERCENT ARRAY-MEAN FC&amp;P VAL'!BU175*'[1]PERCENT ARRAY-MEAN FC&amp;P VAL'!BV175*'[1]PERCENT ARRAY-MEAN FC&amp;P VAL'!BW175+ABS('[1]PERCENT ARRAY-MEAN FC&amp;P VAL'!BX175*'[1]PERCENT ARRAY-MEAN FC&amp;P VAL'!BY175*'[1]PERCENT ARRAY-MEAN FC&amp;P VAL'!BZ175),""),""))</f>
        <v/>
      </c>
      <c r="AC175" s="12" t="str">
        <f>IF(AB175="","",'[1]PERCENT ARRAY-MEAN FC&amp;P VAL'!BU175*'[1]PERCENT ARRAY-MEAN FC&amp;P VAL'!BV175*'[1]PERCENT ARRAY-MEAN FC&amp;P VAL'!BW175-ABS('[1]PERCENT ARRAY-MEAN FC&amp;P VAL'!BX175*'[1]PERCENT ARRAY-MEAN FC&amp;P VAL'!BY175*'[1]PERCENT ARRAY-MEAN FC&amp;P VAL'!BZ175))</f>
        <v/>
      </c>
      <c r="AD175" t="str">
        <f>IF(A175="","",IF('[1]Calculation genes in KEGG path'!L173&gt;='[1]Flux and Impact'!$E$1,IF(('[1]PERCENT ARRAY-MEAN FC&amp;P VAL'!CA175*'[1]PERCENT ARRAY-MEAN FC&amp;P VAL'!CB175*'[1]PERCENT ARRAY-MEAN FC&amp;P VAL'!CC175+ABS('[1]PERCENT ARRAY-MEAN FC&amp;P VAL'!CD175*'[1]PERCENT ARRAY-MEAN FC&amp;P VAL'!CE175*'[1]PERCENT ARRAY-MEAN FC&amp;P VAL'!CF175))&gt;0,'[1]PERCENT ARRAY-MEAN FC&amp;P VAL'!CA175*'[1]PERCENT ARRAY-MEAN FC&amp;P VAL'!CB175*'[1]PERCENT ARRAY-MEAN FC&amp;P VAL'!CC175+ABS('[1]PERCENT ARRAY-MEAN FC&amp;P VAL'!CD175*'[1]PERCENT ARRAY-MEAN FC&amp;P VAL'!CE175*'[1]PERCENT ARRAY-MEAN FC&amp;P VAL'!CF175),""),""))</f>
        <v/>
      </c>
      <c r="AE175" s="12" t="str">
        <f>IF(AD175="","",'[1]PERCENT ARRAY-MEAN FC&amp;P VAL'!CA175*'[1]PERCENT ARRAY-MEAN FC&amp;P VAL'!CB175*'[1]PERCENT ARRAY-MEAN FC&amp;P VAL'!CC175-ABS('[1]PERCENT ARRAY-MEAN FC&amp;P VAL'!CD175*'[1]PERCENT ARRAY-MEAN FC&amp;P VAL'!CE175*'[1]PERCENT ARRAY-MEAN FC&amp;P VAL'!CF175))</f>
        <v/>
      </c>
      <c r="AF175" t="str">
        <f>IF(A175="","",IF('[1]Calculation genes in KEGG path'!L173&gt;='[1]Flux and Impact'!$E$1,IF(('[1]PERCENT ARRAY-MEAN FC&amp;P VAL'!CG175*'[1]PERCENT ARRAY-MEAN FC&amp;P VAL'!CH175*'[1]PERCENT ARRAY-MEAN FC&amp;P VAL'!CI175+ABS('[1]PERCENT ARRAY-MEAN FC&amp;P VAL'!CJ175*'[1]PERCENT ARRAY-MEAN FC&amp;P VAL'!CK175*'[1]PERCENT ARRAY-MEAN FC&amp;P VAL'!CL175))&gt;0,'[1]PERCENT ARRAY-MEAN FC&amp;P VAL'!CG175*'[1]PERCENT ARRAY-MEAN FC&amp;P VAL'!CH175*'[1]PERCENT ARRAY-MEAN FC&amp;P VAL'!CI175+ABS('[1]PERCENT ARRAY-MEAN FC&amp;P VAL'!CJ175*'[1]PERCENT ARRAY-MEAN FC&amp;P VAL'!CK175*'[1]PERCENT ARRAY-MEAN FC&amp;P VAL'!CL175),""),""))</f>
        <v/>
      </c>
      <c r="AG175" s="12" t="str">
        <f>IF(AF175="","",'[1]PERCENT ARRAY-MEAN FC&amp;P VAL'!CG175*'[1]PERCENT ARRAY-MEAN FC&amp;P VAL'!CH175*'[1]PERCENT ARRAY-MEAN FC&amp;P VAL'!CI175-ABS('[1]PERCENT ARRAY-MEAN FC&amp;P VAL'!CJ175*'[1]PERCENT ARRAY-MEAN FC&amp;P VAL'!CK175*'[1]PERCENT ARRAY-MEAN FC&amp;P VAL'!CL175))</f>
        <v/>
      </c>
      <c r="AH175" t="str">
        <f>IF(A175="","",IF('[1]Calculation genes in KEGG path'!L173&gt;='[1]Flux and Impact'!$E$1,IF(('[1]PERCENT ARRAY-MEAN FC&amp;P VAL'!CM175*'[1]PERCENT ARRAY-MEAN FC&amp;P VAL'!CN175*'[1]PERCENT ARRAY-MEAN FC&amp;P VAL'!CO175+ABS('[1]PERCENT ARRAY-MEAN FC&amp;P VAL'!CP175*'[1]PERCENT ARRAY-MEAN FC&amp;P VAL'!CQ175*'[1]PERCENT ARRAY-MEAN FC&amp;P VAL'!CR175))&gt;0,'[1]PERCENT ARRAY-MEAN FC&amp;P VAL'!CM175*'[1]PERCENT ARRAY-MEAN FC&amp;P VAL'!CN175*'[1]PERCENT ARRAY-MEAN FC&amp;P VAL'!CO175+ABS('[1]PERCENT ARRAY-MEAN FC&amp;P VAL'!CP175*'[1]PERCENT ARRAY-MEAN FC&amp;P VAL'!CQ175*'[1]PERCENT ARRAY-MEAN FC&amp;P VAL'!CR175),""),""))</f>
        <v/>
      </c>
      <c r="AI175" s="12" t="str">
        <f>IF(AH175="","",'[1]PERCENT ARRAY-MEAN FC&amp;P VAL'!CM175*'[1]PERCENT ARRAY-MEAN FC&amp;P VAL'!CN175*'[1]PERCENT ARRAY-MEAN FC&amp;P VAL'!CO175-ABS('[1]PERCENT ARRAY-MEAN FC&amp;P VAL'!CP175*'[1]PERCENT ARRAY-MEAN FC&amp;P VAL'!CQ175*'[1]PERCENT ARRAY-MEAN FC&amp;P VAL'!CR175))</f>
        <v/>
      </c>
      <c r="AJ175" t="str">
        <f>IF(A175="","",IF('[1]Calculation genes in KEGG path'!L173&gt;='[1]Flux and Impact'!$E$1,IF(('[1]PERCENT ARRAY-MEAN FC&amp;P VAL'!CS175*'[1]PERCENT ARRAY-MEAN FC&amp;P VAL'!CT175*'[1]PERCENT ARRAY-MEAN FC&amp;P VAL'!CU175+ABS('[1]PERCENT ARRAY-MEAN FC&amp;P VAL'!CV175*'[1]PERCENT ARRAY-MEAN FC&amp;P VAL'!CW175*'[1]PERCENT ARRAY-MEAN FC&amp;P VAL'!CX175))&gt;0,'[1]PERCENT ARRAY-MEAN FC&amp;P VAL'!CS175*'[1]PERCENT ARRAY-MEAN FC&amp;P VAL'!CT175*'[1]PERCENT ARRAY-MEAN FC&amp;P VAL'!CU175+ABS('[1]PERCENT ARRAY-MEAN FC&amp;P VAL'!CV175*'[1]PERCENT ARRAY-MEAN FC&amp;P VAL'!CW175*'[1]PERCENT ARRAY-MEAN FC&amp;P VAL'!CX175),""),""))</f>
        <v/>
      </c>
      <c r="AK175" s="12" t="str">
        <f>IF(AJ175="","",'[1]PERCENT ARRAY-MEAN FC&amp;P VAL'!CS175*'[1]PERCENT ARRAY-MEAN FC&amp;P VAL'!CT175*'[1]PERCENT ARRAY-MEAN FC&amp;P VAL'!CU175-ABS('[1]PERCENT ARRAY-MEAN FC&amp;P VAL'!CV175*'[1]PERCENT ARRAY-MEAN FC&amp;P VAL'!CW175*'[1]PERCENT ARRAY-MEAN FC&amp;P VAL'!CX175))</f>
        <v/>
      </c>
      <c r="AL175" t="str">
        <f>IF(A175="","",IF('[1]Calculation genes in KEGG path'!L173&gt;='[1]Flux and Impact'!$E$1,IF(('[1]PERCENT ARRAY-MEAN FC&amp;P VAL'!CY175*'[1]PERCENT ARRAY-MEAN FC&amp;P VAL'!CZ175*'[1]PERCENT ARRAY-MEAN FC&amp;P VAL'!DA175+ABS('[1]PERCENT ARRAY-MEAN FC&amp;P VAL'!DB175*'[1]PERCENT ARRAY-MEAN FC&amp;P VAL'!DC175*'[1]PERCENT ARRAY-MEAN FC&amp;P VAL'!DD175))&gt;0,'[1]PERCENT ARRAY-MEAN FC&amp;P VAL'!CY175*'[1]PERCENT ARRAY-MEAN FC&amp;P VAL'!CZ175*'[1]PERCENT ARRAY-MEAN FC&amp;P VAL'!DA175+ABS('[1]PERCENT ARRAY-MEAN FC&amp;P VAL'!DB175*'[1]PERCENT ARRAY-MEAN FC&amp;P VAL'!DC175*'[1]PERCENT ARRAY-MEAN FC&amp;P VAL'!DD175),""),""))</f>
        <v/>
      </c>
      <c r="AM175" s="12" t="str">
        <f>IF(AL175="","",'[1]PERCENT ARRAY-MEAN FC&amp;P VAL'!CY175*'[1]PERCENT ARRAY-MEAN FC&amp;P VAL'!CZ175*'[1]PERCENT ARRAY-MEAN FC&amp;P VAL'!DA175-ABS('[1]PERCENT ARRAY-MEAN FC&amp;P VAL'!DB175*'[1]PERCENT ARRAY-MEAN FC&amp;P VAL'!DC175*'[1]PERCENT ARRAY-MEAN FC&amp;P VAL'!DD175))</f>
        <v/>
      </c>
      <c r="AN175" t="str">
        <f>IF(A175="","",IF('[1]Calculation genes in KEGG path'!L173&gt;='[1]Flux and Impact'!$E$1,IF(('[1]PERCENT ARRAY-MEAN FC&amp;P VAL'!DE175*'[1]PERCENT ARRAY-MEAN FC&amp;P VAL'!DF175*'[1]PERCENT ARRAY-MEAN FC&amp;P VAL'!DG175+ABS('[1]PERCENT ARRAY-MEAN FC&amp;P VAL'!DH175*'[1]PERCENT ARRAY-MEAN FC&amp;P VAL'!DI175*'[1]PERCENT ARRAY-MEAN FC&amp;P VAL'!DJ175))&gt;0,'[1]PERCENT ARRAY-MEAN FC&amp;P VAL'!DE175*'[1]PERCENT ARRAY-MEAN FC&amp;P VAL'!DF175*'[1]PERCENT ARRAY-MEAN FC&amp;P VAL'!DG175+ABS('[1]PERCENT ARRAY-MEAN FC&amp;P VAL'!DH175*'[1]PERCENT ARRAY-MEAN FC&amp;P VAL'!DI175*'[1]PERCENT ARRAY-MEAN FC&amp;P VAL'!DJ175),""),""))</f>
        <v/>
      </c>
      <c r="AO175" s="12" t="str">
        <f>IF(AN175="","",'[1]PERCENT ARRAY-MEAN FC&amp;P VAL'!DE175*'[1]PERCENT ARRAY-MEAN FC&amp;P VAL'!DF175*'[1]PERCENT ARRAY-MEAN FC&amp;P VAL'!DG175-ABS('[1]PERCENT ARRAY-MEAN FC&amp;P VAL'!DH175*'[1]PERCENT ARRAY-MEAN FC&amp;P VAL'!DI175*'[1]PERCENT ARRAY-MEAN FC&amp;P VAL'!DJ175))</f>
        <v/>
      </c>
      <c r="AP175" t="str">
        <f>IF(A175="","",IF('[1]Calculation genes in KEGG path'!L173&gt;='[1]Flux and Impact'!$E$1,IF(('[1]PERCENT ARRAY-MEAN FC&amp;P VAL'!DK175*'[1]PERCENT ARRAY-MEAN FC&amp;P VAL'!DL175*'[1]PERCENT ARRAY-MEAN FC&amp;P VAL'!DM175+ABS('[1]PERCENT ARRAY-MEAN FC&amp;P VAL'!DN175*'[1]PERCENT ARRAY-MEAN FC&amp;P VAL'!DO175*'[1]PERCENT ARRAY-MEAN FC&amp;P VAL'!DP175))&gt;0,'[1]PERCENT ARRAY-MEAN FC&amp;P VAL'!DK175*'[1]PERCENT ARRAY-MEAN FC&amp;P VAL'!DL175*'[1]PERCENT ARRAY-MEAN FC&amp;P VAL'!DM175+ABS('[1]PERCENT ARRAY-MEAN FC&amp;P VAL'!DN175*'[1]PERCENT ARRAY-MEAN FC&amp;P VAL'!DO175*'[1]PERCENT ARRAY-MEAN FC&amp;P VAL'!DP175),""),""))</f>
        <v/>
      </c>
      <c r="AQ175" s="12" t="str">
        <f>IF(AP175="","",'[1]PERCENT ARRAY-MEAN FC&amp;P VAL'!DK175*'[1]PERCENT ARRAY-MEAN FC&amp;P VAL'!DL175*'[1]PERCENT ARRAY-MEAN FC&amp;P VAL'!DM175-ABS('[1]PERCENT ARRAY-MEAN FC&amp;P VAL'!DN175*'[1]PERCENT ARRAY-MEAN FC&amp;P VAL'!DO175*'[1]PERCENT ARRAY-MEAN FC&amp;P VAL'!DP175))</f>
        <v/>
      </c>
      <c r="AR175" t="str">
        <f>IF(A175="","",IF('[1]Calculation genes in KEGG path'!L173&gt;='[1]Flux and Impact'!$E$1,IF(('[1]PERCENT ARRAY-MEAN FC&amp;P VAL'!DQ175*'[1]PERCENT ARRAY-MEAN FC&amp;P VAL'!DR175*'[1]PERCENT ARRAY-MEAN FC&amp;P VAL'!DS175+ABS('[1]PERCENT ARRAY-MEAN FC&amp;P VAL'!DT175*'[1]PERCENT ARRAY-MEAN FC&amp;P VAL'!DU175*'[1]PERCENT ARRAY-MEAN FC&amp;P VAL'!DV175))&gt;0,'[1]PERCENT ARRAY-MEAN FC&amp;P VAL'!DQ175*'[1]PERCENT ARRAY-MEAN FC&amp;P VAL'!DR175*'[1]PERCENT ARRAY-MEAN FC&amp;P VAL'!DS175+ABS('[1]PERCENT ARRAY-MEAN FC&amp;P VAL'!DT175*'[1]PERCENT ARRAY-MEAN FC&amp;P VAL'!DU175*'[1]PERCENT ARRAY-MEAN FC&amp;P VAL'!DV175),""),""))</f>
        <v/>
      </c>
      <c r="AS175" s="12" t="str">
        <f>IF(AR175="","",'[1]PERCENT ARRAY-MEAN FC&amp;P VAL'!DQ175*'[1]PERCENT ARRAY-MEAN FC&amp;P VAL'!DR175*'[1]PERCENT ARRAY-MEAN FC&amp;P VAL'!DS175-ABS('[1]PERCENT ARRAY-MEAN FC&amp;P VAL'!DT175*'[1]PERCENT ARRAY-MEAN FC&amp;P VAL'!DU175*'[1]PERCENT ARRAY-MEAN FC&amp;P VAL'!DV175))</f>
        <v/>
      </c>
      <c r="AT175" s="12">
        <f t="shared" si="7"/>
        <v>10.6024351991218</v>
      </c>
      <c r="AU175" s="12">
        <f t="shared" si="8"/>
        <v>1</v>
      </c>
    </row>
    <row r="176" spans="1:47">
      <c r="A176" t="str">
        <f>'[1]Calculation genes in KEGG path'!I174</f>
        <v>bta04940</v>
      </c>
      <c r="B176" t="str">
        <f>IF('[1]PERCENT ARRAY-MEAN FC&amp;P VAL'!A176="","",'[1]PERCENT ARRAY-MEAN FC&amp;P VAL'!A176)</f>
        <v>6. Human Diseases</v>
      </c>
      <c r="C176" t="str">
        <f>IF('[1]PERCENT ARRAY-MEAN FC&amp;P VAL'!B176="","",'[1]PERCENT ARRAY-MEAN FC&amp;P VAL'!B176)</f>
        <v>6.5 Metabolic Diseases</v>
      </c>
      <c r="D176" t="str">
        <f>IF('[1]PERCENT ARRAY-MEAN FC&amp;P VAL'!C176="","",'[1]PERCENT ARRAY-MEAN FC&amp;P VAL'!C176)</f>
        <v>Type I diabetes mellitus</v>
      </c>
      <c r="E176" s="12">
        <f t="shared" si="6"/>
        <v>131.585707442993</v>
      </c>
      <c r="F176">
        <f>IF(A176="","",IF('[1]Calculation genes in KEGG path'!L174&gt;='[1]Flux and Impact'!$E$1,IF('[1]PERCENT ARRAY-MEAN FC&amp;P VAL'!G176*'[1]PERCENT ARRAY-MEAN FC&amp;P VAL'!H176*'[1]PERCENT ARRAY-MEAN FC&amp;P VAL'!I176+ABS('[1]PERCENT ARRAY-MEAN FC&amp;P VAL'!J176*'[1]PERCENT ARRAY-MEAN FC&amp;P VAL'!K176*'[1]PERCENT ARRAY-MEAN FC&amp;P VAL'!L176)&gt;0,'[1]PERCENT ARRAY-MEAN FC&amp;P VAL'!G176*'[1]PERCENT ARRAY-MEAN FC&amp;P VAL'!H176*'[1]PERCENT ARRAY-MEAN FC&amp;P VAL'!I176+ABS('[1]PERCENT ARRAY-MEAN FC&amp;P VAL'!J176*'[1]PERCENT ARRAY-MEAN FC&amp;P VAL'!K176*'[1]PERCENT ARRAY-MEAN FC&amp;P VAL'!L176),""),""))</f>
        <v>19.0343860489713</v>
      </c>
      <c r="G176" s="12">
        <f>IF(F176="","",'[1]PERCENT ARRAY-MEAN FC&amp;P VAL'!G176*'[1]PERCENT ARRAY-MEAN FC&amp;P VAL'!H176*'[1]PERCENT ARRAY-MEAN FC&amp;P VAL'!I176-ABS('[1]PERCENT ARRAY-MEAN FC&amp;P VAL'!J176*'[1]PERCENT ARRAY-MEAN FC&amp;P VAL'!K176*'[1]PERCENT ARRAY-MEAN FC&amp;P VAL'!L176))</f>
        <v>19.0343860489713</v>
      </c>
      <c r="H176">
        <f>IF(A176="","",IF('[1]Calculation genes in KEGG path'!L174&gt;='[1]Flux and Impact'!$E$1,IF(('[1]PERCENT ARRAY-MEAN FC&amp;P VAL'!M176*'[1]PERCENT ARRAY-MEAN FC&amp;P VAL'!N176*'[1]PERCENT ARRAY-MEAN FC&amp;P VAL'!O176+ABS('[1]PERCENT ARRAY-MEAN FC&amp;P VAL'!P176*'[1]PERCENT ARRAY-MEAN FC&amp;P VAL'!Q176*'[1]PERCENT ARRAY-MEAN FC&amp;P VAL'!R176))&gt;0,'[1]PERCENT ARRAY-MEAN FC&amp;P VAL'!M176*'[1]PERCENT ARRAY-MEAN FC&amp;P VAL'!N176*'[1]PERCENT ARRAY-MEAN FC&amp;P VAL'!O176+ABS('[1]PERCENT ARRAY-MEAN FC&amp;P VAL'!P176*'[1]PERCENT ARRAY-MEAN FC&amp;P VAL'!Q176*'[1]PERCENT ARRAY-MEAN FC&amp;P VAL'!R176),""),""))</f>
        <v>112.551321394022</v>
      </c>
      <c r="I176" s="12">
        <f>IF(H176="","",'[1]PERCENT ARRAY-MEAN FC&amp;P VAL'!M176*'[1]PERCENT ARRAY-MEAN FC&amp;P VAL'!N176*'[1]PERCENT ARRAY-MEAN FC&amp;P VAL'!O176-ABS('[1]PERCENT ARRAY-MEAN FC&amp;P VAL'!P176*'[1]PERCENT ARRAY-MEAN FC&amp;P VAL'!Q176*'[1]PERCENT ARRAY-MEAN FC&amp;P VAL'!R176))</f>
        <v>-112.551321394022</v>
      </c>
      <c r="J176" t="str">
        <f>IF(A176="","",IF('[1]Calculation genes in KEGG path'!L174&gt;='[1]Flux and Impact'!$E$1,IF(('[1]PERCENT ARRAY-MEAN FC&amp;P VAL'!S176*'[1]PERCENT ARRAY-MEAN FC&amp;P VAL'!T176*'[1]PERCENT ARRAY-MEAN FC&amp;P VAL'!U176+ABS('[1]PERCENT ARRAY-MEAN FC&amp;P VAL'!V176*'[1]PERCENT ARRAY-MEAN FC&amp;P VAL'!W176*'[1]PERCENT ARRAY-MEAN FC&amp;P VAL'!X176))&gt;0,'[1]PERCENT ARRAY-MEAN FC&amp;P VAL'!S176*'[1]PERCENT ARRAY-MEAN FC&amp;P VAL'!T176*'[1]PERCENT ARRAY-MEAN FC&amp;P VAL'!U176+ABS('[1]PERCENT ARRAY-MEAN FC&amp;P VAL'!V176*'[1]PERCENT ARRAY-MEAN FC&amp;P VAL'!W176*'[1]PERCENT ARRAY-MEAN FC&amp;P VAL'!X176),""),""))</f>
        <v/>
      </c>
      <c r="K176" s="12" t="str">
        <f>IF(J176="","",'[1]PERCENT ARRAY-MEAN FC&amp;P VAL'!S176*'[1]PERCENT ARRAY-MEAN FC&amp;P VAL'!T176*'[1]PERCENT ARRAY-MEAN FC&amp;P VAL'!U176-ABS('[1]PERCENT ARRAY-MEAN FC&amp;P VAL'!V176*'[1]PERCENT ARRAY-MEAN FC&amp;P VAL'!W176*'[1]PERCENT ARRAY-MEAN FC&amp;P VAL'!X176))</f>
        <v/>
      </c>
      <c r="L176" t="str">
        <f>IF(A176="","",IF('[1]Calculation genes in KEGG path'!L174&gt;='[1]Flux and Impact'!$E$1,IF(('[1]PERCENT ARRAY-MEAN FC&amp;P VAL'!Y176*'[1]PERCENT ARRAY-MEAN FC&amp;P VAL'!Z176*'[1]PERCENT ARRAY-MEAN FC&amp;P VAL'!AA176+ABS('[1]PERCENT ARRAY-MEAN FC&amp;P VAL'!AB176*'[1]PERCENT ARRAY-MEAN FC&amp;P VAL'!AC176*'[1]PERCENT ARRAY-MEAN FC&amp;P VAL'!AD176))&gt;0,'[1]PERCENT ARRAY-MEAN FC&amp;P VAL'!Y176*'[1]PERCENT ARRAY-MEAN FC&amp;P VAL'!Z176*'[1]PERCENT ARRAY-MEAN FC&amp;P VAL'!AA176+ABS('[1]PERCENT ARRAY-MEAN FC&amp;P VAL'!AB176*'[1]PERCENT ARRAY-MEAN FC&amp;P VAL'!AC176*'[1]PERCENT ARRAY-MEAN FC&amp;P VAL'!AD176),""),""))</f>
        <v/>
      </c>
      <c r="M176" s="12" t="str">
        <f>IF(L176="","",'[1]PERCENT ARRAY-MEAN FC&amp;P VAL'!Y176*'[1]PERCENT ARRAY-MEAN FC&amp;P VAL'!Z176*'[1]PERCENT ARRAY-MEAN FC&amp;P VAL'!AA176-ABS('[1]PERCENT ARRAY-MEAN FC&amp;P VAL'!AB176*'[1]PERCENT ARRAY-MEAN FC&amp;P VAL'!AC176*'[1]PERCENT ARRAY-MEAN FC&amp;P VAL'!AD176))</f>
        <v/>
      </c>
      <c r="N176" t="str">
        <f>IF(A176="","",IF('[1]Calculation genes in KEGG path'!L174&gt;='[1]Flux and Impact'!$E$1,IF(('[1]PERCENT ARRAY-MEAN FC&amp;P VAL'!AE176*'[1]PERCENT ARRAY-MEAN FC&amp;P VAL'!AF176*'[1]PERCENT ARRAY-MEAN FC&amp;P VAL'!AG176+ABS('[1]PERCENT ARRAY-MEAN FC&amp;P VAL'!AH176*'[1]PERCENT ARRAY-MEAN FC&amp;P VAL'!AI176*'[1]PERCENT ARRAY-MEAN FC&amp;P VAL'!AJ176))&gt;0,'[1]PERCENT ARRAY-MEAN FC&amp;P VAL'!AE176*'[1]PERCENT ARRAY-MEAN FC&amp;P VAL'!AF176*'[1]PERCENT ARRAY-MEAN FC&amp;P VAL'!AG176+ABS('[1]PERCENT ARRAY-MEAN FC&amp;P VAL'!AH176*'[1]PERCENT ARRAY-MEAN FC&amp;P VAL'!AI176*'[1]PERCENT ARRAY-MEAN FC&amp;P VAL'!AJ176),""),""))</f>
        <v/>
      </c>
      <c r="O176" s="12" t="str">
        <f>IF(N176="","",'[1]PERCENT ARRAY-MEAN FC&amp;P VAL'!AE176*'[1]PERCENT ARRAY-MEAN FC&amp;P VAL'!AF176*'[1]PERCENT ARRAY-MEAN FC&amp;P VAL'!AG176-ABS('[1]PERCENT ARRAY-MEAN FC&amp;P VAL'!AH176*'[1]PERCENT ARRAY-MEAN FC&amp;P VAL'!AI176*'[1]PERCENT ARRAY-MEAN FC&amp;P VAL'!AJ176))</f>
        <v/>
      </c>
      <c r="P176" t="str">
        <f>IF(A176="","",IF('[1]Calculation genes in KEGG path'!L174&gt;='[1]Flux and Impact'!$E$1,IF(('[1]PERCENT ARRAY-MEAN FC&amp;P VAL'!AK176*'[1]PERCENT ARRAY-MEAN FC&amp;P VAL'!AL176*'[1]PERCENT ARRAY-MEAN FC&amp;P VAL'!AM176+ABS('[1]PERCENT ARRAY-MEAN FC&amp;P VAL'!AN176*'[1]PERCENT ARRAY-MEAN FC&amp;P VAL'!AO176*'[1]PERCENT ARRAY-MEAN FC&amp;P VAL'!AP176))&gt;0,'[1]PERCENT ARRAY-MEAN FC&amp;P VAL'!AK176*'[1]PERCENT ARRAY-MEAN FC&amp;P VAL'!AL176*'[1]PERCENT ARRAY-MEAN FC&amp;P VAL'!AM176+ABS('[1]PERCENT ARRAY-MEAN FC&amp;P VAL'!AN176*'[1]PERCENT ARRAY-MEAN FC&amp;P VAL'!AO176*'[1]PERCENT ARRAY-MEAN FC&amp;P VAL'!AP176),""),""))</f>
        <v/>
      </c>
      <c r="Q176" s="12" t="str">
        <f>IF(P176="","",'[1]PERCENT ARRAY-MEAN FC&amp;P VAL'!AK176*'[1]PERCENT ARRAY-MEAN FC&amp;P VAL'!AL176*'[1]PERCENT ARRAY-MEAN FC&amp;P VAL'!AM176-ABS('[1]PERCENT ARRAY-MEAN FC&amp;P VAL'!AN176*'[1]PERCENT ARRAY-MEAN FC&amp;P VAL'!AO176*'[1]PERCENT ARRAY-MEAN FC&amp;P VAL'!AP176))</f>
        <v/>
      </c>
      <c r="R176" t="str">
        <f>IF(A176="","",IF('[1]Calculation genes in KEGG path'!L174&gt;='[1]Flux and Impact'!$E$1,IF(('[1]PERCENT ARRAY-MEAN FC&amp;P VAL'!AQ176*'[1]PERCENT ARRAY-MEAN FC&amp;P VAL'!AR176*'[1]PERCENT ARRAY-MEAN FC&amp;P VAL'!AS176+ABS('[1]PERCENT ARRAY-MEAN FC&amp;P VAL'!AT176*'[1]PERCENT ARRAY-MEAN FC&amp;P VAL'!AU176*'[1]PERCENT ARRAY-MEAN FC&amp;P VAL'!AV176))&gt;0,'[1]PERCENT ARRAY-MEAN FC&amp;P VAL'!AQ176*'[1]PERCENT ARRAY-MEAN FC&amp;P VAL'!AR176*'[1]PERCENT ARRAY-MEAN FC&amp;P VAL'!AS176+ABS('[1]PERCENT ARRAY-MEAN FC&amp;P VAL'!AT176*'[1]PERCENT ARRAY-MEAN FC&amp;P VAL'!AU176*'[1]PERCENT ARRAY-MEAN FC&amp;P VAL'!AV176),""),""))</f>
        <v/>
      </c>
      <c r="S176" s="12" t="str">
        <f>IF(R176="","",'[1]PERCENT ARRAY-MEAN FC&amp;P VAL'!AQ176*'[1]PERCENT ARRAY-MEAN FC&amp;P VAL'!AR176*'[1]PERCENT ARRAY-MEAN FC&amp;P VAL'!AS176-ABS('[1]PERCENT ARRAY-MEAN FC&amp;P VAL'!AT176*'[1]PERCENT ARRAY-MEAN FC&amp;P VAL'!AU176*'[1]PERCENT ARRAY-MEAN FC&amp;P VAL'!AV176))</f>
        <v/>
      </c>
      <c r="T176" t="str">
        <f>IF(A176="","",IF('[1]Calculation genes in KEGG path'!L174&gt;='[1]Flux and Impact'!$E$1,IF(('[1]PERCENT ARRAY-MEAN FC&amp;P VAL'!AW176*'[1]PERCENT ARRAY-MEAN FC&amp;P VAL'!AX176*'[1]PERCENT ARRAY-MEAN FC&amp;P VAL'!AY176+ABS('[1]PERCENT ARRAY-MEAN FC&amp;P VAL'!AZ176*'[1]PERCENT ARRAY-MEAN FC&amp;P VAL'!BA176*'[1]PERCENT ARRAY-MEAN FC&amp;P VAL'!BB176))&gt;0,'[1]PERCENT ARRAY-MEAN FC&amp;P VAL'!AW176*'[1]PERCENT ARRAY-MEAN FC&amp;P VAL'!AX176*'[1]PERCENT ARRAY-MEAN FC&amp;P VAL'!AY176+ABS('[1]PERCENT ARRAY-MEAN FC&amp;P VAL'!AZ176*'[1]PERCENT ARRAY-MEAN FC&amp;P VAL'!BA176*'[1]PERCENT ARRAY-MEAN FC&amp;P VAL'!BB176),""),""))</f>
        <v/>
      </c>
      <c r="U176" s="12" t="str">
        <f>IF(T176="","",'[1]PERCENT ARRAY-MEAN FC&amp;P VAL'!AW176*'[1]PERCENT ARRAY-MEAN FC&amp;P VAL'!AX176*'[1]PERCENT ARRAY-MEAN FC&amp;P VAL'!AY176-ABS('[1]PERCENT ARRAY-MEAN FC&amp;P VAL'!AZ176*'[1]PERCENT ARRAY-MEAN FC&amp;P VAL'!BA176*'[1]PERCENT ARRAY-MEAN FC&amp;P VAL'!BB176))</f>
        <v/>
      </c>
      <c r="V176" t="str">
        <f>IF(A176="","",IF('[1]Calculation genes in KEGG path'!L174&gt;='[1]Flux and Impact'!$E$1,IF(('[1]PERCENT ARRAY-MEAN FC&amp;P VAL'!BC176*'[1]PERCENT ARRAY-MEAN FC&amp;P VAL'!BD176*'[1]PERCENT ARRAY-MEAN FC&amp;P VAL'!BE176+ABS('[1]PERCENT ARRAY-MEAN FC&amp;P VAL'!BF176*'[1]PERCENT ARRAY-MEAN FC&amp;P VAL'!BG176*'[1]PERCENT ARRAY-MEAN FC&amp;P VAL'!BH176))&gt;0,'[1]PERCENT ARRAY-MEAN FC&amp;P VAL'!BC176*'[1]PERCENT ARRAY-MEAN FC&amp;P VAL'!BD176*'[1]PERCENT ARRAY-MEAN FC&amp;P VAL'!BE176+ABS('[1]PERCENT ARRAY-MEAN FC&amp;P VAL'!BF176*'[1]PERCENT ARRAY-MEAN FC&amp;P VAL'!BG176*'[1]PERCENT ARRAY-MEAN FC&amp;P VAL'!BH176),""),""))</f>
        <v/>
      </c>
      <c r="W176" s="12" t="str">
        <f>IF(V176="","",'[1]PERCENT ARRAY-MEAN FC&amp;P VAL'!BC176*'[1]PERCENT ARRAY-MEAN FC&amp;P VAL'!BD176*'[1]PERCENT ARRAY-MEAN FC&amp;P VAL'!BE176-ABS('[1]PERCENT ARRAY-MEAN FC&amp;P VAL'!BF176*'[1]PERCENT ARRAY-MEAN FC&amp;P VAL'!BG176*'[1]PERCENT ARRAY-MEAN FC&amp;P VAL'!BH176))</f>
        <v/>
      </c>
      <c r="X176" t="str">
        <f>IF(A176="","",IF('[1]Calculation genes in KEGG path'!L174&gt;='[1]Flux and Impact'!$E$1,IF(('[1]PERCENT ARRAY-MEAN FC&amp;P VAL'!BI176*'[1]PERCENT ARRAY-MEAN FC&amp;P VAL'!BJ176*'[1]PERCENT ARRAY-MEAN FC&amp;P VAL'!BK176+ABS('[1]PERCENT ARRAY-MEAN FC&amp;P VAL'!BL176*'[1]PERCENT ARRAY-MEAN FC&amp;P VAL'!BM176*'[1]PERCENT ARRAY-MEAN FC&amp;P VAL'!BN176))&gt;0,'[1]PERCENT ARRAY-MEAN FC&amp;P VAL'!BI176*'[1]PERCENT ARRAY-MEAN FC&amp;P VAL'!BJ176*'[1]PERCENT ARRAY-MEAN FC&amp;P VAL'!BK176+ABS('[1]PERCENT ARRAY-MEAN FC&amp;P VAL'!BL176*'[1]PERCENT ARRAY-MEAN FC&amp;P VAL'!BM176*'[1]PERCENT ARRAY-MEAN FC&amp;P VAL'!BN176),""),""))</f>
        <v/>
      </c>
      <c r="Y176" s="12" t="str">
        <f>IF(X176="","",'[1]PERCENT ARRAY-MEAN FC&amp;P VAL'!BI176*'[1]PERCENT ARRAY-MEAN FC&amp;P VAL'!BJ176*'[1]PERCENT ARRAY-MEAN FC&amp;P VAL'!BK176-ABS('[1]PERCENT ARRAY-MEAN FC&amp;P VAL'!BL176*'[1]PERCENT ARRAY-MEAN FC&amp;P VAL'!BM176*'[1]PERCENT ARRAY-MEAN FC&amp;P VAL'!BN176))</f>
        <v/>
      </c>
      <c r="Z176" t="str">
        <f>IF(A176="","",IF('[1]Calculation genes in KEGG path'!L174&gt;='[1]Flux and Impact'!$E$1,IF(('[1]PERCENT ARRAY-MEAN FC&amp;P VAL'!BO176*'[1]PERCENT ARRAY-MEAN FC&amp;P VAL'!BP176*'[1]PERCENT ARRAY-MEAN FC&amp;P VAL'!BQ176+ABS('[1]PERCENT ARRAY-MEAN FC&amp;P VAL'!BR176*'[1]PERCENT ARRAY-MEAN FC&amp;P VAL'!BS176*'[1]PERCENT ARRAY-MEAN FC&amp;P VAL'!BT176))&gt;0,'[1]PERCENT ARRAY-MEAN FC&amp;P VAL'!BO176*'[1]PERCENT ARRAY-MEAN FC&amp;P VAL'!BP176*'[1]PERCENT ARRAY-MEAN FC&amp;P VAL'!BQ176+ABS('[1]PERCENT ARRAY-MEAN FC&amp;P VAL'!BR176*'[1]PERCENT ARRAY-MEAN FC&amp;P VAL'!BS176*'[1]PERCENT ARRAY-MEAN FC&amp;P VAL'!BT176),""),""))</f>
        <v/>
      </c>
      <c r="AA176" s="12" t="str">
        <f>IF(Z176="","",'[1]PERCENT ARRAY-MEAN FC&amp;P VAL'!BO176*'[1]PERCENT ARRAY-MEAN FC&amp;P VAL'!BP176*'[1]PERCENT ARRAY-MEAN FC&amp;P VAL'!BQ176-ABS('[1]PERCENT ARRAY-MEAN FC&amp;P VAL'!BR176*'[1]PERCENT ARRAY-MEAN FC&amp;P VAL'!BS176*'[1]PERCENT ARRAY-MEAN FC&amp;P VAL'!BT176))</f>
        <v/>
      </c>
      <c r="AB176" t="str">
        <f>IF(A176="","",IF('[1]Calculation genes in KEGG path'!L174&gt;='[1]Flux and Impact'!$E$1,IF(('[1]PERCENT ARRAY-MEAN FC&amp;P VAL'!BU176*'[1]PERCENT ARRAY-MEAN FC&amp;P VAL'!BV176*'[1]PERCENT ARRAY-MEAN FC&amp;P VAL'!BW176+ABS('[1]PERCENT ARRAY-MEAN FC&amp;P VAL'!BX176*'[1]PERCENT ARRAY-MEAN FC&amp;P VAL'!BY176*'[1]PERCENT ARRAY-MEAN FC&amp;P VAL'!BZ176))&gt;0,'[1]PERCENT ARRAY-MEAN FC&amp;P VAL'!BU176*'[1]PERCENT ARRAY-MEAN FC&amp;P VAL'!BV176*'[1]PERCENT ARRAY-MEAN FC&amp;P VAL'!BW176+ABS('[1]PERCENT ARRAY-MEAN FC&amp;P VAL'!BX176*'[1]PERCENT ARRAY-MEAN FC&amp;P VAL'!BY176*'[1]PERCENT ARRAY-MEAN FC&amp;P VAL'!BZ176),""),""))</f>
        <v/>
      </c>
      <c r="AC176" s="12" t="str">
        <f>IF(AB176="","",'[1]PERCENT ARRAY-MEAN FC&amp;P VAL'!BU176*'[1]PERCENT ARRAY-MEAN FC&amp;P VAL'!BV176*'[1]PERCENT ARRAY-MEAN FC&amp;P VAL'!BW176-ABS('[1]PERCENT ARRAY-MEAN FC&amp;P VAL'!BX176*'[1]PERCENT ARRAY-MEAN FC&amp;P VAL'!BY176*'[1]PERCENT ARRAY-MEAN FC&amp;P VAL'!BZ176))</f>
        <v/>
      </c>
      <c r="AD176" t="str">
        <f>IF(A176="","",IF('[1]Calculation genes in KEGG path'!L174&gt;='[1]Flux and Impact'!$E$1,IF(('[1]PERCENT ARRAY-MEAN FC&amp;P VAL'!CA176*'[1]PERCENT ARRAY-MEAN FC&amp;P VAL'!CB176*'[1]PERCENT ARRAY-MEAN FC&amp;P VAL'!CC176+ABS('[1]PERCENT ARRAY-MEAN FC&amp;P VAL'!CD176*'[1]PERCENT ARRAY-MEAN FC&amp;P VAL'!CE176*'[1]PERCENT ARRAY-MEAN FC&amp;P VAL'!CF176))&gt;0,'[1]PERCENT ARRAY-MEAN FC&amp;P VAL'!CA176*'[1]PERCENT ARRAY-MEAN FC&amp;P VAL'!CB176*'[1]PERCENT ARRAY-MEAN FC&amp;P VAL'!CC176+ABS('[1]PERCENT ARRAY-MEAN FC&amp;P VAL'!CD176*'[1]PERCENT ARRAY-MEAN FC&amp;P VAL'!CE176*'[1]PERCENT ARRAY-MEAN FC&amp;P VAL'!CF176),""),""))</f>
        <v/>
      </c>
      <c r="AE176" s="12" t="str">
        <f>IF(AD176="","",'[1]PERCENT ARRAY-MEAN FC&amp;P VAL'!CA176*'[1]PERCENT ARRAY-MEAN FC&amp;P VAL'!CB176*'[1]PERCENT ARRAY-MEAN FC&amp;P VAL'!CC176-ABS('[1]PERCENT ARRAY-MEAN FC&amp;P VAL'!CD176*'[1]PERCENT ARRAY-MEAN FC&amp;P VAL'!CE176*'[1]PERCENT ARRAY-MEAN FC&amp;P VAL'!CF176))</f>
        <v/>
      </c>
      <c r="AF176" t="str">
        <f>IF(A176="","",IF('[1]Calculation genes in KEGG path'!L174&gt;='[1]Flux and Impact'!$E$1,IF(('[1]PERCENT ARRAY-MEAN FC&amp;P VAL'!CG176*'[1]PERCENT ARRAY-MEAN FC&amp;P VAL'!CH176*'[1]PERCENT ARRAY-MEAN FC&amp;P VAL'!CI176+ABS('[1]PERCENT ARRAY-MEAN FC&amp;P VAL'!CJ176*'[1]PERCENT ARRAY-MEAN FC&amp;P VAL'!CK176*'[1]PERCENT ARRAY-MEAN FC&amp;P VAL'!CL176))&gt;0,'[1]PERCENT ARRAY-MEAN FC&amp;P VAL'!CG176*'[1]PERCENT ARRAY-MEAN FC&amp;P VAL'!CH176*'[1]PERCENT ARRAY-MEAN FC&amp;P VAL'!CI176+ABS('[1]PERCENT ARRAY-MEAN FC&amp;P VAL'!CJ176*'[1]PERCENT ARRAY-MEAN FC&amp;P VAL'!CK176*'[1]PERCENT ARRAY-MEAN FC&amp;P VAL'!CL176),""),""))</f>
        <v/>
      </c>
      <c r="AG176" s="12" t="str">
        <f>IF(AF176="","",'[1]PERCENT ARRAY-MEAN FC&amp;P VAL'!CG176*'[1]PERCENT ARRAY-MEAN FC&amp;P VAL'!CH176*'[1]PERCENT ARRAY-MEAN FC&amp;P VAL'!CI176-ABS('[1]PERCENT ARRAY-MEAN FC&amp;P VAL'!CJ176*'[1]PERCENT ARRAY-MEAN FC&amp;P VAL'!CK176*'[1]PERCENT ARRAY-MEAN FC&amp;P VAL'!CL176))</f>
        <v/>
      </c>
      <c r="AH176" t="str">
        <f>IF(A176="","",IF('[1]Calculation genes in KEGG path'!L174&gt;='[1]Flux and Impact'!$E$1,IF(('[1]PERCENT ARRAY-MEAN FC&amp;P VAL'!CM176*'[1]PERCENT ARRAY-MEAN FC&amp;P VAL'!CN176*'[1]PERCENT ARRAY-MEAN FC&amp;P VAL'!CO176+ABS('[1]PERCENT ARRAY-MEAN FC&amp;P VAL'!CP176*'[1]PERCENT ARRAY-MEAN FC&amp;P VAL'!CQ176*'[1]PERCENT ARRAY-MEAN FC&amp;P VAL'!CR176))&gt;0,'[1]PERCENT ARRAY-MEAN FC&amp;P VAL'!CM176*'[1]PERCENT ARRAY-MEAN FC&amp;P VAL'!CN176*'[1]PERCENT ARRAY-MEAN FC&amp;P VAL'!CO176+ABS('[1]PERCENT ARRAY-MEAN FC&amp;P VAL'!CP176*'[1]PERCENT ARRAY-MEAN FC&amp;P VAL'!CQ176*'[1]PERCENT ARRAY-MEAN FC&amp;P VAL'!CR176),""),""))</f>
        <v/>
      </c>
      <c r="AI176" s="12" t="str">
        <f>IF(AH176="","",'[1]PERCENT ARRAY-MEAN FC&amp;P VAL'!CM176*'[1]PERCENT ARRAY-MEAN FC&amp;P VAL'!CN176*'[1]PERCENT ARRAY-MEAN FC&amp;P VAL'!CO176-ABS('[1]PERCENT ARRAY-MEAN FC&amp;P VAL'!CP176*'[1]PERCENT ARRAY-MEAN FC&amp;P VAL'!CQ176*'[1]PERCENT ARRAY-MEAN FC&amp;P VAL'!CR176))</f>
        <v/>
      </c>
      <c r="AJ176" t="str">
        <f>IF(A176="","",IF('[1]Calculation genes in KEGG path'!L174&gt;='[1]Flux and Impact'!$E$1,IF(('[1]PERCENT ARRAY-MEAN FC&amp;P VAL'!CS176*'[1]PERCENT ARRAY-MEAN FC&amp;P VAL'!CT176*'[1]PERCENT ARRAY-MEAN FC&amp;P VAL'!CU176+ABS('[1]PERCENT ARRAY-MEAN FC&amp;P VAL'!CV176*'[1]PERCENT ARRAY-MEAN FC&amp;P VAL'!CW176*'[1]PERCENT ARRAY-MEAN FC&amp;P VAL'!CX176))&gt;0,'[1]PERCENT ARRAY-MEAN FC&amp;P VAL'!CS176*'[1]PERCENT ARRAY-MEAN FC&amp;P VAL'!CT176*'[1]PERCENT ARRAY-MEAN FC&amp;P VAL'!CU176+ABS('[1]PERCENT ARRAY-MEAN FC&amp;P VAL'!CV176*'[1]PERCENT ARRAY-MEAN FC&amp;P VAL'!CW176*'[1]PERCENT ARRAY-MEAN FC&amp;P VAL'!CX176),""),""))</f>
        <v/>
      </c>
      <c r="AK176" s="12" t="str">
        <f>IF(AJ176="","",'[1]PERCENT ARRAY-MEAN FC&amp;P VAL'!CS176*'[1]PERCENT ARRAY-MEAN FC&amp;P VAL'!CT176*'[1]PERCENT ARRAY-MEAN FC&amp;P VAL'!CU176-ABS('[1]PERCENT ARRAY-MEAN FC&amp;P VAL'!CV176*'[1]PERCENT ARRAY-MEAN FC&amp;P VAL'!CW176*'[1]PERCENT ARRAY-MEAN FC&amp;P VAL'!CX176))</f>
        <v/>
      </c>
      <c r="AL176" t="str">
        <f>IF(A176="","",IF('[1]Calculation genes in KEGG path'!L174&gt;='[1]Flux and Impact'!$E$1,IF(('[1]PERCENT ARRAY-MEAN FC&amp;P VAL'!CY176*'[1]PERCENT ARRAY-MEAN FC&amp;P VAL'!CZ176*'[1]PERCENT ARRAY-MEAN FC&amp;P VAL'!DA176+ABS('[1]PERCENT ARRAY-MEAN FC&amp;P VAL'!DB176*'[1]PERCENT ARRAY-MEAN FC&amp;P VAL'!DC176*'[1]PERCENT ARRAY-MEAN FC&amp;P VAL'!DD176))&gt;0,'[1]PERCENT ARRAY-MEAN FC&amp;P VAL'!CY176*'[1]PERCENT ARRAY-MEAN FC&amp;P VAL'!CZ176*'[1]PERCENT ARRAY-MEAN FC&amp;P VAL'!DA176+ABS('[1]PERCENT ARRAY-MEAN FC&amp;P VAL'!DB176*'[1]PERCENT ARRAY-MEAN FC&amp;P VAL'!DC176*'[1]PERCENT ARRAY-MEAN FC&amp;P VAL'!DD176),""),""))</f>
        <v/>
      </c>
      <c r="AM176" s="12" t="str">
        <f>IF(AL176="","",'[1]PERCENT ARRAY-MEAN FC&amp;P VAL'!CY176*'[1]PERCENT ARRAY-MEAN FC&amp;P VAL'!CZ176*'[1]PERCENT ARRAY-MEAN FC&amp;P VAL'!DA176-ABS('[1]PERCENT ARRAY-MEAN FC&amp;P VAL'!DB176*'[1]PERCENT ARRAY-MEAN FC&amp;P VAL'!DC176*'[1]PERCENT ARRAY-MEAN FC&amp;P VAL'!DD176))</f>
        <v/>
      </c>
      <c r="AN176" t="str">
        <f>IF(A176="","",IF('[1]Calculation genes in KEGG path'!L174&gt;='[1]Flux and Impact'!$E$1,IF(('[1]PERCENT ARRAY-MEAN FC&amp;P VAL'!DE176*'[1]PERCENT ARRAY-MEAN FC&amp;P VAL'!DF176*'[1]PERCENT ARRAY-MEAN FC&amp;P VAL'!DG176+ABS('[1]PERCENT ARRAY-MEAN FC&amp;P VAL'!DH176*'[1]PERCENT ARRAY-MEAN FC&amp;P VAL'!DI176*'[1]PERCENT ARRAY-MEAN FC&amp;P VAL'!DJ176))&gt;0,'[1]PERCENT ARRAY-MEAN FC&amp;P VAL'!DE176*'[1]PERCENT ARRAY-MEAN FC&amp;P VAL'!DF176*'[1]PERCENT ARRAY-MEAN FC&amp;P VAL'!DG176+ABS('[1]PERCENT ARRAY-MEAN FC&amp;P VAL'!DH176*'[1]PERCENT ARRAY-MEAN FC&amp;P VAL'!DI176*'[1]PERCENT ARRAY-MEAN FC&amp;P VAL'!DJ176),""),""))</f>
        <v/>
      </c>
      <c r="AO176" s="12" t="str">
        <f>IF(AN176="","",'[1]PERCENT ARRAY-MEAN FC&amp;P VAL'!DE176*'[1]PERCENT ARRAY-MEAN FC&amp;P VAL'!DF176*'[1]PERCENT ARRAY-MEAN FC&amp;P VAL'!DG176-ABS('[1]PERCENT ARRAY-MEAN FC&amp;P VAL'!DH176*'[1]PERCENT ARRAY-MEAN FC&amp;P VAL'!DI176*'[1]PERCENT ARRAY-MEAN FC&amp;P VAL'!DJ176))</f>
        <v/>
      </c>
      <c r="AP176" t="str">
        <f>IF(A176="","",IF('[1]Calculation genes in KEGG path'!L174&gt;='[1]Flux and Impact'!$E$1,IF(('[1]PERCENT ARRAY-MEAN FC&amp;P VAL'!DK176*'[1]PERCENT ARRAY-MEAN FC&amp;P VAL'!DL176*'[1]PERCENT ARRAY-MEAN FC&amp;P VAL'!DM176+ABS('[1]PERCENT ARRAY-MEAN FC&amp;P VAL'!DN176*'[1]PERCENT ARRAY-MEAN FC&amp;P VAL'!DO176*'[1]PERCENT ARRAY-MEAN FC&amp;P VAL'!DP176))&gt;0,'[1]PERCENT ARRAY-MEAN FC&amp;P VAL'!DK176*'[1]PERCENT ARRAY-MEAN FC&amp;P VAL'!DL176*'[1]PERCENT ARRAY-MEAN FC&amp;P VAL'!DM176+ABS('[1]PERCENT ARRAY-MEAN FC&amp;P VAL'!DN176*'[1]PERCENT ARRAY-MEAN FC&amp;P VAL'!DO176*'[1]PERCENT ARRAY-MEAN FC&amp;P VAL'!DP176),""),""))</f>
        <v/>
      </c>
      <c r="AQ176" s="12" t="str">
        <f>IF(AP176="","",'[1]PERCENT ARRAY-MEAN FC&amp;P VAL'!DK176*'[1]PERCENT ARRAY-MEAN FC&amp;P VAL'!DL176*'[1]PERCENT ARRAY-MEAN FC&amp;P VAL'!DM176-ABS('[1]PERCENT ARRAY-MEAN FC&amp;P VAL'!DN176*'[1]PERCENT ARRAY-MEAN FC&amp;P VAL'!DO176*'[1]PERCENT ARRAY-MEAN FC&amp;P VAL'!DP176))</f>
        <v/>
      </c>
      <c r="AR176" t="str">
        <f>IF(A176="","",IF('[1]Calculation genes in KEGG path'!L174&gt;='[1]Flux and Impact'!$E$1,IF(('[1]PERCENT ARRAY-MEAN FC&amp;P VAL'!DQ176*'[1]PERCENT ARRAY-MEAN FC&amp;P VAL'!DR176*'[1]PERCENT ARRAY-MEAN FC&amp;P VAL'!DS176+ABS('[1]PERCENT ARRAY-MEAN FC&amp;P VAL'!DT176*'[1]PERCENT ARRAY-MEAN FC&amp;P VAL'!DU176*'[1]PERCENT ARRAY-MEAN FC&amp;P VAL'!DV176))&gt;0,'[1]PERCENT ARRAY-MEAN FC&amp;P VAL'!DQ176*'[1]PERCENT ARRAY-MEAN FC&amp;P VAL'!DR176*'[1]PERCENT ARRAY-MEAN FC&amp;P VAL'!DS176+ABS('[1]PERCENT ARRAY-MEAN FC&amp;P VAL'!DT176*'[1]PERCENT ARRAY-MEAN FC&amp;P VAL'!DU176*'[1]PERCENT ARRAY-MEAN FC&amp;P VAL'!DV176),""),""))</f>
        <v/>
      </c>
      <c r="AS176" s="12" t="str">
        <f>IF(AR176="","",'[1]PERCENT ARRAY-MEAN FC&amp;P VAL'!DQ176*'[1]PERCENT ARRAY-MEAN FC&amp;P VAL'!DR176*'[1]PERCENT ARRAY-MEAN FC&amp;P VAL'!DS176-ABS('[1]PERCENT ARRAY-MEAN FC&amp;P VAL'!DT176*'[1]PERCENT ARRAY-MEAN FC&amp;P VAL'!DU176*'[1]PERCENT ARRAY-MEAN FC&amp;P VAL'!DV176))</f>
        <v/>
      </c>
      <c r="AT176" s="12">
        <f t="shared" si="7"/>
        <v>-46.7584676725253</v>
      </c>
      <c r="AU176" s="12">
        <f t="shared" si="8"/>
        <v>1</v>
      </c>
    </row>
    <row r="177" spans="1:47">
      <c r="A177" t="str">
        <f>'[1]Calculation genes in KEGG path'!I175</f>
        <v>bta04950</v>
      </c>
      <c r="B177" t="str">
        <f>IF('[1]PERCENT ARRAY-MEAN FC&amp;P VAL'!A177="","",'[1]PERCENT ARRAY-MEAN FC&amp;P VAL'!A177)</f>
        <v>6. Human Diseases</v>
      </c>
      <c r="C177" t="str">
        <f>IF('[1]PERCENT ARRAY-MEAN FC&amp;P VAL'!B177="","",'[1]PERCENT ARRAY-MEAN FC&amp;P VAL'!B177)</f>
        <v>6.5 Metabolic Diseases</v>
      </c>
      <c r="D177" t="str">
        <f>IF('[1]PERCENT ARRAY-MEAN FC&amp;P VAL'!C177="","",'[1]PERCENT ARRAY-MEAN FC&amp;P VAL'!C177)</f>
        <v>Maturity onset diabetes of the young</v>
      </c>
      <c r="E177" s="12">
        <f t="shared" si="6"/>
        <v>237.841207411536</v>
      </c>
      <c r="F177">
        <f>IF(A177="","",IF('[1]Calculation genes in KEGG path'!L175&gt;='[1]Flux and Impact'!$E$1,IF('[1]PERCENT ARRAY-MEAN FC&amp;P VAL'!G177*'[1]PERCENT ARRAY-MEAN FC&amp;P VAL'!H177*'[1]PERCENT ARRAY-MEAN FC&amp;P VAL'!I177+ABS('[1]PERCENT ARRAY-MEAN FC&amp;P VAL'!J177*'[1]PERCENT ARRAY-MEAN FC&amp;P VAL'!K177*'[1]PERCENT ARRAY-MEAN FC&amp;P VAL'!L177)&gt;0,'[1]PERCENT ARRAY-MEAN FC&amp;P VAL'!G177*'[1]PERCENT ARRAY-MEAN FC&amp;P VAL'!H177*'[1]PERCENT ARRAY-MEAN FC&amp;P VAL'!I177+ABS('[1]PERCENT ARRAY-MEAN FC&amp;P VAL'!J177*'[1]PERCENT ARRAY-MEAN FC&amp;P VAL'!K177*'[1]PERCENT ARRAY-MEAN FC&amp;P VAL'!L177),""),""))</f>
        <v>73.3983221082926</v>
      </c>
      <c r="G177" s="12">
        <f>IF(F177="","",'[1]PERCENT ARRAY-MEAN FC&amp;P VAL'!G177*'[1]PERCENT ARRAY-MEAN FC&amp;P VAL'!H177*'[1]PERCENT ARRAY-MEAN FC&amp;P VAL'!I177-ABS('[1]PERCENT ARRAY-MEAN FC&amp;P VAL'!J177*'[1]PERCENT ARRAY-MEAN FC&amp;P VAL'!K177*'[1]PERCENT ARRAY-MEAN FC&amp;P VAL'!L177))</f>
        <v>-73.3983221082926</v>
      </c>
      <c r="H177">
        <f>IF(A177="","",IF('[1]Calculation genes in KEGG path'!L175&gt;='[1]Flux and Impact'!$E$1,IF(('[1]PERCENT ARRAY-MEAN FC&amp;P VAL'!M177*'[1]PERCENT ARRAY-MEAN FC&amp;P VAL'!N177*'[1]PERCENT ARRAY-MEAN FC&amp;P VAL'!O177+ABS('[1]PERCENT ARRAY-MEAN FC&amp;P VAL'!P177*'[1]PERCENT ARRAY-MEAN FC&amp;P VAL'!Q177*'[1]PERCENT ARRAY-MEAN FC&amp;P VAL'!R177))&gt;0,'[1]PERCENT ARRAY-MEAN FC&amp;P VAL'!M177*'[1]PERCENT ARRAY-MEAN FC&amp;P VAL'!N177*'[1]PERCENT ARRAY-MEAN FC&amp;P VAL'!O177+ABS('[1]PERCENT ARRAY-MEAN FC&amp;P VAL'!P177*'[1]PERCENT ARRAY-MEAN FC&amp;P VAL'!Q177*'[1]PERCENT ARRAY-MEAN FC&amp;P VAL'!R177),""),""))</f>
        <v>146.809031822421</v>
      </c>
      <c r="I177" s="12">
        <f>IF(H177="","",'[1]PERCENT ARRAY-MEAN FC&amp;P VAL'!M177*'[1]PERCENT ARRAY-MEAN FC&amp;P VAL'!N177*'[1]PERCENT ARRAY-MEAN FC&amp;P VAL'!O177-ABS('[1]PERCENT ARRAY-MEAN FC&amp;P VAL'!P177*'[1]PERCENT ARRAY-MEAN FC&amp;P VAL'!Q177*'[1]PERCENT ARRAY-MEAN FC&amp;P VAL'!R177))</f>
        <v>146.809031822421</v>
      </c>
      <c r="J177">
        <f>IF(A177="","",IF('[1]Calculation genes in KEGG path'!L175&gt;='[1]Flux and Impact'!$E$1,IF(('[1]PERCENT ARRAY-MEAN FC&amp;P VAL'!S177*'[1]PERCENT ARRAY-MEAN FC&amp;P VAL'!T177*'[1]PERCENT ARRAY-MEAN FC&amp;P VAL'!U177+ABS('[1]PERCENT ARRAY-MEAN FC&amp;P VAL'!V177*'[1]PERCENT ARRAY-MEAN FC&amp;P VAL'!W177*'[1]PERCENT ARRAY-MEAN FC&amp;P VAL'!X177))&gt;0,'[1]PERCENT ARRAY-MEAN FC&amp;P VAL'!S177*'[1]PERCENT ARRAY-MEAN FC&amp;P VAL'!T177*'[1]PERCENT ARRAY-MEAN FC&amp;P VAL'!U177+ABS('[1]PERCENT ARRAY-MEAN FC&amp;P VAL'!V177*'[1]PERCENT ARRAY-MEAN FC&amp;P VAL'!W177*'[1]PERCENT ARRAY-MEAN FC&amp;P VAL'!X177),""),""))</f>
        <v>17.6338534808223</v>
      </c>
      <c r="K177" s="12">
        <f>IF(J177="","",'[1]PERCENT ARRAY-MEAN FC&amp;P VAL'!S177*'[1]PERCENT ARRAY-MEAN FC&amp;P VAL'!T177*'[1]PERCENT ARRAY-MEAN FC&amp;P VAL'!U177-ABS('[1]PERCENT ARRAY-MEAN FC&amp;P VAL'!V177*'[1]PERCENT ARRAY-MEAN FC&amp;P VAL'!W177*'[1]PERCENT ARRAY-MEAN FC&amp;P VAL'!X177))</f>
        <v>17.6338534808223</v>
      </c>
      <c r="L177" t="str">
        <f>IF(A177="","",IF('[1]Calculation genes in KEGG path'!L175&gt;='[1]Flux and Impact'!$E$1,IF(('[1]PERCENT ARRAY-MEAN FC&amp;P VAL'!Y177*'[1]PERCENT ARRAY-MEAN FC&amp;P VAL'!Z177*'[1]PERCENT ARRAY-MEAN FC&amp;P VAL'!AA177+ABS('[1]PERCENT ARRAY-MEAN FC&amp;P VAL'!AB177*'[1]PERCENT ARRAY-MEAN FC&amp;P VAL'!AC177*'[1]PERCENT ARRAY-MEAN FC&amp;P VAL'!AD177))&gt;0,'[1]PERCENT ARRAY-MEAN FC&amp;P VAL'!Y177*'[1]PERCENT ARRAY-MEAN FC&amp;P VAL'!Z177*'[1]PERCENT ARRAY-MEAN FC&amp;P VAL'!AA177+ABS('[1]PERCENT ARRAY-MEAN FC&amp;P VAL'!AB177*'[1]PERCENT ARRAY-MEAN FC&amp;P VAL'!AC177*'[1]PERCENT ARRAY-MEAN FC&amp;P VAL'!AD177),""),""))</f>
        <v/>
      </c>
      <c r="M177" s="12" t="str">
        <f>IF(L177="","",'[1]PERCENT ARRAY-MEAN FC&amp;P VAL'!Y177*'[1]PERCENT ARRAY-MEAN FC&amp;P VAL'!Z177*'[1]PERCENT ARRAY-MEAN FC&amp;P VAL'!AA177-ABS('[1]PERCENT ARRAY-MEAN FC&amp;P VAL'!AB177*'[1]PERCENT ARRAY-MEAN FC&amp;P VAL'!AC177*'[1]PERCENT ARRAY-MEAN FC&amp;P VAL'!AD177))</f>
        <v/>
      </c>
      <c r="N177" t="str">
        <f>IF(A177="","",IF('[1]Calculation genes in KEGG path'!L175&gt;='[1]Flux and Impact'!$E$1,IF(('[1]PERCENT ARRAY-MEAN FC&amp;P VAL'!AE177*'[1]PERCENT ARRAY-MEAN FC&amp;P VAL'!AF177*'[1]PERCENT ARRAY-MEAN FC&amp;P VAL'!AG177+ABS('[1]PERCENT ARRAY-MEAN FC&amp;P VAL'!AH177*'[1]PERCENT ARRAY-MEAN FC&amp;P VAL'!AI177*'[1]PERCENT ARRAY-MEAN FC&amp;P VAL'!AJ177))&gt;0,'[1]PERCENT ARRAY-MEAN FC&amp;P VAL'!AE177*'[1]PERCENT ARRAY-MEAN FC&amp;P VAL'!AF177*'[1]PERCENT ARRAY-MEAN FC&amp;P VAL'!AG177+ABS('[1]PERCENT ARRAY-MEAN FC&amp;P VAL'!AH177*'[1]PERCENT ARRAY-MEAN FC&amp;P VAL'!AI177*'[1]PERCENT ARRAY-MEAN FC&amp;P VAL'!AJ177),""),""))</f>
        <v/>
      </c>
      <c r="O177" s="12" t="str">
        <f>IF(N177="","",'[1]PERCENT ARRAY-MEAN FC&amp;P VAL'!AE177*'[1]PERCENT ARRAY-MEAN FC&amp;P VAL'!AF177*'[1]PERCENT ARRAY-MEAN FC&amp;P VAL'!AG177-ABS('[1]PERCENT ARRAY-MEAN FC&amp;P VAL'!AH177*'[1]PERCENT ARRAY-MEAN FC&amp;P VAL'!AI177*'[1]PERCENT ARRAY-MEAN FC&amp;P VAL'!AJ177))</f>
        <v/>
      </c>
      <c r="P177" t="str">
        <f>IF(A177="","",IF('[1]Calculation genes in KEGG path'!L175&gt;='[1]Flux and Impact'!$E$1,IF(('[1]PERCENT ARRAY-MEAN FC&amp;P VAL'!AK177*'[1]PERCENT ARRAY-MEAN FC&amp;P VAL'!AL177*'[1]PERCENT ARRAY-MEAN FC&amp;P VAL'!AM177+ABS('[1]PERCENT ARRAY-MEAN FC&amp;P VAL'!AN177*'[1]PERCENT ARRAY-MEAN FC&amp;P VAL'!AO177*'[1]PERCENT ARRAY-MEAN FC&amp;P VAL'!AP177))&gt;0,'[1]PERCENT ARRAY-MEAN FC&amp;P VAL'!AK177*'[1]PERCENT ARRAY-MEAN FC&amp;P VAL'!AL177*'[1]PERCENT ARRAY-MEAN FC&amp;P VAL'!AM177+ABS('[1]PERCENT ARRAY-MEAN FC&amp;P VAL'!AN177*'[1]PERCENT ARRAY-MEAN FC&amp;P VAL'!AO177*'[1]PERCENT ARRAY-MEAN FC&amp;P VAL'!AP177),""),""))</f>
        <v/>
      </c>
      <c r="Q177" s="12" t="str">
        <f>IF(P177="","",'[1]PERCENT ARRAY-MEAN FC&amp;P VAL'!AK177*'[1]PERCENT ARRAY-MEAN FC&amp;P VAL'!AL177*'[1]PERCENT ARRAY-MEAN FC&amp;P VAL'!AM177-ABS('[1]PERCENT ARRAY-MEAN FC&amp;P VAL'!AN177*'[1]PERCENT ARRAY-MEAN FC&amp;P VAL'!AO177*'[1]PERCENT ARRAY-MEAN FC&amp;P VAL'!AP177))</f>
        <v/>
      </c>
      <c r="R177" t="str">
        <f>IF(A177="","",IF('[1]Calculation genes in KEGG path'!L175&gt;='[1]Flux and Impact'!$E$1,IF(('[1]PERCENT ARRAY-MEAN FC&amp;P VAL'!AQ177*'[1]PERCENT ARRAY-MEAN FC&amp;P VAL'!AR177*'[1]PERCENT ARRAY-MEAN FC&amp;P VAL'!AS177+ABS('[1]PERCENT ARRAY-MEAN FC&amp;P VAL'!AT177*'[1]PERCENT ARRAY-MEAN FC&amp;P VAL'!AU177*'[1]PERCENT ARRAY-MEAN FC&amp;P VAL'!AV177))&gt;0,'[1]PERCENT ARRAY-MEAN FC&amp;P VAL'!AQ177*'[1]PERCENT ARRAY-MEAN FC&amp;P VAL'!AR177*'[1]PERCENT ARRAY-MEAN FC&amp;P VAL'!AS177+ABS('[1]PERCENT ARRAY-MEAN FC&amp;P VAL'!AT177*'[1]PERCENT ARRAY-MEAN FC&amp;P VAL'!AU177*'[1]PERCENT ARRAY-MEAN FC&amp;P VAL'!AV177),""),""))</f>
        <v/>
      </c>
      <c r="S177" s="12" t="str">
        <f>IF(R177="","",'[1]PERCENT ARRAY-MEAN FC&amp;P VAL'!AQ177*'[1]PERCENT ARRAY-MEAN FC&amp;P VAL'!AR177*'[1]PERCENT ARRAY-MEAN FC&amp;P VAL'!AS177-ABS('[1]PERCENT ARRAY-MEAN FC&amp;P VAL'!AT177*'[1]PERCENT ARRAY-MEAN FC&amp;P VAL'!AU177*'[1]PERCENT ARRAY-MEAN FC&amp;P VAL'!AV177))</f>
        <v/>
      </c>
      <c r="T177" t="str">
        <f>IF(A177="","",IF('[1]Calculation genes in KEGG path'!L175&gt;='[1]Flux and Impact'!$E$1,IF(('[1]PERCENT ARRAY-MEAN FC&amp;P VAL'!AW177*'[1]PERCENT ARRAY-MEAN FC&amp;P VAL'!AX177*'[1]PERCENT ARRAY-MEAN FC&amp;P VAL'!AY177+ABS('[1]PERCENT ARRAY-MEAN FC&amp;P VAL'!AZ177*'[1]PERCENT ARRAY-MEAN FC&amp;P VAL'!BA177*'[1]PERCENT ARRAY-MEAN FC&amp;P VAL'!BB177))&gt;0,'[1]PERCENT ARRAY-MEAN FC&amp;P VAL'!AW177*'[1]PERCENT ARRAY-MEAN FC&amp;P VAL'!AX177*'[1]PERCENT ARRAY-MEAN FC&amp;P VAL'!AY177+ABS('[1]PERCENT ARRAY-MEAN FC&amp;P VAL'!AZ177*'[1]PERCENT ARRAY-MEAN FC&amp;P VAL'!BA177*'[1]PERCENT ARRAY-MEAN FC&amp;P VAL'!BB177),""),""))</f>
        <v/>
      </c>
      <c r="U177" s="12" t="str">
        <f>IF(T177="","",'[1]PERCENT ARRAY-MEAN FC&amp;P VAL'!AW177*'[1]PERCENT ARRAY-MEAN FC&amp;P VAL'!AX177*'[1]PERCENT ARRAY-MEAN FC&amp;P VAL'!AY177-ABS('[1]PERCENT ARRAY-MEAN FC&amp;P VAL'!AZ177*'[1]PERCENT ARRAY-MEAN FC&amp;P VAL'!BA177*'[1]PERCENT ARRAY-MEAN FC&amp;P VAL'!BB177))</f>
        <v/>
      </c>
      <c r="V177" t="str">
        <f>IF(A177="","",IF('[1]Calculation genes in KEGG path'!L175&gt;='[1]Flux and Impact'!$E$1,IF(('[1]PERCENT ARRAY-MEAN FC&amp;P VAL'!BC177*'[1]PERCENT ARRAY-MEAN FC&amp;P VAL'!BD177*'[1]PERCENT ARRAY-MEAN FC&amp;P VAL'!BE177+ABS('[1]PERCENT ARRAY-MEAN FC&amp;P VAL'!BF177*'[1]PERCENT ARRAY-MEAN FC&amp;P VAL'!BG177*'[1]PERCENT ARRAY-MEAN FC&amp;P VAL'!BH177))&gt;0,'[1]PERCENT ARRAY-MEAN FC&amp;P VAL'!BC177*'[1]PERCENT ARRAY-MEAN FC&amp;P VAL'!BD177*'[1]PERCENT ARRAY-MEAN FC&amp;P VAL'!BE177+ABS('[1]PERCENT ARRAY-MEAN FC&amp;P VAL'!BF177*'[1]PERCENT ARRAY-MEAN FC&amp;P VAL'!BG177*'[1]PERCENT ARRAY-MEAN FC&amp;P VAL'!BH177),""),""))</f>
        <v/>
      </c>
      <c r="W177" s="12" t="str">
        <f>IF(V177="","",'[1]PERCENT ARRAY-MEAN FC&amp;P VAL'!BC177*'[1]PERCENT ARRAY-MEAN FC&amp;P VAL'!BD177*'[1]PERCENT ARRAY-MEAN FC&amp;P VAL'!BE177-ABS('[1]PERCENT ARRAY-MEAN FC&amp;P VAL'!BF177*'[1]PERCENT ARRAY-MEAN FC&amp;P VAL'!BG177*'[1]PERCENT ARRAY-MEAN FC&amp;P VAL'!BH177))</f>
        <v/>
      </c>
      <c r="X177" t="str">
        <f>IF(A177="","",IF('[1]Calculation genes in KEGG path'!L175&gt;='[1]Flux and Impact'!$E$1,IF(('[1]PERCENT ARRAY-MEAN FC&amp;P VAL'!BI177*'[1]PERCENT ARRAY-MEAN FC&amp;P VAL'!BJ177*'[1]PERCENT ARRAY-MEAN FC&amp;P VAL'!BK177+ABS('[1]PERCENT ARRAY-MEAN FC&amp;P VAL'!BL177*'[1]PERCENT ARRAY-MEAN FC&amp;P VAL'!BM177*'[1]PERCENT ARRAY-MEAN FC&amp;P VAL'!BN177))&gt;0,'[1]PERCENT ARRAY-MEAN FC&amp;P VAL'!BI177*'[1]PERCENT ARRAY-MEAN FC&amp;P VAL'!BJ177*'[1]PERCENT ARRAY-MEAN FC&amp;P VAL'!BK177+ABS('[1]PERCENT ARRAY-MEAN FC&amp;P VAL'!BL177*'[1]PERCENT ARRAY-MEAN FC&amp;P VAL'!BM177*'[1]PERCENT ARRAY-MEAN FC&amp;P VAL'!BN177),""),""))</f>
        <v/>
      </c>
      <c r="Y177" s="12" t="str">
        <f>IF(X177="","",'[1]PERCENT ARRAY-MEAN FC&amp;P VAL'!BI177*'[1]PERCENT ARRAY-MEAN FC&amp;P VAL'!BJ177*'[1]PERCENT ARRAY-MEAN FC&amp;P VAL'!BK177-ABS('[1]PERCENT ARRAY-MEAN FC&amp;P VAL'!BL177*'[1]PERCENT ARRAY-MEAN FC&amp;P VAL'!BM177*'[1]PERCENT ARRAY-MEAN FC&amp;P VAL'!BN177))</f>
        <v/>
      </c>
      <c r="Z177" t="str">
        <f>IF(A177="","",IF('[1]Calculation genes in KEGG path'!L175&gt;='[1]Flux and Impact'!$E$1,IF(('[1]PERCENT ARRAY-MEAN FC&amp;P VAL'!BO177*'[1]PERCENT ARRAY-MEAN FC&amp;P VAL'!BP177*'[1]PERCENT ARRAY-MEAN FC&amp;P VAL'!BQ177+ABS('[1]PERCENT ARRAY-MEAN FC&amp;P VAL'!BR177*'[1]PERCENT ARRAY-MEAN FC&amp;P VAL'!BS177*'[1]PERCENT ARRAY-MEAN FC&amp;P VAL'!BT177))&gt;0,'[1]PERCENT ARRAY-MEAN FC&amp;P VAL'!BO177*'[1]PERCENT ARRAY-MEAN FC&amp;P VAL'!BP177*'[1]PERCENT ARRAY-MEAN FC&amp;P VAL'!BQ177+ABS('[1]PERCENT ARRAY-MEAN FC&amp;P VAL'!BR177*'[1]PERCENT ARRAY-MEAN FC&amp;P VAL'!BS177*'[1]PERCENT ARRAY-MEAN FC&amp;P VAL'!BT177),""),""))</f>
        <v/>
      </c>
      <c r="AA177" s="12" t="str">
        <f>IF(Z177="","",'[1]PERCENT ARRAY-MEAN FC&amp;P VAL'!BO177*'[1]PERCENT ARRAY-MEAN FC&amp;P VAL'!BP177*'[1]PERCENT ARRAY-MEAN FC&amp;P VAL'!BQ177-ABS('[1]PERCENT ARRAY-MEAN FC&amp;P VAL'!BR177*'[1]PERCENT ARRAY-MEAN FC&amp;P VAL'!BS177*'[1]PERCENT ARRAY-MEAN FC&amp;P VAL'!BT177))</f>
        <v/>
      </c>
      <c r="AB177" t="str">
        <f>IF(A177="","",IF('[1]Calculation genes in KEGG path'!L175&gt;='[1]Flux and Impact'!$E$1,IF(('[1]PERCENT ARRAY-MEAN FC&amp;P VAL'!BU177*'[1]PERCENT ARRAY-MEAN FC&amp;P VAL'!BV177*'[1]PERCENT ARRAY-MEAN FC&amp;P VAL'!BW177+ABS('[1]PERCENT ARRAY-MEAN FC&amp;P VAL'!BX177*'[1]PERCENT ARRAY-MEAN FC&amp;P VAL'!BY177*'[1]PERCENT ARRAY-MEAN FC&amp;P VAL'!BZ177))&gt;0,'[1]PERCENT ARRAY-MEAN FC&amp;P VAL'!BU177*'[1]PERCENT ARRAY-MEAN FC&amp;P VAL'!BV177*'[1]PERCENT ARRAY-MEAN FC&amp;P VAL'!BW177+ABS('[1]PERCENT ARRAY-MEAN FC&amp;P VAL'!BX177*'[1]PERCENT ARRAY-MEAN FC&amp;P VAL'!BY177*'[1]PERCENT ARRAY-MEAN FC&amp;P VAL'!BZ177),""),""))</f>
        <v/>
      </c>
      <c r="AC177" s="12" t="str">
        <f>IF(AB177="","",'[1]PERCENT ARRAY-MEAN FC&amp;P VAL'!BU177*'[1]PERCENT ARRAY-MEAN FC&amp;P VAL'!BV177*'[1]PERCENT ARRAY-MEAN FC&amp;P VAL'!BW177-ABS('[1]PERCENT ARRAY-MEAN FC&amp;P VAL'!BX177*'[1]PERCENT ARRAY-MEAN FC&amp;P VAL'!BY177*'[1]PERCENT ARRAY-MEAN FC&amp;P VAL'!BZ177))</f>
        <v/>
      </c>
      <c r="AD177" t="str">
        <f>IF(A177="","",IF('[1]Calculation genes in KEGG path'!L175&gt;='[1]Flux and Impact'!$E$1,IF(('[1]PERCENT ARRAY-MEAN FC&amp;P VAL'!CA177*'[1]PERCENT ARRAY-MEAN FC&amp;P VAL'!CB177*'[1]PERCENT ARRAY-MEAN FC&amp;P VAL'!CC177+ABS('[1]PERCENT ARRAY-MEAN FC&amp;P VAL'!CD177*'[1]PERCENT ARRAY-MEAN FC&amp;P VAL'!CE177*'[1]PERCENT ARRAY-MEAN FC&amp;P VAL'!CF177))&gt;0,'[1]PERCENT ARRAY-MEAN FC&amp;P VAL'!CA177*'[1]PERCENT ARRAY-MEAN FC&amp;P VAL'!CB177*'[1]PERCENT ARRAY-MEAN FC&amp;P VAL'!CC177+ABS('[1]PERCENT ARRAY-MEAN FC&amp;P VAL'!CD177*'[1]PERCENT ARRAY-MEAN FC&amp;P VAL'!CE177*'[1]PERCENT ARRAY-MEAN FC&amp;P VAL'!CF177),""),""))</f>
        <v/>
      </c>
      <c r="AE177" s="12" t="str">
        <f>IF(AD177="","",'[1]PERCENT ARRAY-MEAN FC&amp;P VAL'!CA177*'[1]PERCENT ARRAY-MEAN FC&amp;P VAL'!CB177*'[1]PERCENT ARRAY-MEAN FC&amp;P VAL'!CC177-ABS('[1]PERCENT ARRAY-MEAN FC&amp;P VAL'!CD177*'[1]PERCENT ARRAY-MEAN FC&amp;P VAL'!CE177*'[1]PERCENT ARRAY-MEAN FC&amp;P VAL'!CF177))</f>
        <v/>
      </c>
      <c r="AF177" t="str">
        <f>IF(A177="","",IF('[1]Calculation genes in KEGG path'!L175&gt;='[1]Flux and Impact'!$E$1,IF(('[1]PERCENT ARRAY-MEAN FC&amp;P VAL'!CG177*'[1]PERCENT ARRAY-MEAN FC&amp;P VAL'!CH177*'[1]PERCENT ARRAY-MEAN FC&amp;P VAL'!CI177+ABS('[1]PERCENT ARRAY-MEAN FC&amp;P VAL'!CJ177*'[1]PERCENT ARRAY-MEAN FC&amp;P VAL'!CK177*'[1]PERCENT ARRAY-MEAN FC&amp;P VAL'!CL177))&gt;0,'[1]PERCENT ARRAY-MEAN FC&amp;P VAL'!CG177*'[1]PERCENT ARRAY-MEAN FC&amp;P VAL'!CH177*'[1]PERCENT ARRAY-MEAN FC&amp;P VAL'!CI177+ABS('[1]PERCENT ARRAY-MEAN FC&amp;P VAL'!CJ177*'[1]PERCENT ARRAY-MEAN FC&amp;P VAL'!CK177*'[1]PERCENT ARRAY-MEAN FC&amp;P VAL'!CL177),""),""))</f>
        <v/>
      </c>
      <c r="AG177" s="12" t="str">
        <f>IF(AF177="","",'[1]PERCENT ARRAY-MEAN FC&amp;P VAL'!CG177*'[1]PERCENT ARRAY-MEAN FC&amp;P VAL'!CH177*'[1]PERCENT ARRAY-MEAN FC&amp;P VAL'!CI177-ABS('[1]PERCENT ARRAY-MEAN FC&amp;P VAL'!CJ177*'[1]PERCENT ARRAY-MEAN FC&amp;P VAL'!CK177*'[1]PERCENT ARRAY-MEAN FC&amp;P VAL'!CL177))</f>
        <v/>
      </c>
      <c r="AH177" t="str">
        <f>IF(A177="","",IF('[1]Calculation genes in KEGG path'!L175&gt;='[1]Flux and Impact'!$E$1,IF(('[1]PERCENT ARRAY-MEAN FC&amp;P VAL'!CM177*'[1]PERCENT ARRAY-MEAN FC&amp;P VAL'!CN177*'[1]PERCENT ARRAY-MEAN FC&amp;P VAL'!CO177+ABS('[1]PERCENT ARRAY-MEAN FC&amp;P VAL'!CP177*'[1]PERCENT ARRAY-MEAN FC&amp;P VAL'!CQ177*'[1]PERCENT ARRAY-MEAN FC&amp;P VAL'!CR177))&gt;0,'[1]PERCENT ARRAY-MEAN FC&amp;P VAL'!CM177*'[1]PERCENT ARRAY-MEAN FC&amp;P VAL'!CN177*'[1]PERCENT ARRAY-MEAN FC&amp;P VAL'!CO177+ABS('[1]PERCENT ARRAY-MEAN FC&amp;P VAL'!CP177*'[1]PERCENT ARRAY-MEAN FC&amp;P VAL'!CQ177*'[1]PERCENT ARRAY-MEAN FC&amp;P VAL'!CR177),""),""))</f>
        <v/>
      </c>
      <c r="AI177" s="12" t="str">
        <f>IF(AH177="","",'[1]PERCENT ARRAY-MEAN FC&amp;P VAL'!CM177*'[1]PERCENT ARRAY-MEAN FC&amp;P VAL'!CN177*'[1]PERCENT ARRAY-MEAN FC&amp;P VAL'!CO177-ABS('[1]PERCENT ARRAY-MEAN FC&amp;P VAL'!CP177*'[1]PERCENT ARRAY-MEAN FC&amp;P VAL'!CQ177*'[1]PERCENT ARRAY-MEAN FC&amp;P VAL'!CR177))</f>
        <v/>
      </c>
      <c r="AJ177" t="str">
        <f>IF(A177="","",IF('[1]Calculation genes in KEGG path'!L175&gt;='[1]Flux and Impact'!$E$1,IF(('[1]PERCENT ARRAY-MEAN FC&amp;P VAL'!CS177*'[1]PERCENT ARRAY-MEAN FC&amp;P VAL'!CT177*'[1]PERCENT ARRAY-MEAN FC&amp;P VAL'!CU177+ABS('[1]PERCENT ARRAY-MEAN FC&amp;P VAL'!CV177*'[1]PERCENT ARRAY-MEAN FC&amp;P VAL'!CW177*'[1]PERCENT ARRAY-MEAN FC&amp;P VAL'!CX177))&gt;0,'[1]PERCENT ARRAY-MEAN FC&amp;P VAL'!CS177*'[1]PERCENT ARRAY-MEAN FC&amp;P VAL'!CT177*'[1]PERCENT ARRAY-MEAN FC&amp;P VAL'!CU177+ABS('[1]PERCENT ARRAY-MEAN FC&amp;P VAL'!CV177*'[1]PERCENT ARRAY-MEAN FC&amp;P VAL'!CW177*'[1]PERCENT ARRAY-MEAN FC&amp;P VAL'!CX177),""),""))</f>
        <v/>
      </c>
      <c r="AK177" s="12" t="str">
        <f>IF(AJ177="","",'[1]PERCENT ARRAY-MEAN FC&amp;P VAL'!CS177*'[1]PERCENT ARRAY-MEAN FC&amp;P VAL'!CT177*'[1]PERCENT ARRAY-MEAN FC&amp;P VAL'!CU177-ABS('[1]PERCENT ARRAY-MEAN FC&amp;P VAL'!CV177*'[1]PERCENT ARRAY-MEAN FC&amp;P VAL'!CW177*'[1]PERCENT ARRAY-MEAN FC&amp;P VAL'!CX177))</f>
        <v/>
      </c>
      <c r="AL177" t="str">
        <f>IF(A177="","",IF('[1]Calculation genes in KEGG path'!L175&gt;='[1]Flux and Impact'!$E$1,IF(('[1]PERCENT ARRAY-MEAN FC&amp;P VAL'!CY177*'[1]PERCENT ARRAY-MEAN FC&amp;P VAL'!CZ177*'[1]PERCENT ARRAY-MEAN FC&amp;P VAL'!DA177+ABS('[1]PERCENT ARRAY-MEAN FC&amp;P VAL'!DB177*'[1]PERCENT ARRAY-MEAN FC&amp;P VAL'!DC177*'[1]PERCENT ARRAY-MEAN FC&amp;P VAL'!DD177))&gt;0,'[1]PERCENT ARRAY-MEAN FC&amp;P VAL'!CY177*'[1]PERCENT ARRAY-MEAN FC&amp;P VAL'!CZ177*'[1]PERCENT ARRAY-MEAN FC&amp;P VAL'!DA177+ABS('[1]PERCENT ARRAY-MEAN FC&amp;P VAL'!DB177*'[1]PERCENT ARRAY-MEAN FC&amp;P VAL'!DC177*'[1]PERCENT ARRAY-MEAN FC&amp;P VAL'!DD177),""),""))</f>
        <v/>
      </c>
      <c r="AM177" s="12" t="str">
        <f>IF(AL177="","",'[1]PERCENT ARRAY-MEAN FC&amp;P VAL'!CY177*'[1]PERCENT ARRAY-MEAN FC&amp;P VAL'!CZ177*'[1]PERCENT ARRAY-MEAN FC&amp;P VAL'!DA177-ABS('[1]PERCENT ARRAY-MEAN FC&amp;P VAL'!DB177*'[1]PERCENT ARRAY-MEAN FC&amp;P VAL'!DC177*'[1]PERCENT ARRAY-MEAN FC&amp;P VAL'!DD177))</f>
        <v/>
      </c>
      <c r="AN177" t="str">
        <f>IF(A177="","",IF('[1]Calculation genes in KEGG path'!L175&gt;='[1]Flux and Impact'!$E$1,IF(('[1]PERCENT ARRAY-MEAN FC&amp;P VAL'!DE177*'[1]PERCENT ARRAY-MEAN FC&amp;P VAL'!DF177*'[1]PERCENT ARRAY-MEAN FC&amp;P VAL'!DG177+ABS('[1]PERCENT ARRAY-MEAN FC&amp;P VAL'!DH177*'[1]PERCENT ARRAY-MEAN FC&amp;P VAL'!DI177*'[1]PERCENT ARRAY-MEAN FC&amp;P VAL'!DJ177))&gt;0,'[1]PERCENT ARRAY-MEAN FC&amp;P VAL'!DE177*'[1]PERCENT ARRAY-MEAN FC&amp;P VAL'!DF177*'[1]PERCENT ARRAY-MEAN FC&amp;P VAL'!DG177+ABS('[1]PERCENT ARRAY-MEAN FC&amp;P VAL'!DH177*'[1]PERCENT ARRAY-MEAN FC&amp;P VAL'!DI177*'[1]PERCENT ARRAY-MEAN FC&amp;P VAL'!DJ177),""),""))</f>
        <v/>
      </c>
      <c r="AO177" s="12" t="str">
        <f>IF(AN177="","",'[1]PERCENT ARRAY-MEAN FC&amp;P VAL'!DE177*'[1]PERCENT ARRAY-MEAN FC&amp;P VAL'!DF177*'[1]PERCENT ARRAY-MEAN FC&amp;P VAL'!DG177-ABS('[1]PERCENT ARRAY-MEAN FC&amp;P VAL'!DH177*'[1]PERCENT ARRAY-MEAN FC&amp;P VAL'!DI177*'[1]PERCENT ARRAY-MEAN FC&amp;P VAL'!DJ177))</f>
        <v/>
      </c>
      <c r="AP177" t="str">
        <f>IF(A177="","",IF('[1]Calculation genes in KEGG path'!L175&gt;='[1]Flux and Impact'!$E$1,IF(('[1]PERCENT ARRAY-MEAN FC&amp;P VAL'!DK177*'[1]PERCENT ARRAY-MEAN FC&amp;P VAL'!DL177*'[1]PERCENT ARRAY-MEAN FC&amp;P VAL'!DM177+ABS('[1]PERCENT ARRAY-MEAN FC&amp;P VAL'!DN177*'[1]PERCENT ARRAY-MEAN FC&amp;P VAL'!DO177*'[1]PERCENT ARRAY-MEAN FC&amp;P VAL'!DP177))&gt;0,'[1]PERCENT ARRAY-MEAN FC&amp;P VAL'!DK177*'[1]PERCENT ARRAY-MEAN FC&amp;P VAL'!DL177*'[1]PERCENT ARRAY-MEAN FC&amp;P VAL'!DM177+ABS('[1]PERCENT ARRAY-MEAN FC&amp;P VAL'!DN177*'[1]PERCENT ARRAY-MEAN FC&amp;P VAL'!DO177*'[1]PERCENT ARRAY-MEAN FC&amp;P VAL'!DP177),""),""))</f>
        <v/>
      </c>
      <c r="AQ177" s="12" t="str">
        <f>IF(AP177="","",'[1]PERCENT ARRAY-MEAN FC&amp;P VAL'!DK177*'[1]PERCENT ARRAY-MEAN FC&amp;P VAL'!DL177*'[1]PERCENT ARRAY-MEAN FC&amp;P VAL'!DM177-ABS('[1]PERCENT ARRAY-MEAN FC&amp;P VAL'!DN177*'[1]PERCENT ARRAY-MEAN FC&amp;P VAL'!DO177*'[1]PERCENT ARRAY-MEAN FC&amp;P VAL'!DP177))</f>
        <v/>
      </c>
      <c r="AR177" t="str">
        <f>IF(A177="","",IF('[1]Calculation genes in KEGG path'!L175&gt;='[1]Flux and Impact'!$E$1,IF(('[1]PERCENT ARRAY-MEAN FC&amp;P VAL'!DQ177*'[1]PERCENT ARRAY-MEAN FC&amp;P VAL'!DR177*'[1]PERCENT ARRAY-MEAN FC&amp;P VAL'!DS177+ABS('[1]PERCENT ARRAY-MEAN FC&amp;P VAL'!DT177*'[1]PERCENT ARRAY-MEAN FC&amp;P VAL'!DU177*'[1]PERCENT ARRAY-MEAN FC&amp;P VAL'!DV177))&gt;0,'[1]PERCENT ARRAY-MEAN FC&amp;P VAL'!DQ177*'[1]PERCENT ARRAY-MEAN FC&amp;P VAL'!DR177*'[1]PERCENT ARRAY-MEAN FC&amp;P VAL'!DS177+ABS('[1]PERCENT ARRAY-MEAN FC&amp;P VAL'!DT177*'[1]PERCENT ARRAY-MEAN FC&amp;P VAL'!DU177*'[1]PERCENT ARRAY-MEAN FC&amp;P VAL'!DV177),""),""))</f>
        <v/>
      </c>
      <c r="AS177" s="12" t="str">
        <f>IF(AR177="","",'[1]PERCENT ARRAY-MEAN FC&amp;P VAL'!DQ177*'[1]PERCENT ARRAY-MEAN FC&amp;P VAL'!DR177*'[1]PERCENT ARRAY-MEAN FC&amp;P VAL'!DS177-ABS('[1]PERCENT ARRAY-MEAN FC&amp;P VAL'!DT177*'[1]PERCENT ARRAY-MEAN FC&amp;P VAL'!DU177*'[1]PERCENT ARRAY-MEAN FC&amp;P VAL'!DV177))</f>
        <v/>
      </c>
      <c r="AT177" s="12">
        <f t="shared" si="7"/>
        <v>30.3481877316502</v>
      </c>
      <c r="AU177" s="12">
        <f t="shared" si="8"/>
        <v>1</v>
      </c>
    </row>
    <row r="178" spans="1:47">
      <c r="A178" t="str">
        <f>'[1]Calculation genes in KEGG path'!I176</f>
        <v>bta04960</v>
      </c>
      <c r="B178" t="str">
        <f>IF('[1]PERCENT ARRAY-MEAN FC&amp;P VAL'!A178="","",'[1]PERCENT ARRAY-MEAN FC&amp;P VAL'!A178)</f>
        <v>5. Organismal Systems</v>
      </c>
      <c r="C178" t="str">
        <f>IF('[1]PERCENT ARRAY-MEAN FC&amp;P VAL'!B178="","",'[1]PERCENT ARRAY-MEAN FC&amp;P VAL'!B178)</f>
        <v>5.5 Excretory System</v>
      </c>
      <c r="D178" t="str">
        <f>IF('[1]PERCENT ARRAY-MEAN FC&amp;P VAL'!C178="","",'[1]PERCENT ARRAY-MEAN FC&amp;P VAL'!C178)</f>
        <v>Aldosterone-regulated sodium reabsorption</v>
      </c>
      <c r="E178" s="12">
        <f t="shared" si="6"/>
        <v>121.095768736945</v>
      </c>
      <c r="F178">
        <f>IF(A178="","",IF('[1]Calculation genes in KEGG path'!L176&gt;='[1]Flux and Impact'!$E$1,IF('[1]PERCENT ARRAY-MEAN FC&amp;P VAL'!G178*'[1]PERCENT ARRAY-MEAN FC&amp;P VAL'!H178*'[1]PERCENT ARRAY-MEAN FC&amp;P VAL'!I178+ABS('[1]PERCENT ARRAY-MEAN FC&amp;P VAL'!J178*'[1]PERCENT ARRAY-MEAN FC&amp;P VAL'!K178*'[1]PERCENT ARRAY-MEAN FC&amp;P VAL'!L178)&gt;0,'[1]PERCENT ARRAY-MEAN FC&amp;P VAL'!G178*'[1]PERCENT ARRAY-MEAN FC&amp;P VAL'!H178*'[1]PERCENT ARRAY-MEAN FC&amp;P VAL'!I178+ABS('[1]PERCENT ARRAY-MEAN FC&amp;P VAL'!J178*'[1]PERCENT ARRAY-MEAN FC&amp;P VAL'!K178*'[1]PERCENT ARRAY-MEAN FC&amp;P VAL'!L178),""),""))</f>
        <v>22.8204761467705</v>
      </c>
      <c r="G178" s="12">
        <f>IF(F178="","",'[1]PERCENT ARRAY-MEAN FC&amp;P VAL'!G178*'[1]PERCENT ARRAY-MEAN FC&amp;P VAL'!H178*'[1]PERCENT ARRAY-MEAN FC&amp;P VAL'!I178-ABS('[1]PERCENT ARRAY-MEAN FC&amp;P VAL'!J178*'[1]PERCENT ARRAY-MEAN FC&amp;P VAL'!K178*'[1]PERCENT ARRAY-MEAN FC&amp;P VAL'!L178))</f>
        <v>22.8204761467705</v>
      </c>
      <c r="H178">
        <f>IF(A178="","",IF('[1]Calculation genes in KEGG path'!L176&gt;='[1]Flux and Impact'!$E$1,IF(('[1]PERCENT ARRAY-MEAN FC&amp;P VAL'!M178*'[1]PERCENT ARRAY-MEAN FC&amp;P VAL'!N178*'[1]PERCENT ARRAY-MEAN FC&amp;P VAL'!O178+ABS('[1]PERCENT ARRAY-MEAN FC&amp;P VAL'!P178*'[1]PERCENT ARRAY-MEAN FC&amp;P VAL'!Q178*'[1]PERCENT ARRAY-MEAN FC&amp;P VAL'!R178))&gt;0,'[1]PERCENT ARRAY-MEAN FC&amp;P VAL'!M178*'[1]PERCENT ARRAY-MEAN FC&amp;P VAL'!N178*'[1]PERCENT ARRAY-MEAN FC&amp;P VAL'!O178+ABS('[1]PERCENT ARRAY-MEAN FC&amp;P VAL'!P178*'[1]PERCENT ARRAY-MEAN FC&amp;P VAL'!Q178*'[1]PERCENT ARRAY-MEAN FC&amp;P VAL'!R178),""),""))</f>
        <v>98.2752925901742</v>
      </c>
      <c r="I178" s="12">
        <f>IF(H178="","",'[1]PERCENT ARRAY-MEAN FC&amp;P VAL'!M178*'[1]PERCENT ARRAY-MEAN FC&amp;P VAL'!N178*'[1]PERCENT ARRAY-MEAN FC&amp;P VAL'!O178-ABS('[1]PERCENT ARRAY-MEAN FC&amp;P VAL'!P178*'[1]PERCENT ARRAY-MEAN FC&amp;P VAL'!Q178*'[1]PERCENT ARRAY-MEAN FC&amp;P VAL'!R178))</f>
        <v>-98.2752925901742</v>
      </c>
      <c r="J178" t="str">
        <f>IF(A178="","",IF('[1]Calculation genes in KEGG path'!L176&gt;='[1]Flux and Impact'!$E$1,IF(('[1]PERCENT ARRAY-MEAN FC&amp;P VAL'!S178*'[1]PERCENT ARRAY-MEAN FC&amp;P VAL'!T178*'[1]PERCENT ARRAY-MEAN FC&amp;P VAL'!U178+ABS('[1]PERCENT ARRAY-MEAN FC&amp;P VAL'!V178*'[1]PERCENT ARRAY-MEAN FC&amp;P VAL'!W178*'[1]PERCENT ARRAY-MEAN FC&amp;P VAL'!X178))&gt;0,'[1]PERCENT ARRAY-MEAN FC&amp;P VAL'!S178*'[1]PERCENT ARRAY-MEAN FC&amp;P VAL'!T178*'[1]PERCENT ARRAY-MEAN FC&amp;P VAL'!U178+ABS('[1]PERCENT ARRAY-MEAN FC&amp;P VAL'!V178*'[1]PERCENT ARRAY-MEAN FC&amp;P VAL'!W178*'[1]PERCENT ARRAY-MEAN FC&amp;P VAL'!X178),""),""))</f>
        <v/>
      </c>
      <c r="K178" s="12" t="str">
        <f>IF(J178="","",'[1]PERCENT ARRAY-MEAN FC&amp;P VAL'!S178*'[1]PERCENT ARRAY-MEAN FC&amp;P VAL'!T178*'[1]PERCENT ARRAY-MEAN FC&amp;P VAL'!U178-ABS('[1]PERCENT ARRAY-MEAN FC&amp;P VAL'!V178*'[1]PERCENT ARRAY-MEAN FC&amp;P VAL'!W178*'[1]PERCENT ARRAY-MEAN FC&amp;P VAL'!X178))</f>
        <v/>
      </c>
      <c r="L178" t="str">
        <f>IF(A178="","",IF('[1]Calculation genes in KEGG path'!L176&gt;='[1]Flux and Impact'!$E$1,IF(('[1]PERCENT ARRAY-MEAN FC&amp;P VAL'!Y178*'[1]PERCENT ARRAY-MEAN FC&amp;P VAL'!Z178*'[1]PERCENT ARRAY-MEAN FC&amp;P VAL'!AA178+ABS('[1]PERCENT ARRAY-MEAN FC&amp;P VAL'!AB178*'[1]PERCENT ARRAY-MEAN FC&amp;P VAL'!AC178*'[1]PERCENT ARRAY-MEAN FC&amp;P VAL'!AD178))&gt;0,'[1]PERCENT ARRAY-MEAN FC&amp;P VAL'!Y178*'[1]PERCENT ARRAY-MEAN FC&amp;P VAL'!Z178*'[1]PERCENT ARRAY-MEAN FC&amp;P VAL'!AA178+ABS('[1]PERCENT ARRAY-MEAN FC&amp;P VAL'!AB178*'[1]PERCENT ARRAY-MEAN FC&amp;P VAL'!AC178*'[1]PERCENT ARRAY-MEAN FC&amp;P VAL'!AD178),""),""))</f>
        <v/>
      </c>
      <c r="M178" s="12" t="str">
        <f>IF(L178="","",'[1]PERCENT ARRAY-MEAN FC&amp;P VAL'!Y178*'[1]PERCENT ARRAY-MEAN FC&amp;P VAL'!Z178*'[1]PERCENT ARRAY-MEAN FC&amp;P VAL'!AA178-ABS('[1]PERCENT ARRAY-MEAN FC&amp;P VAL'!AB178*'[1]PERCENT ARRAY-MEAN FC&amp;P VAL'!AC178*'[1]PERCENT ARRAY-MEAN FC&amp;P VAL'!AD178))</f>
        <v/>
      </c>
      <c r="N178" t="str">
        <f>IF(A178="","",IF('[1]Calculation genes in KEGG path'!L176&gt;='[1]Flux and Impact'!$E$1,IF(('[1]PERCENT ARRAY-MEAN FC&amp;P VAL'!AE178*'[1]PERCENT ARRAY-MEAN FC&amp;P VAL'!AF178*'[1]PERCENT ARRAY-MEAN FC&amp;P VAL'!AG178+ABS('[1]PERCENT ARRAY-MEAN FC&amp;P VAL'!AH178*'[1]PERCENT ARRAY-MEAN FC&amp;P VAL'!AI178*'[1]PERCENT ARRAY-MEAN FC&amp;P VAL'!AJ178))&gt;0,'[1]PERCENT ARRAY-MEAN FC&amp;P VAL'!AE178*'[1]PERCENT ARRAY-MEAN FC&amp;P VAL'!AF178*'[1]PERCENT ARRAY-MEAN FC&amp;P VAL'!AG178+ABS('[1]PERCENT ARRAY-MEAN FC&amp;P VAL'!AH178*'[1]PERCENT ARRAY-MEAN FC&amp;P VAL'!AI178*'[1]PERCENT ARRAY-MEAN FC&amp;P VAL'!AJ178),""),""))</f>
        <v/>
      </c>
      <c r="O178" s="12" t="str">
        <f>IF(N178="","",'[1]PERCENT ARRAY-MEAN FC&amp;P VAL'!AE178*'[1]PERCENT ARRAY-MEAN FC&amp;P VAL'!AF178*'[1]PERCENT ARRAY-MEAN FC&amp;P VAL'!AG178-ABS('[1]PERCENT ARRAY-MEAN FC&amp;P VAL'!AH178*'[1]PERCENT ARRAY-MEAN FC&amp;P VAL'!AI178*'[1]PERCENT ARRAY-MEAN FC&amp;P VAL'!AJ178))</f>
        <v/>
      </c>
      <c r="P178" t="str">
        <f>IF(A178="","",IF('[1]Calculation genes in KEGG path'!L176&gt;='[1]Flux and Impact'!$E$1,IF(('[1]PERCENT ARRAY-MEAN FC&amp;P VAL'!AK178*'[1]PERCENT ARRAY-MEAN FC&amp;P VAL'!AL178*'[1]PERCENT ARRAY-MEAN FC&amp;P VAL'!AM178+ABS('[1]PERCENT ARRAY-MEAN FC&amp;P VAL'!AN178*'[1]PERCENT ARRAY-MEAN FC&amp;P VAL'!AO178*'[1]PERCENT ARRAY-MEAN FC&amp;P VAL'!AP178))&gt;0,'[1]PERCENT ARRAY-MEAN FC&amp;P VAL'!AK178*'[1]PERCENT ARRAY-MEAN FC&amp;P VAL'!AL178*'[1]PERCENT ARRAY-MEAN FC&amp;P VAL'!AM178+ABS('[1]PERCENT ARRAY-MEAN FC&amp;P VAL'!AN178*'[1]PERCENT ARRAY-MEAN FC&amp;P VAL'!AO178*'[1]PERCENT ARRAY-MEAN FC&amp;P VAL'!AP178),""),""))</f>
        <v/>
      </c>
      <c r="Q178" s="12" t="str">
        <f>IF(P178="","",'[1]PERCENT ARRAY-MEAN FC&amp;P VAL'!AK178*'[1]PERCENT ARRAY-MEAN FC&amp;P VAL'!AL178*'[1]PERCENT ARRAY-MEAN FC&amp;P VAL'!AM178-ABS('[1]PERCENT ARRAY-MEAN FC&amp;P VAL'!AN178*'[1]PERCENT ARRAY-MEAN FC&amp;P VAL'!AO178*'[1]PERCENT ARRAY-MEAN FC&amp;P VAL'!AP178))</f>
        <v/>
      </c>
      <c r="R178" t="str">
        <f>IF(A178="","",IF('[1]Calculation genes in KEGG path'!L176&gt;='[1]Flux and Impact'!$E$1,IF(('[1]PERCENT ARRAY-MEAN FC&amp;P VAL'!AQ178*'[1]PERCENT ARRAY-MEAN FC&amp;P VAL'!AR178*'[1]PERCENT ARRAY-MEAN FC&amp;P VAL'!AS178+ABS('[1]PERCENT ARRAY-MEAN FC&amp;P VAL'!AT178*'[1]PERCENT ARRAY-MEAN FC&amp;P VAL'!AU178*'[1]PERCENT ARRAY-MEAN FC&amp;P VAL'!AV178))&gt;0,'[1]PERCENT ARRAY-MEAN FC&amp;P VAL'!AQ178*'[1]PERCENT ARRAY-MEAN FC&amp;P VAL'!AR178*'[1]PERCENT ARRAY-MEAN FC&amp;P VAL'!AS178+ABS('[1]PERCENT ARRAY-MEAN FC&amp;P VAL'!AT178*'[1]PERCENT ARRAY-MEAN FC&amp;P VAL'!AU178*'[1]PERCENT ARRAY-MEAN FC&amp;P VAL'!AV178),""),""))</f>
        <v/>
      </c>
      <c r="S178" s="12" t="str">
        <f>IF(R178="","",'[1]PERCENT ARRAY-MEAN FC&amp;P VAL'!AQ178*'[1]PERCENT ARRAY-MEAN FC&amp;P VAL'!AR178*'[1]PERCENT ARRAY-MEAN FC&amp;P VAL'!AS178-ABS('[1]PERCENT ARRAY-MEAN FC&amp;P VAL'!AT178*'[1]PERCENT ARRAY-MEAN FC&amp;P VAL'!AU178*'[1]PERCENT ARRAY-MEAN FC&amp;P VAL'!AV178))</f>
        <v/>
      </c>
      <c r="T178" t="str">
        <f>IF(A178="","",IF('[1]Calculation genes in KEGG path'!L176&gt;='[1]Flux and Impact'!$E$1,IF(('[1]PERCENT ARRAY-MEAN FC&amp;P VAL'!AW178*'[1]PERCENT ARRAY-MEAN FC&amp;P VAL'!AX178*'[1]PERCENT ARRAY-MEAN FC&amp;P VAL'!AY178+ABS('[1]PERCENT ARRAY-MEAN FC&amp;P VAL'!AZ178*'[1]PERCENT ARRAY-MEAN FC&amp;P VAL'!BA178*'[1]PERCENT ARRAY-MEAN FC&amp;P VAL'!BB178))&gt;0,'[1]PERCENT ARRAY-MEAN FC&amp;P VAL'!AW178*'[1]PERCENT ARRAY-MEAN FC&amp;P VAL'!AX178*'[1]PERCENT ARRAY-MEAN FC&amp;P VAL'!AY178+ABS('[1]PERCENT ARRAY-MEAN FC&amp;P VAL'!AZ178*'[1]PERCENT ARRAY-MEAN FC&amp;P VAL'!BA178*'[1]PERCENT ARRAY-MEAN FC&amp;P VAL'!BB178),""),""))</f>
        <v/>
      </c>
      <c r="U178" s="12" t="str">
        <f>IF(T178="","",'[1]PERCENT ARRAY-MEAN FC&amp;P VAL'!AW178*'[1]PERCENT ARRAY-MEAN FC&amp;P VAL'!AX178*'[1]PERCENT ARRAY-MEAN FC&amp;P VAL'!AY178-ABS('[1]PERCENT ARRAY-MEAN FC&amp;P VAL'!AZ178*'[1]PERCENT ARRAY-MEAN FC&amp;P VAL'!BA178*'[1]PERCENT ARRAY-MEAN FC&amp;P VAL'!BB178))</f>
        <v/>
      </c>
      <c r="V178" t="str">
        <f>IF(A178="","",IF('[1]Calculation genes in KEGG path'!L176&gt;='[1]Flux and Impact'!$E$1,IF(('[1]PERCENT ARRAY-MEAN FC&amp;P VAL'!BC178*'[1]PERCENT ARRAY-MEAN FC&amp;P VAL'!BD178*'[1]PERCENT ARRAY-MEAN FC&amp;P VAL'!BE178+ABS('[1]PERCENT ARRAY-MEAN FC&amp;P VAL'!BF178*'[1]PERCENT ARRAY-MEAN FC&amp;P VAL'!BG178*'[1]PERCENT ARRAY-MEAN FC&amp;P VAL'!BH178))&gt;0,'[1]PERCENT ARRAY-MEAN FC&amp;P VAL'!BC178*'[1]PERCENT ARRAY-MEAN FC&amp;P VAL'!BD178*'[1]PERCENT ARRAY-MEAN FC&amp;P VAL'!BE178+ABS('[1]PERCENT ARRAY-MEAN FC&amp;P VAL'!BF178*'[1]PERCENT ARRAY-MEAN FC&amp;P VAL'!BG178*'[1]PERCENT ARRAY-MEAN FC&amp;P VAL'!BH178),""),""))</f>
        <v/>
      </c>
      <c r="W178" s="12" t="str">
        <f>IF(V178="","",'[1]PERCENT ARRAY-MEAN FC&amp;P VAL'!BC178*'[1]PERCENT ARRAY-MEAN FC&amp;P VAL'!BD178*'[1]PERCENT ARRAY-MEAN FC&amp;P VAL'!BE178-ABS('[1]PERCENT ARRAY-MEAN FC&amp;P VAL'!BF178*'[1]PERCENT ARRAY-MEAN FC&amp;P VAL'!BG178*'[1]PERCENT ARRAY-MEAN FC&amp;P VAL'!BH178))</f>
        <v/>
      </c>
      <c r="X178" t="str">
        <f>IF(A178="","",IF('[1]Calculation genes in KEGG path'!L176&gt;='[1]Flux and Impact'!$E$1,IF(('[1]PERCENT ARRAY-MEAN FC&amp;P VAL'!BI178*'[1]PERCENT ARRAY-MEAN FC&amp;P VAL'!BJ178*'[1]PERCENT ARRAY-MEAN FC&amp;P VAL'!BK178+ABS('[1]PERCENT ARRAY-MEAN FC&amp;P VAL'!BL178*'[1]PERCENT ARRAY-MEAN FC&amp;P VAL'!BM178*'[1]PERCENT ARRAY-MEAN FC&amp;P VAL'!BN178))&gt;0,'[1]PERCENT ARRAY-MEAN FC&amp;P VAL'!BI178*'[1]PERCENT ARRAY-MEAN FC&amp;P VAL'!BJ178*'[1]PERCENT ARRAY-MEAN FC&amp;P VAL'!BK178+ABS('[1]PERCENT ARRAY-MEAN FC&amp;P VAL'!BL178*'[1]PERCENT ARRAY-MEAN FC&amp;P VAL'!BM178*'[1]PERCENT ARRAY-MEAN FC&amp;P VAL'!BN178),""),""))</f>
        <v/>
      </c>
      <c r="Y178" s="12" t="str">
        <f>IF(X178="","",'[1]PERCENT ARRAY-MEAN FC&amp;P VAL'!BI178*'[1]PERCENT ARRAY-MEAN FC&amp;P VAL'!BJ178*'[1]PERCENT ARRAY-MEAN FC&amp;P VAL'!BK178-ABS('[1]PERCENT ARRAY-MEAN FC&amp;P VAL'!BL178*'[1]PERCENT ARRAY-MEAN FC&amp;P VAL'!BM178*'[1]PERCENT ARRAY-MEAN FC&amp;P VAL'!BN178))</f>
        <v/>
      </c>
      <c r="Z178" t="str">
        <f>IF(A178="","",IF('[1]Calculation genes in KEGG path'!L176&gt;='[1]Flux and Impact'!$E$1,IF(('[1]PERCENT ARRAY-MEAN FC&amp;P VAL'!BO178*'[1]PERCENT ARRAY-MEAN FC&amp;P VAL'!BP178*'[1]PERCENT ARRAY-MEAN FC&amp;P VAL'!BQ178+ABS('[1]PERCENT ARRAY-MEAN FC&amp;P VAL'!BR178*'[1]PERCENT ARRAY-MEAN FC&amp;P VAL'!BS178*'[1]PERCENT ARRAY-MEAN FC&amp;P VAL'!BT178))&gt;0,'[1]PERCENT ARRAY-MEAN FC&amp;P VAL'!BO178*'[1]PERCENT ARRAY-MEAN FC&amp;P VAL'!BP178*'[1]PERCENT ARRAY-MEAN FC&amp;P VAL'!BQ178+ABS('[1]PERCENT ARRAY-MEAN FC&amp;P VAL'!BR178*'[1]PERCENT ARRAY-MEAN FC&amp;P VAL'!BS178*'[1]PERCENT ARRAY-MEAN FC&amp;P VAL'!BT178),""),""))</f>
        <v/>
      </c>
      <c r="AA178" s="12" t="str">
        <f>IF(Z178="","",'[1]PERCENT ARRAY-MEAN FC&amp;P VAL'!BO178*'[1]PERCENT ARRAY-MEAN FC&amp;P VAL'!BP178*'[1]PERCENT ARRAY-MEAN FC&amp;P VAL'!BQ178-ABS('[1]PERCENT ARRAY-MEAN FC&amp;P VAL'!BR178*'[1]PERCENT ARRAY-MEAN FC&amp;P VAL'!BS178*'[1]PERCENT ARRAY-MEAN FC&amp;P VAL'!BT178))</f>
        <v/>
      </c>
      <c r="AB178" t="str">
        <f>IF(A178="","",IF('[1]Calculation genes in KEGG path'!L176&gt;='[1]Flux and Impact'!$E$1,IF(('[1]PERCENT ARRAY-MEAN FC&amp;P VAL'!BU178*'[1]PERCENT ARRAY-MEAN FC&amp;P VAL'!BV178*'[1]PERCENT ARRAY-MEAN FC&amp;P VAL'!BW178+ABS('[1]PERCENT ARRAY-MEAN FC&amp;P VAL'!BX178*'[1]PERCENT ARRAY-MEAN FC&amp;P VAL'!BY178*'[1]PERCENT ARRAY-MEAN FC&amp;P VAL'!BZ178))&gt;0,'[1]PERCENT ARRAY-MEAN FC&amp;P VAL'!BU178*'[1]PERCENT ARRAY-MEAN FC&amp;P VAL'!BV178*'[1]PERCENT ARRAY-MEAN FC&amp;P VAL'!BW178+ABS('[1]PERCENT ARRAY-MEAN FC&amp;P VAL'!BX178*'[1]PERCENT ARRAY-MEAN FC&amp;P VAL'!BY178*'[1]PERCENT ARRAY-MEAN FC&amp;P VAL'!BZ178),""),""))</f>
        <v/>
      </c>
      <c r="AC178" s="12" t="str">
        <f>IF(AB178="","",'[1]PERCENT ARRAY-MEAN FC&amp;P VAL'!BU178*'[1]PERCENT ARRAY-MEAN FC&amp;P VAL'!BV178*'[1]PERCENT ARRAY-MEAN FC&amp;P VAL'!BW178-ABS('[1]PERCENT ARRAY-MEAN FC&amp;P VAL'!BX178*'[1]PERCENT ARRAY-MEAN FC&amp;P VAL'!BY178*'[1]PERCENT ARRAY-MEAN FC&amp;P VAL'!BZ178))</f>
        <v/>
      </c>
      <c r="AD178" t="str">
        <f>IF(A178="","",IF('[1]Calculation genes in KEGG path'!L176&gt;='[1]Flux and Impact'!$E$1,IF(('[1]PERCENT ARRAY-MEAN FC&amp;P VAL'!CA178*'[1]PERCENT ARRAY-MEAN FC&amp;P VAL'!CB178*'[1]PERCENT ARRAY-MEAN FC&amp;P VAL'!CC178+ABS('[1]PERCENT ARRAY-MEAN FC&amp;P VAL'!CD178*'[1]PERCENT ARRAY-MEAN FC&amp;P VAL'!CE178*'[1]PERCENT ARRAY-MEAN FC&amp;P VAL'!CF178))&gt;0,'[1]PERCENT ARRAY-MEAN FC&amp;P VAL'!CA178*'[1]PERCENT ARRAY-MEAN FC&amp;P VAL'!CB178*'[1]PERCENT ARRAY-MEAN FC&amp;P VAL'!CC178+ABS('[1]PERCENT ARRAY-MEAN FC&amp;P VAL'!CD178*'[1]PERCENT ARRAY-MEAN FC&amp;P VAL'!CE178*'[1]PERCENT ARRAY-MEAN FC&amp;P VAL'!CF178),""),""))</f>
        <v/>
      </c>
      <c r="AE178" s="12" t="str">
        <f>IF(AD178="","",'[1]PERCENT ARRAY-MEAN FC&amp;P VAL'!CA178*'[1]PERCENT ARRAY-MEAN FC&amp;P VAL'!CB178*'[1]PERCENT ARRAY-MEAN FC&amp;P VAL'!CC178-ABS('[1]PERCENT ARRAY-MEAN FC&amp;P VAL'!CD178*'[1]PERCENT ARRAY-MEAN FC&amp;P VAL'!CE178*'[1]PERCENT ARRAY-MEAN FC&amp;P VAL'!CF178))</f>
        <v/>
      </c>
      <c r="AF178" t="str">
        <f>IF(A178="","",IF('[1]Calculation genes in KEGG path'!L176&gt;='[1]Flux and Impact'!$E$1,IF(('[1]PERCENT ARRAY-MEAN FC&amp;P VAL'!CG178*'[1]PERCENT ARRAY-MEAN FC&amp;P VAL'!CH178*'[1]PERCENT ARRAY-MEAN FC&amp;P VAL'!CI178+ABS('[1]PERCENT ARRAY-MEAN FC&amp;P VAL'!CJ178*'[1]PERCENT ARRAY-MEAN FC&amp;P VAL'!CK178*'[1]PERCENT ARRAY-MEAN FC&amp;P VAL'!CL178))&gt;0,'[1]PERCENT ARRAY-MEAN FC&amp;P VAL'!CG178*'[1]PERCENT ARRAY-MEAN FC&amp;P VAL'!CH178*'[1]PERCENT ARRAY-MEAN FC&amp;P VAL'!CI178+ABS('[1]PERCENT ARRAY-MEAN FC&amp;P VAL'!CJ178*'[1]PERCENT ARRAY-MEAN FC&amp;P VAL'!CK178*'[1]PERCENT ARRAY-MEAN FC&amp;P VAL'!CL178),""),""))</f>
        <v/>
      </c>
      <c r="AG178" s="12" t="str">
        <f>IF(AF178="","",'[1]PERCENT ARRAY-MEAN FC&amp;P VAL'!CG178*'[1]PERCENT ARRAY-MEAN FC&amp;P VAL'!CH178*'[1]PERCENT ARRAY-MEAN FC&amp;P VAL'!CI178-ABS('[1]PERCENT ARRAY-MEAN FC&amp;P VAL'!CJ178*'[1]PERCENT ARRAY-MEAN FC&amp;P VAL'!CK178*'[1]PERCENT ARRAY-MEAN FC&amp;P VAL'!CL178))</f>
        <v/>
      </c>
      <c r="AH178" t="str">
        <f>IF(A178="","",IF('[1]Calculation genes in KEGG path'!L176&gt;='[1]Flux and Impact'!$E$1,IF(('[1]PERCENT ARRAY-MEAN FC&amp;P VAL'!CM178*'[1]PERCENT ARRAY-MEAN FC&amp;P VAL'!CN178*'[1]PERCENT ARRAY-MEAN FC&amp;P VAL'!CO178+ABS('[1]PERCENT ARRAY-MEAN FC&amp;P VAL'!CP178*'[1]PERCENT ARRAY-MEAN FC&amp;P VAL'!CQ178*'[1]PERCENT ARRAY-MEAN FC&amp;P VAL'!CR178))&gt;0,'[1]PERCENT ARRAY-MEAN FC&amp;P VAL'!CM178*'[1]PERCENT ARRAY-MEAN FC&amp;P VAL'!CN178*'[1]PERCENT ARRAY-MEAN FC&amp;P VAL'!CO178+ABS('[1]PERCENT ARRAY-MEAN FC&amp;P VAL'!CP178*'[1]PERCENT ARRAY-MEAN FC&amp;P VAL'!CQ178*'[1]PERCENT ARRAY-MEAN FC&amp;P VAL'!CR178),""),""))</f>
        <v/>
      </c>
      <c r="AI178" s="12" t="str">
        <f>IF(AH178="","",'[1]PERCENT ARRAY-MEAN FC&amp;P VAL'!CM178*'[1]PERCENT ARRAY-MEAN FC&amp;P VAL'!CN178*'[1]PERCENT ARRAY-MEAN FC&amp;P VAL'!CO178-ABS('[1]PERCENT ARRAY-MEAN FC&amp;P VAL'!CP178*'[1]PERCENT ARRAY-MEAN FC&amp;P VAL'!CQ178*'[1]PERCENT ARRAY-MEAN FC&amp;P VAL'!CR178))</f>
        <v/>
      </c>
      <c r="AJ178" t="str">
        <f>IF(A178="","",IF('[1]Calculation genes in KEGG path'!L176&gt;='[1]Flux and Impact'!$E$1,IF(('[1]PERCENT ARRAY-MEAN FC&amp;P VAL'!CS178*'[1]PERCENT ARRAY-MEAN FC&amp;P VAL'!CT178*'[1]PERCENT ARRAY-MEAN FC&amp;P VAL'!CU178+ABS('[1]PERCENT ARRAY-MEAN FC&amp;P VAL'!CV178*'[1]PERCENT ARRAY-MEAN FC&amp;P VAL'!CW178*'[1]PERCENT ARRAY-MEAN FC&amp;P VAL'!CX178))&gt;0,'[1]PERCENT ARRAY-MEAN FC&amp;P VAL'!CS178*'[1]PERCENT ARRAY-MEAN FC&amp;P VAL'!CT178*'[1]PERCENT ARRAY-MEAN FC&amp;P VAL'!CU178+ABS('[1]PERCENT ARRAY-MEAN FC&amp;P VAL'!CV178*'[1]PERCENT ARRAY-MEAN FC&amp;P VAL'!CW178*'[1]PERCENT ARRAY-MEAN FC&amp;P VAL'!CX178),""),""))</f>
        <v/>
      </c>
      <c r="AK178" s="12" t="str">
        <f>IF(AJ178="","",'[1]PERCENT ARRAY-MEAN FC&amp;P VAL'!CS178*'[1]PERCENT ARRAY-MEAN FC&amp;P VAL'!CT178*'[1]PERCENT ARRAY-MEAN FC&amp;P VAL'!CU178-ABS('[1]PERCENT ARRAY-MEAN FC&amp;P VAL'!CV178*'[1]PERCENT ARRAY-MEAN FC&amp;P VAL'!CW178*'[1]PERCENT ARRAY-MEAN FC&amp;P VAL'!CX178))</f>
        <v/>
      </c>
      <c r="AL178" t="str">
        <f>IF(A178="","",IF('[1]Calculation genes in KEGG path'!L176&gt;='[1]Flux and Impact'!$E$1,IF(('[1]PERCENT ARRAY-MEAN FC&amp;P VAL'!CY178*'[1]PERCENT ARRAY-MEAN FC&amp;P VAL'!CZ178*'[1]PERCENT ARRAY-MEAN FC&amp;P VAL'!DA178+ABS('[1]PERCENT ARRAY-MEAN FC&amp;P VAL'!DB178*'[1]PERCENT ARRAY-MEAN FC&amp;P VAL'!DC178*'[1]PERCENT ARRAY-MEAN FC&amp;P VAL'!DD178))&gt;0,'[1]PERCENT ARRAY-MEAN FC&amp;P VAL'!CY178*'[1]PERCENT ARRAY-MEAN FC&amp;P VAL'!CZ178*'[1]PERCENT ARRAY-MEAN FC&amp;P VAL'!DA178+ABS('[1]PERCENT ARRAY-MEAN FC&amp;P VAL'!DB178*'[1]PERCENT ARRAY-MEAN FC&amp;P VAL'!DC178*'[1]PERCENT ARRAY-MEAN FC&amp;P VAL'!DD178),""),""))</f>
        <v/>
      </c>
      <c r="AM178" s="12" t="str">
        <f>IF(AL178="","",'[1]PERCENT ARRAY-MEAN FC&amp;P VAL'!CY178*'[1]PERCENT ARRAY-MEAN FC&amp;P VAL'!CZ178*'[1]PERCENT ARRAY-MEAN FC&amp;P VAL'!DA178-ABS('[1]PERCENT ARRAY-MEAN FC&amp;P VAL'!DB178*'[1]PERCENT ARRAY-MEAN FC&amp;P VAL'!DC178*'[1]PERCENT ARRAY-MEAN FC&amp;P VAL'!DD178))</f>
        <v/>
      </c>
      <c r="AN178" t="str">
        <f>IF(A178="","",IF('[1]Calculation genes in KEGG path'!L176&gt;='[1]Flux and Impact'!$E$1,IF(('[1]PERCENT ARRAY-MEAN FC&amp;P VAL'!DE178*'[1]PERCENT ARRAY-MEAN FC&amp;P VAL'!DF178*'[1]PERCENT ARRAY-MEAN FC&amp;P VAL'!DG178+ABS('[1]PERCENT ARRAY-MEAN FC&amp;P VAL'!DH178*'[1]PERCENT ARRAY-MEAN FC&amp;P VAL'!DI178*'[1]PERCENT ARRAY-MEAN FC&amp;P VAL'!DJ178))&gt;0,'[1]PERCENT ARRAY-MEAN FC&amp;P VAL'!DE178*'[1]PERCENT ARRAY-MEAN FC&amp;P VAL'!DF178*'[1]PERCENT ARRAY-MEAN FC&amp;P VAL'!DG178+ABS('[1]PERCENT ARRAY-MEAN FC&amp;P VAL'!DH178*'[1]PERCENT ARRAY-MEAN FC&amp;P VAL'!DI178*'[1]PERCENT ARRAY-MEAN FC&amp;P VAL'!DJ178),""),""))</f>
        <v/>
      </c>
      <c r="AO178" s="12" t="str">
        <f>IF(AN178="","",'[1]PERCENT ARRAY-MEAN FC&amp;P VAL'!DE178*'[1]PERCENT ARRAY-MEAN FC&amp;P VAL'!DF178*'[1]PERCENT ARRAY-MEAN FC&amp;P VAL'!DG178-ABS('[1]PERCENT ARRAY-MEAN FC&amp;P VAL'!DH178*'[1]PERCENT ARRAY-MEAN FC&amp;P VAL'!DI178*'[1]PERCENT ARRAY-MEAN FC&amp;P VAL'!DJ178))</f>
        <v/>
      </c>
      <c r="AP178" t="str">
        <f>IF(A178="","",IF('[1]Calculation genes in KEGG path'!L176&gt;='[1]Flux and Impact'!$E$1,IF(('[1]PERCENT ARRAY-MEAN FC&amp;P VAL'!DK178*'[1]PERCENT ARRAY-MEAN FC&amp;P VAL'!DL178*'[1]PERCENT ARRAY-MEAN FC&amp;P VAL'!DM178+ABS('[1]PERCENT ARRAY-MEAN FC&amp;P VAL'!DN178*'[1]PERCENT ARRAY-MEAN FC&amp;P VAL'!DO178*'[1]PERCENT ARRAY-MEAN FC&amp;P VAL'!DP178))&gt;0,'[1]PERCENT ARRAY-MEAN FC&amp;P VAL'!DK178*'[1]PERCENT ARRAY-MEAN FC&amp;P VAL'!DL178*'[1]PERCENT ARRAY-MEAN FC&amp;P VAL'!DM178+ABS('[1]PERCENT ARRAY-MEAN FC&amp;P VAL'!DN178*'[1]PERCENT ARRAY-MEAN FC&amp;P VAL'!DO178*'[1]PERCENT ARRAY-MEAN FC&amp;P VAL'!DP178),""),""))</f>
        <v/>
      </c>
      <c r="AQ178" s="12" t="str">
        <f>IF(AP178="","",'[1]PERCENT ARRAY-MEAN FC&amp;P VAL'!DK178*'[1]PERCENT ARRAY-MEAN FC&amp;P VAL'!DL178*'[1]PERCENT ARRAY-MEAN FC&amp;P VAL'!DM178-ABS('[1]PERCENT ARRAY-MEAN FC&amp;P VAL'!DN178*'[1]PERCENT ARRAY-MEAN FC&amp;P VAL'!DO178*'[1]PERCENT ARRAY-MEAN FC&amp;P VAL'!DP178))</f>
        <v/>
      </c>
      <c r="AR178" t="str">
        <f>IF(A178="","",IF('[1]Calculation genes in KEGG path'!L176&gt;='[1]Flux and Impact'!$E$1,IF(('[1]PERCENT ARRAY-MEAN FC&amp;P VAL'!DQ178*'[1]PERCENT ARRAY-MEAN FC&amp;P VAL'!DR178*'[1]PERCENT ARRAY-MEAN FC&amp;P VAL'!DS178+ABS('[1]PERCENT ARRAY-MEAN FC&amp;P VAL'!DT178*'[1]PERCENT ARRAY-MEAN FC&amp;P VAL'!DU178*'[1]PERCENT ARRAY-MEAN FC&amp;P VAL'!DV178))&gt;0,'[1]PERCENT ARRAY-MEAN FC&amp;P VAL'!DQ178*'[1]PERCENT ARRAY-MEAN FC&amp;P VAL'!DR178*'[1]PERCENT ARRAY-MEAN FC&amp;P VAL'!DS178+ABS('[1]PERCENT ARRAY-MEAN FC&amp;P VAL'!DT178*'[1]PERCENT ARRAY-MEAN FC&amp;P VAL'!DU178*'[1]PERCENT ARRAY-MEAN FC&amp;P VAL'!DV178),""),""))</f>
        <v/>
      </c>
      <c r="AS178" s="12" t="str">
        <f>IF(AR178="","",'[1]PERCENT ARRAY-MEAN FC&amp;P VAL'!DQ178*'[1]PERCENT ARRAY-MEAN FC&amp;P VAL'!DR178*'[1]PERCENT ARRAY-MEAN FC&amp;P VAL'!DS178-ABS('[1]PERCENT ARRAY-MEAN FC&amp;P VAL'!DT178*'[1]PERCENT ARRAY-MEAN FC&amp;P VAL'!DU178*'[1]PERCENT ARRAY-MEAN FC&amp;P VAL'!DV178))</f>
        <v/>
      </c>
      <c r="AT178" s="12">
        <f t="shared" si="7"/>
        <v>-37.7274082217019</v>
      </c>
      <c r="AU178" s="12">
        <f t="shared" si="8"/>
        <v>1</v>
      </c>
    </row>
    <row r="179" spans="1:47">
      <c r="A179" t="str">
        <f>'[1]Calculation genes in KEGG path'!I177</f>
        <v>bta04961</v>
      </c>
      <c r="B179" t="str">
        <f>IF('[1]PERCENT ARRAY-MEAN FC&amp;P VAL'!A179="","",'[1]PERCENT ARRAY-MEAN FC&amp;P VAL'!A179)</f>
        <v>5. Organismal Systems</v>
      </c>
      <c r="C179" t="str">
        <f>IF('[1]PERCENT ARRAY-MEAN FC&amp;P VAL'!B179="","",'[1]PERCENT ARRAY-MEAN FC&amp;P VAL'!B179)</f>
        <v>5.5 Excretory System</v>
      </c>
      <c r="D179" t="str">
        <f>IF('[1]PERCENT ARRAY-MEAN FC&amp;P VAL'!C179="","",'[1]PERCENT ARRAY-MEAN FC&amp;P VAL'!C179)</f>
        <v>Endocrine and other factor-regulated calcium reabsorption</v>
      </c>
      <c r="E179" s="12">
        <f t="shared" si="6"/>
        <v>314.493090811769</v>
      </c>
      <c r="F179">
        <f>IF(A179="","",IF('[1]Calculation genes in KEGG path'!L177&gt;='[1]Flux and Impact'!$E$1,IF('[1]PERCENT ARRAY-MEAN FC&amp;P VAL'!G179*'[1]PERCENT ARRAY-MEAN FC&amp;P VAL'!H179*'[1]PERCENT ARRAY-MEAN FC&amp;P VAL'!I179+ABS('[1]PERCENT ARRAY-MEAN FC&amp;P VAL'!J179*'[1]PERCENT ARRAY-MEAN FC&amp;P VAL'!K179*'[1]PERCENT ARRAY-MEAN FC&amp;P VAL'!L179)&gt;0,'[1]PERCENT ARRAY-MEAN FC&amp;P VAL'!G179*'[1]PERCENT ARRAY-MEAN FC&amp;P VAL'!H179*'[1]PERCENT ARRAY-MEAN FC&amp;P VAL'!I179+ABS('[1]PERCENT ARRAY-MEAN FC&amp;P VAL'!J179*'[1]PERCENT ARRAY-MEAN FC&amp;P VAL'!K179*'[1]PERCENT ARRAY-MEAN FC&amp;P VAL'!L179),""),""))</f>
        <v>16.7150111331869</v>
      </c>
      <c r="G179" s="12">
        <f>IF(F179="","",'[1]PERCENT ARRAY-MEAN FC&amp;P VAL'!G179*'[1]PERCENT ARRAY-MEAN FC&amp;P VAL'!H179*'[1]PERCENT ARRAY-MEAN FC&amp;P VAL'!I179-ABS('[1]PERCENT ARRAY-MEAN FC&amp;P VAL'!J179*'[1]PERCENT ARRAY-MEAN FC&amp;P VAL'!K179*'[1]PERCENT ARRAY-MEAN FC&amp;P VAL'!L179))</f>
        <v>-16.7150111331869</v>
      </c>
      <c r="H179">
        <f>IF(A179="","",IF('[1]Calculation genes in KEGG path'!L177&gt;='[1]Flux and Impact'!$E$1,IF(('[1]PERCENT ARRAY-MEAN FC&amp;P VAL'!M179*'[1]PERCENT ARRAY-MEAN FC&amp;P VAL'!N179*'[1]PERCENT ARRAY-MEAN FC&amp;P VAL'!O179+ABS('[1]PERCENT ARRAY-MEAN FC&amp;P VAL'!P179*'[1]PERCENT ARRAY-MEAN FC&amp;P VAL'!Q179*'[1]PERCENT ARRAY-MEAN FC&amp;P VAL'!R179))&gt;0,'[1]PERCENT ARRAY-MEAN FC&amp;P VAL'!M179*'[1]PERCENT ARRAY-MEAN FC&amp;P VAL'!N179*'[1]PERCENT ARRAY-MEAN FC&amp;P VAL'!O179+ABS('[1]PERCENT ARRAY-MEAN FC&amp;P VAL'!P179*'[1]PERCENT ARRAY-MEAN FC&amp;P VAL'!Q179*'[1]PERCENT ARRAY-MEAN FC&amp;P VAL'!R179),""),""))</f>
        <v>176.305896034414</v>
      </c>
      <c r="I179" s="12">
        <f>IF(H179="","",'[1]PERCENT ARRAY-MEAN FC&amp;P VAL'!M179*'[1]PERCENT ARRAY-MEAN FC&amp;P VAL'!N179*'[1]PERCENT ARRAY-MEAN FC&amp;P VAL'!O179-ABS('[1]PERCENT ARRAY-MEAN FC&amp;P VAL'!P179*'[1]PERCENT ARRAY-MEAN FC&amp;P VAL'!Q179*'[1]PERCENT ARRAY-MEAN FC&amp;P VAL'!R179))</f>
        <v>-125.01291162996</v>
      </c>
      <c r="J179">
        <f>IF(A179="","",IF('[1]Calculation genes in KEGG path'!L177&gt;='[1]Flux and Impact'!$E$1,IF(('[1]PERCENT ARRAY-MEAN FC&amp;P VAL'!S179*'[1]PERCENT ARRAY-MEAN FC&amp;P VAL'!T179*'[1]PERCENT ARRAY-MEAN FC&amp;P VAL'!U179+ABS('[1]PERCENT ARRAY-MEAN FC&amp;P VAL'!V179*'[1]PERCENT ARRAY-MEAN FC&amp;P VAL'!W179*'[1]PERCENT ARRAY-MEAN FC&amp;P VAL'!X179))&gt;0,'[1]PERCENT ARRAY-MEAN FC&amp;P VAL'!S179*'[1]PERCENT ARRAY-MEAN FC&amp;P VAL'!T179*'[1]PERCENT ARRAY-MEAN FC&amp;P VAL'!U179+ABS('[1]PERCENT ARRAY-MEAN FC&amp;P VAL'!V179*'[1]PERCENT ARRAY-MEAN FC&amp;P VAL'!W179*'[1]PERCENT ARRAY-MEAN FC&amp;P VAL'!X179),""),""))</f>
        <v>121.472183644168</v>
      </c>
      <c r="K179" s="12">
        <f>IF(J179="","",'[1]PERCENT ARRAY-MEAN FC&amp;P VAL'!S179*'[1]PERCENT ARRAY-MEAN FC&amp;P VAL'!T179*'[1]PERCENT ARRAY-MEAN FC&amp;P VAL'!U179-ABS('[1]PERCENT ARRAY-MEAN FC&amp;P VAL'!V179*'[1]PERCENT ARRAY-MEAN FC&amp;P VAL'!W179*'[1]PERCENT ARRAY-MEAN FC&amp;P VAL'!X179))</f>
        <v>-121.472183644168</v>
      </c>
      <c r="L179" t="str">
        <f>IF(A179="","",IF('[1]Calculation genes in KEGG path'!L177&gt;='[1]Flux and Impact'!$E$1,IF(('[1]PERCENT ARRAY-MEAN FC&amp;P VAL'!Y179*'[1]PERCENT ARRAY-MEAN FC&amp;P VAL'!Z179*'[1]PERCENT ARRAY-MEAN FC&amp;P VAL'!AA179+ABS('[1]PERCENT ARRAY-MEAN FC&amp;P VAL'!AB179*'[1]PERCENT ARRAY-MEAN FC&amp;P VAL'!AC179*'[1]PERCENT ARRAY-MEAN FC&amp;P VAL'!AD179))&gt;0,'[1]PERCENT ARRAY-MEAN FC&amp;P VAL'!Y179*'[1]PERCENT ARRAY-MEAN FC&amp;P VAL'!Z179*'[1]PERCENT ARRAY-MEAN FC&amp;P VAL'!AA179+ABS('[1]PERCENT ARRAY-MEAN FC&amp;P VAL'!AB179*'[1]PERCENT ARRAY-MEAN FC&amp;P VAL'!AC179*'[1]PERCENT ARRAY-MEAN FC&amp;P VAL'!AD179),""),""))</f>
        <v/>
      </c>
      <c r="M179" s="12" t="str">
        <f>IF(L179="","",'[1]PERCENT ARRAY-MEAN FC&amp;P VAL'!Y179*'[1]PERCENT ARRAY-MEAN FC&amp;P VAL'!Z179*'[1]PERCENT ARRAY-MEAN FC&amp;P VAL'!AA179-ABS('[1]PERCENT ARRAY-MEAN FC&amp;P VAL'!AB179*'[1]PERCENT ARRAY-MEAN FC&amp;P VAL'!AC179*'[1]PERCENT ARRAY-MEAN FC&amp;P VAL'!AD179))</f>
        <v/>
      </c>
      <c r="N179" t="str">
        <f>IF(A179="","",IF('[1]Calculation genes in KEGG path'!L177&gt;='[1]Flux and Impact'!$E$1,IF(('[1]PERCENT ARRAY-MEAN FC&amp;P VAL'!AE179*'[1]PERCENT ARRAY-MEAN FC&amp;P VAL'!AF179*'[1]PERCENT ARRAY-MEAN FC&amp;P VAL'!AG179+ABS('[1]PERCENT ARRAY-MEAN FC&amp;P VAL'!AH179*'[1]PERCENT ARRAY-MEAN FC&amp;P VAL'!AI179*'[1]PERCENT ARRAY-MEAN FC&amp;P VAL'!AJ179))&gt;0,'[1]PERCENT ARRAY-MEAN FC&amp;P VAL'!AE179*'[1]PERCENT ARRAY-MEAN FC&amp;P VAL'!AF179*'[1]PERCENT ARRAY-MEAN FC&amp;P VAL'!AG179+ABS('[1]PERCENT ARRAY-MEAN FC&amp;P VAL'!AH179*'[1]PERCENT ARRAY-MEAN FC&amp;P VAL'!AI179*'[1]PERCENT ARRAY-MEAN FC&amp;P VAL'!AJ179),""),""))</f>
        <v/>
      </c>
      <c r="O179" s="12" t="str">
        <f>IF(N179="","",'[1]PERCENT ARRAY-MEAN FC&amp;P VAL'!AE179*'[1]PERCENT ARRAY-MEAN FC&amp;P VAL'!AF179*'[1]PERCENT ARRAY-MEAN FC&amp;P VAL'!AG179-ABS('[1]PERCENT ARRAY-MEAN FC&amp;P VAL'!AH179*'[1]PERCENT ARRAY-MEAN FC&amp;P VAL'!AI179*'[1]PERCENT ARRAY-MEAN FC&amp;P VAL'!AJ179))</f>
        <v/>
      </c>
      <c r="P179" t="str">
        <f>IF(A179="","",IF('[1]Calculation genes in KEGG path'!L177&gt;='[1]Flux and Impact'!$E$1,IF(('[1]PERCENT ARRAY-MEAN FC&amp;P VAL'!AK179*'[1]PERCENT ARRAY-MEAN FC&amp;P VAL'!AL179*'[1]PERCENT ARRAY-MEAN FC&amp;P VAL'!AM179+ABS('[1]PERCENT ARRAY-MEAN FC&amp;P VAL'!AN179*'[1]PERCENT ARRAY-MEAN FC&amp;P VAL'!AO179*'[1]PERCENT ARRAY-MEAN FC&amp;P VAL'!AP179))&gt;0,'[1]PERCENT ARRAY-MEAN FC&amp;P VAL'!AK179*'[1]PERCENT ARRAY-MEAN FC&amp;P VAL'!AL179*'[1]PERCENT ARRAY-MEAN FC&amp;P VAL'!AM179+ABS('[1]PERCENT ARRAY-MEAN FC&amp;P VAL'!AN179*'[1]PERCENT ARRAY-MEAN FC&amp;P VAL'!AO179*'[1]PERCENT ARRAY-MEAN FC&amp;P VAL'!AP179),""),""))</f>
        <v/>
      </c>
      <c r="Q179" s="12" t="str">
        <f>IF(P179="","",'[1]PERCENT ARRAY-MEAN FC&amp;P VAL'!AK179*'[1]PERCENT ARRAY-MEAN FC&amp;P VAL'!AL179*'[1]PERCENT ARRAY-MEAN FC&amp;P VAL'!AM179-ABS('[1]PERCENT ARRAY-MEAN FC&amp;P VAL'!AN179*'[1]PERCENT ARRAY-MEAN FC&amp;P VAL'!AO179*'[1]PERCENT ARRAY-MEAN FC&amp;P VAL'!AP179))</f>
        <v/>
      </c>
      <c r="R179" t="str">
        <f>IF(A179="","",IF('[1]Calculation genes in KEGG path'!L177&gt;='[1]Flux and Impact'!$E$1,IF(('[1]PERCENT ARRAY-MEAN FC&amp;P VAL'!AQ179*'[1]PERCENT ARRAY-MEAN FC&amp;P VAL'!AR179*'[1]PERCENT ARRAY-MEAN FC&amp;P VAL'!AS179+ABS('[1]PERCENT ARRAY-MEAN FC&amp;P VAL'!AT179*'[1]PERCENT ARRAY-MEAN FC&amp;P VAL'!AU179*'[1]PERCENT ARRAY-MEAN FC&amp;P VAL'!AV179))&gt;0,'[1]PERCENT ARRAY-MEAN FC&amp;P VAL'!AQ179*'[1]PERCENT ARRAY-MEAN FC&amp;P VAL'!AR179*'[1]PERCENT ARRAY-MEAN FC&amp;P VAL'!AS179+ABS('[1]PERCENT ARRAY-MEAN FC&amp;P VAL'!AT179*'[1]PERCENT ARRAY-MEAN FC&amp;P VAL'!AU179*'[1]PERCENT ARRAY-MEAN FC&amp;P VAL'!AV179),""),""))</f>
        <v/>
      </c>
      <c r="S179" s="12" t="str">
        <f>IF(R179="","",'[1]PERCENT ARRAY-MEAN FC&amp;P VAL'!AQ179*'[1]PERCENT ARRAY-MEAN FC&amp;P VAL'!AR179*'[1]PERCENT ARRAY-MEAN FC&amp;P VAL'!AS179-ABS('[1]PERCENT ARRAY-MEAN FC&amp;P VAL'!AT179*'[1]PERCENT ARRAY-MEAN FC&amp;P VAL'!AU179*'[1]PERCENT ARRAY-MEAN FC&amp;P VAL'!AV179))</f>
        <v/>
      </c>
      <c r="T179" t="str">
        <f>IF(A179="","",IF('[1]Calculation genes in KEGG path'!L177&gt;='[1]Flux and Impact'!$E$1,IF(('[1]PERCENT ARRAY-MEAN FC&amp;P VAL'!AW179*'[1]PERCENT ARRAY-MEAN FC&amp;P VAL'!AX179*'[1]PERCENT ARRAY-MEAN FC&amp;P VAL'!AY179+ABS('[1]PERCENT ARRAY-MEAN FC&amp;P VAL'!AZ179*'[1]PERCENT ARRAY-MEAN FC&amp;P VAL'!BA179*'[1]PERCENT ARRAY-MEAN FC&amp;P VAL'!BB179))&gt;0,'[1]PERCENT ARRAY-MEAN FC&amp;P VAL'!AW179*'[1]PERCENT ARRAY-MEAN FC&amp;P VAL'!AX179*'[1]PERCENT ARRAY-MEAN FC&amp;P VAL'!AY179+ABS('[1]PERCENT ARRAY-MEAN FC&amp;P VAL'!AZ179*'[1]PERCENT ARRAY-MEAN FC&amp;P VAL'!BA179*'[1]PERCENT ARRAY-MEAN FC&amp;P VAL'!BB179),""),""))</f>
        <v/>
      </c>
      <c r="U179" s="12" t="str">
        <f>IF(T179="","",'[1]PERCENT ARRAY-MEAN FC&amp;P VAL'!AW179*'[1]PERCENT ARRAY-MEAN FC&amp;P VAL'!AX179*'[1]PERCENT ARRAY-MEAN FC&amp;P VAL'!AY179-ABS('[1]PERCENT ARRAY-MEAN FC&amp;P VAL'!AZ179*'[1]PERCENT ARRAY-MEAN FC&amp;P VAL'!BA179*'[1]PERCENT ARRAY-MEAN FC&amp;P VAL'!BB179))</f>
        <v/>
      </c>
      <c r="V179" t="str">
        <f>IF(A179="","",IF('[1]Calculation genes in KEGG path'!L177&gt;='[1]Flux and Impact'!$E$1,IF(('[1]PERCENT ARRAY-MEAN FC&amp;P VAL'!BC179*'[1]PERCENT ARRAY-MEAN FC&amp;P VAL'!BD179*'[1]PERCENT ARRAY-MEAN FC&amp;P VAL'!BE179+ABS('[1]PERCENT ARRAY-MEAN FC&amp;P VAL'!BF179*'[1]PERCENT ARRAY-MEAN FC&amp;P VAL'!BG179*'[1]PERCENT ARRAY-MEAN FC&amp;P VAL'!BH179))&gt;0,'[1]PERCENT ARRAY-MEAN FC&amp;P VAL'!BC179*'[1]PERCENT ARRAY-MEAN FC&amp;P VAL'!BD179*'[1]PERCENT ARRAY-MEAN FC&amp;P VAL'!BE179+ABS('[1]PERCENT ARRAY-MEAN FC&amp;P VAL'!BF179*'[1]PERCENT ARRAY-MEAN FC&amp;P VAL'!BG179*'[1]PERCENT ARRAY-MEAN FC&amp;P VAL'!BH179),""),""))</f>
        <v/>
      </c>
      <c r="W179" s="12" t="str">
        <f>IF(V179="","",'[1]PERCENT ARRAY-MEAN FC&amp;P VAL'!BC179*'[1]PERCENT ARRAY-MEAN FC&amp;P VAL'!BD179*'[1]PERCENT ARRAY-MEAN FC&amp;P VAL'!BE179-ABS('[1]PERCENT ARRAY-MEAN FC&amp;P VAL'!BF179*'[1]PERCENT ARRAY-MEAN FC&amp;P VAL'!BG179*'[1]PERCENT ARRAY-MEAN FC&amp;P VAL'!BH179))</f>
        <v/>
      </c>
      <c r="X179" t="str">
        <f>IF(A179="","",IF('[1]Calculation genes in KEGG path'!L177&gt;='[1]Flux and Impact'!$E$1,IF(('[1]PERCENT ARRAY-MEAN FC&amp;P VAL'!BI179*'[1]PERCENT ARRAY-MEAN FC&amp;P VAL'!BJ179*'[1]PERCENT ARRAY-MEAN FC&amp;P VAL'!BK179+ABS('[1]PERCENT ARRAY-MEAN FC&amp;P VAL'!BL179*'[1]PERCENT ARRAY-MEAN FC&amp;P VAL'!BM179*'[1]PERCENT ARRAY-MEAN FC&amp;P VAL'!BN179))&gt;0,'[1]PERCENT ARRAY-MEAN FC&amp;P VAL'!BI179*'[1]PERCENT ARRAY-MEAN FC&amp;P VAL'!BJ179*'[1]PERCENT ARRAY-MEAN FC&amp;P VAL'!BK179+ABS('[1]PERCENT ARRAY-MEAN FC&amp;P VAL'!BL179*'[1]PERCENT ARRAY-MEAN FC&amp;P VAL'!BM179*'[1]PERCENT ARRAY-MEAN FC&amp;P VAL'!BN179),""),""))</f>
        <v/>
      </c>
      <c r="Y179" s="12" t="str">
        <f>IF(X179="","",'[1]PERCENT ARRAY-MEAN FC&amp;P VAL'!BI179*'[1]PERCENT ARRAY-MEAN FC&amp;P VAL'!BJ179*'[1]PERCENT ARRAY-MEAN FC&amp;P VAL'!BK179-ABS('[1]PERCENT ARRAY-MEAN FC&amp;P VAL'!BL179*'[1]PERCENT ARRAY-MEAN FC&amp;P VAL'!BM179*'[1]PERCENT ARRAY-MEAN FC&amp;P VAL'!BN179))</f>
        <v/>
      </c>
      <c r="Z179" t="str">
        <f>IF(A179="","",IF('[1]Calculation genes in KEGG path'!L177&gt;='[1]Flux and Impact'!$E$1,IF(('[1]PERCENT ARRAY-MEAN FC&amp;P VAL'!BO179*'[1]PERCENT ARRAY-MEAN FC&amp;P VAL'!BP179*'[1]PERCENT ARRAY-MEAN FC&amp;P VAL'!BQ179+ABS('[1]PERCENT ARRAY-MEAN FC&amp;P VAL'!BR179*'[1]PERCENT ARRAY-MEAN FC&amp;P VAL'!BS179*'[1]PERCENT ARRAY-MEAN FC&amp;P VAL'!BT179))&gt;0,'[1]PERCENT ARRAY-MEAN FC&amp;P VAL'!BO179*'[1]PERCENT ARRAY-MEAN FC&amp;P VAL'!BP179*'[1]PERCENT ARRAY-MEAN FC&amp;P VAL'!BQ179+ABS('[1]PERCENT ARRAY-MEAN FC&amp;P VAL'!BR179*'[1]PERCENT ARRAY-MEAN FC&amp;P VAL'!BS179*'[1]PERCENT ARRAY-MEAN FC&amp;P VAL'!BT179),""),""))</f>
        <v/>
      </c>
      <c r="AA179" s="12" t="str">
        <f>IF(Z179="","",'[1]PERCENT ARRAY-MEAN FC&amp;P VAL'!BO179*'[1]PERCENT ARRAY-MEAN FC&amp;P VAL'!BP179*'[1]PERCENT ARRAY-MEAN FC&amp;P VAL'!BQ179-ABS('[1]PERCENT ARRAY-MEAN FC&amp;P VAL'!BR179*'[1]PERCENT ARRAY-MEAN FC&amp;P VAL'!BS179*'[1]PERCENT ARRAY-MEAN FC&amp;P VAL'!BT179))</f>
        <v/>
      </c>
      <c r="AB179" t="str">
        <f>IF(A179="","",IF('[1]Calculation genes in KEGG path'!L177&gt;='[1]Flux and Impact'!$E$1,IF(('[1]PERCENT ARRAY-MEAN FC&amp;P VAL'!BU179*'[1]PERCENT ARRAY-MEAN FC&amp;P VAL'!BV179*'[1]PERCENT ARRAY-MEAN FC&amp;P VAL'!BW179+ABS('[1]PERCENT ARRAY-MEAN FC&amp;P VAL'!BX179*'[1]PERCENT ARRAY-MEAN FC&amp;P VAL'!BY179*'[1]PERCENT ARRAY-MEAN FC&amp;P VAL'!BZ179))&gt;0,'[1]PERCENT ARRAY-MEAN FC&amp;P VAL'!BU179*'[1]PERCENT ARRAY-MEAN FC&amp;P VAL'!BV179*'[1]PERCENT ARRAY-MEAN FC&amp;P VAL'!BW179+ABS('[1]PERCENT ARRAY-MEAN FC&amp;P VAL'!BX179*'[1]PERCENT ARRAY-MEAN FC&amp;P VAL'!BY179*'[1]PERCENT ARRAY-MEAN FC&amp;P VAL'!BZ179),""),""))</f>
        <v/>
      </c>
      <c r="AC179" s="12" t="str">
        <f>IF(AB179="","",'[1]PERCENT ARRAY-MEAN FC&amp;P VAL'!BU179*'[1]PERCENT ARRAY-MEAN FC&amp;P VAL'!BV179*'[1]PERCENT ARRAY-MEAN FC&amp;P VAL'!BW179-ABS('[1]PERCENT ARRAY-MEAN FC&amp;P VAL'!BX179*'[1]PERCENT ARRAY-MEAN FC&amp;P VAL'!BY179*'[1]PERCENT ARRAY-MEAN FC&amp;P VAL'!BZ179))</f>
        <v/>
      </c>
      <c r="AD179" t="str">
        <f>IF(A179="","",IF('[1]Calculation genes in KEGG path'!L177&gt;='[1]Flux and Impact'!$E$1,IF(('[1]PERCENT ARRAY-MEAN FC&amp;P VAL'!CA179*'[1]PERCENT ARRAY-MEAN FC&amp;P VAL'!CB179*'[1]PERCENT ARRAY-MEAN FC&amp;P VAL'!CC179+ABS('[1]PERCENT ARRAY-MEAN FC&amp;P VAL'!CD179*'[1]PERCENT ARRAY-MEAN FC&amp;P VAL'!CE179*'[1]PERCENT ARRAY-MEAN FC&amp;P VAL'!CF179))&gt;0,'[1]PERCENT ARRAY-MEAN FC&amp;P VAL'!CA179*'[1]PERCENT ARRAY-MEAN FC&amp;P VAL'!CB179*'[1]PERCENT ARRAY-MEAN FC&amp;P VAL'!CC179+ABS('[1]PERCENT ARRAY-MEAN FC&amp;P VAL'!CD179*'[1]PERCENT ARRAY-MEAN FC&amp;P VAL'!CE179*'[1]PERCENT ARRAY-MEAN FC&amp;P VAL'!CF179),""),""))</f>
        <v/>
      </c>
      <c r="AE179" s="12" t="str">
        <f>IF(AD179="","",'[1]PERCENT ARRAY-MEAN FC&amp;P VAL'!CA179*'[1]PERCENT ARRAY-MEAN FC&amp;P VAL'!CB179*'[1]PERCENT ARRAY-MEAN FC&amp;P VAL'!CC179-ABS('[1]PERCENT ARRAY-MEAN FC&amp;P VAL'!CD179*'[1]PERCENT ARRAY-MEAN FC&amp;P VAL'!CE179*'[1]PERCENT ARRAY-MEAN FC&amp;P VAL'!CF179))</f>
        <v/>
      </c>
      <c r="AF179" t="str">
        <f>IF(A179="","",IF('[1]Calculation genes in KEGG path'!L177&gt;='[1]Flux and Impact'!$E$1,IF(('[1]PERCENT ARRAY-MEAN FC&amp;P VAL'!CG179*'[1]PERCENT ARRAY-MEAN FC&amp;P VAL'!CH179*'[1]PERCENT ARRAY-MEAN FC&amp;P VAL'!CI179+ABS('[1]PERCENT ARRAY-MEAN FC&amp;P VAL'!CJ179*'[1]PERCENT ARRAY-MEAN FC&amp;P VAL'!CK179*'[1]PERCENT ARRAY-MEAN FC&amp;P VAL'!CL179))&gt;0,'[1]PERCENT ARRAY-MEAN FC&amp;P VAL'!CG179*'[1]PERCENT ARRAY-MEAN FC&amp;P VAL'!CH179*'[1]PERCENT ARRAY-MEAN FC&amp;P VAL'!CI179+ABS('[1]PERCENT ARRAY-MEAN FC&amp;P VAL'!CJ179*'[1]PERCENT ARRAY-MEAN FC&amp;P VAL'!CK179*'[1]PERCENT ARRAY-MEAN FC&amp;P VAL'!CL179),""),""))</f>
        <v/>
      </c>
      <c r="AG179" s="12" t="str">
        <f>IF(AF179="","",'[1]PERCENT ARRAY-MEAN FC&amp;P VAL'!CG179*'[1]PERCENT ARRAY-MEAN FC&amp;P VAL'!CH179*'[1]PERCENT ARRAY-MEAN FC&amp;P VAL'!CI179-ABS('[1]PERCENT ARRAY-MEAN FC&amp;P VAL'!CJ179*'[1]PERCENT ARRAY-MEAN FC&amp;P VAL'!CK179*'[1]PERCENT ARRAY-MEAN FC&amp;P VAL'!CL179))</f>
        <v/>
      </c>
      <c r="AH179" t="str">
        <f>IF(A179="","",IF('[1]Calculation genes in KEGG path'!L177&gt;='[1]Flux and Impact'!$E$1,IF(('[1]PERCENT ARRAY-MEAN FC&amp;P VAL'!CM179*'[1]PERCENT ARRAY-MEAN FC&amp;P VAL'!CN179*'[1]PERCENT ARRAY-MEAN FC&amp;P VAL'!CO179+ABS('[1]PERCENT ARRAY-MEAN FC&amp;P VAL'!CP179*'[1]PERCENT ARRAY-MEAN FC&amp;P VAL'!CQ179*'[1]PERCENT ARRAY-MEAN FC&amp;P VAL'!CR179))&gt;0,'[1]PERCENT ARRAY-MEAN FC&amp;P VAL'!CM179*'[1]PERCENT ARRAY-MEAN FC&amp;P VAL'!CN179*'[1]PERCENT ARRAY-MEAN FC&amp;P VAL'!CO179+ABS('[1]PERCENT ARRAY-MEAN FC&amp;P VAL'!CP179*'[1]PERCENT ARRAY-MEAN FC&amp;P VAL'!CQ179*'[1]PERCENT ARRAY-MEAN FC&amp;P VAL'!CR179),""),""))</f>
        <v/>
      </c>
      <c r="AI179" s="12" t="str">
        <f>IF(AH179="","",'[1]PERCENT ARRAY-MEAN FC&amp;P VAL'!CM179*'[1]PERCENT ARRAY-MEAN FC&amp;P VAL'!CN179*'[1]PERCENT ARRAY-MEAN FC&amp;P VAL'!CO179-ABS('[1]PERCENT ARRAY-MEAN FC&amp;P VAL'!CP179*'[1]PERCENT ARRAY-MEAN FC&amp;P VAL'!CQ179*'[1]PERCENT ARRAY-MEAN FC&amp;P VAL'!CR179))</f>
        <v/>
      </c>
      <c r="AJ179" t="str">
        <f>IF(A179="","",IF('[1]Calculation genes in KEGG path'!L177&gt;='[1]Flux and Impact'!$E$1,IF(('[1]PERCENT ARRAY-MEAN FC&amp;P VAL'!CS179*'[1]PERCENT ARRAY-MEAN FC&amp;P VAL'!CT179*'[1]PERCENT ARRAY-MEAN FC&amp;P VAL'!CU179+ABS('[1]PERCENT ARRAY-MEAN FC&amp;P VAL'!CV179*'[1]PERCENT ARRAY-MEAN FC&amp;P VAL'!CW179*'[1]PERCENT ARRAY-MEAN FC&amp;P VAL'!CX179))&gt;0,'[1]PERCENT ARRAY-MEAN FC&amp;P VAL'!CS179*'[1]PERCENT ARRAY-MEAN FC&amp;P VAL'!CT179*'[1]PERCENT ARRAY-MEAN FC&amp;P VAL'!CU179+ABS('[1]PERCENT ARRAY-MEAN FC&amp;P VAL'!CV179*'[1]PERCENT ARRAY-MEAN FC&amp;P VAL'!CW179*'[1]PERCENT ARRAY-MEAN FC&amp;P VAL'!CX179),""),""))</f>
        <v/>
      </c>
      <c r="AK179" s="12" t="str">
        <f>IF(AJ179="","",'[1]PERCENT ARRAY-MEAN FC&amp;P VAL'!CS179*'[1]PERCENT ARRAY-MEAN FC&amp;P VAL'!CT179*'[1]PERCENT ARRAY-MEAN FC&amp;P VAL'!CU179-ABS('[1]PERCENT ARRAY-MEAN FC&amp;P VAL'!CV179*'[1]PERCENT ARRAY-MEAN FC&amp;P VAL'!CW179*'[1]PERCENT ARRAY-MEAN FC&amp;P VAL'!CX179))</f>
        <v/>
      </c>
      <c r="AL179" t="str">
        <f>IF(A179="","",IF('[1]Calculation genes in KEGG path'!L177&gt;='[1]Flux and Impact'!$E$1,IF(('[1]PERCENT ARRAY-MEAN FC&amp;P VAL'!CY179*'[1]PERCENT ARRAY-MEAN FC&amp;P VAL'!CZ179*'[1]PERCENT ARRAY-MEAN FC&amp;P VAL'!DA179+ABS('[1]PERCENT ARRAY-MEAN FC&amp;P VAL'!DB179*'[1]PERCENT ARRAY-MEAN FC&amp;P VAL'!DC179*'[1]PERCENT ARRAY-MEAN FC&amp;P VAL'!DD179))&gt;0,'[1]PERCENT ARRAY-MEAN FC&amp;P VAL'!CY179*'[1]PERCENT ARRAY-MEAN FC&amp;P VAL'!CZ179*'[1]PERCENT ARRAY-MEAN FC&amp;P VAL'!DA179+ABS('[1]PERCENT ARRAY-MEAN FC&amp;P VAL'!DB179*'[1]PERCENT ARRAY-MEAN FC&amp;P VAL'!DC179*'[1]PERCENT ARRAY-MEAN FC&amp;P VAL'!DD179),""),""))</f>
        <v/>
      </c>
      <c r="AM179" s="12" t="str">
        <f>IF(AL179="","",'[1]PERCENT ARRAY-MEAN FC&amp;P VAL'!CY179*'[1]PERCENT ARRAY-MEAN FC&amp;P VAL'!CZ179*'[1]PERCENT ARRAY-MEAN FC&amp;P VAL'!DA179-ABS('[1]PERCENT ARRAY-MEAN FC&amp;P VAL'!DB179*'[1]PERCENT ARRAY-MEAN FC&amp;P VAL'!DC179*'[1]PERCENT ARRAY-MEAN FC&amp;P VAL'!DD179))</f>
        <v/>
      </c>
      <c r="AN179" t="str">
        <f>IF(A179="","",IF('[1]Calculation genes in KEGG path'!L177&gt;='[1]Flux and Impact'!$E$1,IF(('[1]PERCENT ARRAY-MEAN FC&amp;P VAL'!DE179*'[1]PERCENT ARRAY-MEAN FC&amp;P VAL'!DF179*'[1]PERCENT ARRAY-MEAN FC&amp;P VAL'!DG179+ABS('[1]PERCENT ARRAY-MEAN FC&amp;P VAL'!DH179*'[1]PERCENT ARRAY-MEAN FC&amp;P VAL'!DI179*'[1]PERCENT ARRAY-MEAN FC&amp;P VAL'!DJ179))&gt;0,'[1]PERCENT ARRAY-MEAN FC&amp;P VAL'!DE179*'[1]PERCENT ARRAY-MEAN FC&amp;P VAL'!DF179*'[1]PERCENT ARRAY-MEAN FC&amp;P VAL'!DG179+ABS('[1]PERCENT ARRAY-MEAN FC&amp;P VAL'!DH179*'[1]PERCENT ARRAY-MEAN FC&amp;P VAL'!DI179*'[1]PERCENT ARRAY-MEAN FC&amp;P VAL'!DJ179),""),""))</f>
        <v/>
      </c>
      <c r="AO179" s="12" t="str">
        <f>IF(AN179="","",'[1]PERCENT ARRAY-MEAN FC&amp;P VAL'!DE179*'[1]PERCENT ARRAY-MEAN FC&amp;P VAL'!DF179*'[1]PERCENT ARRAY-MEAN FC&amp;P VAL'!DG179-ABS('[1]PERCENT ARRAY-MEAN FC&amp;P VAL'!DH179*'[1]PERCENT ARRAY-MEAN FC&amp;P VAL'!DI179*'[1]PERCENT ARRAY-MEAN FC&amp;P VAL'!DJ179))</f>
        <v/>
      </c>
      <c r="AP179" t="str">
        <f>IF(A179="","",IF('[1]Calculation genes in KEGG path'!L177&gt;='[1]Flux and Impact'!$E$1,IF(('[1]PERCENT ARRAY-MEAN FC&amp;P VAL'!DK179*'[1]PERCENT ARRAY-MEAN FC&amp;P VAL'!DL179*'[1]PERCENT ARRAY-MEAN FC&amp;P VAL'!DM179+ABS('[1]PERCENT ARRAY-MEAN FC&amp;P VAL'!DN179*'[1]PERCENT ARRAY-MEAN FC&amp;P VAL'!DO179*'[1]PERCENT ARRAY-MEAN FC&amp;P VAL'!DP179))&gt;0,'[1]PERCENT ARRAY-MEAN FC&amp;P VAL'!DK179*'[1]PERCENT ARRAY-MEAN FC&amp;P VAL'!DL179*'[1]PERCENT ARRAY-MEAN FC&amp;P VAL'!DM179+ABS('[1]PERCENT ARRAY-MEAN FC&amp;P VAL'!DN179*'[1]PERCENT ARRAY-MEAN FC&amp;P VAL'!DO179*'[1]PERCENT ARRAY-MEAN FC&amp;P VAL'!DP179),""),""))</f>
        <v/>
      </c>
      <c r="AQ179" s="12" t="str">
        <f>IF(AP179="","",'[1]PERCENT ARRAY-MEAN FC&amp;P VAL'!DK179*'[1]PERCENT ARRAY-MEAN FC&amp;P VAL'!DL179*'[1]PERCENT ARRAY-MEAN FC&amp;P VAL'!DM179-ABS('[1]PERCENT ARRAY-MEAN FC&amp;P VAL'!DN179*'[1]PERCENT ARRAY-MEAN FC&amp;P VAL'!DO179*'[1]PERCENT ARRAY-MEAN FC&amp;P VAL'!DP179))</f>
        <v/>
      </c>
      <c r="AR179" t="str">
        <f>IF(A179="","",IF('[1]Calculation genes in KEGG path'!L177&gt;='[1]Flux and Impact'!$E$1,IF(('[1]PERCENT ARRAY-MEAN FC&amp;P VAL'!DQ179*'[1]PERCENT ARRAY-MEAN FC&amp;P VAL'!DR179*'[1]PERCENT ARRAY-MEAN FC&amp;P VAL'!DS179+ABS('[1]PERCENT ARRAY-MEAN FC&amp;P VAL'!DT179*'[1]PERCENT ARRAY-MEAN FC&amp;P VAL'!DU179*'[1]PERCENT ARRAY-MEAN FC&amp;P VAL'!DV179))&gt;0,'[1]PERCENT ARRAY-MEAN FC&amp;P VAL'!DQ179*'[1]PERCENT ARRAY-MEAN FC&amp;P VAL'!DR179*'[1]PERCENT ARRAY-MEAN FC&amp;P VAL'!DS179+ABS('[1]PERCENT ARRAY-MEAN FC&amp;P VAL'!DT179*'[1]PERCENT ARRAY-MEAN FC&amp;P VAL'!DU179*'[1]PERCENT ARRAY-MEAN FC&amp;P VAL'!DV179),""),""))</f>
        <v/>
      </c>
      <c r="AS179" s="12" t="str">
        <f>IF(AR179="","",'[1]PERCENT ARRAY-MEAN FC&amp;P VAL'!DQ179*'[1]PERCENT ARRAY-MEAN FC&amp;P VAL'!DR179*'[1]PERCENT ARRAY-MEAN FC&amp;P VAL'!DS179-ABS('[1]PERCENT ARRAY-MEAN FC&amp;P VAL'!DT179*'[1]PERCENT ARRAY-MEAN FC&amp;P VAL'!DU179*'[1]PERCENT ARRAY-MEAN FC&amp;P VAL'!DV179))</f>
        <v/>
      </c>
      <c r="AT179" s="12">
        <f t="shared" si="7"/>
        <v>-87.7333688024382</v>
      </c>
      <c r="AU179" s="12">
        <f t="shared" si="8"/>
        <v>1</v>
      </c>
    </row>
    <row r="180" spans="1:47">
      <c r="A180" t="str">
        <f>'[1]Calculation genes in KEGG path'!I178</f>
        <v>bta04962</v>
      </c>
      <c r="B180" t="str">
        <f>IF('[1]PERCENT ARRAY-MEAN FC&amp;P VAL'!A180="","",'[1]PERCENT ARRAY-MEAN FC&amp;P VAL'!A180)</f>
        <v>5. Organismal Systems</v>
      </c>
      <c r="C180" t="str">
        <f>IF('[1]PERCENT ARRAY-MEAN FC&amp;P VAL'!B180="","",'[1]PERCENT ARRAY-MEAN FC&amp;P VAL'!B180)</f>
        <v>5.5 Excretory System</v>
      </c>
      <c r="D180" t="str">
        <f>IF('[1]PERCENT ARRAY-MEAN FC&amp;P VAL'!C180="","",'[1]PERCENT ARRAY-MEAN FC&amp;P VAL'!C180)</f>
        <v>Vasopressin-regulated water reabsorption</v>
      </c>
      <c r="E180" s="12">
        <f t="shared" si="6"/>
        <v>380.746174638695</v>
      </c>
      <c r="F180">
        <f>IF(A180="","",IF('[1]Calculation genes in KEGG path'!L178&gt;='[1]Flux and Impact'!$E$1,IF('[1]PERCENT ARRAY-MEAN FC&amp;P VAL'!G180*'[1]PERCENT ARRAY-MEAN FC&amp;P VAL'!H180*'[1]PERCENT ARRAY-MEAN FC&amp;P VAL'!I180+ABS('[1]PERCENT ARRAY-MEAN FC&amp;P VAL'!J180*'[1]PERCENT ARRAY-MEAN FC&amp;P VAL'!K180*'[1]PERCENT ARRAY-MEAN FC&amp;P VAL'!L180)&gt;0,'[1]PERCENT ARRAY-MEAN FC&amp;P VAL'!G180*'[1]PERCENT ARRAY-MEAN FC&amp;P VAL'!H180*'[1]PERCENT ARRAY-MEAN FC&amp;P VAL'!I180+ABS('[1]PERCENT ARRAY-MEAN FC&amp;P VAL'!J180*'[1]PERCENT ARRAY-MEAN FC&amp;P VAL'!K180*'[1]PERCENT ARRAY-MEAN FC&amp;P VAL'!L180),""),""))</f>
        <v>23.6065544265903</v>
      </c>
      <c r="G180" s="12">
        <f>IF(F180="","",'[1]PERCENT ARRAY-MEAN FC&amp;P VAL'!G180*'[1]PERCENT ARRAY-MEAN FC&amp;P VAL'!H180*'[1]PERCENT ARRAY-MEAN FC&amp;P VAL'!I180-ABS('[1]PERCENT ARRAY-MEAN FC&amp;P VAL'!J180*'[1]PERCENT ARRAY-MEAN FC&amp;P VAL'!K180*'[1]PERCENT ARRAY-MEAN FC&amp;P VAL'!L180))</f>
        <v>-23.6065544265903</v>
      </c>
      <c r="H180">
        <f>IF(A180="","",IF('[1]Calculation genes in KEGG path'!L178&gt;='[1]Flux and Impact'!$E$1,IF(('[1]PERCENT ARRAY-MEAN FC&amp;P VAL'!M180*'[1]PERCENT ARRAY-MEAN FC&amp;P VAL'!N180*'[1]PERCENT ARRAY-MEAN FC&amp;P VAL'!O180+ABS('[1]PERCENT ARRAY-MEAN FC&amp;P VAL'!P180*'[1]PERCENT ARRAY-MEAN FC&amp;P VAL'!Q180*'[1]PERCENT ARRAY-MEAN FC&amp;P VAL'!R180))&gt;0,'[1]PERCENT ARRAY-MEAN FC&amp;P VAL'!M180*'[1]PERCENT ARRAY-MEAN FC&amp;P VAL'!N180*'[1]PERCENT ARRAY-MEAN FC&amp;P VAL'!O180+ABS('[1]PERCENT ARRAY-MEAN FC&amp;P VAL'!P180*'[1]PERCENT ARRAY-MEAN FC&amp;P VAL'!Q180*'[1]PERCENT ARRAY-MEAN FC&amp;P VAL'!R180),""),""))</f>
        <v>288.637336522087</v>
      </c>
      <c r="I180" s="12">
        <f>IF(H180="","",'[1]PERCENT ARRAY-MEAN FC&amp;P VAL'!M180*'[1]PERCENT ARRAY-MEAN FC&amp;P VAL'!N180*'[1]PERCENT ARRAY-MEAN FC&amp;P VAL'!O180-ABS('[1]PERCENT ARRAY-MEAN FC&amp;P VAL'!P180*'[1]PERCENT ARRAY-MEAN FC&amp;P VAL'!Q180*'[1]PERCENT ARRAY-MEAN FC&amp;P VAL'!R180))</f>
        <v>106.025449144212</v>
      </c>
      <c r="J180">
        <f>IF(A180="","",IF('[1]Calculation genes in KEGG path'!L178&gt;='[1]Flux and Impact'!$E$1,IF(('[1]PERCENT ARRAY-MEAN FC&amp;P VAL'!S180*'[1]PERCENT ARRAY-MEAN FC&amp;P VAL'!T180*'[1]PERCENT ARRAY-MEAN FC&amp;P VAL'!U180+ABS('[1]PERCENT ARRAY-MEAN FC&amp;P VAL'!V180*'[1]PERCENT ARRAY-MEAN FC&amp;P VAL'!W180*'[1]PERCENT ARRAY-MEAN FC&amp;P VAL'!X180))&gt;0,'[1]PERCENT ARRAY-MEAN FC&amp;P VAL'!S180*'[1]PERCENT ARRAY-MEAN FC&amp;P VAL'!T180*'[1]PERCENT ARRAY-MEAN FC&amp;P VAL'!U180+ABS('[1]PERCENT ARRAY-MEAN FC&amp;P VAL'!V180*'[1]PERCENT ARRAY-MEAN FC&amp;P VAL'!W180*'[1]PERCENT ARRAY-MEAN FC&amp;P VAL'!X180),""),""))</f>
        <v>68.5022836900175</v>
      </c>
      <c r="K180" s="12">
        <f>IF(J180="","",'[1]PERCENT ARRAY-MEAN FC&amp;P VAL'!S180*'[1]PERCENT ARRAY-MEAN FC&amp;P VAL'!T180*'[1]PERCENT ARRAY-MEAN FC&amp;P VAL'!U180-ABS('[1]PERCENT ARRAY-MEAN FC&amp;P VAL'!V180*'[1]PERCENT ARRAY-MEAN FC&amp;P VAL'!W180*'[1]PERCENT ARRAY-MEAN FC&amp;P VAL'!X180))</f>
        <v>68.5022836900175</v>
      </c>
      <c r="L180" t="str">
        <f>IF(A180="","",IF('[1]Calculation genes in KEGG path'!L178&gt;='[1]Flux and Impact'!$E$1,IF(('[1]PERCENT ARRAY-MEAN FC&amp;P VAL'!Y180*'[1]PERCENT ARRAY-MEAN FC&amp;P VAL'!Z180*'[1]PERCENT ARRAY-MEAN FC&amp;P VAL'!AA180+ABS('[1]PERCENT ARRAY-MEAN FC&amp;P VAL'!AB180*'[1]PERCENT ARRAY-MEAN FC&amp;P VAL'!AC180*'[1]PERCENT ARRAY-MEAN FC&amp;P VAL'!AD180))&gt;0,'[1]PERCENT ARRAY-MEAN FC&amp;P VAL'!Y180*'[1]PERCENT ARRAY-MEAN FC&amp;P VAL'!Z180*'[1]PERCENT ARRAY-MEAN FC&amp;P VAL'!AA180+ABS('[1]PERCENT ARRAY-MEAN FC&amp;P VAL'!AB180*'[1]PERCENT ARRAY-MEAN FC&amp;P VAL'!AC180*'[1]PERCENT ARRAY-MEAN FC&amp;P VAL'!AD180),""),""))</f>
        <v/>
      </c>
      <c r="M180" s="12" t="str">
        <f>IF(L180="","",'[1]PERCENT ARRAY-MEAN FC&amp;P VAL'!Y180*'[1]PERCENT ARRAY-MEAN FC&amp;P VAL'!Z180*'[1]PERCENT ARRAY-MEAN FC&amp;P VAL'!AA180-ABS('[1]PERCENT ARRAY-MEAN FC&amp;P VAL'!AB180*'[1]PERCENT ARRAY-MEAN FC&amp;P VAL'!AC180*'[1]PERCENT ARRAY-MEAN FC&amp;P VAL'!AD180))</f>
        <v/>
      </c>
      <c r="N180" t="str">
        <f>IF(A180="","",IF('[1]Calculation genes in KEGG path'!L178&gt;='[1]Flux and Impact'!$E$1,IF(('[1]PERCENT ARRAY-MEAN FC&amp;P VAL'!AE180*'[1]PERCENT ARRAY-MEAN FC&amp;P VAL'!AF180*'[1]PERCENT ARRAY-MEAN FC&amp;P VAL'!AG180+ABS('[1]PERCENT ARRAY-MEAN FC&amp;P VAL'!AH180*'[1]PERCENT ARRAY-MEAN FC&amp;P VAL'!AI180*'[1]PERCENT ARRAY-MEAN FC&amp;P VAL'!AJ180))&gt;0,'[1]PERCENT ARRAY-MEAN FC&amp;P VAL'!AE180*'[1]PERCENT ARRAY-MEAN FC&amp;P VAL'!AF180*'[1]PERCENT ARRAY-MEAN FC&amp;P VAL'!AG180+ABS('[1]PERCENT ARRAY-MEAN FC&amp;P VAL'!AH180*'[1]PERCENT ARRAY-MEAN FC&amp;P VAL'!AI180*'[1]PERCENT ARRAY-MEAN FC&amp;P VAL'!AJ180),""),""))</f>
        <v/>
      </c>
      <c r="O180" s="12" t="str">
        <f>IF(N180="","",'[1]PERCENT ARRAY-MEAN FC&amp;P VAL'!AE180*'[1]PERCENT ARRAY-MEAN FC&amp;P VAL'!AF180*'[1]PERCENT ARRAY-MEAN FC&amp;P VAL'!AG180-ABS('[1]PERCENT ARRAY-MEAN FC&amp;P VAL'!AH180*'[1]PERCENT ARRAY-MEAN FC&amp;P VAL'!AI180*'[1]PERCENT ARRAY-MEAN FC&amp;P VAL'!AJ180))</f>
        <v/>
      </c>
      <c r="P180" t="str">
        <f>IF(A180="","",IF('[1]Calculation genes in KEGG path'!L178&gt;='[1]Flux and Impact'!$E$1,IF(('[1]PERCENT ARRAY-MEAN FC&amp;P VAL'!AK180*'[1]PERCENT ARRAY-MEAN FC&amp;P VAL'!AL180*'[1]PERCENT ARRAY-MEAN FC&amp;P VAL'!AM180+ABS('[1]PERCENT ARRAY-MEAN FC&amp;P VAL'!AN180*'[1]PERCENT ARRAY-MEAN FC&amp;P VAL'!AO180*'[1]PERCENT ARRAY-MEAN FC&amp;P VAL'!AP180))&gt;0,'[1]PERCENT ARRAY-MEAN FC&amp;P VAL'!AK180*'[1]PERCENT ARRAY-MEAN FC&amp;P VAL'!AL180*'[1]PERCENT ARRAY-MEAN FC&amp;P VAL'!AM180+ABS('[1]PERCENT ARRAY-MEAN FC&amp;P VAL'!AN180*'[1]PERCENT ARRAY-MEAN FC&amp;P VAL'!AO180*'[1]PERCENT ARRAY-MEAN FC&amp;P VAL'!AP180),""),""))</f>
        <v/>
      </c>
      <c r="Q180" s="12" t="str">
        <f>IF(P180="","",'[1]PERCENT ARRAY-MEAN FC&amp;P VAL'!AK180*'[1]PERCENT ARRAY-MEAN FC&amp;P VAL'!AL180*'[1]PERCENT ARRAY-MEAN FC&amp;P VAL'!AM180-ABS('[1]PERCENT ARRAY-MEAN FC&amp;P VAL'!AN180*'[1]PERCENT ARRAY-MEAN FC&amp;P VAL'!AO180*'[1]PERCENT ARRAY-MEAN FC&amp;P VAL'!AP180))</f>
        <v/>
      </c>
      <c r="R180" t="str">
        <f>IF(A180="","",IF('[1]Calculation genes in KEGG path'!L178&gt;='[1]Flux and Impact'!$E$1,IF(('[1]PERCENT ARRAY-MEAN FC&amp;P VAL'!AQ180*'[1]PERCENT ARRAY-MEAN FC&amp;P VAL'!AR180*'[1]PERCENT ARRAY-MEAN FC&amp;P VAL'!AS180+ABS('[1]PERCENT ARRAY-MEAN FC&amp;P VAL'!AT180*'[1]PERCENT ARRAY-MEAN FC&amp;P VAL'!AU180*'[1]PERCENT ARRAY-MEAN FC&amp;P VAL'!AV180))&gt;0,'[1]PERCENT ARRAY-MEAN FC&amp;P VAL'!AQ180*'[1]PERCENT ARRAY-MEAN FC&amp;P VAL'!AR180*'[1]PERCENT ARRAY-MEAN FC&amp;P VAL'!AS180+ABS('[1]PERCENT ARRAY-MEAN FC&amp;P VAL'!AT180*'[1]PERCENT ARRAY-MEAN FC&amp;P VAL'!AU180*'[1]PERCENT ARRAY-MEAN FC&amp;P VAL'!AV180),""),""))</f>
        <v/>
      </c>
      <c r="S180" s="12" t="str">
        <f>IF(R180="","",'[1]PERCENT ARRAY-MEAN FC&amp;P VAL'!AQ180*'[1]PERCENT ARRAY-MEAN FC&amp;P VAL'!AR180*'[1]PERCENT ARRAY-MEAN FC&amp;P VAL'!AS180-ABS('[1]PERCENT ARRAY-MEAN FC&amp;P VAL'!AT180*'[1]PERCENT ARRAY-MEAN FC&amp;P VAL'!AU180*'[1]PERCENT ARRAY-MEAN FC&amp;P VAL'!AV180))</f>
        <v/>
      </c>
      <c r="T180" t="str">
        <f>IF(A180="","",IF('[1]Calculation genes in KEGG path'!L178&gt;='[1]Flux and Impact'!$E$1,IF(('[1]PERCENT ARRAY-MEAN FC&amp;P VAL'!AW180*'[1]PERCENT ARRAY-MEAN FC&amp;P VAL'!AX180*'[1]PERCENT ARRAY-MEAN FC&amp;P VAL'!AY180+ABS('[1]PERCENT ARRAY-MEAN FC&amp;P VAL'!AZ180*'[1]PERCENT ARRAY-MEAN FC&amp;P VAL'!BA180*'[1]PERCENT ARRAY-MEAN FC&amp;P VAL'!BB180))&gt;0,'[1]PERCENT ARRAY-MEAN FC&amp;P VAL'!AW180*'[1]PERCENT ARRAY-MEAN FC&amp;P VAL'!AX180*'[1]PERCENT ARRAY-MEAN FC&amp;P VAL'!AY180+ABS('[1]PERCENT ARRAY-MEAN FC&amp;P VAL'!AZ180*'[1]PERCENT ARRAY-MEAN FC&amp;P VAL'!BA180*'[1]PERCENT ARRAY-MEAN FC&amp;P VAL'!BB180),""),""))</f>
        <v/>
      </c>
      <c r="U180" s="12" t="str">
        <f>IF(T180="","",'[1]PERCENT ARRAY-MEAN FC&amp;P VAL'!AW180*'[1]PERCENT ARRAY-MEAN FC&amp;P VAL'!AX180*'[1]PERCENT ARRAY-MEAN FC&amp;P VAL'!AY180-ABS('[1]PERCENT ARRAY-MEAN FC&amp;P VAL'!AZ180*'[1]PERCENT ARRAY-MEAN FC&amp;P VAL'!BA180*'[1]PERCENT ARRAY-MEAN FC&amp;P VAL'!BB180))</f>
        <v/>
      </c>
      <c r="V180" t="str">
        <f>IF(A180="","",IF('[1]Calculation genes in KEGG path'!L178&gt;='[1]Flux and Impact'!$E$1,IF(('[1]PERCENT ARRAY-MEAN FC&amp;P VAL'!BC180*'[1]PERCENT ARRAY-MEAN FC&amp;P VAL'!BD180*'[1]PERCENT ARRAY-MEAN FC&amp;P VAL'!BE180+ABS('[1]PERCENT ARRAY-MEAN FC&amp;P VAL'!BF180*'[1]PERCENT ARRAY-MEAN FC&amp;P VAL'!BG180*'[1]PERCENT ARRAY-MEAN FC&amp;P VAL'!BH180))&gt;0,'[1]PERCENT ARRAY-MEAN FC&amp;P VAL'!BC180*'[1]PERCENT ARRAY-MEAN FC&amp;P VAL'!BD180*'[1]PERCENT ARRAY-MEAN FC&amp;P VAL'!BE180+ABS('[1]PERCENT ARRAY-MEAN FC&amp;P VAL'!BF180*'[1]PERCENT ARRAY-MEAN FC&amp;P VAL'!BG180*'[1]PERCENT ARRAY-MEAN FC&amp;P VAL'!BH180),""),""))</f>
        <v/>
      </c>
      <c r="W180" s="12" t="str">
        <f>IF(V180="","",'[1]PERCENT ARRAY-MEAN FC&amp;P VAL'!BC180*'[1]PERCENT ARRAY-MEAN FC&amp;P VAL'!BD180*'[1]PERCENT ARRAY-MEAN FC&amp;P VAL'!BE180-ABS('[1]PERCENT ARRAY-MEAN FC&amp;P VAL'!BF180*'[1]PERCENT ARRAY-MEAN FC&amp;P VAL'!BG180*'[1]PERCENT ARRAY-MEAN FC&amp;P VAL'!BH180))</f>
        <v/>
      </c>
      <c r="X180" t="str">
        <f>IF(A180="","",IF('[1]Calculation genes in KEGG path'!L178&gt;='[1]Flux and Impact'!$E$1,IF(('[1]PERCENT ARRAY-MEAN FC&amp;P VAL'!BI180*'[1]PERCENT ARRAY-MEAN FC&amp;P VAL'!BJ180*'[1]PERCENT ARRAY-MEAN FC&amp;P VAL'!BK180+ABS('[1]PERCENT ARRAY-MEAN FC&amp;P VAL'!BL180*'[1]PERCENT ARRAY-MEAN FC&amp;P VAL'!BM180*'[1]PERCENT ARRAY-MEAN FC&amp;P VAL'!BN180))&gt;0,'[1]PERCENT ARRAY-MEAN FC&amp;P VAL'!BI180*'[1]PERCENT ARRAY-MEAN FC&amp;P VAL'!BJ180*'[1]PERCENT ARRAY-MEAN FC&amp;P VAL'!BK180+ABS('[1]PERCENT ARRAY-MEAN FC&amp;P VAL'!BL180*'[1]PERCENT ARRAY-MEAN FC&amp;P VAL'!BM180*'[1]PERCENT ARRAY-MEAN FC&amp;P VAL'!BN180),""),""))</f>
        <v/>
      </c>
      <c r="Y180" s="12" t="str">
        <f>IF(X180="","",'[1]PERCENT ARRAY-MEAN FC&amp;P VAL'!BI180*'[1]PERCENT ARRAY-MEAN FC&amp;P VAL'!BJ180*'[1]PERCENT ARRAY-MEAN FC&amp;P VAL'!BK180-ABS('[1]PERCENT ARRAY-MEAN FC&amp;P VAL'!BL180*'[1]PERCENT ARRAY-MEAN FC&amp;P VAL'!BM180*'[1]PERCENT ARRAY-MEAN FC&amp;P VAL'!BN180))</f>
        <v/>
      </c>
      <c r="Z180" t="str">
        <f>IF(A180="","",IF('[1]Calculation genes in KEGG path'!L178&gt;='[1]Flux and Impact'!$E$1,IF(('[1]PERCENT ARRAY-MEAN FC&amp;P VAL'!BO180*'[1]PERCENT ARRAY-MEAN FC&amp;P VAL'!BP180*'[1]PERCENT ARRAY-MEAN FC&amp;P VAL'!BQ180+ABS('[1]PERCENT ARRAY-MEAN FC&amp;P VAL'!BR180*'[1]PERCENT ARRAY-MEAN FC&amp;P VAL'!BS180*'[1]PERCENT ARRAY-MEAN FC&amp;P VAL'!BT180))&gt;0,'[1]PERCENT ARRAY-MEAN FC&amp;P VAL'!BO180*'[1]PERCENT ARRAY-MEAN FC&amp;P VAL'!BP180*'[1]PERCENT ARRAY-MEAN FC&amp;P VAL'!BQ180+ABS('[1]PERCENT ARRAY-MEAN FC&amp;P VAL'!BR180*'[1]PERCENT ARRAY-MEAN FC&amp;P VAL'!BS180*'[1]PERCENT ARRAY-MEAN FC&amp;P VAL'!BT180),""),""))</f>
        <v/>
      </c>
      <c r="AA180" s="12" t="str">
        <f>IF(Z180="","",'[1]PERCENT ARRAY-MEAN FC&amp;P VAL'!BO180*'[1]PERCENT ARRAY-MEAN FC&amp;P VAL'!BP180*'[1]PERCENT ARRAY-MEAN FC&amp;P VAL'!BQ180-ABS('[1]PERCENT ARRAY-MEAN FC&amp;P VAL'!BR180*'[1]PERCENT ARRAY-MEAN FC&amp;P VAL'!BS180*'[1]PERCENT ARRAY-MEAN FC&amp;P VAL'!BT180))</f>
        <v/>
      </c>
      <c r="AB180" t="str">
        <f>IF(A180="","",IF('[1]Calculation genes in KEGG path'!L178&gt;='[1]Flux and Impact'!$E$1,IF(('[1]PERCENT ARRAY-MEAN FC&amp;P VAL'!BU180*'[1]PERCENT ARRAY-MEAN FC&amp;P VAL'!BV180*'[1]PERCENT ARRAY-MEAN FC&amp;P VAL'!BW180+ABS('[1]PERCENT ARRAY-MEAN FC&amp;P VAL'!BX180*'[1]PERCENT ARRAY-MEAN FC&amp;P VAL'!BY180*'[1]PERCENT ARRAY-MEAN FC&amp;P VAL'!BZ180))&gt;0,'[1]PERCENT ARRAY-MEAN FC&amp;P VAL'!BU180*'[1]PERCENT ARRAY-MEAN FC&amp;P VAL'!BV180*'[1]PERCENT ARRAY-MEAN FC&amp;P VAL'!BW180+ABS('[1]PERCENT ARRAY-MEAN FC&amp;P VAL'!BX180*'[1]PERCENT ARRAY-MEAN FC&amp;P VAL'!BY180*'[1]PERCENT ARRAY-MEAN FC&amp;P VAL'!BZ180),""),""))</f>
        <v/>
      </c>
      <c r="AC180" s="12" t="str">
        <f>IF(AB180="","",'[1]PERCENT ARRAY-MEAN FC&amp;P VAL'!BU180*'[1]PERCENT ARRAY-MEAN FC&amp;P VAL'!BV180*'[1]PERCENT ARRAY-MEAN FC&amp;P VAL'!BW180-ABS('[1]PERCENT ARRAY-MEAN FC&amp;P VAL'!BX180*'[1]PERCENT ARRAY-MEAN FC&amp;P VAL'!BY180*'[1]PERCENT ARRAY-MEAN FC&amp;P VAL'!BZ180))</f>
        <v/>
      </c>
      <c r="AD180" t="str">
        <f>IF(A180="","",IF('[1]Calculation genes in KEGG path'!L178&gt;='[1]Flux and Impact'!$E$1,IF(('[1]PERCENT ARRAY-MEAN FC&amp;P VAL'!CA180*'[1]PERCENT ARRAY-MEAN FC&amp;P VAL'!CB180*'[1]PERCENT ARRAY-MEAN FC&amp;P VAL'!CC180+ABS('[1]PERCENT ARRAY-MEAN FC&amp;P VAL'!CD180*'[1]PERCENT ARRAY-MEAN FC&amp;P VAL'!CE180*'[1]PERCENT ARRAY-MEAN FC&amp;P VAL'!CF180))&gt;0,'[1]PERCENT ARRAY-MEAN FC&amp;P VAL'!CA180*'[1]PERCENT ARRAY-MEAN FC&amp;P VAL'!CB180*'[1]PERCENT ARRAY-MEAN FC&amp;P VAL'!CC180+ABS('[1]PERCENT ARRAY-MEAN FC&amp;P VAL'!CD180*'[1]PERCENT ARRAY-MEAN FC&amp;P VAL'!CE180*'[1]PERCENT ARRAY-MEAN FC&amp;P VAL'!CF180),""),""))</f>
        <v/>
      </c>
      <c r="AE180" s="12" t="str">
        <f>IF(AD180="","",'[1]PERCENT ARRAY-MEAN FC&amp;P VAL'!CA180*'[1]PERCENT ARRAY-MEAN FC&amp;P VAL'!CB180*'[1]PERCENT ARRAY-MEAN FC&amp;P VAL'!CC180-ABS('[1]PERCENT ARRAY-MEAN FC&amp;P VAL'!CD180*'[1]PERCENT ARRAY-MEAN FC&amp;P VAL'!CE180*'[1]PERCENT ARRAY-MEAN FC&amp;P VAL'!CF180))</f>
        <v/>
      </c>
      <c r="AF180" t="str">
        <f>IF(A180="","",IF('[1]Calculation genes in KEGG path'!L178&gt;='[1]Flux and Impact'!$E$1,IF(('[1]PERCENT ARRAY-MEAN FC&amp;P VAL'!CG180*'[1]PERCENT ARRAY-MEAN FC&amp;P VAL'!CH180*'[1]PERCENT ARRAY-MEAN FC&amp;P VAL'!CI180+ABS('[1]PERCENT ARRAY-MEAN FC&amp;P VAL'!CJ180*'[1]PERCENT ARRAY-MEAN FC&amp;P VAL'!CK180*'[1]PERCENT ARRAY-MEAN FC&amp;P VAL'!CL180))&gt;0,'[1]PERCENT ARRAY-MEAN FC&amp;P VAL'!CG180*'[1]PERCENT ARRAY-MEAN FC&amp;P VAL'!CH180*'[1]PERCENT ARRAY-MEAN FC&amp;P VAL'!CI180+ABS('[1]PERCENT ARRAY-MEAN FC&amp;P VAL'!CJ180*'[1]PERCENT ARRAY-MEAN FC&amp;P VAL'!CK180*'[1]PERCENT ARRAY-MEAN FC&amp;P VAL'!CL180),""),""))</f>
        <v/>
      </c>
      <c r="AG180" s="12" t="str">
        <f>IF(AF180="","",'[1]PERCENT ARRAY-MEAN FC&amp;P VAL'!CG180*'[1]PERCENT ARRAY-MEAN FC&amp;P VAL'!CH180*'[1]PERCENT ARRAY-MEAN FC&amp;P VAL'!CI180-ABS('[1]PERCENT ARRAY-MEAN FC&amp;P VAL'!CJ180*'[1]PERCENT ARRAY-MEAN FC&amp;P VAL'!CK180*'[1]PERCENT ARRAY-MEAN FC&amp;P VAL'!CL180))</f>
        <v/>
      </c>
      <c r="AH180" t="str">
        <f>IF(A180="","",IF('[1]Calculation genes in KEGG path'!L178&gt;='[1]Flux and Impact'!$E$1,IF(('[1]PERCENT ARRAY-MEAN FC&amp;P VAL'!CM180*'[1]PERCENT ARRAY-MEAN FC&amp;P VAL'!CN180*'[1]PERCENT ARRAY-MEAN FC&amp;P VAL'!CO180+ABS('[1]PERCENT ARRAY-MEAN FC&amp;P VAL'!CP180*'[1]PERCENT ARRAY-MEAN FC&amp;P VAL'!CQ180*'[1]PERCENT ARRAY-MEAN FC&amp;P VAL'!CR180))&gt;0,'[1]PERCENT ARRAY-MEAN FC&amp;P VAL'!CM180*'[1]PERCENT ARRAY-MEAN FC&amp;P VAL'!CN180*'[1]PERCENT ARRAY-MEAN FC&amp;P VAL'!CO180+ABS('[1]PERCENT ARRAY-MEAN FC&amp;P VAL'!CP180*'[1]PERCENT ARRAY-MEAN FC&amp;P VAL'!CQ180*'[1]PERCENT ARRAY-MEAN FC&amp;P VAL'!CR180),""),""))</f>
        <v/>
      </c>
      <c r="AI180" s="12" t="str">
        <f>IF(AH180="","",'[1]PERCENT ARRAY-MEAN FC&amp;P VAL'!CM180*'[1]PERCENT ARRAY-MEAN FC&amp;P VAL'!CN180*'[1]PERCENT ARRAY-MEAN FC&amp;P VAL'!CO180-ABS('[1]PERCENT ARRAY-MEAN FC&amp;P VAL'!CP180*'[1]PERCENT ARRAY-MEAN FC&amp;P VAL'!CQ180*'[1]PERCENT ARRAY-MEAN FC&amp;P VAL'!CR180))</f>
        <v/>
      </c>
      <c r="AJ180" t="str">
        <f>IF(A180="","",IF('[1]Calculation genes in KEGG path'!L178&gt;='[1]Flux and Impact'!$E$1,IF(('[1]PERCENT ARRAY-MEAN FC&amp;P VAL'!CS180*'[1]PERCENT ARRAY-MEAN FC&amp;P VAL'!CT180*'[1]PERCENT ARRAY-MEAN FC&amp;P VAL'!CU180+ABS('[1]PERCENT ARRAY-MEAN FC&amp;P VAL'!CV180*'[1]PERCENT ARRAY-MEAN FC&amp;P VAL'!CW180*'[1]PERCENT ARRAY-MEAN FC&amp;P VAL'!CX180))&gt;0,'[1]PERCENT ARRAY-MEAN FC&amp;P VAL'!CS180*'[1]PERCENT ARRAY-MEAN FC&amp;P VAL'!CT180*'[1]PERCENT ARRAY-MEAN FC&amp;P VAL'!CU180+ABS('[1]PERCENT ARRAY-MEAN FC&amp;P VAL'!CV180*'[1]PERCENT ARRAY-MEAN FC&amp;P VAL'!CW180*'[1]PERCENT ARRAY-MEAN FC&amp;P VAL'!CX180),""),""))</f>
        <v/>
      </c>
      <c r="AK180" s="12" t="str">
        <f>IF(AJ180="","",'[1]PERCENT ARRAY-MEAN FC&amp;P VAL'!CS180*'[1]PERCENT ARRAY-MEAN FC&amp;P VAL'!CT180*'[1]PERCENT ARRAY-MEAN FC&amp;P VAL'!CU180-ABS('[1]PERCENT ARRAY-MEAN FC&amp;P VAL'!CV180*'[1]PERCENT ARRAY-MEAN FC&amp;P VAL'!CW180*'[1]PERCENT ARRAY-MEAN FC&amp;P VAL'!CX180))</f>
        <v/>
      </c>
      <c r="AL180" t="str">
        <f>IF(A180="","",IF('[1]Calculation genes in KEGG path'!L178&gt;='[1]Flux and Impact'!$E$1,IF(('[1]PERCENT ARRAY-MEAN FC&amp;P VAL'!CY180*'[1]PERCENT ARRAY-MEAN FC&amp;P VAL'!CZ180*'[1]PERCENT ARRAY-MEAN FC&amp;P VAL'!DA180+ABS('[1]PERCENT ARRAY-MEAN FC&amp;P VAL'!DB180*'[1]PERCENT ARRAY-MEAN FC&amp;P VAL'!DC180*'[1]PERCENT ARRAY-MEAN FC&amp;P VAL'!DD180))&gt;0,'[1]PERCENT ARRAY-MEAN FC&amp;P VAL'!CY180*'[1]PERCENT ARRAY-MEAN FC&amp;P VAL'!CZ180*'[1]PERCENT ARRAY-MEAN FC&amp;P VAL'!DA180+ABS('[1]PERCENT ARRAY-MEAN FC&amp;P VAL'!DB180*'[1]PERCENT ARRAY-MEAN FC&amp;P VAL'!DC180*'[1]PERCENT ARRAY-MEAN FC&amp;P VAL'!DD180),""),""))</f>
        <v/>
      </c>
      <c r="AM180" s="12" t="str">
        <f>IF(AL180="","",'[1]PERCENT ARRAY-MEAN FC&amp;P VAL'!CY180*'[1]PERCENT ARRAY-MEAN FC&amp;P VAL'!CZ180*'[1]PERCENT ARRAY-MEAN FC&amp;P VAL'!DA180-ABS('[1]PERCENT ARRAY-MEAN FC&amp;P VAL'!DB180*'[1]PERCENT ARRAY-MEAN FC&amp;P VAL'!DC180*'[1]PERCENT ARRAY-MEAN FC&amp;P VAL'!DD180))</f>
        <v/>
      </c>
      <c r="AN180" t="str">
        <f>IF(A180="","",IF('[1]Calculation genes in KEGG path'!L178&gt;='[1]Flux and Impact'!$E$1,IF(('[1]PERCENT ARRAY-MEAN FC&amp;P VAL'!DE180*'[1]PERCENT ARRAY-MEAN FC&amp;P VAL'!DF180*'[1]PERCENT ARRAY-MEAN FC&amp;P VAL'!DG180+ABS('[1]PERCENT ARRAY-MEAN FC&amp;P VAL'!DH180*'[1]PERCENT ARRAY-MEAN FC&amp;P VAL'!DI180*'[1]PERCENT ARRAY-MEAN FC&amp;P VAL'!DJ180))&gt;0,'[1]PERCENT ARRAY-MEAN FC&amp;P VAL'!DE180*'[1]PERCENT ARRAY-MEAN FC&amp;P VAL'!DF180*'[1]PERCENT ARRAY-MEAN FC&amp;P VAL'!DG180+ABS('[1]PERCENT ARRAY-MEAN FC&amp;P VAL'!DH180*'[1]PERCENT ARRAY-MEAN FC&amp;P VAL'!DI180*'[1]PERCENT ARRAY-MEAN FC&amp;P VAL'!DJ180),""),""))</f>
        <v/>
      </c>
      <c r="AO180" s="12" t="str">
        <f>IF(AN180="","",'[1]PERCENT ARRAY-MEAN FC&amp;P VAL'!DE180*'[1]PERCENT ARRAY-MEAN FC&amp;P VAL'!DF180*'[1]PERCENT ARRAY-MEAN FC&amp;P VAL'!DG180-ABS('[1]PERCENT ARRAY-MEAN FC&amp;P VAL'!DH180*'[1]PERCENT ARRAY-MEAN FC&amp;P VAL'!DI180*'[1]PERCENT ARRAY-MEAN FC&amp;P VAL'!DJ180))</f>
        <v/>
      </c>
      <c r="AP180" t="str">
        <f>IF(A180="","",IF('[1]Calculation genes in KEGG path'!L178&gt;='[1]Flux and Impact'!$E$1,IF(('[1]PERCENT ARRAY-MEAN FC&amp;P VAL'!DK180*'[1]PERCENT ARRAY-MEAN FC&amp;P VAL'!DL180*'[1]PERCENT ARRAY-MEAN FC&amp;P VAL'!DM180+ABS('[1]PERCENT ARRAY-MEAN FC&amp;P VAL'!DN180*'[1]PERCENT ARRAY-MEAN FC&amp;P VAL'!DO180*'[1]PERCENT ARRAY-MEAN FC&amp;P VAL'!DP180))&gt;0,'[1]PERCENT ARRAY-MEAN FC&amp;P VAL'!DK180*'[1]PERCENT ARRAY-MEAN FC&amp;P VAL'!DL180*'[1]PERCENT ARRAY-MEAN FC&amp;P VAL'!DM180+ABS('[1]PERCENT ARRAY-MEAN FC&amp;P VAL'!DN180*'[1]PERCENT ARRAY-MEAN FC&amp;P VAL'!DO180*'[1]PERCENT ARRAY-MEAN FC&amp;P VAL'!DP180),""),""))</f>
        <v/>
      </c>
      <c r="AQ180" s="12" t="str">
        <f>IF(AP180="","",'[1]PERCENT ARRAY-MEAN FC&amp;P VAL'!DK180*'[1]PERCENT ARRAY-MEAN FC&amp;P VAL'!DL180*'[1]PERCENT ARRAY-MEAN FC&amp;P VAL'!DM180-ABS('[1]PERCENT ARRAY-MEAN FC&amp;P VAL'!DN180*'[1]PERCENT ARRAY-MEAN FC&amp;P VAL'!DO180*'[1]PERCENT ARRAY-MEAN FC&amp;P VAL'!DP180))</f>
        <v/>
      </c>
      <c r="AR180" t="str">
        <f>IF(A180="","",IF('[1]Calculation genes in KEGG path'!L178&gt;='[1]Flux and Impact'!$E$1,IF(('[1]PERCENT ARRAY-MEAN FC&amp;P VAL'!DQ180*'[1]PERCENT ARRAY-MEAN FC&amp;P VAL'!DR180*'[1]PERCENT ARRAY-MEAN FC&amp;P VAL'!DS180+ABS('[1]PERCENT ARRAY-MEAN FC&amp;P VAL'!DT180*'[1]PERCENT ARRAY-MEAN FC&amp;P VAL'!DU180*'[1]PERCENT ARRAY-MEAN FC&amp;P VAL'!DV180))&gt;0,'[1]PERCENT ARRAY-MEAN FC&amp;P VAL'!DQ180*'[1]PERCENT ARRAY-MEAN FC&amp;P VAL'!DR180*'[1]PERCENT ARRAY-MEAN FC&amp;P VAL'!DS180+ABS('[1]PERCENT ARRAY-MEAN FC&amp;P VAL'!DT180*'[1]PERCENT ARRAY-MEAN FC&amp;P VAL'!DU180*'[1]PERCENT ARRAY-MEAN FC&amp;P VAL'!DV180),""),""))</f>
        <v/>
      </c>
      <c r="AS180" s="12" t="str">
        <f>IF(AR180="","",'[1]PERCENT ARRAY-MEAN FC&amp;P VAL'!DQ180*'[1]PERCENT ARRAY-MEAN FC&amp;P VAL'!DR180*'[1]PERCENT ARRAY-MEAN FC&amp;P VAL'!DS180-ABS('[1]PERCENT ARRAY-MEAN FC&amp;P VAL'!DT180*'[1]PERCENT ARRAY-MEAN FC&amp;P VAL'!DU180*'[1]PERCENT ARRAY-MEAN FC&amp;P VAL'!DV180))</f>
        <v/>
      </c>
      <c r="AT180" s="12">
        <f t="shared" si="7"/>
        <v>50.3070594692129</v>
      </c>
      <c r="AU180" s="12">
        <f t="shared" si="8"/>
        <v>1</v>
      </c>
    </row>
    <row r="181" spans="1:47">
      <c r="A181" t="str">
        <f>'[1]Calculation genes in KEGG path'!I179</f>
        <v>bta04964</v>
      </c>
      <c r="B181" t="str">
        <f>IF('[1]PERCENT ARRAY-MEAN FC&amp;P VAL'!A181="","",'[1]PERCENT ARRAY-MEAN FC&amp;P VAL'!A181)</f>
        <v>5. Organismal Systems</v>
      </c>
      <c r="C181" t="str">
        <f>IF('[1]PERCENT ARRAY-MEAN FC&amp;P VAL'!B181="","",'[1]PERCENT ARRAY-MEAN FC&amp;P VAL'!B181)</f>
        <v>5.5 Excretory System</v>
      </c>
      <c r="D181" t="str">
        <f>IF('[1]PERCENT ARRAY-MEAN FC&amp;P VAL'!C181="","",'[1]PERCENT ARRAY-MEAN FC&amp;P VAL'!C181)</f>
        <v>Proximal tubule bicarbonate reclamation</v>
      </c>
      <c r="E181" s="12">
        <f t="shared" si="6"/>
        <v>534.739561529875</v>
      </c>
      <c r="F181">
        <f>IF(A181="","",IF('[1]Calculation genes in KEGG path'!L179&gt;='[1]Flux and Impact'!$E$1,IF('[1]PERCENT ARRAY-MEAN FC&amp;P VAL'!G181*'[1]PERCENT ARRAY-MEAN FC&amp;P VAL'!H181*'[1]PERCENT ARRAY-MEAN FC&amp;P VAL'!I181+ABS('[1]PERCENT ARRAY-MEAN FC&amp;P VAL'!J181*'[1]PERCENT ARRAY-MEAN FC&amp;P VAL'!K181*'[1]PERCENT ARRAY-MEAN FC&amp;P VAL'!L181)&gt;0,'[1]PERCENT ARRAY-MEAN FC&amp;P VAL'!G181*'[1]PERCENT ARRAY-MEAN FC&amp;P VAL'!H181*'[1]PERCENT ARRAY-MEAN FC&amp;P VAL'!I181+ABS('[1]PERCENT ARRAY-MEAN FC&amp;P VAL'!J181*'[1]PERCENT ARRAY-MEAN FC&amp;P VAL'!K181*'[1]PERCENT ARRAY-MEAN FC&amp;P VAL'!L181),""),""))</f>
        <v>116.923015660303</v>
      </c>
      <c r="G181" s="12">
        <f>IF(F181="","",'[1]PERCENT ARRAY-MEAN FC&amp;P VAL'!G181*'[1]PERCENT ARRAY-MEAN FC&amp;P VAL'!H181*'[1]PERCENT ARRAY-MEAN FC&amp;P VAL'!I181-ABS('[1]PERCENT ARRAY-MEAN FC&amp;P VAL'!J181*'[1]PERCENT ARRAY-MEAN FC&amp;P VAL'!K181*'[1]PERCENT ARRAY-MEAN FC&amp;P VAL'!L181))</f>
        <v>-116.923015660303</v>
      </c>
      <c r="H181">
        <f>IF(A181="","",IF('[1]Calculation genes in KEGG path'!L179&gt;='[1]Flux and Impact'!$E$1,IF(('[1]PERCENT ARRAY-MEAN FC&amp;P VAL'!M181*'[1]PERCENT ARRAY-MEAN FC&amp;P VAL'!N181*'[1]PERCENT ARRAY-MEAN FC&amp;P VAL'!O181+ABS('[1]PERCENT ARRAY-MEAN FC&amp;P VAL'!P181*'[1]PERCENT ARRAY-MEAN FC&amp;P VAL'!Q181*'[1]PERCENT ARRAY-MEAN FC&amp;P VAL'!R181))&gt;0,'[1]PERCENT ARRAY-MEAN FC&amp;P VAL'!M181*'[1]PERCENT ARRAY-MEAN FC&amp;P VAL'!N181*'[1]PERCENT ARRAY-MEAN FC&amp;P VAL'!O181+ABS('[1]PERCENT ARRAY-MEAN FC&amp;P VAL'!P181*'[1]PERCENT ARRAY-MEAN FC&amp;P VAL'!Q181*'[1]PERCENT ARRAY-MEAN FC&amp;P VAL'!R181),""),""))</f>
        <v>417.816545869573</v>
      </c>
      <c r="I181" s="12">
        <f>IF(H181="","",'[1]PERCENT ARRAY-MEAN FC&amp;P VAL'!M181*'[1]PERCENT ARRAY-MEAN FC&amp;P VAL'!N181*'[1]PERCENT ARRAY-MEAN FC&amp;P VAL'!O181-ABS('[1]PERCENT ARRAY-MEAN FC&amp;P VAL'!P181*'[1]PERCENT ARRAY-MEAN FC&amp;P VAL'!Q181*'[1]PERCENT ARRAY-MEAN FC&amp;P VAL'!R181))</f>
        <v>-86.4937605765574</v>
      </c>
      <c r="J181" t="str">
        <f>IF(A181="","",IF('[1]Calculation genes in KEGG path'!L179&gt;='[1]Flux and Impact'!$E$1,IF(('[1]PERCENT ARRAY-MEAN FC&amp;P VAL'!S181*'[1]PERCENT ARRAY-MEAN FC&amp;P VAL'!T181*'[1]PERCENT ARRAY-MEAN FC&amp;P VAL'!U181+ABS('[1]PERCENT ARRAY-MEAN FC&amp;P VAL'!V181*'[1]PERCENT ARRAY-MEAN FC&amp;P VAL'!W181*'[1]PERCENT ARRAY-MEAN FC&amp;P VAL'!X181))&gt;0,'[1]PERCENT ARRAY-MEAN FC&amp;P VAL'!S181*'[1]PERCENT ARRAY-MEAN FC&amp;P VAL'!T181*'[1]PERCENT ARRAY-MEAN FC&amp;P VAL'!U181+ABS('[1]PERCENT ARRAY-MEAN FC&amp;P VAL'!V181*'[1]PERCENT ARRAY-MEAN FC&amp;P VAL'!W181*'[1]PERCENT ARRAY-MEAN FC&amp;P VAL'!X181),""),""))</f>
        <v/>
      </c>
      <c r="K181" s="12" t="str">
        <f>IF(J181="","",'[1]PERCENT ARRAY-MEAN FC&amp;P VAL'!S181*'[1]PERCENT ARRAY-MEAN FC&amp;P VAL'!T181*'[1]PERCENT ARRAY-MEAN FC&amp;P VAL'!U181-ABS('[1]PERCENT ARRAY-MEAN FC&amp;P VAL'!V181*'[1]PERCENT ARRAY-MEAN FC&amp;P VAL'!W181*'[1]PERCENT ARRAY-MEAN FC&amp;P VAL'!X181))</f>
        <v/>
      </c>
      <c r="L181" t="str">
        <f>IF(A181="","",IF('[1]Calculation genes in KEGG path'!L179&gt;='[1]Flux and Impact'!$E$1,IF(('[1]PERCENT ARRAY-MEAN FC&amp;P VAL'!Y181*'[1]PERCENT ARRAY-MEAN FC&amp;P VAL'!Z181*'[1]PERCENT ARRAY-MEAN FC&amp;P VAL'!AA181+ABS('[1]PERCENT ARRAY-MEAN FC&amp;P VAL'!AB181*'[1]PERCENT ARRAY-MEAN FC&amp;P VAL'!AC181*'[1]PERCENT ARRAY-MEAN FC&amp;P VAL'!AD181))&gt;0,'[1]PERCENT ARRAY-MEAN FC&amp;P VAL'!Y181*'[1]PERCENT ARRAY-MEAN FC&amp;P VAL'!Z181*'[1]PERCENT ARRAY-MEAN FC&amp;P VAL'!AA181+ABS('[1]PERCENT ARRAY-MEAN FC&amp;P VAL'!AB181*'[1]PERCENT ARRAY-MEAN FC&amp;P VAL'!AC181*'[1]PERCENT ARRAY-MEAN FC&amp;P VAL'!AD181),""),""))</f>
        <v/>
      </c>
      <c r="M181" s="12" t="str">
        <f>IF(L181="","",'[1]PERCENT ARRAY-MEAN FC&amp;P VAL'!Y181*'[1]PERCENT ARRAY-MEAN FC&amp;P VAL'!Z181*'[1]PERCENT ARRAY-MEAN FC&amp;P VAL'!AA181-ABS('[1]PERCENT ARRAY-MEAN FC&amp;P VAL'!AB181*'[1]PERCENT ARRAY-MEAN FC&amp;P VAL'!AC181*'[1]PERCENT ARRAY-MEAN FC&amp;P VAL'!AD181))</f>
        <v/>
      </c>
      <c r="N181" t="str">
        <f>IF(A181="","",IF('[1]Calculation genes in KEGG path'!L179&gt;='[1]Flux and Impact'!$E$1,IF(('[1]PERCENT ARRAY-MEAN FC&amp;P VAL'!AE181*'[1]PERCENT ARRAY-MEAN FC&amp;P VAL'!AF181*'[1]PERCENT ARRAY-MEAN FC&amp;P VAL'!AG181+ABS('[1]PERCENT ARRAY-MEAN FC&amp;P VAL'!AH181*'[1]PERCENT ARRAY-MEAN FC&amp;P VAL'!AI181*'[1]PERCENT ARRAY-MEAN FC&amp;P VAL'!AJ181))&gt;0,'[1]PERCENT ARRAY-MEAN FC&amp;P VAL'!AE181*'[1]PERCENT ARRAY-MEAN FC&amp;P VAL'!AF181*'[1]PERCENT ARRAY-MEAN FC&amp;P VAL'!AG181+ABS('[1]PERCENT ARRAY-MEAN FC&amp;P VAL'!AH181*'[1]PERCENT ARRAY-MEAN FC&amp;P VAL'!AI181*'[1]PERCENT ARRAY-MEAN FC&amp;P VAL'!AJ181),""),""))</f>
        <v/>
      </c>
      <c r="O181" s="12" t="str">
        <f>IF(N181="","",'[1]PERCENT ARRAY-MEAN FC&amp;P VAL'!AE181*'[1]PERCENT ARRAY-MEAN FC&amp;P VAL'!AF181*'[1]PERCENT ARRAY-MEAN FC&amp;P VAL'!AG181-ABS('[1]PERCENT ARRAY-MEAN FC&amp;P VAL'!AH181*'[1]PERCENT ARRAY-MEAN FC&amp;P VAL'!AI181*'[1]PERCENT ARRAY-MEAN FC&amp;P VAL'!AJ181))</f>
        <v/>
      </c>
      <c r="P181" t="str">
        <f>IF(A181="","",IF('[1]Calculation genes in KEGG path'!L179&gt;='[1]Flux and Impact'!$E$1,IF(('[1]PERCENT ARRAY-MEAN FC&amp;P VAL'!AK181*'[1]PERCENT ARRAY-MEAN FC&amp;P VAL'!AL181*'[1]PERCENT ARRAY-MEAN FC&amp;P VAL'!AM181+ABS('[1]PERCENT ARRAY-MEAN FC&amp;P VAL'!AN181*'[1]PERCENT ARRAY-MEAN FC&amp;P VAL'!AO181*'[1]PERCENT ARRAY-MEAN FC&amp;P VAL'!AP181))&gt;0,'[1]PERCENT ARRAY-MEAN FC&amp;P VAL'!AK181*'[1]PERCENT ARRAY-MEAN FC&amp;P VAL'!AL181*'[1]PERCENT ARRAY-MEAN FC&amp;P VAL'!AM181+ABS('[1]PERCENT ARRAY-MEAN FC&amp;P VAL'!AN181*'[1]PERCENT ARRAY-MEAN FC&amp;P VAL'!AO181*'[1]PERCENT ARRAY-MEAN FC&amp;P VAL'!AP181),""),""))</f>
        <v/>
      </c>
      <c r="Q181" s="12" t="str">
        <f>IF(P181="","",'[1]PERCENT ARRAY-MEAN FC&amp;P VAL'!AK181*'[1]PERCENT ARRAY-MEAN FC&amp;P VAL'!AL181*'[1]PERCENT ARRAY-MEAN FC&amp;P VAL'!AM181-ABS('[1]PERCENT ARRAY-MEAN FC&amp;P VAL'!AN181*'[1]PERCENT ARRAY-MEAN FC&amp;P VAL'!AO181*'[1]PERCENT ARRAY-MEAN FC&amp;P VAL'!AP181))</f>
        <v/>
      </c>
      <c r="R181" t="str">
        <f>IF(A181="","",IF('[1]Calculation genes in KEGG path'!L179&gt;='[1]Flux and Impact'!$E$1,IF(('[1]PERCENT ARRAY-MEAN FC&amp;P VAL'!AQ181*'[1]PERCENT ARRAY-MEAN FC&amp;P VAL'!AR181*'[1]PERCENT ARRAY-MEAN FC&amp;P VAL'!AS181+ABS('[1]PERCENT ARRAY-MEAN FC&amp;P VAL'!AT181*'[1]PERCENT ARRAY-MEAN FC&amp;P VAL'!AU181*'[1]PERCENT ARRAY-MEAN FC&amp;P VAL'!AV181))&gt;0,'[1]PERCENT ARRAY-MEAN FC&amp;P VAL'!AQ181*'[1]PERCENT ARRAY-MEAN FC&amp;P VAL'!AR181*'[1]PERCENT ARRAY-MEAN FC&amp;P VAL'!AS181+ABS('[1]PERCENT ARRAY-MEAN FC&amp;P VAL'!AT181*'[1]PERCENT ARRAY-MEAN FC&amp;P VAL'!AU181*'[1]PERCENT ARRAY-MEAN FC&amp;P VAL'!AV181),""),""))</f>
        <v/>
      </c>
      <c r="S181" s="12" t="str">
        <f>IF(R181="","",'[1]PERCENT ARRAY-MEAN FC&amp;P VAL'!AQ181*'[1]PERCENT ARRAY-MEAN FC&amp;P VAL'!AR181*'[1]PERCENT ARRAY-MEAN FC&amp;P VAL'!AS181-ABS('[1]PERCENT ARRAY-MEAN FC&amp;P VAL'!AT181*'[1]PERCENT ARRAY-MEAN FC&amp;P VAL'!AU181*'[1]PERCENT ARRAY-MEAN FC&amp;P VAL'!AV181))</f>
        <v/>
      </c>
      <c r="T181" t="str">
        <f>IF(A181="","",IF('[1]Calculation genes in KEGG path'!L179&gt;='[1]Flux and Impact'!$E$1,IF(('[1]PERCENT ARRAY-MEAN FC&amp;P VAL'!AW181*'[1]PERCENT ARRAY-MEAN FC&amp;P VAL'!AX181*'[1]PERCENT ARRAY-MEAN FC&amp;P VAL'!AY181+ABS('[1]PERCENT ARRAY-MEAN FC&amp;P VAL'!AZ181*'[1]PERCENT ARRAY-MEAN FC&amp;P VAL'!BA181*'[1]PERCENT ARRAY-MEAN FC&amp;P VAL'!BB181))&gt;0,'[1]PERCENT ARRAY-MEAN FC&amp;P VAL'!AW181*'[1]PERCENT ARRAY-MEAN FC&amp;P VAL'!AX181*'[1]PERCENT ARRAY-MEAN FC&amp;P VAL'!AY181+ABS('[1]PERCENT ARRAY-MEAN FC&amp;P VAL'!AZ181*'[1]PERCENT ARRAY-MEAN FC&amp;P VAL'!BA181*'[1]PERCENT ARRAY-MEAN FC&amp;P VAL'!BB181),""),""))</f>
        <v/>
      </c>
      <c r="U181" s="12" t="str">
        <f>IF(T181="","",'[1]PERCENT ARRAY-MEAN FC&amp;P VAL'!AW181*'[1]PERCENT ARRAY-MEAN FC&amp;P VAL'!AX181*'[1]PERCENT ARRAY-MEAN FC&amp;P VAL'!AY181-ABS('[1]PERCENT ARRAY-MEAN FC&amp;P VAL'!AZ181*'[1]PERCENT ARRAY-MEAN FC&amp;P VAL'!BA181*'[1]PERCENT ARRAY-MEAN FC&amp;P VAL'!BB181))</f>
        <v/>
      </c>
      <c r="V181" t="str">
        <f>IF(A181="","",IF('[1]Calculation genes in KEGG path'!L179&gt;='[1]Flux and Impact'!$E$1,IF(('[1]PERCENT ARRAY-MEAN FC&amp;P VAL'!BC181*'[1]PERCENT ARRAY-MEAN FC&amp;P VAL'!BD181*'[1]PERCENT ARRAY-MEAN FC&amp;P VAL'!BE181+ABS('[1]PERCENT ARRAY-MEAN FC&amp;P VAL'!BF181*'[1]PERCENT ARRAY-MEAN FC&amp;P VAL'!BG181*'[1]PERCENT ARRAY-MEAN FC&amp;P VAL'!BH181))&gt;0,'[1]PERCENT ARRAY-MEAN FC&amp;P VAL'!BC181*'[1]PERCENT ARRAY-MEAN FC&amp;P VAL'!BD181*'[1]PERCENT ARRAY-MEAN FC&amp;P VAL'!BE181+ABS('[1]PERCENT ARRAY-MEAN FC&amp;P VAL'!BF181*'[1]PERCENT ARRAY-MEAN FC&amp;P VAL'!BG181*'[1]PERCENT ARRAY-MEAN FC&amp;P VAL'!BH181),""),""))</f>
        <v/>
      </c>
      <c r="W181" s="12" t="str">
        <f>IF(V181="","",'[1]PERCENT ARRAY-MEAN FC&amp;P VAL'!BC181*'[1]PERCENT ARRAY-MEAN FC&amp;P VAL'!BD181*'[1]PERCENT ARRAY-MEAN FC&amp;P VAL'!BE181-ABS('[1]PERCENT ARRAY-MEAN FC&amp;P VAL'!BF181*'[1]PERCENT ARRAY-MEAN FC&amp;P VAL'!BG181*'[1]PERCENT ARRAY-MEAN FC&amp;P VAL'!BH181))</f>
        <v/>
      </c>
      <c r="X181" t="str">
        <f>IF(A181="","",IF('[1]Calculation genes in KEGG path'!L179&gt;='[1]Flux and Impact'!$E$1,IF(('[1]PERCENT ARRAY-MEAN FC&amp;P VAL'!BI181*'[1]PERCENT ARRAY-MEAN FC&amp;P VAL'!BJ181*'[1]PERCENT ARRAY-MEAN FC&amp;P VAL'!BK181+ABS('[1]PERCENT ARRAY-MEAN FC&amp;P VAL'!BL181*'[1]PERCENT ARRAY-MEAN FC&amp;P VAL'!BM181*'[1]PERCENT ARRAY-MEAN FC&amp;P VAL'!BN181))&gt;0,'[1]PERCENT ARRAY-MEAN FC&amp;P VAL'!BI181*'[1]PERCENT ARRAY-MEAN FC&amp;P VAL'!BJ181*'[1]PERCENT ARRAY-MEAN FC&amp;P VAL'!BK181+ABS('[1]PERCENT ARRAY-MEAN FC&amp;P VAL'!BL181*'[1]PERCENT ARRAY-MEAN FC&amp;P VAL'!BM181*'[1]PERCENT ARRAY-MEAN FC&amp;P VAL'!BN181),""),""))</f>
        <v/>
      </c>
      <c r="Y181" s="12" t="str">
        <f>IF(X181="","",'[1]PERCENT ARRAY-MEAN FC&amp;P VAL'!BI181*'[1]PERCENT ARRAY-MEAN FC&amp;P VAL'!BJ181*'[1]PERCENT ARRAY-MEAN FC&amp;P VAL'!BK181-ABS('[1]PERCENT ARRAY-MEAN FC&amp;P VAL'!BL181*'[1]PERCENT ARRAY-MEAN FC&amp;P VAL'!BM181*'[1]PERCENT ARRAY-MEAN FC&amp;P VAL'!BN181))</f>
        <v/>
      </c>
      <c r="Z181" t="str">
        <f>IF(A181="","",IF('[1]Calculation genes in KEGG path'!L179&gt;='[1]Flux and Impact'!$E$1,IF(('[1]PERCENT ARRAY-MEAN FC&amp;P VAL'!BO181*'[1]PERCENT ARRAY-MEAN FC&amp;P VAL'!BP181*'[1]PERCENT ARRAY-MEAN FC&amp;P VAL'!BQ181+ABS('[1]PERCENT ARRAY-MEAN FC&amp;P VAL'!BR181*'[1]PERCENT ARRAY-MEAN FC&amp;P VAL'!BS181*'[1]PERCENT ARRAY-MEAN FC&amp;P VAL'!BT181))&gt;0,'[1]PERCENT ARRAY-MEAN FC&amp;P VAL'!BO181*'[1]PERCENT ARRAY-MEAN FC&amp;P VAL'!BP181*'[1]PERCENT ARRAY-MEAN FC&amp;P VAL'!BQ181+ABS('[1]PERCENT ARRAY-MEAN FC&amp;P VAL'!BR181*'[1]PERCENT ARRAY-MEAN FC&amp;P VAL'!BS181*'[1]PERCENT ARRAY-MEAN FC&amp;P VAL'!BT181),""),""))</f>
        <v/>
      </c>
      <c r="AA181" s="12" t="str">
        <f>IF(Z181="","",'[1]PERCENT ARRAY-MEAN FC&amp;P VAL'!BO181*'[1]PERCENT ARRAY-MEAN FC&amp;P VAL'!BP181*'[1]PERCENT ARRAY-MEAN FC&amp;P VAL'!BQ181-ABS('[1]PERCENT ARRAY-MEAN FC&amp;P VAL'!BR181*'[1]PERCENT ARRAY-MEAN FC&amp;P VAL'!BS181*'[1]PERCENT ARRAY-MEAN FC&amp;P VAL'!BT181))</f>
        <v/>
      </c>
      <c r="AB181" t="str">
        <f>IF(A181="","",IF('[1]Calculation genes in KEGG path'!L179&gt;='[1]Flux and Impact'!$E$1,IF(('[1]PERCENT ARRAY-MEAN FC&amp;P VAL'!BU181*'[1]PERCENT ARRAY-MEAN FC&amp;P VAL'!BV181*'[1]PERCENT ARRAY-MEAN FC&amp;P VAL'!BW181+ABS('[1]PERCENT ARRAY-MEAN FC&amp;P VAL'!BX181*'[1]PERCENT ARRAY-MEAN FC&amp;P VAL'!BY181*'[1]PERCENT ARRAY-MEAN FC&amp;P VAL'!BZ181))&gt;0,'[1]PERCENT ARRAY-MEAN FC&amp;P VAL'!BU181*'[1]PERCENT ARRAY-MEAN FC&amp;P VAL'!BV181*'[1]PERCENT ARRAY-MEAN FC&amp;P VAL'!BW181+ABS('[1]PERCENT ARRAY-MEAN FC&amp;P VAL'!BX181*'[1]PERCENT ARRAY-MEAN FC&amp;P VAL'!BY181*'[1]PERCENT ARRAY-MEAN FC&amp;P VAL'!BZ181),""),""))</f>
        <v/>
      </c>
      <c r="AC181" s="12" t="str">
        <f>IF(AB181="","",'[1]PERCENT ARRAY-MEAN FC&amp;P VAL'!BU181*'[1]PERCENT ARRAY-MEAN FC&amp;P VAL'!BV181*'[1]PERCENT ARRAY-MEAN FC&amp;P VAL'!BW181-ABS('[1]PERCENT ARRAY-MEAN FC&amp;P VAL'!BX181*'[1]PERCENT ARRAY-MEAN FC&amp;P VAL'!BY181*'[1]PERCENT ARRAY-MEAN FC&amp;P VAL'!BZ181))</f>
        <v/>
      </c>
      <c r="AD181" t="str">
        <f>IF(A181="","",IF('[1]Calculation genes in KEGG path'!L179&gt;='[1]Flux and Impact'!$E$1,IF(('[1]PERCENT ARRAY-MEAN FC&amp;P VAL'!CA181*'[1]PERCENT ARRAY-MEAN FC&amp;P VAL'!CB181*'[1]PERCENT ARRAY-MEAN FC&amp;P VAL'!CC181+ABS('[1]PERCENT ARRAY-MEAN FC&amp;P VAL'!CD181*'[1]PERCENT ARRAY-MEAN FC&amp;P VAL'!CE181*'[1]PERCENT ARRAY-MEAN FC&amp;P VAL'!CF181))&gt;0,'[1]PERCENT ARRAY-MEAN FC&amp;P VAL'!CA181*'[1]PERCENT ARRAY-MEAN FC&amp;P VAL'!CB181*'[1]PERCENT ARRAY-MEAN FC&amp;P VAL'!CC181+ABS('[1]PERCENT ARRAY-MEAN FC&amp;P VAL'!CD181*'[1]PERCENT ARRAY-MEAN FC&amp;P VAL'!CE181*'[1]PERCENT ARRAY-MEAN FC&amp;P VAL'!CF181),""),""))</f>
        <v/>
      </c>
      <c r="AE181" s="12" t="str">
        <f>IF(AD181="","",'[1]PERCENT ARRAY-MEAN FC&amp;P VAL'!CA181*'[1]PERCENT ARRAY-MEAN FC&amp;P VAL'!CB181*'[1]PERCENT ARRAY-MEAN FC&amp;P VAL'!CC181-ABS('[1]PERCENT ARRAY-MEAN FC&amp;P VAL'!CD181*'[1]PERCENT ARRAY-MEAN FC&amp;P VAL'!CE181*'[1]PERCENT ARRAY-MEAN FC&amp;P VAL'!CF181))</f>
        <v/>
      </c>
      <c r="AF181" t="str">
        <f>IF(A181="","",IF('[1]Calculation genes in KEGG path'!L179&gt;='[1]Flux and Impact'!$E$1,IF(('[1]PERCENT ARRAY-MEAN FC&amp;P VAL'!CG181*'[1]PERCENT ARRAY-MEAN FC&amp;P VAL'!CH181*'[1]PERCENT ARRAY-MEAN FC&amp;P VAL'!CI181+ABS('[1]PERCENT ARRAY-MEAN FC&amp;P VAL'!CJ181*'[1]PERCENT ARRAY-MEAN FC&amp;P VAL'!CK181*'[1]PERCENT ARRAY-MEAN FC&amp;P VAL'!CL181))&gt;0,'[1]PERCENT ARRAY-MEAN FC&amp;P VAL'!CG181*'[1]PERCENT ARRAY-MEAN FC&amp;P VAL'!CH181*'[1]PERCENT ARRAY-MEAN FC&amp;P VAL'!CI181+ABS('[1]PERCENT ARRAY-MEAN FC&amp;P VAL'!CJ181*'[1]PERCENT ARRAY-MEAN FC&amp;P VAL'!CK181*'[1]PERCENT ARRAY-MEAN FC&amp;P VAL'!CL181),""),""))</f>
        <v/>
      </c>
      <c r="AG181" s="12" t="str">
        <f>IF(AF181="","",'[1]PERCENT ARRAY-MEAN FC&amp;P VAL'!CG181*'[1]PERCENT ARRAY-MEAN FC&amp;P VAL'!CH181*'[1]PERCENT ARRAY-MEAN FC&amp;P VAL'!CI181-ABS('[1]PERCENT ARRAY-MEAN FC&amp;P VAL'!CJ181*'[1]PERCENT ARRAY-MEAN FC&amp;P VAL'!CK181*'[1]PERCENT ARRAY-MEAN FC&amp;P VAL'!CL181))</f>
        <v/>
      </c>
      <c r="AH181" t="str">
        <f>IF(A181="","",IF('[1]Calculation genes in KEGG path'!L179&gt;='[1]Flux and Impact'!$E$1,IF(('[1]PERCENT ARRAY-MEAN FC&amp;P VAL'!CM181*'[1]PERCENT ARRAY-MEAN FC&amp;P VAL'!CN181*'[1]PERCENT ARRAY-MEAN FC&amp;P VAL'!CO181+ABS('[1]PERCENT ARRAY-MEAN FC&amp;P VAL'!CP181*'[1]PERCENT ARRAY-MEAN FC&amp;P VAL'!CQ181*'[1]PERCENT ARRAY-MEAN FC&amp;P VAL'!CR181))&gt;0,'[1]PERCENT ARRAY-MEAN FC&amp;P VAL'!CM181*'[1]PERCENT ARRAY-MEAN FC&amp;P VAL'!CN181*'[1]PERCENT ARRAY-MEAN FC&amp;P VAL'!CO181+ABS('[1]PERCENT ARRAY-MEAN FC&amp;P VAL'!CP181*'[1]PERCENT ARRAY-MEAN FC&amp;P VAL'!CQ181*'[1]PERCENT ARRAY-MEAN FC&amp;P VAL'!CR181),""),""))</f>
        <v/>
      </c>
      <c r="AI181" s="12" t="str">
        <f>IF(AH181="","",'[1]PERCENT ARRAY-MEAN FC&amp;P VAL'!CM181*'[1]PERCENT ARRAY-MEAN FC&amp;P VAL'!CN181*'[1]PERCENT ARRAY-MEAN FC&amp;P VAL'!CO181-ABS('[1]PERCENT ARRAY-MEAN FC&amp;P VAL'!CP181*'[1]PERCENT ARRAY-MEAN FC&amp;P VAL'!CQ181*'[1]PERCENT ARRAY-MEAN FC&amp;P VAL'!CR181))</f>
        <v/>
      </c>
      <c r="AJ181" t="str">
        <f>IF(A181="","",IF('[1]Calculation genes in KEGG path'!L179&gt;='[1]Flux and Impact'!$E$1,IF(('[1]PERCENT ARRAY-MEAN FC&amp;P VAL'!CS181*'[1]PERCENT ARRAY-MEAN FC&amp;P VAL'!CT181*'[1]PERCENT ARRAY-MEAN FC&amp;P VAL'!CU181+ABS('[1]PERCENT ARRAY-MEAN FC&amp;P VAL'!CV181*'[1]PERCENT ARRAY-MEAN FC&amp;P VAL'!CW181*'[1]PERCENT ARRAY-MEAN FC&amp;P VAL'!CX181))&gt;0,'[1]PERCENT ARRAY-MEAN FC&amp;P VAL'!CS181*'[1]PERCENT ARRAY-MEAN FC&amp;P VAL'!CT181*'[1]PERCENT ARRAY-MEAN FC&amp;P VAL'!CU181+ABS('[1]PERCENT ARRAY-MEAN FC&amp;P VAL'!CV181*'[1]PERCENT ARRAY-MEAN FC&amp;P VAL'!CW181*'[1]PERCENT ARRAY-MEAN FC&amp;P VAL'!CX181),""),""))</f>
        <v/>
      </c>
      <c r="AK181" s="12" t="str">
        <f>IF(AJ181="","",'[1]PERCENT ARRAY-MEAN FC&amp;P VAL'!CS181*'[1]PERCENT ARRAY-MEAN FC&amp;P VAL'!CT181*'[1]PERCENT ARRAY-MEAN FC&amp;P VAL'!CU181-ABS('[1]PERCENT ARRAY-MEAN FC&amp;P VAL'!CV181*'[1]PERCENT ARRAY-MEAN FC&amp;P VAL'!CW181*'[1]PERCENT ARRAY-MEAN FC&amp;P VAL'!CX181))</f>
        <v/>
      </c>
      <c r="AL181" t="str">
        <f>IF(A181="","",IF('[1]Calculation genes in KEGG path'!L179&gt;='[1]Flux and Impact'!$E$1,IF(('[1]PERCENT ARRAY-MEAN FC&amp;P VAL'!CY181*'[1]PERCENT ARRAY-MEAN FC&amp;P VAL'!CZ181*'[1]PERCENT ARRAY-MEAN FC&amp;P VAL'!DA181+ABS('[1]PERCENT ARRAY-MEAN FC&amp;P VAL'!DB181*'[1]PERCENT ARRAY-MEAN FC&amp;P VAL'!DC181*'[1]PERCENT ARRAY-MEAN FC&amp;P VAL'!DD181))&gt;0,'[1]PERCENT ARRAY-MEAN FC&amp;P VAL'!CY181*'[1]PERCENT ARRAY-MEAN FC&amp;P VAL'!CZ181*'[1]PERCENT ARRAY-MEAN FC&amp;P VAL'!DA181+ABS('[1]PERCENT ARRAY-MEAN FC&amp;P VAL'!DB181*'[1]PERCENT ARRAY-MEAN FC&amp;P VAL'!DC181*'[1]PERCENT ARRAY-MEAN FC&amp;P VAL'!DD181),""),""))</f>
        <v/>
      </c>
      <c r="AM181" s="12" t="str">
        <f>IF(AL181="","",'[1]PERCENT ARRAY-MEAN FC&amp;P VAL'!CY181*'[1]PERCENT ARRAY-MEAN FC&amp;P VAL'!CZ181*'[1]PERCENT ARRAY-MEAN FC&amp;P VAL'!DA181-ABS('[1]PERCENT ARRAY-MEAN FC&amp;P VAL'!DB181*'[1]PERCENT ARRAY-MEAN FC&amp;P VAL'!DC181*'[1]PERCENT ARRAY-MEAN FC&amp;P VAL'!DD181))</f>
        <v/>
      </c>
      <c r="AN181" t="str">
        <f>IF(A181="","",IF('[1]Calculation genes in KEGG path'!L179&gt;='[1]Flux and Impact'!$E$1,IF(('[1]PERCENT ARRAY-MEAN FC&amp;P VAL'!DE181*'[1]PERCENT ARRAY-MEAN FC&amp;P VAL'!DF181*'[1]PERCENT ARRAY-MEAN FC&amp;P VAL'!DG181+ABS('[1]PERCENT ARRAY-MEAN FC&amp;P VAL'!DH181*'[1]PERCENT ARRAY-MEAN FC&amp;P VAL'!DI181*'[1]PERCENT ARRAY-MEAN FC&amp;P VAL'!DJ181))&gt;0,'[1]PERCENT ARRAY-MEAN FC&amp;P VAL'!DE181*'[1]PERCENT ARRAY-MEAN FC&amp;P VAL'!DF181*'[1]PERCENT ARRAY-MEAN FC&amp;P VAL'!DG181+ABS('[1]PERCENT ARRAY-MEAN FC&amp;P VAL'!DH181*'[1]PERCENT ARRAY-MEAN FC&amp;P VAL'!DI181*'[1]PERCENT ARRAY-MEAN FC&amp;P VAL'!DJ181),""),""))</f>
        <v/>
      </c>
      <c r="AO181" s="12" t="str">
        <f>IF(AN181="","",'[1]PERCENT ARRAY-MEAN FC&amp;P VAL'!DE181*'[1]PERCENT ARRAY-MEAN FC&amp;P VAL'!DF181*'[1]PERCENT ARRAY-MEAN FC&amp;P VAL'!DG181-ABS('[1]PERCENT ARRAY-MEAN FC&amp;P VAL'!DH181*'[1]PERCENT ARRAY-MEAN FC&amp;P VAL'!DI181*'[1]PERCENT ARRAY-MEAN FC&amp;P VAL'!DJ181))</f>
        <v/>
      </c>
      <c r="AP181" t="str">
        <f>IF(A181="","",IF('[1]Calculation genes in KEGG path'!L179&gt;='[1]Flux and Impact'!$E$1,IF(('[1]PERCENT ARRAY-MEAN FC&amp;P VAL'!DK181*'[1]PERCENT ARRAY-MEAN FC&amp;P VAL'!DL181*'[1]PERCENT ARRAY-MEAN FC&amp;P VAL'!DM181+ABS('[1]PERCENT ARRAY-MEAN FC&amp;P VAL'!DN181*'[1]PERCENT ARRAY-MEAN FC&amp;P VAL'!DO181*'[1]PERCENT ARRAY-MEAN FC&amp;P VAL'!DP181))&gt;0,'[1]PERCENT ARRAY-MEAN FC&amp;P VAL'!DK181*'[1]PERCENT ARRAY-MEAN FC&amp;P VAL'!DL181*'[1]PERCENT ARRAY-MEAN FC&amp;P VAL'!DM181+ABS('[1]PERCENT ARRAY-MEAN FC&amp;P VAL'!DN181*'[1]PERCENT ARRAY-MEAN FC&amp;P VAL'!DO181*'[1]PERCENT ARRAY-MEAN FC&amp;P VAL'!DP181),""),""))</f>
        <v/>
      </c>
      <c r="AQ181" s="12" t="str">
        <f>IF(AP181="","",'[1]PERCENT ARRAY-MEAN FC&amp;P VAL'!DK181*'[1]PERCENT ARRAY-MEAN FC&amp;P VAL'!DL181*'[1]PERCENT ARRAY-MEAN FC&amp;P VAL'!DM181-ABS('[1]PERCENT ARRAY-MEAN FC&amp;P VAL'!DN181*'[1]PERCENT ARRAY-MEAN FC&amp;P VAL'!DO181*'[1]PERCENT ARRAY-MEAN FC&amp;P VAL'!DP181))</f>
        <v/>
      </c>
      <c r="AR181" t="str">
        <f>IF(A181="","",IF('[1]Calculation genes in KEGG path'!L179&gt;='[1]Flux and Impact'!$E$1,IF(('[1]PERCENT ARRAY-MEAN FC&amp;P VAL'!DQ181*'[1]PERCENT ARRAY-MEAN FC&amp;P VAL'!DR181*'[1]PERCENT ARRAY-MEAN FC&amp;P VAL'!DS181+ABS('[1]PERCENT ARRAY-MEAN FC&amp;P VAL'!DT181*'[1]PERCENT ARRAY-MEAN FC&amp;P VAL'!DU181*'[1]PERCENT ARRAY-MEAN FC&amp;P VAL'!DV181))&gt;0,'[1]PERCENT ARRAY-MEAN FC&amp;P VAL'!DQ181*'[1]PERCENT ARRAY-MEAN FC&amp;P VAL'!DR181*'[1]PERCENT ARRAY-MEAN FC&amp;P VAL'!DS181+ABS('[1]PERCENT ARRAY-MEAN FC&amp;P VAL'!DT181*'[1]PERCENT ARRAY-MEAN FC&amp;P VAL'!DU181*'[1]PERCENT ARRAY-MEAN FC&amp;P VAL'!DV181),""),""))</f>
        <v/>
      </c>
      <c r="AS181" s="12" t="str">
        <f>IF(AR181="","",'[1]PERCENT ARRAY-MEAN FC&amp;P VAL'!DQ181*'[1]PERCENT ARRAY-MEAN FC&amp;P VAL'!DR181*'[1]PERCENT ARRAY-MEAN FC&amp;P VAL'!DS181-ABS('[1]PERCENT ARRAY-MEAN FC&amp;P VAL'!DT181*'[1]PERCENT ARRAY-MEAN FC&amp;P VAL'!DU181*'[1]PERCENT ARRAY-MEAN FC&amp;P VAL'!DV181))</f>
        <v/>
      </c>
      <c r="AT181" s="12">
        <f t="shared" si="7"/>
        <v>-101.70838811843</v>
      </c>
      <c r="AU181" s="12">
        <f t="shared" si="8"/>
        <v>1</v>
      </c>
    </row>
    <row r="182" spans="1:47">
      <c r="A182" t="str">
        <f>'[1]Calculation genes in KEGG path'!I180</f>
        <v>bta04966</v>
      </c>
      <c r="B182" t="str">
        <f>IF('[1]PERCENT ARRAY-MEAN FC&amp;P VAL'!A182="","",'[1]PERCENT ARRAY-MEAN FC&amp;P VAL'!A182)</f>
        <v>5. Organismal Systems</v>
      </c>
      <c r="C182" t="str">
        <f>IF('[1]PERCENT ARRAY-MEAN FC&amp;P VAL'!B182="","",'[1]PERCENT ARRAY-MEAN FC&amp;P VAL'!B182)</f>
        <v>5.5 Excretory System</v>
      </c>
      <c r="D182" t="str">
        <f>IF('[1]PERCENT ARRAY-MEAN FC&amp;P VAL'!C182="","",'[1]PERCENT ARRAY-MEAN FC&amp;P VAL'!C182)</f>
        <v>Collecting duct acid secretion</v>
      </c>
      <c r="E182" s="12">
        <f t="shared" si="6"/>
        <v>0</v>
      </c>
      <c r="F182" t="str">
        <f>IF(A182="","",IF('[1]Calculation genes in KEGG path'!L180&gt;='[1]Flux and Impact'!$E$1,IF('[1]PERCENT ARRAY-MEAN FC&amp;P VAL'!G182*'[1]PERCENT ARRAY-MEAN FC&amp;P VAL'!H182*'[1]PERCENT ARRAY-MEAN FC&amp;P VAL'!I182+ABS('[1]PERCENT ARRAY-MEAN FC&amp;P VAL'!J182*'[1]PERCENT ARRAY-MEAN FC&amp;P VAL'!K182*'[1]PERCENT ARRAY-MEAN FC&amp;P VAL'!L182)&gt;0,'[1]PERCENT ARRAY-MEAN FC&amp;P VAL'!G182*'[1]PERCENT ARRAY-MEAN FC&amp;P VAL'!H182*'[1]PERCENT ARRAY-MEAN FC&amp;P VAL'!I182+ABS('[1]PERCENT ARRAY-MEAN FC&amp;P VAL'!J182*'[1]PERCENT ARRAY-MEAN FC&amp;P VAL'!K182*'[1]PERCENT ARRAY-MEAN FC&amp;P VAL'!L182),""),""))</f>
        <v/>
      </c>
      <c r="G182" s="12" t="str">
        <f>IF(F182="","",'[1]PERCENT ARRAY-MEAN FC&amp;P VAL'!G182*'[1]PERCENT ARRAY-MEAN FC&amp;P VAL'!H182*'[1]PERCENT ARRAY-MEAN FC&amp;P VAL'!I182-ABS('[1]PERCENT ARRAY-MEAN FC&amp;P VAL'!J182*'[1]PERCENT ARRAY-MEAN FC&amp;P VAL'!K182*'[1]PERCENT ARRAY-MEAN FC&amp;P VAL'!L182))</f>
        <v/>
      </c>
      <c r="H182" t="str">
        <f>IF(A182="","",IF('[1]Calculation genes in KEGG path'!L180&gt;='[1]Flux and Impact'!$E$1,IF(('[1]PERCENT ARRAY-MEAN FC&amp;P VAL'!M182*'[1]PERCENT ARRAY-MEAN FC&amp;P VAL'!N182*'[1]PERCENT ARRAY-MEAN FC&amp;P VAL'!O182+ABS('[1]PERCENT ARRAY-MEAN FC&amp;P VAL'!P182*'[1]PERCENT ARRAY-MEAN FC&amp;P VAL'!Q182*'[1]PERCENT ARRAY-MEAN FC&amp;P VAL'!R182))&gt;0,'[1]PERCENT ARRAY-MEAN FC&amp;P VAL'!M182*'[1]PERCENT ARRAY-MEAN FC&amp;P VAL'!N182*'[1]PERCENT ARRAY-MEAN FC&amp;P VAL'!O182+ABS('[1]PERCENT ARRAY-MEAN FC&amp;P VAL'!P182*'[1]PERCENT ARRAY-MEAN FC&amp;P VAL'!Q182*'[1]PERCENT ARRAY-MEAN FC&amp;P VAL'!R182),""),""))</f>
        <v/>
      </c>
      <c r="I182" s="12" t="str">
        <f>IF(H182="","",'[1]PERCENT ARRAY-MEAN FC&amp;P VAL'!M182*'[1]PERCENT ARRAY-MEAN FC&amp;P VAL'!N182*'[1]PERCENT ARRAY-MEAN FC&amp;P VAL'!O182-ABS('[1]PERCENT ARRAY-MEAN FC&amp;P VAL'!P182*'[1]PERCENT ARRAY-MEAN FC&amp;P VAL'!Q182*'[1]PERCENT ARRAY-MEAN FC&amp;P VAL'!R182))</f>
        <v/>
      </c>
      <c r="J182" t="str">
        <f>IF(A182="","",IF('[1]Calculation genes in KEGG path'!L180&gt;='[1]Flux and Impact'!$E$1,IF(('[1]PERCENT ARRAY-MEAN FC&amp;P VAL'!S182*'[1]PERCENT ARRAY-MEAN FC&amp;P VAL'!T182*'[1]PERCENT ARRAY-MEAN FC&amp;P VAL'!U182+ABS('[1]PERCENT ARRAY-MEAN FC&amp;P VAL'!V182*'[1]PERCENT ARRAY-MEAN FC&amp;P VAL'!W182*'[1]PERCENT ARRAY-MEAN FC&amp;P VAL'!X182))&gt;0,'[1]PERCENT ARRAY-MEAN FC&amp;P VAL'!S182*'[1]PERCENT ARRAY-MEAN FC&amp;P VAL'!T182*'[1]PERCENT ARRAY-MEAN FC&amp;P VAL'!U182+ABS('[1]PERCENT ARRAY-MEAN FC&amp;P VAL'!V182*'[1]PERCENT ARRAY-MEAN FC&amp;P VAL'!W182*'[1]PERCENT ARRAY-MEAN FC&amp;P VAL'!X182),""),""))</f>
        <v/>
      </c>
      <c r="K182" s="12" t="str">
        <f>IF(J182="","",'[1]PERCENT ARRAY-MEAN FC&amp;P VAL'!S182*'[1]PERCENT ARRAY-MEAN FC&amp;P VAL'!T182*'[1]PERCENT ARRAY-MEAN FC&amp;P VAL'!U182-ABS('[1]PERCENT ARRAY-MEAN FC&amp;P VAL'!V182*'[1]PERCENT ARRAY-MEAN FC&amp;P VAL'!W182*'[1]PERCENT ARRAY-MEAN FC&amp;P VAL'!X182))</f>
        <v/>
      </c>
      <c r="L182" t="str">
        <f>IF(A182="","",IF('[1]Calculation genes in KEGG path'!L180&gt;='[1]Flux and Impact'!$E$1,IF(('[1]PERCENT ARRAY-MEAN FC&amp;P VAL'!Y182*'[1]PERCENT ARRAY-MEAN FC&amp;P VAL'!Z182*'[1]PERCENT ARRAY-MEAN FC&amp;P VAL'!AA182+ABS('[1]PERCENT ARRAY-MEAN FC&amp;P VAL'!AB182*'[1]PERCENT ARRAY-MEAN FC&amp;P VAL'!AC182*'[1]PERCENT ARRAY-MEAN FC&amp;P VAL'!AD182))&gt;0,'[1]PERCENT ARRAY-MEAN FC&amp;P VAL'!Y182*'[1]PERCENT ARRAY-MEAN FC&amp;P VAL'!Z182*'[1]PERCENT ARRAY-MEAN FC&amp;P VAL'!AA182+ABS('[1]PERCENT ARRAY-MEAN FC&amp;P VAL'!AB182*'[1]PERCENT ARRAY-MEAN FC&amp;P VAL'!AC182*'[1]PERCENT ARRAY-MEAN FC&amp;P VAL'!AD182),""),""))</f>
        <v/>
      </c>
      <c r="M182" s="12" t="str">
        <f>IF(L182="","",'[1]PERCENT ARRAY-MEAN FC&amp;P VAL'!Y182*'[1]PERCENT ARRAY-MEAN FC&amp;P VAL'!Z182*'[1]PERCENT ARRAY-MEAN FC&amp;P VAL'!AA182-ABS('[1]PERCENT ARRAY-MEAN FC&amp;P VAL'!AB182*'[1]PERCENT ARRAY-MEAN FC&amp;P VAL'!AC182*'[1]PERCENT ARRAY-MEAN FC&amp;P VAL'!AD182))</f>
        <v/>
      </c>
      <c r="N182" t="str">
        <f>IF(A182="","",IF('[1]Calculation genes in KEGG path'!L180&gt;='[1]Flux and Impact'!$E$1,IF(('[1]PERCENT ARRAY-MEAN FC&amp;P VAL'!AE182*'[1]PERCENT ARRAY-MEAN FC&amp;P VAL'!AF182*'[1]PERCENT ARRAY-MEAN FC&amp;P VAL'!AG182+ABS('[1]PERCENT ARRAY-MEAN FC&amp;P VAL'!AH182*'[1]PERCENT ARRAY-MEAN FC&amp;P VAL'!AI182*'[1]PERCENT ARRAY-MEAN FC&amp;P VAL'!AJ182))&gt;0,'[1]PERCENT ARRAY-MEAN FC&amp;P VAL'!AE182*'[1]PERCENT ARRAY-MEAN FC&amp;P VAL'!AF182*'[1]PERCENT ARRAY-MEAN FC&amp;P VAL'!AG182+ABS('[1]PERCENT ARRAY-MEAN FC&amp;P VAL'!AH182*'[1]PERCENT ARRAY-MEAN FC&amp;P VAL'!AI182*'[1]PERCENT ARRAY-MEAN FC&amp;P VAL'!AJ182),""),""))</f>
        <v/>
      </c>
      <c r="O182" s="12" t="str">
        <f>IF(N182="","",'[1]PERCENT ARRAY-MEAN FC&amp;P VAL'!AE182*'[1]PERCENT ARRAY-MEAN FC&amp;P VAL'!AF182*'[1]PERCENT ARRAY-MEAN FC&amp;P VAL'!AG182-ABS('[1]PERCENT ARRAY-MEAN FC&amp;P VAL'!AH182*'[1]PERCENT ARRAY-MEAN FC&amp;P VAL'!AI182*'[1]PERCENT ARRAY-MEAN FC&amp;P VAL'!AJ182))</f>
        <v/>
      </c>
      <c r="P182" t="str">
        <f>IF(A182="","",IF('[1]Calculation genes in KEGG path'!L180&gt;='[1]Flux and Impact'!$E$1,IF(('[1]PERCENT ARRAY-MEAN FC&amp;P VAL'!AK182*'[1]PERCENT ARRAY-MEAN FC&amp;P VAL'!AL182*'[1]PERCENT ARRAY-MEAN FC&amp;P VAL'!AM182+ABS('[1]PERCENT ARRAY-MEAN FC&amp;P VAL'!AN182*'[1]PERCENT ARRAY-MEAN FC&amp;P VAL'!AO182*'[1]PERCENT ARRAY-MEAN FC&amp;P VAL'!AP182))&gt;0,'[1]PERCENT ARRAY-MEAN FC&amp;P VAL'!AK182*'[1]PERCENT ARRAY-MEAN FC&amp;P VAL'!AL182*'[1]PERCENT ARRAY-MEAN FC&amp;P VAL'!AM182+ABS('[1]PERCENT ARRAY-MEAN FC&amp;P VAL'!AN182*'[1]PERCENT ARRAY-MEAN FC&amp;P VAL'!AO182*'[1]PERCENT ARRAY-MEAN FC&amp;P VAL'!AP182),""),""))</f>
        <v/>
      </c>
      <c r="Q182" s="12" t="str">
        <f>IF(P182="","",'[1]PERCENT ARRAY-MEAN FC&amp;P VAL'!AK182*'[1]PERCENT ARRAY-MEAN FC&amp;P VAL'!AL182*'[1]PERCENT ARRAY-MEAN FC&amp;P VAL'!AM182-ABS('[1]PERCENT ARRAY-MEAN FC&amp;P VAL'!AN182*'[1]PERCENT ARRAY-MEAN FC&amp;P VAL'!AO182*'[1]PERCENT ARRAY-MEAN FC&amp;P VAL'!AP182))</f>
        <v/>
      </c>
      <c r="R182" t="str">
        <f>IF(A182="","",IF('[1]Calculation genes in KEGG path'!L180&gt;='[1]Flux and Impact'!$E$1,IF(('[1]PERCENT ARRAY-MEAN FC&amp;P VAL'!AQ182*'[1]PERCENT ARRAY-MEAN FC&amp;P VAL'!AR182*'[1]PERCENT ARRAY-MEAN FC&amp;P VAL'!AS182+ABS('[1]PERCENT ARRAY-MEAN FC&amp;P VAL'!AT182*'[1]PERCENT ARRAY-MEAN FC&amp;P VAL'!AU182*'[1]PERCENT ARRAY-MEAN FC&amp;P VAL'!AV182))&gt;0,'[1]PERCENT ARRAY-MEAN FC&amp;P VAL'!AQ182*'[1]PERCENT ARRAY-MEAN FC&amp;P VAL'!AR182*'[1]PERCENT ARRAY-MEAN FC&amp;P VAL'!AS182+ABS('[1]PERCENT ARRAY-MEAN FC&amp;P VAL'!AT182*'[1]PERCENT ARRAY-MEAN FC&amp;P VAL'!AU182*'[1]PERCENT ARRAY-MEAN FC&amp;P VAL'!AV182),""),""))</f>
        <v/>
      </c>
      <c r="S182" s="12" t="str">
        <f>IF(R182="","",'[1]PERCENT ARRAY-MEAN FC&amp;P VAL'!AQ182*'[1]PERCENT ARRAY-MEAN FC&amp;P VAL'!AR182*'[1]PERCENT ARRAY-MEAN FC&amp;P VAL'!AS182-ABS('[1]PERCENT ARRAY-MEAN FC&amp;P VAL'!AT182*'[1]PERCENT ARRAY-MEAN FC&amp;P VAL'!AU182*'[1]PERCENT ARRAY-MEAN FC&amp;P VAL'!AV182))</f>
        <v/>
      </c>
      <c r="T182" t="str">
        <f>IF(A182="","",IF('[1]Calculation genes in KEGG path'!L180&gt;='[1]Flux and Impact'!$E$1,IF(('[1]PERCENT ARRAY-MEAN FC&amp;P VAL'!AW182*'[1]PERCENT ARRAY-MEAN FC&amp;P VAL'!AX182*'[1]PERCENT ARRAY-MEAN FC&amp;P VAL'!AY182+ABS('[1]PERCENT ARRAY-MEAN FC&amp;P VAL'!AZ182*'[1]PERCENT ARRAY-MEAN FC&amp;P VAL'!BA182*'[1]PERCENT ARRAY-MEAN FC&amp;P VAL'!BB182))&gt;0,'[1]PERCENT ARRAY-MEAN FC&amp;P VAL'!AW182*'[1]PERCENT ARRAY-MEAN FC&amp;P VAL'!AX182*'[1]PERCENT ARRAY-MEAN FC&amp;P VAL'!AY182+ABS('[1]PERCENT ARRAY-MEAN FC&amp;P VAL'!AZ182*'[1]PERCENT ARRAY-MEAN FC&amp;P VAL'!BA182*'[1]PERCENT ARRAY-MEAN FC&amp;P VAL'!BB182),""),""))</f>
        <v/>
      </c>
      <c r="U182" s="12" t="str">
        <f>IF(T182="","",'[1]PERCENT ARRAY-MEAN FC&amp;P VAL'!AW182*'[1]PERCENT ARRAY-MEAN FC&amp;P VAL'!AX182*'[1]PERCENT ARRAY-MEAN FC&amp;P VAL'!AY182-ABS('[1]PERCENT ARRAY-MEAN FC&amp;P VAL'!AZ182*'[1]PERCENT ARRAY-MEAN FC&amp;P VAL'!BA182*'[1]PERCENT ARRAY-MEAN FC&amp;P VAL'!BB182))</f>
        <v/>
      </c>
      <c r="V182" t="str">
        <f>IF(A182="","",IF('[1]Calculation genes in KEGG path'!L180&gt;='[1]Flux and Impact'!$E$1,IF(('[1]PERCENT ARRAY-MEAN FC&amp;P VAL'!BC182*'[1]PERCENT ARRAY-MEAN FC&amp;P VAL'!BD182*'[1]PERCENT ARRAY-MEAN FC&amp;P VAL'!BE182+ABS('[1]PERCENT ARRAY-MEAN FC&amp;P VAL'!BF182*'[1]PERCENT ARRAY-MEAN FC&amp;P VAL'!BG182*'[1]PERCENT ARRAY-MEAN FC&amp;P VAL'!BH182))&gt;0,'[1]PERCENT ARRAY-MEAN FC&amp;P VAL'!BC182*'[1]PERCENT ARRAY-MEAN FC&amp;P VAL'!BD182*'[1]PERCENT ARRAY-MEAN FC&amp;P VAL'!BE182+ABS('[1]PERCENT ARRAY-MEAN FC&amp;P VAL'!BF182*'[1]PERCENT ARRAY-MEAN FC&amp;P VAL'!BG182*'[1]PERCENT ARRAY-MEAN FC&amp;P VAL'!BH182),""),""))</f>
        <v/>
      </c>
      <c r="W182" s="12" t="str">
        <f>IF(V182="","",'[1]PERCENT ARRAY-MEAN FC&amp;P VAL'!BC182*'[1]PERCENT ARRAY-MEAN FC&amp;P VAL'!BD182*'[1]PERCENT ARRAY-MEAN FC&amp;P VAL'!BE182-ABS('[1]PERCENT ARRAY-MEAN FC&amp;P VAL'!BF182*'[1]PERCENT ARRAY-MEAN FC&amp;P VAL'!BG182*'[1]PERCENT ARRAY-MEAN FC&amp;P VAL'!BH182))</f>
        <v/>
      </c>
      <c r="X182" t="str">
        <f>IF(A182="","",IF('[1]Calculation genes in KEGG path'!L180&gt;='[1]Flux and Impact'!$E$1,IF(('[1]PERCENT ARRAY-MEAN FC&amp;P VAL'!BI182*'[1]PERCENT ARRAY-MEAN FC&amp;P VAL'!BJ182*'[1]PERCENT ARRAY-MEAN FC&amp;P VAL'!BK182+ABS('[1]PERCENT ARRAY-MEAN FC&amp;P VAL'!BL182*'[1]PERCENT ARRAY-MEAN FC&amp;P VAL'!BM182*'[1]PERCENT ARRAY-MEAN FC&amp;P VAL'!BN182))&gt;0,'[1]PERCENT ARRAY-MEAN FC&amp;P VAL'!BI182*'[1]PERCENT ARRAY-MEAN FC&amp;P VAL'!BJ182*'[1]PERCENT ARRAY-MEAN FC&amp;P VAL'!BK182+ABS('[1]PERCENT ARRAY-MEAN FC&amp;P VAL'!BL182*'[1]PERCENT ARRAY-MEAN FC&amp;P VAL'!BM182*'[1]PERCENT ARRAY-MEAN FC&amp;P VAL'!BN182),""),""))</f>
        <v/>
      </c>
      <c r="Y182" s="12" t="str">
        <f>IF(X182="","",'[1]PERCENT ARRAY-MEAN FC&amp;P VAL'!BI182*'[1]PERCENT ARRAY-MEAN FC&amp;P VAL'!BJ182*'[1]PERCENT ARRAY-MEAN FC&amp;P VAL'!BK182-ABS('[1]PERCENT ARRAY-MEAN FC&amp;P VAL'!BL182*'[1]PERCENT ARRAY-MEAN FC&amp;P VAL'!BM182*'[1]PERCENT ARRAY-MEAN FC&amp;P VAL'!BN182))</f>
        <v/>
      </c>
      <c r="Z182" t="str">
        <f>IF(A182="","",IF('[1]Calculation genes in KEGG path'!L180&gt;='[1]Flux and Impact'!$E$1,IF(('[1]PERCENT ARRAY-MEAN FC&amp;P VAL'!BO182*'[1]PERCENT ARRAY-MEAN FC&amp;P VAL'!BP182*'[1]PERCENT ARRAY-MEAN FC&amp;P VAL'!BQ182+ABS('[1]PERCENT ARRAY-MEAN FC&amp;P VAL'!BR182*'[1]PERCENT ARRAY-MEAN FC&amp;P VAL'!BS182*'[1]PERCENT ARRAY-MEAN FC&amp;P VAL'!BT182))&gt;0,'[1]PERCENT ARRAY-MEAN FC&amp;P VAL'!BO182*'[1]PERCENT ARRAY-MEAN FC&amp;P VAL'!BP182*'[1]PERCENT ARRAY-MEAN FC&amp;P VAL'!BQ182+ABS('[1]PERCENT ARRAY-MEAN FC&amp;P VAL'!BR182*'[1]PERCENT ARRAY-MEAN FC&amp;P VAL'!BS182*'[1]PERCENT ARRAY-MEAN FC&amp;P VAL'!BT182),""),""))</f>
        <v/>
      </c>
      <c r="AA182" s="12" t="str">
        <f>IF(Z182="","",'[1]PERCENT ARRAY-MEAN FC&amp;P VAL'!BO182*'[1]PERCENT ARRAY-MEAN FC&amp;P VAL'!BP182*'[1]PERCENT ARRAY-MEAN FC&amp;P VAL'!BQ182-ABS('[1]PERCENT ARRAY-MEAN FC&amp;P VAL'!BR182*'[1]PERCENT ARRAY-MEAN FC&amp;P VAL'!BS182*'[1]PERCENT ARRAY-MEAN FC&amp;P VAL'!BT182))</f>
        <v/>
      </c>
      <c r="AB182" t="str">
        <f>IF(A182="","",IF('[1]Calculation genes in KEGG path'!L180&gt;='[1]Flux and Impact'!$E$1,IF(('[1]PERCENT ARRAY-MEAN FC&amp;P VAL'!BU182*'[1]PERCENT ARRAY-MEAN FC&amp;P VAL'!BV182*'[1]PERCENT ARRAY-MEAN FC&amp;P VAL'!BW182+ABS('[1]PERCENT ARRAY-MEAN FC&amp;P VAL'!BX182*'[1]PERCENT ARRAY-MEAN FC&amp;P VAL'!BY182*'[1]PERCENT ARRAY-MEAN FC&amp;P VAL'!BZ182))&gt;0,'[1]PERCENT ARRAY-MEAN FC&amp;P VAL'!BU182*'[1]PERCENT ARRAY-MEAN FC&amp;P VAL'!BV182*'[1]PERCENT ARRAY-MEAN FC&amp;P VAL'!BW182+ABS('[1]PERCENT ARRAY-MEAN FC&amp;P VAL'!BX182*'[1]PERCENT ARRAY-MEAN FC&amp;P VAL'!BY182*'[1]PERCENT ARRAY-MEAN FC&amp;P VAL'!BZ182),""),""))</f>
        <v/>
      </c>
      <c r="AC182" s="12" t="str">
        <f>IF(AB182="","",'[1]PERCENT ARRAY-MEAN FC&amp;P VAL'!BU182*'[1]PERCENT ARRAY-MEAN FC&amp;P VAL'!BV182*'[1]PERCENT ARRAY-MEAN FC&amp;P VAL'!BW182-ABS('[1]PERCENT ARRAY-MEAN FC&amp;P VAL'!BX182*'[1]PERCENT ARRAY-MEAN FC&amp;P VAL'!BY182*'[1]PERCENT ARRAY-MEAN FC&amp;P VAL'!BZ182))</f>
        <v/>
      </c>
      <c r="AD182" t="str">
        <f>IF(A182="","",IF('[1]Calculation genes in KEGG path'!L180&gt;='[1]Flux and Impact'!$E$1,IF(('[1]PERCENT ARRAY-MEAN FC&amp;P VAL'!CA182*'[1]PERCENT ARRAY-MEAN FC&amp;P VAL'!CB182*'[1]PERCENT ARRAY-MEAN FC&amp;P VAL'!CC182+ABS('[1]PERCENT ARRAY-MEAN FC&amp;P VAL'!CD182*'[1]PERCENT ARRAY-MEAN FC&amp;P VAL'!CE182*'[1]PERCENT ARRAY-MEAN FC&amp;P VAL'!CF182))&gt;0,'[1]PERCENT ARRAY-MEAN FC&amp;P VAL'!CA182*'[1]PERCENT ARRAY-MEAN FC&amp;P VAL'!CB182*'[1]PERCENT ARRAY-MEAN FC&amp;P VAL'!CC182+ABS('[1]PERCENT ARRAY-MEAN FC&amp;P VAL'!CD182*'[1]PERCENT ARRAY-MEAN FC&amp;P VAL'!CE182*'[1]PERCENT ARRAY-MEAN FC&amp;P VAL'!CF182),""),""))</f>
        <v/>
      </c>
      <c r="AE182" s="12" t="str">
        <f>IF(AD182="","",'[1]PERCENT ARRAY-MEAN FC&amp;P VAL'!CA182*'[1]PERCENT ARRAY-MEAN FC&amp;P VAL'!CB182*'[1]PERCENT ARRAY-MEAN FC&amp;P VAL'!CC182-ABS('[1]PERCENT ARRAY-MEAN FC&amp;P VAL'!CD182*'[1]PERCENT ARRAY-MEAN FC&amp;P VAL'!CE182*'[1]PERCENT ARRAY-MEAN FC&amp;P VAL'!CF182))</f>
        <v/>
      </c>
      <c r="AF182" t="str">
        <f>IF(A182="","",IF('[1]Calculation genes in KEGG path'!L180&gt;='[1]Flux and Impact'!$E$1,IF(('[1]PERCENT ARRAY-MEAN FC&amp;P VAL'!CG182*'[1]PERCENT ARRAY-MEAN FC&amp;P VAL'!CH182*'[1]PERCENT ARRAY-MEAN FC&amp;P VAL'!CI182+ABS('[1]PERCENT ARRAY-MEAN FC&amp;P VAL'!CJ182*'[1]PERCENT ARRAY-MEAN FC&amp;P VAL'!CK182*'[1]PERCENT ARRAY-MEAN FC&amp;P VAL'!CL182))&gt;0,'[1]PERCENT ARRAY-MEAN FC&amp;P VAL'!CG182*'[1]PERCENT ARRAY-MEAN FC&amp;P VAL'!CH182*'[1]PERCENT ARRAY-MEAN FC&amp;P VAL'!CI182+ABS('[1]PERCENT ARRAY-MEAN FC&amp;P VAL'!CJ182*'[1]PERCENT ARRAY-MEAN FC&amp;P VAL'!CK182*'[1]PERCENT ARRAY-MEAN FC&amp;P VAL'!CL182),""),""))</f>
        <v/>
      </c>
      <c r="AG182" s="12" t="str">
        <f>IF(AF182="","",'[1]PERCENT ARRAY-MEAN FC&amp;P VAL'!CG182*'[1]PERCENT ARRAY-MEAN FC&amp;P VAL'!CH182*'[1]PERCENT ARRAY-MEAN FC&amp;P VAL'!CI182-ABS('[1]PERCENT ARRAY-MEAN FC&amp;P VAL'!CJ182*'[1]PERCENT ARRAY-MEAN FC&amp;P VAL'!CK182*'[1]PERCENT ARRAY-MEAN FC&amp;P VAL'!CL182))</f>
        <v/>
      </c>
      <c r="AH182" t="str">
        <f>IF(A182="","",IF('[1]Calculation genes in KEGG path'!L180&gt;='[1]Flux and Impact'!$E$1,IF(('[1]PERCENT ARRAY-MEAN FC&amp;P VAL'!CM182*'[1]PERCENT ARRAY-MEAN FC&amp;P VAL'!CN182*'[1]PERCENT ARRAY-MEAN FC&amp;P VAL'!CO182+ABS('[1]PERCENT ARRAY-MEAN FC&amp;P VAL'!CP182*'[1]PERCENT ARRAY-MEAN FC&amp;P VAL'!CQ182*'[1]PERCENT ARRAY-MEAN FC&amp;P VAL'!CR182))&gt;0,'[1]PERCENT ARRAY-MEAN FC&amp;P VAL'!CM182*'[1]PERCENT ARRAY-MEAN FC&amp;P VAL'!CN182*'[1]PERCENT ARRAY-MEAN FC&amp;P VAL'!CO182+ABS('[1]PERCENT ARRAY-MEAN FC&amp;P VAL'!CP182*'[1]PERCENT ARRAY-MEAN FC&amp;P VAL'!CQ182*'[1]PERCENT ARRAY-MEAN FC&amp;P VAL'!CR182),""),""))</f>
        <v/>
      </c>
      <c r="AI182" s="12" t="str">
        <f>IF(AH182="","",'[1]PERCENT ARRAY-MEAN FC&amp;P VAL'!CM182*'[1]PERCENT ARRAY-MEAN FC&amp;P VAL'!CN182*'[1]PERCENT ARRAY-MEAN FC&amp;P VAL'!CO182-ABS('[1]PERCENT ARRAY-MEAN FC&amp;P VAL'!CP182*'[1]PERCENT ARRAY-MEAN FC&amp;P VAL'!CQ182*'[1]PERCENT ARRAY-MEAN FC&amp;P VAL'!CR182))</f>
        <v/>
      </c>
      <c r="AJ182" t="str">
        <f>IF(A182="","",IF('[1]Calculation genes in KEGG path'!L180&gt;='[1]Flux and Impact'!$E$1,IF(('[1]PERCENT ARRAY-MEAN FC&amp;P VAL'!CS182*'[1]PERCENT ARRAY-MEAN FC&amp;P VAL'!CT182*'[1]PERCENT ARRAY-MEAN FC&amp;P VAL'!CU182+ABS('[1]PERCENT ARRAY-MEAN FC&amp;P VAL'!CV182*'[1]PERCENT ARRAY-MEAN FC&amp;P VAL'!CW182*'[1]PERCENT ARRAY-MEAN FC&amp;P VAL'!CX182))&gt;0,'[1]PERCENT ARRAY-MEAN FC&amp;P VAL'!CS182*'[1]PERCENT ARRAY-MEAN FC&amp;P VAL'!CT182*'[1]PERCENT ARRAY-MEAN FC&amp;P VAL'!CU182+ABS('[1]PERCENT ARRAY-MEAN FC&amp;P VAL'!CV182*'[1]PERCENT ARRAY-MEAN FC&amp;P VAL'!CW182*'[1]PERCENT ARRAY-MEAN FC&amp;P VAL'!CX182),""),""))</f>
        <v/>
      </c>
      <c r="AK182" s="12" t="str">
        <f>IF(AJ182="","",'[1]PERCENT ARRAY-MEAN FC&amp;P VAL'!CS182*'[1]PERCENT ARRAY-MEAN FC&amp;P VAL'!CT182*'[1]PERCENT ARRAY-MEAN FC&amp;P VAL'!CU182-ABS('[1]PERCENT ARRAY-MEAN FC&amp;P VAL'!CV182*'[1]PERCENT ARRAY-MEAN FC&amp;P VAL'!CW182*'[1]PERCENT ARRAY-MEAN FC&amp;P VAL'!CX182))</f>
        <v/>
      </c>
      <c r="AL182" t="str">
        <f>IF(A182="","",IF('[1]Calculation genes in KEGG path'!L180&gt;='[1]Flux and Impact'!$E$1,IF(('[1]PERCENT ARRAY-MEAN FC&amp;P VAL'!CY182*'[1]PERCENT ARRAY-MEAN FC&amp;P VAL'!CZ182*'[1]PERCENT ARRAY-MEAN FC&amp;P VAL'!DA182+ABS('[1]PERCENT ARRAY-MEAN FC&amp;P VAL'!DB182*'[1]PERCENT ARRAY-MEAN FC&amp;P VAL'!DC182*'[1]PERCENT ARRAY-MEAN FC&amp;P VAL'!DD182))&gt;0,'[1]PERCENT ARRAY-MEAN FC&amp;P VAL'!CY182*'[1]PERCENT ARRAY-MEAN FC&amp;P VAL'!CZ182*'[1]PERCENT ARRAY-MEAN FC&amp;P VAL'!DA182+ABS('[1]PERCENT ARRAY-MEAN FC&amp;P VAL'!DB182*'[1]PERCENT ARRAY-MEAN FC&amp;P VAL'!DC182*'[1]PERCENT ARRAY-MEAN FC&amp;P VAL'!DD182),""),""))</f>
        <v/>
      </c>
      <c r="AM182" s="12" t="str">
        <f>IF(AL182="","",'[1]PERCENT ARRAY-MEAN FC&amp;P VAL'!CY182*'[1]PERCENT ARRAY-MEAN FC&amp;P VAL'!CZ182*'[1]PERCENT ARRAY-MEAN FC&amp;P VAL'!DA182-ABS('[1]PERCENT ARRAY-MEAN FC&amp;P VAL'!DB182*'[1]PERCENT ARRAY-MEAN FC&amp;P VAL'!DC182*'[1]PERCENT ARRAY-MEAN FC&amp;P VAL'!DD182))</f>
        <v/>
      </c>
      <c r="AN182" t="str">
        <f>IF(A182="","",IF('[1]Calculation genes in KEGG path'!L180&gt;='[1]Flux and Impact'!$E$1,IF(('[1]PERCENT ARRAY-MEAN FC&amp;P VAL'!DE182*'[1]PERCENT ARRAY-MEAN FC&amp;P VAL'!DF182*'[1]PERCENT ARRAY-MEAN FC&amp;P VAL'!DG182+ABS('[1]PERCENT ARRAY-MEAN FC&amp;P VAL'!DH182*'[1]PERCENT ARRAY-MEAN FC&amp;P VAL'!DI182*'[1]PERCENT ARRAY-MEAN FC&amp;P VAL'!DJ182))&gt;0,'[1]PERCENT ARRAY-MEAN FC&amp;P VAL'!DE182*'[1]PERCENT ARRAY-MEAN FC&amp;P VAL'!DF182*'[1]PERCENT ARRAY-MEAN FC&amp;P VAL'!DG182+ABS('[1]PERCENT ARRAY-MEAN FC&amp;P VAL'!DH182*'[1]PERCENT ARRAY-MEAN FC&amp;P VAL'!DI182*'[1]PERCENT ARRAY-MEAN FC&amp;P VAL'!DJ182),""),""))</f>
        <v/>
      </c>
      <c r="AO182" s="12" t="str">
        <f>IF(AN182="","",'[1]PERCENT ARRAY-MEAN FC&amp;P VAL'!DE182*'[1]PERCENT ARRAY-MEAN FC&amp;P VAL'!DF182*'[1]PERCENT ARRAY-MEAN FC&amp;P VAL'!DG182-ABS('[1]PERCENT ARRAY-MEAN FC&amp;P VAL'!DH182*'[1]PERCENT ARRAY-MEAN FC&amp;P VAL'!DI182*'[1]PERCENT ARRAY-MEAN FC&amp;P VAL'!DJ182))</f>
        <v/>
      </c>
      <c r="AP182" t="str">
        <f>IF(A182="","",IF('[1]Calculation genes in KEGG path'!L180&gt;='[1]Flux and Impact'!$E$1,IF(('[1]PERCENT ARRAY-MEAN FC&amp;P VAL'!DK182*'[1]PERCENT ARRAY-MEAN FC&amp;P VAL'!DL182*'[1]PERCENT ARRAY-MEAN FC&amp;P VAL'!DM182+ABS('[1]PERCENT ARRAY-MEAN FC&amp;P VAL'!DN182*'[1]PERCENT ARRAY-MEAN FC&amp;P VAL'!DO182*'[1]PERCENT ARRAY-MEAN FC&amp;P VAL'!DP182))&gt;0,'[1]PERCENT ARRAY-MEAN FC&amp;P VAL'!DK182*'[1]PERCENT ARRAY-MEAN FC&amp;P VAL'!DL182*'[1]PERCENT ARRAY-MEAN FC&amp;P VAL'!DM182+ABS('[1]PERCENT ARRAY-MEAN FC&amp;P VAL'!DN182*'[1]PERCENT ARRAY-MEAN FC&amp;P VAL'!DO182*'[1]PERCENT ARRAY-MEAN FC&amp;P VAL'!DP182),""),""))</f>
        <v/>
      </c>
      <c r="AQ182" s="12" t="str">
        <f>IF(AP182="","",'[1]PERCENT ARRAY-MEAN FC&amp;P VAL'!DK182*'[1]PERCENT ARRAY-MEAN FC&amp;P VAL'!DL182*'[1]PERCENT ARRAY-MEAN FC&amp;P VAL'!DM182-ABS('[1]PERCENT ARRAY-MEAN FC&amp;P VAL'!DN182*'[1]PERCENT ARRAY-MEAN FC&amp;P VAL'!DO182*'[1]PERCENT ARRAY-MEAN FC&amp;P VAL'!DP182))</f>
        <v/>
      </c>
      <c r="AR182" t="str">
        <f>IF(A182="","",IF('[1]Calculation genes in KEGG path'!L180&gt;='[1]Flux and Impact'!$E$1,IF(('[1]PERCENT ARRAY-MEAN FC&amp;P VAL'!DQ182*'[1]PERCENT ARRAY-MEAN FC&amp;P VAL'!DR182*'[1]PERCENT ARRAY-MEAN FC&amp;P VAL'!DS182+ABS('[1]PERCENT ARRAY-MEAN FC&amp;P VAL'!DT182*'[1]PERCENT ARRAY-MEAN FC&amp;P VAL'!DU182*'[1]PERCENT ARRAY-MEAN FC&amp;P VAL'!DV182))&gt;0,'[1]PERCENT ARRAY-MEAN FC&amp;P VAL'!DQ182*'[1]PERCENT ARRAY-MEAN FC&amp;P VAL'!DR182*'[1]PERCENT ARRAY-MEAN FC&amp;P VAL'!DS182+ABS('[1]PERCENT ARRAY-MEAN FC&amp;P VAL'!DT182*'[1]PERCENT ARRAY-MEAN FC&amp;P VAL'!DU182*'[1]PERCENT ARRAY-MEAN FC&amp;P VAL'!DV182),""),""))</f>
        <v/>
      </c>
      <c r="AS182" s="12" t="str">
        <f>IF(AR182="","",'[1]PERCENT ARRAY-MEAN FC&amp;P VAL'!DQ182*'[1]PERCENT ARRAY-MEAN FC&amp;P VAL'!DR182*'[1]PERCENT ARRAY-MEAN FC&amp;P VAL'!DS182-ABS('[1]PERCENT ARRAY-MEAN FC&amp;P VAL'!DT182*'[1]PERCENT ARRAY-MEAN FC&amp;P VAL'!DU182*'[1]PERCENT ARRAY-MEAN FC&amp;P VAL'!DV182))</f>
        <v/>
      </c>
      <c r="AT182" s="12" t="str">
        <f t="shared" si="7"/>
        <v/>
      </c>
      <c r="AU182" s="12" t="str">
        <f t="shared" si="8"/>
        <v/>
      </c>
    </row>
    <row r="183" spans="1:47">
      <c r="A183" t="str">
        <f>'[1]Calculation genes in KEGG path'!I181</f>
        <v>bta04970</v>
      </c>
      <c r="B183" t="str">
        <f>IF('[1]PERCENT ARRAY-MEAN FC&amp;P VAL'!A183="","",'[1]PERCENT ARRAY-MEAN FC&amp;P VAL'!A183)</f>
        <v>5. Organismal Systems</v>
      </c>
      <c r="C183" t="str">
        <f>IF('[1]PERCENT ARRAY-MEAN FC&amp;P VAL'!B183="","",'[1]PERCENT ARRAY-MEAN FC&amp;P VAL'!B183)</f>
        <v>5.4 Digestive System</v>
      </c>
      <c r="D183" t="str">
        <f>IF('[1]PERCENT ARRAY-MEAN FC&amp;P VAL'!C183="","",'[1]PERCENT ARRAY-MEAN FC&amp;P VAL'!C183)</f>
        <v>Salivary secretion</v>
      </c>
      <c r="E183" s="12">
        <f t="shared" si="6"/>
        <v>393.915821688362</v>
      </c>
      <c r="F183">
        <f>IF(A183="","",IF('[1]Calculation genes in KEGG path'!L181&gt;='[1]Flux and Impact'!$E$1,IF('[1]PERCENT ARRAY-MEAN FC&amp;P VAL'!G183*'[1]PERCENT ARRAY-MEAN FC&amp;P VAL'!H183*'[1]PERCENT ARRAY-MEAN FC&amp;P VAL'!I183+ABS('[1]PERCENT ARRAY-MEAN FC&amp;P VAL'!J183*'[1]PERCENT ARRAY-MEAN FC&amp;P VAL'!K183*'[1]PERCENT ARRAY-MEAN FC&amp;P VAL'!L183)&gt;0,'[1]PERCENT ARRAY-MEAN FC&amp;P VAL'!G183*'[1]PERCENT ARRAY-MEAN FC&amp;P VAL'!H183*'[1]PERCENT ARRAY-MEAN FC&amp;P VAL'!I183+ABS('[1]PERCENT ARRAY-MEAN FC&amp;P VAL'!J183*'[1]PERCENT ARRAY-MEAN FC&amp;P VAL'!K183*'[1]PERCENT ARRAY-MEAN FC&amp;P VAL'!L183),""),""))</f>
        <v>50.5689287223859</v>
      </c>
      <c r="G183" s="12">
        <f>IF(F183="","",'[1]PERCENT ARRAY-MEAN FC&amp;P VAL'!G183*'[1]PERCENT ARRAY-MEAN FC&amp;P VAL'!H183*'[1]PERCENT ARRAY-MEAN FC&amp;P VAL'!I183-ABS('[1]PERCENT ARRAY-MEAN FC&amp;P VAL'!J183*'[1]PERCENT ARRAY-MEAN FC&amp;P VAL'!K183*'[1]PERCENT ARRAY-MEAN FC&amp;P VAL'!L183))</f>
        <v>-50.5689287223859</v>
      </c>
      <c r="H183">
        <f>IF(A183="","",IF('[1]Calculation genes in KEGG path'!L181&gt;='[1]Flux and Impact'!$E$1,IF(('[1]PERCENT ARRAY-MEAN FC&amp;P VAL'!M183*'[1]PERCENT ARRAY-MEAN FC&amp;P VAL'!N183*'[1]PERCENT ARRAY-MEAN FC&amp;P VAL'!O183+ABS('[1]PERCENT ARRAY-MEAN FC&amp;P VAL'!P183*'[1]PERCENT ARRAY-MEAN FC&amp;P VAL'!Q183*'[1]PERCENT ARRAY-MEAN FC&amp;P VAL'!R183))&gt;0,'[1]PERCENT ARRAY-MEAN FC&amp;P VAL'!M183*'[1]PERCENT ARRAY-MEAN FC&amp;P VAL'!N183*'[1]PERCENT ARRAY-MEAN FC&amp;P VAL'!O183+ABS('[1]PERCENT ARRAY-MEAN FC&amp;P VAL'!P183*'[1]PERCENT ARRAY-MEAN FC&amp;P VAL'!Q183*'[1]PERCENT ARRAY-MEAN FC&amp;P VAL'!R183),""),""))</f>
        <v>330.363412472751</v>
      </c>
      <c r="I183" s="12">
        <f>IF(H183="","",'[1]PERCENT ARRAY-MEAN FC&amp;P VAL'!M183*'[1]PERCENT ARRAY-MEAN FC&amp;P VAL'!N183*'[1]PERCENT ARRAY-MEAN FC&amp;P VAL'!O183-ABS('[1]PERCENT ARRAY-MEAN FC&amp;P VAL'!P183*'[1]PERCENT ARRAY-MEAN FC&amp;P VAL'!Q183*'[1]PERCENT ARRAY-MEAN FC&amp;P VAL'!R183))</f>
        <v>-41.6658970149471</v>
      </c>
      <c r="J183">
        <f>IF(A183="","",IF('[1]Calculation genes in KEGG path'!L181&gt;='[1]Flux and Impact'!$E$1,IF(('[1]PERCENT ARRAY-MEAN FC&amp;P VAL'!S183*'[1]PERCENT ARRAY-MEAN FC&amp;P VAL'!T183*'[1]PERCENT ARRAY-MEAN FC&amp;P VAL'!U183+ABS('[1]PERCENT ARRAY-MEAN FC&amp;P VAL'!V183*'[1]PERCENT ARRAY-MEAN FC&amp;P VAL'!W183*'[1]PERCENT ARRAY-MEAN FC&amp;P VAL'!X183))&gt;0,'[1]PERCENT ARRAY-MEAN FC&amp;P VAL'!S183*'[1]PERCENT ARRAY-MEAN FC&amp;P VAL'!T183*'[1]PERCENT ARRAY-MEAN FC&amp;P VAL'!U183+ABS('[1]PERCENT ARRAY-MEAN FC&amp;P VAL'!V183*'[1]PERCENT ARRAY-MEAN FC&amp;P VAL'!W183*'[1]PERCENT ARRAY-MEAN FC&amp;P VAL'!X183),""),""))</f>
        <v>12.9834804932248</v>
      </c>
      <c r="K183" s="12">
        <f>IF(J183="","",'[1]PERCENT ARRAY-MEAN FC&amp;P VAL'!S183*'[1]PERCENT ARRAY-MEAN FC&amp;P VAL'!T183*'[1]PERCENT ARRAY-MEAN FC&amp;P VAL'!U183-ABS('[1]PERCENT ARRAY-MEAN FC&amp;P VAL'!V183*'[1]PERCENT ARRAY-MEAN FC&amp;P VAL'!W183*'[1]PERCENT ARRAY-MEAN FC&amp;P VAL'!X183))</f>
        <v>-12.9834804932248</v>
      </c>
      <c r="L183" t="str">
        <f>IF(A183="","",IF('[1]Calculation genes in KEGG path'!L181&gt;='[1]Flux and Impact'!$E$1,IF(('[1]PERCENT ARRAY-MEAN FC&amp;P VAL'!Y183*'[1]PERCENT ARRAY-MEAN FC&amp;P VAL'!Z183*'[1]PERCENT ARRAY-MEAN FC&amp;P VAL'!AA183+ABS('[1]PERCENT ARRAY-MEAN FC&amp;P VAL'!AB183*'[1]PERCENT ARRAY-MEAN FC&amp;P VAL'!AC183*'[1]PERCENT ARRAY-MEAN FC&amp;P VAL'!AD183))&gt;0,'[1]PERCENT ARRAY-MEAN FC&amp;P VAL'!Y183*'[1]PERCENT ARRAY-MEAN FC&amp;P VAL'!Z183*'[1]PERCENT ARRAY-MEAN FC&amp;P VAL'!AA183+ABS('[1]PERCENT ARRAY-MEAN FC&amp;P VAL'!AB183*'[1]PERCENT ARRAY-MEAN FC&amp;P VAL'!AC183*'[1]PERCENT ARRAY-MEAN FC&amp;P VAL'!AD183),""),""))</f>
        <v/>
      </c>
      <c r="M183" s="12" t="str">
        <f>IF(L183="","",'[1]PERCENT ARRAY-MEAN FC&amp;P VAL'!Y183*'[1]PERCENT ARRAY-MEAN FC&amp;P VAL'!Z183*'[1]PERCENT ARRAY-MEAN FC&amp;P VAL'!AA183-ABS('[1]PERCENT ARRAY-MEAN FC&amp;P VAL'!AB183*'[1]PERCENT ARRAY-MEAN FC&amp;P VAL'!AC183*'[1]PERCENT ARRAY-MEAN FC&amp;P VAL'!AD183))</f>
        <v/>
      </c>
      <c r="N183" t="str">
        <f>IF(A183="","",IF('[1]Calculation genes in KEGG path'!L181&gt;='[1]Flux and Impact'!$E$1,IF(('[1]PERCENT ARRAY-MEAN FC&amp;P VAL'!AE183*'[1]PERCENT ARRAY-MEAN FC&amp;P VAL'!AF183*'[1]PERCENT ARRAY-MEAN FC&amp;P VAL'!AG183+ABS('[1]PERCENT ARRAY-MEAN FC&amp;P VAL'!AH183*'[1]PERCENT ARRAY-MEAN FC&amp;P VAL'!AI183*'[1]PERCENT ARRAY-MEAN FC&amp;P VAL'!AJ183))&gt;0,'[1]PERCENT ARRAY-MEAN FC&amp;P VAL'!AE183*'[1]PERCENT ARRAY-MEAN FC&amp;P VAL'!AF183*'[1]PERCENT ARRAY-MEAN FC&amp;P VAL'!AG183+ABS('[1]PERCENT ARRAY-MEAN FC&amp;P VAL'!AH183*'[1]PERCENT ARRAY-MEAN FC&amp;P VAL'!AI183*'[1]PERCENT ARRAY-MEAN FC&amp;P VAL'!AJ183),""),""))</f>
        <v/>
      </c>
      <c r="O183" s="12" t="str">
        <f>IF(N183="","",'[1]PERCENT ARRAY-MEAN FC&amp;P VAL'!AE183*'[1]PERCENT ARRAY-MEAN FC&amp;P VAL'!AF183*'[1]PERCENT ARRAY-MEAN FC&amp;P VAL'!AG183-ABS('[1]PERCENT ARRAY-MEAN FC&amp;P VAL'!AH183*'[1]PERCENT ARRAY-MEAN FC&amp;P VAL'!AI183*'[1]PERCENT ARRAY-MEAN FC&amp;P VAL'!AJ183))</f>
        <v/>
      </c>
      <c r="P183" t="str">
        <f>IF(A183="","",IF('[1]Calculation genes in KEGG path'!L181&gt;='[1]Flux and Impact'!$E$1,IF(('[1]PERCENT ARRAY-MEAN FC&amp;P VAL'!AK183*'[1]PERCENT ARRAY-MEAN FC&amp;P VAL'!AL183*'[1]PERCENT ARRAY-MEAN FC&amp;P VAL'!AM183+ABS('[1]PERCENT ARRAY-MEAN FC&amp;P VAL'!AN183*'[1]PERCENT ARRAY-MEAN FC&amp;P VAL'!AO183*'[1]PERCENT ARRAY-MEAN FC&amp;P VAL'!AP183))&gt;0,'[1]PERCENT ARRAY-MEAN FC&amp;P VAL'!AK183*'[1]PERCENT ARRAY-MEAN FC&amp;P VAL'!AL183*'[1]PERCENT ARRAY-MEAN FC&amp;P VAL'!AM183+ABS('[1]PERCENT ARRAY-MEAN FC&amp;P VAL'!AN183*'[1]PERCENT ARRAY-MEAN FC&amp;P VAL'!AO183*'[1]PERCENT ARRAY-MEAN FC&amp;P VAL'!AP183),""),""))</f>
        <v/>
      </c>
      <c r="Q183" s="12" t="str">
        <f>IF(P183="","",'[1]PERCENT ARRAY-MEAN FC&amp;P VAL'!AK183*'[1]PERCENT ARRAY-MEAN FC&amp;P VAL'!AL183*'[1]PERCENT ARRAY-MEAN FC&amp;P VAL'!AM183-ABS('[1]PERCENT ARRAY-MEAN FC&amp;P VAL'!AN183*'[1]PERCENT ARRAY-MEAN FC&amp;P VAL'!AO183*'[1]PERCENT ARRAY-MEAN FC&amp;P VAL'!AP183))</f>
        <v/>
      </c>
      <c r="R183" t="str">
        <f>IF(A183="","",IF('[1]Calculation genes in KEGG path'!L181&gt;='[1]Flux and Impact'!$E$1,IF(('[1]PERCENT ARRAY-MEAN FC&amp;P VAL'!AQ183*'[1]PERCENT ARRAY-MEAN FC&amp;P VAL'!AR183*'[1]PERCENT ARRAY-MEAN FC&amp;P VAL'!AS183+ABS('[1]PERCENT ARRAY-MEAN FC&amp;P VAL'!AT183*'[1]PERCENT ARRAY-MEAN FC&amp;P VAL'!AU183*'[1]PERCENT ARRAY-MEAN FC&amp;P VAL'!AV183))&gt;0,'[1]PERCENT ARRAY-MEAN FC&amp;P VAL'!AQ183*'[1]PERCENT ARRAY-MEAN FC&amp;P VAL'!AR183*'[1]PERCENT ARRAY-MEAN FC&amp;P VAL'!AS183+ABS('[1]PERCENT ARRAY-MEAN FC&amp;P VAL'!AT183*'[1]PERCENT ARRAY-MEAN FC&amp;P VAL'!AU183*'[1]PERCENT ARRAY-MEAN FC&amp;P VAL'!AV183),""),""))</f>
        <v/>
      </c>
      <c r="S183" s="12" t="str">
        <f>IF(R183="","",'[1]PERCENT ARRAY-MEAN FC&amp;P VAL'!AQ183*'[1]PERCENT ARRAY-MEAN FC&amp;P VAL'!AR183*'[1]PERCENT ARRAY-MEAN FC&amp;P VAL'!AS183-ABS('[1]PERCENT ARRAY-MEAN FC&amp;P VAL'!AT183*'[1]PERCENT ARRAY-MEAN FC&amp;P VAL'!AU183*'[1]PERCENT ARRAY-MEAN FC&amp;P VAL'!AV183))</f>
        <v/>
      </c>
      <c r="T183" t="str">
        <f>IF(A183="","",IF('[1]Calculation genes in KEGG path'!L181&gt;='[1]Flux and Impact'!$E$1,IF(('[1]PERCENT ARRAY-MEAN FC&amp;P VAL'!AW183*'[1]PERCENT ARRAY-MEAN FC&amp;P VAL'!AX183*'[1]PERCENT ARRAY-MEAN FC&amp;P VAL'!AY183+ABS('[1]PERCENT ARRAY-MEAN FC&amp;P VAL'!AZ183*'[1]PERCENT ARRAY-MEAN FC&amp;P VAL'!BA183*'[1]PERCENT ARRAY-MEAN FC&amp;P VAL'!BB183))&gt;0,'[1]PERCENT ARRAY-MEAN FC&amp;P VAL'!AW183*'[1]PERCENT ARRAY-MEAN FC&amp;P VAL'!AX183*'[1]PERCENT ARRAY-MEAN FC&amp;P VAL'!AY183+ABS('[1]PERCENT ARRAY-MEAN FC&amp;P VAL'!AZ183*'[1]PERCENT ARRAY-MEAN FC&amp;P VAL'!BA183*'[1]PERCENT ARRAY-MEAN FC&amp;P VAL'!BB183),""),""))</f>
        <v/>
      </c>
      <c r="U183" s="12" t="str">
        <f>IF(T183="","",'[1]PERCENT ARRAY-MEAN FC&amp;P VAL'!AW183*'[1]PERCENT ARRAY-MEAN FC&amp;P VAL'!AX183*'[1]PERCENT ARRAY-MEAN FC&amp;P VAL'!AY183-ABS('[1]PERCENT ARRAY-MEAN FC&amp;P VAL'!AZ183*'[1]PERCENT ARRAY-MEAN FC&amp;P VAL'!BA183*'[1]PERCENT ARRAY-MEAN FC&amp;P VAL'!BB183))</f>
        <v/>
      </c>
      <c r="V183" t="str">
        <f>IF(A183="","",IF('[1]Calculation genes in KEGG path'!L181&gt;='[1]Flux and Impact'!$E$1,IF(('[1]PERCENT ARRAY-MEAN FC&amp;P VAL'!BC183*'[1]PERCENT ARRAY-MEAN FC&amp;P VAL'!BD183*'[1]PERCENT ARRAY-MEAN FC&amp;P VAL'!BE183+ABS('[1]PERCENT ARRAY-MEAN FC&amp;P VAL'!BF183*'[1]PERCENT ARRAY-MEAN FC&amp;P VAL'!BG183*'[1]PERCENT ARRAY-MEAN FC&amp;P VAL'!BH183))&gt;0,'[1]PERCENT ARRAY-MEAN FC&amp;P VAL'!BC183*'[1]PERCENT ARRAY-MEAN FC&amp;P VAL'!BD183*'[1]PERCENT ARRAY-MEAN FC&amp;P VAL'!BE183+ABS('[1]PERCENT ARRAY-MEAN FC&amp;P VAL'!BF183*'[1]PERCENT ARRAY-MEAN FC&amp;P VAL'!BG183*'[1]PERCENT ARRAY-MEAN FC&amp;P VAL'!BH183),""),""))</f>
        <v/>
      </c>
      <c r="W183" s="12" t="str">
        <f>IF(V183="","",'[1]PERCENT ARRAY-MEAN FC&amp;P VAL'!BC183*'[1]PERCENT ARRAY-MEAN FC&amp;P VAL'!BD183*'[1]PERCENT ARRAY-MEAN FC&amp;P VAL'!BE183-ABS('[1]PERCENT ARRAY-MEAN FC&amp;P VAL'!BF183*'[1]PERCENT ARRAY-MEAN FC&amp;P VAL'!BG183*'[1]PERCENT ARRAY-MEAN FC&amp;P VAL'!BH183))</f>
        <v/>
      </c>
      <c r="X183" t="str">
        <f>IF(A183="","",IF('[1]Calculation genes in KEGG path'!L181&gt;='[1]Flux and Impact'!$E$1,IF(('[1]PERCENT ARRAY-MEAN FC&amp;P VAL'!BI183*'[1]PERCENT ARRAY-MEAN FC&amp;P VAL'!BJ183*'[1]PERCENT ARRAY-MEAN FC&amp;P VAL'!BK183+ABS('[1]PERCENT ARRAY-MEAN FC&amp;P VAL'!BL183*'[1]PERCENT ARRAY-MEAN FC&amp;P VAL'!BM183*'[1]PERCENT ARRAY-MEAN FC&amp;P VAL'!BN183))&gt;0,'[1]PERCENT ARRAY-MEAN FC&amp;P VAL'!BI183*'[1]PERCENT ARRAY-MEAN FC&amp;P VAL'!BJ183*'[1]PERCENT ARRAY-MEAN FC&amp;P VAL'!BK183+ABS('[1]PERCENT ARRAY-MEAN FC&amp;P VAL'!BL183*'[1]PERCENT ARRAY-MEAN FC&amp;P VAL'!BM183*'[1]PERCENT ARRAY-MEAN FC&amp;P VAL'!BN183),""),""))</f>
        <v/>
      </c>
      <c r="Y183" s="12" t="str">
        <f>IF(X183="","",'[1]PERCENT ARRAY-MEAN FC&amp;P VAL'!BI183*'[1]PERCENT ARRAY-MEAN FC&amp;P VAL'!BJ183*'[1]PERCENT ARRAY-MEAN FC&amp;P VAL'!BK183-ABS('[1]PERCENT ARRAY-MEAN FC&amp;P VAL'!BL183*'[1]PERCENT ARRAY-MEAN FC&amp;P VAL'!BM183*'[1]PERCENT ARRAY-MEAN FC&amp;P VAL'!BN183))</f>
        <v/>
      </c>
      <c r="Z183" t="str">
        <f>IF(A183="","",IF('[1]Calculation genes in KEGG path'!L181&gt;='[1]Flux and Impact'!$E$1,IF(('[1]PERCENT ARRAY-MEAN FC&amp;P VAL'!BO183*'[1]PERCENT ARRAY-MEAN FC&amp;P VAL'!BP183*'[1]PERCENT ARRAY-MEAN FC&amp;P VAL'!BQ183+ABS('[1]PERCENT ARRAY-MEAN FC&amp;P VAL'!BR183*'[1]PERCENT ARRAY-MEAN FC&amp;P VAL'!BS183*'[1]PERCENT ARRAY-MEAN FC&amp;P VAL'!BT183))&gt;0,'[1]PERCENT ARRAY-MEAN FC&amp;P VAL'!BO183*'[1]PERCENT ARRAY-MEAN FC&amp;P VAL'!BP183*'[1]PERCENT ARRAY-MEAN FC&amp;P VAL'!BQ183+ABS('[1]PERCENT ARRAY-MEAN FC&amp;P VAL'!BR183*'[1]PERCENT ARRAY-MEAN FC&amp;P VAL'!BS183*'[1]PERCENT ARRAY-MEAN FC&amp;P VAL'!BT183),""),""))</f>
        <v/>
      </c>
      <c r="AA183" s="12" t="str">
        <f>IF(Z183="","",'[1]PERCENT ARRAY-MEAN FC&amp;P VAL'!BO183*'[1]PERCENT ARRAY-MEAN FC&amp;P VAL'!BP183*'[1]PERCENT ARRAY-MEAN FC&amp;P VAL'!BQ183-ABS('[1]PERCENT ARRAY-MEAN FC&amp;P VAL'!BR183*'[1]PERCENT ARRAY-MEAN FC&amp;P VAL'!BS183*'[1]PERCENT ARRAY-MEAN FC&amp;P VAL'!BT183))</f>
        <v/>
      </c>
      <c r="AB183" t="str">
        <f>IF(A183="","",IF('[1]Calculation genes in KEGG path'!L181&gt;='[1]Flux and Impact'!$E$1,IF(('[1]PERCENT ARRAY-MEAN FC&amp;P VAL'!BU183*'[1]PERCENT ARRAY-MEAN FC&amp;P VAL'!BV183*'[1]PERCENT ARRAY-MEAN FC&amp;P VAL'!BW183+ABS('[1]PERCENT ARRAY-MEAN FC&amp;P VAL'!BX183*'[1]PERCENT ARRAY-MEAN FC&amp;P VAL'!BY183*'[1]PERCENT ARRAY-MEAN FC&amp;P VAL'!BZ183))&gt;0,'[1]PERCENT ARRAY-MEAN FC&amp;P VAL'!BU183*'[1]PERCENT ARRAY-MEAN FC&amp;P VAL'!BV183*'[1]PERCENT ARRAY-MEAN FC&amp;P VAL'!BW183+ABS('[1]PERCENT ARRAY-MEAN FC&amp;P VAL'!BX183*'[1]PERCENT ARRAY-MEAN FC&amp;P VAL'!BY183*'[1]PERCENT ARRAY-MEAN FC&amp;P VAL'!BZ183),""),""))</f>
        <v/>
      </c>
      <c r="AC183" s="12" t="str">
        <f>IF(AB183="","",'[1]PERCENT ARRAY-MEAN FC&amp;P VAL'!BU183*'[1]PERCENT ARRAY-MEAN FC&amp;P VAL'!BV183*'[1]PERCENT ARRAY-MEAN FC&amp;P VAL'!BW183-ABS('[1]PERCENT ARRAY-MEAN FC&amp;P VAL'!BX183*'[1]PERCENT ARRAY-MEAN FC&amp;P VAL'!BY183*'[1]PERCENT ARRAY-MEAN FC&amp;P VAL'!BZ183))</f>
        <v/>
      </c>
      <c r="AD183" t="str">
        <f>IF(A183="","",IF('[1]Calculation genes in KEGG path'!L181&gt;='[1]Flux and Impact'!$E$1,IF(('[1]PERCENT ARRAY-MEAN FC&amp;P VAL'!CA183*'[1]PERCENT ARRAY-MEAN FC&amp;P VAL'!CB183*'[1]PERCENT ARRAY-MEAN FC&amp;P VAL'!CC183+ABS('[1]PERCENT ARRAY-MEAN FC&amp;P VAL'!CD183*'[1]PERCENT ARRAY-MEAN FC&amp;P VAL'!CE183*'[1]PERCENT ARRAY-MEAN FC&amp;P VAL'!CF183))&gt;0,'[1]PERCENT ARRAY-MEAN FC&amp;P VAL'!CA183*'[1]PERCENT ARRAY-MEAN FC&amp;P VAL'!CB183*'[1]PERCENT ARRAY-MEAN FC&amp;P VAL'!CC183+ABS('[1]PERCENT ARRAY-MEAN FC&amp;P VAL'!CD183*'[1]PERCENT ARRAY-MEAN FC&amp;P VAL'!CE183*'[1]PERCENT ARRAY-MEAN FC&amp;P VAL'!CF183),""),""))</f>
        <v/>
      </c>
      <c r="AE183" s="12" t="str">
        <f>IF(AD183="","",'[1]PERCENT ARRAY-MEAN FC&amp;P VAL'!CA183*'[1]PERCENT ARRAY-MEAN FC&amp;P VAL'!CB183*'[1]PERCENT ARRAY-MEAN FC&amp;P VAL'!CC183-ABS('[1]PERCENT ARRAY-MEAN FC&amp;P VAL'!CD183*'[1]PERCENT ARRAY-MEAN FC&amp;P VAL'!CE183*'[1]PERCENT ARRAY-MEAN FC&amp;P VAL'!CF183))</f>
        <v/>
      </c>
      <c r="AF183" t="str">
        <f>IF(A183="","",IF('[1]Calculation genes in KEGG path'!L181&gt;='[1]Flux and Impact'!$E$1,IF(('[1]PERCENT ARRAY-MEAN FC&amp;P VAL'!CG183*'[1]PERCENT ARRAY-MEAN FC&amp;P VAL'!CH183*'[1]PERCENT ARRAY-MEAN FC&amp;P VAL'!CI183+ABS('[1]PERCENT ARRAY-MEAN FC&amp;P VAL'!CJ183*'[1]PERCENT ARRAY-MEAN FC&amp;P VAL'!CK183*'[1]PERCENT ARRAY-MEAN FC&amp;P VAL'!CL183))&gt;0,'[1]PERCENT ARRAY-MEAN FC&amp;P VAL'!CG183*'[1]PERCENT ARRAY-MEAN FC&amp;P VAL'!CH183*'[1]PERCENT ARRAY-MEAN FC&amp;P VAL'!CI183+ABS('[1]PERCENT ARRAY-MEAN FC&amp;P VAL'!CJ183*'[1]PERCENT ARRAY-MEAN FC&amp;P VAL'!CK183*'[1]PERCENT ARRAY-MEAN FC&amp;P VAL'!CL183),""),""))</f>
        <v/>
      </c>
      <c r="AG183" s="12" t="str">
        <f>IF(AF183="","",'[1]PERCENT ARRAY-MEAN FC&amp;P VAL'!CG183*'[1]PERCENT ARRAY-MEAN FC&amp;P VAL'!CH183*'[1]PERCENT ARRAY-MEAN FC&amp;P VAL'!CI183-ABS('[1]PERCENT ARRAY-MEAN FC&amp;P VAL'!CJ183*'[1]PERCENT ARRAY-MEAN FC&amp;P VAL'!CK183*'[1]PERCENT ARRAY-MEAN FC&amp;P VAL'!CL183))</f>
        <v/>
      </c>
      <c r="AH183" t="str">
        <f>IF(A183="","",IF('[1]Calculation genes in KEGG path'!L181&gt;='[1]Flux and Impact'!$E$1,IF(('[1]PERCENT ARRAY-MEAN FC&amp;P VAL'!CM183*'[1]PERCENT ARRAY-MEAN FC&amp;P VAL'!CN183*'[1]PERCENT ARRAY-MEAN FC&amp;P VAL'!CO183+ABS('[1]PERCENT ARRAY-MEAN FC&amp;P VAL'!CP183*'[1]PERCENT ARRAY-MEAN FC&amp;P VAL'!CQ183*'[1]PERCENT ARRAY-MEAN FC&amp;P VAL'!CR183))&gt;0,'[1]PERCENT ARRAY-MEAN FC&amp;P VAL'!CM183*'[1]PERCENT ARRAY-MEAN FC&amp;P VAL'!CN183*'[1]PERCENT ARRAY-MEAN FC&amp;P VAL'!CO183+ABS('[1]PERCENT ARRAY-MEAN FC&amp;P VAL'!CP183*'[1]PERCENT ARRAY-MEAN FC&amp;P VAL'!CQ183*'[1]PERCENT ARRAY-MEAN FC&amp;P VAL'!CR183),""),""))</f>
        <v/>
      </c>
      <c r="AI183" s="12" t="str">
        <f>IF(AH183="","",'[1]PERCENT ARRAY-MEAN FC&amp;P VAL'!CM183*'[1]PERCENT ARRAY-MEAN FC&amp;P VAL'!CN183*'[1]PERCENT ARRAY-MEAN FC&amp;P VAL'!CO183-ABS('[1]PERCENT ARRAY-MEAN FC&amp;P VAL'!CP183*'[1]PERCENT ARRAY-MEAN FC&amp;P VAL'!CQ183*'[1]PERCENT ARRAY-MEAN FC&amp;P VAL'!CR183))</f>
        <v/>
      </c>
      <c r="AJ183" t="str">
        <f>IF(A183="","",IF('[1]Calculation genes in KEGG path'!L181&gt;='[1]Flux and Impact'!$E$1,IF(('[1]PERCENT ARRAY-MEAN FC&amp;P VAL'!CS183*'[1]PERCENT ARRAY-MEAN FC&amp;P VAL'!CT183*'[1]PERCENT ARRAY-MEAN FC&amp;P VAL'!CU183+ABS('[1]PERCENT ARRAY-MEAN FC&amp;P VAL'!CV183*'[1]PERCENT ARRAY-MEAN FC&amp;P VAL'!CW183*'[1]PERCENT ARRAY-MEAN FC&amp;P VAL'!CX183))&gt;0,'[1]PERCENT ARRAY-MEAN FC&amp;P VAL'!CS183*'[1]PERCENT ARRAY-MEAN FC&amp;P VAL'!CT183*'[1]PERCENT ARRAY-MEAN FC&amp;P VAL'!CU183+ABS('[1]PERCENT ARRAY-MEAN FC&amp;P VAL'!CV183*'[1]PERCENT ARRAY-MEAN FC&amp;P VAL'!CW183*'[1]PERCENT ARRAY-MEAN FC&amp;P VAL'!CX183),""),""))</f>
        <v/>
      </c>
      <c r="AK183" s="12" t="str">
        <f>IF(AJ183="","",'[1]PERCENT ARRAY-MEAN FC&amp;P VAL'!CS183*'[1]PERCENT ARRAY-MEAN FC&amp;P VAL'!CT183*'[1]PERCENT ARRAY-MEAN FC&amp;P VAL'!CU183-ABS('[1]PERCENT ARRAY-MEAN FC&amp;P VAL'!CV183*'[1]PERCENT ARRAY-MEAN FC&amp;P VAL'!CW183*'[1]PERCENT ARRAY-MEAN FC&amp;P VAL'!CX183))</f>
        <v/>
      </c>
      <c r="AL183" t="str">
        <f>IF(A183="","",IF('[1]Calculation genes in KEGG path'!L181&gt;='[1]Flux and Impact'!$E$1,IF(('[1]PERCENT ARRAY-MEAN FC&amp;P VAL'!CY183*'[1]PERCENT ARRAY-MEAN FC&amp;P VAL'!CZ183*'[1]PERCENT ARRAY-MEAN FC&amp;P VAL'!DA183+ABS('[1]PERCENT ARRAY-MEAN FC&amp;P VAL'!DB183*'[1]PERCENT ARRAY-MEAN FC&amp;P VAL'!DC183*'[1]PERCENT ARRAY-MEAN FC&amp;P VAL'!DD183))&gt;0,'[1]PERCENT ARRAY-MEAN FC&amp;P VAL'!CY183*'[1]PERCENT ARRAY-MEAN FC&amp;P VAL'!CZ183*'[1]PERCENT ARRAY-MEAN FC&amp;P VAL'!DA183+ABS('[1]PERCENT ARRAY-MEAN FC&amp;P VAL'!DB183*'[1]PERCENT ARRAY-MEAN FC&amp;P VAL'!DC183*'[1]PERCENT ARRAY-MEAN FC&amp;P VAL'!DD183),""),""))</f>
        <v/>
      </c>
      <c r="AM183" s="12" t="str">
        <f>IF(AL183="","",'[1]PERCENT ARRAY-MEAN FC&amp;P VAL'!CY183*'[1]PERCENT ARRAY-MEAN FC&amp;P VAL'!CZ183*'[1]PERCENT ARRAY-MEAN FC&amp;P VAL'!DA183-ABS('[1]PERCENT ARRAY-MEAN FC&amp;P VAL'!DB183*'[1]PERCENT ARRAY-MEAN FC&amp;P VAL'!DC183*'[1]PERCENT ARRAY-MEAN FC&amp;P VAL'!DD183))</f>
        <v/>
      </c>
      <c r="AN183" t="str">
        <f>IF(A183="","",IF('[1]Calculation genes in KEGG path'!L181&gt;='[1]Flux and Impact'!$E$1,IF(('[1]PERCENT ARRAY-MEAN FC&amp;P VAL'!DE183*'[1]PERCENT ARRAY-MEAN FC&amp;P VAL'!DF183*'[1]PERCENT ARRAY-MEAN FC&amp;P VAL'!DG183+ABS('[1]PERCENT ARRAY-MEAN FC&amp;P VAL'!DH183*'[1]PERCENT ARRAY-MEAN FC&amp;P VAL'!DI183*'[1]PERCENT ARRAY-MEAN FC&amp;P VAL'!DJ183))&gt;0,'[1]PERCENT ARRAY-MEAN FC&amp;P VAL'!DE183*'[1]PERCENT ARRAY-MEAN FC&amp;P VAL'!DF183*'[1]PERCENT ARRAY-MEAN FC&amp;P VAL'!DG183+ABS('[1]PERCENT ARRAY-MEAN FC&amp;P VAL'!DH183*'[1]PERCENT ARRAY-MEAN FC&amp;P VAL'!DI183*'[1]PERCENT ARRAY-MEAN FC&amp;P VAL'!DJ183),""),""))</f>
        <v/>
      </c>
      <c r="AO183" s="12" t="str">
        <f>IF(AN183="","",'[1]PERCENT ARRAY-MEAN FC&amp;P VAL'!DE183*'[1]PERCENT ARRAY-MEAN FC&amp;P VAL'!DF183*'[1]PERCENT ARRAY-MEAN FC&amp;P VAL'!DG183-ABS('[1]PERCENT ARRAY-MEAN FC&amp;P VAL'!DH183*'[1]PERCENT ARRAY-MEAN FC&amp;P VAL'!DI183*'[1]PERCENT ARRAY-MEAN FC&amp;P VAL'!DJ183))</f>
        <v/>
      </c>
      <c r="AP183" t="str">
        <f>IF(A183="","",IF('[1]Calculation genes in KEGG path'!L181&gt;='[1]Flux and Impact'!$E$1,IF(('[1]PERCENT ARRAY-MEAN FC&amp;P VAL'!DK183*'[1]PERCENT ARRAY-MEAN FC&amp;P VAL'!DL183*'[1]PERCENT ARRAY-MEAN FC&amp;P VAL'!DM183+ABS('[1]PERCENT ARRAY-MEAN FC&amp;P VAL'!DN183*'[1]PERCENT ARRAY-MEAN FC&amp;P VAL'!DO183*'[1]PERCENT ARRAY-MEAN FC&amp;P VAL'!DP183))&gt;0,'[1]PERCENT ARRAY-MEAN FC&amp;P VAL'!DK183*'[1]PERCENT ARRAY-MEAN FC&amp;P VAL'!DL183*'[1]PERCENT ARRAY-MEAN FC&amp;P VAL'!DM183+ABS('[1]PERCENT ARRAY-MEAN FC&amp;P VAL'!DN183*'[1]PERCENT ARRAY-MEAN FC&amp;P VAL'!DO183*'[1]PERCENT ARRAY-MEAN FC&amp;P VAL'!DP183),""),""))</f>
        <v/>
      </c>
      <c r="AQ183" s="12" t="str">
        <f>IF(AP183="","",'[1]PERCENT ARRAY-MEAN FC&amp;P VAL'!DK183*'[1]PERCENT ARRAY-MEAN FC&amp;P VAL'!DL183*'[1]PERCENT ARRAY-MEAN FC&amp;P VAL'!DM183-ABS('[1]PERCENT ARRAY-MEAN FC&amp;P VAL'!DN183*'[1]PERCENT ARRAY-MEAN FC&amp;P VAL'!DO183*'[1]PERCENT ARRAY-MEAN FC&amp;P VAL'!DP183))</f>
        <v/>
      </c>
      <c r="AR183" t="str">
        <f>IF(A183="","",IF('[1]Calculation genes in KEGG path'!L181&gt;='[1]Flux and Impact'!$E$1,IF(('[1]PERCENT ARRAY-MEAN FC&amp;P VAL'!DQ183*'[1]PERCENT ARRAY-MEAN FC&amp;P VAL'!DR183*'[1]PERCENT ARRAY-MEAN FC&amp;P VAL'!DS183+ABS('[1]PERCENT ARRAY-MEAN FC&amp;P VAL'!DT183*'[1]PERCENT ARRAY-MEAN FC&amp;P VAL'!DU183*'[1]PERCENT ARRAY-MEAN FC&amp;P VAL'!DV183))&gt;0,'[1]PERCENT ARRAY-MEAN FC&amp;P VAL'!DQ183*'[1]PERCENT ARRAY-MEAN FC&amp;P VAL'!DR183*'[1]PERCENT ARRAY-MEAN FC&amp;P VAL'!DS183+ABS('[1]PERCENT ARRAY-MEAN FC&amp;P VAL'!DT183*'[1]PERCENT ARRAY-MEAN FC&amp;P VAL'!DU183*'[1]PERCENT ARRAY-MEAN FC&amp;P VAL'!DV183),""),""))</f>
        <v/>
      </c>
      <c r="AS183" s="12" t="str">
        <f>IF(AR183="","",'[1]PERCENT ARRAY-MEAN FC&amp;P VAL'!DQ183*'[1]PERCENT ARRAY-MEAN FC&amp;P VAL'!DR183*'[1]PERCENT ARRAY-MEAN FC&amp;P VAL'!DS183-ABS('[1]PERCENT ARRAY-MEAN FC&amp;P VAL'!DT183*'[1]PERCENT ARRAY-MEAN FC&amp;P VAL'!DU183*'[1]PERCENT ARRAY-MEAN FC&amp;P VAL'!DV183))</f>
        <v/>
      </c>
      <c r="AT183" s="12">
        <f t="shared" si="7"/>
        <v>-35.0727687435193</v>
      </c>
      <c r="AU183" s="12">
        <f t="shared" si="8"/>
        <v>1</v>
      </c>
    </row>
    <row r="184" spans="1:47">
      <c r="A184" t="str">
        <f>'[1]Calculation genes in KEGG path'!I182</f>
        <v>bta04971</v>
      </c>
      <c r="B184" t="str">
        <f>IF('[1]PERCENT ARRAY-MEAN FC&amp;P VAL'!A184="","",'[1]PERCENT ARRAY-MEAN FC&amp;P VAL'!A184)</f>
        <v>5. Organismal Systems</v>
      </c>
      <c r="C184" t="str">
        <f>IF('[1]PERCENT ARRAY-MEAN FC&amp;P VAL'!B184="","",'[1]PERCENT ARRAY-MEAN FC&amp;P VAL'!B184)</f>
        <v>5.4 Digestive System</v>
      </c>
      <c r="D184" t="str">
        <f>IF('[1]PERCENT ARRAY-MEAN FC&amp;P VAL'!C184="","",'[1]PERCENT ARRAY-MEAN FC&amp;P VAL'!C184)</f>
        <v>Gastric acid secretion</v>
      </c>
      <c r="E184" s="12">
        <f t="shared" si="6"/>
        <v>240.280681887212</v>
      </c>
      <c r="F184">
        <f>IF(A184="","",IF('[1]Calculation genes in KEGG path'!L182&gt;='[1]Flux and Impact'!$E$1,IF('[1]PERCENT ARRAY-MEAN FC&amp;P VAL'!G184*'[1]PERCENT ARRAY-MEAN FC&amp;P VAL'!H184*'[1]PERCENT ARRAY-MEAN FC&amp;P VAL'!I184+ABS('[1]PERCENT ARRAY-MEAN FC&amp;P VAL'!J184*'[1]PERCENT ARRAY-MEAN FC&amp;P VAL'!K184*'[1]PERCENT ARRAY-MEAN FC&amp;P VAL'!L184)&gt;0,'[1]PERCENT ARRAY-MEAN FC&amp;P VAL'!G184*'[1]PERCENT ARRAY-MEAN FC&amp;P VAL'!H184*'[1]PERCENT ARRAY-MEAN FC&amp;P VAL'!I184+ABS('[1]PERCENT ARRAY-MEAN FC&amp;P VAL'!J184*'[1]PERCENT ARRAY-MEAN FC&amp;P VAL'!K184*'[1]PERCENT ARRAY-MEAN FC&amp;P VAL'!L184),""),""))</f>
        <v>11.727599163291</v>
      </c>
      <c r="G184" s="12">
        <f>IF(F184="","",'[1]PERCENT ARRAY-MEAN FC&amp;P VAL'!G184*'[1]PERCENT ARRAY-MEAN FC&amp;P VAL'!H184*'[1]PERCENT ARRAY-MEAN FC&amp;P VAL'!I184-ABS('[1]PERCENT ARRAY-MEAN FC&amp;P VAL'!J184*'[1]PERCENT ARRAY-MEAN FC&amp;P VAL'!K184*'[1]PERCENT ARRAY-MEAN FC&amp;P VAL'!L184))</f>
        <v>-11.727599163291</v>
      </c>
      <c r="H184">
        <f>IF(A184="","",IF('[1]Calculation genes in KEGG path'!L182&gt;='[1]Flux and Impact'!$E$1,IF(('[1]PERCENT ARRAY-MEAN FC&amp;P VAL'!M184*'[1]PERCENT ARRAY-MEAN FC&amp;P VAL'!N184*'[1]PERCENT ARRAY-MEAN FC&amp;P VAL'!O184+ABS('[1]PERCENT ARRAY-MEAN FC&amp;P VAL'!P184*'[1]PERCENT ARRAY-MEAN FC&amp;P VAL'!Q184*'[1]PERCENT ARRAY-MEAN FC&amp;P VAL'!R184))&gt;0,'[1]PERCENT ARRAY-MEAN FC&amp;P VAL'!M184*'[1]PERCENT ARRAY-MEAN FC&amp;P VAL'!N184*'[1]PERCENT ARRAY-MEAN FC&amp;P VAL'!O184+ABS('[1]PERCENT ARRAY-MEAN FC&amp;P VAL'!P184*'[1]PERCENT ARRAY-MEAN FC&amp;P VAL'!Q184*'[1]PERCENT ARRAY-MEAN FC&amp;P VAL'!R184),""),""))</f>
        <v>228.553082723921</v>
      </c>
      <c r="I184" s="12">
        <f>IF(H184="","",'[1]PERCENT ARRAY-MEAN FC&amp;P VAL'!M184*'[1]PERCENT ARRAY-MEAN FC&amp;P VAL'!N184*'[1]PERCENT ARRAY-MEAN FC&amp;P VAL'!O184-ABS('[1]PERCENT ARRAY-MEAN FC&amp;P VAL'!P184*'[1]PERCENT ARRAY-MEAN FC&amp;P VAL'!Q184*'[1]PERCENT ARRAY-MEAN FC&amp;P VAL'!R184))</f>
        <v>-213.371348982905</v>
      </c>
      <c r="J184" t="str">
        <f>IF(A184="","",IF('[1]Calculation genes in KEGG path'!L182&gt;='[1]Flux and Impact'!$E$1,IF(('[1]PERCENT ARRAY-MEAN FC&amp;P VAL'!S184*'[1]PERCENT ARRAY-MEAN FC&amp;P VAL'!T184*'[1]PERCENT ARRAY-MEAN FC&amp;P VAL'!U184+ABS('[1]PERCENT ARRAY-MEAN FC&amp;P VAL'!V184*'[1]PERCENT ARRAY-MEAN FC&amp;P VAL'!W184*'[1]PERCENT ARRAY-MEAN FC&amp;P VAL'!X184))&gt;0,'[1]PERCENT ARRAY-MEAN FC&amp;P VAL'!S184*'[1]PERCENT ARRAY-MEAN FC&amp;P VAL'!T184*'[1]PERCENT ARRAY-MEAN FC&amp;P VAL'!U184+ABS('[1]PERCENT ARRAY-MEAN FC&amp;P VAL'!V184*'[1]PERCENT ARRAY-MEAN FC&amp;P VAL'!W184*'[1]PERCENT ARRAY-MEAN FC&amp;P VAL'!X184),""),""))</f>
        <v/>
      </c>
      <c r="K184" s="12" t="str">
        <f>IF(J184="","",'[1]PERCENT ARRAY-MEAN FC&amp;P VAL'!S184*'[1]PERCENT ARRAY-MEAN FC&amp;P VAL'!T184*'[1]PERCENT ARRAY-MEAN FC&amp;P VAL'!U184-ABS('[1]PERCENT ARRAY-MEAN FC&amp;P VAL'!V184*'[1]PERCENT ARRAY-MEAN FC&amp;P VAL'!W184*'[1]PERCENT ARRAY-MEAN FC&amp;P VAL'!X184))</f>
        <v/>
      </c>
      <c r="L184" t="str">
        <f>IF(A184="","",IF('[1]Calculation genes in KEGG path'!L182&gt;='[1]Flux and Impact'!$E$1,IF(('[1]PERCENT ARRAY-MEAN FC&amp;P VAL'!Y184*'[1]PERCENT ARRAY-MEAN FC&amp;P VAL'!Z184*'[1]PERCENT ARRAY-MEAN FC&amp;P VAL'!AA184+ABS('[1]PERCENT ARRAY-MEAN FC&amp;P VAL'!AB184*'[1]PERCENT ARRAY-MEAN FC&amp;P VAL'!AC184*'[1]PERCENT ARRAY-MEAN FC&amp;P VAL'!AD184))&gt;0,'[1]PERCENT ARRAY-MEAN FC&amp;P VAL'!Y184*'[1]PERCENT ARRAY-MEAN FC&amp;P VAL'!Z184*'[1]PERCENT ARRAY-MEAN FC&amp;P VAL'!AA184+ABS('[1]PERCENT ARRAY-MEAN FC&amp;P VAL'!AB184*'[1]PERCENT ARRAY-MEAN FC&amp;P VAL'!AC184*'[1]PERCENT ARRAY-MEAN FC&amp;P VAL'!AD184),""),""))</f>
        <v/>
      </c>
      <c r="M184" s="12" t="str">
        <f>IF(L184="","",'[1]PERCENT ARRAY-MEAN FC&amp;P VAL'!Y184*'[1]PERCENT ARRAY-MEAN FC&amp;P VAL'!Z184*'[1]PERCENT ARRAY-MEAN FC&amp;P VAL'!AA184-ABS('[1]PERCENT ARRAY-MEAN FC&amp;P VAL'!AB184*'[1]PERCENT ARRAY-MEAN FC&amp;P VAL'!AC184*'[1]PERCENT ARRAY-MEAN FC&amp;P VAL'!AD184))</f>
        <v/>
      </c>
      <c r="N184" t="str">
        <f>IF(A184="","",IF('[1]Calculation genes in KEGG path'!L182&gt;='[1]Flux and Impact'!$E$1,IF(('[1]PERCENT ARRAY-MEAN FC&amp;P VAL'!AE184*'[1]PERCENT ARRAY-MEAN FC&amp;P VAL'!AF184*'[1]PERCENT ARRAY-MEAN FC&amp;P VAL'!AG184+ABS('[1]PERCENT ARRAY-MEAN FC&amp;P VAL'!AH184*'[1]PERCENT ARRAY-MEAN FC&amp;P VAL'!AI184*'[1]PERCENT ARRAY-MEAN FC&amp;P VAL'!AJ184))&gt;0,'[1]PERCENT ARRAY-MEAN FC&amp;P VAL'!AE184*'[1]PERCENT ARRAY-MEAN FC&amp;P VAL'!AF184*'[1]PERCENT ARRAY-MEAN FC&amp;P VAL'!AG184+ABS('[1]PERCENT ARRAY-MEAN FC&amp;P VAL'!AH184*'[1]PERCENT ARRAY-MEAN FC&amp;P VAL'!AI184*'[1]PERCENT ARRAY-MEAN FC&amp;P VAL'!AJ184),""),""))</f>
        <v/>
      </c>
      <c r="O184" s="12" t="str">
        <f>IF(N184="","",'[1]PERCENT ARRAY-MEAN FC&amp;P VAL'!AE184*'[1]PERCENT ARRAY-MEAN FC&amp;P VAL'!AF184*'[1]PERCENT ARRAY-MEAN FC&amp;P VAL'!AG184-ABS('[1]PERCENT ARRAY-MEAN FC&amp;P VAL'!AH184*'[1]PERCENT ARRAY-MEAN FC&amp;P VAL'!AI184*'[1]PERCENT ARRAY-MEAN FC&amp;P VAL'!AJ184))</f>
        <v/>
      </c>
      <c r="P184" t="str">
        <f>IF(A184="","",IF('[1]Calculation genes in KEGG path'!L182&gt;='[1]Flux and Impact'!$E$1,IF(('[1]PERCENT ARRAY-MEAN FC&amp;P VAL'!AK184*'[1]PERCENT ARRAY-MEAN FC&amp;P VAL'!AL184*'[1]PERCENT ARRAY-MEAN FC&amp;P VAL'!AM184+ABS('[1]PERCENT ARRAY-MEAN FC&amp;P VAL'!AN184*'[1]PERCENT ARRAY-MEAN FC&amp;P VAL'!AO184*'[1]PERCENT ARRAY-MEAN FC&amp;P VAL'!AP184))&gt;0,'[1]PERCENT ARRAY-MEAN FC&amp;P VAL'!AK184*'[1]PERCENT ARRAY-MEAN FC&amp;P VAL'!AL184*'[1]PERCENT ARRAY-MEAN FC&amp;P VAL'!AM184+ABS('[1]PERCENT ARRAY-MEAN FC&amp;P VAL'!AN184*'[1]PERCENT ARRAY-MEAN FC&amp;P VAL'!AO184*'[1]PERCENT ARRAY-MEAN FC&amp;P VAL'!AP184),""),""))</f>
        <v/>
      </c>
      <c r="Q184" s="12" t="str">
        <f>IF(P184="","",'[1]PERCENT ARRAY-MEAN FC&amp;P VAL'!AK184*'[1]PERCENT ARRAY-MEAN FC&amp;P VAL'!AL184*'[1]PERCENT ARRAY-MEAN FC&amp;P VAL'!AM184-ABS('[1]PERCENT ARRAY-MEAN FC&amp;P VAL'!AN184*'[1]PERCENT ARRAY-MEAN FC&amp;P VAL'!AO184*'[1]PERCENT ARRAY-MEAN FC&amp;P VAL'!AP184))</f>
        <v/>
      </c>
      <c r="R184" t="str">
        <f>IF(A184="","",IF('[1]Calculation genes in KEGG path'!L182&gt;='[1]Flux and Impact'!$E$1,IF(('[1]PERCENT ARRAY-MEAN FC&amp;P VAL'!AQ184*'[1]PERCENT ARRAY-MEAN FC&amp;P VAL'!AR184*'[1]PERCENT ARRAY-MEAN FC&amp;P VAL'!AS184+ABS('[1]PERCENT ARRAY-MEAN FC&amp;P VAL'!AT184*'[1]PERCENT ARRAY-MEAN FC&amp;P VAL'!AU184*'[1]PERCENT ARRAY-MEAN FC&amp;P VAL'!AV184))&gt;0,'[1]PERCENT ARRAY-MEAN FC&amp;P VAL'!AQ184*'[1]PERCENT ARRAY-MEAN FC&amp;P VAL'!AR184*'[1]PERCENT ARRAY-MEAN FC&amp;P VAL'!AS184+ABS('[1]PERCENT ARRAY-MEAN FC&amp;P VAL'!AT184*'[1]PERCENT ARRAY-MEAN FC&amp;P VAL'!AU184*'[1]PERCENT ARRAY-MEAN FC&amp;P VAL'!AV184),""),""))</f>
        <v/>
      </c>
      <c r="S184" s="12" t="str">
        <f>IF(R184="","",'[1]PERCENT ARRAY-MEAN FC&amp;P VAL'!AQ184*'[1]PERCENT ARRAY-MEAN FC&amp;P VAL'!AR184*'[1]PERCENT ARRAY-MEAN FC&amp;P VAL'!AS184-ABS('[1]PERCENT ARRAY-MEAN FC&amp;P VAL'!AT184*'[1]PERCENT ARRAY-MEAN FC&amp;P VAL'!AU184*'[1]PERCENT ARRAY-MEAN FC&amp;P VAL'!AV184))</f>
        <v/>
      </c>
      <c r="T184" t="str">
        <f>IF(A184="","",IF('[1]Calculation genes in KEGG path'!L182&gt;='[1]Flux and Impact'!$E$1,IF(('[1]PERCENT ARRAY-MEAN FC&amp;P VAL'!AW184*'[1]PERCENT ARRAY-MEAN FC&amp;P VAL'!AX184*'[1]PERCENT ARRAY-MEAN FC&amp;P VAL'!AY184+ABS('[1]PERCENT ARRAY-MEAN FC&amp;P VAL'!AZ184*'[1]PERCENT ARRAY-MEAN FC&amp;P VAL'!BA184*'[1]PERCENT ARRAY-MEAN FC&amp;P VAL'!BB184))&gt;0,'[1]PERCENT ARRAY-MEAN FC&amp;P VAL'!AW184*'[1]PERCENT ARRAY-MEAN FC&amp;P VAL'!AX184*'[1]PERCENT ARRAY-MEAN FC&amp;P VAL'!AY184+ABS('[1]PERCENT ARRAY-MEAN FC&amp;P VAL'!AZ184*'[1]PERCENT ARRAY-MEAN FC&amp;P VAL'!BA184*'[1]PERCENT ARRAY-MEAN FC&amp;P VAL'!BB184),""),""))</f>
        <v/>
      </c>
      <c r="U184" s="12" t="str">
        <f>IF(T184="","",'[1]PERCENT ARRAY-MEAN FC&amp;P VAL'!AW184*'[1]PERCENT ARRAY-MEAN FC&amp;P VAL'!AX184*'[1]PERCENT ARRAY-MEAN FC&amp;P VAL'!AY184-ABS('[1]PERCENT ARRAY-MEAN FC&amp;P VAL'!AZ184*'[1]PERCENT ARRAY-MEAN FC&amp;P VAL'!BA184*'[1]PERCENT ARRAY-MEAN FC&amp;P VAL'!BB184))</f>
        <v/>
      </c>
      <c r="V184" t="str">
        <f>IF(A184="","",IF('[1]Calculation genes in KEGG path'!L182&gt;='[1]Flux and Impact'!$E$1,IF(('[1]PERCENT ARRAY-MEAN FC&amp;P VAL'!BC184*'[1]PERCENT ARRAY-MEAN FC&amp;P VAL'!BD184*'[1]PERCENT ARRAY-MEAN FC&amp;P VAL'!BE184+ABS('[1]PERCENT ARRAY-MEAN FC&amp;P VAL'!BF184*'[1]PERCENT ARRAY-MEAN FC&amp;P VAL'!BG184*'[1]PERCENT ARRAY-MEAN FC&amp;P VAL'!BH184))&gt;0,'[1]PERCENT ARRAY-MEAN FC&amp;P VAL'!BC184*'[1]PERCENT ARRAY-MEAN FC&amp;P VAL'!BD184*'[1]PERCENT ARRAY-MEAN FC&amp;P VAL'!BE184+ABS('[1]PERCENT ARRAY-MEAN FC&amp;P VAL'!BF184*'[1]PERCENT ARRAY-MEAN FC&amp;P VAL'!BG184*'[1]PERCENT ARRAY-MEAN FC&amp;P VAL'!BH184),""),""))</f>
        <v/>
      </c>
      <c r="W184" s="12" t="str">
        <f>IF(V184="","",'[1]PERCENT ARRAY-MEAN FC&amp;P VAL'!BC184*'[1]PERCENT ARRAY-MEAN FC&amp;P VAL'!BD184*'[1]PERCENT ARRAY-MEAN FC&amp;P VAL'!BE184-ABS('[1]PERCENT ARRAY-MEAN FC&amp;P VAL'!BF184*'[1]PERCENT ARRAY-MEAN FC&amp;P VAL'!BG184*'[1]PERCENT ARRAY-MEAN FC&amp;P VAL'!BH184))</f>
        <v/>
      </c>
      <c r="X184" t="str">
        <f>IF(A184="","",IF('[1]Calculation genes in KEGG path'!L182&gt;='[1]Flux and Impact'!$E$1,IF(('[1]PERCENT ARRAY-MEAN FC&amp;P VAL'!BI184*'[1]PERCENT ARRAY-MEAN FC&amp;P VAL'!BJ184*'[1]PERCENT ARRAY-MEAN FC&amp;P VAL'!BK184+ABS('[1]PERCENT ARRAY-MEAN FC&amp;P VAL'!BL184*'[1]PERCENT ARRAY-MEAN FC&amp;P VAL'!BM184*'[1]PERCENT ARRAY-MEAN FC&amp;P VAL'!BN184))&gt;0,'[1]PERCENT ARRAY-MEAN FC&amp;P VAL'!BI184*'[1]PERCENT ARRAY-MEAN FC&amp;P VAL'!BJ184*'[1]PERCENT ARRAY-MEAN FC&amp;P VAL'!BK184+ABS('[1]PERCENT ARRAY-MEAN FC&amp;P VAL'!BL184*'[1]PERCENT ARRAY-MEAN FC&amp;P VAL'!BM184*'[1]PERCENT ARRAY-MEAN FC&amp;P VAL'!BN184),""),""))</f>
        <v/>
      </c>
      <c r="Y184" s="12" t="str">
        <f>IF(X184="","",'[1]PERCENT ARRAY-MEAN FC&amp;P VAL'!BI184*'[1]PERCENT ARRAY-MEAN FC&amp;P VAL'!BJ184*'[1]PERCENT ARRAY-MEAN FC&amp;P VAL'!BK184-ABS('[1]PERCENT ARRAY-MEAN FC&amp;P VAL'!BL184*'[1]PERCENT ARRAY-MEAN FC&amp;P VAL'!BM184*'[1]PERCENT ARRAY-MEAN FC&amp;P VAL'!BN184))</f>
        <v/>
      </c>
      <c r="Z184" t="str">
        <f>IF(A184="","",IF('[1]Calculation genes in KEGG path'!L182&gt;='[1]Flux and Impact'!$E$1,IF(('[1]PERCENT ARRAY-MEAN FC&amp;P VAL'!BO184*'[1]PERCENT ARRAY-MEAN FC&amp;P VAL'!BP184*'[1]PERCENT ARRAY-MEAN FC&amp;P VAL'!BQ184+ABS('[1]PERCENT ARRAY-MEAN FC&amp;P VAL'!BR184*'[1]PERCENT ARRAY-MEAN FC&amp;P VAL'!BS184*'[1]PERCENT ARRAY-MEAN FC&amp;P VAL'!BT184))&gt;0,'[1]PERCENT ARRAY-MEAN FC&amp;P VAL'!BO184*'[1]PERCENT ARRAY-MEAN FC&amp;P VAL'!BP184*'[1]PERCENT ARRAY-MEAN FC&amp;P VAL'!BQ184+ABS('[1]PERCENT ARRAY-MEAN FC&amp;P VAL'!BR184*'[1]PERCENT ARRAY-MEAN FC&amp;P VAL'!BS184*'[1]PERCENT ARRAY-MEAN FC&amp;P VAL'!BT184),""),""))</f>
        <v/>
      </c>
      <c r="AA184" s="12" t="str">
        <f>IF(Z184="","",'[1]PERCENT ARRAY-MEAN FC&amp;P VAL'!BO184*'[1]PERCENT ARRAY-MEAN FC&amp;P VAL'!BP184*'[1]PERCENT ARRAY-MEAN FC&amp;P VAL'!BQ184-ABS('[1]PERCENT ARRAY-MEAN FC&amp;P VAL'!BR184*'[1]PERCENT ARRAY-MEAN FC&amp;P VAL'!BS184*'[1]PERCENT ARRAY-MEAN FC&amp;P VAL'!BT184))</f>
        <v/>
      </c>
      <c r="AB184" t="str">
        <f>IF(A184="","",IF('[1]Calculation genes in KEGG path'!L182&gt;='[1]Flux and Impact'!$E$1,IF(('[1]PERCENT ARRAY-MEAN FC&amp;P VAL'!BU184*'[1]PERCENT ARRAY-MEAN FC&amp;P VAL'!BV184*'[1]PERCENT ARRAY-MEAN FC&amp;P VAL'!BW184+ABS('[1]PERCENT ARRAY-MEAN FC&amp;P VAL'!BX184*'[1]PERCENT ARRAY-MEAN FC&amp;P VAL'!BY184*'[1]PERCENT ARRAY-MEAN FC&amp;P VAL'!BZ184))&gt;0,'[1]PERCENT ARRAY-MEAN FC&amp;P VAL'!BU184*'[1]PERCENT ARRAY-MEAN FC&amp;P VAL'!BV184*'[1]PERCENT ARRAY-MEAN FC&amp;P VAL'!BW184+ABS('[1]PERCENT ARRAY-MEAN FC&amp;P VAL'!BX184*'[1]PERCENT ARRAY-MEAN FC&amp;P VAL'!BY184*'[1]PERCENT ARRAY-MEAN FC&amp;P VAL'!BZ184),""),""))</f>
        <v/>
      </c>
      <c r="AC184" s="12" t="str">
        <f>IF(AB184="","",'[1]PERCENT ARRAY-MEAN FC&amp;P VAL'!BU184*'[1]PERCENT ARRAY-MEAN FC&amp;P VAL'!BV184*'[1]PERCENT ARRAY-MEAN FC&amp;P VAL'!BW184-ABS('[1]PERCENT ARRAY-MEAN FC&amp;P VAL'!BX184*'[1]PERCENT ARRAY-MEAN FC&amp;P VAL'!BY184*'[1]PERCENT ARRAY-MEAN FC&amp;P VAL'!BZ184))</f>
        <v/>
      </c>
      <c r="AD184" t="str">
        <f>IF(A184="","",IF('[1]Calculation genes in KEGG path'!L182&gt;='[1]Flux and Impact'!$E$1,IF(('[1]PERCENT ARRAY-MEAN FC&amp;P VAL'!CA184*'[1]PERCENT ARRAY-MEAN FC&amp;P VAL'!CB184*'[1]PERCENT ARRAY-MEAN FC&amp;P VAL'!CC184+ABS('[1]PERCENT ARRAY-MEAN FC&amp;P VAL'!CD184*'[1]PERCENT ARRAY-MEAN FC&amp;P VAL'!CE184*'[1]PERCENT ARRAY-MEAN FC&amp;P VAL'!CF184))&gt;0,'[1]PERCENT ARRAY-MEAN FC&amp;P VAL'!CA184*'[1]PERCENT ARRAY-MEAN FC&amp;P VAL'!CB184*'[1]PERCENT ARRAY-MEAN FC&amp;P VAL'!CC184+ABS('[1]PERCENT ARRAY-MEAN FC&amp;P VAL'!CD184*'[1]PERCENT ARRAY-MEAN FC&amp;P VAL'!CE184*'[1]PERCENT ARRAY-MEAN FC&amp;P VAL'!CF184),""),""))</f>
        <v/>
      </c>
      <c r="AE184" s="12" t="str">
        <f>IF(AD184="","",'[1]PERCENT ARRAY-MEAN FC&amp;P VAL'!CA184*'[1]PERCENT ARRAY-MEAN FC&amp;P VAL'!CB184*'[1]PERCENT ARRAY-MEAN FC&amp;P VAL'!CC184-ABS('[1]PERCENT ARRAY-MEAN FC&amp;P VAL'!CD184*'[1]PERCENT ARRAY-MEAN FC&amp;P VAL'!CE184*'[1]PERCENT ARRAY-MEAN FC&amp;P VAL'!CF184))</f>
        <v/>
      </c>
      <c r="AF184" t="str">
        <f>IF(A184="","",IF('[1]Calculation genes in KEGG path'!L182&gt;='[1]Flux and Impact'!$E$1,IF(('[1]PERCENT ARRAY-MEAN FC&amp;P VAL'!CG184*'[1]PERCENT ARRAY-MEAN FC&amp;P VAL'!CH184*'[1]PERCENT ARRAY-MEAN FC&amp;P VAL'!CI184+ABS('[1]PERCENT ARRAY-MEAN FC&amp;P VAL'!CJ184*'[1]PERCENT ARRAY-MEAN FC&amp;P VAL'!CK184*'[1]PERCENT ARRAY-MEAN FC&amp;P VAL'!CL184))&gt;0,'[1]PERCENT ARRAY-MEAN FC&amp;P VAL'!CG184*'[1]PERCENT ARRAY-MEAN FC&amp;P VAL'!CH184*'[1]PERCENT ARRAY-MEAN FC&amp;P VAL'!CI184+ABS('[1]PERCENT ARRAY-MEAN FC&amp;P VAL'!CJ184*'[1]PERCENT ARRAY-MEAN FC&amp;P VAL'!CK184*'[1]PERCENT ARRAY-MEAN FC&amp;P VAL'!CL184),""),""))</f>
        <v/>
      </c>
      <c r="AG184" s="12" t="str">
        <f>IF(AF184="","",'[1]PERCENT ARRAY-MEAN FC&amp;P VAL'!CG184*'[1]PERCENT ARRAY-MEAN FC&amp;P VAL'!CH184*'[1]PERCENT ARRAY-MEAN FC&amp;P VAL'!CI184-ABS('[1]PERCENT ARRAY-MEAN FC&amp;P VAL'!CJ184*'[1]PERCENT ARRAY-MEAN FC&amp;P VAL'!CK184*'[1]PERCENT ARRAY-MEAN FC&amp;P VAL'!CL184))</f>
        <v/>
      </c>
      <c r="AH184" t="str">
        <f>IF(A184="","",IF('[1]Calculation genes in KEGG path'!L182&gt;='[1]Flux and Impact'!$E$1,IF(('[1]PERCENT ARRAY-MEAN FC&amp;P VAL'!CM184*'[1]PERCENT ARRAY-MEAN FC&amp;P VAL'!CN184*'[1]PERCENT ARRAY-MEAN FC&amp;P VAL'!CO184+ABS('[1]PERCENT ARRAY-MEAN FC&amp;P VAL'!CP184*'[1]PERCENT ARRAY-MEAN FC&amp;P VAL'!CQ184*'[1]PERCENT ARRAY-MEAN FC&amp;P VAL'!CR184))&gt;0,'[1]PERCENT ARRAY-MEAN FC&amp;P VAL'!CM184*'[1]PERCENT ARRAY-MEAN FC&amp;P VAL'!CN184*'[1]PERCENT ARRAY-MEAN FC&amp;P VAL'!CO184+ABS('[1]PERCENT ARRAY-MEAN FC&amp;P VAL'!CP184*'[1]PERCENT ARRAY-MEAN FC&amp;P VAL'!CQ184*'[1]PERCENT ARRAY-MEAN FC&amp;P VAL'!CR184),""),""))</f>
        <v/>
      </c>
      <c r="AI184" s="12" t="str">
        <f>IF(AH184="","",'[1]PERCENT ARRAY-MEAN FC&amp;P VAL'!CM184*'[1]PERCENT ARRAY-MEAN FC&amp;P VAL'!CN184*'[1]PERCENT ARRAY-MEAN FC&amp;P VAL'!CO184-ABS('[1]PERCENT ARRAY-MEAN FC&amp;P VAL'!CP184*'[1]PERCENT ARRAY-MEAN FC&amp;P VAL'!CQ184*'[1]PERCENT ARRAY-MEAN FC&amp;P VAL'!CR184))</f>
        <v/>
      </c>
      <c r="AJ184" t="str">
        <f>IF(A184="","",IF('[1]Calculation genes in KEGG path'!L182&gt;='[1]Flux and Impact'!$E$1,IF(('[1]PERCENT ARRAY-MEAN FC&amp;P VAL'!CS184*'[1]PERCENT ARRAY-MEAN FC&amp;P VAL'!CT184*'[1]PERCENT ARRAY-MEAN FC&amp;P VAL'!CU184+ABS('[1]PERCENT ARRAY-MEAN FC&amp;P VAL'!CV184*'[1]PERCENT ARRAY-MEAN FC&amp;P VAL'!CW184*'[1]PERCENT ARRAY-MEAN FC&amp;P VAL'!CX184))&gt;0,'[1]PERCENT ARRAY-MEAN FC&amp;P VAL'!CS184*'[1]PERCENT ARRAY-MEAN FC&amp;P VAL'!CT184*'[1]PERCENT ARRAY-MEAN FC&amp;P VAL'!CU184+ABS('[1]PERCENT ARRAY-MEAN FC&amp;P VAL'!CV184*'[1]PERCENT ARRAY-MEAN FC&amp;P VAL'!CW184*'[1]PERCENT ARRAY-MEAN FC&amp;P VAL'!CX184),""),""))</f>
        <v/>
      </c>
      <c r="AK184" s="12" t="str">
        <f>IF(AJ184="","",'[1]PERCENT ARRAY-MEAN FC&amp;P VAL'!CS184*'[1]PERCENT ARRAY-MEAN FC&amp;P VAL'!CT184*'[1]PERCENT ARRAY-MEAN FC&amp;P VAL'!CU184-ABS('[1]PERCENT ARRAY-MEAN FC&amp;P VAL'!CV184*'[1]PERCENT ARRAY-MEAN FC&amp;P VAL'!CW184*'[1]PERCENT ARRAY-MEAN FC&amp;P VAL'!CX184))</f>
        <v/>
      </c>
      <c r="AL184" t="str">
        <f>IF(A184="","",IF('[1]Calculation genes in KEGG path'!L182&gt;='[1]Flux and Impact'!$E$1,IF(('[1]PERCENT ARRAY-MEAN FC&amp;P VAL'!CY184*'[1]PERCENT ARRAY-MEAN FC&amp;P VAL'!CZ184*'[1]PERCENT ARRAY-MEAN FC&amp;P VAL'!DA184+ABS('[1]PERCENT ARRAY-MEAN FC&amp;P VAL'!DB184*'[1]PERCENT ARRAY-MEAN FC&amp;P VAL'!DC184*'[1]PERCENT ARRAY-MEAN FC&amp;P VAL'!DD184))&gt;0,'[1]PERCENT ARRAY-MEAN FC&amp;P VAL'!CY184*'[1]PERCENT ARRAY-MEAN FC&amp;P VAL'!CZ184*'[1]PERCENT ARRAY-MEAN FC&amp;P VAL'!DA184+ABS('[1]PERCENT ARRAY-MEAN FC&amp;P VAL'!DB184*'[1]PERCENT ARRAY-MEAN FC&amp;P VAL'!DC184*'[1]PERCENT ARRAY-MEAN FC&amp;P VAL'!DD184),""),""))</f>
        <v/>
      </c>
      <c r="AM184" s="12" t="str">
        <f>IF(AL184="","",'[1]PERCENT ARRAY-MEAN FC&amp;P VAL'!CY184*'[1]PERCENT ARRAY-MEAN FC&amp;P VAL'!CZ184*'[1]PERCENT ARRAY-MEAN FC&amp;P VAL'!DA184-ABS('[1]PERCENT ARRAY-MEAN FC&amp;P VAL'!DB184*'[1]PERCENT ARRAY-MEAN FC&amp;P VAL'!DC184*'[1]PERCENT ARRAY-MEAN FC&amp;P VAL'!DD184))</f>
        <v/>
      </c>
      <c r="AN184" t="str">
        <f>IF(A184="","",IF('[1]Calculation genes in KEGG path'!L182&gt;='[1]Flux and Impact'!$E$1,IF(('[1]PERCENT ARRAY-MEAN FC&amp;P VAL'!DE184*'[1]PERCENT ARRAY-MEAN FC&amp;P VAL'!DF184*'[1]PERCENT ARRAY-MEAN FC&amp;P VAL'!DG184+ABS('[1]PERCENT ARRAY-MEAN FC&amp;P VAL'!DH184*'[1]PERCENT ARRAY-MEAN FC&amp;P VAL'!DI184*'[1]PERCENT ARRAY-MEAN FC&amp;P VAL'!DJ184))&gt;0,'[1]PERCENT ARRAY-MEAN FC&amp;P VAL'!DE184*'[1]PERCENT ARRAY-MEAN FC&amp;P VAL'!DF184*'[1]PERCENT ARRAY-MEAN FC&amp;P VAL'!DG184+ABS('[1]PERCENT ARRAY-MEAN FC&amp;P VAL'!DH184*'[1]PERCENT ARRAY-MEAN FC&amp;P VAL'!DI184*'[1]PERCENT ARRAY-MEAN FC&amp;P VAL'!DJ184),""),""))</f>
        <v/>
      </c>
      <c r="AO184" s="12" t="str">
        <f>IF(AN184="","",'[1]PERCENT ARRAY-MEAN FC&amp;P VAL'!DE184*'[1]PERCENT ARRAY-MEAN FC&amp;P VAL'!DF184*'[1]PERCENT ARRAY-MEAN FC&amp;P VAL'!DG184-ABS('[1]PERCENT ARRAY-MEAN FC&amp;P VAL'!DH184*'[1]PERCENT ARRAY-MEAN FC&amp;P VAL'!DI184*'[1]PERCENT ARRAY-MEAN FC&amp;P VAL'!DJ184))</f>
        <v/>
      </c>
      <c r="AP184" t="str">
        <f>IF(A184="","",IF('[1]Calculation genes in KEGG path'!L182&gt;='[1]Flux and Impact'!$E$1,IF(('[1]PERCENT ARRAY-MEAN FC&amp;P VAL'!DK184*'[1]PERCENT ARRAY-MEAN FC&amp;P VAL'!DL184*'[1]PERCENT ARRAY-MEAN FC&amp;P VAL'!DM184+ABS('[1]PERCENT ARRAY-MEAN FC&amp;P VAL'!DN184*'[1]PERCENT ARRAY-MEAN FC&amp;P VAL'!DO184*'[1]PERCENT ARRAY-MEAN FC&amp;P VAL'!DP184))&gt;0,'[1]PERCENT ARRAY-MEAN FC&amp;P VAL'!DK184*'[1]PERCENT ARRAY-MEAN FC&amp;P VAL'!DL184*'[1]PERCENT ARRAY-MEAN FC&amp;P VAL'!DM184+ABS('[1]PERCENT ARRAY-MEAN FC&amp;P VAL'!DN184*'[1]PERCENT ARRAY-MEAN FC&amp;P VAL'!DO184*'[1]PERCENT ARRAY-MEAN FC&amp;P VAL'!DP184),""),""))</f>
        <v/>
      </c>
      <c r="AQ184" s="12" t="str">
        <f>IF(AP184="","",'[1]PERCENT ARRAY-MEAN FC&amp;P VAL'!DK184*'[1]PERCENT ARRAY-MEAN FC&amp;P VAL'!DL184*'[1]PERCENT ARRAY-MEAN FC&amp;P VAL'!DM184-ABS('[1]PERCENT ARRAY-MEAN FC&amp;P VAL'!DN184*'[1]PERCENT ARRAY-MEAN FC&amp;P VAL'!DO184*'[1]PERCENT ARRAY-MEAN FC&amp;P VAL'!DP184))</f>
        <v/>
      </c>
      <c r="AR184" t="str">
        <f>IF(A184="","",IF('[1]Calculation genes in KEGG path'!L182&gt;='[1]Flux and Impact'!$E$1,IF(('[1]PERCENT ARRAY-MEAN FC&amp;P VAL'!DQ184*'[1]PERCENT ARRAY-MEAN FC&amp;P VAL'!DR184*'[1]PERCENT ARRAY-MEAN FC&amp;P VAL'!DS184+ABS('[1]PERCENT ARRAY-MEAN FC&amp;P VAL'!DT184*'[1]PERCENT ARRAY-MEAN FC&amp;P VAL'!DU184*'[1]PERCENT ARRAY-MEAN FC&amp;P VAL'!DV184))&gt;0,'[1]PERCENT ARRAY-MEAN FC&amp;P VAL'!DQ184*'[1]PERCENT ARRAY-MEAN FC&amp;P VAL'!DR184*'[1]PERCENT ARRAY-MEAN FC&amp;P VAL'!DS184+ABS('[1]PERCENT ARRAY-MEAN FC&amp;P VAL'!DT184*'[1]PERCENT ARRAY-MEAN FC&amp;P VAL'!DU184*'[1]PERCENT ARRAY-MEAN FC&amp;P VAL'!DV184),""),""))</f>
        <v/>
      </c>
      <c r="AS184" s="12" t="str">
        <f>IF(AR184="","",'[1]PERCENT ARRAY-MEAN FC&amp;P VAL'!DQ184*'[1]PERCENT ARRAY-MEAN FC&amp;P VAL'!DR184*'[1]PERCENT ARRAY-MEAN FC&amp;P VAL'!DS184-ABS('[1]PERCENT ARRAY-MEAN FC&amp;P VAL'!DT184*'[1]PERCENT ARRAY-MEAN FC&amp;P VAL'!DU184*'[1]PERCENT ARRAY-MEAN FC&amp;P VAL'!DV184))</f>
        <v/>
      </c>
      <c r="AT184" s="12">
        <f t="shared" si="7"/>
        <v>-112.549474073098</v>
      </c>
      <c r="AU184" s="12">
        <f t="shared" si="8"/>
        <v>1</v>
      </c>
    </row>
    <row r="185" spans="1:47">
      <c r="A185" t="str">
        <f>'[1]Calculation genes in KEGG path'!I183</f>
        <v>bta04972</v>
      </c>
      <c r="B185" t="str">
        <f>IF('[1]PERCENT ARRAY-MEAN FC&amp;P VAL'!A185="","",'[1]PERCENT ARRAY-MEAN FC&amp;P VAL'!A185)</f>
        <v>5. Organismal Systems</v>
      </c>
      <c r="C185" t="str">
        <f>IF('[1]PERCENT ARRAY-MEAN FC&amp;P VAL'!B185="","",'[1]PERCENT ARRAY-MEAN FC&amp;P VAL'!B185)</f>
        <v>5.4 Digestive System</v>
      </c>
      <c r="D185" t="str">
        <f>IF('[1]PERCENT ARRAY-MEAN FC&amp;P VAL'!C185="","",'[1]PERCENT ARRAY-MEAN FC&amp;P VAL'!C185)</f>
        <v>Pancreatic secretion</v>
      </c>
      <c r="E185" s="12">
        <f t="shared" si="6"/>
        <v>158.295659321135</v>
      </c>
      <c r="F185">
        <f>IF(A185="","",IF('[1]Calculation genes in KEGG path'!L183&gt;='[1]Flux and Impact'!$E$1,IF('[1]PERCENT ARRAY-MEAN FC&amp;P VAL'!G185*'[1]PERCENT ARRAY-MEAN FC&amp;P VAL'!H185*'[1]PERCENT ARRAY-MEAN FC&amp;P VAL'!I185+ABS('[1]PERCENT ARRAY-MEAN FC&amp;P VAL'!J185*'[1]PERCENT ARRAY-MEAN FC&amp;P VAL'!K185*'[1]PERCENT ARRAY-MEAN FC&amp;P VAL'!L185)&gt;0,'[1]PERCENT ARRAY-MEAN FC&amp;P VAL'!G185*'[1]PERCENT ARRAY-MEAN FC&amp;P VAL'!H185*'[1]PERCENT ARRAY-MEAN FC&amp;P VAL'!I185+ABS('[1]PERCENT ARRAY-MEAN FC&amp;P VAL'!J185*'[1]PERCENT ARRAY-MEAN FC&amp;P VAL'!K185*'[1]PERCENT ARRAY-MEAN FC&amp;P VAL'!L185),""),""))</f>
        <v>9.26600697874514</v>
      </c>
      <c r="G185" s="12">
        <f>IF(F185="","",'[1]PERCENT ARRAY-MEAN FC&amp;P VAL'!G185*'[1]PERCENT ARRAY-MEAN FC&amp;P VAL'!H185*'[1]PERCENT ARRAY-MEAN FC&amp;P VAL'!I185-ABS('[1]PERCENT ARRAY-MEAN FC&amp;P VAL'!J185*'[1]PERCENT ARRAY-MEAN FC&amp;P VAL'!K185*'[1]PERCENT ARRAY-MEAN FC&amp;P VAL'!L185))</f>
        <v>-9.26600697874514</v>
      </c>
      <c r="H185">
        <f>IF(A185="","",IF('[1]Calculation genes in KEGG path'!L183&gt;='[1]Flux and Impact'!$E$1,IF(('[1]PERCENT ARRAY-MEAN FC&amp;P VAL'!M185*'[1]PERCENT ARRAY-MEAN FC&amp;P VAL'!N185*'[1]PERCENT ARRAY-MEAN FC&amp;P VAL'!O185+ABS('[1]PERCENT ARRAY-MEAN FC&amp;P VAL'!P185*'[1]PERCENT ARRAY-MEAN FC&amp;P VAL'!Q185*'[1]PERCENT ARRAY-MEAN FC&amp;P VAL'!R185))&gt;0,'[1]PERCENT ARRAY-MEAN FC&amp;P VAL'!M185*'[1]PERCENT ARRAY-MEAN FC&amp;P VAL'!N185*'[1]PERCENT ARRAY-MEAN FC&amp;P VAL'!O185+ABS('[1]PERCENT ARRAY-MEAN FC&amp;P VAL'!P185*'[1]PERCENT ARRAY-MEAN FC&amp;P VAL'!Q185*'[1]PERCENT ARRAY-MEAN FC&amp;P VAL'!R185),""),""))</f>
        <v>149.02965234239</v>
      </c>
      <c r="I185" s="12">
        <f>IF(H185="","",'[1]PERCENT ARRAY-MEAN FC&amp;P VAL'!M185*'[1]PERCENT ARRAY-MEAN FC&amp;P VAL'!N185*'[1]PERCENT ARRAY-MEAN FC&amp;P VAL'!O185-ABS('[1]PERCENT ARRAY-MEAN FC&amp;P VAL'!P185*'[1]PERCENT ARRAY-MEAN FC&amp;P VAL'!Q185*'[1]PERCENT ARRAY-MEAN FC&amp;P VAL'!R185))</f>
        <v>-110.719407703986</v>
      </c>
      <c r="J185" t="str">
        <f>IF(A185="","",IF('[1]Calculation genes in KEGG path'!L183&gt;='[1]Flux and Impact'!$E$1,IF(('[1]PERCENT ARRAY-MEAN FC&amp;P VAL'!S185*'[1]PERCENT ARRAY-MEAN FC&amp;P VAL'!T185*'[1]PERCENT ARRAY-MEAN FC&amp;P VAL'!U185+ABS('[1]PERCENT ARRAY-MEAN FC&amp;P VAL'!V185*'[1]PERCENT ARRAY-MEAN FC&amp;P VAL'!W185*'[1]PERCENT ARRAY-MEAN FC&amp;P VAL'!X185))&gt;0,'[1]PERCENT ARRAY-MEAN FC&amp;P VAL'!S185*'[1]PERCENT ARRAY-MEAN FC&amp;P VAL'!T185*'[1]PERCENT ARRAY-MEAN FC&amp;P VAL'!U185+ABS('[1]PERCENT ARRAY-MEAN FC&amp;P VAL'!V185*'[1]PERCENT ARRAY-MEAN FC&amp;P VAL'!W185*'[1]PERCENT ARRAY-MEAN FC&amp;P VAL'!X185),""),""))</f>
        <v/>
      </c>
      <c r="K185" s="12" t="str">
        <f>IF(J185="","",'[1]PERCENT ARRAY-MEAN FC&amp;P VAL'!S185*'[1]PERCENT ARRAY-MEAN FC&amp;P VAL'!T185*'[1]PERCENT ARRAY-MEAN FC&amp;P VAL'!U185-ABS('[1]PERCENT ARRAY-MEAN FC&amp;P VAL'!V185*'[1]PERCENT ARRAY-MEAN FC&amp;P VAL'!W185*'[1]PERCENT ARRAY-MEAN FC&amp;P VAL'!X185))</f>
        <v/>
      </c>
      <c r="L185" t="str">
        <f>IF(A185="","",IF('[1]Calculation genes in KEGG path'!L183&gt;='[1]Flux and Impact'!$E$1,IF(('[1]PERCENT ARRAY-MEAN FC&amp;P VAL'!Y185*'[1]PERCENT ARRAY-MEAN FC&amp;P VAL'!Z185*'[1]PERCENT ARRAY-MEAN FC&amp;P VAL'!AA185+ABS('[1]PERCENT ARRAY-MEAN FC&amp;P VAL'!AB185*'[1]PERCENT ARRAY-MEAN FC&amp;P VAL'!AC185*'[1]PERCENT ARRAY-MEAN FC&amp;P VAL'!AD185))&gt;0,'[1]PERCENT ARRAY-MEAN FC&amp;P VAL'!Y185*'[1]PERCENT ARRAY-MEAN FC&amp;P VAL'!Z185*'[1]PERCENT ARRAY-MEAN FC&amp;P VAL'!AA185+ABS('[1]PERCENT ARRAY-MEAN FC&amp;P VAL'!AB185*'[1]PERCENT ARRAY-MEAN FC&amp;P VAL'!AC185*'[1]PERCENT ARRAY-MEAN FC&amp;P VAL'!AD185),""),""))</f>
        <v/>
      </c>
      <c r="M185" s="12" t="str">
        <f>IF(L185="","",'[1]PERCENT ARRAY-MEAN FC&amp;P VAL'!Y185*'[1]PERCENT ARRAY-MEAN FC&amp;P VAL'!Z185*'[1]PERCENT ARRAY-MEAN FC&amp;P VAL'!AA185-ABS('[1]PERCENT ARRAY-MEAN FC&amp;P VAL'!AB185*'[1]PERCENT ARRAY-MEAN FC&amp;P VAL'!AC185*'[1]PERCENT ARRAY-MEAN FC&amp;P VAL'!AD185))</f>
        <v/>
      </c>
      <c r="N185" t="str">
        <f>IF(A185="","",IF('[1]Calculation genes in KEGG path'!L183&gt;='[1]Flux and Impact'!$E$1,IF(('[1]PERCENT ARRAY-MEAN FC&amp;P VAL'!AE185*'[1]PERCENT ARRAY-MEAN FC&amp;P VAL'!AF185*'[1]PERCENT ARRAY-MEAN FC&amp;P VAL'!AG185+ABS('[1]PERCENT ARRAY-MEAN FC&amp;P VAL'!AH185*'[1]PERCENT ARRAY-MEAN FC&amp;P VAL'!AI185*'[1]PERCENT ARRAY-MEAN FC&amp;P VAL'!AJ185))&gt;0,'[1]PERCENT ARRAY-MEAN FC&amp;P VAL'!AE185*'[1]PERCENT ARRAY-MEAN FC&amp;P VAL'!AF185*'[1]PERCENT ARRAY-MEAN FC&amp;P VAL'!AG185+ABS('[1]PERCENT ARRAY-MEAN FC&amp;P VAL'!AH185*'[1]PERCENT ARRAY-MEAN FC&amp;P VAL'!AI185*'[1]PERCENT ARRAY-MEAN FC&amp;P VAL'!AJ185),""),""))</f>
        <v/>
      </c>
      <c r="O185" s="12" t="str">
        <f>IF(N185="","",'[1]PERCENT ARRAY-MEAN FC&amp;P VAL'!AE185*'[1]PERCENT ARRAY-MEAN FC&amp;P VAL'!AF185*'[1]PERCENT ARRAY-MEAN FC&amp;P VAL'!AG185-ABS('[1]PERCENT ARRAY-MEAN FC&amp;P VAL'!AH185*'[1]PERCENT ARRAY-MEAN FC&amp;P VAL'!AI185*'[1]PERCENT ARRAY-MEAN FC&amp;P VAL'!AJ185))</f>
        <v/>
      </c>
      <c r="P185" t="str">
        <f>IF(A185="","",IF('[1]Calculation genes in KEGG path'!L183&gt;='[1]Flux and Impact'!$E$1,IF(('[1]PERCENT ARRAY-MEAN FC&amp;P VAL'!AK185*'[1]PERCENT ARRAY-MEAN FC&amp;P VAL'!AL185*'[1]PERCENT ARRAY-MEAN FC&amp;P VAL'!AM185+ABS('[1]PERCENT ARRAY-MEAN FC&amp;P VAL'!AN185*'[1]PERCENT ARRAY-MEAN FC&amp;P VAL'!AO185*'[1]PERCENT ARRAY-MEAN FC&amp;P VAL'!AP185))&gt;0,'[1]PERCENT ARRAY-MEAN FC&amp;P VAL'!AK185*'[1]PERCENT ARRAY-MEAN FC&amp;P VAL'!AL185*'[1]PERCENT ARRAY-MEAN FC&amp;P VAL'!AM185+ABS('[1]PERCENT ARRAY-MEAN FC&amp;P VAL'!AN185*'[1]PERCENT ARRAY-MEAN FC&amp;P VAL'!AO185*'[1]PERCENT ARRAY-MEAN FC&amp;P VAL'!AP185),""),""))</f>
        <v/>
      </c>
      <c r="Q185" s="12" t="str">
        <f>IF(P185="","",'[1]PERCENT ARRAY-MEAN FC&amp;P VAL'!AK185*'[1]PERCENT ARRAY-MEAN FC&amp;P VAL'!AL185*'[1]PERCENT ARRAY-MEAN FC&amp;P VAL'!AM185-ABS('[1]PERCENT ARRAY-MEAN FC&amp;P VAL'!AN185*'[1]PERCENT ARRAY-MEAN FC&amp;P VAL'!AO185*'[1]PERCENT ARRAY-MEAN FC&amp;P VAL'!AP185))</f>
        <v/>
      </c>
      <c r="R185" t="str">
        <f>IF(A185="","",IF('[1]Calculation genes in KEGG path'!L183&gt;='[1]Flux and Impact'!$E$1,IF(('[1]PERCENT ARRAY-MEAN FC&amp;P VAL'!AQ185*'[1]PERCENT ARRAY-MEAN FC&amp;P VAL'!AR185*'[1]PERCENT ARRAY-MEAN FC&amp;P VAL'!AS185+ABS('[1]PERCENT ARRAY-MEAN FC&amp;P VAL'!AT185*'[1]PERCENT ARRAY-MEAN FC&amp;P VAL'!AU185*'[1]PERCENT ARRAY-MEAN FC&amp;P VAL'!AV185))&gt;0,'[1]PERCENT ARRAY-MEAN FC&amp;P VAL'!AQ185*'[1]PERCENT ARRAY-MEAN FC&amp;P VAL'!AR185*'[1]PERCENT ARRAY-MEAN FC&amp;P VAL'!AS185+ABS('[1]PERCENT ARRAY-MEAN FC&amp;P VAL'!AT185*'[1]PERCENT ARRAY-MEAN FC&amp;P VAL'!AU185*'[1]PERCENT ARRAY-MEAN FC&amp;P VAL'!AV185),""),""))</f>
        <v/>
      </c>
      <c r="S185" s="12" t="str">
        <f>IF(R185="","",'[1]PERCENT ARRAY-MEAN FC&amp;P VAL'!AQ185*'[1]PERCENT ARRAY-MEAN FC&amp;P VAL'!AR185*'[1]PERCENT ARRAY-MEAN FC&amp;P VAL'!AS185-ABS('[1]PERCENT ARRAY-MEAN FC&amp;P VAL'!AT185*'[1]PERCENT ARRAY-MEAN FC&amp;P VAL'!AU185*'[1]PERCENT ARRAY-MEAN FC&amp;P VAL'!AV185))</f>
        <v/>
      </c>
      <c r="T185" t="str">
        <f>IF(A185="","",IF('[1]Calculation genes in KEGG path'!L183&gt;='[1]Flux and Impact'!$E$1,IF(('[1]PERCENT ARRAY-MEAN FC&amp;P VAL'!AW185*'[1]PERCENT ARRAY-MEAN FC&amp;P VAL'!AX185*'[1]PERCENT ARRAY-MEAN FC&amp;P VAL'!AY185+ABS('[1]PERCENT ARRAY-MEAN FC&amp;P VAL'!AZ185*'[1]PERCENT ARRAY-MEAN FC&amp;P VAL'!BA185*'[1]PERCENT ARRAY-MEAN FC&amp;P VAL'!BB185))&gt;0,'[1]PERCENT ARRAY-MEAN FC&amp;P VAL'!AW185*'[1]PERCENT ARRAY-MEAN FC&amp;P VAL'!AX185*'[1]PERCENT ARRAY-MEAN FC&amp;P VAL'!AY185+ABS('[1]PERCENT ARRAY-MEAN FC&amp;P VAL'!AZ185*'[1]PERCENT ARRAY-MEAN FC&amp;P VAL'!BA185*'[1]PERCENT ARRAY-MEAN FC&amp;P VAL'!BB185),""),""))</f>
        <v/>
      </c>
      <c r="U185" s="12" t="str">
        <f>IF(T185="","",'[1]PERCENT ARRAY-MEAN FC&amp;P VAL'!AW185*'[1]PERCENT ARRAY-MEAN FC&amp;P VAL'!AX185*'[1]PERCENT ARRAY-MEAN FC&amp;P VAL'!AY185-ABS('[1]PERCENT ARRAY-MEAN FC&amp;P VAL'!AZ185*'[1]PERCENT ARRAY-MEAN FC&amp;P VAL'!BA185*'[1]PERCENT ARRAY-MEAN FC&amp;P VAL'!BB185))</f>
        <v/>
      </c>
      <c r="V185" t="str">
        <f>IF(A185="","",IF('[1]Calculation genes in KEGG path'!L183&gt;='[1]Flux and Impact'!$E$1,IF(('[1]PERCENT ARRAY-MEAN FC&amp;P VAL'!BC185*'[1]PERCENT ARRAY-MEAN FC&amp;P VAL'!BD185*'[1]PERCENT ARRAY-MEAN FC&amp;P VAL'!BE185+ABS('[1]PERCENT ARRAY-MEAN FC&amp;P VAL'!BF185*'[1]PERCENT ARRAY-MEAN FC&amp;P VAL'!BG185*'[1]PERCENT ARRAY-MEAN FC&amp;P VAL'!BH185))&gt;0,'[1]PERCENT ARRAY-MEAN FC&amp;P VAL'!BC185*'[1]PERCENT ARRAY-MEAN FC&amp;P VAL'!BD185*'[1]PERCENT ARRAY-MEAN FC&amp;P VAL'!BE185+ABS('[1]PERCENT ARRAY-MEAN FC&amp;P VAL'!BF185*'[1]PERCENT ARRAY-MEAN FC&amp;P VAL'!BG185*'[1]PERCENT ARRAY-MEAN FC&amp;P VAL'!BH185),""),""))</f>
        <v/>
      </c>
      <c r="W185" s="12" t="str">
        <f>IF(V185="","",'[1]PERCENT ARRAY-MEAN FC&amp;P VAL'!BC185*'[1]PERCENT ARRAY-MEAN FC&amp;P VAL'!BD185*'[1]PERCENT ARRAY-MEAN FC&amp;P VAL'!BE185-ABS('[1]PERCENT ARRAY-MEAN FC&amp;P VAL'!BF185*'[1]PERCENT ARRAY-MEAN FC&amp;P VAL'!BG185*'[1]PERCENT ARRAY-MEAN FC&amp;P VAL'!BH185))</f>
        <v/>
      </c>
      <c r="X185" t="str">
        <f>IF(A185="","",IF('[1]Calculation genes in KEGG path'!L183&gt;='[1]Flux and Impact'!$E$1,IF(('[1]PERCENT ARRAY-MEAN FC&amp;P VAL'!BI185*'[1]PERCENT ARRAY-MEAN FC&amp;P VAL'!BJ185*'[1]PERCENT ARRAY-MEAN FC&amp;P VAL'!BK185+ABS('[1]PERCENT ARRAY-MEAN FC&amp;P VAL'!BL185*'[1]PERCENT ARRAY-MEAN FC&amp;P VAL'!BM185*'[1]PERCENT ARRAY-MEAN FC&amp;P VAL'!BN185))&gt;0,'[1]PERCENT ARRAY-MEAN FC&amp;P VAL'!BI185*'[1]PERCENT ARRAY-MEAN FC&amp;P VAL'!BJ185*'[1]PERCENT ARRAY-MEAN FC&amp;P VAL'!BK185+ABS('[1]PERCENT ARRAY-MEAN FC&amp;P VAL'!BL185*'[1]PERCENT ARRAY-MEAN FC&amp;P VAL'!BM185*'[1]PERCENT ARRAY-MEAN FC&amp;P VAL'!BN185),""),""))</f>
        <v/>
      </c>
      <c r="Y185" s="12" t="str">
        <f>IF(X185="","",'[1]PERCENT ARRAY-MEAN FC&amp;P VAL'!BI185*'[1]PERCENT ARRAY-MEAN FC&amp;P VAL'!BJ185*'[1]PERCENT ARRAY-MEAN FC&amp;P VAL'!BK185-ABS('[1]PERCENT ARRAY-MEAN FC&amp;P VAL'!BL185*'[1]PERCENT ARRAY-MEAN FC&amp;P VAL'!BM185*'[1]PERCENT ARRAY-MEAN FC&amp;P VAL'!BN185))</f>
        <v/>
      </c>
      <c r="Z185" t="str">
        <f>IF(A185="","",IF('[1]Calculation genes in KEGG path'!L183&gt;='[1]Flux and Impact'!$E$1,IF(('[1]PERCENT ARRAY-MEAN FC&amp;P VAL'!BO185*'[1]PERCENT ARRAY-MEAN FC&amp;P VAL'!BP185*'[1]PERCENT ARRAY-MEAN FC&amp;P VAL'!BQ185+ABS('[1]PERCENT ARRAY-MEAN FC&amp;P VAL'!BR185*'[1]PERCENT ARRAY-MEAN FC&amp;P VAL'!BS185*'[1]PERCENT ARRAY-MEAN FC&amp;P VAL'!BT185))&gt;0,'[1]PERCENT ARRAY-MEAN FC&amp;P VAL'!BO185*'[1]PERCENT ARRAY-MEAN FC&amp;P VAL'!BP185*'[1]PERCENT ARRAY-MEAN FC&amp;P VAL'!BQ185+ABS('[1]PERCENT ARRAY-MEAN FC&amp;P VAL'!BR185*'[1]PERCENT ARRAY-MEAN FC&amp;P VAL'!BS185*'[1]PERCENT ARRAY-MEAN FC&amp;P VAL'!BT185),""),""))</f>
        <v/>
      </c>
      <c r="AA185" s="12" t="str">
        <f>IF(Z185="","",'[1]PERCENT ARRAY-MEAN FC&amp;P VAL'!BO185*'[1]PERCENT ARRAY-MEAN FC&amp;P VAL'!BP185*'[1]PERCENT ARRAY-MEAN FC&amp;P VAL'!BQ185-ABS('[1]PERCENT ARRAY-MEAN FC&amp;P VAL'!BR185*'[1]PERCENT ARRAY-MEAN FC&amp;P VAL'!BS185*'[1]PERCENT ARRAY-MEAN FC&amp;P VAL'!BT185))</f>
        <v/>
      </c>
      <c r="AB185" t="str">
        <f>IF(A185="","",IF('[1]Calculation genes in KEGG path'!L183&gt;='[1]Flux and Impact'!$E$1,IF(('[1]PERCENT ARRAY-MEAN FC&amp;P VAL'!BU185*'[1]PERCENT ARRAY-MEAN FC&amp;P VAL'!BV185*'[1]PERCENT ARRAY-MEAN FC&amp;P VAL'!BW185+ABS('[1]PERCENT ARRAY-MEAN FC&amp;P VAL'!BX185*'[1]PERCENT ARRAY-MEAN FC&amp;P VAL'!BY185*'[1]PERCENT ARRAY-MEAN FC&amp;P VAL'!BZ185))&gt;0,'[1]PERCENT ARRAY-MEAN FC&amp;P VAL'!BU185*'[1]PERCENT ARRAY-MEAN FC&amp;P VAL'!BV185*'[1]PERCENT ARRAY-MEAN FC&amp;P VAL'!BW185+ABS('[1]PERCENT ARRAY-MEAN FC&amp;P VAL'!BX185*'[1]PERCENT ARRAY-MEAN FC&amp;P VAL'!BY185*'[1]PERCENT ARRAY-MEAN FC&amp;P VAL'!BZ185),""),""))</f>
        <v/>
      </c>
      <c r="AC185" s="12" t="str">
        <f>IF(AB185="","",'[1]PERCENT ARRAY-MEAN FC&amp;P VAL'!BU185*'[1]PERCENT ARRAY-MEAN FC&amp;P VAL'!BV185*'[1]PERCENT ARRAY-MEAN FC&amp;P VAL'!BW185-ABS('[1]PERCENT ARRAY-MEAN FC&amp;P VAL'!BX185*'[1]PERCENT ARRAY-MEAN FC&amp;P VAL'!BY185*'[1]PERCENT ARRAY-MEAN FC&amp;P VAL'!BZ185))</f>
        <v/>
      </c>
      <c r="AD185" t="str">
        <f>IF(A185="","",IF('[1]Calculation genes in KEGG path'!L183&gt;='[1]Flux and Impact'!$E$1,IF(('[1]PERCENT ARRAY-MEAN FC&amp;P VAL'!CA185*'[1]PERCENT ARRAY-MEAN FC&amp;P VAL'!CB185*'[1]PERCENT ARRAY-MEAN FC&amp;P VAL'!CC185+ABS('[1]PERCENT ARRAY-MEAN FC&amp;P VAL'!CD185*'[1]PERCENT ARRAY-MEAN FC&amp;P VAL'!CE185*'[1]PERCENT ARRAY-MEAN FC&amp;P VAL'!CF185))&gt;0,'[1]PERCENT ARRAY-MEAN FC&amp;P VAL'!CA185*'[1]PERCENT ARRAY-MEAN FC&amp;P VAL'!CB185*'[1]PERCENT ARRAY-MEAN FC&amp;P VAL'!CC185+ABS('[1]PERCENT ARRAY-MEAN FC&amp;P VAL'!CD185*'[1]PERCENT ARRAY-MEAN FC&amp;P VAL'!CE185*'[1]PERCENT ARRAY-MEAN FC&amp;P VAL'!CF185),""),""))</f>
        <v/>
      </c>
      <c r="AE185" s="12" t="str">
        <f>IF(AD185="","",'[1]PERCENT ARRAY-MEAN FC&amp;P VAL'!CA185*'[1]PERCENT ARRAY-MEAN FC&amp;P VAL'!CB185*'[1]PERCENT ARRAY-MEAN FC&amp;P VAL'!CC185-ABS('[1]PERCENT ARRAY-MEAN FC&amp;P VAL'!CD185*'[1]PERCENT ARRAY-MEAN FC&amp;P VAL'!CE185*'[1]PERCENT ARRAY-MEAN FC&amp;P VAL'!CF185))</f>
        <v/>
      </c>
      <c r="AF185" t="str">
        <f>IF(A185="","",IF('[1]Calculation genes in KEGG path'!L183&gt;='[1]Flux and Impact'!$E$1,IF(('[1]PERCENT ARRAY-MEAN FC&amp;P VAL'!CG185*'[1]PERCENT ARRAY-MEAN FC&amp;P VAL'!CH185*'[1]PERCENT ARRAY-MEAN FC&amp;P VAL'!CI185+ABS('[1]PERCENT ARRAY-MEAN FC&amp;P VAL'!CJ185*'[1]PERCENT ARRAY-MEAN FC&amp;P VAL'!CK185*'[1]PERCENT ARRAY-MEAN FC&amp;P VAL'!CL185))&gt;0,'[1]PERCENT ARRAY-MEAN FC&amp;P VAL'!CG185*'[1]PERCENT ARRAY-MEAN FC&amp;P VAL'!CH185*'[1]PERCENT ARRAY-MEAN FC&amp;P VAL'!CI185+ABS('[1]PERCENT ARRAY-MEAN FC&amp;P VAL'!CJ185*'[1]PERCENT ARRAY-MEAN FC&amp;P VAL'!CK185*'[1]PERCENT ARRAY-MEAN FC&amp;P VAL'!CL185),""),""))</f>
        <v/>
      </c>
      <c r="AG185" s="12" t="str">
        <f>IF(AF185="","",'[1]PERCENT ARRAY-MEAN FC&amp;P VAL'!CG185*'[1]PERCENT ARRAY-MEAN FC&amp;P VAL'!CH185*'[1]PERCENT ARRAY-MEAN FC&amp;P VAL'!CI185-ABS('[1]PERCENT ARRAY-MEAN FC&amp;P VAL'!CJ185*'[1]PERCENT ARRAY-MEAN FC&amp;P VAL'!CK185*'[1]PERCENT ARRAY-MEAN FC&amp;P VAL'!CL185))</f>
        <v/>
      </c>
      <c r="AH185" t="str">
        <f>IF(A185="","",IF('[1]Calculation genes in KEGG path'!L183&gt;='[1]Flux and Impact'!$E$1,IF(('[1]PERCENT ARRAY-MEAN FC&amp;P VAL'!CM185*'[1]PERCENT ARRAY-MEAN FC&amp;P VAL'!CN185*'[1]PERCENT ARRAY-MEAN FC&amp;P VAL'!CO185+ABS('[1]PERCENT ARRAY-MEAN FC&amp;P VAL'!CP185*'[1]PERCENT ARRAY-MEAN FC&amp;P VAL'!CQ185*'[1]PERCENT ARRAY-MEAN FC&amp;P VAL'!CR185))&gt;0,'[1]PERCENT ARRAY-MEAN FC&amp;P VAL'!CM185*'[1]PERCENT ARRAY-MEAN FC&amp;P VAL'!CN185*'[1]PERCENT ARRAY-MEAN FC&amp;P VAL'!CO185+ABS('[1]PERCENT ARRAY-MEAN FC&amp;P VAL'!CP185*'[1]PERCENT ARRAY-MEAN FC&amp;P VAL'!CQ185*'[1]PERCENT ARRAY-MEAN FC&amp;P VAL'!CR185),""),""))</f>
        <v/>
      </c>
      <c r="AI185" s="12" t="str">
        <f>IF(AH185="","",'[1]PERCENT ARRAY-MEAN FC&amp;P VAL'!CM185*'[1]PERCENT ARRAY-MEAN FC&amp;P VAL'!CN185*'[1]PERCENT ARRAY-MEAN FC&amp;P VAL'!CO185-ABS('[1]PERCENT ARRAY-MEAN FC&amp;P VAL'!CP185*'[1]PERCENT ARRAY-MEAN FC&amp;P VAL'!CQ185*'[1]PERCENT ARRAY-MEAN FC&amp;P VAL'!CR185))</f>
        <v/>
      </c>
      <c r="AJ185" t="str">
        <f>IF(A185="","",IF('[1]Calculation genes in KEGG path'!L183&gt;='[1]Flux and Impact'!$E$1,IF(('[1]PERCENT ARRAY-MEAN FC&amp;P VAL'!CS185*'[1]PERCENT ARRAY-MEAN FC&amp;P VAL'!CT185*'[1]PERCENT ARRAY-MEAN FC&amp;P VAL'!CU185+ABS('[1]PERCENT ARRAY-MEAN FC&amp;P VAL'!CV185*'[1]PERCENT ARRAY-MEAN FC&amp;P VAL'!CW185*'[1]PERCENT ARRAY-MEAN FC&amp;P VAL'!CX185))&gt;0,'[1]PERCENT ARRAY-MEAN FC&amp;P VAL'!CS185*'[1]PERCENT ARRAY-MEAN FC&amp;P VAL'!CT185*'[1]PERCENT ARRAY-MEAN FC&amp;P VAL'!CU185+ABS('[1]PERCENT ARRAY-MEAN FC&amp;P VAL'!CV185*'[1]PERCENT ARRAY-MEAN FC&amp;P VAL'!CW185*'[1]PERCENT ARRAY-MEAN FC&amp;P VAL'!CX185),""),""))</f>
        <v/>
      </c>
      <c r="AK185" s="12" t="str">
        <f>IF(AJ185="","",'[1]PERCENT ARRAY-MEAN FC&amp;P VAL'!CS185*'[1]PERCENT ARRAY-MEAN FC&amp;P VAL'!CT185*'[1]PERCENT ARRAY-MEAN FC&amp;P VAL'!CU185-ABS('[1]PERCENT ARRAY-MEAN FC&amp;P VAL'!CV185*'[1]PERCENT ARRAY-MEAN FC&amp;P VAL'!CW185*'[1]PERCENT ARRAY-MEAN FC&amp;P VAL'!CX185))</f>
        <v/>
      </c>
      <c r="AL185" t="str">
        <f>IF(A185="","",IF('[1]Calculation genes in KEGG path'!L183&gt;='[1]Flux and Impact'!$E$1,IF(('[1]PERCENT ARRAY-MEAN FC&amp;P VAL'!CY185*'[1]PERCENT ARRAY-MEAN FC&amp;P VAL'!CZ185*'[1]PERCENT ARRAY-MEAN FC&amp;P VAL'!DA185+ABS('[1]PERCENT ARRAY-MEAN FC&amp;P VAL'!DB185*'[1]PERCENT ARRAY-MEAN FC&amp;P VAL'!DC185*'[1]PERCENT ARRAY-MEAN FC&amp;P VAL'!DD185))&gt;0,'[1]PERCENT ARRAY-MEAN FC&amp;P VAL'!CY185*'[1]PERCENT ARRAY-MEAN FC&amp;P VAL'!CZ185*'[1]PERCENT ARRAY-MEAN FC&amp;P VAL'!DA185+ABS('[1]PERCENT ARRAY-MEAN FC&amp;P VAL'!DB185*'[1]PERCENT ARRAY-MEAN FC&amp;P VAL'!DC185*'[1]PERCENT ARRAY-MEAN FC&amp;P VAL'!DD185),""),""))</f>
        <v/>
      </c>
      <c r="AM185" s="12" t="str">
        <f>IF(AL185="","",'[1]PERCENT ARRAY-MEAN FC&amp;P VAL'!CY185*'[1]PERCENT ARRAY-MEAN FC&amp;P VAL'!CZ185*'[1]PERCENT ARRAY-MEAN FC&amp;P VAL'!DA185-ABS('[1]PERCENT ARRAY-MEAN FC&amp;P VAL'!DB185*'[1]PERCENT ARRAY-MEAN FC&amp;P VAL'!DC185*'[1]PERCENT ARRAY-MEAN FC&amp;P VAL'!DD185))</f>
        <v/>
      </c>
      <c r="AN185" t="str">
        <f>IF(A185="","",IF('[1]Calculation genes in KEGG path'!L183&gt;='[1]Flux and Impact'!$E$1,IF(('[1]PERCENT ARRAY-MEAN FC&amp;P VAL'!DE185*'[1]PERCENT ARRAY-MEAN FC&amp;P VAL'!DF185*'[1]PERCENT ARRAY-MEAN FC&amp;P VAL'!DG185+ABS('[1]PERCENT ARRAY-MEAN FC&amp;P VAL'!DH185*'[1]PERCENT ARRAY-MEAN FC&amp;P VAL'!DI185*'[1]PERCENT ARRAY-MEAN FC&amp;P VAL'!DJ185))&gt;0,'[1]PERCENT ARRAY-MEAN FC&amp;P VAL'!DE185*'[1]PERCENT ARRAY-MEAN FC&amp;P VAL'!DF185*'[1]PERCENT ARRAY-MEAN FC&amp;P VAL'!DG185+ABS('[1]PERCENT ARRAY-MEAN FC&amp;P VAL'!DH185*'[1]PERCENT ARRAY-MEAN FC&amp;P VAL'!DI185*'[1]PERCENT ARRAY-MEAN FC&amp;P VAL'!DJ185),""),""))</f>
        <v/>
      </c>
      <c r="AO185" s="12" t="str">
        <f>IF(AN185="","",'[1]PERCENT ARRAY-MEAN FC&amp;P VAL'!DE185*'[1]PERCENT ARRAY-MEAN FC&amp;P VAL'!DF185*'[1]PERCENT ARRAY-MEAN FC&amp;P VAL'!DG185-ABS('[1]PERCENT ARRAY-MEAN FC&amp;P VAL'!DH185*'[1]PERCENT ARRAY-MEAN FC&amp;P VAL'!DI185*'[1]PERCENT ARRAY-MEAN FC&amp;P VAL'!DJ185))</f>
        <v/>
      </c>
      <c r="AP185" t="str">
        <f>IF(A185="","",IF('[1]Calculation genes in KEGG path'!L183&gt;='[1]Flux and Impact'!$E$1,IF(('[1]PERCENT ARRAY-MEAN FC&amp;P VAL'!DK185*'[1]PERCENT ARRAY-MEAN FC&amp;P VAL'!DL185*'[1]PERCENT ARRAY-MEAN FC&amp;P VAL'!DM185+ABS('[1]PERCENT ARRAY-MEAN FC&amp;P VAL'!DN185*'[1]PERCENT ARRAY-MEAN FC&amp;P VAL'!DO185*'[1]PERCENT ARRAY-MEAN FC&amp;P VAL'!DP185))&gt;0,'[1]PERCENT ARRAY-MEAN FC&amp;P VAL'!DK185*'[1]PERCENT ARRAY-MEAN FC&amp;P VAL'!DL185*'[1]PERCENT ARRAY-MEAN FC&amp;P VAL'!DM185+ABS('[1]PERCENT ARRAY-MEAN FC&amp;P VAL'!DN185*'[1]PERCENT ARRAY-MEAN FC&amp;P VAL'!DO185*'[1]PERCENT ARRAY-MEAN FC&amp;P VAL'!DP185),""),""))</f>
        <v/>
      </c>
      <c r="AQ185" s="12" t="str">
        <f>IF(AP185="","",'[1]PERCENT ARRAY-MEAN FC&amp;P VAL'!DK185*'[1]PERCENT ARRAY-MEAN FC&amp;P VAL'!DL185*'[1]PERCENT ARRAY-MEAN FC&amp;P VAL'!DM185-ABS('[1]PERCENT ARRAY-MEAN FC&amp;P VAL'!DN185*'[1]PERCENT ARRAY-MEAN FC&amp;P VAL'!DO185*'[1]PERCENT ARRAY-MEAN FC&amp;P VAL'!DP185))</f>
        <v/>
      </c>
      <c r="AR185" t="str">
        <f>IF(A185="","",IF('[1]Calculation genes in KEGG path'!L183&gt;='[1]Flux and Impact'!$E$1,IF(('[1]PERCENT ARRAY-MEAN FC&amp;P VAL'!DQ185*'[1]PERCENT ARRAY-MEAN FC&amp;P VAL'!DR185*'[1]PERCENT ARRAY-MEAN FC&amp;P VAL'!DS185+ABS('[1]PERCENT ARRAY-MEAN FC&amp;P VAL'!DT185*'[1]PERCENT ARRAY-MEAN FC&amp;P VAL'!DU185*'[1]PERCENT ARRAY-MEAN FC&amp;P VAL'!DV185))&gt;0,'[1]PERCENT ARRAY-MEAN FC&amp;P VAL'!DQ185*'[1]PERCENT ARRAY-MEAN FC&amp;P VAL'!DR185*'[1]PERCENT ARRAY-MEAN FC&amp;P VAL'!DS185+ABS('[1]PERCENT ARRAY-MEAN FC&amp;P VAL'!DT185*'[1]PERCENT ARRAY-MEAN FC&amp;P VAL'!DU185*'[1]PERCENT ARRAY-MEAN FC&amp;P VAL'!DV185),""),""))</f>
        <v/>
      </c>
      <c r="AS185" s="12" t="str">
        <f>IF(AR185="","",'[1]PERCENT ARRAY-MEAN FC&amp;P VAL'!DQ185*'[1]PERCENT ARRAY-MEAN FC&amp;P VAL'!DR185*'[1]PERCENT ARRAY-MEAN FC&amp;P VAL'!DS185-ABS('[1]PERCENT ARRAY-MEAN FC&amp;P VAL'!DT185*'[1]PERCENT ARRAY-MEAN FC&amp;P VAL'!DU185*'[1]PERCENT ARRAY-MEAN FC&amp;P VAL'!DV185))</f>
        <v/>
      </c>
      <c r="AT185" s="12">
        <f t="shared" si="7"/>
        <v>-59.9927073413656</v>
      </c>
      <c r="AU185" s="12">
        <f t="shared" si="8"/>
        <v>1</v>
      </c>
    </row>
    <row r="186" spans="1:47">
      <c r="A186" t="str">
        <f>'[1]Calculation genes in KEGG path'!I184</f>
        <v>bta04973</v>
      </c>
      <c r="B186" t="str">
        <f>IF('[1]PERCENT ARRAY-MEAN FC&amp;P VAL'!A186="","",'[1]PERCENT ARRAY-MEAN FC&amp;P VAL'!A186)</f>
        <v>5. Organismal Systems</v>
      </c>
      <c r="C186" t="str">
        <f>IF('[1]PERCENT ARRAY-MEAN FC&amp;P VAL'!B186="","",'[1]PERCENT ARRAY-MEAN FC&amp;P VAL'!B186)</f>
        <v>5.4 Digestive System</v>
      </c>
      <c r="D186" t="str">
        <f>IF('[1]PERCENT ARRAY-MEAN FC&amp;P VAL'!C186="","",'[1]PERCENT ARRAY-MEAN FC&amp;P VAL'!C186)</f>
        <v>Carbohydrate digestion and absorption</v>
      </c>
      <c r="E186" s="12">
        <f t="shared" si="6"/>
        <v>101.599912067636</v>
      </c>
      <c r="F186" t="str">
        <f>IF(A186="","",IF('[1]Calculation genes in KEGG path'!L184&gt;='[1]Flux and Impact'!$E$1,IF('[1]PERCENT ARRAY-MEAN FC&amp;P VAL'!G186*'[1]PERCENT ARRAY-MEAN FC&amp;P VAL'!H186*'[1]PERCENT ARRAY-MEAN FC&amp;P VAL'!I186+ABS('[1]PERCENT ARRAY-MEAN FC&amp;P VAL'!J186*'[1]PERCENT ARRAY-MEAN FC&amp;P VAL'!K186*'[1]PERCENT ARRAY-MEAN FC&amp;P VAL'!L186)&gt;0,'[1]PERCENT ARRAY-MEAN FC&amp;P VAL'!G186*'[1]PERCENT ARRAY-MEAN FC&amp;P VAL'!H186*'[1]PERCENT ARRAY-MEAN FC&amp;P VAL'!I186+ABS('[1]PERCENT ARRAY-MEAN FC&amp;P VAL'!J186*'[1]PERCENT ARRAY-MEAN FC&amp;P VAL'!K186*'[1]PERCENT ARRAY-MEAN FC&amp;P VAL'!L186),""),""))</f>
        <v/>
      </c>
      <c r="G186" s="12" t="str">
        <f>IF(F186="","",'[1]PERCENT ARRAY-MEAN FC&amp;P VAL'!G186*'[1]PERCENT ARRAY-MEAN FC&amp;P VAL'!H186*'[1]PERCENT ARRAY-MEAN FC&amp;P VAL'!I186-ABS('[1]PERCENT ARRAY-MEAN FC&amp;P VAL'!J186*'[1]PERCENT ARRAY-MEAN FC&amp;P VAL'!K186*'[1]PERCENT ARRAY-MEAN FC&amp;P VAL'!L186))</f>
        <v/>
      </c>
      <c r="H186">
        <f>IF(A186="","",IF('[1]Calculation genes in KEGG path'!L184&gt;='[1]Flux and Impact'!$E$1,IF(('[1]PERCENT ARRAY-MEAN FC&amp;P VAL'!M186*'[1]PERCENT ARRAY-MEAN FC&amp;P VAL'!N186*'[1]PERCENT ARRAY-MEAN FC&amp;P VAL'!O186+ABS('[1]PERCENT ARRAY-MEAN FC&amp;P VAL'!P186*'[1]PERCENT ARRAY-MEAN FC&amp;P VAL'!Q186*'[1]PERCENT ARRAY-MEAN FC&amp;P VAL'!R186))&gt;0,'[1]PERCENT ARRAY-MEAN FC&amp;P VAL'!M186*'[1]PERCENT ARRAY-MEAN FC&amp;P VAL'!N186*'[1]PERCENT ARRAY-MEAN FC&amp;P VAL'!O186+ABS('[1]PERCENT ARRAY-MEAN FC&amp;P VAL'!P186*'[1]PERCENT ARRAY-MEAN FC&amp;P VAL'!Q186*'[1]PERCENT ARRAY-MEAN FC&amp;P VAL'!R186),""),""))</f>
        <v>101.599912067636</v>
      </c>
      <c r="I186" s="12">
        <f>IF(H186="","",'[1]PERCENT ARRAY-MEAN FC&amp;P VAL'!M186*'[1]PERCENT ARRAY-MEAN FC&amp;P VAL'!N186*'[1]PERCENT ARRAY-MEAN FC&amp;P VAL'!O186-ABS('[1]PERCENT ARRAY-MEAN FC&amp;P VAL'!P186*'[1]PERCENT ARRAY-MEAN FC&amp;P VAL'!Q186*'[1]PERCENT ARRAY-MEAN FC&amp;P VAL'!R186))</f>
        <v>20.6603642909188</v>
      </c>
      <c r="J186" t="str">
        <f>IF(A186="","",IF('[1]Calculation genes in KEGG path'!L184&gt;='[1]Flux and Impact'!$E$1,IF(('[1]PERCENT ARRAY-MEAN FC&amp;P VAL'!S186*'[1]PERCENT ARRAY-MEAN FC&amp;P VAL'!T186*'[1]PERCENT ARRAY-MEAN FC&amp;P VAL'!U186+ABS('[1]PERCENT ARRAY-MEAN FC&amp;P VAL'!V186*'[1]PERCENT ARRAY-MEAN FC&amp;P VAL'!W186*'[1]PERCENT ARRAY-MEAN FC&amp;P VAL'!X186))&gt;0,'[1]PERCENT ARRAY-MEAN FC&amp;P VAL'!S186*'[1]PERCENT ARRAY-MEAN FC&amp;P VAL'!T186*'[1]PERCENT ARRAY-MEAN FC&amp;P VAL'!U186+ABS('[1]PERCENT ARRAY-MEAN FC&amp;P VAL'!V186*'[1]PERCENT ARRAY-MEAN FC&amp;P VAL'!W186*'[1]PERCENT ARRAY-MEAN FC&amp;P VAL'!X186),""),""))</f>
        <v/>
      </c>
      <c r="K186" s="12" t="str">
        <f>IF(J186="","",'[1]PERCENT ARRAY-MEAN FC&amp;P VAL'!S186*'[1]PERCENT ARRAY-MEAN FC&amp;P VAL'!T186*'[1]PERCENT ARRAY-MEAN FC&amp;P VAL'!U186-ABS('[1]PERCENT ARRAY-MEAN FC&amp;P VAL'!V186*'[1]PERCENT ARRAY-MEAN FC&amp;P VAL'!W186*'[1]PERCENT ARRAY-MEAN FC&amp;P VAL'!X186))</f>
        <v/>
      </c>
      <c r="L186" t="str">
        <f>IF(A186="","",IF('[1]Calculation genes in KEGG path'!L184&gt;='[1]Flux and Impact'!$E$1,IF(('[1]PERCENT ARRAY-MEAN FC&amp;P VAL'!Y186*'[1]PERCENT ARRAY-MEAN FC&amp;P VAL'!Z186*'[1]PERCENT ARRAY-MEAN FC&amp;P VAL'!AA186+ABS('[1]PERCENT ARRAY-MEAN FC&amp;P VAL'!AB186*'[1]PERCENT ARRAY-MEAN FC&amp;P VAL'!AC186*'[1]PERCENT ARRAY-MEAN FC&amp;P VAL'!AD186))&gt;0,'[1]PERCENT ARRAY-MEAN FC&amp;P VAL'!Y186*'[1]PERCENT ARRAY-MEAN FC&amp;P VAL'!Z186*'[1]PERCENT ARRAY-MEAN FC&amp;P VAL'!AA186+ABS('[1]PERCENT ARRAY-MEAN FC&amp;P VAL'!AB186*'[1]PERCENT ARRAY-MEAN FC&amp;P VAL'!AC186*'[1]PERCENT ARRAY-MEAN FC&amp;P VAL'!AD186),""),""))</f>
        <v/>
      </c>
      <c r="M186" s="12" t="str">
        <f>IF(L186="","",'[1]PERCENT ARRAY-MEAN FC&amp;P VAL'!Y186*'[1]PERCENT ARRAY-MEAN FC&amp;P VAL'!Z186*'[1]PERCENT ARRAY-MEAN FC&amp;P VAL'!AA186-ABS('[1]PERCENT ARRAY-MEAN FC&amp;P VAL'!AB186*'[1]PERCENT ARRAY-MEAN FC&amp;P VAL'!AC186*'[1]PERCENT ARRAY-MEAN FC&amp;P VAL'!AD186))</f>
        <v/>
      </c>
      <c r="N186" t="str">
        <f>IF(A186="","",IF('[1]Calculation genes in KEGG path'!L184&gt;='[1]Flux and Impact'!$E$1,IF(('[1]PERCENT ARRAY-MEAN FC&amp;P VAL'!AE186*'[1]PERCENT ARRAY-MEAN FC&amp;P VAL'!AF186*'[1]PERCENT ARRAY-MEAN FC&amp;P VAL'!AG186+ABS('[1]PERCENT ARRAY-MEAN FC&amp;P VAL'!AH186*'[1]PERCENT ARRAY-MEAN FC&amp;P VAL'!AI186*'[1]PERCENT ARRAY-MEAN FC&amp;P VAL'!AJ186))&gt;0,'[1]PERCENT ARRAY-MEAN FC&amp;P VAL'!AE186*'[1]PERCENT ARRAY-MEAN FC&amp;P VAL'!AF186*'[1]PERCENT ARRAY-MEAN FC&amp;P VAL'!AG186+ABS('[1]PERCENT ARRAY-MEAN FC&amp;P VAL'!AH186*'[1]PERCENT ARRAY-MEAN FC&amp;P VAL'!AI186*'[1]PERCENT ARRAY-MEAN FC&amp;P VAL'!AJ186),""),""))</f>
        <v/>
      </c>
      <c r="O186" s="12" t="str">
        <f>IF(N186="","",'[1]PERCENT ARRAY-MEAN FC&amp;P VAL'!AE186*'[1]PERCENT ARRAY-MEAN FC&amp;P VAL'!AF186*'[1]PERCENT ARRAY-MEAN FC&amp;P VAL'!AG186-ABS('[1]PERCENT ARRAY-MEAN FC&amp;P VAL'!AH186*'[1]PERCENT ARRAY-MEAN FC&amp;P VAL'!AI186*'[1]PERCENT ARRAY-MEAN FC&amp;P VAL'!AJ186))</f>
        <v/>
      </c>
      <c r="P186" t="str">
        <f>IF(A186="","",IF('[1]Calculation genes in KEGG path'!L184&gt;='[1]Flux and Impact'!$E$1,IF(('[1]PERCENT ARRAY-MEAN FC&amp;P VAL'!AK186*'[1]PERCENT ARRAY-MEAN FC&amp;P VAL'!AL186*'[1]PERCENT ARRAY-MEAN FC&amp;P VAL'!AM186+ABS('[1]PERCENT ARRAY-MEAN FC&amp;P VAL'!AN186*'[1]PERCENT ARRAY-MEAN FC&amp;P VAL'!AO186*'[1]PERCENT ARRAY-MEAN FC&amp;P VAL'!AP186))&gt;0,'[1]PERCENT ARRAY-MEAN FC&amp;P VAL'!AK186*'[1]PERCENT ARRAY-MEAN FC&amp;P VAL'!AL186*'[1]PERCENT ARRAY-MEAN FC&amp;P VAL'!AM186+ABS('[1]PERCENT ARRAY-MEAN FC&amp;P VAL'!AN186*'[1]PERCENT ARRAY-MEAN FC&amp;P VAL'!AO186*'[1]PERCENT ARRAY-MEAN FC&amp;P VAL'!AP186),""),""))</f>
        <v/>
      </c>
      <c r="Q186" s="12" t="str">
        <f>IF(P186="","",'[1]PERCENT ARRAY-MEAN FC&amp;P VAL'!AK186*'[1]PERCENT ARRAY-MEAN FC&amp;P VAL'!AL186*'[1]PERCENT ARRAY-MEAN FC&amp;P VAL'!AM186-ABS('[1]PERCENT ARRAY-MEAN FC&amp;P VAL'!AN186*'[1]PERCENT ARRAY-MEAN FC&amp;P VAL'!AO186*'[1]PERCENT ARRAY-MEAN FC&amp;P VAL'!AP186))</f>
        <v/>
      </c>
      <c r="R186" t="str">
        <f>IF(A186="","",IF('[1]Calculation genes in KEGG path'!L184&gt;='[1]Flux and Impact'!$E$1,IF(('[1]PERCENT ARRAY-MEAN FC&amp;P VAL'!AQ186*'[1]PERCENT ARRAY-MEAN FC&amp;P VAL'!AR186*'[1]PERCENT ARRAY-MEAN FC&amp;P VAL'!AS186+ABS('[1]PERCENT ARRAY-MEAN FC&amp;P VAL'!AT186*'[1]PERCENT ARRAY-MEAN FC&amp;P VAL'!AU186*'[1]PERCENT ARRAY-MEAN FC&amp;P VAL'!AV186))&gt;0,'[1]PERCENT ARRAY-MEAN FC&amp;P VAL'!AQ186*'[1]PERCENT ARRAY-MEAN FC&amp;P VAL'!AR186*'[1]PERCENT ARRAY-MEAN FC&amp;P VAL'!AS186+ABS('[1]PERCENT ARRAY-MEAN FC&amp;P VAL'!AT186*'[1]PERCENT ARRAY-MEAN FC&amp;P VAL'!AU186*'[1]PERCENT ARRAY-MEAN FC&amp;P VAL'!AV186),""),""))</f>
        <v/>
      </c>
      <c r="S186" s="12" t="str">
        <f>IF(R186="","",'[1]PERCENT ARRAY-MEAN FC&amp;P VAL'!AQ186*'[1]PERCENT ARRAY-MEAN FC&amp;P VAL'!AR186*'[1]PERCENT ARRAY-MEAN FC&amp;P VAL'!AS186-ABS('[1]PERCENT ARRAY-MEAN FC&amp;P VAL'!AT186*'[1]PERCENT ARRAY-MEAN FC&amp;P VAL'!AU186*'[1]PERCENT ARRAY-MEAN FC&amp;P VAL'!AV186))</f>
        <v/>
      </c>
      <c r="T186" t="str">
        <f>IF(A186="","",IF('[1]Calculation genes in KEGG path'!L184&gt;='[1]Flux and Impact'!$E$1,IF(('[1]PERCENT ARRAY-MEAN FC&amp;P VAL'!AW186*'[1]PERCENT ARRAY-MEAN FC&amp;P VAL'!AX186*'[1]PERCENT ARRAY-MEAN FC&amp;P VAL'!AY186+ABS('[1]PERCENT ARRAY-MEAN FC&amp;P VAL'!AZ186*'[1]PERCENT ARRAY-MEAN FC&amp;P VAL'!BA186*'[1]PERCENT ARRAY-MEAN FC&amp;P VAL'!BB186))&gt;0,'[1]PERCENT ARRAY-MEAN FC&amp;P VAL'!AW186*'[1]PERCENT ARRAY-MEAN FC&amp;P VAL'!AX186*'[1]PERCENT ARRAY-MEAN FC&amp;P VAL'!AY186+ABS('[1]PERCENT ARRAY-MEAN FC&amp;P VAL'!AZ186*'[1]PERCENT ARRAY-MEAN FC&amp;P VAL'!BA186*'[1]PERCENT ARRAY-MEAN FC&amp;P VAL'!BB186),""),""))</f>
        <v/>
      </c>
      <c r="U186" s="12" t="str">
        <f>IF(T186="","",'[1]PERCENT ARRAY-MEAN FC&amp;P VAL'!AW186*'[1]PERCENT ARRAY-MEAN FC&amp;P VAL'!AX186*'[1]PERCENT ARRAY-MEAN FC&amp;P VAL'!AY186-ABS('[1]PERCENT ARRAY-MEAN FC&amp;P VAL'!AZ186*'[1]PERCENT ARRAY-MEAN FC&amp;P VAL'!BA186*'[1]PERCENT ARRAY-MEAN FC&amp;P VAL'!BB186))</f>
        <v/>
      </c>
      <c r="V186" t="str">
        <f>IF(A186="","",IF('[1]Calculation genes in KEGG path'!L184&gt;='[1]Flux and Impact'!$E$1,IF(('[1]PERCENT ARRAY-MEAN FC&amp;P VAL'!BC186*'[1]PERCENT ARRAY-MEAN FC&amp;P VAL'!BD186*'[1]PERCENT ARRAY-MEAN FC&amp;P VAL'!BE186+ABS('[1]PERCENT ARRAY-MEAN FC&amp;P VAL'!BF186*'[1]PERCENT ARRAY-MEAN FC&amp;P VAL'!BG186*'[1]PERCENT ARRAY-MEAN FC&amp;P VAL'!BH186))&gt;0,'[1]PERCENT ARRAY-MEAN FC&amp;P VAL'!BC186*'[1]PERCENT ARRAY-MEAN FC&amp;P VAL'!BD186*'[1]PERCENT ARRAY-MEAN FC&amp;P VAL'!BE186+ABS('[1]PERCENT ARRAY-MEAN FC&amp;P VAL'!BF186*'[1]PERCENT ARRAY-MEAN FC&amp;P VAL'!BG186*'[1]PERCENT ARRAY-MEAN FC&amp;P VAL'!BH186),""),""))</f>
        <v/>
      </c>
      <c r="W186" s="12" t="str">
        <f>IF(V186="","",'[1]PERCENT ARRAY-MEAN FC&amp;P VAL'!BC186*'[1]PERCENT ARRAY-MEAN FC&amp;P VAL'!BD186*'[1]PERCENT ARRAY-MEAN FC&amp;P VAL'!BE186-ABS('[1]PERCENT ARRAY-MEAN FC&amp;P VAL'!BF186*'[1]PERCENT ARRAY-MEAN FC&amp;P VAL'!BG186*'[1]PERCENT ARRAY-MEAN FC&amp;P VAL'!BH186))</f>
        <v/>
      </c>
      <c r="X186" t="str">
        <f>IF(A186="","",IF('[1]Calculation genes in KEGG path'!L184&gt;='[1]Flux and Impact'!$E$1,IF(('[1]PERCENT ARRAY-MEAN FC&amp;P VAL'!BI186*'[1]PERCENT ARRAY-MEAN FC&amp;P VAL'!BJ186*'[1]PERCENT ARRAY-MEAN FC&amp;P VAL'!BK186+ABS('[1]PERCENT ARRAY-MEAN FC&amp;P VAL'!BL186*'[1]PERCENT ARRAY-MEAN FC&amp;P VAL'!BM186*'[1]PERCENT ARRAY-MEAN FC&amp;P VAL'!BN186))&gt;0,'[1]PERCENT ARRAY-MEAN FC&amp;P VAL'!BI186*'[1]PERCENT ARRAY-MEAN FC&amp;P VAL'!BJ186*'[1]PERCENT ARRAY-MEAN FC&amp;P VAL'!BK186+ABS('[1]PERCENT ARRAY-MEAN FC&amp;P VAL'!BL186*'[1]PERCENT ARRAY-MEAN FC&amp;P VAL'!BM186*'[1]PERCENT ARRAY-MEAN FC&amp;P VAL'!BN186),""),""))</f>
        <v/>
      </c>
      <c r="Y186" s="12" t="str">
        <f>IF(X186="","",'[1]PERCENT ARRAY-MEAN FC&amp;P VAL'!BI186*'[1]PERCENT ARRAY-MEAN FC&amp;P VAL'!BJ186*'[1]PERCENT ARRAY-MEAN FC&amp;P VAL'!BK186-ABS('[1]PERCENT ARRAY-MEAN FC&amp;P VAL'!BL186*'[1]PERCENT ARRAY-MEAN FC&amp;P VAL'!BM186*'[1]PERCENT ARRAY-MEAN FC&amp;P VAL'!BN186))</f>
        <v/>
      </c>
      <c r="Z186" t="str">
        <f>IF(A186="","",IF('[1]Calculation genes in KEGG path'!L184&gt;='[1]Flux and Impact'!$E$1,IF(('[1]PERCENT ARRAY-MEAN FC&amp;P VAL'!BO186*'[1]PERCENT ARRAY-MEAN FC&amp;P VAL'!BP186*'[1]PERCENT ARRAY-MEAN FC&amp;P VAL'!BQ186+ABS('[1]PERCENT ARRAY-MEAN FC&amp;P VAL'!BR186*'[1]PERCENT ARRAY-MEAN FC&amp;P VAL'!BS186*'[1]PERCENT ARRAY-MEAN FC&amp;P VAL'!BT186))&gt;0,'[1]PERCENT ARRAY-MEAN FC&amp;P VAL'!BO186*'[1]PERCENT ARRAY-MEAN FC&amp;P VAL'!BP186*'[1]PERCENT ARRAY-MEAN FC&amp;P VAL'!BQ186+ABS('[1]PERCENT ARRAY-MEAN FC&amp;P VAL'!BR186*'[1]PERCENT ARRAY-MEAN FC&amp;P VAL'!BS186*'[1]PERCENT ARRAY-MEAN FC&amp;P VAL'!BT186),""),""))</f>
        <v/>
      </c>
      <c r="AA186" s="12" t="str">
        <f>IF(Z186="","",'[1]PERCENT ARRAY-MEAN FC&amp;P VAL'!BO186*'[1]PERCENT ARRAY-MEAN FC&amp;P VAL'!BP186*'[1]PERCENT ARRAY-MEAN FC&amp;P VAL'!BQ186-ABS('[1]PERCENT ARRAY-MEAN FC&amp;P VAL'!BR186*'[1]PERCENT ARRAY-MEAN FC&amp;P VAL'!BS186*'[1]PERCENT ARRAY-MEAN FC&amp;P VAL'!BT186))</f>
        <v/>
      </c>
      <c r="AB186" t="str">
        <f>IF(A186="","",IF('[1]Calculation genes in KEGG path'!L184&gt;='[1]Flux and Impact'!$E$1,IF(('[1]PERCENT ARRAY-MEAN FC&amp;P VAL'!BU186*'[1]PERCENT ARRAY-MEAN FC&amp;P VAL'!BV186*'[1]PERCENT ARRAY-MEAN FC&amp;P VAL'!BW186+ABS('[1]PERCENT ARRAY-MEAN FC&amp;P VAL'!BX186*'[1]PERCENT ARRAY-MEAN FC&amp;P VAL'!BY186*'[1]PERCENT ARRAY-MEAN FC&amp;P VAL'!BZ186))&gt;0,'[1]PERCENT ARRAY-MEAN FC&amp;P VAL'!BU186*'[1]PERCENT ARRAY-MEAN FC&amp;P VAL'!BV186*'[1]PERCENT ARRAY-MEAN FC&amp;P VAL'!BW186+ABS('[1]PERCENT ARRAY-MEAN FC&amp;P VAL'!BX186*'[1]PERCENT ARRAY-MEAN FC&amp;P VAL'!BY186*'[1]PERCENT ARRAY-MEAN FC&amp;P VAL'!BZ186),""),""))</f>
        <v/>
      </c>
      <c r="AC186" s="12" t="str">
        <f>IF(AB186="","",'[1]PERCENT ARRAY-MEAN FC&amp;P VAL'!BU186*'[1]PERCENT ARRAY-MEAN FC&amp;P VAL'!BV186*'[1]PERCENT ARRAY-MEAN FC&amp;P VAL'!BW186-ABS('[1]PERCENT ARRAY-MEAN FC&amp;P VAL'!BX186*'[1]PERCENT ARRAY-MEAN FC&amp;P VAL'!BY186*'[1]PERCENT ARRAY-MEAN FC&amp;P VAL'!BZ186))</f>
        <v/>
      </c>
      <c r="AD186" t="str">
        <f>IF(A186="","",IF('[1]Calculation genes in KEGG path'!L184&gt;='[1]Flux and Impact'!$E$1,IF(('[1]PERCENT ARRAY-MEAN FC&amp;P VAL'!CA186*'[1]PERCENT ARRAY-MEAN FC&amp;P VAL'!CB186*'[1]PERCENT ARRAY-MEAN FC&amp;P VAL'!CC186+ABS('[1]PERCENT ARRAY-MEAN FC&amp;P VAL'!CD186*'[1]PERCENT ARRAY-MEAN FC&amp;P VAL'!CE186*'[1]PERCENT ARRAY-MEAN FC&amp;P VAL'!CF186))&gt;0,'[1]PERCENT ARRAY-MEAN FC&amp;P VAL'!CA186*'[1]PERCENT ARRAY-MEAN FC&amp;P VAL'!CB186*'[1]PERCENT ARRAY-MEAN FC&amp;P VAL'!CC186+ABS('[1]PERCENT ARRAY-MEAN FC&amp;P VAL'!CD186*'[1]PERCENT ARRAY-MEAN FC&amp;P VAL'!CE186*'[1]PERCENT ARRAY-MEAN FC&amp;P VAL'!CF186),""),""))</f>
        <v/>
      </c>
      <c r="AE186" s="12" t="str">
        <f>IF(AD186="","",'[1]PERCENT ARRAY-MEAN FC&amp;P VAL'!CA186*'[1]PERCENT ARRAY-MEAN FC&amp;P VAL'!CB186*'[1]PERCENT ARRAY-MEAN FC&amp;P VAL'!CC186-ABS('[1]PERCENT ARRAY-MEAN FC&amp;P VAL'!CD186*'[1]PERCENT ARRAY-MEAN FC&amp;P VAL'!CE186*'[1]PERCENT ARRAY-MEAN FC&amp;P VAL'!CF186))</f>
        <v/>
      </c>
      <c r="AF186" t="str">
        <f>IF(A186="","",IF('[1]Calculation genes in KEGG path'!L184&gt;='[1]Flux and Impact'!$E$1,IF(('[1]PERCENT ARRAY-MEAN FC&amp;P VAL'!CG186*'[1]PERCENT ARRAY-MEAN FC&amp;P VAL'!CH186*'[1]PERCENT ARRAY-MEAN FC&amp;P VAL'!CI186+ABS('[1]PERCENT ARRAY-MEAN FC&amp;P VAL'!CJ186*'[1]PERCENT ARRAY-MEAN FC&amp;P VAL'!CK186*'[1]PERCENT ARRAY-MEAN FC&amp;P VAL'!CL186))&gt;0,'[1]PERCENT ARRAY-MEAN FC&amp;P VAL'!CG186*'[1]PERCENT ARRAY-MEAN FC&amp;P VAL'!CH186*'[1]PERCENT ARRAY-MEAN FC&amp;P VAL'!CI186+ABS('[1]PERCENT ARRAY-MEAN FC&amp;P VAL'!CJ186*'[1]PERCENT ARRAY-MEAN FC&amp;P VAL'!CK186*'[1]PERCENT ARRAY-MEAN FC&amp;P VAL'!CL186),""),""))</f>
        <v/>
      </c>
      <c r="AG186" s="12" t="str">
        <f>IF(AF186="","",'[1]PERCENT ARRAY-MEAN FC&amp;P VAL'!CG186*'[1]PERCENT ARRAY-MEAN FC&amp;P VAL'!CH186*'[1]PERCENT ARRAY-MEAN FC&amp;P VAL'!CI186-ABS('[1]PERCENT ARRAY-MEAN FC&amp;P VAL'!CJ186*'[1]PERCENT ARRAY-MEAN FC&amp;P VAL'!CK186*'[1]PERCENT ARRAY-MEAN FC&amp;P VAL'!CL186))</f>
        <v/>
      </c>
      <c r="AH186" t="str">
        <f>IF(A186="","",IF('[1]Calculation genes in KEGG path'!L184&gt;='[1]Flux and Impact'!$E$1,IF(('[1]PERCENT ARRAY-MEAN FC&amp;P VAL'!CM186*'[1]PERCENT ARRAY-MEAN FC&amp;P VAL'!CN186*'[1]PERCENT ARRAY-MEAN FC&amp;P VAL'!CO186+ABS('[1]PERCENT ARRAY-MEAN FC&amp;P VAL'!CP186*'[1]PERCENT ARRAY-MEAN FC&amp;P VAL'!CQ186*'[1]PERCENT ARRAY-MEAN FC&amp;P VAL'!CR186))&gt;0,'[1]PERCENT ARRAY-MEAN FC&amp;P VAL'!CM186*'[1]PERCENT ARRAY-MEAN FC&amp;P VAL'!CN186*'[1]PERCENT ARRAY-MEAN FC&amp;P VAL'!CO186+ABS('[1]PERCENT ARRAY-MEAN FC&amp;P VAL'!CP186*'[1]PERCENT ARRAY-MEAN FC&amp;P VAL'!CQ186*'[1]PERCENT ARRAY-MEAN FC&amp;P VAL'!CR186),""),""))</f>
        <v/>
      </c>
      <c r="AI186" s="12" t="str">
        <f>IF(AH186="","",'[1]PERCENT ARRAY-MEAN FC&amp;P VAL'!CM186*'[1]PERCENT ARRAY-MEAN FC&amp;P VAL'!CN186*'[1]PERCENT ARRAY-MEAN FC&amp;P VAL'!CO186-ABS('[1]PERCENT ARRAY-MEAN FC&amp;P VAL'!CP186*'[1]PERCENT ARRAY-MEAN FC&amp;P VAL'!CQ186*'[1]PERCENT ARRAY-MEAN FC&amp;P VAL'!CR186))</f>
        <v/>
      </c>
      <c r="AJ186" t="str">
        <f>IF(A186="","",IF('[1]Calculation genes in KEGG path'!L184&gt;='[1]Flux and Impact'!$E$1,IF(('[1]PERCENT ARRAY-MEAN FC&amp;P VAL'!CS186*'[1]PERCENT ARRAY-MEAN FC&amp;P VAL'!CT186*'[1]PERCENT ARRAY-MEAN FC&amp;P VAL'!CU186+ABS('[1]PERCENT ARRAY-MEAN FC&amp;P VAL'!CV186*'[1]PERCENT ARRAY-MEAN FC&amp;P VAL'!CW186*'[1]PERCENT ARRAY-MEAN FC&amp;P VAL'!CX186))&gt;0,'[1]PERCENT ARRAY-MEAN FC&amp;P VAL'!CS186*'[1]PERCENT ARRAY-MEAN FC&amp;P VAL'!CT186*'[1]PERCENT ARRAY-MEAN FC&amp;P VAL'!CU186+ABS('[1]PERCENT ARRAY-MEAN FC&amp;P VAL'!CV186*'[1]PERCENT ARRAY-MEAN FC&amp;P VAL'!CW186*'[1]PERCENT ARRAY-MEAN FC&amp;P VAL'!CX186),""),""))</f>
        <v/>
      </c>
      <c r="AK186" s="12" t="str">
        <f>IF(AJ186="","",'[1]PERCENT ARRAY-MEAN FC&amp;P VAL'!CS186*'[1]PERCENT ARRAY-MEAN FC&amp;P VAL'!CT186*'[1]PERCENT ARRAY-MEAN FC&amp;P VAL'!CU186-ABS('[1]PERCENT ARRAY-MEAN FC&amp;P VAL'!CV186*'[1]PERCENT ARRAY-MEAN FC&amp;P VAL'!CW186*'[1]PERCENT ARRAY-MEAN FC&amp;P VAL'!CX186))</f>
        <v/>
      </c>
      <c r="AL186" t="str">
        <f>IF(A186="","",IF('[1]Calculation genes in KEGG path'!L184&gt;='[1]Flux and Impact'!$E$1,IF(('[1]PERCENT ARRAY-MEAN FC&amp;P VAL'!CY186*'[1]PERCENT ARRAY-MEAN FC&amp;P VAL'!CZ186*'[1]PERCENT ARRAY-MEAN FC&amp;P VAL'!DA186+ABS('[1]PERCENT ARRAY-MEAN FC&amp;P VAL'!DB186*'[1]PERCENT ARRAY-MEAN FC&amp;P VAL'!DC186*'[1]PERCENT ARRAY-MEAN FC&amp;P VAL'!DD186))&gt;0,'[1]PERCENT ARRAY-MEAN FC&amp;P VAL'!CY186*'[1]PERCENT ARRAY-MEAN FC&amp;P VAL'!CZ186*'[1]PERCENT ARRAY-MEAN FC&amp;P VAL'!DA186+ABS('[1]PERCENT ARRAY-MEAN FC&amp;P VAL'!DB186*'[1]PERCENT ARRAY-MEAN FC&amp;P VAL'!DC186*'[1]PERCENT ARRAY-MEAN FC&amp;P VAL'!DD186),""),""))</f>
        <v/>
      </c>
      <c r="AM186" s="12" t="str">
        <f>IF(AL186="","",'[1]PERCENT ARRAY-MEAN FC&amp;P VAL'!CY186*'[1]PERCENT ARRAY-MEAN FC&amp;P VAL'!CZ186*'[1]PERCENT ARRAY-MEAN FC&amp;P VAL'!DA186-ABS('[1]PERCENT ARRAY-MEAN FC&amp;P VAL'!DB186*'[1]PERCENT ARRAY-MEAN FC&amp;P VAL'!DC186*'[1]PERCENT ARRAY-MEAN FC&amp;P VAL'!DD186))</f>
        <v/>
      </c>
      <c r="AN186" t="str">
        <f>IF(A186="","",IF('[1]Calculation genes in KEGG path'!L184&gt;='[1]Flux and Impact'!$E$1,IF(('[1]PERCENT ARRAY-MEAN FC&amp;P VAL'!DE186*'[1]PERCENT ARRAY-MEAN FC&amp;P VAL'!DF186*'[1]PERCENT ARRAY-MEAN FC&amp;P VAL'!DG186+ABS('[1]PERCENT ARRAY-MEAN FC&amp;P VAL'!DH186*'[1]PERCENT ARRAY-MEAN FC&amp;P VAL'!DI186*'[1]PERCENT ARRAY-MEAN FC&amp;P VAL'!DJ186))&gt;0,'[1]PERCENT ARRAY-MEAN FC&amp;P VAL'!DE186*'[1]PERCENT ARRAY-MEAN FC&amp;P VAL'!DF186*'[1]PERCENT ARRAY-MEAN FC&amp;P VAL'!DG186+ABS('[1]PERCENT ARRAY-MEAN FC&amp;P VAL'!DH186*'[1]PERCENT ARRAY-MEAN FC&amp;P VAL'!DI186*'[1]PERCENT ARRAY-MEAN FC&amp;P VAL'!DJ186),""),""))</f>
        <v/>
      </c>
      <c r="AO186" s="12" t="str">
        <f>IF(AN186="","",'[1]PERCENT ARRAY-MEAN FC&amp;P VAL'!DE186*'[1]PERCENT ARRAY-MEAN FC&amp;P VAL'!DF186*'[1]PERCENT ARRAY-MEAN FC&amp;P VAL'!DG186-ABS('[1]PERCENT ARRAY-MEAN FC&amp;P VAL'!DH186*'[1]PERCENT ARRAY-MEAN FC&amp;P VAL'!DI186*'[1]PERCENT ARRAY-MEAN FC&amp;P VAL'!DJ186))</f>
        <v/>
      </c>
      <c r="AP186" t="str">
        <f>IF(A186="","",IF('[1]Calculation genes in KEGG path'!L184&gt;='[1]Flux and Impact'!$E$1,IF(('[1]PERCENT ARRAY-MEAN FC&amp;P VAL'!DK186*'[1]PERCENT ARRAY-MEAN FC&amp;P VAL'!DL186*'[1]PERCENT ARRAY-MEAN FC&amp;P VAL'!DM186+ABS('[1]PERCENT ARRAY-MEAN FC&amp;P VAL'!DN186*'[1]PERCENT ARRAY-MEAN FC&amp;P VAL'!DO186*'[1]PERCENT ARRAY-MEAN FC&amp;P VAL'!DP186))&gt;0,'[1]PERCENT ARRAY-MEAN FC&amp;P VAL'!DK186*'[1]PERCENT ARRAY-MEAN FC&amp;P VAL'!DL186*'[1]PERCENT ARRAY-MEAN FC&amp;P VAL'!DM186+ABS('[1]PERCENT ARRAY-MEAN FC&amp;P VAL'!DN186*'[1]PERCENT ARRAY-MEAN FC&amp;P VAL'!DO186*'[1]PERCENT ARRAY-MEAN FC&amp;P VAL'!DP186),""),""))</f>
        <v/>
      </c>
      <c r="AQ186" s="12" t="str">
        <f>IF(AP186="","",'[1]PERCENT ARRAY-MEAN FC&amp;P VAL'!DK186*'[1]PERCENT ARRAY-MEAN FC&amp;P VAL'!DL186*'[1]PERCENT ARRAY-MEAN FC&amp;P VAL'!DM186-ABS('[1]PERCENT ARRAY-MEAN FC&amp;P VAL'!DN186*'[1]PERCENT ARRAY-MEAN FC&amp;P VAL'!DO186*'[1]PERCENT ARRAY-MEAN FC&amp;P VAL'!DP186))</f>
        <v/>
      </c>
      <c r="AR186" t="str">
        <f>IF(A186="","",IF('[1]Calculation genes in KEGG path'!L184&gt;='[1]Flux and Impact'!$E$1,IF(('[1]PERCENT ARRAY-MEAN FC&amp;P VAL'!DQ186*'[1]PERCENT ARRAY-MEAN FC&amp;P VAL'!DR186*'[1]PERCENT ARRAY-MEAN FC&amp;P VAL'!DS186+ABS('[1]PERCENT ARRAY-MEAN FC&amp;P VAL'!DT186*'[1]PERCENT ARRAY-MEAN FC&amp;P VAL'!DU186*'[1]PERCENT ARRAY-MEAN FC&amp;P VAL'!DV186))&gt;0,'[1]PERCENT ARRAY-MEAN FC&amp;P VAL'!DQ186*'[1]PERCENT ARRAY-MEAN FC&amp;P VAL'!DR186*'[1]PERCENT ARRAY-MEAN FC&amp;P VAL'!DS186+ABS('[1]PERCENT ARRAY-MEAN FC&amp;P VAL'!DT186*'[1]PERCENT ARRAY-MEAN FC&amp;P VAL'!DU186*'[1]PERCENT ARRAY-MEAN FC&amp;P VAL'!DV186),""),""))</f>
        <v/>
      </c>
      <c r="AS186" s="12" t="str">
        <f>IF(AR186="","",'[1]PERCENT ARRAY-MEAN FC&amp;P VAL'!DQ186*'[1]PERCENT ARRAY-MEAN FC&amp;P VAL'!DR186*'[1]PERCENT ARRAY-MEAN FC&amp;P VAL'!DS186-ABS('[1]PERCENT ARRAY-MEAN FC&amp;P VAL'!DT186*'[1]PERCENT ARRAY-MEAN FC&amp;P VAL'!DU186*'[1]PERCENT ARRAY-MEAN FC&amp;P VAL'!DV186))</f>
        <v/>
      </c>
      <c r="AT186" s="12">
        <f t="shared" si="7"/>
        <v>20.6603642909188</v>
      </c>
      <c r="AU186" s="12">
        <f t="shared" si="8"/>
        <v>1</v>
      </c>
    </row>
    <row r="187" spans="1:47">
      <c r="A187" t="str">
        <f>'[1]Calculation genes in KEGG path'!I185</f>
        <v>bta04974</v>
      </c>
      <c r="B187" t="str">
        <f>IF('[1]PERCENT ARRAY-MEAN FC&amp;P VAL'!A187="","",'[1]PERCENT ARRAY-MEAN FC&amp;P VAL'!A187)</f>
        <v>5. Organismal Systems</v>
      </c>
      <c r="C187" t="str">
        <f>IF('[1]PERCENT ARRAY-MEAN FC&amp;P VAL'!B187="","",'[1]PERCENT ARRAY-MEAN FC&amp;P VAL'!B187)</f>
        <v>5.4 Digestive System</v>
      </c>
      <c r="D187" t="str">
        <f>IF('[1]PERCENT ARRAY-MEAN FC&amp;P VAL'!C187="","",'[1]PERCENT ARRAY-MEAN FC&amp;P VAL'!C187)</f>
        <v>Protein digestion and absorption</v>
      </c>
      <c r="E187" s="12">
        <f t="shared" si="6"/>
        <v>279.190827558229</v>
      </c>
      <c r="F187">
        <f>IF(A187="","",IF('[1]Calculation genes in KEGG path'!L185&gt;='[1]Flux and Impact'!$E$1,IF('[1]PERCENT ARRAY-MEAN FC&amp;P VAL'!G187*'[1]PERCENT ARRAY-MEAN FC&amp;P VAL'!H187*'[1]PERCENT ARRAY-MEAN FC&amp;P VAL'!I187+ABS('[1]PERCENT ARRAY-MEAN FC&amp;P VAL'!J187*'[1]PERCENT ARRAY-MEAN FC&amp;P VAL'!K187*'[1]PERCENT ARRAY-MEAN FC&amp;P VAL'!L187)&gt;0,'[1]PERCENT ARRAY-MEAN FC&amp;P VAL'!G187*'[1]PERCENT ARRAY-MEAN FC&amp;P VAL'!H187*'[1]PERCENT ARRAY-MEAN FC&amp;P VAL'!I187+ABS('[1]PERCENT ARRAY-MEAN FC&amp;P VAL'!J187*'[1]PERCENT ARRAY-MEAN FC&amp;P VAL'!K187*'[1]PERCENT ARRAY-MEAN FC&amp;P VAL'!L187),""),""))</f>
        <v>46.9079815699972</v>
      </c>
      <c r="G187" s="12">
        <f>IF(F187="","",'[1]PERCENT ARRAY-MEAN FC&amp;P VAL'!G187*'[1]PERCENT ARRAY-MEAN FC&amp;P VAL'!H187*'[1]PERCENT ARRAY-MEAN FC&amp;P VAL'!I187-ABS('[1]PERCENT ARRAY-MEAN FC&amp;P VAL'!J187*'[1]PERCENT ARRAY-MEAN FC&amp;P VAL'!K187*'[1]PERCENT ARRAY-MEAN FC&amp;P VAL'!L187))</f>
        <v>-46.9079815699972</v>
      </c>
      <c r="H187">
        <f>IF(A187="","",IF('[1]Calculation genes in KEGG path'!L185&gt;='[1]Flux and Impact'!$E$1,IF(('[1]PERCENT ARRAY-MEAN FC&amp;P VAL'!M187*'[1]PERCENT ARRAY-MEAN FC&amp;P VAL'!N187*'[1]PERCENT ARRAY-MEAN FC&amp;P VAL'!O187+ABS('[1]PERCENT ARRAY-MEAN FC&amp;P VAL'!P187*'[1]PERCENT ARRAY-MEAN FC&amp;P VAL'!Q187*'[1]PERCENT ARRAY-MEAN FC&amp;P VAL'!R187))&gt;0,'[1]PERCENT ARRAY-MEAN FC&amp;P VAL'!M187*'[1]PERCENT ARRAY-MEAN FC&amp;P VAL'!N187*'[1]PERCENT ARRAY-MEAN FC&amp;P VAL'!O187+ABS('[1]PERCENT ARRAY-MEAN FC&amp;P VAL'!P187*'[1]PERCENT ARRAY-MEAN FC&amp;P VAL'!Q187*'[1]PERCENT ARRAY-MEAN FC&amp;P VAL'!R187),""),""))</f>
        <v>169.527502036539</v>
      </c>
      <c r="I187" s="12">
        <f>IF(H187="","",'[1]PERCENT ARRAY-MEAN FC&amp;P VAL'!M187*'[1]PERCENT ARRAY-MEAN FC&amp;P VAL'!N187*'[1]PERCENT ARRAY-MEAN FC&amp;P VAL'!O187-ABS('[1]PERCENT ARRAY-MEAN FC&amp;P VAL'!P187*'[1]PERCENT ARRAY-MEAN FC&amp;P VAL'!Q187*'[1]PERCENT ARRAY-MEAN FC&amp;P VAL'!R187))</f>
        <v>60.268112667938</v>
      </c>
      <c r="J187">
        <f>IF(A187="","",IF('[1]Calculation genes in KEGG path'!L185&gt;='[1]Flux and Impact'!$E$1,IF(('[1]PERCENT ARRAY-MEAN FC&amp;P VAL'!S187*'[1]PERCENT ARRAY-MEAN FC&amp;P VAL'!T187*'[1]PERCENT ARRAY-MEAN FC&amp;P VAL'!U187+ABS('[1]PERCENT ARRAY-MEAN FC&amp;P VAL'!V187*'[1]PERCENT ARRAY-MEAN FC&amp;P VAL'!W187*'[1]PERCENT ARRAY-MEAN FC&amp;P VAL'!X187))&gt;0,'[1]PERCENT ARRAY-MEAN FC&amp;P VAL'!S187*'[1]PERCENT ARRAY-MEAN FC&amp;P VAL'!T187*'[1]PERCENT ARRAY-MEAN FC&amp;P VAL'!U187+ABS('[1]PERCENT ARRAY-MEAN FC&amp;P VAL'!V187*'[1]PERCENT ARRAY-MEAN FC&amp;P VAL'!W187*'[1]PERCENT ARRAY-MEAN FC&amp;P VAL'!X187),""),""))</f>
        <v>62.7553439516926</v>
      </c>
      <c r="K187" s="12">
        <f>IF(J187="","",'[1]PERCENT ARRAY-MEAN FC&amp;P VAL'!S187*'[1]PERCENT ARRAY-MEAN FC&amp;P VAL'!T187*'[1]PERCENT ARRAY-MEAN FC&amp;P VAL'!U187-ABS('[1]PERCENT ARRAY-MEAN FC&amp;P VAL'!V187*'[1]PERCENT ARRAY-MEAN FC&amp;P VAL'!W187*'[1]PERCENT ARRAY-MEAN FC&amp;P VAL'!X187))</f>
        <v>-62.7553439516926</v>
      </c>
      <c r="L187" t="str">
        <f>IF(A187="","",IF('[1]Calculation genes in KEGG path'!L185&gt;='[1]Flux and Impact'!$E$1,IF(('[1]PERCENT ARRAY-MEAN FC&amp;P VAL'!Y187*'[1]PERCENT ARRAY-MEAN FC&amp;P VAL'!Z187*'[1]PERCENT ARRAY-MEAN FC&amp;P VAL'!AA187+ABS('[1]PERCENT ARRAY-MEAN FC&amp;P VAL'!AB187*'[1]PERCENT ARRAY-MEAN FC&amp;P VAL'!AC187*'[1]PERCENT ARRAY-MEAN FC&amp;P VAL'!AD187))&gt;0,'[1]PERCENT ARRAY-MEAN FC&amp;P VAL'!Y187*'[1]PERCENT ARRAY-MEAN FC&amp;P VAL'!Z187*'[1]PERCENT ARRAY-MEAN FC&amp;P VAL'!AA187+ABS('[1]PERCENT ARRAY-MEAN FC&amp;P VAL'!AB187*'[1]PERCENT ARRAY-MEAN FC&amp;P VAL'!AC187*'[1]PERCENT ARRAY-MEAN FC&amp;P VAL'!AD187),""),""))</f>
        <v/>
      </c>
      <c r="M187" s="12" t="str">
        <f>IF(L187="","",'[1]PERCENT ARRAY-MEAN FC&amp;P VAL'!Y187*'[1]PERCENT ARRAY-MEAN FC&amp;P VAL'!Z187*'[1]PERCENT ARRAY-MEAN FC&amp;P VAL'!AA187-ABS('[1]PERCENT ARRAY-MEAN FC&amp;P VAL'!AB187*'[1]PERCENT ARRAY-MEAN FC&amp;P VAL'!AC187*'[1]PERCENT ARRAY-MEAN FC&amp;P VAL'!AD187))</f>
        <v/>
      </c>
      <c r="N187" t="str">
        <f>IF(A187="","",IF('[1]Calculation genes in KEGG path'!L185&gt;='[1]Flux and Impact'!$E$1,IF(('[1]PERCENT ARRAY-MEAN FC&amp;P VAL'!AE187*'[1]PERCENT ARRAY-MEAN FC&amp;P VAL'!AF187*'[1]PERCENT ARRAY-MEAN FC&amp;P VAL'!AG187+ABS('[1]PERCENT ARRAY-MEAN FC&amp;P VAL'!AH187*'[1]PERCENT ARRAY-MEAN FC&amp;P VAL'!AI187*'[1]PERCENT ARRAY-MEAN FC&amp;P VAL'!AJ187))&gt;0,'[1]PERCENT ARRAY-MEAN FC&amp;P VAL'!AE187*'[1]PERCENT ARRAY-MEAN FC&amp;P VAL'!AF187*'[1]PERCENT ARRAY-MEAN FC&amp;P VAL'!AG187+ABS('[1]PERCENT ARRAY-MEAN FC&amp;P VAL'!AH187*'[1]PERCENT ARRAY-MEAN FC&amp;P VAL'!AI187*'[1]PERCENT ARRAY-MEAN FC&amp;P VAL'!AJ187),""),""))</f>
        <v/>
      </c>
      <c r="O187" s="12" t="str">
        <f>IF(N187="","",'[1]PERCENT ARRAY-MEAN FC&amp;P VAL'!AE187*'[1]PERCENT ARRAY-MEAN FC&amp;P VAL'!AF187*'[1]PERCENT ARRAY-MEAN FC&amp;P VAL'!AG187-ABS('[1]PERCENT ARRAY-MEAN FC&amp;P VAL'!AH187*'[1]PERCENT ARRAY-MEAN FC&amp;P VAL'!AI187*'[1]PERCENT ARRAY-MEAN FC&amp;P VAL'!AJ187))</f>
        <v/>
      </c>
      <c r="P187" t="str">
        <f>IF(A187="","",IF('[1]Calculation genes in KEGG path'!L185&gt;='[1]Flux and Impact'!$E$1,IF(('[1]PERCENT ARRAY-MEAN FC&amp;P VAL'!AK187*'[1]PERCENT ARRAY-MEAN FC&amp;P VAL'!AL187*'[1]PERCENT ARRAY-MEAN FC&amp;P VAL'!AM187+ABS('[1]PERCENT ARRAY-MEAN FC&amp;P VAL'!AN187*'[1]PERCENT ARRAY-MEAN FC&amp;P VAL'!AO187*'[1]PERCENT ARRAY-MEAN FC&amp;P VAL'!AP187))&gt;0,'[1]PERCENT ARRAY-MEAN FC&amp;P VAL'!AK187*'[1]PERCENT ARRAY-MEAN FC&amp;P VAL'!AL187*'[1]PERCENT ARRAY-MEAN FC&amp;P VAL'!AM187+ABS('[1]PERCENT ARRAY-MEAN FC&amp;P VAL'!AN187*'[1]PERCENT ARRAY-MEAN FC&amp;P VAL'!AO187*'[1]PERCENT ARRAY-MEAN FC&amp;P VAL'!AP187),""),""))</f>
        <v/>
      </c>
      <c r="Q187" s="12" t="str">
        <f>IF(P187="","",'[1]PERCENT ARRAY-MEAN FC&amp;P VAL'!AK187*'[1]PERCENT ARRAY-MEAN FC&amp;P VAL'!AL187*'[1]PERCENT ARRAY-MEAN FC&amp;P VAL'!AM187-ABS('[1]PERCENT ARRAY-MEAN FC&amp;P VAL'!AN187*'[1]PERCENT ARRAY-MEAN FC&amp;P VAL'!AO187*'[1]PERCENT ARRAY-MEAN FC&amp;P VAL'!AP187))</f>
        <v/>
      </c>
      <c r="R187" t="str">
        <f>IF(A187="","",IF('[1]Calculation genes in KEGG path'!L185&gt;='[1]Flux and Impact'!$E$1,IF(('[1]PERCENT ARRAY-MEAN FC&amp;P VAL'!AQ187*'[1]PERCENT ARRAY-MEAN FC&amp;P VAL'!AR187*'[1]PERCENT ARRAY-MEAN FC&amp;P VAL'!AS187+ABS('[1]PERCENT ARRAY-MEAN FC&amp;P VAL'!AT187*'[1]PERCENT ARRAY-MEAN FC&amp;P VAL'!AU187*'[1]PERCENT ARRAY-MEAN FC&amp;P VAL'!AV187))&gt;0,'[1]PERCENT ARRAY-MEAN FC&amp;P VAL'!AQ187*'[1]PERCENT ARRAY-MEAN FC&amp;P VAL'!AR187*'[1]PERCENT ARRAY-MEAN FC&amp;P VAL'!AS187+ABS('[1]PERCENT ARRAY-MEAN FC&amp;P VAL'!AT187*'[1]PERCENT ARRAY-MEAN FC&amp;P VAL'!AU187*'[1]PERCENT ARRAY-MEAN FC&amp;P VAL'!AV187),""),""))</f>
        <v/>
      </c>
      <c r="S187" s="12" t="str">
        <f>IF(R187="","",'[1]PERCENT ARRAY-MEAN FC&amp;P VAL'!AQ187*'[1]PERCENT ARRAY-MEAN FC&amp;P VAL'!AR187*'[1]PERCENT ARRAY-MEAN FC&amp;P VAL'!AS187-ABS('[1]PERCENT ARRAY-MEAN FC&amp;P VAL'!AT187*'[1]PERCENT ARRAY-MEAN FC&amp;P VAL'!AU187*'[1]PERCENT ARRAY-MEAN FC&amp;P VAL'!AV187))</f>
        <v/>
      </c>
      <c r="T187" t="str">
        <f>IF(A187="","",IF('[1]Calculation genes in KEGG path'!L185&gt;='[1]Flux and Impact'!$E$1,IF(('[1]PERCENT ARRAY-MEAN FC&amp;P VAL'!AW187*'[1]PERCENT ARRAY-MEAN FC&amp;P VAL'!AX187*'[1]PERCENT ARRAY-MEAN FC&amp;P VAL'!AY187+ABS('[1]PERCENT ARRAY-MEAN FC&amp;P VAL'!AZ187*'[1]PERCENT ARRAY-MEAN FC&amp;P VAL'!BA187*'[1]PERCENT ARRAY-MEAN FC&amp;P VAL'!BB187))&gt;0,'[1]PERCENT ARRAY-MEAN FC&amp;P VAL'!AW187*'[1]PERCENT ARRAY-MEAN FC&amp;P VAL'!AX187*'[1]PERCENT ARRAY-MEAN FC&amp;P VAL'!AY187+ABS('[1]PERCENT ARRAY-MEAN FC&amp;P VAL'!AZ187*'[1]PERCENT ARRAY-MEAN FC&amp;P VAL'!BA187*'[1]PERCENT ARRAY-MEAN FC&amp;P VAL'!BB187),""),""))</f>
        <v/>
      </c>
      <c r="U187" s="12" t="str">
        <f>IF(T187="","",'[1]PERCENT ARRAY-MEAN FC&amp;P VAL'!AW187*'[1]PERCENT ARRAY-MEAN FC&amp;P VAL'!AX187*'[1]PERCENT ARRAY-MEAN FC&amp;P VAL'!AY187-ABS('[1]PERCENT ARRAY-MEAN FC&amp;P VAL'!AZ187*'[1]PERCENT ARRAY-MEAN FC&amp;P VAL'!BA187*'[1]PERCENT ARRAY-MEAN FC&amp;P VAL'!BB187))</f>
        <v/>
      </c>
      <c r="V187" t="str">
        <f>IF(A187="","",IF('[1]Calculation genes in KEGG path'!L185&gt;='[1]Flux and Impact'!$E$1,IF(('[1]PERCENT ARRAY-MEAN FC&amp;P VAL'!BC187*'[1]PERCENT ARRAY-MEAN FC&amp;P VAL'!BD187*'[1]PERCENT ARRAY-MEAN FC&amp;P VAL'!BE187+ABS('[1]PERCENT ARRAY-MEAN FC&amp;P VAL'!BF187*'[1]PERCENT ARRAY-MEAN FC&amp;P VAL'!BG187*'[1]PERCENT ARRAY-MEAN FC&amp;P VAL'!BH187))&gt;0,'[1]PERCENT ARRAY-MEAN FC&amp;P VAL'!BC187*'[1]PERCENT ARRAY-MEAN FC&amp;P VAL'!BD187*'[1]PERCENT ARRAY-MEAN FC&amp;P VAL'!BE187+ABS('[1]PERCENT ARRAY-MEAN FC&amp;P VAL'!BF187*'[1]PERCENT ARRAY-MEAN FC&amp;P VAL'!BG187*'[1]PERCENT ARRAY-MEAN FC&amp;P VAL'!BH187),""),""))</f>
        <v/>
      </c>
      <c r="W187" s="12" t="str">
        <f>IF(V187="","",'[1]PERCENT ARRAY-MEAN FC&amp;P VAL'!BC187*'[1]PERCENT ARRAY-MEAN FC&amp;P VAL'!BD187*'[1]PERCENT ARRAY-MEAN FC&amp;P VAL'!BE187-ABS('[1]PERCENT ARRAY-MEAN FC&amp;P VAL'!BF187*'[1]PERCENT ARRAY-MEAN FC&amp;P VAL'!BG187*'[1]PERCENT ARRAY-MEAN FC&amp;P VAL'!BH187))</f>
        <v/>
      </c>
      <c r="X187" t="str">
        <f>IF(A187="","",IF('[1]Calculation genes in KEGG path'!L185&gt;='[1]Flux and Impact'!$E$1,IF(('[1]PERCENT ARRAY-MEAN FC&amp;P VAL'!BI187*'[1]PERCENT ARRAY-MEAN FC&amp;P VAL'!BJ187*'[1]PERCENT ARRAY-MEAN FC&amp;P VAL'!BK187+ABS('[1]PERCENT ARRAY-MEAN FC&amp;P VAL'!BL187*'[1]PERCENT ARRAY-MEAN FC&amp;P VAL'!BM187*'[1]PERCENT ARRAY-MEAN FC&amp;P VAL'!BN187))&gt;0,'[1]PERCENT ARRAY-MEAN FC&amp;P VAL'!BI187*'[1]PERCENT ARRAY-MEAN FC&amp;P VAL'!BJ187*'[1]PERCENT ARRAY-MEAN FC&amp;P VAL'!BK187+ABS('[1]PERCENT ARRAY-MEAN FC&amp;P VAL'!BL187*'[1]PERCENT ARRAY-MEAN FC&amp;P VAL'!BM187*'[1]PERCENT ARRAY-MEAN FC&amp;P VAL'!BN187),""),""))</f>
        <v/>
      </c>
      <c r="Y187" s="12" t="str">
        <f>IF(X187="","",'[1]PERCENT ARRAY-MEAN FC&amp;P VAL'!BI187*'[1]PERCENT ARRAY-MEAN FC&amp;P VAL'!BJ187*'[1]PERCENT ARRAY-MEAN FC&amp;P VAL'!BK187-ABS('[1]PERCENT ARRAY-MEAN FC&amp;P VAL'!BL187*'[1]PERCENT ARRAY-MEAN FC&amp;P VAL'!BM187*'[1]PERCENT ARRAY-MEAN FC&amp;P VAL'!BN187))</f>
        <v/>
      </c>
      <c r="Z187" t="str">
        <f>IF(A187="","",IF('[1]Calculation genes in KEGG path'!L185&gt;='[1]Flux and Impact'!$E$1,IF(('[1]PERCENT ARRAY-MEAN FC&amp;P VAL'!BO187*'[1]PERCENT ARRAY-MEAN FC&amp;P VAL'!BP187*'[1]PERCENT ARRAY-MEAN FC&amp;P VAL'!BQ187+ABS('[1]PERCENT ARRAY-MEAN FC&amp;P VAL'!BR187*'[1]PERCENT ARRAY-MEAN FC&amp;P VAL'!BS187*'[1]PERCENT ARRAY-MEAN FC&amp;P VAL'!BT187))&gt;0,'[1]PERCENT ARRAY-MEAN FC&amp;P VAL'!BO187*'[1]PERCENT ARRAY-MEAN FC&amp;P VAL'!BP187*'[1]PERCENT ARRAY-MEAN FC&amp;P VAL'!BQ187+ABS('[1]PERCENT ARRAY-MEAN FC&amp;P VAL'!BR187*'[1]PERCENT ARRAY-MEAN FC&amp;P VAL'!BS187*'[1]PERCENT ARRAY-MEAN FC&amp;P VAL'!BT187),""),""))</f>
        <v/>
      </c>
      <c r="AA187" s="12" t="str">
        <f>IF(Z187="","",'[1]PERCENT ARRAY-MEAN FC&amp;P VAL'!BO187*'[1]PERCENT ARRAY-MEAN FC&amp;P VAL'!BP187*'[1]PERCENT ARRAY-MEAN FC&amp;P VAL'!BQ187-ABS('[1]PERCENT ARRAY-MEAN FC&amp;P VAL'!BR187*'[1]PERCENT ARRAY-MEAN FC&amp;P VAL'!BS187*'[1]PERCENT ARRAY-MEAN FC&amp;P VAL'!BT187))</f>
        <v/>
      </c>
      <c r="AB187" t="str">
        <f>IF(A187="","",IF('[1]Calculation genes in KEGG path'!L185&gt;='[1]Flux and Impact'!$E$1,IF(('[1]PERCENT ARRAY-MEAN FC&amp;P VAL'!BU187*'[1]PERCENT ARRAY-MEAN FC&amp;P VAL'!BV187*'[1]PERCENT ARRAY-MEAN FC&amp;P VAL'!BW187+ABS('[1]PERCENT ARRAY-MEAN FC&amp;P VAL'!BX187*'[1]PERCENT ARRAY-MEAN FC&amp;P VAL'!BY187*'[1]PERCENT ARRAY-MEAN FC&amp;P VAL'!BZ187))&gt;0,'[1]PERCENT ARRAY-MEAN FC&amp;P VAL'!BU187*'[1]PERCENT ARRAY-MEAN FC&amp;P VAL'!BV187*'[1]PERCENT ARRAY-MEAN FC&amp;P VAL'!BW187+ABS('[1]PERCENT ARRAY-MEAN FC&amp;P VAL'!BX187*'[1]PERCENT ARRAY-MEAN FC&amp;P VAL'!BY187*'[1]PERCENT ARRAY-MEAN FC&amp;P VAL'!BZ187),""),""))</f>
        <v/>
      </c>
      <c r="AC187" s="12" t="str">
        <f>IF(AB187="","",'[1]PERCENT ARRAY-MEAN FC&amp;P VAL'!BU187*'[1]PERCENT ARRAY-MEAN FC&amp;P VAL'!BV187*'[1]PERCENT ARRAY-MEAN FC&amp;P VAL'!BW187-ABS('[1]PERCENT ARRAY-MEAN FC&amp;P VAL'!BX187*'[1]PERCENT ARRAY-MEAN FC&amp;P VAL'!BY187*'[1]PERCENT ARRAY-MEAN FC&amp;P VAL'!BZ187))</f>
        <v/>
      </c>
      <c r="AD187" t="str">
        <f>IF(A187="","",IF('[1]Calculation genes in KEGG path'!L185&gt;='[1]Flux and Impact'!$E$1,IF(('[1]PERCENT ARRAY-MEAN FC&amp;P VAL'!CA187*'[1]PERCENT ARRAY-MEAN FC&amp;P VAL'!CB187*'[1]PERCENT ARRAY-MEAN FC&amp;P VAL'!CC187+ABS('[1]PERCENT ARRAY-MEAN FC&amp;P VAL'!CD187*'[1]PERCENT ARRAY-MEAN FC&amp;P VAL'!CE187*'[1]PERCENT ARRAY-MEAN FC&amp;P VAL'!CF187))&gt;0,'[1]PERCENT ARRAY-MEAN FC&amp;P VAL'!CA187*'[1]PERCENT ARRAY-MEAN FC&amp;P VAL'!CB187*'[1]PERCENT ARRAY-MEAN FC&amp;P VAL'!CC187+ABS('[1]PERCENT ARRAY-MEAN FC&amp;P VAL'!CD187*'[1]PERCENT ARRAY-MEAN FC&amp;P VAL'!CE187*'[1]PERCENT ARRAY-MEAN FC&amp;P VAL'!CF187),""),""))</f>
        <v/>
      </c>
      <c r="AE187" s="12" t="str">
        <f>IF(AD187="","",'[1]PERCENT ARRAY-MEAN FC&amp;P VAL'!CA187*'[1]PERCENT ARRAY-MEAN FC&amp;P VAL'!CB187*'[1]PERCENT ARRAY-MEAN FC&amp;P VAL'!CC187-ABS('[1]PERCENT ARRAY-MEAN FC&amp;P VAL'!CD187*'[1]PERCENT ARRAY-MEAN FC&amp;P VAL'!CE187*'[1]PERCENT ARRAY-MEAN FC&amp;P VAL'!CF187))</f>
        <v/>
      </c>
      <c r="AF187" t="str">
        <f>IF(A187="","",IF('[1]Calculation genes in KEGG path'!L185&gt;='[1]Flux and Impact'!$E$1,IF(('[1]PERCENT ARRAY-MEAN FC&amp;P VAL'!CG187*'[1]PERCENT ARRAY-MEAN FC&amp;P VAL'!CH187*'[1]PERCENT ARRAY-MEAN FC&amp;P VAL'!CI187+ABS('[1]PERCENT ARRAY-MEAN FC&amp;P VAL'!CJ187*'[1]PERCENT ARRAY-MEAN FC&amp;P VAL'!CK187*'[1]PERCENT ARRAY-MEAN FC&amp;P VAL'!CL187))&gt;0,'[1]PERCENT ARRAY-MEAN FC&amp;P VAL'!CG187*'[1]PERCENT ARRAY-MEAN FC&amp;P VAL'!CH187*'[1]PERCENT ARRAY-MEAN FC&amp;P VAL'!CI187+ABS('[1]PERCENT ARRAY-MEAN FC&amp;P VAL'!CJ187*'[1]PERCENT ARRAY-MEAN FC&amp;P VAL'!CK187*'[1]PERCENT ARRAY-MEAN FC&amp;P VAL'!CL187),""),""))</f>
        <v/>
      </c>
      <c r="AG187" s="12" t="str">
        <f>IF(AF187="","",'[1]PERCENT ARRAY-MEAN FC&amp;P VAL'!CG187*'[1]PERCENT ARRAY-MEAN FC&amp;P VAL'!CH187*'[1]PERCENT ARRAY-MEAN FC&amp;P VAL'!CI187-ABS('[1]PERCENT ARRAY-MEAN FC&amp;P VAL'!CJ187*'[1]PERCENT ARRAY-MEAN FC&amp;P VAL'!CK187*'[1]PERCENT ARRAY-MEAN FC&amp;P VAL'!CL187))</f>
        <v/>
      </c>
      <c r="AH187" t="str">
        <f>IF(A187="","",IF('[1]Calculation genes in KEGG path'!L185&gt;='[1]Flux and Impact'!$E$1,IF(('[1]PERCENT ARRAY-MEAN FC&amp;P VAL'!CM187*'[1]PERCENT ARRAY-MEAN FC&amp;P VAL'!CN187*'[1]PERCENT ARRAY-MEAN FC&amp;P VAL'!CO187+ABS('[1]PERCENT ARRAY-MEAN FC&amp;P VAL'!CP187*'[1]PERCENT ARRAY-MEAN FC&amp;P VAL'!CQ187*'[1]PERCENT ARRAY-MEAN FC&amp;P VAL'!CR187))&gt;0,'[1]PERCENT ARRAY-MEAN FC&amp;P VAL'!CM187*'[1]PERCENT ARRAY-MEAN FC&amp;P VAL'!CN187*'[1]PERCENT ARRAY-MEAN FC&amp;P VAL'!CO187+ABS('[1]PERCENT ARRAY-MEAN FC&amp;P VAL'!CP187*'[1]PERCENT ARRAY-MEAN FC&amp;P VAL'!CQ187*'[1]PERCENT ARRAY-MEAN FC&amp;P VAL'!CR187),""),""))</f>
        <v/>
      </c>
      <c r="AI187" s="12" t="str">
        <f>IF(AH187="","",'[1]PERCENT ARRAY-MEAN FC&amp;P VAL'!CM187*'[1]PERCENT ARRAY-MEAN FC&amp;P VAL'!CN187*'[1]PERCENT ARRAY-MEAN FC&amp;P VAL'!CO187-ABS('[1]PERCENT ARRAY-MEAN FC&amp;P VAL'!CP187*'[1]PERCENT ARRAY-MEAN FC&amp;P VAL'!CQ187*'[1]PERCENT ARRAY-MEAN FC&amp;P VAL'!CR187))</f>
        <v/>
      </c>
      <c r="AJ187" t="str">
        <f>IF(A187="","",IF('[1]Calculation genes in KEGG path'!L185&gt;='[1]Flux and Impact'!$E$1,IF(('[1]PERCENT ARRAY-MEAN FC&amp;P VAL'!CS187*'[1]PERCENT ARRAY-MEAN FC&amp;P VAL'!CT187*'[1]PERCENT ARRAY-MEAN FC&amp;P VAL'!CU187+ABS('[1]PERCENT ARRAY-MEAN FC&amp;P VAL'!CV187*'[1]PERCENT ARRAY-MEAN FC&amp;P VAL'!CW187*'[1]PERCENT ARRAY-MEAN FC&amp;P VAL'!CX187))&gt;0,'[1]PERCENT ARRAY-MEAN FC&amp;P VAL'!CS187*'[1]PERCENT ARRAY-MEAN FC&amp;P VAL'!CT187*'[1]PERCENT ARRAY-MEAN FC&amp;P VAL'!CU187+ABS('[1]PERCENT ARRAY-MEAN FC&amp;P VAL'!CV187*'[1]PERCENT ARRAY-MEAN FC&amp;P VAL'!CW187*'[1]PERCENT ARRAY-MEAN FC&amp;P VAL'!CX187),""),""))</f>
        <v/>
      </c>
      <c r="AK187" s="12" t="str">
        <f>IF(AJ187="","",'[1]PERCENT ARRAY-MEAN FC&amp;P VAL'!CS187*'[1]PERCENT ARRAY-MEAN FC&amp;P VAL'!CT187*'[1]PERCENT ARRAY-MEAN FC&amp;P VAL'!CU187-ABS('[1]PERCENT ARRAY-MEAN FC&amp;P VAL'!CV187*'[1]PERCENT ARRAY-MEAN FC&amp;P VAL'!CW187*'[1]PERCENT ARRAY-MEAN FC&amp;P VAL'!CX187))</f>
        <v/>
      </c>
      <c r="AL187" t="str">
        <f>IF(A187="","",IF('[1]Calculation genes in KEGG path'!L185&gt;='[1]Flux and Impact'!$E$1,IF(('[1]PERCENT ARRAY-MEAN FC&amp;P VAL'!CY187*'[1]PERCENT ARRAY-MEAN FC&amp;P VAL'!CZ187*'[1]PERCENT ARRAY-MEAN FC&amp;P VAL'!DA187+ABS('[1]PERCENT ARRAY-MEAN FC&amp;P VAL'!DB187*'[1]PERCENT ARRAY-MEAN FC&amp;P VAL'!DC187*'[1]PERCENT ARRAY-MEAN FC&amp;P VAL'!DD187))&gt;0,'[1]PERCENT ARRAY-MEAN FC&amp;P VAL'!CY187*'[1]PERCENT ARRAY-MEAN FC&amp;P VAL'!CZ187*'[1]PERCENT ARRAY-MEAN FC&amp;P VAL'!DA187+ABS('[1]PERCENT ARRAY-MEAN FC&amp;P VAL'!DB187*'[1]PERCENT ARRAY-MEAN FC&amp;P VAL'!DC187*'[1]PERCENT ARRAY-MEAN FC&amp;P VAL'!DD187),""),""))</f>
        <v/>
      </c>
      <c r="AM187" s="12" t="str">
        <f>IF(AL187="","",'[1]PERCENT ARRAY-MEAN FC&amp;P VAL'!CY187*'[1]PERCENT ARRAY-MEAN FC&amp;P VAL'!CZ187*'[1]PERCENT ARRAY-MEAN FC&amp;P VAL'!DA187-ABS('[1]PERCENT ARRAY-MEAN FC&amp;P VAL'!DB187*'[1]PERCENT ARRAY-MEAN FC&amp;P VAL'!DC187*'[1]PERCENT ARRAY-MEAN FC&amp;P VAL'!DD187))</f>
        <v/>
      </c>
      <c r="AN187" t="str">
        <f>IF(A187="","",IF('[1]Calculation genes in KEGG path'!L185&gt;='[1]Flux and Impact'!$E$1,IF(('[1]PERCENT ARRAY-MEAN FC&amp;P VAL'!DE187*'[1]PERCENT ARRAY-MEAN FC&amp;P VAL'!DF187*'[1]PERCENT ARRAY-MEAN FC&amp;P VAL'!DG187+ABS('[1]PERCENT ARRAY-MEAN FC&amp;P VAL'!DH187*'[1]PERCENT ARRAY-MEAN FC&amp;P VAL'!DI187*'[1]PERCENT ARRAY-MEAN FC&amp;P VAL'!DJ187))&gt;0,'[1]PERCENT ARRAY-MEAN FC&amp;P VAL'!DE187*'[1]PERCENT ARRAY-MEAN FC&amp;P VAL'!DF187*'[1]PERCENT ARRAY-MEAN FC&amp;P VAL'!DG187+ABS('[1]PERCENT ARRAY-MEAN FC&amp;P VAL'!DH187*'[1]PERCENT ARRAY-MEAN FC&amp;P VAL'!DI187*'[1]PERCENT ARRAY-MEAN FC&amp;P VAL'!DJ187),""),""))</f>
        <v/>
      </c>
      <c r="AO187" s="12" t="str">
        <f>IF(AN187="","",'[1]PERCENT ARRAY-MEAN FC&amp;P VAL'!DE187*'[1]PERCENT ARRAY-MEAN FC&amp;P VAL'!DF187*'[1]PERCENT ARRAY-MEAN FC&amp;P VAL'!DG187-ABS('[1]PERCENT ARRAY-MEAN FC&amp;P VAL'!DH187*'[1]PERCENT ARRAY-MEAN FC&amp;P VAL'!DI187*'[1]PERCENT ARRAY-MEAN FC&amp;P VAL'!DJ187))</f>
        <v/>
      </c>
      <c r="AP187" t="str">
        <f>IF(A187="","",IF('[1]Calculation genes in KEGG path'!L185&gt;='[1]Flux and Impact'!$E$1,IF(('[1]PERCENT ARRAY-MEAN FC&amp;P VAL'!DK187*'[1]PERCENT ARRAY-MEAN FC&amp;P VAL'!DL187*'[1]PERCENT ARRAY-MEAN FC&amp;P VAL'!DM187+ABS('[1]PERCENT ARRAY-MEAN FC&amp;P VAL'!DN187*'[1]PERCENT ARRAY-MEAN FC&amp;P VAL'!DO187*'[1]PERCENT ARRAY-MEAN FC&amp;P VAL'!DP187))&gt;0,'[1]PERCENT ARRAY-MEAN FC&amp;P VAL'!DK187*'[1]PERCENT ARRAY-MEAN FC&amp;P VAL'!DL187*'[1]PERCENT ARRAY-MEAN FC&amp;P VAL'!DM187+ABS('[1]PERCENT ARRAY-MEAN FC&amp;P VAL'!DN187*'[1]PERCENT ARRAY-MEAN FC&amp;P VAL'!DO187*'[1]PERCENT ARRAY-MEAN FC&amp;P VAL'!DP187),""),""))</f>
        <v/>
      </c>
      <c r="AQ187" s="12" t="str">
        <f>IF(AP187="","",'[1]PERCENT ARRAY-MEAN FC&amp;P VAL'!DK187*'[1]PERCENT ARRAY-MEAN FC&amp;P VAL'!DL187*'[1]PERCENT ARRAY-MEAN FC&amp;P VAL'!DM187-ABS('[1]PERCENT ARRAY-MEAN FC&amp;P VAL'!DN187*'[1]PERCENT ARRAY-MEAN FC&amp;P VAL'!DO187*'[1]PERCENT ARRAY-MEAN FC&amp;P VAL'!DP187))</f>
        <v/>
      </c>
      <c r="AR187" t="str">
        <f>IF(A187="","",IF('[1]Calculation genes in KEGG path'!L185&gt;='[1]Flux and Impact'!$E$1,IF(('[1]PERCENT ARRAY-MEAN FC&amp;P VAL'!DQ187*'[1]PERCENT ARRAY-MEAN FC&amp;P VAL'!DR187*'[1]PERCENT ARRAY-MEAN FC&amp;P VAL'!DS187+ABS('[1]PERCENT ARRAY-MEAN FC&amp;P VAL'!DT187*'[1]PERCENT ARRAY-MEAN FC&amp;P VAL'!DU187*'[1]PERCENT ARRAY-MEAN FC&amp;P VAL'!DV187))&gt;0,'[1]PERCENT ARRAY-MEAN FC&amp;P VAL'!DQ187*'[1]PERCENT ARRAY-MEAN FC&amp;P VAL'!DR187*'[1]PERCENT ARRAY-MEAN FC&amp;P VAL'!DS187+ABS('[1]PERCENT ARRAY-MEAN FC&amp;P VAL'!DT187*'[1]PERCENT ARRAY-MEAN FC&amp;P VAL'!DU187*'[1]PERCENT ARRAY-MEAN FC&amp;P VAL'!DV187),""),""))</f>
        <v/>
      </c>
      <c r="AS187" s="12" t="str">
        <f>IF(AR187="","",'[1]PERCENT ARRAY-MEAN FC&amp;P VAL'!DQ187*'[1]PERCENT ARRAY-MEAN FC&amp;P VAL'!DR187*'[1]PERCENT ARRAY-MEAN FC&amp;P VAL'!DS187-ABS('[1]PERCENT ARRAY-MEAN FC&amp;P VAL'!DT187*'[1]PERCENT ARRAY-MEAN FC&amp;P VAL'!DU187*'[1]PERCENT ARRAY-MEAN FC&amp;P VAL'!DV187))</f>
        <v/>
      </c>
      <c r="AT187" s="12">
        <f t="shared" si="7"/>
        <v>-16.4650709512506</v>
      </c>
      <c r="AU187" s="12">
        <f t="shared" si="8"/>
        <v>1</v>
      </c>
    </row>
    <row r="188" spans="1:47">
      <c r="A188" t="str">
        <f>'[1]Calculation genes in KEGG path'!I186</f>
        <v>bta04975</v>
      </c>
      <c r="B188" t="str">
        <f>IF('[1]PERCENT ARRAY-MEAN FC&amp;P VAL'!A188="","",'[1]PERCENT ARRAY-MEAN FC&amp;P VAL'!A188)</f>
        <v>5. Organismal Systems</v>
      </c>
      <c r="C188" t="str">
        <f>IF('[1]PERCENT ARRAY-MEAN FC&amp;P VAL'!B188="","",'[1]PERCENT ARRAY-MEAN FC&amp;P VAL'!B188)</f>
        <v>5.4 Digestive System</v>
      </c>
      <c r="D188" t="str">
        <f>IF('[1]PERCENT ARRAY-MEAN FC&amp;P VAL'!C188="","",'[1]PERCENT ARRAY-MEAN FC&amp;P VAL'!C188)</f>
        <v>Fat digestion and absorption</v>
      </c>
      <c r="E188" s="12">
        <f t="shared" si="6"/>
        <v>154.520208603603</v>
      </c>
      <c r="F188">
        <f>IF(A188="","",IF('[1]Calculation genes in KEGG path'!L186&gt;='[1]Flux and Impact'!$E$1,IF('[1]PERCENT ARRAY-MEAN FC&amp;P VAL'!G188*'[1]PERCENT ARRAY-MEAN FC&amp;P VAL'!H188*'[1]PERCENT ARRAY-MEAN FC&amp;P VAL'!I188+ABS('[1]PERCENT ARRAY-MEAN FC&amp;P VAL'!J188*'[1]PERCENT ARRAY-MEAN FC&amp;P VAL'!K188*'[1]PERCENT ARRAY-MEAN FC&amp;P VAL'!L188)&gt;0,'[1]PERCENT ARRAY-MEAN FC&amp;P VAL'!G188*'[1]PERCENT ARRAY-MEAN FC&amp;P VAL'!H188*'[1]PERCENT ARRAY-MEAN FC&amp;P VAL'!I188+ABS('[1]PERCENT ARRAY-MEAN FC&amp;P VAL'!J188*'[1]PERCENT ARRAY-MEAN FC&amp;P VAL'!K188*'[1]PERCENT ARRAY-MEAN FC&amp;P VAL'!L188),""),""))</f>
        <v>58.9114865065925</v>
      </c>
      <c r="G188" s="12">
        <f>IF(F188="","",'[1]PERCENT ARRAY-MEAN FC&amp;P VAL'!G188*'[1]PERCENT ARRAY-MEAN FC&amp;P VAL'!H188*'[1]PERCENT ARRAY-MEAN FC&amp;P VAL'!I188-ABS('[1]PERCENT ARRAY-MEAN FC&amp;P VAL'!J188*'[1]PERCENT ARRAY-MEAN FC&amp;P VAL'!K188*'[1]PERCENT ARRAY-MEAN FC&amp;P VAL'!L188))</f>
        <v>-58.9114865065925</v>
      </c>
      <c r="H188">
        <f>IF(A188="","",IF('[1]Calculation genes in KEGG path'!L186&gt;='[1]Flux and Impact'!$E$1,IF(('[1]PERCENT ARRAY-MEAN FC&amp;P VAL'!M188*'[1]PERCENT ARRAY-MEAN FC&amp;P VAL'!N188*'[1]PERCENT ARRAY-MEAN FC&amp;P VAL'!O188+ABS('[1]PERCENT ARRAY-MEAN FC&amp;P VAL'!P188*'[1]PERCENT ARRAY-MEAN FC&amp;P VAL'!Q188*'[1]PERCENT ARRAY-MEAN FC&amp;P VAL'!R188))&gt;0,'[1]PERCENT ARRAY-MEAN FC&amp;P VAL'!M188*'[1]PERCENT ARRAY-MEAN FC&amp;P VAL'!N188*'[1]PERCENT ARRAY-MEAN FC&amp;P VAL'!O188+ABS('[1]PERCENT ARRAY-MEAN FC&amp;P VAL'!P188*'[1]PERCENT ARRAY-MEAN FC&amp;P VAL'!Q188*'[1]PERCENT ARRAY-MEAN FC&amp;P VAL'!R188),""),""))</f>
        <v>95.6087220970107</v>
      </c>
      <c r="I188" s="12">
        <f>IF(H188="","",'[1]PERCENT ARRAY-MEAN FC&amp;P VAL'!M188*'[1]PERCENT ARRAY-MEAN FC&amp;P VAL'!N188*'[1]PERCENT ARRAY-MEAN FC&amp;P VAL'!O188-ABS('[1]PERCENT ARRAY-MEAN FC&amp;P VAL'!P188*'[1]PERCENT ARRAY-MEAN FC&amp;P VAL'!Q188*'[1]PERCENT ARRAY-MEAN FC&amp;P VAL'!R188))</f>
        <v>55.8012835410461</v>
      </c>
      <c r="J188" t="str">
        <f>IF(A188="","",IF('[1]Calculation genes in KEGG path'!L186&gt;='[1]Flux and Impact'!$E$1,IF(('[1]PERCENT ARRAY-MEAN FC&amp;P VAL'!S188*'[1]PERCENT ARRAY-MEAN FC&amp;P VAL'!T188*'[1]PERCENT ARRAY-MEAN FC&amp;P VAL'!U188+ABS('[1]PERCENT ARRAY-MEAN FC&amp;P VAL'!V188*'[1]PERCENT ARRAY-MEAN FC&amp;P VAL'!W188*'[1]PERCENT ARRAY-MEAN FC&amp;P VAL'!X188))&gt;0,'[1]PERCENT ARRAY-MEAN FC&amp;P VAL'!S188*'[1]PERCENT ARRAY-MEAN FC&amp;P VAL'!T188*'[1]PERCENT ARRAY-MEAN FC&amp;P VAL'!U188+ABS('[1]PERCENT ARRAY-MEAN FC&amp;P VAL'!V188*'[1]PERCENT ARRAY-MEAN FC&amp;P VAL'!W188*'[1]PERCENT ARRAY-MEAN FC&amp;P VAL'!X188),""),""))</f>
        <v/>
      </c>
      <c r="K188" s="12" t="str">
        <f>IF(J188="","",'[1]PERCENT ARRAY-MEAN FC&amp;P VAL'!S188*'[1]PERCENT ARRAY-MEAN FC&amp;P VAL'!T188*'[1]PERCENT ARRAY-MEAN FC&amp;P VAL'!U188-ABS('[1]PERCENT ARRAY-MEAN FC&amp;P VAL'!V188*'[1]PERCENT ARRAY-MEAN FC&amp;P VAL'!W188*'[1]PERCENT ARRAY-MEAN FC&amp;P VAL'!X188))</f>
        <v/>
      </c>
      <c r="L188" t="str">
        <f>IF(A188="","",IF('[1]Calculation genes in KEGG path'!L186&gt;='[1]Flux and Impact'!$E$1,IF(('[1]PERCENT ARRAY-MEAN FC&amp;P VAL'!Y188*'[1]PERCENT ARRAY-MEAN FC&amp;P VAL'!Z188*'[1]PERCENT ARRAY-MEAN FC&amp;P VAL'!AA188+ABS('[1]PERCENT ARRAY-MEAN FC&amp;P VAL'!AB188*'[1]PERCENT ARRAY-MEAN FC&amp;P VAL'!AC188*'[1]PERCENT ARRAY-MEAN FC&amp;P VAL'!AD188))&gt;0,'[1]PERCENT ARRAY-MEAN FC&amp;P VAL'!Y188*'[1]PERCENT ARRAY-MEAN FC&amp;P VAL'!Z188*'[1]PERCENT ARRAY-MEAN FC&amp;P VAL'!AA188+ABS('[1]PERCENT ARRAY-MEAN FC&amp;P VAL'!AB188*'[1]PERCENT ARRAY-MEAN FC&amp;P VAL'!AC188*'[1]PERCENT ARRAY-MEAN FC&amp;P VAL'!AD188),""),""))</f>
        <v/>
      </c>
      <c r="M188" s="12" t="str">
        <f>IF(L188="","",'[1]PERCENT ARRAY-MEAN FC&amp;P VAL'!Y188*'[1]PERCENT ARRAY-MEAN FC&amp;P VAL'!Z188*'[1]PERCENT ARRAY-MEAN FC&amp;P VAL'!AA188-ABS('[1]PERCENT ARRAY-MEAN FC&amp;P VAL'!AB188*'[1]PERCENT ARRAY-MEAN FC&amp;P VAL'!AC188*'[1]PERCENT ARRAY-MEAN FC&amp;P VAL'!AD188))</f>
        <v/>
      </c>
      <c r="N188" t="str">
        <f>IF(A188="","",IF('[1]Calculation genes in KEGG path'!L186&gt;='[1]Flux and Impact'!$E$1,IF(('[1]PERCENT ARRAY-MEAN FC&amp;P VAL'!AE188*'[1]PERCENT ARRAY-MEAN FC&amp;P VAL'!AF188*'[1]PERCENT ARRAY-MEAN FC&amp;P VAL'!AG188+ABS('[1]PERCENT ARRAY-MEAN FC&amp;P VAL'!AH188*'[1]PERCENT ARRAY-MEAN FC&amp;P VAL'!AI188*'[1]PERCENT ARRAY-MEAN FC&amp;P VAL'!AJ188))&gt;0,'[1]PERCENT ARRAY-MEAN FC&amp;P VAL'!AE188*'[1]PERCENT ARRAY-MEAN FC&amp;P VAL'!AF188*'[1]PERCENT ARRAY-MEAN FC&amp;P VAL'!AG188+ABS('[1]PERCENT ARRAY-MEAN FC&amp;P VAL'!AH188*'[1]PERCENT ARRAY-MEAN FC&amp;P VAL'!AI188*'[1]PERCENT ARRAY-MEAN FC&amp;P VAL'!AJ188),""),""))</f>
        <v/>
      </c>
      <c r="O188" s="12" t="str">
        <f>IF(N188="","",'[1]PERCENT ARRAY-MEAN FC&amp;P VAL'!AE188*'[1]PERCENT ARRAY-MEAN FC&amp;P VAL'!AF188*'[1]PERCENT ARRAY-MEAN FC&amp;P VAL'!AG188-ABS('[1]PERCENT ARRAY-MEAN FC&amp;P VAL'!AH188*'[1]PERCENT ARRAY-MEAN FC&amp;P VAL'!AI188*'[1]PERCENT ARRAY-MEAN FC&amp;P VAL'!AJ188))</f>
        <v/>
      </c>
      <c r="P188" t="str">
        <f>IF(A188="","",IF('[1]Calculation genes in KEGG path'!L186&gt;='[1]Flux and Impact'!$E$1,IF(('[1]PERCENT ARRAY-MEAN FC&amp;P VAL'!AK188*'[1]PERCENT ARRAY-MEAN FC&amp;P VAL'!AL188*'[1]PERCENT ARRAY-MEAN FC&amp;P VAL'!AM188+ABS('[1]PERCENT ARRAY-MEAN FC&amp;P VAL'!AN188*'[1]PERCENT ARRAY-MEAN FC&amp;P VAL'!AO188*'[1]PERCENT ARRAY-MEAN FC&amp;P VAL'!AP188))&gt;0,'[1]PERCENT ARRAY-MEAN FC&amp;P VAL'!AK188*'[1]PERCENT ARRAY-MEAN FC&amp;P VAL'!AL188*'[1]PERCENT ARRAY-MEAN FC&amp;P VAL'!AM188+ABS('[1]PERCENT ARRAY-MEAN FC&amp;P VAL'!AN188*'[1]PERCENT ARRAY-MEAN FC&amp;P VAL'!AO188*'[1]PERCENT ARRAY-MEAN FC&amp;P VAL'!AP188),""),""))</f>
        <v/>
      </c>
      <c r="Q188" s="12" t="str">
        <f>IF(P188="","",'[1]PERCENT ARRAY-MEAN FC&amp;P VAL'!AK188*'[1]PERCENT ARRAY-MEAN FC&amp;P VAL'!AL188*'[1]PERCENT ARRAY-MEAN FC&amp;P VAL'!AM188-ABS('[1]PERCENT ARRAY-MEAN FC&amp;P VAL'!AN188*'[1]PERCENT ARRAY-MEAN FC&amp;P VAL'!AO188*'[1]PERCENT ARRAY-MEAN FC&amp;P VAL'!AP188))</f>
        <v/>
      </c>
      <c r="R188" t="str">
        <f>IF(A188="","",IF('[1]Calculation genes in KEGG path'!L186&gt;='[1]Flux and Impact'!$E$1,IF(('[1]PERCENT ARRAY-MEAN FC&amp;P VAL'!AQ188*'[1]PERCENT ARRAY-MEAN FC&amp;P VAL'!AR188*'[1]PERCENT ARRAY-MEAN FC&amp;P VAL'!AS188+ABS('[1]PERCENT ARRAY-MEAN FC&amp;P VAL'!AT188*'[1]PERCENT ARRAY-MEAN FC&amp;P VAL'!AU188*'[1]PERCENT ARRAY-MEAN FC&amp;P VAL'!AV188))&gt;0,'[1]PERCENT ARRAY-MEAN FC&amp;P VAL'!AQ188*'[1]PERCENT ARRAY-MEAN FC&amp;P VAL'!AR188*'[1]PERCENT ARRAY-MEAN FC&amp;P VAL'!AS188+ABS('[1]PERCENT ARRAY-MEAN FC&amp;P VAL'!AT188*'[1]PERCENT ARRAY-MEAN FC&amp;P VAL'!AU188*'[1]PERCENT ARRAY-MEAN FC&amp;P VAL'!AV188),""),""))</f>
        <v/>
      </c>
      <c r="S188" s="12" t="str">
        <f>IF(R188="","",'[1]PERCENT ARRAY-MEAN FC&amp;P VAL'!AQ188*'[1]PERCENT ARRAY-MEAN FC&amp;P VAL'!AR188*'[1]PERCENT ARRAY-MEAN FC&amp;P VAL'!AS188-ABS('[1]PERCENT ARRAY-MEAN FC&amp;P VAL'!AT188*'[1]PERCENT ARRAY-MEAN FC&amp;P VAL'!AU188*'[1]PERCENT ARRAY-MEAN FC&amp;P VAL'!AV188))</f>
        <v/>
      </c>
      <c r="T188" t="str">
        <f>IF(A188="","",IF('[1]Calculation genes in KEGG path'!L186&gt;='[1]Flux and Impact'!$E$1,IF(('[1]PERCENT ARRAY-MEAN FC&amp;P VAL'!AW188*'[1]PERCENT ARRAY-MEAN FC&amp;P VAL'!AX188*'[1]PERCENT ARRAY-MEAN FC&amp;P VAL'!AY188+ABS('[1]PERCENT ARRAY-MEAN FC&amp;P VAL'!AZ188*'[1]PERCENT ARRAY-MEAN FC&amp;P VAL'!BA188*'[1]PERCENT ARRAY-MEAN FC&amp;P VAL'!BB188))&gt;0,'[1]PERCENT ARRAY-MEAN FC&amp;P VAL'!AW188*'[1]PERCENT ARRAY-MEAN FC&amp;P VAL'!AX188*'[1]PERCENT ARRAY-MEAN FC&amp;P VAL'!AY188+ABS('[1]PERCENT ARRAY-MEAN FC&amp;P VAL'!AZ188*'[1]PERCENT ARRAY-MEAN FC&amp;P VAL'!BA188*'[1]PERCENT ARRAY-MEAN FC&amp;P VAL'!BB188),""),""))</f>
        <v/>
      </c>
      <c r="U188" s="12" t="str">
        <f>IF(T188="","",'[1]PERCENT ARRAY-MEAN FC&amp;P VAL'!AW188*'[1]PERCENT ARRAY-MEAN FC&amp;P VAL'!AX188*'[1]PERCENT ARRAY-MEAN FC&amp;P VAL'!AY188-ABS('[1]PERCENT ARRAY-MEAN FC&amp;P VAL'!AZ188*'[1]PERCENT ARRAY-MEAN FC&amp;P VAL'!BA188*'[1]PERCENT ARRAY-MEAN FC&amp;P VAL'!BB188))</f>
        <v/>
      </c>
      <c r="V188" t="str">
        <f>IF(A188="","",IF('[1]Calculation genes in KEGG path'!L186&gt;='[1]Flux and Impact'!$E$1,IF(('[1]PERCENT ARRAY-MEAN FC&amp;P VAL'!BC188*'[1]PERCENT ARRAY-MEAN FC&amp;P VAL'!BD188*'[1]PERCENT ARRAY-MEAN FC&amp;P VAL'!BE188+ABS('[1]PERCENT ARRAY-MEAN FC&amp;P VAL'!BF188*'[1]PERCENT ARRAY-MEAN FC&amp;P VAL'!BG188*'[1]PERCENT ARRAY-MEAN FC&amp;P VAL'!BH188))&gt;0,'[1]PERCENT ARRAY-MEAN FC&amp;P VAL'!BC188*'[1]PERCENT ARRAY-MEAN FC&amp;P VAL'!BD188*'[1]PERCENT ARRAY-MEAN FC&amp;P VAL'!BE188+ABS('[1]PERCENT ARRAY-MEAN FC&amp;P VAL'!BF188*'[1]PERCENT ARRAY-MEAN FC&amp;P VAL'!BG188*'[1]PERCENT ARRAY-MEAN FC&amp;P VAL'!BH188),""),""))</f>
        <v/>
      </c>
      <c r="W188" s="12" t="str">
        <f>IF(V188="","",'[1]PERCENT ARRAY-MEAN FC&amp;P VAL'!BC188*'[1]PERCENT ARRAY-MEAN FC&amp;P VAL'!BD188*'[1]PERCENT ARRAY-MEAN FC&amp;P VAL'!BE188-ABS('[1]PERCENT ARRAY-MEAN FC&amp;P VAL'!BF188*'[1]PERCENT ARRAY-MEAN FC&amp;P VAL'!BG188*'[1]PERCENT ARRAY-MEAN FC&amp;P VAL'!BH188))</f>
        <v/>
      </c>
      <c r="X188" t="str">
        <f>IF(A188="","",IF('[1]Calculation genes in KEGG path'!L186&gt;='[1]Flux and Impact'!$E$1,IF(('[1]PERCENT ARRAY-MEAN FC&amp;P VAL'!BI188*'[1]PERCENT ARRAY-MEAN FC&amp;P VAL'!BJ188*'[1]PERCENT ARRAY-MEAN FC&amp;P VAL'!BK188+ABS('[1]PERCENT ARRAY-MEAN FC&amp;P VAL'!BL188*'[1]PERCENT ARRAY-MEAN FC&amp;P VAL'!BM188*'[1]PERCENT ARRAY-MEAN FC&amp;P VAL'!BN188))&gt;0,'[1]PERCENT ARRAY-MEAN FC&amp;P VAL'!BI188*'[1]PERCENT ARRAY-MEAN FC&amp;P VAL'!BJ188*'[1]PERCENT ARRAY-MEAN FC&amp;P VAL'!BK188+ABS('[1]PERCENT ARRAY-MEAN FC&amp;P VAL'!BL188*'[1]PERCENT ARRAY-MEAN FC&amp;P VAL'!BM188*'[1]PERCENT ARRAY-MEAN FC&amp;P VAL'!BN188),""),""))</f>
        <v/>
      </c>
      <c r="Y188" s="12" t="str">
        <f>IF(X188="","",'[1]PERCENT ARRAY-MEAN FC&amp;P VAL'!BI188*'[1]PERCENT ARRAY-MEAN FC&amp;P VAL'!BJ188*'[1]PERCENT ARRAY-MEAN FC&amp;P VAL'!BK188-ABS('[1]PERCENT ARRAY-MEAN FC&amp;P VAL'!BL188*'[1]PERCENT ARRAY-MEAN FC&amp;P VAL'!BM188*'[1]PERCENT ARRAY-MEAN FC&amp;P VAL'!BN188))</f>
        <v/>
      </c>
      <c r="Z188" t="str">
        <f>IF(A188="","",IF('[1]Calculation genes in KEGG path'!L186&gt;='[1]Flux and Impact'!$E$1,IF(('[1]PERCENT ARRAY-MEAN FC&amp;P VAL'!BO188*'[1]PERCENT ARRAY-MEAN FC&amp;P VAL'!BP188*'[1]PERCENT ARRAY-MEAN FC&amp;P VAL'!BQ188+ABS('[1]PERCENT ARRAY-MEAN FC&amp;P VAL'!BR188*'[1]PERCENT ARRAY-MEAN FC&amp;P VAL'!BS188*'[1]PERCENT ARRAY-MEAN FC&amp;P VAL'!BT188))&gt;0,'[1]PERCENT ARRAY-MEAN FC&amp;P VAL'!BO188*'[1]PERCENT ARRAY-MEAN FC&amp;P VAL'!BP188*'[1]PERCENT ARRAY-MEAN FC&amp;P VAL'!BQ188+ABS('[1]PERCENT ARRAY-MEAN FC&amp;P VAL'!BR188*'[1]PERCENT ARRAY-MEAN FC&amp;P VAL'!BS188*'[1]PERCENT ARRAY-MEAN FC&amp;P VAL'!BT188),""),""))</f>
        <v/>
      </c>
      <c r="AA188" s="12" t="str">
        <f>IF(Z188="","",'[1]PERCENT ARRAY-MEAN FC&amp;P VAL'!BO188*'[1]PERCENT ARRAY-MEAN FC&amp;P VAL'!BP188*'[1]PERCENT ARRAY-MEAN FC&amp;P VAL'!BQ188-ABS('[1]PERCENT ARRAY-MEAN FC&amp;P VAL'!BR188*'[1]PERCENT ARRAY-MEAN FC&amp;P VAL'!BS188*'[1]PERCENT ARRAY-MEAN FC&amp;P VAL'!BT188))</f>
        <v/>
      </c>
      <c r="AB188" t="str">
        <f>IF(A188="","",IF('[1]Calculation genes in KEGG path'!L186&gt;='[1]Flux and Impact'!$E$1,IF(('[1]PERCENT ARRAY-MEAN FC&amp;P VAL'!BU188*'[1]PERCENT ARRAY-MEAN FC&amp;P VAL'!BV188*'[1]PERCENT ARRAY-MEAN FC&amp;P VAL'!BW188+ABS('[1]PERCENT ARRAY-MEAN FC&amp;P VAL'!BX188*'[1]PERCENT ARRAY-MEAN FC&amp;P VAL'!BY188*'[1]PERCENT ARRAY-MEAN FC&amp;P VAL'!BZ188))&gt;0,'[1]PERCENT ARRAY-MEAN FC&amp;P VAL'!BU188*'[1]PERCENT ARRAY-MEAN FC&amp;P VAL'!BV188*'[1]PERCENT ARRAY-MEAN FC&amp;P VAL'!BW188+ABS('[1]PERCENT ARRAY-MEAN FC&amp;P VAL'!BX188*'[1]PERCENT ARRAY-MEAN FC&amp;P VAL'!BY188*'[1]PERCENT ARRAY-MEAN FC&amp;P VAL'!BZ188),""),""))</f>
        <v/>
      </c>
      <c r="AC188" s="12" t="str">
        <f>IF(AB188="","",'[1]PERCENT ARRAY-MEAN FC&amp;P VAL'!BU188*'[1]PERCENT ARRAY-MEAN FC&amp;P VAL'!BV188*'[1]PERCENT ARRAY-MEAN FC&amp;P VAL'!BW188-ABS('[1]PERCENT ARRAY-MEAN FC&amp;P VAL'!BX188*'[1]PERCENT ARRAY-MEAN FC&amp;P VAL'!BY188*'[1]PERCENT ARRAY-MEAN FC&amp;P VAL'!BZ188))</f>
        <v/>
      </c>
      <c r="AD188" t="str">
        <f>IF(A188="","",IF('[1]Calculation genes in KEGG path'!L186&gt;='[1]Flux and Impact'!$E$1,IF(('[1]PERCENT ARRAY-MEAN FC&amp;P VAL'!CA188*'[1]PERCENT ARRAY-MEAN FC&amp;P VAL'!CB188*'[1]PERCENT ARRAY-MEAN FC&amp;P VAL'!CC188+ABS('[1]PERCENT ARRAY-MEAN FC&amp;P VAL'!CD188*'[1]PERCENT ARRAY-MEAN FC&amp;P VAL'!CE188*'[1]PERCENT ARRAY-MEAN FC&amp;P VAL'!CF188))&gt;0,'[1]PERCENT ARRAY-MEAN FC&amp;P VAL'!CA188*'[1]PERCENT ARRAY-MEAN FC&amp;P VAL'!CB188*'[1]PERCENT ARRAY-MEAN FC&amp;P VAL'!CC188+ABS('[1]PERCENT ARRAY-MEAN FC&amp;P VAL'!CD188*'[1]PERCENT ARRAY-MEAN FC&amp;P VAL'!CE188*'[1]PERCENT ARRAY-MEAN FC&amp;P VAL'!CF188),""),""))</f>
        <v/>
      </c>
      <c r="AE188" s="12" t="str">
        <f>IF(AD188="","",'[1]PERCENT ARRAY-MEAN FC&amp;P VAL'!CA188*'[1]PERCENT ARRAY-MEAN FC&amp;P VAL'!CB188*'[1]PERCENT ARRAY-MEAN FC&amp;P VAL'!CC188-ABS('[1]PERCENT ARRAY-MEAN FC&amp;P VAL'!CD188*'[1]PERCENT ARRAY-MEAN FC&amp;P VAL'!CE188*'[1]PERCENT ARRAY-MEAN FC&amp;P VAL'!CF188))</f>
        <v/>
      </c>
      <c r="AF188" t="str">
        <f>IF(A188="","",IF('[1]Calculation genes in KEGG path'!L186&gt;='[1]Flux and Impact'!$E$1,IF(('[1]PERCENT ARRAY-MEAN FC&amp;P VAL'!CG188*'[1]PERCENT ARRAY-MEAN FC&amp;P VAL'!CH188*'[1]PERCENT ARRAY-MEAN FC&amp;P VAL'!CI188+ABS('[1]PERCENT ARRAY-MEAN FC&amp;P VAL'!CJ188*'[1]PERCENT ARRAY-MEAN FC&amp;P VAL'!CK188*'[1]PERCENT ARRAY-MEAN FC&amp;P VAL'!CL188))&gt;0,'[1]PERCENT ARRAY-MEAN FC&amp;P VAL'!CG188*'[1]PERCENT ARRAY-MEAN FC&amp;P VAL'!CH188*'[1]PERCENT ARRAY-MEAN FC&amp;P VAL'!CI188+ABS('[1]PERCENT ARRAY-MEAN FC&amp;P VAL'!CJ188*'[1]PERCENT ARRAY-MEAN FC&amp;P VAL'!CK188*'[1]PERCENT ARRAY-MEAN FC&amp;P VAL'!CL188),""),""))</f>
        <v/>
      </c>
      <c r="AG188" s="12" t="str">
        <f>IF(AF188="","",'[1]PERCENT ARRAY-MEAN FC&amp;P VAL'!CG188*'[1]PERCENT ARRAY-MEAN FC&amp;P VAL'!CH188*'[1]PERCENT ARRAY-MEAN FC&amp;P VAL'!CI188-ABS('[1]PERCENT ARRAY-MEAN FC&amp;P VAL'!CJ188*'[1]PERCENT ARRAY-MEAN FC&amp;P VAL'!CK188*'[1]PERCENT ARRAY-MEAN FC&amp;P VAL'!CL188))</f>
        <v/>
      </c>
      <c r="AH188" t="str">
        <f>IF(A188="","",IF('[1]Calculation genes in KEGG path'!L186&gt;='[1]Flux and Impact'!$E$1,IF(('[1]PERCENT ARRAY-MEAN FC&amp;P VAL'!CM188*'[1]PERCENT ARRAY-MEAN FC&amp;P VAL'!CN188*'[1]PERCENT ARRAY-MEAN FC&amp;P VAL'!CO188+ABS('[1]PERCENT ARRAY-MEAN FC&amp;P VAL'!CP188*'[1]PERCENT ARRAY-MEAN FC&amp;P VAL'!CQ188*'[1]PERCENT ARRAY-MEAN FC&amp;P VAL'!CR188))&gt;0,'[1]PERCENT ARRAY-MEAN FC&amp;P VAL'!CM188*'[1]PERCENT ARRAY-MEAN FC&amp;P VAL'!CN188*'[1]PERCENT ARRAY-MEAN FC&amp;P VAL'!CO188+ABS('[1]PERCENT ARRAY-MEAN FC&amp;P VAL'!CP188*'[1]PERCENT ARRAY-MEAN FC&amp;P VAL'!CQ188*'[1]PERCENT ARRAY-MEAN FC&amp;P VAL'!CR188),""),""))</f>
        <v/>
      </c>
      <c r="AI188" s="12" t="str">
        <f>IF(AH188="","",'[1]PERCENT ARRAY-MEAN FC&amp;P VAL'!CM188*'[1]PERCENT ARRAY-MEAN FC&amp;P VAL'!CN188*'[1]PERCENT ARRAY-MEAN FC&amp;P VAL'!CO188-ABS('[1]PERCENT ARRAY-MEAN FC&amp;P VAL'!CP188*'[1]PERCENT ARRAY-MEAN FC&amp;P VAL'!CQ188*'[1]PERCENT ARRAY-MEAN FC&amp;P VAL'!CR188))</f>
        <v/>
      </c>
      <c r="AJ188" t="str">
        <f>IF(A188="","",IF('[1]Calculation genes in KEGG path'!L186&gt;='[1]Flux and Impact'!$E$1,IF(('[1]PERCENT ARRAY-MEAN FC&amp;P VAL'!CS188*'[1]PERCENT ARRAY-MEAN FC&amp;P VAL'!CT188*'[1]PERCENT ARRAY-MEAN FC&amp;P VAL'!CU188+ABS('[1]PERCENT ARRAY-MEAN FC&amp;P VAL'!CV188*'[1]PERCENT ARRAY-MEAN FC&amp;P VAL'!CW188*'[1]PERCENT ARRAY-MEAN FC&amp;P VAL'!CX188))&gt;0,'[1]PERCENT ARRAY-MEAN FC&amp;P VAL'!CS188*'[1]PERCENT ARRAY-MEAN FC&amp;P VAL'!CT188*'[1]PERCENT ARRAY-MEAN FC&amp;P VAL'!CU188+ABS('[1]PERCENT ARRAY-MEAN FC&amp;P VAL'!CV188*'[1]PERCENT ARRAY-MEAN FC&amp;P VAL'!CW188*'[1]PERCENT ARRAY-MEAN FC&amp;P VAL'!CX188),""),""))</f>
        <v/>
      </c>
      <c r="AK188" s="12" t="str">
        <f>IF(AJ188="","",'[1]PERCENT ARRAY-MEAN FC&amp;P VAL'!CS188*'[1]PERCENT ARRAY-MEAN FC&amp;P VAL'!CT188*'[1]PERCENT ARRAY-MEAN FC&amp;P VAL'!CU188-ABS('[1]PERCENT ARRAY-MEAN FC&amp;P VAL'!CV188*'[1]PERCENT ARRAY-MEAN FC&amp;P VAL'!CW188*'[1]PERCENT ARRAY-MEAN FC&amp;P VAL'!CX188))</f>
        <v/>
      </c>
      <c r="AL188" t="str">
        <f>IF(A188="","",IF('[1]Calculation genes in KEGG path'!L186&gt;='[1]Flux and Impact'!$E$1,IF(('[1]PERCENT ARRAY-MEAN FC&amp;P VAL'!CY188*'[1]PERCENT ARRAY-MEAN FC&amp;P VAL'!CZ188*'[1]PERCENT ARRAY-MEAN FC&amp;P VAL'!DA188+ABS('[1]PERCENT ARRAY-MEAN FC&amp;P VAL'!DB188*'[1]PERCENT ARRAY-MEAN FC&amp;P VAL'!DC188*'[1]PERCENT ARRAY-MEAN FC&amp;P VAL'!DD188))&gt;0,'[1]PERCENT ARRAY-MEAN FC&amp;P VAL'!CY188*'[1]PERCENT ARRAY-MEAN FC&amp;P VAL'!CZ188*'[1]PERCENT ARRAY-MEAN FC&amp;P VAL'!DA188+ABS('[1]PERCENT ARRAY-MEAN FC&amp;P VAL'!DB188*'[1]PERCENT ARRAY-MEAN FC&amp;P VAL'!DC188*'[1]PERCENT ARRAY-MEAN FC&amp;P VAL'!DD188),""),""))</f>
        <v/>
      </c>
      <c r="AM188" s="12" t="str">
        <f>IF(AL188="","",'[1]PERCENT ARRAY-MEAN FC&amp;P VAL'!CY188*'[1]PERCENT ARRAY-MEAN FC&amp;P VAL'!CZ188*'[1]PERCENT ARRAY-MEAN FC&amp;P VAL'!DA188-ABS('[1]PERCENT ARRAY-MEAN FC&amp;P VAL'!DB188*'[1]PERCENT ARRAY-MEAN FC&amp;P VAL'!DC188*'[1]PERCENT ARRAY-MEAN FC&amp;P VAL'!DD188))</f>
        <v/>
      </c>
      <c r="AN188" t="str">
        <f>IF(A188="","",IF('[1]Calculation genes in KEGG path'!L186&gt;='[1]Flux and Impact'!$E$1,IF(('[1]PERCENT ARRAY-MEAN FC&amp;P VAL'!DE188*'[1]PERCENT ARRAY-MEAN FC&amp;P VAL'!DF188*'[1]PERCENT ARRAY-MEAN FC&amp;P VAL'!DG188+ABS('[1]PERCENT ARRAY-MEAN FC&amp;P VAL'!DH188*'[1]PERCENT ARRAY-MEAN FC&amp;P VAL'!DI188*'[1]PERCENT ARRAY-MEAN FC&amp;P VAL'!DJ188))&gt;0,'[1]PERCENT ARRAY-MEAN FC&amp;P VAL'!DE188*'[1]PERCENT ARRAY-MEAN FC&amp;P VAL'!DF188*'[1]PERCENT ARRAY-MEAN FC&amp;P VAL'!DG188+ABS('[1]PERCENT ARRAY-MEAN FC&amp;P VAL'!DH188*'[1]PERCENT ARRAY-MEAN FC&amp;P VAL'!DI188*'[1]PERCENT ARRAY-MEAN FC&amp;P VAL'!DJ188),""),""))</f>
        <v/>
      </c>
      <c r="AO188" s="12" t="str">
        <f>IF(AN188="","",'[1]PERCENT ARRAY-MEAN FC&amp;P VAL'!DE188*'[1]PERCENT ARRAY-MEAN FC&amp;P VAL'!DF188*'[1]PERCENT ARRAY-MEAN FC&amp;P VAL'!DG188-ABS('[1]PERCENT ARRAY-MEAN FC&amp;P VAL'!DH188*'[1]PERCENT ARRAY-MEAN FC&amp;P VAL'!DI188*'[1]PERCENT ARRAY-MEAN FC&amp;P VAL'!DJ188))</f>
        <v/>
      </c>
      <c r="AP188" t="str">
        <f>IF(A188="","",IF('[1]Calculation genes in KEGG path'!L186&gt;='[1]Flux and Impact'!$E$1,IF(('[1]PERCENT ARRAY-MEAN FC&amp;P VAL'!DK188*'[1]PERCENT ARRAY-MEAN FC&amp;P VAL'!DL188*'[1]PERCENT ARRAY-MEAN FC&amp;P VAL'!DM188+ABS('[1]PERCENT ARRAY-MEAN FC&amp;P VAL'!DN188*'[1]PERCENT ARRAY-MEAN FC&amp;P VAL'!DO188*'[1]PERCENT ARRAY-MEAN FC&amp;P VAL'!DP188))&gt;0,'[1]PERCENT ARRAY-MEAN FC&amp;P VAL'!DK188*'[1]PERCENT ARRAY-MEAN FC&amp;P VAL'!DL188*'[1]PERCENT ARRAY-MEAN FC&amp;P VAL'!DM188+ABS('[1]PERCENT ARRAY-MEAN FC&amp;P VAL'!DN188*'[1]PERCENT ARRAY-MEAN FC&amp;P VAL'!DO188*'[1]PERCENT ARRAY-MEAN FC&amp;P VAL'!DP188),""),""))</f>
        <v/>
      </c>
      <c r="AQ188" s="12" t="str">
        <f>IF(AP188="","",'[1]PERCENT ARRAY-MEAN FC&amp;P VAL'!DK188*'[1]PERCENT ARRAY-MEAN FC&amp;P VAL'!DL188*'[1]PERCENT ARRAY-MEAN FC&amp;P VAL'!DM188-ABS('[1]PERCENT ARRAY-MEAN FC&amp;P VAL'!DN188*'[1]PERCENT ARRAY-MEAN FC&amp;P VAL'!DO188*'[1]PERCENT ARRAY-MEAN FC&amp;P VAL'!DP188))</f>
        <v/>
      </c>
      <c r="AR188" t="str">
        <f>IF(A188="","",IF('[1]Calculation genes in KEGG path'!L186&gt;='[1]Flux and Impact'!$E$1,IF(('[1]PERCENT ARRAY-MEAN FC&amp;P VAL'!DQ188*'[1]PERCENT ARRAY-MEAN FC&amp;P VAL'!DR188*'[1]PERCENT ARRAY-MEAN FC&amp;P VAL'!DS188+ABS('[1]PERCENT ARRAY-MEAN FC&amp;P VAL'!DT188*'[1]PERCENT ARRAY-MEAN FC&amp;P VAL'!DU188*'[1]PERCENT ARRAY-MEAN FC&amp;P VAL'!DV188))&gt;0,'[1]PERCENT ARRAY-MEAN FC&amp;P VAL'!DQ188*'[1]PERCENT ARRAY-MEAN FC&amp;P VAL'!DR188*'[1]PERCENT ARRAY-MEAN FC&amp;P VAL'!DS188+ABS('[1]PERCENT ARRAY-MEAN FC&amp;P VAL'!DT188*'[1]PERCENT ARRAY-MEAN FC&amp;P VAL'!DU188*'[1]PERCENT ARRAY-MEAN FC&amp;P VAL'!DV188),""),""))</f>
        <v/>
      </c>
      <c r="AS188" s="12" t="str">
        <f>IF(AR188="","",'[1]PERCENT ARRAY-MEAN FC&amp;P VAL'!DQ188*'[1]PERCENT ARRAY-MEAN FC&amp;P VAL'!DR188*'[1]PERCENT ARRAY-MEAN FC&amp;P VAL'!DS188-ABS('[1]PERCENT ARRAY-MEAN FC&amp;P VAL'!DT188*'[1]PERCENT ARRAY-MEAN FC&amp;P VAL'!DU188*'[1]PERCENT ARRAY-MEAN FC&amp;P VAL'!DV188))</f>
        <v/>
      </c>
      <c r="AT188" s="12">
        <f t="shared" si="7"/>
        <v>-1.55510148277317</v>
      </c>
      <c r="AU188" s="12">
        <f t="shared" si="8"/>
        <v>1</v>
      </c>
    </row>
    <row r="189" spans="1:47">
      <c r="A189" t="str">
        <f>'[1]Calculation genes in KEGG path'!I187</f>
        <v>bta04976</v>
      </c>
      <c r="B189" t="str">
        <f>IF('[1]PERCENT ARRAY-MEAN FC&amp;P VAL'!A189="","",'[1]PERCENT ARRAY-MEAN FC&amp;P VAL'!A189)</f>
        <v>5. Organismal Systems</v>
      </c>
      <c r="C189" t="str">
        <f>IF('[1]PERCENT ARRAY-MEAN FC&amp;P VAL'!B189="","",'[1]PERCENT ARRAY-MEAN FC&amp;P VAL'!B189)</f>
        <v>5.4 Digestive System</v>
      </c>
      <c r="D189" t="str">
        <f>IF('[1]PERCENT ARRAY-MEAN FC&amp;P VAL'!C189="","",'[1]PERCENT ARRAY-MEAN FC&amp;P VAL'!C189)</f>
        <v>Bile secretion</v>
      </c>
      <c r="E189" s="12">
        <f t="shared" si="6"/>
        <v>283.392365255257</v>
      </c>
      <c r="F189">
        <f>IF(A189="","",IF('[1]Calculation genes in KEGG path'!L187&gt;='[1]Flux and Impact'!$E$1,IF('[1]PERCENT ARRAY-MEAN FC&amp;P VAL'!G189*'[1]PERCENT ARRAY-MEAN FC&amp;P VAL'!H189*'[1]PERCENT ARRAY-MEAN FC&amp;P VAL'!I189+ABS('[1]PERCENT ARRAY-MEAN FC&amp;P VAL'!J189*'[1]PERCENT ARRAY-MEAN FC&amp;P VAL'!K189*'[1]PERCENT ARRAY-MEAN FC&amp;P VAL'!L189)&gt;0,'[1]PERCENT ARRAY-MEAN FC&amp;P VAL'!G189*'[1]PERCENT ARRAY-MEAN FC&amp;P VAL'!H189*'[1]PERCENT ARRAY-MEAN FC&amp;P VAL'!I189+ABS('[1]PERCENT ARRAY-MEAN FC&amp;P VAL'!J189*'[1]PERCENT ARRAY-MEAN FC&amp;P VAL'!K189*'[1]PERCENT ARRAY-MEAN FC&amp;P VAL'!L189),""),""))</f>
        <v>9.04332687322766</v>
      </c>
      <c r="G189" s="12">
        <f>IF(F189="","",'[1]PERCENT ARRAY-MEAN FC&amp;P VAL'!G189*'[1]PERCENT ARRAY-MEAN FC&amp;P VAL'!H189*'[1]PERCENT ARRAY-MEAN FC&amp;P VAL'!I189-ABS('[1]PERCENT ARRAY-MEAN FC&amp;P VAL'!J189*'[1]PERCENT ARRAY-MEAN FC&amp;P VAL'!K189*'[1]PERCENT ARRAY-MEAN FC&amp;P VAL'!L189))</f>
        <v>-9.04332687322766</v>
      </c>
      <c r="H189">
        <f>IF(A189="","",IF('[1]Calculation genes in KEGG path'!L187&gt;='[1]Flux and Impact'!$E$1,IF(('[1]PERCENT ARRAY-MEAN FC&amp;P VAL'!M189*'[1]PERCENT ARRAY-MEAN FC&amp;P VAL'!N189*'[1]PERCENT ARRAY-MEAN FC&amp;P VAL'!O189+ABS('[1]PERCENT ARRAY-MEAN FC&amp;P VAL'!P189*'[1]PERCENT ARRAY-MEAN FC&amp;P VAL'!Q189*'[1]PERCENT ARRAY-MEAN FC&amp;P VAL'!R189))&gt;0,'[1]PERCENT ARRAY-MEAN FC&amp;P VAL'!M189*'[1]PERCENT ARRAY-MEAN FC&amp;P VAL'!N189*'[1]PERCENT ARRAY-MEAN FC&amp;P VAL'!O189+ABS('[1]PERCENT ARRAY-MEAN FC&amp;P VAL'!P189*'[1]PERCENT ARRAY-MEAN FC&amp;P VAL'!Q189*'[1]PERCENT ARRAY-MEAN FC&amp;P VAL'!R189),""),""))</f>
        <v>268.666248418973</v>
      </c>
      <c r="I189" s="12">
        <f>IF(H189="","",'[1]PERCENT ARRAY-MEAN FC&amp;P VAL'!M189*'[1]PERCENT ARRAY-MEAN FC&amp;P VAL'!N189*'[1]PERCENT ARRAY-MEAN FC&amp;P VAL'!O189-ABS('[1]PERCENT ARRAY-MEAN FC&amp;P VAL'!P189*'[1]PERCENT ARRAY-MEAN FC&amp;P VAL'!Q189*'[1]PERCENT ARRAY-MEAN FC&amp;P VAL'!R189))</f>
        <v>-99.2988798797677</v>
      </c>
      <c r="J189">
        <f>IF(A189="","",IF('[1]Calculation genes in KEGG path'!L187&gt;='[1]Flux and Impact'!$E$1,IF(('[1]PERCENT ARRAY-MEAN FC&amp;P VAL'!S189*'[1]PERCENT ARRAY-MEAN FC&amp;P VAL'!T189*'[1]PERCENT ARRAY-MEAN FC&amp;P VAL'!U189+ABS('[1]PERCENT ARRAY-MEAN FC&amp;P VAL'!V189*'[1]PERCENT ARRAY-MEAN FC&amp;P VAL'!W189*'[1]PERCENT ARRAY-MEAN FC&amp;P VAL'!X189))&gt;0,'[1]PERCENT ARRAY-MEAN FC&amp;P VAL'!S189*'[1]PERCENT ARRAY-MEAN FC&amp;P VAL'!T189*'[1]PERCENT ARRAY-MEAN FC&amp;P VAL'!U189+ABS('[1]PERCENT ARRAY-MEAN FC&amp;P VAL'!V189*'[1]PERCENT ARRAY-MEAN FC&amp;P VAL'!W189*'[1]PERCENT ARRAY-MEAN FC&amp;P VAL'!X189),""),""))</f>
        <v>5.68278996305619</v>
      </c>
      <c r="K189" s="12">
        <f>IF(J189="","",'[1]PERCENT ARRAY-MEAN FC&amp;P VAL'!S189*'[1]PERCENT ARRAY-MEAN FC&amp;P VAL'!T189*'[1]PERCENT ARRAY-MEAN FC&amp;P VAL'!U189-ABS('[1]PERCENT ARRAY-MEAN FC&amp;P VAL'!V189*'[1]PERCENT ARRAY-MEAN FC&amp;P VAL'!W189*'[1]PERCENT ARRAY-MEAN FC&amp;P VAL'!X189))</f>
        <v>5.68278996305619</v>
      </c>
      <c r="L189" t="str">
        <f>IF(A189="","",IF('[1]Calculation genes in KEGG path'!L187&gt;='[1]Flux and Impact'!$E$1,IF(('[1]PERCENT ARRAY-MEAN FC&amp;P VAL'!Y189*'[1]PERCENT ARRAY-MEAN FC&amp;P VAL'!Z189*'[1]PERCENT ARRAY-MEAN FC&amp;P VAL'!AA189+ABS('[1]PERCENT ARRAY-MEAN FC&amp;P VAL'!AB189*'[1]PERCENT ARRAY-MEAN FC&amp;P VAL'!AC189*'[1]PERCENT ARRAY-MEAN FC&amp;P VAL'!AD189))&gt;0,'[1]PERCENT ARRAY-MEAN FC&amp;P VAL'!Y189*'[1]PERCENT ARRAY-MEAN FC&amp;P VAL'!Z189*'[1]PERCENT ARRAY-MEAN FC&amp;P VAL'!AA189+ABS('[1]PERCENT ARRAY-MEAN FC&amp;P VAL'!AB189*'[1]PERCENT ARRAY-MEAN FC&amp;P VAL'!AC189*'[1]PERCENT ARRAY-MEAN FC&amp;P VAL'!AD189),""),""))</f>
        <v/>
      </c>
      <c r="M189" s="12" t="str">
        <f>IF(L189="","",'[1]PERCENT ARRAY-MEAN FC&amp;P VAL'!Y189*'[1]PERCENT ARRAY-MEAN FC&amp;P VAL'!Z189*'[1]PERCENT ARRAY-MEAN FC&amp;P VAL'!AA189-ABS('[1]PERCENT ARRAY-MEAN FC&amp;P VAL'!AB189*'[1]PERCENT ARRAY-MEAN FC&amp;P VAL'!AC189*'[1]PERCENT ARRAY-MEAN FC&amp;P VAL'!AD189))</f>
        <v/>
      </c>
      <c r="N189" t="str">
        <f>IF(A189="","",IF('[1]Calculation genes in KEGG path'!L187&gt;='[1]Flux and Impact'!$E$1,IF(('[1]PERCENT ARRAY-MEAN FC&amp;P VAL'!AE189*'[1]PERCENT ARRAY-MEAN FC&amp;P VAL'!AF189*'[1]PERCENT ARRAY-MEAN FC&amp;P VAL'!AG189+ABS('[1]PERCENT ARRAY-MEAN FC&amp;P VAL'!AH189*'[1]PERCENT ARRAY-MEAN FC&amp;P VAL'!AI189*'[1]PERCENT ARRAY-MEAN FC&amp;P VAL'!AJ189))&gt;0,'[1]PERCENT ARRAY-MEAN FC&amp;P VAL'!AE189*'[1]PERCENT ARRAY-MEAN FC&amp;P VAL'!AF189*'[1]PERCENT ARRAY-MEAN FC&amp;P VAL'!AG189+ABS('[1]PERCENT ARRAY-MEAN FC&amp;P VAL'!AH189*'[1]PERCENT ARRAY-MEAN FC&amp;P VAL'!AI189*'[1]PERCENT ARRAY-MEAN FC&amp;P VAL'!AJ189),""),""))</f>
        <v/>
      </c>
      <c r="O189" s="12" t="str">
        <f>IF(N189="","",'[1]PERCENT ARRAY-MEAN FC&amp;P VAL'!AE189*'[1]PERCENT ARRAY-MEAN FC&amp;P VAL'!AF189*'[1]PERCENT ARRAY-MEAN FC&amp;P VAL'!AG189-ABS('[1]PERCENT ARRAY-MEAN FC&amp;P VAL'!AH189*'[1]PERCENT ARRAY-MEAN FC&amp;P VAL'!AI189*'[1]PERCENT ARRAY-MEAN FC&amp;P VAL'!AJ189))</f>
        <v/>
      </c>
      <c r="P189" t="str">
        <f>IF(A189="","",IF('[1]Calculation genes in KEGG path'!L187&gt;='[1]Flux and Impact'!$E$1,IF(('[1]PERCENT ARRAY-MEAN FC&amp;P VAL'!AK189*'[1]PERCENT ARRAY-MEAN FC&amp;P VAL'!AL189*'[1]PERCENT ARRAY-MEAN FC&amp;P VAL'!AM189+ABS('[1]PERCENT ARRAY-MEAN FC&amp;P VAL'!AN189*'[1]PERCENT ARRAY-MEAN FC&amp;P VAL'!AO189*'[1]PERCENT ARRAY-MEAN FC&amp;P VAL'!AP189))&gt;0,'[1]PERCENT ARRAY-MEAN FC&amp;P VAL'!AK189*'[1]PERCENT ARRAY-MEAN FC&amp;P VAL'!AL189*'[1]PERCENT ARRAY-MEAN FC&amp;P VAL'!AM189+ABS('[1]PERCENT ARRAY-MEAN FC&amp;P VAL'!AN189*'[1]PERCENT ARRAY-MEAN FC&amp;P VAL'!AO189*'[1]PERCENT ARRAY-MEAN FC&amp;P VAL'!AP189),""),""))</f>
        <v/>
      </c>
      <c r="Q189" s="12" t="str">
        <f>IF(P189="","",'[1]PERCENT ARRAY-MEAN FC&amp;P VAL'!AK189*'[1]PERCENT ARRAY-MEAN FC&amp;P VAL'!AL189*'[1]PERCENT ARRAY-MEAN FC&amp;P VAL'!AM189-ABS('[1]PERCENT ARRAY-MEAN FC&amp;P VAL'!AN189*'[1]PERCENT ARRAY-MEAN FC&amp;P VAL'!AO189*'[1]PERCENT ARRAY-MEAN FC&amp;P VAL'!AP189))</f>
        <v/>
      </c>
      <c r="R189" t="str">
        <f>IF(A189="","",IF('[1]Calculation genes in KEGG path'!L187&gt;='[1]Flux and Impact'!$E$1,IF(('[1]PERCENT ARRAY-MEAN FC&amp;P VAL'!AQ189*'[1]PERCENT ARRAY-MEAN FC&amp;P VAL'!AR189*'[1]PERCENT ARRAY-MEAN FC&amp;P VAL'!AS189+ABS('[1]PERCENT ARRAY-MEAN FC&amp;P VAL'!AT189*'[1]PERCENT ARRAY-MEAN FC&amp;P VAL'!AU189*'[1]PERCENT ARRAY-MEAN FC&amp;P VAL'!AV189))&gt;0,'[1]PERCENT ARRAY-MEAN FC&amp;P VAL'!AQ189*'[1]PERCENT ARRAY-MEAN FC&amp;P VAL'!AR189*'[1]PERCENT ARRAY-MEAN FC&amp;P VAL'!AS189+ABS('[1]PERCENT ARRAY-MEAN FC&amp;P VAL'!AT189*'[1]PERCENT ARRAY-MEAN FC&amp;P VAL'!AU189*'[1]PERCENT ARRAY-MEAN FC&amp;P VAL'!AV189),""),""))</f>
        <v/>
      </c>
      <c r="S189" s="12" t="str">
        <f>IF(R189="","",'[1]PERCENT ARRAY-MEAN FC&amp;P VAL'!AQ189*'[1]PERCENT ARRAY-MEAN FC&amp;P VAL'!AR189*'[1]PERCENT ARRAY-MEAN FC&amp;P VAL'!AS189-ABS('[1]PERCENT ARRAY-MEAN FC&amp;P VAL'!AT189*'[1]PERCENT ARRAY-MEAN FC&amp;P VAL'!AU189*'[1]PERCENT ARRAY-MEAN FC&amp;P VAL'!AV189))</f>
        <v/>
      </c>
      <c r="T189" t="str">
        <f>IF(A189="","",IF('[1]Calculation genes in KEGG path'!L187&gt;='[1]Flux and Impact'!$E$1,IF(('[1]PERCENT ARRAY-MEAN FC&amp;P VAL'!AW189*'[1]PERCENT ARRAY-MEAN FC&amp;P VAL'!AX189*'[1]PERCENT ARRAY-MEAN FC&amp;P VAL'!AY189+ABS('[1]PERCENT ARRAY-MEAN FC&amp;P VAL'!AZ189*'[1]PERCENT ARRAY-MEAN FC&amp;P VAL'!BA189*'[1]PERCENT ARRAY-MEAN FC&amp;P VAL'!BB189))&gt;0,'[1]PERCENT ARRAY-MEAN FC&amp;P VAL'!AW189*'[1]PERCENT ARRAY-MEAN FC&amp;P VAL'!AX189*'[1]PERCENT ARRAY-MEAN FC&amp;P VAL'!AY189+ABS('[1]PERCENT ARRAY-MEAN FC&amp;P VAL'!AZ189*'[1]PERCENT ARRAY-MEAN FC&amp;P VAL'!BA189*'[1]PERCENT ARRAY-MEAN FC&amp;P VAL'!BB189),""),""))</f>
        <v/>
      </c>
      <c r="U189" s="12" t="str">
        <f>IF(T189="","",'[1]PERCENT ARRAY-MEAN FC&amp;P VAL'!AW189*'[1]PERCENT ARRAY-MEAN FC&amp;P VAL'!AX189*'[1]PERCENT ARRAY-MEAN FC&amp;P VAL'!AY189-ABS('[1]PERCENT ARRAY-MEAN FC&amp;P VAL'!AZ189*'[1]PERCENT ARRAY-MEAN FC&amp;P VAL'!BA189*'[1]PERCENT ARRAY-MEAN FC&amp;P VAL'!BB189))</f>
        <v/>
      </c>
      <c r="V189" t="str">
        <f>IF(A189="","",IF('[1]Calculation genes in KEGG path'!L187&gt;='[1]Flux and Impact'!$E$1,IF(('[1]PERCENT ARRAY-MEAN FC&amp;P VAL'!BC189*'[1]PERCENT ARRAY-MEAN FC&amp;P VAL'!BD189*'[1]PERCENT ARRAY-MEAN FC&amp;P VAL'!BE189+ABS('[1]PERCENT ARRAY-MEAN FC&amp;P VAL'!BF189*'[1]PERCENT ARRAY-MEAN FC&amp;P VAL'!BG189*'[1]PERCENT ARRAY-MEAN FC&amp;P VAL'!BH189))&gt;0,'[1]PERCENT ARRAY-MEAN FC&amp;P VAL'!BC189*'[1]PERCENT ARRAY-MEAN FC&amp;P VAL'!BD189*'[1]PERCENT ARRAY-MEAN FC&amp;P VAL'!BE189+ABS('[1]PERCENT ARRAY-MEAN FC&amp;P VAL'!BF189*'[1]PERCENT ARRAY-MEAN FC&amp;P VAL'!BG189*'[1]PERCENT ARRAY-MEAN FC&amp;P VAL'!BH189),""),""))</f>
        <v/>
      </c>
      <c r="W189" s="12" t="str">
        <f>IF(V189="","",'[1]PERCENT ARRAY-MEAN FC&amp;P VAL'!BC189*'[1]PERCENT ARRAY-MEAN FC&amp;P VAL'!BD189*'[1]PERCENT ARRAY-MEAN FC&amp;P VAL'!BE189-ABS('[1]PERCENT ARRAY-MEAN FC&amp;P VAL'!BF189*'[1]PERCENT ARRAY-MEAN FC&amp;P VAL'!BG189*'[1]PERCENT ARRAY-MEAN FC&amp;P VAL'!BH189))</f>
        <v/>
      </c>
      <c r="X189" t="str">
        <f>IF(A189="","",IF('[1]Calculation genes in KEGG path'!L187&gt;='[1]Flux and Impact'!$E$1,IF(('[1]PERCENT ARRAY-MEAN FC&amp;P VAL'!BI189*'[1]PERCENT ARRAY-MEAN FC&amp;P VAL'!BJ189*'[1]PERCENT ARRAY-MEAN FC&amp;P VAL'!BK189+ABS('[1]PERCENT ARRAY-MEAN FC&amp;P VAL'!BL189*'[1]PERCENT ARRAY-MEAN FC&amp;P VAL'!BM189*'[1]PERCENT ARRAY-MEAN FC&amp;P VAL'!BN189))&gt;0,'[1]PERCENT ARRAY-MEAN FC&amp;P VAL'!BI189*'[1]PERCENT ARRAY-MEAN FC&amp;P VAL'!BJ189*'[1]PERCENT ARRAY-MEAN FC&amp;P VAL'!BK189+ABS('[1]PERCENT ARRAY-MEAN FC&amp;P VAL'!BL189*'[1]PERCENT ARRAY-MEAN FC&amp;P VAL'!BM189*'[1]PERCENT ARRAY-MEAN FC&amp;P VAL'!BN189),""),""))</f>
        <v/>
      </c>
      <c r="Y189" s="12" t="str">
        <f>IF(X189="","",'[1]PERCENT ARRAY-MEAN FC&amp;P VAL'!BI189*'[1]PERCENT ARRAY-MEAN FC&amp;P VAL'!BJ189*'[1]PERCENT ARRAY-MEAN FC&amp;P VAL'!BK189-ABS('[1]PERCENT ARRAY-MEAN FC&amp;P VAL'!BL189*'[1]PERCENT ARRAY-MEAN FC&amp;P VAL'!BM189*'[1]PERCENT ARRAY-MEAN FC&amp;P VAL'!BN189))</f>
        <v/>
      </c>
      <c r="Z189" t="str">
        <f>IF(A189="","",IF('[1]Calculation genes in KEGG path'!L187&gt;='[1]Flux and Impact'!$E$1,IF(('[1]PERCENT ARRAY-MEAN FC&amp;P VAL'!BO189*'[1]PERCENT ARRAY-MEAN FC&amp;P VAL'!BP189*'[1]PERCENT ARRAY-MEAN FC&amp;P VAL'!BQ189+ABS('[1]PERCENT ARRAY-MEAN FC&amp;P VAL'!BR189*'[1]PERCENT ARRAY-MEAN FC&amp;P VAL'!BS189*'[1]PERCENT ARRAY-MEAN FC&amp;P VAL'!BT189))&gt;0,'[1]PERCENT ARRAY-MEAN FC&amp;P VAL'!BO189*'[1]PERCENT ARRAY-MEAN FC&amp;P VAL'!BP189*'[1]PERCENT ARRAY-MEAN FC&amp;P VAL'!BQ189+ABS('[1]PERCENT ARRAY-MEAN FC&amp;P VAL'!BR189*'[1]PERCENT ARRAY-MEAN FC&amp;P VAL'!BS189*'[1]PERCENT ARRAY-MEAN FC&amp;P VAL'!BT189),""),""))</f>
        <v/>
      </c>
      <c r="AA189" s="12" t="str">
        <f>IF(Z189="","",'[1]PERCENT ARRAY-MEAN FC&amp;P VAL'!BO189*'[1]PERCENT ARRAY-MEAN FC&amp;P VAL'!BP189*'[1]PERCENT ARRAY-MEAN FC&amp;P VAL'!BQ189-ABS('[1]PERCENT ARRAY-MEAN FC&amp;P VAL'!BR189*'[1]PERCENT ARRAY-MEAN FC&amp;P VAL'!BS189*'[1]PERCENT ARRAY-MEAN FC&amp;P VAL'!BT189))</f>
        <v/>
      </c>
      <c r="AB189" t="str">
        <f>IF(A189="","",IF('[1]Calculation genes in KEGG path'!L187&gt;='[1]Flux and Impact'!$E$1,IF(('[1]PERCENT ARRAY-MEAN FC&amp;P VAL'!BU189*'[1]PERCENT ARRAY-MEAN FC&amp;P VAL'!BV189*'[1]PERCENT ARRAY-MEAN FC&amp;P VAL'!BW189+ABS('[1]PERCENT ARRAY-MEAN FC&amp;P VAL'!BX189*'[1]PERCENT ARRAY-MEAN FC&amp;P VAL'!BY189*'[1]PERCENT ARRAY-MEAN FC&amp;P VAL'!BZ189))&gt;0,'[1]PERCENT ARRAY-MEAN FC&amp;P VAL'!BU189*'[1]PERCENT ARRAY-MEAN FC&amp;P VAL'!BV189*'[1]PERCENT ARRAY-MEAN FC&amp;P VAL'!BW189+ABS('[1]PERCENT ARRAY-MEAN FC&amp;P VAL'!BX189*'[1]PERCENT ARRAY-MEAN FC&amp;P VAL'!BY189*'[1]PERCENT ARRAY-MEAN FC&amp;P VAL'!BZ189),""),""))</f>
        <v/>
      </c>
      <c r="AC189" s="12" t="str">
        <f>IF(AB189="","",'[1]PERCENT ARRAY-MEAN FC&amp;P VAL'!BU189*'[1]PERCENT ARRAY-MEAN FC&amp;P VAL'!BV189*'[1]PERCENT ARRAY-MEAN FC&amp;P VAL'!BW189-ABS('[1]PERCENT ARRAY-MEAN FC&amp;P VAL'!BX189*'[1]PERCENT ARRAY-MEAN FC&amp;P VAL'!BY189*'[1]PERCENT ARRAY-MEAN FC&amp;P VAL'!BZ189))</f>
        <v/>
      </c>
      <c r="AD189" t="str">
        <f>IF(A189="","",IF('[1]Calculation genes in KEGG path'!L187&gt;='[1]Flux and Impact'!$E$1,IF(('[1]PERCENT ARRAY-MEAN FC&amp;P VAL'!CA189*'[1]PERCENT ARRAY-MEAN FC&amp;P VAL'!CB189*'[1]PERCENT ARRAY-MEAN FC&amp;P VAL'!CC189+ABS('[1]PERCENT ARRAY-MEAN FC&amp;P VAL'!CD189*'[1]PERCENT ARRAY-MEAN FC&amp;P VAL'!CE189*'[1]PERCENT ARRAY-MEAN FC&amp;P VAL'!CF189))&gt;0,'[1]PERCENT ARRAY-MEAN FC&amp;P VAL'!CA189*'[1]PERCENT ARRAY-MEAN FC&amp;P VAL'!CB189*'[1]PERCENT ARRAY-MEAN FC&amp;P VAL'!CC189+ABS('[1]PERCENT ARRAY-MEAN FC&amp;P VAL'!CD189*'[1]PERCENT ARRAY-MEAN FC&amp;P VAL'!CE189*'[1]PERCENT ARRAY-MEAN FC&amp;P VAL'!CF189),""),""))</f>
        <v/>
      </c>
      <c r="AE189" s="12" t="str">
        <f>IF(AD189="","",'[1]PERCENT ARRAY-MEAN FC&amp;P VAL'!CA189*'[1]PERCENT ARRAY-MEAN FC&amp;P VAL'!CB189*'[1]PERCENT ARRAY-MEAN FC&amp;P VAL'!CC189-ABS('[1]PERCENT ARRAY-MEAN FC&amp;P VAL'!CD189*'[1]PERCENT ARRAY-MEAN FC&amp;P VAL'!CE189*'[1]PERCENT ARRAY-MEAN FC&amp;P VAL'!CF189))</f>
        <v/>
      </c>
      <c r="AF189" t="str">
        <f>IF(A189="","",IF('[1]Calculation genes in KEGG path'!L187&gt;='[1]Flux and Impact'!$E$1,IF(('[1]PERCENT ARRAY-MEAN FC&amp;P VAL'!CG189*'[1]PERCENT ARRAY-MEAN FC&amp;P VAL'!CH189*'[1]PERCENT ARRAY-MEAN FC&amp;P VAL'!CI189+ABS('[1]PERCENT ARRAY-MEAN FC&amp;P VAL'!CJ189*'[1]PERCENT ARRAY-MEAN FC&amp;P VAL'!CK189*'[1]PERCENT ARRAY-MEAN FC&amp;P VAL'!CL189))&gt;0,'[1]PERCENT ARRAY-MEAN FC&amp;P VAL'!CG189*'[1]PERCENT ARRAY-MEAN FC&amp;P VAL'!CH189*'[1]PERCENT ARRAY-MEAN FC&amp;P VAL'!CI189+ABS('[1]PERCENT ARRAY-MEAN FC&amp;P VAL'!CJ189*'[1]PERCENT ARRAY-MEAN FC&amp;P VAL'!CK189*'[1]PERCENT ARRAY-MEAN FC&amp;P VAL'!CL189),""),""))</f>
        <v/>
      </c>
      <c r="AG189" s="12" t="str">
        <f>IF(AF189="","",'[1]PERCENT ARRAY-MEAN FC&amp;P VAL'!CG189*'[1]PERCENT ARRAY-MEAN FC&amp;P VAL'!CH189*'[1]PERCENT ARRAY-MEAN FC&amp;P VAL'!CI189-ABS('[1]PERCENT ARRAY-MEAN FC&amp;P VAL'!CJ189*'[1]PERCENT ARRAY-MEAN FC&amp;P VAL'!CK189*'[1]PERCENT ARRAY-MEAN FC&amp;P VAL'!CL189))</f>
        <v/>
      </c>
      <c r="AH189" t="str">
        <f>IF(A189="","",IF('[1]Calculation genes in KEGG path'!L187&gt;='[1]Flux and Impact'!$E$1,IF(('[1]PERCENT ARRAY-MEAN FC&amp;P VAL'!CM189*'[1]PERCENT ARRAY-MEAN FC&amp;P VAL'!CN189*'[1]PERCENT ARRAY-MEAN FC&amp;P VAL'!CO189+ABS('[1]PERCENT ARRAY-MEAN FC&amp;P VAL'!CP189*'[1]PERCENT ARRAY-MEAN FC&amp;P VAL'!CQ189*'[1]PERCENT ARRAY-MEAN FC&amp;P VAL'!CR189))&gt;0,'[1]PERCENT ARRAY-MEAN FC&amp;P VAL'!CM189*'[1]PERCENT ARRAY-MEAN FC&amp;P VAL'!CN189*'[1]PERCENT ARRAY-MEAN FC&amp;P VAL'!CO189+ABS('[1]PERCENT ARRAY-MEAN FC&amp;P VAL'!CP189*'[1]PERCENT ARRAY-MEAN FC&amp;P VAL'!CQ189*'[1]PERCENT ARRAY-MEAN FC&amp;P VAL'!CR189),""),""))</f>
        <v/>
      </c>
      <c r="AI189" s="12" t="str">
        <f>IF(AH189="","",'[1]PERCENT ARRAY-MEAN FC&amp;P VAL'!CM189*'[1]PERCENT ARRAY-MEAN FC&amp;P VAL'!CN189*'[1]PERCENT ARRAY-MEAN FC&amp;P VAL'!CO189-ABS('[1]PERCENT ARRAY-MEAN FC&amp;P VAL'!CP189*'[1]PERCENT ARRAY-MEAN FC&amp;P VAL'!CQ189*'[1]PERCENT ARRAY-MEAN FC&amp;P VAL'!CR189))</f>
        <v/>
      </c>
      <c r="AJ189" t="str">
        <f>IF(A189="","",IF('[1]Calculation genes in KEGG path'!L187&gt;='[1]Flux and Impact'!$E$1,IF(('[1]PERCENT ARRAY-MEAN FC&amp;P VAL'!CS189*'[1]PERCENT ARRAY-MEAN FC&amp;P VAL'!CT189*'[1]PERCENT ARRAY-MEAN FC&amp;P VAL'!CU189+ABS('[1]PERCENT ARRAY-MEAN FC&amp;P VAL'!CV189*'[1]PERCENT ARRAY-MEAN FC&amp;P VAL'!CW189*'[1]PERCENT ARRAY-MEAN FC&amp;P VAL'!CX189))&gt;0,'[1]PERCENT ARRAY-MEAN FC&amp;P VAL'!CS189*'[1]PERCENT ARRAY-MEAN FC&amp;P VAL'!CT189*'[1]PERCENT ARRAY-MEAN FC&amp;P VAL'!CU189+ABS('[1]PERCENT ARRAY-MEAN FC&amp;P VAL'!CV189*'[1]PERCENT ARRAY-MEAN FC&amp;P VAL'!CW189*'[1]PERCENT ARRAY-MEAN FC&amp;P VAL'!CX189),""),""))</f>
        <v/>
      </c>
      <c r="AK189" s="12" t="str">
        <f>IF(AJ189="","",'[1]PERCENT ARRAY-MEAN FC&amp;P VAL'!CS189*'[1]PERCENT ARRAY-MEAN FC&amp;P VAL'!CT189*'[1]PERCENT ARRAY-MEAN FC&amp;P VAL'!CU189-ABS('[1]PERCENT ARRAY-MEAN FC&amp;P VAL'!CV189*'[1]PERCENT ARRAY-MEAN FC&amp;P VAL'!CW189*'[1]PERCENT ARRAY-MEAN FC&amp;P VAL'!CX189))</f>
        <v/>
      </c>
      <c r="AL189" t="str">
        <f>IF(A189="","",IF('[1]Calculation genes in KEGG path'!L187&gt;='[1]Flux and Impact'!$E$1,IF(('[1]PERCENT ARRAY-MEAN FC&amp;P VAL'!CY189*'[1]PERCENT ARRAY-MEAN FC&amp;P VAL'!CZ189*'[1]PERCENT ARRAY-MEAN FC&amp;P VAL'!DA189+ABS('[1]PERCENT ARRAY-MEAN FC&amp;P VAL'!DB189*'[1]PERCENT ARRAY-MEAN FC&amp;P VAL'!DC189*'[1]PERCENT ARRAY-MEAN FC&amp;P VAL'!DD189))&gt;0,'[1]PERCENT ARRAY-MEAN FC&amp;P VAL'!CY189*'[1]PERCENT ARRAY-MEAN FC&amp;P VAL'!CZ189*'[1]PERCENT ARRAY-MEAN FC&amp;P VAL'!DA189+ABS('[1]PERCENT ARRAY-MEAN FC&amp;P VAL'!DB189*'[1]PERCENT ARRAY-MEAN FC&amp;P VAL'!DC189*'[1]PERCENT ARRAY-MEAN FC&amp;P VAL'!DD189),""),""))</f>
        <v/>
      </c>
      <c r="AM189" s="12" t="str">
        <f>IF(AL189="","",'[1]PERCENT ARRAY-MEAN FC&amp;P VAL'!CY189*'[1]PERCENT ARRAY-MEAN FC&amp;P VAL'!CZ189*'[1]PERCENT ARRAY-MEAN FC&amp;P VAL'!DA189-ABS('[1]PERCENT ARRAY-MEAN FC&amp;P VAL'!DB189*'[1]PERCENT ARRAY-MEAN FC&amp;P VAL'!DC189*'[1]PERCENT ARRAY-MEAN FC&amp;P VAL'!DD189))</f>
        <v/>
      </c>
      <c r="AN189" t="str">
        <f>IF(A189="","",IF('[1]Calculation genes in KEGG path'!L187&gt;='[1]Flux and Impact'!$E$1,IF(('[1]PERCENT ARRAY-MEAN FC&amp;P VAL'!DE189*'[1]PERCENT ARRAY-MEAN FC&amp;P VAL'!DF189*'[1]PERCENT ARRAY-MEAN FC&amp;P VAL'!DG189+ABS('[1]PERCENT ARRAY-MEAN FC&amp;P VAL'!DH189*'[1]PERCENT ARRAY-MEAN FC&amp;P VAL'!DI189*'[1]PERCENT ARRAY-MEAN FC&amp;P VAL'!DJ189))&gt;0,'[1]PERCENT ARRAY-MEAN FC&amp;P VAL'!DE189*'[1]PERCENT ARRAY-MEAN FC&amp;P VAL'!DF189*'[1]PERCENT ARRAY-MEAN FC&amp;P VAL'!DG189+ABS('[1]PERCENT ARRAY-MEAN FC&amp;P VAL'!DH189*'[1]PERCENT ARRAY-MEAN FC&amp;P VAL'!DI189*'[1]PERCENT ARRAY-MEAN FC&amp;P VAL'!DJ189),""),""))</f>
        <v/>
      </c>
      <c r="AO189" s="12" t="str">
        <f>IF(AN189="","",'[1]PERCENT ARRAY-MEAN FC&amp;P VAL'!DE189*'[1]PERCENT ARRAY-MEAN FC&amp;P VAL'!DF189*'[1]PERCENT ARRAY-MEAN FC&amp;P VAL'!DG189-ABS('[1]PERCENT ARRAY-MEAN FC&amp;P VAL'!DH189*'[1]PERCENT ARRAY-MEAN FC&amp;P VAL'!DI189*'[1]PERCENT ARRAY-MEAN FC&amp;P VAL'!DJ189))</f>
        <v/>
      </c>
      <c r="AP189" t="str">
        <f>IF(A189="","",IF('[1]Calculation genes in KEGG path'!L187&gt;='[1]Flux and Impact'!$E$1,IF(('[1]PERCENT ARRAY-MEAN FC&amp;P VAL'!DK189*'[1]PERCENT ARRAY-MEAN FC&amp;P VAL'!DL189*'[1]PERCENT ARRAY-MEAN FC&amp;P VAL'!DM189+ABS('[1]PERCENT ARRAY-MEAN FC&amp;P VAL'!DN189*'[1]PERCENT ARRAY-MEAN FC&amp;P VAL'!DO189*'[1]PERCENT ARRAY-MEAN FC&amp;P VAL'!DP189))&gt;0,'[1]PERCENT ARRAY-MEAN FC&amp;P VAL'!DK189*'[1]PERCENT ARRAY-MEAN FC&amp;P VAL'!DL189*'[1]PERCENT ARRAY-MEAN FC&amp;P VAL'!DM189+ABS('[1]PERCENT ARRAY-MEAN FC&amp;P VAL'!DN189*'[1]PERCENT ARRAY-MEAN FC&amp;P VAL'!DO189*'[1]PERCENT ARRAY-MEAN FC&amp;P VAL'!DP189),""),""))</f>
        <v/>
      </c>
      <c r="AQ189" s="12" t="str">
        <f>IF(AP189="","",'[1]PERCENT ARRAY-MEAN FC&amp;P VAL'!DK189*'[1]PERCENT ARRAY-MEAN FC&amp;P VAL'!DL189*'[1]PERCENT ARRAY-MEAN FC&amp;P VAL'!DM189-ABS('[1]PERCENT ARRAY-MEAN FC&amp;P VAL'!DN189*'[1]PERCENT ARRAY-MEAN FC&amp;P VAL'!DO189*'[1]PERCENT ARRAY-MEAN FC&amp;P VAL'!DP189))</f>
        <v/>
      </c>
      <c r="AR189" t="str">
        <f>IF(A189="","",IF('[1]Calculation genes in KEGG path'!L187&gt;='[1]Flux and Impact'!$E$1,IF(('[1]PERCENT ARRAY-MEAN FC&amp;P VAL'!DQ189*'[1]PERCENT ARRAY-MEAN FC&amp;P VAL'!DR189*'[1]PERCENT ARRAY-MEAN FC&amp;P VAL'!DS189+ABS('[1]PERCENT ARRAY-MEAN FC&amp;P VAL'!DT189*'[1]PERCENT ARRAY-MEAN FC&amp;P VAL'!DU189*'[1]PERCENT ARRAY-MEAN FC&amp;P VAL'!DV189))&gt;0,'[1]PERCENT ARRAY-MEAN FC&amp;P VAL'!DQ189*'[1]PERCENT ARRAY-MEAN FC&amp;P VAL'!DR189*'[1]PERCENT ARRAY-MEAN FC&amp;P VAL'!DS189+ABS('[1]PERCENT ARRAY-MEAN FC&amp;P VAL'!DT189*'[1]PERCENT ARRAY-MEAN FC&amp;P VAL'!DU189*'[1]PERCENT ARRAY-MEAN FC&amp;P VAL'!DV189),""),""))</f>
        <v/>
      </c>
      <c r="AS189" s="12" t="str">
        <f>IF(AR189="","",'[1]PERCENT ARRAY-MEAN FC&amp;P VAL'!DQ189*'[1]PERCENT ARRAY-MEAN FC&amp;P VAL'!DR189*'[1]PERCENT ARRAY-MEAN FC&amp;P VAL'!DS189-ABS('[1]PERCENT ARRAY-MEAN FC&amp;P VAL'!DT189*'[1]PERCENT ARRAY-MEAN FC&amp;P VAL'!DU189*'[1]PERCENT ARRAY-MEAN FC&amp;P VAL'!DV189))</f>
        <v/>
      </c>
      <c r="AT189" s="12">
        <f t="shared" si="7"/>
        <v>-34.2198055966464</v>
      </c>
      <c r="AU189" s="12">
        <f t="shared" si="8"/>
        <v>1</v>
      </c>
    </row>
    <row r="190" spans="1:47">
      <c r="A190" t="str">
        <f>'[1]Calculation genes in KEGG path'!I188</f>
        <v>bta04977</v>
      </c>
      <c r="B190" t="str">
        <f>IF('[1]PERCENT ARRAY-MEAN FC&amp;P VAL'!A190="","",'[1]PERCENT ARRAY-MEAN FC&amp;P VAL'!A190)</f>
        <v>5. Organismal Systems</v>
      </c>
      <c r="C190" t="str">
        <f>IF('[1]PERCENT ARRAY-MEAN FC&amp;P VAL'!B190="","",'[1]PERCENT ARRAY-MEAN FC&amp;P VAL'!B190)</f>
        <v>5.4 Digestive System</v>
      </c>
      <c r="D190" t="str">
        <f>IF('[1]PERCENT ARRAY-MEAN FC&amp;P VAL'!C190="","",'[1]PERCENT ARRAY-MEAN FC&amp;P VAL'!C190)</f>
        <v>Vitamin digestion and absorption</v>
      </c>
      <c r="E190" s="12">
        <f t="shared" si="6"/>
        <v>179.355806319566</v>
      </c>
      <c r="F190">
        <f>IF(A190="","",IF('[1]Calculation genes in KEGG path'!L188&gt;='[1]Flux and Impact'!$E$1,IF('[1]PERCENT ARRAY-MEAN FC&amp;P VAL'!G190*'[1]PERCENT ARRAY-MEAN FC&amp;P VAL'!H190*'[1]PERCENT ARRAY-MEAN FC&amp;P VAL'!I190+ABS('[1]PERCENT ARRAY-MEAN FC&amp;P VAL'!J190*'[1]PERCENT ARRAY-MEAN FC&amp;P VAL'!K190*'[1]PERCENT ARRAY-MEAN FC&amp;P VAL'!L190)&gt;0,'[1]PERCENT ARRAY-MEAN FC&amp;P VAL'!G190*'[1]PERCENT ARRAY-MEAN FC&amp;P VAL'!H190*'[1]PERCENT ARRAY-MEAN FC&amp;P VAL'!I190+ABS('[1]PERCENT ARRAY-MEAN FC&amp;P VAL'!J190*'[1]PERCENT ARRAY-MEAN FC&amp;P VAL'!K190*'[1]PERCENT ARRAY-MEAN FC&amp;P VAL'!L190),""),""))</f>
        <v>179.355806319566</v>
      </c>
      <c r="G190" s="12">
        <f>IF(F190="","",'[1]PERCENT ARRAY-MEAN FC&amp;P VAL'!G190*'[1]PERCENT ARRAY-MEAN FC&amp;P VAL'!H190*'[1]PERCENT ARRAY-MEAN FC&amp;P VAL'!I190-ABS('[1]PERCENT ARRAY-MEAN FC&amp;P VAL'!J190*'[1]PERCENT ARRAY-MEAN FC&amp;P VAL'!K190*'[1]PERCENT ARRAY-MEAN FC&amp;P VAL'!L190))</f>
        <v>-179.355806319566</v>
      </c>
      <c r="H190" t="str">
        <f>IF(A190="","",IF('[1]Calculation genes in KEGG path'!L188&gt;='[1]Flux and Impact'!$E$1,IF(('[1]PERCENT ARRAY-MEAN FC&amp;P VAL'!M190*'[1]PERCENT ARRAY-MEAN FC&amp;P VAL'!N190*'[1]PERCENT ARRAY-MEAN FC&amp;P VAL'!O190+ABS('[1]PERCENT ARRAY-MEAN FC&amp;P VAL'!P190*'[1]PERCENT ARRAY-MEAN FC&amp;P VAL'!Q190*'[1]PERCENT ARRAY-MEAN FC&amp;P VAL'!R190))&gt;0,'[1]PERCENT ARRAY-MEAN FC&amp;P VAL'!M190*'[1]PERCENT ARRAY-MEAN FC&amp;P VAL'!N190*'[1]PERCENT ARRAY-MEAN FC&amp;P VAL'!O190+ABS('[1]PERCENT ARRAY-MEAN FC&amp;P VAL'!P190*'[1]PERCENT ARRAY-MEAN FC&amp;P VAL'!Q190*'[1]PERCENT ARRAY-MEAN FC&amp;P VAL'!R190),""),""))</f>
        <v/>
      </c>
      <c r="I190" s="12" t="str">
        <f>IF(H190="","",'[1]PERCENT ARRAY-MEAN FC&amp;P VAL'!M190*'[1]PERCENT ARRAY-MEAN FC&amp;P VAL'!N190*'[1]PERCENT ARRAY-MEAN FC&amp;P VAL'!O190-ABS('[1]PERCENT ARRAY-MEAN FC&amp;P VAL'!P190*'[1]PERCENT ARRAY-MEAN FC&amp;P VAL'!Q190*'[1]PERCENT ARRAY-MEAN FC&amp;P VAL'!R190))</f>
        <v/>
      </c>
      <c r="J190" t="str">
        <f>IF(A190="","",IF('[1]Calculation genes in KEGG path'!L188&gt;='[1]Flux and Impact'!$E$1,IF(('[1]PERCENT ARRAY-MEAN FC&amp;P VAL'!S190*'[1]PERCENT ARRAY-MEAN FC&amp;P VAL'!T190*'[1]PERCENT ARRAY-MEAN FC&amp;P VAL'!U190+ABS('[1]PERCENT ARRAY-MEAN FC&amp;P VAL'!V190*'[1]PERCENT ARRAY-MEAN FC&amp;P VAL'!W190*'[1]PERCENT ARRAY-MEAN FC&amp;P VAL'!X190))&gt;0,'[1]PERCENT ARRAY-MEAN FC&amp;P VAL'!S190*'[1]PERCENT ARRAY-MEAN FC&amp;P VAL'!T190*'[1]PERCENT ARRAY-MEAN FC&amp;P VAL'!U190+ABS('[1]PERCENT ARRAY-MEAN FC&amp;P VAL'!V190*'[1]PERCENT ARRAY-MEAN FC&amp;P VAL'!W190*'[1]PERCENT ARRAY-MEAN FC&amp;P VAL'!X190),""),""))</f>
        <v/>
      </c>
      <c r="K190" s="12" t="str">
        <f>IF(J190="","",'[1]PERCENT ARRAY-MEAN FC&amp;P VAL'!S190*'[1]PERCENT ARRAY-MEAN FC&amp;P VAL'!T190*'[1]PERCENT ARRAY-MEAN FC&amp;P VAL'!U190-ABS('[1]PERCENT ARRAY-MEAN FC&amp;P VAL'!V190*'[1]PERCENT ARRAY-MEAN FC&amp;P VAL'!W190*'[1]PERCENT ARRAY-MEAN FC&amp;P VAL'!X190))</f>
        <v/>
      </c>
      <c r="L190" t="str">
        <f>IF(A190="","",IF('[1]Calculation genes in KEGG path'!L188&gt;='[1]Flux and Impact'!$E$1,IF(('[1]PERCENT ARRAY-MEAN FC&amp;P VAL'!Y190*'[1]PERCENT ARRAY-MEAN FC&amp;P VAL'!Z190*'[1]PERCENT ARRAY-MEAN FC&amp;P VAL'!AA190+ABS('[1]PERCENT ARRAY-MEAN FC&amp;P VAL'!AB190*'[1]PERCENT ARRAY-MEAN FC&amp;P VAL'!AC190*'[1]PERCENT ARRAY-MEAN FC&amp;P VAL'!AD190))&gt;0,'[1]PERCENT ARRAY-MEAN FC&amp;P VAL'!Y190*'[1]PERCENT ARRAY-MEAN FC&amp;P VAL'!Z190*'[1]PERCENT ARRAY-MEAN FC&amp;P VAL'!AA190+ABS('[1]PERCENT ARRAY-MEAN FC&amp;P VAL'!AB190*'[1]PERCENT ARRAY-MEAN FC&amp;P VAL'!AC190*'[1]PERCENT ARRAY-MEAN FC&amp;P VAL'!AD190),""),""))</f>
        <v/>
      </c>
      <c r="M190" s="12" t="str">
        <f>IF(L190="","",'[1]PERCENT ARRAY-MEAN FC&amp;P VAL'!Y190*'[1]PERCENT ARRAY-MEAN FC&amp;P VAL'!Z190*'[1]PERCENT ARRAY-MEAN FC&amp;P VAL'!AA190-ABS('[1]PERCENT ARRAY-MEAN FC&amp;P VAL'!AB190*'[1]PERCENT ARRAY-MEAN FC&amp;P VAL'!AC190*'[1]PERCENT ARRAY-MEAN FC&amp;P VAL'!AD190))</f>
        <v/>
      </c>
      <c r="N190" t="str">
        <f>IF(A190="","",IF('[1]Calculation genes in KEGG path'!L188&gt;='[1]Flux and Impact'!$E$1,IF(('[1]PERCENT ARRAY-MEAN FC&amp;P VAL'!AE190*'[1]PERCENT ARRAY-MEAN FC&amp;P VAL'!AF190*'[1]PERCENT ARRAY-MEAN FC&amp;P VAL'!AG190+ABS('[1]PERCENT ARRAY-MEAN FC&amp;P VAL'!AH190*'[1]PERCENT ARRAY-MEAN FC&amp;P VAL'!AI190*'[1]PERCENT ARRAY-MEAN FC&amp;P VAL'!AJ190))&gt;0,'[1]PERCENT ARRAY-MEAN FC&amp;P VAL'!AE190*'[1]PERCENT ARRAY-MEAN FC&amp;P VAL'!AF190*'[1]PERCENT ARRAY-MEAN FC&amp;P VAL'!AG190+ABS('[1]PERCENT ARRAY-MEAN FC&amp;P VAL'!AH190*'[1]PERCENT ARRAY-MEAN FC&amp;P VAL'!AI190*'[1]PERCENT ARRAY-MEAN FC&amp;P VAL'!AJ190),""),""))</f>
        <v/>
      </c>
      <c r="O190" s="12" t="str">
        <f>IF(N190="","",'[1]PERCENT ARRAY-MEAN FC&amp;P VAL'!AE190*'[1]PERCENT ARRAY-MEAN FC&amp;P VAL'!AF190*'[1]PERCENT ARRAY-MEAN FC&amp;P VAL'!AG190-ABS('[1]PERCENT ARRAY-MEAN FC&amp;P VAL'!AH190*'[1]PERCENT ARRAY-MEAN FC&amp;P VAL'!AI190*'[1]PERCENT ARRAY-MEAN FC&amp;P VAL'!AJ190))</f>
        <v/>
      </c>
      <c r="P190" t="str">
        <f>IF(A190="","",IF('[1]Calculation genes in KEGG path'!L188&gt;='[1]Flux and Impact'!$E$1,IF(('[1]PERCENT ARRAY-MEAN FC&amp;P VAL'!AK190*'[1]PERCENT ARRAY-MEAN FC&amp;P VAL'!AL190*'[1]PERCENT ARRAY-MEAN FC&amp;P VAL'!AM190+ABS('[1]PERCENT ARRAY-MEAN FC&amp;P VAL'!AN190*'[1]PERCENT ARRAY-MEAN FC&amp;P VAL'!AO190*'[1]PERCENT ARRAY-MEAN FC&amp;P VAL'!AP190))&gt;0,'[1]PERCENT ARRAY-MEAN FC&amp;P VAL'!AK190*'[1]PERCENT ARRAY-MEAN FC&amp;P VAL'!AL190*'[1]PERCENT ARRAY-MEAN FC&amp;P VAL'!AM190+ABS('[1]PERCENT ARRAY-MEAN FC&amp;P VAL'!AN190*'[1]PERCENT ARRAY-MEAN FC&amp;P VAL'!AO190*'[1]PERCENT ARRAY-MEAN FC&amp;P VAL'!AP190),""),""))</f>
        <v/>
      </c>
      <c r="Q190" s="12" t="str">
        <f>IF(P190="","",'[1]PERCENT ARRAY-MEAN FC&amp;P VAL'!AK190*'[1]PERCENT ARRAY-MEAN FC&amp;P VAL'!AL190*'[1]PERCENT ARRAY-MEAN FC&amp;P VAL'!AM190-ABS('[1]PERCENT ARRAY-MEAN FC&amp;P VAL'!AN190*'[1]PERCENT ARRAY-MEAN FC&amp;P VAL'!AO190*'[1]PERCENT ARRAY-MEAN FC&amp;P VAL'!AP190))</f>
        <v/>
      </c>
      <c r="R190" t="str">
        <f>IF(A190="","",IF('[1]Calculation genes in KEGG path'!L188&gt;='[1]Flux and Impact'!$E$1,IF(('[1]PERCENT ARRAY-MEAN FC&amp;P VAL'!AQ190*'[1]PERCENT ARRAY-MEAN FC&amp;P VAL'!AR190*'[1]PERCENT ARRAY-MEAN FC&amp;P VAL'!AS190+ABS('[1]PERCENT ARRAY-MEAN FC&amp;P VAL'!AT190*'[1]PERCENT ARRAY-MEAN FC&amp;P VAL'!AU190*'[1]PERCENT ARRAY-MEAN FC&amp;P VAL'!AV190))&gt;0,'[1]PERCENT ARRAY-MEAN FC&amp;P VAL'!AQ190*'[1]PERCENT ARRAY-MEAN FC&amp;P VAL'!AR190*'[1]PERCENT ARRAY-MEAN FC&amp;P VAL'!AS190+ABS('[1]PERCENT ARRAY-MEAN FC&amp;P VAL'!AT190*'[1]PERCENT ARRAY-MEAN FC&amp;P VAL'!AU190*'[1]PERCENT ARRAY-MEAN FC&amp;P VAL'!AV190),""),""))</f>
        <v/>
      </c>
      <c r="S190" s="12" t="str">
        <f>IF(R190="","",'[1]PERCENT ARRAY-MEAN FC&amp;P VAL'!AQ190*'[1]PERCENT ARRAY-MEAN FC&amp;P VAL'!AR190*'[1]PERCENT ARRAY-MEAN FC&amp;P VAL'!AS190-ABS('[1]PERCENT ARRAY-MEAN FC&amp;P VAL'!AT190*'[1]PERCENT ARRAY-MEAN FC&amp;P VAL'!AU190*'[1]PERCENT ARRAY-MEAN FC&amp;P VAL'!AV190))</f>
        <v/>
      </c>
      <c r="T190" t="str">
        <f>IF(A190="","",IF('[1]Calculation genes in KEGG path'!L188&gt;='[1]Flux and Impact'!$E$1,IF(('[1]PERCENT ARRAY-MEAN FC&amp;P VAL'!AW190*'[1]PERCENT ARRAY-MEAN FC&amp;P VAL'!AX190*'[1]PERCENT ARRAY-MEAN FC&amp;P VAL'!AY190+ABS('[1]PERCENT ARRAY-MEAN FC&amp;P VAL'!AZ190*'[1]PERCENT ARRAY-MEAN FC&amp;P VAL'!BA190*'[1]PERCENT ARRAY-MEAN FC&amp;P VAL'!BB190))&gt;0,'[1]PERCENT ARRAY-MEAN FC&amp;P VAL'!AW190*'[1]PERCENT ARRAY-MEAN FC&amp;P VAL'!AX190*'[1]PERCENT ARRAY-MEAN FC&amp;P VAL'!AY190+ABS('[1]PERCENT ARRAY-MEAN FC&amp;P VAL'!AZ190*'[1]PERCENT ARRAY-MEAN FC&amp;P VAL'!BA190*'[1]PERCENT ARRAY-MEAN FC&amp;P VAL'!BB190),""),""))</f>
        <v/>
      </c>
      <c r="U190" s="12" t="str">
        <f>IF(T190="","",'[1]PERCENT ARRAY-MEAN FC&amp;P VAL'!AW190*'[1]PERCENT ARRAY-MEAN FC&amp;P VAL'!AX190*'[1]PERCENT ARRAY-MEAN FC&amp;P VAL'!AY190-ABS('[1]PERCENT ARRAY-MEAN FC&amp;P VAL'!AZ190*'[1]PERCENT ARRAY-MEAN FC&amp;P VAL'!BA190*'[1]PERCENT ARRAY-MEAN FC&amp;P VAL'!BB190))</f>
        <v/>
      </c>
      <c r="V190" t="str">
        <f>IF(A190="","",IF('[1]Calculation genes in KEGG path'!L188&gt;='[1]Flux and Impact'!$E$1,IF(('[1]PERCENT ARRAY-MEAN FC&amp;P VAL'!BC190*'[1]PERCENT ARRAY-MEAN FC&amp;P VAL'!BD190*'[1]PERCENT ARRAY-MEAN FC&amp;P VAL'!BE190+ABS('[1]PERCENT ARRAY-MEAN FC&amp;P VAL'!BF190*'[1]PERCENT ARRAY-MEAN FC&amp;P VAL'!BG190*'[1]PERCENT ARRAY-MEAN FC&amp;P VAL'!BH190))&gt;0,'[1]PERCENT ARRAY-MEAN FC&amp;P VAL'!BC190*'[1]PERCENT ARRAY-MEAN FC&amp;P VAL'!BD190*'[1]PERCENT ARRAY-MEAN FC&amp;P VAL'!BE190+ABS('[1]PERCENT ARRAY-MEAN FC&amp;P VAL'!BF190*'[1]PERCENT ARRAY-MEAN FC&amp;P VAL'!BG190*'[1]PERCENT ARRAY-MEAN FC&amp;P VAL'!BH190),""),""))</f>
        <v/>
      </c>
      <c r="W190" s="12" t="str">
        <f>IF(V190="","",'[1]PERCENT ARRAY-MEAN FC&amp;P VAL'!BC190*'[1]PERCENT ARRAY-MEAN FC&amp;P VAL'!BD190*'[1]PERCENT ARRAY-MEAN FC&amp;P VAL'!BE190-ABS('[1]PERCENT ARRAY-MEAN FC&amp;P VAL'!BF190*'[1]PERCENT ARRAY-MEAN FC&amp;P VAL'!BG190*'[1]PERCENT ARRAY-MEAN FC&amp;P VAL'!BH190))</f>
        <v/>
      </c>
      <c r="X190" t="str">
        <f>IF(A190="","",IF('[1]Calculation genes in KEGG path'!L188&gt;='[1]Flux and Impact'!$E$1,IF(('[1]PERCENT ARRAY-MEAN FC&amp;P VAL'!BI190*'[1]PERCENT ARRAY-MEAN FC&amp;P VAL'!BJ190*'[1]PERCENT ARRAY-MEAN FC&amp;P VAL'!BK190+ABS('[1]PERCENT ARRAY-MEAN FC&amp;P VAL'!BL190*'[1]PERCENT ARRAY-MEAN FC&amp;P VAL'!BM190*'[1]PERCENT ARRAY-MEAN FC&amp;P VAL'!BN190))&gt;0,'[1]PERCENT ARRAY-MEAN FC&amp;P VAL'!BI190*'[1]PERCENT ARRAY-MEAN FC&amp;P VAL'!BJ190*'[1]PERCENT ARRAY-MEAN FC&amp;P VAL'!BK190+ABS('[1]PERCENT ARRAY-MEAN FC&amp;P VAL'!BL190*'[1]PERCENT ARRAY-MEAN FC&amp;P VAL'!BM190*'[1]PERCENT ARRAY-MEAN FC&amp;P VAL'!BN190),""),""))</f>
        <v/>
      </c>
      <c r="Y190" s="12" t="str">
        <f>IF(X190="","",'[1]PERCENT ARRAY-MEAN FC&amp;P VAL'!BI190*'[1]PERCENT ARRAY-MEAN FC&amp;P VAL'!BJ190*'[1]PERCENT ARRAY-MEAN FC&amp;P VAL'!BK190-ABS('[1]PERCENT ARRAY-MEAN FC&amp;P VAL'!BL190*'[1]PERCENT ARRAY-MEAN FC&amp;P VAL'!BM190*'[1]PERCENT ARRAY-MEAN FC&amp;P VAL'!BN190))</f>
        <v/>
      </c>
      <c r="Z190" t="str">
        <f>IF(A190="","",IF('[1]Calculation genes in KEGG path'!L188&gt;='[1]Flux and Impact'!$E$1,IF(('[1]PERCENT ARRAY-MEAN FC&amp;P VAL'!BO190*'[1]PERCENT ARRAY-MEAN FC&amp;P VAL'!BP190*'[1]PERCENT ARRAY-MEAN FC&amp;P VAL'!BQ190+ABS('[1]PERCENT ARRAY-MEAN FC&amp;P VAL'!BR190*'[1]PERCENT ARRAY-MEAN FC&amp;P VAL'!BS190*'[1]PERCENT ARRAY-MEAN FC&amp;P VAL'!BT190))&gt;0,'[1]PERCENT ARRAY-MEAN FC&amp;P VAL'!BO190*'[1]PERCENT ARRAY-MEAN FC&amp;P VAL'!BP190*'[1]PERCENT ARRAY-MEAN FC&amp;P VAL'!BQ190+ABS('[1]PERCENT ARRAY-MEAN FC&amp;P VAL'!BR190*'[1]PERCENT ARRAY-MEAN FC&amp;P VAL'!BS190*'[1]PERCENT ARRAY-MEAN FC&amp;P VAL'!BT190),""),""))</f>
        <v/>
      </c>
      <c r="AA190" s="12" t="str">
        <f>IF(Z190="","",'[1]PERCENT ARRAY-MEAN FC&amp;P VAL'!BO190*'[1]PERCENT ARRAY-MEAN FC&amp;P VAL'!BP190*'[1]PERCENT ARRAY-MEAN FC&amp;P VAL'!BQ190-ABS('[1]PERCENT ARRAY-MEAN FC&amp;P VAL'!BR190*'[1]PERCENT ARRAY-MEAN FC&amp;P VAL'!BS190*'[1]PERCENT ARRAY-MEAN FC&amp;P VAL'!BT190))</f>
        <v/>
      </c>
      <c r="AB190" t="str">
        <f>IF(A190="","",IF('[1]Calculation genes in KEGG path'!L188&gt;='[1]Flux and Impact'!$E$1,IF(('[1]PERCENT ARRAY-MEAN FC&amp;P VAL'!BU190*'[1]PERCENT ARRAY-MEAN FC&amp;P VAL'!BV190*'[1]PERCENT ARRAY-MEAN FC&amp;P VAL'!BW190+ABS('[1]PERCENT ARRAY-MEAN FC&amp;P VAL'!BX190*'[1]PERCENT ARRAY-MEAN FC&amp;P VAL'!BY190*'[1]PERCENT ARRAY-MEAN FC&amp;P VAL'!BZ190))&gt;0,'[1]PERCENT ARRAY-MEAN FC&amp;P VAL'!BU190*'[1]PERCENT ARRAY-MEAN FC&amp;P VAL'!BV190*'[1]PERCENT ARRAY-MEAN FC&amp;P VAL'!BW190+ABS('[1]PERCENT ARRAY-MEAN FC&amp;P VAL'!BX190*'[1]PERCENT ARRAY-MEAN FC&amp;P VAL'!BY190*'[1]PERCENT ARRAY-MEAN FC&amp;P VAL'!BZ190),""),""))</f>
        <v/>
      </c>
      <c r="AC190" s="12" t="str">
        <f>IF(AB190="","",'[1]PERCENT ARRAY-MEAN FC&amp;P VAL'!BU190*'[1]PERCENT ARRAY-MEAN FC&amp;P VAL'!BV190*'[1]PERCENT ARRAY-MEAN FC&amp;P VAL'!BW190-ABS('[1]PERCENT ARRAY-MEAN FC&amp;P VAL'!BX190*'[1]PERCENT ARRAY-MEAN FC&amp;P VAL'!BY190*'[1]PERCENT ARRAY-MEAN FC&amp;P VAL'!BZ190))</f>
        <v/>
      </c>
      <c r="AD190" t="str">
        <f>IF(A190="","",IF('[1]Calculation genes in KEGG path'!L188&gt;='[1]Flux and Impact'!$E$1,IF(('[1]PERCENT ARRAY-MEAN FC&amp;P VAL'!CA190*'[1]PERCENT ARRAY-MEAN FC&amp;P VAL'!CB190*'[1]PERCENT ARRAY-MEAN FC&amp;P VAL'!CC190+ABS('[1]PERCENT ARRAY-MEAN FC&amp;P VAL'!CD190*'[1]PERCENT ARRAY-MEAN FC&amp;P VAL'!CE190*'[1]PERCENT ARRAY-MEAN FC&amp;P VAL'!CF190))&gt;0,'[1]PERCENT ARRAY-MEAN FC&amp;P VAL'!CA190*'[1]PERCENT ARRAY-MEAN FC&amp;P VAL'!CB190*'[1]PERCENT ARRAY-MEAN FC&amp;P VAL'!CC190+ABS('[1]PERCENT ARRAY-MEAN FC&amp;P VAL'!CD190*'[1]PERCENT ARRAY-MEAN FC&amp;P VAL'!CE190*'[1]PERCENT ARRAY-MEAN FC&amp;P VAL'!CF190),""),""))</f>
        <v/>
      </c>
      <c r="AE190" s="12" t="str">
        <f>IF(AD190="","",'[1]PERCENT ARRAY-MEAN FC&amp;P VAL'!CA190*'[1]PERCENT ARRAY-MEAN FC&amp;P VAL'!CB190*'[1]PERCENT ARRAY-MEAN FC&amp;P VAL'!CC190-ABS('[1]PERCENT ARRAY-MEAN FC&amp;P VAL'!CD190*'[1]PERCENT ARRAY-MEAN FC&amp;P VAL'!CE190*'[1]PERCENT ARRAY-MEAN FC&amp;P VAL'!CF190))</f>
        <v/>
      </c>
      <c r="AF190" t="str">
        <f>IF(A190="","",IF('[1]Calculation genes in KEGG path'!L188&gt;='[1]Flux and Impact'!$E$1,IF(('[1]PERCENT ARRAY-MEAN FC&amp;P VAL'!CG190*'[1]PERCENT ARRAY-MEAN FC&amp;P VAL'!CH190*'[1]PERCENT ARRAY-MEAN FC&amp;P VAL'!CI190+ABS('[1]PERCENT ARRAY-MEAN FC&amp;P VAL'!CJ190*'[1]PERCENT ARRAY-MEAN FC&amp;P VAL'!CK190*'[1]PERCENT ARRAY-MEAN FC&amp;P VAL'!CL190))&gt;0,'[1]PERCENT ARRAY-MEAN FC&amp;P VAL'!CG190*'[1]PERCENT ARRAY-MEAN FC&amp;P VAL'!CH190*'[1]PERCENT ARRAY-MEAN FC&amp;P VAL'!CI190+ABS('[1]PERCENT ARRAY-MEAN FC&amp;P VAL'!CJ190*'[1]PERCENT ARRAY-MEAN FC&amp;P VAL'!CK190*'[1]PERCENT ARRAY-MEAN FC&amp;P VAL'!CL190),""),""))</f>
        <v/>
      </c>
      <c r="AG190" s="12" t="str">
        <f>IF(AF190="","",'[1]PERCENT ARRAY-MEAN FC&amp;P VAL'!CG190*'[1]PERCENT ARRAY-MEAN FC&amp;P VAL'!CH190*'[1]PERCENT ARRAY-MEAN FC&amp;P VAL'!CI190-ABS('[1]PERCENT ARRAY-MEAN FC&amp;P VAL'!CJ190*'[1]PERCENT ARRAY-MEAN FC&amp;P VAL'!CK190*'[1]PERCENT ARRAY-MEAN FC&amp;P VAL'!CL190))</f>
        <v/>
      </c>
      <c r="AH190" t="str">
        <f>IF(A190="","",IF('[1]Calculation genes in KEGG path'!L188&gt;='[1]Flux and Impact'!$E$1,IF(('[1]PERCENT ARRAY-MEAN FC&amp;P VAL'!CM190*'[1]PERCENT ARRAY-MEAN FC&amp;P VAL'!CN190*'[1]PERCENT ARRAY-MEAN FC&amp;P VAL'!CO190+ABS('[1]PERCENT ARRAY-MEAN FC&amp;P VAL'!CP190*'[1]PERCENT ARRAY-MEAN FC&amp;P VAL'!CQ190*'[1]PERCENT ARRAY-MEAN FC&amp;P VAL'!CR190))&gt;0,'[1]PERCENT ARRAY-MEAN FC&amp;P VAL'!CM190*'[1]PERCENT ARRAY-MEAN FC&amp;P VAL'!CN190*'[1]PERCENT ARRAY-MEAN FC&amp;P VAL'!CO190+ABS('[1]PERCENT ARRAY-MEAN FC&amp;P VAL'!CP190*'[1]PERCENT ARRAY-MEAN FC&amp;P VAL'!CQ190*'[1]PERCENT ARRAY-MEAN FC&amp;P VAL'!CR190),""),""))</f>
        <v/>
      </c>
      <c r="AI190" s="12" t="str">
        <f>IF(AH190="","",'[1]PERCENT ARRAY-MEAN FC&amp;P VAL'!CM190*'[1]PERCENT ARRAY-MEAN FC&amp;P VAL'!CN190*'[1]PERCENT ARRAY-MEAN FC&amp;P VAL'!CO190-ABS('[1]PERCENT ARRAY-MEAN FC&amp;P VAL'!CP190*'[1]PERCENT ARRAY-MEAN FC&amp;P VAL'!CQ190*'[1]PERCENT ARRAY-MEAN FC&amp;P VAL'!CR190))</f>
        <v/>
      </c>
      <c r="AJ190" t="str">
        <f>IF(A190="","",IF('[1]Calculation genes in KEGG path'!L188&gt;='[1]Flux and Impact'!$E$1,IF(('[1]PERCENT ARRAY-MEAN FC&amp;P VAL'!CS190*'[1]PERCENT ARRAY-MEAN FC&amp;P VAL'!CT190*'[1]PERCENT ARRAY-MEAN FC&amp;P VAL'!CU190+ABS('[1]PERCENT ARRAY-MEAN FC&amp;P VAL'!CV190*'[1]PERCENT ARRAY-MEAN FC&amp;P VAL'!CW190*'[1]PERCENT ARRAY-MEAN FC&amp;P VAL'!CX190))&gt;0,'[1]PERCENT ARRAY-MEAN FC&amp;P VAL'!CS190*'[1]PERCENT ARRAY-MEAN FC&amp;P VAL'!CT190*'[1]PERCENT ARRAY-MEAN FC&amp;P VAL'!CU190+ABS('[1]PERCENT ARRAY-MEAN FC&amp;P VAL'!CV190*'[1]PERCENT ARRAY-MEAN FC&amp;P VAL'!CW190*'[1]PERCENT ARRAY-MEAN FC&amp;P VAL'!CX190),""),""))</f>
        <v/>
      </c>
      <c r="AK190" s="12" t="str">
        <f>IF(AJ190="","",'[1]PERCENT ARRAY-MEAN FC&amp;P VAL'!CS190*'[1]PERCENT ARRAY-MEAN FC&amp;P VAL'!CT190*'[1]PERCENT ARRAY-MEAN FC&amp;P VAL'!CU190-ABS('[1]PERCENT ARRAY-MEAN FC&amp;P VAL'!CV190*'[1]PERCENT ARRAY-MEAN FC&amp;P VAL'!CW190*'[1]PERCENT ARRAY-MEAN FC&amp;P VAL'!CX190))</f>
        <v/>
      </c>
      <c r="AL190" t="str">
        <f>IF(A190="","",IF('[1]Calculation genes in KEGG path'!L188&gt;='[1]Flux and Impact'!$E$1,IF(('[1]PERCENT ARRAY-MEAN FC&amp;P VAL'!CY190*'[1]PERCENT ARRAY-MEAN FC&amp;P VAL'!CZ190*'[1]PERCENT ARRAY-MEAN FC&amp;P VAL'!DA190+ABS('[1]PERCENT ARRAY-MEAN FC&amp;P VAL'!DB190*'[1]PERCENT ARRAY-MEAN FC&amp;P VAL'!DC190*'[1]PERCENT ARRAY-MEAN FC&amp;P VAL'!DD190))&gt;0,'[1]PERCENT ARRAY-MEAN FC&amp;P VAL'!CY190*'[1]PERCENT ARRAY-MEAN FC&amp;P VAL'!CZ190*'[1]PERCENT ARRAY-MEAN FC&amp;P VAL'!DA190+ABS('[1]PERCENT ARRAY-MEAN FC&amp;P VAL'!DB190*'[1]PERCENT ARRAY-MEAN FC&amp;P VAL'!DC190*'[1]PERCENT ARRAY-MEAN FC&amp;P VAL'!DD190),""),""))</f>
        <v/>
      </c>
      <c r="AM190" s="12" t="str">
        <f>IF(AL190="","",'[1]PERCENT ARRAY-MEAN FC&amp;P VAL'!CY190*'[1]PERCENT ARRAY-MEAN FC&amp;P VAL'!CZ190*'[1]PERCENT ARRAY-MEAN FC&amp;P VAL'!DA190-ABS('[1]PERCENT ARRAY-MEAN FC&amp;P VAL'!DB190*'[1]PERCENT ARRAY-MEAN FC&amp;P VAL'!DC190*'[1]PERCENT ARRAY-MEAN FC&amp;P VAL'!DD190))</f>
        <v/>
      </c>
      <c r="AN190" t="str">
        <f>IF(A190="","",IF('[1]Calculation genes in KEGG path'!L188&gt;='[1]Flux and Impact'!$E$1,IF(('[1]PERCENT ARRAY-MEAN FC&amp;P VAL'!DE190*'[1]PERCENT ARRAY-MEAN FC&amp;P VAL'!DF190*'[1]PERCENT ARRAY-MEAN FC&amp;P VAL'!DG190+ABS('[1]PERCENT ARRAY-MEAN FC&amp;P VAL'!DH190*'[1]PERCENT ARRAY-MEAN FC&amp;P VAL'!DI190*'[1]PERCENT ARRAY-MEAN FC&amp;P VAL'!DJ190))&gt;0,'[1]PERCENT ARRAY-MEAN FC&amp;P VAL'!DE190*'[1]PERCENT ARRAY-MEAN FC&amp;P VAL'!DF190*'[1]PERCENT ARRAY-MEAN FC&amp;P VAL'!DG190+ABS('[1]PERCENT ARRAY-MEAN FC&amp;P VAL'!DH190*'[1]PERCENT ARRAY-MEAN FC&amp;P VAL'!DI190*'[1]PERCENT ARRAY-MEAN FC&amp;P VAL'!DJ190),""),""))</f>
        <v/>
      </c>
      <c r="AO190" s="12" t="str">
        <f>IF(AN190="","",'[1]PERCENT ARRAY-MEAN FC&amp;P VAL'!DE190*'[1]PERCENT ARRAY-MEAN FC&amp;P VAL'!DF190*'[1]PERCENT ARRAY-MEAN FC&amp;P VAL'!DG190-ABS('[1]PERCENT ARRAY-MEAN FC&amp;P VAL'!DH190*'[1]PERCENT ARRAY-MEAN FC&amp;P VAL'!DI190*'[1]PERCENT ARRAY-MEAN FC&amp;P VAL'!DJ190))</f>
        <v/>
      </c>
      <c r="AP190" t="str">
        <f>IF(A190="","",IF('[1]Calculation genes in KEGG path'!L188&gt;='[1]Flux and Impact'!$E$1,IF(('[1]PERCENT ARRAY-MEAN FC&amp;P VAL'!DK190*'[1]PERCENT ARRAY-MEAN FC&amp;P VAL'!DL190*'[1]PERCENT ARRAY-MEAN FC&amp;P VAL'!DM190+ABS('[1]PERCENT ARRAY-MEAN FC&amp;P VAL'!DN190*'[1]PERCENT ARRAY-MEAN FC&amp;P VAL'!DO190*'[1]PERCENT ARRAY-MEAN FC&amp;P VAL'!DP190))&gt;0,'[1]PERCENT ARRAY-MEAN FC&amp;P VAL'!DK190*'[1]PERCENT ARRAY-MEAN FC&amp;P VAL'!DL190*'[1]PERCENT ARRAY-MEAN FC&amp;P VAL'!DM190+ABS('[1]PERCENT ARRAY-MEAN FC&amp;P VAL'!DN190*'[1]PERCENT ARRAY-MEAN FC&amp;P VAL'!DO190*'[1]PERCENT ARRAY-MEAN FC&amp;P VAL'!DP190),""),""))</f>
        <v/>
      </c>
      <c r="AQ190" s="12" t="str">
        <f>IF(AP190="","",'[1]PERCENT ARRAY-MEAN FC&amp;P VAL'!DK190*'[1]PERCENT ARRAY-MEAN FC&amp;P VAL'!DL190*'[1]PERCENT ARRAY-MEAN FC&amp;P VAL'!DM190-ABS('[1]PERCENT ARRAY-MEAN FC&amp;P VAL'!DN190*'[1]PERCENT ARRAY-MEAN FC&amp;P VAL'!DO190*'[1]PERCENT ARRAY-MEAN FC&amp;P VAL'!DP190))</f>
        <v/>
      </c>
      <c r="AR190" t="str">
        <f>IF(A190="","",IF('[1]Calculation genes in KEGG path'!L188&gt;='[1]Flux and Impact'!$E$1,IF(('[1]PERCENT ARRAY-MEAN FC&amp;P VAL'!DQ190*'[1]PERCENT ARRAY-MEAN FC&amp;P VAL'!DR190*'[1]PERCENT ARRAY-MEAN FC&amp;P VAL'!DS190+ABS('[1]PERCENT ARRAY-MEAN FC&amp;P VAL'!DT190*'[1]PERCENT ARRAY-MEAN FC&amp;P VAL'!DU190*'[1]PERCENT ARRAY-MEAN FC&amp;P VAL'!DV190))&gt;0,'[1]PERCENT ARRAY-MEAN FC&amp;P VAL'!DQ190*'[1]PERCENT ARRAY-MEAN FC&amp;P VAL'!DR190*'[1]PERCENT ARRAY-MEAN FC&amp;P VAL'!DS190+ABS('[1]PERCENT ARRAY-MEAN FC&amp;P VAL'!DT190*'[1]PERCENT ARRAY-MEAN FC&amp;P VAL'!DU190*'[1]PERCENT ARRAY-MEAN FC&amp;P VAL'!DV190),""),""))</f>
        <v/>
      </c>
      <c r="AS190" s="12" t="str">
        <f>IF(AR190="","",'[1]PERCENT ARRAY-MEAN FC&amp;P VAL'!DQ190*'[1]PERCENT ARRAY-MEAN FC&amp;P VAL'!DR190*'[1]PERCENT ARRAY-MEAN FC&amp;P VAL'!DS190-ABS('[1]PERCENT ARRAY-MEAN FC&amp;P VAL'!DT190*'[1]PERCENT ARRAY-MEAN FC&amp;P VAL'!DU190*'[1]PERCENT ARRAY-MEAN FC&amp;P VAL'!DV190))</f>
        <v/>
      </c>
      <c r="AT190" s="12">
        <f t="shared" si="7"/>
        <v>-179.355806319566</v>
      </c>
      <c r="AU190" s="12">
        <f t="shared" si="8"/>
        <v>1</v>
      </c>
    </row>
    <row r="191" spans="1:47">
      <c r="A191" t="str">
        <f>'[1]Calculation genes in KEGG path'!I189</f>
        <v>bta04978</v>
      </c>
      <c r="B191" t="str">
        <f>IF('[1]PERCENT ARRAY-MEAN FC&amp;P VAL'!A191="","",'[1]PERCENT ARRAY-MEAN FC&amp;P VAL'!A191)</f>
        <v>5. Organismal Systems</v>
      </c>
      <c r="C191" t="str">
        <f>IF('[1]PERCENT ARRAY-MEAN FC&amp;P VAL'!B191="","",'[1]PERCENT ARRAY-MEAN FC&amp;P VAL'!B191)</f>
        <v>5.4 Digestive System</v>
      </c>
      <c r="D191" t="str">
        <f>IF('[1]PERCENT ARRAY-MEAN FC&amp;P VAL'!C191="","",'[1]PERCENT ARRAY-MEAN FC&amp;P VAL'!C191)</f>
        <v>Mineral absorption</v>
      </c>
      <c r="E191" s="12">
        <f t="shared" si="6"/>
        <v>266.461671370769</v>
      </c>
      <c r="F191">
        <f>IF(A191="","",IF('[1]Calculation genes in KEGG path'!L189&gt;='[1]Flux and Impact'!$E$1,IF('[1]PERCENT ARRAY-MEAN FC&amp;P VAL'!G191*'[1]PERCENT ARRAY-MEAN FC&amp;P VAL'!H191*'[1]PERCENT ARRAY-MEAN FC&amp;P VAL'!I191+ABS('[1]PERCENT ARRAY-MEAN FC&amp;P VAL'!J191*'[1]PERCENT ARRAY-MEAN FC&amp;P VAL'!K191*'[1]PERCENT ARRAY-MEAN FC&amp;P VAL'!L191)&gt;0,'[1]PERCENT ARRAY-MEAN FC&amp;P VAL'!G191*'[1]PERCENT ARRAY-MEAN FC&amp;P VAL'!H191*'[1]PERCENT ARRAY-MEAN FC&amp;P VAL'!I191+ABS('[1]PERCENT ARRAY-MEAN FC&amp;P VAL'!J191*'[1]PERCENT ARRAY-MEAN FC&amp;P VAL'!K191*'[1]PERCENT ARRAY-MEAN FC&amp;P VAL'!L191),""),""))</f>
        <v>17.1226943315573</v>
      </c>
      <c r="G191" s="12">
        <f>IF(F191="","",'[1]PERCENT ARRAY-MEAN FC&amp;P VAL'!G191*'[1]PERCENT ARRAY-MEAN FC&amp;P VAL'!H191*'[1]PERCENT ARRAY-MEAN FC&amp;P VAL'!I191-ABS('[1]PERCENT ARRAY-MEAN FC&amp;P VAL'!J191*'[1]PERCENT ARRAY-MEAN FC&amp;P VAL'!K191*'[1]PERCENT ARRAY-MEAN FC&amp;P VAL'!L191))</f>
        <v>-17.1226943315573</v>
      </c>
      <c r="H191">
        <f>IF(A191="","",IF('[1]Calculation genes in KEGG path'!L189&gt;='[1]Flux and Impact'!$E$1,IF(('[1]PERCENT ARRAY-MEAN FC&amp;P VAL'!M191*'[1]PERCENT ARRAY-MEAN FC&amp;P VAL'!N191*'[1]PERCENT ARRAY-MEAN FC&amp;P VAL'!O191+ABS('[1]PERCENT ARRAY-MEAN FC&amp;P VAL'!P191*'[1]PERCENT ARRAY-MEAN FC&amp;P VAL'!Q191*'[1]PERCENT ARRAY-MEAN FC&amp;P VAL'!R191))&gt;0,'[1]PERCENT ARRAY-MEAN FC&amp;P VAL'!M191*'[1]PERCENT ARRAY-MEAN FC&amp;P VAL'!N191*'[1]PERCENT ARRAY-MEAN FC&amp;P VAL'!O191+ABS('[1]PERCENT ARRAY-MEAN FC&amp;P VAL'!P191*'[1]PERCENT ARRAY-MEAN FC&amp;P VAL'!Q191*'[1]PERCENT ARRAY-MEAN FC&amp;P VAL'!R191),""),""))</f>
        <v>210.78670408668</v>
      </c>
      <c r="I191" s="12">
        <f>IF(H191="","",'[1]PERCENT ARRAY-MEAN FC&amp;P VAL'!M191*'[1]PERCENT ARRAY-MEAN FC&amp;P VAL'!N191*'[1]PERCENT ARRAY-MEAN FC&amp;P VAL'!O191-ABS('[1]PERCENT ARRAY-MEAN FC&amp;P VAL'!P191*'[1]PERCENT ARRAY-MEAN FC&amp;P VAL'!Q191*'[1]PERCENT ARRAY-MEAN FC&amp;P VAL'!R191))</f>
        <v>-93.5503863504877</v>
      </c>
      <c r="J191">
        <f>IF(A191="","",IF('[1]Calculation genes in KEGG path'!L189&gt;='[1]Flux and Impact'!$E$1,IF(('[1]PERCENT ARRAY-MEAN FC&amp;P VAL'!S191*'[1]PERCENT ARRAY-MEAN FC&amp;P VAL'!T191*'[1]PERCENT ARRAY-MEAN FC&amp;P VAL'!U191+ABS('[1]PERCENT ARRAY-MEAN FC&amp;P VAL'!V191*'[1]PERCENT ARRAY-MEAN FC&amp;P VAL'!W191*'[1]PERCENT ARRAY-MEAN FC&amp;P VAL'!X191))&gt;0,'[1]PERCENT ARRAY-MEAN FC&amp;P VAL'!S191*'[1]PERCENT ARRAY-MEAN FC&amp;P VAL'!T191*'[1]PERCENT ARRAY-MEAN FC&amp;P VAL'!U191+ABS('[1]PERCENT ARRAY-MEAN FC&amp;P VAL'!V191*'[1]PERCENT ARRAY-MEAN FC&amp;P VAL'!W191*'[1]PERCENT ARRAY-MEAN FC&amp;P VAL'!X191),""),""))</f>
        <v>38.552272952531</v>
      </c>
      <c r="K191" s="12">
        <f>IF(J191="","",'[1]PERCENT ARRAY-MEAN FC&amp;P VAL'!S191*'[1]PERCENT ARRAY-MEAN FC&amp;P VAL'!T191*'[1]PERCENT ARRAY-MEAN FC&amp;P VAL'!U191-ABS('[1]PERCENT ARRAY-MEAN FC&amp;P VAL'!V191*'[1]PERCENT ARRAY-MEAN FC&amp;P VAL'!W191*'[1]PERCENT ARRAY-MEAN FC&amp;P VAL'!X191))</f>
        <v>-38.552272952531</v>
      </c>
      <c r="L191" t="str">
        <f>IF(A191="","",IF('[1]Calculation genes in KEGG path'!L189&gt;='[1]Flux and Impact'!$E$1,IF(('[1]PERCENT ARRAY-MEAN FC&amp;P VAL'!Y191*'[1]PERCENT ARRAY-MEAN FC&amp;P VAL'!Z191*'[1]PERCENT ARRAY-MEAN FC&amp;P VAL'!AA191+ABS('[1]PERCENT ARRAY-MEAN FC&amp;P VAL'!AB191*'[1]PERCENT ARRAY-MEAN FC&amp;P VAL'!AC191*'[1]PERCENT ARRAY-MEAN FC&amp;P VAL'!AD191))&gt;0,'[1]PERCENT ARRAY-MEAN FC&amp;P VAL'!Y191*'[1]PERCENT ARRAY-MEAN FC&amp;P VAL'!Z191*'[1]PERCENT ARRAY-MEAN FC&amp;P VAL'!AA191+ABS('[1]PERCENT ARRAY-MEAN FC&amp;P VAL'!AB191*'[1]PERCENT ARRAY-MEAN FC&amp;P VAL'!AC191*'[1]PERCENT ARRAY-MEAN FC&amp;P VAL'!AD191),""),""))</f>
        <v/>
      </c>
      <c r="M191" s="12" t="str">
        <f>IF(L191="","",'[1]PERCENT ARRAY-MEAN FC&amp;P VAL'!Y191*'[1]PERCENT ARRAY-MEAN FC&amp;P VAL'!Z191*'[1]PERCENT ARRAY-MEAN FC&amp;P VAL'!AA191-ABS('[1]PERCENT ARRAY-MEAN FC&amp;P VAL'!AB191*'[1]PERCENT ARRAY-MEAN FC&amp;P VAL'!AC191*'[1]PERCENT ARRAY-MEAN FC&amp;P VAL'!AD191))</f>
        <v/>
      </c>
      <c r="N191" t="str">
        <f>IF(A191="","",IF('[1]Calculation genes in KEGG path'!L189&gt;='[1]Flux and Impact'!$E$1,IF(('[1]PERCENT ARRAY-MEAN FC&amp;P VAL'!AE191*'[1]PERCENT ARRAY-MEAN FC&amp;P VAL'!AF191*'[1]PERCENT ARRAY-MEAN FC&amp;P VAL'!AG191+ABS('[1]PERCENT ARRAY-MEAN FC&amp;P VAL'!AH191*'[1]PERCENT ARRAY-MEAN FC&amp;P VAL'!AI191*'[1]PERCENT ARRAY-MEAN FC&amp;P VAL'!AJ191))&gt;0,'[1]PERCENT ARRAY-MEAN FC&amp;P VAL'!AE191*'[1]PERCENT ARRAY-MEAN FC&amp;P VAL'!AF191*'[1]PERCENT ARRAY-MEAN FC&amp;P VAL'!AG191+ABS('[1]PERCENT ARRAY-MEAN FC&amp;P VAL'!AH191*'[1]PERCENT ARRAY-MEAN FC&amp;P VAL'!AI191*'[1]PERCENT ARRAY-MEAN FC&amp;P VAL'!AJ191),""),""))</f>
        <v/>
      </c>
      <c r="O191" s="12" t="str">
        <f>IF(N191="","",'[1]PERCENT ARRAY-MEAN FC&amp;P VAL'!AE191*'[1]PERCENT ARRAY-MEAN FC&amp;P VAL'!AF191*'[1]PERCENT ARRAY-MEAN FC&amp;P VAL'!AG191-ABS('[1]PERCENT ARRAY-MEAN FC&amp;P VAL'!AH191*'[1]PERCENT ARRAY-MEAN FC&amp;P VAL'!AI191*'[1]PERCENT ARRAY-MEAN FC&amp;P VAL'!AJ191))</f>
        <v/>
      </c>
      <c r="P191" t="str">
        <f>IF(A191="","",IF('[1]Calculation genes in KEGG path'!L189&gt;='[1]Flux and Impact'!$E$1,IF(('[1]PERCENT ARRAY-MEAN FC&amp;P VAL'!AK191*'[1]PERCENT ARRAY-MEAN FC&amp;P VAL'!AL191*'[1]PERCENT ARRAY-MEAN FC&amp;P VAL'!AM191+ABS('[1]PERCENT ARRAY-MEAN FC&amp;P VAL'!AN191*'[1]PERCENT ARRAY-MEAN FC&amp;P VAL'!AO191*'[1]PERCENT ARRAY-MEAN FC&amp;P VAL'!AP191))&gt;0,'[1]PERCENT ARRAY-MEAN FC&amp;P VAL'!AK191*'[1]PERCENT ARRAY-MEAN FC&amp;P VAL'!AL191*'[1]PERCENT ARRAY-MEAN FC&amp;P VAL'!AM191+ABS('[1]PERCENT ARRAY-MEAN FC&amp;P VAL'!AN191*'[1]PERCENT ARRAY-MEAN FC&amp;P VAL'!AO191*'[1]PERCENT ARRAY-MEAN FC&amp;P VAL'!AP191),""),""))</f>
        <v/>
      </c>
      <c r="Q191" s="12" t="str">
        <f>IF(P191="","",'[1]PERCENT ARRAY-MEAN FC&amp;P VAL'!AK191*'[1]PERCENT ARRAY-MEAN FC&amp;P VAL'!AL191*'[1]PERCENT ARRAY-MEAN FC&amp;P VAL'!AM191-ABS('[1]PERCENT ARRAY-MEAN FC&amp;P VAL'!AN191*'[1]PERCENT ARRAY-MEAN FC&amp;P VAL'!AO191*'[1]PERCENT ARRAY-MEAN FC&amp;P VAL'!AP191))</f>
        <v/>
      </c>
      <c r="R191" t="str">
        <f>IF(A191="","",IF('[1]Calculation genes in KEGG path'!L189&gt;='[1]Flux and Impact'!$E$1,IF(('[1]PERCENT ARRAY-MEAN FC&amp;P VAL'!AQ191*'[1]PERCENT ARRAY-MEAN FC&amp;P VAL'!AR191*'[1]PERCENT ARRAY-MEAN FC&amp;P VAL'!AS191+ABS('[1]PERCENT ARRAY-MEAN FC&amp;P VAL'!AT191*'[1]PERCENT ARRAY-MEAN FC&amp;P VAL'!AU191*'[1]PERCENT ARRAY-MEAN FC&amp;P VAL'!AV191))&gt;0,'[1]PERCENT ARRAY-MEAN FC&amp;P VAL'!AQ191*'[1]PERCENT ARRAY-MEAN FC&amp;P VAL'!AR191*'[1]PERCENT ARRAY-MEAN FC&amp;P VAL'!AS191+ABS('[1]PERCENT ARRAY-MEAN FC&amp;P VAL'!AT191*'[1]PERCENT ARRAY-MEAN FC&amp;P VAL'!AU191*'[1]PERCENT ARRAY-MEAN FC&amp;P VAL'!AV191),""),""))</f>
        <v/>
      </c>
      <c r="S191" s="12" t="str">
        <f>IF(R191="","",'[1]PERCENT ARRAY-MEAN FC&amp;P VAL'!AQ191*'[1]PERCENT ARRAY-MEAN FC&amp;P VAL'!AR191*'[1]PERCENT ARRAY-MEAN FC&amp;P VAL'!AS191-ABS('[1]PERCENT ARRAY-MEAN FC&amp;P VAL'!AT191*'[1]PERCENT ARRAY-MEAN FC&amp;P VAL'!AU191*'[1]PERCENT ARRAY-MEAN FC&amp;P VAL'!AV191))</f>
        <v/>
      </c>
      <c r="T191" t="str">
        <f>IF(A191="","",IF('[1]Calculation genes in KEGG path'!L189&gt;='[1]Flux and Impact'!$E$1,IF(('[1]PERCENT ARRAY-MEAN FC&amp;P VAL'!AW191*'[1]PERCENT ARRAY-MEAN FC&amp;P VAL'!AX191*'[1]PERCENT ARRAY-MEAN FC&amp;P VAL'!AY191+ABS('[1]PERCENT ARRAY-MEAN FC&amp;P VAL'!AZ191*'[1]PERCENT ARRAY-MEAN FC&amp;P VAL'!BA191*'[1]PERCENT ARRAY-MEAN FC&amp;P VAL'!BB191))&gt;0,'[1]PERCENT ARRAY-MEAN FC&amp;P VAL'!AW191*'[1]PERCENT ARRAY-MEAN FC&amp;P VAL'!AX191*'[1]PERCENT ARRAY-MEAN FC&amp;P VAL'!AY191+ABS('[1]PERCENT ARRAY-MEAN FC&amp;P VAL'!AZ191*'[1]PERCENT ARRAY-MEAN FC&amp;P VAL'!BA191*'[1]PERCENT ARRAY-MEAN FC&amp;P VAL'!BB191),""),""))</f>
        <v/>
      </c>
      <c r="U191" s="12" t="str">
        <f>IF(T191="","",'[1]PERCENT ARRAY-MEAN FC&amp;P VAL'!AW191*'[1]PERCENT ARRAY-MEAN FC&amp;P VAL'!AX191*'[1]PERCENT ARRAY-MEAN FC&amp;P VAL'!AY191-ABS('[1]PERCENT ARRAY-MEAN FC&amp;P VAL'!AZ191*'[1]PERCENT ARRAY-MEAN FC&amp;P VAL'!BA191*'[1]PERCENT ARRAY-MEAN FC&amp;P VAL'!BB191))</f>
        <v/>
      </c>
      <c r="V191" t="str">
        <f>IF(A191="","",IF('[1]Calculation genes in KEGG path'!L189&gt;='[1]Flux and Impact'!$E$1,IF(('[1]PERCENT ARRAY-MEAN FC&amp;P VAL'!BC191*'[1]PERCENT ARRAY-MEAN FC&amp;P VAL'!BD191*'[1]PERCENT ARRAY-MEAN FC&amp;P VAL'!BE191+ABS('[1]PERCENT ARRAY-MEAN FC&amp;P VAL'!BF191*'[1]PERCENT ARRAY-MEAN FC&amp;P VAL'!BG191*'[1]PERCENT ARRAY-MEAN FC&amp;P VAL'!BH191))&gt;0,'[1]PERCENT ARRAY-MEAN FC&amp;P VAL'!BC191*'[1]PERCENT ARRAY-MEAN FC&amp;P VAL'!BD191*'[1]PERCENT ARRAY-MEAN FC&amp;P VAL'!BE191+ABS('[1]PERCENT ARRAY-MEAN FC&amp;P VAL'!BF191*'[1]PERCENT ARRAY-MEAN FC&amp;P VAL'!BG191*'[1]PERCENT ARRAY-MEAN FC&amp;P VAL'!BH191),""),""))</f>
        <v/>
      </c>
      <c r="W191" s="12" t="str">
        <f>IF(V191="","",'[1]PERCENT ARRAY-MEAN FC&amp;P VAL'!BC191*'[1]PERCENT ARRAY-MEAN FC&amp;P VAL'!BD191*'[1]PERCENT ARRAY-MEAN FC&amp;P VAL'!BE191-ABS('[1]PERCENT ARRAY-MEAN FC&amp;P VAL'!BF191*'[1]PERCENT ARRAY-MEAN FC&amp;P VAL'!BG191*'[1]PERCENT ARRAY-MEAN FC&amp;P VAL'!BH191))</f>
        <v/>
      </c>
      <c r="X191" t="str">
        <f>IF(A191="","",IF('[1]Calculation genes in KEGG path'!L189&gt;='[1]Flux and Impact'!$E$1,IF(('[1]PERCENT ARRAY-MEAN FC&amp;P VAL'!BI191*'[1]PERCENT ARRAY-MEAN FC&amp;P VAL'!BJ191*'[1]PERCENT ARRAY-MEAN FC&amp;P VAL'!BK191+ABS('[1]PERCENT ARRAY-MEAN FC&amp;P VAL'!BL191*'[1]PERCENT ARRAY-MEAN FC&amp;P VAL'!BM191*'[1]PERCENT ARRAY-MEAN FC&amp;P VAL'!BN191))&gt;0,'[1]PERCENT ARRAY-MEAN FC&amp;P VAL'!BI191*'[1]PERCENT ARRAY-MEAN FC&amp;P VAL'!BJ191*'[1]PERCENT ARRAY-MEAN FC&amp;P VAL'!BK191+ABS('[1]PERCENT ARRAY-MEAN FC&amp;P VAL'!BL191*'[1]PERCENT ARRAY-MEAN FC&amp;P VAL'!BM191*'[1]PERCENT ARRAY-MEAN FC&amp;P VAL'!BN191),""),""))</f>
        <v/>
      </c>
      <c r="Y191" s="12" t="str">
        <f>IF(X191="","",'[1]PERCENT ARRAY-MEAN FC&amp;P VAL'!BI191*'[1]PERCENT ARRAY-MEAN FC&amp;P VAL'!BJ191*'[1]PERCENT ARRAY-MEAN FC&amp;P VAL'!BK191-ABS('[1]PERCENT ARRAY-MEAN FC&amp;P VAL'!BL191*'[1]PERCENT ARRAY-MEAN FC&amp;P VAL'!BM191*'[1]PERCENT ARRAY-MEAN FC&amp;P VAL'!BN191))</f>
        <v/>
      </c>
      <c r="Z191" t="str">
        <f>IF(A191="","",IF('[1]Calculation genes in KEGG path'!L189&gt;='[1]Flux and Impact'!$E$1,IF(('[1]PERCENT ARRAY-MEAN FC&amp;P VAL'!BO191*'[1]PERCENT ARRAY-MEAN FC&amp;P VAL'!BP191*'[1]PERCENT ARRAY-MEAN FC&amp;P VAL'!BQ191+ABS('[1]PERCENT ARRAY-MEAN FC&amp;P VAL'!BR191*'[1]PERCENT ARRAY-MEAN FC&amp;P VAL'!BS191*'[1]PERCENT ARRAY-MEAN FC&amp;P VAL'!BT191))&gt;0,'[1]PERCENT ARRAY-MEAN FC&amp;P VAL'!BO191*'[1]PERCENT ARRAY-MEAN FC&amp;P VAL'!BP191*'[1]PERCENT ARRAY-MEAN FC&amp;P VAL'!BQ191+ABS('[1]PERCENT ARRAY-MEAN FC&amp;P VAL'!BR191*'[1]PERCENT ARRAY-MEAN FC&amp;P VAL'!BS191*'[1]PERCENT ARRAY-MEAN FC&amp;P VAL'!BT191),""),""))</f>
        <v/>
      </c>
      <c r="AA191" s="12" t="str">
        <f>IF(Z191="","",'[1]PERCENT ARRAY-MEAN FC&amp;P VAL'!BO191*'[1]PERCENT ARRAY-MEAN FC&amp;P VAL'!BP191*'[1]PERCENT ARRAY-MEAN FC&amp;P VAL'!BQ191-ABS('[1]PERCENT ARRAY-MEAN FC&amp;P VAL'!BR191*'[1]PERCENT ARRAY-MEAN FC&amp;P VAL'!BS191*'[1]PERCENT ARRAY-MEAN FC&amp;P VAL'!BT191))</f>
        <v/>
      </c>
      <c r="AB191" t="str">
        <f>IF(A191="","",IF('[1]Calculation genes in KEGG path'!L189&gt;='[1]Flux and Impact'!$E$1,IF(('[1]PERCENT ARRAY-MEAN FC&amp;P VAL'!BU191*'[1]PERCENT ARRAY-MEAN FC&amp;P VAL'!BV191*'[1]PERCENT ARRAY-MEAN FC&amp;P VAL'!BW191+ABS('[1]PERCENT ARRAY-MEAN FC&amp;P VAL'!BX191*'[1]PERCENT ARRAY-MEAN FC&amp;P VAL'!BY191*'[1]PERCENT ARRAY-MEAN FC&amp;P VAL'!BZ191))&gt;0,'[1]PERCENT ARRAY-MEAN FC&amp;P VAL'!BU191*'[1]PERCENT ARRAY-MEAN FC&amp;P VAL'!BV191*'[1]PERCENT ARRAY-MEAN FC&amp;P VAL'!BW191+ABS('[1]PERCENT ARRAY-MEAN FC&amp;P VAL'!BX191*'[1]PERCENT ARRAY-MEAN FC&amp;P VAL'!BY191*'[1]PERCENT ARRAY-MEAN FC&amp;P VAL'!BZ191),""),""))</f>
        <v/>
      </c>
      <c r="AC191" s="12" t="str">
        <f>IF(AB191="","",'[1]PERCENT ARRAY-MEAN FC&amp;P VAL'!BU191*'[1]PERCENT ARRAY-MEAN FC&amp;P VAL'!BV191*'[1]PERCENT ARRAY-MEAN FC&amp;P VAL'!BW191-ABS('[1]PERCENT ARRAY-MEAN FC&amp;P VAL'!BX191*'[1]PERCENT ARRAY-MEAN FC&amp;P VAL'!BY191*'[1]PERCENT ARRAY-MEAN FC&amp;P VAL'!BZ191))</f>
        <v/>
      </c>
      <c r="AD191" t="str">
        <f>IF(A191="","",IF('[1]Calculation genes in KEGG path'!L189&gt;='[1]Flux and Impact'!$E$1,IF(('[1]PERCENT ARRAY-MEAN FC&amp;P VAL'!CA191*'[1]PERCENT ARRAY-MEAN FC&amp;P VAL'!CB191*'[1]PERCENT ARRAY-MEAN FC&amp;P VAL'!CC191+ABS('[1]PERCENT ARRAY-MEAN FC&amp;P VAL'!CD191*'[1]PERCENT ARRAY-MEAN FC&amp;P VAL'!CE191*'[1]PERCENT ARRAY-MEAN FC&amp;P VAL'!CF191))&gt;0,'[1]PERCENT ARRAY-MEAN FC&amp;P VAL'!CA191*'[1]PERCENT ARRAY-MEAN FC&amp;P VAL'!CB191*'[1]PERCENT ARRAY-MEAN FC&amp;P VAL'!CC191+ABS('[1]PERCENT ARRAY-MEAN FC&amp;P VAL'!CD191*'[1]PERCENT ARRAY-MEAN FC&amp;P VAL'!CE191*'[1]PERCENT ARRAY-MEAN FC&amp;P VAL'!CF191),""),""))</f>
        <v/>
      </c>
      <c r="AE191" s="12" t="str">
        <f>IF(AD191="","",'[1]PERCENT ARRAY-MEAN FC&amp;P VAL'!CA191*'[1]PERCENT ARRAY-MEAN FC&amp;P VAL'!CB191*'[1]PERCENT ARRAY-MEAN FC&amp;P VAL'!CC191-ABS('[1]PERCENT ARRAY-MEAN FC&amp;P VAL'!CD191*'[1]PERCENT ARRAY-MEAN FC&amp;P VAL'!CE191*'[1]PERCENT ARRAY-MEAN FC&amp;P VAL'!CF191))</f>
        <v/>
      </c>
      <c r="AF191" t="str">
        <f>IF(A191="","",IF('[1]Calculation genes in KEGG path'!L189&gt;='[1]Flux and Impact'!$E$1,IF(('[1]PERCENT ARRAY-MEAN FC&amp;P VAL'!CG191*'[1]PERCENT ARRAY-MEAN FC&amp;P VAL'!CH191*'[1]PERCENT ARRAY-MEAN FC&amp;P VAL'!CI191+ABS('[1]PERCENT ARRAY-MEAN FC&amp;P VAL'!CJ191*'[1]PERCENT ARRAY-MEAN FC&amp;P VAL'!CK191*'[1]PERCENT ARRAY-MEAN FC&amp;P VAL'!CL191))&gt;0,'[1]PERCENT ARRAY-MEAN FC&amp;P VAL'!CG191*'[1]PERCENT ARRAY-MEAN FC&amp;P VAL'!CH191*'[1]PERCENT ARRAY-MEAN FC&amp;P VAL'!CI191+ABS('[1]PERCENT ARRAY-MEAN FC&amp;P VAL'!CJ191*'[1]PERCENT ARRAY-MEAN FC&amp;P VAL'!CK191*'[1]PERCENT ARRAY-MEAN FC&amp;P VAL'!CL191),""),""))</f>
        <v/>
      </c>
      <c r="AG191" s="12" t="str">
        <f>IF(AF191="","",'[1]PERCENT ARRAY-MEAN FC&amp;P VAL'!CG191*'[1]PERCENT ARRAY-MEAN FC&amp;P VAL'!CH191*'[1]PERCENT ARRAY-MEAN FC&amp;P VAL'!CI191-ABS('[1]PERCENT ARRAY-MEAN FC&amp;P VAL'!CJ191*'[1]PERCENT ARRAY-MEAN FC&amp;P VAL'!CK191*'[1]PERCENT ARRAY-MEAN FC&amp;P VAL'!CL191))</f>
        <v/>
      </c>
      <c r="AH191" t="str">
        <f>IF(A191="","",IF('[1]Calculation genes in KEGG path'!L189&gt;='[1]Flux and Impact'!$E$1,IF(('[1]PERCENT ARRAY-MEAN FC&amp;P VAL'!CM191*'[1]PERCENT ARRAY-MEAN FC&amp;P VAL'!CN191*'[1]PERCENT ARRAY-MEAN FC&amp;P VAL'!CO191+ABS('[1]PERCENT ARRAY-MEAN FC&amp;P VAL'!CP191*'[1]PERCENT ARRAY-MEAN FC&amp;P VAL'!CQ191*'[1]PERCENT ARRAY-MEAN FC&amp;P VAL'!CR191))&gt;0,'[1]PERCENT ARRAY-MEAN FC&amp;P VAL'!CM191*'[1]PERCENT ARRAY-MEAN FC&amp;P VAL'!CN191*'[1]PERCENT ARRAY-MEAN FC&amp;P VAL'!CO191+ABS('[1]PERCENT ARRAY-MEAN FC&amp;P VAL'!CP191*'[1]PERCENT ARRAY-MEAN FC&amp;P VAL'!CQ191*'[1]PERCENT ARRAY-MEAN FC&amp;P VAL'!CR191),""),""))</f>
        <v/>
      </c>
      <c r="AI191" s="12" t="str">
        <f>IF(AH191="","",'[1]PERCENT ARRAY-MEAN FC&amp;P VAL'!CM191*'[1]PERCENT ARRAY-MEAN FC&amp;P VAL'!CN191*'[1]PERCENT ARRAY-MEAN FC&amp;P VAL'!CO191-ABS('[1]PERCENT ARRAY-MEAN FC&amp;P VAL'!CP191*'[1]PERCENT ARRAY-MEAN FC&amp;P VAL'!CQ191*'[1]PERCENT ARRAY-MEAN FC&amp;P VAL'!CR191))</f>
        <v/>
      </c>
      <c r="AJ191" t="str">
        <f>IF(A191="","",IF('[1]Calculation genes in KEGG path'!L189&gt;='[1]Flux and Impact'!$E$1,IF(('[1]PERCENT ARRAY-MEAN FC&amp;P VAL'!CS191*'[1]PERCENT ARRAY-MEAN FC&amp;P VAL'!CT191*'[1]PERCENT ARRAY-MEAN FC&amp;P VAL'!CU191+ABS('[1]PERCENT ARRAY-MEAN FC&amp;P VAL'!CV191*'[1]PERCENT ARRAY-MEAN FC&amp;P VAL'!CW191*'[1]PERCENT ARRAY-MEAN FC&amp;P VAL'!CX191))&gt;0,'[1]PERCENT ARRAY-MEAN FC&amp;P VAL'!CS191*'[1]PERCENT ARRAY-MEAN FC&amp;P VAL'!CT191*'[1]PERCENT ARRAY-MEAN FC&amp;P VAL'!CU191+ABS('[1]PERCENT ARRAY-MEAN FC&amp;P VAL'!CV191*'[1]PERCENT ARRAY-MEAN FC&amp;P VAL'!CW191*'[1]PERCENT ARRAY-MEAN FC&amp;P VAL'!CX191),""),""))</f>
        <v/>
      </c>
      <c r="AK191" s="12" t="str">
        <f>IF(AJ191="","",'[1]PERCENT ARRAY-MEAN FC&amp;P VAL'!CS191*'[1]PERCENT ARRAY-MEAN FC&amp;P VAL'!CT191*'[1]PERCENT ARRAY-MEAN FC&amp;P VAL'!CU191-ABS('[1]PERCENT ARRAY-MEAN FC&amp;P VAL'!CV191*'[1]PERCENT ARRAY-MEAN FC&amp;P VAL'!CW191*'[1]PERCENT ARRAY-MEAN FC&amp;P VAL'!CX191))</f>
        <v/>
      </c>
      <c r="AL191" t="str">
        <f>IF(A191="","",IF('[1]Calculation genes in KEGG path'!L189&gt;='[1]Flux and Impact'!$E$1,IF(('[1]PERCENT ARRAY-MEAN FC&amp;P VAL'!CY191*'[1]PERCENT ARRAY-MEAN FC&amp;P VAL'!CZ191*'[1]PERCENT ARRAY-MEAN FC&amp;P VAL'!DA191+ABS('[1]PERCENT ARRAY-MEAN FC&amp;P VAL'!DB191*'[1]PERCENT ARRAY-MEAN FC&amp;P VAL'!DC191*'[1]PERCENT ARRAY-MEAN FC&amp;P VAL'!DD191))&gt;0,'[1]PERCENT ARRAY-MEAN FC&amp;P VAL'!CY191*'[1]PERCENT ARRAY-MEAN FC&amp;P VAL'!CZ191*'[1]PERCENT ARRAY-MEAN FC&amp;P VAL'!DA191+ABS('[1]PERCENT ARRAY-MEAN FC&amp;P VAL'!DB191*'[1]PERCENT ARRAY-MEAN FC&amp;P VAL'!DC191*'[1]PERCENT ARRAY-MEAN FC&amp;P VAL'!DD191),""),""))</f>
        <v/>
      </c>
      <c r="AM191" s="12" t="str">
        <f>IF(AL191="","",'[1]PERCENT ARRAY-MEAN FC&amp;P VAL'!CY191*'[1]PERCENT ARRAY-MEAN FC&amp;P VAL'!CZ191*'[1]PERCENT ARRAY-MEAN FC&amp;P VAL'!DA191-ABS('[1]PERCENT ARRAY-MEAN FC&amp;P VAL'!DB191*'[1]PERCENT ARRAY-MEAN FC&amp;P VAL'!DC191*'[1]PERCENT ARRAY-MEAN FC&amp;P VAL'!DD191))</f>
        <v/>
      </c>
      <c r="AN191" t="str">
        <f>IF(A191="","",IF('[1]Calculation genes in KEGG path'!L189&gt;='[1]Flux and Impact'!$E$1,IF(('[1]PERCENT ARRAY-MEAN FC&amp;P VAL'!DE191*'[1]PERCENT ARRAY-MEAN FC&amp;P VAL'!DF191*'[1]PERCENT ARRAY-MEAN FC&amp;P VAL'!DG191+ABS('[1]PERCENT ARRAY-MEAN FC&amp;P VAL'!DH191*'[1]PERCENT ARRAY-MEAN FC&amp;P VAL'!DI191*'[1]PERCENT ARRAY-MEAN FC&amp;P VAL'!DJ191))&gt;0,'[1]PERCENT ARRAY-MEAN FC&amp;P VAL'!DE191*'[1]PERCENT ARRAY-MEAN FC&amp;P VAL'!DF191*'[1]PERCENT ARRAY-MEAN FC&amp;P VAL'!DG191+ABS('[1]PERCENT ARRAY-MEAN FC&amp;P VAL'!DH191*'[1]PERCENT ARRAY-MEAN FC&amp;P VAL'!DI191*'[1]PERCENT ARRAY-MEAN FC&amp;P VAL'!DJ191),""),""))</f>
        <v/>
      </c>
      <c r="AO191" s="12" t="str">
        <f>IF(AN191="","",'[1]PERCENT ARRAY-MEAN FC&amp;P VAL'!DE191*'[1]PERCENT ARRAY-MEAN FC&amp;P VAL'!DF191*'[1]PERCENT ARRAY-MEAN FC&amp;P VAL'!DG191-ABS('[1]PERCENT ARRAY-MEAN FC&amp;P VAL'!DH191*'[1]PERCENT ARRAY-MEAN FC&amp;P VAL'!DI191*'[1]PERCENT ARRAY-MEAN FC&amp;P VAL'!DJ191))</f>
        <v/>
      </c>
      <c r="AP191" t="str">
        <f>IF(A191="","",IF('[1]Calculation genes in KEGG path'!L189&gt;='[1]Flux and Impact'!$E$1,IF(('[1]PERCENT ARRAY-MEAN FC&amp;P VAL'!DK191*'[1]PERCENT ARRAY-MEAN FC&amp;P VAL'!DL191*'[1]PERCENT ARRAY-MEAN FC&amp;P VAL'!DM191+ABS('[1]PERCENT ARRAY-MEAN FC&amp;P VAL'!DN191*'[1]PERCENT ARRAY-MEAN FC&amp;P VAL'!DO191*'[1]PERCENT ARRAY-MEAN FC&amp;P VAL'!DP191))&gt;0,'[1]PERCENT ARRAY-MEAN FC&amp;P VAL'!DK191*'[1]PERCENT ARRAY-MEAN FC&amp;P VAL'!DL191*'[1]PERCENT ARRAY-MEAN FC&amp;P VAL'!DM191+ABS('[1]PERCENT ARRAY-MEAN FC&amp;P VAL'!DN191*'[1]PERCENT ARRAY-MEAN FC&amp;P VAL'!DO191*'[1]PERCENT ARRAY-MEAN FC&amp;P VAL'!DP191),""),""))</f>
        <v/>
      </c>
      <c r="AQ191" s="12" t="str">
        <f>IF(AP191="","",'[1]PERCENT ARRAY-MEAN FC&amp;P VAL'!DK191*'[1]PERCENT ARRAY-MEAN FC&amp;P VAL'!DL191*'[1]PERCENT ARRAY-MEAN FC&amp;P VAL'!DM191-ABS('[1]PERCENT ARRAY-MEAN FC&amp;P VAL'!DN191*'[1]PERCENT ARRAY-MEAN FC&amp;P VAL'!DO191*'[1]PERCENT ARRAY-MEAN FC&amp;P VAL'!DP191))</f>
        <v/>
      </c>
      <c r="AR191" t="str">
        <f>IF(A191="","",IF('[1]Calculation genes in KEGG path'!L189&gt;='[1]Flux and Impact'!$E$1,IF(('[1]PERCENT ARRAY-MEAN FC&amp;P VAL'!DQ191*'[1]PERCENT ARRAY-MEAN FC&amp;P VAL'!DR191*'[1]PERCENT ARRAY-MEAN FC&amp;P VAL'!DS191+ABS('[1]PERCENT ARRAY-MEAN FC&amp;P VAL'!DT191*'[1]PERCENT ARRAY-MEAN FC&amp;P VAL'!DU191*'[1]PERCENT ARRAY-MEAN FC&amp;P VAL'!DV191))&gt;0,'[1]PERCENT ARRAY-MEAN FC&amp;P VAL'!DQ191*'[1]PERCENT ARRAY-MEAN FC&amp;P VAL'!DR191*'[1]PERCENT ARRAY-MEAN FC&amp;P VAL'!DS191+ABS('[1]PERCENT ARRAY-MEAN FC&amp;P VAL'!DT191*'[1]PERCENT ARRAY-MEAN FC&amp;P VAL'!DU191*'[1]PERCENT ARRAY-MEAN FC&amp;P VAL'!DV191),""),""))</f>
        <v/>
      </c>
      <c r="AS191" s="12" t="str">
        <f>IF(AR191="","",'[1]PERCENT ARRAY-MEAN FC&amp;P VAL'!DQ191*'[1]PERCENT ARRAY-MEAN FC&amp;P VAL'!DR191*'[1]PERCENT ARRAY-MEAN FC&amp;P VAL'!DS191-ABS('[1]PERCENT ARRAY-MEAN FC&amp;P VAL'!DT191*'[1]PERCENT ARRAY-MEAN FC&amp;P VAL'!DU191*'[1]PERCENT ARRAY-MEAN FC&amp;P VAL'!DV191))</f>
        <v/>
      </c>
      <c r="AT191" s="12">
        <f t="shared" si="7"/>
        <v>-49.7417845448587</v>
      </c>
      <c r="AU191" s="12">
        <f t="shared" si="8"/>
        <v>1</v>
      </c>
    </row>
    <row r="192" spans="5:47">
      <c r="E192" s="12"/>
      <c r="O192" s="12" t="str">
        <f>IF(N192="","",'[1]PERCENT ARRAY-MEAN FC&amp;P VAL'!AE192*'[1]PERCENT ARRAY-MEAN FC&amp;P VAL'!AF192*'[1]PERCENT ARRAY-MEAN FC&amp;P VAL'!AG192-ABS('[1]PERCENT ARRAY-MEAN FC&amp;P VAL'!AH192*'[1]PERCENT ARRAY-MEAN FC&amp;P VAL'!AI192*'[1]PERCENT ARRAY-MEAN FC&amp;P VAL'!AJ192))</f>
        <v/>
      </c>
      <c r="P192" t="str">
        <f>IF(A192="","",IF('[1]Calculation genes in KEGG path'!L190&gt;='[1]Flux and Impact'!$E$1,IF(('[1]PERCENT ARRAY-MEAN FC&amp;P VAL'!AK192*'[1]PERCENT ARRAY-MEAN FC&amp;P VAL'!AL192*'[1]PERCENT ARRAY-MEAN FC&amp;P VAL'!AM192+ABS('[1]PERCENT ARRAY-MEAN FC&amp;P VAL'!AN192*'[1]PERCENT ARRAY-MEAN FC&amp;P VAL'!AO192*'[1]PERCENT ARRAY-MEAN FC&amp;P VAL'!AP192))&gt;0,'[1]PERCENT ARRAY-MEAN FC&amp;P VAL'!AK192*'[1]PERCENT ARRAY-MEAN FC&amp;P VAL'!AL192*'[1]PERCENT ARRAY-MEAN FC&amp;P VAL'!AM192+ABS('[1]PERCENT ARRAY-MEAN FC&amp;P VAL'!AN192*'[1]PERCENT ARRAY-MEAN FC&amp;P VAL'!AO192*'[1]PERCENT ARRAY-MEAN FC&amp;P VAL'!AP192),""),""))</f>
        <v/>
      </c>
      <c r="Q192" s="12" t="str">
        <f>IF(P192="","",'[1]PERCENT ARRAY-MEAN FC&amp;P VAL'!AK192*'[1]PERCENT ARRAY-MEAN FC&amp;P VAL'!AL192*'[1]PERCENT ARRAY-MEAN FC&amp;P VAL'!AM192-ABS('[1]PERCENT ARRAY-MEAN FC&amp;P VAL'!AN192*'[1]PERCENT ARRAY-MEAN FC&amp;P VAL'!AO192*'[1]PERCENT ARRAY-MEAN FC&amp;P VAL'!AP192))</f>
        <v/>
      </c>
      <c r="R192" t="str">
        <f>IF(A192="","",IF('[1]Calculation genes in KEGG path'!L190&gt;='[1]Flux and Impact'!$E$1,IF(('[1]PERCENT ARRAY-MEAN FC&amp;P VAL'!AQ192*'[1]PERCENT ARRAY-MEAN FC&amp;P VAL'!AR192*'[1]PERCENT ARRAY-MEAN FC&amp;P VAL'!AS192+ABS('[1]PERCENT ARRAY-MEAN FC&amp;P VAL'!AT192*'[1]PERCENT ARRAY-MEAN FC&amp;P VAL'!AU192*'[1]PERCENT ARRAY-MEAN FC&amp;P VAL'!AV192))&gt;0,'[1]PERCENT ARRAY-MEAN FC&amp;P VAL'!AQ192*'[1]PERCENT ARRAY-MEAN FC&amp;P VAL'!AR192*'[1]PERCENT ARRAY-MEAN FC&amp;P VAL'!AS192+ABS('[1]PERCENT ARRAY-MEAN FC&amp;P VAL'!AT192*'[1]PERCENT ARRAY-MEAN FC&amp;P VAL'!AU192*'[1]PERCENT ARRAY-MEAN FC&amp;P VAL'!AV192),""),""))</f>
        <v/>
      </c>
      <c r="S192" s="12" t="str">
        <f>IF(R192="","",'[1]PERCENT ARRAY-MEAN FC&amp;P VAL'!AQ192*'[1]PERCENT ARRAY-MEAN FC&amp;P VAL'!AR192*'[1]PERCENT ARRAY-MEAN FC&amp;P VAL'!AS192-ABS('[1]PERCENT ARRAY-MEAN FC&amp;P VAL'!AT192*'[1]PERCENT ARRAY-MEAN FC&amp;P VAL'!AU192*'[1]PERCENT ARRAY-MEAN FC&amp;P VAL'!AV192))</f>
        <v/>
      </c>
      <c r="T192" t="str">
        <f>IF(A192="","",IF('[1]Calculation genes in KEGG path'!L190&gt;='[1]Flux and Impact'!$E$1,IF(('[1]PERCENT ARRAY-MEAN FC&amp;P VAL'!AW192*'[1]PERCENT ARRAY-MEAN FC&amp;P VAL'!AX192*'[1]PERCENT ARRAY-MEAN FC&amp;P VAL'!AY192+ABS('[1]PERCENT ARRAY-MEAN FC&amp;P VAL'!AZ192*'[1]PERCENT ARRAY-MEAN FC&amp;P VAL'!BA192*'[1]PERCENT ARRAY-MEAN FC&amp;P VAL'!BB192))&gt;0,'[1]PERCENT ARRAY-MEAN FC&amp;P VAL'!AW192*'[1]PERCENT ARRAY-MEAN FC&amp;P VAL'!AX192*'[1]PERCENT ARRAY-MEAN FC&amp;P VAL'!AY192+ABS('[1]PERCENT ARRAY-MEAN FC&amp;P VAL'!AZ192*'[1]PERCENT ARRAY-MEAN FC&amp;P VAL'!BA192*'[1]PERCENT ARRAY-MEAN FC&amp;P VAL'!BB192),""),""))</f>
        <v/>
      </c>
      <c r="U192" s="12" t="str">
        <f>IF(T192="","",'[1]PERCENT ARRAY-MEAN FC&amp;P VAL'!AW192*'[1]PERCENT ARRAY-MEAN FC&amp;P VAL'!AX192*'[1]PERCENT ARRAY-MEAN FC&amp;P VAL'!AY192-ABS('[1]PERCENT ARRAY-MEAN FC&amp;P VAL'!AZ192*'[1]PERCENT ARRAY-MEAN FC&amp;P VAL'!BA192*'[1]PERCENT ARRAY-MEAN FC&amp;P VAL'!BB192))</f>
        <v/>
      </c>
      <c r="V192" t="str">
        <f>IF(A192="","",IF('[1]Calculation genes in KEGG path'!L190&gt;='[1]Flux and Impact'!$E$1,IF(('[1]PERCENT ARRAY-MEAN FC&amp;P VAL'!BC192*'[1]PERCENT ARRAY-MEAN FC&amp;P VAL'!BD192*'[1]PERCENT ARRAY-MEAN FC&amp;P VAL'!BE192+ABS('[1]PERCENT ARRAY-MEAN FC&amp;P VAL'!BF192*'[1]PERCENT ARRAY-MEAN FC&amp;P VAL'!BG192*'[1]PERCENT ARRAY-MEAN FC&amp;P VAL'!BH192))&gt;0,'[1]PERCENT ARRAY-MEAN FC&amp;P VAL'!BC192*'[1]PERCENT ARRAY-MEAN FC&amp;P VAL'!BD192*'[1]PERCENT ARRAY-MEAN FC&amp;P VAL'!BE192+ABS('[1]PERCENT ARRAY-MEAN FC&amp;P VAL'!BF192*'[1]PERCENT ARRAY-MEAN FC&amp;P VAL'!BG192*'[1]PERCENT ARRAY-MEAN FC&amp;P VAL'!BH192),""),""))</f>
        <v/>
      </c>
      <c r="W192" s="12" t="str">
        <f>IF(V192="","",'[1]PERCENT ARRAY-MEAN FC&amp;P VAL'!BC192*'[1]PERCENT ARRAY-MEAN FC&amp;P VAL'!BD192*'[1]PERCENT ARRAY-MEAN FC&amp;P VAL'!BE192-ABS('[1]PERCENT ARRAY-MEAN FC&amp;P VAL'!BF192*'[1]PERCENT ARRAY-MEAN FC&amp;P VAL'!BG192*'[1]PERCENT ARRAY-MEAN FC&amp;P VAL'!BH192))</f>
        <v/>
      </c>
      <c r="X192" t="str">
        <f>IF(A192="","",IF('[1]Calculation genes in KEGG path'!L190&gt;='[1]Flux and Impact'!$E$1,IF(('[1]PERCENT ARRAY-MEAN FC&amp;P VAL'!BI192*'[1]PERCENT ARRAY-MEAN FC&amp;P VAL'!BJ192*'[1]PERCENT ARRAY-MEAN FC&amp;P VAL'!BK192+ABS('[1]PERCENT ARRAY-MEAN FC&amp;P VAL'!BL192*'[1]PERCENT ARRAY-MEAN FC&amp;P VAL'!BM192*'[1]PERCENT ARRAY-MEAN FC&amp;P VAL'!BN192))&gt;0,'[1]PERCENT ARRAY-MEAN FC&amp;P VAL'!BI192*'[1]PERCENT ARRAY-MEAN FC&amp;P VAL'!BJ192*'[1]PERCENT ARRAY-MEAN FC&amp;P VAL'!BK192+ABS('[1]PERCENT ARRAY-MEAN FC&amp;P VAL'!BL192*'[1]PERCENT ARRAY-MEAN FC&amp;P VAL'!BM192*'[1]PERCENT ARRAY-MEAN FC&amp;P VAL'!BN192),""),""))</f>
        <v/>
      </c>
      <c r="Y192" s="12" t="str">
        <f>IF(X192="","",'[1]PERCENT ARRAY-MEAN FC&amp;P VAL'!BI192*'[1]PERCENT ARRAY-MEAN FC&amp;P VAL'!BJ192*'[1]PERCENT ARRAY-MEAN FC&amp;P VAL'!BK192-ABS('[1]PERCENT ARRAY-MEAN FC&amp;P VAL'!BL192*'[1]PERCENT ARRAY-MEAN FC&amp;P VAL'!BM192*'[1]PERCENT ARRAY-MEAN FC&amp;P VAL'!BN192))</f>
        <v/>
      </c>
      <c r="Z192" t="str">
        <f>IF(A192="","",IF('[1]Calculation genes in KEGG path'!L190&gt;='[1]Flux and Impact'!$E$1,IF(('[1]PERCENT ARRAY-MEAN FC&amp;P VAL'!BO192*'[1]PERCENT ARRAY-MEAN FC&amp;P VAL'!BP192*'[1]PERCENT ARRAY-MEAN FC&amp;P VAL'!BQ192+ABS('[1]PERCENT ARRAY-MEAN FC&amp;P VAL'!BR192*'[1]PERCENT ARRAY-MEAN FC&amp;P VAL'!BS192*'[1]PERCENT ARRAY-MEAN FC&amp;P VAL'!BT192))&gt;0,'[1]PERCENT ARRAY-MEAN FC&amp;P VAL'!BO192*'[1]PERCENT ARRAY-MEAN FC&amp;P VAL'!BP192*'[1]PERCENT ARRAY-MEAN FC&amp;P VAL'!BQ192+ABS('[1]PERCENT ARRAY-MEAN FC&amp;P VAL'!BR192*'[1]PERCENT ARRAY-MEAN FC&amp;P VAL'!BS192*'[1]PERCENT ARRAY-MEAN FC&amp;P VAL'!BT192),""),""))</f>
        <v/>
      </c>
      <c r="AA192" s="12" t="str">
        <f>IF(Z192="","",'[1]PERCENT ARRAY-MEAN FC&amp;P VAL'!BO192*'[1]PERCENT ARRAY-MEAN FC&amp;P VAL'!BP192*'[1]PERCENT ARRAY-MEAN FC&amp;P VAL'!BQ192-ABS('[1]PERCENT ARRAY-MEAN FC&amp;P VAL'!BR192*'[1]PERCENT ARRAY-MEAN FC&amp;P VAL'!BS192*'[1]PERCENT ARRAY-MEAN FC&amp;P VAL'!BT192))</f>
        <v/>
      </c>
      <c r="AB192" t="str">
        <f>IF(A192="","",IF('[1]Calculation genes in KEGG path'!L190&gt;='[1]Flux and Impact'!$E$1,IF(('[1]PERCENT ARRAY-MEAN FC&amp;P VAL'!BU192*'[1]PERCENT ARRAY-MEAN FC&amp;P VAL'!BV192*'[1]PERCENT ARRAY-MEAN FC&amp;P VAL'!BW192+ABS('[1]PERCENT ARRAY-MEAN FC&amp;P VAL'!BX192*'[1]PERCENT ARRAY-MEAN FC&amp;P VAL'!BY192*'[1]PERCENT ARRAY-MEAN FC&amp;P VAL'!BZ192))&gt;0,'[1]PERCENT ARRAY-MEAN FC&amp;P VAL'!BU192*'[1]PERCENT ARRAY-MEAN FC&amp;P VAL'!BV192*'[1]PERCENT ARRAY-MEAN FC&amp;P VAL'!BW192+ABS('[1]PERCENT ARRAY-MEAN FC&amp;P VAL'!BX192*'[1]PERCENT ARRAY-MEAN FC&amp;P VAL'!BY192*'[1]PERCENT ARRAY-MEAN FC&amp;P VAL'!BZ192),""),""))</f>
        <v/>
      </c>
      <c r="AC192" s="12" t="str">
        <f>IF(AB192="","",'[1]PERCENT ARRAY-MEAN FC&amp;P VAL'!BU192*'[1]PERCENT ARRAY-MEAN FC&amp;P VAL'!BV192*'[1]PERCENT ARRAY-MEAN FC&amp;P VAL'!BW192-ABS('[1]PERCENT ARRAY-MEAN FC&amp;P VAL'!BX192*'[1]PERCENT ARRAY-MEAN FC&amp;P VAL'!BY192*'[1]PERCENT ARRAY-MEAN FC&amp;P VAL'!BZ192))</f>
        <v/>
      </c>
      <c r="AD192" t="str">
        <f>IF(A192="","",IF('[1]Calculation genes in KEGG path'!L190&gt;='[1]Flux and Impact'!$E$1,IF(('[1]PERCENT ARRAY-MEAN FC&amp;P VAL'!CA192*'[1]PERCENT ARRAY-MEAN FC&amp;P VAL'!CB192*'[1]PERCENT ARRAY-MEAN FC&amp;P VAL'!CC192+ABS('[1]PERCENT ARRAY-MEAN FC&amp;P VAL'!CD192*'[1]PERCENT ARRAY-MEAN FC&amp;P VAL'!CE192*'[1]PERCENT ARRAY-MEAN FC&amp;P VAL'!CF192))&gt;0,'[1]PERCENT ARRAY-MEAN FC&amp;P VAL'!CA192*'[1]PERCENT ARRAY-MEAN FC&amp;P VAL'!CB192*'[1]PERCENT ARRAY-MEAN FC&amp;P VAL'!CC192+ABS('[1]PERCENT ARRAY-MEAN FC&amp;P VAL'!CD192*'[1]PERCENT ARRAY-MEAN FC&amp;P VAL'!CE192*'[1]PERCENT ARRAY-MEAN FC&amp;P VAL'!CF192),""),""))</f>
        <v/>
      </c>
      <c r="AE192" s="12" t="str">
        <f>IF(AD192="","",'[1]PERCENT ARRAY-MEAN FC&amp;P VAL'!CA192*'[1]PERCENT ARRAY-MEAN FC&amp;P VAL'!CB192*'[1]PERCENT ARRAY-MEAN FC&amp;P VAL'!CC192-ABS('[1]PERCENT ARRAY-MEAN FC&amp;P VAL'!CD192*'[1]PERCENT ARRAY-MEAN FC&amp;P VAL'!CE192*'[1]PERCENT ARRAY-MEAN FC&amp;P VAL'!CF192))</f>
        <v/>
      </c>
      <c r="AF192" t="str">
        <f>IF(A192="","",IF('[1]Calculation genes in KEGG path'!L190&gt;='[1]Flux and Impact'!$E$1,IF(('[1]PERCENT ARRAY-MEAN FC&amp;P VAL'!CG192*'[1]PERCENT ARRAY-MEAN FC&amp;P VAL'!CH192*'[1]PERCENT ARRAY-MEAN FC&amp;P VAL'!CI192+ABS('[1]PERCENT ARRAY-MEAN FC&amp;P VAL'!CJ192*'[1]PERCENT ARRAY-MEAN FC&amp;P VAL'!CK192*'[1]PERCENT ARRAY-MEAN FC&amp;P VAL'!CL192))&gt;0,'[1]PERCENT ARRAY-MEAN FC&amp;P VAL'!CG192*'[1]PERCENT ARRAY-MEAN FC&amp;P VAL'!CH192*'[1]PERCENT ARRAY-MEAN FC&amp;P VAL'!CI192+ABS('[1]PERCENT ARRAY-MEAN FC&amp;P VAL'!CJ192*'[1]PERCENT ARRAY-MEAN FC&amp;P VAL'!CK192*'[1]PERCENT ARRAY-MEAN FC&amp;P VAL'!CL192),""),""))</f>
        <v/>
      </c>
      <c r="AG192" s="12" t="str">
        <f>IF(AF192="","",'[1]PERCENT ARRAY-MEAN FC&amp;P VAL'!CG192*'[1]PERCENT ARRAY-MEAN FC&amp;P VAL'!CH192*'[1]PERCENT ARRAY-MEAN FC&amp;P VAL'!CI192-ABS('[1]PERCENT ARRAY-MEAN FC&amp;P VAL'!CJ192*'[1]PERCENT ARRAY-MEAN FC&amp;P VAL'!CK192*'[1]PERCENT ARRAY-MEAN FC&amp;P VAL'!CL192))</f>
        <v/>
      </c>
      <c r="AH192" t="str">
        <f>IF(A192="","",IF('[1]Calculation genes in KEGG path'!L190&gt;='[1]Flux and Impact'!$E$1,IF(('[1]PERCENT ARRAY-MEAN FC&amp;P VAL'!CM192*'[1]PERCENT ARRAY-MEAN FC&amp;P VAL'!CN192*'[1]PERCENT ARRAY-MEAN FC&amp;P VAL'!CO192+ABS('[1]PERCENT ARRAY-MEAN FC&amp;P VAL'!CP192*'[1]PERCENT ARRAY-MEAN FC&amp;P VAL'!CQ192*'[1]PERCENT ARRAY-MEAN FC&amp;P VAL'!CR192))&gt;0,'[1]PERCENT ARRAY-MEAN FC&amp;P VAL'!CM192*'[1]PERCENT ARRAY-MEAN FC&amp;P VAL'!CN192*'[1]PERCENT ARRAY-MEAN FC&amp;P VAL'!CO192+ABS('[1]PERCENT ARRAY-MEAN FC&amp;P VAL'!CP192*'[1]PERCENT ARRAY-MEAN FC&amp;P VAL'!CQ192*'[1]PERCENT ARRAY-MEAN FC&amp;P VAL'!CR192),""),""))</f>
        <v/>
      </c>
      <c r="AI192" s="12" t="str">
        <f>IF(AH192="","",'[1]PERCENT ARRAY-MEAN FC&amp;P VAL'!CM192*'[1]PERCENT ARRAY-MEAN FC&amp;P VAL'!CN192*'[1]PERCENT ARRAY-MEAN FC&amp;P VAL'!CO192-ABS('[1]PERCENT ARRAY-MEAN FC&amp;P VAL'!CP192*'[1]PERCENT ARRAY-MEAN FC&amp;P VAL'!CQ192*'[1]PERCENT ARRAY-MEAN FC&amp;P VAL'!CR192))</f>
        <v/>
      </c>
      <c r="AJ192" t="str">
        <f>IF(A192="","",IF('[1]Calculation genes in KEGG path'!L190&gt;='[1]Flux and Impact'!$E$1,IF(('[1]PERCENT ARRAY-MEAN FC&amp;P VAL'!CS192*'[1]PERCENT ARRAY-MEAN FC&amp;P VAL'!CT192*'[1]PERCENT ARRAY-MEAN FC&amp;P VAL'!CU192+ABS('[1]PERCENT ARRAY-MEAN FC&amp;P VAL'!CV192*'[1]PERCENT ARRAY-MEAN FC&amp;P VAL'!CW192*'[1]PERCENT ARRAY-MEAN FC&amp;P VAL'!CX192))&gt;0,'[1]PERCENT ARRAY-MEAN FC&amp;P VAL'!CS192*'[1]PERCENT ARRAY-MEAN FC&amp;P VAL'!CT192*'[1]PERCENT ARRAY-MEAN FC&amp;P VAL'!CU192+ABS('[1]PERCENT ARRAY-MEAN FC&amp;P VAL'!CV192*'[1]PERCENT ARRAY-MEAN FC&amp;P VAL'!CW192*'[1]PERCENT ARRAY-MEAN FC&amp;P VAL'!CX192),""),""))</f>
        <v/>
      </c>
      <c r="AK192" s="12" t="str">
        <f>IF(AJ192="","",'[1]PERCENT ARRAY-MEAN FC&amp;P VAL'!CS192*'[1]PERCENT ARRAY-MEAN FC&amp;P VAL'!CT192*'[1]PERCENT ARRAY-MEAN FC&amp;P VAL'!CU192-ABS('[1]PERCENT ARRAY-MEAN FC&amp;P VAL'!CV192*'[1]PERCENT ARRAY-MEAN FC&amp;P VAL'!CW192*'[1]PERCENT ARRAY-MEAN FC&amp;P VAL'!CX192))</f>
        <v/>
      </c>
      <c r="AL192" t="str">
        <f>IF(A192="","",IF('[1]Calculation genes in KEGG path'!L190&gt;='[1]Flux and Impact'!$E$1,IF(('[1]PERCENT ARRAY-MEAN FC&amp;P VAL'!CY192*'[1]PERCENT ARRAY-MEAN FC&amp;P VAL'!CZ192*'[1]PERCENT ARRAY-MEAN FC&amp;P VAL'!DA192+ABS('[1]PERCENT ARRAY-MEAN FC&amp;P VAL'!DB192*'[1]PERCENT ARRAY-MEAN FC&amp;P VAL'!DC192*'[1]PERCENT ARRAY-MEAN FC&amp;P VAL'!DD192))&gt;0,'[1]PERCENT ARRAY-MEAN FC&amp;P VAL'!CY192*'[1]PERCENT ARRAY-MEAN FC&amp;P VAL'!CZ192*'[1]PERCENT ARRAY-MEAN FC&amp;P VAL'!DA192+ABS('[1]PERCENT ARRAY-MEAN FC&amp;P VAL'!DB192*'[1]PERCENT ARRAY-MEAN FC&amp;P VAL'!DC192*'[1]PERCENT ARRAY-MEAN FC&amp;P VAL'!DD192),""),""))</f>
        <v/>
      </c>
      <c r="AM192" s="12" t="str">
        <f>IF(AL192="","",'[1]PERCENT ARRAY-MEAN FC&amp;P VAL'!CY192*'[1]PERCENT ARRAY-MEAN FC&amp;P VAL'!CZ192*'[1]PERCENT ARRAY-MEAN FC&amp;P VAL'!DA192-ABS('[1]PERCENT ARRAY-MEAN FC&amp;P VAL'!DB192*'[1]PERCENT ARRAY-MEAN FC&amp;P VAL'!DC192*'[1]PERCENT ARRAY-MEAN FC&amp;P VAL'!DD192))</f>
        <v/>
      </c>
      <c r="AN192" t="str">
        <f>IF(A192="","",IF('[1]Calculation genes in KEGG path'!L190&gt;='[1]Flux and Impact'!$E$1,IF(('[1]PERCENT ARRAY-MEAN FC&amp;P VAL'!DE192*'[1]PERCENT ARRAY-MEAN FC&amp;P VAL'!DF192*'[1]PERCENT ARRAY-MEAN FC&amp;P VAL'!DG192+ABS('[1]PERCENT ARRAY-MEAN FC&amp;P VAL'!DH192*'[1]PERCENT ARRAY-MEAN FC&amp;P VAL'!DI192*'[1]PERCENT ARRAY-MEAN FC&amp;P VAL'!DJ192))&gt;0,'[1]PERCENT ARRAY-MEAN FC&amp;P VAL'!DE192*'[1]PERCENT ARRAY-MEAN FC&amp;P VAL'!DF192*'[1]PERCENT ARRAY-MEAN FC&amp;P VAL'!DG192+ABS('[1]PERCENT ARRAY-MEAN FC&amp;P VAL'!DH192*'[1]PERCENT ARRAY-MEAN FC&amp;P VAL'!DI192*'[1]PERCENT ARRAY-MEAN FC&amp;P VAL'!DJ192),""),""))</f>
        <v/>
      </c>
      <c r="AO192" s="12" t="str">
        <f>IF(AN192="","",'[1]PERCENT ARRAY-MEAN FC&amp;P VAL'!DE192*'[1]PERCENT ARRAY-MEAN FC&amp;P VAL'!DF192*'[1]PERCENT ARRAY-MEAN FC&amp;P VAL'!DG192-ABS('[1]PERCENT ARRAY-MEAN FC&amp;P VAL'!DH192*'[1]PERCENT ARRAY-MEAN FC&amp;P VAL'!DI192*'[1]PERCENT ARRAY-MEAN FC&amp;P VAL'!DJ192))</f>
        <v/>
      </c>
      <c r="AP192" t="str">
        <f>IF(A192="","",IF('[1]Calculation genes in KEGG path'!L190&gt;='[1]Flux and Impact'!$E$1,IF(('[1]PERCENT ARRAY-MEAN FC&amp;P VAL'!DK192*'[1]PERCENT ARRAY-MEAN FC&amp;P VAL'!DL192*'[1]PERCENT ARRAY-MEAN FC&amp;P VAL'!DM192+ABS('[1]PERCENT ARRAY-MEAN FC&amp;P VAL'!DN192*'[1]PERCENT ARRAY-MEAN FC&amp;P VAL'!DO192*'[1]PERCENT ARRAY-MEAN FC&amp;P VAL'!DP192))&gt;0,'[1]PERCENT ARRAY-MEAN FC&amp;P VAL'!DK192*'[1]PERCENT ARRAY-MEAN FC&amp;P VAL'!DL192*'[1]PERCENT ARRAY-MEAN FC&amp;P VAL'!DM192+ABS('[1]PERCENT ARRAY-MEAN FC&amp;P VAL'!DN192*'[1]PERCENT ARRAY-MEAN FC&amp;P VAL'!DO192*'[1]PERCENT ARRAY-MEAN FC&amp;P VAL'!DP192),""),""))</f>
        <v/>
      </c>
      <c r="AQ192" s="12" t="str">
        <f>IF(AP192="","",'[1]PERCENT ARRAY-MEAN FC&amp;P VAL'!DK192*'[1]PERCENT ARRAY-MEAN FC&amp;P VAL'!DL192*'[1]PERCENT ARRAY-MEAN FC&amp;P VAL'!DM192-ABS('[1]PERCENT ARRAY-MEAN FC&amp;P VAL'!DN192*'[1]PERCENT ARRAY-MEAN FC&amp;P VAL'!DO192*'[1]PERCENT ARRAY-MEAN FC&amp;P VAL'!DP192))</f>
        <v/>
      </c>
      <c r="AR192" t="str">
        <f>IF(A192="","",IF('[1]Calculation genes in KEGG path'!L190&gt;='[1]Flux and Impact'!$E$1,IF(('[1]PERCENT ARRAY-MEAN FC&amp;P VAL'!DQ192*'[1]PERCENT ARRAY-MEAN FC&amp;P VAL'!DR192*'[1]PERCENT ARRAY-MEAN FC&amp;P VAL'!DS192+ABS('[1]PERCENT ARRAY-MEAN FC&amp;P VAL'!DT192*'[1]PERCENT ARRAY-MEAN FC&amp;P VAL'!DU192*'[1]PERCENT ARRAY-MEAN FC&amp;P VAL'!DV192))&gt;0,'[1]PERCENT ARRAY-MEAN FC&amp;P VAL'!DQ192*'[1]PERCENT ARRAY-MEAN FC&amp;P VAL'!DR192*'[1]PERCENT ARRAY-MEAN FC&amp;P VAL'!DS192+ABS('[1]PERCENT ARRAY-MEAN FC&amp;P VAL'!DT192*'[1]PERCENT ARRAY-MEAN FC&amp;P VAL'!DU192*'[1]PERCENT ARRAY-MEAN FC&amp;P VAL'!DV192),""),""))</f>
        <v/>
      </c>
      <c r="AS192" s="12" t="str">
        <f>IF(AR192="","",'[1]PERCENT ARRAY-MEAN FC&amp;P VAL'!DQ192*'[1]PERCENT ARRAY-MEAN FC&amp;P VAL'!DR192*'[1]PERCENT ARRAY-MEAN FC&amp;P VAL'!DS192-ABS('[1]PERCENT ARRAY-MEAN FC&amp;P VAL'!DT192*'[1]PERCENT ARRAY-MEAN FC&amp;P VAL'!DU192*'[1]PERCENT ARRAY-MEAN FC&amp;P VAL'!DV192))</f>
        <v/>
      </c>
      <c r="AT192" s="12" t="str">
        <f t="shared" si="7"/>
        <v/>
      </c>
      <c r="AU192" s="12" t="str">
        <f t="shared" si="8"/>
        <v/>
      </c>
    </row>
    <row r="193" spans="5:47">
      <c r="E193" s="12"/>
      <c r="O193" s="12" t="str">
        <f>IF(N193="","",'[1]PERCENT ARRAY-MEAN FC&amp;P VAL'!AE193*'[1]PERCENT ARRAY-MEAN FC&amp;P VAL'!AF193*'[1]PERCENT ARRAY-MEAN FC&amp;P VAL'!AG193-ABS('[1]PERCENT ARRAY-MEAN FC&amp;P VAL'!AH193*'[1]PERCENT ARRAY-MEAN FC&amp;P VAL'!AI193*'[1]PERCENT ARRAY-MEAN FC&amp;P VAL'!AJ193))</f>
        <v/>
      </c>
      <c r="P193" t="str">
        <f>IF(A193="","",IF('[1]Calculation genes in KEGG path'!L191&gt;='[1]Flux and Impact'!$E$1,IF(('[1]PERCENT ARRAY-MEAN FC&amp;P VAL'!AK193*'[1]PERCENT ARRAY-MEAN FC&amp;P VAL'!AL193*'[1]PERCENT ARRAY-MEAN FC&amp;P VAL'!AM193+ABS('[1]PERCENT ARRAY-MEAN FC&amp;P VAL'!AN193*'[1]PERCENT ARRAY-MEAN FC&amp;P VAL'!AO193*'[1]PERCENT ARRAY-MEAN FC&amp;P VAL'!AP193))&gt;0,'[1]PERCENT ARRAY-MEAN FC&amp;P VAL'!AK193*'[1]PERCENT ARRAY-MEAN FC&amp;P VAL'!AL193*'[1]PERCENT ARRAY-MEAN FC&amp;P VAL'!AM193+ABS('[1]PERCENT ARRAY-MEAN FC&amp;P VAL'!AN193*'[1]PERCENT ARRAY-MEAN FC&amp;P VAL'!AO193*'[1]PERCENT ARRAY-MEAN FC&amp;P VAL'!AP193),""),""))</f>
        <v/>
      </c>
      <c r="Q193" s="12" t="str">
        <f>IF(P193="","",'[1]PERCENT ARRAY-MEAN FC&amp;P VAL'!AK193*'[1]PERCENT ARRAY-MEAN FC&amp;P VAL'!AL193*'[1]PERCENT ARRAY-MEAN FC&amp;P VAL'!AM193-ABS('[1]PERCENT ARRAY-MEAN FC&amp;P VAL'!AN193*'[1]PERCENT ARRAY-MEAN FC&amp;P VAL'!AO193*'[1]PERCENT ARRAY-MEAN FC&amp;P VAL'!AP193))</f>
        <v/>
      </c>
      <c r="R193" t="str">
        <f>IF(A193="","",IF('[1]Calculation genes in KEGG path'!L191&gt;='[1]Flux and Impact'!$E$1,IF(('[1]PERCENT ARRAY-MEAN FC&amp;P VAL'!AQ193*'[1]PERCENT ARRAY-MEAN FC&amp;P VAL'!AR193*'[1]PERCENT ARRAY-MEAN FC&amp;P VAL'!AS193+ABS('[1]PERCENT ARRAY-MEAN FC&amp;P VAL'!AT193*'[1]PERCENT ARRAY-MEAN FC&amp;P VAL'!AU193*'[1]PERCENT ARRAY-MEAN FC&amp;P VAL'!AV193))&gt;0,'[1]PERCENT ARRAY-MEAN FC&amp;P VAL'!AQ193*'[1]PERCENT ARRAY-MEAN FC&amp;P VAL'!AR193*'[1]PERCENT ARRAY-MEAN FC&amp;P VAL'!AS193+ABS('[1]PERCENT ARRAY-MEAN FC&amp;P VAL'!AT193*'[1]PERCENT ARRAY-MEAN FC&amp;P VAL'!AU193*'[1]PERCENT ARRAY-MEAN FC&amp;P VAL'!AV193),""),""))</f>
        <v/>
      </c>
      <c r="S193" s="12" t="str">
        <f>IF(R193="","",'[1]PERCENT ARRAY-MEAN FC&amp;P VAL'!AQ193*'[1]PERCENT ARRAY-MEAN FC&amp;P VAL'!AR193*'[1]PERCENT ARRAY-MEAN FC&amp;P VAL'!AS193-ABS('[1]PERCENT ARRAY-MEAN FC&amp;P VAL'!AT193*'[1]PERCENT ARRAY-MEAN FC&amp;P VAL'!AU193*'[1]PERCENT ARRAY-MEAN FC&amp;P VAL'!AV193))</f>
        <v/>
      </c>
      <c r="T193" t="str">
        <f>IF(A193="","",IF('[1]Calculation genes in KEGG path'!L191&gt;='[1]Flux and Impact'!$E$1,IF(('[1]PERCENT ARRAY-MEAN FC&amp;P VAL'!AW193*'[1]PERCENT ARRAY-MEAN FC&amp;P VAL'!AX193*'[1]PERCENT ARRAY-MEAN FC&amp;P VAL'!AY193+ABS('[1]PERCENT ARRAY-MEAN FC&amp;P VAL'!AZ193*'[1]PERCENT ARRAY-MEAN FC&amp;P VAL'!BA193*'[1]PERCENT ARRAY-MEAN FC&amp;P VAL'!BB193))&gt;0,'[1]PERCENT ARRAY-MEAN FC&amp;P VAL'!AW193*'[1]PERCENT ARRAY-MEAN FC&amp;P VAL'!AX193*'[1]PERCENT ARRAY-MEAN FC&amp;P VAL'!AY193+ABS('[1]PERCENT ARRAY-MEAN FC&amp;P VAL'!AZ193*'[1]PERCENT ARRAY-MEAN FC&amp;P VAL'!BA193*'[1]PERCENT ARRAY-MEAN FC&amp;P VAL'!BB193),""),""))</f>
        <v/>
      </c>
      <c r="U193" s="12" t="str">
        <f>IF(T193="","",'[1]PERCENT ARRAY-MEAN FC&amp;P VAL'!AW193*'[1]PERCENT ARRAY-MEAN FC&amp;P VAL'!AX193*'[1]PERCENT ARRAY-MEAN FC&amp;P VAL'!AY193-ABS('[1]PERCENT ARRAY-MEAN FC&amp;P VAL'!AZ193*'[1]PERCENT ARRAY-MEAN FC&amp;P VAL'!BA193*'[1]PERCENT ARRAY-MEAN FC&amp;P VAL'!BB193))</f>
        <v/>
      </c>
      <c r="V193" t="str">
        <f>IF(A193="","",IF('[1]Calculation genes in KEGG path'!L191&gt;='[1]Flux and Impact'!$E$1,IF(('[1]PERCENT ARRAY-MEAN FC&amp;P VAL'!BC193*'[1]PERCENT ARRAY-MEAN FC&amp;P VAL'!BD193*'[1]PERCENT ARRAY-MEAN FC&amp;P VAL'!BE193+ABS('[1]PERCENT ARRAY-MEAN FC&amp;P VAL'!BF193*'[1]PERCENT ARRAY-MEAN FC&amp;P VAL'!BG193*'[1]PERCENT ARRAY-MEAN FC&amp;P VAL'!BH193))&gt;0,'[1]PERCENT ARRAY-MEAN FC&amp;P VAL'!BC193*'[1]PERCENT ARRAY-MEAN FC&amp;P VAL'!BD193*'[1]PERCENT ARRAY-MEAN FC&amp;P VAL'!BE193+ABS('[1]PERCENT ARRAY-MEAN FC&amp;P VAL'!BF193*'[1]PERCENT ARRAY-MEAN FC&amp;P VAL'!BG193*'[1]PERCENT ARRAY-MEAN FC&amp;P VAL'!BH193),""),""))</f>
        <v/>
      </c>
      <c r="W193" s="12" t="str">
        <f>IF(V193="","",'[1]PERCENT ARRAY-MEAN FC&amp;P VAL'!BC193*'[1]PERCENT ARRAY-MEAN FC&amp;P VAL'!BD193*'[1]PERCENT ARRAY-MEAN FC&amp;P VAL'!BE193-ABS('[1]PERCENT ARRAY-MEAN FC&amp;P VAL'!BF193*'[1]PERCENT ARRAY-MEAN FC&amp;P VAL'!BG193*'[1]PERCENT ARRAY-MEAN FC&amp;P VAL'!BH193))</f>
        <v/>
      </c>
      <c r="X193" t="str">
        <f>IF(A193="","",IF('[1]Calculation genes in KEGG path'!L191&gt;='[1]Flux and Impact'!$E$1,IF(('[1]PERCENT ARRAY-MEAN FC&amp;P VAL'!BI193*'[1]PERCENT ARRAY-MEAN FC&amp;P VAL'!BJ193*'[1]PERCENT ARRAY-MEAN FC&amp;P VAL'!BK193+ABS('[1]PERCENT ARRAY-MEAN FC&amp;P VAL'!BL193*'[1]PERCENT ARRAY-MEAN FC&amp;P VAL'!BM193*'[1]PERCENT ARRAY-MEAN FC&amp;P VAL'!BN193))&gt;0,'[1]PERCENT ARRAY-MEAN FC&amp;P VAL'!BI193*'[1]PERCENT ARRAY-MEAN FC&amp;P VAL'!BJ193*'[1]PERCENT ARRAY-MEAN FC&amp;P VAL'!BK193+ABS('[1]PERCENT ARRAY-MEAN FC&amp;P VAL'!BL193*'[1]PERCENT ARRAY-MEAN FC&amp;P VAL'!BM193*'[1]PERCENT ARRAY-MEAN FC&amp;P VAL'!BN193),""),""))</f>
        <v/>
      </c>
      <c r="Y193" s="12" t="str">
        <f>IF(X193="","",'[1]PERCENT ARRAY-MEAN FC&amp;P VAL'!BI193*'[1]PERCENT ARRAY-MEAN FC&amp;P VAL'!BJ193*'[1]PERCENT ARRAY-MEAN FC&amp;P VAL'!BK193-ABS('[1]PERCENT ARRAY-MEAN FC&amp;P VAL'!BL193*'[1]PERCENT ARRAY-MEAN FC&amp;P VAL'!BM193*'[1]PERCENT ARRAY-MEAN FC&amp;P VAL'!BN193))</f>
        <v/>
      </c>
      <c r="Z193" t="str">
        <f>IF(A193="","",IF('[1]Calculation genes in KEGG path'!L191&gt;='[1]Flux and Impact'!$E$1,IF(('[1]PERCENT ARRAY-MEAN FC&amp;P VAL'!BO193*'[1]PERCENT ARRAY-MEAN FC&amp;P VAL'!BP193*'[1]PERCENT ARRAY-MEAN FC&amp;P VAL'!BQ193+ABS('[1]PERCENT ARRAY-MEAN FC&amp;P VAL'!BR193*'[1]PERCENT ARRAY-MEAN FC&amp;P VAL'!BS193*'[1]PERCENT ARRAY-MEAN FC&amp;P VAL'!BT193))&gt;0,'[1]PERCENT ARRAY-MEAN FC&amp;P VAL'!BO193*'[1]PERCENT ARRAY-MEAN FC&amp;P VAL'!BP193*'[1]PERCENT ARRAY-MEAN FC&amp;P VAL'!BQ193+ABS('[1]PERCENT ARRAY-MEAN FC&amp;P VAL'!BR193*'[1]PERCENT ARRAY-MEAN FC&amp;P VAL'!BS193*'[1]PERCENT ARRAY-MEAN FC&amp;P VAL'!BT193),""),""))</f>
        <v/>
      </c>
      <c r="AA193" s="12" t="str">
        <f>IF(Z193="","",'[1]PERCENT ARRAY-MEAN FC&amp;P VAL'!BO193*'[1]PERCENT ARRAY-MEAN FC&amp;P VAL'!BP193*'[1]PERCENT ARRAY-MEAN FC&amp;P VAL'!BQ193-ABS('[1]PERCENT ARRAY-MEAN FC&amp;P VAL'!BR193*'[1]PERCENT ARRAY-MEAN FC&amp;P VAL'!BS193*'[1]PERCENT ARRAY-MEAN FC&amp;P VAL'!BT193))</f>
        <v/>
      </c>
      <c r="AB193" t="str">
        <f>IF(A193="","",IF('[1]Calculation genes in KEGG path'!L191&gt;='[1]Flux and Impact'!$E$1,IF(('[1]PERCENT ARRAY-MEAN FC&amp;P VAL'!BU193*'[1]PERCENT ARRAY-MEAN FC&amp;P VAL'!BV193*'[1]PERCENT ARRAY-MEAN FC&amp;P VAL'!BW193+ABS('[1]PERCENT ARRAY-MEAN FC&amp;P VAL'!BX193*'[1]PERCENT ARRAY-MEAN FC&amp;P VAL'!BY193*'[1]PERCENT ARRAY-MEAN FC&amp;P VAL'!BZ193))&gt;0,'[1]PERCENT ARRAY-MEAN FC&amp;P VAL'!BU193*'[1]PERCENT ARRAY-MEAN FC&amp;P VAL'!BV193*'[1]PERCENT ARRAY-MEAN FC&amp;P VAL'!BW193+ABS('[1]PERCENT ARRAY-MEAN FC&amp;P VAL'!BX193*'[1]PERCENT ARRAY-MEAN FC&amp;P VAL'!BY193*'[1]PERCENT ARRAY-MEAN FC&amp;P VAL'!BZ193),""),""))</f>
        <v/>
      </c>
      <c r="AC193" s="12" t="str">
        <f>IF(AB193="","",'[1]PERCENT ARRAY-MEAN FC&amp;P VAL'!BU193*'[1]PERCENT ARRAY-MEAN FC&amp;P VAL'!BV193*'[1]PERCENT ARRAY-MEAN FC&amp;P VAL'!BW193-ABS('[1]PERCENT ARRAY-MEAN FC&amp;P VAL'!BX193*'[1]PERCENT ARRAY-MEAN FC&amp;P VAL'!BY193*'[1]PERCENT ARRAY-MEAN FC&amp;P VAL'!BZ193))</f>
        <v/>
      </c>
      <c r="AD193" t="str">
        <f>IF(A193="","",IF('[1]Calculation genes in KEGG path'!L191&gt;='[1]Flux and Impact'!$E$1,IF(('[1]PERCENT ARRAY-MEAN FC&amp;P VAL'!CA193*'[1]PERCENT ARRAY-MEAN FC&amp;P VAL'!CB193*'[1]PERCENT ARRAY-MEAN FC&amp;P VAL'!CC193+ABS('[1]PERCENT ARRAY-MEAN FC&amp;P VAL'!CD193*'[1]PERCENT ARRAY-MEAN FC&amp;P VAL'!CE193*'[1]PERCENT ARRAY-MEAN FC&amp;P VAL'!CF193))&gt;0,'[1]PERCENT ARRAY-MEAN FC&amp;P VAL'!CA193*'[1]PERCENT ARRAY-MEAN FC&amp;P VAL'!CB193*'[1]PERCENT ARRAY-MEAN FC&amp;P VAL'!CC193+ABS('[1]PERCENT ARRAY-MEAN FC&amp;P VAL'!CD193*'[1]PERCENT ARRAY-MEAN FC&amp;P VAL'!CE193*'[1]PERCENT ARRAY-MEAN FC&amp;P VAL'!CF193),""),""))</f>
        <v/>
      </c>
      <c r="AE193" s="12" t="str">
        <f>IF(AD193="","",'[1]PERCENT ARRAY-MEAN FC&amp;P VAL'!CA193*'[1]PERCENT ARRAY-MEAN FC&amp;P VAL'!CB193*'[1]PERCENT ARRAY-MEAN FC&amp;P VAL'!CC193-ABS('[1]PERCENT ARRAY-MEAN FC&amp;P VAL'!CD193*'[1]PERCENT ARRAY-MEAN FC&amp;P VAL'!CE193*'[1]PERCENT ARRAY-MEAN FC&amp;P VAL'!CF193))</f>
        <v/>
      </c>
      <c r="AF193" t="str">
        <f>IF(A193="","",IF('[1]Calculation genes in KEGG path'!L191&gt;='[1]Flux and Impact'!$E$1,IF(('[1]PERCENT ARRAY-MEAN FC&amp;P VAL'!CG193*'[1]PERCENT ARRAY-MEAN FC&amp;P VAL'!CH193*'[1]PERCENT ARRAY-MEAN FC&amp;P VAL'!CI193+ABS('[1]PERCENT ARRAY-MEAN FC&amp;P VAL'!CJ193*'[1]PERCENT ARRAY-MEAN FC&amp;P VAL'!CK193*'[1]PERCENT ARRAY-MEAN FC&amp;P VAL'!CL193))&gt;0,'[1]PERCENT ARRAY-MEAN FC&amp;P VAL'!CG193*'[1]PERCENT ARRAY-MEAN FC&amp;P VAL'!CH193*'[1]PERCENT ARRAY-MEAN FC&amp;P VAL'!CI193+ABS('[1]PERCENT ARRAY-MEAN FC&amp;P VAL'!CJ193*'[1]PERCENT ARRAY-MEAN FC&amp;P VAL'!CK193*'[1]PERCENT ARRAY-MEAN FC&amp;P VAL'!CL193),""),""))</f>
        <v/>
      </c>
      <c r="AG193" s="12" t="str">
        <f>IF(AF193="","",'[1]PERCENT ARRAY-MEAN FC&amp;P VAL'!CG193*'[1]PERCENT ARRAY-MEAN FC&amp;P VAL'!CH193*'[1]PERCENT ARRAY-MEAN FC&amp;P VAL'!CI193-ABS('[1]PERCENT ARRAY-MEAN FC&amp;P VAL'!CJ193*'[1]PERCENT ARRAY-MEAN FC&amp;P VAL'!CK193*'[1]PERCENT ARRAY-MEAN FC&amp;P VAL'!CL193))</f>
        <v/>
      </c>
      <c r="AH193" t="str">
        <f>IF(A193="","",IF('[1]Calculation genes in KEGG path'!L191&gt;='[1]Flux and Impact'!$E$1,IF(('[1]PERCENT ARRAY-MEAN FC&amp;P VAL'!CM193*'[1]PERCENT ARRAY-MEAN FC&amp;P VAL'!CN193*'[1]PERCENT ARRAY-MEAN FC&amp;P VAL'!CO193+ABS('[1]PERCENT ARRAY-MEAN FC&amp;P VAL'!CP193*'[1]PERCENT ARRAY-MEAN FC&amp;P VAL'!CQ193*'[1]PERCENT ARRAY-MEAN FC&amp;P VAL'!CR193))&gt;0,'[1]PERCENT ARRAY-MEAN FC&amp;P VAL'!CM193*'[1]PERCENT ARRAY-MEAN FC&amp;P VAL'!CN193*'[1]PERCENT ARRAY-MEAN FC&amp;P VAL'!CO193+ABS('[1]PERCENT ARRAY-MEAN FC&amp;P VAL'!CP193*'[1]PERCENT ARRAY-MEAN FC&amp;P VAL'!CQ193*'[1]PERCENT ARRAY-MEAN FC&amp;P VAL'!CR193),""),""))</f>
        <v/>
      </c>
      <c r="AI193" s="12" t="str">
        <f>IF(AH193="","",'[1]PERCENT ARRAY-MEAN FC&amp;P VAL'!CM193*'[1]PERCENT ARRAY-MEAN FC&amp;P VAL'!CN193*'[1]PERCENT ARRAY-MEAN FC&amp;P VAL'!CO193-ABS('[1]PERCENT ARRAY-MEAN FC&amp;P VAL'!CP193*'[1]PERCENT ARRAY-MEAN FC&amp;P VAL'!CQ193*'[1]PERCENT ARRAY-MEAN FC&amp;P VAL'!CR193))</f>
        <v/>
      </c>
      <c r="AJ193" t="str">
        <f>IF(A193="","",IF('[1]Calculation genes in KEGG path'!L191&gt;='[1]Flux and Impact'!$E$1,IF(('[1]PERCENT ARRAY-MEAN FC&amp;P VAL'!CS193*'[1]PERCENT ARRAY-MEAN FC&amp;P VAL'!CT193*'[1]PERCENT ARRAY-MEAN FC&amp;P VAL'!CU193+ABS('[1]PERCENT ARRAY-MEAN FC&amp;P VAL'!CV193*'[1]PERCENT ARRAY-MEAN FC&amp;P VAL'!CW193*'[1]PERCENT ARRAY-MEAN FC&amp;P VAL'!CX193))&gt;0,'[1]PERCENT ARRAY-MEAN FC&amp;P VAL'!CS193*'[1]PERCENT ARRAY-MEAN FC&amp;P VAL'!CT193*'[1]PERCENT ARRAY-MEAN FC&amp;P VAL'!CU193+ABS('[1]PERCENT ARRAY-MEAN FC&amp;P VAL'!CV193*'[1]PERCENT ARRAY-MEAN FC&amp;P VAL'!CW193*'[1]PERCENT ARRAY-MEAN FC&amp;P VAL'!CX193),""),""))</f>
        <v/>
      </c>
      <c r="AK193" s="12" t="str">
        <f>IF(AJ193="","",'[1]PERCENT ARRAY-MEAN FC&amp;P VAL'!CS193*'[1]PERCENT ARRAY-MEAN FC&amp;P VAL'!CT193*'[1]PERCENT ARRAY-MEAN FC&amp;P VAL'!CU193-ABS('[1]PERCENT ARRAY-MEAN FC&amp;P VAL'!CV193*'[1]PERCENT ARRAY-MEAN FC&amp;P VAL'!CW193*'[1]PERCENT ARRAY-MEAN FC&amp;P VAL'!CX193))</f>
        <v/>
      </c>
      <c r="AL193" t="str">
        <f>IF(A193="","",IF('[1]Calculation genes in KEGG path'!L191&gt;='[1]Flux and Impact'!$E$1,IF(('[1]PERCENT ARRAY-MEAN FC&amp;P VAL'!CY193*'[1]PERCENT ARRAY-MEAN FC&amp;P VAL'!CZ193*'[1]PERCENT ARRAY-MEAN FC&amp;P VAL'!DA193+ABS('[1]PERCENT ARRAY-MEAN FC&amp;P VAL'!DB193*'[1]PERCENT ARRAY-MEAN FC&amp;P VAL'!DC193*'[1]PERCENT ARRAY-MEAN FC&amp;P VAL'!DD193))&gt;0,'[1]PERCENT ARRAY-MEAN FC&amp;P VAL'!CY193*'[1]PERCENT ARRAY-MEAN FC&amp;P VAL'!CZ193*'[1]PERCENT ARRAY-MEAN FC&amp;P VAL'!DA193+ABS('[1]PERCENT ARRAY-MEAN FC&amp;P VAL'!DB193*'[1]PERCENT ARRAY-MEAN FC&amp;P VAL'!DC193*'[1]PERCENT ARRAY-MEAN FC&amp;P VAL'!DD193),""),""))</f>
        <v/>
      </c>
      <c r="AM193" s="12" t="str">
        <f>IF(AL193="","",'[1]PERCENT ARRAY-MEAN FC&amp;P VAL'!CY193*'[1]PERCENT ARRAY-MEAN FC&amp;P VAL'!CZ193*'[1]PERCENT ARRAY-MEAN FC&amp;P VAL'!DA193-ABS('[1]PERCENT ARRAY-MEAN FC&amp;P VAL'!DB193*'[1]PERCENT ARRAY-MEAN FC&amp;P VAL'!DC193*'[1]PERCENT ARRAY-MEAN FC&amp;P VAL'!DD193))</f>
        <v/>
      </c>
      <c r="AN193" t="str">
        <f>IF(A193="","",IF('[1]Calculation genes in KEGG path'!L191&gt;='[1]Flux and Impact'!$E$1,IF(('[1]PERCENT ARRAY-MEAN FC&amp;P VAL'!DE193*'[1]PERCENT ARRAY-MEAN FC&amp;P VAL'!DF193*'[1]PERCENT ARRAY-MEAN FC&amp;P VAL'!DG193+ABS('[1]PERCENT ARRAY-MEAN FC&amp;P VAL'!DH193*'[1]PERCENT ARRAY-MEAN FC&amp;P VAL'!DI193*'[1]PERCENT ARRAY-MEAN FC&amp;P VAL'!DJ193))&gt;0,'[1]PERCENT ARRAY-MEAN FC&amp;P VAL'!DE193*'[1]PERCENT ARRAY-MEAN FC&amp;P VAL'!DF193*'[1]PERCENT ARRAY-MEAN FC&amp;P VAL'!DG193+ABS('[1]PERCENT ARRAY-MEAN FC&amp;P VAL'!DH193*'[1]PERCENT ARRAY-MEAN FC&amp;P VAL'!DI193*'[1]PERCENT ARRAY-MEAN FC&amp;P VAL'!DJ193),""),""))</f>
        <v/>
      </c>
      <c r="AO193" s="12" t="str">
        <f>IF(AN193="","",'[1]PERCENT ARRAY-MEAN FC&amp;P VAL'!DE193*'[1]PERCENT ARRAY-MEAN FC&amp;P VAL'!DF193*'[1]PERCENT ARRAY-MEAN FC&amp;P VAL'!DG193-ABS('[1]PERCENT ARRAY-MEAN FC&amp;P VAL'!DH193*'[1]PERCENT ARRAY-MEAN FC&amp;P VAL'!DI193*'[1]PERCENT ARRAY-MEAN FC&amp;P VAL'!DJ193))</f>
        <v/>
      </c>
      <c r="AP193" t="str">
        <f>IF(A193="","",IF('[1]Calculation genes in KEGG path'!L191&gt;='[1]Flux and Impact'!$E$1,IF(('[1]PERCENT ARRAY-MEAN FC&amp;P VAL'!DK193*'[1]PERCENT ARRAY-MEAN FC&amp;P VAL'!DL193*'[1]PERCENT ARRAY-MEAN FC&amp;P VAL'!DM193+ABS('[1]PERCENT ARRAY-MEAN FC&amp;P VAL'!DN193*'[1]PERCENT ARRAY-MEAN FC&amp;P VAL'!DO193*'[1]PERCENT ARRAY-MEAN FC&amp;P VAL'!DP193))&gt;0,'[1]PERCENT ARRAY-MEAN FC&amp;P VAL'!DK193*'[1]PERCENT ARRAY-MEAN FC&amp;P VAL'!DL193*'[1]PERCENT ARRAY-MEAN FC&amp;P VAL'!DM193+ABS('[1]PERCENT ARRAY-MEAN FC&amp;P VAL'!DN193*'[1]PERCENT ARRAY-MEAN FC&amp;P VAL'!DO193*'[1]PERCENT ARRAY-MEAN FC&amp;P VAL'!DP193),""),""))</f>
        <v/>
      </c>
      <c r="AQ193" s="12" t="str">
        <f>IF(AP193="","",'[1]PERCENT ARRAY-MEAN FC&amp;P VAL'!DK193*'[1]PERCENT ARRAY-MEAN FC&amp;P VAL'!DL193*'[1]PERCENT ARRAY-MEAN FC&amp;P VAL'!DM193-ABS('[1]PERCENT ARRAY-MEAN FC&amp;P VAL'!DN193*'[1]PERCENT ARRAY-MEAN FC&amp;P VAL'!DO193*'[1]PERCENT ARRAY-MEAN FC&amp;P VAL'!DP193))</f>
        <v/>
      </c>
      <c r="AR193" t="str">
        <f>IF(A193="","",IF('[1]Calculation genes in KEGG path'!L191&gt;='[1]Flux and Impact'!$E$1,IF(('[1]PERCENT ARRAY-MEAN FC&amp;P VAL'!DQ193*'[1]PERCENT ARRAY-MEAN FC&amp;P VAL'!DR193*'[1]PERCENT ARRAY-MEAN FC&amp;P VAL'!DS193+ABS('[1]PERCENT ARRAY-MEAN FC&amp;P VAL'!DT193*'[1]PERCENT ARRAY-MEAN FC&amp;P VAL'!DU193*'[1]PERCENT ARRAY-MEAN FC&amp;P VAL'!DV193))&gt;0,'[1]PERCENT ARRAY-MEAN FC&amp;P VAL'!DQ193*'[1]PERCENT ARRAY-MEAN FC&amp;P VAL'!DR193*'[1]PERCENT ARRAY-MEAN FC&amp;P VAL'!DS193+ABS('[1]PERCENT ARRAY-MEAN FC&amp;P VAL'!DT193*'[1]PERCENT ARRAY-MEAN FC&amp;P VAL'!DU193*'[1]PERCENT ARRAY-MEAN FC&amp;P VAL'!DV193),""),""))</f>
        <v/>
      </c>
      <c r="AS193" s="12" t="str">
        <f>IF(AR193="","",'[1]PERCENT ARRAY-MEAN FC&amp;P VAL'!DQ193*'[1]PERCENT ARRAY-MEAN FC&amp;P VAL'!DR193*'[1]PERCENT ARRAY-MEAN FC&amp;P VAL'!DS193-ABS('[1]PERCENT ARRAY-MEAN FC&amp;P VAL'!DT193*'[1]PERCENT ARRAY-MEAN FC&amp;P VAL'!DU193*'[1]PERCENT ARRAY-MEAN FC&amp;P VAL'!DV193))</f>
        <v/>
      </c>
      <c r="AT193" s="12" t="str">
        <f t="shared" si="7"/>
        <v/>
      </c>
      <c r="AU193" s="12" t="str">
        <f t="shared" si="8"/>
        <v/>
      </c>
    </row>
    <row r="194" spans="5:47">
      <c r="E194" s="12"/>
      <c r="O194" s="12" t="str">
        <f>IF(N194="","",'[1]PERCENT ARRAY-MEAN FC&amp;P VAL'!AE194*'[1]PERCENT ARRAY-MEAN FC&amp;P VAL'!AF194*'[1]PERCENT ARRAY-MEAN FC&amp;P VAL'!AG194-ABS('[1]PERCENT ARRAY-MEAN FC&amp;P VAL'!AH194*'[1]PERCENT ARRAY-MEAN FC&amp;P VAL'!AI194*'[1]PERCENT ARRAY-MEAN FC&amp;P VAL'!AJ194))</f>
        <v/>
      </c>
      <c r="P194" t="str">
        <f>IF(A194="","",IF('[1]Calculation genes in KEGG path'!L192&gt;='[1]Flux and Impact'!$E$1,IF(('[1]PERCENT ARRAY-MEAN FC&amp;P VAL'!AK194*'[1]PERCENT ARRAY-MEAN FC&amp;P VAL'!AL194*'[1]PERCENT ARRAY-MEAN FC&amp;P VAL'!AM194+ABS('[1]PERCENT ARRAY-MEAN FC&amp;P VAL'!AN194*'[1]PERCENT ARRAY-MEAN FC&amp;P VAL'!AO194*'[1]PERCENT ARRAY-MEAN FC&amp;P VAL'!AP194))&gt;0,'[1]PERCENT ARRAY-MEAN FC&amp;P VAL'!AK194*'[1]PERCENT ARRAY-MEAN FC&amp;P VAL'!AL194*'[1]PERCENT ARRAY-MEAN FC&amp;P VAL'!AM194+ABS('[1]PERCENT ARRAY-MEAN FC&amp;P VAL'!AN194*'[1]PERCENT ARRAY-MEAN FC&amp;P VAL'!AO194*'[1]PERCENT ARRAY-MEAN FC&amp;P VAL'!AP194),""),""))</f>
        <v/>
      </c>
      <c r="Q194" s="12" t="str">
        <f>IF(P194="","",'[1]PERCENT ARRAY-MEAN FC&amp;P VAL'!AK194*'[1]PERCENT ARRAY-MEAN FC&amp;P VAL'!AL194*'[1]PERCENT ARRAY-MEAN FC&amp;P VAL'!AM194-ABS('[1]PERCENT ARRAY-MEAN FC&amp;P VAL'!AN194*'[1]PERCENT ARRAY-MEAN FC&amp;P VAL'!AO194*'[1]PERCENT ARRAY-MEAN FC&amp;P VAL'!AP194))</f>
        <v/>
      </c>
      <c r="R194" t="str">
        <f>IF(A194="","",IF('[1]Calculation genes in KEGG path'!L192&gt;='[1]Flux and Impact'!$E$1,IF(('[1]PERCENT ARRAY-MEAN FC&amp;P VAL'!AQ194*'[1]PERCENT ARRAY-MEAN FC&amp;P VAL'!AR194*'[1]PERCENT ARRAY-MEAN FC&amp;P VAL'!AS194+ABS('[1]PERCENT ARRAY-MEAN FC&amp;P VAL'!AT194*'[1]PERCENT ARRAY-MEAN FC&amp;P VAL'!AU194*'[1]PERCENT ARRAY-MEAN FC&amp;P VAL'!AV194))&gt;0,'[1]PERCENT ARRAY-MEAN FC&amp;P VAL'!AQ194*'[1]PERCENT ARRAY-MEAN FC&amp;P VAL'!AR194*'[1]PERCENT ARRAY-MEAN FC&amp;P VAL'!AS194+ABS('[1]PERCENT ARRAY-MEAN FC&amp;P VAL'!AT194*'[1]PERCENT ARRAY-MEAN FC&amp;P VAL'!AU194*'[1]PERCENT ARRAY-MEAN FC&amp;P VAL'!AV194),""),""))</f>
        <v/>
      </c>
      <c r="S194" s="12" t="str">
        <f>IF(R194="","",'[1]PERCENT ARRAY-MEAN FC&amp;P VAL'!AQ194*'[1]PERCENT ARRAY-MEAN FC&amp;P VAL'!AR194*'[1]PERCENT ARRAY-MEAN FC&amp;P VAL'!AS194-ABS('[1]PERCENT ARRAY-MEAN FC&amp;P VAL'!AT194*'[1]PERCENT ARRAY-MEAN FC&amp;P VAL'!AU194*'[1]PERCENT ARRAY-MEAN FC&amp;P VAL'!AV194))</f>
        <v/>
      </c>
      <c r="T194" t="str">
        <f>IF(A194="","",IF('[1]Calculation genes in KEGG path'!L192&gt;='[1]Flux and Impact'!$E$1,IF(('[1]PERCENT ARRAY-MEAN FC&amp;P VAL'!AW194*'[1]PERCENT ARRAY-MEAN FC&amp;P VAL'!AX194*'[1]PERCENT ARRAY-MEAN FC&amp;P VAL'!AY194+ABS('[1]PERCENT ARRAY-MEAN FC&amp;P VAL'!AZ194*'[1]PERCENT ARRAY-MEAN FC&amp;P VAL'!BA194*'[1]PERCENT ARRAY-MEAN FC&amp;P VAL'!BB194))&gt;0,'[1]PERCENT ARRAY-MEAN FC&amp;P VAL'!AW194*'[1]PERCENT ARRAY-MEAN FC&amp;P VAL'!AX194*'[1]PERCENT ARRAY-MEAN FC&amp;P VAL'!AY194+ABS('[1]PERCENT ARRAY-MEAN FC&amp;P VAL'!AZ194*'[1]PERCENT ARRAY-MEAN FC&amp;P VAL'!BA194*'[1]PERCENT ARRAY-MEAN FC&amp;P VAL'!BB194),""),""))</f>
        <v/>
      </c>
      <c r="U194" s="12" t="str">
        <f>IF(T194="","",'[1]PERCENT ARRAY-MEAN FC&amp;P VAL'!AW194*'[1]PERCENT ARRAY-MEAN FC&amp;P VAL'!AX194*'[1]PERCENT ARRAY-MEAN FC&amp;P VAL'!AY194-ABS('[1]PERCENT ARRAY-MEAN FC&amp;P VAL'!AZ194*'[1]PERCENT ARRAY-MEAN FC&amp;P VAL'!BA194*'[1]PERCENT ARRAY-MEAN FC&amp;P VAL'!BB194))</f>
        <v/>
      </c>
      <c r="V194" t="str">
        <f>IF(A194="","",IF('[1]Calculation genes in KEGG path'!L192&gt;='[1]Flux and Impact'!$E$1,IF(('[1]PERCENT ARRAY-MEAN FC&amp;P VAL'!BC194*'[1]PERCENT ARRAY-MEAN FC&amp;P VAL'!BD194*'[1]PERCENT ARRAY-MEAN FC&amp;P VAL'!BE194+ABS('[1]PERCENT ARRAY-MEAN FC&amp;P VAL'!BF194*'[1]PERCENT ARRAY-MEAN FC&amp;P VAL'!BG194*'[1]PERCENT ARRAY-MEAN FC&amp;P VAL'!BH194))&gt;0,'[1]PERCENT ARRAY-MEAN FC&amp;P VAL'!BC194*'[1]PERCENT ARRAY-MEAN FC&amp;P VAL'!BD194*'[1]PERCENT ARRAY-MEAN FC&amp;P VAL'!BE194+ABS('[1]PERCENT ARRAY-MEAN FC&amp;P VAL'!BF194*'[1]PERCENT ARRAY-MEAN FC&amp;P VAL'!BG194*'[1]PERCENT ARRAY-MEAN FC&amp;P VAL'!BH194),""),""))</f>
        <v/>
      </c>
      <c r="W194" s="12" t="str">
        <f>IF(V194="","",'[1]PERCENT ARRAY-MEAN FC&amp;P VAL'!BC194*'[1]PERCENT ARRAY-MEAN FC&amp;P VAL'!BD194*'[1]PERCENT ARRAY-MEAN FC&amp;P VAL'!BE194-ABS('[1]PERCENT ARRAY-MEAN FC&amp;P VAL'!BF194*'[1]PERCENT ARRAY-MEAN FC&amp;P VAL'!BG194*'[1]PERCENT ARRAY-MEAN FC&amp;P VAL'!BH194))</f>
        <v/>
      </c>
      <c r="X194" t="str">
        <f>IF(A194="","",IF('[1]Calculation genes in KEGG path'!L192&gt;='[1]Flux and Impact'!$E$1,IF(('[1]PERCENT ARRAY-MEAN FC&amp;P VAL'!BI194*'[1]PERCENT ARRAY-MEAN FC&amp;P VAL'!BJ194*'[1]PERCENT ARRAY-MEAN FC&amp;P VAL'!BK194+ABS('[1]PERCENT ARRAY-MEAN FC&amp;P VAL'!BL194*'[1]PERCENT ARRAY-MEAN FC&amp;P VAL'!BM194*'[1]PERCENT ARRAY-MEAN FC&amp;P VAL'!BN194))&gt;0,'[1]PERCENT ARRAY-MEAN FC&amp;P VAL'!BI194*'[1]PERCENT ARRAY-MEAN FC&amp;P VAL'!BJ194*'[1]PERCENT ARRAY-MEAN FC&amp;P VAL'!BK194+ABS('[1]PERCENT ARRAY-MEAN FC&amp;P VAL'!BL194*'[1]PERCENT ARRAY-MEAN FC&amp;P VAL'!BM194*'[1]PERCENT ARRAY-MEAN FC&amp;P VAL'!BN194),""),""))</f>
        <v/>
      </c>
      <c r="Y194" s="12" t="str">
        <f>IF(X194="","",'[1]PERCENT ARRAY-MEAN FC&amp;P VAL'!BI194*'[1]PERCENT ARRAY-MEAN FC&amp;P VAL'!BJ194*'[1]PERCENT ARRAY-MEAN FC&amp;P VAL'!BK194-ABS('[1]PERCENT ARRAY-MEAN FC&amp;P VAL'!BL194*'[1]PERCENT ARRAY-MEAN FC&amp;P VAL'!BM194*'[1]PERCENT ARRAY-MEAN FC&amp;P VAL'!BN194))</f>
        <v/>
      </c>
      <c r="Z194" t="str">
        <f>IF(A194="","",IF('[1]Calculation genes in KEGG path'!L192&gt;='[1]Flux and Impact'!$E$1,IF(('[1]PERCENT ARRAY-MEAN FC&amp;P VAL'!BO194*'[1]PERCENT ARRAY-MEAN FC&amp;P VAL'!BP194*'[1]PERCENT ARRAY-MEAN FC&amp;P VAL'!BQ194+ABS('[1]PERCENT ARRAY-MEAN FC&amp;P VAL'!BR194*'[1]PERCENT ARRAY-MEAN FC&amp;P VAL'!BS194*'[1]PERCENT ARRAY-MEAN FC&amp;P VAL'!BT194))&gt;0,'[1]PERCENT ARRAY-MEAN FC&amp;P VAL'!BO194*'[1]PERCENT ARRAY-MEAN FC&amp;P VAL'!BP194*'[1]PERCENT ARRAY-MEAN FC&amp;P VAL'!BQ194+ABS('[1]PERCENT ARRAY-MEAN FC&amp;P VAL'!BR194*'[1]PERCENT ARRAY-MEAN FC&amp;P VAL'!BS194*'[1]PERCENT ARRAY-MEAN FC&amp;P VAL'!BT194),""),""))</f>
        <v/>
      </c>
      <c r="AA194" s="12" t="str">
        <f>IF(Z194="","",'[1]PERCENT ARRAY-MEAN FC&amp;P VAL'!BO194*'[1]PERCENT ARRAY-MEAN FC&amp;P VAL'!BP194*'[1]PERCENT ARRAY-MEAN FC&amp;P VAL'!BQ194-ABS('[1]PERCENT ARRAY-MEAN FC&amp;P VAL'!BR194*'[1]PERCENT ARRAY-MEAN FC&amp;P VAL'!BS194*'[1]PERCENT ARRAY-MEAN FC&amp;P VAL'!BT194))</f>
        <v/>
      </c>
      <c r="AB194" t="str">
        <f>IF(A194="","",IF('[1]Calculation genes in KEGG path'!L192&gt;='[1]Flux and Impact'!$E$1,IF(('[1]PERCENT ARRAY-MEAN FC&amp;P VAL'!BU194*'[1]PERCENT ARRAY-MEAN FC&amp;P VAL'!BV194*'[1]PERCENT ARRAY-MEAN FC&amp;P VAL'!BW194+ABS('[1]PERCENT ARRAY-MEAN FC&amp;P VAL'!BX194*'[1]PERCENT ARRAY-MEAN FC&amp;P VAL'!BY194*'[1]PERCENT ARRAY-MEAN FC&amp;P VAL'!BZ194))&gt;0,'[1]PERCENT ARRAY-MEAN FC&amp;P VAL'!BU194*'[1]PERCENT ARRAY-MEAN FC&amp;P VAL'!BV194*'[1]PERCENT ARRAY-MEAN FC&amp;P VAL'!BW194+ABS('[1]PERCENT ARRAY-MEAN FC&amp;P VAL'!BX194*'[1]PERCENT ARRAY-MEAN FC&amp;P VAL'!BY194*'[1]PERCENT ARRAY-MEAN FC&amp;P VAL'!BZ194),""),""))</f>
        <v/>
      </c>
      <c r="AC194" s="12" t="str">
        <f>IF(AB194="","",'[1]PERCENT ARRAY-MEAN FC&amp;P VAL'!BU194*'[1]PERCENT ARRAY-MEAN FC&amp;P VAL'!BV194*'[1]PERCENT ARRAY-MEAN FC&amp;P VAL'!BW194-ABS('[1]PERCENT ARRAY-MEAN FC&amp;P VAL'!BX194*'[1]PERCENT ARRAY-MEAN FC&amp;P VAL'!BY194*'[1]PERCENT ARRAY-MEAN FC&amp;P VAL'!BZ194))</f>
        <v/>
      </c>
      <c r="AD194" t="str">
        <f>IF(A194="","",IF('[1]Calculation genes in KEGG path'!L192&gt;='[1]Flux and Impact'!$E$1,IF(('[1]PERCENT ARRAY-MEAN FC&amp;P VAL'!CA194*'[1]PERCENT ARRAY-MEAN FC&amp;P VAL'!CB194*'[1]PERCENT ARRAY-MEAN FC&amp;P VAL'!CC194+ABS('[1]PERCENT ARRAY-MEAN FC&amp;P VAL'!CD194*'[1]PERCENT ARRAY-MEAN FC&amp;P VAL'!CE194*'[1]PERCENT ARRAY-MEAN FC&amp;P VAL'!CF194))&gt;0,'[1]PERCENT ARRAY-MEAN FC&amp;P VAL'!CA194*'[1]PERCENT ARRAY-MEAN FC&amp;P VAL'!CB194*'[1]PERCENT ARRAY-MEAN FC&amp;P VAL'!CC194+ABS('[1]PERCENT ARRAY-MEAN FC&amp;P VAL'!CD194*'[1]PERCENT ARRAY-MEAN FC&amp;P VAL'!CE194*'[1]PERCENT ARRAY-MEAN FC&amp;P VAL'!CF194),""),""))</f>
        <v/>
      </c>
      <c r="AE194" s="12" t="str">
        <f>IF(AD194="","",'[1]PERCENT ARRAY-MEAN FC&amp;P VAL'!CA194*'[1]PERCENT ARRAY-MEAN FC&amp;P VAL'!CB194*'[1]PERCENT ARRAY-MEAN FC&amp;P VAL'!CC194-ABS('[1]PERCENT ARRAY-MEAN FC&amp;P VAL'!CD194*'[1]PERCENT ARRAY-MEAN FC&amp;P VAL'!CE194*'[1]PERCENT ARRAY-MEAN FC&amp;P VAL'!CF194))</f>
        <v/>
      </c>
      <c r="AF194" t="str">
        <f>IF(A194="","",IF('[1]Calculation genes in KEGG path'!L192&gt;='[1]Flux and Impact'!$E$1,IF(('[1]PERCENT ARRAY-MEAN FC&amp;P VAL'!CG194*'[1]PERCENT ARRAY-MEAN FC&amp;P VAL'!CH194*'[1]PERCENT ARRAY-MEAN FC&amp;P VAL'!CI194+ABS('[1]PERCENT ARRAY-MEAN FC&amp;P VAL'!CJ194*'[1]PERCENT ARRAY-MEAN FC&amp;P VAL'!CK194*'[1]PERCENT ARRAY-MEAN FC&amp;P VAL'!CL194))&gt;0,'[1]PERCENT ARRAY-MEAN FC&amp;P VAL'!CG194*'[1]PERCENT ARRAY-MEAN FC&amp;P VAL'!CH194*'[1]PERCENT ARRAY-MEAN FC&amp;P VAL'!CI194+ABS('[1]PERCENT ARRAY-MEAN FC&amp;P VAL'!CJ194*'[1]PERCENT ARRAY-MEAN FC&amp;P VAL'!CK194*'[1]PERCENT ARRAY-MEAN FC&amp;P VAL'!CL194),""),""))</f>
        <v/>
      </c>
      <c r="AG194" s="12" t="str">
        <f>IF(AF194="","",'[1]PERCENT ARRAY-MEAN FC&amp;P VAL'!CG194*'[1]PERCENT ARRAY-MEAN FC&amp;P VAL'!CH194*'[1]PERCENT ARRAY-MEAN FC&amp;P VAL'!CI194-ABS('[1]PERCENT ARRAY-MEAN FC&amp;P VAL'!CJ194*'[1]PERCENT ARRAY-MEAN FC&amp;P VAL'!CK194*'[1]PERCENT ARRAY-MEAN FC&amp;P VAL'!CL194))</f>
        <v/>
      </c>
      <c r="AH194" t="str">
        <f>IF(A194="","",IF('[1]Calculation genes in KEGG path'!L192&gt;='[1]Flux and Impact'!$E$1,IF(('[1]PERCENT ARRAY-MEAN FC&amp;P VAL'!CM194*'[1]PERCENT ARRAY-MEAN FC&amp;P VAL'!CN194*'[1]PERCENT ARRAY-MEAN FC&amp;P VAL'!CO194+ABS('[1]PERCENT ARRAY-MEAN FC&amp;P VAL'!CP194*'[1]PERCENT ARRAY-MEAN FC&amp;P VAL'!CQ194*'[1]PERCENT ARRAY-MEAN FC&amp;P VAL'!CR194))&gt;0,'[1]PERCENT ARRAY-MEAN FC&amp;P VAL'!CM194*'[1]PERCENT ARRAY-MEAN FC&amp;P VAL'!CN194*'[1]PERCENT ARRAY-MEAN FC&amp;P VAL'!CO194+ABS('[1]PERCENT ARRAY-MEAN FC&amp;P VAL'!CP194*'[1]PERCENT ARRAY-MEAN FC&amp;P VAL'!CQ194*'[1]PERCENT ARRAY-MEAN FC&amp;P VAL'!CR194),""),""))</f>
        <v/>
      </c>
      <c r="AI194" s="12" t="str">
        <f>IF(AH194="","",'[1]PERCENT ARRAY-MEAN FC&amp;P VAL'!CM194*'[1]PERCENT ARRAY-MEAN FC&amp;P VAL'!CN194*'[1]PERCENT ARRAY-MEAN FC&amp;P VAL'!CO194-ABS('[1]PERCENT ARRAY-MEAN FC&amp;P VAL'!CP194*'[1]PERCENT ARRAY-MEAN FC&amp;P VAL'!CQ194*'[1]PERCENT ARRAY-MEAN FC&amp;P VAL'!CR194))</f>
        <v/>
      </c>
      <c r="AJ194" t="str">
        <f>IF(A194="","",IF('[1]Calculation genes in KEGG path'!L192&gt;='[1]Flux and Impact'!$E$1,IF(('[1]PERCENT ARRAY-MEAN FC&amp;P VAL'!CS194*'[1]PERCENT ARRAY-MEAN FC&amp;P VAL'!CT194*'[1]PERCENT ARRAY-MEAN FC&amp;P VAL'!CU194+ABS('[1]PERCENT ARRAY-MEAN FC&amp;P VAL'!CV194*'[1]PERCENT ARRAY-MEAN FC&amp;P VAL'!CW194*'[1]PERCENT ARRAY-MEAN FC&amp;P VAL'!CX194))&gt;0,'[1]PERCENT ARRAY-MEAN FC&amp;P VAL'!CS194*'[1]PERCENT ARRAY-MEAN FC&amp;P VAL'!CT194*'[1]PERCENT ARRAY-MEAN FC&amp;P VAL'!CU194+ABS('[1]PERCENT ARRAY-MEAN FC&amp;P VAL'!CV194*'[1]PERCENT ARRAY-MEAN FC&amp;P VAL'!CW194*'[1]PERCENT ARRAY-MEAN FC&amp;P VAL'!CX194),""),""))</f>
        <v/>
      </c>
      <c r="AK194" s="12" t="str">
        <f>IF(AJ194="","",'[1]PERCENT ARRAY-MEAN FC&amp;P VAL'!CS194*'[1]PERCENT ARRAY-MEAN FC&amp;P VAL'!CT194*'[1]PERCENT ARRAY-MEAN FC&amp;P VAL'!CU194-ABS('[1]PERCENT ARRAY-MEAN FC&amp;P VAL'!CV194*'[1]PERCENT ARRAY-MEAN FC&amp;P VAL'!CW194*'[1]PERCENT ARRAY-MEAN FC&amp;P VAL'!CX194))</f>
        <v/>
      </c>
      <c r="AL194" t="str">
        <f>IF(A194="","",IF('[1]Calculation genes in KEGG path'!L192&gt;='[1]Flux and Impact'!$E$1,IF(('[1]PERCENT ARRAY-MEAN FC&amp;P VAL'!CY194*'[1]PERCENT ARRAY-MEAN FC&amp;P VAL'!CZ194*'[1]PERCENT ARRAY-MEAN FC&amp;P VAL'!DA194+ABS('[1]PERCENT ARRAY-MEAN FC&amp;P VAL'!DB194*'[1]PERCENT ARRAY-MEAN FC&amp;P VAL'!DC194*'[1]PERCENT ARRAY-MEAN FC&amp;P VAL'!DD194))&gt;0,'[1]PERCENT ARRAY-MEAN FC&amp;P VAL'!CY194*'[1]PERCENT ARRAY-MEAN FC&amp;P VAL'!CZ194*'[1]PERCENT ARRAY-MEAN FC&amp;P VAL'!DA194+ABS('[1]PERCENT ARRAY-MEAN FC&amp;P VAL'!DB194*'[1]PERCENT ARRAY-MEAN FC&amp;P VAL'!DC194*'[1]PERCENT ARRAY-MEAN FC&amp;P VAL'!DD194),""),""))</f>
        <v/>
      </c>
      <c r="AM194" s="12" t="str">
        <f>IF(AL194="","",'[1]PERCENT ARRAY-MEAN FC&amp;P VAL'!CY194*'[1]PERCENT ARRAY-MEAN FC&amp;P VAL'!CZ194*'[1]PERCENT ARRAY-MEAN FC&amp;P VAL'!DA194-ABS('[1]PERCENT ARRAY-MEAN FC&amp;P VAL'!DB194*'[1]PERCENT ARRAY-MEAN FC&amp;P VAL'!DC194*'[1]PERCENT ARRAY-MEAN FC&amp;P VAL'!DD194))</f>
        <v/>
      </c>
      <c r="AN194" t="str">
        <f>IF(A194="","",IF('[1]Calculation genes in KEGG path'!L192&gt;='[1]Flux and Impact'!$E$1,IF(('[1]PERCENT ARRAY-MEAN FC&amp;P VAL'!DE194*'[1]PERCENT ARRAY-MEAN FC&amp;P VAL'!DF194*'[1]PERCENT ARRAY-MEAN FC&amp;P VAL'!DG194+ABS('[1]PERCENT ARRAY-MEAN FC&amp;P VAL'!DH194*'[1]PERCENT ARRAY-MEAN FC&amp;P VAL'!DI194*'[1]PERCENT ARRAY-MEAN FC&amp;P VAL'!DJ194))&gt;0,'[1]PERCENT ARRAY-MEAN FC&amp;P VAL'!DE194*'[1]PERCENT ARRAY-MEAN FC&amp;P VAL'!DF194*'[1]PERCENT ARRAY-MEAN FC&amp;P VAL'!DG194+ABS('[1]PERCENT ARRAY-MEAN FC&amp;P VAL'!DH194*'[1]PERCENT ARRAY-MEAN FC&amp;P VAL'!DI194*'[1]PERCENT ARRAY-MEAN FC&amp;P VAL'!DJ194),""),""))</f>
        <v/>
      </c>
      <c r="AO194" s="12" t="str">
        <f>IF(AN194="","",'[1]PERCENT ARRAY-MEAN FC&amp;P VAL'!DE194*'[1]PERCENT ARRAY-MEAN FC&amp;P VAL'!DF194*'[1]PERCENT ARRAY-MEAN FC&amp;P VAL'!DG194-ABS('[1]PERCENT ARRAY-MEAN FC&amp;P VAL'!DH194*'[1]PERCENT ARRAY-MEAN FC&amp;P VAL'!DI194*'[1]PERCENT ARRAY-MEAN FC&amp;P VAL'!DJ194))</f>
        <v/>
      </c>
      <c r="AP194" t="str">
        <f>IF(A194="","",IF('[1]Calculation genes in KEGG path'!L192&gt;='[1]Flux and Impact'!$E$1,IF(('[1]PERCENT ARRAY-MEAN FC&amp;P VAL'!DK194*'[1]PERCENT ARRAY-MEAN FC&amp;P VAL'!DL194*'[1]PERCENT ARRAY-MEAN FC&amp;P VAL'!DM194+ABS('[1]PERCENT ARRAY-MEAN FC&amp;P VAL'!DN194*'[1]PERCENT ARRAY-MEAN FC&amp;P VAL'!DO194*'[1]PERCENT ARRAY-MEAN FC&amp;P VAL'!DP194))&gt;0,'[1]PERCENT ARRAY-MEAN FC&amp;P VAL'!DK194*'[1]PERCENT ARRAY-MEAN FC&amp;P VAL'!DL194*'[1]PERCENT ARRAY-MEAN FC&amp;P VAL'!DM194+ABS('[1]PERCENT ARRAY-MEAN FC&amp;P VAL'!DN194*'[1]PERCENT ARRAY-MEAN FC&amp;P VAL'!DO194*'[1]PERCENT ARRAY-MEAN FC&amp;P VAL'!DP194),""),""))</f>
        <v/>
      </c>
      <c r="AQ194" s="12" t="str">
        <f>IF(AP194="","",'[1]PERCENT ARRAY-MEAN FC&amp;P VAL'!DK194*'[1]PERCENT ARRAY-MEAN FC&amp;P VAL'!DL194*'[1]PERCENT ARRAY-MEAN FC&amp;P VAL'!DM194-ABS('[1]PERCENT ARRAY-MEAN FC&amp;P VAL'!DN194*'[1]PERCENT ARRAY-MEAN FC&amp;P VAL'!DO194*'[1]PERCENT ARRAY-MEAN FC&amp;P VAL'!DP194))</f>
        <v/>
      </c>
      <c r="AR194" t="str">
        <f>IF(A194="","",IF('[1]Calculation genes in KEGG path'!L192&gt;='[1]Flux and Impact'!$E$1,IF(('[1]PERCENT ARRAY-MEAN FC&amp;P VAL'!DQ194*'[1]PERCENT ARRAY-MEAN FC&amp;P VAL'!DR194*'[1]PERCENT ARRAY-MEAN FC&amp;P VAL'!DS194+ABS('[1]PERCENT ARRAY-MEAN FC&amp;P VAL'!DT194*'[1]PERCENT ARRAY-MEAN FC&amp;P VAL'!DU194*'[1]PERCENT ARRAY-MEAN FC&amp;P VAL'!DV194))&gt;0,'[1]PERCENT ARRAY-MEAN FC&amp;P VAL'!DQ194*'[1]PERCENT ARRAY-MEAN FC&amp;P VAL'!DR194*'[1]PERCENT ARRAY-MEAN FC&amp;P VAL'!DS194+ABS('[1]PERCENT ARRAY-MEAN FC&amp;P VAL'!DT194*'[1]PERCENT ARRAY-MEAN FC&amp;P VAL'!DU194*'[1]PERCENT ARRAY-MEAN FC&amp;P VAL'!DV194),""),""))</f>
        <v/>
      </c>
      <c r="AS194" s="12" t="str">
        <f>IF(AR194="","",'[1]PERCENT ARRAY-MEAN FC&amp;P VAL'!DQ194*'[1]PERCENT ARRAY-MEAN FC&amp;P VAL'!DR194*'[1]PERCENT ARRAY-MEAN FC&amp;P VAL'!DS194-ABS('[1]PERCENT ARRAY-MEAN FC&amp;P VAL'!DT194*'[1]PERCENT ARRAY-MEAN FC&amp;P VAL'!DU194*'[1]PERCENT ARRAY-MEAN FC&amp;P VAL'!DV194))</f>
        <v/>
      </c>
      <c r="AT194" s="12" t="str">
        <f t="shared" si="7"/>
        <v/>
      </c>
      <c r="AU194" s="12" t="str">
        <f t="shared" si="8"/>
        <v/>
      </c>
    </row>
    <row r="195" spans="5:47">
      <c r="E195" s="12"/>
      <c r="O195" s="12" t="str">
        <f>IF(N195="","",'[1]PERCENT ARRAY-MEAN FC&amp;P VAL'!AE195*'[1]PERCENT ARRAY-MEAN FC&amp;P VAL'!AF195*'[1]PERCENT ARRAY-MEAN FC&amp;P VAL'!AG195-ABS('[1]PERCENT ARRAY-MEAN FC&amp;P VAL'!AH195*'[1]PERCENT ARRAY-MEAN FC&amp;P VAL'!AI195*'[1]PERCENT ARRAY-MEAN FC&amp;P VAL'!AJ195))</f>
        <v/>
      </c>
      <c r="P195" t="str">
        <f>IF(A195="","",IF('[1]Calculation genes in KEGG path'!L193&gt;='[1]Flux and Impact'!$E$1,IF(('[1]PERCENT ARRAY-MEAN FC&amp;P VAL'!AK195*'[1]PERCENT ARRAY-MEAN FC&amp;P VAL'!AL195*'[1]PERCENT ARRAY-MEAN FC&amp;P VAL'!AM195+ABS('[1]PERCENT ARRAY-MEAN FC&amp;P VAL'!AN195*'[1]PERCENT ARRAY-MEAN FC&amp;P VAL'!AO195*'[1]PERCENT ARRAY-MEAN FC&amp;P VAL'!AP195))&gt;0,'[1]PERCENT ARRAY-MEAN FC&amp;P VAL'!AK195*'[1]PERCENT ARRAY-MEAN FC&amp;P VAL'!AL195*'[1]PERCENT ARRAY-MEAN FC&amp;P VAL'!AM195+ABS('[1]PERCENT ARRAY-MEAN FC&amp;P VAL'!AN195*'[1]PERCENT ARRAY-MEAN FC&amp;P VAL'!AO195*'[1]PERCENT ARRAY-MEAN FC&amp;P VAL'!AP195),""),""))</f>
        <v/>
      </c>
      <c r="Q195" s="12" t="str">
        <f>IF(P195="","",'[1]PERCENT ARRAY-MEAN FC&amp;P VAL'!AK195*'[1]PERCENT ARRAY-MEAN FC&amp;P VAL'!AL195*'[1]PERCENT ARRAY-MEAN FC&amp;P VAL'!AM195-ABS('[1]PERCENT ARRAY-MEAN FC&amp;P VAL'!AN195*'[1]PERCENT ARRAY-MEAN FC&amp;P VAL'!AO195*'[1]PERCENT ARRAY-MEAN FC&amp;P VAL'!AP195))</f>
        <v/>
      </c>
      <c r="R195" t="str">
        <f>IF(A195="","",IF('[1]Calculation genes in KEGG path'!L193&gt;='[1]Flux and Impact'!$E$1,IF(('[1]PERCENT ARRAY-MEAN FC&amp;P VAL'!AQ195*'[1]PERCENT ARRAY-MEAN FC&amp;P VAL'!AR195*'[1]PERCENT ARRAY-MEAN FC&amp;P VAL'!AS195+ABS('[1]PERCENT ARRAY-MEAN FC&amp;P VAL'!AT195*'[1]PERCENT ARRAY-MEAN FC&amp;P VAL'!AU195*'[1]PERCENT ARRAY-MEAN FC&amp;P VAL'!AV195))&gt;0,'[1]PERCENT ARRAY-MEAN FC&amp;P VAL'!AQ195*'[1]PERCENT ARRAY-MEAN FC&amp;P VAL'!AR195*'[1]PERCENT ARRAY-MEAN FC&amp;P VAL'!AS195+ABS('[1]PERCENT ARRAY-MEAN FC&amp;P VAL'!AT195*'[1]PERCENT ARRAY-MEAN FC&amp;P VAL'!AU195*'[1]PERCENT ARRAY-MEAN FC&amp;P VAL'!AV195),""),""))</f>
        <v/>
      </c>
      <c r="S195" s="12" t="str">
        <f>IF(R195="","",'[1]PERCENT ARRAY-MEAN FC&amp;P VAL'!AQ195*'[1]PERCENT ARRAY-MEAN FC&amp;P VAL'!AR195*'[1]PERCENT ARRAY-MEAN FC&amp;P VAL'!AS195-ABS('[1]PERCENT ARRAY-MEAN FC&amp;P VAL'!AT195*'[1]PERCENT ARRAY-MEAN FC&amp;P VAL'!AU195*'[1]PERCENT ARRAY-MEAN FC&amp;P VAL'!AV195))</f>
        <v/>
      </c>
      <c r="T195" t="str">
        <f>IF(A195="","",IF('[1]Calculation genes in KEGG path'!L193&gt;='[1]Flux and Impact'!$E$1,IF(('[1]PERCENT ARRAY-MEAN FC&amp;P VAL'!AW195*'[1]PERCENT ARRAY-MEAN FC&amp;P VAL'!AX195*'[1]PERCENT ARRAY-MEAN FC&amp;P VAL'!AY195+ABS('[1]PERCENT ARRAY-MEAN FC&amp;P VAL'!AZ195*'[1]PERCENT ARRAY-MEAN FC&amp;P VAL'!BA195*'[1]PERCENT ARRAY-MEAN FC&amp;P VAL'!BB195))&gt;0,'[1]PERCENT ARRAY-MEAN FC&amp;P VAL'!AW195*'[1]PERCENT ARRAY-MEAN FC&amp;P VAL'!AX195*'[1]PERCENT ARRAY-MEAN FC&amp;P VAL'!AY195+ABS('[1]PERCENT ARRAY-MEAN FC&amp;P VAL'!AZ195*'[1]PERCENT ARRAY-MEAN FC&amp;P VAL'!BA195*'[1]PERCENT ARRAY-MEAN FC&amp;P VAL'!BB195),""),""))</f>
        <v/>
      </c>
      <c r="U195" s="12" t="str">
        <f>IF(T195="","",'[1]PERCENT ARRAY-MEAN FC&amp;P VAL'!AW195*'[1]PERCENT ARRAY-MEAN FC&amp;P VAL'!AX195*'[1]PERCENT ARRAY-MEAN FC&amp;P VAL'!AY195-ABS('[1]PERCENT ARRAY-MEAN FC&amp;P VAL'!AZ195*'[1]PERCENT ARRAY-MEAN FC&amp;P VAL'!BA195*'[1]PERCENT ARRAY-MEAN FC&amp;P VAL'!BB195))</f>
        <v/>
      </c>
      <c r="V195" t="str">
        <f>IF(A195="","",IF('[1]Calculation genes in KEGG path'!L193&gt;='[1]Flux and Impact'!$E$1,IF(('[1]PERCENT ARRAY-MEAN FC&amp;P VAL'!BC195*'[1]PERCENT ARRAY-MEAN FC&amp;P VAL'!BD195*'[1]PERCENT ARRAY-MEAN FC&amp;P VAL'!BE195+ABS('[1]PERCENT ARRAY-MEAN FC&amp;P VAL'!BF195*'[1]PERCENT ARRAY-MEAN FC&amp;P VAL'!BG195*'[1]PERCENT ARRAY-MEAN FC&amp;P VAL'!BH195))&gt;0,'[1]PERCENT ARRAY-MEAN FC&amp;P VAL'!BC195*'[1]PERCENT ARRAY-MEAN FC&amp;P VAL'!BD195*'[1]PERCENT ARRAY-MEAN FC&amp;P VAL'!BE195+ABS('[1]PERCENT ARRAY-MEAN FC&amp;P VAL'!BF195*'[1]PERCENT ARRAY-MEAN FC&amp;P VAL'!BG195*'[1]PERCENT ARRAY-MEAN FC&amp;P VAL'!BH195),""),""))</f>
        <v/>
      </c>
      <c r="W195" s="12" t="str">
        <f>IF(V195="","",'[1]PERCENT ARRAY-MEAN FC&amp;P VAL'!BC195*'[1]PERCENT ARRAY-MEAN FC&amp;P VAL'!BD195*'[1]PERCENT ARRAY-MEAN FC&amp;P VAL'!BE195-ABS('[1]PERCENT ARRAY-MEAN FC&amp;P VAL'!BF195*'[1]PERCENT ARRAY-MEAN FC&amp;P VAL'!BG195*'[1]PERCENT ARRAY-MEAN FC&amp;P VAL'!BH195))</f>
        <v/>
      </c>
      <c r="X195" t="str">
        <f>IF(A195="","",IF('[1]Calculation genes in KEGG path'!L193&gt;='[1]Flux and Impact'!$E$1,IF(('[1]PERCENT ARRAY-MEAN FC&amp;P VAL'!BI195*'[1]PERCENT ARRAY-MEAN FC&amp;P VAL'!BJ195*'[1]PERCENT ARRAY-MEAN FC&amp;P VAL'!BK195+ABS('[1]PERCENT ARRAY-MEAN FC&amp;P VAL'!BL195*'[1]PERCENT ARRAY-MEAN FC&amp;P VAL'!BM195*'[1]PERCENT ARRAY-MEAN FC&amp;P VAL'!BN195))&gt;0,'[1]PERCENT ARRAY-MEAN FC&amp;P VAL'!BI195*'[1]PERCENT ARRAY-MEAN FC&amp;P VAL'!BJ195*'[1]PERCENT ARRAY-MEAN FC&amp;P VAL'!BK195+ABS('[1]PERCENT ARRAY-MEAN FC&amp;P VAL'!BL195*'[1]PERCENT ARRAY-MEAN FC&amp;P VAL'!BM195*'[1]PERCENT ARRAY-MEAN FC&amp;P VAL'!BN195),""),""))</f>
        <v/>
      </c>
      <c r="Y195" s="12" t="str">
        <f>IF(X195="","",'[1]PERCENT ARRAY-MEAN FC&amp;P VAL'!BI195*'[1]PERCENT ARRAY-MEAN FC&amp;P VAL'!BJ195*'[1]PERCENT ARRAY-MEAN FC&amp;P VAL'!BK195-ABS('[1]PERCENT ARRAY-MEAN FC&amp;P VAL'!BL195*'[1]PERCENT ARRAY-MEAN FC&amp;P VAL'!BM195*'[1]PERCENT ARRAY-MEAN FC&amp;P VAL'!BN195))</f>
        <v/>
      </c>
      <c r="Z195" t="str">
        <f>IF(A195="","",IF('[1]Calculation genes in KEGG path'!L193&gt;='[1]Flux and Impact'!$E$1,IF(('[1]PERCENT ARRAY-MEAN FC&amp;P VAL'!BO195*'[1]PERCENT ARRAY-MEAN FC&amp;P VAL'!BP195*'[1]PERCENT ARRAY-MEAN FC&amp;P VAL'!BQ195+ABS('[1]PERCENT ARRAY-MEAN FC&amp;P VAL'!BR195*'[1]PERCENT ARRAY-MEAN FC&amp;P VAL'!BS195*'[1]PERCENT ARRAY-MEAN FC&amp;P VAL'!BT195))&gt;0,'[1]PERCENT ARRAY-MEAN FC&amp;P VAL'!BO195*'[1]PERCENT ARRAY-MEAN FC&amp;P VAL'!BP195*'[1]PERCENT ARRAY-MEAN FC&amp;P VAL'!BQ195+ABS('[1]PERCENT ARRAY-MEAN FC&amp;P VAL'!BR195*'[1]PERCENT ARRAY-MEAN FC&amp;P VAL'!BS195*'[1]PERCENT ARRAY-MEAN FC&amp;P VAL'!BT195),""),""))</f>
        <v/>
      </c>
      <c r="AA195" s="12" t="str">
        <f>IF(Z195="","",'[1]PERCENT ARRAY-MEAN FC&amp;P VAL'!BO195*'[1]PERCENT ARRAY-MEAN FC&amp;P VAL'!BP195*'[1]PERCENT ARRAY-MEAN FC&amp;P VAL'!BQ195-ABS('[1]PERCENT ARRAY-MEAN FC&amp;P VAL'!BR195*'[1]PERCENT ARRAY-MEAN FC&amp;P VAL'!BS195*'[1]PERCENT ARRAY-MEAN FC&amp;P VAL'!BT195))</f>
        <v/>
      </c>
      <c r="AB195" t="str">
        <f>IF(A195="","",IF('[1]Calculation genes in KEGG path'!L193&gt;='[1]Flux and Impact'!$E$1,IF(('[1]PERCENT ARRAY-MEAN FC&amp;P VAL'!BU195*'[1]PERCENT ARRAY-MEAN FC&amp;P VAL'!BV195*'[1]PERCENT ARRAY-MEAN FC&amp;P VAL'!BW195+ABS('[1]PERCENT ARRAY-MEAN FC&amp;P VAL'!BX195*'[1]PERCENT ARRAY-MEAN FC&amp;P VAL'!BY195*'[1]PERCENT ARRAY-MEAN FC&amp;P VAL'!BZ195))&gt;0,'[1]PERCENT ARRAY-MEAN FC&amp;P VAL'!BU195*'[1]PERCENT ARRAY-MEAN FC&amp;P VAL'!BV195*'[1]PERCENT ARRAY-MEAN FC&amp;P VAL'!BW195+ABS('[1]PERCENT ARRAY-MEAN FC&amp;P VAL'!BX195*'[1]PERCENT ARRAY-MEAN FC&amp;P VAL'!BY195*'[1]PERCENT ARRAY-MEAN FC&amp;P VAL'!BZ195),""),""))</f>
        <v/>
      </c>
      <c r="AC195" s="12" t="str">
        <f>IF(AB195="","",'[1]PERCENT ARRAY-MEAN FC&amp;P VAL'!BU195*'[1]PERCENT ARRAY-MEAN FC&amp;P VAL'!BV195*'[1]PERCENT ARRAY-MEAN FC&amp;P VAL'!BW195-ABS('[1]PERCENT ARRAY-MEAN FC&amp;P VAL'!BX195*'[1]PERCENT ARRAY-MEAN FC&amp;P VAL'!BY195*'[1]PERCENT ARRAY-MEAN FC&amp;P VAL'!BZ195))</f>
        <v/>
      </c>
      <c r="AD195" t="str">
        <f>IF(A195="","",IF('[1]Calculation genes in KEGG path'!L193&gt;='[1]Flux and Impact'!$E$1,IF(('[1]PERCENT ARRAY-MEAN FC&amp;P VAL'!CA195*'[1]PERCENT ARRAY-MEAN FC&amp;P VAL'!CB195*'[1]PERCENT ARRAY-MEAN FC&amp;P VAL'!CC195+ABS('[1]PERCENT ARRAY-MEAN FC&amp;P VAL'!CD195*'[1]PERCENT ARRAY-MEAN FC&amp;P VAL'!CE195*'[1]PERCENT ARRAY-MEAN FC&amp;P VAL'!CF195))&gt;0,'[1]PERCENT ARRAY-MEAN FC&amp;P VAL'!CA195*'[1]PERCENT ARRAY-MEAN FC&amp;P VAL'!CB195*'[1]PERCENT ARRAY-MEAN FC&amp;P VAL'!CC195+ABS('[1]PERCENT ARRAY-MEAN FC&amp;P VAL'!CD195*'[1]PERCENT ARRAY-MEAN FC&amp;P VAL'!CE195*'[1]PERCENT ARRAY-MEAN FC&amp;P VAL'!CF195),""),""))</f>
        <v/>
      </c>
      <c r="AE195" s="12" t="str">
        <f>IF(AD195="","",'[1]PERCENT ARRAY-MEAN FC&amp;P VAL'!CA195*'[1]PERCENT ARRAY-MEAN FC&amp;P VAL'!CB195*'[1]PERCENT ARRAY-MEAN FC&amp;P VAL'!CC195-ABS('[1]PERCENT ARRAY-MEAN FC&amp;P VAL'!CD195*'[1]PERCENT ARRAY-MEAN FC&amp;P VAL'!CE195*'[1]PERCENT ARRAY-MEAN FC&amp;P VAL'!CF195))</f>
        <v/>
      </c>
      <c r="AF195" t="str">
        <f>IF(A195="","",IF('[1]Calculation genes in KEGG path'!L193&gt;='[1]Flux and Impact'!$E$1,IF(('[1]PERCENT ARRAY-MEAN FC&amp;P VAL'!CG195*'[1]PERCENT ARRAY-MEAN FC&amp;P VAL'!CH195*'[1]PERCENT ARRAY-MEAN FC&amp;P VAL'!CI195+ABS('[1]PERCENT ARRAY-MEAN FC&amp;P VAL'!CJ195*'[1]PERCENT ARRAY-MEAN FC&amp;P VAL'!CK195*'[1]PERCENT ARRAY-MEAN FC&amp;P VAL'!CL195))&gt;0,'[1]PERCENT ARRAY-MEAN FC&amp;P VAL'!CG195*'[1]PERCENT ARRAY-MEAN FC&amp;P VAL'!CH195*'[1]PERCENT ARRAY-MEAN FC&amp;P VAL'!CI195+ABS('[1]PERCENT ARRAY-MEAN FC&amp;P VAL'!CJ195*'[1]PERCENT ARRAY-MEAN FC&amp;P VAL'!CK195*'[1]PERCENT ARRAY-MEAN FC&amp;P VAL'!CL195),""),""))</f>
        <v/>
      </c>
      <c r="AG195" s="12" t="str">
        <f>IF(AF195="","",'[1]PERCENT ARRAY-MEAN FC&amp;P VAL'!CG195*'[1]PERCENT ARRAY-MEAN FC&amp;P VAL'!CH195*'[1]PERCENT ARRAY-MEAN FC&amp;P VAL'!CI195-ABS('[1]PERCENT ARRAY-MEAN FC&amp;P VAL'!CJ195*'[1]PERCENT ARRAY-MEAN FC&amp;P VAL'!CK195*'[1]PERCENT ARRAY-MEAN FC&amp;P VAL'!CL195))</f>
        <v/>
      </c>
      <c r="AH195" t="str">
        <f>IF(A195="","",IF('[1]Calculation genes in KEGG path'!L193&gt;='[1]Flux and Impact'!$E$1,IF(('[1]PERCENT ARRAY-MEAN FC&amp;P VAL'!CM195*'[1]PERCENT ARRAY-MEAN FC&amp;P VAL'!CN195*'[1]PERCENT ARRAY-MEAN FC&amp;P VAL'!CO195+ABS('[1]PERCENT ARRAY-MEAN FC&amp;P VAL'!CP195*'[1]PERCENT ARRAY-MEAN FC&amp;P VAL'!CQ195*'[1]PERCENT ARRAY-MEAN FC&amp;P VAL'!CR195))&gt;0,'[1]PERCENT ARRAY-MEAN FC&amp;P VAL'!CM195*'[1]PERCENT ARRAY-MEAN FC&amp;P VAL'!CN195*'[1]PERCENT ARRAY-MEAN FC&amp;P VAL'!CO195+ABS('[1]PERCENT ARRAY-MEAN FC&amp;P VAL'!CP195*'[1]PERCENT ARRAY-MEAN FC&amp;P VAL'!CQ195*'[1]PERCENT ARRAY-MEAN FC&amp;P VAL'!CR195),""),""))</f>
        <v/>
      </c>
      <c r="AI195" s="12" t="str">
        <f>IF(AH195="","",'[1]PERCENT ARRAY-MEAN FC&amp;P VAL'!CM195*'[1]PERCENT ARRAY-MEAN FC&amp;P VAL'!CN195*'[1]PERCENT ARRAY-MEAN FC&amp;P VAL'!CO195-ABS('[1]PERCENT ARRAY-MEAN FC&amp;P VAL'!CP195*'[1]PERCENT ARRAY-MEAN FC&amp;P VAL'!CQ195*'[1]PERCENT ARRAY-MEAN FC&amp;P VAL'!CR195))</f>
        <v/>
      </c>
      <c r="AJ195" t="str">
        <f>IF(A195="","",IF('[1]Calculation genes in KEGG path'!L193&gt;='[1]Flux and Impact'!$E$1,IF(('[1]PERCENT ARRAY-MEAN FC&amp;P VAL'!CS195*'[1]PERCENT ARRAY-MEAN FC&amp;P VAL'!CT195*'[1]PERCENT ARRAY-MEAN FC&amp;P VAL'!CU195+ABS('[1]PERCENT ARRAY-MEAN FC&amp;P VAL'!CV195*'[1]PERCENT ARRAY-MEAN FC&amp;P VAL'!CW195*'[1]PERCENT ARRAY-MEAN FC&amp;P VAL'!CX195))&gt;0,'[1]PERCENT ARRAY-MEAN FC&amp;P VAL'!CS195*'[1]PERCENT ARRAY-MEAN FC&amp;P VAL'!CT195*'[1]PERCENT ARRAY-MEAN FC&amp;P VAL'!CU195+ABS('[1]PERCENT ARRAY-MEAN FC&amp;P VAL'!CV195*'[1]PERCENT ARRAY-MEAN FC&amp;P VAL'!CW195*'[1]PERCENT ARRAY-MEAN FC&amp;P VAL'!CX195),""),""))</f>
        <v/>
      </c>
      <c r="AK195" s="12" t="str">
        <f>IF(AJ195="","",'[1]PERCENT ARRAY-MEAN FC&amp;P VAL'!CS195*'[1]PERCENT ARRAY-MEAN FC&amp;P VAL'!CT195*'[1]PERCENT ARRAY-MEAN FC&amp;P VAL'!CU195-ABS('[1]PERCENT ARRAY-MEAN FC&amp;P VAL'!CV195*'[1]PERCENT ARRAY-MEAN FC&amp;P VAL'!CW195*'[1]PERCENT ARRAY-MEAN FC&amp;P VAL'!CX195))</f>
        <v/>
      </c>
      <c r="AL195" t="str">
        <f>IF(A195="","",IF('[1]Calculation genes in KEGG path'!L193&gt;='[1]Flux and Impact'!$E$1,IF(('[1]PERCENT ARRAY-MEAN FC&amp;P VAL'!CY195*'[1]PERCENT ARRAY-MEAN FC&amp;P VAL'!CZ195*'[1]PERCENT ARRAY-MEAN FC&amp;P VAL'!DA195+ABS('[1]PERCENT ARRAY-MEAN FC&amp;P VAL'!DB195*'[1]PERCENT ARRAY-MEAN FC&amp;P VAL'!DC195*'[1]PERCENT ARRAY-MEAN FC&amp;P VAL'!DD195))&gt;0,'[1]PERCENT ARRAY-MEAN FC&amp;P VAL'!CY195*'[1]PERCENT ARRAY-MEAN FC&amp;P VAL'!CZ195*'[1]PERCENT ARRAY-MEAN FC&amp;P VAL'!DA195+ABS('[1]PERCENT ARRAY-MEAN FC&amp;P VAL'!DB195*'[1]PERCENT ARRAY-MEAN FC&amp;P VAL'!DC195*'[1]PERCENT ARRAY-MEAN FC&amp;P VAL'!DD195),""),""))</f>
        <v/>
      </c>
      <c r="AM195" s="12" t="str">
        <f>IF(AL195="","",'[1]PERCENT ARRAY-MEAN FC&amp;P VAL'!CY195*'[1]PERCENT ARRAY-MEAN FC&amp;P VAL'!CZ195*'[1]PERCENT ARRAY-MEAN FC&amp;P VAL'!DA195-ABS('[1]PERCENT ARRAY-MEAN FC&amp;P VAL'!DB195*'[1]PERCENT ARRAY-MEAN FC&amp;P VAL'!DC195*'[1]PERCENT ARRAY-MEAN FC&amp;P VAL'!DD195))</f>
        <v/>
      </c>
      <c r="AN195" t="str">
        <f>IF(A195="","",IF('[1]Calculation genes in KEGG path'!L193&gt;='[1]Flux and Impact'!$E$1,IF(('[1]PERCENT ARRAY-MEAN FC&amp;P VAL'!DE195*'[1]PERCENT ARRAY-MEAN FC&amp;P VAL'!DF195*'[1]PERCENT ARRAY-MEAN FC&amp;P VAL'!DG195+ABS('[1]PERCENT ARRAY-MEAN FC&amp;P VAL'!DH195*'[1]PERCENT ARRAY-MEAN FC&amp;P VAL'!DI195*'[1]PERCENT ARRAY-MEAN FC&amp;P VAL'!DJ195))&gt;0,'[1]PERCENT ARRAY-MEAN FC&amp;P VAL'!DE195*'[1]PERCENT ARRAY-MEAN FC&amp;P VAL'!DF195*'[1]PERCENT ARRAY-MEAN FC&amp;P VAL'!DG195+ABS('[1]PERCENT ARRAY-MEAN FC&amp;P VAL'!DH195*'[1]PERCENT ARRAY-MEAN FC&amp;P VAL'!DI195*'[1]PERCENT ARRAY-MEAN FC&amp;P VAL'!DJ195),""),""))</f>
        <v/>
      </c>
      <c r="AO195" s="12" t="str">
        <f>IF(AN195="","",'[1]PERCENT ARRAY-MEAN FC&amp;P VAL'!DE195*'[1]PERCENT ARRAY-MEAN FC&amp;P VAL'!DF195*'[1]PERCENT ARRAY-MEAN FC&amp;P VAL'!DG195-ABS('[1]PERCENT ARRAY-MEAN FC&amp;P VAL'!DH195*'[1]PERCENT ARRAY-MEAN FC&amp;P VAL'!DI195*'[1]PERCENT ARRAY-MEAN FC&amp;P VAL'!DJ195))</f>
        <v/>
      </c>
      <c r="AP195" t="str">
        <f>IF(A195="","",IF('[1]Calculation genes in KEGG path'!L193&gt;='[1]Flux and Impact'!$E$1,IF(('[1]PERCENT ARRAY-MEAN FC&amp;P VAL'!DK195*'[1]PERCENT ARRAY-MEAN FC&amp;P VAL'!DL195*'[1]PERCENT ARRAY-MEAN FC&amp;P VAL'!DM195+ABS('[1]PERCENT ARRAY-MEAN FC&amp;P VAL'!DN195*'[1]PERCENT ARRAY-MEAN FC&amp;P VAL'!DO195*'[1]PERCENT ARRAY-MEAN FC&amp;P VAL'!DP195))&gt;0,'[1]PERCENT ARRAY-MEAN FC&amp;P VAL'!DK195*'[1]PERCENT ARRAY-MEAN FC&amp;P VAL'!DL195*'[1]PERCENT ARRAY-MEAN FC&amp;P VAL'!DM195+ABS('[1]PERCENT ARRAY-MEAN FC&amp;P VAL'!DN195*'[1]PERCENT ARRAY-MEAN FC&amp;P VAL'!DO195*'[1]PERCENT ARRAY-MEAN FC&amp;P VAL'!DP195),""),""))</f>
        <v/>
      </c>
      <c r="AQ195" s="12" t="str">
        <f>IF(AP195="","",'[1]PERCENT ARRAY-MEAN FC&amp;P VAL'!DK195*'[1]PERCENT ARRAY-MEAN FC&amp;P VAL'!DL195*'[1]PERCENT ARRAY-MEAN FC&amp;P VAL'!DM195-ABS('[1]PERCENT ARRAY-MEAN FC&amp;P VAL'!DN195*'[1]PERCENT ARRAY-MEAN FC&amp;P VAL'!DO195*'[1]PERCENT ARRAY-MEAN FC&amp;P VAL'!DP195))</f>
        <v/>
      </c>
      <c r="AR195" t="str">
        <f>IF(A195="","",IF('[1]Calculation genes in KEGG path'!L193&gt;='[1]Flux and Impact'!$E$1,IF(('[1]PERCENT ARRAY-MEAN FC&amp;P VAL'!DQ195*'[1]PERCENT ARRAY-MEAN FC&amp;P VAL'!DR195*'[1]PERCENT ARRAY-MEAN FC&amp;P VAL'!DS195+ABS('[1]PERCENT ARRAY-MEAN FC&amp;P VAL'!DT195*'[1]PERCENT ARRAY-MEAN FC&amp;P VAL'!DU195*'[1]PERCENT ARRAY-MEAN FC&amp;P VAL'!DV195))&gt;0,'[1]PERCENT ARRAY-MEAN FC&amp;P VAL'!DQ195*'[1]PERCENT ARRAY-MEAN FC&amp;P VAL'!DR195*'[1]PERCENT ARRAY-MEAN FC&amp;P VAL'!DS195+ABS('[1]PERCENT ARRAY-MEAN FC&amp;P VAL'!DT195*'[1]PERCENT ARRAY-MEAN FC&amp;P VAL'!DU195*'[1]PERCENT ARRAY-MEAN FC&amp;P VAL'!DV195),""),""))</f>
        <v/>
      </c>
      <c r="AS195" s="12" t="str">
        <f>IF(AR195="","",'[1]PERCENT ARRAY-MEAN FC&amp;P VAL'!DQ195*'[1]PERCENT ARRAY-MEAN FC&amp;P VAL'!DR195*'[1]PERCENT ARRAY-MEAN FC&amp;P VAL'!DS195-ABS('[1]PERCENT ARRAY-MEAN FC&amp;P VAL'!DT195*'[1]PERCENT ARRAY-MEAN FC&amp;P VAL'!DU195*'[1]PERCENT ARRAY-MEAN FC&amp;P VAL'!DV195))</f>
        <v/>
      </c>
      <c r="AT195" s="12" t="str">
        <f t="shared" si="7"/>
        <v/>
      </c>
      <c r="AU195" s="12" t="str">
        <f t="shared" si="8"/>
        <v/>
      </c>
    </row>
    <row r="196" spans="5:47">
      <c r="E196" s="12"/>
      <c r="O196" s="12" t="str">
        <f>IF(N196="","",'[1]PERCENT ARRAY-MEAN FC&amp;P VAL'!AE196*'[1]PERCENT ARRAY-MEAN FC&amp;P VAL'!AF196*'[1]PERCENT ARRAY-MEAN FC&amp;P VAL'!AG196-ABS('[1]PERCENT ARRAY-MEAN FC&amp;P VAL'!AH196*'[1]PERCENT ARRAY-MEAN FC&amp;P VAL'!AI196*'[1]PERCENT ARRAY-MEAN FC&amp;P VAL'!AJ196))</f>
        <v/>
      </c>
      <c r="P196" t="str">
        <f>IF(A196="","",IF('[1]Calculation genes in KEGG path'!L194&gt;='[1]Flux and Impact'!$E$1,IF(('[1]PERCENT ARRAY-MEAN FC&amp;P VAL'!AK196*'[1]PERCENT ARRAY-MEAN FC&amp;P VAL'!AL196*'[1]PERCENT ARRAY-MEAN FC&amp;P VAL'!AM196+ABS('[1]PERCENT ARRAY-MEAN FC&amp;P VAL'!AN196*'[1]PERCENT ARRAY-MEAN FC&amp;P VAL'!AO196*'[1]PERCENT ARRAY-MEAN FC&amp;P VAL'!AP196))&gt;0,'[1]PERCENT ARRAY-MEAN FC&amp;P VAL'!AK196*'[1]PERCENT ARRAY-MEAN FC&amp;P VAL'!AL196*'[1]PERCENT ARRAY-MEAN FC&amp;P VAL'!AM196+ABS('[1]PERCENT ARRAY-MEAN FC&amp;P VAL'!AN196*'[1]PERCENT ARRAY-MEAN FC&amp;P VAL'!AO196*'[1]PERCENT ARRAY-MEAN FC&amp;P VAL'!AP196),""),""))</f>
        <v/>
      </c>
      <c r="Q196" s="12" t="str">
        <f>IF(P196="","",'[1]PERCENT ARRAY-MEAN FC&amp;P VAL'!AK196*'[1]PERCENT ARRAY-MEAN FC&amp;P VAL'!AL196*'[1]PERCENT ARRAY-MEAN FC&amp;P VAL'!AM196-ABS('[1]PERCENT ARRAY-MEAN FC&amp;P VAL'!AN196*'[1]PERCENT ARRAY-MEAN FC&amp;P VAL'!AO196*'[1]PERCENT ARRAY-MEAN FC&amp;P VAL'!AP196))</f>
        <v/>
      </c>
      <c r="R196" t="str">
        <f>IF(A196="","",IF('[1]Calculation genes in KEGG path'!L194&gt;='[1]Flux and Impact'!$E$1,IF(('[1]PERCENT ARRAY-MEAN FC&amp;P VAL'!AQ196*'[1]PERCENT ARRAY-MEAN FC&amp;P VAL'!AR196*'[1]PERCENT ARRAY-MEAN FC&amp;P VAL'!AS196+ABS('[1]PERCENT ARRAY-MEAN FC&amp;P VAL'!AT196*'[1]PERCENT ARRAY-MEAN FC&amp;P VAL'!AU196*'[1]PERCENT ARRAY-MEAN FC&amp;P VAL'!AV196))&gt;0,'[1]PERCENT ARRAY-MEAN FC&amp;P VAL'!AQ196*'[1]PERCENT ARRAY-MEAN FC&amp;P VAL'!AR196*'[1]PERCENT ARRAY-MEAN FC&amp;P VAL'!AS196+ABS('[1]PERCENT ARRAY-MEAN FC&amp;P VAL'!AT196*'[1]PERCENT ARRAY-MEAN FC&amp;P VAL'!AU196*'[1]PERCENT ARRAY-MEAN FC&amp;P VAL'!AV196),""),""))</f>
        <v/>
      </c>
      <c r="S196" s="12" t="str">
        <f>IF(R196="","",'[1]PERCENT ARRAY-MEAN FC&amp;P VAL'!AQ196*'[1]PERCENT ARRAY-MEAN FC&amp;P VAL'!AR196*'[1]PERCENT ARRAY-MEAN FC&amp;P VAL'!AS196-ABS('[1]PERCENT ARRAY-MEAN FC&amp;P VAL'!AT196*'[1]PERCENT ARRAY-MEAN FC&amp;P VAL'!AU196*'[1]PERCENT ARRAY-MEAN FC&amp;P VAL'!AV196))</f>
        <v/>
      </c>
      <c r="T196" t="str">
        <f>IF(A196="","",IF('[1]Calculation genes in KEGG path'!L194&gt;='[1]Flux and Impact'!$E$1,IF(('[1]PERCENT ARRAY-MEAN FC&amp;P VAL'!AW196*'[1]PERCENT ARRAY-MEAN FC&amp;P VAL'!AX196*'[1]PERCENT ARRAY-MEAN FC&amp;P VAL'!AY196+ABS('[1]PERCENT ARRAY-MEAN FC&amp;P VAL'!AZ196*'[1]PERCENT ARRAY-MEAN FC&amp;P VAL'!BA196*'[1]PERCENT ARRAY-MEAN FC&amp;P VAL'!BB196))&gt;0,'[1]PERCENT ARRAY-MEAN FC&amp;P VAL'!AW196*'[1]PERCENT ARRAY-MEAN FC&amp;P VAL'!AX196*'[1]PERCENT ARRAY-MEAN FC&amp;P VAL'!AY196+ABS('[1]PERCENT ARRAY-MEAN FC&amp;P VAL'!AZ196*'[1]PERCENT ARRAY-MEAN FC&amp;P VAL'!BA196*'[1]PERCENT ARRAY-MEAN FC&amp;P VAL'!BB196),""),""))</f>
        <v/>
      </c>
      <c r="U196" s="12" t="str">
        <f>IF(T196="","",'[1]PERCENT ARRAY-MEAN FC&amp;P VAL'!AW196*'[1]PERCENT ARRAY-MEAN FC&amp;P VAL'!AX196*'[1]PERCENT ARRAY-MEAN FC&amp;P VAL'!AY196-ABS('[1]PERCENT ARRAY-MEAN FC&amp;P VAL'!AZ196*'[1]PERCENT ARRAY-MEAN FC&amp;P VAL'!BA196*'[1]PERCENT ARRAY-MEAN FC&amp;P VAL'!BB196))</f>
        <v/>
      </c>
      <c r="V196" t="str">
        <f>IF(A196="","",IF('[1]Calculation genes in KEGG path'!L194&gt;='[1]Flux and Impact'!$E$1,IF(('[1]PERCENT ARRAY-MEAN FC&amp;P VAL'!BC196*'[1]PERCENT ARRAY-MEAN FC&amp;P VAL'!BD196*'[1]PERCENT ARRAY-MEAN FC&amp;P VAL'!BE196+ABS('[1]PERCENT ARRAY-MEAN FC&amp;P VAL'!BF196*'[1]PERCENT ARRAY-MEAN FC&amp;P VAL'!BG196*'[1]PERCENT ARRAY-MEAN FC&amp;P VAL'!BH196))&gt;0,'[1]PERCENT ARRAY-MEAN FC&amp;P VAL'!BC196*'[1]PERCENT ARRAY-MEAN FC&amp;P VAL'!BD196*'[1]PERCENT ARRAY-MEAN FC&amp;P VAL'!BE196+ABS('[1]PERCENT ARRAY-MEAN FC&amp;P VAL'!BF196*'[1]PERCENT ARRAY-MEAN FC&amp;P VAL'!BG196*'[1]PERCENT ARRAY-MEAN FC&amp;P VAL'!BH196),""),""))</f>
        <v/>
      </c>
      <c r="W196" s="12" t="str">
        <f>IF(V196="","",'[1]PERCENT ARRAY-MEAN FC&amp;P VAL'!BC196*'[1]PERCENT ARRAY-MEAN FC&amp;P VAL'!BD196*'[1]PERCENT ARRAY-MEAN FC&amp;P VAL'!BE196-ABS('[1]PERCENT ARRAY-MEAN FC&amp;P VAL'!BF196*'[1]PERCENT ARRAY-MEAN FC&amp;P VAL'!BG196*'[1]PERCENT ARRAY-MEAN FC&amp;P VAL'!BH196))</f>
        <v/>
      </c>
      <c r="X196" t="str">
        <f>IF(A196="","",IF('[1]Calculation genes in KEGG path'!L194&gt;='[1]Flux and Impact'!$E$1,IF(('[1]PERCENT ARRAY-MEAN FC&amp;P VAL'!BI196*'[1]PERCENT ARRAY-MEAN FC&amp;P VAL'!BJ196*'[1]PERCENT ARRAY-MEAN FC&amp;P VAL'!BK196+ABS('[1]PERCENT ARRAY-MEAN FC&amp;P VAL'!BL196*'[1]PERCENT ARRAY-MEAN FC&amp;P VAL'!BM196*'[1]PERCENT ARRAY-MEAN FC&amp;P VAL'!BN196))&gt;0,'[1]PERCENT ARRAY-MEAN FC&amp;P VAL'!BI196*'[1]PERCENT ARRAY-MEAN FC&amp;P VAL'!BJ196*'[1]PERCENT ARRAY-MEAN FC&amp;P VAL'!BK196+ABS('[1]PERCENT ARRAY-MEAN FC&amp;P VAL'!BL196*'[1]PERCENT ARRAY-MEAN FC&amp;P VAL'!BM196*'[1]PERCENT ARRAY-MEAN FC&amp;P VAL'!BN196),""),""))</f>
        <v/>
      </c>
      <c r="Y196" s="12" t="str">
        <f>IF(X196="","",'[1]PERCENT ARRAY-MEAN FC&amp;P VAL'!BI196*'[1]PERCENT ARRAY-MEAN FC&amp;P VAL'!BJ196*'[1]PERCENT ARRAY-MEAN FC&amp;P VAL'!BK196-ABS('[1]PERCENT ARRAY-MEAN FC&amp;P VAL'!BL196*'[1]PERCENT ARRAY-MEAN FC&amp;P VAL'!BM196*'[1]PERCENT ARRAY-MEAN FC&amp;P VAL'!BN196))</f>
        <v/>
      </c>
      <c r="Z196" t="str">
        <f>IF(A196="","",IF('[1]Calculation genes in KEGG path'!L194&gt;='[1]Flux and Impact'!$E$1,IF(('[1]PERCENT ARRAY-MEAN FC&amp;P VAL'!BO196*'[1]PERCENT ARRAY-MEAN FC&amp;P VAL'!BP196*'[1]PERCENT ARRAY-MEAN FC&amp;P VAL'!BQ196+ABS('[1]PERCENT ARRAY-MEAN FC&amp;P VAL'!BR196*'[1]PERCENT ARRAY-MEAN FC&amp;P VAL'!BS196*'[1]PERCENT ARRAY-MEAN FC&amp;P VAL'!BT196))&gt;0,'[1]PERCENT ARRAY-MEAN FC&amp;P VAL'!BO196*'[1]PERCENT ARRAY-MEAN FC&amp;P VAL'!BP196*'[1]PERCENT ARRAY-MEAN FC&amp;P VAL'!BQ196+ABS('[1]PERCENT ARRAY-MEAN FC&amp;P VAL'!BR196*'[1]PERCENT ARRAY-MEAN FC&amp;P VAL'!BS196*'[1]PERCENT ARRAY-MEAN FC&amp;P VAL'!BT196),""),""))</f>
        <v/>
      </c>
      <c r="AA196" s="12" t="str">
        <f>IF(Z196="","",'[1]PERCENT ARRAY-MEAN FC&amp;P VAL'!BO196*'[1]PERCENT ARRAY-MEAN FC&amp;P VAL'!BP196*'[1]PERCENT ARRAY-MEAN FC&amp;P VAL'!BQ196-ABS('[1]PERCENT ARRAY-MEAN FC&amp;P VAL'!BR196*'[1]PERCENT ARRAY-MEAN FC&amp;P VAL'!BS196*'[1]PERCENT ARRAY-MEAN FC&amp;P VAL'!BT196))</f>
        <v/>
      </c>
      <c r="AB196" t="str">
        <f>IF(A196="","",IF('[1]Calculation genes in KEGG path'!L194&gt;='[1]Flux and Impact'!$E$1,IF(('[1]PERCENT ARRAY-MEAN FC&amp;P VAL'!BU196*'[1]PERCENT ARRAY-MEAN FC&amp;P VAL'!BV196*'[1]PERCENT ARRAY-MEAN FC&amp;P VAL'!BW196+ABS('[1]PERCENT ARRAY-MEAN FC&amp;P VAL'!BX196*'[1]PERCENT ARRAY-MEAN FC&amp;P VAL'!BY196*'[1]PERCENT ARRAY-MEAN FC&amp;P VAL'!BZ196))&gt;0,'[1]PERCENT ARRAY-MEAN FC&amp;P VAL'!BU196*'[1]PERCENT ARRAY-MEAN FC&amp;P VAL'!BV196*'[1]PERCENT ARRAY-MEAN FC&amp;P VAL'!BW196+ABS('[1]PERCENT ARRAY-MEAN FC&amp;P VAL'!BX196*'[1]PERCENT ARRAY-MEAN FC&amp;P VAL'!BY196*'[1]PERCENT ARRAY-MEAN FC&amp;P VAL'!BZ196),""),""))</f>
        <v/>
      </c>
      <c r="AC196" s="12" t="str">
        <f>IF(AB196="","",'[1]PERCENT ARRAY-MEAN FC&amp;P VAL'!BU196*'[1]PERCENT ARRAY-MEAN FC&amp;P VAL'!BV196*'[1]PERCENT ARRAY-MEAN FC&amp;P VAL'!BW196-ABS('[1]PERCENT ARRAY-MEAN FC&amp;P VAL'!BX196*'[1]PERCENT ARRAY-MEAN FC&amp;P VAL'!BY196*'[1]PERCENT ARRAY-MEAN FC&amp;P VAL'!BZ196))</f>
        <v/>
      </c>
      <c r="AD196" t="str">
        <f>IF(A196="","",IF('[1]Calculation genes in KEGG path'!L194&gt;='[1]Flux and Impact'!$E$1,IF(('[1]PERCENT ARRAY-MEAN FC&amp;P VAL'!CA196*'[1]PERCENT ARRAY-MEAN FC&amp;P VAL'!CB196*'[1]PERCENT ARRAY-MEAN FC&amp;P VAL'!CC196+ABS('[1]PERCENT ARRAY-MEAN FC&amp;P VAL'!CD196*'[1]PERCENT ARRAY-MEAN FC&amp;P VAL'!CE196*'[1]PERCENT ARRAY-MEAN FC&amp;P VAL'!CF196))&gt;0,'[1]PERCENT ARRAY-MEAN FC&amp;P VAL'!CA196*'[1]PERCENT ARRAY-MEAN FC&amp;P VAL'!CB196*'[1]PERCENT ARRAY-MEAN FC&amp;P VAL'!CC196+ABS('[1]PERCENT ARRAY-MEAN FC&amp;P VAL'!CD196*'[1]PERCENT ARRAY-MEAN FC&amp;P VAL'!CE196*'[1]PERCENT ARRAY-MEAN FC&amp;P VAL'!CF196),""),""))</f>
        <v/>
      </c>
      <c r="AE196" s="12" t="str">
        <f>IF(AD196="","",'[1]PERCENT ARRAY-MEAN FC&amp;P VAL'!CA196*'[1]PERCENT ARRAY-MEAN FC&amp;P VAL'!CB196*'[1]PERCENT ARRAY-MEAN FC&amp;P VAL'!CC196-ABS('[1]PERCENT ARRAY-MEAN FC&amp;P VAL'!CD196*'[1]PERCENT ARRAY-MEAN FC&amp;P VAL'!CE196*'[1]PERCENT ARRAY-MEAN FC&amp;P VAL'!CF196))</f>
        <v/>
      </c>
      <c r="AF196" t="str">
        <f>IF(A196="","",IF('[1]Calculation genes in KEGG path'!L194&gt;='[1]Flux and Impact'!$E$1,IF(('[1]PERCENT ARRAY-MEAN FC&amp;P VAL'!CG196*'[1]PERCENT ARRAY-MEAN FC&amp;P VAL'!CH196*'[1]PERCENT ARRAY-MEAN FC&amp;P VAL'!CI196+ABS('[1]PERCENT ARRAY-MEAN FC&amp;P VAL'!CJ196*'[1]PERCENT ARRAY-MEAN FC&amp;P VAL'!CK196*'[1]PERCENT ARRAY-MEAN FC&amp;P VAL'!CL196))&gt;0,'[1]PERCENT ARRAY-MEAN FC&amp;P VAL'!CG196*'[1]PERCENT ARRAY-MEAN FC&amp;P VAL'!CH196*'[1]PERCENT ARRAY-MEAN FC&amp;P VAL'!CI196+ABS('[1]PERCENT ARRAY-MEAN FC&amp;P VAL'!CJ196*'[1]PERCENT ARRAY-MEAN FC&amp;P VAL'!CK196*'[1]PERCENT ARRAY-MEAN FC&amp;P VAL'!CL196),""),""))</f>
        <v/>
      </c>
      <c r="AG196" s="12" t="str">
        <f>IF(AF196="","",'[1]PERCENT ARRAY-MEAN FC&amp;P VAL'!CG196*'[1]PERCENT ARRAY-MEAN FC&amp;P VAL'!CH196*'[1]PERCENT ARRAY-MEAN FC&amp;P VAL'!CI196-ABS('[1]PERCENT ARRAY-MEAN FC&amp;P VAL'!CJ196*'[1]PERCENT ARRAY-MEAN FC&amp;P VAL'!CK196*'[1]PERCENT ARRAY-MEAN FC&amp;P VAL'!CL196))</f>
        <v/>
      </c>
      <c r="AH196" t="str">
        <f>IF(A196="","",IF('[1]Calculation genes in KEGG path'!L194&gt;='[1]Flux and Impact'!$E$1,IF(('[1]PERCENT ARRAY-MEAN FC&amp;P VAL'!CM196*'[1]PERCENT ARRAY-MEAN FC&amp;P VAL'!CN196*'[1]PERCENT ARRAY-MEAN FC&amp;P VAL'!CO196+ABS('[1]PERCENT ARRAY-MEAN FC&amp;P VAL'!CP196*'[1]PERCENT ARRAY-MEAN FC&amp;P VAL'!CQ196*'[1]PERCENT ARRAY-MEAN FC&amp;P VAL'!CR196))&gt;0,'[1]PERCENT ARRAY-MEAN FC&amp;P VAL'!CM196*'[1]PERCENT ARRAY-MEAN FC&amp;P VAL'!CN196*'[1]PERCENT ARRAY-MEAN FC&amp;P VAL'!CO196+ABS('[1]PERCENT ARRAY-MEAN FC&amp;P VAL'!CP196*'[1]PERCENT ARRAY-MEAN FC&amp;P VAL'!CQ196*'[1]PERCENT ARRAY-MEAN FC&amp;P VAL'!CR196),""),""))</f>
        <v/>
      </c>
      <c r="AI196" s="12" t="str">
        <f>IF(AH196="","",'[1]PERCENT ARRAY-MEAN FC&amp;P VAL'!CM196*'[1]PERCENT ARRAY-MEAN FC&amp;P VAL'!CN196*'[1]PERCENT ARRAY-MEAN FC&amp;P VAL'!CO196-ABS('[1]PERCENT ARRAY-MEAN FC&amp;P VAL'!CP196*'[1]PERCENT ARRAY-MEAN FC&amp;P VAL'!CQ196*'[1]PERCENT ARRAY-MEAN FC&amp;P VAL'!CR196))</f>
        <v/>
      </c>
      <c r="AJ196" t="str">
        <f>IF(A196="","",IF('[1]Calculation genes in KEGG path'!L194&gt;='[1]Flux and Impact'!$E$1,IF(('[1]PERCENT ARRAY-MEAN FC&amp;P VAL'!CS196*'[1]PERCENT ARRAY-MEAN FC&amp;P VAL'!CT196*'[1]PERCENT ARRAY-MEAN FC&amp;P VAL'!CU196+ABS('[1]PERCENT ARRAY-MEAN FC&amp;P VAL'!CV196*'[1]PERCENT ARRAY-MEAN FC&amp;P VAL'!CW196*'[1]PERCENT ARRAY-MEAN FC&amp;P VAL'!CX196))&gt;0,'[1]PERCENT ARRAY-MEAN FC&amp;P VAL'!CS196*'[1]PERCENT ARRAY-MEAN FC&amp;P VAL'!CT196*'[1]PERCENT ARRAY-MEAN FC&amp;P VAL'!CU196+ABS('[1]PERCENT ARRAY-MEAN FC&amp;P VAL'!CV196*'[1]PERCENT ARRAY-MEAN FC&amp;P VAL'!CW196*'[1]PERCENT ARRAY-MEAN FC&amp;P VAL'!CX196),""),""))</f>
        <v/>
      </c>
      <c r="AK196" s="12" t="str">
        <f>IF(AJ196="","",'[1]PERCENT ARRAY-MEAN FC&amp;P VAL'!CS196*'[1]PERCENT ARRAY-MEAN FC&amp;P VAL'!CT196*'[1]PERCENT ARRAY-MEAN FC&amp;P VAL'!CU196-ABS('[1]PERCENT ARRAY-MEAN FC&amp;P VAL'!CV196*'[1]PERCENT ARRAY-MEAN FC&amp;P VAL'!CW196*'[1]PERCENT ARRAY-MEAN FC&amp;P VAL'!CX196))</f>
        <v/>
      </c>
      <c r="AL196" t="str">
        <f>IF(A196="","",IF('[1]Calculation genes in KEGG path'!L194&gt;='[1]Flux and Impact'!$E$1,IF(('[1]PERCENT ARRAY-MEAN FC&amp;P VAL'!CY196*'[1]PERCENT ARRAY-MEAN FC&amp;P VAL'!CZ196*'[1]PERCENT ARRAY-MEAN FC&amp;P VAL'!DA196+ABS('[1]PERCENT ARRAY-MEAN FC&amp;P VAL'!DB196*'[1]PERCENT ARRAY-MEAN FC&amp;P VAL'!DC196*'[1]PERCENT ARRAY-MEAN FC&amp;P VAL'!DD196))&gt;0,'[1]PERCENT ARRAY-MEAN FC&amp;P VAL'!CY196*'[1]PERCENT ARRAY-MEAN FC&amp;P VAL'!CZ196*'[1]PERCENT ARRAY-MEAN FC&amp;P VAL'!DA196+ABS('[1]PERCENT ARRAY-MEAN FC&amp;P VAL'!DB196*'[1]PERCENT ARRAY-MEAN FC&amp;P VAL'!DC196*'[1]PERCENT ARRAY-MEAN FC&amp;P VAL'!DD196),""),""))</f>
        <v/>
      </c>
      <c r="AM196" s="12" t="str">
        <f>IF(AL196="","",'[1]PERCENT ARRAY-MEAN FC&amp;P VAL'!CY196*'[1]PERCENT ARRAY-MEAN FC&amp;P VAL'!CZ196*'[1]PERCENT ARRAY-MEAN FC&amp;P VAL'!DA196-ABS('[1]PERCENT ARRAY-MEAN FC&amp;P VAL'!DB196*'[1]PERCENT ARRAY-MEAN FC&amp;P VAL'!DC196*'[1]PERCENT ARRAY-MEAN FC&amp;P VAL'!DD196))</f>
        <v/>
      </c>
      <c r="AN196" t="str">
        <f>IF(A196="","",IF('[1]Calculation genes in KEGG path'!L194&gt;='[1]Flux and Impact'!$E$1,IF(('[1]PERCENT ARRAY-MEAN FC&amp;P VAL'!DE196*'[1]PERCENT ARRAY-MEAN FC&amp;P VAL'!DF196*'[1]PERCENT ARRAY-MEAN FC&amp;P VAL'!DG196+ABS('[1]PERCENT ARRAY-MEAN FC&amp;P VAL'!DH196*'[1]PERCENT ARRAY-MEAN FC&amp;P VAL'!DI196*'[1]PERCENT ARRAY-MEAN FC&amp;P VAL'!DJ196))&gt;0,'[1]PERCENT ARRAY-MEAN FC&amp;P VAL'!DE196*'[1]PERCENT ARRAY-MEAN FC&amp;P VAL'!DF196*'[1]PERCENT ARRAY-MEAN FC&amp;P VAL'!DG196+ABS('[1]PERCENT ARRAY-MEAN FC&amp;P VAL'!DH196*'[1]PERCENT ARRAY-MEAN FC&amp;P VAL'!DI196*'[1]PERCENT ARRAY-MEAN FC&amp;P VAL'!DJ196),""),""))</f>
        <v/>
      </c>
      <c r="AO196" s="12" t="str">
        <f>IF(AN196="","",'[1]PERCENT ARRAY-MEAN FC&amp;P VAL'!DE196*'[1]PERCENT ARRAY-MEAN FC&amp;P VAL'!DF196*'[1]PERCENT ARRAY-MEAN FC&amp;P VAL'!DG196-ABS('[1]PERCENT ARRAY-MEAN FC&amp;P VAL'!DH196*'[1]PERCENT ARRAY-MEAN FC&amp;P VAL'!DI196*'[1]PERCENT ARRAY-MEAN FC&amp;P VAL'!DJ196))</f>
        <v/>
      </c>
      <c r="AP196" t="str">
        <f>IF(A196="","",IF('[1]Calculation genes in KEGG path'!L194&gt;='[1]Flux and Impact'!$E$1,IF(('[1]PERCENT ARRAY-MEAN FC&amp;P VAL'!DK196*'[1]PERCENT ARRAY-MEAN FC&amp;P VAL'!DL196*'[1]PERCENT ARRAY-MEAN FC&amp;P VAL'!DM196+ABS('[1]PERCENT ARRAY-MEAN FC&amp;P VAL'!DN196*'[1]PERCENT ARRAY-MEAN FC&amp;P VAL'!DO196*'[1]PERCENT ARRAY-MEAN FC&amp;P VAL'!DP196))&gt;0,'[1]PERCENT ARRAY-MEAN FC&amp;P VAL'!DK196*'[1]PERCENT ARRAY-MEAN FC&amp;P VAL'!DL196*'[1]PERCENT ARRAY-MEAN FC&amp;P VAL'!DM196+ABS('[1]PERCENT ARRAY-MEAN FC&amp;P VAL'!DN196*'[1]PERCENT ARRAY-MEAN FC&amp;P VAL'!DO196*'[1]PERCENT ARRAY-MEAN FC&amp;P VAL'!DP196),""),""))</f>
        <v/>
      </c>
      <c r="AQ196" s="12" t="str">
        <f>IF(AP196="","",'[1]PERCENT ARRAY-MEAN FC&amp;P VAL'!DK196*'[1]PERCENT ARRAY-MEAN FC&amp;P VAL'!DL196*'[1]PERCENT ARRAY-MEAN FC&amp;P VAL'!DM196-ABS('[1]PERCENT ARRAY-MEAN FC&amp;P VAL'!DN196*'[1]PERCENT ARRAY-MEAN FC&amp;P VAL'!DO196*'[1]PERCENT ARRAY-MEAN FC&amp;P VAL'!DP196))</f>
        <v/>
      </c>
      <c r="AR196" t="str">
        <f>IF(A196="","",IF('[1]Calculation genes in KEGG path'!L194&gt;='[1]Flux and Impact'!$E$1,IF(('[1]PERCENT ARRAY-MEAN FC&amp;P VAL'!DQ196*'[1]PERCENT ARRAY-MEAN FC&amp;P VAL'!DR196*'[1]PERCENT ARRAY-MEAN FC&amp;P VAL'!DS196+ABS('[1]PERCENT ARRAY-MEAN FC&amp;P VAL'!DT196*'[1]PERCENT ARRAY-MEAN FC&amp;P VAL'!DU196*'[1]PERCENT ARRAY-MEAN FC&amp;P VAL'!DV196))&gt;0,'[1]PERCENT ARRAY-MEAN FC&amp;P VAL'!DQ196*'[1]PERCENT ARRAY-MEAN FC&amp;P VAL'!DR196*'[1]PERCENT ARRAY-MEAN FC&amp;P VAL'!DS196+ABS('[1]PERCENT ARRAY-MEAN FC&amp;P VAL'!DT196*'[1]PERCENT ARRAY-MEAN FC&amp;P VAL'!DU196*'[1]PERCENT ARRAY-MEAN FC&amp;P VAL'!DV196),""),""))</f>
        <v/>
      </c>
      <c r="AS196" s="12" t="str">
        <f>IF(AR196="","",'[1]PERCENT ARRAY-MEAN FC&amp;P VAL'!DQ196*'[1]PERCENT ARRAY-MEAN FC&amp;P VAL'!DR196*'[1]PERCENT ARRAY-MEAN FC&amp;P VAL'!DS196-ABS('[1]PERCENT ARRAY-MEAN FC&amp;P VAL'!DT196*'[1]PERCENT ARRAY-MEAN FC&amp;P VAL'!DU196*'[1]PERCENT ARRAY-MEAN FC&amp;P VAL'!DV196))</f>
        <v/>
      </c>
      <c r="AT196" s="12" t="str">
        <f t="shared" si="7"/>
        <v/>
      </c>
      <c r="AU196" s="12" t="str">
        <f t="shared" si="8"/>
        <v/>
      </c>
    </row>
    <row r="197" spans="5:47">
      <c r="E197" s="12"/>
      <c r="O197" s="12" t="str">
        <f>IF(N197="","",'[1]PERCENT ARRAY-MEAN FC&amp;P VAL'!AE197*'[1]PERCENT ARRAY-MEAN FC&amp;P VAL'!AF197*'[1]PERCENT ARRAY-MEAN FC&amp;P VAL'!AG197-ABS('[1]PERCENT ARRAY-MEAN FC&amp;P VAL'!AH197*'[1]PERCENT ARRAY-MEAN FC&amp;P VAL'!AI197*'[1]PERCENT ARRAY-MEAN FC&amp;P VAL'!AJ197))</f>
        <v/>
      </c>
      <c r="P197" t="str">
        <f>IF(A197="","",IF('[1]Calculation genes in KEGG path'!L195&gt;='[1]Flux and Impact'!$E$1,IF(('[1]PERCENT ARRAY-MEAN FC&amp;P VAL'!AK197*'[1]PERCENT ARRAY-MEAN FC&amp;P VAL'!AL197*'[1]PERCENT ARRAY-MEAN FC&amp;P VAL'!AM197+ABS('[1]PERCENT ARRAY-MEAN FC&amp;P VAL'!AN197*'[1]PERCENT ARRAY-MEAN FC&amp;P VAL'!AO197*'[1]PERCENT ARRAY-MEAN FC&amp;P VAL'!AP197))&gt;0,'[1]PERCENT ARRAY-MEAN FC&amp;P VAL'!AK197*'[1]PERCENT ARRAY-MEAN FC&amp;P VAL'!AL197*'[1]PERCENT ARRAY-MEAN FC&amp;P VAL'!AM197+ABS('[1]PERCENT ARRAY-MEAN FC&amp;P VAL'!AN197*'[1]PERCENT ARRAY-MEAN FC&amp;P VAL'!AO197*'[1]PERCENT ARRAY-MEAN FC&amp;P VAL'!AP197),""),""))</f>
        <v/>
      </c>
      <c r="Q197" s="12" t="str">
        <f>IF(P197="","",'[1]PERCENT ARRAY-MEAN FC&amp;P VAL'!AK197*'[1]PERCENT ARRAY-MEAN FC&amp;P VAL'!AL197*'[1]PERCENT ARRAY-MEAN FC&amp;P VAL'!AM197-ABS('[1]PERCENT ARRAY-MEAN FC&amp;P VAL'!AN197*'[1]PERCENT ARRAY-MEAN FC&amp;P VAL'!AO197*'[1]PERCENT ARRAY-MEAN FC&amp;P VAL'!AP197))</f>
        <v/>
      </c>
      <c r="R197" t="str">
        <f>IF(A197="","",IF('[1]Calculation genes in KEGG path'!L195&gt;='[1]Flux and Impact'!$E$1,IF(('[1]PERCENT ARRAY-MEAN FC&amp;P VAL'!AQ197*'[1]PERCENT ARRAY-MEAN FC&amp;P VAL'!AR197*'[1]PERCENT ARRAY-MEAN FC&amp;P VAL'!AS197+ABS('[1]PERCENT ARRAY-MEAN FC&amp;P VAL'!AT197*'[1]PERCENT ARRAY-MEAN FC&amp;P VAL'!AU197*'[1]PERCENT ARRAY-MEAN FC&amp;P VAL'!AV197))&gt;0,'[1]PERCENT ARRAY-MEAN FC&amp;P VAL'!AQ197*'[1]PERCENT ARRAY-MEAN FC&amp;P VAL'!AR197*'[1]PERCENT ARRAY-MEAN FC&amp;P VAL'!AS197+ABS('[1]PERCENT ARRAY-MEAN FC&amp;P VAL'!AT197*'[1]PERCENT ARRAY-MEAN FC&amp;P VAL'!AU197*'[1]PERCENT ARRAY-MEAN FC&amp;P VAL'!AV197),""),""))</f>
        <v/>
      </c>
      <c r="S197" s="12" t="str">
        <f>IF(R197="","",'[1]PERCENT ARRAY-MEAN FC&amp;P VAL'!AQ197*'[1]PERCENT ARRAY-MEAN FC&amp;P VAL'!AR197*'[1]PERCENT ARRAY-MEAN FC&amp;P VAL'!AS197-ABS('[1]PERCENT ARRAY-MEAN FC&amp;P VAL'!AT197*'[1]PERCENT ARRAY-MEAN FC&amp;P VAL'!AU197*'[1]PERCENT ARRAY-MEAN FC&amp;P VAL'!AV197))</f>
        <v/>
      </c>
      <c r="T197" t="str">
        <f>IF(A197="","",IF('[1]Calculation genes in KEGG path'!L195&gt;='[1]Flux and Impact'!$E$1,IF(('[1]PERCENT ARRAY-MEAN FC&amp;P VAL'!AW197*'[1]PERCENT ARRAY-MEAN FC&amp;P VAL'!AX197*'[1]PERCENT ARRAY-MEAN FC&amp;P VAL'!AY197+ABS('[1]PERCENT ARRAY-MEAN FC&amp;P VAL'!AZ197*'[1]PERCENT ARRAY-MEAN FC&amp;P VAL'!BA197*'[1]PERCENT ARRAY-MEAN FC&amp;P VAL'!BB197))&gt;0,'[1]PERCENT ARRAY-MEAN FC&amp;P VAL'!AW197*'[1]PERCENT ARRAY-MEAN FC&amp;P VAL'!AX197*'[1]PERCENT ARRAY-MEAN FC&amp;P VAL'!AY197+ABS('[1]PERCENT ARRAY-MEAN FC&amp;P VAL'!AZ197*'[1]PERCENT ARRAY-MEAN FC&amp;P VAL'!BA197*'[1]PERCENT ARRAY-MEAN FC&amp;P VAL'!BB197),""),""))</f>
        <v/>
      </c>
      <c r="U197" s="12" t="str">
        <f>IF(T197="","",'[1]PERCENT ARRAY-MEAN FC&amp;P VAL'!AW197*'[1]PERCENT ARRAY-MEAN FC&amp;P VAL'!AX197*'[1]PERCENT ARRAY-MEAN FC&amp;P VAL'!AY197-ABS('[1]PERCENT ARRAY-MEAN FC&amp;P VAL'!AZ197*'[1]PERCENT ARRAY-MEAN FC&amp;P VAL'!BA197*'[1]PERCENT ARRAY-MEAN FC&amp;P VAL'!BB197))</f>
        <v/>
      </c>
      <c r="V197" t="str">
        <f>IF(A197="","",IF('[1]Calculation genes in KEGG path'!L195&gt;='[1]Flux and Impact'!$E$1,IF(('[1]PERCENT ARRAY-MEAN FC&amp;P VAL'!BC197*'[1]PERCENT ARRAY-MEAN FC&amp;P VAL'!BD197*'[1]PERCENT ARRAY-MEAN FC&amp;P VAL'!BE197+ABS('[1]PERCENT ARRAY-MEAN FC&amp;P VAL'!BF197*'[1]PERCENT ARRAY-MEAN FC&amp;P VAL'!BG197*'[1]PERCENT ARRAY-MEAN FC&amp;P VAL'!BH197))&gt;0,'[1]PERCENT ARRAY-MEAN FC&amp;P VAL'!BC197*'[1]PERCENT ARRAY-MEAN FC&amp;P VAL'!BD197*'[1]PERCENT ARRAY-MEAN FC&amp;P VAL'!BE197+ABS('[1]PERCENT ARRAY-MEAN FC&amp;P VAL'!BF197*'[1]PERCENT ARRAY-MEAN FC&amp;P VAL'!BG197*'[1]PERCENT ARRAY-MEAN FC&amp;P VAL'!BH197),""),""))</f>
        <v/>
      </c>
      <c r="W197" s="12" t="str">
        <f>IF(V197="","",'[1]PERCENT ARRAY-MEAN FC&amp;P VAL'!BC197*'[1]PERCENT ARRAY-MEAN FC&amp;P VAL'!BD197*'[1]PERCENT ARRAY-MEAN FC&amp;P VAL'!BE197-ABS('[1]PERCENT ARRAY-MEAN FC&amp;P VAL'!BF197*'[1]PERCENT ARRAY-MEAN FC&amp;P VAL'!BG197*'[1]PERCENT ARRAY-MEAN FC&amp;P VAL'!BH197))</f>
        <v/>
      </c>
      <c r="X197" t="str">
        <f>IF(A197="","",IF('[1]Calculation genes in KEGG path'!L195&gt;='[1]Flux and Impact'!$E$1,IF(('[1]PERCENT ARRAY-MEAN FC&amp;P VAL'!BI197*'[1]PERCENT ARRAY-MEAN FC&amp;P VAL'!BJ197*'[1]PERCENT ARRAY-MEAN FC&amp;P VAL'!BK197+ABS('[1]PERCENT ARRAY-MEAN FC&amp;P VAL'!BL197*'[1]PERCENT ARRAY-MEAN FC&amp;P VAL'!BM197*'[1]PERCENT ARRAY-MEAN FC&amp;P VAL'!BN197))&gt;0,'[1]PERCENT ARRAY-MEAN FC&amp;P VAL'!BI197*'[1]PERCENT ARRAY-MEAN FC&amp;P VAL'!BJ197*'[1]PERCENT ARRAY-MEAN FC&amp;P VAL'!BK197+ABS('[1]PERCENT ARRAY-MEAN FC&amp;P VAL'!BL197*'[1]PERCENT ARRAY-MEAN FC&amp;P VAL'!BM197*'[1]PERCENT ARRAY-MEAN FC&amp;P VAL'!BN197),""),""))</f>
        <v/>
      </c>
      <c r="Y197" s="12" t="str">
        <f>IF(X197="","",'[1]PERCENT ARRAY-MEAN FC&amp;P VAL'!BI197*'[1]PERCENT ARRAY-MEAN FC&amp;P VAL'!BJ197*'[1]PERCENT ARRAY-MEAN FC&amp;P VAL'!BK197-ABS('[1]PERCENT ARRAY-MEAN FC&amp;P VAL'!BL197*'[1]PERCENT ARRAY-MEAN FC&amp;P VAL'!BM197*'[1]PERCENT ARRAY-MEAN FC&amp;P VAL'!BN197))</f>
        <v/>
      </c>
      <c r="Z197" t="str">
        <f>IF(A197="","",IF('[1]Calculation genes in KEGG path'!L195&gt;='[1]Flux and Impact'!$E$1,IF(('[1]PERCENT ARRAY-MEAN FC&amp;P VAL'!BO197*'[1]PERCENT ARRAY-MEAN FC&amp;P VAL'!BP197*'[1]PERCENT ARRAY-MEAN FC&amp;P VAL'!BQ197+ABS('[1]PERCENT ARRAY-MEAN FC&amp;P VAL'!BR197*'[1]PERCENT ARRAY-MEAN FC&amp;P VAL'!BS197*'[1]PERCENT ARRAY-MEAN FC&amp;P VAL'!BT197))&gt;0,'[1]PERCENT ARRAY-MEAN FC&amp;P VAL'!BO197*'[1]PERCENT ARRAY-MEAN FC&amp;P VAL'!BP197*'[1]PERCENT ARRAY-MEAN FC&amp;P VAL'!BQ197+ABS('[1]PERCENT ARRAY-MEAN FC&amp;P VAL'!BR197*'[1]PERCENT ARRAY-MEAN FC&amp;P VAL'!BS197*'[1]PERCENT ARRAY-MEAN FC&amp;P VAL'!BT197),""),""))</f>
        <v/>
      </c>
      <c r="AA197" s="12" t="str">
        <f>IF(Z197="","",'[1]PERCENT ARRAY-MEAN FC&amp;P VAL'!BO197*'[1]PERCENT ARRAY-MEAN FC&amp;P VAL'!BP197*'[1]PERCENT ARRAY-MEAN FC&amp;P VAL'!BQ197-ABS('[1]PERCENT ARRAY-MEAN FC&amp;P VAL'!BR197*'[1]PERCENT ARRAY-MEAN FC&amp;P VAL'!BS197*'[1]PERCENT ARRAY-MEAN FC&amp;P VAL'!BT197))</f>
        <v/>
      </c>
      <c r="AB197" t="str">
        <f>IF(A197="","",IF('[1]Calculation genes in KEGG path'!L195&gt;='[1]Flux and Impact'!$E$1,IF(('[1]PERCENT ARRAY-MEAN FC&amp;P VAL'!BU197*'[1]PERCENT ARRAY-MEAN FC&amp;P VAL'!BV197*'[1]PERCENT ARRAY-MEAN FC&amp;P VAL'!BW197+ABS('[1]PERCENT ARRAY-MEAN FC&amp;P VAL'!BX197*'[1]PERCENT ARRAY-MEAN FC&amp;P VAL'!BY197*'[1]PERCENT ARRAY-MEAN FC&amp;P VAL'!BZ197))&gt;0,'[1]PERCENT ARRAY-MEAN FC&amp;P VAL'!BU197*'[1]PERCENT ARRAY-MEAN FC&amp;P VAL'!BV197*'[1]PERCENT ARRAY-MEAN FC&amp;P VAL'!BW197+ABS('[1]PERCENT ARRAY-MEAN FC&amp;P VAL'!BX197*'[1]PERCENT ARRAY-MEAN FC&amp;P VAL'!BY197*'[1]PERCENT ARRAY-MEAN FC&amp;P VAL'!BZ197),""),""))</f>
        <v/>
      </c>
      <c r="AC197" s="12" t="str">
        <f>IF(AB197="","",'[1]PERCENT ARRAY-MEAN FC&amp;P VAL'!BU197*'[1]PERCENT ARRAY-MEAN FC&amp;P VAL'!BV197*'[1]PERCENT ARRAY-MEAN FC&amp;P VAL'!BW197-ABS('[1]PERCENT ARRAY-MEAN FC&amp;P VAL'!BX197*'[1]PERCENT ARRAY-MEAN FC&amp;P VAL'!BY197*'[1]PERCENT ARRAY-MEAN FC&amp;P VAL'!BZ197))</f>
        <v/>
      </c>
      <c r="AD197" t="str">
        <f>IF(A197="","",IF('[1]Calculation genes in KEGG path'!L195&gt;='[1]Flux and Impact'!$E$1,IF(('[1]PERCENT ARRAY-MEAN FC&amp;P VAL'!CA197*'[1]PERCENT ARRAY-MEAN FC&amp;P VAL'!CB197*'[1]PERCENT ARRAY-MEAN FC&amp;P VAL'!CC197+ABS('[1]PERCENT ARRAY-MEAN FC&amp;P VAL'!CD197*'[1]PERCENT ARRAY-MEAN FC&amp;P VAL'!CE197*'[1]PERCENT ARRAY-MEAN FC&amp;P VAL'!CF197))&gt;0,'[1]PERCENT ARRAY-MEAN FC&amp;P VAL'!CA197*'[1]PERCENT ARRAY-MEAN FC&amp;P VAL'!CB197*'[1]PERCENT ARRAY-MEAN FC&amp;P VAL'!CC197+ABS('[1]PERCENT ARRAY-MEAN FC&amp;P VAL'!CD197*'[1]PERCENT ARRAY-MEAN FC&amp;P VAL'!CE197*'[1]PERCENT ARRAY-MEAN FC&amp;P VAL'!CF197),""),""))</f>
        <v/>
      </c>
      <c r="AE197" s="12" t="str">
        <f>IF(AD197="","",'[1]PERCENT ARRAY-MEAN FC&amp;P VAL'!CA197*'[1]PERCENT ARRAY-MEAN FC&amp;P VAL'!CB197*'[1]PERCENT ARRAY-MEAN FC&amp;P VAL'!CC197-ABS('[1]PERCENT ARRAY-MEAN FC&amp;P VAL'!CD197*'[1]PERCENT ARRAY-MEAN FC&amp;P VAL'!CE197*'[1]PERCENT ARRAY-MEAN FC&amp;P VAL'!CF197))</f>
        <v/>
      </c>
      <c r="AF197" t="str">
        <f>IF(A197="","",IF('[1]Calculation genes in KEGG path'!L195&gt;='[1]Flux and Impact'!$E$1,IF(('[1]PERCENT ARRAY-MEAN FC&amp;P VAL'!CG197*'[1]PERCENT ARRAY-MEAN FC&amp;P VAL'!CH197*'[1]PERCENT ARRAY-MEAN FC&amp;P VAL'!CI197+ABS('[1]PERCENT ARRAY-MEAN FC&amp;P VAL'!CJ197*'[1]PERCENT ARRAY-MEAN FC&amp;P VAL'!CK197*'[1]PERCENT ARRAY-MEAN FC&amp;P VAL'!CL197))&gt;0,'[1]PERCENT ARRAY-MEAN FC&amp;P VAL'!CG197*'[1]PERCENT ARRAY-MEAN FC&amp;P VAL'!CH197*'[1]PERCENT ARRAY-MEAN FC&amp;P VAL'!CI197+ABS('[1]PERCENT ARRAY-MEAN FC&amp;P VAL'!CJ197*'[1]PERCENT ARRAY-MEAN FC&amp;P VAL'!CK197*'[1]PERCENT ARRAY-MEAN FC&amp;P VAL'!CL197),""),""))</f>
        <v/>
      </c>
      <c r="AG197" s="12" t="str">
        <f>IF(AF197="","",'[1]PERCENT ARRAY-MEAN FC&amp;P VAL'!CG197*'[1]PERCENT ARRAY-MEAN FC&amp;P VAL'!CH197*'[1]PERCENT ARRAY-MEAN FC&amp;P VAL'!CI197-ABS('[1]PERCENT ARRAY-MEAN FC&amp;P VAL'!CJ197*'[1]PERCENT ARRAY-MEAN FC&amp;P VAL'!CK197*'[1]PERCENT ARRAY-MEAN FC&amp;P VAL'!CL197))</f>
        <v/>
      </c>
      <c r="AH197" t="str">
        <f>IF(A197="","",IF('[1]Calculation genes in KEGG path'!L195&gt;='[1]Flux and Impact'!$E$1,IF(('[1]PERCENT ARRAY-MEAN FC&amp;P VAL'!CM197*'[1]PERCENT ARRAY-MEAN FC&amp;P VAL'!CN197*'[1]PERCENT ARRAY-MEAN FC&amp;P VAL'!CO197+ABS('[1]PERCENT ARRAY-MEAN FC&amp;P VAL'!CP197*'[1]PERCENT ARRAY-MEAN FC&amp;P VAL'!CQ197*'[1]PERCENT ARRAY-MEAN FC&amp;P VAL'!CR197))&gt;0,'[1]PERCENT ARRAY-MEAN FC&amp;P VAL'!CM197*'[1]PERCENT ARRAY-MEAN FC&amp;P VAL'!CN197*'[1]PERCENT ARRAY-MEAN FC&amp;P VAL'!CO197+ABS('[1]PERCENT ARRAY-MEAN FC&amp;P VAL'!CP197*'[1]PERCENT ARRAY-MEAN FC&amp;P VAL'!CQ197*'[1]PERCENT ARRAY-MEAN FC&amp;P VAL'!CR197),""),""))</f>
        <v/>
      </c>
      <c r="AI197" s="12" t="str">
        <f>IF(AH197="","",'[1]PERCENT ARRAY-MEAN FC&amp;P VAL'!CM197*'[1]PERCENT ARRAY-MEAN FC&amp;P VAL'!CN197*'[1]PERCENT ARRAY-MEAN FC&amp;P VAL'!CO197-ABS('[1]PERCENT ARRAY-MEAN FC&amp;P VAL'!CP197*'[1]PERCENT ARRAY-MEAN FC&amp;P VAL'!CQ197*'[1]PERCENT ARRAY-MEAN FC&amp;P VAL'!CR197))</f>
        <v/>
      </c>
      <c r="AJ197" t="str">
        <f>IF(A197="","",IF('[1]Calculation genes in KEGG path'!L195&gt;='[1]Flux and Impact'!$E$1,IF(('[1]PERCENT ARRAY-MEAN FC&amp;P VAL'!CS197*'[1]PERCENT ARRAY-MEAN FC&amp;P VAL'!CT197*'[1]PERCENT ARRAY-MEAN FC&amp;P VAL'!CU197+ABS('[1]PERCENT ARRAY-MEAN FC&amp;P VAL'!CV197*'[1]PERCENT ARRAY-MEAN FC&amp;P VAL'!CW197*'[1]PERCENT ARRAY-MEAN FC&amp;P VAL'!CX197))&gt;0,'[1]PERCENT ARRAY-MEAN FC&amp;P VAL'!CS197*'[1]PERCENT ARRAY-MEAN FC&amp;P VAL'!CT197*'[1]PERCENT ARRAY-MEAN FC&amp;P VAL'!CU197+ABS('[1]PERCENT ARRAY-MEAN FC&amp;P VAL'!CV197*'[1]PERCENT ARRAY-MEAN FC&amp;P VAL'!CW197*'[1]PERCENT ARRAY-MEAN FC&amp;P VAL'!CX197),""),""))</f>
        <v/>
      </c>
      <c r="AK197" s="12" t="str">
        <f>IF(AJ197="","",'[1]PERCENT ARRAY-MEAN FC&amp;P VAL'!CS197*'[1]PERCENT ARRAY-MEAN FC&amp;P VAL'!CT197*'[1]PERCENT ARRAY-MEAN FC&amp;P VAL'!CU197-ABS('[1]PERCENT ARRAY-MEAN FC&amp;P VAL'!CV197*'[1]PERCENT ARRAY-MEAN FC&amp;P VAL'!CW197*'[1]PERCENT ARRAY-MEAN FC&amp;P VAL'!CX197))</f>
        <v/>
      </c>
      <c r="AL197" t="str">
        <f>IF(A197="","",IF('[1]Calculation genes in KEGG path'!L195&gt;='[1]Flux and Impact'!$E$1,IF(('[1]PERCENT ARRAY-MEAN FC&amp;P VAL'!CY197*'[1]PERCENT ARRAY-MEAN FC&amp;P VAL'!CZ197*'[1]PERCENT ARRAY-MEAN FC&amp;P VAL'!DA197+ABS('[1]PERCENT ARRAY-MEAN FC&amp;P VAL'!DB197*'[1]PERCENT ARRAY-MEAN FC&amp;P VAL'!DC197*'[1]PERCENT ARRAY-MEAN FC&amp;P VAL'!DD197))&gt;0,'[1]PERCENT ARRAY-MEAN FC&amp;P VAL'!CY197*'[1]PERCENT ARRAY-MEAN FC&amp;P VAL'!CZ197*'[1]PERCENT ARRAY-MEAN FC&amp;P VAL'!DA197+ABS('[1]PERCENT ARRAY-MEAN FC&amp;P VAL'!DB197*'[1]PERCENT ARRAY-MEAN FC&amp;P VAL'!DC197*'[1]PERCENT ARRAY-MEAN FC&amp;P VAL'!DD197),""),""))</f>
        <v/>
      </c>
      <c r="AM197" s="12" t="str">
        <f>IF(AL197="","",'[1]PERCENT ARRAY-MEAN FC&amp;P VAL'!CY197*'[1]PERCENT ARRAY-MEAN FC&amp;P VAL'!CZ197*'[1]PERCENT ARRAY-MEAN FC&amp;P VAL'!DA197-ABS('[1]PERCENT ARRAY-MEAN FC&amp;P VAL'!DB197*'[1]PERCENT ARRAY-MEAN FC&amp;P VAL'!DC197*'[1]PERCENT ARRAY-MEAN FC&amp;P VAL'!DD197))</f>
        <v/>
      </c>
      <c r="AN197" t="str">
        <f>IF(A197="","",IF('[1]Calculation genes in KEGG path'!L195&gt;='[1]Flux and Impact'!$E$1,IF(('[1]PERCENT ARRAY-MEAN FC&amp;P VAL'!DE197*'[1]PERCENT ARRAY-MEAN FC&amp;P VAL'!DF197*'[1]PERCENT ARRAY-MEAN FC&amp;P VAL'!DG197+ABS('[1]PERCENT ARRAY-MEAN FC&amp;P VAL'!DH197*'[1]PERCENT ARRAY-MEAN FC&amp;P VAL'!DI197*'[1]PERCENT ARRAY-MEAN FC&amp;P VAL'!DJ197))&gt;0,'[1]PERCENT ARRAY-MEAN FC&amp;P VAL'!DE197*'[1]PERCENT ARRAY-MEAN FC&amp;P VAL'!DF197*'[1]PERCENT ARRAY-MEAN FC&amp;P VAL'!DG197+ABS('[1]PERCENT ARRAY-MEAN FC&amp;P VAL'!DH197*'[1]PERCENT ARRAY-MEAN FC&amp;P VAL'!DI197*'[1]PERCENT ARRAY-MEAN FC&amp;P VAL'!DJ197),""),""))</f>
        <v/>
      </c>
      <c r="AO197" s="12" t="str">
        <f>IF(AN197="","",'[1]PERCENT ARRAY-MEAN FC&amp;P VAL'!DE197*'[1]PERCENT ARRAY-MEAN FC&amp;P VAL'!DF197*'[1]PERCENT ARRAY-MEAN FC&amp;P VAL'!DG197-ABS('[1]PERCENT ARRAY-MEAN FC&amp;P VAL'!DH197*'[1]PERCENT ARRAY-MEAN FC&amp;P VAL'!DI197*'[1]PERCENT ARRAY-MEAN FC&amp;P VAL'!DJ197))</f>
        <v/>
      </c>
      <c r="AP197" t="str">
        <f>IF(A197="","",IF('[1]Calculation genes in KEGG path'!L195&gt;='[1]Flux and Impact'!$E$1,IF(('[1]PERCENT ARRAY-MEAN FC&amp;P VAL'!DK197*'[1]PERCENT ARRAY-MEAN FC&amp;P VAL'!DL197*'[1]PERCENT ARRAY-MEAN FC&amp;P VAL'!DM197+ABS('[1]PERCENT ARRAY-MEAN FC&amp;P VAL'!DN197*'[1]PERCENT ARRAY-MEAN FC&amp;P VAL'!DO197*'[1]PERCENT ARRAY-MEAN FC&amp;P VAL'!DP197))&gt;0,'[1]PERCENT ARRAY-MEAN FC&amp;P VAL'!DK197*'[1]PERCENT ARRAY-MEAN FC&amp;P VAL'!DL197*'[1]PERCENT ARRAY-MEAN FC&amp;P VAL'!DM197+ABS('[1]PERCENT ARRAY-MEAN FC&amp;P VAL'!DN197*'[1]PERCENT ARRAY-MEAN FC&amp;P VAL'!DO197*'[1]PERCENT ARRAY-MEAN FC&amp;P VAL'!DP197),""),""))</f>
        <v/>
      </c>
      <c r="AQ197" s="12" t="str">
        <f>IF(AP197="","",'[1]PERCENT ARRAY-MEAN FC&amp;P VAL'!DK197*'[1]PERCENT ARRAY-MEAN FC&amp;P VAL'!DL197*'[1]PERCENT ARRAY-MEAN FC&amp;P VAL'!DM197-ABS('[1]PERCENT ARRAY-MEAN FC&amp;P VAL'!DN197*'[1]PERCENT ARRAY-MEAN FC&amp;P VAL'!DO197*'[1]PERCENT ARRAY-MEAN FC&amp;P VAL'!DP197))</f>
        <v/>
      </c>
      <c r="AR197" t="str">
        <f>IF(A197="","",IF('[1]Calculation genes in KEGG path'!L195&gt;='[1]Flux and Impact'!$E$1,IF(('[1]PERCENT ARRAY-MEAN FC&amp;P VAL'!DQ197*'[1]PERCENT ARRAY-MEAN FC&amp;P VAL'!DR197*'[1]PERCENT ARRAY-MEAN FC&amp;P VAL'!DS197+ABS('[1]PERCENT ARRAY-MEAN FC&amp;P VAL'!DT197*'[1]PERCENT ARRAY-MEAN FC&amp;P VAL'!DU197*'[1]PERCENT ARRAY-MEAN FC&amp;P VAL'!DV197))&gt;0,'[1]PERCENT ARRAY-MEAN FC&amp;P VAL'!DQ197*'[1]PERCENT ARRAY-MEAN FC&amp;P VAL'!DR197*'[1]PERCENT ARRAY-MEAN FC&amp;P VAL'!DS197+ABS('[1]PERCENT ARRAY-MEAN FC&amp;P VAL'!DT197*'[1]PERCENT ARRAY-MEAN FC&amp;P VAL'!DU197*'[1]PERCENT ARRAY-MEAN FC&amp;P VAL'!DV197),""),""))</f>
        <v/>
      </c>
      <c r="AS197" s="12" t="str">
        <f>IF(AR197="","",'[1]PERCENT ARRAY-MEAN FC&amp;P VAL'!DQ197*'[1]PERCENT ARRAY-MEAN FC&amp;P VAL'!DR197*'[1]PERCENT ARRAY-MEAN FC&amp;P VAL'!DS197-ABS('[1]PERCENT ARRAY-MEAN FC&amp;P VAL'!DT197*'[1]PERCENT ARRAY-MEAN FC&amp;P VAL'!DU197*'[1]PERCENT ARRAY-MEAN FC&amp;P VAL'!DV197))</f>
        <v/>
      </c>
      <c r="AT197" s="12" t="str">
        <f t="shared" si="7"/>
        <v/>
      </c>
      <c r="AU197" s="12" t="str">
        <f t="shared" si="8"/>
        <v/>
      </c>
    </row>
    <row r="198" spans="5:47">
      <c r="E198" s="12"/>
      <c r="O198" s="12" t="str">
        <f>IF(N198="","",'[1]PERCENT ARRAY-MEAN FC&amp;P VAL'!AE198*'[1]PERCENT ARRAY-MEAN FC&amp;P VAL'!AF198*'[1]PERCENT ARRAY-MEAN FC&amp;P VAL'!AG198-ABS('[1]PERCENT ARRAY-MEAN FC&amp;P VAL'!AH198*'[1]PERCENT ARRAY-MEAN FC&amp;P VAL'!AI198*'[1]PERCENT ARRAY-MEAN FC&amp;P VAL'!AJ198))</f>
        <v/>
      </c>
      <c r="P198" t="str">
        <f>IF(A198="","",IF('[1]Calculation genes in KEGG path'!L196&gt;='[1]Flux and Impact'!$E$1,IF(('[1]PERCENT ARRAY-MEAN FC&amp;P VAL'!AK198*'[1]PERCENT ARRAY-MEAN FC&amp;P VAL'!AL198*'[1]PERCENT ARRAY-MEAN FC&amp;P VAL'!AM198+ABS('[1]PERCENT ARRAY-MEAN FC&amp;P VAL'!AN198*'[1]PERCENT ARRAY-MEAN FC&amp;P VAL'!AO198*'[1]PERCENT ARRAY-MEAN FC&amp;P VAL'!AP198))&gt;0,'[1]PERCENT ARRAY-MEAN FC&amp;P VAL'!AK198*'[1]PERCENT ARRAY-MEAN FC&amp;P VAL'!AL198*'[1]PERCENT ARRAY-MEAN FC&amp;P VAL'!AM198+ABS('[1]PERCENT ARRAY-MEAN FC&amp;P VAL'!AN198*'[1]PERCENT ARRAY-MEAN FC&amp;P VAL'!AO198*'[1]PERCENT ARRAY-MEAN FC&amp;P VAL'!AP198),""),""))</f>
        <v/>
      </c>
      <c r="Q198" s="12" t="str">
        <f>IF(P198="","",'[1]PERCENT ARRAY-MEAN FC&amp;P VAL'!AK198*'[1]PERCENT ARRAY-MEAN FC&amp;P VAL'!AL198*'[1]PERCENT ARRAY-MEAN FC&amp;P VAL'!AM198-ABS('[1]PERCENT ARRAY-MEAN FC&amp;P VAL'!AN198*'[1]PERCENT ARRAY-MEAN FC&amp;P VAL'!AO198*'[1]PERCENT ARRAY-MEAN FC&amp;P VAL'!AP198))</f>
        <v/>
      </c>
      <c r="R198" t="str">
        <f>IF(A198="","",IF('[1]Calculation genes in KEGG path'!L196&gt;='[1]Flux and Impact'!$E$1,IF(('[1]PERCENT ARRAY-MEAN FC&amp;P VAL'!AQ198*'[1]PERCENT ARRAY-MEAN FC&amp;P VAL'!AR198*'[1]PERCENT ARRAY-MEAN FC&amp;P VAL'!AS198+ABS('[1]PERCENT ARRAY-MEAN FC&amp;P VAL'!AT198*'[1]PERCENT ARRAY-MEAN FC&amp;P VAL'!AU198*'[1]PERCENT ARRAY-MEAN FC&amp;P VAL'!AV198))&gt;0,'[1]PERCENT ARRAY-MEAN FC&amp;P VAL'!AQ198*'[1]PERCENT ARRAY-MEAN FC&amp;P VAL'!AR198*'[1]PERCENT ARRAY-MEAN FC&amp;P VAL'!AS198+ABS('[1]PERCENT ARRAY-MEAN FC&amp;P VAL'!AT198*'[1]PERCENT ARRAY-MEAN FC&amp;P VAL'!AU198*'[1]PERCENT ARRAY-MEAN FC&amp;P VAL'!AV198),""),""))</f>
        <v/>
      </c>
      <c r="S198" s="12" t="str">
        <f>IF(R198="","",'[1]PERCENT ARRAY-MEAN FC&amp;P VAL'!AQ198*'[1]PERCENT ARRAY-MEAN FC&amp;P VAL'!AR198*'[1]PERCENT ARRAY-MEAN FC&amp;P VAL'!AS198-ABS('[1]PERCENT ARRAY-MEAN FC&amp;P VAL'!AT198*'[1]PERCENT ARRAY-MEAN FC&amp;P VAL'!AU198*'[1]PERCENT ARRAY-MEAN FC&amp;P VAL'!AV198))</f>
        <v/>
      </c>
      <c r="T198" t="str">
        <f>IF(A198="","",IF('[1]Calculation genes in KEGG path'!L196&gt;='[1]Flux and Impact'!$E$1,IF(('[1]PERCENT ARRAY-MEAN FC&amp;P VAL'!AW198*'[1]PERCENT ARRAY-MEAN FC&amp;P VAL'!AX198*'[1]PERCENT ARRAY-MEAN FC&amp;P VAL'!AY198+ABS('[1]PERCENT ARRAY-MEAN FC&amp;P VAL'!AZ198*'[1]PERCENT ARRAY-MEAN FC&amp;P VAL'!BA198*'[1]PERCENT ARRAY-MEAN FC&amp;P VAL'!BB198))&gt;0,'[1]PERCENT ARRAY-MEAN FC&amp;P VAL'!AW198*'[1]PERCENT ARRAY-MEAN FC&amp;P VAL'!AX198*'[1]PERCENT ARRAY-MEAN FC&amp;P VAL'!AY198+ABS('[1]PERCENT ARRAY-MEAN FC&amp;P VAL'!AZ198*'[1]PERCENT ARRAY-MEAN FC&amp;P VAL'!BA198*'[1]PERCENT ARRAY-MEAN FC&amp;P VAL'!BB198),""),""))</f>
        <v/>
      </c>
      <c r="U198" s="12" t="str">
        <f>IF(T198="","",'[1]PERCENT ARRAY-MEAN FC&amp;P VAL'!AW198*'[1]PERCENT ARRAY-MEAN FC&amp;P VAL'!AX198*'[1]PERCENT ARRAY-MEAN FC&amp;P VAL'!AY198-ABS('[1]PERCENT ARRAY-MEAN FC&amp;P VAL'!AZ198*'[1]PERCENT ARRAY-MEAN FC&amp;P VAL'!BA198*'[1]PERCENT ARRAY-MEAN FC&amp;P VAL'!BB198))</f>
        <v/>
      </c>
      <c r="V198" t="str">
        <f>IF(A198="","",IF('[1]Calculation genes in KEGG path'!L196&gt;='[1]Flux and Impact'!$E$1,IF(('[1]PERCENT ARRAY-MEAN FC&amp;P VAL'!BC198*'[1]PERCENT ARRAY-MEAN FC&amp;P VAL'!BD198*'[1]PERCENT ARRAY-MEAN FC&amp;P VAL'!BE198+ABS('[1]PERCENT ARRAY-MEAN FC&amp;P VAL'!BF198*'[1]PERCENT ARRAY-MEAN FC&amp;P VAL'!BG198*'[1]PERCENT ARRAY-MEAN FC&amp;P VAL'!BH198))&gt;0,'[1]PERCENT ARRAY-MEAN FC&amp;P VAL'!BC198*'[1]PERCENT ARRAY-MEAN FC&amp;P VAL'!BD198*'[1]PERCENT ARRAY-MEAN FC&amp;P VAL'!BE198+ABS('[1]PERCENT ARRAY-MEAN FC&amp;P VAL'!BF198*'[1]PERCENT ARRAY-MEAN FC&amp;P VAL'!BG198*'[1]PERCENT ARRAY-MEAN FC&amp;P VAL'!BH198),""),""))</f>
        <v/>
      </c>
      <c r="W198" s="12" t="str">
        <f>IF(V198="","",'[1]PERCENT ARRAY-MEAN FC&amp;P VAL'!BC198*'[1]PERCENT ARRAY-MEAN FC&amp;P VAL'!BD198*'[1]PERCENT ARRAY-MEAN FC&amp;P VAL'!BE198-ABS('[1]PERCENT ARRAY-MEAN FC&amp;P VAL'!BF198*'[1]PERCENT ARRAY-MEAN FC&amp;P VAL'!BG198*'[1]PERCENT ARRAY-MEAN FC&amp;P VAL'!BH198))</f>
        <v/>
      </c>
      <c r="X198" t="str">
        <f>IF(A198="","",IF('[1]Calculation genes in KEGG path'!L196&gt;='[1]Flux and Impact'!$E$1,IF(('[1]PERCENT ARRAY-MEAN FC&amp;P VAL'!BI198*'[1]PERCENT ARRAY-MEAN FC&amp;P VAL'!BJ198*'[1]PERCENT ARRAY-MEAN FC&amp;P VAL'!BK198+ABS('[1]PERCENT ARRAY-MEAN FC&amp;P VAL'!BL198*'[1]PERCENT ARRAY-MEAN FC&amp;P VAL'!BM198*'[1]PERCENT ARRAY-MEAN FC&amp;P VAL'!BN198))&gt;0,'[1]PERCENT ARRAY-MEAN FC&amp;P VAL'!BI198*'[1]PERCENT ARRAY-MEAN FC&amp;P VAL'!BJ198*'[1]PERCENT ARRAY-MEAN FC&amp;P VAL'!BK198+ABS('[1]PERCENT ARRAY-MEAN FC&amp;P VAL'!BL198*'[1]PERCENT ARRAY-MEAN FC&amp;P VAL'!BM198*'[1]PERCENT ARRAY-MEAN FC&amp;P VAL'!BN198),""),""))</f>
        <v/>
      </c>
      <c r="Y198" s="12" t="str">
        <f>IF(X198="","",'[1]PERCENT ARRAY-MEAN FC&amp;P VAL'!BI198*'[1]PERCENT ARRAY-MEAN FC&amp;P VAL'!BJ198*'[1]PERCENT ARRAY-MEAN FC&amp;P VAL'!BK198-ABS('[1]PERCENT ARRAY-MEAN FC&amp;P VAL'!BL198*'[1]PERCENT ARRAY-MEAN FC&amp;P VAL'!BM198*'[1]PERCENT ARRAY-MEAN FC&amp;P VAL'!BN198))</f>
        <v/>
      </c>
      <c r="Z198" t="str">
        <f>IF(A198="","",IF('[1]Calculation genes in KEGG path'!L196&gt;='[1]Flux and Impact'!$E$1,IF(('[1]PERCENT ARRAY-MEAN FC&amp;P VAL'!BO198*'[1]PERCENT ARRAY-MEAN FC&amp;P VAL'!BP198*'[1]PERCENT ARRAY-MEAN FC&amp;P VAL'!BQ198+ABS('[1]PERCENT ARRAY-MEAN FC&amp;P VAL'!BR198*'[1]PERCENT ARRAY-MEAN FC&amp;P VAL'!BS198*'[1]PERCENT ARRAY-MEAN FC&amp;P VAL'!BT198))&gt;0,'[1]PERCENT ARRAY-MEAN FC&amp;P VAL'!BO198*'[1]PERCENT ARRAY-MEAN FC&amp;P VAL'!BP198*'[1]PERCENT ARRAY-MEAN FC&amp;P VAL'!BQ198+ABS('[1]PERCENT ARRAY-MEAN FC&amp;P VAL'!BR198*'[1]PERCENT ARRAY-MEAN FC&amp;P VAL'!BS198*'[1]PERCENT ARRAY-MEAN FC&amp;P VAL'!BT198),""),""))</f>
        <v/>
      </c>
      <c r="AA198" s="12" t="str">
        <f>IF(Z198="","",'[1]PERCENT ARRAY-MEAN FC&amp;P VAL'!BO198*'[1]PERCENT ARRAY-MEAN FC&amp;P VAL'!BP198*'[1]PERCENT ARRAY-MEAN FC&amp;P VAL'!BQ198-ABS('[1]PERCENT ARRAY-MEAN FC&amp;P VAL'!BR198*'[1]PERCENT ARRAY-MEAN FC&amp;P VAL'!BS198*'[1]PERCENT ARRAY-MEAN FC&amp;P VAL'!BT198))</f>
        <v/>
      </c>
      <c r="AB198" t="str">
        <f>IF(A198="","",IF('[1]Calculation genes in KEGG path'!L196&gt;='[1]Flux and Impact'!$E$1,IF(('[1]PERCENT ARRAY-MEAN FC&amp;P VAL'!BU198*'[1]PERCENT ARRAY-MEAN FC&amp;P VAL'!BV198*'[1]PERCENT ARRAY-MEAN FC&amp;P VAL'!BW198+ABS('[1]PERCENT ARRAY-MEAN FC&amp;P VAL'!BX198*'[1]PERCENT ARRAY-MEAN FC&amp;P VAL'!BY198*'[1]PERCENT ARRAY-MEAN FC&amp;P VAL'!BZ198))&gt;0,'[1]PERCENT ARRAY-MEAN FC&amp;P VAL'!BU198*'[1]PERCENT ARRAY-MEAN FC&amp;P VAL'!BV198*'[1]PERCENT ARRAY-MEAN FC&amp;P VAL'!BW198+ABS('[1]PERCENT ARRAY-MEAN FC&amp;P VAL'!BX198*'[1]PERCENT ARRAY-MEAN FC&amp;P VAL'!BY198*'[1]PERCENT ARRAY-MEAN FC&amp;P VAL'!BZ198),""),""))</f>
        <v/>
      </c>
      <c r="AC198" s="12" t="str">
        <f>IF(AB198="","",'[1]PERCENT ARRAY-MEAN FC&amp;P VAL'!BU198*'[1]PERCENT ARRAY-MEAN FC&amp;P VAL'!BV198*'[1]PERCENT ARRAY-MEAN FC&amp;P VAL'!BW198-ABS('[1]PERCENT ARRAY-MEAN FC&amp;P VAL'!BX198*'[1]PERCENT ARRAY-MEAN FC&amp;P VAL'!BY198*'[1]PERCENT ARRAY-MEAN FC&amp;P VAL'!BZ198))</f>
        <v/>
      </c>
      <c r="AD198" t="str">
        <f>IF(A198="","",IF('[1]Calculation genes in KEGG path'!L196&gt;='[1]Flux and Impact'!$E$1,IF(('[1]PERCENT ARRAY-MEAN FC&amp;P VAL'!CA198*'[1]PERCENT ARRAY-MEAN FC&amp;P VAL'!CB198*'[1]PERCENT ARRAY-MEAN FC&amp;P VAL'!CC198+ABS('[1]PERCENT ARRAY-MEAN FC&amp;P VAL'!CD198*'[1]PERCENT ARRAY-MEAN FC&amp;P VAL'!CE198*'[1]PERCENT ARRAY-MEAN FC&amp;P VAL'!CF198))&gt;0,'[1]PERCENT ARRAY-MEAN FC&amp;P VAL'!CA198*'[1]PERCENT ARRAY-MEAN FC&amp;P VAL'!CB198*'[1]PERCENT ARRAY-MEAN FC&amp;P VAL'!CC198+ABS('[1]PERCENT ARRAY-MEAN FC&amp;P VAL'!CD198*'[1]PERCENT ARRAY-MEAN FC&amp;P VAL'!CE198*'[1]PERCENT ARRAY-MEAN FC&amp;P VAL'!CF198),""),""))</f>
        <v/>
      </c>
      <c r="AE198" s="12" t="str">
        <f>IF(AD198="","",'[1]PERCENT ARRAY-MEAN FC&amp;P VAL'!CA198*'[1]PERCENT ARRAY-MEAN FC&amp;P VAL'!CB198*'[1]PERCENT ARRAY-MEAN FC&amp;P VAL'!CC198-ABS('[1]PERCENT ARRAY-MEAN FC&amp;P VAL'!CD198*'[1]PERCENT ARRAY-MEAN FC&amp;P VAL'!CE198*'[1]PERCENT ARRAY-MEAN FC&amp;P VAL'!CF198))</f>
        <v/>
      </c>
      <c r="AF198" t="str">
        <f>IF(A198="","",IF('[1]Calculation genes in KEGG path'!L196&gt;='[1]Flux and Impact'!$E$1,IF(('[1]PERCENT ARRAY-MEAN FC&amp;P VAL'!CG198*'[1]PERCENT ARRAY-MEAN FC&amp;P VAL'!CH198*'[1]PERCENT ARRAY-MEAN FC&amp;P VAL'!CI198+ABS('[1]PERCENT ARRAY-MEAN FC&amp;P VAL'!CJ198*'[1]PERCENT ARRAY-MEAN FC&amp;P VAL'!CK198*'[1]PERCENT ARRAY-MEAN FC&amp;P VAL'!CL198))&gt;0,'[1]PERCENT ARRAY-MEAN FC&amp;P VAL'!CG198*'[1]PERCENT ARRAY-MEAN FC&amp;P VAL'!CH198*'[1]PERCENT ARRAY-MEAN FC&amp;P VAL'!CI198+ABS('[1]PERCENT ARRAY-MEAN FC&amp;P VAL'!CJ198*'[1]PERCENT ARRAY-MEAN FC&amp;P VAL'!CK198*'[1]PERCENT ARRAY-MEAN FC&amp;P VAL'!CL198),""),""))</f>
        <v/>
      </c>
      <c r="AG198" s="12" t="str">
        <f>IF(AF198="","",'[1]PERCENT ARRAY-MEAN FC&amp;P VAL'!CG198*'[1]PERCENT ARRAY-MEAN FC&amp;P VAL'!CH198*'[1]PERCENT ARRAY-MEAN FC&amp;P VAL'!CI198-ABS('[1]PERCENT ARRAY-MEAN FC&amp;P VAL'!CJ198*'[1]PERCENT ARRAY-MEAN FC&amp;P VAL'!CK198*'[1]PERCENT ARRAY-MEAN FC&amp;P VAL'!CL198))</f>
        <v/>
      </c>
      <c r="AH198" t="str">
        <f>IF(A198="","",IF('[1]Calculation genes in KEGG path'!L196&gt;='[1]Flux and Impact'!$E$1,IF(('[1]PERCENT ARRAY-MEAN FC&amp;P VAL'!CM198*'[1]PERCENT ARRAY-MEAN FC&amp;P VAL'!CN198*'[1]PERCENT ARRAY-MEAN FC&amp;P VAL'!CO198+ABS('[1]PERCENT ARRAY-MEAN FC&amp;P VAL'!CP198*'[1]PERCENT ARRAY-MEAN FC&amp;P VAL'!CQ198*'[1]PERCENT ARRAY-MEAN FC&amp;P VAL'!CR198))&gt;0,'[1]PERCENT ARRAY-MEAN FC&amp;P VAL'!CM198*'[1]PERCENT ARRAY-MEAN FC&amp;P VAL'!CN198*'[1]PERCENT ARRAY-MEAN FC&amp;P VAL'!CO198+ABS('[1]PERCENT ARRAY-MEAN FC&amp;P VAL'!CP198*'[1]PERCENT ARRAY-MEAN FC&amp;P VAL'!CQ198*'[1]PERCENT ARRAY-MEAN FC&amp;P VAL'!CR198),""),""))</f>
        <v/>
      </c>
      <c r="AI198" s="12" t="str">
        <f>IF(AH198="","",'[1]PERCENT ARRAY-MEAN FC&amp;P VAL'!CM198*'[1]PERCENT ARRAY-MEAN FC&amp;P VAL'!CN198*'[1]PERCENT ARRAY-MEAN FC&amp;P VAL'!CO198-ABS('[1]PERCENT ARRAY-MEAN FC&amp;P VAL'!CP198*'[1]PERCENT ARRAY-MEAN FC&amp;P VAL'!CQ198*'[1]PERCENT ARRAY-MEAN FC&amp;P VAL'!CR198))</f>
        <v/>
      </c>
      <c r="AJ198" t="str">
        <f>IF(A198="","",IF('[1]Calculation genes in KEGG path'!L196&gt;='[1]Flux and Impact'!$E$1,IF(('[1]PERCENT ARRAY-MEAN FC&amp;P VAL'!CS198*'[1]PERCENT ARRAY-MEAN FC&amp;P VAL'!CT198*'[1]PERCENT ARRAY-MEAN FC&amp;P VAL'!CU198+ABS('[1]PERCENT ARRAY-MEAN FC&amp;P VAL'!CV198*'[1]PERCENT ARRAY-MEAN FC&amp;P VAL'!CW198*'[1]PERCENT ARRAY-MEAN FC&amp;P VAL'!CX198))&gt;0,'[1]PERCENT ARRAY-MEAN FC&amp;P VAL'!CS198*'[1]PERCENT ARRAY-MEAN FC&amp;P VAL'!CT198*'[1]PERCENT ARRAY-MEAN FC&amp;P VAL'!CU198+ABS('[1]PERCENT ARRAY-MEAN FC&amp;P VAL'!CV198*'[1]PERCENT ARRAY-MEAN FC&amp;P VAL'!CW198*'[1]PERCENT ARRAY-MEAN FC&amp;P VAL'!CX198),""),""))</f>
        <v/>
      </c>
      <c r="AK198" s="12" t="str">
        <f>IF(AJ198="","",'[1]PERCENT ARRAY-MEAN FC&amp;P VAL'!CS198*'[1]PERCENT ARRAY-MEAN FC&amp;P VAL'!CT198*'[1]PERCENT ARRAY-MEAN FC&amp;P VAL'!CU198-ABS('[1]PERCENT ARRAY-MEAN FC&amp;P VAL'!CV198*'[1]PERCENT ARRAY-MEAN FC&amp;P VAL'!CW198*'[1]PERCENT ARRAY-MEAN FC&amp;P VAL'!CX198))</f>
        <v/>
      </c>
      <c r="AL198" t="str">
        <f>IF(A198="","",IF('[1]Calculation genes in KEGG path'!L196&gt;='[1]Flux and Impact'!$E$1,IF(('[1]PERCENT ARRAY-MEAN FC&amp;P VAL'!CY198*'[1]PERCENT ARRAY-MEAN FC&amp;P VAL'!CZ198*'[1]PERCENT ARRAY-MEAN FC&amp;P VAL'!DA198+ABS('[1]PERCENT ARRAY-MEAN FC&amp;P VAL'!DB198*'[1]PERCENT ARRAY-MEAN FC&amp;P VAL'!DC198*'[1]PERCENT ARRAY-MEAN FC&amp;P VAL'!DD198))&gt;0,'[1]PERCENT ARRAY-MEAN FC&amp;P VAL'!CY198*'[1]PERCENT ARRAY-MEAN FC&amp;P VAL'!CZ198*'[1]PERCENT ARRAY-MEAN FC&amp;P VAL'!DA198+ABS('[1]PERCENT ARRAY-MEAN FC&amp;P VAL'!DB198*'[1]PERCENT ARRAY-MEAN FC&amp;P VAL'!DC198*'[1]PERCENT ARRAY-MEAN FC&amp;P VAL'!DD198),""),""))</f>
        <v/>
      </c>
      <c r="AM198" s="12" t="str">
        <f>IF(AL198="","",'[1]PERCENT ARRAY-MEAN FC&amp;P VAL'!CY198*'[1]PERCENT ARRAY-MEAN FC&amp;P VAL'!CZ198*'[1]PERCENT ARRAY-MEAN FC&amp;P VAL'!DA198-ABS('[1]PERCENT ARRAY-MEAN FC&amp;P VAL'!DB198*'[1]PERCENT ARRAY-MEAN FC&amp;P VAL'!DC198*'[1]PERCENT ARRAY-MEAN FC&amp;P VAL'!DD198))</f>
        <v/>
      </c>
      <c r="AN198" t="str">
        <f>IF(A198="","",IF('[1]Calculation genes in KEGG path'!L196&gt;='[1]Flux and Impact'!$E$1,IF(('[1]PERCENT ARRAY-MEAN FC&amp;P VAL'!DE198*'[1]PERCENT ARRAY-MEAN FC&amp;P VAL'!DF198*'[1]PERCENT ARRAY-MEAN FC&amp;P VAL'!DG198+ABS('[1]PERCENT ARRAY-MEAN FC&amp;P VAL'!DH198*'[1]PERCENT ARRAY-MEAN FC&amp;P VAL'!DI198*'[1]PERCENT ARRAY-MEAN FC&amp;P VAL'!DJ198))&gt;0,'[1]PERCENT ARRAY-MEAN FC&amp;P VAL'!DE198*'[1]PERCENT ARRAY-MEAN FC&amp;P VAL'!DF198*'[1]PERCENT ARRAY-MEAN FC&amp;P VAL'!DG198+ABS('[1]PERCENT ARRAY-MEAN FC&amp;P VAL'!DH198*'[1]PERCENT ARRAY-MEAN FC&amp;P VAL'!DI198*'[1]PERCENT ARRAY-MEAN FC&amp;P VAL'!DJ198),""),""))</f>
        <v/>
      </c>
      <c r="AO198" s="12" t="str">
        <f>IF(AN198="","",'[1]PERCENT ARRAY-MEAN FC&amp;P VAL'!DE198*'[1]PERCENT ARRAY-MEAN FC&amp;P VAL'!DF198*'[1]PERCENT ARRAY-MEAN FC&amp;P VAL'!DG198-ABS('[1]PERCENT ARRAY-MEAN FC&amp;P VAL'!DH198*'[1]PERCENT ARRAY-MEAN FC&amp;P VAL'!DI198*'[1]PERCENT ARRAY-MEAN FC&amp;P VAL'!DJ198))</f>
        <v/>
      </c>
      <c r="AP198" t="str">
        <f>IF(A198="","",IF('[1]Calculation genes in KEGG path'!L196&gt;='[1]Flux and Impact'!$E$1,IF(('[1]PERCENT ARRAY-MEAN FC&amp;P VAL'!DK198*'[1]PERCENT ARRAY-MEAN FC&amp;P VAL'!DL198*'[1]PERCENT ARRAY-MEAN FC&amp;P VAL'!DM198+ABS('[1]PERCENT ARRAY-MEAN FC&amp;P VAL'!DN198*'[1]PERCENT ARRAY-MEAN FC&amp;P VAL'!DO198*'[1]PERCENT ARRAY-MEAN FC&amp;P VAL'!DP198))&gt;0,'[1]PERCENT ARRAY-MEAN FC&amp;P VAL'!DK198*'[1]PERCENT ARRAY-MEAN FC&amp;P VAL'!DL198*'[1]PERCENT ARRAY-MEAN FC&amp;P VAL'!DM198+ABS('[1]PERCENT ARRAY-MEAN FC&amp;P VAL'!DN198*'[1]PERCENT ARRAY-MEAN FC&amp;P VAL'!DO198*'[1]PERCENT ARRAY-MEAN FC&amp;P VAL'!DP198),""),""))</f>
        <v/>
      </c>
      <c r="AQ198" s="12" t="str">
        <f>IF(AP198="","",'[1]PERCENT ARRAY-MEAN FC&amp;P VAL'!DK198*'[1]PERCENT ARRAY-MEAN FC&amp;P VAL'!DL198*'[1]PERCENT ARRAY-MEAN FC&amp;P VAL'!DM198-ABS('[1]PERCENT ARRAY-MEAN FC&amp;P VAL'!DN198*'[1]PERCENT ARRAY-MEAN FC&amp;P VAL'!DO198*'[1]PERCENT ARRAY-MEAN FC&amp;P VAL'!DP198))</f>
        <v/>
      </c>
      <c r="AR198" t="str">
        <f>IF(A198="","",IF('[1]Calculation genes in KEGG path'!L196&gt;='[1]Flux and Impact'!$E$1,IF(('[1]PERCENT ARRAY-MEAN FC&amp;P VAL'!DQ198*'[1]PERCENT ARRAY-MEAN FC&amp;P VAL'!DR198*'[1]PERCENT ARRAY-MEAN FC&amp;P VAL'!DS198+ABS('[1]PERCENT ARRAY-MEAN FC&amp;P VAL'!DT198*'[1]PERCENT ARRAY-MEAN FC&amp;P VAL'!DU198*'[1]PERCENT ARRAY-MEAN FC&amp;P VAL'!DV198))&gt;0,'[1]PERCENT ARRAY-MEAN FC&amp;P VAL'!DQ198*'[1]PERCENT ARRAY-MEAN FC&amp;P VAL'!DR198*'[1]PERCENT ARRAY-MEAN FC&amp;P VAL'!DS198+ABS('[1]PERCENT ARRAY-MEAN FC&amp;P VAL'!DT198*'[1]PERCENT ARRAY-MEAN FC&amp;P VAL'!DU198*'[1]PERCENT ARRAY-MEAN FC&amp;P VAL'!DV198),""),""))</f>
        <v/>
      </c>
      <c r="AS198" s="12" t="str">
        <f>IF(AR198="","",'[1]PERCENT ARRAY-MEAN FC&amp;P VAL'!DQ198*'[1]PERCENT ARRAY-MEAN FC&amp;P VAL'!DR198*'[1]PERCENT ARRAY-MEAN FC&amp;P VAL'!DS198-ABS('[1]PERCENT ARRAY-MEAN FC&amp;P VAL'!DT198*'[1]PERCENT ARRAY-MEAN FC&amp;P VAL'!DU198*'[1]PERCENT ARRAY-MEAN FC&amp;P VAL'!DV198))</f>
        <v/>
      </c>
      <c r="AT198" s="12" t="str">
        <f t="shared" ref="AT198:AT261" si="9">IF(SUM(F198,H198,J198,L198,N198,P198,R198,T198,V198,X198,Z198,AB198,AD198,AF198,AH198,AJ198,AL198,AN198,AP198,AR198)&gt;0,AVERAGE(G198,I198,K198,M198,O198,Q198,S198,U198,W198,Y198,AA198,AC198,AE198,AG198,AI198,AK198,AM198,AO198,AQ198,AS198),"")</f>
        <v/>
      </c>
      <c r="AU198" s="12" t="str">
        <f t="shared" ref="AU198:AU261" si="10">IF(SUM(F198,H198,J198,L198,N198,P198,R198,T198,V198,X198,Z198,AB198,AD198,AF198,AH198,AJ198,AL198,AN198,AP198,AR198)&gt;0,1,"")</f>
        <v/>
      </c>
    </row>
    <row r="199" spans="5:47">
      <c r="E199" s="12"/>
      <c r="O199" s="12" t="str">
        <f>IF(N199="","",'[1]PERCENT ARRAY-MEAN FC&amp;P VAL'!AE199*'[1]PERCENT ARRAY-MEAN FC&amp;P VAL'!AF199*'[1]PERCENT ARRAY-MEAN FC&amp;P VAL'!AG199-ABS('[1]PERCENT ARRAY-MEAN FC&amp;P VAL'!AH199*'[1]PERCENT ARRAY-MEAN FC&amp;P VAL'!AI199*'[1]PERCENT ARRAY-MEAN FC&amp;P VAL'!AJ199))</f>
        <v/>
      </c>
      <c r="P199" t="str">
        <f>IF(A199="","",IF('[1]Calculation genes in KEGG path'!L197&gt;='[1]Flux and Impact'!$E$1,IF(('[1]PERCENT ARRAY-MEAN FC&amp;P VAL'!AK199*'[1]PERCENT ARRAY-MEAN FC&amp;P VAL'!AL199*'[1]PERCENT ARRAY-MEAN FC&amp;P VAL'!AM199+ABS('[1]PERCENT ARRAY-MEAN FC&amp;P VAL'!AN199*'[1]PERCENT ARRAY-MEAN FC&amp;P VAL'!AO199*'[1]PERCENT ARRAY-MEAN FC&amp;P VAL'!AP199))&gt;0,'[1]PERCENT ARRAY-MEAN FC&amp;P VAL'!AK199*'[1]PERCENT ARRAY-MEAN FC&amp;P VAL'!AL199*'[1]PERCENT ARRAY-MEAN FC&amp;P VAL'!AM199+ABS('[1]PERCENT ARRAY-MEAN FC&amp;P VAL'!AN199*'[1]PERCENT ARRAY-MEAN FC&amp;P VAL'!AO199*'[1]PERCENT ARRAY-MEAN FC&amp;P VAL'!AP199),""),""))</f>
        <v/>
      </c>
      <c r="Q199" s="12" t="str">
        <f>IF(P199="","",'[1]PERCENT ARRAY-MEAN FC&amp;P VAL'!AK199*'[1]PERCENT ARRAY-MEAN FC&amp;P VAL'!AL199*'[1]PERCENT ARRAY-MEAN FC&amp;P VAL'!AM199-ABS('[1]PERCENT ARRAY-MEAN FC&amp;P VAL'!AN199*'[1]PERCENT ARRAY-MEAN FC&amp;P VAL'!AO199*'[1]PERCENT ARRAY-MEAN FC&amp;P VAL'!AP199))</f>
        <v/>
      </c>
      <c r="R199" t="str">
        <f>IF(A199="","",IF('[1]Calculation genes in KEGG path'!L197&gt;='[1]Flux and Impact'!$E$1,IF(('[1]PERCENT ARRAY-MEAN FC&amp;P VAL'!AQ199*'[1]PERCENT ARRAY-MEAN FC&amp;P VAL'!AR199*'[1]PERCENT ARRAY-MEAN FC&amp;P VAL'!AS199+ABS('[1]PERCENT ARRAY-MEAN FC&amp;P VAL'!AT199*'[1]PERCENT ARRAY-MEAN FC&amp;P VAL'!AU199*'[1]PERCENT ARRAY-MEAN FC&amp;P VAL'!AV199))&gt;0,'[1]PERCENT ARRAY-MEAN FC&amp;P VAL'!AQ199*'[1]PERCENT ARRAY-MEAN FC&amp;P VAL'!AR199*'[1]PERCENT ARRAY-MEAN FC&amp;P VAL'!AS199+ABS('[1]PERCENT ARRAY-MEAN FC&amp;P VAL'!AT199*'[1]PERCENT ARRAY-MEAN FC&amp;P VAL'!AU199*'[1]PERCENT ARRAY-MEAN FC&amp;P VAL'!AV199),""),""))</f>
        <v/>
      </c>
      <c r="S199" s="12" t="str">
        <f>IF(R199="","",'[1]PERCENT ARRAY-MEAN FC&amp;P VAL'!AQ199*'[1]PERCENT ARRAY-MEAN FC&amp;P VAL'!AR199*'[1]PERCENT ARRAY-MEAN FC&amp;P VAL'!AS199-ABS('[1]PERCENT ARRAY-MEAN FC&amp;P VAL'!AT199*'[1]PERCENT ARRAY-MEAN FC&amp;P VAL'!AU199*'[1]PERCENT ARRAY-MEAN FC&amp;P VAL'!AV199))</f>
        <v/>
      </c>
      <c r="T199" t="str">
        <f>IF(A199="","",IF('[1]Calculation genes in KEGG path'!L197&gt;='[1]Flux and Impact'!$E$1,IF(('[1]PERCENT ARRAY-MEAN FC&amp;P VAL'!AW199*'[1]PERCENT ARRAY-MEAN FC&amp;P VAL'!AX199*'[1]PERCENT ARRAY-MEAN FC&amp;P VAL'!AY199+ABS('[1]PERCENT ARRAY-MEAN FC&amp;P VAL'!AZ199*'[1]PERCENT ARRAY-MEAN FC&amp;P VAL'!BA199*'[1]PERCENT ARRAY-MEAN FC&amp;P VAL'!BB199))&gt;0,'[1]PERCENT ARRAY-MEAN FC&amp;P VAL'!AW199*'[1]PERCENT ARRAY-MEAN FC&amp;P VAL'!AX199*'[1]PERCENT ARRAY-MEAN FC&amp;P VAL'!AY199+ABS('[1]PERCENT ARRAY-MEAN FC&amp;P VAL'!AZ199*'[1]PERCENT ARRAY-MEAN FC&amp;P VAL'!BA199*'[1]PERCENT ARRAY-MEAN FC&amp;P VAL'!BB199),""),""))</f>
        <v/>
      </c>
      <c r="U199" s="12" t="str">
        <f>IF(T199="","",'[1]PERCENT ARRAY-MEAN FC&amp;P VAL'!AW199*'[1]PERCENT ARRAY-MEAN FC&amp;P VAL'!AX199*'[1]PERCENT ARRAY-MEAN FC&amp;P VAL'!AY199-ABS('[1]PERCENT ARRAY-MEAN FC&amp;P VAL'!AZ199*'[1]PERCENT ARRAY-MEAN FC&amp;P VAL'!BA199*'[1]PERCENT ARRAY-MEAN FC&amp;P VAL'!BB199))</f>
        <v/>
      </c>
      <c r="V199" t="str">
        <f>IF(A199="","",IF('[1]Calculation genes in KEGG path'!L197&gt;='[1]Flux and Impact'!$E$1,IF(('[1]PERCENT ARRAY-MEAN FC&amp;P VAL'!BC199*'[1]PERCENT ARRAY-MEAN FC&amp;P VAL'!BD199*'[1]PERCENT ARRAY-MEAN FC&amp;P VAL'!BE199+ABS('[1]PERCENT ARRAY-MEAN FC&amp;P VAL'!BF199*'[1]PERCENT ARRAY-MEAN FC&amp;P VAL'!BG199*'[1]PERCENT ARRAY-MEAN FC&amp;P VAL'!BH199))&gt;0,'[1]PERCENT ARRAY-MEAN FC&amp;P VAL'!BC199*'[1]PERCENT ARRAY-MEAN FC&amp;P VAL'!BD199*'[1]PERCENT ARRAY-MEAN FC&amp;P VAL'!BE199+ABS('[1]PERCENT ARRAY-MEAN FC&amp;P VAL'!BF199*'[1]PERCENT ARRAY-MEAN FC&amp;P VAL'!BG199*'[1]PERCENT ARRAY-MEAN FC&amp;P VAL'!BH199),""),""))</f>
        <v/>
      </c>
      <c r="W199" s="12" t="str">
        <f>IF(V199="","",'[1]PERCENT ARRAY-MEAN FC&amp;P VAL'!BC199*'[1]PERCENT ARRAY-MEAN FC&amp;P VAL'!BD199*'[1]PERCENT ARRAY-MEAN FC&amp;P VAL'!BE199-ABS('[1]PERCENT ARRAY-MEAN FC&amp;P VAL'!BF199*'[1]PERCENT ARRAY-MEAN FC&amp;P VAL'!BG199*'[1]PERCENT ARRAY-MEAN FC&amp;P VAL'!BH199))</f>
        <v/>
      </c>
      <c r="X199" t="str">
        <f>IF(A199="","",IF('[1]Calculation genes in KEGG path'!L197&gt;='[1]Flux and Impact'!$E$1,IF(('[1]PERCENT ARRAY-MEAN FC&amp;P VAL'!BI199*'[1]PERCENT ARRAY-MEAN FC&amp;P VAL'!BJ199*'[1]PERCENT ARRAY-MEAN FC&amp;P VAL'!BK199+ABS('[1]PERCENT ARRAY-MEAN FC&amp;P VAL'!BL199*'[1]PERCENT ARRAY-MEAN FC&amp;P VAL'!BM199*'[1]PERCENT ARRAY-MEAN FC&amp;P VAL'!BN199))&gt;0,'[1]PERCENT ARRAY-MEAN FC&amp;P VAL'!BI199*'[1]PERCENT ARRAY-MEAN FC&amp;P VAL'!BJ199*'[1]PERCENT ARRAY-MEAN FC&amp;P VAL'!BK199+ABS('[1]PERCENT ARRAY-MEAN FC&amp;P VAL'!BL199*'[1]PERCENT ARRAY-MEAN FC&amp;P VAL'!BM199*'[1]PERCENT ARRAY-MEAN FC&amp;P VAL'!BN199),""),""))</f>
        <v/>
      </c>
      <c r="Y199" s="12" t="str">
        <f>IF(X199="","",'[1]PERCENT ARRAY-MEAN FC&amp;P VAL'!BI199*'[1]PERCENT ARRAY-MEAN FC&amp;P VAL'!BJ199*'[1]PERCENT ARRAY-MEAN FC&amp;P VAL'!BK199-ABS('[1]PERCENT ARRAY-MEAN FC&amp;P VAL'!BL199*'[1]PERCENT ARRAY-MEAN FC&amp;P VAL'!BM199*'[1]PERCENT ARRAY-MEAN FC&amp;P VAL'!BN199))</f>
        <v/>
      </c>
      <c r="Z199" t="str">
        <f>IF(A199="","",IF('[1]Calculation genes in KEGG path'!L197&gt;='[1]Flux and Impact'!$E$1,IF(('[1]PERCENT ARRAY-MEAN FC&amp;P VAL'!BO199*'[1]PERCENT ARRAY-MEAN FC&amp;P VAL'!BP199*'[1]PERCENT ARRAY-MEAN FC&amp;P VAL'!BQ199+ABS('[1]PERCENT ARRAY-MEAN FC&amp;P VAL'!BR199*'[1]PERCENT ARRAY-MEAN FC&amp;P VAL'!BS199*'[1]PERCENT ARRAY-MEAN FC&amp;P VAL'!BT199))&gt;0,'[1]PERCENT ARRAY-MEAN FC&amp;P VAL'!BO199*'[1]PERCENT ARRAY-MEAN FC&amp;P VAL'!BP199*'[1]PERCENT ARRAY-MEAN FC&amp;P VAL'!BQ199+ABS('[1]PERCENT ARRAY-MEAN FC&amp;P VAL'!BR199*'[1]PERCENT ARRAY-MEAN FC&amp;P VAL'!BS199*'[1]PERCENT ARRAY-MEAN FC&amp;P VAL'!BT199),""),""))</f>
        <v/>
      </c>
      <c r="AA199" s="12" t="str">
        <f>IF(Z199="","",'[1]PERCENT ARRAY-MEAN FC&amp;P VAL'!BO199*'[1]PERCENT ARRAY-MEAN FC&amp;P VAL'!BP199*'[1]PERCENT ARRAY-MEAN FC&amp;P VAL'!BQ199-ABS('[1]PERCENT ARRAY-MEAN FC&amp;P VAL'!BR199*'[1]PERCENT ARRAY-MEAN FC&amp;P VAL'!BS199*'[1]PERCENT ARRAY-MEAN FC&amp;P VAL'!BT199))</f>
        <v/>
      </c>
      <c r="AB199" t="str">
        <f>IF(A199="","",IF('[1]Calculation genes in KEGG path'!L197&gt;='[1]Flux and Impact'!$E$1,IF(('[1]PERCENT ARRAY-MEAN FC&amp;P VAL'!BU199*'[1]PERCENT ARRAY-MEAN FC&amp;P VAL'!BV199*'[1]PERCENT ARRAY-MEAN FC&amp;P VAL'!BW199+ABS('[1]PERCENT ARRAY-MEAN FC&amp;P VAL'!BX199*'[1]PERCENT ARRAY-MEAN FC&amp;P VAL'!BY199*'[1]PERCENT ARRAY-MEAN FC&amp;P VAL'!BZ199))&gt;0,'[1]PERCENT ARRAY-MEAN FC&amp;P VAL'!BU199*'[1]PERCENT ARRAY-MEAN FC&amp;P VAL'!BV199*'[1]PERCENT ARRAY-MEAN FC&amp;P VAL'!BW199+ABS('[1]PERCENT ARRAY-MEAN FC&amp;P VAL'!BX199*'[1]PERCENT ARRAY-MEAN FC&amp;P VAL'!BY199*'[1]PERCENT ARRAY-MEAN FC&amp;P VAL'!BZ199),""),""))</f>
        <v/>
      </c>
      <c r="AC199" s="12" t="str">
        <f>IF(AB199="","",'[1]PERCENT ARRAY-MEAN FC&amp;P VAL'!BU199*'[1]PERCENT ARRAY-MEAN FC&amp;P VAL'!BV199*'[1]PERCENT ARRAY-MEAN FC&amp;P VAL'!BW199-ABS('[1]PERCENT ARRAY-MEAN FC&amp;P VAL'!BX199*'[1]PERCENT ARRAY-MEAN FC&amp;P VAL'!BY199*'[1]PERCENT ARRAY-MEAN FC&amp;P VAL'!BZ199))</f>
        <v/>
      </c>
      <c r="AD199" t="str">
        <f>IF(A199="","",IF('[1]Calculation genes in KEGG path'!L197&gt;='[1]Flux and Impact'!$E$1,IF(('[1]PERCENT ARRAY-MEAN FC&amp;P VAL'!CA199*'[1]PERCENT ARRAY-MEAN FC&amp;P VAL'!CB199*'[1]PERCENT ARRAY-MEAN FC&amp;P VAL'!CC199+ABS('[1]PERCENT ARRAY-MEAN FC&amp;P VAL'!CD199*'[1]PERCENT ARRAY-MEAN FC&amp;P VAL'!CE199*'[1]PERCENT ARRAY-MEAN FC&amp;P VAL'!CF199))&gt;0,'[1]PERCENT ARRAY-MEAN FC&amp;P VAL'!CA199*'[1]PERCENT ARRAY-MEAN FC&amp;P VAL'!CB199*'[1]PERCENT ARRAY-MEAN FC&amp;P VAL'!CC199+ABS('[1]PERCENT ARRAY-MEAN FC&amp;P VAL'!CD199*'[1]PERCENT ARRAY-MEAN FC&amp;P VAL'!CE199*'[1]PERCENT ARRAY-MEAN FC&amp;P VAL'!CF199),""),""))</f>
        <v/>
      </c>
      <c r="AE199" s="12" t="str">
        <f>IF(AD199="","",'[1]PERCENT ARRAY-MEAN FC&amp;P VAL'!CA199*'[1]PERCENT ARRAY-MEAN FC&amp;P VAL'!CB199*'[1]PERCENT ARRAY-MEAN FC&amp;P VAL'!CC199-ABS('[1]PERCENT ARRAY-MEAN FC&amp;P VAL'!CD199*'[1]PERCENT ARRAY-MEAN FC&amp;P VAL'!CE199*'[1]PERCENT ARRAY-MEAN FC&amp;P VAL'!CF199))</f>
        <v/>
      </c>
      <c r="AF199" t="str">
        <f>IF(A199="","",IF('[1]Calculation genes in KEGG path'!L197&gt;='[1]Flux and Impact'!$E$1,IF(('[1]PERCENT ARRAY-MEAN FC&amp;P VAL'!CG199*'[1]PERCENT ARRAY-MEAN FC&amp;P VAL'!CH199*'[1]PERCENT ARRAY-MEAN FC&amp;P VAL'!CI199+ABS('[1]PERCENT ARRAY-MEAN FC&amp;P VAL'!CJ199*'[1]PERCENT ARRAY-MEAN FC&amp;P VAL'!CK199*'[1]PERCENT ARRAY-MEAN FC&amp;P VAL'!CL199))&gt;0,'[1]PERCENT ARRAY-MEAN FC&amp;P VAL'!CG199*'[1]PERCENT ARRAY-MEAN FC&amp;P VAL'!CH199*'[1]PERCENT ARRAY-MEAN FC&amp;P VAL'!CI199+ABS('[1]PERCENT ARRAY-MEAN FC&amp;P VAL'!CJ199*'[1]PERCENT ARRAY-MEAN FC&amp;P VAL'!CK199*'[1]PERCENT ARRAY-MEAN FC&amp;P VAL'!CL199),""),""))</f>
        <v/>
      </c>
      <c r="AG199" s="12" t="str">
        <f>IF(AF199="","",'[1]PERCENT ARRAY-MEAN FC&amp;P VAL'!CG199*'[1]PERCENT ARRAY-MEAN FC&amp;P VAL'!CH199*'[1]PERCENT ARRAY-MEAN FC&amp;P VAL'!CI199-ABS('[1]PERCENT ARRAY-MEAN FC&amp;P VAL'!CJ199*'[1]PERCENT ARRAY-MEAN FC&amp;P VAL'!CK199*'[1]PERCENT ARRAY-MEAN FC&amp;P VAL'!CL199))</f>
        <v/>
      </c>
      <c r="AH199" t="str">
        <f>IF(A199="","",IF('[1]Calculation genes in KEGG path'!L197&gt;='[1]Flux and Impact'!$E$1,IF(('[1]PERCENT ARRAY-MEAN FC&amp;P VAL'!CM199*'[1]PERCENT ARRAY-MEAN FC&amp;P VAL'!CN199*'[1]PERCENT ARRAY-MEAN FC&amp;P VAL'!CO199+ABS('[1]PERCENT ARRAY-MEAN FC&amp;P VAL'!CP199*'[1]PERCENT ARRAY-MEAN FC&amp;P VAL'!CQ199*'[1]PERCENT ARRAY-MEAN FC&amp;P VAL'!CR199))&gt;0,'[1]PERCENT ARRAY-MEAN FC&amp;P VAL'!CM199*'[1]PERCENT ARRAY-MEAN FC&amp;P VAL'!CN199*'[1]PERCENT ARRAY-MEAN FC&amp;P VAL'!CO199+ABS('[1]PERCENT ARRAY-MEAN FC&amp;P VAL'!CP199*'[1]PERCENT ARRAY-MEAN FC&amp;P VAL'!CQ199*'[1]PERCENT ARRAY-MEAN FC&amp;P VAL'!CR199),""),""))</f>
        <v/>
      </c>
      <c r="AI199" s="12" t="str">
        <f>IF(AH199="","",'[1]PERCENT ARRAY-MEAN FC&amp;P VAL'!CM199*'[1]PERCENT ARRAY-MEAN FC&amp;P VAL'!CN199*'[1]PERCENT ARRAY-MEAN FC&amp;P VAL'!CO199-ABS('[1]PERCENT ARRAY-MEAN FC&amp;P VAL'!CP199*'[1]PERCENT ARRAY-MEAN FC&amp;P VAL'!CQ199*'[1]PERCENT ARRAY-MEAN FC&amp;P VAL'!CR199))</f>
        <v/>
      </c>
      <c r="AJ199" t="str">
        <f>IF(A199="","",IF('[1]Calculation genes in KEGG path'!L197&gt;='[1]Flux and Impact'!$E$1,IF(('[1]PERCENT ARRAY-MEAN FC&amp;P VAL'!CS199*'[1]PERCENT ARRAY-MEAN FC&amp;P VAL'!CT199*'[1]PERCENT ARRAY-MEAN FC&amp;P VAL'!CU199+ABS('[1]PERCENT ARRAY-MEAN FC&amp;P VAL'!CV199*'[1]PERCENT ARRAY-MEAN FC&amp;P VAL'!CW199*'[1]PERCENT ARRAY-MEAN FC&amp;P VAL'!CX199))&gt;0,'[1]PERCENT ARRAY-MEAN FC&amp;P VAL'!CS199*'[1]PERCENT ARRAY-MEAN FC&amp;P VAL'!CT199*'[1]PERCENT ARRAY-MEAN FC&amp;P VAL'!CU199+ABS('[1]PERCENT ARRAY-MEAN FC&amp;P VAL'!CV199*'[1]PERCENT ARRAY-MEAN FC&amp;P VAL'!CW199*'[1]PERCENT ARRAY-MEAN FC&amp;P VAL'!CX199),""),""))</f>
        <v/>
      </c>
      <c r="AK199" s="12" t="str">
        <f>IF(AJ199="","",'[1]PERCENT ARRAY-MEAN FC&amp;P VAL'!CS199*'[1]PERCENT ARRAY-MEAN FC&amp;P VAL'!CT199*'[1]PERCENT ARRAY-MEAN FC&amp;P VAL'!CU199-ABS('[1]PERCENT ARRAY-MEAN FC&amp;P VAL'!CV199*'[1]PERCENT ARRAY-MEAN FC&amp;P VAL'!CW199*'[1]PERCENT ARRAY-MEAN FC&amp;P VAL'!CX199))</f>
        <v/>
      </c>
      <c r="AL199" t="str">
        <f>IF(A199="","",IF('[1]Calculation genes in KEGG path'!L197&gt;='[1]Flux and Impact'!$E$1,IF(('[1]PERCENT ARRAY-MEAN FC&amp;P VAL'!CY199*'[1]PERCENT ARRAY-MEAN FC&amp;P VAL'!CZ199*'[1]PERCENT ARRAY-MEAN FC&amp;P VAL'!DA199+ABS('[1]PERCENT ARRAY-MEAN FC&amp;P VAL'!DB199*'[1]PERCENT ARRAY-MEAN FC&amp;P VAL'!DC199*'[1]PERCENT ARRAY-MEAN FC&amp;P VAL'!DD199))&gt;0,'[1]PERCENT ARRAY-MEAN FC&amp;P VAL'!CY199*'[1]PERCENT ARRAY-MEAN FC&amp;P VAL'!CZ199*'[1]PERCENT ARRAY-MEAN FC&amp;P VAL'!DA199+ABS('[1]PERCENT ARRAY-MEAN FC&amp;P VAL'!DB199*'[1]PERCENT ARRAY-MEAN FC&amp;P VAL'!DC199*'[1]PERCENT ARRAY-MEAN FC&amp;P VAL'!DD199),""),""))</f>
        <v/>
      </c>
      <c r="AM199" s="12" t="str">
        <f>IF(AL199="","",'[1]PERCENT ARRAY-MEAN FC&amp;P VAL'!CY199*'[1]PERCENT ARRAY-MEAN FC&amp;P VAL'!CZ199*'[1]PERCENT ARRAY-MEAN FC&amp;P VAL'!DA199-ABS('[1]PERCENT ARRAY-MEAN FC&amp;P VAL'!DB199*'[1]PERCENT ARRAY-MEAN FC&amp;P VAL'!DC199*'[1]PERCENT ARRAY-MEAN FC&amp;P VAL'!DD199))</f>
        <v/>
      </c>
      <c r="AN199" t="str">
        <f>IF(A199="","",IF('[1]Calculation genes in KEGG path'!L197&gt;='[1]Flux and Impact'!$E$1,IF(('[1]PERCENT ARRAY-MEAN FC&amp;P VAL'!DE199*'[1]PERCENT ARRAY-MEAN FC&amp;P VAL'!DF199*'[1]PERCENT ARRAY-MEAN FC&amp;P VAL'!DG199+ABS('[1]PERCENT ARRAY-MEAN FC&amp;P VAL'!DH199*'[1]PERCENT ARRAY-MEAN FC&amp;P VAL'!DI199*'[1]PERCENT ARRAY-MEAN FC&amp;P VAL'!DJ199))&gt;0,'[1]PERCENT ARRAY-MEAN FC&amp;P VAL'!DE199*'[1]PERCENT ARRAY-MEAN FC&amp;P VAL'!DF199*'[1]PERCENT ARRAY-MEAN FC&amp;P VAL'!DG199+ABS('[1]PERCENT ARRAY-MEAN FC&amp;P VAL'!DH199*'[1]PERCENT ARRAY-MEAN FC&amp;P VAL'!DI199*'[1]PERCENT ARRAY-MEAN FC&amp;P VAL'!DJ199),""),""))</f>
        <v/>
      </c>
      <c r="AO199" s="12" t="str">
        <f>IF(AN199="","",'[1]PERCENT ARRAY-MEAN FC&amp;P VAL'!DE199*'[1]PERCENT ARRAY-MEAN FC&amp;P VAL'!DF199*'[1]PERCENT ARRAY-MEAN FC&amp;P VAL'!DG199-ABS('[1]PERCENT ARRAY-MEAN FC&amp;P VAL'!DH199*'[1]PERCENT ARRAY-MEAN FC&amp;P VAL'!DI199*'[1]PERCENT ARRAY-MEAN FC&amp;P VAL'!DJ199))</f>
        <v/>
      </c>
      <c r="AP199" t="str">
        <f>IF(A199="","",IF('[1]Calculation genes in KEGG path'!L197&gt;='[1]Flux and Impact'!$E$1,IF(('[1]PERCENT ARRAY-MEAN FC&amp;P VAL'!DK199*'[1]PERCENT ARRAY-MEAN FC&amp;P VAL'!DL199*'[1]PERCENT ARRAY-MEAN FC&amp;P VAL'!DM199+ABS('[1]PERCENT ARRAY-MEAN FC&amp;P VAL'!DN199*'[1]PERCENT ARRAY-MEAN FC&amp;P VAL'!DO199*'[1]PERCENT ARRAY-MEAN FC&amp;P VAL'!DP199))&gt;0,'[1]PERCENT ARRAY-MEAN FC&amp;P VAL'!DK199*'[1]PERCENT ARRAY-MEAN FC&amp;P VAL'!DL199*'[1]PERCENT ARRAY-MEAN FC&amp;P VAL'!DM199+ABS('[1]PERCENT ARRAY-MEAN FC&amp;P VAL'!DN199*'[1]PERCENT ARRAY-MEAN FC&amp;P VAL'!DO199*'[1]PERCENT ARRAY-MEAN FC&amp;P VAL'!DP199),""),""))</f>
        <v/>
      </c>
      <c r="AQ199" s="12" t="str">
        <f>IF(AP199="","",'[1]PERCENT ARRAY-MEAN FC&amp;P VAL'!DK199*'[1]PERCENT ARRAY-MEAN FC&amp;P VAL'!DL199*'[1]PERCENT ARRAY-MEAN FC&amp;P VAL'!DM199-ABS('[1]PERCENT ARRAY-MEAN FC&amp;P VAL'!DN199*'[1]PERCENT ARRAY-MEAN FC&amp;P VAL'!DO199*'[1]PERCENT ARRAY-MEAN FC&amp;P VAL'!DP199))</f>
        <v/>
      </c>
      <c r="AR199" t="str">
        <f>IF(A199="","",IF('[1]Calculation genes in KEGG path'!L197&gt;='[1]Flux and Impact'!$E$1,IF(('[1]PERCENT ARRAY-MEAN FC&amp;P VAL'!DQ199*'[1]PERCENT ARRAY-MEAN FC&amp;P VAL'!DR199*'[1]PERCENT ARRAY-MEAN FC&amp;P VAL'!DS199+ABS('[1]PERCENT ARRAY-MEAN FC&amp;P VAL'!DT199*'[1]PERCENT ARRAY-MEAN FC&amp;P VAL'!DU199*'[1]PERCENT ARRAY-MEAN FC&amp;P VAL'!DV199))&gt;0,'[1]PERCENT ARRAY-MEAN FC&amp;P VAL'!DQ199*'[1]PERCENT ARRAY-MEAN FC&amp;P VAL'!DR199*'[1]PERCENT ARRAY-MEAN FC&amp;P VAL'!DS199+ABS('[1]PERCENT ARRAY-MEAN FC&amp;P VAL'!DT199*'[1]PERCENT ARRAY-MEAN FC&amp;P VAL'!DU199*'[1]PERCENT ARRAY-MEAN FC&amp;P VAL'!DV199),""),""))</f>
        <v/>
      </c>
      <c r="AS199" s="12" t="str">
        <f>IF(AR199="","",'[1]PERCENT ARRAY-MEAN FC&amp;P VAL'!DQ199*'[1]PERCENT ARRAY-MEAN FC&amp;P VAL'!DR199*'[1]PERCENT ARRAY-MEAN FC&amp;P VAL'!DS199-ABS('[1]PERCENT ARRAY-MEAN FC&amp;P VAL'!DT199*'[1]PERCENT ARRAY-MEAN FC&amp;P VAL'!DU199*'[1]PERCENT ARRAY-MEAN FC&amp;P VAL'!DV199))</f>
        <v/>
      </c>
      <c r="AT199" s="12" t="str">
        <f t="shared" si="9"/>
        <v/>
      </c>
      <c r="AU199" s="12" t="str">
        <f t="shared" si="10"/>
        <v/>
      </c>
    </row>
    <row r="200" spans="5:47">
      <c r="E200" s="12"/>
      <c r="O200" s="12" t="str">
        <f>IF(N200="","",'[1]PERCENT ARRAY-MEAN FC&amp;P VAL'!AE200*'[1]PERCENT ARRAY-MEAN FC&amp;P VAL'!AF200*'[1]PERCENT ARRAY-MEAN FC&amp;P VAL'!AG200-ABS('[1]PERCENT ARRAY-MEAN FC&amp;P VAL'!AH200*'[1]PERCENT ARRAY-MEAN FC&amp;P VAL'!AI200*'[1]PERCENT ARRAY-MEAN FC&amp;P VAL'!AJ200))</f>
        <v/>
      </c>
      <c r="P200" t="str">
        <f>IF(A200="","",IF('[1]Calculation genes in KEGG path'!L198&gt;='[1]Flux and Impact'!$E$1,IF(('[1]PERCENT ARRAY-MEAN FC&amp;P VAL'!AK200*'[1]PERCENT ARRAY-MEAN FC&amp;P VAL'!AL200*'[1]PERCENT ARRAY-MEAN FC&amp;P VAL'!AM200+ABS('[1]PERCENT ARRAY-MEAN FC&amp;P VAL'!AN200*'[1]PERCENT ARRAY-MEAN FC&amp;P VAL'!AO200*'[1]PERCENT ARRAY-MEAN FC&amp;P VAL'!AP200))&gt;0,'[1]PERCENT ARRAY-MEAN FC&amp;P VAL'!AK200*'[1]PERCENT ARRAY-MEAN FC&amp;P VAL'!AL200*'[1]PERCENT ARRAY-MEAN FC&amp;P VAL'!AM200+ABS('[1]PERCENT ARRAY-MEAN FC&amp;P VAL'!AN200*'[1]PERCENT ARRAY-MEAN FC&amp;P VAL'!AO200*'[1]PERCENT ARRAY-MEAN FC&amp;P VAL'!AP200),""),""))</f>
        <v/>
      </c>
      <c r="Q200" s="12" t="str">
        <f>IF(P200="","",'[1]PERCENT ARRAY-MEAN FC&amp;P VAL'!AK200*'[1]PERCENT ARRAY-MEAN FC&amp;P VAL'!AL200*'[1]PERCENT ARRAY-MEAN FC&amp;P VAL'!AM200-ABS('[1]PERCENT ARRAY-MEAN FC&amp;P VAL'!AN200*'[1]PERCENT ARRAY-MEAN FC&amp;P VAL'!AO200*'[1]PERCENT ARRAY-MEAN FC&amp;P VAL'!AP200))</f>
        <v/>
      </c>
      <c r="R200" t="str">
        <f>IF(A200="","",IF('[1]Calculation genes in KEGG path'!L198&gt;='[1]Flux and Impact'!$E$1,IF(('[1]PERCENT ARRAY-MEAN FC&amp;P VAL'!AQ200*'[1]PERCENT ARRAY-MEAN FC&amp;P VAL'!AR200*'[1]PERCENT ARRAY-MEAN FC&amp;P VAL'!AS200+ABS('[1]PERCENT ARRAY-MEAN FC&amp;P VAL'!AT200*'[1]PERCENT ARRAY-MEAN FC&amp;P VAL'!AU200*'[1]PERCENT ARRAY-MEAN FC&amp;P VAL'!AV200))&gt;0,'[1]PERCENT ARRAY-MEAN FC&amp;P VAL'!AQ200*'[1]PERCENT ARRAY-MEAN FC&amp;P VAL'!AR200*'[1]PERCENT ARRAY-MEAN FC&amp;P VAL'!AS200+ABS('[1]PERCENT ARRAY-MEAN FC&amp;P VAL'!AT200*'[1]PERCENT ARRAY-MEAN FC&amp;P VAL'!AU200*'[1]PERCENT ARRAY-MEAN FC&amp;P VAL'!AV200),""),""))</f>
        <v/>
      </c>
      <c r="S200" s="12" t="str">
        <f>IF(R200="","",'[1]PERCENT ARRAY-MEAN FC&amp;P VAL'!AQ200*'[1]PERCENT ARRAY-MEAN FC&amp;P VAL'!AR200*'[1]PERCENT ARRAY-MEAN FC&amp;P VAL'!AS200-ABS('[1]PERCENT ARRAY-MEAN FC&amp;P VAL'!AT200*'[1]PERCENT ARRAY-MEAN FC&amp;P VAL'!AU200*'[1]PERCENT ARRAY-MEAN FC&amp;P VAL'!AV200))</f>
        <v/>
      </c>
      <c r="T200" t="str">
        <f>IF(A200="","",IF('[1]Calculation genes in KEGG path'!L198&gt;='[1]Flux and Impact'!$E$1,IF(('[1]PERCENT ARRAY-MEAN FC&amp;P VAL'!AW200*'[1]PERCENT ARRAY-MEAN FC&amp;P VAL'!AX200*'[1]PERCENT ARRAY-MEAN FC&amp;P VAL'!AY200+ABS('[1]PERCENT ARRAY-MEAN FC&amp;P VAL'!AZ200*'[1]PERCENT ARRAY-MEAN FC&amp;P VAL'!BA200*'[1]PERCENT ARRAY-MEAN FC&amp;P VAL'!BB200))&gt;0,'[1]PERCENT ARRAY-MEAN FC&amp;P VAL'!AW200*'[1]PERCENT ARRAY-MEAN FC&amp;P VAL'!AX200*'[1]PERCENT ARRAY-MEAN FC&amp;P VAL'!AY200+ABS('[1]PERCENT ARRAY-MEAN FC&amp;P VAL'!AZ200*'[1]PERCENT ARRAY-MEAN FC&amp;P VAL'!BA200*'[1]PERCENT ARRAY-MEAN FC&amp;P VAL'!BB200),""),""))</f>
        <v/>
      </c>
      <c r="U200" s="12" t="str">
        <f>IF(T200="","",'[1]PERCENT ARRAY-MEAN FC&amp;P VAL'!AW200*'[1]PERCENT ARRAY-MEAN FC&amp;P VAL'!AX200*'[1]PERCENT ARRAY-MEAN FC&amp;P VAL'!AY200-ABS('[1]PERCENT ARRAY-MEAN FC&amp;P VAL'!AZ200*'[1]PERCENT ARRAY-MEAN FC&amp;P VAL'!BA200*'[1]PERCENT ARRAY-MEAN FC&amp;P VAL'!BB200))</f>
        <v/>
      </c>
      <c r="V200" t="str">
        <f>IF(A200="","",IF('[1]Calculation genes in KEGG path'!L198&gt;='[1]Flux and Impact'!$E$1,IF(('[1]PERCENT ARRAY-MEAN FC&amp;P VAL'!BC200*'[1]PERCENT ARRAY-MEAN FC&amp;P VAL'!BD200*'[1]PERCENT ARRAY-MEAN FC&amp;P VAL'!BE200+ABS('[1]PERCENT ARRAY-MEAN FC&amp;P VAL'!BF200*'[1]PERCENT ARRAY-MEAN FC&amp;P VAL'!BG200*'[1]PERCENT ARRAY-MEAN FC&amp;P VAL'!BH200))&gt;0,'[1]PERCENT ARRAY-MEAN FC&amp;P VAL'!BC200*'[1]PERCENT ARRAY-MEAN FC&amp;P VAL'!BD200*'[1]PERCENT ARRAY-MEAN FC&amp;P VAL'!BE200+ABS('[1]PERCENT ARRAY-MEAN FC&amp;P VAL'!BF200*'[1]PERCENT ARRAY-MEAN FC&amp;P VAL'!BG200*'[1]PERCENT ARRAY-MEAN FC&amp;P VAL'!BH200),""),""))</f>
        <v/>
      </c>
      <c r="W200" s="12" t="str">
        <f>IF(V200="","",'[1]PERCENT ARRAY-MEAN FC&amp;P VAL'!BC200*'[1]PERCENT ARRAY-MEAN FC&amp;P VAL'!BD200*'[1]PERCENT ARRAY-MEAN FC&amp;P VAL'!BE200-ABS('[1]PERCENT ARRAY-MEAN FC&amp;P VAL'!BF200*'[1]PERCENT ARRAY-MEAN FC&amp;P VAL'!BG200*'[1]PERCENT ARRAY-MEAN FC&amp;P VAL'!BH200))</f>
        <v/>
      </c>
      <c r="X200" t="str">
        <f>IF(A200="","",IF('[1]Calculation genes in KEGG path'!L198&gt;='[1]Flux and Impact'!$E$1,IF(('[1]PERCENT ARRAY-MEAN FC&amp;P VAL'!BI200*'[1]PERCENT ARRAY-MEAN FC&amp;P VAL'!BJ200*'[1]PERCENT ARRAY-MEAN FC&amp;P VAL'!BK200+ABS('[1]PERCENT ARRAY-MEAN FC&amp;P VAL'!BL200*'[1]PERCENT ARRAY-MEAN FC&amp;P VAL'!BM200*'[1]PERCENT ARRAY-MEAN FC&amp;P VAL'!BN200))&gt;0,'[1]PERCENT ARRAY-MEAN FC&amp;P VAL'!BI200*'[1]PERCENT ARRAY-MEAN FC&amp;P VAL'!BJ200*'[1]PERCENT ARRAY-MEAN FC&amp;P VAL'!BK200+ABS('[1]PERCENT ARRAY-MEAN FC&amp;P VAL'!BL200*'[1]PERCENT ARRAY-MEAN FC&amp;P VAL'!BM200*'[1]PERCENT ARRAY-MEAN FC&amp;P VAL'!BN200),""),""))</f>
        <v/>
      </c>
      <c r="Y200" s="12" t="str">
        <f>IF(X200="","",'[1]PERCENT ARRAY-MEAN FC&amp;P VAL'!BI200*'[1]PERCENT ARRAY-MEAN FC&amp;P VAL'!BJ200*'[1]PERCENT ARRAY-MEAN FC&amp;P VAL'!BK200-ABS('[1]PERCENT ARRAY-MEAN FC&amp;P VAL'!BL200*'[1]PERCENT ARRAY-MEAN FC&amp;P VAL'!BM200*'[1]PERCENT ARRAY-MEAN FC&amp;P VAL'!BN200))</f>
        <v/>
      </c>
      <c r="Z200" t="str">
        <f>IF(A200="","",IF('[1]Calculation genes in KEGG path'!L198&gt;='[1]Flux and Impact'!$E$1,IF(('[1]PERCENT ARRAY-MEAN FC&amp;P VAL'!BO200*'[1]PERCENT ARRAY-MEAN FC&amp;P VAL'!BP200*'[1]PERCENT ARRAY-MEAN FC&amp;P VAL'!BQ200+ABS('[1]PERCENT ARRAY-MEAN FC&amp;P VAL'!BR200*'[1]PERCENT ARRAY-MEAN FC&amp;P VAL'!BS200*'[1]PERCENT ARRAY-MEAN FC&amp;P VAL'!BT200))&gt;0,'[1]PERCENT ARRAY-MEAN FC&amp;P VAL'!BO200*'[1]PERCENT ARRAY-MEAN FC&amp;P VAL'!BP200*'[1]PERCENT ARRAY-MEAN FC&amp;P VAL'!BQ200+ABS('[1]PERCENT ARRAY-MEAN FC&amp;P VAL'!BR200*'[1]PERCENT ARRAY-MEAN FC&amp;P VAL'!BS200*'[1]PERCENT ARRAY-MEAN FC&amp;P VAL'!BT200),""),""))</f>
        <v/>
      </c>
      <c r="AA200" s="12" t="str">
        <f>IF(Z200="","",'[1]PERCENT ARRAY-MEAN FC&amp;P VAL'!BO200*'[1]PERCENT ARRAY-MEAN FC&amp;P VAL'!BP200*'[1]PERCENT ARRAY-MEAN FC&amp;P VAL'!BQ200-ABS('[1]PERCENT ARRAY-MEAN FC&amp;P VAL'!BR200*'[1]PERCENT ARRAY-MEAN FC&amp;P VAL'!BS200*'[1]PERCENT ARRAY-MEAN FC&amp;P VAL'!BT200))</f>
        <v/>
      </c>
      <c r="AB200" t="str">
        <f>IF(A200="","",IF('[1]Calculation genes in KEGG path'!L198&gt;='[1]Flux and Impact'!$E$1,IF(('[1]PERCENT ARRAY-MEAN FC&amp;P VAL'!BU200*'[1]PERCENT ARRAY-MEAN FC&amp;P VAL'!BV200*'[1]PERCENT ARRAY-MEAN FC&amp;P VAL'!BW200+ABS('[1]PERCENT ARRAY-MEAN FC&amp;P VAL'!BX200*'[1]PERCENT ARRAY-MEAN FC&amp;P VAL'!BY200*'[1]PERCENT ARRAY-MEAN FC&amp;P VAL'!BZ200))&gt;0,'[1]PERCENT ARRAY-MEAN FC&amp;P VAL'!BU200*'[1]PERCENT ARRAY-MEAN FC&amp;P VAL'!BV200*'[1]PERCENT ARRAY-MEAN FC&amp;P VAL'!BW200+ABS('[1]PERCENT ARRAY-MEAN FC&amp;P VAL'!BX200*'[1]PERCENT ARRAY-MEAN FC&amp;P VAL'!BY200*'[1]PERCENT ARRAY-MEAN FC&amp;P VAL'!BZ200),""),""))</f>
        <v/>
      </c>
      <c r="AC200" s="12" t="str">
        <f>IF(AB200="","",'[1]PERCENT ARRAY-MEAN FC&amp;P VAL'!BU200*'[1]PERCENT ARRAY-MEAN FC&amp;P VAL'!BV200*'[1]PERCENT ARRAY-MEAN FC&amp;P VAL'!BW200-ABS('[1]PERCENT ARRAY-MEAN FC&amp;P VAL'!BX200*'[1]PERCENT ARRAY-MEAN FC&amp;P VAL'!BY200*'[1]PERCENT ARRAY-MEAN FC&amp;P VAL'!BZ200))</f>
        <v/>
      </c>
      <c r="AD200" t="str">
        <f>IF(A200="","",IF('[1]Calculation genes in KEGG path'!L198&gt;='[1]Flux and Impact'!$E$1,IF(('[1]PERCENT ARRAY-MEAN FC&amp;P VAL'!CA200*'[1]PERCENT ARRAY-MEAN FC&amp;P VAL'!CB200*'[1]PERCENT ARRAY-MEAN FC&amp;P VAL'!CC200+ABS('[1]PERCENT ARRAY-MEAN FC&amp;P VAL'!CD200*'[1]PERCENT ARRAY-MEAN FC&amp;P VAL'!CE200*'[1]PERCENT ARRAY-MEAN FC&amp;P VAL'!CF200))&gt;0,'[1]PERCENT ARRAY-MEAN FC&amp;P VAL'!CA200*'[1]PERCENT ARRAY-MEAN FC&amp;P VAL'!CB200*'[1]PERCENT ARRAY-MEAN FC&amp;P VAL'!CC200+ABS('[1]PERCENT ARRAY-MEAN FC&amp;P VAL'!CD200*'[1]PERCENT ARRAY-MEAN FC&amp;P VAL'!CE200*'[1]PERCENT ARRAY-MEAN FC&amp;P VAL'!CF200),""),""))</f>
        <v/>
      </c>
      <c r="AE200" s="12" t="str">
        <f>IF(AD200="","",'[1]PERCENT ARRAY-MEAN FC&amp;P VAL'!CA200*'[1]PERCENT ARRAY-MEAN FC&amp;P VAL'!CB200*'[1]PERCENT ARRAY-MEAN FC&amp;P VAL'!CC200-ABS('[1]PERCENT ARRAY-MEAN FC&amp;P VAL'!CD200*'[1]PERCENT ARRAY-MEAN FC&amp;P VAL'!CE200*'[1]PERCENT ARRAY-MEAN FC&amp;P VAL'!CF200))</f>
        <v/>
      </c>
      <c r="AF200" t="str">
        <f>IF(A200="","",IF('[1]Calculation genes in KEGG path'!L198&gt;='[1]Flux and Impact'!$E$1,IF(('[1]PERCENT ARRAY-MEAN FC&amp;P VAL'!CG200*'[1]PERCENT ARRAY-MEAN FC&amp;P VAL'!CH200*'[1]PERCENT ARRAY-MEAN FC&amp;P VAL'!CI200+ABS('[1]PERCENT ARRAY-MEAN FC&amp;P VAL'!CJ200*'[1]PERCENT ARRAY-MEAN FC&amp;P VAL'!CK200*'[1]PERCENT ARRAY-MEAN FC&amp;P VAL'!CL200))&gt;0,'[1]PERCENT ARRAY-MEAN FC&amp;P VAL'!CG200*'[1]PERCENT ARRAY-MEAN FC&amp;P VAL'!CH200*'[1]PERCENT ARRAY-MEAN FC&amp;P VAL'!CI200+ABS('[1]PERCENT ARRAY-MEAN FC&amp;P VAL'!CJ200*'[1]PERCENT ARRAY-MEAN FC&amp;P VAL'!CK200*'[1]PERCENT ARRAY-MEAN FC&amp;P VAL'!CL200),""),""))</f>
        <v/>
      </c>
      <c r="AG200" s="12" t="str">
        <f>IF(AF200="","",'[1]PERCENT ARRAY-MEAN FC&amp;P VAL'!CG200*'[1]PERCENT ARRAY-MEAN FC&amp;P VAL'!CH200*'[1]PERCENT ARRAY-MEAN FC&amp;P VAL'!CI200-ABS('[1]PERCENT ARRAY-MEAN FC&amp;P VAL'!CJ200*'[1]PERCENT ARRAY-MEAN FC&amp;P VAL'!CK200*'[1]PERCENT ARRAY-MEAN FC&amp;P VAL'!CL200))</f>
        <v/>
      </c>
      <c r="AH200" t="str">
        <f>IF(A200="","",IF('[1]Calculation genes in KEGG path'!L198&gt;='[1]Flux and Impact'!$E$1,IF(('[1]PERCENT ARRAY-MEAN FC&amp;P VAL'!CM200*'[1]PERCENT ARRAY-MEAN FC&amp;P VAL'!CN200*'[1]PERCENT ARRAY-MEAN FC&amp;P VAL'!CO200+ABS('[1]PERCENT ARRAY-MEAN FC&amp;P VAL'!CP200*'[1]PERCENT ARRAY-MEAN FC&amp;P VAL'!CQ200*'[1]PERCENT ARRAY-MEAN FC&amp;P VAL'!CR200))&gt;0,'[1]PERCENT ARRAY-MEAN FC&amp;P VAL'!CM200*'[1]PERCENT ARRAY-MEAN FC&amp;P VAL'!CN200*'[1]PERCENT ARRAY-MEAN FC&amp;P VAL'!CO200+ABS('[1]PERCENT ARRAY-MEAN FC&amp;P VAL'!CP200*'[1]PERCENT ARRAY-MEAN FC&amp;P VAL'!CQ200*'[1]PERCENT ARRAY-MEAN FC&amp;P VAL'!CR200),""),""))</f>
        <v/>
      </c>
      <c r="AI200" s="12" t="str">
        <f>IF(AH200="","",'[1]PERCENT ARRAY-MEAN FC&amp;P VAL'!CM200*'[1]PERCENT ARRAY-MEAN FC&amp;P VAL'!CN200*'[1]PERCENT ARRAY-MEAN FC&amp;P VAL'!CO200-ABS('[1]PERCENT ARRAY-MEAN FC&amp;P VAL'!CP200*'[1]PERCENT ARRAY-MEAN FC&amp;P VAL'!CQ200*'[1]PERCENT ARRAY-MEAN FC&amp;P VAL'!CR200))</f>
        <v/>
      </c>
      <c r="AJ200" t="str">
        <f>IF(A200="","",IF('[1]Calculation genes in KEGG path'!L198&gt;='[1]Flux and Impact'!$E$1,IF(('[1]PERCENT ARRAY-MEAN FC&amp;P VAL'!CS200*'[1]PERCENT ARRAY-MEAN FC&amp;P VAL'!CT200*'[1]PERCENT ARRAY-MEAN FC&amp;P VAL'!CU200+ABS('[1]PERCENT ARRAY-MEAN FC&amp;P VAL'!CV200*'[1]PERCENT ARRAY-MEAN FC&amp;P VAL'!CW200*'[1]PERCENT ARRAY-MEAN FC&amp;P VAL'!CX200))&gt;0,'[1]PERCENT ARRAY-MEAN FC&amp;P VAL'!CS200*'[1]PERCENT ARRAY-MEAN FC&amp;P VAL'!CT200*'[1]PERCENT ARRAY-MEAN FC&amp;P VAL'!CU200+ABS('[1]PERCENT ARRAY-MEAN FC&amp;P VAL'!CV200*'[1]PERCENT ARRAY-MEAN FC&amp;P VAL'!CW200*'[1]PERCENT ARRAY-MEAN FC&amp;P VAL'!CX200),""),""))</f>
        <v/>
      </c>
      <c r="AK200" s="12" t="str">
        <f>IF(AJ200="","",'[1]PERCENT ARRAY-MEAN FC&amp;P VAL'!CS200*'[1]PERCENT ARRAY-MEAN FC&amp;P VAL'!CT200*'[1]PERCENT ARRAY-MEAN FC&amp;P VAL'!CU200-ABS('[1]PERCENT ARRAY-MEAN FC&amp;P VAL'!CV200*'[1]PERCENT ARRAY-MEAN FC&amp;P VAL'!CW200*'[1]PERCENT ARRAY-MEAN FC&amp;P VAL'!CX200))</f>
        <v/>
      </c>
      <c r="AL200" t="str">
        <f>IF(A200="","",IF('[1]Calculation genes in KEGG path'!L198&gt;='[1]Flux and Impact'!$E$1,IF(('[1]PERCENT ARRAY-MEAN FC&amp;P VAL'!CY200*'[1]PERCENT ARRAY-MEAN FC&amp;P VAL'!CZ200*'[1]PERCENT ARRAY-MEAN FC&amp;P VAL'!DA200+ABS('[1]PERCENT ARRAY-MEAN FC&amp;P VAL'!DB200*'[1]PERCENT ARRAY-MEAN FC&amp;P VAL'!DC200*'[1]PERCENT ARRAY-MEAN FC&amp;P VAL'!DD200))&gt;0,'[1]PERCENT ARRAY-MEAN FC&amp;P VAL'!CY200*'[1]PERCENT ARRAY-MEAN FC&amp;P VAL'!CZ200*'[1]PERCENT ARRAY-MEAN FC&amp;P VAL'!DA200+ABS('[1]PERCENT ARRAY-MEAN FC&amp;P VAL'!DB200*'[1]PERCENT ARRAY-MEAN FC&amp;P VAL'!DC200*'[1]PERCENT ARRAY-MEAN FC&amp;P VAL'!DD200),""),""))</f>
        <v/>
      </c>
      <c r="AM200" s="12" t="str">
        <f>IF(AL200="","",'[1]PERCENT ARRAY-MEAN FC&amp;P VAL'!CY200*'[1]PERCENT ARRAY-MEAN FC&amp;P VAL'!CZ200*'[1]PERCENT ARRAY-MEAN FC&amp;P VAL'!DA200-ABS('[1]PERCENT ARRAY-MEAN FC&amp;P VAL'!DB200*'[1]PERCENT ARRAY-MEAN FC&amp;P VAL'!DC200*'[1]PERCENT ARRAY-MEAN FC&amp;P VAL'!DD200))</f>
        <v/>
      </c>
      <c r="AN200" t="str">
        <f>IF(A200="","",IF('[1]Calculation genes in KEGG path'!L198&gt;='[1]Flux and Impact'!$E$1,IF(('[1]PERCENT ARRAY-MEAN FC&amp;P VAL'!DE200*'[1]PERCENT ARRAY-MEAN FC&amp;P VAL'!DF200*'[1]PERCENT ARRAY-MEAN FC&amp;P VAL'!DG200+ABS('[1]PERCENT ARRAY-MEAN FC&amp;P VAL'!DH200*'[1]PERCENT ARRAY-MEAN FC&amp;P VAL'!DI200*'[1]PERCENT ARRAY-MEAN FC&amp;P VAL'!DJ200))&gt;0,'[1]PERCENT ARRAY-MEAN FC&amp;P VAL'!DE200*'[1]PERCENT ARRAY-MEAN FC&amp;P VAL'!DF200*'[1]PERCENT ARRAY-MEAN FC&amp;P VAL'!DG200+ABS('[1]PERCENT ARRAY-MEAN FC&amp;P VAL'!DH200*'[1]PERCENT ARRAY-MEAN FC&amp;P VAL'!DI200*'[1]PERCENT ARRAY-MEAN FC&amp;P VAL'!DJ200),""),""))</f>
        <v/>
      </c>
      <c r="AO200" s="12" t="str">
        <f>IF(AN200="","",'[1]PERCENT ARRAY-MEAN FC&amp;P VAL'!DE200*'[1]PERCENT ARRAY-MEAN FC&amp;P VAL'!DF200*'[1]PERCENT ARRAY-MEAN FC&amp;P VAL'!DG200-ABS('[1]PERCENT ARRAY-MEAN FC&amp;P VAL'!DH200*'[1]PERCENT ARRAY-MEAN FC&amp;P VAL'!DI200*'[1]PERCENT ARRAY-MEAN FC&amp;P VAL'!DJ200))</f>
        <v/>
      </c>
      <c r="AP200" t="str">
        <f>IF(A200="","",IF('[1]Calculation genes in KEGG path'!L198&gt;='[1]Flux and Impact'!$E$1,IF(('[1]PERCENT ARRAY-MEAN FC&amp;P VAL'!DK200*'[1]PERCENT ARRAY-MEAN FC&amp;P VAL'!DL200*'[1]PERCENT ARRAY-MEAN FC&amp;P VAL'!DM200+ABS('[1]PERCENT ARRAY-MEAN FC&amp;P VAL'!DN200*'[1]PERCENT ARRAY-MEAN FC&amp;P VAL'!DO200*'[1]PERCENT ARRAY-MEAN FC&amp;P VAL'!DP200))&gt;0,'[1]PERCENT ARRAY-MEAN FC&amp;P VAL'!DK200*'[1]PERCENT ARRAY-MEAN FC&amp;P VAL'!DL200*'[1]PERCENT ARRAY-MEAN FC&amp;P VAL'!DM200+ABS('[1]PERCENT ARRAY-MEAN FC&amp;P VAL'!DN200*'[1]PERCENT ARRAY-MEAN FC&amp;P VAL'!DO200*'[1]PERCENT ARRAY-MEAN FC&amp;P VAL'!DP200),""),""))</f>
        <v/>
      </c>
      <c r="AQ200" s="12" t="str">
        <f>IF(AP200="","",'[1]PERCENT ARRAY-MEAN FC&amp;P VAL'!DK200*'[1]PERCENT ARRAY-MEAN FC&amp;P VAL'!DL200*'[1]PERCENT ARRAY-MEAN FC&amp;P VAL'!DM200-ABS('[1]PERCENT ARRAY-MEAN FC&amp;P VAL'!DN200*'[1]PERCENT ARRAY-MEAN FC&amp;P VAL'!DO200*'[1]PERCENT ARRAY-MEAN FC&amp;P VAL'!DP200))</f>
        <v/>
      </c>
      <c r="AR200" t="str">
        <f>IF(A200="","",IF('[1]Calculation genes in KEGG path'!L198&gt;='[1]Flux and Impact'!$E$1,IF(('[1]PERCENT ARRAY-MEAN FC&amp;P VAL'!DQ200*'[1]PERCENT ARRAY-MEAN FC&amp;P VAL'!DR200*'[1]PERCENT ARRAY-MEAN FC&amp;P VAL'!DS200+ABS('[1]PERCENT ARRAY-MEAN FC&amp;P VAL'!DT200*'[1]PERCENT ARRAY-MEAN FC&amp;P VAL'!DU200*'[1]PERCENT ARRAY-MEAN FC&amp;P VAL'!DV200))&gt;0,'[1]PERCENT ARRAY-MEAN FC&amp;P VAL'!DQ200*'[1]PERCENT ARRAY-MEAN FC&amp;P VAL'!DR200*'[1]PERCENT ARRAY-MEAN FC&amp;P VAL'!DS200+ABS('[1]PERCENT ARRAY-MEAN FC&amp;P VAL'!DT200*'[1]PERCENT ARRAY-MEAN FC&amp;P VAL'!DU200*'[1]PERCENT ARRAY-MEAN FC&amp;P VAL'!DV200),""),""))</f>
        <v/>
      </c>
      <c r="AS200" s="12" t="str">
        <f>IF(AR200="","",'[1]PERCENT ARRAY-MEAN FC&amp;P VAL'!DQ200*'[1]PERCENT ARRAY-MEAN FC&amp;P VAL'!DR200*'[1]PERCENT ARRAY-MEAN FC&amp;P VAL'!DS200-ABS('[1]PERCENT ARRAY-MEAN FC&amp;P VAL'!DT200*'[1]PERCENT ARRAY-MEAN FC&amp;P VAL'!DU200*'[1]PERCENT ARRAY-MEAN FC&amp;P VAL'!DV200))</f>
        <v/>
      </c>
      <c r="AT200" s="12" t="str">
        <f t="shared" si="9"/>
        <v/>
      </c>
      <c r="AU200" s="12" t="str">
        <f t="shared" si="10"/>
        <v/>
      </c>
    </row>
    <row r="201" spans="5:47">
      <c r="E201" s="12"/>
      <c r="O201" s="12" t="str">
        <f>IF(N201="","",'[1]PERCENT ARRAY-MEAN FC&amp;P VAL'!AE201*'[1]PERCENT ARRAY-MEAN FC&amp;P VAL'!AF201*'[1]PERCENT ARRAY-MEAN FC&amp;P VAL'!AG201-ABS('[1]PERCENT ARRAY-MEAN FC&amp;P VAL'!AH201*'[1]PERCENT ARRAY-MEAN FC&amp;P VAL'!AI201*'[1]PERCENT ARRAY-MEAN FC&amp;P VAL'!AJ201))</f>
        <v/>
      </c>
      <c r="P201" t="str">
        <f>IF(A201="","",IF('[1]Calculation genes in KEGG path'!L199&gt;='[1]Flux and Impact'!$E$1,IF(('[1]PERCENT ARRAY-MEAN FC&amp;P VAL'!AK201*'[1]PERCENT ARRAY-MEAN FC&amp;P VAL'!AL201*'[1]PERCENT ARRAY-MEAN FC&amp;P VAL'!AM201+ABS('[1]PERCENT ARRAY-MEAN FC&amp;P VAL'!AN201*'[1]PERCENT ARRAY-MEAN FC&amp;P VAL'!AO201*'[1]PERCENT ARRAY-MEAN FC&amp;P VAL'!AP201))&gt;0,'[1]PERCENT ARRAY-MEAN FC&amp;P VAL'!AK201*'[1]PERCENT ARRAY-MEAN FC&amp;P VAL'!AL201*'[1]PERCENT ARRAY-MEAN FC&amp;P VAL'!AM201+ABS('[1]PERCENT ARRAY-MEAN FC&amp;P VAL'!AN201*'[1]PERCENT ARRAY-MEAN FC&amp;P VAL'!AO201*'[1]PERCENT ARRAY-MEAN FC&amp;P VAL'!AP201),""),""))</f>
        <v/>
      </c>
      <c r="Q201" s="12" t="str">
        <f>IF(P201="","",'[1]PERCENT ARRAY-MEAN FC&amp;P VAL'!AK201*'[1]PERCENT ARRAY-MEAN FC&amp;P VAL'!AL201*'[1]PERCENT ARRAY-MEAN FC&amp;P VAL'!AM201-ABS('[1]PERCENT ARRAY-MEAN FC&amp;P VAL'!AN201*'[1]PERCENT ARRAY-MEAN FC&amp;P VAL'!AO201*'[1]PERCENT ARRAY-MEAN FC&amp;P VAL'!AP201))</f>
        <v/>
      </c>
      <c r="R201" t="str">
        <f>IF(A201="","",IF('[1]Calculation genes in KEGG path'!L199&gt;='[1]Flux and Impact'!$E$1,IF(('[1]PERCENT ARRAY-MEAN FC&amp;P VAL'!AQ201*'[1]PERCENT ARRAY-MEAN FC&amp;P VAL'!AR201*'[1]PERCENT ARRAY-MEAN FC&amp;P VAL'!AS201+ABS('[1]PERCENT ARRAY-MEAN FC&amp;P VAL'!AT201*'[1]PERCENT ARRAY-MEAN FC&amp;P VAL'!AU201*'[1]PERCENT ARRAY-MEAN FC&amp;P VAL'!AV201))&gt;0,'[1]PERCENT ARRAY-MEAN FC&amp;P VAL'!AQ201*'[1]PERCENT ARRAY-MEAN FC&amp;P VAL'!AR201*'[1]PERCENT ARRAY-MEAN FC&amp;P VAL'!AS201+ABS('[1]PERCENT ARRAY-MEAN FC&amp;P VAL'!AT201*'[1]PERCENT ARRAY-MEAN FC&amp;P VAL'!AU201*'[1]PERCENT ARRAY-MEAN FC&amp;P VAL'!AV201),""),""))</f>
        <v/>
      </c>
      <c r="S201" s="12" t="str">
        <f>IF(R201="","",'[1]PERCENT ARRAY-MEAN FC&amp;P VAL'!AQ201*'[1]PERCENT ARRAY-MEAN FC&amp;P VAL'!AR201*'[1]PERCENT ARRAY-MEAN FC&amp;P VAL'!AS201-ABS('[1]PERCENT ARRAY-MEAN FC&amp;P VAL'!AT201*'[1]PERCENT ARRAY-MEAN FC&amp;P VAL'!AU201*'[1]PERCENT ARRAY-MEAN FC&amp;P VAL'!AV201))</f>
        <v/>
      </c>
      <c r="T201" t="str">
        <f>IF(A201="","",IF('[1]Calculation genes in KEGG path'!L199&gt;='[1]Flux and Impact'!$E$1,IF(('[1]PERCENT ARRAY-MEAN FC&amp;P VAL'!AW201*'[1]PERCENT ARRAY-MEAN FC&amp;P VAL'!AX201*'[1]PERCENT ARRAY-MEAN FC&amp;P VAL'!AY201+ABS('[1]PERCENT ARRAY-MEAN FC&amp;P VAL'!AZ201*'[1]PERCENT ARRAY-MEAN FC&amp;P VAL'!BA201*'[1]PERCENT ARRAY-MEAN FC&amp;P VAL'!BB201))&gt;0,'[1]PERCENT ARRAY-MEAN FC&amp;P VAL'!AW201*'[1]PERCENT ARRAY-MEAN FC&amp;P VAL'!AX201*'[1]PERCENT ARRAY-MEAN FC&amp;P VAL'!AY201+ABS('[1]PERCENT ARRAY-MEAN FC&amp;P VAL'!AZ201*'[1]PERCENT ARRAY-MEAN FC&amp;P VAL'!BA201*'[1]PERCENT ARRAY-MEAN FC&amp;P VAL'!BB201),""),""))</f>
        <v/>
      </c>
      <c r="U201" s="12" t="str">
        <f>IF(T201="","",'[1]PERCENT ARRAY-MEAN FC&amp;P VAL'!AW201*'[1]PERCENT ARRAY-MEAN FC&amp;P VAL'!AX201*'[1]PERCENT ARRAY-MEAN FC&amp;P VAL'!AY201-ABS('[1]PERCENT ARRAY-MEAN FC&amp;P VAL'!AZ201*'[1]PERCENT ARRAY-MEAN FC&amp;P VAL'!BA201*'[1]PERCENT ARRAY-MEAN FC&amp;P VAL'!BB201))</f>
        <v/>
      </c>
      <c r="V201" t="str">
        <f>IF(A201="","",IF('[1]Calculation genes in KEGG path'!L199&gt;='[1]Flux and Impact'!$E$1,IF(('[1]PERCENT ARRAY-MEAN FC&amp;P VAL'!BC201*'[1]PERCENT ARRAY-MEAN FC&amp;P VAL'!BD201*'[1]PERCENT ARRAY-MEAN FC&amp;P VAL'!BE201+ABS('[1]PERCENT ARRAY-MEAN FC&amp;P VAL'!BF201*'[1]PERCENT ARRAY-MEAN FC&amp;P VAL'!BG201*'[1]PERCENT ARRAY-MEAN FC&amp;P VAL'!BH201))&gt;0,'[1]PERCENT ARRAY-MEAN FC&amp;P VAL'!BC201*'[1]PERCENT ARRAY-MEAN FC&amp;P VAL'!BD201*'[1]PERCENT ARRAY-MEAN FC&amp;P VAL'!BE201+ABS('[1]PERCENT ARRAY-MEAN FC&amp;P VAL'!BF201*'[1]PERCENT ARRAY-MEAN FC&amp;P VAL'!BG201*'[1]PERCENT ARRAY-MEAN FC&amp;P VAL'!BH201),""),""))</f>
        <v/>
      </c>
      <c r="W201" s="12" t="str">
        <f>IF(V201="","",'[1]PERCENT ARRAY-MEAN FC&amp;P VAL'!BC201*'[1]PERCENT ARRAY-MEAN FC&amp;P VAL'!BD201*'[1]PERCENT ARRAY-MEAN FC&amp;P VAL'!BE201-ABS('[1]PERCENT ARRAY-MEAN FC&amp;P VAL'!BF201*'[1]PERCENT ARRAY-MEAN FC&amp;P VAL'!BG201*'[1]PERCENT ARRAY-MEAN FC&amp;P VAL'!BH201))</f>
        <v/>
      </c>
      <c r="X201" t="str">
        <f>IF(A201="","",IF('[1]Calculation genes in KEGG path'!L199&gt;='[1]Flux and Impact'!$E$1,IF(('[1]PERCENT ARRAY-MEAN FC&amp;P VAL'!BI201*'[1]PERCENT ARRAY-MEAN FC&amp;P VAL'!BJ201*'[1]PERCENT ARRAY-MEAN FC&amp;P VAL'!BK201+ABS('[1]PERCENT ARRAY-MEAN FC&amp;P VAL'!BL201*'[1]PERCENT ARRAY-MEAN FC&amp;P VAL'!BM201*'[1]PERCENT ARRAY-MEAN FC&amp;P VAL'!BN201))&gt;0,'[1]PERCENT ARRAY-MEAN FC&amp;P VAL'!BI201*'[1]PERCENT ARRAY-MEAN FC&amp;P VAL'!BJ201*'[1]PERCENT ARRAY-MEAN FC&amp;P VAL'!BK201+ABS('[1]PERCENT ARRAY-MEAN FC&amp;P VAL'!BL201*'[1]PERCENT ARRAY-MEAN FC&amp;P VAL'!BM201*'[1]PERCENT ARRAY-MEAN FC&amp;P VAL'!BN201),""),""))</f>
        <v/>
      </c>
      <c r="Y201" s="12" t="str">
        <f>IF(X201="","",'[1]PERCENT ARRAY-MEAN FC&amp;P VAL'!BI201*'[1]PERCENT ARRAY-MEAN FC&amp;P VAL'!BJ201*'[1]PERCENT ARRAY-MEAN FC&amp;P VAL'!BK201-ABS('[1]PERCENT ARRAY-MEAN FC&amp;P VAL'!BL201*'[1]PERCENT ARRAY-MEAN FC&amp;P VAL'!BM201*'[1]PERCENT ARRAY-MEAN FC&amp;P VAL'!BN201))</f>
        <v/>
      </c>
      <c r="Z201" t="str">
        <f>IF(A201="","",IF('[1]Calculation genes in KEGG path'!L199&gt;='[1]Flux and Impact'!$E$1,IF(('[1]PERCENT ARRAY-MEAN FC&amp;P VAL'!BO201*'[1]PERCENT ARRAY-MEAN FC&amp;P VAL'!BP201*'[1]PERCENT ARRAY-MEAN FC&amp;P VAL'!BQ201+ABS('[1]PERCENT ARRAY-MEAN FC&amp;P VAL'!BR201*'[1]PERCENT ARRAY-MEAN FC&amp;P VAL'!BS201*'[1]PERCENT ARRAY-MEAN FC&amp;P VAL'!BT201))&gt;0,'[1]PERCENT ARRAY-MEAN FC&amp;P VAL'!BO201*'[1]PERCENT ARRAY-MEAN FC&amp;P VAL'!BP201*'[1]PERCENT ARRAY-MEAN FC&amp;P VAL'!BQ201+ABS('[1]PERCENT ARRAY-MEAN FC&amp;P VAL'!BR201*'[1]PERCENT ARRAY-MEAN FC&amp;P VAL'!BS201*'[1]PERCENT ARRAY-MEAN FC&amp;P VAL'!BT201),""),""))</f>
        <v/>
      </c>
      <c r="AA201" s="12" t="str">
        <f>IF(Z201="","",'[1]PERCENT ARRAY-MEAN FC&amp;P VAL'!BO201*'[1]PERCENT ARRAY-MEAN FC&amp;P VAL'!BP201*'[1]PERCENT ARRAY-MEAN FC&amp;P VAL'!BQ201-ABS('[1]PERCENT ARRAY-MEAN FC&amp;P VAL'!BR201*'[1]PERCENT ARRAY-MEAN FC&amp;P VAL'!BS201*'[1]PERCENT ARRAY-MEAN FC&amp;P VAL'!BT201))</f>
        <v/>
      </c>
      <c r="AB201" t="str">
        <f>IF(A201="","",IF('[1]Calculation genes in KEGG path'!L199&gt;='[1]Flux and Impact'!$E$1,IF(('[1]PERCENT ARRAY-MEAN FC&amp;P VAL'!BU201*'[1]PERCENT ARRAY-MEAN FC&amp;P VAL'!BV201*'[1]PERCENT ARRAY-MEAN FC&amp;P VAL'!BW201+ABS('[1]PERCENT ARRAY-MEAN FC&amp;P VAL'!BX201*'[1]PERCENT ARRAY-MEAN FC&amp;P VAL'!BY201*'[1]PERCENT ARRAY-MEAN FC&amp;P VAL'!BZ201))&gt;0,'[1]PERCENT ARRAY-MEAN FC&amp;P VAL'!BU201*'[1]PERCENT ARRAY-MEAN FC&amp;P VAL'!BV201*'[1]PERCENT ARRAY-MEAN FC&amp;P VAL'!BW201+ABS('[1]PERCENT ARRAY-MEAN FC&amp;P VAL'!BX201*'[1]PERCENT ARRAY-MEAN FC&amp;P VAL'!BY201*'[1]PERCENT ARRAY-MEAN FC&amp;P VAL'!BZ201),""),""))</f>
        <v/>
      </c>
      <c r="AC201" s="12" t="str">
        <f>IF(AB201="","",'[1]PERCENT ARRAY-MEAN FC&amp;P VAL'!BU201*'[1]PERCENT ARRAY-MEAN FC&amp;P VAL'!BV201*'[1]PERCENT ARRAY-MEAN FC&amp;P VAL'!BW201-ABS('[1]PERCENT ARRAY-MEAN FC&amp;P VAL'!BX201*'[1]PERCENT ARRAY-MEAN FC&amp;P VAL'!BY201*'[1]PERCENT ARRAY-MEAN FC&amp;P VAL'!BZ201))</f>
        <v/>
      </c>
      <c r="AD201" t="str">
        <f>IF(A201="","",IF('[1]Calculation genes in KEGG path'!L199&gt;='[1]Flux and Impact'!$E$1,IF(('[1]PERCENT ARRAY-MEAN FC&amp;P VAL'!CA201*'[1]PERCENT ARRAY-MEAN FC&amp;P VAL'!CB201*'[1]PERCENT ARRAY-MEAN FC&amp;P VAL'!CC201+ABS('[1]PERCENT ARRAY-MEAN FC&amp;P VAL'!CD201*'[1]PERCENT ARRAY-MEAN FC&amp;P VAL'!CE201*'[1]PERCENT ARRAY-MEAN FC&amp;P VAL'!CF201))&gt;0,'[1]PERCENT ARRAY-MEAN FC&amp;P VAL'!CA201*'[1]PERCENT ARRAY-MEAN FC&amp;P VAL'!CB201*'[1]PERCENT ARRAY-MEAN FC&amp;P VAL'!CC201+ABS('[1]PERCENT ARRAY-MEAN FC&amp;P VAL'!CD201*'[1]PERCENT ARRAY-MEAN FC&amp;P VAL'!CE201*'[1]PERCENT ARRAY-MEAN FC&amp;P VAL'!CF201),""),""))</f>
        <v/>
      </c>
      <c r="AE201" s="12" t="str">
        <f>IF(AD201="","",'[1]PERCENT ARRAY-MEAN FC&amp;P VAL'!CA201*'[1]PERCENT ARRAY-MEAN FC&amp;P VAL'!CB201*'[1]PERCENT ARRAY-MEAN FC&amp;P VAL'!CC201-ABS('[1]PERCENT ARRAY-MEAN FC&amp;P VAL'!CD201*'[1]PERCENT ARRAY-MEAN FC&amp;P VAL'!CE201*'[1]PERCENT ARRAY-MEAN FC&amp;P VAL'!CF201))</f>
        <v/>
      </c>
      <c r="AF201" t="str">
        <f>IF(A201="","",IF('[1]Calculation genes in KEGG path'!L199&gt;='[1]Flux and Impact'!$E$1,IF(('[1]PERCENT ARRAY-MEAN FC&amp;P VAL'!CG201*'[1]PERCENT ARRAY-MEAN FC&amp;P VAL'!CH201*'[1]PERCENT ARRAY-MEAN FC&amp;P VAL'!CI201+ABS('[1]PERCENT ARRAY-MEAN FC&amp;P VAL'!CJ201*'[1]PERCENT ARRAY-MEAN FC&amp;P VAL'!CK201*'[1]PERCENT ARRAY-MEAN FC&amp;P VAL'!CL201))&gt;0,'[1]PERCENT ARRAY-MEAN FC&amp;P VAL'!CG201*'[1]PERCENT ARRAY-MEAN FC&amp;P VAL'!CH201*'[1]PERCENT ARRAY-MEAN FC&amp;P VAL'!CI201+ABS('[1]PERCENT ARRAY-MEAN FC&amp;P VAL'!CJ201*'[1]PERCENT ARRAY-MEAN FC&amp;P VAL'!CK201*'[1]PERCENT ARRAY-MEAN FC&amp;P VAL'!CL201),""),""))</f>
        <v/>
      </c>
      <c r="AG201" s="12" t="str">
        <f>IF(AF201="","",'[1]PERCENT ARRAY-MEAN FC&amp;P VAL'!CG201*'[1]PERCENT ARRAY-MEAN FC&amp;P VAL'!CH201*'[1]PERCENT ARRAY-MEAN FC&amp;P VAL'!CI201-ABS('[1]PERCENT ARRAY-MEAN FC&amp;P VAL'!CJ201*'[1]PERCENT ARRAY-MEAN FC&amp;P VAL'!CK201*'[1]PERCENT ARRAY-MEAN FC&amp;P VAL'!CL201))</f>
        <v/>
      </c>
      <c r="AH201" t="str">
        <f>IF(A201="","",IF('[1]Calculation genes in KEGG path'!L199&gt;='[1]Flux and Impact'!$E$1,IF(('[1]PERCENT ARRAY-MEAN FC&amp;P VAL'!CM201*'[1]PERCENT ARRAY-MEAN FC&amp;P VAL'!CN201*'[1]PERCENT ARRAY-MEAN FC&amp;P VAL'!CO201+ABS('[1]PERCENT ARRAY-MEAN FC&amp;P VAL'!CP201*'[1]PERCENT ARRAY-MEAN FC&amp;P VAL'!CQ201*'[1]PERCENT ARRAY-MEAN FC&amp;P VAL'!CR201))&gt;0,'[1]PERCENT ARRAY-MEAN FC&amp;P VAL'!CM201*'[1]PERCENT ARRAY-MEAN FC&amp;P VAL'!CN201*'[1]PERCENT ARRAY-MEAN FC&amp;P VAL'!CO201+ABS('[1]PERCENT ARRAY-MEAN FC&amp;P VAL'!CP201*'[1]PERCENT ARRAY-MEAN FC&amp;P VAL'!CQ201*'[1]PERCENT ARRAY-MEAN FC&amp;P VAL'!CR201),""),""))</f>
        <v/>
      </c>
      <c r="AI201" s="12" t="str">
        <f>IF(AH201="","",'[1]PERCENT ARRAY-MEAN FC&amp;P VAL'!CM201*'[1]PERCENT ARRAY-MEAN FC&amp;P VAL'!CN201*'[1]PERCENT ARRAY-MEAN FC&amp;P VAL'!CO201-ABS('[1]PERCENT ARRAY-MEAN FC&amp;P VAL'!CP201*'[1]PERCENT ARRAY-MEAN FC&amp;P VAL'!CQ201*'[1]PERCENT ARRAY-MEAN FC&amp;P VAL'!CR201))</f>
        <v/>
      </c>
      <c r="AJ201" t="str">
        <f>IF(A201="","",IF('[1]Calculation genes in KEGG path'!L199&gt;='[1]Flux and Impact'!$E$1,IF(('[1]PERCENT ARRAY-MEAN FC&amp;P VAL'!CS201*'[1]PERCENT ARRAY-MEAN FC&amp;P VAL'!CT201*'[1]PERCENT ARRAY-MEAN FC&amp;P VAL'!CU201+ABS('[1]PERCENT ARRAY-MEAN FC&amp;P VAL'!CV201*'[1]PERCENT ARRAY-MEAN FC&amp;P VAL'!CW201*'[1]PERCENT ARRAY-MEAN FC&amp;P VAL'!CX201))&gt;0,'[1]PERCENT ARRAY-MEAN FC&amp;P VAL'!CS201*'[1]PERCENT ARRAY-MEAN FC&amp;P VAL'!CT201*'[1]PERCENT ARRAY-MEAN FC&amp;P VAL'!CU201+ABS('[1]PERCENT ARRAY-MEAN FC&amp;P VAL'!CV201*'[1]PERCENT ARRAY-MEAN FC&amp;P VAL'!CW201*'[1]PERCENT ARRAY-MEAN FC&amp;P VAL'!CX201),""),""))</f>
        <v/>
      </c>
      <c r="AK201" s="12" t="str">
        <f>IF(AJ201="","",'[1]PERCENT ARRAY-MEAN FC&amp;P VAL'!CS201*'[1]PERCENT ARRAY-MEAN FC&amp;P VAL'!CT201*'[1]PERCENT ARRAY-MEAN FC&amp;P VAL'!CU201-ABS('[1]PERCENT ARRAY-MEAN FC&amp;P VAL'!CV201*'[1]PERCENT ARRAY-MEAN FC&amp;P VAL'!CW201*'[1]PERCENT ARRAY-MEAN FC&amp;P VAL'!CX201))</f>
        <v/>
      </c>
      <c r="AL201" t="str">
        <f>IF(A201="","",IF('[1]Calculation genes in KEGG path'!L199&gt;='[1]Flux and Impact'!$E$1,IF(('[1]PERCENT ARRAY-MEAN FC&amp;P VAL'!CY201*'[1]PERCENT ARRAY-MEAN FC&amp;P VAL'!CZ201*'[1]PERCENT ARRAY-MEAN FC&amp;P VAL'!DA201+ABS('[1]PERCENT ARRAY-MEAN FC&amp;P VAL'!DB201*'[1]PERCENT ARRAY-MEAN FC&amp;P VAL'!DC201*'[1]PERCENT ARRAY-MEAN FC&amp;P VAL'!DD201))&gt;0,'[1]PERCENT ARRAY-MEAN FC&amp;P VAL'!CY201*'[1]PERCENT ARRAY-MEAN FC&amp;P VAL'!CZ201*'[1]PERCENT ARRAY-MEAN FC&amp;P VAL'!DA201+ABS('[1]PERCENT ARRAY-MEAN FC&amp;P VAL'!DB201*'[1]PERCENT ARRAY-MEAN FC&amp;P VAL'!DC201*'[1]PERCENT ARRAY-MEAN FC&amp;P VAL'!DD201),""),""))</f>
        <v/>
      </c>
      <c r="AM201" s="12" t="str">
        <f>IF(AL201="","",'[1]PERCENT ARRAY-MEAN FC&amp;P VAL'!CY201*'[1]PERCENT ARRAY-MEAN FC&amp;P VAL'!CZ201*'[1]PERCENT ARRAY-MEAN FC&amp;P VAL'!DA201-ABS('[1]PERCENT ARRAY-MEAN FC&amp;P VAL'!DB201*'[1]PERCENT ARRAY-MEAN FC&amp;P VAL'!DC201*'[1]PERCENT ARRAY-MEAN FC&amp;P VAL'!DD201))</f>
        <v/>
      </c>
      <c r="AN201" t="str">
        <f>IF(A201="","",IF('[1]Calculation genes in KEGG path'!L199&gt;='[1]Flux and Impact'!$E$1,IF(('[1]PERCENT ARRAY-MEAN FC&amp;P VAL'!DE201*'[1]PERCENT ARRAY-MEAN FC&amp;P VAL'!DF201*'[1]PERCENT ARRAY-MEAN FC&amp;P VAL'!DG201+ABS('[1]PERCENT ARRAY-MEAN FC&amp;P VAL'!DH201*'[1]PERCENT ARRAY-MEAN FC&amp;P VAL'!DI201*'[1]PERCENT ARRAY-MEAN FC&amp;P VAL'!DJ201))&gt;0,'[1]PERCENT ARRAY-MEAN FC&amp;P VAL'!DE201*'[1]PERCENT ARRAY-MEAN FC&amp;P VAL'!DF201*'[1]PERCENT ARRAY-MEAN FC&amp;P VAL'!DG201+ABS('[1]PERCENT ARRAY-MEAN FC&amp;P VAL'!DH201*'[1]PERCENT ARRAY-MEAN FC&amp;P VAL'!DI201*'[1]PERCENT ARRAY-MEAN FC&amp;P VAL'!DJ201),""),""))</f>
        <v/>
      </c>
      <c r="AO201" s="12" t="str">
        <f>IF(AN201="","",'[1]PERCENT ARRAY-MEAN FC&amp;P VAL'!DE201*'[1]PERCENT ARRAY-MEAN FC&amp;P VAL'!DF201*'[1]PERCENT ARRAY-MEAN FC&amp;P VAL'!DG201-ABS('[1]PERCENT ARRAY-MEAN FC&amp;P VAL'!DH201*'[1]PERCENT ARRAY-MEAN FC&amp;P VAL'!DI201*'[1]PERCENT ARRAY-MEAN FC&amp;P VAL'!DJ201))</f>
        <v/>
      </c>
      <c r="AP201" t="str">
        <f>IF(A201="","",IF('[1]Calculation genes in KEGG path'!L199&gt;='[1]Flux and Impact'!$E$1,IF(('[1]PERCENT ARRAY-MEAN FC&amp;P VAL'!DK201*'[1]PERCENT ARRAY-MEAN FC&amp;P VAL'!DL201*'[1]PERCENT ARRAY-MEAN FC&amp;P VAL'!DM201+ABS('[1]PERCENT ARRAY-MEAN FC&amp;P VAL'!DN201*'[1]PERCENT ARRAY-MEAN FC&amp;P VAL'!DO201*'[1]PERCENT ARRAY-MEAN FC&amp;P VAL'!DP201))&gt;0,'[1]PERCENT ARRAY-MEAN FC&amp;P VAL'!DK201*'[1]PERCENT ARRAY-MEAN FC&amp;P VAL'!DL201*'[1]PERCENT ARRAY-MEAN FC&amp;P VAL'!DM201+ABS('[1]PERCENT ARRAY-MEAN FC&amp;P VAL'!DN201*'[1]PERCENT ARRAY-MEAN FC&amp;P VAL'!DO201*'[1]PERCENT ARRAY-MEAN FC&amp;P VAL'!DP201),""),""))</f>
        <v/>
      </c>
      <c r="AQ201" s="12" t="str">
        <f>IF(AP201="","",'[1]PERCENT ARRAY-MEAN FC&amp;P VAL'!DK201*'[1]PERCENT ARRAY-MEAN FC&amp;P VAL'!DL201*'[1]PERCENT ARRAY-MEAN FC&amp;P VAL'!DM201-ABS('[1]PERCENT ARRAY-MEAN FC&amp;P VAL'!DN201*'[1]PERCENT ARRAY-MEAN FC&amp;P VAL'!DO201*'[1]PERCENT ARRAY-MEAN FC&amp;P VAL'!DP201))</f>
        <v/>
      </c>
      <c r="AR201" t="str">
        <f>IF(A201="","",IF('[1]Calculation genes in KEGG path'!L199&gt;='[1]Flux and Impact'!$E$1,IF(('[1]PERCENT ARRAY-MEAN FC&amp;P VAL'!DQ201*'[1]PERCENT ARRAY-MEAN FC&amp;P VAL'!DR201*'[1]PERCENT ARRAY-MEAN FC&amp;P VAL'!DS201+ABS('[1]PERCENT ARRAY-MEAN FC&amp;P VAL'!DT201*'[1]PERCENT ARRAY-MEAN FC&amp;P VAL'!DU201*'[1]PERCENT ARRAY-MEAN FC&amp;P VAL'!DV201))&gt;0,'[1]PERCENT ARRAY-MEAN FC&amp;P VAL'!DQ201*'[1]PERCENT ARRAY-MEAN FC&amp;P VAL'!DR201*'[1]PERCENT ARRAY-MEAN FC&amp;P VAL'!DS201+ABS('[1]PERCENT ARRAY-MEAN FC&amp;P VAL'!DT201*'[1]PERCENT ARRAY-MEAN FC&amp;P VAL'!DU201*'[1]PERCENT ARRAY-MEAN FC&amp;P VAL'!DV201),""),""))</f>
        <v/>
      </c>
      <c r="AS201" s="12" t="str">
        <f>IF(AR201="","",'[1]PERCENT ARRAY-MEAN FC&amp;P VAL'!DQ201*'[1]PERCENT ARRAY-MEAN FC&amp;P VAL'!DR201*'[1]PERCENT ARRAY-MEAN FC&amp;P VAL'!DS201-ABS('[1]PERCENT ARRAY-MEAN FC&amp;P VAL'!DT201*'[1]PERCENT ARRAY-MEAN FC&amp;P VAL'!DU201*'[1]PERCENT ARRAY-MEAN FC&amp;P VAL'!DV201))</f>
        <v/>
      </c>
      <c r="AT201" s="12" t="str">
        <f t="shared" si="9"/>
        <v/>
      </c>
      <c r="AU201" s="12" t="str">
        <f t="shared" si="10"/>
        <v/>
      </c>
    </row>
    <row r="202" spans="5:47">
      <c r="E202" s="12"/>
      <c r="O202" s="12" t="str">
        <f>IF(N202="","",'[1]PERCENT ARRAY-MEAN FC&amp;P VAL'!AE202*'[1]PERCENT ARRAY-MEAN FC&amp;P VAL'!AF202*'[1]PERCENT ARRAY-MEAN FC&amp;P VAL'!AG202-ABS('[1]PERCENT ARRAY-MEAN FC&amp;P VAL'!AH202*'[1]PERCENT ARRAY-MEAN FC&amp;P VAL'!AI202*'[1]PERCENT ARRAY-MEAN FC&amp;P VAL'!AJ202))</f>
        <v/>
      </c>
      <c r="P202" t="str">
        <f>IF(A202="","",IF('[1]Calculation genes in KEGG path'!L200&gt;='[1]Flux and Impact'!$E$1,IF(('[1]PERCENT ARRAY-MEAN FC&amp;P VAL'!AK202*'[1]PERCENT ARRAY-MEAN FC&amp;P VAL'!AL202*'[1]PERCENT ARRAY-MEAN FC&amp;P VAL'!AM202+ABS('[1]PERCENT ARRAY-MEAN FC&amp;P VAL'!AN202*'[1]PERCENT ARRAY-MEAN FC&amp;P VAL'!AO202*'[1]PERCENT ARRAY-MEAN FC&amp;P VAL'!AP202))&gt;0,'[1]PERCENT ARRAY-MEAN FC&amp;P VAL'!AK202*'[1]PERCENT ARRAY-MEAN FC&amp;P VAL'!AL202*'[1]PERCENT ARRAY-MEAN FC&amp;P VAL'!AM202+ABS('[1]PERCENT ARRAY-MEAN FC&amp;P VAL'!AN202*'[1]PERCENT ARRAY-MEAN FC&amp;P VAL'!AO202*'[1]PERCENT ARRAY-MEAN FC&amp;P VAL'!AP202),""),""))</f>
        <v/>
      </c>
      <c r="Q202" s="12" t="str">
        <f>IF(P202="","",'[1]PERCENT ARRAY-MEAN FC&amp;P VAL'!AK202*'[1]PERCENT ARRAY-MEAN FC&amp;P VAL'!AL202*'[1]PERCENT ARRAY-MEAN FC&amp;P VAL'!AM202-ABS('[1]PERCENT ARRAY-MEAN FC&amp;P VAL'!AN202*'[1]PERCENT ARRAY-MEAN FC&amp;P VAL'!AO202*'[1]PERCENT ARRAY-MEAN FC&amp;P VAL'!AP202))</f>
        <v/>
      </c>
      <c r="R202" t="str">
        <f>IF(A202="","",IF('[1]Calculation genes in KEGG path'!L200&gt;='[1]Flux and Impact'!$E$1,IF(('[1]PERCENT ARRAY-MEAN FC&amp;P VAL'!AQ202*'[1]PERCENT ARRAY-MEAN FC&amp;P VAL'!AR202*'[1]PERCENT ARRAY-MEAN FC&amp;P VAL'!AS202+ABS('[1]PERCENT ARRAY-MEAN FC&amp;P VAL'!AT202*'[1]PERCENT ARRAY-MEAN FC&amp;P VAL'!AU202*'[1]PERCENT ARRAY-MEAN FC&amp;P VAL'!AV202))&gt;0,'[1]PERCENT ARRAY-MEAN FC&amp;P VAL'!AQ202*'[1]PERCENT ARRAY-MEAN FC&amp;P VAL'!AR202*'[1]PERCENT ARRAY-MEAN FC&amp;P VAL'!AS202+ABS('[1]PERCENT ARRAY-MEAN FC&amp;P VAL'!AT202*'[1]PERCENT ARRAY-MEAN FC&amp;P VAL'!AU202*'[1]PERCENT ARRAY-MEAN FC&amp;P VAL'!AV202),""),""))</f>
        <v/>
      </c>
      <c r="S202" s="12" t="str">
        <f>IF(R202="","",'[1]PERCENT ARRAY-MEAN FC&amp;P VAL'!AQ202*'[1]PERCENT ARRAY-MEAN FC&amp;P VAL'!AR202*'[1]PERCENT ARRAY-MEAN FC&amp;P VAL'!AS202-ABS('[1]PERCENT ARRAY-MEAN FC&amp;P VAL'!AT202*'[1]PERCENT ARRAY-MEAN FC&amp;P VAL'!AU202*'[1]PERCENT ARRAY-MEAN FC&amp;P VAL'!AV202))</f>
        <v/>
      </c>
      <c r="T202" t="str">
        <f>IF(A202="","",IF('[1]Calculation genes in KEGG path'!L200&gt;='[1]Flux and Impact'!$E$1,IF(('[1]PERCENT ARRAY-MEAN FC&amp;P VAL'!AW202*'[1]PERCENT ARRAY-MEAN FC&amp;P VAL'!AX202*'[1]PERCENT ARRAY-MEAN FC&amp;P VAL'!AY202+ABS('[1]PERCENT ARRAY-MEAN FC&amp;P VAL'!AZ202*'[1]PERCENT ARRAY-MEAN FC&amp;P VAL'!BA202*'[1]PERCENT ARRAY-MEAN FC&amp;P VAL'!BB202))&gt;0,'[1]PERCENT ARRAY-MEAN FC&amp;P VAL'!AW202*'[1]PERCENT ARRAY-MEAN FC&amp;P VAL'!AX202*'[1]PERCENT ARRAY-MEAN FC&amp;P VAL'!AY202+ABS('[1]PERCENT ARRAY-MEAN FC&amp;P VAL'!AZ202*'[1]PERCENT ARRAY-MEAN FC&amp;P VAL'!BA202*'[1]PERCENT ARRAY-MEAN FC&amp;P VAL'!BB202),""),""))</f>
        <v/>
      </c>
      <c r="U202" s="12" t="str">
        <f>IF(T202="","",'[1]PERCENT ARRAY-MEAN FC&amp;P VAL'!AW202*'[1]PERCENT ARRAY-MEAN FC&amp;P VAL'!AX202*'[1]PERCENT ARRAY-MEAN FC&amp;P VAL'!AY202-ABS('[1]PERCENT ARRAY-MEAN FC&amp;P VAL'!AZ202*'[1]PERCENT ARRAY-MEAN FC&amp;P VAL'!BA202*'[1]PERCENT ARRAY-MEAN FC&amp;P VAL'!BB202))</f>
        <v/>
      </c>
      <c r="V202" t="str">
        <f>IF(A202="","",IF('[1]Calculation genes in KEGG path'!L200&gt;='[1]Flux and Impact'!$E$1,IF(('[1]PERCENT ARRAY-MEAN FC&amp;P VAL'!BC202*'[1]PERCENT ARRAY-MEAN FC&amp;P VAL'!BD202*'[1]PERCENT ARRAY-MEAN FC&amp;P VAL'!BE202+ABS('[1]PERCENT ARRAY-MEAN FC&amp;P VAL'!BF202*'[1]PERCENT ARRAY-MEAN FC&amp;P VAL'!BG202*'[1]PERCENT ARRAY-MEAN FC&amp;P VAL'!BH202))&gt;0,'[1]PERCENT ARRAY-MEAN FC&amp;P VAL'!BC202*'[1]PERCENT ARRAY-MEAN FC&amp;P VAL'!BD202*'[1]PERCENT ARRAY-MEAN FC&amp;P VAL'!BE202+ABS('[1]PERCENT ARRAY-MEAN FC&amp;P VAL'!BF202*'[1]PERCENT ARRAY-MEAN FC&amp;P VAL'!BG202*'[1]PERCENT ARRAY-MEAN FC&amp;P VAL'!BH202),""),""))</f>
        <v/>
      </c>
      <c r="W202" s="12" t="str">
        <f>IF(V202="","",'[1]PERCENT ARRAY-MEAN FC&amp;P VAL'!BC202*'[1]PERCENT ARRAY-MEAN FC&amp;P VAL'!BD202*'[1]PERCENT ARRAY-MEAN FC&amp;P VAL'!BE202-ABS('[1]PERCENT ARRAY-MEAN FC&amp;P VAL'!BF202*'[1]PERCENT ARRAY-MEAN FC&amp;P VAL'!BG202*'[1]PERCENT ARRAY-MEAN FC&amp;P VAL'!BH202))</f>
        <v/>
      </c>
      <c r="X202" t="str">
        <f>IF(A202="","",IF('[1]Calculation genes in KEGG path'!L200&gt;='[1]Flux and Impact'!$E$1,IF(('[1]PERCENT ARRAY-MEAN FC&amp;P VAL'!BI202*'[1]PERCENT ARRAY-MEAN FC&amp;P VAL'!BJ202*'[1]PERCENT ARRAY-MEAN FC&amp;P VAL'!BK202+ABS('[1]PERCENT ARRAY-MEAN FC&amp;P VAL'!BL202*'[1]PERCENT ARRAY-MEAN FC&amp;P VAL'!BM202*'[1]PERCENT ARRAY-MEAN FC&amp;P VAL'!BN202))&gt;0,'[1]PERCENT ARRAY-MEAN FC&amp;P VAL'!BI202*'[1]PERCENT ARRAY-MEAN FC&amp;P VAL'!BJ202*'[1]PERCENT ARRAY-MEAN FC&amp;P VAL'!BK202+ABS('[1]PERCENT ARRAY-MEAN FC&amp;P VAL'!BL202*'[1]PERCENT ARRAY-MEAN FC&amp;P VAL'!BM202*'[1]PERCENT ARRAY-MEAN FC&amp;P VAL'!BN202),""),""))</f>
        <v/>
      </c>
      <c r="Y202" s="12" t="str">
        <f>IF(X202="","",'[1]PERCENT ARRAY-MEAN FC&amp;P VAL'!BI202*'[1]PERCENT ARRAY-MEAN FC&amp;P VAL'!BJ202*'[1]PERCENT ARRAY-MEAN FC&amp;P VAL'!BK202-ABS('[1]PERCENT ARRAY-MEAN FC&amp;P VAL'!BL202*'[1]PERCENT ARRAY-MEAN FC&amp;P VAL'!BM202*'[1]PERCENT ARRAY-MEAN FC&amp;P VAL'!BN202))</f>
        <v/>
      </c>
      <c r="Z202" t="str">
        <f>IF(A202="","",IF('[1]Calculation genes in KEGG path'!L200&gt;='[1]Flux and Impact'!$E$1,IF(('[1]PERCENT ARRAY-MEAN FC&amp;P VAL'!BO202*'[1]PERCENT ARRAY-MEAN FC&amp;P VAL'!BP202*'[1]PERCENT ARRAY-MEAN FC&amp;P VAL'!BQ202+ABS('[1]PERCENT ARRAY-MEAN FC&amp;P VAL'!BR202*'[1]PERCENT ARRAY-MEAN FC&amp;P VAL'!BS202*'[1]PERCENT ARRAY-MEAN FC&amp;P VAL'!BT202))&gt;0,'[1]PERCENT ARRAY-MEAN FC&amp;P VAL'!BO202*'[1]PERCENT ARRAY-MEAN FC&amp;P VAL'!BP202*'[1]PERCENT ARRAY-MEAN FC&amp;P VAL'!BQ202+ABS('[1]PERCENT ARRAY-MEAN FC&amp;P VAL'!BR202*'[1]PERCENT ARRAY-MEAN FC&amp;P VAL'!BS202*'[1]PERCENT ARRAY-MEAN FC&amp;P VAL'!BT202),""),""))</f>
        <v/>
      </c>
      <c r="AA202" s="12" t="str">
        <f>IF(Z202="","",'[1]PERCENT ARRAY-MEAN FC&amp;P VAL'!BO202*'[1]PERCENT ARRAY-MEAN FC&amp;P VAL'!BP202*'[1]PERCENT ARRAY-MEAN FC&amp;P VAL'!BQ202-ABS('[1]PERCENT ARRAY-MEAN FC&amp;P VAL'!BR202*'[1]PERCENT ARRAY-MEAN FC&amp;P VAL'!BS202*'[1]PERCENT ARRAY-MEAN FC&amp;P VAL'!BT202))</f>
        <v/>
      </c>
      <c r="AB202" t="str">
        <f>IF(A202="","",IF('[1]Calculation genes in KEGG path'!L200&gt;='[1]Flux and Impact'!$E$1,IF(('[1]PERCENT ARRAY-MEAN FC&amp;P VAL'!BU202*'[1]PERCENT ARRAY-MEAN FC&amp;P VAL'!BV202*'[1]PERCENT ARRAY-MEAN FC&amp;P VAL'!BW202+ABS('[1]PERCENT ARRAY-MEAN FC&amp;P VAL'!BX202*'[1]PERCENT ARRAY-MEAN FC&amp;P VAL'!BY202*'[1]PERCENT ARRAY-MEAN FC&amp;P VAL'!BZ202))&gt;0,'[1]PERCENT ARRAY-MEAN FC&amp;P VAL'!BU202*'[1]PERCENT ARRAY-MEAN FC&amp;P VAL'!BV202*'[1]PERCENT ARRAY-MEAN FC&amp;P VAL'!BW202+ABS('[1]PERCENT ARRAY-MEAN FC&amp;P VAL'!BX202*'[1]PERCENT ARRAY-MEAN FC&amp;P VAL'!BY202*'[1]PERCENT ARRAY-MEAN FC&amp;P VAL'!BZ202),""),""))</f>
        <v/>
      </c>
      <c r="AC202" s="12" t="str">
        <f>IF(AB202="","",'[1]PERCENT ARRAY-MEAN FC&amp;P VAL'!BU202*'[1]PERCENT ARRAY-MEAN FC&amp;P VAL'!BV202*'[1]PERCENT ARRAY-MEAN FC&amp;P VAL'!BW202-ABS('[1]PERCENT ARRAY-MEAN FC&amp;P VAL'!BX202*'[1]PERCENT ARRAY-MEAN FC&amp;P VAL'!BY202*'[1]PERCENT ARRAY-MEAN FC&amp;P VAL'!BZ202))</f>
        <v/>
      </c>
      <c r="AD202" t="str">
        <f>IF(A202="","",IF('[1]Calculation genes in KEGG path'!L200&gt;='[1]Flux and Impact'!$E$1,IF(('[1]PERCENT ARRAY-MEAN FC&amp;P VAL'!CA202*'[1]PERCENT ARRAY-MEAN FC&amp;P VAL'!CB202*'[1]PERCENT ARRAY-MEAN FC&amp;P VAL'!CC202+ABS('[1]PERCENT ARRAY-MEAN FC&amp;P VAL'!CD202*'[1]PERCENT ARRAY-MEAN FC&amp;P VAL'!CE202*'[1]PERCENT ARRAY-MEAN FC&amp;P VAL'!CF202))&gt;0,'[1]PERCENT ARRAY-MEAN FC&amp;P VAL'!CA202*'[1]PERCENT ARRAY-MEAN FC&amp;P VAL'!CB202*'[1]PERCENT ARRAY-MEAN FC&amp;P VAL'!CC202+ABS('[1]PERCENT ARRAY-MEAN FC&amp;P VAL'!CD202*'[1]PERCENT ARRAY-MEAN FC&amp;P VAL'!CE202*'[1]PERCENT ARRAY-MEAN FC&amp;P VAL'!CF202),""),""))</f>
        <v/>
      </c>
      <c r="AE202" s="12" t="str">
        <f>IF(AD202="","",'[1]PERCENT ARRAY-MEAN FC&amp;P VAL'!CA202*'[1]PERCENT ARRAY-MEAN FC&amp;P VAL'!CB202*'[1]PERCENT ARRAY-MEAN FC&amp;P VAL'!CC202-ABS('[1]PERCENT ARRAY-MEAN FC&amp;P VAL'!CD202*'[1]PERCENT ARRAY-MEAN FC&amp;P VAL'!CE202*'[1]PERCENT ARRAY-MEAN FC&amp;P VAL'!CF202))</f>
        <v/>
      </c>
      <c r="AF202" t="str">
        <f>IF(A202="","",IF('[1]Calculation genes in KEGG path'!L200&gt;='[1]Flux and Impact'!$E$1,IF(('[1]PERCENT ARRAY-MEAN FC&amp;P VAL'!CG202*'[1]PERCENT ARRAY-MEAN FC&amp;P VAL'!CH202*'[1]PERCENT ARRAY-MEAN FC&amp;P VAL'!CI202+ABS('[1]PERCENT ARRAY-MEAN FC&amp;P VAL'!CJ202*'[1]PERCENT ARRAY-MEAN FC&amp;P VAL'!CK202*'[1]PERCENT ARRAY-MEAN FC&amp;P VAL'!CL202))&gt;0,'[1]PERCENT ARRAY-MEAN FC&amp;P VAL'!CG202*'[1]PERCENT ARRAY-MEAN FC&amp;P VAL'!CH202*'[1]PERCENT ARRAY-MEAN FC&amp;P VAL'!CI202+ABS('[1]PERCENT ARRAY-MEAN FC&amp;P VAL'!CJ202*'[1]PERCENT ARRAY-MEAN FC&amp;P VAL'!CK202*'[1]PERCENT ARRAY-MEAN FC&amp;P VAL'!CL202),""),""))</f>
        <v/>
      </c>
      <c r="AG202" s="12" t="str">
        <f>IF(AF202="","",'[1]PERCENT ARRAY-MEAN FC&amp;P VAL'!CG202*'[1]PERCENT ARRAY-MEAN FC&amp;P VAL'!CH202*'[1]PERCENT ARRAY-MEAN FC&amp;P VAL'!CI202-ABS('[1]PERCENT ARRAY-MEAN FC&amp;P VAL'!CJ202*'[1]PERCENT ARRAY-MEAN FC&amp;P VAL'!CK202*'[1]PERCENT ARRAY-MEAN FC&amp;P VAL'!CL202))</f>
        <v/>
      </c>
      <c r="AH202" t="str">
        <f>IF(A202="","",IF('[1]Calculation genes in KEGG path'!L200&gt;='[1]Flux and Impact'!$E$1,IF(('[1]PERCENT ARRAY-MEAN FC&amp;P VAL'!CM202*'[1]PERCENT ARRAY-MEAN FC&amp;P VAL'!CN202*'[1]PERCENT ARRAY-MEAN FC&amp;P VAL'!CO202+ABS('[1]PERCENT ARRAY-MEAN FC&amp;P VAL'!CP202*'[1]PERCENT ARRAY-MEAN FC&amp;P VAL'!CQ202*'[1]PERCENT ARRAY-MEAN FC&amp;P VAL'!CR202))&gt;0,'[1]PERCENT ARRAY-MEAN FC&amp;P VAL'!CM202*'[1]PERCENT ARRAY-MEAN FC&amp;P VAL'!CN202*'[1]PERCENT ARRAY-MEAN FC&amp;P VAL'!CO202+ABS('[1]PERCENT ARRAY-MEAN FC&amp;P VAL'!CP202*'[1]PERCENT ARRAY-MEAN FC&amp;P VAL'!CQ202*'[1]PERCENT ARRAY-MEAN FC&amp;P VAL'!CR202),""),""))</f>
        <v/>
      </c>
      <c r="AI202" s="12" t="str">
        <f>IF(AH202="","",'[1]PERCENT ARRAY-MEAN FC&amp;P VAL'!CM202*'[1]PERCENT ARRAY-MEAN FC&amp;P VAL'!CN202*'[1]PERCENT ARRAY-MEAN FC&amp;P VAL'!CO202-ABS('[1]PERCENT ARRAY-MEAN FC&amp;P VAL'!CP202*'[1]PERCENT ARRAY-MEAN FC&amp;P VAL'!CQ202*'[1]PERCENT ARRAY-MEAN FC&amp;P VAL'!CR202))</f>
        <v/>
      </c>
      <c r="AJ202" t="str">
        <f>IF(A202="","",IF('[1]Calculation genes in KEGG path'!L200&gt;='[1]Flux and Impact'!$E$1,IF(('[1]PERCENT ARRAY-MEAN FC&amp;P VAL'!CS202*'[1]PERCENT ARRAY-MEAN FC&amp;P VAL'!CT202*'[1]PERCENT ARRAY-MEAN FC&amp;P VAL'!CU202+ABS('[1]PERCENT ARRAY-MEAN FC&amp;P VAL'!CV202*'[1]PERCENT ARRAY-MEAN FC&amp;P VAL'!CW202*'[1]PERCENT ARRAY-MEAN FC&amp;P VAL'!CX202))&gt;0,'[1]PERCENT ARRAY-MEAN FC&amp;P VAL'!CS202*'[1]PERCENT ARRAY-MEAN FC&amp;P VAL'!CT202*'[1]PERCENT ARRAY-MEAN FC&amp;P VAL'!CU202+ABS('[1]PERCENT ARRAY-MEAN FC&amp;P VAL'!CV202*'[1]PERCENT ARRAY-MEAN FC&amp;P VAL'!CW202*'[1]PERCENT ARRAY-MEAN FC&amp;P VAL'!CX202),""),""))</f>
        <v/>
      </c>
      <c r="AK202" s="12" t="str">
        <f>IF(AJ202="","",'[1]PERCENT ARRAY-MEAN FC&amp;P VAL'!CS202*'[1]PERCENT ARRAY-MEAN FC&amp;P VAL'!CT202*'[1]PERCENT ARRAY-MEAN FC&amp;P VAL'!CU202-ABS('[1]PERCENT ARRAY-MEAN FC&amp;P VAL'!CV202*'[1]PERCENT ARRAY-MEAN FC&amp;P VAL'!CW202*'[1]PERCENT ARRAY-MEAN FC&amp;P VAL'!CX202))</f>
        <v/>
      </c>
      <c r="AL202" t="str">
        <f>IF(A202="","",IF('[1]Calculation genes in KEGG path'!L200&gt;='[1]Flux and Impact'!$E$1,IF(('[1]PERCENT ARRAY-MEAN FC&amp;P VAL'!CY202*'[1]PERCENT ARRAY-MEAN FC&amp;P VAL'!CZ202*'[1]PERCENT ARRAY-MEAN FC&amp;P VAL'!DA202+ABS('[1]PERCENT ARRAY-MEAN FC&amp;P VAL'!DB202*'[1]PERCENT ARRAY-MEAN FC&amp;P VAL'!DC202*'[1]PERCENT ARRAY-MEAN FC&amp;P VAL'!DD202))&gt;0,'[1]PERCENT ARRAY-MEAN FC&amp;P VAL'!CY202*'[1]PERCENT ARRAY-MEAN FC&amp;P VAL'!CZ202*'[1]PERCENT ARRAY-MEAN FC&amp;P VAL'!DA202+ABS('[1]PERCENT ARRAY-MEAN FC&amp;P VAL'!DB202*'[1]PERCENT ARRAY-MEAN FC&amp;P VAL'!DC202*'[1]PERCENT ARRAY-MEAN FC&amp;P VAL'!DD202),""),""))</f>
        <v/>
      </c>
      <c r="AM202" s="12" t="str">
        <f>IF(AL202="","",'[1]PERCENT ARRAY-MEAN FC&amp;P VAL'!CY202*'[1]PERCENT ARRAY-MEAN FC&amp;P VAL'!CZ202*'[1]PERCENT ARRAY-MEAN FC&amp;P VAL'!DA202-ABS('[1]PERCENT ARRAY-MEAN FC&amp;P VAL'!DB202*'[1]PERCENT ARRAY-MEAN FC&amp;P VAL'!DC202*'[1]PERCENT ARRAY-MEAN FC&amp;P VAL'!DD202))</f>
        <v/>
      </c>
      <c r="AN202" t="str">
        <f>IF(A202="","",IF('[1]Calculation genes in KEGG path'!L200&gt;='[1]Flux and Impact'!$E$1,IF(('[1]PERCENT ARRAY-MEAN FC&amp;P VAL'!DE202*'[1]PERCENT ARRAY-MEAN FC&amp;P VAL'!DF202*'[1]PERCENT ARRAY-MEAN FC&amp;P VAL'!DG202+ABS('[1]PERCENT ARRAY-MEAN FC&amp;P VAL'!DH202*'[1]PERCENT ARRAY-MEAN FC&amp;P VAL'!DI202*'[1]PERCENT ARRAY-MEAN FC&amp;P VAL'!DJ202))&gt;0,'[1]PERCENT ARRAY-MEAN FC&amp;P VAL'!DE202*'[1]PERCENT ARRAY-MEAN FC&amp;P VAL'!DF202*'[1]PERCENT ARRAY-MEAN FC&amp;P VAL'!DG202+ABS('[1]PERCENT ARRAY-MEAN FC&amp;P VAL'!DH202*'[1]PERCENT ARRAY-MEAN FC&amp;P VAL'!DI202*'[1]PERCENT ARRAY-MEAN FC&amp;P VAL'!DJ202),""),""))</f>
        <v/>
      </c>
      <c r="AO202" s="12" t="str">
        <f>IF(AN202="","",'[1]PERCENT ARRAY-MEAN FC&amp;P VAL'!DE202*'[1]PERCENT ARRAY-MEAN FC&amp;P VAL'!DF202*'[1]PERCENT ARRAY-MEAN FC&amp;P VAL'!DG202-ABS('[1]PERCENT ARRAY-MEAN FC&amp;P VAL'!DH202*'[1]PERCENT ARRAY-MEAN FC&amp;P VAL'!DI202*'[1]PERCENT ARRAY-MEAN FC&amp;P VAL'!DJ202))</f>
        <v/>
      </c>
      <c r="AP202" t="str">
        <f>IF(A202="","",IF('[1]Calculation genes in KEGG path'!L200&gt;='[1]Flux and Impact'!$E$1,IF(('[1]PERCENT ARRAY-MEAN FC&amp;P VAL'!DK202*'[1]PERCENT ARRAY-MEAN FC&amp;P VAL'!DL202*'[1]PERCENT ARRAY-MEAN FC&amp;P VAL'!DM202+ABS('[1]PERCENT ARRAY-MEAN FC&amp;P VAL'!DN202*'[1]PERCENT ARRAY-MEAN FC&amp;P VAL'!DO202*'[1]PERCENT ARRAY-MEAN FC&amp;P VAL'!DP202))&gt;0,'[1]PERCENT ARRAY-MEAN FC&amp;P VAL'!DK202*'[1]PERCENT ARRAY-MEAN FC&amp;P VAL'!DL202*'[1]PERCENT ARRAY-MEAN FC&amp;P VAL'!DM202+ABS('[1]PERCENT ARRAY-MEAN FC&amp;P VAL'!DN202*'[1]PERCENT ARRAY-MEAN FC&amp;P VAL'!DO202*'[1]PERCENT ARRAY-MEAN FC&amp;P VAL'!DP202),""),""))</f>
        <v/>
      </c>
      <c r="AQ202" s="12" t="str">
        <f>IF(AP202="","",'[1]PERCENT ARRAY-MEAN FC&amp;P VAL'!DK202*'[1]PERCENT ARRAY-MEAN FC&amp;P VAL'!DL202*'[1]PERCENT ARRAY-MEAN FC&amp;P VAL'!DM202-ABS('[1]PERCENT ARRAY-MEAN FC&amp;P VAL'!DN202*'[1]PERCENT ARRAY-MEAN FC&amp;P VAL'!DO202*'[1]PERCENT ARRAY-MEAN FC&amp;P VAL'!DP202))</f>
        <v/>
      </c>
      <c r="AR202" t="str">
        <f>IF(A202="","",IF('[1]Calculation genes in KEGG path'!L200&gt;='[1]Flux and Impact'!$E$1,IF(('[1]PERCENT ARRAY-MEAN FC&amp;P VAL'!DQ202*'[1]PERCENT ARRAY-MEAN FC&amp;P VAL'!DR202*'[1]PERCENT ARRAY-MEAN FC&amp;P VAL'!DS202+ABS('[1]PERCENT ARRAY-MEAN FC&amp;P VAL'!DT202*'[1]PERCENT ARRAY-MEAN FC&amp;P VAL'!DU202*'[1]PERCENT ARRAY-MEAN FC&amp;P VAL'!DV202))&gt;0,'[1]PERCENT ARRAY-MEAN FC&amp;P VAL'!DQ202*'[1]PERCENT ARRAY-MEAN FC&amp;P VAL'!DR202*'[1]PERCENT ARRAY-MEAN FC&amp;P VAL'!DS202+ABS('[1]PERCENT ARRAY-MEAN FC&amp;P VAL'!DT202*'[1]PERCENT ARRAY-MEAN FC&amp;P VAL'!DU202*'[1]PERCENT ARRAY-MEAN FC&amp;P VAL'!DV202),""),""))</f>
        <v/>
      </c>
      <c r="AS202" s="12" t="str">
        <f>IF(AR202="","",'[1]PERCENT ARRAY-MEAN FC&amp;P VAL'!DQ202*'[1]PERCENT ARRAY-MEAN FC&amp;P VAL'!DR202*'[1]PERCENT ARRAY-MEAN FC&amp;P VAL'!DS202-ABS('[1]PERCENT ARRAY-MEAN FC&amp;P VAL'!DT202*'[1]PERCENT ARRAY-MEAN FC&amp;P VAL'!DU202*'[1]PERCENT ARRAY-MEAN FC&amp;P VAL'!DV202))</f>
        <v/>
      </c>
      <c r="AT202" s="12" t="str">
        <f t="shared" si="9"/>
        <v/>
      </c>
      <c r="AU202" s="12" t="str">
        <f t="shared" si="10"/>
        <v/>
      </c>
    </row>
    <row r="203" spans="5:47">
      <c r="E203" s="12"/>
      <c r="O203" s="12" t="str">
        <f>IF(N203="","",'[1]PERCENT ARRAY-MEAN FC&amp;P VAL'!AE203*'[1]PERCENT ARRAY-MEAN FC&amp;P VAL'!AF203*'[1]PERCENT ARRAY-MEAN FC&amp;P VAL'!AG203-ABS('[1]PERCENT ARRAY-MEAN FC&amp;P VAL'!AH203*'[1]PERCENT ARRAY-MEAN FC&amp;P VAL'!AI203*'[1]PERCENT ARRAY-MEAN FC&amp;P VAL'!AJ203))</f>
        <v/>
      </c>
      <c r="P203" t="str">
        <f>IF(A203="","",IF('[1]Calculation genes in KEGG path'!L201&gt;='[1]Flux and Impact'!$E$1,IF(('[1]PERCENT ARRAY-MEAN FC&amp;P VAL'!AK203*'[1]PERCENT ARRAY-MEAN FC&amp;P VAL'!AL203*'[1]PERCENT ARRAY-MEAN FC&amp;P VAL'!AM203+ABS('[1]PERCENT ARRAY-MEAN FC&amp;P VAL'!AN203*'[1]PERCENT ARRAY-MEAN FC&amp;P VAL'!AO203*'[1]PERCENT ARRAY-MEAN FC&amp;P VAL'!AP203))&gt;0,'[1]PERCENT ARRAY-MEAN FC&amp;P VAL'!AK203*'[1]PERCENT ARRAY-MEAN FC&amp;P VAL'!AL203*'[1]PERCENT ARRAY-MEAN FC&amp;P VAL'!AM203+ABS('[1]PERCENT ARRAY-MEAN FC&amp;P VAL'!AN203*'[1]PERCENT ARRAY-MEAN FC&amp;P VAL'!AO203*'[1]PERCENT ARRAY-MEAN FC&amp;P VAL'!AP203),""),""))</f>
        <v/>
      </c>
      <c r="Q203" s="12" t="str">
        <f>IF(P203="","",'[1]PERCENT ARRAY-MEAN FC&amp;P VAL'!AK203*'[1]PERCENT ARRAY-MEAN FC&amp;P VAL'!AL203*'[1]PERCENT ARRAY-MEAN FC&amp;P VAL'!AM203-ABS('[1]PERCENT ARRAY-MEAN FC&amp;P VAL'!AN203*'[1]PERCENT ARRAY-MEAN FC&amp;P VAL'!AO203*'[1]PERCENT ARRAY-MEAN FC&amp;P VAL'!AP203))</f>
        <v/>
      </c>
      <c r="R203" t="str">
        <f>IF(A203="","",IF('[1]Calculation genes in KEGG path'!L201&gt;='[1]Flux and Impact'!$E$1,IF(('[1]PERCENT ARRAY-MEAN FC&amp;P VAL'!AQ203*'[1]PERCENT ARRAY-MEAN FC&amp;P VAL'!AR203*'[1]PERCENT ARRAY-MEAN FC&amp;P VAL'!AS203+ABS('[1]PERCENT ARRAY-MEAN FC&amp;P VAL'!AT203*'[1]PERCENT ARRAY-MEAN FC&amp;P VAL'!AU203*'[1]PERCENT ARRAY-MEAN FC&amp;P VAL'!AV203))&gt;0,'[1]PERCENT ARRAY-MEAN FC&amp;P VAL'!AQ203*'[1]PERCENT ARRAY-MEAN FC&amp;P VAL'!AR203*'[1]PERCENT ARRAY-MEAN FC&amp;P VAL'!AS203+ABS('[1]PERCENT ARRAY-MEAN FC&amp;P VAL'!AT203*'[1]PERCENT ARRAY-MEAN FC&amp;P VAL'!AU203*'[1]PERCENT ARRAY-MEAN FC&amp;P VAL'!AV203),""),""))</f>
        <v/>
      </c>
      <c r="S203" s="12" t="str">
        <f>IF(R203="","",'[1]PERCENT ARRAY-MEAN FC&amp;P VAL'!AQ203*'[1]PERCENT ARRAY-MEAN FC&amp;P VAL'!AR203*'[1]PERCENT ARRAY-MEAN FC&amp;P VAL'!AS203-ABS('[1]PERCENT ARRAY-MEAN FC&amp;P VAL'!AT203*'[1]PERCENT ARRAY-MEAN FC&amp;P VAL'!AU203*'[1]PERCENT ARRAY-MEAN FC&amp;P VAL'!AV203))</f>
        <v/>
      </c>
      <c r="T203" t="str">
        <f>IF(A203="","",IF('[1]Calculation genes in KEGG path'!L201&gt;='[1]Flux and Impact'!$E$1,IF(('[1]PERCENT ARRAY-MEAN FC&amp;P VAL'!AW203*'[1]PERCENT ARRAY-MEAN FC&amp;P VAL'!AX203*'[1]PERCENT ARRAY-MEAN FC&amp;P VAL'!AY203+ABS('[1]PERCENT ARRAY-MEAN FC&amp;P VAL'!AZ203*'[1]PERCENT ARRAY-MEAN FC&amp;P VAL'!BA203*'[1]PERCENT ARRAY-MEAN FC&amp;P VAL'!BB203))&gt;0,'[1]PERCENT ARRAY-MEAN FC&amp;P VAL'!AW203*'[1]PERCENT ARRAY-MEAN FC&amp;P VAL'!AX203*'[1]PERCENT ARRAY-MEAN FC&amp;P VAL'!AY203+ABS('[1]PERCENT ARRAY-MEAN FC&amp;P VAL'!AZ203*'[1]PERCENT ARRAY-MEAN FC&amp;P VAL'!BA203*'[1]PERCENT ARRAY-MEAN FC&amp;P VAL'!BB203),""),""))</f>
        <v/>
      </c>
      <c r="U203" s="12" t="str">
        <f>IF(T203="","",'[1]PERCENT ARRAY-MEAN FC&amp;P VAL'!AW203*'[1]PERCENT ARRAY-MEAN FC&amp;P VAL'!AX203*'[1]PERCENT ARRAY-MEAN FC&amp;P VAL'!AY203-ABS('[1]PERCENT ARRAY-MEAN FC&amp;P VAL'!AZ203*'[1]PERCENT ARRAY-MEAN FC&amp;P VAL'!BA203*'[1]PERCENT ARRAY-MEAN FC&amp;P VAL'!BB203))</f>
        <v/>
      </c>
      <c r="V203" t="str">
        <f>IF(A203="","",IF('[1]Calculation genes in KEGG path'!L201&gt;='[1]Flux and Impact'!$E$1,IF(('[1]PERCENT ARRAY-MEAN FC&amp;P VAL'!BC203*'[1]PERCENT ARRAY-MEAN FC&amp;P VAL'!BD203*'[1]PERCENT ARRAY-MEAN FC&amp;P VAL'!BE203+ABS('[1]PERCENT ARRAY-MEAN FC&amp;P VAL'!BF203*'[1]PERCENT ARRAY-MEAN FC&amp;P VAL'!BG203*'[1]PERCENT ARRAY-MEAN FC&amp;P VAL'!BH203))&gt;0,'[1]PERCENT ARRAY-MEAN FC&amp;P VAL'!BC203*'[1]PERCENT ARRAY-MEAN FC&amp;P VAL'!BD203*'[1]PERCENT ARRAY-MEAN FC&amp;P VAL'!BE203+ABS('[1]PERCENT ARRAY-MEAN FC&amp;P VAL'!BF203*'[1]PERCENT ARRAY-MEAN FC&amp;P VAL'!BG203*'[1]PERCENT ARRAY-MEAN FC&amp;P VAL'!BH203),""),""))</f>
        <v/>
      </c>
      <c r="W203" s="12" t="str">
        <f>IF(V203="","",'[1]PERCENT ARRAY-MEAN FC&amp;P VAL'!BC203*'[1]PERCENT ARRAY-MEAN FC&amp;P VAL'!BD203*'[1]PERCENT ARRAY-MEAN FC&amp;P VAL'!BE203-ABS('[1]PERCENT ARRAY-MEAN FC&amp;P VAL'!BF203*'[1]PERCENT ARRAY-MEAN FC&amp;P VAL'!BG203*'[1]PERCENT ARRAY-MEAN FC&amp;P VAL'!BH203))</f>
        <v/>
      </c>
      <c r="X203" t="str">
        <f>IF(A203="","",IF('[1]Calculation genes in KEGG path'!L201&gt;='[1]Flux and Impact'!$E$1,IF(('[1]PERCENT ARRAY-MEAN FC&amp;P VAL'!BI203*'[1]PERCENT ARRAY-MEAN FC&amp;P VAL'!BJ203*'[1]PERCENT ARRAY-MEAN FC&amp;P VAL'!BK203+ABS('[1]PERCENT ARRAY-MEAN FC&amp;P VAL'!BL203*'[1]PERCENT ARRAY-MEAN FC&amp;P VAL'!BM203*'[1]PERCENT ARRAY-MEAN FC&amp;P VAL'!BN203))&gt;0,'[1]PERCENT ARRAY-MEAN FC&amp;P VAL'!BI203*'[1]PERCENT ARRAY-MEAN FC&amp;P VAL'!BJ203*'[1]PERCENT ARRAY-MEAN FC&amp;P VAL'!BK203+ABS('[1]PERCENT ARRAY-MEAN FC&amp;P VAL'!BL203*'[1]PERCENT ARRAY-MEAN FC&amp;P VAL'!BM203*'[1]PERCENT ARRAY-MEAN FC&amp;P VAL'!BN203),""),""))</f>
        <v/>
      </c>
      <c r="Y203" s="12" t="str">
        <f>IF(X203="","",'[1]PERCENT ARRAY-MEAN FC&amp;P VAL'!BI203*'[1]PERCENT ARRAY-MEAN FC&amp;P VAL'!BJ203*'[1]PERCENT ARRAY-MEAN FC&amp;P VAL'!BK203-ABS('[1]PERCENT ARRAY-MEAN FC&amp;P VAL'!BL203*'[1]PERCENT ARRAY-MEAN FC&amp;P VAL'!BM203*'[1]PERCENT ARRAY-MEAN FC&amp;P VAL'!BN203))</f>
        <v/>
      </c>
      <c r="Z203" t="str">
        <f>IF(A203="","",IF('[1]Calculation genes in KEGG path'!L201&gt;='[1]Flux and Impact'!$E$1,IF(('[1]PERCENT ARRAY-MEAN FC&amp;P VAL'!BO203*'[1]PERCENT ARRAY-MEAN FC&amp;P VAL'!BP203*'[1]PERCENT ARRAY-MEAN FC&amp;P VAL'!BQ203+ABS('[1]PERCENT ARRAY-MEAN FC&amp;P VAL'!BR203*'[1]PERCENT ARRAY-MEAN FC&amp;P VAL'!BS203*'[1]PERCENT ARRAY-MEAN FC&amp;P VAL'!BT203))&gt;0,'[1]PERCENT ARRAY-MEAN FC&amp;P VAL'!BO203*'[1]PERCENT ARRAY-MEAN FC&amp;P VAL'!BP203*'[1]PERCENT ARRAY-MEAN FC&amp;P VAL'!BQ203+ABS('[1]PERCENT ARRAY-MEAN FC&amp;P VAL'!BR203*'[1]PERCENT ARRAY-MEAN FC&amp;P VAL'!BS203*'[1]PERCENT ARRAY-MEAN FC&amp;P VAL'!BT203),""),""))</f>
        <v/>
      </c>
      <c r="AA203" s="12" t="str">
        <f>IF(Z203="","",'[1]PERCENT ARRAY-MEAN FC&amp;P VAL'!BO203*'[1]PERCENT ARRAY-MEAN FC&amp;P VAL'!BP203*'[1]PERCENT ARRAY-MEAN FC&amp;P VAL'!BQ203-ABS('[1]PERCENT ARRAY-MEAN FC&amp;P VAL'!BR203*'[1]PERCENT ARRAY-MEAN FC&amp;P VAL'!BS203*'[1]PERCENT ARRAY-MEAN FC&amp;P VAL'!BT203))</f>
        <v/>
      </c>
      <c r="AB203" t="str">
        <f>IF(A203="","",IF('[1]Calculation genes in KEGG path'!L201&gt;='[1]Flux and Impact'!$E$1,IF(('[1]PERCENT ARRAY-MEAN FC&amp;P VAL'!BU203*'[1]PERCENT ARRAY-MEAN FC&amp;P VAL'!BV203*'[1]PERCENT ARRAY-MEAN FC&amp;P VAL'!BW203+ABS('[1]PERCENT ARRAY-MEAN FC&amp;P VAL'!BX203*'[1]PERCENT ARRAY-MEAN FC&amp;P VAL'!BY203*'[1]PERCENT ARRAY-MEAN FC&amp;P VAL'!BZ203))&gt;0,'[1]PERCENT ARRAY-MEAN FC&amp;P VAL'!BU203*'[1]PERCENT ARRAY-MEAN FC&amp;P VAL'!BV203*'[1]PERCENT ARRAY-MEAN FC&amp;P VAL'!BW203+ABS('[1]PERCENT ARRAY-MEAN FC&amp;P VAL'!BX203*'[1]PERCENT ARRAY-MEAN FC&amp;P VAL'!BY203*'[1]PERCENT ARRAY-MEAN FC&amp;P VAL'!BZ203),""),""))</f>
        <v/>
      </c>
      <c r="AC203" s="12" t="str">
        <f>IF(AB203="","",'[1]PERCENT ARRAY-MEAN FC&amp;P VAL'!BU203*'[1]PERCENT ARRAY-MEAN FC&amp;P VAL'!BV203*'[1]PERCENT ARRAY-MEAN FC&amp;P VAL'!BW203-ABS('[1]PERCENT ARRAY-MEAN FC&amp;P VAL'!BX203*'[1]PERCENT ARRAY-MEAN FC&amp;P VAL'!BY203*'[1]PERCENT ARRAY-MEAN FC&amp;P VAL'!BZ203))</f>
        <v/>
      </c>
      <c r="AD203" t="str">
        <f>IF(A203="","",IF('[1]Calculation genes in KEGG path'!L201&gt;='[1]Flux and Impact'!$E$1,IF(('[1]PERCENT ARRAY-MEAN FC&amp;P VAL'!CA203*'[1]PERCENT ARRAY-MEAN FC&amp;P VAL'!CB203*'[1]PERCENT ARRAY-MEAN FC&amp;P VAL'!CC203+ABS('[1]PERCENT ARRAY-MEAN FC&amp;P VAL'!CD203*'[1]PERCENT ARRAY-MEAN FC&amp;P VAL'!CE203*'[1]PERCENT ARRAY-MEAN FC&amp;P VAL'!CF203))&gt;0,'[1]PERCENT ARRAY-MEAN FC&amp;P VAL'!CA203*'[1]PERCENT ARRAY-MEAN FC&amp;P VAL'!CB203*'[1]PERCENT ARRAY-MEAN FC&amp;P VAL'!CC203+ABS('[1]PERCENT ARRAY-MEAN FC&amp;P VAL'!CD203*'[1]PERCENT ARRAY-MEAN FC&amp;P VAL'!CE203*'[1]PERCENT ARRAY-MEAN FC&amp;P VAL'!CF203),""),""))</f>
        <v/>
      </c>
      <c r="AE203" s="12" t="str">
        <f>IF(AD203="","",'[1]PERCENT ARRAY-MEAN FC&amp;P VAL'!CA203*'[1]PERCENT ARRAY-MEAN FC&amp;P VAL'!CB203*'[1]PERCENT ARRAY-MEAN FC&amp;P VAL'!CC203-ABS('[1]PERCENT ARRAY-MEAN FC&amp;P VAL'!CD203*'[1]PERCENT ARRAY-MEAN FC&amp;P VAL'!CE203*'[1]PERCENT ARRAY-MEAN FC&amp;P VAL'!CF203))</f>
        <v/>
      </c>
      <c r="AF203" t="str">
        <f>IF(A203="","",IF('[1]Calculation genes in KEGG path'!L201&gt;='[1]Flux and Impact'!$E$1,IF(('[1]PERCENT ARRAY-MEAN FC&amp;P VAL'!CG203*'[1]PERCENT ARRAY-MEAN FC&amp;P VAL'!CH203*'[1]PERCENT ARRAY-MEAN FC&amp;P VAL'!CI203+ABS('[1]PERCENT ARRAY-MEAN FC&amp;P VAL'!CJ203*'[1]PERCENT ARRAY-MEAN FC&amp;P VAL'!CK203*'[1]PERCENT ARRAY-MEAN FC&amp;P VAL'!CL203))&gt;0,'[1]PERCENT ARRAY-MEAN FC&amp;P VAL'!CG203*'[1]PERCENT ARRAY-MEAN FC&amp;P VAL'!CH203*'[1]PERCENT ARRAY-MEAN FC&amp;P VAL'!CI203+ABS('[1]PERCENT ARRAY-MEAN FC&amp;P VAL'!CJ203*'[1]PERCENT ARRAY-MEAN FC&amp;P VAL'!CK203*'[1]PERCENT ARRAY-MEAN FC&amp;P VAL'!CL203),""),""))</f>
        <v/>
      </c>
      <c r="AG203" s="12" t="str">
        <f>IF(AF203="","",'[1]PERCENT ARRAY-MEAN FC&amp;P VAL'!CG203*'[1]PERCENT ARRAY-MEAN FC&amp;P VAL'!CH203*'[1]PERCENT ARRAY-MEAN FC&amp;P VAL'!CI203-ABS('[1]PERCENT ARRAY-MEAN FC&amp;P VAL'!CJ203*'[1]PERCENT ARRAY-MEAN FC&amp;P VAL'!CK203*'[1]PERCENT ARRAY-MEAN FC&amp;P VAL'!CL203))</f>
        <v/>
      </c>
      <c r="AH203" t="str">
        <f>IF(A203="","",IF('[1]Calculation genes in KEGG path'!L201&gt;='[1]Flux and Impact'!$E$1,IF(('[1]PERCENT ARRAY-MEAN FC&amp;P VAL'!CM203*'[1]PERCENT ARRAY-MEAN FC&amp;P VAL'!CN203*'[1]PERCENT ARRAY-MEAN FC&amp;P VAL'!CO203+ABS('[1]PERCENT ARRAY-MEAN FC&amp;P VAL'!CP203*'[1]PERCENT ARRAY-MEAN FC&amp;P VAL'!CQ203*'[1]PERCENT ARRAY-MEAN FC&amp;P VAL'!CR203))&gt;0,'[1]PERCENT ARRAY-MEAN FC&amp;P VAL'!CM203*'[1]PERCENT ARRAY-MEAN FC&amp;P VAL'!CN203*'[1]PERCENT ARRAY-MEAN FC&amp;P VAL'!CO203+ABS('[1]PERCENT ARRAY-MEAN FC&amp;P VAL'!CP203*'[1]PERCENT ARRAY-MEAN FC&amp;P VAL'!CQ203*'[1]PERCENT ARRAY-MEAN FC&amp;P VAL'!CR203),""),""))</f>
        <v/>
      </c>
      <c r="AI203" s="12" t="str">
        <f>IF(AH203="","",'[1]PERCENT ARRAY-MEAN FC&amp;P VAL'!CM203*'[1]PERCENT ARRAY-MEAN FC&amp;P VAL'!CN203*'[1]PERCENT ARRAY-MEAN FC&amp;P VAL'!CO203-ABS('[1]PERCENT ARRAY-MEAN FC&amp;P VAL'!CP203*'[1]PERCENT ARRAY-MEAN FC&amp;P VAL'!CQ203*'[1]PERCENT ARRAY-MEAN FC&amp;P VAL'!CR203))</f>
        <v/>
      </c>
      <c r="AJ203" t="str">
        <f>IF(A203="","",IF('[1]Calculation genes in KEGG path'!L201&gt;='[1]Flux and Impact'!$E$1,IF(('[1]PERCENT ARRAY-MEAN FC&amp;P VAL'!CS203*'[1]PERCENT ARRAY-MEAN FC&amp;P VAL'!CT203*'[1]PERCENT ARRAY-MEAN FC&amp;P VAL'!CU203+ABS('[1]PERCENT ARRAY-MEAN FC&amp;P VAL'!CV203*'[1]PERCENT ARRAY-MEAN FC&amp;P VAL'!CW203*'[1]PERCENT ARRAY-MEAN FC&amp;P VAL'!CX203))&gt;0,'[1]PERCENT ARRAY-MEAN FC&amp;P VAL'!CS203*'[1]PERCENT ARRAY-MEAN FC&amp;P VAL'!CT203*'[1]PERCENT ARRAY-MEAN FC&amp;P VAL'!CU203+ABS('[1]PERCENT ARRAY-MEAN FC&amp;P VAL'!CV203*'[1]PERCENT ARRAY-MEAN FC&amp;P VAL'!CW203*'[1]PERCENT ARRAY-MEAN FC&amp;P VAL'!CX203),""),""))</f>
        <v/>
      </c>
      <c r="AK203" s="12" t="str">
        <f>IF(AJ203="","",'[1]PERCENT ARRAY-MEAN FC&amp;P VAL'!CS203*'[1]PERCENT ARRAY-MEAN FC&amp;P VAL'!CT203*'[1]PERCENT ARRAY-MEAN FC&amp;P VAL'!CU203-ABS('[1]PERCENT ARRAY-MEAN FC&amp;P VAL'!CV203*'[1]PERCENT ARRAY-MEAN FC&amp;P VAL'!CW203*'[1]PERCENT ARRAY-MEAN FC&amp;P VAL'!CX203))</f>
        <v/>
      </c>
      <c r="AL203" t="str">
        <f>IF(A203="","",IF('[1]Calculation genes in KEGG path'!L201&gt;='[1]Flux and Impact'!$E$1,IF(('[1]PERCENT ARRAY-MEAN FC&amp;P VAL'!CY203*'[1]PERCENT ARRAY-MEAN FC&amp;P VAL'!CZ203*'[1]PERCENT ARRAY-MEAN FC&amp;P VAL'!DA203+ABS('[1]PERCENT ARRAY-MEAN FC&amp;P VAL'!DB203*'[1]PERCENT ARRAY-MEAN FC&amp;P VAL'!DC203*'[1]PERCENT ARRAY-MEAN FC&amp;P VAL'!DD203))&gt;0,'[1]PERCENT ARRAY-MEAN FC&amp;P VAL'!CY203*'[1]PERCENT ARRAY-MEAN FC&amp;P VAL'!CZ203*'[1]PERCENT ARRAY-MEAN FC&amp;P VAL'!DA203+ABS('[1]PERCENT ARRAY-MEAN FC&amp;P VAL'!DB203*'[1]PERCENT ARRAY-MEAN FC&amp;P VAL'!DC203*'[1]PERCENT ARRAY-MEAN FC&amp;P VAL'!DD203),""),""))</f>
        <v/>
      </c>
      <c r="AM203" s="12" t="str">
        <f>IF(AL203="","",'[1]PERCENT ARRAY-MEAN FC&amp;P VAL'!CY203*'[1]PERCENT ARRAY-MEAN FC&amp;P VAL'!CZ203*'[1]PERCENT ARRAY-MEAN FC&amp;P VAL'!DA203-ABS('[1]PERCENT ARRAY-MEAN FC&amp;P VAL'!DB203*'[1]PERCENT ARRAY-MEAN FC&amp;P VAL'!DC203*'[1]PERCENT ARRAY-MEAN FC&amp;P VAL'!DD203))</f>
        <v/>
      </c>
      <c r="AN203" t="str">
        <f>IF(A203="","",IF('[1]Calculation genes in KEGG path'!L201&gt;='[1]Flux and Impact'!$E$1,IF(('[1]PERCENT ARRAY-MEAN FC&amp;P VAL'!DE203*'[1]PERCENT ARRAY-MEAN FC&amp;P VAL'!DF203*'[1]PERCENT ARRAY-MEAN FC&amp;P VAL'!DG203+ABS('[1]PERCENT ARRAY-MEAN FC&amp;P VAL'!DH203*'[1]PERCENT ARRAY-MEAN FC&amp;P VAL'!DI203*'[1]PERCENT ARRAY-MEAN FC&amp;P VAL'!DJ203))&gt;0,'[1]PERCENT ARRAY-MEAN FC&amp;P VAL'!DE203*'[1]PERCENT ARRAY-MEAN FC&amp;P VAL'!DF203*'[1]PERCENT ARRAY-MEAN FC&amp;P VAL'!DG203+ABS('[1]PERCENT ARRAY-MEAN FC&amp;P VAL'!DH203*'[1]PERCENT ARRAY-MEAN FC&amp;P VAL'!DI203*'[1]PERCENT ARRAY-MEAN FC&amp;P VAL'!DJ203),""),""))</f>
        <v/>
      </c>
      <c r="AO203" s="12" t="str">
        <f>IF(AN203="","",'[1]PERCENT ARRAY-MEAN FC&amp;P VAL'!DE203*'[1]PERCENT ARRAY-MEAN FC&amp;P VAL'!DF203*'[1]PERCENT ARRAY-MEAN FC&amp;P VAL'!DG203-ABS('[1]PERCENT ARRAY-MEAN FC&amp;P VAL'!DH203*'[1]PERCENT ARRAY-MEAN FC&amp;P VAL'!DI203*'[1]PERCENT ARRAY-MEAN FC&amp;P VAL'!DJ203))</f>
        <v/>
      </c>
      <c r="AP203" t="str">
        <f>IF(A203="","",IF('[1]Calculation genes in KEGG path'!L201&gt;='[1]Flux and Impact'!$E$1,IF(('[1]PERCENT ARRAY-MEAN FC&amp;P VAL'!DK203*'[1]PERCENT ARRAY-MEAN FC&amp;P VAL'!DL203*'[1]PERCENT ARRAY-MEAN FC&amp;P VAL'!DM203+ABS('[1]PERCENT ARRAY-MEAN FC&amp;P VAL'!DN203*'[1]PERCENT ARRAY-MEAN FC&amp;P VAL'!DO203*'[1]PERCENT ARRAY-MEAN FC&amp;P VAL'!DP203))&gt;0,'[1]PERCENT ARRAY-MEAN FC&amp;P VAL'!DK203*'[1]PERCENT ARRAY-MEAN FC&amp;P VAL'!DL203*'[1]PERCENT ARRAY-MEAN FC&amp;P VAL'!DM203+ABS('[1]PERCENT ARRAY-MEAN FC&amp;P VAL'!DN203*'[1]PERCENT ARRAY-MEAN FC&amp;P VAL'!DO203*'[1]PERCENT ARRAY-MEAN FC&amp;P VAL'!DP203),""),""))</f>
        <v/>
      </c>
      <c r="AQ203" s="12" t="str">
        <f>IF(AP203="","",'[1]PERCENT ARRAY-MEAN FC&amp;P VAL'!DK203*'[1]PERCENT ARRAY-MEAN FC&amp;P VAL'!DL203*'[1]PERCENT ARRAY-MEAN FC&amp;P VAL'!DM203-ABS('[1]PERCENT ARRAY-MEAN FC&amp;P VAL'!DN203*'[1]PERCENT ARRAY-MEAN FC&amp;P VAL'!DO203*'[1]PERCENT ARRAY-MEAN FC&amp;P VAL'!DP203))</f>
        <v/>
      </c>
      <c r="AR203" t="str">
        <f>IF(A203="","",IF('[1]Calculation genes in KEGG path'!L201&gt;='[1]Flux and Impact'!$E$1,IF(('[1]PERCENT ARRAY-MEAN FC&amp;P VAL'!DQ203*'[1]PERCENT ARRAY-MEAN FC&amp;P VAL'!DR203*'[1]PERCENT ARRAY-MEAN FC&amp;P VAL'!DS203+ABS('[1]PERCENT ARRAY-MEAN FC&amp;P VAL'!DT203*'[1]PERCENT ARRAY-MEAN FC&amp;P VAL'!DU203*'[1]PERCENT ARRAY-MEAN FC&amp;P VAL'!DV203))&gt;0,'[1]PERCENT ARRAY-MEAN FC&amp;P VAL'!DQ203*'[1]PERCENT ARRAY-MEAN FC&amp;P VAL'!DR203*'[1]PERCENT ARRAY-MEAN FC&amp;P VAL'!DS203+ABS('[1]PERCENT ARRAY-MEAN FC&amp;P VAL'!DT203*'[1]PERCENT ARRAY-MEAN FC&amp;P VAL'!DU203*'[1]PERCENT ARRAY-MEAN FC&amp;P VAL'!DV203),""),""))</f>
        <v/>
      </c>
      <c r="AS203" s="12" t="str">
        <f>IF(AR203="","",'[1]PERCENT ARRAY-MEAN FC&amp;P VAL'!DQ203*'[1]PERCENT ARRAY-MEAN FC&amp;P VAL'!DR203*'[1]PERCENT ARRAY-MEAN FC&amp;P VAL'!DS203-ABS('[1]PERCENT ARRAY-MEAN FC&amp;P VAL'!DT203*'[1]PERCENT ARRAY-MEAN FC&amp;P VAL'!DU203*'[1]PERCENT ARRAY-MEAN FC&amp;P VAL'!DV203))</f>
        <v/>
      </c>
      <c r="AT203" s="12" t="str">
        <f t="shared" si="9"/>
        <v/>
      </c>
      <c r="AU203" s="12" t="str">
        <f t="shared" si="10"/>
        <v/>
      </c>
    </row>
    <row r="204" spans="5:47">
      <c r="E204" s="12"/>
      <c r="O204" s="12" t="str">
        <f>IF(N204="","",'[1]PERCENT ARRAY-MEAN FC&amp;P VAL'!AE204*'[1]PERCENT ARRAY-MEAN FC&amp;P VAL'!AF204*'[1]PERCENT ARRAY-MEAN FC&amp;P VAL'!AG204-ABS('[1]PERCENT ARRAY-MEAN FC&amp;P VAL'!AH204*'[1]PERCENT ARRAY-MEAN FC&amp;P VAL'!AI204*'[1]PERCENT ARRAY-MEAN FC&amp;P VAL'!AJ204))</f>
        <v/>
      </c>
      <c r="P204" t="str">
        <f>IF(A204="","",IF('[1]Calculation genes in KEGG path'!L202&gt;='[1]Flux and Impact'!$E$1,IF(('[1]PERCENT ARRAY-MEAN FC&amp;P VAL'!AK204*'[1]PERCENT ARRAY-MEAN FC&amp;P VAL'!AL204*'[1]PERCENT ARRAY-MEAN FC&amp;P VAL'!AM204+ABS('[1]PERCENT ARRAY-MEAN FC&amp;P VAL'!AN204*'[1]PERCENT ARRAY-MEAN FC&amp;P VAL'!AO204*'[1]PERCENT ARRAY-MEAN FC&amp;P VAL'!AP204))&gt;0,'[1]PERCENT ARRAY-MEAN FC&amp;P VAL'!AK204*'[1]PERCENT ARRAY-MEAN FC&amp;P VAL'!AL204*'[1]PERCENT ARRAY-MEAN FC&amp;P VAL'!AM204+ABS('[1]PERCENT ARRAY-MEAN FC&amp;P VAL'!AN204*'[1]PERCENT ARRAY-MEAN FC&amp;P VAL'!AO204*'[1]PERCENT ARRAY-MEAN FC&amp;P VAL'!AP204),""),""))</f>
        <v/>
      </c>
      <c r="Q204" s="12" t="str">
        <f>IF(P204="","",'[1]PERCENT ARRAY-MEAN FC&amp;P VAL'!AK204*'[1]PERCENT ARRAY-MEAN FC&amp;P VAL'!AL204*'[1]PERCENT ARRAY-MEAN FC&amp;P VAL'!AM204-ABS('[1]PERCENT ARRAY-MEAN FC&amp;P VAL'!AN204*'[1]PERCENT ARRAY-MEAN FC&amp;P VAL'!AO204*'[1]PERCENT ARRAY-MEAN FC&amp;P VAL'!AP204))</f>
        <v/>
      </c>
      <c r="R204" t="str">
        <f>IF(A204="","",IF('[1]Calculation genes in KEGG path'!L202&gt;='[1]Flux and Impact'!$E$1,IF(('[1]PERCENT ARRAY-MEAN FC&amp;P VAL'!AQ204*'[1]PERCENT ARRAY-MEAN FC&amp;P VAL'!AR204*'[1]PERCENT ARRAY-MEAN FC&amp;P VAL'!AS204+ABS('[1]PERCENT ARRAY-MEAN FC&amp;P VAL'!AT204*'[1]PERCENT ARRAY-MEAN FC&amp;P VAL'!AU204*'[1]PERCENT ARRAY-MEAN FC&amp;P VAL'!AV204))&gt;0,'[1]PERCENT ARRAY-MEAN FC&amp;P VAL'!AQ204*'[1]PERCENT ARRAY-MEAN FC&amp;P VAL'!AR204*'[1]PERCENT ARRAY-MEAN FC&amp;P VAL'!AS204+ABS('[1]PERCENT ARRAY-MEAN FC&amp;P VAL'!AT204*'[1]PERCENT ARRAY-MEAN FC&amp;P VAL'!AU204*'[1]PERCENT ARRAY-MEAN FC&amp;P VAL'!AV204),""),""))</f>
        <v/>
      </c>
      <c r="S204" s="12" t="str">
        <f>IF(R204="","",'[1]PERCENT ARRAY-MEAN FC&amp;P VAL'!AQ204*'[1]PERCENT ARRAY-MEAN FC&amp;P VAL'!AR204*'[1]PERCENT ARRAY-MEAN FC&amp;P VAL'!AS204-ABS('[1]PERCENT ARRAY-MEAN FC&amp;P VAL'!AT204*'[1]PERCENT ARRAY-MEAN FC&amp;P VAL'!AU204*'[1]PERCENT ARRAY-MEAN FC&amp;P VAL'!AV204))</f>
        <v/>
      </c>
      <c r="T204" t="str">
        <f>IF(A204="","",IF('[1]Calculation genes in KEGG path'!L202&gt;='[1]Flux and Impact'!$E$1,IF(('[1]PERCENT ARRAY-MEAN FC&amp;P VAL'!AW204*'[1]PERCENT ARRAY-MEAN FC&amp;P VAL'!AX204*'[1]PERCENT ARRAY-MEAN FC&amp;P VAL'!AY204+ABS('[1]PERCENT ARRAY-MEAN FC&amp;P VAL'!AZ204*'[1]PERCENT ARRAY-MEAN FC&amp;P VAL'!BA204*'[1]PERCENT ARRAY-MEAN FC&amp;P VAL'!BB204))&gt;0,'[1]PERCENT ARRAY-MEAN FC&amp;P VAL'!AW204*'[1]PERCENT ARRAY-MEAN FC&amp;P VAL'!AX204*'[1]PERCENT ARRAY-MEAN FC&amp;P VAL'!AY204+ABS('[1]PERCENT ARRAY-MEAN FC&amp;P VAL'!AZ204*'[1]PERCENT ARRAY-MEAN FC&amp;P VAL'!BA204*'[1]PERCENT ARRAY-MEAN FC&amp;P VAL'!BB204),""),""))</f>
        <v/>
      </c>
      <c r="U204" s="12" t="str">
        <f>IF(T204="","",'[1]PERCENT ARRAY-MEAN FC&amp;P VAL'!AW204*'[1]PERCENT ARRAY-MEAN FC&amp;P VAL'!AX204*'[1]PERCENT ARRAY-MEAN FC&amp;P VAL'!AY204-ABS('[1]PERCENT ARRAY-MEAN FC&amp;P VAL'!AZ204*'[1]PERCENT ARRAY-MEAN FC&amp;P VAL'!BA204*'[1]PERCENT ARRAY-MEAN FC&amp;P VAL'!BB204))</f>
        <v/>
      </c>
      <c r="V204" t="str">
        <f>IF(A204="","",IF('[1]Calculation genes in KEGG path'!L202&gt;='[1]Flux and Impact'!$E$1,IF(('[1]PERCENT ARRAY-MEAN FC&amp;P VAL'!BC204*'[1]PERCENT ARRAY-MEAN FC&amp;P VAL'!BD204*'[1]PERCENT ARRAY-MEAN FC&amp;P VAL'!BE204+ABS('[1]PERCENT ARRAY-MEAN FC&amp;P VAL'!BF204*'[1]PERCENT ARRAY-MEAN FC&amp;P VAL'!BG204*'[1]PERCENT ARRAY-MEAN FC&amp;P VAL'!BH204))&gt;0,'[1]PERCENT ARRAY-MEAN FC&amp;P VAL'!BC204*'[1]PERCENT ARRAY-MEAN FC&amp;P VAL'!BD204*'[1]PERCENT ARRAY-MEAN FC&amp;P VAL'!BE204+ABS('[1]PERCENT ARRAY-MEAN FC&amp;P VAL'!BF204*'[1]PERCENT ARRAY-MEAN FC&amp;P VAL'!BG204*'[1]PERCENT ARRAY-MEAN FC&amp;P VAL'!BH204),""),""))</f>
        <v/>
      </c>
      <c r="W204" s="12" t="str">
        <f>IF(V204="","",'[1]PERCENT ARRAY-MEAN FC&amp;P VAL'!BC204*'[1]PERCENT ARRAY-MEAN FC&amp;P VAL'!BD204*'[1]PERCENT ARRAY-MEAN FC&amp;P VAL'!BE204-ABS('[1]PERCENT ARRAY-MEAN FC&amp;P VAL'!BF204*'[1]PERCENT ARRAY-MEAN FC&amp;P VAL'!BG204*'[1]PERCENT ARRAY-MEAN FC&amp;P VAL'!BH204))</f>
        <v/>
      </c>
      <c r="X204" t="str">
        <f>IF(A204="","",IF('[1]Calculation genes in KEGG path'!L202&gt;='[1]Flux and Impact'!$E$1,IF(('[1]PERCENT ARRAY-MEAN FC&amp;P VAL'!BI204*'[1]PERCENT ARRAY-MEAN FC&amp;P VAL'!BJ204*'[1]PERCENT ARRAY-MEAN FC&amp;P VAL'!BK204+ABS('[1]PERCENT ARRAY-MEAN FC&amp;P VAL'!BL204*'[1]PERCENT ARRAY-MEAN FC&amp;P VAL'!BM204*'[1]PERCENT ARRAY-MEAN FC&amp;P VAL'!BN204))&gt;0,'[1]PERCENT ARRAY-MEAN FC&amp;P VAL'!BI204*'[1]PERCENT ARRAY-MEAN FC&amp;P VAL'!BJ204*'[1]PERCENT ARRAY-MEAN FC&amp;P VAL'!BK204+ABS('[1]PERCENT ARRAY-MEAN FC&amp;P VAL'!BL204*'[1]PERCENT ARRAY-MEAN FC&amp;P VAL'!BM204*'[1]PERCENT ARRAY-MEAN FC&amp;P VAL'!BN204),""),""))</f>
        <v/>
      </c>
      <c r="Y204" s="12" t="str">
        <f>IF(X204="","",'[1]PERCENT ARRAY-MEAN FC&amp;P VAL'!BI204*'[1]PERCENT ARRAY-MEAN FC&amp;P VAL'!BJ204*'[1]PERCENT ARRAY-MEAN FC&amp;P VAL'!BK204-ABS('[1]PERCENT ARRAY-MEAN FC&amp;P VAL'!BL204*'[1]PERCENT ARRAY-MEAN FC&amp;P VAL'!BM204*'[1]PERCENT ARRAY-MEAN FC&amp;P VAL'!BN204))</f>
        <v/>
      </c>
      <c r="Z204" t="str">
        <f>IF(A204="","",IF('[1]Calculation genes in KEGG path'!L202&gt;='[1]Flux and Impact'!$E$1,IF(('[1]PERCENT ARRAY-MEAN FC&amp;P VAL'!BO204*'[1]PERCENT ARRAY-MEAN FC&amp;P VAL'!BP204*'[1]PERCENT ARRAY-MEAN FC&amp;P VAL'!BQ204+ABS('[1]PERCENT ARRAY-MEAN FC&amp;P VAL'!BR204*'[1]PERCENT ARRAY-MEAN FC&amp;P VAL'!BS204*'[1]PERCENT ARRAY-MEAN FC&amp;P VAL'!BT204))&gt;0,'[1]PERCENT ARRAY-MEAN FC&amp;P VAL'!BO204*'[1]PERCENT ARRAY-MEAN FC&amp;P VAL'!BP204*'[1]PERCENT ARRAY-MEAN FC&amp;P VAL'!BQ204+ABS('[1]PERCENT ARRAY-MEAN FC&amp;P VAL'!BR204*'[1]PERCENT ARRAY-MEAN FC&amp;P VAL'!BS204*'[1]PERCENT ARRAY-MEAN FC&amp;P VAL'!BT204),""),""))</f>
        <v/>
      </c>
      <c r="AA204" s="12" t="str">
        <f>IF(Z204="","",'[1]PERCENT ARRAY-MEAN FC&amp;P VAL'!BO204*'[1]PERCENT ARRAY-MEAN FC&amp;P VAL'!BP204*'[1]PERCENT ARRAY-MEAN FC&amp;P VAL'!BQ204-ABS('[1]PERCENT ARRAY-MEAN FC&amp;P VAL'!BR204*'[1]PERCENT ARRAY-MEAN FC&amp;P VAL'!BS204*'[1]PERCENT ARRAY-MEAN FC&amp;P VAL'!BT204))</f>
        <v/>
      </c>
      <c r="AB204" t="str">
        <f>IF(A204="","",IF('[1]Calculation genes in KEGG path'!L202&gt;='[1]Flux and Impact'!$E$1,IF(('[1]PERCENT ARRAY-MEAN FC&amp;P VAL'!BU204*'[1]PERCENT ARRAY-MEAN FC&amp;P VAL'!BV204*'[1]PERCENT ARRAY-MEAN FC&amp;P VAL'!BW204+ABS('[1]PERCENT ARRAY-MEAN FC&amp;P VAL'!BX204*'[1]PERCENT ARRAY-MEAN FC&amp;P VAL'!BY204*'[1]PERCENT ARRAY-MEAN FC&amp;P VAL'!BZ204))&gt;0,'[1]PERCENT ARRAY-MEAN FC&amp;P VAL'!BU204*'[1]PERCENT ARRAY-MEAN FC&amp;P VAL'!BV204*'[1]PERCENT ARRAY-MEAN FC&amp;P VAL'!BW204+ABS('[1]PERCENT ARRAY-MEAN FC&amp;P VAL'!BX204*'[1]PERCENT ARRAY-MEAN FC&amp;P VAL'!BY204*'[1]PERCENT ARRAY-MEAN FC&amp;P VAL'!BZ204),""),""))</f>
        <v/>
      </c>
      <c r="AC204" s="12" t="str">
        <f>IF(AB204="","",'[1]PERCENT ARRAY-MEAN FC&amp;P VAL'!BU204*'[1]PERCENT ARRAY-MEAN FC&amp;P VAL'!BV204*'[1]PERCENT ARRAY-MEAN FC&amp;P VAL'!BW204-ABS('[1]PERCENT ARRAY-MEAN FC&amp;P VAL'!BX204*'[1]PERCENT ARRAY-MEAN FC&amp;P VAL'!BY204*'[1]PERCENT ARRAY-MEAN FC&amp;P VAL'!BZ204))</f>
        <v/>
      </c>
      <c r="AD204" t="str">
        <f>IF(A204="","",IF('[1]Calculation genes in KEGG path'!L202&gt;='[1]Flux and Impact'!$E$1,IF(('[1]PERCENT ARRAY-MEAN FC&amp;P VAL'!CA204*'[1]PERCENT ARRAY-MEAN FC&amp;P VAL'!CB204*'[1]PERCENT ARRAY-MEAN FC&amp;P VAL'!CC204+ABS('[1]PERCENT ARRAY-MEAN FC&amp;P VAL'!CD204*'[1]PERCENT ARRAY-MEAN FC&amp;P VAL'!CE204*'[1]PERCENT ARRAY-MEAN FC&amp;P VAL'!CF204))&gt;0,'[1]PERCENT ARRAY-MEAN FC&amp;P VAL'!CA204*'[1]PERCENT ARRAY-MEAN FC&amp;P VAL'!CB204*'[1]PERCENT ARRAY-MEAN FC&amp;P VAL'!CC204+ABS('[1]PERCENT ARRAY-MEAN FC&amp;P VAL'!CD204*'[1]PERCENT ARRAY-MEAN FC&amp;P VAL'!CE204*'[1]PERCENT ARRAY-MEAN FC&amp;P VAL'!CF204),""),""))</f>
        <v/>
      </c>
      <c r="AE204" s="12" t="str">
        <f>IF(AD204="","",'[1]PERCENT ARRAY-MEAN FC&amp;P VAL'!CA204*'[1]PERCENT ARRAY-MEAN FC&amp;P VAL'!CB204*'[1]PERCENT ARRAY-MEAN FC&amp;P VAL'!CC204-ABS('[1]PERCENT ARRAY-MEAN FC&amp;P VAL'!CD204*'[1]PERCENT ARRAY-MEAN FC&amp;P VAL'!CE204*'[1]PERCENT ARRAY-MEAN FC&amp;P VAL'!CF204))</f>
        <v/>
      </c>
      <c r="AF204" t="str">
        <f>IF(A204="","",IF('[1]Calculation genes in KEGG path'!L202&gt;='[1]Flux and Impact'!$E$1,IF(('[1]PERCENT ARRAY-MEAN FC&amp;P VAL'!CG204*'[1]PERCENT ARRAY-MEAN FC&amp;P VAL'!CH204*'[1]PERCENT ARRAY-MEAN FC&amp;P VAL'!CI204+ABS('[1]PERCENT ARRAY-MEAN FC&amp;P VAL'!CJ204*'[1]PERCENT ARRAY-MEAN FC&amp;P VAL'!CK204*'[1]PERCENT ARRAY-MEAN FC&amp;P VAL'!CL204))&gt;0,'[1]PERCENT ARRAY-MEAN FC&amp;P VAL'!CG204*'[1]PERCENT ARRAY-MEAN FC&amp;P VAL'!CH204*'[1]PERCENT ARRAY-MEAN FC&amp;P VAL'!CI204+ABS('[1]PERCENT ARRAY-MEAN FC&amp;P VAL'!CJ204*'[1]PERCENT ARRAY-MEAN FC&amp;P VAL'!CK204*'[1]PERCENT ARRAY-MEAN FC&amp;P VAL'!CL204),""),""))</f>
        <v/>
      </c>
      <c r="AG204" s="12" t="str">
        <f>IF(AF204="","",'[1]PERCENT ARRAY-MEAN FC&amp;P VAL'!CG204*'[1]PERCENT ARRAY-MEAN FC&amp;P VAL'!CH204*'[1]PERCENT ARRAY-MEAN FC&amp;P VAL'!CI204-ABS('[1]PERCENT ARRAY-MEAN FC&amp;P VAL'!CJ204*'[1]PERCENT ARRAY-MEAN FC&amp;P VAL'!CK204*'[1]PERCENT ARRAY-MEAN FC&amp;P VAL'!CL204))</f>
        <v/>
      </c>
      <c r="AH204" t="str">
        <f>IF(A204="","",IF('[1]Calculation genes in KEGG path'!L202&gt;='[1]Flux and Impact'!$E$1,IF(('[1]PERCENT ARRAY-MEAN FC&amp;P VAL'!CM204*'[1]PERCENT ARRAY-MEAN FC&amp;P VAL'!CN204*'[1]PERCENT ARRAY-MEAN FC&amp;P VAL'!CO204+ABS('[1]PERCENT ARRAY-MEAN FC&amp;P VAL'!CP204*'[1]PERCENT ARRAY-MEAN FC&amp;P VAL'!CQ204*'[1]PERCENT ARRAY-MEAN FC&amp;P VAL'!CR204))&gt;0,'[1]PERCENT ARRAY-MEAN FC&amp;P VAL'!CM204*'[1]PERCENT ARRAY-MEAN FC&amp;P VAL'!CN204*'[1]PERCENT ARRAY-MEAN FC&amp;P VAL'!CO204+ABS('[1]PERCENT ARRAY-MEAN FC&amp;P VAL'!CP204*'[1]PERCENT ARRAY-MEAN FC&amp;P VAL'!CQ204*'[1]PERCENT ARRAY-MEAN FC&amp;P VAL'!CR204),""),""))</f>
        <v/>
      </c>
      <c r="AI204" s="12" t="str">
        <f>IF(AH204="","",'[1]PERCENT ARRAY-MEAN FC&amp;P VAL'!CM204*'[1]PERCENT ARRAY-MEAN FC&amp;P VAL'!CN204*'[1]PERCENT ARRAY-MEAN FC&amp;P VAL'!CO204-ABS('[1]PERCENT ARRAY-MEAN FC&amp;P VAL'!CP204*'[1]PERCENT ARRAY-MEAN FC&amp;P VAL'!CQ204*'[1]PERCENT ARRAY-MEAN FC&amp;P VAL'!CR204))</f>
        <v/>
      </c>
      <c r="AJ204" t="str">
        <f>IF(A204="","",IF('[1]Calculation genes in KEGG path'!L202&gt;='[1]Flux and Impact'!$E$1,IF(('[1]PERCENT ARRAY-MEAN FC&amp;P VAL'!CS204*'[1]PERCENT ARRAY-MEAN FC&amp;P VAL'!CT204*'[1]PERCENT ARRAY-MEAN FC&amp;P VAL'!CU204+ABS('[1]PERCENT ARRAY-MEAN FC&amp;P VAL'!CV204*'[1]PERCENT ARRAY-MEAN FC&amp;P VAL'!CW204*'[1]PERCENT ARRAY-MEAN FC&amp;P VAL'!CX204))&gt;0,'[1]PERCENT ARRAY-MEAN FC&amp;P VAL'!CS204*'[1]PERCENT ARRAY-MEAN FC&amp;P VAL'!CT204*'[1]PERCENT ARRAY-MEAN FC&amp;P VAL'!CU204+ABS('[1]PERCENT ARRAY-MEAN FC&amp;P VAL'!CV204*'[1]PERCENT ARRAY-MEAN FC&amp;P VAL'!CW204*'[1]PERCENT ARRAY-MEAN FC&amp;P VAL'!CX204),""),""))</f>
        <v/>
      </c>
      <c r="AK204" s="12" t="str">
        <f>IF(AJ204="","",'[1]PERCENT ARRAY-MEAN FC&amp;P VAL'!CS204*'[1]PERCENT ARRAY-MEAN FC&amp;P VAL'!CT204*'[1]PERCENT ARRAY-MEAN FC&amp;P VAL'!CU204-ABS('[1]PERCENT ARRAY-MEAN FC&amp;P VAL'!CV204*'[1]PERCENT ARRAY-MEAN FC&amp;P VAL'!CW204*'[1]PERCENT ARRAY-MEAN FC&amp;P VAL'!CX204))</f>
        <v/>
      </c>
      <c r="AL204" t="str">
        <f>IF(A204="","",IF('[1]Calculation genes in KEGG path'!L202&gt;='[1]Flux and Impact'!$E$1,IF(('[1]PERCENT ARRAY-MEAN FC&amp;P VAL'!CY204*'[1]PERCENT ARRAY-MEAN FC&amp;P VAL'!CZ204*'[1]PERCENT ARRAY-MEAN FC&amp;P VAL'!DA204+ABS('[1]PERCENT ARRAY-MEAN FC&amp;P VAL'!DB204*'[1]PERCENT ARRAY-MEAN FC&amp;P VAL'!DC204*'[1]PERCENT ARRAY-MEAN FC&amp;P VAL'!DD204))&gt;0,'[1]PERCENT ARRAY-MEAN FC&amp;P VAL'!CY204*'[1]PERCENT ARRAY-MEAN FC&amp;P VAL'!CZ204*'[1]PERCENT ARRAY-MEAN FC&amp;P VAL'!DA204+ABS('[1]PERCENT ARRAY-MEAN FC&amp;P VAL'!DB204*'[1]PERCENT ARRAY-MEAN FC&amp;P VAL'!DC204*'[1]PERCENT ARRAY-MEAN FC&amp;P VAL'!DD204),""),""))</f>
        <v/>
      </c>
      <c r="AM204" s="12" t="str">
        <f>IF(AL204="","",'[1]PERCENT ARRAY-MEAN FC&amp;P VAL'!CY204*'[1]PERCENT ARRAY-MEAN FC&amp;P VAL'!CZ204*'[1]PERCENT ARRAY-MEAN FC&amp;P VAL'!DA204-ABS('[1]PERCENT ARRAY-MEAN FC&amp;P VAL'!DB204*'[1]PERCENT ARRAY-MEAN FC&amp;P VAL'!DC204*'[1]PERCENT ARRAY-MEAN FC&amp;P VAL'!DD204))</f>
        <v/>
      </c>
      <c r="AN204" t="str">
        <f>IF(A204="","",IF('[1]Calculation genes in KEGG path'!L202&gt;='[1]Flux and Impact'!$E$1,IF(('[1]PERCENT ARRAY-MEAN FC&amp;P VAL'!DE204*'[1]PERCENT ARRAY-MEAN FC&amp;P VAL'!DF204*'[1]PERCENT ARRAY-MEAN FC&amp;P VAL'!DG204+ABS('[1]PERCENT ARRAY-MEAN FC&amp;P VAL'!DH204*'[1]PERCENT ARRAY-MEAN FC&amp;P VAL'!DI204*'[1]PERCENT ARRAY-MEAN FC&amp;P VAL'!DJ204))&gt;0,'[1]PERCENT ARRAY-MEAN FC&amp;P VAL'!DE204*'[1]PERCENT ARRAY-MEAN FC&amp;P VAL'!DF204*'[1]PERCENT ARRAY-MEAN FC&amp;P VAL'!DG204+ABS('[1]PERCENT ARRAY-MEAN FC&amp;P VAL'!DH204*'[1]PERCENT ARRAY-MEAN FC&amp;P VAL'!DI204*'[1]PERCENT ARRAY-MEAN FC&amp;P VAL'!DJ204),""),""))</f>
        <v/>
      </c>
      <c r="AO204" s="12" t="str">
        <f>IF(AN204="","",'[1]PERCENT ARRAY-MEAN FC&amp;P VAL'!DE204*'[1]PERCENT ARRAY-MEAN FC&amp;P VAL'!DF204*'[1]PERCENT ARRAY-MEAN FC&amp;P VAL'!DG204-ABS('[1]PERCENT ARRAY-MEAN FC&amp;P VAL'!DH204*'[1]PERCENT ARRAY-MEAN FC&amp;P VAL'!DI204*'[1]PERCENT ARRAY-MEAN FC&amp;P VAL'!DJ204))</f>
        <v/>
      </c>
      <c r="AP204" t="str">
        <f>IF(A204="","",IF('[1]Calculation genes in KEGG path'!L202&gt;='[1]Flux and Impact'!$E$1,IF(('[1]PERCENT ARRAY-MEAN FC&amp;P VAL'!DK204*'[1]PERCENT ARRAY-MEAN FC&amp;P VAL'!DL204*'[1]PERCENT ARRAY-MEAN FC&amp;P VAL'!DM204+ABS('[1]PERCENT ARRAY-MEAN FC&amp;P VAL'!DN204*'[1]PERCENT ARRAY-MEAN FC&amp;P VAL'!DO204*'[1]PERCENT ARRAY-MEAN FC&amp;P VAL'!DP204))&gt;0,'[1]PERCENT ARRAY-MEAN FC&amp;P VAL'!DK204*'[1]PERCENT ARRAY-MEAN FC&amp;P VAL'!DL204*'[1]PERCENT ARRAY-MEAN FC&amp;P VAL'!DM204+ABS('[1]PERCENT ARRAY-MEAN FC&amp;P VAL'!DN204*'[1]PERCENT ARRAY-MEAN FC&amp;P VAL'!DO204*'[1]PERCENT ARRAY-MEAN FC&amp;P VAL'!DP204),""),""))</f>
        <v/>
      </c>
      <c r="AQ204" s="12" t="str">
        <f>IF(AP204="","",'[1]PERCENT ARRAY-MEAN FC&amp;P VAL'!DK204*'[1]PERCENT ARRAY-MEAN FC&amp;P VAL'!DL204*'[1]PERCENT ARRAY-MEAN FC&amp;P VAL'!DM204-ABS('[1]PERCENT ARRAY-MEAN FC&amp;P VAL'!DN204*'[1]PERCENT ARRAY-MEAN FC&amp;P VAL'!DO204*'[1]PERCENT ARRAY-MEAN FC&amp;P VAL'!DP204))</f>
        <v/>
      </c>
      <c r="AR204" t="str">
        <f>IF(A204="","",IF('[1]Calculation genes in KEGG path'!L202&gt;='[1]Flux and Impact'!$E$1,IF(('[1]PERCENT ARRAY-MEAN FC&amp;P VAL'!DQ204*'[1]PERCENT ARRAY-MEAN FC&amp;P VAL'!DR204*'[1]PERCENT ARRAY-MEAN FC&amp;P VAL'!DS204+ABS('[1]PERCENT ARRAY-MEAN FC&amp;P VAL'!DT204*'[1]PERCENT ARRAY-MEAN FC&amp;P VAL'!DU204*'[1]PERCENT ARRAY-MEAN FC&amp;P VAL'!DV204))&gt;0,'[1]PERCENT ARRAY-MEAN FC&amp;P VAL'!DQ204*'[1]PERCENT ARRAY-MEAN FC&amp;P VAL'!DR204*'[1]PERCENT ARRAY-MEAN FC&amp;P VAL'!DS204+ABS('[1]PERCENT ARRAY-MEAN FC&amp;P VAL'!DT204*'[1]PERCENT ARRAY-MEAN FC&amp;P VAL'!DU204*'[1]PERCENT ARRAY-MEAN FC&amp;P VAL'!DV204),""),""))</f>
        <v/>
      </c>
      <c r="AS204" s="12" t="str">
        <f>IF(AR204="","",'[1]PERCENT ARRAY-MEAN FC&amp;P VAL'!DQ204*'[1]PERCENT ARRAY-MEAN FC&amp;P VAL'!DR204*'[1]PERCENT ARRAY-MEAN FC&amp;P VAL'!DS204-ABS('[1]PERCENT ARRAY-MEAN FC&amp;P VAL'!DT204*'[1]PERCENT ARRAY-MEAN FC&amp;P VAL'!DU204*'[1]PERCENT ARRAY-MEAN FC&amp;P VAL'!DV204))</f>
        <v/>
      </c>
      <c r="AT204" s="12" t="str">
        <f t="shared" si="9"/>
        <v/>
      </c>
      <c r="AU204" s="12" t="str">
        <f t="shared" si="10"/>
        <v/>
      </c>
    </row>
    <row r="205" spans="5:47">
      <c r="E205" s="12"/>
      <c r="O205" s="12" t="str">
        <f>IF(N205="","",'[1]PERCENT ARRAY-MEAN FC&amp;P VAL'!AE205*'[1]PERCENT ARRAY-MEAN FC&amp;P VAL'!AF205*'[1]PERCENT ARRAY-MEAN FC&amp;P VAL'!AG205-ABS('[1]PERCENT ARRAY-MEAN FC&amp;P VAL'!AH205*'[1]PERCENT ARRAY-MEAN FC&amp;P VAL'!AI205*'[1]PERCENT ARRAY-MEAN FC&amp;P VAL'!AJ205))</f>
        <v/>
      </c>
      <c r="P205" t="str">
        <f>IF(A205="","",IF('[1]Calculation genes in KEGG path'!L203&gt;='[1]Flux and Impact'!$E$1,IF(('[1]PERCENT ARRAY-MEAN FC&amp;P VAL'!AK205*'[1]PERCENT ARRAY-MEAN FC&amp;P VAL'!AL205*'[1]PERCENT ARRAY-MEAN FC&amp;P VAL'!AM205+ABS('[1]PERCENT ARRAY-MEAN FC&amp;P VAL'!AN205*'[1]PERCENT ARRAY-MEAN FC&amp;P VAL'!AO205*'[1]PERCENT ARRAY-MEAN FC&amp;P VAL'!AP205))&gt;0,'[1]PERCENT ARRAY-MEAN FC&amp;P VAL'!AK205*'[1]PERCENT ARRAY-MEAN FC&amp;P VAL'!AL205*'[1]PERCENT ARRAY-MEAN FC&amp;P VAL'!AM205+ABS('[1]PERCENT ARRAY-MEAN FC&amp;P VAL'!AN205*'[1]PERCENT ARRAY-MEAN FC&amp;P VAL'!AO205*'[1]PERCENT ARRAY-MEAN FC&amp;P VAL'!AP205),""),""))</f>
        <v/>
      </c>
      <c r="Q205" s="12" t="str">
        <f>IF(P205="","",'[1]PERCENT ARRAY-MEAN FC&amp;P VAL'!AK205*'[1]PERCENT ARRAY-MEAN FC&amp;P VAL'!AL205*'[1]PERCENT ARRAY-MEAN FC&amp;P VAL'!AM205-ABS('[1]PERCENT ARRAY-MEAN FC&amp;P VAL'!AN205*'[1]PERCENT ARRAY-MEAN FC&amp;P VAL'!AO205*'[1]PERCENT ARRAY-MEAN FC&amp;P VAL'!AP205))</f>
        <v/>
      </c>
      <c r="R205" t="str">
        <f>IF(A205="","",IF('[1]Calculation genes in KEGG path'!L203&gt;='[1]Flux and Impact'!$E$1,IF(('[1]PERCENT ARRAY-MEAN FC&amp;P VAL'!AQ205*'[1]PERCENT ARRAY-MEAN FC&amp;P VAL'!AR205*'[1]PERCENT ARRAY-MEAN FC&amp;P VAL'!AS205+ABS('[1]PERCENT ARRAY-MEAN FC&amp;P VAL'!AT205*'[1]PERCENT ARRAY-MEAN FC&amp;P VAL'!AU205*'[1]PERCENT ARRAY-MEAN FC&amp;P VAL'!AV205))&gt;0,'[1]PERCENT ARRAY-MEAN FC&amp;P VAL'!AQ205*'[1]PERCENT ARRAY-MEAN FC&amp;P VAL'!AR205*'[1]PERCENT ARRAY-MEAN FC&amp;P VAL'!AS205+ABS('[1]PERCENT ARRAY-MEAN FC&amp;P VAL'!AT205*'[1]PERCENT ARRAY-MEAN FC&amp;P VAL'!AU205*'[1]PERCENT ARRAY-MEAN FC&amp;P VAL'!AV205),""),""))</f>
        <v/>
      </c>
      <c r="S205" s="12" t="str">
        <f>IF(R205="","",'[1]PERCENT ARRAY-MEAN FC&amp;P VAL'!AQ205*'[1]PERCENT ARRAY-MEAN FC&amp;P VAL'!AR205*'[1]PERCENT ARRAY-MEAN FC&amp;P VAL'!AS205-ABS('[1]PERCENT ARRAY-MEAN FC&amp;P VAL'!AT205*'[1]PERCENT ARRAY-MEAN FC&amp;P VAL'!AU205*'[1]PERCENT ARRAY-MEAN FC&amp;P VAL'!AV205))</f>
        <v/>
      </c>
      <c r="T205" t="str">
        <f>IF(A205="","",IF('[1]Calculation genes in KEGG path'!L203&gt;='[1]Flux and Impact'!$E$1,IF(('[1]PERCENT ARRAY-MEAN FC&amp;P VAL'!AW205*'[1]PERCENT ARRAY-MEAN FC&amp;P VAL'!AX205*'[1]PERCENT ARRAY-MEAN FC&amp;P VAL'!AY205+ABS('[1]PERCENT ARRAY-MEAN FC&amp;P VAL'!AZ205*'[1]PERCENT ARRAY-MEAN FC&amp;P VAL'!BA205*'[1]PERCENT ARRAY-MEAN FC&amp;P VAL'!BB205))&gt;0,'[1]PERCENT ARRAY-MEAN FC&amp;P VAL'!AW205*'[1]PERCENT ARRAY-MEAN FC&amp;P VAL'!AX205*'[1]PERCENT ARRAY-MEAN FC&amp;P VAL'!AY205+ABS('[1]PERCENT ARRAY-MEAN FC&amp;P VAL'!AZ205*'[1]PERCENT ARRAY-MEAN FC&amp;P VAL'!BA205*'[1]PERCENT ARRAY-MEAN FC&amp;P VAL'!BB205),""),""))</f>
        <v/>
      </c>
      <c r="U205" s="12" t="str">
        <f>IF(T205="","",'[1]PERCENT ARRAY-MEAN FC&amp;P VAL'!AW205*'[1]PERCENT ARRAY-MEAN FC&amp;P VAL'!AX205*'[1]PERCENT ARRAY-MEAN FC&amp;P VAL'!AY205-ABS('[1]PERCENT ARRAY-MEAN FC&amp;P VAL'!AZ205*'[1]PERCENT ARRAY-MEAN FC&amp;P VAL'!BA205*'[1]PERCENT ARRAY-MEAN FC&amp;P VAL'!BB205))</f>
        <v/>
      </c>
      <c r="V205" t="str">
        <f>IF(A205="","",IF('[1]Calculation genes in KEGG path'!L203&gt;='[1]Flux and Impact'!$E$1,IF(('[1]PERCENT ARRAY-MEAN FC&amp;P VAL'!BC205*'[1]PERCENT ARRAY-MEAN FC&amp;P VAL'!BD205*'[1]PERCENT ARRAY-MEAN FC&amp;P VAL'!BE205+ABS('[1]PERCENT ARRAY-MEAN FC&amp;P VAL'!BF205*'[1]PERCENT ARRAY-MEAN FC&amp;P VAL'!BG205*'[1]PERCENT ARRAY-MEAN FC&amp;P VAL'!BH205))&gt;0,'[1]PERCENT ARRAY-MEAN FC&amp;P VAL'!BC205*'[1]PERCENT ARRAY-MEAN FC&amp;P VAL'!BD205*'[1]PERCENT ARRAY-MEAN FC&amp;P VAL'!BE205+ABS('[1]PERCENT ARRAY-MEAN FC&amp;P VAL'!BF205*'[1]PERCENT ARRAY-MEAN FC&amp;P VAL'!BG205*'[1]PERCENT ARRAY-MEAN FC&amp;P VAL'!BH205),""),""))</f>
        <v/>
      </c>
      <c r="W205" s="12" t="str">
        <f>IF(V205="","",'[1]PERCENT ARRAY-MEAN FC&amp;P VAL'!BC205*'[1]PERCENT ARRAY-MEAN FC&amp;P VAL'!BD205*'[1]PERCENT ARRAY-MEAN FC&amp;P VAL'!BE205-ABS('[1]PERCENT ARRAY-MEAN FC&amp;P VAL'!BF205*'[1]PERCENT ARRAY-MEAN FC&amp;P VAL'!BG205*'[1]PERCENT ARRAY-MEAN FC&amp;P VAL'!BH205))</f>
        <v/>
      </c>
      <c r="X205" t="str">
        <f>IF(A205="","",IF('[1]Calculation genes in KEGG path'!L203&gt;='[1]Flux and Impact'!$E$1,IF(('[1]PERCENT ARRAY-MEAN FC&amp;P VAL'!BI205*'[1]PERCENT ARRAY-MEAN FC&amp;P VAL'!BJ205*'[1]PERCENT ARRAY-MEAN FC&amp;P VAL'!BK205+ABS('[1]PERCENT ARRAY-MEAN FC&amp;P VAL'!BL205*'[1]PERCENT ARRAY-MEAN FC&amp;P VAL'!BM205*'[1]PERCENT ARRAY-MEAN FC&amp;P VAL'!BN205))&gt;0,'[1]PERCENT ARRAY-MEAN FC&amp;P VAL'!BI205*'[1]PERCENT ARRAY-MEAN FC&amp;P VAL'!BJ205*'[1]PERCENT ARRAY-MEAN FC&amp;P VAL'!BK205+ABS('[1]PERCENT ARRAY-MEAN FC&amp;P VAL'!BL205*'[1]PERCENT ARRAY-MEAN FC&amp;P VAL'!BM205*'[1]PERCENT ARRAY-MEAN FC&amp;P VAL'!BN205),""),""))</f>
        <v/>
      </c>
      <c r="Y205" s="12" t="str">
        <f>IF(X205="","",'[1]PERCENT ARRAY-MEAN FC&amp;P VAL'!BI205*'[1]PERCENT ARRAY-MEAN FC&amp;P VAL'!BJ205*'[1]PERCENT ARRAY-MEAN FC&amp;P VAL'!BK205-ABS('[1]PERCENT ARRAY-MEAN FC&amp;P VAL'!BL205*'[1]PERCENT ARRAY-MEAN FC&amp;P VAL'!BM205*'[1]PERCENT ARRAY-MEAN FC&amp;P VAL'!BN205))</f>
        <v/>
      </c>
      <c r="Z205" t="str">
        <f>IF(A205="","",IF('[1]Calculation genes in KEGG path'!L203&gt;='[1]Flux and Impact'!$E$1,IF(('[1]PERCENT ARRAY-MEAN FC&amp;P VAL'!BO205*'[1]PERCENT ARRAY-MEAN FC&amp;P VAL'!BP205*'[1]PERCENT ARRAY-MEAN FC&amp;P VAL'!BQ205+ABS('[1]PERCENT ARRAY-MEAN FC&amp;P VAL'!BR205*'[1]PERCENT ARRAY-MEAN FC&amp;P VAL'!BS205*'[1]PERCENT ARRAY-MEAN FC&amp;P VAL'!BT205))&gt;0,'[1]PERCENT ARRAY-MEAN FC&amp;P VAL'!BO205*'[1]PERCENT ARRAY-MEAN FC&amp;P VAL'!BP205*'[1]PERCENT ARRAY-MEAN FC&amp;P VAL'!BQ205+ABS('[1]PERCENT ARRAY-MEAN FC&amp;P VAL'!BR205*'[1]PERCENT ARRAY-MEAN FC&amp;P VAL'!BS205*'[1]PERCENT ARRAY-MEAN FC&amp;P VAL'!BT205),""),""))</f>
        <v/>
      </c>
      <c r="AA205" s="12" t="str">
        <f>IF(Z205="","",'[1]PERCENT ARRAY-MEAN FC&amp;P VAL'!BO205*'[1]PERCENT ARRAY-MEAN FC&amp;P VAL'!BP205*'[1]PERCENT ARRAY-MEAN FC&amp;P VAL'!BQ205-ABS('[1]PERCENT ARRAY-MEAN FC&amp;P VAL'!BR205*'[1]PERCENT ARRAY-MEAN FC&amp;P VAL'!BS205*'[1]PERCENT ARRAY-MEAN FC&amp;P VAL'!BT205))</f>
        <v/>
      </c>
      <c r="AB205" t="str">
        <f>IF(A205="","",IF('[1]Calculation genes in KEGG path'!L203&gt;='[1]Flux and Impact'!$E$1,IF(('[1]PERCENT ARRAY-MEAN FC&amp;P VAL'!BU205*'[1]PERCENT ARRAY-MEAN FC&amp;P VAL'!BV205*'[1]PERCENT ARRAY-MEAN FC&amp;P VAL'!BW205+ABS('[1]PERCENT ARRAY-MEAN FC&amp;P VAL'!BX205*'[1]PERCENT ARRAY-MEAN FC&amp;P VAL'!BY205*'[1]PERCENT ARRAY-MEAN FC&amp;P VAL'!BZ205))&gt;0,'[1]PERCENT ARRAY-MEAN FC&amp;P VAL'!BU205*'[1]PERCENT ARRAY-MEAN FC&amp;P VAL'!BV205*'[1]PERCENT ARRAY-MEAN FC&amp;P VAL'!BW205+ABS('[1]PERCENT ARRAY-MEAN FC&amp;P VAL'!BX205*'[1]PERCENT ARRAY-MEAN FC&amp;P VAL'!BY205*'[1]PERCENT ARRAY-MEAN FC&amp;P VAL'!BZ205),""),""))</f>
        <v/>
      </c>
      <c r="AC205" s="12" t="str">
        <f>IF(AB205="","",'[1]PERCENT ARRAY-MEAN FC&amp;P VAL'!BU205*'[1]PERCENT ARRAY-MEAN FC&amp;P VAL'!BV205*'[1]PERCENT ARRAY-MEAN FC&amp;P VAL'!BW205-ABS('[1]PERCENT ARRAY-MEAN FC&amp;P VAL'!BX205*'[1]PERCENT ARRAY-MEAN FC&amp;P VAL'!BY205*'[1]PERCENT ARRAY-MEAN FC&amp;P VAL'!BZ205))</f>
        <v/>
      </c>
      <c r="AD205" t="str">
        <f>IF(A205="","",IF('[1]Calculation genes in KEGG path'!L203&gt;='[1]Flux and Impact'!$E$1,IF(('[1]PERCENT ARRAY-MEAN FC&amp;P VAL'!CA205*'[1]PERCENT ARRAY-MEAN FC&amp;P VAL'!CB205*'[1]PERCENT ARRAY-MEAN FC&amp;P VAL'!CC205+ABS('[1]PERCENT ARRAY-MEAN FC&amp;P VAL'!CD205*'[1]PERCENT ARRAY-MEAN FC&amp;P VAL'!CE205*'[1]PERCENT ARRAY-MEAN FC&amp;P VAL'!CF205))&gt;0,'[1]PERCENT ARRAY-MEAN FC&amp;P VAL'!CA205*'[1]PERCENT ARRAY-MEAN FC&amp;P VAL'!CB205*'[1]PERCENT ARRAY-MEAN FC&amp;P VAL'!CC205+ABS('[1]PERCENT ARRAY-MEAN FC&amp;P VAL'!CD205*'[1]PERCENT ARRAY-MEAN FC&amp;P VAL'!CE205*'[1]PERCENT ARRAY-MEAN FC&amp;P VAL'!CF205),""),""))</f>
        <v/>
      </c>
      <c r="AE205" s="12" t="str">
        <f>IF(AD205="","",'[1]PERCENT ARRAY-MEAN FC&amp;P VAL'!CA205*'[1]PERCENT ARRAY-MEAN FC&amp;P VAL'!CB205*'[1]PERCENT ARRAY-MEAN FC&amp;P VAL'!CC205-ABS('[1]PERCENT ARRAY-MEAN FC&amp;P VAL'!CD205*'[1]PERCENT ARRAY-MEAN FC&amp;P VAL'!CE205*'[1]PERCENT ARRAY-MEAN FC&amp;P VAL'!CF205))</f>
        <v/>
      </c>
      <c r="AF205" t="str">
        <f>IF(A205="","",IF('[1]Calculation genes in KEGG path'!L203&gt;='[1]Flux and Impact'!$E$1,IF(('[1]PERCENT ARRAY-MEAN FC&amp;P VAL'!CG205*'[1]PERCENT ARRAY-MEAN FC&amp;P VAL'!CH205*'[1]PERCENT ARRAY-MEAN FC&amp;P VAL'!CI205+ABS('[1]PERCENT ARRAY-MEAN FC&amp;P VAL'!CJ205*'[1]PERCENT ARRAY-MEAN FC&amp;P VAL'!CK205*'[1]PERCENT ARRAY-MEAN FC&amp;P VAL'!CL205))&gt;0,'[1]PERCENT ARRAY-MEAN FC&amp;P VAL'!CG205*'[1]PERCENT ARRAY-MEAN FC&amp;P VAL'!CH205*'[1]PERCENT ARRAY-MEAN FC&amp;P VAL'!CI205+ABS('[1]PERCENT ARRAY-MEAN FC&amp;P VAL'!CJ205*'[1]PERCENT ARRAY-MEAN FC&amp;P VAL'!CK205*'[1]PERCENT ARRAY-MEAN FC&amp;P VAL'!CL205),""),""))</f>
        <v/>
      </c>
      <c r="AG205" s="12" t="str">
        <f>IF(AF205="","",'[1]PERCENT ARRAY-MEAN FC&amp;P VAL'!CG205*'[1]PERCENT ARRAY-MEAN FC&amp;P VAL'!CH205*'[1]PERCENT ARRAY-MEAN FC&amp;P VAL'!CI205-ABS('[1]PERCENT ARRAY-MEAN FC&amp;P VAL'!CJ205*'[1]PERCENT ARRAY-MEAN FC&amp;P VAL'!CK205*'[1]PERCENT ARRAY-MEAN FC&amp;P VAL'!CL205))</f>
        <v/>
      </c>
      <c r="AH205" t="str">
        <f>IF(A205="","",IF('[1]Calculation genes in KEGG path'!L203&gt;='[1]Flux and Impact'!$E$1,IF(('[1]PERCENT ARRAY-MEAN FC&amp;P VAL'!CM205*'[1]PERCENT ARRAY-MEAN FC&amp;P VAL'!CN205*'[1]PERCENT ARRAY-MEAN FC&amp;P VAL'!CO205+ABS('[1]PERCENT ARRAY-MEAN FC&amp;P VAL'!CP205*'[1]PERCENT ARRAY-MEAN FC&amp;P VAL'!CQ205*'[1]PERCENT ARRAY-MEAN FC&amp;P VAL'!CR205))&gt;0,'[1]PERCENT ARRAY-MEAN FC&amp;P VAL'!CM205*'[1]PERCENT ARRAY-MEAN FC&amp;P VAL'!CN205*'[1]PERCENT ARRAY-MEAN FC&amp;P VAL'!CO205+ABS('[1]PERCENT ARRAY-MEAN FC&amp;P VAL'!CP205*'[1]PERCENT ARRAY-MEAN FC&amp;P VAL'!CQ205*'[1]PERCENT ARRAY-MEAN FC&amp;P VAL'!CR205),""),""))</f>
        <v/>
      </c>
      <c r="AI205" s="12" t="str">
        <f>IF(AH205="","",'[1]PERCENT ARRAY-MEAN FC&amp;P VAL'!CM205*'[1]PERCENT ARRAY-MEAN FC&amp;P VAL'!CN205*'[1]PERCENT ARRAY-MEAN FC&amp;P VAL'!CO205-ABS('[1]PERCENT ARRAY-MEAN FC&amp;P VAL'!CP205*'[1]PERCENT ARRAY-MEAN FC&amp;P VAL'!CQ205*'[1]PERCENT ARRAY-MEAN FC&amp;P VAL'!CR205))</f>
        <v/>
      </c>
      <c r="AJ205" t="str">
        <f>IF(A205="","",IF('[1]Calculation genes in KEGG path'!L203&gt;='[1]Flux and Impact'!$E$1,IF(('[1]PERCENT ARRAY-MEAN FC&amp;P VAL'!CS205*'[1]PERCENT ARRAY-MEAN FC&amp;P VAL'!CT205*'[1]PERCENT ARRAY-MEAN FC&amp;P VAL'!CU205+ABS('[1]PERCENT ARRAY-MEAN FC&amp;P VAL'!CV205*'[1]PERCENT ARRAY-MEAN FC&amp;P VAL'!CW205*'[1]PERCENT ARRAY-MEAN FC&amp;P VAL'!CX205))&gt;0,'[1]PERCENT ARRAY-MEAN FC&amp;P VAL'!CS205*'[1]PERCENT ARRAY-MEAN FC&amp;P VAL'!CT205*'[1]PERCENT ARRAY-MEAN FC&amp;P VAL'!CU205+ABS('[1]PERCENT ARRAY-MEAN FC&amp;P VAL'!CV205*'[1]PERCENT ARRAY-MEAN FC&amp;P VAL'!CW205*'[1]PERCENT ARRAY-MEAN FC&amp;P VAL'!CX205),""),""))</f>
        <v/>
      </c>
      <c r="AK205" s="12" t="str">
        <f>IF(AJ205="","",'[1]PERCENT ARRAY-MEAN FC&amp;P VAL'!CS205*'[1]PERCENT ARRAY-MEAN FC&amp;P VAL'!CT205*'[1]PERCENT ARRAY-MEAN FC&amp;P VAL'!CU205-ABS('[1]PERCENT ARRAY-MEAN FC&amp;P VAL'!CV205*'[1]PERCENT ARRAY-MEAN FC&amp;P VAL'!CW205*'[1]PERCENT ARRAY-MEAN FC&amp;P VAL'!CX205))</f>
        <v/>
      </c>
      <c r="AL205" t="str">
        <f>IF(A205="","",IF('[1]Calculation genes in KEGG path'!L203&gt;='[1]Flux and Impact'!$E$1,IF(('[1]PERCENT ARRAY-MEAN FC&amp;P VAL'!CY205*'[1]PERCENT ARRAY-MEAN FC&amp;P VAL'!CZ205*'[1]PERCENT ARRAY-MEAN FC&amp;P VAL'!DA205+ABS('[1]PERCENT ARRAY-MEAN FC&amp;P VAL'!DB205*'[1]PERCENT ARRAY-MEAN FC&amp;P VAL'!DC205*'[1]PERCENT ARRAY-MEAN FC&amp;P VAL'!DD205))&gt;0,'[1]PERCENT ARRAY-MEAN FC&amp;P VAL'!CY205*'[1]PERCENT ARRAY-MEAN FC&amp;P VAL'!CZ205*'[1]PERCENT ARRAY-MEAN FC&amp;P VAL'!DA205+ABS('[1]PERCENT ARRAY-MEAN FC&amp;P VAL'!DB205*'[1]PERCENT ARRAY-MEAN FC&amp;P VAL'!DC205*'[1]PERCENT ARRAY-MEAN FC&amp;P VAL'!DD205),""),""))</f>
        <v/>
      </c>
      <c r="AM205" s="12" t="str">
        <f>IF(AL205="","",'[1]PERCENT ARRAY-MEAN FC&amp;P VAL'!CY205*'[1]PERCENT ARRAY-MEAN FC&amp;P VAL'!CZ205*'[1]PERCENT ARRAY-MEAN FC&amp;P VAL'!DA205-ABS('[1]PERCENT ARRAY-MEAN FC&amp;P VAL'!DB205*'[1]PERCENT ARRAY-MEAN FC&amp;P VAL'!DC205*'[1]PERCENT ARRAY-MEAN FC&amp;P VAL'!DD205))</f>
        <v/>
      </c>
      <c r="AN205" t="str">
        <f>IF(A205="","",IF('[1]Calculation genes in KEGG path'!L203&gt;='[1]Flux and Impact'!$E$1,IF(('[1]PERCENT ARRAY-MEAN FC&amp;P VAL'!DE205*'[1]PERCENT ARRAY-MEAN FC&amp;P VAL'!DF205*'[1]PERCENT ARRAY-MEAN FC&amp;P VAL'!DG205+ABS('[1]PERCENT ARRAY-MEAN FC&amp;P VAL'!DH205*'[1]PERCENT ARRAY-MEAN FC&amp;P VAL'!DI205*'[1]PERCENT ARRAY-MEAN FC&amp;P VAL'!DJ205))&gt;0,'[1]PERCENT ARRAY-MEAN FC&amp;P VAL'!DE205*'[1]PERCENT ARRAY-MEAN FC&amp;P VAL'!DF205*'[1]PERCENT ARRAY-MEAN FC&amp;P VAL'!DG205+ABS('[1]PERCENT ARRAY-MEAN FC&amp;P VAL'!DH205*'[1]PERCENT ARRAY-MEAN FC&amp;P VAL'!DI205*'[1]PERCENT ARRAY-MEAN FC&amp;P VAL'!DJ205),""),""))</f>
        <v/>
      </c>
      <c r="AO205" s="12" t="str">
        <f>IF(AN205="","",'[1]PERCENT ARRAY-MEAN FC&amp;P VAL'!DE205*'[1]PERCENT ARRAY-MEAN FC&amp;P VAL'!DF205*'[1]PERCENT ARRAY-MEAN FC&amp;P VAL'!DG205-ABS('[1]PERCENT ARRAY-MEAN FC&amp;P VAL'!DH205*'[1]PERCENT ARRAY-MEAN FC&amp;P VAL'!DI205*'[1]PERCENT ARRAY-MEAN FC&amp;P VAL'!DJ205))</f>
        <v/>
      </c>
      <c r="AP205" t="str">
        <f>IF(A205="","",IF('[1]Calculation genes in KEGG path'!L203&gt;='[1]Flux and Impact'!$E$1,IF(('[1]PERCENT ARRAY-MEAN FC&amp;P VAL'!DK205*'[1]PERCENT ARRAY-MEAN FC&amp;P VAL'!DL205*'[1]PERCENT ARRAY-MEAN FC&amp;P VAL'!DM205+ABS('[1]PERCENT ARRAY-MEAN FC&amp;P VAL'!DN205*'[1]PERCENT ARRAY-MEAN FC&amp;P VAL'!DO205*'[1]PERCENT ARRAY-MEAN FC&amp;P VAL'!DP205))&gt;0,'[1]PERCENT ARRAY-MEAN FC&amp;P VAL'!DK205*'[1]PERCENT ARRAY-MEAN FC&amp;P VAL'!DL205*'[1]PERCENT ARRAY-MEAN FC&amp;P VAL'!DM205+ABS('[1]PERCENT ARRAY-MEAN FC&amp;P VAL'!DN205*'[1]PERCENT ARRAY-MEAN FC&amp;P VAL'!DO205*'[1]PERCENT ARRAY-MEAN FC&amp;P VAL'!DP205),""),""))</f>
        <v/>
      </c>
      <c r="AQ205" s="12" t="str">
        <f>IF(AP205="","",'[1]PERCENT ARRAY-MEAN FC&amp;P VAL'!DK205*'[1]PERCENT ARRAY-MEAN FC&amp;P VAL'!DL205*'[1]PERCENT ARRAY-MEAN FC&amp;P VAL'!DM205-ABS('[1]PERCENT ARRAY-MEAN FC&amp;P VAL'!DN205*'[1]PERCENT ARRAY-MEAN FC&amp;P VAL'!DO205*'[1]PERCENT ARRAY-MEAN FC&amp;P VAL'!DP205))</f>
        <v/>
      </c>
      <c r="AR205" t="str">
        <f>IF(A205="","",IF('[1]Calculation genes in KEGG path'!L203&gt;='[1]Flux and Impact'!$E$1,IF(('[1]PERCENT ARRAY-MEAN FC&amp;P VAL'!DQ205*'[1]PERCENT ARRAY-MEAN FC&amp;P VAL'!DR205*'[1]PERCENT ARRAY-MEAN FC&amp;P VAL'!DS205+ABS('[1]PERCENT ARRAY-MEAN FC&amp;P VAL'!DT205*'[1]PERCENT ARRAY-MEAN FC&amp;P VAL'!DU205*'[1]PERCENT ARRAY-MEAN FC&amp;P VAL'!DV205))&gt;0,'[1]PERCENT ARRAY-MEAN FC&amp;P VAL'!DQ205*'[1]PERCENT ARRAY-MEAN FC&amp;P VAL'!DR205*'[1]PERCENT ARRAY-MEAN FC&amp;P VAL'!DS205+ABS('[1]PERCENT ARRAY-MEAN FC&amp;P VAL'!DT205*'[1]PERCENT ARRAY-MEAN FC&amp;P VAL'!DU205*'[1]PERCENT ARRAY-MEAN FC&amp;P VAL'!DV205),""),""))</f>
        <v/>
      </c>
      <c r="AS205" s="12" t="str">
        <f>IF(AR205="","",'[1]PERCENT ARRAY-MEAN FC&amp;P VAL'!DQ205*'[1]PERCENT ARRAY-MEAN FC&amp;P VAL'!DR205*'[1]PERCENT ARRAY-MEAN FC&amp;P VAL'!DS205-ABS('[1]PERCENT ARRAY-MEAN FC&amp;P VAL'!DT205*'[1]PERCENT ARRAY-MEAN FC&amp;P VAL'!DU205*'[1]PERCENT ARRAY-MEAN FC&amp;P VAL'!DV205))</f>
        <v/>
      </c>
      <c r="AT205" s="12" t="str">
        <f t="shared" si="9"/>
        <v/>
      </c>
      <c r="AU205" s="12" t="str">
        <f t="shared" si="10"/>
        <v/>
      </c>
    </row>
    <row r="206" spans="5:47">
      <c r="E206" s="12"/>
      <c r="O206" s="12" t="str">
        <f>IF(N206="","",'[1]PERCENT ARRAY-MEAN FC&amp;P VAL'!AE206*'[1]PERCENT ARRAY-MEAN FC&amp;P VAL'!AF206*'[1]PERCENT ARRAY-MEAN FC&amp;P VAL'!AG206-ABS('[1]PERCENT ARRAY-MEAN FC&amp;P VAL'!AH206*'[1]PERCENT ARRAY-MEAN FC&amp;P VAL'!AI206*'[1]PERCENT ARRAY-MEAN FC&amp;P VAL'!AJ206))</f>
        <v/>
      </c>
      <c r="P206" t="str">
        <f>IF(A206="","",IF('[1]Calculation genes in KEGG path'!L204&gt;='[1]Flux and Impact'!$E$1,IF(('[1]PERCENT ARRAY-MEAN FC&amp;P VAL'!AK206*'[1]PERCENT ARRAY-MEAN FC&amp;P VAL'!AL206*'[1]PERCENT ARRAY-MEAN FC&amp;P VAL'!AM206+ABS('[1]PERCENT ARRAY-MEAN FC&amp;P VAL'!AN206*'[1]PERCENT ARRAY-MEAN FC&amp;P VAL'!AO206*'[1]PERCENT ARRAY-MEAN FC&amp;P VAL'!AP206))&gt;0,'[1]PERCENT ARRAY-MEAN FC&amp;P VAL'!AK206*'[1]PERCENT ARRAY-MEAN FC&amp;P VAL'!AL206*'[1]PERCENT ARRAY-MEAN FC&amp;P VAL'!AM206+ABS('[1]PERCENT ARRAY-MEAN FC&amp;P VAL'!AN206*'[1]PERCENT ARRAY-MEAN FC&amp;P VAL'!AO206*'[1]PERCENT ARRAY-MEAN FC&amp;P VAL'!AP206),""),""))</f>
        <v/>
      </c>
      <c r="Q206" s="12" t="str">
        <f>IF(P206="","",'[1]PERCENT ARRAY-MEAN FC&amp;P VAL'!AK206*'[1]PERCENT ARRAY-MEAN FC&amp;P VAL'!AL206*'[1]PERCENT ARRAY-MEAN FC&amp;P VAL'!AM206-ABS('[1]PERCENT ARRAY-MEAN FC&amp;P VAL'!AN206*'[1]PERCENT ARRAY-MEAN FC&amp;P VAL'!AO206*'[1]PERCENT ARRAY-MEAN FC&amp;P VAL'!AP206))</f>
        <v/>
      </c>
      <c r="R206" t="str">
        <f>IF(A206="","",IF('[1]Calculation genes in KEGG path'!L204&gt;='[1]Flux and Impact'!$E$1,IF(('[1]PERCENT ARRAY-MEAN FC&amp;P VAL'!AQ206*'[1]PERCENT ARRAY-MEAN FC&amp;P VAL'!AR206*'[1]PERCENT ARRAY-MEAN FC&amp;P VAL'!AS206+ABS('[1]PERCENT ARRAY-MEAN FC&amp;P VAL'!AT206*'[1]PERCENT ARRAY-MEAN FC&amp;P VAL'!AU206*'[1]PERCENT ARRAY-MEAN FC&amp;P VAL'!AV206))&gt;0,'[1]PERCENT ARRAY-MEAN FC&amp;P VAL'!AQ206*'[1]PERCENT ARRAY-MEAN FC&amp;P VAL'!AR206*'[1]PERCENT ARRAY-MEAN FC&amp;P VAL'!AS206+ABS('[1]PERCENT ARRAY-MEAN FC&amp;P VAL'!AT206*'[1]PERCENT ARRAY-MEAN FC&amp;P VAL'!AU206*'[1]PERCENT ARRAY-MEAN FC&amp;P VAL'!AV206),""),""))</f>
        <v/>
      </c>
      <c r="S206" s="12" t="str">
        <f>IF(R206="","",'[1]PERCENT ARRAY-MEAN FC&amp;P VAL'!AQ206*'[1]PERCENT ARRAY-MEAN FC&amp;P VAL'!AR206*'[1]PERCENT ARRAY-MEAN FC&amp;P VAL'!AS206-ABS('[1]PERCENT ARRAY-MEAN FC&amp;P VAL'!AT206*'[1]PERCENT ARRAY-MEAN FC&amp;P VAL'!AU206*'[1]PERCENT ARRAY-MEAN FC&amp;P VAL'!AV206))</f>
        <v/>
      </c>
      <c r="T206" t="str">
        <f>IF(A206="","",IF('[1]Calculation genes in KEGG path'!L204&gt;='[1]Flux and Impact'!$E$1,IF(('[1]PERCENT ARRAY-MEAN FC&amp;P VAL'!AW206*'[1]PERCENT ARRAY-MEAN FC&amp;P VAL'!AX206*'[1]PERCENT ARRAY-MEAN FC&amp;P VAL'!AY206+ABS('[1]PERCENT ARRAY-MEAN FC&amp;P VAL'!AZ206*'[1]PERCENT ARRAY-MEAN FC&amp;P VAL'!BA206*'[1]PERCENT ARRAY-MEAN FC&amp;P VAL'!BB206))&gt;0,'[1]PERCENT ARRAY-MEAN FC&amp;P VAL'!AW206*'[1]PERCENT ARRAY-MEAN FC&amp;P VAL'!AX206*'[1]PERCENT ARRAY-MEAN FC&amp;P VAL'!AY206+ABS('[1]PERCENT ARRAY-MEAN FC&amp;P VAL'!AZ206*'[1]PERCENT ARRAY-MEAN FC&amp;P VAL'!BA206*'[1]PERCENT ARRAY-MEAN FC&amp;P VAL'!BB206),""),""))</f>
        <v/>
      </c>
      <c r="U206" s="12" t="str">
        <f>IF(T206="","",'[1]PERCENT ARRAY-MEAN FC&amp;P VAL'!AW206*'[1]PERCENT ARRAY-MEAN FC&amp;P VAL'!AX206*'[1]PERCENT ARRAY-MEAN FC&amp;P VAL'!AY206-ABS('[1]PERCENT ARRAY-MEAN FC&amp;P VAL'!AZ206*'[1]PERCENT ARRAY-MEAN FC&amp;P VAL'!BA206*'[1]PERCENT ARRAY-MEAN FC&amp;P VAL'!BB206))</f>
        <v/>
      </c>
      <c r="V206" t="str">
        <f>IF(A206="","",IF('[1]Calculation genes in KEGG path'!L204&gt;='[1]Flux and Impact'!$E$1,IF(('[1]PERCENT ARRAY-MEAN FC&amp;P VAL'!BC206*'[1]PERCENT ARRAY-MEAN FC&amp;P VAL'!BD206*'[1]PERCENT ARRAY-MEAN FC&amp;P VAL'!BE206+ABS('[1]PERCENT ARRAY-MEAN FC&amp;P VAL'!BF206*'[1]PERCENT ARRAY-MEAN FC&amp;P VAL'!BG206*'[1]PERCENT ARRAY-MEAN FC&amp;P VAL'!BH206))&gt;0,'[1]PERCENT ARRAY-MEAN FC&amp;P VAL'!BC206*'[1]PERCENT ARRAY-MEAN FC&amp;P VAL'!BD206*'[1]PERCENT ARRAY-MEAN FC&amp;P VAL'!BE206+ABS('[1]PERCENT ARRAY-MEAN FC&amp;P VAL'!BF206*'[1]PERCENT ARRAY-MEAN FC&amp;P VAL'!BG206*'[1]PERCENT ARRAY-MEAN FC&amp;P VAL'!BH206),""),""))</f>
        <v/>
      </c>
      <c r="W206" s="12" t="str">
        <f>IF(V206="","",'[1]PERCENT ARRAY-MEAN FC&amp;P VAL'!BC206*'[1]PERCENT ARRAY-MEAN FC&amp;P VAL'!BD206*'[1]PERCENT ARRAY-MEAN FC&amp;P VAL'!BE206-ABS('[1]PERCENT ARRAY-MEAN FC&amp;P VAL'!BF206*'[1]PERCENT ARRAY-MEAN FC&amp;P VAL'!BG206*'[1]PERCENT ARRAY-MEAN FC&amp;P VAL'!BH206))</f>
        <v/>
      </c>
      <c r="X206" t="str">
        <f>IF(A206="","",IF('[1]Calculation genes in KEGG path'!L204&gt;='[1]Flux and Impact'!$E$1,IF(('[1]PERCENT ARRAY-MEAN FC&amp;P VAL'!BI206*'[1]PERCENT ARRAY-MEAN FC&amp;P VAL'!BJ206*'[1]PERCENT ARRAY-MEAN FC&amp;P VAL'!BK206+ABS('[1]PERCENT ARRAY-MEAN FC&amp;P VAL'!BL206*'[1]PERCENT ARRAY-MEAN FC&amp;P VAL'!BM206*'[1]PERCENT ARRAY-MEAN FC&amp;P VAL'!BN206))&gt;0,'[1]PERCENT ARRAY-MEAN FC&amp;P VAL'!BI206*'[1]PERCENT ARRAY-MEAN FC&amp;P VAL'!BJ206*'[1]PERCENT ARRAY-MEAN FC&amp;P VAL'!BK206+ABS('[1]PERCENT ARRAY-MEAN FC&amp;P VAL'!BL206*'[1]PERCENT ARRAY-MEAN FC&amp;P VAL'!BM206*'[1]PERCENT ARRAY-MEAN FC&amp;P VAL'!BN206),""),""))</f>
        <v/>
      </c>
      <c r="Y206" s="12" t="str">
        <f>IF(X206="","",'[1]PERCENT ARRAY-MEAN FC&amp;P VAL'!BI206*'[1]PERCENT ARRAY-MEAN FC&amp;P VAL'!BJ206*'[1]PERCENT ARRAY-MEAN FC&amp;P VAL'!BK206-ABS('[1]PERCENT ARRAY-MEAN FC&amp;P VAL'!BL206*'[1]PERCENT ARRAY-MEAN FC&amp;P VAL'!BM206*'[1]PERCENT ARRAY-MEAN FC&amp;P VAL'!BN206))</f>
        <v/>
      </c>
      <c r="Z206" t="str">
        <f>IF(A206="","",IF('[1]Calculation genes in KEGG path'!L204&gt;='[1]Flux and Impact'!$E$1,IF(('[1]PERCENT ARRAY-MEAN FC&amp;P VAL'!BO206*'[1]PERCENT ARRAY-MEAN FC&amp;P VAL'!BP206*'[1]PERCENT ARRAY-MEAN FC&amp;P VAL'!BQ206+ABS('[1]PERCENT ARRAY-MEAN FC&amp;P VAL'!BR206*'[1]PERCENT ARRAY-MEAN FC&amp;P VAL'!BS206*'[1]PERCENT ARRAY-MEAN FC&amp;P VAL'!BT206))&gt;0,'[1]PERCENT ARRAY-MEAN FC&amp;P VAL'!BO206*'[1]PERCENT ARRAY-MEAN FC&amp;P VAL'!BP206*'[1]PERCENT ARRAY-MEAN FC&amp;P VAL'!BQ206+ABS('[1]PERCENT ARRAY-MEAN FC&amp;P VAL'!BR206*'[1]PERCENT ARRAY-MEAN FC&amp;P VAL'!BS206*'[1]PERCENT ARRAY-MEAN FC&amp;P VAL'!BT206),""),""))</f>
        <v/>
      </c>
      <c r="AA206" s="12" t="str">
        <f>IF(Z206="","",'[1]PERCENT ARRAY-MEAN FC&amp;P VAL'!BO206*'[1]PERCENT ARRAY-MEAN FC&amp;P VAL'!BP206*'[1]PERCENT ARRAY-MEAN FC&amp;P VAL'!BQ206-ABS('[1]PERCENT ARRAY-MEAN FC&amp;P VAL'!BR206*'[1]PERCENT ARRAY-MEAN FC&amp;P VAL'!BS206*'[1]PERCENT ARRAY-MEAN FC&amp;P VAL'!BT206))</f>
        <v/>
      </c>
      <c r="AB206" t="str">
        <f>IF(A206="","",IF('[1]Calculation genes in KEGG path'!L204&gt;='[1]Flux and Impact'!$E$1,IF(('[1]PERCENT ARRAY-MEAN FC&amp;P VAL'!BU206*'[1]PERCENT ARRAY-MEAN FC&amp;P VAL'!BV206*'[1]PERCENT ARRAY-MEAN FC&amp;P VAL'!BW206+ABS('[1]PERCENT ARRAY-MEAN FC&amp;P VAL'!BX206*'[1]PERCENT ARRAY-MEAN FC&amp;P VAL'!BY206*'[1]PERCENT ARRAY-MEAN FC&amp;P VAL'!BZ206))&gt;0,'[1]PERCENT ARRAY-MEAN FC&amp;P VAL'!BU206*'[1]PERCENT ARRAY-MEAN FC&amp;P VAL'!BV206*'[1]PERCENT ARRAY-MEAN FC&amp;P VAL'!BW206+ABS('[1]PERCENT ARRAY-MEAN FC&amp;P VAL'!BX206*'[1]PERCENT ARRAY-MEAN FC&amp;P VAL'!BY206*'[1]PERCENT ARRAY-MEAN FC&amp;P VAL'!BZ206),""),""))</f>
        <v/>
      </c>
      <c r="AC206" s="12" t="str">
        <f>IF(AB206="","",'[1]PERCENT ARRAY-MEAN FC&amp;P VAL'!BU206*'[1]PERCENT ARRAY-MEAN FC&amp;P VAL'!BV206*'[1]PERCENT ARRAY-MEAN FC&amp;P VAL'!BW206-ABS('[1]PERCENT ARRAY-MEAN FC&amp;P VAL'!BX206*'[1]PERCENT ARRAY-MEAN FC&amp;P VAL'!BY206*'[1]PERCENT ARRAY-MEAN FC&amp;P VAL'!BZ206))</f>
        <v/>
      </c>
      <c r="AD206" t="str">
        <f>IF(A206="","",IF('[1]Calculation genes in KEGG path'!L204&gt;='[1]Flux and Impact'!$E$1,IF(('[1]PERCENT ARRAY-MEAN FC&amp;P VAL'!CA206*'[1]PERCENT ARRAY-MEAN FC&amp;P VAL'!CB206*'[1]PERCENT ARRAY-MEAN FC&amp;P VAL'!CC206+ABS('[1]PERCENT ARRAY-MEAN FC&amp;P VAL'!CD206*'[1]PERCENT ARRAY-MEAN FC&amp;P VAL'!CE206*'[1]PERCENT ARRAY-MEAN FC&amp;P VAL'!CF206))&gt;0,'[1]PERCENT ARRAY-MEAN FC&amp;P VAL'!CA206*'[1]PERCENT ARRAY-MEAN FC&amp;P VAL'!CB206*'[1]PERCENT ARRAY-MEAN FC&amp;P VAL'!CC206+ABS('[1]PERCENT ARRAY-MEAN FC&amp;P VAL'!CD206*'[1]PERCENT ARRAY-MEAN FC&amp;P VAL'!CE206*'[1]PERCENT ARRAY-MEAN FC&amp;P VAL'!CF206),""),""))</f>
        <v/>
      </c>
      <c r="AE206" s="12" t="str">
        <f>IF(AD206="","",'[1]PERCENT ARRAY-MEAN FC&amp;P VAL'!CA206*'[1]PERCENT ARRAY-MEAN FC&amp;P VAL'!CB206*'[1]PERCENT ARRAY-MEAN FC&amp;P VAL'!CC206-ABS('[1]PERCENT ARRAY-MEAN FC&amp;P VAL'!CD206*'[1]PERCENT ARRAY-MEAN FC&amp;P VAL'!CE206*'[1]PERCENT ARRAY-MEAN FC&amp;P VAL'!CF206))</f>
        <v/>
      </c>
      <c r="AF206" t="str">
        <f>IF(A206="","",IF('[1]Calculation genes in KEGG path'!L204&gt;='[1]Flux and Impact'!$E$1,IF(('[1]PERCENT ARRAY-MEAN FC&amp;P VAL'!CG206*'[1]PERCENT ARRAY-MEAN FC&amp;P VAL'!CH206*'[1]PERCENT ARRAY-MEAN FC&amp;P VAL'!CI206+ABS('[1]PERCENT ARRAY-MEAN FC&amp;P VAL'!CJ206*'[1]PERCENT ARRAY-MEAN FC&amp;P VAL'!CK206*'[1]PERCENT ARRAY-MEAN FC&amp;P VAL'!CL206))&gt;0,'[1]PERCENT ARRAY-MEAN FC&amp;P VAL'!CG206*'[1]PERCENT ARRAY-MEAN FC&amp;P VAL'!CH206*'[1]PERCENT ARRAY-MEAN FC&amp;P VAL'!CI206+ABS('[1]PERCENT ARRAY-MEAN FC&amp;P VAL'!CJ206*'[1]PERCENT ARRAY-MEAN FC&amp;P VAL'!CK206*'[1]PERCENT ARRAY-MEAN FC&amp;P VAL'!CL206),""),""))</f>
        <v/>
      </c>
      <c r="AG206" s="12" t="str">
        <f>IF(AF206="","",'[1]PERCENT ARRAY-MEAN FC&amp;P VAL'!CG206*'[1]PERCENT ARRAY-MEAN FC&amp;P VAL'!CH206*'[1]PERCENT ARRAY-MEAN FC&amp;P VAL'!CI206-ABS('[1]PERCENT ARRAY-MEAN FC&amp;P VAL'!CJ206*'[1]PERCENT ARRAY-MEAN FC&amp;P VAL'!CK206*'[1]PERCENT ARRAY-MEAN FC&amp;P VAL'!CL206))</f>
        <v/>
      </c>
      <c r="AH206" t="str">
        <f>IF(A206="","",IF('[1]Calculation genes in KEGG path'!L204&gt;='[1]Flux and Impact'!$E$1,IF(('[1]PERCENT ARRAY-MEAN FC&amp;P VAL'!CM206*'[1]PERCENT ARRAY-MEAN FC&amp;P VAL'!CN206*'[1]PERCENT ARRAY-MEAN FC&amp;P VAL'!CO206+ABS('[1]PERCENT ARRAY-MEAN FC&amp;P VAL'!CP206*'[1]PERCENT ARRAY-MEAN FC&amp;P VAL'!CQ206*'[1]PERCENT ARRAY-MEAN FC&amp;P VAL'!CR206))&gt;0,'[1]PERCENT ARRAY-MEAN FC&amp;P VAL'!CM206*'[1]PERCENT ARRAY-MEAN FC&amp;P VAL'!CN206*'[1]PERCENT ARRAY-MEAN FC&amp;P VAL'!CO206+ABS('[1]PERCENT ARRAY-MEAN FC&amp;P VAL'!CP206*'[1]PERCENT ARRAY-MEAN FC&amp;P VAL'!CQ206*'[1]PERCENT ARRAY-MEAN FC&amp;P VAL'!CR206),""),""))</f>
        <v/>
      </c>
      <c r="AI206" s="12" t="str">
        <f>IF(AH206="","",'[1]PERCENT ARRAY-MEAN FC&amp;P VAL'!CM206*'[1]PERCENT ARRAY-MEAN FC&amp;P VAL'!CN206*'[1]PERCENT ARRAY-MEAN FC&amp;P VAL'!CO206-ABS('[1]PERCENT ARRAY-MEAN FC&amp;P VAL'!CP206*'[1]PERCENT ARRAY-MEAN FC&amp;P VAL'!CQ206*'[1]PERCENT ARRAY-MEAN FC&amp;P VAL'!CR206))</f>
        <v/>
      </c>
      <c r="AJ206" t="str">
        <f>IF(A206="","",IF('[1]Calculation genes in KEGG path'!L204&gt;='[1]Flux and Impact'!$E$1,IF(('[1]PERCENT ARRAY-MEAN FC&amp;P VAL'!CS206*'[1]PERCENT ARRAY-MEAN FC&amp;P VAL'!CT206*'[1]PERCENT ARRAY-MEAN FC&amp;P VAL'!CU206+ABS('[1]PERCENT ARRAY-MEAN FC&amp;P VAL'!CV206*'[1]PERCENT ARRAY-MEAN FC&amp;P VAL'!CW206*'[1]PERCENT ARRAY-MEAN FC&amp;P VAL'!CX206))&gt;0,'[1]PERCENT ARRAY-MEAN FC&amp;P VAL'!CS206*'[1]PERCENT ARRAY-MEAN FC&amp;P VAL'!CT206*'[1]PERCENT ARRAY-MEAN FC&amp;P VAL'!CU206+ABS('[1]PERCENT ARRAY-MEAN FC&amp;P VAL'!CV206*'[1]PERCENT ARRAY-MEAN FC&amp;P VAL'!CW206*'[1]PERCENT ARRAY-MEAN FC&amp;P VAL'!CX206),""),""))</f>
        <v/>
      </c>
      <c r="AK206" s="12" t="str">
        <f>IF(AJ206="","",'[1]PERCENT ARRAY-MEAN FC&amp;P VAL'!CS206*'[1]PERCENT ARRAY-MEAN FC&amp;P VAL'!CT206*'[1]PERCENT ARRAY-MEAN FC&amp;P VAL'!CU206-ABS('[1]PERCENT ARRAY-MEAN FC&amp;P VAL'!CV206*'[1]PERCENT ARRAY-MEAN FC&amp;P VAL'!CW206*'[1]PERCENT ARRAY-MEAN FC&amp;P VAL'!CX206))</f>
        <v/>
      </c>
      <c r="AL206" t="str">
        <f>IF(A206="","",IF('[1]Calculation genes in KEGG path'!L204&gt;='[1]Flux and Impact'!$E$1,IF(('[1]PERCENT ARRAY-MEAN FC&amp;P VAL'!CY206*'[1]PERCENT ARRAY-MEAN FC&amp;P VAL'!CZ206*'[1]PERCENT ARRAY-MEAN FC&amp;P VAL'!DA206+ABS('[1]PERCENT ARRAY-MEAN FC&amp;P VAL'!DB206*'[1]PERCENT ARRAY-MEAN FC&amp;P VAL'!DC206*'[1]PERCENT ARRAY-MEAN FC&amp;P VAL'!DD206))&gt;0,'[1]PERCENT ARRAY-MEAN FC&amp;P VAL'!CY206*'[1]PERCENT ARRAY-MEAN FC&amp;P VAL'!CZ206*'[1]PERCENT ARRAY-MEAN FC&amp;P VAL'!DA206+ABS('[1]PERCENT ARRAY-MEAN FC&amp;P VAL'!DB206*'[1]PERCENT ARRAY-MEAN FC&amp;P VAL'!DC206*'[1]PERCENT ARRAY-MEAN FC&amp;P VAL'!DD206),""),""))</f>
        <v/>
      </c>
      <c r="AM206" s="12" t="str">
        <f>IF(AL206="","",'[1]PERCENT ARRAY-MEAN FC&amp;P VAL'!CY206*'[1]PERCENT ARRAY-MEAN FC&amp;P VAL'!CZ206*'[1]PERCENT ARRAY-MEAN FC&amp;P VAL'!DA206-ABS('[1]PERCENT ARRAY-MEAN FC&amp;P VAL'!DB206*'[1]PERCENT ARRAY-MEAN FC&amp;P VAL'!DC206*'[1]PERCENT ARRAY-MEAN FC&amp;P VAL'!DD206))</f>
        <v/>
      </c>
      <c r="AN206" t="str">
        <f>IF(A206="","",IF('[1]Calculation genes in KEGG path'!L204&gt;='[1]Flux and Impact'!$E$1,IF(('[1]PERCENT ARRAY-MEAN FC&amp;P VAL'!DE206*'[1]PERCENT ARRAY-MEAN FC&amp;P VAL'!DF206*'[1]PERCENT ARRAY-MEAN FC&amp;P VAL'!DG206+ABS('[1]PERCENT ARRAY-MEAN FC&amp;P VAL'!DH206*'[1]PERCENT ARRAY-MEAN FC&amp;P VAL'!DI206*'[1]PERCENT ARRAY-MEAN FC&amp;P VAL'!DJ206))&gt;0,'[1]PERCENT ARRAY-MEAN FC&amp;P VAL'!DE206*'[1]PERCENT ARRAY-MEAN FC&amp;P VAL'!DF206*'[1]PERCENT ARRAY-MEAN FC&amp;P VAL'!DG206+ABS('[1]PERCENT ARRAY-MEAN FC&amp;P VAL'!DH206*'[1]PERCENT ARRAY-MEAN FC&amp;P VAL'!DI206*'[1]PERCENT ARRAY-MEAN FC&amp;P VAL'!DJ206),""),""))</f>
        <v/>
      </c>
      <c r="AO206" s="12" t="str">
        <f>IF(AN206="","",'[1]PERCENT ARRAY-MEAN FC&amp;P VAL'!DE206*'[1]PERCENT ARRAY-MEAN FC&amp;P VAL'!DF206*'[1]PERCENT ARRAY-MEAN FC&amp;P VAL'!DG206-ABS('[1]PERCENT ARRAY-MEAN FC&amp;P VAL'!DH206*'[1]PERCENT ARRAY-MEAN FC&amp;P VAL'!DI206*'[1]PERCENT ARRAY-MEAN FC&amp;P VAL'!DJ206))</f>
        <v/>
      </c>
      <c r="AP206" t="str">
        <f>IF(A206="","",IF('[1]Calculation genes in KEGG path'!L204&gt;='[1]Flux and Impact'!$E$1,IF(('[1]PERCENT ARRAY-MEAN FC&amp;P VAL'!DK206*'[1]PERCENT ARRAY-MEAN FC&amp;P VAL'!DL206*'[1]PERCENT ARRAY-MEAN FC&amp;P VAL'!DM206+ABS('[1]PERCENT ARRAY-MEAN FC&amp;P VAL'!DN206*'[1]PERCENT ARRAY-MEAN FC&amp;P VAL'!DO206*'[1]PERCENT ARRAY-MEAN FC&amp;P VAL'!DP206))&gt;0,'[1]PERCENT ARRAY-MEAN FC&amp;P VAL'!DK206*'[1]PERCENT ARRAY-MEAN FC&amp;P VAL'!DL206*'[1]PERCENT ARRAY-MEAN FC&amp;P VAL'!DM206+ABS('[1]PERCENT ARRAY-MEAN FC&amp;P VAL'!DN206*'[1]PERCENT ARRAY-MEAN FC&amp;P VAL'!DO206*'[1]PERCENT ARRAY-MEAN FC&amp;P VAL'!DP206),""),""))</f>
        <v/>
      </c>
      <c r="AQ206" s="12" t="str">
        <f>IF(AP206="","",'[1]PERCENT ARRAY-MEAN FC&amp;P VAL'!DK206*'[1]PERCENT ARRAY-MEAN FC&amp;P VAL'!DL206*'[1]PERCENT ARRAY-MEAN FC&amp;P VAL'!DM206-ABS('[1]PERCENT ARRAY-MEAN FC&amp;P VAL'!DN206*'[1]PERCENT ARRAY-MEAN FC&amp;P VAL'!DO206*'[1]PERCENT ARRAY-MEAN FC&amp;P VAL'!DP206))</f>
        <v/>
      </c>
      <c r="AR206" t="str">
        <f>IF(A206="","",IF('[1]Calculation genes in KEGG path'!L204&gt;='[1]Flux and Impact'!$E$1,IF(('[1]PERCENT ARRAY-MEAN FC&amp;P VAL'!DQ206*'[1]PERCENT ARRAY-MEAN FC&amp;P VAL'!DR206*'[1]PERCENT ARRAY-MEAN FC&amp;P VAL'!DS206+ABS('[1]PERCENT ARRAY-MEAN FC&amp;P VAL'!DT206*'[1]PERCENT ARRAY-MEAN FC&amp;P VAL'!DU206*'[1]PERCENT ARRAY-MEAN FC&amp;P VAL'!DV206))&gt;0,'[1]PERCENT ARRAY-MEAN FC&amp;P VAL'!DQ206*'[1]PERCENT ARRAY-MEAN FC&amp;P VAL'!DR206*'[1]PERCENT ARRAY-MEAN FC&amp;P VAL'!DS206+ABS('[1]PERCENT ARRAY-MEAN FC&amp;P VAL'!DT206*'[1]PERCENT ARRAY-MEAN FC&amp;P VAL'!DU206*'[1]PERCENT ARRAY-MEAN FC&amp;P VAL'!DV206),""),""))</f>
        <v/>
      </c>
      <c r="AS206" s="12" t="str">
        <f>IF(AR206="","",'[1]PERCENT ARRAY-MEAN FC&amp;P VAL'!DQ206*'[1]PERCENT ARRAY-MEAN FC&amp;P VAL'!DR206*'[1]PERCENT ARRAY-MEAN FC&amp;P VAL'!DS206-ABS('[1]PERCENT ARRAY-MEAN FC&amp;P VAL'!DT206*'[1]PERCENT ARRAY-MEAN FC&amp;P VAL'!DU206*'[1]PERCENT ARRAY-MEAN FC&amp;P VAL'!DV206))</f>
        <v/>
      </c>
      <c r="AT206" s="12" t="str">
        <f t="shared" si="9"/>
        <v/>
      </c>
      <c r="AU206" s="12" t="str">
        <f t="shared" si="10"/>
        <v/>
      </c>
    </row>
    <row r="207" spans="5:47">
      <c r="E207" s="12"/>
      <c r="O207" s="12" t="str">
        <f>IF(N207="","",'[1]PERCENT ARRAY-MEAN FC&amp;P VAL'!AE207*'[1]PERCENT ARRAY-MEAN FC&amp;P VAL'!AF207*'[1]PERCENT ARRAY-MEAN FC&amp;P VAL'!AG207-ABS('[1]PERCENT ARRAY-MEAN FC&amp;P VAL'!AH207*'[1]PERCENT ARRAY-MEAN FC&amp;P VAL'!AI207*'[1]PERCENT ARRAY-MEAN FC&amp;P VAL'!AJ207))</f>
        <v/>
      </c>
      <c r="P207" t="str">
        <f>IF(A207="","",IF('[1]Calculation genes in KEGG path'!L205&gt;='[1]Flux and Impact'!$E$1,IF(('[1]PERCENT ARRAY-MEAN FC&amp;P VAL'!AK207*'[1]PERCENT ARRAY-MEAN FC&amp;P VAL'!AL207*'[1]PERCENT ARRAY-MEAN FC&amp;P VAL'!AM207+ABS('[1]PERCENT ARRAY-MEAN FC&amp;P VAL'!AN207*'[1]PERCENT ARRAY-MEAN FC&amp;P VAL'!AO207*'[1]PERCENT ARRAY-MEAN FC&amp;P VAL'!AP207))&gt;0,'[1]PERCENT ARRAY-MEAN FC&amp;P VAL'!AK207*'[1]PERCENT ARRAY-MEAN FC&amp;P VAL'!AL207*'[1]PERCENT ARRAY-MEAN FC&amp;P VAL'!AM207+ABS('[1]PERCENT ARRAY-MEAN FC&amp;P VAL'!AN207*'[1]PERCENT ARRAY-MEAN FC&amp;P VAL'!AO207*'[1]PERCENT ARRAY-MEAN FC&amp;P VAL'!AP207),""),""))</f>
        <v/>
      </c>
      <c r="Q207" s="12" t="str">
        <f>IF(P207="","",'[1]PERCENT ARRAY-MEAN FC&amp;P VAL'!AK207*'[1]PERCENT ARRAY-MEAN FC&amp;P VAL'!AL207*'[1]PERCENT ARRAY-MEAN FC&amp;P VAL'!AM207-ABS('[1]PERCENT ARRAY-MEAN FC&amp;P VAL'!AN207*'[1]PERCENT ARRAY-MEAN FC&amp;P VAL'!AO207*'[1]PERCENT ARRAY-MEAN FC&amp;P VAL'!AP207))</f>
        <v/>
      </c>
      <c r="R207" t="str">
        <f>IF(A207="","",IF('[1]Calculation genes in KEGG path'!L205&gt;='[1]Flux and Impact'!$E$1,IF(('[1]PERCENT ARRAY-MEAN FC&amp;P VAL'!AQ207*'[1]PERCENT ARRAY-MEAN FC&amp;P VAL'!AR207*'[1]PERCENT ARRAY-MEAN FC&amp;P VAL'!AS207+ABS('[1]PERCENT ARRAY-MEAN FC&amp;P VAL'!AT207*'[1]PERCENT ARRAY-MEAN FC&amp;P VAL'!AU207*'[1]PERCENT ARRAY-MEAN FC&amp;P VAL'!AV207))&gt;0,'[1]PERCENT ARRAY-MEAN FC&amp;P VAL'!AQ207*'[1]PERCENT ARRAY-MEAN FC&amp;P VAL'!AR207*'[1]PERCENT ARRAY-MEAN FC&amp;P VAL'!AS207+ABS('[1]PERCENT ARRAY-MEAN FC&amp;P VAL'!AT207*'[1]PERCENT ARRAY-MEAN FC&amp;P VAL'!AU207*'[1]PERCENT ARRAY-MEAN FC&amp;P VAL'!AV207),""),""))</f>
        <v/>
      </c>
      <c r="S207" s="12" t="str">
        <f>IF(R207="","",'[1]PERCENT ARRAY-MEAN FC&amp;P VAL'!AQ207*'[1]PERCENT ARRAY-MEAN FC&amp;P VAL'!AR207*'[1]PERCENT ARRAY-MEAN FC&amp;P VAL'!AS207-ABS('[1]PERCENT ARRAY-MEAN FC&amp;P VAL'!AT207*'[1]PERCENT ARRAY-MEAN FC&amp;P VAL'!AU207*'[1]PERCENT ARRAY-MEAN FC&amp;P VAL'!AV207))</f>
        <v/>
      </c>
      <c r="T207" t="str">
        <f>IF(A207="","",IF('[1]Calculation genes in KEGG path'!L205&gt;='[1]Flux and Impact'!$E$1,IF(('[1]PERCENT ARRAY-MEAN FC&amp;P VAL'!AW207*'[1]PERCENT ARRAY-MEAN FC&amp;P VAL'!AX207*'[1]PERCENT ARRAY-MEAN FC&amp;P VAL'!AY207+ABS('[1]PERCENT ARRAY-MEAN FC&amp;P VAL'!AZ207*'[1]PERCENT ARRAY-MEAN FC&amp;P VAL'!BA207*'[1]PERCENT ARRAY-MEAN FC&amp;P VAL'!BB207))&gt;0,'[1]PERCENT ARRAY-MEAN FC&amp;P VAL'!AW207*'[1]PERCENT ARRAY-MEAN FC&amp;P VAL'!AX207*'[1]PERCENT ARRAY-MEAN FC&amp;P VAL'!AY207+ABS('[1]PERCENT ARRAY-MEAN FC&amp;P VAL'!AZ207*'[1]PERCENT ARRAY-MEAN FC&amp;P VAL'!BA207*'[1]PERCENT ARRAY-MEAN FC&amp;P VAL'!BB207),""),""))</f>
        <v/>
      </c>
      <c r="U207" s="12" t="str">
        <f>IF(T207="","",'[1]PERCENT ARRAY-MEAN FC&amp;P VAL'!AW207*'[1]PERCENT ARRAY-MEAN FC&amp;P VAL'!AX207*'[1]PERCENT ARRAY-MEAN FC&amp;P VAL'!AY207-ABS('[1]PERCENT ARRAY-MEAN FC&amp;P VAL'!AZ207*'[1]PERCENT ARRAY-MEAN FC&amp;P VAL'!BA207*'[1]PERCENT ARRAY-MEAN FC&amp;P VAL'!BB207))</f>
        <v/>
      </c>
      <c r="V207" t="str">
        <f>IF(A207="","",IF('[1]Calculation genes in KEGG path'!L205&gt;='[1]Flux and Impact'!$E$1,IF(('[1]PERCENT ARRAY-MEAN FC&amp;P VAL'!BC207*'[1]PERCENT ARRAY-MEAN FC&amp;P VAL'!BD207*'[1]PERCENT ARRAY-MEAN FC&amp;P VAL'!BE207+ABS('[1]PERCENT ARRAY-MEAN FC&amp;P VAL'!BF207*'[1]PERCENT ARRAY-MEAN FC&amp;P VAL'!BG207*'[1]PERCENT ARRAY-MEAN FC&amp;P VAL'!BH207))&gt;0,'[1]PERCENT ARRAY-MEAN FC&amp;P VAL'!BC207*'[1]PERCENT ARRAY-MEAN FC&amp;P VAL'!BD207*'[1]PERCENT ARRAY-MEAN FC&amp;P VAL'!BE207+ABS('[1]PERCENT ARRAY-MEAN FC&amp;P VAL'!BF207*'[1]PERCENT ARRAY-MEAN FC&amp;P VAL'!BG207*'[1]PERCENT ARRAY-MEAN FC&amp;P VAL'!BH207),""),""))</f>
        <v/>
      </c>
      <c r="W207" s="12" t="str">
        <f>IF(V207="","",'[1]PERCENT ARRAY-MEAN FC&amp;P VAL'!BC207*'[1]PERCENT ARRAY-MEAN FC&amp;P VAL'!BD207*'[1]PERCENT ARRAY-MEAN FC&amp;P VAL'!BE207-ABS('[1]PERCENT ARRAY-MEAN FC&amp;P VAL'!BF207*'[1]PERCENT ARRAY-MEAN FC&amp;P VAL'!BG207*'[1]PERCENT ARRAY-MEAN FC&amp;P VAL'!BH207))</f>
        <v/>
      </c>
      <c r="X207" t="str">
        <f>IF(A207="","",IF('[1]Calculation genes in KEGG path'!L205&gt;='[1]Flux and Impact'!$E$1,IF(('[1]PERCENT ARRAY-MEAN FC&amp;P VAL'!BI207*'[1]PERCENT ARRAY-MEAN FC&amp;P VAL'!BJ207*'[1]PERCENT ARRAY-MEAN FC&amp;P VAL'!BK207+ABS('[1]PERCENT ARRAY-MEAN FC&amp;P VAL'!BL207*'[1]PERCENT ARRAY-MEAN FC&amp;P VAL'!BM207*'[1]PERCENT ARRAY-MEAN FC&amp;P VAL'!BN207))&gt;0,'[1]PERCENT ARRAY-MEAN FC&amp;P VAL'!BI207*'[1]PERCENT ARRAY-MEAN FC&amp;P VAL'!BJ207*'[1]PERCENT ARRAY-MEAN FC&amp;P VAL'!BK207+ABS('[1]PERCENT ARRAY-MEAN FC&amp;P VAL'!BL207*'[1]PERCENT ARRAY-MEAN FC&amp;P VAL'!BM207*'[1]PERCENT ARRAY-MEAN FC&amp;P VAL'!BN207),""),""))</f>
        <v/>
      </c>
      <c r="Y207" s="12" t="str">
        <f>IF(X207="","",'[1]PERCENT ARRAY-MEAN FC&amp;P VAL'!BI207*'[1]PERCENT ARRAY-MEAN FC&amp;P VAL'!BJ207*'[1]PERCENT ARRAY-MEAN FC&amp;P VAL'!BK207-ABS('[1]PERCENT ARRAY-MEAN FC&amp;P VAL'!BL207*'[1]PERCENT ARRAY-MEAN FC&amp;P VAL'!BM207*'[1]PERCENT ARRAY-MEAN FC&amp;P VAL'!BN207))</f>
        <v/>
      </c>
      <c r="Z207" t="str">
        <f>IF(A207="","",IF('[1]Calculation genes in KEGG path'!L205&gt;='[1]Flux and Impact'!$E$1,IF(('[1]PERCENT ARRAY-MEAN FC&amp;P VAL'!BO207*'[1]PERCENT ARRAY-MEAN FC&amp;P VAL'!BP207*'[1]PERCENT ARRAY-MEAN FC&amp;P VAL'!BQ207+ABS('[1]PERCENT ARRAY-MEAN FC&amp;P VAL'!BR207*'[1]PERCENT ARRAY-MEAN FC&amp;P VAL'!BS207*'[1]PERCENT ARRAY-MEAN FC&amp;P VAL'!BT207))&gt;0,'[1]PERCENT ARRAY-MEAN FC&amp;P VAL'!BO207*'[1]PERCENT ARRAY-MEAN FC&amp;P VAL'!BP207*'[1]PERCENT ARRAY-MEAN FC&amp;P VAL'!BQ207+ABS('[1]PERCENT ARRAY-MEAN FC&amp;P VAL'!BR207*'[1]PERCENT ARRAY-MEAN FC&amp;P VAL'!BS207*'[1]PERCENT ARRAY-MEAN FC&amp;P VAL'!BT207),""),""))</f>
        <v/>
      </c>
      <c r="AA207" s="12" t="str">
        <f>IF(Z207="","",'[1]PERCENT ARRAY-MEAN FC&amp;P VAL'!BO207*'[1]PERCENT ARRAY-MEAN FC&amp;P VAL'!BP207*'[1]PERCENT ARRAY-MEAN FC&amp;P VAL'!BQ207-ABS('[1]PERCENT ARRAY-MEAN FC&amp;P VAL'!BR207*'[1]PERCENT ARRAY-MEAN FC&amp;P VAL'!BS207*'[1]PERCENT ARRAY-MEAN FC&amp;P VAL'!BT207))</f>
        <v/>
      </c>
      <c r="AB207" t="str">
        <f>IF(A207="","",IF('[1]Calculation genes in KEGG path'!L205&gt;='[1]Flux and Impact'!$E$1,IF(('[1]PERCENT ARRAY-MEAN FC&amp;P VAL'!BU207*'[1]PERCENT ARRAY-MEAN FC&amp;P VAL'!BV207*'[1]PERCENT ARRAY-MEAN FC&amp;P VAL'!BW207+ABS('[1]PERCENT ARRAY-MEAN FC&amp;P VAL'!BX207*'[1]PERCENT ARRAY-MEAN FC&amp;P VAL'!BY207*'[1]PERCENT ARRAY-MEAN FC&amp;P VAL'!BZ207))&gt;0,'[1]PERCENT ARRAY-MEAN FC&amp;P VAL'!BU207*'[1]PERCENT ARRAY-MEAN FC&amp;P VAL'!BV207*'[1]PERCENT ARRAY-MEAN FC&amp;P VAL'!BW207+ABS('[1]PERCENT ARRAY-MEAN FC&amp;P VAL'!BX207*'[1]PERCENT ARRAY-MEAN FC&amp;P VAL'!BY207*'[1]PERCENT ARRAY-MEAN FC&amp;P VAL'!BZ207),""),""))</f>
        <v/>
      </c>
      <c r="AC207" s="12" t="str">
        <f>IF(AB207="","",'[1]PERCENT ARRAY-MEAN FC&amp;P VAL'!BU207*'[1]PERCENT ARRAY-MEAN FC&amp;P VAL'!BV207*'[1]PERCENT ARRAY-MEAN FC&amp;P VAL'!BW207-ABS('[1]PERCENT ARRAY-MEAN FC&amp;P VAL'!BX207*'[1]PERCENT ARRAY-MEAN FC&amp;P VAL'!BY207*'[1]PERCENT ARRAY-MEAN FC&amp;P VAL'!BZ207))</f>
        <v/>
      </c>
      <c r="AD207" t="str">
        <f>IF(A207="","",IF('[1]Calculation genes in KEGG path'!L205&gt;='[1]Flux and Impact'!$E$1,IF(('[1]PERCENT ARRAY-MEAN FC&amp;P VAL'!CA207*'[1]PERCENT ARRAY-MEAN FC&amp;P VAL'!CB207*'[1]PERCENT ARRAY-MEAN FC&amp;P VAL'!CC207+ABS('[1]PERCENT ARRAY-MEAN FC&amp;P VAL'!CD207*'[1]PERCENT ARRAY-MEAN FC&amp;P VAL'!CE207*'[1]PERCENT ARRAY-MEAN FC&amp;P VAL'!CF207))&gt;0,'[1]PERCENT ARRAY-MEAN FC&amp;P VAL'!CA207*'[1]PERCENT ARRAY-MEAN FC&amp;P VAL'!CB207*'[1]PERCENT ARRAY-MEAN FC&amp;P VAL'!CC207+ABS('[1]PERCENT ARRAY-MEAN FC&amp;P VAL'!CD207*'[1]PERCENT ARRAY-MEAN FC&amp;P VAL'!CE207*'[1]PERCENT ARRAY-MEAN FC&amp;P VAL'!CF207),""),""))</f>
        <v/>
      </c>
      <c r="AE207" s="12" t="str">
        <f>IF(AD207="","",'[1]PERCENT ARRAY-MEAN FC&amp;P VAL'!CA207*'[1]PERCENT ARRAY-MEAN FC&amp;P VAL'!CB207*'[1]PERCENT ARRAY-MEAN FC&amp;P VAL'!CC207-ABS('[1]PERCENT ARRAY-MEAN FC&amp;P VAL'!CD207*'[1]PERCENT ARRAY-MEAN FC&amp;P VAL'!CE207*'[1]PERCENT ARRAY-MEAN FC&amp;P VAL'!CF207))</f>
        <v/>
      </c>
      <c r="AF207" t="str">
        <f>IF(A207="","",IF('[1]Calculation genes in KEGG path'!L205&gt;='[1]Flux and Impact'!$E$1,IF(('[1]PERCENT ARRAY-MEAN FC&amp;P VAL'!CG207*'[1]PERCENT ARRAY-MEAN FC&amp;P VAL'!CH207*'[1]PERCENT ARRAY-MEAN FC&amp;P VAL'!CI207+ABS('[1]PERCENT ARRAY-MEAN FC&amp;P VAL'!CJ207*'[1]PERCENT ARRAY-MEAN FC&amp;P VAL'!CK207*'[1]PERCENT ARRAY-MEAN FC&amp;P VAL'!CL207))&gt;0,'[1]PERCENT ARRAY-MEAN FC&amp;P VAL'!CG207*'[1]PERCENT ARRAY-MEAN FC&amp;P VAL'!CH207*'[1]PERCENT ARRAY-MEAN FC&amp;P VAL'!CI207+ABS('[1]PERCENT ARRAY-MEAN FC&amp;P VAL'!CJ207*'[1]PERCENT ARRAY-MEAN FC&amp;P VAL'!CK207*'[1]PERCENT ARRAY-MEAN FC&amp;P VAL'!CL207),""),""))</f>
        <v/>
      </c>
      <c r="AG207" s="12" t="str">
        <f>IF(AF207="","",'[1]PERCENT ARRAY-MEAN FC&amp;P VAL'!CG207*'[1]PERCENT ARRAY-MEAN FC&amp;P VAL'!CH207*'[1]PERCENT ARRAY-MEAN FC&amp;P VAL'!CI207-ABS('[1]PERCENT ARRAY-MEAN FC&amp;P VAL'!CJ207*'[1]PERCENT ARRAY-MEAN FC&amp;P VAL'!CK207*'[1]PERCENT ARRAY-MEAN FC&amp;P VAL'!CL207))</f>
        <v/>
      </c>
      <c r="AH207" t="str">
        <f>IF(A207="","",IF('[1]Calculation genes in KEGG path'!L205&gt;='[1]Flux and Impact'!$E$1,IF(('[1]PERCENT ARRAY-MEAN FC&amp;P VAL'!CM207*'[1]PERCENT ARRAY-MEAN FC&amp;P VAL'!CN207*'[1]PERCENT ARRAY-MEAN FC&amp;P VAL'!CO207+ABS('[1]PERCENT ARRAY-MEAN FC&amp;P VAL'!CP207*'[1]PERCENT ARRAY-MEAN FC&amp;P VAL'!CQ207*'[1]PERCENT ARRAY-MEAN FC&amp;P VAL'!CR207))&gt;0,'[1]PERCENT ARRAY-MEAN FC&amp;P VAL'!CM207*'[1]PERCENT ARRAY-MEAN FC&amp;P VAL'!CN207*'[1]PERCENT ARRAY-MEAN FC&amp;P VAL'!CO207+ABS('[1]PERCENT ARRAY-MEAN FC&amp;P VAL'!CP207*'[1]PERCENT ARRAY-MEAN FC&amp;P VAL'!CQ207*'[1]PERCENT ARRAY-MEAN FC&amp;P VAL'!CR207),""),""))</f>
        <v/>
      </c>
      <c r="AI207" s="12" t="str">
        <f>IF(AH207="","",'[1]PERCENT ARRAY-MEAN FC&amp;P VAL'!CM207*'[1]PERCENT ARRAY-MEAN FC&amp;P VAL'!CN207*'[1]PERCENT ARRAY-MEAN FC&amp;P VAL'!CO207-ABS('[1]PERCENT ARRAY-MEAN FC&amp;P VAL'!CP207*'[1]PERCENT ARRAY-MEAN FC&amp;P VAL'!CQ207*'[1]PERCENT ARRAY-MEAN FC&amp;P VAL'!CR207))</f>
        <v/>
      </c>
      <c r="AJ207" t="str">
        <f>IF(A207="","",IF('[1]Calculation genes in KEGG path'!L205&gt;='[1]Flux and Impact'!$E$1,IF(('[1]PERCENT ARRAY-MEAN FC&amp;P VAL'!CS207*'[1]PERCENT ARRAY-MEAN FC&amp;P VAL'!CT207*'[1]PERCENT ARRAY-MEAN FC&amp;P VAL'!CU207+ABS('[1]PERCENT ARRAY-MEAN FC&amp;P VAL'!CV207*'[1]PERCENT ARRAY-MEAN FC&amp;P VAL'!CW207*'[1]PERCENT ARRAY-MEAN FC&amp;P VAL'!CX207))&gt;0,'[1]PERCENT ARRAY-MEAN FC&amp;P VAL'!CS207*'[1]PERCENT ARRAY-MEAN FC&amp;P VAL'!CT207*'[1]PERCENT ARRAY-MEAN FC&amp;P VAL'!CU207+ABS('[1]PERCENT ARRAY-MEAN FC&amp;P VAL'!CV207*'[1]PERCENT ARRAY-MEAN FC&amp;P VAL'!CW207*'[1]PERCENT ARRAY-MEAN FC&amp;P VAL'!CX207),""),""))</f>
        <v/>
      </c>
      <c r="AK207" s="12" t="str">
        <f>IF(AJ207="","",'[1]PERCENT ARRAY-MEAN FC&amp;P VAL'!CS207*'[1]PERCENT ARRAY-MEAN FC&amp;P VAL'!CT207*'[1]PERCENT ARRAY-MEAN FC&amp;P VAL'!CU207-ABS('[1]PERCENT ARRAY-MEAN FC&amp;P VAL'!CV207*'[1]PERCENT ARRAY-MEAN FC&amp;P VAL'!CW207*'[1]PERCENT ARRAY-MEAN FC&amp;P VAL'!CX207))</f>
        <v/>
      </c>
      <c r="AL207" t="str">
        <f>IF(A207="","",IF('[1]Calculation genes in KEGG path'!L205&gt;='[1]Flux and Impact'!$E$1,IF(('[1]PERCENT ARRAY-MEAN FC&amp;P VAL'!CY207*'[1]PERCENT ARRAY-MEAN FC&amp;P VAL'!CZ207*'[1]PERCENT ARRAY-MEAN FC&amp;P VAL'!DA207+ABS('[1]PERCENT ARRAY-MEAN FC&amp;P VAL'!DB207*'[1]PERCENT ARRAY-MEAN FC&amp;P VAL'!DC207*'[1]PERCENT ARRAY-MEAN FC&amp;P VAL'!DD207))&gt;0,'[1]PERCENT ARRAY-MEAN FC&amp;P VAL'!CY207*'[1]PERCENT ARRAY-MEAN FC&amp;P VAL'!CZ207*'[1]PERCENT ARRAY-MEAN FC&amp;P VAL'!DA207+ABS('[1]PERCENT ARRAY-MEAN FC&amp;P VAL'!DB207*'[1]PERCENT ARRAY-MEAN FC&amp;P VAL'!DC207*'[1]PERCENT ARRAY-MEAN FC&amp;P VAL'!DD207),""),""))</f>
        <v/>
      </c>
      <c r="AM207" s="12" t="str">
        <f>IF(AL207="","",'[1]PERCENT ARRAY-MEAN FC&amp;P VAL'!CY207*'[1]PERCENT ARRAY-MEAN FC&amp;P VAL'!CZ207*'[1]PERCENT ARRAY-MEAN FC&amp;P VAL'!DA207-ABS('[1]PERCENT ARRAY-MEAN FC&amp;P VAL'!DB207*'[1]PERCENT ARRAY-MEAN FC&amp;P VAL'!DC207*'[1]PERCENT ARRAY-MEAN FC&amp;P VAL'!DD207))</f>
        <v/>
      </c>
      <c r="AN207" t="str">
        <f>IF(A207="","",IF('[1]Calculation genes in KEGG path'!L205&gt;='[1]Flux and Impact'!$E$1,IF(('[1]PERCENT ARRAY-MEAN FC&amp;P VAL'!DE207*'[1]PERCENT ARRAY-MEAN FC&amp;P VAL'!DF207*'[1]PERCENT ARRAY-MEAN FC&amp;P VAL'!DG207+ABS('[1]PERCENT ARRAY-MEAN FC&amp;P VAL'!DH207*'[1]PERCENT ARRAY-MEAN FC&amp;P VAL'!DI207*'[1]PERCENT ARRAY-MEAN FC&amp;P VAL'!DJ207))&gt;0,'[1]PERCENT ARRAY-MEAN FC&amp;P VAL'!DE207*'[1]PERCENT ARRAY-MEAN FC&amp;P VAL'!DF207*'[1]PERCENT ARRAY-MEAN FC&amp;P VAL'!DG207+ABS('[1]PERCENT ARRAY-MEAN FC&amp;P VAL'!DH207*'[1]PERCENT ARRAY-MEAN FC&amp;P VAL'!DI207*'[1]PERCENT ARRAY-MEAN FC&amp;P VAL'!DJ207),""),""))</f>
        <v/>
      </c>
      <c r="AO207" s="12" t="str">
        <f>IF(AN207="","",'[1]PERCENT ARRAY-MEAN FC&amp;P VAL'!DE207*'[1]PERCENT ARRAY-MEAN FC&amp;P VAL'!DF207*'[1]PERCENT ARRAY-MEAN FC&amp;P VAL'!DG207-ABS('[1]PERCENT ARRAY-MEAN FC&amp;P VAL'!DH207*'[1]PERCENT ARRAY-MEAN FC&amp;P VAL'!DI207*'[1]PERCENT ARRAY-MEAN FC&amp;P VAL'!DJ207))</f>
        <v/>
      </c>
      <c r="AP207" t="str">
        <f>IF(A207="","",IF('[1]Calculation genes in KEGG path'!L205&gt;='[1]Flux and Impact'!$E$1,IF(('[1]PERCENT ARRAY-MEAN FC&amp;P VAL'!DK207*'[1]PERCENT ARRAY-MEAN FC&amp;P VAL'!DL207*'[1]PERCENT ARRAY-MEAN FC&amp;P VAL'!DM207+ABS('[1]PERCENT ARRAY-MEAN FC&amp;P VAL'!DN207*'[1]PERCENT ARRAY-MEAN FC&amp;P VAL'!DO207*'[1]PERCENT ARRAY-MEAN FC&amp;P VAL'!DP207))&gt;0,'[1]PERCENT ARRAY-MEAN FC&amp;P VAL'!DK207*'[1]PERCENT ARRAY-MEAN FC&amp;P VAL'!DL207*'[1]PERCENT ARRAY-MEAN FC&amp;P VAL'!DM207+ABS('[1]PERCENT ARRAY-MEAN FC&amp;P VAL'!DN207*'[1]PERCENT ARRAY-MEAN FC&amp;P VAL'!DO207*'[1]PERCENT ARRAY-MEAN FC&amp;P VAL'!DP207),""),""))</f>
        <v/>
      </c>
      <c r="AQ207" s="12" t="str">
        <f>IF(AP207="","",'[1]PERCENT ARRAY-MEAN FC&amp;P VAL'!DK207*'[1]PERCENT ARRAY-MEAN FC&amp;P VAL'!DL207*'[1]PERCENT ARRAY-MEAN FC&amp;P VAL'!DM207-ABS('[1]PERCENT ARRAY-MEAN FC&amp;P VAL'!DN207*'[1]PERCENT ARRAY-MEAN FC&amp;P VAL'!DO207*'[1]PERCENT ARRAY-MEAN FC&amp;P VAL'!DP207))</f>
        <v/>
      </c>
      <c r="AR207" t="str">
        <f>IF(A207="","",IF('[1]Calculation genes in KEGG path'!L205&gt;='[1]Flux and Impact'!$E$1,IF(('[1]PERCENT ARRAY-MEAN FC&amp;P VAL'!DQ207*'[1]PERCENT ARRAY-MEAN FC&amp;P VAL'!DR207*'[1]PERCENT ARRAY-MEAN FC&amp;P VAL'!DS207+ABS('[1]PERCENT ARRAY-MEAN FC&amp;P VAL'!DT207*'[1]PERCENT ARRAY-MEAN FC&amp;P VAL'!DU207*'[1]PERCENT ARRAY-MEAN FC&amp;P VAL'!DV207))&gt;0,'[1]PERCENT ARRAY-MEAN FC&amp;P VAL'!DQ207*'[1]PERCENT ARRAY-MEAN FC&amp;P VAL'!DR207*'[1]PERCENT ARRAY-MEAN FC&amp;P VAL'!DS207+ABS('[1]PERCENT ARRAY-MEAN FC&amp;P VAL'!DT207*'[1]PERCENT ARRAY-MEAN FC&amp;P VAL'!DU207*'[1]PERCENT ARRAY-MEAN FC&amp;P VAL'!DV207),""),""))</f>
        <v/>
      </c>
      <c r="AS207" s="12" t="str">
        <f>IF(AR207="","",'[1]PERCENT ARRAY-MEAN FC&amp;P VAL'!DQ207*'[1]PERCENT ARRAY-MEAN FC&amp;P VAL'!DR207*'[1]PERCENT ARRAY-MEAN FC&amp;P VAL'!DS207-ABS('[1]PERCENT ARRAY-MEAN FC&amp;P VAL'!DT207*'[1]PERCENT ARRAY-MEAN FC&amp;P VAL'!DU207*'[1]PERCENT ARRAY-MEAN FC&amp;P VAL'!DV207))</f>
        <v/>
      </c>
      <c r="AT207" s="12" t="str">
        <f t="shared" si="9"/>
        <v/>
      </c>
      <c r="AU207" s="12" t="str">
        <f t="shared" si="10"/>
        <v/>
      </c>
    </row>
    <row r="208" spans="5:47">
      <c r="E208" s="12"/>
      <c r="O208" s="12" t="str">
        <f>IF(N208="","",'[1]PERCENT ARRAY-MEAN FC&amp;P VAL'!AE208*'[1]PERCENT ARRAY-MEAN FC&amp;P VAL'!AF208*'[1]PERCENT ARRAY-MEAN FC&amp;P VAL'!AG208-ABS('[1]PERCENT ARRAY-MEAN FC&amp;P VAL'!AH208*'[1]PERCENT ARRAY-MEAN FC&amp;P VAL'!AI208*'[1]PERCENT ARRAY-MEAN FC&amp;P VAL'!AJ208))</f>
        <v/>
      </c>
      <c r="P208" t="str">
        <f>IF(A208="","",IF('[1]Calculation genes in KEGG path'!L206&gt;='[1]Flux and Impact'!$E$1,IF(('[1]PERCENT ARRAY-MEAN FC&amp;P VAL'!AK208*'[1]PERCENT ARRAY-MEAN FC&amp;P VAL'!AL208*'[1]PERCENT ARRAY-MEAN FC&amp;P VAL'!AM208+ABS('[1]PERCENT ARRAY-MEAN FC&amp;P VAL'!AN208*'[1]PERCENT ARRAY-MEAN FC&amp;P VAL'!AO208*'[1]PERCENT ARRAY-MEAN FC&amp;P VAL'!AP208))&gt;0,'[1]PERCENT ARRAY-MEAN FC&amp;P VAL'!AK208*'[1]PERCENT ARRAY-MEAN FC&amp;P VAL'!AL208*'[1]PERCENT ARRAY-MEAN FC&amp;P VAL'!AM208+ABS('[1]PERCENT ARRAY-MEAN FC&amp;P VAL'!AN208*'[1]PERCENT ARRAY-MEAN FC&amp;P VAL'!AO208*'[1]PERCENT ARRAY-MEAN FC&amp;P VAL'!AP208),""),""))</f>
        <v/>
      </c>
      <c r="Q208" s="12" t="str">
        <f>IF(P208="","",'[1]PERCENT ARRAY-MEAN FC&amp;P VAL'!AK208*'[1]PERCENT ARRAY-MEAN FC&amp;P VAL'!AL208*'[1]PERCENT ARRAY-MEAN FC&amp;P VAL'!AM208-ABS('[1]PERCENT ARRAY-MEAN FC&amp;P VAL'!AN208*'[1]PERCENT ARRAY-MEAN FC&amp;P VAL'!AO208*'[1]PERCENT ARRAY-MEAN FC&amp;P VAL'!AP208))</f>
        <v/>
      </c>
      <c r="R208" t="str">
        <f>IF(A208="","",IF('[1]Calculation genes in KEGG path'!L206&gt;='[1]Flux and Impact'!$E$1,IF(('[1]PERCENT ARRAY-MEAN FC&amp;P VAL'!AQ208*'[1]PERCENT ARRAY-MEAN FC&amp;P VAL'!AR208*'[1]PERCENT ARRAY-MEAN FC&amp;P VAL'!AS208+ABS('[1]PERCENT ARRAY-MEAN FC&amp;P VAL'!AT208*'[1]PERCENT ARRAY-MEAN FC&amp;P VAL'!AU208*'[1]PERCENT ARRAY-MEAN FC&amp;P VAL'!AV208))&gt;0,'[1]PERCENT ARRAY-MEAN FC&amp;P VAL'!AQ208*'[1]PERCENT ARRAY-MEAN FC&amp;P VAL'!AR208*'[1]PERCENT ARRAY-MEAN FC&amp;P VAL'!AS208+ABS('[1]PERCENT ARRAY-MEAN FC&amp;P VAL'!AT208*'[1]PERCENT ARRAY-MEAN FC&amp;P VAL'!AU208*'[1]PERCENT ARRAY-MEAN FC&amp;P VAL'!AV208),""),""))</f>
        <v/>
      </c>
      <c r="S208" s="12" t="str">
        <f>IF(R208="","",'[1]PERCENT ARRAY-MEAN FC&amp;P VAL'!AQ208*'[1]PERCENT ARRAY-MEAN FC&amp;P VAL'!AR208*'[1]PERCENT ARRAY-MEAN FC&amp;P VAL'!AS208-ABS('[1]PERCENT ARRAY-MEAN FC&amp;P VAL'!AT208*'[1]PERCENT ARRAY-MEAN FC&amp;P VAL'!AU208*'[1]PERCENT ARRAY-MEAN FC&amp;P VAL'!AV208))</f>
        <v/>
      </c>
      <c r="T208" t="str">
        <f>IF(A208="","",IF('[1]Calculation genes in KEGG path'!L206&gt;='[1]Flux and Impact'!$E$1,IF(('[1]PERCENT ARRAY-MEAN FC&amp;P VAL'!AW208*'[1]PERCENT ARRAY-MEAN FC&amp;P VAL'!AX208*'[1]PERCENT ARRAY-MEAN FC&amp;P VAL'!AY208+ABS('[1]PERCENT ARRAY-MEAN FC&amp;P VAL'!AZ208*'[1]PERCENT ARRAY-MEAN FC&amp;P VAL'!BA208*'[1]PERCENT ARRAY-MEAN FC&amp;P VAL'!BB208))&gt;0,'[1]PERCENT ARRAY-MEAN FC&amp;P VAL'!AW208*'[1]PERCENT ARRAY-MEAN FC&amp;P VAL'!AX208*'[1]PERCENT ARRAY-MEAN FC&amp;P VAL'!AY208+ABS('[1]PERCENT ARRAY-MEAN FC&amp;P VAL'!AZ208*'[1]PERCENT ARRAY-MEAN FC&amp;P VAL'!BA208*'[1]PERCENT ARRAY-MEAN FC&amp;P VAL'!BB208),""),""))</f>
        <v/>
      </c>
      <c r="U208" s="12" t="str">
        <f>IF(T208="","",'[1]PERCENT ARRAY-MEAN FC&amp;P VAL'!AW208*'[1]PERCENT ARRAY-MEAN FC&amp;P VAL'!AX208*'[1]PERCENT ARRAY-MEAN FC&amp;P VAL'!AY208-ABS('[1]PERCENT ARRAY-MEAN FC&amp;P VAL'!AZ208*'[1]PERCENT ARRAY-MEAN FC&amp;P VAL'!BA208*'[1]PERCENT ARRAY-MEAN FC&amp;P VAL'!BB208))</f>
        <v/>
      </c>
      <c r="V208" t="str">
        <f>IF(A208="","",IF('[1]Calculation genes in KEGG path'!L206&gt;='[1]Flux and Impact'!$E$1,IF(('[1]PERCENT ARRAY-MEAN FC&amp;P VAL'!BC208*'[1]PERCENT ARRAY-MEAN FC&amp;P VAL'!BD208*'[1]PERCENT ARRAY-MEAN FC&amp;P VAL'!BE208+ABS('[1]PERCENT ARRAY-MEAN FC&amp;P VAL'!BF208*'[1]PERCENT ARRAY-MEAN FC&amp;P VAL'!BG208*'[1]PERCENT ARRAY-MEAN FC&amp;P VAL'!BH208))&gt;0,'[1]PERCENT ARRAY-MEAN FC&amp;P VAL'!BC208*'[1]PERCENT ARRAY-MEAN FC&amp;P VAL'!BD208*'[1]PERCENT ARRAY-MEAN FC&amp;P VAL'!BE208+ABS('[1]PERCENT ARRAY-MEAN FC&amp;P VAL'!BF208*'[1]PERCENT ARRAY-MEAN FC&amp;P VAL'!BG208*'[1]PERCENT ARRAY-MEAN FC&amp;P VAL'!BH208),""),""))</f>
        <v/>
      </c>
      <c r="W208" s="12" t="str">
        <f>IF(V208="","",'[1]PERCENT ARRAY-MEAN FC&amp;P VAL'!BC208*'[1]PERCENT ARRAY-MEAN FC&amp;P VAL'!BD208*'[1]PERCENT ARRAY-MEAN FC&amp;P VAL'!BE208-ABS('[1]PERCENT ARRAY-MEAN FC&amp;P VAL'!BF208*'[1]PERCENT ARRAY-MEAN FC&amp;P VAL'!BG208*'[1]PERCENT ARRAY-MEAN FC&amp;P VAL'!BH208))</f>
        <v/>
      </c>
      <c r="X208" t="str">
        <f>IF(A208="","",IF('[1]Calculation genes in KEGG path'!L206&gt;='[1]Flux and Impact'!$E$1,IF(('[1]PERCENT ARRAY-MEAN FC&amp;P VAL'!BI208*'[1]PERCENT ARRAY-MEAN FC&amp;P VAL'!BJ208*'[1]PERCENT ARRAY-MEAN FC&amp;P VAL'!BK208+ABS('[1]PERCENT ARRAY-MEAN FC&amp;P VAL'!BL208*'[1]PERCENT ARRAY-MEAN FC&amp;P VAL'!BM208*'[1]PERCENT ARRAY-MEAN FC&amp;P VAL'!BN208))&gt;0,'[1]PERCENT ARRAY-MEAN FC&amp;P VAL'!BI208*'[1]PERCENT ARRAY-MEAN FC&amp;P VAL'!BJ208*'[1]PERCENT ARRAY-MEAN FC&amp;P VAL'!BK208+ABS('[1]PERCENT ARRAY-MEAN FC&amp;P VAL'!BL208*'[1]PERCENT ARRAY-MEAN FC&amp;P VAL'!BM208*'[1]PERCENT ARRAY-MEAN FC&amp;P VAL'!BN208),""),""))</f>
        <v/>
      </c>
      <c r="Y208" s="12" t="str">
        <f>IF(X208="","",'[1]PERCENT ARRAY-MEAN FC&amp;P VAL'!BI208*'[1]PERCENT ARRAY-MEAN FC&amp;P VAL'!BJ208*'[1]PERCENT ARRAY-MEAN FC&amp;P VAL'!BK208-ABS('[1]PERCENT ARRAY-MEAN FC&amp;P VAL'!BL208*'[1]PERCENT ARRAY-MEAN FC&amp;P VAL'!BM208*'[1]PERCENT ARRAY-MEAN FC&amp;P VAL'!BN208))</f>
        <v/>
      </c>
      <c r="Z208" t="str">
        <f>IF(A208="","",IF('[1]Calculation genes in KEGG path'!L206&gt;='[1]Flux and Impact'!$E$1,IF(('[1]PERCENT ARRAY-MEAN FC&amp;P VAL'!BO208*'[1]PERCENT ARRAY-MEAN FC&amp;P VAL'!BP208*'[1]PERCENT ARRAY-MEAN FC&amp;P VAL'!BQ208+ABS('[1]PERCENT ARRAY-MEAN FC&amp;P VAL'!BR208*'[1]PERCENT ARRAY-MEAN FC&amp;P VAL'!BS208*'[1]PERCENT ARRAY-MEAN FC&amp;P VAL'!BT208))&gt;0,'[1]PERCENT ARRAY-MEAN FC&amp;P VAL'!BO208*'[1]PERCENT ARRAY-MEAN FC&amp;P VAL'!BP208*'[1]PERCENT ARRAY-MEAN FC&amp;P VAL'!BQ208+ABS('[1]PERCENT ARRAY-MEAN FC&amp;P VAL'!BR208*'[1]PERCENT ARRAY-MEAN FC&amp;P VAL'!BS208*'[1]PERCENT ARRAY-MEAN FC&amp;P VAL'!BT208),""),""))</f>
        <v/>
      </c>
      <c r="AA208" s="12" t="str">
        <f>IF(Z208="","",'[1]PERCENT ARRAY-MEAN FC&amp;P VAL'!BO208*'[1]PERCENT ARRAY-MEAN FC&amp;P VAL'!BP208*'[1]PERCENT ARRAY-MEAN FC&amp;P VAL'!BQ208-ABS('[1]PERCENT ARRAY-MEAN FC&amp;P VAL'!BR208*'[1]PERCENT ARRAY-MEAN FC&amp;P VAL'!BS208*'[1]PERCENT ARRAY-MEAN FC&amp;P VAL'!BT208))</f>
        <v/>
      </c>
      <c r="AB208" t="str">
        <f>IF(A208="","",IF('[1]Calculation genes in KEGG path'!L206&gt;='[1]Flux and Impact'!$E$1,IF(('[1]PERCENT ARRAY-MEAN FC&amp;P VAL'!BU208*'[1]PERCENT ARRAY-MEAN FC&amp;P VAL'!BV208*'[1]PERCENT ARRAY-MEAN FC&amp;P VAL'!BW208+ABS('[1]PERCENT ARRAY-MEAN FC&amp;P VAL'!BX208*'[1]PERCENT ARRAY-MEAN FC&amp;P VAL'!BY208*'[1]PERCENT ARRAY-MEAN FC&amp;P VAL'!BZ208))&gt;0,'[1]PERCENT ARRAY-MEAN FC&amp;P VAL'!BU208*'[1]PERCENT ARRAY-MEAN FC&amp;P VAL'!BV208*'[1]PERCENT ARRAY-MEAN FC&amp;P VAL'!BW208+ABS('[1]PERCENT ARRAY-MEAN FC&amp;P VAL'!BX208*'[1]PERCENT ARRAY-MEAN FC&amp;P VAL'!BY208*'[1]PERCENT ARRAY-MEAN FC&amp;P VAL'!BZ208),""),""))</f>
        <v/>
      </c>
      <c r="AC208" s="12" t="str">
        <f>IF(AB208="","",'[1]PERCENT ARRAY-MEAN FC&amp;P VAL'!BU208*'[1]PERCENT ARRAY-MEAN FC&amp;P VAL'!BV208*'[1]PERCENT ARRAY-MEAN FC&amp;P VAL'!BW208-ABS('[1]PERCENT ARRAY-MEAN FC&amp;P VAL'!BX208*'[1]PERCENT ARRAY-MEAN FC&amp;P VAL'!BY208*'[1]PERCENT ARRAY-MEAN FC&amp;P VAL'!BZ208))</f>
        <v/>
      </c>
      <c r="AD208" t="str">
        <f>IF(A208="","",IF('[1]Calculation genes in KEGG path'!L206&gt;='[1]Flux and Impact'!$E$1,IF(('[1]PERCENT ARRAY-MEAN FC&amp;P VAL'!CA208*'[1]PERCENT ARRAY-MEAN FC&amp;P VAL'!CB208*'[1]PERCENT ARRAY-MEAN FC&amp;P VAL'!CC208+ABS('[1]PERCENT ARRAY-MEAN FC&amp;P VAL'!CD208*'[1]PERCENT ARRAY-MEAN FC&amp;P VAL'!CE208*'[1]PERCENT ARRAY-MEAN FC&amp;P VAL'!CF208))&gt;0,'[1]PERCENT ARRAY-MEAN FC&amp;P VAL'!CA208*'[1]PERCENT ARRAY-MEAN FC&amp;P VAL'!CB208*'[1]PERCENT ARRAY-MEAN FC&amp;P VAL'!CC208+ABS('[1]PERCENT ARRAY-MEAN FC&amp;P VAL'!CD208*'[1]PERCENT ARRAY-MEAN FC&amp;P VAL'!CE208*'[1]PERCENT ARRAY-MEAN FC&amp;P VAL'!CF208),""),""))</f>
        <v/>
      </c>
      <c r="AE208" s="12" t="str">
        <f>IF(AD208="","",'[1]PERCENT ARRAY-MEAN FC&amp;P VAL'!CA208*'[1]PERCENT ARRAY-MEAN FC&amp;P VAL'!CB208*'[1]PERCENT ARRAY-MEAN FC&amp;P VAL'!CC208-ABS('[1]PERCENT ARRAY-MEAN FC&amp;P VAL'!CD208*'[1]PERCENT ARRAY-MEAN FC&amp;P VAL'!CE208*'[1]PERCENT ARRAY-MEAN FC&amp;P VAL'!CF208))</f>
        <v/>
      </c>
      <c r="AF208" t="str">
        <f>IF(A208="","",IF('[1]Calculation genes in KEGG path'!L206&gt;='[1]Flux and Impact'!$E$1,IF(('[1]PERCENT ARRAY-MEAN FC&amp;P VAL'!CG208*'[1]PERCENT ARRAY-MEAN FC&amp;P VAL'!CH208*'[1]PERCENT ARRAY-MEAN FC&amp;P VAL'!CI208+ABS('[1]PERCENT ARRAY-MEAN FC&amp;P VAL'!CJ208*'[1]PERCENT ARRAY-MEAN FC&amp;P VAL'!CK208*'[1]PERCENT ARRAY-MEAN FC&amp;P VAL'!CL208))&gt;0,'[1]PERCENT ARRAY-MEAN FC&amp;P VAL'!CG208*'[1]PERCENT ARRAY-MEAN FC&amp;P VAL'!CH208*'[1]PERCENT ARRAY-MEAN FC&amp;P VAL'!CI208+ABS('[1]PERCENT ARRAY-MEAN FC&amp;P VAL'!CJ208*'[1]PERCENT ARRAY-MEAN FC&amp;P VAL'!CK208*'[1]PERCENT ARRAY-MEAN FC&amp;P VAL'!CL208),""),""))</f>
        <v/>
      </c>
      <c r="AG208" s="12" t="str">
        <f>IF(AF208="","",'[1]PERCENT ARRAY-MEAN FC&amp;P VAL'!CG208*'[1]PERCENT ARRAY-MEAN FC&amp;P VAL'!CH208*'[1]PERCENT ARRAY-MEAN FC&amp;P VAL'!CI208-ABS('[1]PERCENT ARRAY-MEAN FC&amp;P VAL'!CJ208*'[1]PERCENT ARRAY-MEAN FC&amp;P VAL'!CK208*'[1]PERCENT ARRAY-MEAN FC&amp;P VAL'!CL208))</f>
        <v/>
      </c>
      <c r="AH208" t="str">
        <f>IF(A208="","",IF('[1]Calculation genes in KEGG path'!L206&gt;='[1]Flux and Impact'!$E$1,IF(('[1]PERCENT ARRAY-MEAN FC&amp;P VAL'!CM208*'[1]PERCENT ARRAY-MEAN FC&amp;P VAL'!CN208*'[1]PERCENT ARRAY-MEAN FC&amp;P VAL'!CO208+ABS('[1]PERCENT ARRAY-MEAN FC&amp;P VAL'!CP208*'[1]PERCENT ARRAY-MEAN FC&amp;P VAL'!CQ208*'[1]PERCENT ARRAY-MEAN FC&amp;P VAL'!CR208))&gt;0,'[1]PERCENT ARRAY-MEAN FC&amp;P VAL'!CM208*'[1]PERCENT ARRAY-MEAN FC&amp;P VAL'!CN208*'[1]PERCENT ARRAY-MEAN FC&amp;P VAL'!CO208+ABS('[1]PERCENT ARRAY-MEAN FC&amp;P VAL'!CP208*'[1]PERCENT ARRAY-MEAN FC&amp;P VAL'!CQ208*'[1]PERCENT ARRAY-MEAN FC&amp;P VAL'!CR208),""),""))</f>
        <v/>
      </c>
      <c r="AI208" s="12" t="str">
        <f>IF(AH208="","",'[1]PERCENT ARRAY-MEAN FC&amp;P VAL'!CM208*'[1]PERCENT ARRAY-MEAN FC&amp;P VAL'!CN208*'[1]PERCENT ARRAY-MEAN FC&amp;P VAL'!CO208-ABS('[1]PERCENT ARRAY-MEAN FC&amp;P VAL'!CP208*'[1]PERCENT ARRAY-MEAN FC&amp;P VAL'!CQ208*'[1]PERCENT ARRAY-MEAN FC&amp;P VAL'!CR208))</f>
        <v/>
      </c>
      <c r="AJ208" t="str">
        <f>IF(A208="","",IF('[1]Calculation genes in KEGG path'!L206&gt;='[1]Flux and Impact'!$E$1,IF(('[1]PERCENT ARRAY-MEAN FC&amp;P VAL'!CS208*'[1]PERCENT ARRAY-MEAN FC&amp;P VAL'!CT208*'[1]PERCENT ARRAY-MEAN FC&amp;P VAL'!CU208+ABS('[1]PERCENT ARRAY-MEAN FC&amp;P VAL'!CV208*'[1]PERCENT ARRAY-MEAN FC&amp;P VAL'!CW208*'[1]PERCENT ARRAY-MEAN FC&amp;P VAL'!CX208))&gt;0,'[1]PERCENT ARRAY-MEAN FC&amp;P VAL'!CS208*'[1]PERCENT ARRAY-MEAN FC&amp;P VAL'!CT208*'[1]PERCENT ARRAY-MEAN FC&amp;P VAL'!CU208+ABS('[1]PERCENT ARRAY-MEAN FC&amp;P VAL'!CV208*'[1]PERCENT ARRAY-MEAN FC&amp;P VAL'!CW208*'[1]PERCENT ARRAY-MEAN FC&amp;P VAL'!CX208),""),""))</f>
        <v/>
      </c>
      <c r="AK208" s="12" t="str">
        <f>IF(AJ208="","",'[1]PERCENT ARRAY-MEAN FC&amp;P VAL'!CS208*'[1]PERCENT ARRAY-MEAN FC&amp;P VAL'!CT208*'[1]PERCENT ARRAY-MEAN FC&amp;P VAL'!CU208-ABS('[1]PERCENT ARRAY-MEAN FC&amp;P VAL'!CV208*'[1]PERCENT ARRAY-MEAN FC&amp;P VAL'!CW208*'[1]PERCENT ARRAY-MEAN FC&amp;P VAL'!CX208))</f>
        <v/>
      </c>
      <c r="AL208" t="str">
        <f>IF(A208="","",IF('[1]Calculation genes in KEGG path'!L206&gt;='[1]Flux and Impact'!$E$1,IF(('[1]PERCENT ARRAY-MEAN FC&amp;P VAL'!CY208*'[1]PERCENT ARRAY-MEAN FC&amp;P VAL'!CZ208*'[1]PERCENT ARRAY-MEAN FC&amp;P VAL'!DA208+ABS('[1]PERCENT ARRAY-MEAN FC&amp;P VAL'!DB208*'[1]PERCENT ARRAY-MEAN FC&amp;P VAL'!DC208*'[1]PERCENT ARRAY-MEAN FC&amp;P VAL'!DD208))&gt;0,'[1]PERCENT ARRAY-MEAN FC&amp;P VAL'!CY208*'[1]PERCENT ARRAY-MEAN FC&amp;P VAL'!CZ208*'[1]PERCENT ARRAY-MEAN FC&amp;P VAL'!DA208+ABS('[1]PERCENT ARRAY-MEAN FC&amp;P VAL'!DB208*'[1]PERCENT ARRAY-MEAN FC&amp;P VAL'!DC208*'[1]PERCENT ARRAY-MEAN FC&amp;P VAL'!DD208),""),""))</f>
        <v/>
      </c>
      <c r="AM208" s="12" t="str">
        <f>IF(AL208="","",'[1]PERCENT ARRAY-MEAN FC&amp;P VAL'!CY208*'[1]PERCENT ARRAY-MEAN FC&amp;P VAL'!CZ208*'[1]PERCENT ARRAY-MEAN FC&amp;P VAL'!DA208-ABS('[1]PERCENT ARRAY-MEAN FC&amp;P VAL'!DB208*'[1]PERCENT ARRAY-MEAN FC&amp;P VAL'!DC208*'[1]PERCENT ARRAY-MEAN FC&amp;P VAL'!DD208))</f>
        <v/>
      </c>
      <c r="AN208" t="str">
        <f>IF(A208="","",IF('[1]Calculation genes in KEGG path'!L206&gt;='[1]Flux and Impact'!$E$1,IF(('[1]PERCENT ARRAY-MEAN FC&amp;P VAL'!DE208*'[1]PERCENT ARRAY-MEAN FC&amp;P VAL'!DF208*'[1]PERCENT ARRAY-MEAN FC&amp;P VAL'!DG208+ABS('[1]PERCENT ARRAY-MEAN FC&amp;P VAL'!DH208*'[1]PERCENT ARRAY-MEAN FC&amp;P VAL'!DI208*'[1]PERCENT ARRAY-MEAN FC&amp;P VAL'!DJ208))&gt;0,'[1]PERCENT ARRAY-MEAN FC&amp;P VAL'!DE208*'[1]PERCENT ARRAY-MEAN FC&amp;P VAL'!DF208*'[1]PERCENT ARRAY-MEAN FC&amp;P VAL'!DG208+ABS('[1]PERCENT ARRAY-MEAN FC&amp;P VAL'!DH208*'[1]PERCENT ARRAY-MEAN FC&amp;P VAL'!DI208*'[1]PERCENT ARRAY-MEAN FC&amp;P VAL'!DJ208),""),""))</f>
        <v/>
      </c>
      <c r="AO208" s="12" t="str">
        <f>IF(AN208="","",'[1]PERCENT ARRAY-MEAN FC&amp;P VAL'!DE208*'[1]PERCENT ARRAY-MEAN FC&amp;P VAL'!DF208*'[1]PERCENT ARRAY-MEAN FC&amp;P VAL'!DG208-ABS('[1]PERCENT ARRAY-MEAN FC&amp;P VAL'!DH208*'[1]PERCENT ARRAY-MEAN FC&amp;P VAL'!DI208*'[1]PERCENT ARRAY-MEAN FC&amp;P VAL'!DJ208))</f>
        <v/>
      </c>
      <c r="AP208" t="str">
        <f>IF(A208="","",IF('[1]Calculation genes in KEGG path'!L206&gt;='[1]Flux and Impact'!$E$1,IF(('[1]PERCENT ARRAY-MEAN FC&amp;P VAL'!DK208*'[1]PERCENT ARRAY-MEAN FC&amp;P VAL'!DL208*'[1]PERCENT ARRAY-MEAN FC&amp;P VAL'!DM208+ABS('[1]PERCENT ARRAY-MEAN FC&amp;P VAL'!DN208*'[1]PERCENT ARRAY-MEAN FC&amp;P VAL'!DO208*'[1]PERCENT ARRAY-MEAN FC&amp;P VAL'!DP208))&gt;0,'[1]PERCENT ARRAY-MEAN FC&amp;P VAL'!DK208*'[1]PERCENT ARRAY-MEAN FC&amp;P VAL'!DL208*'[1]PERCENT ARRAY-MEAN FC&amp;P VAL'!DM208+ABS('[1]PERCENT ARRAY-MEAN FC&amp;P VAL'!DN208*'[1]PERCENT ARRAY-MEAN FC&amp;P VAL'!DO208*'[1]PERCENT ARRAY-MEAN FC&amp;P VAL'!DP208),""),""))</f>
        <v/>
      </c>
      <c r="AQ208" s="12" t="str">
        <f>IF(AP208="","",'[1]PERCENT ARRAY-MEAN FC&amp;P VAL'!DK208*'[1]PERCENT ARRAY-MEAN FC&amp;P VAL'!DL208*'[1]PERCENT ARRAY-MEAN FC&amp;P VAL'!DM208-ABS('[1]PERCENT ARRAY-MEAN FC&amp;P VAL'!DN208*'[1]PERCENT ARRAY-MEAN FC&amp;P VAL'!DO208*'[1]PERCENT ARRAY-MEAN FC&amp;P VAL'!DP208))</f>
        <v/>
      </c>
      <c r="AR208" t="str">
        <f>IF(A208="","",IF('[1]Calculation genes in KEGG path'!L206&gt;='[1]Flux and Impact'!$E$1,IF(('[1]PERCENT ARRAY-MEAN FC&amp;P VAL'!DQ208*'[1]PERCENT ARRAY-MEAN FC&amp;P VAL'!DR208*'[1]PERCENT ARRAY-MEAN FC&amp;P VAL'!DS208+ABS('[1]PERCENT ARRAY-MEAN FC&amp;P VAL'!DT208*'[1]PERCENT ARRAY-MEAN FC&amp;P VAL'!DU208*'[1]PERCENT ARRAY-MEAN FC&amp;P VAL'!DV208))&gt;0,'[1]PERCENT ARRAY-MEAN FC&amp;P VAL'!DQ208*'[1]PERCENT ARRAY-MEAN FC&amp;P VAL'!DR208*'[1]PERCENT ARRAY-MEAN FC&amp;P VAL'!DS208+ABS('[1]PERCENT ARRAY-MEAN FC&amp;P VAL'!DT208*'[1]PERCENT ARRAY-MEAN FC&amp;P VAL'!DU208*'[1]PERCENT ARRAY-MEAN FC&amp;P VAL'!DV208),""),""))</f>
        <v/>
      </c>
      <c r="AS208" s="12" t="str">
        <f>IF(AR208="","",'[1]PERCENT ARRAY-MEAN FC&amp;P VAL'!DQ208*'[1]PERCENT ARRAY-MEAN FC&amp;P VAL'!DR208*'[1]PERCENT ARRAY-MEAN FC&amp;P VAL'!DS208-ABS('[1]PERCENT ARRAY-MEAN FC&amp;P VAL'!DT208*'[1]PERCENT ARRAY-MEAN FC&amp;P VAL'!DU208*'[1]PERCENT ARRAY-MEAN FC&amp;P VAL'!DV208))</f>
        <v/>
      </c>
      <c r="AT208" s="12" t="str">
        <f t="shared" si="9"/>
        <v/>
      </c>
      <c r="AU208" s="12" t="str">
        <f t="shared" si="10"/>
        <v/>
      </c>
    </row>
    <row r="209" spans="5:47">
      <c r="E209" s="12"/>
      <c r="O209" s="12" t="str">
        <f>IF(N209="","",'[1]PERCENT ARRAY-MEAN FC&amp;P VAL'!AE209*'[1]PERCENT ARRAY-MEAN FC&amp;P VAL'!AF209*'[1]PERCENT ARRAY-MEAN FC&amp;P VAL'!AG209-ABS('[1]PERCENT ARRAY-MEAN FC&amp;P VAL'!AH209*'[1]PERCENT ARRAY-MEAN FC&amp;P VAL'!AI209*'[1]PERCENT ARRAY-MEAN FC&amp;P VAL'!AJ209))</f>
        <v/>
      </c>
      <c r="P209" t="str">
        <f>IF(A209="","",IF('[1]Calculation genes in KEGG path'!L207&gt;='[1]Flux and Impact'!$E$1,IF(('[1]PERCENT ARRAY-MEAN FC&amp;P VAL'!AK209*'[1]PERCENT ARRAY-MEAN FC&amp;P VAL'!AL209*'[1]PERCENT ARRAY-MEAN FC&amp;P VAL'!AM209+ABS('[1]PERCENT ARRAY-MEAN FC&amp;P VAL'!AN209*'[1]PERCENT ARRAY-MEAN FC&amp;P VAL'!AO209*'[1]PERCENT ARRAY-MEAN FC&amp;P VAL'!AP209))&gt;0,'[1]PERCENT ARRAY-MEAN FC&amp;P VAL'!AK209*'[1]PERCENT ARRAY-MEAN FC&amp;P VAL'!AL209*'[1]PERCENT ARRAY-MEAN FC&amp;P VAL'!AM209+ABS('[1]PERCENT ARRAY-MEAN FC&amp;P VAL'!AN209*'[1]PERCENT ARRAY-MEAN FC&amp;P VAL'!AO209*'[1]PERCENT ARRAY-MEAN FC&amp;P VAL'!AP209),""),""))</f>
        <v/>
      </c>
      <c r="Q209" s="12" t="str">
        <f>IF(P209="","",'[1]PERCENT ARRAY-MEAN FC&amp;P VAL'!AK209*'[1]PERCENT ARRAY-MEAN FC&amp;P VAL'!AL209*'[1]PERCENT ARRAY-MEAN FC&amp;P VAL'!AM209-ABS('[1]PERCENT ARRAY-MEAN FC&amp;P VAL'!AN209*'[1]PERCENT ARRAY-MEAN FC&amp;P VAL'!AO209*'[1]PERCENT ARRAY-MEAN FC&amp;P VAL'!AP209))</f>
        <v/>
      </c>
      <c r="R209" t="str">
        <f>IF(A209="","",IF('[1]Calculation genes in KEGG path'!L207&gt;='[1]Flux and Impact'!$E$1,IF(('[1]PERCENT ARRAY-MEAN FC&amp;P VAL'!AQ209*'[1]PERCENT ARRAY-MEAN FC&amp;P VAL'!AR209*'[1]PERCENT ARRAY-MEAN FC&amp;P VAL'!AS209+ABS('[1]PERCENT ARRAY-MEAN FC&amp;P VAL'!AT209*'[1]PERCENT ARRAY-MEAN FC&amp;P VAL'!AU209*'[1]PERCENT ARRAY-MEAN FC&amp;P VAL'!AV209))&gt;0,'[1]PERCENT ARRAY-MEAN FC&amp;P VAL'!AQ209*'[1]PERCENT ARRAY-MEAN FC&amp;P VAL'!AR209*'[1]PERCENT ARRAY-MEAN FC&amp;P VAL'!AS209+ABS('[1]PERCENT ARRAY-MEAN FC&amp;P VAL'!AT209*'[1]PERCENT ARRAY-MEAN FC&amp;P VAL'!AU209*'[1]PERCENT ARRAY-MEAN FC&amp;P VAL'!AV209),""),""))</f>
        <v/>
      </c>
      <c r="S209" s="12" t="str">
        <f>IF(R209="","",'[1]PERCENT ARRAY-MEAN FC&amp;P VAL'!AQ209*'[1]PERCENT ARRAY-MEAN FC&amp;P VAL'!AR209*'[1]PERCENT ARRAY-MEAN FC&amp;P VAL'!AS209-ABS('[1]PERCENT ARRAY-MEAN FC&amp;P VAL'!AT209*'[1]PERCENT ARRAY-MEAN FC&amp;P VAL'!AU209*'[1]PERCENT ARRAY-MEAN FC&amp;P VAL'!AV209))</f>
        <v/>
      </c>
      <c r="T209" t="str">
        <f>IF(A209="","",IF('[1]Calculation genes in KEGG path'!L207&gt;='[1]Flux and Impact'!$E$1,IF(('[1]PERCENT ARRAY-MEAN FC&amp;P VAL'!AW209*'[1]PERCENT ARRAY-MEAN FC&amp;P VAL'!AX209*'[1]PERCENT ARRAY-MEAN FC&amp;P VAL'!AY209+ABS('[1]PERCENT ARRAY-MEAN FC&amp;P VAL'!AZ209*'[1]PERCENT ARRAY-MEAN FC&amp;P VAL'!BA209*'[1]PERCENT ARRAY-MEAN FC&amp;P VAL'!BB209))&gt;0,'[1]PERCENT ARRAY-MEAN FC&amp;P VAL'!AW209*'[1]PERCENT ARRAY-MEAN FC&amp;P VAL'!AX209*'[1]PERCENT ARRAY-MEAN FC&amp;P VAL'!AY209+ABS('[1]PERCENT ARRAY-MEAN FC&amp;P VAL'!AZ209*'[1]PERCENT ARRAY-MEAN FC&amp;P VAL'!BA209*'[1]PERCENT ARRAY-MEAN FC&amp;P VAL'!BB209),""),""))</f>
        <v/>
      </c>
      <c r="U209" s="12" t="str">
        <f>IF(T209="","",'[1]PERCENT ARRAY-MEAN FC&amp;P VAL'!AW209*'[1]PERCENT ARRAY-MEAN FC&amp;P VAL'!AX209*'[1]PERCENT ARRAY-MEAN FC&amp;P VAL'!AY209-ABS('[1]PERCENT ARRAY-MEAN FC&amp;P VAL'!AZ209*'[1]PERCENT ARRAY-MEAN FC&amp;P VAL'!BA209*'[1]PERCENT ARRAY-MEAN FC&amp;P VAL'!BB209))</f>
        <v/>
      </c>
      <c r="V209" t="str">
        <f>IF(A209="","",IF('[1]Calculation genes in KEGG path'!L207&gt;='[1]Flux and Impact'!$E$1,IF(('[1]PERCENT ARRAY-MEAN FC&amp;P VAL'!BC209*'[1]PERCENT ARRAY-MEAN FC&amp;P VAL'!BD209*'[1]PERCENT ARRAY-MEAN FC&amp;P VAL'!BE209+ABS('[1]PERCENT ARRAY-MEAN FC&amp;P VAL'!BF209*'[1]PERCENT ARRAY-MEAN FC&amp;P VAL'!BG209*'[1]PERCENT ARRAY-MEAN FC&amp;P VAL'!BH209))&gt;0,'[1]PERCENT ARRAY-MEAN FC&amp;P VAL'!BC209*'[1]PERCENT ARRAY-MEAN FC&amp;P VAL'!BD209*'[1]PERCENT ARRAY-MEAN FC&amp;P VAL'!BE209+ABS('[1]PERCENT ARRAY-MEAN FC&amp;P VAL'!BF209*'[1]PERCENT ARRAY-MEAN FC&amp;P VAL'!BG209*'[1]PERCENT ARRAY-MEAN FC&amp;P VAL'!BH209),""),""))</f>
        <v/>
      </c>
      <c r="W209" s="12" t="str">
        <f>IF(V209="","",'[1]PERCENT ARRAY-MEAN FC&amp;P VAL'!BC209*'[1]PERCENT ARRAY-MEAN FC&amp;P VAL'!BD209*'[1]PERCENT ARRAY-MEAN FC&amp;P VAL'!BE209-ABS('[1]PERCENT ARRAY-MEAN FC&amp;P VAL'!BF209*'[1]PERCENT ARRAY-MEAN FC&amp;P VAL'!BG209*'[1]PERCENT ARRAY-MEAN FC&amp;P VAL'!BH209))</f>
        <v/>
      </c>
      <c r="X209" t="str">
        <f>IF(A209="","",IF('[1]Calculation genes in KEGG path'!L207&gt;='[1]Flux and Impact'!$E$1,IF(('[1]PERCENT ARRAY-MEAN FC&amp;P VAL'!BI209*'[1]PERCENT ARRAY-MEAN FC&amp;P VAL'!BJ209*'[1]PERCENT ARRAY-MEAN FC&amp;P VAL'!BK209+ABS('[1]PERCENT ARRAY-MEAN FC&amp;P VAL'!BL209*'[1]PERCENT ARRAY-MEAN FC&amp;P VAL'!BM209*'[1]PERCENT ARRAY-MEAN FC&amp;P VAL'!BN209))&gt;0,'[1]PERCENT ARRAY-MEAN FC&amp;P VAL'!BI209*'[1]PERCENT ARRAY-MEAN FC&amp;P VAL'!BJ209*'[1]PERCENT ARRAY-MEAN FC&amp;P VAL'!BK209+ABS('[1]PERCENT ARRAY-MEAN FC&amp;P VAL'!BL209*'[1]PERCENT ARRAY-MEAN FC&amp;P VAL'!BM209*'[1]PERCENT ARRAY-MEAN FC&amp;P VAL'!BN209),""),""))</f>
        <v/>
      </c>
      <c r="Y209" s="12" t="str">
        <f>IF(X209="","",'[1]PERCENT ARRAY-MEAN FC&amp;P VAL'!BI209*'[1]PERCENT ARRAY-MEAN FC&amp;P VAL'!BJ209*'[1]PERCENT ARRAY-MEAN FC&amp;P VAL'!BK209-ABS('[1]PERCENT ARRAY-MEAN FC&amp;P VAL'!BL209*'[1]PERCENT ARRAY-MEAN FC&amp;P VAL'!BM209*'[1]PERCENT ARRAY-MEAN FC&amp;P VAL'!BN209))</f>
        <v/>
      </c>
      <c r="Z209" t="str">
        <f>IF(A209="","",IF('[1]Calculation genes in KEGG path'!L207&gt;='[1]Flux and Impact'!$E$1,IF(('[1]PERCENT ARRAY-MEAN FC&amp;P VAL'!BO209*'[1]PERCENT ARRAY-MEAN FC&amp;P VAL'!BP209*'[1]PERCENT ARRAY-MEAN FC&amp;P VAL'!BQ209+ABS('[1]PERCENT ARRAY-MEAN FC&amp;P VAL'!BR209*'[1]PERCENT ARRAY-MEAN FC&amp;P VAL'!BS209*'[1]PERCENT ARRAY-MEAN FC&amp;P VAL'!BT209))&gt;0,'[1]PERCENT ARRAY-MEAN FC&amp;P VAL'!BO209*'[1]PERCENT ARRAY-MEAN FC&amp;P VAL'!BP209*'[1]PERCENT ARRAY-MEAN FC&amp;P VAL'!BQ209+ABS('[1]PERCENT ARRAY-MEAN FC&amp;P VAL'!BR209*'[1]PERCENT ARRAY-MEAN FC&amp;P VAL'!BS209*'[1]PERCENT ARRAY-MEAN FC&amp;P VAL'!BT209),""),""))</f>
        <v/>
      </c>
      <c r="AA209" s="12" t="str">
        <f>IF(Z209="","",'[1]PERCENT ARRAY-MEAN FC&amp;P VAL'!BO209*'[1]PERCENT ARRAY-MEAN FC&amp;P VAL'!BP209*'[1]PERCENT ARRAY-MEAN FC&amp;P VAL'!BQ209-ABS('[1]PERCENT ARRAY-MEAN FC&amp;P VAL'!BR209*'[1]PERCENT ARRAY-MEAN FC&amp;P VAL'!BS209*'[1]PERCENT ARRAY-MEAN FC&amp;P VAL'!BT209))</f>
        <v/>
      </c>
      <c r="AB209" t="str">
        <f>IF(A209="","",IF('[1]Calculation genes in KEGG path'!L207&gt;='[1]Flux and Impact'!$E$1,IF(('[1]PERCENT ARRAY-MEAN FC&amp;P VAL'!BU209*'[1]PERCENT ARRAY-MEAN FC&amp;P VAL'!BV209*'[1]PERCENT ARRAY-MEAN FC&amp;P VAL'!BW209+ABS('[1]PERCENT ARRAY-MEAN FC&amp;P VAL'!BX209*'[1]PERCENT ARRAY-MEAN FC&amp;P VAL'!BY209*'[1]PERCENT ARRAY-MEAN FC&amp;P VAL'!BZ209))&gt;0,'[1]PERCENT ARRAY-MEAN FC&amp;P VAL'!BU209*'[1]PERCENT ARRAY-MEAN FC&amp;P VAL'!BV209*'[1]PERCENT ARRAY-MEAN FC&amp;P VAL'!BW209+ABS('[1]PERCENT ARRAY-MEAN FC&amp;P VAL'!BX209*'[1]PERCENT ARRAY-MEAN FC&amp;P VAL'!BY209*'[1]PERCENT ARRAY-MEAN FC&amp;P VAL'!BZ209),""),""))</f>
        <v/>
      </c>
      <c r="AC209" s="12" t="str">
        <f>IF(AB209="","",'[1]PERCENT ARRAY-MEAN FC&amp;P VAL'!BU209*'[1]PERCENT ARRAY-MEAN FC&amp;P VAL'!BV209*'[1]PERCENT ARRAY-MEAN FC&amp;P VAL'!BW209-ABS('[1]PERCENT ARRAY-MEAN FC&amp;P VAL'!BX209*'[1]PERCENT ARRAY-MEAN FC&amp;P VAL'!BY209*'[1]PERCENT ARRAY-MEAN FC&amp;P VAL'!BZ209))</f>
        <v/>
      </c>
      <c r="AD209" t="str">
        <f>IF(A209="","",IF('[1]Calculation genes in KEGG path'!L207&gt;='[1]Flux and Impact'!$E$1,IF(('[1]PERCENT ARRAY-MEAN FC&amp;P VAL'!CA209*'[1]PERCENT ARRAY-MEAN FC&amp;P VAL'!CB209*'[1]PERCENT ARRAY-MEAN FC&amp;P VAL'!CC209+ABS('[1]PERCENT ARRAY-MEAN FC&amp;P VAL'!CD209*'[1]PERCENT ARRAY-MEAN FC&amp;P VAL'!CE209*'[1]PERCENT ARRAY-MEAN FC&amp;P VAL'!CF209))&gt;0,'[1]PERCENT ARRAY-MEAN FC&amp;P VAL'!CA209*'[1]PERCENT ARRAY-MEAN FC&amp;P VAL'!CB209*'[1]PERCENT ARRAY-MEAN FC&amp;P VAL'!CC209+ABS('[1]PERCENT ARRAY-MEAN FC&amp;P VAL'!CD209*'[1]PERCENT ARRAY-MEAN FC&amp;P VAL'!CE209*'[1]PERCENT ARRAY-MEAN FC&amp;P VAL'!CF209),""),""))</f>
        <v/>
      </c>
      <c r="AE209" s="12" t="str">
        <f>IF(AD209="","",'[1]PERCENT ARRAY-MEAN FC&amp;P VAL'!CA209*'[1]PERCENT ARRAY-MEAN FC&amp;P VAL'!CB209*'[1]PERCENT ARRAY-MEAN FC&amp;P VAL'!CC209-ABS('[1]PERCENT ARRAY-MEAN FC&amp;P VAL'!CD209*'[1]PERCENT ARRAY-MEAN FC&amp;P VAL'!CE209*'[1]PERCENT ARRAY-MEAN FC&amp;P VAL'!CF209))</f>
        <v/>
      </c>
      <c r="AF209" t="str">
        <f>IF(A209="","",IF('[1]Calculation genes in KEGG path'!L207&gt;='[1]Flux and Impact'!$E$1,IF(('[1]PERCENT ARRAY-MEAN FC&amp;P VAL'!CG209*'[1]PERCENT ARRAY-MEAN FC&amp;P VAL'!CH209*'[1]PERCENT ARRAY-MEAN FC&amp;P VAL'!CI209+ABS('[1]PERCENT ARRAY-MEAN FC&amp;P VAL'!CJ209*'[1]PERCENT ARRAY-MEAN FC&amp;P VAL'!CK209*'[1]PERCENT ARRAY-MEAN FC&amp;P VAL'!CL209))&gt;0,'[1]PERCENT ARRAY-MEAN FC&amp;P VAL'!CG209*'[1]PERCENT ARRAY-MEAN FC&amp;P VAL'!CH209*'[1]PERCENT ARRAY-MEAN FC&amp;P VAL'!CI209+ABS('[1]PERCENT ARRAY-MEAN FC&amp;P VAL'!CJ209*'[1]PERCENT ARRAY-MEAN FC&amp;P VAL'!CK209*'[1]PERCENT ARRAY-MEAN FC&amp;P VAL'!CL209),""),""))</f>
        <v/>
      </c>
      <c r="AG209" s="12" t="str">
        <f>IF(AF209="","",'[1]PERCENT ARRAY-MEAN FC&amp;P VAL'!CG209*'[1]PERCENT ARRAY-MEAN FC&amp;P VAL'!CH209*'[1]PERCENT ARRAY-MEAN FC&amp;P VAL'!CI209-ABS('[1]PERCENT ARRAY-MEAN FC&amp;P VAL'!CJ209*'[1]PERCENT ARRAY-MEAN FC&amp;P VAL'!CK209*'[1]PERCENT ARRAY-MEAN FC&amp;P VAL'!CL209))</f>
        <v/>
      </c>
      <c r="AH209" t="str">
        <f>IF(A209="","",IF('[1]Calculation genes in KEGG path'!L207&gt;='[1]Flux and Impact'!$E$1,IF(('[1]PERCENT ARRAY-MEAN FC&amp;P VAL'!CM209*'[1]PERCENT ARRAY-MEAN FC&amp;P VAL'!CN209*'[1]PERCENT ARRAY-MEAN FC&amp;P VAL'!CO209+ABS('[1]PERCENT ARRAY-MEAN FC&amp;P VAL'!CP209*'[1]PERCENT ARRAY-MEAN FC&amp;P VAL'!CQ209*'[1]PERCENT ARRAY-MEAN FC&amp;P VAL'!CR209))&gt;0,'[1]PERCENT ARRAY-MEAN FC&amp;P VAL'!CM209*'[1]PERCENT ARRAY-MEAN FC&amp;P VAL'!CN209*'[1]PERCENT ARRAY-MEAN FC&amp;P VAL'!CO209+ABS('[1]PERCENT ARRAY-MEAN FC&amp;P VAL'!CP209*'[1]PERCENT ARRAY-MEAN FC&amp;P VAL'!CQ209*'[1]PERCENT ARRAY-MEAN FC&amp;P VAL'!CR209),""),""))</f>
        <v/>
      </c>
      <c r="AI209" s="12" t="str">
        <f>IF(AH209="","",'[1]PERCENT ARRAY-MEAN FC&amp;P VAL'!CM209*'[1]PERCENT ARRAY-MEAN FC&amp;P VAL'!CN209*'[1]PERCENT ARRAY-MEAN FC&amp;P VAL'!CO209-ABS('[1]PERCENT ARRAY-MEAN FC&amp;P VAL'!CP209*'[1]PERCENT ARRAY-MEAN FC&amp;P VAL'!CQ209*'[1]PERCENT ARRAY-MEAN FC&amp;P VAL'!CR209))</f>
        <v/>
      </c>
      <c r="AJ209" t="str">
        <f>IF(A209="","",IF('[1]Calculation genes in KEGG path'!L207&gt;='[1]Flux and Impact'!$E$1,IF(('[1]PERCENT ARRAY-MEAN FC&amp;P VAL'!CS209*'[1]PERCENT ARRAY-MEAN FC&amp;P VAL'!CT209*'[1]PERCENT ARRAY-MEAN FC&amp;P VAL'!CU209+ABS('[1]PERCENT ARRAY-MEAN FC&amp;P VAL'!CV209*'[1]PERCENT ARRAY-MEAN FC&amp;P VAL'!CW209*'[1]PERCENT ARRAY-MEAN FC&amp;P VAL'!CX209))&gt;0,'[1]PERCENT ARRAY-MEAN FC&amp;P VAL'!CS209*'[1]PERCENT ARRAY-MEAN FC&amp;P VAL'!CT209*'[1]PERCENT ARRAY-MEAN FC&amp;P VAL'!CU209+ABS('[1]PERCENT ARRAY-MEAN FC&amp;P VAL'!CV209*'[1]PERCENT ARRAY-MEAN FC&amp;P VAL'!CW209*'[1]PERCENT ARRAY-MEAN FC&amp;P VAL'!CX209),""),""))</f>
        <v/>
      </c>
      <c r="AK209" s="12" t="str">
        <f>IF(AJ209="","",'[1]PERCENT ARRAY-MEAN FC&amp;P VAL'!CS209*'[1]PERCENT ARRAY-MEAN FC&amp;P VAL'!CT209*'[1]PERCENT ARRAY-MEAN FC&amp;P VAL'!CU209-ABS('[1]PERCENT ARRAY-MEAN FC&amp;P VAL'!CV209*'[1]PERCENT ARRAY-MEAN FC&amp;P VAL'!CW209*'[1]PERCENT ARRAY-MEAN FC&amp;P VAL'!CX209))</f>
        <v/>
      </c>
      <c r="AL209" t="str">
        <f>IF(A209="","",IF('[1]Calculation genes in KEGG path'!L207&gt;='[1]Flux and Impact'!$E$1,IF(('[1]PERCENT ARRAY-MEAN FC&amp;P VAL'!CY209*'[1]PERCENT ARRAY-MEAN FC&amp;P VAL'!CZ209*'[1]PERCENT ARRAY-MEAN FC&amp;P VAL'!DA209+ABS('[1]PERCENT ARRAY-MEAN FC&amp;P VAL'!DB209*'[1]PERCENT ARRAY-MEAN FC&amp;P VAL'!DC209*'[1]PERCENT ARRAY-MEAN FC&amp;P VAL'!DD209))&gt;0,'[1]PERCENT ARRAY-MEAN FC&amp;P VAL'!CY209*'[1]PERCENT ARRAY-MEAN FC&amp;P VAL'!CZ209*'[1]PERCENT ARRAY-MEAN FC&amp;P VAL'!DA209+ABS('[1]PERCENT ARRAY-MEAN FC&amp;P VAL'!DB209*'[1]PERCENT ARRAY-MEAN FC&amp;P VAL'!DC209*'[1]PERCENT ARRAY-MEAN FC&amp;P VAL'!DD209),""),""))</f>
        <v/>
      </c>
      <c r="AM209" s="12" t="str">
        <f>IF(AL209="","",'[1]PERCENT ARRAY-MEAN FC&amp;P VAL'!CY209*'[1]PERCENT ARRAY-MEAN FC&amp;P VAL'!CZ209*'[1]PERCENT ARRAY-MEAN FC&amp;P VAL'!DA209-ABS('[1]PERCENT ARRAY-MEAN FC&amp;P VAL'!DB209*'[1]PERCENT ARRAY-MEAN FC&amp;P VAL'!DC209*'[1]PERCENT ARRAY-MEAN FC&amp;P VAL'!DD209))</f>
        <v/>
      </c>
      <c r="AN209" t="str">
        <f>IF(A209="","",IF('[1]Calculation genes in KEGG path'!L207&gt;='[1]Flux and Impact'!$E$1,IF(('[1]PERCENT ARRAY-MEAN FC&amp;P VAL'!DE209*'[1]PERCENT ARRAY-MEAN FC&amp;P VAL'!DF209*'[1]PERCENT ARRAY-MEAN FC&amp;P VAL'!DG209+ABS('[1]PERCENT ARRAY-MEAN FC&amp;P VAL'!DH209*'[1]PERCENT ARRAY-MEAN FC&amp;P VAL'!DI209*'[1]PERCENT ARRAY-MEAN FC&amp;P VAL'!DJ209))&gt;0,'[1]PERCENT ARRAY-MEAN FC&amp;P VAL'!DE209*'[1]PERCENT ARRAY-MEAN FC&amp;P VAL'!DF209*'[1]PERCENT ARRAY-MEAN FC&amp;P VAL'!DG209+ABS('[1]PERCENT ARRAY-MEAN FC&amp;P VAL'!DH209*'[1]PERCENT ARRAY-MEAN FC&amp;P VAL'!DI209*'[1]PERCENT ARRAY-MEAN FC&amp;P VAL'!DJ209),""),""))</f>
        <v/>
      </c>
      <c r="AO209" s="12" t="str">
        <f>IF(AN209="","",'[1]PERCENT ARRAY-MEAN FC&amp;P VAL'!DE209*'[1]PERCENT ARRAY-MEAN FC&amp;P VAL'!DF209*'[1]PERCENT ARRAY-MEAN FC&amp;P VAL'!DG209-ABS('[1]PERCENT ARRAY-MEAN FC&amp;P VAL'!DH209*'[1]PERCENT ARRAY-MEAN FC&amp;P VAL'!DI209*'[1]PERCENT ARRAY-MEAN FC&amp;P VAL'!DJ209))</f>
        <v/>
      </c>
      <c r="AP209" t="str">
        <f>IF(A209="","",IF('[1]Calculation genes in KEGG path'!L207&gt;='[1]Flux and Impact'!$E$1,IF(('[1]PERCENT ARRAY-MEAN FC&amp;P VAL'!DK209*'[1]PERCENT ARRAY-MEAN FC&amp;P VAL'!DL209*'[1]PERCENT ARRAY-MEAN FC&amp;P VAL'!DM209+ABS('[1]PERCENT ARRAY-MEAN FC&amp;P VAL'!DN209*'[1]PERCENT ARRAY-MEAN FC&amp;P VAL'!DO209*'[1]PERCENT ARRAY-MEAN FC&amp;P VAL'!DP209))&gt;0,'[1]PERCENT ARRAY-MEAN FC&amp;P VAL'!DK209*'[1]PERCENT ARRAY-MEAN FC&amp;P VAL'!DL209*'[1]PERCENT ARRAY-MEAN FC&amp;P VAL'!DM209+ABS('[1]PERCENT ARRAY-MEAN FC&amp;P VAL'!DN209*'[1]PERCENT ARRAY-MEAN FC&amp;P VAL'!DO209*'[1]PERCENT ARRAY-MEAN FC&amp;P VAL'!DP209),""),""))</f>
        <v/>
      </c>
      <c r="AQ209" s="12" t="str">
        <f>IF(AP209="","",'[1]PERCENT ARRAY-MEAN FC&amp;P VAL'!DK209*'[1]PERCENT ARRAY-MEAN FC&amp;P VAL'!DL209*'[1]PERCENT ARRAY-MEAN FC&amp;P VAL'!DM209-ABS('[1]PERCENT ARRAY-MEAN FC&amp;P VAL'!DN209*'[1]PERCENT ARRAY-MEAN FC&amp;P VAL'!DO209*'[1]PERCENT ARRAY-MEAN FC&amp;P VAL'!DP209))</f>
        <v/>
      </c>
      <c r="AR209" t="str">
        <f>IF(A209="","",IF('[1]Calculation genes in KEGG path'!L207&gt;='[1]Flux and Impact'!$E$1,IF(('[1]PERCENT ARRAY-MEAN FC&amp;P VAL'!DQ209*'[1]PERCENT ARRAY-MEAN FC&amp;P VAL'!DR209*'[1]PERCENT ARRAY-MEAN FC&amp;P VAL'!DS209+ABS('[1]PERCENT ARRAY-MEAN FC&amp;P VAL'!DT209*'[1]PERCENT ARRAY-MEAN FC&amp;P VAL'!DU209*'[1]PERCENT ARRAY-MEAN FC&amp;P VAL'!DV209))&gt;0,'[1]PERCENT ARRAY-MEAN FC&amp;P VAL'!DQ209*'[1]PERCENT ARRAY-MEAN FC&amp;P VAL'!DR209*'[1]PERCENT ARRAY-MEAN FC&amp;P VAL'!DS209+ABS('[1]PERCENT ARRAY-MEAN FC&amp;P VAL'!DT209*'[1]PERCENT ARRAY-MEAN FC&amp;P VAL'!DU209*'[1]PERCENT ARRAY-MEAN FC&amp;P VAL'!DV209),""),""))</f>
        <v/>
      </c>
      <c r="AS209" s="12" t="str">
        <f>IF(AR209="","",'[1]PERCENT ARRAY-MEAN FC&amp;P VAL'!DQ209*'[1]PERCENT ARRAY-MEAN FC&amp;P VAL'!DR209*'[1]PERCENT ARRAY-MEAN FC&amp;P VAL'!DS209-ABS('[1]PERCENT ARRAY-MEAN FC&amp;P VAL'!DT209*'[1]PERCENT ARRAY-MEAN FC&amp;P VAL'!DU209*'[1]PERCENT ARRAY-MEAN FC&amp;P VAL'!DV209))</f>
        <v/>
      </c>
      <c r="AT209" s="12" t="str">
        <f t="shared" si="9"/>
        <v/>
      </c>
      <c r="AU209" s="12" t="str">
        <f t="shared" si="10"/>
        <v/>
      </c>
    </row>
    <row r="210" spans="5:47">
      <c r="E210" s="12"/>
      <c r="O210" s="12" t="str">
        <f>IF(N210="","",'[1]PERCENT ARRAY-MEAN FC&amp;P VAL'!AE210*'[1]PERCENT ARRAY-MEAN FC&amp;P VAL'!AF210*'[1]PERCENT ARRAY-MEAN FC&amp;P VAL'!AG210-ABS('[1]PERCENT ARRAY-MEAN FC&amp;P VAL'!AH210*'[1]PERCENT ARRAY-MEAN FC&amp;P VAL'!AI210*'[1]PERCENT ARRAY-MEAN FC&amp;P VAL'!AJ210))</f>
        <v/>
      </c>
      <c r="P210" t="str">
        <f>IF(A210="","",IF('[1]Calculation genes in KEGG path'!L208&gt;='[1]Flux and Impact'!$E$1,IF(('[1]PERCENT ARRAY-MEAN FC&amp;P VAL'!AK210*'[1]PERCENT ARRAY-MEAN FC&amp;P VAL'!AL210*'[1]PERCENT ARRAY-MEAN FC&amp;P VAL'!AM210+ABS('[1]PERCENT ARRAY-MEAN FC&amp;P VAL'!AN210*'[1]PERCENT ARRAY-MEAN FC&amp;P VAL'!AO210*'[1]PERCENT ARRAY-MEAN FC&amp;P VAL'!AP210))&gt;0,'[1]PERCENT ARRAY-MEAN FC&amp;P VAL'!AK210*'[1]PERCENT ARRAY-MEAN FC&amp;P VAL'!AL210*'[1]PERCENT ARRAY-MEAN FC&amp;P VAL'!AM210+ABS('[1]PERCENT ARRAY-MEAN FC&amp;P VAL'!AN210*'[1]PERCENT ARRAY-MEAN FC&amp;P VAL'!AO210*'[1]PERCENT ARRAY-MEAN FC&amp;P VAL'!AP210),""),""))</f>
        <v/>
      </c>
      <c r="Q210" s="12" t="str">
        <f>IF(P210="","",'[1]PERCENT ARRAY-MEAN FC&amp;P VAL'!AK210*'[1]PERCENT ARRAY-MEAN FC&amp;P VAL'!AL210*'[1]PERCENT ARRAY-MEAN FC&amp;P VAL'!AM210-ABS('[1]PERCENT ARRAY-MEAN FC&amp;P VAL'!AN210*'[1]PERCENT ARRAY-MEAN FC&amp;P VAL'!AO210*'[1]PERCENT ARRAY-MEAN FC&amp;P VAL'!AP210))</f>
        <v/>
      </c>
      <c r="R210" t="str">
        <f>IF(A210="","",IF('[1]Calculation genes in KEGG path'!L208&gt;='[1]Flux and Impact'!$E$1,IF(('[1]PERCENT ARRAY-MEAN FC&amp;P VAL'!AQ210*'[1]PERCENT ARRAY-MEAN FC&amp;P VAL'!AR210*'[1]PERCENT ARRAY-MEAN FC&amp;P VAL'!AS210+ABS('[1]PERCENT ARRAY-MEAN FC&amp;P VAL'!AT210*'[1]PERCENT ARRAY-MEAN FC&amp;P VAL'!AU210*'[1]PERCENT ARRAY-MEAN FC&amp;P VAL'!AV210))&gt;0,'[1]PERCENT ARRAY-MEAN FC&amp;P VAL'!AQ210*'[1]PERCENT ARRAY-MEAN FC&amp;P VAL'!AR210*'[1]PERCENT ARRAY-MEAN FC&amp;P VAL'!AS210+ABS('[1]PERCENT ARRAY-MEAN FC&amp;P VAL'!AT210*'[1]PERCENT ARRAY-MEAN FC&amp;P VAL'!AU210*'[1]PERCENT ARRAY-MEAN FC&amp;P VAL'!AV210),""),""))</f>
        <v/>
      </c>
      <c r="S210" s="12" t="str">
        <f>IF(R210="","",'[1]PERCENT ARRAY-MEAN FC&amp;P VAL'!AQ210*'[1]PERCENT ARRAY-MEAN FC&amp;P VAL'!AR210*'[1]PERCENT ARRAY-MEAN FC&amp;P VAL'!AS210-ABS('[1]PERCENT ARRAY-MEAN FC&amp;P VAL'!AT210*'[1]PERCENT ARRAY-MEAN FC&amp;P VAL'!AU210*'[1]PERCENT ARRAY-MEAN FC&amp;P VAL'!AV210))</f>
        <v/>
      </c>
      <c r="T210" t="str">
        <f>IF(A210="","",IF('[1]Calculation genes in KEGG path'!L208&gt;='[1]Flux and Impact'!$E$1,IF(('[1]PERCENT ARRAY-MEAN FC&amp;P VAL'!AW210*'[1]PERCENT ARRAY-MEAN FC&amp;P VAL'!AX210*'[1]PERCENT ARRAY-MEAN FC&amp;P VAL'!AY210+ABS('[1]PERCENT ARRAY-MEAN FC&amp;P VAL'!AZ210*'[1]PERCENT ARRAY-MEAN FC&amp;P VAL'!BA210*'[1]PERCENT ARRAY-MEAN FC&amp;P VAL'!BB210))&gt;0,'[1]PERCENT ARRAY-MEAN FC&amp;P VAL'!AW210*'[1]PERCENT ARRAY-MEAN FC&amp;P VAL'!AX210*'[1]PERCENT ARRAY-MEAN FC&amp;P VAL'!AY210+ABS('[1]PERCENT ARRAY-MEAN FC&amp;P VAL'!AZ210*'[1]PERCENT ARRAY-MEAN FC&amp;P VAL'!BA210*'[1]PERCENT ARRAY-MEAN FC&amp;P VAL'!BB210),""),""))</f>
        <v/>
      </c>
      <c r="U210" s="12" t="str">
        <f>IF(T210="","",'[1]PERCENT ARRAY-MEAN FC&amp;P VAL'!AW210*'[1]PERCENT ARRAY-MEAN FC&amp;P VAL'!AX210*'[1]PERCENT ARRAY-MEAN FC&amp;P VAL'!AY210-ABS('[1]PERCENT ARRAY-MEAN FC&amp;P VAL'!AZ210*'[1]PERCENT ARRAY-MEAN FC&amp;P VAL'!BA210*'[1]PERCENT ARRAY-MEAN FC&amp;P VAL'!BB210))</f>
        <v/>
      </c>
      <c r="V210" t="str">
        <f>IF(A210="","",IF('[1]Calculation genes in KEGG path'!L208&gt;='[1]Flux and Impact'!$E$1,IF(('[1]PERCENT ARRAY-MEAN FC&amp;P VAL'!BC210*'[1]PERCENT ARRAY-MEAN FC&amp;P VAL'!BD210*'[1]PERCENT ARRAY-MEAN FC&amp;P VAL'!BE210+ABS('[1]PERCENT ARRAY-MEAN FC&amp;P VAL'!BF210*'[1]PERCENT ARRAY-MEAN FC&amp;P VAL'!BG210*'[1]PERCENT ARRAY-MEAN FC&amp;P VAL'!BH210))&gt;0,'[1]PERCENT ARRAY-MEAN FC&amp;P VAL'!BC210*'[1]PERCENT ARRAY-MEAN FC&amp;P VAL'!BD210*'[1]PERCENT ARRAY-MEAN FC&amp;P VAL'!BE210+ABS('[1]PERCENT ARRAY-MEAN FC&amp;P VAL'!BF210*'[1]PERCENT ARRAY-MEAN FC&amp;P VAL'!BG210*'[1]PERCENT ARRAY-MEAN FC&amp;P VAL'!BH210),""),""))</f>
        <v/>
      </c>
      <c r="W210" s="12" t="str">
        <f>IF(V210="","",'[1]PERCENT ARRAY-MEAN FC&amp;P VAL'!BC210*'[1]PERCENT ARRAY-MEAN FC&amp;P VAL'!BD210*'[1]PERCENT ARRAY-MEAN FC&amp;P VAL'!BE210-ABS('[1]PERCENT ARRAY-MEAN FC&amp;P VAL'!BF210*'[1]PERCENT ARRAY-MEAN FC&amp;P VAL'!BG210*'[1]PERCENT ARRAY-MEAN FC&amp;P VAL'!BH210))</f>
        <v/>
      </c>
      <c r="X210" t="str">
        <f>IF(A210="","",IF('[1]Calculation genes in KEGG path'!L208&gt;='[1]Flux and Impact'!$E$1,IF(('[1]PERCENT ARRAY-MEAN FC&amp;P VAL'!BI210*'[1]PERCENT ARRAY-MEAN FC&amp;P VAL'!BJ210*'[1]PERCENT ARRAY-MEAN FC&amp;P VAL'!BK210+ABS('[1]PERCENT ARRAY-MEAN FC&amp;P VAL'!BL210*'[1]PERCENT ARRAY-MEAN FC&amp;P VAL'!BM210*'[1]PERCENT ARRAY-MEAN FC&amp;P VAL'!BN210))&gt;0,'[1]PERCENT ARRAY-MEAN FC&amp;P VAL'!BI210*'[1]PERCENT ARRAY-MEAN FC&amp;P VAL'!BJ210*'[1]PERCENT ARRAY-MEAN FC&amp;P VAL'!BK210+ABS('[1]PERCENT ARRAY-MEAN FC&amp;P VAL'!BL210*'[1]PERCENT ARRAY-MEAN FC&amp;P VAL'!BM210*'[1]PERCENT ARRAY-MEAN FC&amp;P VAL'!BN210),""),""))</f>
        <v/>
      </c>
      <c r="Y210" s="12" t="str">
        <f>IF(X210="","",'[1]PERCENT ARRAY-MEAN FC&amp;P VAL'!BI210*'[1]PERCENT ARRAY-MEAN FC&amp;P VAL'!BJ210*'[1]PERCENT ARRAY-MEAN FC&amp;P VAL'!BK210-ABS('[1]PERCENT ARRAY-MEAN FC&amp;P VAL'!BL210*'[1]PERCENT ARRAY-MEAN FC&amp;P VAL'!BM210*'[1]PERCENT ARRAY-MEAN FC&amp;P VAL'!BN210))</f>
        <v/>
      </c>
      <c r="Z210" t="str">
        <f>IF(A210="","",IF('[1]Calculation genes in KEGG path'!L208&gt;='[1]Flux and Impact'!$E$1,IF(('[1]PERCENT ARRAY-MEAN FC&amp;P VAL'!BO210*'[1]PERCENT ARRAY-MEAN FC&amp;P VAL'!BP210*'[1]PERCENT ARRAY-MEAN FC&amp;P VAL'!BQ210+ABS('[1]PERCENT ARRAY-MEAN FC&amp;P VAL'!BR210*'[1]PERCENT ARRAY-MEAN FC&amp;P VAL'!BS210*'[1]PERCENT ARRAY-MEAN FC&amp;P VAL'!BT210))&gt;0,'[1]PERCENT ARRAY-MEAN FC&amp;P VAL'!BO210*'[1]PERCENT ARRAY-MEAN FC&amp;P VAL'!BP210*'[1]PERCENT ARRAY-MEAN FC&amp;P VAL'!BQ210+ABS('[1]PERCENT ARRAY-MEAN FC&amp;P VAL'!BR210*'[1]PERCENT ARRAY-MEAN FC&amp;P VAL'!BS210*'[1]PERCENT ARRAY-MEAN FC&amp;P VAL'!BT210),""),""))</f>
        <v/>
      </c>
      <c r="AA210" s="12" t="str">
        <f>IF(Z210="","",'[1]PERCENT ARRAY-MEAN FC&amp;P VAL'!BO210*'[1]PERCENT ARRAY-MEAN FC&amp;P VAL'!BP210*'[1]PERCENT ARRAY-MEAN FC&amp;P VAL'!BQ210-ABS('[1]PERCENT ARRAY-MEAN FC&amp;P VAL'!BR210*'[1]PERCENT ARRAY-MEAN FC&amp;P VAL'!BS210*'[1]PERCENT ARRAY-MEAN FC&amp;P VAL'!BT210))</f>
        <v/>
      </c>
      <c r="AB210" t="str">
        <f>IF(A210="","",IF('[1]Calculation genes in KEGG path'!L208&gt;='[1]Flux and Impact'!$E$1,IF(('[1]PERCENT ARRAY-MEAN FC&amp;P VAL'!BU210*'[1]PERCENT ARRAY-MEAN FC&amp;P VAL'!BV210*'[1]PERCENT ARRAY-MEAN FC&amp;P VAL'!BW210+ABS('[1]PERCENT ARRAY-MEAN FC&amp;P VAL'!BX210*'[1]PERCENT ARRAY-MEAN FC&amp;P VAL'!BY210*'[1]PERCENT ARRAY-MEAN FC&amp;P VAL'!BZ210))&gt;0,'[1]PERCENT ARRAY-MEAN FC&amp;P VAL'!BU210*'[1]PERCENT ARRAY-MEAN FC&amp;P VAL'!BV210*'[1]PERCENT ARRAY-MEAN FC&amp;P VAL'!BW210+ABS('[1]PERCENT ARRAY-MEAN FC&amp;P VAL'!BX210*'[1]PERCENT ARRAY-MEAN FC&amp;P VAL'!BY210*'[1]PERCENT ARRAY-MEAN FC&amp;P VAL'!BZ210),""),""))</f>
        <v/>
      </c>
      <c r="AC210" s="12" t="str">
        <f>IF(AB210="","",'[1]PERCENT ARRAY-MEAN FC&amp;P VAL'!BU210*'[1]PERCENT ARRAY-MEAN FC&amp;P VAL'!BV210*'[1]PERCENT ARRAY-MEAN FC&amp;P VAL'!BW210-ABS('[1]PERCENT ARRAY-MEAN FC&amp;P VAL'!BX210*'[1]PERCENT ARRAY-MEAN FC&amp;P VAL'!BY210*'[1]PERCENT ARRAY-MEAN FC&amp;P VAL'!BZ210))</f>
        <v/>
      </c>
      <c r="AD210" t="str">
        <f>IF(A210="","",IF('[1]Calculation genes in KEGG path'!L208&gt;='[1]Flux and Impact'!$E$1,IF(('[1]PERCENT ARRAY-MEAN FC&amp;P VAL'!CA210*'[1]PERCENT ARRAY-MEAN FC&amp;P VAL'!CB210*'[1]PERCENT ARRAY-MEAN FC&amp;P VAL'!CC210+ABS('[1]PERCENT ARRAY-MEAN FC&amp;P VAL'!CD210*'[1]PERCENT ARRAY-MEAN FC&amp;P VAL'!CE210*'[1]PERCENT ARRAY-MEAN FC&amp;P VAL'!CF210))&gt;0,'[1]PERCENT ARRAY-MEAN FC&amp;P VAL'!CA210*'[1]PERCENT ARRAY-MEAN FC&amp;P VAL'!CB210*'[1]PERCENT ARRAY-MEAN FC&amp;P VAL'!CC210+ABS('[1]PERCENT ARRAY-MEAN FC&amp;P VAL'!CD210*'[1]PERCENT ARRAY-MEAN FC&amp;P VAL'!CE210*'[1]PERCENT ARRAY-MEAN FC&amp;P VAL'!CF210),""),""))</f>
        <v/>
      </c>
      <c r="AE210" s="12" t="str">
        <f>IF(AD210="","",'[1]PERCENT ARRAY-MEAN FC&amp;P VAL'!CA210*'[1]PERCENT ARRAY-MEAN FC&amp;P VAL'!CB210*'[1]PERCENT ARRAY-MEAN FC&amp;P VAL'!CC210-ABS('[1]PERCENT ARRAY-MEAN FC&amp;P VAL'!CD210*'[1]PERCENT ARRAY-MEAN FC&amp;P VAL'!CE210*'[1]PERCENT ARRAY-MEAN FC&amp;P VAL'!CF210))</f>
        <v/>
      </c>
      <c r="AF210" t="str">
        <f>IF(A210="","",IF('[1]Calculation genes in KEGG path'!L208&gt;='[1]Flux and Impact'!$E$1,IF(('[1]PERCENT ARRAY-MEAN FC&amp;P VAL'!CG210*'[1]PERCENT ARRAY-MEAN FC&amp;P VAL'!CH210*'[1]PERCENT ARRAY-MEAN FC&amp;P VAL'!CI210+ABS('[1]PERCENT ARRAY-MEAN FC&amp;P VAL'!CJ210*'[1]PERCENT ARRAY-MEAN FC&amp;P VAL'!CK210*'[1]PERCENT ARRAY-MEAN FC&amp;P VAL'!CL210))&gt;0,'[1]PERCENT ARRAY-MEAN FC&amp;P VAL'!CG210*'[1]PERCENT ARRAY-MEAN FC&amp;P VAL'!CH210*'[1]PERCENT ARRAY-MEAN FC&amp;P VAL'!CI210+ABS('[1]PERCENT ARRAY-MEAN FC&amp;P VAL'!CJ210*'[1]PERCENT ARRAY-MEAN FC&amp;P VAL'!CK210*'[1]PERCENT ARRAY-MEAN FC&amp;P VAL'!CL210),""),""))</f>
        <v/>
      </c>
      <c r="AG210" s="12" t="str">
        <f>IF(AF210="","",'[1]PERCENT ARRAY-MEAN FC&amp;P VAL'!CG210*'[1]PERCENT ARRAY-MEAN FC&amp;P VAL'!CH210*'[1]PERCENT ARRAY-MEAN FC&amp;P VAL'!CI210-ABS('[1]PERCENT ARRAY-MEAN FC&amp;P VAL'!CJ210*'[1]PERCENT ARRAY-MEAN FC&amp;P VAL'!CK210*'[1]PERCENT ARRAY-MEAN FC&amp;P VAL'!CL210))</f>
        <v/>
      </c>
      <c r="AH210" t="str">
        <f>IF(A210="","",IF('[1]Calculation genes in KEGG path'!L208&gt;='[1]Flux and Impact'!$E$1,IF(('[1]PERCENT ARRAY-MEAN FC&amp;P VAL'!CM210*'[1]PERCENT ARRAY-MEAN FC&amp;P VAL'!CN210*'[1]PERCENT ARRAY-MEAN FC&amp;P VAL'!CO210+ABS('[1]PERCENT ARRAY-MEAN FC&amp;P VAL'!CP210*'[1]PERCENT ARRAY-MEAN FC&amp;P VAL'!CQ210*'[1]PERCENT ARRAY-MEAN FC&amp;P VAL'!CR210))&gt;0,'[1]PERCENT ARRAY-MEAN FC&amp;P VAL'!CM210*'[1]PERCENT ARRAY-MEAN FC&amp;P VAL'!CN210*'[1]PERCENT ARRAY-MEAN FC&amp;P VAL'!CO210+ABS('[1]PERCENT ARRAY-MEAN FC&amp;P VAL'!CP210*'[1]PERCENT ARRAY-MEAN FC&amp;P VAL'!CQ210*'[1]PERCENT ARRAY-MEAN FC&amp;P VAL'!CR210),""),""))</f>
        <v/>
      </c>
      <c r="AI210" s="12" t="str">
        <f>IF(AH210="","",'[1]PERCENT ARRAY-MEAN FC&amp;P VAL'!CM210*'[1]PERCENT ARRAY-MEAN FC&amp;P VAL'!CN210*'[1]PERCENT ARRAY-MEAN FC&amp;P VAL'!CO210-ABS('[1]PERCENT ARRAY-MEAN FC&amp;P VAL'!CP210*'[1]PERCENT ARRAY-MEAN FC&amp;P VAL'!CQ210*'[1]PERCENT ARRAY-MEAN FC&amp;P VAL'!CR210))</f>
        <v/>
      </c>
      <c r="AJ210" t="str">
        <f>IF(A210="","",IF('[1]Calculation genes in KEGG path'!L208&gt;='[1]Flux and Impact'!$E$1,IF(('[1]PERCENT ARRAY-MEAN FC&amp;P VAL'!CS210*'[1]PERCENT ARRAY-MEAN FC&amp;P VAL'!CT210*'[1]PERCENT ARRAY-MEAN FC&amp;P VAL'!CU210+ABS('[1]PERCENT ARRAY-MEAN FC&amp;P VAL'!CV210*'[1]PERCENT ARRAY-MEAN FC&amp;P VAL'!CW210*'[1]PERCENT ARRAY-MEAN FC&amp;P VAL'!CX210))&gt;0,'[1]PERCENT ARRAY-MEAN FC&amp;P VAL'!CS210*'[1]PERCENT ARRAY-MEAN FC&amp;P VAL'!CT210*'[1]PERCENT ARRAY-MEAN FC&amp;P VAL'!CU210+ABS('[1]PERCENT ARRAY-MEAN FC&amp;P VAL'!CV210*'[1]PERCENT ARRAY-MEAN FC&amp;P VAL'!CW210*'[1]PERCENT ARRAY-MEAN FC&amp;P VAL'!CX210),""),""))</f>
        <v/>
      </c>
      <c r="AK210" s="12" t="str">
        <f>IF(AJ210="","",'[1]PERCENT ARRAY-MEAN FC&amp;P VAL'!CS210*'[1]PERCENT ARRAY-MEAN FC&amp;P VAL'!CT210*'[1]PERCENT ARRAY-MEAN FC&amp;P VAL'!CU210-ABS('[1]PERCENT ARRAY-MEAN FC&amp;P VAL'!CV210*'[1]PERCENT ARRAY-MEAN FC&amp;P VAL'!CW210*'[1]PERCENT ARRAY-MEAN FC&amp;P VAL'!CX210))</f>
        <v/>
      </c>
      <c r="AL210" t="str">
        <f>IF(A210="","",IF('[1]Calculation genes in KEGG path'!L208&gt;='[1]Flux and Impact'!$E$1,IF(('[1]PERCENT ARRAY-MEAN FC&amp;P VAL'!CY210*'[1]PERCENT ARRAY-MEAN FC&amp;P VAL'!CZ210*'[1]PERCENT ARRAY-MEAN FC&amp;P VAL'!DA210+ABS('[1]PERCENT ARRAY-MEAN FC&amp;P VAL'!DB210*'[1]PERCENT ARRAY-MEAN FC&amp;P VAL'!DC210*'[1]PERCENT ARRAY-MEAN FC&amp;P VAL'!DD210))&gt;0,'[1]PERCENT ARRAY-MEAN FC&amp;P VAL'!CY210*'[1]PERCENT ARRAY-MEAN FC&amp;P VAL'!CZ210*'[1]PERCENT ARRAY-MEAN FC&amp;P VAL'!DA210+ABS('[1]PERCENT ARRAY-MEAN FC&amp;P VAL'!DB210*'[1]PERCENT ARRAY-MEAN FC&amp;P VAL'!DC210*'[1]PERCENT ARRAY-MEAN FC&amp;P VAL'!DD210),""),""))</f>
        <v/>
      </c>
      <c r="AM210" s="12" t="str">
        <f>IF(AL210="","",'[1]PERCENT ARRAY-MEAN FC&amp;P VAL'!CY210*'[1]PERCENT ARRAY-MEAN FC&amp;P VAL'!CZ210*'[1]PERCENT ARRAY-MEAN FC&amp;P VAL'!DA210-ABS('[1]PERCENT ARRAY-MEAN FC&amp;P VAL'!DB210*'[1]PERCENT ARRAY-MEAN FC&amp;P VAL'!DC210*'[1]PERCENT ARRAY-MEAN FC&amp;P VAL'!DD210))</f>
        <v/>
      </c>
      <c r="AN210" t="str">
        <f>IF(A210="","",IF('[1]Calculation genes in KEGG path'!L208&gt;='[1]Flux and Impact'!$E$1,IF(('[1]PERCENT ARRAY-MEAN FC&amp;P VAL'!DE210*'[1]PERCENT ARRAY-MEAN FC&amp;P VAL'!DF210*'[1]PERCENT ARRAY-MEAN FC&amp;P VAL'!DG210+ABS('[1]PERCENT ARRAY-MEAN FC&amp;P VAL'!DH210*'[1]PERCENT ARRAY-MEAN FC&amp;P VAL'!DI210*'[1]PERCENT ARRAY-MEAN FC&amp;P VAL'!DJ210))&gt;0,'[1]PERCENT ARRAY-MEAN FC&amp;P VAL'!DE210*'[1]PERCENT ARRAY-MEAN FC&amp;P VAL'!DF210*'[1]PERCENT ARRAY-MEAN FC&amp;P VAL'!DG210+ABS('[1]PERCENT ARRAY-MEAN FC&amp;P VAL'!DH210*'[1]PERCENT ARRAY-MEAN FC&amp;P VAL'!DI210*'[1]PERCENT ARRAY-MEAN FC&amp;P VAL'!DJ210),""),""))</f>
        <v/>
      </c>
      <c r="AO210" s="12" t="str">
        <f>IF(AN210="","",'[1]PERCENT ARRAY-MEAN FC&amp;P VAL'!DE210*'[1]PERCENT ARRAY-MEAN FC&amp;P VAL'!DF210*'[1]PERCENT ARRAY-MEAN FC&amp;P VAL'!DG210-ABS('[1]PERCENT ARRAY-MEAN FC&amp;P VAL'!DH210*'[1]PERCENT ARRAY-MEAN FC&amp;P VAL'!DI210*'[1]PERCENT ARRAY-MEAN FC&amp;P VAL'!DJ210))</f>
        <v/>
      </c>
      <c r="AP210" t="str">
        <f>IF(A210="","",IF('[1]Calculation genes in KEGG path'!L208&gt;='[1]Flux and Impact'!$E$1,IF(('[1]PERCENT ARRAY-MEAN FC&amp;P VAL'!DK210*'[1]PERCENT ARRAY-MEAN FC&amp;P VAL'!DL210*'[1]PERCENT ARRAY-MEAN FC&amp;P VAL'!DM210+ABS('[1]PERCENT ARRAY-MEAN FC&amp;P VAL'!DN210*'[1]PERCENT ARRAY-MEAN FC&amp;P VAL'!DO210*'[1]PERCENT ARRAY-MEAN FC&amp;P VAL'!DP210))&gt;0,'[1]PERCENT ARRAY-MEAN FC&amp;P VAL'!DK210*'[1]PERCENT ARRAY-MEAN FC&amp;P VAL'!DL210*'[1]PERCENT ARRAY-MEAN FC&amp;P VAL'!DM210+ABS('[1]PERCENT ARRAY-MEAN FC&amp;P VAL'!DN210*'[1]PERCENT ARRAY-MEAN FC&amp;P VAL'!DO210*'[1]PERCENT ARRAY-MEAN FC&amp;P VAL'!DP210),""),""))</f>
        <v/>
      </c>
      <c r="AQ210" s="12" t="str">
        <f>IF(AP210="","",'[1]PERCENT ARRAY-MEAN FC&amp;P VAL'!DK210*'[1]PERCENT ARRAY-MEAN FC&amp;P VAL'!DL210*'[1]PERCENT ARRAY-MEAN FC&amp;P VAL'!DM210-ABS('[1]PERCENT ARRAY-MEAN FC&amp;P VAL'!DN210*'[1]PERCENT ARRAY-MEAN FC&amp;P VAL'!DO210*'[1]PERCENT ARRAY-MEAN FC&amp;P VAL'!DP210))</f>
        <v/>
      </c>
      <c r="AR210" t="str">
        <f>IF(A210="","",IF('[1]Calculation genes in KEGG path'!L208&gt;='[1]Flux and Impact'!$E$1,IF(('[1]PERCENT ARRAY-MEAN FC&amp;P VAL'!DQ210*'[1]PERCENT ARRAY-MEAN FC&amp;P VAL'!DR210*'[1]PERCENT ARRAY-MEAN FC&amp;P VAL'!DS210+ABS('[1]PERCENT ARRAY-MEAN FC&amp;P VAL'!DT210*'[1]PERCENT ARRAY-MEAN FC&amp;P VAL'!DU210*'[1]PERCENT ARRAY-MEAN FC&amp;P VAL'!DV210))&gt;0,'[1]PERCENT ARRAY-MEAN FC&amp;P VAL'!DQ210*'[1]PERCENT ARRAY-MEAN FC&amp;P VAL'!DR210*'[1]PERCENT ARRAY-MEAN FC&amp;P VAL'!DS210+ABS('[1]PERCENT ARRAY-MEAN FC&amp;P VAL'!DT210*'[1]PERCENT ARRAY-MEAN FC&amp;P VAL'!DU210*'[1]PERCENT ARRAY-MEAN FC&amp;P VAL'!DV210),""),""))</f>
        <v/>
      </c>
      <c r="AS210" s="12" t="str">
        <f>IF(AR210="","",'[1]PERCENT ARRAY-MEAN FC&amp;P VAL'!DQ210*'[1]PERCENT ARRAY-MEAN FC&amp;P VAL'!DR210*'[1]PERCENT ARRAY-MEAN FC&amp;P VAL'!DS210-ABS('[1]PERCENT ARRAY-MEAN FC&amp;P VAL'!DT210*'[1]PERCENT ARRAY-MEAN FC&amp;P VAL'!DU210*'[1]PERCENT ARRAY-MEAN FC&amp;P VAL'!DV210))</f>
        <v/>
      </c>
      <c r="AT210" s="12" t="str">
        <f t="shared" si="9"/>
        <v/>
      </c>
      <c r="AU210" s="12" t="str">
        <f t="shared" si="10"/>
        <v/>
      </c>
    </row>
    <row r="211" spans="5:47">
      <c r="E211" s="12"/>
      <c r="O211" s="12" t="str">
        <f>IF(N211="","",'[1]PERCENT ARRAY-MEAN FC&amp;P VAL'!AE211*'[1]PERCENT ARRAY-MEAN FC&amp;P VAL'!AF211*'[1]PERCENT ARRAY-MEAN FC&amp;P VAL'!AG211-ABS('[1]PERCENT ARRAY-MEAN FC&amp;P VAL'!AH211*'[1]PERCENT ARRAY-MEAN FC&amp;P VAL'!AI211*'[1]PERCENT ARRAY-MEAN FC&amp;P VAL'!AJ211))</f>
        <v/>
      </c>
      <c r="P211" t="str">
        <f>IF(A211="","",IF('[1]Calculation genes in KEGG path'!L209&gt;='[1]Flux and Impact'!$E$1,IF(('[1]PERCENT ARRAY-MEAN FC&amp;P VAL'!AK211*'[1]PERCENT ARRAY-MEAN FC&amp;P VAL'!AL211*'[1]PERCENT ARRAY-MEAN FC&amp;P VAL'!AM211+ABS('[1]PERCENT ARRAY-MEAN FC&amp;P VAL'!AN211*'[1]PERCENT ARRAY-MEAN FC&amp;P VAL'!AO211*'[1]PERCENT ARRAY-MEAN FC&amp;P VAL'!AP211))&gt;0,'[1]PERCENT ARRAY-MEAN FC&amp;P VAL'!AK211*'[1]PERCENT ARRAY-MEAN FC&amp;P VAL'!AL211*'[1]PERCENT ARRAY-MEAN FC&amp;P VAL'!AM211+ABS('[1]PERCENT ARRAY-MEAN FC&amp;P VAL'!AN211*'[1]PERCENT ARRAY-MEAN FC&amp;P VAL'!AO211*'[1]PERCENT ARRAY-MEAN FC&amp;P VAL'!AP211),""),""))</f>
        <v/>
      </c>
      <c r="Q211" s="12" t="str">
        <f>IF(P211="","",'[1]PERCENT ARRAY-MEAN FC&amp;P VAL'!AK211*'[1]PERCENT ARRAY-MEAN FC&amp;P VAL'!AL211*'[1]PERCENT ARRAY-MEAN FC&amp;P VAL'!AM211-ABS('[1]PERCENT ARRAY-MEAN FC&amp;P VAL'!AN211*'[1]PERCENT ARRAY-MEAN FC&amp;P VAL'!AO211*'[1]PERCENT ARRAY-MEAN FC&amp;P VAL'!AP211))</f>
        <v/>
      </c>
      <c r="R211" t="str">
        <f>IF(A211="","",IF('[1]Calculation genes in KEGG path'!L209&gt;='[1]Flux and Impact'!$E$1,IF(('[1]PERCENT ARRAY-MEAN FC&amp;P VAL'!AQ211*'[1]PERCENT ARRAY-MEAN FC&amp;P VAL'!AR211*'[1]PERCENT ARRAY-MEAN FC&amp;P VAL'!AS211+ABS('[1]PERCENT ARRAY-MEAN FC&amp;P VAL'!AT211*'[1]PERCENT ARRAY-MEAN FC&amp;P VAL'!AU211*'[1]PERCENT ARRAY-MEAN FC&amp;P VAL'!AV211))&gt;0,'[1]PERCENT ARRAY-MEAN FC&amp;P VAL'!AQ211*'[1]PERCENT ARRAY-MEAN FC&amp;P VAL'!AR211*'[1]PERCENT ARRAY-MEAN FC&amp;P VAL'!AS211+ABS('[1]PERCENT ARRAY-MEAN FC&amp;P VAL'!AT211*'[1]PERCENT ARRAY-MEAN FC&amp;P VAL'!AU211*'[1]PERCENT ARRAY-MEAN FC&amp;P VAL'!AV211),""),""))</f>
        <v/>
      </c>
      <c r="S211" s="12" t="str">
        <f>IF(R211="","",'[1]PERCENT ARRAY-MEAN FC&amp;P VAL'!AQ211*'[1]PERCENT ARRAY-MEAN FC&amp;P VAL'!AR211*'[1]PERCENT ARRAY-MEAN FC&amp;P VAL'!AS211-ABS('[1]PERCENT ARRAY-MEAN FC&amp;P VAL'!AT211*'[1]PERCENT ARRAY-MEAN FC&amp;P VAL'!AU211*'[1]PERCENT ARRAY-MEAN FC&amp;P VAL'!AV211))</f>
        <v/>
      </c>
      <c r="T211" t="str">
        <f>IF(A211="","",IF('[1]Calculation genes in KEGG path'!L209&gt;='[1]Flux and Impact'!$E$1,IF(('[1]PERCENT ARRAY-MEAN FC&amp;P VAL'!AW211*'[1]PERCENT ARRAY-MEAN FC&amp;P VAL'!AX211*'[1]PERCENT ARRAY-MEAN FC&amp;P VAL'!AY211+ABS('[1]PERCENT ARRAY-MEAN FC&amp;P VAL'!AZ211*'[1]PERCENT ARRAY-MEAN FC&amp;P VAL'!BA211*'[1]PERCENT ARRAY-MEAN FC&amp;P VAL'!BB211))&gt;0,'[1]PERCENT ARRAY-MEAN FC&amp;P VAL'!AW211*'[1]PERCENT ARRAY-MEAN FC&amp;P VAL'!AX211*'[1]PERCENT ARRAY-MEAN FC&amp;P VAL'!AY211+ABS('[1]PERCENT ARRAY-MEAN FC&amp;P VAL'!AZ211*'[1]PERCENT ARRAY-MEAN FC&amp;P VAL'!BA211*'[1]PERCENT ARRAY-MEAN FC&amp;P VAL'!BB211),""),""))</f>
        <v/>
      </c>
      <c r="U211" s="12" t="str">
        <f>IF(T211="","",'[1]PERCENT ARRAY-MEAN FC&amp;P VAL'!AW211*'[1]PERCENT ARRAY-MEAN FC&amp;P VAL'!AX211*'[1]PERCENT ARRAY-MEAN FC&amp;P VAL'!AY211-ABS('[1]PERCENT ARRAY-MEAN FC&amp;P VAL'!AZ211*'[1]PERCENT ARRAY-MEAN FC&amp;P VAL'!BA211*'[1]PERCENT ARRAY-MEAN FC&amp;P VAL'!BB211))</f>
        <v/>
      </c>
      <c r="V211" t="str">
        <f>IF(A211="","",IF('[1]Calculation genes in KEGG path'!L209&gt;='[1]Flux and Impact'!$E$1,IF(('[1]PERCENT ARRAY-MEAN FC&amp;P VAL'!BC211*'[1]PERCENT ARRAY-MEAN FC&amp;P VAL'!BD211*'[1]PERCENT ARRAY-MEAN FC&amp;P VAL'!BE211+ABS('[1]PERCENT ARRAY-MEAN FC&amp;P VAL'!BF211*'[1]PERCENT ARRAY-MEAN FC&amp;P VAL'!BG211*'[1]PERCENT ARRAY-MEAN FC&amp;P VAL'!BH211))&gt;0,'[1]PERCENT ARRAY-MEAN FC&amp;P VAL'!BC211*'[1]PERCENT ARRAY-MEAN FC&amp;P VAL'!BD211*'[1]PERCENT ARRAY-MEAN FC&amp;P VAL'!BE211+ABS('[1]PERCENT ARRAY-MEAN FC&amp;P VAL'!BF211*'[1]PERCENT ARRAY-MEAN FC&amp;P VAL'!BG211*'[1]PERCENT ARRAY-MEAN FC&amp;P VAL'!BH211),""),""))</f>
        <v/>
      </c>
      <c r="W211" s="12" t="str">
        <f>IF(V211="","",'[1]PERCENT ARRAY-MEAN FC&amp;P VAL'!BC211*'[1]PERCENT ARRAY-MEAN FC&amp;P VAL'!BD211*'[1]PERCENT ARRAY-MEAN FC&amp;P VAL'!BE211-ABS('[1]PERCENT ARRAY-MEAN FC&amp;P VAL'!BF211*'[1]PERCENT ARRAY-MEAN FC&amp;P VAL'!BG211*'[1]PERCENT ARRAY-MEAN FC&amp;P VAL'!BH211))</f>
        <v/>
      </c>
      <c r="X211" t="str">
        <f>IF(A211="","",IF('[1]Calculation genes in KEGG path'!L209&gt;='[1]Flux and Impact'!$E$1,IF(('[1]PERCENT ARRAY-MEAN FC&amp;P VAL'!BI211*'[1]PERCENT ARRAY-MEAN FC&amp;P VAL'!BJ211*'[1]PERCENT ARRAY-MEAN FC&amp;P VAL'!BK211+ABS('[1]PERCENT ARRAY-MEAN FC&amp;P VAL'!BL211*'[1]PERCENT ARRAY-MEAN FC&amp;P VAL'!BM211*'[1]PERCENT ARRAY-MEAN FC&amp;P VAL'!BN211))&gt;0,'[1]PERCENT ARRAY-MEAN FC&amp;P VAL'!BI211*'[1]PERCENT ARRAY-MEAN FC&amp;P VAL'!BJ211*'[1]PERCENT ARRAY-MEAN FC&amp;P VAL'!BK211+ABS('[1]PERCENT ARRAY-MEAN FC&amp;P VAL'!BL211*'[1]PERCENT ARRAY-MEAN FC&amp;P VAL'!BM211*'[1]PERCENT ARRAY-MEAN FC&amp;P VAL'!BN211),""),""))</f>
        <v/>
      </c>
      <c r="Y211" s="12" t="str">
        <f>IF(X211="","",'[1]PERCENT ARRAY-MEAN FC&amp;P VAL'!BI211*'[1]PERCENT ARRAY-MEAN FC&amp;P VAL'!BJ211*'[1]PERCENT ARRAY-MEAN FC&amp;P VAL'!BK211-ABS('[1]PERCENT ARRAY-MEAN FC&amp;P VAL'!BL211*'[1]PERCENT ARRAY-MEAN FC&amp;P VAL'!BM211*'[1]PERCENT ARRAY-MEAN FC&amp;P VAL'!BN211))</f>
        <v/>
      </c>
      <c r="Z211" t="str">
        <f>IF(A211="","",IF('[1]Calculation genes in KEGG path'!L209&gt;='[1]Flux and Impact'!$E$1,IF(('[1]PERCENT ARRAY-MEAN FC&amp;P VAL'!BO211*'[1]PERCENT ARRAY-MEAN FC&amp;P VAL'!BP211*'[1]PERCENT ARRAY-MEAN FC&amp;P VAL'!BQ211+ABS('[1]PERCENT ARRAY-MEAN FC&amp;P VAL'!BR211*'[1]PERCENT ARRAY-MEAN FC&amp;P VAL'!BS211*'[1]PERCENT ARRAY-MEAN FC&amp;P VAL'!BT211))&gt;0,'[1]PERCENT ARRAY-MEAN FC&amp;P VAL'!BO211*'[1]PERCENT ARRAY-MEAN FC&amp;P VAL'!BP211*'[1]PERCENT ARRAY-MEAN FC&amp;P VAL'!BQ211+ABS('[1]PERCENT ARRAY-MEAN FC&amp;P VAL'!BR211*'[1]PERCENT ARRAY-MEAN FC&amp;P VAL'!BS211*'[1]PERCENT ARRAY-MEAN FC&amp;P VAL'!BT211),""),""))</f>
        <v/>
      </c>
      <c r="AA211" s="12" t="str">
        <f>IF(Z211="","",'[1]PERCENT ARRAY-MEAN FC&amp;P VAL'!BO211*'[1]PERCENT ARRAY-MEAN FC&amp;P VAL'!BP211*'[1]PERCENT ARRAY-MEAN FC&amp;P VAL'!BQ211-ABS('[1]PERCENT ARRAY-MEAN FC&amp;P VAL'!BR211*'[1]PERCENT ARRAY-MEAN FC&amp;P VAL'!BS211*'[1]PERCENT ARRAY-MEAN FC&amp;P VAL'!BT211))</f>
        <v/>
      </c>
      <c r="AB211" t="str">
        <f>IF(A211="","",IF('[1]Calculation genes in KEGG path'!L209&gt;='[1]Flux and Impact'!$E$1,IF(('[1]PERCENT ARRAY-MEAN FC&amp;P VAL'!BU211*'[1]PERCENT ARRAY-MEAN FC&amp;P VAL'!BV211*'[1]PERCENT ARRAY-MEAN FC&amp;P VAL'!BW211+ABS('[1]PERCENT ARRAY-MEAN FC&amp;P VAL'!BX211*'[1]PERCENT ARRAY-MEAN FC&amp;P VAL'!BY211*'[1]PERCENT ARRAY-MEAN FC&amp;P VAL'!BZ211))&gt;0,'[1]PERCENT ARRAY-MEAN FC&amp;P VAL'!BU211*'[1]PERCENT ARRAY-MEAN FC&amp;P VAL'!BV211*'[1]PERCENT ARRAY-MEAN FC&amp;P VAL'!BW211+ABS('[1]PERCENT ARRAY-MEAN FC&amp;P VAL'!BX211*'[1]PERCENT ARRAY-MEAN FC&amp;P VAL'!BY211*'[1]PERCENT ARRAY-MEAN FC&amp;P VAL'!BZ211),""),""))</f>
        <v/>
      </c>
      <c r="AC211" s="12" t="str">
        <f>IF(AB211="","",'[1]PERCENT ARRAY-MEAN FC&amp;P VAL'!BU211*'[1]PERCENT ARRAY-MEAN FC&amp;P VAL'!BV211*'[1]PERCENT ARRAY-MEAN FC&amp;P VAL'!BW211-ABS('[1]PERCENT ARRAY-MEAN FC&amp;P VAL'!BX211*'[1]PERCENT ARRAY-MEAN FC&amp;P VAL'!BY211*'[1]PERCENT ARRAY-MEAN FC&amp;P VAL'!BZ211))</f>
        <v/>
      </c>
      <c r="AD211" t="str">
        <f>IF(A211="","",IF('[1]Calculation genes in KEGG path'!L209&gt;='[1]Flux and Impact'!$E$1,IF(('[1]PERCENT ARRAY-MEAN FC&amp;P VAL'!CA211*'[1]PERCENT ARRAY-MEAN FC&amp;P VAL'!CB211*'[1]PERCENT ARRAY-MEAN FC&amp;P VAL'!CC211+ABS('[1]PERCENT ARRAY-MEAN FC&amp;P VAL'!CD211*'[1]PERCENT ARRAY-MEAN FC&amp;P VAL'!CE211*'[1]PERCENT ARRAY-MEAN FC&amp;P VAL'!CF211))&gt;0,'[1]PERCENT ARRAY-MEAN FC&amp;P VAL'!CA211*'[1]PERCENT ARRAY-MEAN FC&amp;P VAL'!CB211*'[1]PERCENT ARRAY-MEAN FC&amp;P VAL'!CC211+ABS('[1]PERCENT ARRAY-MEAN FC&amp;P VAL'!CD211*'[1]PERCENT ARRAY-MEAN FC&amp;P VAL'!CE211*'[1]PERCENT ARRAY-MEAN FC&amp;P VAL'!CF211),""),""))</f>
        <v/>
      </c>
      <c r="AE211" s="12" t="str">
        <f>IF(AD211="","",'[1]PERCENT ARRAY-MEAN FC&amp;P VAL'!CA211*'[1]PERCENT ARRAY-MEAN FC&amp;P VAL'!CB211*'[1]PERCENT ARRAY-MEAN FC&amp;P VAL'!CC211-ABS('[1]PERCENT ARRAY-MEAN FC&amp;P VAL'!CD211*'[1]PERCENT ARRAY-MEAN FC&amp;P VAL'!CE211*'[1]PERCENT ARRAY-MEAN FC&amp;P VAL'!CF211))</f>
        <v/>
      </c>
      <c r="AF211" t="str">
        <f>IF(A211="","",IF('[1]Calculation genes in KEGG path'!L209&gt;='[1]Flux and Impact'!$E$1,IF(('[1]PERCENT ARRAY-MEAN FC&amp;P VAL'!CG211*'[1]PERCENT ARRAY-MEAN FC&amp;P VAL'!CH211*'[1]PERCENT ARRAY-MEAN FC&amp;P VAL'!CI211+ABS('[1]PERCENT ARRAY-MEAN FC&amp;P VAL'!CJ211*'[1]PERCENT ARRAY-MEAN FC&amp;P VAL'!CK211*'[1]PERCENT ARRAY-MEAN FC&amp;P VAL'!CL211))&gt;0,'[1]PERCENT ARRAY-MEAN FC&amp;P VAL'!CG211*'[1]PERCENT ARRAY-MEAN FC&amp;P VAL'!CH211*'[1]PERCENT ARRAY-MEAN FC&amp;P VAL'!CI211+ABS('[1]PERCENT ARRAY-MEAN FC&amp;P VAL'!CJ211*'[1]PERCENT ARRAY-MEAN FC&amp;P VAL'!CK211*'[1]PERCENT ARRAY-MEAN FC&amp;P VAL'!CL211),""),""))</f>
        <v/>
      </c>
      <c r="AG211" s="12" t="str">
        <f>IF(AF211="","",'[1]PERCENT ARRAY-MEAN FC&amp;P VAL'!CG211*'[1]PERCENT ARRAY-MEAN FC&amp;P VAL'!CH211*'[1]PERCENT ARRAY-MEAN FC&amp;P VAL'!CI211-ABS('[1]PERCENT ARRAY-MEAN FC&amp;P VAL'!CJ211*'[1]PERCENT ARRAY-MEAN FC&amp;P VAL'!CK211*'[1]PERCENT ARRAY-MEAN FC&amp;P VAL'!CL211))</f>
        <v/>
      </c>
      <c r="AH211" t="str">
        <f>IF(A211="","",IF('[1]Calculation genes in KEGG path'!L209&gt;='[1]Flux and Impact'!$E$1,IF(('[1]PERCENT ARRAY-MEAN FC&amp;P VAL'!CM211*'[1]PERCENT ARRAY-MEAN FC&amp;P VAL'!CN211*'[1]PERCENT ARRAY-MEAN FC&amp;P VAL'!CO211+ABS('[1]PERCENT ARRAY-MEAN FC&amp;P VAL'!CP211*'[1]PERCENT ARRAY-MEAN FC&amp;P VAL'!CQ211*'[1]PERCENT ARRAY-MEAN FC&amp;P VAL'!CR211))&gt;0,'[1]PERCENT ARRAY-MEAN FC&amp;P VAL'!CM211*'[1]PERCENT ARRAY-MEAN FC&amp;P VAL'!CN211*'[1]PERCENT ARRAY-MEAN FC&amp;P VAL'!CO211+ABS('[1]PERCENT ARRAY-MEAN FC&amp;P VAL'!CP211*'[1]PERCENT ARRAY-MEAN FC&amp;P VAL'!CQ211*'[1]PERCENT ARRAY-MEAN FC&amp;P VAL'!CR211),""),""))</f>
        <v/>
      </c>
      <c r="AI211" s="12" t="str">
        <f>IF(AH211="","",'[1]PERCENT ARRAY-MEAN FC&amp;P VAL'!CM211*'[1]PERCENT ARRAY-MEAN FC&amp;P VAL'!CN211*'[1]PERCENT ARRAY-MEAN FC&amp;P VAL'!CO211-ABS('[1]PERCENT ARRAY-MEAN FC&amp;P VAL'!CP211*'[1]PERCENT ARRAY-MEAN FC&amp;P VAL'!CQ211*'[1]PERCENT ARRAY-MEAN FC&amp;P VAL'!CR211))</f>
        <v/>
      </c>
      <c r="AJ211" t="str">
        <f>IF(A211="","",IF('[1]Calculation genes in KEGG path'!L209&gt;='[1]Flux and Impact'!$E$1,IF(('[1]PERCENT ARRAY-MEAN FC&amp;P VAL'!CS211*'[1]PERCENT ARRAY-MEAN FC&amp;P VAL'!CT211*'[1]PERCENT ARRAY-MEAN FC&amp;P VAL'!CU211+ABS('[1]PERCENT ARRAY-MEAN FC&amp;P VAL'!CV211*'[1]PERCENT ARRAY-MEAN FC&amp;P VAL'!CW211*'[1]PERCENT ARRAY-MEAN FC&amp;P VAL'!CX211))&gt;0,'[1]PERCENT ARRAY-MEAN FC&amp;P VAL'!CS211*'[1]PERCENT ARRAY-MEAN FC&amp;P VAL'!CT211*'[1]PERCENT ARRAY-MEAN FC&amp;P VAL'!CU211+ABS('[1]PERCENT ARRAY-MEAN FC&amp;P VAL'!CV211*'[1]PERCENT ARRAY-MEAN FC&amp;P VAL'!CW211*'[1]PERCENT ARRAY-MEAN FC&amp;P VAL'!CX211),""),""))</f>
        <v/>
      </c>
      <c r="AK211" s="12" t="str">
        <f>IF(AJ211="","",'[1]PERCENT ARRAY-MEAN FC&amp;P VAL'!CS211*'[1]PERCENT ARRAY-MEAN FC&amp;P VAL'!CT211*'[1]PERCENT ARRAY-MEAN FC&amp;P VAL'!CU211-ABS('[1]PERCENT ARRAY-MEAN FC&amp;P VAL'!CV211*'[1]PERCENT ARRAY-MEAN FC&amp;P VAL'!CW211*'[1]PERCENT ARRAY-MEAN FC&amp;P VAL'!CX211))</f>
        <v/>
      </c>
      <c r="AL211" t="str">
        <f>IF(A211="","",IF('[1]Calculation genes in KEGG path'!L209&gt;='[1]Flux and Impact'!$E$1,IF(('[1]PERCENT ARRAY-MEAN FC&amp;P VAL'!CY211*'[1]PERCENT ARRAY-MEAN FC&amp;P VAL'!CZ211*'[1]PERCENT ARRAY-MEAN FC&amp;P VAL'!DA211+ABS('[1]PERCENT ARRAY-MEAN FC&amp;P VAL'!DB211*'[1]PERCENT ARRAY-MEAN FC&amp;P VAL'!DC211*'[1]PERCENT ARRAY-MEAN FC&amp;P VAL'!DD211))&gt;0,'[1]PERCENT ARRAY-MEAN FC&amp;P VAL'!CY211*'[1]PERCENT ARRAY-MEAN FC&amp;P VAL'!CZ211*'[1]PERCENT ARRAY-MEAN FC&amp;P VAL'!DA211+ABS('[1]PERCENT ARRAY-MEAN FC&amp;P VAL'!DB211*'[1]PERCENT ARRAY-MEAN FC&amp;P VAL'!DC211*'[1]PERCENT ARRAY-MEAN FC&amp;P VAL'!DD211),""),""))</f>
        <v/>
      </c>
      <c r="AM211" s="12" t="str">
        <f>IF(AL211="","",'[1]PERCENT ARRAY-MEAN FC&amp;P VAL'!CY211*'[1]PERCENT ARRAY-MEAN FC&amp;P VAL'!CZ211*'[1]PERCENT ARRAY-MEAN FC&amp;P VAL'!DA211-ABS('[1]PERCENT ARRAY-MEAN FC&amp;P VAL'!DB211*'[1]PERCENT ARRAY-MEAN FC&amp;P VAL'!DC211*'[1]PERCENT ARRAY-MEAN FC&amp;P VAL'!DD211))</f>
        <v/>
      </c>
      <c r="AN211" t="str">
        <f>IF(A211="","",IF('[1]Calculation genes in KEGG path'!L209&gt;='[1]Flux and Impact'!$E$1,IF(('[1]PERCENT ARRAY-MEAN FC&amp;P VAL'!DE211*'[1]PERCENT ARRAY-MEAN FC&amp;P VAL'!DF211*'[1]PERCENT ARRAY-MEAN FC&amp;P VAL'!DG211+ABS('[1]PERCENT ARRAY-MEAN FC&amp;P VAL'!DH211*'[1]PERCENT ARRAY-MEAN FC&amp;P VAL'!DI211*'[1]PERCENT ARRAY-MEAN FC&amp;P VAL'!DJ211))&gt;0,'[1]PERCENT ARRAY-MEAN FC&amp;P VAL'!DE211*'[1]PERCENT ARRAY-MEAN FC&amp;P VAL'!DF211*'[1]PERCENT ARRAY-MEAN FC&amp;P VAL'!DG211+ABS('[1]PERCENT ARRAY-MEAN FC&amp;P VAL'!DH211*'[1]PERCENT ARRAY-MEAN FC&amp;P VAL'!DI211*'[1]PERCENT ARRAY-MEAN FC&amp;P VAL'!DJ211),""),""))</f>
        <v/>
      </c>
      <c r="AO211" s="12" t="str">
        <f>IF(AN211="","",'[1]PERCENT ARRAY-MEAN FC&amp;P VAL'!DE211*'[1]PERCENT ARRAY-MEAN FC&amp;P VAL'!DF211*'[1]PERCENT ARRAY-MEAN FC&amp;P VAL'!DG211-ABS('[1]PERCENT ARRAY-MEAN FC&amp;P VAL'!DH211*'[1]PERCENT ARRAY-MEAN FC&amp;P VAL'!DI211*'[1]PERCENT ARRAY-MEAN FC&amp;P VAL'!DJ211))</f>
        <v/>
      </c>
      <c r="AP211" t="str">
        <f>IF(A211="","",IF('[1]Calculation genes in KEGG path'!L209&gt;='[1]Flux and Impact'!$E$1,IF(('[1]PERCENT ARRAY-MEAN FC&amp;P VAL'!DK211*'[1]PERCENT ARRAY-MEAN FC&amp;P VAL'!DL211*'[1]PERCENT ARRAY-MEAN FC&amp;P VAL'!DM211+ABS('[1]PERCENT ARRAY-MEAN FC&amp;P VAL'!DN211*'[1]PERCENT ARRAY-MEAN FC&amp;P VAL'!DO211*'[1]PERCENT ARRAY-MEAN FC&amp;P VAL'!DP211))&gt;0,'[1]PERCENT ARRAY-MEAN FC&amp;P VAL'!DK211*'[1]PERCENT ARRAY-MEAN FC&amp;P VAL'!DL211*'[1]PERCENT ARRAY-MEAN FC&amp;P VAL'!DM211+ABS('[1]PERCENT ARRAY-MEAN FC&amp;P VAL'!DN211*'[1]PERCENT ARRAY-MEAN FC&amp;P VAL'!DO211*'[1]PERCENT ARRAY-MEAN FC&amp;P VAL'!DP211),""),""))</f>
        <v/>
      </c>
      <c r="AQ211" s="12" t="str">
        <f>IF(AP211="","",'[1]PERCENT ARRAY-MEAN FC&amp;P VAL'!DK211*'[1]PERCENT ARRAY-MEAN FC&amp;P VAL'!DL211*'[1]PERCENT ARRAY-MEAN FC&amp;P VAL'!DM211-ABS('[1]PERCENT ARRAY-MEAN FC&amp;P VAL'!DN211*'[1]PERCENT ARRAY-MEAN FC&amp;P VAL'!DO211*'[1]PERCENT ARRAY-MEAN FC&amp;P VAL'!DP211))</f>
        <v/>
      </c>
      <c r="AR211" t="str">
        <f>IF(A211="","",IF('[1]Calculation genes in KEGG path'!L209&gt;='[1]Flux and Impact'!$E$1,IF(('[1]PERCENT ARRAY-MEAN FC&amp;P VAL'!DQ211*'[1]PERCENT ARRAY-MEAN FC&amp;P VAL'!DR211*'[1]PERCENT ARRAY-MEAN FC&amp;P VAL'!DS211+ABS('[1]PERCENT ARRAY-MEAN FC&amp;P VAL'!DT211*'[1]PERCENT ARRAY-MEAN FC&amp;P VAL'!DU211*'[1]PERCENT ARRAY-MEAN FC&amp;P VAL'!DV211))&gt;0,'[1]PERCENT ARRAY-MEAN FC&amp;P VAL'!DQ211*'[1]PERCENT ARRAY-MEAN FC&amp;P VAL'!DR211*'[1]PERCENT ARRAY-MEAN FC&amp;P VAL'!DS211+ABS('[1]PERCENT ARRAY-MEAN FC&amp;P VAL'!DT211*'[1]PERCENT ARRAY-MEAN FC&amp;P VAL'!DU211*'[1]PERCENT ARRAY-MEAN FC&amp;P VAL'!DV211),""),""))</f>
        <v/>
      </c>
      <c r="AS211" s="12" t="str">
        <f>IF(AR211="","",'[1]PERCENT ARRAY-MEAN FC&amp;P VAL'!DQ211*'[1]PERCENT ARRAY-MEAN FC&amp;P VAL'!DR211*'[1]PERCENT ARRAY-MEAN FC&amp;P VAL'!DS211-ABS('[1]PERCENT ARRAY-MEAN FC&amp;P VAL'!DT211*'[1]PERCENT ARRAY-MEAN FC&amp;P VAL'!DU211*'[1]PERCENT ARRAY-MEAN FC&amp;P VAL'!DV211))</f>
        <v/>
      </c>
      <c r="AT211" s="12" t="str">
        <f t="shared" si="9"/>
        <v/>
      </c>
      <c r="AU211" s="12" t="str">
        <f t="shared" si="10"/>
        <v/>
      </c>
    </row>
    <row r="212" spans="5:47">
      <c r="E212" s="12"/>
      <c r="O212" s="12" t="str">
        <f>IF(N212="","",'[1]PERCENT ARRAY-MEAN FC&amp;P VAL'!AE212*'[1]PERCENT ARRAY-MEAN FC&amp;P VAL'!AF212*'[1]PERCENT ARRAY-MEAN FC&amp;P VAL'!AG212-ABS('[1]PERCENT ARRAY-MEAN FC&amp;P VAL'!AH212*'[1]PERCENT ARRAY-MEAN FC&amp;P VAL'!AI212*'[1]PERCENT ARRAY-MEAN FC&amp;P VAL'!AJ212))</f>
        <v/>
      </c>
      <c r="P212" t="str">
        <f>IF(A212="","",IF('[1]Calculation genes in KEGG path'!L210&gt;='[1]Flux and Impact'!$E$1,IF(('[1]PERCENT ARRAY-MEAN FC&amp;P VAL'!AK212*'[1]PERCENT ARRAY-MEAN FC&amp;P VAL'!AL212*'[1]PERCENT ARRAY-MEAN FC&amp;P VAL'!AM212+ABS('[1]PERCENT ARRAY-MEAN FC&amp;P VAL'!AN212*'[1]PERCENT ARRAY-MEAN FC&amp;P VAL'!AO212*'[1]PERCENT ARRAY-MEAN FC&amp;P VAL'!AP212))&gt;0,'[1]PERCENT ARRAY-MEAN FC&amp;P VAL'!AK212*'[1]PERCENT ARRAY-MEAN FC&amp;P VAL'!AL212*'[1]PERCENT ARRAY-MEAN FC&amp;P VAL'!AM212+ABS('[1]PERCENT ARRAY-MEAN FC&amp;P VAL'!AN212*'[1]PERCENT ARRAY-MEAN FC&amp;P VAL'!AO212*'[1]PERCENT ARRAY-MEAN FC&amp;P VAL'!AP212),""),""))</f>
        <v/>
      </c>
      <c r="Q212" s="12" t="str">
        <f>IF(P212="","",'[1]PERCENT ARRAY-MEAN FC&amp;P VAL'!AK212*'[1]PERCENT ARRAY-MEAN FC&amp;P VAL'!AL212*'[1]PERCENT ARRAY-MEAN FC&amp;P VAL'!AM212-ABS('[1]PERCENT ARRAY-MEAN FC&amp;P VAL'!AN212*'[1]PERCENT ARRAY-MEAN FC&amp;P VAL'!AO212*'[1]PERCENT ARRAY-MEAN FC&amp;P VAL'!AP212))</f>
        <v/>
      </c>
      <c r="R212" t="str">
        <f>IF(A212="","",IF('[1]Calculation genes in KEGG path'!L210&gt;='[1]Flux and Impact'!$E$1,IF(('[1]PERCENT ARRAY-MEAN FC&amp;P VAL'!AQ212*'[1]PERCENT ARRAY-MEAN FC&amp;P VAL'!AR212*'[1]PERCENT ARRAY-MEAN FC&amp;P VAL'!AS212+ABS('[1]PERCENT ARRAY-MEAN FC&amp;P VAL'!AT212*'[1]PERCENT ARRAY-MEAN FC&amp;P VAL'!AU212*'[1]PERCENT ARRAY-MEAN FC&amp;P VAL'!AV212))&gt;0,'[1]PERCENT ARRAY-MEAN FC&amp;P VAL'!AQ212*'[1]PERCENT ARRAY-MEAN FC&amp;P VAL'!AR212*'[1]PERCENT ARRAY-MEAN FC&amp;P VAL'!AS212+ABS('[1]PERCENT ARRAY-MEAN FC&amp;P VAL'!AT212*'[1]PERCENT ARRAY-MEAN FC&amp;P VAL'!AU212*'[1]PERCENT ARRAY-MEAN FC&amp;P VAL'!AV212),""),""))</f>
        <v/>
      </c>
      <c r="S212" s="12" t="str">
        <f>IF(R212="","",'[1]PERCENT ARRAY-MEAN FC&amp;P VAL'!AQ212*'[1]PERCENT ARRAY-MEAN FC&amp;P VAL'!AR212*'[1]PERCENT ARRAY-MEAN FC&amp;P VAL'!AS212-ABS('[1]PERCENT ARRAY-MEAN FC&amp;P VAL'!AT212*'[1]PERCENT ARRAY-MEAN FC&amp;P VAL'!AU212*'[1]PERCENT ARRAY-MEAN FC&amp;P VAL'!AV212))</f>
        <v/>
      </c>
      <c r="T212" t="str">
        <f>IF(A212="","",IF('[1]Calculation genes in KEGG path'!L210&gt;='[1]Flux and Impact'!$E$1,IF(('[1]PERCENT ARRAY-MEAN FC&amp;P VAL'!AW212*'[1]PERCENT ARRAY-MEAN FC&amp;P VAL'!AX212*'[1]PERCENT ARRAY-MEAN FC&amp;P VAL'!AY212+ABS('[1]PERCENT ARRAY-MEAN FC&amp;P VAL'!AZ212*'[1]PERCENT ARRAY-MEAN FC&amp;P VAL'!BA212*'[1]PERCENT ARRAY-MEAN FC&amp;P VAL'!BB212))&gt;0,'[1]PERCENT ARRAY-MEAN FC&amp;P VAL'!AW212*'[1]PERCENT ARRAY-MEAN FC&amp;P VAL'!AX212*'[1]PERCENT ARRAY-MEAN FC&amp;P VAL'!AY212+ABS('[1]PERCENT ARRAY-MEAN FC&amp;P VAL'!AZ212*'[1]PERCENT ARRAY-MEAN FC&amp;P VAL'!BA212*'[1]PERCENT ARRAY-MEAN FC&amp;P VAL'!BB212),""),""))</f>
        <v/>
      </c>
      <c r="U212" s="12" t="str">
        <f>IF(T212="","",'[1]PERCENT ARRAY-MEAN FC&amp;P VAL'!AW212*'[1]PERCENT ARRAY-MEAN FC&amp;P VAL'!AX212*'[1]PERCENT ARRAY-MEAN FC&amp;P VAL'!AY212-ABS('[1]PERCENT ARRAY-MEAN FC&amp;P VAL'!AZ212*'[1]PERCENT ARRAY-MEAN FC&amp;P VAL'!BA212*'[1]PERCENT ARRAY-MEAN FC&amp;P VAL'!BB212))</f>
        <v/>
      </c>
      <c r="V212" t="str">
        <f>IF(A212="","",IF('[1]Calculation genes in KEGG path'!L210&gt;='[1]Flux and Impact'!$E$1,IF(('[1]PERCENT ARRAY-MEAN FC&amp;P VAL'!BC212*'[1]PERCENT ARRAY-MEAN FC&amp;P VAL'!BD212*'[1]PERCENT ARRAY-MEAN FC&amp;P VAL'!BE212+ABS('[1]PERCENT ARRAY-MEAN FC&amp;P VAL'!BF212*'[1]PERCENT ARRAY-MEAN FC&amp;P VAL'!BG212*'[1]PERCENT ARRAY-MEAN FC&amp;P VAL'!BH212))&gt;0,'[1]PERCENT ARRAY-MEAN FC&amp;P VAL'!BC212*'[1]PERCENT ARRAY-MEAN FC&amp;P VAL'!BD212*'[1]PERCENT ARRAY-MEAN FC&amp;P VAL'!BE212+ABS('[1]PERCENT ARRAY-MEAN FC&amp;P VAL'!BF212*'[1]PERCENT ARRAY-MEAN FC&amp;P VAL'!BG212*'[1]PERCENT ARRAY-MEAN FC&amp;P VAL'!BH212),""),""))</f>
        <v/>
      </c>
      <c r="W212" s="12" t="str">
        <f>IF(V212="","",'[1]PERCENT ARRAY-MEAN FC&amp;P VAL'!BC212*'[1]PERCENT ARRAY-MEAN FC&amp;P VAL'!BD212*'[1]PERCENT ARRAY-MEAN FC&amp;P VAL'!BE212-ABS('[1]PERCENT ARRAY-MEAN FC&amp;P VAL'!BF212*'[1]PERCENT ARRAY-MEAN FC&amp;P VAL'!BG212*'[1]PERCENT ARRAY-MEAN FC&amp;P VAL'!BH212))</f>
        <v/>
      </c>
      <c r="X212" t="str">
        <f>IF(A212="","",IF('[1]Calculation genes in KEGG path'!L210&gt;='[1]Flux and Impact'!$E$1,IF(('[1]PERCENT ARRAY-MEAN FC&amp;P VAL'!BI212*'[1]PERCENT ARRAY-MEAN FC&amp;P VAL'!BJ212*'[1]PERCENT ARRAY-MEAN FC&amp;P VAL'!BK212+ABS('[1]PERCENT ARRAY-MEAN FC&amp;P VAL'!BL212*'[1]PERCENT ARRAY-MEAN FC&amp;P VAL'!BM212*'[1]PERCENT ARRAY-MEAN FC&amp;P VAL'!BN212))&gt;0,'[1]PERCENT ARRAY-MEAN FC&amp;P VAL'!BI212*'[1]PERCENT ARRAY-MEAN FC&amp;P VAL'!BJ212*'[1]PERCENT ARRAY-MEAN FC&amp;P VAL'!BK212+ABS('[1]PERCENT ARRAY-MEAN FC&amp;P VAL'!BL212*'[1]PERCENT ARRAY-MEAN FC&amp;P VAL'!BM212*'[1]PERCENT ARRAY-MEAN FC&amp;P VAL'!BN212),""),""))</f>
        <v/>
      </c>
      <c r="Y212" s="12" t="str">
        <f>IF(X212="","",'[1]PERCENT ARRAY-MEAN FC&amp;P VAL'!BI212*'[1]PERCENT ARRAY-MEAN FC&amp;P VAL'!BJ212*'[1]PERCENT ARRAY-MEAN FC&amp;P VAL'!BK212-ABS('[1]PERCENT ARRAY-MEAN FC&amp;P VAL'!BL212*'[1]PERCENT ARRAY-MEAN FC&amp;P VAL'!BM212*'[1]PERCENT ARRAY-MEAN FC&amp;P VAL'!BN212))</f>
        <v/>
      </c>
      <c r="Z212" t="str">
        <f>IF(A212="","",IF('[1]Calculation genes in KEGG path'!L210&gt;='[1]Flux and Impact'!$E$1,IF(('[1]PERCENT ARRAY-MEAN FC&amp;P VAL'!BO212*'[1]PERCENT ARRAY-MEAN FC&amp;P VAL'!BP212*'[1]PERCENT ARRAY-MEAN FC&amp;P VAL'!BQ212+ABS('[1]PERCENT ARRAY-MEAN FC&amp;P VAL'!BR212*'[1]PERCENT ARRAY-MEAN FC&amp;P VAL'!BS212*'[1]PERCENT ARRAY-MEAN FC&amp;P VAL'!BT212))&gt;0,'[1]PERCENT ARRAY-MEAN FC&amp;P VAL'!BO212*'[1]PERCENT ARRAY-MEAN FC&amp;P VAL'!BP212*'[1]PERCENT ARRAY-MEAN FC&amp;P VAL'!BQ212+ABS('[1]PERCENT ARRAY-MEAN FC&amp;P VAL'!BR212*'[1]PERCENT ARRAY-MEAN FC&amp;P VAL'!BS212*'[1]PERCENT ARRAY-MEAN FC&amp;P VAL'!BT212),""),""))</f>
        <v/>
      </c>
      <c r="AA212" s="12" t="str">
        <f>IF(Z212="","",'[1]PERCENT ARRAY-MEAN FC&amp;P VAL'!BO212*'[1]PERCENT ARRAY-MEAN FC&amp;P VAL'!BP212*'[1]PERCENT ARRAY-MEAN FC&amp;P VAL'!BQ212-ABS('[1]PERCENT ARRAY-MEAN FC&amp;P VAL'!BR212*'[1]PERCENT ARRAY-MEAN FC&amp;P VAL'!BS212*'[1]PERCENT ARRAY-MEAN FC&amp;P VAL'!BT212))</f>
        <v/>
      </c>
      <c r="AB212" t="str">
        <f>IF(A212="","",IF('[1]Calculation genes in KEGG path'!L210&gt;='[1]Flux and Impact'!$E$1,IF(('[1]PERCENT ARRAY-MEAN FC&amp;P VAL'!BU212*'[1]PERCENT ARRAY-MEAN FC&amp;P VAL'!BV212*'[1]PERCENT ARRAY-MEAN FC&amp;P VAL'!BW212+ABS('[1]PERCENT ARRAY-MEAN FC&amp;P VAL'!BX212*'[1]PERCENT ARRAY-MEAN FC&amp;P VAL'!BY212*'[1]PERCENT ARRAY-MEAN FC&amp;P VAL'!BZ212))&gt;0,'[1]PERCENT ARRAY-MEAN FC&amp;P VAL'!BU212*'[1]PERCENT ARRAY-MEAN FC&amp;P VAL'!BV212*'[1]PERCENT ARRAY-MEAN FC&amp;P VAL'!BW212+ABS('[1]PERCENT ARRAY-MEAN FC&amp;P VAL'!BX212*'[1]PERCENT ARRAY-MEAN FC&amp;P VAL'!BY212*'[1]PERCENT ARRAY-MEAN FC&amp;P VAL'!BZ212),""),""))</f>
        <v/>
      </c>
      <c r="AC212" s="12" t="str">
        <f>IF(AB212="","",'[1]PERCENT ARRAY-MEAN FC&amp;P VAL'!BU212*'[1]PERCENT ARRAY-MEAN FC&amp;P VAL'!BV212*'[1]PERCENT ARRAY-MEAN FC&amp;P VAL'!BW212-ABS('[1]PERCENT ARRAY-MEAN FC&amp;P VAL'!BX212*'[1]PERCENT ARRAY-MEAN FC&amp;P VAL'!BY212*'[1]PERCENT ARRAY-MEAN FC&amp;P VAL'!BZ212))</f>
        <v/>
      </c>
      <c r="AD212" t="str">
        <f>IF(A212="","",IF('[1]Calculation genes in KEGG path'!L210&gt;='[1]Flux and Impact'!$E$1,IF(('[1]PERCENT ARRAY-MEAN FC&amp;P VAL'!CA212*'[1]PERCENT ARRAY-MEAN FC&amp;P VAL'!CB212*'[1]PERCENT ARRAY-MEAN FC&amp;P VAL'!CC212+ABS('[1]PERCENT ARRAY-MEAN FC&amp;P VAL'!CD212*'[1]PERCENT ARRAY-MEAN FC&amp;P VAL'!CE212*'[1]PERCENT ARRAY-MEAN FC&amp;P VAL'!CF212))&gt;0,'[1]PERCENT ARRAY-MEAN FC&amp;P VAL'!CA212*'[1]PERCENT ARRAY-MEAN FC&amp;P VAL'!CB212*'[1]PERCENT ARRAY-MEAN FC&amp;P VAL'!CC212+ABS('[1]PERCENT ARRAY-MEAN FC&amp;P VAL'!CD212*'[1]PERCENT ARRAY-MEAN FC&amp;P VAL'!CE212*'[1]PERCENT ARRAY-MEAN FC&amp;P VAL'!CF212),""),""))</f>
        <v/>
      </c>
      <c r="AE212" s="12" t="str">
        <f>IF(AD212="","",'[1]PERCENT ARRAY-MEAN FC&amp;P VAL'!CA212*'[1]PERCENT ARRAY-MEAN FC&amp;P VAL'!CB212*'[1]PERCENT ARRAY-MEAN FC&amp;P VAL'!CC212-ABS('[1]PERCENT ARRAY-MEAN FC&amp;P VAL'!CD212*'[1]PERCENT ARRAY-MEAN FC&amp;P VAL'!CE212*'[1]PERCENT ARRAY-MEAN FC&amp;P VAL'!CF212))</f>
        <v/>
      </c>
      <c r="AF212" t="str">
        <f>IF(A212="","",IF('[1]Calculation genes in KEGG path'!L210&gt;='[1]Flux and Impact'!$E$1,IF(('[1]PERCENT ARRAY-MEAN FC&amp;P VAL'!CG212*'[1]PERCENT ARRAY-MEAN FC&amp;P VAL'!CH212*'[1]PERCENT ARRAY-MEAN FC&amp;P VAL'!CI212+ABS('[1]PERCENT ARRAY-MEAN FC&amp;P VAL'!CJ212*'[1]PERCENT ARRAY-MEAN FC&amp;P VAL'!CK212*'[1]PERCENT ARRAY-MEAN FC&amp;P VAL'!CL212))&gt;0,'[1]PERCENT ARRAY-MEAN FC&amp;P VAL'!CG212*'[1]PERCENT ARRAY-MEAN FC&amp;P VAL'!CH212*'[1]PERCENT ARRAY-MEAN FC&amp;P VAL'!CI212+ABS('[1]PERCENT ARRAY-MEAN FC&amp;P VAL'!CJ212*'[1]PERCENT ARRAY-MEAN FC&amp;P VAL'!CK212*'[1]PERCENT ARRAY-MEAN FC&amp;P VAL'!CL212),""),""))</f>
        <v/>
      </c>
      <c r="AG212" s="12" t="str">
        <f>IF(AF212="","",'[1]PERCENT ARRAY-MEAN FC&amp;P VAL'!CG212*'[1]PERCENT ARRAY-MEAN FC&amp;P VAL'!CH212*'[1]PERCENT ARRAY-MEAN FC&amp;P VAL'!CI212-ABS('[1]PERCENT ARRAY-MEAN FC&amp;P VAL'!CJ212*'[1]PERCENT ARRAY-MEAN FC&amp;P VAL'!CK212*'[1]PERCENT ARRAY-MEAN FC&amp;P VAL'!CL212))</f>
        <v/>
      </c>
      <c r="AH212" t="str">
        <f>IF(A212="","",IF('[1]Calculation genes in KEGG path'!L210&gt;='[1]Flux and Impact'!$E$1,IF(('[1]PERCENT ARRAY-MEAN FC&amp;P VAL'!CM212*'[1]PERCENT ARRAY-MEAN FC&amp;P VAL'!CN212*'[1]PERCENT ARRAY-MEAN FC&amp;P VAL'!CO212+ABS('[1]PERCENT ARRAY-MEAN FC&amp;P VAL'!CP212*'[1]PERCENT ARRAY-MEAN FC&amp;P VAL'!CQ212*'[1]PERCENT ARRAY-MEAN FC&amp;P VAL'!CR212))&gt;0,'[1]PERCENT ARRAY-MEAN FC&amp;P VAL'!CM212*'[1]PERCENT ARRAY-MEAN FC&amp;P VAL'!CN212*'[1]PERCENT ARRAY-MEAN FC&amp;P VAL'!CO212+ABS('[1]PERCENT ARRAY-MEAN FC&amp;P VAL'!CP212*'[1]PERCENT ARRAY-MEAN FC&amp;P VAL'!CQ212*'[1]PERCENT ARRAY-MEAN FC&amp;P VAL'!CR212),""),""))</f>
        <v/>
      </c>
      <c r="AI212" s="12" t="str">
        <f>IF(AH212="","",'[1]PERCENT ARRAY-MEAN FC&amp;P VAL'!CM212*'[1]PERCENT ARRAY-MEAN FC&amp;P VAL'!CN212*'[1]PERCENT ARRAY-MEAN FC&amp;P VAL'!CO212-ABS('[1]PERCENT ARRAY-MEAN FC&amp;P VAL'!CP212*'[1]PERCENT ARRAY-MEAN FC&amp;P VAL'!CQ212*'[1]PERCENT ARRAY-MEAN FC&amp;P VAL'!CR212))</f>
        <v/>
      </c>
      <c r="AJ212" t="str">
        <f>IF(A212="","",IF('[1]Calculation genes in KEGG path'!L210&gt;='[1]Flux and Impact'!$E$1,IF(('[1]PERCENT ARRAY-MEAN FC&amp;P VAL'!CS212*'[1]PERCENT ARRAY-MEAN FC&amp;P VAL'!CT212*'[1]PERCENT ARRAY-MEAN FC&amp;P VAL'!CU212+ABS('[1]PERCENT ARRAY-MEAN FC&amp;P VAL'!CV212*'[1]PERCENT ARRAY-MEAN FC&amp;P VAL'!CW212*'[1]PERCENT ARRAY-MEAN FC&amp;P VAL'!CX212))&gt;0,'[1]PERCENT ARRAY-MEAN FC&amp;P VAL'!CS212*'[1]PERCENT ARRAY-MEAN FC&amp;P VAL'!CT212*'[1]PERCENT ARRAY-MEAN FC&amp;P VAL'!CU212+ABS('[1]PERCENT ARRAY-MEAN FC&amp;P VAL'!CV212*'[1]PERCENT ARRAY-MEAN FC&amp;P VAL'!CW212*'[1]PERCENT ARRAY-MEAN FC&amp;P VAL'!CX212),""),""))</f>
        <v/>
      </c>
      <c r="AK212" s="12" t="str">
        <f>IF(AJ212="","",'[1]PERCENT ARRAY-MEAN FC&amp;P VAL'!CS212*'[1]PERCENT ARRAY-MEAN FC&amp;P VAL'!CT212*'[1]PERCENT ARRAY-MEAN FC&amp;P VAL'!CU212-ABS('[1]PERCENT ARRAY-MEAN FC&amp;P VAL'!CV212*'[1]PERCENT ARRAY-MEAN FC&amp;P VAL'!CW212*'[1]PERCENT ARRAY-MEAN FC&amp;P VAL'!CX212))</f>
        <v/>
      </c>
      <c r="AL212" t="str">
        <f>IF(A212="","",IF('[1]Calculation genes in KEGG path'!L210&gt;='[1]Flux and Impact'!$E$1,IF(('[1]PERCENT ARRAY-MEAN FC&amp;P VAL'!CY212*'[1]PERCENT ARRAY-MEAN FC&amp;P VAL'!CZ212*'[1]PERCENT ARRAY-MEAN FC&amp;P VAL'!DA212+ABS('[1]PERCENT ARRAY-MEAN FC&amp;P VAL'!DB212*'[1]PERCENT ARRAY-MEAN FC&amp;P VAL'!DC212*'[1]PERCENT ARRAY-MEAN FC&amp;P VAL'!DD212))&gt;0,'[1]PERCENT ARRAY-MEAN FC&amp;P VAL'!CY212*'[1]PERCENT ARRAY-MEAN FC&amp;P VAL'!CZ212*'[1]PERCENT ARRAY-MEAN FC&amp;P VAL'!DA212+ABS('[1]PERCENT ARRAY-MEAN FC&amp;P VAL'!DB212*'[1]PERCENT ARRAY-MEAN FC&amp;P VAL'!DC212*'[1]PERCENT ARRAY-MEAN FC&amp;P VAL'!DD212),""),""))</f>
        <v/>
      </c>
      <c r="AM212" s="12" t="str">
        <f>IF(AL212="","",'[1]PERCENT ARRAY-MEAN FC&amp;P VAL'!CY212*'[1]PERCENT ARRAY-MEAN FC&amp;P VAL'!CZ212*'[1]PERCENT ARRAY-MEAN FC&amp;P VAL'!DA212-ABS('[1]PERCENT ARRAY-MEAN FC&amp;P VAL'!DB212*'[1]PERCENT ARRAY-MEAN FC&amp;P VAL'!DC212*'[1]PERCENT ARRAY-MEAN FC&amp;P VAL'!DD212))</f>
        <v/>
      </c>
      <c r="AN212" t="str">
        <f>IF(A212="","",IF('[1]Calculation genes in KEGG path'!L210&gt;='[1]Flux and Impact'!$E$1,IF(('[1]PERCENT ARRAY-MEAN FC&amp;P VAL'!DE212*'[1]PERCENT ARRAY-MEAN FC&amp;P VAL'!DF212*'[1]PERCENT ARRAY-MEAN FC&amp;P VAL'!DG212+ABS('[1]PERCENT ARRAY-MEAN FC&amp;P VAL'!DH212*'[1]PERCENT ARRAY-MEAN FC&amp;P VAL'!DI212*'[1]PERCENT ARRAY-MEAN FC&amp;P VAL'!DJ212))&gt;0,'[1]PERCENT ARRAY-MEAN FC&amp;P VAL'!DE212*'[1]PERCENT ARRAY-MEAN FC&amp;P VAL'!DF212*'[1]PERCENT ARRAY-MEAN FC&amp;P VAL'!DG212+ABS('[1]PERCENT ARRAY-MEAN FC&amp;P VAL'!DH212*'[1]PERCENT ARRAY-MEAN FC&amp;P VAL'!DI212*'[1]PERCENT ARRAY-MEAN FC&amp;P VAL'!DJ212),""),""))</f>
        <v/>
      </c>
      <c r="AO212" s="12" t="str">
        <f>IF(AN212="","",'[1]PERCENT ARRAY-MEAN FC&amp;P VAL'!DE212*'[1]PERCENT ARRAY-MEAN FC&amp;P VAL'!DF212*'[1]PERCENT ARRAY-MEAN FC&amp;P VAL'!DG212-ABS('[1]PERCENT ARRAY-MEAN FC&amp;P VAL'!DH212*'[1]PERCENT ARRAY-MEAN FC&amp;P VAL'!DI212*'[1]PERCENT ARRAY-MEAN FC&amp;P VAL'!DJ212))</f>
        <v/>
      </c>
      <c r="AP212" t="str">
        <f>IF(A212="","",IF('[1]Calculation genes in KEGG path'!L210&gt;='[1]Flux and Impact'!$E$1,IF(('[1]PERCENT ARRAY-MEAN FC&amp;P VAL'!DK212*'[1]PERCENT ARRAY-MEAN FC&amp;P VAL'!DL212*'[1]PERCENT ARRAY-MEAN FC&amp;P VAL'!DM212+ABS('[1]PERCENT ARRAY-MEAN FC&amp;P VAL'!DN212*'[1]PERCENT ARRAY-MEAN FC&amp;P VAL'!DO212*'[1]PERCENT ARRAY-MEAN FC&amp;P VAL'!DP212))&gt;0,'[1]PERCENT ARRAY-MEAN FC&amp;P VAL'!DK212*'[1]PERCENT ARRAY-MEAN FC&amp;P VAL'!DL212*'[1]PERCENT ARRAY-MEAN FC&amp;P VAL'!DM212+ABS('[1]PERCENT ARRAY-MEAN FC&amp;P VAL'!DN212*'[1]PERCENT ARRAY-MEAN FC&amp;P VAL'!DO212*'[1]PERCENT ARRAY-MEAN FC&amp;P VAL'!DP212),""),""))</f>
        <v/>
      </c>
      <c r="AQ212" s="12" t="str">
        <f>IF(AP212="","",'[1]PERCENT ARRAY-MEAN FC&amp;P VAL'!DK212*'[1]PERCENT ARRAY-MEAN FC&amp;P VAL'!DL212*'[1]PERCENT ARRAY-MEAN FC&amp;P VAL'!DM212-ABS('[1]PERCENT ARRAY-MEAN FC&amp;P VAL'!DN212*'[1]PERCENT ARRAY-MEAN FC&amp;P VAL'!DO212*'[1]PERCENT ARRAY-MEAN FC&amp;P VAL'!DP212))</f>
        <v/>
      </c>
      <c r="AR212" t="str">
        <f>IF(A212="","",IF('[1]Calculation genes in KEGG path'!L210&gt;='[1]Flux and Impact'!$E$1,IF(('[1]PERCENT ARRAY-MEAN FC&amp;P VAL'!DQ212*'[1]PERCENT ARRAY-MEAN FC&amp;P VAL'!DR212*'[1]PERCENT ARRAY-MEAN FC&amp;P VAL'!DS212+ABS('[1]PERCENT ARRAY-MEAN FC&amp;P VAL'!DT212*'[1]PERCENT ARRAY-MEAN FC&amp;P VAL'!DU212*'[1]PERCENT ARRAY-MEAN FC&amp;P VAL'!DV212))&gt;0,'[1]PERCENT ARRAY-MEAN FC&amp;P VAL'!DQ212*'[1]PERCENT ARRAY-MEAN FC&amp;P VAL'!DR212*'[1]PERCENT ARRAY-MEAN FC&amp;P VAL'!DS212+ABS('[1]PERCENT ARRAY-MEAN FC&amp;P VAL'!DT212*'[1]PERCENT ARRAY-MEAN FC&amp;P VAL'!DU212*'[1]PERCENT ARRAY-MEAN FC&amp;P VAL'!DV212),""),""))</f>
        <v/>
      </c>
      <c r="AS212" s="12" t="str">
        <f>IF(AR212="","",'[1]PERCENT ARRAY-MEAN FC&amp;P VAL'!DQ212*'[1]PERCENT ARRAY-MEAN FC&amp;P VAL'!DR212*'[1]PERCENT ARRAY-MEAN FC&amp;P VAL'!DS212-ABS('[1]PERCENT ARRAY-MEAN FC&amp;P VAL'!DT212*'[1]PERCENT ARRAY-MEAN FC&amp;P VAL'!DU212*'[1]PERCENT ARRAY-MEAN FC&amp;P VAL'!DV212))</f>
        <v/>
      </c>
      <c r="AT212" s="12" t="str">
        <f t="shared" si="9"/>
        <v/>
      </c>
      <c r="AU212" s="12" t="str">
        <f t="shared" si="10"/>
        <v/>
      </c>
    </row>
    <row r="213" spans="5:47">
      <c r="E213" s="12"/>
      <c r="O213" s="12" t="str">
        <f>IF(N213="","",'[1]PERCENT ARRAY-MEAN FC&amp;P VAL'!AE213*'[1]PERCENT ARRAY-MEAN FC&amp;P VAL'!AF213*'[1]PERCENT ARRAY-MEAN FC&amp;P VAL'!AG213-ABS('[1]PERCENT ARRAY-MEAN FC&amp;P VAL'!AH213*'[1]PERCENT ARRAY-MEAN FC&amp;P VAL'!AI213*'[1]PERCENT ARRAY-MEAN FC&amp;P VAL'!AJ213))</f>
        <v/>
      </c>
      <c r="P213" t="str">
        <f>IF(A213="","",IF('[1]Calculation genes in KEGG path'!L211&gt;='[1]Flux and Impact'!$E$1,IF(('[1]PERCENT ARRAY-MEAN FC&amp;P VAL'!AK213*'[1]PERCENT ARRAY-MEAN FC&amp;P VAL'!AL213*'[1]PERCENT ARRAY-MEAN FC&amp;P VAL'!AM213+ABS('[1]PERCENT ARRAY-MEAN FC&amp;P VAL'!AN213*'[1]PERCENT ARRAY-MEAN FC&amp;P VAL'!AO213*'[1]PERCENT ARRAY-MEAN FC&amp;P VAL'!AP213))&gt;0,'[1]PERCENT ARRAY-MEAN FC&amp;P VAL'!AK213*'[1]PERCENT ARRAY-MEAN FC&amp;P VAL'!AL213*'[1]PERCENT ARRAY-MEAN FC&amp;P VAL'!AM213+ABS('[1]PERCENT ARRAY-MEAN FC&amp;P VAL'!AN213*'[1]PERCENT ARRAY-MEAN FC&amp;P VAL'!AO213*'[1]PERCENT ARRAY-MEAN FC&amp;P VAL'!AP213),""),""))</f>
        <v/>
      </c>
      <c r="Q213" s="12" t="str">
        <f>IF(P213="","",'[1]PERCENT ARRAY-MEAN FC&amp;P VAL'!AK213*'[1]PERCENT ARRAY-MEAN FC&amp;P VAL'!AL213*'[1]PERCENT ARRAY-MEAN FC&amp;P VAL'!AM213-ABS('[1]PERCENT ARRAY-MEAN FC&amp;P VAL'!AN213*'[1]PERCENT ARRAY-MEAN FC&amp;P VAL'!AO213*'[1]PERCENT ARRAY-MEAN FC&amp;P VAL'!AP213))</f>
        <v/>
      </c>
      <c r="R213" t="str">
        <f>IF(A213="","",IF('[1]Calculation genes in KEGG path'!L211&gt;='[1]Flux and Impact'!$E$1,IF(('[1]PERCENT ARRAY-MEAN FC&amp;P VAL'!AQ213*'[1]PERCENT ARRAY-MEAN FC&amp;P VAL'!AR213*'[1]PERCENT ARRAY-MEAN FC&amp;P VAL'!AS213+ABS('[1]PERCENT ARRAY-MEAN FC&amp;P VAL'!AT213*'[1]PERCENT ARRAY-MEAN FC&amp;P VAL'!AU213*'[1]PERCENT ARRAY-MEAN FC&amp;P VAL'!AV213))&gt;0,'[1]PERCENT ARRAY-MEAN FC&amp;P VAL'!AQ213*'[1]PERCENT ARRAY-MEAN FC&amp;P VAL'!AR213*'[1]PERCENT ARRAY-MEAN FC&amp;P VAL'!AS213+ABS('[1]PERCENT ARRAY-MEAN FC&amp;P VAL'!AT213*'[1]PERCENT ARRAY-MEAN FC&amp;P VAL'!AU213*'[1]PERCENT ARRAY-MEAN FC&amp;P VAL'!AV213),""),""))</f>
        <v/>
      </c>
      <c r="S213" s="12" t="str">
        <f>IF(R213="","",'[1]PERCENT ARRAY-MEAN FC&amp;P VAL'!AQ213*'[1]PERCENT ARRAY-MEAN FC&amp;P VAL'!AR213*'[1]PERCENT ARRAY-MEAN FC&amp;P VAL'!AS213-ABS('[1]PERCENT ARRAY-MEAN FC&amp;P VAL'!AT213*'[1]PERCENT ARRAY-MEAN FC&amp;P VAL'!AU213*'[1]PERCENT ARRAY-MEAN FC&amp;P VAL'!AV213))</f>
        <v/>
      </c>
      <c r="T213" t="str">
        <f>IF(A213="","",IF('[1]Calculation genes in KEGG path'!L211&gt;='[1]Flux and Impact'!$E$1,IF(('[1]PERCENT ARRAY-MEAN FC&amp;P VAL'!AW213*'[1]PERCENT ARRAY-MEAN FC&amp;P VAL'!AX213*'[1]PERCENT ARRAY-MEAN FC&amp;P VAL'!AY213+ABS('[1]PERCENT ARRAY-MEAN FC&amp;P VAL'!AZ213*'[1]PERCENT ARRAY-MEAN FC&amp;P VAL'!BA213*'[1]PERCENT ARRAY-MEAN FC&amp;P VAL'!BB213))&gt;0,'[1]PERCENT ARRAY-MEAN FC&amp;P VAL'!AW213*'[1]PERCENT ARRAY-MEAN FC&amp;P VAL'!AX213*'[1]PERCENT ARRAY-MEAN FC&amp;P VAL'!AY213+ABS('[1]PERCENT ARRAY-MEAN FC&amp;P VAL'!AZ213*'[1]PERCENT ARRAY-MEAN FC&amp;P VAL'!BA213*'[1]PERCENT ARRAY-MEAN FC&amp;P VAL'!BB213),""),""))</f>
        <v/>
      </c>
      <c r="U213" s="12" t="str">
        <f>IF(T213="","",'[1]PERCENT ARRAY-MEAN FC&amp;P VAL'!AW213*'[1]PERCENT ARRAY-MEAN FC&amp;P VAL'!AX213*'[1]PERCENT ARRAY-MEAN FC&amp;P VAL'!AY213-ABS('[1]PERCENT ARRAY-MEAN FC&amp;P VAL'!AZ213*'[1]PERCENT ARRAY-MEAN FC&amp;P VAL'!BA213*'[1]PERCENT ARRAY-MEAN FC&amp;P VAL'!BB213))</f>
        <v/>
      </c>
      <c r="V213" t="str">
        <f>IF(A213="","",IF('[1]Calculation genes in KEGG path'!L211&gt;='[1]Flux and Impact'!$E$1,IF(('[1]PERCENT ARRAY-MEAN FC&amp;P VAL'!BC213*'[1]PERCENT ARRAY-MEAN FC&amp;P VAL'!BD213*'[1]PERCENT ARRAY-MEAN FC&amp;P VAL'!BE213+ABS('[1]PERCENT ARRAY-MEAN FC&amp;P VAL'!BF213*'[1]PERCENT ARRAY-MEAN FC&amp;P VAL'!BG213*'[1]PERCENT ARRAY-MEAN FC&amp;P VAL'!BH213))&gt;0,'[1]PERCENT ARRAY-MEAN FC&amp;P VAL'!BC213*'[1]PERCENT ARRAY-MEAN FC&amp;P VAL'!BD213*'[1]PERCENT ARRAY-MEAN FC&amp;P VAL'!BE213+ABS('[1]PERCENT ARRAY-MEAN FC&amp;P VAL'!BF213*'[1]PERCENT ARRAY-MEAN FC&amp;P VAL'!BG213*'[1]PERCENT ARRAY-MEAN FC&amp;P VAL'!BH213),""),""))</f>
        <v/>
      </c>
      <c r="W213" s="12" t="str">
        <f>IF(V213="","",'[1]PERCENT ARRAY-MEAN FC&amp;P VAL'!BC213*'[1]PERCENT ARRAY-MEAN FC&amp;P VAL'!BD213*'[1]PERCENT ARRAY-MEAN FC&amp;P VAL'!BE213-ABS('[1]PERCENT ARRAY-MEAN FC&amp;P VAL'!BF213*'[1]PERCENT ARRAY-MEAN FC&amp;P VAL'!BG213*'[1]PERCENT ARRAY-MEAN FC&amp;P VAL'!BH213))</f>
        <v/>
      </c>
      <c r="X213" t="str">
        <f>IF(A213="","",IF('[1]Calculation genes in KEGG path'!L211&gt;='[1]Flux and Impact'!$E$1,IF(('[1]PERCENT ARRAY-MEAN FC&amp;P VAL'!BI213*'[1]PERCENT ARRAY-MEAN FC&amp;P VAL'!BJ213*'[1]PERCENT ARRAY-MEAN FC&amp;P VAL'!BK213+ABS('[1]PERCENT ARRAY-MEAN FC&amp;P VAL'!BL213*'[1]PERCENT ARRAY-MEAN FC&amp;P VAL'!BM213*'[1]PERCENT ARRAY-MEAN FC&amp;P VAL'!BN213))&gt;0,'[1]PERCENT ARRAY-MEAN FC&amp;P VAL'!BI213*'[1]PERCENT ARRAY-MEAN FC&amp;P VAL'!BJ213*'[1]PERCENT ARRAY-MEAN FC&amp;P VAL'!BK213+ABS('[1]PERCENT ARRAY-MEAN FC&amp;P VAL'!BL213*'[1]PERCENT ARRAY-MEAN FC&amp;P VAL'!BM213*'[1]PERCENT ARRAY-MEAN FC&amp;P VAL'!BN213),""),""))</f>
        <v/>
      </c>
      <c r="Y213" s="12" t="str">
        <f>IF(X213="","",'[1]PERCENT ARRAY-MEAN FC&amp;P VAL'!BI213*'[1]PERCENT ARRAY-MEAN FC&amp;P VAL'!BJ213*'[1]PERCENT ARRAY-MEAN FC&amp;P VAL'!BK213-ABS('[1]PERCENT ARRAY-MEAN FC&amp;P VAL'!BL213*'[1]PERCENT ARRAY-MEAN FC&amp;P VAL'!BM213*'[1]PERCENT ARRAY-MEAN FC&amp;P VAL'!BN213))</f>
        <v/>
      </c>
      <c r="Z213" t="str">
        <f>IF(A213="","",IF('[1]Calculation genes in KEGG path'!L211&gt;='[1]Flux and Impact'!$E$1,IF(('[1]PERCENT ARRAY-MEAN FC&amp;P VAL'!BO213*'[1]PERCENT ARRAY-MEAN FC&amp;P VAL'!BP213*'[1]PERCENT ARRAY-MEAN FC&amp;P VAL'!BQ213+ABS('[1]PERCENT ARRAY-MEAN FC&amp;P VAL'!BR213*'[1]PERCENT ARRAY-MEAN FC&amp;P VAL'!BS213*'[1]PERCENT ARRAY-MEAN FC&amp;P VAL'!BT213))&gt;0,'[1]PERCENT ARRAY-MEAN FC&amp;P VAL'!BO213*'[1]PERCENT ARRAY-MEAN FC&amp;P VAL'!BP213*'[1]PERCENT ARRAY-MEAN FC&amp;P VAL'!BQ213+ABS('[1]PERCENT ARRAY-MEAN FC&amp;P VAL'!BR213*'[1]PERCENT ARRAY-MEAN FC&amp;P VAL'!BS213*'[1]PERCENT ARRAY-MEAN FC&amp;P VAL'!BT213),""),""))</f>
        <v/>
      </c>
      <c r="AA213" s="12" t="str">
        <f>IF(Z213="","",'[1]PERCENT ARRAY-MEAN FC&amp;P VAL'!BO213*'[1]PERCENT ARRAY-MEAN FC&amp;P VAL'!BP213*'[1]PERCENT ARRAY-MEAN FC&amp;P VAL'!BQ213-ABS('[1]PERCENT ARRAY-MEAN FC&amp;P VAL'!BR213*'[1]PERCENT ARRAY-MEAN FC&amp;P VAL'!BS213*'[1]PERCENT ARRAY-MEAN FC&amp;P VAL'!BT213))</f>
        <v/>
      </c>
      <c r="AB213" t="str">
        <f>IF(A213="","",IF('[1]Calculation genes in KEGG path'!L211&gt;='[1]Flux and Impact'!$E$1,IF(('[1]PERCENT ARRAY-MEAN FC&amp;P VAL'!BU213*'[1]PERCENT ARRAY-MEAN FC&amp;P VAL'!BV213*'[1]PERCENT ARRAY-MEAN FC&amp;P VAL'!BW213+ABS('[1]PERCENT ARRAY-MEAN FC&amp;P VAL'!BX213*'[1]PERCENT ARRAY-MEAN FC&amp;P VAL'!BY213*'[1]PERCENT ARRAY-MEAN FC&amp;P VAL'!BZ213))&gt;0,'[1]PERCENT ARRAY-MEAN FC&amp;P VAL'!BU213*'[1]PERCENT ARRAY-MEAN FC&amp;P VAL'!BV213*'[1]PERCENT ARRAY-MEAN FC&amp;P VAL'!BW213+ABS('[1]PERCENT ARRAY-MEAN FC&amp;P VAL'!BX213*'[1]PERCENT ARRAY-MEAN FC&amp;P VAL'!BY213*'[1]PERCENT ARRAY-MEAN FC&amp;P VAL'!BZ213),""),""))</f>
        <v/>
      </c>
      <c r="AC213" s="12" t="str">
        <f>IF(AB213="","",'[1]PERCENT ARRAY-MEAN FC&amp;P VAL'!BU213*'[1]PERCENT ARRAY-MEAN FC&amp;P VAL'!BV213*'[1]PERCENT ARRAY-MEAN FC&amp;P VAL'!BW213-ABS('[1]PERCENT ARRAY-MEAN FC&amp;P VAL'!BX213*'[1]PERCENT ARRAY-MEAN FC&amp;P VAL'!BY213*'[1]PERCENT ARRAY-MEAN FC&amp;P VAL'!BZ213))</f>
        <v/>
      </c>
      <c r="AD213" t="str">
        <f>IF(A213="","",IF('[1]Calculation genes in KEGG path'!L211&gt;='[1]Flux and Impact'!$E$1,IF(('[1]PERCENT ARRAY-MEAN FC&amp;P VAL'!CA213*'[1]PERCENT ARRAY-MEAN FC&amp;P VAL'!CB213*'[1]PERCENT ARRAY-MEAN FC&amp;P VAL'!CC213+ABS('[1]PERCENT ARRAY-MEAN FC&amp;P VAL'!CD213*'[1]PERCENT ARRAY-MEAN FC&amp;P VAL'!CE213*'[1]PERCENT ARRAY-MEAN FC&amp;P VAL'!CF213))&gt;0,'[1]PERCENT ARRAY-MEAN FC&amp;P VAL'!CA213*'[1]PERCENT ARRAY-MEAN FC&amp;P VAL'!CB213*'[1]PERCENT ARRAY-MEAN FC&amp;P VAL'!CC213+ABS('[1]PERCENT ARRAY-MEAN FC&amp;P VAL'!CD213*'[1]PERCENT ARRAY-MEAN FC&amp;P VAL'!CE213*'[1]PERCENT ARRAY-MEAN FC&amp;P VAL'!CF213),""),""))</f>
        <v/>
      </c>
      <c r="AE213" s="12" t="str">
        <f>IF(AD213="","",'[1]PERCENT ARRAY-MEAN FC&amp;P VAL'!CA213*'[1]PERCENT ARRAY-MEAN FC&amp;P VAL'!CB213*'[1]PERCENT ARRAY-MEAN FC&amp;P VAL'!CC213-ABS('[1]PERCENT ARRAY-MEAN FC&amp;P VAL'!CD213*'[1]PERCENT ARRAY-MEAN FC&amp;P VAL'!CE213*'[1]PERCENT ARRAY-MEAN FC&amp;P VAL'!CF213))</f>
        <v/>
      </c>
      <c r="AF213" t="str">
        <f>IF(A213="","",IF('[1]Calculation genes in KEGG path'!L211&gt;='[1]Flux and Impact'!$E$1,IF(('[1]PERCENT ARRAY-MEAN FC&amp;P VAL'!CG213*'[1]PERCENT ARRAY-MEAN FC&amp;P VAL'!CH213*'[1]PERCENT ARRAY-MEAN FC&amp;P VAL'!CI213+ABS('[1]PERCENT ARRAY-MEAN FC&amp;P VAL'!CJ213*'[1]PERCENT ARRAY-MEAN FC&amp;P VAL'!CK213*'[1]PERCENT ARRAY-MEAN FC&amp;P VAL'!CL213))&gt;0,'[1]PERCENT ARRAY-MEAN FC&amp;P VAL'!CG213*'[1]PERCENT ARRAY-MEAN FC&amp;P VAL'!CH213*'[1]PERCENT ARRAY-MEAN FC&amp;P VAL'!CI213+ABS('[1]PERCENT ARRAY-MEAN FC&amp;P VAL'!CJ213*'[1]PERCENT ARRAY-MEAN FC&amp;P VAL'!CK213*'[1]PERCENT ARRAY-MEAN FC&amp;P VAL'!CL213),""),""))</f>
        <v/>
      </c>
      <c r="AG213" s="12" t="str">
        <f>IF(AF213="","",'[1]PERCENT ARRAY-MEAN FC&amp;P VAL'!CG213*'[1]PERCENT ARRAY-MEAN FC&amp;P VAL'!CH213*'[1]PERCENT ARRAY-MEAN FC&amp;P VAL'!CI213-ABS('[1]PERCENT ARRAY-MEAN FC&amp;P VAL'!CJ213*'[1]PERCENT ARRAY-MEAN FC&amp;P VAL'!CK213*'[1]PERCENT ARRAY-MEAN FC&amp;P VAL'!CL213))</f>
        <v/>
      </c>
      <c r="AH213" t="str">
        <f>IF(A213="","",IF('[1]Calculation genes in KEGG path'!L211&gt;='[1]Flux and Impact'!$E$1,IF(('[1]PERCENT ARRAY-MEAN FC&amp;P VAL'!CM213*'[1]PERCENT ARRAY-MEAN FC&amp;P VAL'!CN213*'[1]PERCENT ARRAY-MEAN FC&amp;P VAL'!CO213+ABS('[1]PERCENT ARRAY-MEAN FC&amp;P VAL'!CP213*'[1]PERCENT ARRAY-MEAN FC&amp;P VAL'!CQ213*'[1]PERCENT ARRAY-MEAN FC&amp;P VAL'!CR213))&gt;0,'[1]PERCENT ARRAY-MEAN FC&amp;P VAL'!CM213*'[1]PERCENT ARRAY-MEAN FC&amp;P VAL'!CN213*'[1]PERCENT ARRAY-MEAN FC&amp;P VAL'!CO213+ABS('[1]PERCENT ARRAY-MEAN FC&amp;P VAL'!CP213*'[1]PERCENT ARRAY-MEAN FC&amp;P VAL'!CQ213*'[1]PERCENT ARRAY-MEAN FC&amp;P VAL'!CR213),""),""))</f>
        <v/>
      </c>
      <c r="AI213" s="12" t="str">
        <f>IF(AH213="","",'[1]PERCENT ARRAY-MEAN FC&amp;P VAL'!CM213*'[1]PERCENT ARRAY-MEAN FC&amp;P VAL'!CN213*'[1]PERCENT ARRAY-MEAN FC&amp;P VAL'!CO213-ABS('[1]PERCENT ARRAY-MEAN FC&amp;P VAL'!CP213*'[1]PERCENT ARRAY-MEAN FC&amp;P VAL'!CQ213*'[1]PERCENT ARRAY-MEAN FC&amp;P VAL'!CR213))</f>
        <v/>
      </c>
      <c r="AJ213" t="str">
        <f>IF(A213="","",IF('[1]Calculation genes in KEGG path'!L211&gt;='[1]Flux and Impact'!$E$1,IF(('[1]PERCENT ARRAY-MEAN FC&amp;P VAL'!CS213*'[1]PERCENT ARRAY-MEAN FC&amp;P VAL'!CT213*'[1]PERCENT ARRAY-MEAN FC&amp;P VAL'!CU213+ABS('[1]PERCENT ARRAY-MEAN FC&amp;P VAL'!CV213*'[1]PERCENT ARRAY-MEAN FC&amp;P VAL'!CW213*'[1]PERCENT ARRAY-MEAN FC&amp;P VAL'!CX213))&gt;0,'[1]PERCENT ARRAY-MEAN FC&amp;P VAL'!CS213*'[1]PERCENT ARRAY-MEAN FC&amp;P VAL'!CT213*'[1]PERCENT ARRAY-MEAN FC&amp;P VAL'!CU213+ABS('[1]PERCENT ARRAY-MEAN FC&amp;P VAL'!CV213*'[1]PERCENT ARRAY-MEAN FC&amp;P VAL'!CW213*'[1]PERCENT ARRAY-MEAN FC&amp;P VAL'!CX213),""),""))</f>
        <v/>
      </c>
      <c r="AK213" s="12" t="str">
        <f>IF(AJ213="","",'[1]PERCENT ARRAY-MEAN FC&amp;P VAL'!CS213*'[1]PERCENT ARRAY-MEAN FC&amp;P VAL'!CT213*'[1]PERCENT ARRAY-MEAN FC&amp;P VAL'!CU213-ABS('[1]PERCENT ARRAY-MEAN FC&amp;P VAL'!CV213*'[1]PERCENT ARRAY-MEAN FC&amp;P VAL'!CW213*'[1]PERCENT ARRAY-MEAN FC&amp;P VAL'!CX213))</f>
        <v/>
      </c>
      <c r="AL213" t="str">
        <f>IF(A213="","",IF('[1]Calculation genes in KEGG path'!L211&gt;='[1]Flux and Impact'!$E$1,IF(('[1]PERCENT ARRAY-MEAN FC&amp;P VAL'!CY213*'[1]PERCENT ARRAY-MEAN FC&amp;P VAL'!CZ213*'[1]PERCENT ARRAY-MEAN FC&amp;P VAL'!DA213+ABS('[1]PERCENT ARRAY-MEAN FC&amp;P VAL'!DB213*'[1]PERCENT ARRAY-MEAN FC&amp;P VAL'!DC213*'[1]PERCENT ARRAY-MEAN FC&amp;P VAL'!DD213))&gt;0,'[1]PERCENT ARRAY-MEAN FC&amp;P VAL'!CY213*'[1]PERCENT ARRAY-MEAN FC&amp;P VAL'!CZ213*'[1]PERCENT ARRAY-MEAN FC&amp;P VAL'!DA213+ABS('[1]PERCENT ARRAY-MEAN FC&amp;P VAL'!DB213*'[1]PERCENT ARRAY-MEAN FC&amp;P VAL'!DC213*'[1]PERCENT ARRAY-MEAN FC&amp;P VAL'!DD213),""),""))</f>
        <v/>
      </c>
      <c r="AM213" s="12" t="str">
        <f>IF(AL213="","",'[1]PERCENT ARRAY-MEAN FC&amp;P VAL'!CY213*'[1]PERCENT ARRAY-MEAN FC&amp;P VAL'!CZ213*'[1]PERCENT ARRAY-MEAN FC&amp;P VAL'!DA213-ABS('[1]PERCENT ARRAY-MEAN FC&amp;P VAL'!DB213*'[1]PERCENT ARRAY-MEAN FC&amp;P VAL'!DC213*'[1]PERCENT ARRAY-MEAN FC&amp;P VAL'!DD213))</f>
        <v/>
      </c>
      <c r="AN213" t="str">
        <f>IF(A213="","",IF('[1]Calculation genes in KEGG path'!L211&gt;='[1]Flux and Impact'!$E$1,IF(('[1]PERCENT ARRAY-MEAN FC&amp;P VAL'!DE213*'[1]PERCENT ARRAY-MEAN FC&amp;P VAL'!DF213*'[1]PERCENT ARRAY-MEAN FC&amp;P VAL'!DG213+ABS('[1]PERCENT ARRAY-MEAN FC&amp;P VAL'!DH213*'[1]PERCENT ARRAY-MEAN FC&amp;P VAL'!DI213*'[1]PERCENT ARRAY-MEAN FC&amp;P VAL'!DJ213))&gt;0,'[1]PERCENT ARRAY-MEAN FC&amp;P VAL'!DE213*'[1]PERCENT ARRAY-MEAN FC&amp;P VAL'!DF213*'[1]PERCENT ARRAY-MEAN FC&amp;P VAL'!DG213+ABS('[1]PERCENT ARRAY-MEAN FC&amp;P VAL'!DH213*'[1]PERCENT ARRAY-MEAN FC&amp;P VAL'!DI213*'[1]PERCENT ARRAY-MEAN FC&amp;P VAL'!DJ213),""),""))</f>
        <v/>
      </c>
      <c r="AO213" s="12" t="str">
        <f>IF(AN213="","",'[1]PERCENT ARRAY-MEAN FC&amp;P VAL'!DE213*'[1]PERCENT ARRAY-MEAN FC&amp;P VAL'!DF213*'[1]PERCENT ARRAY-MEAN FC&amp;P VAL'!DG213-ABS('[1]PERCENT ARRAY-MEAN FC&amp;P VAL'!DH213*'[1]PERCENT ARRAY-MEAN FC&amp;P VAL'!DI213*'[1]PERCENT ARRAY-MEAN FC&amp;P VAL'!DJ213))</f>
        <v/>
      </c>
      <c r="AP213" t="str">
        <f>IF(A213="","",IF('[1]Calculation genes in KEGG path'!L211&gt;='[1]Flux and Impact'!$E$1,IF(('[1]PERCENT ARRAY-MEAN FC&amp;P VAL'!DK213*'[1]PERCENT ARRAY-MEAN FC&amp;P VAL'!DL213*'[1]PERCENT ARRAY-MEAN FC&amp;P VAL'!DM213+ABS('[1]PERCENT ARRAY-MEAN FC&amp;P VAL'!DN213*'[1]PERCENT ARRAY-MEAN FC&amp;P VAL'!DO213*'[1]PERCENT ARRAY-MEAN FC&amp;P VAL'!DP213))&gt;0,'[1]PERCENT ARRAY-MEAN FC&amp;P VAL'!DK213*'[1]PERCENT ARRAY-MEAN FC&amp;P VAL'!DL213*'[1]PERCENT ARRAY-MEAN FC&amp;P VAL'!DM213+ABS('[1]PERCENT ARRAY-MEAN FC&amp;P VAL'!DN213*'[1]PERCENT ARRAY-MEAN FC&amp;P VAL'!DO213*'[1]PERCENT ARRAY-MEAN FC&amp;P VAL'!DP213),""),""))</f>
        <v/>
      </c>
      <c r="AQ213" s="12" t="str">
        <f>IF(AP213="","",'[1]PERCENT ARRAY-MEAN FC&amp;P VAL'!DK213*'[1]PERCENT ARRAY-MEAN FC&amp;P VAL'!DL213*'[1]PERCENT ARRAY-MEAN FC&amp;P VAL'!DM213-ABS('[1]PERCENT ARRAY-MEAN FC&amp;P VAL'!DN213*'[1]PERCENT ARRAY-MEAN FC&amp;P VAL'!DO213*'[1]PERCENT ARRAY-MEAN FC&amp;P VAL'!DP213))</f>
        <v/>
      </c>
      <c r="AR213" t="str">
        <f>IF(A213="","",IF('[1]Calculation genes in KEGG path'!L211&gt;='[1]Flux and Impact'!$E$1,IF(('[1]PERCENT ARRAY-MEAN FC&amp;P VAL'!DQ213*'[1]PERCENT ARRAY-MEAN FC&amp;P VAL'!DR213*'[1]PERCENT ARRAY-MEAN FC&amp;P VAL'!DS213+ABS('[1]PERCENT ARRAY-MEAN FC&amp;P VAL'!DT213*'[1]PERCENT ARRAY-MEAN FC&amp;P VAL'!DU213*'[1]PERCENT ARRAY-MEAN FC&amp;P VAL'!DV213))&gt;0,'[1]PERCENT ARRAY-MEAN FC&amp;P VAL'!DQ213*'[1]PERCENT ARRAY-MEAN FC&amp;P VAL'!DR213*'[1]PERCENT ARRAY-MEAN FC&amp;P VAL'!DS213+ABS('[1]PERCENT ARRAY-MEAN FC&amp;P VAL'!DT213*'[1]PERCENT ARRAY-MEAN FC&amp;P VAL'!DU213*'[1]PERCENT ARRAY-MEAN FC&amp;P VAL'!DV213),""),""))</f>
        <v/>
      </c>
      <c r="AS213" s="12" t="str">
        <f>IF(AR213="","",'[1]PERCENT ARRAY-MEAN FC&amp;P VAL'!DQ213*'[1]PERCENT ARRAY-MEAN FC&amp;P VAL'!DR213*'[1]PERCENT ARRAY-MEAN FC&amp;P VAL'!DS213-ABS('[1]PERCENT ARRAY-MEAN FC&amp;P VAL'!DT213*'[1]PERCENT ARRAY-MEAN FC&amp;P VAL'!DU213*'[1]PERCENT ARRAY-MEAN FC&amp;P VAL'!DV213))</f>
        <v/>
      </c>
      <c r="AT213" s="12" t="str">
        <f t="shared" si="9"/>
        <v/>
      </c>
      <c r="AU213" s="12" t="str">
        <f t="shared" si="10"/>
        <v/>
      </c>
    </row>
    <row r="214" spans="5:47">
      <c r="E214" s="12"/>
      <c r="O214" s="12" t="str">
        <f>IF(N214="","",'[1]PERCENT ARRAY-MEAN FC&amp;P VAL'!AE214*'[1]PERCENT ARRAY-MEAN FC&amp;P VAL'!AF214*'[1]PERCENT ARRAY-MEAN FC&amp;P VAL'!AG214-ABS('[1]PERCENT ARRAY-MEAN FC&amp;P VAL'!AH214*'[1]PERCENT ARRAY-MEAN FC&amp;P VAL'!AI214*'[1]PERCENT ARRAY-MEAN FC&amp;P VAL'!AJ214))</f>
        <v/>
      </c>
      <c r="P214" t="str">
        <f>IF(A214="","",IF('[1]Calculation genes in KEGG path'!L212&gt;='[1]Flux and Impact'!$E$1,IF(('[1]PERCENT ARRAY-MEAN FC&amp;P VAL'!AK214*'[1]PERCENT ARRAY-MEAN FC&amp;P VAL'!AL214*'[1]PERCENT ARRAY-MEAN FC&amp;P VAL'!AM214+ABS('[1]PERCENT ARRAY-MEAN FC&amp;P VAL'!AN214*'[1]PERCENT ARRAY-MEAN FC&amp;P VAL'!AO214*'[1]PERCENT ARRAY-MEAN FC&amp;P VAL'!AP214))&gt;0,'[1]PERCENT ARRAY-MEAN FC&amp;P VAL'!AK214*'[1]PERCENT ARRAY-MEAN FC&amp;P VAL'!AL214*'[1]PERCENT ARRAY-MEAN FC&amp;P VAL'!AM214+ABS('[1]PERCENT ARRAY-MEAN FC&amp;P VAL'!AN214*'[1]PERCENT ARRAY-MEAN FC&amp;P VAL'!AO214*'[1]PERCENT ARRAY-MEAN FC&amp;P VAL'!AP214),""),""))</f>
        <v/>
      </c>
      <c r="Q214" s="12" t="str">
        <f>IF(P214="","",'[1]PERCENT ARRAY-MEAN FC&amp;P VAL'!AK214*'[1]PERCENT ARRAY-MEAN FC&amp;P VAL'!AL214*'[1]PERCENT ARRAY-MEAN FC&amp;P VAL'!AM214-ABS('[1]PERCENT ARRAY-MEAN FC&amp;P VAL'!AN214*'[1]PERCENT ARRAY-MEAN FC&amp;P VAL'!AO214*'[1]PERCENT ARRAY-MEAN FC&amp;P VAL'!AP214))</f>
        <v/>
      </c>
      <c r="R214" t="str">
        <f>IF(A214="","",IF('[1]Calculation genes in KEGG path'!L212&gt;='[1]Flux and Impact'!$E$1,IF(('[1]PERCENT ARRAY-MEAN FC&amp;P VAL'!AQ214*'[1]PERCENT ARRAY-MEAN FC&amp;P VAL'!AR214*'[1]PERCENT ARRAY-MEAN FC&amp;P VAL'!AS214+ABS('[1]PERCENT ARRAY-MEAN FC&amp;P VAL'!AT214*'[1]PERCENT ARRAY-MEAN FC&amp;P VAL'!AU214*'[1]PERCENT ARRAY-MEAN FC&amp;P VAL'!AV214))&gt;0,'[1]PERCENT ARRAY-MEAN FC&amp;P VAL'!AQ214*'[1]PERCENT ARRAY-MEAN FC&amp;P VAL'!AR214*'[1]PERCENT ARRAY-MEAN FC&amp;P VAL'!AS214+ABS('[1]PERCENT ARRAY-MEAN FC&amp;P VAL'!AT214*'[1]PERCENT ARRAY-MEAN FC&amp;P VAL'!AU214*'[1]PERCENT ARRAY-MEAN FC&amp;P VAL'!AV214),""),""))</f>
        <v/>
      </c>
      <c r="S214" s="12" t="str">
        <f>IF(R214="","",'[1]PERCENT ARRAY-MEAN FC&amp;P VAL'!AQ214*'[1]PERCENT ARRAY-MEAN FC&amp;P VAL'!AR214*'[1]PERCENT ARRAY-MEAN FC&amp;P VAL'!AS214-ABS('[1]PERCENT ARRAY-MEAN FC&amp;P VAL'!AT214*'[1]PERCENT ARRAY-MEAN FC&amp;P VAL'!AU214*'[1]PERCENT ARRAY-MEAN FC&amp;P VAL'!AV214))</f>
        <v/>
      </c>
      <c r="T214" t="str">
        <f>IF(A214="","",IF('[1]Calculation genes in KEGG path'!L212&gt;='[1]Flux and Impact'!$E$1,IF(('[1]PERCENT ARRAY-MEAN FC&amp;P VAL'!AW214*'[1]PERCENT ARRAY-MEAN FC&amp;P VAL'!AX214*'[1]PERCENT ARRAY-MEAN FC&amp;P VAL'!AY214+ABS('[1]PERCENT ARRAY-MEAN FC&amp;P VAL'!AZ214*'[1]PERCENT ARRAY-MEAN FC&amp;P VAL'!BA214*'[1]PERCENT ARRAY-MEAN FC&amp;P VAL'!BB214))&gt;0,'[1]PERCENT ARRAY-MEAN FC&amp;P VAL'!AW214*'[1]PERCENT ARRAY-MEAN FC&amp;P VAL'!AX214*'[1]PERCENT ARRAY-MEAN FC&amp;P VAL'!AY214+ABS('[1]PERCENT ARRAY-MEAN FC&amp;P VAL'!AZ214*'[1]PERCENT ARRAY-MEAN FC&amp;P VAL'!BA214*'[1]PERCENT ARRAY-MEAN FC&amp;P VAL'!BB214),""),""))</f>
        <v/>
      </c>
      <c r="U214" s="12" t="str">
        <f>IF(T214="","",'[1]PERCENT ARRAY-MEAN FC&amp;P VAL'!AW214*'[1]PERCENT ARRAY-MEAN FC&amp;P VAL'!AX214*'[1]PERCENT ARRAY-MEAN FC&amp;P VAL'!AY214-ABS('[1]PERCENT ARRAY-MEAN FC&amp;P VAL'!AZ214*'[1]PERCENT ARRAY-MEAN FC&amp;P VAL'!BA214*'[1]PERCENT ARRAY-MEAN FC&amp;P VAL'!BB214))</f>
        <v/>
      </c>
      <c r="V214" t="str">
        <f>IF(A214="","",IF('[1]Calculation genes in KEGG path'!L212&gt;='[1]Flux and Impact'!$E$1,IF(('[1]PERCENT ARRAY-MEAN FC&amp;P VAL'!BC214*'[1]PERCENT ARRAY-MEAN FC&amp;P VAL'!BD214*'[1]PERCENT ARRAY-MEAN FC&amp;P VAL'!BE214+ABS('[1]PERCENT ARRAY-MEAN FC&amp;P VAL'!BF214*'[1]PERCENT ARRAY-MEAN FC&amp;P VAL'!BG214*'[1]PERCENT ARRAY-MEAN FC&amp;P VAL'!BH214))&gt;0,'[1]PERCENT ARRAY-MEAN FC&amp;P VAL'!BC214*'[1]PERCENT ARRAY-MEAN FC&amp;P VAL'!BD214*'[1]PERCENT ARRAY-MEAN FC&amp;P VAL'!BE214+ABS('[1]PERCENT ARRAY-MEAN FC&amp;P VAL'!BF214*'[1]PERCENT ARRAY-MEAN FC&amp;P VAL'!BG214*'[1]PERCENT ARRAY-MEAN FC&amp;P VAL'!BH214),""),""))</f>
        <v/>
      </c>
      <c r="W214" s="12" t="str">
        <f>IF(V214="","",'[1]PERCENT ARRAY-MEAN FC&amp;P VAL'!BC214*'[1]PERCENT ARRAY-MEAN FC&amp;P VAL'!BD214*'[1]PERCENT ARRAY-MEAN FC&amp;P VAL'!BE214-ABS('[1]PERCENT ARRAY-MEAN FC&amp;P VAL'!BF214*'[1]PERCENT ARRAY-MEAN FC&amp;P VAL'!BG214*'[1]PERCENT ARRAY-MEAN FC&amp;P VAL'!BH214))</f>
        <v/>
      </c>
      <c r="X214" t="str">
        <f>IF(A214="","",IF('[1]Calculation genes in KEGG path'!L212&gt;='[1]Flux and Impact'!$E$1,IF(('[1]PERCENT ARRAY-MEAN FC&amp;P VAL'!BI214*'[1]PERCENT ARRAY-MEAN FC&amp;P VAL'!BJ214*'[1]PERCENT ARRAY-MEAN FC&amp;P VAL'!BK214+ABS('[1]PERCENT ARRAY-MEAN FC&amp;P VAL'!BL214*'[1]PERCENT ARRAY-MEAN FC&amp;P VAL'!BM214*'[1]PERCENT ARRAY-MEAN FC&amp;P VAL'!BN214))&gt;0,'[1]PERCENT ARRAY-MEAN FC&amp;P VAL'!BI214*'[1]PERCENT ARRAY-MEAN FC&amp;P VAL'!BJ214*'[1]PERCENT ARRAY-MEAN FC&amp;P VAL'!BK214+ABS('[1]PERCENT ARRAY-MEAN FC&amp;P VAL'!BL214*'[1]PERCENT ARRAY-MEAN FC&amp;P VAL'!BM214*'[1]PERCENT ARRAY-MEAN FC&amp;P VAL'!BN214),""),""))</f>
        <v/>
      </c>
      <c r="Y214" s="12" t="str">
        <f>IF(X214="","",'[1]PERCENT ARRAY-MEAN FC&amp;P VAL'!BI214*'[1]PERCENT ARRAY-MEAN FC&amp;P VAL'!BJ214*'[1]PERCENT ARRAY-MEAN FC&amp;P VAL'!BK214-ABS('[1]PERCENT ARRAY-MEAN FC&amp;P VAL'!BL214*'[1]PERCENT ARRAY-MEAN FC&amp;P VAL'!BM214*'[1]PERCENT ARRAY-MEAN FC&amp;P VAL'!BN214))</f>
        <v/>
      </c>
      <c r="Z214" t="str">
        <f>IF(A214="","",IF('[1]Calculation genes in KEGG path'!L212&gt;='[1]Flux and Impact'!$E$1,IF(('[1]PERCENT ARRAY-MEAN FC&amp;P VAL'!BO214*'[1]PERCENT ARRAY-MEAN FC&amp;P VAL'!BP214*'[1]PERCENT ARRAY-MEAN FC&amp;P VAL'!BQ214+ABS('[1]PERCENT ARRAY-MEAN FC&amp;P VAL'!BR214*'[1]PERCENT ARRAY-MEAN FC&amp;P VAL'!BS214*'[1]PERCENT ARRAY-MEAN FC&amp;P VAL'!BT214))&gt;0,'[1]PERCENT ARRAY-MEAN FC&amp;P VAL'!BO214*'[1]PERCENT ARRAY-MEAN FC&amp;P VAL'!BP214*'[1]PERCENT ARRAY-MEAN FC&amp;P VAL'!BQ214+ABS('[1]PERCENT ARRAY-MEAN FC&amp;P VAL'!BR214*'[1]PERCENT ARRAY-MEAN FC&amp;P VAL'!BS214*'[1]PERCENT ARRAY-MEAN FC&amp;P VAL'!BT214),""),""))</f>
        <v/>
      </c>
      <c r="AA214" s="12" t="str">
        <f>IF(Z214="","",'[1]PERCENT ARRAY-MEAN FC&amp;P VAL'!BO214*'[1]PERCENT ARRAY-MEAN FC&amp;P VAL'!BP214*'[1]PERCENT ARRAY-MEAN FC&amp;P VAL'!BQ214-ABS('[1]PERCENT ARRAY-MEAN FC&amp;P VAL'!BR214*'[1]PERCENT ARRAY-MEAN FC&amp;P VAL'!BS214*'[1]PERCENT ARRAY-MEAN FC&amp;P VAL'!BT214))</f>
        <v/>
      </c>
      <c r="AB214" t="str">
        <f>IF(A214="","",IF('[1]Calculation genes in KEGG path'!L212&gt;='[1]Flux and Impact'!$E$1,IF(('[1]PERCENT ARRAY-MEAN FC&amp;P VAL'!BU214*'[1]PERCENT ARRAY-MEAN FC&amp;P VAL'!BV214*'[1]PERCENT ARRAY-MEAN FC&amp;P VAL'!BW214+ABS('[1]PERCENT ARRAY-MEAN FC&amp;P VAL'!BX214*'[1]PERCENT ARRAY-MEAN FC&amp;P VAL'!BY214*'[1]PERCENT ARRAY-MEAN FC&amp;P VAL'!BZ214))&gt;0,'[1]PERCENT ARRAY-MEAN FC&amp;P VAL'!BU214*'[1]PERCENT ARRAY-MEAN FC&amp;P VAL'!BV214*'[1]PERCENT ARRAY-MEAN FC&amp;P VAL'!BW214+ABS('[1]PERCENT ARRAY-MEAN FC&amp;P VAL'!BX214*'[1]PERCENT ARRAY-MEAN FC&amp;P VAL'!BY214*'[1]PERCENT ARRAY-MEAN FC&amp;P VAL'!BZ214),""),""))</f>
        <v/>
      </c>
      <c r="AC214" s="12" t="str">
        <f>IF(AB214="","",'[1]PERCENT ARRAY-MEAN FC&amp;P VAL'!BU214*'[1]PERCENT ARRAY-MEAN FC&amp;P VAL'!BV214*'[1]PERCENT ARRAY-MEAN FC&amp;P VAL'!BW214-ABS('[1]PERCENT ARRAY-MEAN FC&amp;P VAL'!BX214*'[1]PERCENT ARRAY-MEAN FC&amp;P VAL'!BY214*'[1]PERCENT ARRAY-MEAN FC&amp;P VAL'!BZ214))</f>
        <v/>
      </c>
      <c r="AD214" t="str">
        <f>IF(A214="","",IF('[1]Calculation genes in KEGG path'!L212&gt;='[1]Flux and Impact'!$E$1,IF(('[1]PERCENT ARRAY-MEAN FC&amp;P VAL'!CA214*'[1]PERCENT ARRAY-MEAN FC&amp;P VAL'!CB214*'[1]PERCENT ARRAY-MEAN FC&amp;P VAL'!CC214+ABS('[1]PERCENT ARRAY-MEAN FC&amp;P VAL'!CD214*'[1]PERCENT ARRAY-MEAN FC&amp;P VAL'!CE214*'[1]PERCENT ARRAY-MEAN FC&amp;P VAL'!CF214))&gt;0,'[1]PERCENT ARRAY-MEAN FC&amp;P VAL'!CA214*'[1]PERCENT ARRAY-MEAN FC&amp;P VAL'!CB214*'[1]PERCENT ARRAY-MEAN FC&amp;P VAL'!CC214+ABS('[1]PERCENT ARRAY-MEAN FC&amp;P VAL'!CD214*'[1]PERCENT ARRAY-MEAN FC&amp;P VAL'!CE214*'[1]PERCENT ARRAY-MEAN FC&amp;P VAL'!CF214),""),""))</f>
        <v/>
      </c>
      <c r="AE214" s="12" t="str">
        <f>IF(AD214="","",'[1]PERCENT ARRAY-MEAN FC&amp;P VAL'!CA214*'[1]PERCENT ARRAY-MEAN FC&amp;P VAL'!CB214*'[1]PERCENT ARRAY-MEAN FC&amp;P VAL'!CC214-ABS('[1]PERCENT ARRAY-MEAN FC&amp;P VAL'!CD214*'[1]PERCENT ARRAY-MEAN FC&amp;P VAL'!CE214*'[1]PERCENT ARRAY-MEAN FC&amp;P VAL'!CF214))</f>
        <v/>
      </c>
      <c r="AF214" t="str">
        <f>IF(A214="","",IF('[1]Calculation genes in KEGG path'!L212&gt;='[1]Flux and Impact'!$E$1,IF(('[1]PERCENT ARRAY-MEAN FC&amp;P VAL'!CG214*'[1]PERCENT ARRAY-MEAN FC&amp;P VAL'!CH214*'[1]PERCENT ARRAY-MEAN FC&amp;P VAL'!CI214+ABS('[1]PERCENT ARRAY-MEAN FC&amp;P VAL'!CJ214*'[1]PERCENT ARRAY-MEAN FC&amp;P VAL'!CK214*'[1]PERCENT ARRAY-MEAN FC&amp;P VAL'!CL214))&gt;0,'[1]PERCENT ARRAY-MEAN FC&amp;P VAL'!CG214*'[1]PERCENT ARRAY-MEAN FC&amp;P VAL'!CH214*'[1]PERCENT ARRAY-MEAN FC&amp;P VAL'!CI214+ABS('[1]PERCENT ARRAY-MEAN FC&amp;P VAL'!CJ214*'[1]PERCENT ARRAY-MEAN FC&amp;P VAL'!CK214*'[1]PERCENT ARRAY-MEAN FC&amp;P VAL'!CL214),""),""))</f>
        <v/>
      </c>
      <c r="AG214" s="12" t="str">
        <f>IF(AF214="","",'[1]PERCENT ARRAY-MEAN FC&amp;P VAL'!CG214*'[1]PERCENT ARRAY-MEAN FC&amp;P VAL'!CH214*'[1]PERCENT ARRAY-MEAN FC&amp;P VAL'!CI214-ABS('[1]PERCENT ARRAY-MEAN FC&amp;P VAL'!CJ214*'[1]PERCENT ARRAY-MEAN FC&amp;P VAL'!CK214*'[1]PERCENT ARRAY-MEAN FC&amp;P VAL'!CL214))</f>
        <v/>
      </c>
      <c r="AH214" t="str">
        <f>IF(A214="","",IF('[1]Calculation genes in KEGG path'!L212&gt;='[1]Flux and Impact'!$E$1,IF(('[1]PERCENT ARRAY-MEAN FC&amp;P VAL'!CM214*'[1]PERCENT ARRAY-MEAN FC&amp;P VAL'!CN214*'[1]PERCENT ARRAY-MEAN FC&amp;P VAL'!CO214+ABS('[1]PERCENT ARRAY-MEAN FC&amp;P VAL'!CP214*'[1]PERCENT ARRAY-MEAN FC&amp;P VAL'!CQ214*'[1]PERCENT ARRAY-MEAN FC&amp;P VAL'!CR214))&gt;0,'[1]PERCENT ARRAY-MEAN FC&amp;P VAL'!CM214*'[1]PERCENT ARRAY-MEAN FC&amp;P VAL'!CN214*'[1]PERCENT ARRAY-MEAN FC&amp;P VAL'!CO214+ABS('[1]PERCENT ARRAY-MEAN FC&amp;P VAL'!CP214*'[1]PERCENT ARRAY-MEAN FC&amp;P VAL'!CQ214*'[1]PERCENT ARRAY-MEAN FC&amp;P VAL'!CR214),""),""))</f>
        <v/>
      </c>
      <c r="AI214" s="12" t="str">
        <f>IF(AH214="","",'[1]PERCENT ARRAY-MEAN FC&amp;P VAL'!CM214*'[1]PERCENT ARRAY-MEAN FC&amp;P VAL'!CN214*'[1]PERCENT ARRAY-MEAN FC&amp;P VAL'!CO214-ABS('[1]PERCENT ARRAY-MEAN FC&amp;P VAL'!CP214*'[1]PERCENT ARRAY-MEAN FC&amp;P VAL'!CQ214*'[1]PERCENT ARRAY-MEAN FC&amp;P VAL'!CR214))</f>
        <v/>
      </c>
      <c r="AJ214" t="str">
        <f>IF(A214="","",IF('[1]Calculation genes in KEGG path'!L212&gt;='[1]Flux and Impact'!$E$1,IF(('[1]PERCENT ARRAY-MEAN FC&amp;P VAL'!CS214*'[1]PERCENT ARRAY-MEAN FC&amp;P VAL'!CT214*'[1]PERCENT ARRAY-MEAN FC&amp;P VAL'!CU214+ABS('[1]PERCENT ARRAY-MEAN FC&amp;P VAL'!CV214*'[1]PERCENT ARRAY-MEAN FC&amp;P VAL'!CW214*'[1]PERCENT ARRAY-MEAN FC&amp;P VAL'!CX214))&gt;0,'[1]PERCENT ARRAY-MEAN FC&amp;P VAL'!CS214*'[1]PERCENT ARRAY-MEAN FC&amp;P VAL'!CT214*'[1]PERCENT ARRAY-MEAN FC&amp;P VAL'!CU214+ABS('[1]PERCENT ARRAY-MEAN FC&amp;P VAL'!CV214*'[1]PERCENT ARRAY-MEAN FC&amp;P VAL'!CW214*'[1]PERCENT ARRAY-MEAN FC&amp;P VAL'!CX214),""),""))</f>
        <v/>
      </c>
      <c r="AK214" s="12" t="str">
        <f>IF(AJ214="","",'[1]PERCENT ARRAY-MEAN FC&amp;P VAL'!CS214*'[1]PERCENT ARRAY-MEAN FC&amp;P VAL'!CT214*'[1]PERCENT ARRAY-MEAN FC&amp;P VAL'!CU214-ABS('[1]PERCENT ARRAY-MEAN FC&amp;P VAL'!CV214*'[1]PERCENT ARRAY-MEAN FC&amp;P VAL'!CW214*'[1]PERCENT ARRAY-MEAN FC&amp;P VAL'!CX214))</f>
        <v/>
      </c>
      <c r="AL214" t="str">
        <f>IF(A214="","",IF('[1]Calculation genes in KEGG path'!L212&gt;='[1]Flux and Impact'!$E$1,IF(('[1]PERCENT ARRAY-MEAN FC&amp;P VAL'!CY214*'[1]PERCENT ARRAY-MEAN FC&amp;P VAL'!CZ214*'[1]PERCENT ARRAY-MEAN FC&amp;P VAL'!DA214+ABS('[1]PERCENT ARRAY-MEAN FC&amp;P VAL'!DB214*'[1]PERCENT ARRAY-MEAN FC&amp;P VAL'!DC214*'[1]PERCENT ARRAY-MEAN FC&amp;P VAL'!DD214))&gt;0,'[1]PERCENT ARRAY-MEAN FC&amp;P VAL'!CY214*'[1]PERCENT ARRAY-MEAN FC&amp;P VAL'!CZ214*'[1]PERCENT ARRAY-MEAN FC&amp;P VAL'!DA214+ABS('[1]PERCENT ARRAY-MEAN FC&amp;P VAL'!DB214*'[1]PERCENT ARRAY-MEAN FC&amp;P VAL'!DC214*'[1]PERCENT ARRAY-MEAN FC&amp;P VAL'!DD214),""),""))</f>
        <v/>
      </c>
      <c r="AM214" s="12" t="str">
        <f>IF(AL214="","",'[1]PERCENT ARRAY-MEAN FC&amp;P VAL'!CY214*'[1]PERCENT ARRAY-MEAN FC&amp;P VAL'!CZ214*'[1]PERCENT ARRAY-MEAN FC&amp;P VAL'!DA214-ABS('[1]PERCENT ARRAY-MEAN FC&amp;P VAL'!DB214*'[1]PERCENT ARRAY-MEAN FC&amp;P VAL'!DC214*'[1]PERCENT ARRAY-MEAN FC&amp;P VAL'!DD214))</f>
        <v/>
      </c>
      <c r="AN214" t="str">
        <f>IF(A214="","",IF('[1]Calculation genes in KEGG path'!L212&gt;='[1]Flux and Impact'!$E$1,IF(('[1]PERCENT ARRAY-MEAN FC&amp;P VAL'!DE214*'[1]PERCENT ARRAY-MEAN FC&amp;P VAL'!DF214*'[1]PERCENT ARRAY-MEAN FC&amp;P VAL'!DG214+ABS('[1]PERCENT ARRAY-MEAN FC&amp;P VAL'!DH214*'[1]PERCENT ARRAY-MEAN FC&amp;P VAL'!DI214*'[1]PERCENT ARRAY-MEAN FC&amp;P VAL'!DJ214))&gt;0,'[1]PERCENT ARRAY-MEAN FC&amp;P VAL'!DE214*'[1]PERCENT ARRAY-MEAN FC&amp;P VAL'!DF214*'[1]PERCENT ARRAY-MEAN FC&amp;P VAL'!DG214+ABS('[1]PERCENT ARRAY-MEAN FC&amp;P VAL'!DH214*'[1]PERCENT ARRAY-MEAN FC&amp;P VAL'!DI214*'[1]PERCENT ARRAY-MEAN FC&amp;P VAL'!DJ214),""),""))</f>
        <v/>
      </c>
      <c r="AO214" s="12" t="str">
        <f>IF(AN214="","",'[1]PERCENT ARRAY-MEAN FC&amp;P VAL'!DE214*'[1]PERCENT ARRAY-MEAN FC&amp;P VAL'!DF214*'[1]PERCENT ARRAY-MEAN FC&amp;P VAL'!DG214-ABS('[1]PERCENT ARRAY-MEAN FC&amp;P VAL'!DH214*'[1]PERCENT ARRAY-MEAN FC&amp;P VAL'!DI214*'[1]PERCENT ARRAY-MEAN FC&amp;P VAL'!DJ214))</f>
        <v/>
      </c>
      <c r="AP214" t="str">
        <f>IF(A214="","",IF('[1]Calculation genes in KEGG path'!L212&gt;='[1]Flux and Impact'!$E$1,IF(('[1]PERCENT ARRAY-MEAN FC&amp;P VAL'!DK214*'[1]PERCENT ARRAY-MEAN FC&amp;P VAL'!DL214*'[1]PERCENT ARRAY-MEAN FC&amp;P VAL'!DM214+ABS('[1]PERCENT ARRAY-MEAN FC&amp;P VAL'!DN214*'[1]PERCENT ARRAY-MEAN FC&amp;P VAL'!DO214*'[1]PERCENT ARRAY-MEAN FC&amp;P VAL'!DP214))&gt;0,'[1]PERCENT ARRAY-MEAN FC&amp;P VAL'!DK214*'[1]PERCENT ARRAY-MEAN FC&amp;P VAL'!DL214*'[1]PERCENT ARRAY-MEAN FC&amp;P VAL'!DM214+ABS('[1]PERCENT ARRAY-MEAN FC&amp;P VAL'!DN214*'[1]PERCENT ARRAY-MEAN FC&amp;P VAL'!DO214*'[1]PERCENT ARRAY-MEAN FC&amp;P VAL'!DP214),""),""))</f>
        <v/>
      </c>
      <c r="AQ214" s="12" t="str">
        <f>IF(AP214="","",'[1]PERCENT ARRAY-MEAN FC&amp;P VAL'!DK214*'[1]PERCENT ARRAY-MEAN FC&amp;P VAL'!DL214*'[1]PERCENT ARRAY-MEAN FC&amp;P VAL'!DM214-ABS('[1]PERCENT ARRAY-MEAN FC&amp;P VAL'!DN214*'[1]PERCENT ARRAY-MEAN FC&amp;P VAL'!DO214*'[1]PERCENT ARRAY-MEAN FC&amp;P VAL'!DP214))</f>
        <v/>
      </c>
      <c r="AR214" t="str">
        <f>IF(A214="","",IF('[1]Calculation genes in KEGG path'!L212&gt;='[1]Flux and Impact'!$E$1,IF(('[1]PERCENT ARRAY-MEAN FC&amp;P VAL'!DQ214*'[1]PERCENT ARRAY-MEAN FC&amp;P VAL'!DR214*'[1]PERCENT ARRAY-MEAN FC&amp;P VAL'!DS214+ABS('[1]PERCENT ARRAY-MEAN FC&amp;P VAL'!DT214*'[1]PERCENT ARRAY-MEAN FC&amp;P VAL'!DU214*'[1]PERCENT ARRAY-MEAN FC&amp;P VAL'!DV214))&gt;0,'[1]PERCENT ARRAY-MEAN FC&amp;P VAL'!DQ214*'[1]PERCENT ARRAY-MEAN FC&amp;P VAL'!DR214*'[1]PERCENT ARRAY-MEAN FC&amp;P VAL'!DS214+ABS('[1]PERCENT ARRAY-MEAN FC&amp;P VAL'!DT214*'[1]PERCENT ARRAY-MEAN FC&amp;P VAL'!DU214*'[1]PERCENT ARRAY-MEAN FC&amp;P VAL'!DV214),""),""))</f>
        <v/>
      </c>
      <c r="AS214" s="12" t="str">
        <f>IF(AR214="","",'[1]PERCENT ARRAY-MEAN FC&amp;P VAL'!DQ214*'[1]PERCENT ARRAY-MEAN FC&amp;P VAL'!DR214*'[1]PERCENT ARRAY-MEAN FC&amp;P VAL'!DS214-ABS('[1]PERCENT ARRAY-MEAN FC&amp;P VAL'!DT214*'[1]PERCENT ARRAY-MEAN FC&amp;P VAL'!DU214*'[1]PERCENT ARRAY-MEAN FC&amp;P VAL'!DV214))</f>
        <v/>
      </c>
      <c r="AT214" s="12" t="str">
        <f t="shared" si="9"/>
        <v/>
      </c>
      <c r="AU214" s="12" t="str">
        <f t="shared" si="10"/>
        <v/>
      </c>
    </row>
    <row r="215" spans="5:47">
      <c r="E215" s="12"/>
      <c r="O215" s="12" t="str">
        <f>IF(N215="","",'[1]PERCENT ARRAY-MEAN FC&amp;P VAL'!AE215*'[1]PERCENT ARRAY-MEAN FC&amp;P VAL'!AF215*'[1]PERCENT ARRAY-MEAN FC&amp;P VAL'!AG215-ABS('[1]PERCENT ARRAY-MEAN FC&amp;P VAL'!AH215*'[1]PERCENT ARRAY-MEAN FC&amp;P VAL'!AI215*'[1]PERCENT ARRAY-MEAN FC&amp;P VAL'!AJ215))</f>
        <v/>
      </c>
      <c r="P215" t="str">
        <f>IF(A215="","",IF('[1]Calculation genes in KEGG path'!L213&gt;='[1]Flux and Impact'!$E$1,IF(('[1]PERCENT ARRAY-MEAN FC&amp;P VAL'!AK215*'[1]PERCENT ARRAY-MEAN FC&amp;P VAL'!AL215*'[1]PERCENT ARRAY-MEAN FC&amp;P VAL'!AM215+ABS('[1]PERCENT ARRAY-MEAN FC&amp;P VAL'!AN215*'[1]PERCENT ARRAY-MEAN FC&amp;P VAL'!AO215*'[1]PERCENT ARRAY-MEAN FC&amp;P VAL'!AP215))&gt;0,'[1]PERCENT ARRAY-MEAN FC&amp;P VAL'!AK215*'[1]PERCENT ARRAY-MEAN FC&amp;P VAL'!AL215*'[1]PERCENT ARRAY-MEAN FC&amp;P VAL'!AM215+ABS('[1]PERCENT ARRAY-MEAN FC&amp;P VAL'!AN215*'[1]PERCENT ARRAY-MEAN FC&amp;P VAL'!AO215*'[1]PERCENT ARRAY-MEAN FC&amp;P VAL'!AP215),""),""))</f>
        <v/>
      </c>
      <c r="Q215" s="12" t="str">
        <f>IF(P215="","",'[1]PERCENT ARRAY-MEAN FC&amp;P VAL'!AK215*'[1]PERCENT ARRAY-MEAN FC&amp;P VAL'!AL215*'[1]PERCENT ARRAY-MEAN FC&amp;P VAL'!AM215-ABS('[1]PERCENT ARRAY-MEAN FC&amp;P VAL'!AN215*'[1]PERCENT ARRAY-MEAN FC&amp;P VAL'!AO215*'[1]PERCENT ARRAY-MEAN FC&amp;P VAL'!AP215))</f>
        <v/>
      </c>
      <c r="R215" t="str">
        <f>IF(A215="","",IF('[1]Calculation genes in KEGG path'!L213&gt;='[1]Flux and Impact'!$E$1,IF(('[1]PERCENT ARRAY-MEAN FC&amp;P VAL'!AQ215*'[1]PERCENT ARRAY-MEAN FC&amp;P VAL'!AR215*'[1]PERCENT ARRAY-MEAN FC&amp;P VAL'!AS215+ABS('[1]PERCENT ARRAY-MEAN FC&amp;P VAL'!AT215*'[1]PERCENT ARRAY-MEAN FC&amp;P VAL'!AU215*'[1]PERCENT ARRAY-MEAN FC&amp;P VAL'!AV215))&gt;0,'[1]PERCENT ARRAY-MEAN FC&amp;P VAL'!AQ215*'[1]PERCENT ARRAY-MEAN FC&amp;P VAL'!AR215*'[1]PERCENT ARRAY-MEAN FC&amp;P VAL'!AS215+ABS('[1]PERCENT ARRAY-MEAN FC&amp;P VAL'!AT215*'[1]PERCENT ARRAY-MEAN FC&amp;P VAL'!AU215*'[1]PERCENT ARRAY-MEAN FC&amp;P VAL'!AV215),""),""))</f>
        <v/>
      </c>
      <c r="S215" s="12" t="str">
        <f>IF(R215="","",'[1]PERCENT ARRAY-MEAN FC&amp;P VAL'!AQ215*'[1]PERCENT ARRAY-MEAN FC&amp;P VAL'!AR215*'[1]PERCENT ARRAY-MEAN FC&amp;P VAL'!AS215-ABS('[1]PERCENT ARRAY-MEAN FC&amp;P VAL'!AT215*'[1]PERCENT ARRAY-MEAN FC&amp;P VAL'!AU215*'[1]PERCENT ARRAY-MEAN FC&amp;P VAL'!AV215))</f>
        <v/>
      </c>
      <c r="T215" t="str">
        <f>IF(A215="","",IF('[1]Calculation genes in KEGG path'!L213&gt;='[1]Flux and Impact'!$E$1,IF(('[1]PERCENT ARRAY-MEAN FC&amp;P VAL'!AW215*'[1]PERCENT ARRAY-MEAN FC&amp;P VAL'!AX215*'[1]PERCENT ARRAY-MEAN FC&amp;P VAL'!AY215+ABS('[1]PERCENT ARRAY-MEAN FC&amp;P VAL'!AZ215*'[1]PERCENT ARRAY-MEAN FC&amp;P VAL'!BA215*'[1]PERCENT ARRAY-MEAN FC&amp;P VAL'!BB215))&gt;0,'[1]PERCENT ARRAY-MEAN FC&amp;P VAL'!AW215*'[1]PERCENT ARRAY-MEAN FC&amp;P VAL'!AX215*'[1]PERCENT ARRAY-MEAN FC&amp;P VAL'!AY215+ABS('[1]PERCENT ARRAY-MEAN FC&amp;P VAL'!AZ215*'[1]PERCENT ARRAY-MEAN FC&amp;P VAL'!BA215*'[1]PERCENT ARRAY-MEAN FC&amp;P VAL'!BB215),""),""))</f>
        <v/>
      </c>
      <c r="U215" s="12" t="str">
        <f>IF(T215="","",'[1]PERCENT ARRAY-MEAN FC&amp;P VAL'!AW215*'[1]PERCENT ARRAY-MEAN FC&amp;P VAL'!AX215*'[1]PERCENT ARRAY-MEAN FC&amp;P VAL'!AY215-ABS('[1]PERCENT ARRAY-MEAN FC&amp;P VAL'!AZ215*'[1]PERCENT ARRAY-MEAN FC&amp;P VAL'!BA215*'[1]PERCENT ARRAY-MEAN FC&amp;P VAL'!BB215))</f>
        <v/>
      </c>
      <c r="V215" t="str">
        <f>IF(A215="","",IF('[1]Calculation genes in KEGG path'!L213&gt;='[1]Flux and Impact'!$E$1,IF(('[1]PERCENT ARRAY-MEAN FC&amp;P VAL'!BC215*'[1]PERCENT ARRAY-MEAN FC&amp;P VAL'!BD215*'[1]PERCENT ARRAY-MEAN FC&amp;P VAL'!BE215+ABS('[1]PERCENT ARRAY-MEAN FC&amp;P VAL'!BF215*'[1]PERCENT ARRAY-MEAN FC&amp;P VAL'!BG215*'[1]PERCENT ARRAY-MEAN FC&amp;P VAL'!BH215))&gt;0,'[1]PERCENT ARRAY-MEAN FC&amp;P VAL'!BC215*'[1]PERCENT ARRAY-MEAN FC&amp;P VAL'!BD215*'[1]PERCENT ARRAY-MEAN FC&amp;P VAL'!BE215+ABS('[1]PERCENT ARRAY-MEAN FC&amp;P VAL'!BF215*'[1]PERCENT ARRAY-MEAN FC&amp;P VAL'!BG215*'[1]PERCENT ARRAY-MEAN FC&amp;P VAL'!BH215),""),""))</f>
        <v/>
      </c>
      <c r="W215" s="12" t="str">
        <f>IF(V215="","",'[1]PERCENT ARRAY-MEAN FC&amp;P VAL'!BC215*'[1]PERCENT ARRAY-MEAN FC&amp;P VAL'!BD215*'[1]PERCENT ARRAY-MEAN FC&amp;P VAL'!BE215-ABS('[1]PERCENT ARRAY-MEAN FC&amp;P VAL'!BF215*'[1]PERCENT ARRAY-MEAN FC&amp;P VAL'!BG215*'[1]PERCENT ARRAY-MEAN FC&amp;P VAL'!BH215))</f>
        <v/>
      </c>
      <c r="X215" t="str">
        <f>IF(A215="","",IF('[1]Calculation genes in KEGG path'!L213&gt;='[1]Flux and Impact'!$E$1,IF(('[1]PERCENT ARRAY-MEAN FC&amp;P VAL'!BI215*'[1]PERCENT ARRAY-MEAN FC&amp;P VAL'!BJ215*'[1]PERCENT ARRAY-MEAN FC&amp;P VAL'!BK215+ABS('[1]PERCENT ARRAY-MEAN FC&amp;P VAL'!BL215*'[1]PERCENT ARRAY-MEAN FC&amp;P VAL'!BM215*'[1]PERCENT ARRAY-MEAN FC&amp;P VAL'!BN215))&gt;0,'[1]PERCENT ARRAY-MEAN FC&amp;P VAL'!BI215*'[1]PERCENT ARRAY-MEAN FC&amp;P VAL'!BJ215*'[1]PERCENT ARRAY-MEAN FC&amp;P VAL'!BK215+ABS('[1]PERCENT ARRAY-MEAN FC&amp;P VAL'!BL215*'[1]PERCENT ARRAY-MEAN FC&amp;P VAL'!BM215*'[1]PERCENT ARRAY-MEAN FC&amp;P VAL'!BN215),""),""))</f>
        <v/>
      </c>
      <c r="Y215" s="12" t="str">
        <f>IF(X215="","",'[1]PERCENT ARRAY-MEAN FC&amp;P VAL'!BI215*'[1]PERCENT ARRAY-MEAN FC&amp;P VAL'!BJ215*'[1]PERCENT ARRAY-MEAN FC&amp;P VAL'!BK215-ABS('[1]PERCENT ARRAY-MEAN FC&amp;P VAL'!BL215*'[1]PERCENT ARRAY-MEAN FC&amp;P VAL'!BM215*'[1]PERCENT ARRAY-MEAN FC&amp;P VAL'!BN215))</f>
        <v/>
      </c>
      <c r="Z215" t="str">
        <f>IF(A215="","",IF('[1]Calculation genes in KEGG path'!L213&gt;='[1]Flux and Impact'!$E$1,IF(('[1]PERCENT ARRAY-MEAN FC&amp;P VAL'!BO215*'[1]PERCENT ARRAY-MEAN FC&amp;P VAL'!BP215*'[1]PERCENT ARRAY-MEAN FC&amp;P VAL'!BQ215+ABS('[1]PERCENT ARRAY-MEAN FC&amp;P VAL'!BR215*'[1]PERCENT ARRAY-MEAN FC&amp;P VAL'!BS215*'[1]PERCENT ARRAY-MEAN FC&amp;P VAL'!BT215))&gt;0,'[1]PERCENT ARRAY-MEAN FC&amp;P VAL'!BO215*'[1]PERCENT ARRAY-MEAN FC&amp;P VAL'!BP215*'[1]PERCENT ARRAY-MEAN FC&amp;P VAL'!BQ215+ABS('[1]PERCENT ARRAY-MEAN FC&amp;P VAL'!BR215*'[1]PERCENT ARRAY-MEAN FC&amp;P VAL'!BS215*'[1]PERCENT ARRAY-MEAN FC&amp;P VAL'!BT215),""),""))</f>
        <v/>
      </c>
      <c r="AA215" s="12" t="str">
        <f>IF(Z215="","",'[1]PERCENT ARRAY-MEAN FC&amp;P VAL'!BO215*'[1]PERCENT ARRAY-MEAN FC&amp;P VAL'!BP215*'[1]PERCENT ARRAY-MEAN FC&amp;P VAL'!BQ215-ABS('[1]PERCENT ARRAY-MEAN FC&amp;P VAL'!BR215*'[1]PERCENT ARRAY-MEAN FC&amp;P VAL'!BS215*'[1]PERCENT ARRAY-MEAN FC&amp;P VAL'!BT215))</f>
        <v/>
      </c>
      <c r="AB215" t="str">
        <f>IF(A215="","",IF('[1]Calculation genes in KEGG path'!L213&gt;='[1]Flux and Impact'!$E$1,IF(('[1]PERCENT ARRAY-MEAN FC&amp;P VAL'!BU215*'[1]PERCENT ARRAY-MEAN FC&amp;P VAL'!BV215*'[1]PERCENT ARRAY-MEAN FC&amp;P VAL'!BW215+ABS('[1]PERCENT ARRAY-MEAN FC&amp;P VAL'!BX215*'[1]PERCENT ARRAY-MEAN FC&amp;P VAL'!BY215*'[1]PERCENT ARRAY-MEAN FC&amp;P VAL'!BZ215))&gt;0,'[1]PERCENT ARRAY-MEAN FC&amp;P VAL'!BU215*'[1]PERCENT ARRAY-MEAN FC&amp;P VAL'!BV215*'[1]PERCENT ARRAY-MEAN FC&amp;P VAL'!BW215+ABS('[1]PERCENT ARRAY-MEAN FC&amp;P VAL'!BX215*'[1]PERCENT ARRAY-MEAN FC&amp;P VAL'!BY215*'[1]PERCENT ARRAY-MEAN FC&amp;P VAL'!BZ215),""),""))</f>
        <v/>
      </c>
      <c r="AC215" s="12" t="str">
        <f>IF(AB215="","",'[1]PERCENT ARRAY-MEAN FC&amp;P VAL'!BU215*'[1]PERCENT ARRAY-MEAN FC&amp;P VAL'!BV215*'[1]PERCENT ARRAY-MEAN FC&amp;P VAL'!BW215-ABS('[1]PERCENT ARRAY-MEAN FC&amp;P VAL'!BX215*'[1]PERCENT ARRAY-MEAN FC&amp;P VAL'!BY215*'[1]PERCENT ARRAY-MEAN FC&amp;P VAL'!BZ215))</f>
        <v/>
      </c>
      <c r="AD215" t="str">
        <f>IF(A215="","",IF('[1]Calculation genes in KEGG path'!L213&gt;='[1]Flux and Impact'!$E$1,IF(('[1]PERCENT ARRAY-MEAN FC&amp;P VAL'!CA215*'[1]PERCENT ARRAY-MEAN FC&amp;P VAL'!CB215*'[1]PERCENT ARRAY-MEAN FC&amp;P VAL'!CC215+ABS('[1]PERCENT ARRAY-MEAN FC&amp;P VAL'!CD215*'[1]PERCENT ARRAY-MEAN FC&amp;P VAL'!CE215*'[1]PERCENT ARRAY-MEAN FC&amp;P VAL'!CF215))&gt;0,'[1]PERCENT ARRAY-MEAN FC&amp;P VAL'!CA215*'[1]PERCENT ARRAY-MEAN FC&amp;P VAL'!CB215*'[1]PERCENT ARRAY-MEAN FC&amp;P VAL'!CC215+ABS('[1]PERCENT ARRAY-MEAN FC&amp;P VAL'!CD215*'[1]PERCENT ARRAY-MEAN FC&amp;P VAL'!CE215*'[1]PERCENT ARRAY-MEAN FC&amp;P VAL'!CF215),""),""))</f>
        <v/>
      </c>
      <c r="AE215" s="12" t="str">
        <f>IF(AD215="","",'[1]PERCENT ARRAY-MEAN FC&amp;P VAL'!CA215*'[1]PERCENT ARRAY-MEAN FC&amp;P VAL'!CB215*'[1]PERCENT ARRAY-MEAN FC&amp;P VAL'!CC215-ABS('[1]PERCENT ARRAY-MEAN FC&amp;P VAL'!CD215*'[1]PERCENT ARRAY-MEAN FC&amp;P VAL'!CE215*'[1]PERCENT ARRAY-MEAN FC&amp;P VAL'!CF215))</f>
        <v/>
      </c>
      <c r="AF215" t="str">
        <f>IF(A215="","",IF('[1]Calculation genes in KEGG path'!L213&gt;='[1]Flux and Impact'!$E$1,IF(('[1]PERCENT ARRAY-MEAN FC&amp;P VAL'!CG215*'[1]PERCENT ARRAY-MEAN FC&amp;P VAL'!CH215*'[1]PERCENT ARRAY-MEAN FC&amp;P VAL'!CI215+ABS('[1]PERCENT ARRAY-MEAN FC&amp;P VAL'!CJ215*'[1]PERCENT ARRAY-MEAN FC&amp;P VAL'!CK215*'[1]PERCENT ARRAY-MEAN FC&amp;P VAL'!CL215))&gt;0,'[1]PERCENT ARRAY-MEAN FC&amp;P VAL'!CG215*'[1]PERCENT ARRAY-MEAN FC&amp;P VAL'!CH215*'[1]PERCENT ARRAY-MEAN FC&amp;P VAL'!CI215+ABS('[1]PERCENT ARRAY-MEAN FC&amp;P VAL'!CJ215*'[1]PERCENT ARRAY-MEAN FC&amp;P VAL'!CK215*'[1]PERCENT ARRAY-MEAN FC&amp;P VAL'!CL215),""),""))</f>
        <v/>
      </c>
      <c r="AG215" s="12" t="str">
        <f>IF(AF215="","",'[1]PERCENT ARRAY-MEAN FC&amp;P VAL'!CG215*'[1]PERCENT ARRAY-MEAN FC&amp;P VAL'!CH215*'[1]PERCENT ARRAY-MEAN FC&amp;P VAL'!CI215-ABS('[1]PERCENT ARRAY-MEAN FC&amp;P VAL'!CJ215*'[1]PERCENT ARRAY-MEAN FC&amp;P VAL'!CK215*'[1]PERCENT ARRAY-MEAN FC&amp;P VAL'!CL215))</f>
        <v/>
      </c>
      <c r="AH215" t="str">
        <f>IF(A215="","",IF('[1]Calculation genes in KEGG path'!L213&gt;='[1]Flux and Impact'!$E$1,IF(('[1]PERCENT ARRAY-MEAN FC&amp;P VAL'!CM215*'[1]PERCENT ARRAY-MEAN FC&amp;P VAL'!CN215*'[1]PERCENT ARRAY-MEAN FC&amp;P VAL'!CO215+ABS('[1]PERCENT ARRAY-MEAN FC&amp;P VAL'!CP215*'[1]PERCENT ARRAY-MEAN FC&amp;P VAL'!CQ215*'[1]PERCENT ARRAY-MEAN FC&amp;P VAL'!CR215))&gt;0,'[1]PERCENT ARRAY-MEAN FC&amp;P VAL'!CM215*'[1]PERCENT ARRAY-MEAN FC&amp;P VAL'!CN215*'[1]PERCENT ARRAY-MEAN FC&amp;P VAL'!CO215+ABS('[1]PERCENT ARRAY-MEAN FC&amp;P VAL'!CP215*'[1]PERCENT ARRAY-MEAN FC&amp;P VAL'!CQ215*'[1]PERCENT ARRAY-MEAN FC&amp;P VAL'!CR215),""),""))</f>
        <v/>
      </c>
      <c r="AI215" s="12" t="str">
        <f>IF(AH215="","",'[1]PERCENT ARRAY-MEAN FC&amp;P VAL'!CM215*'[1]PERCENT ARRAY-MEAN FC&amp;P VAL'!CN215*'[1]PERCENT ARRAY-MEAN FC&amp;P VAL'!CO215-ABS('[1]PERCENT ARRAY-MEAN FC&amp;P VAL'!CP215*'[1]PERCENT ARRAY-MEAN FC&amp;P VAL'!CQ215*'[1]PERCENT ARRAY-MEAN FC&amp;P VAL'!CR215))</f>
        <v/>
      </c>
      <c r="AJ215" t="str">
        <f>IF(A215="","",IF('[1]Calculation genes in KEGG path'!L213&gt;='[1]Flux and Impact'!$E$1,IF(('[1]PERCENT ARRAY-MEAN FC&amp;P VAL'!CS215*'[1]PERCENT ARRAY-MEAN FC&amp;P VAL'!CT215*'[1]PERCENT ARRAY-MEAN FC&amp;P VAL'!CU215+ABS('[1]PERCENT ARRAY-MEAN FC&amp;P VAL'!CV215*'[1]PERCENT ARRAY-MEAN FC&amp;P VAL'!CW215*'[1]PERCENT ARRAY-MEAN FC&amp;P VAL'!CX215))&gt;0,'[1]PERCENT ARRAY-MEAN FC&amp;P VAL'!CS215*'[1]PERCENT ARRAY-MEAN FC&amp;P VAL'!CT215*'[1]PERCENT ARRAY-MEAN FC&amp;P VAL'!CU215+ABS('[1]PERCENT ARRAY-MEAN FC&amp;P VAL'!CV215*'[1]PERCENT ARRAY-MEAN FC&amp;P VAL'!CW215*'[1]PERCENT ARRAY-MEAN FC&amp;P VAL'!CX215),""),""))</f>
        <v/>
      </c>
      <c r="AK215" s="12" t="str">
        <f>IF(AJ215="","",'[1]PERCENT ARRAY-MEAN FC&amp;P VAL'!CS215*'[1]PERCENT ARRAY-MEAN FC&amp;P VAL'!CT215*'[1]PERCENT ARRAY-MEAN FC&amp;P VAL'!CU215-ABS('[1]PERCENT ARRAY-MEAN FC&amp;P VAL'!CV215*'[1]PERCENT ARRAY-MEAN FC&amp;P VAL'!CW215*'[1]PERCENT ARRAY-MEAN FC&amp;P VAL'!CX215))</f>
        <v/>
      </c>
      <c r="AL215" t="str">
        <f>IF(A215="","",IF('[1]Calculation genes in KEGG path'!L213&gt;='[1]Flux and Impact'!$E$1,IF(('[1]PERCENT ARRAY-MEAN FC&amp;P VAL'!CY215*'[1]PERCENT ARRAY-MEAN FC&amp;P VAL'!CZ215*'[1]PERCENT ARRAY-MEAN FC&amp;P VAL'!DA215+ABS('[1]PERCENT ARRAY-MEAN FC&amp;P VAL'!DB215*'[1]PERCENT ARRAY-MEAN FC&amp;P VAL'!DC215*'[1]PERCENT ARRAY-MEAN FC&amp;P VAL'!DD215))&gt;0,'[1]PERCENT ARRAY-MEAN FC&amp;P VAL'!CY215*'[1]PERCENT ARRAY-MEAN FC&amp;P VAL'!CZ215*'[1]PERCENT ARRAY-MEAN FC&amp;P VAL'!DA215+ABS('[1]PERCENT ARRAY-MEAN FC&amp;P VAL'!DB215*'[1]PERCENT ARRAY-MEAN FC&amp;P VAL'!DC215*'[1]PERCENT ARRAY-MEAN FC&amp;P VAL'!DD215),""),""))</f>
        <v/>
      </c>
      <c r="AM215" s="12" t="str">
        <f>IF(AL215="","",'[1]PERCENT ARRAY-MEAN FC&amp;P VAL'!CY215*'[1]PERCENT ARRAY-MEAN FC&amp;P VAL'!CZ215*'[1]PERCENT ARRAY-MEAN FC&amp;P VAL'!DA215-ABS('[1]PERCENT ARRAY-MEAN FC&amp;P VAL'!DB215*'[1]PERCENT ARRAY-MEAN FC&amp;P VAL'!DC215*'[1]PERCENT ARRAY-MEAN FC&amp;P VAL'!DD215))</f>
        <v/>
      </c>
      <c r="AN215" t="str">
        <f>IF(A215="","",IF('[1]Calculation genes in KEGG path'!L213&gt;='[1]Flux and Impact'!$E$1,IF(('[1]PERCENT ARRAY-MEAN FC&amp;P VAL'!DE215*'[1]PERCENT ARRAY-MEAN FC&amp;P VAL'!DF215*'[1]PERCENT ARRAY-MEAN FC&amp;P VAL'!DG215+ABS('[1]PERCENT ARRAY-MEAN FC&amp;P VAL'!DH215*'[1]PERCENT ARRAY-MEAN FC&amp;P VAL'!DI215*'[1]PERCENT ARRAY-MEAN FC&amp;P VAL'!DJ215))&gt;0,'[1]PERCENT ARRAY-MEAN FC&amp;P VAL'!DE215*'[1]PERCENT ARRAY-MEAN FC&amp;P VAL'!DF215*'[1]PERCENT ARRAY-MEAN FC&amp;P VAL'!DG215+ABS('[1]PERCENT ARRAY-MEAN FC&amp;P VAL'!DH215*'[1]PERCENT ARRAY-MEAN FC&amp;P VAL'!DI215*'[1]PERCENT ARRAY-MEAN FC&amp;P VAL'!DJ215),""),""))</f>
        <v/>
      </c>
      <c r="AO215" s="12" t="str">
        <f>IF(AN215="","",'[1]PERCENT ARRAY-MEAN FC&amp;P VAL'!DE215*'[1]PERCENT ARRAY-MEAN FC&amp;P VAL'!DF215*'[1]PERCENT ARRAY-MEAN FC&amp;P VAL'!DG215-ABS('[1]PERCENT ARRAY-MEAN FC&amp;P VAL'!DH215*'[1]PERCENT ARRAY-MEAN FC&amp;P VAL'!DI215*'[1]PERCENT ARRAY-MEAN FC&amp;P VAL'!DJ215))</f>
        <v/>
      </c>
      <c r="AP215" t="str">
        <f>IF(A215="","",IF('[1]Calculation genes in KEGG path'!L213&gt;='[1]Flux and Impact'!$E$1,IF(('[1]PERCENT ARRAY-MEAN FC&amp;P VAL'!DK215*'[1]PERCENT ARRAY-MEAN FC&amp;P VAL'!DL215*'[1]PERCENT ARRAY-MEAN FC&amp;P VAL'!DM215+ABS('[1]PERCENT ARRAY-MEAN FC&amp;P VAL'!DN215*'[1]PERCENT ARRAY-MEAN FC&amp;P VAL'!DO215*'[1]PERCENT ARRAY-MEAN FC&amp;P VAL'!DP215))&gt;0,'[1]PERCENT ARRAY-MEAN FC&amp;P VAL'!DK215*'[1]PERCENT ARRAY-MEAN FC&amp;P VAL'!DL215*'[1]PERCENT ARRAY-MEAN FC&amp;P VAL'!DM215+ABS('[1]PERCENT ARRAY-MEAN FC&amp;P VAL'!DN215*'[1]PERCENT ARRAY-MEAN FC&amp;P VAL'!DO215*'[1]PERCENT ARRAY-MEAN FC&amp;P VAL'!DP215),""),""))</f>
        <v/>
      </c>
      <c r="AQ215" s="12" t="str">
        <f>IF(AP215="","",'[1]PERCENT ARRAY-MEAN FC&amp;P VAL'!DK215*'[1]PERCENT ARRAY-MEAN FC&amp;P VAL'!DL215*'[1]PERCENT ARRAY-MEAN FC&amp;P VAL'!DM215-ABS('[1]PERCENT ARRAY-MEAN FC&amp;P VAL'!DN215*'[1]PERCENT ARRAY-MEAN FC&amp;P VAL'!DO215*'[1]PERCENT ARRAY-MEAN FC&amp;P VAL'!DP215))</f>
        <v/>
      </c>
      <c r="AR215" t="str">
        <f>IF(A215="","",IF('[1]Calculation genes in KEGG path'!L213&gt;='[1]Flux and Impact'!$E$1,IF(('[1]PERCENT ARRAY-MEAN FC&amp;P VAL'!DQ215*'[1]PERCENT ARRAY-MEAN FC&amp;P VAL'!DR215*'[1]PERCENT ARRAY-MEAN FC&amp;P VAL'!DS215+ABS('[1]PERCENT ARRAY-MEAN FC&amp;P VAL'!DT215*'[1]PERCENT ARRAY-MEAN FC&amp;P VAL'!DU215*'[1]PERCENT ARRAY-MEAN FC&amp;P VAL'!DV215))&gt;0,'[1]PERCENT ARRAY-MEAN FC&amp;P VAL'!DQ215*'[1]PERCENT ARRAY-MEAN FC&amp;P VAL'!DR215*'[1]PERCENT ARRAY-MEAN FC&amp;P VAL'!DS215+ABS('[1]PERCENT ARRAY-MEAN FC&amp;P VAL'!DT215*'[1]PERCENT ARRAY-MEAN FC&amp;P VAL'!DU215*'[1]PERCENT ARRAY-MEAN FC&amp;P VAL'!DV215),""),""))</f>
        <v/>
      </c>
      <c r="AS215" s="12" t="str">
        <f>IF(AR215="","",'[1]PERCENT ARRAY-MEAN FC&amp;P VAL'!DQ215*'[1]PERCENT ARRAY-MEAN FC&amp;P VAL'!DR215*'[1]PERCENT ARRAY-MEAN FC&amp;P VAL'!DS215-ABS('[1]PERCENT ARRAY-MEAN FC&amp;P VAL'!DT215*'[1]PERCENT ARRAY-MEAN FC&amp;P VAL'!DU215*'[1]PERCENT ARRAY-MEAN FC&amp;P VAL'!DV215))</f>
        <v/>
      </c>
      <c r="AT215" s="12" t="str">
        <f t="shared" si="9"/>
        <v/>
      </c>
      <c r="AU215" s="12" t="str">
        <f t="shared" si="10"/>
        <v/>
      </c>
    </row>
    <row r="216" spans="5:47">
      <c r="E216" s="12"/>
      <c r="O216" s="12" t="str">
        <f>IF(N216="","",'[1]PERCENT ARRAY-MEAN FC&amp;P VAL'!AE216*'[1]PERCENT ARRAY-MEAN FC&amp;P VAL'!AF216*'[1]PERCENT ARRAY-MEAN FC&amp;P VAL'!AG216-ABS('[1]PERCENT ARRAY-MEAN FC&amp;P VAL'!AH216*'[1]PERCENT ARRAY-MEAN FC&amp;P VAL'!AI216*'[1]PERCENT ARRAY-MEAN FC&amp;P VAL'!AJ216))</f>
        <v/>
      </c>
      <c r="P216" t="str">
        <f>IF(A216="","",IF('[1]Calculation genes in KEGG path'!L214&gt;='[1]Flux and Impact'!$E$1,IF(('[1]PERCENT ARRAY-MEAN FC&amp;P VAL'!AK216*'[1]PERCENT ARRAY-MEAN FC&amp;P VAL'!AL216*'[1]PERCENT ARRAY-MEAN FC&amp;P VAL'!AM216+ABS('[1]PERCENT ARRAY-MEAN FC&amp;P VAL'!AN216*'[1]PERCENT ARRAY-MEAN FC&amp;P VAL'!AO216*'[1]PERCENT ARRAY-MEAN FC&amp;P VAL'!AP216))&gt;0,'[1]PERCENT ARRAY-MEAN FC&amp;P VAL'!AK216*'[1]PERCENT ARRAY-MEAN FC&amp;P VAL'!AL216*'[1]PERCENT ARRAY-MEAN FC&amp;P VAL'!AM216+ABS('[1]PERCENT ARRAY-MEAN FC&amp;P VAL'!AN216*'[1]PERCENT ARRAY-MEAN FC&amp;P VAL'!AO216*'[1]PERCENT ARRAY-MEAN FC&amp;P VAL'!AP216),""),""))</f>
        <v/>
      </c>
      <c r="Q216" s="12" t="str">
        <f>IF(P216="","",'[1]PERCENT ARRAY-MEAN FC&amp;P VAL'!AK216*'[1]PERCENT ARRAY-MEAN FC&amp;P VAL'!AL216*'[1]PERCENT ARRAY-MEAN FC&amp;P VAL'!AM216-ABS('[1]PERCENT ARRAY-MEAN FC&amp;P VAL'!AN216*'[1]PERCENT ARRAY-MEAN FC&amp;P VAL'!AO216*'[1]PERCENT ARRAY-MEAN FC&amp;P VAL'!AP216))</f>
        <v/>
      </c>
      <c r="R216" t="str">
        <f>IF(A216="","",IF('[1]Calculation genes in KEGG path'!L214&gt;='[1]Flux and Impact'!$E$1,IF(('[1]PERCENT ARRAY-MEAN FC&amp;P VAL'!AQ216*'[1]PERCENT ARRAY-MEAN FC&amp;P VAL'!AR216*'[1]PERCENT ARRAY-MEAN FC&amp;P VAL'!AS216+ABS('[1]PERCENT ARRAY-MEAN FC&amp;P VAL'!AT216*'[1]PERCENT ARRAY-MEAN FC&amp;P VAL'!AU216*'[1]PERCENT ARRAY-MEAN FC&amp;P VAL'!AV216))&gt;0,'[1]PERCENT ARRAY-MEAN FC&amp;P VAL'!AQ216*'[1]PERCENT ARRAY-MEAN FC&amp;P VAL'!AR216*'[1]PERCENT ARRAY-MEAN FC&amp;P VAL'!AS216+ABS('[1]PERCENT ARRAY-MEAN FC&amp;P VAL'!AT216*'[1]PERCENT ARRAY-MEAN FC&amp;P VAL'!AU216*'[1]PERCENT ARRAY-MEAN FC&amp;P VAL'!AV216),""),""))</f>
        <v/>
      </c>
      <c r="S216" s="12" t="str">
        <f>IF(R216="","",'[1]PERCENT ARRAY-MEAN FC&amp;P VAL'!AQ216*'[1]PERCENT ARRAY-MEAN FC&amp;P VAL'!AR216*'[1]PERCENT ARRAY-MEAN FC&amp;P VAL'!AS216-ABS('[1]PERCENT ARRAY-MEAN FC&amp;P VAL'!AT216*'[1]PERCENT ARRAY-MEAN FC&amp;P VAL'!AU216*'[1]PERCENT ARRAY-MEAN FC&amp;P VAL'!AV216))</f>
        <v/>
      </c>
      <c r="T216" t="str">
        <f>IF(A216="","",IF('[1]Calculation genes in KEGG path'!L214&gt;='[1]Flux and Impact'!$E$1,IF(('[1]PERCENT ARRAY-MEAN FC&amp;P VAL'!AW216*'[1]PERCENT ARRAY-MEAN FC&amp;P VAL'!AX216*'[1]PERCENT ARRAY-MEAN FC&amp;P VAL'!AY216+ABS('[1]PERCENT ARRAY-MEAN FC&amp;P VAL'!AZ216*'[1]PERCENT ARRAY-MEAN FC&amp;P VAL'!BA216*'[1]PERCENT ARRAY-MEAN FC&amp;P VAL'!BB216))&gt;0,'[1]PERCENT ARRAY-MEAN FC&amp;P VAL'!AW216*'[1]PERCENT ARRAY-MEAN FC&amp;P VAL'!AX216*'[1]PERCENT ARRAY-MEAN FC&amp;P VAL'!AY216+ABS('[1]PERCENT ARRAY-MEAN FC&amp;P VAL'!AZ216*'[1]PERCENT ARRAY-MEAN FC&amp;P VAL'!BA216*'[1]PERCENT ARRAY-MEAN FC&amp;P VAL'!BB216),""),""))</f>
        <v/>
      </c>
      <c r="U216" s="12" t="str">
        <f>IF(T216="","",'[1]PERCENT ARRAY-MEAN FC&amp;P VAL'!AW216*'[1]PERCENT ARRAY-MEAN FC&amp;P VAL'!AX216*'[1]PERCENT ARRAY-MEAN FC&amp;P VAL'!AY216-ABS('[1]PERCENT ARRAY-MEAN FC&amp;P VAL'!AZ216*'[1]PERCENT ARRAY-MEAN FC&amp;P VAL'!BA216*'[1]PERCENT ARRAY-MEAN FC&amp;P VAL'!BB216))</f>
        <v/>
      </c>
      <c r="V216" t="str">
        <f>IF(A216="","",IF('[1]Calculation genes in KEGG path'!L214&gt;='[1]Flux and Impact'!$E$1,IF(('[1]PERCENT ARRAY-MEAN FC&amp;P VAL'!BC216*'[1]PERCENT ARRAY-MEAN FC&amp;P VAL'!BD216*'[1]PERCENT ARRAY-MEAN FC&amp;P VAL'!BE216+ABS('[1]PERCENT ARRAY-MEAN FC&amp;P VAL'!BF216*'[1]PERCENT ARRAY-MEAN FC&amp;P VAL'!BG216*'[1]PERCENT ARRAY-MEAN FC&amp;P VAL'!BH216))&gt;0,'[1]PERCENT ARRAY-MEAN FC&amp;P VAL'!BC216*'[1]PERCENT ARRAY-MEAN FC&amp;P VAL'!BD216*'[1]PERCENT ARRAY-MEAN FC&amp;P VAL'!BE216+ABS('[1]PERCENT ARRAY-MEAN FC&amp;P VAL'!BF216*'[1]PERCENT ARRAY-MEAN FC&amp;P VAL'!BG216*'[1]PERCENT ARRAY-MEAN FC&amp;P VAL'!BH216),""),""))</f>
        <v/>
      </c>
      <c r="W216" s="12" t="str">
        <f>IF(V216="","",'[1]PERCENT ARRAY-MEAN FC&amp;P VAL'!BC216*'[1]PERCENT ARRAY-MEAN FC&amp;P VAL'!BD216*'[1]PERCENT ARRAY-MEAN FC&amp;P VAL'!BE216-ABS('[1]PERCENT ARRAY-MEAN FC&amp;P VAL'!BF216*'[1]PERCENT ARRAY-MEAN FC&amp;P VAL'!BG216*'[1]PERCENT ARRAY-MEAN FC&amp;P VAL'!BH216))</f>
        <v/>
      </c>
      <c r="X216" t="str">
        <f>IF(A216="","",IF('[1]Calculation genes in KEGG path'!L214&gt;='[1]Flux and Impact'!$E$1,IF(('[1]PERCENT ARRAY-MEAN FC&amp;P VAL'!BI216*'[1]PERCENT ARRAY-MEAN FC&amp;P VAL'!BJ216*'[1]PERCENT ARRAY-MEAN FC&amp;P VAL'!BK216+ABS('[1]PERCENT ARRAY-MEAN FC&amp;P VAL'!BL216*'[1]PERCENT ARRAY-MEAN FC&amp;P VAL'!BM216*'[1]PERCENT ARRAY-MEAN FC&amp;P VAL'!BN216))&gt;0,'[1]PERCENT ARRAY-MEAN FC&amp;P VAL'!BI216*'[1]PERCENT ARRAY-MEAN FC&amp;P VAL'!BJ216*'[1]PERCENT ARRAY-MEAN FC&amp;P VAL'!BK216+ABS('[1]PERCENT ARRAY-MEAN FC&amp;P VAL'!BL216*'[1]PERCENT ARRAY-MEAN FC&amp;P VAL'!BM216*'[1]PERCENT ARRAY-MEAN FC&amp;P VAL'!BN216),""),""))</f>
        <v/>
      </c>
      <c r="Y216" s="12" t="str">
        <f>IF(X216="","",'[1]PERCENT ARRAY-MEAN FC&amp;P VAL'!BI216*'[1]PERCENT ARRAY-MEAN FC&amp;P VAL'!BJ216*'[1]PERCENT ARRAY-MEAN FC&amp;P VAL'!BK216-ABS('[1]PERCENT ARRAY-MEAN FC&amp;P VAL'!BL216*'[1]PERCENT ARRAY-MEAN FC&amp;P VAL'!BM216*'[1]PERCENT ARRAY-MEAN FC&amp;P VAL'!BN216))</f>
        <v/>
      </c>
      <c r="Z216" t="str">
        <f>IF(A216="","",IF('[1]Calculation genes in KEGG path'!L214&gt;='[1]Flux and Impact'!$E$1,IF(('[1]PERCENT ARRAY-MEAN FC&amp;P VAL'!BO216*'[1]PERCENT ARRAY-MEAN FC&amp;P VAL'!BP216*'[1]PERCENT ARRAY-MEAN FC&amp;P VAL'!BQ216+ABS('[1]PERCENT ARRAY-MEAN FC&amp;P VAL'!BR216*'[1]PERCENT ARRAY-MEAN FC&amp;P VAL'!BS216*'[1]PERCENT ARRAY-MEAN FC&amp;P VAL'!BT216))&gt;0,'[1]PERCENT ARRAY-MEAN FC&amp;P VAL'!BO216*'[1]PERCENT ARRAY-MEAN FC&amp;P VAL'!BP216*'[1]PERCENT ARRAY-MEAN FC&amp;P VAL'!BQ216+ABS('[1]PERCENT ARRAY-MEAN FC&amp;P VAL'!BR216*'[1]PERCENT ARRAY-MEAN FC&amp;P VAL'!BS216*'[1]PERCENT ARRAY-MEAN FC&amp;P VAL'!BT216),""),""))</f>
        <v/>
      </c>
      <c r="AA216" s="12" t="str">
        <f>IF(Z216="","",'[1]PERCENT ARRAY-MEAN FC&amp;P VAL'!BO216*'[1]PERCENT ARRAY-MEAN FC&amp;P VAL'!BP216*'[1]PERCENT ARRAY-MEAN FC&amp;P VAL'!BQ216-ABS('[1]PERCENT ARRAY-MEAN FC&amp;P VAL'!BR216*'[1]PERCENT ARRAY-MEAN FC&amp;P VAL'!BS216*'[1]PERCENT ARRAY-MEAN FC&amp;P VAL'!BT216))</f>
        <v/>
      </c>
      <c r="AB216" t="str">
        <f>IF(A216="","",IF('[1]Calculation genes in KEGG path'!L214&gt;='[1]Flux and Impact'!$E$1,IF(('[1]PERCENT ARRAY-MEAN FC&amp;P VAL'!BU216*'[1]PERCENT ARRAY-MEAN FC&amp;P VAL'!BV216*'[1]PERCENT ARRAY-MEAN FC&amp;P VAL'!BW216+ABS('[1]PERCENT ARRAY-MEAN FC&amp;P VAL'!BX216*'[1]PERCENT ARRAY-MEAN FC&amp;P VAL'!BY216*'[1]PERCENT ARRAY-MEAN FC&amp;P VAL'!BZ216))&gt;0,'[1]PERCENT ARRAY-MEAN FC&amp;P VAL'!BU216*'[1]PERCENT ARRAY-MEAN FC&amp;P VAL'!BV216*'[1]PERCENT ARRAY-MEAN FC&amp;P VAL'!BW216+ABS('[1]PERCENT ARRAY-MEAN FC&amp;P VAL'!BX216*'[1]PERCENT ARRAY-MEAN FC&amp;P VAL'!BY216*'[1]PERCENT ARRAY-MEAN FC&amp;P VAL'!BZ216),""),""))</f>
        <v/>
      </c>
      <c r="AC216" s="12" t="str">
        <f>IF(AB216="","",'[1]PERCENT ARRAY-MEAN FC&amp;P VAL'!BU216*'[1]PERCENT ARRAY-MEAN FC&amp;P VAL'!BV216*'[1]PERCENT ARRAY-MEAN FC&amp;P VAL'!BW216-ABS('[1]PERCENT ARRAY-MEAN FC&amp;P VAL'!BX216*'[1]PERCENT ARRAY-MEAN FC&amp;P VAL'!BY216*'[1]PERCENT ARRAY-MEAN FC&amp;P VAL'!BZ216))</f>
        <v/>
      </c>
      <c r="AD216" t="str">
        <f>IF(A216="","",IF('[1]Calculation genes in KEGG path'!L214&gt;='[1]Flux and Impact'!$E$1,IF(('[1]PERCENT ARRAY-MEAN FC&amp;P VAL'!CA216*'[1]PERCENT ARRAY-MEAN FC&amp;P VAL'!CB216*'[1]PERCENT ARRAY-MEAN FC&amp;P VAL'!CC216+ABS('[1]PERCENT ARRAY-MEAN FC&amp;P VAL'!CD216*'[1]PERCENT ARRAY-MEAN FC&amp;P VAL'!CE216*'[1]PERCENT ARRAY-MEAN FC&amp;P VAL'!CF216))&gt;0,'[1]PERCENT ARRAY-MEAN FC&amp;P VAL'!CA216*'[1]PERCENT ARRAY-MEAN FC&amp;P VAL'!CB216*'[1]PERCENT ARRAY-MEAN FC&amp;P VAL'!CC216+ABS('[1]PERCENT ARRAY-MEAN FC&amp;P VAL'!CD216*'[1]PERCENT ARRAY-MEAN FC&amp;P VAL'!CE216*'[1]PERCENT ARRAY-MEAN FC&amp;P VAL'!CF216),""),""))</f>
        <v/>
      </c>
      <c r="AE216" s="12" t="str">
        <f>IF(AD216="","",'[1]PERCENT ARRAY-MEAN FC&amp;P VAL'!CA216*'[1]PERCENT ARRAY-MEAN FC&amp;P VAL'!CB216*'[1]PERCENT ARRAY-MEAN FC&amp;P VAL'!CC216-ABS('[1]PERCENT ARRAY-MEAN FC&amp;P VAL'!CD216*'[1]PERCENT ARRAY-MEAN FC&amp;P VAL'!CE216*'[1]PERCENT ARRAY-MEAN FC&amp;P VAL'!CF216))</f>
        <v/>
      </c>
      <c r="AF216" t="str">
        <f>IF(A216="","",IF('[1]Calculation genes in KEGG path'!L214&gt;='[1]Flux and Impact'!$E$1,IF(('[1]PERCENT ARRAY-MEAN FC&amp;P VAL'!CG216*'[1]PERCENT ARRAY-MEAN FC&amp;P VAL'!CH216*'[1]PERCENT ARRAY-MEAN FC&amp;P VAL'!CI216+ABS('[1]PERCENT ARRAY-MEAN FC&amp;P VAL'!CJ216*'[1]PERCENT ARRAY-MEAN FC&amp;P VAL'!CK216*'[1]PERCENT ARRAY-MEAN FC&amp;P VAL'!CL216))&gt;0,'[1]PERCENT ARRAY-MEAN FC&amp;P VAL'!CG216*'[1]PERCENT ARRAY-MEAN FC&amp;P VAL'!CH216*'[1]PERCENT ARRAY-MEAN FC&amp;P VAL'!CI216+ABS('[1]PERCENT ARRAY-MEAN FC&amp;P VAL'!CJ216*'[1]PERCENT ARRAY-MEAN FC&amp;P VAL'!CK216*'[1]PERCENT ARRAY-MEAN FC&amp;P VAL'!CL216),""),""))</f>
        <v/>
      </c>
      <c r="AG216" s="12" t="str">
        <f>IF(AF216="","",'[1]PERCENT ARRAY-MEAN FC&amp;P VAL'!CG216*'[1]PERCENT ARRAY-MEAN FC&amp;P VAL'!CH216*'[1]PERCENT ARRAY-MEAN FC&amp;P VAL'!CI216-ABS('[1]PERCENT ARRAY-MEAN FC&amp;P VAL'!CJ216*'[1]PERCENT ARRAY-MEAN FC&amp;P VAL'!CK216*'[1]PERCENT ARRAY-MEAN FC&amp;P VAL'!CL216))</f>
        <v/>
      </c>
      <c r="AH216" t="str">
        <f>IF(A216="","",IF('[1]Calculation genes in KEGG path'!L214&gt;='[1]Flux and Impact'!$E$1,IF(('[1]PERCENT ARRAY-MEAN FC&amp;P VAL'!CM216*'[1]PERCENT ARRAY-MEAN FC&amp;P VAL'!CN216*'[1]PERCENT ARRAY-MEAN FC&amp;P VAL'!CO216+ABS('[1]PERCENT ARRAY-MEAN FC&amp;P VAL'!CP216*'[1]PERCENT ARRAY-MEAN FC&amp;P VAL'!CQ216*'[1]PERCENT ARRAY-MEAN FC&amp;P VAL'!CR216))&gt;0,'[1]PERCENT ARRAY-MEAN FC&amp;P VAL'!CM216*'[1]PERCENT ARRAY-MEAN FC&amp;P VAL'!CN216*'[1]PERCENT ARRAY-MEAN FC&amp;P VAL'!CO216+ABS('[1]PERCENT ARRAY-MEAN FC&amp;P VAL'!CP216*'[1]PERCENT ARRAY-MEAN FC&amp;P VAL'!CQ216*'[1]PERCENT ARRAY-MEAN FC&amp;P VAL'!CR216),""),""))</f>
        <v/>
      </c>
      <c r="AI216" s="12" t="str">
        <f>IF(AH216="","",'[1]PERCENT ARRAY-MEAN FC&amp;P VAL'!CM216*'[1]PERCENT ARRAY-MEAN FC&amp;P VAL'!CN216*'[1]PERCENT ARRAY-MEAN FC&amp;P VAL'!CO216-ABS('[1]PERCENT ARRAY-MEAN FC&amp;P VAL'!CP216*'[1]PERCENT ARRAY-MEAN FC&amp;P VAL'!CQ216*'[1]PERCENT ARRAY-MEAN FC&amp;P VAL'!CR216))</f>
        <v/>
      </c>
      <c r="AJ216" t="str">
        <f>IF(A216="","",IF('[1]Calculation genes in KEGG path'!L214&gt;='[1]Flux and Impact'!$E$1,IF(('[1]PERCENT ARRAY-MEAN FC&amp;P VAL'!CS216*'[1]PERCENT ARRAY-MEAN FC&amp;P VAL'!CT216*'[1]PERCENT ARRAY-MEAN FC&amp;P VAL'!CU216+ABS('[1]PERCENT ARRAY-MEAN FC&amp;P VAL'!CV216*'[1]PERCENT ARRAY-MEAN FC&amp;P VAL'!CW216*'[1]PERCENT ARRAY-MEAN FC&amp;P VAL'!CX216))&gt;0,'[1]PERCENT ARRAY-MEAN FC&amp;P VAL'!CS216*'[1]PERCENT ARRAY-MEAN FC&amp;P VAL'!CT216*'[1]PERCENT ARRAY-MEAN FC&amp;P VAL'!CU216+ABS('[1]PERCENT ARRAY-MEAN FC&amp;P VAL'!CV216*'[1]PERCENT ARRAY-MEAN FC&amp;P VAL'!CW216*'[1]PERCENT ARRAY-MEAN FC&amp;P VAL'!CX216),""),""))</f>
        <v/>
      </c>
      <c r="AK216" s="12" t="str">
        <f>IF(AJ216="","",'[1]PERCENT ARRAY-MEAN FC&amp;P VAL'!CS216*'[1]PERCENT ARRAY-MEAN FC&amp;P VAL'!CT216*'[1]PERCENT ARRAY-MEAN FC&amp;P VAL'!CU216-ABS('[1]PERCENT ARRAY-MEAN FC&amp;P VAL'!CV216*'[1]PERCENT ARRAY-MEAN FC&amp;P VAL'!CW216*'[1]PERCENT ARRAY-MEAN FC&amp;P VAL'!CX216))</f>
        <v/>
      </c>
      <c r="AL216" t="str">
        <f>IF(A216="","",IF('[1]Calculation genes in KEGG path'!L214&gt;='[1]Flux and Impact'!$E$1,IF(('[1]PERCENT ARRAY-MEAN FC&amp;P VAL'!CY216*'[1]PERCENT ARRAY-MEAN FC&amp;P VAL'!CZ216*'[1]PERCENT ARRAY-MEAN FC&amp;P VAL'!DA216+ABS('[1]PERCENT ARRAY-MEAN FC&amp;P VAL'!DB216*'[1]PERCENT ARRAY-MEAN FC&amp;P VAL'!DC216*'[1]PERCENT ARRAY-MEAN FC&amp;P VAL'!DD216))&gt;0,'[1]PERCENT ARRAY-MEAN FC&amp;P VAL'!CY216*'[1]PERCENT ARRAY-MEAN FC&amp;P VAL'!CZ216*'[1]PERCENT ARRAY-MEAN FC&amp;P VAL'!DA216+ABS('[1]PERCENT ARRAY-MEAN FC&amp;P VAL'!DB216*'[1]PERCENT ARRAY-MEAN FC&amp;P VAL'!DC216*'[1]PERCENT ARRAY-MEAN FC&amp;P VAL'!DD216),""),""))</f>
        <v/>
      </c>
      <c r="AM216" s="12" t="str">
        <f>IF(AL216="","",'[1]PERCENT ARRAY-MEAN FC&amp;P VAL'!CY216*'[1]PERCENT ARRAY-MEAN FC&amp;P VAL'!CZ216*'[1]PERCENT ARRAY-MEAN FC&amp;P VAL'!DA216-ABS('[1]PERCENT ARRAY-MEAN FC&amp;P VAL'!DB216*'[1]PERCENT ARRAY-MEAN FC&amp;P VAL'!DC216*'[1]PERCENT ARRAY-MEAN FC&amp;P VAL'!DD216))</f>
        <v/>
      </c>
      <c r="AN216" t="str">
        <f>IF(A216="","",IF('[1]Calculation genes in KEGG path'!L214&gt;='[1]Flux and Impact'!$E$1,IF(('[1]PERCENT ARRAY-MEAN FC&amp;P VAL'!DE216*'[1]PERCENT ARRAY-MEAN FC&amp;P VAL'!DF216*'[1]PERCENT ARRAY-MEAN FC&amp;P VAL'!DG216+ABS('[1]PERCENT ARRAY-MEAN FC&amp;P VAL'!DH216*'[1]PERCENT ARRAY-MEAN FC&amp;P VAL'!DI216*'[1]PERCENT ARRAY-MEAN FC&amp;P VAL'!DJ216))&gt;0,'[1]PERCENT ARRAY-MEAN FC&amp;P VAL'!DE216*'[1]PERCENT ARRAY-MEAN FC&amp;P VAL'!DF216*'[1]PERCENT ARRAY-MEAN FC&amp;P VAL'!DG216+ABS('[1]PERCENT ARRAY-MEAN FC&amp;P VAL'!DH216*'[1]PERCENT ARRAY-MEAN FC&amp;P VAL'!DI216*'[1]PERCENT ARRAY-MEAN FC&amp;P VAL'!DJ216),""),""))</f>
        <v/>
      </c>
      <c r="AO216" s="12" t="str">
        <f>IF(AN216="","",'[1]PERCENT ARRAY-MEAN FC&amp;P VAL'!DE216*'[1]PERCENT ARRAY-MEAN FC&amp;P VAL'!DF216*'[1]PERCENT ARRAY-MEAN FC&amp;P VAL'!DG216-ABS('[1]PERCENT ARRAY-MEAN FC&amp;P VAL'!DH216*'[1]PERCENT ARRAY-MEAN FC&amp;P VAL'!DI216*'[1]PERCENT ARRAY-MEAN FC&amp;P VAL'!DJ216))</f>
        <v/>
      </c>
      <c r="AP216" t="str">
        <f>IF(A216="","",IF('[1]Calculation genes in KEGG path'!L214&gt;='[1]Flux and Impact'!$E$1,IF(('[1]PERCENT ARRAY-MEAN FC&amp;P VAL'!DK216*'[1]PERCENT ARRAY-MEAN FC&amp;P VAL'!DL216*'[1]PERCENT ARRAY-MEAN FC&amp;P VAL'!DM216+ABS('[1]PERCENT ARRAY-MEAN FC&amp;P VAL'!DN216*'[1]PERCENT ARRAY-MEAN FC&amp;P VAL'!DO216*'[1]PERCENT ARRAY-MEAN FC&amp;P VAL'!DP216))&gt;0,'[1]PERCENT ARRAY-MEAN FC&amp;P VAL'!DK216*'[1]PERCENT ARRAY-MEAN FC&amp;P VAL'!DL216*'[1]PERCENT ARRAY-MEAN FC&amp;P VAL'!DM216+ABS('[1]PERCENT ARRAY-MEAN FC&amp;P VAL'!DN216*'[1]PERCENT ARRAY-MEAN FC&amp;P VAL'!DO216*'[1]PERCENT ARRAY-MEAN FC&amp;P VAL'!DP216),""),""))</f>
        <v/>
      </c>
      <c r="AQ216" s="12" t="str">
        <f>IF(AP216="","",'[1]PERCENT ARRAY-MEAN FC&amp;P VAL'!DK216*'[1]PERCENT ARRAY-MEAN FC&amp;P VAL'!DL216*'[1]PERCENT ARRAY-MEAN FC&amp;P VAL'!DM216-ABS('[1]PERCENT ARRAY-MEAN FC&amp;P VAL'!DN216*'[1]PERCENT ARRAY-MEAN FC&amp;P VAL'!DO216*'[1]PERCENT ARRAY-MEAN FC&amp;P VAL'!DP216))</f>
        <v/>
      </c>
      <c r="AR216" t="str">
        <f>IF(A216="","",IF('[1]Calculation genes in KEGG path'!L214&gt;='[1]Flux and Impact'!$E$1,IF(('[1]PERCENT ARRAY-MEAN FC&amp;P VAL'!DQ216*'[1]PERCENT ARRAY-MEAN FC&amp;P VAL'!DR216*'[1]PERCENT ARRAY-MEAN FC&amp;P VAL'!DS216+ABS('[1]PERCENT ARRAY-MEAN FC&amp;P VAL'!DT216*'[1]PERCENT ARRAY-MEAN FC&amp;P VAL'!DU216*'[1]PERCENT ARRAY-MEAN FC&amp;P VAL'!DV216))&gt;0,'[1]PERCENT ARRAY-MEAN FC&amp;P VAL'!DQ216*'[1]PERCENT ARRAY-MEAN FC&amp;P VAL'!DR216*'[1]PERCENT ARRAY-MEAN FC&amp;P VAL'!DS216+ABS('[1]PERCENT ARRAY-MEAN FC&amp;P VAL'!DT216*'[1]PERCENT ARRAY-MEAN FC&amp;P VAL'!DU216*'[1]PERCENT ARRAY-MEAN FC&amp;P VAL'!DV216),""),""))</f>
        <v/>
      </c>
      <c r="AS216" s="12" t="str">
        <f>IF(AR216="","",'[1]PERCENT ARRAY-MEAN FC&amp;P VAL'!DQ216*'[1]PERCENT ARRAY-MEAN FC&amp;P VAL'!DR216*'[1]PERCENT ARRAY-MEAN FC&amp;P VAL'!DS216-ABS('[1]PERCENT ARRAY-MEAN FC&amp;P VAL'!DT216*'[1]PERCENT ARRAY-MEAN FC&amp;P VAL'!DU216*'[1]PERCENT ARRAY-MEAN FC&amp;P VAL'!DV216))</f>
        <v/>
      </c>
      <c r="AT216" s="12" t="str">
        <f t="shared" si="9"/>
        <v/>
      </c>
      <c r="AU216" s="12" t="str">
        <f t="shared" si="10"/>
        <v/>
      </c>
    </row>
    <row r="217" spans="5:47">
      <c r="E217" s="12"/>
      <c r="O217" s="12" t="str">
        <f>IF(N217="","",'[1]PERCENT ARRAY-MEAN FC&amp;P VAL'!AE217*'[1]PERCENT ARRAY-MEAN FC&amp;P VAL'!AF217*'[1]PERCENT ARRAY-MEAN FC&amp;P VAL'!AG217-ABS('[1]PERCENT ARRAY-MEAN FC&amp;P VAL'!AH217*'[1]PERCENT ARRAY-MEAN FC&amp;P VAL'!AI217*'[1]PERCENT ARRAY-MEAN FC&amp;P VAL'!AJ217))</f>
        <v/>
      </c>
      <c r="P217" t="str">
        <f>IF(A217="","",IF('[1]Calculation genes in KEGG path'!L215&gt;='[1]Flux and Impact'!$E$1,IF(('[1]PERCENT ARRAY-MEAN FC&amp;P VAL'!AK217*'[1]PERCENT ARRAY-MEAN FC&amp;P VAL'!AL217*'[1]PERCENT ARRAY-MEAN FC&amp;P VAL'!AM217+ABS('[1]PERCENT ARRAY-MEAN FC&amp;P VAL'!AN217*'[1]PERCENT ARRAY-MEAN FC&amp;P VAL'!AO217*'[1]PERCENT ARRAY-MEAN FC&amp;P VAL'!AP217))&gt;0,'[1]PERCENT ARRAY-MEAN FC&amp;P VAL'!AK217*'[1]PERCENT ARRAY-MEAN FC&amp;P VAL'!AL217*'[1]PERCENT ARRAY-MEAN FC&amp;P VAL'!AM217+ABS('[1]PERCENT ARRAY-MEAN FC&amp;P VAL'!AN217*'[1]PERCENT ARRAY-MEAN FC&amp;P VAL'!AO217*'[1]PERCENT ARRAY-MEAN FC&amp;P VAL'!AP217),""),""))</f>
        <v/>
      </c>
      <c r="Q217" s="12" t="str">
        <f>IF(P217="","",'[1]PERCENT ARRAY-MEAN FC&amp;P VAL'!AK217*'[1]PERCENT ARRAY-MEAN FC&amp;P VAL'!AL217*'[1]PERCENT ARRAY-MEAN FC&amp;P VAL'!AM217-ABS('[1]PERCENT ARRAY-MEAN FC&amp;P VAL'!AN217*'[1]PERCENT ARRAY-MEAN FC&amp;P VAL'!AO217*'[1]PERCENT ARRAY-MEAN FC&amp;P VAL'!AP217))</f>
        <v/>
      </c>
      <c r="R217" t="str">
        <f>IF(A217="","",IF('[1]Calculation genes in KEGG path'!L215&gt;='[1]Flux and Impact'!$E$1,IF(('[1]PERCENT ARRAY-MEAN FC&amp;P VAL'!AQ217*'[1]PERCENT ARRAY-MEAN FC&amp;P VAL'!AR217*'[1]PERCENT ARRAY-MEAN FC&amp;P VAL'!AS217+ABS('[1]PERCENT ARRAY-MEAN FC&amp;P VAL'!AT217*'[1]PERCENT ARRAY-MEAN FC&amp;P VAL'!AU217*'[1]PERCENT ARRAY-MEAN FC&amp;P VAL'!AV217))&gt;0,'[1]PERCENT ARRAY-MEAN FC&amp;P VAL'!AQ217*'[1]PERCENT ARRAY-MEAN FC&amp;P VAL'!AR217*'[1]PERCENT ARRAY-MEAN FC&amp;P VAL'!AS217+ABS('[1]PERCENT ARRAY-MEAN FC&amp;P VAL'!AT217*'[1]PERCENT ARRAY-MEAN FC&amp;P VAL'!AU217*'[1]PERCENT ARRAY-MEAN FC&amp;P VAL'!AV217),""),""))</f>
        <v/>
      </c>
      <c r="S217" s="12" t="str">
        <f>IF(R217="","",'[1]PERCENT ARRAY-MEAN FC&amp;P VAL'!AQ217*'[1]PERCENT ARRAY-MEAN FC&amp;P VAL'!AR217*'[1]PERCENT ARRAY-MEAN FC&amp;P VAL'!AS217-ABS('[1]PERCENT ARRAY-MEAN FC&amp;P VAL'!AT217*'[1]PERCENT ARRAY-MEAN FC&amp;P VAL'!AU217*'[1]PERCENT ARRAY-MEAN FC&amp;P VAL'!AV217))</f>
        <v/>
      </c>
      <c r="T217" t="str">
        <f>IF(A217="","",IF('[1]Calculation genes in KEGG path'!L215&gt;='[1]Flux and Impact'!$E$1,IF(('[1]PERCENT ARRAY-MEAN FC&amp;P VAL'!AW217*'[1]PERCENT ARRAY-MEAN FC&amp;P VAL'!AX217*'[1]PERCENT ARRAY-MEAN FC&amp;P VAL'!AY217+ABS('[1]PERCENT ARRAY-MEAN FC&amp;P VAL'!AZ217*'[1]PERCENT ARRAY-MEAN FC&amp;P VAL'!BA217*'[1]PERCENT ARRAY-MEAN FC&amp;P VAL'!BB217))&gt;0,'[1]PERCENT ARRAY-MEAN FC&amp;P VAL'!AW217*'[1]PERCENT ARRAY-MEAN FC&amp;P VAL'!AX217*'[1]PERCENT ARRAY-MEAN FC&amp;P VAL'!AY217+ABS('[1]PERCENT ARRAY-MEAN FC&amp;P VAL'!AZ217*'[1]PERCENT ARRAY-MEAN FC&amp;P VAL'!BA217*'[1]PERCENT ARRAY-MEAN FC&amp;P VAL'!BB217),""),""))</f>
        <v/>
      </c>
      <c r="U217" s="12" t="str">
        <f>IF(T217="","",'[1]PERCENT ARRAY-MEAN FC&amp;P VAL'!AW217*'[1]PERCENT ARRAY-MEAN FC&amp;P VAL'!AX217*'[1]PERCENT ARRAY-MEAN FC&amp;P VAL'!AY217-ABS('[1]PERCENT ARRAY-MEAN FC&amp;P VAL'!AZ217*'[1]PERCENT ARRAY-MEAN FC&amp;P VAL'!BA217*'[1]PERCENT ARRAY-MEAN FC&amp;P VAL'!BB217))</f>
        <v/>
      </c>
      <c r="V217" t="str">
        <f>IF(A217="","",IF('[1]Calculation genes in KEGG path'!L215&gt;='[1]Flux and Impact'!$E$1,IF(('[1]PERCENT ARRAY-MEAN FC&amp;P VAL'!BC217*'[1]PERCENT ARRAY-MEAN FC&amp;P VAL'!BD217*'[1]PERCENT ARRAY-MEAN FC&amp;P VAL'!BE217+ABS('[1]PERCENT ARRAY-MEAN FC&amp;P VAL'!BF217*'[1]PERCENT ARRAY-MEAN FC&amp;P VAL'!BG217*'[1]PERCENT ARRAY-MEAN FC&amp;P VAL'!BH217))&gt;0,'[1]PERCENT ARRAY-MEAN FC&amp;P VAL'!BC217*'[1]PERCENT ARRAY-MEAN FC&amp;P VAL'!BD217*'[1]PERCENT ARRAY-MEAN FC&amp;P VAL'!BE217+ABS('[1]PERCENT ARRAY-MEAN FC&amp;P VAL'!BF217*'[1]PERCENT ARRAY-MEAN FC&amp;P VAL'!BG217*'[1]PERCENT ARRAY-MEAN FC&amp;P VAL'!BH217),""),""))</f>
        <v/>
      </c>
      <c r="W217" s="12" t="str">
        <f>IF(V217="","",'[1]PERCENT ARRAY-MEAN FC&amp;P VAL'!BC217*'[1]PERCENT ARRAY-MEAN FC&amp;P VAL'!BD217*'[1]PERCENT ARRAY-MEAN FC&amp;P VAL'!BE217-ABS('[1]PERCENT ARRAY-MEAN FC&amp;P VAL'!BF217*'[1]PERCENT ARRAY-MEAN FC&amp;P VAL'!BG217*'[1]PERCENT ARRAY-MEAN FC&amp;P VAL'!BH217))</f>
        <v/>
      </c>
      <c r="X217" t="str">
        <f>IF(A217="","",IF('[1]Calculation genes in KEGG path'!L215&gt;='[1]Flux and Impact'!$E$1,IF(('[1]PERCENT ARRAY-MEAN FC&amp;P VAL'!BI217*'[1]PERCENT ARRAY-MEAN FC&amp;P VAL'!BJ217*'[1]PERCENT ARRAY-MEAN FC&amp;P VAL'!BK217+ABS('[1]PERCENT ARRAY-MEAN FC&amp;P VAL'!BL217*'[1]PERCENT ARRAY-MEAN FC&amp;P VAL'!BM217*'[1]PERCENT ARRAY-MEAN FC&amp;P VAL'!BN217))&gt;0,'[1]PERCENT ARRAY-MEAN FC&amp;P VAL'!BI217*'[1]PERCENT ARRAY-MEAN FC&amp;P VAL'!BJ217*'[1]PERCENT ARRAY-MEAN FC&amp;P VAL'!BK217+ABS('[1]PERCENT ARRAY-MEAN FC&amp;P VAL'!BL217*'[1]PERCENT ARRAY-MEAN FC&amp;P VAL'!BM217*'[1]PERCENT ARRAY-MEAN FC&amp;P VAL'!BN217),""),""))</f>
        <v/>
      </c>
      <c r="Y217" s="12" t="str">
        <f>IF(X217="","",'[1]PERCENT ARRAY-MEAN FC&amp;P VAL'!BI217*'[1]PERCENT ARRAY-MEAN FC&amp;P VAL'!BJ217*'[1]PERCENT ARRAY-MEAN FC&amp;P VAL'!BK217-ABS('[1]PERCENT ARRAY-MEAN FC&amp;P VAL'!BL217*'[1]PERCENT ARRAY-MEAN FC&amp;P VAL'!BM217*'[1]PERCENT ARRAY-MEAN FC&amp;P VAL'!BN217))</f>
        <v/>
      </c>
      <c r="Z217" t="str">
        <f>IF(A217="","",IF('[1]Calculation genes in KEGG path'!L215&gt;='[1]Flux and Impact'!$E$1,IF(('[1]PERCENT ARRAY-MEAN FC&amp;P VAL'!BO217*'[1]PERCENT ARRAY-MEAN FC&amp;P VAL'!BP217*'[1]PERCENT ARRAY-MEAN FC&amp;P VAL'!BQ217+ABS('[1]PERCENT ARRAY-MEAN FC&amp;P VAL'!BR217*'[1]PERCENT ARRAY-MEAN FC&amp;P VAL'!BS217*'[1]PERCENT ARRAY-MEAN FC&amp;P VAL'!BT217))&gt;0,'[1]PERCENT ARRAY-MEAN FC&amp;P VAL'!BO217*'[1]PERCENT ARRAY-MEAN FC&amp;P VAL'!BP217*'[1]PERCENT ARRAY-MEAN FC&amp;P VAL'!BQ217+ABS('[1]PERCENT ARRAY-MEAN FC&amp;P VAL'!BR217*'[1]PERCENT ARRAY-MEAN FC&amp;P VAL'!BS217*'[1]PERCENT ARRAY-MEAN FC&amp;P VAL'!BT217),""),""))</f>
        <v/>
      </c>
      <c r="AA217" s="12" t="str">
        <f>IF(Z217="","",'[1]PERCENT ARRAY-MEAN FC&amp;P VAL'!BO217*'[1]PERCENT ARRAY-MEAN FC&amp;P VAL'!BP217*'[1]PERCENT ARRAY-MEAN FC&amp;P VAL'!BQ217-ABS('[1]PERCENT ARRAY-MEAN FC&amp;P VAL'!BR217*'[1]PERCENT ARRAY-MEAN FC&amp;P VAL'!BS217*'[1]PERCENT ARRAY-MEAN FC&amp;P VAL'!BT217))</f>
        <v/>
      </c>
      <c r="AB217" t="str">
        <f>IF(A217="","",IF('[1]Calculation genes in KEGG path'!L215&gt;='[1]Flux and Impact'!$E$1,IF(('[1]PERCENT ARRAY-MEAN FC&amp;P VAL'!BU217*'[1]PERCENT ARRAY-MEAN FC&amp;P VAL'!BV217*'[1]PERCENT ARRAY-MEAN FC&amp;P VAL'!BW217+ABS('[1]PERCENT ARRAY-MEAN FC&amp;P VAL'!BX217*'[1]PERCENT ARRAY-MEAN FC&amp;P VAL'!BY217*'[1]PERCENT ARRAY-MEAN FC&amp;P VAL'!BZ217))&gt;0,'[1]PERCENT ARRAY-MEAN FC&amp;P VAL'!BU217*'[1]PERCENT ARRAY-MEAN FC&amp;P VAL'!BV217*'[1]PERCENT ARRAY-MEAN FC&amp;P VAL'!BW217+ABS('[1]PERCENT ARRAY-MEAN FC&amp;P VAL'!BX217*'[1]PERCENT ARRAY-MEAN FC&amp;P VAL'!BY217*'[1]PERCENT ARRAY-MEAN FC&amp;P VAL'!BZ217),""),""))</f>
        <v/>
      </c>
      <c r="AC217" s="12" t="str">
        <f>IF(AB217="","",'[1]PERCENT ARRAY-MEAN FC&amp;P VAL'!BU217*'[1]PERCENT ARRAY-MEAN FC&amp;P VAL'!BV217*'[1]PERCENT ARRAY-MEAN FC&amp;P VAL'!BW217-ABS('[1]PERCENT ARRAY-MEAN FC&amp;P VAL'!BX217*'[1]PERCENT ARRAY-MEAN FC&amp;P VAL'!BY217*'[1]PERCENT ARRAY-MEAN FC&amp;P VAL'!BZ217))</f>
        <v/>
      </c>
      <c r="AD217" t="str">
        <f>IF(A217="","",IF('[1]Calculation genes in KEGG path'!L215&gt;='[1]Flux and Impact'!$E$1,IF(('[1]PERCENT ARRAY-MEAN FC&amp;P VAL'!CA217*'[1]PERCENT ARRAY-MEAN FC&amp;P VAL'!CB217*'[1]PERCENT ARRAY-MEAN FC&amp;P VAL'!CC217+ABS('[1]PERCENT ARRAY-MEAN FC&amp;P VAL'!CD217*'[1]PERCENT ARRAY-MEAN FC&amp;P VAL'!CE217*'[1]PERCENT ARRAY-MEAN FC&amp;P VAL'!CF217))&gt;0,'[1]PERCENT ARRAY-MEAN FC&amp;P VAL'!CA217*'[1]PERCENT ARRAY-MEAN FC&amp;P VAL'!CB217*'[1]PERCENT ARRAY-MEAN FC&amp;P VAL'!CC217+ABS('[1]PERCENT ARRAY-MEAN FC&amp;P VAL'!CD217*'[1]PERCENT ARRAY-MEAN FC&amp;P VAL'!CE217*'[1]PERCENT ARRAY-MEAN FC&amp;P VAL'!CF217),""),""))</f>
        <v/>
      </c>
      <c r="AE217" s="12" t="str">
        <f>IF(AD217="","",'[1]PERCENT ARRAY-MEAN FC&amp;P VAL'!CA217*'[1]PERCENT ARRAY-MEAN FC&amp;P VAL'!CB217*'[1]PERCENT ARRAY-MEAN FC&amp;P VAL'!CC217-ABS('[1]PERCENT ARRAY-MEAN FC&amp;P VAL'!CD217*'[1]PERCENT ARRAY-MEAN FC&amp;P VAL'!CE217*'[1]PERCENT ARRAY-MEAN FC&amp;P VAL'!CF217))</f>
        <v/>
      </c>
      <c r="AF217" t="str">
        <f>IF(A217="","",IF('[1]Calculation genes in KEGG path'!L215&gt;='[1]Flux and Impact'!$E$1,IF(('[1]PERCENT ARRAY-MEAN FC&amp;P VAL'!CG217*'[1]PERCENT ARRAY-MEAN FC&amp;P VAL'!CH217*'[1]PERCENT ARRAY-MEAN FC&amp;P VAL'!CI217+ABS('[1]PERCENT ARRAY-MEAN FC&amp;P VAL'!CJ217*'[1]PERCENT ARRAY-MEAN FC&amp;P VAL'!CK217*'[1]PERCENT ARRAY-MEAN FC&amp;P VAL'!CL217))&gt;0,'[1]PERCENT ARRAY-MEAN FC&amp;P VAL'!CG217*'[1]PERCENT ARRAY-MEAN FC&amp;P VAL'!CH217*'[1]PERCENT ARRAY-MEAN FC&amp;P VAL'!CI217+ABS('[1]PERCENT ARRAY-MEAN FC&amp;P VAL'!CJ217*'[1]PERCENT ARRAY-MEAN FC&amp;P VAL'!CK217*'[1]PERCENT ARRAY-MEAN FC&amp;P VAL'!CL217),""),""))</f>
        <v/>
      </c>
      <c r="AG217" s="12" t="str">
        <f>IF(AF217="","",'[1]PERCENT ARRAY-MEAN FC&amp;P VAL'!CG217*'[1]PERCENT ARRAY-MEAN FC&amp;P VAL'!CH217*'[1]PERCENT ARRAY-MEAN FC&amp;P VAL'!CI217-ABS('[1]PERCENT ARRAY-MEAN FC&amp;P VAL'!CJ217*'[1]PERCENT ARRAY-MEAN FC&amp;P VAL'!CK217*'[1]PERCENT ARRAY-MEAN FC&amp;P VAL'!CL217))</f>
        <v/>
      </c>
      <c r="AH217" t="str">
        <f>IF(A217="","",IF('[1]Calculation genes in KEGG path'!L215&gt;='[1]Flux and Impact'!$E$1,IF(('[1]PERCENT ARRAY-MEAN FC&amp;P VAL'!CM217*'[1]PERCENT ARRAY-MEAN FC&amp;P VAL'!CN217*'[1]PERCENT ARRAY-MEAN FC&amp;P VAL'!CO217+ABS('[1]PERCENT ARRAY-MEAN FC&amp;P VAL'!CP217*'[1]PERCENT ARRAY-MEAN FC&amp;P VAL'!CQ217*'[1]PERCENT ARRAY-MEAN FC&amp;P VAL'!CR217))&gt;0,'[1]PERCENT ARRAY-MEAN FC&amp;P VAL'!CM217*'[1]PERCENT ARRAY-MEAN FC&amp;P VAL'!CN217*'[1]PERCENT ARRAY-MEAN FC&amp;P VAL'!CO217+ABS('[1]PERCENT ARRAY-MEAN FC&amp;P VAL'!CP217*'[1]PERCENT ARRAY-MEAN FC&amp;P VAL'!CQ217*'[1]PERCENT ARRAY-MEAN FC&amp;P VAL'!CR217),""),""))</f>
        <v/>
      </c>
      <c r="AI217" s="12" t="str">
        <f>IF(AH217="","",'[1]PERCENT ARRAY-MEAN FC&amp;P VAL'!CM217*'[1]PERCENT ARRAY-MEAN FC&amp;P VAL'!CN217*'[1]PERCENT ARRAY-MEAN FC&amp;P VAL'!CO217-ABS('[1]PERCENT ARRAY-MEAN FC&amp;P VAL'!CP217*'[1]PERCENT ARRAY-MEAN FC&amp;P VAL'!CQ217*'[1]PERCENT ARRAY-MEAN FC&amp;P VAL'!CR217))</f>
        <v/>
      </c>
      <c r="AJ217" t="str">
        <f>IF(A217="","",IF('[1]Calculation genes in KEGG path'!L215&gt;='[1]Flux and Impact'!$E$1,IF(('[1]PERCENT ARRAY-MEAN FC&amp;P VAL'!CS217*'[1]PERCENT ARRAY-MEAN FC&amp;P VAL'!CT217*'[1]PERCENT ARRAY-MEAN FC&amp;P VAL'!CU217+ABS('[1]PERCENT ARRAY-MEAN FC&amp;P VAL'!CV217*'[1]PERCENT ARRAY-MEAN FC&amp;P VAL'!CW217*'[1]PERCENT ARRAY-MEAN FC&amp;P VAL'!CX217))&gt;0,'[1]PERCENT ARRAY-MEAN FC&amp;P VAL'!CS217*'[1]PERCENT ARRAY-MEAN FC&amp;P VAL'!CT217*'[1]PERCENT ARRAY-MEAN FC&amp;P VAL'!CU217+ABS('[1]PERCENT ARRAY-MEAN FC&amp;P VAL'!CV217*'[1]PERCENT ARRAY-MEAN FC&amp;P VAL'!CW217*'[1]PERCENT ARRAY-MEAN FC&amp;P VAL'!CX217),""),""))</f>
        <v/>
      </c>
      <c r="AK217" s="12" t="str">
        <f>IF(AJ217="","",'[1]PERCENT ARRAY-MEAN FC&amp;P VAL'!CS217*'[1]PERCENT ARRAY-MEAN FC&amp;P VAL'!CT217*'[1]PERCENT ARRAY-MEAN FC&amp;P VAL'!CU217-ABS('[1]PERCENT ARRAY-MEAN FC&amp;P VAL'!CV217*'[1]PERCENT ARRAY-MEAN FC&amp;P VAL'!CW217*'[1]PERCENT ARRAY-MEAN FC&amp;P VAL'!CX217))</f>
        <v/>
      </c>
      <c r="AL217" t="str">
        <f>IF(A217="","",IF('[1]Calculation genes in KEGG path'!L215&gt;='[1]Flux and Impact'!$E$1,IF(('[1]PERCENT ARRAY-MEAN FC&amp;P VAL'!CY217*'[1]PERCENT ARRAY-MEAN FC&amp;P VAL'!CZ217*'[1]PERCENT ARRAY-MEAN FC&amp;P VAL'!DA217+ABS('[1]PERCENT ARRAY-MEAN FC&amp;P VAL'!DB217*'[1]PERCENT ARRAY-MEAN FC&amp;P VAL'!DC217*'[1]PERCENT ARRAY-MEAN FC&amp;P VAL'!DD217))&gt;0,'[1]PERCENT ARRAY-MEAN FC&amp;P VAL'!CY217*'[1]PERCENT ARRAY-MEAN FC&amp;P VAL'!CZ217*'[1]PERCENT ARRAY-MEAN FC&amp;P VAL'!DA217+ABS('[1]PERCENT ARRAY-MEAN FC&amp;P VAL'!DB217*'[1]PERCENT ARRAY-MEAN FC&amp;P VAL'!DC217*'[1]PERCENT ARRAY-MEAN FC&amp;P VAL'!DD217),""),""))</f>
        <v/>
      </c>
      <c r="AM217" s="12" t="str">
        <f>IF(AL217="","",'[1]PERCENT ARRAY-MEAN FC&amp;P VAL'!CY217*'[1]PERCENT ARRAY-MEAN FC&amp;P VAL'!CZ217*'[1]PERCENT ARRAY-MEAN FC&amp;P VAL'!DA217-ABS('[1]PERCENT ARRAY-MEAN FC&amp;P VAL'!DB217*'[1]PERCENT ARRAY-MEAN FC&amp;P VAL'!DC217*'[1]PERCENT ARRAY-MEAN FC&amp;P VAL'!DD217))</f>
        <v/>
      </c>
      <c r="AN217" t="str">
        <f>IF(A217="","",IF('[1]Calculation genes in KEGG path'!L215&gt;='[1]Flux and Impact'!$E$1,IF(('[1]PERCENT ARRAY-MEAN FC&amp;P VAL'!DE217*'[1]PERCENT ARRAY-MEAN FC&amp;P VAL'!DF217*'[1]PERCENT ARRAY-MEAN FC&amp;P VAL'!DG217+ABS('[1]PERCENT ARRAY-MEAN FC&amp;P VAL'!DH217*'[1]PERCENT ARRAY-MEAN FC&amp;P VAL'!DI217*'[1]PERCENT ARRAY-MEAN FC&amp;P VAL'!DJ217))&gt;0,'[1]PERCENT ARRAY-MEAN FC&amp;P VAL'!DE217*'[1]PERCENT ARRAY-MEAN FC&amp;P VAL'!DF217*'[1]PERCENT ARRAY-MEAN FC&amp;P VAL'!DG217+ABS('[1]PERCENT ARRAY-MEAN FC&amp;P VAL'!DH217*'[1]PERCENT ARRAY-MEAN FC&amp;P VAL'!DI217*'[1]PERCENT ARRAY-MEAN FC&amp;P VAL'!DJ217),""),""))</f>
        <v/>
      </c>
      <c r="AO217" s="12" t="str">
        <f>IF(AN217="","",'[1]PERCENT ARRAY-MEAN FC&amp;P VAL'!DE217*'[1]PERCENT ARRAY-MEAN FC&amp;P VAL'!DF217*'[1]PERCENT ARRAY-MEAN FC&amp;P VAL'!DG217-ABS('[1]PERCENT ARRAY-MEAN FC&amp;P VAL'!DH217*'[1]PERCENT ARRAY-MEAN FC&amp;P VAL'!DI217*'[1]PERCENT ARRAY-MEAN FC&amp;P VAL'!DJ217))</f>
        <v/>
      </c>
      <c r="AP217" t="str">
        <f>IF(A217="","",IF('[1]Calculation genes in KEGG path'!L215&gt;='[1]Flux and Impact'!$E$1,IF(('[1]PERCENT ARRAY-MEAN FC&amp;P VAL'!DK217*'[1]PERCENT ARRAY-MEAN FC&amp;P VAL'!DL217*'[1]PERCENT ARRAY-MEAN FC&amp;P VAL'!DM217+ABS('[1]PERCENT ARRAY-MEAN FC&amp;P VAL'!DN217*'[1]PERCENT ARRAY-MEAN FC&amp;P VAL'!DO217*'[1]PERCENT ARRAY-MEAN FC&amp;P VAL'!DP217))&gt;0,'[1]PERCENT ARRAY-MEAN FC&amp;P VAL'!DK217*'[1]PERCENT ARRAY-MEAN FC&amp;P VAL'!DL217*'[1]PERCENT ARRAY-MEAN FC&amp;P VAL'!DM217+ABS('[1]PERCENT ARRAY-MEAN FC&amp;P VAL'!DN217*'[1]PERCENT ARRAY-MEAN FC&amp;P VAL'!DO217*'[1]PERCENT ARRAY-MEAN FC&amp;P VAL'!DP217),""),""))</f>
        <v/>
      </c>
      <c r="AQ217" s="12" t="str">
        <f>IF(AP217="","",'[1]PERCENT ARRAY-MEAN FC&amp;P VAL'!DK217*'[1]PERCENT ARRAY-MEAN FC&amp;P VAL'!DL217*'[1]PERCENT ARRAY-MEAN FC&amp;P VAL'!DM217-ABS('[1]PERCENT ARRAY-MEAN FC&amp;P VAL'!DN217*'[1]PERCENT ARRAY-MEAN FC&amp;P VAL'!DO217*'[1]PERCENT ARRAY-MEAN FC&amp;P VAL'!DP217))</f>
        <v/>
      </c>
      <c r="AR217" t="str">
        <f>IF(A217="","",IF('[1]Calculation genes in KEGG path'!L215&gt;='[1]Flux and Impact'!$E$1,IF(('[1]PERCENT ARRAY-MEAN FC&amp;P VAL'!DQ217*'[1]PERCENT ARRAY-MEAN FC&amp;P VAL'!DR217*'[1]PERCENT ARRAY-MEAN FC&amp;P VAL'!DS217+ABS('[1]PERCENT ARRAY-MEAN FC&amp;P VAL'!DT217*'[1]PERCENT ARRAY-MEAN FC&amp;P VAL'!DU217*'[1]PERCENT ARRAY-MEAN FC&amp;P VAL'!DV217))&gt;0,'[1]PERCENT ARRAY-MEAN FC&amp;P VAL'!DQ217*'[1]PERCENT ARRAY-MEAN FC&amp;P VAL'!DR217*'[1]PERCENT ARRAY-MEAN FC&amp;P VAL'!DS217+ABS('[1]PERCENT ARRAY-MEAN FC&amp;P VAL'!DT217*'[1]PERCENT ARRAY-MEAN FC&amp;P VAL'!DU217*'[1]PERCENT ARRAY-MEAN FC&amp;P VAL'!DV217),""),""))</f>
        <v/>
      </c>
      <c r="AS217" s="12" t="str">
        <f>IF(AR217="","",'[1]PERCENT ARRAY-MEAN FC&amp;P VAL'!DQ217*'[1]PERCENT ARRAY-MEAN FC&amp;P VAL'!DR217*'[1]PERCENT ARRAY-MEAN FC&amp;P VAL'!DS217-ABS('[1]PERCENT ARRAY-MEAN FC&amp;P VAL'!DT217*'[1]PERCENT ARRAY-MEAN FC&amp;P VAL'!DU217*'[1]PERCENT ARRAY-MEAN FC&amp;P VAL'!DV217))</f>
        <v/>
      </c>
      <c r="AT217" s="12" t="str">
        <f t="shared" si="9"/>
        <v/>
      </c>
      <c r="AU217" s="12" t="str">
        <f t="shared" si="10"/>
        <v/>
      </c>
    </row>
    <row r="218" spans="5:47">
      <c r="E218" s="12"/>
      <c r="O218" s="12" t="str">
        <f>IF(N218="","",'[1]PERCENT ARRAY-MEAN FC&amp;P VAL'!AE218*'[1]PERCENT ARRAY-MEAN FC&amp;P VAL'!AF218*'[1]PERCENT ARRAY-MEAN FC&amp;P VAL'!AG218-ABS('[1]PERCENT ARRAY-MEAN FC&amp;P VAL'!AH218*'[1]PERCENT ARRAY-MEAN FC&amp;P VAL'!AI218*'[1]PERCENT ARRAY-MEAN FC&amp;P VAL'!AJ218))</f>
        <v/>
      </c>
      <c r="P218" t="str">
        <f>IF(A218="","",IF('[1]Calculation genes in KEGG path'!L216&gt;='[1]Flux and Impact'!$E$1,IF(('[1]PERCENT ARRAY-MEAN FC&amp;P VAL'!AK218*'[1]PERCENT ARRAY-MEAN FC&amp;P VAL'!AL218*'[1]PERCENT ARRAY-MEAN FC&amp;P VAL'!AM218+ABS('[1]PERCENT ARRAY-MEAN FC&amp;P VAL'!AN218*'[1]PERCENT ARRAY-MEAN FC&amp;P VAL'!AO218*'[1]PERCENT ARRAY-MEAN FC&amp;P VAL'!AP218))&gt;0,'[1]PERCENT ARRAY-MEAN FC&amp;P VAL'!AK218*'[1]PERCENT ARRAY-MEAN FC&amp;P VAL'!AL218*'[1]PERCENT ARRAY-MEAN FC&amp;P VAL'!AM218+ABS('[1]PERCENT ARRAY-MEAN FC&amp;P VAL'!AN218*'[1]PERCENT ARRAY-MEAN FC&amp;P VAL'!AO218*'[1]PERCENT ARRAY-MEAN FC&amp;P VAL'!AP218),""),""))</f>
        <v/>
      </c>
      <c r="Q218" s="12" t="str">
        <f>IF(P218="","",'[1]PERCENT ARRAY-MEAN FC&amp;P VAL'!AK218*'[1]PERCENT ARRAY-MEAN FC&amp;P VAL'!AL218*'[1]PERCENT ARRAY-MEAN FC&amp;P VAL'!AM218-ABS('[1]PERCENT ARRAY-MEAN FC&amp;P VAL'!AN218*'[1]PERCENT ARRAY-MEAN FC&amp;P VAL'!AO218*'[1]PERCENT ARRAY-MEAN FC&amp;P VAL'!AP218))</f>
        <v/>
      </c>
      <c r="R218" t="str">
        <f>IF(A218="","",IF('[1]Calculation genes in KEGG path'!L216&gt;='[1]Flux and Impact'!$E$1,IF(('[1]PERCENT ARRAY-MEAN FC&amp;P VAL'!AQ218*'[1]PERCENT ARRAY-MEAN FC&amp;P VAL'!AR218*'[1]PERCENT ARRAY-MEAN FC&amp;P VAL'!AS218+ABS('[1]PERCENT ARRAY-MEAN FC&amp;P VAL'!AT218*'[1]PERCENT ARRAY-MEAN FC&amp;P VAL'!AU218*'[1]PERCENT ARRAY-MEAN FC&amp;P VAL'!AV218))&gt;0,'[1]PERCENT ARRAY-MEAN FC&amp;P VAL'!AQ218*'[1]PERCENT ARRAY-MEAN FC&amp;P VAL'!AR218*'[1]PERCENT ARRAY-MEAN FC&amp;P VAL'!AS218+ABS('[1]PERCENT ARRAY-MEAN FC&amp;P VAL'!AT218*'[1]PERCENT ARRAY-MEAN FC&amp;P VAL'!AU218*'[1]PERCENT ARRAY-MEAN FC&amp;P VAL'!AV218),""),""))</f>
        <v/>
      </c>
      <c r="S218" s="12" t="str">
        <f>IF(R218="","",'[1]PERCENT ARRAY-MEAN FC&amp;P VAL'!AQ218*'[1]PERCENT ARRAY-MEAN FC&amp;P VAL'!AR218*'[1]PERCENT ARRAY-MEAN FC&amp;P VAL'!AS218-ABS('[1]PERCENT ARRAY-MEAN FC&amp;P VAL'!AT218*'[1]PERCENT ARRAY-MEAN FC&amp;P VAL'!AU218*'[1]PERCENT ARRAY-MEAN FC&amp;P VAL'!AV218))</f>
        <v/>
      </c>
      <c r="T218" t="str">
        <f>IF(A218="","",IF('[1]Calculation genes in KEGG path'!L216&gt;='[1]Flux and Impact'!$E$1,IF(('[1]PERCENT ARRAY-MEAN FC&amp;P VAL'!AW218*'[1]PERCENT ARRAY-MEAN FC&amp;P VAL'!AX218*'[1]PERCENT ARRAY-MEAN FC&amp;P VAL'!AY218+ABS('[1]PERCENT ARRAY-MEAN FC&amp;P VAL'!AZ218*'[1]PERCENT ARRAY-MEAN FC&amp;P VAL'!BA218*'[1]PERCENT ARRAY-MEAN FC&amp;P VAL'!BB218))&gt;0,'[1]PERCENT ARRAY-MEAN FC&amp;P VAL'!AW218*'[1]PERCENT ARRAY-MEAN FC&amp;P VAL'!AX218*'[1]PERCENT ARRAY-MEAN FC&amp;P VAL'!AY218+ABS('[1]PERCENT ARRAY-MEAN FC&amp;P VAL'!AZ218*'[1]PERCENT ARRAY-MEAN FC&amp;P VAL'!BA218*'[1]PERCENT ARRAY-MEAN FC&amp;P VAL'!BB218),""),""))</f>
        <v/>
      </c>
      <c r="U218" s="12" t="str">
        <f>IF(T218="","",'[1]PERCENT ARRAY-MEAN FC&amp;P VAL'!AW218*'[1]PERCENT ARRAY-MEAN FC&amp;P VAL'!AX218*'[1]PERCENT ARRAY-MEAN FC&amp;P VAL'!AY218-ABS('[1]PERCENT ARRAY-MEAN FC&amp;P VAL'!AZ218*'[1]PERCENT ARRAY-MEAN FC&amp;P VAL'!BA218*'[1]PERCENT ARRAY-MEAN FC&amp;P VAL'!BB218))</f>
        <v/>
      </c>
      <c r="V218" t="str">
        <f>IF(A218="","",IF('[1]Calculation genes in KEGG path'!L216&gt;='[1]Flux and Impact'!$E$1,IF(('[1]PERCENT ARRAY-MEAN FC&amp;P VAL'!BC218*'[1]PERCENT ARRAY-MEAN FC&amp;P VAL'!BD218*'[1]PERCENT ARRAY-MEAN FC&amp;P VAL'!BE218+ABS('[1]PERCENT ARRAY-MEAN FC&amp;P VAL'!BF218*'[1]PERCENT ARRAY-MEAN FC&amp;P VAL'!BG218*'[1]PERCENT ARRAY-MEAN FC&amp;P VAL'!BH218))&gt;0,'[1]PERCENT ARRAY-MEAN FC&amp;P VAL'!BC218*'[1]PERCENT ARRAY-MEAN FC&amp;P VAL'!BD218*'[1]PERCENT ARRAY-MEAN FC&amp;P VAL'!BE218+ABS('[1]PERCENT ARRAY-MEAN FC&amp;P VAL'!BF218*'[1]PERCENT ARRAY-MEAN FC&amp;P VAL'!BG218*'[1]PERCENT ARRAY-MEAN FC&amp;P VAL'!BH218),""),""))</f>
        <v/>
      </c>
      <c r="W218" s="12" t="str">
        <f>IF(V218="","",'[1]PERCENT ARRAY-MEAN FC&amp;P VAL'!BC218*'[1]PERCENT ARRAY-MEAN FC&amp;P VAL'!BD218*'[1]PERCENT ARRAY-MEAN FC&amp;P VAL'!BE218-ABS('[1]PERCENT ARRAY-MEAN FC&amp;P VAL'!BF218*'[1]PERCENT ARRAY-MEAN FC&amp;P VAL'!BG218*'[1]PERCENT ARRAY-MEAN FC&amp;P VAL'!BH218))</f>
        <v/>
      </c>
      <c r="X218" t="str">
        <f>IF(A218="","",IF('[1]Calculation genes in KEGG path'!L216&gt;='[1]Flux and Impact'!$E$1,IF(('[1]PERCENT ARRAY-MEAN FC&amp;P VAL'!BI218*'[1]PERCENT ARRAY-MEAN FC&amp;P VAL'!BJ218*'[1]PERCENT ARRAY-MEAN FC&amp;P VAL'!BK218+ABS('[1]PERCENT ARRAY-MEAN FC&amp;P VAL'!BL218*'[1]PERCENT ARRAY-MEAN FC&amp;P VAL'!BM218*'[1]PERCENT ARRAY-MEAN FC&amp;P VAL'!BN218))&gt;0,'[1]PERCENT ARRAY-MEAN FC&amp;P VAL'!BI218*'[1]PERCENT ARRAY-MEAN FC&amp;P VAL'!BJ218*'[1]PERCENT ARRAY-MEAN FC&amp;P VAL'!BK218+ABS('[1]PERCENT ARRAY-MEAN FC&amp;P VAL'!BL218*'[1]PERCENT ARRAY-MEAN FC&amp;P VAL'!BM218*'[1]PERCENT ARRAY-MEAN FC&amp;P VAL'!BN218),""),""))</f>
        <v/>
      </c>
      <c r="Y218" s="12" t="str">
        <f>IF(X218="","",'[1]PERCENT ARRAY-MEAN FC&amp;P VAL'!BI218*'[1]PERCENT ARRAY-MEAN FC&amp;P VAL'!BJ218*'[1]PERCENT ARRAY-MEAN FC&amp;P VAL'!BK218-ABS('[1]PERCENT ARRAY-MEAN FC&amp;P VAL'!BL218*'[1]PERCENT ARRAY-MEAN FC&amp;P VAL'!BM218*'[1]PERCENT ARRAY-MEAN FC&amp;P VAL'!BN218))</f>
        <v/>
      </c>
      <c r="Z218" t="str">
        <f>IF(A218="","",IF('[1]Calculation genes in KEGG path'!L216&gt;='[1]Flux and Impact'!$E$1,IF(('[1]PERCENT ARRAY-MEAN FC&amp;P VAL'!BO218*'[1]PERCENT ARRAY-MEAN FC&amp;P VAL'!BP218*'[1]PERCENT ARRAY-MEAN FC&amp;P VAL'!BQ218+ABS('[1]PERCENT ARRAY-MEAN FC&amp;P VAL'!BR218*'[1]PERCENT ARRAY-MEAN FC&amp;P VAL'!BS218*'[1]PERCENT ARRAY-MEAN FC&amp;P VAL'!BT218))&gt;0,'[1]PERCENT ARRAY-MEAN FC&amp;P VAL'!BO218*'[1]PERCENT ARRAY-MEAN FC&amp;P VAL'!BP218*'[1]PERCENT ARRAY-MEAN FC&amp;P VAL'!BQ218+ABS('[1]PERCENT ARRAY-MEAN FC&amp;P VAL'!BR218*'[1]PERCENT ARRAY-MEAN FC&amp;P VAL'!BS218*'[1]PERCENT ARRAY-MEAN FC&amp;P VAL'!BT218),""),""))</f>
        <v/>
      </c>
      <c r="AA218" s="12" t="str">
        <f>IF(Z218="","",'[1]PERCENT ARRAY-MEAN FC&amp;P VAL'!BO218*'[1]PERCENT ARRAY-MEAN FC&amp;P VAL'!BP218*'[1]PERCENT ARRAY-MEAN FC&amp;P VAL'!BQ218-ABS('[1]PERCENT ARRAY-MEAN FC&amp;P VAL'!BR218*'[1]PERCENT ARRAY-MEAN FC&amp;P VAL'!BS218*'[1]PERCENT ARRAY-MEAN FC&amp;P VAL'!BT218))</f>
        <v/>
      </c>
      <c r="AB218" t="str">
        <f>IF(A218="","",IF('[1]Calculation genes in KEGG path'!L216&gt;='[1]Flux and Impact'!$E$1,IF(('[1]PERCENT ARRAY-MEAN FC&amp;P VAL'!BU218*'[1]PERCENT ARRAY-MEAN FC&amp;P VAL'!BV218*'[1]PERCENT ARRAY-MEAN FC&amp;P VAL'!BW218+ABS('[1]PERCENT ARRAY-MEAN FC&amp;P VAL'!BX218*'[1]PERCENT ARRAY-MEAN FC&amp;P VAL'!BY218*'[1]PERCENT ARRAY-MEAN FC&amp;P VAL'!BZ218))&gt;0,'[1]PERCENT ARRAY-MEAN FC&amp;P VAL'!BU218*'[1]PERCENT ARRAY-MEAN FC&amp;P VAL'!BV218*'[1]PERCENT ARRAY-MEAN FC&amp;P VAL'!BW218+ABS('[1]PERCENT ARRAY-MEAN FC&amp;P VAL'!BX218*'[1]PERCENT ARRAY-MEAN FC&amp;P VAL'!BY218*'[1]PERCENT ARRAY-MEAN FC&amp;P VAL'!BZ218),""),""))</f>
        <v/>
      </c>
      <c r="AC218" s="12" t="str">
        <f>IF(AB218="","",'[1]PERCENT ARRAY-MEAN FC&amp;P VAL'!BU218*'[1]PERCENT ARRAY-MEAN FC&amp;P VAL'!BV218*'[1]PERCENT ARRAY-MEAN FC&amp;P VAL'!BW218-ABS('[1]PERCENT ARRAY-MEAN FC&amp;P VAL'!BX218*'[1]PERCENT ARRAY-MEAN FC&amp;P VAL'!BY218*'[1]PERCENT ARRAY-MEAN FC&amp;P VAL'!BZ218))</f>
        <v/>
      </c>
      <c r="AD218" t="str">
        <f>IF(A218="","",IF('[1]Calculation genes in KEGG path'!L216&gt;='[1]Flux and Impact'!$E$1,IF(('[1]PERCENT ARRAY-MEAN FC&amp;P VAL'!CA218*'[1]PERCENT ARRAY-MEAN FC&amp;P VAL'!CB218*'[1]PERCENT ARRAY-MEAN FC&amp;P VAL'!CC218+ABS('[1]PERCENT ARRAY-MEAN FC&amp;P VAL'!CD218*'[1]PERCENT ARRAY-MEAN FC&amp;P VAL'!CE218*'[1]PERCENT ARRAY-MEAN FC&amp;P VAL'!CF218))&gt;0,'[1]PERCENT ARRAY-MEAN FC&amp;P VAL'!CA218*'[1]PERCENT ARRAY-MEAN FC&amp;P VAL'!CB218*'[1]PERCENT ARRAY-MEAN FC&amp;P VAL'!CC218+ABS('[1]PERCENT ARRAY-MEAN FC&amp;P VAL'!CD218*'[1]PERCENT ARRAY-MEAN FC&amp;P VAL'!CE218*'[1]PERCENT ARRAY-MEAN FC&amp;P VAL'!CF218),""),""))</f>
        <v/>
      </c>
      <c r="AE218" s="12" t="str">
        <f>IF(AD218="","",'[1]PERCENT ARRAY-MEAN FC&amp;P VAL'!CA218*'[1]PERCENT ARRAY-MEAN FC&amp;P VAL'!CB218*'[1]PERCENT ARRAY-MEAN FC&amp;P VAL'!CC218-ABS('[1]PERCENT ARRAY-MEAN FC&amp;P VAL'!CD218*'[1]PERCENT ARRAY-MEAN FC&amp;P VAL'!CE218*'[1]PERCENT ARRAY-MEAN FC&amp;P VAL'!CF218))</f>
        <v/>
      </c>
      <c r="AF218" t="str">
        <f>IF(A218="","",IF('[1]Calculation genes in KEGG path'!L216&gt;='[1]Flux and Impact'!$E$1,IF(('[1]PERCENT ARRAY-MEAN FC&amp;P VAL'!CG218*'[1]PERCENT ARRAY-MEAN FC&amp;P VAL'!CH218*'[1]PERCENT ARRAY-MEAN FC&amp;P VAL'!CI218+ABS('[1]PERCENT ARRAY-MEAN FC&amp;P VAL'!CJ218*'[1]PERCENT ARRAY-MEAN FC&amp;P VAL'!CK218*'[1]PERCENT ARRAY-MEAN FC&amp;P VAL'!CL218))&gt;0,'[1]PERCENT ARRAY-MEAN FC&amp;P VAL'!CG218*'[1]PERCENT ARRAY-MEAN FC&amp;P VAL'!CH218*'[1]PERCENT ARRAY-MEAN FC&amp;P VAL'!CI218+ABS('[1]PERCENT ARRAY-MEAN FC&amp;P VAL'!CJ218*'[1]PERCENT ARRAY-MEAN FC&amp;P VAL'!CK218*'[1]PERCENT ARRAY-MEAN FC&amp;P VAL'!CL218),""),""))</f>
        <v/>
      </c>
      <c r="AG218" s="12" t="str">
        <f>IF(AF218="","",'[1]PERCENT ARRAY-MEAN FC&amp;P VAL'!CG218*'[1]PERCENT ARRAY-MEAN FC&amp;P VAL'!CH218*'[1]PERCENT ARRAY-MEAN FC&amp;P VAL'!CI218-ABS('[1]PERCENT ARRAY-MEAN FC&amp;P VAL'!CJ218*'[1]PERCENT ARRAY-MEAN FC&amp;P VAL'!CK218*'[1]PERCENT ARRAY-MEAN FC&amp;P VAL'!CL218))</f>
        <v/>
      </c>
      <c r="AH218" t="str">
        <f>IF(A218="","",IF('[1]Calculation genes in KEGG path'!L216&gt;='[1]Flux and Impact'!$E$1,IF(('[1]PERCENT ARRAY-MEAN FC&amp;P VAL'!CM218*'[1]PERCENT ARRAY-MEAN FC&amp;P VAL'!CN218*'[1]PERCENT ARRAY-MEAN FC&amp;P VAL'!CO218+ABS('[1]PERCENT ARRAY-MEAN FC&amp;P VAL'!CP218*'[1]PERCENT ARRAY-MEAN FC&amp;P VAL'!CQ218*'[1]PERCENT ARRAY-MEAN FC&amp;P VAL'!CR218))&gt;0,'[1]PERCENT ARRAY-MEAN FC&amp;P VAL'!CM218*'[1]PERCENT ARRAY-MEAN FC&amp;P VAL'!CN218*'[1]PERCENT ARRAY-MEAN FC&amp;P VAL'!CO218+ABS('[1]PERCENT ARRAY-MEAN FC&amp;P VAL'!CP218*'[1]PERCENT ARRAY-MEAN FC&amp;P VAL'!CQ218*'[1]PERCENT ARRAY-MEAN FC&amp;P VAL'!CR218),""),""))</f>
        <v/>
      </c>
      <c r="AI218" s="12" t="str">
        <f>IF(AH218="","",'[1]PERCENT ARRAY-MEAN FC&amp;P VAL'!CM218*'[1]PERCENT ARRAY-MEAN FC&amp;P VAL'!CN218*'[1]PERCENT ARRAY-MEAN FC&amp;P VAL'!CO218-ABS('[1]PERCENT ARRAY-MEAN FC&amp;P VAL'!CP218*'[1]PERCENT ARRAY-MEAN FC&amp;P VAL'!CQ218*'[1]PERCENT ARRAY-MEAN FC&amp;P VAL'!CR218))</f>
        <v/>
      </c>
      <c r="AJ218" t="str">
        <f>IF(A218="","",IF('[1]Calculation genes in KEGG path'!L216&gt;='[1]Flux and Impact'!$E$1,IF(('[1]PERCENT ARRAY-MEAN FC&amp;P VAL'!CS218*'[1]PERCENT ARRAY-MEAN FC&amp;P VAL'!CT218*'[1]PERCENT ARRAY-MEAN FC&amp;P VAL'!CU218+ABS('[1]PERCENT ARRAY-MEAN FC&amp;P VAL'!CV218*'[1]PERCENT ARRAY-MEAN FC&amp;P VAL'!CW218*'[1]PERCENT ARRAY-MEAN FC&amp;P VAL'!CX218))&gt;0,'[1]PERCENT ARRAY-MEAN FC&amp;P VAL'!CS218*'[1]PERCENT ARRAY-MEAN FC&amp;P VAL'!CT218*'[1]PERCENT ARRAY-MEAN FC&amp;P VAL'!CU218+ABS('[1]PERCENT ARRAY-MEAN FC&amp;P VAL'!CV218*'[1]PERCENT ARRAY-MEAN FC&amp;P VAL'!CW218*'[1]PERCENT ARRAY-MEAN FC&amp;P VAL'!CX218),""),""))</f>
        <v/>
      </c>
      <c r="AK218" s="12" t="str">
        <f>IF(AJ218="","",'[1]PERCENT ARRAY-MEAN FC&amp;P VAL'!CS218*'[1]PERCENT ARRAY-MEAN FC&amp;P VAL'!CT218*'[1]PERCENT ARRAY-MEAN FC&amp;P VAL'!CU218-ABS('[1]PERCENT ARRAY-MEAN FC&amp;P VAL'!CV218*'[1]PERCENT ARRAY-MEAN FC&amp;P VAL'!CW218*'[1]PERCENT ARRAY-MEAN FC&amp;P VAL'!CX218))</f>
        <v/>
      </c>
      <c r="AL218" t="str">
        <f>IF(A218="","",IF('[1]Calculation genes in KEGG path'!L216&gt;='[1]Flux and Impact'!$E$1,IF(('[1]PERCENT ARRAY-MEAN FC&amp;P VAL'!CY218*'[1]PERCENT ARRAY-MEAN FC&amp;P VAL'!CZ218*'[1]PERCENT ARRAY-MEAN FC&amp;P VAL'!DA218+ABS('[1]PERCENT ARRAY-MEAN FC&amp;P VAL'!DB218*'[1]PERCENT ARRAY-MEAN FC&amp;P VAL'!DC218*'[1]PERCENT ARRAY-MEAN FC&amp;P VAL'!DD218))&gt;0,'[1]PERCENT ARRAY-MEAN FC&amp;P VAL'!CY218*'[1]PERCENT ARRAY-MEAN FC&amp;P VAL'!CZ218*'[1]PERCENT ARRAY-MEAN FC&amp;P VAL'!DA218+ABS('[1]PERCENT ARRAY-MEAN FC&amp;P VAL'!DB218*'[1]PERCENT ARRAY-MEAN FC&amp;P VAL'!DC218*'[1]PERCENT ARRAY-MEAN FC&amp;P VAL'!DD218),""),""))</f>
        <v/>
      </c>
      <c r="AM218" s="12" t="str">
        <f>IF(AL218="","",'[1]PERCENT ARRAY-MEAN FC&amp;P VAL'!CY218*'[1]PERCENT ARRAY-MEAN FC&amp;P VAL'!CZ218*'[1]PERCENT ARRAY-MEAN FC&amp;P VAL'!DA218-ABS('[1]PERCENT ARRAY-MEAN FC&amp;P VAL'!DB218*'[1]PERCENT ARRAY-MEAN FC&amp;P VAL'!DC218*'[1]PERCENT ARRAY-MEAN FC&amp;P VAL'!DD218))</f>
        <v/>
      </c>
      <c r="AN218" t="str">
        <f>IF(A218="","",IF('[1]Calculation genes in KEGG path'!L216&gt;='[1]Flux and Impact'!$E$1,IF(('[1]PERCENT ARRAY-MEAN FC&amp;P VAL'!DE218*'[1]PERCENT ARRAY-MEAN FC&amp;P VAL'!DF218*'[1]PERCENT ARRAY-MEAN FC&amp;P VAL'!DG218+ABS('[1]PERCENT ARRAY-MEAN FC&amp;P VAL'!DH218*'[1]PERCENT ARRAY-MEAN FC&amp;P VAL'!DI218*'[1]PERCENT ARRAY-MEAN FC&amp;P VAL'!DJ218))&gt;0,'[1]PERCENT ARRAY-MEAN FC&amp;P VAL'!DE218*'[1]PERCENT ARRAY-MEAN FC&amp;P VAL'!DF218*'[1]PERCENT ARRAY-MEAN FC&amp;P VAL'!DG218+ABS('[1]PERCENT ARRAY-MEAN FC&amp;P VAL'!DH218*'[1]PERCENT ARRAY-MEAN FC&amp;P VAL'!DI218*'[1]PERCENT ARRAY-MEAN FC&amp;P VAL'!DJ218),""),""))</f>
        <v/>
      </c>
      <c r="AO218" s="12" t="str">
        <f>IF(AN218="","",'[1]PERCENT ARRAY-MEAN FC&amp;P VAL'!DE218*'[1]PERCENT ARRAY-MEAN FC&amp;P VAL'!DF218*'[1]PERCENT ARRAY-MEAN FC&amp;P VAL'!DG218-ABS('[1]PERCENT ARRAY-MEAN FC&amp;P VAL'!DH218*'[1]PERCENT ARRAY-MEAN FC&amp;P VAL'!DI218*'[1]PERCENT ARRAY-MEAN FC&amp;P VAL'!DJ218))</f>
        <v/>
      </c>
      <c r="AP218" t="str">
        <f>IF(A218="","",IF('[1]Calculation genes in KEGG path'!L216&gt;='[1]Flux and Impact'!$E$1,IF(('[1]PERCENT ARRAY-MEAN FC&amp;P VAL'!DK218*'[1]PERCENT ARRAY-MEAN FC&amp;P VAL'!DL218*'[1]PERCENT ARRAY-MEAN FC&amp;P VAL'!DM218+ABS('[1]PERCENT ARRAY-MEAN FC&amp;P VAL'!DN218*'[1]PERCENT ARRAY-MEAN FC&amp;P VAL'!DO218*'[1]PERCENT ARRAY-MEAN FC&amp;P VAL'!DP218))&gt;0,'[1]PERCENT ARRAY-MEAN FC&amp;P VAL'!DK218*'[1]PERCENT ARRAY-MEAN FC&amp;P VAL'!DL218*'[1]PERCENT ARRAY-MEAN FC&amp;P VAL'!DM218+ABS('[1]PERCENT ARRAY-MEAN FC&amp;P VAL'!DN218*'[1]PERCENT ARRAY-MEAN FC&amp;P VAL'!DO218*'[1]PERCENT ARRAY-MEAN FC&amp;P VAL'!DP218),""),""))</f>
        <v/>
      </c>
      <c r="AQ218" s="12" t="str">
        <f>IF(AP218="","",'[1]PERCENT ARRAY-MEAN FC&amp;P VAL'!DK218*'[1]PERCENT ARRAY-MEAN FC&amp;P VAL'!DL218*'[1]PERCENT ARRAY-MEAN FC&amp;P VAL'!DM218-ABS('[1]PERCENT ARRAY-MEAN FC&amp;P VAL'!DN218*'[1]PERCENT ARRAY-MEAN FC&amp;P VAL'!DO218*'[1]PERCENT ARRAY-MEAN FC&amp;P VAL'!DP218))</f>
        <v/>
      </c>
      <c r="AR218" t="str">
        <f>IF(A218="","",IF('[1]Calculation genes in KEGG path'!L216&gt;='[1]Flux and Impact'!$E$1,IF(('[1]PERCENT ARRAY-MEAN FC&amp;P VAL'!DQ218*'[1]PERCENT ARRAY-MEAN FC&amp;P VAL'!DR218*'[1]PERCENT ARRAY-MEAN FC&amp;P VAL'!DS218+ABS('[1]PERCENT ARRAY-MEAN FC&amp;P VAL'!DT218*'[1]PERCENT ARRAY-MEAN FC&amp;P VAL'!DU218*'[1]PERCENT ARRAY-MEAN FC&amp;P VAL'!DV218))&gt;0,'[1]PERCENT ARRAY-MEAN FC&amp;P VAL'!DQ218*'[1]PERCENT ARRAY-MEAN FC&amp;P VAL'!DR218*'[1]PERCENT ARRAY-MEAN FC&amp;P VAL'!DS218+ABS('[1]PERCENT ARRAY-MEAN FC&amp;P VAL'!DT218*'[1]PERCENT ARRAY-MEAN FC&amp;P VAL'!DU218*'[1]PERCENT ARRAY-MEAN FC&amp;P VAL'!DV218),""),""))</f>
        <v/>
      </c>
      <c r="AS218" s="12" t="str">
        <f>IF(AR218="","",'[1]PERCENT ARRAY-MEAN FC&amp;P VAL'!DQ218*'[1]PERCENT ARRAY-MEAN FC&amp;P VAL'!DR218*'[1]PERCENT ARRAY-MEAN FC&amp;P VAL'!DS218-ABS('[1]PERCENT ARRAY-MEAN FC&amp;P VAL'!DT218*'[1]PERCENT ARRAY-MEAN FC&amp;P VAL'!DU218*'[1]PERCENT ARRAY-MEAN FC&amp;P VAL'!DV218))</f>
        <v/>
      </c>
      <c r="AT218" s="12" t="str">
        <f t="shared" si="9"/>
        <v/>
      </c>
      <c r="AU218" s="12" t="str">
        <f t="shared" si="10"/>
        <v/>
      </c>
    </row>
    <row r="219" spans="5:47">
      <c r="E219" s="12"/>
      <c r="O219" s="12" t="str">
        <f>IF(N219="","",'[1]PERCENT ARRAY-MEAN FC&amp;P VAL'!AE219*'[1]PERCENT ARRAY-MEAN FC&amp;P VAL'!AF219*'[1]PERCENT ARRAY-MEAN FC&amp;P VAL'!AG219-ABS('[1]PERCENT ARRAY-MEAN FC&amp;P VAL'!AH219*'[1]PERCENT ARRAY-MEAN FC&amp;P VAL'!AI219*'[1]PERCENT ARRAY-MEAN FC&amp;P VAL'!AJ219))</f>
        <v/>
      </c>
      <c r="P219" t="str">
        <f>IF(A219="","",IF('[1]Calculation genes in KEGG path'!L217&gt;='[1]Flux and Impact'!$E$1,IF(('[1]PERCENT ARRAY-MEAN FC&amp;P VAL'!AK219*'[1]PERCENT ARRAY-MEAN FC&amp;P VAL'!AL219*'[1]PERCENT ARRAY-MEAN FC&amp;P VAL'!AM219+ABS('[1]PERCENT ARRAY-MEAN FC&amp;P VAL'!AN219*'[1]PERCENT ARRAY-MEAN FC&amp;P VAL'!AO219*'[1]PERCENT ARRAY-MEAN FC&amp;P VAL'!AP219))&gt;0,'[1]PERCENT ARRAY-MEAN FC&amp;P VAL'!AK219*'[1]PERCENT ARRAY-MEAN FC&amp;P VAL'!AL219*'[1]PERCENT ARRAY-MEAN FC&amp;P VAL'!AM219+ABS('[1]PERCENT ARRAY-MEAN FC&amp;P VAL'!AN219*'[1]PERCENT ARRAY-MEAN FC&amp;P VAL'!AO219*'[1]PERCENT ARRAY-MEAN FC&amp;P VAL'!AP219),""),""))</f>
        <v/>
      </c>
      <c r="Q219" s="12" t="str">
        <f>IF(P219="","",'[1]PERCENT ARRAY-MEAN FC&amp;P VAL'!AK219*'[1]PERCENT ARRAY-MEAN FC&amp;P VAL'!AL219*'[1]PERCENT ARRAY-MEAN FC&amp;P VAL'!AM219-ABS('[1]PERCENT ARRAY-MEAN FC&amp;P VAL'!AN219*'[1]PERCENT ARRAY-MEAN FC&amp;P VAL'!AO219*'[1]PERCENT ARRAY-MEAN FC&amp;P VAL'!AP219))</f>
        <v/>
      </c>
      <c r="R219" t="str">
        <f>IF(A219="","",IF('[1]Calculation genes in KEGG path'!L217&gt;='[1]Flux and Impact'!$E$1,IF(('[1]PERCENT ARRAY-MEAN FC&amp;P VAL'!AQ219*'[1]PERCENT ARRAY-MEAN FC&amp;P VAL'!AR219*'[1]PERCENT ARRAY-MEAN FC&amp;P VAL'!AS219+ABS('[1]PERCENT ARRAY-MEAN FC&amp;P VAL'!AT219*'[1]PERCENT ARRAY-MEAN FC&amp;P VAL'!AU219*'[1]PERCENT ARRAY-MEAN FC&amp;P VAL'!AV219))&gt;0,'[1]PERCENT ARRAY-MEAN FC&amp;P VAL'!AQ219*'[1]PERCENT ARRAY-MEAN FC&amp;P VAL'!AR219*'[1]PERCENT ARRAY-MEAN FC&amp;P VAL'!AS219+ABS('[1]PERCENT ARRAY-MEAN FC&amp;P VAL'!AT219*'[1]PERCENT ARRAY-MEAN FC&amp;P VAL'!AU219*'[1]PERCENT ARRAY-MEAN FC&amp;P VAL'!AV219),""),""))</f>
        <v/>
      </c>
      <c r="S219" s="12" t="str">
        <f>IF(R219="","",'[1]PERCENT ARRAY-MEAN FC&amp;P VAL'!AQ219*'[1]PERCENT ARRAY-MEAN FC&amp;P VAL'!AR219*'[1]PERCENT ARRAY-MEAN FC&amp;P VAL'!AS219-ABS('[1]PERCENT ARRAY-MEAN FC&amp;P VAL'!AT219*'[1]PERCENT ARRAY-MEAN FC&amp;P VAL'!AU219*'[1]PERCENT ARRAY-MEAN FC&amp;P VAL'!AV219))</f>
        <v/>
      </c>
      <c r="T219" t="str">
        <f>IF(A219="","",IF('[1]Calculation genes in KEGG path'!L217&gt;='[1]Flux and Impact'!$E$1,IF(('[1]PERCENT ARRAY-MEAN FC&amp;P VAL'!AW219*'[1]PERCENT ARRAY-MEAN FC&amp;P VAL'!AX219*'[1]PERCENT ARRAY-MEAN FC&amp;P VAL'!AY219+ABS('[1]PERCENT ARRAY-MEAN FC&amp;P VAL'!AZ219*'[1]PERCENT ARRAY-MEAN FC&amp;P VAL'!BA219*'[1]PERCENT ARRAY-MEAN FC&amp;P VAL'!BB219))&gt;0,'[1]PERCENT ARRAY-MEAN FC&amp;P VAL'!AW219*'[1]PERCENT ARRAY-MEAN FC&amp;P VAL'!AX219*'[1]PERCENT ARRAY-MEAN FC&amp;P VAL'!AY219+ABS('[1]PERCENT ARRAY-MEAN FC&amp;P VAL'!AZ219*'[1]PERCENT ARRAY-MEAN FC&amp;P VAL'!BA219*'[1]PERCENT ARRAY-MEAN FC&amp;P VAL'!BB219),""),""))</f>
        <v/>
      </c>
      <c r="U219" s="12" t="str">
        <f>IF(T219="","",'[1]PERCENT ARRAY-MEAN FC&amp;P VAL'!AW219*'[1]PERCENT ARRAY-MEAN FC&amp;P VAL'!AX219*'[1]PERCENT ARRAY-MEAN FC&amp;P VAL'!AY219-ABS('[1]PERCENT ARRAY-MEAN FC&amp;P VAL'!AZ219*'[1]PERCENT ARRAY-MEAN FC&amp;P VAL'!BA219*'[1]PERCENT ARRAY-MEAN FC&amp;P VAL'!BB219))</f>
        <v/>
      </c>
      <c r="V219" t="str">
        <f>IF(A219="","",IF('[1]Calculation genes in KEGG path'!L217&gt;='[1]Flux and Impact'!$E$1,IF(('[1]PERCENT ARRAY-MEAN FC&amp;P VAL'!BC219*'[1]PERCENT ARRAY-MEAN FC&amp;P VAL'!BD219*'[1]PERCENT ARRAY-MEAN FC&amp;P VAL'!BE219+ABS('[1]PERCENT ARRAY-MEAN FC&amp;P VAL'!BF219*'[1]PERCENT ARRAY-MEAN FC&amp;P VAL'!BG219*'[1]PERCENT ARRAY-MEAN FC&amp;P VAL'!BH219))&gt;0,'[1]PERCENT ARRAY-MEAN FC&amp;P VAL'!BC219*'[1]PERCENT ARRAY-MEAN FC&amp;P VAL'!BD219*'[1]PERCENT ARRAY-MEAN FC&amp;P VAL'!BE219+ABS('[1]PERCENT ARRAY-MEAN FC&amp;P VAL'!BF219*'[1]PERCENT ARRAY-MEAN FC&amp;P VAL'!BG219*'[1]PERCENT ARRAY-MEAN FC&amp;P VAL'!BH219),""),""))</f>
        <v/>
      </c>
      <c r="W219" s="12" t="str">
        <f>IF(V219="","",'[1]PERCENT ARRAY-MEAN FC&amp;P VAL'!BC219*'[1]PERCENT ARRAY-MEAN FC&amp;P VAL'!BD219*'[1]PERCENT ARRAY-MEAN FC&amp;P VAL'!BE219-ABS('[1]PERCENT ARRAY-MEAN FC&amp;P VAL'!BF219*'[1]PERCENT ARRAY-MEAN FC&amp;P VAL'!BG219*'[1]PERCENT ARRAY-MEAN FC&amp;P VAL'!BH219))</f>
        <v/>
      </c>
      <c r="X219" t="str">
        <f>IF(A219="","",IF('[1]Calculation genes in KEGG path'!L217&gt;='[1]Flux and Impact'!$E$1,IF(('[1]PERCENT ARRAY-MEAN FC&amp;P VAL'!BI219*'[1]PERCENT ARRAY-MEAN FC&amp;P VAL'!BJ219*'[1]PERCENT ARRAY-MEAN FC&amp;P VAL'!BK219+ABS('[1]PERCENT ARRAY-MEAN FC&amp;P VAL'!BL219*'[1]PERCENT ARRAY-MEAN FC&amp;P VAL'!BM219*'[1]PERCENT ARRAY-MEAN FC&amp;P VAL'!BN219))&gt;0,'[1]PERCENT ARRAY-MEAN FC&amp;P VAL'!BI219*'[1]PERCENT ARRAY-MEAN FC&amp;P VAL'!BJ219*'[1]PERCENT ARRAY-MEAN FC&amp;P VAL'!BK219+ABS('[1]PERCENT ARRAY-MEAN FC&amp;P VAL'!BL219*'[1]PERCENT ARRAY-MEAN FC&amp;P VAL'!BM219*'[1]PERCENT ARRAY-MEAN FC&amp;P VAL'!BN219),""),""))</f>
        <v/>
      </c>
      <c r="Y219" s="12" t="str">
        <f>IF(X219="","",'[1]PERCENT ARRAY-MEAN FC&amp;P VAL'!BI219*'[1]PERCENT ARRAY-MEAN FC&amp;P VAL'!BJ219*'[1]PERCENT ARRAY-MEAN FC&amp;P VAL'!BK219-ABS('[1]PERCENT ARRAY-MEAN FC&amp;P VAL'!BL219*'[1]PERCENT ARRAY-MEAN FC&amp;P VAL'!BM219*'[1]PERCENT ARRAY-MEAN FC&amp;P VAL'!BN219))</f>
        <v/>
      </c>
      <c r="Z219" t="str">
        <f>IF(A219="","",IF('[1]Calculation genes in KEGG path'!L217&gt;='[1]Flux and Impact'!$E$1,IF(('[1]PERCENT ARRAY-MEAN FC&amp;P VAL'!BO219*'[1]PERCENT ARRAY-MEAN FC&amp;P VAL'!BP219*'[1]PERCENT ARRAY-MEAN FC&amp;P VAL'!BQ219+ABS('[1]PERCENT ARRAY-MEAN FC&amp;P VAL'!BR219*'[1]PERCENT ARRAY-MEAN FC&amp;P VAL'!BS219*'[1]PERCENT ARRAY-MEAN FC&amp;P VAL'!BT219))&gt;0,'[1]PERCENT ARRAY-MEAN FC&amp;P VAL'!BO219*'[1]PERCENT ARRAY-MEAN FC&amp;P VAL'!BP219*'[1]PERCENT ARRAY-MEAN FC&amp;P VAL'!BQ219+ABS('[1]PERCENT ARRAY-MEAN FC&amp;P VAL'!BR219*'[1]PERCENT ARRAY-MEAN FC&amp;P VAL'!BS219*'[1]PERCENT ARRAY-MEAN FC&amp;P VAL'!BT219),""),""))</f>
        <v/>
      </c>
      <c r="AA219" s="12" t="str">
        <f>IF(Z219="","",'[1]PERCENT ARRAY-MEAN FC&amp;P VAL'!BO219*'[1]PERCENT ARRAY-MEAN FC&amp;P VAL'!BP219*'[1]PERCENT ARRAY-MEAN FC&amp;P VAL'!BQ219-ABS('[1]PERCENT ARRAY-MEAN FC&amp;P VAL'!BR219*'[1]PERCENT ARRAY-MEAN FC&amp;P VAL'!BS219*'[1]PERCENT ARRAY-MEAN FC&amp;P VAL'!BT219))</f>
        <v/>
      </c>
      <c r="AB219" t="str">
        <f>IF(A219="","",IF('[1]Calculation genes in KEGG path'!L217&gt;='[1]Flux and Impact'!$E$1,IF(('[1]PERCENT ARRAY-MEAN FC&amp;P VAL'!BU219*'[1]PERCENT ARRAY-MEAN FC&amp;P VAL'!BV219*'[1]PERCENT ARRAY-MEAN FC&amp;P VAL'!BW219+ABS('[1]PERCENT ARRAY-MEAN FC&amp;P VAL'!BX219*'[1]PERCENT ARRAY-MEAN FC&amp;P VAL'!BY219*'[1]PERCENT ARRAY-MEAN FC&amp;P VAL'!BZ219))&gt;0,'[1]PERCENT ARRAY-MEAN FC&amp;P VAL'!BU219*'[1]PERCENT ARRAY-MEAN FC&amp;P VAL'!BV219*'[1]PERCENT ARRAY-MEAN FC&amp;P VAL'!BW219+ABS('[1]PERCENT ARRAY-MEAN FC&amp;P VAL'!BX219*'[1]PERCENT ARRAY-MEAN FC&amp;P VAL'!BY219*'[1]PERCENT ARRAY-MEAN FC&amp;P VAL'!BZ219),""),""))</f>
        <v/>
      </c>
      <c r="AC219" s="12" t="str">
        <f>IF(AB219="","",'[1]PERCENT ARRAY-MEAN FC&amp;P VAL'!BU219*'[1]PERCENT ARRAY-MEAN FC&amp;P VAL'!BV219*'[1]PERCENT ARRAY-MEAN FC&amp;P VAL'!BW219-ABS('[1]PERCENT ARRAY-MEAN FC&amp;P VAL'!BX219*'[1]PERCENT ARRAY-MEAN FC&amp;P VAL'!BY219*'[1]PERCENT ARRAY-MEAN FC&amp;P VAL'!BZ219))</f>
        <v/>
      </c>
      <c r="AD219" t="str">
        <f>IF(A219="","",IF('[1]Calculation genes in KEGG path'!L217&gt;='[1]Flux and Impact'!$E$1,IF(('[1]PERCENT ARRAY-MEAN FC&amp;P VAL'!CA219*'[1]PERCENT ARRAY-MEAN FC&amp;P VAL'!CB219*'[1]PERCENT ARRAY-MEAN FC&amp;P VAL'!CC219+ABS('[1]PERCENT ARRAY-MEAN FC&amp;P VAL'!CD219*'[1]PERCENT ARRAY-MEAN FC&amp;P VAL'!CE219*'[1]PERCENT ARRAY-MEAN FC&amp;P VAL'!CF219))&gt;0,'[1]PERCENT ARRAY-MEAN FC&amp;P VAL'!CA219*'[1]PERCENT ARRAY-MEAN FC&amp;P VAL'!CB219*'[1]PERCENT ARRAY-MEAN FC&amp;P VAL'!CC219+ABS('[1]PERCENT ARRAY-MEAN FC&amp;P VAL'!CD219*'[1]PERCENT ARRAY-MEAN FC&amp;P VAL'!CE219*'[1]PERCENT ARRAY-MEAN FC&amp;P VAL'!CF219),""),""))</f>
        <v/>
      </c>
      <c r="AE219" s="12" t="str">
        <f>IF(AD219="","",'[1]PERCENT ARRAY-MEAN FC&amp;P VAL'!CA219*'[1]PERCENT ARRAY-MEAN FC&amp;P VAL'!CB219*'[1]PERCENT ARRAY-MEAN FC&amp;P VAL'!CC219-ABS('[1]PERCENT ARRAY-MEAN FC&amp;P VAL'!CD219*'[1]PERCENT ARRAY-MEAN FC&amp;P VAL'!CE219*'[1]PERCENT ARRAY-MEAN FC&amp;P VAL'!CF219))</f>
        <v/>
      </c>
      <c r="AF219" t="str">
        <f>IF(A219="","",IF('[1]Calculation genes in KEGG path'!L217&gt;='[1]Flux and Impact'!$E$1,IF(('[1]PERCENT ARRAY-MEAN FC&amp;P VAL'!CG219*'[1]PERCENT ARRAY-MEAN FC&amp;P VAL'!CH219*'[1]PERCENT ARRAY-MEAN FC&amp;P VAL'!CI219+ABS('[1]PERCENT ARRAY-MEAN FC&amp;P VAL'!CJ219*'[1]PERCENT ARRAY-MEAN FC&amp;P VAL'!CK219*'[1]PERCENT ARRAY-MEAN FC&amp;P VAL'!CL219))&gt;0,'[1]PERCENT ARRAY-MEAN FC&amp;P VAL'!CG219*'[1]PERCENT ARRAY-MEAN FC&amp;P VAL'!CH219*'[1]PERCENT ARRAY-MEAN FC&amp;P VAL'!CI219+ABS('[1]PERCENT ARRAY-MEAN FC&amp;P VAL'!CJ219*'[1]PERCENT ARRAY-MEAN FC&amp;P VAL'!CK219*'[1]PERCENT ARRAY-MEAN FC&amp;P VAL'!CL219),""),""))</f>
        <v/>
      </c>
      <c r="AG219" s="12" t="str">
        <f>IF(AF219="","",'[1]PERCENT ARRAY-MEAN FC&amp;P VAL'!CG219*'[1]PERCENT ARRAY-MEAN FC&amp;P VAL'!CH219*'[1]PERCENT ARRAY-MEAN FC&amp;P VAL'!CI219-ABS('[1]PERCENT ARRAY-MEAN FC&amp;P VAL'!CJ219*'[1]PERCENT ARRAY-MEAN FC&amp;P VAL'!CK219*'[1]PERCENT ARRAY-MEAN FC&amp;P VAL'!CL219))</f>
        <v/>
      </c>
      <c r="AH219" t="str">
        <f>IF(A219="","",IF('[1]Calculation genes in KEGG path'!L217&gt;='[1]Flux and Impact'!$E$1,IF(('[1]PERCENT ARRAY-MEAN FC&amp;P VAL'!CM219*'[1]PERCENT ARRAY-MEAN FC&amp;P VAL'!CN219*'[1]PERCENT ARRAY-MEAN FC&amp;P VAL'!CO219+ABS('[1]PERCENT ARRAY-MEAN FC&amp;P VAL'!CP219*'[1]PERCENT ARRAY-MEAN FC&amp;P VAL'!CQ219*'[1]PERCENT ARRAY-MEAN FC&amp;P VAL'!CR219))&gt;0,'[1]PERCENT ARRAY-MEAN FC&amp;P VAL'!CM219*'[1]PERCENT ARRAY-MEAN FC&amp;P VAL'!CN219*'[1]PERCENT ARRAY-MEAN FC&amp;P VAL'!CO219+ABS('[1]PERCENT ARRAY-MEAN FC&amp;P VAL'!CP219*'[1]PERCENT ARRAY-MEAN FC&amp;P VAL'!CQ219*'[1]PERCENT ARRAY-MEAN FC&amp;P VAL'!CR219),""),""))</f>
        <v/>
      </c>
      <c r="AI219" s="12" t="str">
        <f>IF(AH219="","",'[1]PERCENT ARRAY-MEAN FC&amp;P VAL'!CM219*'[1]PERCENT ARRAY-MEAN FC&amp;P VAL'!CN219*'[1]PERCENT ARRAY-MEAN FC&amp;P VAL'!CO219-ABS('[1]PERCENT ARRAY-MEAN FC&amp;P VAL'!CP219*'[1]PERCENT ARRAY-MEAN FC&amp;P VAL'!CQ219*'[1]PERCENT ARRAY-MEAN FC&amp;P VAL'!CR219))</f>
        <v/>
      </c>
      <c r="AJ219" t="str">
        <f>IF(A219="","",IF('[1]Calculation genes in KEGG path'!L217&gt;='[1]Flux and Impact'!$E$1,IF(('[1]PERCENT ARRAY-MEAN FC&amp;P VAL'!CS219*'[1]PERCENT ARRAY-MEAN FC&amp;P VAL'!CT219*'[1]PERCENT ARRAY-MEAN FC&amp;P VAL'!CU219+ABS('[1]PERCENT ARRAY-MEAN FC&amp;P VAL'!CV219*'[1]PERCENT ARRAY-MEAN FC&amp;P VAL'!CW219*'[1]PERCENT ARRAY-MEAN FC&amp;P VAL'!CX219))&gt;0,'[1]PERCENT ARRAY-MEAN FC&amp;P VAL'!CS219*'[1]PERCENT ARRAY-MEAN FC&amp;P VAL'!CT219*'[1]PERCENT ARRAY-MEAN FC&amp;P VAL'!CU219+ABS('[1]PERCENT ARRAY-MEAN FC&amp;P VAL'!CV219*'[1]PERCENT ARRAY-MEAN FC&amp;P VAL'!CW219*'[1]PERCENT ARRAY-MEAN FC&amp;P VAL'!CX219),""),""))</f>
        <v/>
      </c>
      <c r="AK219" s="12" t="str">
        <f>IF(AJ219="","",'[1]PERCENT ARRAY-MEAN FC&amp;P VAL'!CS219*'[1]PERCENT ARRAY-MEAN FC&amp;P VAL'!CT219*'[1]PERCENT ARRAY-MEAN FC&amp;P VAL'!CU219-ABS('[1]PERCENT ARRAY-MEAN FC&amp;P VAL'!CV219*'[1]PERCENT ARRAY-MEAN FC&amp;P VAL'!CW219*'[1]PERCENT ARRAY-MEAN FC&amp;P VAL'!CX219))</f>
        <v/>
      </c>
      <c r="AL219" t="str">
        <f>IF(A219="","",IF('[1]Calculation genes in KEGG path'!L217&gt;='[1]Flux and Impact'!$E$1,IF(('[1]PERCENT ARRAY-MEAN FC&amp;P VAL'!CY219*'[1]PERCENT ARRAY-MEAN FC&amp;P VAL'!CZ219*'[1]PERCENT ARRAY-MEAN FC&amp;P VAL'!DA219+ABS('[1]PERCENT ARRAY-MEAN FC&amp;P VAL'!DB219*'[1]PERCENT ARRAY-MEAN FC&amp;P VAL'!DC219*'[1]PERCENT ARRAY-MEAN FC&amp;P VAL'!DD219))&gt;0,'[1]PERCENT ARRAY-MEAN FC&amp;P VAL'!CY219*'[1]PERCENT ARRAY-MEAN FC&amp;P VAL'!CZ219*'[1]PERCENT ARRAY-MEAN FC&amp;P VAL'!DA219+ABS('[1]PERCENT ARRAY-MEAN FC&amp;P VAL'!DB219*'[1]PERCENT ARRAY-MEAN FC&amp;P VAL'!DC219*'[1]PERCENT ARRAY-MEAN FC&amp;P VAL'!DD219),""),""))</f>
        <v/>
      </c>
      <c r="AM219" s="12" t="str">
        <f>IF(AL219="","",'[1]PERCENT ARRAY-MEAN FC&amp;P VAL'!CY219*'[1]PERCENT ARRAY-MEAN FC&amp;P VAL'!CZ219*'[1]PERCENT ARRAY-MEAN FC&amp;P VAL'!DA219-ABS('[1]PERCENT ARRAY-MEAN FC&amp;P VAL'!DB219*'[1]PERCENT ARRAY-MEAN FC&amp;P VAL'!DC219*'[1]PERCENT ARRAY-MEAN FC&amp;P VAL'!DD219))</f>
        <v/>
      </c>
      <c r="AN219" t="str">
        <f>IF(A219="","",IF('[1]Calculation genes in KEGG path'!L217&gt;='[1]Flux and Impact'!$E$1,IF(('[1]PERCENT ARRAY-MEAN FC&amp;P VAL'!DE219*'[1]PERCENT ARRAY-MEAN FC&amp;P VAL'!DF219*'[1]PERCENT ARRAY-MEAN FC&amp;P VAL'!DG219+ABS('[1]PERCENT ARRAY-MEAN FC&amp;P VAL'!DH219*'[1]PERCENT ARRAY-MEAN FC&amp;P VAL'!DI219*'[1]PERCENT ARRAY-MEAN FC&amp;P VAL'!DJ219))&gt;0,'[1]PERCENT ARRAY-MEAN FC&amp;P VAL'!DE219*'[1]PERCENT ARRAY-MEAN FC&amp;P VAL'!DF219*'[1]PERCENT ARRAY-MEAN FC&amp;P VAL'!DG219+ABS('[1]PERCENT ARRAY-MEAN FC&amp;P VAL'!DH219*'[1]PERCENT ARRAY-MEAN FC&amp;P VAL'!DI219*'[1]PERCENT ARRAY-MEAN FC&amp;P VAL'!DJ219),""),""))</f>
        <v/>
      </c>
      <c r="AO219" s="12" t="str">
        <f>IF(AN219="","",'[1]PERCENT ARRAY-MEAN FC&amp;P VAL'!DE219*'[1]PERCENT ARRAY-MEAN FC&amp;P VAL'!DF219*'[1]PERCENT ARRAY-MEAN FC&amp;P VAL'!DG219-ABS('[1]PERCENT ARRAY-MEAN FC&amp;P VAL'!DH219*'[1]PERCENT ARRAY-MEAN FC&amp;P VAL'!DI219*'[1]PERCENT ARRAY-MEAN FC&amp;P VAL'!DJ219))</f>
        <v/>
      </c>
      <c r="AP219" t="str">
        <f>IF(A219="","",IF('[1]Calculation genes in KEGG path'!L217&gt;='[1]Flux and Impact'!$E$1,IF(('[1]PERCENT ARRAY-MEAN FC&amp;P VAL'!DK219*'[1]PERCENT ARRAY-MEAN FC&amp;P VAL'!DL219*'[1]PERCENT ARRAY-MEAN FC&amp;P VAL'!DM219+ABS('[1]PERCENT ARRAY-MEAN FC&amp;P VAL'!DN219*'[1]PERCENT ARRAY-MEAN FC&amp;P VAL'!DO219*'[1]PERCENT ARRAY-MEAN FC&amp;P VAL'!DP219))&gt;0,'[1]PERCENT ARRAY-MEAN FC&amp;P VAL'!DK219*'[1]PERCENT ARRAY-MEAN FC&amp;P VAL'!DL219*'[1]PERCENT ARRAY-MEAN FC&amp;P VAL'!DM219+ABS('[1]PERCENT ARRAY-MEAN FC&amp;P VAL'!DN219*'[1]PERCENT ARRAY-MEAN FC&amp;P VAL'!DO219*'[1]PERCENT ARRAY-MEAN FC&amp;P VAL'!DP219),""),""))</f>
        <v/>
      </c>
      <c r="AQ219" s="12" t="str">
        <f>IF(AP219="","",'[1]PERCENT ARRAY-MEAN FC&amp;P VAL'!DK219*'[1]PERCENT ARRAY-MEAN FC&amp;P VAL'!DL219*'[1]PERCENT ARRAY-MEAN FC&amp;P VAL'!DM219-ABS('[1]PERCENT ARRAY-MEAN FC&amp;P VAL'!DN219*'[1]PERCENT ARRAY-MEAN FC&amp;P VAL'!DO219*'[1]PERCENT ARRAY-MEAN FC&amp;P VAL'!DP219))</f>
        <v/>
      </c>
      <c r="AR219" t="str">
        <f>IF(A219="","",IF('[1]Calculation genes in KEGG path'!L217&gt;='[1]Flux and Impact'!$E$1,IF(('[1]PERCENT ARRAY-MEAN FC&amp;P VAL'!DQ219*'[1]PERCENT ARRAY-MEAN FC&amp;P VAL'!DR219*'[1]PERCENT ARRAY-MEAN FC&amp;P VAL'!DS219+ABS('[1]PERCENT ARRAY-MEAN FC&amp;P VAL'!DT219*'[1]PERCENT ARRAY-MEAN FC&amp;P VAL'!DU219*'[1]PERCENT ARRAY-MEAN FC&amp;P VAL'!DV219))&gt;0,'[1]PERCENT ARRAY-MEAN FC&amp;P VAL'!DQ219*'[1]PERCENT ARRAY-MEAN FC&amp;P VAL'!DR219*'[1]PERCENT ARRAY-MEAN FC&amp;P VAL'!DS219+ABS('[1]PERCENT ARRAY-MEAN FC&amp;P VAL'!DT219*'[1]PERCENT ARRAY-MEAN FC&amp;P VAL'!DU219*'[1]PERCENT ARRAY-MEAN FC&amp;P VAL'!DV219),""),""))</f>
        <v/>
      </c>
      <c r="AS219" s="12" t="str">
        <f>IF(AR219="","",'[1]PERCENT ARRAY-MEAN FC&amp;P VAL'!DQ219*'[1]PERCENT ARRAY-MEAN FC&amp;P VAL'!DR219*'[1]PERCENT ARRAY-MEAN FC&amp;P VAL'!DS219-ABS('[1]PERCENT ARRAY-MEAN FC&amp;P VAL'!DT219*'[1]PERCENT ARRAY-MEAN FC&amp;P VAL'!DU219*'[1]PERCENT ARRAY-MEAN FC&amp;P VAL'!DV219))</f>
        <v/>
      </c>
      <c r="AT219" s="12" t="str">
        <f t="shared" si="9"/>
        <v/>
      </c>
      <c r="AU219" s="12" t="str">
        <f t="shared" si="10"/>
        <v/>
      </c>
    </row>
    <row r="220" spans="5:47">
      <c r="E220" s="12"/>
      <c r="O220" s="12" t="str">
        <f>IF(N220="","",'[1]PERCENT ARRAY-MEAN FC&amp;P VAL'!AE220*'[1]PERCENT ARRAY-MEAN FC&amp;P VAL'!AF220*'[1]PERCENT ARRAY-MEAN FC&amp;P VAL'!AG220-ABS('[1]PERCENT ARRAY-MEAN FC&amp;P VAL'!AH220*'[1]PERCENT ARRAY-MEAN FC&amp;P VAL'!AI220*'[1]PERCENT ARRAY-MEAN FC&amp;P VAL'!AJ220))</f>
        <v/>
      </c>
      <c r="P220" t="str">
        <f>IF(A220="","",IF('[1]Calculation genes in KEGG path'!L218&gt;='[1]Flux and Impact'!$E$1,IF(('[1]PERCENT ARRAY-MEAN FC&amp;P VAL'!AK220*'[1]PERCENT ARRAY-MEAN FC&amp;P VAL'!AL220*'[1]PERCENT ARRAY-MEAN FC&amp;P VAL'!AM220+ABS('[1]PERCENT ARRAY-MEAN FC&amp;P VAL'!AN220*'[1]PERCENT ARRAY-MEAN FC&amp;P VAL'!AO220*'[1]PERCENT ARRAY-MEAN FC&amp;P VAL'!AP220))&gt;0,'[1]PERCENT ARRAY-MEAN FC&amp;P VAL'!AK220*'[1]PERCENT ARRAY-MEAN FC&amp;P VAL'!AL220*'[1]PERCENT ARRAY-MEAN FC&amp;P VAL'!AM220+ABS('[1]PERCENT ARRAY-MEAN FC&amp;P VAL'!AN220*'[1]PERCENT ARRAY-MEAN FC&amp;P VAL'!AO220*'[1]PERCENT ARRAY-MEAN FC&amp;P VAL'!AP220),""),""))</f>
        <v/>
      </c>
      <c r="Q220" s="12" t="str">
        <f>IF(P220="","",'[1]PERCENT ARRAY-MEAN FC&amp;P VAL'!AK220*'[1]PERCENT ARRAY-MEAN FC&amp;P VAL'!AL220*'[1]PERCENT ARRAY-MEAN FC&amp;P VAL'!AM220-ABS('[1]PERCENT ARRAY-MEAN FC&amp;P VAL'!AN220*'[1]PERCENT ARRAY-MEAN FC&amp;P VAL'!AO220*'[1]PERCENT ARRAY-MEAN FC&amp;P VAL'!AP220))</f>
        <v/>
      </c>
      <c r="R220" t="str">
        <f>IF(A220="","",IF('[1]Calculation genes in KEGG path'!L218&gt;='[1]Flux and Impact'!$E$1,IF(('[1]PERCENT ARRAY-MEAN FC&amp;P VAL'!AQ220*'[1]PERCENT ARRAY-MEAN FC&amp;P VAL'!AR220*'[1]PERCENT ARRAY-MEAN FC&amp;P VAL'!AS220+ABS('[1]PERCENT ARRAY-MEAN FC&amp;P VAL'!AT220*'[1]PERCENT ARRAY-MEAN FC&amp;P VAL'!AU220*'[1]PERCENT ARRAY-MEAN FC&amp;P VAL'!AV220))&gt;0,'[1]PERCENT ARRAY-MEAN FC&amp;P VAL'!AQ220*'[1]PERCENT ARRAY-MEAN FC&amp;P VAL'!AR220*'[1]PERCENT ARRAY-MEAN FC&amp;P VAL'!AS220+ABS('[1]PERCENT ARRAY-MEAN FC&amp;P VAL'!AT220*'[1]PERCENT ARRAY-MEAN FC&amp;P VAL'!AU220*'[1]PERCENT ARRAY-MEAN FC&amp;P VAL'!AV220),""),""))</f>
        <v/>
      </c>
      <c r="S220" s="12" t="str">
        <f>IF(R220="","",'[1]PERCENT ARRAY-MEAN FC&amp;P VAL'!AQ220*'[1]PERCENT ARRAY-MEAN FC&amp;P VAL'!AR220*'[1]PERCENT ARRAY-MEAN FC&amp;P VAL'!AS220-ABS('[1]PERCENT ARRAY-MEAN FC&amp;P VAL'!AT220*'[1]PERCENT ARRAY-MEAN FC&amp;P VAL'!AU220*'[1]PERCENT ARRAY-MEAN FC&amp;P VAL'!AV220))</f>
        <v/>
      </c>
      <c r="T220" t="str">
        <f>IF(A220="","",IF('[1]Calculation genes in KEGG path'!L218&gt;='[1]Flux and Impact'!$E$1,IF(('[1]PERCENT ARRAY-MEAN FC&amp;P VAL'!AW220*'[1]PERCENT ARRAY-MEAN FC&amp;P VAL'!AX220*'[1]PERCENT ARRAY-MEAN FC&amp;P VAL'!AY220+ABS('[1]PERCENT ARRAY-MEAN FC&amp;P VAL'!AZ220*'[1]PERCENT ARRAY-MEAN FC&amp;P VAL'!BA220*'[1]PERCENT ARRAY-MEAN FC&amp;P VAL'!BB220))&gt;0,'[1]PERCENT ARRAY-MEAN FC&amp;P VAL'!AW220*'[1]PERCENT ARRAY-MEAN FC&amp;P VAL'!AX220*'[1]PERCENT ARRAY-MEAN FC&amp;P VAL'!AY220+ABS('[1]PERCENT ARRAY-MEAN FC&amp;P VAL'!AZ220*'[1]PERCENT ARRAY-MEAN FC&amp;P VAL'!BA220*'[1]PERCENT ARRAY-MEAN FC&amp;P VAL'!BB220),""),""))</f>
        <v/>
      </c>
      <c r="U220" s="12" t="str">
        <f>IF(T220="","",'[1]PERCENT ARRAY-MEAN FC&amp;P VAL'!AW220*'[1]PERCENT ARRAY-MEAN FC&amp;P VAL'!AX220*'[1]PERCENT ARRAY-MEAN FC&amp;P VAL'!AY220-ABS('[1]PERCENT ARRAY-MEAN FC&amp;P VAL'!AZ220*'[1]PERCENT ARRAY-MEAN FC&amp;P VAL'!BA220*'[1]PERCENT ARRAY-MEAN FC&amp;P VAL'!BB220))</f>
        <v/>
      </c>
      <c r="V220" t="str">
        <f>IF(A220="","",IF('[1]Calculation genes in KEGG path'!L218&gt;='[1]Flux and Impact'!$E$1,IF(('[1]PERCENT ARRAY-MEAN FC&amp;P VAL'!BC220*'[1]PERCENT ARRAY-MEAN FC&amp;P VAL'!BD220*'[1]PERCENT ARRAY-MEAN FC&amp;P VAL'!BE220+ABS('[1]PERCENT ARRAY-MEAN FC&amp;P VAL'!BF220*'[1]PERCENT ARRAY-MEAN FC&amp;P VAL'!BG220*'[1]PERCENT ARRAY-MEAN FC&amp;P VAL'!BH220))&gt;0,'[1]PERCENT ARRAY-MEAN FC&amp;P VAL'!BC220*'[1]PERCENT ARRAY-MEAN FC&amp;P VAL'!BD220*'[1]PERCENT ARRAY-MEAN FC&amp;P VAL'!BE220+ABS('[1]PERCENT ARRAY-MEAN FC&amp;P VAL'!BF220*'[1]PERCENT ARRAY-MEAN FC&amp;P VAL'!BG220*'[1]PERCENT ARRAY-MEAN FC&amp;P VAL'!BH220),""),""))</f>
        <v/>
      </c>
      <c r="W220" s="12" t="str">
        <f>IF(V220="","",'[1]PERCENT ARRAY-MEAN FC&amp;P VAL'!BC220*'[1]PERCENT ARRAY-MEAN FC&amp;P VAL'!BD220*'[1]PERCENT ARRAY-MEAN FC&amp;P VAL'!BE220-ABS('[1]PERCENT ARRAY-MEAN FC&amp;P VAL'!BF220*'[1]PERCENT ARRAY-MEAN FC&amp;P VAL'!BG220*'[1]PERCENT ARRAY-MEAN FC&amp;P VAL'!BH220))</f>
        <v/>
      </c>
      <c r="X220" t="str">
        <f>IF(A220="","",IF('[1]Calculation genes in KEGG path'!L218&gt;='[1]Flux and Impact'!$E$1,IF(('[1]PERCENT ARRAY-MEAN FC&amp;P VAL'!BI220*'[1]PERCENT ARRAY-MEAN FC&amp;P VAL'!BJ220*'[1]PERCENT ARRAY-MEAN FC&amp;P VAL'!BK220+ABS('[1]PERCENT ARRAY-MEAN FC&amp;P VAL'!BL220*'[1]PERCENT ARRAY-MEAN FC&amp;P VAL'!BM220*'[1]PERCENT ARRAY-MEAN FC&amp;P VAL'!BN220))&gt;0,'[1]PERCENT ARRAY-MEAN FC&amp;P VAL'!BI220*'[1]PERCENT ARRAY-MEAN FC&amp;P VAL'!BJ220*'[1]PERCENT ARRAY-MEAN FC&amp;P VAL'!BK220+ABS('[1]PERCENT ARRAY-MEAN FC&amp;P VAL'!BL220*'[1]PERCENT ARRAY-MEAN FC&amp;P VAL'!BM220*'[1]PERCENT ARRAY-MEAN FC&amp;P VAL'!BN220),""),""))</f>
        <v/>
      </c>
      <c r="Y220" s="12" t="str">
        <f>IF(X220="","",'[1]PERCENT ARRAY-MEAN FC&amp;P VAL'!BI220*'[1]PERCENT ARRAY-MEAN FC&amp;P VAL'!BJ220*'[1]PERCENT ARRAY-MEAN FC&amp;P VAL'!BK220-ABS('[1]PERCENT ARRAY-MEAN FC&amp;P VAL'!BL220*'[1]PERCENT ARRAY-MEAN FC&amp;P VAL'!BM220*'[1]PERCENT ARRAY-MEAN FC&amp;P VAL'!BN220))</f>
        <v/>
      </c>
      <c r="Z220" t="str">
        <f>IF(A220="","",IF('[1]Calculation genes in KEGG path'!L218&gt;='[1]Flux and Impact'!$E$1,IF(('[1]PERCENT ARRAY-MEAN FC&amp;P VAL'!BO220*'[1]PERCENT ARRAY-MEAN FC&amp;P VAL'!BP220*'[1]PERCENT ARRAY-MEAN FC&amp;P VAL'!BQ220+ABS('[1]PERCENT ARRAY-MEAN FC&amp;P VAL'!BR220*'[1]PERCENT ARRAY-MEAN FC&amp;P VAL'!BS220*'[1]PERCENT ARRAY-MEAN FC&amp;P VAL'!BT220))&gt;0,'[1]PERCENT ARRAY-MEAN FC&amp;P VAL'!BO220*'[1]PERCENT ARRAY-MEAN FC&amp;P VAL'!BP220*'[1]PERCENT ARRAY-MEAN FC&amp;P VAL'!BQ220+ABS('[1]PERCENT ARRAY-MEAN FC&amp;P VAL'!BR220*'[1]PERCENT ARRAY-MEAN FC&amp;P VAL'!BS220*'[1]PERCENT ARRAY-MEAN FC&amp;P VAL'!BT220),""),""))</f>
        <v/>
      </c>
      <c r="AA220" s="12" t="str">
        <f>IF(Z220="","",'[1]PERCENT ARRAY-MEAN FC&amp;P VAL'!BO220*'[1]PERCENT ARRAY-MEAN FC&amp;P VAL'!BP220*'[1]PERCENT ARRAY-MEAN FC&amp;P VAL'!BQ220-ABS('[1]PERCENT ARRAY-MEAN FC&amp;P VAL'!BR220*'[1]PERCENT ARRAY-MEAN FC&amp;P VAL'!BS220*'[1]PERCENT ARRAY-MEAN FC&amp;P VAL'!BT220))</f>
        <v/>
      </c>
      <c r="AB220" t="str">
        <f>IF(A220="","",IF('[1]Calculation genes in KEGG path'!L218&gt;='[1]Flux and Impact'!$E$1,IF(('[1]PERCENT ARRAY-MEAN FC&amp;P VAL'!BU220*'[1]PERCENT ARRAY-MEAN FC&amp;P VAL'!BV220*'[1]PERCENT ARRAY-MEAN FC&amp;P VAL'!BW220+ABS('[1]PERCENT ARRAY-MEAN FC&amp;P VAL'!BX220*'[1]PERCENT ARRAY-MEAN FC&amp;P VAL'!BY220*'[1]PERCENT ARRAY-MEAN FC&amp;P VAL'!BZ220))&gt;0,'[1]PERCENT ARRAY-MEAN FC&amp;P VAL'!BU220*'[1]PERCENT ARRAY-MEAN FC&amp;P VAL'!BV220*'[1]PERCENT ARRAY-MEAN FC&amp;P VAL'!BW220+ABS('[1]PERCENT ARRAY-MEAN FC&amp;P VAL'!BX220*'[1]PERCENT ARRAY-MEAN FC&amp;P VAL'!BY220*'[1]PERCENT ARRAY-MEAN FC&amp;P VAL'!BZ220),""),""))</f>
        <v/>
      </c>
      <c r="AC220" s="12" t="str">
        <f>IF(AB220="","",'[1]PERCENT ARRAY-MEAN FC&amp;P VAL'!BU220*'[1]PERCENT ARRAY-MEAN FC&amp;P VAL'!BV220*'[1]PERCENT ARRAY-MEAN FC&amp;P VAL'!BW220-ABS('[1]PERCENT ARRAY-MEAN FC&amp;P VAL'!BX220*'[1]PERCENT ARRAY-MEAN FC&amp;P VAL'!BY220*'[1]PERCENT ARRAY-MEAN FC&amp;P VAL'!BZ220))</f>
        <v/>
      </c>
      <c r="AD220" t="str">
        <f>IF(A220="","",IF('[1]Calculation genes in KEGG path'!L218&gt;='[1]Flux and Impact'!$E$1,IF(('[1]PERCENT ARRAY-MEAN FC&amp;P VAL'!CA220*'[1]PERCENT ARRAY-MEAN FC&amp;P VAL'!CB220*'[1]PERCENT ARRAY-MEAN FC&amp;P VAL'!CC220+ABS('[1]PERCENT ARRAY-MEAN FC&amp;P VAL'!CD220*'[1]PERCENT ARRAY-MEAN FC&amp;P VAL'!CE220*'[1]PERCENT ARRAY-MEAN FC&amp;P VAL'!CF220))&gt;0,'[1]PERCENT ARRAY-MEAN FC&amp;P VAL'!CA220*'[1]PERCENT ARRAY-MEAN FC&amp;P VAL'!CB220*'[1]PERCENT ARRAY-MEAN FC&amp;P VAL'!CC220+ABS('[1]PERCENT ARRAY-MEAN FC&amp;P VAL'!CD220*'[1]PERCENT ARRAY-MEAN FC&amp;P VAL'!CE220*'[1]PERCENT ARRAY-MEAN FC&amp;P VAL'!CF220),""),""))</f>
        <v/>
      </c>
      <c r="AE220" s="12" t="str">
        <f>IF(AD220="","",'[1]PERCENT ARRAY-MEAN FC&amp;P VAL'!CA220*'[1]PERCENT ARRAY-MEAN FC&amp;P VAL'!CB220*'[1]PERCENT ARRAY-MEAN FC&amp;P VAL'!CC220-ABS('[1]PERCENT ARRAY-MEAN FC&amp;P VAL'!CD220*'[1]PERCENT ARRAY-MEAN FC&amp;P VAL'!CE220*'[1]PERCENT ARRAY-MEAN FC&amp;P VAL'!CF220))</f>
        <v/>
      </c>
      <c r="AF220" t="str">
        <f>IF(A220="","",IF('[1]Calculation genes in KEGG path'!L218&gt;='[1]Flux and Impact'!$E$1,IF(('[1]PERCENT ARRAY-MEAN FC&amp;P VAL'!CG220*'[1]PERCENT ARRAY-MEAN FC&amp;P VAL'!CH220*'[1]PERCENT ARRAY-MEAN FC&amp;P VAL'!CI220+ABS('[1]PERCENT ARRAY-MEAN FC&amp;P VAL'!CJ220*'[1]PERCENT ARRAY-MEAN FC&amp;P VAL'!CK220*'[1]PERCENT ARRAY-MEAN FC&amp;P VAL'!CL220))&gt;0,'[1]PERCENT ARRAY-MEAN FC&amp;P VAL'!CG220*'[1]PERCENT ARRAY-MEAN FC&amp;P VAL'!CH220*'[1]PERCENT ARRAY-MEAN FC&amp;P VAL'!CI220+ABS('[1]PERCENT ARRAY-MEAN FC&amp;P VAL'!CJ220*'[1]PERCENT ARRAY-MEAN FC&amp;P VAL'!CK220*'[1]PERCENT ARRAY-MEAN FC&amp;P VAL'!CL220),""),""))</f>
        <v/>
      </c>
      <c r="AG220" s="12" t="str">
        <f>IF(AF220="","",'[1]PERCENT ARRAY-MEAN FC&amp;P VAL'!CG220*'[1]PERCENT ARRAY-MEAN FC&amp;P VAL'!CH220*'[1]PERCENT ARRAY-MEAN FC&amp;P VAL'!CI220-ABS('[1]PERCENT ARRAY-MEAN FC&amp;P VAL'!CJ220*'[1]PERCENT ARRAY-MEAN FC&amp;P VAL'!CK220*'[1]PERCENT ARRAY-MEAN FC&amp;P VAL'!CL220))</f>
        <v/>
      </c>
      <c r="AH220" t="str">
        <f>IF(A220="","",IF('[1]Calculation genes in KEGG path'!L218&gt;='[1]Flux and Impact'!$E$1,IF(('[1]PERCENT ARRAY-MEAN FC&amp;P VAL'!CM220*'[1]PERCENT ARRAY-MEAN FC&amp;P VAL'!CN220*'[1]PERCENT ARRAY-MEAN FC&amp;P VAL'!CO220+ABS('[1]PERCENT ARRAY-MEAN FC&amp;P VAL'!CP220*'[1]PERCENT ARRAY-MEAN FC&amp;P VAL'!CQ220*'[1]PERCENT ARRAY-MEAN FC&amp;P VAL'!CR220))&gt;0,'[1]PERCENT ARRAY-MEAN FC&amp;P VAL'!CM220*'[1]PERCENT ARRAY-MEAN FC&amp;P VAL'!CN220*'[1]PERCENT ARRAY-MEAN FC&amp;P VAL'!CO220+ABS('[1]PERCENT ARRAY-MEAN FC&amp;P VAL'!CP220*'[1]PERCENT ARRAY-MEAN FC&amp;P VAL'!CQ220*'[1]PERCENT ARRAY-MEAN FC&amp;P VAL'!CR220),""),""))</f>
        <v/>
      </c>
      <c r="AI220" s="12" t="str">
        <f>IF(AH220="","",'[1]PERCENT ARRAY-MEAN FC&amp;P VAL'!CM220*'[1]PERCENT ARRAY-MEAN FC&amp;P VAL'!CN220*'[1]PERCENT ARRAY-MEAN FC&amp;P VAL'!CO220-ABS('[1]PERCENT ARRAY-MEAN FC&amp;P VAL'!CP220*'[1]PERCENT ARRAY-MEAN FC&amp;P VAL'!CQ220*'[1]PERCENT ARRAY-MEAN FC&amp;P VAL'!CR220))</f>
        <v/>
      </c>
      <c r="AJ220" t="str">
        <f>IF(A220="","",IF('[1]Calculation genes in KEGG path'!L218&gt;='[1]Flux and Impact'!$E$1,IF(('[1]PERCENT ARRAY-MEAN FC&amp;P VAL'!CS220*'[1]PERCENT ARRAY-MEAN FC&amp;P VAL'!CT220*'[1]PERCENT ARRAY-MEAN FC&amp;P VAL'!CU220+ABS('[1]PERCENT ARRAY-MEAN FC&amp;P VAL'!CV220*'[1]PERCENT ARRAY-MEAN FC&amp;P VAL'!CW220*'[1]PERCENT ARRAY-MEAN FC&amp;P VAL'!CX220))&gt;0,'[1]PERCENT ARRAY-MEAN FC&amp;P VAL'!CS220*'[1]PERCENT ARRAY-MEAN FC&amp;P VAL'!CT220*'[1]PERCENT ARRAY-MEAN FC&amp;P VAL'!CU220+ABS('[1]PERCENT ARRAY-MEAN FC&amp;P VAL'!CV220*'[1]PERCENT ARRAY-MEAN FC&amp;P VAL'!CW220*'[1]PERCENT ARRAY-MEAN FC&amp;P VAL'!CX220),""),""))</f>
        <v/>
      </c>
      <c r="AK220" s="12" t="str">
        <f>IF(AJ220="","",'[1]PERCENT ARRAY-MEAN FC&amp;P VAL'!CS220*'[1]PERCENT ARRAY-MEAN FC&amp;P VAL'!CT220*'[1]PERCENT ARRAY-MEAN FC&amp;P VAL'!CU220-ABS('[1]PERCENT ARRAY-MEAN FC&amp;P VAL'!CV220*'[1]PERCENT ARRAY-MEAN FC&amp;P VAL'!CW220*'[1]PERCENT ARRAY-MEAN FC&amp;P VAL'!CX220))</f>
        <v/>
      </c>
      <c r="AL220" t="str">
        <f>IF(A220="","",IF('[1]Calculation genes in KEGG path'!L218&gt;='[1]Flux and Impact'!$E$1,IF(('[1]PERCENT ARRAY-MEAN FC&amp;P VAL'!CY220*'[1]PERCENT ARRAY-MEAN FC&amp;P VAL'!CZ220*'[1]PERCENT ARRAY-MEAN FC&amp;P VAL'!DA220+ABS('[1]PERCENT ARRAY-MEAN FC&amp;P VAL'!DB220*'[1]PERCENT ARRAY-MEAN FC&amp;P VAL'!DC220*'[1]PERCENT ARRAY-MEAN FC&amp;P VAL'!DD220))&gt;0,'[1]PERCENT ARRAY-MEAN FC&amp;P VAL'!CY220*'[1]PERCENT ARRAY-MEAN FC&amp;P VAL'!CZ220*'[1]PERCENT ARRAY-MEAN FC&amp;P VAL'!DA220+ABS('[1]PERCENT ARRAY-MEAN FC&amp;P VAL'!DB220*'[1]PERCENT ARRAY-MEAN FC&amp;P VAL'!DC220*'[1]PERCENT ARRAY-MEAN FC&amp;P VAL'!DD220),""),""))</f>
        <v/>
      </c>
      <c r="AM220" s="12" t="str">
        <f>IF(AL220="","",'[1]PERCENT ARRAY-MEAN FC&amp;P VAL'!CY220*'[1]PERCENT ARRAY-MEAN FC&amp;P VAL'!CZ220*'[1]PERCENT ARRAY-MEAN FC&amp;P VAL'!DA220-ABS('[1]PERCENT ARRAY-MEAN FC&amp;P VAL'!DB220*'[1]PERCENT ARRAY-MEAN FC&amp;P VAL'!DC220*'[1]PERCENT ARRAY-MEAN FC&amp;P VAL'!DD220))</f>
        <v/>
      </c>
      <c r="AN220" t="str">
        <f>IF(A220="","",IF('[1]Calculation genes in KEGG path'!L218&gt;='[1]Flux and Impact'!$E$1,IF(('[1]PERCENT ARRAY-MEAN FC&amp;P VAL'!DE220*'[1]PERCENT ARRAY-MEAN FC&amp;P VAL'!DF220*'[1]PERCENT ARRAY-MEAN FC&amp;P VAL'!DG220+ABS('[1]PERCENT ARRAY-MEAN FC&amp;P VAL'!DH220*'[1]PERCENT ARRAY-MEAN FC&amp;P VAL'!DI220*'[1]PERCENT ARRAY-MEAN FC&amp;P VAL'!DJ220))&gt;0,'[1]PERCENT ARRAY-MEAN FC&amp;P VAL'!DE220*'[1]PERCENT ARRAY-MEAN FC&amp;P VAL'!DF220*'[1]PERCENT ARRAY-MEAN FC&amp;P VAL'!DG220+ABS('[1]PERCENT ARRAY-MEAN FC&amp;P VAL'!DH220*'[1]PERCENT ARRAY-MEAN FC&amp;P VAL'!DI220*'[1]PERCENT ARRAY-MEAN FC&amp;P VAL'!DJ220),""),""))</f>
        <v/>
      </c>
      <c r="AO220" s="12" t="str">
        <f>IF(AN220="","",'[1]PERCENT ARRAY-MEAN FC&amp;P VAL'!DE220*'[1]PERCENT ARRAY-MEAN FC&amp;P VAL'!DF220*'[1]PERCENT ARRAY-MEAN FC&amp;P VAL'!DG220-ABS('[1]PERCENT ARRAY-MEAN FC&amp;P VAL'!DH220*'[1]PERCENT ARRAY-MEAN FC&amp;P VAL'!DI220*'[1]PERCENT ARRAY-MEAN FC&amp;P VAL'!DJ220))</f>
        <v/>
      </c>
      <c r="AP220" t="str">
        <f>IF(A220="","",IF('[1]Calculation genes in KEGG path'!L218&gt;='[1]Flux and Impact'!$E$1,IF(('[1]PERCENT ARRAY-MEAN FC&amp;P VAL'!DK220*'[1]PERCENT ARRAY-MEAN FC&amp;P VAL'!DL220*'[1]PERCENT ARRAY-MEAN FC&amp;P VAL'!DM220+ABS('[1]PERCENT ARRAY-MEAN FC&amp;P VAL'!DN220*'[1]PERCENT ARRAY-MEAN FC&amp;P VAL'!DO220*'[1]PERCENT ARRAY-MEAN FC&amp;P VAL'!DP220))&gt;0,'[1]PERCENT ARRAY-MEAN FC&amp;P VAL'!DK220*'[1]PERCENT ARRAY-MEAN FC&amp;P VAL'!DL220*'[1]PERCENT ARRAY-MEAN FC&amp;P VAL'!DM220+ABS('[1]PERCENT ARRAY-MEAN FC&amp;P VAL'!DN220*'[1]PERCENT ARRAY-MEAN FC&amp;P VAL'!DO220*'[1]PERCENT ARRAY-MEAN FC&amp;P VAL'!DP220),""),""))</f>
        <v/>
      </c>
      <c r="AQ220" s="12" t="str">
        <f>IF(AP220="","",'[1]PERCENT ARRAY-MEAN FC&amp;P VAL'!DK220*'[1]PERCENT ARRAY-MEAN FC&amp;P VAL'!DL220*'[1]PERCENT ARRAY-MEAN FC&amp;P VAL'!DM220-ABS('[1]PERCENT ARRAY-MEAN FC&amp;P VAL'!DN220*'[1]PERCENT ARRAY-MEAN FC&amp;P VAL'!DO220*'[1]PERCENT ARRAY-MEAN FC&amp;P VAL'!DP220))</f>
        <v/>
      </c>
      <c r="AR220" t="str">
        <f>IF(A220="","",IF('[1]Calculation genes in KEGG path'!L218&gt;='[1]Flux and Impact'!$E$1,IF(('[1]PERCENT ARRAY-MEAN FC&amp;P VAL'!DQ220*'[1]PERCENT ARRAY-MEAN FC&amp;P VAL'!DR220*'[1]PERCENT ARRAY-MEAN FC&amp;P VAL'!DS220+ABS('[1]PERCENT ARRAY-MEAN FC&amp;P VAL'!DT220*'[1]PERCENT ARRAY-MEAN FC&amp;P VAL'!DU220*'[1]PERCENT ARRAY-MEAN FC&amp;P VAL'!DV220))&gt;0,'[1]PERCENT ARRAY-MEAN FC&amp;P VAL'!DQ220*'[1]PERCENT ARRAY-MEAN FC&amp;P VAL'!DR220*'[1]PERCENT ARRAY-MEAN FC&amp;P VAL'!DS220+ABS('[1]PERCENT ARRAY-MEAN FC&amp;P VAL'!DT220*'[1]PERCENT ARRAY-MEAN FC&amp;P VAL'!DU220*'[1]PERCENT ARRAY-MEAN FC&amp;P VAL'!DV220),""),""))</f>
        <v/>
      </c>
      <c r="AS220" s="12" t="str">
        <f>IF(AR220="","",'[1]PERCENT ARRAY-MEAN FC&amp;P VAL'!DQ220*'[1]PERCENT ARRAY-MEAN FC&amp;P VAL'!DR220*'[1]PERCENT ARRAY-MEAN FC&amp;P VAL'!DS220-ABS('[1]PERCENT ARRAY-MEAN FC&amp;P VAL'!DT220*'[1]PERCENT ARRAY-MEAN FC&amp;P VAL'!DU220*'[1]PERCENT ARRAY-MEAN FC&amp;P VAL'!DV220))</f>
        <v/>
      </c>
      <c r="AT220" s="12" t="str">
        <f t="shared" si="9"/>
        <v/>
      </c>
      <c r="AU220" s="12" t="str">
        <f t="shared" si="10"/>
        <v/>
      </c>
    </row>
    <row r="221" spans="5:47">
      <c r="E221" s="12"/>
      <c r="O221" s="12" t="str">
        <f>IF(N221="","",'[1]PERCENT ARRAY-MEAN FC&amp;P VAL'!AE221*'[1]PERCENT ARRAY-MEAN FC&amp;P VAL'!AF221*'[1]PERCENT ARRAY-MEAN FC&amp;P VAL'!AG221-ABS('[1]PERCENT ARRAY-MEAN FC&amp;P VAL'!AH221*'[1]PERCENT ARRAY-MEAN FC&amp;P VAL'!AI221*'[1]PERCENT ARRAY-MEAN FC&amp;P VAL'!AJ221))</f>
        <v/>
      </c>
      <c r="P221" t="str">
        <f>IF(A221="","",IF('[1]Calculation genes in KEGG path'!L219&gt;='[1]Flux and Impact'!$E$1,IF(('[1]PERCENT ARRAY-MEAN FC&amp;P VAL'!AK221*'[1]PERCENT ARRAY-MEAN FC&amp;P VAL'!AL221*'[1]PERCENT ARRAY-MEAN FC&amp;P VAL'!AM221+ABS('[1]PERCENT ARRAY-MEAN FC&amp;P VAL'!AN221*'[1]PERCENT ARRAY-MEAN FC&amp;P VAL'!AO221*'[1]PERCENT ARRAY-MEAN FC&amp;P VAL'!AP221))&gt;0,'[1]PERCENT ARRAY-MEAN FC&amp;P VAL'!AK221*'[1]PERCENT ARRAY-MEAN FC&amp;P VAL'!AL221*'[1]PERCENT ARRAY-MEAN FC&amp;P VAL'!AM221+ABS('[1]PERCENT ARRAY-MEAN FC&amp;P VAL'!AN221*'[1]PERCENT ARRAY-MEAN FC&amp;P VAL'!AO221*'[1]PERCENT ARRAY-MEAN FC&amp;P VAL'!AP221),""),""))</f>
        <v/>
      </c>
      <c r="Q221" s="12" t="str">
        <f>IF(P221="","",'[1]PERCENT ARRAY-MEAN FC&amp;P VAL'!AK221*'[1]PERCENT ARRAY-MEAN FC&amp;P VAL'!AL221*'[1]PERCENT ARRAY-MEAN FC&amp;P VAL'!AM221-ABS('[1]PERCENT ARRAY-MEAN FC&amp;P VAL'!AN221*'[1]PERCENT ARRAY-MEAN FC&amp;P VAL'!AO221*'[1]PERCENT ARRAY-MEAN FC&amp;P VAL'!AP221))</f>
        <v/>
      </c>
      <c r="R221" t="str">
        <f>IF(A221="","",IF('[1]Calculation genes in KEGG path'!L219&gt;='[1]Flux and Impact'!$E$1,IF(('[1]PERCENT ARRAY-MEAN FC&amp;P VAL'!AQ221*'[1]PERCENT ARRAY-MEAN FC&amp;P VAL'!AR221*'[1]PERCENT ARRAY-MEAN FC&amp;P VAL'!AS221+ABS('[1]PERCENT ARRAY-MEAN FC&amp;P VAL'!AT221*'[1]PERCENT ARRAY-MEAN FC&amp;P VAL'!AU221*'[1]PERCENT ARRAY-MEAN FC&amp;P VAL'!AV221))&gt;0,'[1]PERCENT ARRAY-MEAN FC&amp;P VAL'!AQ221*'[1]PERCENT ARRAY-MEAN FC&amp;P VAL'!AR221*'[1]PERCENT ARRAY-MEAN FC&amp;P VAL'!AS221+ABS('[1]PERCENT ARRAY-MEAN FC&amp;P VAL'!AT221*'[1]PERCENT ARRAY-MEAN FC&amp;P VAL'!AU221*'[1]PERCENT ARRAY-MEAN FC&amp;P VAL'!AV221),""),""))</f>
        <v/>
      </c>
      <c r="S221" s="12" t="str">
        <f>IF(R221="","",'[1]PERCENT ARRAY-MEAN FC&amp;P VAL'!AQ221*'[1]PERCENT ARRAY-MEAN FC&amp;P VAL'!AR221*'[1]PERCENT ARRAY-MEAN FC&amp;P VAL'!AS221-ABS('[1]PERCENT ARRAY-MEAN FC&amp;P VAL'!AT221*'[1]PERCENT ARRAY-MEAN FC&amp;P VAL'!AU221*'[1]PERCENT ARRAY-MEAN FC&amp;P VAL'!AV221))</f>
        <v/>
      </c>
      <c r="T221" t="str">
        <f>IF(A221="","",IF('[1]Calculation genes in KEGG path'!L219&gt;='[1]Flux and Impact'!$E$1,IF(('[1]PERCENT ARRAY-MEAN FC&amp;P VAL'!AW221*'[1]PERCENT ARRAY-MEAN FC&amp;P VAL'!AX221*'[1]PERCENT ARRAY-MEAN FC&amp;P VAL'!AY221+ABS('[1]PERCENT ARRAY-MEAN FC&amp;P VAL'!AZ221*'[1]PERCENT ARRAY-MEAN FC&amp;P VAL'!BA221*'[1]PERCENT ARRAY-MEAN FC&amp;P VAL'!BB221))&gt;0,'[1]PERCENT ARRAY-MEAN FC&amp;P VAL'!AW221*'[1]PERCENT ARRAY-MEAN FC&amp;P VAL'!AX221*'[1]PERCENT ARRAY-MEAN FC&amp;P VAL'!AY221+ABS('[1]PERCENT ARRAY-MEAN FC&amp;P VAL'!AZ221*'[1]PERCENT ARRAY-MEAN FC&amp;P VAL'!BA221*'[1]PERCENT ARRAY-MEAN FC&amp;P VAL'!BB221),""),""))</f>
        <v/>
      </c>
      <c r="U221" s="12" t="str">
        <f>IF(T221="","",'[1]PERCENT ARRAY-MEAN FC&amp;P VAL'!AW221*'[1]PERCENT ARRAY-MEAN FC&amp;P VAL'!AX221*'[1]PERCENT ARRAY-MEAN FC&amp;P VAL'!AY221-ABS('[1]PERCENT ARRAY-MEAN FC&amp;P VAL'!AZ221*'[1]PERCENT ARRAY-MEAN FC&amp;P VAL'!BA221*'[1]PERCENT ARRAY-MEAN FC&amp;P VAL'!BB221))</f>
        <v/>
      </c>
      <c r="V221" t="str">
        <f>IF(A221="","",IF('[1]Calculation genes in KEGG path'!L219&gt;='[1]Flux and Impact'!$E$1,IF(('[1]PERCENT ARRAY-MEAN FC&amp;P VAL'!BC221*'[1]PERCENT ARRAY-MEAN FC&amp;P VAL'!BD221*'[1]PERCENT ARRAY-MEAN FC&amp;P VAL'!BE221+ABS('[1]PERCENT ARRAY-MEAN FC&amp;P VAL'!BF221*'[1]PERCENT ARRAY-MEAN FC&amp;P VAL'!BG221*'[1]PERCENT ARRAY-MEAN FC&amp;P VAL'!BH221))&gt;0,'[1]PERCENT ARRAY-MEAN FC&amp;P VAL'!BC221*'[1]PERCENT ARRAY-MEAN FC&amp;P VAL'!BD221*'[1]PERCENT ARRAY-MEAN FC&amp;P VAL'!BE221+ABS('[1]PERCENT ARRAY-MEAN FC&amp;P VAL'!BF221*'[1]PERCENT ARRAY-MEAN FC&amp;P VAL'!BG221*'[1]PERCENT ARRAY-MEAN FC&amp;P VAL'!BH221),""),""))</f>
        <v/>
      </c>
      <c r="W221" s="12" t="str">
        <f>IF(V221="","",'[1]PERCENT ARRAY-MEAN FC&amp;P VAL'!BC221*'[1]PERCENT ARRAY-MEAN FC&amp;P VAL'!BD221*'[1]PERCENT ARRAY-MEAN FC&amp;P VAL'!BE221-ABS('[1]PERCENT ARRAY-MEAN FC&amp;P VAL'!BF221*'[1]PERCENT ARRAY-MEAN FC&amp;P VAL'!BG221*'[1]PERCENT ARRAY-MEAN FC&amp;P VAL'!BH221))</f>
        <v/>
      </c>
      <c r="X221" t="str">
        <f>IF(A221="","",IF('[1]Calculation genes in KEGG path'!L219&gt;='[1]Flux and Impact'!$E$1,IF(('[1]PERCENT ARRAY-MEAN FC&amp;P VAL'!BI221*'[1]PERCENT ARRAY-MEAN FC&amp;P VAL'!BJ221*'[1]PERCENT ARRAY-MEAN FC&amp;P VAL'!BK221+ABS('[1]PERCENT ARRAY-MEAN FC&amp;P VAL'!BL221*'[1]PERCENT ARRAY-MEAN FC&amp;P VAL'!BM221*'[1]PERCENT ARRAY-MEAN FC&amp;P VAL'!BN221))&gt;0,'[1]PERCENT ARRAY-MEAN FC&amp;P VAL'!BI221*'[1]PERCENT ARRAY-MEAN FC&amp;P VAL'!BJ221*'[1]PERCENT ARRAY-MEAN FC&amp;P VAL'!BK221+ABS('[1]PERCENT ARRAY-MEAN FC&amp;P VAL'!BL221*'[1]PERCENT ARRAY-MEAN FC&amp;P VAL'!BM221*'[1]PERCENT ARRAY-MEAN FC&amp;P VAL'!BN221),""),""))</f>
        <v/>
      </c>
      <c r="Y221" s="12" t="str">
        <f>IF(X221="","",'[1]PERCENT ARRAY-MEAN FC&amp;P VAL'!BI221*'[1]PERCENT ARRAY-MEAN FC&amp;P VAL'!BJ221*'[1]PERCENT ARRAY-MEAN FC&amp;P VAL'!BK221-ABS('[1]PERCENT ARRAY-MEAN FC&amp;P VAL'!BL221*'[1]PERCENT ARRAY-MEAN FC&amp;P VAL'!BM221*'[1]PERCENT ARRAY-MEAN FC&amp;P VAL'!BN221))</f>
        <v/>
      </c>
      <c r="Z221" t="str">
        <f>IF(A221="","",IF('[1]Calculation genes in KEGG path'!L219&gt;='[1]Flux and Impact'!$E$1,IF(('[1]PERCENT ARRAY-MEAN FC&amp;P VAL'!BO221*'[1]PERCENT ARRAY-MEAN FC&amp;P VAL'!BP221*'[1]PERCENT ARRAY-MEAN FC&amp;P VAL'!BQ221+ABS('[1]PERCENT ARRAY-MEAN FC&amp;P VAL'!BR221*'[1]PERCENT ARRAY-MEAN FC&amp;P VAL'!BS221*'[1]PERCENT ARRAY-MEAN FC&amp;P VAL'!BT221))&gt;0,'[1]PERCENT ARRAY-MEAN FC&amp;P VAL'!BO221*'[1]PERCENT ARRAY-MEAN FC&amp;P VAL'!BP221*'[1]PERCENT ARRAY-MEAN FC&amp;P VAL'!BQ221+ABS('[1]PERCENT ARRAY-MEAN FC&amp;P VAL'!BR221*'[1]PERCENT ARRAY-MEAN FC&amp;P VAL'!BS221*'[1]PERCENT ARRAY-MEAN FC&amp;P VAL'!BT221),""),""))</f>
        <v/>
      </c>
      <c r="AA221" s="12" t="str">
        <f>IF(Z221="","",'[1]PERCENT ARRAY-MEAN FC&amp;P VAL'!BO221*'[1]PERCENT ARRAY-MEAN FC&amp;P VAL'!BP221*'[1]PERCENT ARRAY-MEAN FC&amp;P VAL'!BQ221-ABS('[1]PERCENT ARRAY-MEAN FC&amp;P VAL'!BR221*'[1]PERCENT ARRAY-MEAN FC&amp;P VAL'!BS221*'[1]PERCENT ARRAY-MEAN FC&amp;P VAL'!BT221))</f>
        <v/>
      </c>
      <c r="AB221" t="str">
        <f>IF(A221="","",IF('[1]Calculation genes in KEGG path'!L219&gt;='[1]Flux and Impact'!$E$1,IF(('[1]PERCENT ARRAY-MEAN FC&amp;P VAL'!BU221*'[1]PERCENT ARRAY-MEAN FC&amp;P VAL'!BV221*'[1]PERCENT ARRAY-MEAN FC&amp;P VAL'!BW221+ABS('[1]PERCENT ARRAY-MEAN FC&amp;P VAL'!BX221*'[1]PERCENT ARRAY-MEAN FC&amp;P VAL'!BY221*'[1]PERCENT ARRAY-MEAN FC&amp;P VAL'!BZ221))&gt;0,'[1]PERCENT ARRAY-MEAN FC&amp;P VAL'!BU221*'[1]PERCENT ARRAY-MEAN FC&amp;P VAL'!BV221*'[1]PERCENT ARRAY-MEAN FC&amp;P VAL'!BW221+ABS('[1]PERCENT ARRAY-MEAN FC&amp;P VAL'!BX221*'[1]PERCENT ARRAY-MEAN FC&amp;P VAL'!BY221*'[1]PERCENT ARRAY-MEAN FC&amp;P VAL'!BZ221),""),""))</f>
        <v/>
      </c>
      <c r="AC221" s="12" t="str">
        <f>IF(AB221="","",'[1]PERCENT ARRAY-MEAN FC&amp;P VAL'!BU221*'[1]PERCENT ARRAY-MEAN FC&amp;P VAL'!BV221*'[1]PERCENT ARRAY-MEAN FC&amp;P VAL'!BW221-ABS('[1]PERCENT ARRAY-MEAN FC&amp;P VAL'!BX221*'[1]PERCENT ARRAY-MEAN FC&amp;P VAL'!BY221*'[1]PERCENT ARRAY-MEAN FC&amp;P VAL'!BZ221))</f>
        <v/>
      </c>
      <c r="AD221" t="str">
        <f>IF(A221="","",IF('[1]Calculation genes in KEGG path'!L219&gt;='[1]Flux and Impact'!$E$1,IF(('[1]PERCENT ARRAY-MEAN FC&amp;P VAL'!CA221*'[1]PERCENT ARRAY-MEAN FC&amp;P VAL'!CB221*'[1]PERCENT ARRAY-MEAN FC&amp;P VAL'!CC221+ABS('[1]PERCENT ARRAY-MEAN FC&amp;P VAL'!CD221*'[1]PERCENT ARRAY-MEAN FC&amp;P VAL'!CE221*'[1]PERCENT ARRAY-MEAN FC&amp;P VAL'!CF221))&gt;0,'[1]PERCENT ARRAY-MEAN FC&amp;P VAL'!CA221*'[1]PERCENT ARRAY-MEAN FC&amp;P VAL'!CB221*'[1]PERCENT ARRAY-MEAN FC&amp;P VAL'!CC221+ABS('[1]PERCENT ARRAY-MEAN FC&amp;P VAL'!CD221*'[1]PERCENT ARRAY-MEAN FC&amp;P VAL'!CE221*'[1]PERCENT ARRAY-MEAN FC&amp;P VAL'!CF221),""),""))</f>
        <v/>
      </c>
      <c r="AE221" s="12" t="str">
        <f>IF(AD221="","",'[1]PERCENT ARRAY-MEAN FC&amp;P VAL'!CA221*'[1]PERCENT ARRAY-MEAN FC&amp;P VAL'!CB221*'[1]PERCENT ARRAY-MEAN FC&amp;P VAL'!CC221-ABS('[1]PERCENT ARRAY-MEAN FC&amp;P VAL'!CD221*'[1]PERCENT ARRAY-MEAN FC&amp;P VAL'!CE221*'[1]PERCENT ARRAY-MEAN FC&amp;P VAL'!CF221))</f>
        <v/>
      </c>
      <c r="AF221" t="str">
        <f>IF(A221="","",IF('[1]Calculation genes in KEGG path'!L219&gt;='[1]Flux and Impact'!$E$1,IF(('[1]PERCENT ARRAY-MEAN FC&amp;P VAL'!CG221*'[1]PERCENT ARRAY-MEAN FC&amp;P VAL'!CH221*'[1]PERCENT ARRAY-MEAN FC&amp;P VAL'!CI221+ABS('[1]PERCENT ARRAY-MEAN FC&amp;P VAL'!CJ221*'[1]PERCENT ARRAY-MEAN FC&amp;P VAL'!CK221*'[1]PERCENT ARRAY-MEAN FC&amp;P VAL'!CL221))&gt;0,'[1]PERCENT ARRAY-MEAN FC&amp;P VAL'!CG221*'[1]PERCENT ARRAY-MEAN FC&amp;P VAL'!CH221*'[1]PERCENT ARRAY-MEAN FC&amp;P VAL'!CI221+ABS('[1]PERCENT ARRAY-MEAN FC&amp;P VAL'!CJ221*'[1]PERCENT ARRAY-MEAN FC&amp;P VAL'!CK221*'[1]PERCENT ARRAY-MEAN FC&amp;P VAL'!CL221),""),""))</f>
        <v/>
      </c>
      <c r="AG221" s="12" t="str">
        <f>IF(AF221="","",'[1]PERCENT ARRAY-MEAN FC&amp;P VAL'!CG221*'[1]PERCENT ARRAY-MEAN FC&amp;P VAL'!CH221*'[1]PERCENT ARRAY-MEAN FC&amp;P VAL'!CI221-ABS('[1]PERCENT ARRAY-MEAN FC&amp;P VAL'!CJ221*'[1]PERCENT ARRAY-MEAN FC&amp;P VAL'!CK221*'[1]PERCENT ARRAY-MEAN FC&amp;P VAL'!CL221))</f>
        <v/>
      </c>
      <c r="AH221" t="str">
        <f>IF(A221="","",IF('[1]Calculation genes in KEGG path'!L219&gt;='[1]Flux and Impact'!$E$1,IF(('[1]PERCENT ARRAY-MEAN FC&amp;P VAL'!CM221*'[1]PERCENT ARRAY-MEAN FC&amp;P VAL'!CN221*'[1]PERCENT ARRAY-MEAN FC&amp;P VAL'!CO221+ABS('[1]PERCENT ARRAY-MEAN FC&amp;P VAL'!CP221*'[1]PERCENT ARRAY-MEAN FC&amp;P VAL'!CQ221*'[1]PERCENT ARRAY-MEAN FC&amp;P VAL'!CR221))&gt;0,'[1]PERCENT ARRAY-MEAN FC&amp;P VAL'!CM221*'[1]PERCENT ARRAY-MEAN FC&amp;P VAL'!CN221*'[1]PERCENT ARRAY-MEAN FC&amp;P VAL'!CO221+ABS('[1]PERCENT ARRAY-MEAN FC&amp;P VAL'!CP221*'[1]PERCENT ARRAY-MEAN FC&amp;P VAL'!CQ221*'[1]PERCENT ARRAY-MEAN FC&amp;P VAL'!CR221),""),""))</f>
        <v/>
      </c>
      <c r="AI221" s="12" t="str">
        <f>IF(AH221="","",'[1]PERCENT ARRAY-MEAN FC&amp;P VAL'!CM221*'[1]PERCENT ARRAY-MEAN FC&amp;P VAL'!CN221*'[1]PERCENT ARRAY-MEAN FC&amp;P VAL'!CO221-ABS('[1]PERCENT ARRAY-MEAN FC&amp;P VAL'!CP221*'[1]PERCENT ARRAY-MEAN FC&amp;P VAL'!CQ221*'[1]PERCENT ARRAY-MEAN FC&amp;P VAL'!CR221))</f>
        <v/>
      </c>
      <c r="AJ221" t="str">
        <f>IF(A221="","",IF('[1]Calculation genes in KEGG path'!L219&gt;='[1]Flux and Impact'!$E$1,IF(('[1]PERCENT ARRAY-MEAN FC&amp;P VAL'!CS221*'[1]PERCENT ARRAY-MEAN FC&amp;P VAL'!CT221*'[1]PERCENT ARRAY-MEAN FC&amp;P VAL'!CU221+ABS('[1]PERCENT ARRAY-MEAN FC&amp;P VAL'!CV221*'[1]PERCENT ARRAY-MEAN FC&amp;P VAL'!CW221*'[1]PERCENT ARRAY-MEAN FC&amp;P VAL'!CX221))&gt;0,'[1]PERCENT ARRAY-MEAN FC&amp;P VAL'!CS221*'[1]PERCENT ARRAY-MEAN FC&amp;P VAL'!CT221*'[1]PERCENT ARRAY-MEAN FC&amp;P VAL'!CU221+ABS('[1]PERCENT ARRAY-MEAN FC&amp;P VAL'!CV221*'[1]PERCENT ARRAY-MEAN FC&amp;P VAL'!CW221*'[1]PERCENT ARRAY-MEAN FC&amp;P VAL'!CX221),""),""))</f>
        <v/>
      </c>
      <c r="AK221" s="12" t="str">
        <f>IF(AJ221="","",'[1]PERCENT ARRAY-MEAN FC&amp;P VAL'!CS221*'[1]PERCENT ARRAY-MEAN FC&amp;P VAL'!CT221*'[1]PERCENT ARRAY-MEAN FC&amp;P VAL'!CU221-ABS('[1]PERCENT ARRAY-MEAN FC&amp;P VAL'!CV221*'[1]PERCENT ARRAY-MEAN FC&amp;P VAL'!CW221*'[1]PERCENT ARRAY-MEAN FC&amp;P VAL'!CX221))</f>
        <v/>
      </c>
      <c r="AL221" t="str">
        <f>IF(A221="","",IF('[1]Calculation genes in KEGG path'!L219&gt;='[1]Flux and Impact'!$E$1,IF(('[1]PERCENT ARRAY-MEAN FC&amp;P VAL'!CY221*'[1]PERCENT ARRAY-MEAN FC&amp;P VAL'!CZ221*'[1]PERCENT ARRAY-MEAN FC&amp;P VAL'!DA221+ABS('[1]PERCENT ARRAY-MEAN FC&amp;P VAL'!DB221*'[1]PERCENT ARRAY-MEAN FC&amp;P VAL'!DC221*'[1]PERCENT ARRAY-MEAN FC&amp;P VAL'!DD221))&gt;0,'[1]PERCENT ARRAY-MEAN FC&amp;P VAL'!CY221*'[1]PERCENT ARRAY-MEAN FC&amp;P VAL'!CZ221*'[1]PERCENT ARRAY-MEAN FC&amp;P VAL'!DA221+ABS('[1]PERCENT ARRAY-MEAN FC&amp;P VAL'!DB221*'[1]PERCENT ARRAY-MEAN FC&amp;P VAL'!DC221*'[1]PERCENT ARRAY-MEAN FC&amp;P VAL'!DD221),""),""))</f>
        <v/>
      </c>
      <c r="AM221" s="12" t="str">
        <f>IF(AL221="","",'[1]PERCENT ARRAY-MEAN FC&amp;P VAL'!CY221*'[1]PERCENT ARRAY-MEAN FC&amp;P VAL'!CZ221*'[1]PERCENT ARRAY-MEAN FC&amp;P VAL'!DA221-ABS('[1]PERCENT ARRAY-MEAN FC&amp;P VAL'!DB221*'[1]PERCENT ARRAY-MEAN FC&amp;P VAL'!DC221*'[1]PERCENT ARRAY-MEAN FC&amp;P VAL'!DD221))</f>
        <v/>
      </c>
      <c r="AN221" t="str">
        <f>IF(A221="","",IF('[1]Calculation genes in KEGG path'!L219&gt;='[1]Flux and Impact'!$E$1,IF(('[1]PERCENT ARRAY-MEAN FC&amp;P VAL'!DE221*'[1]PERCENT ARRAY-MEAN FC&amp;P VAL'!DF221*'[1]PERCENT ARRAY-MEAN FC&amp;P VAL'!DG221+ABS('[1]PERCENT ARRAY-MEAN FC&amp;P VAL'!DH221*'[1]PERCENT ARRAY-MEAN FC&amp;P VAL'!DI221*'[1]PERCENT ARRAY-MEAN FC&amp;P VAL'!DJ221))&gt;0,'[1]PERCENT ARRAY-MEAN FC&amp;P VAL'!DE221*'[1]PERCENT ARRAY-MEAN FC&amp;P VAL'!DF221*'[1]PERCENT ARRAY-MEAN FC&amp;P VAL'!DG221+ABS('[1]PERCENT ARRAY-MEAN FC&amp;P VAL'!DH221*'[1]PERCENT ARRAY-MEAN FC&amp;P VAL'!DI221*'[1]PERCENT ARRAY-MEAN FC&amp;P VAL'!DJ221),""),""))</f>
        <v/>
      </c>
      <c r="AO221" s="12" t="str">
        <f>IF(AN221="","",'[1]PERCENT ARRAY-MEAN FC&amp;P VAL'!DE221*'[1]PERCENT ARRAY-MEAN FC&amp;P VAL'!DF221*'[1]PERCENT ARRAY-MEAN FC&amp;P VAL'!DG221-ABS('[1]PERCENT ARRAY-MEAN FC&amp;P VAL'!DH221*'[1]PERCENT ARRAY-MEAN FC&amp;P VAL'!DI221*'[1]PERCENT ARRAY-MEAN FC&amp;P VAL'!DJ221))</f>
        <v/>
      </c>
      <c r="AP221" t="str">
        <f>IF(A221="","",IF('[1]Calculation genes in KEGG path'!L219&gt;='[1]Flux and Impact'!$E$1,IF(('[1]PERCENT ARRAY-MEAN FC&amp;P VAL'!DK221*'[1]PERCENT ARRAY-MEAN FC&amp;P VAL'!DL221*'[1]PERCENT ARRAY-MEAN FC&amp;P VAL'!DM221+ABS('[1]PERCENT ARRAY-MEAN FC&amp;P VAL'!DN221*'[1]PERCENT ARRAY-MEAN FC&amp;P VAL'!DO221*'[1]PERCENT ARRAY-MEAN FC&amp;P VAL'!DP221))&gt;0,'[1]PERCENT ARRAY-MEAN FC&amp;P VAL'!DK221*'[1]PERCENT ARRAY-MEAN FC&amp;P VAL'!DL221*'[1]PERCENT ARRAY-MEAN FC&amp;P VAL'!DM221+ABS('[1]PERCENT ARRAY-MEAN FC&amp;P VAL'!DN221*'[1]PERCENT ARRAY-MEAN FC&amp;P VAL'!DO221*'[1]PERCENT ARRAY-MEAN FC&amp;P VAL'!DP221),""),""))</f>
        <v/>
      </c>
      <c r="AQ221" s="12" t="str">
        <f>IF(AP221="","",'[1]PERCENT ARRAY-MEAN FC&amp;P VAL'!DK221*'[1]PERCENT ARRAY-MEAN FC&amp;P VAL'!DL221*'[1]PERCENT ARRAY-MEAN FC&amp;P VAL'!DM221-ABS('[1]PERCENT ARRAY-MEAN FC&amp;P VAL'!DN221*'[1]PERCENT ARRAY-MEAN FC&amp;P VAL'!DO221*'[1]PERCENT ARRAY-MEAN FC&amp;P VAL'!DP221))</f>
        <v/>
      </c>
      <c r="AR221" t="str">
        <f>IF(A221="","",IF('[1]Calculation genes in KEGG path'!L219&gt;='[1]Flux and Impact'!$E$1,IF(('[1]PERCENT ARRAY-MEAN FC&amp;P VAL'!DQ221*'[1]PERCENT ARRAY-MEAN FC&amp;P VAL'!DR221*'[1]PERCENT ARRAY-MEAN FC&amp;P VAL'!DS221+ABS('[1]PERCENT ARRAY-MEAN FC&amp;P VAL'!DT221*'[1]PERCENT ARRAY-MEAN FC&amp;P VAL'!DU221*'[1]PERCENT ARRAY-MEAN FC&amp;P VAL'!DV221))&gt;0,'[1]PERCENT ARRAY-MEAN FC&amp;P VAL'!DQ221*'[1]PERCENT ARRAY-MEAN FC&amp;P VAL'!DR221*'[1]PERCENT ARRAY-MEAN FC&amp;P VAL'!DS221+ABS('[1]PERCENT ARRAY-MEAN FC&amp;P VAL'!DT221*'[1]PERCENT ARRAY-MEAN FC&amp;P VAL'!DU221*'[1]PERCENT ARRAY-MEAN FC&amp;P VAL'!DV221),""),""))</f>
        <v/>
      </c>
      <c r="AS221" s="12" t="str">
        <f>IF(AR221="","",'[1]PERCENT ARRAY-MEAN FC&amp;P VAL'!DQ221*'[1]PERCENT ARRAY-MEAN FC&amp;P VAL'!DR221*'[1]PERCENT ARRAY-MEAN FC&amp;P VAL'!DS221-ABS('[1]PERCENT ARRAY-MEAN FC&amp;P VAL'!DT221*'[1]PERCENT ARRAY-MEAN FC&amp;P VAL'!DU221*'[1]PERCENT ARRAY-MEAN FC&amp;P VAL'!DV221))</f>
        <v/>
      </c>
      <c r="AT221" s="12" t="str">
        <f t="shared" si="9"/>
        <v/>
      </c>
      <c r="AU221" s="12" t="str">
        <f t="shared" si="10"/>
        <v/>
      </c>
    </row>
    <row r="222" spans="5:47">
      <c r="E222" s="12"/>
      <c r="O222" s="12" t="str">
        <f>IF(N222="","",'[1]PERCENT ARRAY-MEAN FC&amp;P VAL'!AE222*'[1]PERCENT ARRAY-MEAN FC&amp;P VAL'!AF222*'[1]PERCENT ARRAY-MEAN FC&amp;P VAL'!AG222-ABS('[1]PERCENT ARRAY-MEAN FC&amp;P VAL'!AH222*'[1]PERCENT ARRAY-MEAN FC&amp;P VAL'!AI222*'[1]PERCENT ARRAY-MEAN FC&amp;P VAL'!AJ222))</f>
        <v/>
      </c>
      <c r="P222" t="str">
        <f>IF(A222="","",IF('[1]Calculation genes in KEGG path'!L220&gt;='[1]Flux and Impact'!$E$1,IF(('[1]PERCENT ARRAY-MEAN FC&amp;P VAL'!AK222*'[1]PERCENT ARRAY-MEAN FC&amp;P VAL'!AL222*'[1]PERCENT ARRAY-MEAN FC&amp;P VAL'!AM222+ABS('[1]PERCENT ARRAY-MEAN FC&amp;P VAL'!AN222*'[1]PERCENT ARRAY-MEAN FC&amp;P VAL'!AO222*'[1]PERCENT ARRAY-MEAN FC&amp;P VAL'!AP222))&gt;0,'[1]PERCENT ARRAY-MEAN FC&amp;P VAL'!AK222*'[1]PERCENT ARRAY-MEAN FC&amp;P VAL'!AL222*'[1]PERCENT ARRAY-MEAN FC&amp;P VAL'!AM222+ABS('[1]PERCENT ARRAY-MEAN FC&amp;P VAL'!AN222*'[1]PERCENT ARRAY-MEAN FC&amp;P VAL'!AO222*'[1]PERCENT ARRAY-MEAN FC&amp;P VAL'!AP222),""),""))</f>
        <v/>
      </c>
      <c r="Q222" s="12" t="str">
        <f>IF(P222="","",'[1]PERCENT ARRAY-MEAN FC&amp;P VAL'!AK222*'[1]PERCENT ARRAY-MEAN FC&amp;P VAL'!AL222*'[1]PERCENT ARRAY-MEAN FC&amp;P VAL'!AM222-ABS('[1]PERCENT ARRAY-MEAN FC&amp;P VAL'!AN222*'[1]PERCENT ARRAY-MEAN FC&amp;P VAL'!AO222*'[1]PERCENT ARRAY-MEAN FC&amp;P VAL'!AP222))</f>
        <v/>
      </c>
      <c r="R222" t="str">
        <f>IF(A222="","",IF('[1]Calculation genes in KEGG path'!L220&gt;='[1]Flux and Impact'!$E$1,IF(('[1]PERCENT ARRAY-MEAN FC&amp;P VAL'!AQ222*'[1]PERCENT ARRAY-MEAN FC&amp;P VAL'!AR222*'[1]PERCENT ARRAY-MEAN FC&amp;P VAL'!AS222+ABS('[1]PERCENT ARRAY-MEAN FC&amp;P VAL'!AT222*'[1]PERCENT ARRAY-MEAN FC&amp;P VAL'!AU222*'[1]PERCENT ARRAY-MEAN FC&amp;P VAL'!AV222))&gt;0,'[1]PERCENT ARRAY-MEAN FC&amp;P VAL'!AQ222*'[1]PERCENT ARRAY-MEAN FC&amp;P VAL'!AR222*'[1]PERCENT ARRAY-MEAN FC&amp;P VAL'!AS222+ABS('[1]PERCENT ARRAY-MEAN FC&amp;P VAL'!AT222*'[1]PERCENT ARRAY-MEAN FC&amp;P VAL'!AU222*'[1]PERCENT ARRAY-MEAN FC&amp;P VAL'!AV222),""),""))</f>
        <v/>
      </c>
      <c r="S222" s="12" t="str">
        <f>IF(R222="","",'[1]PERCENT ARRAY-MEAN FC&amp;P VAL'!AQ222*'[1]PERCENT ARRAY-MEAN FC&amp;P VAL'!AR222*'[1]PERCENT ARRAY-MEAN FC&amp;P VAL'!AS222-ABS('[1]PERCENT ARRAY-MEAN FC&amp;P VAL'!AT222*'[1]PERCENT ARRAY-MEAN FC&amp;P VAL'!AU222*'[1]PERCENT ARRAY-MEAN FC&amp;P VAL'!AV222))</f>
        <v/>
      </c>
      <c r="T222" t="str">
        <f>IF(A222="","",IF('[1]Calculation genes in KEGG path'!L220&gt;='[1]Flux and Impact'!$E$1,IF(('[1]PERCENT ARRAY-MEAN FC&amp;P VAL'!AW222*'[1]PERCENT ARRAY-MEAN FC&amp;P VAL'!AX222*'[1]PERCENT ARRAY-MEAN FC&amp;P VAL'!AY222+ABS('[1]PERCENT ARRAY-MEAN FC&amp;P VAL'!AZ222*'[1]PERCENT ARRAY-MEAN FC&amp;P VAL'!BA222*'[1]PERCENT ARRAY-MEAN FC&amp;P VAL'!BB222))&gt;0,'[1]PERCENT ARRAY-MEAN FC&amp;P VAL'!AW222*'[1]PERCENT ARRAY-MEAN FC&amp;P VAL'!AX222*'[1]PERCENT ARRAY-MEAN FC&amp;P VAL'!AY222+ABS('[1]PERCENT ARRAY-MEAN FC&amp;P VAL'!AZ222*'[1]PERCENT ARRAY-MEAN FC&amp;P VAL'!BA222*'[1]PERCENT ARRAY-MEAN FC&amp;P VAL'!BB222),""),""))</f>
        <v/>
      </c>
      <c r="U222" s="12" t="str">
        <f>IF(T222="","",'[1]PERCENT ARRAY-MEAN FC&amp;P VAL'!AW222*'[1]PERCENT ARRAY-MEAN FC&amp;P VAL'!AX222*'[1]PERCENT ARRAY-MEAN FC&amp;P VAL'!AY222-ABS('[1]PERCENT ARRAY-MEAN FC&amp;P VAL'!AZ222*'[1]PERCENT ARRAY-MEAN FC&amp;P VAL'!BA222*'[1]PERCENT ARRAY-MEAN FC&amp;P VAL'!BB222))</f>
        <v/>
      </c>
      <c r="V222" t="str">
        <f>IF(A222="","",IF('[1]Calculation genes in KEGG path'!L220&gt;='[1]Flux and Impact'!$E$1,IF(('[1]PERCENT ARRAY-MEAN FC&amp;P VAL'!BC222*'[1]PERCENT ARRAY-MEAN FC&amp;P VAL'!BD222*'[1]PERCENT ARRAY-MEAN FC&amp;P VAL'!BE222+ABS('[1]PERCENT ARRAY-MEAN FC&amp;P VAL'!BF222*'[1]PERCENT ARRAY-MEAN FC&amp;P VAL'!BG222*'[1]PERCENT ARRAY-MEAN FC&amp;P VAL'!BH222))&gt;0,'[1]PERCENT ARRAY-MEAN FC&amp;P VAL'!BC222*'[1]PERCENT ARRAY-MEAN FC&amp;P VAL'!BD222*'[1]PERCENT ARRAY-MEAN FC&amp;P VAL'!BE222+ABS('[1]PERCENT ARRAY-MEAN FC&amp;P VAL'!BF222*'[1]PERCENT ARRAY-MEAN FC&amp;P VAL'!BG222*'[1]PERCENT ARRAY-MEAN FC&amp;P VAL'!BH222),""),""))</f>
        <v/>
      </c>
      <c r="W222" s="12" t="str">
        <f>IF(V222="","",'[1]PERCENT ARRAY-MEAN FC&amp;P VAL'!BC222*'[1]PERCENT ARRAY-MEAN FC&amp;P VAL'!BD222*'[1]PERCENT ARRAY-MEAN FC&amp;P VAL'!BE222-ABS('[1]PERCENT ARRAY-MEAN FC&amp;P VAL'!BF222*'[1]PERCENT ARRAY-MEAN FC&amp;P VAL'!BG222*'[1]PERCENT ARRAY-MEAN FC&amp;P VAL'!BH222))</f>
        <v/>
      </c>
      <c r="X222" t="str">
        <f>IF(A222="","",IF('[1]Calculation genes in KEGG path'!L220&gt;='[1]Flux and Impact'!$E$1,IF(('[1]PERCENT ARRAY-MEAN FC&amp;P VAL'!BI222*'[1]PERCENT ARRAY-MEAN FC&amp;P VAL'!BJ222*'[1]PERCENT ARRAY-MEAN FC&amp;P VAL'!BK222+ABS('[1]PERCENT ARRAY-MEAN FC&amp;P VAL'!BL222*'[1]PERCENT ARRAY-MEAN FC&amp;P VAL'!BM222*'[1]PERCENT ARRAY-MEAN FC&amp;P VAL'!BN222))&gt;0,'[1]PERCENT ARRAY-MEAN FC&amp;P VAL'!BI222*'[1]PERCENT ARRAY-MEAN FC&amp;P VAL'!BJ222*'[1]PERCENT ARRAY-MEAN FC&amp;P VAL'!BK222+ABS('[1]PERCENT ARRAY-MEAN FC&amp;P VAL'!BL222*'[1]PERCENT ARRAY-MEAN FC&amp;P VAL'!BM222*'[1]PERCENT ARRAY-MEAN FC&amp;P VAL'!BN222),""),""))</f>
        <v/>
      </c>
      <c r="Y222" s="12" t="str">
        <f>IF(X222="","",'[1]PERCENT ARRAY-MEAN FC&amp;P VAL'!BI222*'[1]PERCENT ARRAY-MEAN FC&amp;P VAL'!BJ222*'[1]PERCENT ARRAY-MEAN FC&amp;P VAL'!BK222-ABS('[1]PERCENT ARRAY-MEAN FC&amp;P VAL'!BL222*'[1]PERCENT ARRAY-MEAN FC&amp;P VAL'!BM222*'[1]PERCENT ARRAY-MEAN FC&amp;P VAL'!BN222))</f>
        <v/>
      </c>
      <c r="Z222" t="str">
        <f>IF(A222="","",IF('[1]Calculation genes in KEGG path'!L220&gt;='[1]Flux and Impact'!$E$1,IF(('[1]PERCENT ARRAY-MEAN FC&amp;P VAL'!BO222*'[1]PERCENT ARRAY-MEAN FC&amp;P VAL'!BP222*'[1]PERCENT ARRAY-MEAN FC&amp;P VAL'!BQ222+ABS('[1]PERCENT ARRAY-MEAN FC&amp;P VAL'!BR222*'[1]PERCENT ARRAY-MEAN FC&amp;P VAL'!BS222*'[1]PERCENT ARRAY-MEAN FC&amp;P VAL'!BT222))&gt;0,'[1]PERCENT ARRAY-MEAN FC&amp;P VAL'!BO222*'[1]PERCENT ARRAY-MEAN FC&amp;P VAL'!BP222*'[1]PERCENT ARRAY-MEAN FC&amp;P VAL'!BQ222+ABS('[1]PERCENT ARRAY-MEAN FC&amp;P VAL'!BR222*'[1]PERCENT ARRAY-MEAN FC&amp;P VAL'!BS222*'[1]PERCENT ARRAY-MEAN FC&amp;P VAL'!BT222),""),""))</f>
        <v/>
      </c>
      <c r="AA222" s="12" t="str">
        <f>IF(Z222="","",'[1]PERCENT ARRAY-MEAN FC&amp;P VAL'!BO222*'[1]PERCENT ARRAY-MEAN FC&amp;P VAL'!BP222*'[1]PERCENT ARRAY-MEAN FC&amp;P VAL'!BQ222-ABS('[1]PERCENT ARRAY-MEAN FC&amp;P VAL'!BR222*'[1]PERCENT ARRAY-MEAN FC&amp;P VAL'!BS222*'[1]PERCENT ARRAY-MEAN FC&amp;P VAL'!BT222))</f>
        <v/>
      </c>
      <c r="AB222" t="str">
        <f>IF(A222="","",IF('[1]Calculation genes in KEGG path'!L220&gt;='[1]Flux and Impact'!$E$1,IF(('[1]PERCENT ARRAY-MEAN FC&amp;P VAL'!BU222*'[1]PERCENT ARRAY-MEAN FC&amp;P VAL'!BV222*'[1]PERCENT ARRAY-MEAN FC&amp;P VAL'!BW222+ABS('[1]PERCENT ARRAY-MEAN FC&amp;P VAL'!BX222*'[1]PERCENT ARRAY-MEAN FC&amp;P VAL'!BY222*'[1]PERCENT ARRAY-MEAN FC&amp;P VAL'!BZ222))&gt;0,'[1]PERCENT ARRAY-MEAN FC&amp;P VAL'!BU222*'[1]PERCENT ARRAY-MEAN FC&amp;P VAL'!BV222*'[1]PERCENT ARRAY-MEAN FC&amp;P VAL'!BW222+ABS('[1]PERCENT ARRAY-MEAN FC&amp;P VAL'!BX222*'[1]PERCENT ARRAY-MEAN FC&amp;P VAL'!BY222*'[1]PERCENT ARRAY-MEAN FC&amp;P VAL'!BZ222),""),""))</f>
        <v/>
      </c>
      <c r="AC222" s="12" t="str">
        <f>IF(AB222="","",'[1]PERCENT ARRAY-MEAN FC&amp;P VAL'!BU222*'[1]PERCENT ARRAY-MEAN FC&amp;P VAL'!BV222*'[1]PERCENT ARRAY-MEAN FC&amp;P VAL'!BW222-ABS('[1]PERCENT ARRAY-MEAN FC&amp;P VAL'!BX222*'[1]PERCENT ARRAY-MEAN FC&amp;P VAL'!BY222*'[1]PERCENT ARRAY-MEAN FC&amp;P VAL'!BZ222))</f>
        <v/>
      </c>
      <c r="AD222" t="str">
        <f>IF(A222="","",IF('[1]Calculation genes in KEGG path'!L220&gt;='[1]Flux and Impact'!$E$1,IF(('[1]PERCENT ARRAY-MEAN FC&amp;P VAL'!CA222*'[1]PERCENT ARRAY-MEAN FC&amp;P VAL'!CB222*'[1]PERCENT ARRAY-MEAN FC&amp;P VAL'!CC222+ABS('[1]PERCENT ARRAY-MEAN FC&amp;P VAL'!CD222*'[1]PERCENT ARRAY-MEAN FC&amp;P VAL'!CE222*'[1]PERCENT ARRAY-MEAN FC&amp;P VAL'!CF222))&gt;0,'[1]PERCENT ARRAY-MEAN FC&amp;P VAL'!CA222*'[1]PERCENT ARRAY-MEAN FC&amp;P VAL'!CB222*'[1]PERCENT ARRAY-MEAN FC&amp;P VAL'!CC222+ABS('[1]PERCENT ARRAY-MEAN FC&amp;P VAL'!CD222*'[1]PERCENT ARRAY-MEAN FC&amp;P VAL'!CE222*'[1]PERCENT ARRAY-MEAN FC&amp;P VAL'!CF222),""),""))</f>
        <v/>
      </c>
      <c r="AE222" s="12" t="str">
        <f>IF(AD222="","",'[1]PERCENT ARRAY-MEAN FC&amp;P VAL'!CA222*'[1]PERCENT ARRAY-MEAN FC&amp;P VAL'!CB222*'[1]PERCENT ARRAY-MEAN FC&amp;P VAL'!CC222-ABS('[1]PERCENT ARRAY-MEAN FC&amp;P VAL'!CD222*'[1]PERCENT ARRAY-MEAN FC&amp;P VAL'!CE222*'[1]PERCENT ARRAY-MEAN FC&amp;P VAL'!CF222))</f>
        <v/>
      </c>
      <c r="AF222" t="str">
        <f>IF(A222="","",IF('[1]Calculation genes in KEGG path'!L220&gt;='[1]Flux and Impact'!$E$1,IF(('[1]PERCENT ARRAY-MEAN FC&amp;P VAL'!CG222*'[1]PERCENT ARRAY-MEAN FC&amp;P VAL'!CH222*'[1]PERCENT ARRAY-MEAN FC&amp;P VAL'!CI222+ABS('[1]PERCENT ARRAY-MEAN FC&amp;P VAL'!CJ222*'[1]PERCENT ARRAY-MEAN FC&amp;P VAL'!CK222*'[1]PERCENT ARRAY-MEAN FC&amp;P VAL'!CL222))&gt;0,'[1]PERCENT ARRAY-MEAN FC&amp;P VAL'!CG222*'[1]PERCENT ARRAY-MEAN FC&amp;P VAL'!CH222*'[1]PERCENT ARRAY-MEAN FC&amp;P VAL'!CI222+ABS('[1]PERCENT ARRAY-MEAN FC&amp;P VAL'!CJ222*'[1]PERCENT ARRAY-MEAN FC&amp;P VAL'!CK222*'[1]PERCENT ARRAY-MEAN FC&amp;P VAL'!CL222),""),""))</f>
        <v/>
      </c>
      <c r="AG222" s="12" t="str">
        <f>IF(AF222="","",'[1]PERCENT ARRAY-MEAN FC&amp;P VAL'!CG222*'[1]PERCENT ARRAY-MEAN FC&amp;P VAL'!CH222*'[1]PERCENT ARRAY-MEAN FC&amp;P VAL'!CI222-ABS('[1]PERCENT ARRAY-MEAN FC&amp;P VAL'!CJ222*'[1]PERCENT ARRAY-MEAN FC&amp;P VAL'!CK222*'[1]PERCENT ARRAY-MEAN FC&amp;P VAL'!CL222))</f>
        <v/>
      </c>
      <c r="AH222" t="str">
        <f>IF(A222="","",IF('[1]Calculation genes in KEGG path'!L220&gt;='[1]Flux and Impact'!$E$1,IF(('[1]PERCENT ARRAY-MEAN FC&amp;P VAL'!CM222*'[1]PERCENT ARRAY-MEAN FC&amp;P VAL'!CN222*'[1]PERCENT ARRAY-MEAN FC&amp;P VAL'!CO222+ABS('[1]PERCENT ARRAY-MEAN FC&amp;P VAL'!CP222*'[1]PERCENT ARRAY-MEAN FC&amp;P VAL'!CQ222*'[1]PERCENT ARRAY-MEAN FC&amp;P VAL'!CR222))&gt;0,'[1]PERCENT ARRAY-MEAN FC&amp;P VAL'!CM222*'[1]PERCENT ARRAY-MEAN FC&amp;P VAL'!CN222*'[1]PERCENT ARRAY-MEAN FC&amp;P VAL'!CO222+ABS('[1]PERCENT ARRAY-MEAN FC&amp;P VAL'!CP222*'[1]PERCENT ARRAY-MEAN FC&amp;P VAL'!CQ222*'[1]PERCENT ARRAY-MEAN FC&amp;P VAL'!CR222),""),""))</f>
        <v/>
      </c>
      <c r="AI222" s="12" t="str">
        <f>IF(AH222="","",'[1]PERCENT ARRAY-MEAN FC&amp;P VAL'!CM222*'[1]PERCENT ARRAY-MEAN FC&amp;P VAL'!CN222*'[1]PERCENT ARRAY-MEAN FC&amp;P VAL'!CO222-ABS('[1]PERCENT ARRAY-MEAN FC&amp;P VAL'!CP222*'[1]PERCENT ARRAY-MEAN FC&amp;P VAL'!CQ222*'[1]PERCENT ARRAY-MEAN FC&amp;P VAL'!CR222))</f>
        <v/>
      </c>
      <c r="AJ222" t="str">
        <f>IF(A222="","",IF('[1]Calculation genes in KEGG path'!L220&gt;='[1]Flux and Impact'!$E$1,IF(('[1]PERCENT ARRAY-MEAN FC&amp;P VAL'!CS222*'[1]PERCENT ARRAY-MEAN FC&amp;P VAL'!CT222*'[1]PERCENT ARRAY-MEAN FC&amp;P VAL'!CU222+ABS('[1]PERCENT ARRAY-MEAN FC&amp;P VAL'!CV222*'[1]PERCENT ARRAY-MEAN FC&amp;P VAL'!CW222*'[1]PERCENT ARRAY-MEAN FC&amp;P VAL'!CX222))&gt;0,'[1]PERCENT ARRAY-MEAN FC&amp;P VAL'!CS222*'[1]PERCENT ARRAY-MEAN FC&amp;P VAL'!CT222*'[1]PERCENT ARRAY-MEAN FC&amp;P VAL'!CU222+ABS('[1]PERCENT ARRAY-MEAN FC&amp;P VAL'!CV222*'[1]PERCENT ARRAY-MEAN FC&amp;P VAL'!CW222*'[1]PERCENT ARRAY-MEAN FC&amp;P VAL'!CX222),""),""))</f>
        <v/>
      </c>
      <c r="AK222" s="12" t="str">
        <f>IF(AJ222="","",'[1]PERCENT ARRAY-MEAN FC&amp;P VAL'!CS222*'[1]PERCENT ARRAY-MEAN FC&amp;P VAL'!CT222*'[1]PERCENT ARRAY-MEAN FC&amp;P VAL'!CU222-ABS('[1]PERCENT ARRAY-MEAN FC&amp;P VAL'!CV222*'[1]PERCENT ARRAY-MEAN FC&amp;P VAL'!CW222*'[1]PERCENT ARRAY-MEAN FC&amp;P VAL'!CX222))</f>
        <v/>
      </c>
      <c r="AL222" t="str">
        <f>IF(A222="","",IF('[1]Calculation genes in KEGG path'!L220&gt;='[1]Flux and Impact'!$E$1,IF(('[1]PERCENT ARRAY-MEAN FC&amp;P VAL'!CY222*'[1]PERCENT ARRAY-MEAN FC&amp;P VAL'!CZ222*'[1]PERCENT ARRAY-MEAN FC&amp;P VAL'!DA222+ABS('[1]PERCENT ARRAY-MEAN FC&amp;P VAL'!DB222*'[1]PERCENT ARRAY-MEAN FC&amp;P VAL'!DC222*'[1]PERCENT ARRAY-MEAN FC&amp;P VAL'!DD222))&gt;0,'[1]PERCENT ARRAY-MEAN FC&amp;P VAL'!CY222*'[1]PERCENT ARRAY-MEAN FC&amp;P VAL'!CZ222*'[1]PERCENT ARRAY-MEAN FC&amp;P VAL'!DA222+ABS('[1]PERCENT ARRAY-MEAN FC&amp;P VAL'!DB222*'[1]PERCENT ARRAY-MEAN FC&amp;P VAL'!DC222*'[1]PERCENT ARRAY-MEAN FC&amp;P VAL'!DD222),""),""))</f>
        <v/>
      </c>
      <c r="AM222" s="12" t="str">
        <f>IF(AL222="","",'[1]PERCENT ARRAY-MEAN FC&amp;P VAL'!CY222*'[1]PERCENT ARRAY-MEAN FC&amp;P VAL'!CZ222*'[1]PERCENT ARRAY-MEAN FC&amp;P VAL'!DA222-ABS('[1]PERCENT ARRAY-MEAN FC&amp;P VAL'!DB222*'[1]PERCENT ARRAY-MEAN FC&amp;P VAL'!DC222*'[1]PERCENT ARRAY-MEAN FC&amp;P VAL'!DD222))</f>
        <v/>
      </c>
      <c r="AN222" t="str">
        <f>IF(A222="","",IF('[1]Calculation genes in KEGG path'!L220&gt;='[1]Flux and Impact'!$E$1,IF(('[1]PERCENT ARRAY-MEAN FC&amp;P VAL'!DE222*'[1]PERCENT ARRAY-MEAN FC&amp;P VAL'!DF222*'[1]PERCENT ARRAY-MEAN FC&amp;P VAL'!DG222+ABS('[1]PERCENT ARRAY-MEAN FC&amp;P VAL'!DH222*'[1]PERCENT ARRAY-MEAN FC&amp;P VAL'!DI222*'[1]PERCENT ARRAY-MEAN FC&amp;P VAL'!DJ222))&gt;0,'[1]PERCENT ARRAY-MEAN FC&amp;P VAL'!DE222*'[1]PERCENT ARRAY-MEAN FC&amp;P VAL'!DF222*'[1]PERCENT ARRAY-MEAN FC&amp;P VAL'!DG222+ABS('[1]PERCENT ARRAY-MEAN FC&amp;P VAL'!DH222*'[1]PERCENT ARRAY-MEAN FC&amp;P VAL'!DI222*'[1]PERCENT ARRAY-MEAN FC&amp;P VAL'!DJ222),""),""))</f>
        <v/>
      </c>
      <c r="AO222" s="12" t="str">
        <f>IF(AN222="","",'[1]PERCENT ARRAY-MEAN FC&amp;P VAL'!DE222*'[1]PERCENT ARRAY-MEAN FC&amp;P VAL'!DF222*'[1]PERCENT ARRAY-MEAN FC&amp;P VAL'!DG222-ABS('[1]PERCENT ARRAY-MEAN FC&amp;P VAL'!DH222*'[1]PERCENT ARRAY-MEAN FC&amp;P VAL'!DI222*'[1]PERCENT ARRAY-MEAN FC&amp;P VAL'!DJ222))</f>
        <v/>
      </c>
      <c r="AP222" t="str">
        <f>IF(A222="","",IF('[1]Calculation genes in KEGG path'!L220&gt;='[1]Flux and Impact'!$E$1,IF(('[1]PERCENT ARRAY-MEAN FC&amp;P VAL'!DK222*'[1]PERCENT ARRAY-MEAN FC&amp;P VAL'!DL222*'[1]PERCENT ARRAY-MEAN FC&amp;P VAL'!DM222+ABS('[1]PERCENT ARRAY-MEAN FC&amp;P VAL'!DN222*'[1]PERCENT ARRAY-MEAN FC&amp;P VAL'!DO222*'[1]PERCENT ARRAY-MEAN FC&amp;P VAL'!DP222))&gt;0,'[1]PERCENT ARRAY-MEAN FC&amp;P VAL'!DK222*'[1]PERCENT ARRAY-MEAN FC&amp;P VAL'!DL222*'[1]PERCENT ARRAY-MEAN FC&amp;P VAL'!DM222+ABS('[1]PERCENT ARRAY-MEAN FC&amp;P VAL'!DN222*'[1]PERCENT ARRAY-MEAN FC&amp;P VAL'!DO222*'[1]PERCENT ARRAY-MEAN FC&amp;P VAL'!DP222),""),""))</f>
        <v/>
      </c>
      <c r="AQ222" s="12" t="str">
        <f>IF(AP222="","",'[1]PERCENT ARRAY-MEAN FC&amp;P VAL'!DK222*'[1]PERCENT ARRAY-MEAN FC&amp;P VAL'!DL222*'[1]PERCENT ARRAY-MEAN FC&amp;P VAL'!DM222-ABS('[1]PERCENT ARRAY-MEAN FC&amp;P VAL'!DN222*'[1]PERCENT ARRAY-MEAN FC&amp;P VAL'!DO222*'[1]PERCENT ARRAY-MEAN FC&amp;P VAL'!DP222))</f>
        <v/>
      </c>
      <c r="AR222" t="str">
        <f>IF(A222="","",IF('[1]Calculation genes in KEGG path'!L220&gt;='[1]Flux and Impact'!$E$1,IF(('[1]PERCENT ARRAY-MEAN FC&amp;P VAL'!DQ222*'[1]PERCENT ARRAY-MEAN FC&amp;P VAL'!DR222*'[1]PERCENT ARRAY-MEAN FC&amp;P VAL'!DS222+ABS('[1]PERCENT ARRAY-MEAN FC&amp;P VAL'!DT222*'[1]PERCENT ARRAY-MEAN FC&amp;P VAL'!DU222*'[1]PERCENT ARRAY-MEAN FC&amp;P VAL'!DV222))&gt;0,'[1]PERCENT ARRAY-MEAN FC&amp;P VAL'!DQ222*'[1]PERCENT ARRAY-MEAN FC&amp;P VAL'!DR222*'[1]PERCENT ARRAY-MEAN FC&amp;P VAL'!DS222+ABS('[1]PERCENT ARRAY-MEAN FC&amp;P VAL'!DT222*'[1]PERCENT ARRAY-MEAN FC&amp;P VAL'!DU222*'[1]PERCENT ARRAY-MEAN FC&amp;P VAL'!DV222),""),""))</f>
        <v/>
      </c>
      <c r="AS222" s="12" t="str">
        <f>IF(AR222="","",'[1]PERCENT ARRAY-MEAN FC&amp;P VAL'!DQ222*'[1]PERCENT ARRAY-MEAN FC&amp;P VAL'!DR222*'[1]PERCENT ARRAY-MEAN FC&amp;P VAL'!DS222-ABS('[1]PERCENT ARRAY-MEAN FC&amp;P VAL'!DT222*'[1]PERCENT ARRAY-MEAN FC&amp;P VAL'!DU222*'[1]PERCENT ARRAY-MEAN FC&amp;P VAL'!DV222))</f>
        <v/>
      </c>
      <c r="AT222" s="12" t="str">
        <f t="shared" si="9"/>
        <v/>
      </c>
      <c r="AU222" s="12" t="str">
        <f t="shared" si="10"/>
        <v/>
      </c>
    </row>
    <row r="223" spans="5:47">
      <c r="E223" s="12"/>
      <c r="O223" s="12" t="str">
        <f>IF(N223="","",'[1]PERCENT ARRAY-MEAN FC&amp;P VAL'!AE223*'[1]PERCENT ARRAY-MEAN FC&amp;P VAL'!AF223*'[1]PERCENT ARRAY-MEAN FC&amp;P VAL'!AG223-ABS('[1]PERCENT ARRAY-MEAN FC&amp;P VAL'!AH223*'[1]PERCENT ARRAY-MEAN FC&amp;P VAL'!AI223*'[1]PERCENT ARRAY-MEAN FC&amp;P VAL'!AJ223))</f>
        <v/>
      </c>
      <c r="P223" t="str">
        <f>IF(A223="","",IF('[1]Calculation genes in KEGG path'!L221&gt;='[1]Flux and Impact'!$E$1,IF(('[1]PERCENT ARRAY-MEAN FC&amp;P VAL'!AK223*'[1]PERCENT ARRAY-MEAN FC&amp;P VAL'!AL223*'[1]PERCENT ARRAY-MEAN FC&amp;P VAL'!AM223+ABS('[1]PERCENT ARRAY-MEAN FC&amp;P VAL'!AN223*'[1]PERCENT ARRAY-MEAN FC&amp;P VAL'!AO223*'[1]PERCENT ARRAY-MEAN FC&amp;P VAL'!AP223))&gt;0,'[1]PERCENT ARRAY-MEAN FC&amp;P VAL'!AK223*'[1]PERCENT ARRAY-MEAN FC&amp;P VAL'!AL223*'[1]PERCENT ARRAY-MEAN FC&amp;P VAL'!AM223+ABS('[1]PERCENT ARRAY-MEAN FC&amp;P VAL'!AN223*'[1]PERCENT ARRAY-MEAN FC&amp;P VAL'!AO223*'[1]PERCENT ARRAY-MEAN FC&amp;P VAL'!AP223),""),""))</f>
        <v/>
      </c>
      <c r="Q223" s="12" t="str">
        <f>IF(P223="","",'[1]PERCENT ARRAY-MEAN FC&amp;P VAL'!AK223*'[1]PERCENT ARRAY-MEAN FC&amp;P VAL'!AL223*'[1]PERCENT ARRAY-MEAN FC&amp;P VAL'!AM223-ABS('[1]PERCENT ARRAY-MEAN FC&amp;P VAL'!AN223*'[1]PERCENT ARRAY-MEAN FC&amp;P VAL'!AO223*'[1]PERCENT ARRAY-MEAN FC&amp;P VAL'!AP223))</f>
        <v/>
      </c>
      <c r="R223" t="str">
        <f>IF(A223="","",IF('[1]Calculation genes in KEGG path'!L221&gt;='[1]Flux and Impact'!$E$1,IF(('[1]PERCENT ARRAY-MEAN FC&amp;P VAL'!AQ223*'[1]PERCENT ARRAY-MEAN FC&amp;P VAL'!AR223*'[1]PERCENT ARRAY-MEAN FC&amp;P VAL'!AS223+ABS('[1]PERCENT ARRAY-MEAN FC&amp;P VAL'!AT223*'[1]PERCENT ARRAY-MEAN FC&amp;P VAL'!AU223*'[1]PERCENT ARRAY-MEAN FC&amp;P VAL'!AV223))&gt;0,'[1]PERCENT ARRAY-MEAN FC&amp;P VAL'!AQ223*'[1]PERCENT ARRAY-MEAN FC&amp;P VAL'!AR223*'[1]PERCENT ARRAY-MEAN FC&amp;P VAL'!AS223+ABS('[1]PERCENT ARRAY-MEAN FC&amp;P VAL'!AT223*'[1]PERCENT ARRAY-MEAN FC&amp;P VAL'!AU223*'[1]PERCENT ARRAY-MEAN FC&amp;P VAL'!AV223),""),""))</f>
        <v/>
      </c>
      <c r="S223" s="12" t="str">
        <f>IF(R223="","",'[1]PERCENT ARRAY-MEAN FC&amp;P VAL'!AQ223*'[1]PERCENT ARRAY-MEAN FC&amp;P VAL'!AR223*'[1]PERCENT ARRAY-MEAN FC&amp;P VAL'!AS223-ABS('[1]PERCENT ARRAY-MEAN FC&amp;P VAL'!AT223*'[1]PERCENT ARRAY-MEAN FC&amp;P VAL'!AU223*'[1]PERCENT ARRAY-MEAN FC&amp;P VAL'!AV223))</f>
        <v/>
      </c>
      <c r="T223" t="str">
        <f>IF(A223="","",IF('[1]Calculation genes in KEGG path'!L221&gt;='[1]Flux and Impact'!$E$1,IF(('[1]PERCENT ARRAY-MEAN FC&amp;P VAL'!AW223*'[1]PERCENT ARRAY-MEAN FC&amp;P VAL'!AX223*'[1]PERCENT ARRAY-MEAN FC&amp;P VAL'!AY223+ABS('[1]PERCENT ARRAY-MEAN FC&amp;P VAL'!AZ223*'[1]PERCENT ARRAY-MEAN FC&amp;P VAL'!BA223*'[1]PERCENT ARRAY-MEAN FC&amp;P VAL'!BB223))&gt;0,'[1]PERCENT ARRAY-MEAN FC&amp;P VAL'!AW223*'[1]PERCENT ARRAY-MEAN FC&amp;P VAL'!AX223*'[1]PERCENT ARRAY-MEAN FC&amp;P VAL'!AY223+ABS('[1]PERCENT ARRAY-MEAN FC&amp;P VAL'!AZ223*'[1]PERCENT ARRAY-MEAN FC&amp;P VAL'!BA223*'[1]PERCENT ARRAY-MEAN FC&amp;P VAL'!BB223),""),""))</f>
        <v/>
      </c>
      <c r="U223" s="12" t="str">
        <f>IF(T223="","",'[1]PERCENT ARRAY-MEAN FC&amp;P VAL'!AW223*'[1]PERCENT ARRAY-MEAN FC&amp;P VAL'!AX223*'[1]PERCENT ARRAY-MEAN FC&amp;P VAL'!AY223-ABS('[1]PERCENT ARRAY-MEAN FC&amp;P VAL'!AZ223*'[1]PERCENT ARRAY-MEAN FC&amp;P VAL'!BA223*'[1]PERCENT ARRAY-MEAN FC&amp;P VAL'!BB223))</f>
        <v/>
      </c>
      <c r="V223" t="str">
        <f>IF(A223="","",IF('[1]Calculation genes in KEGG path'!L221&gt;='[1]Flux and Impact'!$E$1,IF(('[1]PERCENT ARRAY-MEAN FC&amp;P VAL'!BC223*'[1]PERCENT ARRAY-MEAN FC&amp;P VAL'!BD223*'[1]PERCENT ARRAY-MEAN FC&amp;P VAL'!BE223+ABS('[1]PERCENT ARRAY-MEAN FC&amp;P VAL'!BF223*'[1]PERCENT ARRAY-MEAN FC&amp;P VAL'!BG223*'[1]PERCENT ARRAY-MEAN FC&amp;P VAL'!BH223))&gt;0,'[1]PERCENT ARRAY-MEAN FC&amp;P VAL'!BC223*'[1]PERCENT ARRAY-MEAN FC&amp;P VAL'!BD223*'[1]PERCENT ARRAY-MEAN FC&amp;P VAL'!BE223+ABS('[1]PERCENT ARRAY-MEAN FC&amp;P VAL'!BF223*'[1]PERCENT ARRAY-MEAN FC&amp;P VAL'!BG223*'[1]PERCENT ARRAY-MEAN FC&amp;P VAL'!BH223),""),""))</f>
        <v/>
      </c>
      <c r="W223" s="12" t="str">
        <f>IF(V223="","",'[1]PERCENT ARRAY-MEAN FC&amp;P VAL'!BC223*'[1]PERCENT ARRAY-MEAN FC&amp;P VAL'!BD223*'[1]PERCENT ARRAY-MEAN FC&amp;P VAL'!BE223-ABS('[1]PERCENT ARRAY-MEAN FC&amp;P VAL'!BF223*'[1]PERCENT ARRAY-MEAN FC&amp;P VAL'!BG223*'[1]PERCENT ARRAY-MEAN FC&amp;P VAL'!BH223))</f>
        <v/>
      </c>
      <c r="X223" t="str">
        <f>IF(A223="","",IF('[1]Calculation genes in KEGG path'!L221&gt;='[1]Flux and Impact'!$E$1,IF(('[1]PERCENT ARRAY-MEAN FC&amp;P VAL'!BI223*'[1]PERCENT ARRAY-MEAN FC&amp;P VAL'!BJ223*'[1]PERCENT ARRAY-MEAN FC&amp;P VAL'!BK223+ABS('[1]PERCENT ARRAY-MEAN FC&amp;P VAL'!BL223*'[1]PERCENT ARRAY-MEAN FC&amp;P VAL'!BM223*'[1]PERCENT ARRAY-MEAN FC&amp;P VAL'!BN223))&gt;0,'[1]PERCENT ARRAY-MEAN FC&amp;P VAL'!BI223*'[1]PERCENT ARRAY-MEAN FC&amp;P VAL'!BJ223*'[1]PERCENT ARRAY-MEAN FC&amp;P VAL'!BK223+ABS('[1]PERCENT ARRAY-MEAN FC&amp;P VAL'!BL223*'[1]PERCENT ARRAY-MEAN FC&amp;P VAL'!BM223*'[1]PERCENT ARRAY-MEAN FC&amp;P VAL'!BN223),""),""))</f>
        <v/>
      </c>
      <c r="Y223" s="12" t="str">
        <f>IF(X223="","",'[1]PERCENT ARRAY-MEAN FC&amp;P VAL'!BI223*'[1]PERCENT ARRAY-MEAN FC&amp;P VAL'!BJ223*'[1]PERCENT ARRAY-MEAN FC&amp;P VAL'!BK223-ABS('[1]PERCENT ARRAY-MEAN FC&amp;P VAL'!BL223*'[1]PERCENT ARRAY-MEAN FC&amp;P VAL'!BM223*'[1]PERCENT ARRAY-MEAN FC&amp;P VAL'!BN223))</f>
        <v/>
      </c>
      <c r="Z223" t="str">
        <f>IF(A223="","",IF('[1]Calculation genes in KEGG path'!L221&gt;='[1]Flux and Impact'!$E$1,IF(('[1]PERCENT ARRAY-MEAN FC&amp;P VAL'!BO223*'[1]PERCENT ARRAY-MEAN FC&amp;P VAL'!BP223*'[1]PERCENT ARRAY-MEAN FC&amp;P VAL'!BQ223+ABS('[1]PERCENT ARRAY-MEAN FC&amp;P VAL'!BR223*'[1]PERCENT ARRAY-MEAN FC&amp;P VAL'!BS223*'[1]PERCENT ARRAY-MEAN FC&amp;P VAL'!BT223))&gt;0,'[1]PERCENT ARRAY-MEAN FC&amp;P VAL'!BO223*'[1]PERCENT ARRAY-MEAN FC&amp;P VAL'!BP223*'[1]PERCENT ARRAY-MEAN FC&amp;P VAL'!BQ223+ABS('[1]PERCENT ARRAY-MEAN FC&amp;P VAL'!BR223*'[1]PERCENT ARRAY-MEAN FC&amp;P VAL'!BS223*'[1]PERCENT ARRAY-MEAN FC&amp;P VAL'!BT223),""),""))</f>
        <v/>
      </c>
      <c r="AA223" s="12" t="str">
        <f>IF(Z223="","",'[1]PERCENT ARRAY-MEAN FC&amp;P VAL'!BO223*'[1]PERCENT ARRAY-MEAN FC&amp;P VAL'!BP223*'[1]PERCENT ARRAY-MEAN FC&amp;P VAL'!BQ223-ABS('[1]PERCENT ARRAY-MEAN FC&amp;P VAL'!BR223*'[1]PERCENT ARRAY-MEAN FC&amp;P VAL'!BS223*'[1]PERCENT ARRAY-MEAN FC&amp;P VAL'!BT223))</f>
        <v/>
      </c>
      <c r="AB223" t="str">
        <f>IF(A223="","",IF('[1]Calculation genes in KEGG path'!L221&gt;='[1]Flux and Impact'!$E$1,IF(('[1]PERCENT ARRAY-MEAN FC&amp;P VAL'!BU223*'[1]PERCENT ARRAY-MEAN FC&amp;P VAL'!BV223*'[1]PERCENT ARRAY-MEAN FC&amp;P VAL'!BW223+ABS('[1]PERCENT ARRAY-MEAN FC&amp;P VAL'!BX223*'[1]PERCENT ARRAY-MEAN FC&amp;P VAL'!BY223*'[1]PERCENT ARRAY-MEAN FC&amp;P VAL'!BZ223))&gt;0,'[1]PERCENT ARRAY-MEAN FC&amp;P VAL'!BU223*'[1]PERCENT ARRAY-MEAN FC&amp;P VAL'!BV223*'[1]PERCENT ARRAY-MEAN FC&amp;P VAL'!BW223+ABS('[1]PERCENT ARRAY-MEAN FC&amp;P VAL'!BX223*'[1]PERCENT ARRAY-MEAN FC&amp;P VAL'!BY223*'[1]PERCENT ARRAY-MEAN FC&amp;P VAL'!BZ223),""),""))</f>
        <v/>
      </c>
      <c r="AC223" s="12" t="str">
        <f>IF(AB223="","",'[1]PERCENT ARRAY-MEAN FC&amp;P VAL'!BU223*'[1]PERCENT ARRAY-MEAN FC&amp;P VAL'!BV223*'[1]PERCENT ARRAY-MEAN FC&amp;P VAL'!BW223-ABS('[1]PERCENT ARRAY-MEAN FC&amp;P VAL'!BX223*'[1]PERCENT ARRAY-MEAN FC&amp;P VAL'!BY223*'[1]PERCENT ARRAY-MEAN FC&amp;P VAL'!BZ223))</f>
        <v/>
      </c>
      <c r="AD223" t="str">
        <f>IF(A223="","",IF('[1]Calculation genes in KEGG path'!L221&gt;='[1]Flux and Impact'!$E$1,IF(('[1]PERCENT ARRAY-MEAN FC&amp;P VAL'!CA223*'[1]PERCENT ARRAY-MEAN FC&amp;P VAL'!CB223*'[1]PERCENT ARRAY-MEAN FC&amp;P VAL'!CC223+ABS('[1]PERCENT ARRAY-MEAN FC&amp;P VAL'!CD223*'[1]PERCENT ARRAY-MEAN FC&amp;P VAL'!CE223*'[1]PERCENT ARRAY-MEAN FC&amp;P VAL'!CF223))&gt;0,'[1]PERCENT ARRAY-MEAN FC&amp;P VAL'!CA223*'[1]PERCENT ARRAY-MEAN FC&amp;P VAL'!CB223*'[1]PERCENT ARRAY-MEAN FC&amp;P VAL'!CC223+ABS('[1]PERCENT ARRAY-MEAN FC&amp;P VAL'!CD223*'[1]PERCENT ARRAY-MEAN FC&amp;P VAL'!CE223*'[1]PERCENT ARRAY-MEAN FC&amp;P VAL'!CF223),""),""))</f>
        <v/>
      </c>
      <c r="AE223" s="12" t="str">
        <f>IF(AD223="","",'[1]PERCENT ARRAY-MEAN FC&amp;P VAL'!CA223*'[1]PERCENT ARRAY-MEAN FC&amp;P VAL'!CB223*'[1]PERCENT ARRAY-MEAN FC&amp;P VAL'!CC223-ABS('[1]PERCENT ARRAY-MEAN FC&amp;P VAL'!CD223*'[1]PERCENT ARRAY-MEAN FC&amp;P VAL'!CE223*'[1]PERCENT ARRAY-MEAN FC&amp;P VAL'!CF223))</f>
        <v/>
      </c>
      <c r="AF223" t="str">
        <f>IF(A223="","",IF('[1]Calculation genes in KEGG path'!L221&gt;='[1]Flux and Impact'!$E$1,IF(('[1]PERCENT ARRAY-MEAN FC&amp;P VAL'!CG223*'[1]PERCENT ARRAY-MEAN FC&amp;P VAL'!CH223*'[1]PERCENT ARRAY-MEAN FC&amp;P VAL'!CI223+ABS('[1]PERCENT ARRAY-MEAN FC&amp;P VAL'!CJ223*'[1]PERCENT ARRAY-MEAN FC&amp;P VAL'!CK223*'[1]PERCENT ARRAY-MEAN FC&amp;P VAL'!CL223))&gt;0,'[1]PERCENT ARRAY-MEAN FC&amp;P VAL'!CG223*'[1]PERCENT ARRAY-MEAN FC&amp;P VAL'!CH223*'[1]PERCENT ARRAY-MEAN FC&amp;P VAL'!CI223+ABS('[1]PERCENT ARRAY-MEAN FC&amp;P VAL'!CJ223*'[1]PERCENT ARRAY-MEAN FC&amp;P VAL'!CK223*'[1]PERCENT ARRAY-MEAN FC&amp;P VAL'!CL223),""),""))</f>
        <v/>
      </c>
      <c r="AG223" s="12" t="str">
        <f>IF(AF223="","",'[1]PERCENT ARRAY-MEAN FC&amp;P VAL'!CG223*'[1]PERCENT ARRAY-MEAN FC&amp;P VAL'!CH223*'[1]PERCENT ARRAY-MEAN FC&amp;P VAL'!CI223-ABS('[1]PERCENT ARRAY-MEAN FC&amp;P VAL'!CJ223*'[1]PERCENT ARRAY-MEAN FC&amp;P VAL'!CK223*'[1]PERCENT ARRAY-MEAN FC&amp;P VAL'!CL223))</f>
        <v/>
      </c>
      <c r="AH223" t="str">
        <f>IF(A223="","",IF('[1]Calculation genes in KEGG path'!L221&gt;='[1]Flux and Impact'!$E$1,IF(('[1]PERCENT ARRAY-MEAN FC&amp;P VAL'!CM223*'[1]PERCENT ARRAY-MEAN FC&amp;P VAL'!CN223*'[1]PERCENT ARRAY-MEAN FC&amp;P VAL'!CO223+ABS('[1]PERCENT ARRAY-MEAN FC&amp;P VAL'!CP223*'[1]PERCENT ARRAY-MEAN FC&amp;P VAL'!CQ223*'[1]PERCENT ARRAY-MEAN FC&amp;P VAL'!CR223))&gt;0,'[1]PERCENT ARRAY-MEAN FC&amp;P VAL'!CM223*'[1]PERCENT ARRAY-MEAN FC&amp;P VAL'!CN223*'[1]PERCENT ARRAY-MEAN FC&amp;P VAL'!CO223+ABS('[1]PERCENT ARRAY-MEAN FC&amp;P VAL'!CP223*'[1]PERCENT ARRAY-MEAN FC&amp;P VAL'!CQ223*'[1]PERCENT ARRAY-MEAN FC&amp;P VAL'!CR223),""),""))</f>
        <v/>
      </c>
      <c r="AI223" s="12" t="str">
        <f>IF(AH223="","",'[1]PERCENT ARRAY-MEAN FC&amp;P VAL'!CM223*'[1]PERCENT ARRAY-MEAN FC&amp;P VAL'!CN223*'[1]PERCENT ARRAY-MEAN FC&amp;P VAL'!CO223-ABS('[1]PERCENT ARRAY-MEAN FC&amp;P VAL'!CP223*'[1]PERCENT ARRAY-MEAN FC&amp;P VAL'!CQ223*'[1]PERCENT ARRAY-MEAN FC&amp;P VAL'!CR223))</f>
        <v/>
      </c>
      <c r="AJ223" t="str">
        <f>IF(A223="","",IF('[1]Calculation genes in KEGG path'!L221&gt;='[1]Flux and Impact'!$E$1,IF(('[1]PERCENT ARRAY-MEAN FC&amp;P VAL'!CS223*'[1]PERCENT ARRAY-MEAN FC&amp;P VAL'!CT223*'[1]PERCENT ARRAY-MEAN FC&amp;P VAL'!CU223+ABS('[1]PERCENT ARRAY-MEAN FC&amp;P VAL'!CV223*'[1]PERCENT ARRAY-MEAN FC&amp;P VAL'!CW223*'[1]PERCENT ARRAY-MEAN FC&amp;P VAL'!CX223))&gt;0,'[1]PERCENT ARRAY-MEAN FC&amp;P VAL'!CS223*'[1]PERCENT ARRAY-MEAN FC&amp;P VAL'!CT223*'[1]PERCENT ARRAY-MEAN FC&amp;P VAL'!CU223+ABS('[1]PERCENT ARRAY-MEAN FC&amp;P VAL'!CV223*'[1]PERCENT ARRAY-MEAN FC&amp;P VAL'!CW223*'[1]PERCENT ARRAY-MEAN FC&amp;P VAL'!CX223),""),""))</f>
        <v/>
      </c>
      <c r="AK223" s="12" t="str">
        <f>IF(AJ223="","",'[1]PERCENT ARRAY-MEAN FC&amp;P VAL'!CS223*'[1]PERCENT ARRAY-MEAN FC&amp;P VAL'!CT223*'[1]PERCENT ARRAY-MEAN FC&amp;P VAL'!CU223-ABS('[1]PERCENT ARRAY-MEAN FC&amp;P VAL'!CV223*'[1]PERCENT ARRAY-MEAN FC&amp;P VAL'!CW223*'[1]PERCENT ARRAY-MEAN FC&amp;P VAL'!CX223))</f>
        <v/>
      </c>
      <c r="AL223" t="str">
        <f>IF(A223="","",IF('[1]Calculation genes in KEGG path'!L221&gt;='[1]Flux and Impact'!$E$1,IF(('[1]PERCENT ARRAY-MEAN FC&amp;P VAL'!CY223*'[1]PERCENT ARRAY-MEAN FC&amp;P VAL'!CZ223*'[1]PERCENT ARRAY-MEAN FC&amp;P VAL'!DA223+ABS('[1]PERCENT ARRAY-MEAN FC&amp;P VAL'!DB223*'[1]PERCENT ARRAY-MEAN FC&amp;P VAL'!DC223*'[1]PERCENT ARRAY-MEAN FC&amp;P VAL'!DD223))&gt;0,'[1]PERCENT ARRAY-MEAN FC&amp;P VAL'!CY223*'[1]PERCENT ARRAY-MEAN FC&amp;P VAL'!CZ223*'[1]PERCENT ARRAY-MEAN FC&amp;P VAL'!DA223+ABS('[1]PERCENT ARRAY-MEAN FC&amp;P VAL'!DB223*'[1]PERCENT ARRAY-MEAN FC&amp;P VAL'!DC223*'[1]PERCENT ARRAY-MEAN FC&amp;P VAL'!DD223),""),""))</f>
        <v/>
      </c>
      <c r="AM223" s="12" t="str">
        <f>IF(AL223="","",'[1]PERCENT ARRAY-MEAN FC&amp;P VAL'!CY223*'[1]PERCENT ARRAY-MEAN FC&amp;P VAL'!CZ223*'[1]PERCENT ARRAY-MEAN FC&amp;P VAL'!DA223-ABS('[1]PERCENT ARRAY-MEAN FC&amp;P VAL'!DB223*'[1]PERCENT ARRAY-MEAN FC&amp;P VAL'!DC223*'[1]PERCENT ARRAY-MEAN FC&amp;P VAL'!DD223))</f>
        <v/>
      </c>
      <c r="AN223" t="str">
        <f>IF(A223="","",IF('[1]Calculation genes in KEGG path'!L221&gt;='[1]Flux and Impact'!$E$1,IF(('[1]PERCENT ARRAY-MEAN FC&amp;P VAL'!DE223*'[1]PERCENT ARRAY-MEAN FC&amp;P VAL'!DF223*'[1]PERCENT ARRAY-MEAN FC&amp;P VAL'!DG223+ABS('[1]PERCENT ARRAY-MEAN FC&amp;P VAL'!DH223*'[1]PERCENT ARRAY-MEAN FC&amp;P VAL'!DI223*'[1]PERCENT ARRAY-MEAN FC&amp;P VAL'!DJ223))&gt;0,'[1]PERCENT ARRAY-MEAN FC&amp;P VAL'!DE223*'[1]PERCENT ARRAY-MEAN FC&amp;P VAL'!DF223*'[1]PERCENT ARRAY-MEAN FC&amp;P VAL'!DG223+ABS('[1]PERCENT ARRAY-MEAN FC&amp;P VAL'!DH223*'[1]PERCENT ARRAY-MEAN FC&amp;P VAL'!DI223*'[1]PERCENT ARRAY-MEAN FC&amp;P VAL'!DJ223),""),""))</f>
        <v/>
      </c>
      <c r="AO223" s="12" t="str">
        <f>IF(AN223="","",'[1]PERCENT ARRAY-MEAN FC&amp;P VAL'!DE223*'[1]PERCENT ARRAY-MEAN FC&amp;P VAL'!DF223*'[1]PERCENT ARRAY-MEAN FC&amp;P VAL'!DG223-ABS('[1]PERCENT ARRAY-MEAN FC&amp;P VAL'!DH223*'[1]PERCENT ARRAY-MEAN FC&amp;P VAL'!DI223*'[1]PERCENT ARRAY-MEAN FC&amp;P VAL'!DJ223))</f>
        <v/>
      </c>
      <c r="AP223" t="str">
        <f>IF(A223="","",IF('[1]Calculation genes in KEGG path'!L221&gt;='[1]Flux and Impact'!$E$1,IF(('[1]PERCENT ARRAY-MEAN FC&amp;P VAL'!DK223*'[1]PERCENT ARRAY-MEAN FC&amp;P VAL'!DL223*'[1]PERCENT ARRAY-MEAN FC&amp;P VAL'!DM223+ABS('[1]PERCENT ARRAY-MEAN FC&amp;P VAL'!DN223*'[1]PERCENT ARRAY-MEAN FC&amp;P VAL'!DO223*'[1]PERCENT ARRAY-MEAN FC&amp;P VAL'!DP223))&gt;0,'[1]PERCENT ARRAY-MEAN FC&amp;P VAL'!DK223*'[1]PERCENT ARRAY-MEAN FC&amp;P VAL'!DL223*'[1]PERCENT ARRAY-MEAN FC&amp;P VAL'!DM223+ABS('[1]PERCENT ARRAY-MEAN FC&amp;P VAL'!DN223*'[1]PERCENT ARRAY-MEAN FC&amp;P VAL'!DO223*'[1]PERCENT ARRAY-MEAN FC&amp;P VAL'!DP223),""),""))</f>
        <v/>
      </c>
      <c r="AQ223" s="12" t="str">
        <f>IF(AP223="","",'[1]PERCENT ARRAY-MEAN FC&amp;P VAL'!DK223*'[1]PERCENT ARRAY-MEAN FC&amp;P VAL'!DL223*'[1]PERCENT ARRAY-MEAN FC&amp;P VAL'!DM223-ABS('[1]PERCENT ARRAY-MEAN FC&amp;P VAL'!DN223*'[1]PERCENT ARRAY-MEAN FC&amp;P VAL'!DO223*'[1]PERCENT ARRAY-MEAN FC&amp;P VAL'!DP223))</f>
        <v/>
      </c>
      <c r="AR223" t="str">
        <f>IF(A223="","",IF('[1]Calculation genes in KEGG path'!L221&gt;='[1]Flux and Impact'!$E$1,IF(('[1]PERCENT ARRAY-MEAN FC&amp;P VAL'!DQ223*'[1]PERCENT ARRAY-MEAN FC&amp;P VAL'!DR223*'[1]PERCENT ARRAY-MEAN FC&amp;P VAL'!DS223+ABS('[1]PERCENT ARRAY-MEAN FC&amp;P VAL'!DT223*'[1]PERCENT ARRAY-MEAN FC&amp;P VAL'!DU223*'[1]PERCENT ARRAY-MEAN FC&amp;P VAL'!DV223))&gt;0,'[1]PERCENT ARRAY-MEAN FC&amp;P VAL'!DQ223*'[1]PERCENT ARRAY-MEAN FC&amp;P VAL'!DR223*'[1]PERCENT ARRAY-MEAN FC&amp;P VAL'!DS223+ABS('[1]PERCENT ARRAY-MEAN FC&amp;P VAL'!DT223*'[1]PERCENT ARRAY-MEAN FC&amp;P VAL'!DU223*'[1]PERCENT ARRAY-MEAN FC&amp;P VAL'!DV223),""),""))</f>
        <v/>
      </c>
      <c r="AS223" s="12" t="str">
        <f>IF(AR223="","",'[1]PERCENT ARRAY-MEAN FC&amp;P VAL'!DQ223*'[1]PERCENT ARRAY-MEAN FC&amp;P VAL'!DR223*'[1]PERCENT ARRAY-MEAN FC&amp;P VAL'!DS223-ABS('[1]PERCENT ARRAY-MEAN FC&amp;P VAL'!DT223*'[1]PERCENT ARRAY-MEAN FC&amp;P VAL'!DU223*'[1]PERCENT ARRAY-MEAN FC&amp;P VAL'!DV223))</f>
        <v/>
      </c>
      <c r="AT223" s="12" t="str">
        <f t="shared" si="9"/>
        <v/>
      </c>
      <c r="AU223" s="12" t="str">
        <f t="shared" si="10"/>
        <v/>
      </c>
    </row>
    <row r="224" spans="5:47">
      <c r="E224" s="12"/>
      <c r="O224" s="12" t="str">
        <f>IF(N224="","",'[1]PERCENT ARRAY-MEAN FC&amp;P VAL'!AE224*'[1]PERCENT ARRAY-MEAN FC&amp;P VAL'!AF224*'[1]PERCENT ARRAY-MEAN FC&amp;P VAL'!AG224-ABS('[1]PERCENT ARRAY-MEAN FC&amp;P VAL'!AH224*'[1]PERCENT ARRAY-MEAN FC&amp;P VAL'!AI224*'[1]PERCENT ARRAY-MEAN FC&amp;P VAL'!AJ224))</f>
        <v/>
      </c>
      <c r="P224" t="str">
        <f>IF(A224="","",IF('[1]Calculation genes in KEGG path'!L222&gt;='[1]Flux and Impact'!$E$1,IF(('[1]PERCENT ARRAY-MEAN FC&amp;P VAL'!AK224*'[1]PERCENT ARRAY-MEAN FC&amp;P VAL'!AL224*'[1]PERCENT ARRAY-MEAN FC&amp;P VAL'!AM224+ABS('[1]PERCENT ARRAY-MEAN FC&amp;P VAL'!AN224*'[1]PERCENT ARRAY-MEAN FC&amp;P VAL'!AO224*'[1]PERCENT ARRAY-MEAN FC&amp;P VAL'!AP224))&gt;0,'[1]PERCENT ARRAY-MEAN FC&amp;P VAL'!AK224*'[1]PERCENT ARRAY-MEAN FC&amp;P VAL'!AL224*'[1]PERCENT ARRAY-MEAN FC&amp;P VAL'!AM224+ABS('[1]PERCENT ARRAY-MEAN FC&amp;P VAL'!AN224*'[1]PERCENT ARRAY-MEAN FC&amp;P VAL'!AO224*'[1]PERCENT ARRAY-MEAN FC&amp;P VAL'!AP224),""),""))</f>
        <v/>
      </c>
      <c r="Q224" s="12" t="str">
        <f>IF(P224="","",'[1]PERCENT ARRAY-MEAN FC&amp;P VAL'!AK224*'[1]PERCENT ARRAY-MEAN FC&amp;P VAL'!AL224*'[1]PERCENT ARRAY-MEAN FC&amp;P VAL'!AM224-ABS('[1]PERCENT ARRAY-MEAN FC&amp;P VAL'!AN224*'[1]PERCENT ARRAY-MEAN FC&amp;P VAL'!AO224*'[1]PERCENT ARRAY-MEAN FC&amp;P VAL'!AP224))</f>
        <v/>
      </c>
      <c r="R224" t="str">
        <f>IF(A224="","",IF('[1]Calculation genes in KEGG path'!L222&gt;='[1]Flux and Impact'!$E$1,IF(('[1]PERCENT ARRAY-MEAN FC&amp;P VAL'!AQ224*'[1]PERCENT ARRAY-MEAN FC&amp;P VAL'!AR224*'[1]PERCENT ARRAY-MEAN FC&amp;P VAL'!AS224+ABS('[1]PERCENT ARRAY-MEAN FC&amp;P VAL'!AT224*'[1]PERCENT ARRAY-MEAN FC&amp;P VAL'!AU224*'[1]PERCENT ARRAY-MEAN FC&amp;P VAL'!AV224))&gt;0,'[1]PERCENT ARRAY-MEAN FC&amp;P VAL'!AQ224*'[1]PERCENT ARRAY-MEAN FC&amp;P VAL'!AR224*'[1]PERCENT ARRAY-MEAN FC&amp;P VAL'!AS224+ABS('[1]PERCENT ARRAY-MEAN FC&amp;P VAL'!AT224*'[1]PERCENT ARRAY-MEAN FC&amp;P VAL'!AU224*'[1]PERCENT ARRAY-MEAN FC&amp;P VAL'!AV224),""),""))</f>
        <v/>
      </c>
      <c r="S224" s="12" t="str">
        <f>IF(R224="","",'[1]PERCENT ARRAY-MEAN FC&amp;P VAL'!AQ224*'[1]PERCENT ARRAY-MEAN FC&amp;P VAL'!AR224*'[1]PERCENT ARRAY-MEAN FC&amp;P VAL'!AS224-ABS('[1]PERCENT ARRAY-MEAN FC&amp;P VAL'!AT224*'[1]PERCENT ARRAY-MEAN FC&amp;P VAL'!AU224*'[1]PERCENT ARRAY-MEAN FC&amp;P VAL'!AV224))</f>
        <v/>
      </c>
      <c r="T224" t="str">
        <f>IF(A224="","",IF('[1]Calculation genes in KEGG path'!L222&gt;='[1]Flux and Impact'!$E$1,IF(('[1]PERCENT ARRAY-MEAN FC&amp;P VAL'!AW224*'[1]PERCENT ARRAY-MEAN FC&amp;P VAL'!AX224*'[1]PERCENT ARRAY-MEAN FC&amp;P VAL'!AY224+ABS('[1]PERCENT ARRAY-MEAN FC&amp;P VAL'!AZ224*'[1]PERCENT ARRAY-MEAN FC&amp;P VAL'!BA224*'[1]PERCENT ARRAY-MEAN FC&amp;P VAL'!BB224))&gt;0,'[1]PERCENT ARRAY-MEAN FC&amp;P VAL'!AW224*'[1]PERCENT ARRAY-MEAN FC&amp;P VAL'!AX224*'[1]PERCENT ARRAY-MEAN FC&amp;P VAL'!AY224+ABS('[1]PERCENT ARRAY-MEAN FC&amp;P VAL'!AZ224*'[1]PERCENT ARRAY-MEAN FC&amp;P VAL'!BA224*'[1]PERCENT ARRAY-MEAN FC&amp;P VAL'!BB224),""),""))</f>
        <v/>
      </c>
      <c r="U224" s="12" t="str">
        <f>IF(T224="","",'[1]PERCENT ARRAY-MEAN FC&amp;P VAL'!AW224*'[1]PERCENT ARRAY-MEAN FC&amp;P VAL'!AX224*'[1]PERCENT ARRAY-MEAN FC&amp;P VAL'!AY224-ABS('[1]PERCENT ARRAY-MEAN FC&amp;P VAL'!AZ224*'[1]PERCENT ARRAY-MEAN FC&amp;P VAL'!BA224*'[1]PERCENT ARRAY-MEAN FC&amp;P VAL'!BB224))</f>
        <v/>
      </c>
      <c r="V224" t="str">
        <f>IF(A224="","",IF('[1]Calculation genes in KEGG path'!L222&gt;='[1]Flux and Impact'!$E$1,IF(('[1]PERCENT ARRAY-MEAN FC&amp;P VAL'!BC224*'[1]PERCENT ARRAY-MEAN FC&amp;P VAL'!BD224*'[1]PERCENT ARRAY-MEAN FC&amp;P VAL'!BE224+ABS('[1]PERCENT ARRAY-MEAN FC&amp;P VAL'!BF224*'[1]PERCENT ARRAY-MEAN FC&amp;P VAL'!BG224*'[1]PERCENT ARRAY-MEAN FC&amp;P VAL'!BH224))&gt;0,'[1]PERCENT ARRAY-MEAN FC&amp;P VAL'!BC224*'[1]PERCENT ARRAY-MEAN FC&amp;P VAL'!BD224*'[1]PERCENT ARRAY-MEAN FC&amp;P VAL'!BE224+ABS('[1]PERCENT ARRAY-MEAN FC&amp;P VAL'!BF224*'[1]PERCENT ARRAY-MEAN FC&amp;P VAL'!BG224*'[1]PERCENT ARRAY-MEAN FC&amp;P VAL'!BH224),""),""))</f>
        <v/>
      </c>
      <c r="W224" s="12" t="str">
        <f>IF(V224="","",'[1]PERCENT ARRAY-MEAN FC&amp;P VAL'!BC224*'[1]PERCENT ARRAY-MEAN FC&amp;P VAL'!BD224*'[1]PERCENT ARRAY-MEAN FC&amp;P VAL'!BE224-ABS('[1]PERCENT ARRAY-MEAN FC&amp;P VAL'!BF224*'[1]PERCENT ARRAY-MEAN FC&amp;P VAL'!BG224*'[1]PERCENT ARRAY-MEAN FC&amp;P VAL'!BH224))</f>
        <v/>
      </c>
      <c r="X224" t="str">
        <f>IF(A224="","",IF('[1]Calculation genes in KEGG path'!L222&gt;='[1]Flux and Impact'!$E$1,IF(('[1]PERCENT ARRAY-MEAN FC&amp;P VAL'!BI224*'[1]PERCENT ARRAY-MEAN FC&amp;P VAL'!BJ224*'[1]PERCENT ARRAY-MEAN FC&amp;P VAL'!BK224+ABS('[1]PERCENT ARRAY-MEAN FC&amp;P VAL'!BL224*'[1]PERCENT ARRAY-MEAN FC&amp;P VAL'!BM224*'[1]PERCENT ARRAY-MEAN FC&amp;P VAL'!BN224))&gt;0,'[1]PERCENT ARRAY-MEAN FC&amp;P VAL'!BI224*'[1]PERCENT ARRAY-MEAN FC&amp;P VAL'!BJ224*'[1]PERCENT ARRAY-MEAN FC&amp;P VAL'!BK224+ABS('[1]PERCENT ARRAY-MEAN FC&amp;P VAL'!BL224*'[1]PERCENT ARRAY-MEAN FC&amp;P VAL'!BM224*'[1]PERCENT ARRAY-MEAN FC&amp;P VAL'!BN224),""),""))</f>
        <v/>
      </c>
      <c r="Y224" s="12" t="str">
        <f>IF(X224="","",'[1]PERCENT ARRAY-MEAN FC&amp;P VAL'!BI224*'[1]PERCENT ARRAY-MEAN FC&amp;P VAL'!BJ224*'[1]PERCENT ARRAY-MEAN FC&amp;P VAL'!BK224-ABS('[1]PERCENT ARRAY-MEAN FC&amp;P VAL'!BL224*'[1]PERCENT ARRAY-MEAN FC&amp;P VAL'!BM224*'[1]PERCENT ARRAY-MEAN FC&amp;P VAL'!BN224))</f>
        <v/>
      </c>
      <c r="Z224" t="str">
        <f>IF(A224="","",IF('[1]Calculation genes in KEGG path'!L222&gt;='[1]Flux and Impact'!$E$1,IF(('[1]PERCENT ARRAY-MEAN FC&amp;P VAL'!BO224*'[1]PERCENT ARRAY-MEAN FC&amp;P VAL'!BP224*'[1]PERCENT ARRAY-MEAN FC&amp;P VAL'!BQ224+ABS('[1]PERCENT ARRAY-MEAN FC&amp;P VAL'!BR224*'[1]PERCENT ARRAY-MEAN FC&amp;P VAL'!BS224*'[1]PERCENT ARRAY-MEAN FC&amp;P VAL'!BT224))&gt;0,'[1]PERCENT ARRAY-MEAN FC&amp;P VAL'!BO224*'[1]PERCENT ARRAY-MEAN FC&amp;P VAL'!BP224*'[1]PERCENT ARRAY-MEAN FC&amp;P VAL'!BQ224+ABS('[1]PERCENT ARRAY-MEAN FC&amp;P VAL'!BR224*'[1]PERCENT ARRAY-MEAN FC&amp;P VAL'!BS224*'[1]PERCENT ARRAY-MEAN FC&amp;P VAL'!BT224),""),""))</f>
        <v/>
      </c>
      <c r="AA224" s="12" t="str">
        <f>IF(Z224="","",'[1]PERCENT ARRAY-MEAN FC&amp;P VAL'!BO224*'[1]PERCENT ARRAY-MEAN FC&amp;P VAL'!BP224*'[1]PERCENT ARRAY-MEAN FC&amp;P VAL'!BQ224-ABS('[1]PERCENT ARRAY-MEAN FC&amp;P VAL'!BR224*'[1]PERCENT ARRAY-MEAN FC&amp;P VAL'!BS224*'[1]PERCENT ARRAY-MEAN FC&amp;P VAL'!BT224))</f>
        <v/>
      </c>
      <c r="AB224" t="str">
        <f>IF(A224="","",IF('[1]Calculation genes in KEGG path'!L222&gt;='[1]Flux and Impact'!$E$1,IF(('[1]PERCENT ARRAY-MEAN FC&amp;P VAL'!BU224*'[1]PERCENT ARRAY-MEAN FC&amp;P VAL'!BV224*'[1]PERCENT ARRAY-MEAN FC&amp;P VAL'!BW224+ABS('[1]PERCENT ARRAY-MEAN FC&amp;P VAL'!BX224*'[1]PERCENT ARRAY-MEAN FC&amp;P VAL'!BY224*'[1]PERCENT ARRAY-MEAN FC&amp;P VAL'!BZ224))&gt;0,'[1]PERCENT ARRAY-MEAN FC&amp;P VAL'!BU224*'[1]PERCENT ARRAY-MEAN FC&amp;P VAL'!BV224*'[1]PERCENT ARRAY-MEAN FC&amp;P VAL'!BW224+ABS('[1]PERCENT ARRAY-MEAN FC&amp;P VAL'!BX224*'[1]PERCENT ARRAY-MEAN FC&amp;P VAL'!BY224*'[1]PERCENT ARRAY-MEAN FC&amp;P VAL'!BZ224),""),""))</f>
        <v/>
      </c>
      <c r="AC224" s="12" t="str">
        <f>IF(AB224="","",'[1]PERCENT ARRAY-MEAN FC&amp;P VAL'!BU224*'[1]PERCENT ARRAY-MEAN FC&amp;P VAL'!BV224*'[1]PERCENT ARRAY-MEAN FC&amp;P VAL'!BW224-ABS('[1]PERCENT ARRAY-MEAN FC&amp;P VAL'!BX224*'[1]PERCENT ARRAY-MEAN FC&amp;P VAL'!BY224*'[1]PERCENT ARRAY-MEAN FC&amp;P VAL'!BZ224))</f>
        <v/>
      </c>
      <c r="AD224" t="str">
        <f>IF(A224="","",IF('[1]Calculation genes in KEGG path'!L222&gt;='[1]Flux and Impact'!$E$1,IF(('[1]PERCENT ARRAY-MEAN FC&amp;P VAL'!CA224*'[1]PERCENT ARRAY-MEAN FC&amp;P VAL'!CB224*'[1]PERCENT ARRAY-MEAN FC&amp;P VAL'!CC224+ABS('[1]PERCENT ARRAY-MEAN FC&amp;P VAL'!CD224*'[1]PERCENT ARRAY-MEAN FC&amp;P VAL'!CE224*'[1]PERCENT ARRAY-MEAN FC&amp;P VAL'!CF224))&gt;0,'[1]PERCENT ARRAY-MEAN FC&amp;P VAL'!CA224*'[1]PERCENT ARRAY-MEAN FC&amp;P VAL'!CB224*'[1]PERCENT ARRAY-MEAN FC&amp;P VAL'!CC224+ABS('[1]PERCENT ARRAY-MEAN FC&amp;P VAL'!CD224*'[1]PERCENT ARRAY-MEAN FC&amp;P VAL'!CE224*'[1]PERCENT ARRAY-MEAN FC&amp;P VAL'!CF224),""),""))</f>
        <v/>
      </c>
      <c r="AE224" s="12" t="str">
        <f>IF(AD224="","",'[1]PERCENT ARRAY-MEAN FC&amp;P VAL'!CA224*'[1]PERCENT ARRAY-MEAN FC&amp;P VAL'!CB224*'[1]PERCENT ARRAY-MEAN FC&amp;P VAL'!CC224-ABS('[1]PERCENT ARRAY-MEAN FC&amp;P VAL'!CD224*'[1]PERCENT ARRAY-MEAN FC&amp;P VAL'!CE224*'[1]PERCENT ARRAY-MEAN FC&amp;P VAL'!CF224))</f>
        <v/>
      </c>
      <c r="AF224" t="str">
        <f>IF(A224="","",IF('[1]Calculation genes in KEGG path'!L222&gt;='[1]Flux and Impact'!$E$1,IF(('[1]PERCENT ARRAY-MEAN FC&amp;P VAL'!CG224*'[1]PERCENT ARRAY-MEAN FC&amp;P VAL'!CH224*'[1]PERCENT ARRAY-MEAN FC&amp;P VAL'!CI224+ABS('[1]PERCENT ARRAY-MEAN FC&amp;P VAL'!CJ224*'[1]PERCENT ARRAY-MEAN FC&amp;P VAL'!CK224*'[1]PERCENT ARRAY-MEAN FC&amp;P VAL'!CL224))&gt;0,'[1]PERCENT ARRAY-MEAN FC&amp;P VAL'!CG224*'[1]PERCENT ARRAY-MEAN FC&amp;P VAL'!CH224*'[1]PERCENT ARRAY-MEAN FC&amp;P VAL'!CI224+ABS('[1]PERCENT ARRAY-MEAN FC&amp;P VAL'!CJ224*'[1]PERCENT ARRAY-MEAN FC&amp;P VAL'!CK224*'[1]PERCENT ARRAY-MEAN FC&amp;P VAL'!CL224),""),""))</f>
        <v/>
      </c>
      <c r="AG224" s="12" t="str">
        <f>IF(AF224="","",'[1]PERCENT ARRAY-MEAN FC&amp;P VAL'!CG224*'[1]PERCENT ARRAY-MEAN FC&amp;P VAL'!CH224*'[1]PERCENT ARRAY-MEAN FC&amp;P VAL'!CI224-ABS('[1]PERCENT ARRAY-MEAN FC&amp;P VAL'!CJ224*'[1]PERCENT ARRAY-MEAN FC&amp;P VAL'!CK224*'[1]PERCENT ARRAY-MEAN FC&amp;P VAL'!CL224))</f>
        <v/>
      </c>
      <c r="AH224" t="str">
        <f>IF(A224="","",IF('[1]Calculation genes in KEGG path'!L222&gt;='[1]Flux and Impact'!$E$1,IF(('[1]PERCENT ARRAY-MEAN FC&amp;P VAL'!CM224*'[1]PERCENT ARRAY-MEAN FC&amp;P VAL'!CN224*'[1]PERCENT ARRAY-MEAN FC&amp;P VAL'!CO224+ABS('[1]PERCENT ARRAY-MEAN FC&amp;P VAL'!CP224*'[1]PERCENT ARRAY-MEAN FC&amp;P VAL'!CQ224*'[1]PERCENT ARRAY-MEAN FC&amp;P VAL'!CR224))&gt;0,'[1]PERCENT ARRAY-MEAN FC&amp;P VAL'!CM224*'[1]PERCENT ARRAY-MEAN FC&amp;P VAL'!CN224*'[1]PERCENT ARRAY-MEAN FC&amp;P VAL'!CO224+ABS('[1]PERCENT ARRAY-MEAN FC&amp;P VAL'!CP224*'[1]PERCENT ARRAY-MEAN FC&amp;P VAL'!CQ224*'[1]PERCENT ARRAY-MEAN FC&amp;P VAL'!CR224),""),""))</f>
        <v/>
      </c>
      <c r="AI224" s="12" t="str">
        <f>IF(AH224="","",'[1]PERCENT ARRAY-MEAN FC&amp;P VAL'!CM224*'[1]PERCENT ARRAY-MEAN FC&amp;P VAL'!CN224*'[1]PERCENT ARRAY-MEAN FC&amp;P VAL'!CO224-ABS('[1]PERCENT ARRAY-MEAN FC&amp;P VAL'!CP224*'[1]PERCENT ARRAY-MEAN FC&amp;P VAL'!CQ224*'[1]PERCENT ARRAY-MEAN FC&amp;P VAL'!CR224))</f>
        <v/>
      </c>
      <c r="AJ224" t="str">
        <f>IF(A224="","",IF('[1]Calculation genes in KEGG path'!L222&gt;='[1]Flux and Impact'!$E$1,IF(('[1]PERCENT ARRAY-MEAN FC&amp;P VAL'!CS224*'[1]PERCENT ARRAY-MEAN FC&amp;P VAL'!CT224*'[1]PERCENT ARRAY-MEAN FC&amp;P VAL'!CU224+ABS('[1]PERCENT ARRAY-MEAN FC&amp;P VAL'!CV224*'[1]PERCENT ARRAY-MEAN FC&amp;P VAL'!CW224*'[1]PERCENT ARRAY-MEAN FC&amp;P VAL'!CX224))&gt;0,'[1]PERCENT ARRAY-MEAN FC&amp;P VAL'!CS224*'[1]PERCENT ARRAY-MEAN FC&amp;P VAL'!CT224*'[1]PERCENT ARRAY-MEAN FC&amp;P VAL'!CU224+ABS('[1]PERCENT ARRAY-MEAN FC&amp;P VAL'!CV224*'[1]PERCENT ARRAY-MEAN FC&amp;P VAL'!CW224*'[1]PERCENT ARRAY-MEAN FC&amp;P VAL'!CX224),""),""))</f>
        <v/>
      </c>
      <c r="AK224" s="12" t="str">
        <f>IF(AJ224="","",'[1]PERCENT ARRAY-MEAN FC&amp;P VAL'!CS224*'[1]PERCENT ARRAY-MEAN FC&amp;P VAL'!CT224*'[1]PERCENT ARRAY-MEAN FC&amp;P VAL'!CU224-ABS('[1]PERCENT ARRAY-MEAN FC&amp;P VAL'!CV224*'[1]PERCENT ARRAY-MEAN FC&amp;P VAL'!CW224*'[1]PERCENT ARRAY-MEAN FC&amp;P VAL'!CX224))</f>
        <v/>
      </c>
      <c r="AL224" t="str">
        <f>IF(A224="","",IF('[1]Calculation genes in KEGG path'!L222&gt;='[1]Flux and Impact'!$E$1,IF(('[1]PERCENT ARRAY-MEAN FC&amp;P VAL'!CY224*'[1]PERCENT ARRAY-MEAN FC&amp;P VAL'!CZ224*'[1]PERCENT ARRAY-MEAN FC&amp;P VAL'!DA224+ABS('[1]PERCENT ARRAY-MEAN FC&amp;P VAL'!DB224*'[1]PERCENT ARRAY-MEAN FC&amp;P VAL'!DC224*'[1]PERCENT ARRAY-MEAN FC&amp;P VAL'!DD224))&gt;0,'[1]PERCENT ARRAY-MEAN FC&amp;P VAL'!CY224*'[1]PERCENT ARRAY-MEAN FC&amp;P VAL'!CZ224*'[1]PERCENT ARRAY-MEAN FC&amp;P VAL'!DA224+ABS('[1]PERCENT ARRAY-MEAN FC&amp;P VAL'!DB224*'[1]PERCENT ARRAY-MEAN FC&amp;P VAL'!DC224*'[1]PERCENT ARRAY-MEAN FC&amp;P VAL'!DD224),""),""))</f>
        <v/>
      </c>
      <c r="AM224" s="12" t="str">
        <f>IF(AL224="","",'[1]PERCENT ARRAY-MEAN FC&amp;P VAL'!CY224*'[1]PERCENT ARRAY-MEAN FC&amp;P VAL'!CZ224*'[1]PERCENT ARRAY-MEAN FC&amp;P VAL'!DA224-ABS('[1]PERCENT ARRAY-MEAN FC&amp;P VAL'!DB224*'[1]PERCENT ARRAY-MEAN FC&amp;P VAL'!DC224*'[1]PERCENT ARRAY-MEAN FC&amp;P VAL'!DD224))</f>
        <v/>
      </c>
      <c r="AN224" t="str">
        <f>IF(A224="","",IF('[1]Calculation genes in KEGG path'!L222&gt;='[1]Flux and Impact'!$E$1,IF(('[1]PERCENT ARRAY-MEAN FC&amp;P VAL'!DE224*'[1]PERCENT ARRAY-MEAN FC&amp;P VAL'!DF224*'[1]PERCENT ARRAY-MEAN FC&amp;P VAL'!DG224+ABS('[1]PERCENT ARRAY-MEAN FC&amp;P VAL'!DH224*'[1]PERCENT ARRAY-MEAN FC&amp;P VAL'!DI224*'[1]PERCENT ARRAY-MEAN FC&amp;P VAL'!DJ224))&gt;0,'[1]PERCENT ARRAY-MEAN FC&amp;P VAL'!DE224*'[1]PERCENT ARRAY-MEAN FC&amp;P VAL'!DF224*'[1]PERCENT ARRAY-MEAN FC&amp;P VAL'!DG224+ABS('[1]PERCENT ARRAY-MEAN FC&amp;P VAL'!DH224*'[1]PERCENT ARRAY-MEAN FC&amp;P VAL'!DI224*'[1]PERCENT ARRAY-MEAN FC&amp;P VAL'!DJ224),""),""))</f>
        <v/>
      </c>
      <c r="AO224" s="12" t="str">
        <f>IF(AN224="","",'[1]PERCENT ARRAY-MEAN FC&amp;P VAL'!DE224*'[1]PERCENT ARRAY-MEAN FC&amp;P VAL'!DF224*'[1]PERCENT ARRAY-MEAN FC&amp;P VAL'!DG224-ABS('[1]PERCENT ARRAY-MEAN FC&amp;P VAL'!DH224*'[1]PERCENT ARRAY-MEAN FC&amp;P VAL'!DI224*'[1]PERCENT ARRAY-MEAN FC&amp;P VAL'!DJ224))</f>
        <v/>
      </c>
      <c r="AP224" t="str">
        <f>IF(A224="","",IF('[1]Calculation genes in KEGG path'!L222&gt;='[1]Flux and Impact'!$E$1,IF(('[1]PERCENT ARRAY-MEAN FC&amp;P VAL'!DK224*'[1]PERCENT ARRAY-MEAN FC&amp;P VAL'!DL224*'[1]PERCENT ARRAY-MEAN FC&amp;P VAL'!DM224+ABS('[1]PERCENT ARRAY-MEAN FC&amp;P VAL'!DN224*'[1]PERCENT ARRAY-MEAN FC&amp;P VAL'!DO224*'[1]PERCENT ARRAY-MEAN FC&amp;P VAL'!DP224))&gt;0,'[1]PERCENT ARRAY-MEAN FC&amp;P VAL'!DK224*'[1]PERCENT ARRAY-MEAN FC&amp;P VAL'!DL224*'[1]PERCENT ARRAY-MEAN FC&amp;P VAL'!DM224+ABS('[1]PERCENT ARRAY-MEAN FC&amp;P VAL'!DN224*'[1]PERCENT ARRAY-MEAN FC&amp;P VAL'!DO224*'[1]PERCENT ARRAY-MEAN FC&amp;P VAL'!DP224),""),""))</f>
        <v/>
      </c>
      <c r="AQ224" s="12" t="str">
        <f>IF(AP224="","",'[1]PERCENT ARRAY-MEAN FC&amp;P VAL'!DK224*'[1]PERCENT ARRAY-MEAN FC&amp;P VAL'!DL224*'[1]PERCENT ARRAY-MEAN FC&amp;P VAL'!DM224-ABS('[1]PERCENT ARRAY-MEAN FC&amp;P VAL'!DN224*'[1]PERCENT ARRAY-MEAN FC&amp;P VAL'!DO224*'[1]PERCENT ARRAY-MEAN FC&amp;P VAL'!DP224))</f>
        <v/>
      </c>
      <c r="AR224" t="str">
        <f>IF(A224="","",IF('[1]Calculation genes in KEGG path'!L222&gt;='[1]Flux and Impact'!$E$1,IF(('[1]PERCENT ARRAY-MEAN FC&amp;P VAL'!DQ224*'[1]PERCENT ARRAY-MEAN FC&amp;P VAL'!DR224*'[1]PERCENT ARRAY-MEAN FC&amp;P VAL'!DS224+ABS('[1]PERCENT ARRAY-MEAN FC&amp;P VAL'!DT224*'[1]PERCENT ARRAY-MEAN FC&amp;P VAL'!DU224*'[1]PERCENT ARRAY-MEAN FC&amp;P VAL'!DV224))&gt;0,'[1]PERCENT ARRAY-MEAN FC&amp;P VAL'!DQ224*'[1]PERCENT ARRAY-MEAN FC&amp;P VAL'!DR224*'[1]PERCENT ARRAY-MEAN FC&amp;P VAL'!DS224+ABS('[1]PERCENT ARRAY-MEAN FC&amp;P VAL'!DT224*'[1]PERCENT ARRAY-MEAN FC&amp;P VAL'!DU224*'[1]PERCENT ARRAY-MEAN FC&amp;P VAL'!DV224),""),""))</f>
        <v/>
      </c>
      <c r="AS224" s="12" t="str">
        <f>IF(AR224="","",'[1]PERCENT ARRAY-MEAN FC&amp;P VAL'!DQ224*'[1]PERCENT ARRAY-MEAN FC&amp;P VAL'!DR224*'[1]PERCENT ARRAY-MEAN FC&amp;P VAL'!DS224-ABS('[1]PERCENT ARRAY-MEAN FC&amp;P VAL'!DT224*'[1]PERCENT ARRAY-MEAN FC&amp;P VAL'!DU224*'[1]PERCENT ARRAY-MEAN FC&amp;P VAL'!DV224))</f>
        <v/>
      </c>
      <c r="AT224" s="12" t="str">
        <f t="shared" si="9"/>
        <v/>
      </c>
      <c r="AU224" s="12" t="str">
        <f t="shared" si="10"/>
        <v/>
      </c>
    </row>
    <row r="225" spans="5:47">
      <c r="E225" s="12"/>
      <c r="O225" s="12" t="str">
        <f>IF(N225="","",'[1]PERCENT ARRAY-MEAN FC&amp;P VAL'!AE225*'[1]PERCENT ARRAY-MEAN FC&amp;P VAL'!AF225*'[1]PERCENT ARRAY-MEAN FC&amp;P VAL'!AG225-ABS('[1]PERCENT ARRAY-MEAN FC&amp;P VAL'!AH225*'[1]PERCENT ARRAY-MEAN FC&amp;P VAL'!AI225*'[1]PERCENT ARRAY-MEAN FC&amp;P VAL'!AJ225))</f>
        <v/>
      </c>
      <c r="P225" t="str">
        <f>IF(A225="","",IF('[1]Calculation genes in KEGG path'!L223&gt;='[1]Flux and Impact'!$E$1,IF(('[1]PERCENT ARRAY-MEAN FC&amp;P VAL'!AK225*'[1]PERCENT ARRAY-MEAN FC&amp;P VAL'!AL225*'[1]PERCENT ARRAY-MEAN FC&amp;P VAL'!AM225+ABS('[1]PERCENT ARRAY-MEAN FC&amp;P VAL'!AN225*'[1]PERCENT ARRAY-MEAN FC&amp;P VAL'!AO225*'[1]PERCENT ARRAY-MEAN FC&amp;P VAL'!AP225))&gt;0,'[1]PERCENT ARRAY-MEAN FC&amp;P VAL'!AK225*'[1]PERCENT ARRAY-MEAN FC&amp;P VAL'!AL225*'[1]PERCENT ARRAY-MEAN FC&amp;P VAL'!AM225+ABS('[1]PERCENT ARRAY-MEAN FC&amp;P VAL'!AN225*'[1]PERCENT ARRAY-MEAN FC&amp;P VAL'!AO225*'[1]PERCENT ARRAY-MEAN FC&amp;P VAL'!AP225),""),""))</f>
        <v/>
      </c>
      <c r="Q225" s="12" t="str">
        <f>IF(P225="","",'[1]PERCENT ARRAY-MEAN FC&amp;P VAL'!AK225*'[1]PERCENT ARRAY-MEAN FC&amp;P VAL'!AL225*'[1]PERCENT ARRAY-MEAN FC&amp;P VAL'!AM225-ABS('[1]PERCENT ARRAY-MEAN FC&amp;P VAL'!AN225*'[1]PERCENT ARRAY-MEAN FC&amp;P VAL'!AO225*'[1]PERCENT ARRAY-MEAN FC&amp;P VAL'!AP225))</f>
        <v/>
      </c>
      <c r="R225" t="str">
        <f>IF(A225="","",IF('[1]Calculation genes in KEGG path'!L223&gt;='[1]Flux and Impact'!$E$1,IF(('[1]PERCENT ARRAY-MEAN FC&amp;P VAL'!AQ225*'[1]PERCENT ARRAY-MEAN FC&amp;P VAL'!AR225*'[1]PERCENT ARRAY-MEAN FC&amp;P VAL'!AS225+ABS('[1]PERCENT ARRAY-MEAN FC&amp;P VAL'!AT225*'[1]PERCENT ARRAY-MEAN FC&amp;P VAL'!AU225*'[1]PERCENT ARRAY-MEAN FC&amp;P VAL'!AV225))&gt;0,'[1]PERCENT ARRAY-MEAN FC&amp;P VAL'!AQ225*'[1]PERCENT ARRAY-MEAN FC&amp;P VAL'!AR225*'[1]PERCENT ARRAY-MEAN FC&amp;P VAL'!AS225+ABS('[1]PERCENT ARRAY-MEAN FC&amp;P VAL'!AT225*'[1]PERCENT ARRAY-MEAN FC&amp;P VAL'!AU225*'[1]PERCENT ARRAY-MEAN FC&amp;P VAL'!AV225),""),""))</f>
        <v/>
      </c>
      <c r="S225" s="12" t="str">
        <f>IF(R225="","",'[1]PERCENT ARRAY-MEAN FC&amp;P VAL'!AQ225*'[1]PERCENT ARRAY-MEAN FC&amp;P VAL'!AR225*'[1]PERCENT ARRAY-MEAN FC&amp;P VAL'!AS225-ABS('[1]PERCENT ARRAY-MEAN FC&amp;P VAL'!AT225*'[1]PERCENT ARRAY-MEAN FC&amp;P VAL'!AU225*'[1]PERCENT ARRAY-MEAN FC&amp;P VAL'!AV225))</f>
        <v/>
      </c>
      <c r="T225" t="str">
        <f>IF(A225="","",IF('[1]Calculation genes in KEGG path'!L223&gt;='[1]Flux and Impact'!$E$1,IF(('[1]PERCENT ARRAY-MEAN FC&amp;P VAL'!AW225*'[1]PERCENT ARRAY-MEAN FC&amp;P VAL'!AX225*'[1]PERCENT ARRAY-MEAN FC&amp;P VAL'!AY225+ABS('[1]PERCENT ARRAY-MEAN FC&amp;P VAL'!AZ225*'[1]PERCENT ARRAY-MEAN FC&amp;P VAL'!BA225*'[1]PERCENT ARRAY-MEAN FC&amp;P VAL'!BB225))&gt;0,'[1]PERCENT ARRAY-MEAN FC&amp;P VAL'!AW225*'[1]PERCENT ARRAY-MEAN FC&amp;P VAL'!AX225*'[1]PERCENT ARRAY-MEAN FC&amp;P VAL'!AY225+ABS('[1]PERCENT ARRAY-MEAN FC&amp;P VAL'!AZ225*'[1]PERCENT ARRAY-MEAN FC&amp;P VAL'!BA225*'[1]PERCENT ARRAY-MEAN FC&amp;P VAL'!BB225),""),""))</f>
        <v/>
      </c>
      <c r="U225" s="12" t="str">
        <f>IF(T225="","",'[1]PERCENT ARRAY-MEAN FC&amp;P VAL'!AW225*'[1]PERCENT ARRAY-MEAN FC&amp;P VAL'!AX225*'[1]PERCENT ARRAY-MEAN FC&amp;P VAL'!AY225-ABS('[1]PERCENT ARRAY-MEAN FC&amp;P VAL'!AZ225*'[1]PERCENT ARRAY-MEAN FC&amp;P VAL'!BA225*'[1]PERCENT ARRAY-MEAN FC&amp;P VAL'!BB225))</f>
        <v/>
      </c>
      <c r="V225" t="str">
        <f>IF(A225="","",IF('[1]Calculation genes in KEGG path'!L223&gt;='[1]Flux and Impact'!$E$1,IF(('[1]PERCENT ARRAY-MEAN FC&amp;P VAL'!BC225*'[1]PERCENT ARRAY-MEAN FC&amp;P VAL'!BD225*'[1]PERCENT ARRAY-MEAN FC&amp;P VAL'!BE225+ABS('[1]PERCENT ARRAY-MEAN FC&amp;P VAL'!BF225*'[1]PERCENT ARRAY-MEAN FC&amp;P VAL'!BG225*'[1]PERCENT ARRAY-MEAN FC&amp;P VAL'!BH225))&gt;0,'[1]PERCENT ARRAY-MEAN FC&amp;P VAL'!BC225*'[1]PERCENT ARRAY-MEAN FC&amp;P VAL'!BD225*'[1]PERCENT ARRAY-MEAN FC&amp;P VAL'!BE225+ABS('[1]PERCENT ARRAY-MEAN FC&amp;P VAL'!BF225*'[1]PERCENT ARRAY-MEAN FC&amp;P VAL'!BG225*'[1]PERCENT ARRAY-MEAN FC&amp;P VAL'!BH225),""),""))</f>
        <v/>
      </c>
      <c r="W225" s="12" t="str">
        <f>IF(V225="","",'[1]PERCENT ARRAY-MEAN FC&amp;P VAL'!BC225*'[1]PERCENT ARRAY-MEAN FC&amp;P VAL'!BD225*'[1]PERCENT ARRAY-MEAN FC&amp;P VAL'!BE225-ABS('[1]PERCENT ARRAY-MEAN FC&amp;P VAL'!BF225*'[1]PERCENT ARRAY-MEAN FC&amp;P VAL'!BG225*'[1]PERCENT ARRAY-MEAN FC&amp;P VAL'!BH225))</f>
        <v/>
      </c>
      <c r="X225" t="str">
        <f>IF(A225="","",IF('[1]Calculation genes in KEGG path'!L223&gt;='[1]Flux and Impact'!$E$1,IF(('[1]PERCENT ARRAY-MEAN FC&amp;P VAL'!BI225*'[1]PERCENT ARRAY-MEAN FC&amp;P VAL'!BJ225*'[1]PERCENT ARRAY-MEAN FC&amp;P VAL'!BK225+ABS('[1]PERCENT ARRAY-MEAN FC&amp;P VAL'!BL225*'[1]PERCENT ARRAY-MEAN FC&amp;P VAL'!BM225*'[1]PERCENT ARRAY-MEAN FC&amp;P VAL'!BN225))&gt;0,'[1]PERCENT ARRAY-MEAN FC&amp;P VAL'!BI225*'[1]PERCENT ARRAY-MEAN FC&amp;P VAL'!BJ225*'[1]PERCENT ARRAY-MEAN FC&amp;P VAL'!BK225+ABS('[1]PERCENT ARRAY-MEAN FC&amp;P VAL'!BL225*'[1]PERCENT ARRAY-MEAN FC&amp;P VAL'!BM225*'[1]PERCENT ARRAY-MEAN FC&amp;P VAL'!BN225),""),""))</f>
        <v/>
      </c>
      <c r="Y225" s="12" t="str">
        <f>IF(X225="","",'[1]PERCENT ARRAY-MEAN FC&amp;P VAL'!BI225*'[1]PERCENT ARRAY-MEAN FC&amp;P VAL'!BJ225*'[1]PERCENT ARRAY-MEAN FC&amp;P VAL'!BK225-ABS('[1]PERCENT ARRAY-MEAN FC&amp;P VAL'!BL225*'[1]PERCENT ARRAY-MEAN FC&amp;P VAL'!BM225*'[1]PERCENT ARRAY-MEAN FC&amp;P VAL'!BN225))</f>
        <v/>
      </c>
      <c r="Z225" t="str">
        <f>IF(A225="","",IF('[1]Calculation genes in KEGG path'!L223&gt;='[1]Flux and Impact'!$E$1,IF(('[1]PERCENT ARRAY-MEAN FC&amp;P VAL'!BO225*'[1]PERCENT ARRAY-MEAN FC&amp;P VAL'!BP225*'[1]PERCENT ARRAY-MEAN FC&amp;P VAL'!BQ225+ABS('[1]PERCENT ARRAY-MEAN FC&amp;P VAL'!BR225*'[1]PERCENT ARRAY-MEAN FC&amp;P VAL'!BS225*'[1]PERCENT ARRAY-MEAN FC&amp;P VAL'!BT225))&gt;0,'[1]PERCENT ARRAY-MEAN FC&amp;P VAL'!BO225*'[1]PERCENT ARRAY-MEAN FC&amp;P VAL'!BP225*'[1]PERCENT ARRAY-MEAN FC&amp;P VAL'!BQ225+ABS('[1]PERCENT ARRAY-MEAN FC&amp;P VAL'!BR225*'[1]PERCENT ARRAY-MEAN FC&amp;P VAL'!BS225*'[1]PERCENT ARRAY-MEAN FC&amp;P VAL'!BT225),""),""))</f>
        <v/>
      </c>
      <c r="AA225" s="12" t="str">
        <f>IF(Z225="","",'[1]PERCENT ARRAY-MEAN FC&amp;P VAL'!BO225*'[1]PERCENT ARRAY-MEAN FC&amp;P VAL'!BP225*'[1]PERCENT ARRAY-MEAN FC&amp;P VAL'!BQ225-ABS('[1]PERCENT ARRAY-MEAN FC&amp;P VAL'!BR225*'[1]PERCENT ARRAY-MEAN FC&amp;P VAL'!BS225*'[1]PERCENT ARRAY-MEAN FC&amp;P VAL'!BT225))</f>
        <v/>
      </c>
      <c r="AB225" t="str">
        <f>IF(A225="","",IF('[1]Calculation genes in KEGG path'!L223&gt;='[1]Flux and Impact'!$E$1,IF(('[1]PERCENT ARRAY-MEAN FC&amp;P VAL'!BU225*'[1]PERCENT ARRAY-MEAN FC&amp;P VAL'!BV225*'[1]PERCENT ARRAY-MEAN FC&amp;P VAL'!BW225+ABS('[1]PERCENT ARRAY-MEAN FC&amp;P VAL'!BX225*'[1]PERCENT ARRAY-MEAN FC&amp;P VAL'!BY225*'[1]PERCENT ARRAY-MEAN FC&amp;P VAL'!BZ225))&gt;0,'[1]PERCENT ARRAY-MEAN FC&amp;P VAL'!BU225*'[1]PERCENT ARRAY-MEAN FC&amp;P VAL'!BV225*'[1]PERCENT ARRAY-MEAN FC&amp;P VAL'!BW225+ABS('[1]PERCENT ARRAY-MEAN FC&amp;P VAL'!BX225*'[1]PERCENT ARRAY-MEAN FC&amp;P VAL'!BY225*'[1]PERCENT ARRAY-MEAN FC&amp;P VAL'!BZ225),""),""))</f>
        <v/>
      </c>
      <c r="AC225" s="12" t="str">
        <f>IF(AB225="","",'[1]PERCENT ARRAY-MEAN FC&amp;P VAL'!BU225*'[1]PERCENT ARRAY-MEAN FC&amp;P VAL'!BV225*'[1]PERCENT ARRAY-MEAN FC&amp;P VAL'!BW225-ABS('[1]PERCENT ARRAY-MEAN FC&amp;P VAL'!BX225*'[1]PERCENT ARRAY-MEAN FC&amp;P VAL'!BY225*'[1]PERCENT ARRAY-MEAN FC&amp;P VAL'!BZ225))</f>
        <v/>
      </c>
      <c r="AD225" t="str">
        <f>IF(A225="","",IF('[1]Calculation genes in KEGG path'!L223&gt;='[1]Flux and Impact'!$E$1,IF(('[1]PERCENT ARRAY-MEAN FC&amp;P VAL'!CA225*'[1]PERCENT ARRAY-MEAN FC&amp;P VAL'!CB225*'[1]PERCENT ARRAY-MEAN FC&amp;P VAL'!CC225+ABS('[1]PERCENT ARRAY-MEAN FC&amp;P VAL'!CD225*'[1]PERCENT ARRAY-MEAN FC&amp;P VAL'!CE225*'[1]PERCENT ARRAY-MEAN FC&amp;P VAL'!CF225))&gt;0,'[1]PERCENT ARRAY-MEAN FC&amp;P VAL'!CA225*'[1]PERCENT ARRAY-MEAN FC&amp;P VAL'!CB225*'[1]PERCENT ARRAY-MEAN FC&amp;P VAL'!CC225+ABS('[1]PERCENT ARRAY-MEAN FC&amp;P VAL'!CD225*'[1]PERCENT ARRAY-MEAN FC&amp;P VAL'!CE225*'[1]PERCENT ARRAY-MEAN FC&amp;P VAL'!CF225),""),""))</f>
        <v/>
      </c>
      <c r="AE225" s="12" t="str">
        <f>IF(AD225="","",'[1]PERCENT ARRAY-MEAN FC&amp;P VAL'!CA225*'[1]PERCENT ARRAY-MEAN FC&amp;P VAL'!CB225*'[1]PERCENT ARRAY-MEAN FC&amp;P VAL'!CC225-ABS('[1]PERCENT ARRAY-MEAN FC&amp;P VAL'!CD225*'[1]PERCENT ARRAY-MEAN FC&amp;P VAL'!CE225*'[1]PERCENT ARRAY-MEAN FC&amp;P VAL'!CF225))</f>
        <v/>
      </c>
      <c r="AF225" t="str">
        <f>IF(A225="","",IF('[1]Calculation genes in KEGG path'!L223&gt;='[1]Flux and Impact'!$E$1,IF(('[1]PERCENT ARRAY-MEAN FC&amp;P VAL'!CG225*'[1]PERCENT ARRAY-MEAN FC&amp;P VAL'!CH225*'[1]PERCENT ARRAY-MEAN FC&amp;P VAL'!CI225+ABS('[1]PERCENT ARRAY-MEAN FC&amp;P VAL'!CJ225*'[1]PERCENT ARRAY-MEAN FC&amp;P VAL'!CK225*'[1]PERCENT ARRAY-MEAN FC&amp;P VAL'!CL225))&gt;0,'[1]PERCENT ARRAY-MEAN FC&amp;P VAL'!CG225*'[1]PERCENT ARRAY-MEAN FC&amp;P VAL'!CH225*'[1]PERCENT ARRAY-MEAN FC&amp;P VAL'!CI225+ABS('[1]PERCENT ARRAY-MEAN FC&amp;P VAL'!CJ225*'[1]PERCENT ARRAY-MEAN FC&amp;P VAL'!CK225*'[1]PERCENT ARRAY-MEAN FC&amp;P VAL'!CL225),""),""))</f>
        <v/>
      </c>
      <c r="AG225" s="12" t="str">
        <f>IF(AF225="","",'[1]PERCENT ARRAY-MEAN FC&amp;P VAL'!CG225*'[1]PERCENT ARRAY-MEAN FC&amp;P VAL'!CH225*'[1]PERCENT ARRAY-MEAN FC&amp;P VAL'!CI225-ABS('[1]PERCENT ARRAY-MEAN FC&amp;P VAL'!CJ225*'[1]PERCENT ARRAY-MEAN FC&amp;P VAL'!CK225*'[1]PERCENT ARRAY-MEAN FC&amp;P VAL'!CL225))</f>
        <v/>
      </c>
      <c r="AH225" t="str">
        <f>IF(A225="","",IF('[1]Calculation genes in KEGG path'!L223&gt;='[1]Flux and Impact'!$E$1,IF(('[1]PERCENT ARRAY-MEAN FC&amp;P VAL'!CM225*'[1]PERCENT ARRAY-MEAN FC&amp;P VAL'!CN225*'[1]PERCENT ARRAY-MEAN FC&amp;P VAL'!CO225+ABS('[1]PERCENT ARRAY-MEAN FC&amp;P VAL'!CP225*'[1]PERCENT ARRAY-MEAN FC&amp;P VAL'!CQ225*'[1]PERCENT ARRAY-MEAN FC&amp;P VAL'!CR225))&gt;0,'[1]PERCENT ARRAY-MEAN FC&amp;P VAL'!CM225*'[1]PERCENT ARRAY-MEAN FC&amp;P VAL'!CN225*'[1]PERCENT ARRAY-MEAN FC&amp;P VAL'!CO225+ABS('[1]PERCENT ARRAY-MEAN FC&amp;P VAL'!CP225*'[1]PERCENT ARRAY-MEAN FC&amp;P VAL'!CQ225*'[1]PERCENT ARRAY-MEAN FC&amp;P VAL'!CR225),""),""))</f>
        <v/>
      </c>
      <c r="AI225" s="12" t="str">
        <f>IF(AH225="","",'[1]PERCENT ARRAY-MEAN FC&amp;P VAL'!CM225*'[1]PERCENT ARRAY-MEAN FC&amp;P VAL'!CN225*'[1]PERCENT ARRAY-MEAN FC&amp;P VAL'!CO225-ABS('[1]PERCENT ARRAY-MEAN FC&amp;P VAL'!CP225*'[1]PERCENT ARRAY-MEAN FC&amp;P VAL'!CQ225*'[1]PERCENT ARRAY-MEAN FC&amp;P VAL'!CR225))</f>
        <v/>
      </c>
      <c r="AJ225" t="str">
        <f>IF(A225="","",IF('[1]Calculation genes in KEGG path'!L223&gt;='[1]Flux and Impact'!$E$1,IF(('[1]PERCENT ARRAY-MEAN FC&amp;P VAL'!CS225*'[1]PERCENT ARRAY-MEAN FC&amp;P VAL'!CT225*'[1]PERCENT ARRAY-MEAN FC&amp;P VAL'!CU225+ABS('[1]PERCENT ARRAY-MEAN FC&amp;P VAL'!CV225*'[1]PERCENT ARRAY-MEAN FC&amp;P VAL'!CW225*'[1]PERCENT ARRAY-MEAN FC&amp;P VAL'!CX225))&gt;0,'[1]PERCENT ARRAY-MEAN FC&amp;P VAL'!CS225*'[1]PERCENT ARRAY-MEAN FC&amp;P VAL'!CT225*'[1]PERCENT ARRAY-MEAN FC&amp;P VAL'!CU225+ABS('[1]PERCENT ARRAY-MEAN FC&amp;P VAL'!CV225*'[1]PERCENT ARRAY-MEAN FC&amp;P VAL'!CW225*'[1]PERCENT ARRAY-MEAN FC&amp;P VAL'!CX225),""),""))</f>
        <v/>
      </c>
      <c r="AK225" s="12" t="str">
        <f>IF(AJ225="","",'[1]PERCENT ARRAY-MEAN FC&amp;P VAL'!CS225*'[1]PERCENT ARRAY-MEAN FC&amp;P VAL'!CT225*'[1]PERCENT ARRAY-MEAN FC&amp;P VAL'!CU225-ABS('[1]PERCENT ARRAY-MEAN FC&amp;P VAL'!CV225*'[1]PERCENT ARRAY-MEAN FC&amp;P VAL'!CW225*'[1]PERCENT ARRAY-MEAN FC&amp;P VAL'!CX225))</f>
        <v/>
      </c>
      <c r="AL225" t="str">
        <f>IF(A225="","",IF('[1]Calculation genes in KEGG path'!L223&gt;='[1]Flux and Impact'!$E$1,IF(('[1]PERCENT ARRAY-MEAN FC&amp;P VAL'!CY225*'[1]PERCENT ARRAY-MEAN FC&amp;P VAL'!CZ225*'[1]PERCENT ARRAY-MEAN FC&amp;P VAL'!DA225+ABS('[1]PERCENT ARRAY-MEAN FC&amp;P VAL'!DB225*'[1]PERCENT ARRAY-MEAN FC&amp;P VAL'!DC225*'[1]PERCENT ARRAY-MEAN FC&amp;P VAL'!DD225))&gt;0,'[1]PERCENT ARRAY-MEAN FC&amp;P VAL'!CY225*'[1]PERCENT ARRAY-MEAN FC&amp;P VAL'!CZ225*'[1]PERCENT ARRAY-MEAN FC&amp;P VAL'!DA225+ABS('[1]PERCENT ARRAY-MEAN FC&amp;P VAL'!DB225*'[1]PERCENT ARRAY-MEAN FC&amp;P VAL'!DC225*'[1]PERCENT ARRAY-MEAN FC&amp;P VAL'!DD225),""),""))</f>
        <v/>
      </c>
      <c r="AM225" s="12" t="str">
        <f>IF(AL225="","",'[1]PERCENT ARRAY-MEAN FC&amp;P VAL'!CY225*'[1]PERCENT ARRAY-MEAN FC&amp;P VAL'!CZ225*'[1]PERCENT ARRAY-MEAN FC&amp;P VAL'!DA225-ABS('[1]PERCENT ARRAY-MEAN FC&amp;P VAL'!DB225*'[1]PERCENT ARRAY-MEAN FC&amp;P VAL'!DC225*'[1]PERCENT ARRAY-MEAN FC&amp;P VAL'!DD225))</f>
        <v/>
      </c>
      <c r="AN225" t="str">
        <f>IF(A225="","",IF('[1]Calculation genes in KEGG path'!L223&gt;='[1]Flux and Impact'!$E$1,IF(('[1]PERCENT ARRAY-MEAN FC&amp;P VAL'!DE225*'[1]PERCENT ARRAY-MEAN FC&amp;P VAL'!DF225*'[1]PERCENT ARRAY-MEAN FC&amp;P VAL'!DG225+ABS('[1]PERCENT ARRAY-MEAN FC&amp;P VAL'!DH225*'[1]PERCENT ARRAY-MEAN FC&amp;P VAL'!DI225*'[1]PERCENT ARRAY-MEAN FC&amp;P VAL'!DJ225))&gt;0,'[1]PERCENT ARRAY-MEAN FC&amp;P VAL'!DE225*'[1]PERCENT ARRAY-MEAN FC&amp;P VAL'!DF225*'[1]PERCENT ARRAY-MEAN FC&amp;P VAL'!DG225+ABS('[1]PERCENT ARRAY-MEAN FC&amp;P VAL'!DH225*'[1]PERCENT ARRAY-MEAN FC&amp;P VAL'!DI225*'[1]PERCENT ARRAY-MEAN FC&amp;P VAL'!DJ225),""),""))</f>
        <v/>
      </c>
      <c r="AO225" s="12" t="str">
        <f>IF(AN225="","",'[1]PERCENT ARRAY-MEAN FC&amp;P VAL'!DE225*'[1]PERCENT ARRAY-MEAN FC&amp;P VAL'!DF225*'[1]PERCENT ARRAY-MEAN FC&amp;P VAL'!DG225-ABS('[1]PERCENT ARRAY-MEAN FC&amp;P VAL'!DH225*'[1]PERCENT ARRAY-MEAN FC&amp;P VAL'!DI225*'[1]PERCENT ARRAY-MEAN FC&amp;P VAL'!DJ225))</f>
        <v/>
      </c>
      <c r="AP225" t="str">
        <f>IF(A225="","",IF('[1]Calculation genes in KEGG path'!L223&gt;='[1]Flux and Impact'!$E$1,IF(('[1]PERCENT ARRAY-MEAN FC&amp;P VAL'!DK225*'[1]PERCENT ARRAY-MEAN FC&amp;P VAL'!DL225*'[1]PERCENT ARRAY-MEAN FC&amp;P VAL'!DM225+ABS('[1]PERCENT ARRAY-MEAN FC&amp;P VAL'!DN225*'[1]PERCENT ARRAY-MEAN FC&amp;P VAL'!DO225*'[1]PERCENT ARRAY-MEAN FC&amp;P VAL'!DP225))&gt;0,'[1]PERCENT ARRAY-MEAN FC&amp;P VAL'!DK225*'[1]PERCENT ARRAY-MEAN FC&amp;P VAL'!DL225*'[1]PERCENT ARRAY-MEAN FC&amp;P VAL'!DM225+ABS('[1]PERCENT ARRAY-MEAN FC&amp;P VAL'!DN225*'[1]PERCENT ARRAY-MEAN FC&amp;P VAL'!DO225*'[1]PERCENT ARRAY-MEAN FC&amp;P VAL'!DP225),""),""))</f>
        <v/>
      </c>
      <c r="AQ225" s="12" t="str">
        <f>IF(AP225="","",'[1]PERCENT ARRAY-MEAN FC&amp;P VAL'!DK225*'[1]PERCENT ARRAY-MEAN FC&amp;P VAL'!DL225*'[1]PERCENT ARRAY-MEAN FC&amp;P VAL'!DM225-ABS('[1]PERCENT ARRAY-MEAN FC&amp;P VAL'!DN225*'[1]PERCENT ARRAY-MEAN FC&amp;P VAL'!DO225*'[1]PERCENT ARRAY-MEAN FC&amp;P VAL'!DP225))</f>
        <v/>
      </c>
      <c r="AR225" t="str">
        <f>IF(A225="","",IF('[1]Calculation genes in KEGG path'!L223&gt;='[1]Flux and Impact'!$E$1,IF(('[1]PERCENT ARRAY-MEAN FC&amp;P VAL'!DQ225*'[1]PERCENT ARRAY-MEAN FC&amp;P VAL'!DR225*'[1]PERCENT ARRAY-MEAN FC&amp;P VAL'!DS225+ABS('[1]PERCENT ARRAY-MEAN FC&amp;P VAL'!DT225*'[1]PERCENT ARRAY-MEAN FC&amp;P VAL'!DU225*'[1]PERCENT ARRAY-MEAN FC&amp;P VAL'!DV225))&gt;0,'[1]PERCENT ARRAY-MEAN FC&amp;P VAL'!DQ225*'[1]PERCENT ARRAY-MEAN FC&amp;P VAL'!DR225*'[1]PERCENT ARRAY-MEAN FC&amp;P VAL'!DS225+ABS('[1]PERCENT ARRAY-MEAN FC&amp;P VAL'!DT225*'[1]PERCENT ARRAY-MEAN FC&amp;P VAL'!DU225*'[1]PERCENT ARRAY-MEAN FC&amp;P VAL'!DV225),""),""))</f>
        <v/>
      </c>
      <c r="AS225" s="12" t="str">
        <f>IF(AR225="","",'[1]PERCENT ARRAY-MEAN FC&amp;P VAL'!DQ225*'[1]PERCENT ARRAY-MEAN FC&amp;P VAL'!DR225*'[1]PERCENT ARRAY-MEAN FC&amp;P VAL'!DS225-ABS('[1]PERCENT ARRAY-MEAN FC&amp;P VAL'!DT225*'[1]PERCENT ARRAY-MEAN FC&amp;P VAL'!DU225*'[1]PERCENT ARRAY-MEAN FC&amp;P VAL'!DV225))</f>
        <v/>
      </c>
      <c r="AT225" s="12" t="str">
        <f t="shared" si="9"/>
        <v/>
      </c>
      <c r="AU225" s="12" t="str">
        <f t="shared" si="10"/>
        <v/>
      </c>
    </row>
    <row r="226" spans="5:47">
      <c r="E226" s="12"/>
      <c r="O226" s="12" t="str">
        <f>IF(N226="","",'[1]PERCENT ARRAY-MEAN FC&amp;P VAL'!AE226*'[1]PERCENT ARRAY-MEAN FC&amp;P VAL'!AF226*'[1]PERCENT ARRAY-MEAN FC&amp;P VAL'!AG226-ABS('[1]PERCENT ARRAY-MEAN FC&amp;P VAL'!AH226*'[1]PERCENT ARRAY-MEAN FC&amp;P VAL'!AI226*'[1]PERCENT ARRAY-MEAN FC&amp;P VAL'!AJ226))</f>
        <v/>
      </c>
      <c r="P226" t="str">
        <f>IF(A226="","",IF('[1]Calculation genes in KEGG path'!L224&gt;='[1]Flux and Impact'!$E$1,IF(('[1]PERCENT ARRAY-MEAN FC&amp;P VAL'!AK226*'[1]PERCENT ARRAY-MEAN FC&amp;P VAL'!AL226*'[1]PERCENT ARRAY-MEAN FC&amp;P VAL'!AM226+ABS('[1]PERCENT ARRAY-MEAN FC&amp;P VAL'!AN226*'[1]PERCENT ARRAY-MEAN FC&amp;P VAL'!AO226*'[1]PERCENT ARRAY-MEAN FC&amp;P VAL'!AP226))&gt;0,'[1]PERCENT ARRAY-MEAN FC&amp;P VAL'!AK226*'[1]PERCENT ARRAY-MEAN FC&amp;P VAL'!AL226*'[1]PERCENT ARRAY-MEAN FC&amp;P VAL'!AM226+ABS('[1]PERCENT ARRAY-MEAN FC&amp;P VAL'!AN226*'[1]PERCENT ARRAY-MEAN FC&amp;P VAL'!AO226*'[1]PERCENT ARRAY-MEAN FC&amp;P VAL'!AP226),""),""))</f>
        <v/>
      </c>
      <c r="Q226" s="12" t="str">
        <f>IF(P226="","",'[1]PERCENT ARRAY-MEAN FC&amp;P VAL'!AK226*'[1]PERCENT ARRAY-MEAN FC&amp;P VAL'!AL226*'[1]PERCENT ARRAY-MEAN FC&amp;P VAL'!AM226-ABS('[1]PERCENT ARRAY-MEAN FC&amp;P VAL'!AN226*'[1]PERCENT ARRAY-MEAN FC&amp;P VAL'!AO226*'[1]PERCENT ARRAY-MEAN FC&amp;P VAL'!AP226))</f>
        <v/>
      </c>
      <c r="R226" t="str">
        <f>IF(A226="","",IF('[1]Calculation genes in KEGG path'!L224&gt;='[1]Flux and Impact'!$E$1,IF(('[1]PERCENT ARRAY-MEAN FC&amp;P VAL'!AQ226*'[1]PERCENT ARRAY-MEAN FC&amp;P VAL'!AR226*'[1]PERCENT ARRAY-MEAN FC&amp;P VAL'!AS226+ABS('[1]PERCENT ARRAY-MEAN FC&amp;P VAL'!AT226*'[1]PERCENT ARRAY-MEAN FC&amp;P VAL'!AU226*'[1]PERCENT ARRAY-MEAN FC&amp;P VAL'!AV226))&gt;0,'[1]PERCENT ARRAY-MEAN FC&amp;P VAL'!AQ226*'[1]PERCENT ARRAY-MEAN FC&amp;P VAL'!AR226*'[1]PERCENT ARRAY-MEAN FC&amp;P VAL'!AS226+ABS('[1]PERCENT ARRAY-MEAN FC&amp;P VAL'!AT226*'[1]PERCENT ARRAY-MEAN FC&amp;P VAL'!AU226*'[1]PERCENT ARRAY-MEAN FC&amp;P VAL'!AV226),""),""))</f>
        <v/>
      </c>
      <c r="S226" s="12" t="str">
        <f>IF(R226="","",'[1]PERCENT ARRAY-MEAN FC&amp;P VAL'!AQ226*'[1]PERCENT ARRAY-MEAN FC&amp;P VAL'!AR226*'[1]PERCENT ARRAY-MEAN FC&amp;P VAL'!AS226-ABS('[1]PERCENT ARRAY-MEAN FC&amp;P VAL'!AT226*'[1]PERCENT ARRAY-MEAN FC&amp;P VAL'!AU226*'[1]PERCENT ARRAY-MEAN FC&amp;P VAL'!AV226))</f>
        <v/>
      </c>
      <c r="T226" t="str">
        <f>IF(A226="","",IF('[1]Calculation genes in KEGG path'!L224&gt;='[1]Flux and Impact'!$E$1,IF(('[1]PERCENT ARRAY-MEAN FC&amp;P VAL'!AW226*'[1]PERCENT ARRAY-MEAN FC&amp;P VAL'!AX226*'[1]PERCENT ARRAY-MEAN FC&amp;P VAL'!AY226+ABS('[1]PERCENT ARRAY-MEAN FC&amp;P VAL'!AZ226*'[1]PERCENT ARRAY-MEAN FC&amp;P VAL'!BA226*'[1]PERCENT ARRAY-MEAN FC&amp;P VAL'!BB226))&gt;0,'[1]PERCENT ARRAY-MEAN FC&amp;P VAL'!AW226*'[1]PERCENT ARRAY-MEAN FC&amp;P VAL'!AX226*'[1]PERCENT ARRAY-MEAN FC&amp;P VAL'!AY226+ABS('[1]PERCENT ARRAY-MEAN FC&amp;P VAL'!AZ226*'[1]PERCENT ARRAY-MEAN FC&amp;P VAL'!BA226*'[1]PERCENT ARRAY-MEAN FC&amp;P VAL'!BB226),""),""))</f>
        <v/>
      </c>
      <c r="U226" s="12" t="str">
        <f>IF(T226="","",'[1]PERCENT ARRAY-MEAN FC&amp;P VAL'!AW226*'[1]PERCENT ARRAY-MEAN FC&amp;P VAL'!AX226*'[1]PERCENT ARRAY-MEAN FC&amp;P VAL'!AY226-ABS('[1]PERCENT ARRAY-MEAN FC&amp;P VAL'!AZ226*'[1]PERCENT ARRAY-MEAN FC&amp;P VAL'!BA226*'[1]PERCENT ARRAY-MEAN FC&amp;P VAL'!BB226))</f>
        <v/>
      </c>
      <c r="V226" t="str">
        <f>IF(A226="","",IF('[1]Calculation genes in KEGG path'!L224&gt;='[1]Flux and Impact'!$E$1,IF(('[1]PERCENT ARRAY-MEAN FC&amp;P VAL'!BC226*'[1]PERCENT ARRAY-MEAN FC&amp;P VAL'!BD226*'[1]PERCENT ARRAY-MEAN FC&amp;P VAL'!BE226+ABS('[1]PERCENT ARRAY-MEAN FC&amp;P VAL'!BF226*'[1]PERCENT ARRAY-MEAN FC&amp;P VAL'!BG226*'[1]PERCENT ARRAY-MEAN FC&amp;P VAL'!BH226))&gt;0,'[1]PERCENT ARRAY-MEAN FC&amp;P VAL'!BC226*'[1]PERCENT ARRAY-MEAN FC&amp;P VAL'!BD226*'[1]PERCENT ARRAY-MEAN FC&amp;P VAL'!BE226+ABS('[1]PERCENT ARRAY-MEAN FC&amp;P VAL'!BF226*'[1]PERCENT ARRAY-MEAN FC&amp;P VAL'!BG226*'[1]PERCENT ARRAY-MEAN FC&amp;P VAL'!BH226),""),""))</f>
        <v/>
      </c>
      <c r="W226" s="12" t="str">
        <f>IF(V226="","",'[1]PERCENT ARRAY-MEAN FC&amp;P VAL'!BC226*'[1]PERCENT ARRAY-MEAN FC&amp;P VAL'!BD226*'[1]PERCENT ARRAY-MEAN FC&amp;P VAL'!BE226-ABS('[1]PERCENT ARRAY-MEAN FC&amp;P VAL'!BF226*'[1]PERCENT ARRAY-MEAN FC&amp;P VAL'!BG226*'[1]PERCENT ARRAY-MEAN FC&amp;P VAL'!BH226))</f>
        <v/>
      </c>
      <c r="X226" t="str">
        <f>IF(A226="","",IF('[1]Calculation genes in KEGG path'!L224&gt;='[1]Flux and Impact'!$E$1,IF(('[1]PERCENT ARRAY-MEAN FC&amp;P VAL'!BI226*'[1]PERCENT ARRAY-MEAN FC&amp;P VAL'!BJ226*'[1]PERCENT ARRAY-MEAN FC&amp;P VAL'!BK226+ABS('[1]PERCENT ARRAY-MEAN FC&amp;P VAL'!BL226*'[1]PERCENT ARRAY-MEAN FC&amp;P VAL'!BM226*'[1]PERCENT ARRAY-MEAN FC&amp;P VAL'!BN226))&gt;0,'[1]PERCENT ARRAY-MEAN FC&amp;P VAL'!BI226*'[1]PERCENT ARRAY-MEAN FC&amp;P VAL'!BJ226*'[1]PERCENT ARRAY-MEAN FC&amp;P VAL'!BK226+ABS('[1]PERCENT ARRAY-MEAN FC&amp;P VAL'!BL226*'[1]PERCENT ARRAY-MEAN FC&amp;P VAL'!BM226*'[1]PERCENT ARRAY-MEAN FC&amp;P VAL'!BN226),""),""))</f>
        <v/>
      </c>
      <c r="Y226" s="12" t="str">
        <f>IF(X226="","",'[1]PERCENT ARRAY-MEAN FC&amp;P VAL'!BI226*'[1]PERCENT ARRAY-MEAN FC&amp;P VAL'!BJ226*'[1]PERCENT ARRAY-MEAN FC&amp;P VAL'!BK226-ABS('[1]PERCENT ARRAY-MEAN FC&amp;P VAL'!BL226*'[1]PERCENT ARRAY-MEAN FC&amp;P VAL'!BM226*'[1]PERCENT ARRAY-MEAN FC&amp;P VAL'!BN226))</f>
        <v/>
      </c>
      <c r="Z226" t="str">
        <f>IF(A226="","",IF('[1]Calculation genes in KEGG path'!L224&gt;='[1]Flux and Impact'!$E$1,IF(('[1]PERCENT ARRAY-MEAN FC&amp;P VAL'!BO226*'[1]PERCENT ARRAY-MEAN FC&amp;P VAL'!BP226*'[1]PERCENT ARRAY-MEAN FC&amp;P VAL'!BQ226+ABS('[1]PERCENT ARRAY-MEAN FC&amp;P VAL'!BR226*'[1]PERCENT ARRAY-MEAN FC&amp;P VAL'!BS226*'[1]PERCENT ARRAY-MEAN FC&amp;P VAL'!BT226))&gt;0,'[1]PERCENT ARRAY-MEAN FC&amp;P VAL'!BO226*'[1]PERCENT ARRAY-MEAN FC&amp;P VAL'!BP226*'[1]PERCENT ARRAY-MEAN FC&amp;P VAL'!BQ226+ABS('[1]PERCENT ARRAY-MEAN FC&amp;P VAL'!BR226*'[1]PERCENT ARRAY-MEAN FC&amp;P VAL'!BS226*'[1]PERCENT ARRAY-MEAN FC&amp;P VAL'!BT226),""),""))</f>
        <v/>
      </c>
      <c r="AA226" s="12" t="str">
        <f>IF(Z226="","",'[1]PERCENT ARRAY-MEAN FC&amp;P VAL'!BO226*'[1]PERCENT ARRAY-MEAN FC&amp;P VAL'!BP226*'[1]PERCENT ARRAY-MEAN FC&amp;P VAL'!BQ226-ABS('[1]PERCENT ARRAY-MEAN FC&amp;P VAL'!BR226*'[1]PERCENT ARRAY-MEAN FC&amp;P VAL'!BS226*'[1]PERCENT ARRAY-MEAN FC&amp;P VAL'!BT226))</f>
        <v/>
      </c>
      <c r="AB226" t="str">
        <f>IF(A226="","",IF('[1]Calculation genes in KEGG path'!L224&gt;='[1]Flux and Impact'!$E$1,IF(('[1]PERCENT ARRAY-MEAN FC&amp;P VAL'!BU226*'[1]PERCENT ARRAY-MEAN FC&amp;P VAL'!BV226*'[1]PERCENT ARRAY-MEAN FC&amp;P VAL'!BW226+ABS('[1]PERCENT ARRAY-MEAN FC&amp;P VAL'!BX226*'[1]PERCENT ARRAY-MEAN FC&amp;P VAL'!BY226*'[1]PERCENT ARRAY-MEAN FC&amp;P VAL'!BZ226))&gt;0,'[1]PERCENT ARRAY-MEAN FC&amp;P VAL'!BU226*'[1]PERCENT ARRAY-MEAN FC&amp;P VAL'!BV226*'[1]PERCENT ARRAY-MEAN FC&amp;P VAL'!BW226+ABS('[1]PERCENT ARRAY-MEAN FC&amp;P VAL'!BX226*'[1]PERCENT ARRAY-MEAN FC&amp;P VAL'!BY226*'[1]PERCENT ARRAY-MEAN FC&amp;P VAL'!BZ226),""),""))</f>
        <v/>
      </c>
      <c r="AC226" s="12" t="str">
        <f>IF(AB226="","",'[1]PERCENT ARRAY-MEAN FC&amp;P VAL'!BU226*'[1]PERCENT ARRAY-MEAN FC&amp;P VAL'!BV226*'[1]PERCENT ARRAY-MEAN FC&amp;P VAL'!BW226-ABS('[1]PERCENT ARRAY-MEAN FC&amp;P VAL'!BX226*'[1]PERCENT ARRAY-MEAN FC&amp;P VAL'!BY226*'[1]PERCENT ARRAY-MEAN FC&amp;P VAL'!BZ226))</f>
        <v/>
      </c>
      <c r="AD226" t="str">
        <f>IF(A226="","",IF('[1]Calculation genes in KEGG path'!L224&gt;='[1]Flux and Impact'!$E$1,IF(('[1]PERCENT ARRAY-MEAN FC&amp;P VAL'!CA226*'[1]PERCENT ARRAY-MEAN FC&amp;P VAL'!CB226*'[1]PERCENT ARRAY-MEAN FC&amp;P VAL'!CC226+ABS('[1]PERCENT ARRAY-MEAN FC&amp;P VAL'!CD226*'[1]PERCENT ARRAY-MEAN FC&amp;P VAL'!CE226*'[1]PERCENT ARRAY-MEAN FC&amp;P VAL'!CF226))&gt;0,'[1]PERCENT ARRAY-MEAN FC&amp;P VAL'!CA226*'[1]PERCENT ARRAY-MEAN FC&amp;P VAL'!CB226*'[1]PERCENT ARRAY-MEAN FC&amp;P VAL'!CC226+ABS('[1]PERCENT ARRAY-MEAN FC&amp;P VAL'!CD226*'[1]PERCENT ARRAY-MEAN FC&amp;P VAL'!CE226*'[1]PERCENT ARRAY-MEAN FC&amp;P VAL'!CF226),""),""))</f>
        <v/>
      </c>
      <c r="AE226" s="12" t="str">
        <f>IF(AD226="","",'[1]PERCENT ARRAY-MEAN FC&amp;P VAL'!CA226*'[1]PERCENT ARRAY-MEAN FC&amp;P VAL'!CB226*'[1]PERCENT ARRAY-MEAN FC&amp;P VAL'!CC226-ABS('[1]PERCENT ARRAY-MEAN FC&amp;P VAL'!CD226*'[1]PERCENT ARRAY-MEAN FC&amp;P VAL'!CE226*'[1]PERCENT ARRAY-MEAN FC&amp;P VAL'!CF226))</f>
        <v/>
      </c>
      <c r="AF226" t="str">
        <f>IF(A226="","",IF('[1]Calculation genes in KEGG path'!L224&gt;='[1]Flux and Impact'!$E$1,IF(('[1]PERCENT ARRAY-MEAN FC&amp;P VAL'!CG226*'[1]PERCENT ARRAY-MEAN FC&amp;P VAL'!CH226*'[1]PERCENT ARRAY-MEAN FC&amp;P VAL'!CI226+ABS('[1]PERCENT ARRAY-MEAN FC&amp;P VAL'!CJ226*'[1]PERCENT ARRAY-MEAN FC&amp;P VAL'!CK226*'[1]PERCENT ARRAY-MEAN FC&amp;P VAL'!CL226))&gt;0,'[1]PERCENT ARRAY-MEAN FC&amp;P VAL'!CG226*'[1]PERCENT ARRAY-MEAN FC&amp;P VAL'!CH226*'[1]PERCENT ARRAY-MEAN FC&amp;P VAL'!CI226+ABS('[1]PERCENT ARRAY-MEAN FC&amp;P VAL'!CJ226*'[1]PERCENT ARRAY-MEAN FC&amp;P VAL'!CK226*'[1]PERCENT ARRAY-MEAN FC&amp;P VAL'!CL226),""),""))</f>
        <v/>
      </c>
      <c r="AG226" s="12" t="str">
        <f>IF(AF226="","",'[1]PERCENT ARRAY-MEAN FC&amp;P VAL'!CG226*'[1]PERCENT ARRAY-MEAN FC&amp;P VAL'!CH226*'[1]PERCENT ARRAY-MEAN FC&amp;P VAL'!CI226-ABS('[1]PERCENT ARRAY-MEAN FC&amp;P VAL'!CJ226*'[1]PERCENT ARRAY-MEAN FC&amp;P VAL'!CK226*'[1]PERCENT ARRAY-MEAN FC&amp;P VAL'!CL226))</f>
        <v/>
      </c>
      <c r="AH226" t="str">
        <f>IF(A226="","",IF('[1]Calculation genes in KEGG path'!L224&gt;='[1]Flux and Impact'!$E$1,IF(('[1]PERCENT ARRAY-MEAN FC&amp;P VAL'!CM226*'[1]PERCENT ARRAY-MEAN FC&amp;P VAL'!CN226*'[1]PERCENT ARRAY-MEAN FC&amp;P VAL'!CO226+ABS('[1]PERCENT ARRAY-MEAN FC&amp;P VAL'!CP226*'[1]PERCENT ARRAY-MEAN FC&amp;P VAL'!CQ226*'[1]PERCENT ARRAY-MEAN FC&amp;P VAL'!CR226))&gt;0,'[1]PERCENT ARRAY-MEAN FC&amp;P VAL'!CM226*'[1]PERCENT ARRAY-MEAN FC&amp;P VAL'!CN226*'[1]PERCENT ARRAY-MEAN FC&amp;P VAL'!CO226+ABS('[1]PERCENT ARRAY-MEAN FC&amp;P VAL'!CP226*'[1]PERCENT ARRAY-MEAN FC&amp;P VAL'!CQ226*'[1]PERCENT ARRAY-MEAN FC&amp;P VAL'!CR226),""),""))</f>
        <v/>
      </c>
      <c r="AI226" s="12" t="str">
        <f>IF(AH226="","",'[1]PERCENT ARRAY-MEAN FC&amp;P VAL'!CM226*'[1]PERCENT ARRAY-MEAN FC&amp;P VAL'!CN226*'[1]PERCENT ARRAY-MEAN FC&amp;P VAL'!CO226-ABS('[1]PERCENT ARRAY-MEAN FC&amp;P VAL'!CP226*'[1]PERCENT ARRAY-MEAN FC&amp;P VAL'!CQ226*'[1]PERCENT ARRAY-MEAN FC&amp;P VAL'!CR226))</f>
        <v/>
      </c>
      <c r="AJ226" t="str">
        <f>IF(A226="","",IF('[1]Calculation genes in KEGG path'!L224&gt;='[1]Flux and Impact'!$E$1,IF(('[1]PERCENT ARRAY-MEAN FC&amp;P VAL'!CS226*'[1]PERCENT ARRAY-MEAN FC&amp;P VAL'!CT226*'[1]PERCENT ARRAY-MEAN FC&amp;P VAL'!CU226+ABS('[1]PERCENT ARRAY-MEAN FC&amp;P VAL'!CV226*'[1]PERCENT ARRAY-MEAN FC&amp;P VAL'!CW226*'[1]PERCENT ARRAY-MEAN FC&amp;P VAL'!CX226))&gt;0,'[1]PERCENT ARRAY-MEAN FC&amp;P VAL'!CS226*'[1]PERCENT ARRAY-MEAN FC&amp;P VAL'!CT226*'[1]PERCENT ARRAY-MEAN FC&amp;P VAL'!CU226+ABS('[1]PERCENT ARRAY-MEAN FC&amp;P VAL'!CV226*'[1]PERCENT ARRAY-MEAN FC&amp;P VAL'!CW226*'[1]PERCENT ARRAY-MEAN FC&amp;P VAL'!CX226),""),""))</f>
        <v/>
      </c>
      <c r="AK226" s="12" t="str">
        <f>IF(AJ226="","",'[1]PERCENT ARRAY-MEAN FC&amp;P VAL'!CS226*'[1]PERCENT ARRAY-MEAN FC&amp;P VAL'!CT226*'[1]PERCENT ARRAY-MEAN FC&amp;P VAL'!CU226-ABS('[1]PERCENT ARRAY-MEAN FC&amp;P VAL'!CV226*'[1]PERCENT ARRAY-MEAN FC&amp;P VAL'!CW226*'[1]PERCENT ARRAY-MEAN FC&amp;P VAL'!CX226))</f>
        <v/>
      </c>
      <c r="AL226" t="str">
        <f>IF(A226="","",IF('[1]Calculation genes in KEGG path'!L224&gt;='[1]Flux and Impact'!$E$1,IF(('[1]PERCENT ARRAY-MEAN FC&amp;P VAL'!CY226*'[1]PERCENT ARRAY-MEAN FC&amp;P VAL'!CZ226*'[1]PERCENT ARRAY-MEAN FC&amp;P VAL'!DA226+ABS('[1]PERCENT ARRAY-MEAN FC&amp;P VAL'!DB226*'[1]PERCENT ARRAY-MEAN FC&amp;P VAL'!DC226*'[1]PERCENT ARRAY-MEAN FC&amp;P VAL'!DD226))&gt;0,'[1]PERCENT ARRAY-MEAN FC&amp;P VAL'!CY226*'[1]PERCENT ARRAY-MEAN FC&amp;P VAL'!CZ226*'[1]PERCENT ARRAY-MEAN FC&amp;P VAL'!DA226+ABS('[1]PERCENT ARRAY-MEAN FC&amp;P VAL'!DB226*'[1]PERCENT ARRAY-MEAN FC&amp;P VAL'!DC226*'[1]PERCENT ARRAY-MEAN FC&amp;P VAL'!DD226),""),""))</f>
        <v/>
      </c>
      <c r="AM226" s="12" t="str">
        <f>IF(AL226="","",'[1]PERCENT ARRAY-MEAN FC&amp;P VAL'!CY226*'[1]PERCENT ARRAY-MEAN FC&amp;P VAL'!CZ226*'[1]PERCENT ARRAY-MEAN FC&amp;P VAL'!DA226-ABS('[1]PERCENT ARRAY-MEAN FC&amp;P VAL'!DB226*'[1]PERCENT ARRAY-MEAN FC&amp;P VAL'!DC226*'[1]PERCENT ARRAY-MEAN FC&amp;P VAL'!DD226))</f>
        <v/>
      </c>
      <c r="AN226" t="str">
        <f>IF(A226="","",IF('[1]Calculation genes in KEGG path'!L224&gt;='[1]Flux and Impact'!$E$1,IF(('[1]PERCENT ARRAY-MEAN FC&amp;P VAL'!DE226*'[1]PERCENT ARRAY-MEAN FC&amp;P VAL'!DF226*'[1]PERCENT ARRAY-MEAN FC&amp;P VAL'!DG226+ABS('[1]PERCENT ARRAY-MEAN FC&amp;P VAL'!DH226*'[1]PERCENT ARRAY-MEAN FC&amp;P VAL'!DI226*'[1]PERCENT ARRAY-MEAN FC&amp;P VAL'!DJ226))&gt;0,'[1]PERCENT ARRAY-MEAN FC&amp;P VAL'!DE226*'[1]PERCENT ARRAY-MEAN FC&amp;P VAL'!DF226*'[1]PERCENT ARRAY-MEAN FC&amp;P VAL'!DG226+ABS('[1]PERCENT ARRAY-MEAN FC&amp;P VAL'!DH226*'[1]PERCENT ARRAY-MEAN FC&amp;P VAL'!DI226*'[1]PERCENT ARRAY-MEAN FC&amp;P VAL'!DJ226),""),""))</f>
        <v/>
      </c>
      <c r="AO226" s="12" t="str">
        <f>IF(AN226="","",'[1]PERCENT ARRAY-MEAN FC&amp;P VAL'!DE226*'[1]PERCENT ARRAY-MEAN FC&amp;P VAL'!DF226*'[1]PERCENT ARRAY-MEAN FC&amp;P VAL'!DG226-ABS('[1]PERCENT ARRAY-MEAN FC&amp;P VAL'!DH226*'[1]PERCENT ARRAY-MEAN FC&amp;P VAL'!DI226*'[1]PERCENT ARRAY-MEAN FC&amp;P VAL'!DJ226))</f>
        <v/>
      </c>
      <c r="AP226" t="str">
        <f>IF(A226="","",IF('[1]Calculation genes in KEGG path'!L224&gt;='[1]Flux and Impact'!$E$1,IF(('[1]PERCENT ARRAY-MEAN FC&amp;P VAL'!DK226*'[1]PERCENT ARRAY-MEAN FC&amp;P VAL'!DL226*'[1]PERCENT ARRAY-MEAN FC&amp;P VAL'!DM226+ABS('[1]PERCENT ARRAY-MEAN FC&amp;P VAL'!DN226*'[1]PERCENT ARRAY-MEAN FC&amp;P VAL'!DO226*'[1]PERCENT ARRAY-MEAN FC&amp;P VAL'!DP226))&gt;0,'[1]PERCENT ARRAY-MEAN FC&amp;P VAL'!DK226*'[1]PERCENT ARRAY-MEAN FC&amp;P VAL'!DL226*'[1]PERCENT ARRAY-MEAN FC&amp;P VAL'!DM226+ABS('[1]PERCENT ARRAY-MEAN FC&amp;P VAL'!DN226*'[1]PERCENT ARRAY-MEAN FC&amp;P VAL'!DO226*'[1]PERCENT ARRAY-MEAN FC&amp;P VAL'!DP226),""),""))</f>
        <v/>
      </c>
      <c r="AQ226" s="12" t="str">
        <f>IF(AP226="","",'[1]PERCENT ARRAY-MEAN FC&amp;P VAL'!DK226*'[1]PERCENT ARRAY-MEAN FC&amp;P VAL'!DL226*'[1]PERCENT ARRAY-MEAN FC&amp;P VAL'!DM226-ABS('[1]PERCENT ARRAY-MEAN FC&amp;P VAL'!DN226*'[1]PERCENT ARRAY-MEAN FC&amp;P VAL'!DO226*'[1]PERCENT ARRAY-MEAN FC&amp;P VAL'!DP226))</f>
        <v/>
      </c>
      <c r="AR226" t="str">
        <f>IF(A226="","",IF('[1]Calculation genes in KEGG path'!L224&gt;='[1]Flux and Impact'!$E$1,IF(('[1]PERCENT ARRAY-MEAN FC&amp;P VAL'!DQ226*'[1]PERCENT ARRAY-MEAN FC&amp;P VAL'!DR226*'[1]PERCENT ARRAY-MEAN FC&amp;P VAL'!DS226+ABS('[1]PERCENT ARRAY-MEAN FC&amp;P VAL'!DT226*'[1]PERCENT ARRAY-MEAN FC&amp;P VAL'!DU226*'[1]PERCENT ARRAY-MEAN FC&amp;P VAL'!DV226))&gt;0,'[1]PERCENT ARRAY-MEAN FC&amp;P VAL'!DQ226*'[1]PERCENT ARRAY-MEAN FC&amp;P VAL'!DR226*'[1]PERCENT ARRAY-MEAN FC&amp;P VAL'!DS226+ABS('[1]PERCENT ARRAY-MEAN FC&amp;P VAL'!DT226*'[1]PERCENT ARRAY-MEAN FC&amp;P VAL'!DU226*'[1]PERCENT ARRAY-MEAN FC&amp;P VAL'!DV226),""),""))</f>
        <v/>
      </c>
      <c r="AS226" s="12" t="str">
        <f>IF(AR226="","",'[1]PERCENT ARRAY-MEAN FC&amp;P VAL'!DQ226*'[1]PERCENT ARRAY-MEAN FC&amp;P VAL'!DR226*'[1]PERCENT ARRAY-MEAN FC&amp;P VAL'!DS226-ABS('[1]PERCENT ARRAY-MEAN FC&amp;P VAL'!DT226*'[1]PERCENT ARRAY-MEAN FC&amp;P VAL'!DU226*'[1]PERCENT ARRAY-MEAN FC&amp;P VAL'!DV226))</f>
        <v/>
      </c>
      <c r="AT226" s="12" t="str">
        <f t="shared" si="9"/>
        <v/>
      </c>
      <c r="AU226" s="12" t="str">
        <f t="shared" si="10"/>
        <v/>
      </c>
    </row>
    <row r="227" spans="5:47">
      <c r="E227" s="12"/>
      <c r="O227" s="12" t="str">
        <f>IF(N227="","",'[1]PERCENT ARRAY-MEAN FC&amp;P VAL'!AE227*'[1]PERCENT ARRAY-MEAN FC&amp;P VAL'!AF227*'[1]PERCENT ARRAY-MEAN FC&amp;P VAL'!AG227-ABS('[1]PERCENT ARRAY-MEAN FC&amp;P VAL'!AH227*'[1]PERCENT ARRAY-MEAN FC&amp;P VAL'!AI227*'[1]PERCENT ARRAY-MEAN FC&amp;P VAL'!AJ227))</f>
        <v/>
      </c>
      <c r="P227" t="str">
        <f>IF(A227="","",IF('[1]Calculation genes in KEGG path'!L225&gt;='[1]Flux and Impact'!$E$1,IF(('[1]PERCENT ARRAY-MEAN FC&amp;P VAL'!AK227*'[1]PERCENT ARRAY-MEAN FC&amp;P VAL'!AL227*'[1]PERCENT ARRAY-MEAN FC&amp;P VAL'!AM227+ABS('[1]PERCENT ARRAY-MEAN FC&amp;P VAL'!AN227*'[1]PERCENT ARRAY-MEAN FC&amp;P VAL'!AO227*'[1]PERCENT ARRAY-MEAN FC&amp;P VAL'!AP227))&gt;0,'[1]PERCENT ARRAY-MEAN FC&amp;P VAL'!AK227*'[1]PERCENT ARRAY-MEAN FC&amp;P VAL'!AL227*'[1]PERCENT ARRAY-MEAN FC&amp;P VAL'!AM227+ABS('[1]PERCENT ARRAY-MEAN FC&amp;P VAL'!AN227*'[1]PERCENT ARRAY-MEAN FC&amp;P VAL'!AO227*'[1]PERCENT ARRAY-MEAN FC&amp;P VAL'!AP227),""),""))</f>
        <v/>
      </c>
      <c r="Q227" s="12" t="str">
        <f>IF(P227="","",'[1]PERCENT ARRAY-MEAN FC&amp;P VAL'!AK227*'[1]PERCENT ARRAY-MEAN FC&amp;P VAL'!AL227*'[1]PERCENT ARRAY-MEAN FC&amp;P VAL'!AM227-ABS('[1]PERCENT ARRAY-MEAN FC&amp;P VAL'!AN227*'[1]PERCENT ARRAY-MEAN FC&amp;P VAL'!AO227*'[1]PERCENT ARRAY-MEAN FC&amp;P VAL'!AP227))</f>
        <v/>
      </c>
      <c r="R227" t="str">
        <f>IF(A227="","",IF('[1]Calculation genes in KEGG path'!L225&gt;='[1]Flux and Impact'!$E$1,IF(('[1]PERCENT ARRAY-MEAN FC&amp;P VAL'!AQ227*'[1]PERCENT ARRAY-MEAN FC&amp;P VAL'!AR227*'[1]PERCENT ARRAY-MEAN FC&amp;P VAL'!AS227+ABS('[1]PERCENT ARRAY-MEAN FC&amp;P VAL'!AT227*'[1]PERCENT ARRAY-MEAN FC&amp;P VAL'!AU227*'[1]PERCENT ARRAY-MEAN FC&amp;P VAL'!AV227))&gt;0,'[1]PERCENT ARRAY-MEAN FC&amp;P VAL'!AQ227*'[1]PERCENT ARRAY-MEAN FC&amp;P VAL'!AR227*'[1]PERCENT ARRAY-MEAN FC&amp;P VAL'!AS227+ABS('[1]PERCENT ARRAY-MEAN FC&amp;P VAL'!AT227*'[1]PERCENT ARRAY-MEAN FC&amp;P VAL'!AU227*'[1]PERCENT ARRAY-MEAN FC&amp;P VAL'!AV227),""),""))</f>
        <v/>
      </c>
      <c r="S227" s="12" t="str">
        <f>IF(R227="","",'[1]PERCENT ARRAY-MEAN FC&amp;P VAL'!AQ227*'[1]PERCENT ARRAY-MEAN FC&amp;P VAL'!AR227*'[1]PERCENT ARRAY-MEAN FC&amp;P VAL'!AS227-ABS('[1]PERCENT ARRAY-MEAN FC&amp;P VAL'!AT227*'[1]PERCENT ARRAY-MEAN FC&amp;P VAL'!AU227*'[1]PERCENT ARRAY-MEAN FC&amp;P VAL'!AV227))</f>
        <v/>
      </c>
      <c r="T227" t="str">
        <f>IF(A227="","",IF('[1]Calculation genes in KEGG path'!L225&gt;='[1]Flux and Impact'!$E$1,IF(('[1]PERCENT ARRAY-MEAN FC&amp;P VAL'!AW227*'[1]PERCENT ARRAY-MEAN FC&amp;P VAL'!AX227*'[1]PERCENT ARRAY-MEAN FC&amp;P VAL'!AY227+ABS('[1]PERCENT ARRAY-MEAN FC&amp;P VAL'!AZ227*'[1]PERCENT ARRAY-MEAN FC&amp;P VAL'!BA227*'[1]PERCENT ARRAY-MEAN FC&amp;P VAL'!BB227))&gt;0,'[1]PERCENT ARRAY-MEAN FC&amp;P VAL'!AW227*'[1]PERCENT ARRAY-MEAN FC&amp;P VAL'!AX227*'[1]PERCENT ARRAY-MEAN FC&amp;P VAL'!AY227+ABS('[1]PERCENT ARRAY-MEAN FC&amp;P VAL'!AZ227*'[1]PERCENT ARRAY-MEAN FC&amp;P VAL'!BA227*'[1]PERCENT ARRAY-MEAN FC&amp;P VAL'!BB227),""),""))</f>
        <v/>
      </c>
      <c r="U227" s="12" t="str">
        <f>IF(T227="","",'[1]PERCENT ARRAY-MEAN FC&amp;P VAL'!AW227*'[1]PERCENT ARRAY-MEAN FC&amp;P VAL'!AX227*'[1]PERCENT ARRAY-MEAN FC&amp;P VAL'!AY227-ABS('[1]PERCENT ARRAY-MEAN FC&amp;P VAL'!AZ227*'[1]PERCENT ARRAY-MEAN FC&amp;P VAL'!BA227*'[1]PERCENT ARRAY-MEAN FC&amp;P VAL'!BB227))</f>
        <v/>
      </c>
      <c r="V227" t="str">
        <f>IF(A227="","",IF('[1]Calculation genes in KEGG path'!L225&gt;='[1]Flux and Impact'!$E$1,IF(('[1]PERCENT ARRAY-MEAN FC&amp;P VAL'!BC227*'[1]PERCENT ARRAY-MEAN FC&amp;P VAL'!BD227*'[1]PERCENT ARRAY-MEAN FC&amp;P VAL'!BE227+ABS('[1]PERCENT ARRAY-MEAN FC&amp;P VAL'!BF227*'[1]PERCENT ARRAY-MEAN FC&amp;P VAL'!BG227*'[1]PERCENT ARRAY-MEAN FC&amp;P VAL'!BH227))&gt;0,'[1]PERCENT ARRAY-MEAN FC&amp;P VAL'!BC227*'[1]PERCENT ARRAY-MEAN FC&amp;P VAL'!BD227*'[1]PERCENT ARRAY-MEAN FC&amp;P VAL'!BE227+ABS('[1]PERCENT ARRAY-MEAN FC&amp;P VAL'!BF227*'[1]PERCENT ARRAY-MEAN FC&amp;P VAL'!BG227*'[1]PERCENT ARRAY-MEAN FC&amp;P VAL'!BH227),""),""))</f>
        <v/>
      </c>
      <c r="W227" s="12" t="str">
        <f>IF(V227="","",'[1]PERCENT ARRAY-MEAN FC&amp;P VAL'!BC227*'[1]PERCENT ARRAY-MEAN FC&amp;P VAL'!BD227*'[1]PERCENT ARRAY-MEAN FC&amp;P VAL'!BE227-ABS('[1]PERCENT ARRAY-MEAN FC&amp;P VAL'!BF227*'[1]PERCENT ARRAY-MEAN FC&amp;P VAL'!BG227*'[1]PERCENT ARRAY-MEAN FC&amp;P VAL'!BH227))</f>
        <v/>
      </c>
      <c r="X227" t="str">
        <f>IF(A227="","",IF('[1]Calculation genes in KEGG path'!L225&gt;='[1]Flux and Impact'!$E$1,IF(('[1]PERCENT ARRAY-MEAN FC&amp;P VAL'!BI227*'[1]PERCENT ARRAY-MEAN FC&amp;P VAL'!BJ227*'[1]PERCENT ARRAY-MEAN FC&amp;P VAL'!BK227+ABS('[1]PERCENT ARRAY-MEAN FC&amp;P VAL'!BL227*'[1]PERCENT ARRAY-MEAN FC&amp;P VAL'!BM227*'[1]PERCENT ARRAY-MEAN FC&amp;P VAL'!BN227))&gt;0,'[1]PERCENT ARRAY-MEAN FC&amp;P VAL'!BI227*'[1]PERCENT ARRAY-MEAN FC&amp;P VAL'!BJ227*'[1]PERCENT ARRAY-MEAN FC&amp;P VAL'!BK227+ABS('[1]PERCENT ARRAY-MEAN FC&amp;P VAL'!BL227*'[1]PERCENT ARRAY-MEAN FC&amp;P VAL'!BM227*'[1]PERCENT ARRAY-MEAN FC&amp;P VAL'!BN227),""),""))</f>
        <v/>
      </c>
      <c r="Y227" s="12" t="str">
        <f>IF(X227="","",'[1]PERCENT ARRAY-MEAN FC&amp;P VAL'!BI227*'[1]PERCENT ARRAY-MEAN FC&amp;P VAL'!BJ227*'[1]PERCENT ARRAY-MEAN FC&amp;P VAL'!BK227-ABS('[1]PERCENT ARRAY-MEAN FC&amp;P VAL'!BL227*'[1]PERCENT ARRAY-MEAN FC&amp;P VAL'!BM227*'[1]PERCENT ARRAY-MEAN FC&amp;P VAL'!BN227))</f>
        <v/>
      </c>
      <c r="Z227" t="str">
        <f>IF(A227="","",IF('[1]Calculation genes in KEGG path'!L225&gt;='[1]Flux and Impact'!$E$1,IF(('[1]PERCENT ARRAY-MEAN FC&amp;P VAL'!BO227*'[1]PERCENT ARRAY-MEAN FC&amp;P VAL'!BP227*'[1]PERCENT ARRAY-MEAN FC&amp;P VAL'!BQ227+ABS('[1]PERCENT ARRAY-MEAN FC&amp;P VAL'!BR227*'[1]PERCENT ARRAY-MEAN FC&amp;P VAL'!BS227*'[1]PERCENT ARRAY-MEAN FC&amp;P VAL'!BT227))&gt;0,'[1]PERCENT ARRAY-MEAN FC&amp;P VAL'!BO227*'[1]PERCENT ARRAY-MEAN FC&amp;P VAL'!BP227*'[1]PERCENT ARRAY-MEAN FC&amp;P VAL'!BQ227+ABS('[1]PERCENT ARRAY-MEAN FC&amp;P VAL'!BR227*'[1]PERCENT ARRAY-MEAN FC&amp;P VAL'!BS227*'[1]PERCENT ARRAY-MEAN FC&amp;P VAL'!BT227),""),""))</f>
        <v/>
      </c>
      <c r="AA227" s="12" t="str">
        <f>IF(Z227="","",'[1]PERCENT ARRAY-MEAN FC&amp;P VAL'!BO227*'[1]PERCENT ARRAY-MEAN FC&amp;P VAL'!BP227*'[1]PERCENT ARRAY-MEAN FC&amp;P VAL'!BQ227-ABS('[1]PERCENT ARRAY-MEAN FC&amp;P VAL'!BR227*'[1]PERCENT ARRAY-MEAN FC&amp;P VAL'!BS227*'[1]PERCENT ARRAY-MEAN FC&amp;P VAL'!BT227))</f>
        <v/>
      </c>
      <c r="AB227" t="str">
        <f>IF(A227="","",IF('[1]Calculation genes in KEGG path'!L225&gt;='[1]Flux and Impact'!$E$1,IF(('[1]PERCENT ARRAY-MEAN FC&amp;P VAL'!BU227*'[1]PERCENT ARRAY-MEAN FC&amp;P VAL'!BV227*'[1]PERCENT ARRAY-MEAN FC&amp;P VAL'!BW227+ABS('[1]PERCENT ARRAY-MEAN FC&amp;P VAL'!BX227*'[1]PERCENT ARRAY-MEAN FC&amp;P VAL'!BY227*'[1]PERCENT ARRAY-MEAN FC&amp;P VAL'!BZ227))&gt;0,'[1]PERCENT ARRAY-MEAN FC&amp;P VAL'!BU227*'[1]PERCENT ARRAY-MEAN FC&amp;P VAL'!BV227*'[1]PERCENT ARRAY-MEAN FC&amp;P VAL'!BW227+ABS('[1]PERCENT ARRAY-MEAN FC&amp;P VAL'!BX227*'[1]PERCENT ARRAY-MEAN FC&amp;P VAL'!BY227*'[1]PERCENT ARRAY-MEAN FC&amp;P VAL'!BZ227),""),""))</f>
        <v/>
      </c>
      <c r="AC227" s="12" t="str">
        <f>IF(AB227="","",'[1]PERCENT ARRAY-MEAN FC&amp;P VAL'!BU227*'[1]PERCENT ARRAY-MEAN FC&amp;P VAL'!BV227*'[1]PERCENT ARRAY-MEAN FC&amp;P VAL'!BW227-ABS('[1]PERCENT ARRAY-MEAN FC&amp;P VAL'!BX227*'[1]PERCENT ARRAY-MEAN FC&amp;P VAL'!BY227*'[1]PERCENT ARRAY-MEAN FC&amp;P VAL'!BZ227))</f>
        <v/>
      </c>
      <c r="AD227" t="str">
        <f>IF(A227="","",IF('[1]Calculation genes in KEGG path'!L225&gt;='[1]Flux and Impact'!$E$1,IF(('[1]PERCENT ARRAY-MEAN FC&amp;P VAL'!CA227*'[1]PERCENT ARRAY-MEAN FC&amp;P VAL'!CB227*'[1]PERCENT ARRAY-MEAN FC&amp;P VAL'!CC227+ABS('[1]PERCENT ARRAY-MEAN FC&amp;P VAL'!CD227*'[1]PERCENT ARRAY-MEAN FC&amp;P VAL'!CE227*'[1]PERCENT ARRAY-MEAN FC&amp;P VAL'!CF227))&gt;0,'[1]PERCENT ARRAY-MEAN FC&amp;P VAL'!CA227*'[1]PERCENT ARRAY-MEAN FC&amp;P VAL'!CB227*'[1]PERCENT ARRAY-MEAN FC&amp;P VAL'!CC227+ABS('[1]PERCENT ARRAY-MEAN FC&amp;P VAL'!CD227*'[1]PERCENT ARRAY-MEAN FC&amp;P VAL'!CE227*'[1]PERCENT ARRAY-MEAN FC&amp;P VAL'!CF227),""),""))</f>
        <v/>
      </c>
      <c r="AE227" s="12" t="str">
        <f>IF(AD227="","",'[1]PERCENT ARRAY-MEAN FC&amp;P VAL'!CA227*'[1]PERCENT ARRAY-MEAN FC&amp;P VAL'!CB227*'[1]PERCENT ARRAY-MEAN FC&amp;P VAL'!CC227-ABS('[1]PERCENT ARRAY-MEAN FC&amp;P VAL'!CD227*'[1]PERCENT ARRAY-MEAN FC&amp;P VAL'!CE227*'[1]PERCENT ARRAY-MEAN FC&amp;P VAL'!CF227))</f>
        <v/>
      </c>
      <c r="AF227" t="str">
        <f>IF(A227="","",IF('[1]Calculation genes in KEGG path'!L225&gt;='[1]Flux and Impact'!$E$1,IF(('[1]PERCENT ARRAY-MEAN FC&amp;P VAL'!CG227*'[1]PERCENT ARRAY-MEAN FC&amp;P VAL'!CH227*'[1]PERCENT ARRAY-MEAN FC&amp;P VAL'!CI227+ABS('[1]PERCENT ARRAY-MEAN FC&amp;P VAL'!CJ227*'[1]PERCENT ARRAY-MEAN FC&amp;P VAL'!CK227*'[1]PERCENT ARRAY-MEAN FC&amp;P VAL'!CL227))&gt;0,'[1]PERCENT ARRAY-MEAN FC&amp;P VAL'!CG227*'[1]PERCENT ARRAY-MEAN FC&amp;P VAL'!CH227*'[1]PERCENT ARRAY-MEAN FC&amp;P VAL'!CI227+ABS('[1]PERCENT ARRAY-MEAN FC&amp;P VAL'!CJ227*'[1]PERCENT ARRAY-MEAN FC&amp;P VAL'!CK227*'[1]PERCENT ARRAY-MEAN FC&amp;P VAL'!CL227),""),""))</f>
        <v/>
      </c>
      <c r="AG227" s="12" t="str">
        <f>IF(AF227="","",'[1]PERCENT ARRAY-MEAN FC&amp;P VAL'!CG227*'[1]PERCENT ARRAY-MEAN FC&amp;P VAL'!CH227*'[1]PERCENT ARRAY-MEAN FC&amp;P VAL'!CI227-ABS('[1]PERCENT ARRAY-MEAN FC&amp;P VAL'!CJ227*'[1]PERCENT ARRAY-MEAN FC&amp;P VAL'!CK227*'[1]PERCENT ARRAY-MEAN FC&amp;P VAL'!CL227))</f>
        <v/>
      </c>
      <c r="AH227" t="str">
        <f>IF(A227="","",IF('[1]Calculation genes in KEGG path'!L225&gt;='[1]Flux and Impact'!$E$1,IF(('[1]PERCENT ARRAY-MEAN FC&amp;P VAL'!CM227*'[1]PERCENT ARRAY-MEAN FC&amp;P VAL'!CN227*'[1]PERCENT ARRAY-MEAN FC&amp;P VAL'!CO227+ABS('[1]PERCENT ARRAY-MEAN FC&amp;P VAL'!CP227*'[1]PERCENT ARRAY-MEAN FC&amp;P VAL'!CQ227*'[1]PERCENT ARRAY-MEAN FC&amp;P VAL'!CR227))&gt;0,'[1]PERCENT ARRAY-MEAN FC&amp;P VAL'!CM227*'[1]PERCENT ARRAY-MEAN FC&amp;P VAL'!CN227*'[1]PERCENT ARRAY-MEAN FC&amp;P VAL'!CO227+ABS('[1]PERCENT ARRAY-MEAN FC&amp;P VAL'!CP227*'[1]PERCENT ARRAY-MEAN FC&amp;P VAL'!CQ227*'[1]PERCENT ARRAY-MEAN FC&amp;P VAL'!CR227),""),""))</f>
        <v/>
      </c>
      <c r="AI227" s="12" t="str">
        <f>IF(AH227="","",'[1]PERCENT ARRAY-MEAN FC&amp;P VAL'!CM227*'[1]PERCENT ARRAY-MEAN FC&amp;P VAL'!CN227*'[1]PERCENT ARRAY-MEAN FC&amp;P VAL'!CO227-ABS('[1]PERCENT ARRAY-MEAN FC&amp;P VAL'!CP227*'[1]PERCENT ARRAY-MEAN FC&amp;P VAL'!CQ227*'[1]PERCENT ARRAY-MEAN FC&amp;P VAL'!CR227))</f>
        <v/>
      </c>
      <c r="AJ227" t="str">
        <f>IF(A227="","",IF('[1]Calculation genes in KEGG path'!L225&gt;='[1]Flux and Impact'!$E$1,IF(('[1]PERCENT ARRAY-MEAN FC&amp;P VAL'!CS227*'[1]PERCENT ARRAY-MEAN FC&amp;P VAL'!CT227*'[1]PERCENT ARRAY-MEAN FC&amp;P VAL'!CU227+ABS('[1]PERCENT ARRAY-MEAN FC&amp;P VAL'!CV227*'[1]PERCENT ARRAY-MEAN FC&amp;P VAL'!CW227*'[1]PERCENT ARRAY-MEAN FC&amp;P VAL'!CX227))&gt;0,'[1]PERCENT ARRAY-MEAN FC&amp;P VAL'!CS227*'[1]PERCENT ARRAY-MEAN FC&amp;P VAL'!CT227*'[1]PERCENT ARRAY-MEAN FC&amp;P VAL'!CU227+ABS('[1]PERCENT ARRAY-MEAN FC&amp;P VAL'!CV227*'[1]PERCENT ARRAY-MEAN FC&amp;P VAL'!CW227*'[1]PERCENT ARRAY-MEAN FC&amp;P VAL'!CX227),""),""))</f>
        <v/>
      </c>
      <c r="AK227" s="12" t="str">
        <f>IF(AJ227="","",'[1]PERCENT ARRAY-MEAN FC&amp;P VAL'!CS227*'[1]PERCENT ARRAY-MEAN FC&amp;P VAL'!CT227*'[1]PERCENT ARRAY-MEAN FC&amp;P VAL'!CU227-ABS('[1]PERCENT ARRAY-MEAN FC&amp;P VAL'!CV227*'[1]PERCENT ARRAY-MEAN FC&amp;P VAL'!CW227*'[1]PERCENT ARRAY-MEAN FC&amp;P VAL'!CX227))</f>
        <v/>
      </c>
      <c r="AL227" t="str">
        <f>IF(A227="","",IF('[1]Calculation genes in KEGG path'!L225&gt;='[1]Flux and Impact'!$E$1,IF(('[1]PERCENT ARRAY-MEAN FC&amp;P VAL'!CY227*'[1]PERCENT ARRAY-MEAN FC&amp;P VAL'!CZ227*'[1]PERCENT ARRAY-MEAN FC&amp;P VAL'!DA227+ABS('[1]PERCENT ARRAY-MEAN FC&amp;P VAL'!DB227*'[1]PERCENT ARRAY-MEAN FC&amp;P VAL'!DC227*'[1]PERCENT ARRAY-MEAN FC&amp;P VAL'!DD227))&gt;0,'[1]PERCENT ARRAY-MEAN FC&amp;P VAL'!CY227*'[1]PERCENT ARRAY-MEAN FC&amp;P VAL'!CZ227*'[1]PERCENT ARRAY-MEAN FC&amp;P VAL'!DA227+ABS('[1]PERCENT ARRAY-MEAN FC&amp;P VAL'!DB227*'[1]PERCENT ARRAY-MEAN FC&amp;P VAL'!DC227*'[1]PERCENT ARRAY-MEAN FC&amp;P VAL'!DD227),""),""))</f>
        <v/>
      </c>
      <c r="AM227" s="12" t="str">
        <f>IF(AL227="","",'[1]PERCENT ARRAY-MEAN FC&amp;P VAL'!CY227*'[1]PERCENT ARRAY-MEAN FC&amp;P VAL'!CZ227*'[1]PERCENT ARRAY-MEAN FC&amp;P VAL'!DA227-ABS('[1]PERCENT ARRAY-MEAN FC&amp;P VAL'!DB227*'[1]PERCENT ARRAY-MEAN FC&amp;P VAL'!DC227*'[1]PERCENT ARRAY-MEAN FC&amp;P VAL'!DD227))</f>
        <v/>
      </c>
      <c r="AN227" t="str">
        <f>IF(A227="","",IF('[1]Calculation genes in KEGG path'!L225&gt;='[1]Flux and Impact'!$E$1,IF(('[1]PERCENT ARRAY-MEAN FC&amp;P VAL'!DE227*'[1]PERCENT ARRAY-MEAN FC&amp;P VAL'!DF227*'[1]PERCENT ARRAY-MEAN FC&amp;P VAL'!DG227+ABS('[1]PERCENT ARRAY-MEAN FC&amp;P VAL'!DH227*'[1]PERCENT ARRAY-MEAN FC&amp;P VAL'!DI227*'[1]PERCENT ARRAY-MEAN FC&amp;P VAL'!DJ227))&gt;0,'[1]PERCENT ARRAY-MEAN FC&amp;P VAL'!DE227*'[1]PERCENT ARRAY-MEAN FC&amp;P VAL'!DF227*'[1]PERCENT ARRAY-MEAN FC&amp;P VAL'!DG227+ABS('[1]PERCENT ARRAY-MEAN FC&amp;P VAL'!DH227*'[1]PERCENT ARRAY-MEAN FC&amp;P VAL'!DI227*'[1]PERCENT ARRAY-MEAN FC&amp;P VAL'!DJ227),""),""))</f>
        <v/>
      </c>
      <c r="AO227" s="12" t="str">
        <f>IF(AN227="","",'[1]PERCENT ARRAY-MEAN FC&amp;P VAL'!DE227*'[1]PERCENT ARRAY-MEAN FC&amp;P VAL'!DF227*'[1]PERCENT ARRAY-MEAN FC&amp;P VAL'!DG227-ABS('[1]PERCENT ARRAY-MEAN FC&amp;P VAL'!DH227*'[1]PERCENT ARRAY-MEAN FC&amp;P VAL'!DI227*'[1]PERCENT ARRAY-MEAN FC&amp;P VAL'!DJ227))</f>
        <v/>
      </c>
      <c r="AP227" t="str">
        <f>IF(A227="","",IF('[1]Calculation genes in KEGG path'!L225&gt;='[1]Flux and Impact'!$E$1,IF(('[1]PERCENT ARRAY-MEAN FC&amp;P VAL'!DK227*'[1]PERCENT ARRAY-MEAN FC&amp;P VAL'!DL227*'[1]PERCENT ARRAY-MEAN FC&amp;P VAL'!DM227+ABS('[1]PERCENT ARRAY-MEAN FC&amp;P VAL'!DN227*'[1]PERCENT ARRAY-MEAN FC&amp;P VAL'!DO227*'[1]PERCENT ARRAY-MEAN FC&amp;P VAL'!DP227))&gt;0,'[1]PERCENT ARRAY-MEAN FC&amp;P VAL'!DK227*'[1]PERCENT ARRAY-MEAN FC&amp;P VAL'!DL227*'[1]PERCENT ARRAY-MEAN FC&amp;P VAL'!DM227+ABS('[1]PERCENT ARRAY-MEAN FC&amp;P VAL'!DN227*'[1]PERCENT ARRAY-MEAN FC&amp;P VAL'!DO227*'[1]PERCENT ARRAY-MEAN FC&amp;P VAL'!DP227),""),""))</f>
        <v/>
      </c>
      <c r="AQ227" s="12" t="str">
        <f>IF(AP227="","",'[1]PERCENT ARRAY-MEAN FC&amp;P VAL'!DK227*'[1]PERCENT ARRAY-MEAN FC&amp;P VAL'!DL227*'[1]PERCENT ARRAY-MEAN FC&amp;P VAL'!DM227-ABS('[1]PERCENT ARRAY-MEAN FC&amp;P VAL'!DN227*'[1]PERCENT ARRAY-MEAN FC&amp;P VAL'!DO227*'[1]PERCENT ARRAY-MEAN FC&amp;P VAL'!DP227))</f>
        <v/>
      </c>
      <c r="AR227" t="str">
        <f>IF(A227="","",IF('[1]Calculation genes in KEGG path'!L225&gt;='[1]Flux and Impact'!$E$1,IF(('[1]PERCENT ARRAY-MEAN FC&amp;P VAL'!DQ227*'[1]PERCENT ARRAY-MEAN FC&amp;P VAL'!DR227*'[1]PERCENT ARRAY-MEAN FC&amp;P VAL'!DS227+ABS('[1]PERCENT ARRAY-MEAN FC&amp;P VAL'!DT227*'[1]PERCENT ARRAY-MEAN FC&amp;P VAL'!DU227*'[1]PERCENT ARRAY-MEAN FC&amp;P VAL'!DV227))&gt;0,'[1]PERCENT ARRAY-MEAN FC&amp;P VAL'!DQ227*'[1]PERCENT ARRAY-MEAN FC&amp;P VAL'!DR227*'[1]PERCENT ARRAY-MEAN FC&amp;P VAL'!DS227+ABS('[1]PERCENT ARRAY-MEAN FC&amp;P VAL'!DT227*'[1]PERCENT ARRAY-MEAN FC&amp;P VAL'!DU227*'[1]PERCENT ARRAY-MEAN FC&amp;P VAL'!DV227),""),""))</f>
        <v/>
      </c>
      <c r="AS227" s="12" t="str">
        <f>IF(AR227="","",'[1]PERCENT ARRAY-MEAN FC&amp;P VAL'!DQ227*'[1]PERCENT ARRAY-MEAN FC&amp;P VAL'!DR227*'[1]PERCENT ARRAY-MEAN FC&amp;P VAL'!DS227-ABS('[1]PERCENT ARRAY-MEAN FC&amp;P VAL'!DT227*'[1]PERCENT ARRAY-MEAN FC&amp;P VAL'!DU227*'[1]PERCENT ARRAY-MEAN FC&amp;P VAL'!DV227))</f>
        <v/>
      </c>
      <c r="AT227" s="12" t="str">
        <f t="shared" si="9"/>
        <v/>
      </c>
      <c r="AU227" s="12" t="str">
        <f t="shared" si="10"/>
        <v/>
      </c>
    </row>
    <row r="228" spans="5:47">
      <c r="E228" s="12"/>
      <c r="O228" s="12" t="str">
        <f>IF(N228="","",'[1]PERCENT ARRAY-MEAN FC&amp;P VAL'!AE228*'[1]PERCENT ARRAY-MEAN FC&amp;P VAL'!AF228*'[1]PERCENT ARRAY-MEAN FC&amp;P VAL'!AG228-ABS('[1]PERCENT ARRAY-MEAN FC&amp;P VAL'!AH228*'[1]PERCENT ARRAY-MEAN FC&amp;P VAL'!AI228*'[1]PERCENT ARRAY-MEAN FC&amp;P VAL'!AJ228))</f>
        <v/>
      </c>
      <c r="P228" t="str">
        <f>IF(A228="","",IF('[1]Calculation genes in KEGG path'!L226&gt;='[1]Flux and Impact'!$E$1,IF(('[1]PERCENT ARRAY-MEAN FC&amp;P VAL'!AK228*'[1]PERCENT ARRAY-MEAN FC&amp;P VAL'!AL228*'[1]PERCENT ARRAY-MEAN FC&amp;P VAL'!AM228+ABS('[1]PERCENT ARRAY-MEAN FC&amp;P VAL'!AN228*'[1]PERCENT ARRAY-MEAN FC&amp;P VAL'!AO228*'[1]PERCENT ARRAY-MEAN FC&amp;P VAL'!AP228))&gt;0,'[1]PERCENT ARRAY-MEAN FC&amp;P VAL'!AK228*'[1]PERCENT ARRAY-MEAN FC&amp;P VAL'!AL228*'[1]PERCENT ARRAY-MEAN FC&amp;P VAL'!AM228+ABS('[1]PERCENT ARRAY-MEAN FC&amp;P VAL'!AN228*'[1]PERCENT ARRAY-MEAN FC&amp;P VAL'!AO228*'[1]PERCENT ARRAY-MEAN FC&amp;P VAL'!AP228),""),""))</f>
        <v/>
      </c>
      <c r="Q228" s="12" t="str">
        <f>IF(P228="","",'[1]PERCENT ARRAY-MEAN FC&amp;P VAL'!AK228*'[1]PERCENT ARRAY-MEAN FC&amp;P VAL'!AL228*'[1]PERCENT ARRAY-MEAN FC&amp;P VAL'!AM228-ABS('[1]PERCENT ARRAY-MEAN FC&amp;P VAL'!AN228*'[1]PERCENT ARRAY-MEAN FC&amp;P VAL'!AO228*'[1]PERCENT ARRAY-MEAN FC&amp;P VAL'!AP228))</f>
        <v/>
      </c>
      <c r="R228" t="str">
        <f>IF(A228="","",IF('[1]Calculation genes in KEGG path'!L226&gt;='[1]Flux and Impact'!$E$1,IF(('[1]PERCENT ARRAY-MEAN FC&amp;P VAL'!AQ228*'[1]PERCENT ARRAY-MEAN FC&amp;P VAL'!AR228*'[1]PERCENT ARRAY-MEAN FC&amp;P VAL'!AS228+ABS('[1]PERCENT ARRAY-MEAN FC&amp;P VAL'!AT228*'[1]PERCENT ARRAY-MEAN FC&amp;P VAL'!AU228*'[1]PERCENT ARRAY-MEAN FC&amp;P VAL'!AV228))&gt;0,'[1]PERCENT ARRAY-MEAN FC&amp;P VAL'!AQ228*'[1]PERCENT ARRAY-MEAN FC&amp;P VAL'!AR228*'[1]PERCENT ARRAY-MEAN FC&amp;P VAL'!AS228+ABS('[1]PERCENT ARRAY-MEAN FC&amp;P VAL'!AT228*'[1]PERCENT ARRAY-MEAN FC&amp;P VAL'!AU228*'[1]PERCENT ARRAY-MEAN FC&amp;P VAL'!AV228),""),""))</f>
        <v/>
      </c>
      <c r="S228" s="12" t="str">
        <f>IF(R228="","",'[1]PERCENT ARRAY-MEAN FC&amp;P VAL'!AQ228*'[1]PERCENT ARRAY-MEAN FC&amp;P VAL'!AR228*'[1]PERCENT ARRAY-MEAN FC&amp;P VAL'!AS228-ABS('[1]PERCENT ARRAY-MEAN FC&amp;P VAL'!AT228*'[1]PERCENT ARRAY-MEAN FC&amp;P VAL'!AU228*'[1]PERCENT ARRAY-MEAN FC&amp;P VAL'!AV228))</f>
        <v/>
      </c>
      <c r="T228" t="str">
        <f>IF(A228="","",IF('[1]Calculation genes in KEGG path'!L226&gt;='[1]Flux and Impact'!$E$1,IF(('[1]PERCENT ARRAY-MEAN FC&amp;P VAL'!AW228*'[1]PERCENT ARRAY-MEAN FC&amp;P VAL'!AX228*'[1]PERCENT ARRAY-MEAN FC&amp;P VAL'!AY228+ABS('[1]PERCENT ARRAY-MEAN FC&amp;P VAL'!AZ228*'[1]PERCENT ARRAY-MEAN FC&amp;P VAL'!BA228*'[1]PERCENT ARRAY-MEAN FC&amp;P VAL'!BB228))&gt;0,'[1]PERCENT ARRAY-MEAN FC&amp;P VAL'!AW228*'[1]PERCENT ARRAY-MEAN FC&amp;P VAL'!AX228*'[1]PERCENT ARRAY-MEAN FC&amp;P VAL'!AY228+ABS('[1]PERCENT ARRAY-MEAN FC&amp;P VAL'!AZ228*'[1]PERCENT ARRAY-MEAN FC&amp;P VAL'!BA228*'[1]PERCENT ARRAY-MEAN FC&amp;P VAL'!BB228),""),""))</f>
        <v/>
      </c>
      <c r="U228" s="12" t="str">
        <f>IF(T228="","",'[1]PERCENT ARRAY-MEAN FC&amp;P VAL'!AW228*'[1]PERCENT ARRAY-MEAN FC&amp;P VAL'!AX228*'[1]PERCENT ARRAY-MEAN FC&amp;P VAL'!AY228-ABS('[1]PERCENT ARRAY-MEAN FC&amp;P VAL'!AZ228*'[1]PERCENT ARRAY-MEAN FC&amp;P VAL'!BA228*'[1]PERCENT ARRAY-MEAN FC&amp;P VAL'!BB228))</f>
        <v/>
      </c>
      <c r="V228" t="str">
        <f>IF(A228="","",IF('[1]Calculation genes in KEGG path'!L226&gt;='[1]Flux and Impact'!$E$1,IF(('[1]PERCENT ARRAY-MEAN FC&amp;P VAL'!BC228*'[1]PERCENT ARRAY-MEAN FC&amp;P VAL'!BD228*'[1]PERCENT ARRAY-MEAN FC&amp;P VAL'!BE228+ABS('[1]PERCENT ARRAY-MEAN FC&amp;P VAL'!BF228*'[1]PERCENT ARRAY-MEAN FC&amp;P VAL'!BG228*'[1]PERCENT ARRAY-MEAN FC&amp;P VAL'!BH228))&gt;0,'[1]PERCENT ARRAY-MEAN FC&amp;P VAL'!BC228*'[1]PERCENT ARRAY-MEAN FC&amp;P VAL'!BD228*'[1]PERCENT ARRAY-MEAN FC&amp;P VAL'!BE228+ABS('[1]PERCENT ARRAY-MEAN FC&amp;P VAL'!BF228*'[1]PERCENT ARRAY-MEAN FC&amp;P VAL'!BG228*'[1]PERCENT ARRAY-MEAN FC&amp;P VAL'!BH228),""),""))</f>
        <v/>
      </c>
      <c r="W228" s="12" t="str">
        <f>IF(V228="","",'[1]PERCENT ARRAY-MEAN FC&amp;P VAL'!BC228*'[1]PERCENT ARRAY-MEAN FC&amp;P VAL'!BD228*'[1]PERCENT ARRAY-MEAN FC&amp;P VAL'!BE228-ABS('[1]PERCENT ARRAY-MEAN FC&amp;P VAL'!BF228*'[1]PERCENT ARRAY-MEAN FC&amp;P VAL'!BG228*'[1]PERCENT ARRAY-MEAN FC&amp;P VAL'!BH228))</f>
        <v/>
      </c>
      <c r="X228" t="str">
        <f>IF(A228="","",IF('[1]Calculation genes in KEGG path'!L226&gt;='[1]Flux and Impact'!$E$1,IF(('[1]PERCENT ARRAY-MEAN FC&amp;P VAL'!BI228*'[1]PERCENT ARRAY-MEAN FC&amp;P VAL'!BJ228*'[1]PERCENT ARRAY-MEAN FC&amp;P VAL'!BK228+ABS('[1]PERCENT ARRAY-MEAN FC&amp;P VAL'!BL228*'[1]PERCENT ARRAY-MEAN FC&amp;P VAL'!BM228*'[1]PERCENT ARRAY-MEAN FC&amp;P VAL'!BN228))&gt;0,'[1]PERCENT ARRAY-MEAN FC&amp;P VAL'!BI228*'[1]PERCENT ARRAY-MEAN FC&amp;P VAL'!BJ228*'[1]PERCENT ARRAY-MEAN FC&amp;P VAL'!BK228+ABS('[1]PERCENT ARRAY-MEAN FC&amp;P VAL'!BL228*'[1]PERCENT ARRAY-MEAN FC&amp;P VAL'!BM228*'[1]PERCENT ARRAY-MEAN FC&amp;P VAL'!BN228),""),""))</f>
        <v/>
      </c>
      <c r="Y228" s="12" t="str">
        <f>IF(X228="","",'[1]PERCENT ARRAY-MEAN FC&amp;P VAL'!BI228*'[1]PERCENT ARRAY-MEAN FC&amp;P VAL'!BJ228*'[1]PERCENT ARRAY-MEAN FC&amp;P VAL'!BK228-ABS('[1]PERCENT ARRAY-MEAN FC&amp;P VAL'!BL228*'[1]PERCENT ARRAY-MEAN FC&amp;P VAL'!BM228*'[1]PERCENT ARRAY-MEAN FC&amp;P VAL'!BN228))</f>
        <v/>
      </c>
      <c r="Z228" t="str">
        <f>IF(A228="","",IF('[1]Calculation genes in KEGG path'!L226&gt;='[1]Flux and Impact'!$E$1,IF(('[1]PERCENT ARRAY-MEAN FC&amp;P VAL'!BO228*'[1]PERCENT ARRAY-MEAN FC&amp;P VAL'!BP228*'[1]PERCENT ARRAY-MEAN FC&amp;P VAL'!BQ228+ABS('[1]PERCENT ARRAY-MEAN FC&amp;P VAL'!BR228*'[1]PERCENT ARRAY-MEAN FC&amp;P VAL'!BS228*'[1]PERCENT ARRAY-MEAN FC&amp;P VAL'!BT228))&gt;0,'[1]PERCENT ARRAY-MEAN FC&amp;P VAL'!BO228*'[1]PERCENT ARRAY-MEAN FC&amp;P VAL'!BP228*'[1]PERCENT ARRAY-MEAN FC&amp;P VAL'!BQ228+ABS('[1]PERCENT ARRAY-MEAN FC&amp;P VAL'!BR228*'[1]PERCENT ARRAY-MEAN FC&amp;P VAL'!BS228*'[1]PERCENT ARRAY-MEAN FC&amp;P VAL'!BT228),""),""))</f>
        <v/>
      </c>
      <c r="AA228" s="12" t="str">
        <f>IF(Z228="","",'[1]PERCENT ARRAY-MEAN FC&amp;P VAL'!BO228*'[1]PERCENT ARRAY-MEAN FC&amp;P VAL'!BP228*'[1]PERCENT ARRAY-MEAN FC&amp;P VAL'!BQ228-ABS('[1]PERCENT ARRAY-MEAN FC&amp;P VAL'!BR228*'[1]PERCENT ARRAY-MEAN FC&amp;P VAL'!BS228*'[1]PERCENT ARRAY-MEAN FC&amp;P VAL'!BT228))</f>
        <v/>
      </c>
      <c r="AB228" t="str">
        <f>IF(A228="","",IF('[1]Calculation genes in KEGG path'!L226&gt;='[1]Flux and Impact'!$E$1,IF(('[1]PERCENT ARRAY-MEAN FC&amp;P VAL'!BU228*'[1]PERCENT ARRAY-MEAN FC&amp;P VAL'!BV228*'[1]PERCENT ARRAY-MEAN FC&amp;P VAL'!BW228+ABS('[1]PERCENT ARRAY-MEAN FC&amp;P VAL'!BX228*'[1]PERCENT ARRAY-MEAN FC&amp;P VAL'!BY228*'[1]PERCENT ARRAY-MEAN FC&amp;P VAL'!BZ228))&gt;0,'[1]PERCENT ARRAY-MEAN FC&amp;P VAL'!BU228*'[1]PERCENT ARRAY-MEAN FC&amp;P VAL'!BV228*'[1]PERCENT ARRAY-MEAN FC&amp;P VAL'!BW228+ABS('[1]PERCENT ARRAY-MEAN FC&amp;P VAL'!BX228*'[1]PERCENT ARRAY-MEAN FC&amp;P VAL'!BY228*'[1]PERCENT ARRAY-MEAN FC&amp;P VAL'!BZ228),""),""))</f>
        <v/>
      </c>
      <c r="AC228" s="12" t="str">
        <f>IF(AB228="","",'[1]PERCENT ARRAY-MEAN FC&amp;P VAL'!BU228*'[1]PERCENT ARRAY-MEAN FC&amp;P VAL'!BV228*'[1]PERCENT ARRAY-MEAN FC&amp;P VAL'!BW228-ABS('[1]PERCENT ARRAY-MEAN FC&amp;P VAL'!BX228*'[1]PERCENT ARRAY-MEAN FC&amp;P VAL'!BY228*'[1]PERCENT ARRAY-MEAN FC&amp;P VAL'!BZ228))</f>
        <v/>
      </c>
      <c r="AD228" t="str">
        <f>IF(A228="","",IF('[1]Calculation genes in KEGG path'!L226&gt;='[1]Flux and Impact'!$E$1,IF(('[1]PERCENT ARRAY-MEAN FC&amp;P VAL'!CA228*'[1]PERCENT ARRAY-MEAN FC&amp;P VAL'!CB228*'[1]PERCENT ARRAY-MEAN FC&amp;P VAL'!CC228+ABS('[1]PERCENT ARRAY-MEAN FC&amp;P VAL'!CD228*'[1]PERCENT ARRAY-MEAN FC&amp;P VAL'!CE228*'[1]PERCENT ARRAY-MEAN FC&amp;P VAL'!CF228))&gt;0,'[1]PERCENT ARRAY-MEAN FC&amp;P VAL'!CA228*'[1]PERCENT ARRAY-MEAN FC&amp;P VAL'!CB228*'[1]PERCENT ARRAY-MEAN FC&amp;P VAL'!CC228+ABS('[1]PERCENT ARRAY-MEAN FC&amp;P VAL'!CD228*'[1]PERCENT ARRAY-MEAN FC&amp;P VAL'!CE228*'[1]PERCENT ARRAY-MEAN FC&amp;P VAL'!CF228),""),""))</f>
        <v/>
      </c>
      <c r="AE228" s="12" t="str">
        <f>IF(AD228="","",'[1]PERCENT ARRAY-MEAN FC&amp;P VAL'!CA228*'[1]PERCENT ARRAY-MEAN FC&amp;P VAL'!CB228*'[1]PERCENT ARRAY-MEAN FC&amp;P VAL'!CC228-ABS('[1]PERCENT ARRAY-MEAN FC&amp;P VAL'!CD228*'[1]PERCENT ARRAY-MEAN FC&amp;P VAL'!CE228*'[1]PERCENT ARRAY-MEAN FC&amp;P VAL'!CF228))</f>
        <v/>
      </c>
      <c r="AF228" t="str">
        <f>IF(A228="","",IF('[1]Calculation genes in KEGG path'!L226&gt;='[1]Flux and Impact'!$E$1,IF(('[1]PERCENT ARRAY-MEAN FC&amp;P VAL'!CG228*'[1]PERCENT ARRAY-MEAN FC&amp;P VAL'!CH228*'[1]PERCENT ARRAY-MEAN FC&amp;P VAL'!CI228+ABS('[1]PERCENT ARRAY-MEAN FC&amp;P VAL'!CJ228*'[1]PERCENT ARRAY-MEAN FC&amp;P VAL'!CK228*'[1]PERCENT ARRAY-MEAN FC&amp;P VAL'!CL228))&gt;0,'[1]PERCENT ARRAY-MEAN FC&amp;P VAL'!CG228*'[1]PERCENT ARRAY-MEAN FC&amp;P VAL'!CH228*'[1]PERCENT ARRAY-MEAN FC&amp;P VAL'!CI228+ABS('[1]PERCENT ARRAY-MEAN FC&amp;P VAL'!CJ228*'[1]PERCENT ARRAY-MEAN FC&amp;P VAL'!CK228*'[1]PERCENT ARRAY-MEAN FC&amp;P VAL'!CL228),""),""))</f>
        <v/>
      </c>
      <c r="AG228" s="12" t="str">
        <f>IF(AF228="","",'[1]PERCENT ARRAY-MEAN FC&amp;P VAL'!CG228*'[1]PERCENT ARRAY-MEAN FC&amp;P VAL'!CH228*'[1]PERCENT ARRAY-MEAN FC&amp;P VAL'!CI228-ABS('[1]PERCENT ARRAY-MEAN FC&amp;P VAL'!CJ228*'[1]PERCENT ARRAY-MEAN FC&amp;P VAL'!CK228*'[1]PERCENT ARRAY-MEAN FC&amp;P VAL'!CL228))</f>
        <v/>
      </c>
      <c r="AH228" t="str">
        <f>IF(A228="","",IF('[1]Calculation genes in KEGG path'!L226&gt;='[1]Flux and Impact'!$E$1,IF(('[1]PERCENT ARRAY-MEAN FC&amp;P VAL'!CM228*'[1]PERCENT ARRAY-MEAN FC&amp;P VAL'!CN228*'[1]PERCENT ARRAY-MEAN FC&amp;P VAL'!CO228+ABS('[1]PERCENT ARRAY-MEAN FC&amp;P VAL'!CP228*'[1]PERCENT ARRAY-MEAN FC&amp;P VAL'!CQ228*'[1]PERCENT ARRAY-MEAN FC&amp;P VAL'!CR228))&gt;0,'[1]PERCENT ARRAY-MEAN FC&amp;P VAL'!CM228*'[1]PERCENT ARRAY-MEAN FC&amp;P VAL'!CN228*'[1]PERCENT ARRAY-MEAN FC&amp;P VAL'!CO228+ABS('[1]PERCENT ARRAY-MEAN FC&amp;P VAL'!CP228*'[1]PERCENT ARRAY-MEAN FC&amp;P VAL'!CQ228*'[1]PERCENT ARRAY-MEAN FC&amp;P VAL'!CR228),""),""))</f>
        <v/>
      </c>
      <c r="AI228" s="12" t="str">
        <f>IF(AH228="","",'[1]PERCENT ARRAY-MEAN FC&amp;P VAL'!CM228*'[1]PERCENT ARRAY-MEAN FC&amp;P VAL'!CN228*'[1]PERCENT ARRAY-MEAN FC&amp;P VAL'!CO228-ABS('[1]PERCENT ARRAY-MEAN FC&amp;P VAL'!CP228*'[1]PERCENT ARRAY-MEAN FC&amp;P VAL'!CQ228*'[1]PERCENT ARRAY-MEAN FC&amp;P VAL'!CR228))</f>
        <v/>
      </c>
      <c r="AJ228" t="str">
        <f>IF(A228="","",IF('[1]Calculation genes in KEGG path'!L226&gt;='[1]Flux and Impact'!$E$1,IF(('[1]PERCENT ARRAY-MEAN FC&amp;P VAL'!CS228*'[1]PERCENT ARRAY-MEAN FC&amp;P VAL'!CT228*'[1]PERCENT ARRAY-MEAN FC&amp;P VAL'!CU228+ABS('[1]PERCENT ARRAY-MEAN FC&amp;P VAL'!CV228*'[1]PERCENT ARRAY-MEAN FC&amp;P VAL'!CW228*'[1]PERCENT ARRAY-MEAN FC&amp;P VAL'!CX228))&gt;0,'[1]PERCENT ARRAY-MEAN FC&amp;P VAL'!CS228*'[1]PERCENT ARRAY-MEAN FC&amp;P VAL'!CT228*'[1]PERCENT ARRAY-MEAN FC&amp;P VAL'!CU228+ABS('[1]PERCENT ARRAY-MEAN FC&amp;P VAL'!CV228*'[1]PERCENT ARRAY-MEAN FC&amp;P VAL'!CW228*'[1]PERCENT ARRAY-MEAN FC&amp;P VAL'!CX228),""),""))</f>
        <v/>
      </c>
      <c r="AK228" s="12" t="str">
        <f>IF(AJ228="","",'[1]PERCENT ARRAY-MEAN FC&amp;P VAL'!CS228*'[1]PERCENT ARRAY-MEAN FC&amp;P VAL'!CT228*'[1]PERCENT ARRAY-MEAN FC&amp;P VAL'!CU228-ABS('[1]PERCENT ARRAY-MEAN FC&amp;P VAL'!CV228*'[1]PERCENT ARRAY-MEAN FC&amp;P VAL'!CW228*'[1]PERCENT ARRAY-MEAN FC&amp;P VAL'!CX228))</f>
        <v/>
      </c>
      <c r="AL228" t="str">
        <f>IF(A228="","",IF('[1]Calculation genes in KEGG path'!L226&gt;='[1]Flux and Impact'!$E$1,IF(('[1]PERCENT ARRAY-MEAN FC&amp;P VAL'!CY228*'[1]PERCENT ARRAY-MEAN FC&amp;P VAL'!CZ228*'[1]PERCENT ARRAY-MEAN FC&amp;P VAL'!DA228+ABS('[1]PERCENT ARRAY-MEAN FC&amp;P VAL'!DB228*'[1]PERCENT ARRAY-MEAN FC&amp;P VAL'!DC228*'[1]PERCENT ARRAY-MEAN FC&amp;P VAL'!DD228))&gt;0,'[1]PERCENT ARRAY-MEAN FC&amp;P VAL'!CY228*'[1]PERCENT ARRAY-MEAN FC&amp;P VAL'!CZ228*'[1]PERCENT ARRAY-MEAN FC&amp;P VAL'!DA228+ABS('[1]PERCENT ARRAY-MEAN FC&amp;P VAL'!DB228*'[1]PERCENT ARRAY-MEAN FC&amp;P VAL'!DC228*'[1]PERCENT ARRAY-MEAN FC&amp;P VAL'!DD228),""),""))</f>
        <v/>
      </c>
      <c r="AM228" s="12" t="str">
        <f>IF(AL228="","",'[1]PERCENT ARRAY-MEAN FC&amp;P VAL'!CY228*'[1]PERCENT ARRAY-MEAN FC&amp;P VAL'!CZ228*'[1]PERCENT ARRAY-MEAN FC&amp;P VAL'!DA228-ABS('[1]PERCENT ARRAY-MEAN FC&amp;P VAL'!DB228*'[1]PERCENT ARRAY-MEAN FC&amp;P VAL'!DC228*'[1]PERCENT ARRAY-MEAN FC&amp;P VAL'!DD228))</f>
        <v/>
      </c>
      <c r="AN228" t="str">
        <f>IF(A228="","",IF('[1]Calculation genes in KEGG path'!L226&gt;='[1]Flux and Impact'!$E$1,IF(('[1]PERCENT ARRAY-MEAN FC&amp;P VAL'!DE228*'[1]PERCENT ARRAY-MEAN FC&amp;P VAL'!DF228*'[1]PERCENT ARRAY-MEAN FC&amp;P VAL'!DG228+ABS('[1]PERCENT ARRAY-MEAN FC&amp;P VAL'!DH228*'[1]PERCENT ARRAY-MEAN FC&amp;P VAL'!DI228*'[1]PERCENT ARRAY-MEAN FC&amp;P VAL'!DJ228))&gt;0,'[1]PERCENT ARRAY-MEAN FC&amp;P VAL'!DE228*'[1]PERCENT ARRAY-MEAN FC&amp;P VAL'!DF228*'[1]PERCENT ARRAY-MEAN FC&amp;P VAL'!DG228+ABS('[1]PERCENT ARRAY-MEAN FC&amp;P VAL'!DH228*'[1]PERCENT ARRAY-MEAN FC&amp;P VAL'!DI228*'[1]PERCENT ARRAY-MEAN FC&amp;P VAL'!DJ228),""),""))</f>
        <v/>
      </c>
      <c r="AO228" s="12" t="str">
        <f>IF(AN228="","",'[1]PERCENT ARRAY-MEAN FC&amp;P VAL'!DE228*'[1]PERCENT ARRAY-MEAN FC&amp;P VAL'!DF228*'[1]PERCENT ARRAY-MEAN FC&amp;P VAL'!DG228-ABS('[1]PERCENT ARRAY-MEAN FC&amp;P VAL'!DH228*'[1]PERCENT ARRAY-MEAN FC&amp;P VAL'!DI228*'[1]PERCENT ARRAY-MEAN FC&amp;P VAL'!DJ228))</f>
        <v/>
      </c>
      <c r="AP228" t="str">
        <f>IF(A228="","",IF('[1]Calculation genes in KEGG path'!L226&gt;='[1]Flux and Impact'!$E$1,IF(('[1]PERCENT ARRAY-MEAN FC&amp;P VAL'!DK228*'[1]PERCENT ARRAY-MEAN FC&amp;P VAL'!DL228*'[1]PERCENT ARRAY-MEAN FC&amp;P VAL'!DM228+ABS('[1]PERCENT ARRAY-MEAN FC&amp;P VAL'!DN228*'[1]PERCENT ARRAY-MEAN FC&amp;P VAL'!DO228*'[1]PERCENT ARRAY-MEAN FC&amp;P VAL'!DP228))&gt;0,'[1]PERCENT ARRAY-MEAN FC&amp;P VAL'!DK228*'[1]PERCENT ARRAY-MEAN FC&amp;P VAL'!DL228*'[1]PERCENT ARRAY-MEAN FC&amp;P VAL'!DM228+ABS('[1]PERCENT ARRAY-MEAN FC&amp;P VAL'!DN228*'[1]PERCENT ARRAY-MEAN FC&amp;P VAL'!DO228*'[1]PERCENT ARRAY-MEAN FC&amp;P VAL'!DP228),""),""))</f>
        <v/>
      </c>
      <c r="AQ228" s="12" t="str">
        <f>IF(AP228="","",'[1]PERCENT ARRAY-MEAN FC&amp;P VAL'!DK228*'[1]PERCENT ARRAY-MEAN FC&amp;P VAL'!DL228*'[1]PERCENT ARRAY-MEAN FC&amp;P VAL'!DM228-ABS('[1]PERCENT ARRAY-MEAN FC&amp;P VAL'!DN228*'[1]PERCENT ARRAY-MEAN FC&amp;P VAL'!DO228*'[1]PERCENT ARRAY-MEAN FC&amp;P VAL'!DP228))</f>
        <v/>
      </c>
      <c r="AR228" t="str">
        <f>IF(A228="","",IF('[1]Calculation genes in KEGG path'!L226&gt;='[1]Flux and Impact'!$E$1,IF(('[1]PERCENT ARRAY-MEAN FC&amp;P VAL'!DQ228*'[1]PERCENT ARRAY-MEAN FC&amp;P VAL'!DR228*'[1]PERCENT ARRAY-MEAN FC&amp;P VAL'!DS228+ABS('[1]PERCENT ARRAY-MEAN FC&amp;P VAL'!DT228*'[1]PERCENT ARRAY-MEAN FC&amp;P VAL'!DU228*'[1]PERCENT ARRAY-MEAN FC&amp;P VAL'!DV228))&gt;0,'[1]PERCENT ARRAY-MEAN FC&amp;P VAL'!DQ228*'[1]PERCENT ARRAY-MEAN FC&amp;P VAL'!DR228*'[1]PERCENT ARRAY-MEAN FC&amp;P VAL'!DS228+ABS('[1]PERCENT ARRAY-MEAN FC&amp;P VAL'!DT228*'[1]PERCENT ARRAY-MEAN FC&amp;P VAL'!DU228*'[1]PERCENT ARRAY-MEAN FC&amp;P VAL'!DV228),""),""))</f>
        <v/>
      </c>
      <c r="AS228" s="12" t="str">
        <f>IF(AR228="","",'[1]PERCENT ARRAY-MEAN FC&amp;P VAL'!DQ228*'[1]PERCENT ARRAY-MEAN FC&amp;P VAL'!DR228*'[1]PERCENT ARRAY-MEAN FC&amp;P VAL'!DS228-ABS('[1]PERCENT ARRAY-MEAN FC&amp;P VAL'!DT228*'[1]PERCENT ARRAY-MEAN FC&amp;P VAL'!DU228*'[1]PERCENT ARRAY-MEAN FC&amp;P VAL'!DV228))</f>
        <v/>
      </c>
      <c r="AT228" s="12" t="str">
        <f t="shared" si="9"/>
        <v/>
      </c>
      <c r="AU228" s="12" t="str">
        <f t="shared" si="10"/>
        <v/>
      </c>
    </row>
    <row r="229" spans="5:47">
      <c r="E229" s="12"/>
      <c r="O229" s="12" t="str">
        <f>IF(N229="","",'[1]PERCENT ARRAY-MEAN FC&amp;P VAL'!AE229*'[1]PERCENT ARRAY-MEAN FC&amp;P VAL'!AF229*'[1]PERCENT ARRAY-MEAN FC&amp;P VAL'!AG229-ABS('[1]PERCENT ARRAY-MEAN FC&amp;P VAL'!AH229*'[1]PERCENT ARRAY-MEAN FC&amp;P VAL'!AI229*'[1]PERCENT ARRAY-MEAN FC&amp;P VAL'!AJ229))</f>
        <v/>
      </c>
      <c r="P229" t="str">
        <f>IF(A229="","",IF('[1]Calculation genes in KEGG path'!L227&gt;='[1]Flux and Impact'!$E$1,IF(('[1]PERCENT ARRAY-MEAN FC&amp;P VAL'!AK229*'[1]PERCENT ARRAY-MEAN FC&amp;P VAL'!AL229*'[1]PERCENT ARRAY-MEAN FC&amp;P VAL'!AM229+ABS('[1]PERCENT ARRAY-MEAN FC&amp;P VAL'!AN229*'[1]PERCENT ARRAY-MEAN FC&amp;P VAL'!AO229*'[1]PERCENT ARRAY-MEAN FC&amp;P VAL'!AP229))&gt;0,'[1]PERCENT ARRAY-MEAN FC&amp;P VAL'!AK229*'[1]PERCENT ARRAY-MEAN FC&amp;P VAL'!AL229*'[1]PERCENT ARRAY-MEAN FC&amp;P VAL'!AM229+ABS('[1]PERCENT ARRAY-MEAN FC&amp;P VAL'!AN229*'[1]PERCENT ARRAY-MEAN FC&amp;P VAL'!AO229*'[1]PERCENT ARRAY-MEAN FC&amp;P VAL'!AP229),""),""))</f>
        <v/>
      </c>
      <c r="Q229" s="12" t="str">
        <f>IF(P229="","",'[1]PERCENT ARRAY-MEAN FC&amp;P VAL'!AK229*'[1]PERCENT ARRAY-MEAN FC&amp;P VAL'!AL229*'[1]PERCENT ARRAY-MEAN FC&amp;P VAL'!AM229-ABS('[1]PERCENT ARRAY-MEAN FC&amp;P VAL'!AN229*'[1]PERCENT ARRAY-MEAN FC&amp;P VAL'!AO229*'[1]PERCENT ARRAY-MEAN FC&amp;P VAL'!AP229))</f>
        <v/>
      </c>
      <c r="R229" t="str">
        <f>IF(A229="","",IF('[1]Calculation genes in KEGG path'!L227&gt;='[1]Flux and Impact'!$E$1,IF(('[1]PERCENT ARRAY-MEAN FC&amp;P VAL'!AQ229*'[1]PERCENT ARRAY-MEAN FC&amp;P VAL'!AR229*'[1]PERCENT ARRAY-MEAN FC&amp;P VAL'!AS229+ABS('[1]PERCENT ARRAY-MEAN FC&amp;P VAL'!AT229*'[1]PERCENT ARRAY-MEAN FC&amp;P VAL'!AU229*'[1]PERCENT ARRAY-MEAN FC&amp;P VAL'!AV229))&gt;0,'[1]PERCENT ARRAY-MEAN FC&amp;P VAL'!AQ229*'[1]PERCENT ARRAY-MEAN FC&amp;P VAL'!AR229*'[1]PERCENT ARRAY-MEAN FC&amp;P VAL'!AS229+ABS('[1]PERCENT ARRAY-MEAN FC&amp;P VAL'!AT229*'[1]PERCENT ARRAY-MEAN FC&amp;P VAL'!AU229*'[1]PERCENT ARRAY-MEAN FC&amp;P VAL'!AV229),""),""))</f>
        <v/>
      </c>
      <c r="S229" s="12" t="str">
        <f>IF(R229="","",'[1]PERCENT ARRAY-MEAN FC&amp;P VAL'!AQ229*'[1]PERCENT ARRAY-MEAN FC&amp;P VAL'!AR229*'[1]PERCENT ARRAY-MEAN FC&amp;P VAL'!AS229-ABS('[1]PERCENT ARRAY-MEAN FC&amp;P VAL'!AT229*'[1]PERCENT ARRAY-MEAN FC&amp;P VAL'!AU229*'[1]PERCENT ARRAY-MEAN FC&amp;P VAL'!AV229))</f>
        <v/>
      </c>
      <c r="T229" t="str">
        <f>IF(A229="","",IF('[1]Calculation genes in KEGG path'!L227&gt;='[1]Flux and Impact'!$E$1,IF(('[1]PERCENT ARRAY-MEAN FC&amp;P VAL'!AW229*'[1]PERCENT ARRAY-MEAN FC&amp;P VAL'!AX229*'[1]PERCENT ARRAY-MEAN FC&amp;P VAL'!AY229+ABS('[1]PERCENT ARRAY-MEAN FC&amp;P VAL'!AZ229*'[1]PERCENT ARRAY-MEAN FC&amp;P VAL'!BA229*'[1]PERCENT ARRAY-MEAN FC&amp;P VAL'!BB229))&gt;0,'[1]PERCENT ARRAY-MEAN FC&amp;P VAL'!AW229*'[1]PERCENT ARRAY-MEAN FC&amp;P VAL'!AX229*'[1]PERCENT ARRAY-MEAN FC&amp;P VAL'!AY229+ABS('[1]PERCENT ARRAY-MEAN FC&amp;P VAL'!AZ229*'[1]PERCENT ARRAY-MEAN FC&amp;P VAL'!BA229*'[1]PERCENT ARRAY-MEAN FC&amp;P VAL'!BB229),""),""))</f>
        <v/>
      </c>
      <c r="U229" s="12" t="str">
        <f>IF(T229="","",'[1]PERCENT ARRAY-MEAN FC&amp;P VAL'!AW229*'[1]PERCENT ARRAY-MEAN FC&amp;P VAL'!AX229*'[1]PERCENT ARRAY-MEAN FC&amp;P VAL'!AY229-ABS('[1]PERCENT ARRAY-MEAN FC&amp;P VAL'!AZ229*'[1]PERCENT ARRAY-MEAN FC&amp;P VAL'!BA229*'[1]PERCENT ARRAY-MEAN FC&amp;P VAL'!BB229))</f>
        <v/>
      </c>
      <c r="V229" t="str">
        <f>IF(A229="","",IF('[1]Calculation genes in KEGG path'!L227&gt;='[1]Flux and Impact'!$E$1,IF(('[1]PERCENT ARRAY-MEAN FC&amp;P VAL'!BC229*'[1]PERCENT ARRAY-MEAN FC&amp;P VAL'!BD229*'[1]PERCENT ARRAY-MEAN FC&amp;P VAL'!BE229+ABS('[1]PERCENT ARRAY-MEAN FC&amp;P VAL'!BF229*'[1]PERCENT ARRAY-MEAN FC&amp;P VAL'!BG229*'[1]PERCENT ARRAY-MEAN FC&amp;P VAL'!BH229))&gt;0,'[1]PERCENT ARRAY-MEAN FC&amp;P VAL'!BC229*'[1]PERCENT ARRAY-MEAN FC&amp;P VAL'!BD229*'[1]PERCENT ARRAY-MEAN FC&amp;P VAL'!BE229+ABS('[1]PERCENT ARRAY-MEAN FC&amp;P VAL'!BF229*'[1]PERCENT ARRAY-MEAN FC&amp;P VAL'!BG229*'[1]PERCENT ARRAY-MEAN FC&amp;P VAL'!BH229),""),""))</f>
        <v/>
      </c>
      <c r="W229" s="12" t="str">
        <f>IF(V229="","",'[1]PERCENT ARRAY-MEAN FC&amp;P VAL'!BC229*'[1]PERCENT ARRAY-MEAN FC&amp;P VAL'!BD229*'[1]PERCENT ARRAY-MEAN FC&amp;P VAL'!BE229-ABS('[1]PERCENT ARRAY-MEAN FC&amp;P VAL'!BF229*'[1]PERCENT ARRAY-MEAN FC&amp;P VAL'!BG229*'[1]PERCENT ARRAY-MEAN FC&amp;P VAL'!BH229))</f>
        <v/>
      </c>
      <c r="X229" t="str">
        <f>IF(A229="","",IF('[1]Calculation genes in KEGG path'!L227&gt;='[1]Flux and Impact'!$E$1,IF(('[1]PERCENT ARRAY-MEAN FC&amp;P VAL'!BI229*'[1]PERCENT ARRAY-MEAN FC&amp;P VAL'!BJ229*'[1]PERCENT ARRAY-MEAN FC&amp;P VAL'!BK229+ABS('[1]PERCENT ARRAY-MEAN FC&amp;P VAL'!BL229*'[1]PERCENT ARRAY-MEAN FC&amp;P VAL'!BM229*'[1]PERCENT ARRAY-MEAN FC&amp;P VAL'!BN229))&gt;0,'[1]PERCENT ARRAY-MEAN FC&amp;P VAL'!BI229*'[1]PERCENT ARRAY-MEAN FC&amp;P VAL'!BJ229*'[1]PERCENT ARRAY-MEAN FC&amp;P VAL'!BK229+ABS('[1]PERCENT ARRAY-MEAN FC&amp;P VAL'!BL229*'[1]PERCENT ARRAY-MEAN FC&amp;P VAL'!BM229*'[1]PERCENT ARRAY-MEAN FC&amp;P VAL'!BN229),""),""))</f>
        <v/>
      </c>
      <c r="Y229" s="12" t="str">
        <f>IF(X229="","",'[1]PERCENT ARRAY-MEAN FC&amp;P VAL'!BI229*'[1]PERCENT ARRAY-MEAN FC&amp;P VAL'!BJ229*'[1]PERCENT ARRAY-MEAN FC&amp;P VAL'!BK229-ABS('[1]PERCENT ARRAY-MEAN FC&amp;P VAL'!BL229*'[1]PERCENT ARRAY-MEAN FC&amp;P VAL'!BM229*'[1]PERCENT ARRAY-MEAN FC&amp;P VAL'!BN229))</f>
        <v/>
      </c>
      <c r="Z229" t="str">
        <f>IF(A229="","",IF('[1]Calculation genes in KEGG path'!L227&gt;='[1]Flux and Impact'!$E$1,IF(('[1]PERCENT ARRAY-MEAN FC&amp;P VAL'!BO229*'[1]PERCENT ARRAY-MEAN FC&amp;P VAL'!BP229*'[1]PERCENT ARRAY-MEAN FC&amp;P VAL'!BQ229+ABS('[1]PERCENT ARRAY-MEAN FC&amp;P VAL'!BR229*'[1]PERCENT ARRAY-MEAN FC&amp;P VAL'!BS229*'[1]PERCENT ARRAY-MEAN FC&amp;P VAL'!BT229))&gt;0,'[1]PERCENT ARRAY-MEAN FC&amp;P VAL'!BO229*'[1]PERCENT ARRAY-MEAN FC&amp;P VAL'!BP229*'[1]PERCENT ARRAY-MEAN FC&amp;P VAL'!BQ229+ABS('[1]PERCENT ARRAY-MEAN FC&amp;P VAL'!BR229*'[1]PERCENT ARRAY-MEAN FC&amp;P VAL'!BS229*'[1]PERCENT ARRAY-MEAN FC&amp;P VAL'!BT229),""),""))</f>
        <v/>
      </c>
      <c r="AA229" s="12" t="str">
        <f>IF(Z229="","",'[1]PERCENT ARRAY-MEAN FC&amp;P VAL'!BO229*'[1]PERCENT ARRAY-MEAN FC&amp;P VAL'!BP229*'[1]PERCENT ARRAY-MEAN FC&amp;P VAL'!BQ229-ABS('[1]PERCENT ARRAY-MEAN FC&amp;P VAL'!BR229*'[1]PERCENT ARRAY-MEAN FC&amp;P VAL'!BS229*'[1]PERCENT ARRAY-MEAN FC&amp;P VAL'!BT229))</f>
        <v/>
      </c>
      <c r="AB229" t="str">
        <f>IF(A229="","",IF('[1]Calculation genes in KEGG path'!L227&gt;='[1]Flux and Impact'!$E$1,IF(('[1]PERCENT ARRAY-MEAN FC&amp;P VAL'!BU229*'[1]PERCENT ARRAY-MEAN FC&amp;P VAL'!BV229*'[1]PERCENT ARRAY-MEAN FC&amp;P VAL'!BW229+ABS('[1]PERCENT ARRAY-MEAN FC&amp;P VAL'!BX229*'[1]PERCENT ARRAY-MEAN FC&amp;P VAL'!BY229*'[1]PERCENT ARRAY-MEAN FC&amp;P VAL'!BZ229))&gt;0,'[1]PERCENT ARRAY-MEAN FC&amp;P VAL'!BU229*'[1]PERCENT ARRAY-MEAN FC&amp;P VAL'!BV229*'[1]PERCENT ARRAY-MEAN FC&amp;P VAL'!BW229+ABS('[1]PERCENT ARRAY-MEAN FC&amp;P VAL'!BX229*'[1]PERCENT ARRAY-MEAN FC&amp;P VAL'!BY229*'[1]PERCENT ARRAY-MEAN FC&amp;P VAL'!BZ229),""),""))</f>
        <v/>
      </c>
      <c r="AC229" s="12" t="str">
        <f>IF(AB229="","",'[1]PERCENT ARRAY-MEAN FC&amp;P VAL'!BU229*'[1]PERCENT ARRAY-MEAN FC&amp;P VAL'!BV229*'[1]PERCENT ARRAY-MEAN FC&amp;P VAL'!BW229-ABS('[1]PERCENT ARRAY-MEAN FC&amp;P VAL'!BX229*'[1]PERCENT ARRAY-MEAN FC&amp;P VAL'!BY229*'[1]PERCENT ARRAY-MEAN FC&amp;P VAL'!BZ229))</f>
        <v/>
      </c>
      <c r="AD229" t="str">
        <f>IF(A229="","",IF('[1]Calculation genes in KEGG path'!L227&gt;='[1]Flux and Impact'!$E$1,IF(('[1]PERCENT ARRAY-MEAN FC&amp;P VAL'!CA229*'[1]PERCENT ARRAY-MEAN FC&amp;P VAL'!CB229*'[1]PERCENT ARRAY-MEAN FC&amp;P VAL'!CC229+ABS('[1]PERCENT ARRAY-MEAN FC&amp;P VAL'!CD229*'[1]PERCENT ARRAY-MEAN FC&amp;P VAL'!CE229*'[1]PERCENT ARRAY-MEAN FC&amp;P VAL'!CF229))&gt;0,'[1]PERCENT ARRAY-MEAN FC&amp;P VAL'!CA229*'[1]PERCENT ARRAY-MEAN FC&amp;P VAL'!CB229*'[1]PERCENT ARRAY-MEAN FC&amp;P VAL'!CC229+ABS('[1]PERCENT ARRAY-MEAN FC&amp;P VAL'!CD229*'[1]PERCENT ARRAY-MEAN FC&amp;P VAL'!CE229*'[1]PERCENT ARRAY-MEAN FC&amp;P VAL'!CF229),""),""))</f>
        <v/>
      </c>
      <c r="AE229" s="12" t="str">
        <f>IF(AD229="","",'[1]PERCENT ARRAY-MEAN FC&amp;P VAL'!CA229*'[1]PERCENT ARRAY-MEAN FC&amp;P VAL'!CB229*'[1]PERCENT ARRAY-MEAN FC&amp;P VAL'!CC229-ABS('[1]PERCENT ARRAY-MEAN FC&amp;P VAL'!CD229*'[1]PERCENT ARRAY-MEAN FC&amp;P VAL'!CE229*'[1]PERCENT ARRAY-MEAN FC&amp;P VAL'!CF229))</f>
        <v/>
      </c>
      <c r="AF229" t="str">
        <f>IF(A229="","",IF('[1]Calculation genes in KEGG path'!L227&gt;='[1]Flux and Impact'!$E$1,IF(('[1]PERCENT ARRAY-MEAN FC&amp;P VAL'!CG229*'[1]PERCENT ARRAY-MEAN FC&amp;P VAL'!CH229*'[1]PERCENT ARRAY-MEAN FC&amp;P VAL'!CI229+ABS('[1]PERCENT ARRAY-MEAN FC&amp;P VAL'!CJ229*'[1]PERCENT ARRAY-MEAN FC&amp;P VAL'!CK229*'[1]PERCENT ARRAY-MEAN FC&amp;P VAL'!CL229))&gt;0,'[1]PERCENT ARRAY-MEAN FC&amp;P VAL'!CG229*'[1]PERCENT ARRAY-MEAN FC&amp;P VAL'!CH229*'[1]PERCENT ARRAY-MEAN FC&amp;P VAL'!CI229+ABS('[1]PERCENT ARRAY-MEAN FC&amp;P VAL'!CJ229*'[1]PERCENT ARRAY-MEAN FC&amp;P VAL'!CK229*'[1]PERCENT ARRAY-MEAN FC&amp;P VAL'!CL229),""),""))</f>
        <v/>
      </c>
      <c r="AG229" s="12" t="str">
        <f>IF(AF229="","",'[1]PERCENT ARRAY-MEAN FC&amp;P VAL'!CG229*'[1]PERCENT ARRAY-MEAN FC&amp;P VAL'!CH229*'[1]PERCENT ARRAY-MEAN FC&amp;P VAL'!CI229-ABS('[1]PERCENT ARRAY-MEAN FC&amp;P VAL'!CJ229*'[1]PERCENT ARRAY-MEAN FC&amp;P VAL'!CK229*'[1]PERCENT ARRAY-MEAN FC&amp;P VAL'!CL229))</f>
        <v/>
      </c>
      <c r="AH229" t="str">
        <f>IF(A229="","",IF('[1]Calculation genes in KEGG path'!L227&gt;='[1]Flux and Impact'!$E$1,IF(('[1]PERCENT ARRAY-MEAN FC&amp;P VAL'!CM229*'[1]PERCENT ARRAY-MEAN FC&amp;P VAL'!CN229*'[1]PERCENT ARRAY-MEAN FC&amp;P VAL'!CO229+ABS('[1]PERCENT ARRAY-MEAN FC&amp;P VAL'!CP229*'[1]PERCENT ARRAY-MEAN FC&amp;P VAL'!CQ229*'[1]PERCENT ARRAY-MEAN FC&amp;P VAL'!CR229))&gt;0,'[1]PERCENT ARRAY-MEAN FC&amp;P VAL'!CM229*'[1]PERCENT ARRAY-MEAN FC&amp;P VAL'!CN229*'[1]PERCENT ARRAY-MEAN FC&amp;P VAL'!CO229+ABS('[1]PERCENT ARRAY-MEAN FC&amp;P VAL'!CP229*'[1]PERCENT ARRAY-MEAN FC&amp;P VAL'!CQ229*'[1]PERCENT ARRAY-MEAN FC&amp;P VAL'!CR229),""),""))</f>
        <v/>
      </c>
      <c r="AI229" s="12" t="str">
        <f>IF(AH229="","",'[1]PERCENT ARRAY-MEAN FC&amp;P VAL'!CM229*'[1]PERCENT ARRAY-MEAN FC&amp;P VAL'!CN229*'[1]PERCENT ARRAY-MEAN FC&amp;P VAL'!CO229-ABS('[1]PERCENT ARRAY-MEAN FC&amp;P VAL'!CP229*'[1]PERCENT ARRAY-MEAN FC&amp;P VAL'!CQ229*'[1]PERCENT ARRAY-MEAN FC&amp;P VAL'!CR229))</f>
        <v/>
      </c>
      <c r="AJ229" t="str">
        <f>IF(A229="","",IF('[1]Calculation genes in KEGG path'!L227&gt;='[1]Flux and Impact'!$E$1,IF(('[1]PERCENT ARRAY-MEAN FC&amp;P VAL'!CS229*'[1]PERCENT ARRAY-MEAN FC&amp;P VAL'!CT229*'[1]PERCENT ARRAY-MEAN FC&amp;P VAL'!CU229+ABS('[1]PERCENT ARRAY-MEAN FC&amp;P VAL'!CV229*'[1]PERCENT ARRAY-MEAN FC&amp;P VAL'!CW229*'[1]PERCENT ARRAY-MEAN FC&amp;P VAL'!CX229))&gt;0,'[1]PERCENT ARRAY-MEAN FC&amp;P VAL'!CS229*'[1]PERCENT ARRAY-MEAN FC&amp;P VAL'!CT229*'[1]PERCENT ARRAY-MEAN FC&amp;P VAL'!CU229+ABS('[1]PERCENT ARRAY-MEAN FC&amp;P VAL'!CV229*'[1]PERCENT ARRAY-MEAN FC&amp;P VAL'!CW229*'[1]PERCENT ARRAY-MEAN FC&amp;P VAL'!CX229),""),""))</f>
        <v/>
      </c>
      <c r="AK229" s="12" t="str">
        <f>IF(AJ229="","",'[1]PERCENT ARRAY-MEAN FC&amp;P VAL'!CS229*'[1]PERCENT ARRAY-MEAN FC&amp;P VAL'!CT229*'[1]PERCENT ARRAY-MEAN FC&amp;P VAL'!CU229-ABS('[1]PERCENT ARRAY-MEAN FC&amp;P VAL'!CV229*'[1]PERCENT ARRAY-MEAN FC&amp;P VAL'!CW229*'[1]PERCENT ARRAY-MEAN FC&amp;P VAL'!CX229))</f>
        <v/>
      </c>
      <c r="AL229" t="str">
        <f>IF(A229="","",IF('[1]Calculation genes in KEGG path'!L227&gt;='[1]Flux and Impact'!$E$1,IF(('[1]PERCENT ARRAY-MEAN FC&amp;P VAL'!CY229*'[1]PERCENT ARRAY-MEAN FC&amp;P VAL'!CZ229*'[1]PERCENT ARRAY-MEAN FC&amp;P VAL'!DA229+ABS('[1]PERCENT ARRAY-MEAN FC&amp;P VAL'!DB229*'[1]PERCENT ARRAY-MEAN FC&amp;P VAL'!DC229*'[1]PERCENT ARRAY-MEAN FC&amp;P VAL'!DD229))&gt;0,'[1]PERCENT ARRAY-MEAN FC&amp;P VAL'!CY229*'[1]PERCENT ARRAY-MEAN FC&amp;P VAL'!CZ229*'[1]PERCENT ARRAY-MEAN FC&amp;P VAL'!DA229+ABS('[1]PERCENT ARRAY-MEAN FC&amp;P VAL'!DB229*'[1]PERCENT ARRAY-MEAN FC&amp;P VAL'!DC229*'[1]PERCENT ARRAY-MEAN FC&amp;P VAL'!DD229),""),""))</f>
        <v/>
      </c>
      <c r="AM229" s="12" t="str">
        <f>IF(AL229="","",'[1]PERCENT ARRAY-MEAN FC&amp;P VAL'!CY229*'[1]PERCENT ARRAY-MEAN FC&amp;P VAL'!CZ229*'[1]PERCENT ARRAY-MEAN FC&amp;P VAL'!DA229-ABS('[1]PERCENT ARRAY-MEAN FC&amp;P VAL'!DB229*'[1]PERCENT ARRAY-MEAN FC&amp;P VAL'!DC229*'[1]PERCENT ARRAY-MEAN FC&amp;P VAL'!DD229))</f>
        <v/>
      </c>
      <c r="AN229" t="str">
        <f>IF(A229="","",IF('[1]Calculation genes in KEGG path'!L227&gt;='[1]Flux and Impact'!$E$1,IF(('[1]PERCENT ARRAY-MEAN FC&amp;P VAL'!DE229*'[1]PERCENT ARRAY-MEAN FC&amp;P VAL'!DF229*'[1]PERCENT ARRAY-MEAN FC&amp;P VAL'!DG229+ABS('[1]PERCENT ARRAY-MEAN FC&amp;P VAL'!DH229*'[1]PERCENT ARRAY-MEAN FC&amp;P VAL'!DI229*'[1]PERCENT ARRAY-MEAN FC&amp;P VAL'!DJ229))&gt;0,'[1]PERCENT ARRAY-MEAN FC&amp;P VAL'!DE229*'[1]PERCENT ARRAY-MEAN FC&amp;P VAL'!DF229*'[1]PERCENT ARRAY-MEAN FC&amp;P VAL'!DG229+ABS('[1]PERCENT ARRAY-MEAN FC&amp;P VAL'!DH229*'[1]PERCENT ARRAY-MEAN FC&amp;P VAL'!DI229*'[1]PERCENT ARRAY-MEAN FC&amp;P VAL'!DJ229),""),""))</f>
        <v/>
      </c>
      <c r="AO229" s="12" t="str">
        <f>IF(AN229="","",'[1]PERCENT ARRAY-MEAN FC&amp;P VAL'!DE229*'[1]PERCENT ARRAY-MEAN FC&amp;P VAL'!DF229*'[1]PERCENT ARRAY-MEAN FC&amp;P VAL'!DG229-ABS('[1]PERCENT ARRAY-MEAN FC&amp;P VAL'!DH229*'[1]PERCENT ARRAY-MEAN FC&amp;P VAL'!DI229*'[1]PERCENT ARRAY-MEAN FC&amp;P VAL'!DJ229))</f>
        <v/>
      </c>
      <c r="AP229" t="str">
        <f>IF(A229="","",IF('[1]Calculation genes in KEGG path'!L227&gt;='[1]Flux and Impact'!$E$1,IF(('[1]PERCENT ARRAY-MEAN FC&amp;P VAL'!DK229*'[1]PERCENT ARRAY-MEAN FC&amp;P VAL'!DL229*'[1]PERCENT ARRAY-MEAN FC&amp;P VAL'!DM229+ABS('[1]PERCENT ARRAY-MEAN FC&amp;P VAL'!DN229*'[1]PERCENT ARRAY-MEAN FC&amp;P VAL'!DO229*'[1]PERCENT ARRAY-MEAN FC&amp;P VAL'!DP229))&gt;0,'[1]PERCENT ARRAY-MEAN FC&amp;P VAL'!DK229*'[1]PERCENT ARRAY-MEAN FC&amp;P VAL'!DL229*'[1]PERCENT ARRAY-MEAN FC&amp;P VAL'!DM229+ABS('[1]PERCENT ARRAY-MEAN FC&amp;P VAL'!DN229*'[1]PERCENT ARRAY-MEAN FC&amp;P VAL'!DO229*'[1]PERCENT ARRAY-MEAN FC&amp;P VAL'!DP229),""),""))</f>
        <v/>
      </c>
      <c r="AQ229" s="12" t="str">
        <f>IF(AP229="","",'[1]PERCENT ARRAY-MEAN FC&amp;P VAL'!DK229*'[1]PERCENT ARRAY-MEAN FC&amp;P VAL'!DL229*'[1]PERCENT ARRAY-MEAN FC&amp;P VAL'!DM229-ABS('[1]PERCENT ARRAY-MEAN FC&amp;P VAL'!DN229*'[1]PERCENT ARRAY-MEAN FC&amp;P VAL'!DO229*'[1]PERCENT ARRAY-MEAN FC&amp;P VAL'!DP229))</f>
        <v/>
      </c>
      <c r="AR229" t="str">
        <f>IF(A229="","",IF('[1]Calculation genes in KEGG path'!L227&gt;='[1]Flux and Impact'!$E$1,IF(('[1]PERCENT ARRAY-MEAN FC&amp;P VAL'!DQ229*'[1]PERCENT ARRAY-MEAN FC&amp;P VAL'!DR229*'[1]PERCENT ARRAY-MEAN FC&amp;P VAL'!DS229+ABS('[1]PERCENT ARRAY-MEAN FC&amp;P VAL'!DT229*'[1]PERCENT ARRAY-MEAN FC&amp;P VAL'!DU229*'[1]PERCENT ARRAY-MEAN FC&amp;P VAL'!DV229))&gt;0,'[1]PERCENT ARRAY-MEAN FC&amp;P VAL'!DQ229*'[1]PERCENT ARRAY-MEAN FC&amp;P VAL'!DR229*'[1]PERCENT ARRAY-MEAN FC&amp;P VAL'!DS229+ABS('[1]PERCENT ARRAY-MEAN FC&amp;P VAL'!DT229*'[1]PERCENT ARRAY-MEAN FC&amp;P VAL'!DU229*'[1]PERCENT ARRAY-MEAN FC&amp;P VAL'!DV229),""),""))</f>
        <v/>
      </c>
      <c r="AS229" s="12" t="str">
        <f>IF(AR229="","",'[1]PERCENT ARRAY-MEAN FC&amp;P VAL'!DQ229*'[1]PERCENT ARRAY-MEAN FC&amp;P VAL'!DR229*'[1]PERCENT ARRAY-MEAN FC&amp;P VAL'!DS229-ABS('[1]PERCENT ARRAY-MEAN FC&amp;P VAL'!DT229*'[1]PERCENT ARRAY-MEAN FC&amp;P VAL'!DU229*'[1]PERCENT ARRAY-MEAN FC&amp;P VAL'!DV229))</f>
        <v/>
      </c>
      <c r="AT229" s="12" t="str">
        <f t="shared" si="9"/>
        <v/>
      </c>
      <c r="AU229" s="12" t="str">
        <f t="shared" si="10"/>
        <v/>
      </c>
    </row>
    <row r="230" spans="5:47">
      <c r="E230" s="12"/>
      <c r="O230" s="12" t="str">
        <f>IF(N230="","",'[1]PERCENT ARRAY-MEAN FC&amp;P VAL'!AE230*'[1]PERCENT ARRAY-MEAN FC&amp;P VAL'!AF230*'[1]PERCENT ARRAY-MEAN FC&amp;P VAL'!AG230-ABS('[1]PERCENT ARRAY-MEAN FC&amp;P VAL'!AH230*'[1]PERCENT ARRAY-MEAN FC&amp;P VAL'!AI230*'[1]PERCENT ARRAY-MEAN FC&amp;P VAL'!AJ230))</f>
        <v/>
      </c>
      <c r="P230" t="str">
        <f>IF(A230="","",IF('[1]Calculation genes in KEGG path'!L228&gt;='[1]Flux and Impact'!$E$1,IF(('[1]PERCENT ARRAY-MEAN FC&amp;P VAL'!AK230*'[1]PERCENT ARRAY-MEAN FC&amp;P VAL'!AL230*'[1]PERCENT ARRAY-MEAN FC&amp;P VAL'!AM230+ABS('[1]PERCENT ARRAY-MEAN FC&amp;P VAL'!AN230*'[1]PERCENT ARRAY-MEAN FC&amp;P VAL'!AO230*'[1]PERCENT ARRAY-MEAN FC&amp;P VAL'!AP230))&gt;0,'[1]PERCENT ARRAY-MEAN FC&amp;P VAL'!AK230*'[1]PERCENT ARRAY-MEAN FC&amp;P VAL'!AL230*'[1]PERCENT ARRAY-MEAN FC&amp;P VAL'!AM230+ABS('[1]PERCENT ARRAY-MEAN FC&amp;P VAL'!AN230*'[1]PERCENT ARRAY-MEAN FC&amp;P VAL'!AO230*'[1]PERCENT ARRAY-MEAN FC&amp;P VAL'!AP230),""),""))</f>
        <v/>
      </c>
      <c r="Q230" s="12" t="str">
        <f>IF(P230="","",'[1]PERCENT ARRAY-MEAN FC&amp;P VAL'!AK230*'[1]PERCENT ARRAY-MEAN FC&amp;P VAL'!AL230*'[1]PERCENT ARRAY-MEAN FC&amp;P VAL'!AM230-ABS('[1]PERCENT ARRAY-MEAN FC&amp;P VAL'!AN230*'[1]PERCENT ARRAY-MEAN FC&amp;P VAL'!AO230*'[1]PERCENT ARRAY-MEAN FC&amp;P VAL'!AP230))</f>
        <v/>
      </c>
      <c r="R230" t="str">
        <f>IF(A230="","",IF('[1]Calculation genes in KEGG path'!L228&gt;='[1]Flux and Impact'!$E$1,IF(('[1]PERCENT ARRAY-MEAN FC&amp;P VAL'!AQ230*'[1]PERCENT ARRAY-MEAN FC&amp;P VAL'!AR230*'[1]PERCENT ARRAY-MEAN FC&amp;P VAL'!AS230+ABS('[1]PERCENT ARRAY-MEAN FC&amp;P VAL'!AT230*'[1]PERCENT ARRAY-MEAN FC&amp;P VAL'!AU230*'[1]PERCENT ARRAY-MEAN FC&amp;P VAL'!AV230))&gt;0,'[1]PERCENT ARRAY-MEAN FC&amp;P VAL'!AQ230*'[1]PERCENT ARRAY-MEAN FC&amp;P VAL'!AR230*'[1]PERCENT ARRAY-MEAN FC&amp;P VAL'!AS230+ABS('[1]PERCENT ARRAY-MEAN FC&amp;P VAL'!AT230*'[1]PERCENT ARRAY-MEAN FC&amp;P VAL'!AU230*'[1]PERCENT ARRAY-MEAN FC&amp;P VAL'!AV230),""),""))</f>
        <v/>
      </c>
      <c r="S230" s="12" t="str">
        <f>IF(R230="","",'[1]PERCENT ARRAY-MEAN FC&amp;P VAL'!AQ230*'[1]PERCENT ARRAY-MEAN FC&amp;P VAL'!AR230*'[1]PERCENT ARRAY-MEAN FC&amp;P VAL'!AS230-ABS('[1]PERCENT ARRAY-MEAN FC&amp;P VAL'!AT230*'[1]PERCENT ARRAY-MEAN FC&amp;P VAL'!AU230*'[1]PERCENT ARRAY-MEAN FC&amp;P VAL'!AV230))</f>
        <v/>
      </c>
      <c r="T230" t="str">
        <f>IF(A230="","",IF('[1]Calculation genes in KEGG path'!L228&gt;='[1]Flux and Impact'!$E$1,IF(('[1]PERCENT ARRAY-MEAN FC&amp;P VAL'!AW230*'[1]PERCENT ARRAY-MEAN FC&amp;P VAL'!AX230*'[1]PERCENT ARRAY-MEAN FC&amp;P VAL'!AY230+ABS('[1]PERCENT ARRAY-MEAN FC&amp;P VAL'!AZ230*'[1]PERCENT ARRAY-MEAN FC&amp;P VAL'!BA230*'[1]PERCENT ARRAY-MEAN FC&amp;P VAL'!BB230))&gt;0,'[1]PERCENT ARRAY-MEAN FC&amp;P VAL'!AW230*'[1]PERCENT ARRAY-MEAN FC&amp;P VAL'!AX230*'[1]PERCENT ARRAY-MEAN FC&amp;P VAL'!AY230+ABS('[1]PERCENT ARRAY-MEAN FC&amp;P VAL'!AZ230*'[1]PERCENT ARRAY-MEAN FC&amp;P VAL'!BA230*'[1]PERCENT ARRAY-MEAN FC&amp;P VAL'!BB230),""),""))</f>
        <v/>
      </c>
      <c r="U230" s="12" t="str">
        <f>IF(T230="","",'[1]PERCENT ARRAY-MEAN FC&amp;P VAL'!AW230*'[1]PERCENT ARRAY-MEAN FC&amp;P VAL'!AX230*'[1]PERCENT ARRAY-MEAN FC&amp;P VAL'!AY230-ABS('[1]PERCENT ARRAY-MEAN FC&amp;P VAL'!AZ230*'[1]PERCENT ARRAY-MEAN FC&amp;P VAL'!BA230*'[1]PERCENT ARRAY-MEAN FC&amp;P VAL'!BB230))</f>
        <v/>
      </c>
      <c r="V230" t="str">
        <f>IF(A230="","",IF('[1]Calculation genes in KEGG path'!L228&gt;='[1]Flux and Impact'!$E$1,IF(('[1]PERCENT ARRAY-MEAN FC&amp;P VAL'!BC230*'[1]PERCENT ARRAY-MEAN FC&amp;P VAL'!BD230*'[1]PERCENT ARRAY-MEAN FC&amp;P VAL'!BE230+ABS('[1]PERCENT ARRAY-MEAN FC&amp;P VAL'!BF230*'[1]PERCENT ARRAY-MEAN FC&amp;P VAL'!BG230*'[1]PERCENT ARRAY-MEAN FC&amp;P VAL'!BH230))&gt;0,'[1]PERCENT ARRAY-MEAN FC&amp;P VAL'!BC230*'[1]PERCENT ARRAY-MEAN FC&amp;P VAL'!BD230*'[1]PERCENT ARRAY-MEAN FC&amp;P VAL'!BE230+ABS('[1]PERCENT ARRAY-MEAN FC&amp;P VAL'!BF230*'[1]PERCENT ARRAY-MEAN FC&amp;P VAL'!BG230*'[1]PERCENT ARRAY-MEAN FC&amp;P VAL'!BH230),""),""))</f>
        <v/>
      </c>
      <c r="W230" s="12" t="str">
        <f>IF(V230="","",'[1]PERCENT ARRAY-MEAN FC&amp;P VAL'!BC230*'[1]PERCENT ARRAY-MEAN FC&amp;P VAL'!BD230*'[1]PERCENT ARRAY-MEAN FC&amp;P VAL'!BE230-ABS('[1]PERCENT ARRAY-MEAN FC&amp;P VAL'!BF230*'[1]PERCENT ARRAY-MEAN FC&amp;P VAL'!BG230*'[1]PERCENT ARRAY-MEAN FC&amp;P VAL'!BH230))</f>
        <v/>
      </c>
      <c r="X230" t="str">
        <f>IF(A230="","",IF('[1]Calculation genes in KEGG path'!L228&gt;='[1]Flux and Impact'!$E$1,IF(('[1]PERCENT ARRAY-MEAN FC&amp;P VAL'!BI230*'[1]PERCENT ARRAY-MEAN FC&amp;P VAL'!BJ230*'[1]PERCENT ARRAY-MEAN FC&amp;P VAL'!BK230+ABS('[1]PERCENT ARRAY-MEAN FC&amp;P VAL'!BL230*'[1]PERCENT ARRAY-MEAN FC&amp;P VAL'!BM230*'[1]PERCENT ARRAY-MEAN FC&amp;P VAL'!BN230))&gt;0,'[1]PERCENT ARRAY-MEAN FC&amp;P VAL'!BI230*'[1]PERCENT ARRAY-MEAN FC&amp;P VAL'!BJ230*'[1]PERCENT ARRAY-MEAN FC&amp;P VAL'!BK230+ABS('[1]PERCENT ARRAY-MEAN FC&amp;P VAL'!BL230*'[1]PERCENT ARRAY-MEAN FC&amp;P VAL'!BM230*'[1]PERCENT ARRAY-MEAN FC&amp;P VAL'!BN230),""),""))</f>
        <v/>
      </c>
      <c r="Y230" s="12" t="str">
        <f>IF(X230="","",'[1]PERCENT ARRAY-MEAN FC&amp;P VAL'!BI230*'[1]PERCENT ARRAY-MEAN FC&amp;P VAL'!BJ230*'[1]PERCENT ARRAY-MEAN FC&amp;P VAL'!BK230-ABS('[1]PERCENT ARRAY-MEAN FC&amp;P VAL'!BL230*'[1]PERCENT ARRAY-MEAN FC&amp;P VAL'!BM230*'[1]PERCENT ARRAY-MEAN FC&amp;P VAL'!BN230))</f>
        <v/>
      </c>
      <c r="Z230" t="str">
        <f>IF(A230="","",IF('[1]Calculation genes in KEGG path'!L228&gt;='[1]Flux and Impact'!$E$1,IF(('[1]PERCENT ARRAY-MEAN FC&amp;P VAL'!BO230*'[1]PERCENT ARRAY-MEAN FC&amp;P VAL'!BP230*'[1]PERCENT ARRAY-MEAN FC&amp;P VAL'!BQ230+ABS('[1]PERCENT ARRAY-MEAN FC&amp;P VAL'!BR230*'[1]PERCENT ARRAY-MEAN FC&amp;P VAL'!BS230*'[1]PERCENT ARRAY-MEAN FC&amp;P VAL'!BT230))&gt;0,'[1]PERCENT ARRAY-MEAN FC&amp;P VAL'!BO230*'[1]PERCENT ARRAY-MEAN FC&amp;P VAL'!BP230*'[1]PERCENT ARRAY-MEAN FC&amp;P VAL'!BQ230+ABS('[1]PERCENT ARRAY-MEAN FC&amp;P VAL'!BR230*'[1]PERCENT ARRAY-MEAN FC&amp;P VAL'!BS230*'[1]PERCENT ARRAY-MEAN FC&amp;P VAL'!BT230),""),""))</f>
        <v/>
      </c>
      <c r="AA230" s="12" t="str">
        <f>IF(Z230="","",'[1]PERCENT ARRAY-MEAN FC&amp;P VAL'!BO230*'[1]PERCENT ARRAY-MEAN FC&amp;P VAL'!BP230*'[1]PERCENT ARRAY-MEAN FC&amp;P VAL'!BQ230-ABS('[1]PERCENT ARRAY-MEAN FC&amp;P VAL'!BR230*'[1]PERCENT ARRAY-MEAN FC&amp;P VAL'!BS230*'[1]PERCENT ARRAY-MEAN FC&amp;P VAL'!BT230))</f>
        <v/>
      </c>
      <c r="AB230" t="str">
        <f>IF(A230="","",IF('[1]Calculation genes in KEGG path'!L228&gt;='[1]Flux and Impact'!$E$1,IF(('[1]PERCENT ARRAY-MEAN FC&amp;P VAL'!BU230*'[1]PERCENT ARRAY-MEAN FC&amp;P VAL'!BV230*'[1]PERCENT ARRAY-MEAN FC&amp;P VAL'!BW230+ABS('[1]PERCENT ARRAY-MEAN FC&amp;P VAL'!BX230*'[1]PERCENT ARRAY-MEAN FC&amp;P VAL'!BY230*'[1]PERCENT ARRAY-MEAN FC&amp;P VAL'!BZ230))&gt;0,'[1]PERCENT ARRAY-MEAN FC&amp;P VAL'!BU230*'[1]PERCENT ARRAY-MEAN FC&amp;P VAL'!BV230*'[1]PERCENT ARRAY-MEAN FC&amp;P VAL'!BW230+ABS('[1]PERCENT ARRAY-MEAN FC&amp;P VAL'!BX230*'[1]PERCENT ARRAY-MEAN FC&amp;P VAL'!BY230*'[1]PERCENT ARRAY-MEAN FC&amp;P VAL'!BZ230),""),""))</f>
        <v/>
      </c>
      <c r="AC230" s="12" t="str">
        <f>IF(AB230="","",'[1]PERCENT ARRAY-MEAN FC&amp;P VAL'!BU230*'[1]PERCENT ARRAY-MEAN FC&amp;P VAL'!BV230*'[1]PERCENT ARRAY-MEAN FC&amp;P VAL'!BW230-ABS('[1]PERCENT ARRAY-MEAN FC&amp;P VAL'!BX230*'[1]PERCENT ARRAY-MEAN FC&amp;P VAL'!BY230*'[1]PERCENT ARRAY-MEAN FC&amp;P VAL'!BZ230))</f>
        <v/>
      </c>
      <c r="AD230" t="str">
        <f>IF(A230="","",IF('[1]Calculation genes in KEGG path'!L228&gt;='[1]Flux and Impact'!$E$1,IF(('[1]PERCENT ARRAY-MEAN FC&amp;P VAL'!CA230*'[1]PERCENT ARRAY-MEAN FC&amp;P VAL'!CB230*'[1]PERCENT ARRAY-MEAN FC&amp;P VAL'!CC230+ABS('[1]PERCENT ARRAY-MEAN FC&amp;P VAL'!CD230*'[1]PERCENT ARRAY-MEAN FC&amp;P VAL'!CE230*'[1]PERCENT ARRAY-MEAN FC&amp;P VAL'!CF230))&gt;0,'[1]PERCENT ARRAY-MEAN FC&amp;P VAL'!CA230*'[1]PERCENT ARRAY-MEAN FC&amp;P VAL'!CB230*'[1]PERCENT ARRAY-MEAN FC&amp;P VAL'!CC230+ABS('[1]PERCENT ARRAY-MEAN FC&amp;P VAL'!CD230*'[1]PERCENT ARRAY-MEAN FC&amp;P VAL'!CE230*'[1]PERCENT ARRAY-MEAN FC&amp;P VAL'!CF230),""),""))</f>
        <v/>
      </c>
      <c r="AE230" s="12" t="str">
        <f>IF(AD230="","",'[1]PERCENT ARRAY-MEAN FC&amp;P VAL'!CA230*'[1]PERCENT ARRAY-MEAN FC&amp;P VAL'!CB230*'[1]PERCENT ARRAY-MEAN FC&amp;P VAL'!CC230-ABS('[1]PERCENT ARRAY-MEAN FC&amp;P VAL'!CD230*'[1]PERCENT ARRAY-MEAN FC&amp;P VAL'!CE230*'[1]PERCENT ARRAY-MEAN FC&amp;P VAL'!CF230))</f>
        <v/>
      </c>
      <c r="AF230" t="str">
        <f>IF(A230="","",IF('[1]Calculation genes in KEGG path'!L228&gt;='[1]Flux and Impact'!$E$1,IF(('[1]PERCENT ARRAY-MEAN FC&amp;P VAL'!CG230*'[1]PERCENT ARRAY-MEAN FC&amp;P VAL'!CH230*'[1]PERCENT ARRAY-MEAN FC&amp;P VAL'!CI230+ABS('[1]PERCENT ARRAY-MEAN FC&amp;P VAL'!CJ230*'[1]PERCENT ARRAY-MEAN FC&amp;P VAL'!CK230*'[1]PERCENT ARRAY-MEAN FC&amp;P VAL'!CL230))&gt;0,'[1]PERCENT ARRAY-MEAN FC&amp;P VAL'!CG230*'[1]PERCENT ARRAY-MEAN FC&amp;P VAL'!CH230*'[1]PERCENT ARRAY-MEAN FC&amp;P VAL'!CI230+ABS('[1]PERCENT ARRAY-MEAN FC&amp;P VAL'!CJ230*'[1]PERCENT ARRAY-MEAN FC&amp;P VAL'!CK230*'[1]PERCENT ARRAY-MEAN FC&amp;P VAL'!CL230),""),""))</f>
        <v/>
      </c>
      <c r="AG230" s="12" t="str">
        <f>IF(AF230="","",'[1]PERCENT ARRAY-MEAN FC&amp;P VAL'!CG230*'[1]PERCENT ARRAY-MEAN FC&amp;P VAL'!CH230*'[1]PERCENT ARRAY-MEAN FC&amp;P VAL'!CI230-ABS('[1]PERCENT ARRAY-MEAN FC&amp;P VAL'!CJ230*'[1]PERCENT ARRAY-MEAN FC&amp;P VAL'!CK230*'[1]PERCENT ARRAY-MEAN FC&amp;P VAL'!CL230))</f>
        <v/>
      </c>
      <c r="AH230" t="str">
        <f>IF(A230="","",IF('[1]Calculation genes in KEGG path'!L228&gt;='[1]Flux and Impact'!$E$1,IF(('[1]PERCENT ARRAY-MEAN FC&amp;P VAL'!CM230*'[1]PERCENT ARRAY-MEAN FC&amp;P VAL'!CN230*'[1]PERCENT ARRAY-MEAN FC&amp;P VAL'!CO230+ABS('[1]PERCENT ARRAY-MEAN FC&amp;P VAL'!CP230*'[1]PERCENT ARRAY-MEAN FC&amp;P VAL'!CQ230*'[1]PERCENT ARRAY-MEAN FC&amp;P VAL'!CR230))&gt;0,'[1]PERCENT ARRAY-MEAN FC&amp;P VAL'!CM230*'[1]PERCENT ARRAY-MEAN FC&amp;P VAL'!CN230*'[1]PERCENT ARRAY-MEAN FC&amp;P VAL'!CO230+ABS('[1]PERCENT ARRAY-MEAN FC&amp;P VAL'!CP230*'[1]PERCENT ARRAY-MEAN FC&amp;P VAL'!CQ230*'[1]PERCENT ARRAY-MEAN FC&amp;P VAL'!CR230),""),""))</f>
        <v/>
      </c>
      <c r="AI230" s="12" t="str">
        <f>IF(AH230="","",'[1]PERCENT ARRAY-MEAN FC&amp;P VAL'!CM230*'[1]PERCENT ARRAY-MEAN FC&amp;P VAL'!CN230*'[1]PERCENT ARRAY-MEAN FC&amp;P VAL'!CO230-ABS('[1]PERCENT ARRAY-MEAN FC&amp;P VAL'!CP230*'[1]PERCENT ARRAY-MEAN FC&amp;P VAL'!CQ230*'[1]PERCENT ARRAY-MEAN FC&amp;P VAL'!CR230))</f>
        <v/>
      </c>
      <c r="AJ230" t="str">
        <f>IF(A230="","",IF('[1]Calculation genes in KEGG path'!L228&gt;='[1]Flux and Impact'!$E$1,IF(('[1]PERCENT ARRAY-MEAN FC&amp;P VAL'!CS230*'[1]PERCENT ARRAY-MEAN FC&amp;P VAL'!CT230*'[1]PERCENT ARRAY-MEAN FC&amp;P VAL'!CU230+ABS('[1]PERCENT ARRAY-MEAN FC&amp;P VAL'!CV230*'[1]PERCENT ARRAY-MEAN FC&amp;P VAL'!CW230*'[1]PERCENT ARRAY-MEAN FC&amp;P VAL'!CX230))&gt;0,'[1]PERCENT ARRAY-MEAN FC&amp;P VAL'!CS230*'[1]PERCENT ARRAY-MEAN FC&amp;P VAL'!CT230*'[1]PERCENT ARRAY-MEAN FC&amp;P VAL'!CU230+ABS('[1]PERCENT ARRAY-MEAN FC&amp;P VAL'!CV230*'[1]PERCENT ARRAY-MEAN FC&amp;P VAL'!CW230*'[1]PERCENT ARRAY-MEAN FC&amp;P VAL'!CX230),""),""))</f>
        <v/>
      </c>
      <c r="AK230" s="12" t="str">
        <f>IF(AJ230="","",'[1]PERCENT ARRAY-MEAN FC&amp;P VAL'!CS230*'[1]PERCENT ARRAY-MEAN FC&amp;P VAL'!CT230*'[1]PERCENT ARRAY-MEAN FC&amp;P VAL'!CU230-ABS('[1]PERCENT ARRAY-MEAN FC&amp;P VAL'!CV230*'[1]PERCENT ARRAY-MEAN FC&amp;P VAL'!CW230*'[1]PERCENT ARRAY-MEAN FC&amp;P VAL'!CX230))</f>
        <v/>
      </c>
      <c r="AL230" t="str">
        <f>IF(A230="","",IF('[1]Calculation genes in KEGG path'!L228&gt;='[1]Flux and Impact'!$E$1,IF(('[1]PERCENT ARRAY-MEAN FC&amp;P VAL'!CY230*'[1]PERCENT ARRAY-MEAN FC&amp;P VAL'!CZ230*'[1]PERCENT ARRAY-MEAN FC&amp;P VAL'!DA230+ABS('[1]PERCENT ARRAY-MEAN FC&amp;P VAL'!DB230*'[1]PERCENT ARRAY-MEAN FC&amp;P VAL'!DC230*'[1]PERCENT ARRAY-MEAN FC&amp;P VAL'!DD230))&gt;0,'[1]PERCENT ARRAY-MEAN FC&amp;P VAL'!CY230*'[1]PERCENT ARRAY-MEAN FC&amp;P VAL'!CZ230*'[1]PERCENT ARRAY-MEAN FC&amp;P VAL'!DA230+ABS('[1]PERCENT ARRAY-MEAN FC&amp;P VAL'!DB230*'[1]PERCENT ARRAY-MEAN FC&amp;P VAL'!DC230*'[1]PERCENT ARRAY-MEAN FC&amp;P VAL'!DD230),""),""))</f>
        <v/>
      </c>
      <c r="AM230" s="12" t="str">
        <f>IF(AL230="","",'[1]PERCENT ARRAY-MEAN FC&amp;P VAL'!CY230*'[1]PERCENT ARRAY-MEAN FC&amp;P VAL'!CZ230*'[1]PERCENT ARRAY-MEAN FC&amp;P VAL'!DA230-ABS('[1]PERCENT ARRAY-MEAN FC&amp;P VAL'!DB230*'[1]PERCENT ARRAY-MEAN FC&amp;P VAL'!DC230*'[1]PERCENT ARRAY-MEAN FC&amp;P VAL'!DD230))</f>
        <v/>
      </c>
      <c r="AN230" t="str">
        <f>IF(A230="","",IF('[1]Calculation genes in KEGG path'!L228&gt;='[1]Flux and Impact'!$E$1,IF(('[1]PERCENT ARRAY-MEAN FC&amp;P VAL'!DE230*'[1]PERCENT ARRAY-MEAN FC&amp;P VAL'!DF230*'[1]PERCENT ARRAY-MEAN FC&amp;P VAL'!DG230+ABS('[1]PERCENT ARRAY-MEAN FC&amp;P VAL'!DH230*'[1]PERCENT ARRAY-MEAN FC&amp;P VAL'!DI230*'[1]PERCENT ARRAY-MEAN FC&amp;P VAL'!DJ230))&gt;0,'[1]PERCENT ARRAY-MEAN FC&amp;P VAL'!DE230*'[1]PERCENT ARRAY-MEAN FC&amp;P VAL'!DF230*'[1]PERCENT ARRAY-MEAN FC&amp;P VAL'!DG230+ABS('[1]PERCENT ARRAY-MEAN FC&amp;P VAL'!DH230*'[1]PERCENT ARRAY-MEAN FC&amp;P VAL'!DI230*'[1]PERCENT ARRAY-MEAN FC&amp;P VAL'!DJ230),""),""))</f>
        <v/>
      </c>
      <c r="AO230" s="12" t="str">
        <f>IF(AN230="","",'[1]PERCENT ARRAY-MEAN FC&amp;P VAL'!DE230*'[1]PERCENT ARRAY-MEAN FC&amp;P VAL'!DF230*'[1]PERCENT ARRAY-MEAN FC&amp;P VAL'!DG230-ABS('[1]PERCENT ARRAY-MEAN FC&amp;P VAL'!DH230*'[1]PERCENT ARRAY-MEAN FC&amp;P VAL'!DI230*'[1]PERCENT ARRAY-MEAN FC&amp;P VAL'!DJ230))</f>
        <v/>
      </c>
      <c r="AP230" t="str">
        <f>IF(A230="","",IF('[1]Calculation genes in KEGG path'!L228&gt;='[1]Flux and Impact'!$E$1,IF(('[1]PERCENT ARRAY-MEAN FC&amp;P VAL'!DK230*'[1]PERCENT ARRAY-MEAN FC&amp;P VAL'!DL230*'[1]PERCENT ARRAY-MEAN FC&amp;P VAL'!DM230+ABS('[1]PERCENT ARRAY-MEAN FC&amp;P VAL'!DN230*'[1]PERCENT ARRAY-MEAN FC&amp;P VAL'!DO230*'[1]PERCENT ARRAY-MEAN FC&amp;P VAL'!DP230))&gt;0,'[1]PERCENT ARRAY-MEAN FC&amp;P VAL'!DK230*'[1]PERCENT ARRAY-MEAN FC&amp;P VAL'!DL230*'[1]PERCENT ARRAY-MEAN FC&amp;P VAL'!DM230+ABS('[1]PERCENT ARRAY-MEAN FC&amp;P VAL'!DN230*'[1]PERCENT ARRAY-MEAN FC&amp;P VAL'!DO230*'[1]PERCENT ARRAY-MEAN FC&amp;P VAL'!DP230),""),""))</f>
        <v/>
      </c>
      <c r="AQ230" s="12" t="str">
        <f>IF(AP230="","",'[1]PERCENT ARRAY-MEAN FC&amp;P VAL'!DK230*'[1]PERCENT ARRAY-MEAN FC&amp;P VAL'!DL230*'[1]PERCENT ARRAY-MEAN FC&amp;P VAL'!DM230-ABS('[1]PERCENT ARRAY-MEAN FC&amp;P VAL'!DN230*'[1]PERCENT ARRAY-MEAN FC&amp;P VAL'!DO230*'[1]PERCENT ARRAY-MEAN FC&amp;P VAL'!DP230))</f>
        <v/>
      </c>
      <c r="AR230" t="str">
        <f>IF(A230="","",IF('[1]Calculation genes in KEGG path'!L228&gt;='[1]Flux and Impact'!$E$1,IF(('[1]PERCENT ARRAY-MEAN FC&amp;P VAL'!DQ230*'[1]PERCENT ARRAY-MEAN FC&amp;P VAL'!DR230*'[1]PERCENT ARRAY-MEAN FC&amp;P VAL'!DS230+ABS('[1]PERCENT ARRAY-MEAN FC&amp;P VAL'!DT230*'[1]PERCENT ARRAY-MEAN FC&amp;P VAL'!DU230*'[1]PERCENT ARRAY-MEAN FC&amp;P VAL'!DV230))&gt;0,'[1]PERCENT ARRAY-MEAN FC&amp;P VAL'!DQ230*'[1]PERCENT ARRAY-MEAN FC&amp;P VAL'!DR230*'[1]PERCENT ARRAY-MEAN FC&amp;P VAL'!DS230+ABS('[1]PERCENT ARRAY-MEAN FC&amp;P VAL'!DT230*'[1]PERCENT ARRAY-MEAN FC&amp;P VAL'!DU230*'[1]PERCENT ARRAY-MEAN FC&amp;P VAL'!DV230),""),""))</f>
        <v/>
      </c>
      <c r="AS230" s="12" t="str">
        <f>IF(AR230="","",'[1]PERCENT ARRAY-MEAN FC&amp;P VAL'!DQ230*'[1]PERCENT ARRAY-MEAN FC&amp;P VAL'!DR230*'[1]PERCENT ARRAY-MEAN FC&amp;P VAL'!DS230-ABS('[1]PERCENT ARRAY-MEAN FC&amp;P VAL'!DT230*'[1]PERCENT ARRAY-MEAN FC&amp;P VAL'!DU230*'[1]PERCENT ARRAY-MEAN FC&amp;P VAL'!DV230))</f>
        <v/>
      </c>
      <c r="AT230" s="12" t="str">
        <f t="shared" si="9"/>
        <v/>
      </c>
      <c r="AU230" s="12" t="str">
        <f t="shared" si="10"/>
        <v/>
      </c>
    </row>
    <row r="231" spans="5:47">
      <c r="E231" s="12"/>
      <c r="O231" s="12" t="str">
        <f>IF(N231="","",'[1]PERCENT ARRAY-MEAN FC&amp;P VAL'!AE231*'[1]PERCENT ARRAY-MEAN FC&amp;P VAL'!AF231*'[1]PERCENT ARRAY-MEAN FC&amp;P VAL'!AG231-ABS('[1]PERCENT ARRAY-MEAN FC&amp;P VAL'!AH231*'[1]PERCENT ARRAY-MEAN FC&amp;P VAL'!AI231*'[1]PERCENT ARRAY-MEAN FC&amp;P VAL'!AJ231))</f>
        <v/>
      </c>
      <c r="P231" t="str">
        <f>IF(A231="","",IF('[1]Calculation genes in KEGG path'!L229&gt;='[1]Flux and Impact'!$E$1,IF(('[1]PERCENT ARRAY-MEAN FC&amp;P VAL'!AK231*'[1]PERCENT ARRAY-MEAN FC&amp;P VAL'!AL231*'[1]PERCENT ARRAY-MEAN FC&amp;P VAL'!AM231+ABS('[1]PERCENT ARRAY-MEAN FC&amp;P VAL'!AN231*'[1]PERCENT ARRAY-MEAN FC&amp;P VAL'!AO231*'[1]PERCENT ARRAY-MEAN FC&amp;P VAL'!AP231))&gt;0,'[1]PERCENT ARRAY-MEAN FC&amp;P VAL'!AK231*'[1]PERCENT ARRAY-MEAN FC&amp;P VAL'!AL231*'[1]PERCENT ARRAY-MEAN FC&amp;P VAL'!AM231+ABS('[1]PERCENT ARRAY-MEAN FC&amp;P VAL'!AN231*'[1]PERCENT ARRAY-MEAN FC&amp;P VAL'!AO231*'[1]PERCENT ARRAY-MEAN FC&amp;P VAL'!AP231),""),""))</f>
        <v/>
      </c>
      <c r="Q231" s="12" t="str">
        <f>IF(P231="","",'[1]PERCENT ARRAY-MEAN FC&amp;P VAL'!AK231*'[1]PERCENT ARRAY-MEAN FC&amp;P VAL'!AL231*'[1]PERCENT ARRAY-MEAN FC&amp;P VAL'!AM231-ABS('[1]PERCENT ARRAY-MEAN FC&amp;P VAL'!AN231*'[1]PERCENT ARRAY-MEAN FC&amp;P VAL'!AO231*'[1]PERCENT ARRAY-MEAN FC&amp;P VAL'!AP231))</f>
        <v/>
      </c>
      <c r="R231" t="str">
        <f>IF(A231="","",IF('[1]Calculation genes in KEGG path'!L229&gt;='[1]Flux and Impact'!$E$1,IF(('[1]PERCENT ARRAY-MEAN FC&amp;P VAL'!AQ231*'[1]PERCENT ARRAY-MEAN FC&amp;P VAL'!AR231*'[1]PERCENT ARRAY-MEAN FC&amp;P VAL'!AS231+ABS('[1]PERCENT ARRAY-MEAN FC&amp;P VAL'!AT231*'[1]PERCENT ARRAY-MEAN FC&amp;P VAL'!AU231*'[1]PERCENT ARRAY-MEAN FC&amp;P VAL'!AV231))&gt;0,'[1]PERCENT ARRAY-MEAN FC&amp;P VAL'!AQ231*'[1]PERCENT ARRAY-MEAN FC&amp;P VAL'!AR231*'[1]PERCENT ARRAY-MEAN FC&amp;P VAL'!AS231+ABS('[1]PERCENT ARRAY-MEAN FC&amp;P VAL'!AT231*'[1]PERCENT ARRAY-MEAN FC&amp;P VAL'!AU231*'[1]PERCENT ARRAY-MEAN FC&amp;P VAL'!AV231),""),""))</f>
        <v/>
      </c>
      <c r="S231" s="12" t="str">
        <f>IF(R231="","",'[1]PERCENT ARRAY-MEAN FC&amp;P VAL'!AQ231*'[1]PERCENT ARRAY-MEAN FC&amp;P VAL'!AR231*'[1]PERCENT ARRAY-MEAN FC&amp;P VAL'!AS231-ABS('[1]PERCENT ARRAY-MEAN FC&amp;P VAL'!AT231*'[1]PERCENT ARRAY-MEAN FC&amp;P VAL'!AU231*'[1]PERCENT ARRAY-MEAN FC&amp;P VAL'!AV231))</f>
        <v/>
      </c>
      <c r="T231" t="str">
        <f>IF(A231="","",IF('[1]Calculation genes in KEGG path'!L229&gt;='[1]Flux and Impact'!$E$1,IF(('[1]PERCENT ARRAY-MEAN FC&amp;P VAL'!AW231*'[1]PERCENT ARRAY-MEAN FC&amp;P VAL'!AX231*'[1]PERCENT ARRAY-MEAN FC&amp;P VAL'!AY231+ABS('[1]PERCENT ARRAY-MEAN FC&amp;P VAL'!AZ231*'[1]PERCENT ARRAY-MEAN FC&amp;P VAL'!BA231*'[1]PERCENT ARRAY-MEAN FC&amp;P VAL'!BB231))&gt;0,'[1]PERCENT ARRAY-MEAN FC&amp;P VAL'!AW231*'[1]PERCENT ARRAY-MEAN FC&amp;P VAL'!AX231*'[1]PERCENT ARRAY-MEAN FC&amp;P VAL'!AY231+ABS('[1]PERCENT ARRAY-MEAN FC&amp;P VAL'!AZ231*'[1]PERCENT ARRAY-MEAN FC&amp;P VAL'!BA231*'[1]PERCENT ARRAY-MEAN FC&amp;P VAL'!BB231),""),""))</f>
        <v/>
      </c>
      <c r="U231" s="12" t="str">
        <f>IF(T231="","",'[1]PERCENT ARRAY-MEAN FC&amp;P VAL'!AW231*'[1]PERCENT ARRAY-MEAN FC&amp;P VAL'!AX231*'[1]PERCENT ARRAY-MEAN FC&amp;P VAL'!AY231-ABS('[1]PERCENT ARRAY-MEAN FC&amp;P VAL'!AZ231*'[1]PERCENT ARRAY-MEAN FC&amp;P VAL'!BA231*'[1]PERCENT ARRAY-MEAN FC&amp;P VAL'!BB231))</f>
        <v/>
      </c>
      <c r="V231" t="str">
        <f>IF(A231="","",IF('[1]Calculation genes in KEGG path'!L229&gt;='[1]Flux and Impact'!$E$1,IF(('[1]PERCENT ARRAY-MEAN FC&amp;P VAL'!BC231*'[1]PERCENT ARRAY-MEAN FC&amp;P VAL'!BD231*'[1]PERCENT ARRAY-MEAN FC&amp;P VAL'!BE231+ABS('[1]PERCENT ARRAY-MEAN FC&amp;P VAL'!BF231*'[1]PERCENT ARRAY-MEAN FC&amp;P VAL'!BG231*'[1]PERCENT ARRAY-MEAN FC&amp;P VAL'!BH231))&gt;0,'[1]PERCENT ARRAY-MEAN FC&amp;P VAL'!BC231*'[1]PERCENT ARRAY-MEAN FC&amp;P VAL'!BD231*'[1]PERCENT ARRAY-MEAN FC&amp;P VAL'!BE231+ABS('[1]PERCENT ARRAY-MEAN FC&amp;P VAL'!BF231*'[1]PERCENT ARRAY-MEAN FC&amp;P VAL'!BG231*'[1]PERCENT ARRAY-MEAN FC&amp;P VAL'!BH231),""),""))</f>
        <v/>
      </c>
      <c r="W231" s="12" t="str">
        <f>IF(V231="","",'[1]PERCENT ARRAY-MEAN FC&amp;P VAL'!BC231*'[1]PERCENT ARRAY-MEAN FC&amp;P VAL'!BD231*'[1]PERCENT ARRAY-MEAN FC&amp;P VAL'!BE231-ABS('[1]PERCENT ARRAY-MEAN FC&amp;P VAL'!BF231*'[1]PERCENT ARRAY-MEAN FC&amp;P VAL'!BG231*'[1]PERCENT ARRAY-MEAN FC&amp;P VAL'!BH231))</f>
        <v/>
      </c>
      <c r="X231" t="str">
        <f>IF(A231="","",IF('[1]Calculation genes in KEGG path'!L229&gt;='[1]Flux and Impact'!$E$1,IF(('[1]PERCENT ARRAY-MEAN FC&amp;P VAL'!BI231*'[1]PERCENT ARRAY-MEAN FC&amp;P VAL'!BJ231*'[1]PERCENT ARRAY-MEAN FC&amp;P VAL'!BK231+ABS('[1]PERCENT ARRAY-MEAN FC&amp;P VAL'!BL231*'[1]PERCENT ARRAY-MEAN FC&amp;P VAL'!BM231*'[1]PERCENT ARRAY-MEAN FC&amp;P VAL'!BN231))&gt;0,'[1]PERCENT ARRAY-MEAN FC&amp;P VAL'!BI231*'[1]PERCENT ARRAY-MEAN FC&amp;P VAL'!BJ231*'[1]PERCENT ARRAY-MEAN FC&amp;P VAL'!BK231+ABS('[1]PERCENT ARRAY-MEAN FC&amp;P VAL'!BL231*'[1]PERCENT ARRAY-MEAN FC&amp;P VAL'!BM231*'[1]PERCENT ARRAY-MEAN FC&amp;P VAL'!BN231),""),""))</f>
        <v/>
      </c>
      <c r="Y231" s="12" t="str">
        <f>IF(X231="","",'[1]PERCENT ARRAY-MEAN FC&amp;P VAL'!BI231*'[1]PERCENT ARRAY-MEAN FC&amp;P VAL'!BJ231*'[1]PERCENT ARRAY-MEAN FC&amp;P VAL'!BK231-ABS('[1]PERCENT ARRAY-MEAN FC&amp;P VAL'!BL231*'[1]PERCENT ARRAY-MEAN FC&amp;P VAL'!BM231*'[1]PERCENT ARRAY-MEAN FC&amp;P VAL'!BN231))</f>
        <v/>
      </c>
      <c r="Z231" t="str">
        <f>IF(A231="","",IF('[1]Calculation genes in KEGG path'!L229&gt;='[1]Flux and Impact'!$E$1,IF(('[1]PERCENT ARRAY-MEAN FC&amp;P VAL'!BO231*'[1]PERCENT ARRAY-MEAN FC&amp;P VAL'!BP231*'[1]PERCENT ARRAY-MEAN FC&amp;P VAL'!BQ231+ABS('[1]PERCENT ARRAY-MEAN FC&amp;P VAL'!BR231*'[1]PERCENT ARRAY-MEAN FC&amp;P VAL'!BS231*'[1]PERCENT ARRAY-MEAN FC&amp;P VAL'!BT231))&gt;0,'[1]PERCENT ARRAY-MEAN FC&amp;P VAL'!BO231*'[1]PERCENT ARRAY-MEAN FC&amp;P VAL'!BP231*'[1]PERCENT ARRAY-MEAN FC&amp;P VAL'!BQ231+ABS('[1]PERCENT ARRAY-MEAN FC&amp;P VAL'!BR231*'[1]PERCENT ARRAY-MEAN FC&amp;P VAL'!BS231*'[1]PERCENT ARRAY-MEAN FC&amp;P VAL'!BT231),""),""))</f>
        <v/>
      </c>
      <c r="AA231" s="12" t="str">
        <f>IF(Z231="","",'[1]PERCENT ARRAY-MEAN FC&amp;P VAL'!BO231*'[1]PERCENT ARRAY-MEAN FC&amp;P VAL'!BP231*'[1]PERCENT ARRAY-MEAN FC&amp;P VAL'!BQ231-ABS('[1]PERCENT ARRAY-MEAN FC&amp;P VAL'!BR231*'[1]PERCENT ARRAY-MEAN FC&amp;P VAL'!BS231*'[1]PERCENT ARRAY-MEAN FC&amp;P VAL'!BT231))</f>
        <v/>
      </c>
      <c r="AB231" t="str">
        <f>IF(A231="","",IF('[1]Calculation genes in KEGG path'!L229&gt;='[1]Flux and Impact'!$E$1,IF(('[1]PERCENT ARRAY-MEAN FC&amp;P VAL'!BU231*'[1]PERCENT ARRAY-MEAN FC&amp;P VAL'!BV231*'[1]PERCENT ARRAY-MEAN FC&amp;P VAL'!BW231+ABS('[1]PERCENT ARRAY-MEAN FC&amp;P VAL'!BX231*'[1]PERCENT ARRAY-MEAN FC&amp;P VAL'!BY231*'[1]PERCENT ARRAY-MEAN FC&amp;P VAL'!BZ231))&gt;0,'[1]PERCENT ARRAY-MEAN FC&amp;P VAL'!BU231*'[1]PERCENT ARRAY-MEAN FC&amp;P VAL'!BV231*'[1]PERCENT ARRAY-MEAN FC&amp;P VAL'!BW231+ABS('[1]PERCENT ARRAY-MEAN FC&amp;P VAL'!BX231*'[1]PERCENT ARRAY-MEAN FC&amp;P VAL'!BY231*'[1]PERCENT ARRAY-MEAN FC&amp;P VAL'!BZ231),""),""))</f>
        <v/>
      </c>
      <c r="AC231" s="12" t="str">
        <f>IF(AB231="","",'[1]PERCENT ARRAY-MEAN FC&amp;P VAL'!BU231*'[1]PERCENT ARRAY-MEAN FC&amp;P VAL'!BV231*'[1]PERCENT ARRAY-MEAN FC&amp;P VAL'!BW231-ABS('[1]PERCENT ARRAY-MEAN FC&amp;P VAL'!BX231*'[1]PERCENT ARRAY-MEAN FC&amp;P VAL'!BY231*'[1]PERCENT ARRAY-MEAN FC&amp;P VAL'!BZ231))</f>
        <v/>
      </c>
      <c r="AD231" t="str">
        <f>IF(A231="","",IF('[1]Calculation genes in KEGG path'!L229&gt;='[1]Flux and Impact'!$E$1,IF(('[1]PERCENT ARRAY-MEAN FC&amp;P VAL'!CA231*'[1]PERCENT ARRAY-MEAN FC&amp;P VAL'!CB231*'[1]PERCENT ARRAY-MEAN FC&amp;P VAL'!CC231+ABS('[1]PERCENT ARRAY-MEAN FC&amp;P VAL'!CD231*'[1]PERCENT ARRAY-MEAN FC&amp;P VAL'!CE231*'[1]PERCENT ARRAY-MEAN FC&amp;P VAL'!CF231))&gt;0,'[1]PERCENT ARRAY-MEAN FC&amp;P VAL'!CA231*'[1]PERCENT ARRAY-MEAN FC&amp;P VAL'!CB231*'[1]PERCENT ARRAY-MEAN FC&amp;P VAL'!CC231+ABS('[1]PERCENT ARRAY-MEAN FC&amp;P VAL'!CD231*'[1]PERCENT ARRAY-MEAN FC&amp;P VAL'!CE231*'[1]PERCENT ARRAY-MEAN FC&amp;P VAL'!CF231),""),""))</f>
        <v/>
      </c>
      <c r="AE231" s="12" t="str">
        <f>IF(AD231="","",'[1]PERCENT ARRAY-MEAN FC&amp;P VAL'!CA231*'[1]PERCENT ARRAY-MEAN FC&amp;P VAL'!CB231*'[1]PERCENT ARRAY-MEAN FC&amp;P VAL'!CC231-ABS('[1]PERCENT ARRAY-MEAN FC&amp;P VAL'!CD231*'[1]PERCENT ARRAY-MEAN FC&amp;P VAL'!CE231*'[1]PERCENT ARRAY-MEAN FC&amp;P VAL'!CF231))</f>
        <v/>
      </c>
      <c r="AF231" t="str">
        <f>IF(A231="","",IF('[1]Calculation genes in KEGG path'!L229&gt;='[1]Flux and Impact'!$E$1,IF(('[1]PERCENT ARRAY-MEAN FC&amp;P VAL'!CG231*'[1]PERCENT ARRAY-MEAN FC&amp;P VAL'!CH231*'[1]PERCENT ARRAY-MEAN FC&amp;P VAL'!CI231+ABS('[1]PERCENT ARRAY-MEAN FC&amp;P VAL'!CJ231*'[1]PERCENT ARRAY-MEAN FC&amp;P VAL'!CK231*'[1]PERCENT ARRAY-MEAN FC&amp;P VAL'!CL231))&gt;0,'[1]PERCENT ARRAY-MEAN FC&amp;P VAL'!CG231*'[1]PERCENT ARRAY-MEAN FC&amp;P VAL'!CH231*'[1]PERCENT ARRAY-MEAN FC&amp;P VAL'!CI231+ABS('[1]PERCENT ARRAY-MEAN FC&amp;P VAL'!CJ231*'[1]PERCENT ARRAY-MEAN FC&amp;P VAL'!CK231*'[1]PERCENT ARRAY-MEAN FC&amp;P VAL'!CL231),""),""))</f>
        <v/>
      </c>
      <c r="AG231" s="12" t="str">
        <f>IF(AF231="","",'[1]PERCENT ARRAY-MEAN FC&amp;P VAL'!CG231*'[1]PERCENT ARRAY-MEAN FC&amp;P VAL'!CH231*'[1]PERCENT ARRAY-MEAN FC&amp;P VAL'!CI231-ABS('[1]PERCENT ARRAY-MEAN FC&amp;P VAL'!CJ231*'[1]PERCENT ARRAY-MEAN FC&amp;P VAL'!CK231*'[1]PERCENT ARRAY-MEAN FC&amp;P VAL'!CL231))</f>
        <v/>
      </c>
      <c r="AH231" t="str">
        <f>IF(A231="","",IF('[1]Calculation genes in KEGG path'!L229&gt;='[1]Flux and Impact'!$E$1,IF(('[1]PERCENT ARRAY-MEAN FC&amp;P VAL'!CM231*'[1]PERCENT ARRAY-MEAN FC&amp;P VAL'!CN231*'[1]PERCENT ARRAY-MEAN FC&amp;P VAL'!CO231+ABS('[1]PERCENT ARRAY-MEAN FC&amp;P VAL'!CP231*'[1]PERCENT ARRAY-MEAN FC&amp;P VAL'!CQ231*'[1]PERCENT ARRAY-MEAN FC&amp;P VAL'!CR231))&gt;0,'[1]PERCENT ARRAY-MEAN FC&amp;P VAL'!CM231*'[1]PERCENT ARRAY-MEAN FC&amp;P VAL'!CN231*'[1]PERCENT ARRAY-MEAN FC&amp;P VAL'!CO231+ABS('[1]PERCENT ARRAY-MEAN FC&amp;P VAL'!CP231*'[1]PERCENT ARRAY-MEAN FC&amp;P VAL'!CQ231*'[1]PERCENT ARRAY-MEAN FC&amp;P VAL'!CR231),""),""))</f>
        <v/>
      </c>
      <c r="AI231" s="12" t="str">
        <f>IF(AH231="","",'[1]PERCENT ARRAY-MEAN FC&amp;P VAL'!CM231*'[1]PERCENT ARRAY-MEAN FC&amp;P VAL'!CN231*'[1]PERCENT ARRAY-MEAN FC&amp;P VAL'!CO231-ABS('[1]PERCENT ARRAY-MEAN FC&amp;P VAL'!CP231*'[1]PERCENT ARRAY-MEAN FC&amp;P VAL'!CQ231*'[1]PERCENT ARRAY-MEAN FC&amp;P VAL'!CR231))</f>
        <v/>
      </c>
      <c r="AJ231" t="str">
        <f>IF(A231="","",IF('[1]Calculation genes in KEGG path'!L229&gt;='[1]Flux and Impact'!$E$1,IF(('[1]PERCENT ARRAY-MEAN FC&amp;P VAL'!CS231*'[1]PERCENT ARRAY-MEAN FC&amp;P VAL'!CT231*'[1]PERCENT ARRAY-MEAN FC&amp;P VAL'!CU231+ABS('[1]PERCENT ARRAY-MEAN FC&amp;P VAL'!CV231*'[1]PERCENT ARRAY-MEAN FC&amp;P VAL'!CW231*'[1]PERCENT ARRAY-MEAN FC&amp;P VAL'!CX231))&gt;0,'[1]PERCENT ARRAY-MEAN FC&amp;P VAL'!CS231*'[1]PERCENT ARRAY-MEAN FC&amp;P VAL'!CT231*'[1]PERCENT ARRAY-MEAN FC&amp;P VAL'!CU231+ABS('[1]PERCENT ARRAY-MEAN FC&amp;P VAL'!CV231*'[1]PERCENT ARRAY-MEAN FC&amp;P VAL'!CW231*'[1]PERCENT ARRAY-MEAN FC&amp;P VAL'!CX231),""),""))</f>
        <v/>
      </c>
      <c r="AK231" s="12" t="str">
        <f>IF(AJ231="","",'[1]PERCENT ARRAY-MEAN FC&amp;P VAL'!CS231*'[1]PERCENT ARRAY-MEAN FC&amp;P VAL'!CT231*'[1]PERCENT ARRAY-MEAN FC&amp;P VAL'!CU231-ABS('[1]PERCENT ARRAY-MEAN FC&amp;P VAL'!CV231*'[1]PERCENT ARRAY-MEAN FC&amp;P VAL'!CW231*'[1]PERCENT ARRAY-MEAN FC&amp;P VAL'!CX231))</f>
        <v/>
      </c>
      <c r="AL231" t="str">
        <f>IF(A231="","",IF('[1]Calculation genes in KEGG path'!L229&gt;='[1]Flux and Impact'!$E$1,IF(('[1]PERCENT ARRAY-MEAN FC&amp;P VAL'!CY231*'[1]PERCENT ARRAY-MEAN FC&amp;P VAL'!CZ231*'[1]PERCENT ARRAY-MEAN FC&amp;P VAL'!DA231+ABS('[1]PERCENT ARRAY-MEAN FC&amp;P VAL'!DB231*'[1]PERCENT ARRAY-MEAN FC&amp;P VAL'!DC231*'[1]PERCENT ARRAY-MEAN FC&amp;P VAL'!DD231))&gt;0,'[1]PERCENT ARRAY-MEAN FC&amp;P VAL'!CY231*'[1]PERCENT ARRAY-MEAN FC&amp;P VAL'!CZ231*'[1]PERCENT ARRAY-MEAN FC&amp;P VAL'!DA231+ABS('[1]PERCENT ARRAY-MEAN FC&amp;P VAL'!DB231*'[1]PERCENT ARRAY-MEAN FC&amp;P VAL'!DC231*'[1]PERCENT ARRAY-MEAN FC&amp;P VAL'!DD231),""),""))</f>
        <v/>
      </c>
      <c r="AM231" s="12" t="str">
        <f>IF(AL231="","",'[1]PERCENT ARRAY-MEAN FC&amp;P VAL'!CY231*'[1]PERCENT ARRAY-MEAN FC&amp;P VAL'!CZ231*'[1]PERCENT ARRAY-MEAN FC&amp;P VAL'!DA231-ABS('[1]PERCENT ARRAY-MEAN FC&amp;P VAL'!DB231*'[1]PERCENT ARRAY-MEAN FC&amp;P VAL'!DC231*'[1]PERCENT ARRAY-MEAN FC&amp;P VAL'!DD231))</f>
        <v/>
      </c>
      <c r="AN231" t="str">
        <f>IF(A231="","",IF('[1]Calculation genes in KEGG path'!L229&gt;='[1]Flux and Impact'!$E$1,IF(('[1]PERCENT ARRAY-MEAN FC&amp;P VAL'!DE231*'[1]PERCENT ARRAY-MEAN FC&amp;P VAL'!DF231*'[1]PERCENT ARRAY-MEAN FC&amp;P VAL'!DG231+ABS('[1]PERCENT ARRAY-MEAN FC&amp;P VAL'!DH231*'[1]PERCENT ARRAY-MEAN FC&amp;P VAL'!DI231*'[1]PERCENT ARRAY-MEAN FC&amp;P VAL'!DJ231))&gt;0,'[1]PERCENT ARRAY-MEAN FC&amp;P VAL'!DE231*'[1]PERCENT ARRAY-MEAN FC&amp;P VAL'!DF231*'[1]PERCENT ARRAY-MEAN FC&amp;P VAL'!DG231+ABS('[1]PERCENT ARRAY-MEAN FC&amp;P VAL'!DH231*'[1]PERCENT ARRAY-MEAN FC&amp;P VAL'!DI231*'[1]PERCENT ARRAY-MEAN FC&amp;P VAL'!DJ231),""),""))</f>
        <v/>
      </c>
      <c r="AO231" s="12" t="str">
        <f>IF(AN231="","",'[1]PERCENT ARRAY-MEAN FC&amp;P VAL'!DE231*'[1]PERCENT ARRAY-MEAN FC&amp;P VAL'!DF231*'[1]PERCENT ARRAY-MEAN FC&amp;P VAL'!DG231-ABS('[1]PERCENT ARRAY-MEAN FC&amp;P VAL'!DH231*'[1]PERCENT ARRAY-MEAN FC&amp;P VAL'!DI231*'[1]PERCENT ARRAY-MEAN FC&amp;P VAL'!DJ231))</f>
        <v/>
      </c>
      <c r="AP231" t="str">
        <f>IF(A231="","",IF('[1]Calculation genes in KEGG path'!L229&gt;='[1]Flux and Impact'!$E$1,IF(('[1]PERCENT ARRAY-MEAN FC&amp;P VAL'!DK231*'[1]PERCENT ARRAY-MEAN FC&amp;P VAL'!DL231*'[1]PERCENT ARRAY-MEAN FC&amp;P VAL'!DM231+ABS('[1]PERCENT ARRAY-MEAN FC&amp;P VAL'!DN231*'[1]PERCENT ARRAY-MEAN FC&amp;P VAL'!DO231*'[1]PERCENT ARRAY-MEAN FC&amp;P VAL'!DP231))&gt;0,'[1]PERCENT ARRAY-MEAN FC&amp;P VAL'!DK231*'[1]PERCENT ARRAY-MEAN FC&amp;P VAL'!DL231*'[1]PERCENT ARRAY-MEAN FC&amp;P VAL'!DM231+ABS('[1]PERCENT ARRAY-MEAN FC&amp;P VAL'!DN231*'[1]PERCENT ARRAY-MEAN FC&amp;P VAL'!DO231*'[1]PERCENT ARRAY-MEAN FC&amp;P VAL'!DP231),""),""))</f>
        <v/>
      </c>
      <c r="AQ231" s="12" t="str">
        <f>IF(AP231="","",'[1]PERCENT ARRAY-MEAN FC&amp;P VAL'!DK231*'[1]PERCENT ARRAY-MEAN FC&amp;P VAL'!DL231*'[1]PERCENT ARRAY-MEAN FC&amp;P VAL'!DM231-ABS('[1]PERCENT ARRAY-MEAN FC&amp;P VAL'!DN231*'[1]PERCENT ARRAY-MEAN FC&amp;P VAL'!DO231*'[1]PERCENT ARRAY-MEAN FC&amp;P VAL'!DP231))</f>
        <v/>
      </c>
      <c r="AR231" t="str">
        <f>IF(A231="","",IF('[1]Calculation genes in KEGG path'!L229&gt;='[1]Flux and Impact'!$E$1,IF(('[1]PERCENT ARRAY-MEAN FC&amp;P VAL'!DQ231*'[1]PERCENT ARRAY-MEAN FC&amp;P VAL'!DR231*'[1]PERCENT ARRAY-MEAN FC&amp;P VAL'!DS231+ABS('[1]PERCENT ARRAY-MEAN FC&amp;P VAL'!DT231*'[1]PERCENT ARRAY-MEAN FC&amp;P VAL'!DU231*'[1]PERCENT ARRAY-MEAN FC&amp;P VAL'!DV231))&gt;0,'[1]PERCENT ARRAY-MEAN FC&amp;P VAL'!DQ231*'[1]PERCENT ARRAY-MEAN FC&amp;P VAL'!DR231*'[1]PERCENT ARRAY-MEAN FC&amp;P VAL'!DS231+ABS('[1]PERCENT ARRAY-MEAN FC&amp;P VAL'!DT231*'[1]PERCENT ARRAY-MEAN FC&amp;P VAL'!DU231*'[1]PERCENT ARRAY-MEAN FC&amp;P VAL'!DV231),""),""))</f>
        <v/>
      </c>
      <c r="AS231" s="12" t="str">
        <f>IF(AR231="","",'[1]PERCENT ARRAY-MEAN FC&amp;P VAL'!DQ231*'[1]PERCENT ARRAY-MEAN FC&amp;P VAL'!DR231*'[1]PERCENT ARRAY-MEAN FC&amp;P VAL'!DS231-ABS('[1]PERCENT ARRAY-MEAN FC&amp;P VAL'!DT231*'[1]PERCENT ARRAY-MEAN FC&amp;P VAL'!DU231*'[1]PERCENT ARRAY-MEAN FC&amp;P VAL'!DV231))</f>
        <v/>
      </c>
      <c r="AT231" s="12" t="str">
        <f t="shared" si="9"/>
        <v/>
      </c>
      <c r="AU231" s="12" t="str">
        <f t="shared" si="10"/>
        <v/>
      </c>
    </row>
    <row r="232" spans="5:47">
      <c r="E232" s="12"/>
      <c r="O232" s="12" t="str">
        <f>IF(N232="","",'[1]PERCENT ARRAY-MEAN FC&amp;P VAL'!AE232*'[1]PERCENT ARRAY-MEAN FC&amp;P VAL'!AF232*'[1]PERCENT ARRAY-MEAN FC&amp;P VAL'!AG232-ABS('[1]PERCENT ARRAY-MEAN FC&amp;P VAL'!AH232*'[1]PERCENT ARRAY-MEAN FC&amp;P VAL'!AI232*'[1]PERCENT ARRAY-MEAN FC&amp;P VAL'!AJ232))</f>
        <v/>
      </c>
      <c r="P232" t="str">
        <f>IF(A232="","",IF('[1]Calculation genes in KEGG path'!L230&gt;='[1]Flux and Impact'!$E$1,IF(('[1]PERCENT ARRAY-MEAN FC&amp;P VAL'!AK232*'[1]PERCENT ARRAY-MEAN FC&amp;P VAL'!AL232*'[1]PERCENT ARRAY-MEAN FC&amp;P VAL'!AM232+ABS('[1]PERCENT ARRAY-MEAN FC&amp;P VAL'!AN232*'[1]PERCENT ARRAY-MEAN FC&amp;P VAL'!AO232*'[1]PERCENT ARRAY-MEAN FC&amp;P VAL'!AP232))&gt;0,'[1]PERCENT ARRAY-MEAN FC&amp;P VAL'!AK232*'[1]PERCENT ARRAY-MEAN FC&amp;P VAL'!AL232*'[1]PERCENT ARRAY-MEAN FC&amp;P VAL'!AM232+ABS('[1]PERCENT ARRAY-MEAN FC&amp;P VAL'!AN232*'[1]PERCENT ARRAY-MEAN FC&amp;P VAL'!AO232*'[1]PERCENT ARRAY-MEAN FC&amp;P VAL'!AP232),""),""))</f>
        <v/>
      </c>
      <c r="Q232" s="12" t="str">
        <f>IF(P232="","",'[1]PERCENT ARRAY-MEAN FC&amp;P VAL'!AK232*'[1]PERCENT ARRAY-MEAN FC&amp;P VAL'!AL232*'[1]PERCENT ARRAY-MEAN FC&amp;P VAL'!AM232-ABS('[1]PERCENT ARRAY-MEAN FC&amp;P VAL'!AN232*'[1]PERCENT ARRAY-MEAN FC&amp;P VAL'!AO232*'[1]PERCENT ARRAY-MEAN FC&amp;P VAL'!AP232))</f>
        <v/>
      </c>
      <c r="R232" t="str">
        <f>IF(A232="","",IF('[1]Calculation genes in KEGG path'!L230&gt;='[1]Flux and Impact'!$E$1,IF(('[1]PERCENT ARRAY-MEAN FC&amp;P VAL'!AQ232*'[1]PERCENT ARRAY-MEAN FC&amp;P VAL'!AR232*'[1]PERCENT ARRAY-MEAN FC&amp;P VAL'!AS232+ABS('[1]PERCENT ARRAY-MEAN FC&amp;P VAL'!AT232*'[1]PERCENT ARRAY-MEAN FC&amp;P VAL'!AU232*'[1]PERCENT ARRAY-MEAN FC&amp;P VAL'!AV232))&gt;0,'[1]PERCENT ARRAY-MEAN FC&amp;P VAL'!AQ232*'[1]PERCENT ARRAY-MEAN FC&amp;P VAL'!AR232*'[1]PERCENT ARRAY-MEAN FC&amp;P VAL'!AS232+ABS('[1]PERCENT ARRAY-MEAN FC&amp;P VAL'!AT232*'[1]PERCENT ARRAY-MEAN FC&amp;P VAL'!AU232*'[1]PERCENT ARRAY-MEAN FC&amp;P VAL'!AV232),""),""))</f>
        <v/>
      </c>
      <c r="S232" s="12" t="str">
        <f>IF(R232="","",'[1]PERCENT ARRAY-MEAN FC&amp;P VAL'!AQ232*'[1]PERCENT ARRAY-MEAN FC&amp;P VAL'!AR232*'[1]PERCENT ARRAY-MEAN FC&amp;P VAL'!AS232-ABS('[1]PERCENT ARRAY-MEAN FC&amp;P VAL'!AT232*'[1]PERCENT ARRAY-MEAN FC&amp;P VAL'!AU232*'[1]PERCENT ARRAY-MEAN FC&amp;P VAL'!AV232))</f>
        <v/>
      </c>
      <c r="T232" t="str">
        <f>IF(A232="","",IF('[1]Calculation genes in KEGG path'!L230&gt;='[1]Flux and Impact'!$E$1,IF(('[1]PERCENT ARRAY-MEAN FC&amp;P VAL'!AW232*'[1]PERCENT ARRAY-MEAN FC&amp;P VAL'!AX232*'[1]PERCENT ARRAY-MEAN FC&amp;P VAL'!AY232+ABS('[1]PERCENT ARRAY-MEAN FC&amp;P VAL'!AZ232*'[1]PERCENT ARRAY-MEAN FC&amp;P VAL'!BA232*'[1]PERCENT ARRAY-MEAN FC&amp;P VAL'!BB232))&gt;0,'[1]PERCENT ARRAY-MEAN FC&amp;P VAL'!AW232*'[1]PERCENT ARRAY-MEAN FC&amp;P VAL'!AX232*'[1]PERCENT ARRAY-MEAN FC&amp;P VAL'!AY232+ABS('[1]PERCENT ARRAY-MEAN FC&amp;P VAL'!AZ232*'[1]PERCENT ARRAY-MEAN FC&amp;P VAL'!BA232*'[1]PERCENT ARRAY-MEAN FC&amp;P VAL'!BB232),""),""))</f>
        <v/>
      </c>
      <c r="U232" s="12" t="str">
        <f>IF(T232="","",'[1]PERCENT ARRAY-MEAN FC&amp;P VAL'!AW232*'[1]PERCENT ARRAY-MEAN FC&amp;P VAL'!AX232*'[1]PERCENT ARRAY-MEAN FC&amp;P VAL'!AY232-ABS('[1]PERCENT ARRAY-MEAN FC&amp;P VAL'!AZ232*'[1]PERCENT ARRAY-MEAN FC&amp;P VAL'!BA232*'[1]PERCENT ARRAY-MEAN FC&amp;P VAL'!BB232))</f>
        <v/>
      </c>
      <c r="V232" t="str">
        <f>IF(A232="","",IF('[1]Calculation genes in KEGG path'!L230&gt;='[1]Flux and Impact'!$E$1,IF(('[1]PERCENT ARRAY-MEAN FC&amp;P VAL'!BC232*'[1]PERCENT ARRAY-MEAN FC&amp;P VAL'!BD232*'[1]PERCENT ARRAY-MEAN FC&amp;P VAL'!BE232+ABS('[1]PERCENT ARRAY-MEAN FC&amp;P VAL'!BF232*'[1]PERCENT ARRAY-MEAN FC&amp;P VAL'!BG232*'[1]PERCENT ARRAY-MEAN FC&amp;P VAL'!BH232))&gt;0,'[1]PERCENT ARRAY-MEAN FC&amp;P VAL'!BC232*'[1]PERCENT ARRAY-MEAN FC&amp;P VAL'!BD232*'[1]PERCENT ARRAY-MEAN FC&amp;P VAL'!BE232+ABS('[1]PERCENT ARRAY-MEAN FC&amp;P VAL'!BF232*'[1]PERCENT ARRAY-MEAN FC&amp;P VAL'!BG232*'[1]PERCENT ARRAY-MEAN FC&amp;P VAL'!BH232),""),""))</f>
        <v/>
      </c>
      <c r="W232" s="12" t="str">
        <f>IF(V232="","",'[1]PERCENT ARRAY-MEAN FC&amp;P VAL'!BC232*'[1]PERCENT ARRAY-MEAN FC&amp;P VAL'!BD232*'[1]PERCENT ARRAY-MEAN FC&amp;P VAL'!BE232-ABS('[1]PERCENT ARRAY-MEAN FC&amp;P VAL'!BF232*'[1]PERCENT ARRAY-MEAN FC&amp;P VAL'!BG232*'[1]PERCENT ARRAY-MEAN FC&amp;P VAL'!BH232))</f>
        <v/>
      </c>
      <c r="X232" t="str">
        <f>IF(A232="","",IF('[1]Calculation genes in KEGG path'!L230&gt;='[1]Flux and Impact'!$E$1,IF(('[1]PERCENT ARRAY-MEAN FC&amp;P VAL'!BI232*'[1]PERCENT ARRAY-MEAN FC&amp;P VAL'!BJ232*'[1]PERCENT ARRAY-MEAN FC&amp;P VAL'!BK232+ABS('[1]PERCENT ARRAY-MEAN FC&amp;P VAL'!BL232*'[1]PERCENT ARRAY-MEAN FC&amp;P VAL'!BM232*'[1]PERCENT ARRAY-MEAN FC&amp;P VAL'!BN232))&gt;0,'[1]PERCENT ARRAY-MEAN FC&amp;P VAL'!BI232*'[1]PERCENT ARRAY-MEAN FC&amp;P VAL'!BJ232*'[1]PERCENT ARRAY-MEAN FC&amp;P VAL'!BK232+ABS('[1]PERCENT ARRAY-MEAN FC&amp;P VAL'!BL232*'[1]PERCENT ARRAY-MEAN FC&amp;P VAL'!BM232*'[1]PERCENT ARRAY-MEAN FC&amp;P VAL'!BN232),""),""))</f>
        <v/>
      </c>
      <c r="Y232" s="12" t="str">
        <f>IF(X232="","",'[1]PERCENT ARRAY-MEAN FC&amp;P VAL'!BI232*'[1]PERCENT ARRAY-MEAN FC&amp;P VAL'!BJ232*'[1]PERCENT ARRAY-MEAN FC&amp;P VAL'!BK232-ABS('[1]PERCENT ARRAY-MEAN FC&amp;P VAL'!BL232*'[1]PERCENT ARRAY-MEAN FC&amp;P VAL'!BM232*'[1]PERCENT ARRAY-MEAN FC&amp;P VAL'!BN232))</f>
        <v/>
      </c>
      <c r="Z232" t="str">
        <f>IF(A232="","",IF('[1]Calculation genes in KEGG path'!L230&gt;='[1]Flux and Impact'!$E$1,IF(('[1]PERCENT ARRAY-MEAN FC&amp;P VAL'!BO232*'[1]PERCENT ARRAY-MEAN FC&amp;P VAL'!BP232*'[1]PERCENT ARRAY-MEAN FC&amp;P VAL'!BQ232+ABS('[1]PERCENT ARRAY-MEAN FC&amp;P VAL'!BR232*'[1]PERCENT ARRAY-MEAN FC&amp;P VAL'!BS232*'[1]PERCENT ARRAY-MEAN FC&amp;P VAL'!BT232))&gt;0,'[1]PERCENT ARRAY-MEAN FC&amp;P VAL'!BO232*'[1]PERCENT ARRAY-MEAN FC&amp;P VAL'!BP232*'[1]PERCENT ARRAY-MEAN FC&amp;P VAL'!BQ232+ABS('[1]PERCENT ARRAY-MEAN FC&amp;P VAL'!BR232*'[1]PERCENT ARRAY-MEAN FC&amp;P VAL'!BS232*'[1]PERCENT ARRAY-MEAN FC&amp;P VAL'!BT232),""),""))</f>
        <v/>
      </c>
      <c r="AA232" s="12" t="str">
        <f>IF(Z232="","",'[1]PERCENT ARRAY-MEAN FC&amp;P VAL'!BO232*'[1]PERCENT ARRAY-MEAN FC&amp;P VAL'!BP232*'[1]PERCENT ARRAY-MEAN FC&amp;P VAL'!BQ232-ABS('[1]PERCENT ARRAY-MEAN FC&amp;P VAL'!BR232*'[1]PERCENT ARRAY-MEAN FC&amp;P VAL'!BS232*'[1]PERCENT ARRAY-MEAN FC&amp;P VAL'!BT232))</f>
        <v/>
      </c>
      <c r="AB232" t="str">
        <f>IF(A232="","",IF('[1]Calculation genes in KEGG path'!L230&gt;='[1]Flux and Impact'!$E$1,IF(('[1]PERCENT ARRAY-MEAN FC&amp;P VAL'!BU232*'[1]PERCENT ARRAY-MEAN FC&amp;P VAL'!BV232*'[1]PERCENT ARRAY-MEAN FC&amp;P VAL'!BW232+ABS('[1]PERCENT ARRAY-MEAN FC&amp;P VAL'!BX232*'[1]PERCENT ARRAY-MEAN FC&amp;P VAL'!BY232*'[1]PERCENT ARRAY-MEAN FC&amp;P VAL'!BZ232))&gt;0,'[1]PERCENT ARRAY-MEAN FC&amp;P VAL'!BU232*'[1]PERCENT ARRAY-MEAN FC&amp;P VAL'!BV232*'[1]PERCENT ARRAY-MEAN FC&amp;P VAL'!BW232+ABS('[1]PERCENT ARRAY-MEAN FC&amp;P VAL'!BX232*'[1]PERCENT ARRAY-MEAN FC&amp;P VAL'!BY232*'[1]PERCENT ARRAY-MEAN FC&amp;P VAL'!BZ232),""),""))</f>
        <v/>
      </c>
      <c r="AC232" s="12" t="str">
        <f>IF(AB232="","",'[1]PERCENT ARRAY-MEAN FC&amp;P VAL'!BU232*'[1]PERCENT ARRAY-MEAN FC&amp;P VAL'!BV232*'[1]PERCENT ARRAY-MEAN FC&amp;P VAL'!BW232-ABS('[1]PERCENT ARRAY-MEAN FC&amp;P VAL'!BX232*'[1]PERCENT ARRAY-MEAN FC&amp;P VAL'!BY232*'[1]PERCENT ARRAY-MEAN FC&amp;P VAL'!BZ232))</f>
        <v/>
      </c>
      <c r="AD232" t="str">
        <f>IF(A232="","",IF('[1]Calculation genes in KEGG path'!L230&gt;='[1]Flux and Impact'!$E$1,IF(('[1]PERCENT ARRAY-MEAN FC&amp;P VAL'!CA232*'[1]PERCENT ARRAY-MEAN FC&amp;P VAL'!CB232*'[1]PERCENT ARRAY-MEAN FC&amp;P VAL'!CC232+ABS('[1]PERCENT ARRAY-MEAN FC&amp;P VAL'!CD232*'[1]PERCENT ARRAY-MEAN FC&amp;P VAL'!CE232*'[1]PERCENT ARRAY-MEAN FC&amp;P VAL'!CF232))&gt;0,'[1]PERCENT ARRAY-MEAN FC&amp;P VAL'!CA232*'[1]PERCENT ARRAY-MEAN FC&amp;P VAL'!CB232*'[1]PERCENT ARRAY-MEAN FC&amp;P VAL'!CC232+ABS('[1]PERCENT ARRAY-MEAN FC&amp;P VAL'!CD232*'[1]PERCENT ARRAY-MEAN FC&amp;P VAL'!CE232*'[1]PERCENT ARRAY-MEAN FC&amp;P VAL'!CF232),""),""))</f>
        <v/>
      </c>
      <c r="AE232" s="12" t="str">
        <f>IF(AD232="","",'[1]PERCENT ARRAY-MEAN FC&amp;P VAL'!CA232*'[1]PERCENT ARRAY-MEAN FC&amp;P VAL'!CB232*'[1]PERCENT ARRAY-MEAN FC&amp;P VAL'!CC232-ABS('[1]PERCENT ARRAY-MEAN FC&amp;P VAL'!CD232*'[1]PERCENT ARRAY-MEAN FC&amp;P VAL'!CE232*'[1]PERCENT ARRAY-MEAN FC&amp;P VAL'!CF232))</f>
        <v/>
      </c>
      <c r="AF232" t="str">
        <f>IF(A232="","",IF('[1]Calculation genes in KEGG path'!L230&gt;='[1]Flux and Impact'!$E$1,IF(('[1]PERCENT ARRAY-MEAN FC&amp;P VAL'!CG232*'[1]PERCENT ARRAY-MEAN FC&amp;P VAL'!CH232*'[1]PERCENT ARRAY-MEAN FC&amp;P VAL'!CI232+ABS('[1]PERCENT ARRAY-MEAN FC&amp;P VAL'!CJ232*'[1]PERCENT ARRAY-MEAN FC&amp;P VAL'!CK232*'[1]PERCENT ARRAY-MEAN FC&amp;P VAL'!CL232))&gt;0,'[1]PERCENT ARRAY-MEAN FC&amp;P VAL'!CG232*'[1]PERCENT ARRAY-MEAN FC&amp;P VAL'!CH232*'[1]PERCENT ARRAY-MEAN FC&amp;P VAL'!CI232+ABS('[1]PERCENT ARRAY-MEAN FC&amp;P VAL'!CJ232*'[1]PERCENT ARRAY-MEAN FC&amp;P VAL'!CK232*'[1]PERCENT ARRAY-MEAN FC&amp;P VAL'!CL232),""),""))</f>
        <v/>
      </c>
      <c r="AG232" s="12" t="str">
        <f>IF(AF232="","",'[1]PERCENT ARRAY-MEAN FC&amp;P VAL'!CG232*'[1]PERCENT ARRAY-MEAN FC&amp;P VAL'!CH232*'[1]PERCENT ARRAY-MEAN FC&amp;P VAL'!CI232-ABS('[1]PERCENT ARRAY-MEAN FC&amp;P VAL'!CJ232*'[1]PERCENT ARRAY-MEAN FC&amp;P VAL'!CK232*'[1]PERCENT ARRAY-MEAN FC&amp;P VAL'!CL232))</f>
        <v/>
      </c>
      <c r="AH232" t="str">
        <f>IF(A232="","",IF('[1]Calculation genes in KEGG path'!L230&gt;='[1]Flux and Impact'!$E$1,IF(('[1]PERCENT ARRAY-MEAN FC&amp;P VAL'!CM232*'[1]PERCENT ARRAY-MEAN FC&amp;P VAL'!CN232*'[1]PERCENT ARRAY-MEAN FC&amp;P VAL'!CO232+ABS('[1]PERCENT ARRAY-MEAN FC&amp;P VAL'!CP232*'[1]PERCENT ARRAY-MEAN FC&amp;P VAL'!CQ232*'[1]PERCENT ARRAY-MEAN FC&amp;P VAL'!CR232))&gt;0,'[1]PERCENT ARRAY-MEAN FC&amp;P VAL'!CM232*'[1]PERCENT ARRAY-MEAN FC&amp;P VAL'!CN232*'[1]PERCENT ARRAY-MEAN FC&amp;P VAL'!CO232+ABS('[1]PERCENT ARRAY-MEAN FC&amp;P VAL'!CP232*'[1]PERCENT ARRAY-MEAN FC&amp;P VAL'!CQ232*'[1]PERCENT ARRAY-MEAN FC&amp;P VAL'!CR232),""),""))</f>
        <v/>
      </c>
      <c r="AI232" s="12" t="str">
        <f>IF(AH232="","",'[1]PERCENT ARRAY-MEAN FC&amp;P VAL'!CM232*'[1]PERCENT ARRAY-MEAN FC&amp;P VAL'!CN232*'[1]PERCENT ARRAY-MEAN FC&amp;P VAL'!CO232-ABS('[1]PERCENT ARRAY-MEAN FC&amp;P VAL'!CP232*'[1]PERCENT ARRAY-MEAN FC&amp;P VAL'!CQ232*'[1]PERCENT ARRAY-MEAN FC&amp;P VAL'!CR232))</f>
        <v/>
      </c>
      <c r="AJ232" t="str">
        <f>IF(A232="","",IF('[1]Calculation genes in KEGG path'!L230&gt;='[1]Flux and Impact'!$E$1,IF(('[1]PERCENT ARRAY-MEAN FC&amp;P VAL'!CS232*'[1]PERCENT ARRAY-MEAN FC&amp;P VAL'!CT232*'[1]PERCENT ARRAY-MEAN FC&amp;P VAL'!CU232+ABS('[1]PERCENT ARRAY-MEAN FC&amp;P VAL'!CV232*'[1]PERCENT ARRAY-MEAN FC&amp;P VAL'!CW232*'[1]PERCENT ARRAY-MEAN FC&amp;P VAL'!CX232))&gt;0,'[1]PERCENT ARRAY-MEAN FC&amp;P VAL'!CS232*'[1]PERCENT ARRAY-MEAN FC&amp;P VAL'!CT232*'[1]PERCENT ARRAY-MEAN FC&amp;P VAL'!CU232+ABS('[1]PERCENT ARRAY-MEAN FC&amp;P VAL'!CV232*'[1]PERCENT ARRAY-MEAN FC&amp;P VAL'!CW232*'[1]PERCENT ARRAY-MEAN FC&amp;P VAL'!CX232),""),""))</f>
        <v/>
      </c>
      <c r="AK232" s="12" t="str">
        <f>IF(AJ232="","",'[1]PERCENT ARRAY-MEAN FC&amp;P VAL'!CS232*'[1]PERCENT ARRAY-MEAN FC&amp;P VAL'!CT232*'[1]PERCENT ARRAY-MEAN FC&amp;P VAL'!CU232-ABS('[1]PERCENT ARRAY-MEAN FC&amp;P VAL'!CV232*'[1]PERCENT ARRAY-MEAN FC&amp;P VAL'!CW232*'[1]PERCENT ARRAY-MEAN FC&amp;P VAL'!CX232))</f>
        <v/>
      </c>
      <c r="AL232" t="str">
        <f>IF(A232="","",IF('[1]Calculation genes in KEGG path'!L230&gt;='[1]Flux and Impact'!$E$1,IF(('[1]PERCENT ARRAY-MEAN FC&amp;P VAL'!CY232*'[1]PERCENT ARRAY-MEAN FC&amp;P VAL'!CZ232*'[1]PERCENT ARRAY-MEAN FC&amp;P VAL'!DA232+ABS('[1]PERCENT ARRAY-MEAN FC&amp;P VAL'!DB232*'[1]PERCENT ARRAY-MEAN FC&amp;P VAL'!DC232*'[1]PERCENT ARRAY-MEAN FC&amp;P VAL'!DD232))&gt;0,'[1]PERCENT ARRAY-MEAN FC&amp;P VAL'!CY232*'[1]PERCENT ARRAY-MEAN FC&amp;P VAL'!CZ232*'[1]PERCENT ARRAY-MEAN FC&amp;P VAL'!DA232+ABS('[1]PERCENT ARRAY-MEAN FC&amp;P VAL'!DB232*'[1]PERCENT ARRAY-MEAN FC&amp;P VAL'!DC232*'[1]PERCENT ARRAY-MEAN FC&amp;P VAL'!DD232),""),""))</f>
        <v/>
      </c>
      <c r="AM232" s="12" t="str">
        <f>IF(AL232="","",'[1]PERCENT ARRAY-MEAN FC&amp;P VAL'!CY232*'[1]PERCENT ARRAY-MEAN FC&amp;P VAL'!CZ232*'[1]PERCENT ARRAY-MEAN FC&amp;P VAL'!DA232-ABS('[1]PERCENT ARRAY-MEAN FC&amp;P VAL'!DB232*'[1]PERCENT ARRAY-MEAN FC&amp;P VAL'!DC232*'[1]PERCENT ARRAY-MEAN FC&amp;P VAL'!DD232))</f>
        <v/>
      </c>
      <c r="AN232" t="str">
        <f>IF(A232="","",IF('[1]Calculation genes in KEGG path'!L230&gt;='[1]Flux and Impact'!$E$1,IF(('[1]PERCENT ARRAY-MEAN FC&amp;P VAL'!DE232*'[1]PERCENT ARRAY-MEAN FC&amp;P VAL'!DF232*'[1]PERCENT ARRAY-MEAN FC&amp;P VAL'!DG232+ABS('[1]PERCENT ARRAY-MEAN FC&amp;P VAL'!DH232*'[1]PERCENT ARRAY-MEAN FC&amp;P VAL'!DI232*'[1]PERCENT ARRAY-MEAN FC&amp;P VAL'!DJ232))&gt;0,'[1]PERCENT ARRAY-MEAN FC&amp;P VAL'!DE232*'[1]PERCENT ARRAY-MEAN FC&amp;P VAL'!DF232*'[1]PERCENT ARRAY-MEAN FC&amp;P VAL'!DG232+ABS('[1]PERCENT ARRAY-MEAN FC&amp;P VAL'!DH232*'[1]PERCENT ARRAY-MEAN FC&amp;P VAL'!DI232*'[1]PERCENT ARRAY-MEAN FC&amp;P VAL'!DJ232),""),""))</f>
        <v/>
      </c>
      <c r="AO232" s="12" t="str">
        <f>IF(AN232="","",'[1]PERCENT ARRAY-MEAN FC&amp;P VAL'!DE232*'[1]PERCENT ARRAY-MEAN FC&amp;P VAL'!DF232*'[1]PERCENT ARRAY-MEAN FC&amp;P VAL'!DG232-ABS('[1]PERCENT ARRAY-MEAN FC&amp;P VAL'!DH232*'[1]PERCENT ARRAY-MEAN FC&amp;P VAL'!DI232*'[1]PERCENT ARRAY-MEAN FC&amp;P VAL'!DJ232))</f>
        <v/>
      </c>
      <c r="AP232" t="str">
        <f>IF(A232="","",IF('[1]Calculation genes in KEGG path'!L230&gt;='[1]Flux and Impact'!$E$1,IF(('[1]PERCENT ARRAY-MEAN FC&amp;P VAL'!DK232*'[1]PERCENT ARRAY-MEAN FC&amp;P VAL'!DL232*'[1]PERCENT ARRAY-MEAN FC&amp;P VAL'!DM232+ABS('[1]PERCENT ARRAY-MEAN FC&amp;P VAL'!DN232*'[1]PERCENT ARRAY-MEAN FC&amp;P VAL'!DO232*'[1]PERCENT ARRAY-MEAN FC&amp;P VAL'!DP232))&gt;0,'[1]PERCENT ARRAY-MEAN FC&amp;P VAL'!DK232*'[1]PERCENT ARRAY-MEAN FC&amp;P VAL'!DL232*'[1]PERCENT ARRAY-MEAN FC&amp;P VAL'!DM232+ABS('[1]PERCENT ARRAY-MEAN FC&amp;P VAL'!DN232*'[1]PERCENT ARRAY-MEAN FC&amp;P VAL'!DO232*'[1]PERCENT ARRAY-MEAN FC&amp;P VAL'!DP232),""),""))</f>
        <v/>
      </c>
      <c r="AQ232" s="12" t="str">
        <f>IF(AP232="","",'[1]PERCENT ARRAY-MEAN FC&amp;P VAL'!DK232*'[1]PERCENT ARRAY-MEAN FC&amp;P VAL'!DL232*'[1]PERCENT ARRAY-MEAN FC&amp;P VAL'!DM232-ABS('[1]PERCENT ARRAY-MEAN FC&amp;P VAL'!DN232*'[1]PERCENT ARRAY-MEAN FC&amp;P VAL'!DO232*'[1]PERCENT ARRAY-MEAN FC&amp;P VAL'!DP232))</f>
        <v/>
      </c>
      <c r="AR232" t="str">
        <f>IF(A232="","",IF('[1]Calculation genes in KEGG path'!L230&gt;='[1]Flux and Impact'!$E$1,IF(('[1]PERCENT ARRAY-MEAN FC&amp;P VAL'!DQ232*'[1]PERCENT ARRAY-MEAN FC&amp;P VAL'!DR232*'[1]PERCENT ARRAY-MEAN FC&amp;P VAL'!DS232+ABS('[1]PERCENT ARRAY-MEAN FC&amp;P VAL'!DT232*'[1]PERCENT ARRAY-MEAN FC&amp;P VAL'!DU232*'[1]PERCENT ARRAY-MEAN FC&amp;P VAL'!DV232))&gt;0,'[1]PERCENT ARRAY-MEAN FC&amp;P VAL'!DQ232*'[1]PERCENT ARRAY-MEAN FC&amp;P VAL'!DR232*'[1]PERCENT ARRAY-MEAN FC&amp;P VAL'!DS232+ABS('[1]PERCENT ARRAY-MEAN FC&amp;P VAL'!DT232*'[1]PERCENT ARRAY-MEAN FC&amp;P VAL'!DU232*'[1]PERCENT ARRAY-MEAN FC&amp;P VAL'!DV232),""),""))</f>
        <v/>
      </c>
      <c r="AS232" s="12" t="str">
        <f>IF(AR232="","",'[1]PERCENT ARRAY-MEAN FC&amp;P VAL'!DQ232*'[1]PERCENT ARRAY-MEAN FC&amp;P VAL'!DR232*'[1]PERCENT ARRAY-MEAN FC&amp;P VAL'!DS232-ABS('[1]PERCENT ARRAY-MEAN FC&amp;P VAL'!DT232*'[1]PERCENT ARRAY-MEAN FC&amp;P VAL'!DU232*'[1]PERCENT ARRAY-MEAN FC&amp;P VAL'!DV232))</f>
        <v/>
      </c>
      <c r="AT232" s="12" t="str">
        <f t="shared" si="9"/>
        <v/>
      </c>
      <c r="AU232" s="12" t="str">
        <f t="shared" si="10"/>
        <v/>
      </c>
    </row>
    <row r="233" spans="5:47">
      <c r="E233" s="12"/>
      <c r="O233" s="12" t="str">
        <f>IF(N233="","",'[1]PERCENT ARRAY-MEAN FC&amp;P VAL'!AE233*'[1]PERCENT ARRAY-MEAN FC&amp;P VAL'!AF233*'[1]PERCENT ARRAY-MEAN FC&amp;P VAL'!AG233-ABS('[1]PERCENT ARRAY-MEAN FC&amp;P VAL'!AH233*'[1]PERCENT ARRAY-MEAN FC&amp;P VAL'!AI233*'[1]PERCENT ARRAY-MEAN FC&amp;P VAL'!AJ233))</f>
        <v/>
      </c>
      <c r="P233" t="str">
        <f>IF(A233="","",IF('[1]Calculation genes in KEGG path'!L231&gt;='[1]Flux and Impact'!$E$1,IF(('[1]PERCENT ARRAY-MEAN FC&amp;P VAL'!AK233*'[1]PERCENT ARRAY-MEAN FC&amp;P VAL'!AL233*'[1]PERCENT ARRAY-MEAN FC&amp;P VAL'!AM233+ABS('[1]PERCENT ARRAY-MEAN FC&amp;P VAL'!AN233*'[1]PERCENT ARRAY-MEAN FC&amp;P VAL'!AO233*'[1]PERCENT ARRAY-MEAN FC&amp;P VAL'!AP233))&gt;0,'[1]PERCENT ARRAY-MEAN FC&amp;P VAL'!AK233*'[1]PERCENT ARRAY-MEAN FC&amp;P VAL'!AL233*'[1]PERCENT ARRAY-MEAN FC&amp;P VAL'!AM233+ABS('[1]PERCENT ARRAY-MEAN FC&amp;P VAL'!AN233*'[1]PERCENT ARRAY-MEAN FC&amp;P VAL'!AO233*'[1]PERCENT ARRAY-MEAN FC&amp;P VAL'!AP233),""),""))</f>
        <v/>
      </c>
      <c r="Q233" s="12" t="str">
        <f>IF(P233="","",'[1]PERCENT ARRAY-MEAN FC&amp;P VAL'!AK233*'[1]PERCENT ARRAY-MEAN FC&amp;P VAL'!AL233*'[1]PERCENT ARRAY-MEAN FC&amp;P VAL'!AM233-ABS('[1]PERCENT ARRAY-MEAN FC&amp;P VAL'!AN233*'[1]PERCENT ARRAY-MEAN FC&amp;P VAL'!AO233*'[1]PERCENT ARRAY-MEAN FC&amp;P VAL'!AP233))</f>
        <v/>
      </c>
      <c r="R233" t="str">
        <f>IF(A233="","",IF('[1]Calculation genes in KEGG path'!L231&gt;='[1]Flux and Impact'!$E$1,IF(('[1]PERCENT ARRAY-MEAN FC&amp;P VAL'!AQ233*'[1]PERCENT ARRAY-MEAN FC&amp;P VAL'!AR233*'[1]PERCENT ARRAY-MEAN FC&amp;P VAL'!AS233+ABS('[1]PERCENT ARRAY-MEAN FC&amp;P VAL'!AT233*'[1]PERCENT ARRAY-MEAN FC&amp;P VAL'!AU233*'[1]PERCENT ARRAY-MEAN FC&amp;P VAL'!AV233))&gt;0,'[1]PERCENT ARRAY-MEAN FC&amp;P VAL'!AQ233*'[1]PERCENT ARRAY-MEAN FC&amp;P VAL'!AR233*'[1]PERCENT ARRAY-MEAN FC&amp;P VAL'!AS233+ABS('[1]PERCENT ARRAY-MEAN FC&amp;P VAL'!AT233*'[1]PERCENT ARRAY-MEAN FC&amp;P VAL'!AU233*'[1]PERCENT ARRAY-MEAN FC&amp;P VAL'!AV233),""),""))</f>
        <v/>
      </c>
      <c r="S233" s="12" t="str">
        <f>IF(R233="","",'[1]PERCENT ARRAY-MEAN FC&amp;P VAL'!AQ233*'[1]PERCENT ARRAY-MEAN FC&amp;P VAL'!AR233*'[1]PERCENT ARRAY-MEAN FC&amp;P VAL'!AS233-ABS('[1]PERCENT ARRAY-MEAN FC&amp;P VAL'!AT233*'[1]PERCENT ARRAY-MEAN FC&amp;P VAL'!AU233*'[1]PERCENT ARRAY-MEAN FC&amp;P VAL'!AV233))</f>
        <v/>
      </c>
      <c r="T233" t="str">
        <f>IF(A233="","",IF('[1]Calculation genes in KEGG path'!L231&gt;='[1]Flux and Impact'!$E$1,IF(('[1]PERCENT ARRAY-MEAN FC&amp;P VAL'!AW233*'[1]PERCENT ARRAY-MEAN FC&amp;P VAL'!AX233*'[1]PERCENT ARRAY-MEAN FC&amp;P VAL'!AY233+ABS('[1]PERCENT ARRAY-MEAN FC&amp;P VAL'!AZ233*'[1]PERCENT ARRAY-MEAN FC&amp;P VAL'!BA233*'[1]PERCENT ARRAY-MEAN FC&amp;P VAL'!BB233))&gt;0,'[1]PERCENT ARRAY-MEAN FC&amp;P VAL'!AW233*'[1]PERCENT ARRAY-MEAN FC&amp;P VAL'!AX233*'[1]PERCENT ARRAY-MEAN FC&amp;P VAL'!AY233+ABS('[1]PERCENT ARRAY-MEAN FC&amp;P VAL'!AZ233*'[1]PERCENT ARRAY-MEAN FC&amp;P VAL'!BA233*'[1]PERCENT ARRAY-MEAN FC&amp;P VAL'!BB233),""),""))</f>
        <v/>
      </c>
      <c r="U233" s="12" t="str">
        <f>IF(T233="","",'[1]PERCENT ARRAY-MEAN FC&amp;P VAL'!AW233*'[1]PERCENT ARRAY-MEAN FC&amp;P VAL'!AX233*'[1]PERCENT ARRAY-MEAN FC&amp;P VAL'!AY233-ABS('[1]PERCENT ARRAY-MEAN FC&amp;P VAL'!AZ233*'[1]PERCENT ARRAY-MEAN FC&amp;P VAL'!BA233*'[1]PERCENT ARRAY-MEAN FC&amp;P VAL'!BB233))</f>
        <v/>
      </c>
      <c r="V233" t="str">
        <f>IF(A233="","",IF('[1]Calculation genes in KEGG path'!L231&gt;='[1]Flux and Impact'!$E$1,IF(('[1]PERCENT ARRAY-MEAN FC&amp;P VAL'!BC233*'[1]PERCENT ARRAY-MEAN FC&amp;P VAL'!BD233*'[1]PERCENT ARRAY-MEAN FC&amp;P VAL'!BE233+ABS('[1]PERCENT ARRAY-MEAN FC&amp;P VAL'!BF233*'[1]PERCENT ARRAY-MEAN FC&amp;P VAL'!BG233*'[1]PERCENT ARRAY-MEAN FC&amp;P VAL'!BH233))&gt;0,'[1]PERCENT ARRAY-MEAN FC&amp;P VAL'!BC233*'[1]PERCENT ARRAY-MEAN FC&amp;P VAL'!BD233*'[1]PERCENT ARRAY-MEAN FC&amp;P VAL'!BE233+ABS('[1]PERCENT ARRAY-MEAN FC&amp;P VAL'!BF233*'[1]PERCENT ARRAY-MEAN FC&amp;P VAL'!BG233*'[1]PERCENT ARRAY-MEAN FC&amp;P VAL'!BH233),""),""))</f>
        <v/>
      </c>
      <c r="W233" s="12" t="str">
        <f>IF(V233="","",'[1]PERCENT ARRAY-MEAN FC&amp;P VAL'!BC233*'[1]PERCENT ARRAY-MEAN FC&amp;P VAL'!BD233*'[1]PERCENT ARRAY-MEAN FC&amp;P VAL'!BE233-ABS('[1]PERCENT ARRAY-MEAN FC&amp;P VAL'!BF233*'[1]PERCENT ARRAY-MEAN FC&amp;P VAL'!BG233*'[1]PERCENT ARRAY-MEAN FC&amp;P VAL'!BH233))</f>
        <v/>
      </c>
      <c r="X233" t="str">
        <f>IF(A233="","",IF('[1]Calculation genes in KEGG path'!L231&gt;='[1]Flux and Impact'!$E$1,IF(('[1]PERCENT ARRAY-MEAN FC&amp;P VAL'!BI233*'[1]PERCENT ARRAY-MEAN FC&amp;P VAL'!BJ233*'[1]PERCENT ARRAY-MEAN FC&amp;P VAL'!BK233+ABS('[1]PERCENT ARRAY-MEAN FC&amp;P VAL'!BL233*'[1]PERCENT ARRAY-MEAN FC&amp;P VAL'!BM233*'[1]PERCENT ARRAY-MEAN FC&amp;P VAL'!BN233))&gt;0,'[1]PERCENT ARRAY-MEAN FC&amp;P VAL'!BI233*'[1]PERCENT ARRAY-MEAN FC&amp;P VAL'!BJ233*'[1]PERCENT ARRAY-MEAN FC&amp;P VAL'!BK233+ABS('[1]PERCENT ARRAY-MEAN FC&amp;P VAL'!BL233*'[1]PERCENT ARRAY-MEAN FC&amp;P VAL'!BM233*'[1]PERCENT ARRAY-MEAN FC&amp;P VAL'!BN233),""),""))</f>
        <v/>
      </c>
      <c r="Y233" s="12" t="str">
        <f>IF(X233="","",'[1]PERCENT ARRAY-MEAN FC&amp;P VAL'!BI233*'[1]PERCENT ARRAY-MEAN FC&amp;P VAL'!BJ233*'[1]PERCENT ARRAY-MEAN FC&amp;P VAL'!BK233-ABS('[1]PERCENT ARRAY-MEAN FC&amp;P VAL'!BL233*'[1]PERCENT ARRAY-MEAN FC&amp;P VAL'!BM233*'[1]PERCENT ARRAY-MEAN FC&amp;P VAL'!BN233))</f>
        <v/>
      </c>
      <c r="Z233" t="str">
        <f>IF(A233="","",IF('[1]Calculation genes in KEGG path'!L231&gt;='[1]Flux and Impact'!$E$1,IF(('[1]PERCENT ARRAY-MEAN FC&amp;P VAL'!BO233*'[1]PERCENT ARRAY-MEAN FC&amp;P VAL'!BP233*'[1]PERCENT ARRAY-MEAN FC&amp;P VAL'!BQ233+ABS('[1]PERCENT ARRAY-MEAN FC&amp;P VAL'!BR233*'[1]PERCENT ARRAY-MEAN FC&amp;P VAL'!BS233*'[1]PERCENT ARRAY-MEAN FC&amp;P VAL'!BT233))&gt;0,'[1]PERCENT ARRAY-MEAN FC&amp;P VAL'!BO233*'[1]PERCENT ARRAY-MEAN FC&amp;P VAL'!BP233*'[1]PERCENT ARRAY-MEAN FC&amp;P VAL'!BQ233+ABS('[1]PERCENT ARRAY-MEAN FC&amp;P VAL'!BR233*'[1]PERCENT ARRAY-MEAN FC&amp;P VAL'!BS233*'[1]PERCENT ARRAY-MEAN FC&amp;P VAL'!BT233),""),""))</f>
        <v/>
      </c>
      <c r="AA233" s="12" t="str">
        <f>IF(Z233="","",'[1]PERCENT ARRAY-MEAN FC&amp;P VAL'!BO233*'[1]PERCENT ARRAY-MEAN FC&amp;P VAL'!BP233*'[1]PERCENT ARRAY-MEAN FC&amp;P VAL'!BQ233-ABS('[1]PERCENT ARRAY-MEAN FC&amp;P VAL'!BR233*'[1]PERCENT ARRAY-MEAN FC&amp;P VAL'!BS233*'[1]PERCENT ARRAY-MEAN FC&amp;P VAL'!BT233))</f>
        <v/>
      </c>
      <c r="AB233" t="str">
        <f>IF(A233="","",IF('[1]Calculation genes in KEGG path'!L231&gt;='[1]Flux and Impact'!$E$1,IF(('[1]PERCENT ARRAY-MEAN FC&amp;P VAL'!BU233*'[1]PERCENT ARRAY-MEAN FC&amp;P VAL'!BV233*'[1]PERCENT ARRAY-MEAN FC&amp;P VAL'!BW233+ABS('[1]PERCENT ARRAY-MEAN FC&amp;P VAL'!BX233*'[1]PERCENT ARRAY-MEAN FC&amp;P VAL'!BY233*'[1]PERCENT ARRAY-MEAN FC&amp;P VAL'!BZ233))&gt;0,'[1]PERCENT ARRAY-MEAN FC&amp;P VAL'!BU233*'[1]PERCENT ARRAY-MEAN FC&amp;P VAL'!BV233*'[1]PERCENT ARRAY-MEAN FC&amp;P VAL'!BW233+ABS('[1]PERCENT ARRAY-MEAN FC&amp;P VAL'!BX233*'[1]PERCENT ARRAY-MEAN FC&amp;P VAL'!BY233*'[1]PERCENT ARRAY-MEAN FC&amp;P VAL'!BZ233),""),""))</f>
        <v/>
      </c>
      <c r="AC233" s="12" t="str">
        <f>IF(AB233="","",'[1]PERCENT ARRAY-MEAN FC&amp;P VAL'!BU233*'[1]PERCENT ARRAY-MEAN FC&amp;P VAL'!BV233*'[1]PERCENT ARRAY-MEAN FC&amp;P VAL'!BW233-ABS('[1]PERCENT ARRAY-MEAN FC&amp;P VAL'!BX233*'[1]PERCENT ARRAY-MEAN FC&amp;P VAL'!BY233*'[1]PERCENT ARRAY-MEAN FC&amp;P VAL'!BZ233))</f>
        <v/>
      </c>
      <c r="AD233" t="str">
        <f>IF(A233="","",IF('[1]Calculation genes in KEGG path'!L231&gt;='[1]Flux and Impact'!$E$1,IF(('[1]PERCENT ARRAY-MEAN FC&amp;P VAL'!CA233*'[1]PERCENT ARRAY-MEAN FC&amp;P VAL'!CB233*'[1]PERCENT ARRAY-MEAN FC&amp;P VAL'!CC233+ABS('[1]PERCENT ARRAY-MEAN FC&amp;P VAL'!CD233*'[1]PERCENT ARRAY-MEAN FC&amp;P VAL'!CE233*'[1]PERCENT ARRAY-MEAN FC&amp;P VAL'!CF233))&gt;0,'[1]PERCENT ARRAY-MEAN FC&amp;P VAL'!CA233*'[1]PERCENT ARRAY-MEAN FC&amp;P VAL'!CB233*'[1]PERCENT ARRAY-MEAN FC&amp;P VAL'!CC233+ABS('[1]PERCENT ARRAY-MEAN FC&amp;P VAL'!CD233*'[1]PERCENT ARRAY-MEAN FC&amp;P VAL'!CE233*'[1]PERCENT ARRAY-MEAN FC&amp;P VAL'!CF233),""),""))</f>
        <v/>
      </c>
      <c r="AE233" s="12" t="str">
        <f>IF(AD233="","",'[1]PERCENT ARRAY-MEAN FC&amp;P VAL'!CA233*'[1]PERCENT ARRAY-MEAN FC&amp;P VAL'!CB233*'[1]PERCENT ARRAY-MEAN FC&amp;P VAL'!CC233-ABS('[1]PERCENT ARRAY-MEAN FC&amp;P VAL'!CD233*'[1]PERCENT ARRAY-MEAN FC&amp;P VAL'!CE233*'[1]PERCENT ARRAY-MEAN FC&amp;P VAL'!CF233))</f>
        <v/>
      </c>
      <c r="AF233" t="str">
        <f>IF(A233="","",IF('[1]Calculation genes in KEGG path'!L231&gt;='[1]Flux and Impact'!$E$1,IF(('[1]PERCENT ARRAY-MEAN FC&amp;P VAL'!CG233*'[1]PERCENT ARRAY-MEAN FC&amp;P VAL'!CH233*'[1]PERCENT ARRAY-MEAN FC&amp;P VAL'!CI233+ABS('[1]PERCENT ARRAY-MEAN FC&amp;P VAL'!CJ233*'[1]PERCENT ARRAY-MEAN FC&amp;P VAL'!CK233*'[1]PERCENT ARRAY-MEAN FC&amp;P VAL'!CL233))&gt;0,'[1]PERCENT ARRAY-MEAN FC&amp;P VAL'!CG233*'[1]PERCENT ARRAY-MEAN FC&amp;P VAL'!CH233*'[1]PERCENT ARRAY-MEAN FC&amp;P VAL'!CI233+ABS('[1]PERCENT ARRAY-MEAN FC&amp;P VAL'!CJ233*'[1]PERCENT ARRAY-MEAN FC&amp;P VAL'!CK233*'[1]PERCENT ARRAY-MEAN FC&amp;P VAL'!CL233),""),""))</f>
        <v/>
      </c>
      <c r="AG233" s="12" t="str">
        <f>IF(AF233="","",'[1]PERCENT ARRAY-MEAN FC&amp;P VAL'!CG233*'[1]PERCENT ARRAY-MEAN FC&amp;P VAL'!CH233*'[1]PERCENT ARRAY-MEAN FC&amp;P VAL'!CI233-ABS('[1]PERCENT ARRAY-MEAN FC&amp;P VAL'!CJ233*'[1]PERCENT ARRAY-MEAN FC&amp;P VAL'!CK233*'[1]PERCENT ARRAY-MEAN FC&amp;P VAL'!CL233))</f>
        <v/>
      </c>
      <c r="AH233" t="str">
        <f>IF(A233="","",IF('[1]Calculation genes in KEGG path'!L231&gt;='[1]Flux and Impact'!$E$1,IF(('[1]PERCENT ARRAY-MEAN FC&amp;P VAL'!CM233*'[1]PERCENT ARRAY-MEAN FC&amp;P VAL'!CN233*'[1]PERCENT ARRAY-MEAN FC&amp;P VAL'!CO233+ABS('[1]PERCENT ARRAY-MEAN FC&amp;P VAL'!CP233*'[1]PERCENT ARRAY-MEAN FC&amp;P VAL'!CQ233*'[1]PERCENT ARRAY-MEAN FC&amp;P VAL'!CR233))&gt;0,'[1]PERCENT ARRAY-MEAN FC&amp;P VAL'!CM233*'[1]PERCENT ARRAY-MEAN FC&amp;P VAL'!CN233*'[1]PERCENT ARRAY-MEAN FC&amp;P VAL'!CO233+ABS('[1]PERCENT ARRAY-MEAN FC&amp;P VAL'!CP233*'[1]PERCENT ARRAY-MEAN FC&amp;P VAL'!CQ233*'[1]PERCENT ARRAY-MEAN FC&amp;P VAL'!CR233),""),""))</f>
        <v/>
      </c>
      <c r="AI233" s="12" t="str">
        <f>IF(AH233="","",'[1]PERCENT ARRAY-MEAN FC&amp;P VAL'!CM233*'[1]PERCENT ARRAY-MEAN FC&amp;P VAL'!CN233*'[1]PERCENT ARRAY-MEAN FC&amp;P VAL'!CO233-ABS('[1]PERCENT ARRAY-MEAN FC&amp;P VAL'!CP233*'[1]PERCENT ARRAY-MEAN FC&amp;P VAL'!CQ233*'[1]PERCENT ARRAY-MEAN FC&amp;P VAL'!CR233))</f>
        <v/>
      </c>
      <c r="AJ233" t="str">
        <f>IF(A233="","",IF('[1]Calculation genes in KEGG path'!L231&gt;='[1]Flux and Impact'!$E$1,IF(('[1]PERCENT ARRAY-MEAN FC&amp;P VAL'!CS233*'[1]PERCENT ARRAY-MEAN FC&amp;P VAL'!CT233*'[1]PERCENT ARRAY-MEAN FC&amp;P VAL'!CU233+ABS('[1]PERCENT ARRAY-MEAN FC&amp;P VAL'!CV233*'[1]PERCENT ARRAY-MEAN FC&amp;P VAL'!CW233*'[1]PERCENT ARRAY-MEAN FC&amp;P VAL'!CX233))&gt;0,'[1]PERCENT ARRAY-MEAN FC&amp;P VAL'!CS233*'[1]PERCENT ARRAY-MEAN FC&amp;P VAL'!CT233*'[1]PERCENT ARRAY-MEAN FC&amp;P VAL'!CU233+ABS('[1]PERCENT ARRAY-MEAN FC&amp;P VAL'!CV233*'[1]PERCENT ARRAY-MEAN FC&amp;P VAL'!CW233*'[1]PERCENT ARRAY-MEAN FC&amp;P VAL'!CX233),""),""))</f>
        <v/>
      </c>
      <c r="AK233" s="12" t="str">
        <f>IF(AJ233="","",'[1]PERCENT ARRAY-MEAN FC&amp;P VAL'!CS233*'[1]PERCENT ARRAY-MEAN FC&amp;P VAL'!CT233*'[1]PERCENT ARRAY-MEAN FC&amp;P VAL'!CU233-ABS('[1]PERCENT ARRAY-MEAN FC&amp;P VAL'!CV233*'[1]PERCENT ARRAY-MEAN FC&amp;P VAL'!CW233*'[1]PERCENT ARRAY-MEAN FC&amp;P VAL'!CX233))</f>
        <v/>
      </c>
      <c r="AL233" t="str">
        <f>IF(A233="","",IF('[1]Calculation genes in KEGG path'!L231&gt;='[1]Flux and Impact'!$E$1,IF(('[1]PERCENT ARRAY-MEAN FC&amp;P VAL'!CY233*'[1]PERCENT ARRAY-MEAN FC&amp;P VAL'!CZ233*'[1]PERCENT ARRAY-MEAN FC&amp;P VAL'!DA233+ABS('[1]PERCENT ARRAY-MEAN FC&amp;P VAL'!DB233*'[1]PERCENT ARRAY-MEAN FC&amp;P VAL'!DC233*'[1]PERCENT ARRAY-MEAN FC&amp;P VAL'!DD233))&gt;0,'[1]PERCENT ARRAY-MEAN FC&amp;P VAL'!CY233*'[1]PERCENT ARRAY-MEAN FC&amp;P VAL'!CZ233*'[1]PERCENT ARRAY-MEAN FC&amp;P VAL'!DA233+ABS('[1]PERCENT ARRAY-MEAN FC&amp;P VAL'!DB233*'[1]PERCENT ARRAY-MEAN FC&amp;P VAL'!DC233*'[1]PERCENT ARRAY-MEAN FC&amp;P VAL'!DD233),""),""))</f>
        <v/>
      </c>
      <c r="AM233" s="12" t="str">
        <f>IF(AL233="","",'[1]PERCENT ARRAY-MEAN FC&amp;P VAL'!CY233*'[1]PERCENT ARRAY-MEAN FC&amp;P VAL'!CZ233*'[1]PERCENT ARRAY-MEAN FC&amp;P VAL'!DA233-ABS('[1]PERCENT ARRAY-MEAN FC&amp;P VAL'!DB233*'[1]PERCENT ARRAY-MEAN FC&amp;P VAL'!DC233*'[1]PERCENT ARRAY-MEAN FC&amp;P VAL'!DD233))</f>
        <v/>
      </c>
      <c r="AN233" t="str">
        <f>IF(A233="","",IF('[1]Calculation genes in KEGG path'!L231&gt;='[1]Flux and Impact'!$E$1,IF(('[1]PERCENT ARRAY-MEAN FC&amp;P VAL'!DE233*'[1]PERCENT ARRAY-MEAN FC&amp;P VAL'!DF233*'[1]PERCENT ARRAY-MEAN FC&amp;P VAL'!DG233+ABS('[1]PERCENT ARRAY-MEAN FC&amp;P VAL'!DH233*'[1]PERCENT ARRAY-MEAN FC&amp;P VAL'!DI233*'[1]PERCENT ARRAY-MEAN FC&amp;P VAL'!DJ233))&gt;0,'[1]PERCENT ARRAY-MEAN FC&amp;P VAL'!DE233*'[1]PERCENT ARRAY-MEAN FC&amp;P VAL'!DF233*'[1]PERCENT ARRAY-MEAN FC&amp;P VAL'!DG233+ABS('[1]PERCENT ARRAY-MEAN FC&amp;P VAL'!DH233*'[1]PERCENT ARRAY-MEAN FC&amp;P VAL'!DI233*'[1]PERCENT ARRAY-MEAN FC&amp;P VAL'!DJ233),""),""))</f>
        <v/>
      </c>
      <c r="AO233" s="12" t="str">
        <f>IF(AN233="","",'[1]PERCENT ARRAY-MEAN FC&amp;P VAL'!DE233*'[1]PERCENT ARRAY-MEAN FC&amp;P VAL'!DF233*'[1]PERCENT ARRAY-MEAN FC&amp;P VAL'!DG233-ABS('[1]PERCENT ARRAY-MEAN FC&amp;P VAL'!DH233*'[1]PERCENT ARRAY-MEAN FC&amp;P VAL'!DI233*'[1]PERCENT ARRAY-MEAN FC&amp;P VAL'!DJ233))</f>
        <v/>
      </c>
      <c r="AP233" t="str">
        <f>IF(A233="","",IF('[1]Calculation genes in KEGG path'!L231&gt;='[1]Flux and Impact'!$E$1,IF(('[1]PERCENT ARRAY-MEAN FC&amp;P VAL'!DK233*'[1]PERCENT ARRAY-MEAN FC&amp;P VAL'!DL233*'[1]PERCENT ARRAY-MEAN FC&amp;P VAL'!DM233+ABS('[1]PERCENT ARRAY-MEAN FC&amp;P VAL'!DN233*'[1]PERCENT ARRAY-MEAN FC&amp;P VAL'!DO233*'[1]PERCENT ARRAY-MEAN FC&amp;P VAL'!DP233))&gt;0,'[1]PERCENT ARRAY-MEAN FC&amp;P VAL'!DK233*'[1]PERCENT ARRAY-MEAN FC&amp;P VAL'!DL233*'[1]PERCENT ARRAY-MEAN FC&amp;P VAL'!DM233+ABS('[1]PERCENT ARRAY-MEAN FC&amp;P VAL'!DN233*'[1]PERCENT ARRAY-MEAN FC&amp;P VAL'!DO233*'[1]PERCENT ARRAY-MEAN FC&amp;P VAL'!DP233),""),""))</f>
        <v/>
      </c>
      <c r="AQ233" s="12" t="str">
        <f>IF(AP233="","",'[1]PERCENT ARRAY-MEAN FC&amp;P VAL'!DK233*'[1]PERCENT ARRAY-MEAN FC&amp;P VAL'!DL233*'[1]PERCENT ARRAY-MEAN FC&amp;P VAL'!DM233-ABS('[1]PERCENT ARRAY-MEAN FC&amp;P VAL'!DN233*'[1]PERCENT ARRAY-MEAN FC&amp;P VAL'!DO233*'[1]PERCENT ARRAY-MEAN FC&amp;P VAL'!DP233))</f>
        <v/>
      </c>
      <c r="AR233" t="str">
        <f>IF(A233="","",IF('[1]Calculation genes in KEGG path'!L231&gt;='[1]Flux and Impact'!$E$1,IF(('[1]PERCENT ARRAY-MEAN FC&amp;P VAL'!DQ233*'[1]PERCENT ARRAY-MEAN FC&amp;P VAL'!DR233*'[1]PERCENT ARRAY-MEAN FC&amp;P VAL'!DS233+ABS('[1]PERCENT ARRAY-MEAN FC&amp;P VAL'!DT233*'[1]PERCENT ARRAY-MEAN FC&amp;P VAL'!DU233*'[1]PERCENT ARRAY-MEAN FC&amp;P VAL'!DV233))&gt;0,'[1]PERCENT ARRAY-MEAN FC&amp;P VAL'!DQ233*'[1]PERCENT ARRAY-MEAN FC&amp;P VAL'!DR233*'[1]PERCENT ARRAY-MEAN FC&amp;P VAL'!DS233+ABS('[1]PERCENT ARRAY-MEAN FC&amp;P VAL'!DT233*'[1]PERCENT ARRAY-MEAN FC&amp;P VAL'!DU233*'[1]PERCENT ARRAY-MEAN FC&amp;P VAL'!DV233),""),""))</f>
        <v/>
      </c>
      <c r="AS233" s="12" t="str">
        <f>IF(AR233="","",'[1]PERCENT ARRAY-MEAN FC&amp;P VAL'!DQ233*'[1]PERCENT ARRAY-MEAN FC&amp;P VAL'!DR233*'[1]PERCENT ARRAY-MEAN FC&amp;P VAL'!DS233-ABS('[1]PERCENT ARRAY-MEAN FC&amp;P VAL'!DT233*'[1]PERCENT ARRAY-MEAN FC&amp;P VAL'!DU233*'[1]PERCENT ARRAY-MEAN FC&amp;P VAL'!DV233))</f>
        <v/>
      </c>
      <c r="AT233" s="12" t="str">
        <f t="shared" si="9"/>
        <v/>
      </c>
      <c r="AU233" s="12" t="str">
        <f t="shared" si="10"/>
        <v/>
      </c>
    </row>
    <row r="234" spans="5:47">
      <c r="E234" s="12"/>
      <c r="O234" s="12" t="str">
        <f>IF(N234="","",'[1]PERCENT ARRAY-MEAN FC&amp;P VAL'!AE234*'[1]PERCENT ARRAY-MEAN FC&amp;P VAL'!AF234*'[1]PERCENT ARRAY-MEAN FC&amp;P VAL'!AG234-ABS('[1]PERCENT ARRAY-MEAN FC&amp;P VAL'!AH234*'[1]PERCENT ARRAY-MEAN FC&amp;P VAL'!AI234*'[1]PERCENT ARRAY-MEAN FC&amp;P VAL'!AJ234))</f>
        <v/>
      </c>
      <c r="P234" t="str">
        <f>IF(A234="","",IF('[1]Calculation genes in KEGG path'!L232&gt;='[1]Flux and Impact'!$E$1,IF(('[1]PERCENT ARRAY-MEAN FC&amp;P VAL'!AK234*'[1]PERCENT ARRAY-MEAN FC&amp;P VAL'!AL234*'[1]PERCENT ARRAY-MEAN FC&amp;P VAL'!AM234+ABS('[1]PERCENT ARRAY-MEAN FC&amp;P VAL'!AN234*'[1]PERCENT ARRAY-MEAN FC&amp;P VAL'!AO234*'[1]PERCENT ARRAY-MEAN FC&amp;P VAL'!AP234))&gt;0,'[1]PERCENT ARRAY-MEAN FC&amp;P VAL'!AK234*'[1]PERCENT ARRAY-MEAN FC&amp;P VAL'!AL234*'[1]PERCENT ARRAY-MEAN FC&amp;P VAL'!AM234+ABS('[1]PERCENT ARRAY-MEAN FC&amp;P VAL'!AN234*'[1]PERCENT ARRAY-MEAN FC&amp;P VAL'!AO234*'[1]PERCENT ARRAY-MEAN FC&amp;P VAL'!AP234),""),""))</f>
        <v/>
      </c>
      <c r="Q234" s="12" t="str">
        <f>IF(P234="","",'[1]PERCENT ARRAY-MEAN FC&amp;P VAL'!AK234*'[1]PERCENT ARRAY-MEAN FC&amp;P VAL'!AL234*'[1]PERCENT ARRAY-MEAN FC&amp;P VAL'!AM234-ABS('[1]PERCENT ARRAY-MEAN FC&amp;P VAL'!AN234*'[1]PERCENT ARRAY-MEAN FC&amp;P VAL'!AO234*'[1]PERCENT ARRAY-MEAN FC&amp;P VAL'!AP234))</f>
        <v/>
      </c>
      <c r="R234" t="str">
        <f>IF(A234="","",IF('[1]Calculation genes in KEGG path'!L232&gt;='[1]Flux and Impact'!$E$1,IF(('[1]PERCENT ARRAY-MEAN FC&amp;P VAL'!AQ234*'[1]PERCENT ARRAY-MEAN FC&amp;P VAL'!AR234*'[1]PERCENT ARRAY-MEAN FC&amp;P VAL'!AS234+ABS('[1]PERCENT ARRAY-MEAN FC&amp;P VAL'!AT234*'[1]PERCENT ARRAY-MEAN FC&amp;P VAL'!AU234*'[1]PERCENT ARRAY-MEAN FC&amp;P VAL'!AV234))&gt;0,'[1]PERCENT ARRAY-MEAN FC&amp;P VAL'!AQ234*'[1]PERCENT ARRAY-MEAN FC&amp;P VAL'!AR234*'[1]PERCENT ARRAY-MEAN FC&amp;P VAL'!AS234+ABS('[1]PERCENT ARRAY-MEAN FC&amp;P VAL'!AT234*'[1]PERCENT ARRAY-MEAN FC&amp;P VAL'!AU234*'[1]PERCENT ARRAY-MEAN FC&amp;P VAL'!AV234),""),""))</f>
        <v/>
      </c>
      <c r="S234" s="12" t="str">
        <f>IF(R234="","",'[1]PERCENT ARRAY-MEAN FC&amp;P VAL'!AQ234*'[1]PERCENT ARRAY-MEAN FC&amp;P VAL'!AR234*'[1]PERCENT ARRAY-MEAN FC&amp;P VAL'!AS234-ABS('[1]PERCENT ARRAY-MEAN FC&amp;P VAL'!AT234*'[1]PERCENT ARRAY-MEAN FC&amp;P VAL'!AU234*'[1]PERCENT ARRAY-MEAN FC&amp;P VAL'!AV234))</f>
        <v/>
      </c>
      <c r="T234" t="str">
        <f>IF(A234="","",IF('[1]Calculation genes in KEGG path'!L232&gt;='[1]Flux and Impact'!$E$1,IF(('[1]PERCENT ARRAY-MEAN FC&amp;P VAL'!AW234*'[1]PERCENT ARRAY-MEAN FC&amp;P VAL'!AX234*'[1]PERCENT ARRAY-MEAN FC&amp;P VAL'!AY234+ABS('[1]PERCENT ARRAY-MEAN FC&amp;P VAL'!AZ234*'[1]PERCENT ARRAY-MEAN FC&amp;P VAL'!BA234*'[1]PERCENT ARRAY-MEAN FC&amp;P VAL'!BB234))&gt;0,'[1]PERCENT ARRAY-MEAN FC&amp;P VAL'!AW234*'[1]PERCENT ARRAY-MEAN FC&amp;P VAL'!AX234*'[1]PERCENT ARRAY-MEAN FC&amp;P VAL'!AY234+ABS('[1]PERCENT ARRAY-MEAN FC&amp;P VAL'!AZ234*'[1]PERCENT ARRAY-MEAN FC&amp;P VAL'!BA234*'[1]PERCENT ARRAY-MEAN FC&amp;P VAL'!BB234),""),""))</f>
        <v/>
      </c>
      <c r="U234" s="12" t="str">
        <f>IF(T234="","",'[1]PERCENT ARRAY-MEAN FC&amp;P VAL'!AW234*'[1]PERCENT ARRAY-MEAN FC&amp;P VAL'!AX234*'[1]PERCENT ARRAY-MEAN FC&amp;P VAL'!AY234-ABS('[1]PERCENT ARRAY-MEAN FC&amp;P VAL'!AZ234*'[1]PERCENT ARRAY-MEAN FC&amp;P VAL'!BA234*'[1]PERCENT ARRAY-MEAN FC&amp;P VAL'!BB234))</f>
        <v/>
      </c>
      <c r="V234" t="str">
        <f>IF(A234="","",IF('[1]Calculation genes in KEGG path'!L232&gt;='[1]Flux and Impact'!$E$1,IF(('[1]PERCENT ARRAY-MEAN FC&amp;P VAL'!BC234*'[1]PERCENT ARRAY-MEAN FC&amp;P VAL'!BD234*'[1]PERCENT ARRAY-MEAN FC&amp;P VAL'!BE234+ABS('[1]PERCENT ARRAY-MEAN FC&amp;P VAL'!BF234*'[1]PERCENT ARRAY-MEAN FC&amp;P VAL'!BG234*'[1]PERCENT ARRAY-MEAN FC&amp;P VAL'!BH234))&gt;0,'[1]PERCENT ARRAY-MEAN FC&amp;P VAL'!BC234*'[1]PERCENT ARRAY-MEAN FC&amp;P VAL'!BD234*'[1]PERCENT ARRAY-MEAN FC&amp;P VAL'!BE234+ABS('[1]PERCENT ARRAY-MEAN FC&amp;P VAL'!BF234*'[1]PERCENT ARRAY-MEAN FC&amp;P VAL'!BG234*'[1]PERCENT ARRAY-MEAN FC&amp;P VAL'!BH234),""),""))</f>
        <v/>
      </c>
      <c r="W234" s="12" t="str">
        <f>IF(V234="","",'[1]PERCENT ARRAY-MEAN FC&amp;P VAL'!BC234*'[1]PERCENT ARRAY-MEAN FC&amp;P VAL'!BD234*'[1]PERCENT ARRAY-MEAN FC&amp;P VAL'!BE234-ABS('[1]PERCENT ARRAY-MEAN FC&amp;P VAL'!BF234*'[1]PERCENT ARRAY-MEAN FC&amp;P VAL'!BG234*'[1]PERCENT ARRAY-MEAN FC&amp;P VAL'!BH234))</f>
        <v/>
      </c>
      <c r="X234" t="str">
        <f>IF(A234="","",IF('[1]Calculation genes in KEGG path'!L232&gt;='[1]Flux and Impact'!$E$1,IF(('[1]PERCENT ARRAY-MEAN FC&amp;P VAL'!BI234*'[1]PERCENT ARRAY-MEAN FC&amp;P VAL'!BJ234*'[1]PERCENT ARRAY-MEAN FC&amp;P VAL'!BK234+ABS('[1]PERCENT ARRAY-MEAN FC&amp;P VAL'!BL234*'[1]PERCENT ARRAY-MEAN FC&amp;P VAL'!BM234*'[1]PERCENT ARRAY-MEAN FC&amp;P VAL'!BN234))&gt;0,'[1]PERCENT ARRAY-MEAN FC&amp;P VAL'!BI234*'[1]PERCENT ARRAY-MEAN FC&amp;P VAL'!BJ234*'[1]PERCENT ARRAY-MEAN FC&amp;P VAL'!BK234+ABS('[1]PERCENT ARRAY-MEAN FC&amp;P VAL'!BL234*'[1]PERCENT ARRAY-MEAN FC&amp;P VAL'!BM234*'[1]PERCENT ARRAY-MEAN FC&amp;P VAL'!BN234),""),""))</f>
        <v/>
      </c>
      <c r="Y234" s="12" t="str">
        <f>IF(X234="","",'[1]PERCENT ARRAY-MEAN FC&amp;P VAL'!BI234*'[1]PERCENT ARRAY-MEAN FC&amp;P VAL'!BJ234*'[1]PERCENT ARRAY-MEAN FC&amp;P VAL'!BK234-ABS('[1]PERCENT ARRAY-MEAN FC&amp;P VAL'!BL234*'[1]PERCENT ARRAY-MEAN FC&amp;P VAL'!BM234*'[1]PERCENT ARRAY-MEAN FC&amp;P VAL'!BN234))</f>
        <v/>
      </c>
      <c r="Z234" t="str">
        <f>IF(A234="","",IF('[1]Calculation genes in KEGG path'!L232&gt;='[1]Flux and Impact'!$E$1,IF(('[1]PERCENT ARRAY-MEAN FC&amp;P VAL'!BO234*'[1]PERCENT ARRAY-MEAN FC&amp;P VAL'!BP234*'[1]PERCENT ARRAY-MEAN FC&amp;P VAL'!BQ234+ABS('[1]PERCENT ARRAY-MEAN FC&amp;P VAL'!BR234*'[1]PERCENT ARRAY-MEAN FC&amp;P VAL'!BS234*'[1]PERCENT ARRAY-MEAN FC&amp;P VAL'!BT234))&gt;0,'[1]PERCENT ARRAY-MEAN FC&amp;P VAL'!BO234*'[1]PERCENT ARRAY-MEAN FC&amp;P VAL'!BP234*'[1]PERCENT ARRAY-MEAN FC&amp;P VAL'!BQ234+ABS('[1]PERCENT ARRAY-MEAN FC&amp;P VAL'!BR234*'[1]PERCENT ARRAY-MEAN FC&amp;P VAL'!BS234*'[1]PERCENT ARRAY-MEAN FC&amp;P VAL'!BT234),""),""))</f>
        <v/>
      </c>
      <c r="AA234" s="12" t="str">
        <f>IF(Z234="","",'[1]PERCENT ARRAY-MEAN FC&amp;P VAL'!BO234*'[1]PERCENT ARRAY-MEAN FC&amp;P VAL'!BP234*'[1]PERCENT ARRAY-MEAN FC&amp;P VAL'!BQ234-ABS('[1]PERCENT ARRAY-MEAN FC&amp;P VAL'!BR234*'[1]PERCENT ARRAY-MEAN FC&amp;P VAL'!BS234*'[1]PERCENT ARRAY-MEAN FC&amp;P VAL'!BT234))</f>
        <v/>
      </c>
      <c r="AB234" t="str">
        <f>IF(A234="","",IF('[1]Calculation genes in KEGG path'!L232&gt;='[1]Flux and Impact'!$E$1,IF(('[1]PERCENT ARRAY-MEAN FC&amp;P VAL'!BU234*'[1]PERCENT ARRAY-MEAN FC&amp;P VAL'!BV234*'[1]PERCENT ARRAY-MEAN FC&amp;P VAL'!BW234+ABS('[1]PERCENT ARRAY-MEAN FC&amp;P VAL'!BX234*'[1]PERCENT ARRAY-MEAN FC&amp;P VAL'!BY234*'[1]PERCENT ARRAY-MEAN FC&amp;P VAL'!BZ234))&gt;0,'[1]PERCENT ARRAY-MEAN FC&amp;P VAL'!BU234*'[1]PERCENT ARRAY-MEAN FC&amp;P VAL'!BV234*'[1]PERCENT ARRAY-MEAN FC&amp;P VAL'!BW234+ABS('[1]PERCENT ARRAY-MEAN FC&amp;P VAL'!BX234*'[1]PERCENT ARRAY-MEAN FC&amp;P VAL'!BY234*'[1]PERCENT ARRAY-MEAN FC&amp;P VAL'!BZ234),""),""))</f>
        <v/>
      </c>
      <c r="AC234" s="12" t="str">
        <f>IF(AB234="","",'[1]PERCENT ARRAY-MEAN FC&amp;P VAL'!BU234*'[1]PERCENT ARRAY-MEAN FC&amp;P VAL'!BV234*'[1]PERCENT ARRAY-MEAN FC&amp;P VAL'!BW234-ABS('[1]PERCENT ARRAY-MEAN FC&amp;P VAL'!BX234*'[1]PERCENT ARRAY-MEAN FC&amp;P VAL'!BY234*'[1]PERCENT ARRAY-MEAN FC&amp;P VAL'!BZ234))</f>
        <v/>
      </c>
      <c r="AD234" t="str">
        <f>IF(A234="","",IF('[1]Calculation genes in KEGG path'!L232&gt;='[1]Flux and Impact'!$E$1,IF(('[1]PERCENT ARRAY-MEAN FC&amp;P VAL'!CA234*'[1]PERCENT ARRAY-MEAN FC&amp;P VAL'!CB234*'[1]PERCENT ARRAY-MEAN FC&amp;P VAL'!CC234+ABS('[1]PERCENT ARRAY-MEAN FC&amp;P VAL'!CD234*'[1]PERCENT ARRAY-MEAN FC&amp;P VAL'!CE234*'[1]PERCENT ARRAY-MEAN FC&amp;P VAL'!CF234))&gt;0,'[1]PERCENT ARRAY-MEAN FC&amp;P VAL'!CA234*'[1]PERCENT ARRAY-MEAN FC&amp;P VAL'!CB234*'[1]PERCENT ARRAY-MEAN FC&amp;P VAL'!CC234+ABS('[1]PERCENT ARRAY-MEAN FC&amp;P VAL'!CD234*'[1]PERCENT ARRAY-MEAN FC&amp;P VAL'!CE234*'[1]PERCENT ARRAY-MEAN FC&amp;P VAL'!CF234),""),""))</f>
        <v/>
      </c>
      <c r="AE234" s="12" t="str">
        <f>IF(AD234="","",'[1]PERCENT ARRAY-MEAN FC&amp;P VAL'!CA234*'[1]PERCENT ARRAY-MEAN FC&amp;P VAL'!CB234*'[1]PERCENT ARRAY-MEAN FC&amp;P VAL'!CC234-ABS('[1]PERCENT ARRAY-MEAN FC&amp;P VAL'!CD234*'[1]PERCENT ARRAY-MEAN FC&amp;P VAL'!CE234*'[1]PERCENT ARRAY-MEAN FC&amp;P VAL'!CF234))</f>
        <v/>
      </c>
      <c r="AF234" t="str">
        <f>IF(A234="","",IF('[1]Calculation genes in KEGG path'!L232&gt;='[1]Flux and Impact'!$E$1,IF(('[1]PERCENT ARRAY-MEAN FC&amp;P VAL'!CG234*'[1]PERCENT ARRAY-MEAN FC&amp;P VAL'!CH234*'[1]PERCENT ARRAY-MEAN FC&amp;P VAL'!CI234+ABS('[1]PERCENT ARRAY-MEAN FC&amp;P VAL'!CJ234*'[1]PERCENT ARRAY-MEAN FC&amp;P VAL'!CK234*'[1]PERCENT ARRAY-MEAN FC&amp;P VAL'!CL234))&gt;0,'[1]PERCENT ARRAY-MEAN FC&amp;P VAL'!CG234*'[1]PERCENT ARRAY-MEAN FC&amp;P VAL'!CH234*'[1]PERCENT ARRAY-MEAN FC&amp;P VAL'!CI234+ABS('[1]PERCENT ARRAY-MEAN FC&amp;P VAL'!CJ234*'[1]PERCENT ARRAY-MEAN FC&amp;P VAL'!CK234*'[1]PERCENT ARRAY-MEAN FC&amp;P VAL'!CL234),""),""))</f>
        <v/>
      </c>
      <c r="AG234" s="12" t="str">
        <f>IF(AF234="","",'[1]PERCENT ARRAY-MEAN FC&amp;P VAL'!CG234*'[1]PERCENT ARRAY-MEAN FC&amp;P VAL'!CH234*'[1]PERCENT ARRAY-MEAN FC&amp;P VAL'!CI234-ABS('[1]PERCENT ARRAY-MEAN FC&amp;P VAL'!CJ234*'[1]PERCENT ARRAY-MEAN FC&amp;P VAL'!CK234*'[1]PERCENT ARRAY-MEAN FC&amp;P VAL'!CL234))</f>
        <v/>
      </c>
      <c r="AH234" t="str">
        <f>IF(A234="","",IF('[1]Calculation genes in KEGG path'!L232&gt;='[1]Flux and Impact'!$E$1,IF(('[1]PERCENT ARRAY-MEAN FC&amp;P VAL'!CM234*'[1]PERCENT ARRAY-MEAN FC&amp;P VAL'!CN234*'[1]PERCENT ARRAY-MEAN FC&amp;P VAL'!CO234+ABS('[1]PERCENT ARRAY-MEAN FC&amp;P VAL'!CP234*'[1]PERCENT ARRAY-MEAN FC&amp;P VAL'!CQ234*'[1]PERCENT ARRAY-MEAN FC&amp;P VAL'!CR234))&gt;0,'[1]PERCENT ARRAY-MEAN FC&amp;P VAL'!CM234*'[1]PERCENT ARRAY-MEAN FC&amp;P VAL'!CN234*'[1]PERCENT ARRAY-MEAN FC&amp;P VAL'!CO234+ABS('[1]PERCENT ARRAY-MEAN FC&amp;P VAL'!CP234*'[1]PERCENT ARRAY-MEAN FC&amp;P VAL'!CQ234*'[1]PERCENT ARRAY-MEAN FC&amp;P VAL'!CR234),""),""))</f>
        <v/>
      </c>
      <c r="AI234" s="12" t="str">
        <f>IF(AH234="","",'[1]PERCENT ARRAY-MEAN FC&amp;P VAL'!CM234*'[1]PERCENT ARRAY-MEAN FC&amp;P VAL'!CN234*'[1]PERCENT ARRAY-MEAN FC&amp;P VAL'!CO234-ABS('[1]PERCENT ARRAY-MEAN FC&amp;P VAL'!CP234*'[1]PERCENT ARRAY-MEAN FC&amp;P VAL'!CQ234*'[1]PERCENT ARRAY-MEAN FC&amp;P VAL'!CR234))</f>
        <v/>
      </c>
      <c r="AJ234" t="str">
        <f>IF(A234="","",IF('[1]Calculation genes in KEGG path'!L232&gt;='[1]Flux and Impact'!$E$1,IF(('[1]PERCENT ARRAY-MEAN FC&amp;P VAL'!CS234*'[1]PERCENT ARRAY-MEAN FC&amp;P VAL'!CT234*'[1]PERCENT ARRAY-MEAN FC&amp;P VAL'!CU234+ABS('[1]PERCENT ARRAY-MEAN FC&amp;P VAL'!CV234*'[1]PERCENT ARRAY-MEAN FC&amp;P VAL'!CW234*'[1]PERCENT ARRAY-MEAN FC&amp;P VAL'!CX234))&gt;0,'[1]PERCENT ARRAY-MEAN FC&amp;P VAL'!CS234*'[1]PERCENT ARRAY-MEAN FC&amp;P VAL'!CT234*'[1]PERCENT ARRAY-MEAN FC&amp;P VAL'!CU234+ABS('[1]PERCENT ARRAY-MEAN FC&amp;P VAL'!CV234*'[1]PERCENT ARRAY-MEAN FC&amp;P VAL'!CW234*'[1]PERCENT ARRAY-MEAN FC&amp;P VAL'!CX234),""),""))</f>
        <v/>
      </c>
      <c r="AK234" s="12" t="str">
        <f>IF(AJ234="","",'[1]PERCENT ARRAY-MEAN FC&amp;P VAL'!CS234*'[1]PERCENT ARRAY-MEAN FC&amp;P VAL'!CT234*'[1]PERCENT ARRAY-MEAN FC&amp;P VAL'!CU234-ABS('[1]PERCENT ARRAY-MEAN FC&amp;P VAL'!CV234*'[1]PERCENT ARRAY-MEAN FC&amp;P VAL'!CW234*'[1]PERCENT ARRAY-MEAN FC&amp;P VAL'!CX234))</f>
        <v/>
      </c>
      <c r="AL234" t="str">
        <f>IF(A234="","",IF('[1]Calculation genes in KEGG path'!L232&gt;='[1]Flux and Impact'!$E$1,IF(('[1]PERCENT ARRAY-MEAN FC&amp;P VAL'!CY234*'[1]PERCENT ARRAY-MEAN FC&amp;P VAL'!CZ234*'[1]PERCENT ARRAY-MEAN FC&amp;P VAL'!DA234+ABS('[1]PERCENT ARRAY-MEAN FC&amp;P VAL'!DB234*'[1]PERCENT ARRAY-MEAN FC&amp;P VAL'!DC234*'[1]PERCENT ARRAY-MEAN FC&amp;P VAL'!DD234))&gt;0,'[1]PERCENT ARRAY-MEAN FC&amp;P VAL'!CY234*'[1]PERCENT ARRAY-MEAN FC&amp;P VAL'!CZ234*'[1]PERCENT ARRAY-MEAN FC&amp;P VAL'!DA234+ABS('[1]PERCENT ARRAY-MEAN FC&amp;P VAL'!DB234*'[1]PERCENT ARRAY-MEAN FC&amp;P VAL'!DC234*'[1]PERCENT ARRAY-MEAN FC&amp;P VAL'!DD234),""),""))</f>
        <v/>
      </c>
      <c r="AM234" s="12" t="str">
        <f>IF(AL234="","",'[1]PERCENT ARRAY-MEAN FC&amp;P VAL'!CY234*'[1]PERCENT ARRAY-MEAN FC&amp;P VAL'!CZ234*'[1]PERCENT ARRAY-MEAN FC&amp;P VAL'!DA234-ABS('[1]PERCENT ARRAY-MEAN FC&amp;P VAL'!DB234*'[1]PERCENT ARRAY-MEAN FC&amp;P VAL'!DC234*'[1]PERCENT ARRAY-MEAN FC&amp;P VAL'!DD234))</f>
        <v/>
      </c>
      <c r="AN234" t="str">
        <f>IF(A234="","",IF('[1]Calculation genes in KEGG path'!L232&gt;='[1]Flux and Impact'!$E$1,IF(('[1]PERCENT ARRAY-MEAN FC&amp;P VAL'!DE234*'[1]PERCENT ARRAY-MEAN FC&amp;P VAL'!DF234*'[1]PERCENT ARRAY-MEAN FC&amp;P VAL'!DG234+ABS('[1]PERCENT ARRAY-MEAN FC&amp;P VAL'!DH234*'[1]PERCENT ARRAY-MEAN FC&amp;P VAL'!DI234*'[1]PERCENT ARRAY-MEAN FC&amp;P VAL'!DJ234))&gt;0,'[1]PERCENT ARRAY-MEAN FC&amp;P VAL'!DE234*'[1]PERCENT ARRAY-MEAN FC&amp;P VAL'!DF234*'[1]PERCENT ARRAY-MEAN FC&amp;P VAL'!DG234+ABS('[1]PERCENT ARRAY-MEAN FC&amp;P VAL'!DH234*'[1]PERCENT ARRAY-MEAN FC&amp;P VAL'!DI234*'[1]PERCENT ARRAY-MEAN FC&amp;P VAL'!DJ234),""),""))</f>
        <v/>
      </c>
      <c r="AO234" s="12" t="str">
        <f>IF(AN234="","",'[1]PERCENT ARRAY-MEAN FC&amp;P VAL'!DE234*'[1]PERCENT ARRAY-MEAN FC&amp;P VAL'!DF234*'[1]PERCENT ARRAY-MEAN FC&amp;P VAL'!DG234-ABS('[1]PERCENT ARRAY-MEAN FC&amp;P VAL'!DH234*'[1]PERCENT ARRAY-MEAN FC&amp;P VAL'!DI234*'[1]PERCENT ARRAY-MEAN FC&amp;P VAL'!DJ234))</f>
        <v/>
      </c>
      <c r="AP234" t="str">
        <f>IF(A234="","",IF('[1]Calculation genes in KEGG path'!L232&gt;='[1]Flux and Impact'!$E$1,IF(('[1]PERCENT ARRAY-MEAN FC&amp;P VAL'!DK234*'[1]PERCENT ARRAY-MEAN FC&amp;P VAL'!DL234*'[1]PERCENT ARRAY-MEAN FC&amp;P VAL'!DM234+ABS('[1]PERCENT ARRAY-MEAN FC&amp;P VAL'!DN234*'[1]PERCENT ARRAY-MEAN FC&amp;P VAL'!DO234*'[1]PERCENT ARRAY-MEAN FC&amp;P VAL'!DP234))&gt;0,'[1]PERCENT ARRAY-MEAN FC&amp;P VAL'!DK234*'[1]PERCENT ARRAY-MEAN FC&amp;P VAL'!DL234*'[1]PERCENT ARRAY-MEAN FC&amp;P VAL'!DM234+ABS('[1]PERCENT ARRAY-MEAN FC&amp;P VAL'!DN234*'[1]PERCENT ARRAY-MEAN FC&amp;P VAL'!DO234*'[1]PERCENT ARRAY-MEAN FC&amp;P VAL'!DP234),""),""))</f>
        <v/>
      </c>
      <c r="AQ234" s="12" t="str">
        <f>IF(AP234="","",'[1]PERCENT ARRAY-MEAN FC&amp;P VAL'!DK234*'[1]PERCENT ARRAY-MEAN FC&amp;P VAL'!DL234*'[1]PERCENT ARRAY-MEAN FC&amp;P VAL'!DM234-ABS('[1]PERCENT ARRAY-MEAN FC&amp;P VAL'!DN234*'[1]PERCENT ARRAY-MEAN FC&amp;P VAL'!DO234*'[1]PERCENT ARRAY-MEAN FC&amp;P VAL'!DP234))</f>
        <v/>
      </c>
      <c r="AR234" t="str">
        <f>IF(A234="","",IF('[1]Calculation genes in KEGG path'!L232&gt;='[1]Flux and Impact'!$E$1,IF(('[1]PERCENT ARRAY-MEAN FC&amp;P VAL'!DQ234*'[1]PERCENT ARRAY-MEAN FC&amp;P VAL'!DR234*'[1]PERCENT ARRAY-MEAN FC&amp;P VAL'!DS234+ABS('[1]PERCENT ARRAY-MEAN FC&amp;P VAL'!DT234*'[1]PERCENT ARRAY-MEAN FC&amp;P VAL'!DU234*'[1]PERCENT ARRAY-MEAN FC&amp;P VAL'!DV234))&gt;0,'[1]PERCENT ARRAY-MEAN FC&amp;P VAL'!DQ234*'[1]PERCENT ARRAY-MEAN FC&amp;P VAL'!DR234*'[1]PERCENT ARRAY-MEAN FC&amp;P VAL'!DS234+ABS('[1]PERCENT ARRAY-MEAN FC&amp;P VAL'!DT234*'[1]PERCENT ARRAY-MEAN FC&amp;P VAL'!DU234*'[1]PERCENT ARRAY-MEAN FC&amp;P VAL'!DV234),""),""))</f>
        <v/>
      </c>
      <c r="AS234" s="12" t="str">
        <f>IF(AR234="","",'[1]PERCENT ARRAY-MEAN FC&amp;P VAL'!DQ234*'[1]PERCENT ARRAY-MEAN FC&amp;P VAL'!DR234*'[1]PERCENT ARRAY-MEAN FC&amp;P VAL'!DS234-ABS('[1]PERCENT ARRAY-MEAN FC&amp;P VAL'!DT234*'[1]PERCENT ARRAY-MEAN FC&amp;P VAL'!DU234*'[1]PERCENT ARRAY-MEAN FC&amp;P VAL'!DV234))</f>
        <v/>
      </c>
      <c r="AT234" s="12" t="str">
        <f t="shared" si="9"/>
        <v/>
      </c>
      <c r="AU234" s="12" t="str">
        <f t="shared" si="10"/>
        <v/>
      </c>
    </row>
    <row r="235" spans="1:47">
      <c r="A235">
        <f>'[1]Calculation genes in KEGG path'!I233</f>
        <v>0</v>
      </c>
      <c r="B235" t="e">
        <f>IF('[1]PERCENT ARRAY-MEAN FC&amp;P VAL'!A235="","",'[1]PERCENT ARRAY-MEAN FC&amp;P VAL'!A235)</f>
        <v>#N/A</v>
      </c>
      <c r="C235" t="e">
        <f>IF('[1]PERCENT ARRAY-MEAN FC&amp;P VAL'!B235="","",'[1]PERCENT ARRAY-MEAN FC&amp;P VAL'!B235)</f>
        <v>#N/A</v>
      </c>
      <c r="D235" t="e">
        <f>IF('[1]PERCENT ARRAY-MEAN FC&amp;P VAL'!C235="","",'[1]PERCENT ARRAY-MEAN FC&amp;P VAL'!C235)</f>
        <v>#N/A</v>
      </c>
      <c r="E235" s="12">
        <f t="shared" ref="E235:E260" si="11">SUM(F235,H235,J235,L235,N235,P235,R235,T235,V235,X235,Z235,AB235,AD235,AF235,AH235,AJ235,AL235,AN235,AP235,AR235)</f>
        <v>0</v>
      </c>
      <c r="F235" t="str">
        <f>IF(A235="","",IF('[1]Calculation genes in KEGG path'!L233&gt;='[1]Flux and Impact'!$E$1,IF('[1]PERCENT ARRAY-MEAN FC&amp;P VAL'!G235*'[1]PERCENT ARRAY-MEAN FC&amp;P VAL'!H235*'[1]PERCENT ARRAY-MEAN FC&amp;P VAL'!I235+ABS('[1]PERCENT ARRAY-MEAN FC&amp;P VAL'!J235*'[1]PERCENT ARRAY-MEAN FC&amp;P VAL'!K235*'[1]PERCENT ARRAY-MEAN FC&amp;P VAL'!L235)&gt;0,'[1]PERCENT ARRAY-MEAN FC&amp;P VAL'!G235*'[1]PERCENT ARRAY-MEAN FC&amp;P VAL'!H235*'[1]PERCENT ARRAY-MEAN FC&amp;P VAL'!I235+ABS('[1]PERCENT ARRAY-MEAN FC&amp;P VAL'!J235*'[1]PERCENT ARRAY-MEAN FC&amp;P VAL'!K235*'[1]PERCENT ARRAY-MEAN FC&amp;P VAL'!L235),""),""))</f>
        <v/>
      </c>
      <c r="G235" s="12" t="str">
        <f>IF(F235="","",'[1]PERCENT ARRAY-MEAN FC&amp;P VAL'!G235*'[1]PERCENT ARRAY-MEAN FC&amp;P VAL'!H235*'[1]PERCENT ARRAY-MEAN FC&amp;P VAL'!I235-ABS('[1]PERCENT ARRAY-MEAN FC&amp;P VAL'!J235*'[1]PERCENT ARRAY-MEAN FC&amp;P VAL'!K235*'[1]PERCENT ARRAY-MEAN FC&amp;P VAL'!L235))</f>
        <v/>
      </c>
      <c r="H235" t="str">
        <f>IF(A235="","",IF('[1]Calculation genes in KEGG path'!L233&gt;='[1]Flux and Impact'!$E$1,IF(('[1]PERCENT ARRAY-MEAN FC&amp;P VAL'!M235*'[1]PERCENT ARRAY-MEAN FC&amp;P VAL'!N235*'[1]PERCENT ARRAY-MEAN FC&amp;P VAL'!O235+ABS('[1]PERCENT ARRAY-MEAN FC&amp;P VAL'!P235*'[1]PERCENT ARRAY-MEAN FC&amp;P VAL'!Q235*'[1]PERCENT ARRAY-MEAN FC&amp;P VAL'!R235))&gt;0,'[1]PERCENT ARRAY-MEAN FC&amp;P VAL'!M235*'[1]PERCENT ARRAY-MEAN FC&amp;P VAL'!N235*'[1]PERCENT ARRAY-MEAN FC&amp;P VAL'!O235+ABS('[1]PERCENT ARRAY-MEAN FC&amp;P VAL'!P235*'[1]PERCENT ARRAY-MEAN FC&amp;P VAL'!Q235*'[1]PERCENT ARRAY-MEAN FC&amp;P VAL'!R235),""),""))</f>
        <v/>
      </c>
      <c r="I235" s="12" t="str">
        <f>IF(H235="","",'[1]PERCENT ARRAY-MEAN FC&amp;P VAL'!M235*'[1]PERCENT ARRAY-MEAN FC&amp;P VAL'!N235*'[1]PERCENT ARRAY-MEAN FC&amp;P VAL'!O235-ABS('[1]PERCENT ARRAY-MEAN FC&amp;P VAL'!P235*'[1]PERCENT ARRAY-MEAN FC&amp;P VAL'!Q235*'[1]PERCENT ARRAY-MEAN FC&amp;P VAL'!R235))</f>
        <v/>
      </c>
      <c r="J235" t="str">
        <f>IF(A235="","",IF('[1]Calculation genes in KEGG path'!L233&gt;='[1]Flux and Impact'!$E$1,IF(('[1]PERCENT ARRAY-MEAN FC&amp;P VAL'!S235*'[1]PERCENT ARRAY-MEAN FC&amp;P VAL'!T235*'[1]PERCENT ARRAY-MEAN FC&amp;P VAL'!U235+ABS('[1]PERCENT ARRAY-MEAN FC&amp;P VAL'!V235*'[1]PERCENT ARRAY-MEAN FC&amp;P VAL'!W235*'[1]PERCENT ARRAY-MEAN FC&amp;P VAL'!X235))&gt;0,'[1]PERCENT ARRAY-MEAN FC&amp;P VAL'!S235*'[1]PERCENT ARRAY-MEAN FC&amp;P VAL'!T235*'[1]PERCENT ARRAY-MEAN FC&amp;P VAL'!U235+ABS('[1]PERCENT ARRAY-MEAN FC&amp;P VAL'!V235*'[1]PERCENT ARRAY-MEAN FC&amp;P VAL'!W235*'[1]PERCENT ARRAY-MEAN FC&amp;P VAL'!X235),""),""))</f>
        <v/>
      </c>
      <c r="K235" s="12" t="str">
        <f>IF(J235="","",'[1]PERCENT ARRAY-MEAN FC&amp;P VAL'!S235*'[1]PERCENT ARRAY-MEAN FC&amp;P VAL'!T235*'[1]PERCENT ARRAY-MEAN FC&amp;P VAL'!U235-ABS('[1]PERCENT ARRAY-MEAN FC&amp;P VAL'!V235*'[1]PERCENT ARRAY-MEAN FC&amp;P VAL'!W235*'[1]PERCENT ARRAY-MEAN FC&amp;P VAL'!X235))</f>
        <v/>
      </c>
      <c r="L235" t="str">
        <f>IF(A235="","",IF('[1]Calculation genes in KEGG path'!L233&gt;='[1]Flux and Impact'!$E$1,IF(('[1]PERCENT ARRAY-MEAN FC&amp;P VAL'!Y235*'[1]PERCENT ARRAY-MEAN FC&amp;P VAL'!Z235*'[1]PERCENT ARRAY-MEAN FC&amp;P VAL'!AA235+ABS('[1]PERCENT ARRAY-MEAN FC&amp;P VAL'!AB235*'[1]PERCENT ARRAY-MEAN FC&amp;P VAL'!AC235*'[1]PERCENT ARRAY-MEAN FC&amp;P VAL'!AD235))&gt;0,'[1]PERCENT ARRAY-MEAN FC&amp;P VAL'!Y235*'[1]PERCENT ARRAY-MEAN FC&amp;P VAL'!Z235*'[1]PERCENT ARRAY-MEAN FC&amp;P VAL'!AA235+ABS('[1]PERCENT ARRAY-MEAN FC&amp;P VAL'!AB235*'[1]PERCENT ARRAY-MEAN FC&amp;P VAL'!AC235*'[1]PERCENT ARRAY-MEAN FC&amp;P VAL'!AD235),""),""))</f>
        <v/>
      </c>
      <c r="M235" s="12" t="str">
        <f>IF(L235="","",'[1]PERCENT ARRAY-MEAN FC&amp;P VAL'!Y235*'[1]PERCENT ARRAY-MEAN FC&amp;P VAL'!Z235*'[1]PERCENT ARRAY-MEAN FC&amp;P VAL'!AA235-ABS('[1]PERCENT ARRAY-MEAN FC&amp;P VAL'!AB235*'[1]PERCENT ARRAY-MEAN FC&amp;P VAL'!AC235*'[1]PERCENT ARRAY-MEAN FC&amp;P VAL'!AD235))</f>
        <v/>
      </c>
      <c r="N235" t="str">
        <f>IF(A235="","",IF('[1]Calculation genes in KEGG path'!L233&gt;='[1]Flux and Impact'!$E$1,IF(('[1]PERCENT ARRAY-MEAN FC&amp;P VAL'!AE235*'[1]PERCENT ARRAY-MEAN FC&amp;P VAL'!AF235*'[1]PERCENT ARRAY-MEAN FC&amp;P VAL'!AG235+ABS('[1]PERCENT ARRAY-MEAN FC&amp;P VAL'!AH235*'[1]PERCENT ARRAY-MEAN FC&amp;P VAL'!AI235*'[1]PERCENT ARRAY-MEAN FC&amp;P VAL'!AJ235))&gt;0,'[1]PERCENT ARRAY-MEAN FC&amp;P VAL'!AE235*'[1]PERCENT ARRAY-MEAN FC&amp;P VAL'!AF235*'[1]PERCENT ARRAY-MEAN FC&amp;P VAL'!AG235+ABS('[1]PERCENT ARRAY-MEAN FC&amp;P VAL'!AH235*'[1]PERCENT ARRAY-MEAN FC&amp;P VAL'!AI235*'[1]PERCENT ARRAY-MEAN FC&amp;P VAL'!AJ235),""),""))</f>
        <v/>
      </c>
      <c r="O235" s="12" t="str">
        <f>IF(N235="","",'[1]PERCENT ARRAY-MEAN FC&amp;P VAL'!AE235*'[1]PERCENT ARRAY-MEAN FC&amp;P VAL'!AF235*'[1]PERCENT ARRAY-MEAN FC&amp;P VAL'!AG235-ABS('[1]PERCENT ARRAY-MEAN FC&amp;P VAL'!AH235*'[1]PERCENT ARRAY-MEAN FC&amp;P VAL'!AI235*'[1]PERCENT ARRAY-MEAN FC&amp;P VAL'!AJ235))</f>
        <v/>
      </c>
      <c r="P235" t="str">
        <f>IF(A235="","",IF('[1]Calculation genes in KEGG path'!L233&gt;='[1]Flux and Impact'!$E$1,IF(('[1]PERCENT ARRAY-MEAN FC&amp;P VAL'!AK235*'[1]PERCENT ARRAY-MEAN FC&amp;P VAL'!AL235*'[1]PERCENT ARRAY-MEAN FC&amp;P VAL'!AM235+ABS('[1]PERCENT ARRAY-MEAN FC&amp;P VAL'!AN235*'[1]PERCENT ARRAY-MEAN FC&amp;P VAL'!AO235*'[1]PERCENT ARRAY-MEAN FC&amp;P VAL'!AP235))&gt;0,'[1]PERCENT ARRAY-MEAN FC&amp;P VAL'!AK235*'[1]PERCENT ARRAY-MEAN FC&amp;P VAL'!AL235*'[1]PERCENT ARRAY-MEAN FC&amp;P VAL'!AM235+ABS('[1]PERCENT ARRAY-MEAN FC&amp;P VAL'!AN235*'[1]PERCENT ARRAY-MEAN FC&amp;P VAL'!AO235*'[1]PERCENT ARRAY-MEAN FC&amp;P VAL'!AP235),""),""))</f>
        <v/>
      </c>
      <c r="Q235" s="12" t="str">
        <f>IF(P235="","",'[1]PERCENT ARRAY-MEAN FC&amp;P VAL'!AK235*'[1]PERCENT ARRAY-MEAN FC&amp;P VAL'!AL235*'[1]PERCENT ARRAY-MEAN FC&amp;P VAL'!AM235-ABS('[1]PERCENT ARRAY-MEAN FC&amp;P VAL'!AN235*'[1]PERCENT ARRAY-MEAN FC&amp;P VAL'!AO235*'[1]PERCENT ARRAY-MEAN FC&amp;P VAL'!AP235))</f>
        <v/>
      </c>
      <c r="R235" t="str">
        <f>IF(A235="","",IF('[1]Calculation genes in KEGG path'!L233&gt;='[1]Flux and Impact'!$E$1,IF(('[1]PERCENT ARRAY-MEAN FC&amp;P VAL'!AQ235*'[1]PERCENT ARRAY-MEAN FC&amp;P VAL'!AR235*'[1]PERCENT ARRAY-MEAN FC&amp;P VAL'!AS235+ABS('[1]PERCENT ARRAY-MEAN FC&amp;P VAL'!AT235*'[1]PERCENT ARRAY-MEAN FC&amp;P VAL'!AU235*'[1]PERCENT ARRAY-MEAN FC&amp;P VAL'!AV235))&gt;0,'[1]PERCENT ARRAY-MEAN FC&amp;P VAL'!AQ235*'[1]PERCENT ARRAY-MEAN FC&amp;P VAL'!AR235*'[1]PERCENT ARRAY-MEAN FC&amp;P VAL'!AS235+ABS('[1]PERCENT ARRAY-MEAN FC&amp;P VAL'!AT235*'[1]PERCENT ARRAY-MEAN FC&amp;P VAL'!AU235*'[1]PERCENT ARRAY-MEAN FC&amp;P VAL'!AV235),""),""))</f>
        <v/>
      </c>
      <c r="S235" s="12" t="str">
        <f>IF(R235="","",'[1]PERCENT ARRAY-MEAN FC&amp;P VAL'!AQ235*'[1]PERCENT ARRAY-MEAN FC&amp;P VAL'!AR235*'[1]PERCENT ARRAY-MEAN FC&amp;P VAL'!AS235-ABS('[1]PERCENT ARRAY-MEAN FC&amp;P VAL'!AT235*'[1]PERCENT ARRAY-MEAN FC&amp;P VAL'!AU235*'[1]PERCENT ARRAY-MEAN FC&amp;P VAL'!AV235))</f>
        <v/>
      </c>
      <c r="T235" t="str">
        <f>IF(A235="","",IF('[1]Calculation genes in KEGG path'!L233&gt;='[1]Flux and Impact'!$E$1,IF(('[1]PERCENT ARRAY-MEAN FC&amp;P VAL'!AW235*'[1]PERCENT ARRAY-MEAN FC&amp;P VAL'!AX235*'[1]PERCENT ARRAY-MEAN FC&amp;P VAL'!AY235+ABS('[1]PERCENT ARRAY-MEAN FC&amp;P VAL'!AZ235*'[1]PERCENT ARRAY-MEAN FC&amp;P VAL'!BA235*'[1]PERCENT ARRAY-MEAN FC&amp;P VAL'!BB235))&gt;0,'[1]PERCENT ARRAY-MEAN FC&amp;P VAL'!AW235*'[1]PERCENT ARRAY-MEAN FC&amp;P VAL'!AX235*'[1]PERCENT ARRAY-MEAN FC&amp;P VAL'!AY235+ABS('[1]PERCENT ARRAY-MEAN FC&amp;P VAL'!AZ235*'[1]PERCENT ARRAY-MEAN FC&amp;P VAL'!BA235*'[1]PERCENT ARRAY-MEAN FC&amp;P VAL'!BB235),""),""))</f>
        <v/>
      </c>
      <c r="U235" s="12" t="str">
        <f>IF(T235="","",'[1]PERCENT ARRAY-MEAN FC&amp;P VAL'!AW235*'[1]PERCENT ARRAY-MEAN FC&amp;P VAL'!AX235*'[1]PERCENT ARRAY-MEAN FC&amp;P VAL'!AY235-ABS('[1]PERCENT ARRAY-MEAN FC&amp;P VAL'!AZ235*'[1]PERCENT ARRAY-MEAN FC&amp;P VAL'!BA235*'[1]PERCENT ARRAY-MEAN FC&amp;P VAL'!BB235))</f>
        <v/>
      </c>
      <c r="V235" t="str">
        <f>IF(A235="","",IF('[1]Calculation genes in KEGG path'!L233&gt;='[1]Flux and Impact'!$E$1,IF(('[1]PERCENT ARRAY-MEAN FC&amp;P VAL'!BC235*'[1]PERCENT ARRAY-MEAN FC&amp;P VAL'!BD235*'[1]PERCENT ARRAY-MEAN FC&amp;P VAL'!BE235+ABS('[1]PERCENT ARRAY-MEAN FC&amp;P VAL'!BF235*'[1]PERCENT ARRAY-MEAN FC&amp;P VAL'!BG235*'[1]PERCENT ARRAY-MEAN FC&amp;P VAL'!BH235))&gt;0,'[1]PERCENT ARRAY-MEAN FC&amp;P VAL'!BC235*'[1]PERCENT ARRAY-MEAN FC&amp;P VAL'!BD235*'[1]PERCENT ARRAY-MEAN FC&amp;P VAL'!BE235+ABS('[1]PERCENT ARRAY-MEAN FC&amp;P VAL'!BF235*'[1]PERCENT ARRAY-MEAN FC&amp;P VAL'!BG235*'[1]PERCENT ARRAY-MEAN FC&amp;P VAL'!BH235),""),""))</f>
        <v/>
      </c>
      <c r="W235" s="12" t="str">
        <f>IF(V235="","",'[1]PERCENT ARRAY-MEAN FC&amp;P VAL'!BC235*'[1]PERCENT ARRAY-MEAN FC&amp;P VAL'!BD235*'[1]PERCENT ARRAY-MEAN FC&amp;P VAL'!BE235-ABS('[1]PERCENT ARRAY-MEAN FC&amp;P VAL'!BF235*'[1]PERCENT ARRAY-MEAN FC&amp;P VAL'!BG235*'[1]PERCENT ARRAY-MEAN FC&amp;P VAL'!BH235))</f>
        <v/>
      </c>
      <c r="X235" t="str">
        <f>IF(A235="","",IF('[1]Calculation genes in KEGG path'!L233&gt;='[1]Flux and Impact'!$E$1,IF(('[1]PERCENT ARRAY-MEAN FC&amp;P VAL'!BI235*'[1]PERCENT ARRAY-MEAN FC&amp;P VAL'!BJ235*'[1]PERCENT ARRAY-MEAN FC&amp;P VAL'!BK235+ABS('[1]PERCENT ARRAY-MEAN FC&amp;P VAL'!BL235*'[1]PERCENT ARRAY-MEAN FC&amp;P VAL'!BM235*'[1]PERCENT ARRAY-MEAN FC&amp;P VAL'!BN235))&gt;0,'[1]PERCENT ARRAY-MEAN FC&amp;P VAL'!BI235*'[1]PERCENT ARRAY-MEAN FC&amp;P VAL'!BJ235*'[1]PERCENT ARRAY-MEAN FC&amp;P VAL'!BK235+ABS('[1]PERCENT ARRAY-MEAN FC&amp;P VAL'!BL235*'[1]PERCENT ARRAY-MEAN FC&amp;P VAL'!BM235*'[1]PERCENT ARRAY-MEAN FC&amp;P VAL'!BN235),""),""))</f>
        <v/>
      </c>
      <c r="Y235" s="12" t="str">
        <f>IF(X235="","",'[1]PERCENT ARRAY-MEAN FC&amp;P VAL'!BI235*'[1]PERCENT ARRAY-MEAN FC&amp;P VAL'!BJ235*'[1]PERCENT ARRAY-MEAN FC&amp;P VAL'!BK235-ABS('[1]PERCENT ARRAY-MEAN FC&amp;P VAL'!BL235*'[1]PERCENT ARRAY-MEAN FC&amp;P VAL'!BM235*'[1]PERCENT ARRAY-MEAN FC&amp;P VAL'!BN235))</f>
        <v/>
      </c>
      <c r="Z235" t="str">
        <f>IF(A235="","",IF('[1]Calculation genes in KEGG path'!L233&gt;='[1]Flux and Impact'!$E$1,IF(('[1]PERCENT ARRAY-MEAN FC&amp;P VAL'!BO235*'[1]PERCENT ARRAY-MEAN FC&amp;P VAL'!BP235*'[1]PERCENT ARRAY-MEAN FC&amp;P VAL'!BQ235+ABS('[1]PERCENT ARRAY-MEAN FC&amp;P VAL'!BR235*'[1]PERCENT ARRAY-MEAN FC&amp;P VAL'!BS235*'[1]PERCENT ARRAY-MEAN FC&amp;P VAL'!BT235))&gt;0,'[1]PERCENT ARRAY-MEAN FC&amp;P VAL'!BO235*'[1]PERCENT ARRAY-MEAN FC&amp;P VAL'!BP235*'[1]PERCENT ARRAY-MEAN FC&amp;P VAL'!BQ235+ABS('[1]PERCENT ARRAY-MEAN FC&amp;P VAL'!BR235*'[1]PERCENT ARRAY-MEAN FC&amp;P VAL'!BS235*'[1]PERCENT ARRAY-MEAN FC&amp;P VAL'!BT235),""),""))</f>
        <v/>
      </c>
      <c r="AA235" s="12" t="str">
        <f>IF(Z235="","",'[1]PERCENT ARRAY-MEAN FC&amp;P VAL'!BO235*'[1]PERCENT ARRAY-MEAN FC&amp;P VAL'!BP235*'[1]PERCENT ARRAY-MEAN FC&amp;P VAL'!BQ235-ABS('[1]PERCENT ARRAY-MEAN FC&amp;P VAL'!BR235*'[1]PERCENT ARRAY-MEAN FC&amp;P VAL'!BS235*'[1]PERCENT ARRAY-MEAN FC&amp;P VAL'!BT235))</f>
        <v/>
      </c>
      <c r="AB235" t="str">
        <f>IF(A235="","",IF('[1]Calculation genes in KEGG path'!L233&gt;='[1]Flux and Impact'!$E$1,IF(('[1]PERCENT ARRAY-MEAN FC&amp;P VAL'!BU235*'[1]PERCENT ARRAY-MEAN FC&amp;P VAL'!BV235*'[1]PERCENT ARRAY-MEAN FC&amp;P VAL'!BW235+ABS('[1]PERCENT ARRAY-MEAN FC&amp;P VAL'!BX235*'[1]PERCENT ARRAY-MEAN FC&amp;P VAL'!BY235*'[1]PERCENT ARRAY-MEAN FC&amp;P VAL'!BZ235))&gt;0,'[1]PERCENT ARRAY-MEAN FC&amp;P VAL'!BU235*'[1]PERCENT ARRAY-MEAN FC&amp;P VAL'!BV235*'[1]PERCENT ARRAY-MEAN FC&amp;P VAL'!BW235+ABS('[1]PERCENT ARRAY-MEAN FC&amp;P VAL'!BX235*'[1]PERCENT ARRAY-MEAN FC&amp;P VAL'!BY235*'[1]PERCENT ARRAY-MEAN FC&amp;P VAL'!BZ235),""),""))</f>
        <v/>
      </c>
      <c r="AC235" s="12" t="str">
        <f>IF(AB235="","",'[1]PERCENT ARRAY-MEAN FC&amp;P VAL'!BU235*'[1]PERCENT ARRAY-MEAN FC&amp;P VAL'!BV235*'[1]PERCENT ARRAY-MEAN FC&amp;P VAL'!BW235-ABS('[1]PERCENT ARRAY-MEAN FC&amp;P VAL'!BX235*'[1]PERCENT ARRAY-MEAN FC&amp;P VAL'!BY235*'[1]PERCENT ARRAY-MEAN FC&amp;P VAL'!BZ235))</f>
        <v/>
      </c>
      <c r="AD235" t="str">
        <f>IF(A235="","",IF('[1]Calculation genes in KEGG path'!L233&gt;='[1]Flux and Impact'!$E$1,IF(('[1]PERCENT ARRAY-MEAN FC&amp;P VAL'!CA235*'[1]PERCENT ARRAY-MEAN FC&amp;P VAL'!CB235*'[1]PERCENT ARRAY-MEAN FC&amp;P VAL'!CC235+ABS('[1]PERCENT ARRAY-MEAN FC&amp;P VAL'!CD235*'[1]PERCENT ARRAY-MEAN FC&amp;P VAL'!CE235*'[1]PERCENT ARRAY-MEAN FC&amp;P VAL'!CF235))&gt;0,'[1]PERCENT ARRAY-MEAN FC&amp;P VAL'!CA235*'[1]PERCENT ARRAY-MEAN FC&amp;P VAL'!CB235*'[1]PERCENT ARRAY-MEAN FC&amp;P VAL'!CC235+ABS('[1]PERCENT ARRAY-MEAN FC&amp;P VAL'!CD235*'[1]PERCENT ARRAY-MEAN FC&amp;P VAL'!CE235*'[1]PERCENT ARRAY-MEAN FC&amp;P VAL'!CF235),""),""))</f>
        <v/>
      </c>
      <c r="AE235" s="12" t="str">
        <f>IF(AD235="","",'[1]PERCENT ARRAY-MEAN FC&amp;P VAL'!CA235*'[1]PERCENT ARRAY-MEAN FC&amp;P VAL'!CB235*'[1]PERCENT ARRAY-MEAN FC&amp;P VAL'!CC235-ABS('[1]PERCENT ARRAY-MEAN FC&amp;P VAL'!CD235*'[1]PERCENT ARRAY-MEAN FC&amp;P VAL'!CE235*'[1]PERCENT ARRAY-MEAN FC&amp;P VAL'!CF235))</f>
        <v/>
      </c>
      <c r="AF235" t="str">
        <f>IF(A235="","",IF('[1]Calculation genes in KEGG path'!L233&gt;='[1]Flux and Impact'!$E$1,IF(('[1]PERCENT ARRAY-MEAN FC&amp;P VAL'!CG235*'[1]PERCENT ARRAY-MEAN FC&amp;P VAL'!CH235*'[1]PERCENT ARRAY-MEAN FC&amp;P VAL'!CI235+ABS('[1]PERCENT ARRAY-MEAN FC&amp;P VAL'!CJ235*'[1]PERCENT ARRAY-MEAN FC&amp;P VAL'!CK235*'[1]PERCENT ARRAY-MEAN FC&amp;P VAL'!CL235))&gt;0,'[1]PERCENT ARRAY-MEAN FC&amp;P VAL'!CG235*'[1]PERCENT ARRAY-MEAN FC&amp;P VAL'!CH235*'[1]PERCENT ARRAY-MEAN FC&amp;P VAL'!CI235+ABS('[1]PERCENT ARRAY-MEAN FC&amp;P VAL'!CJ235*'[1]PERCENT ARRAY-MEAN FC&amp;P VAL'!CK235*'[1]PERCENT ARRAY-MEAN FC&amp;P VAL'!CL235),""),""))</f>
        <v/>
      </c>
      <c r="AG235" s="12" t="str">
        <f>IF(AF235="","",'[1]PERCENT ARRAY-MEAN FC&amp;P VAL'!CG235*'[1]PERCENT ARRAY-MEAN FC&amp;P VAL'!CH235*'[1]PERCENT ARRAY-MEAN FC&amp;P VAL'!CI235-ABS('[1]PERCENT ARRAY-MEAN FC&amp;P VAL'!CJ235*'[1]PERCENT ARRAY-MEAN FC&amp;P VAL'!CK235*'[1]PERCENT ARRAY-MEAN FC&amp;P VAL'!CL235))</f>
        <v/>
      </c>
      <c r="AH235" t="str">
        <f>IF(A235="","",IF('[1]Calculation genes in KEGG path'!L233&gt;='[1]Flux and Impact'!$E$1,IF(('[1]PERCENT ARRAY-MEAN FC&amp;P VAL'!CM235*'[1]PERCENT ARRAY-MEAN FC&amp;P VAL'!CN235*'[1]PERCENT ARRAY-MEAN FC&amp;P VAL'!CO235+ABS('[1]PERCENT ARRAY-MEAN FC&amp;P VAL'!CP235*'[1]PERCENT ARRAY-MEAN FC&amp;P VAL'!CQ235*'[1]PERCENT ARRAY-MEAN FC&amp;P VAL'!CR235))&gt;0,'[1]PERCENT ARRAY-MEAN FC&amp;P VAL'!CM235*'[1]PERCENT ARRAY-MEAN FC&amp;P VAL'!CN235*'[1]PERCENT ARRAY-MEAN FC&amp;P VAL'!CO235+ABS('[1]PERCENT ARRAY-MEAN FC&amp;P VAL'!CP235*'[1]PERCENT ARRAY-MEAN FC&amp;P VAL'!CQ235*'[1]PERCENT ARRAY-MEAN FC&amp;P VAL'!CR235),""),""))</f>
        <v/>
      </c>
      <c r="AI235" s="12" t="str">
        <f>IF(AH235="","",'[1]PERCENT ARRAY-MEAN FC&amp;P VAL'!CM235*'[1]PERCENT ARRAY-MEAN FC&amp;P VAL'!CN235*'[1]PERCENT ARRAY-MEAN FC&amp;P VAL'!CO235-ABS('[1]PERCENT ARRAY-MEAN FC&amp;P VAL'!CP235*'[1]PERCENT ARRAY-MEAN FC&amp;P VAL'!CQ235*'[1]PERCENT ARRAY-MEAN FC&amp;P VAL'!CR235))</f>
        <v/>
      </c>
      <c r="AJ235" t="str">
        <f>IF(A235="","",IF('[1]Calculation genes in KEGG path'!L233&gt;='[1]Flux and Impact'!$E$1,IF(('[1]PERCENT ARRAY-MEAN FC&amp;P VAL'!CS235*'[1]PERCENT ARRAY-MEAN FC&amp;P VAL'!CT235*'[1]PERCENT ARRAY-MEAN FC&amp;P VAL'!CU235+ABS('[1]PERCENT ARRAY-MEAN FC&amp;P VAL'!CV235*'[1]PERCENT ARRAY-MEAN FC&amp;P VAL'!CW235*'[1]PERCENT ARRAY-MEAN FC&amp;P VAL'!CX235))&gt;0,'[1]PERCENT ARRAY-MEAN FC&amp;P VAL'!CS235*'[1]PERCENT ARRAY-MEAN FC&amp;P VAL'!CT235*'[1]PERCENT ARRAY-MEAN FC&amp;P VAL'!CU235+ABS('[1]PERCENT ARRAY-MEAN FC&amp;P VAL'!CV235*'[1]PERCENT ARRAY-MEAN FC&amp;P VAL'!CW235*'[1]PERCENT ARRAY-MEAN FC&amp;P VAL'!CX235),""),""))</f>
        <v/>
      </c>
      <c r="AK235" s="12" t="str">
        <f>IF(AJ235="","",'[1]PERCENT ARRAY-MEAN FC&amp;P VAL'!CS235*'[1]PERCENT ARRAY-MEAN FC&amp;P VAL'!CT235*'[1]PERCENT ARRAY-MEAN FC&amp;P VAL'!CU235-ABS('[1]PERCENT ARRAY-MEAN FC&amp;P VAL'!CV235*'[1]PERCENT ARRAY-MEAN FC&amp;P VAL'!CW235*'[1]PERCENT ARRAY-MEAN FC&amp;P VAL'!CX235))</f>
        <v/>
      </c>
      <c r="AL235" t="str">
        <f>IF(A235="","",IF('[1]Calculation genes in KEGG path'!L233&gt;='[1]Flux and Impact'!$E$1,IF(('[1]PERCENT ARRAY-MEAN FC&amp;P VAL'!CY235*'[1]PERCENT ARRAY-MEAN FC&amp;P VAL'!CZ235*'[1]PERCENT ARRAY-MEAN FC&amp;P VAL'!DA235+ABS('[1]PERCENT ARRAY-MEAN FC&amp;P VAL'!DB235*'[1]PERCENT ARRAY-MEAN FC&amp;P VAL'!DC235*'[1]PERCENT ARRAY-MEAN FC&amp;P VAL'!DD235))&gt;0,'[1]PERCENT ARRAY-MEAN FC&amp;P VAL'!CY235*'[1]PERCENT ARRAY-MEAN FC&amp;P VAL'!CZ235*'[1]PERCENT ARRAY-MEAN FC&amp;P VAL'!DA235+ABS('[1]PERCENT ARRAY-MEAN FC&amp;P VAL'!DB235*'[1]PERCENT ARRAY-MEAN FC&amp;P VAL'!DC235*'[1]PERCENT ARRAY-MEAN FC&amp;P VAL'!DD235),""),""))</f>
        <v/>
      </c>
      <c r="AM235" s="12" t="str">
        <f>IF(AL235="","",'[1]PERCENT ARRAY-MEAN FC&amp;P VAL'!CY235*'[1]PERCENT ARRAY-MEAN FC&amp;P VAL'!CZ235*'[1]PERCENT ARRAY-MEAN FC&amp;P VAL'!DA235-ABS('[1]PERCENT ARRAY-MEAN FC&amp;P VAL'!DB235*'[1]PERCENT ARRAY-MEAN FC&amp;P VAL'!DC235*'[1]PERCENT ARRAY-MEAN FC&amp;P VAL'!DD235))</f>
        <v/>
      </c>
      <c r="AN235" t="str">
        <f>IF(A235="","",IF('[1]Calculation genes in KEGG path'!L233&gt;='[1]Flux and Impact'!$E$1,IF(('[1]PERCENT ARRAY-MEAN FC&amp;P VAL'!DE235*'[1]PERCENT ARRAY-MEAN FC&amp;P VAL'!DF235*'[1]PERCENT ARRAY-MEAN FC&amp;P VAL'!DG235+ABS('[1]PERCENT ARRAY-MEAN FC&amp;P VAL'!DH235*'[1]PERCENT ARRAY-MEAN FC&amp;P VAL'!DI235*'[1]PERCENT ARRAY-MEAN FC&amp;P VAL'!DJ235))&gt;0,'[1]PERCENT ARRAY-MEAN FC&amp;P VAL'!DE235*'[1]PERCENT ARRAY-MEAN FC&amp;P VAL'!DF235*'[1]PERCENT ARRAY-MEAN FC&amp;P VAL'!DG235+ABS('[1]PERCENT ARRAY-MEAN FC&amp;P VAL'!DH235*'[1]PERCENT ARRAY-MEAN FC&amp;P VAL'!DI235*'[1]PERCENT ARRAY-MEAN FC&amp;P VAL'!DJ235),""),""))</f>
        <v/>
      </c>
      <c r="AO235" s="12" t="str">
        <f>IF(AN235="","",'[1]PERCENT ARRAY-MEAN FC&amp;P VAL'!DE235*'[1]PERCENT ARRAY-MEAN FC&amp;P VAL'!DF235*'[1]PERCENT ARRAY-MEAN FC&amp;P VAL'!DG235-ABS('[1]PERCENT ARRAY-MEAN FC&amp;P VAL'!DH235*'[1]PERCENT ARRAY-MEAN FC&amp;P VAL'!DI235*'[1]PERCENT ARRAY-MEAN FC&amp;P VAL'!DJ235))</f>
        <v/>
      </c>
      <c r="AP235" t="str">
        <f>IF(A235="","",IF('[1]Calculation genes in KEGG path'!L233&gt;='[1]Flux and Impact'!$E$1,IF(('[1]PERCENT ARRAY-MEAN FC&amp;P VAL'!DK235*'[1]PERCENT ARRAY-MEAN FC&amp;P VAL'!DL235*'[1]PERCENT ARRAY-MEAN FC&amp;P VAL'!DM235+ABS('[1]PERCENT ARRAY-MEAN FC&amp;P VAL'!DN235*'[1]PERCENT ARRAY-MEAN FC&amp;P VAL'!DO235*'[1]PERCENT ARRAY-MEAN FC&amp;P VAL'!DP235))&gt;0,'[1]PERCENT ARRAY-MEAN FC&amp;P VAL'!DK235*'[1]PERCENT ARRAY-MEAN FC&amp;P VAL'!DL235*'[1]PERCENT ARRAY-MEAN FC&amp;P VAL'!DM235+ABS('[1]PERCENT ARRAY-MEAN FC&amp;P VAL'!DN235*'[1]PERCENT ARRAY-MEAN FC&amp;P VAL'!DO235*'[1]PERCENT ARRAY-MEAN FC&amp;P VAL'!DP235),""),""))</f>
        <v/>
      </c>
      <c r="AQ235" s="12" t="str">
        <f>IF(AP235="","",'[1]PERCENT ARRAY-MEAN FC&amp;P VAL'!DK235*'[1]PERCENT ARRAY-MEAN FC&amp;P VAL'!DL235*'[1]PERCENT ARRAY-MEAN FC&amp;P VAL'!DM235-ABS('[1]PERCENT ARRAY-MEAN FC&amp;P VAL'!DN235*'[1]PERCENT ARRAY-MEAN FC&amp;P VAL'!DO235*'[1]PERCENT ARRAY-MEAN FC&amp;P VAL'!DP235))</f>
        <v/>
      </c>
      <c r="AR235" t="str">
        <f>IF(A235="","",IF('[1]Calculation genes in KEGG path'!L233&gt;='[1]Flux and Impact'!$E$1,IF(('[1]PERCENT ARRAY-MEAN FC&amp;P VAL'!DQ235*'[1]PERCENT ARRAY-MEAN FC&amp;P VAL'!DR235*'[1]PERCENT ARRAY-MEAN FC&amp;P VAL'!DS235+ABS('[1]PERCENT ARRAY-MEAN FC&amp;P VAL'!DT235*'[1]PERCENT ARRAY-MEAN FC&amp;P VAL'!DU235*'[1]PERCENT ARRAY-MEAN FC&amp;P VAL'!DV235))&gt;0,'[1]PERCENT ARRAY-MEAN FC&amp;P VAL'!DQ235*'[1]PERCENT ARRAY-MEAN FC&amp;P VAL'!DR235*'[1]PERCENT ARRAY-MEAN FC&amp;P VAL'!DS235+ABS('[1]PERCENT ARRAY-MEAN FC&amp;P VAL'!DT235*'[1]PERCENT ARRAY-MEAN FC&amp;P VAL'!DU235*'[1]PERCENT ARRAY-MEAN FC&amp;P VAL'!DV235),""),""))</f>
        <v/>
      </c>
      <c r="AS235" s="12" t="str">
        <f>IF(AR235="","",'[1]PERCENT ARRAY-MEAN FC&amp;P VAL'!DQ235*'[1]PERCENT ARRAY-MEAN FC&amp;P VAL'!DR235*'[1]PERCENT ARRAY-MEAN FC&amp;P VAL'!DS235-ABS('[1]PERCENT ARRAY-MEAN FC&amp;P VAL'!DT235*'[1]PERCENT ARRAY-MEAN FC&amp;P VAL'!DU235*'[1]PERCENT ARRAY-MEAN FC&amp;P VAL'!DV235))</f>
        <v/>
      </c>
      <c r="AT235" s="12" t="str">
        <f t="shared" si="9"/>
        <v/>
      </c>
      <c r="AU235" s="12" t="str">
        <f t="shared" si="10"/>
        <v/>
      </c>
    </row>
    <row r="236" spans="1:47">
      <c r="A236">
        <f>'[1]Calculation genes in KEGG path'!I234</f>
        <v>0</v>
      </c>
      <c r="B236" t="e">
        <f>IF('[1]PERCENT ARRAY-MEAN FC&amp;P VAL'!A236="","",'[1]PERCENT ARRAY-MEAN FC&amp;P VAL'!A236)</f>
        <v>#N/A</v>
      </c>
      <c r="C236" t="e">
        <f>IF('[1]PERCENT ARRAY-MEAN FC&amp;P VAL'!B236="","",'[1]PERCENT ARRAY-MEAN FC&amp;P VAL'!B236)</f>
        <v>#N/A</v>
      </c>
      <c r="D236" t="e">
        <f>IF('[1]PERCENT ARRAY-MEAN FC&amp;P VAL'!C236="","",'[1]PERCENT ARRAY-MEAN FC&amp;P VAL'!C236)</f>
        <v>#N/A</v>
      </c>
      <c r="E236" s="12">
        <f t="shared" si="11"/>
        <v>0</v>
      </c>
      <c r="F236" t="str">
        <f>IF(A236="","",IF('[1]Calculation genes in KEGG path'!L234&gt;='[1]Flux and Impact'!$E$1,IF('[1]PERCENT ARRAY-MEAN FC&amp;P VAL'!G236*'[1]PERCENT ARRAY-MEAN FC&amp;P VAL'!H236*'[1]PERCENT ARRAY-MEAN FC&amp;P VAL'!I236+ABS('[1]PERCENT ARRAY-MEAN FC&amp;P VAL'!J236*'[1]PERCENT ARRAY-MEAN FC&amp;P VAL'!K236*'[1]PERCENT ARRAY-MEAN FC&amp;P VAL'!L236)&gt;0,'[1]PERCENT ARRAY-MEAN FC&amp;P VAL'!G236*'[1]PERCENT ARRAY-MEAN FC&amp;P VAL'!H236*'[1]PERCENT ARRAY-MEAN FC&amp;P VAL'!I236+ABS('[1]PERCENT ARRAY-MEAN FC&amp;P VAL'!J236*'[1]PERCENT ARRAY-MEAN FC&amp;P VAL'!K236*'[1]PERCENT ARRAY-MEAN FC&amp;P VAL'!L236),""),""))</f>
        <v/>
      </c>
      <c r="G236" s="12" t="str">
        <f>IF(F236="","",'[1]PERCENT ARRAY-MEAN FC&amp;P VAL'!G236*'[1]PERCENT ARRAY-MEAN FC&amp;P VAL'!H236*'[1]PERCENT ARRAY-MEAN FC&amp;P VAL'!I236-ABS('[1]PERCENT ARRAY-MEAN FC&amp;P VAL'!J236*'[1]PERCENT ARRAY-MEAN FC&amp;P VAL'!K236*'[1]PERCENT ARRAY-MEAN FC&amp;P VAL'!L236))</f>
        <v/>
      </c>
      <c r="H236" t="str">
        <f>IF(A236="","",IF('[1]Calculation genes in KEGG path'!L234&gt;='[1]Flux and Impact'!$E$1,IF(('[1]PERCENT ARRAY-MEAN FC&amp;P VAL'!M236*'[1]PERCENT ARRAY-MEAN FC&amp;P VAL'!N236*'[1]PERCENT ARRAY-MEAN FC&amp;P VAL'!O236+ABS('[1]PERCENT ARRAY-MEAN FC&amp;P VAL'!P236*'[1]PERCENT ARRAY-MEAN FC&amp;P VAL'!Q236*'[1]PERCENT ARRAY-MEAN FC&amp;P VAL'!R236))&gt;0,'[1]PERCENT ARRAY-MEAN FC&amp;P VAL'!M236*'[1]PERCENT ARRAY-MEAN FC&amp;P VAL'!N236*'[1]PERCENT ARRAY-MEAN FC&amp;P VAL'!O236+ABS('[1]PERCENT ARRAY-MEAN FC&amp;P VAL'!P236*'[1]PERCENT ARRAY-MEAN FC&amp;P VAL'!Q236*'[1]PERCENT ARRAY-MEAN FC&amp;P VAL'!R236),""),""))</f>
        <v/>
      </c>
      <c r="I236" s="12" t="str">
        <f>IF(H236="","",'[1]PERCENT ARRAY-MEAN FC&amp;P VAL'!M236*'[1]PERCENT ARRAY-MEAN FC&amp;P VAL'!N236*'[1]PERCENT ARRAY-MEAN FC&amp;P VAL'!O236-ABS('[1]PERCENT ARRAY-MEAN FC&amp;P VAL'!P236*'[1]PERCENT ARRAY-MEAN FC&amp;P VAL'!Q236*'[1]PERCENT ARRAY-MEAN FC&amp;P VAL'!R236))</f>
        <v/>
      </c>
      <c r="J236" t="str">
        <f>IF(A236="","",IF('[1]Calculation genes in KEGG path'!L234&gt;='[1]Flux and Impact'!$E$1,IF(('[1]PERCENT ARRAY-MEAN FC&amp;P VAL'!S236*'[1]PERCENT ARRAY-MEAN FC&amp;P VAL'!T236*'[1]PERCENT ARRAY-MEAN FC&amp;P VAL'!U236+ABS('[1]PERCENT ARRAY-MEAN FC&amp;P VAL'!V236*'[1]PERCENT ARRAY-MEAN FC&amp;P VAL'!W236*'[1]PERCENT ARRAY-MEAN FC&amp;P VAL'!X236))&gt;0,'[1]PERCENT ARRAY-MEAN FC&amp;P VAL'!S236*'[1]PERCENT ARRAY-MEAN FC&amp;P VAL'!T236*'[1]PERCENT ARRAY-MEAN FC&amp;P VAL'!U236+ABS('[1]PERCENT ARRAY-MEAN FC&amp;P VAL'!V236*'[1]PERCENT ARRAY-MEAN FC&amp;P VAL'!W236*'[1]PERCENT ARRAY-MEAN FC&amp;P VAL'!X236),""),""))</f>
        <v/>
      </c>
      <c r="K236" s="12" t="str">
        <f>IF(J236="","",'[1]PERCENT ARRAY-MEAN FC&amp;P VAL'!S236*'[1]PERCENT ARRAY-MEAN FC&amp;P VAL'!T236*'[1]PERCENT ARRAY-MEAN FC&amp;P VAL'!U236-ABS('[1]PERCENT ARRAY-MEAN FC&amp;P VAL'!V236*'[1]PERCENT ARRAY-MEAN FC&amp;P VAL'!W236*'[1]PERCENT ARRAY-MEAN FC&amp;P VAL'!X236))</f>
        <v/>
      </c>
      <c r="L236" t="str">
        <f>IF(A236="","",IF('[1]Calculation genes in KEGG path'!L234&gt;='[1]Flux and Impact'!$E$1,IF(('[1]PERCENT ARRAY-MEAN FC&amp;P VAL'!Y236*'[1]PERCENT ARRAY-MEAN FC&amp;P VAL'!Z236*'[1]PERCENT ARRAY-MEAN FC&amp;P VAL'!AA236+ABS('[1]PERCENT ARRAY-MEAN FC&amp;P VAL'!AB236*'[1]PERCENT ARRAY-MEAN FC&amp;P VAL'!AC236*'[1]PERCENT ARRAY-MEAN FC&amp;P VAL'!AD236))&gt;0,'[1]PERCENT ARRAY-MEAN FC&amp;P VAL'!Y236*'[1]PERCENT ARRAY-MEAN FC&amp;P VAL'!Z236*'[1]PERCENT ARRAY-MEAN FC&amp;P VAL'!AA236+ABS('[1]PERCENT ARRAY-MEAN FC&amp;P VAL'!AB236*'[1]PERCENT ARRAY-MEAN FC&amp;P VAL'!AC236*'[1]PERCENT ARRAY-MEAN FC&amp;P VAL'!AD236),""),""))</f>
        <v/>
      </c>
      <c r="M236" s="12" t="str">
        <f>IF(L236="","",'[1]PERCENT ARRAY-MEAN FC&amp;P VAL'!Y236*'[1]PERCENT ARRAY-MEAN FC&amp;P VAL'!Z236*'[1]PERCENT ARRAY-MEAN FC&amp;P VAL'!AA236-ABS('[1]PERCENT ARRAY-MEAN FC&amp;P VAL'!AB236*'[1]PERCENT ARRAY-MEAN FC&amp;P VAL'!AC236*'[1]PERCENT ARRAY-MEAN FC&amp;P VAL'!AD236))</f>
        <v/>
      </c>
      <c r="N236" t="str">
        <f>IF(A236="","",IF('[1]Calculation genes in KEGG path'!L234&gt;='[1]Flux and Impact'!$E$1,IF(('[1]PERCENT ARRAY-MEAN FC&amp;P VAL'!AE236*'[1]PERCENT ARRAY-MEAN FC&amp;P VAL'!AF236*'[1]PERCENT ARRAY-MEAN FC&amp;P VAL'!AG236+ABS('[1]PERCENT ARRAY-MEAN FC&amp;P VAL'!AH236*'[1]PERCENT ARRAY-MEAN FC&amp;P VAL'!AI236*'[1]PERCENT ARRAY-MEAN FC&amp;P VAL'!AJ236))&gt;0,'[1]PERCENT ARRAY-MEAN FC&amp;P VAL'!AE236*'[1]PERCENT ARRAY-MEAN FC&amp;P VAL'!AF236*'[1]PERCENT ARRAY-MEAN FC&amp;P VAL'!AG236+ABS('[1]PERCENT ARRAY-MEAN FC&amp;P VAL'!AH236*'[1]PERCENT ARRAY-MEAN FC&amp;P VAL'!AI236*'[1]PERCENT ARRAY-MEAN FC&amp;P VAL'!AJ236),""),""))</f>
        <v/>
      </c>
      <c r="O236" s="12" t="str">
        <f>IF(N236="","",'[1]PERCENT ARRAY-MEAN FC&amp;P VAL'!AE236*'[1]PERCENT ARRAY-MEAN FC&amp;P VAL'!AF236*'[1]PERCENT ARRAY-MEAN FC&amp;P VAL'!AG236-ABS('[1]PERCENT ARRAY-MEAN FC&amp;P VAL'!AH236*'[1]PERCENT ARRAY-MEAN FC&amp;P VAL'!AI236*'[1]PERCENT ARRAY-MEAN FC&amp;P VAL'!AJ236))</f>
        <v/>
      </c>
      <c r="P236" t="str">
        <f>IF(A236="","",IF('[1]Calculation genes in KEGG path'!L234&gt;='[1]Flux and Impact'!$E$1,IF(('[1]PERCENT ARRAY-MEAN FC&amp;P VAL'!AK236*'[1]PERCENT ARRAY-MEAN FC&amp;P VAL'!AL236*'[1]PERCENT ARRAY-MEAN FC&amp;P VAL'!AM236+ABS('[1]PERCENT ARRAY-MEAN FC&amp;P VAL'!AN236*'[1]PERCENT ARRAY-MEAN FC&amp;P VAL'!AO236*'[1]PERCENT ARRAY-MEAN FC&amp;P VAL'!AP236))&gt;0,'[1]PERCENT ARRAY-MEAN FC&amp;P VAL'!AK236*'[1]PERCENT ARRAY-MEAN FC&amp;P VAL'!AL236*'[1]PERCENT ARRAY-MEAN FC&amp;P VAL'!AM236+ABS('[1]PERCENT ARRAY-MEAN FC&amp;P VAL'!AN236*'[1]PERCENT ARRAY-MEAN FC&amp;P VAL'!AO236*'[1]PERCENT ARRAY-MEAN FC&amp;P VAL'!AP236),""),""))</f>
        <v/>
      </c>
      <c r="Q236" s="12" t="str">
        <f>IF(P236="","",'[1]PERCENT ARRAY-MEAN FC&amp;P VAL'!AK236*'[1]PERCENT ARRAY-MEAN FC&amp;P VAL'!AL236*'[1]PERCENT ARRAY-MEAN FC&amp;P VAL'!AM236-ABS('[1]PERCENT ARRAY-MEAN FC&amp;P VAL'!AN236*'[1]PERCENT ARRAY-MEAN FC&amp;P VAL'!AO236*'[1]PERCENT ARRAY-MEAN FC&amp;P VAL'!AP236))</f>
        <v/>
      </c>
      <c r="R236" t="str">
        <f>IF(A236="","",IF('[1]Calculation genes in KEGG path'!L234&gt;='[1]Flux and Impact'!$E$1,IF(('[1]PERCENT ARRAY-MEAN FC&amp;P VAL'!AQ236*'[1]PERCENT ARRAY-MEAN FC&amp;P VAL'!AR236*'[1]PERCENT ARRAY-MEAN FC&amp;P VAL'!AS236+ABS('[1]PERCENT ARRAY-MEAN FC&amp;P VAL'!AT236*'[1]PERCENT ARRAY-MEAN FC&amp;P VAL'!AU236*'[1]PERCENT ARRAY-MEAN FC&amp;P VAL'!AV236))&gt;0,'[1]PERCENT ARRAY-MEAN FC&amp;P VAL'!AQ236*'[1]PERCENT ARRAY-MEAN FC&amp;P VAL'!AR236*'[1]PERCENT ARRAY-MEAN FC&amp;P VAL'!AS236+ABS('[1]PERCENT ARRAY-MEAN FC&amp;P VAL'!AT236*'[1]PERCENT ARRAY-MEAN FC&amp;P VAL'!AU236*'[1]PERCENT ARRAY-MEAN FC&amp;P VAL'!AV236),""),""))</f>
        <v/>
      </c>
      <c r="S236" s="12" t="str">
        <f>IF(R236="","",'[1]PERCENT ARRAY-MEAN FC&amp;P VAL'!AQ236*'[1]PERCENT ARRAY-MEAN FC&amp;P VAL'!AR236*'[1]PERCENT ARRAY-MEAN FC&amp;P VAL'!AS236-ABS('[1]PERCENT ARRAY-MEAN FC&amp;P VAL'!AT236*'[1]PERCENT ARRAY-MEAN FC&amp;P VAL'!AU236*'[1]PERCENT ARRAY-MEAN FC&amp;P VAL'!AV236))</f>
        <v/>
      </c>
      <c r="T236" t="str">
        <f>IF(A236="","",IF('[1]Calculation genes in KEGG path'!L234&gt;='[1]Flux and Impact'!$E$1,IF(('[1]PERCENT ARRAY-MEAN FC&amp;P VAL'!AW236*'[1]PERCENT ARRAY-MEAN FC&amp;P VAL'!AX236*'[1]PERCENT ARRAY-MEAN FC&amp;P VAL'!AY236+ABS('[1]PERCENT ARRAY-MEAN FC&amp;P VAL'!AZ236*'[1]PERCENT ARRAY-MEAN FC&amp;P VAL'!BA236*'[1]PERCENT ARRAY-MEAN FC&amp;P VAL'!BB236))&gt;0,'[1]PERCENT ARRAY-MEAN FC&amp;P VAL'!AW236*'[1]PERCENT ARRAY-MEAN FC&amp;P VAL'!AX236*'[1]PERCENT ARRAY-MEAN FC&amp;P VAL'!AY236+ABS('[1]PERCENT ARRAY-MEAN FC&amp;P VAL'!AZ236*'[1]PERCENT ARRAY-MEAN FC&amp;P VAL'!BA236*'[1]PERCENT ARRAY-MEAN FC&amp;P VAL'!BB236),""),""))</f>
        <v/>
      </c>
      <c r="U236" s="12" t="str">
        <f>IF(T236="","",'[1]PERCENT ARRAY-MEAN FC&amp;P VAL'!AW236*'[1]PERCENT ARRAY-MEAN FC&amp;P VAL'!AX236*'[1]PERCENT ARRAY-MEAN FC&amp;P VAL'!AY236-ABS('[1]PERCENT ARRAY-MEAN FC&amp;P VAL'!AZ236*'[1]PERCENT ARRAY-MEAN FC&amp;P VAL'!BA236*'[1]PERCENT ARRAY-MEAN FC&amp;P VAL'!BB236))</f>
        <v/>
      </c>
      <c r="V236" t="str">
        <f>IF(A236="","",IF('[1]Calculation genes in KEGG path'!L234&gt;='[1]Flux and Impact'!$E$1,IF(('[1]PERCENT ARRAY-MEAN FC&amp;P VAL'!BC236*'[1]PERCENT ARRAY-MEAN FC&amp;P VAL'!BD236*'[1]PERCENT ARRAY-MEAN FC&amp;P VAL'!BE236+ABS('[1]PERCENT ARRAY-MEAN FC&amp;P VAL'!BF236*'[1]PERCENT ARRAY-MEAN FC&amp;P VAL'!BG236*'[1]PERCENT ARRAY-MEAN FC&amp;P VAL'!BH236))&gt;0,'[1]PERCENT ARRAY-MEAN FC&amp;P VAL'!BC236*'[1]PERCENT ARRAY-MEAN FC&amp;P VAL'!BD236*'[1]PERCENT ARRAY-MEAN FC&amp;P VAL'!BE236+ABS('[1]PERCENT ARRAY-MEAN FC&amp;P VAL'!BF236*'[1]PERCENT ARRAY-MEAN FC&amp;P VAL'!BG236*'[1]PERCENT ARRAY-MEAN FC&amp;P VAL'!BH236),""),""))</f>
        <v/>
      </c>
      <c r="W236" s="12" t="str">
        <f>IF(V236="","",'[1]PERCENT ARRAY-MEAN FC&amp;P VAL'!BC236*'[1]PERCENT ARRAY-MEAN FC&amp;P VAL'!BD236*'[1]PERCENT ARRAY-MEAN FC&amp;P VAL'!BE236-ABS('[1]PERCENT ARRAY-MEAN FC&amp;P VAL'!BF236*'[1]PERCENT ARRAY-MEAN FC&amp;P VAL'!BG236*'[1]PERCENT ARRAY-MEAN FC&amp;P VAL'!BH236))</f>
        <v/>
      </c>
      <c r="X236" t="str">
        <f>IF(A236="","",IF('[1]Calculation genes in KEGG path'!L234&gt;='[1]Flux and Impact'!$E$1,IF(('[1]PERCENT ARRAY-MEAN FC&amp;P VAL'!BI236*'[1]PERCENT ARRAY-MEAN FC&amp;P VAL'!BJ236*'[1]PERCENT ARRAY-MEAN FC&amp;P VAL'!BK236+ABS('[1]PERCENT ARRAY-MEAN FC&amp;P VAL'!BL236*'[1]PERCENT ARRAY-MEAN FC&amp;P VAL'!BM236*'[1]PERCENT ARRAY-MEAN FC&amp;P VAL'!BN236))&gt;0,'[1]PERCENT ARRAY-MEAN FC&amp;P VAL'!BI236*'[1]PERCENT ARRAY-MEAN FC&amp;P VAL'!BJ236*'[1]PERCENT ARRAY-MEAN FC&amp;P VAL'!BK236+ABS('[1]PERCENT ARRAY-MEAN FC&amp;P VAL'!BL236*'[1]PERCENT ARRAY-MEAN FC&amp;P VAL'!BM236*'[1]PERCENT ARRAY-MEAN FC&amp;P VAL'!BN236),""),""))</f>
        <v/>
      </c>
      <c r="Y236" s="12" t="str">
        <f>IF(X236="","",'[1]PERCENT ARRAY-MEAN FC&amp;P VAL'!BI236*'[1]PERCENT ARRAY-MEAN FC&amp;P VAL'!BJ236*'[1]PERCENT ARRAY-MEAN FC&amp;P VAL'!BK236-ABS('[1]PERCENT ARRAY-MEAN FC&amp;P VAL'!BL236*'[1]PERCENT ARRAY-MEAN FC&amp;P VAL'!BM236*'[1]PERCENT ARRAY-MEAN FC&amp;P VAL'!BN236))</f>
        <v/>
      </c>
      <c r="Z236" t="str">
        <f>IF(A236="","",IF('[1]Calculation genes in KEGG path'!L234&gt;='[1]Flux and Impact'!$E$1,IF(('[1]PERCENT ARRAY-MEAN FC&amp;P VAL'!BO236*'[1]PERCENT ARRAY-MEAN FC&amp;P VAL'!BP236*'[1]PERCENT ARRAY-MEAN FC&amp;P VAL'!BQ236+ABS('[1]PERCENT ARRAY-MEAN FC&amp;P VAL'!BR236*'[1]PERCENT ARRAY-MEAN FC&amp;P VAL'!BS236*'[1]PERCENT ARRAY-MEAN FC&amp;P VAL'!BT236))&gt;0,'[1]PERCENT ARRAY-MEAN FC&amp;P VAL'!BO236*'[1]PERCENT ARRAY-MEAN FC&amp;P VAL'!BP236*'[1]PERCENT ARRAY-MEAN FC&amp;P VAL'!BQ236+ABS('[1]PERCENT ARRAY-MEAN FC&amp;P VAL'!BR236*'[1]PERCENT ARRAY-MEAN FC&amp;P VAL'!BS236*'[1]PERCENT ARRAY-MEAN FC&amp;P VAL'!BT236),""),""))</f>
        <v/>
      </c>
      <c r="AA236" s="12" t="str">
        <f>IF(Z236="","",'[1]PERCENT ARRAY-MEAN FC&amp;P VAL'!BO236*'[1]PERCENT ARRAY-MEAN FC&amp;P VAL'!BP236*'[1]PERCENT ARRAY-MEAN FC&amp;P VAL'!BQ236-ABS('[1]PERCENT ARRAY-MEAN FC&amp;P VAL'!BR236*'[1]PERCENT ARRAY-MEAN FC&amp;P VAL'!BS236*'[1]PERCENT ARRAY-MEAN FC&amp;P VAL'!BT236))</f>
        <v/>
      </c>
      <c r="AB236" t="str">
        <f>IF(A236="","",IF('[1]Calculation genes in KEGG path'!L234&gt;='[1]Flux and Impact'!$E$1,IF(('[1]PERCENT ARRAY-MEAN FC&amp;P VAL'!BU236*'[1]PERCENT ARRAY-MEAN FC&amp;P VAL'!BV236*'[1]PERCENT ARRAY-MEAN FC&amp;P VAL'!BW236+ABS('[1]PERCENT ARRAY-MEAN FC&amp;P VAL'!BX236*'[1]PERCENT ARRAY-MEAN FC&amp;P VAL'!BY236*'[1]PERCENT ARRAY-MEAN FC&amp;P VAL'!BZ236))&gt;0,'[1]PERCENT ARRAY-MEAN FC&amp;P VAL'!BU236*'[1]PERCENT ARRAY-MEAN FC&amp;P VAL'!BV236*'[1]PERCENT ARRAY-MEAN FC&amp;P VAL'!BW236+ABS('[1]PERCENT ARRAY-MEAN FC&amp;P VAL'!BX236*'[1]PERCENT ARRAY-MEAN FC&amp;P VAL'!BY236*'[1]PERCENT ARRAY-MEAN FC&amp;P VAL'!BZ236),""),""))</f>
        <v/>
      </c>
      <c r="AC236" s="12" t="str">
        <f>IF(AB236="","",'[1]PERCENT ARRAY-MEAN FC&amp;P VAL'!BU236*'[1]PERCENT ARRAY-MEAN FC&amp;P VAL'!BV236*'[1]PERCENT ARRAY-MEAN FC&amp;P VAL'!BW236-ABS('[1]PERCENT ARRAY-MEAN FC&amp;P VAL'!BX236*'[1]PERCENT ARRAY-MEAN FC&amp;P VAL'!BY236*'[1]PERCENT ARRAY-MEAN FC&amp;P VAL'!BZ236))</f>
        <v/>
      </c>
      <c r="AD236" t="str">
        <f>IF(A236="","",IF('[1]Calculation genes in KEGG path'!L234&gt;='[1]Flux and Impact'!$E$1,IF(('[1]PERCENT ARRAY-MEAN FC&amp;P VAL'!CA236*'[1]PERCENT ARRAY-MEAN FC&amp;P VAL'!CB236*'[1]PERCENT ARRAY-MEAN FC&amp;P VAL'!CC236+ABS('[1]PERCENT ARRAY-MEAN FC&amp;P VAL'!CD236*'[1]PERCENT ARRAY-MEAN FC&amp;P VAL'!CE236*'[1]PERCENT ARRAY-MEAN FC&amp;P VAL'!CF236))&gt;0,'[1]PERCENT ARRAY-MEAN FC&amp;P VAL'!CA236*'[1]PERCENT ARRAY-MEAN FC&amp;P VAL'!CB236*'[1]PERCENT ARRAY-MEAN FC&amp;P VAL'!CC236+ABS('[1]PERCENT ARRAY-MEAN FC&amp;P VAL'!CD236*'[1]PERCENT ARRAY-MEAN FC&amp;P VAL'!CE236*'[1]PERCENT ARRAY-MEAN FC&amp;P VAL'!CF236),""),""))</f>
        <v/>
      </c>
      <c r="AE236" s="12" t="str">
        <f>IF(AD236="","",'[1]PERCENT ARRAY-MEAN FC&amp;P VAL'!CA236*'[1]PERCENT ARRAY-MEAN FC&amp;P VAL'!CB236*'[1]PERCENT ARRAY-MEAN FC&amp;P VAL'!CC236-ABS('[1]PERCENT ARRAY-MEAN FC&amp;P VAL'!CD236*'[1]PERCENT ARRAY-MEAN FC&amp;P VAL'!CE236*'[1]PERCENT ARRAY-MEAN FC&amp;P VAL'!CF236))</f>
        <v/>
      </c>
      <c r="AF236" t="str">
        <f>IF(A236="","",IF('[1]Calculation genes in KEGG path'!L234&gt;='[1]Flux and Impact'!$E$1,IF(('[1]PERCENT ARRAY-MEAN FC&amp;P VAL'!CG236*'[1]PERCENT ARRAY-MEAN FC&amp;P VAL'!CH236*'[1]PERCENT ARRAY-MEAN FC&amp;P VAL'!CI236+ABS('[1]PERCENT ARRAY-MEAN FC&amp;P VAL'!CJ236*'[1]PERCENT ARRAY-MEAN FC&amp;P VAL'!CK236*'[1]PERCENT ARRAY-MEAN FC&amp;P VAL'!CL236))&gt;0,'[1]PERCENT ARRAY-MEAN FC&amp;P VAL'!CG236*'[1]PERCENT ARRAY-MEAN FC&amp;P VAL'!CH236*'[1]PERCENT ARRAY-MEAN FC&amp;P VAL'!CI236+ABS('[1]PERCENT ARRAY-MEAN FC&amp;P VAL'!CJ236*'[1]PERCENT ARRAY-MEAN FC&amp;P VAL'!CK236*'[1]PERCENT ARRAY-MEAN FC&amp;P VAL'!CL236),""),""))</f>
        <v/>
      </c>
      <c r="AG236" s="12" t="str">
        <f>IF(AF236="","",'[1]PERCENT ARRAY-MEAN FC&amp;P VAL'!CG236*'[1]PERCENT ARRAY-MEAN FC&amp;P VAL'!CH236*'[1]PERCENT ARRAY-MEAN FC&amp;P VAL'!CI236-ABS('[1]PERCENT ARRAY-MEAN FC&amp;P VAL'!CJ236*'[1]PERCENT ARRAY-MEAN FC&amp;P VAL'!CK236*'[1]PERCENT ARRAY-MEAN FC&amp;P VAL'!CL236))</f>
        <v/>
      </c>
      <c r="AH236" t="str">
        <f>IF(A236="","",IF('[1]Calculation genes in KEGG path'!L234&gt;='[1]Flux and Impact'!$E$1,IF(('[1]PERCENT ARRAY-MEAN FC&amp;P VAL'!CM236*'[1]PERCENT ARRAY-MEAN FC&amp;P VAL'!CN236*'[1]PERCENT ARRAY-MEAN FC&amp;P VAL'!CO236+ABS('[1]PERCENT ARRAY-MEAN FC&amp;P VAL'!CP236*'[1]PERCENT ARRAY-MEAN FC&amp;P VAL'!CQ236*'[1]PERCENT ARRAY-MEAN FC&amp;P VAL'!CR236))&gt;0,'[1]PERCENT ARRAY-MEAN FC&amp;P VAL'!CM236*'[1]PERCENT ARRAY-MEAN FC&amp;P VAL'!CN236*'[1]PERCENT ARRAY-MEAN FC&amp;P VAL'!CO236+ABS('[1]PERCENT ARRAY-MEAN FC&amp;P VAL'!CP236*'[1]PERCENT ARRAY-MEAN FC&amp;P VAL'!CQ236*'[1]PERCENT ARRAY-MEAN FC&amp;P VAL'!CR236),""),""))</f>
        <v/>
      </c>
      <c r="AI236" s="12" t="str">
        <f>IF(AH236="","",'[1]PERCENT ARRAY-MEAN FC&amp;P VAL'!CM236*'[1]PERCENT ARRAY-MEAN FC&amp;P VAL'!CN236*'[1]PERCENT ARRAY-MEAN FC&amp;P VAL'!CO236-ABS('[1]PERCENT ARRAY-MEAN FC&amp;P VAL'!CP236*'[1]PERCENT ARRAY-MEAN FC&amp;P VAL'!CQ236*'[1]PERCENT ARRAY-MEAN FC&amp;P VAL'!CR236))</f>
        <v/>
      </c>
      <c r="AJ236" t="str">
        <f>IF(A236="","",IF('[1]Calculation genes in KEGG path'!L234&gt;='[1]Flux and Impact'!$E$1,IF(('[1]PERCENT ARRAY-MEAN FC&amp;P VAL'!CS236*'[1]PERCENT ARRAY-MEAN FC&amp;P VAL'!CT236*'[1]PERCENT ARRAY-MEAN FC&amp;P VAL'!CU236+ABS('[1]PERCENT ARRAY-MEAN FC&amp;P VAL'!CV236*'[1]PERCENT ARRAY-MEAN FC&amp;P VAL'!CW236*'[1]PERCENT ARRAY-MEAN FC&amp;P VAL'!CX236))&gt;0,'[1]PERCENT ARRAY-MEAN FC&amp;P VAL'!CS236*'[1]PERCENT ARRAY-MEAN FC&amp;P VAL'!CT236*'[1]PERCENT ARRAY-MEAN FC&amp;P VAL'!CU236+ABS('[1]PERCENT ARRAY-MEAN FC&amp;P VAL'!CV236*'[1]PERCENT ARRAY-MEAN FC&amp;P VAL'!CW236*'[1]PERCENT ARRAY-MEAN FC&amp;P VAL'!CX236),""),""))</f>
        <v/>
      </c>
      <c r="AK236" s="12" t="str">
        <f>IF(AJ236="","",'[1]PERCENT ARRAY-MEAN FC&amp;P VAL'!CS236*'[1]PERCENT ARRAY-MEAN FC&amp;P VAL'!CT236*'[1]PERCENT ARRAY-MEAN FC&amp;P VAL'!CU236-ABS('[1]PERCENT ARRAY-MEAN FC&amp;P VAL'!CV236*'[1]PERCENT ARRAY-MEAN FC&amp;P VAL'!CW236*'[1]PERCENT ARRAY-MEAN FC&amp;P VAL'!CX236))</f>
        <v/>
      </c>
      <c r="AL236" t="str">
        <f>IF(A236="","",IF('[1]Calculation genes in KEGG path'!L234&gt;='[1]Flux and Impact'!$E$1,IF(('[1]PERCENT ARRAY-MEAN FC&amp;P VAL'!CY236*'[1]PERCENT ARRAY-MEAN FC&amp;P VAL'!CZ236*'[1]PERCENT ARRAY-MEAN FC&amp;P VAL'!DA236+ABS('[1]PERCENT ARRAY-MEAN FC&amp;P VAL'!DB236*'[1]PERCENT ARRAY-MEAN FC&amp;P VAL'!DC236*'[1]PERCENT ARRAY-MEAN FC&amp;P VAL'!DD236))&gt;0,'[1]PERCENT ARRAY-MEAN FC&amp;P VAL'!CY236*'[1]PERCENT ARRAY-MEAN FC&amp;P VAL'!CZ236*'[1]PERCENT ARRAY-MEAN FC&amp;P VAL'!DA236+ABS('[1]PERCENT ARRAY-MEAN FC&amp;P VAL'!DB236*'[1]PERCENT ARRAY-MEAN FC&amp;P VAL'!DC236*'[1]PERCENT ARRAY-MEAN FC&amp;P VAL'!DD236),""),""))</f>
        <v/>
      </c>
      <c r="AM236" s="12" t="str">
        <f>IF(AL236="","",'[1]PERCENT ARRAY-MEAN FC&amp;P VAL'!CY236*'[1]PERCENT ARRAY-MEAN FC&amp;P VAL'!CZ236*'[1]PERCENT ARRAY-MEAN FC&amp;P VAL'!DA236-ABS('[1]PERCENT ARRAY-MEAN FC&amp;P VAL'!DB236*'[1]PERCENT ARRAY-MEAN FC&amp;P VAL'!DC236*'[1]PERCENT ARRAY-MEAN FC&amp;P VAL'!DD236))</f>
        <v/>
      </c>
      <c r="AN236" t="str">
        <f>IF(A236="","",IF('[1]Calculation genes in KEGG path'!L234&gt;='[1]Flux and Impact'!$E$1,IF(('[1]PERCENT ARRAY-MEAN FC&amp;P VAL'!DE236*'[1]PERCENT ARRAY-MEAN FC&amp;P VAL'!DF236*'[1]PERCENT ARRAY-MEAN FC&amp;P VAL'!DG236+ABS('[1]PERCENT ARRAY-MEAN FC&amp;P VAL'!DH236*'[1]PERCENT ARRAY-MEAN FC&amp;P VAL'!DI236*'[1]PERCENT ARRAY-MEAN FC&amp;P VAL'!DJ236))&gt;0,'[1]PERCENT ARRAY-MEAN FC&amp;P VAL'!DE236*'[1]PERCENT ARRAY-MEAN FC&amp;P VAL'!DF236*'[1]PERCENT ARRAY-MEAN FC&amp;P VAL'!DG236+ABS('[1]PERCENT ARRAY-MEAN FC&amp;P VAL'!DH236*'[1]PERCENT ARRAY-MEAN FC&amp;P VAL'!DI236*'[1]PERCENT ARRAY-MEAN FC&amp;P VAL'!DJ236),""),""))</f>
        <v/>
      </c>
      <c r="AO236" s="12" t="str">
        <f>IF(AN236="","",'[1]PERCENT ARRAY-MEAN FC&amp;P VAL'!DE236*'[1]PERCENT ARRAY-MEAN FC&amp;P VAL'!DF236*'[1]PERCENT ARRAY-MEAN FC&amp;P VAL'!DG236-ABS('[1]PERCENT ARRAY-MEAN FC&amp;P VAL'!DH236*'[1]PERCENT ARRAY-MEAN FC&amp;P VAL'!DI236*'[1]PERCENT ARRAY-MEAN FC&amp;P VAL'!DJ236))</f>
        <v/>
      </c>
      <c r="AP236" t="str">
        <f>IF(A236="","",IF('[1]Calculation genes in KEGG path'!L234&gt;='[1]Flux and Impact'!$E$1,IF(('[1]PERCENT ARRAY-MEAN FC&amp;P VAL'!DK236*'[1]PERCENT ARRAY-MEAN FC&amp;P VAL'!DL236*'[1]PERCENT ARRAY-MEAN FC&amp;P VAL'!DM236+ABS('[1]PERCENT ARRAY-MEAN FC&amp;P VAL'!DN236*'[1]PERCENT ARRAY-MEAN FC&amp;P VAL'!DO236*'[1]PERCENT ARRAY-MEAN FC&amp;P VAL'!DP236))&gt;0,'[1]PERCENT ARRAY-MEAN FC&amp;P VAL'!DK236*'[1]PERCENT ARRAY-MEAN FC&amp;P VAL'!DL236*'[1]PERCENT ARRAY-MEAN FC&amp;P VAL'!DM236+ABS('[1]PERCENT ARRAY-MEAN FC&amp;P VAL'!DN236*'[1]PERCENT ARRAY-MEAN FC&amp;P VAL'!DO236*'[1]PERCENT ARRAY-MEAN FC&amp;P VAL'!DP236),""),""))</f>
        <v/>
      </c>
      <c r="AQ236" s="12" t="str">
        <f>IF(AP236="","",'[1]PERCENT ARRAY-MEAN FC&amp;P VAL'!DK236*'[1]PERCENT ARRAY-MEAN FC&amp;P VAL'!DL236*'[1]PERCENT ARRAY-MEAN FC&amp;P VAL'!DM236-ABS('[1]PERCENT ARRAY-MEAN FC&amp;P VAL'!DN236*'[1]PERCENT ARRAY-MEAN FC&amp;P VAL'!DO236*'[1]PERCENT ARRAY-MEAN FC&amp;P VAL'!DP236))</f>
        <v/>
      </c>
      <c r="AR236" t="str">
        <f>IF(A236="","",IF('[1]Calculation genes in KEGG path'!L234&gt;='[1]Flux and Impact'!$E$1,IF(('[1]PERCENT ARRAY-MEAN FC&amp;P VAL'!DQ236*'[1]PERCENT ARRAY-MEAN FC&amp;P VAL'!DR236*'[1]PERCENT ARRAY-MEAN FC&amp;P VAL'!DS236+ABS('[1]PERCENT ARRAY-MEAN FC&amp;P VAL'!DT236*'[1]PERCENT ARRAY-MEAN FC&amp;P VAL'!DU236*'[1]PERCENT ARRAY-MEAN FC&amp;P VAL'!DV236))&gt;0,'[1]PERCENT ARRAY-MEAN FC&amp;P VAL'!DQ236*'[1]PERCENT ARRAY-MEAN FC&amp;P VAL'!DR236*'[1]PERCENT ARRAY-MEAN FC&amp;P VAL'!DS236+ABS('[1]PERCENT ARRAY-MEAN FC&amp;P VAL'!DT236*'[1]PERCENT ARRAY-MEAN FC&amp;P VAL'!DU236*'[1]PERCENT ARRAY-MEAN FC&amp;P VAL'!DV236),""),""))</f>
        <v/>
      </c>
      <c r="AS236" s="12" t="str">
        <f>IF(AR236="","",'[1]PERCENT ARRAY-MEAN FC&amp;P VAL'!DQ236*'[1]PERCENT ARRAY-MEAN FC&amp;P VAL'!DR236*'[1]PERCENT ARRAY-MEAN FC&amp;P VAL'!DS236-ABS('[1]PERCENT ARRAY-MEAN FC&amp;P VAL'!DT236*'[1]PERCENT ARRAY-MEAN FC&amp;P VAL'!DU236*'[1]PERCENT ARRAY-MEAN FC&amp;P VAL'!DV236))</f>
        <v/>
      </c>
      <c r="AT236" s="12" t="str">
        <f t="shared" si="9"/>
        <v/>
      </c>
      <c r="AU236" s="12" t="str">
        <f t="shared" si="10"/>
        <v/>
      </c>
    </row>
    <row r="237" spans="1:47">
      <c r="A237">
        <f>'[1]Calculation genes in KEGG path'!I235</f>
        <v>0</v>
      </c>
      <c r="B237" t="e">
        <f>IF('[1]PERCENT ARRAY-MEAN FC&amp;P VAL'!A237="","",'[1]PERCENT ARRAY-MEAN FC&amp;P VAL'!A237)</f>
        <v>#N/A</v>
      </c>
      <c r="C237" t="e">
        <f>IF('[1]PERCENT ARRAY-MEAN FC&amp;P VAL'!B237="","",'[1]PERCENT ARRAY-MEAN FC&amp;P VAL'!B237)</f>
        <v>#N/A</v>
      </c>
      <c r="D237" t="e">
        <f>IF('[1]PERCENT ARRAY-MEAN FC&amp;P VAL'!C237="","",'[1]PERCENT ARRAY-MEAN FC&amp;P VAL'!C237)</f>
        <v>#N/A</v>
      </c>
      <c r="E237" s="12">
        <f t="shared" si="11"/>
        <v>0</v>
      </c>
      <c r="F237" t="str">
        <f>IF(A237="","",IF('[1]Calculation genes in KEGG path'!L235&gt;='[1]Flux and Impact'!$E$1,IF('[1]PERCENT ARRAY-MEAN FC&amp;P VAL'!G237*'[1]PERCENT ARRAY-MEAN FC&amp;P VAL'!H237*'[1]PERCENT ARRAY-MEAN FC&amp;P VAL'!I237+ABS('[1]PERCENT ARRAY-MEAN FC&amp;P VAL'!J237*'[1]PERCENT ARRAY-MEAN FC&amp;P VAL'!K237*'[1]PERCENT ARRAY-MEAN FC&amp;P VAL'!L237)&gt;0,'[1]PERCENT ARRAY-MEAN FC&amp;P VAL'!G237*'[1]PERCENT ARRAY-MEAN FC&amp;P VAL'!H237*'[1]PERCENT ARRAY-MEAN FC&amp;P VAL'!I237+ABS('[1]PERCENT ARRAY-MEAN FC&amp;P VAL'!J237*'[1]PERCENT ARRAY-MEAN FC&amp;P VAL'!K237*'[1]PERCENT ARRAY-MEAN FC&amp;P VAL'!L237),""),""))</f>
        <v/>
      </c>
      <c r="G237" s="12" t="str">
        <f>IF(F237="","",'[1]PERCENT ARRAY-MEAN FC&amp;P VAL'!G237*'[1]PERCENT ARRAY-MEAN FC&amp;P VAL'!H237*'[1]PERCENT ARRAY-MEAN FC&amp;P VAL'!I237-ABS('[1]PERCENT ARRAY-MEAN FC&amp;P VAL'!J237*'[1]PERCENT ARRAY-MEAN FC&amp;P VAL'!K237*'[1]PERCENT ARRAY-MEAN FC&amp;P VAL'!L237))</f>
        <v/>
      </c>
      <c r="H237" t="str">
        <f>IF(A237="","",IF('[1]Calculation genes in KEGG path'!L235&gt;='[1]Flux and Impact'!$E$1,IF(('[1]PERCENT ARRAY-MEAN FC&amp;P VAL'!M237*'[1]PERCENT ARRAY-MEAN FC&amp;P VAL'!N237*'[1]PERCENT ARRAY-MEAN FC&amp;P VAL'!O237+ABS('[1]PERCENT ARRAY-MEAN FC&amp;P VAL'!P237*'[1]PERCENT ARRAY-MEAN FC&amp;P VAL'!Q237*'[1]PERCENT ARRAY-MEAN FC&amp;P VAL'!R237))&gt;0,'[1]PERCENT ARRAY-MEAN FC&amp;P VAL'!M237*'[1]PERCENT ARRAY-MEAN FC&amp;P VAL'!N237*'[1]PERCENT ARRAY-MEAN FC&amp;P VAL'!O237+ABS('[1]PERCENT ARRAY-MEAN FC&amp;P VAL'!P237*'[1]PERCENT ARRAY-MEAN FC&amp;P VAL'!Q237*'[1]PERCENT ARRAY-MEAN FC&amp;P VAL'!R237),""),""))</f>
        <v/>
      </c>
      <c r="I237" s="12" t="str">
        <f>IF(H237="","",'[1]PERCENT ARRAY-MEAN FC&amp;P VAL'!M237*'[1]PERCENT ARRAY-MEAN FC&amp;P VAL'!N237*'[1]PERCENT ARRAY-MEAN FC&amp;P VAL'!O237-ABS('[1]PERCENT ARRAY-MEAN FC&amp;P VAL'!P237*'[1]PERCENT ARRAY-MEAN FC&amp;P VAL'!Q237*'[1]PERCENT ARRAY-MEAN FC&amp;P VAL'!R237))</f>
        <v/>
      </c>
      <c r="J237" t="str">
        <f>IF(A237="","",IF('[1]Calculation genes in KEGG path'!L235&gt;='[1]Flux and Impact'!$E$1,IF(('[1]PERCENT ARRAY-MEAN FC&amp;P VAL'!S237*'[1]PERCENT ARRAY-MEAN FC&amp;P VAL'!T237*'[1]PERCENT ARRAY-MEAN FC&amp;P VAL'!U237+ABS('[1]PERCENT ARRAY-MEAN FC&amp;P VAL'!V237*'[1]PERCENT ARRAY-MEAN FC&amp;P VAL'!W237*'[1]PERCENT ARRAY-MEAN FC&amp;P VAL'!X237))&gt;0,'[1]PERCENT ARRAY-MEAN FC&amp;P VAL'!S237*'[1]PERCENT ARRAY-MEAN FC&amp;P VAL'!T237*'[1]PERCENT ARRAY-MEAN FC&amp;P VAL'!U237+ABS('[1]PERCENT ARRAY-MEAN FC&amp;P VAL'!V237*'[1]PERCENT ARRAY-MEAN FC&amp;P VAL'!W237*'[1]PERCENT ARRAY-MEAN FC&amp;P VAL'!X237),""),""))</f>
        <v/>
      </c>
      <c r="K237" s="12" t="str">
        <f>IF(J237="","",'[1]PERCENT ARRAY-MEAN FC&amp;P VAL'!S237*'[1]PERCENT ARRAY-MEAN FC&amp;P VAL'!T237*'[1]PERCENT ARRAY-MEAN FC&amp;P VAL'!U237-ABS('[1]PERCENT ARRAY-MEAN FC&amp;P VAL'!V237*'[1]PERCENT ARRAY-MEAN FC&amp;P VAL'!W237*'[1]PERCENT ARRAY-MEAN FC&amp;P VAL'!X237))</f>
        <v/>
      </c>
      <c r="L237" t="str">
        <f>IF(A237="","",IF('[1]Calculation genes in KEGG path'!L235&gt;='[1]Flux and Impact'!$E$1,IF(('[1]PERCENT ARRAY-MEAN FC&amp;P VAL'!Y237*'[1]PERCENT ARRAY-MEAN FC&amp;P VAL'!Z237*'[1]PERCENT ARRAY-MEAN FC&amp;P VAL'!AA237+ABS('[1]PERCENT ARRAY-MEAN FC&amp;P VAL'!AB237*'[1]PERCENT ARRAY-MEAN FC&amp;P VAL'!AC237*'[1]PERCENT ARRAY-MEAN FC&amp;P VAL'!AD237))&gt;0,'[1]PERCENT ARRAY-MEAN FC&amp;P VAL'!Y237*'[1]PERCENT ARRAY-MEAN FC&amp;P VAL'!Z237*'[1]PERCENT ARRAY-MEAN FC&amp;P VAL'!AA237+ABS('[1]PERCENT ARRAY-MEAN FC&amp;P VAL'!AB237*'[1]PERCENT ARRAY-MEAN FC&amp;P VAL'!AC237*'[1]PERCENT ARRAY-MEAN FC&amp;P VAL'!AD237),""),""))</f>
        <v/>
      </c>
      <c r="M237" s="12" t="str">
        <f>IF(L237="","",'[1]PERCENT ARRAY-MEAN FC&amp;P VAL'!Y237*'[1]PERCENT ARRAY-MEAN FC&amp;P VAL'!Z237*'[1]PERCENT ARRAY-MEAN FC&amp;P VAL'!AA237-ABS('[1]PERCENT ARRAY-MEAN FC&amp;P VAL'!AB237*'[1]PERCENT ARRAY-MEAN FC&amp;P VAL'!AC237*'[1]PERCENT ARRAY-MEAN FC&amp;P VAL'!AD237))</f>
        <v/>
      </c>
      <c r="N237" t="str">
        <f>IF(A237="","",IF('[1]Calculation genes in KEGG path'!L235&gt;='[1]Flux and Impact'!$E$1,IF(('[1]PERCENT ARRAY-MEAN FC&amp;P VAL'!AE237*'[1]PERCENT ARRAY-MEAN FC&amp;P VAL'!AF237*'[1]PERCENT ARRAY-MEAN FC&amp;P VAL'!AG237+ABS('[1]PERCENT ARRAY-MEAN FC&amp;P VAL'!AH237*'[1]PERCENT ARRAY-MEAN FC&amp;P VAL'!AI237*'[1]PERCENT ARRAY-MEAN FC&amp;P VAL'!AJ237))&gt;0,'[1]PERCENT ARRAY-MEAN FC&amp;P VAL'!AE237*'[1]PERCENT ARRAY-MEAN FC&amp;P VAL'!AF237*'[1]PERCENT ARRAY-MEAN FC&amp;P VAL'!AG237+ABS('[1]PERCENT ARRAY-MEAN FC&amp;P VAL'!AH237*'[1]PERCENT ARRAY-MEAN FC&amp;P VAL'!AI237*'[1]PERCENT ARRAY-MEAN FC&amp;P VAL'!AJ237),""),""))</f>
        <v/>
      </c>
      <c r="O237" s="12" t="str">
        <f>IF(N237="","",'[1]PERCENT ARRAY-MEAN FC&amp;P VAL'!AE237*'[1]PERCENT ARRAY-MEAN FC&amp;P VAL'!AF237*'[1]PERCENT ARRAY-MEAN FC&amp;P VAL'!AG237-ABS('[1]PERCENT ARRAY-MEAN FC&amp;P VAL'!AH237*'[1]PERCENT ARRAY-MEAN FC&amp;P VAL'!AI237*'[1]PERCENT ARRAY-MEAN FC&amp;P VAL'!AJ237))</f>
        <v/>
      </c>
      <c r="P237" t="str">
        <f>IF(A237="","",IF('[1]Calculation genes in KEGG path'!L235&gt;='[1]Flux and Impact'!$E$1,IF(('[1]PERCENT ARRAY-MEAN FC&amp;P VAL'!AK237*'[1]PERCENT ARRAY-MEAN FC&amp;P VAL'!AL237*'[1]PERCENT ARRAY-MEAN FC&amp;P VAL'!AM237+ABS('[1]PERCENT ARRAY-MEAN FC&amp;P VAL'!AN237*'[1]PERCENT ARRAY-MEAN FC&amp;P VAL'!AO237*'[1]PERCENT ARRAY-MEAN FC&amp;P VAL'!AP237))&gt;0,'[1]PERCENT ARRAY-MEAN FC&amp;P VAL'!AK237*'[1]PERCENT ARRAY-MEAN FC&amp;P VAL'!AL237*'[1]PERCENT ARRAY-MEAN FC&amp;P VAL'!AM237+ABS('[1]PERCENT ARRAY-MEAN FC&amp;P VAL'!AN237*'[1]PERCENT ARRAY-MEAN FC&amp;P VAL'!AO237*'[1]PERCENT ARRAY-MEAN FC&amp;P VAL'!AP237),""),""))</f>
        <v/>
      </c>
      <c r="Q237" s="12" t="str">
        <f>IF(P237="","",'[1]PERCENT ARRAY-MEAN FC&amp;P VAL'!AK237*'[1]PERCENT ARRAY-MEAN FC&amp;P VAL'!AL237*'[1]PERCENT ARRAY-MEAN FC&amp;P VAL'!AM237-ABS('[1]PERCENT ARRAY-MEAN FC&amp;P VAL'!AN237*'[1]PERCENT ARRAY-MEAN FC&amp;P VAL'!AO237*'[1]PERCENT ARRAY-MEAN FC&amp;P VAL'!AP237))</f>
        <v/>
      </c>
      <c r="R237" t="str">
        <f>IF(A237="","",IF('[1]Calculation genes in KEGG path'!L235&gt;='[1]Flux and Impact'!$E$1,IF(('[1]PERCENT ARRAY-MEAN FC&amp;P VAL'!AQ237*'[1]PERCENT ARRAY-MEAN FC&amp;P VAL'!AR237*'[1]PERCENT ARRAY-MEAN FC&amp;P VAL'!AS237+ABS('[1]PERCENT ARRAY-MEAN FC&amp;P VAL'!AT237*'[1]PERCENT ARRAY-MEAN FC&amp;P VAL'!AU237*'[1]PERCENT ARRAY-MEAN FC&amp;P VAL'!AV237))&gt;0,'[1]PERCENT ARRAY-MEAN FC&amp;P VAL'!AQ237*'[1]PERCENT ARRAY-MEAN FC&amp;P VAL'!AR237*'[1]PERCENT ARRAY-MEAN FC&amp;P VAL'!AS237+ABS('[1]PERCENT ARRAY-MEAN FC&amp;P VAL'!AT237*'[1]PERCENT ARRAY-MEAN FC&amp;P VAL'!AU237*'[1]PERCENT ARRAY-MEAN FC&amp;P VAL'!AV237),""),""))</f>
        <v/>
      </c>
      <c r="S237" s="12" t="str">
        <f>IF(R237="","",'[1]PERCENT ARRAY-MEAN FC&amp;P VAL'!AQ237*'[1]PERCENT ARRAY-MEAN FC&amp;P VAL'!AR237*'[1]PERCENT ARRAY-MEAN FC&amp;P VAL'!AS237-ABS('[1]PERCENT ARRAY-MEAN FC&amp;P VAL'!AT237*'[1]PERCENT ARRAY-MEAN FC&amp;P VAL'!AU237*'[1]PERCENT ARRAY-MEAN FC&amp;P VAL'!AV237))</f>
        <v/>
      </c>
      <c r="T237" t="str">
        <f>IF(A237="","",IF('[1]Calculation genes in KEGG path'!L235&gt;='[1]Flux and Impact'!$E$1,IF(('[1]PERCENT ARRAY-MEAN FC&amp;P VAL'!AW237*'[1]PERCENT ARRAY-MEAN FC&amp;P VAL'!AX237*'[1]PERCENT ARRAY-MEAN FC&amp;P VAL'!AY237+ABS('[1]PERCENT ARRAY-MEAN FC&amp;P VAL'!AZ237*'[1]PERCENT ARRAY-MEAN FC&amp;P VAL'!BA237*'[1]PERCENT ARRAY-MEAN FC&amp;P VAL'!BB237))&gt;0,'[1]PERCENT ARRAY-MEAN FC&amp;P VAL'!AW237*'[1]PERCENT ARRAY-MEAN FC&amp;P VAL'!AX237*'[1]PERCENT ARRAY-MEAN FC&amp;P VAL'!AY237+ABS('[1]PERCENT ARRAY-MEAN FC&amp;P VAL'!AZ237*'[1]PERCENT ARRAY-MEAN FC&amp;P VAL'!BA237*'[1]PERCENT ARRAY-MEAN FC&amp;P VAL'!BB237),""),""))</f>
        <v/>
      </c>
      <c r="U237" s="12" t="str">
        <f>IF(T237="","",'[1]PERCENT ARRAY-MEAN FC&amp;P VAL'!AW237*'[1]PERCENT ARRAY-MEAN FC&amp;P VAL'!AX237*'[1]PERCENT ARRAY-MEAN FC&amp;P VAL'!AY237-ABS('[1]PERCENT ARRAY-MEAN FC&amp;P VAL'!AZ237*'[1]PERCENT ARRAY-MEAN FC&amp;P VAL'!BA237*'[1]PERCENT ARRAY-MEAN FC&amp;P VAL'!BB237))</f>
        <v/>
      </c>
      <c r="V237" t="str">
        <f>IF(A237="","",IF('[1]Calculation genes in KEGG path'!L235&gt;='[1]Flux and Impact'!$E$1,IF(('[1]PERCENT ARRAY-MEAN FC&amp;P VAL'!BC237*'[1]PERCENT ARRAY-MEAN FC&amp;P VAL'!BD237*'[1]PERCENT ARRAY-MEAN FC&amp;P VAL'!BE237+ABS('[1]PERCENT ARRAY-MEAN FC&amp;P VAL'!BF237*'[1]PERCENT ARRAY-MEAN FC&amp;P VAL'!BG237*'[1]PERCENT ARRAY-MEAN FC&amp;P VAL'!BH237))&gt;0,'[1]PERCENT ARRAY-MEAN FC&amp;P VAL'!BC237*'[1]PERCENT ARRAY-MEAN FC&amp;P VAL'!BD237*'[1]PERCENT ARRAY-MEAN FC&amp;P VAL'!BE237+ABS('[1]PERCENT ARRAY-MEAN FC&amp;P VAL'!BF237*'[1]PERCENT ARRAY-MEAN FC&amp;P VAL'!BG237*'[1]PERCENT ARRAY-MEAN FC&amp;P VAL'!BH237),""),""))</f>
        <v/>
      </c>
      <c r="W237" s="12" t="str">
        <f>IF(V237="","",'[1]PERCENT ARRAY-MEAN FC&amp;P VAL'!BC237*'[1]PERCENT ARRAY-MEAN FC&amp;P VAL'!BD237*'[1]PERCENT ARRAY-MEAN FC&amp;P VAL'!BE237-ABS('[1]PERCENT ARRAY-MEAN FC&amp;P VAL'!BF237*'[1]PERCENT ARRAY-MEAN FC&amp;P VAL'!BG237*'[1]PERCENT ARRAY-MEAN FC&amp;P VAL'!BH237))</f>
        <v/>
      </c>
      <c r="X237" t="str">
        <f>IF(A237="","",IF('[1]Calculation genes in KEGG path'!L235&gt;='[1]Flux and Impact'!$E$1,IF(('[1]PERCENT ARRAY-MEAN FC&amp;P VAL'!BI237*'[1]PERCENT ARRAY-MEAN FC&amp;P VAL'!BJ237*'[1]PERCENT ARRAY-MEAN FC&amp;P VAL'!BK237+ABS('[1]PERCENT ARRAY-MEAN FC&amp;P VAL'!BL237*'[1]PERCENT ARRAY-MEAN FC&amp;P VAL'!BM237*'[1]PERCENT ARRAY-MEAN FC&amp;P VAL'!BN237))&gt;0,'[1]PERCENT ARRAY-MEAN FC&amp;P VAL'!BI237*'[1]PERCENT ARRAY-MEAN FC&amp;P VAL'!BJ237*'[1]PERCENT ARRAY-MEAN FC&amp;P VAL'!BK237+ABS('[1]PERCENT ARRAY-MEAN FC&amp;P VAL'!BL237*'[1]PERCENT ARRAY-MEAN FC&amp;P VAL'!BM237*'[1]PERCENT ARRAY-MEAN FC&amp;P VAL'!BN237),""),""))</f>
        <v/>
      </c>
      <c r="Y237" s="12" t="str">
        <f>IF(X237="","",'[1]PERCENT ARRAY-MEAN FC&amp;P VAL'!BI237*'[1]PERCENT ARRAY-MEAN FC&amp;P VAL'!BJ237*'[1]PERCENT ARRAY-MEAN FC&amp;P VAL'!BK237-ABS('[1]PERCENT ARRAY-MEAN FC&amp;P VAL'!BL237*'[1]PERCENT ARRAY-MEAN FC&amp;P VAL'!BM237*'[1]PERCENT ARRAY-MEAN FC&amp;P VAL'!BN237))</f>
        <v/>
      </c>
      <c r="Z237" t="str">
        <f>IF(A237="","",IF('[1]Calculation genes in KEGG path'!L235&gt;='[1]Flux and Impact'!$E$1,IF(('[1]PERCENT ARRAY-MEAN FC&amp;P VAL'!BO237*'[1]PERCENT ARRAY-MEAN FC&amp;P VAL'!BP237*'[1]PERCENT ARRAY-MEAN FC&amp;P VAL'!BQ237+ABS('[1]PERCENT ARRAY-MEAN FC&amp;P VAL'!BR237*'[1]PERCENT ARRAY-MEAN FC&amp;P VAL'!BS237*'[1]PERCENT ARRAY-MEAN FC&amp;P VAL'!BT237))&gt;0,'[1]PERCENT ARRAY-MEAN FC&amp;P VAL'!BO237*'[1]PERCENT ARRAY-MEAN FC&amp;P VAL'!BP237*'[1]PERCENT ARRAY-MEAN FC&amp;P VAL'!BQ237+ABS('[1]PERCENT ARRAY-MEAN FC&amp;P VAL'!BR237*'[1]PERCENT ARRAY-MEAN FC&amp;P VAL'!BS237*'[1]PERCENT ARRAY-MEAN FC&amp;P VAL'!BT237),""),""))</f>
        <v/>
      </c>
      <c r="AA237" s="12" t="str">
        <f>IF(Z237="","",'[1]PERCENT ARRAY-MEAN FC&amp;P VAL'!BO237*'[1]PERCENT ARRAY-MEAN FC&amp;P VAL'!BP237*'[1]PERCENT ARRAY-MEAN FC&amp;P VAL'!BQ237-ABS('[1]PERCENT ARRAY-MEAN FC&amp;P VAL'!BR237*'[1]PERCENT ARRAY-MEAN FC&amp;P VAL'!BS237*'[1]PERCENT ARRAY-MEAN FC&amp;P VAL'!BT237))</f>
        <v/>
      </c>
      <c r="AB237" t="str">
        <f>IF(A237="","",IF('[1]Calculation genes in KEGG path'!L235&gt;='[1]Flux and Impact'!$E$1,IF(('[1]PERCENT ARRAY-MEAN FC&amp;P VAL'!BU237*'[1]PERCENT ARRAY-MEAN FC&amp;P VAL'!BV237*'[1]PERCENT ARRAY-MEAN FC&amp;P VAL'!BW237+ABS('[1]PERCENT ARRAY-MEAN FC&amp;P VAL'!BX237*'[1]PERCENT ARRAY-MEAN FC&amp;P VAL'!BY237*'[1]PERCENT ARRAY-MEAN FC&amp;P VAL'!BZ237))&gt;0,'[1]PERCENT ARRAY-MEAN FC&amp;P VAL'!BU237*'[1]PERCENT ARRAY-MEAN FC&amp;P VAL'!BV237*'[1]PERCENT ARRAY-MEAN FC&amp;P VAL'!BW237+ABS('[1]PERCENT ARRAY-MEAN FC&amp;P VAL'!BX237*'[1]PERCENT ARRAY-MEAN FC&amp;P VAL'!BY237*'[1]PERCENT ARRAY-MEAN FC&amp;P VAL'!BZ237),""),""))</f>
        <v/>
      </c>
      <c r="AC237" s="12" t="str">
        <f>IF(AB237="","",'[1]PERCENT ARRAY-MEAN FC&amp;P VAL'!BU237*'[1]PERCENT ARRAY-MEAN FC&amp;P VAL'!BV237*'[1]PERCENT ARRAY-MEAN FC&amp;P VAL'!BW237-ABS('[1]PERCENT ARRAY-MEAN FC&amp;P VAL'!BX237*'[1]PERCENT ARRAY-MEAN FC&amp;P VAL'!BY237*'[1]PERCENT ARRAY-MEAN FC&amp;P VAL'!BZ237))</f>
        <v/>
      </c>
      <c r="AD237" t="str">
        <f>IF(A237="","",IF('[1]Calculation genes in KEGG path'!L235&gt;='[1]Flux and Impact'!$E$1,IF(('[1]PERCENT ARRAY-MEAN FC&amp;P VAL'!CA237*'[1]PERCENT ARRAY-MEAN FC&amp;P VAL'!CB237*'[1]PERCENT ARRAY-MEAN FC&amp;P VAL'!CC237+ABS('[1]PERCENT ARRAY-MEAN FC&amp;P VAL'!CD237*'[1]PERCENT ARRAY-MEAN FC&amp;P VAL'!CE237*'[1]PERCENT ARRAY-MEAN FC&amp;P VAL'!CF237))&gt;0,'[1]PERCENT ARRAY-MEAN FC&amp;P VAL'!CA237*'[1]PERCENT ARRAY-MEAN FC&amp;P VAL'!CB237*'[1]PERCENT ARRAY-MEAN FC&amp;P VAL'!CC237+ABS('[1]PERCENT ARRAY-MEAN FC&amp;P VAL'!CD237*'[1]PERCENT ARRAY-MEAN FC&amp;P VAL'!CE237*'[1]PERCENT ARRAY-MEAN FC&amp;P VAL'!CF237),""),""))</f>
        <v/>
      </c>
      <c r="AE237" s="12" t="str">
        <f>IF(AD237="","",'[1]PERCENT ARRAY-MEAN FC&amp;P VAL'!CA237*'[1]PERCENT ARRAY-MEAN FC&amp;P VAL'!CB237*'[1]PERCENT ARRAY-MEAN FC&amp;P VAL'!CC237-ABS('[1]PERCENT ARRAY-MEAN FC&amp;P VAL'!CD237*'[1]PERCENT ARRAY-MEAN FC&amp;P VAL'!CE237*'[1]PERCENT ARRAY-MEAN FC&amp;P VAL'!CF237))</f>
        <v/>
      </c>
      <c r="AF237" t="str">
        <f>IF(A237="","",IF('[1]Calculation genes in KEGG path'!L235&gt;='[1]Flux and Impact'!$E$1,IF(('[1]PERCENT ARRAY-MEAN FC&amp;P VAL'!CG237*'[1]PERCENT ARRAY-MEAN FC&amp;P VAL'!CH237*'[1]PERCENT ARRAY-MEAN FC&amp;P VAL'!CI237+ABS('[1]PERCENT ARRAY-MEAN FC&amp;P VAL'!CJ237*'[1]PERCENT ARRAY-MEAN FC&amp;P VAL'!CK237*'[1]PERCENT ARRAY-MEAN FC&amp;P VAL'!CL237))&gt;0,'[1]PERCENT ARRAY-MEAN FC&amp;P VAL'!CG237*'[1]PERCENT ARRAY-MEAN FC&amp;P VAL'!CH237*'[1]PERCENT ARRAY-MEAN FC&amp;P VAL'!CI237+ABS('[1]PERCENT ARRAY-MEAN FC&amp;P VAL'!CJ237*'[1]PERCENT ARRAY-MEAN FC&amp;P VAL'!CK237*'[1]PERCENT ARRAY-MEAN FC&amp;P VAL'!CL237),""),""))</f>
        <v/>
      </c>
      <c r="AG237" s="12" t="str">
        <f>IF(AF237="","",'[1]PERCENT ARRAY-MEAN FC&amp;P VAL'!CG237*'[1]PERCENT ARRAY-MEAN FC&amp;P VAL'!CH237*'[1]PERCENT ARRAY-MEAN FC&amp;P VAL'!CI237-ABS('[1]PERCENT ARRAY-MEAN FC&amp;P VAL'!CJ237*'[1]PERCENT ARRAY-MEAN FC&amp;P VAL'!CK237*'[1]PERCENT ARRAY-MEAN FC&amp;P VAL'!CL237))</f>
        <v/>
      </c>
      <c r="AH237" t="str">
        <f>IF(A237="","",IF('[1]Calculation genes in KEGG path'!L235&gt;='[1]Flux and Impact'!$E$1,IF(('[1]PERCENT ARRAY-MEAN FC&amp;P VAL'!CM237*'[1]PERCENT ARRAY-MEAN FC&amp;P VAL'!CN237*'[1]PERCENT ARRAY-MEAN FC&amp;P VAL'!CO237+ABS('[1]PERCENT ARRAY-MEAN FC&amp;P VAL'!CP237*'[1]PERCENT ARRAY-MEAN FC&amp;P VAL'!CQ237*'[1]PERCENT ARRAY-MEAN FC&amp;P VAL'!CR237))&gt;0,'[1]PERCENT ARRAY-MEAN FC&amp;P VAL'!CM237*'[1]PERCENT ARRAY-MEAN FC&amp;P VAL'!CN237*'[1]PERCENT ARRAY-MEAN FC&amp;P VAL'!CO237+ABS('[1]PERCENT ARRAY-MEAN FC&amp;P VAL'!CP237*'[1]PERCENT ARRAY-MEAN FC&amp;P VAL'!CQ237*'[1]PERCENT ARRAY-MEAN FC&amp;P VAL'!CR237),""),""))</f>
        <v/>
      </c>
      <c r="AI237" s="12" t="str">
        <f>IF(AH237="","",'[1]PERCENT ARRAY-MEAN FC&amp;P VAL'!CM237*'[1]PERCENT ARRAY-MEAN FC&amp;P VAL'!CN237*'[1]PERCENT ARRAY-MEAN FC&amp;P VAL'!CO237-ABS('[1]PERCENT ARRAY-MEAN FC&amp;P VAL'!CP237*'[1]PERCENT ARRAY-MEAN FC&amp;P VAL'!CQ237*'[1]PERCENT ARRAY-MEAN FC&amp;P VAL'!CR237))</f>
        <v/>
      </c>
      <c r="AJ237" t="str">
        <f>IF(A237="","",IF('[1]Calculation genes in KEGG path'!L235&gt;='[1]Flux and Impact'!$E$1,IF(('[1]PERCENT ARRAY-MEAN FC&amp;P VAL'!CS237*'[1]PERCENT ARRAY-MEAN FC&amp;P VAL'!CT237*'[1]PERCENT ARRAY-MEAN FC&amp;P VAL'!CU237+ABS('[1]PERCENT ARRAY-MEAN FC&amp;P VAL'!CV237*'[1]PERCENT ARRAY-MEAN FC&amp;P VAL'!CW237*'[1]PERCENT ARRAY-MEAN FC&amp;P VAL'!CX237))&gt;0,'[1]PERCENT ARRAY-MEAN FC&amp;P VAL'!CS237*'[1]PERCENT ARRAY-MEAN FC&amp;P VAL'!CT237*'[1]PERCENT ARRAY-MEAN FC&amp;P VAL'!CU237+ABS('[1]PERCENT ARRAY-MEAN FC&amp;P VAL'!CV237*'[1]PERCENT ARRAY-MEAN FC&amp;P VAL'!CW237*'[1]PERCENT ARRAY-MEAN FC&amp;P VAL'!CX237),""),""))</f>
        <v/>
      </c>
      <c r="AK237" s="12" t="str">
        <f>IF(AJ237="","",'[1]PERCENT ARRAY-MEAN FC&amp;P VAL'!CS237*'[1]PERCENT ARRAY-MEAN FC&amp;P VAL'!CT237*'[1]PERCENT ARRAY-MEAN FC&amp;P VAL'!CU237-ABS('[1]PERCENT ARRAY-MEAN FC&amp;P VAL'!CV237*'[1]PERCENT ARRAY-MEAN FC&amp;P VAL'!CW237*'[1]PERCENT ARRAY-MEAN FC&amp;P VAL'!CX237))</f>
        <v/>
      </c>
      <c r="AL237" t="str">
        <f>IF(A237="","",IF('[1]Calculation genes in KEGG path'!L235&gt;='[1]Flux and Impact'!$E$1,IF(('[1]PERCENT ARRAY-MEAN FC&amp;P VAL'!CY237*'[1]PERCENT ARRAY-MEAN FC&amp;P VAL'!CZ237*'[1]PERCENT ARRAY-MEAN FC&amp;P VAL'!DA237+ABS('[1]PERCENT ARRAY-MEAN FC&amp;P VAL'!DB237*'[1]PERCENT ARRAY-MEAN FC&amp;P VAL'!DC237*'[1]PERCENT ARRAY-MEAN FC&amp;P VAL'!DD237))&gt;0,'[1]PERCENT ARRAY-MEAN FC&amp;P VAL'!CY237*'[1]PERCENT ARRAY-MEAN FC&amp;P VAL'!CZ237*'[1]PERCENT ARRAY-MEAN FC&amp;P VAL'!DA237+ABS('[1]PERCENT ARRAY-MEAN FC&amp;P VAL'!DB237*'[1]PERCENT ARRAY-MEAN FC&amp;P VAL'!DC237*'[1]PERCENT ARRAY-MEAN FC&amp;P VAL'!DD237),""),""))</f>
        <v/>
      </c>
      <c r="AM237" s="12" t="str">
        <f>IF(AL237="","",'[1]PERCENT ARRAY-MEAN FC&amp;P VAL'!CY237*'[1]PERCENT ARRAY-MEAN FC&amp;P VAL'!CZ237*'[1]PERCENT ARRAY-MEAN FC&amp;P VAL'!DA237-ABS('[1]PERCENT ARRAY-MEAN FC&amp;P VAL'!DB237*'[1]PERCENT ARRAY-MEAN FC&amp;P VAL'!DC237*'[1]PERCENT ARRAY-MEAN FC&amp;P VAL'!DD237))</f>
        <v/>
      </c>
      <c r="AN237" t="str">
        <f>IF(A237="","",IF('[1]Calculation genes in KEGG path'!L235&gt;='[1]Flux and Impact'!$E$1,IF(('[1]PERCENT ARRAY-MEAN FC&amp;P VAL'!DE237*'[1]PERCENT ARRAY-MEAN FC&amp;P VAL'!DF237*'[1]PERCENT ARRAY-MEAN FC&amp;P VAL'!DG237+ABS('[1]PERCENT ARRAY-MEAN FC&amp;P VAL'!DH237*'[1]PERCENT ARRAY-MEAN FC&amp;P VAL'!DI237*'[1]PERCENT ARRAY-MEAN FC&amp;P VAL'!DJ237))&gt;0,'[1]PERCENT ARRAY-MEAN FC&amp;P VAL'!DE237*'[1]PERCENT ARRAY-MEAN FC&amp;P VAL'!DF237*'[1]PERCENT ARRAY-MEAN FC&amp;P VAL'!DG237+ABS('[1]PERCENT ARRAY-MEAN FC&amp;P VAL'!DH237*'[1]PERCENT ARRAY-MEAN FC&amp;P VAL'!DI237*'[1]PERCENT ARRAY-MEAN FC&amp;P VAL'!DJ237),""),""))</f>
        <v/>
      </c>
      <c r="AO237" s="12" t="str">
        <f>IF(AN237="","",'[1]PERCENT ARRAY-MEAN FC&amp;P VAL'!DE237*'[1]PERCENT ARRAY-MEAN FC&amp;P VAL'!DF237*'[1]PERCENT ARRAY-MEAN FC&amp;P VAL'!DG237-ABS('[1]PERCENT ARRAY-MEAN FC&amp;P VAL'!DH237*'[1]PERCENT ARRAY-MEAN FC&amp;P VAL'!DI237*'[1]PERCENT ARRAY-MEAN FC&amp;P VAL'!DJ237))</f>
        <v/>
      </c>
      <c r="AP237" t="str">
        <f>IF(A237="","",IF('[1]Calculation genes in KEGG path'!L235&gt;='[1]Flux and Impact'!$E$1,IF(('[1]PERCENT ARRAY-MEAN FC&amp;P VAL'!DK237*'[1]PERCENT ARRAY-MEAN FC&amp;P VAL'!DL237*'[1]PERCENT ARRAY-MEAN FC&amp;P VAL'!DM237+ABS('[1]PERCENT ARRAY-MEAN FC&amp;P VAL'!DN237*'[1]PERCENT ARRAY-MEAN FC&amp;P VAL'!DO237*'[1]PERCENT ARRAY-MEAN FC&amp;P VAL'!DP237))&gt;0,'[1]PERCENT ARRAY-MEAN FC&amp;P VAL'!DK237*'[1]PERCENT ARRAY-MEAN FC&amp;P VAL'!DL237*'[1]PERCENT ARRAY-MEAN FC&amp;P VAL'!DM237+ABS('[1]PERCENT ARRAY-MEAN FC&amp;P VAL'!DN237*'[1]PERCENT ARRAY-MEAN FC&amp;P VAL'!DO237*'[1]PERCENT ARRAY-MEAN FC&amp;P VAL'!DP237),""),""))</f>
        <v/>
      </c>
      <c r="AQ237" s="12" t="str">
        <f>IF(AP237="","",'[1]PERCENT ARRAY-MEAN FC&amp;P VAL'!DK237*'[1]PERCENT ARRAY-MEAN FC&amp;P VAL'!DL237*'[1]PERCENT ARRAY-MEAN FC&amp;P VAL'!DM237-ABS('[1]PERCENT ARRAY-MEAN FC&amp;P VAL'!DN237*'[1]PERCENT ARRAY-MEAN FC&amp;P VAL'!DO237*'[1]PERCENT ARRAY-MEAN FC&amp;P VAL'!DP237))</f>
        <v/>
      </c>
      <c r="AR237" t="str">
        <f>IF(A237="","",IF('[1]Calculation genes in KEGG path'!L235&gt;='[1]Flux and Impact'!$E$1,IF(('[1]PERCENT ARRAY-MEAN FC&amp;P VAL'!DQ237*'[1]PERCENT ARRAY-MEAN FC&amp;P VAL'!DR237*'[1]PERCENT ARRAY-MEAN FC&amp;P VAL'!DS237+ABS('[1]PERCENT ARRAY-MEAN FC&amp;P VAL'!DT237*'[1]PERCENT ARRAY-MEAN FC&amp;P VAL'!DU237*'[1]PERCENT ARRAY-MEAN FC&amp;P VAL'!DV237))&gt;0,'[1]PERCENT ARRAY-MEAN FC&amp;P VAL'!DQ237*'[1]PERCENT ARRAY-MEAN FC&amp;P VAL'!DR237*'[1]PERCENT ARRAY-MEAN FC&amp;P VAL'!DS237+ABS('[1]PERCENT ARRAY-MEAN FC&amp;P VAL'!DT237*'[1]PERCENT ARRAY-MEAN FC&amp;P VAL'!DU237*'[1]PERCENT ARRAY-MEAN FC&amp;P VAL'!DV237),""),""))</f>
        <v/>
      </c>
      <c r="AS237" s="12" t="str">
        <f>IF(AR237="","",'[1]PERCENT ARRAY-MEAN FC&amp;P VAL'!DQ237*'[1]PERCENT ARRAY-MEAN FC&amp;P VAL'!DR237*'[1]PERCENT ARRAY-MEAN FC&amp;P VAL'!DS237-ABS('[1]PERCENT ARRAY-MEAN FC&amp;P VAL'!DT237*'[1]PERCENT ARRAY-MEAN FC&amp;P VAL'!DU237*'[1]PERCENT ARRAY-MEAN FC&amp;P VAL'!DV237))</f>
        <v/>
      </c>
      <c r="AT237" s="12" t="str">
        <f t="shared" si="9"/>
        <v/>
      </c>
      <c r="AU237" s="12" t="str">
        <f t="shared" si="10"/>
        <v/>
      </c>
    </row>
    <row r="238" spans="1:47">
      <c r="A238">
        <f>'[1]Calculation genes in KEGG path'!I236</f>
        <v>0</v>
      </c>
      <c r="B238" t="e">
        <f>IF('[1]PERCENT ARRAY-MEAN FC&amp;P VAL'!A238="","",'[1]PERCENT ARRAY-MEAN FC&amp;P VAL'!A238)</f>
        <v>#N/A</v>
      </c>
      <c r="C238" t="e">
        <f>IF('[1]PERCENT ARRAY-MEAN FC&amp;P VAL'!B238="","",'[1]PERCENT ARRAY-MEAN FC&amp;P VAL'!B238)</f>
        <v>#N/A</v>
      </c>
      <c r="D238" t="e">
        <f>IF('[1]PERCENT ARRAY-MEAN FC&amp;P VAL'!C238="","",'[1]PERCENT ARRAY-MEAN FC&amp;P VAL'!C238)</f>
        <v>#N/A</v>
      </c>
      <c r="E238" s="12">
        <f t="shared" si="11"/>
        <v>0</v>
      </c>
      <c r="F238" t="str">
        <f>IF(A238="","",IF('[1]Calculation genes in KEGG path'!L236&gt;='[1]Flux and Impact'!$E$1,IF('[1]PERCENT ARRAY-MEAN FC&amp;P VAL'!G238*'[1]PERCENT ARRAY-MEAN FC&amp;P VAL'!H238*'[1]PERCENT ARRAY-MEAN FC&amp;P VAL'!I238+ABS('[1]PERCENT ARRAY-MEAN FC&amp;P VAL'!J238*'[1]PERCENT ARRAY-MEAN FC&amp;P VAL'!K238*'[1]PERCENT ARRAY-MEAN FC&amp;P VAL'!L238)&gt;0,'[1]PERCENT ARRAY-MEAN FC&amp;P VAL'!G238*'[1]PERCENT ARRAY-MEAN FC&amp;P VAL'!H238*'[1]PERCENT ARRAY-MEAN FC&amp;P VAL'!I238+ABS('[1]PERCENT ARRAY-MEAN FC&amp;P VAL'!J238*'[1]PERCENT ARRAY-MEAN FC&amp;P VAL'!K238*'[1]PERCENT ARRAY-MEAN FC&amp;P VAL'!L238),""),""))</f>
        <v/>
      </c>
      <c r="G238" s="12" t="str">
        <f>IF(F238="","",'[1]PERCENT ARRAY-MEAN FC&amp;P VAL'!G238*'[1]PERCENT ARRAY-MEAN FC&amp;P VAL'!H238*'[1]PERCENT ARRAY-MEAN FC&amp;P VAL'!I238-ABS('[1]PERCENT ARRAY-MEAN FC&amp;P VAL'!J238*'[1]PERCENT ARRAY-MEAN FC&amp;P VAL'!K238*'[1]PERCENT ARRAY-MEAN FC&amp;P VAL'!L238))</f>
        <v/>
      </c>
      <c r="H238" t="str">
        <f>IF(A238="","",IF('[1]Calculation genes in KEGG path'!L236&gt;='[1]Flux and Impact'!$E$1,IF(('[1]PERCENT ARRAY-MEAN FC&amp;P VAL'!M238*'[1]PERCENT ARRAY-MEAN FC&amp;P VAL'!N238*'[1]PERCENT ARRAY-MEAN FC&amp;P VAL'!O238+ABS('[1]PERCENT ARRAY-MEAN FC&amp;P VAL'!P238*'[1]PERCENT ARRAY-MEAN FC&amp;P VAL'!Q238*'[1]PERCENT ARRAY-MEAN FC&amp;P VAL'!R238))&gt;0,'[1]PERCENT ARRAY-MEAN FC&amp;P VAL'!M238*'[1]PERCENT ARRAY-MEAN FC&amp;P VAL'!N238*'[1]PERCENT ARRAY-MEAN FC&amp;P VAL'!O238+ABS('[1]PERCENT ARRAY-MEAN FC&amp;P VAL'!P238*'[1]PERCENT ARRAY-MEAN FC&amp;P VAL'!Q238*'[1]PERCENT ARRAY-MEAN FC&amp;P VAL'!R238),""),""))</f>
        <v/>
      </c>
      <c r="I238" s="12" t="str">
        <f>IF(H238="","",'[1]PERCENT ARRAY-MEAN FC&amp;P VAL'!M238*'[1]PERCENT ARRAY-MEAN FC&amp;P VAL'!N238*'[1]PERCENT ARRAY-MEAN FC&amp;P VAL'!O238-ABS('[1]PERCENT ARRAY-MEAN FC&amp;P VAL'!P238*'[1]PERCENT ARRAY-MEAN FC&amp;P VAL'!Q238*'[1]PERCENT ARRAY-MEAN FC&amp;P VAL'!R238))</f>
        <v/>
      </c>
      <c r="J238" t="str">
        <f>IF(A238="","",IF('[1]Calculation genes in KEGG path'!L236&gt;='[1]Flux and Impact'!$E$1,IF(('[1]PERCENT ARRAY-MEAN FC&amp;P VAL'!S238*'[1]PERCENT ARRAY-MEAN FC&amp;P VAL'!T238*'[1]PERCENT ARRAY-MEAN FC&amp;P VAL'!U238+ABS('[1]PERCENT ARRAY-MEAN FC&amp;P VAL'!V238*'[1]PERCENT ARRAY-MEAN FC&amp;P VAL'!W238*'[1]PERCENT ARRAY-MEAN FC&amp;P VAL'!X238))&gt;0,'[1]PERCENT ARRAY-MEAN FC&amp;P VAL'!S238*'[1]PERCENT ARRAY-MEAN FC&amp;P VAL'!T238*'[1]PERCENT ARRAY-MEAN FC&amp;P VAL'!U238+ABS('[1]PERCENT ARRAY-MEAN FC&amp;P VAL'!V238*'[1]PERCENT ARRAY-MEAN FC&amp;P VAL'!W238*'[1]PERCENT ARRAY-MEAN FC&amp;P VAL'!X238),""),""))</f>
        <v/>
      </c>
      <c r="K238" s="12" t="str">
        <f>IF(J238="","",'[1]PERCENT ARRAY-MEAN FC&amp;P VAL'!S238*'[1]PERCENT ARRAY-MEAN FC&amp;P VAL'!T238*'[1]PERCENT ARRAY-MEAN FC&amp;P VAL'!U238-ABS('[1]PERCENT ARRAY-MEAN FC&amp;P VAL'!V238*'[1]PERCENT ARRAY-MEAN FC&amp;P VAL'!W238*'[1]PERCENT ARRAY-MEAN FC&amp;P VAL'!X238))</f>
        <v/>
      </c>
      <c r="L238" t="str">
        <f>IF(A238="","",IF('[1]Calculation genes in KEGG path'!L236&gt;='[1]Flux and Impact'!$E$1,IF(('[1]PERCENT ARRAY-MEAN FC&amp;P VAL'!Y238*'[1]PERCENT ARRAY-MEAN FC&amp;P VAL'!Z238*'[1]PERCENT ARRAY-MEAN FC&amp;P VAL'!AA238+ABS('[1]PERCENT ARRAY-MEAN FC&amp;P VAL'!AB238*'[1]PERCENT ARRAY-MEAN FC&amp;P VAL'!AC238*'[1]PERCENT ARRAY-MEAN FC&amp;P VAL'!AD238))&gt;0,'[1]PERCENT ARRAY-MEAN FC&amp;P VAL'!Y238*'[1]PERCENT ARRAY-MEAN FC&amp;P VAL'!Z238*'[1]PERCENT ARRAY-MEAN FC&amp;P VAL'!AA238+ABS('[1]PERCENT ARRAY-MEAN FC&amp;P VAL'!AB238*'[1]PERCENT ARRAY-MEAN FC&amp;P VAL'!AC238*'[1]PERCENT ARRAY-MEAN FC&amp;P VAL'!AD238),""),""))</f>
        <v/>
      </c>
      <c r="M238" s="12" t="str">
        <f>IF(L238="","",'[1]PERCENT ARRAY-MEAN FC&amp;P VAL'!Y238*'[1]PERCENT ARRAY-MEAN FC&amp;P VAL'!Z238*'[1]PERCENT ARRAY-MEAN FC&amp;P VAL'!AA238-ABS('[1]PERCENT ARRAY-MEAN FC&amp;P VAL'!AB238*'[1]PERCENT ARRAY-MEAN FC&amp;P VAL'!AC238*'[1]PERCENT ARRAY-MEAN FC&amp;P VAL'!AD238))</f>
        <v/>
      </c>
      <c r="N238" t="str">
        <f>IF(A238="","",IF('[1]Calculation genes in KEGG path'!L236&gt;='[1]Flux and Impact'!$E$1,IF(('[1]PERCENT ARRAY-MEAN FC&amp;P VAL'!AE238*'[1]PERCENT ARRAY-MEAN FC&amp;P VAL'!AF238*'[1]PERCENT ARRAY-MEAN FC&amp;P VAL'!AG238+ABS('[1]PERCENT ARRAY-MEAN FC&amp;P VAL'!AH238*'[1]PERCENT ARRAY-MEAN FC&amp;P VAL'!AI238*'[1]PERCENT ARRAY-MEAN FC&amp;P VAL'!AJ238))&gt;0,'[1]PERCENT ARRAY-MEAN FC&amp;P VAL'!AE238*'[1]PERCENT ARRAY-MEAN FC&amp;P VAL'!AF238*'[1]PERCENT ARRAY-MEAN FC&amp;P VAL'!AG238+ABS('[1]PERCENT ARRAY-MEAN FC&amp;P VAL'!AH238*'[1]PERCENT ARRAY-MEAN FC&amp;P VAL'!AI238*'[1]PERCENT ARRAY-MEAN FC&amp;P VAL'!AJ238),""),""))</f>
        <v/>
      </c>
      <c r="O238" s="12" t="str">
        <f>IF(N238="","",'[1]PERCENT ARRAY-MEAN FC&amp;P VAL'!AE238*'[1]PERCENT ARRAY-MEAN FC&amp;P VAL'!AF238*'[1]PERCENT ARRAY-MEAN FC&amp;P VAL'!AG238-ABS('[1]PERCENT ARRAY-MEAN FC&amp;P VAL'!AH238*'[1]PERCENT ARRAY-MEAN FC&amp;P VAL'!AI238*'[1]PERCENT ARRAY-MEAN FC&amp;P VAL'!AJ238))</f>
        <v/>
      </c>
      <c r="P238" t="str">
        <f>IF(A238="","",IF('[1]Calculation genes in KEGG path'!L236&gt;='[1]Flux and Impact'!$E$1,IF(('[1]PERCENT ARRAY-MEAN FC&amp;P VAL'!AK238*'[1]PERCENT ARRAY-MEAN FC&amp;P VAL'!AL238*'[1]PERCENT ARRAY-MEAN FC&amp;P VAL'!AM238+ABS('[1]PERCENT ARRAY-MEAN FC&amp;P VAL'!AN238*'[1]PERCENT ARRAY-MEAN FC&amp;P VAL'!AO238*'[1]PERCENT ARRAY-MEAN FC&amp;P VAL'!AP238))&gt;0,'[1]PERCENT ARRAY-MEAN FC&amp;P VAL'!AK238*'[1]PERCENT ARRAY-MEAN FC&amp;P VAL'!AL238*'[1]PERCENT ARRAY-MEAN FC&amp;P VAL'!AM238+ABS('[1]PERCENT ARRAY-MEAN FC&amp;P VAL'!AN238*'[1]PERCENT ARRAY-MEAN FC&amp;P VAL'!AO238*'[1]PERCENT ARRAY-MEAN FC&amp;P VAL'!AP238),""),""))</f>
        <v/>
      </c>
      <c r="Q238" s="12" t="str">
        <f>IF(P238="","",'[1]PERCENT ARRAY-MEAN FC&amp;P VAL'!AK238*'[1]PERCENT ARRAY-MEAN FC&amp;P VAL'!AL238*'[1]PERCENT ARRAY-MEAN FC&amp;P VAL'!AM238-ABS('[1]PERCENT ARRAY-MEAN FC&amp;P VAL'!AN238*'[1]PERCENT ARRAY-MEAN FC&amp;P VAL'!AO238*'[1]PERCENT ARRAY-MEAN FC&amp;P VAL'!AP238))</f>
        <v/>
      </c>
      <c r="R238" t="str">
        <f>IF(A238="","",IF('[1]Calculation genes in KEGG path'!L236&gt;='[1]Flux and Impact'!$E$1,IF(('[1]PERCENT ARRAY-MEAN FC&amp;P VAL'!AQ238*'[1]PERCENT ARRAY-MEAN FC&amp;P VAL'!AR238*'[1]PERCENT ARRAY-MEAN FC&amp;P VAL'!AS238+ABS('[1]PERCENT ARRAY-MEAN FC&amp;P VAL'!AT238*'[1]PERCENT ARRAY-MEAN FC&amp;P VAL'!AU238*'[1]PERCENT ARRAY-MEAN FC&amp;P VAL'!AV238))&gt;0,'[1]PERCENT ARRAY-MEAN FC&amp;P VAL'!AQ238*'[1]PERCENT ARRAY-MEAN FC&amp;P VAL'!AR238*'[1]PERCENT ARRAY-MEAN FC&amp;P VAL'!AS238+ABS('[1]PERCENT ARRAY-MEAN FC&amp;P VAL'!AT238*'[1]PERCENT ARRAY-MEAN FC&amp;P VAL'!AU238*'[1]PERCENT ARRAY-MEAN FC&amp;P VAL'!AV238),""),""))</f>
        <v/>
      </c>
      <c r="S238" s="12" t="str">
        <f>IF(R238="","",'[1]PERCENT ARRAY-MEAN FC&amp;P VAL'!AQ238*'[1]PERCENT ARRAY-MEAN FC&amp;P VAL'!AR238*'[1]PERCENT ARRAY-MEAN FC&amp;P VAL'!AS238-ABS('[1]PERCENT ARRAY-MEAN FC&amp;P VAL'!AT238*'[1]PERCENT ARRAY-MEAN FC&amp;P VAL'!AU238*'[1]PERCENT ARRAY-MEAN FC&amp;P VAL'!AV238))</f>
        <v/>
      </c>
      <c r="T238" t="str">
        <f>IF(A238="","",IF('[1]Calculation genes in KEGG path'!L236&gt;='[1]Flux and Impact'!$E$1,IF(('[1]PERCENT ARRAY-MEAN FC&amp;P VAL'!AW238*'[1]PERCENT ARRAY-MEAN FC&amp;P VAL'!AX238*'[1]PERCENT ARRAY-MEAN FC&amp;P VAL'!AY238+ABS('[1]PERCENT ARRAY-MEAN FC&amp;P VAL'!AZ238*'[1]PERCENT ARRAY-MEAN FC&amp;P VAL'!BA238*'[1]PERCENT ARRAY-MEAN FC&amp;P VAL'!BB238))&gt;0,'[1]PERCENT ARRAY-MEAN FC&amp;P VAL'!AW238*'[1]PERCENT ARRAY-MEAN FC&amp;P VAL'!AX238*'[1]PERCENT ARRAY-MEAN FC&amp;P VAL'!AY238+ABS('[1]PERCENT ARRAY-MEAN FC&amp;P VAL'!AZ238*'[1]PERCENT ARRAY-MEAN FC&amp;P VAL'!BA238*'[1]PERCENT ARRAY-MEAN FC&amp;P VAL'!BB238),""),""))</f>
        <v/>
      </c>
      <c r="U238" s="12" t="str">
        <f>IF(T238="","",'[1]PERCENT ARRAY-MEAN FC&amp;P VAL'!AW238*'[1]PERCENT ARRAY-MEAN FC&amp;P VAL'!AX238*'[1]PERCENT ARRAY-MEAN FC&amp;P VAL'!AY238-ABS('[1]PERCENT ARRAY-MEAN FC&amp;P VAL'!AZ238*'[1]PERCENT ARRAY-MEAN FC&amp;P VAL'!BA238*'[1]PERCENT ARRAY-MEAN FC&amp;P VAL'!BB238))</f>
        <v/>
      </c>
      <c r="V238" t="str">
        <f>IF(A238="","",IF('[1]Calculation genes in KEGG path'!L236&gt;='[1]Flux and Impact'!$E$1,IF(('[1]PERCENT ARRAY-MEAN FC&amp;P VAL'!BC238*'[1]PERCENT ARRAY-MEAN FC&amp;P VAL'!BD238*'[1]PERCENT ARRAY-MEAN FC&amp;P VAL'!BE238+ABS('[1]PERCENT ARRAY-MEAN FC&amp;P VAL'!BF238*'[1]PERCENT ARRAY-MEAN FC&amp;P VAL'!BG238*'[1]PERCENT ARRAY-MEAN FC&amp;P VAL'!BH238))&gt;0,'[1]PERCENT ARRAY-MEAN FC&amp;P VAL'!BC238*'[1]PERCENT ARRAY-MEAN FC&amp;P VAL'!BD238*'[1]PERCENT ARRAY-MEAN FC&amp;P VAL'!BE238+ABS('[1]PERCENT ARRAY-MEAN FC&amp;P VAL'!BF238*'[1]PERCENT ARRAY-MEAN FC&amp;P VAL'!BG238*'[1]PERCENT ARRAY-MEAN FC&amp;P VAL'!BH238),""),""))</f>
        <v/>
      </c>
      <c r="W238" s="12" t="str">
        <f>IF(V238="","",'[1]PERCENT ARRAY-MEAN FC&amp;P VAL'!BC238*'[1]PERCENT ARRAY-MEAN FC&amp;P VAL'!BD238*'[1]PERCENT ARRAY-MEAN FC&amp;P VAL'!BE238-ABS('[1]PERCENT ARRAY-MEAN FC&amp;P VAL'!BF238*'[1]PERCENT ARRAY-MEAN FC&amp;P VAL'!BG238*'[1]PERCENT ARRAY-MEAN FC&amp;P VAL'!BH238))</f>
        <v/>
      </c>
      <c r="X238" t="str">
        <f>IF(A238="","",IF('[1]Calculation genes in KEGG path'!L236&gt;='[1]Flux and Impact'!$E$1,IF(('[1]PERCENT ARRAY-MEAN FC&amp;P VAL'!BI238*'[1]PERCENT ARRAY-MEAN FC&amp;P VAL'!BJ238*'[1]PERCENT ARRAY-MEAN FC&amp;P VAL'!BK238+ABS('[1]PERCENT ARRAY-MEAN FC&amp;P VAL'!BL238*'[1]PERCENT ARRAY-MEAN FC&amp;P VAL'!BM238*'[1]PERCENT ARRAY-MEAN FC&amp;P VAL'!BN238))&gt;0,'[1]PERCENT ARRAY-MEAN FC&amp;P VAL'!BI238*'[1]PERCENT ARRAY-MEAN FC&amp;P VAL'!BJ238*'[1]PERCENT ARRAY-MEAN FC&amp;P VAL'!BK238+ABS('[1]PERCENT ARRAY-MEAN FC&amp;P VAL'!BL238*'[1]PERCENT ARRAY-MEAN FC&amp;P VAL'!BM238*'[1]PERCENT ARRAY-MEAN FC&amp;P VAL'!BN238),""),""))</f>
        <v/>
      </c>
      <c r="Y238" s="12" t="str">
        <f>IF(X238="","",'[1]PERCENT ARRAY-MEAN FC&amp;P VAL'!BI238*'[1]PERCENT ARRAY-MEAN FC&amp;P VAL'!BJ238*'[1]PERCENT ARRAY-MEAN FC&amp;P VAL'!BK238-ABS('[1]PERCENT ARRAY-MEAN FC&amp;P VAL'!BL238*'[1]PERCENT ARRAY-MEAN FC&amp;P VAL'!BM238*'[1]PERCENT ARRAY-MEAN FC&amp;P VAL'!BN238))</f>
        <v/>
      </c>
      <c r="Z238" t="str">
        <f>IF(A238="","",IF('[1]Calculation genes in KEGG path'!L236&gt;='[1]Flux and Impact'!$E$1,IF(('[1]PERCENT ARRAY-MEAN FC&amp;P VAL'!BO238*'[1]PERCENT ARRAY-MEAN FC&amp;P VAL'!BP238*'[1]PERCENT ARRAY-MEAN FC&amp;P VAL'!BQ238+ABS('[1]PERCENT ARRAY-MEAN FC&amp;P VAL'!BR238*'[1]PERCENT ARRAY-MEAN FC&amp;P VAL'!BS238*'[1]PERCENT ARRAY-MEAN FC&amp;P VAL'!BT238))&gt;0,'[1]PERCENT ARRAY-MEAN FC&amp;P VAL'!BO238*'[1]PERCENT ARRAY-MEAN FC&amp;P VAL'!BP238*'[1]PERCENT ARRAY-MEAN FC&amp;P VAL'!BQ238+ABS('[1]PERCENT ARRAY-MEAN FC&amp;P VAL'!BR238*'[1]PERCENT ARRAY-MEAN FC&amp;P VAL'!BS238*'[1]PERCENT ARRAY-MEAN FC&amp;P VAL'!BT238),""),""))</f>
        <v/>
      </c>
      <c r="AA238" s="12" t="str">
        <f>IF(Z238="","",'[1]PERCENT ARRAY-MEAN FC&amp;P VAL'!BO238*'[1]PERCENT ARRAY-MEAN FC&amp;P VAL'!BP238*'[1]PERCENT ARRAY-MEAN FC&amp;P VAL'!BQ238-ABS('[1]PERCENT ARRAY-MEAN FC&amp;P VAL'!BR238*'[1]PERCENT ARRAY-MEAN FC&amp;P VAL'!BS238*'[1]PERCENT ARRAY-MEAN FC&amp;P VAL'!BT238))</f>
        <v/>
      </c>
      <c r="AB238" t="str">
        <f>IF(A238="","",IF('[1]Calculation genes in KEGG path'!L236&gt;='[1]Flux and Impact'!$E$1,IF(('[1]PERCENT ARRAY-MEAN FC&amp;P VAL'!BU238*'[1]PERCENT ARRAY-MEAN FC&amp;P VAL'!BV238*'[1]PERCENT ARRAY-MEAN FC&amp;P VAL'!BW238+ABS('[1]PERCENT ARRAY-MEAN FC&amp;P VAL'!BX238*'[1]PERCENT ARRAY-MEAN FC&amp;P VAL'!BY238*'[1]PERCENT ARRAY-MEAN FC&amp;P VAL'!BZ238))&gt;0,'[1]PERCENT ARRAY-MEAN FC&amp;P VAL'!BU238*'[1]PERCENT ARRAY-MEAN FC&amp;P VAL'!BV238*'[1]PERCENT ARRAY-MEAN FC&amp;P VAL'!BW238+ABS('[1]PERCENT ARRAY-MEAN FC&amp;P VAL'!BX238*'[1]PERCENT ARRAY-MEAN FC&amp;P VAL'!BY238*'[1]PERCENT ARRAY-MEAN FC&amp;P VAL'!BZ238),""),""))</f>
        <v/>
      </c>
      <c r="AC238" s="12" t="str">
        <f>IF(AB238="","",'[1]PERCENT ARRAY-MEAN FC&amp;P VAL'!BU238*'[1]PERCENT ARRAY-MEAN FC&amp;P VAL'!BV238*'[1]PERCENT ARRAY-MEAN FC&amp;P VAL'!BW238-ABS('[1]PERCENT ARRAY-MEAN FC&amp;P VAL'!BX238*'[1]PERCENT ARRAY-MEAN FC&amp;P VAL'!BY238*'[1]PERCENT ARRAY-MEAN FC&amp;P VAL'!BZ238))</f>
        <v/>
      </c>
      <c r="AD238" t="str">
        <f>IF(A238="","",IF('[1]Calculation genes in KEGG path'!L236&gt;='[1]Flux and Impact'!$E$1,IF(('[1]PERCENT ARRAY-MEAN FC&amp;P VAL'!CA238*'[1]PERCENT ARRAY-MEAN FC&amp;P VAL'!CB238*'[1]PERCENT ARRAY-MEAN FC&amp;P VAL'!CC238+ABS('[1]PERCENT ARRAY-MEAN FC&amp;P VAL'!CD238*'[1]PERCENT ARRAY-MEAN FC&amp;P VAL'!CE238*'[1]PERCENT ARRAY-MEAN FC&amp;P VAL'!CF238))&gt;0,'[1]PERCENT ARRAY-MEAN FC&amp;P VAL'!CA238*'[1]PERCENT ARRAY-MEAN FC&amp;P VAL'!CB238*'[1]PERCENT ARRAY-MEAN FC&amp;P VAL'!CC238+ABS('[1]PERCENT ARRAY-MEAN FC&amp;P VAL'!CD238*'[1]PERCENT ARRAY-MEAN FC&amp;P VAL'!CE238*'[1]PERCENT ARRAY-MEAN FC&amp;P VAL'!CF238),""),""))</f>
        <v/>
      </c>
      <c r="AE238" s="12" t="str">
        <f>IF(AD238="","",'[1]PERCENT ARRAY-MEAN FC&amp;P VAL'!CA238*'[1]PERCENT ARRAY-MEAN FC&amp;P VAL'!CB238*'[1]PERCENT ARRAY-MEAN FC&amp;P VAL'!CC238-ABS('[1]PERCENT ARRAY-MEAN FC&amp;P VAL'!CD238*'[1]PERCENT ARRAY-MEAN FC&amp;P VAL'!CE238*'[1]PERCENT ARRAY-MEAN FC&amp;P VAL'!CF238))</f>
        <v/>
      </c>
      <c r="AF238" t="str">
        <f>IF(A238="","",IF('[1]Calculation genes in KEGG path'!L236&gt;='[1]Flux and Impact'!$E$1,IF(('[1]PERCENT ARRAY-MEAN FC&amp;P VAL'!CG238*'[1]PERCENT ARRAY-MEAN FC&amp;P VAL'!CH238*'[1]PERCENT ARRAY-MEAN FC&amp;P VAL'!CI238+ABS('[1]PERCENT ARRAY-MEAN FC&amp;P VAL'!CJ238*'[1]PERCENT ARRAY-MEAN FC&amp;P VAL'!CK238*'[1]PERCENT ARRAY-MEAN FC&amp;P VAL'!CL238))&gt;0,'[1]PERCENT ARRAY-MEAN FC&amp;P VAL'!CG238*'[1]PERCENT ARRAY-MEAN FC&amp;P VAL'!CH238*'[1]PERCENT ARRAY-MEAN FC&amp;P VAL'!CI238+ABS('[1]PERCENT ARRAY-MEAN FC&amp;P VAL'!CJ238*'[1]PERCENT ARRAY-MEAN FC&amp;P VAL'!CK238*'[1]PERCENT ARRAY-MEAN FC&amp;P VAL'!CL238),""),""))</f>
        <v/>
      </c>
      <c r="AG238" s="12" t="str">
        <f>IF(AF238="","",'[1]PERCENT ARRAY-MEAN FC&amp;P VAL'!CG238*'[1]PERCENT ARRAY-MEAN FC&amp;P VAL'!CH238*'[1]PERCENT ARRAY-MEAN FC&amp;P VAL'!CI238-ABS('[1]PERCENT ARRAY-MEAN FC&amp;P VAL'!CJ238*'[1]PERCENT ARRAY-MEAN FC&amp;P VAL'!CK238*'[1]PERCENT ARRAY-MEAN FC&amp;P VAL'!CL238))</f>
        <v/>
      </c>
      <c r="AH238" t="str">
        <f>IF(A238="","",IF('[1]Calculation genes in KEGG path'!L236&gt;='[1]Flux and Impact'!$E$1,IF(('[1]PERCENT ARRAY-MEAN FC&amp;P VAL'!CM238*'[1]PERCENT ARRAY-MEAN FC&amp;P VAL'!CN238*'[1]PERCENT ARRAY-MEAN FC&amp;P VAL'!CO238+ABS('[1]PERCENT ARRAY-MEAN FC&amp;P VAL'!CP238*'[1]PERCENT ARRAY-MEAN FC&amp;P VAL'!CQ238*'[1]PERCENT ARRAY-MEAN FC&amp;P VAL'!CR238))&gt;0,'[1]PERCENT ARRAY-MEAN FC&amp;P VAL'!CM238*'[1]PERCENT ARRAY-MEAN FC&amp;P VAL'!CN238*'[1]PERCENT ARRAY-MEAN FC&amp;P VAL'!CO238+ABS('[1]PERCENT ARRAY-MEAN FC&amp;P VAL'!CP238*'[1]PERCENT ARRAY-MEAN FC&amp;P VAL'!CQ238*'[1]PERCENT ARRAY-MEAN FC&amp;P VAL'!CR238),""),""))</f>
        <v/>
      </c>
      <c r="AI238" s="12" t="str">
        <f>IF(AH238="","",'[1]PERCENT ARRAY-MEAN FC&amp;P VAL'!CM238*'[1]PERCENT ARRAY-MEAN FC&amp;P VAL'!CN238*'[1]PERCENT ARRAY-MEAN FC&amp;P VAL'!CO238-ABS('[1]PERCENT ARRAY-MEAN FC&amp;P VAL'!CP238*'[1]PERCENT ARRAY-MEAN FC&amp;P VAL'!CQ238*'[1]PERCENT ARRAY-MEAN FC&amp;P VAL'!CR238))</f>
        <v/>
      </c>
      <c r="AJ238" t="str">
        <f>IF(A238="","",IF('[1]Calculation genes in KEGG path'!L236&gt;='[1]Flux and Impact'!$E$1,IF(('[1]PERCENT ARRAY-MEAN FC&amp;P VAL'!CS238*'[1]PERCENT ARRAY-MEAN FC&amp;P VAL'!CT238*'[1]PERCENT ARRAY-MEAN FC&amp;P VAL'!CU238+ABS('[1]PERCENT ARRAY-MEAN FC&amp;P VAL'!CV238*'[1]PERCENT ARRAY-MEAN FC&amp;P VAL'!CW238*'[1]PERCENT ARRAY-MEAN FC&amp;P VAL'!CX238))&gt;0,'[1]PERCENT ARRAY-MEAN FC&amp;P VAL'!CS238*'[1]PERCENT ARRAY-MEAN FC&amp;P VAL'!CT238*'[1]PERCENT ARRAY-MEAN FC&amp;P VAL'!CU238+ABS('[1]PERCENT ARRAY-MEAN FC&amp;P VAL'!CV238*'[1]PERCENT ARRAY-MEAN FC&amp;P VAL'!CW238*'[1]PERCENT ARRAY-MEAN FC&amp;P VAL'!CX238),""),""))</f>
        <v/>
      </c>
      <c r="AK238" s="12" t="str">
        <f>IF(AJ238="","",'[1]PERCENT ARRAY-MEAN FC&amp;P VAL'!CS238*'[1]PERCENT ARRAY-MEAN FC&amp;P VAL'!CT238*'[1]PERCENT ARRAY-MEAN FC&amp;P VAL'!CU238-ABS('[1]PERCENT ARRAY-MEAN FC&amp;P VAL'!CV238*'[1]PERCENT ARRAY-MEAN FC&amp;P VAL'!CW238*'[1]PERCENT ARRAY-MEAN FC&amp;P VAL'!CX238))</f>
        <v/>
      </c>
      <c r="AL238" t="str">
        <f>IF(A238="","",IF('[1]Calculation genes in KEGG path'!L236&gt;='[1]Flux and Impact'!$E$1,IF(('[1]PERCENT ARRAY-MEAN FC&amp;P VAL'!CY238*'[1]PERCENT ARRAY-MEAN FC&amp;P VAL'!CZ238*'[1]PERCENT ARRAY-MEAN FC&amp;P VAL'!DA238+ABS('[1]PERCENT ARRAY-MEAN FC&amp;P VAL'!DB238*'[1]PERCENT ARRAY-MEAN FC&amp;P VAL'!DC238*'[1]PERCENT ARRAY-MEAN FC&amp;P VAL'!DD238))&gt;0,'[1]PERCENT ARRAY-MEAN FC&amp;P VAL'!CY238*'[1]PERCENT ARRAY-MEAN FC&amp;P VAL'!CZ238*'[1]PERCENT ARRAY-MEAN FC&amp;P VAL'!DA238+ABS('[1]PERCENT ARRAY-MEAN FC&amp;P VAL'!DB238*'[1]PERCENT ARRAY-MEAN FC&amp;P VAL'!DC238*'[1]PERCENT ARRAY-MEAN FC&amp;P VAL'!DD238),""),""))</f>
        <v/>
      </c>
      <c r="AM238" s="12" t="str">
        <f>IF(AL238="","",'[1]PERCENT ARRAY-MEAN FC&amp;P VAL'!CY238*'[1]PERCENT ARRAY-MEAN FC&amp;P VAL'!CZ238*'[1]PERCENT ARRAY-MEAN FC&amp;P VAL'!DA238-ABS('[1]PERCENT ARRAY-MEAN FC&amp;P VAL'!DB238*'[1]PERCENT ARRAY-MEAN FC&amp;P VAL'!DC238*'[1]PERCENT ARRAY-MEAN FC&amp;P VAL'!DD238))</f>
        <v/>
      </c>
      <c r="AN238" t="str">
        <f>IF(A238="","",IF('[1]Calculation genes in KEGG path'!L236&gt;='[1]Flux and Impact'!$E$1,IF(('[1]PERCENT ARRAY-MEAN FC&amp;P VAL'!DE238*'[1]PERCENT ARRAY-MEAN FC&amp;P VAL'!DF238*'[1]PERCENT ARRAY-MEAN FC&amp;P VAL'!DG238+ABS('[1]PERCENT ARRAY-MEAN FC&amp;P VAL'!DH238*'[1]PERCENT ARRAY-MEAN FC&amp;P VAL'!DI238*'[1]PERCENT ARRAY-MEAN FC&amp;P VAL'!DJ238))&gt;0,'[1]PERCENT ARRAY-MEAN FC&amp;P VAL'!DE238*'[1]PERCENT ARRAY-MEAN FC&amp;P VAL'!DF238*'[1]PERCENT ARRAY-MEAN FC&amp;P VAL'!DG238+ABS('[1]PERCENT ARRAY-MEAN FC&amp;P VAL'!DH238*'[1]PERCENT ARRAY-MEAN FC&amp;P VAL'!DI238*'[1]PERCENT ARRAY-MEAN FC&amp;P VAL'!DJ238),""),""))</f>
        <v/>
      </c>
      <c r="AO238" s="12" t="str">
        <f>IF(AN238="","",'[1]PERCENT ARRAY-MEAN FC&amp;P VAL'!DE238*'[1]PERCENT ARRAY-MEAN FC&amp;P VAL'!DF238*'[1]PERCENT ARRAY-MEAN FC&amp;P VAL'!DG238-ABS('[1]PERCENT ARRAY-MEAN FC&amp;P VAL'!DH238*'[1]PERCENT ARRAY-MEAN FC&amp;P VAL'!DI238*'[1]PERCENT ARRAY-MEAN FC&amp;P VAL'!DJ238))</f>
        <v/>
      </c>
      <c r="AP238" t="str">
        <f>IF(A238="","",IF('[1]Calculation genes in KEGG path'!L236&gt;='[1]Flux and Impact'!$E$1,IF(('[1]PERCENT ARRAY-MEAN FC&amp;P VAL'!DK238*'[1]PERCENT ARRAY-MEAN FC&amp;P VAL'!DL238*'[1]PERCENT ARRAY-MEAN FC&amp;P VAL'!DM238+ABS('[1]PERCENT ARRAY-MEAN FC&amp;P VAL'!DN238*'[1]PERCENT ARRAY-MEAN FC&amp;P VAL'!DO238*'[1]PERCENT ARRAY-MEAN FC&amp;P VAL'!DP238))&gt;0,'[1]PERCENT ARRAY-MEAN FC&amp;P VAL'!DK238*'[1]PERCENT ARRAY-MEAN FC&amp;P VAL'!DL238*'[1]PERCENT ARRAY-MEAN FC&amp;P VAL'!DM238+ABS('[1]PERCENT ARRAY-MEAN FC&amp;P VAL'!DN238*'[1]PERCENT ARRAY-MEAN FC&amp;P VAL'!DO238*'[1]PERCENT ARRAY-MEAN FC&amp;P VAL'!DP238),""),""))</f>
        <v/>
      </c>
      <c r="AQ238" s="12" t="str">
        <f>IF(AP238="","",'[1]PERCENT ARRAY-MEAN FC&amp;P VAL'!DK238*'[1]PERCENT ARRAY-MEAN FC&amp;P VAL'!DL238*'[1]PERCENT ARRAY-MEAN FC&amp;P VAL'!DM238-ABS('[1]PERCENT ARRAY-MEAN FC&amp;P VAL'!DN238*'[1]PERCENT ARRAY-MEAN FC&amp;P VAL'!DO238*'[1]PERCENT ARRAY-MEAN FC&amp;P VAL'!DP238))</f>
        <v/>
      </c>
      <c r="AR238" t="str">
        <f>IF(A238="","",IF('[1]Calculation genes in KEGG path'!L236&gt;='[1]Flux and Impact'!$E$1,IF(('[1]PERCENT ARRAY-MEAN FC&amp;P VAL'!DQ238*'[1]PERCENT ARRAY-MEAN FC&amp;P VAL'!DR238*'[1]PERCENT ARRAY-MEAN FC&amp;P VAL'!DS238+ABS('[1]PERCENT ARRAY-MEAN FC&amp;P VAL'!DT238*'[1]PERCENT ARRAY-MEAN FC&amp;P VAL'!DU238*'[1]PERCENT ARRAY-MEAN FC&amp;P VAL'!DV238))&gt;0,'[1]PERCENT ARRAY-MEAN FC&amp;P VAL'!DQ238*'[1]PERCENT ARRAY-MEAN FC&amp;P VAL'!DR238*'[1]PERCENT ARRAY-MEAN FC&amp;P VAL'!DS238+ABS('[1]PERCENT ARRAY-MEAN FC&amp;P VAL'!DT238*'[1]PERCENT ARRAY-MEAN FC&amp;P VAL'!DU238*'[1]PERCENT ARRAY-MEAN FC&amp;P VAL'!DV238),""),""))</f>
        <v/>
      </c>
      <c r="AS238" s="12" t="str">
        <f>IF(AR238="","",'[1]PERCENT ARRAY-MEAN FC&amp;P VAL'!DQ238*'[1]PERCENT ARRAY-MEAN FC&amp;P VAL'!DR238*'[1]PERCENT ARRAY-MEAN FC&amp;P VAL'!DS238-ABS('[1]PERCENT ARRAY-MEAN FC&amp;P VAL'!DT238*'[1]PERCENT ARRAY-MEAN FC&amp;P VAL'!DU238*'[1]PERCENT ARRAY-MEAN FC&amp;P VAL'!DV238))</f>
        <v/>
      </c>
      <c r="AT238" s="12" t="str">
        <f t="shared" si="9"/>
        <v/>
      </c>
      <c r="AU238" s="12" t="str">
        <f t="shared" si="10"/>
        <v/>
      </c>
    </row>
    <row r="239" spans="1:47">
      <c r="A239">
        <f>'[1]Calculation genes in KEGG path'!I237</f>
        <v>0</v>
      </c>
      <c r="B239" t="e">
        <f>IF('[1]PERCENT ARRAY-MEAN FC&amp;P VAL'!A239="","",'[1]PERCENT ARRAY-MEAN FC&amp;P VAL'!A239)</f>
        <v>#N/A</v>
      </c>
      <c r="C239" t="e">
        <f>IF('[1]PERCENT ARRAY-MEAN FC&amp;P VAL'!B239="","",'[1]PERCENT ARRAY-MEAN FC&amp;P VAL'!B239)</f>
        <v>#N/A</v>
      </c>
      <c r="D239" t="e">
        <f>IF('[1]PERCENT ARRAY-MEAN FC&amp;P VAL'!C239="","",'[1]PERCENT ARRAY-MEAN FC&amp;P VAL'!C239)</f>
        <v>#N/A</v>
      </c>
      <c r="E239" s="12">
        <f t="shared" si="11"/>
        <v>0</v>
      </c>
      <c r="F239" t="str">
        <f>IF(A239="","",IF('[1]Calculation genes in KEGG path'!L237&gt;='[1]Flux and Impact'!$E$1,IF('[1]PERCENT ARRAY-MEAN FC&amp;P VAL'!G239*'[1]PERCENT ARRAY-MEAN FC&amp;P VAL'!H239*'[1]PERCENT ARRAY-MEAN FC&amp;P VAL'!I239+ABS('[1]PERCENT ARRAY-MEAN FC&amp;P VAL'!J239*'[1]PERCENT ARRAY-MEAN FC&amp;P VAL'!K239*'[1]PERCENT ARRAY-MEAN FC&amp;P VAL'!L239)&gt;0,'[1]PERCENT ARRAY-MEAN FC&amp;P VAL'!G239*'[1]PERCENT ARRAY-MEAN FC&amp;P VAL'!H239*'[1]PERCENT ARRAY-MEAN FC&amp;P VAL'!I239+ABS('[1]PERCENT ARRAY-MEAN FC&amp;P VAL'!J239*'[1]PERCENT ARRAY-MEAN FC&amp;P VAL'!K239*'[1]PERCENT ARRAY-MEAN FC&amp;P VAL'!L239),""),""))</f>
        <v/>
      </c>
      <c r="G239" s="12" t="str">
        <f>IF(F239="","",'[1]PERCENT ARRAY-MEAN FC&amp;P VAL'!G239*'[1]PERCENT ARRAY-MEAN FC&amp;P VAL'!H239*'[1]PERCENT ARRAY-MEAN FC&amp;P VAL'!I239-ABS('[1]PERCENT ARRAY-MEAN FC&amp;P VAL'!J239*'[1]PERCENT ARRAY-MEAN FC&amp;P VAL'!K239*'[1]PERCENT ARRAY-MEAN FC&amp;P VAL'!L239))</f>
        <v/>
      </c>
      <c r="H239" t="str">
        <f>IF(A239="","",IF('[1]Calculation genes in KEGG path'!L237&gt;='[1]Flux and Impact'!$E$1,IF(('[1]PERCENT ARRAY-MEAN FC&amp;P VAL'!M239*'[1]PERCENT ARRAY-MEAN FC&amp;P VAL'!N239*'[1]PERCENT ARRAY-MEAN FC&amp;P VAL'!O239+ABS('[1]PERCENT ARRAY-MEAN FC&amp;P VAL'!P239*'[1]PERCENT ARRAY-MEAN FC&amp;P VAL'!Q239*'[1]PERCENT ARRAY-MEAN FC&amp;P VAL'!R239))&gt;0,'[1]PERCENT ARRAY-MEAN FC&amp;P VAL'!M239*'[1]PERCENT ARRAY-MEAN FC&amp;P VAL'!N239*'[1]PERCENT ARRAY-MEAN FC&amp;P VAL'!O239+ABS('[1]PERCENT ARRAY-MEAN FC&amp;P VAL'!P239*'[1]PERCENT ARRAY-MEAN FC&amp;P VAL'!Q239*'[1]PERCENT ARRAY-MEAN FC&amp;P VAL'!R239),""),""))</f>
        <v/>
      </c>
      <c r="I239" s="12" t="str">
        <f>IF(H239="","",'[1]PERCENT ARRAY-MEAN FC&amp;P VAL'!M239*'[1]PERCENT ARRAY-MEAN FC&amp;P VAL'!N239*'[1]PERCENT ARRAY-MEAN FC&amp;P VAL'!O239-ABS('[1]PERCENT ARRAY-MEAN FC&amp;P VAL'!P239*'[1]PERCENT ARRAY-MEAN FC&amp;P VAL'!Q239*'[1]PERCENT ARRAY-MEAN FC&amp;P VAL'!R239))</f>
        <v/>
      </c>
      <c r="J239" t="str">
        <f>IF(A239="","",IF('[1]Calculation genes in KEGG path'!L237&gt;='[1]Flux and Impact'!$E$1,IF(('[1]PERCENT ARRAY-MEAN FC&amp;P VAL'!S239*'[1]PERCENT ARRAY-MEAN FC&amp;P VAL'!T239*'[1]PERCENT ARRAY-MEAN FC&amp;P VAL'!U239+ABS('[1]PERCENT ARRAY-MEAN FC&amp;P VAL'!V239*'[1]PERCENT ARRAY-MEAN FC&amp;P VAL'!W239*'[1]PERCENT ARRAY-MEAN FC&amp;P VAL'!X239))&gt;0,'[1]PERCENT ARRAY-MEAN FC&amp;P VAL'!S239*'[1]PERCENT ARRAY-MEAN FC&amp;P VAL'!T239*'[1]PERCENT ARRAY-MEAN FC&amp;P VAL'!U239+ABS('[1]PERCENT ARRAY-MEAN FC&amp;P VAL'!V239*'[1]PERCENT ARRAY-MEAN FC&amp;P VAL'!W239*'[1]PERCENT ARRAY-MEAN FC&amp;P VAL'!X239),""),""))</f>
        <v/>
      </c>
      <c r="K239" s="12" t="str">
        <f>IF(J239="","",'[1]PERCENT ARRAY-MEAN FC&amp;P VAL'!S239*'[1]PERCENT ARRAY-MEAN FC&amp;P VAL'!T239*'[1]PERCENT ARRAY-MEAN FC&amp;P VAL'!U239-ABS('[1]PERCENT ARRAY-MEAN FC&amp;P VAL'!V239*'[1]PERCENT ARRAY-MEAN FC&amp;P VAL'!W239*'[1]PERCENT ARRAY-MEAN FC&amp;P VAL'!X239))</f>
        <v/>
      </c>
      <c r="L239" t="str">
        <f>IF(A239="","",IF('[1]Calculation genes in KEGG path'!L237&gt;='[1]Flux and Impact'!$E$1,IF(('[1]PERCENT ARRAY-MEAN FC&amp;P VAL'!Y239*'[1]PERCENT ARRAY-MEAN FC&amp;P VAL'!Z239*'[1]PERCENT ARRAY-MEAN FC&amp;P VAL'!AA239+ABS('[1]PERCENT ARRAY-MEAN FC&amp;P VAL'!AB239*'[1]PERCENT ARRAY-MEAN FC&amp;P VAL'!AC239*'[1]PERCENT ARRAY-MEAN FC&amp;P VAL'!AD239))&gt;0,'[1]PERCENT ARRAY-MEAN FC&amp;P VAL'!Y239*'[1]PERCENT ARRAY-MEAN FC&amp;P VAL'!Z239*'[1]PERCENT ARRAY-MEAN FC&amp;P VAL'!AA239+ABS('[1]PERCENT ARRAY-MEAN FC&amp;P VAL'!AB239*'[1]PERCENT ARRAY-MEAN FC&amp;P VAL'!AC239*'[1]PERCENT ARRAY-MEAN FC&amp;P VAL'!AD239),""),""))</f>
        <v/>
      </c>
      <c r="M239" s="12" t="str">
        <f>IF(L239="","",'[1]PERCENT ARRAY-MEAN FC&amp;P VAL'!Y239*'[1]PERCENT ARRAY-MEAN FC&amp;P VAL'!Z239*'[1]PERCENT ARRAY-MEAN FC&amp;P VAL'!AA239-ABS('[1]PERCENT ARRAY-MEAN FC&amp;P VAL'!AB239*'[1]PERCENT ARRAY-MEAN FC&amp;P VAL'!AC239*'[1]PERCENT ARRAY-MEAN FC&amp;P VAL'!AD239))</f>
        <v/>
      </c>
      <c r="N239" t="str">
        <f>IF(A239="","",IF('[1]Calculation genes in KEGG path'!L237&gt;='[1]Flux and Impact'!$E$1,IF(('[1]PERCENT ARRAY-MEAN FC&amp;P VAL'!AE239*'[1]PERCENT ARRAY-MEAN FC&amp;P VAL'!AF239*'[1]PERCENT ARRAY-MEAN FC&amp;P VAL'!AG239+ABS('[1]PERCENT ARRAY-MEAN FC&amp;P VAL'!AH239*'[1]PERCENT ARRAY-MEAN FC&amp;P VAL'!AI239*'[1]PERCENT ARRAY-MEAN FC&amp;P VAL'!AJ239))&gt;0,'[1]PERCENT ARRAY-MEAN FC&amp;P VAL'!AE239*'[1]PERCENT ARRAY-MEAN FC&amp;P VAL'!AF239*'[1]PERCENT ARRAY-MEAN FC&amp;P VAL'!AG239+ABS('[1]PERCENT ARRAY-MEAN FC&amp;P VAL'!AH239*'[1]PERCENT ARRAY-MEAN FC&amp;P VAL'!AI239*'[1]PERCENT ARRAY-MEAN FC&amp;P VAL'!AJ239),""),""))</f>
        <v/>
      </c>
      <c r="O239" s="12" t="str">
        <f>IF(N239="","",'[1]PERCENT ARRAY-MEAN FC&amp;P VAL'!AE239*'[1]PERCENT ARRAY-MEAN FC&amp;P VAL'!AF239*'[1]PERCENT ARRAY-MEAN FC&amp;P VAL'!AG239-ABS('[1]PERCENT ARRAY-MEAN FC&amp;P VAL'!AH239*'[1]PERCENT ARRAY-MEAN FC&amp;P VAL'!AI239*'[1]PERCENT ARRAY-MEAN FC&amp;P VAL'!AJ239))</f>
        <v/>
      </c>
      <c r="P239" t="str">
        <f>IF(A239="","",IF('[1]Calculation genes in KEGG path'!L237&gt;='[1]Flux and Impact'!$E$1,IF(('[1]PERCENT ARRAY-MEAN FC&amp;P VAL'!AK239*'[1]PERCENT ARRAY-MEAN FC&amp;P VAL'!AL239*'[1]PERCENT ARRAY-MEAN FC&amp;P VAL'!AM239+ABS('[1]PERCENT ARRAY-MEAN FC&amp;P VAL'!AN239*'[1]PERCENT ARRAY-MEAN FC&amp;P VAL'!AO239*'[1]PERCENT ARRAY-MEAN FC&amp;P VAL'!AP239))&gt;0,'[1]PERCENT ARRAY-MEAN FC&amp;P VAL'!AK239*'[1]PERCENT ARRAY-MEAN FC&amp;P VAL'!AL239*'[1]PERCENT ARRAY-MEAN FC&amp;P VAL'!AM239+ABS('[1]PERCENT ARRAY-MEAN FC&amp;P VAL'!AN239*'[1]PERCENT ARRAY-MEAN FC&amp;P VAL'!AO239*'[1]PERCENT ARRAY-MEAN FC&amp;P VAL'!AP239),""),""))</f>
        <v/>
      </c>
      <c r="Q239" s="12" t="str">
        <f>IF(P239="","",'[1]PERCENT ARRAY-MEAN FC&amp;P VAL'!AK239*'[1]PERCENT ARRAY-MEAN FC&amp;P VAL'!AL239*'[1]PERCENT ARRAY-MEAN FC&amp;P VAL'!AM239-ABS('[1]PERCENT ARRAY-MEAN FC&amp;P VAL'!AN239*'[1]PERCENT ARRAY-MEAN FC&amp;P VAL'!AO239*'[1]PERCENT ARRAY-MEAN FC&amp;P VAL'!AP239))</f>
        <v/>
      </c>
      <c r="R239" t="str">
        <f>IF(A239="","",IF('[1]Calculation genes in KEGG path'!L237&gt;='[1]Flux and Impact'!$E$1,IF(('[1]PERCENT ARRAY-MEAN FC&amp;P VAL'!AQ239*'[1]PERCENT ARRAY-MEAN FC&amp;P VAL'!AR239*'[1]PERCENT ARRAY-MEAN FC&amp;P VAL'!AS239+ABS('[1]PERCENT ARRAY-MEAN FC&amp;P VAL'!AT239*'[1]PERCENT ARRAY-MEAN FC&amp;P VAL'!AU239*'[1]PERCENT ARRAY-MEAN FC&amp;P VAL'!AV239))&gt;0,'[1]PERCENT ARRAY-MEAN FC&amp;P VAL'!AQ239*'[1]PERCENT ARRAY-MEAN FC&amp;P VAL'!AR239*'[1]PERCENT ARRAY-MEAN FC&amp;P VAL'!AS239+ABS('[1]PERCENT ARRAY-MEAN FC&amp;P VAL'!AT239*'[1]PERCENT ARRAY-MEAN FC&amp;P VAL'!AU239*'[1]PERCENT ARRAY-MEAN FC&amp;P VAL'!AV239),""),""))</f>
        <v/>
      </c>
      <c r="S239" s="12" t="str">
        <f>IF(R239="","",'[1]PERCENT ARRAY-MEAN FC&amp;P VAL'!AQ239*'[1]PERCENT ARRAY-MEAN FC&amp;P VAL'!AR239*'[1]PERCENT ARRAY-MEAN FC&amp;P VAL'!AS239-ABS('[1]PERCENT ARRAY-MEAN FC&amp;P VAL'!AT239*'[1]PERCENT ARRAY-MEAN FC&amp;P VAL'!AU239*'[1]PERCENT ARRAY-MEAN FC&amp;P VAL'!AV239))</f>
        <v/>
      </c>
      <c r="T239" t="str">
        <f>IF(A239="","",IF('[1]Calculation genes in KEGG path'!L237&gt;='[1]Flux and Impact'!$E$1,IF(('[1]PERCENT ARRAY-MEAN FC&amp;P VAL'!AW239*'[1]PERCENT ARRAY-MEAN FC&amp;P VAL'!AX239*'[1]PERCENT ARRAY-MEAN FC&amp;P VAL'!AY239+ABS('[1]PERCENT ARRAY-MEAN FC&amp;P VAL'!AZ239*'[1]PERCENT ARRAY-MEAN FC&amp;P VAL'!BA239*'[1]PERCENT ARRAY-MEAN FC&amp;P VAL'!BB239))&gt;0,'[1]PERCENT ARRAY-MEAN FC&amp;P VAL'!AW239*'[1]PERCENT ARRAY-MEAN FC&amp;P VAL'!AX239*'[1]PERCENT ARRAY-MEAN FC&amp;P VAL'!AY239+ABS('[1]PERCENT ARRAY-MEAN FC&amp;P VAL'!AZ239*'[1]PERCENT ARRAY-MEAN FC&amp;P VAL'!BA239*'[1]PERCENT ARRAY-MEAN FC&amp;P VAL'!BB239),""),""))</f>
        <v/>
      </c>
      <c r="U239" s="12" t="str">
        <f>IF(T239="","",'[1]PERCENT ARRAY-MEAN FC&amp;P VAL'!AW239*'[1]PERCENT ARRAY-MEAN FC&amp;P VAL'!AX239*'[1]PERCENT ARRAY-MEAN FC&amp;P VAL'!AY239-ABS('[1]PERCENT ARRAY-MEAN FC&amp;P VAL'!AZ239*'[1]PERCENT ARRAY-MEAN FC&amp;P VAL'!BA239*'[1]PERCENT ARRAY-MEAN FC&amp;P VAL'!BB239))</f>
        <v/>
      </c>
      <c r="V239" t="str">
        <f>IF(A239="","",IF('[1]Calculation genes in KEGG path'!L237&gt;='[1]Flux and Impact'!$E$1,IF(('[1]PERCENT ARRAY-MEAN FC&amp;P VAL'!BC239*'[1]PERCENT ARRAY-MEAN FC&amp;P VAL'!BD239*'[1]PERCENT ARRAY-MEAN FC&amp;P VAL'!BE239+ABS('[1]PERCENT ARRAY-MEAN FC&amp;P VAL'!BF239*'[1]PERCENT ARRAY-MEAN FC&amp;P VAL'!BG239*'[1]PERCENT ARRAY-MEAN FC&amp;P VAL'!BH239))&gt;0,'[1]PERCENT ARRAY-MEAN FC&amp;P VAL'!BC239*'[1]PERCENT ARRAY-MEAN FC&amp;P VAL'!BD239*'[1]PERCENT ARRAY-MEAN FC&amp;P VAL'!BE239+ABS('[1]PERCENT ARRAY-MEAN FC&amp;P VAL'!BF239*'[1]PERCENT ARRAY-MEAN FC&amp;P VAL'!BG239*'[1]PERCENT ARRAY-MEAN FC&amp;P VAL'!BH239),""),""))</f>
        <v/>
      </c>
      <c r="W239" s="12" t="str">
        <f>IF(V239="","",'[1]PERCENT ARRAY-MEAN FC&amp;P VAL'!BC239*'[1]PERCENT ARRAY-MEAN FC&amp;P VAL'!BD239*'[1]PERCENT ARRAY-MEAN FC&amp;P VAL'!BE239-ABS('[1]PERCENT ARRAY-MEAN FC&amp;P VAL'!BF239*'[1]PERCENT ARRAY-MEAN FC&amp;P VAL'!BG239*'[1]PERCENT ARRAY-MEAN FC&amp;P VAL'!BH239))</f>
        <v/>
      </c>
      <c r="X239" t="str">
        <f>IF(A239="","",IF('[1]Calculation genes in KEGG path'!L237&gt;='[1]Flux and Impact'!$E$1,IF(('[1]PERCENT ARRAY-MEAN FC&amp;P VAL'!BI239*'[1]PERCENT ARRAY-MEAN FC&amp;P VAL'!BJ239*'[1]PERCENT ARRAY-MEAN FC&amp;P VAL'!BK239+ABS('[1]PERCENT ARRAY-MEAN FC&amp;P VAL'!BL239*'[1]PERCENT ARRAY-MEAN FC&amp;P VAL'!BM239*'[1]PERCENT ARRAY-MEAN FC&amp;P VAL'!BN239))&gt;0,'[1]PERCENT ARRAY-MEAN FC&amp;P VAL'!BI239*'[1]PERCENT ARRAY-MEAN FC&amp;P VAL'!BJ239*'[1]PERCENT ARRAY-MEAN FC&amp;P VAL'!BK239+ABS('[1]PERCENT ARRAY-MEAN FC&amp;P VAL'!BL239*'[1]PERCENT ARRAY-MEAN FC&amp;P VAL'!BM239*'[1]PERCENT ARRAY-MEAN FC&amp;P VAL'!BN239),""),""))</f>
        <v/>
      </c>
      <c r="Y239" s="12" t="str">
        <f>IF(X239="","",'[1]PERCENT ARRAY-MEAN FC&amp;P VAL'!BI239*'[1]PERCENT ARRAY-MEAN FC&amp;P VAL'!BJ239*'[1]PERCENT ARRAY-MEAN FC&amp;P VAL'!BK239-ABS('[1]PERCENT ARRAY-MEAN FC&amp;P VAL'!BL239*'[1]PERCENT ARRAY-MEAN FC&amp;P VAL'!BM239*'[1]PERCENT ARRAY-MEAN FC&amp;P VAL'!BN239))</f>
        <v/>
      </c>
      <c r="Z239" t="str">
        <f>IF(A239="","",IF('[1]Calculation genes in KEGG path'!L237&gt;='[1]Flux and Impact'!$E$1,IF(('[1]PERCENT ARRAY-MEAN FC&amp;P VAL'!BO239*'[1]PERCENT ARRAY-MEAN FC&amp;P VAL'!BP239*'[1]PERCENT ARRAY-MEAN FC&amp;P VAL'!BQ239+ABS('[1]PERCENT ARRAY-MEAN FC&amp;P VAL'!BR239*'[1]PERCENT ARRAY-MEAN FC&amp;P VAL'!BS239*'[1]PERCENT ARRAY-MEAN FC&amp;P VAL'!BT239))&gt;0,'[1]PERCENT ARRAY-MEAN FC&amp;P VAL'!BO239*'[1]PERCENT ARRAY-MEAN FC&amp;P VAL'!BP239*'[1]PERCENT ARRAY-MEAN FC&amp;P VAL'!BQ239+ABS('[1]PERCENT ARRAY-MEAN FC&amp;P VAL'!BR239*'[1]PERCENT ARRAY-MEAN FC&amp;P VAL'!BS239*'[1]PERCENT ARRAY-MEAN FC&amp;P VAL'!BT239),""),""))</f>
        <v/>
      </c>
      <c r="AA239" s="12" t="str">
        <f>IF(Z239="","",'[1]PERCENT ARRAY-MEAN FC&amp;P VAL'!BO239*'[1]PERCENT ARRAY-MEAN FC&amp;P VAL'!BP239*'[1]PERCENT ARRAY-MEAN FC&amp;P VAL'!BQ239-ABS('[1]PERCENT ARRAY-MEAN FC&amp;P VAL'!BR239*'[1]PERCENT ARRAY-MEAN FC&amp;P VAL'!BS239*'[1]PERCENT ARRAY-MEAN FC&amp;P VAL'!BT239))</f>
        <v/>
      </c>
      <c r="AB239" t="str">
        <f>IF(A239="","",IF('[1]Calculation genes in KEGG path'!L237&gt;='[1]Flux and Impact'!$E$1,IF(('[1]PERCENT ARRAY-MEAN FC&amp;P VAL'!BU239*'[1]PERCENT ARRAY-MEAN FC&amp;P VAL'!BV239*'[1]PERCENT ARRAY-MEAN FC&amp;P VAL'!BW239+ABS('[1]PERCENT ARRAY-MEAN FC&amp;P VAL'!BX239*'[1]PERCENT ARRAY-MEAN FC&amp;P VAL'!BY239*'[1]PERCENT ARRAY-MEAN FC&amp;P VAL'!BZ239))&gt;0,'[1]PERCENT ARRAY-MEAN FC&amp;P VAL'!BU239*'[1]PERCENT ARRAY-MEAN FC&amp;P VAL'!BV239*'[1]PERCENT ARRAY-MEAN FC&amp;P VAL'!BW239+ABS('[1]PERCENT ARRAY-MEAN FC&amp;P VAL'!BX239*'[1]PERCENT ARRAY-MEAN FC&amp;P VAL'!BY239*'[1]PERCENT ARRAY-MEAN FC&amp;P VAL'!BZ239),""),""))</f>
        <v/>
      </c>
      <c r="AC239" s="12" t="str">
        <f>IF(AB239="","",'[1]PERCENT ARRAY-MEAN FC&amp;P VAL'!BU239*'[1]PERCENT ARRAY-MEAN FC&amp;P VAL'!BV239*'[1]PERCENT ARRAY-MEAN FC&amp;P VAL'!BW239-ABS('[1]PERCENT ARRAY-MEAN FC&amp;P VAL'!BX239*'[1]PERCENT ARRAY-MEAN FC&amp;P VAL'!BY239*'[1]PERCENT ARRAY-MEAN FC&amp;P VAL'!BZ239))</f>
        <v/>
      </c>
      <c r="AD239" t="str">
        <f>IF(A239="","",IF('[1]Calculation genes in KEGG path'!L237&gt;='[1]Flux and Impact'!$E$1,IF(('[1]PERCENT ARRAY-MEAN FC&amp;P VAL'!CA239*'[1]PERCENT ARRAY-MEAN FC&amp;P VAL'!CB239*'[1]PERCENT ARRAY-MEAN FC&amp;P VAL'!CC239+ABS('[1]PERCENT ARRAY-MEAN FC&amp;P VAL'!CD239*'[1]PERCENT ARRAY-MEAN FC&amp;P VAL'!CE239*'[1]PERCENT ARRAY-MEAN FC&amp;P VAL'!CF239))&gt;0,'[1]PERCENT ARRAY-MEAN FC&amp;P VAL'!CA239*'[1]PERCENT ARRAY-MEAN FC&amp;P VAL'!CB239*'[1]PERCENT ARRAY-MEAN FC&amp;P VAL'!CC239+ABS('[1]PERCENT ARRAY-MEAN FC&amp;P VAL'!CD239*'[1]PERCENT ARRAY-MEAN FC&amp;P VAL'!CE239*'[1]PERCENT ARRAY-MEAN FC&amp;P VAL'!CF239),""),""))</f>
        <v/>
      </c>
      <c r="AE239" s="12" t="str">
        <f>IF(AD239="","",'[1]PERCENT ARRAY-MEAN FC&amp;P VAL'!CA239*'[1]PERCENT ARRAY-MEAN FC&amp;P VAL'!CB239*'[1]PERCENT ARRAY-MEAN FC&amp;P VAL'!CC239-ABS('[1]PERCENT ARRAY-MEAN FC&amp;P VAL'!CD239*'[1]PERCENT ARRAY-MEAN FC&amp;P VAL'!CE239*'[1]PERCENT ARRAY-MEAN FC&amp;P VAL'!CF239))</f>
        <v/>
      </c>
      <c r="AF239" t="str">
        <f>IF(A239="","",IF('[1]Calculation genes in KEGG path'!L237&gt;='[1]Flux and Impact'!$E$1,IF(('[1]PERCENT ARRAY-MEAN FC&amp;P VAL'!CG239*'[1]PERCENT ARRAY-MEAN FC&amp;P VAL'!CH239*'[1]PERCENT ARRAY-MEAN FC&amp;P VAL'!CI239+ABS('[1]PERCENT ARRAY-MEAN FC&amp;P VAL'!CJ239*'[1]PERCENT ARRAY-MEAN FC&amp;P VAL'!CK239*'[1]PERCENT ARRAY-MEAN FC&amp;P VAL'!CL239))&gt;0,'[1]PERCENT ARRAY-MEAN FC&amp;P VAL'!CG239*'[1]PERCENT ARRAY-MEAN FC&amp;P VAL'!CH239*'[1]PERCENT ARRAY-MEAN FC&amp;P VAL'!CI239+ABS('[1]PERCENT ARRAY-MEAN FC&amp;P VAL'!CJ239*'[1]PERCENT ARRAY-MEAN FC&amp;P VAL'!CK239*'[1]PERCENT ARRAY-MEAN FC&amp;P VAL'!CL239),""),""))</f>
        <v/>
      </c>
      <c r="AG239" s="12" t="str">
        <f>IF(AF239="","",'[1]PERCENT ARRAY-MEAN FC&amp;P VAL'!CG239*'[1]PERCENT ARRAY-MEAN FC&amp;P VAL'!CH239*'[1]PERCENT ARRAY-MEAN FC&amp;P VAL'!CI239-ABS('[1]PERCENT ARRAY-MEAN FC&amp;P VAL'!CJ239*'[1]PERCENT ARRAY-MEAN FC&amp;P VAL'!CK239*'[1]PERCENT ARRAY-MEAN FC&amp;P VAL'!CL239))</f>
        <v/>
      </c>
      <c r="AH239" t="str">
        <f>IF(A239="","",IF('[1]Calculation genes in KEGG path'!L237&gt;='[1]Flux and Impact'!$E$1,IF(('[1]PERCENT ARRAY-MEAN FC&amp;P VAL'!CM239*'[1]PERCENT ARRAY-MEAN FC&amp;P VAL'!CN239*'[1]PERCENT ARRAY-MEAN FC&amp;P VAL'!CO239+ABS('[1]PERCENT ARRAY-MEAN FC&amp;P VAL'!CP239*'[1]PERCENT ARRAY-MEAN FC&amp;P VAL'!CQ239*'[1]PERCENT ARRAY-MEAN FC&amp;P VAL'!CR239))&gt;0,'[1]PERCENT ARRAY-MEAN FC&amp;P VAL'!CM239*'[1]PERCENT ARRAY-MEAN FC&amp;P VAL'!CN239*'[1]PERCENT ARRAY-MEAN FC&amp;P VAL'!CO239+ABS('[1]PERCENT ARRAY-MEAN FC&amp;P VAL'!CP239*'[1]PERCENT ARRAY-MEAN FC&amp;P VAL'!CQ239*'[1]PERCENT ARRAY-MEAN FC&amp;P VAL'!CR239),""),""))</f>
        <v/>
      </c>
      <c r="AI239" s="12" t="str">
        <f>IF(AH239="","",'[1]PERCENT ARRAY-MEAN FC&amp;P VAL'!CM239*'[1]PERCENT ARRAY-MEAN FC&amp;P VAL'!CN239*'[1]PERCENT ARRAY-MEAN FC&amp;P VAL'!CO239-ABS('[1]PERCENT ARRAY-MEAN FC&amp;P VAL'!CP239*'[1]PERCENT ARRAY-MEAN FC&amp;P VAL'!CQ239*'[1]PERCENT ARRAY-MEAN FC&amp;P VAL'!CR239))</f>
        <v/>
      </c>
      <c r="AJ239" t="str">
        <f>IF(A239="","",IF('[1]Calculation genes in KEGG path'!L237&gt;='[1]Flux and Impact'!$E$1,IF(('[1]PERCENT ARRAY-MEAN FC&amp;P VAL'!CS239*'[1]PERCENT ARRAY-MEAN FC&amp;P VAL'!CT239*'[1]PERCENT ARRAY-MEAN FC&amp;P VAL'!CU239+ABS('[1]PERCENT ARRAY-MEAN FC&amp;P VAL'!CV239*'[1]PERCENT ARRAY-MEAN FC&amp;P VAL'!CW239*'[1]PERCENT ARRAY-MEAN FC&amp;P VAL'!CX239))&gt;0,'[1]PERCENT ARRAY-MEAN FC&amp;P VAL'!CS239*'[1]PERCENT ARRAY-MEAN FC&amp;P VAL'!CT239*'[1]PERCENT ARRAY-MEAN FC&amp;P VAL'!CU239+ABS('[1]PERCENT ARRAY-MEAN FC&amp;P VAL'!CV239*'[1]PERCENT ARRAY-MEAN FC&amp;P VAL'!CW239*'[1]PERCENT ARRAY-MEAN FC&amp;P VAL'!CX239),""),""))</f>
        <v/>
      </c>
      <c r="AK239" s="12" t="str">
        <f>IF(AJ239="","",'[1]PERCENT ARRAY-MEAN FC&amp;P VAL'!CS239*'[1]PERCENT ARRAY-MEAN FC&amp;P VAL'!CT239*'[1]PERCENT ARRAY-MEAN FC&amp;P VAL'!CU239-ABS('[1]PERCENT ARRAY-MEAN FC&amp;P VAL'!CV239*'[1]PERCENT ARRAY-MEAN FC&amp;P VAL'!CW239*'[1]PERCENT ARRAY-MEAN FC&amp;P VAL'!CX239))</f>
        <v/>
      </c>
      <c r="AL239" t="str">
        <f>IF(A239="","",IF('[1]Calculation genes in KEGG path'!L237&gt;='[1]Flux and Impact'!$E$1,IF(('[1]PERCENT ARRAY-MEAN FC&amp;P VAL'!CY239*'[1]PERCENT ARRAY-MEAN FC&amp;P VAL'!CZ239*'[1]PERCENT ARRAY-MEAN FC&amp;P VAL'!DA239+ABS('[1]PERCENT ARRAY-MEAN FC&amp;P VAL'!DB239*'[1]PERCENT ARRAY-MEAN FC&amp;P VAL'!DC239*'[1]PERCENT ARRAY-MEAN FC&amp;P VAL'!DD239))&gt;0,'[1]PERCENT ARRAY-MEAN FC&amp;P VAL'!CY239*'[1]PERCENT ARRAY-MEAN FC&amp;P VAL'!CZ239*'[1]PERCENT ARRAY-MEAN FC&amp;P VAL'!DA239+ABS('[1]PERCENT ARRAY-MEAN FC&amp;P VAL'!DB239*'[1]PERCENT ARRAY-MEAN FC&amp;P VAL'!DC239*'[1]PERCENT ARRAY-MEAN FC&amp;P VAL'!DD239),""),""))</f>
        <v/>
      </c>
      <c r="AM239" s="12" t="str">
        <f>IF(AL239="","",'[1]PERCENT ARRAY-MEAN FC&amp;P VAL'!CY239*'[1]PERCENT ARRAY-MEAN FC&amp;P VAL'!CZ239*'[1]PERCENT ARRAY-MEAN FC&amp;P VAL'!DA239-ABS('[1]PERCENT ARRAY-MEAN FC&amp;P VAL'!DB239*'[1]PERCENT ARRAY-MEAN FC&amp;P VAL'!DC239*'[1]PERCENT ARRAY-MEAN FC&amp;P VAL'!DD239))</f>
        <v/>
      </c>
      <c r="AN239" t="str">
        <f>IF(A239="","",IF('[1]Calculation genes in KEGG path'!L237&gt;='[1]Flux and Impact'!$E$1,IF(('[1]PERCENT ARRAY-MEAN FC&amp;P VAL'!DE239*'[1]PERCENT ARRAY-MEAN FC&amp;P VAL'!DF239*'[1]PERCENT ARRAY-MEAN FC&amp;P VAL'!DG239+ABS('[1]PERCENT ARRAY-MEAN FC&amp;P VAL'!DH239*'[1]PERCENT ARRAY-MEAN FC&amp;P VAL'!DI239*'[1]PERCENT ARRAY-MEAN FC&amp;P VAL'!DJ239))&gt;0,'[1]PERCENT ARRAY-MEAN FC&amp;P VAL'!DE239*'[1]PERCENT ARRAY-MEAN FC&amp;P VAL'!DF239*'[1]PERCENT ARRAY-MEAN FC&amp;P VAL'!DG239+ABS('[1]PERCENT ARRAY-MEAN FC&amp;P VAL'!DH239*'[1]PERCENT ARRAY-MEAN FC&amp;P VAL'!DI239*'[1]PERCENT ARRAY-MEAN FC&amp;P VAL'!DJ239),""),""))</f>
        <v/>
      </c>
      <c r="AO239" s="12" t="str">
        <f>IF(AN239="","",'[1]PERCENT ARRAY-MEAN FC&amp;P VAL'!DE239*'[1]PERCENT ARRAY-MEAN FC&amp;P VAL'!DF239*'[1]PERCENT ARRAY-MEAN FC&amp;P VAL'!DG239-ABS('[1]PERCENT ARRAY-MEAN FC&amp;P VAL'!DH239*'[1]PERCENT ARRAY-MEAN FC&amp;P VAL'!DI239*'[1]PERCENT ARRAY-MEAN FC&amp;P VAL'!DJ239))</f>
        <v/>
      </c>
      <c r="AP239" t="str">
        <f>IF(A239="","",IF('[1]Calculation genes in KEGG path'!L237&gt;='[1]Flux and Impact'!$E$1,IF(('[1]PERCENT ARRAY-MEAN FC&amp;P VAL'!DK239*'[1]PERCENT ARRAY-MEAN FC&amp;P VAL'!DL239*'[1]PERCENT ARRAY-MEAN FC&amp;P VAL'!DM239+ABS('[1]PERCENT ARRAY-MEAN FC&amp;P VAL'!DN239*'[1]PERCENT ARRAY-MEAN FC&amp;P VAL'!DO239*'[1]PERCENT ARRAY-MEAN FC&amp;P VAL'!DP239))&gt;0,'[1]PERCENT ARRAY-MEAN FC&amp;P VAL'!DK239*'[1]PERCENT ARRAY-MEAN FC&amp;P VAL'!DL239*'[1]PERCENT ARRAY-MEAN FC&amp;P VAL'!DM239+ABS('[1]PERCENT ARRAY-MEAN FC&amp;P VAL'!DN239*'[1]PERCENT ARRAY-MEAN FC&amp;P VAL'!DO239*'[1]PERCENT ARRAY-MEAN FC&amp;P VAL'!DP239),""),""))</f>
        <v/>
      </c>
      <c r="AQ239" s="12" t="str">
        <f>IF(AP239="","",'[1]PERCENT ARRAY-MEAN FC&amp;P VAL'!DK239*'[1]PERCENT ARRAY-MEAN FC&amp;P VAL'!DL239*'[1]PERCENT ARRAY-MEAN FC&amp;P VAL'!DM239-ABS('[1]PERCENT ARRAY-MEAN FC&amp;P VAL'!DN239*'[1]PERCENT ARRAY-MEAN FC&amp;P VAL'!DO239*'[1]PERCENT ARRAY-MEAN FC&amp;P VAL'!DP239))</f>
        <v/>
      </c>
      <c r="AR239" t="str">
        <f>IF(A239="","",IF('[1]Calculation genes in KEGG path'!L237&gt;='[1]Flux and Impact'!$E$1,IF(('[1]PERCENT ARRAY-MEAN FC&amp;P VAL'!DQ239*'[1]PERCENT ARRAY-MEAN FC&amp;P VAL'!DR239*'[1]PERCENT ARRAY-MEAN FC&amp;P VAL'!DS239+ABS('[1]PERCENT ARRAY-MEAN FC&amp;P VAL'!DT239*'[1]PERCENT ARRAY-MEAN FC&amp;P VAL'!DU239*'[1]PERCENT ARRAY-MEAN FC&amp;P VAL'!DV239))&gt;0,'[1]PERCENT ARRAY-MEAN FC&amp;P VAL'!DQ239*'[1]PERCENT ARRAY-MEAN FC&amp;P VAL'!DR239*'[1]PERCENT ARRAY-MEAN FC&amp;P VAL'!DS239+ABS('[1]PERCENT ARRAY-MEAN FC&amp;P VAL'!DT239*'[1]PERCENT ARRAY-MEAN FC&amp;P VAL'!DU239*'[1]PERCENT ARRAY-MEAN FC&amp;P VAL'!DV239),""),""))</f>
        <v/>
      </c>
      <c r="AS239" s="12" t="str">
        <f>IF(AR239="","",'[1]PERCENT ARRAY-MEAN FC&amp;P VAL'!DQ239*'[1]PERCENT ARRAY-MEAN FC&amp;P VAL'!DR239*'[1]PERCENT ARRAY-MEAN FC&amp;P VAL'!DS239-ABS('[1]PERCENT ARRAY-MEAN FC&amp;P VAL'!DT239*'[1]PERCENT ARRAY-MEAN FC&amp;P VAL'!DU239*'[1]PERCENT ARRAY-MEAN FC&amp;P VAL'!DV239))</f>
        <v/>
      </c>
      <c r="AT239" s="12" t="str">
        <f t="shared" si="9"/>
        <v/>
      </c>
      <c r="AU239" s="12" t="str">
        <f t="shared" si="10"/>
        <v/>
      </c>
    </row>
    <row r="240" spans="1:47">
      <c r="A240">
        <f>'[1]Calculation genes in KEGG path'!I238</f>
        <v>0</v>
      </c>
      <c r="B240" t="e">
        <f>IF('[1]PERCENT ARRAY-MEAN FC&amp;P VAL'!A240="","",'[1]PERCENT ARRAY-MEAN FC&amp;P VAL'!A240)</f>
        <v>#N/A</v>
      </c>
      <c r="C240" t="e">
        <f>IF('[1]PERCENT ARRAY-MEAN FC&amp;P VAL'!B240="","",'[1]PERCENT ARRAY-MEAN FC&amp;P VAL'!B240)</f>
        <v>#N/A</v>
      </c>
      <c r="D240" t="e">
        <f>IF('[1]PERCENT ARRAY-MEAN FC&amp;P VAL'!C240="","",'[1]PERCENT ARRAY-MEAN FC&amp;P VAL'!C240)</f>
        <v>#N/A</v>
      </c>
      <c r="E240" s="12">
        <f t="shared" si="11"/>
        <v>0</v>
      </c>
      <c r="F240" t="str">
        <f>IF(A240="","",IF('[1]Calculation genes in KEGG path'!L238&gt;='[1]Flux and Impact'!$E$1,IF('[1]PERCENT ARRAY-MEAN FC&amp;P VAL'!G240*'[1]PERCENT ARRAY-MEAN FC&amp;P VAL'!H240*'[1]PERCENT ARRAY-MEAN FC&amp;P VAL'!I240+ABS('[1]PERCENT ARRAY-MEAN FC&amp;P VAL'!J240*'[1]PERCENT ARRAY-MEAN FC&amp;P VAL'!K240*'[1]PERCENT ARRAY-MEAN FC&amp;P VAL'!L240)&gt;0,'[1]PERCENT ARRAY-MEAN FC&amp;P VAL'!G240*'[1]PERCENT ARRAY-MEAN FC&amp;P VAL'!H240*'[1]PERCENT ARRAY-MEAN FC&amp;P VAL'!I240+ABS('[1]PERCENT ARRAY-MEAN FC&amp;P VAL'!J240*'[1]PERCENT ARRAY-MEAN FC&amp;P VAL'!K240*'[1]PERCENT ARRAY-MEAN FC&amp;P VAL'!L240),""),""))</f>
        <v/>
      </c>
      <c r="G240" s="12" t="str">
        <f>IF(F240="","",'[1]PERCENT ARRAY-MEAN FC&amp;P VAL'!G240*'[1]PERCENT ARRAY-MEAN FC&amp;P VAL'!H240*'[1]PERCENT ARRAY-MEAN FC&amp;P VAL'!I240-ABS('[1]PERCENT ARRAY-MEAN FC&amp;P VAL'!J240*'[1]PERCENT ARRAY-MEAN FC&amp;P VAL'!K240*'[1]PERCENT ARRAY-MEAN FC&amp;P VAL'!L240))</f>
        <v/>
      </c>
      <c r="H240" t="str">
        <f>IF(A240="","",IF('[1]Calculation genes in KEGG path'!L238&gt;='[1]Flux and Impact'!$E$1,IF(('[1]PERCENT ARRAY-MEAN FC&amp;P VAL'!M240*'[1]PERCENT ARRAY-MEAN FC&amp;P VAL'!N240*'[1]PERCENT ARRAY-MEAN FC&amp;P VAL'!O240+ABS('[1]PERCENT ARRAY-MEAN FC&amp;P VAL'!P240*'[1]PERCENT ARRAY-MEAN FC&amp;P VAL'!Q240*'[1]PERCENT ARRAY-MEAN FC&amp;P VAL'!R240))&gt;0,'[1]PERCENT ARRAY-MEAN FC&amp;P VAL'!M240*'[1]PERCENT ARRAY-MEAN FC&amp;P VAL'!N240*'[1]PERCENT ARRAY-MEAN FC&amp;P VAL'!O240+ABS('[1]PERCENT ARRAY-MEAN FC&amp;P VAL'!P240*'[1]PERCENT ARRAY-MEAN FC&amp;P VAL'!Q240*'[1]PERCENT ARRAY-MEAN FC&amp;P VAL'!R240),""),""))</f>
        <v/>
      </c>
      <c r="I240" s="12" t="str">
        <f>IF(H240="","",'[1]PERCENT ARRAY-MEAN FC&amp;P VAL'!M240*'[1]PERCENT ARRAY-MEAN FC&amp;P VAL'!N240*'[1]PERCENT ARRAY-MEAN FC&amp;P VAL'!O240-ABS('[1]PERCENT ARRAY-MEAN FC&amp;P VAL'!P240*'[1]PERCENT ARRAY-MEAN FC&amp;P VAL'!Q240*'[1]PERCENT ARRAY-MEAN FC&amp;P VAL'!R240))</f>
        <v/>
      </c>
      <c r="J240" t="str">
        <f>IF(A240="","",IF('[1]Calculation genes in KEGG path'!L238&gt;='[1]Flux and Impact'!$E$1,IF(('[1]PERCENT ARRAY-MEAN FC&amp;P VAL'!S240*'[1]PERCENT ARRAY-MEAN FC&amp;P VAL'!T240*'[1]PERCENT ARRAY-MEAN FC&amp;P VAL'!U240+ABS('[1]PERCENT ARRAY-MEAN FC&amp;P VAL'!V240*'[1]PERCENT ARRAY-MEAN FC&amp;P VAL'!W240*'[1]PERCENT ARRAY-MEAN FC&amp;P VAL'!X240))&gt;0,'[1]PERCENT ARRAY-MEAN FC&amp;P VAL'!S240*'[1]PERCENT ARRAY-MEAN FC&amp;P VAL'!T240*'[1]PERCENT ARRAY-MEAN FC&amp;P VAL'!U240+ABS('[1]PERCENT ARRAY-MEAN FC&amp;P VAL'!V240*'[1]PERCENT ARRAY-MEAN FC&amp;P VAL'!W240*'[1]PERCENT ARRAY-MEAN FC&amp;P VAL'!X240),""),""))</f>
        <v/>
      </c>
      <c r="K240" s="12" t="str">
        <f>IF(J240="","",'[1]PERCENT ARRAY-MEAN FC&amp;P VAL'!S240*'[1]PERCENT ARRAY-MEAN FC&amp;P VAL'!T240*'[1]PERCENT ARRAY-MEAN FC&amp;P VAL'!U240-ABS('[1]PERCENT ARRAY-MEAN FC&amp;P VAL'!V240*'[1]PERCENT ARRAY-MEAN FC&amp;P VAL'!W240*'[1]PERCENT ARRAY-MEAN FC&amp;P VAL'!X240))</f>
        <v/>
      </c>
      <c r="L240" t="str">
        <f>IF(A240="","",IF('[1]Calculation genes in KEGG path'!L238&gt;='[1]Flux and Impact'!$E$1,IF(('[1]PERCENT ARRAY-MEAN FC&amp;P VAL'!Y240*'[1]PERCENT ARRAY-MEAN FC&amp;P VAL'!Z240*'[1]PERCENT ARRAY-MEAN FC&amp;P VAL'!AA240+ABS('[1]PERCENT ARRAY-MEAN FC&amp;P VAL'!AB240*'[1]PERCENT ARRAY-MEAN FC&amp;P VAL'!AC240*'[1]PERCENT ARRAY-MEAN FC&amp;P VAL'!AD240))&gt;0,'[1]PERCENT ARRAY-MEAN FC&amp;P VAL'!Y240*'[1]PERCENT ARRAY-MEAN FC&amp;P VAL'!Z240*'[1]PERCENT ARRAY-MEAN FC&amp;P VAL'!AA240+ABS('[1]PERCENT ARRAY-MEAN FC&amp;P VAL'!AB240*'[1]PERCENT ARRAY-MEAN FC&amp;P VAL'!AC240*'[1]PERCENT ARRAY-MEAN FC&amp;P VAL'!AD240),""),""))</f>
        <v/>
      </c>
      <c r="M240" s="12" t="str">
        <f>IF(L240="","",'[1]PERCENT ARRAY-MEAN FC&amp;P VAL'!Y240*'[1]PERCENT ARRAY-MEAN FC&amp;P VAL'!Z240*'[1]PERCENT ARRAY-MEAN FC&amp;P VAL'!AA240-ABS('[1]PERCENT ARRAY-MEAN FC&amp;P VAL'!AB240*'[1]PERCENT ARRAY-MEAN FC&amp;P VAL'!AC240*'[1]PERCENT ARRAY-MEAN FC&amp;P VAL'!AD240))</f>
        <v/>
      </c>
      <c r="N240" t="str">
        <f>IF(A240="","",IF('[1]Calculation genes in KEGG path'!L238&gt;='[1]Flux and Impact'!$E$1,IF(('[1]PERCENT ARRAY-MEAN FC&amp;P VAL'!AE240*'[1]PERCENT ARRAY-MEAN FC&amp;P VAL'!AF240*'[1]PERCENT ARRAY-MEAN FC&amp;P VAL'!AG240+ABS('[1]PERCENT ARRAY-MEAN FC&amp;P VAL'!AH240*'[1]PERCENT ARRAY-MEAN FC&amp;P VAL'!AI240*'[1]PERCENT ARRAY-MEAN FC&amp;P VAL'!AJ240))&gt;0,'[1]PERCENT ARRAY-MEAN FC&amp;P VAL'!AE240*'[1]PERCENT ARRAY-MEAN FC&amp;P VAL'!AF240*'[1]PERCENT ARRAY-MEAN FC&amp;P VAL'!AG240+ABS('[1]PERCENT ARRAY-MEAN FC&amp;P VAL'!AH240*'[1]PERCENT ARRAY-MEAN FC&amp;P VAL'!AI240*'[1]PERCENT ARRAY-MEAN FC&amp;P VAL'!AJ240),""),""))</f>
        <v/>
      </c>
      <c r="O240" s="12" t="str">
        <f>IF(N240="","",'[1]PERCENT ARRAY-MEAN FC&amp;P VAL'!AE240*'[1]PERCENT ARRAY-MEAN FC&amp;P VAL'!AF240*'[1]PERCENT ARRAY-MEAN FC&amp;P VAL'!AG240-ABS('[1]PERCENT ARRAY-MEAN FC&amp;P VAL'!AH240*'[1]PERCENT ARRAY-MEAN FC&amp;P VAL'!AI240*'[1]PERCENT ARRAY-MEAN FC&amp;P VAL'!AJ240))</f>
        <v/>
      </c>
      <c r="P240" t="str">
        <f>IF(A240="","",IF('[1]Calculation genes in KEGG path'!L238&gt;='[1]Flux and Impact'!$E$1,IF(('[1]PERCENT ARRAY-MEAN FC&amp;P VAL'!AK240*'[1]PERCENT ARRAY-MEAN FC&amp;P VAL'!AL240*'[1]PERCENT ARRAY-MEAN FC&amp;P VAL'!AM240+ABS('[1]PERCENT ARRAY-MEAN FC&amp;P VAL'!AN240*'[1]PERCENT ARRAY-MEAN FC&amp;P VAL'!AO240*'[1]PERCENT ARRAY-MEAN FC&amp;P VAL'!AP240))&gt;0,'[1]PERCENT ARRAY-MEAN FC&amp;P VAL'!AK240*'[1]PERCENT ARRAY-MEAN FC&amp;P VAL'!AL240*'[1]PERCENT ARRAY-MEAN FC&amp;P VAL'!AM240+ABS('[1]PERCENT ARRAY-MEAN FC&amp;P VAL'!AN240*'[1]PERCENT ARRAY-MEAN FC&amp;P VAL'!AO240*'[1]PERCENT ARRAY-MEAN FC&amp;P VAL'!AP240),""),""))</f>
        <v/>
      </c>
      <c r="Q240" s="12" t="str">
        <f>IF(P240="","",'[1]PERCENT ARRAY-MEAN FC&amp;P VAL'!AK240*'[1]PERCENT ARRAY-MEAN FC&amp;P VAL'!AL240*'[1]PERCENT ARRAY-MEAN FC&amp;P VAL'!AM240-ABS('[1]PERCENT ARRAY-MEAN FC&amp;P VAL'!AN240*'[1]PERCENT ARRAY-MEAN FC&amp;P VAL'!AO240*'[1]PERCENT ARRAY-MEAN FC&amp;P VAL'!AP240))</f>
        <v/>
      </c>
      <c r="R240" t="str">
        <f>IF(A240="","",IF('[1]Calculation genes in KEGG path'!L238&gt;='[1]Flux and Impact'!$E$1,IF(('[1]PERCENT ARRAY-MEAN FC&amp;P VAL'!AQ240*'[1]PERCENT ARRAY-MEAN FC&amp;P VAL'!AR240*'[1]PERCENT ARRAY-MEAN FC&amp;P VAL'!AS240+ABS('[1]PERCENT ARRAY-MEAN FC&amp;P VAL'!AT240*'[1]PERCENT ARRAY-MEAN FC&amp;P VAL'!AU240*'[1]PERCENT ARRAY-MEAN FC&amp;P VAL'!AV240))&gt;0,'[1]PERCENT ARRAY-MEAN FC&amp;P VAL'!AQ240*'[1]PERCENT ARRAY-MEAN FC&amp;P VAL'!AR240*'[1]PERCENT ARRAY-MEAN FC&amp;P VAL'!AS240+ABS('[1]PERCENT ARRAY-MEAN FC&amp;P VAL'!AT240*'[1]PERCENT ARRAY-MEAN FC&amp;P VAL'!AU240*'[1]PERCENT ARRAY-MEAN FC&amp;P VAL'!AV240),""),""))</f>
        <v/>
      </c>
      <c r="S240" s="12" t="str">
        <f>IF(R240="","",'[1]PERCENT ARRAY-MEAN FC&amp;P VAL'!AQ240*'[1]PERCENT ARRAY-MEAN FC&amp;P VAL'!AR240*'[1]PERCENT ARRAY-MEAN FC&amp;P VAL'!AS240-ABS('[1]PERCENT ARRAY-MEAN FC&amp;P VAL'!AT240*'[1]PERCENT ARRAY-MEAN FC&amp;P VAL'!AU240*'[1]PERCENT ARRAY-MEAN FC&amp;P VAL'!AV240))</f>
        <v/>
      </c>
      <c r="T240" t="str">
        <f>IF(A240="","",IF('[1]Calculation genes in KEGG path'!L238&gt;='[1]Flux and Impact'!$E$1,IF(('[1]PERCENT ARRAY-MEAN FC&amp;P VAL'!AW240*'[1]PERCENT ARRAY-MEAN FC&amp;P VAL'!AX240*'[1]PERCENT ARRAY-MEAN FC&amp;P VAL'!AY240+ABS('[1]PERCENT ARRAY-MEAN FC&amp;P VAL'!AZ240*'[1]PERCENT ARRAY-MEAN FC&amp;P VAL'!BA240*'[1]PERCENT ARRAY-MEAN FC&amp;P VAL'!BB240))&gt;0,'[1]PERCENT ARRAY-MEAN FC&amp;P VAL'!AW240*'[1]PERCENT ARRAY-MEAN FC&amp;P VAL'!AX240*'[1]PERCENT ARRAY-MEAN FC&amp;P VAL'!AY240+ABS('[1]PERCENT ARRAY-MEAN FC&amp;P VAL'!AZ240*'[1]PERCENT ARRAY-MEAN FC&amp;P VAL'!BA240*'[1]PERCENT ARRAY-MEAN FC&amp;P VAL'!BB240),""),""))</f>
        <v/>
      </c>
      <c r="U240" s="12" t="str">
        <f>IF(T240="","",'[1]PERCENT ARRAY-MEAN FC&amp;P VAL'!AW240*'[1]PERCENT ARRAY-MEAN FC&amp;P VAL'!AX240*'[1]PERCENT ARRAY-MEAN FC&amp;P VAL'!AY240-ABS('[1]PERCENT ARRAY-MEAN FC&amp;P VAL'!AZ240*'[1]PERCENT ARRAY-MEAN FC&amp;P VAL'!BA240*'[1]PERCENT ARRAY-MEAN FC&amp;P VAL'!BB240))</f>
        <v/>
      </c>
      <c r="V240" t="str">
        <f>IF(A240="","",IF('[1]Calculation genes in KEGG path'!L238&gt;='[1]Flux and Impact'!$E$1,IF(('[1]PERCENT ARRAY-MEAN FC&amp;P VAL'!BC240*'[1]PERCENT ARRAY-MEAN FC&amp;P VAL'!BD240*'[1]PERCENT ARRAY-MEAN FC&amp;P VAL'!BE240+ABS('[1]PERCENT ARRAY-MEAN FC&amp;P VAL'!BF240*'[1]PERCENT ARRAY-MEAN FC&amp;P VAL'!BG240*'[1]PERCENT ARRAY-MEAN FC&amp;P VAL'!BH240))&gt;0,'[1]PERCENT ARRAY-MEAN FC&amp;P VAL'!BC240*'[1]PERCENT ARRAY-MEAN FC&amp;P VAL'!BD240*'[1]PERCENT ARRAY-MEAN FC&amp;P VAL'!BE240+ABS('[1]PERCENT ARRAY-MEAN FC&amp;P VAL'!BF240*'[1]PERCENT ARRAY-MEAN FC&amp;P VAL'!BG240*'[1]PERCENT ARRAY-MEAN FC&amp;P VAL'!BH240),""),""))</f>
        <v/>
      </c>
      <c r="W240" s="12" t="str">
        <f>IF(V240="","",'[1]PERCENT ARRAY-MEAN FC&amp;P VAL'!BC240*'[1]PERCENT ARRAY-MEAN FC&amp;P VAL'!BD240*'[1]PERCENT ARRAY-MEAN FC&amp;P VAL'!BE240-ABS('[1]PERCENT ARRAY-MEAN FC&amp;P VAL'!BF240*'[1]PERCENT ARRAY-MEAN FC&amp;P VAL'!BG240*'[1]PERCENT ARRAY-MEAN FC&amp;P VAL'!BH240))</f>
        <v/>
      </c>
      <c r="X240" t="str">
        <f>IF(A240="","",IF('[1]Calculation genes in KEGG path'!L238&gt;='[1]Flux and Impact'!$E$1,IF(('[1]PERCENT ARRAY-MEAN FC&amp;P VAL'!BI240*'[1]PERCENT ARRAY-MEAN FC&amp;P VAL'!BJ240*'[1]PERCENT ARRAY-MEAN FC&amp;P VAL'!BK240+ABS('[1]PERCENT ARRAY-MEAN FC&amp;P VAL'!BL240*'[1]PERCENT ARRAY-MEAN FC&amp;P VAL'!BM240*'[1]PERCENT ARRAY-MEAN FC&amp;P VAL'!BN240))&gt;0,'[1]PERCENT ARRAY-MEAN FC&amp;P VAL'!BI240*'[1]PERCENT ARRAY-MEAN FC&amp;P VAL'!BJ240*'[1]PERCENT ARRAY-MEAN FC&amp;P VAL'!BK240+ABS('[1]PERCENT ARRAY-MEAN FC&amp;P VAL'!BL240*'[1]PERCENT ARRAY-MEAN FC&amp;P VAL'!BM240*'[1]PERCENT ARRAY-MEAN FC&amp;P VAL'!BN240),""),""))</f>
        <v/>
      </c>
      <c r="Y240" s="12" t="str">
        <f>IF(X240="","",'[1]PERCENT ARRAY-MEAN FC&amp;P VAL'!BI240*'[1]PERCENT ARRAY-MEAN FC&amp;P VAL'!BJ240*'[1]PERCENT ARRAY-MEAN FC&amp;P VAL'!BK240-ABS('[1]PERCENT ARRAY-MEAN FC&amp;P VAL'!BL240*'[1]PERCENT ARRAY-MEAN FC&amp;P VAL'!BM240*'[1]PERCENT ARRAY-MEAN FC&amp;P VAL'!BN240))</f>
        <v/>
      </c>
      <c r="Z240" t="str">
        <f>IF(A240="","",IF('[1]Calculation genes in KEGG path'!L238&gt;='[1]Flux and Impact'!$E$1,IF(('[1]PERCENT ARRAY-MEAN FC&amp;P VAL'!BO240*'[1]PERCENT ARRAY-MEAN FC&amp;P VAL'!BP240*'[1]PERCENT ARRAY-MEAN FC&amp;P VAL'!BQ240+ABS('[1]PERCENT ARRAY-MEAN FC&amp;P VAL'!BR240*'[1]PERCENT ARRAY-MEAN FC&amp;P VAL'!BS240*'[1]PERCENT ARRAY-MEAN FC&amp;P VAL'!BT240))&gt;0,'[1]PERCENT ARRAY-MEAN FC&amp;P VAL'!BO240*'[1]PERCENT ARRAY-MEAN FC&amp;P VAL'!BP240*'[1]PERCENT ARRAY-MEAN FC&amp;P VAL'!BQ240+ABS('[1]PERCENT ARRAY-MEAN FC&amp;P VAL'!BR240*'[1]PERCENT ARRAY-MEAN FC&amp;P VAL'!BS240*'[1]PERCENT ARRAY-MEAN FC&amp;P VAL'!BT240),""),""))</f>
        <v/>
      </c>
      <c r="AA240" s="12" t="str">
        <f>IF(Z240="","",'[1]PERCENT ARRAY-MEAN FC&amp;P VAL'!BO240*'[1]PERCENT ARRAY-MEAN FC&amp;P VAL'!BP240*'[1]PERCENT ARRAY-MEAN FC&amp;P VAL'!BQ240-ABS('[1]PERCENT ARRAY-MEAN FC&amp;P VAL'!BR240*'[1]PERCENT ARRAY-MEAN FC&amp;P VAL'!BS240*'[1]PERCENT ARRAY-MEAN FC&amp;P VAL'!BT240))</f>
        <v/>
      </c>
      <c r="AB240" t="str">
        <f>IF(A240="","",IF('[1]Calculation genes in KEGG path'!L238&gt;='[1]Flux and Impact'!$E$1,IF(('[1]PERCENT ARRAY-MEAN FC&amp;P VAL'!BU240*'[1]PERCENT ARRAY-MEAN FC&amp;P VAL'!BV240*'[1]PERCENT ARRAY-MEAN FC&amp;P VAL'!BW240+ABS('[1]PERCENT ARRAY-MEAN FC&amp;P VAL'!BX240*'[1]PERCENT ARRAY-MEAN FC&amp;P VAL'!BY240*'[1]PERCENT ARRAY-MEAN FC&amp;P VAL'!BZ240))&gt;0,'[1]PERCENT ARRAY-MEAN FC&amp;P VAL'!BU240*'[1]PERCENT ARRAY-MEAN FC&amp;P VAL'!BV240*'[1]PERCENT ARRAY-MEAN FC&amp;P VAL'!BW240+ABS('[1]PERCENT ARRAY-MEAN FC&amp;P VAL'!BX240*'[1]PERCENT ARRAY-MEAN FC&amp;P VAL'!BY240*'[1]PERCENT ARRAY-MEAN FC&amp;P VAL'!BZ240),""),""))</f>
        <v/>
      </c>
      <c r="AC240" s="12" t="str">
        <f>IF(AB240="","",'[1]PERCENT ARRAY-MEAN FC&amp;P VAL'!BU240*'[1]PERCENT ARRAY-MEAN FC&amp;P VAL'!BV240*'[1]PERCENT ARRAY-MEAN FC&amp;P VAL'!BW240-ABS('[1]PERCENT ARRAY-MEAN FC&amp;P VAL'!BX240*'[1]PERCENT ARRAY-MEAN FC&amp;P VAL'!BY240*'[1]PERCENT ARRAY-MEAN FC&amp;P VAL'!BZ240))</f>
        <v/>
      </c>
      <c r="AD240" t="str">
        <f>IF(A240="","",IF('[1]Calculation genes in KEGG path'!L238&gt;='[1]Flux and Impact'!$E$1,IF(('[1]PERCENT ARRAY-MEAN FC&amp;P VAL'!CA240*'[1]PERCENT ARRAY-MEAN FC&amp;P VAL'!CB240*'[1]PERCENT ARRAY-MEAN FC&amp;P VAL'!CC240+ABS('[1]PERCENT ARRAY-MEAN FC&amp;P VAL'!CD240*'[1]PERCENT ARRAY-MEAN FC&amp;P VAL'!CE240*'[1]PERCENT ARRAY-MEAN FC&amp;P VAL'!CF240))&gt;0,'[1]PERCENT ARRAY-MEAN FC&amp;P VAL'!CA240*'[1]PERCENT ARRAY-MEAN FC&amp;P VAL'!CB240*'[1]PERCENT ARRAY-MEAN FC&amp;P VAL'!CC240+ABS('[1]PERCENT ARRAY-MEAN FC&amp;P VAL'!CD240*'[1]PERCENT ARRAY-MEAN FC&amp;P VAL'!CE240*'[1]PERCENT ARRAY-MEAN FC&amp;P VAL'!CF240),""),""))</f>
        <v/>
      </c>
      <c r="AE240" s="12" t="str">
        <f>IF(AD240="","",'[1]PERCENT ARRAY-MEAN FC&amp;P VAL'!CA240*'[1]PERCENT ARRAY-MEAN FC&amp;P VAL'!CB240*'[1]PERCENT ARRAY-MEAN FC&amp;P VAL'!CC240-ABS('[1]PERCENT ARRAY-MEAN FC&amp;P VAL'!CD240*'[1]PERCENT ARRAY-MEAN FC&amp;P VAL'!CE240*'[1]PERCENT ARRAY-MEAN FC&amp;P VAL'!CF240))</f>
        <v/>
      </c>
      <c r="AF240" t="str">
        <f>IF(A240="","",IF('[1]Calculation genes in KEGG path'!L238&gt;='[1]Flux and Impact'!$E$1,IF(('[1]PERCENT ARRAY-MEAN FC&amp;P VAL'!CG240*'[1]PERCENT ARRAY-MEAN FC&amp;P VAL'!CH240*'[1]PERCENT ARRAY-MEAN FC&amp;P VAL'!CI240+ABS('[1]PERCENT ARRAY-MEAN FC&amp;P VAL'!CJ240*'[1]PERCENT ARRAY-MEAN FC&amp;P VAL'!CK240*'[1]PERCENT ARRAY-MEAN FC&amp;P VAL'!CL240))&gt;0,'[1]PERCENT ARRAY-MEAN FC&amp;P VAL'!CG240*'[1]PERCENT ARRAY-MEAN FC&amp;P VAL'!CH240*'[1]PERCENT ARRAY-MEAN FC&amp;P VAL'!CI240+ABS('[1]PERCENT ARRAY-MEAN FC&amp;P VAL'!CJ240*'[1]PERCENT ARRAY-MEAN FC&amp;P VAL'!CK240*'[1]PERCENT ARRAY-MEAN FC&amp;P VAL'!CL240),""),""))</f>
        <v/>
      </c>
      <c r="AG240" s="12" t="str">
        <f>IF(AF240="","",'[1]PERCENT ARRAY-MEAN FC&amp;P VAL'!CG240*'[1]PERCENT ARRAY-MEAN FC&amp;P VAL'!CH240*'[1]PERCENT ARRAY-MEAN FC&amp;P VAL'!CI240-ABS('[1]PERCENT ARRAY-MEAN FC&amp;P VAL'!CJ240*'[1]PERCENT ARRAY-MEAN FC&amp;P VAL'!CK240*'[1]PERCENT ARRAY-MEAN FC&amp;P VAL'!CL240))</f>
        <v/>
      </c>
      <c r="AH240" t="str">
        <f>IF(A240="","",IF('[1]Calculation genes in KEGG path'!L238&gt;='[1]Flux and Impact'!$E$1,IF(('[1]PERCENT ARRAY-MEAN FC&amp;P VAL'!CM240*'[1]PERCENT ARRAY-MEAN FC&amp;P VAL'!CN240*'[1]PERCENT ARRAY-MEAN FC&amp;P VAL'!CO240+ABS('[1]PERCENT ARRAY-MEAN FC&amp;P VAL'!CP240*'[1]PERCENT ARRAY-MEAN FC&amp;P VAL'!CQ240*'[1]PERCENT ARRAY-MEAN FC&amp;P VAL'!CR240))&gt;0,'[1]PERCENT ARRAY-MEAN FC&amp;P VAL'!CM240*'[1]PERCENT ARRAY-MEAN FC&amp;P VAL'!CN240*'[1]PERCENT ARRAY-MEAN FC&amp;P VAL'!CO240+ABS('[1]PERCENT ARRAY-MEAN FC&amp;P VAL'!CP240*'[1]PERCENT ARRAY-MEAN FC&amp;P VAL'!CQ240*'[1]PERCENT ARRAY-MEAN FC&amp;P VAL'!CR240),""),""))</f>
        <v/>
      </c>
      <c r="AI240" s="12" t="str">
        <f>IF(AH240="","",'[1]PERCENT ARRAY-MEAN FC&amp;P VAL'!CM240*'[1]PERCENT ARRAY-MEAN FC&amp;P VAL'!CN240*'[1]PERCENT ARRAY-MEAN FC&amp;P VAL'!CO240-ABS('[1]PERCENT ARRAY-MEAN FC&amp;P VAL'!CP240*'[1]PERCENT ARRAY-MEAN FC&amp;P VAL'!CQ240*'[1]PERCENT ARRAY-MEAN FC&amp;P VAL'!CR240))</f>
        <v/>
      </c>
      <c r="AJ240" t="str">
        <f>IF(A240="","",IF('[1]Calculation genes in KEGG path'!L238&gt;='[1]Flux and Impact'!$E$1,IF(('[1]PERCENT ARRAY-MEAN FC&amp;P VAL'!CS240*'[1]PERCENT ARRAY-MEAN FC&amp;P VAL'!CT240*'[1]PERCENT ARRAY-MEAN FC&amp;P VAL'!CU240+ABS('[1]PERCENT ARRAY-MEAN FC&amp;P VAL'!CV240*'[1]PERCENT ARRAY-MEAN FC&amp;P VAL'!CW240*'[1]PERCENT ARRAY-MEAN FC&amp;P VAL'!CX240))&gt;0,'[1]PERCENT ARRAY-MEAN FC&amp;P VAL'!CS240*'[1]PERCENT ARRAY-MEAN FC&amp;P VAL'!CT240*'[1]PERCENT ARRAY-MEAN FC&amp;P VAL'!CU240+ABS('[1]PERCENT ARRAY-MEAN FC&amp;P VAL'!CV240*'[1]PERCENT ARRAY-MEAN FC&amp;P VAL'!CW240*'[1]PERCENT ARRAY-MEAN FC&amp;P VAL'!CX240),""),""))</f>
        <v/>
      </c>
      <c r="AK240" s="12" t="str">
        <f>IF(AJ240="","",'[1]PERCENT ARRAY-MEAN FC&amp;P VAL'!CS240*'[1]PERCENT ARRAY-MEAN FC&amp;P VAL'!CT240*'[1]PERCENT ARRAY-MEAN FC&amp;P VAL'!CU240-ABS('[1]PERCENT ARRAY-MEAN FC&amp;P VAL'!CV240*'[1]PERCENT ARRAY-MEAN FC&amp;P VAL'!CW240*'[1]PERCENT ARRAY-MEAN FC&amp;P VAL'!CX240))</f>
        <v/>
      </c>
      <c r="AL240" t="str">
        <f>IF(A240="","",IF('[1]Calculation genes in KEGG path'!L238&gt;='[1]Flux and Impact'!$E$1,IF(('[1]PERCENT ARRAY-MEAN FC&amp;P VAL'!CY240*'[1]PERCENT ARRAY-MEAN FC&amp;P VAL'!CZ240*'[1]PERCENT ARRAY-MEAN FC&amp;P VAL'!DA240+ABS('[1]PERCENT ARRAY-MEAN FC&amp;P VAL'!DB240*'[1]PERCENT ARRAY-MEAN FC&amp;P VAL'!DC240*'[1]PERCENT ARRAY-MEAN FC&amp;P VAL'!DD240))&gt;0,'[1]PERCENT ARRAY-MEAN FC&amp;P VAL'!CY240*'[1]PERCENT ARRAY-MEAN FC&amp;P VAL'!CZ240*'[1]PERCENT ARRAY-MEAN FC&amp;P VAL'!DA240+ABS('[1]PERCENT ARRAY-MEAN FC&amp;P VAL'!DB240*'[1]PERCENT ARRAY-MEAN FC&amp;P VAL'!DC240*'[1]PERCENT ARRAY-MEAN FC&amp;P VAL'!DD240),""),""))</f>
        <v/>
      </c>
      <c r="AM240" s="12" t="str">
        <f>IF(AL240="","",'[1]PERCENT ARRAY-MEAN FC&amp;P VAL'!CY240*'[1]PERCENT ARRAY-MEAN FC&amp;P VAL'!CZ240*'[1]PERCENT ARRAY-MEAN FC&amp;P VAL'!DA240-ABS('[1]PERCENT ARRAY-MEAN FC&amp;P VAL'!DB240*'[1]PERCENT ARRAY-MEAN FC&amp;P VAL'!DC240*'[1]PERCENT ARRAY-MEAN FC&amp;P VAL'!DD240))</f>
        <v/>
      </c>
      <c r="AN240" t="str">
        <f>IF(A240="","",IF('[1]Calculation genes in KEGG path'!L238&gt;='[1]Flux and Impact'!$E$1,IF(('[1]PERCENT ARRAY-MEAN FC&amp;P VAL'!DE240*'[1]PERCENT ARRAY-MEAN FC&amp;P VAL'!DF240*'[1]PERCENT ARRAY-MEAN FC&amp;P VAL'!DG240+ABS('[1]PERCENT ARRAY-MEAN FC&amp;P VAL'!DH240*'[1]PERCENT ARRAY-MEAN FC&amp;P VAL'!DI240*'[1]PERCENT ARRAY-MEAN FC&amp;P VAL'!DJ240))&gt;0,'[1]PERCENT ARRAY-MEAN FC&amp;P VAL'!DE240*'[1]PERCENT ARRAY-MEAN FC&amp;P VAL'!DF240*'[1]PERCENT ARRAY-MEAN FC&amp;P VAL'!DG240+ABS('[1]PERCENT ARRAY-MEAN FC&amp;P VAL'!DH240*'[1]PERCENT ARRAY-MEAN FC&amp;P VAL'!DI240*'[1]PERCENT ARRAY-MEAN FC&amp;P VAL'!DJ240),""),""))</f>
        <v/>
      </c>
      <c r="AO240" s="12" t="str">
        <f>IF(AN240="","",'[1]PERCENT ARRAY-MEAN FC&amp;P VAL'!DE240*'[1]PERCENT ARRAY-MEAN FC&amp;P VAL'!DF240*'[1]PERCENT ARRAY-MEAN FC&amp;P VAL'!DG240-ABS('[1]PERCENT ARRAY-MEAN FC&amp;P VAL'!DH240*'[1]PERCENT ARRAY-MEAN FC&amp;P VAL'!DI240*'[1]PERCENT ARRAY-MEAN FC&amp;P VAL'!DJ240))</f>
        <v/>
      </c>
      <c r="AP240" t="str">
        <f>IF(A240="","",IF('[1]Calculation genes in KEGG path'!L238&gt;='[1]Flux and Impact'!$E$1,IF(('[1]PERCENT ARRAY-MEAN FC&amp;P VAL'!DK240*'[1]PERCENT ARRAY-MEAN FC&amp;P VAL'!DL240*'[1]PERCENT ARRAY-MEAN FC&amp;P VAL'!DM240+ABS('[1]PERCENT ARRAY-MEAN FC&amp;P VAL'!DN240*'[1]PERCENT ARRAY-MEAN FC&amp;P VAL'!DO240*'[1]PERCENT ARRAY-MEAN FC&amp;P VAL'!DP240))&gt;0,'[1]PERCENT ARRAY-MEAN FC&amp;P VAL'!DK240*'[1]PERCENT ARRAY-MEAN FC&amp;P VAL'!DL240*'[1]PERCENT ARRAY-MEAN FC&amp;P VAL'!DM240+ABS('[1]PERCENT ARRAY-MEAN FC&amp;P VAL'!DN240*'[1]PERCENT ARRAY-MEAN FC&amp;P VAL'!DO240*'[1]PERCENT ARRAY-MEAN FC&amp;P VAL'!DP240),""),""))</f>
        <v/>
      </c>
      <c r="AQ240" s="12" t="str">
        <f>IF(AP240="","",'[1]PERCENT ARRAY-MEAN FC&amp;P VAL'!DK240*'[1]PERCENT ARRAY-MEAN FC&amp;P VAL'!DL240*'[1]PERCENT ARRAY-MEAN FC&amp;P VAL'!DM240-ABS('[1]PERCENT ARRAY-MEAN FC&amp;P VAL'!DN240*'[1]PERCENT ARRAY-MEAN FC&amp;P VAL'!DO240*'[1]PERCENT ARRAY-MEAN FC&amp;P VAL'!DP240))</f>
        <v/>
      </c>
      <c r="AR240" t="str">
        <f>IF(A240="","",IF('[1]Calculation genes in KEGG path'!L238&gt;='[1]Flux and Impact'!$E$1,IF(('[1]PERCENT ARRAY-MEAN FC&amp;P VAL'!DQ240*'[1]PERCENT ARRAY-MEAN FC&amp;P VAL'!DR240*'[1]PERCENT ARRAY-MEAN FC&amp;P VAL'!DS240+ABS('[1]PERCENT ARRAY-MEAN FC&amp;P VAL'!DT240*'[1]PERCENT ARRAY-MEAN FC&amp;P VAL'!DU240*'[1]PERCENT ARRAY-MEAN FC&amp;P VAL'!DV240))&gt;0,'[1]PERCENT ARRAY-MEAN FC&amp;P VAL'!DQ240*'[1]PERCENT ARRAY-MEAN FC&amp;P VAL'!DR240*'[1]PERCENT ARRAY-MEAN FC&amp;P VAL'!DS240+ABS('[1]PERCENT ARRAY-MEAN FC&amp;P VAL'!DT240*'[1]PERCENT ARRAY-MEAN FC&amp;P VAL'!DU240*'[1]PERCENT ARRAY-MEAN FC&amp;P VAL'!DV240),""),""))</f>
        <v/>
      </c>
      <c r="AS240" s="12" t="str">
        <f>IF(AR240="","",'[1]PERCENT ARRAY-MEAN FC&amp;P VAL'!DQ240*'[1]PERCENT ARRAY-MEAN FC&amp;P VAL'!DR240*'[1]PERCENT ARRAY-MEAN FC&amp;P VAL'!DS240-ABS('[1]PERCENT ARRAY-MEAN FC&amp;P VAL'!DT240*'[1]PERCENT ARRAY-MEAN FC&amp;P VAL'!DU240*'[1]PERCENT ARRAY-MEAN FC&amp;P VAL'!DV240))</f>
        <v/>
      </c>
      <c r="AT240" s="12" t="str">
        <f t="shared" si="9"/>
        <v/>
      </c>
      <c r="AU240" s="12" t="str">
        <f t="shared" si="10"/>
        <v/>
      </c>
    </row>
    <row r="241" spans="1:47">
      <c r="A241">
        <f>'[1]Calculation genes in KEGG path'!I239</f>
        <v>0</v>
      </c>
      <c r="B241" t="e">
        <f>IF('[1]PERCENT ARRAY-MEAN FC&amp;P VAL'!A241="","",'[1]PERCENT ARRAY-MEAN FC&amp;P VAL'!A241)</f>
        <v>#N/A</v>
      </c>
      <c r="C241" t="e">
        <f>IF('[1]PERCENT ARRAY-MEAN FC&amp;P VAL'!B241="","",'[1]PERCENT ARRAY-MEAN FC&amp;P VAL'!B241)</f>
        <v>#N/A</v>
      </c>
      <c r="D241" t="e">
        <f>IF('[1]PERCENT ARRAY-MEAN FC&amp;P VAL'!C241="","",'[1]PERCENT ARRAY-MEAN FC&amp;P VAL'!C241)</f>
        <v>#N/A</v>
      </c>
      <c r="E241" s="12">
        <f t="shared" si="11"/>
        <v>0</v>
      </c>
      <c r="F241" t="str">
        <f>IF(A241="","",IF('[1]Calculation genes in KEGG path'!L239&gt;='[1]Flux and Impact'!$E$1,IF('[1]PERCENT ARRAY-MEAN FC&amp;P VAL'!G241*'[1]PERCENT ARRAY-MEAN FC&amp;P VAL'!H241*'[1]PERCENT ARRAY-MEAN FC&amp;P VAL'!I241+ABS('[1]PERCENT ARRAY-MEAN FC&amp;P VAL'!J241*'[1]PERCENT ARRAY-MEAN FC&amp;P VAL'!K241*'[1]PERCENT ARRAY-MEAN FC&amp;P VAL'!L241)&gt;0,'[1]PERCENT ARRAY-MEAN FC&amp;P VAL'!G241*'[1]PERCENT ARRAY-MEAN FC&amp;P VAL'!H241*'[1]PERCENT ARRAY-MEAN FC&amp;P VAL'!I241+ABS('[1]PERCENT ARRAY-MEAN FC&amp;P VAL'!J241*'[1]PERCENT ARRAY-MEAN FC&amp;P VAL'!K241*'[1]PERCENT ARRAY-MEAN FC&amp;P VAL'!L241),""),""))</f>
        <v/>
      </c>
      <c r="G241" s="12" t="str">
        <f>IF(F241="","",'[1]PERCENT ARRAY-MEAN FC&amp;P VAL'!G241*'[1]PERCENT ARRAY-MEAN FC&amp;P VAL'!H241*'[1]PERCENT ARRAY-MEAN FC&amp;P VAL'!I241-ABS('[1]PERCENT ARRAY-MEAN FC&amp;P VAL'!J241*'[1]PERCENT ARRAY-MEAN FC&amp;P VAL'!K241*'[1]PERCENT ARRAY-MEAN FC&amp;P VAL'!L241))</f>
        <v/>
      </c>
      <c r="H241" t="str">
        <f>IF(A241="","",IF('[1]Calculation genes in KEGG path'!L239&gt;='[1]Flux and Impact'!$E$1,IF(('[1]PERCENT ARRAY-MEAN FC&amp;P VAL'!M241*'[1]PERCENT ARRAY-MEAN FC&amp;P VAL'!N241*'[1]PERCENT ARRAY-MEAN FC&amp;P VAL'!O241+ABS('[1]PERCENT ARRAY-MEAN FC&amp;P VAL'!P241*'[1]PERCENT ARRAY-MEAN FC&amp;P VAL'!Q241*'[1]PERCENT ARRAY-MEAN FC&amp;P VAL'!R241))&gt;0,'[1]PERCENT ARRAY-MEAN FC&amp;P VAL'!M241*'[1]PERCENT ARRAY-MEAN FC&amp;P VAL'!N241*'[1]PERCENT ARRAY-MEAN FC&amp;P VAL'!O241+ABS('[1]PERCENT ARRAY-MEAN FC&amp;P VAL'!P241*'[1]PERCENT ARRAY-MEAN FC&amp;P VAL'!Q241*'[1]PERCENT ARRAY-MEAN FC&amp;P VAL'!R241),""),""))</f>
        <v/>
      </c>
      <c r="I241" s="12" t="str">
        <f>IF(H241="","",'[1]PERCENT ARRAY-MEAN FC&amp;P VAL'!M241*'[1]PERCENT ARRAY-MEAN FC&amp;P VAL'!N241*'[1]PERCENT ARRAY-MEAN FC&amp;P VAL'!O241-ABS('[1]PERCENT ARRAY-MEAN FC&amp;P VAL'!P241*'[1]PERCENT ARRAY-MEAN FC&amp;P VAL'!Q241*'[1]PERCENT ARRAY-MEAN FC&amp;P VAL'!R241))</f>
        <v/>
      </c>
      <c r="J241" t="str">
        <f>IF(A241="","",IF('[1]Calculation genes in KEGG path'!L239&gt;='[1]Flux and Impact'!$E$1,IF(('[1]PERCENT ARRAY-MEAN FC&amp;P VAL'!S241*'[1]PERCENT ARRAY-MEAN FC&amp;P VAL'!T241*'[1]PERCENT ARRAY-MEAN FC&amp;P VAL'!U241+ABS('[1]PERCENT ARRAY-MEAN FC&amp;P VAL'!V241*'[1]PERCENT ARRAY-MEAN FC&amp;P VAL'!W241*'[1]PERCENT ARRAY-MEAN FC&amp;P VAL'!X241))&gt;0,'[1]PERCENT ARRAY-MEAN FC&amp;P VAL'!S241*'[1]PERCENT ARRAY-MEAN FC&amp;P VAL'!T241*'[1]PERCENT ARRAY-MEAN FC&amp;P VAL'!U241+ABS('[1]PERCENT ARRAY-MEAN FC&amp;P VAL'!V241*'[1]PERCENT ARRAY-MEAN FC&amp;P VAL'!W241*'[1]PERCENT ARRAY-MEAN FC&amp;P VAL'!X241),""),""))</f>
        <v/>
      </c>
      <c r="K241" s="12" t="str">
        <f>IF(J241="","",'[1]PERCENT ARRAY-MEAN FC&amp;P VAL'!S241*'[1]PERCENT ARRAY-MEAN FC&amp;P VAL'!T241*'[1]PERCENT ARRAY-MEAN FC&amp;P VAL'!U241-ABS('[1]PERCENT ARRAY-MEAN FC&amp;P VAL'!V241*'[1]PERCENT ARRAY-MEAN FC&amp;P VAL'!W241*'[1]PERCENT ARRAY-MEAN FC&amp;P VAL'!X241))</f>
        <v/>
      </c>
      <c r="L241" t="str">
        <f>IF(A241="","",IF('[1]Calculation genes in KEGG path'!L239&gt;='[1]Flux and Impact'!$E$1,IF(('[1]PERCENT ARRAY-MEAN FC&amp;P VAL'!Y241*'[1]PERCENT ARRAY-MEAN FC&amp;P VAL'!Z241*'[1]PERCENT ARRAY-MEAN FC&amp;P VAL'!AA241+ABS('[1]PERCENT ARRAY-MEAN FC&amp;P VAL'!AB241*'[1]PERCENT ARRAY-MEAN FC&amp;P VAL'!AC241*'[1]PERCENT ARRAY-MEAN FC&amp;P VAL'!AD241))&gt;0,'[1]PERCENT ARRAY-MEAN FC&amp;P VAL'!Y241*'[1]PERCENT ARRAY-MEAN FC&amp;P VAL'!Z241*'[1]PERCENT ARRAY-MEAN FC&amp;P VAL'!AA241+ABS('[1]PERCENT ARRAY-MEAN FC&amp;P VAL'!AB241*'[1]PERCENT ARRAY-MEAN FC&amp;P VAL'!AC241*'[1]PERCENT ARRAY-MEAN FC&amp;P VAL'!AD241),""),""))</f>
        <v/>
      </c>
      <c r="M241" s="12" t="str">
        <f>IF(L241="","",'[1]PERCENT ARRAY-MEAN FC&amp;P VAL'!Y241*'[1]PERCENT ARRAY-MEAN FC&amp;P VAL'!Z241*'[1]PERCENT ARRAY-MEAN FC&amp;P VAL'!AA241-ABS('[1]PERCENT ARRAY-MEAN FC&amp;P VAL'!AB241*'[1]PERCENT ARRAY-MEAN FC&amp;P VAL'!AC241*'[1]PERCENT ARRAY-MEAN FC&amp;P VAL'!AD241))</f>
        <v/>
      </c>
      <c r="N241" t="str">
        <f>IF(A241="","",IF('[1]Calculation genes in KEGG path'!L239&gt;='[1]Flux and Impact'!$E$1,IF(('[1]PERCENT ARRAY-MEAN FC&amp;P VAL'!AE241*'[1]PERCENT ARRAY-MEAN FC&amp;P VAL'!AF241*'[1]PERCENT ARRAY-MEAN FC&amp;P VAL'!AG241+ABS('[1]PERCENT ARRAY-MEAN FC&amp;P VAL'!AH241*'[1]PERCENT ARRAY-MEAN FC&amp;P VAL'!AI241*'[1]PERCENT ARRAY-MEAN FC&amp;P VAL'!AJ241))&gt;0,'[1]PERCENT ARRAY-MEAN FC&amp;P VAL'!AE241*'[1]PERCENT ARRAY-MEAN FC&amp;P VAL'!AF241*'[1]PERCENT ARRAY-MEAN FC&amp;P VAL'!AG241+ABS('[1]PERCENT ARRAY-MEAN FC&amp;P VAL'!AH241*'[1]PERCENT ARRAY-MEAN FC&amp;P VAL'!AI241*'[1]PERCENT ARRAY-MEAN FC&amp;P VAL'!AJ241),""),""))</f>
        <v/>
      </c>
      <c r="O241" s="12" t="str">
        <f>IF(N241="","",'[1]PERCENT ARRAY-MEAN FC&amp;P VAL'!AE241*'[1]PERCENT ARRAY-MEAN FC&amp;P VAL'!AF241*'[1]PERCENT ARRAY-MEAN FC&amp;P VAL'!AG241-ABS('[1]PERCENT ARRAY-MEAN FC&amp;P VAL'!AH241*'[1]PERCENT ARRAY-MEAN FC&amp;P VAL'!AI241*'[1]PERCENT ARRAY-MEAN FC&amp;P VAL'!AJ241))</f>
        <v/>
      </c>
      <c r="P241" t="str">
        <f>IF(A241="","",IF('[1]Calculation genes in KEGG path'!L239&gt;='[1]Flux and Impact'!$E$1,IF(('[1]PERCENT ARRAY-MEAN FC&amp;P VAL'!AK241*'[1]PERCENT ARRAY-MEAN FC&amp;P VAL'!AL241*'[1]PERCENT ARRAY-MEAN FC&amp;P VAL'!AM241+ABS('[1]PERCENT ARRAY-MEAN FC&amp;P VAL'!AN241*'[1]PERCENT ARRAY-MEAN FC&amp;P VAL'!AO241*'[1]PERCENT ARRAY-MEAN FC&amp;P VAL'!AP241))&gt;0,'[1]PERCENT ARRAY-MEAN FC&amp;P VAL'!AK241*'[1]PERCENT ARRAY-MEAN FC&amp;P VAL'!AL241*'[1]PERCENT ARRAY-MEAN FC&amp;P VAL'!AM241+ABS('[1]PERCENT ARRAY-MEAN FC&amp;P VAL'!AN241*'[1]PERCENT ARRAY-MEAN FC&amp;P VAL'!AO241*'[1]PERCENT ARRAY-MEAN FC&amp;P VAL'!AP241),""),""))</f>
        <v/>
      </c>
      <c r="Q241" s="12" t="str">
        <f>IF(P241="","",'[1]PERCENT ARRAY-MEAN FC&amp;P VAL'!AK241*'[1]PERCENT ARRAY-MEAN FC&amp;P VAL'!AL241*'[1]PERCENT ARRAY-MEAN FC&amp;P VAL'!AM241-ABS('[1]PERCENT ARRAY-MEAN FC&amp;P VAL'!AN241*'[1]PERCENT ARRAY-MEAN FC&amp;P VAL'!AO241*'[1]PERCENT ARRAY-MEAN FC&amp;P VAL'!AP241))</f>
        <v/>
      </c>
      <c r="R241" t="str">
        <f>IF(A241="","",IF('[1]Calculation genes in KEGG path'!L239&gt;='[1]Flux and Impact'!$E$1,IF(('[1]PERCENT ARRAY-MEAN FC&amp;P VAL'!AQ241*'[1]PERCENT ARRAY-MEAN FC&amp;P VAL'!AR241*'[1]PERCENT ARRAY-MEAN FC&amp;P VAL'!AS241+ABS('[1]PERCENT ARRAY-MEAN FC&amp;P VAL'!AT241*'[1]PERCENT ARRAY-MEAN FC&amp;P VAL'!AU241*'[1]PERCENT ARRAY-MEAN FC&amp;P VAL'!AV241))&gt;0,'[1]PERCENT ARRAY-MEAN FC&amp;P VAL'!AQ241*'[1]PERCENT ARRAY-MEAN FC&amp;P VAL'!AR241*'[1]PERCENT ARRAY-MEAN FC&amp;P VAL'!AS241+ABS('[1]PERCENT ARRAY-MEAN FC&amp;P VAL'!AT241*'[1]PERCENT ARRAY-MEAN FC&amp;P VAL'!AU241*'[1]PERCENT ARRAY-MEAN FC&amp;P VAL'!AV241),""),""))</f>
        <v/>
      </c>
      <c r="S241" s="12" t="str">
        <f>IF(R241="","",'[1]PERCENT ARRAY-MEAN FC&amp;P VAL'!AQ241*'[1]PERCENT ARRAY-MEAN FC&amp;P VAL'!AR241*'[1]PERCENT ARRAY-MEAN FC&amp;P VAL'!AS241-ABS('[1]PERCENT ARRAY-MEAN FC&amp;P VAL'!AT241*'[1]PERCENT ARRAY-MEAN FC&amp;P VAL'!AU241*'[1]PERCENT ARRAY-MEAN FC&amp;P VAL'!AV241))</f>
        <v/>
      </c>
      <c r="T241" t="str">
        <f>IF(A241="","",IF('[1]Calculation genes in KEGG path'!L239&gt;='[1]Flux and Impact'!$E$1,IF(('[1]PERCENT ARRAY-MEAN FC&amp;P VAL'!AW241*'[1]PERCENT ARRAY-MEAN FC&amp;P VAL'!AX241*'[1]PERCENT ARRAY-MEAN FC&amp;P VAL'!AY241+ABS('[1]PERCENT ARRAY-MEAN FC&amp;P VAL'!AZ241*'[1]PERCENT ARRAY-MEAN FC&amp;P VAL'!BA241*'[1]PERCENT ARRAY-MEAN FC&amp;P VAL'!BB241))&gt;0,'[1]PERCENT ARRAY-MEAN FC&amp;P VAL'!AW241*'[1]PERCENT ARRAY-MEAN FC&amp;P VAL'!AX241*'[1]PERCENT ARRAY-MEAN FC&amp;P VAL'!AY241+ABS('[1]PERCENT ARRAY-MEAN FC&amp;P VAL'!AZ241*'[1]PERCENT ARRAY-MEAN FC&amp;P VAL'!BA241*'[1]PERCENT ARRAY-MEAN FC&amp;P VAL'!BB241),""),""))</f>
        <v/>
      </c>
      <c r="U241" s="12" t="str">
        <f>IF(T241="","",'[1]PERCENT ARRAY-MEAN FC&amp;P VAL'!AW241*'[1]PERCENT ARRAY-MEAN FC&amp;P VAL'!AX241*'[1]PERCENT ARRAY-MEAN FC&amp;P VAL'!AY241-ABS('[1]PERCENT ARRAY-MEAN FC&amp;P VAL'!AZ241*'[1]PERCENT ARRAY-MEAN FC&amp;P VAL'!BA241*'[1]PERCENT ARRAY-MEAN FC&amp;P VAL'!BB241))</f>
        <v/>
      </c>
      <c r="V241" t="str">
        <f>IF(A241="","",IF('[1]Calculation genes in KEGG path'!L239&gt;='[1]Flux and Impact'!$E$1,IF(('[1]PERCENT ARRAY-MEAN FC&amp;P VAL'!BC241*'[1]PERCENT ARRAY-MEAN FC&amp;P VAL'!BD241*'[1]PERCENT ARRAY-MEAN FC&amp;P VAL'!BE241+ABS('[1]PERCENT ARRAY-MEAN FC&amp;P VAL'!BF241*'[1]PERCENT ARRAY-MEAN FC&amp;P VAL'!BG241*'[1]PERCENT ARRAY-MEAN FC&amp;P VAL'!BH241))&gt;0,'[1]PERCENT ARRAY-MEAN FC&amp;P VAL'!BC241*'[1]PERCENT ARRAY-MEAN FC&amp;P VAL'!BD241*'[1]PERCENT ARRAY-MEAN FC&amp;P VAL'!BE241+ABS('[1]PERCENT ARRAY-MEAN FC&amp;P VAL'!BF241*'[1]PERCENT ARRAY-MEAN FC&amp;P VAL'!BG241*'[1]PERCENT ARRAY-MEAN FC&amp;P VAL'!BH241),""),""))</f>
        <v/>
      </c>
      <c r="W241" s="12" t="str">
        <f>IF(V241="","",'[1]PERCENT ARRAY-MEAN FC&amp;P VAL'!BC241*'[1]PERCENT ARRAY-MEAN FC&amp;P VAL'!BD241*'[1]PERCENT ARRAY-MEAN FC&amp;P VAL'!BE241-ABS('[1]PERCENT ARRAY-MEAN FC&amp;P VAL'!BF241*'[1]PERCENT ARRAY-MEAN FC&amp;P VAL'!BG241*'[1]PERCENT ARRAY-MEAN FC&amp;P VAL'!BH241))</f>
        <v/>
      </c>
      <c r="X241" t="str">
        <f>IF(A241="","",IF('[1]Calculation genes in KEGG path'!L239&gt;='[1]Flux and Impact'!$E$1,IF(('[1]PERCENT ARRAY-MEAN FC&amp;P VAL'!BI241*'[1]PERCENT ARRAY-MEAN FC&amp;P VAL'!BJ241*'[1]PERCENT ARRAY-MEAN FC&amp;P VAL'!BK241+ABS('[1]PERCENT ARRAY-MEAN FC&amp;P VAL'!BL241*'[1]PERCENT ARRAY-MEAN FC&amp;P VAL'!BM241*'[1]PERCENT ARRAY-MEAN FC&amp;P VAL'!BN241))&gt;0,'[1]PERCENT ARRAY-MEAN FC&amp;P VAL'!BI241*'[1]PERCENT ARRAY-MEAN FC&amp;P VAL'!BJ241*'[1]PERCENT ARRAY-MEAN FC&amp;P VAL'!BK241+ABS('[1]PERCENT ARRAY-MEAN FC&amp;P VAL'!BL241*'[1]PERCENT ARRAY-MEAN FC&amp;P VAL'!BM241*'[1]PERCENT ARRAY-MEAN FC&amp;P VAL'!BN241),""),""))</f>
        <v/>
      </c>
      <c r="Y241" s="12" t="str">
        <f>IF(X241="","",'[1]PERCENT ARRAY-MEAN FC&amp;P VAL'!BI241*'[1]PERCENT ARRAY-MEAN FC&amp;P VAL'!BJ241*'[1]PERCENT ARRAY-MEAN FC&amp;P VAL'!BK241-ABS('[1]PERCENT ARRAY-MEAN FC&amp;P VAL'!BL241*'[1]PERCENT ARRAY-MEAN FC&amp;P VAL'!BM241*'[1]PERCENT ARRAY-MEAN FC&amp;P VAL'!BN241))</f>
        <v/>
      </c>
      <c r="Z241" t="str">
        <f>IF(A241="","",IF('[1]Calculation genes in KEGG path'!L239&gt;='[1]Flux and Impact'!$E$1,IF(('[1]PERCENT ARRAY-MEAN FC&amp;P VAL'!BO241*'[1]PERCENT ARRAY-MEAN FC&amp;P VAL'!BP241*'[1]PERCENT ARRAY-MEAN FC&amp;P VAL'!BQ241+ABS('[1]PERCENT ARRAY-MEAN FC&amp;P VAL'!BR241*'[1]PERCENT ARRAY-MEAN FC&amp;P VAL'!BS241*'[1]PERCENT ARRAY-MEAN FC&amp;P VAL'!BT241))&gt;0,'[1]PERCENT ARRAY-MEAN FC&amp;P VAL'!BO241*'[1]PERCENT ARRAY-MEAN FC&amp;P VAL'!BP241*'[1]PERCENT ARRAY-MEAN FC&amp;P VAL'!BQ241+ABS('[1]PERCENT ARRAY-MEAN FC&amp;P VAL'!BR241*'[1]PERCENT ARRAY-MEAN FC&amp;P VAL'!BS241*'[1]PERCENT ARRAY-MEAN FC&amp;P VAL'!BT241),""),""))</f>
        <v/>
      </c>
      <c r="AA241" s="12" t="str">
        <f>IF(Z241="","",'[1]PERCENT ARRAY-MEAN FC&amp;P VAL'!BO241*'[1]PERCENT ARRAY-MEAN FC&amp;P VAL'!BP241*'[1]PERCENT ARRAY-MEAN FC&amp;P VAL'!BQ241-ABS('[1]PERCENT ARRAY-MEAN FC&amp;P VAL'!BR241*'[1]PERCENT ARRAY-MEAN FC&amp;P VAL'!BS241*'[1]PERCENT ARRAY-MEAN FC&amp;P VAL'!BT241))</f>
        <v/>
      </c>
      <c r="AB241" t="str">
        <f>IF(A241="","",IF('[1]Calculation genes in KEGG path'!L239&gt;='[1]Flux and Impact'!$E$1,IF(('[1]PERCENT ARRAY-MEAN FC&amp;P VAL'!BU241*'[1]PERCENT ARRAY-MEAN FC&amp;P VAL'!BV241*'[1]PERCENT ARRAY-MEAN FC&amp;P VAL'!BW241+ABS('[1]PERCENT ARRAY-MEAN FC&amp;P VAL'!BX241*'[1]PERCENT ARRAY-MEAN FC&amp;P VAL'!BY241*'[1]PERCENT ARRAY-MEAN FC&amp;P VAL'!BZ241))&gt;0,'[1]PERCENT ARRAY-MEAN FC&amp;P VAL'!BU241*'[1]PERCENT ARRAY-MEAN FC&amp;P VAL'!BV241*'[1]PERCENT ARRAY-MEAN FC&amp;P VAL'!BW241+ABS('[1]PERCENT ARRAY-MEAN FC&amp;P VAL'!BX241*'[1]PERCENT ARRAY-MEAN FC&amp;P VAL'!BY241*'[1]PERCENT ARRAY-MEAN FC&amp;P VAL'!BZ241),""),""))</f>
        <v/>
      </c>
      <c r="AC241" s="12" t="str">
        <f>IF(AB241="","",'[1]PERCENT ARRAY-MEAN FC&amp;P VAL'!BU241*'[1]PERCENT ARRAY-MEAN FC&amp;P VAL'!BV241*'[1]PERCENT ARRAY-MEAN FC&amp;P VAL'!BW241-ABS('[1]PERCENT ARRAY-MEAN FC&amp;P VAL'!BX241*'[1]PERCENT ARRAY-MEAN FC&amp;P VAL'!BY241*'[1]PERCENT ARRAY-MEAN FC&amp;P VAL'!BZ241))</f>
        <v/>
      </c>
      <c r="AD241" t="str">
        <f>IF(A241="","",IF('[1]Calculation genes in KEGG path'!L239&gt;='[1]Flux and Impact'!$E$1,IF(('[1]PERCENT ARRAY-MEAN FC&amp;P VAL'!CA241*'[1]PERCENT ARRAY-MEAN FC&amp;P VAL'!CB241*'[1]PERCENT ARRAY-MEAN FC&amp;P VAL'!CC241+ABS('[1]PERCENT ARRAY-MEAN FC&amp;P VAL'!CD241*'[1]PERCENT ARRAY-MEAN FC&amp;P VAL'!CE241*'[1]PERCENT ARRAY-MEAN FC&amp;P VAL'!CF241))&gt;0,'[1]PERCENT ARRAY-MEAN FC&amp;P VAL'!CA241*'[1]PERCENT ARRAY-MEAN FC&amp;P VAL'!CB241*'[1]PERCENT ARRAY-MEAN FC&amp;P VAL'!CC241+ABS('[1]PERCENT ARRAY-MEAN FC&amp;P VAL'!CD241*'[1]PERCENT ARRAY-MEAN FC&amp;P VAL'!CE241*'[1]PERCENT ARRAY-MEAN FC&amp;P VAL'!CF241),""),""))</f>
        <v/>
      </c>
      <c r="AE241" s="12" t="str">
        <f>IF(AD241="","",'[1]PERCENT ARRAY-MEAN FC&amp;P VAL'!CA241*'[1]PERCENT ARRAY-MEAN FC&amp;P VAL'!CB241*'[1]PERCENT ARRAY-MEAN FC&amp;P VAL'!CC241-ABS('[1]PERCENT ARRAY-MEAN FC&amp;P VAL'!CD241*'[1]PERCENT ARRAY-MEAN FC&amp;P VAL'!CE241*'[1]PERCENT ARRAY-MEAN FC&amp;P VAL'!CF241))</f>
        <v/>
      </c>
      <c r="AF241" t="str">
        <f>IF(A241="","",IF('[1]Calculation genes in KEGG path'!L239&gt;='[1]Flux and Impact'!$E$1,IF(('[1]PERCENT ARRAY-MEAN FC&amp;P VAL'!CG241*'[1]PERCENT ARRAY-MEAN FC&amp;P VAL'!CH241*'[1]PERCENT ARRAY-MEAN FC&amp;P VAL'!CI241+ABS('[1]PERCENT ARRAY-MEAN FC&amp;P VAL'!CJ241*'[1]PERCENT ARRAY-MEAN FC&amp;P VAL'!CK241*'[1]PERCENT ARRAY-MEAN FC&amp;P VAL'!CL241))&gt;0,'[1]PERCENT ARRAY-MEAN FC&amp;P VAL'!CG241*'[1]PERCENT ARRAY-MEAN FC&amp;P VAL'!CH241*'[1]PERCENT ARRAY-MEAN FC&amp;P VAL'!CI241+ABS('[1]PERCENT ARRAY-MEAN FC&amp;P VAL'!CJ241*'[1]PERCENT ARRAY-MEAN FC&amp;P VAL'!CK241*'[1]PERCENT ARRAY-MEAN FC&amp;P VAL'!CL241),""),""))</f>
        <v/>
      </c>
      <c r="AG241" s="12" t="str">
        <f>IF(AF241="","",'[1]PERCENT ARRAY-MEAN FC&amp;P VAL'!CG241*'[1]PERCENT ARRAY-MEAN FC&amp;P VAL'!CH241*'[1]PERCENT ARRAY-MEAN FC&amp;P VAL'!CI241-ABS('[1]PERCENT ARRAY-MEAN FC&amp;P VAL'!CJ241*'[1]PERCENT ARRAY-MEAN FC&amp;P VAL'!CK241*'[1]PERCENT ARRAY-MEAN FC&amp;P VAL'!CL241))</f>
        <v/>
      </c>
      <c r="AH241" t="str">
        <f>IF(A241="","",IF('[1]Calculation genes in KEGG path'!L239&gt;='[1]Flux and Impact'!$E$1,IF(('[1]PERCENT ARRAY-MEAN FC&amp;P VAL'!CM241*'[1]PERCENT ARRAY-MEAN FC&amp;P VAL'!CN241*'[1]PERCENT ARRAY-MEAN FC&amp;P VAL'!CO241+ABS('[1]PERCENT ARRAY-MEAN FC&amp;P VAL'!CP241*'[1]PERCENT ARRAY-MEAN FC&amp;P VAL'!CQ241*'[1]PERCENT ARRAY-MEAN FC&amp;P VAL'!CR241))&gt;0,'[1]PERCENT ARRAY-MEAN FC&amp;P VAL'!CM241*'[1]PERCENT ARRAY-MEAN FC&amp;P VAL'!CN241*'[1]PERCENT ARRAY-MEAN FC&amp;P VAL'!CO241+ABS('[1]PERCENT ARRAY-MEAN FC&amp;P VAL'!CP241*'[1]PERCENT ARRAY-MEAN FC&amp;P VAL'!CQ241*'[1]PERCENT ARRAY-MEAN FC&amp;P VAL'!CR241),""),""))</f>
        <v/>
      </c>
      <c r="AI241" s="12" t="str">
        <f>IF(AH241="","",'[1]PERCENT ARRAY-MEAN FC&amp;P VAL'!CM241*'[1]PERCENT ARRAY-MEAN FC&amp;P VAL'!CN241*'[1]PERCENT ARRAY-MEAN FC&amp;P VAL'!CO241-ABS('[1]PERCENT ARRAY-MEAN FC&amp;P VAL'!CP241*'[1]PERCENT ARRAY-MEAN FC&amp;P VAL'!CQ241*'[1]PERCENT ARRAY-MEAN FC&amp;P VAL'!CR241))</f>
        <v/>
      </c>
      <c r="AJ241" t="str">
        <f>IF(A241="","",IF('[1]Calculation genes in KEGG path'!L239&gt;='[1]Flux and Impact'!$E$1,IF(('[1]PERCENT ARRAY-MEAN FC&amp;P VAL'!CS241*'[1]PERCENT ARRAY-MEAN FC&amp;P VAL'!CT241*'[1]PERCENT ARRAY-MEAN FC&amp;P VAL'!CU241+ABS('[1]PERCENT ARRAY-MEAN FC&amp;P VAL'!CV241*'[1]PERCENT ARRAY-MEAN FC&amp;P VAL'!CW241*'[1]PERCENT ARRAY-MEAN FC&amp;P VAL'!CX241))&gt;0,'[1]PERCENT ARRAY-MEAN FC&amp;P VAL'!CS241*'[1]PERCENT ARRAY-MEAN FC&amp;P VAL'!CT241*'[1]PERCENT ARRAY-MEAN FC&amp;P VAL'!CU241+ABS('[1]PERCENT ARRAY-MEAN FC&amp;P VAL'!CV241*'[1]PERCENT ARRAY-MEAN FC&amp;P VAL'!CW241*'[1]PERCENT ARRAY-MEAN FC&amp;P VAL'!CX241),""),""))</f>
        <v/>
      </c>
      <c r="AK241" s="12" t="str">
        <f>IF(AJ241="","",'[1]PERCENT ARRAY-MEAN FC&amp;P VAL'!CS241*'[1]PERCENT ARRAY-MEAN FC&amp;P VAL'!CT241*'[1]PERCENT ARRAY-MEAN FC&amp;P VAL'!CU241-ABS('[1]PERCENT ARRAY-MEAN FC&amp;P VAL'!CV241*'[1]PERCENT ARRAY-MEAN FC&amp;P VAL'!CW241*'[1]PERCENT ARRAY-MEAN FC&amp;P VAL'!CX241))</f>
        <v/>
      </c>
      <c r="AL241" t="str">
        <f>IF(A241="","",IF('[1]Calculation genes in KEGG path'!L239&gt;='[1]Flux and Impact'!$E$1,IF(('[1]PERCENT ARRAY-MEAN FC&amp;P VAL'!CY241*'[1]PERCENT ARRAY-MEAN FC&amp;P VAL'!CZ241*'[1]PERCENT ARRAY-MEAN FC&amp;P VAL'!DA241+ABS('[1]PERCENT ARRAY-MEAN FC&amp;P VAL'!DB241*'[1]PERCENT ARRAY-MEAN FC&amp;P VAL'!DC241*'[1]PERCENT ARRAY-MEAN FC&amp;P VAL'!DD241))&gt;0,'[1]PERCENT ARRAY-MEAN FC&amp;P VAL'!CY241*'[1]PERCENT ARRAY-MEAN FC&amp;P VAL'!CZ241*'[1]PERCENT ARRAY-MEAN FC&amp;P VAL'!DA241+ABS('[1]PERCENT ARRAY-MEAN FC&amp;P VAL'!DB241*'[1]PERCENT ARRAY-MEAN FC&amp;P VAL'!DC241*'[1]PERCENT ARRAY-MEAN FC&amp;P VAL'!DD241),""),""))</f>
        <v/>
      </c>
      <c r="AM241" s="12" t="str">
        <f>IF(AL241="","",'[1]PERCENT ARRAY-MEAN FC&amp;P VAL'!CY241*'[1]PERCENT ARRAY-MEAN FC&amp;P VAL'!CZ241*'[1]PERCENT ARRAY-MEAN FC&amp;P VAL'!DA241-ABS('[1]PERCENT ARRAY-MEAN FC&amp;P VAL'!DB241*'[1]PERCENT ARRAY-MEAN FC&amp;P VAL'!DC241*'[1]PERCENT ARRAY-MEAN FC&amp;P VAL'!DD241))</f>
        <v/>
      </c>
      <c r="AN241" t="str">
        <f>IF(A241="","",IF('[1]Calculation genes in KEGG path'!L239&gt;='[1]Flux and Impact'!$E$1,IF(('[1]PERCENT ARRAY-MEAN FC&amp;P VAL'!DE241*'[1]PERCENT ARRAY-MEAN FC&amp;P VAL'!DF241*'[1]PERCENT ARRAY-MEAN FC&amp;P VAL'!DG241+ABS('[1]PERCENT ARRAY-MEAN FC&amp;P VAL'!DH241*'[1]PERCENT ARRAY-MEAN FC&amp;P VAL'!DI241*'[1]PERCENT ARRAY-MEAN FC&amp;P VAL'!DJ241))&gt;0,'[1]PERCENT ARRAY-MEAN FC&amp;P VAL'!DE241*'[1]PERCENT ARRAY-MEAN FC&amp;P VAL'!DF241*'[1]PERCENT ARRAY-MEAN FC&amp;P VAL'!DG241+ABS('[1]PERCENT ARRAY-MEAN FC&amp;P VAL'!DH241*'[1]PERCENT ARRAY-MEAN FC&amp;P VAL'!DI241*'[1]PERCENT ARRAY-MEAN FC&amp;P VAL'!DJ241),""),""))</f>
        <v/>
      </c>
      <c r="AO241" s="12" t="str">
        <f>IF(AN241="","",'[1]PERCENT ARRAY-MEAN FC&amp;P VAL'!DE241*'[1]PERCENT ARRAY-MEAN FC&amp;P VAL'!DF241*'[1]PERCENT ARRAY-MEAN FC&amp;P VAL'!DG241-ABS('[1]PERCENT ARRAY-MEAN FC&amp;P VAL'!DH241*'[1]PERCENT ARRAY-MEAN FC&amp;P VAL'!DI241*'[1]PERCENT ARRAY-MEAN FC&amp;P VAL'!DJ241))</f>
        <v/>
      </c>
      <c r="AP241" t="str">
        <f>IF(A241="","",IF('[1]Calculation genes in KEGG path'!L239&gt;='[1]Flux and Impact'!$E$1,IF(('[1]PERCENT ARRAY-MEAN FC&amp;P VAL'!DK241*'[1]PERCENT ARRAY-MEAN FC&amp;P VAL'!DL241*'[1]PERCENT ARRAY-MEAN FC&amp;P VAL'!DM241+ABS('[1]PERCENT ARRAY-MEAN FC&amp;P VAL'!DN241*'[1]PERCENT ARRAY-MEAN FC&amp;P VAL'!DO241*'[1]PERCENT ARRAY-MEAN FC&amp;P VAL'!DP241))&gt;0,'[1]PERCENT ARRAY-MEAN FC&amp;P VAL'!DK241*'[1]PERCENT ARRAY-MEAN FC&amp;P VAL'!DL241*'[1]PERCENT ARRAY-MEAN FC&amp;P VAL'!DM241+ABS('[1]PERCENT ARRAY-MEAN FC&amp;P VAL'!DN241*'[1]PERCENT ARRAY-MEAN FC&amp;P VAL'!DO241*'[1]PERCENT ARRAY-MEAN FC&amp;P VAL'!DP241),""),""))</f>
        <v/>
      </c>
      <c r="AQ241" s="12" t="str">
        <f>IF(AP241="","",'[1]PERCENT ARRAY-MEAN FC&amp;P VAL'!DK241*'[1]PERCENT ARRAY-MEAN FC&amp;P VAL'!DL241*'[1]PERCENT ARRAY-MEAN FC&amp;P VAL'!DM241-ABS('[1]PERCENT ARRAY-MEAN FC&amp;P VAL'!DN241*'[1]PERCENT ARRAY-MEAN FC&amp;P VAL'!DO241*'[1]PERCENT ARRAY-MEAN FC&amp;P VAL'!DP241))</f>
        <v/>
      </c>
      <c r="AR241" t="str">
        <f>IF(A241="","",IF('[1]Calculation genes in KEGG path'!L239&gt;='[1]Flux and Impact'!$E$1,IF(('[1]PERCENT ARRAY-MEAN FC&amp;P VAL'!DQ241*'[1]PERCENT ARRAY-MEAN FC&amp;P VAL'!DR241*'[1]PERCENT ARRAY-MEAN FC&amp;P VAL'!DS241+ABS('[1]PERCENT ARRAY-MEAN FC&amp;P VAL'!DT241*'[1]PERCENT ARRAY-MEAN FC&amp;P VAL'!DU241*'[1]PERCENT ARRAY-MEAN FC&amp;P VAL'!DV241))&gt;0,'[1]PERCENT ARRAY-MEAN FC&amp;P VAL'!DQ241*'[1]PERCENT ARRAY-MEAN FC&amp;P VAL'!DR241*'[1]PERCENT ARRAY-MEAN FC&amp;P VAL'!DS241+ABS('[1]PERCENT ARRAY-MEAN FC&amp;P VAL'!DT241*'[1]PERCENT ARRAY-MEAN FC&amp;P VAL'!DU241*'[1]PERCENT ARRAY-MEAN FC&amp;P VAL'!DV241),""),""))</f>
        <v/>
      </c>
      <c r="AS241" s="12" t="str">
        <f>IF(AR241="","",'[1]PERCENT ARRAY-MEAN FC&amp;P VAL'!DQ241*'[1]PERCENT ARRAY-MEAN FC&amp;P VAL'!DR241*'[1]PERCENT ARRAY-MEAN FC&amp;P VAL'!DS241-ABS('[1]PERCENT ARRAY-MEAN FC&amp;P VAL'!DT241*'[1]PERCENT ARRAY-MEAN FC&amp;P VAL'!DU241*'[1]PERCENT ARRAY-MEAN FC&amp;P VAL'!DV241))</f>
        <v/>
      </c>
      <c r="AT241" s="12" t="str">
        <f t="shared" si="9"/>
        <v/>
      </c>
      <c r="AU241" s="12" t="str">
        <f t="shared" si="10"/>
        <v/>
      </c>
    </row>
    <row r="242" spans="1:47">
      <c r="A242">
        <f>'[1]Calculation genes in KEGG path'!I240</f>
        <v>0</v>
      </c>
      <c r="B242" t="e">
        <f>IF('[1]PERCENT ARRAY-MEAN FC&amp;P VAL'!A242="","",'[1]PERCENT ARRAY-MEAN FC&amp;P VAL'!A242)</f>
        <v>#N/A</v>
      </c>
      <c r="C242" t="e">
        <f>IF('[1]PERCENT ARRAY-MEAN FC&amp;P VAL'!B242="","",'[1]PERCENT ARRAY-MEAN FC&amp;P VAL'!B242)</f>
        <v>#N/A</v>
      </c>
      <c r="D242" t="e">
        <f>IF('[1]PERCENT ARRAY-MEAN FC&amp;P VAL'!C242="","",'[1]PERCENT ARRAY-MEAN FC&amp;P VAL'!C242)</f>
        <v>#N/A</v>
      </c>
      <c r="E242" s="12">
        <f t="shared" si="11"/>
        <v>0</v>
      </c>
      <c r="F242" t="str">
        <f>IF(A242="","",IF('[1]Calculation genes in KEGG path'!L240&gt;='[1]Flux and Impact'!$E$1,IF('[1]PERCENT ARRAY-MEAN FC&amp;P VAL'!G242*'[1]PERCENT ARRAY-MEAN FC&amp;P VAL'!H242*'[1]PERCENT ARRAY-MEAN FC&amp;P VAL'!I242+ABS('[1]PERCENT ARRAY-MEAN FC&amp;P VAL'!J242*'[1]PERCENT ARRAY-MEAN FC&amp;P VAL'!K242*'[1]PERCENT ARRAY-MEAN FC&amp;P VAL'!L242)&gt;0,'[1]PERCENT ARRAY-MEAN FC&amp;P VAL'!G242*'[1]PERCENT ARRAY-MEAN FC&amp;P VAL'!H242*'[1]PERCENT ARRAY-MEAN FC&amp;P VAL'!I242+ABS('[1]PERCENT ARRAY-MEAN FC&amp;P VAL'!J242*'[1]PERCENT ARRAY-MEAN FC&amp;P VAL'!K242*'[1]PERCENT ARRAY-MEAN FC&amp;P VAL'!L242),""),""))</f>
        <v/>
      </c>
      <c r="G242" s="12" t="str">
        <f>IF(F242="","",'[1]PERCENT ARRAY-MEAN FC&amp;P VAL'!G242*'[1]PERCENT ARRAY-MEAN FC&amp;P VAL'!H242*'[1]PERCENT ARRAY-MEAN FC&amp;P VAL'!I242-ABS('[1]PERCENT ARRAY-MEAN FC&amp;P VAL'!J242*'[1]PERCENT ARRAY-MEAN FC&amp;P VAL'!K242*'[1]PERCENT ARRAY-MEAN FC&amp;P VAL'!L242))</f>
        <v/>
      </c>
      <c r="H242" t="str">
        <f>IF(A242="","",IF('[1]Calculation genes in KEGG path'!L240&gt;='[1]Flux and Impact'!$E$1,IF(('[1]PERCENT ARRAY-MEAN FC&amp;P VAL'!M242*'[1]PERCENT ARRAY-MEAN FC&amp;P VAL'!N242*'[1]PERCENT ARRAY-MEAN FC&amp;P VAL'!O242+ABS('[1]PERCENT ARRAY-MEAN FC&amp;P VAL'!P242*'[1]PERCENT ARRAY-MEAN FC&amp;P VAL'!Q242*'[1]PERCENT ARRAY-MEAN FC&amp;P VAL'!R242))&gt;0,'[1]PERCENT ARRAY-MEAN FC&amp;P VAL'!M242*'[1]PERCENT ARRAY-MEAN FC&amp;P VAL'!N242*'[1]PERCENT ARRAY-MEAN FC&amp;P VAL'!O242+ABS('[1]PERCENT ARRAY-MEAN FC&amp;P VAL'!P242*'[1]PERCENT ARRAY-MEAN FC&amp;P VAL'!Q242*'[1]PERCENT ARRAY-MEAN FC&amp;P VAL'!R242),""),""))</f>
        <v/>
      </c>
      <c r="I242" s="12" t="str">
        <f>IF(H242="","",'[1]PERCENT ARRAY-MEAN FC&amp;P VAL'!M242*'[1]PERCENT ARRAY-MEAN FC&amp;P VAL'!N242*'[1]PERCENT ARRAY-MEAN FC&amp;P VAL'!O242-ABS('[1]PERCENT ARRAY-MEAN FC&amp;P VAL'!P242*'[1]PERCENT ARRAY-MEAN FC&amp;P VAL'!Q242*'[1]PERCENT ARRAY-MEAN FC&amp;P VAL'!R242))</f>
        <v/>
      </c>
      <c r="J242" t="str">
        <f>IF(A242="","",IF('[1]Calculation genes in KEGG path'!L240&gt;='[1]Flux and Impact'!$E$1,IF(('[1]PERCENT ARRAY-MEAN FC&amp;P VAL'!S242*'[1]PERCENT ARRAY-MEAN FC&amp;P VAL'!T242*'[1]PERCENT ARRAY-MEAN FC&amp;P VAL'!U242+ABS('[1]PERCENT ARRAY-MEAN FC&amp;P VAL'!V242*'[1]PERCENT ARRAY-MEAN FC&amp;P VAL'!W242*'[1]PERCENT ARRAY-MEAN FC&amp;P VAL'!X242))&gt;0,'[1]PERCENT ARRAY-MEAN FC&amp;P VAL'!S242*'[1]PERCENT ARRAY-MEAN FC&amp;P VAL'!T242*'[1]PERCENT ARRAY-MEAN FC&amp;P VAL'!U242+ABS('[1]PERCENT ARRAY-MEAN FC&amp;P VAL'!V242*'[1]PERCENT ARRAY-MEAN FC&amp;P VAL'!W242*'[1]PERCENT ARRAY-MEAN FC&amp;P VAL'!X242),""),""))</f>
        <v/>
      </c>
      <c r="K242" s="12" t="str">
        <f>IF(J242="","",'[1]PERCENT ARRAY-MEAN FC&amp;P VAL'!S242*'[1]PERCENT ARRAY-MEAN FC&amp;P VAL'!T242*'[1]PERCENT ARRAY-MEAN FC&amp;P VAL'!U242-ABS('[1]PERCENT ARRAY-MEAN FC&amp;P VAL'!V242*'[1]PERCENT ARRAY-MEAN FC&amp;P VAL'!W242*'[1]PERCENT ARRAY-MEAN FC&amp;P VAL'!X242))</f>
        <v/>
      </c>
      <c r="L242" t="str">
        <f>IF(A242="","",IF('[1]Calculation genes in KEGG path'!L240&gt;='[1]Flux and Impact'!$E$1,IF(('[1]PERCENT ARRAY-MEAN FC&amp;P VAL'!Y242*'[1]PERCENT ARRAY-MEAN FC&amp;P VAL'!Z242*'[1]PERCENT ARRAY-MEAN FC&amp;P VAL'!AA242+ABS('[1]PERCENT ARRAY-MEAN FC&amp;P VAL'!AB242*'[1]PERCENT ARRAY-MEAN FC&amp;P VAL'!AC242*'[1]PERCENT ARRAY-MEAN FC&amp;P VAL'!AD242))&gt;0,'[1]PERCENT ARRAY-MEAN FC&amp;P VAL'!Y242*'[1]PERCENT ARRAY-MEAN FC&amp;P VAL'!Z242*'[1]PERCENT ARRAY-MEAN FC&amp;P VAL'!AA242+ABS('[1]PERCENT ARRAY-MEAN FC&amp;P VAL'!AB242*'[1]PERCENT ARRAY-MEAN FC&amp;P VAL'!AC242*'[1]PERCENT ARRAY-MEAN FC&amp;P VAL'!AD242),""),""))</f>
        <v/>
      </c>
      <c r="M242" s="12" t="str">
        <f>IF(L242="","",'[1]PERCENT ARRAY-MEAN FC&amp;P VAL'!Y242*'[1]PERCENT ARRAY-MEAN FC&amp;P VAL'!Z242*'[1]PERCENT ARRAY-MEAN FC&amp;P VAL'!AA242-ABS('[1]PERCENT ARRAY-MEAN FC&amp;P VAL'!AB242*'[1]PERCENT ARRAY-MEAN FC&amp;P VAL'!AC242*'[1]PERCENT ARRAY-MEAN FC&amp;P VAL'!AD242))</f>
        <v/>
      </c>
      <c r="N242" t="str">
        <f>IF(A242="","",IF('[1]Calculation genes in KEGG path'!L240&gt;='[1]Flux and Impact'!$E$1,IF(('[1]PERCENT ARRAY-MEAN FC&amp;P VAL'!AE242*'[1]PERCENT ARRAY-MEAN FC&amp;P VAL'!AF242*'[1]PERCENT ARRAY-MEAN FC&amp;P VAL'!AG242+ABS('[1]PERCENT ARRAY-MEAN FC&amp;P VAL'!AH242*'[1]PERCENT ARRAY-MEAN FC&amp;P VAL'!AI242*'[1]PERCENT ARRAY-MEAN FC&amp;P VAL'!AJ242))&gt;0,'[1]PERCENT ARRAY-MEAN FC&amp;P VAL'!AE242*'[1]PERCENT ARRAY-MEAN FC&amp;P VAL'!AF242*'[1]PERCENT ARRAY-MEAN FC&amp;P VAL'!AG242+ABS('[1]PERCENT ARRAY-MEAN FC&amp;P VAL'!AH242*'[1]PERCENT ARRAY-MEAN FC&amp;P VAL'!AI242*'[1]PERCENT ARRAY-MEAN FC&amp;P VAL'!AJ242),""),""))</f>
        <v/>
      </c>
      <c r="O242" s="12" t="str">
        <f>IF(N242="","",'[1]PERCENT ARRAY-MEAN FC&amp;P VAL'!AE242*'[1]PERCENT ARRAY-MEAN FC&amp;P VAL'!AF242*'[1]PERCENT ARRAY-MEAN FC&amp;P VAL'!AG242-ABS('[1]PERCENT ARRAY-MEAN FC&amp;P VAL'!AH242*'[1]PERCENT ARRAY-MEAN FC&amp;P VAL'!AI242*'[1]PERCENT ARRAY-MEAN FC&amp;P VAL'!AJ242))</f>
        <v/>
      </c>
      <c r="P242" t="str">
        <f>IF(A242="","",IF('[1]Calculation genes in KEGG path'!L240&gt;='[1]Flux and Impact'!$E$1,IF(('[1]PERCENT ARRAY-MEAN FC&amp;P VAL'!AK242*'[1]PERCENT ARRAY-MEAN FC&amp;P VAL'!AL242*'[1]PERCENT ARRAY-MEAN FC&amp;P VAL'!AM242+ABS('[1]PERCENT ARRAY-MEAN FC&amp;P VAL'!AN242*'[1]PERCENT ARRAY-MEAN FC&amp;P VAL'!AO242*'[1]PERCENT ARRAY-MEAN FC&amp;P VAL'!AP242))&gt;0,'[1]PERCENT ARRAY-MEAN FC&amp;P VAL'!AK242*'[1]PERCENT ARRAY-MEAN FC&amp;P VAL'!AL242*'[1]PERCENT ARRAY-MEAN FC&amp;P VAL'!AM242+ABS('[1]PERCENT ARRAY-MEAN FC&amp;P VAL'!AN242*'[1]PERCENT ARRAY-MEAN FC&amp;P VAL'!AO242*'[1]PERCENT ARRAY-MEAN FC&amp;P VAL'!AP242),""),""))</f>
        <v/>
      </c>
      <c r="Q242" s="12" t="str">
        <f>IF(P242="","",'[1]PERCENT ARRAY-MEAN FC&amp;P VAL'!AK242*'[1]PERCENT ARRAY-MEAN FC&amp;P VAL'!AL242*'[1]PERCENT ARRAY-MEAN FC&amp;P VAL'!AM242-ABS('[1]PERCENT ARRAY-MEAN FC&amp;P VAL'!AN242*'[1]PERCENT ARRAY-MEAN FC&amp;P VAL'!AO242*'[1]PERCENT ARRAY-MEAN FC&amp;P VAL'!AP242))</f>
        <v/>
      </c>
      <c r="R242" t="str">
        <f>IF(A242="","",IF('[1]Calculation genes in KEGG path'!L240&gt;='[1]Flux and Impact'!$E$1,IF(('[1]PERCENT ARRAY-MEAN FC&amp;P VAL'!AQ242*'[1]PERCENT ARRAY-MEAN FC&amp;P VAL'!AR242*'[1]PERCENT ARRAY-MEAN FC&amp;P VAL'!AS242+ABS('[1]PERCENT ARRAY-MEAN FC&amp;P VAL'!AT242*'[1]PERCENT ARRAY-MEAN FC&amp;P VAL'!AU242*'[1]PERCENT ARRAY-MEAN FC&amp;P VAL'!AV242))&gt;0,'[1]PERCENT ARRAY-MEAN FC&amp;P VAL'!AQ242*'[1]PERCENT ARRAY-MEAN FC&amp;P VAL'!AR242*'[1]PERCENT ARRAY-MEAN FC&amp;P VAL'!AS242+ABS('[1]PERCENT ARRAY-MEAN FC&amp;P VAL'!AT242*'[1]PERCENT ARRAY-MEAN FC&amp;P VAL'!AU242*'[1]PERCENT ARRAY-MEAN FC&amp;P VAL'!AV242),""),""))</f>
        <v/>
      </c>
      <c r="S242" s="12" t="str">
        <f>IF(R242="","",'[1]PERCENT ARRAY-MEAN FC&amp;P VAL'!AQ242*'[1]PERCENT ARRAY-MEAN FC&amp;P VAL'!AR242*'[1]PERCENT ARRAY-MEAN FC&amp;P VAL'!AS242-ABS('[1]PERCENT ARRAY-MEAN FC&amp;P VAL'!AT242*'[1]PERCENT ARRAY-MEAN FC&amp;P VAL'!AU242*'[1]PERCENT ARRAY-MEAN FC&amp;P VAL'!AV242))</f>
        <v/>
      </c>
      <c r="T242" t="str">
        <f>IF(A242="","",IF('[1]Calculation genes in KEGG path'!L240&gt;='[1]Flux and Impact'!$E$1,IF(('[1]PERCENT ARRAY-MEAN FC&amp;P VAL'!AW242*'[1]PERCENT ARRAY-MEAN FC&amp;P VAL'!AX242*'[1]PERCENT ARRAY-MEAN FC&amp;P VAL'!AY242+ABS('[1]PERCENT ARRAY-MEAN FC&amp;P VAL'!AZ242*'[1]PERCENT ARRAY-MEAN FC&amp;P VAL'!BA242*'[1]PERCENT ARRAY-MEAN FC&amp;P VAL'!BB242))&gt;0,'[1]PERCENT ARRAY-MEAN FC&amp;P VAL'!AW242*'[1]PERCENT ARRAY-MEAN FC&amp;P VAL'!AX242*'[1]PERCENT ARRAY-MEAN FC&amp;P VAL'!AY242+ABS('[1]PERCENT ARRAY-MEAN FC&amp;P VAL'!AZ242*'[1]PERCENT ARRAY-MEAN FC&amp;P VAL'!BA242*'[1]PERCENT ARRAY-MEAN FC&amp;P VAL'!BB242),""),""))</f>
        <v/>
      </c>
      <c r="U242" s="12" t="str">
        <f>IF(T242="","",'[1]PERCENT ARRAY-MEAN FC&amp;P VAL'!AW242*'[1]PERCENT ARRAY-MEAN FC&amp;P VAL'!AX242*'[1]PERCENT ARRAY-MEAN FC&amp;P VAL'!AY242-ABS('[1]PERCENT ARRAY-MEAN FC&amp;P VAL'!AZ242*'[1]PERCENT ARRAY-MEAN FC&amp;P VAL'!BA242*'[1]PERCENT ARRAY-MEAN FC&amp;P VAL'!BB242))</f>
        <v/>
      </c>
      <c r="V242" t="str">
        <f>IF(A242="","",IF('[1]Calculation genes in KEGG path'!L240&gt;='[1]Flux and Impact'!$E$1,IF(('[1]PERCENT ARRAY-MEAN FC&amp;P VAL'!BC242*'[1]PERCENT ARRAY-MEAN FC&amp;P VAL'!BD242*'[1]PERCENT ARRAY-MEAN FC&amp;P VAL'!BE242+ABS('[1]PERCENT ARRAY-MEAN FC&amp;P VAL'!BF242*'[1]PERCENT ARRAY-MEAN FC&amp;P VAL'!BG242*'[1]PERCENT ARRAY-MEAN FC&amp;P VAL'!BH242))&gt;0,'[1]PERCENT ARRAY-MEAN FC&amp;P VAL'!BC242*'[1]PERCENT ARRAY-MEAN FC&amp;P VAL'!BD242*'[1]PERCENT ARRAY-MEAN FC&amp;P VAL'!BE242+ABS('[1]PERCENT ARRAY-MEAN FC&amp;P VAL'!BF242*'[1]PERCENT ARRAY-MEAN FC&amp;P VAL'!BG242*'[1]PERCENT ARRAY-MEAN FC&amp;P VAL'!BH242),""),""))</f>
        <v/>
      </c>
      <c r="W242" s="12" t="str">
        <f>IF(V242="","",'[1]PERCENT ARRAY-MEAN FC&amp;P VAL'!BC242*'[1]PERCENT ARRAY-MEAN FC&amp;P VAL'!BD242*'[1]PERCENT ARRAY-MEAN FC&amp;P VAL'!BE242-ABS('[1]PERCENT ARRAY-MEAN FC&amp;P VAL'!BF242*'[1]PERCENT ARRAY-MEAN FC&amp;P VAL'!BG242*'[1]PERCENT ARRAY-MEAN FC&amp;P VAL'!BH242))</f>
        <v/>
      </c>
      <c r="X242" t="str">
        <f>IF(A242="","",IF('[1]Calculation genes in KEGG path'!L240&gt;='[1]Flux and Impact'!$E$1,IF(('[1]PERCENT ARRAY-MEAN FC&amp;P VAL'!BI242*'[1]PERCENT ARRAY-MEAN FC&amp;P VAL'!BJ242*'[1]PERCENT ARRAY-MEAN FC&amp;P VAL'!BK242+ABS('[1]PERCENT ARRAY-MEAN FC&amp;P VAL'!BL242*'[1]PERCENT ARRAY-MEAN FC&amp;P VAL'!BM242*'[1]PERCENT ARRAY-MEAN FC&amp;P VAL'!BN242))&gt;0,'[1]PERCENT ARRAY-MEAN FC&amp;P VAL'!BI242*'[1]PERCENT ARRAY-MEAN FC&amp;P VAL'!BJ242*'[1]PERCENT ARRAY-MEAN FC&amp;P VAL'!BK242+ABS('[1]PERCENT ARRAY-MEAN FC&amp;P VAL'!BL242*'[1]PERCENT ARRAY-MEAN FC&amp;P VAL'!BM242*'[1]PERCENT ARRAY-MEAN FC&amp;P VAL'!BN242),""),""))</f>
        <v/>
      </c>
      <c r="Y242" s="12" t="str">
        <f>IF(X242="","",'[1]PERCENT ARRAY-MEAN FC&amp;P VAL'!BI242*'[1]PERCENT ARRAY-MEAN FC&amp;P VAL'!BJ242*'[1]PERCENT ARRAY-MEAN FC&amp;P VAL'!BK242-ABS('[1]PERCENT ARRAY-MEAN FC&amp;P VAL'!BL242*'[1]PERCENT ARRAY-MEAN FC&amp;P VAL'!BM242*'[1]PERCENT ARRAY-MEAN FC&amp;P VAL'!BN242))</f>
        <v/>
      </c>
      <c r="Z242" t="str">
        <f>IF(A242="","",IF('[1]Calculation genes in KEGG path'!L240&gt;='[1]Flux and Impact'!$E$1,IF(('[1]PERCENT ARRAY-MEAN FC&amp;P VAL'!BO242*'[1]PERCENT ARRAY-MEAN FC&amp;P VAL'!BP242*'[1]PERCENT ARRAY-MEAN FC&amp;P VAL'!BQ242+ABS('[1]PERCENT ARRAY-MEAN FC&amp;P VAL'!BR242*'[1]PERCENT ARRAY-MEAN FC&amp;P VAL'!BS242*'[1]PERCENT ARRAY-MEAN FC&amp;P VAL'!BT242))&gt;0,'[1]PERCENT ARRAY-MEAN FC&amp;P VAL'!BO242*'[1]PERCENT ARRAY-MEAN FC&amp;P VAL'!BP242*'[1]PERCENT ARRAY-MEAN FC&amp;P VAL'!BQ242+ABS('[1]PERCENT ARRAY-MEAN FC&amp;P VAL'!BR242*'[1]PERCENT ARRAY-MEAN FC&amp;P VAL'!BS242*'[1]PERCENT ARRAY-MEAN FC&amp;P VAL'!BT242),""),""))</f>
        <v/>
      </c>
      <c r="AA242" s="12" t="str">
        <f>IF(Z242="","",'[1]PERCENT ARRAY-MEAN FC&amp;P VAL'!BO242*'[1]PERCENT ARRAY-MEAN FC&amp;P VAL'!BP242*'[1]PERCENT ARRAY-MEAN FC&amp;P VAL'!BQ242-ABS('[1]PERCENT ARRAY-MEAN FC&amp;P VAL'!BR242*'[1]PERCENT ARRAY-MEAN FC&amp;P VAL'!BS242*'[1]PERCENT ARRAY-MEAN FC&amp;P VAL'!BT242))</f>
        <v/>
      </c>
      <c r="AB242" t="str">
        <f>IF(A242="","",IF('[1]Calculation genes in KEGG path'!L240&gt;='[1]Flux and Impact'!$E$1,IF(('[1]PERCENT ARRAY-MEAN FC&amp;P VAL'!BU242*'[1]PERCENT ARRAY-MEAN FC&amp;P VAL'!BV242*'[1]PERCENT ARRAY-MEAN FC&amp;P VAL'!BW242+ABS('[1]PERCENT ARRAY-MEAN FC&amp;P VAL'!BX242*'[1]PERCENT ARRAY-MEAN FC&amp;P VAL'!BY242*'[1]PERCENT ARRAY-MEAN FC&amp;P VAL'!BZ242))&gt;0,'[1]PERCENT ARRAY-MEAN FC&amp;P VAL'!BU242*'[1]PERCENT ARRAY-MEAN FC&amp;P VAL'!BV242*'[1]PERCENT ARRAY-MEAN FC&amp;P VAL'!BW242+ABS('[1]PERCENT ARRAY-MEAN FC&amp;P VAL'!BX242*'[1]PERCENT ARRAY-MEAN FC&amp;P VAL'!BY242*'[1]PERCENT ARRAY-MEAN FC&amp;P VAL'!BZ242),""),""))</f>
        <v/>
      </c>
      <c r="AC242" s="12" t="str">
        <f>IF(AB242="","",'[1]PERCENT ARRAY-MEAN FC&amp;P VAL'!BU242*'[1]PERCENT ARRAY-MEAN FC&amp;P VAL'!BV242*'[1]PERCENT ARRAY-MEAN FC&amp;P VAL'!BW242-ABS('[1]PERCENT ARRAY-MEAN FC&amp;P VAL'!BX242*'[1]PERCENT ARRAY-MEAN FC&amp;P VAL'!BY242*'[1]PERCENT ARRAY-MEAN FC&amp;P VAL'!BZ242))</f>
        <v/>
      </c>
      <c r="AD242" t="str">
        <f>IF(A242="","",IF('[1]Calculation genes in KEGG path'!L240&gt;='[1]Flux and Impact'!$E$1,IF(('[1]PERCENT ARRAY-MEAN FC&amp;P VAL'!CA242*'[1]PERCENT ARRAY-MEAN FC&amp;P VAL'!CB242*'[1]PERCENT ARRAY-MEAN FC&amp;P VAL'!CC242+ABS('[1]PERCENT ARRAY-MEAN FC&amp;P VAL'!CD242*'[1]PERCENT ARRAY-MEAN FC&amp;P VAL'!CE242*'[1]PERCENT ARRAY-MEAN FC&amp;P VAL'!CF242))&gt;0,'[1]PERCENT ARRAY-MEAN FC&amp;P VAL'!CA242*'[1]PERCENT ARRAY-MEAN FC&amp;P VAL'!CB242*'[1]PERCENT ARRAY-MEAN FC&amp;P VAL'!CC242+ABS('[1]PERCENT ARRAY-MEAN FC&amp;P VAL'!CD242*'[1]PERCENT ARRAY-MEAN FC&amp;P VAL'!CE242*'[1]PERCENT ARRAY-MEAN FC&amp;P VAL'!CF242),""),""))</f>
        <v/>
      </c>
      <c r="AE242" s="12" t="str">
        <f>IF(AD242="","",'[1]PERCENT ARRAY-MEAN FC&amp;P VAL'!CA242*'[1]PERCENT ARRAY-MEAN FC&amp;P VAL'!CB242*'[1]PERCENT ARRAY-MEAN FC&amp;P VAL'!CC242-ABS('[1]PERCENT ARRAY-MEAN FC&amp;P VAL'!CD242*'[1]PERCENT ARRAY-MEAN FC&amp;P VAL'!CE242*'[1]PERCENT ARRAY-MEAN FC&amp;P VAL'!CF242))</f>
        <v/>
      </c>
      <c r="AF242" t="str">
        <f>IF(A242="","",IF('[1]Calculation genes in KEGG path'!L240&gt;='[1]Flux and Impact'!$E$1,IF(('[1]PERCENT ARRAY-MEAN FC&amp;P VAL'!CG242*'[1]PERCENT ARRAY-MEAN FC&amp;P VAL'!CH242*'[1]PERCENT ARRAY-MEAN FC&amp;P VAL'!CI242+ABS('[1]PERCENT ARRAY-MEAN FC&amp;P VAL'!CJ242*'[1]PERCENT ARRAY-MEAN FC&amp;P VAL'!CK242*'[1]PERCENT ARRAY-MEAN FC&amp;P VAL'!CL242))&gt;0,'[1]PERCENT ARRAY-MEAN FC&amp;P VAL'!CG242*'[1]PERCENT ARRAY-MEAN FC&amp;P VAL'!CH242*'[1]PERCENT ARRAY-MEAN FC&amp;P VAL'!CI242+ABS('[1]PERCENT ARRAY-MEAN FC&amp;P VAL'!CJ242*'[1]PERCENT ARRAY-MEAN FC&amp;P VAL'!CK242*'[1]PERCENT ARRAY-MEAN FC&amp;P VAL'!CL242),""),""))</f>
        <v/>
      </c>
      <c r="AG242" s="12" t="str">
        <f>IF(AF242="","",'[1]PERCENT ARRAY-MEAN FC&amp;P VAL'!CG242*'[1]PERCENT ARRAY-MEAN FC&amp;P VAL'!CH242*'[1]PERCENT ARRAY-MEAN FC&amp;P VAL'!CI242-ABS('[1]PERCENT ARRAY-MEAN FC&amp;P VAL'!CJ242*'[1]PERCENT ARRAY-MEAN FC&amp;P VAL'!CK242*'[1]PERCENT ARRAY-MEAN FC&amp;P VAL'!CL242))</f>
        <v/>
      </c>
      <c r="AH242" t="str">
        <f>IF(A242="","",IF('[1]Calculation genes in KEGG path'!L240&gt;='[1]Flux and Impact'!$E$1,IF(('[1]PERCENT ARRAY-MEAN FC&amp;P VAL'!CM242*'[1]PERCENT ARRAY-MEAN FC&amp;P VAL'!CN242*'[1]PERCENT ARRAY-MEAN FC&amp;P VAL'!CO242+ABS('[1]PERCENT ARRAY-MEAN FC&amp;P VAL'!CP242*'[1]PERCENT ARRAY-MEAN FC&amp;P VAL'!CQ242*'[1]PERCENT ARRAY-MEAN FC&amp;P VAL'!CR242))&gt;0,'[1]PERCENT ARRAY-MEAN FC&amp;P VAL'!CM242*'[1]PERCENT ARRAY-MEAN FC&amp;P VAL'!CN242*'[1]PERCENT ARRAY-MEAN FC&amp;P VAL'!CO242+ABS('[1]PERCENT ARRAY-MEAN FC&amp;P VAL'!CP242*'[1]PERCENT ARRAY-MEAN FC&amp;P VAL'!CQ242*'[1]PERCENT ARRAY-MEAN FC&amp;P VAL'!CR242),""),""))</f>
        <v/>
      </c>
      <c r="AI242" s="12" t="str">
        <f>IF(AH242="","",'[1]PERCENT ARRAY-MEAN FC&amp;P VAL'!CM242*'[1]PERCENT ARRAY-MEAN FC&amp;P VAL'!CN242*'[1]PERCENT ARRAY-MEAN FC&amp;P VAL'!CO242-ABS('[1]PERCENT ARRAY-MEAN FC&amp;P VAL'!CP242*'[1]PERCENT ARRAY-MEAN FC&amp;P VAL'!CQ242*'[1]PERCENT ARRAY-MEAN FC&amp;P VAL'!CR242))</f>
        <v/>
      </c>
      <c r="AJ242" t="str">
        <f>IF(A242="","",IF('[1]Calculation genes in KEGG path'!L240&gt;='[1]Flux and Impact'!$E$1,IF(('[1]PERCENT ARRAY-MEAN FC&amp;P VAL'!CS242*'[1]PERCENT ARRAY-MEAN FC&amp;P VAL'!CT242*'[1]PERCENT ARRAY-MEAN FC&amp;P VAL'!CU242+ABS('[1]PERCENT ARRAY-MEAN FC&amp;P VAL'!CV242*'[1]PERCENT ARRAY-MEAN FC&amp;P VAL'!CW242*'[1]PERCENT ARRAY-MEAN FC&amp;P VAL'!CX242))&gt;0,'[1]PERCENT ARRAY-MEAN FC&amp;P VAL'!CS242*'[1]PERCENT ARRAY-MEAN FC&amp;P VAL'!CT242*'[1]PERCENT ARRAY-MEAN FC&amp;P VAL'!CU242+ABS('[1]PERCENT ARRAY-MEAN FC&amp;P VAL'!CV242*'[1]PERCENT ARRAY-MEAN FC&amp;P VAL'!CW242*'[1]PERCENT ARRAY-MEAN FC&amp;P VAL'!CX242),""),""))</f>
        <v/>
      </c>
      <c r="AK242" s="12" t="str">
        <f>IF(AJ242="","",'[1]PERCENT ARRAY-MEAN FC&amp;P VAL'!CS242*'[1]PERCENT ARRAY-MEAN FC&amp;P VAL'!CT242*'[1]PERCENT ARRAY-MEAN FC&amp;P VAL'!CU242-ABS('[1]PERCENT ARRAY-MEAN FC&amp;P VAL'!CV242*'[1]PERCENT ARRAY-MEAN FC&amp;P VAL'!CW242*'[1]PERCENT ARRAY-MEAN FC&amp;P VAL'!CX242))</f>
        <v/>
      </c>
      <c r="AL242" t="str">
        <f>IF(A242="","",IF('[1]Calculation genes in KEGG path'!L240&gt;='[1]Flux and Impact'!$E$1,IF(('[1]PERCENT ARRAY-MEAN FC&amp;P VAL'!CY242*'[1]PERCENT ARRAY-MEAN FC&amp;P VAL'!CZ242*'[1]PERCENT ARRAY-MEAN FC&amp;P VAL'!DA242+ABS('[1]PERCENT ARRAY-MEAN FC&amp;P VAL'!DB242*'[1]PERCENT ARRAY-MEAN FC&amp;P VAL'!DC242*'[1]PERCENT ARRAY-MEAN FC&amp;P VAL'!DD242))&gt;0,'[1]PERCENT ARRAY-MEAN FC&amp;P VAL'!CY242*'[1]PERCENT ARRAY-MEAN FC&amp;P VAL'!CZ242*'[1]PERCENT ARRAY-MEAN FC&amp;P VAL'!DA242+ABS('[1]PERCENT ARRAY-MEAN FC&amp;P VAL'!DB242*'[1]PERCENT ARRAY-MEAN FC&amp;P VAL'!DC242*'[1]PERCENT ARRAY-MEAN FC&amp;P VAL'!DD242),""),""))</f>
        <v/>
      </c>
      <c r="AM242" s="12" t="str">
        <f>IF(AL242="","",'[1]PERCENT ARRAY-MEAN FC&amp;P VAL'!CY242*'[1]PERCENT ARRAY-MEAN FC&amp;P VAL'!CZ242*'[1]PERCENT ARRAY-MEAN FC&amp;P VAL'!DA242-ABS('[1]PERCENT ARRAY-MEAN FC&amp;P VAL'!DB242*'[1]PERCENT ARRAY-MEAN FC&amp;P VAL'!DC242*'[1]PERCENT ARRAY-MEAN FC&amp;P VAL'!DD242))</f>
        <v/>
      </c>
      <c r="AN242" t="str">
        <f>IF(A242="","",IF('[1]Calculation genes in KEGG path'!L240&gt;='[1]Flux and Impact'!$E$1,IF(('[1]PERCENT ARRAY-MEAN FC&amp;P VAL'!DE242*'[1]PERCENT ARRAY-MEAN FC&amp;P VAL'!DF242*'[1]PERCENT ARRAY-MEAN FC&amp;P VAL'!DG242+ABS('[1]PERCENT ARRAY-MEAN FC&amp;P VAL'!DH242*'[1]PERCENT ARRAY-MEAN FC&amp;P VAL'!DI242*'[1]PERCENT ARRAY-MEAN FC&amp;P VAL'!DJ242))&gt;0,'[1]PERCENT ARRAY-MEAN FC&amp;P VAL'!DE242*'[1]PERCENT ARRAY-MEAN FC&amp;P VAL'!DF242*'[1]PERCENT ARRAY-MEAN FC&amp;P VAL'!DG242+ABS('[1]PERCENT ARRAY-MEAN FC&amp;P VAL'!DH242*'[1]PERCENT ARRAY-MEAN FC&amp;P VAL'!DI242*'[1]PERCENT ARRAY-MEAN FC&amp;P VAL'!DJ242),""),""))</f>
        <v/>
      </c>
      <c r="AO242" s="12" t="str">
        <f>IF(AN242="","",'[1]PERCENT ARRAY-MEAN FC&amp;P VAL'!DE242*'[1]PERCENT ARRAY-MEAN FC&amp;P VAL'!DF242*'[1]PERCENT ARRAY-MEAN FC&amp;P VAL'!DG242-ABS('[1]PERCENT ARRAY-MEAN FC&amp;P VAL'!DH242*'[1]PERCENT ARRAY-MEAN FC&amp;P VAL'!DI242*'[1]PERCENT ARRAY-MEAN FC&amp;P VAL'!DJ242))</f>
        <v/>
      </c>
      <c r="AP242" t="str">
        <f>IF(A242="","",IF('[1]Calculation genes in KEGG path'!L240&gt;='[1]Flux and Impact'!$E$1,IF(('[1]PERCENT ARRAY-MEAN FC&amp;P VAL'!DK242*'[1]PERCENT ARRAY-MEAN FC&amp;P VAL'!DL242*'[1]PERCENT ARRAY-MEAN FC&amp;P VAL'!DM242+ABS('[1]PERCENT ARRAY-MEAN FC&amp;P VAL'!DN242*'[1]PERCENT ARRAY-MEAN FC&amp;P VAL'!DO242*'[1]PERCENT ARRAY-MEAN FC&amp;P VAL'!DP242))&gt;0,'[1]PERCENT ARRAY-MEAN FC&amp;P VAL'!DK242*'[1]PERCENT ARRAY-MEAN FC&amp;P VAL'!DL242*'[1]PERCENT ARRAY-MEAN FC&amp;P VAL'!DM242+ABS('[1]PERCENT ARRAY-MEAN FC&amp;P VAL'!DN242*'[1]PERCENT ARRAY-MEAN FC&amp;P VAL'!DO242*'[1]PERCENT ARRAY-MEAN FC&amp;P VAL'!DP242),""),""))</f>
        <v/>
      </c>
      <c r="AQ242" s="12" t="str">
        <f>IF(AP242="","",'[1]PERCENT ARRAY-MEAN FC&amp;P VAL'!DK242*'[1]PERCENT ARRAY-MEAN FC&amp;P VAL'!DL242*'[1]PERCENT ARRAY-MEAN FC&amp;P VAL'!DM242-ABS('[1]PERCENT ARRAY-MEAN FC&amp;P VAL'!DN242*'[1]PERCENT ARRAY-MEAN FC&amp;P VAL'!DO242*'[1]PERCENT ARRAY-MEAN FC&amp;P VAL'!DP242))</f>
        <v/>
      </c>
      <c r="AR242" t="str">
        <f>IF(A242="","",IF('[1]Calculation genes in KEGG path'!L240&gt;='[1]Flux and Impact'!$E$1,IF(('[1]PERCENT ARRAY-MEAN FC&amp;P VAL'!DQ242*'[1]PERCENT ARRAY-MEAN FC&amp;P VAL'!DR242*'[1]PERCENT ARRAY-MEAN FC&amp;P VAL'!DS242+ABS('[1]PERCENT ARRAY-MEAN FC&amp;P VAL'!DT242*'[1]PERCENT ARRAY-MEAN FC&amp;P VAL'!DU242*'[1]PERCENT ARRAY-MEAN FC&amp;P VAL'!DV242))&gt;0,'[1]PERCENT ARRAY-MEAN FC&amp;P VAL'!DQ242*'[1]PERCENT ARRAY-MEAN FC&amp;P VAL'!DR242*'[1]PERCENT ARRAY-MEAN FC&amp;P VAL'!DS242+ABS('[1]PERCENT ARRAY-MEAN FC&amp;P VAL'!DT242*'[1]PERCENT ARRAY-MEAN FC&amp;P VAL'!DU242*'[1]PERCENT ARRAY-MEAN FC&amp;P VAL'!DV242),""),""))</f>
        <v/>
      </c>
      <c r="AS242" s="12" t="str">
        <f>IF(AR242="","",'[1]PERCENT ARRAY-MEAN FC&amp;P VAL'!DQ242*'[1]PERCENT ARRAY-MEAN FC&amp;P VAL'!DR242*'[1]PERCENT ARRAY-MEAN FC&amp;P VAL'!DS242-ABS('[1]PERCENT ARRAY-MEAN FC&amp;P VAL'!DT242*'[1]PERCENT ARRAY-MEAN FC&amp;P VAL'!DU242*'[1]PERCENT ARRAY-MEAN FC&amp;P VAL'!DV242))</f>
        <v/>
      </c>
      <c r="AT242" s="12" t="str">
        <f t="shared" si="9"/>
        <v/>
      </c>
      <c r="AU242" s="12" t="str">
        <f t="shared" si="10"/>
        <v/>
      </c>
    </row>
    <row r="243" spans="1:47">
      <c r="A243">
        <f>'[1]Calculation genes in KEGG path'!I241</f>
        <v>0</v>
      </c>
      <c r="B243" t="e">
        <f>IF('[1]PERCENT ARRAY-MEAN FC&amp;P VAL'!A243="","",'[1]PERCENT ARRAY-MEAN FC&amp;P VAL'!A243)</f>
        <v>#N/A</v>
      </c>
      <c r="C243" t="e">
        <f>IF('[1]PERCENT ARRAY-MEAN FC&amp;P VAL'!B243="","",'[1]PERCENT ARRAY-MEAN FC&amp;P VAL'!B243)</f>
        <v>#N/A</v>
      </c>
      <c r="D243" t="e">
        <f>IF('[1]PERCENT ARRAY-MEAN FC&amp;P VAL'!C243="","",'[1]PERCENT ARRAY-MEAN FC&amp;P VAL'!C243)</f>
        <v>#N/A</v>
      </c>
      <c r="E243" s="12">
        <f t="shared" si="11"/>
        <v>0</v>
      </c>
      <c r="F243" t="str">
        <f>IF(A243="","",IF('[1]Calculation genes in KEGG path'!L241&gt;='[1]Flux and Impact'!$E$1,IF('[1]PERCENT ARRAY-MEAN FC&amp;P VAL'!G243*'[1]PERCENT ARRAY-MEAN FC&amp;P VAL'!H243*'[1]PERCENT ARRAY-MEAN FC&amp;P VAL'!I243+ABS('[1]PERCENT ARRAY-MEAN FC&amp;P VAL'!J243*'[1]PERCENT ARRAY-MEAN FC&amp;P VAL'!K243*'[1]PERCENT ARRAY-MEAN FC&amp;P VAL'!L243)&gt;0,'[1]PERCENT ARRAY-MEAN FC&amp;P VAL'!G243*'[1]PERCENT ARRAY-MEAN FC&amp;P VAL'!H243*'[1]PERCENT ARRAY-MEAN FC&amp;P VAL'!I243+ABS('[1]PERCENT ARRAY-MEAN FC&amp;P VAL'!J243*'[1]PERCENT ARRAY-MEAN FC&amp;P VAL'!K243*'[1]PERCENT ARRAY-MEAN FC&amp;P VAL'!L243),""),""))</f>
        <v/>
      </c>
      <c r="G243" s="12" t="str">
        <f>IF(F243="","",'[1]PERCENT ARRAY-MEAN FC&amp;P VAL'!G243*'[1]PERCENT ARRAY-MEAN FC&amp;P VAL'!H243*'[1]PERCENT ARRAY-MEAN FC&amp;P VAL'!I243-ABS('[1]PERCENT ARRAY-MEAN FC&amp;P VAL'!J243*'[1]PERCENT ARRAY-MEAN FC&amp;P VAL'!K243*'[1]PERCENT ARRAY-MEAN FC&amp;P VAL'!L243))</f>
        <v/>
      </c>
      <c r="H243" t="str">
        <f>IF(A243="","",IF('[1]Calculation genes in KEGG path'!L241&gt;='[1]Flux and Impact'!$E$1,IF(('[1]PERCENT ARRAY-MEAN FC&amp;P VAL'!M243*'[1]PERCENT ARRAY-MEAN FC&amp;P VAL'!N243*'[1]PERCENT ARRAY-MEAN FC&amp;P VAL'!O243+ABS('[1]PERCENT ARRAY-MEAN FC&amp;P VAL'!P243*'[1]PERCENT ARRAY-MEAN FC&amp;P VAL'!Q243*'[1]PERCENT ARRAY-MEAN FC&amp;P VAL'!R243))&gt;0,'[1]PERCENT ARRAY-MEAN FC&amp;P VAL'!M243*'[1]PERCENT ARRAY-MEAN FC&amp;P VAL'!N243*'[1]PERCENT ARRAY-MEAN FC&amp;P VAL'!O243+ABS('[1]PERCENT ARRAY-MEAN FC&amp;P VAL'!P243*'[1]PERCENT ARRAY-MEAN FC&amp;P VAL'!Q243*'[1]PERCENT ARRAY-MEAN FC&amp;P VAL'!R243),""),""))</f>
        <v/>
      </c>
      <c r="I243" s="12" t="str">
        <f>IF(H243="","",'[1]PERCENT ARRAY-MEAN FC&amp;P VAL'!M243*'[1]PERCENT ARRAY-MEAN FC&amp;P VAL'!N243*'[1]PERCENT ARRAY-MEAN FC&amp;P VAL'!O243-ABS('[1]PERCENT ARRAY-MEAN FC&amp;P VAL'!P243*'[1]PERCENT ARRAY-MEAN FC&amp;P VAL'!Q243*'[1]PERCENT ARRAY-MEAN FC&amp;P VAL'!R243))</f>
        <v/>
      </c>
      <c r="J243" t="str">
        <f>IF(A243="","",IF('[1]Calculation genes in KEGG path'!L241&gt;='[1]Flux and Impact'!$E$1,IF(('[1]PERCENT ARRAY-MEAN FC&amp;P VAL'!S243*'[1]PERCENT ARRAY-MEAN FC&amp;P VAL'!T243*'[1]PERCENT ARRAY-MEAN FC&amp;P VAL'!U243+ABS('[1]PERCENT ARRAY-MEAN FC&amp;P VAL'!V243*'[1]PERCENT ARRAY-MEAN FC&amp;P VAL'!W243*'[1]PERCENT ARRAY-MEAN FC&amp;P VAL'!X243))&gt;0,'[1]PERCENT ARRAY-MEAN FC&amp;P VAL'!S243*'[1]PERCENT ARRAY-MEAN FC&amp;P VAL'!T243*'[1]PERCENT ARRAY-MEAN FC&amp;P VAL'!U243+ABS('[1]PERCENT ARRAY-MEAN FC&amp;P VAL'!V243*'[1]PERCENT ARRAY-MEAN FC&amp;P VAL'!W243*'[1]PERCENT ARRAY-MEAN FC&amp;P VAL'!X243),""),""))</f>
        <v/>
      </c>
      <c r="K243" s="12" t="str">
        <f>IF(J243="","",'[1]PERCENT ARRAY-MEAN FC&amp;P VAL'!S243*'[1]PERCENT ARRAY-MEAN FC&amp;P VAL'!T243*'[1]PERCENT ARRAY-MEAN FC&amp;P VAL'!U243-ABS('[1]PERCENT ARRAY-MEAN FC&amp;P VAL'!V243*'[1]PERCENT ARRAY-MEAN FC&amp;P VAL'!W243*'[1]PERCENT ARRAY-MEAN FC&amp;P VAL'!X243))</f>
        <v/>
      </c>
      <c r="L243" t="str">
        <f>IF(A243="","",IF('[1]Calculation genes in KEGG path'!L241&gt;='[1]Flux and Impact'!$E$1,IF(('[1]PERCENT ARRAY-MEAN FC&amp;P VAL'!Y243*'[1]PERCENT ARRAY-MEAN FC&amp;P VAL'!Z243*'[1]PERCENT ARRAY-MEAN FC&amp;P VAL'!AA243+ABS('[1]PERCENT ARRAY-MEAN FC&amp;P VAL'!AB243*'[1]PERCENT ARRAY-MEAN FC&amp;P VAL'!AC243*'[1]PERCENT ARRAY-MEAN FC&amp;P VAL'!AD243))&gt;0,'[1]PERCENT ARRAY-MEAN FC&amp;P VAL'!Y243*'[1]PERCENT ARRAY-MEAN FC&amp;P VAL'!Z243*'[1]PERCENT ARRAY-MEAN FC&amp;P VAL'!AA243+ABS('[1]PERCENT ARRAY-MEAN FC&amp;P VAL'!AB243*'[1]PERCENT ARRAY-MEAN FC&amp;P VAL'!AC243*'[1]PERCENT ARRAY-MEAN FC&amp;P VAL'!AD243),""),""))</f>
        <v/>
      </c>
      <c r="M243" s="12" t="str">
        <f>IF(L243="","",'[1]PERCENT ARRAY-MEAN FC&amp;P VAL'!Y243*'[1]PERCENT ARRAY-MEAN FC&amp;P VAL'!Z243*'[1]PERCENT ARRAY-MEAN FC&amp;P VAL'!AA243-ABS('[1]PERCENT ARRAY-MEAN FC&amp;P VAL'!AB243*'[1]PERCENT ARRAY-MEAN FC&amp;P VAL'!AC243*'[1]PERCENT ARRAY-MEAN FC&amp;P VAL'!AD243))</f>
        <v/>
      </c>
      <c r="N243" t="str">
        <f>IF(A243="","",IF('[1]Calculation genes in KEGG path'!L241&gt;='[1]Flux and Impact'!$E$1,IF(('[1]PERCENT ARRAY-MEAN FC&amp;P VAL'!AE243*'[1]PERCENT ARRAY-MEAN FC&amp;P VAL'!AF243*'[1]PERCENT ARRAY-MEAN FC&amp;P VAL'!AG243+ABS('[1]PERCENT ARRAY-MEAN FC&amp;P VAL'!AH243*'[1]PERCENT ARRAY-MEAN FC&amp;P VAL'!AI243*'[1]PERCENT ARRAY-MEAN FC&amp;P VAL'!AJ243))&gt;0,'[1]PERCENT ARRAY-MEAN FC&amp;P VAL'!AE243*'[1]PERCENT ARRAY-MEAN FC&amp;P VAL'!AF243*'[1]PERCENT ARRAY-MEAN FC&amp;P VAL'!AG243+ABS('[1]PERCENT ARRAY-MEAN FC&amp;P VAL'!AH243*'[1]PERCENT ARRAY-MEAN FC&amp;P VAL'!AI243*'[1]PERCENT ARRAY-MEAN FC&amp;P VAL'!AJ243),""),""))</f>
        <v/>
      </c>
      <c r="O243" s="12" t="str">
        <f>IF(N243="","",'[1]PERCENT ARRAY-MEAN FC&amp;P VAL'!AE243*'[1]PERCENT ARRAY-MEAN FC&amp;P VAL'!AF243*'[1]PERCENT ARRAY-MEAN FC&amp;P VAL'!AG243-ABS('[1]PERCENT ARRAY-MEAN FC&amp;P VAL'!AH243*'[1]PERCENT ARRAY-MEAN FC&amp;P VAL'!AI243*'[1]PERCENT ARRAY-MEAN FC&amp;P VAL'!AJ243))</f>
        <v/>
      </c>
      <c r="P243" t="str">
        <f>IF(A243="","",IF('[1]Calculation genes in KEGG path'!L241&gt;='[1]Flux and Impact'!$E$1,IF(('[1]PERCENT ARRAY-MEAN FC&amp;P VAL'!AK243*'[1]PERCENT ARRAY-MEAN FC&amp;P VAL'!AL243*'[1]PERCENT ARRAY-MEAN FC&amp;P VAL'!AM243+ABS('[1]PERCENT ARRAY-MEAN FC&amp;P VAL'!AN243*'[1]PERCENT ARRAY-MEAN FC&amp;P VAL'!AO243*'[1]PERCENT ARRAY-MEAN FC&amp;P VAL'!AP243))&gt;0,'[1]PERCENT ARRAY-MEAN FC&amp;P VAL'!AK243*'[1]PERCENT ARRAY-MEAN FC&amp;P VAL'!AL243*'[1]PERCENT ARRAY-MEAN FC&amp;P VAL'!AM243+ABS('[1]PERCENT ARRAY-MEAN FC&amp;P VAL'!AN243*'[1]PERCENT ARRAY-MEAN FC&amp;P VAL'!AO243*'[1]PERCENT ARRAY-MEAN FC&amp;P VAL'!AP243),""),""))</f>
        <v/>
      </c>
      <c r="Q243" s="12" t="str">
        <f>IF(P243="","",'[1]PERCENT ARRAY-MEAN FC&amp;P VAL'!AK243*'[1]PERCENT ARRAY-MEAN FC&amp;P VAL'!AL243*'[1]PERCENT ARRAY-MEAN FC&amp;P VAL'!AM243-ABS('[1]PERCENT ARRAY-MEAN FC&amp;P VAL'!AN243*'[1]PERCENT ARRAY-MEAN FC&amp;P VAL'!AO243*'[1]PERCENT ARRAY-MEAN FC&amp;P VAL'!AP243))</f>
        <v/>
      </c>
      <c r="R243" t="str">
        <f>IF(A243="","",IF('[1]Calculation genes in KEGG path'!L241&gt;='[1]Flux and Impact'!$E$1,IF(('[1]PERCENT ARRAY-MEAN FC&amp;P VAL'!AQ243*'[1]PERCENT ARRAY-MEAN FC&amp;P VAL'!AR243*'[1]PERCENT ARRAY-MEAN FC&amp;P VAL'!AS243+ABS('[1]PERCENT ARRAY-MEAN FC&amp;P VAL'!AT243*'[1]PERCENT ARRAY-MEAN FC&amp;P VAL'!AU243*'[1]PERCENT ARRAY-MEAN FC&amp;P VAL'!AV243))&gt;0,'[1]PERCENT ARRAY-MEAN FC&amp;P VAL'!AQ243*'[1]PERCENT ARRAY-MEAN FC&amp;P VAL'!AR243*'[1]PERCENT ARRAY-MEAN FC&amp;P VAL'!AS243+ABS('[1]PERCENT ARRAY-MEAN FC&amp;P VAL'!AT243*'[1]PERCENT ARRAY-MEAN FC&amp;P VAL'!AU243*'[1]PERCENT ARRAY-MEAN FC&amp;P VAL'!AV243),""),""))</f>
        <v/>
      </c>
      <c r="S243" s="12" t="str">
        <f>IF(R243="","",'[1]PERCENT ARRAY-MEAN FC&amp;P VAL'!AQ243*'[1]PERCENT ARRAY-MEAN FC&amp;P VAL'!AR243*'[1]PERCENT ARRAY-MEAN FC&amp;P VAL'!AS243-ABS('[1]PERCENT ARRAY-MEAN FC&amp;P VAL'!AT243*'[1]PERCENT ARRAY-MEAN FC&amp;P VAL'!AU243*'[1]PERCENT ARRAY-MEAN FC&amp;P VAL'!AV243))</f>
        <v/>
      </c>
      <c r="T243" t="str">
        <f>IF(A243="","",IF('[1]Calculation genes in KEGG path'!L241&gt;='[1]Flux and Impact'!$E$1,IF(('[1]PERCENT ARRAY-MEAN FC&amp;P VAL'!AW243*'[1]PERCENT ARRAY-MEAN FC&amp;P VAL'!AX243*'[1]PERCENT ARRAY-MEAN FC&amp;P VAL'!AY243+ABS('[1]PERCENT ARRAY-MEAN FC&amp;P VAL'!AZ243*'[1]PERCENT ARRAY-MEAN FC&amp;P VAL'!BA243*'[1]PERCENT ARRAY-MEAN FC&amp;P VAL'!BB243))&gt;0,'[1]PERCENT ARRAY-MEAN FC&amp;P VAL'!AW243*'[1]PERCENT ARRAY-MEAN FC&amp;P VAL'!AX243*'[1]PERCENT ARRAY-MEAN FC&amp;P VAL'!AY243+ABS('[1]PERCENT ARRAY-MEAN FC&amp;P VAL'!AZ243*'[1]PERCENT ARRAY-MEAN FC&amp;P VAL'!BA243*'[1]PERCENT ARRAY-MEAN FC&amp;P VAL'!BB243),""),""))</f>
        <v/>
      </c>
      <c r="U243" s="12" t="str">
        <f>IF(T243="","",'[1]PERCENT ARRAY-MEAN FC&amp;P VAL'!AW243*'[1]PERCENT ARRAY-MEAN FC&amp;P VAL'!AX243*'[1]PERCENT ARRAY-MEAN FC&amp;P VAL'!AY243-ABS('[1]PERCENT ARRAY-MEAN FC&amp;P VAL'!AZ243*'[1]PERCENT ARRAY-MEAN FC&amp;P VAL'!BA243*'[1]PERCENT ARRAY-MEAN FC&amp;P VAL'!BB243))</f>
        <v/>
      </c>
      <c r="V243" t="str">
        <f>IF(A243="","",IF('[1]Calculation genes in KEGG path'!L241&gt;='[1]Flux and Impact'!$E$1,IF(('[1]PERCENT ARRAY-MEAN FC&amp;P VAL'!BC243*'[1]PERCENT ARRAY-MEAN FC&amp;P VAL'!BD243*'[1]PERCENT ARRAY-MEAN FC&amp;P VAL'!BE243+ABS('[1]PERCENT ARRAY-MEAN FC&amp;P VAL'!BF243*'[1]PERCENT ARRAY-MEAN FC&amp;P VAL'!BG243*'[1]PERCENT ARRAY-MEAN FC&amp;P VAL'!BH243))&gt;0,'[1]PERCENT ARRAY-MEAN FC&amp;P VAL'!BC243*'[1]PERCENT ARRAY-MEAN FC&amp;P VAL'!BD243*'[1]PERCENT ARRAY-MEAN FC&amp;P VAL'!BE243+ABS('[1]PERCENT ARRAY-MEAN FC&amp;P VAL'!BF243*'[1]PERCENT ARRAY-MEAN FC&amp;P VAL'!BG243*'[1]PERCENT ARRAY-MEAN FC&amp;P VAL'!BH243),""),""))</f>
        <v/>
      </c>
      <c r="W243" s="12" t="str">
        <f>IF(V243="","",'[1]PERCENT ARRAY-MEAN FC&amp;P VAL'!BC243*'[1]PERCENT ARRAY-MEAN FC&amp;P VAL'!BD243*'[1]PERCENT ARRAY-MEAN FC&amp;P VAL'!BE243-ABS('[1]PERCENT ARRAY-MEAN FC&amp;P VAL'!BF243*'[1]PERCENT ARRAY-MEAN FC&amp;P VAL'!BG243*'[1]PERCENT ARRAY-MEAN FC&amp;P VAL'!BH243))</f>
        <v/>
      </c>
      <c r="X243" t="str">
        <f>IF(A243="","",IF('[1]Calculation genes in KEGG path'!L241&gt;='[1]Flux and Impact'!$E$1,IF(('[1]PERCENT ARRAY-MEAN FC&amp;P VAL'!BI243*'[1]PERCENT ARRAY-MEAN FC&amp;P VAL'!BJ243*'[1]PERCENT ARRAY-MEAN FC&amp;P VAL'!BK243+ABS('[1]PERCENT ARRAY-MEAN FC&amp;P VAL'!BL243*'[1]PERCENT ARRAY-MEAN FC&amp;P VAL'!BM243*'[1]PERCENT ARRAY-MEAN FC&amp;P VAL'!BN243))&gt;0,'[1]PERCENT ARRAY-MEAN FC&amp;P VAL'!BI243*'[1]PERCENT ARRAY-MEAN FC&amp;P VAL'!BJ243*'[1]PERCENT ARRAY-MEAN FC&amp;P VAL'!BK243+ABS('[1]PERCENT ARRAY-MEAN FC&amp;P VAL'!BL243*'[1]PERCENT ARRAY-MEAN FC&amp;P VAL'!BM243*'[1]PERCENT ARRAY-MEAN FC&amp;P VAL'!BN243),""),""))</f>
        <v/>
      </c>
      <c r="Y243" s="12" t="str">
        <f>IF(X243="","",'[1]PERCENT ARRAY-MEAN FC&amp;P VAL'!BI243*'[1]PERCENT ARRAY-MEAN FC&amp;P VAL'!BJ243*'[1]PERCENT ARRAY-MEAN FC&amp;P VAL'!BK243-ABS('[1]PERCENT ARRAY-MEAN FC&amp;P VAL'!BL243*'[1]PERCENT ARRAY-MEAN FC&amp;P VAL'!BM243*'[1]PERCENT ARRAY-MEAN FC&amp;P VAL'!BN243))</f>
        <v/>
      </c>
      <c r="Z243" t="str">
        <f>IF(A243="","",IF('[1]Calculation genes in KEGG path'!L241&gt;='[1]Flux and Impact'!$E$1,IF(('[1]PERCENT ARRAY-MEAN FC&amp;P VAL'!BO243*'[1]PERCENT ARRAY-MEAN FC&amp;P VAL'!BP243*'[1]PERCENT ARRAY-MEAN FC&amp;P VAL'!BQ243+ABS('[1]PERCENT ARRAY-MEAN FC&amp;P VAL'!BR243*'[1]PERCENT ARRAY-MEAN FC&amp;P VAL'!BS243*'[1]PERCENT ARRAY-MEAN FC&amp;P VAL'!BT243))&gt;0,'[1]PERCENT ARRAY-MEAN FC&amp;P VAL'!BO243*'[1]PERCENT ARRAY-MEAN FC&amp;P VAL'!BP243*'[1]PERCENT ARRAY-MEAN FC&amp;P VAL'!BQ243+ABS('[1]PERCENT ARRAY-MEAN FC&amp;P VAL'!BR243*'[1]PERCENT ARRAY-MEAN FC&amp;P VAL'!BS243*'[1]PERCENT ARRAY-MEAN FC&amp;P VAL'!BT243),""),""))</f>
        <v/>
      </c>
      <c r="AA243" s="12" t="str">
        <f>IF(Z243="","",'[1]PERCENT ARRAY-MEAN FC&amp;P VAL'!BO243*'[1]PERCENT ARRAY-MEAN FC&amp;P VAL'!BP243*'[1]PERCENT ARRAY-MEAN FC&amp;P VAL'!BQ243-ABS('[1]PERCENT ARRAY-MEAN FC&amp;P VAL'!BR243*'[1]PERCENT ARRAY-MEAN FC&amp;P VAL'!BS243*'[1]PERCENT ARRAY-MEAN FC&amp;P VAL'!BT243))</f>
        <v/>
      </c>
      <c r="AB243" t="str">
        <f>IF(A243="","",IF('[1]Calculation genes in KEGG path'!L241&gt;='[1]Flux and Impact'!$E$1,IF(('[1]PERCENT ARRAY-MEAN FC&amp;P VAL'!BU243*'[1]PERCENT ARRAY-MEAN FC&amp;P VAL'!BV243*'[1]PERCENT ARRAY-MEAN FC&amp;P VAL'!BW243+ABS('[1]PERCENT ARRAY-MEAN FC&amp;P VAL'!BX243*'[1]PERCENT ARRAY-MEAN FC&amp;P VAL'!BY243*'[1]PERCENT ARRAY-MEAN FC&amp;P VAL'!BZ243))&gt;0,'[1]PERCENT ARRAY-MEAN FC&amp;P VAL'!BU243*'[1]PERCENT ARRAY-MEAN FC&amp;P VAL'!BV243*'[1]PERCENT ARRAY-MEAN FC&amp;P VAL'!BW243+ABS('[1]PERCENT ARRAY-MEAN FC&amp;P VAL'!BX243*'[1]PERCENT ARRAY-MEAN FC&amp;P VAL'!BY243*'[1]PERCENT ARRAY-MEAN FC&amp;P VAL'!BZ243),""),""))</f>
        <v/>
      </c>
      <c r="AC243" s="12" t="str">
        <f>IF(AB243="","",'[1]PERCENT ARRAY-MEAN FC&amp;P VAL'!BU243*'[1]PERCENT ARRAY-MEAN FC&amp;P VAL'!BV243*'[1]PERCENT ARRAY-MEAN FC&amp;P VAL'!BW243-ABS('[1]PERCENT ARRAY-MEAN FC&amp;P VAL'!BX243*'[1]PERCENT ARRAY-MEAN FC&amp;P VAL'!BY243*'[1]PERCENT ARRAY-MEAN FC&amp;P VAL'!BZ243))</f>
        <v/>
      </c>
      <c r="AD243" t="str">
        <f>IF(A243="","",IF('[1]Calculation genes in KEGG path'!L241&gt;='[1]Flux and Impact'!$E$1,IF(('[1]PERCENT ARRAY-MEAN FC&amp;P VAL'!CA243*'[1]PERCENT ARRAY-MEAN FC&amp;P VAL'!CB243*'[1]PERCENT ARRAY-MEAN FC&amp;P VAL'!CC243+ABS('[1]PERCENT ARRAY-MEAN FC&amp;P VAL'!CD243*'[1]PERCENT ARRAY-MEAN FC&amp;P VAL'!CE243*'[1]PERCENT ARRAY-MEAN FC&amp;P VAL'!CF243))&gt;0,'[1]PERCENT ARRAY-MEAN FC&amp;P VAL'!CA243*'[1]PERCENT ARRAY-MEAN FC&amp;P VAL'!CB243*'[1]PERCENT ARRAY-MEAN FC&amp;P VAL'!CC243+ABS('[1]PERCENT ARRAY-MEAN FC&amp;P VAL'!CD243*'[1]PERCENT ARRAY-MEAN FC&amp;P VAL'!CE243*'[1]PERCENT ARRAY-MEAN FC&amp;P VAL'!CF243),""),""))</f>
        <v/>
      </c>
      <c r="AE243" s="12" t="str">
        <f>IF(AD243="","",'[1]PERCENT ARRAY-MEAN FC&amp;P VAL'!CA243*'[1]PERCENT ARRAY-MEAN FC&amp;P VAL'!CB243*'[1]PERCENT ARRAY-MEAN FC&amp;P VAL'!CC243-ABS('[1]PERCENT ARRAY-MEAN FC&amp;P VAL'!CD243*'[1]PERCENT ARRAY-MEAN FC&amp;P VAL'!CE243*'[1]PERCENT ARRAY-MEAN FC&amp;P VAL'!CF243))</f>
        <v/>
      </c>
      <c r="AF243" t="str">
        <f>IF(A243="","",IF('[1]Calculation genes in KEGG path'!L241&gt;='[1]Flux and Impact'!$E$1,IF(('[1]PERCENT ARRAY-MEAN FC&amp;P VAL'!CG243*'[1]PERCENT ARRAY-MEAN FC&amp;P VAL'!CH243*'[1]PERCENT ARRAY-MEAN FC&amp;P VAL'!CI243+ABS('[1]PERCENT ARRAY-MEAN FC&amp;P VAL'!CJ243*'[1]PERCENT ARRAY-MEAN FC&amp;P VAL'!CK243*'[1]PERCENT ARRAY-MEAN FC&amp;P VAL'!CL243))&gt;0,'[1]PERCENT ARRAY-MEAN FC&amp;P VAL'!CG243*'[1]PERCENT ARRAY-MEAN FC&amp;P VAL'!CH243*'[1]PERCENT ARRAY-MEAN FC&amp;P VAL'!CI243+ABS('[1]PERCENT ARRAY-MEAN FC&amp;P VAL'!CJ243*'[1]PERCENT ARRAY-MEAN FC&amp;P VAL'!CK243*'[1]PERCENT ARRAY-MEAN FC&amp;P VAL'!CL243),""),""))</f>
        <v/>
      </c>
      <c r="AG243" s="12" t="str">
        <f>IF(AF243="","",'[1]PERCENT ARRAY-MEAN FC&amp;P VAL'!CG243*'[1]PERCENT ARRAY-MEAN FC&amp;P VAL'!CH243*'[1]PERCENT ARRAY-MEAN FC&amp;P VAL'!CI243-ABS('[1]PERCENT ARRAY-MEAN FC&amp;P VAL'!CJ243*'[1]PERCENT ARRAY-MEAN FC&amp;P VAL'!CK243*'[1]PERCENT ARRAY-MEAN FC&amp;P VAL'!CL243))</f>
        <v/>
      </c>
      <c r="AH243" t="str">
        <f>IF(A243="","",IF('[1]Calculation genes in KEGG path'!L241&gt;='[1]Flux and Impact'!$E$1,IF(('[1]PERCENT ARRAY-MEAN FC&amp;P VAL'!CM243*'[1]PERCENT ARRAY-MEAN FC&amp;P VAL'!CN243*'[1]PERCENT ARRAY-MEAN FC&amp;P VAL'!CO243+ABS('[1]PERCENT ARRAY-MEAN FC&amp;P VAL'!CP243*'[1]PERCENT ARRAY-MEAN FC&amp;P VAL'!CQ243*'[1]PERCENT ARRAY-MEAN FC&amp;P VAL'!CR243))&gt;0,'[1]PERCENT ARRAY-MEAN FC&amp;P VAL'!CM243*'[1]PERCENT ARRAY-MEAN FC&amp;P VAL'!CN243*'[1]PERCENT ARRAY-MEAN FC&amp;P VAL'!CO243+ABS('[1]PERCENT ARRAY-MEAN FC&amp;P VAL'!CP243*'[1]PERCENT ARRAY-MEAN FC&amp;P VAL'!CQ243*'[1]PERCENT ARRAY-MEAN FC&amp;P VAL'!CR243),""),""))</f>
        <v/>
      </c>
      <c r="AI243" s="12" t="str">
        <f>IF(AH243="","",'[1]PERCENT ARRAY-MEAN FC&amp;P VAL'!CM243*'[1]PERCENT ARRAY-MEAN FC&amp;P VAL'!CN243*'[1]PERCENT ARRAY-MEAN FC&amp;P VAL'!CO243-ABS('[1]PERCENT ARRAY-MEAN FC&amp;P VAL'!CP243*'[1]PERCENT ARRAY-MEAN FC&amp;P VAL'!CQ243*'[1]PERCENT ARRAY-MEAN FC&amp;P VAL'!CR243))</f>
        <v/>
      </c>
      <c r="AJ243" t="str">
        <f>IF(A243="","",IF('[1]Calculation genes in KEGG path'!L241&gt;='[1]Flux and Impact'!$E$1,IF(('[1]PERCENT ARRAY-MEAN FC&amp;P VAL'!CS243*'[1]PERCENT ARRAY-MEAN FC&amp;P VAL'!CT243*'[1]PERCENT ARRAY-MEAN FC&amp;P VAL'!CU243+ABS('[1]PERCENT ARRAY-MEAN FC&amp;P VAL'!CV243*'[1]PERCENT ARRAY-MEAN FC&amp;P VAL'!CW243*'[1]PERCENT ARRAY-MEAN FC&amp;P VAL'!CX243))&gt;0,'[1]PERCENT ARRAY-MEAN FC&amp;P VAL'!CS243*'[1]PERCENT ARRAY-MEAN FC&amp;P VAL'!CT243*'[1]PERCENT ARRAY-MEAN FC&amp;P VAL'!CU243+ABS('[1]PERCENT ARRAY-MEAN FC&amp;P VAL'!CV243*'[1]PERCENT ARRAY-MEAN FC&amp;P VAL'!CW243*'[1]PERCENT ARRAY-MEAN FC&amp;P VAL'!CX243),""),""))</f>
        <v/>
      </c>
      <c r="AK243" s="12" t="str">
        <f>IF(AJ243="","",'[1]PERCENT ARRAY-MEAN FC&amp;P VAL'!CS243*'[1]PERCENT ARRAY-MEAN FC&amp;P VAL'!CT243*'[1]PERCENT ARRAY-MEAN FC&amp;P VAL'!CU243-ABS('[1]PERCENT ARRAY-MEAN FC&amp;P VAL'!CV243*'[1]PERCENT ARRAY-MEAN FC&amp;P VAL'!CW243*'[1]PERCENT ARRAY-MEAN FC&amp;P VAL'!CX243))</f>
        <v/>
      </c>
      <c r="AL243" t="str">
        <f>IF(A243="","",IF('[1]Calculation genes in KEGG path'!L241&gt;='[1]Flux and Impact'!$E$1,IF(('[1]PERCENT ARRAY-MEAN FC&amp;P VAL'!CY243*'[1]PERCENT ARRAY-MEAN FC&amp;P VAL'!CZ243*'[1]PERCENT ARRAY-MEAN FC&amp;P VAL'!DA243+ABS('[1]PERCENT ARRAY-MEAN FC&amp;P VAL'!DB243*'[1]PERCENT ARRAY-MEAN FC&amp;P VAL'!DC243*'[1]PERCENT ARRAY-MEAN FC&amp;P VAL'!DD243))&gt;0,'[1]PERCENT ARRAY-MEAN FC&amp;P VAL'!CY243*'[1]PERCENT ARRAY-MEAN FC&amp;P VAL'!CZ243*'[1]PERCENT ARRAY-MEAN FC&amp;P VAL'!DA243+ABS('[1]PERCENT ARRAY-MEAN FC&amp;P VAL'!DB243*'[1]PERCENT ARRAY-MEAN FC&amp;P VAL'!DC243*'[1]PERCENT ARRAY-MEAN FC&amp;P VAL'!DD243),""),""))</f>
        <v/>
      </c>
      <c r="AM243" s="12" t="str">
        <f>IF(AL243="","",'[1]PERCENT ARRAY-MEAN FC&amp;P VAL'!CY243*'[1]PERCENT ARRAY-MEAN FC&amp;P VAL'!CZ243*'[1]PERCENT ARRAY-MEAN FC&amp;P VAL'!DA243-ABS('[1]PERCENT ARRAY-MEAN FC&amp;P VAL'!DB243*'[1]PERCENT ARRAY-MEAN FC&amp;P VAL'!DC243*'[1]PERCENT ARRAY-MEAN FC&amp;P VAL'!DD243))</f>
        <v/>
      </c>
      <c r="AN243" t="str">
        <f>IF(A243="","",IF('[1]Calculation genes in KEGG path'!L241&gt;='[1]Flux and Impact'!$E$1,IF(('[1]PERCENT ARRAY-MEAN FC&amp;P VAL'!DE243*'[1]PERCENT ARRAY-MEAN FC&amp;P VAL'!DF243*'[1]PERCENT ARRAY-MEAN FC&amp;P VAL'!DG243+ABS('[1]PERCENT ARRAY-MEAN FC&amp;P VAL'!DH243*'[1]PERCENT ARRAY-MEAN FC&amp;P VAL'!DI243*'[1]PERCENT ARRAY-MEAN FC&amp;P VAL'!DJ243))&gt;0,'[1]PERCENT ARRAY-MEAN FC&amp;P VAL'!DE243*'[1]PERCENT ARRAY-MEAN FC&amp;P VAL'!DF243*'[1]PERCENT ARRAY-MEAN FC&amp;P VAL'!DG243+ABS('[1]PERCENT ARRAY-MEAN FC&amp;P VAL'!DH243*'[1]PERCENT ARRAY-MEAN FC&amp;P VAL'!DI243*'[1]PERCENT ARRAY-MEAN FC&amp;P VAL'!DJ243),""),""))</f>
        <v/>
      </c>
      <c r="AO243" s="12" t="str">
        <f>IF(AN243="","",'[1]PERCENT ARRAY-MEAN FC&amp;P VAL'!DE243*'[1]PERCENT ARRAY-MEAN FC&amp;P VAL'!DF243*'[1]PERCENT ARRAY-MEAN FC&amp;P VAL'!DG243-ABS('[1]PERCENT ARRAY-MEAN FC&amp;P VAL'!DH243*'[1]PERCENT ARRAY-MEAN FC&amp;P VAL'!DI243*'[1]PERCENT ARRAY-MEAN FC&amp;P VAL'!DJ243))</f>
        <v/>
      </c>
      <c r="AP243" t="str">
        <f>IF(A243="","",IF('[1]Calculation genes in KEGG path'!L241&gt;='[1]Flux and Impact'!$E$1,IF(('[1]PERCENT ARRAY-MEAN FC&amp;P VAL'!DK243*'[1]PERCENT ARRAY-MEAN FC&amp;P VAL'!DL243*'[1]PERCENT ARRAY-MEAN FC&amp;P VAL'!DM243+ABS('[1]PERCENT ARRAY-MEAN FC&amp;P VAL'!DN243*'[1]PERCENT ARRAY-MEAN FC&amp;P VAL'!DO243*'[1]PERCENT ARRAY-MEAN FC&amp;P VAL'!DP243))&gt;0,'[1]PERCENT ARRAY-MEAN FC&amp;P VAL'!DK243*'[1]PERCENT ARRAY-MEAN FC&amp;P VAL'!DL243*'[1]PERCENT ARRAY-MEAN FC&amp;P VAL'!DM243+ABS('[1]PERCENT ARRAY-MEAN FC&amp;P VAL'!DN243*'[1]PERCENT ARRAY-MEAN FC&amp;P VAL'!DO243*'[1]PERCENT ARRAY-MEAN FC&amp;P VAL'!DP243),""),""))</f>
        <v/>
      </c>
      <c r="AQ243" s="12" t="str">
        <f>IF(AP243="","",'[1]PERCENT ARRAY-MEAN FC&amp;P VAL'!DK243*'[1]PERCENT ARRAY-MEAN FC&amp;P VAL'!DL243*'[1]PERCENT ARRAY-MEAN FC&amp;P VAL'!DM243-ABS('[1]PERCENT ARRAY-MEAN FC&amp;P VAL'!DN243*'[1]PERCENT ARRAY-MEAN FC&amp;P VAL'!DO243*'[1]PERCENT ARRAY-MEAN FC&amp;P VAL'!DP243))</f>
        <v/>
      </c>
      <c r="AR243" t="str">
        <f>IF(A243="","",IF('[1]Calculation genes in KEGG path'!L241&gt;='[1]Flux and Impact'!$E$1,IF(('[1]PERCENT ARRAY-MEAN FC&amp;P VAL'!DQ243*'[1]PERCENT ARRAY-MEAN FC&amp;P VAL'!DR243*'[1]PERCENT ARRAY-MEAN FC&amp;P VAL'!DS243+ABS('[1]PERCENT ARRAY-MEAN FC&amp;P VAL'!DT243*'[1]PERCENT ARRAY-MEAN FC&amp;P VAL'!DU243*'[1]PERCENT ARRAY-MEAN FC&amp;P VAL'!DV243))&gt;0,'[1]PERCENT ARRAY-MEAN FC&amp;P VAL'!DQ243*'[1]PERCENT ARRAY-MEAN FC&amp;P VAL'!DR243*'[1]PERCENT ARRAY-MEAN FC&amp;P VAL'!DS243+ABS('[1]PERCENT ARRAY-MEAN FC&amp;P VAL'!DT243*'[1]PERCENT ARRAY-MEAN FC&amp;P VAL'!DU243*'[1]PERCENT ARRAY-MEAN FC&amp;P VAL'!DV243),""),""))</f>
        <v/>
      </c>
      <c r="AS243" s="12" t="str">
        <f>IF(AR243="","",'[1]PERCENT ARRAY-MEAN FC&amp;P VAL'!DQ243*'[1]PERCENT ARRAY-MEAN FC&amp;P VAL'!DR243*'[1]PERCENT ARRAY-MEAN FC&amp;P VAL'!DS243-ABS('[1]PERCENT ARRAY-MEAN FC&amp;P VAL'!DT243*'[1]PERCENT ARRAY-MEAN FC&amp;P VAL'!DU243*'[1]PERCENT ARRAY-MEAN FC&amp;P VAL'!DV243))</f>
        <v/>
      </c>
      <c r="AT243" s="12" t="str">
        <f t="shared" si="9"/>
        <v/>
      </c>
      <c r="AU243" s="12" t="str">
        <f t="shared" si="10"/>
        <v/>
      </c>
    </row>
    <row r="244" spans="1:47">
      <c r="A244">
        <f>'[1]Calculation genes in KEGG path'!I242</f>
        <v>0</v>
      </c>
      <c r="B244" t="e">
        <f>IF('[1]PERCENT ARRAY-MEAN FC&amp;P VAL'!A244="","",'[1]PERCENT ARRAY-MEAN FC&amp;P VAL'!A244)</f>
        <v>#N/A</v>
      </c>
      <c r="C244" t="e">
        <f>IF('[1]PERCENT ARRAY-MEAN FC&amp;P VAL'!B244="","",'[1]PERCENT ARRAY-MEAN FC&amp;P VAL'!B244)</f>
        <v>#N/A</v>
      </c>
      <c r="D244" t="e">
        <f>IF('[1]PERCENT ARRAY-MEAN FC&amp;P VAL'!C244="","",'[1]PERCENT ARRAY-MEAN FC&amp;P VAL'!C244)</f>
        <v>#N/A</v>
      </c>
      <c r="E244" s="12">
        <f t="shared" si="11"/>
        <v>0</v>
      </c>
      <c r="F244" t="str">
        <f>IF(A244="","",IF('[1]Calculation genes in KEGG path'!L242&gt;='[1]Flux and Impact'!$E$1,IF('[1]PERCENT ARRAY-MEAN FC&amp;P VAL'!G244*'[1]PERCENT ARRAY-MEAN FC&amp;P VAL'!H244*'[1]PERCENT ARRAY-MEAN FC&amp;P VAL'!I244+ABS('[1]PERCENT ARRAY-MEAN FC&amp;P VAL'!J244*'[1]PERCENT ARRAY-MEAN FC&amp;P VAL'!K244*'[1]PERCENT ARRAY-MEAN FC&amp;P VAL'!L244)&gt;0,'[1]PERCENT ARRAY-MEAN FC&amp;P VAL'!G244*'[1]PERCENT ARRAY-MEAN FC&amp;P VAL'!H244*'[1]PERCENT ARRAY-MEAN FC&amp;P VAL'!I244+ABS('[1]PERCENT ARRAY-MEAN FC&amp;P VAL'!J244*'[1]PERCENT ARRAY-MEAN FC&amp;P VAL'!K244*'[1]PERCENT ARRAY-MEAN FC&amp;P VAL'!L244),""),""))</f>
        <v/>
      </c>
      <c r="G244" s="12" t="str">
        <f>IF(F244="","",'[1]PERCENT ARRAY-MEAN FC&amp;P VAL'!G244*'[1]PERCENT ARRAY-MEAN FC&amp;P VAL'!H244*'[1]PERCENT ARRAY-MEAN FC&amp;P VAL'!I244-ABS('[1]PERCENT ARRAY-MEAN FC&amp;P VAL'!J244*'[1]PERCENT ARRAY-MEAN FC&amp;P VAL'!K244*'[1]PERCENT ARRAY-MEAN FC&amp;P VAL'!L244))</f>
        <v/>
      </c>
      <c r="H244" t="str">
        <f>IF(A244="","",IF('[1]Calculation genes in KEGG path'!L242&gt;='[1]Flux and Impact'!$E$1,IF(('[1]PERCENT ARRAY-MEAN FC&amp;P VAL'!M244*'[1]PERCENT ARRAY-MEAN FC&amp;P VAL'!N244*'[1]PERCENT ARRAY-MEAN FC&amp;P VAL'!O244+ABS('[1]PERCENT ARRAY-MEAN FC&amp;P VAL'!P244*'[1]PERCENT ARRAY-MEAN FC&amp;P VAL'!Q244*'[1]PERCENT ARRAY-MEAN FC&amp;P VAL'!R244))&gt;0,'[1]PERCENT ARRAY-MEAN FC&amp;P VAL'!M244*'[1]PERCENT ARRAY-MEAN FC&amp;P VAL'!N244*'[1]PERCENT ARRAY-MEAN FC&amp;P VAL'!O244+ABS('[1]PERCENT ARRAY-MEAN FC&amp;P VAL'!P244*'[1]PERCENT ARRAY-MEAN FC&amp;P VAL'!Q244*'[1]PERCENT ARRAY-MEAN FC&amp;P VAL'!R244),""),""))</f>
        <v/>
      </c>
      <c r="I244" s="12" t="str">
        <f>IF(H244="","",'[1]PERCENT ARRAY-MEAN FC&amp;P VAL'!M244*'[1]PERCENT ARRAY-MEAN FC&amp;P VAL'!N244*'[1]PERCENT ARRAY-MEAN FC&amp;P VAL'!O244-ABS('[1]PERCENT ARRAY-MEAN FC&amp;P VAL'!P244*'[1]PERCENT ARRAY-MEAN FC&amp;P VAL'!Q244*'[1]PERCENT ARRAY-MEAN FC&amp;P VAL'!R244))</f>
        <v/>
      </c>
      <c r="J244" t="str">
        <f>IF(A244="","",IF('[1]Calculation genes in KEGG path'!L242&gt;='[1]Flux and Impact'!$E$1,IF(('[1]PERCENT ARRAY-MEAN FC&amp;P VAL'!S244*'[1]PERCENT ARRAY-MEAN FC&amp;P VAL'!T244*'[1]PERCENT ARRAY-MEAN FC&amp;P VAL'!U244+ABS('[1]PERCENT ARRAY-MEAN FC&amp;P VAL'!V244*'[1]PERCENT ARRAY-MEAN FC&amp;P VAL'!W244*'[1]PERCENT ARRAY-MEAN FC&amp;P VAL'!X244))&gt;0,'[1]PERCENT ARRAY-MEAN FC&amp;P VAL'!S244*'[1]PERCENT ARRAY-MEAN FC&amp;P VAL'!T244*'[1]PERCENT ARRAY-MEAN FC&amp;P VAL'!U244+ABS('[1]PERCENT ARRAY-MEAN FC&amp;P VAL'!V244*'[1]PERCENT ARRAY-MEAN FC&amp;P VAL'!W244*'[1]PERCENT ARRAY-MEAN FC&amp;P VAL'!X244),""),""))</f>
        <v/>
      </c>
      <c r="K244" s="12" t="str">
        <f>IF(J244="","",'[1]PERCENT ARRAY-MEAN FC&amp;P VAL'!S244*'[1]PERCENT ARRAY-MEAN FC&amp;P VAL'!T244*'[1]PERCENT ARRAY-MEAN FC&amp;P VAL'!U244-ABS('[1]PERCENT ARRAY-MEAN FC&amp;P VAL'!V244*'[1]PERCENT ARRAY-MEAN FC&amp;P VAL'!W244*'[1]PERCENT ARRAY-MEAN FC&amp;P VAL'!X244))</f>
        <v/>
      </c>
      <c r="L244" t="str">
        <f>IF(A244="","",IF('[1]Calculation genes in KEGG path'!L242&gt;='[1]Flux and Impact'!$E$1,IF(('[1]PERCENT ARRAY-MEAN FC&amp;P VAL'!Y244*'[1]PERCENT ARRAY-MEAN FC&amp;P VAL'!Z244*'[1]PERCENT ARRAY-MEAN FC&amp;P VAL'!AA244+ABS('[1]PERCENT ARRAY-MEAN FC&amp;P VAL'!AB244*'[1]PERCENT ARRAY-MEAN FC&amp;P VAL'!AC244*'[1]PERCENT ARRAY-MEAN FC&amp;P VAL'!AD244))&gt;0,'[1]PERCENT ARRAY-MEAN FC&amp;P VAL'!Y244*'[1]PERCENT ARRAY-MEAN FC&amp;P VAL'!Z244*'[1]PERCENT ARRAY-MEAN FC&amp;P VAL'!AA244+ABS('[1]PERCENT ARRAY-MEAN FC&amp;P VAL'!AB244*'[1]PERCENT ARRAY-MEAN FC&amp;P VAL'!AC244*'[1]PERCENT ARRAY-MEAN FC&amp;P VAL'!AD244),""),""))</f>
        <v/>
      </c>
      <c r="M244" s="12" t="str">
        <f>IF(L244="","",'[1]PERCENT ARRAY-MEAN FC&amp;P VAL'!Y244*'[1]PERCENT ARRAY-MEAN FC&amp;P VAL'!Z244*'[1]PERCENT ARRAY-MEAN FC&amp;P VAL'!AA244-ABS('[1]PERCENT ARRAY-MEAN FC&amp;P VAL'!AB244*'[1]PERCENT ARRAY-MEAN FC&amp;P VAL'!AC244*'[1]PERCENT ARRAY-MEAN FC&amp;P VAL'!AD244))</f>
        <v/>
      </c>
      <c r="N244" t="str">
        <f>IF(A244="","",IF('[1]Calculation genes in KEGG path'!L242&gt;='[1]Flux and Impact'!$E$1,IF(('[1]PERCENT ARRAY-MEAN FC&amp;P VAL'!AE244*'[1]PERCENT ARRAY-MEAN FC&amp;P VAL'!AF244*'[1]PERCENT ARRAY-MEAN FC&amp;P VAL'!AG244+ABS('[1]PERCENT ARRAY-MEAN FC&amp;P VAL'!AH244*'[1]PERCENT ARRAY-MEAN FC&amp;P VAL'!AI244*'[1]PERCENT ARRAY-MEAN FC&amp;P VAL'!AJ244))&gt;0,'[1]PERCENT ARRAY-MEAN FC&amp;P VAL'!AE244*'[1]PERCENT ARRAY-MEAN FC&amp;P VAL'!AF244*'[1]PERCENT ARRAY-MEAN FC&amp;P VAL'!AG244+ABS('[1]PERCENT ARRAY-MEAN FC&amp;P VAL'!AH244*'[1]PERCENT ARRAY-MEAN FC&amp;P VAL'!AI244*'[1]PERCENT ARRAY-MEAN FC&amp;P VAL'!AJ244),""),""))</f>
        <v/>
      </c>
      <c r="O244" s="12" t="str">
        <f>IF(N244="","",'[1]PERCENT ARRAY-MEAN FC&amp;P VAL'!AE244*'[1]PERCENT ARRAY-MEAN FC&amp;P VAL'!AF244*'[1]PERCENT ARRAY-MEAN FC&amp;P VAL'!AG244-ABS('[1]PERCENT ARRAY-MEAN FC&amp;P VAL'!AH244*'[1]PERCENT ARRAY-MEAN FC&amp;P VAL'!AI244*'[1]PERCENT ARRAY-MEAN FC&amp;P VAL'!AJ244))</f>
        <v/>
      </c>
      <c r="P244" t="str">
        <f>IF(A244="","",IF('[1]Calculation genes in KEGG path'!L242&gt;='[1]Flux and Impact'!$E$1,IF(('[1]PERCENT ARRAY-MEAN FC&amp;P VAL'!AK244*'[1]PERCENT ARRAY-MEAN FC&amp;P VAL'!AL244*'[1]PERCENT ARRAY-MEAN FC&amp;P VAL'!AM244+ABS('[1]PERCENT ARRAY-MEAN FC&amp;P VAL'!AN244*'[1]PERCENT ARRAY-MEAN FC&amp;P VAL'!AO244*'[1]PERCENT ARRAY-MEAN FC&amp;P VAL'!AP244))&gt;0,'[1]PERCENT ARRAY-MEAN FC&amp;P VAL'!AK244*'[1]PERCENT ARRAY-MEAN FC&amp;P VAL'!AL244*'[1]PERCENT ARRAY-MEAN FC&amp;P VAL'!AM244+ABS('[1]PERCENT ARRAY-MEAN FC&amp;P VAL'!AN244*'[1]PERCENT ARRAY-MEAN FC&amp;P VAL'!AO244*'[1]PERCENT ARRAY-MEAN FC&amp;P VAL'!AP244),""),""))</f>
        <v/>
      </c>
      <c r="Q244" s="12" t="str">
        <f>IF(P244="","",'[1]PERCENT ARRAY-MEAN FC&amp;P VAL'!AK244*'[1]PERCENT ARRAY-MEAN FC&amp;P VAL'!AL244*'[1]PERCENT ARRAY-MEAN FC&amp;P VAL'!AM244-ABS('[1]PERCENT ARRAY-MEAN FC&amp;P VAL'!AN244*'[1]PERCENT ARRAY-MEAN FC&amp;P VAL'!AO244*'[1]PERCENT ARRAY-MEAN FC&amp;P VAL'!AP244))</f>
        <v/>
      </c>
      <c r="R244" t="str">
        <f>IF(A244="","",IF('[1]Calculation genes in KEGG path'!L242&gt;='[1]Flux and Impact'!$E$1,IF(('[1]PERCENT ARRAY-MEAN FC&amp;P VAL'!AQ244*'[1]PERCENT ARRAY-MEAN FC&amp;P VAL'!AR244*'[1]PERCENT ARRAY-MEAN FC&amp;P VAL'!AS244+ABS('[1]PERCENT ARRAY-MEAN FC&amp;P VAL'!AT244*'[1]PERCENT ARRAY-MEAN FC&amp;P VAL'!AU244*'[1]PERCENT ARRAY-MEAN FC&amp;P VAL'!AV244))&gt;0,'[1]PERCENT ARRAY-MEAN FC&amp;P VAL'!AQ244*'[1]PERCENT ARRAY-MEAN FC&amp;P VAL'!AR244*'[1]PERCENT ARRAY-MEAN FC&amp;P VAL'!AS244+ABS('[1]PERCENT ARRAY-MEAN FC&amp;P VAL'!AT244*'[1]PERCENT ARRAY-MEAN FC&amp;P VAL'!AU244*'[1]PERCENT ARRAY-MEAN FC&amp;P VAL'!AV244),""),""))</f>
        <v/>
      </c>
      <c r="S244" s="12" t="str">
        <f>IF(R244="","",'[1]PERCENT ARRAY-MEAN FC&amp;P VAL'!AQ244*'[1]PERCENT ARRAY-MEAN FC&amp;P VAL'!AR244*'[1]PERCENT ARRAY-MEAN FC&amp;P VAL'!AS244-ABS('[1]PERCENT ARRAY-MEAN FC&amp;P VAL'!AT244*'[1]PERCENT ARRAY-MEAN FC&amp;P VAL'!AU244*'[1]PERCENT ARRAY-MEAN FC&amp;P VAL'!AV244))</f>
        <v/>
      </c>
      <c r="T244" t="str">
        <f>IF(A244="","",IF('[1]Calculation genes in KEGG path'!L242&gt;='[1]Flux and Impact'!$E$1,IF(('[1]PERCENT ARRAY-MEAN FC&amp;P VAL'!AW244*'[1]PERCENT ARRAY-MEAN FC&amp;P VAL'!AX244*'[1]PERCENT ARRAY-MEAN FC&amp;P VAL'!AY244+ABS('[1]PERCENT ARRAY-MEAN FC&amp;P VAL'!AZ244*'[1]PERCENT ARRAY-MEAN FC&amp;P VAL'!BA244*'[1]PERCENT ARRAY-MEAN FC&amp;P VAL'!BB244))&gt;0,'[1]PERCENT ARRAY-MEAN FC&amp;P VAL'!AW244*'[1]PERCENT ARRAY-MEAN FC&amp;P VAL'!AX244*'[1]PERCENT ARRAY-MEAN FC&amp;P VAL'!AY244+ABS('[1]PERCENT ARRAY-MEAN FC&amp;P VAL'!AZ244*'[1]PERCENT ARRAY-MEAN FC&amp;P VAL'!BA244*'[1]PERCENT ARRAY-MEAN FC&amp;P VAL'!BB244),""),""))</f>
        <v/>
      </c>
      <c r="U244" s="12" t="str">
        <f>IF(T244="","",'[1]PERCENT ARRAY-MEAN FC&amp;P VAL'!AW244*'[1]PERCENT ARRAY-MEAN FC&amp;P VAL'!AX244*'[1]PERCENT ARRAY-MEAN FC&amp;P VAL'!AY244-ABS('[1]PERCENT ARRAY-MEAN FC&amp;P VAL'!AZ244*'[1]PERCENT ARRAY-MEAN FC&amp;P VAL'!BA244*'[1]PERCENT ARRAY-MEAN FC&amp;P VAL'!BB244))</f>
        <v/>
      </c>
      <c r="V244" t="str">
        <f>IF(A244="","",IF('[1]Calculation genes in KEGG path'!L242&gt;='[1]Flux and Impact'!$E$1,IF(('[1]PERCENT ARRAY-MEAN FC&amp;P VAL'!BC244*'[1]PERCENT ARRAY-MEAN FC&amp;P VAL'!BD244*'[1]PERCENT ARRAY-MEAN FC&amp;P VAL'!BE244+ABS('[1]PERCENT ARRAY-MEAN FC&amp;P VAL'!BF244*'[1]PERCENT ARRAY-MEAN FC&amp;P VAL'!BG244*'[1]PERCENT ARRAY-MEAN FC&amp;P VAL'!BH244))&gt;0,'[1]PERCENT ARRAY-MEAN FC&amp;P VAL'!BC244*'[1]PERCENT ARRAY-MEAN FC&amp;P VAL'!BD244*'[1]PERCENT ARRAY-MEAN FC&amp;P VAL'!BE244+ABS('[1]PERCENT ARRAY-MEAN FC&amp;P VAL'!BF244*'[1]PERCENT ARRAY-MEAN FC&amp;P VAL'!BG244*'[1]PERCENT ARRAY-MEAN FC&amp;P VAL'!BH244),""),""))</f>
        <v/>
      </c>
      <c r="W244" s="12" t="str">
        <f>IF(V244="","",'[1]PERCENT ARRAY-MEAN FC&amp;P VAL'!BC244*'[1]PERCENT ARRAY-MEAN FC&amp;P VAL'!BD244*'[1]PERCENT ARRAY-MEAN FC&amp;P VAL'!BE244-ABS('[1]PERCENT ARRAY-MEAN FC&amp;P VAL'!BF244*'[1]PERCENT ARRAY-MEAN FC&amp;P VAL'!BG244*'[1]PERCENT ARRAY-MEAN FC&amp;P VAL'!BH244))</f>
        <v/>
      </c>
      <c r="X244" t="str">
        <f>IF(A244="","",IF('[1]Calculation genes in KEGG path'!L242&gt;='[1]Flux and Impact'!$E$1,IF(('[1]PERCENT ARRAY-MEAN FC&amp;P VAL'!BI244*'[1]PERCENT ARRAY-MEAN FC&amp;P VAL'!BJ244*'[1]PERCENT ARRAY-MEAN FC&amp;P VAL'!BK244+ABS('[1]PERCENT ARRAY-MEAN FC&amp;P VAL'!BL244*'[1]PERCENT ARRAY-MEAN FC&amp;P VAL'!BM244*'[1]PERCENT ARRAY-MEAN FC&amp;P VAL'!BN244))&gt;0,'[1]PERCENT ARRAY-MEAN FC&amp;P VAL'!BI244*'[1]PERCENT ARRAY-MEAN FC&amp;P VAL'!BJ244*'[1]PERCENT ARRAY-MEAN FC&amp;P VAL'!BK244+ABS('[1]PERCENT ARRAY-MEAN FC&amp;P VAL'!BL244*'[1]PERCENT ARRAY-MEAN FC&amp;P VAL'!BM244*'[1]PERCENT ARRAY-MEAN FC&amp;P VAL'!BN244),""),""))</f>
        <v/>
      </c>
      <c r="Y244" s="12" t="str">
        <f>IF(X244="","",'[1]PERCENT ARRAY-MEAN FC&amp;P VAL'!BI244*'[1]PERCENT ARRAY-MEAN FC&amp;P VAL'!BJ244*'[1]PERCENT ARRAY-MEAN FC&amp;P VAL'!BK244-ABS('[1]PERCENT ARRAY-MEAN FC&amp;P VAL'!BL244*'[1]PERCENT ARRAY-MEAN FC&amp;P VAL'!BM244*'[1]PERCENT ARRAY-MEAN FC&amp;P VAL'!BN244))</f>
        <v/>
      </c>
      <c r="Z244" t="str">
        <f>IF(A244="","",IF('[1]Calculation genes in KEGG path'!L242&gt;='[1]Flux and Impact'!$E$1,IF(('[1]PERCENT ARRAY-MEAN FC&amp;P VAL'!BO244*'[1]PERCENT ARRAY-MEAN FC&amp;P VAL'!BP244*'[1]PERCENT ARRAY-MEAN FC&amp;P VAL'!BQ244+ABS('[1]PERCENT ARRAY-MEAN FC&amp;P VAL'!BR244*'[1]PERCENT ARRAY-MEAN FC&amp;P VAL'!BS244*'[1]PERCENT ARRAY-MEAN FC&amp;P VAL'!BT244))&gt;0,'[1]PERCENT ARRAY-MEAN FC&amp;P VAL'!BO244*'[1]PERCENT ARRAY-MEAN FC&amp;P VAL'!BP244*'[1]PERCENT ARRAY-MEAN FC&amp;P VAL'!BQ244+ABS('[1]PERCENT ARRAY-MEAN FC&amp;P VAL'!BR244*'[1]PERCENT ARRAY-MEAN FC&amp;P VAL'!BS244*'[1]PERCENT ARRAY-MEAN FC&amp;P VAL'!BT244),""),""))</f>
        <v/>
      </c>
      <c r="AA244" s="12" t="str">
        <f>IF(Z244="","",'[1]PERCENT ARRAY-MEAN FC&amp;P VAL'!BO244*'[1]PERCENT ARRAY-MEAN FC&amp;P VAL'!BP244*'[1]PERCENT ARRAY-MEAN FC&amp;P VAL'!BQ244-ABS('[1]PERCENT ARRAY-MEAN FC&amp;P VAL'!BR244*'[1]PERCENT ARRAY-MEAN FC&amp;P VAL'!BS244*'[1]PERCENT ARRAY-MEAN FC&amp;P VAL'!BT244))</f>
        <v/>
      </c>
      <c r="AB244" t="str">
        <f>IF(A244="","",IF('[1]Calculation genes in KEGG path'!L242&gt;='[1]Flux and Impact'!$E$1,IF(('[1]PERCENT ARRAY-MEAN FC&amp;P VAL'!BU244*'[1]PERCENT ARRAY-MEAN FC&amp;P VAL'!BV244*'[1]PERCENT ARRAY-MEAN FC&amp;P VAL'!BW244+ABS('[1]PERCENT ARRAY-MEAN FC&amp;P VAL'!BX244*'[1]PERCENT ARRAY-MEAN FC&amp;P VAL'!BY244*'[1]PERCENT ARRAY-MEAN FC&amp;P VAL'!BZ244))&gt;0,'[1]PERCENT ARRAY-MEAN FC&amp;P VAL'!BU244*'[1]PERCENT ARRAY-MEAN FC&amp;P VAL'!BV244*'[1]PERCENT ARRAY-MEAN FC&amp;P VAL'!BW244+ABS('[1]PERCENT ARRAY-MEAN FC&amp;P VAL'!BX244*'[1]PERCENT ARRAY-MEAN FC&amp;P VAL'!BY244*'[1]PERCENT ARRAY-MEAN FC&amp;P VAL'!BZ244),""),""))</f>
        <v/>
      </c>
      <c r="AC244" s="12" t="str">
        <f>IF(AB244="","",'[1]PERCENT ARRAY-MEAN FC&amp;P VAL'!BU244*'[1]PERCENT ARRAY-MEAN FC&amp;P VAL'!BV244*'[1]PERCENT ARRAY-MEAN FC&amp;P VAL'!BW244-ABS('[1]PERCENT ARRAY-MEAN FC&amp;P VAL'!BX244*'[1]PERCENT ARRAY-MEAN FC&amp;P VAL'!BY244*'[1]PERCENT ARRAY-MEAN FC&amp;P VAL'!BZ244))</f>
        <v/>
      </c>
      <c r="AD244" t="str">
        <f>IF(A244="","",IF('[1]Calculation genes in KEGG path'!L242&gt;='[1]Flux and Impact'!$E$1,IF(('[1]PERCENT ARRAY-MEAN FC&amp;P VAL'!CA244*'[1]PERCENT ARRAY-MEAN FC&amp;P VAL'!CB244*'[1]PERCENT ARRAY-MEAN FC&amp;P VAL'!CC244+ABS('[1]PERCENT ARRAY-MEAN FC&amp;P VAL'!CD244*'[1]PERCENT ARRAY-MEAN FC&amp;P VAL'!CE244*'[1]PERCENT ARRAY-MEAN FC&amp;P VAL'!CF244))&gt;0,'[1]PERCENT ARRAY-MEAN FC&amp;P VAL'!CA244*'[1]PERCENT ARRAY-MEAN FC&amp;P VAL'!CB244*'[1]PERCENT ARRAY-MEAN FC&amp;P VAL'!CC244+ABS('[1]PERCENT ARRAY-MEAN FC&amp;P VAL'!CD244*'[1]PERCENT ARRAY-MEAN FC&amp;P VAL'!CE244*'[1]PERCENT ARRAY-MEAN FC&amp;P VAL'!CF244),""),""))</f>
        <v/>
      </c>
      <c r="AE244" s="12" t="str">
        <f>IF(AD244="","",'[1]PERCENT ARRAY-MEAN FC&amp;P VAL'!CA244*'[1]PERCENT ARRAY-MEAN FC&amp;P VAL'!CB244*'[1]PERCENT ARRAY-MEAN FC&amp;P VAL'!CC244-ABS('[1]PERCENT ARRAY-MEAN FC&amp;P VAL'!CD244*'[1]PERCENT ARRAY-MEAN FC&amp;P VAL'!CE244*'[1]PERCENT ARRAY-MEAN FC&amp;P VAL'!CF244))</f>
        <v/>
      </c>
      <c r="AF244" t="str">
        <f>IF(A244="","",IF('[1]Calculation genes in KEGG path'!L242&gt;='[1]Flux and Impact'!$E$1,IF(('[1]PERCENT ARRAY-MEAN FC&amp;P VAL'!CG244*'[1]PERCENT ARRAY-MEAN FC&amp;P VAL'!CH244*'[1]PERCENT ARRAY-MEAN FC&amp;P VAL'!CI244+ABS('[1]PERCENT ARRAY-MEAN FC&amp;P VAL'!CJ244*'[1]PERCENT ARRAY-MEAN FC&amp;P VAL'!CK244*'[1]PERCENT ARRAY-MEAN FC&amp;P VAL'!CL244))&gt;0,'[1]PERCENT ARRAY-MEAN FC&amp;P VAL'!CG244*'[1]PERCENT ARRAY-MEAN FC&amp;P VAL'!CH244*'[1]PERCENT ARRAY-MEAN FC&amp;P VAL'!CI244+ABS('[1]PERCENT ARRAY-MEAN FC&amp;P VAL'!CJ244*'[1]PERCENT ARRAY-MEAN FC&amp;P VAL'!CK244*'[1]PERCENT ARRAY-MEAN FC&amp;P VAL'!CL244),""),""))</f>
        <v/>
      </c>
      <c r="AG244" s="12" t="str">
        <f>IF(AF244="","",'[1]PERCENT ARRAY-MEAN FC&amp;P VAL'!CG244*'[1]PERCENT ARRAY-MEAN FC&amp;P VAL'!CH244*'[1]PERCENT ARRAY-MEAN FC&amp;P VAL'!CI244-ABS('[1]PERCENT ARRAY-MEAN FC&amp;P VAL'!CJ244*'[1]PERCENT ARRAY-MEAN FC&amp;P VAL'!CK244*'[1]PERCENT ARRAY-MEAN FC&amp;P VAL'!CL244))</f>
        <v/>
      </c>
      <c r="AH244" t="str">
        <f>IF(A244="","",IF('[1]Calculation genes in KEGG path'!L242&gt;='[1]Flux and Impact'!$E$1,IF(('[1]PERCENT ARRAY-MEAN FC&amp;P VAL'!CM244*'[1]PERCENT ARRAY-MEAN FC&amp;P VAL'!CN244*'[1]PERCENT ARRAY-MEAN FC&amp;P VAL'!CO244+ABS('[1]PERCENT ARRAY-MEAN FC&amp;P VAL'!CP244*'[1]PERCENT ARRAY-MEAN FC&amp;P VAL'!CQ244*'[1]PERCENT ARRAY-MEAN FC&amp;P VAL'!CR244))&gt;0,'[1]PERCENT ARRAY-MEAN FC&amp;P VAL'!CM244*'[1]PERCENT ARRAY-MEAN FC&amp;P VAL'!CN244*'[1]PERCENT ARRAY-MEAN FC&amp;P VAL'!CO244+ABS('[1]PERCENT ARRAY-MEAN FC&amp;P VAL'!CP244*'[1]PERCENT ARRAY-MEAN FC&amp;P VAL'!CQ244*'[1]PERCENT ARRAY-MEAN FC&amp;P VAL'!CR244),""),""))</f>
        <v/>
      </c>
      <c r="AI244" s="12" t="str">
        <f>IF(AH244="","",'[1]PERCENT ARRAY-MEAN FC&amp;P VAL'!CM244*'[1]PERCENT ARRAY-MEAN FC&amp;P VAL'!CN244*'[1]PERCENT ARRAY-MEAN FC&amp;P VAL'!CO244-ABS('[1]PERCENT ARRAY-MEAN FC&amp;P VAL'!CP244*'[1]PERCENT ARRAY-MEAN FC&amp;P VAL'!CQ244*'[1]PERCENT ARRAY-MEAN FC&amp;P VAL'!CR244))</f>
        <v/>
      </c>
      <c r="AJ244" t="str">
        <f>IF(A244="","",IF('[1]Calculation genes in KEGG path'!L242&gt;='[1]Flux and Impact'!$E$1,IF(('[1]PERCENT ARRAY-MEAN FC&amp;P VAL'!CS244*'[1]PERCENT ARRAY-MEAN FC&amp;P VAL'!CT244*'[1]PERCENT ARRAY-MEAN FC&amp;P VAL'!CU244+ABS('[1]PERCENT ARRAY-MEAN FC&amp;P VAL'!CV244*'[1]PERCENT ARRAY-MEAN FC&amp;P VAL'!CW244*'[1]PERCENT ARRAY-MEAN FC&amp;P VAL'!CX244))&gt;0,'[1]PERCENT ARRAY-MEAN FC&amp;P VAL'!CS244*'[1]PERCENT ARRAY-MEAN FC&amp;P VAL'!CT244*'[1]PERCENT ARRAY-MEAN FC&amp;P VAL'!CU244+ABS('[1]PERCENT ARRAY-MEAN FC&amp;P VAL'!CV244*'[1]PERCENT ARRAY-MEAN FC&amp;P VAL'!CW244*'[1]PERCENT ARRAY-MEAN FC&amp;P VAL'!CX244),""),""))</f>
        <v/>
      </c>
      <c r="AK244" s="12" t="str">
        <f>IF(AJ244="","",'[1]PERCENT ARRAY-MEAN FC&amp;P VAL'!CS244*'[1]PERCENT ARRAY-MEAN FC&amp;P VAL'!CT244*'[1]PERCENT ARRAY-MEAN FC&amp;P VAL'!CU244-ABS('[1]PERCENT ARRAY-MEAN FC&amp;P VAL'!CV244*'[1]PERCENT ARRAY-MEAN FC&amp;P VAL'!CW244*'[1]PERCENT ARRAY-MEAN FC&amp;P VAL'!CX244))</f>
        <v/>
      </c>
      <c r="AL244" t="str">
        <f>IF(A244="","",IF('[1]Calculation genes in KEGG path'!L242&gt;='[1]Flux and Impact'!$E$1,IF(('[1]PERCENT ARRAY-MEAN FC&amp;P VAL'!CY244*'[1]PERCENT ARRAY-MEAN FC&amp;P VAL'!CZ244*'[1]PERCENT ARRAY-MEAN FC&amp;P VAL'!DA244+ABS('[1]PERCENT ARRAY-MEAN FC&amp;P VAL'!DB244*'[1]PERCENT ARRAY-MEAN FC&amp;P VAL'!DC244*'[1]PERCENT ARRAY-MEAN FC&amp;P VAL'!DD244))&gt;0,'[1]PERCENT ARRAY-MEAN FC&amp;P VAL'!CY244*'[1]PERCENT ARRAY-MEAN FC&amp;P VAL'!CZ244*'[1]PERCENT ARRAY-MEAN FC&amp;P VAL'!DA244+ABS('[1]PERCENT ARRAY-MEAN FC&amp;P VAL'!DB244*'[1]PERCENT ARRAY-MEAN FC&amp;P VAL'!DC244*'[1]PERCENT ARRAY-MEAN FC&amp;P VAL'!DD244),""),""))</f>
        <v/>
      </c>
      <c r="AM244" s="12" t="str">
        <f>IF(AL244="","",'[1]PERCENT ARRAY-MEAN FC&amp;P VAL'!CY244*'[1]PERCENT ARRAY-MEAN FC&amp;P VAL'!CZ244*'[1]PERCENT ARRAY-MEAN FC&amp;P VAL'!DA244-ABS('[1]PERCENT ARRAY-MEAN FC&amp;P VAL'!DB244*'[1]PERCENT ARRAY-MEAN FC&amp;P VAL'!DC244*'[1]PERCENT ARRAY-MEAN FC&amp;P VAL'!DD244))</f>
        <v/>
      </c>
      <c r="AN244" t="str">
        <f>IF(A244="","",IF('[1]Calculation genes in KEGG path'!L242&gt;='[1]Flux and Impact'!$E$1,IF(('[1]PERCENT ARRAY-MEAN FC&amp;P VAL'!DE244*'[1]PERCENT ARRAY-MEAN FC&amp;P VAL'!DF244*'[1]PERCENT ARRAY-MEAN FC&amp;P VAL'!DG244+ABS('[1]PERCENT ARRAY-MEAN FC&amp;P VAL'!DH244*'[1]PERCENT ARRAY-MEAN FC&amp;P VAL'!DI244*'[1]PERCENT ARRAY-MEAN FC&amp;P VAL'!DJ244))&gt;0,'[1]PERCENT ARRAY-MEAN FC&amp;P VAL'!DE244*'[1]PERCENT ARRAY-MEAN FC&amp;P VAL'!DF244*'[1]PERCENT ARRAY-MEAN FC&amp;P VAL'!DG244+ABS('[1]PERCENT ARRAY-MEAN FC&amp;P VAL'!DH244*'[1]PERCENT ARRAY-MEAN FC&amp;P VAL'!DI244*'[1]PERCENT ARRAY-MEAN FC&amp;P VAL'!DJ244),""),""))</f>
        <v/>
      </c>
      <c r="AO244" s="12" t="str">
        <f>IF(AN244="","",'[1]PERCENT ARRAY-MEAN FC&amp;P VAL'!DE244*'[1]PERCENT ARRAY-MEAN FC&amp;P VAL'!DF244*'[1]PERCENT ARRAY-MEAN FC&amp;P VAL'!DG244-ABS('[1]PERCENT ARRAY-MEAN FC&amp;P VAL'!DH244*'[1]PERCENT ARRAY-MEAN FC&amp;P VAL'!DI244*'[1]PERCENT ARRAY-MEAN FC&amp;P VAL'!DJ244))</f>
        <v/>
      </c>
      <c r="AP244" t="str">
        <f>IF(A244="","",IF('[1]Calculation genes in KEGG path'!L242&gt;='[1]Flux and Impact'!$E$1,IF(('[1]PERCENT ARRAY-MEAN FC&amp;P VAL'!DK244*'[1]PERCENT ARRAY-MEAN FC&amp;P VAL'!DL244*'[1]PERCENT ARRAY-MEAN FC&amp;P VAL'!DM244+ABS('[1]PERCENT ARRAY-MEAN FC&amp;P VAL'!DN244*'[1]PERCENT ARRAY-MEAN FC&amp;P VAL'!DO244*'[1]PERCENT ARRAY-MEAN FC&amp;P VAL'!DP244))&gt;0,'[1]PERCENT ARRAY-MEAN FC&amp;P VAL'!DK244*'[1]PERCENT ARRAY-MEAN FC&amp;P VAL'!DL244*'[1]PERCENT ARRAY-MEAN FC&amp;P VAL'!DM244+ABS('[1]PERCENT ARRAY-MEAN FC&amp;P VAL'!DN244*'[1]PERCENT ARRAY-MEAN FC&amp;P VAL'!DO244*'[1]PERCENT ARRAY-MEAN FC&amp;P VAL'!DP244),""),""))</f>
        <v/>
      </c>
      <c r="AQ244" s="12" t="str">
        <f>IF(AP244="","",'[1]PERCENT ARRAY-MEAN FC&amp;P VAL'!DK244*'[1]PERCENT ARRAY-MEAN FC&amp;P VAL'!DL244*'[1]PERCENT ARRAY-MEAN FC&amp;P VAL'!DM244-ABS('[1]PERCENT ARRAY-MEAN FC&amp;P VAL'!DN244*'[1]PERCENT ARRAY-MEAN FC&amp;P VAL'!DO244*'[1]PERCENT ARRAY-MEAN FC&amp;P VAL'!DP244))</f>
        <v/>
      </c>
      <c r="AR244" t="str">
        <f>IF(A244="","",IF('[1]Calculation genes in KEGG path'!L242&gt;='[1]Flux and Impact'!$E$1,IF(('[1]PERCENT ARRAY-MEAN FC&amp;P VAL'!DQ244*'[1]PERCENT ARRAY-MEAN FC&amp;P VAL'!DR244*'[1]PERCENT ARRAY-MEAN FC&amp;P VAL'!DS244+ABS('[1]PERCENT ARRAY-MEAN FC&amp;P VAL'!DT244*'[1]PERCENT ARRAY-MEAN FC&amp;P VAL'!DU244*'[1]PERCENT ARRAY-MEAN FC&amp;P VAL'!DV244))&gt;0,'[1]PERCENT ARRAY-MEAN FC&amp;P VAL'!DQ244*'[1]PERCENT ARRAY-MEAN FC&amp;P VAL'!DR244*'[1]PERCENT ARRAY-MEAN FC&amp;P VAL'!DS244+ABS('[1]PERCENT ARRAY-MEAN FC&amp;P VAL'!DT244*'[1]PERCENT ARRAY-MEAN FC&amp;P VAL'!DU244*'[1]PERCENT ARRAY-MEAN FC&amp;P VAL'!DV244),""),""))</f>
        <v/>
      </c>
      <c r="AS244" s="12" t="str">
        <f>IF(AR244="","",'[1]PERCENT ARRAY-MEAN FC&amp;P VAL'!DQ244*'[1]PERCENT ARRAY-MEAN FC&amp;P VAL'!DR244*'[1]PERCENT ARRAY-MEAN FC&amp;P VAL'!DS244-ABS('[1]PERCENT ARRAY-MEAN FC&amp;P VAL'!DT244*'[1]PERCENT ARRAY-MEAN FC&amp;P VAL'!DU244*'[1]PERCENT ARRAY-MEAN FC&amp;P VAL'!DV244))</f>
        <v/>
      </c>
      <c r="AT244" s="12" t="str">
        <f t="shared" si="9"/>
        <v/>
      </c>
      <c r="AU244" s="12" t="str">
        <f t="shared" si="10"/>
        <v/>
      </c>
    </row>
    <row r="245" spans="1:47">
      <c r="A245">
        <f>'[1]Calculation genes in KEGG path'!I243</f>
        <v>0</v>
      </c>
      <c r="B245" t="e">
        <f>IF('[1]PERCENT ARRAY-MEAN FC&amp;P VAL'!A245="","",'[1]PERCENT ARRAY-MEAN FC&amp;P VAL'!A245)</f>
        <v>#N/A</v>
      </c>
      <c r="C245" t="e">
        <f>IF('[1]PERCENT ARRAY-MEAN FC&amp;P VAL'!B245="","",'[1]PERCENT ARRAY-MEAN FC&amp;P VAL'!B245)</f>
        <v>#N/A</v>
      </c>
      <c r="D245" t="e">
        <f>IF('[1]PERCENT ARRAY-MEAN FC&amp;P VAL'!C245="","",'[1]PERCENT ARRAY-MEAN FC&amp;P VAL'!C245)</f>
        <v>#N/A</v>
      </c>
      <c r="E245" s="12">
        <f t="shared" si="11"/>
        <v>0</v>
      </c>
      <c r="F245" t="str">
        <f>IF(A245="","",IF('[1]Calculation genes in KEGG path'!L243&gt;='[1]Flux and Impact'!$E$1,IF('[1]PERCENT ARRAY-MEAN FC&amp;P VAL'!G245*'[1]PERCENT ARRAY-MEAN FC&amp;P VAL'!H245*'[1]PERCENT ARRAY-MEAN FC&amp;P VAL'!I245+ABS('[1]PERCENT ARRAY-MEAN FC&amp;P VAL'!J245*'[1]PERCENT ARRAY-MEAN FC&amp;P VAL'!K245*'[1]PERCENT ARRAY-MEAN FC&amp;P VAL'!L245)&gt;0,'[1]PERCENT ARRAY-MEAN FC&amp;P VAL'!G245*'[1]PERCENT ARRAY-MEAN FC&amp;P VAL'!H245*'[1]PERCENT ARRAY-MEAN FC&amp;P VAL'!I245+ABS('[1]PERCENT ARRAY-MEAN FC&amp;P VAL'!J245*'[1]PERCENT ARRAY-MEAN FC&amp;P VAL'!K245*'[1]PERCENT ARRAY-MEAN FC&amp;P VAL'!L245),""),""))</f>
        <v/>
      </c>
      <c r="G245" s="12" t="str">
        <f>IF(F245="","",'[1]PERCENT ARRAY-MEAN FC&amp;P VAL'!G245*'[1]PERCENT ARRAY-MEAN FC&amp;P VAL'!H245*'[1]PERCENT ARRAY-MEAN FC&amp;P VAL'!I245-ABS('[1]PERCENT ARRAY-MEAN FC&amp;P VAL'!J245*'[1]PERCENT ARRAY-MEAN FC&amp;P VAL'!K245*'[1]PERCENT ARRAY-MEAN FC&amp;P VAL'!L245))</f>
        <v/>
      </c>
      <c r="H245" t="str">
        <f>IF(A245="","",IF('[1]Calculation genes in KEGG path'!L243&gt;='[1]Flux and Impact'!$E$1,IF(('[1]PERCENT ARRAY-MEAN FC&amp;P VAL'!M245*'[1]PERCENT ARRAY-MEAN FC&amp;P VAL'!N245*'[1]PERCENT ARRAY-MEAN FC&amp;P VAL'!O245+ABS('[1]PERCENT ARRAY-MEAN FC&amp;P VAL'!P245*'[1]PERCENT ARRAY-MEAN FC&amp;P VAL'!Q245*'[1]PERCENT ARRAY-MEAN FC&amp;P VAL'!R245))&gt;0,'[1]PERCENT ARRAY-MEAN FC&amp;P VAL'!M245*'[1]PERCENT ARRAY-MEAN FC&amp;P VAL'!N245*'[1]PERCENT ARRAY-MEAN FC&amp;P VAL'!O245+ABS('[1]PERCENT ARRAY-MEAN FC&amp;P VAL'!P245*'[1]PERCENT ARRAY-MEAN FC&amp;P VAL'!Q245*'[1]PERCENT ARRAY-MEAN FC&amp;P VAL'!R245),""),""))</f>
        <v/>
      </c>
      <c r="I245" s="12" t="str">
        <f>IF(H245="","",'[1]PERCENT ARRAY-MEAN FC&amp;P VAL'!M245*'[1]PERCENT ARRAY-MEAN FC&amp;P VAL'!N245*'[1]PERCENT ARRAY-MEAN FC&amp;P VAL'!O245-ABS('[1]PERCENT ARRAY-MEAN FC&amp;P VAL'!P245*'[1]PERCENT ARRAY-MEAN FC&amp;P VAL'!Q245*'[1]PERCENT ARRAY-MEAN FC&amp;P VAL'!R245))</f>
        <v/>
      </c>
      <c r="J245" t="str">
        <f>IF(A245="","",IF('[1]Calculation genes in KEGG path'!L243&gt;='[1]Flux and Impact'!$E$1,IF(('[1]PERCENT ARRAY-MEAN FC&amp;P VAL'!S245*'[1]PERCENT ARRAY-MEAN FC&amp;P VAL'!T245*'[1]PERCENT ARRAY-MEAN FC&amp;P VAL'!U245+ABS('[1]PERCENT ARRAY-MEAN FC&amp;P VAL'!V245*'[1]PERCENT ARRAY-MEAN FC&amp;P VAL'!W245*'[1]PERCENT ARRAY-MEAN FC&amp;P VAL'!X245))&gt;0,'[1]PERCENT ARRAY-MEAN FC&amp;P VAL'!S245*'[1]PERCENT ARRAY-MEAN FC&amp;P VAL'!T245*'[1]PERCENT ARRAY-MEAN FC&amp;P VAL'!U245+ABS('[1]PERCENT ARRAY-MEAN FC&amp;P VAL'!V245*'[1]PERCENT ARRAY-MEAN FC&amp;P VAL'!W245*'[1]PERCENT ARRAY-MEAN FC&amp;P VAL'!X245),""),""))</f>
        <v/>
      </c>
      <c r="K245" s="12" t="str">
        <f>IF(J245="","",'[1]PERCENT ARRAY-MEAN FC&amp;P VAL'!S245*'[1]PERCENT ARRAY-MEAN FC&amp;P VAL'!T245*'[1]PERCENT ARRAY-MEAN FC&amp;P VAL'!U245-ABS('[1]PERCENT ARRAY-MEAN FC&amp;P VAL'!V245*'[1]PERCENT ARRAY-MEAN FC&amp;P VAL'!W245*'[1]PERCENT ARRAY-MEAN FC&amp;P VAL'!X245))</f>
        <v/>
      </c>
      <c r="L245" t="str">
        <f>IF(A245="","",IF('[1]Calculation genes in KEGG path'!L243&gt;='[1]Flux and Impact'!$E$1,IF(('[1]PERCENT ARRAY-MEAN FC&amp;P VAL'!Y245*'[1]PERCENT ARRAY-MEAN FC&amp;P VAL'!Z245*'[1]PERCENT ARRAY-MEAN FC&amp;P VAL'!AA245+ABS('[1]PERCENT ARRAY-MEAN FC&amp;P VAL'!AB245*'[1]PERCENT ARRAY-MEAN FC&amp;P VAL'!AC245*'[1]PERCENT ARRAY-MEAN FC&amp;P VAL'!AD245))&gt;0,'[1]PERCENT ARRAY-MEAN FC&amp;P VAL'!Y245*'[1]PERCENT ARRAY-MEAN FC&amp;P VAL'!Z245*'[1]PERCENT ARRAY-MEAN FC&amp;P VAL'!AA245+ABS('[1]PERCENT ARRAY-MEAN FC&amp;P VAL'!AB245*'[1]PERCENT ARRAY-MEAN FC&amp;P VAL'!AC245*'[1]PERCENT ARRAY-MEAN FC&amp;P VAL'!AD245),""),""))</f>
        <v/>
      </c>
      <c r="M245" s="12" t="str">
        <f>IF(L245="","",'[1]PERCENT ARRAY-MEAN FC&amp;P VAL'!Y245*'[1]PERCENT ARRAY-MEAN FC&amp;P VAL'!Z245*'[1]PERCENT ARRAY-MEAN FC&amp;P VAL'!AA245-ABS('[1]PERCENT ARRAY-MEAN FC&amp;P VAL'!AB245*'[1]PERCENT ARRAY-MEAN FC&amp;P VAL'!AC245*'[1]PERCENT ARRAY-MEAN FC&amp;P VAL'!AD245))</f>
        <v/>
      </c>
      <c r="N245" t="str">
        <f>IF(A245="","",IF('[1]Calculation genes in KEGG path'!L243&gt;='[1]Flux and Impact'!$E$1,IF(('[1]PERCENT ARRAY-MEAN FC&amp;P VAL'!AE245*'[1]PERCENT ARRAY-MEAN FC&amp;P VAL'!AF245*'[1]PERCENT ARRAY-MEAN FC&amp;P VAL'!AG245+ABS('[1]PERCENT ARRAY-MEAN FC&amp;P VAL'!AH245*'[1]PERCENT ARRAY-MEAN FC&amp;P VAL'!AI245*'[1]PERCENT ARRAY-MEAN FC&amp;P VAL'!AJ245))&gt;0,'[1]PERCENT ARRAY-MEAN FC&amp;P VAL'!AE245*'[1]PERCENT ARRAY-MEAN FC&amp;P VAL'!AF245*'[1]PERCENT ARRAY-MEAN FC&amp;P VAL'!AG245+ABS('[1]PERCENT ARRAY-MEAN FC&amp;P VAL'!AH245*'[1]PERCENT ARRAY-MEAN FC&amp;P VAL'!AI245*'[1]PERCENT ARRAY-MEAN FC&amp;P VAL'!AJ245),""),""))</f>
        <v/>
      </c>
      <c r="O245" s="12" t="str">
        <f>IF(N245="","",'[1]PERCENT ARRAY-MEAN FC&amp;P VAL'!AE245*'[1]PERCENT ARRAY-MEAN FC&amp;P VAL'!AF245*'[1]PERCENT ARRAY-MEAN FC&amp;P VAL'!AG245-ABS('[1]PERCENT ARRAY-MEAN FC&amp;P VAL'!AH245*'[1]PERCENT ARRAY-MEAN FC&amp;P VAL'!AI245*'[1]PERCENT ARRAY-MEAN FC&amp;P VAL'!AJ245))</f>
        <v/>
      </c>
      <c r="P245" t="str">
        <f>IF(A245="","",IF('[1]Calculation genes in KEGG path'!L243&gt;='[1]Flux and Impact'!$E$1,IF(('[1]PERCENT ARRAY-MEAN FC&amp;P VAL'!AK245*'[1]PERCENT ARRAY-MEAN FC&amp;P VAL'!AL245*'[1]PERCENT ARRAY-MEAN FC&amp;P VAL'!AM245+ABS('[1]PERCENT ARRAY-MEAN FC&amp;P VAL'!AN245*'[1]PERCENT ARRAY-MEAN FC&amp;P VAL'!AO245*'[1]PERCENT ARRAY-MEAN FC&amp;P VAL'!AP245))&gt;0,'[1]PERCENT ARRAY-MEAN FC&amp;P VAL'!AK245*'[1]PERCENT ARRAY-MEAN FC&amp;P VAL'!AL245*'[1]PERCENT ARRAY-MEAN FC&amp;P VAL'!AM245+ABS('[1]PERCENT ARRAY-MEAN FC&amp;P VAL'!AN245*'[1]PERCENT ARRAY-MEAN FC&amp;P VAL'!AO245*'[1]PERCENT ARRAY-MEAN FC&amp;P VAL'!AP245),""),""))</f>
        <v/>
      </c>
      <c r="Q245" s="12" t="str">
        <f>IF(P245="","",'[1]PERCENT ARRAY-MEAN FC&amp;P VAL'!AK245*'[1]PERCENT ARRAY-MEAN FC&amp;P VAL'!AL245*'[1]PERCENT ARRAY-MEAN FC&amp;P VAL'!AM245-ABS('[1]PERCENT ARRAY-MEAN FC&amp;P VAL'!AN245*'[1]PERCENT ARRAY-MEAN FC&amp;P VAL'!AO245*'[1]PERCENT ARRAY-MEAN FC&amp;P VAL'!AP245))</f>
        <v/>
      </c>
      <c r="R245" t="str">
        <f>IF(A245="","",IF('[1]Calculation genes in KEGG path'!L243&gt;='[1]Flux and Impact'!$E$1,IF(('[1]PERCENT ARRAY-MEAN FC&amp;P VAL'!AQ245*'[1]PERCENT ARRAY-MEAN FC&amp;P VAL'!AR245*'[1]PERCENT ARRAY-MEAN FC&amp;P VAL'!AS245+ABS('[1]PERCENT ARRAY-MEAN FC&amp;P VAL'!AT245*'[1]PERCENT ARRAY-MEAN FC&amp;P VAL'!AU245*'[1]PERCENT ARRAY-MEAN FC&amp;P VAL'!AV245))&gt;0,'[1]PERCENT ARRAY-MEAN FC&amp;P VAL'!AQ245*'[1]PERCENT ARRAY-MEAN FC&amp;P VAL'!AR245*'[1]PERCENT ARRAY-MEAN FC&amp;P VAL'!AS245+ABS('[1]PERCENT ARRAY-MEAN FC&amp;P VAL'!AT245*'[1]PERCENT ARRAY-MEAN FC&amp;P VAL'!AU245*'[1]PERCENT ARRAY-MEAN FC&amp;P VAL'!AV245),""),""))</f>
        <v/>
      </c>
      <c r="S245" s="12" t="str">
        <f>IF(R245="","",'[1]PERCENT ARRAY-MEAN FC&amp;P VAL'!AQ245*'[1]PERCENT ARRAY-MEAN FC&amp;P VAL'!AR245*'[1]PERCENT ARRAY-MEAN FC&amp;P VAL'!AS245-ABS('[1]PERCENT ARRAY-MEAN FC&amp;P VAL'!AT245*'[1]PERCENT ARRAY-MEAN FC&amp;P VAL'!AU245*'[1]PERCENT ARRAY-MEAN FC&amp;P VAL'!AV245))</f>
        <v/>
      </c>
      <c r="T245" t="str">
        <f>IF(A245="","",IF('[1]Calculation genes in KEGG path'!L243&gt;='[1]Flux and Impact'!$E$1,IF(('[1]PERCENT ARRAY-MEAN FC&amp;P VAL'!AW245*'[1]PERCENT ARRAY-MEAN FC&amp;P VAL'!AX245*'[1]PERCENT ARRAY-MEAN FC&amp;P VAL'!AY245+ABS('[1]PERCENT ARRAY-MEAN FC&amp;P VAL'!AZ245*'[1]PERCENT ARRAY-MEAN FC&amp;P VAL'!BA245*'[1]PERCENT ARRAY-MEAN FC&amp;P VAL'!BB245))&gt;0,'[1]PERCENT ARRAY-MEAN FC&amp;P VAL'!AW245*'[1]PERCENT ARRAY-MEAN FC&amp;P VAL'!AX245*'[1]PERCENT ARRAY-MEAN FC&amp;P VAL'!AY245+ABS('[1]PERCENT ARRAY-MEAN FC&amp;P VAL'!AZ245*'[1]PERCENT ARRAY-MEAN FC&amp;P VAL'!BA245*'[1]PERCENT ARRAY-MEAN FC&amp;P VAL'!BB245),""),""))</f>
        <v/>
      </c>
      <c r="U245" s="12" t="str">
        <f>IF(T245="","",'[1]PERCENT ARRAY-MEAN FC&amp;P VAL'!AW245*'[1]PERCENT ARRAY-MEAN FC&amp;P VAL'!AX245*'[1]PERCENT ARRAY-MEAN FC&amp;P VAL'!AY245-ABS('[1]PERCENT ARRAY-MEAN FC&amp;P VAL'!AZ245*'[1]PERCENT ARRAY-MEAN FC&amp;P VAL'!BA245*'[1]PERCENT ARRAY-MEAN FC&amp;P VAL'!BB245))</f>
        <v/>
      </c>
      <c r="V245" t="str">
        <f>IF(A245="","",IF('[1]Calculation genes in KEGG path'!L243&gt;='[1]Flux and Impact'!$E$1,IF(('[1]PERCENT ARRAY-MEAN FC&amp;P VAL'!BC245*'[1]PERCENT ARRAY-MEAN FC&amp;P VAL'!BD245*'[1]PERCENT ARRAY-MEAN FC&amp;P VAL'!BE245+ABS('[1]PERCENT ARRAY-MEAN FC&amp;P VAL'!BF245*'[1]PERCENT ARRAY-MEAN FC&amp;P VAL'!BG245*'[1]PERCENT ARRAY-MEAN FC&amp;P VAL'!BH245))&gt;0,'[1]PERCENT ARRAY-MEAN FC&amp;P VAL'!BC245*'[1]PERCENT ARRAY-MEAN FC&amp;P VAL'!BD245*'[1]PERCENT ARRAY-MEAN FC&amp;P VAL'!BE245+ABS('[1]PERCENT ARRAY-MEAN FC&amp;P VAL'!BF245*'[1]PERCENT ARRAY-MEAN FC&amp;P VAL'!BG245*'[1]PERCENT ARRAY-MEAN FC&amp;P VAL'!BH245),""),""))</f>
        <v/>
      </c>
      <c r="W245" s="12" t="str">
        <f>IF(V245="","",'[1]PERCENT ARRAY-MEAN FC&amp;P VAL'!BC245*'[1]PERCENT ARRAY-MEAN FC&amp;P VAL'!BD245*'[1]PERCENT ARRAY-MEAN FC&amp;P VAL'!BE245-ABS('[1]PERCENT ARRAY-MEAN FC&amp;P VAL'!BF245*'[1]PERCENT ARRAY-MEAN FC&amp;P VAL'!BG245*'[1]PERCENT ARRAY-MEAN FC&amp;P VAL'!BH245))</f>
        <v/>
      </c>
      <c r="X245" t="str">
        <f>IF(A245="","",IF('[1]Calculation genes in KEGG path'!L243&gt;='[1]Flux and Impact'!$E$1,IF(('[1]PERCENT ARRAY-MEAN FC&amp;P VAL'!BI245*'[1]PERCENT ARRAY-MEAN FC&amp;P VAL'!BJ245*'[1]PERCENT ARRAY-MEAN FC&amp;P VAL'!BK245+ABS('[1]PERCENT ARRAY-MEAN FC&amp;P VAL'!BL245*'[1]PERCENT ARRAY-MEAN FC&amp;P VAL'!BM245*'[1]PERCENT ARRAY-MEAN FC&amp;P VAL'!BN245))&gt;0,'[1]PERCENT ARRAY-MEAN FC&amp;P VAL'!BI245*'[1]PERCENT ARRAY-MEAN FC&amp;P VAL'!BJ245*'[1]PERCENT ARRAY-MEAN FC&amp;P VAL'!BK245+ABS('[1]PERCENT ARRAY-MEAN FC&amp;P VAL'!BL245*'[1]PERCENT ARRAY-MEAN FC&amp;P VAL'!BM245*'[1]PERCENT ARRAY-MEAN FC&amp;P VAL'!BN245),""),""))</f>
        <v/>
      </c>
      <c r="Y245" s="12" t="str">
        <f>IF(X245="","",'[1]PERCENT ARRAY-MEAN FC&amp;P VAL'!BI245*'[1]PERCENT ARRAY-MEAN FC&amp;P VAL'!BJ245*'[1]PERCENT ARRAY-MEAN FC&amp;P VAL'!BK245-ABS('[1]PERCENT ARRAY-MEAN FC&amp;P VAL'!BL245*'[1]PERCENT ARRAY-MEAN FC&amp;P VAL'!BM245*'[1]PERCENT ARRAY-MEAN FC&amp;P VAL'!BN245))</f>
        <v/>
      </c>
      <c r="Z245" t="str">
        <f>IF(A245="","",IF('[1]Calculation genes in KEGG path'!L243&gt;='[1]Flux and Impact'!$E$1,IF(('[1]PERCENT ARRAY-MEAN FC&amp;P VAL'!BO245*'[1]PERCENT ARRAY-MEAN FC&amp;P VAL'!BP245*'[1]PERCENT ARRAY-MEAN FC&amp;P VAL'!BQ245+ABS('[1]PERCENT ARRAY-MEAN FC&amp;P VAL'!BR245*'[1]PERCENT ARRAY-MEAN FC&amp;P VAL'!BS245*'[1]PERCENT ARRAY-MEAN FC&amp;P VAL'!BT245))&gt;0,'[1]PERCENT ARRAY-MEAN FC&amp;P VAL'!BO245*'[1]PERCENT ARRAY-MEAN FC&amp;P VAL'!BP245*'[1]PERCENT ARRAY-MEAN FC&amp;P VAL'!BQ245+ABS('[1]PERCENT ARRAY-MEAN FC&amp;P VAL'!BR245*'[1]PERCENT ARRAY-MEAN FC&amp;P VAL'!BS245*'[1]PERCENT ARRAY-MEAN FC&amp;P VAL'!BT245),""),""))</f>
        <v/>
      </c>
      <c r="AA245" s="12" t="str">
        <f>IF(Z245="","",'[1]PERCENT ARRAY-MEAN FC&amp;P VAL'!BO245*'[1]PERCENT ARRAY-MEAN FC&amp;P VAL'!BP245*'[1]PERCENT ARRAY-MEAN FC&amp;P VAL'!BQ245-ABS('[1]PERCENT ARRAY-MEAN FC&amp;P VAL'!BR245*'[1]PERCENT ARRAY-MEAN FC&amp;P VAL'!BS245*'[1]PERCENT ARRAY-MEAN FC&amp;P VAL'!BT245))</f>
        <v/>
      </c>
      <c r="AB245" t="str">
        <f>IF(A245="","",IF('[1]Calculation genes in KEGG path'!L243&gt;='[1]Flux and Impact'!$E$1,IF(('[1]PERCENT ARRAY-MEAN FC&amp;P VAL'!BU245*'[1]PERCENT ARRAY-MEAN FC&amp;P VAL'!BV245*'[1]PERCENT ARRAY-MEAN FC&amp;P VAL'!BW245+ABS('[1]PERCENT ARRAY-MEAN FC&amp;P VAL'!BX245*'[1]PERCENT ARRAY-MEAN FC&amp;P VAL'!BY245*'[1]PERCENT ARRAY-MEAN FC&amp;P VAL'!BZ245))&gt;0,'[1]PERCENT ARRAY-MEAN FC&amp;P VAL'!BU245*'[1]PERCENT ARRAY-MEAN FC&amp;P VAL'!BV245*'[1]PERCENT ARRAY-MEAN FC&amp;P VAL'!BW245+ABS('[1]PERCENT ARRAY-MEAN FC&amp;P VAL'!BX245*'[1]PERCENT ARRAY-MEAN FC&amp;P VAL'!BY245*'[1]PERCENT ARRAY-MEAN FC&amp;P VAL'!BZ245),""),""))</f>
        <v/>
      </c>
      <c r="AC245" s="12" t="str">
        <f>IF(AB245="","",'[1]PERCENT ARRAY-MEAN FC&amp;P VAL'!BU245*'[1]PERCENT ARRAY-MEAN FC&amp;P VAL'!BV245*'[1]PERCENT ARRAY-MEAN FC&amp;P VAL'!BW245-ABS('[1]PERCENT ARRAY-MEAN FC&amp;P VAL'!BX245*'[1]PERCENT ARRAY-MEAN FC&amp;P VAL'!BY245*'[1]PERCENT ARRAY-MEAN FC&amp;P VAL'!BZ245))</f>
        <v/>
      </c>
      <c r="AD245" t="str">
        <f>IF(A245="","",IF('[1]Calculation genes in KEGG path'!L243&gt;='[1]Flux and Impact'!$E$1,IF(('[1]PERCENT ARRAY-MEAN FC&amp;P VAL'!CA245*'[1]PERCENT ARRAY-MEAN FC&amp;P VAL'!CB245*'[1]PERCENT ARRAY-MEAN FC&amp;P VAL'!CC245+ABS('[1]PERCENT ARRAY-MEAN FC&amp;P VAL'!CD245*'[1]PERCENT ARRAY-MEAN FC&amp;P VAL'!CE245*'[1]PERCENT ARRAY-MEAN FC&amp;P VAL'!CF245))&gt;0,'[1]PERCENT ARRAY-MEAN FC&amp;P VAL'!CA245*'[1]PERCENT ARRAY-MEAN FC&amp;P VAL'!CB245*'[1]PERCENT ARRAY-MEAN FC&amp;P VAL'!CC245+ABS('[1]PERCENT ARRAY-MEAN FC&amp;P VAL'!CD245*'[1]PERCENT ARRAY-MEAN FC&amp;P VAL'!CE245*'[1]PERCENT ARRAY-MEAN FC&amp;P VAL'!CF245),""),""))</f>
        <v/>
      </c>
      <c r="AE245" s="12" t="str">
        <f>IF(AD245="","",'[1]PERCENT ARRAY-MEAN FC&amp;P VAL'!CA245*'[1]PERCENT ARRAY-MEAN FC&amp;P VAL'!CB245*'[1]PERCENT ARRAY-MEAN FC&amp;P VAL'!CC245-ABS('[1]PERCENT ARRAY-MEAN FC&amp;P VAL'!CD245*'[1]PERCENT ARRAY-MEAN FC&amp;P VAL'!CE245*'[1]PERCENT ARRAY-MEAN FC&amp;P VAL'!CF245))</f>
        <v/>
      </c>
      <c r="AF245" t="str">
        <f>IF(A245="","",IF('[1]Calculation genes in KEGG path'!L243&gt;='[1]Flux and Impact'!$E$1,IF(('[1]PERCENT ARRAY-MEAN FC&amp;P VAL'!CG245*'[1]PERCENT ARRAY-MEAN FC&amp;P VAL'!CH245*'[1]PERCENT ARRAY-MEAN FC&amp;P VAL'!CI245+ABS('[1]PERCENT ARRAY-MEAN FC&amp;P VAL'!CJ245*'[1]PERCENT ARRAY-MEAN FC&amp;P VAL'!CK245*'[1]PERCENT ARRAY-MEAN FC&amp;P VAL'!CL245))&gt;0,'[1]PERCENT ARRAY-MEAN FC&amp;P VAL'!CG245*'[1]PERCENT ARRAY-MEAN FC&amp;P VAL'!CH245*'[1]PERCENT ARRAY-MEAN FC&amp;P VAL'!CI245+ABS('[1]PERCENT ARRAY-MEAN FC&amp;P VAL'!CJ245*'[1]PERCENT ARRAY-MEAN FC&amp;P VAL'!CK245*'[1]PERCENT ARRAY-MEAN FC&amp;P VAL'!CL245),""),""))</f>
        <v/>
      </c>
      <c r="AG245" s="12" t="str">
        <f>IF(AF245="","",'[1]PERCENT ARRAY-MEAN FC&amp;P VAL'!CG245*'[1]PERCENT ARRAY-MEAN FC&amp;P VAL'!CH245*'[1]PERCENT ARRAY-MEAN FC&amp;P VAL'!CI245-ABS('[1]PERCENT ARRAY-MEAN FC&amp;P VAL'!CJ245*'[1]PERCENT ARRAY-MEAN FC&amp;P VAL'!CK245*'[1]PERCENT ARRAY-MEAN FC&amp;P VAL'!CL245))</f>
        <v/>
      </c>
      <c r="AH245" t="str">
        <f>IF(A245="","",IF('[1]Calculation genes in KEGG path'!L243&gt;='[1]Flux and Impact'!$E$1,IF(('[1]PERCENT ARRAY-MEAN FC&amp;P VAL'!CM245*'[1]PERCENT ARRAY-MEAN FC&amp;P VAL'!CN245*'[1]PERCENT ARRAY-MEAN FC&amp;P VAL'!CO245+ABS('[1]PERCENT ARRAY-MEAN FC&amp;P VAL'!CP245*'[1]PERCENT ARRAY-MEAN FC&amp;P VAL'!CQ245*'[1]PERCENT ARRAY-MEAN FC&amp;P VAL'!CR245))&gt;0,'[1]PERCENT ARRAY-MEAN FC&amp;P VAL'!CM245*'[1]PERCENT ARRAY-MEAN FC&amp;P VAL'!CN245*'[1]PERCENT ARRAY-MEAN FC&amp;P VAL'!CO245+ABS('[1]PERCENT ARRAY-MEAN FC&amp;P VAL'!CP245*'[1]PERCENT ARRAY-MEAN FC&amp;P VAL'!CQ245*'[1]PERCENT ARRAY-MEAN FC&amp;P VAL'!CR245),""),""))</f>
        <v/>
      </c>
      <c r="AI245" s="12" t="str">
        <f>IF(AH245="","",'[1]PERCENT ARRAY-MEAN FC&amp;P VAL'!CM245*'[1]PERCENT ARRAY-MEAN FC&amp;P VAL'!CN245*'[1]PERCENT ARRAY-MEAN FC&amp;P VAL'!CO245-ABS('[1]PERCENT ARRAY-MEAN FC&amp;P VAL'!CP245*'[1]PERCENT ARRAY-MEAN FC&amp;P VAL'!CQ245*'[1]PERCENT ARRAY-MEAN FC&amp;P VAL'!CR245))</f>
        <v/>
      </c>
      <c r="AJ245" t="str">
        <f>IF(A245="","",IF('[1]Calculation genes in KEGG path'!L243&gt;='[1]Flux and Impact'!$E$1,IF(('[1]PERCENT ARRAY-MEAN FC&amp;P VAL'!CS245*'[1]PERCENT ARRAY-MEAN FC&amp;P VAL'!CT245*'[1]PERCENT ARRAY-MEAN FC&amp;P VAL'!CU245+ABS('[1]PERCENT ARRAY-MEAN FC&amp;P VAL'!CV245*'[1]PERCENT ARRAY-MEAN FC&amp;P VAL'!CW245*'[1]PERCENT ARRAY-MEAN FC&amp;P VAL'!CX245))&gt;0,'[1]PERCENT ARRAY-MEAN FC&amp;P VAL'!CS245*'[1]PERCENT ARRAY-MEAN FC&amp;P VAL'!CT245*'[1]PERCENT ARRAY-MEAN FC&amp;P VAL'!CU245+ABS('[1]PERCENT ARRAY-MEAN FC&amp;P VAL'!CV245*'[1]PERCENT ARRAY-MEAN FC&amp;P VAL'!CW245*'[1]PERCENT ARRAY-MEAN FC&amp;P VAL'!CX245),""),""))</f>
        <v/>
      </c>
      <c r="AK245" s="12" t="str">
        <f>IF(AJ245="","",'[1]PERCENT ARRAY-MEAN FC&amp;P VAL'!CS245*'[1]PERCENT ARRAY-MEAN FC&amp;P VAL'!CT245*'[1]PERCENT ARRAY-MEAN FC&amp;P VAL'!CU245-ABS('[1]PERCENT ARRAY-MEAN FC&amp;P VAL'!CV245*'[1]PERCENT ARRAY-MEAN FC&amp;P VAL'!CW245*'[1]PERCENT ARRAY-MEAN FC&amp;P VAL'!CX245))</f>
        <v/>
      </c>
      <c r="AL245" t="str">
        <f>IF(A245="","",IF('[1]Calculation genes in KEGG path'!L243&gt;='[1]Flux and Impact'!$E$1,IF(('[1]PERCENT ARRAY-MEAN FC&amp;P VAL'!CY245*'[1]PERCENT ARRAY-MEAN FC&amp;P VAL'!CZ245*'[1]PERCENT ARRAY-MEAN FC&amp;P VAL'!DA245+ABS('[1]PERCENT ARRAY-MEAN FC&amp;P VAL'!DB245*'[1]PERCENT ARRAY-MEAN FC&amp;P VAL'!DC245*'[1]PERCENT ARRAY-MEAN FC&amp;P VAL'!DD245))&gt;0,'[1]PERCENT ARRAY-MEAN FC&amp;P VAL'!CY245*'[1]PERCENT ARRAY-MEAN FC&amp;P VAL'!CZ245*'[1]PERCENT ARRAY-MEAN FC&amp;P VAL'!DA245+ABS('[1]PERCENT ARRAY-MEAN FC&amp;P VAL'!DB245*'[1]PERCENT ARRAY-MEAN FC&amp;P VAL'!DC245*'[1]PERCENT ARRAY-MEAN FC&amp;P VAL'!DD245),""),""))</f>
        <v/>
      </c>
      <c r="AM245" s="12" t="str">
        <f>IF(AL245="","",'[1]PERCENT ARRAY-MEAN FC&amp;P VAL'!CY245*'[1]PERCENT ARRAY-MEAN FC&amp;P VAL'!CZ245*'[1]PERCENT ARRAY-MEAN FC&amp;P VAL'!DA245-ABS('[1]PERCENT ARRAY-MEAN FC&amp;P VAL'!DB245*'[1]PERCENT ARRAY-MEAN FC&amp;P VAL'!DC245*'[1]PERCENT ARRAY-MEAN FC&amp;P VAL'!DD245))</f>
        <v/>
      </c>
      <c r="AN245" t="str">
        <f>IF(A245="","",IF('[1]Calculation genes in KEGG path'!L243&gt;='[1]Flux and Impact'!$E$1,IF(('[1]PERCENT ARRAY-MEAN FC&amp;P VAL'!DE245*'[1]PERCENT ARRAY-MEAN FC&amp;P VAL'!DF245*'[1]PERCENT ARRAY-MEAN FC&amp;P VAL'!DG245+ABS('[1]PERCENT ARRAY-MEAN FC&amp;P VAL'!DH245*'[1]PERCENT ARRAY-MEAN FC&amp;P VAL'!DI245*'[1]PERCENT ARRAY-MEAN FC&amp;P VAL'!DJ245))&gt;0,'[1]PERCENT ARRAY-MEAN FC&amp;P VAL'!DE245*'[1]PERCENT ARRAY-MEAN FC&amp;P VAL'!DF245*'[1]PERCENT ARRAY-MEAN FC&amp;P VAL'!DG245+ABS('[1]PERCENT ARRAY-MEAN FC&amp;P VAL'!DH245*'[1]PERCENT ARRAY-MEAN FC&amp;P VAL'!DI245*'[1]PERCENT ARRAY-MEAN FC&amp;P VAL'!DJ245),""),""))</f>
        <v/>
      </c>
      <c r="AO245" s="12" t="str">
        <f>IF(AN245="","",'[1]PERCENT ARRAY-MEAN FC&amp;P VAL'!DE245*'[1]PERCENT ARRAY-MEAN FC&amp;P VAL'!DF245*'[1]PERCENT ARRAY-MEAN FC&amp;P VAL'!DG245-ABS('[1]PERCENT ARRAY-MEAN FC&amp;P VAL'!DH245*'[1]PERCENT ARRAY-MEAN FC&amp;P VAL'!DI245*'[1]PERCENT ARRAY-MEAN FC&amp;P VAL'!DJ245))</f>
        <v/>
      </c>
      <c r="AP245" t="str">
        <f>IF(A245="","",IF('[1]Calculation genes in KEGG path'!L243&gt;='[1]Flux and Impact'!$E$1,IF(('[1]PERCENT ARRAY-MEAN FC&amp;P VAL'!DK245*'[1]PERCENT ARRAY-MEAN FC&amp;P VAL'!DL245*'[1]PERCENT ARRAY-MEAN FC&amp;P VAL'!DM245+ABS('[1]PERCENT ARRAY-MEAN FC&amp;P VAL'!DN245*'[1]PERCENT ARRAY-MEAN FC&amp;P VAL'!DO245*'[1]PERCENT ARRAY-MEAN FC&amp;P VAL'!DP245))&gt;0,'[1]PERCENT ARRAY-MEAN FC&amp;P VAL'!DK245*'[1]PERCENT ARRAY-MEAN FC&amp;P VAL'!DL245*'[1]PERCENT ARRAY-MEAN FC&amp;P VAL'!DM245+ABS('[1]PERCENT ARRAY-MEAN FC&amp;P VAL'!DN245*'[1]PERCENT ARRAY-MEAN FC&amp;P VAL'!DO245*'[1]PERCENT ARRAY-MEAN FC&amp;P VAL'!DP245),""),""))</f>
        <v/>
      </c>
      <c r="AQ245" s="12" t="str">
        <f>IF(AP245="","",'[1]PERCENT ARRAY-MEAN FC&amp;P VAL'!DK245*'[1]PERCENT ARRAY-MEAN FC&amp;P VAL'!DL245*'[1]PERCENT ARRAY-MEAN FC&amp;P VAL'!DM245-ABS('[1]PERCENT ARRAY-MEAN FC&amp;P VAL'!DN245*'[1]PERCENT ARRAY-MEAN FC&amp;P VAL'!DO245*'[1]PERCENT ARRAY-MEAN FC&amp;P VAL'!DP245))</f>
        <v/>
      </c>
      <c r="AR245" t="str">
        <f>IF(A245="","",IF('[1]Calculation genes in KEGG path'!L243&gt;='[1]Flux and Impact'!$E$1,IF(('[1]PERCENT ARRAY-MEAN FC&amp;P VAL'!DQ245*'[1]PERCENT ARRAY-MEAN FC&amp;P VAL'!DR245*'[1]PERCENT ARRAY-MEAN FC&amp;P VAL'!DS245+ABS('[1]PERCENT ARRAY-MEAN FC&amp;P VAL'!DT245*'[1]PERCENT ARRAY-MEAN FC&amp;P VAL'!DU245*'[1]PERCENT ARRAY-MEAN FC&amp;P VAL'!DV245))&gt;0,'[1]PERCENT ARRAY-MEAN FC&amp;P VAL'!DQ245*'[1]PERCENT ARRAY-MEAN FC&amp;P VAL'!DR245*'[1]PERCENT ARRAY-MEAN FC&amp;P VAL'!DS245+ABS('[1]PERCENT ARRAY-MEAN FC&amp;P VAL'!DT245*'[1]PERCENT ARRAY-MEAN FC&amp;P VAL'!DU245*'[1]PERCENT ARRAY-MEAN FC&amp;P VAL'!DV245),""),""))</f>
        <v/>
      </c>
      <c r="AS245" s="12" t="str">
        <f>IF(AR245="","",'[1]PERCENT ARRAY-MEAN FC&amp;P VAL'!DQ245*'[1]PERCENT ARRAY-MEAN FC&amp;P VAL'!DR245*'[1]PERCENT ARRAY-MEAN FC&amp;P VAL'!DS245-ABS('[1]PERCENT ARRAY-MEAN FC&amp;P VAL'!DT245*'[1]PERCENT ARRAY-MEAN FC&amp;P VAL'!DU245*'[1]PERCENT ARRAY-MEAN FC&amp;P VAL'!DV245))</f>
        <v/>
      </c>
      <c r="AT245" s="12" t="str">
        <f t="shared" si="9"/>
        <v/>
      </c>
      <c r="AU245" s="12" t="str">
        <f t="shared" si="10"/>
        <v/>
      </c>
    </row>
    <row r="246" spans="1:47">
      <c r="A246">
        <f>'[1]Calculation genes in KEGG path'!I244</f>
        <v>0</v>
      </c>
      <c r="B246" t="e">
        <f>IF('[1]PERCENT ARRAY-MEAN FC&amp;P VAL'!A246="","",'[1]PERCENT ARRAY-MEAN FC&amp;P VAL'!A246)</f>
        <v>#N/A</v>
      </c>
      <c r="C246" t="e">
        <f>IF('[1]PERCENT ARRAY-MEAN FC&amp;P VAL'!B246="","",'[1]PERCENT ARRAY-MEAN FC&amp;P VAL'!B246)</f>
        <v>#N/A</v>
      </c>
      <c r="D246" t="e">
        <f>IF('[1]PERCENT ARRAY-MEAN FC&amp;P VAL'!C246="","",'[1]PERCENT ARRAY-MEAN FC&amp;P VAL'!C246)</f>
        <v>#N/A</v>
      </c>
      <c r="E246" s="12">
        <f t="shared" si="11"/>
        <v>0</v>
      </c>
      <c r="F246" t="str">
        <f>IF(A246="","",IF('[1]Calculation genes in KEGG path'!L244&gt;='[1]Flux and Impact'!$E$1,IF('[1]PERCENT ARRAY-MEAN FC&amp;P VAL'!G246*'[1]PERCENT ARRAY-MEAN FC&amp;P VAL'!H246*'[1]PERCENT ARRAY-MEAN FC&amp;P VAL'!I246+ABS('[1]PERCENT ARRAY-MEAN FC&amp;P VAL'!J246*'[1]PERCENT ARRAY-MEAN FC&amp;P VAL'!K246*'[1]PERCENT ARRAY-MEAN FC&amp;P VAL'!L246)&gt;0,'[1]PERCENT ARRAY-MEAN FC&amp;P VAL'!G246*'[1]PERCENT ARRAY-MEAN FC&amp;P VAL'!H246*'[1]PERCENT ARRAY-MEAN FC&amp;P VAL'!I246+ABS('[1]PERCENT ARRAY-MEAN FC&amp;P VAL'!J246*'[1]PERCENT ARRAY-MEAN FC&amp;P VAL'!K246*'[1]PERCENT ARRAY-MEAN FC&amp;P VAL'!L246),""),""))</f>
        <v/>
      </c>
      <c r="G246" s="12" t="str">
        <f>IF(F246="","",'[1]PERCENT ARRAY-MEAN FC&amp;P VAL'!G246*'[1]PERCENT ARRAY-MEAN FC&amp;P VAL'!H246*'[1]PERCENT ARRAY-MEAN FC&amp;P VAL'!I246-ABS('[1]PERCENT ARRAY-MEAN FC&amp;P VAL'!J246*'[1]PERCENT ARRAY-MEAN FC&amp;P VAL'!K246*'[1]PERCENT ARRAY-MEAN FC&amp;P VAL'!L246))</f>
        <v/>
      </c>
      <c r="H246" t="str">
        <f>IF(A246="","",IF('[1]Calculation genes in KEGG path'!L244&gt;='[1]Flux and Impact'!$E$1,IF(('[1]PERCENT ARRAY-MEAN FC&amp;P VAL'!M246*'[1]PERCENT ARRAY-MEAN FC&amp;P VAL'!N246*'[1]PERCENT ARRAY-MEAN FC&amp;P VAL'!O246+ABS('[1]PERCENT ARRAY-MEAN FC&amp;P VAL'!P246*'[1]PERCENT ARRAY-MEAN FC&amp;P VAL'!Q246*'[1]PERCENT ARRAY-MEAN FC&amp;P VAL'!R246))&gt;0,'[1]PERCENT ARRAY-MEAN FC&amp;P VAL'!M246*'[1]PERCENT ARRAY-MEAN FC&amp;P VAL'!N246*'[1]PERCENT ARRAY-MEAN FC&amp;P VAL'!O246+ABS('[1]PERCENT ARRAY-MEAN FC&amp;P VAL'!P246*'[1]PERCENT ARRAY-MEAN FC&amp;P VAL'!Q246*'[1]PERCENT ARRAY-MEAN FC&amp;P VAL'!R246),""),""))</f>
        <v/>
      </c>
      <c r="I246" s="12" t="str">
        <f>IF(H246="","",'[1]PERCENT ARRAY-MEAN FC&amp;P VAL'!M246*'[1]PERCENT ARRAY-MEAN FC&amp;P VAL'!N246*'[1]PERCENT ARRAY-MEAN FC&amp;P VAL'!O246-ABS('[1]PERCENT ARRAY-MEAN FC&amp;P VAL'!P246*'[1]PERCENT ARRAY-MEAN FC&amp;P VAL'!Q246*'[1]PERCENT ARRAY-MEAN FC&amp;P VAL'!R246))</f>
        <v/>
      </c>
      <c r="J246" t="str">
        <f>IF(A246="","",IF('[1]Calculation genes in KEGG path'!L244&gt;='[1]Flux and Impact'!$E$1,IF(('[1]PERCENT ARRAY-MEAN FC&amp;P VAL'!S246*'[1]PERCENT ARRAY-MEAN FC&amp;P VAL'!T246*'[1]PERCENT ARRAY-MEAN FC&amp;P VAL'!U246+ABS('[1]PERCENT ARRAY-MEAN FC&amp;P VAL'!V246*'[1]PERCENT ARRAY-MEAN FC&amp;P VAL'!W246*'[1]PERCENT ARRAY-MEAN FC&amp;P VAL'!X246))&gt;0,'[1]PERCENT ARRAY-MEAN FC&amp;P VAL'!S246*'[1]PERCENT ARRAY-MEAN FC&amp;P VAL'!T246*'[1]PERCENT ARRAY-MEAN FC&amp;P VAL'!U246+ABS('[1]PERCENT ARRAY-MEAN FC&amp;P VAL'!V246*'[1]PERCENT ARRAY-MEAN FC&amp;P VAL'!W246*'[1]PERCENT ARRAY-MEAN FC&amp;P VAL'!X246),""),""))</f>
        <v/>
      </c>
      <c r="K246" s="12" t="str">
        <f>IF(J246="","",'[1]PERCENT ARRAY-MEAN FC&amp;P VAL'!S246*'[1]PERCENT ARRAY-MEAN FC&amp;P VAL'!T246*'[1]PERCENT ARRAY-MEAN FC&amp;P VAL'!U246-ABS('[1]PERCENT ARRAY-MEAN FC&amp;P VAL'!V246*'[1]PERCENT ARRAY-MEAN FC&amp;P VAL'!W246*'[1]PERCENT ARRAY-MEAN FC&amp;P VAL'!X246))</f>
        <v/>
      </c>
      <c r="L246" t="str">
        <f>IF(A246="","",IF('[1]Calculation genes in KEGG path'!L244&gt;='[1]Flux and Impact'!$E$1,IF(('[1]PERCENT ARRAY-MEAN FC&amp;P VAL'!Y246*'[1]PERCENT ARRAY-MEAN FC&amp;P VAL'!Z246*'[1]PERCENT ARRAY-MEAN FC&amp;P VAL'!AA246+ABS('[1]PERCENT ARRAY-MEAN FC&amp;P VAL'!AB246*'[1]PERCENT ARRAY-MEAN FC&amp;P VAL'!AC246*'[1]PERCENT ARRAY-MEAN FC&amp;P VAL'!AD246))&gt;0,'[1]PERCENT ARRAY-MEAN FC&amp;P VAL'!Y246*'[1]PERCENT ARRAY-MEAN FC&amp;P VAL'!Z246*'[1]PERCENT ARRAY-MEAN FC&amp;P VAL'!AA246+ABS('[1]PERCENT ARRAY-MEAN FC&amp;P VAL'!AB246*'[1]PERCENT ARRAY-MEAN FC&amp;P VAL'!AC246*'[1]PERCENT ARRAY-MEAN FC&amp;P VAL'!AD246),""),""))</f>
        <v/>
      </c>
      <c r="M246" s="12" t="str">
        <f>IF(L246="","",'[1]PERCENT ARRAY-MEAN FC&amp;P VAL'!Y246*'[1]PERCENT ARRAY-MEAN FC&amp;P VAL'!Z246*'[1]PERCENT ARRAY-MEAN FC&amp;P VAL'!AA246-ABS('[1]PERCENT ARRAY-MEAN FC&amp;P VAL'!AB246*'[1]PERCENT ARRAY-MEAN FC&amp;P VAL'!AC246*'[1]PERCENT ARRAY-MEAN FC&amp;P VAL'!AD246))</f>
        <v/>
      </c>
      <c r="N246" t="str">
        <f>IF(A246="","",IF('[1]Calculation genes in KEGG path'!L244&gt;='[1]Flux and Impact'!$E$1,IF(('[1]PERCENT ARRAY-MEAN FC&amp;P VAL'!AE246*'[1]PERCENT ARRAY-MEAN FC&amp;P VAL'!AF246*'[1]PERCENT ARRAY-MEAN FC&amp;P VAL'!AG246+ABS('[1]PERCENT ARRAY-MEAN FC&amp;P VAL'!AH246*'[1]PERCENT ARRAY-MEAN FC&amp;P VAL'!AI246*'[1]PERCENT ARRAY-MEAN FC&amp;P VAL'!AJ246))&gt;0,'[1]PERCENT ARRAY-MEAN FC&amp;P VAL'!AE246*'[1]PERCENT ARRAY-MEAN FC&amp;P VAL'!AF246*'[1]PERCENT ARRAY-MEAN FC&amp;P VAL'!AG246+ABS('[1]PERCENT ARRAY-MEAN FC&amp;P VAL'!AH246*'[1]PERCENT ARRAY-MEAN FC&amp;P VAL'!AI246*'[1]PERCENT ARRAY-MEAN FC&amp;P VAL'!AJ246),""),""))</f>
        <v/>
      </c>
      <c r="O246" s="12" t="str">
        <f>IF(N246="","",'[1]PERCENT ARRAY-MEAN FC&amp;P VAL'!AE246*'[1]PERCENT ARRAY-MEAN FC&amp;P VAL'!AF246*'[1]PERCENT ARRAY-MEAN FC&amp;P VAL'!AG246-ABS('[1]PERCENT ARRAY-MEAN FC&amp;P VAL'!AH246*'[1]PERCENT ARRAY-MEAN FC&amp;P VAL'!AI246*'[1]PERCENT ARRAY-MEAN FC&amp;P VAL'!AJ246))</f>
        <v/>
      </c>
      <c r="P246" t="str">
        <f>IF(A246="","",IF('[1]Calculation genes in KEGG path'!L244&gt;='[1]Flux and Impact'!$E$1,IF(('[1]PERCENT ARRAY-MEAN FC&amp;P VAL'!AK246*'[1]PERCENT ARRAY-MEAN FC&amp;P VAL'!AL246*'[1]PERCENT ARRAY-MEAN FC&amp;P VAL'!AM246+ABS('[1]PERCENT ARRAY-MEAN FC&amp;P VAL'!AN246*'[1]PERCENT ARRAY-MEAN FC&amp;P VAL'!AO246*'[1]PERCENT ARRAY-MEAN FC&amp;P VAL'!AP246))&gt;0,'[1]PERCENT ARRAY-MEAN FC&amp;P VAL'!AK246*'[1]PERCENT ARRAY-MEAN FC&amp;P VAL'!AL246*'[1]PERCENT ARRAY-MEAN FC&amp;P VAL'!AM246+ABS('[1]PERCENT ARRAY-MEAN FC&amp;P VAL'!AN246*'[1]PERCENT ARRAY-MEAN FC&amp;P VAL'!AO246*'[1]PERCENT ARRAY-MEAN FC&amp;P VAL'!AP246),""),""))</f>
        <v/>
      </c>
      <c r="Q246" s="12" t="str">
        <f>IF(P246="","",'[1]PERCENT ARRAY-MEAN FC&amp;P VAL'!AK246*'[1]PERCENT ARRAY-MEAN FC&amp;P VAL'!AL246*'[1]PERCENT ARRAY-MEAN FC&amp;P VAL'!AM246-ABS('[1]PERCENT ARRAY-MEAN FC&amp;P VAL'!AN246*'[1]PERCENT ARRAY-MEAN FC&amp;P VAL'!AO246*'[1]PERCENT ARRAY-MEAN FC&amp;P VAL'!AP246))</f>
        <v/>
      </c>
      <c r="R246" t="str">
        <f>IF(A246="","",IF('[1]Calculation genes in KEGG path'!L244&gt;='[1]Flux and Impact'!$E$1,IF(('[1]PERCENT ARRAY-MEAN FC&amp;P VAL'!AQ246*'[1]PERCENT ARRAY-MEAN FC&amp;P VAL'!AR246*'[1]PERCENT ARRAY-MEAN FC&amp;P VAL'!AS246+ABS('[1]PERCENT ARRAY-MEAN FC&amp;P VAL'!AT246*'[1]PERCENT ARRAY-MEAN FC&amp;P VAL'!AU246*'[1]PERCENT ARRAY-MEAN FC&amp;P VAL'!AV246))&gt;0,'[1]PERCENT ARRAY-MEAN FC&amp;P VAL'!AQ246*'[1]PERCENT ARRAY-MEAN FC&amp;P VAL'!AR246*'[1]PERCENT ARRAY-MEAN FC&amp;P VAL'!AS246+ABS('[1]PERCENT ARRAY-MEAN FC&amp;P VAL'!AT246*'[1]PERCENT ARRAY-MEAN FC&amp;P VAL'!AU246*'[1]PERCENT ARRAY-MEAN FC&amp;P VAL'!AV246),""),""))</f>
        <v/>
      </c>
      <c r="S246" s="12" t="str">
        <f>IF(R246="","",'[1]PERCENT ARRAY-MEAN FC&amp;P VAL'!AQ246*'[1]PERCENT ARRAY-MEAN FC&amp;P VAL'!AR246*'[1]PERCENT ARRAY-MEAN FC&amp;P VAL'!AS246-ABS('[1]PERCENT ARRAY-MEAN FC&amp;P VAL'!AT246*'[1]PERCENT ARRAY-MEAN FC&amp;P VAL'!AU246*'[1]PERCENT ARRAY-MEAN FC&amp;P VAL'!AV246))</f>
        <v/>
      </c>
      <c r="T246" t="str">
        <f>IF(A246="","",IF('[1]Calculation genes in KEGG path'!L244&gt;='[1]Flux and Impact'!$E$1,IF(('[1]PERCENT ARRAY-MEAN FC&amp;P VAL'!AW246*'[1]PERCENT ARRAY-MEAN FC&amp;P VAL'!AX246*'[1]PERCENT ARRAY-MEAN FC&amp;P VAL'!AY246+ABS('[1]PERCENT ARRAY-MEAN FC&amp;P VAL'!AZ246*'[1]PERCENT ARRAY-MEAN FC&amp;P VAL'!BA246*'[1]PERCENT ARRAY-MEAN FC&amp;P VAL'!BB246))&gt;0,'[1]PERCENT ARRAY-MEAN FC&amp;P VAL'!AW246*'[1]PERCENT ARRAY-MEAN FC&amp;P VAL'!AX246*'[1]PERCENT ARRAY-MEAN FC&amp;P VAL'!AY246+ABS('[1]PERCENT ARRAY-MEAN FC&amp;P VAL'!AZ246*'[1]PERCENT ARRAY-MEAN FC&amp;P VAL'!BA246*'[1]PERCENT ARRAY-MEAN FC&amp;P VAL'!BB246),""),""))</f>
        <v/>
      </c>
      <c r="U246" s="12" t="str">
        <f>IF(T246="","",'[1]PERCENT ARRAY-MEAN FC&amp;P VAL'!AW246*'[1]PERCENT ARRAY-MEAN FC&amp;P VAL'!AX246*'[1]PERCENT ARRAY-MEAN FC&amp;P VAL'!AY246-ABS('[1]PERCENT ARRAY-MEAN FC&amp;P VAL'!AZ246*'[1]PERCENT ARRAY-MEAN FC&amp;P VAL'!BA246*'[1]PERCENT ARRAY-MEAN FC&amp;P VAL'!BB246))</f>
        <v/>
      </c>
      <c r="V246" t="str">
        <f>IF(A246="","",IF('[1]Calculation genes in KEGG path'!L244&gt;='[1]Flux and Impact'!$E$1,IF(('[1]PERCENT ARRAY-MEAN FC&amp;P VAL'!BC246*'[1]PERCENT ARRAY-MEAN FC&amp;P VAL'!BD246*'[1]PERCENT ARRAY-MEAN FC&amp;P VAL'!BE246+ABS('[1]PERCENT ARRAY-MEAN FC&amp;P VAL'!BF246*'[1]PERCENT ARRAY-MEAN FC&amp;P VAL'!BG246*'[1]PERCENT ARRAY-MEAN FC&amp;P VAL'!BH246))&gt;0,'[1]PERCENT ARRAY-MEAN FC&amp;P VAL'!BC246*'[1]PERCENT ARRAY-MEAN FC&amp;P VAL'!BD246*'[1]PERCENT ARRAY-MEAN FC&amp;P VAL'!BE246+ABS('[1]PERCENT ARRAY-MEAN FC&amp;P VAL'!BF246*'[1]PERCENT ARRAY-MEAN FC&amp;P VAL'!BG246*'[1]PERCENT ARRAY-MEAN FC&amp;P VAL'!BH246),""),""))</f>
        <v/>
      </c>
      <c r="W246" s="12" t="str">
        <f>IF(V246="","",'[1]PERCENT ARRAY-MEAN FC&amp;P VAL'!BC246*'[1]PERCENT ARRAY-MEAN FC&amp;P VAL'!BD246*'[1]PERCENT ARRAY-MEAN FC&amp;P VAL'!BE246-ABS('[1]PERCENT ARRAY-MEAN FC&amp;P VAL'!BF246*'[1]PERCENT ARRAY-MEAN FC&amp;P VAL'!BG246*'[1]PERCENT ARRAY-MEAN FC&amp;P VAL'!BH246))</f>
        <v/>
      </c>
      <c r="X246" t="str">
        <f>IF(A246="","",IF('[1]Calculation genes in KEGG path'!L244&gt;='[1]Flux and Impact'!$E$1,IF(('[1]PERCENT ARRAY-MEAN FC&amp;P VAL'!BI246*'[1]PERCENT ARRAY-MEAN FC&amp;P VAL'!BJ246*'[1]PERCENT ARRAY-MEAN FC&amp;P VAL'!BK246+ABS('[1]PERCENT ARRAY-MEAN FC&amp;P VAL'!BL246*'[1]PERCENT ARRAY-MEAN FC&amp;P VAL'!BM246*'[1]PERCENT ARRAY-MEAN FC&amp;P VAL'!BN246))&gt;0,'[1]PERCENT ARRAY-MEAN FC&amp;P VAL'!BI246*'[1]PERCENT ARRAY-MEAN FC&amp;P VAL'!BJ246*'[1]PERCENT ARRAY-MEAN FC&amp;P VAL'!BK246+ABS('[1]PERCENT ARRAY-MEAN FC&amp;P VAL'!BL246*'[1]PERCENT ARRAY-MEAN FC&amp;P VAL'!BM246*'[1]PERCENT ARRAY-MEAN FC&amp;P VAL'!BN246),""),""))</f>
        <v/>
      </c>
      <c r="Y246" s="12" t="str">
        <f>IF(X246="","",'[1]PERCENT ARRAY-MEAN FC&amp;P VAL'!BI246*'[1]PERCENT ARRAY-MEAN FC&amp;P VAL'!BJ246*'[1]PERCENT ARRAY-MEAN FC&amp;P VAL'!BK246-ABS('[1]PERCENT ARRAY-MEAN FC&amp;P VAL'!BL246*'[1]PERCENT ARRAY-MEAN FC&amp;P VAL'!BM246*'[1]PERCENT ARRAY-MEAN FC&amp;P VAL'!BN246))</f>
        <v/>
      </c>
      <c r="Z246" t="str">
        <f>IF(A246="","",IF('[1]Calculation genes in KEGG path'!L244&gt;='[1]Flux and Impact'!$E$1,IF(('[1]PERCENT ARRAY-MEAN FC&amp;P VAL'!BO246*'[1]PERCENT ARRAY-MEAN FC&amp;P VAL'!BP246*'[1]PERCENT ARRAY-MEAN FC&amp;P VAL'!BQ246+ABS('[1]PERCENT ARRAY-MEAN FC&amp;P VAL'!BR246*'[1]PERCENT ARRAY-MEAN FC&amp;P VAL'!BS246*'[1]PERCENT ARRAY-MEAN FC&amp;P VAL'!BT246))&gt;0,'[1]PERCENT ARRAY-MEAN FC&amp;P VAL'!BO246*'[1]PERCENT ARRAY-MEAN FC&amp;P VAL'!BP246*'[1]PERCENT ARRAY-MEAN FC&amp;P VAL'!BQ246+ABS('[1]PERCENT ARRAY-MEAN FC&amp;P VAL'!BR246*'[1]PERCENT ARRAY-MEAN FC&amp;P VAL'!BS246*'[1]PERCENT ARRAY-MEAN FC&amp;P VAL'!BT246),""),""))</f>
        <v/>
      </c>
      <c r="AA246" s="12" t="str">
        <f>IF(Z246="","",'[1]PERCENT ARRAY-MEAN FC&amp;P VAL'!BO246*'[1]PERCENT ARRAY-MEAN FC&amp;P VAL'!BP246*'[1]PERCENT ARRAY-MEAN FC&amp;P VAL'!BQ246-ABS('[1]PERCENT ARRAY-MEAN FC&amp;P VAL'!BR246*'[1]PERCENT ARRAY-MEAN FC&amp;P VAL'!BS246*'[1]PERCENT ARRAY-MEAN FC&amp;P VAL'!BT246))</f>
        <v/>
      </c>
      <c r="AB246" t="str">
        <f>IF(A246="","",IF('[1]Calculation genes in KEGG path'!L244&gt;='[1]Flux and Impact'!$E$1,IF(('[1]PERCENT ARRAY-MEAN FC&amp;P VAL'!BU246*'[1]PERCENT ARRAY-MEAN FC&amp;P VAL'!BV246*'[1]PERCENT ARRAY-MEAN FC&amp;P VAL'!BW246+ABS('[1]PERCENT ARRAY-MEAN FC&amp;P VAL'!BX246*'[1]PERCENT ARRAY-MEAN FC&amp;P VAL'!BY246*'[1]PERCENT ARRAY-MEAN FC&amp;P VAL'!BZ246))&gt;0,'[1]PERCENT ARRAY-MEAN FC&amp;P VAL'!BU246*'[1]PERCENT ARRAY-MEAN FC&amp;P VAL'!BV246*'[1]PERCENT ARRAY-MEAN FC&amp;P VAL'!BW246+ABS('[1]PERCENT ARRAY-MEAN FC&amp;P VAL'!BX246*'[1]PERCENT ARRAY-MEAN FC&amp;P VAL'!BY246*'[1]PERCENT ARRAY-MEAN FC&amp;P VAL'!BZ246),""),""))</f>
        <v/>
      </c>
      <c r="AC246" s="12" t="str">
        <f>IF(AB246="","",'[1]PERCENT ARRAY-MEAN FC&amp;P VAL'!BU246*'[1]PERCENT ARRAY-MEAN FC&amp;P VAL'!BV246*'[1]PERCENT ARRAY-MEAN FC&amp;P VAL'!BW246-ABS('[1]PERCENT ARRAY-MEAN FC&amp;P VAL'!BX246*'[1]PERCENT ARRAY-MEAN FC&amp;P VAL'!BY246*'[1]PERCENT ARRAY-MEAN FC&amp;P VAL'!BZ246))</f>
        <v/>
      </c>
      <c r="AD246" t="str">
        <f>IF(A246="","",IF('[1]Calculation genes in KEGG path'!L244&gt;='[1]Flux and Impact'!$E$1,IF(('[1]PERCENT ARRAY-MEAN FC&amp;P VAL'!CA246*'[1]PERCENT ARRAY-MEAN FC&amp;P VAL'!CB246*'[1]PERCENT ARRAY-MEAN FC&amp;P VAL'!CC246+ABS('[1]PERCENT ARRAY-MEAN FC&amp;P VAL'!CD246*'[1]PERCENT ARRAY-MEAN FC&amp;P VAL'!CE246*'[1]PERCENT ARRAY-MEAN FC&amp;P VAL'!CF246))&gt;0,'[1]PERCENT ARRAY-MEAN FC&amp;P VAL'!CA246*'[1]PERCENT ARRAY-MEAN FC&amp;P VAL'!CB246*'[1]PERCENT ARRAY-MEAN FC&amp;P VAL'!CC246+ABS('[1]PERCENT ARRAY-MEAN FC&amp;P VAL'!CD246*'[1]PERCENT ARRAY-MEAN FC&amp;P VAL'!CE246*'[1]PERCENT ARRAY-MEAN FC&amp;P VAL'!CF246),""),""))</f>
        <v/>
      </c>
      <c r="AE246" s="12" t="str">
        <f>IF(AD246="","",'[1]PERCENT ARRAY-MEAN FC&amp;P VAL'!CA246*'[1]PERCENT ARRAY-MEAN FC&amp;P VAL'!CB246*'[1]PERCENT ARRAY-MEAN FC&amp;P VAL'!CC246-ABS('[1]PERCENT ARRAY-MEAN FC&amp;P VAL'!CD246*'[1]PERCENT ARRAY-MEAN FC&amp;P VAL'!CE246*'[1]PERCENT ARRAY-MEAN FC&amp;P VAL'!CF246))</f>
        <v/>
      </c>
      <c r="AF246" t="str">
        <f>IF(A246="","",IF('[1]Calculation genes in KEGG path'!L244&gt;='[1]Flux and Impact'!$E$1,IF(('[1]PERCENT ARRAY-MEAN FC&amp;P VAL'!CG246*'[1]PERCENT ARRAY-MEAN FC&amp;P VAL'!CH246*'[1]PERCENT ARRAY-MEAN FC&amp;P VAL'!CI246+ABS('[1]PERCENT ARRAY-MEAN FC&amp;P VAL'!CJ246*'[1]PERCENT ARRAY-MEAN FC&amp;P VAL'!CK246*'[1]PERCENT ARRAY-MEAN FC&amp;P VAL'!CL246))&gt;0,'[1]PERCENT ARRAY-MEAN FC&amp;P VAL'!CG246*'[1]PERCENT ARRAY-MEAN FC&amp;P VAL'!CH246*'[1]PERCENT ARRAY-MEAN FC&amp;P VAL'!CI246+ABS('[1]PERCENT ARRAY-MEAN FC&amp;P VAL'!CJ246*'[1]PERCENT ARRAY-MEAN FC&amp;P VAL'!CK246*'[1]PERCENT ARRAY-MEAN FC&amp;P VAL'!CL246),""),""))</f>
        <v/>
      </c>
      <c r="AG246" s="12" t="str">
        <f>IF(AF246="","",'[1]PERCENT ARRAY-MEAN FC&amp;P VAL'!CG246*'[1]PERCENT ARRAY-MEAN FC&amp;P VAL'!CH246*'[1]PERCENT ARRAY-MEAN FC&amp;P VAL'!CI246-ABS('[1]PERCENT ARRAY-MEAN FC&amp;P VAL'!CJ246*'[1]PERCENT ARRAY-MEAN FC&amp;P VAL'!CK246*'[1]PERCENT ARRAY-MEAN FC&amp;P VAL'!CL246))</f>
        <v/>
      </c>
      <c r="AH246" t="str">
        <f>IF(A246="","",IF('[1]Calculation genes in KEGG path'!L244&gt;='[1]Flux and Impact'!$E$1,IF(('[1]PERCENT ARRAY-MEAN FC&amp;P VAL'!CM246*'[1]PERCENT ARRAY-MEAN FC&amp;P VAL'!CN246*'[1]PERCENT ARRAY-MEAN FC&amp;P VAL'!CO246+ABS('[1]PERCENT ARRAY-MEAN FC&amp;P VAL'!CP246*'[1]PERCENT ARRAY-MEAN FC&amp;P VAL'!CQ246*'[1]PERCENT ARRAY-MEAN FC&amp;P VAL'!CR246))&gt;0,'[1]PERCENT ARRAY-MEAN FC&amp;P VAL'!CM246*'[1]PERCENT ARRAY-MEAN FC&amp;P VAL'!CN246*'[1]PERCENT ARRAY-MEAN FC&amp;P VAL'!CO246+ABS('[1]PERCENT ARRAY-MEAN FC&amp;P VAL'!CP246*'[1]PERCENT ARRAY-MEAN FC&amp;P VAL'!CQ246*'[1]PERCENT ARRAY-MEAN FC&amp;P VAL'!CR246),""),""))</f>
        <v/>
      </c>
      <c r="AI246" s="12" t="str">
        <f>IF(AH246="","",'[1]PERCENT ARRAY-MEAN FC&amp;P VAL'!CM246*'[1]PERCENT ARRAY-MEAN FC&amp;P VAL'!CN246*'[1]PERCENT ARRAY-MEAN FC&amp;P VAL'!CO246-ABS('[1]PERCENT ARRAY-MEAN FC&amp;P VAL'!CP246*'[1]PERCENT ARRAY-MEAN FC&amp;P VAL'!CQ246*'[1]PERCENT ARRAY-MEAN FC&amp;P VAL'!CR246))</f>
        <v/>
      </c>
      <c r="AJ246" t="str">
        <f>IF(A246="","",IF('[1]Calculation genes in KEGG path'!L244&gt;='[1]Flux and Impact'!$E$1,IF(('[1]PERCENT ARRAY-MEAN FC&amp;P VAL'!CS246*'[1]PERCENT ARRAY-MEAN FC&amp;P VAL'!CT246*'[1]PERCENT ARRAY-MEAN FC&amp;P VAL'!CU246+ABS('[1]PERCENT ARRAY-MEAN FC&amp;P VAL'!CV246*'[1]PERCENT ARRAY-MEAN FC&amp;P VAL'!CW246*'[1]PERCENT ARRAY-MEAN FC&amp;P VAL'!CX246))&gt;0,'[1]PERCENT ARRAY-MEAN FC&amp;P VAL'!CS246*'[1]PERCENT ARRAY-MEAN FC&amp;P VAL'!CT246*'[1]PERCENT ARRAY-MEAN FC&amp;P VAL'!CU246+ABS('[1]PERCENT ARRAY-MEAN FC&amp;P VAL'!CV246*'[1]PERCENT ARRAY-MEAN FC&amp;P VAL'!CW246*'[1]PERCENT ARRAY-MEAN FC&amp;P VAL'!CX246),""),""))</f>
        <v/>
      </c>
      <c r="AK246" s="12" t="str">
        <f>IF(AJ246="","",'[1]PERCENT ARRAY-MEAN FC&amp;P VAL'!CS246*'[1]PERCENT ARRAY-MEAN FC&amp;P VAL'!CT246*'[1]PERCENT ARRAY-MEAN FC&amp;P VAL'!CU246-ABS('[1]PERCENT ARRAY-MEAN FC&amp;P VAL'!CV246*'[1]PERCENT ARRAY-MEAN FC&amp;P VAL'!CW246*'[1]PERCENT ARRAY-MEAN FC&amp;P VAL'!CX246))</f>
        <v/>
      </c>
      <c r="AL246" t="str">
        <f>IF(A246="","",IF('[1]Calculation genes in KEGG path'!L244&gt;='[1]Flux and Impact'!$E$1,IF(('[1]PERCENT ARRAY-MEAN FC&amp;P VAL'!CY246*'[1]PERCENT ARRAY-MEAN FC&amp;P VAL'!CZ246*'[1]PERCENT ARRAY-MEAN FC&amp;P VAL'!DA246+ABS('[1]PERCENT ARRAY-MEAN FC&amp;P VAL'!DB246*'[1]PERCENT ARRAY-MEAN FC&amp;P VAL'!DC246*'[1]PERCENT ARRAY-MEAN FC&amp;P VAL'!DD246))&gt;0,'[1]PERCENT ARRAY-MEAN FC&amp;P VAL'!CY246*'[1]PERCENT ARRAY-MEAN FC&amp;P VAL'!CZ246*'[1]PERCENT ARRAY-MEAN FC&amp;P VAL'!DA246+ABS('[1]PERCENT ARRAY-MEAN FC&amp;P VAL'!DB246*'[1]PERCENT ARRAY-MEAN FC&amp;P VAL'!DC246*'[1]PERCENT ARRAY-MEAN FC&amp;P VAL'!DD246),""),""))</f>
        <v/>
      </c>
      <c r="AM246" s="12" t="str">
        <f>IF(AL246="","",'[1]PERCENT ARRAY-MEAN FC&amp;P VAL'!CY246*'[1]PERCENT ARRAY-MEAN FC&amp;P VAL'!CZ246*'[1]PERCENT ARRAY-MEAN FC&amp;P VAL'!DA246-ABS('[1]PERCENT ARRAY-MEAN FC&amp;P VAL'!DB246*'[1]PERCENT ARRAY-MEAN FC&amp;P VAL'!DC246*'[1]PERCENT ARRAY-MEAN FC&amp;P VAL'!DD246))</f>
        <v/>
      </c>
      <c r="AN246" t="str">
        <f>IF(A246="","",IF('[1]Calculation genes in KEGG path'!L244&gt;='[1]Flux and Impact'!$E$1,IF(('[1]PERCENT ARRAY-MEAN FC&amp;P VAL'!DE246*'[1]PERCENT ARRAY-MEAN FC&amp;P VAL'!DF246*'[1]PERCENT ARRAY-MEAN FC&amp;P VAL'!DG246+ABS('[1]PERCENT ARRAY-MEAN FC&amp;P VAL'!DH246*'[1]PERCENT ARRAY-MEAN FC&amp;P VAL'!DI246*'[1]PERCENT ARRAY-MEAN FC&amp;P VAL'!DJ246))&gt;0,'[1]PERCENT ARRAY-MEAN FC&amp;P VAL'!DE246*'[1]PERCENT ARRAY-MEAN FC&amp;P VAL'!DF246*'[1]PERCENT ARRAY-MEAN FC&amp;P VAL'!DG246+ABS('[1]PERCENT ARRAY-MEAN FC&amp;P VAL'!DH246*'[1]PERCENT ARRAY-MEAN FC&amp;P VAL'!DI246*'[1]PERCENT ARRAY-MEAN FC&amp;P VAL'!DJ246),""),""))</f>
        <v/>
      </c>
      <c r="AO246" s="12" t="str">
        <f>IF(AN246="","",'[1]PERCENT ARRAY-MEAN FC&amp;P VAL'!DE246*'[1]PERCENT ARRAY-MEAN FC&amp;P VAL'!DF246*'[1]PERCENT ARRAY-MEAN FC&amp;P VAL'!DG246-ABS('[1]PERCENT ARRAY-MEAN FC&amp;P VAL'!DH246*'[1]PERCENT ARRAY-MEAN FC&amp;P VAL'!DI246*'[1]PERCENT ARRAY-MEAN FC&amp;P VAL'!DJ246))</f>
        <v/>
      </c>
      <c r="AP246" t="str">
        <f>IF(A246="","",IF('[1]Calculation genes in KEGG path'!L244&gt;='[1]Flux and Impact'!$E$1,IF(('[1]PERCENT ARRAY-MEAN FC&amp;P VAL'!DK246*'[1]PERCENT ARRAY-MEAN FC&amp;P VAL'!DL246*'[1]PERCENT ARRAY-MEAN FC&amp;P VAL'!DM246+ABS('[1]PERCENT ARRAY-MEAN FC&amp;P VAL'!DN246*'[1]PERCENT ARRAY-MEAN FC&amp;P VAL'!DO246*'[1]PERCENT ARRAY-MEAN FC&amp;P VAL'!DP246))&gt;0,'[1]PERCENT ARRAY-MEAN FC&amp;P VAL'!DK246*'[1]PERCENT ARRAY-MEAN FC&amp;P VAL'!DL246*'[1]PERCENT ARRAY-MEAN FC&amp;P VAL'!DM246+ABS('[1]PERCENT ARRAY-MEAN FC&amp;P VAL'!DN246*'[1]PERCENT ARRAY-MEAN FC&amp;P VAL'!DO246*'[1]PERCENT ARRAY-MEAN FC&amp;P VAL'!DP246),""),""))</f>
        <v/>
      </c>
      <c r="AQ246" s="12" t="str">
        <f>IF(AP246="","",'[1]PERCENT ARRAY-MEAN FC&amp;P VAL'!DK246*'[1]PERCENT ARRAY-MEAN FC&amp;P VAL'!DL246*'[1]PERCENT ARRAY-MEAN FC&amp;P VAL'!DM246-ABS('[1]PERCENT ARRAY-MEAN FC&amp;P VAL'!DN246*'[1]PERCENT ARRAY-MEAN FC&amp;P VAL'!DO246*'[1]PERCENT ARRAY-MEAN FC&amp;P VAL'!DP246))</f>
        <v/>
      </c>
      <c r="AR246" t="str">
        <f>IF(A246="","",IF('[1]Calculation genes in KEGG path'!L244&gt;='[1]Flux and Impact'!$E$1,IF(('[1]PERCENT ARRAY-MEAN FC&amp;P VAL'!DQ246*'[1]PERCENT ARRAY-MEAN FC&amp;P VAL'!DR246*'[1]PERCENT ARRAY-MEAN FC&amp;P VAL'!DS246+ABS('[1]PERCENT ARRAY-MEAN FC&amp;P VAL'!DT246*'[1]PERCENT ARRAY-MEAN FC&amp;P VAL'!DU246*'[1]PERCENT ARRAY-MEAN FC&amp;P VAL'!DV246))&gt;0,'[1]PERCENT ARRAY-MEAN FC&amp;P VAL'!DQ246*'[1]PERCENT ARRAY-MEAN FC&amp;P VAL'!DR246*'[1]PERCENT ARRAY-MEAN FC&amp;P VAL'!DS246+ABS('[1]PERCENT ARRAY-MEAN FC&amp;P VAL'!DT246*'[1]PERCENT ARRAY-MEAN FC&amp;P VAL'!DU246*'[1]PERCENT ARRAY-MEAN FC&amp;P VAL'!DV246),""),""))</f>
        <v/>
      </c>
      <c r="AS246" s="12" t="str">
        <f>IF(AR246="","",'[1]PERCENT ARRAY-MEAN FC&amp;P VAL'!DQ246*'[1]PERCENT ARRAY-MEAN FC&amp;P VAL'!DR246*'[1]PERCENT ARRAY-MEAN FC&amp;P VAL'!DS246-ABS('[1]PERCENT ARRAY-MEAN FC&amp;P VAL'!DT246*'[1]PERCENT ARRAY-MEAN FC&amp;P VAL'!DU246*'[1]PERCENT ARRAY-MEAN FC&amp;P VAL'!DV246))</f>
        <v/>
      </c>
      <c r="AT246" s="12" t="str">
        <f t="shared" si="9"/>
        <v/>
      </c>
      <c r="AU246" s="12" t="str">
        <f t="shared" si="10"/>
        <v/>
      </c>
    </row>
    <row r="247" spans="1:47">
      <c r="A247">
        <f>'[1]Calculation genes in KEGG path'!I245</f>
        <v>0</v>
      </c>
      <c r="B247" t="e">
        <f>IF('[1]PERCENT ARRAY-MEAN FC&amp;P VAL'!A247="","",'[1]PERCENT ARRAY-MEAN FC&amp;P VAL'!A247)</f>
        <v>#N/A</v>
      </c>
      <c r="C247" t="e">
        <f>IF('[1]PERCENT ARRAY-MEAN FC&amp;P VAL'!B247="","",'[1]PERCENT ARRAY-MEAN FC&amp;P VAL'!B247)</f>
        <v>#N/A</v>
      </c>
      <c r="D247" t="e">
        <f>IF('[1]PERCENT ARRAY-MEAN FC&amp;P VAL'!C247="","",'[1]PERCENT ARRAY-MEAN FC&amp;P VAL'!C247)</f>
        <v>#N/A</v>
      </c>
      <c r="E247" s="12">
        <f t="shared" si="11"/>
        <v>0</v>
      </c>
      <c r="F247" t="str">
        <f>IF(A247="","",IF('[1]Calculation genes in KEGG path'!L245&gt;='[1]Flux and Impact'!$E$1,IF('[1]PERCENT ARRAY-MEAN FC&amp;P VAL'!G247*'[1]PERCENT ARRAY-MEAN FC&amp;P VAL'!H247*'[1]PERCENT ARRAY-MEAN FC&amp;P VAL'!I247+ABS('[1]PERCENT ARRAY-MEAN FC&amp;P VAL'!J247*'[1]PERCENT ARRAY-MEAN FC&amp;P VAL'!K247*'[1]PERCENT ARRAY-MEAN FC&amp;P VAL'!L247)&gt;0,'[1]PERCENT ARRAY-MEAN FC&amp;P VAL'!G247*'[1]PERCENT ARRAY-MEAN FC&amp;P VAL'!H247*'[1]PERCENT ARRAY-MEAN FC&amp;P VAL'!I247+ABS('[1]PERCENT ARRAY-MEAN FC&amp;P VAL'!J247*'[1]PERCENT ARRAY-MEAN FC&amp;P VAL'!K247*'[1]PERCENT ARRAY-MEAN FC&amp;P VAL'!L247),""),""))</f>
        <v/>
      </c>
      <c r="G247" s="12" t="str">
        <f>IF(F247="","",'[1]PERCENT ARRAY-MEAN FC&amp;P VAL'!G247*'[1]PERCENT ARRAY-MEAN FC&amp;P VAL'!H247*'[1]PERCENT ARRAY-MEAN FC&amp;P VAL'!I247-ABS('[1]PERCENT ARRAY-MEAN FC&amp;P VAL'!J247*'[1]PERCENT ARRAY-MEAN FC&amp;P VAL'!K247*'[1]PERCENT ARRAY-MEAN FC&amp;P VAL'!L247))</f>
        <v/>
      </c>
      <c r="H247" t="str">
        <f>IF(A247="","",IF('[1]Calculation genes in KEGG path'!L245&gt;='[1]Flux and Impact'!$E$1,IF(('[1]PERCENT ARRAY-MEAN FC&amp;P VAL'!M247*'[1]PERCENT ARRAY-MEAN FC&amp;P VAL'!N247*'[1]PERCENT ARRAY-MEAN FC&amp;P VAL'!O247+ABS('[1]PERCENT ARRAY-MEAN FC&amp;P VAL'!P247*'[1]PERCENT ARRAY-MEAN FC&amp;P VAL'!Q247*'[1]PERCENT ARRAY-MEAN FC&amp;P VAL'!R247))&gt;0,'[1]PERCENT ARRAY-MEAN FC&amp;P VAL'!M247*'[1]PERCENT ARRAY-MEAN FC&amp;P VAL'!N247*'[1]PERCENT ARRAY-MEAN FC&amp;P VAL'!O247+ABS('[1]PERCENT ARRAY-MEAN FC&amp;P VAL'!P247*'[1]PERCENT ARRAY-MEAN FC&amp;P VAL'!Q247*'[1]PERCENT ARRAY-MEAN FC&amp;P VAL'!R247),""),""))</f>
        <v/>
      </c>
      <c r="I247" s="12" t="str">
        <f>IF(H247="","",'[1]PERCENT ARRAY-MEAN FC&amp;P VAL'!M247*'[1]PERCENT ARRAY-MEAN FC&amp;P VAL'!N247*'[1]PERCENT ARRAY-MEAN FC&amp;P VAL'!O247-ABS('[1]PERCENT ARRAY-MEAN FC&amp;P VAL'!P247*'[1]PERCENT ARRAY-MEAN FC&amp;P VAL'!Q247*'[1]PERCENT ARRAY-MEAN FC&amp;P VAL'!R247))</f>
        <v/>
      </c>
      <c r="J247" t="str">
        <f>IF(A247="","",IF('[1]Calculation genes in KEGG path'!L245&gt;='[1]Flux and Impact'!$E$1,IF(('[1]PERCENT ARRAY-MEAN FC&amp;P VAL'!S247*'[1]PERCENT ARRAY-MEAN FC&amp;P VAL'!T247*'[1]PERCENT ARRAY-MEAN FC&amp;P VAL'!U247+ABS('[1]PERCENT ARRAY-MEAN FC&amp;P VAL'!V247*'[1]PERCENT ARRAY-MEAN FC&amp;P VAL'!W247*'[1]PERCENT ARRAY-MEAN FC&amp;P VAL'!X247))&gt;0,'[1]PERCENT ARRAY-MEAN FC&amp;P VAL'!S247*'[1]PERCENT ARRAY-MEAN FC&amp;P VAL'!T247*'[1]PERCENT ARRAY-MEAN FC&amp;P VAL'!U247+ABS('[1]PERCENT ARRAY-MEAN FC&amp;P VAL'!V247*'[1]PERCENT ARRAY-MEAN FC&amp;P VAL'!W247*'[1]PERCENT ARRAY-MEAN FC&amp;P VAL'!X247),""),""))</f>
        <v/>
      </c>
      <c r="K247" s="12" t="str">
        <f>IF(J247="","",'[1]PERCENT ARRAY-MEAN FC&amp;P VAL'!S247*'[1]PERCENT ARRAY-MEAN FC&amp;P VAL'!T247*'[1]PERCENT ARRAY-MEAN FC&amp;P VAL'!U247-ABS('[1]PERCENT ARRAY-MEAN FC&amp;P VAL'!V247*'[1]PERCENT ARRAY-MEAN FC&amp;P VAL'!W247*'[1]PERCENT ARRAY-MEAN FC&amp;P VAL'!X247))</f>
        <v/>
      </c>
      <c r="L247" t="str">
        <f>IF(A247="","",IF('[1]Calculation genes in KEGG path'!L245&gt;='[1]Flux and Impact'!$E$1,IF(('[1]PERCENT ARRAY-MEAN FC&amp;P VAL'!Y247*'[1]PERCENT ARRAY-MEAN FC&amp;P VAL'!Z247*'[1]PERCENT ARRAY-MEAN FC&amp;P VAL'!AA247+ABS('[1]PERCENT ARRAY-MEAN FC&amp;P VAL'!AB247*'[1]PERCENT ARRAY-MEAN FC&amp;P VAL'!AC247*'[1]PERCENT ARRAY-MEAN FC&amp;P VAL'!AD247))&gt;0,'[1]PERCENT ARRAY-MEAN FC&amp;P VAL'!Y247*'[1]PERCENT ARRAY-MEAN FC&amp;P VAL'!Z247*'[1]PERCENT ARRAY-MEAN FC&amp;P VAL'!AA247+ABS('[1]PERCENT ARRAY-MEAN FC&amp;P VAL'!AB247*'[1]PERCENT ARRAY-MEAN FC&amp;P VAL'!AC247*'[1]PERCENT ARRAY-MEAN FC&amp;P VAL'!AD247),""),""))</f>
        <v/>
      </c>
      <c r="M247" s="12" t="str">
        <f>IF(L247="","",'[1]PERCENT ARRAY-MEAN FC&amp;P VAL'!Y247*'[1]PERCENT ARRAY-MEAN FC&amp;P VAL'!Z247*'[1]PERCENT ARRAY-MEAN FC&amp;P VAL'!AA247-ABS('[1]PERCENT ARRAY-MEAN FC&amp;P VAL'!AB247*'[1]PERCENT ARRAY-MEAN FC&amp;P VAL'!AC247*'[1]PERCENT ARRAY-MEAN FC&amp;P VAL'!AD247))</f>
        <v/>
      </c>
      <c r="N247" t="str">
        <f>IF(A247="","",IF('[1]Calculation genes in KEGG path'!L245&gt;='[1]Flux and Impact'!$E$1,IF(('[1]PERCENT ARRAY-MEAN FC&amp;P VAL'!AE247*'[1]PERCENT ARRAY-MEAN FC&amp;P VAL'!AF247*'[1]PERCENT ARRAY-MEAN FC&amp;P VAL'!AG247+ABS('[1]PERCENT ARRAY-MEAN FC&amp;P VAL'!AH247*'[1]PERCENT ARRAY-MEAN FC&amp;P VAL'!AI247*'[1]PERCENT ARRAY-MEAN FC&amp;P VAL'!AJ247))&gt;0,'[1]PERCENT ARRAY-MEAN FC&amp;P VAL'!AE247*'[1]PERCENT ARRAY-MEAN FC&amp;P VAL'!AF247*'[1]PERCENT ARRAY-MEAN FC&amp;P VAL'!AG247+ABS('[1]PERCENT ARRAY-MEAN FC&amp;P VAL'!AH247*'[1]PERCENT ARRAY-MEAN FC&amp;P VAL'!AI247*'[1]PERCENT ARRAY-MEAN FC&amp;P VAL'!AJ247),""),""))</f>
        <v/>
      </c>
      <c r="O247" s="12" t="str">
        <f>IF(N247="","",'[1]PERCENT ARRAY-MEAN FC&amp;P VAL'!AE247*'[1]PERCENT ARRAY-MEAN FC&amp;P VAL'!AF247*'[1]PERCENT ARRAY-MEAN FC&amp;P VAL'!AG247-ABS('[1]PERCENT ARRAY-MEAN FC&amp;P VAL'!AH247*'[1]PERCENT ARRAY-MEAN FC&amp;P VAL'!AI247*'[1]PERCENT ARRAY-MEAN FC&amp;P VAL'!AJ247))</f>
        <v/>
      </c>
      <c r="P247" t="str">
        <f>IF(A247="","",IF('[1]Calculation genes in KEGG path'!L245&gt;='[1]Flux and Impact'!$E$1,IF(('[1]PERCENT ARRAY-MEAN FC&amp;P VAL'!AK247*'[1]PERCENT ARRAY-MEAN FC&amp;P VAL'!AL247*'[1]PERCENT ARRAY-MEAN FC&amp;P VAL'!AM247+ABS('[1]PERCENT ARRAY-MEAN FC&amp;P VAL'!AN247*'[1]PERCENT ARRAY-MEAN FC&amp;P VAL'!AO247*'[1]PERCENT ARRAY-MEAN FC&amp;P VAL'!AP247))&gt;0,'[1]PERCENT ARRAY-MEAN FC&amp;P VAL'!AK247*'[1]PERCENT ARRAY-MEAN FC&amp;P VAL'!AL247*'[1]PERCENT ARRAY-MEAN FC&amp;P VAL'!AM247+ABS('[1]PERCENT ARRAY-MEAN FC&amp;P VAL'!AN247*'[1]PERCENT ARRAY-MEAN FC&amp;P VAL'!AO247*'[1]PERCENT ARRAY-MEAN FC&amp;P VAL'!AP247),""),""))</f>
        <v/>
      </c>
      <c r="Q247" s="12" t="str">
        <f>IF(P247="","",'[1]PERCENT ARRAY-MEAN FC&amp;P VAL'!AK247*'[1]PERCENT ARRAY-MEAN FC&amp;P VAL'!AL247*'[1]PERCENT ARRAY-MEAN FC&amp;P VAL'!AM247-ABS('[1]PERCENT ARRAY-MEAN FC&amp;P VAL'!AN247*'[1]PERCENT ARRAY-MEAN FC&amp;P VAL'!AO247*'[1]PERCENT ARRAY-MEAN FC&amp;P VAL'!AP247))</f>
        <v/>
      </c>
      <c r="R247" t="str">
        <f>IF(A247="","",IF('[1]Calculation genes in KEGG path'!L245&gt;='[1]Flux and Impact'!$E$1,IF(('[1]PERCENT ARRAY-MEAN FC&amp;P VAL'!AQ247*'[1]PERCENT ARRAY-MEAN FC&amp;P VAL'!AR247*'[1]PERCENT ARRAY-MEAN FC&amp;P VAL'!AS247+ABS('[1]PERCENT ARRAY-MEAN FC&amp;P VAL'!AT247*'[1]PERCENT ARRAY-MEAN FC&amp;P VAL'!AU247*'[1]PERCENT ARRAY-MEAN FC&amp;P VAL'!AV247))&gt;0,'[1]PERCENT ARRAY-MEAN FC&amp;P VAL'!AQ247*'[1]PERCENT ARRAY-MEAN FC&amp;P VAL'!AR247*'[1]PERCENT ARRAY-MEAN FC&amp;P VAL'!AS247+ABS('[1]PERCENT ARRAY-MEAN FC&amp;P VAL'!AT247*'[1]PERCENT ARRAY-MEAN FC&amp;P VAL'!AU247*'[1]PERCENT ARRAY-MEAN FC&amp;P VAL'!AV247),""),""))</f>
        <v/>
      </c>
      <c r="S247" s="12" t="str">
        <f>IF(R247="","",'[1]PERCENT ARRAY-MEAN FC&amp;P VAL'!AQ247*'[1]PERCENT ARRAY-MEAN FC&amp;P VAL'!AR247*'[1]PERCENT ARRAY-MEAN FC&amp;P VAL'!AS247-ABS('[1]PERCENT ARRAY-MEAN FC&amp;P VAL'!AT247*'[1]PERCENT ARRAY-MEAN FC&amp;P VAL'!AU247*'[1]PERCENT ARRAY-MEAN FC&amp;P VAL'!AV247))</f>
        <v/>
      </c>
      <c r="T247" t="str">
        <f>IF(A247="","",IF('[1]Calculation genes in KEGG path'!L245&gt;='[1]Flux and Impact'!$E$1,IF(('[1]PERCENT ARRAY-MEAN FC&amp;P VAL'!AW247*'[1]PERCENT ARRAY-MEAN FC&amp;P VAL'!AX247*'[1]PERCENT ARRAY-MEAN FC&amp;P VAL'!AY247+ABS('[1]PERCENT ARRAY-MEAN FC&amp;P VAL'!AZ247*'[1]PERCENT ARRAY-MEAN FC&amp;P VAL'!BA247*'[1]PERCENT ARRAY-MEAN FC&amp;P VAL'!BB247))&gt;0,'[1]PERCENT ARRAY-MEAN FC&amp;P VAL'!AW247*'[1]PERCENT ARRAY-MEAN FC&amp;P VAL'!AX247*'[1]PERCENT ARRAY-MEAN FC&amp;P VAL'!AY247+ABS('[1]PERCENT ARRAY-MEAN FC&amp;P VAL'!AZ247*'[1]PERCENT ARRAY-MEAN FC&amp;P VAL'!BA247*'[1]PERCENT ARRAY-MEAN FC&amp;P VAL'!BB247),""),""))</f>
        <v/>
      </c>
      <c r="U247" s="12" t="str">
        <f>IF(T247="","",'[1]PERCENT ARRAY-MEAN FC&amp;P VAL'!AW247*'[1]PERCENT ARRAY-MEAN FC&amp;P VAL'!AX247*'[1]PERCENT ARRAY-MEAN FC&amp;P VAL'!AY247-ABS('[1]PERCENT ARRAY-MEAN FC&amp;P VAL'!AZ247*'[1]PERCENT ARRAY-MEAN FC&amp;P VAL'!BA247*'[1]PERCENT ARRAY-MEAN FC&amp;P VAL'!BB247))</f>
        <v/>
      </c>
      <c r="V247" t="str">
        <f>IF(A247="","",IF('[1]Calculation genes in KEGG path'!L245&gt;='[1]Flux and Impact'!$E$1,IF(('[1]PERCENT ARRAY-MEAN FC&amp;P VAL'!BC247*'[1]PERCENT ARRAY-MEAN FC&amp;P VAL'!BD247*'[1]PERCENT ARRAY-MEAN FC&amp;P VAL'!BE247+ABS('[1]PERCENT ARRAY-MEAN FC&amp;P VAL'!BF247*'[1]PERCENT ARRAY-MEAN FC&amp;P VAL'!BG247*'[1]PERCENT ARRAY-MEAN FC&amp;P VAL'!BH247))&gt;0,'[1]PERCENT ARRAY-MEAN FC&amp;P VAL'!BC247*'[1]PERCENT ARRAY-MEAN FC&amp;P VAL'!BD247*'[1]PERCENT ARRAY-MEAN FC&amp;P VAL'!BE247+ABS('[1]PERCENT ARRAY-MEAN FC&amp;P VAL'!BF247*'[1]PERCENT ARRAY-MEAN FC&amp;P VAL'!BG247*'[1]PERCENT ARRAY-MEAN FC&amp;P VAL'!BH247),""),""))</f>
        <v/>
      </c>
      <c r="W247" s="12" t="str">
        <f>IF(V247="","",'[1]PERCENT ARRAY-MEAN FC&amp;P VAL'!BC247*'[1]PERCENT ARRAY-MEAN FC&amp;P VAL'!BD247*'[1]PERCENT ARRAY-MEAN FC&amp;P VAL'!BE247-ABS('[1]PERCENT ARRAY-MEAN FC&amp;P VAL'!BF247*'[1]PERCENT ARRAY-MEAN FC&amp;P VAL'!BG247*'[1]PERCENT ARRAY-MEAN FC&amp;P VAL'!BH247))</f>
        <v/>
      </c>
      <c r="X247" t="str">
        <f>IF(A247="","",IF('[1]Calculation genes in KEGG path'!L245&gt;='[1]Flux and Impact'!$E$1,IF(('[1]PERCENT ARRAY-MEAN FC&amp;P VAL'!BI247*'[1]PERCENT ARRAY-MEAN FC&amp;P VAL'!BJ247*'[1]PERCENT ARRAY-MEAN FC&amp;P VAL'!BK247+ABS('[1]PERCENT ARRAY-MEAN FC&amp;P VAL'!BL247*'[1]PERCENT ARRAY-MEAN FC&amp;P VAL'!BM247*'[1]PERCENT ARRAY-MEAN FC&amp;P VAL'!BN247))&gt;0,'[1]PERCENT ARRAY-MEAN FC&amp;P VAL'!BI247*'[1]PERCENT ARRAY-MEAN FC&amp;P VAL'!BJ247*'[1]PERCENT ARRAY-MEAN FC&amp;P VAL'!BK247+ABS('[1]PERCENT ARRAY-MEAN FC&amp;P VAL'!BL247*'[1]PERCENT ARRAY-MEAN FC&amp;P VAL'!BM247*'[1]PERCENT ARRAY-MEAN FC&amp;P VAL'!BN247),""),""))</f>
        <v/>
      </c>
      <c r="Y247" s="12" t="str">
        <f>IF(X247="","",'[1]PERCENT ARRAY-MEAN FC&amp;P VAL'!BI247*'[1]PERCENT ARRAY-MEAN FC&amp;P VAL'!BJ247*'[1]PERCENT ARRAY-MEAN FC&amp;P VAL'!BK247-ABS('[1]PERCENT ARRAY-MEAN FC&amp;P VAL'!BL247*'[1]PERCENT ARRAY-MEAN FC&amp;P VAL'!BM247*'[1]PERCENT ARRAY-MEAN FC&amp;P VAL'!BN247))</f>
        <v/>
      </c>
      <c r="Z247" t="str">
        <f>IF(A247="","",IF('[1]Calculation genes in KEGG path'!L245&gt;='[1]Flux and Impact'!$E$1,IF(('[1]PERCENT ARRAY-MEAN FC&amp;P VAL'!BO247*'[1]PERCENT ARRAY-MEAN FC&amp;P VAL'!BP247*'[1]PERCENT ARRAY-MEAN FC&amp;P VAL'!BQ247+ABS('[1]PERCENT ARRAY-MEAN FC&amp;P VAL'!BR247*'[1]PERCENT ARRAY-MEAN FC&amp;P VAL'!BS247*'[1]PERCENT ARRAY-MEAN FC&amp;P VAL'!BT247))&gt;0,'[1]PERCENT ARRAY-MEAN FC&amp;P VAL'!BO247*'[1]PERCENT ARRAY-MEAN FC&amp;P VAL'!BP247*'[1]PERCENT ARRAY-MEAN FC&amp;P VAL'!BQ247+ABS('[1]PERCENT ARRAY-MEAN FC&amp;P VAL'!BR247*'[1]PERCENT ARRAY-MEAN FC&amp;P VAL'!BS247*'[1]PERCENT ARRAY-MEAN FC&amp;P VAL'!BT247),""),""))</f>
        <v/>
      </c>
      <c r="AA247" s="12" t="str">
        <f>IF(Z247="","",'[1]PERCENT ARRAY-MEAN FC&amp;P VAL'!BO247*'[1]PERCENT ARRAY-MEAN FC&amp;P VAL'!BP247*'[1]PERCENT ARRAY-MEAN FC&amp;P VAL'!BQ247-ABS('[1]PERCENT ARRAY-MEAN FC&amp;P VAL'!BR247*'[1]PERCENT ARRAY-MEAN FC&amp;P VAL'!BS247*'[1]PERCENT ARRAY-MEAN FC&amp;P VAL'!BT247))</f>
        <v/>
      </c>
      <c r="AB247" t="str">
        <f>IF(A247="","",IF('[1]Calculation genes in KEGG path'!L245&gt;='[1]Flux and Impact'!$E$1,IF(('[1]PERCENT ARRAY-MEAN FC&amp;P VAL'!BU247*'[1]PERCENT ARRAY-MEAN FC&amp;P VAL'!BV247*'[1]PERCENT ARRAY-MEAN FC&amp;P VAL'!BW247+ABS('[1]PERCENT ARRAY-MEAN FC&amp;P VAL'!BX247*'[1]PERCENT ARRAY-MEAN FC&amp;P VAL'!BY247*'[1]PERCENT ARRAY-MEAN FC&amp;P VAL'!BZ247))&gt;0,'[1]PERCENT ARRAY-MEAN FC&amp;P VAL'!BU247*'[1]PERCENT ARRAY-MEAN FC&amp;P VAL'!BV247*'[1]PERCENT ARRAY-MEAN FC&amp;P VAL'!BW247+ABS('[1]PERCENT ARRAY-MEAN FC&amp;P VAL'!BX247*'[1]PERCENT ARRAY-MEAN FC&amp;P VAL'!BY247*'[1]PERCENT ARRAY-MEAN FC&amp;P VAL'!BZ247),""),""))</f>
        <v/>
      </c>
      <c r="AC247" s="12" t="str">
        <f>IF(AB247="","",'[1]PERCENT ARRAY-MEAN FC&amp;P VAL'!BU247*'[1]PERCENT ARRAY-MEAN FC&amp;P VAL'!BV247*'[1]PERCENT ARRAY-MEAN FC&amp;P VAL'!BW247-ABS('[1]PERCENT ARRAY-MEAN FC&amp;P VAL'!BX247*'[1]PERCENT ARRAY-MEAN FC&amp;P VAL'!BY247*'[1]PERCENT ARRAY-MEAN FC&amp;P VAL'!BZ247))</f>
        <v/>
      </c>
      <c r="AD247" t="str">
        <f>IF(A247="","",IF('[1]Calculation genes in KEGG path'!L245&gt;='[1]Flux and Impact'!$E$1,IF(('[1]PERCENT ARRAY-MEAN FC&amp;P VAL'!CA247*'[1]PERCENT ARRAY-MEAN FC&amp;P VAL'!CB247*'[1]PERCENT ARRAY-MEAN FC&amp;P VAL'!CC247+ABS('[1]PERCENT ARRAY-MEAN FC&amp;P VAL'!CD247*'[1]PERCENT ARRAY-MEAN FC&amp;P VAL'!CE247*'[1]PERCENT ARRAY-MEAN FC&amp;P VAL'!CF247))&gt;0,'[1]PERCENT ARRAY-MEAN FC&amp;P VAL'!CA247*'[1]PERCENT ARRAY-MEAN FC&amp;P VAL'!CB247*'[1]PERCENT ARRAY-MEAN FC&amp;P VAL'!CC247+ABS('[1]PERCENT ARRAY-MEAN FC&amp;P VAL'!CD247*'[1]PERCENT ARRAY-MEAN FC&amp;P VAL'!CE247*'[1]PERCENT ARRAY-MEAN FC&amp;P VAL'!CF247),""),""))</f>
        <v/>
      </c>
      <c r="AE247" s="12" t="str">
        <f>IF(AD247="","",'[1]PERCENT ARRAY-MEAN FC&amp;P VAL'!CA247*'[1]PERCENT ARRAY-MEAN FC&amp;P VAL'!CB247*'[1]PERCENT ARRAY-MEAN FC&amp;P VAL'!CC247-ABS('[1]PERCENT ARRAY-MEAN FC&amp;P VAL'!CD247*'[1]PERCENT ARRAY-MEAN FC&amp;P VAL'!CE247*'[1]PERCENT ARRAY-MEAN FC&amp;P VAL'!CF247))</f>
        <v/>
      </c>
      <c r="AF247" t="str">
        <f>IF(A247="","",IF('[1]Calculation genes in KEGG path'!L245&gt;='[1]Flux and Impact'!$E$1,IF(('[1]PERCENT ARRAY-MEAN FC&amp;P VAL'!CG247*'[1]PERCENT ARRAY-MEAN FC&amp;P VAL'!CH247*'[1]PERCENT ARRAY-MEAN FC&amp;P VAL'!CI247+ABS('[1]PERCENT ARRAY-MEAN FC&amp;P VAL'!CJ247*'[1]PERCENT ARRAY-MEAN FC&amp;P VAL'!CK247*'[1]PERCENT ARRAY-MEAN FC&amp;P VAL'!CL247))&gt;0,'[1]PERCENT ARRAY-MEAN FC&amp;P VAL'!CG247*'[1]PERCENT ARRAY-MEAN FC&amp;P VAL'!CH247*'[1]PERCENT ARRAY-MEAN FC&amp;P VAL'!CI247+ABS('[1]PERCENT ARRAY-MEAN FC&amp;P VAL'!CJ247*'[1]PERCENT ARRAY-MEAN FC&amp;P VAL'!CK247*'[1]PERCENT ARRAY-MEAN FC&amp;P VAL'!CL247),""),""))</f>
        <v/>
      </c>
      <c r="AG247" s="12" t="str">
        <f>IF(AF247="","",'[1]PERCENT ARRAY-MEAN FC&amp;P VAL'!CG247*'[1]PERCENT ARRAY-MEAN FC&amp;P VAL'!CH247*'[1]PERCENT ARRAY-MEAN FC&amp;P VAL'!CI247-ABS('[1]PERCENT ARRAY-MEAN FC&amp;P VAL'!CJ247*'[1]PERCENT ARRAY-MEAN FC&amp;P VAL'!CK247*'[1]PERCENT ARRAY-MEAN FC&amp;P VAL'!CL247))</f>
        <v/>
      </c>
      <c r="AH247" t="str">
        <f>IF(A247="","",IF('[1]Calculation genes in KEGG path'!L245&gt;='[1]Flux and Impact'!$E$1,IF(('[1]PERCENT ARRAY-MEAN FC&amp;P VAL'!CM247*'[1]PERCENT ARRAY-MEAN FC&amp;P VAL'!CN247*'[1]PERCENT ARRAY-MEAN FC&amp;P VAL'!CO247+ABS('[1]PERCENT ARRAY-MEAN FC&amp;P VAL'!CP247*'[1]PERCENT ARRAY-MEAN FC&amp;P VAL'!CQ247*'[1]PERCENT ARRAY-MEAN FC&amp;P VAL'!CR247))&gt;0,'[1]PERCENT ARRAY-MEAN FC&amp;P VAL'!CM247*'[1]PERCENT ARRAY-MEAN FC&amp;P VAL'!CN247*'[1]PERCENT ARRAY-MEAN FC&amp;P VAL'!CO247+ABS('[1]PERCENT ARRAY-MEAN FC&amp;P VAL'!CP247*'[1]PERCENT ARRAY-MEAN FC&amp;P VAL'!CQ247*'[1]PERCENT ARRAY-MEAN FC&amp;P VAL'!CR247),""),""))</f>
        <v/>
      </c>
      <c r="AI247" s="12" t="str">
        <f>IF(AH247="","",'[1]PERCENT ARRAY-MEAN FC&amp;P VAL'!CM247*'[1]PERCENT ARRAY-MEAN FC&amp;P VAL'!CN247*'[1]PERCENT ARRAY-MEAN FC&amp;P VAL'!CO247-ABS('[1]PERCENT ARRAY-MEAN FC&amp;P VAL'!CP247*'[1]PERCENT ARRAY-MEAN FC&amp;P VAL'!CQ247*'[1]PERCENT ARRAY-MEAN FC&amp;P VAL'!CR247))</f>
        <v/>
      </c>
      <c r="AJ247" t="str">
        <f>IF(A247="","",IF('[1]Calculation genes in KEGG path'!L245&gt;='[1]Flux and Impact'!$E$1,IF(('[1]PERCENT ARRAY-MEAN FC&amp;P VAL'!CS247*'[1]PERCENT ARRAY-MEAN FC&amp;P VAL'!CT247*'[1]PERCENT ARRAY-MEAN FC&amp;P VAL'!CU247+ABS('[1]PERCENT ARRAY-MEAN FC&amp;P VAL'!CV247*'[1]PERCENT ARRAY-MEAN FC&amp;P VAL'!CW247*'[1]PERCENT ARRAY-MEAN FC&amp;P VAL'!CX247))&gt;0,'[1]PERCENT ARRAY-MEAN FC&amp;P VAL'!CS247*'[1]PERCENT ARRAY-MEAN FC&amp;P VAL'!CT247*'[1]PERCENT ARRAY-MEAN FC&amp;P VAL'!CU247+ABS('[1]PERCENT ARRAY-MEAN FC&amp;P VAL'!CV247*'[1]PERCENT ARRAY-MEAN FC&amp;P VAL'!CW247*'[1]PERCENT ARRAY-MEAN FC&amp;P VAL'!CX247),""),""))</f>
        <v/>
      </c>
      <c r="AK247" s="12" t="str">
        <f>IF(AJ247="","",'[1]PERCENT ARRAY-MEAN FC&amp;P VAL'!CS247*'[1]PERCENT ARRAY-MEAN FC&amp;P VAL'!CT247*'[1]PERCENT ARRAY-MEAN FC&amp;P VAL'!CU247-ABS('[1]PERCENT ARRAY-MEAN FC&amp;P VAL'!CV247*'[1]PERCENT ARRAY-MEAN FC&amp;P VAL'!CW247*'[1]PERCENT ARRAY-MEAN FC&amp;P VAL'!CX247))</f>
        <v/>
      </c>
      <c r="AL247" t="str">
        <f>IF(A247="","",IF('[1]Calculation genes in KEGG path'!L245&gt;='[1]Flux and Impact'!$E$1,IF(('[1]PERCENT ARRAY-MEAN FC&amp;P VAL'!CY247*'[1]PERCENT ARRAY-MEAN FC&amp;P VAL'!CZ247*'[1]PERCENT ARRAY-MEAN FC&amp;P VAL'!DA247+ABS('[1]PERCENT ARRAY-MEAN FC&amp;P VAL'!DB247*'[1]PERCENT ARRAY-MEAN FC&amp;P VAL'!DC247*'[1]PERCENT ARRAY-MEAN FC&amp;P VAL'!DD247))&gt;0,'[1]PERCENT ARRAY-MEAN FC&amp;P VAL'!CY247*'[1]PERCENT ARRAY-MEAN FC&amp;P VAL'!CZ247*'[1]PERCENT ARRAY-MEAN FC&amp;P VAL'!DA247+ABS('[1]PERCENT ARRAY-MEAN FC&amp;P VAL'!DB247*'[1]PERCENT ARRAY-MEAN FC&amp;P VAL'!DC247*'[1]PERCENT ARRAY-MEAN FC&amp;P VAL'!DD247),""),""))</f>
        <v/>
      </c>
      <c r="AM247" s="12" t="str">
        <f>IF(AL247="","",'[1]PERCENT ARRAY-MEAN FC&amp;P VAL'!CY247*'[1]PERCENT ARRAY-MEAN FC&amp;P VAL'!CZ247*'[1]PERCENT ARRAY-MEAN FC&amp;P VAL'!DA247-ABS('[1]PERCENT ARRAY-MEAN FC&amp;P VAL'!DB247*'[1]PERCENT ARRAY-MEAN FC&amp;P VAL'!DC247*'[1]PERCENT ARRAY-MEAN FC&amp;P VAL'!DD247))</f>
        <v/>
      </c>
      <c r="AN247" t="str">
        <f>IF(A247="","",IF('[1]Calculation genes in KEGG path'!L245&gt;='[1]Flux and Impact'!$E$1,IF(('[1]PERCENT ARRAY-MEAN FC&amp;P VAL'!DE247*'[1]PERCENT ARRAY-MEAN FC&amp;P VAL'!DF247*'[1]PERCENT ARRAY-MEAN FC&amp;P VAL'!DG247+ABS('[1]PERCENT ARRAY-MEAN FC&amp;P VAL'!DH247*'[1]PERCENT ARRAY-MEAN FC&amp;P VAL'!DI247*'[1]PERCENT ARRAY-MEAN FC&amp;P VAL'!DJ247))&gt;0,'[1]PERCENT ARRAY-MEAN FC&amp;P VAL'!DE247*'[1]PERCENT ARRAY-MEAN FC&amp;P VAL'!DF247*'[1]PERCENT ARRAY-MEAN FC&amp;P VAL'!DG247+ABS('[1]PERCENT ARRAY-MEAN FC&amp;P VAL'!DH247*'[1]PERCENT ARRAY-MEAN FC&amp;P VAL'!DI247*'[1]PERCENT ARRAY-MEAN FC&amp;P VAL'!DJ247),""),""))</f>
        <v/>
      </c>
      <c r="AO247" s="12" t="str">
        <f>IF(AN247="","",'[1]PERCENT ARRAY-MEAN FC&amp;P VAL'!DE247*'[1]PERCENT ARRAY-MEAN FC&amp;P VAL'!DF247*'[1]PERCENT ARRAY-MEAN FC&amp;P VAL'!DG247-ABS('[1]PERCENT ARRAY-MEAN FC&amp;P VAL'!DH247*'[1]PERCENT ARRAY-MEAN FC&amp;P VAL'!DI247*'[1]PERCENT ARRAY-MEAN FC&amp;P VAL'!DJ247))</f>
        <v/>
      </c>
      <c r="AP247" t="str">
        <f>IF(A247="","",IF('[1]Calculation genes in KEGG path'!L245&gt;='[1]Flux and Impact'!$E$1,IF(('[1]PERCENT ARRAY-MEAN FC&amp;P VAL'!DK247*'[1]PERCENT ARRAY-MEAN FC&amp;P VAL'!DL247*'[1]PERCENT ARRAY-MEAN FC&amp;P VAL'!DM247+ABS('[1]PERCENT ARRAY-MEAN FC&amp;P VAL'!DN247*'[1]PERCENT ARRAY-MEAN FC&amp;P VAL'!DO247*'[1]PERCENT ARRAY-MEAN FC&amp;P VAL'!DP247))&gt;0,'[1]PERCENT ARRAY-MEAN FC&amp;P VAL'!DK247*'[1]PERCENT ARRAY-MEAN FC&amp;P VAL'!DL247*'[1]PERCENT ARRAY-MEAN FC&amp;P VAL'!DM247+ABS('[1]PERCENT ARRAY-MEAN FC&amp;P VAL'!DN247*'[1]PERCENT ARRAY-MEAN FC&amp;P VAL'!DO247*'[1]PERCENT ARRAY-MEAN FC&amp;P VAL'!DP247),""),""))</f>
        <v/>
      </c>
      <c r="AQ247" s="12" t="str">
        <f>IF(AP247="","",'[1]PERCENT ARRAY-MEAN FC&amp;P VAL'!DK247*'[1]PERCENT ARRAY-MEAN FC&amp;P VAL'!DL247*'[1]PERCENT ARRAY-MEAN FC&amp;P VAL'!DM247-ABS('[1]PERCENT ARRAY-MEAN FC&amp;P VAL'!DN247*'[1]PERCENT ARRAY-MEAN FC&amp;P VAL'!DO247*'[1]PERCENT ARRAY-MEAN FC&amp;P VAL'!DP247))</f>
        <v/>
      </c>
      <c r="AR247" t="str">
        <f>IF(A247="","",IF('[1]Calculation genes in KEGG path'!L245&gt;='[1]Flux and Impact'!$E$1,IF(('[1]PERCENT ARRAY-MEAN FC&amp;P VAL'!DQ247*'[1]PERCENT ARRAY-MEAN FC&amp;P VAL'!DR247*'[1]PERCENT ARRAY-MEAN FC&amp;P VAL'!DS247+ABS('[1]PERCENT ARRAY-MEAN FC&amp;P VAL'!DT247*'[1]PERCENT ARRAY-MEAN FC&amp;P VAL'!DU247*'[1]PERCENT ARRAY-MEAN FC&amp;P VAL'!DV247))&gt;0,'[1]PERCENT ARRAY-MEAN FC&amp;P VAL'!DQ247*'[1]PERCENT ARRAY-MEAN FC&amp;P VAL'!DR247*'[1]PERCENT ARRAY-MEAN FC&amp;P VAL'!DS247+ABS('[1]PERCENT ARRAY-MEAN FC&amp;P VAL'!DT247*'[1]PERCENT ARRAY-MEAN FC&amp;P VAL'!DU247*'[1]PERCENT ARRAY-MEAN FC&amp;P VAL'!DV247),""),""))</f>
        <v/>
      </c>
      <c r="AS247" s="12" t="str">
        <f>IF(AR247="","",'[1]PERCENT ARRAY-MEAN FC&amp;P VAL'!DQ247*'[1]PERCENT ARRAY-MEAN FC&amp;P VAL'!DR247*'[1]PERCENT ARRAY-MEAN FC&amp;P VAL'!DS247-ABS('[1]PERCENT ARRAY-MEAN FC&amp;P VAL'!DT247*'[1]PERCENT ARRAY-MEAN FC&amp;P VAL'!DU247*'[1]PERCENT ARRAY-MEAN FC&amp;P VAL'!DV247))</f>
        <v/>
      </c>
      <c r="AT247" s="12" t="str">
        <f t="shared" si="9"/>
        <v/>
      </c>
      <c r="AU247" s="12" t="str">
        <f t="shared" si="10"/>
        <v/>
      </c>
    </row>
    <row r="248" spans="1:47">
      <c r="A248">
        <f>'[1]Calculation genes in KEGG path'!I246</f>
        <v>0</v>
      </c>
      <c r="B248" t="e">
        <f>IF('[1]PERCENT ARRAY-MEAN FC&amp;P VAL'!A248="","",'[1]PERCENT ARRAY-MEAN FC&amp;P VAL'!A248)</f>
        <v>#N/A</v>
      </c>
      <c r="C248" t="e">
        <f>IF('[1]PERCENT ARRAY-MEAN FC&amp;P VAL'!B248="","",'[1]PERCENT ARRAY-MEAN FC&amp;P VAL'!B248)</f>
        <v>#N/A</v>
      </c>
      <c r="D248" t="e">
        <f>IF('[1]PERCENT ARRAY-MEAN FC&amp;P VAL'!C248="","",'[1]PERCENT ARRAY-MEAN FC&amp;P VAL'!C248)</f>
        <v>#N/A</v>
      </c>
      <c r="E248" s="12">
        <f t="shared" si="11"/>
        <v>0</v>
      </c>
      <c r="F248" t="str">
        <f>IF(A248="","",IF('[1]Calculation genes in KEGG path'!L246&gt;='[1]Flux and Impact'!$E$1,IF('[1]PERCENT ARRAY-MEAN FC&amp;P VAL'!G248*'[1]PERCENT ARRAY-MEAN FC&amp;P VAL'!H248*'[1]PERCENT ARRAY-MEAN FC&amp;P VAL'!I248+ABS('[1]PERCENT ARRAY-MEAN FC&amp;P VAL'!J248*'[1]PERCENT ARRAY-MEAN FC&amp;P VAL'!K248*'[1]PERCENT ARRAY-MEAN FC&amp;P VAL'!L248)&gt;0,'[1]PERCENT ARRAY-MEAN FC&amp;P VAL'!G248*'[1]PERCENT ARRAY-MEAN FC&amp;P VAL'!H248*'[1]PERCENT ARRAY-MEAN FC&amp;P VAL'!I248+ABS('[1]PERCENT ARRAY-MEAN FC&amp;P VAL'!J248*'[1]PERCENT ARRAY-MEAN FC&amp;P VAL'!K248*'[1]PERCENT ARRAY-MEAN FC&amp;P VAL'!L248),""),""))</f>
        <v/>
      </c>
      <c r="G248" s="12" t="str">
        <f>IF(F248="","",'[1]PERCENT ARRAY-MEAN FC&amp;P VAL'!G248*'[1]PERCENT ARRAY-MEAN FC&amp;P VAL'!H248*'[1]PERCENT ARRAY-MEAN FC&amp;P VAL'!I248-ABS('[1]PERCENT ARRAY-MEAN FC&amp;P VAL'!J248*'[1]PERCENT ARRAY-MEAN FC&amp;P VAL'!K248*'[1]PERCENT ARRAY-MEAN FC&amp;P VAL'!L248))</f>
        <v/>
      </c>
      <c r="H248" t="str">
        <f>IF(A248="","",IF('[1]Calculation genes in KEGG path'!L246&gt;='[1]Flux and Impact'!$E$1,IF(('[1]PERCENT ARRAY-MEAN FC&amp;P VAL'!M248*'[1]PERCENT ARRAY-MEAN FC&amp;P VAL'!N248*'[1]PERCENT ARRAY-MEAN FC&amp;P VAL'!O248+ABS('[1]PERCENT ARRAY-MEAN FC&amp;P VAL'!P248*'[1]PERCENT ARRAY-MEAN FC&amp;P VAL'!Q248*'[1]PERCENT ARRAY-MEAN FC&amp;P VAL'!R248))&gt;0,'[1]PERCENT ARRAY-MEAN FC&amp;P VAL'!M248*'[1]PERCENT ARRAY-MEAN FC&amp;P VAL'!N248*'[1]PERCENT ARRAY-MEAN FC&amp;P VAL'!O248+ABS('[1]PERCENT ARRAY-MEAN FC&amp;P VAL'!P248*'[1]PERCENT ARRAY-MEAN FC&amp;P VAL'!Q248*'[1]PERCENT ARRAY-MEAN FC&amp;P VAL'!R248),""),""))</f>
        <v/>
      </c>
      <c r="I248" s="12" t="str">
        <f>IF(H248="","",'[1]PERCENT ARRAY-MEAN FC&amp;P VAL'!M248*'[1]PERCENT ARRAY-MEAN FC&amp;P VAL'!N248*'[1]PERCENT ARRAY-MEAN FC&amp;P VAL'!O248-ABS('[1]PERCENT ARRAY-MEAN FC&amp;P VAL'!P248*'[1]PERCENT ARRAY-MEAN FC&amp;P VAL'!Q248*'[1]PERCENT ARRAY-MEAN FC&amp;P VAL'!R248))</f>
        <v/>
      </c>
      <c r="J248" t="str">
        <f>IF(A248="","",IF('[1]Calculation genes in KEGG path'!L246&gt;='[1]Flux and Impact'!$E$1,IF(('[1]PERCENT ARRAY-MEAN FC&amp;P VAL'!S248*'[1]PERCENT ARRAY-MEAN FC&amp;P VAL'!T248*'[1]PERCENT ARRAY-MEAN FC&amp;P VAL'!U248+ABS('[1]PERCENT ARRAY-MEAN FC&amp;P VAL'!V248*'[1]PERCENT ARRAY-MEAN FC&amp;P VAL'!W248*'[1]PERCENT ARRAY-MEAN FC&amp;P VAL'!X248))&gt;0,'[1]PERCENT ARRAY-MEAN FC&amp;P VAL'!S248*'[1]PERCENT ARRAY-MEAN FC&amp;P VAL'!T248*'[1]PERCENT ARRAY-MEAN FC&amp;P VAL'!U248+ABS('[1]PERCENT ARRAY-MEAN FC&amp;P VAL'!V248*'[1]PERCENT ARRAY-MEAN FC&amp;P VAL'!W248*'[1]PERCENT ARRAY-MEAN FC&amp;P VAL'!X248),""),""))</f>
        <v/>
      </c>
      <c r="K248" s="12" t="str">
        <f>IF(J248="","",'[1]PERCENT ARRAY-MEAN FC&amp;P VAL'!S248*'[1]PERCENT ARRAY-MEAN FC&amp;P VAL'!T248*'[1]PERCENT ARRAY-MEAN FC&amp;P VAL'!U248-ABS('[1]PERCENT ARRAY-MEAN FC&amp;P VAL'!V248*'[1]PERCENT ARRAY-MEAN FC&amp;P VAL'!W248*'[1]PERCENT ARRAY-MEAN FC&amp;P VAL'!X248))</f>
        <v/>
      </c>
      <c r="L248" t="str">
        <f>IF(A248="","",IF('[1]Calculation genes in KEGG path'!L246&gt;='[1]Flux and Impact'!$E$1,IF(('[1]PERCENT ARRAY-MEAN FC&amp;P VAL'!Y248*'[1]PERCENT ARRAY-MEAN FC&amp;P VAL'!Z248*'[1]PERCENT ARRAY-MEAN FC&amp;P VAL'!AA248+ABS('[1]PERCENT ARRAY-MEAN FC&amp;P VAL'!AB248*'[1]PERCENT ARRAY-MEAN FC&amp;P VAL'!AC248*'[1]PERCENT ARRAY-MEAN FC&amp;P VAL'!AD248))&gt;0,'[1]PERCENT ARRAY-MEAN FC&amp;P VAL'!Y248*'[1]PERCENT ARRAY-MEAN FC&amp;P VAL'!Z248*'[1]PERCENT ARRAY-MEAN FC&amp;P VAL'!AA248+ABS('[1]PERCENT ARRAY-MEAN FC&amp;P VAL'!AB248*'[1]PERCENT ARRAY-MEAN FC&amp;P VAL'!AC248*'[1]PERCENT ARRAY-MEAN FC&amp;P VAL'!AD248),""),""))</f>
        <v/>
      </c>
      <c r="M248" s="12" t="str">
        <f>IF(L248="","",'[1]PERCENT ARRAY-MEAN FC&amp;P VAL'!Y248*'[1]PERCENT ARRAY-MEAN FC&amp;P VAL'!Z248*'[1]PERCENT ARRAY-MEAN FC&amp;P VAL'!AA248-ABS('[1]PERCENT ARRAY-MEAN FC&amp;P VAL'!AB248*'[1]PERCENT ARRAY-MEAN FC&amp;P VAL'!AC248*'[1]PERCENT ARRAY-MEAN FC&amp;P VAL'!AD248))</f>
        <v/>
      </c>
      <c r="N248" t="str">
        <f>IF(A248="","",IF('[1]Calculation genes in KEGG path'!L246&gt;='[1]Flux and Impact'!$E$1,IF(('[1]PERCENT ARRAY-MEAN FC&amp;P VAL'!AE248*'[1]PERCENT ARRAY-MEAN FC&amp;P VAL'!AF248*'[1]PERCENT ARRAY-MEAN FC&amp;P VAL'!AG248+ABS('[1]PERCENT ARRAY-MEAN FC&amp;P VAL'!AH248*'[1]PERCENT ARRAY-MEAN FC&amp;P VAL'!AI248*'[1]PERCENT ARRAY-MEAN FC&amp;P VAL'!AJ248))&gt;0,'[1]PERCENT ARRAY-MEAN FC&amp;P VAL'!AE248*'[1]PERCENT ARRAY-MEAN FC&amp;P VAL'!AF248*'[1]PERCENT ARRAY-MEAN FC&amp;P VAL'!AG248+ABS('[1]PERCENT ARRAY-MEAN FC&amp;P VAL'!AH248*'[1]PERCENT ARRAY-MEAN FC&amp;P VAL'!AI248*'[1]PERCENT ARRAY-MEAN FC&amp;P VAL'!AJ248),""),""))</f>
        <v/>
      </c>
      <c r="O248" s="12" t="str">
        <f>IF(N248="","",'[1]PERCENT ARRAY-MEAN FC&amp;P VAL'!AE248*'[1]PERCENT ARRAY-MEAN FC&amp;P VAL'!AF248*'[1]PERCENT ARRAY-MEAN FC&amp;P VAL'!AG248-ABS('[1]PERCENT ARRAY-MEAN FC&amp;P VAL'!AH248*'[1]PERCENT ARRAY-MEAN FC&amp;P VAL'!AI248*'[1]PERCENT ARRAY-MEAN FC&amp;P VAL'!AJ248))</f>
        <v/>
      </c>
      <c r="P248" t="str">
        <f>IF(A248="","",IF('[1]Calculation genes in KEGG path'!L246&gt;='[1]Flux and Impact'!$E$1,IF(('[1]PERCENT ARRAY-MEAN FC&amp;P VAL'!AK248*'[1]PERCENT ARRAY-MEAN FC&amp;P VAL'!AL248*'[1]PERCENT ARRAY-MEAN FC&amp;P VAL'!AM248+ABS('[1]PERCENT ARRAY-MEAN FC&amp;P VAL'!AN248*'[1]PERCENT ARRAY-MEAN FC&amp;P VAL'!AO248*'[1]PERCENT ARRAY-MEAN FC&amp;P VAL'!AP248))&gt;0,'[1]PERCENT ARRAY-MEAN FC&amp;P VAL'!AK248*'[1]PERCENT ARRAY-MEAN FC&amp;P VAL'!AL248*'[1]PERCENT ARRAY-MEAN FC&amp;P VAL'!AM248+ABS('[1]PERCENT ARRAY-MEAN FC&amp;P VAL'!AN248*'[1]PERCENT ARRAY-MEAN FC&amp;P VAL'!AO248*'[1]PERCENT ARRAY-MEAN FC&amp;P VAL'!AP248),""),""))</f>
        <v/>
      </c>
      <c r="Q248" s="12" t="str">
        <f>IF(P248="","",'[1]PERCENT ARRAY-MEAN FC&amp;P VAL'!AK248*'[1]PERCENT ARRAY-MEAN FC&amp;P VAL'!AL248*'[1]PERCENT ARRAY-MEAN FC&amp;P VAL'!AM248-ABS('[1]PERCENT ARRAY-MEAN FC&amp;P VAL'!AN248*'[1]PERCENT ARRAY-MEAN FC&amp;P VAL'!AO248*'[1]PERCENT ARRAY-MEAN FC&amp;P VAL'!AP248))</f>
        <v/>
      </c>
      <c r="R248" t="str">
        <f>IF(A248="","",IF('[1]Calculation genes in KEGG path'!L246&gt;='[1]Flux and Impact'!$E$1,IF(('[1]PERCENT ARRAY-MEAN FC&amp;P VAL'!AQ248*'[1]PERCENT ARRAY-MEAN FC&amp;P VAL'!AR248*'[1]PERCENT ARRAY-MEAN FC&amp;P VAL'!AS248+ABS('[1]PERCENT ARRAY-MEAN FC&amp;P VAL'!AT248*'[1]PERCENT ARRAY-MEAN FC&amp;P VAL'!AU248*'[1]PERCENT ARRAY-MEAN FC&amp;P VAL'!AV248))&gt;0,'[1]PERCENT ARRAY-MEAN FC&amp;P VAL'!AQ248*'[1]PERCENT ARRAY-MEAN FC&amp;P VAL'!AR248*'[1]PERCENT ARRAY-MEAN FC&amp;P VAL'!AS248+ABS('[1]PERCENT ARRAY-MEAN FC&amp;P VAL'!AT248*'[1]PERCENT ARRAY-MEAN FC&amp;P VAL'!AU248*'[1]PERCENT ARRAY-MEAN FC&amp;P VAL'!AV248),""),""))</f>
        <v/>
      </c>
      <c r="S248" s="12" t="str">
        <f>IF(R248="","",'[1]PERCENT ARRAY-MEAN FC&amp;P VAL'!AQ248*'[1]PERCENT ARRAY-MEAN FC&amp;P VAL'!AR248*'[1]PERCENT ARRAY-MEAN FC&amp;P VAL'!AS248-ABS('[1]PERCENT ARRAY-MEAN FC&amp;P VAL'!AT248*'[1]PERCENT ARRAY-MEAN FC&amp;P VAL'!AU248*'[1]PERCENT ARRAY-MEAN FC&amp;P VAL'!AV248))</f>
        <v/>
      </c>
      <c r="T248" t="str">
        <f>IF(A248="","",IF('[1]Calculation genes in KEGG path'!L246&gt;='[1]Flux and Impact'!$E$1,IF(('[1]PERCENT ARRAY-MEAN FC&amp;P VAL'!AW248*'[1]PERCENT ARRAY-MEAN FC&amp;P VAL'!AX248*'[1]PERCENT ARRAY-MEAN FC&amp;P VAL'!AY248+ABS('[1]PERCENT ARRAY-MEAN FC&amp;P VAL'!AZ248*'[1]PERCENT ARRAY-MEAN FC&amp;P VAL'!BA248*'[1]PERCENT ARRAY-MEAN FC&amp;P VAL'!BB248))&gt;0,'[1]PERCENT ARRAY-MEAN FC&amp;P VAL'!AW248*'[1]PERCENT ARRAY-MEAN FC&amp;P VAL'!AX248*'[1]PERCENT ARRAY-MEAN FC&amp;P VAL'!AY248+ABS('[1]PERCENT ARRAY-MEAN FC&amp;P VAL'!AZ248*'[1]PERCENT ARRAY-MEAN FC&amp;P VAL'!BA248*'[1]PERCENT ARRAY-MEAN FC&amp;P VAL'!BB248),""),""))</f>
        <v/>
      </c>
      <c r="U248" s="12" t="str">
        <f>IF(T248="","",'[1]PERCENT ARRAY-MEAN FC&amp;P VAL'!AW248*'[1]PERCENT ARRAY-MEAN FC&amp;P VAL'!AX248*'[1]PERCENT ARRAY-MEAN FC&amp;P VAL'!AY248-ABS('[1]PERCENT ARRAY-MEAN FC&amp;P VAL'!AZ248*'[1]PERCENT ARRAY-MEAN FC&amp;P VAL'!BA248*'[1]PERCENT ARRAY-MEAN FC&amp;P VAL'!BB248))</f>
        <v/>
      </c>
      <c r="V248" t="str">
        <f>IF(A248="","",IF('[1]Calculation genes in KEGG path'!L246&gt;='[1]Flux and Impact'!$E$1,IF(('[1]PERCENT ARRAY-MEAN FC&amp;P VAL'!BC248*'[1]PERCENT ARRAY-MEAN FC&amp;P VAL'!BD248*'[1]PERCENT ARRAY-MEAN FC&amp;P VAL'!BE248+ABS('[1]PERCENT ARRAY-MEAN FC&amp;P VAL'!BF248*'[1]PERCENT ARRAY-MEAN FC&amp;P VAL'!BG248*'[1]PERCENT ARRAY-MEAN FC&amp;P VAL'!BH248))&gt;0,'[1]PERCENT ARRAY-MEAN FC&amp;P VAL'!BC248*'[1]PERCENT ARRAY-MEAN FC&amp;P VAL'!BD248*'[1]PERCENT ARRAY-MEAN FC&amp;P VAL'!BE248+ABS('[1]PERCENT ARRAY-MEAN FC&amp;P VAL'!BF248*'[1]PERCENT ARRAY-MEAN FC&amp;P VAL'!BG248*'[1]PERCENT ARRAY-MEAN FC&amp;P VAL'!BH248),""),""))</f>
        <v/>
      </c>
      <c r="W248" s="12" t="str">
        <f>IF(V248="","",'[1]PERCENT ARRAY-MEAN FC&amp;P VAL'!BC248*'[1]PERCENT ARRAY-MEAN FC&amp;P VAL'!BD248*'[1]PERCENT ARRAY-MEAN FC&amp;P VAL'!BE248-ABS('[1]PERCENT ARRAY-MEAN FC&amp;P VAL'!BF248*'[1]PERCENT ARRAY-MEAN FC&amp;P VAL'!BG248*'[1]PERCENT ARRAY-MEAN FC&amp;P VAL'!BH248))</f>
        <v/>
      </c>
      <c r="X248" t="str">
        <f>IF(A248="","",IF('[1]Calculation genes in KEGG path'!L246&gt;='[1]Flux and Impact'!$E$1,IF(('[1]PERCENT ARRAY-MEAN FC&amp;P VAL'!BI248*'[1]PERCENT ARRAY-MEAN FC&amp;P VAL'!BJ248*'[1]PERCENT ARRAY-MEAN FC&amp;P VAL'!BK248+ABS('[1]PERCENT ARRAY-MEAN FC&amp;P VAL'!BL248*'[1]PERCENT ARRAY-MEAN FC&amp;P VAL'!BM248*'[1]PERCENT ARRAY-MEAN FC&amp;P VAL'!BN248))&gt;0,'[1]PERCENT ARRAY-MEAN FC&amp;P VAL'!BI248*'[1]PERCENT ARRAY-MEAN FC&amp;P VAL'!BJ248*'[1]PERCENT ARRAY-MEAN FC&amp;P VAL'!BK248+ABS('[1]PERCENT ARRAY-MEAN FC&amp;P VAL'!BL248*'[1]PERCENT ARRAY-MEAN FC&amp;P VAL'!BM248*'[1]PERCENT ARRAY-MEAN FC&amp;P VAL'!BN248),""),""))</f>
        <v/>
      </c>
      <c r="Y248" s="12" t="str">
        <f>IF(X248="","",'[1]PERCENT ARRAY-MEAN FC&amp;P VAL'!BI248*'[1]PERCENT ARRAY-MEAN FC&amp;P VAL'!BJ248*'[1]PERCENT ARRAY-MEAN FC&amp;P VAL'!BK248-ABS('[1]PERCENT ARRAY-MEAN FC&amp;P VAL'!BL248*'[1]PERCENT ARRAY-MEAN FC&amp;P VAL'!BM248*'[1]PERCENT ARRAY-MEAN FC&amp;P VAL'!BN248))</f>
        <v/>
      </c>
      <c r="Z248" t="str">
        <f>IF(A248="","",IF('[1]Calculation genes in KEGG path'!L246&gt;='[1]Flux and Impact'!$E$1,IF(('[1]PERCENT ARRAY-MEAN FC&amp;P VAL'!BO248*'[1]PERCENT ARRAY-MEAN FC&amp;P VAL'!BP248*'[1]PERCENT ARRAY-MEAN FC&amp;P VAL'!BQ248+ABS('[1]PERCENT ARRAY-MEAN FC&amp;P VAL'!BR248*'[1]PERCENT ARRAY-MEAN FC&amp;P VAL'!BS248*'[1]PERCENT ARRAY-MEAN FC&amp;P VAL'!BT248))&gt;0,'[1]PERCENT ARRAY-MEAN FC&amp;P VAL'!BO248*'[1]PERCENT ARRAY-MEAN FC&amp;P VAL'!BP248*'[1]PERCENT ARRAY-MEAN FC&amp;P VAL'!BQ248+ABS('[1]PERCENT ARRAY-MEAN FC&amp;P VAL'!BR248*'[1]PERCENT ARRAY-MEAN FC&amp;P VAL'!BS248*'[1]PERCENT ARRAY-MEAN FC&amp;P VAL'!BT248),""),""))</f>
        <v/>
      </c>
      <c r="AA248" s="12" t="str">
        <f>IF(Z248="","",'[1]PERCENT ARRAY-MEAN FC&amp;P VAL'!BO248*'[1]PERCENT ARRAY-MEAN FC&amp;P VAL'!BP248*'[1]PERCENT ARRAY-MEAN FC&amp;P VAL'!BQ248-ABS('[1]PERCENT ARRAY-MEAN FC&amp;P VAL'!BR248*'[1]PERCENT ARRAY-MEAN FC&amp;P VAL'!BS248*'[1]PERCENT ARRAY-MEAN FC&amp;P VAL'!BT248))</f>
        <v/>
      </c>
      <c r="AB248" t="str">
        <f>IF(A248="","",IF('[1]Calculation genes in KEGG path'!L246&gt;='[1]Flux and Impact'!$E$1,IF(('[1]PERCENT ARRAY-MEAN FC&amp;P VAL'!BU248*'[1]PERCENT ARRAY-MEAN FC&amp;P VAL'!BV248*'[1]PERCENT ARRAY-MEAN FC&amp;P VAL'!BW248+ABS('[1]PERCENT ARRAY-MEAN FC&amp;P VAL'!BX248*'[1]PERCENT ARRAY-MEAN FC&amp;P VAL'!BY248*'[1]PERCENT ARRAY-MEAN FC&amp;P VAL'!BZ248))&gt;0,'[1]PERCENT ARRAY-MEAN FC&amp;P VAL'!BU248*'[1]PERCENT ARRAY-MEAN FC&amp;P VAL'!BV248*'[1]PERCENT ARRAY-MEAN FC&amp;P VAL'!BW248+ABS('[1]PERCENT ARRAY-MEAN FC&amp;P VAL'!BX248*'[1]PERCENT ARRAY-MEAN FC&amp;P VAL'!BY248*'[1]PERCENT ARRAY-MEAN FC&amp;P VAL'!BZ248),""),""))</f>
        <v/>
      </c>
      <c r="AC248" s="12" t="str">
        <f>IF(AB248="","",'[1]PERCENT ARRAY-MEAN FC&amp;P VAL'!BU248*'[1]PERCENT ARRAY-MEAN FC&amp;P VAL'!BV248*'[1]PERCENT ARRAY-MEAN FC&amp;P VAL'!BW248-ABS('[1]PERCENT ARRAY-MEAN FC&amp;P VAL'!BX248*'[1]PERCENT ARRAY-MEAN FC&amp;P VAL'!BY248*'[1]PERCENT ARRAY-MEAN FC&amp;P VAL'!BZ248))</f>
        <v/>
      </c>
      <c r="AD248" t="str">
        <f>IF(A248="","",IF('[1]Calculation genes in KEGG path'!L246&gt;='[1]Flux and Impact'!$E$1,IF(('[1]PERCENT ARRAY-MEAN FC&amp;P VAL'!CA248*'[1]PERCENT ARRAY-MEAN FC&amp;P VAL'!CB248*'[1]PERCENT ARRAY-MEAN FC&amp;P VAL'!CC248+ABS('[1]PERCENT ARRAY-MEAN FC&amp;P VAL'!CD248*'[1]PERCENT ARRAY-MEAN FC&amp;P VAL'!CE248*'[1]PERCENT ARRAY-MEAN FC&amp;P VAL'!CF248))&gt;0,'[1]PERCENT ARRAY-MEAN FC&amp;P VAL'!CA248*'[1]PERCENT ARRAY-MEAN FC&amp;P VAL'!CB248*'[1]PERCENT ARRAY-MEAN FC&amp;P VAL'!CC248+ABS('[1]PERCENT ARRAY-MEAN FC&amp;P VAL'!CD248*'[1]PERCENT ARRAY-MEAN FC&amp;P VAL'!CE248*'[1]PERCENT ARRAY-MEAN FC&amp;P VAL'!CF248),""),""))</f>
        <v/>
      </c>
      <c r="AE248" s="12" t="str">
        <f>IF(AD248="","",'[1]PERCENT ARRAY-MEAN FC&amp;P VAL'!CA248*'[1]PERCENT ARRAY-MEAN FC&amp;P VAL'!CB248*'[1]PERCENT ARRAY-MEAN FC&amp;P VAL'!CC248-ABS('[1]PERCENT ARRAY-MEAN FC&amp;P VAL'!CD248*'[1]PERCENT ARRAY-MEAN FC&amp;P VAL'!CE248*'[1]PERCENT ARRAY-MEAN FC&amp;P VAL'!CF248))</f>
        <v/>
      </c>
      <c r="AF248" t="str">
        <f>IF(A248="","",IF('[1]Calculation genes in KEGG path'!L246&gt;='[1]Flux and Impact'!$E$1,IF(('[1]PERCENT ARRAY-MEAN FC&amp;P VAL'!CG248*'[1]PERCENT ARRAY-MEAN FC&amp;P VAL'!CH248*'[1]PERCENT ARRAY-MEAN FC&amp;P VAL'!CI248+ABS('[1]PERCENT ARRAY-MEAN FC&amp;P VAL'!CJ248*'[1]PERCENT ARRAY-MEAN FC&amp;P VAL'!CK248*'[1]PERCENT ARRAY-MEAN FC&amp;P VAL'!CL248))&gt;0,'[1]PERCENT ARRAY-MEAN FC&amp;P VAL'!CG248*'[1]PERCENT ARRAY-MEAN FC&amp;P VAL'!CH248*'[1]PERCENT ARRAY-MEAN FC&amp;P VAL'!CI248+ABS('[1]PERCENT ARRAY-MEAN FC&amp;P VAL'!CJ248*'[1]PERCENT ARRAY-MEAN FC&amp;P VAL'!CK248*'[1]PERCENT ARRAY-MEAN FC&amp;P VAL'!CL248),""),""))</f>
        <v/>
      </c>
      <c r="AG248" s="12" t="str">
        <f>IF(AF248="","",'[1]PERCENT ARRAY-MEAN FC&amp;P VAL'!CG248*'[1]PERCENT ARRAY-MEAN FC&amp;P VAL'!CH248*'[1]PERCENT ARRAY-MEAN FC&amp;P VAL'!CI248-ABS('[1]PERCENT ARRAY-MEAN FC&amp;P VAL'!CJ248*'[1]PERCENT ARRAY-MEAN FC&amp;P VAL'!CK248*'[1]PERCENT ARRAY-MEAN FC&amp;P VAL'!CL248))</f>
        <v/>
      </c>
      <c r="AH248" t="str">
        <f>IF(A248="","",IF('[1]Calculation genes in KEGG path'!L246&gt;='[1]Flux and Impact'!$E$1,IF(('[1]PERCENT ARRAY-MEAN FC&amp;P VAL'!CM248*'[1]PERCENT ARRAY-MEAN FC&amp;P VAL'!CN248*'[1]PERCENT ARRAY-MEAN FC&amp;P VAL'!CO248+ABS('[1]PERCENT ARRAY-MEAN FC&amp;P VAL'!CP248*'[1]PERCENT ARRAY-MEAN FC&amp;P VAL'!CQ248*'[1]PERCENT ARRAY-MEAN FC&amp;P VAL'!CR248))&gt;0,'[1]PERCENT ARRAY-MEAN FC&amp;P VAL'!CM248*'[1]PERCENT ARRAY-MEAN FC&amp;P VAL'!CN248*'[1]PERCENT ARRAY-MEAN FC&amp;P VAL'!CO248+ABS('[1]PERCENT ARRAY-MEAN FC&amp;P VAL'!CP248*'[1]PERCENT ARRAY-MEAN FC&amp;P VAL'!CQ248*'[1]PERCENT ARRAY-MEAN FC&amp;P VAL'!CR248),""),""))</f>
        <v/>
      </c>
      <c r="AI248" s="12" t="str">
        <f>IF(AH248="","",'[1]PERCENT ARRAY-MEAN FC&amp;P VAL'!CM248*'[1]PERCENT ARRAY-MEAN FC&amp;P VAL'!CN248*'[1]PERCENT ARRAY-MEAN FC&amp;P VAL'!CO248-ABS('[1]PERCENT ARRAY-MEAN FC&amp;P VAL'!CP248*'[1]PERCENT ARRAY-MEAN FC&amp;P VAL'!CQ248*'[1]PERCENT ARRAY-MEAN FC&amp;P VAL'!CR248))</f>
        <v/>
      </c>
      <c r="AJ248" t="str">
        <f>IF(A248="","",IF('[1]Calculation genes in KEGG path'!L246&gt;='[1]Flux and Impact'!$E$1,IF(('[1]PERCENT ARRAY-MEAN FC&amp;P VAL'!CS248*'[1]PERCENT ARRAY-MEAN FC&amp;P VAL'!CT248*'[1]PERCENT ARRAY-MEAN FC&amp;P VAL'!CU248+ABS('[1]PERCENT ARRAY-MEAN FC&amp;P VAL'!CV248*'[1]PERCENT ARRAY-MEAN FC&amp;P VAL'!CW248*'[1]PERCENT ARRAY-MEAN FC&amp;P VAL'!CX248))&gt;0,'[1]PERCENT ARRAY-MEAN FC&amp;P VAL'!CS248*'[1]PERCENT ARRAY-MEAN FC&amp;P VAL'!CT248*'[1]PERCENT ARRAY-MEAN FC&amp;P VAL'!CU248+ABS('[1]PERCENT ARRAY-MEAN FC&amp;P VAL'!CV248*'[1]PERCENT ARRAY-MEAN FC&amp;P VAL'!CW248*'[1]PERCENT ARRAY-MEAN FC&amp;P VAL'!CX248),""),""))</f>
        <v/>
      </c>
      <c r="AK248" s="12" t="str">
        <f>IF(AJ248="","",'[1]PERCENT ARRAY-MEAN FC&amp;P VAL'!CS248*'[1]PERCENT ARRAY-MEAN FC&amp;P VAL'!CT248*'[1]PERCENT ARRAY-MEAN FC&amp;P VAL'!CU248-ABS('[1]PERCENT ARRAY-MEAN FC&amp;P VAL'!CV248*'[1]PERCENT ARRAY-MEAN FC&amp;P VAL'!CW248*'[1]PERCENT ARRAY-MEAN FC&amp;P VAL'!CX248))</f>
        <v/>
      </c>
      <c r="AL248" t="str">
        <f>IF(A248="","",IF('[1]Calculation genes in KEGG path'!L246&gt;='[1]Flux and Impact'!$E$1,IF(('[1]PERCENT ARRAY-MEAN FC&amp;P VAL'!CY248*'[1]PERCENT ARRAY-MEAN FC&amp;P VAL'!CZ248*'[1]PERCENT ARRAY-MEAN FC&amp;P VAL'!DA248+ABS('[1]PERCENT ARRAY-MEAN FC&amp;P VAL'!DB248*'[1]PERCENT ARRAY-MEAN FC&amp;P VAL'!DC248*'[1]PERCENT ARRAY-MEAN FC&amp;P VAL'!DD248))&gt;0,'[1]PERCENT ARRAY-MEAN FC&amp;P VAL'!CY248*'[1]PERCENT ARRAY-MEAN FC&amp;P VAL'!CZ248*'[1]PERCENT ARRAY-MEAN FC&amp;P VAL'!DA248+ABS('[1]PERCENT ARRAY-MEAN FC&amp;P VAL'!DB248*'[1]PERCENT ARRAY-MEAN FC&amp;P VAL'!DC248*'[1]PERCENT ARRAY-MEAN FC&amp;P VAL'!DD248),""),""))</f>
        <v/>
      </c>
      <c r="AM248" s="12" t="str">
        <f>IF(AL248="","",'[1]PERCENT ARRAY-MEAN FC&amp;P VAL'!CY248*'[1]PERCENT ARRAY-MEAN FC&amp;P VAL'!CZ248*'[1]PERCENT ARRAY-MEAN FC&amp;P VAL'!DA248-ABS('[1]PERCENT ARRAY-MEAN FC&amp;P VAL'!DB248*'[1]PERCENT ARRAY-MEAN FC&amp;P VAL'!DC248*'[1]PERCENT ARRAY-MEAN FC&amp;P VAL'!DD248))</f>
        <v/>
      </c>
      <c r="AN248" t="str">
        <f>IF(A248="","",IF('[1]Calculation genes in KEGG path'!L246&gt;='[1]Flux and Impact'!$E$1,IF(('[1]PERCENT ARRAY-MEAN FC&amp;P VAL'!DE248*'[1]PERCENT ARRAY-MEAN FC&amp;P VAL'!DF248*'[1]PERCENT ARRAY-MEAN FC&amp;P VAL'!DG248+ABS('[1]PERCENT ARRAY-MEAN FC&amp;P VAL'!DH248*'[1]PERCENT ARRAY-MEAN FC&amp;P VAL'!DI248*'[1]PERCENT ARRAY-MEAN FC&amp;P VAL'!DJ248))&gt;0,'[1]PERCENT ARRAY-MEAN FC&amp;P VAL'!DE248*'[1]PERCENT ARRAY-MEAN FC&amp;P VAL'!DF248*'[1]PERCENT ARRAY-MEAN FC&amp;P VAL'!DG248+ABS('[1]PERCENT ARRAY-MEAN FC&amp;P VAL'!DH248*'[1]PERCENT ARRAY-MEAN FC&amp;P VAL'!DI248*'[1]PERCENT ARRAY-MEAN FC&amp;P VAL'!DJ248),""),""))</f>
        <v/>
      </c>
      <c r="AO248" s="12" t="str">
        <f>IF(AN248="","",'[1]PERCENT ARRAY-MEAN FC&amp;P VAL'!DE248*'[1]PERCENT ARRAY-MEAN FC&amp;P VAL'!DF248*'[1]PERCENT ARRAY-MEAN FC&amp;P VAL'!DG248-ABS('[1]PERCENT ARRAY-MEAN FC&amp;P VAL'!DH248*'[1]PERCENT ARRAY-MEAN FC&amp;P VAL'!DI248*'[1]PERCENT ARRAY-MEAN FC&amp;P VAL'!DJ248))</f>
        <v/>
      </c>
      <c r="AP248" t="str">
        <f>IF(A248="","",IF('[1]Calculation genes in KEGG path'!L246&gt;='[1]Flux and Impact'!$E$1,IF(('[1]PERCENT ARRAY-MEAN FC&amp;P VAL'!DK248*'[1]PERCENT ARRAY-MEAN FC&amp;P VAL'!DL248*'[1]PERCENT ARRAY-MEAN FC&amp;P VAL'!DM248+ABS('[1]PERCENT ARRAY-MEAN FC&amp;P VAL'!DN248*'[1]PERCENT ARRAY-MEAN FC&amp;P VAL'!DO248*'[1]PERCENT ARRAY-MEAN FC&amp;P VAL'!DP248))&gt;0,'[1]PERCENT ARRAY-MEAN FC&amp;P VAL'!DK248*'[1]PERCENT ARRAY-MEAN FC&amp;P VAL'!DL248*'[1]PERCENT ARRAY-MEAN FC&amp;P VAL'!DM248+ABS('[1]PERCENT ARRAY-MEAN FC&amp;P VAL'!DN248*'[1]PERCENT ARRAY-MEAN FC&amp;P VAL'!DO248*'[1]PERCENT ARRAY-MEAN FC&amp;P VAL'!DP248),""),""))</f>
        <v/>
      </c>
      <c r="AQ248" s="12" t="str">
        <f>IF(AP248="","",'[1]PERCENT ARRAY-MEAN FC&amp;P VAL'!DK248*'[1]PERCENT ARRAY-MEAN FC&amp;P VAL'!DL248*'[1]PERCENT ARRAY-MEAN FC&amp;P VAL'!DM248-ABS('[1]PERCENT ARRAY-MEAN FC&amp;P VAL'!DN248*'[1]PERCENT ARRAY-MEAN FC&amp;P VAL'!DO248*'[1]PERCENT ARRAY-MEAN FC&amp;P VAL'!DP248))</f>
        <v/>
      </c>
      <c r="AR248" t="str">
        <f>IF(A248="","",IF('[1]Calculation genes in KEGG path'!L246&gt;='[1]Flux and Impact'!$E$1,IF(('[1]PERCENT ARRAY-MEAN FC&amp;P VAL'!DQ248*'[1]PERCENT ARRAY-MEAN FC&amp;P VAL'!DR248*'[1]PERCENT ARRAY-MEAN FC&amp;P VAL'!DS248+ABS('[1]PERCENT ARRAY-MEAN FC&amp;P VAL'!DT248*'[1]PERCENT ARRAY-MEAN FC&amp;P VAL'!DU248*'[1]PERCENT ARRAY-MEAN FC&amp;P VAL'!DV248))&gt;0,'[1]PERCENT ARRAY-MEAN FC&amp;P VAL'!DQ248*'[1]PERCENT ARRAY-MEAN FC&amp;P VAL'!DR248*'[1]PERCENT ARRAY-MEAN FC&amp;P VAL'!DS248+ABS('[1]PERCENT ARRAY-MEAN FC&amp;P VAL'!DT248*'[1]PERCENT ARRAY-MEAN FC&amp;P VAL'!DU248*'[1]PERCENT ARRAY-MEAN FC&amp;P VAL'!DV248),""),""))</f>
        <v/>
      </c>
      <c r="AS248" s="12" t="str">
        <f>IF(AR248="","",'[1]PERCENT ARRAY-MEAN FC&amp;P VAL'!DQ248*'[1]PERCENT ARRAY-MEAN FC&amp;P VAL'!DR248*'[1]PERCENT ARRAY-MEAN FC&amp;P VAL'!DS248-ABS('[1]PERCENT ARRAY-MEAN FC&amp;P VAL'!DT248*'[1]PERCENT ARRAY-MEAN FC&amp;P VAL'!DU248*'[1]PERCENT ARRAY-MEAN FC&amp;P VAL'!DV248))</f>
        <v/>
      </c>
      <c r="AT248" s="12" t="str">
        <f t="shared" si="9"/>
        <v/>
      </c>
      <c r="AU248" s="12" t="str">
        <f t="shared" si="10"/>
        <v/>
      </c>
    </row>
    <row r="249" spans="1:47">
      <c r="A249">
        <f>'[1]Calculation genes in KEGG path'!I247</f>
        <v>0</v>
      </c>
      <c r="B249" t="e">
        <f>IF('[1]PERCENT ARRAY-MEAN FC&amp;P VAL'!A249="","",'[1]PERCENT ARRAY-MEAN FC&amp;P VAL'!A249)</f>
        <v>#N/A</v>
      </c>
      <c r="C249" t="e">
        <f>IF('[1]PERCENT ARRAY-MEAN FC&amp;P VAL'!B249="","",'[1]PERCENT ARRAY-MEAN FC&amp;P VAL'!B249)</f>
        <v>#N/A</v>
      </c>
      <c r="D249" t="e">
        <f>IF('[1]PERCENT ARRAY-MEAN FC&amp;P VAL'!C249="","",'[1]PERCENT ARRAY-MEAN FC&amp;P VAL'!C249)</f>
        <v>#N/A</v>
      </c>
      <c r="E249" s="12">
        <f t="shared" si="11"/>
        <v>0</v>
      </c>
      <c r="F249" t="str">
        <f>IF(A249="","",IF('[1]Calculation genes in KEGG path'!L247&gt;='[1]Flux and Impact'!$E$1,IF('[1]PERCENT ARRAY-MEAN FC&amp;P VAL'!G249*'[1]PERCENT ARRAY-MEAN FC&amp;P VAL'!H249*'[1]PERCENT ARRAY-MEAN FC&amp;P VAL'!I249+ABS('[1]PERCENT ARRAY-MEAN FC&amp;P VAL'!J249*'[1]PERCENT ARRAY-MEAN FC&amp;P VAL'!K249*'[1]PERCENT ARRAY-MEAN FC&amp;P VAL'!L249)&gt;0,'[1]PERCENT ARRAY-MEAN FC&amp;P VAL'!G249*'[1]PERCENT ARRAY-MEAN FC&amp;P VAL'!H249*'[1]PERCENT ARRAY-MEAN FC&amp;P VAL'!I249+ABS('[1]PERCENT ARRAY-MEAN FC&amp;P VAL'!J249*'[1]PERCENT ARRAY-MEAN FC&amp;P VAL'!K249*'[1]PERCENT ARRAY-MEAN FC&amp;P VAL'!L249),""),""))</f>
        <v/>
      </c>
      <c r="G249" s="12" t="str">
        <f>IF(F249="","",'[1]PERCENT ARRAY-MEAN FC&amp;P VAL'!G249*'[1]PERCENT ARRAY-MEAN FC&amp;P VAL'!H249*'[1]PERCENT ARRAY-MEAN FC&amp;P VAL'!I249-ABS('[1]PERCENT ARRAY-MEAN FC&amp;P VAL'!J249*'[1]PERCENT ARRAY-MEAN FC&amp;P VAL'!K249*'[1]PERCENT ARRAY-MEAN FC&amp;P VAL'!L249))</f>
        <v/>
      </c>
      <c r="H249" t="str">
        <f>IF(A249="","",IF('[1]Calculation genes in KEGG path'!L247&gt;='[1]Flux and Impact'!$E$1,IF(('[1]PERCENT ARRAY-MEAN FC&amp;P VAL'!M249*'[1]PERCENT ARRAY-MEAN FC&amp;P VAL'!N249*'[1]PERCENT ARRAY-MEAN FC&amp;P VAL'!O249+ABS('[1]PERCENT ARRAY-MEAN FC&amp;P VAL'!P249*'[1]PERCENT ARRAY-MEAN FC&amp;P VAL'!Q249*'[1]PERCENT ARRAY-MEAN FC&amp;P VAL'!R249))&gt;0,'[1]PERCENT ARRAY-MEAN FC&amp;P VAL'!M249*'[1]PERCENT ARRAY-MEAN FC&amp;P VAL'!N249*'[1]PERCENT ARRAY-MEAN FC&amp;P VAL'!O249+ABS('[1]PERCENT ARRAY-MEAN FC&amp;P VAL'!P249*'[1]PERCENT ARRAY-MEAN FC&amp;P VAL'!Q249*'[1]PERCENT ARRAY-MEAN FC&amp;P VAL'!R249),""),""))</f>
        <v/>
      </c>
      <c r="I249" s="12" t="str">
        <f>IF(H249="","",'[1]PERCENT ARRAY-MEAN FC&amp;P VAL'!M249*'[1]PERCENT ARRAY-MEAN FC&amp;P VAL'!N249*'[1]PERCENT ARRAY-MEAN FC&amp;P VAL'!O249-ABS('[1]PERCENT ARRAY-MEAN FC&amp;P VAL'!P249*'[1]PERCENT ARRAY-MEAN FC&amp;P VAL'!Q249*'[1]PERCENT ARRAY-MEAN FC&amp;P VAL'!R249))</f>
        <v/>
      </c>
      <c r="J249" t="str">
        <f>IF(A249="","",IF('[1]Calculation genes in KEGG path'!L247&gt;='[1]Flux and Impact'!$E$1,IF(('[1]PERCENT ARRAY-MEAN FC&amp;P VAL'!S249*'[1]PERCENT ARRAY-MEAN FC&amp;P VAL'!T249*'[1]PERCENT ARRAY-MEAN FC&amp;P VAL'!U249+ABS('[1]PERCENT ARRAY-MEAN FC&amp;P VAL'!V249*'[1]PERCENT ARRAY-MEAN FC&amp;P VAL'!W249*'[1]PERCENT ARRAY-MEAN FC&amp;P VAL'!X249))&gt;0,'[1]PERCENT ARRAY-MEAN FC&amp;P VAL'!S249*'[1]PERCENT ARRAY-MEAN FC&amp;P VAL'!T249*'[1]PERCENT ARRAY-MEAN FC&amp;P VAL'!U249+ABS('[1]PERCENT ARRAY-MEAN FC&amp;P VAL'!V249*'[1]PERCENT ARRAY-MEAN FC&amp;P VAL'!W249*'[1]PERCENT ARRAY-MEAN FC&amp;P VAL'!X249),""),""))</f>
        <v/>
      </c>
      <c r="K249" s="12" t="str">
        <f>IF(J249="","",'[1]PERCENT ARRAY-MEAN FC&amp;P VAL'!S249*'[1]PERCENT ARRAY-MEAN FC&amp;P VAL'!T249*'[1]PERCENT ARRAY-MEAN FC&amp;P VAL'!U249-ABS('[1]PERCENT ARRAY-MEAN FC&amp;P VAL'!V249*'[1]PERCENT ARRAY-MEAN FC&amp;P VAL'!W249*'[1]PERCENT ARRAY-MEAN FC&amp;P VAL'!X249))</f>
        <v/>
      </c>
      <c r="L249" t="str">
        <f>IF(A249="","",IF('[1]Calculation genes in KEGG path'!L247&gt;='[1]Flux and Impact'!$E$1,IF(('[1]PERCENT ARRAY-MEAN FC&amp;P VAL'!Y249*'[1]PERCENT ARRAY-MEAN FC&amp;P VAL'!Z249*'[1]PERCENT ARRAY-MEAN FC&amp;P VAL'!AA249+ABS('[1]PERCENT ARRAY-MEAN FC&amp;P VAL'!AB249*'[1]PERCENT ARRAY-MEAN FC&amp;P VAL'!AC249*'[1]PERCENT ARRAY-MEAN FC&amp;P VAL'!AD249))&gt;0,'[1]PERCENT ARRAY-MEAN FC&amp;P VAL'!Y249*'[1]PERCENT ARRAY-MEAN FC&amp;P VAL'!Z249*'[1]PERCENT ARRAY-MEAN FC&amp;P VAL'!AA249+ABS('[1]PERCENT ARRAY-MEAN FC&amp;P VAL'!AB249*'[1]PERCENT ARRAY-MEAN FC&amp;P VAL'!AC249*'[1]PERCENT ARRAY-MEAN FC&amp;P VAL'!AD249),""),""))</f>
        <v/>
      </c>
      <c r="M249" s="12" t="str">
        <f>IF(L249="","",'[1]PERCENT ARRAY-MEAN FC&amp;P VAL'!Y249*'[1]PERCENT ARRAY-MEAN FC&amp;P VAL'!Z249*'[1]PERCENT ARRAY-MEAN FC&amp;P VAL'!AA249-ABS('[1]PERCENT ARRAY-MEAN FC&amp;P VAL'!AB249*'[1]PERCENT ARRAY-MEAN FC&amp;P VAL'!AC249*'[1]PERCENT ARRAY-MEAN FC&amp;P VAL'!AD249))</f>
        <v/>
      </c>
      <c r="N249" t="str">
        <f>IF(A249="","",IF('[1]Calculation genes in KEGG path'!L247&gt;='[1]Flux and Impact'!$E$1,IF(('[1]PERCENT ARRAY-MEAN FC&amp;P VAL'!AE249*'[1]PERCENT ARRAY-MEAN FC&amp;P VAL'!AF249*'[1]PERCENT ARRAY-MEAN FC&amp;P VAL'!AG249+ABS('[1]PERCENT ARRAY-MEAN FC&amp;P VAL'!AH249*'[1]PERCENT ARRAY-MEAN FC&amp;P VAL'!AI249*'[1]PERCENT ARRAY-MEAN FC&amp;P VAL'!AJ249))&gt;0,'[1]PERCENT ARRAY-MEAN FC&amp;P VAL'!AE249*'[1]PERCENT ARRAY-MEAN FC&amp;P VAL'!AF249*'[1]PERCENT ARRAY-MEAN FC&amp;P VAL'!AG249+ABS('[1]PERCENT ARRAY-MEAN FC&amp;P VAL'!AH249*'[1]PERCENT ARRAY-MEAN FC&amp;P VAL'!AI249*'[1]PERCENT ARRAY-MEAN FC&amp;P VAL'!AJ249),""),""))</f>
        <v/>
      </c>
      <c r="O249" s="12" t="str">
        <f>IF(N249="","",'[1]PERCENT ARRAY-MEAN FC&amp;P VAL'!AE249*'[1]PERCENT ARRAY-MEAN FC&amp;P VAL'!AF249*'[1]PERCENT ARRAY-MEAN FC&amp;P VAL'!AG249-ABS('[1]PERCENT ARRAY-MEAN FC&amp;P VAL'!AH249*'[1]PERCENT ARRAY-MEAN FC&amp;P VAL'!AI249*'[1]PERCENT ARRAY-MEAN FC&amp;P VAL'!AJ249))</f>
        <v/>
      </c>
      <c r="P249" t="str">
        <f>IF(A249="","",IF('[1]Calculation genes in KEGG path'!L247&gt;='[1]Flux and Impact'!$E$1,IF(('[1]PERCENT ARRAY-MEAN FC&amp;P VAL'!AK249*'[1]PERCENT ARRAY-MEAN FC&amp;P VAL'!AL249*'[1]PERCENT ARRAY-MEAN FC&amp;P VAL'!AM249+ABS('[1]PERCENT ARRAY-MEAN FC&amp;P VAL'!AN249*'[1]PERCENT ARRAY-MEAN FC&amp;P VAL'!AO249*'[1]PERCENT ARRAY-MEAN FC&amp;P VAL'!AP249))&gt;0,'[1]PERCENT ARRAY-MEAN FC&amp;P VAL'!AK249*'[1]PERCENT ARRAY-MEAN FC&amp;P VAL'!AL249*'[1]PERCENT ARRAY-MEAN FC&amp;P VAL'!AM249+ABS('[1]PERCENT ARRAY-MEAN FC&amp;P VAL'!AN249*'[1]PERCENT ARRAY-MEAN FC&amp;P VAL'!AO249*'[1]PERCENT ARRAY-MEAN FC&amp;P VAL'!AP249),""),""))</f>
        <v/>
      </c>
      <c r="Q249" s="12" t="str">
        <f>IF(P249="","",'[1]PERCENT ARRAY-MEAN FC&amp;P VAL'!AK249*'[1]PERCENT ARRAY-MEAN FC&amp;P VAL'!AL249*'[1]PERCENT ARRAY-MEAN FC&amp;P VAL'!AM249-ABS('[1]PERCENT ARRAY-MEAN FC&amp;P VAL'!AN249*'[1]PERCENT ARRAY-MEAN FC&amp;P VAL'!AO249*'[1]PERCENT ARRAY-MEAN FC&amp;P VAL'!AP249))</f>
        <v/>
      </c>
      <c r="R249" t="str">
        <f>IF(A249="","",IF('[1]Calculation genes in KEGG path'!L247&gt;='[1]Flux and Impact'!$E$1,IF(('[1]PERCENT ARRAY-MEAN FC&amp;P VAL'!AQ249*'[1]PERCENT ARRAY-MEAN FC&amp;P VAL'!AR249*'[1]PERCENT ARRAY-MEAN FC&amp;P VAL'!AS249+ABS('[1]PERCENT ARRAY-MEAN FC&amp;P VAL'!AT249*'[1]PERCENT ARRAY-MEAN FC&amp;P VAL'!AU249*'[1]PERCENT ARRAY-MEAN FC&amp;P VAL'!AV249))&gt;0,'[1]PERCENT ARRAY-MEAN FC&amp;P VAL'!AQ249*'[1]PERCENT ARRAY-MEAN FC&amp;P VAL'!AR249*'[1]PERCENT ARRAY-MEAN FC&amp;P VAL'!AS249+ABS('[1]PERCENT ARRAY-MEAN FC&amp;P VAL'!AT249*'[1]PERCENT ARRAY-MEAN FC&amp;P VAL'!AU249*'[1]PERCENT ARRAY-MEAN FC&amp;P VAL'!AV249),""),""))</f>
        <v/>
      </c>
      <c r="S249" s="12" t="str">
        <f>IF(R249="","",'[1]PERCENT ARRAY-MEAN FC&amp;P VAL'!AQ249*'[1]PERCENT ARRAY-MEAN FC&amp;P VAL'!AR249*'[1]PERCENT ARRAY-MEAN FC&amp;P VAL'!AS249-ABS('[1]PERCENT ARRAY-MEAN FC&amp;P VAL'!AT249*'[1]PERCENT ARRAY-MEAN FC&amp;P VAL'!AU249*'[1]PERCENT ARRAY-MEAN FC&amp;P VAL'!AV249))</f>
        <v/>
      </c>
      <c r="T249" t="str">
        <f>IF(A249="","",IF('[1]Calculation genes in KEGG path'!L247&gt;='[1]Flux and Impact'!$E$1,IF(('[1]PERCENT ARRAY-MEAN FC&amp;P VAL'!AW249*'[1]PERCENT ARRAY-MEAN FC&amp;P VAL'!AX249*'[1]PERCENT ARRAY-MEAN FC&amp;P VAL'!AY249+ABS('[1]PERCENT ARRAY-MEAN FC&amp;P VAL'!AZ249*'[1]PERCENT ARRAY-MEAN FC&amp;P VAL'!BA249*'[1]PERCENT ARRAY-MEAN FC&amp;P VAL'!BB249))&gt;0,'[1]PERCENT ARRAY-MEAN FC&amp;P VAL'!AW249*'[1]PERCENT ARRAY-MEAN FC&amp;P VAL'!AX249*'[1]PERCENT ARRAY-MEAN FC&amp;P VAL'!AY249+ABS('[1]PERCENT ARRAY-MEAN FC&amp;P VAL'!AZ249*'[1]PERCENT ARRAY-MEAN FC&amp;P VAL'!BA249*'[1]PERCENT ARRAY-MEAN FC&amp;P VAL'!BB249),""),""))</f>
        <v/>
      </c>
      <c r="U249" s="12" t="str">
        <f>IF(T249="","",'[1]PERCENT ARRAY-MEAN FC&amp;P VAL'!AW249*'[1]PERCENT ARRAY-MEAN FC&amp;P VAL'!AX249*'[1]PERCENT ARRAY-MEAN FC&amp;P VAL'!AY249-ABS('[1]PERCENT ARRAY-MEAN FC&amp;P VAL'!AZ249*'[1]PERCENT ARRAY-MEAN FC&amp;P VAL'!BA249*'[1]PERCENT ARRAY-MEAN FC&amp;P VAL'!BB249))</f>
        <v/>
      </c>
      <c r="V249" t="str">
        <f>IF(A249="","",IF('[1]Calculation genes in KEGG path'!L247&gt;='[1]Flux and Impact'!$E$1,IF(('[1]PERCENT ARRAY-MEAN FC&amp;P VAL'!BC249*'[1]PERCENT ARRAY-MEAN FC&amp;P VAL'!BD249*'[1]PERCENT ARRAY-MEAN FC&amp;P VAL'!BE249+ABS('[1]PERCENT ARRAY-MEAN FC&amp;P VAL'!BF249*'[1]PERCENT ARRAY-MEAN FC&amp;P VAL'!BG249*'[1]PERCENT ARRAY-MEAN FC&amp;P VAL'!BH249))&gt;0,'[1]PERCENT ARRAY-MEAN FC&amp;P VAL'!BC249*'[1]PERCENT ARRAY-MEAN FC&amp;P VAL'!BD249*'[1]PERCENT ARRAY-MEAN FC&amp;P VAL'!BE249+ABS('[1]PERCENT ARRAY-MEAN FC&amp;P VAL'!BF249*'[1]PERCENT ARRAY-MEAN FC&amp;P VAL'!BG249*'[1]PERCENT ARRAY-MEAN FC&amp;P VAL'!BH249),""),""))</f>
        <v/>
      </c>
      <c r="W249" s="12" t="str">
        <f>IF(V249="","",'[1]PERCENT ARRAY-MEAN FC&amp;P VAL'!BC249*'[1]PERCENT ARRAY-MEAN FC&amp;P VAL'!BD249*'[1]PERCENT ARRAY-MEAN FC&amp;P VAL'!BE249-ABS('[1]PERCENT ARRAY-MEAN FC&amp;P VAL'!BF249*'[1]PERCENT ARRAY-MEAN FC&amp;P VAL'!BG249*'[1]PERCENT ARRAY-MEAN FC&amp;P VAL'!BH249))</f>
        <v/>
      </c>
      <c r="X249" t="str">
        <f>IF(A249="","",IF('[1]Calculation genes in KEGG path'!L247&gt;='[1]Flux and Impact'!$E$1,IF(('[1]PERCENT ARRAY-MEAN FC&amp;P VAL'!BI249*'[1]PERCENT ARRAY-MEAN FC&amp;P VAL'!BJ249*'[1]PERCENT ARRAY-MEAN FC&amp;P VAL'!BK249+ABS('[1]PERCENT ARRAY-MEAN FC&amp;P VAL'!BL249*'[1]PERCENT ARRAY-MEAN FC&amp;P VAL'!BM249*'[1]PERCENT ARRAY-MEAN FC&amp;P VAL'!BN249))&gt;0,'[1]PERCENT ARRAY-MEAN FC&amp;P VAL'!BI249*'[1]PERCENT ARRAY-MEAN FC&amp;P VAL'!BJ249*'[1]PERCENT ARRAY-MEAN FC&amp;P VAL'!BK249+ABS('[1]PERCENT ARRAY-MEAN FC&amp;P VAL'!BL249*'[1]PERCENT ARRAY-MEAN FC&amp;P VAL'!BM249*'[1]PERCENT ARRAY-MEAN FC&amp;P VAL'!BN249),""),""))</f>
        <v/>
      </c>
      <c r="Y249" s="12" t="str">
        <f>IF(X249="","",'[1]PERCENT ARRAY-MEAN FC&amp;P VAL'!BI249*'[1]PERCENT ARRAY-MEAN FC&amp;P VAL'!BJ249*'[1]PERCENT ARRAY-MEAN FC&amp;P VAL'!BK249-ABS('[1]PERCENT ARRAY-MEAN FC&amp;P VAL'!BL249*'[1]PERCENT ARRAY-MEAN FC&amp;P VAL'!BM249*'[1]PERCENT ARRAY-MEAN FC&amp;P VAL'!BN249))</f>
        <v/>
      </c>
      <c r="Z249" t="str">
        <f>IF(A249="","",IF('[1]Calculation genes in KEGG path'!L247&gt;='[1]Flux and Impact'!$E$1,IF(('[1]PERCENT ARRAY-MEAN FC&amp;P VAL'!BO249*'[1]PERCENT ARRAY-MEAN FC&amp;P VAL'!BP249*'[1]PERCENT ARRAY-MEAN FC&amp;P VAL'!BQ249+ABS('[1]PERCENT ARRAY-MEAN FC&amp;P VAL'!BR249*'[1]PERCENT ARRAY-MEAN FC&amp;P VAL'!BS249*'[1]PERCENT ARRAY-MEAN FC&amp;P VAL'!BT249))&gt;0,'[1]PERCENT ARRAY-MEAN FC&amp;P VAL'!BO249*'[1]PERCENT ARRAY-MEAN FC&amp;P VAL'!BP249*'[1]PERCENT ARRAY-MEAN FC&amp;P VAL'!BQ249+ABS('[1]PERCENT ARRAY-MEAN FC&amp;P VAL'!BR249*'[1]PERCENT ARRAY-MEAN FC&amp;P VAL'!BS249*'[1]PERCENT ARRAY-MEAN FC&amp;P VAL'!BT249),""),""))</f>
        <v/>
      </c>
      <c r="AA249" s="12" t="str">
        <f>IF(Z249="","",'[1]PERCENT ARRAY-MEAN FC&amp;P VAL'!BO249*'[1]PERCENT ARRAY-MEAN FC&amp;P VAL'!BP249*'[1]PERCENT ARRAY-MEAN FC&amp;P VAL'!BQ249-ABS('[1]PERCENT ARRAY-MEAN FC&amp;P VAL'!BR249*'[1]PERCENT ARRAY-MEAN FC&amp;P VAL'!BS249*'[1]PERCENT ARRAY-MEAN FC&amp;P VAL'!BT249))</f>
        <v/>
      </c>
      <c r="AB249" t="str">
        <f>IF(A249="","",IF('[1]Calculation genes in KEGG path'!L247&gt;='[1]Flux and Impact'!$E$1,IF(('[1]PERCENT ARRAY-MEAN FC&amp;P VAL'!BU249*'[1]PERCENT ARRAY-MEAN FC&amp;P VAL'!BV249*'[1]PERCENT ARRAY-MEAN FC&amp;P VAL'!BW249+ABS('[1]PERCENT ARRAY-MEAN FC&amp;P VAL'!BX249*'[1]PERCENT ARRAY-MEAN FC&amp;P VAL'!BY249*'[1]PERCENT ARRAY-MEAN FC&amp;P VAL'!BZ249))&gt;0,'[1]PERCENT ARRAY-MEAN FC&amp;P VAL'!BU249*'[1]PERCENT ARRAY-MEAN FC&amp;P VAL'!BV249*'[1]PERCENT ARRAY-MEAN FC&amp;P VAL'!BW249+ABS('[1]PERCENT ARRAY-MEAN FC&amp;P VAL'!BX249*'[1]PERCENT ARRAY-MEAN FC&amp;P VAL'!BY249*'[1]PERCENT ARRAY-MEAN FC&amp;P VAL'!BZ249),""),""))</f>
        <v/>
      </c>
      <c r="AC249" s="12" t="str">
        <f>IF(AB249="","",'[1]PERCENT ARRAY-MEAN FC&amp;P VAL'!BU249*'[1]PERCENT ARRAY-MEAN FC&amp;P VAL'!BV249*'[1]PERCENT ARRAY-MEAN FC&amp;P VAL'!BW249-ABS('[1]PERCENT ARRAY-MEAN FC&amp;P VAL'!BX249*'[1]PERCENT ARRAY-MEAN FC&amp;P VAL'!BY249*'[1]PERCENT ARRAY-MEAN FC&amp;P VAL'!BZ249))</f>
        <v/>
      </c>
      <c r="AD249" t="str">
        <f>IF(A249="","",IF('[1]Calculation genes in KEGG path'!L247&gt;='[1]Flux and Impact'!$E$1,IF(('[1]PERCENT ARRAY-MEAN FC&amp;P VAL'!CA249*'[1]PERCENT ARRAY-MEAN FC&amp;P VAL'!CB249*'[1]PERCENT ARRAY-MEAN FC&amp;P VAL'!CC249+ABS('[1]PERCENT ARRAY-MEAN FC&amp;P VAL'!CD249*'[1]PERCENT ARRAY-MEAN FC&amp;P VAL'!CE249*'[1]PERCENT ARRAY-MEAN FC&amp;P VAL'!CF249))&gt;0,'[1]PERCENT ARRAY-MEAN FC&amp;P VAL'!CA249*'[1]PERCENT ARRAY-MEAN FC&amp;P VAL'!CB249*'[1]PERCENT ARRAY-MEAN FC&amp;P VAL'!CC249+ABS('[1]PERCENT ARRAY-MEAN FC&amp;P VAL'!CD249*'[1]PERCENT ARRAY-MEAN FC&amp;P VAL'!CE249*'[1]PERCENT ARRAY-MEAN FC&amp;P VAL'!CF249),""),""))</f>
        <v/>
      </c>
      <c r="AE249" s="12" t="str">
        <f>IF(AD249="","",'[1]PERCENT ARRAY-MEAN FC&amp;P VAL'!CA249*'[1]PERCENT ARRAY-MEAN FC&amp;P VAL'!CB249*'[1]PERCENT ARRAY-MEAN FC&amp;P VAL'!CC249-ABS('[1]PERCENT ARRAY-MEAN FC&amp;P VAL'!CD249*'[1]PERCENT ARRAY-MEAN FC&amp;P VAL'!CE249*'[1]PERCENT ARRAY-MEAN FC&amp;P VAL'!CF249))</f>
        <v/>
      </c>
      <c r="AF249" t="str">
        <f>IF(A249="","",IF('[1]Calculation genes in KEGG path'!L247&gt;='[1]Flux and Impact'!$E$1,IF(('[1]PERCENT ARRAY-MEAN FC&amp;P VAL'!CG249*'[1]PERCENT ARRAY-MEAN FC&amp;P VAL'!CH249*'[1]PERCENT ARRAY-MEAN FC&amp;P VAL'!CI249+ABS('[1]PERCENT ARRAY-MEAN FC&amp;P VAL'!CJ249*'[1]PERCENT ARRAY-MEAN FC&amp;P VAL'!CK249*'[1]PERCENT ARRAY-MEAN FC&amp;P VAL'!CL249))&gt;0,'[1]PERCENT ARRAY-MEAN FC&amp;P VAL'!CG249*'[1]PERCENT ARRAY-MEAN FC&amp;P VAL'!CH249*'[1]PERCENT ARRAY-MEAN FC&amp;P VAL'!CI249+ABS('[1]PERCENT ARRAY-MEAN FC&amp;P VAL'!CJ249*'[1]PERCENT ARRAY-MEAN FC&amp;P VAL'!CK249*'[1]PERCENT ARRAY-MEAN FC&amp;P VAL'!CL249),""),""))</f>
        <v/>
      </c>
      <c r="AG249" s="12" t="str">
        <f>IF(AF249="","",'[1]PERCENT ARRAY-MEAN FC&amp;P VAL'!CG249*'[1]PERCENT ARRAY-MEAN FC&amp;P VAL'!CH249*'[1]PERCENT ARRAY-MEAN FC&amp;P VAL'!CI249-ABS('[1]PERCENT ARRAY-MEAN FC&amp;P VAL'!CJ249*'[1]PERCENT ARRAY-MEAN FC&amp;P VAL'!CK249*'[1]PERCENT ARRAY-MEAN FC&amp;P VAL'!CL249))</f>
        <v/>
      </c>
      <c r="AH249" t="str">
        <f>IF(A249="","",IF('[1]Calculation genes in KEGG path'!L247&gt;='[1]Flux and Impact'!$E$1,IF(('[1]PERCENT ARRAY-MEAN FC&amp;P VAL'!CM249*'[1]PERCENT ARRAY-MEAN FC&amp;P VAL'!CN249*'[1]PERCENT ARRAY-MEAN FC&amp;P VAL'!CO249+ABS('[1]PERCENT ARRAY-MEAN FC&amp;P VAL'!CP249*'[1]PERCENT ARRAY-MEAN FC&amp;P VAL'!CQ249*'[1]PERCENT ARRAY-MEAN FC&amp;P VAL'!CR249))&gt;0,'[1]PERCENT ARRAY-MEAN FC&amp;P VAL'!CM249*'[1]PERCENT ARRAY-MEAN FC&amp;P VAL'!CN249*'[1]PERCENT ARRAY-MEAN FC&amp;P VAL'!CO249+ABS('[1]PERCENT ARRAY-MEAN FC&amp;P VAL'!CP249*'[1]PERCENT ARRAY-MEAN FC&amp;P VAL'!CQ249*'[1]PERCENT ARRAY-MEAN FC&amp;P VAL'!CR249),""),""))</f>
        <v/>
      </c>
      <c r="AI249" s="12" t="str">
        <f>IF(AH249="","",'[1]PERCENT ARRAY-MEAN FC&amp;P VAL'!CM249*'[1]PERCENT ARRAY-MEAN FC&amp;P VAL'!CN249*'[1]PERCENT ARRAY-MEAN FC&amp;P VAL'!CO249-ABS('[1]PERCENT ARRAY-MEAN FC&amp;P VAL'!CP249*'[1]PERCENT ARRAY-MEAN FC&amp;P VAL'!CQ249*'[1]PERCENT ARRAY-MEAN FC&amp;P VAL'!CR249))</f>
        <v/>
      </c>
      <c r="AJ249" t="str">
        <f>IF(A249="","",IF('[1]Calculation genes in KEGG path'!L247&gt;='[1]Flux and Impact'!$E$1,IF(('[1]PERCENT ARRAY-MEAN FC&amp;P VAL'!CS249*'[1]PERCENT ARRAY-MEAN FC&amp;P VAL'!CT249*'[1]PERCENT ARRAY-MEAN FC&amp;P VAL'!CU249+ABS('[1]PERCENT ARRAY-MEAN FC&amp;P VAL'!CV249*'[1]PERCENT ARRAY-MEAN FC&amp;P VAL'!CW249*'[1]PERCENT ARRAY-MEAN FC&amp;P VAL'!CX249))&gt;0,'[1]PERCENT ARRAY-MEAN FC&amp;P VAL'!CS249*'[1]PERCENT ARRAY-MEAN FC&amp;P VAL'!CT249*'[1]PERCENT ARRAY-MEAN FC&amp;P VAL'!CU249+ABS('[1]PERCENT ARRAY-MEAN FC&amp;P VAL'!CV249*'[1]PERCENT ARRAY-MEAN FC&amp;P VAL'!CW249*'[1]PERCENT ARRAY-MEAN FC&amp;P VAL'!CX249),""),""))</f>
        <v/>
      </c>
      <c r="AK249" s="12" t="str">
        <f>IF(AJ249="","",'[1]PERCENT ARRAY-MEAN FC&amp;P VAL'!CS249*'[1]PERCENT ARRAY-MEAN FC&amp;P VAL'!CT249*'[1]PERCENT ARRAY-MEAN FC&amp;P VAL'!CU249-ABS('[1]PERCENT ARRAY-MEAN FC&amp;P VAL'!CV249*'[1]PERCENT ARRAY-MEAN FC&amp;P VAL'!CW249*'[1]PERCENT ARRAY-MEAN FC&amp;P VAL'!CX249))</f>
        <v/>
      </c>
      <c r="AL249" t="str">
        <f>IF(A249="","",IF('[1]Calculation genes in KEGG path'!L247&gt;='[1]Flux and Impact'!$E$1,IF(('[1]PERCENT ARRAY-MEAN FC&amp;P VAL'!CY249*'[1]PERCENT ARRAY-MEAN FC&amp;P VAL'!CZ249*'[1]PERCENT ARRAY-MEAN FC&amp;P VAL'!DA249+ABS('[1]PERCENT ARRAY-MEAN FC&amp;P VAL'!DB249*'[1]PERCENT ARRAY-MEAN FC&amp;P VAL'!DC249*'[1]PERCENT ARRAY-MEAN FC&amp;P VAL'!DD249))&gt;0,'[1]PERCENT ARRAY-MEAN FC&amp;P VAL'!CY249*'[1]PERCENT ARRAY-MEAN FC&amp;P VAL'!CZ249*'[1]PERCENT ARRAY-MEAN FC&amp;P VAL'!DA249+ABS('[1]PERCENT ARRAY-MEAN FC&amp;P VAL'!DB249*'[1]PERCENT ARRAY-MEAN FC&amp;P VAL'!DC249*'[1]PERCENT ARRAY-MEAN FC&amp;P VAL'!DD249),""),""))</f>
        <v/>
      </c>
      <c r="AM249" s="12" t="str">
        <f>IF(AL249="","",'[1]PERCENT ARRAY-MEAN FC&amp;P VAL'!CY249*'[1]PERCENT ARRAY-MEAN FC&amp;P VAL'!CZ249*'[1]PERCENT ARRAY-MEAN FC&amp;P VAL'!DA249-ABS('[1]PERCENT ARRAY-MEAN FC&amp;P VAL'!DB249*'[1]PERCENT ARRAY-MEAN FC&amp;P VAL'!DC249*'[1]PERCENT ARRAY-MEAN FC&amp;P VAL'!DD249))</f>
        <v/>
      </c>
      <c r="AN249" t="str">
        <f>IF(A249="","",IF('[1]Calculation genes in KEGG path'!L247&gt;='[1]Flux and Impact'!$E$1,IF(('[1]PERCENT ARRAY-MEAN FC&amp;P VAL'!DE249*'[1]PERCENT ARRAY-MEAN FC&amp;P VAL'!DF249*'[1]PERCENT ARRAY-MEAN FC&amp;P VAL'!DG249+ABS('[1]PERCENT ARRAY-MEAN FC&amp;P VAL'!DH249*'[1]PERCENT ARRAY-MEAN FC&amp;P VAL'!DI249*'[1]PERCENT ARRAY-MEAN FC&amp;P VAL'!DJ249))&gt;0,'[1]PERCENT ARRAY-MEAN FC&amp;P VAL'!DE249*'[1]PERCENT ARRAY-MEAN FC&amp;P VAL'!DF249*'[1]PERCENT ARRAY-MEAN FC&amp;P VAL'!DG249+ABS('[1]PERCENT ARRAY-MEAN FC&amp;P VAL'!DH249*'[1]PERCENT ARRAY-MEAN FC&amp;P VAL'!DI249*'[1]PERCENT ARRAY-MEAN FC&amp;P VAL'!DJ249),""),""))</f>
        <v/>
      </c>
      <c r="AO249" s="12" t="str">
        <f>IF(AN249="","",'[1]PERCENT ARRAY-MEAN FC&amp;P VAL'!DE249*'[1]PERCENT ARRAY-MEAN FC&amp;P VAL'!DF249*'[1]PERCENT ARRAY-MEAN FC&amp;P VAL'!DG249-ABS('[1]PERCENT ARRAY-MEAN FC&amp;P VAL'!DH249*'[1]PERCENT ARRAY-MEAN FC&amp;P VAL'!DI249*'[1]PERCENT ARRAY-MEAN FC&amp;P VAL'!DJ249))</f>
        <v/>
      </c>
      <c r="AP249" t="str">
        <f>IF(A249="","",IF('[1]Calculation genes in KEGG path'!L247&gt;='[1]Flux and Impact'!$E$1,IF(('[1]PERCENT ARRAY-MEAN FC&amp;P VAL'!DK249*'[1]PERCENT ARRAY-MEAN FC&amp;P VAL'!DL249*'[1]PERCENT ARRAY-MEAN FC&amp;P VAL'!DM249+ABS('[1]PERCENT ARRAY-MEAN FC&amp;P VAL'!DN249*'[1]PERCENT ARRAY-MEAN FC&amp;P VAL'!DO249*'[1]PERCENT ARRAY-MEAN FC&amp;P VAL'!DP249))&gt;0,'[1]PERCENT ARRAY-MEAN FC&amp;P VAL'!DK249*'[1]PERCENT ARRAY-MEAN FC&amp;P VAL'!DL249*'[1]PERCENT ARRAY-MEAN FC&amp;P VAL'!DM249+ABS('[1]PERCENT ARRAY-MEAN FC&amp;P VAL'!DN249*'[1]PERCENT ARRAY-MEAN FC&amp;P VAL'!DO249*'[1]PERCENT ARRAY-MEAN FC&amp;P VAL'!DP249),""),""))</f>
        <v/>
      </c>
      <c r="AQ249" s="12" t="str">
        <f>IF(AP249="","",'[1]PERCENT ARRAY-MEAN FC&amp;P VAL'!DK249*'[1]PERCENT ARRAY-MEAN FC&amp;P VAL'!DL249*'[1]PERCENT ARRAY-MEAN FC&amp;P VAL'!DM249-ABS('[1]PERCENT ARRAY-MEAN FC&amp;P VAL'!DN249*'[1]PERCENT ARRAY-MEAN FC&amp;P VAL'!DO249*'[1]PERCENT ARRAY-MEAN FC&amp;P VAL'!DP249))</f>
        <v/>
      </c>
      <c r="AR249" t="str">
        <f>IF(A249="","",IF('[1]Calculation genes in KEGG path'!L247&gt;='[1]Flux and Impact'!$E$1,IF(('[1]PERCENT ARRAY-MEAN FC&amp;P VAL'!DQ249*'[1]PERCENT ARRAY-MEAN FC&amp;P VAL'!DR249*'[1]PERCENT ARRAY-MEAN FC&amp;P VAL'!DS249+ABS('[1]PERCENT ARRAY-MEAN FC&amp;P VAL'!DT249*'[1]PERCENT ARRAY-MEAN FC&amp;P VAL'!DU249*'[1]PERCENT ARRAY-MEAN FC&amp;P VAL'!DV249))&gt;0,'[1]PERCENT ARRAY-MEAN FC&amp;P VAL'!DQ249*'[1]PERCENT ARRAY-MEAN FC&amp;P VAL'!DR249*'[1]PERCENT ARRAY-MEAN FC&amp;P VAL'!DS249+ABS('[1]PERCENT ARRAY-MEAN FC&amp;P VAL'!DT249*'[1]PERCENT ARRAY-MEAN FC&amp;P VAL'!DU249*'[1]PERCENT ARRAY-MEAN FC&amp;P VAL'!DV249),""),""))</f>
        <v/>
      </c>
      <c r="AS249" s="12" t="str">
        <f>IF(AR249="","",'[1]PERCENT ARRAY-MEAN FC&amp;P VAL'!DQ249*'[1]PERCENT ARRAY-MEAN FC&amp;P VAL'!DR249*'[1]PERCENT ARRAY-MEAN FC&amp;P VAL'!DS249-ABS('[1]PERCENT ARRAY-MEAN FC&amp;P VAL'!DT249*'[1]PERCENT ARRAY-MEAN FC&amp;P VAL'!DU249*'[1]PERCENT ARRAY-MEAN FC&amp;P VAL'!DV249))</f>
        <v/>
      </c>
      <c r="AT249" s="12" t="str">
        <f t="shared" si="9"/>
        <v/>
      </c>
      <c r="AU249" s="12" t="str">
        <f t="shared" si="10"/>
        <v/>
      </c>
    </row>
    <row r="250" spans="1:47">
      <c r="A250">
        <f>'[1]Calculation genes in KEGG path'!I248</f>
        <v>0</v>
      </c>
      <c r="B250" t="e">
        <f>IF('[1]PERCENT ARRAY-MEAN FC&amp;P VAL'!A250="","",'[1]PERCENT ARRAY-MEAN FC&amp;P VAL'!A250)</f>
        <v>#N/A</v>
      </c>
      <c r="C250" t="e">
        <f>IF('[1]PERCENT ARRAY-MEAN FC&amp;P VAL'!B250="","",'[1]PERCENT ARRAY-MEAN FC&amp;P VAL'!B250)</f>
        <v>#N/A</v>
      </c>
      <c r="D250" t="e">
        <f>IF('[1]PERCENT ARRAY-MEAN FC&amp;P VAL'!C250="","",'[1]PERCENT ARRAY-MEAN FC&amp;P VAL'!C250)</f>
        <v>#N/A</v>
      </c>
      <c r="E250" s="12">
        <f t="shared" si="11"/>
        <v>0</v>
      </c>
      <c r="F250" t="str">
        <f>IF(A250="","",IF('[1]Calculation genes in KEGG path'!L248&gt;='[1]Flux and Impact'!$E$1,IF('[1]PERCENT ARRAY-MEAN FC&amp;P VAL'!G250*'[1]PERCENT ARRAY-MEAN FC&amp;P VAL'!H250*'[1]PERCENT ARRAY-MEAN FC&amp;P VAL'!I250+ABS('[1]PERCENT ARRAY-MEAN FC&amp;P VAL'!J250*'[1]PERCENT ARRAY-MEAN FC&amp;P VAL'!K250*'[1]PERCENT ARRAY-MEAN FC&amp;P VAL'!L250)&gt;0,'[1]PERCENT ARRAY-MEAN FC&amp;P VAL'!G250*'[1]PERCENT ARRAY-MEAN FC&amp;P VAL'!H250*'[1]PERCENT ARRAY-MEAN FC&amp;P VAL'!I250+ABS('[1]PERCENT ARRAY-MEAN FC&amp;P VAL'!J250*'[1]PERCENT ARRAY-MEAN FC&amp;P VAL'!K250*'[1]PERCENT ARRAY-MEAN FC&amp;P VAL'!L250),""),""))</f>
        <v/>
      </c>
      <c r="G250" s="12" t="str">
        <f>IF(F250="","",'[1]PERCENT ARRAY-MEAN FC&amp;P VAL'!G250*'[1]PERCENT ARRAY-MEAN FC&amp;P VAL'!H250*'[1]PERCENT ARRAY-MEAN FC&amp;P VAL'!I250-ABS('[1]PERCENT ARRAY-MEAN FC&amp;P VAL'!J250*'[1]PERCENT ARRAY-MEAN FC&amp;P VAL'!K250*'[1]PERCENT ARRAY-MEAN FC&amp;P VAL'!L250))</f>
        <v/>
      </c>
      <c r="H250" t="str">
        <f>IF(A250="","",IF('[1]Calculation genes in KEGG path'!L248&gt;='[1]Flux and Impact'!$E$1,IF(('[1]PERCENT ARRAY-MEAN FC&amp;P VAL'!M250*'[1]PERCENT ARRAY-MEAN FC&amp;P VAL'!N250*'[1]PERCENT ARRAY-MEAN FC&amp;P VAL'!O250+ABS('[1]PERCENT ARRAY-MEAN FC&amp;P VAL'!P250*'[1]PERCENT ARRAY-MEAN FC&amp;P VAL'!Q250*'[1]PERCENT ARRAY-MEAN FC&amp;P VAL'!R250))&gt;0,'[1]PERCENT ARRAY-MEAN FC&amp;P VAL'!M250*'[1]PERCENT ARRAY-MEAN FC&amp;P VAL'!N250*'[1]PERCENT ARRAY-MEAN FC&amp;P VAL'!O250+ABS('[1]PERCENT ARRAY-MEAN FC&amp;P VAL'!P250*'[1]PERCENT ARRAY-MEAN FC&amp;P VAL'!Q250*'[1]PERCENT ARRAY-MEAN FC&amp;P VAL'!R250),""),""))</f>
        <v/>
      </c>
      <c r="I250" s="12" t="str">
        <f>IF(H250="","",'[1]PERCENT ARRAY-MEAN FC&amp;P VAL'!M250*'[1]PERCENT ARRAY-MEAN FC&amp;P VAL'!N250*'[1]PERCENT ARRAY-MEAN FC&amp;P VAL'!O250-ABS('[1]PERCENT ARRAY-MEAN FC&amp;P VAL'!P250*'[1]PERCENT ARRAY-MEAN FC&amp;P VAL'!Q250*'[1]PERCENT ARRAY-MEAN FC&amp;P VAL'!R250))</f>
        <v/>
      </c>
      <c r="J250" t="str">
        <f>IF(A250="","",IF('[1]Calculation genes in KEGG path'!L248&gt;='[1]Flux and Impact'!$E$1,IF(('[1]PERCENT ARRAY-MEAN FC&amp;P VAL'!S250*'[1]PERCENT ARRAY-MEAN FC&amp;P VAL'!T250*'[1]PERCENT ARRAY-MEAN FC&amp;P VAL'!U250+ABS('[1]PERCENT ARRAY-MEAN FC&amp;P VAL'!V250*'[1]PERCENT ARRAY-MEAN FC&amp;P VAL'!W250*'[1]PERCENT ARRAY-MEAN FC&amp;P VAL'!X250))&gt;0,'[1]PERCENT ARRAY-MEAN FC&amp;P VAL'!S250*'[1]PERCENT ARRAY-MEAN FC&amp;P VAL'!T250*'[1]PERCENT ARRAY-MEAN FC&amp;P VAL'!U250+ABS('[1]PERCENT ARRAY-MEAN FC&amp;P VAL'!V250*'[1]PERCENT ARRAY-MEAN FC&amp;P VAL'!W250*'[1]PERCENT ARRAY-MEAN FC&amp;P VAL'!X250),""),""))</f>
        <v/>
      </c>
      <c r="K250" s="12" t="str">
        <f>IF(J250="","",'[1]PERCENT ARRAY-MEAN FC&amp;P VAL'!S250*'[1]PERCENT ARRAY-MEAN FC&amp;P VAL'!T250*'[1]PERCENT ARRAY-MEAN FC&amp;P VAL'!U250-ABS('[1]PERCENT ARRAY-MEAN FC&amp;P VAL'!V250*'[1]PERCENT ARRAY-MEAN FC&amp;P VAL'!W250*'[1]PERCENT ARRAY-MEAN FC&amp;P VAL'!X250))</f>
        <v/>
      </c>
      <c r="L250" t="str">
        <f>IF(A250="","",IF('[1]Calculation genes in KEGG path'!L248&gt;='[1]Flux and Impact'!$E$1,IF(('[1]PERCENT ARRAY-MEAN FC&amp;P VAL'!Y250*'[1]PERCENT ARRAY-MEAN FC&amp;P VAL'!Z250*'[1]PERCENT ARRAY-MEAN FC&amp;P VAL'!AA250+ABS('[1]PERCENT ARRAY-MEAN FC&amp;P VAL'!AB250*'[1]PERCENT ARRAY-MEAN FC&amp;P VAL'!AC250*'[1]PERCENT ARRAY-MEAN FC&amp;P VAL'!AD250))&gt;0,'[1]PERCENT ARRAY-MEAN FC&amp;P VAL'!Y250*'[1]PERCENT ARRAY-MEAN FC&amp;P VAL'!Z250*'[1]PERCENT ARRAY-MEAN FC&amp;P VAL'!AA250+ABS('[1]PERCENT ARRAY-MEAN FC&amp;P VAL'!AB250*'[1]PERCENT ARRAY-MEAN FC&amp;P VAL'!AC250*'[1]PERCENT ARRAY-MEAN FC&amp;P VAL'!AD250),""),""))</f>
        <v/>
      </c>
      <c r="M250" s="12" t="str">
        <f>IF(L250="","",'[1]PERCENT ARRAY-MEAN FC&amp;P VAL'!Y250*'[1]PERCENT ARRAY-MEAN FC&amp;P VAL'!Z250*'[1]PERCENT ARRAY-MEAN FC&amp;P VAL'!AA250-ABS('[1]PERCENT ARRAY-MEAN FC&amp;P VAL'!AB250*'[1]PERCENT ARRAY-MEAN FC&amp;P VAL'!AC250*'[1]PERCENT ARRAY-MEAN FC&amp;P VAL'!AD250))</f>
        <v/>
      </c>
      <c r="N250" t="str">
        <f>IF(A250="","",IF('[1]Calculation genes in KEGG path'!L248&gt;='[1]Flux and Impact'!$E$1,IF(('[1]PERCENT ARRAY-MEAN FC&amp;P VAL'!AE250*'[1]PERCENT ARRAY-MEAN FC&amp;P VAL'!AF250*'[1]PERCENT ARRAY-MEAN FC&amp;P VAL'!AG250+ABS('[1]PERCENT ARRAY-MEAN FC&amp;P VAL'!AH250*'[1]PERCENT ARRAY-MEAN FC&amp;P VAL'!AI250*'[1]PERCENT ARRAY-MEAN FC&amp;P VAL'!AJ250))&gt;0,'[1]PERCENT ARRAY-MEAN FC&amp;P VAL'!AE250*'[1]PERCENT ARRAY-MEAN FC&amp;P VAL'!AF250*'[1]PERCENT ARRAY-MEAN FC&amp;P VAL'!AG250+ABS('[1]PERCENT ARRAY-MEAN FC&amp;P VAL'!AH250*'[1]PERCENT ARRAY-MEAN FC&amp;P VAL'!AI250*'[1]PERCENT ARRAY-MEAN FC&amp;P VAL'!AJ250),""),""))</f>
        <v/>
      </c>
      <c r="O250" s="12" t="str">
        <f>IF(N250="","",'[1]PERCENT ARRAY-MEAN FC&amp;P VAL'!AE250*'[1]PERCENT ARRAY-MEAN FC&amp;P VAL'!AF250*'[1]PERCENT ARRAY-MEAN FC&amp;P VAL'!AG250-ABS('[1]PERCENT ARRAY-MEAN FC&amp;P VAL'!AH250*'[1]PERCENT ARRAY-MEAN FC&amp;P VAL'!AI250*'[1]PERCENT ARRAY-MEAN FC&amp;P VAL'!AJ250))</f>
        <v/>
      </c>
      <c r="P250" t="str">
        <f>IF(A250="","",IF('[1]Calculation genes in KEGG path'!L248&gt;='[1]Flux and Impact'!$E$1,IF(('[1]PERCENT ARRAY-MEAN FC&amp;P VAL'!AK250*'[1]PERCENT ARRAY-MEAN FC&amp;P VAL'!AL250*'[1]PERCENT ARRAY-MEAN FC&amp;P VAL'!AM250+ABS('[1]PERCENT ARRAY-MEAN FC&amp;P VAL'!AN250*'[1]PERCENT ARRAY-MEAN FC&amp;P VAL'!AO250*'[1]PERCENT ARRAY-MEAN FC&amp;P VAL'!AP250))&gt;0,'[1]PERCENT ARRAY-MEAN FC&amp;P VAL'!AK250*'[1]PERCENT ARRAY-MEAN FC&amp;P VAL'!AL250*'[1]PERCENT ARRAY-MEAN FC&amp;P VAL'!AM250+ABS('[1]PERCENT ARRAY-MEAN FC&amp;P VAL'!AN250*'[1]PERCENT ARRAY-MEAN FC&amp;P VAL'!AO250*'[1]PERCENT ARRAY-MEAN FC&amp;P VAL'!AP250),""),""))</f>
        <v/>
      </c>
      <c r="Q250" s="12" t="str">
        <f>IF(P250="","",'[1]PERCENT ARRAY-MEAN FC&amp;P VAL'!AK250*'[1]PERCENT ARRAY-MEAN FC&amp;P VAL'!AL250*'[1]PERCENT ARRAY-MEAN FC&amp;P VAL'!AM250-ABS('[1]PERCENT ARRAY-MEAN FC&amp;P VAL'!AN250*'[1]PERCENT ARRAY-MEAN FC&amp;P VAL'!AO250*'[1]PERCENT ARRAY-MEAN FC&amp;P VAL'!AP250))</f>
        <v/>
      </c>
      <c r="R250" t="str">
        <f>IF(A250="","",IF('[1]Calculation genes in KEGG path'!L248&gt;='[1]Flux and Impact'!$E$1,IF(('[1]PERCENT ARRAY-MEAN FC&amp;P VAL'!AQ250*'[1]PERCENT ARRAY-MEAN FC&amp;P VAL'!AR250*'[1]PERCENT ARRAY-MEAN FC&amp;P VAL'!AS250+ABS('[1]PERCENT ARRAY-MEAN FC&amp;P VAL'!AT250*'[1]PERCENT ARRAY-MEAN FC&amp;P VAL'!AU250*'[1]PERCENT ARRAY-MEAN FC&amp;P VAL'!AV250))&gt;0,'[1]PERCENT ARRAY-MEAN FC&amp;P VAL'!AQ250*'[1]PERCENT ARRAY-MEAN FC&amp;P VAL'!AR250*'[1]PERCENT ARRAY-MEAN FC&amp;P VAL'!AS250+ABS('[1]PERCENT ARRAY-MEAN FC&amp;P VAL'!AT250*'[1]PERCENT ARRAY-MEAN FC&amp;P VAL'!AU250*'[1]PERCENT ARRAY-MEAN FC&amp;P VAL'!AV250),""),""))</f>
        <v/>
      </c>
      <c r="S250" s="12" t="str">
        <f>IF(R250="","",'[1]PERCENT ARRAY-MEAN FC&amp;P VAL'!AQ250*'[1]PERCENT ARRAY-MEAN FC&amp;P VAL'!AR250*'[1]PERCENT ARRAY-MEAN FC&amp;P VAL'!AS250-ABS('[1]PERCENT ARRAY-MEAN FC&amp;P VAL'!AT250*'[1]PERCENT ARRAY-MEAN FC&amp;P VAL'!AU250*'[1]PERCENT ARRAY-MEAN FC&amp;P VAL'!AV250))</f>
        <v/>
      </c>
      <c r="T250" t="str">
        <f>IF(A250="","",IF('[1]Calculation genes in KEGG path'!L248&gt;='[1]Flux and Impact'!$E$1,IF(('[1]PERCENT ARRAY-MEAN FC&amp;P VAL'!AW250*'[1]PERCENT ARRAY-MEAN FC&amp;P VAL'!AX250*'[1]PERCENT ARRAY-MEAN FC&amp;P VAL'!AY250+ABS('[1]PERCENT ARRAY-MEAN FC&amp;P VAL'!AZ250*'[1]PERCENT ARRAY-MEAN FC&amp;P VAL'!BA250*'[1]PERCENT ARRAY-MEAN FC&amp;P VAL'!BB250))&gt;0,'[1]PERCENT ARRAY-MEAN FC&amp;P VAL'!AW250*'[1]PERCENT ARRAY-MEAN FC&amp;P VAL'!AX250*'[1]PERCENT ARRAY-MEAN FC&amp;P VAL'!AY250+ABS('[1]PERCENT ARRAY-MEAN FC&amp;P VAL'!AZ250*'[1]PERCENT ARRAY-MEAN FC&amp;P VAL'!BA250*'[1]PERCENT ARRAY-MEAN FC&amp;P VAL'!BB250),""),""))</f>
        <v/>
      </c>
      <c r="U250" s="12" t="str">
        <f>IF(T250="","",'[1]PERCENT ARRAY-MEAN FC&amp;P VAL'!AW250*'[1]PERCENT ARRAY-MEAN FC&amp;P VAL'!AX250*'[1]PERCENT ARRAY-MEAN FC&amp;P VAL'!AY250-ABS('[1]PERCENT ARRAY-MEAN FC&amp;P VAL'!AZ250*'[1]PERCENT ARRAY-MEAN FC&amp;P VAL'!BA250*'[1]PERCENT ARRAY-MEAN FC&amp;P VAL'!BB250))</f>
        <v/>
      </c>
      <c r="V250" t="str">
        <f>IF(A250="","",IF('[1]Calculation genes in KEGG path'!L248&gt;='[1]Flux and Impact'!$E$1,IF(('[1]PERCENT ARRAY-MEAN FC&amp;P VAL'!BC250*'[1]PERCENT ARRAY-MEAN FC&amp;P VAL'!BD250*'[1]PERCENT ARRAY-MEAN FC&amp;P VAL'!BE250+ABS('[1]PERCENT ARRAY-MEAN FC&amp;P VAL'!BF250*'[1]PERCENT ARRAY-MEAN FC&amp;P VAL'!BG250*'[1]PERCENT ARRAY-MEAN FC&amp;P VAL'!BH250))&gt;0,'[1]PERCENT ARRAY-MEAN FC&amp;P VAL'!BC250*'[1]PERCENT ARRAY-MEAN FC&amp;P VAL'!BD250*'[1]PERCENT ARRAY-MEAN FC&amp;P VAL'!BE250+ABS('[1]PERCENT ARRAY-MEAN FC&amp;P VAL'!BF250*'[1]PERCENT ARRAY-MEAN FC&amp;P VAL'!BG250*'[1]PERCENT ARRAY-MEAN FC&amp;P VAL'!BH250),""),""))</f>
        <v/>
      </c>
      <c r="W250" s="12" t="str">
        <f>IF(V250="","",'[1]PERCENT ARRAY-MEAN FC&amp;P VAL'!BC250*'[1]PERCENT ARRAY-MEAN FC&amp;P VAL'!BD250*'[1]PERCENT ARRAY-MEAN FC&amp;P VAL'!BE250-ABS('[1]PERCENT ARRAY-MEAN FC&amp;P VAL'!BF250*'[1]PERCENT ARRAY-MEAN FC&amp;P VAL'!BG250*'[1]PERCENT ARRAY-MEAN FC&amp;P VAL'!BH250))</f>
        <v/>
      </c>
      <c r="X250" t="str">
        <f>IF(A250="","",IF('[1]Calculation genes in KEGG path'!L248&gt;='[1]Flux and Impact'!$E$1,IF(('[1]PERCENT ARRAY-MEAN FC&amp;P VAL'!BI250*'[1]PERCENT ARRAY-MEAN FC&amp;P VAL'!BJ250*'[1]PERCENT ARRAY-MEAN FC&amp;P VAL'!BK250+ABS('[1]PERCENT ARRAY-MEAN FC&amp;P VAL'!BL250*'[1]PERCENT ARRAY-MEAN FC&amp;P VAL'!BM250*'[1]PERCENT ARRAY-MEAN FC&amp;P VAL'!BN250))&gt;0,'[1]PERCENT ARRAY-MEAN FC&amp;P VAL'!BI250*'[1]PERCENT ARRAY-MEAN FC&amp;P VAL'!BJ250*'[1]PERCENT ARRAY-MEAN FC&amp;P VAL'!BK250+ABS('[1]PERCENT ARRAY-MEAN FC&amp;P VAL'!BL250*'[1]PERCENT ARRAY-MEAN FC&amp;P VAL'!BM250*'[1]PERCENT ARRAY-MEAN FC&amp;P VAL'!BN250),""),""))</f>
        <v/>
      </c>
      <c r="Y250" s="12" t="str">
        <f>IF(X250="","",'[1]PERCENT ARRAY-MEAN FC&amp;P VAL'!BI250*'[1]PERCENT ARRAY-MEAN FC&amp;P VAL'!BJ250*'[1]PERCENT ARRAY-MEAN FC&amp;P VAL'!BK250-ABS('[1]PERCENT ARRAY-MEAN FC&amp;P VAL'!BL250*'[1]PERCENT ARRAY-MEAN FC&amp;P VAL'!BM250*'[1]PERCENT ARRAY-MEAN FC&amp;P VAL'!BN250))</f>
        <v/>
      </c>
      <c r="Z250" t="str">
        <f>IF(A250="","",IF('[1]Calculation genes in KEGG path'!L248&gt;='[1]Flux and Impact'!$E$1,IF(('[1]PERCENT ARRAY-MEAN FC&amp;P VAL'!BO250*'[1]PERCENT ARRAY-MEAN FC&amp;P VAL'!BP250*'[1]PERCENT ARRAY-MEAN FC&amp;P VAL'!BQ250+ABS('[1]PERCENT ARRAY-MEAN FC&amp;P VAL'!BR250*'[1]PERCENT ARRAY-MEAN FC&amp;P VAL'!BS250*'[1]PERCENT ARRAY-MEAN FC&amp;P VAL'!BT250))&gt;0,'[1]PERCENT ARRAY-MEAN FC&amp;P VAL'!BO250*'[1]PERCENT ARRAY-MEAN FC&amp;P VAL'!BP250*'[1]PERCENT ARRAY-MEAN FC&amp;P VAL'!BQ250+ABS('[1]PERCENT ARRAY-MEAN FC&amp;P VAL'!BR250*'[1]PERCENT ARRAY-MEAN FC&amp;P VAL'!BS250*'[1]PERCENT ARRAY-MEAN FC&amp;P VAL'!BT250),""),""))</f>
        <v/>
      </c>
      <c r="AA250" s="12" t="str">
        <f>IF(Z250="","",'[1]PERCENT ARRAY-MEAN FC&amp;P VAL'!BO250*'[1]PERCENT ARRAY-MEAN FC&amp;P VAL'!BP250*'[1]PERCENT ARRAY-MEAN FC&amp;P VAL'!BQ250-ABS('[1]PERCENT ARRAY-MEAN FC&amp;P VAL'!BR250*'[1]PERCENT ARRAY-MEAN FC&amp;P VAL'!BS250*'[1]PERCENT ARRAY-MEAN FC&amp;P VAL'!BT250))</f>
        <v/>
      </c>
      <c r="AB250" t="str">
        <f>IF(A250="","",IF('[1]Calculation genes in KEGG path'!L248&gt;='[1]Flux and Impact'!$E$1,IF(('[1]PERCENT ARRAY-MEAN FC&amp;P VAL'!BU250*'[1]PERCENT ARRAY-MEAN FC&amp;P VAL'!BV250*'[1]PERCENT ARRAY-MEAN FC&amp;P VAL'!BW250+ABS('[1]PERCENT ARRAY-MEAN FC&amp;P VAL'!BX250*'[1]PERCENT ARRAY-MEAN FC&amp;P VAL'!BY250*'[1]PERCENT ARRAY-MEAN FC&amp;P VAL'!BZ250))&gt;0,'[1]PERCENT ARRAY-MEAN FC&amp;P VAL'!BU250*'[1]PERCENT ARRAY-MEAN FC&amp;P VAL'!BV250*'[1]PERCENT ARRAY-MEAN FC&amp;P VAL'!BW250+ABS('[1]PERCENT ARRAY-MEAN FC&amp;P VAL'!BX250*'[1]PERCENT ARRAY-MEAN FC&amp;P VAL'!BY250*'[1]PERCENT ARRAY-MEAN FC&amp;P VAL'!BZ250),""),""))</f>
        <v/>
      </c>
      <c r="AC250" s="12" t="str">
        <f>IF(AB250="","",'[1]PERCENT ARRAY-MEAN FC&amp;P VAL'!BU250*'[1]PERCENT ARRAY-MEAN FC&amp;P VAL'!BV250*'[1]PERCENT ARRAY-MEAN FC&amp;P VAL'!BW250-ABS('[1]PERCENT ARRAY-MEAN FC&amp;P VAL'!BX250*'[1]PERCENT ARRAY-MEAN FC&amp;P VAL'!BY250*'[1]PERCENT ARRAY-MEAN FC&amp;P VAL'!BZ250))</f>
        <v/>
      </c>
      <c r="AD250" t="str">
        <f>IF(A250="","",IF('[1]Calculation genes in KEGG path'!L248&gt;='[1]Flux and Impact'!$E$1,IF(('[1]PERCENT ARRAY-MEAN FC&amp;P VAL'!CA250*'[1]PERCENT ARRAY-MEAN FC&amp;P VAL'!CB250*'[1]PERCENT ARRAY-MEAN FC&amp;P VAL'!CC250+ABS('[1]PERCENT ARRAY-MEAN FC&amp;P VAL'!CD250*'[1]PERCENT ARRAY-MEAN FC&amp;P VAL'!CE250*'[1]PERCENT ARRAY-MEAN FC&amp;P VAL'!CF250))&gt;0,'[1]PERCENT ARRAY-MEAN FC&amp;P VAL'!CA250*'[1]PERCENT ARRAY-MEAN FC&amp;P VAL'!CB250*'[1]PERCENT ARRAY-MEAN FC&amp;P VAL'!CC250+ABS('[1]PERCENT ARRAY-MEAN FC&amp;P VAL'!CD250*'[1]PERCENT ARRAY-MEAN FC&amp;P VAL'!CE250*'[1]PERCENT ARRAY-MEAN FC&amp;P VAL'!CF250),""),""))</f>
        <v/>
      </c>
      <c r="AE250" s="12" t="str">
        <f>IF(AD250="","",'[1]PERCENT ARRAY-MEAN FC&amp;P VAL'!CA250*'[1]PERCENT ARRAY-MEAN FC&amp;P VAL'!CB250*'[1]PERCENT ARRAY-MEAN FC&amp;P VAL'!CC250-ABS('[1]PERCENT ARRAY-MEAN FC&amp;P VAL'!CD250*'[1]PERCENT ARRAY-MEAN FC&amp;P VAL'!CE250*'[1]PERCENT ARRAY-MEAN FC&amp;P VAL'!CF250))</f>
        <v/>
      </c>
      <c r="AF250" t="str">
        <f>IF(A250="","",IF('[1]Calculation genes in KEGG path'!L248&gt;='[1]Flux and Impact'!$E$1,IF(('[1]PERCENT ARRAY-MEAN FC&amp;P VAL'!CG250*'[1]PERCENT ARRAY-MEAN FC&amp;P VAL'!CH250*'[1]PERCENT ARRAY-MEAN FC&amp;P VAL'!CI250+ABS('[1]PERCENT ARRAY-MEAN FC&amp;P VAL'!CJ250*'[1]PERCENT ARRAY-MEAN FC&amp;P VAL'!CK250*'[1]PERCENT ARRAY-MEAN FC&amp;P VAL'!CL250))&gt;0,'[1]PERCENT ARRAY-MEAN FC&amp;P VAL'!CG250*'[1]PERCENT ARRAY-MEAN FC&amp;P VAL'!CH250*'[1]PERCENT ARRAY-MEAN FC&amp;P VAL'!CI250+ABS('[1]PERCENT ARRAY-MEAN FC&amp;P VAL'!CJ250*'[1]PERCENT ARRAY-MEAN FC&amp;P VAL'!CK250*'[1]PERCENT ARRAY-MEAN FC&amp;P VAL'!CL250),""),""))</f>
        <v/>
      </c>
      <c r="AG250" s="12" t="str">
        <f>IF(AF250="","",'[1]PERCENT ARRAY-MEAN FC&amp;P VAL'!CG250*'[1]PERCENT ARRAY-MEAN FC&amp;P VAL'!CH250*'[1]PERCENT ARRAY-MEAN FC&amp;P VAL'!CI250-ABS('[1]PERCENT ARRAY-MEAN FC&amp;P VAL'!CJ250*'[1]PERCENT ARRAY-MEAN FC&amp;P VAL'!CK250*'[1]PERCENT ARRAY-MEAN FC&amp;P VAL'!CL250))</f>
        <v/>
      </c>
      <c r="AH250" t="str">
        <f>IF(A250="","",IF('[1]Calculation genes in KEGG path'!L248&gt;='[1]Flux and Impact'!$E$1,IF(('[1]PERCENT ARRAY-MEAN FC&amp;P VAL'!CM250*'[1]PERCENT ARRAY-MEAN FC&amp;P VAL'!CN250*'[1]PERCENT ARRAY-MEAN FC&amp;P VAL'!CO250+ABS('[1]PERCENT ARRAY-MEAN FC&amp;P VAL'!CP250*'[1]PERCENT ARRAY-MEAN FC&amp;P VAL'!CQ250*'[1]PERCENT ARRAY-MEAN FC&amp;P VAL'!CR250))&gt;0,'[1]PERCENT ARRAY-MEAN FC&amp;P VAL'!CM250*'[1]PERCENT ARRAY-MEAN FC&amp;P VAL'!CN250*'[1]PERCENT ARRAY-MEAN FC&amp;P VAL'!CO250+ABS('[1]PERCENT ARRAY-MEAN FC&amp;P VAL'!CP250*'[1]PERCENT ARRAY-MEAN FC&amp;P VAL'!CQ250*'[1]PERCENT ARRAY-MEAN FC&amp;P VAL'!CR250),""),""))</f>
        <v/>
      </c>
      <c r="AI250" s="12" t="str">
        <f>IF(AH250="","",'[1]PERCENT ARRAY-MEAN FC&amp;P VAL'!CM250*'[1]PERCENT ARRAY-MEAN FC&amp;P VAL'!CN250*'[1]PERCENT ARRAY-MEAN FC&amp;P VAL'!CO250-ABS('[1]PERCENT ARRAY-MEAN FC&amp;P VAL'!CP250*'[1]PERCENT ARRAY-MEAN FC&amp;P VAL'!CQ250*'[1]PERCENT ARRAY-MEAN FC&amp;P VAL'!CR250))</f>
        <v/>
      </c>
      <c r="AJ250" t="str">
        <f>IF(A250="","",IF('[1]Calculation genes in KEGG path'!L248&gt;='[1]Flux and Impact'!$E$1,IF(('[1]PERCENT ARRAY-MEAN FC&amp;P VAL'!CS250*'[1]PERCENT ARRAY-MEAN FC&amp;P VAL'!CT250*'[1]PERCENT ARRAY-MEAN FC&amp;P VAL'!CU250+ABS('[1]PERCENT ARRAY-MEAN FC&amp;P VAL'!CV250*'[1]PERCENT ARRAY-MEAN FC&amp;P VAL'!CW250*'[1]PERCENT ARRAY-MEAN FC&amp;P VAL'!CX250))&gt;0,'[1]PERCENT ARRAY-MEAN FC&amp;P VAL'!CS250*'[1]PERCENT ARRAY-MEAN FC&amp;P VAL'!CT250*'[1]PERCENT ARRAY-MEAN FC&amp;P VAL'!CU250+ABS('[1]PERCENT ARRAY-MEAN FC&amp;P VAL'!CV250*'[1]PERCENT ARRAY-MEAN FC&amp;P VAL'!CW250*'[1]PERCENT ARRAY-MEAN FC&amp;P VAL'!CX250),""),""))</f>
        <v/>
      </c>
      <c r="AK250" s="12" t="str">
        <f>IF(AJ250="","",'[1]PERCENT ARRAY-MEAN FC&amp;P VAL'!CS250*'[1]PERCENT ARRAY-MEAN FC&amp;P VAL'!CT250*'[1]PERCENT ARRAY-MEAN FC&amp;P VAL'!CU250-ABS('[1]PERCENT ARRAY-MEAN FC&amp;P VAL'!CV250*'[1]PERCENT ARRAY-MEAN FC&amp;P VAL'!CW250*'[1]PERCENT ARRAY-MEAN FC&amp;P VAL'!CX250))</f>
        <v/>
      </c>
      <c r="AL250" t="str">
        <f>IF(A250="","",IF('[1]Calculation genes in KEGG path'!L248&gt;='[1]Flux and Impact'!$E$1,IF(('[1]PERCENT ARRAY-MEAN FC&amp;P VAL'!CY250*'[1]PERCENT ARRAY-MEAN FC&amp;P VAL'!CZ250*'[1]PERCENT ARRAY-MEAN FC&amp;P VAL'!DA250+ABS('[1]PERCENT ARRAY-MEAN FC&amp;P VAL'!DB250*'[1]PERCENT ARRAY-MEAN FC&amp;P VAL'!DC250*'[1]PERCENT ARRAY-MEAN FC&amp;P VAL'!DD250))&gt;0,'[1]PERCENT ARRAY-MEAN FC&amp;P VAL'!CY250*'[1]PERCENT ARRAY-MEAN FC&amp;P VAL'!CZ250*'[1]PERCENT ARRAY-MEAN FC&amp;P VAL'!DA250+ABS('[1]PERCENT ARRAY-MEAN FC&amp;P VAL'!DB250*'[1]PERCENT ARRAY-MEAN FC&amp;P VAL'!DC250*'[1]PERCENT ARRAY-MEAN FC&amp;P VAL'!DD250),""),""))</f>
        <v/>
      </c>
      <c r="AM250" s="12" t="str">
        <f>IF(AL250="","",'[1]PERCENT ARRAY-MEAN FC&amp;P VAL'!CY250*'[1]PERCENT ARRAY-MEAN FC&amp;P VAL'!CZ250*'[1]PERCENT ARRAY-MEAN FC&amp;P VAL'!DA250-ABS('[1]PERCENT ARRAY-MEAN FC&amp;P VAL'!DB250*'[1]PERCENT ARRAY-MEAN FC&amp;P VAL'!DC250*'[1]PERCENT ARRAY-MEAN FC&amp;P VAL'!DD250))</f>
        <v/>
      </c>
      <c r="AN250" t="str">
        <f>IF(A250="","",IF('[1]Calculation genes in KEGG path'!L248&gt;='[1]Flux and Impact'!$E$1,IF(('[1]PERCENT ARRAY-MEAN FC&amp;P VAL'!DE250*'[1]PERCENT ARRAY-MEAN FC&amp;P VAL'!DF250*'[1]PERCENT ARRAY-MEAN FC&amp;P VAL'!DG250+ABS('[1]PERCENT ARRAY-MEAN FC&amp;P VAL'!DH250*'[1]PERCENT ARRAY-MEAN FC&amp;P VAL'!DI250*'[1]PERCENT ARRAY-MEAN FC&amp;P VAL'!DJ250))&gt;0,'[1]PERCENT ARRAY-MEAN FC&amp;P VAL'!DE250*'[1]PERCENT ARRAY-MEAN FC&amp;P VAL'!DF250*'[1]PERCENT ARRAY-MEAN FC&amp;P VAL'!DG250+ABS('[1]PERCENT ARRAY-MEAN FC&amp;P VAL'!DH250*'[1]PERCENT ARRAY-MEAN FC&amp;P VAL'!DI250*'[1]PERCENT ARRAY-MEAN FC&amp;P VAL'!DJ250),""),""))</f>
        <v/>
      </c>
      <c r="AO250" s="12" t="str">
        <f>IF(AN250="","",'[1]PERCENT ARRAY-MEAN FC&amp;P VAL'!DE250*'[1]PERCENT ARRAY-MEAN FC&amp;P VAL'!DF250*'[1]PERCENT ARRAY-MEAN FC&amp;P VAL'!DG250-ABS('[1]PERCENT ARRAY-MEAN FC&amp;P VAL'!DH250*'[1]PERCENT ARRAY-MEAN FC&amp;P VAL'!DI250*'[1]PERCENT ARRAY-MEAN FC&amp;P VAL'!DJ250))</f>
        <v/>
      </c>
      <c r="AP250" t="str">
        <f>IF(A250="","",IF('[1]Calculation genes in KEGG path'!L248&gt;='[1]Flux and Impact'!$E$1,IF(('[1]PERCENT ARRAY-MEAN FC&amp;P VAL'!DK250*'[1]PERCENT ARRAY-MEAN FC&amp;P VAL'!DL250*'[1]PERCENT ARRAY-MEAN FC&amp;P VAL'!DM250+ABS('[1]PERCENT ARRAY-MEAN FC&amp;P VAL'!DN250*'[1]PERCENT ARRAY-MEAN FC&amp;P VAL'!DO250*'[1]PERCENT ARRAY-MEAN FC&amp;P VAL'!DP250))&gt;0,'[1]PERCENT ARRAY-MEAN FC&amp;P VAL'!DK250*'[1]PERCENT ARRAY-MEAN FC&amp;P VAL'!DL250*'[1]PERCENT ARRAY-MEAN FC&amp;P VAL'!DM250+ABS('[1]PERCENT ARRAY-MEAN FC&amp;P VAL'!DN250*'[1]PERCENT ARRAY-MEAN FC&amp;P VAL'!DO250*'[1]PERCENT ARRAY-MEAN FC&amp;P VAL'!DP250),""),""))</f>
        <v/>
      </c>
      <c r="AQ250" s="12" t="str">
        <f>IF(AP250="","",'[1]PERCENT ARRAY-MEAN FC&amp;P VAL'!DK250*'[1]PERCENT ARRAY-MEAN FC&amp;P VAL'!DL250*'[1]PERCENT ARRAY-MEAN FC&amp;P VAL'!DM250-ABS('[1]PERCENT ARRAY-MEAN FC&amp;P VAL'!DN250*'[1]PERCENT ARRAY-MEAN FC&amp;P VAL'!DO250*'[1]PERCENT ARRAY-MEAN FC&amp;P VAL'!DP250))</f>
        <v/>
      </c>
      <c r="AR250" t="str">
        <f>IF(A250="","",IF('[1]Calculation genes in KEGG path'!L248&gt;='[1]Flux and Impact'!$E$1,IF(('[1]PERCENT ARRAY-MEAN FC&amp;P VAL'!DQ250*'[1]PERCENT ARRAY-MEAN FC&amp;P VAL'!DR250*'[1]PERCENT ARRAY-MEAN FC&amp;P VAL'!DS250+ABS('[1]PERCENT ARRAY-MEAN FC&amp;P VAL'!DT250*'[1]PERCENT ARRAY-MEAN FC&amp;P VAL'!DU250*'[1]PERCENT ARRAY-MEAN FC&amp;P VAL'!DV250))&gt;0,'[1]PERCENT ARRAY-MEAN FC&amp;P VAL'!DQ250*'[1]PERCENT ARRAY-MEAN FC&amp;P VAL'!DR250*'[1]PERCENT ARRAY-MEAN FC&amp;P VAL'!DS250+ABS('[1]PERCENT ARRAY-MEAN FC&amp;P VAL'!DT250*'[1]PERCENT ARRAY-MEAN FC&amp;P VAL'!DU250*'[1]PERCENT ARRAY-MEAN FC&amp;P VAL'!DV250),""),""))</f>
        <v/>
      </c>
      <c r="AS250" s="12" t="str">
        <f>IF(AR250="","",'[1]PERCENT ARRAY-MEAN FC&amp;P VAL'!DQ250*'[1]PERCENT ARRAY-MEAN FC&amp;P VAL'!DR250*'[1]PERCENT ARRAY-MEAN FC&amp;P VAL'!DS250-ABS('[1]PERCENT ARRAY-MEAN FC&amp;P VAL'!DT250*'[1]PERCENT ARRAY-MEAN FC&amp;P VAL'!DU250*'[1]PERCENT ARRAY-MEAN FC&amp;P VAL'!DV250))</f>
        <v/>
      </c>
      <c r="AT250" s="12" t="str">
        <f t="shared" si="9"/>
        <v/>
      </c>
      <c r="AU250" s="12" t="str">
        <f t="shared" si="10"/>
        <v/>
      </c>
    </row>
    <row r="251" spans="1:47">
      <c r="A251">
        <f>'[1]Calculation genes in KEGG path'!I249</f>
        <v>0</v>
      </c>
      <c r="B251" t="e">
        <f>IF('[1]PERCENT ARRAY-MEAN FC&amp;P VAL'!A251="","",'[1]PERCENT ARRAY-MEAN FC&amp;P VAL'!A251)</f>
        <v>#N/A</v>
      </c>
      <c r="C251" t="e">
        <f>IF('[1]PERCENT ARRAY-MEAN FC&amp;P VAL'!B251="","",'[1]PERCENT ARRAY-MEAN FC&amp;P VAL'!B251)</f>
        <v>#N/A</v>
      </c>
      <c r="D251" t="e">
        <f>IF('[1]PERCENT ARRAY-MEAN FC&amp;P VAL'!C251="","",'[1]PERCENT ARRAY-MEAN FC&amp;P VAL'!C251)</f>
        <v>#N/A</v>
      </c>
      <c r="E251" s="12">
        <f t="shared" si="11"/>
        <v>0</v>
      </c>
      <c r="F251" t="str">
        <f>IF(A251="","",IF('[1]Calculation genes in KEGG path'!L249&gt;='[1]Flux and Impact'!$E$1,IF('[1]PERCENT ARRAY-MEAN FC&amp;P VAL'!G251*'[1]PERCENT ARRAY-MEAN FC&amp;P VAL'!H251*'[1]PERCENT ARRAY-MEAN FC&amp;P VAL'!I251+ABS('[1]PERCENT ARRAY-MEAN FC&amp;P VAL'!J251*'[1]PERCENT ARRAY-MEAN FC&amp;P VAL'!K251*'[1]PERCENT ARRAY-MEAN FC&amp;P VAL'!L251)&gt;0,'[1]PERCENT ARRAY-MEAN FC&amp;P VAL'!G251*'[1]PERCENT ARRAY-MEAN FC&amp;P VAL'!H251*'[1]PERCENT ARRAY-MEAN FC&amp;P VAL'!I251+ABS('[1]PERCENT ARRAY-MEAN FC&amp;P VAL'!J251*'[1]PERCENT ARRAY-MEAN FC&amp;P VAL'!K251*'[1]PERCENT ARRAY-MEAN FC&amp;P VAL'!L251),""),""))</f>
        <v/>
      </c>
      <c r="G251" s="12" t="str">
        <f>IF(F251="","",'[1]PERCENT ARRAY-MEAN FC&amp;P VAL'!G251*'[1]PERCENT ARRAY-MEAN FC&amp;P VAL'!H251*'[1]PERCENT ARRAY-MEAN FC&amp;P VAL'!I251-ABS('[1]PERCENT ARRAY-MEAN FC&amp;P VAL'!J251*'[1]PERCENT ARRAY-MEAN FC&amp;P VAL'!K251*'[1]PERCENT ARRAY-MEAN FC&amp;P VAL'!L251))</f>
        <v/>
      </c>
      <c r="H251" t="str">
        <f>IF(A251="","",IF('[1]Calculation genes in KEGG path'!L249&gt;='[1]Flux and Impact'!$E$1,IF(('[1]PERCENT ARRAY-MEAN FC&amp;P VAL'!M251*'[1]PERCENT ARRAY-MEAN FC&amp;P VAL'!N251*'[1]PERCENT ARRAY-MEAN FC&amp;P VAL'!O251+ABS('[1]PERCENT ARRAY-MEAN FC&amp;P VAL'!P251*'[1]PERCENT ARRAY-MEAN FC&amp;P VAL'!Q251*'[1]PERCENT ARRAY-MEAN FC&amp;P VAL'!R251))&gt;0,'[1]PERCENT ARRAY-MEAN FC&amp;P VAL'!M251*'[1]PERCENT ARRAY-MEAN FC&amp;P VAL'!N251*'[1]PERCENT ARRAY-MEAN FC&amp;P VAL'!O251+ABS('[1]PERCENT ARRAY-MEAN FC&amp;P VAL'!P251*'[1]PERCENT ARRAY-MEAN FC&amp;P VAL'!Q251*'[1]PERCENT ARRAY-MEAN FC&amp;P VAL'!R251),""),""))</f>
        <v/>
      </c>
      <c r="I251" s="12" t="str">
        <f>IF(H251="","",'[1]PERCENT ARRAY-MEAN FC&amp;P VAL'!M251*'[1]PERCENT ARRAY-MEAN FC&amp;P VAL'!N251*'[1]PERCENT ARRAY-MEAN FC&amp;P VAL'!O251-ABS('[1]PERCENT ARRAY-MEAN FC&amp;P VAL'!P251*'[1]PERCENT ARRAY-MEAN FC&amp;P VAL'!Q251*'[1]PERCENT ARRAY-MEAN FC&amp;P VAL'!R251))</f>
        <v/>
      </c>
      <c r="J251" t="str">
        <f>IF(A251="","",IF('[1]Calculation genes in KEGG path'!L249&gt;='[1]Flux and Impact'!$E$1,IF(('[1]PERCENT ARRAY-MEAN FC&amp;P VAL'!S251*'[1]PERCENT ARRAY-MEAN FC&amp;P VAL'!T251*'[1]PERCENT ARRAY-MEAN FC&amp;P VAL'!U251+ABS('[1]PERCENT ARRAY-MEAN FC&amp;P VAL'!V251*'[1]PERCENT ARRAY-MEAN FC&amp;P VAL'!W251*'[1]PERCENT ARRAY-MEAN FC&amp;P VAL'!X251))&gt;0,'[1]PERCENT ARRAY-MEAN FC&amp;P VAL'!S251*'[1]PERCENT ARRAY-MEAN FC&amp;P VAL'!T251*'[1]PERCENT ARRAY-MEAN FC&amp;P VAL'!U251+ABS('[1]PERCENT ARRAY-MEAN FC&amp;P VAL'!V251*'[1]PERCENT ARRAY-MEAN FC&amp;P VAL'!W251*'[1]PERCENT ARRAY-MEAN FC&amp;P VAL'!X251),""),""))</f>
        <v/>
      </c>
      <c r="K251" s="12" t="str">
        <f>IF(J251="","",'[1]PERCENT ARRAY-MEAN FC&amp;P VAL'!S251*'[1]PERCENT ARRAY-MEAN FC&amp;P VAL'!T251*'[1]PERCENT ARRAY-MEAN FC&amp;P VAL'!U251-ABS('[1]PERCENT ARRAY-MEAN FC&amp;P VAL'!V251*'[1]PERCENT ARRAY-MEAN FC&amp;P VAL'!W251*'[1]PERCENT ARRAY-MEAN FC&amp;P VAL'!X251))</f>
        <v/>
      </c>
      <c r="L251" t="str">
        <f>IF(A251="","",IF('[1]Calculation genes in KEGG path'!L249&gt;='[1]Flux and Impact'!$E$1,IF(('[1]PERCENT ARRAY-MEAN FC&amp;P VAL'!Y251*'[1]PERCENT ARRAY-MEAN FC&amp;P VAL'!Z251*'[1]PERCENT ARRAY-MEAN FC&amp;P VAL'!AA251+ABS('[1]PERCENT ARRAY-MEAN FC&amp;P VAL'!AB251*'[1]PERCENT ARRAY-MEAN FC&amp;P VAL'!AC251*'[1]PERCENT ARRAY-MEAN FC&amp;P VAL'!AD251))&gt;0,'[1]PERCENT ARRAY-MEAN FC&amp;P VAL'!Y251*'[1]PERCENT ARRAY-MEAN FC&amp;P VAL'!Z251*'[1]PERCENT ARRAY-MEAN FC&amp;P VAL'!AA251+ABS('[1]PERCENT ARRAY-MEAN FC&amp;P VAL'!AB251*'[1]PERCENT ARRAY-MEAN FC&amp;P VAL'!AC251*'[1]PERCENT ARRAY-MEAN FC&amp;P VAL'!AD251),""),""))</f>
        <v/>
      </c>
      <c r="M251" s="12" t="str">
        <f>IF(L251="","",'[1]PERCENT ARRAY-MEAN FC&amp;P VAL'!Y251*'[1]PERCENT ARRAY-MEAN FC&amp;P VAL'!Z251*'[1]PERCENT ARRAY-MEAN FC&amp;P VAL'!AA251-ABS('[1]PERCENT ARRAY-MEAN FC&amp;P VAL'!AB251*'[1]PERCENT ARRAY-MEAN FC&amp;P VAL'!AC251*'[1]PERCENT ARRAY-MEAN FC&amp;P VAL'!AD251))</f>
        <v/>
      </c>
      <c r="N251" t="str">
        <f>IF(A251="","",IF('[1]Calculation genes in KEGG path'!L249&gt;='[1]Flux and Impact'!$E$1,IF(('[1]PERCENT ARRAY-MEAN FC&amp;P VAL'!AE251*'[1]PERCENT ARRAY-MEAN FC&amp;P VAL'!AF251*'[1]PERCENT ARRAY-MEAN FC&amp;P VAL'!AG251+ABS('[1]PERCENT ARRAY-MEAN FC&amp;P VAL'!AH251*'[1]PERCENT ARRAY-MEAN FC&amp;P VAL'!AI251*'[1]PERCENT ARRAY-MEAN FC&amp;P VAL'!AJ251))&gt;0,'[1]PERCENT ARRAY-MEAN FC&amp;P VAL'!AE251*'[1]PERCENT ARRAY-MEAN FC&amp;P VAL'!AF251*'[1]PERCENT ARRAY-MEAN FC&amp;P VAL'!AG251+ABS('[1]PERCENT ARRAY-MEAN FC&amp;P VAL'!AH251*'[1]PERCENT ARRAY-MEAN FC&amp;P VAL'!AI251*'[1]PERCENT ARRAY-MEAN FC&amp;P VAL'!AJ251),""),""))</f>
        <v/>
      </c>
      <c r="O251" s="12" t="str">
        <f>IF(N251="","",'[1]PERCENT ARRAY-MEAN FC&amp;P VAL'!AE251*'[1]PERCENT ARRAY-MEAN FC&amp;P VAL'!AF251*'[1]PERCENT ARRAY-MEAN FC&amp;P VAL'!AG251-ABS('[1]PERCENT ARRAY-MEAN FC&amp;P VAL'!AH251*'[1]PERCENT ARRAY-MEAN FC&amp;P VAL'!AI251*'[1]PERCENT ARRAY-MEAN FC&amp;P VAL'!AJ251))</f>
        <v/>
      </c>
      <c r="P251" t="str">
        <f>IF(A251="","",IF('[1]Calculation genes in KEGG path'!L249&gt;='[1]Flux and Impact'!$E$1,IF(('[1]PERCENT ARRAY-MEAN FC&amp;P VAL'!AK251*'[1]PERCENT ARRAY-MEAN FC&amp;P VAL'!AL251*'[1]PERCENT ARRAY-MEAN FC&amp;P VAL'!AM251+ABS('[1]PERCENT ARRAY-MEAN FC&amp;P VAL'!AN251*'[1]PERCENT ARRAY-MEAN FC&amp;P VAL'!AO251*'[1]PERCENT ARRAY-MEAN FC&amp;P VAL'!AP251))&gt;0,'[1]PERCENT ARRAY-MEAN FC&amp;P VAL'!AK251*'[1]PERCENT ARRAY-MEAN FC&amp;P VAL'!AL251*'[1]PERCENT ARRAY-MEAN FC&amp;P VAL'!AM251+ABS('[1]PERCENT ARRAY-MEAN FC&amp;P VAL'!AN251*'[1]PERCENT ARRAY-MEAN FC&amp;P VAL'!AO251*'[1]PERCENT ARRAY-MEAN FC&amp;P VAL'!AP251),""),""))</f>
        <v/>
      </c>
      <c r="Q251" s="12" t="str">
        <f>IF(P251="","",'[1]PERCENT ARRAY-MEAN FC&amp;P VAL'!AK251*'[1]PERCENT ARRAY-MEAN FC&amp;P VAL'!AL251*'[1]PERCENT ARRAY-MEAN FC&amp;P VAL'!AM251-ABS('[1]PERCENT ARRAY-MEAN FC&amp;P VAL'!AN251*'[1]PERCENT ARRAY-MEAN FC&amp;P VAL'!AO251*'[1]PERCENT ARRAY-MEAN FC&amp;P VAL'!AP251))</f>
        <v/>
      </c>
      <c r="R251" t="str">
        <f>IF(A251="","",IF('[1]Calculation genes in KEGG path'!L249&gt;='[1]Flux and Impact'!$E$1,IF(('[1]PERCENT ARRAY-MEAN FC&amp;P VAL'!AQ251*'[1]PERCENT ARRAY-MEAN FC&amp;P VAL'!AR251*'[1]PERCENT ARRAY-MEAN FC&amp;P VAL'!AS251+ABS('[1]PERCENT ARRAY-MEAN FC&amp;P VAL'!AT251*'[1]PERCENT ARRAY-MEAN FC&amp;P VAL'!AU251*'[1]PERCENT ARRAY-MEAN FC&amp;P VAL'!AV251))&gt;0,'[1]PERCENT ARRAY-MEAN FC&amp;P VAL'!AQ251*'[1]PERCENT ARRAY-MEAN FC&amp;P VAL'!AR251*'[1]PERCENT ARRAY-MEAN FC&amp;P VAL'!AS251+ABS('[1]PERCENT ARRAY-MEAN FC&amp;P VAL'!AT251*'[1]PERCENT ARRAY-MEAN FC&amp;P VAL'!AU251*'[1]PERCENT ARRAY-MEAN FC&amp;P VAL'!AV251),""),""))</f>
        <v/>
      </c>
      <c r="S251" s="12" t="str">
        <f>IF(R251="","",'[1]PERCENT ARRAY-MEAN FC&amp;P VAL'!AQ251*'[1]PERCENT ARRAY-MEAN FC&amp;P VAL'!AR251*'[1]PERCENT ARRAY-MEAN FC&amp;P VAL'!AS251-ABS('[1]PERCENT ARRAY-MEAN FC&amp;P VAL'!AT251*'[1]PERCENT ARRAY-MEAN FC&amp;P VAL'!AU251*'[1]PERCENT ARRAY-MEAN FC&amp;P VAL'!AV251))</f>
        <v/>
      </c>
      <c r="T251" t="str">
        <f>IF(A251="","",IF('[1]Calculation genes in KEGG path'!L249&gt;='[1]Flux and Impact'!$E$1,IF(('[1]PERCENT ARRAY-MEAN FC&amp;P VAL'!AW251*'[1]PERCENT ARRAY-MEAN FC&amp;P VAL'!AX251*'[1]PERCENT ARRAY-MEAN FC&amp;P VAL'!AY251+ABS('[1]PERCENT ARRAY-MEAN FC&amp;P VAL'!AZ251*'[1]PERCENT ARRAY-MEAN FC&amp;P VAL'!BA251*'[1]PERCENT ARRAY-MEAN FC&amp;P VAL'!BB251))&gt;0,'[1]PERCENT ARRAY-MEAN FC&amp;P VAL'!AW251*'[1]PERCENT ARRAY-MEAN FC&amp;P VAL'!AX251*'[1]PERCENT ARRAY-MEAN FC&amp;P VAL'!AY251+ABS('[1]PERCENT ARRAY-MEAN FC&amp;P VAL'!AZ251*'[1]PERCENT ARRAY-MEAN FC&amp;P VAL'!BA251*'[1]PERCENT ARRAY-MEAN FC&amp;P VAL'!BB251),""),""))</f>
        <v/>
      </c>
      <c r="U251" s="12" t="str">
        <f>IF(T251="","",'[1]PERCENT ARRAY-MEAN FC&amp;P VAL'!AW251*'[1]PERCENT ARRAY-MEAN FC&amp;P VAL'!AX251*'[1]PERCENT ARRAY-MEAN FC&amp;P VAL'!AY251-ABS('[1]PERCENT ARRAY-MEAN FC&amp;P VAL'!AZ251*'[1]PERCENT ARRAY-MEAN FC&amp;P VAL'!BA251*'[1]PERCENT ARRAY-MEAN FC&amp;P VAL'!BB251))</f>
        <v/>
      </c>
      <c r="V251" t="str">
        <f>IF(A251="","",IF('[1]Calculation genes in KEGG path'!L249&gt;='[1]Flux and Impact'!$E$1,IF(('[1]PERCENT ARRAY-MEAN FC&amp;P VAL'!BC251*'[1]PERCENT ARRAY-MEAN FC&amp;P VAL'!BD251*'[1]PERCENT ARRAY-MEAN FC&amp;P VAL'!BE251+ABS('[1]PERCENT ARRAY-MEAN FC&amp;P VAL'!BF251*'[1]PERCENT ARRAY-MEAN FC&amp;P VAL'!BG251*'[1]PERCENT ARRAY-MEAN FC&amp;P VAL'!BH251))&gt;0,'[1]PERCENT ARRAY-MEAN FC&amp;P VAL'!BC251*'[1]PERCENT ARRAY-MEAN FC&amp;P VAL'!BD251*'[1]PERCENT ARRAY-MEAN FC&amp;P VAL'!BE251+ABS('[1]PERCENT ARRAY-MEAN FC&amp;P VAL'!BF251*'[1]PERCENT ARRAY-MEAN FC&amp;P VAL'!BG251*'[1]PERCENT ARRAY-MEAN FC&amp;P VAL'!BH251),""),""))</f>
        <v/>
      </c>
      <c r="W251" s="12" t="str">
        <f>IF(V251="","",'[1]PERCENT ARRAY-MEAN FC&amp;P VAL'!BC251*'[1]PERCENT ARRAY-MEAN FC&amp;P VAL'!BD251*'[1]PERCENT ARRAY-MEAN FC&amp;P VAL'!BE251-ABS('[1]PERCENT ARRAY-MEAN FC&amp;P VAL'!BF251*'[1]PERCENT ARRAY-MEAN FC&amp;P VAL'!BG251*'[1]PERCENT ARRAY-MEAN FC&amp;P VAL'!BH251))</f>
        <v/>
      </c>
      <c r="X251" t="str">
        <f>IF(A251="","",IF('[1]Calculation genes in KEGG path'!L249&gt;='[1]Flux and Impact'!$E$1,IF(('[1]PERCENT ARRAY-MEAN FC&amp;P VAL'!BI251*'[1]PERCENT ARRAY-MEAN FC&amp;P VAL'!BJ251*'[1]PERCENT ARRAY-MEAN FC&amp;P VAL'!BK251+ABS('[1]PERCENT ARRAY-MEAN FC&amp;P VAL'!BL251*'[1]PERCENT ARRAY-MEAN FC&amp;P VAL'!BM251*'[1]PERCENT ARRAY-MEAN FC&amp;P VAL'!BN251))&gt;0,'[1]PERCENT ARRAY-MEAN FC&amp;P VAL'!BI251*'[1]PERCENT ARRAY-MEAN FC&amp;P VAL'!BJ251*'[1]PERCENT ARRAY-MEAN FC&amp;P VAL'!BK251+ABS('[1]PERCENT ARRAY-MEAN FC&amp;P VAL'!BL251*'[1]PERCENT ARRAY-MEAN FC&amp;P VAL'!BM251*'[1]PERCENT ARRAY-MEAN FC&amp;P VAL'!BN251),""),""))</f>
        <v/>
      </c>
      <c r="Y251" s="12" t="str">
        <f>IF(X251="","",'[1]PERCENT ARRAY-MEAN FC&amp;P VAL'!BI251*'[1]PERCENT ARRAY-MEAN FC&amp;P VAL'!BJ251*'[1]PERCENT ARRAY-MEAN FC&amp;P VAL'!BK251-ABS('[1]PERCENT ARRAY-MEAN FC&amp;P VAL'!BL251*'[1]PERCENT ARRAY-MEAN FC&amp;P VAL'!BM251*'[1]PERCENT ARRAY-MEAN FC&amp;P VAL'!BN251))</f>
        <v/>
      </c>
      <c r="Z251" t="str">
        <f>IF(A251="","",IF('[1]Calculation genes in KEGG path'!L249&gt;='[1]Flux and Impact'!$E$1,IF(('[1]PERCENT ARRAY-MEAN FC&amp;P VAL'!BO251*'[1]PERCENT ARRAY-MEAN FC&amp;P VAL'!BP251*'[1]PERCENT ARRAY-MEAN FC&amp;P VAL'!BQ251+ABS('[1]PERCENT ARRAY-MEAN FC&amp;P VAL'!BR251*'[1]PERCENT ARRAY-MEAN FC&amp;P VAL'!BS251*'[1]PERCENT ARRAY-MEAN FC&amp;P VAL'!BT251))&gt;0,'[1]PERCENT ARRAY-MEAN FC&amp;P VAL'!BO251*'[1]PERCENT ARRAY-MEAN FC&amp;P VAL'!BP251*'[1]PERCENT ARRAY-MEAN FC&amp;P VAL'!BQ251+ABS('[1]PERCENT ARRAY-MEAN FC&amp;P VAL'!BR251*'[1]PERCENT ARRAY-MEAN FC&amp;P VAL'!BS251*'[1]PERCENT ARRAY-MEAN FC&amp;P VAL'!BT251),""),""))</f>
        <v/>
      </c>
      <c r="AA251" s="12" t="str">
        <f>IF(Z251="","",'[1]PERCENT ARRAY-MEAN FC&amp;P VAL'!BO251*'[1]PERCENT ARRAY-MEAN FC&amp;P VAL'!BP251*'[1]PERCENT ARRAY-MEAN FC&amp;P VAL'!BQ251-ABS('[1]PERCENT ARRAY-MEAN FC&amp;P VAL'!BR251*'[1]PERCENT ARRAY-MEAN FC&amp;P VAL'!BS251*'[1]PERCENT ARRAY-MEAN FC&amp;P VAL'!BT251))</f>
        <v/>
      </c>
      <c r="AB251" t="str">
        <f>IF(A251="","",IF('[1]Calculation genes in KEGG path'!L249&gt;='[1]Flux and Impact'!$E$1,IF(('[1]PERCENT ARRAY-MEAN FC&amp;P VAL'!BU251*'[1]PERCENT ARRAY-MEAN FC&amp;P VAL'!BV251*'[1]PERCENT ARRAY-MEAN FC&amp;P VAL'!BW251+ABS('[1]PERCENT ARRAY-MEAN FC&amp;P VAL'!BX251*'[1]PERCENT ARRAY-MEAN FC&amp;P VAL'!BY251*'[1]PERCENT ARRAY-MEAN FC&amp;P VAL'!BZ251))&gt;0,'[1]PERCENT ARRAY-MEAN FC&amp;P VAL'!BU251*'[1]PERCENT ARRAY-MEAN FC&amp;P VAL'!BV251*'[1]PERCENT ARRAY-MEAN FC&amp;P VAL'!BW251+ABS('[1]PERCENT ARRAY-MEAN FC&amp;P VAL'!BX251*'[1]PERCENT ARRAY-MEAN FC&amp;P VAL'!BY251*'[1]PERCENT ARRAY-MEAN FC&amp;P VAL'!BZ251),""),""))</f>
        <v/>
      </c>
      <c r="AC251" s="12" t="str">
        <f>IF(AB251="","",'[1]PERCENT ARRAY-MEAN FC&amp;P VAL'!BU251*'[1]PERCENT ARRAY-MEAN FC&amp;P VAL'!BV251*'[1]PERCENT ARRAY-MEAN FC&amp;P VAL'!BW251-ABS('[1]PERCENT ARRAY-MEAN FC&amp;P VAL'!BX251*'[1]PERCENT ARRAY-MEAN FC&amp;P VAL'!BY251*'[1]PERCENT ARRAY-MEAN FC&amp;P VAL'!BZ251))</f>
        <v/>
      </c>
      <c r="AD251" t="str">
        <f>IF(A251="","",IF('[1]Calculation genes in KEGG path'!L249&gt;='[1]Flux and Impact'!$E$1,IF(('[1]PERCENT ARRAY-MEAN FC&amp;P VAL'!CA251*'[1]PERCENT ARRAY-MEAN FC&amp;P VAL'!CB251*'[1]PERCENT ARRAY-MEAN FC&amp;P VAL'!CC251+ABS('[1]PERCENT ARRAY-MEAN FC&amp;P VAL'!CD251*'[1]PERCENT ARRAY-MEAN FC&amp;P VAL'!CE251*'[1]PERCENT ARRAY-MEAN FC&amp;P VAL'!CF251))&gt;0,'[1]PERCENT ARRAY-MEAN FC&amp;P VAL'!CA251*'[1]PERCENT ARRAY-MEAN FC&amp;P VAL'!CB251*'[1]PERCENT ARRAY-MEAN FC&amp;P VAL'!CC251+ABS('[1]PERCENT ARRAY-MEAN FC&amp;P VAL'!CD251*'[1]PERCENT ARRAY-MEAN FC&amp;P VAL'!CE251*'[1]PERCENT ARRAY-MEAN FC&amp;P VAL'!CF251),""),""))</f>
        <v/>
      </c>
      <c r="AE251" s="12" t="str">
        <f>IF(AD251="","",'[1]PERCENT ARRAY-MEAN FC&amp;P VAL'!CA251*'[1]PERCENT ARRAY-MEAN FC&amp;P VAL'!CB251*'[1]PERCENT ARRAY-MEAN FC&amp;P VAL'!CC251-ABS('[1]PERCENT ARRAY-MEAN FC&amp;P VAL'!CD251*'[1]PERCENT ARRAY-MEAN FC&amp;P VAL'!CE251*'[1]PERCENT ARRAY-MEAN FC&amp;P VAL'!CF251))</f>
        <v/>
      </c>
      <c r="AF251" t="str">
        <f>IF(A251="","",IF('[1]Calculation genes in KEGG path'!L249&gt;='[1]Flux and Impact'!$E$1,IF(('[1]PERCENT ARRAY-MEAN FC&amp;P VAL'!CG251*'[1]PERCENT ARRAY-MEAN FC&amp;P VAL'!CH251*'[1]PERCENT ARRAY-MEAN FC&amp;P VAL'!CI251+ABS('[1]PERCENT ARRAY-MEAN FC&amp;P VAL'!CJ251*'[1]PERCENT ARRAY-MEAN FC&amp;P VAL'!CK251*'[1]PERCENT ARRAY-MEAN FC&amp;P VAL'!CL251))&gt;0,'[1]PERCENT ARRAY-MEAN FC&amp;P VAL'!CG251*'[1]PERCENT ARRAY-MEAN FC&amp;P VAL'!CH251*'[1]PERCENT ARRAY-MEAN FC&amp;P VAL'!CI251+ABS('[1]PERCENT ARRAY-MEAN FC&amp;P VAL'!CJ251*'[1]PERCENT ARRAY-MEAN FC&amp;P VAL'!CK251*'[1]PERCENT ARRAY-MEAN FC&amp;P VAL'!CL251),""),""))</f>
        <v/>
      </c>
      <c r="AG251" s="12" t="str">
        <f>IF(AF251="","",'[1]PERCENT ARRAY-MEAN FC&amp;P VAL'!CG251*'[1]PERCENT ARRAY-MEAN FC&amp;P VAL'!CH251*'[1]PERCENT ARRAY-MEAN FC&amp;P VAL'!CI251-ABS('[1]PERCENT ARRAY-MEAN FC&amp;P VAL'!CJ251*'[1]PERCENT ARRAY-MEAN FC&amp;P VAL'!CK251*'[1]PERCENT ARRAY-MEAN FC&amp;P VAL'!CL251))</f>
        <v/>
      </c>
      <c r="AH251" t="str">
        <f>IF(A251="","",IF('[1]Calculation genes in KEGG path'!L249&gt;='[1]Flux and Impact'!$E$1,IF(('[1]PERCENT ARRAY-MEAN FC&amp;P VAL'!CM251*'[1]PERCENT ARRAY-MEAN FC&amp;P VAL'!CN251*'[1]PERCENT ARRAY-MEAN FC&amp;P VAL'!CO251+ABS('[1]PERCENT ARRAY-MEAN FC&amp;P VAL'!CP251*'[1]PERCENT ARRAY-MEAN FC&amp;P VAL'!CQ251*'[1]PERCENT ARRAY-MEAN FC&amp;P VAL'!CR251))&gt;0,'[1]PERCENT ARRAY-MEAN FC&amp;P VAL'!CM251*'[1]PERCENT ARRAY-MEAN FC&amp;P VAL'!CN251*'[1]PERCENT ARRAY-MEAN FC&amp;P VAL'!CO251+ABS('[1]PERCENT ARRAY-MEAN FC&amp;P VAL'!CP251*'[1]PERCENT ARRAY-MEAN FC&amp;P VAL'!CQ251*'[1]PERCENT ARRAY-MEAN FC&amp;P VAL'!CR251),""),""))</f>
        <v/>
      </c>
      <c r="AI251" s="12" t="str">
        <f>IF(AH251="","",'[1]PERCENT ARRAY-MEAN FC&amp;P VAL'!CM251*'[1]PERCENT ARRAY-MEAN FC&amp;P VAL'!CN251*'[1]PERCENT ARRAY-MEAN FC&amp;P VAL'!CO251-ABS('[1]PERCENT ARRAY-MEAN FC&amp;P VAL'!CP251*'[1]PERCENT ARRAY-MEAN FC&amp;P VAL'!CQ251*'[1]PERCENT ARRAY-MEAN FC&amp;P VAL'!CR251))</f>
        <v/>
      </c>
      <c r="AJ251" t="str">
        <f>IF(A251="","",IF('[1]Calculation genes in KEGG path'!L249&gt;='[1]Flux and Impact'!$E$1,IF(('[1]PERCENT ARRAY-MEAN FC&amp;P VAL'!CS251*'[1]PERCENT ARRAY-MEAN FC&amp;P VAL'!CT251*'[1]PERCENT ARRAY-MEAN FC&amp;P VAL'!CU251+ABS('[1]PERCENT ARRAY-MEAN FC&amp;P VAL'!CV251*'[1]PERCENT ARRAY-MEAN FC&amp;P VAL'!CW251*'[1]PERCENT ARRAY-MEAN FC&amp;P VAL'!CX251))&gt;0,'[1]PERCENT ARRAY-MEAN FC&amp;P VAL'!CS251*'[1]PERCENT ARRAY-MEAN FC&amp;P VAL'!CT251*'[1]PERCENT ARRAY-MEAN FC&amp;P VAL'!CU251+ABS('[1]PERCENT ARRAY-MEAN FC&amp;P VAL'!CV251*'[1]PERCENT ARRAY-MEAN FC&amp;P VAL'!CW251*'[1]PERCENT ARRAY-MEAN FC&amp;P VAL'!CX251),""),""))</f>
        <v/>
      </c>
      <c r="AK251" s="12" t="str">
        <f>IF(AJ251="","",'[1]PERCENT ARRAY-MEAN FC&amp;P VAL'!CS251*'[1]PERCENT ARRAY-MEAN FC&amp;P VAL'!CT251*'[1]PERCENT ARRAY-MEAN FC&amp;P VAL'!CU251-ABS('[1]PERCENT ARRAY-MEAN FC&amp;P VAL'!CV251*'[1]PERCENT ARRAY-MEAN FC&amp;P VAL'!CW251*'[1]PERCENT ARRAY-MEAN FC&amp;P VAL'!CX251))</f>
        <v/>
      </c>
      <c r="AL251" t="str">
        <f>IF(A251="","",IF('[1]Calculation genes in KEGG path'!L249&gt;='[1]Flux and Impact'!$E$1,IF(('[1]PERCENT ARRAY-MEAN FC&amp;P VAL'!CY251*'[1]PERCENT ARRAY-MEAN FC&amp;P VAL'!CZ251*'[1]PERCENT ARRAY-MEAN FC&amp;P VAL'!DA251+ABS('[1]PERCENT ARRAY-MEAN FC&amp;P VAL'!DB251*'[1]PERCENT ARRAY-MEAN FC&amp;P VAL'!DC251*'[1]PERCENT ARRAY-MEAN FC&amp;P VAL'!DD251))&gt;0,'[1]PERCENT ARRAY-MEAN FC&amp;P VAL'!CY251*'[1]PERCENT ARRAY-MEAN FC&amp;P VAL'!CZ251*'[1]PERCENT ARRAY-MEAN FC&amp;P VAL'!DA251+ABS('[1]PERCENT ARRAY-MEAN FC&amp;P VAL'!DB251*'[1]PERCENT ARRAY-MEAN FC&amp;P VAL'!DC251*'[1]PERCENT ARRAY-MEAN FC&amp;P VAL'!DD251),""),""))</f>
        <v/>
      </c>
      <c r="AM251" s="12" t="str">
        <f>IF(AL251="","",'[1]PERCENT ARRAY-MEAN FC&amp;P VAL'!CY251*'[1]PERCENT ARRAY-MEAN FC&amp;P VAL'!CZ251*'[1]PERCENT ARRAY-MEAN FC&amp;P VAL'!DA251-ABS('[1]PERCENT ARRAY-MEAN FC&amp;P VAL'!DB251*'[1]PERCENT ARRAY-MEAN FC&amp;P VAL'!DC251*'[1]PERCENT ARRAY-MEAN FC&amp;P VAL'!DD251))</f>
        <v/>
      </c>
      <c r="AN251" t="str">
        <f>IF(A251="","",IF('[1]Calculation genes in KEGG path'!L249&gt;='[1]Flux and Impact'!$E$1,IF(('[1]PERCENT ARRAY-MEAN FC&amp;P VAL'!DE251*'[1]PERCENT ARRAY-MEAN FC&amp;P VAL'!DF251*'[1]PERCENT ARRAY-MEAN FC&amp;P VAL'!DG251+ABS('[1]PERCENT ARRAY-MEAN FC&amp;P VAL'!DH251*'[1]PERCENT ARRAY-MEAN FC&amp;P VAL'!DI251*'[1]PERCENT ARRAY-MEAN FC&amp;P VAL'!DJ251))&gt;0,'[1]PERCENT ARRAY-MEAN FC&amp;P VAL'!DE251*'[1]PERCENT ARRAY-MEAN FC&amp;P VAL'!DF251*'[1]PERCENT ARRAY-MEAN FC&amp;P VAL'!DG251+ABS('[1]PERCENT ARRAY-MEAN FC&amp;P VAL'!DH251*'[1]PERCENT ARRAY-MEAN FC&amp;P VAL'!DI251*'[1]PERCENT ARRAY-MEAN FC&amp;P VAL'!DJ251),""),""))</f>
        <v/>
      </c>
      <c r="AO251" s="12" t="str">
        <f>IF(AN251="","",'[1]PERCENT ARRAY-MEAN FC&amp;P VAL'!DE251*'[1]PERCENT ARRAY-MEAN FC&amp;P VAL'!DF251*'[1]PERCENT ARRAY-MEAN FC&amp;P VAL'!DG251-ABS('[1]PERCENT ARRAY-MEAN FC&amp;P VAL'!DH251*'[1]PERCENT ARRAY-MEAN FC&amp;P VAL'!DI251*'[1]PERCENT ARRAY-MEAN FC&amp;P VAL'!DJ251))</f>
        <v/>
      </c>
      <c r="AP251" t="str">
        <f>IF(A251="","",IF('[1]Calculation genes in KEGG path'!L249&gt;='[1]Flux and Impact'!$E$1,IF(('[1]PERCENT ARRAY-MEAN FC&amp;P VAL'!DK251*'[1]PERCENT ARRAY-MEAN FC&amp;P VAL'!DL251*'[1]PERCENT ARRAY-MEAN FC&amp;P VAL'!DM251+ABS('[1]PERCENT ARRAY-MEAN FC&amp;P VAL'!DN251*'[1]PERCENT ARRAY-MEAN FC&amp;P VAL'!DO251*'[1]PERCENT ARRAY-MEAN FC&amp;P VAL'!DP251))&gt;0,'[1]PERCENT ARRAY-MEAN FC&amp;P VAL'!DK251*'[1]PERCENT ARRAY-MEAN FC&amp;P VAL'!DL251*'[1]PERCENT ARRAY-MEAN FC&amp;P VAL'!DM251+ABS('[1]PERCENT ARRAY-MEAN FC&amp;P VAL'!DN251*'[1]PERCENT ARRAY-MEAN FC&amp;P VAL'!DO251*'[1]PERCENT ARRAY-MEAN FC&amp;P VAL'!DP251),""),""))</f>
        <v/>
      </c>
      <c r="AQ251" s="12" t="str">
        <f>IF(AP251="","",'[1]PERCENT ARRAY-MEAN FC&amp;P VAL'!DK251*'[1]PERCENT ARRAY-MEAN FC&amp;P VAL'!DL251*'[1]PERCENT ARRAY-MEAN FC&amp;P VAL'!DM251-ABS('[1]PERCENT ARRAY-MEAN FC&amp;P VAL'!DN251*'[1]PERCENT ARRAY-MEAN FC&amp;P VAL'!DO251*'[1]PERCENT ARRAY-MEAN FC&amp;P VAL'!DP251))</f>
        <v/>
      </c>
      <c r="AR251" t="str">
        <f>IF(A251="","",IF('[1]Calculation genes in KEGG path'!L249&gt;='[1]Flux and Impact'!$E$1,IF(('[1]PERCENT ARRAY-MEAN FC&amp;P VAL'!DQ251*'[1]PERCENT ARRAY-MEAN FC&amp;P VAL'!DR251*'[1]PERCENT ARRAY-MEAN FC&amp;P VAL'!DS251+ABS('[1]PERCENT ARRAY-MEAN FC&amp;P VAL'!DT251*'[1]PERCENT ARRAY-MEAN FC&amp;P VAL'!DU251*'[1]PERCENT ARRAY-MEAN FC&amp;P VAL'!DV251))&gt;0,'[1]PERCENT ARRAY-MEAN FC&amp;P VAL'!DQ251*'[1]PERCENT ARRAY-MEAN FC&amp;P VAL'!DR251*'[1]PERCENT ARRAY-MEAN FC&amp;P VAL'!DS251+ABS('[1]PERCENT ARRAY-MEAN FC&amp;P VAL'!DT251*'[1]PERCENT ARRAY-MEAN FC&amp;P VAL'!DU251*'[1]PERCENT ARRAY-MEAN FC&amp;P VAL'!DV251),""),""))</f>
        <v/>
      </c>
      <c r="AS251" s="12" t="str">
        <f>IF(AR251="","",'[1]PERCENT ARRAY-MEAN FC&amp;P VAL'!DQ251*'[1]PERCENT ARRAY-MEAN FC&amp;P VAL'!DR251*'[1]PERCENT ARRAY-MEAN FC&amp;P VAL'!DS251-ABS('[1]PERCENT ARRAY-MEAN FC&amp;P VAL'!DT251*'[1]PERCENT ARRAY-MEAN FC&amp;P VAL'!DU251*'[1]PERCENT ARRAY-MEAN FC&amp;P VAL'!DV251))</f>
        <v/>
      </c>
      <c r="AT251" s="12" t="str">
        <f t="shared" si="9"/>
        <v/>
      </c>
      <c r="AU251" s="12" t="str">
        <f t="shared" si="10"/>
        <v/>
      </c>
    </row>
    <row r="252" spans="1:47">
      <c r="A252">
        <f>'[1]Calculation genes in KEGG path'!I250</f>
        <v>0</v>
      </c>
      <c r="B252" t="e">
        <f>IF('[1]PERCENT ARRAY-MEAN FC&amp;P VAL'!A252="","",'[1]PERCENT ARRAY-MEAN FC&amp;P VAL'!A252)</f>
        <v>#N/A</v>
      </c>
      <c r="C252" t="e">
        <f>IF('[1]PERCENT ARRAY-MEAN FC&amp;P VAL'!B252="","",'[1]PERCENT ARRAY-MEAN FC&amp;P VAL'!B252)</f>
        <v>#N/A</v>
      </c>
      <c r="D252" t="e">
        <f>IF('[1]PERCENT ARRAY-MEAN FC&amp;P VAL'!C252="","",'[1]PERCENT ARRAY-MEAN FC&amp;P VAL'!C252)</f>
        <v>#N/A</v>
      </c>
      <c r="E252" s="12">
        <f t="shared" si="11"/>
        <v>0</v>
      </c>
      <c r="F252" t="str">
        <f>IF(A252="","",IF('[1]Calculation genes in KEGG path'!L250&gt;='[1]Flux and Impact'!$E$1,IF('[1]PERCENT ARRAY-MEAN FC&amp;P VAL'!G252*'[1]PERCENT ARRAY-MEAN FC&amp;P VAL'!H252*'[1]PERCENT ARRAY-MEAN FC&amp;P VAL'!I252+ABS('[1]PERCENT ARRAY-MEAN FC&amp;P VAL'!J252*'[1]PERCENT ARRAY-MEAN FC&amp;P VAL'!K252*'[1]PERCENT ARRAY-MEAN FC&amp;P VAL'!L252)&gt;0,'[1]PERCENT ARRAY-MEAN FC&amp;P VAL'!G252*'[1]PERCENT ARRAY-MEAN FC&amp;P VAL'!H252*'[1]PERCENT ARRAY-MEAN FC&amp;P VAL'!I252+ABS('[1]PERCENT ARRAY-MEAN FC&amp;P VAL'!J252*'[1]PERCENT ARRAY-MEAN FC&amp;P VAL'!K252*'[1]PERCENT ARRAY-MEAN FC&amp;P VAL'!L252),""),""))</f>
        <v/>
      </c>
      <c r="G252" s="12" t="str">
        <f>IF(F252="","",'[1]PERCENT ARRAY-MEAN FC&amp;P VAL'!G252*'[1]PERCENT ARRAY-MEAN FC&amp;P VAL'!H252*'[1]PERCENT ARRAY-MEAN FC&amp;P VAL'!I252-ABS('[1]PERCENT ARRAY-MEAN FC&amp;P VAL'!J252*'[1]PERCENT ARRAY-MEAN FC&amp;P VAL'!K252*'[1]PERCENT ARRAY-MEAN FC&amp;P VAL'!L252))</f>
        <v/>
      </c>
      <c r="H252" t="str">
        <f>IF(A252="","",IF('[1]Calculation genes in KEGG path'!L250&gt;='[1]Flux and Impact'!$E$1,IF(('[1]PERCENT ARRAY-MEAN FC&amp;P VAL'!M252*'[1]PERCENT ARRAY-MEAN FC&amp;P VAL'!N252*'[1]PERCENT ARRAY-MEAN FC&amp;P VAL'!O252+ABS('[1]PERCENT ARRAY-MEAN FC&amp;P VAL'!P252*'[1]PERCENT ARRAY-MEAN FC&amp;P VAL'!Q252*'[1]PERCENT ARRAY-MEAN FC&amp;P VAL'!R252))&gt;0,'[1]PERCENT ARRAY-MEAN FC&amp;P VAL'!M252*'[1]PERCENT ARRAY-MEAN FC&amp;P VAL'!N252*'[1]PERCENT ARRAY-MEAN FC&amp;P VAL'!O252+ABS('[1]PERCENT ARRAY-MEAN FC&amp;P VAL'!P252*'[1]PERCENT ARRAY-MEAN FC&amp;P VAL'!Q252*'[1]PERCENT ARRAY-MEAN FC&amp;P VAL'!R252),""),""))</f>
        <v/>
      </c>
      <c r="I252" s="12" t="str">
        <f>IF(H252="","",'[1]PERCENT ARRAY-MEAN FC&amp;P VAL'!M252*'[1]PERCENT ARRAY-MEAN FC&amp;P VAL'!N252*'[1]PERCENT ARRAY-MEAN FC&amp;P VAL'!O252-ABS('[1]PERCENT ARRAY-MEAN FC&amp;P VAL'!P252*'[1]PERCENT ARRAY-MEAN FC&amp;P VAL'!Q252*'[1]PERCENT ARRAY-MEAN FC&amp;P VAL'!R252))</f>
        <v/>
      </c>
      <c r="J252" t="str">
        <f>IF(A252="","",IF('[1]Calculation genes in KEGG path'!L250&gt;='[1]Flux and Impact'!$E$1,IF(('[1]PERCENT ARRAY-MEAN FC&amp;P VAL'!S252*'[1]PERCENT ARRAY-MEAN FC&amp;P VAL'!T252*'[1]PERCENT ARRAY-MEAN FC&amp;P VAL'!U252+ABS('[1]PERCENT ARRAY-MEAN FC&amp;P VAL'!V252*'[1]PERCENT ARRAY-MEAN FC&amp;P VAL'!W252*'[1]PERCENT ARRAY-MEAN FC&amp;P VAL'!X252))&gt;0,'[1]PERCENT ARRAY-MEAN FC&amp;P VAL'!S252*'[1]PERCENT ARRAY-MEAN FC&amp;P VAL'!T252*'[1]PERCENT ARRAY-MEAN FC&amp;P VAL'!U252+ABS('[1]PERCENT ARRAY-MEAN FC&amp;P VAL'!V252*'[1]PERCENT ARRAY-MEAN FC&amp;P VAL'!W252*'[1]PERCENT ARRAY-MEAN FC&amp;P VAL'!X252),""),""))</f>
        <v/>
      </c>
      <c r="K252" s="12" t="str">
        <f>IF(J252="","",'[1]PERCENT ARRAY-MEAN FC&amp;P VAL'!S252*'[1]PERCENT ARRAY-MEAN FC&amp;P VAL'!T252*'[1]PERCENT ARRAY-MEAN FC&amp;P VAL'!U252-ABS('[1]PERCENT ARRAY-MEAN FC&amp;P VAL'!V252*'[1]PERCENT ARRAY-MEAN FC&amp;P VAL'!W252*'[1]PERCENT ARRAY-MEAN FC&amp;P VAL'!X252))</f>
        <v/>
      </c>
      <c r="L252" t="str">
        <f>IF(A252="","",IF('[1]Calculation genes in KEGG path'!L250&gt;='[1]Flux and Impact'!$E$1,IF(('[1]PERCENT ARRAY-MEAN FC&amp;P VAL'!Y252*'[1]PERCENT ARRAY-MEAN FC&amp;P VAL'!Z252*'[1]PERCENT ARRAY-MEAN FC&amp;P VAL'!AA252+ABS('[1]PERCENT ARRAY-MEAN FC&amp;P VAL'!AB252*'[1]PERCENT ARRAY-MEAN FC&amp;P VAL'!AC252*'[1]PERCENT ARRAY-MEAN FC&amp;P VAL'!AD252))&gt;0,'[1]PERCENT ARRAY-MEAN FC&amp;P VAL'!Y252*'[1]PERCENT ARRAY-MEAN FC&amp;P VAL'!Z252*'[1]PERCENT ARRAY-MEAN FC&amp;P VAL'!AA252+ABS('[1]PERCENT ARRAY-MEAN FC&amp;P VAL'!AB252*'[1]PERCENT ARRAY-MEAN FC&amp;P VAL'!AC252*'[1]PERCENT ARRAY-MEAN FC&amp;P VAL'!AD252),""),""))</f>
        <v/>
      </c>
      <c r="M252" s="12" t="str">
        <f>IF(L252="","",'[1]PERCENT ARRAY-MEAN FC&amp;P VAL'!Y252*'[1]PERCENT ARRAY-MEAN FC&amp;P VAL'!Z252*'[1]PERCENT ARRAY-MEAN FC&amp;P VAL'!AA252-ABS('[1]PERCENT ARRAY-MEAN FC&amp;P VAL'!AB252*'[1]PERCENT ARRAY-MEAN FC&amp;P VAL'!AC252*'[1]PERCENT ARRAY-MEAN FC&amp;P VAL'!AD252))</f>
        <v/>
      </c>
      <c r="N252" t="str">
        <f>IF(A252="","",IF('[1]Calculation genes in KEGG path'!L250&gt;='[1]Flux and Impact'!$E$1,IF(('[1]PERCENT ARRAY-MEAN FC&amp;P VAL'!AE252*'[1]PERCENT ARRAY-MEAN FC&amp;P VAL'!AF252*'[1]PERCENT ARRAY-MEAN FC&amp;P VAL'!AG252+ABS('[1]PERCENT ARRAY-MEAN FC&amp;P VAL'!AH252*'[1]PERCENT ARRAY-MEAN FC&amp;P VAL'!AI252*'[1]PERCENT ARRAY-MEAN FC&amp;P VAL'!AJ252))&gt;0,'[1]PERCENT ARRAY-MEAN FC&amp;P VAL'!AE252*'[1]PERCENT ARRAY-MEAN FC&amp;P VAL'!AF252*'[1]PERCENT ARRAY-MEAN FC&amp;P VAL'!AG252+ABS('[1]PERCENT ARRAY-MEAN FC&amp;P VAL'!AH252*'[1]PERCENT ARRAY-MEAN FC&amp;P VAL'!AI252*'[1]PERCENT ARRAY-MEAN FC&amp;P VAL'!AJ252),""),""))</f>
        <v/>
      </c>
      <c r="O252" s="12" t="str">
        <f>IF(N252="","",'[1]PERCENT ARRAY-MEAN FC&amp;P VAL'!AE252*'[1]PERCENT ARRAY-MEAN FC&amp;P VAL'!AF252*'[1]PERCENT ARRAY-MEAN FC&amp;P VAL'!AG252-ABS('[1]PERCENT ARRAY-MEAN FC&amp;P VAL'!AH252*'[1]PERCENT ARRAY-MEAN FC&amp;P VAL'!AI252*'[1]PERCENT ARRAY-MEAN FC&amp;P VAL'!AJ252))</f>
        <v/>
      </c>
      <c r="P252" t="str">
        <f>IF(A252="","",IF('[1]Calculation genes in KEGG path'!L250&gt;='[1]Flux and Impact'!$E$1,IF(('[1]PERCENT ARRAY-MEAN FC&amp;P VAL'!AK252*'[1]PERCENT ARRAY-MEAN FC&amp;P VAL'!AL252*'[1]PERCENT ARRAY-MEAN FC&amp;P VAL'!AM252+ABS('[1]PERCENT ARRAY-MEAN FC&amp;P VAL'!AN252*'[1]PERCENT ARRAY-MEAN FC&amp;P VAL'!AO252*'[1]PERCENT ARRAY-MEAN FC&amp;P VAL'!AP252))&gt;0,'[1]PERCENT ARRAY-MEAN FC&amp;P VAL'!AK252*'[1]PERCENT ARRAY-MEAN FC&amp;P VAL'!AL252*'[1]PERCENT ARRAY-MEAN FC&amp;P VAL'!AM252+ABS('[1]PERCENT ARRAY-MEAN FC&amp;P VAL'!AN252*'[1]PERCENT ARRAY-MEAN FC&amp;P VAL'!AO252*'[1]PERCENT ARRAY-MEAN FC&amp;P VAL'!AP252),""),""))</f>
        <v/>
      </c>
      <c r="Q252" s="12" t="str">
        <f>IF(P252="","",'[1]PERCENT ARRAY-MEAN FC&amp;P VAL'!AK252*'[1]PERCENT ARRAY-MEAN FC&amp;P VAL'!AL252*'[1]PERCENT ARRAY-MEAN FC&amp;P VAL'!AM252-ABS('[1]PERCENT ARRAY-MEAN FC&amp;P VAL'!AN252*'[1]PERCENT ARRAY-MEAN FC&amp;P VAL'!AO252*'[1]PERCENT ARRAY-MEAN FC&amp;P VAL'!AP252))</f>
        <v/>
      </c>
      <c r="R252" t="str">
        <f>IF(A252="","",IF('[1]Calculation genes in KEGG path'!L250&gt;='[1]Flux and Impact'!$E$1,IF(('[1]PERCENT ARRAY-MEAN FC&amp;P VAL'!AQ252*'[1]PERCENT ARRAY-MEAN FC&amp;P VAL'!AR252*'[1]PERCENT ARRAY-MEAN FC&amp;P VAL'!AS252+ABS('[1]PERCENT ARRAY-MEAN FC&amp;P VAL'!AT252*'[1]PERCENT ARRAY-MEAN FC&amp;P VAL'!AU252*'[1]PERCENT ARRAY-MEAN FC&amp;P VAL'!AV252))&gt;0,'[1]PERCENT ARRAY-MEAN FC&amp;P VAL'!AQ252*'[1]PERCENT ARRAY-MEAN FC&amp;P VAL'!AR252*'[1]PERCENT ARRAY-MEAN FC&amp;P VAL'!AS252+ABS('[1]PERCENT ARRAY-MEAN FC&amp;P VAL'!AT252*'[1]PERCENT ARRAY-MEAN FC&amp;P VAL'!AU252*'[1]PERCENT ARRAY-MEAN FC&amp;P VAL'!AV252),""),""))</f>
        <v/>
      </c>
      <c r="S252" s="12" t="str">
        <f>IF(R252="","",'[1]PERCENT ARRAY-MEAN FC&amp;P VAL'!AQ252*'[1]PERCENT ARRAY-MEAN FC&amp;P VAL'!AR252*'[1]PERCENT ARRAY-MEAN FC&amp;P VAL'!AS252-ABS('[1]PERCENT ARRAY-MEAN FC&amp;P VAL'!AT252*'[1]PERCENT ARRAY-MEAN FC&amp;P VAL'!AU252*'[1]PERCENT ARRAY-MEAN FC&amp;P VAL'!AV252))</f>
        <v/>
      </c>
      <c r="T252" t="str">
        <f>IF(A252="","",IF('[1]Calculation genes in KEGG path'!L250&gt;='[1]Flux and Impact'!$E$1,IF(('[1]PERCENT ARRAY-MEAN FC&amp;P VAL'!AW252*'[1]PERCENT ARRAY-MEAN FC&amp;P VAL'!AX252*'[1]PERCENT ARRAY-MEAN FC&amp;P VAL'!AY252+ABS('[1]PERCENT ARRAY-MEAN FC&amp;P VAL'!AZ252*'[1]PERCENT ARRAY-MEAN FC&amp;P VAL'!BA252*'[1]PERCENT ARRAY-MEAN FC&amp;P VAL'!BB252))&gt;0,'[1]PERCENT ARRAY-MEAN FC&amp;P VAL'!AW252*'[1]PERCENT ARRAY-MEAN FC&amp;P VAL'!AX252*'[1]PERCENT ARRAY-MEAN FC&amp;P VAL'!AY252+ABS('[1]PERCENT ARRAY-MEAN FC&amp;P VAL'!AZ252*'[1]PERCENT ARRAY-MEAN FC&amp;P VAL'!BA252*'[1]PERCENT ARRAY-MEAN FC&amp;P VAL'!BB252),""),""))</f>
        <v/>
      </c>
      <c r="U252" s="12" t="str">
        <f>IF(T252="","",'[1]PERCENT ARRAY-MEAN FC&amp;P VAL'!AW252*'[1]PERCENT ARRAY-MEAN FC&amp;P VAL'!AX252*'[1]PERCENT ARRAY-MEAN FC&amp;P VAL'!AY252-ABS('[1]PERCENT ARRAY-MEAN FC&amp;P VAL'!AZ252*'[1]PERCENT ARRAY-MEAN FC&amp;P VAL'!BA252*'[1]PERCENT ARRAY-MEAN FC&amp;P VAL'!BB252))</f>
        <v/>
      </c>
      <c r="V252" t="str">
        <f>IF(A252="","",IF('[1]Calculation genes in KEGG path'!L250&gt;='[1]Flux and Impact'!$E$1,IF(('[1]PERCENT ARRAY-MEAN FC&amp;P VAL'!BC252*'[1]PERCENT ARRAY-MEAN FC&amp;P VAL'!BD252*'[1]PERCENT ARRAY-MEAN FC&amp;P VAL'!BE252+ABS('[1]PERCENT ARRAY-MEAN FC&amp;P VAL'!BF252*'[1]PERCENT ARRAY-MEAN FC&amp;P VAL'!BG252*'[1]PERCENT ARRAY-MEAN FC&amp;P VAL'!BH252))&gt;0,'[1]PERCENT ARRAY-MEAN FC&amp;P VAL'!BC252*'[1]PERCENT ARRAY-MEAN FC&amp;P VAL'!BD252*'[1]PERCENT ARRAY-MEAN FC&amp;P VAL'!BE252+ABS('[1]PERCENT ARRAY-MEAN FC&amp;P VAL'!BF252*'[1]PERCENT ARRAY-MEAN FC&amp;P VAL'!BG252*'[1]PERCENT ARRAY-MEAN FC&amp;P VAL'!BH252),""),""))</f>
        <v/>
      </c>
      <c r="W252" s="12" t="str">
        <f>IF(V252="","",'[1]PERCENT ARRAY-MEAN FC&amp;P VAL'!BC252*'[1]PERCENT ARRAY-MEAN FC&amp;P VAL'!BD252*'[1]PERCENT ARRAY-MEAN FC&amp;P VAL'!BE252-ABS('[1]PERCENT ARRAY-MEAN FC&amp;P VAL'!BF252*'[1]PERCENT ARRAY-MEAN FC&amp;P VAL'!BG252*'[1]PERCENT ARRAY-MEAN FC&amp;P VAL'!BH252))</f>
        <v/>
      </c>
      <c r="X252" t="str">
        <f>IF(A252="","",IF('[1]Calculation genes in KEGG path'!L250&gt;='[1]Flux and Impact'!$E$1,IF(('[1]PERCENT ARRAY-MEAN FC&amp;P VAL'!BI252*'[1]PERCENT ARRAY-MEAN FC&amp;P VAL'!BJ252*'[1]PERCENT ARRAY-MEAN FC&amp;P VAL'!BK252+ABS('[1]PERCENT ARRAY-MEAN FC&amp;P VAL'!BL252*'[1]PERCENT ARRAY-MEAN FC&amp;P VAL'!BM252*'[1]PERCENT ARRAY-MEAN FC&amp;P VAL'!BN252))&gt;0,'[1]PERCENT ARRAY-MEAN FC&amp;P VAL'!BI252*'[1]PERCENT ARRAY-MEAN FC&amp;P VAL'!BJ252*'[1]PERCENT ARRAY-MEAN FC&amp;P VAL'!BK252+ABS('[1]PERCENT ARRAY-MEAN FC&amp;P VAL'!BL252*'[1]PERCENT ARRAY-MEAN FC&amp;P VAL'!BM252*'[1]PERCENT ARRAY-MEAN FC&amp;P VAL'!BN252),""),""))</f>
        <v/>
      </c>
      <c r="Y252" s="12" t="str">
        <f>IF(X252="","",'[1]PERCENT ARRAY-MEAN FC&amp;P VAL'!BI252*'[1]PERCENT ARRAY-MEAN FC&amp;P VAL'!BJ252*'[1]PERCENT ARRAY-MEAN FC&amp;P VAL'!BK252-ABS('[1]PERCENT ARRAY-MEAN FC&amp;P VAL'!BL252*'[1]PERCENT ARRAY-MEAN FC&amp;P VAL'!BM252*'[1]PERCENT ARRAY-MEAN FC&amp;P VAL'!BN252))</f>
        <v/>
      </c>
      <c r="Z252" t="str">
        <f>IF(A252="","",IF('[1]Calculation genes in KEGG path'!L250&gt;='[1]Flux and Impact'!$E$1,IF(('[1]PERCENT ARRAY-MEAN FC&amp;P VAL'!BO252*'[1]PERCENT ARRAY-MEAN FC&amp;P VAL'!BP252*'[1]PERCENT ARRAY-MEAN FC&amp;P VAL'!BQ252+ABS('[1]PERCENT ARRAY-MEAN FC&amp;P VAL'!BR252*'[1]PERCENT ARRAY-MEAN FC&amp;P VAL'!BS252*'[1]PERCENT ARRAY-MEAN FC&amp;P VAL'!BT252))&gt;0,'[1]PERCENT ARRAY-MEAN FC&amp;P VAL'!BO252*'[1]PERCENT ARRAY-MEAN FC&amp;P VAL'!BP252*'[1]PERCENT ARRAY-MEAN FC&amp;P VAL'!BQ252+ABS('[1]PERCENT ARRAY-MEAN FC&amp;P VAL'!BR252*'[1]PERCENT ARRAY-MEAN FC&amp;P VAL'!BS252*'[1]PERCENT ARRAY-MEAN FC&amp;P VAL'!BT252),""),""))</f>
        <v/>
      </c>
      <c r="AA252" s="12" t="str">
        <f>IF(Z252="","",'[1]PERCENT ARRAY-MEAN FC&amp;P VAL'!BO252*'[1]PERCENT ARRAY-MEAN FC&amp;P VAL'!BP252*'[1]PERCENT ARRAY-MEAN FC&amp;P VAL'!BQ252-ABS('[1]PERCENT ARRAY-MEAN FC&amp;P VAL'!BR252*'[1]PERCENT ARRAY-MEAN FC&amp;P VAL'!BS252*'[1]PERCENT ARRAY-MEAN FC&amp;P VAL'!BT252))</f>
        <v/>
      </c>
      <c r="AB252" t="str">
        <f>IF(A252="","",IF('[1]Calculation genes in KEGG path'!L250&gt;='[1]Flux and Impact'!$E$1,IF(('[1]PERCENT ARRAY-MEAN FC&amp;P VAL'!BU252*'[1]PERCENT ARRAY-MEAN FC&amp;P VAL'!BV252*'[1]PERCENT ARRAY-MEAN FC&amp;P VAL'!BW252+ABS('[1]PERCENT ARRAY-MEAN FC&amp;P VAL'!BX252*'[1]PERCENT ARRAY-MEAN FC&amp;P VAL'!BY252*'[1]PERCENT ARRAY-MEAN FC&amp;P VAL'!BZ252))&gt;0,'[1]PERCENT ARRAY-MEAN FC&amp;P VAL'!BU252*'[1]PERCENT ARRAY-MEAN FC&amp;P VAL'!BV252*'[1]PERCENT ARRAY-MEAN FC&amp;P VAL'!BW252+ABS('[1]PERCENT ARRAY-MEAN FC&amp;P VAL'!BX252*'[1]PERCENT ARRAY-MEAN FC&amp;P VAL'!BY252*'[1]PERCENT ARRAY-MEAN FC&amp;P VAL'!BZ252),""),""))</f>
        <v/>
      </c>
      <c r="AC252" s="12" t="str">
        <f>IF(AB252="","",'[1]PERCENT ARRAY-MEAN FC&amp;P VAL'!BU252*'[1]PERCENT ARRAY-MEAN FC&amp;P VAL'!BV252*'[1]PERCENT ARRAY-MEAN FC&amp;P VAL'!BW252-ABS('[1]PERCENT ARRAY-MEAN FC&amp;P VAL'!BX252*'[1]PERCENT ARRAY-MEAN FC&amp;P VAL'!BY252*'[1]PERCENT ARRAY-MEAN FC&amp;P VAL'!BZ252))</f>
        <v/>
      </c>
      <c r="AD252" t="str">
        <f>IF(A252="","",IF('[1]Calculation genes in KEGG path'!L250&gt;='[1]Flux and Impact'!$E$1,IF(('[1]PERCENT ARRAY-MEAN FC&amp;P VAL'!CA252*'[1]PERCENT ARRAY-MEAN FC&amp;P VAL'!CB252*'[1]PERCENT ARRAY-MEAN FC&amp;P VAL'!CC252+ABS('[1]PERCENT ARRAY-MEAN FC&amp;P VAL'!CD252*'[1]PERCENT ARRAY-MEAN FC&amp;P VAL'!CE252*'[1]PERCENT ARRAY-MEAN FC&amp;P VAL'!CF252))&gt;0,'[1]PERCENT ARRAY-MEAN FC&amp;P VAL'!CA252*'[1]PERCENT ARRAY-MEAN FC&amp;P VAL'!CB252*'[1]PERCENT ARRAY-MEAN FC&amp;P VAL'!CC252+ABS('[1]PERCENT ARRAY-MEAN FC&amp;P VAL'!CD252*'[1]PERCENT ARRAY-MEAN FC&amp;P VAL'!CE252*'[1]PERCENT ARRAY-MEAN FC&amp;P VAL'!CF252),""),""))</f>
        <v/>
      </c>
      <c r="AE252" s="12" t="str">
        <f>IF(AD252="","",'[1]PERCENT ARRAY-MEAN FC&amp;P VAL'!CA252*'[1]PERCENT ARRAY-MEAN FC&amp;P VAL'!CB252*'[1]PERCENT ARRAY-MEAN FC&amp;P VAL'!CC252-ABS('[1]PERCENT ARRAY-MEAN FC&amp;P VAL'!CD252*'[1]PERCENT ARRAY-MEAN FC&amp;P VAL'!CE252*'[1]PERCENT ARRAY-MEAN FC&amp;P VAL'!CF252))</f>
        <v/>
      </c>
      <c r="AF252" t="str">
        <f>IF(A252="","",IF('[1]Calculation genes in KEGG path'!L250&gt;='[1]Flux and Impact'!$E$1,IF(('[1]PERCENT ARRAY-MEAN FC&amp;P VAL'!CG252*'[1]PERCENT ARRAY-MEAN FC&amp;P VAL'!CH252*'[1]PERCENT ARRAY-MEAN FC&amp;P VAL'!CI252+ABS('[1]PERCENT ARRAY-MEAN FC&amp;P VAL'!CJ252*'[1]PERCENT ARRAY-MEAN FC&amp;P VAL'!CK252*'[1]PERCENT ARRAY-MEAN FC&amp;P VAL'!CL252))&gt;0,'[1]PERCENT ARRAY-MEAN FC&amp;P VAL'!CG252*'[1]PERCENT ARRAY-MEAN FC&amp;P VAL'!CH252*'[1]PERCENT ARRAY-MEAN FC&amp;P VAL'!CI252+ABS('[1]PERCENT ARRAY-MEAN FC&amp;P VAL'!CJ252*'[1]PERCENT ARRAY-MEAN FC&amp;P VAL'!CK252*'[1]PERCENT ARRAY-MEAN FC&amp;P VAL'!CL252),""),""))</f>
        <v/>
      </c>
      <c r="AG252" s="12" t="str">
        <f>IF(AF252="","",'[1]PERCENT ARRAY-MEAN FC&amp;P VAL'!CG252*'[1]PERCENT ARRAY-MEAN FC&amp;P VAL'!CH252*'[1]PERCENT ARRAY-MEAN FC&amp;P VAL'!CI252-ABS('[1]PERCENT ARRAY-MEAN FC&amp;P VAL'!CJ252*'[1]PERCENT ARRAY-MEAN FC&amp;P VAL'!CK252*'[1]PERCENT ARRAY-MEAN FC&amp;P VAL'!CL252))</f>
        <v/>
      </c>
      <c r="AH252" t="str">
        <f>IF(A252="","",IF('[1]Calculation genes in KEGG path'!L250&gt;='[1]Flux and Impact'!$E$1,IF(('[1]PERCENT ARRAY-MEAN FC&amp;P VAL'!CM252*'[1]PERCENT ARRAY-MEAN FC&amp;P VAL'!CN252*'[1]PERCENT ARRAY-MEAN FC&amp;P VAL'!CO252+ABS('[1]PERCENT ARRAY-MEAN FC&amp;P VAL'!CP252*'[1]PERCENT ARRAY-MEAN FC&amp;P VAL'!CQ252*'[1]PERCENT ARRAY-MEAN FC&amp;P VAL'!CR252))&gt;0,'[1]PERCENT ARRAY-MEAN FC&amp;P VAL'!CM252*'[1]PERCENT ARRAY-MEAN FC&amp;P VAL'!CN252*'[1]PERCENT ARRAY-MEAN FC&amp;P VAL'!CO252+ABS('[1]PERCENT ARRAY-MEAN FC&amp;P VAL'!CP252*'[1]PERCENT ARRAY-MEAN FC&amp;P VAL'!CQ252*'[1]PERCENT ARRAY-MEAN FC&amp;P VAL'!CR252),""),""))</f>
        <v/>
      </c>
      <c r="AI252" s="12" t="str">
        <f>IF(AH252="","",'[1]PERCENT ARRAY-MEAN FC&amp;P VAL'!CM252*'[1]PERCENT ARRAY-MEAN FC&amp;P VAL'!CN252*'[1]PERCENT ARRAY-MEAN FC&amp;P VAL'!CO252-ABS('[1]PERCENT ARRAY-MEAN FC&amp;P VAL'!CP252*'[1]PERCENT ARRAY-MEAN FC&amp;P VAL'!CQ252*'[1]PERCENT ARRAY-MEAN FC&amp;P VAL'!CR252))</f>
        <v/>
      </c>
      <c r="AJ252" t="str">
        <f>IF(A252="","",IF('[1]Calculation genes in KEGG path'!L250&gt;='[1]Flux and Impact'!$E$1,IF(('[1]PERCENT ARRAY-MEAN FC&amp;P VAL'!CS252*'[1]PERCENT ARRAY-MEAN FC&amp;P VAL'!CT252*'[1]PERCENT ARRAY-MEAN FC&amp;P VAL'!CU252+ABS('[1]PERCENT ARRAY-MEAN FC&amp;P VAL'!CV252*'[1]PERCENT ARRAY-MEAN FC&amp;P VAL'!CW252*'[1]PERCENT ARRAY-MEAN FC&amp;P VAL'!CX252))&gt;0,'[1]PERCENT ARRAY-MEAN FC&amp;P VAL'!CS252*'[1]PERCENT ARRAY-MEAN FC&amp;P VAL'!CT252*'[1]PERCENT ARRAY-MEAN FC&amp;P VAL'!CU252+ABS('[1]PERCENT ARRAY-MEAN FC&amp;P VAL'!CV252*'[1]PERCENT ARRAY-MEAN FC&amp;P VAL'!CW252*'[1]PERCENT ARRAY-MEAN FC&amp;P VAL'!CX252),""),""))</f>
        <v/>
      </c>
      <c r="AK252" s="12" t="str">
        <f>IF(AJ252="","",'[1]PERCENT ARRAY-MEAN FC&amp;P VAL'!CS252*'[1]PERCENT ARRAY-MEAN FC&amp;P VAL'!CT252*'[1]PERCENT ARRAY-MEAN FC&amp;P VAL'!CU252-ABS('[1]PERCENT ARRAY-MEAN FC&amp;P VAL'!CV252*'[1]PERCENT ARRAY-MEAN FC&amp;P VAL'!CW252*'[1]PERCENT ARRAY-MEAN FC&amp;P VAL'!CX252))</f>
        <v/>
      </c>
      <c r="AL252" t="str">
        <f>IF(A252="","",IF('[1]Calculation genes in KEGG path'!L250&gt;='[1]Flux and Impact'!$E$1,IF(('[1]PERCENT ARRAY-MEAN FC&amp;P VAL'!CY252*'[1]PERCENT ARRAY-MEAN FC&amp;P VAL'!CZ252*'[1]PERCENT ARRAY-MEAN FC&amp;P VAL'!DA252+ABS('[1]PERCENT ARRAY-MEAN FC&amp;P VAL'!DB252*'[1]PERCENT ARRAY-MEAN FC&amp;P VAL'!DC252*'[1]PERCENT ARRAY-MEAN FC&amp;P VAL'!DD252))&gt;0,'[1]PERCENT ARRAY-MEAN FC&amp;P VAL'!CY252*'[1]PERCENT ARRAY-MEAN FC&amp;P VAL'!CZ252*'[1]PERCENT ARRAY-MEAN FC&amp;P VAL'!DA252+ABS('[1]PERCENT ARRAY-MEAN FC&amp;P VAL'!DB252*'[1]PERCENT ARRAY-MEAN FC&amp;P VAL'!DC252*'[1]PERCENT ARRAY-MEAN FC&amp;P VAL'!DD252),""),""))</f>
        <v/>
      </c>
      <c r="AM252" s="12" t="str">
        <f>IF(AL252="","",'[1]PERCENT ARRAY-MEAN FC&amp;P VAL'!CY252*'[1]PERCENT ARRAY-MEAN FC&amp;P VAL'!CZ252*'[1]PERCENT ARRAY-MEAN FC&amp;P VAL'!DA252-ABS('[1]PERCENT ARRAY-MEAN FC&amp;P VAL'!DB252*'[1]PERCENT ARRAY-MEAN FC&amp;P VAL'!DC252*'[1]PERCENT ARRAY-MEAN FC&amp;P VAL'!DD252))</f>
        <v/>
      </c>
      <c r="AN252" t="str">
        <f>IF(A252="","",IF('[1]Calculation genes in KEGG path'!L250&gt;='[1]Flux and Impact'!$E$1,IF(('[1]PERCENT ARRAY-MEAN FC&amp;P VAL'!DE252*'[1]PERCENT ARRAY-MEAN FC&amp;P VAL'!DF252*'[1]PERCENT ARRAY-MEAN FC&amp;P VAL'!DG252+ABS('[1]PERCENT ARRAY-MEAN FC&amp;P VAL'!DH252*'[1]PERCENT ARRAY-MEAN FC&amp;P VAL'!DI252*'[1]PERCENT ARRAY-MEAN FC&amp;P VAL'!DJ252))&gt;0,'[1]PERCENT ARRAY-MEAN FC&amp;P VAL'!DE252*'[1]PERCENT ARRAY-MEAN FC&amp;P VAL'!DF252*'[1]PERCENT ARRAY-MEAN FC&amp;P VAL'!DG252+ABS('[1]PERCENT ARRAY-MEAN FC&amp;P VAL'!DH252*'[1]PERCENT ARRAY-MEAN FC&amp;P VAL'!DI252*'[1]PERCENT ARRAY-MEAN FC&amp;P VAL'!DJ252),""),""))</f>
        <v/>
      </c>
      <c r="AO252" s="12" t="str">
        <f>IF(AN252="","",'[1]PERCENT ARRAY-MEAN FC&amp;P VAL'!DE252*'[1]PERCENT ARRAY-MEAN FC&amp;P VAL'!DF252*'[1]PERCENT ARRAY-MEAN FC&amp;P VAL'!DG252-ABS('[1]PERCENT ARRAY-MEAN FC&amp;P VAL'!DH252*'[1]PERCENT ARRAY-MEAN FC&amp;P VAL'!DI252*'[1]PERCENT ARRAY-MEAN FC&amp;P VAL'!DJ252))</f>
        <v/>
      </c>
      <c r="AP252" t="str">
        <f>IF(A252="","",IF('[1]Calculation genes in KEGG path'!L250&gt;='[1]Flux and Impact'!$E$1,IF(('[1]PERCENT ARRAY-MEAN FC&amp;P VAL'!DK252*'[1]PERCENT ARRAY-MEAN FC&amp;P VAL'!DL252*'[1]PERCENT ARRAY-MEAN FC&amp;P VAL'!DM252+ABS('[1]PERCENT ARRAY-MEAN FC&amp;P VAL'!DN252*'[1]PERCENT ARRAY-MEAN FC&amp;P VAL'!DO252*'[1]PERCENT ARRAY-MEAN FC&amp;P VAL'!DP252))&gt;0,'[1]PERCENT ARRAY-MEAN FC&amp;P VAL'!DK252*'[1]PERCENT ARRAY-MEAN FC&amp;P VAL'!DL252*'[1]PERCENT ARRAY-MEAN FC&amp;P VAL'!DM252+ABS('[1]PERCENT ARRAY-MEAN FC&amp;P VAL'!DN252*'[1]PERCENT ARRAY-MEAN FC&amp;P VAL'!DO252*'[1]PERCENT ARRAY-MEAN FC&amp;P VAL'!DP252),""),""))</f>
        <v/>
      </c>
      <c r="AQ252" s="12" t="str">
        <f>IF(AP252="","",'[1]PERCENT ARRAY-MEAN FC&amp;P VAL'!DK252*'[1]PERCENT ARRAY-MEAN FC&amp;P VAL'!DL252*'[1]PERCENT ARRAY-MEAN FC&amp;P VAL'!DM252-ABS('[1]PERCENT ARRAY-MEAN FC&amp;P VAL'!DN252*'[1]PERCENT ARRAY-MEAN FC&amp;P VAL'!DO252*'[1]PERCENT ARRAY-MEAN FC&amp;P VAL'!DP252))</f>
        <v/>
      </c>
      <c r="AR252" t="str">
        <f>IF(A252="","",IF('[1]Calculation genes in KEGG path'!L250&gt;='[1]Flux and Impact'!$E$1,IF(('[1]PERCENT ARRAY-MEAN FC&amp;P VAL'!DQ252*'[1]PERCENT ARRAY-MEAN FC&amp;P VAL'!DR252*'[1]PERCENT ARRAY-MEAN FC&amp;P VAL'!DS252+ABS('[1]PERCENT ARRAY-MEAN FC&amp;P VAL'!DT252*'[1]PERCENT ARRAY-MEAN FC&amp;P VAL'!DU252*'[1]PERCENT ARRAY-MEAN FC&amp;P VAL'!DV252))&gt;0,'[1]PERCENT ARRAY-MEAN FC&amp;P VAL'!DQ252*'[1]PERCENT ARRAY-MEAN FC&amp;P VAL'!DR252*'[1]PERCENT ARRAY-MEAN FC&amp;P VAL'!DS252+ABS('[1]PERCENT ARRAY-MEAN FC&amp;P VAL'!DT252*'[1]PERCENT ARRAY-MEAN FC&amp;P VAL'!DU252*'[1]PERCENT ARRAY-MEAN FC&amp;P VAL'!DV252),""),""))</f>
        <v/>
      </c>
      <c r="AS252" s="12" t="str">
        <f>IF(AR252="","",'[1]PERCENT ARRAY-MEAN FC&amp;P VAL'!DQ252*'[1]PERCENT ARRAY-MEAN FC&amp;P VAL'!DR252*'[1]PERCENT ARRAY-MEAN FC&amp;P VAL'!DS252-ABS('[1]PERCENT ARRAY-MEAN FC&amp;P VAL'!DT252*'[1]PERCENT ARRAY-MEAN FC&amp;P VAL'!DU252*'[1]PERCENT ARRAY-MEAN FC&amp;P VAL'!DV252))</f>
        <v/>
      </c>
      <c r="AT252" s="12" t="str">
        <f t="shared" si="9"/>
        <v/>
      </c>
      <c r="AU252" s="12" t="str">
        <f t="shared" si="10"/>
        <v/>
      </c>
    </row>
    <row r="253" spans="1:47">
      <c r="A253">
        <f>'[1]Calculation genes in KEGG path'!I251</f>
        <v>0</v>
      </c>
      <c r="B253" t="e">
        <f>IF('[1]PERCENT ARRAY-MEAN FC&amp;P VAL'!A253="","",'[1]PERCENT ARRAY-MEAN FC&amp;P VAL'!A253)</f>
        <v>#N/A</v>
      </c>
      <c r="C253" t="e">
        <f>IF('[1]PERCENT ARRAY-MEAN FC&amp;P VAL'!B253="","",'[1]PERCENT ARRAY-MEAN FC&amp;P VAL'!B253)</f>
        <v>#N/A</v>
      </c>
      <c r="D253" t="e">
        <f>IF('[1]PERCENT ARRAY-MEAN FC&amp;P VAL'!C253="","",'[1]PERCENT ARRAY-MEAN FC&amp;P VAL'!C253)</f>
        <v>#N/A</v>
      </c>
      <c r="E253" s="12">
        <f t="shared" si="11"/>
        <v>0</v>
      </c>
      <c r="F253" t="str">
        <f>IF(A253="","",IF('[1]Calculation genes in KEGG path'!L251&gt;='[1]Flux and Impact'!$E$1,IF('[1]PERCENT ARRAY-MEAN FC&amp;P VAL'!G253*'[1]PERCENT ARRAY-MEAN FC&amp;P VAL'!H253*'[1]PERCENT ARRAY-MEAN FC&amp;P VAL'!I253+ABS('[1]PERCENT ARRAY-MEAN FC&amp;P VAL'!J253*'[1]PERCENT ARRAY-MEAN FC&amp;P VAL'!K253*'[1]PERCENT ARRAY-MEAN FC&amp;P VAL'!L253)&gt;0,'[1]PERCENT ARRAY-MEAN FC&amp;P VAL'!G253*'[1]PERCENT ARRAY-MEAN FC&amp;P VAL'!H253*'[1]PERCENT ARRAY-MEAN FC&amp;P VAL'!I253+ABS('[1]PERCENT ARRAY-MEAN FC&amp;P VAL'!J253*'[1]PERCENT ARRAY-MEAN FC&amp;P VAL'!K253*'[1]PERCENT ARRAY-MEAN FC&amp;P VAL'!L253),""),""))</f>
        <v/>
      </c>
      <c r="G253" s="12" t="str">
        <f>IF(F253="","",'[1]PERCENT ARRAY-MEAN FC&amp;P VAL'!G253*'[1]PERCENT ARRAY-MEAN FC&amp;P VAL'!H253*'[1]PERCENT ARRAY-MEAN FC&amp;P VAL'!I253-ABS('[1]PERCENT ARRAY-MEAN FC&amp;P VAL'!J253*'[1]PERCENT ARRAY-MEAN FC&amp;P VAL'!K253*'[1]PERCENT ARRAY-MEAN FC&amp;P VAL'!L253))</f>
        <v/>
      </c>
      <c r="H253" t="str">
        <f>IF(A253="","",IF('[1]Calculation genes in KEGG path'!L251&gt;='[1]Flux and Impact'!$E$1,IF(('[1]PERCENT ARRAY-MEAN FC&amp;P VAL'!M253*'[1]PERCENT ARRAY-MEAN FC&amp;P VAL'!N253*'[1]PERCENT ARRAY-MEAN FC&amp;P VAL'!O253+ABS('[1]PERCENT ARRAY-MEAN FC&amp;P VAL'!P253*'[1]PERCENT ARRAY-MEAN FC&amp;P VAL'!Q253*'[1]PERCENT ARRAY-MEAN FC&amp;P VAL'!R253))&gt;0,'[1]PERCENT ARRAY-MEAN FC&amp;P VAL'!M253*'[1]PERCENT ARRAY-MEAN FC&amp;P VAL'!N253*'[1]PERCENT ARRAY-MEAN FC&amp;P VAL'!O253+ABS('[1]PERCENT ARRAY-MEAN FC&amp;P VAL'!P253*'[1]PERCENT ARRAY-MEAN FC&amp;P VAL'!Q253*'[1]PERCENT ARRAY-MEAN FC&amp;P VAL'!R253),""),""))</f>
        <v/>
      </c>
      <c r="I253" s="12" t="str">
        <f>IF(H253="","",'[1]PERCENT ARRAY-MEAN FC&amp;P VAL'!M253*'[1]PERCENT ARRAY-MEAN FC&amp;P VAL'!N253*'[1]PERCENT ARRAY-MEAN FC&amp;P VAL'!O253-ABS('[1]PERCENT ARRAY-MEAN FC&amp;P VAL'!P253*'[1]PERCENT ARRAY-MEAN FC&amp;P VAL'!Q253*'[1]PERCENT ARRAY-MEAN FC&amp;P VAL'!R253))</f>
        <v/>
      </c>
      <c r="J253" t="str">
        <f>IF(A253="","",IF('[1]Calculation genes in KEGG path'!L251&gt;='[1]Flux and Impact'!$E$1,IF(('[1]PERCENT ARRAY-MEAN FC&amp;P VAL'!S253*'[1]PERCENT ARRAY-MEAN FC&amp;P VAL'!T253*'[1]PERCENT ARRAY-MEAN FC&amp;P VAL'!U253+ABS('[1]PERCENT ARRAY-MEAN FC&amp;P VAL'!V253*'[1]PERCENT ARRAY-MEAN FC&amp;P VAL'!W253*'[1]PERCENT ARRAY-MEAN FC&amp;P VAL'!X253))&gt;0,'[1]PERCENT ARRAY-MEAN FC&amp;P VAL'!S253*'[1]PERCENT ARRAY-MEAN FC&amp;P VAL'!T253*'[1]PERCENT ARRAY-MEAN FC&amp;P VAL'!U253+ABS('[1]PERCENT ARRAY-MEAN FC&amp;P VAL'!V253*'[1]PERCENT ARRAY-MEAN FC&amp;P VAL'!W253*'[1]PERCENT ARRAY-MEAN FC&amp;P VAL'!X253),""),""))</f>
        <v/>
      </c>
      <c r="K253" s="12" t="str">
        <f>IF(J253="","",'[1]PERCENT ARRAY-MEAN FC&amp;P VAL'!S253*'[1]PERCENT ARRAY-MEAN FC&amp;P VAL'!T253*'[1]PERCENT ARRAY-MEAN FC&amp;P VAL'!U253-ABS('[1]PERCENT ARRAY-MEAN FC&amp;P VAL'!V253*'[1]PERCENT ARRAY-MEAN FC&amp;P VAL'!W253*'[1]PERCENT ARRAY-MEAN FC&amp;P VAL'!X253))</f>
        <v/>
      </c>
      <c r="L253" t="str">
        <f>IF(A253="","",IF('[1]Calculation genes in KEGG path'!L251&gt;='[1]Flux and Impact'!$E$1,IF(('[1]PERCENT ARRAY-MEAN FC&amp;P VAL'!Y253*'[1]PERCENT ARRAY-MEAN FC&amp;P VAL'!Z253*'[1]PERCENT ARRAY-MEAN FC&amp;P VAL'!AA253+ABS('[1]PERCENT ARRAY-MEAN FC&amp;P VAL'!AB253*'[1]PERCENT ARRAY-MEAN FC&amp;P VAL'!AC253*'[1]PERCENT ARRAY-MEAN FC&amp;P VAL'!AD253))&gt;0,'[1]PERCENT ARRAY-MEAN FC&amp;P VAL'!Y253*'[1]PERCENT ARRAY-MEAN FC&amp;P VAL'!Z253*'[1]PERCENT ARRAY-MEAN FC&amp;P VAL'!AA253+ABS('[1]PERCENT ARRAY-MEAN FC&amp;P VAL'!AB253*'[1]PERCENT ARRAY-MEAN FC&amp;P VAL'!AC253*'[1]PERCENT ARRAY-MEAN FC&amp;P VAL'!AD253),""),""))</f>
        <v/>
      </c>
      <c r="M253" s="12" t="str">
        <f>IF(L253="","",'[1]PERCENT ARRAY-MEAN FC&amp;P VAL'!Y253*'[1]PERCENT ARRAY-MEAN FC&amp;P VAL'!Z253*'[1]PERCENT ARRAY-MEAN FC&amp;P VAL'!AA253-ABS('[1]PERCENT ARRAY-MEAN FC&amp;P VAL'!AB253*'[1]PERCENT ARRAY-MEAN FC&amp;P VAL'!AC253*'[1]PERCENT ARRAY-MEAN FC&amp;P VAL'!AD253))</f>
        <v/>
      </c>
      <c r="N253" t="str">
        <f>IF(A253="","",IF('[1]Calculation genes in KEGG path'!L251&gt;='[1]Flux and Impact'!$E$1,IF(('[1]PERCENT ARRAY-MEAN FC&amp;P VAL'!AE253*'[1]PERCENT ARRAY-MEAN FC&amp;P VAL'!AF253*'[1]PERCENT ARRAY-MEAN FC&amp;P VAL'!AG253+ABS('[1]PERCENT ARRAY-MEAN FC&amp;P VAL'!AH253*'[1]PERCENT ARRAY-MEAN FC&amp;P VAL'!AI253*'[1]PERCENT ARRAY-MEAN FC&amp;P VAL'!AJ253))&gt;0,'[1]PERCENT ARRAY-MEAN FC&amp;P VAL'!AE253*'[1]PERCENT ARRAY-MEAN FC&amp;P VAL'!AF253*'[1]PERCENT ARRAY-MEAN FC&amp;P VAL'!AG253+ABS('[1]PERCENT ARRAY-MEAN FC&amp;P VAL'!AH253*'[1]PERCENT ARRAY-MEAN FC&amp;P VAL'!AI253*'[1]PERCENT ARRAY-MEAN FC&amp;P VAL'!AJ253),""),""))</f>
        <v/>
      </c>
      <c r="O253" s="12" t="str">
        <f>IF(N253="","",'[1]PERCENT ARRAY-MEAN FC&amp;P VAL'!AE253*'[1]PERCENT ARRAY-MEAN FC&amp;P VAL'!AF253*'[1]PERCENT ARRAY-MEAN FC&amp;P VAL'!AG253-ABS('[1]PERCENT ARRAY-MEAN FC&amp;P VAL'!AH253*'[1]PERCENT ARRAY-MEAN FC&amp;P VAL'!AI253*'[1]PERCENT ARRAY-MEAN FC&amp;P VAL'!AJ253))</f>
        <v/>
      </c>
      <c r="P253" t="str">
        <f>IF(A253="","",IF('[1]Calculation genes in KEGG path'!L251&gt;='[1]Flux and Impact'!$E$1,IF(('[1]PERCENT ARRAY-MEAN FC&amp;P VAL'!AK253*'[1]PERCENT ARRAY-MEAN FC&amp;P VAL'!AL253*'[1]PERCENT ARRAY-MEAN FC&amp;P VAL'!AM253+ABS('[1]PERCENT ARRAY-MEAN FC&amp;P VAL'!AN253*'[1]PERCENT ARRAY-MEAN FC&amp;P VAL'!AO253*'[1]PERCENT ARRAY-MEAN FC&amp;P VAL'!AP253))&gt;0,'[1]PERCENT ARRAY-MEAN FC&amp;P VAL'!AK253*'[1]PERCENT ARRAY-MEAN FC&amp;P VAL'!AL253*'[1]PERCENT ARRAY-MEAN FC&amp;P VAL'!AM253+ABS('[1]PERCENT ARRAY-MEAN FC&amp;P VAL'!AN253*'[1]PERCENT ARRAY-MEAN FC&amp;P VAL'!AO253*'[1]PERCENT ARRAY-MEAN FC&amp;P VAL'!AP253),""),""))</f>
        <v/>
      </c>
      <c r="Q253" s="12" t="str">
        <f>IF(P253="","",'[1]PERCENT ARRAY-MEAN FC&amp;P VAL'!AK253*'[1]PERCENT ARRAY-MEAN FC&amp;P VAL'!AL253*'[1]PERCENT ARRAY-MEAN FC&amp;P VAL'!AM253-ABS('[1]PERCENT ARRAY-MEAN FC&amp;P VAL'!AN253*'[1]PERCENT ARRAY-MEAN FC&amp;P VAL'!AO253*'[1]PERCENT ARRAY-MEAN FC&amp;P VAL'!AP253))</f>
        <v/>
      </c>
      <c r="R253" t="str">
        <f>IF(A253="","",IF('[1]Calculation genes in KEGG path'!L251&gt;='[1]Flux and Impact'!$E$1,IF(('[1]PERCENT ARRAY-MEAN FC&amp;P VAL'!AQ253*'[1]PERCENT ARRAY-MEAN FC&amp;P VAL'!AR253*'[1]PERCENT ARRAY-MEAN FC&amp;P VAL'!AS253+ABS('[1]PERCENT ARRAY-MEAN FC&amp;P VAL'!AT253*'[1]PERCENT ARRAY-MEAN FC&amp;P VAL'!AU253*'[1]PERCENT ARRAY-MEAN FC&amp;P VAL'!AV253))&gt;0,'[1]PERCENT ARRAY-MEAN FC&amp;P VAL'!AQ253*'[1]PERCENT ARRAY-MEAN FC&amp;P VAL'!AR253*'[1]PERCENT ARRAY-MEAN FC&amp;P VAL'!AS253+ABS('[1]PERCENT ARRAY-MEAN FC&amp;P VAL'!AT253*'[1]PERCENT ARRAY-MEAN FC&amp;P VAL'!AU253*'[1]PERCENT ARRAY-MEAN FC&amp;P VAL'!AV253),""),""))</f>
        <v/>
      </c>
      <c r="S253" s="12" t="str">
        <f>IF(R253="","",'[1]PERCENT ARRAY-MEAN FC&amp;P VAL'!AQ253*'[1]PERCENT ARRAY-MEAN FC&amp;P VAL'!AR253*'[1]PERCENT ARRAY-MEAN FC&amp;P VAL'!AS253-ABS('[1]PERCENT ARRAY-MEAN FC&amp;P VAL'!AT253*'[1]PERCENT ARRAY-MEAN FC&amp;P VAL'!AU253*'[1]PERCENT ARRAY-MEAN FC&amp;P VAL'!AV253))</f>
        <v/>
      </c>
      <c r="T253" t="str">
        <f>IF(A253="","",IF('[1]Calculation genes in KEGG path'!L251&gt;='[1]Flux and Impact'!$E$1,IF(('[1]PERCENT ARRAY-MEAN FC&amp;P VAL'!AW253*'[1]PERCENT ARRAY-MEAN FC&amp;P VAL'!AX253*'[1]PERCENT ARRAY-MEAN FC&amp;P VAL'!AY253+ABS('[1]PERCENT ARRAY-MEAN FC&amp;P VAL'!AZ253*'[1]PERCENT ARRAY-MEAN FC&amp;P VAL'!BA253*'[1]PERCENT ARRAY-MEAN FC&amp;P VAL'!BB253))&gt;0,'[1]PERCENT ARRAY-MEAN FC&amp;P VAL'!AW253*'[1]PERCENT ARRAY-MEAN FC&amp;P VAL'!AX253*'[1]PERCENT ARRAY-MEAN FC&amp;P VAL'!AY253+ABS('[1]PERCENT ARRAY-MEAN FC&amp;P VAL'!AZ253*'[1]PERCENT ARRAY-MEAN FC&amp;P VAL'!BA253*'[1]PERCENT ARRAY-MEAN FC&amp;P VAL'!BB253),""),""))</f>
        <v/>
      </c>
      <c r="U253" s="12" t="str">
        <f>IF(T253="","",'[1]PERCENT ARRAY-MEAN FC&amp;P VAL'!AW253*'[1]PERCENT ARRAY-MEAN FC&amp;P VAL'!AX253*'[1]PERCENT ARRAY-MEAN FC&amp;P VAL'!AY253-ABS('[1]PERCENT ARRAY-MEAN FC&amp;P VAL'!AZ253*'[1]PERCENT ARRAY-MEAN FC&amp;P VAL'!BA253*'[1]PERCENT ARRAY-MEAN FC&amp;P VAL'!BB253))</f>
        <v/>
      </c>
      <c r="V253" t="str">
        <f>IF(A253="","",IF('[1]Calculation genes in KEGG path'!L251&gt;='[1]Flux and Impact'!$E$1,IF(('[1]PERCENT ARRAY-MEAN FC&amp;P VAL'!BC253*'[1]PERCENT ARRAY-MEAN FC&amp;P VAL'!BD253*'[1]PERCENT ARRAY-MEAN FC&amp;P VAL'!BE253+ABS('[1]PERCENT ARRAY-MEAN FC&amp;P VAL'!BF253*'[1]PERCENT ARRAY-MEAN FC&amp;P VAL'!BG253*'[1]PERCENT ARRAY-MEAN FC&amp;P VAL'!BH253))&gt;0,'[1]PERCENT ARRAY-MEAN FC&amp;P VAL'!BC253*'[1]PERCENT ARRAY-MEAN FC&amp;P VAL'!BD253*'[1]PERCENT ARRAY-MEAN FC&amp;P VAL'!BE253+ABS('[1]PERCENT ARRAY-MEAN FC&amp;P VAL'!BF253*'[1]PERCENT ARRAY-MEAN FC&amp;P VAL'!BG253*'[1]PERCENT ARRAY-MEAN FC&amp;P VAL'!BH253),""),""))</f>
        <v/>
      </c>
      <c r="W253" s="12" t="str">
        <f>IF(V253="","",'[1]PERCENT ARRAY-MEAN FC&amp;P VAL'!BC253*'[1]PERCENT ARRAY-MEAN FC&amp;P VAL'!BD253*'[1]PERCENT ARRAY-MEAN FC&amp;P VAL'!BE253-ABS('[1]PERCENT ARRAY-MEAN FC&amp;P VAL'!BF253*'[1]PERCENT ARRAY-MEAN FC&amp;P VAL'!BG253*'[1]PERCENT ARRAY-MEAN FC&amp;P VAL'!BH253))</f>
        <v/>
      </c>
      <c r="X253" t="str">
        <f>IF(A253="","",IF('[1]Calculation genes in KEGG path'!L251&gt;='[1]Flux and Impact'!$E$1,IF(('[1]PERCENT ARRAY-MEAN FC&amp;P VAL'!BI253*'[1]PERCENT ARRAY-MEAN FC&amp;P VAL'!BJ253*'[1]PERCENT ARRAY-MEAN FC&amp;P VAL'!BK253+ABS('[1]PERCENT ARRAY-MEAN FC&amp;P VAL'!BL253*'[1]PERCENT ARRAY-MEAN FC&amp;P VAL'!BM253*'[1]PERCENT ARRAY-MEAN FC&amp;P VAL'!BN253))&gt;0,'[1]PERCENT ARRAY-MEAN FC&amp;P VAL'!BI253*'[1]PERCENT ARRAY-MEAN FC&amp;P VAL'!BJ253*'[1]PERCENT ARRAY-MEAN FC&amp;P VAL'!BK253+ABS('[1]PERCENT ARRAY-MEAN FC&amp;P VAL'!BL253*'[1]PERCENT ARRAY-MEAN FC&amp;P VAL'!BM253*'[1]PERCENT ARRAY-MEAN FC&amp;P VAL'!BN253),""),""))</f>
        <v/>
      </c>
      <c r="Y253" s="12" t="str">
        <f>IF(X253="","",'[1]PERCENT ARRAY-MEAN FC&amp;P VAL'!BI253*'[1]PERCENT ARRAY-MEAN FC&amp;P VAL'!BJ253*'[1]PERCENT ARRAY-MEAN FC&amp;P VAL'!BK253-ABS('[1]PERCENT ARRAY-MEAN FC&amp;P VAL'!BL253*'[1]PERCENT ARRAY-MEAN FC&amp;P VAL'!BM253*'[1]PERCENT ARRAY-MEAN FC&amp;P VAL'!BN253))</f>
        <v/>
      </c>
      <c r="Z253" t="str">
        <f>IF(A253="","",IF('[1]Calculation genes in KEGG path'!L251&gt;='[1]Flux and Impact'!$E$1,IF(('[1]PERCENT ARRAY-MEAN FC&amp;P VAL'!BO253*'[1]PERCENT ARRAY-MEAN FC&amp;P VAL'!BP253*'[1]PERCENT ARRAY-MEAN FC&amp;P VAL'!BQ253+ABS('[1]PERCENT ARRAY-MEAN FC&amp;P VAL'!BR253*'[1]PERCENT ARRAY-MEAN FC&amp;P VAL'!BS253*'[1]PERCENT ARRAY-MEAN FC&amp;P VAL'!BT253))&gt;0,'[1]PERCENT ARRAY-MEAN FC&amp;P VAL'!BO253*'[1]PERCENT ARRAY-MEAN FC&amp;P VAL'!BP253*'[1]PERCENT ARRAY-MEAN FC&amp;P VAL'!BQ253+ABS('[1]PERCENT ARRAY-MEAN FC&amp;P VAL'!BR253*'[1]PERCENT ARRAY-MEAN FC&amp;P VAL'!BS253*'[1]PERCENT ARRAY-MEAN FC&amp;P VAL'!BT253),""),""))</f>
        <v/>
      </c>
      <c r="AA253" s="12" t="str">
        <f>IF(Z253="","",'[1]PERCENT ARRAY-MEAN FC&amp;P VAL'!BO253*'[1]PERCENT ARRAY-MEAN FC&amp;P VAL'!BP253*'[1]PERCENT ARRAY-MEAN FC&amp;P VAL'!BQ253-ABS('[1]PERCENT ARRAY-MEAN FC&amp;P VAL'!BR253*'[1]PERCENT ARRAY-MEAN FC&amp;P VAL'!BS253*'[1]PERCENT ARRAY-MEAN FC&amp;P VAL'!BT253))</f>
        <v/>
      </c>
      <c r="AB253" t="str">
        <f>IF(A253="","",IF('[1]Calculation genes in KEGG path'!L251&gt;='[1]Flux and Impact'!$E$1,IF(('[1]PERCENT ARRAY-MEAN FC&amp;P VAL'!BU253*'[1]PERCENT ARRAY-MEAN FC&amp;P VAL'!BV253*'[1]PERCENT ARRAY-MEAN FC&amp;P VAL'!BW253+ABS('[1]PERCENT ARRAY-MEAN FC&amp;P VAL'!BX253*'[1]PERCENT ARRAY-MEAN FC&amp;P VAL'!BY253*'[1]PERCENT ARRAY-MEAN FC&amp;P VAL'!BZ253))&gt;0,'[1]PERCENT ARRAY-MEAN FC&amp;P VAL'!BU253*'[1]PERCENT ARRAY-MEAN FC&amp;P VAL'!BV253*'[1]PERCENT ARRAY-MEAN FC&amp;P VAL'!BW253+ABS('[1]PERCENT ARRAY-MEAN FC&amp;P VAL'!BX253*'[1]PERCENT ARRAY-MEAN FC&amp;P VAL'!BY253*'[1]PERCENT ARRAY-MEAN FC&amp;P VAL'!BZ253),""),""))</f>
        <v/>
      </c>
      <c r="AC253" s="12" t="str">
        <f>IF(AB253="","",'[1]PERCENT ARRAY-MEAN FC&amp;P VAL'!BU253*'[1]PERCENT ARRAY-MEAN FC&amp;P VAL'!BV253*'[1]PERCENT ARRAY-MEAN FC&amp;P VAL'!BW253-ABS('[1]PERCENT ARRAY-MEAN FC&amp;P VAL'!BX253*'[1]PERCENT ARRAY-MEAN FC&amp;P VAL'!BY253*'[1]PERCENT ARRAY-MEAN FC&amp;P VAL'!BZ253))</f>
        <v/>
      </c>
      <c r="AD253" t="str">
        <f>IF(A253="","",IF('[1]Calculation genes in KEGG path'!L251&gt;='[1]Flux and Impact'!$E$1,IF(('[1]PERCENT ARRAY-MEAN FC&amp;P VAL'!CA253*'[1]PERCENT ARRAY-MEAN FC&amp;P VAL'!CB253*'[1]PERCENT ARRAY-MEAN FC&amp;P VAL'!CC253+ABS('[1]PERCENT ARRAY-MEAN FC&amp;P VAL'!CD253*'[1]PERCENT ARRAY-MEAN FC&amp;P VAL'!CE253*'[1]PERCENT ARRAY-MEAN FC&amp;P VAL'!CF253))&gt;0,'[1]PERCENT ARRAY-MEAN FC&amp;P VAL'!CA253*'[1]PERCENT ARRAY-MEAN FC&amp;P VAL'!CB253*'[1]PERCENT ARRAY-MEAN FC&amp;P VAL'!CC253+ABS('[1]PERCENT ARRAY-MEAN FC&amp;P VAL'!CD253*'[1]PERCENT ARRAY-MEAN FC&amp;P VAL'!CE253*'[1]PERCENT ARRAY-MEAN FC&amp;P VAL'!CF253),""),""))</f>
        <v/>
      </c>
      <c r="AE253" s="12" t="str">
        <f>IF(AD253="","",'[1]PERCENT ARRAY-MEAN FC&amp;P VAL'!CA253*'[1]PERCENT ARRAY-MEAN FC&amp;P VAL'!CB253*'[1]PERCENT ARRAY-MEAN FC&amp;P VAL'!CC253-ABS('[1]PERCENT ARRAY-MEAN FC&amp;P VAL'!CD253*'[1]PERCENT ARRAY-MEAN FC&amp;P VAL'!CE253*'[1]PERCENT ARRAY-MEAN FC&amp;P VAL'!CF253))</f>
        <v/>
      </c>
      <c r="AF253" t="str">
        <f>IF(A253="","",IF('[1]Calculation genes in KEGG path'!L251&gt;='[1]Flux and Impact'!$E$1,IF(('[1]PERCENT ARRAY-MEAN FC&amp;P VAL'!CG253*'[1]PERCENT ARRAY-MEAN FC&amp;P VAL'!CH253*'[1]PERCENT ARRAY-MEAN FC&amp;P VAL'!CI253+ABS('[1]PERCENT ARRAY-MEAN FC&amp;P VAL'!CJ253*'[1]PERCENT ARRAY-MEAN FC&amp;P VAL'!CK253*'[1]PERCENT ARRAY-MEAN FC&amp;P VAL'!CL253))&gt;0,'[1]PERCENT ARRAY-MEAN FC&amp;P VAL'!CG253*'[1]PERCENT ARRAY-MEAN FC&amp;P VAL'!CH253*'[1]PERCENT ARRAY-MEAN FC&amp;P VAL'!CI253+ABS('[1]PERCENT ARRAY-MEAN FC&amp;P VAL'!CJ253*'[1]PERCENT ARRAY-MEAN FC&amp;P VAL'!CK253*'[1]PERCENT ARRAY-MEAN FC&amp;P VAL'!CL253),""),""))</f>
        <v/>
      </c>
      <c r="AG253" s="12" t="str">
        <f>IF(AF253="","",'[1]PERCENT ARRAY-MEAN FC&amp;P VAL'!CG253*'[1]PERCENT ARRAY-MEAN FC&amp;P VAL'!CH253*'[1]PERCENT ARRAY-MEAN FC&amp;P VAL'!CI253-ABS('[1]PERCENT ARRAY-MEAN FC&amp;P VAL'!CJ253*'[1]PERCENT ARRAY-MEAN FC&amp;P VAL'!CK253*'[1]PERCENT ARRAY-MEAN FC&amp;P VAL'!CL253))</f>
        <v/>
      </c>
      <c r="AH253" t="str">
        <f>IF(A253="","",IF('[1]Calculation genes in KEGG path'!L251&gt;='[1]Flux and Impact'!$E$1,IF(('[1]PERCENT ARRAY-MEAN FC&amp;P VAL'!CM253*'[1]PERCENT ARRAY-MEAN FC&amp;P VAL'!CN253*'[1]PERCENT ARRAY-MEAN FC&amp;P VAL'!CO253+ABS('[1]PERCENT ARRAY-MEAN FC&amp;P VAL'!CP253*'[1]PERCENT ARRAY-MEAN FC&amp;P VAL'!CQ253*'[1]PERCENT ARRAY-MEAN FC&amp;P VAL'!CR253))&gt;0,'[1]PERCENT ARRAY-MEAN FC&amp;P VAL'!CM253*'[1]PERCENT ARRAY-MEAN FC&amp;P VAL'!CN253*'[1]PERCENT ARRAY-MEAN FC&amp;P VAL'!CO253+ABS('[1]PERCENT ARRAY-MEAN FC&amp;P VAL'!CP253*'[1]PERCENT ARRAY-MEAN FC&amp;P VAL'!CQ253*'[1]PERCENT ARRAY-MEAN FC&amp;P VAL'!CR253),""),""))</f>
        <v/>
      </c>
      <c r="AI253" s="12" t="str">
        <f>IF(AH253="","",'[1]PERCENT ARRAY-MEAN FC&amp;P VAL'!CM253*'[1]PERCENT ARRAY-MEAN FC&amp;P VAL'!CN253*'[1]PERCENT ARRAY-MEAN FC&amp;P VAL'!CO253-ABS('[1]PERCENT ARRAY-MEAN FC&amp;P VAL'!CP253*'[1]PERCENT ARRAY-MEAN FC&amp;P VAL'!CQ253*'[1]PERCENT ARRAY-MEAN FC&amp;P VAL'!CR253))</f>
        <v/>
      </c>
      <c r="AJ253" t="str">
        <f>IF(A253="","",IF('[1]Calculation genes in KEGG path'!L251&gt;='[1]Flux and Impact'!$E$1,IF(('[1]PERCENT ARRAY-MEAN FC&amp;P VAL'!CS253*'[1]PERCENT ARRAY-MEAN FC&amp;P VAL'!CT253*'[1]PERCENT ARRAY-MEAN FC&amp;P VAL'!CU253+ABS('[1]PERCENT ARRAY-MEAN FC&amp;P VAL'!CV253*'[1]PERCENT ARRAY-MEAN FC&amp;P VAL'!CW253*'[1]PERCENT ARRAY-MEAN FC&amp;P VAL'!CX253))&gt;0,'[1]PERCENT ARRAY-MEAN FC&amp;P VAL'!CS253*'[1]PERCENT ARRAY-MEAN FC&amp;P VAL'!CT253*'[1]PERCENT ARRAY-MEAN FC&amp;P VAL'!CU253+ABS('[1]PERCENT ARRAY-MEAN FC&amp;P VAL'!CV253*'[1]PERCENT ARRAY-MEAN FC&amp;P VAL'!CW253*'[1]PERCENT ARRAY-MEAN FC&amp;P VAL'!CX253),""),""))</f>
        <v/>
      </c>
      <c r="AK253" s="12" t="str">
        <f>IF(AJ253="","",'[1]PERCENT ARRAY-MEAN FC&amp;P VAL'!CS253*'[1]PERCENT ARRAY-MEAN FC&amp;P VAL'!CT253*'[1]PERCENT ARRAY-MEAN FC&amp;P VAL'!CU253-ABS('[1]PERCENT ARRAY-MEAN FC&amp;P VAL'!CV253*'[1]PERCENT ARRAY-MEAN FC&amp;P VAL'!CW253*'[1]PERCENT ARRAY-MEAN FC&amp;P VAL'!CX253))</f>
        <v/>
      </c>
      <c r="AL253" t="str">
        <f>IF(A253="","",IF('[1]Calculation genes in KEGG path'!L251&gt;='[1]Flux and Impact'!$E$1,IF(('[1]PERCENT ARRAY-MEAN FC&amp;P VAL'!CY253*'[1]PERCENT ARRAY-MEAN FC&amp;P VAL'!CZ253*'[1]PERCENT ARRAY-MEAN FC&amp;P VAL'!DA253+ABS('[1]PERCENT ARRAY-MEAN FC&amp;P VAL'!DB253*'[1]PERCENT ARRAY-MEAN FC&amp;P VAL'!DC253*'[1]PERCENT ARRAY-MEAN FC&amp;P VAL'!DD253))&gt;0,'[1]PERCENT ARRAY-MEAN FC&amp;P VAL'!CY253*'[1]PERCENT ARRAY-MEAN FC&amp;P VAL'!CZ253*'[1]PERCENT ARRAY-MEAN FC&amp;P VAL'!DA253+ABS('[1]PERCENT ARRAY-MEAN FC&amp;P VAL'!DB253*'[1]PERCENT ARRAY-MEAN FC&amp;P VAL'!DC253*'[1]PERCENT ARRAY-MEAN FC&amp;P VAL'!DD253),""),""))</f>
        <v/>
      </c>
      <c r="AM253" s="12" t="str">
        <f>IF(AL253="","",'[1]PERCENT ARRAY-MEAN FC&amp;P VAL'!CY253*'[1]PERCENT ARRAY-MEAN FC&amp;P VAL'!CZ253*'[1]PERCENT ARRAY-MEAN FC&amp;P VAL'!DA253-ABS('[1]PERCENT ARRAY-MEAN FC&amp;P VAL'!DB253*'[1]PERCENT ARRAY-MEAN FC&amp;P VAL'!DC253*'[1]PERCENT ARRAY-MEAN FC&amp;P VAL'!DD253))</f>
        <v/>
      </c>
      <c r="AN253" t="str">
        <f>IF(A253="","",IF('[1]Calculation genes in KEGG path'!L251&gt;='[1]Flux and Impact'!$E$1,IF(('[1]PERCENT ARRAY-MEAN FC&amp;P VAL'!DE253*'[1]PERCENT ARRAY-MEAN FC&amp;P VAL'!DF253*'[1]PERCENT ARRAY-MEAN FC&amp;P VAL'!DG253+ABS('[1]PERCENT ARRAY-MEAN FC&amp;P VAL'!DH253*'[1]PERCENT ARRAY-MEAN FC&amp;P VAL'!DI253*'[1]PERCENT ARRAY-MEAN FC&amp;P VAL'!DJ253))&gt;0,'[1]PERCENT ARRAY-MEAN FC&amp;P VAL'!DE253*'[1]PERCENT ARRAY-MEAN FC&amp;P VAL'!DF253*'[1]PERCENT ARRAY-MEAN FC&amp;P VAL'!DG253+ABS('[1]PERCENT ARRAY-MEAN FC&amp;P VAL'!DH253*'[1]PERCENT ARRAY-MEAN FC&amp;P VAL'!DI253*'[1]PERCENT ARRAY-MEAN FC&amp;P VAL'!DJ253),""),""))</f>
        <v/>
      </c>
      <c r="AO253" s="12" t="str">
        <f>IF(AN253="","",'[1]PERCENT ARRAY-MEAN FC&amp;P VAL'!DE253*'[1]PERCENT ARRAY-MEAN FC&amp;P VAL'!DF253*'[1]PERCENT ARRAY-MEAN FC&amp;P VAL'!DG253-ABS('[1]PERCENT ARRAY-MEAN FC&amp;P VAL'!DH253*'[1]PERCENT ARRAY-MEAN FC&amp;P VAL'!DI253*'[1]PERCENT ARRAY-MEAN FC&amp;P VAL'!DJ253))</f>
        <v/>
      </c>
      <c r="AP253" t="str">
        <f>IF(A253="","",IF('[1]Calculation genes in KEGG path'!L251&gt;='[1]Flux and Impact'!$E$1,IF(('[1]PERCENT ARRAY-MEAN FC&amp;P VAL'!DK253*'[1]PERCENT ARRAY-MEAN FC&amp;P VAL'!DL253*'[1]PERCENT ARRAY-MEAN FC&amp;P VAL'!DM253+ABS('[1]PERCENT ARRAY-MEAN FC&amp;P VAL'!DN253*'[1]PERCENT ARRAY-MEAN FC&amp;P VAL'!DO253*'[1]PERCENT ARRAY-MEAN FC&amp;P VAL'!DP253))&gt;0,'[1]PERCENT ARRAY-MEAN FC&amp;P VAL'!DK253*'[1]PERCENT ARRAY-MEAN FC&amp;P VAL'!DL253*'[1]PERCENT ARRAY-MEAN FC&amp;P VAL'!DM253+ABS('[1]PERCENT ARRAY-MEAN FC&amp;P VAL'!DN253*'[1]PERCENT ARRAY-MEAN FC&amp;P VAL'!DO253*'[1]PERCENT ARRAY-MEAN FC&amp;P VAL'!DP253),""),""))</f>
        <v/>
      </c>
      <c r="AQ253" s="12" t="str">
        <f>IF(AP253="","",'[1]PERCENT ARRAY-MEAN FC&amp;P VAL'!DK253*'[1]PERCENT ARRAY-MEAN FC&amp;P VAL'!DL253*'[1]PERCENT ARRAY-MEAN FC&amp;P VAL'!DM253-ABS('[1]PERCENT ARRAY-MEAN FC&amp;P VAL'!DN253*'[1]PERCENT ARRAY-MEAN FC&amp;P VAL'!DO253*'[1]PERCENT ARRAY-MEAN FC&amp;P VAL'!DP253))</f>
        <v/>
      </c>
      <c r="AR253" t="str">
        <f>IF(A253="","",IF('[1]Calculation genes in KEGG path'!L251&gt;='[1]Flux and Impact'!$E$1,IF(('[1]PERCENT ARRAY-MEAN FC&amp;P VAL'!DQ253*'[1]PERCENT ARRAY-MEAN FC&amp;P VAL'!DR253*'[1]PERCENT ARRAY-MEAN FC&amp;P VAL'!DS253+ABS('[1]PERCENT ARRAY-MEAN FC&amp;P VAL'!DT253*'[1]PERCENT ARRAY-MEAN FC&amp;P VAL'!DU253*'[1]PERCENT ARRAY-MEAN FC&amp;P VAL'!DV253))&gt;0,'[1]PERCENT ARRAY-MEAN FC&amp;P VAL'!DQ253*'[1]PERCENT ARRAY-MEAN FC&amp;P VAL'!DR253*'[1]PERCENT ARRAY-MEAN FC&amp;P VAL'!DS253+ABS('[1]PERCENT ARRAY-MEAN FC&amp;P VAL'!DT253*'[1]PERCENT ARRAY-MEAN FC&amp;P VAL'!DU253*'[1]PERCENT ARRAY-MEAN FC&amp;P VAL'!DV253),""),""))</f>
        <v/>
      </c>
      <c r="AS253" s="12" t="str">
        <f>IF(AR253="","",'[1]PERCENT ARRAY-MEAN FC&amp;P VAL'!DQ253*'[1]PERCENT ARRAY-MEAN FC&amp;P VAL'!DR253*'[1]PERCENT ARRAY-MEAN FC&amp;P VAL'!DS253-ABS('[1]PERCENT ARRAY-MEAN FC&amp;P VAL'!DT253*'[1]PERCENT ARRAY-MEAN FC&amp;P VAL'!DU253*'[1]PERCENT ARRAY-MEAN FC&amp;P VAL'!DV253))</f>
        <v/>
      </c>
      <c r="AT253" s="12" t="str">
        <f t="shared" si="9"/>
        <v/>
      </c>
      <c r="AU253" s="12" t="str">
        <f t="shared" si="10"/>
        <v/>
      </c>
    </row>
    <row r="254" spans="1:47">
      <c r="A254">
        <f>'[1]Calculation genes in KEGG path'!I252</f>
        <v>0</v>
      </c>
      <c r="B254" t="e">
        <f>IF('[1]PERCENT ARRAY-MEAN FC&amp;P VAL'!A254="","",'[1]PERCENT ARRAY-MEAN FC&amp;P VAL'!A254)</f>
        <v>#N/A</v>
      </c>
      <c r="C254" t="e">
        <f>IF('[1]PERCENT ARRAY-MEAN FC&amp;P VAL'!B254="","",'[1]PERCENT ARRAY-MEAN FC&amp;P VAL'!B254)</f>
        <v>#N/A</v>
      </c>
      <c r="D254" t="e">
        <f>IF('[1]PERCENT ARRAY-MEAN FC&amp;P VAL'!C254="","",'[1]PERCENT ARRAY-MEAN FC&amp;P VAL'!C254)</f>
        <v>#N/A</v>
      </c>
      <c r="E254" s="12">
        <f t="shared" si="11"/>
        <v>0</v>
      </c>
      <c r="F254" t="str">
        <f>IF(A254="","",IF('[1]Calculation genes in KEGG path'!L252&gt;='[1]Flux and Impact'!$E$1,IF('[1]PERCENT ARRAY-MEAN FC&amp;P VAL'!G254*'[1]PERCENT ARRAY-MEAN FC&amp;P VAL'!H254*'[1]PERCENT ARRAY-MEAN FC&amp;P VAL'!I254+ABS('[1]PERCENT ARRAY-MEAN FC&amp;P VAL'!J254*'[1]PERCENT ARRAY-MEAN FC&amp;P VAL'!K254*'[1]PERCENT ARRAY-MEAN FC&amp;P VAL'!L254)&gt;0,'[1]PERCENT ARRAY-MEAN FC&amp;P VAL'!G254*'[1]PERCENT ARRAY-MEAN FC&amp;P VAL'!H254*'[1]PERCENT ARRAY-MEAN FC&amp;P VAL'!I254+ABS('[1]PERCENT ARRAY-MEAN FC&amp;P VAL'!J254*'[1]PERCENT ARRAY-MEAN FC&amp;P VAL'!K254*'[1]PERCENT ARRAY-MEAN FC&amp;P VAL'!L254),""),""))</f>
        <v/>
      </c>
      <c r="G254" s="12" t="str">
        <f>IF(F254="","",'[1]PERCENT ARRAY-MEAN FC&amp;P VAL'!G254*'[1]PERCENT ARRAY-MEAN FC&amp;P VAL'!H254*'[1]PERCENT ARRAY-MEAN FC&amp;P VAL'!I254-ABS('[1]PERCENT ARRAY-MEAN FC&amp;P VAL'!J254*'[1]PERCENT ARRAY-MEAN FC&amp;P VAL'!K254*'[1]PERCENT ARRAY-MEAN FC&amp;P VAL'!L254))</f>
        <v/>
      </c>
      <c r="H254" t="str">
        <f>IF(A254="","",IF('[1]Calculation genes in KEGG path'!L252&gt;='[1]Flux and Impact'!$E$1,IF(('[1]PERCENT ARRAY-MEAN FC&amp;P VAL'!M254*'[1]PERCENT ARRAY-MEAN FC&amp;P VAL'!N254*'[1]PERCENT ARRAY-MEAN FC&amp;P VAL'!O254+ABS('[1]PERCENT ARRAY-MEAN FC&amp;P VAL'!P254*'[1]PERCENT ARRAY-MEAN FC&amp;P VAL'!Q254*'[1]PERCENT ARRAY-MEAN FC&amp;P VAL'!R254))&gt;0,'[1]PERCENT ARRAY-MEAN FC&amp;P VAL'!M254*'[1]PERCENT ARRAY-MEAN FC&amp;P VAL'!N254*'[1]PERCENT ARRAY-MEAN FC&amp;P VAL'!O254+ABS('[1]PERCENT ARRAY-MEAN FC&amp;P VAL'!P254*'[1]PERCENT ARRAY-MEAN FC&amp;P VAL'!Q254*'[1]PERCENT ARRAY-MEAN FC&amp;P VAL'!R254),""),""))</f>
        <v/>
      </c>
      <c r="I254" s="12" t="str">
        <f>IF(H254="","",'[1]PERCENT ARRAY-MEAN FC&amp;P VAL'!M254*'[1]PERCENT ARRAY-MEAN FC&amp;P VAL'!N254*'[1]PERCENT ARRAY-MEAN FC&amp;P VAL'!O254-ABS('[1]PERCENT ARRAY-MEAN FC&amp;P VAL'!P254*'[1]PERCENT ARRAY-MEAN FC&amp;P VAL'!Q254*'[1]PERCENT ARRAY-MEAN FC&amp;P VAL'!R254))</f>
        <v/>
      </c>
      <c r="J254" t="str">
        <f>IF(A254="","",IF('[1]Calculation genes in KEGG path'!L252&gt;='[1]Flux and Impact'!$E$1,IF(('[1]PERCENT ARRAY-MEAN FC&amp;P VAL'!S254*'[1]PERCENT ARRAY-MEAN FC&amp;P VAL'!T254*'[1]PERCENT ARRAY-MEAN FC&amp;P VAL'!U254+ABS('[1]PERCENT ARRAY-MEAN FC&amp;P VAL'!V254*'[1]PERCENT ARRAY-MEAN FC&amp;P VAL'!W254*'[1]PERCENT ARRAY-MEAN FC&amp;P VAL'!X254))&gt;0,'[1]PERCENT ARRAY-MEAN FC&amp;P VAL'!S254*'[1]PERCENT ARRAY-MEAN FC&amp;P VAL'!T254*'[1]PERCENT ARRAY-MEAN FC&amp;P VAL'!U254+ABS('[1]PERCENT ARRAY-MEAN FC&amp;P VAL'!V254*'[1]PERCENT ARRAY-MEAN FC&amp;P VAL'!W254*'[1]PERCENT ARRAY-MEAN FC&amp;P VAL'!X254),""),""))</f>
        <v/>
      </c>
      <c r="K254" s="12" t="str">
        <f>IF(J254="","",'[1]PERCENT ARRAY-MEAN FC&amp;P VAL'!S254*'[1]PERCENT ARRAY-MEAN FC&amp;P VAL'!T254*'[1]PERCENT ARRAY-MEAN FC&amp;P VAL'!U254-ABS('[1]PERCENT ARRAY-MEAN FC&amp;P VAL'!V254*'[1]PERCENT ARRAY-MEAN FC&amp;P VAL'!W254*'[1]PERCENT ARRAY-MEAN FC&amp;P VAL'!X254))</f>
        <v/>
      </c>
      <c r="L254" t="str">
        <f>IF(A254="","",IF('[1]Calculation genes in KEGG path'!L252&gt;='[1]Flux and Impact'!$E$1,IF(('[1]PERCENT ARRAY-MEAN FC&amp;P VAL'!Y254*'[1]PERCENT ARRAY-MEAN FC&amp;P VAL'!Z254*'[1]PERCENT ARRAY-MEAN FC&amp;P VAL'!AA254+ABS('[1]PERCENT ARRAY-MEAN FC&amp;P VAL'!AB254*'[1]PERCENT ARRAY-MEAN FC&amp;P VAL'!AC254*'[1]PERCENT ARRAY-MEAN FC&amp;P VAL'!AD254))&gt;0,'[1]PERCENT ARRAY-MEAN FC&amp;P VAL'!Y254*'[1]PERCENT ARRAY-MEAN FC&amp;P VAL'!Z254*'[1]PERCENT ARRAY-MEAN FC&amp;P VAL'!AA254+ABS('[1]PERCENT ARRAY-MEAN FC&amp;P VAL'!AB254*'[1]PERCENT ARRAY-MEAN FC&amp;P VAL'!AC254*'[1]PERCENT ARRAY-MEAN FC&amp;P VAL'!AD254),""),""))</f>
        <v/>
      </c>
      <c r="M254" s="12" t="str">
        <f>IF(L254="","",'[1]PERCENT ARRAY-MEAN FC&amp;P VAL'!Y254*'[1]PERCENT ARRAY-MEAN FC&amp;P VAL'!Z254*'[1]PERCENT ARRAY-MEAN FC&amp;P VAL'!AA254-ABS('[1]PERCENT ARRAY-MEAN FC&amp;P VAL'!AB254*'[1]PERCENT ARRAY-MEAN FC&amp;P VAL'!AC254*'[1]PERCENT ARRAY-MEAN FC&amp;P VAL'!AD254))</f>
        <v/>
      </c>
      <c r="N254" t="str">
        <f>IF(A254="","",IF('[1]Calculation genes in KEGG path'!L252&gt;='[1]Flux and Impact'!$E$1,IF(('[1]PERCENT ARRAY-MEAN FC&amp;P VAL'!AE254*'[1]PERCENT ARRAY-MEAN FC&amp;P VAL'!AF254*'[1]PERCENT ARRAY-MEAN FC&amp;P VAL'!AG254+ABS('[1]PERCENT ARRAY-MEAN FC&amp;P VAL'!AH254*'[1]PERCENT ARRAY-MEAN FC&amp;P VAL'!AI254*'[1]PERCENT ARRAY-MEAN FC&amp;P VAL'!AJ254))&gt;0,'[1]PERCENT ARRAY-MEAN FC&amp;P VAL'!AE254*'[1]PERCENT ARRAY-MEAN FC&amp;P VAL'!AF254*'[1]PERCENT ARRAY-MEAN FC&amp;P VAL'!AG254+ABS('[1]PERCENT ARRAY-MEAN FC&amp;P VAL'!AH254*'[1]PERCENT ARRAY-MEAN FC&amp;P VAL'!AI254*'[1]PERCENT ARRAY-MEAN FC&amp;P VAL'!AJ254),""),""))</f>
        <v/>
      </c>
      <c r="O254" s="12" t="str">
        <f>IF(N254="","",'[1]PERCENT ARRAY-MEAN FC&amp;P VAL'!AE254*'[1]PERCENT ARRAY-MEAN FC&amp;P VAL'!AF254*'[1]PERCENT ARRAY-MEAN FC&amp;P VAL'!AG254-ABS('[1]PERCENT ARRAY-MEAN FC&amp;P VAL'!AH254*'[1]PERCENT ARRAY-MEAN FC&amp;P VAL'!AI254*'[1]PERCENT ARRAY-MEAN FC&amp;P VAL'!AJ254))</f>
        <v/>
      </c>
      <c r="P254" t="str">
        <f>IF(A254="","",IF('[1]Calculation genes in KEGG path'!L252&gt;='[1]Flux and Impact'!$E$1,IF(('[1]PERCENT ARRAY-MEAN FC&amp;P VAL'!AK254*'[1]PERCENT ARRAY-MEAN FC&amp;P VAL'!AL254*'[1]PERCENT ARRAY-MEAN FC&amp;P VAL'!AM254+ABS('[1]PERCENT ARRAY-MEAN FC&amp;P VAL'!AN254*'[1]PERCENT ARRAY-MEAN FC&amp;P VAL'!AO254*'[1]PERCENT ARRAY-MEAN FC&amp;P VAL'!AP254))&gt;0,'[1]PERCENT ARRAY-MEAN FC&amp;P VAL'!AK254*'[1]PERCENT ARRAY-MEAN FC&amp;P VAL'!AL254*'[1]PERCENT ARRAY-MEAN FC&amp;P VAL'!AM254+ABS('[1]PERCENT ARRAY-MEAN FC&amp;P VAL'!AN254*'[1]PERCENT ARRAY-MEAN FC&amp;P VAL'!AO254*'[1]PERCENT ARRAY-MEAN FC&amp;P VAL'!AP254),""),""))</f>
        <v/>
      </c>
      <c r="Q254" s="12" t="str">
        <f>IF(P254="","",'[1]PERCENT ARRAY-MEAN FC&amp;P VAL'!AK254*'[1]PERCENT ARRAY-MEAN FC&amp;P VAL'!AL254*'[1]PERCENT ARRAY-MEAN FC&amp;P VAL'!AM254-ABS('[1]PERCENT ARRAY-MEAN FC&amp;P VAL'!AN254*'[1]PERCENT ARRAY-MEAN FC&amp;P VAL'!AO254*'[1]PERCENT ARRAY-MEAN FC&amp;P VAL'!AP254))</f>
        <v/>
      </c>
      <c r="R254" t="str">
        <f>IF(A254="","",IF('[1]Calculation genes in KEGG path'!L252&gt;='[1]Flux and Impact'!$E$1,IF(('[1]PERCENT ARRAY-MEAN FC&amp;P VAL'!AQ254*'[1]PERCENT ARRAY-MEAN FC&amp;P VAL'!AR254*'[1]PERCENT ARRAY-MEAN FC&amp;P VAL'!AS254+ABS('[1]PERCENT ARRAY-MEAN FC&amp;P VAL'!AT254*'[1]PERCENT ARRAY-MEAN FC&amp;P VAL'!AU254*'[1]PERCENT ARRAY-MEAN FC&amp;P VAL'!AV254))&gt;0,'[1]PERCENT ARRAY-MEAN FC&amp;P VAL'!AQ254*'[1]PERCENT ARRAY-MEAN FC&amp;P VAL'!AR254*'[1]PERCENT ARRAY-MEAN FC&amp;P VAL'!AS254+ABS('[1]PERCENT ARRAY-MEAN FC&amp;P VAL'!AT254*'[1]PERCENT ARRAY-MEAN FC&amp;P VAL'!AU254*'[1]PERCENT ARRAY-MEAN FC&amp;P VAL'!AV254),""),""))</f>
        <v/>
      </c>
      <c r="S254" s="12" t="str">
        <f>IF(R254="","",'[1]PERCENT ARRAY-MEAN FC&amp;P VAL'!AQ254*'[1]PERCENT ARRAY-MEAN FC&amp;P VAL'!AR254*'[1]PERCENT ARRAY-MEAN FC&amp;P VAL'!AS254-ABS('[1]PERCENT ARRAY-MEAN FC&amp;P VAL'!AT254*'[1]PERCENT ARRAY-MEAN FC&amp;P VAL'!AU254*'[1]PERCENT ARRAY-MEAN FC&amp;P VAL'!AV254))</f>
        <v/>
      </c>
      <c r="T254" t="str">
        <f>IF(A254="","",IF('[1]Calculation genes in KEGG path'!L252&gt;='[1]Flux and Impact'!$E$1,IF(('[1]PERCENT ARRAY-MEAN FC&amp;P VAL'!AW254*'[1]PERCENT ARRAY-MEAN FC&amp;P VAL'!AX254*'[1]PERCENT ARRAY-MEAN FC&amp;P VAL'!AY254+ABS('[1]PERCENT ARRAY-MEAN FC&amp;P VAL'!AZ254*'[1]PERCENT ARRAY-MEAN FC&amp;P VAL'!BA254*'[1]PERCENT ARRAY-MEAN FC&amp;P VAL'!BB254))&gt;0,'[1]PERCENT ARRAY-MEAN FC&amp;P VAL'!AW254*'[1]PERCENT ARRAY-MEAN FC&amp;P VAL'!AX254*'[1]PERCENT ARRAY-MEAN FC&amp;P VAL'!AY254+ABS('[1]PERCENT ARRAY-MEAN FC&amp;P VAL'!AZ254*'[1]PERCENT ARRAY-MEAN FC&amp;P VAL'!BA254*'[1]PERCENT ARRAY-MEAN FC&amp;P VAL'!BB254),""),""))</f>
        <v/>
      </c>
      <c r="U254" s="12" t="str">
        <f>IF(T254="","",'[1]PERCENT ARRAY-MEAN FC&amp;P VAL'!AW254*'[1]PERCENT ARRAY-MEAN FC&amp;P VAL'!AX254*'[1]PERCENT ARRAY-MEAN FC&amp;P VAL'!AY254-ABS('[1]PERCENT ARRAY-MEAN FC&amp;P VAL'!AZ254*'[1]PERCENT ARRAY-MEAN FC&amp;P VAL'!BA254*'[1]PERCENT ARRAY-MEAN FC&amp;P VAL'!BB254))</f>
        <v/>
      </c>
      <c r="V254" t="str">
        <f>IF(A254="","",IF('[1]Calculation genes in KEGG path'!L252&gt;='[1]Flux and Impact'!$E$1,IF(('[1]PERCENT ARRAY-MEAN FC&amp;P VAL'!BC254*'[1]PERCENT ARRAY-MEAN FC&amp;P VAL'!BD254*'[1]PERCENT ARRAY-MEAN FC&amp;P VAL'!BE254+ABS('[1]PERCENT ARRAY-MEAN FC&amp;P VAL'!BF254*'[1]PERCENT ARRAY-MEAN FC&amp;P VAL'!BG254*'[1]PERCENT ARRAY-MEAN FC&amp;P VAL'!BH254))&gt;0,'[1]PERCENT ARRAY-MEAN FC&amp;P VAL'!BC254*'[1]PERCENT ARRAY-MEAN FC&amp;P VAL'!BD254*'[1]PERCENT ARRAY-MEAN FC&amp;P VAL'!BE254+ABS('[1]PERCENT ARRAY-MEAN FC&amp;P VAL'!BF254*'[1]PERCENT ARRAY-MEAN FC&amp;P VAL'!BG254*'[1]PERCENT ARRAY-MEAN FC&amp;P VAL'!BH254),""),""))</f>
        <v/>
      </c>
      <c r="W254" s="12" t="str">
        <f>IF(V254="","",'[1]PERCENT ARRAY-MEAN FC&amp;P VAL'!BC254*'[1]PERCENT ARRAY-MEAN FC&amp;P VAL'!BD254*'[1]PERCENT ARRAY-MEAN FC&amp;P VAL'!BE254-ABS('[1]PERCENT ARRAY-MEAN FC&amp;P VAL'!BF254*'[1]PERCENT ARRAY-MEAN FC&amp;P VAL'!BG254*'[1]PERCENT ARRAY-MEAN FC&amp;P VAL'!BH254))</f>
        <v/>
      </c>
      <c r="X254" t="str">
        <f>IF(A254="","",IF('[1]Calculation genes in KEGG path'!L252&gt;='[1]Flux and Impact'!$E$1,IF(('[1]PERCENT ARRAY-MEAN FC&amp;P VAL'!BI254*'[1]PERCENT ARRAY-MEAN FC&amp;P VAL'!BJ254*'[1]PERCENT ARRAY-MEAN FC&amp;P VAL'!BK254+ABS('[1]PERCENT ARRAY-MEAN FC&amp;P VAL'!BL254*'[1]PERCENT ARRAY-MEAN FC&amp;P VAL'!BM254*'[1]PERCENT ARRAY-MEAN FC&amp;P VAL'!BN254))&gt;0,'[1]PERCENT ARRAY-MEAN FC&amp;P VAL'!BI254*'[1]PERCENT ARRAY-MEAN FC&amp;P VAL'!BJ254*'[1]PERCENT ARRAY-MEAN FC&amp;P VAL'!BK254+ABS('[1]PERCENT ARRAY-MEAN FC&amp;P VAL'!BL254*'[1]PERCENT ARRAY-MEAN FC&amp;P VAL'!BM254*'[1]PERCENT ARRAY-MEAN FC&amp;P VAL'!BN254),""),""))</f>
        <v/>
      </c>
      <c r="Y254" s="12" t="str">
        <f>IF(X254="","",'[1]PERCENT ARRAY-MEAN FC&amp;P VAL'!BI254*'[1]PERCENT ARRAY-MEAN FC&amp;P VAL'!BJ254*'[1]PERCENT ARRAY-MEAN FC&amp;P VAL'!BK254-ABS('[1]PERCENT ARRAY-MEAN FC&amp;P VAL'!BL254*'[1]PERCENT ARRAY-MEAN FC&amp;P VAL'!BM254*'[1]PERCENT ARRAY-MEAN FC&amp;P VAL'!BN254))</f>
        <v/>
      </c>
      <c r="Z254" t="str">
        <f>IF(A254="","",IF('[1]Calculation genes in KEGG path'!L252&gt;='[1]Flux and Impact'!$E$1,IF(('[1]PERCENT ARRAY-MEAN FC&amp;P VAL'!BO254*'[1]PERCENT ARRAY-MEAN FC&amp;P VAL'!BP254*'[1]PERCENT ARRAY-MEAN FC&amp;P VAL'!BQ254+ABS('[1]PERCENT ARRAY-MEAN FC&amp;P VAL'!BR254*'[1]PERCENT ARRAY-MEAN FC&amp;P VAL'!BS254*'[1]PERCENT ARRAY-MEAN FC&amp;P VAL'!BT254))&gt;0,'[1]PERCENT ARRAY-MEAN FC&amp;P VAL'!BO254*'[1]PERCENT ARRAY-MEAN FC&amp;P VAL'!BP254*'[1]PERCENT ARRAY-MEAN FC&amp;P VAL'!BQ254+ABS('[1]PERCENT ARRAY-MEAN FC&amp;P VAL'!BR254*'[1]PERCENT ARRAY-MEAN FC&amp;P VAL'!BS254*'[1]PERCENT ARRAY-MEAN FC&amp;P VAL'!BT254),""),""))</f>
        <v/>
      </c>
      <c r="AA254" s="12" t="str">
        <f>IF(Z254="","",'[1]PERCENT ARRAY-MEAN FC&amp;P VAL'!BO254*'[1]PERCENT ARRAY-MEAN FC&amp;P VAL'!BP254*'[1]PERCENT ARRAY-MEAN FC&amp;P VAL'!BQ254-ABS('[1]PERCENT ARRAY-MEAN FC&amp;P VAL'!BR254*'[1]PERCENT ARRAY-MEAN FC&amp;P VAL'!BS254*'[1]PERCENT ARRAY-MEAN FC&amp;P VAL'!BT254))</f>
        <v/>
      </c>
      <c r="AB254" t="str">
        <f>IF(A254="","",IF('[1]Calculation genes in KEGG path'!L252&gt;='[1]Flux and Impact'!$E$1,IF(('[1]PERCENT ARRAY-MEAN FC&amp;P VAL'!BU254*'[1]PERCENT ARRAY-MEAN FC&amp;P VAL'!BV254*'[1]PERCENT ARRAY-MEAN FC&amp;P VAL'!BW254+ABS('[1]PERCENT ARRAY-MEAN FC&amp;P VAL'!BX254*'[1]PERCENT ARRAY-MEAN FC&amp;P VAL'!BY254*'[1]PERCENT ARRAY-MEAN FC&amp;P VAL'!BZ254))&gt;0,'[1]PERCENT ARRAY-MEAN FC&amp;P VAL'!BU254*'[1]PERCENT ARRAY-MEAN FC&amp;P VAL'!BV254*'[1]PERCENT ARRAY-MEAN FC&amp;P VAL'!BW254+ABS('[1]PERCENT ARRAY-MEAN FC&amp;P VAL'!BX254*'[1]PERCENT ARRAY-MEAN FC&amp;P VAL'!BY254*'[1]PERCENT ARRAY-MEAN FC&amp;P VAL'!BZ254),""),""))</f>
        <v/>
      </c>
      <c r="AC254" s="12" t="str">
        <f>IF(AB254="","",'[1]PERCENT ARRAY-MEAN FC&amp;P VAL'!BU254*'[1]PERCENT ARRAY-MEAN FC&amp;P VAL'!BV254*'[1]PERCENT ARRAY-MEAN FC&amp;P VAL'!BW254-ABS('[1]PERCENT ARRAY-MEAN FC&amp;P VAL'!BX254*'[1]PERCENT ARRAY-MEAN FC&amp;P VAL'!BY254*'[1]PERCENT ARRAY-MEAN FC&amp;P VAL'!BZ254))</f>
        <v/>
      </c>
      <c r="AD254" t="str">
        <f>IF(A254="","",IF('[1]Calculation genes in KEGG path'!L252&gt;='[1]Flux and Impact'!$E$1,IF(('[1]PERCENT ARRAY-MEAN FC&amp;P VAL'!CA254*'[1]PERCENT ARRAY-MEAN FC&amp;P VAL'!CB254*'[1]PERCENT ARRAY-MEAN FC&amp;P VAL'!CC254+ABS('[1]PERCENT ARRAY-MEAN FC&amp;P VAL'!CD254*'[1]PERCENT ARRAY-MEAN FC&amp;P VAL'!CE254*'[1]PERCENT ARRAY-MEAN FC&amp;P VAL'!CF254))&gt;0,'[1]PERCENT ARRAY-MEAN FC&amp;P VAL'!CA254*'[1]PERCENT ARRAY-MEAN FC&amp;P VAL'!CB254*'[1]PERCENT ARRAY-MEAN FC&amp;P VAL'!CC254+ABS('[1]PERCENT ARRAY-MEAN FC&amp;P VAL'!CD254*'[1]PERCENT ARRAY-MEAN FC&amp;P VAL'!CE254*'[1]PERCENT ARRAY-MEAN FC&amp;P VAL'!CF254),""),""))</f>
        <v/>
      </c>
      <c r="AE254" s="12" t="str">
        <f>IF(AD254="","",'[1]PERCENT ARRAY-MEAN FC&amp;P VAL'!CA254*'[1]PERCENT ARRAY-MEAN FC&amp;P VAL'!CB254*'[1]PERCENT ARRAY-MEAN FC&amp;P VAL'!CC254-ABS('[1]PERCENT ARRAY-MEAN FC&amp;P VAL'!CD254*'[1]PERCENT ARRAY-MEAN FC&amp;P VAL'!CE254*'[1]PERCENT ARRAY-MEAN FC&amp;P VAL'!CF254))</f>
        <v/>
      </c>
      <c r="AF254" t="str">
        <f>IF(A254="","",IF('[1]Calculation genes in KEGG path'!L252&gt;='[1]Flux and Impact'!$E$1,IF(('[1]PERCENT ARRAY-MEAN FC&amp;P VAL'!CG254*'[1]PERCENT ARRAY-MEAN FC&amp;P VAL'!CH254*'[1]PERCENT ARRAY-MEAN FC&amp;P VAL'!CI254+ABS('[1]PERCENT ARRAY-MEAN FC&amp;P VAL'!CJ254*'[1]PERCENT ARRAY-MEAN FC&amp;P VAL'!CK254*'[1]PERCENT ARRAY-MEAN FC&amp;P VAL'!CL254))&gt;0,'[1]PERCENT ARRAY-MEAN FC&amp;P VAL'!CG254*'[1]PERCENT ARRAY-MEAN FC&amp;P VAL'!CH254*'[1]PERCENT ARRAY-MEAN FC&amp;P VAL'!CI254+ABS('[1]PERCENT ARRAY-MEAN FC&amp;P VAL'!CJ254*'[1]PERCENT ARRAY-MEAN FC&amp;P VAL'!CK254*'[1]PERCENT ARRAY-MEAN FC&amp;P VAL'!CL254),""),""))</f>
        <v/>
      </c>
      <c r="AG254" s="12" t="str">
        <f>IF(AF254="","",'[1]PERCENT ARRAY-MEAN FC&amp;P VAL'!CG254*'[1]PERCENT ARRAY-MEAN FC&amp;P VAL'!CH254*'[1]PERCENT ARRAY-MEAN FC&amp;P VAL'!CI254-ABS('[1]PERCENT ARRAY-MEAN FC&amp;P VAL'!CJ254*'[1]PERCENT ARRAY-MEAN FC&amp;P VAL'!CK254*'[1]PERCENT ARRAY-MEAN FC&amp;P VAL'!CL254))</f>
        <v/>
      </c>
      <c r="AH254" t="str">
        <f>IF(A254="","",IF('[1]Calculation genes in KEGG path'!L252&gt;='[1]Flux and Impact'!$E$1,IF(('[1]PERCENT ARRAY-MEAN FC&amp;P VAL'!CM254*'[1]PERCENT ARRAY-MEAN FC&amp;P VAL'!CN254*'[1]PERCENT ARRAY-MEAN FC&amp;P VAL'!CO254+ABS('[1]PERCENT ARRAY-MEAN FC&amp;P VAL'!CP254*'[1]PERCENT ARRAY-MEAN FC&amp;P VAL'!CQ254*'[1]PERCENT ARRAY-MEAN FC&amp;P VAL'!CR254))&gt;0,'[1]PERCENT ARRAY-MEAN FC&amp;P VAL'!CM254*'[1]PERCENT ARRAY-MEAN FC&amp;P VAL'!CN254*'[1]PERCENT ARRAY-MEAN FC&amp;P VAL'!CO254+ABS('[1]PERCENT ARRAY-MEAN FC&amp;P VAL'!CP254*'[1]PERCENT ARRAY-MEAN FC&amp;P VAL'!CQ254*'[1]PERCENT ARRAY-MEAN FC&amp;P VAL'!CR254),""),""))</f>
        <v/>
      </c>
      <c r="AI254" s="12" t="str">
        <f>IF(AH254="","",'[1]PERCENT ARRAY-MEAN FC&amp;P VAL'!CM254*'[1]PERCENT ARRAY-MEAN FC&amp;P VAL'!CN254*'[1]PERCENT ARRAY-MEAN FC&amp;P VAL'!CO254-ABS('[1]PERCENT ARRAY-MEAN FC&amp;P VAL'!CP254*'[1]PERCENT ARRAY-MEAN FC&amp;P VAL'!CQ254*'[1]PERCENT ARRAY-MEAN FC&amp;P VAL'!CR254))</f>
        <v/>
      </c>
      <c r="AJ254" t="str">
        <f>IF(A254="","",IF('[1]Calculation genes in KEGG path'!L252&gt;='[1]Flux and Impact'!$E$1,IF(('[1]PERCENT ARRAY-MEAN FC&amp;P VAL'!CS254*'[1]PERCENT ARRAY-MEAN FC&amp;P VAL'!CT254*'[1]PERCENT ARRAY-MEAN FC&amp;P VAL'!CU254+ABS('[1]PERCENT ARRAY-MEAN FC&amp;P VAL'!CV254*'[1]PERCENT ARRAY-MEAN FC&amp;P VAL'!CW254*'[1]PERCENT ARRAY-MEAN FC&amp;P VAL'!CX254))&gt;0,'[1]PERCENT ARRAY-MEAN FC&amp;P VAL'!CS254*'[1]PERCENT ARRAY-MEAN FC&amp;P VAL'!CT254*'[1]PERCENT ARRAY-MEAN FC&amp;P VAL'!CU254+ABS('[1]PERCENT ARRAY-MEAN FC&amp;P VAL'!CV254*'[1]PERCENT ARRAY-MEAN FC&amp;P VAL'!CW254*'[1]PERCENT ARRAY-MEAN FC&amp;P VAL'!CX254),""),""))</f>
        <v/>
      </c>
      <c r="AK254" s="12" t="str">
        <f>IF(AJ254="","",'[1]PERCENT ARRAY-MEAN FC&amp;P VAL'!CS254*'[1]PERCENT ARRAY-MEAN FC&amp;P VAL'!CT254*'[1]PERCENT ARRAY-MEAN FC&amp;P VAL'!CU254-ABS('[1]PERCENT ARRAY-MEAN FC&amp;P VAL'!CV254*'[1]PERCENT ARRAY-MEAN FC&amp;P VAL'!CW254*'[1]PERCENT ARRAY-MEAN FC&amp;P VAL'!CX254))</f>
        <v/>
      </c>
      <c r="AL254" t="str">
        <f>IF(A254="","",IF('[1]Calculation genes in KEGG path'!L252&gt;='[1]Flux and Impact'!$E$1,IF(('[1]PERCENT ARRAY-MEAN FC&amp;P VAL'!CY254*'[1]PERCENT ARRAY-MEAN FC&amp;P VAL'!CZ254*'[1]PERCENT ARRAY-MEAN FC&amp;P VAL'!DA254+ABS('[1]PERCENT ARRAY-MEAN FC&amp;P VAL'!DB254*'[1]PERCENT ARRAY-MEAN FC&amp;P VAL'!DC254*'[1]PERCENT ARRAY-MEAN FC&amp;P VAL'!DD254))&gt;0,'[1]PERCENT ARRAY-MEAN FC&amp;P VAL'!CY254*'[1]PERCENT ARRAY-MEAN FC&amp;P VAL'!CZ254*'[1]PERCENT ARRAY-MEAN FC&amp;P VAL'!DA254+ABS('[1]PERCENT ARRAY-MEAN FC&amp;P VAL'!DB254*'[1]PERCENT ARRAY-MEAN FC&amp;P VAL'!DC254*'[1]PERCENT ARRAY-MEAN FC&amp;P VAL'!DD254),""),""))</f>
        <v/>
      </c>
      <c r="AM254" s="12" t="str">
        <f>IF(AL254="","",'[1]PERCENT ARRAY-MEAN FC&amp;P VAL'!CY254*'[1]PERCENT ARRAY-MEAN FC&amp;P VAL'!CZ254*'[1]PERCENT ARRAY-MEAN FC&amp;P VAL'!DA254-ABS('[1]PERCENT ARRAY-MEAN FC&amp;P VAL'!DB254*'[1]PERCENT ARRAY-MEAN FC&amp;P VAL'!DC254*'[1]PERCENT ARRAY-MEAN FC&amp;P VAL'!DD254))</f>
        <v/>
      </c>
      <c r="AN254" t="str">
        <f>IF(A254="","",IF('[1]Calculation genes in KEGG path'!L252&gt;='[1]Flux and Impact'!$E$1,IF(('[1]PERCENT ARRAY-MEAN FC&amp;P VAL'!DE254*'[1]PERCENT ARRAY-MEAN FC&amp;P VAL'!DF254*'[1]PERCENT ARRAY-MEAN FC&amp;P VAL'!DG254+ABS('[1]PERCENT ARRAY-MEAN FC&amp;P VAL'!DH254*'[1]PERCENT ARRAY-MEAN FC&amp;P VAL'!DI254*'[1]PERCENT ARRAY-MEAN FC&amp;P VAL'!DJ254))&gt;0,'[1]PERCENT ARRAY-MEAN FC&amp;P VAL'!DE254*'[1]PERCENT ARRAY-MEAN FC&amp;P VAL'!DF254*'[1]PERCENT ARRAY-MEAN FC&amp;P VAL'!DG254+ABS('[1]PERCENT ARRAY-MEAN FC&amp;P VAL'!DH254*'[1]PERCENT ARRAY-MEAN FC&amp;P VAL'!DI254*'[1]PERCENT ARRAY-MEAN FC&amp;P VAL'!DJ254),""),""))</f>
        <v/>
      </c>
      <c r="AO254" s="12" t="str">
        <f>IF(AN254="","",'[1]PERCENT ARRAY-MEAN FC&amp;P VAL'!DE254*'[1]PERCENT ARRAY-MEAN FC&amp;P VAL'!DF254*'[1]PERCENT ARRAY-MEAN FC&amp;P VAL'!DG254-ABS('[1]PERCENT ARRAY-MEAN FC&amp;P VAL'!DH254*'[1]PERCENT ARRAY-MEAN FC&amp;P VAL'!DI254*'[1]PERCENT ARRAY-MEAN FC&amp;P VAL'!DJ254))</f>
        <v/>
      </c>
      <c r="AP254" t="str">
        <f>IF(A254="","",IF('[1]Calculation genes in KEGG path'!L252&gt;='[1]Flux and Impact'!$E$1,IF(('[1]PERCENT ARRAY-MEAN FC&amp;P VAL'!DK254*'[1]PERCENT ARRAY-MEAN FC&amp;P VAL'!DL254*'[1]PERCENT ARRAY-MEAN FC&amp;P VAL'!DM254+ABS('[1]PERCENT ARRAY-MEAN FC&amp;P VAL'!DN254*'[1]PERCENT ARRAY-MEAN FC&amp;P VAL'!DO254*'[1]PERCENT ARRAY-MEAN FC&amp;P VAL'!DP254))&gt;0,'[1]PERCENT ARRAY-MEAN FC&amp;P VAL'!DK254*'[1]PERCENT ARRAY-MEAN FC&amp;P VAL'!DL254*'[1]PERCENT ARRAY-MEAN FC&amp;P VAL'!DM254+ABS('[1]PERCENT ARRAY-MEAN FC&amp;P VAL'!DN254*'[1]PERCENT ARRAY-MEAN FC&amp;P VAL'!DO254*'[1]PERCENT ARRAY-MEAN FC&amp;P VAL'!DP254),""),""))</f>
        <v/>
      </c>
      <c r="AQ254" s="12" t="str">
        <f>IF(AP254="","",'[1]PERCENT ARRAY-MEAN FC&amp;P VAL'!DK254*'[1]PERCENT ARRAY-MEAN FC&amp;P VAL'!DL254*'[1]PERCENT ARRAY-MEAN FC&amp;P VAL'!DM254-ABS('[1]PERCENT ARRAY-MEAN FC&amp;P VAL'!DN254*'[1]PERCENT ARRAY-MEAN FC&amp;P VAL'!DO254*'[1]PERCENT ARRAY-MEAN FC&amp;P VAL'!DP254))</f>
        <v/>
      </c>
      <c r="AR254" t="str">
        <f>IF(A254="","",IF('[1]Calculation genes in KEGG path'!L252&gt;='[1]Flux and Impact'!$E$1,IF(('[1]PERCENT ARRAY-MEAN FC&amp;P VAL'!DQ254*'[1]PERCENT ARRAY-MEAN FC&amp;P VAL'!DR254*'[1]PERCENT ARRAY-MEAN FC&amp;P VAL'!DS254+ABS('[1]PERCENT ARRAY-MEAN FC&amp;P VAL'!DT254*'[1]PERCENT ARRAY-MEAN FC&amp;P VAL'!DU254*'[1]PERCENT ARRAY-MEAN FC&amp;P VAL'!DV254))&gt;0,'[1]PERCENT ARRAY-MEAN FC&amp;P VAL'!DQ254*'[1]PERCENT ARRAY-MEAN FC&amp;P VAL'!DR254*'[1]PERCENT ARRAY-MEAN FC&amp;P VAL'!DS254+ABS('[1]PERCENT ARRAY-MEAN FC&amp;P VAL'!DT254*'[1]PERCENT ARRAY-MEAN FC&amp;P VAL'!DU254*'[1]PERCENT ARRAY-MEAN FC&amp;P VAL'!DV254),""),""))</f>
        <v/>
      </c>
      <c r="AS254" s="12" t="str">
        <f>IF(AR254="","",'[1]PERCENT ARRAY-MEAN FC&amp;P VAL'!DQ254*'[1]PERCENT ARRAY-MEAN FC&amp;P VAL'!DR254*'[1]PERCENT ARRAY-MEAN FC&amp;P VAL'!DS254-ABS('[1]PERCENT ARRAY-MEAN FC&amp;P VAL'!DT254*'[1]PERCENT ARRAY-MEAN FC&amp;P VAL'!DU254*'[1]PERCENT ARRAY-MEAN FC&amp;P VAL'!DV254))</f>
        <v/>
      </c>
      <c r="AT254" s="12" t="str">
        <f t="shared" si="9"/>
        <v/>
      </c>
      <c r="AU254" s="12" t="str">
        <f t="shared" si="10"/>
        <v/>
      </c>
    </row>
    <row r="255" spans="1:47">
      <c r="A255">
        <f>'[1]Calculation genes in KEGG path'!I253</f>
        <v>0</v>
      </c>
      <c r="B255" t="e">
        <f>IF('[1]PERCENT ARRAY-MEAN FC&amp;P VAL'!A255="","",'[1]PERCENT ARRAY-MEAN FC&amp;P VAL'!A255)</f>
        <v>#N/A</v>
      </c>
      <c r="C255" t="e">
        <f>IF('[1]PERCENT ARRAY-MEAN FC&amp;P VAL'!B255="","",'[1]PERCENT ARRAY-MEAN FC&amp;P VAL'!B255)</f>
        <v>#N/A</v>
      </c>
      <c r="D255" t="e">
        <f>IF('[1]PERCENT ARRAY-MEAN FC&amp;P VAL'!C255="","",'[1]PERCENT ARRAY-MEAN FC&amp;P VAL'!C255)</f>
        <v>#N/A</v>
      </c>
      <c r="E255" s="12">
        <f t="shared" si="11"/>
        <v>0</v>
      </c>
      <c r="F255" t="str">
        <f>IF(A255="","",IF('[1]Calculation genes in KEGG path'!L253&gt;='[1]Flux and Impact'!$E$1,IF('[1]PERCENT ARRAY-MEAN FC&amp;P VAL'!G255*'[1]PERCENT ARRAY-MEAN FC&amp;P VAL'!H255*'[1]PERCENT ARRAY-MEAN FC&amp;P VAL'!I255+ABS('[1]PERCENT ARRAY-MEAN FC&amp;P VAL'!J255*'[1]PERCENT ARRAY-MEAN FC&amp;P VAL'!K255*'[1]PERCENT ARRAY-MEAN FC&amp;P VAL'!L255)&gt;0,'[1]PERCENT ARRAY-MEAN FC&amp;P VAL'!G255*'[1]PERCENT ARRAY-MEAN FC&amp;P VAL'!H255*'[1]PERCENT ARRAY-MEAN FC&amp;P VAL'!I255+ABS('[1]PERCENT ARRAY-MEAN FC&amp;P VAL'!J255*'[1]PERCENT ARRAY-MEAN FC&amp;P VAL'!K255*'[1]PERCENT ARRAY-MEAN FC&amp;P VAL'!L255),""),""))</f>
        <v/>
      </c>
      <c r="G255" s="12" t="str">
        <f>IF(F255="","",'[1]PERCENT ARRAY-MEAN FC&amp;P VAL'!G255*'[1]PERCENT ARRAY-MEAN FC&amp;P VAL'!H255*'[1]PERCENT ARRAY-MEAN FC&amp;P VAL'!I255-ABS('[1]PERCENT ARRAY-MEAN FC&amp;P VAL'!J255*'[1]PERCENT ARRAY-MEAN FC&amp;P VAL'!K255*'[1]PERCENT ARRAY-MEAN FC&amp;P VAL'!L255))</f>
        <v/>
      </c>
      <c r="H255" t="str">
        <f>IF(A255="","",IF('[1]Calculation genes in KEGG path'!L253&gt;='[1]Flux and Impact'!$E$1,IF(('[1]PERCENT ARRAY-MEAN FC&amp;P VAL'!M255*'[1]PERCENT ARRAY-MEAN FC&amp;P VAL'!N255*'[1]PERCENT ARRAY-MEAN FC&amp;P VAL'!O255+ABS('[1]PERCENT ARRAY-MEAN FC&amp;P VAL'!P255*'[1]PERCENT ARRAY-MEAN FC&amp;P VAL'!Q255*'[1]PERCENT ARRAY-MEAN FC&amp;P VAL'!R255))&gt;0,'[1]PERCENT ARRAY-MEAN FC&amp;P VAL'!M255*'[1]PERCENT ARRAY-MEAN FC&amp;P VAL'!N255*'[1]PERCENT ARRAY-MEAN FC&amp;P VAL'!O255+ABS('[1]PERCENT ARRAY-MEAN FC&amp;P VAL'!P255*'[1]PERCENT ARRAY-MEAN FC&amp;P VAL'!Q255*'[1]PERCENT ARRAY-MEAN FC&amp;P VAL'!R255),""),""))</f>
        <v/>
      </c>
      <c r="I255" s="12" t="str">
        <f>IF(H255="","",'[1]PERCENT ARRAY-MEAN FC&amp;P VAL'!M255*'[1]PERCENT ARRAY-MEAN FC&amp;P VAL'!N255*'[1]PERCENT ARRAY-MEAN FC&amp;P VAL'!O255-ABS('[1]PERCENT ARRAY-MEAN FC&amp;P VAL'!P255*'[1]PERCENT ARRAY-MEAN FC&amp;P VAL'!Q255*'[1]PERCENT ARRAY-MEAN FC&amp;P VAL'!R255))</f>
        <v/>
      </c>
      <c r="J255" t="str">
        <f>IF(A255="","",IF('[1]Calculation genes in KEGG path'!L253&gt;='[1]Flux and Impact'!$E$1,IF(('[1]PERCENT ARRAY-MEAN FC&amp;P VAL'!S255*'[1]PERCENT ARRAY-MEAN FC&amp;P VAL'!T255*'[1]PERCENT ARRAY-MEAN FC&amp;P VAL'!U255+ABS('[1]PERCENT ARRAY-MEAN FC&amp;P VAL'!V255*'[1]PERCENT ARRAY-MEAN FC&amp;P VAL'!W255*'[1]PERCENT ARRAY-MEAN FC&amp;P VAL'!X255))&gt;0,'[1]PERCENT ARRAY-MEAN FC&amp;P VAL'!S255*'[1]PERCENT ARRAY-MEAN FC&amp;P VAL'!T255*'[1]PERCENT ARRAY-MEAN FC&amp;P VAL'!U255+ABS('[1]PERCENT ARRAY-MEAN FC&amp;P VAL'!V255*'[1]PERCENT ARRAY-MEAN FC&amp;P VAL'!W255*'[1]PERCENT ARRAY-MEAN FC&amp;P VAL'!X255),""),""))</f>
        <v/>
      </c>
      <c r="K255" s="12" t="str">
        <f>IF(J255="","",'[1]PERCENT ARRAY-MEAN FC&amp;P VAL'!S255*'[1]PERCENT ARRAY-MEAN FC&amp;P VAL'!T255*'[1]PERCENT ARRAY-MEAN FC&amp;P VAL'!U255-ABS('[1]PERCENT ARRAY-MEAN FC&amp;P VAL'!V255*'[1]PERCENT ARRAY-MEAN FC&amp;P VAL'!W255*'[1]PERCENT ARRAY-MEAN FC&amp;P VAL'!X255))</f>
        <v/>
      </c>
      <c r="L255" t="str">
        <f>IF(A255="","",IF('[1]Calculation genes in KEGG path'!L253&gt;='[1]Flux and Impact'!$E$1,IF(('[1]PERCENT ARRAY-MEAN FC&amp;P VAL'!Y255*'[1]PERCENT ARRAY-MEAN FC&amp;P VAL'!Z255*'[1]PERCENT ARRAY-MEAN FC&amp;P VAL'!AA255+ABS('[1]PERCENT ARRAY-MEAN FC&amp;P VAL'!AB255*'[1]PERCENT ARRAY-MEAN FC&amp;P VAL'!AC255*'[1]PERCENT ARRAY-MEAN FC&amp;P VAL'!AD255))&gt;0,'[1]PERCENT ARRAY-MEAN FC&amp;P VAL'!Y255*'[1]PERCENT ARRAY-MEAN FC&amp;P VAL'!Z255*'[1]PERCENT ARRAY-MEAN FC&amp;P VAL'!AA255+ABS('[1]PERCENT ARRAY-MEAN FC&amp;P VAL'!AB255*'[1]PERCENT ARRAY-MEAN FC&amp;P VAL'!AC255*'[1]PERCENT ARRAY-MEAN FC&amp;P VAL'!AD255),""),""))</f>
        <v/>
      </c>
      <c r="M255" s="12" t="str">
        <f>IF(L255="","",'[1]PERCENT ARRAY-MEAN FC&amp;P VAL'!Y255*'[1]PERCENT ARRAY-MEAN FC&amp;P VAL'!Z255*'[1]PERCENT ARRAY-MEAN FC&amp;P VAL'!AA255-ABS('[1]PERCENT ARRAY-MEAN FC&amp;P VAL'!AB255*'[1]PERCENT ARRAY-MEAN FC&amp;P VAL'!AC255*'[1]PERCENT ARRAY-MEAN FC&amp;P VAL'!AD255))</f>
        <v/>
      </c>
      <c r="N255" t="str">
        <f>IF(A255="","",IF('[1]Calculation genes in KEGG path'!L253&gt;='[1]Flux and Impact'!$E$1,IF(('[1]PERCENT ARRAY-MEAN FC&amp;P VAL'!AE255*'[1]PERCENT ARRAY-MEAN FC&amp;P VAL'!AF255*'[1]PERCENT ARRAY-MEAN FC&amp;P VAL'!AG255+ABS('[1]PERCENT ARRAY-MEAN FC&amp;P VAL'!AH255*'[1]PERCENT ARRAY-MEAN FC&amp;P VAL'!AI255*'[1]PERCENT ARRAY-MEAN FC&amp;P VAL'!AJ255))&gt;0,'[1]PERCENT ARRAY-MEAN FC&amp;P VAL'!AE255*'[1]PERCENT ARRAY-MEAN FC&amp;P VAL'!AF255*'[1]PERCENT ARRAY-MEAN FC&amp;P VAL'!AG255+ABS('[1]PERCENT ARRAY-MEAN FC&amp;P VAL'!AH255*'[1]PERCENT ARRAY-MEAN FC&amp;P VAL'!AI255*'[1]PERCENT ARRAY-MEAN FC&amp;P VAL'!AJ255),""),""))</f>
        <v/>
      </c>
      <c r="O255" s="12" t="str">
        <f>IF(N255="","",'[1]PERCENT ARRAY-MEAN FC&amp;P VAL'!AE255*'[1]PERCENT ARRAY-MEAN FC&amp;P VAL'!AF255*'[1]PERCENT ARRAY-MEAN FC&amp;P VAL'!AG255-ABS('[1]PERCENT ARRAY-MEAN FC&amp;P VAL'!AH255*'[1]PERCENT ARRAY-MEAN FC&amp;P VAL'!AI255*'[1]PERCENT ARRAY-MEAN FC&amp;P VAL'!AJ255))</f>
        <v/>
      </c>
      <c r="P255" t="str">
        <f>IF(A255="","",IF('[1]Calculation genes in KEGG path'!L253&gt;='[1]Flux and Impact'!$E$1,IF(('[1]PERCENT ARRAY-MEAN FC&amp;P VAL'!AK255*'[1]PERCENT ARRAY-MEAN FC&amp;P VAL'!AL255*'[1]PERCENT ARRAY-MEAN FC&amp;P VAL'!AM255+ABS('[1]PERCENT ARRAY-MEAN FC&amp;P VAL'!AN255*'[1]PERCENT ARRAY-MEAN FC&amp;P VAL'!AO255*'[1]PERCENT ARRAY-MEAN FC&amp;P VAL'!AP255))&gt;0,'[1]PERCENT ARRAY-MEAN FC&amp;P VAL'!AK255*'[1]PERCENT ARRAY-MEAN FC&amp;P VAL'!AL255*'[1]PERCENT ARRAY-MEAN FC&amp;P VAL'!AM255+ABS('[1]PERCENT ARRAY-MEAN FC&amp;P VAL'!AN255*'[1]PERCENT ARRAY-MEAN FC&amp;P VAL'!AO255*'[1]PERCENT ARRAY-MEAN FC&amp;P VAL'!AP255),""),""))</f>
        <v/>
      </c>
      <c r="Q255" s="12" t="str">
        <f>IF(P255="","",'[1]PERCENT ARRAY-MEAN FC&amp;P VAL'!AK255*'[1]PERCENT ARRAY-MEAN FC&amp;P VAL'!AL255*'[1]PERCENT ARRAY-MEAN FC&amp;P VAL'!AM255-ABS('[1]PERCENT ARRAY-MEAN FC&amp;P VAL'!AN255*'[1]PERCENT ARRAY-MEAN FC&amp;P VAL'!AO255*'[1]PERCENT ARRAY-MEAN FC&amp;P VAL'!AP255))</f>
        <v/>
      </c>
      <c r="R255" t="str">
        <f>IF(A255="","",IF('[1]Calculation genes in KEGG path'!L253&gt;='[1]Flux and Impact'!$E$1,IF(('[1]PERCENT ARRAY-MEAN FC&amp;P VAL'!AQ255*'[1]PERCENT ARRAY-MEAN FC&amp;P VAL'!AR255*'[1]PERCENT ARRAY-MEAN FC&amp;P VAL'!AS255+ABS('[1]PERCENT ARRAY-MEAN FC&amp;P VAL'!AT255*'[1]PERCENT ARRAY-MEAN FC&amp;P VAL'!AU255*'[1]PERCENT ARRAY-MEAN FC&amp;P VAL'!AV255))&gt;0,'[1]PERCENT ARRAY-MEAN FC&amp;P VAL'!AQ255*'[1]PERCENT ARRAY-MEAN FC&amp;P VAL'!AR255*'[1]PERCENT ARRAY-MEAN FC&amp;P VAL'!AS255+ABS('[1]PERCENT ARRAY-MEAN FC&amp;P VAL'!AT255*'[1]PERCENT ARRAY-MEAN FC&amp;P VAL'!AU255*'[1]PERCENT ARRAY-MEAN FC&amp;P VAL'!AV255),""),""))</f>
        <v/>
      </c>
      <c r="S255" s="12" t="str">
        <f>IF(R255="","",'[1]PERCENT ARRAY-MEAN FC&amp;P VAL'!AQ255*'[1]PERCENT ARRAY-MEAN FC&amp;P VAL'!AR255*'[1]PERCENT ARRAY-MEAN FC&amp;P VAL'!AS255-ABS('[1]PERCENT ARRAY-MEAN FC&amp;P VAL'!AT255*'[1]PERCENT ARRAY-MEAN FC&amp;P VAL'!AU255*'[1]PERCENT ARRAY-MEAN FC&amp;P VAL'!AV255))</f>
        <v/>
      </c>
      <c r="T255" t="str">
        <f>IF(A255="","",IF('[1]Calculation genes in KEGG path'!L253&gt;='[1]Flux and Impact'!$E$1,IF(('[1]PERCENT ARRAY-MEAN FC&amp;P VAL'!AW255*'[1]PERCENT ARRAY-MEAN FC&amp;P VAL'!AX255*'[1]PERCENT ARRAY-MEAN FC&amp;P VAL'!AY255+ABS('[1]PERCENT ARRAY-MEAN FC&amp;P VAL'!AZ255*'[1]PERCENT ARRAY-MEAN FC&amp;P VAL'!BA255*'[1]PERCENT ARRAY-MEAN FC&amp;P VAL'!BB255))&gt;0,'[1]PERCENT ARRAY-MEAN FC&amp;P VAL'!AW255*'[1]PERCENT ARRAY-MEAN FC&amp;P VAL'!AX255*'[1]PERCENT ARRAY-MEAN FC&amp;P VAL'!AY255+ABS('[1]PERCENT ARRAY-MEAN FC&amp;P VAL'!AZ255*'[1]PERCENT ARRAY-MEAN FC&amp;P VAL'!BA255*'[1]PERCENT ARRAY-MEAN FC&amp;P VAL'!BB255),""),""))</f>
        <v/>
      </c>
      <c r="U255" s="12" t="str">
        <f>IF(T255="","",'[1]PERCENT ARRAY-MEAN FC&amp;P VAL'!AW255*'[1]PERCENT ARRAY-MEAN FC&amp;P VAL'!AX255*'[1]PERCENT ARRAY-MEAN FC&amp;P VAL'!AY255-ABS('[1]PERCENT ARRAY-MEAN FC&amp;P VAL'!AZ255*'[1]PERCENT ARRAY-MEAN FC&amp;P VAL'!BA255*'[1]PERCENT ARRAY-MEAN FC&amp;P VAL'!BB255))</f>
        <v/>
      </c>
      <c r="V255" t="str">
        <f>IF(A255="","",IF('[1]Calculation genes in KEGG path'!L253&gt;='[1]Flux and Impact'!$E$1,IF(('[1]PERCENT ARRAY-MEAN FC&amp;P VAL'!BC255*'[1]PERCENT ARRAY-MEAN FC&amp;P VAL'!BD255*'[1]PERCENT ARRAY-MEAN FC&amp;P VAL'!BE255+ABS('[1]PERCENT ARRAY-MEAN FC&amp;P VAL'!BF255*'[1]PERCENT ARRAY-MEAN FC&amp;P VAL'!BG255*'[1]PERCENT ARRAY-MEAN FC&amp;P VAL'!BH255))&gt;0,'[1]PERCENT ARRAY-MEAN FC&amp;P VAL'!BC255*'[1]PERCENT ARRAY-MEAN FC&amp;P VAL'!BD255*'[1]PERCENT ARRAY-MEAN FC&amp;P VAL'!BE255+ABS('[1]PERCENT ARRAY-MEAN FC&amp;P VAL'!BF255*'[1]PERCENT ARRAY-MEAN FC&amp;P VAL'!BG255*'[1]PERCENT ARRAY-MEAN FC&amp;P VAL'!BH255),""),""))</f>
        <v/>
      </c>
      <c r="W255" s="12" t="str">
        <f>IF(V255="","",'[1]PERCENT ARRAY-MEAN FC&amp;P VAL'!BC255*'[1]PERCENT ARRAY-MEAN FC&amp;P VAL'!BD255*'[1]PERCENT ARRAY-MEAN FC&amp;P VAL'!BE255-ABS('[1]PERCENT ARRAY-MEAN FC&amp;P VAL'!BF255*'[1]PERCENT ARRAY-MEAN FC&amp;P VAL'!BG255*'[1]PERCENT ARRAY-MEAN FC&amp;P VAL'!BH255))</f>
        <v/>
      </c>
      <c r="X255" t="str">
        <f>IF(A255="","",IF('[1]Calculation genes in KEGG path'!L253&gt;='[1]Flux and Impact'!$E$1,IF(('[1]PERCENT ARRAY-MEAN FC&amp;P VAL'!BI255*'[1]PERCENT ARRAY-MEAN FC&amp;P VAL'!BJ255*'[1]PERCENT ARRAY-MEAN FC&amp;P VAL'!BK255+ABS('[1]PERCENT ARRAY-MEAN FC&amp;P VAL'!BL255*'[1]PERCENT ARRAY-MEAN FC&amp;P VAL'!BM255*'[1]PERCENT ARRAY-MEAN FC&amp;P VAL'!BN255))&gt;0,'[1]PERCENT ARRAY-MEAN FC&amp;P VAL'!BI255*'[1]PERCENT ARRAY-MEAN FC&amp;P VAL'!BJ255*'[1]PERCENT ARRAY-MEAN FC&amp;P VAL'!BK255+ABS('[1]PERCENT ARRAY-MEAN FC&amp;P VAL'!BL255*'[1]PERCENT ARRAY-MEAN FC&amp;P VAL'!BM255*'[1]PERCENT ARRAY-MEAN FC&amp;P VAL'!BN255),""),""))</f>
        <v/>
      </c>
      <c r="Y255" s="12" t="str">
        <f>IF(X255="","",'[1]PERCENT ARRAY-MEAN FC&amp;P VAL'!BI255*'[1]PERCENT ARRAY-MEAN FC&amp;P VAL'!BJ255*'[1]PERCENT ARRAY-MEAN FC&amp;P VAL'!BK255-ABS('[1]PERCENT ARRAY-MEAN FC&amp;P VAL'!BL255*'[1]PERCENT ARRAY-MEAN FC&amp;P VAL'!BM255*'[1]PERCENT ARRAY-MEAN FC&amp;P VAL'!BN255))</f>
        <v/>
      </c>
      <c r="Z255" t="str">
        <f>IF(A255="","",IF('[1]Calculation genes in KEGG path'!L253&gt;='[1]Flux and Impact'!$E$1,IF(('[1]PERCENT ARRAY-MEAN FC&amp;P VAL'!BO255*'[1]PERCENT ARRAY-MEAN FC&amp;P VAL'!BP255*'[1]PERCENT ARRAY-MEAN FC&amp;P VAL'!BQ255+ABS('[1]PERCENT ARRAY-MEAN FC&amp;P VAL'!BR255*'[1]PERCENT ARRAY-MEAN FC&amp;P VAL'!BS255*'[1]PERCENT ARRAY-MEAN FC&amp;P VAL'!BT255))&gt;0,'[1]PERCENT ARRAY-MEAN FC&amp;P VAL'!BO255*'[1]PERCENT ARRAY-MEAN FC&amp;P VAL'!BP255*'[1]PERCENT ARRAY-MEAN FC&amp;P VAL'!BQ255+ABS('[1]PERCENT ARRAY-MEAN FC&amp;P VAL'!BR255*'[1]PERCENT ARRAY-MEAN FC&amp;P VAL'!BS255*'[1]PERCENT ARRAY-MEAN FC&amp;P VAL'!BT255),""),""))</f>
        <v/>
      </c>
      <c r="AA255" s="12" t="str">
        <f>IF(Z255="","",'[1]PERCENT ARRAY-MEAN FC&amp;P VAL'!BO255*'[1]PERCENT ARRAY-MEAN FC&amp;P VAL'!BP255*'[1]PERCENT ARRAY-MEAN FC&amp;P VAL'!BQ255-ABS('[1]PERCENT ARRAY-MEAN FC&amp;P VAL'!BR255*'[1]PERCENT ARRAY-MEAN FC&amp;P VAL'!BS255*'[1]PERCENT ARRAY-MEAN FC&amp;P VAL'!BT255))</f>
        <v/>
      </c>
      <c r="AB255" t="str">
        <f>IF(A255="","",IF('[1]Calculation genes in KEGG path'!L253&gt;='[1]Flux and Impact'!$E$1,IF(('[1]PERCENT ARRAY-MEAN FC&amp;P VAL'!BU255*'[1]PERCENT ARRAY-MEAN FC&amp;P VAL'!BV255*'[1]PERCENT ARRAY-MEAN FC&amp;P VAL'!BW255+ABS('[1]PERCENT ARRAY-MEAN FC&amp;P VAL'!BX255*'[1]PERCENT ARRAY-MEAN FC&amp;P VAL'!BY255*'[1]PERCENT ARRAY-MEAN FC&amp;P VAL'!BZ255))&gt;0,'[1]PERCENT ARRAY-MEAN FC&amp;P VAL'!BU255*'[1]PERCENT ARRAY-MEAN FC&amp;P VAL'!BV255*'[1]PERCENT ARRAY-MEAN FC&amp;P VAL'!BW255+ABS('[1]PERCENT ARRAY-MEAN FC&amp;P VAL'!BX255*'[1]PERCENT ARRAY-MEAN FC&amp;P VAL'!BY255*'[1]PERCENT ARRAY-MEAN FC&amp;P VAL'!BZ255),""),""))</f>
        <v/>
      </c>
      <c r="AC255" s="12" t="str">
        <f>IF(AB255="","",'[1]PERCENT ARRAY-MEAN FC&amp;P VAL'!BU255*'[1]PERCENT ARRAY-MEAN FC&amp;P VAL'!BV255*'[1]PERCENT ARRAY-MEAN FC&amp;P VAL'!BW255-ABS('[1]PERCENT ARRAY-MEAN FC&amp;P VAL'!BX255*'[1]PERCENT ARRAY-MEAN FC&amp;P VAL'!BY255*'[1]PERCENT ARRAY-MEAN FC&amp;P VAL'!BZ255))</f>
        <v/>
      </c>
      <c r="AD255" t="str">
        <f>IF(A255="","",IF('[1]Calculation genes in KEGG path'!L253&gt;='[1]Flux and Impact'!$E$1,IF(('[1]PERCENT ARRAY-MEAN FC&amp;P VAL'!CA255*'[1]PERCENT ARRAY-MEAN FC&amp;P VAL'!CB255*'[1]PERCENT ARRAY-MEAN FC&amp;P VAL'!CC255+ABS('[1]PERCENT ARRAY-MEAN FC&amp;P VAL'!CD255*'[1]PERCENT ARRAY-MEAN FC&amp;P VAL'!CE255*'[1]PERCENT ARRAY-MEAN FC&amp;P VAL'!CF255))&gt;0,'[1]PERCENT ARRAY-MEAN FC&amp;P VAL'!CA255*'[1]PERCENT ARRAY-MEAN FC&amp;P VAL'!CB255*'[1]PERCENT ARRAY-MEAN FC&amp;P VAL'!CC255+ABS('[1]PERCENT ARRAY-MEAN FC&amp;P VAL'!CD255*'[1]PERCENT ARRAY-MEAN FC&amp;P VAL'!CE255*'[1]PERCENT ARRAY-MEAN FC&amp;P VAL'!CF255),""),""))</f>
        <v/>
      </c>
      <c r="AE255" s="12" t="str">
        <f>IF(AD255="","",'[1]PERCENT ARRAY-MEAN FC&amp;P VAL'!CA255*'[1]PERCENT ARRAY-MEAN FC&amp;P VAL'!CB255*'[1]PERCENT ARRAY-MEAN FC&amp;P VAL'!CC255-ABS('[1]PERCENT ARRAY-MEAN FC&amp;P VAL'!CD255*'[1]PERCENT ARRAY-MEAN FC&amp;P VAL'!CE255*'[1]PERCENT ARRAY-MEAN FC&amp;P VAL'!CF255))</f>
        <v/>
      </c>
      <c r="AF255" t="str">
        <f>IF(A255="","",IF('[1]Calculation genes in KEGG path'!L253&gt;='[1]Flux and Impact'!$E$1,IF(('[1]PERCENT ARRAY-MEAN FC&amp;P VAL'!CG255*'[1]PERCENT ARRAY-MEAN FC&amp;P VAL'!CH255*'[1]PERCENT ARRAY-MEAN FC&amp;P VAL'!CI255+ABS('[1]PERCENT ARRAY-MEAN FC&amp;P VAL'!CJ255*'[1]PERCENT ARRAY-MEAN FC&amp;P VAL'!CK255*'[1]PERCENT ARRAY-MEAN FC&amp;P VAL'!CL255))&gt;0,'[1]PERCENT ARRAY-MEAN FC&amp;P VAL'!CG255*'[1]PERCENT ARRAY-MEAN FC&amp;P VAL'!CH255*'[1]PERCENT ARRAY-MEAN FC&amp;P VAL'!CI255+ABS('[1]PERCENT ARRAY-MEAN FC&amp;P VAL'!CJ255*'[1]PERCENT ARRAY-MEAN FC&amp;P VAL'!CK255*'[1]PERCENT ARRAY-MEAN FC&amp;P VAL'!CL255),""),""))</f>
        <v/>
      </c>
      <c r="AG255" s="12" t="str">
        <f>IF(AF255="","",'[1]PERCENT ARRAY-MEAN FC&amp;P VAL'!CG255*'[1]PERCENT ARRAY-MEAN FC&amp;P VAL'!CH255*'[1]PERCENT ARRAY-MEAN FC&amp;P VAL'!CI255-ABS('[1]PERCENT ARRAY-MEAN FC&amp;P VAL'!CJ255*'[1]PERCENT ARRAY-MEAN FC&amp;P VAL'!CK255*'[1]PERCENT ARRAY-MEAN FC&amp;P VAL'!CL255))</f>
        <v/>
      </c>
      <c r="AH255" t="str">
        <f>IF(A255="","",IF('[1]Calculation genes in KEGG path'!L253&gt;='[1]Flux and Impact'!$E$1,IF(('[1]PERCENT ARRAY-MEAN FC&amp;P VAL'!CM255*'[1]PERCENT ARRAY-MEAN FC&amp;P VAL'!CN255*'[1]PERCENT ARRAY-MEAN FC&amp;P VAL'!CO255+ABS('[1]PERCENT ARRAY-MEAN FC&amp;P VAL'!CP255*'[1]PERCENT ARRAY-MEAN FC&amp;P VAL'!CQ255*'[1]PERCENT ARRAY-MEAN FC&amp;P VAL'!CR255))&gt;0,'[1]PERCENT ARRAY-MEAN FC&amp;P VAL'!CM255*'[1]PERCENT ARRAY-MEAN FC&amp;P VAL'!CN255*'[1]PERCENT ARRAY-MEAN FC&amp;P VAL'!CO255+ABS('[1]PERCENT ARRAY-MEAN FC&amp;P VAL'!CP255*'[1]PERCENT ARRAY-MEAN FC&amp;P VAL'!CQ255*'[1]PERCENT ARRAY-MEAN FC&amp;P VAL'!CR255),""),""))</f>
        <v/>
      </c>
      <c r="AI255" s="12" t="str">
        <f>IF(AH255="","",'[1]PERCENT ARRAY-MEAN FC&amp;P VAL'!CM255*'[1]PERCENT ARRAY-MEAN FC&amp;P VAL'!CN255*'[1]PERCENT ARRAY-MEAN FC&amp;P VAL'!CO255-ABS('[1]PERCENT ARRAY-MEAN FC&amp;P VAL'!CP255*'[1]PERCENT ARRAY-MEAN FC&amp;P VAL'!CQ255*'[1]PERCENT ARRAY-MEAN FC&amp;P VAL'!CR255))</f>
        <v/>
      </c>
      <c r="AJ255" t="str">
        <f>IF(A255="","",IF('[1]Calculation genes in KEGG path'!L253&gt;='[1]Flux and Impact'!$E$1,IF(('[1]PERCENT ARRAY-MEAN FC&amp;P VAL'!CS255*'[1]PERCENT ARRAY-MEAN FC&amp;P VAL'!CT255*'[1]PERCENT ARRAY-MEAN FC&amp;P VAL'!CU255+ABS('[1]PERCENT ARRAY-MEAN FC&amp;P VAL'!CV255*'[1]PERCENT ARRAY-MEAN FC&amp;P VAL'!CW255*'[1]PERCENT ARRAY-MEAN FC&amp;P VAL'!CX255))&gt;0,'[1]PERCENT ARRAY-MEAN FC&amp;P VAL'!CS255*'[1]PERCENT ARRAY-MEAN FC&amp;P VAL'!CT255*'[1]PERCENT ARRAY-MEAN FC&amp;P VAL'!CU255+ABS('[1]PERCENT ARRAY-MEAN FC&amp;P VAL'!CV255*'[1]PERCENT ARRAY-MEAN FC&amp;P VAL'!CW255*'[1]PERCENT ARRAY-MEAN FC&amp;P VAL'!CX255),""),""))</f>
        <v/>
      </c>
      <c r="AK255" s="12" t="str">
        <f>IF(AJ255="","",'[1]PERCENT ARRAY-MEAN FC&amp;P VAL'!CS255*'[1]PERCENT ARRAY-MEAN FC&amp;P VAL'!CT255*'[1]PERCENT ARRAY-MEAN FC&amp;P VAL'!CU255-ABS('[1]PERCENT ARRAY-MEAN FC&amp;P VAL'!CV255*'[1]PERCENT ARRAY-MEAN FC&amp;P VAL'!CW255*'[1]PERCENT ARRAY-MEAN FC&amp;P VAL'!CX255))</f>
        <v/>
      </c>
      <c r="AL255" t="str">
        <f>IF(A255="","",IF('[1]Calculation genes in KEGG path'!L253&gt;='[1]Flux and Impact'!$E$1,IF(('[1]PERCENT ARRAY-MEAN FC&amp;P VAL'!CY255*'[1]PERCENT ARRAY-MEAN FC&amp;P VAL'!CZ255*'[1]PERCENT ARRAY-MEAN FC&amp;P VAL'!DA255+ABS('[1]PERCENT ARRAY-MEAN FC&amp;P VAL'!DB255*'[1]PERCENT ARRAY-MEAN FC&amp;P VAL'!DC255*'[1]PERCENT ARRAY-MEAN FC&amp;P VAL'!DD255))&gt;0,'[1]PERCENT ARRAY-MEAN FC&amp;P VAL'!CY255*'[1]PERCENT ARRAY-MEAN FC&amp;P VAL'!CZ255*'[1]PERCENT ARRAY-MEAN FC&amp;P VAL'!DA255+ABS('[1]PERCENT ARRAY-MEAN FC&amp;P VAL'!DB255*'[1]PERCENT ARRAY-MEAN FC&amp;P VAL'!DC255*'[1]PERCENT ARRAY-MEAN FC&amp;P VAL'!DD255),""),""))</f>
        <v/>
      </c>
      <c r="AM255" s="12" t="str">
        <f>IF(AL255="","",'[1]PERCENT ARRAY-MEAN FC&amp;P VAL'!CY255*'[1]PERCENT ARRAY-MEAN FC&amp;P VAL'!CZ255*'[1]PERCENT ARRAY-MEAN FC&amp;P VAL'!DA255-ABS('[1]PERCENT ARRAY-MEAN FC&amp;P VAL'!DB255*'[1]PERCENT ARRAY-MEAN FC&amp;P VAL'!DC255*'[1]PERCENT ARRAY-MEAN FC&amp;P VAL'!DD255))</f>
        <v/>
      </c>
      <c r="AN255" t="str">
        <f>IF(A255="","",IF('[1]Calculation genes in KEGG path'!L253&gt;='[1]Flux and Impact'!$E$1,IF(('[1]PERCENT ARRAY-MEAN FC&amp;P VAL'!DE255*'[1]PERCENT ARRAY-MEAN FC&amp;P VAL'!DF255*'[1]PERCENT ARRAY-MEAN FC&amp;P VAL'!DG255+ABS('[1]PERCENT ARRAY-MEAN FC&amp;P VAL'!DH255*'[1]PERCENT ARRAY-MEAN FC&amp;P VAL'!DI255*'[1]PERCENT ARRAY-MEAN FC&amp;P VAL'!DJ255))&gt;0,'[1]PERCENT ARRAY-MEAN FC&amp;P VAL'!DE255*'[1]PERCENT ARRAY-MEAN FC&amp;P VAL'!DF255*'[1]PERCENT ARRAY-MEAN FC&amp;P VAL'!DG255+ABS('[1]PERCENT ARRAY-MEAN FC&amp;P VAL'!DH255*'[1]PERCENT ARRAY-MEAN FC&amp;P VAL'!DI255*'[1]PERCENT ARRAY-MEAN FC&amp;P VAL'!DJ255),""),""))</f>
        <v/>
      </c>
      <c r="AO255" s="12" t="str">
        <f>IF(AN255="","",'[1]PERCENT ARRAY-MEAN FC&amp;P VAL'!DE255*'[1]PERCENT ARRAY-MEAN FC&amp;P VAL'!DF255*'[1]PERCENT ARRAY-MEAN FC&amp;P VAL'!DG255-ABS('[1]PERCENT ARRAY-MEAN FC&amp;P VAL'!DH255*'[1]PERCENT ARRAY-MEAN FC&amp;P VAL'!DI255*'[1]PERCENT ARRAY-MEAN FC&amp;P VAL'!DJ255))</f>
        <v/>
      </c>
      <c r="AP255" t="str">
        <f>IF(A255="","",IF('[1]Calculation genes in KEGG path'!L253&gt;='[1]Flux and Impact'!$E$1,IF(('[1]PERCENT ARRAY-MEAN FC&amp;P VAL'!DK255*'[1]PERCENT ARRAY-MEAN FC&amp;P VAL'!DL255*'[1]PERCENT ARRAY-MEAN FC&amp;P VAL'!DM255+ABS('[1]PERCENT ARRAY-MEAN FC&amp;P VAL'!DN255*'[1]PERCENT ARRAY-MEAN FC&amp;P VAL'!DO255*'[1]PERCENT ARRAY-MEAN FC&amp;P VAL'!DP255))&gt;0,'[1]PERCENT ARRAY-MEAN FC&amp;P VAL'!DK255*'[1]PERCENT ARRAY-MEAN FC&amp;P VAL'!DL255*'[1]PERCENT ARRAY-MEAN FC&amp;P VAL'!DM255+ABS('[1]PERCENT ARRAY-MEAN FC&amp;P VAL'!DN255*'[1]PERCENT ARRAY-MEAN FC&amp;P VAL'!DO255*'[1]PERCENT ARRAY-MEAN FC&amp;P VAL'!DP255),""),""))</f>
        <v/>
      </c>
      <c r="AQ255" s="12" t="str">
        <f>IF(AP255="","",'[1]PERCENT ARRAY-MEAN FC&amp;P VAL'!DK255*'[1]PERCENT ARRAY-MEAN FC&amp;P VAL'!DL255*'[1]PERCENT ARRAY-MEAN FC&amp;P VAL'!DM255-ABS('[1]PERCENT ARRAY-MEAN FC&amp;P VAL'!DN255*'[1]PERCENT ARRAY-MEAN FC&amp;P VAL'!DO255*'[1]PERCENT ARRAY-MEAN FC&amp;P VAL'!DP255))</f>
        <v/>
      </c>
      <c r="AR255" t="str">
        <f>IF(A255="","",IF('[1]Calculation genes in KEGG path'!L253&gt;='[1]Flux and Impact'!$E$1,IF(('[1]PERCENT ARRAY-MEAN FC&amp;P VAL'!DQ255*'[1]PERCENT ARRAY-MEAN FC&amp;P VAL'!DR255*'[1]PERCENT ARRAY-MEAN FC&amp;P VAL'!DS255+ABS('[1]PERCENT ARRAY-MEAN FC&amp;P VAL'!DT255*'[1]PERCENT ARRAY-MEAN FC&amp;P VAL'!DU255*'[1]PERCENT ARRAY-MEAN FC&amp;P VAL'!DV255))&gt;0,'[1]PERCENT ARRAY-MEAN FC&amp;P VAL'!DQ255*'[1]PERCENT ARRAY-MEAN FC&amp;P VAL'!DR255*'[1]PERCENT ARRAY-MEAN FC&amp;P VAL'!DS255+ABS('[1]PERCENT ARRAY-MEAN FC&amp;P VAL'!DT255*'[1]PERCENT ARRAY-MEAN FC&amp;P VAL'!DU255*'[1]PERCENT ARRAY-MEAN FC&amp;P VAL'!DV255),""),""))</f>
        <v/>
      </c>
      <c r="AS255" s="12" t="str">
        <f>IF(AR255="","",'[1]PERCENT ARRAY-MEAN FC&amp;P VAL'!DQ255*'[1]PERCENT ARRAY-MEAN FC&amp;P VAL'!DR255*'[1]PERCENT ARRAY-MEAN FC&amp;P VAL'!DS255-ABS('[1]PERCENT ARRAY-MEAN FC&amp;P VAL'!DT255*'[1]PERCENT ARRAY-MEAN FC&amp;P VAL'!DU255*'[1]PERCENT ARRAY-MEAN FC&amp;P VAL'!DV255))</f>
        <v/>
      </c>
      <c r="AT255" s="12" t="str">
        <f t="shared" si="9"/>
        <v/>
      </c>
      <c r="AU255" s="12" t="str">
        <f t="shared" si="10"/>
        <v/>
      </c>
    </row>
    <row r="256" spans="1:47">
      <c r="A256">
        <f>'[1]Calculation genes in KEGG path'!I254</f>
        <v>0</v>
      </c>
      <c r="B256" t="e">
        <f>IF('[1]PERCENT ARRAY-MEAN FC&amp;P VAL'!A256="","",'[1]PERCENT ARRAY-MEAN FC&amp;P VAL'!A256)</f>
        <v>#N/A</v>
      </c>
      <c r="C256" t="e">
        <f>IF('[1]PERCENT ARRAY-MEAN FC&amp;P VAL'!B256="","",'[1]PERCENT ARRAY-MEAN FC&amp;P VAL'!B256)</f>
        <v>#N/A</v>
      </c>
      <c r="D256" t="e">
        <f>IF('[1]PERCENT ARRAY-MEAN FC&amp;P VAL'!C256="","",'[1]PERCENT ARRAY-MEAN FC&amp;P VAL'!C256)</f>
        <v>#N/A</v>
      </c>
      <c r="E256" s="12">
        <f t="shared" si="11"/>
        <v>0</v>
      </c>
      <c r="F256" t="str">
        <f>IF(A256="","",IF('[1]Calculation genes in KEGG path'!L254&gt;='[1]Flux and Impact'!$E$1,IF('[1]PERCENT ARRAY-MEAN FC&amp;P VAL'!G256*'[1]PERCENT ARRAY-MEAN FC&amp;P VAL'!H256*'[1]PERCENT ARRAY-MEAN FC&amp;P VAL'!I256+ABS('[1]PERCENT ARRAY-MEAN FC&amp;P VAL'!J256*'[1]PERCENT ARRAY-MEAN FC&amp;P VAL'!K256*'[1]PERCENT ARRAY-MEAN FC&amp;P VAL'!L256)&gt;0,'[1]PERCENT ARRAY-MEAN FC&amp;P VAL'!G256*'[1]PERCENT ARRAY-MEAN FC&amp;P VAL'!H256*'[1]PERCENT ARRAY-MEAN FC&amp;P VAL'!I256+ABS('[1]PERCENT ARRAY-MEAN FC&amp;P VAL'!J256*'[1]PERCENT ARRAY-MEAN FC&amp;P VAL'!K256*'[1]PERCENT ARRAY-MEAN FC&amp;P VAL'!L256),""),""))</f>
        <v/>
      </c>
      <c r="G256" s="12" t="str">
        <f>IF(F256="","",'[1]PERCENT ARRAY-MEAN FC&amp;P VAL'!G256*'[1]PERCENT ARRAY-MEAN FC&amp;P VAL'!H256*'[1]PERCENT ARRAY-MEAN FC&amp;P VAL'!I256-ABS('[1]PERCENT ARRAY-MEAN FC&amp;P VAL'!J256*'[1]PERCENT ARRAY-MEAN FC&amp;P VAL'!K256*'[1]PERCENT ARRAY-MEAN FC&amp;P VAL'!L256))</f>
        <v/>
      </c>
      <c r="H256" t="str">
        <f>IF(A256="","",IF('[1]Calculation genes in KEGG path'!L254&gt;='[1]Flux and Impact'!$E$1,IF(('[1]PERCENT ARRAY-MEAN FC&amp;P VAL'!M256*'[1]PERCENT ARRAY-MEAN FC&amp;P VAL'!N256*'[1]PERCENT ARRAY-MEAN FC&amp;P VAL'!O256+ABS('[1]PERCENT ARRAY-MEAN FC&amp;P VAL'!P256*'[1]PERCENT ARRAY-MEAN FC&amp;P VAL'!Q256*'[1]PERCENT ARRAY-MEAN FC&amp;P VAL'!R256))&gt;0,'[1]PERCENT ARRAY-MEAN FC&amp;P VAL'!M256*'[1]PERCENT ARRAY-MEAN FC&amp;P VAL'!N256*'[1]PERCENT ARRAY-MEAN FC&amp;P VAL'!O256+ABS('[1]PERCENT ARRAY-MEAN FC&amp;P VAL'!P256*'[1]PERCENT ARRAY-MEAN FC&amp;P VAL'!Q256*'[1]PERCENT ARRAY-MEAN FC&amp;P VAL'!R256),""),""))</f>
        <v/>
      </c>
      <c r="I256" s="12" t="str">
        <f>IF(H256="","",'[1]PERCENT ARRAY-MEAN FC&amp;P VAL'!M256*'[1]PERCENT ARRAY-MEAN FC&amp;P VAL'!N256*'[1]PERCENT ARRAY-MEAN FC&amp;P VAL'!O256-ABS('[1]PERCENT ARRAY-MEAN FC&amp;P VAL'!P256*'[1]PERCENT ARRAY-MEAN FC&amp;P VAL'!Q256*'[1]PERCENT ARRAY-MEAN FC&amp;P VAL'!R256))</f>
        <v/>
      </c>
      <c r="J256" t="str">
        <f>IF(A256="","",IF('[1]Calculation genes in KEGG path'!L254&gt;='[1]Flux and Impact'!$E$1,IF(('[1]PERCENT ARRAY-MEAN FC&amp;P VAL'!S256*'[1]PERCENT ARRAY-MEAN FC&amp;P VAL'!T256*'[1]PERCENT ARRAY-MEAN FC&amp;P VAL'!U256+ABS('[1]PERCENT ARRAY-MEAN FC&amp;P VAL'!V256*'[1]PERCENT ARRAY-MEAN FC&amp;P VAL'!W256*'[1]PERCENT ARRAY-MEAN FC&amp;P VAL'!X256))&gt;0,'[1]PERCENT ARRAY-MEAN FC&amp;P VAL'!S256*'[1]PERCENT ARRAY-MEAN FC&amp;P VAL'!T256*'[1]PERCENT ARRAY-MEAN FC&amp;P VAL'!U256+ABS('[1]PERCENT ARRAY-MEAN FC&amp;P VAL'!V256*'[1]PERCENT ARRAY-MEAN FC&amp;P VAL'!W256*'[1]PERCENT ARRAY-MEAN FC&amp;P VAL'!X256),""),""))</f>
        <v/>
      </c>
      <c r="K256" s="12" t="str">
        <f>IF(J256="","",'[1]PERCENT ARRAY-MEAN FC&amp;P VAL'!S256*'[1]PERCENT ARRAY-MEAN FC&amp;P VAL'!T256*'[1]PERCENT ARRAY-MEAN FC&amp;P VAL'!U256-ABS('[1]PERCENT ARRAY-MEAN FC&amp;P VAL'!V256*'[1]PERCENT ARRAY-MEAN FC&amp;P VAL'!W256*'[1]PERCENT ARRAY-MEAN FC&amp;P VAL'!X256))</f>
        <v/>
      </c>
      <c r="L256" t="str">
        <f>IF(A256="","",IF('[1]Calculation genes in KEGG path'!L254&gt;='[1]Flux and Impact'!$E$1,IF(('[1]PERCENT ARRAY-MEAN FC&amp;P VAL'!Y256*'[1]PERCENT ARRAY-MEAN FC&amp;P VAL'!Z256*'[1]PERCENT ARRAY-MEAN FC&amp;P VAL'!AA256+ABS('[1]PERCENT ARRAY-MEAN FC&amp;P VAL'!AB256*'[1]PERCENT ARRAY-MEAN FC&amp;P VAL'!AC256*'[1]PERCENT ARRAY-MEAN FC&amp;P VAL'!AD256))&gt;0,'[1]PERCENT ARRAY-MEAN FC&amp;P VAL'!Y256*'[1]PERCENT ARRAY-MEAN FC&amp;P VAL'!Z256*'[1]PERCENT ARRAY-MEAN FC&amp;P VAL'!AA256+ABS('[1]PERCENT ARRAY-MEAN FC&amp;P VAL'!AB256*'[1]PERCENT ARRAY-MEAN FC&amp;P VAL'!AC256*'[1]PERCENT ARRAY-MEAN FC&amp;P VAL'!AD256),""),""))</f>
        <v/>
      </c>
      <c r="M256" s="12" t="str">
        <f>IF(L256="","",'[1]PERCENT ARRAY-MEAN FC&amp;P VAL'!Y256*'[1]PERCENT ARRAY-MEAN FC&amp;P VAL'!Z256*'[1]PERCENT ARRAY-MEAN FC&amp;P VAL'!AA256-ABS('[1]PERCENT ARRAY-MEAN FC&amp;P VAL'!AB256*'[1]PERCENT ARRAY-MEAN FC&amp;P VAL'!AC256*'[1]PERCENT ARRAY-MEAN FC&amp;P VAL'!AD256))</f>
        <v/>
      </c>
      <c r="N256" t="str">
        <f>IF(A256="","",IF('[1]Calculation genes in KEGG path'!L254&gt;='[1]Flux and Impact'!$E$1,IF(('[1]PERCENT ARRAY-MEAN FC&amp;P VAL'!AE256*'[1]PERCENT ARRAY-MEAN FC&amp;P VAL'!AF256*'[1]PERCENT ARRAY-MEAN FC&amp;P VAL'!AG256+ABS('[1]PERCENT ARRAY-MEAN FC&amp;P VAL'!AH256*'[1]PERCENT ARRAY-MEAN FC&amp;P VAL'!AI256*'[1]PERCENT ARRAY-MEAN FC&amp;P VAL'!AJ256))&gt;0,'[1]PERCENT ARRAY-MEAN FC&amp;P VAL'!AE256*'[1]PERCENT ARRAY-MEAN FC&amp;P VAL'!AF256*'[1]PERCENT ARRAY-MEAN FC&amp;P VAL'!AG256+ABS('[1]PERCENT ARRAY-MEAN FC&amp;P VAL'!AH256*'[1]PERCENT ARRAY-MEAN FC&amp;P VAL'!AI256*'[1]PERCENT ARRAY-MEAN FC&amp;P VAL'!AJ256),""),""))</f>
        <v/>
      </c>
      <c r="O256" s="12" t="str">
        <f>IF(N256="","",'[1]PERCENT ARRAY-MEAN FC&amp;P VAL'!AE256*'[1]PERCENT ARRAY-MEAN FC&amp;P VAL'!AF256*'[1]PERCENT ARRAY-MEAN FC&amp;P VAL'!AG256-ABS('[1]PERCENT ARRAY-MEAN FC&amp;P VAL'!AH256*'[1]PERCENT ARRAY-MEAN FC&amp;P VAL'!AI256*'[1]PERCENT ARRAY-MEAN FC&amp;P VAL'!AJ256))</f>
        <v/>
      </c>
      <c r="P256" t="str">
        <f>IF(A256="","",IF('[1]Calculation genes in KEGG path'!L254&gt;='[1]Flux and Impact'!$E$1,IF(('[1]PERCENT ARRAY-MEAN FC&amp;P VAL'!AK256*'[1]PERCENT ARRAY-MEAN FC&amp;P VAL'!AL256*'[1]PERCENT ARRAY-MEAN FC&amp;P VAL'!AM256+ABS('[1]PERCENT ARRAY-MEAN FC&amp;P VAL'!AN256*'[1]PERCENT ARRAY-MEAN FC&amp;P VAL'!AO256*'[1]PERCENT ARRAY-MEAN FC&amp;P VAL'!AP256))&gt;0,'[1]PERCENT ARRAY-MEAN FC&amp;P VAL'!AK256*'[1]PERCENT ARRAY-MEAN FC&amp;P VAL'!AL256*'[1]PERCENT ARRAY-MEAN FC&amp;P VAL'!AM256+ABS('[1]PERCENT ARRAY-MEAN FC&amp;P VAL'!AN256*'[1]PERCENT ARRAY-MEAN FC&amp;P VAL'!AO256*'[1]PERCENT ARRAY-MEAN FC&amp;P VAL'!AP256),""),""))</f>
        <v/>
      </c>
      <c r="Q256" s="12" t="str">
        <f>IF(P256="","",'[1]PERCENT ARRAY-MEAN FC&amp;P VAL'!AK256*'[1]PERCENT ARRAY-MEAN FC&amp;P VAL'!AL256*'[1]PERCENT ARRAY-MEAN FC&amp;P VAL'!AM256-ABS('[1]PERCENT ARRAY-MEAN FC&amp;P VAL'!AN256*'[1]PERCENT ARRAY-MEAN FC&amp;P VAL'!AO256*'[1]PERCENT ARRAY-MEAN FC&amp;P VAL'!AP256))</f>
        <v/>
      </c>
      <c r="R256" t="str">
        <f>IF(A256="","",IF('[1]Calculation genes in KEGG path'!L254&gt;='[1]Flux and Impact'!$E$1,IF(('[1]PERCENT ARRAY-MEAN FC&amp;P VAL'!AQ256*'[1]PERCENT ARRAY-MEAN FC&amp;P VAL'!AR256*'[1]PERCENT ARRAY-MEAN FC&amp;P VAL'!AS256+ABS('[1]PERCENT ARRAY-MEAN FC&amp;P VAL'!AT256*'[1]PERCENT ARRAY-MEAN FC&amp;P VAL'!AU256*'[1]PERCENT ARRAY-MEAN FC&amp;P VAL'!AV256))&gt;0,'[1]PERCENT ARRAY-MEAN FC&amp;P VAL'!AQ256*'[1]PERCENT ARRAY-MEAN FC&amp;P VAL'!AR256*'[1]PERCENT ARRAY-MEAN FC&amp;P VAL'!AS256+ABS('[1]PERCENT ARRAY-MEAN FC&amp;P VAL'!AT256*'[1]PERCENT ARRAY-MEAN FC&amp;P VAL'!AU256*'[1]PERCENT ARRAY-MEAN FC&amp;P VAL'!AV256),""),""))</f>
        <v/>
      </c>
      <c r="S256" s="12" t="str">
        <f>IF(R256="","",'[1]PERCENT ARRAY-MEAN FC&amp;P VAL'!AQ256*'[1]PERCENT ARRAY-MEAN FC&amp;P VAL'!AR256*'[1]PERCENT ARRAY-MEAN FC&amp;P VAL'!AS256-ABS('[1]PERCENT ARRAY-MEAN FC&amp;P VAL'!AT256*'[1]PERCENT ARRAY-MEAN FC&amp;P VAL'!AU256*'[1]PERCENT ARRAY-MEAN FC&amp;P VAL'!AV256))</f>
        <v/>
      </c>
      <c r="T256" t="str">
        <f>IF(A256="","",IF('[1]Calculation genes in KEGG path'!L254&gt;='[1]Flux and Impact'!$E$1,IF(('[1]PERCENT ARRAY-MEAN FC&amp;P VAL'!AW256*'[1]PERCENT ARRAY-MEAN FC&amp;P VAL'!AX256*'[1]PERCENT ARRAY-MEAN FC&amp;P VAL'!AY256+ABS('[1]PERCENT ARRAY-MEAN FC&amp;P VAL'!AZ256*'[1]PERCENT ARRAY-MEAN FC&amp;P VAL'!BA256*'[1]PERCENT ARRAY-MEAN FC&amp;P VAL'!BB256))&gt;0,'[1]PERCENT ARRAY-MEAN FC&amp;P VAL'!AW256*'[1]PERCENT ARRAY-MEAN FC&amp;P VAL'!AX256*'[1]PERCENT ARRAY-MEAN FC&amp;P VAL'!AY256+ABS('[1]PERCENT ARRAY-MEAN FC&amp;P VAL'!AZ256*'[1]PERCENT ARRAY-MEAN FC&amp;P VAL'!BA256*'[1]PERCENT ARRAY-MEAN FC&amp;P VAL'!BB256),""),""))</f>
        <v/>
      </c>
      <c r="U256" s="12" t="str">
        <f>IF(T256="","",'[1]PERCENT ARRAY-MEAN FC&amp;P VAL'!AW256*'[1]PERCENT ARRAY-MEAN FC&amp;P VAL'!AX256*'[1]PERCENT ARRAY-MEAN FC&amp;P VAL'!AY256-ABS('[1]PERCENT ARRAY-MEAN FC&amp;P VAL'!AZ256*'[1]PERCENT ARRAY-MEAN FC&amp;P VAL'!BA256*'[1]PERCENT ARRAY-MEAN FC&amp;P VAL'!BB256))</f>
        <v/>
      </c>
      <c r="V256" t="str">
        <f>IF(A256="","",IF('[1]Calculation genes in KEGG path'!L254&gt;='[1]Flux and Impact'!$E$1,IF(('[1]PERCENT ARRAY-MEAN FC&amp;P VAL'!BC256*'[1]PERCENT ARRAY-MEAN FC&amp;P VAL'!BD256*'[1]PERCENT ARRAY-MEAN FC&amp;P VAL'!BE256+ABS('[1]PERCENT ARRAY-MEAN FC&amp;P VAL'!BF256*'[1]PERCENT ARRAY-MEAN FC&amp;P VAL'!BG256*'[1]PERCENT ARRAY-MEAN FC&amp;P VAL'!BH256))&gt;0,'[1]PERCENT ARRAY-MEAN FC&amp;P VAL'!BC256*'[1]PERCENT ARRAY-MEAN FC&amp;P VAL'!BD256*'[1]PERCENT ARRAY-MEAN FC&amp;P VAL'!BE256+ABS('[1]PERCENT ARRAY-MEAN FC&amp;P VAL'!BF256*'[1]PERCENT ARRAY-MEAN FC&amp;P VAL'!BG256*'[1]PERCENT ARRAY-MEAN FC&amp;P VAL'!BH256),""),""))</f>
        <v/>
      </c>
      <c r="W256" s="12" t="str">
        <f>IF(V256="","",'[1]PERCENT ARRAY-MEAN FC&amp;P VAL'!BC256*'[1]PERCENT ARRAY-MEAN FC&amp;P VAL'!BD256*'[1]PERCENT ARRAY-MEAN FC&amp;P VAL'!BE256-ABS('[1]PERCENT ARRAY-MEAN FC&amp;P VAL'!BF256*'[1]PERCENT ARRAY-MEAN FC&amp;P VAL'!BG256*'[1]PERCENT ARRAY-MEAN FC&amp;P VAL'!BH256))</f>
        <v/>
      </c>
      <c r="X256" t="str">
        <f>IF(A256="","",IF('[1]Calculation genes in KEGG path'!L254&gt;='[1]Flux and Impact'!$E$1,IF(('[1]PERCENT ARRAY-MEAN FC&amp;P VAL'!BI256*'[1]PERCENT ARRAY-MEAN FC&amp;P VAL'!BJ256*'[1]PERCENT ARRAY-MEAN FC&amp;P VAL'!BK256+ABS('[1]PERCENT ARRAY-MEAN FC&amp;P VAL'!BL256*'[1]PERCENT ARRAY-MEAN FC&amp;P VAL'!BM256*'[1]PERCENT ARRAY-MEAN FC&amp;P VAL'!BN256))&gt;0,'[1]PERCENT ARRAY-MEAN FC&amp;P VAL'!BI256*'[1]PERCENT ARRAY-MEAN FC&amp;P VAL'!BJ256*'[1]PERCENT ARRAY-MEAN FC&amp;P VAL'!BK256+ABS('[1]PERCENT ARRAY-MEAN FC&amp;P VAL'!BL256*'[1]PERCENT ARRAY-MEAN FC&amp;P VAL'!BM256*'[1]PERCENT ARRAY-MEAN FC&amp;P VAL'!BN256),""),""))</f>
        <v/>
      </c>
      <c r="Y256" s="12" t="str">
        <f>IF(X256="","",'[1]PERCENT ARRAY-MEAN FC&amp;P VAL'!BI256*'[1]PERCENT ARRAY-MEAN FC&amp;P VAL'!BJ256*'[1]PERCENT ARRAY-MEAN FC&amp;P VAL'!BK256-ABS('[1]PERCENT ARRAY-MEAN FC&amp;P VAL'!BL256*'[1]PERCENT ARRAY-MEAN FC&amp;P VAL'!BM256*'[1]PERCENT ARRAY-MEAN FC&amp;P VAL'!BN256))</f>
        <v/>
      </c>
      <c r="Z256" t="str">
        <f>IF(A256="","",IF('[1]Calculation genes in KEGG path'!L254&gt;='[1]Flux and Impact'!$E$1,IF(('[1]PERCENT ARRAY-MEAN FC&amp;P VAL'!BO256*'[1]PERCENT ARRAY-MEAN FC&amp;P VAL'!BP256*'[1]PERCENT ARRAY-MEAN FC&amp;P VAL'!BQ256+ABS('[1]PERCENT ARRAY-MEAN FC&amp;P VAL'!BR256*'[1]PERCENT ARRAY-MEAN FC&amp;P VAL'!BS256*'[1]PERCENT ARRAY-MEAN FC&amp;P VAL'!BT256))&gt;0,'[1]PERCENT ARRAY-MEAN FC&amp;P VAL'!BO256*'[1]PERCENT ARRAY-MEAN FC&amp;P VAL'!BP256*'[1]PERCENT ARRAY-MEAN FC&amp;P VAL'!BQ256+ABS('[1]PERCENT ARRAY-MEAN FC&amp;P VAL'!BR256*'[1]PERCENT ARRAY-MEAN FC&amp;P VAL'!BS256*'[1]PERCENT ARRAY-MEAN FC&amp;P VAL'!BT256),""),""))</f>
        <v/>
      </c>
      <c r="AA256" s="12" t="str">
        <f>IF(Z256="","",'[1]PERCENT ARRAY-MEAN FC&amp;P VAL'!BO256*'[1]PERCENT ARRAY-MEAN FC&amp;P VAL'!BP256*'[1]PERCENT ARRAY-MEAN FC&amp;P VAL'!BQ256-ABS('[1]PERCENT ARRAY-MEAN FC&amp;P VAL'!BR256*'[1]PERCENT ARRAY-MEAN FC&amp;P VAL'!BS256*'[1]PERCENT ARRAY-MEAN FC&amp;P VAL'!BT256))</f>
        <v/>
      </c>
      <c r="AB256" t="str">
        <f>IF(A256="","",IF('[1]Calculation genes in KEGG path'!L254&gt;='[1]Flux and Impact'!$E$1,IF(('[1]PERCENT ARRAY-MEAN FC&amp;P VAL'!BU256*'[1]PERCENT ARRAY-MEAN FC&amp;P VAL'!BV256*'[1]PERCENT ARRAY-MEAN FC&amp;P VAL'!BW256+ABS('[1]PERCENT ARRAY-MEAN FC&amp;P VAL'!BX256*'[1]PERCENT ARRAY-MEAN FC&amp;P VAL'!BY256*'[1]PERCENT ARRAY-MEAN FC&amp;P VAL'!BZ256))&gt;0,'[1]PERCENT ARRAY-MEAN FC&amp;P VAL'!BU256*'[1]PERCENT ARRAY-MEAN FC&amp;P VAL'!BV256*'[1]PERCENT ARRAY-MEAN FC&amp;P VAL'!BW256+ABS('[1]PERCENT ARRAY-MEAN FC&amp;P VAL'!BX256*'[1]PERCENT ARRAY-MEAN FC&amp;P VAL'!BY256*'[1]PERCENT ARRAY-MEAN FC&amp;P VAL'!BZ256),""),""))</f>
        <v/>
      </c>
      <c r="AC256" s="12" t="str">
        <f>IF(AB256="","",'[1]PERCENT ARRAY-MEAN FC&amp;P VAL'!BU256*'[1]PERCENT ARRAY-MEAN FC&amp;P VAL'!BV256*'[1]PERCENT ARRAY-MEAN FC&amp;P VAL'!BW256-ABS('[1]PERCENT ARRAY-MEAN FC&amp;P VAL'!BX256*'[1]PERCENT ARRAY-MEAN FC&amp;P VAL'!BY256*'[1]PERCENT ARRAY-MEAN FC&amp;P VAL'!BZ256))</f>
        <v/>
      </c>
      <c r="AD256" t="str">
        <f>IF(A256="","",IF('[1]Calculation genes in KEGG path'!L254&gt;='[1]Flux and Impact'!$E$1,IF(('[1]PERCENT ARRAY-MEAN FC&amp;P VAL'!CA256*'[1]PERCENT ARRAY-MEAN FC&amp;P VAL'!CB256*'[1]PERCENT ARRAY-MEAN FC&amp;P VAL'!CC256+ABS('[1]PERCENT ARRAY-MEAN FC&amp;P VAL'!CD256*'[1]PERCENT ARRAY-MEAN FC&amp;P VAL'!CE256*'[1]PERCENT ARRAY-MEAN FC&amp;P VAL'!CF256))&gt;0,'[1]PERCENT ARRAY-MEAN FC&amp;P VAL'!CA256*'[1]PERCENT ARRAY-MEAN FC&amp;P VAL'!CB256*'[1]PERCENT ARRAY-MEAN FC&amp;P VAL'!CC256+ABS('[1]PERCENT ARRAY-MEAN FC&amp;P VAL'!CD256*'[1]PERCENT ARRAY-MEAN FC&amp;P VAL'!CE256*'[1]PERCENT ARRAY-MEAN FC&amp;P VAL'!CF256),""),""))</f>
        <v/>
      </c>
      <c r="AE256" s="12" t="str">
        <f>IF(AD256="","",'[1]PERCENT ARRAY-MEAN FC&amp;P VAL'!CA256*'[1]PERCENT ARRAY-MEAN FC&amp;P VAL'!CB256*'[1]PERCENT ARRAY-MEAN FC&amp;P VAL'!CC256-ABS('[1]PERCENT ARRAY-MEAN FC&amp;P VAL'!CD256*'[1]PERCENT ARRAY-MEAN FC&amp;P VAL'!CE256*'[1]PERCENT ARRAY-MEAN FC&amp;P VAL'!CF256))</f>
        <v/>
      </c>
      <c r="AF256" t="str">
        <f>IF(A256="","",IF('[1]Calculation genes in KEGG path'!L254&gt;='[1]Flux and Impact'!$E$1,IF(('[1]PERCENT ARRAY-MEAN FC&amp;P VAL'!CG256*'[1]PERCENT ARRAY-MEAN FC&amp;P VAL'!CH256*'[1]PERCENT ARRAY-MEAN FC&amp;P VAL'!CI256+ABS('[1]PERCENT ARRAY-MEAN FC&amp;P VAL'!CJ256*'[1]PERCENT ARRAY-MEAN FC&amp;P VAL'!CK256*'[1]PERCENT ARRAY-MEAN FC&amp;P VAL'!CL256))&gt;0,'[1]PERCENT ARRAY-MEAN FC&amp;P VAL'!CG256*'[1]PERCENT ARRAY-MEAN FC&amp;P VAL'!CH256*'[1]PERCENT ARRAY-MEAN FC&amp;P VAL'!CI256+ABS('[1]PERCENT ARRAY-MEAN FC&amp;P VAL'!CJ256*'[1]PERCENT ARRAY-MEAN FC&amp;P VAL'!CK256*'[1]PERCENT ARRAY-MEAN FC&amp;P VAL'!CL256),""),""))</f>
        <v/>
      </c>
      <c r="AG256" s="12" t="str">
        <f>IF(AF256="","",'[1]PERCENT ARRAY-MEAN FC&amp;P VAL'!CG256*'[1]PERCENT ARRAY-MEAN FC&amp;P VAL'!CH256*'[1]PERCENT ARRAY-MEAN FC&amp;P VAL'!CI256-ABS('[1]PERCENT ARRAY-MEAN FC&amp;P VAL'!CJ256*'[1]PERCENT ARRAY-MEAN FC&amp;P VAL'!CK256*'[1]PERCENT ARRAY-MEAN FC&amp;P VAL'!CL256))</f>
        <v/>
      </c>
      <c r="AH256" t="str">
        <f>IF(A256="","",IF('[1]Calculation genes in KEGG path'!L254&gt;='[1]Flux and Impact'!$E$1,IF(('[1]PERCENT ARRAY-MEAN FC&amp;P VAL'!CM256*'[1]PERCENT ARRAY-MEAN FC&amp;P VAL'!CN256*'[1]PERCENT ARRAY-MEAN FC&amp;P VAL'!CO256+ABS('[1]PERCENT ARRAY-MEAN FC&amp;P VAL'!CP256*'[1]PERCENT ARRAY-MEAN FC&amp;P VAL'!CQ256*'[1]PERCENT ARRAY-MEAN FC&amp;P VAL'!CR256))&gt;0,'[1]PERCENT ARRAY-MEAN FC&amp;P VAL'!CM256*'[1]PERCENT ARRAY-MEAN FC&amp;P VAL'!CN256*'[1]PERCENT ARRAY-MEAN FC&amp;P VAL'!CO256+ABS('[1]PERCENT ARRAY-MEAN FC&amp;P VAL'!CP256*'[1]PERCENT ARRAY-MEAN FC&amp;P VAL'!CQ256*'[1]PERCENT ARRAY-MEAN FC&amp;P VAL'!CR256),""),""))</f>
        <v/>
      </c>
      <c r="AI256" s="12" t="str">
        <f>IF(AH256="","",'[1]PERCENT ARRAY-MEAN FC&amp;P VAL'!CM256*'[1]PERCENT ARRAY-MEAN FC&amp;P VAL'!CN256*'[1]PERCENT ARRAY-MEAN FC&amp;P VAL'!CO256-ABS('[1]PERCENT ARRAY-MEAN FC&amp;P VAL'!CP256*'[1]PERCENT ARRAY-MEAN FC&amp;P VAL'!CQ256*'[1]PERCENT ARRAY-MEAN FC&amp;P VAL'!CR256))</f>
        <v/>
      </c>
      <c r="AJ256" t="str">
        <f>IF(A256="","",IF('[1]Calculation genes in KEGG path'!L254&gt;='[1]Flux and Impact'!$E$1,IF(('[1]PERCENT ARRAY-MEAN FC&amp;P VAL'!CS256*'[1]PERCENT ARRAY-MEAN FC&amp;P VAL'!CT256*'[1]PERCENT ARRAY-MEAN FC&amp;P VAL'!CU256+ABS('[1]PERCENT ARRAY-MEAN FC&amp;P VAL'!CV256*'[1]PERCENT ARRAY-MEAN FC&amp;P VAL'!CW256*'[1]PERCENT ARRAY-MEAN FC&amp;P VAL'!CX256))&gt;0,'[1]PERCENT ARRAY-MEAN FC&amp;P VAL'!CS256*'[1]PERCENT ARRAY-MEAN FC&amp;P VAL'!CT256*'[1]PERCENT ARRAY-MEAN FC&amp;P VAL'!CU256+ABS('[1]PERCENT ARRAY-MEAN FC&amp;P VAL'!CV256*'[1]PERCENT ARRAY-MEAN FC&amp;P VAL'!CW256*'[1]PERCENT ARRAY-MEAN FC&amp;P VAL'!CX256),""),""))</f>
        <v/>
      </c>
      <c r="AK256" s="12" t="str">
        <f>IF(AJ256="","",'[1]PERCENT ARRAY-MEAN FC&amp;P VAL'!CS256*'[1]PERCENT ARRAY-MEAN FC&amp;P VAL'!CT256*'[1]PERCENT ARRAY-MEAN FC&amp;P VAL'!CU256-ABS('[1]PERCENT ARRAY-MEAN FC&amp;P VAL'!CV256*'[1]PERCENT ARRAY-MEAN FC&amp;P VAL'!CW256*'[1]PERCENT ARRAY-MEAN FC&amp;P VAL'!CX256))</f>
        <v/>
      </c>
      <c r="AL256" t="str">
        <f>IF(A256="","",IF('[1]Calculation genes in KEGG path'!L254&gt;='[1]Flux and Impact'!$E$1,IF(('[1]PERCENT ARRAY-MEAN FC&amp;P VAL'!CY256*'[1]PERCENT ARRAY-MEAN FC&amp;P VAL'!CZ256*'[1]PERCENT ARRAY-MEAN FC&amp;P VAL'!DA256+ABS('[1]PERCENT ARRAY-MEAN FC&amp;P VAL'!DB256*'[1]PERCENT ARRAY-MEAN FC&amp;P VAL'!DC256*'[1]PERCENT ARRAY-MEAN FC&amp;P VAL'!DD256))&gt;0,'[1]PERCENT ARRAY-MEAN FC&amp;P VAL'!CY256*'[1]PERCENT ARRAY-MEAN FC&amp;P VAL'!CZ256*'[1]PERCENT ARRAY-MEAN FC&amp;P VAL'!DA256+ABS('[1]PERCENT ARRAY-MEAN FC&amp;P VAL'!DB256*'[1]PERCENT ARRAY-MEAN FC&amp;P VAL'!DC256*'[1]PERCENT ARRAY-MEAN FC&amp;P VAL'!DD256),""),""))</f>
        <v/>
      </c>
      <c r="AM256" s="12" t="str">
        <f>IF(AL256="","",'[1]PERCENT ARRAY-MEAN FC&amp;P VAL'!CY256*'[1]PERCENT ARRAY-MEAN FC&amp;P VAL'!CZ256*'[1]PERCENT ARRAY-MEAN FC&amp;P VAL'!DA256-ABS('[1]PERCENT ARRAY-MEAN FC&amp;P VAL'!DB256*'[1]PERCENT ARRAY-MEAN FC&amp;P VAL'!DC256*'[1]PERCENT ARRAY-MEAN FC&amp;P VAL'!DD256))</f>
        <v/>
      </c>
      <c r="AN256" t="str">
        <f>IF(A256="","",IF('[1]Calculation genes in KEGG path'!L254&gt;='[1]Flux and Impact'!$E$1,IF(('[1]PERCENT ARRAY-MEAN FC&amp;P VAL'!DE256*'[1]PERCENT ARRAY-MEAN FC&amp;P VAL'!DF256*'[1]PERCENT ARRAY-MEAN FC&amp;P VAL'!DG256+ABS('[1]PERCENT ARRAY-MEAN FC&amp;P VAL'!DH256*'[1]PERCENT ARRAY-MEAN FC&amp;P VAL'!DI256*'[1]PERCENT ARRAY-MEAN FC&amp;P VAL'!DJ256))&gt;0,'[1]PERCENT ARRAY-MEAN FC&amp;P VAL'!DE256*'[1]PERCENT ARRAY-MEAN FC&amp;P VAL'!DF256*'[1]PERCENT ARRAY-MEAN FC&amp;P VAL'!DG256+ABS('[1]PERCENT ARRAY-MEAN FC&amp;P VAL'!DH256*'[1]PERCENT ARRAY-MEAN FC&amp;P VAL'!DI256*'[1]PERCENT ARRAY-MEAN FC&amp;P VAL'!DJ256),""),""))</f>
        <v/>
      </c>
      <c r="AO256" s="12" t="str">
        <f>IF(AN256="","",'[1]PERCENT ARRAY-MEAN FC&amp;P VAL'!DE256*'[1]PERCENT ARRAY-MEAN FC&amp;P VAL'!DF256*'[1]PERCENT ARRAY-MEAN FC&amp;P VAL'!DG256-ABS('[1]PERCENT ARRAY-MEAN FC&amp;P VAL'!DH256*'[1]PERCENT ARRAY-MEAN FC&amp;P VAL'!DI256*'[1]PERCENT ARRAY-MEAN FC&amp;P VAL'!DJ256))</f>
        <v/>
      </c>
      <c r="AP256" t="str">
        <f>IF(A256="","",IF('[1]Calculation genes in KEGG path'!L254&gt;='[1]Flux and Impact'!$E$1,IF(('[1]PERCENT ARRAY-MEAN FC&amp;P VAL'!DK256*'[1]PERCENT ARRAY-MEAN FC&amp;P VAL'!DL256*'[1]PERCENT ARRAY-MEAN FC&amp;P VAL'!DM256+ABS('[1]PERCENT ARRAY-MEAN FC&amp;P VAL'!DN256*'[1]PERCENT ARRAY-MEAN FC&amp;P VAL'!DO256*'[1]PERCENT ARRAY-MEAN FC&amp;P VAL'!DP256))&gt;0,'[1]PERCENT ARRAY-MEAN FC&amp;P VAL'!DK256*'[1]PERCENT ARRAY-MEAN FC&amp;P VAL'!DL256*'[1]PERCENT ARRAY-MEAN FC&amp;P VAL'!DM256+ABS('[1]PERCENT ARRAY-MEAN FC&amp;P VAL'!DN256*'[1]PERCENT ARRAY-MEAN FC&amp;P VAL'!DO256*'[1]PERCENT ARRAY-MEAN FC&amp;P VAL'!DP256),""),""))</f>
        <v/>
      </c>
      <c r="AQ256" s="12" t="str">
        <f>IF(AP256="","",'[1]PERCENT ARRAY-MEAN FC&amp;P VAL'!DK256*'[1]PERCENT ARRAY-MEAN FC&amp;P VAL'!DL256*'[1]PERCENT ARRAY-MEAN FC&amp;P VAL'!DM256-ABS('[1]PERCENT ARRAY-MEAN FC&amp;P VAL'!DN256*'[1]PERCENT ARRAY-MEAN FC&amp;P VAL'!DO256*'[1]PERCENT ARRAY-MEAN FC&amp;P VAL'!DP256))</f>
        <v/>
      </c>
      <c r="AR256" t="str">
        <f>IF(A256="","",IF('[1]Calculation genes in KEGG path'!L254&gt;='[1]Flux and Impact'!$E$1,IF(('[1]PERCENT ARRAY-MEAN FC&amp;P VAL'!DQ256*'[1]PERCENT ARRAY-MEAN FC&amp;P VAL'!DR256*'[1]PERCENT ARRAY-MEAN FC&amp;P VAL'!DS256+ABS('[1]PERCENT ARRAY-MEAN FC&amp;P VAL'!DT256*'[1]PERCENT ARRAY-MEAN FC&amp;P VAL'!DU256*'[1]PERCENT ARRAY-MEAN FC&amp;P VAL'!DV256))&gt;0,'[1]PERCENT ARRAY-MEAN FC&amp;P VAL'!DQ256*'[1]PERCENT ARRAY-MEAN FC&amp;P VAL'!DR256*'[1]PERCENT ARRAY-MEAN FC&amp;P VAL'!DS256+ABS('[1]PERCENT ARRAY-MEAN FC&amp;P VAL'!DT256*'[1]PERCENT ARRAY-MEAN FC&amp;P VAL'!DU256*'[1]PERCENT ARRAY-MEAN FC&amp;P VAL'!DV256),""),""))</f>
        <v/>
      </c>
      <c r="AS256" s="12" t="str">
        <f>IF(AR256="","",'[1]PERCENT ARRAY-MEAN FC&amp;P VAL'!DQ256*'[1]PERCENT ARRAY-MEAN FC&amp;P VAL'!DR256*'[1]PERCENT ARRAY-MEAN FC&amp;P VAL'!DS256-ABS('[1]PERCENT ARRAY-MEAN FC&amp;P VAL'!DT256*'[1]PERCENT ARRAY-MEAN FC&amp;P VAL'!DU256*'[1]PERCENT ARRAY-MEAN FC&amp;P VAL'!DV256))</f>
        <v/>
      </c>
      <c r="AT256" s="12" t="str">
        <f t="shared" si="9"/>
        <v/>
      </c>
      <c r="AU256" s="12" t="str">
        <f t="shared" si="10"/>
        <v/>
      </c>
    </row>
    <row r="257" spans="1:47">
      <c r="A257">
        <f>'[1]Calculation genes in KEGG path'!I255</f>
        <v>0</v>
      </c>
      <c r="B257" t="e">
        <f>IF('[1]PERCENT ARRAY-MEAN FC&amp;P VAL'!A257="","",'[1]PERCENT ARRAY-MEAN FC&amp;P VAL'!A257)</f>
        <v>#N/A</v>
      </c>
      <c r="C257" t="e">
        <f>IF('[1]PERCENT ARRAY-MEAN FC&amp;P VAL'!B257="","",'[1]PERCENT ARRAY-MEAN FC&amp;P VAL'!B257)</f>
        <v>#N/A</v>
      </c>
      <c r="D257" t="e">
        <f>IF('[1]PERCENT ARRAY-MEAN FC&amp;P VAL'!C257="","",'[1]PERCENT ARRAY-MEAN FC&amp;P VAL'!C257)</f>
        <v>#N/A</v>
      </c>
      <c r="E257" s="12">
        <f t="shared" si="11"/>
        <v>0</v>
      </c>
      <c r="F257" t="str">
        <f>IF(A257="","",IF('[1]Calculation genes in KEGG path'!L255&gt;='[1]Flux and Impact'!$E$1,IF('[1]PERCENT ARRAY-MEAN FC&amp;P VAL'!G257*'[1]PERCENT ARRAY-MEAN FC&amp;P VAL'!H257*'[1]PERCENT ARRAY-MEAN FC&amp;P VAL'!I257+ABS('[1]PERCENT ARRAY-MEAN FC&amp;P VAL'!J257*'[1]PERCENT ARRAY-MEAN FC&amp;P VAL'!K257*'[1]PERCENT ARRAY-MEAN FC&amp;P VAL'!L257)&gt;0,'[1]PERCENT ARRAY-MEAN FC&amp;P VAL'!G257*'[1]PERCENT ARRAY-MEAN FC&amp;P VAL'!H257*'[1]PERCENT ARRAY-MEAN FC&amp;P VAL'!I257+ABS('[1]PERCENT ARRAY-MEAN FC&amp;P VAL'!J257*'[1]PERCENT ARRAY-MEAN FC&amp;P VAL'!K257*'[1]PERCENT ARRAY-MEAN FC&amp;P VAL'!L257),""),""))</f>
        <v/>
      </c>
      <c r="G257" s="12" t="str">
        <f>IF(F257="","",'[1]PERCENT ARRAY-MEAN FC&amp;P VAL'!G257*'[1]PERCENT ARRAY-MEAN FC&amp;P VAL'!H257*'[1]PERCENT ARRAY-MEAN FC&amp;P VAL'!I257-ABS('[1]PERCENT ARRAY-MEAN FC&amp;P VAL'!J257*'[1]PERCENT ARRAY-MEAN FC&amp;P VAL'!K257*'[1]PERCENT ARRAY-MEAN FC&amp;P VAL'!L257))</f>
        <v/>
      </c>
      <c r="H257" t="str">
        <f>IF(A257="","",IF('[1]Calculation genes in KEGG path'!L255&gt;='[1]Flux and Impact'!$E$1,IF(('[1]PERCENT ARRAY-MEAN FC&amp;P VAL'!M257*'[1]PERCENT ARRAY-MEAN FC&amp;P VAL'!N257*'[1]PERCENT ARRAY-MEAN FC&amp;P VAL'!O257+ABS('[1]PERCENT ARRAY-MEAN FC&amp;P VAL'!P257*'[1]PERCENT ARRAY-MEAN FC&amp;P VAL'!Q257*'[1]PERCENT ARRAY-MEAN FC&amp;P VAL'!R257))&gt;0,'[1]PERCENT ARRAY-MEAN FC&amp;P VAL'!M257*'[1]PERCENT ARRAY-MEAN FC&amp;P VAL'!N257*'[1]PERCENT ARRAY-MEAN FC&amp;P VAL'!O257+ABS('[1]PERCENT ARRAY-MEAN FC&amp;P VAL'!P257*'[1]PERCENT ARRAY-MEAN FC&amp;P VAL'!Q257*'[1]PERCENT ARRAY-MEAN FC&amp;P VAL'!R257),""),""))</f>
        <v/>
      </c>
      <c r="I257" s="12" t="str">
        <f>IF(H257="","",'[1]PERCENT ARRAY-MEAN FC&amp;P VAL'!M257*'[1]PERCENT ARRAY-MEAN FC&amp;P VAL'!N257*'[1]PERCENT ARRAY-MEAN FC&amp;P VAL'!O257-ABS('[1]PERCENT ARRAY-MEAN FC&amp;P VAL'!P257*'[1]PERCENT ARRAY-MEAN FC&amp;P VAL'!Q257*'[1]PERCENT ARRAY-MEAN FC&amp;P VAL'!R257))</f>
        <v/>
      </c>
      <c r="J257" t="str">
        <f>IF(A257="","",IF('[1]Calculation genes in KEGG path'!L255&gt;='[1]Flux and Impact'!$E$1,IF(('[1]PERCENT ARRAY-MEAN FC&amp;P VAL'!S257*'[1]PERCENT ARRAY-MEAN FC&amp;P VAL'!T257*'[1]PERCENT ARRAY-MEAN FC&amp;P VAL'!U257+ABS('[1]PERCENT ARRAY-MEAN FC&amp;P VAL'!V257*'[1]PERCENT ARRAY-MEAN FC&amp;P VAL'!W257*'[1]PERCENT ARRAY-MEAN FC&amp;P VAL'!X257))&gt;0,'[1]PERCENT ARRAY-MEAN FC&amp;P VAL'!S257*'[1]PERCENT ARRAY-MEAN FC&amp;P VAL'!T257*'[1]PERCENT ARRAY-MEAN FC&amp;P VAL'!U257+ABS('[1]PERCENT ARRAY-MEAN FC&amp;P VAL'!V257*'[1]PERCENT ARRAY-MEAN FC&amp;P VAL'!W257*'[1]PERCENT ARRAY-MEAN FC&amp;P VAL'!X257),""),""))</f>
        <v/>
      </c>
      <c r="K257" s="12" t="str">
        <f>IF(J257="","",'[1]PERCENT ARRAY-MEAN FC&amp;P VAL'!S257*'[1]PERCENT ARRAY-MEAN FC&amp;P VAL'!T257*'[1]PERCENT ARRAY-MEAN FC&amp;P VAL'!U257-ABS('[1]PERCENT ARRAY-MEAN FC&amp;P VAL'!V257*'[1]PERCENT ARRAY-MEAN FC&amp;P VAL'!W257*'[1]PERCENT ARRAY-MEAN FC&amp;P VAL'!X257))</f>
        <v/>
      </c>
      <c r="L257" t="str">
        <f>IF(A257="","",IF('[1]Calculation genes in KEGG path'!L255&gt;='[1]Flux and Impact'!$E$1,IF(('[1]PERCENT ARRAY-MEAN FC&amp;P VAL'!Y257*'[1]PERCENT ARRAY-MEAN FC&amp;P VAL'!Z257*'[1]PERCENT ARRAY-MEAN FC&amp;P VAL'!AA257+ABS('[1]PERCENT ARRAY-MEAN FC&amp;P VAL'!AB257*'[1]PERCENT ARRAY-MEAN FC&amp;P VAL'!AC257*'[1]PERCENT ARRAY-MEAN FC&amp;P VAL'!AD257))&gt;0,'[1]PERCENT ARRAY-MEAN FC&amp;P VAL'!Y257*'[1]PERCENT ARRAY-MEAN FC&amp;P VAL'!Z257*'[1]PERCENT ARRAY-MEAN FC&amp;P VAL'!AA257+ABS('[1]PERCENT ARRAY-MEAN FC&amp;P VAL'!AB257*'[1]PERCENT ARRAY-MEAN FC&amp;P VAL'!AC257*'[1]PERCENT ARRAY-MEAN FC&amp;P VAL'!AD257),""),""))</f>
        <v/>
      </c>
      <c r="M257" s="12" t="str">
        <f>IF(L257="","",'[1]PERCENT ARRAY-MEAN FC&amp;P VAL'!Y257*'[1]PERCENT ARRAY-MEAN FC&amp;P VAL'!Z257*'[1]PERCENT ARRAY-MEAN FC&amp;P VAL'!AA257-ABS('[1]PERCENT ARRAY-MEAN FC&amp;P VAL'!AB257*'[1]PERCENT ARRAY-MEAN FC&amp;P VAL'!AC257*'[1]PERCENT ARRAY-MEAN FC&amp;P VAL'!AD257))</f>
        <v/>
      </c>
      <c r="N257" t="str">
        <f>IF(A257="","",IF('[1]Calculation genes in KEGG path'!L255&gt;='[1]Flux and Impact'!$E$1,IF(('[1]PERCENT ARRAY-MEAN FC&amp;P VAL'!AE257*'[1]PERCENT ARRAY-MEAN FC&amp;P VAL'!AF257*'[1]PERCENT ARRAY-MEAN FC&amp;P VAL'!AG257+ABS('[1]PERCENT ARRAY-MEAN FC&amp;P VAL'!AH257*'[1]PERCENT ARRAY-MEAN FC&amp;P VAL'!AI257*'[1]PERCENT ARRAY-MEAN FC&amp;P VAL'!AJ257))&gt;0,'[1]PERCENT ARRAY-MEAN FC&amp;P VAL'!AE257*'[1]PERCENT ARRAY-MEAN FC&amp;P VAL'!AF257*'[1]PERCENT ARRAY-MEAN FC&amp;P VAL'!AG257+ABS('[1]PERCENT ARRAY-MEAN FC&amp;P VAL'!AH257*'[1]PERCENT ARRAY-MEAN FC&amp;P VAL'!AI257*'[1]PERCENT ARRAY-MEAN FC&amp;P VAL'!AJ257),""),""))</f>
        <v/>
      </c>
      <c r="O257" s="12" t="str">
        <f>IF(N257="","",'[1]PERCENT ARRAY-MEAN FC&amp;P VAL'!AE257*'[1]PERCENT ARRAY-MEAN FC&amp;P VAL'!AF257*'[1]PERCENT ARRAY-MEAN FC&amp;P VAL'!AG257-ABS('[1]PERCENT ARRAY-MEAN FC&amp;P VAL'!AH257*'[1]PERCENT ARRAY-MEAN FC&amp;P VAL'!AI257*'[1]PERCENT ARRAY-MEAN FC&amp;P VAL'!AJ257))</f>
        <v/>
      </c>
      <c r="P257" t="str">
        <f>IF(A257="","",IF('[1]Calculation genes in KEGG path'!L255&gt;='[1]Flux and Impact'!$E$1,IF(('[1]PERCENT ARRAY-MEAN FC&amp;P VAL'!AK257*'[1]PERCENT ARRAY-MEAN FC&amp;P VAL'!AL257*'[1]PERCENT ARRAY-MEAN FC&amp;P VAL'!AM257+ABS('[1]PERCENT ARRAY-MEAN FC&amp;P VAL'!AN257*'[1]PERCENT ARRAY-MEAN FC&amp;P VAL'!AO257*'[1]PERCENT ARRAY-MEAN FC&amp;P VAL'!AP257))&gt;0,'[1]PERCENT ARRAY-MEAN FC&amp;P VAL'!AK257*'[1]PERCENT ARRAY-MEAN FC&amp;P VAL'!AL257*'[1]PERCENT ARRAY-MEAN FC&amp;P VAL'!AM257+ABS('[1]PERCENT ARRAY-MEAN FC&amp;P VAL'!AN257*'[1]PERCENT ARRAY-MEAN FC&amp;P VAL'!AO257*'[1]PERCENT ARRAY-MEAN FC&amp;P VAL'!AP257),""),""))</f>
        <v/>
      </c>
      <c r="Q257" s="12" t="str">
        <f>IF(P257="","",'[1]PERCENT ARRAY-MEAN FC&amp;P VAL'!AK257*'[1]PERCENT ARRAY-MEAN FC&amp;P VAL'!AL257*'[1]PERCENT ARRAY-MEAN FC&amp;P VAL'!AM257-ABS('[1]PERCENT ARRAY-MEAN FC&amp;P VAL'!AN257*'[1]PERCENT ARRAY-MEAN FC&amp;P VAL'!AO257*'[1]PERCENT ARRAY-MEAN FC&amp;P VAL'!AP257))</f>
        <v/>
      </c>
      <c r="R257" t="str">
        <f>IF(A257="","",IF('[1]Calculation genes in KEGG path'!L255&gt;='[1]Flux and Impact'!$E$1,IF(('[1]PERCENT ARRAY-MEAN FC&amp;P VAL'!AQ257*'[1]PERCENT ARRAY-MEAN FC&amp;P VAL'!AR257*'[1]PERCENT ARRAY-MEAN FC&amp;P VAL'!AS257+ABS('[1]PERCENT ARRAY-MEAN FC&amp;P VAL'!AT257*'[1]PERCENT ARRAY-MEAN FC&amp;P VAL'!AU257*'[1]PERCENT ARRAY-MEAN FC&amp;P VAL'!AV257))&gt;0,'[1]PERCENT ARRAY-MEAN FC&amp;P VAL'!AQ257*'[1]PERCENT ARRAY-MEAN FC&amp;P VAL'!AR257*'[1]PERCENT ARRAY-MEAN FC&amp;P VAL'!AS257+ABS('[1]PERCENT ARRAY-MEAN FC&amp;P VAL'!AT257*'[1]PERCENT ARRAY-MEAN FC&amp;P VAL'!AU257*'[1]PERCENT ARRAY-MEAN FC&amp;P VAL'!AV257),""),""))</f>
        <v/>
      </c>
      <c r="S257" s="12" t="str">
        <f>IF(R257="","",'[1]PERCENT ARRAY-MEAN FC&amp;P VAL'!AQ257*'[1]PERCENT ARRAY-MEAN FC&amp;P VAL'!AR257*'[1]PERCENT ARRAY-MEAN FC&amp;P VAL'!AS257-ABS('[1]PERCENT ARRAY-MEAN FC&amp;P VAL'!AT257*'[1]PERCENT ARRAY-MEAN FC&amp;P VAL'!AU257*'[1]PERCENT ARRAY-MEAN FC&amp;P VAL'!AV257))</f>
        <v/>
      </c>
      <c r="T257" t="str">
        <f>IF(A257="","",IF('[1]Calculation genes in KEGG path'!L255&gt;='[1]Flux and Impact'!$E$1,IF(('[1]PERCENT ARRAY-MEAN FC&amp;P VAL'!AW257*'[1]PERCENT ARRAY-MEAN FC&amp;P VAL'!AX257*'[1]PERCENT ARRAY-MEAN FC&amp;P VAL'!AY257+ABS('[1]PERCENT ARRAY-MEAN FC&amp;P VAL'!AZ257*'[1]PERCENT ARRAY-MEAN FC&amp;P VAL'!BA257*'[1]PERCENT ARRAY-MEAN FC&amp;P VAL'!BB257))&gt;0,'[1]PERCENT ARRAY-MEAN FC&amp;P VAL'!AW257*'[1]PERCENT ARRAY-MEAN FC&amp;P VAL'!AX257*'[1]PERCENT ARRAY-MEAN FC&amp;P VAL'!AY257+ABS('[1]PERCENT ARRAY-MEAN FC&amp;P VAL'!AZ257*'[1]PERCENT ARRAY-MEAN FC&amp;P VAL'!BA257*'[1]PERCENT ARRAY-MEAN FC&amp;P VAL'!BB257),""),""))</f>
        <v/>
      </c>
      <c r="U257" s="12" t="str">
        <f>IF(T257="","",'[1]PERCENT ARRAY-MEAN FC&amp;P VAL'!AW257*'[1]PERCENT ARRAY-MEAN FC&amp;P VAL'!AX257*'[1]PERCENT ARRAY-MEAN FC&amp;P VAL'!AY257-ABS('[1]PERCENT ARRAY-MEAN FC&amp;P VAL'!AZ257*'[1]PERCENT ARRAY-MEAN FC&amp;P VAL'!BA257*'[1]PERCENT ARRAY-MEAN FC&amp;P VAL'!BB257))</f>
        <v/>
      </c>
      <c r="V257" t="str">
        <f>IF(A257="","",IF('[1]Calculation genes in KEGG path'!L255&gt;='[1]Flux and Impact'!$E$1,IF(('[1]PERCENT ARRAY-MEAN FC&amp;P VAL'!BC257*'[1]PERCENT ARRAY-MEAN FC&amp;P VAL'!BD257*'[1]PERCENT ARRAY-MEAN FC&amp;P VAL'!BE257+ABS('[1]PERCENT ARRAY-MEAN FC&amp;P VAL'!BF257*'[1]PERCENT ARRAY-MEAN FC&amp;P VAL'!BG257*'[1]PERCENT ARRAY-MEAN FC&amp;P VAL'!BH257))&gt;0,'[1]PERCENT ARRAY-MEAN FC&amp;P VAL'!BC257*'[1]PERCENT ARRAY-MEAN FC&amp;P VAL'!BD257*'[1]PERCENT ARRAY-MEAN FC&amp;P VAL'!BE257+ABS('[1]PERCENT ARRAY-MEAN FC&amp;P VAL'!BF257*'[1]PERCENT ARRAY-MEAN FC&amp;P VAL'!BG257*'[1]PERCENT ARRAY-MEAN FC&amp;P VAL'!BH257),""),""))</f>
        <v/>
      </c>
      <c r="W257" s="12" t="str">
        <f>IF(V257="","",'[1]PERCENT ARRAY-MEAN FC&amp;P VAL'!BC257*'[1]PERCENT ARRAY-MEAN FC&amp;P VAL'!BD257*'[1]PERCENT ARRAY-MEAN FC&amp;P VAL'!BE257-ABS('[1]PERCENT ARRAY-MEAN FC&amp;P VAL'!BF257*'[1]PERCENT ARRAY-MEAN FC&amp;P VAL'!BG257*'[1]PERCENT ARRAY-MEAN FC&amp;P VAL'!BH257))</f>
        <v/>
      </c>
      <c r="X257" t="str">
        <f>IF(A257="","",IF('[1]Calculation genes in KEGG path'!L255&gt;='[1]Flux and Impact'!$E$1,IF(('[1]PERCENT ARRAY-MEAN FC&amp;P VAL'!BI257*'[1]PERCENT ARRAY-MEAN FC&amp;P VAL'!BJ257*'[1]PERCENT ARRAY-MEAN FC&amp;P VAL'!BK257+ABS('[1]PERCENT ARRAY-MEAN FC&amp;P VAL'!BL257*'[1]PERCENT ARRAY-MEAN FC&amp;P VAL'!BM257*'[1]PERCENT ARRAY-MEAN FC&amp;P VAL'!BN257))&gt;0,'[1]PERCENT ARRAY-MEAN FC&amp;P VAL'!BI257*'[1]PERCENT ARRAY-MEAN FC&amp;P VAL'!BJ257*'[1]PERCENT ARRAY-MEAN FC&amp;P VAL'!BK257+ABS('[1]PERCENT ARRAY-MEAN FC&amp;P VAL'!BL257*'[1]PERCENT ARRAY-MEAN FC&amp;P VAL'!BM257*'[1]PERCENT ARRAY-MEAN FC&amp;P VAL'!BN257),""),""))</f>
        <v/>
      </c>
      <c r="Y257" s="12" t="str">
        <f>IF(X257="","",'[1]PERCENT ARRAY-MEAN FC&amp;P VAL'!BI257*'[1]PERCENT ARRAY-MEAN FC&amp;P VAL'!BJ257*'[1]PERCENT ARRAY-MEAN FC&amp;P VAL'!BK257-ABS('[1]PERCENT ARRAY-MEAN FC&amp;P VAL'!BL257*'[1]PERCENT ARRAY-MEAN FC&amp;P VAL'!BM257*'[1]PERCENT ARRAY-MEAN FC&amp;P VAL'!BN257))</f>
        <v/>
      </c>
      <c r="Z257" t="str">
        <f>IF(A257="","",IF('[1]Calculation genes in KEGG path'!L255&gt;='[1]Flux and Impact'!$E$1,IF(('[1]PERCENT ARRAY-MEAN FC&amp;P VAL'!BO257*'[1]PERCENT ARRAY-MEAN FC&amp;P VAL'!BP257*'[1]PERCENT ARRAY-MEAN FC&amp;P VAL'!BQ257+ABS('[1]PERCENT ARRAY-MEAN FC&amp;P VAL'!BR257*'[1]PERCENT ARRAY-MEAN FC&amp;P VAL'!BS257*'[1]PERCENT ARRAY-MEAN FC&amp;P VAL'!BT257))&gt;0,'[1]PERCENT ARRAY-MEAN FC&amp;P VAL'!BO257*'[1]PERCENT ARRAY-MEAN FC&amp;P VAL'!BP257*'[1]PERCENT ARRAY-MEAN FC&amp;P VAL'!BQ257+ABS('[1]PERCENT ARRAY-MEAN FC&amp;P VAL'!BR257*'[1]PERCENT ARRAY-MEAN FC&amp;P VAL'!BS257*'[1]PERCENT ARRAY-MEAN FC&amp;P VAL'!BT257),""),""))</f>
        <v/>
      </c>
      <c r="AA257" s="12" t="str">
        <f>IF(Z257="","",'[1]PERCENT ARRAY-MEAN FC&amp;P VAL'!BO257*'[1]PERCENT ARRAY-MEAN FC&amp;P VAL'!BP257*'[1]PERCENT ARRAY-MEAN FC&amp;P VAL'!BQ257-ABS('[1]PERCENT ARRAY-MEAN FC&amp;P VAL'!BR257*'[1]PERCENT ARRAY-MEAN FC&amp;P VAL'!BS257*'[1]PERCENT ARRAY-MEAN FC&amp;P VAL'!BT257))</f>
        <v/>
      </c>
      <c r="AB257" t="str">
        <f>IF(A257="","",IF('[1]Calculation genes in KEGG path'!L255&gt;='[1]Flux and Impact'!$E$1,IF(('[1]PERCENT ARRAY-MEAN FC&amp;P VAL'!BU257*'[1]PERCENT ARRAY-MEAN FC&amp;P VAL'!BV257*'[1]PERCENT ARRAY-MEAN FC&amp;P VAL'!BW257+ABS('[1]PERCENT ARRAY-MEAN FC&amp;P VAL'!BX257*'[1]PERCENT ARRAY-MEAN FC&amp;P VAL'!BY257*'[1]PERCENT ARRAY-MEAN FC&amp;P VAL'!BZ257))&gt;0,'[1]PERCENT ARRAY-MEAN FC&amp;P VAL'!BU257*'[1]PERCENT ARRAY-MEAN FC&amp;P VAL'!BV257*'[1]PERCENT ARRAY-MEAN FC&amp;P VAL'!BW257+ABS('[1]PERCENT ARRAY-MEAN FC&amp;P VAL'!BX257*'[1]PERCENT ARRAY-MEAN FC&amp;P VAL'!BY257*'[1]PERCENT ARRAY-MEAN FC&amp;P VAL'!BZ257),""),""))</f>
        <v/>
      </c>
      <c r="AC257" s="12" t="str">
        <f>IF(AB257="","",'[1]PERCENT ARRAY-MEAN FC&amp;P VAL'!BU257*'[1]PERCENT ARRAY-MEAN FC&amp;P VAL'!BV257*'[1]PERCENT ARRAY-MEAN FC&amp;P VAL'!BW257-ABS('[1]PERCENT ARRAY-MEAN FC&amp;P VAL'!BX257*'[1]PERCENT ARRAY-MEAN FC&amp;P VAL'!BY257*'[1]PERCENT ARRAY-MEAN FC&amp;P VAL'!BZ257))</f>
        <v/>
      </c>
      <c r="AD257" t="str">
        <f>IF(A257="","",IF('[1]Calculation genes in KEGG path'!L255&gt;='[1]Flux and Impact'!$E$1,IF(('[1]PERCENT ARRAY-MEAN FC&amp;P VAL'!CA257*'[1]PERCENT ARRAY-MEAN FC&amp;P VAL'!CB257*'[1]PERCENT ARRAY-MEAN FC&amp;P VAL'!CC257+ABS('[1]PERCENT ARRAY-MEAN FC&amp;P VAL'!CD257*'[1]PERCENT ARRAY-MEAN FC&amp;P VAL'!CE257*'[1]PERCENT ARRAY-MEAN FC&amp;P VAL'!CF257))&gt;0,'[1]PERCENT ARRAY-MEAN FC&amp;P VAL'!CA257*'[1]PERCENT ARRAY-MEAN FC&amp;P VAL'!CB257*'[1]PERCENT ARRAY-MEAN FC&amp;P VAL'!CC257+ABS('[1]PERCENT ARRAY-MEAN FC&amp;P VAL'!CD257*'[1]PERCENT ARRAY-MEAN FC&amp;P VAL'!CE257*'[1]PERCENT ARRAY-MEAN FC&amp;P VAL'!CF257),""),""))</f>
        <v/>
      </c>
      <c r="AE257" s="12" t="str">
        <f>IF(AD257="","",'[1]PERCENT ARRAY-MEAN FC&amp;P VAL'!CA257*'[1]PERCENT ARRAY-MEAN FC&amp;P VAL'!CB257*'[1]PERCENT ARRAY-MEAN FC&amp;P VAL'!CC257-ABS('[1]PERCENT ARRAY-MEAN FC&amp;P VAL'!CD257*'[1]PERCENT ARRAY-MEAN FC&amp;P VAL'!CE257*'[1]PERCENT ARRAY-MEAN FC&amp;P VAL'!CF257))</f>
        <v/>
      </c>
      <c r="AF257" t="str">
        <f>IF(A257="","",IF('[1]Calculation genes in KEGG path'!L255&gt;='[1]Flux and Impact'!$E$1,IF(('[1]PERCENT ARRAY-MEAN FC&amp;P VAL'!CG257*'[1]PERCENT ARRAY-MEAN FC&amp;P VAL'!CH257*'[1]PERCENT ARRAY-MEAN FC&amp;P VAL'!CI257+ABS('[1]PERCENT ARRAY-MEAN FC&amp;P VAL'!CJ257*'[1]PERCENT ARRAY-MEAN FC&amp;P VAL'!CK257*'[1]PERCENT ARRAY-MEAN FC&amp;P VAL'!CL257))&gt;0,'[1]PERCENT ARRAY-MEAN FC&amp;P VAL'!CG257*'[1]PERCENT ARRAY-MEAN FC&amp;P VAL'!CH257*'[1]PERCENT ARRAY-MEAN FC&amp;P VAL'!CI257+ABS('[1]PERCENT ARRAY-MEAN FC&amp;P VAL'!CJ257*'[1]PERCENT ARRAY-MEAN FC&amp;P VAL'!CK257*'[1]PERCENT ARRAY-MEAN FC&amp;P VAL'!CL257),""),""))</f>
        <v/>
      </c>
      <c r="AG257" s="12" t="str">
        <f>IF(AF257="","",'[1]PERCENT ARRAY-MEAN FC&amp;P VAL'!CG257*'[1]PERCENT ARRAY-MEAN FC&amp;P VAL'!CH257*'[1]PERCENT ARRAY-MEAN FC&amp;P VAL'!CI257-ABS('[1]PERCENT ARRAY-MEAN FC&amp;P VAL'!CJ257*'[1]PERCENT ARRAY-MEAN FC&amp;P VAL'!CK257*'[1]PERCENT ARRAY-MEAN FC&amp;P VAL'!CL257))</f>
        <v/>
      </c>
      <c r="AH257" t="str">
        <f>IF(A257="","",IF('[1]Calculation genes in KEGG path'!L255&gt;='[1]Flux and Impact'!$E$1,IF(('[1]PERCENT ARRAY-MEAN FC&amp;P VAL'!CM257*'[1]PERCENT ARRAY-MEAN FC&amp;P VAL'!CN257*'[1]PERCENT ARRAY-MEAN FC&amp;P VAL'!CO257+ABS('[1]PERCENT ARRAY-MEAN FC&amp;P VAL'!CP257*'[1]PERCENT ARRAY-MEAN FC&amp;P VAL'!CQ257*'[1]PERCENT ARRAY-MEAN FC&amp;P VAL'!CR257))&gt;0,'[1]PERCENT ARRAY-MEAN FC&amp;P VAL'!CM257*'[1]PERCENT ARRAY-MEAN FC&amp;P VAL'!CN257*'[1]PERCENT ARRAY-MEAN FC&amp;P VAL'!CO257+ABS('[1]PERCENT ARRAY-MEAN FC&amp;P VAL'!CP257*'[1]PERCENT ARRAY-MEAN FC&amp;P VAL'!CQ257*'[1]PERCENT ARRAY-MEAN FC&amp;P VAL'!CR257),""),""))</f>
        <v/>
      </c>
      <c r="AI257" s="12" t="str">
        <f>IF(AH257="","",'[1]PERCENT ARRAY-MEAN FC&amp;P VAL'!CM257*'[1]PERCENT ARRAY-MEAN FC&amp;P VAL'!CN257*'[1]PERCENT ARRAY-MEAN FC&amp;P VAL'!CO257-ABS('[1]PERCENT ARRAY-MEAN FC&amp;P VAL'!CP257*'[1]PERCENT ARRAY-MEAN FC&amp;P VAL'!CQ257*'[1]PERCENT ARRAY-MEAN FC&amp;P VAL'!CR257))</f>
        <v/>
      </c>
      <c r="AJ257" t="str">
        <f>IF(A257="","",IF('[1]Calculation genes in KEGG path'!L255&gt;='[1]Flux and Impact'!$E$1,IF(('[1]PERCENT ARRAY-MEAN FC&amp;P VAL'!CS257*'[1]PERCENT ARRAY-MEAN FC&amp;P VAL'!CT257*'[1]PERCENT ARRAY-MEAN FC&amp;P VAL'!CU257+ABS('[1]PERCENT ARRAY-MEAN FC&amp;P VAL'!CV257*'[1]PERCENT ARRAY-MEAN FC&amp;P VAL'!CW257*'[1]PERCENT ARRAY-MEAN FC&amp;P VAL'!CX257))&gt;0,'[1]PERCENT ARRAY-MEAN FC&amp;P VAL'!CS257*'[1]PERCENT ARRAY-MEAN FC&amp;P VAL'!CT257*'[1]PERCENT ARRAY-MEAN FC&amp;P VAL'!CU257+ABS('[1]PERCENT ARRAY-MEAN FC&amp;P VAL'!CV257*'[1]PERCENT ARRAY-MEAN FC&amp;P VAL'!CW257*'[1]PERCENT ARRAY-MEAN FC&amp;P VAL'!CX257),""),""))</f>
        <v/>
      </c>
      <c r="AK257" s="12" t="str">
        <f>IF(AJ257="","",'[1]PERCENT ARRAY-MEAN FC&amp;P VAL'!CS257*'[1]PERCENT ARRAY-MEAN FC&amp;P VAL'!CT257*'[1]PERCENT ARRAY-MEAN FC&amp;P VAL'!CU257-ABS('[1]PERCENT ARRAY-MEAN FC&amp;P VAL'!CV257*'[1]PERCENT ARRAY-MEAN FC&amp;P VAL'!CW257*'[1]PERCENT ARRAY-MEAN FC&amp;P VAL'!CX257))</f>
        <v/>
      </c>
      <c r="AL257" t="str">
        <f>IF(A257="","",IF('[1]Calculation genes in KEGG path'!L255&gt;='[1]Flux and Impact'!$E$1,IF(('[1]PERCENT ARRAY-MEAN FC&amp;P VAL'!CY257*'[1]PERCENT ARRAY-MEAN FC&amp;P VAL'!CZ257*'[1]PERCENT ARRAY-MEAN FC&amp;P VAL'!DA257+ABS('[1]PERCENT ARRAY-MEAN FC&amp;P VAL'!DB257*'[1]PERCENT ARRAY-MEAN FC&amp;P VAL'!DC257*'[1]PERCENT ARRAY-MEAN FC&amp;P VAL'!DD257))&gt;0,'[1]PERCENT ARRAY-MEAN FC&amp;P VAL'!CY257*'[1]PERCENT ARRAY-MEAN FC&amp;P VAL'!CZ257*'[1]PERCENT ARRAY-MEAN FC&amp;P VAL'!DA257+ABS('[1]PERCENT ARRAY-MEAN FC&amp;P VAL'!DB257*'[1]PERCENT ARRAY-MEAN FC&amp;P VAL'!DC257*'[1]PERCENT ARRAY-MEAN FC&amp;P VAL'!DD257),""),""))</f>
        <v/>
      </c>
      <c r="AM257" s="12" t="str">
        <f>IF(AL257="","",'[1]PERCENT ARRAY-MEAN FC&amp;P VAL'!CY257*'[1]PERCENT ARRAY-MEAN FC&amp;P VAL'!CZ257*'[1]PERCENT ARRAY-MEAN FC&amp;P VAL'!DA257-ABS('[1]PERCENT ARRAY-MEAN FC&amp;P VAL'!DB257*'[1]PERCENT ARRAY-MEAN FC&amp;P VAL'!DC257*'[1]PERCENT ARRAY-MEAN FC&amp;P VAL'!DD257))</f>
        <v/>
      </c>
      <c r="AN257" t="str">
        <f>IF(A257="","",IF('[1]Calculation genes in KEGG path'!L255&gt;='[1]Flux and Impact'!$E$1,IF(('[1]PERCENT ARRAY-MEAN FC&amp;P VAL'!DE257*'[1]PERCENT ARRAY-MEAN FC&amp;P VAL'!DF257*'[1]PERCENT ARRAY-MEAN FC&amp;P VAL'!DG257+ABS('[1]PERCENT ARRAY-MEAN FC&amp;P VAL'!DH257*'[1]PERCENT ARRAY-MEAN FC&amp;P VAL'!DI257*'[1]PERCENT ARRAY-MEAN FC&amp;P VAL'!DJ257))&gt;0,'[1]PERCENT ARRAY-MEAN FC&amp;P VAL'!DE257*'[1]PERCENT ARRAY-MEAN FC&amp;P VAL'!DF257*'[1]PERCENT ARRAY-MEAN FC&amp;P VAL'!DG257+ABS('[1]PERCENT ARRAY-MEAN FC&amp;P VAL'!DH257*'[1]PERCENT ARRAY-MEAN FC&amp;P VAL'!DI257*'[1]PERCENT ARRAY-MEAN FC&amp;P VAL'!DJ257),""),""))</f>
        <v/>
      </c>
      <c r="AO257" s="12" t="str">
        <f>IF(AN257="","",'[1]PERCENT ARRAY-MEAN FC&amp;P VAL'!DE257*'[1]PERCENT ARRAY-MEAN FC&amp;P VAL'!DF257*'[1]PERCENT ARRAY-MEAN FC&amp;P VAL'!DG257-ABS('[1]PERCENT ARRAY-MEAN FC&amp;P VAL'!DH257*'[1]PERCENT ARRAY-MEAN FC&amp;P VAL'!DI257*'[1]PERCENT ARRAY-MEAN FC&amp;P VAL'!DJ257))</f>
        <v/>
      </c>
      <c r="AP257" t="str">
        <f>IF(A257="","",IF('[1]Calculation genes in KEGG path'!L255&gt;='[1]Flux and Impact'!$E$1,IF(('[1]PERCENT ARRAY-MEAN FC&amp;P VAL'!DK257*'[1]PERCENT ARRAY-MEAN FC&amp;P VAL'!DL257*'[1]PERCENT ARRAY-MEAN FC&amp;P VAL'!DM257+ABS('[1]PERCENT ARRAY-MEAN FC&amp;P VAL'!DN257*'[1]PERCENT ARRAY-MEAN FC&amp;P VAL'!DO257*'[1]PERCENT ARRAY-MEAN FC&amp;P VAL'!DP257))&gt;0,'[1]PERCENT ARRAY-MEAN FC&amp;P VAL'!DK257*'[1]PERCENT ARRAY-MEAN FC&amp;P VAL'!DL257*'[1]PERCENT ARRAY-MEAN FC&amp;P VAL'!DM257+ABS('[1]PERCENT ARRAY-MEAN FC&amp;P VAL'!DN257*'[1]PERCENT ARRAY-MEAN FC&amp;P VAL'!DO257*'[1]PERCENT ARRAY-MEAN FC&amp;P VAL'!DP257),""),""))</f>
        <v/>
      </c>
      <c r="AQ257" s="12" t="str">
        <f>IF(AP257="","",'[1]PERCENT ARRAY-MEAN FC&amp;P VAL'!DK257*'[1]PERCENT ARRAY-MEAN FC&amp;P VAL'!DL257*'[1]PERCENT ARRAY-MEAN FC&amp;P VAL'!DM257-ABS('[1]PERCENT ARRAY-MEAN FC&amp;P VAL'!DN257*'[1]PERCENT ARRAY-MEAN FC&amp;P VAL'!DO257*'[1]PERCENT ARRAY-MEAN FC&amp;P VAL'!DP257))</f>
        <v/>
      </c>
      <c r="AR257" t="str">
        <f>IF(A257="","",IF('[1]Calculation genes in KEGG path'!L255&gt;='[1]Flux and Impact'!$E$1,IF(('[1]PERCENT ARRAY-MEAN FC&amp;P VAL'!DQ257*'[1]PERCENT ARRAY-MEAN FC&amp;P VAL'!DR257*'[1]PERCENT ARRAY-MEAN FC&amp;P VAL'!DS257+ABS('[1]PERCENT ARRAY-MEAN FC&amp;P VAL'!DT257*'[1]PERCENT ARRAY-MEAN FC&amp;P VAL'!DU257*'[1]PERCENT ARRAY-MEAN FC&amp;P VAL'!DV257))&gt;0,'[1]PERCENT ARRAY-MEAN FC&amp;P VAL'!DQ257*'[1]PERCENT ARRAY-MEAN FC&amp;P VAL'!DR257*'[1]PERCENT ARRAY-MEAN FC&amp;P VAL'!DS257+ABS('[1]PERCENT ARRAY-MEAN FC&amp;P VAL'!DT257*'[1]PERCENT ARRAY-MEAN FC&amp;P VAL'!DU257*'[1]PERCENT ARRAY-MEAN FC&amp;P VAL'!DV257),""),""))</f>
        <v/>
      </c>
      <c r="AS257" s="12" t="str">
        <f>IF(AR257="","",'[1]PERCENT ARRAY-MEAN FC&amp;P VAL'!DQ257*'[1]PERCENT ARRAY-MEAN FC&amp;P VAL'!DR257*'[1]PERCENT ARRAY-MEAN FC&amp;P VAL'!DS257-ABS('[1]PERCENT ARRAY-MEAN FC&amp;P VAL'!DT257*'[1]PERCENT ARRAY-MEAN FC&amp;P VAL'!DU257*'[1]PERCENT ARRAY-MEAN FC&amp;P VAL'!DV257))</f>
        <v/>
      </c>
      <c r="AT257" s="12" t="str">
        <f t="shared" si="9"/>
        <v/>
      </c>
      <c r="AU257" s="12" t="str">
        <f t="shared" si="10"/>
        <v/>
      </c>
    </row>
    <row r="258" spans="1:47">
      <c r="A258">
        <f>'[1]Calculation genes in KEGG path'!I256</f>
        <v>0</v>
      </c>
      <c r="B258" t="e">
        <f>IF('[1]PERCENT ARRAY-MEAN FC&amp;P VAL'!A258="","",'[1]PERCENT ARRAY-MEAN FC&amp;P VAL'!A258)</f>
        <v>#N/A</v>
      </c>
      <c r="C258" t="e">
        <f>IF('[1]PERCENT ARRAY-MEAN FC&amp;P VAL'!B258="","",'[1]PERCENT ARRAY-MEAN FC&amp;P VAL'!B258)</f>
        <v>#N/A</v>
      </c>
      <c r="D258" t="e">
        <f>IF('[1]PERCENT ARRAY-MEAN FC&amp;P VAL'!C258="","",'[1]PERCENT ARRAY-MEAN FC&amp;P VAL'!C258)</f>
        <v>#N/A</v>
      </c>
      <c r="E258" s="12">
        <f t="shared" si="11"/>
        <v>0</v>
      </c>
      <c r="F258" t="str">
        <f>IF(A258="","",IF('[1]Calculation genes in KEGG path'!L256&gt;='[1]Flux and Impact'!$E$1,IF('[1]PERCENT ARRAY-MEAN FC&amp;P VAL'!G258*'[1]PERCENT ARRAY-MEAN FC&amp;P VAL'!H258*'[1]PERCENT ARRAY-MEAN FC&amp;P VAL'!I258+ABS('[1]PERCENT ARRAY-MEAN FC&amp;P VAL'!J258*'[1]PERCENT ARRAY-MEAN FC&amp;P VAL'!K258*'[1]PERCENT ARRAY-MEAN FC&amp;P VAL'!L258)&gt;0,'[1]PERCENT ARRAY-MEAN FC&amp;P VAL'!G258*'[1]PERCENT ARRAY-MEAN FC&amp;P VAL'!H258*'[1]PERCENT ARRAY-MEAN FC&amp;P VAL'!I258+ABS('[1]PERCENT ARRAY-MEAN FC&amp;P VAL'!J258*'[1]PERCENT ARRAY-MEAN FC&amp;P VAL'!K258*'[1]PERCENT ARRAY-MEAN FC&amp;P VAL'!L258),""),""))</f>
        <v/>
      </c>
      <c r="G258" s="12" t="str">
        <f>IF(F258="","",'[1]PERCENT ARRAY-MEAN FC&amp;P VAL'!G258*'[1]PERCENT ARRAY-MEAN FC&amp;P VAL'!H258*'[1]PERCENT ARRAY-MEAN FC&amp;P VAL'!I258-ABS('[1]PERCENT ARRAY-MEAN FC&amp;P VAL'!J258*'[1]PERCENT ARRAY-MEAN FC&amp;P VAL'!K258*'[1]PERCENT ARRAY-MEAN FC&amp;P VAL'!L258))</f>
        <v/>
      </c>
      <c r="H258" t="str">
        <f>IF(A258="","",IF('[1]Calculation genes in KEGG path'!L256&gt;='[1]Flux and Impact'!$E$1,IF(('[1]PERCENT ARRAY-MEAN FC&amp;P VAL'!M258*'[1]PERCENT ARRAY-MEAN FC&amp;P VAL'!N258*'[1]PERCENT ARRAY-MEAN FC&amp;P VAL'!O258+ABS('[1]PERCENT ARRAY-MEAN FC&amp;P VAL'!P258*'[1]PERCENT ARRAY-MEAN FC&amp;P VAL'!Q258*'[1]PERCENT ARRAY-MEAN FC&amp;P VAL'!R258))&gt;0,'[1]PERCENT ARRAY-MEAN FC&amp;P VAL'!M258*'[1]PERCENT ARRAY-MEAN FC&amp;P VAL'!N258*'[1]PERCENT ARRAY-MEAN FC&amp;P VAL'!O258+ABS('[1]PERCENT ARRAY-MEAN FC&amp;P VAL'!P258*'[1]PERCENT ARRAY-MEAN FC&amp;P VAL'!Q258*'[1]PERCENT ARRAY-MEAN FC&amp;P VAL'!R258),""),""))</f>
        <v/>
      </c>
      <c r="I258" s="12" t="str">
        <f>IF(H258="","",'[1]PERCENT ARRAY-MEAN FC&amp;P VAL'!M258*'[1]PERCENT ARRAY-MEAN FC&amp;P VAL'!N258*'[1]PERCENT ARRAY-MEAN FC&amp;P VAL'!O258-ABS('[1]PERCENT ARRAY-MEAN FC&amp;P VAL'!P258*'[1]PERCENT ARRAY-MEAN FC&amp;P VAL'!Q258*'[1]PERCENT ARRAY-MEAN FC&amp;P VAL'!R258))</f>
        <v/>
      </c>
      <c r="J258" t="str">
        <f>IF(A258="","",IF('[1]Calculation genes in KEGG path'!L256&gt;='[1]Flux and Impact'!$E$1,IF(('[1]PERCENT ARRAY-MEAN FC&amp;P VAL'!S258*'[1]PERCENT ARRAY-MEAN FC&amp;P VAL'!T258*'[1]PERCENT ARRAY-MEAN FC&amp;P VAL'!U258+ABS('[1]PERCENT ARRAY-MEAN FC&amp;P VAL'!V258*'[1]PERCENT ARRAY-MEAN FC&amp;P VAL'!W258*'[1]PERCENT ARRAY-MEAN FC&amp;P VAL'!X258))&gt;0,'[1]PERCENT ARRAY-MEAN FC&amp;P VAL'!S258*'[1]PERCENT ARRAY-MEAN FC&amp;P VAL'!T258*'[1]PERCENT ARRAY-MEAN FC&amp;P VAL'!U258+ABS('[1]PERCENT ARRAY-MEAN FC&amp;P VAL'!V258*'[1]PERCENT ARRAY-MEAN FC&amp;P VAL'!W258*'[1]PERCENT ARRAY-MEAN FC&amp;P VAL'!X258),""),""))</f>
        <v/>
      </c>
      <c r="K258" s="12" t="str">
        <f>IF(J258="","",'[1]PERCENT ARRAY-MEAN FC&amp;P VAL'!S258*'[1]PERCENT ARRAY-MEAN FC&amp;P VAL'!T258*'[1]PERCENT ARRAY-MEAN FC&amp;P VAL'!U258-ABS('[1]PERCENT ARRAY-MEAN FC&amp;P VAL'!V258*'[1]PERCENT ARRAY-MEAN FC&amp;P VAL'!W258*'[1]PERCENT ARRAY-MEAN FC&amp;P VAL'!X258))</f>
        <v/>
      </c>
      <c r="L258" t="str">
        <f>IF(A258="","",IF('[1]Calculation genes in KEGG path'!L256&gt;='[1]Flux and Impact'!$E$1,IF(('[1]PERCENT ARRAY-MEAN FC&amp;P VAL'!Y258*'[1]PERCENT ARRAY-MEAN FC&amp;P VAL'!Z258*'[1]PERCENT ARRAY-MEAN FC&amp;P VAL'!AA258+ABS('[1]PERCENT ARRAY-MEAN FC&amp;P VAL'!AB258*'[1]PERCENT ARRAY-MEAN FC&amp;P VAL'!AC258*'[1]PERCENT ARRAY-MEAN FC&amp;P VAL'!AD258))&gt;0,'[1]PERCENT ARRAY-MEAN FC&amp;P VAL'!Y258*'[1]PERCENT ARRAY-MEAN FC&amp;P VAL'!Z258*'[1]PERCENT ARRAY-MEAN FC&amp;P VAL'!AA258+ABS('[1]PERCENT ARRAY-MEAN FC&amp;P VAL'!AB258*'[1]PERCENT ARRAY-MEAN FC&amp;P VAL'!AC258*'[1]PERCENT ARRAY-MEAN FC&amp;P VAL'!AD258),""),""))</f>
        <v/>
      </c>
      <c r="M258" s="12" t="str">
        <f>IF(L258="","",'[1]PERCENT ARRAY-MEAN FC&amp;P VAL'!Y258*'[1]PERCENT ARRAY-MEAN FC&amp;P VAL'!Z258*'[1]PERCENT ARRAY-MEAN FC&amp;P VAL'!AA258-ABS('[1]PERCENT ARRAY-MEAN FC&amp;P VAL'!AB258*'[1]PERCENT ARRAY-MEAN FC&amp;P VAL'!AC258*'[1]PERCENT ARRAY-MEAN FC&amp;P VAL'!AD258))</f>
        <v/>
      </c>
      <c r="N258" t="str">
        <f>IF(A258="","",IF('[1]Calculation genes in KEGG path'!L256&gt;='[1]Flux and Impact'!$E$1,IF(('[1]PERCENT ARRAY-MEAN FC&amp;P VAL'!AE258*'[1]PERCENT ARRAY-MEAN FC&amp;P VAL'!AF258*'[1]PERCENT ARRAY-MEAN FC&amp;P VAL'!AG258+ABS('[1]PERCENT ARRAY-MEAN FC&amp;P VAL'!AH258*'[1]PERCENT ARRAY-MEAN FC&amp;P VAL'!AI258*'[1]PERCENT ARRAY-MEAN FC&amp;P VAL'!AJ258))&gt;0,'[1]PERCENT ARRAY-MEAN FC&amp;P VAL'!AE258*'[1]PERCENT ARRAY-MEAN FC&amp;P VAL'!AF258*'[1]PERCENT ARRAY-MEAN FC&amp;P VAL'!AG258+ABS('[1]PERCENT ARRAY-MEAN FC&amp;P VAL'!AH258*'[1]PERCENT ARRAY-MEAN FC&amp;P VAL'!AI258*'[1]PERCENT ARRAY-MEAN FC&amp;P VAL'!AJ258),""),""))</f>
        <v/>
      </c>
      <c r="O258" s="12" t="str">
        <f>IF(N258="","",'[1]PERCENT ARRAY-MEAN FC&amp;P VAL'!AE258*'[1]PERCENT ARRAY-MEAN FC&amp;P VAL'!AF258*'[1]PERCENT ARRAY-MEAN FC&amp;P VAL'!AG258-ABS('[1]PERCENT ARRAY-MEAN FC&amp;P VAL'!AH258*'[1]PERCENT ARRAY-MEAN FC&amp;P VAL'!AI258*'[1]PERCENT ARRAY-MEAN FC&amp;P VAL'!AJ258))</f>
        <v/>
      </c>
      <c r="P258" t="str">
        <f>IF(A258="","",IF('[1]Calculation genes in KEGG path'!L256&gt;='[1]Flux and Impact'!$E$1,IF(('[1]PERCENT ARRAY-MEAN FC&amp;P VAL'!AK258*'[1]PERCENT ARRAY-MEAN FC&amp;P VAL'!AL258*'[1]PERCENT ARRAY-MEAN FC&amp;P VAL'!AM258+ABS('[1]PERCENT ARRAY-MEAN FC&amp;P VAL'!AN258*'[1]PERCENT ARRAY-MEAN FC&amp;P VAL'!AO258*'[1]PERCENT ARRAY-MEAN FC&amp;P VAL'!AP258))&gt;0,'[1]PERCENT ARRAY-MEAN FC&amp;P VAL'!AK258*'[1]PERCENT ARRAY-MEAN FC&amp;P VAL'!AL258*'[1]PERCENT ARRAY-MEAN FC&amp;P VAL'!AM258+ABS('[1]PERCENT ARRAY-MEAN FC&amp;P VAL'!AN258*'[1]PERCENT ARRAY-MEAN FC&amp;P VAL'!AO258*'[1]PERCENT ARRAY-MEAN FC&amp;P VAL'!AP258),""),""))</f>
        <v/>
      </c>
      <c r="Q258" s="12" t="str">
        <f>IF(P258="","",'[1]PERCENT ARRAY-MEAN FC&amp;P VAL'!AK258*'[1]PERCENT ARRAY-MEAN FC&amp;P VAL'!AL258*'[1]PERCENT ARRAY-MEAN FC&amp;P VAL'!AM258-ABS('[1]PERCENT ARRAY-MEAN FC&amp;P VAL'!AN258*'[1]PERCENT ARRAY-MEAN FC&amp;P VAL'!AO258*'[1]PERCENT ARRAY-MEAN FC&amp;P VAL'!AP258))</f>
        <v/>
      </c>
      <c r="R258" t="str">
        <f>IF(A258="","",IF('[1]Calculation genes in KEGG path'!L256&gt;='[1]Flux and Impact'!$E$1,IF(('[1]PERCENT ARRAY-MEAN FC&amp;P VAL'!AQ258*'[1]PERCENT ARRAY-MEAN FC&amp;P VAL'!AR258*'[1]PERCENT ARRAY-MEAN FC&amp;P VAL'!AS258+ABS('[1]PERCENT ARRAY-MEAN FC&amp;P VAL'!AT258*'[1]PERCENT ARRAY-MEAN FC&amp;P VAL'!AU258*'[1]PERCENT ARRAY-MEAN FC&amp;P VAL'!AV258))&gt;0,'[1]PERCENT ARRAY-MEAN FC&amp;P VAL'!AQ258*'[1]PERCENT ARRAY-MEAN FC&amp;P VAL'!AR258*'[1]PERCENT ARRAY-MEAN FC&amp;P VAL'!AS258+ABS('[1]PERCENT ARRAY-MEAN FC&amp;P VAL'!AT258*'[1]PERCENT ARRAY-MEAN FC&amp;P VAL'!AU258*'[1]PERCENT ARRAY-MEAN FC&amp;P VAL'!AV258),""),""))</f>
        <v/>
      </c>
      <c r="S258" s="12" t="str">
        <f>IF(R258="","",'[1]PERCENT ARRAY-MEAN FC&amp;P VAL'!AQ258*'[1]PERCENT ARRAY-MEAN FC&amp;P VAL'!AR258*'[1]PERCENT ARRAY-MEAN FC&amp;P VAL'!AS258-ABS('[1]PERCENT ARRAY-MEAN FC&amp;P VAL'!AT258*'[1]PERCENT ARRAY-MEAN FC&amp;P VAL'!AU258*'[1]PERCENT ARRAY-MEAN FC&amp;P VAL'!AV258))</f>
        <v/>
      </c>
      <c r="T258" t="str">
        <f>IF(A258="","",IF('[1]Calculation genes in KEGG path'!L256&gt;='[1]Flux and Impact'!$E$1,IF(('[1]PERCENT ARRAY-MEAN FC&amp;P VAL'!AW258*'[1]PERCENT ARRAY-MEAN FC&amp;P VAL'!AX258*'[1]PERCENT ARRAY-MEAN FC&amp;P VAL'!AY258+ABS('[1]PERCENT ARRAY-MEAN FC&amp;P VAL'!AZ258*'[1]PERCENT ARRAY-MEAN FC&amp;P VAL'!BA258*'[1]PERCENT ARRAY-MEAN FC&amp;P VAL'!BB258))&gt;0,'[1]PERCENT ARRAY-MEAN FC&amp;P VAL'!AW258*'[1]PERCENT ARRAY-MEAN FC&amp;P VAL'!AX258*'[1]PERCENT ARRAY-MEAN FC&amp;P VAL'!AY258+ABS('[1]PERCENT ARRAY-MEAN FC&amp;P VAL'!AZ258*'[1]PERCENT ARRAY-MEAN FC&amp;P VAL'!BA258*'[1]PERCENT ARRAY-MEAN FC&amp;P VAL'!BB258),""),""))</f>
        <v/>
      </c>
      <c r="U258" s="12" t="str">
        <f>IF(T258="","",'[1]PERCENT ARRAY-MEAN FC&amp;P VAL'!AW258*'[1]PERCENT ARRAY-MEAN FC&amp;P VAL'!AX258*'[1]PERCENT ARRAY-MEAN FC&amp;P VAL'!AY258-ABS('[1]PERCENT ARRAY-MEAN FC&amp;P VAL'!AZ258*'[1]PERCENT ARRAY-MEAN FC&amp;P VAL'!BA258*'[1]PERCENT ARRAY-MEAN FC&amp;P VAL'!BB258))</f>
        <v/>
      </c>
      <c r="V258" t="str">
        <f>IF(A258="","",IF('[1]Calculation genes in KEGG path'!L256&gt;='[1]Flux and Impact'!$E$1,IF(('[1]PERCENT ARRAY-MEAN FC&amp;P VAL'!BC258*'[1]PERCENT ARRAY-MEAN FC&amp;P VAL'!BD258*'[1]PERCENT ARRAY-MEAN FC&amp;P VAL'!BE258+ABS('[1]PERCENT ARRAY-MEAN FC&amp;P VAL'!BF258*'[1]PERCENT ARRAY-MEAN FC&amp;P VAL'!BG258*'[1]PERCENT ARRAY-MEAN FC&amp;P VAL'!BH258))&gt;0,'[1]PERCENT ARRAY-MEAN FC&amp;P VAL'!BC258*'[1]PERCENT ARRAY-MEAN FC&amp;P VAL'!BD258*'[1]PERCENT ARRAY-MEAN FC&amp;P VAL'!BE258+ABS('[1]PERCENT ARRAY-MEAN FC&amp;P VAL'!BF258*'[1]PERCENT ARRAY-MEAN FC&amp;P VAL'!BG258*'[1]PERCENT ARRAY-MEAN FC&amp;P VAL'!BH258),""),""))</f>
        <v/>
      </c>
      <c r="W258" s="12" t="str">
        <f>IF(V258="","",'[1]PERCENT ARRAY-MEAN FC&amp;P VAL'!BC258*'[1]PERCENT ARRAY-MEAN FC&amp;P VAL'!BD258*'[1]PERCENT ARRAY-MEAN FC&amp;P VAL'!BE258-ABS('[1]PERCENT ARRAY-MEAN FC&amp;P VAL'!BF258*'[1]PERCENT ARRAY-MEAN FC&amp;P VAL'!BG258*'[1]PERCENT ARRAY-MEAN FC&amp;P VAL'!BH258))</f>
        <v/>
      </c>
      <c r="X258" t="str">
        <f>IF(A258="","",IF('[1]Calculation genes in KEGG path'!L256&gt;='[1]Flux and Impact'!$E$1,IF(('[1]PERCENT ARRAY-MEAN FC&amp;P VAL'!BI258*'[1]PERCENT ARRAY-MEAN FC&amp;P VAL'!BJ258*'[1]PERCENT ARRAY-MEAN FC&amp;P VAL'!BK258+ABS('[1]PERCENT ARRAY-MEAN FC&amp;P VAL'!BL258*'[1]PERCENT ARRAY-MEAN FC&amp;P VAL'!BM258*'[1]PERCENT ARRAY-MEAN FC&amp;P VAL'!BN258))&gt;0,'[1]PERCENT ARRAY-MEAN FC&amp;P VAL'!BI258*'[1]PERCENT ARRAY-MEAN FC&amp;P VAL'!BJ258*'[1]PERCENT ARRAY-MEAN FC&amp;P VAL'!BK258+ABS('[1]PERCENT ARRAY-MEAN FC&amp;P VAL'!BL258*'[1]PERCENT ARRAY-MEAN FC&amp;P VAL'!BM258*'[1]PERCENT ARRAY-MEAN FC&amp;P VAL'!BN258),""),""))</f>
        <v/>
      </c>
      <c r="Y258" s="12" t="str">
        <f>IF(X258="","",'[1]PERCENT ARRAY-MEAN FC&amp;P VAL'!BI258*'[1]PERCENT ARRAY-MEAN FC&amp;P VAL'!BJ258*'[1]PERCENT ARRAY-MEAN FC&amp;P VAL'!BK258-ABS('[1]PERCENT ARRAY-MEAN FC&amp;P VAL'!BL258*'[1]PERCENT ARRAY-MEAN FC&amp;P VAL'!BM258*'[1]PERCENT ARRAY-MEAN FC&amp;P VAL'!BN258))</f>
        <v/>
      </c>
      <c r="Z258" t="str">
        <f>IF(A258="","",IF('[1]Calculation genes in KEGG path'!L256&gt;='[1]Flux and Impact'!$E$1,IF(('[1]PERCENT ARRAY-MEAN FC&amp;P VAL'!BO258*'[1]PERCENT ARRAY-MEAN FC&amp;P VAL'!BP258*'[1]PERCENT ARRAY-MEAN FC&amp;P VAL'!BQ258+ABS('[1]PERCENT ARRAY-MEAN FC&amp;P VAL'!BR258*'[1]PERCENT ARRAY-MEAN FC&amp;P VAL'!BS258*'[1]PERCENT ARRAY-MEAN FC&amp;P VAL'!BT258))&gt;0,'[1]PERCENT ARRAY-MEAN FC&amp;P VAL'!BO258*'[1]PERCENT ARRAY-MEAN FC&amp;P VAL'!BP258*'[1]PERCENT ARRAY-MEAN FC&amp;P VAL'!BQ258+ABS('[1]PERCENT ARRAY-MEAN FC&amp;P VAL'!BR258*'[1]PERCENT ARRAY-MEAN FC&amp;P VAL'!BS258*'[1]PERCENT ARRAY-MEAN FC&amp;P VAL'!BT258),""),""))</f>
        <v/>
      </c>
      <c r="AA258" s="12" t="str">
        <f>IF(Z258="","",'[1]PERCENT ARRAY-MEAN FC&amp;P VAL'!BO258*'[1]PERCENT ARRAY-MEAN FC&amp;P VAL'!BP258*'[1]PERCENT ARRAY-MEAN FC&amp;P VAL'!BQ258-ABS('[1]PERCENT ARRAY-MEAN FC&amp;P VAL'!BR258*'[1]PERCENT ARRAY-MEAN FC&amp;P VAL'!BS258*'[1]PERCENT ARRAY-MEAN FC&amp;P VAL'!BT258))</f>
        <v/>
      </c>
      <c r="AB258" t="str">
        <f>IF(A258="","",IF('[1]Calculation genes in KEGG path'!L256&gt;='[1]Flux and Impact'!$E$1,IF(('[1]PERCENT ARRAY-MEAN FC&amp;P VAL'!BU258*'[1]PERCENT ARRAY-MEAN FC&amp;P VAL'!BV258*'[1]PERCENT ARRAY-MEAN FC&amp;P VAL'!BW258+ABS('[1]PERCENT ARRAY-MEAN FC&amp;P VAL'!BX258*'[1]PERCENT ARRAY-MEAN FC&amp;P VAL'!BY258*'[1]PERCENT ARRAY-MEAN FC&amp;P VAL'!BZ258))&gt;0,'[1]PERCENT ARRAY-MEAN FC&amp;P VAL'!BU258*'[1]PERCENT ARRAY-MEAN FC&amp;P VAL'!BV258*'[1]PERCENT ARRAY-MEAN FC&amp;P VAL'!BW258+ABS('[1]PERCENT ARRAY-MEAN FC&amp;P VAL'!BX258*'[1]PERCENT ARRAY-MEAN FC&amp;P VAL'!BY258*'[1]PERCENT ARRAY-MEAN FC&amp;P VAL'!BZ258),""),""))</f>
        <v/>
      </c>
      <c r="AC258" s="12" t="str">
        <f>IF(AB258="","",'[1]PERCENT ARRAY-MEAN FC&amp;P VAL'!BU258*'[1]PERCENT ARRAY-MEAN FC&amp;P VAL'!BV258*'[1]PERCENT ARRAY-MEAN FC&amp;P VAL'!BW258-ABS('[1]PERCENT ARRAY-MEAN FC&amp;P VAL'!BX258*'[1]PERCENT ARRAY-MEAN FC&amp;P VAL'!BY258*'[1]PERCENT ARRAY-MEAN FC&amp;P VAL'!BZ258))</f>
        <v/>
      </c>
      <c r="AD258" t="str">
        <f>IF(A258="","",IF('[1]Calculation genes in KEGG path'!L256&gt;='[1]Flux and Impact'!$E$1,IF(('[1]PERCENT ARRAY-MEAN FC&amp;P VAL'!CA258*'[1]PERCENT ARRAY-MEAN FC&amp;P VAL'!CB258*'[1]PERCENT ARRAY-MEAN FC&amp;P VAL'!CC258+ABS('[1]PERCENT ARRAY-MEAN FC&amp;P VAL'!CD258*'[1]PERCENT ARRAY-MEAN FC&amp;P VAL'!CE258*'[1]PERCENT ARRAY-MEAN FC&amp;P VAL'!CF258))&gt;0,'[1]PERCENT ARRAY-MEAN FC&amp;P VAL'!CA258*'[1]PERCENT ARRAY-MEAN FC&amp;P VAL'!CB258*'[1]PERCENT ARRAY-MEAN FC&amp;P VAL'!CC258+ABS('[1]PERCENT ARRAY-MEAN FC&amp;P VAL'!CD258*'[1]PERCENT ARRAY-MEAN FC&amp;P VAL'!CE258*'[1]PERCENT ARRAY-MEAN FC&amp;P VAL'!CF258),""),""))</f>
        <v/>
      </c>
      <c r="AE258" s="12" t="str">
        <f>IF(AD258="","",'[1]PERCENT ARRAY-MEAN FC&amp;P VAL'!CA258*'[1]PERCENT ARRAY-MEAN FC&amp;P VAL'!CB258*'[1]PERCENT ARRAY-MEAN FC&amp;P VAL'!CC258-ABS('[1]PERCENT ARRAY-MEAN FC&amp;P VAL'!CD258*'[1]PERCENT ARRAY-MEAN FC&amp;P VAL'!CE258*'[1]PERCENT ARRAY-MEAN FC&amp;P VAL'!CF258))</f>
        <v/>
      </c>
      <c r="AF258" t="str">
        <f>IF(A258="","",IF('[1]Calculation genes in KEGG path'!L256&gt;='[1]Flux and Impact'!$E$1,IF(('[1]PERCENT ARRAY-MEAN FC&amp;P VAL'!CG258*'[1]PERCENT ARRAY-MEAN FC&amp;P VAL'!CH258*'[1]PERCENT ARRAY-MEAN FC&amp;P VAL'!CI258+ABS('[1]PERCENT ARRAY-MEAN FC&amp;P VAL'!CJ258*'[1]PERCENT ARRAY-MEAN FC&amp;P VAL'!CK258*'[1]PERCENT ARRAY-MEAN FC&amp;P VAL'!CL258))&gt;0,'[1]PERCENT ARRAY-MEAN FC&amp;P VAL'!CG258*'[1]PERCENT ARRAY-MEAN FC&amp;P VAL'!CH258*'[1]PERCENT ARRAY-MEAN FC&amp;P VAL'!CI258+ABS('[1]PERCENT ARRAY-MEAN FC&amp;P VAL'!CJ258*'[1]PERCENT ARRAY-MEAN FC&amp;P VAL'!CK258*'[1]PERCENT ARRAY-MEAN FC&amp;P VAL'!CL258),""),""))</f>
        <v/>
      </c>
      <c r="AG258" s="12" t="str">
        <f>IF(AF258="","",'[1]PERCENT ARRAY-MEAN FC&amp;P VAL'!CG258*'[1]PERCENT ARRAY-MEAN FC&amp;P VAL'!CH258*'[1]PERCENT ARRAY-MEAN FC&amp;P VAL'!CI258-ABS('[1]PERCENT ARRAY-MEAN FC&amp;P VAL'!CJ258*'[1]PERCENT ARRAY-MEAN FC&amp;P VAL'!CK258*'[1]PERCENT ARRAY-MEAN FC&amp;P VAL'!CL258))</f>
        <v/>
      </c>
      <c r="AH258" t="str">
        <f>IF(A258="","",IF('[1]Calculation genes in KEGG path'!L256&gt;='[1]Flux and Impact'!$E$1,IF(('[1]PERCENT ARRAY-MEAN FC&amp;P VAL'!CM258*'[1]PERCENT ARRAY-MEAN FC&amp;P VAL'!CN258*'[1]PERCENT ARRAY-MEAN FC&amp;P VAL'!CO258+ABS('[1]PERCENT ARRAY-MEAN FC&amp;P VAL'!CP258*'[1]PERCENT ARRAY-MEAN FC&amp;P VAL'!CQ258*'[1]PERCENT ARRAY-MEAN FC&amp;P VAL'!CR258))&gt;0,'[1]PERCENT ARRAY-MEAN FC&amp;P VAL'!CM258*'[1]PERCENT ARRAY-MEAN FC&amp;P VAL'!CN258*'[1]PERCENT ARRAY-MEAN FC&amp;P VAL'!CO258+ABS('[1]PERCENT ARRAY-MEAN FC&amp;P VAL'!CP258*'[1]PERCENT ARRAY-MEAN FC&amp;P VAL'!CQ258*'[1]PERCENT ARRAY-MEAN FC&amp;P VAL'!CR258),""),""))</f>
        <v/>
      </c>
      <c r="AI258" s="12" t="str">
        <f>IF(AH258="","",'[1]PERCENT ARRAY-MEAN FC&amp;P VAL'!CM258*'[1]PERCENT ARRAY-MEAN FC&amp;P VAL'!CN258*'[1]PERCENT ARRAY-MEAN FC&amp;P VAL'!CO258-ABS('[1]PERCENT ARRAY-MEAN FC&amp;P VAL'!CP258*'[1]PERCENT ARRAY-MEAN FC&amp;P VAL'!CQ258*'[1]PERCENT ARRAY-MEAN FC&amp;P VAL'!CR258))</f>
        <v/>
      </c>
      <c r="AJ258" t="str">
        <f>IF(A258="","",IF('[1]Calculation genes in KEGG path'!L256&gt;='[1]Flux and Impact'!$E$1,IF(('[1]PERCENT ARRAY-MEAN FC&amp;P VAL'!CS258*'[1]PERCENT ARRAY-MEAN FC&amp;P VAL'!CT258*'[1]PERCENT ARRAY-MEAN FC&amp;P VAL'!CU258+ABS('[1]PERCENT ARRAY-MEAN FC&amp;P VAL'!CV258*'[1]PERCENT ARRAY-MEAN FC&amp;P VAL'!CW258*'[1]PERCENT ARRAY-MEAN FC&amp;P VAL'!CX258))&gt;0,'[1]PERCENT ARRAY-MEAN FC&amp;P VAL'!CS258*'[1]PERCENT ARRAY-MEAN FC&amp;P VAL'!CT258*'[1]PERCENT ARRAY-MEAN FC&amp;P VAL'!CU258+ABS('[1]PERCENT ARRAY-MEAN FC&amp;P VAL'!CV258*'[1]PERCENT ARRAY-MEAN FC&amp;P VAL'!CW258*'[1]PERCENT ARRAY-MEAN FC&amp;P VAL'!CX258),""),""))</f>
        <v/>
      </c>
      <c r="AK258" s="12" t="str">
        <f>IF(AJ258="","",'[1]PERCENT ARRAY-MEAN FC&amp;P VAL'!CS258*'[1]PERCENT ARRAY-MEAN FC&amp;P VAL'!CT258*'[1]PERCENT ARRAY-MEAN FC&amp;P VAL'!CU258-ABS('[1]PERCENT ARRAY-MEAN FC&amp;P VAL'!CV258*'[1]PERCENT ARRAY-MEAN FC&amp;P VAL'!CW258*'[1]PERCENT ARRAY-MEAN FC&amp;P VAL'!CX258))</f>
        <v/>
      </c>
      <c r="AL258" t="str">
        <f>IF(A258="","",IF('[1]Calculation genes in KEGG path'!L256&gt;='[1]Flux and Impact'!$E$1,IF(('[1]PERCENT ARRAY-MEAN FC&amp;P VAL'!CY258*'[1]PERCENT ARRAY-MEAN FC&amp;P VAL'!CZ258*'[1]PERCENT ARRAY-MEAN FC&amp;P VAL'!DA258+ABS('[1]PERCENT ARRAY-MEAN FC&amp;P VAL'!DB258*'[1]PERCENT ARRAY-MEAN FC&amp;P VAL'!DC258*'[1]PERCENT ARRAY-MEAN FC&amp;P VAL'!DD258))&gt;0,'[1]PERCENT ARRAY-MEAN FC&amp;P VAL'!CY258*'[1]PERCENT ARRAY-MEAN FC&amp;P VAL'!CZ258*'[1]PERCENT ARRAY-MEAN FC&amp;P VAL'!DA258+ABS('[1]PERCENT ARRAY-MEAN FC&amp;P VAL'!DB258*'[1]PERCENT ARRAY-MEAN FC&amp;P VAL'!DC258*'[1]PERCENT ARRAY-MEAN FC&amp;P VAL'!DD258),""),""))</f>
        <v/>
      </c>
      <c r="AM258" s="12" t="str">
        <f>IF(AL258="","",'[1]PERCENT ARRAY-MEAN FC&amp;P VAL'!CY258*'[1]PERCENT ARRAY-MEAN FC&amp;P VAL'!CZ258*'[1]PERCENT ARRAY-MEAN FC&amp;P VAL'!DA258-ABS('[1]PERCENT ARRAY-MEAN FC&amp;P VAL'!DB258*'[1]PERCENT ARRAY-MEAN FC&amp;P VAL'!DC258*'[1]PERCENT ARRAY-MEAN FC&amp;P VAL'!DD258))</f>
        <v/>
      </c>
      <c r="AN258" t="str">
        <f>IF(A258="","",IF('[1]Calculation genes in KEGG path'!L256&gt;='[1]Flux and Impact'!$E$1,IF(('[1]PERCENT ARRAY-MEAN FC&amp;P VAL'!DE258*'[1]PERCENT ARRAY-MEAN FC&amp;P VAL'!DF258*'[1]PERCENT ARRAY-MEAN FC&amp;P VAL'!DG258+ABS('[1]PERCENT ARRAY-MEAN FC&amp;P VAL'!DH258*'[1]PERCENT ARRAY-MEAN FC&amp;P VAL'!DI258*'[1]PERCENT ARRAY-MEAN FC&amp;P VAL'!DJ258))&gt;0,'[1]PERCENT ARRAY-MEAN FC&amp;P VAL'!DE258*'[1]PERCENT ARRAY-MEAN FC&amp;P VAL'!DF258*'[1]PERCENT ARRAY-MEAN FC&amp;P VAL'!DG258+ABS('[1]PERCENT ARRAY-MEAN FC&amp;P VAL'!DH258*'[1]PERCENT ARRAY-MEAN FC&amp;P VAL'!DI258*'[1]PERCENT ARRAY-MEAN FC&amp;P VAL'!DJ258),""),""))</f>
        <v/>
      </c>
      <c r="AO258" s="12" t="str">
        <f>IF(AN258="","",'[1]PERCENT ARRAY-MEAN FC&amp;P VAL'!DE258*'[1]PERCENT ARRAY-MEAN FC&amp;P VAL'!DF258*'[1]PERCENT ARRAY-MEAN FC&amp;P VAL'!DG258-ABS('[1]PERCENT ARRAY-MEAN FC&amp;P VAL'!DH258*'[1]PERCENT ARRAY-MEAN FC&amp;P VAL'!DI258*'[1]PERCENT ARRAY-MEAN FC&amp;P VAL'!DJ258))</f>
        <v/>
      </c>
      <c r="AP258" t="str">
        <f>IF(A258="","",IF('[1]Calculation genes in KEGG path'!L256&gt;='[1]Flux and Impact'!$E$1,IF(('[1]PERCENT ARRAY-MEAN FC&amp;P VAL'!DK258*'[1]PERCENT ARRAY-MEAN FC&amp;P VAL'!DL258*'[1]PERCENT ARRAY-MEAN FC&amp;P VAL'!DM258+ABS('[1]PERCENT ARRAY-MEAN FC&amp;P VAL'!DN258*'[1]PERCENT ARRAY-MEAN FC&amp;P VAL'!DO258*'[1]PERCENT ARRAY-MEAN FC&amp;P VAL'!DP258))&gt;0,'[1]PERCENT ARRAY-MEAN FC&amp;P VAL'!DK258*'[1]PERCENT ARRAY-MEAN FC&amp;P VAL'!DL258*'[1]PERCENT ARRAY-MEAN FC&amp;P VAL'!DM258+ABS('[1]PERCENT ARRAY-MEAN FC&amp;P VAL'!DN258*'[1]PERCENT ARRAY-MEAN FC&amp;P VAL'!DO258*'[1]PERCENT ARRAY-MEAN FC&amp;P VAL'!DP258),""),""))</f>
        <v/>
      </c>
      <c r="AQ258" s="12" t="str">
        <f>IF(AP258="","",'[1]PERCENT ARRAY-MEAN FC&amp;P VAL'!DK258*'[1]PERCENT ARRAY-MEAN FC&amp;P VAL'!DL258*'[1]PERCENT ARRAY-MEAN FC&amp;P VAL'!DM258-ABS('[1]PERCENT ARRAY-MEAN FC&amp;P VAL'!DN258*'[1]PERCENT ARRAY-MEAN FC&amp;P VAL'!DO258*'[1]PERCENT ARRAY-MEAN FC&amp;P VAL'!DP258))</f>
        <v/>
      </c>
      <c r="AR258" t="str">
        <f>IF(A258="","",IF('[1]Calculation genes in KEGG path'!L256&gt;='[1]Flux and Impact'!$E$1,IF(('[1]PERCENT ARRAY-MEAN FC&amp;P VAL'!DQ258*'[1]PERCENT ARRAY-MEAN FC&amp;P VAL'!DR258*'[1]PERCENT ARRAY-MEAN FC&amp;P VAL'!DS258+ABS('[1]PERCENT ARRAY-MEAN FC&amp;P VAL'!DT258*'[1]PERCENT ARRAY-MEAN FC&amp;P VAL'!DU258*'[1]PERCENT ARRAY-MEAN FC&amp;P VAL'!DV258))&gt;0,'[1]PERCENT ARRAY-MEAN FC&amp;P VAL'!DQ258*'[1]PERCENT ARRAY-MEAN FC&amp;P VAL'!DR258*'[1]PERCENT ARRAY-MEAN FC&amp;P VAL'!DS258+ABS('[1]PERCENT ARRAY-MEAN FC&amp;P VAL'!DT258*'[1]PERCENT ARRAY-MEAN FC&amp;P VAL'!DU258*'[1]PERCENT ARRAY-MEAN FC&amp;P VAL'!DV258),""),""))</f>
        <v/>
      </c>
      <c r="AS258" s="12" t="str">
        <f>IF(AR258="","",'[1]PERCENT ARRAY-MEAN FC&amp;P VAL'!DQ258*'[1]PERCENT ARRAY-MEAN FC&amp;P VAL'!DR258*'[1]PERCENT ARRAY-MEAN FC&amp;P VAL'!DS258-ABS('[1]PERCENT ARRAY-MEAN FC&amp;P VAL'!DT258*'[1]PERCENT ARRAY-MEAN FC&amp;P VAL'!DU258*'[1]PERCENT ARRAY-MEAN FC&amp;P VAL'!DV258))</f>
        <v/>
      </c>
      <c r="AT258" s="12" t="str">
        <f t="shared" si="9"/>
        <v/>
      </c>
      <c r="AU258" s="12" t="str">
        <f t="shared" si="10"/>
        <v/>
      </c>
    </row>
    <row r="259" spans="1:47">
      <c r="A259">
        <f>'[1]Calculation genes in KEGG path'!I257</f>
        <v>0</v>
      </c>
      <c r="B259" t="e">
        <f>IF('[1]PERCENT ARRAY-MEAN FC&amp;P VAL'!A259="","",'[1]PERCENT ARRAY-MEAN FC&amp;P VAL'!A259)</f>
        <v>#N/A</v>
      </c>
      <c r="C259" t="e">
        <f>IF('[1]PERCENT ARRAY-MEAN FC&amp;P VAL'!B259="","",'[1]PERCENT ARRAY-MEAN FC&amp;P VAL'!B259)</f>
        <v>#N/A</v>
      </c>
      <c r="D259" t="e">
        <f>IF('[1]PERCENT ARRAY-MEAN FC&amp;P VAL'!C259="","",'[1]PERCENT ARRAY-MEAN FC&amp;P VAL'!C259)</f>
        <v>#N/A</v>
      </c>
      <c r="E259" s="12">
        <f t="shared" si="11"/>
        <v>0</v>
      </c>
      <c r="F259" t="str">
        <f>IF(A259="","",IF('[1]Calculation genes in KEGG path'!L257&gt;='[1]Flux and Impact'!$E$1,IF('[1]PERCENT ARRAY-MEAN FC&amp;P VAL'!G259*'[1]PERCENT ARRAY-MEAN FC&amp;P VAL'!H259*'[1]PERCENT ARRAY-MEAN FC&amp;P VAL'!I259+ABS('[1]PERCENT ARRAY-MEAN FC&amp;P VAL'!J259*'[1]PERCENT ARRAY-MEAN FC&amp;P VAL'!K259*'[1]PERCENT ARRAY-MEAN FC&amp;P VAL'!L259)&gt;0,'[1]PERCENT ARRAY-MEAN FC&amp;P VAL'!G259*'[1]PERCENT ARRAY-MEAN FC&amp;P VAL'!H259*'[1]PERCENT ARRAY-MEAN FC&amp;P VAL'!I259+ABS('[1]PERCENT ARRAY-MEAN FC&amp;P VAL'!J259*'[1]PERCENT ARRAY-MEAN FC&amp;P VAL'!K259*'[1]PERCENT ARRAY-MEAN FC&amp;P VAL'!L259),""),""))</f>
        <v/>
      </c>
      <c r="G259" s="12" t="str">
        <f>IF(F259="","",'[1]PERCENT ARRAY-MEAN FC&amp;P VAL'!G259*'[1]PERCENT ARRAY-MEAN FC&amp;P VAL'!H259*'[1]PERCENT ARRAY-MEAN FC&amp;P VAL'!I259-ABS('[1]PERCENT ARRAY-MEAN FC&amp;P VAL'!J259*'[1]PERCENT ARRAY-MEAN FC&amp;P VAL'!K259*'[1]PERCENT ARRAY-MEAN FC&amp;P VAL'!L259))</f>
        <v/>
      </c>
      <c r="H259" t="str">
        <f>IF(A259="","",IF('[1]Calculation genes in KEGG path'!L257&gt;='[1]Flux and Impact'!$E$1,IF(('[1]PERCENT ARRAY-MEAN FC&amp;P VAL'!M259*'[1]PERCENT ARRAY-MEAN FC&amp;P VAL'!N259*'[1]PERCENT ARRAY-MEAN FC&amp;P VAL'!O259+ABS('[1]PERCENT ARRAY-MEAN FC&amp;P VAL'!P259*'[1]PERCENT ARRAY-MEAN FC&amp;P VAL'!Q259*'[1]PERCENT ARRAY-MEAN FC&amp;P VAL'!R259))&gt;0,'[1]PERCENT ARRAY-MEAN FC&amp;P VAL'!M259*'[1]PERCENT ARRAY-MEAN FC&amp;P VAL'!N259*'[1]PERCENT ARRAY-MEAN FC&amp;P VAL'!O259+ABS('[1]PERCENT ARRAY-MEAN FC&amp;P VAL'!P259*'[1]PERCENT ARRAY-MEAN FC&amp;P VAL'!Q259*'[1]PERCENT ARRAY-MEAN FC&amp;P VAL'!R259),""),""))</f>
        <v/>
      </c>
      <c r="I259" s="12" t="str">
        <f>IF(H259="","",'[1]PERCENT ARRAY-MEAN FC&amp;P VAL'!M259*'[1]PERCENT ARRAY-MEAN FC&amp;P VAL'!N259*'[1]PERCENT ARRAY-MEAN FC&amp;P VAL'!O259-ABS('[1]PERCENT ARRAY-MEAN FC&amp;P VAL'!P259*'[1]PERCENT ARRAY-MEAN FC&amp;P VAL'!Q259*'[1]PERCENT ARRAY-MEAN FC&amp;P VAL'!R259))</f>
        <v/>
      </c>
      <c r="J259" t="str">
        <f>IF(A259="","",IF('[1]Calculation genes in KEGG path'!L257&gt;='[1]Flux and Impact'!$E$1,IF(('[1]PERCENT ARRAY-MEAN FC&amp;P VAL'!S259*'[1]PERCENT ARRAY-MEAN FC&amp;P VAL'!T259*'[1]PERCENT ARRAY-MEAN FC&amp;P VAL'!U259+ABS('[1]PERCENT ARRAY-MEAN FC&amp;P VAL'!V259*'[1]PERCENT ARRAY-MEAN FC&amp;P VAL'!W259*'[1]PERCENT ARRAY-MEAN FC&amp;P VAL'!X259))&gt;0,'[1]PERCENT ARRAY-MEAN FC&amp;P VAL'!S259*'[1]PERCENT ARRAY-MEAN FC&amp;P VAL'!T259*'[1]PERCENT ARRAY-MEAN FC&amp;P VAL'!U259+ABS('[1]PERCENT ARRAY-MEAN FC&amp;P VAL'!V259*'[1]PERCENT ARRAY-MEAN FC&amp;P VAL'!W259*'[1]PERCENT ARRAY-MEAN FC&amp;P VAL'!X259),""),""))</f>
        <v/>
      </c>
      <c r="K259" s="12" t="str">
        <f>IF(J259="","",'[1]PERCENT ARRAY-MEAN FC&amp;P VAL'!S259*'[1]PERCENT ARRAY-MEAN FC&amp;P VAL'!T259*'[1]PERCENT ARRAY-MEAN FC&amp;P VAL'!U259-ABS('[1]PERCENT ARRAY-MEAN FC&amp;P VAL'!V259*'[1]PERCENT ARRAY-MEAN FC&amp;P VAL'!W259*'[1]PERCENT ARRAY-MEAN FC&amp;P VAL'!X259))</f>
        <v/>
      </c>
      <c r="L259" t="str">
        <f>IF(A259="","",IF('[1]Calculation genes in KEGG path'!L257&gt;='[1]Flux and Impact'!$E$1,IF(('[1]PERCENT ARRAY-MEAN FC&amp;P VAL'!Y259*'[1]PERCENT ARRAY-MEAN FC&amp;P VAL'!Z259*'[1]PERCENT ARRAY-MEAN FC&amp;P VAL'!AA259+ABS('[1]PERCENT ARRAY-MEAN FC&amp;P VAL'!AB259*'[1]PERCENT ARRAY-MEAN FC&amp;P VAL'!AC259*'[1]PERCENT ARRAY-MEAN FC&amp;P VAL'!AD259))&gt;0,'[1]PERCENT ARRAY-MEAN FC&amp;P VAL'!Y259*'[1]PERCENT ARRAY-MEAN FC&amp;P VAL'!Z259*'[1]PERCENT ARRAY-MEAN FC&amp;P VAL'!AA259+ABS('[1]PERCENT ARRAY-MEAN FC&amp;P VAL'!AB259*'[1]PERCENT ARRAY-MEAN FC&amp;P VAL'!AC259*'[1]PERCENT ARRAY-MEAN FC&amp;P VAL'!AD259),""),""))</f>
        <v/>
      </c>
      <c r="M259" s="12" t="str">
        <f>IF(L259="","",'[1]PERCENT ARRAY-MEAN FC&amp;P VAL'!Y259*'[1]PERCENT ARRAY-MEAN FC&amp;P VAL'!Z259*'[1]PERCENT ARRAY-MEAN FC&amp;P VAL'!AA259-ABS('[1]PERCENT ARRAY-MEAN FC&amp;P VAL'!AB259*'[1]PERCENT ARRAY-MEAN FC&amp;P VAL'!AC259*'[1]PERCENT ARRAY-MEAN FC&amp;P VAL'!AD259))</f>
        <v/>
      </c>
      <c r="N259" t="str">
        <f>IF(A259="","",IF('[1]Calculation genes in KEGG path'!L257&gt;='[1]Flux and Impact'!$E$1,IF(('[1]PERCENT ARRAY-MEAN FC&amp;P VAL'!AE259*'[1]PERCENT ARRAY-MEAN FC&amp;P VAL'!AF259*'[1]PERCENT ARRAY-MEAN FC&amp;P VAL'!AG259+ABS('[1]PERCENT ARRAY-MEAN FC&amp;P VAL'!AH259*'[1]PERCENT ARRAY-MEAN FC&amp;P VAL'!AI259*'[1]PERCENT ARRAY-MEAN FC&amp;P VAL'!AJ259))&gt;0,'[1]PERCENT ARRAY-MEAN FC&amp;P VAL'!AE259*'[1]PERCENT ARRAY-MEAN FC&amp;P VAL'!AF259*'[1]PERCENT ARRAY-MEAN FC&amp;P VAL'!AG259+ABS('[1]PERCENT ARRAY-MEAN FC&amp;P VAL'!AH259*'[1]PERCENT ARRAY-MEAN FC&amp;P VAL'!AI259*'[1]PERCENT ARRAY-MEAN FC&amp;P VAL'!AJ259),""),""))</f>
        <v/>
      </c>
      <c r="O259" s="12" t="str">
        <f>IF(N259="","",'[1]PERCENT ARRAY-MEAN FC&amp;P VAL'!AE259*'[1]PERCENT ARRAY-MEAN FC&amp;P VAL'!AF259*'[1]PERCENT ARRAY-MEAN FC&amp;P VAL'!AG259-ABS('[1]PERCENT ARRAY-MEAN FC&amp;P VAL'!AH259*'[1]PERCENT ARRAY-MEAN FC&amp;P VAL'!AI259*'[1]PERCENT ARRAY-MEAN FC&amp;P VAL'!AJ259))</f>
        <v/>
      </c>
      <c r="P259" t="str">
        <f>IF(A259="","",IF('[1]Calculation genes in KEGG path'!L257&gt;='[1]Flux and Impact'!$E$1,IF(('[1]PERCENT ARRAY-MEAN FC&amp;P VAL'!AK259*'[1]PERCENT ARRAY-MEAN FC&amp;P VAL'!AL259*'[1]PERCENT ARRAY-MEAN FC&amp;P VAL'!AM259+ABS('[1]PERCENT ARRAY-MEAN FC&amp;P VAL'!AN259*'[1]PERCENT ARRAY-MEAN FC&amp;P VAL'!AO259*'[1]PERCENT ARRAY-MEAN FC&amp;P VAL'!AP259))&gt;0,'[1]PERCENT ARRAY-MEAN FC&amp;P VAL'!AK259*'[1]PERCENT ARRAY-MEAN FC&amp;P VAL'!AL259*'[1]PERCENT ARRAY-MEAN FC&amp;P VAL'!AM259+ABS('[1]PERCENT ARRAY-MEAN FC&amp;P VAL'!AN259*'[1]PERCENT ARRAY-MEAN FC&amp;P VAL'!AO259*'[1]PERCENT ARRAY-MEAN FC&amp;P VAL'!AP259),""),""))</f>
        <v/>
      </c>
      <c r="Q259" s="12" t="str">
        <f>IF(P259="","",'[1]PERCENT ARRAY-MEAN FC&amp;P VAL'!AK259*'[1]PERCENT ARRAY-MEAN FC&amp;P VAL'!AL259*'[1]PERCENT ARRAY-MEAN FC&amp;P VAL'!AM259-ABS('[1]PERCENT ARRAY-MEAN FC&amp;P VAL'!AN259*'[1]PERCENT ARRAY-MEAN FC&amp;P VAL'!AO259*'[1]PERCENT ARRAY-MEAN FC&amp;P VAL'!AP259))</f>
        <v/>
      </c>
      <c r="R259" t="str">
        <f>IF(A259="","",IF('[1]Calculation genes in KEGG path'!L257&gt;='[1]Flux and Impact'!$E$1,IF(('[1]PERCENT ARRAY-MEAN FC&amp;P VAL'!AQ259*'[1]PERCENT ARRAY-MEAN FC&amp;P VAL'!AR259*'[1]PERCENT ARRAY-MEAN FC&amp;P VAL'!AS259+ABS('[1]PERCENT ARRAY-MEAN FC&amp;P VAL'!AT259*'[1]PERCENT ARRAY-MEAN FC&amp;P VAL'!AU259*'[1]PERCENT ARRAY-MEAN FC&amp;P VAL'!AV259))&gt;0,'[1]PERCENT ARRAY-MEAN FC&amp;P VAL'!AQ259*'[1]PERCENT ARRAY-MEAN FC&amp;P VAL'!AR259*'[1]PERCENT ARRAY-MEAN FC&amp;P VAL'!AS259+ABS('[1]PERCENT ARRAY-MEAN FC&amp;P VAL'!AT259*'[1]PERCENT ARRAY-MEAN FC&amp;P VAL'!AU259*'[1]PERCENT ARRAY-MEAN FC&amp;P VAL'!AV259),""),""))</f>
        <v/>
      </c>
      <c r="S259" s="12" t="str">
        <f>IF(R259="","",'[1]PERCENT ARRAY-MEAN FC&amp;P VAL'!AQ259*'[1]PERCENT ARRAY-MEAN FC&amp;P VAL'!AR259*'[1]PERCENT ARRAY-MEAN FC&amp;P VAL'!AS259-ABS('[1]PERCENT ARRAY-MEAN FC&amp;P VAL'!AT259*'[1]PERCENT ARRAY-MEAN FC&amp;P VAL'!AU259*'[1]PERCENT ARRAY-MEAN FC&amp;P VAL'!AV259))</f>
        <v/>
      </c>
      <c r="T259" t="str">
        <f>IF(A259="","",IF('[1]Calculation genes in KEGG path'!L257&gt;='[1]Flux and Impact'!$E$1,IF(('[1]PERCENT ARRAY-MEAN FC&amp;P VAL'!AW259*'[1]PERCENT ARRAY-MEAN FC&amp;P VAL'!AX259*'[1]PERCENT ARRAY-MEAN FC&amp;P VAL'!AY259+ABS('[1]PERCENT ARRAY-MEAN FC&amp;P VAL'!AZ259*'[1]PERCENT ARRAY-MEAN FC&amp;P VAL'!BA259*'[1]PERCENT ARRAY-MEAN FC&amp;P VAL'!BB259))&gt;0,'[1]PERCENT ARRAY-MEAN FC&amp;P VAL'!AW259*'[1]PERCENT ARRAY-MEAN FC&amp;P VAL'!AX259*'[1]PERCENT ARRAY-MEAN FC&amp;P VAL'!AY259+ABS('[1]PERCENT ARRAY-MEAN FC&amp;P VAL'!AZ259*'[1]PERCENT ARRAY-MEAN FC&amp;P VAL'!BA259*'[1]PERCENT ARRAY-MEAN FC&amp;P VAL'!BB259),""),""))</f>
        <v/>
      </c>
      <c r="U259" s="12" t="str">
        <f>IF(T259="","",'[1]PERCENT ARRAY-MEAN FC&amp;P VAL'!AW259*'[1]PERCENT ARRAY-MEAN FC&amp;P VAL'!AX259*'[1]PERCENT ARRAY-MEAN FC&amp;P VAL'!AY259-ABS('[1]PERCENT ARRAY-MEAN FC&amp;P VAL'!AZ259*'[1]PERCENT ARRAY-MEAN FC&amp;P VAL'!BA259*'[1]PERCENT ARRAY-MEAN FC&amp;P VAL'!BB259))</f>
        <v/>
      </c>
      <c r="V259" t="str">
        <f>IF(A259="","",IF('[1]Calculation genes in KEGG path'!L257&gt;='[1]Flux and Impact'!$E$1,IF(('[1]PERCENT ARRAY-MEAN FC&amp;P VAL'!BC259*'[1]PERCENT ARRAY-MEAN FC&amp;P VAL'!BD259*'[1]PERCENT ARRAY-MEAN FC&amp;P VAL'!BE259+ABS('[1]PERCENT ARRAY-MEAN FC&amp;P VAL'!BF259*'[1]PERCENT ARRAY-MEAN FC&amp;P VAL'!BG259*'[1]PERCENT ARRAY-MEAN FC&amp;P VAL'!BH259))&gt;0,'[1]PERCENT ARRAY-MEAN FC&amp;P VAL'!BC259*'[1]PERCENT ARRAY-MEAN FC&amp;P VAL'!BD259*'[1]PERCENT ARRAY-MEAN FC&amp;P VAL'!BE259+ABS('[1]PERCENT ARRAY-MEAN FC&amp;P VAL'!BF259*'[1]PERCENT ARRAY-MEAN FC&amp;P VAL'!BG259*'[1]PERCENT ARRAY-MEAN FC&amp;P VAL'!BH259),""),""))</f>
        <v/>
      </c>
      <c r="W259" s="12" t="str">
        <f>IF(V259="","",'[1]PERCENT ARRAY-MEAN FC&amp;P VAL'!BC259*'[1]PERCENT ARRAY-MEAN FC&amp;P VAL'!BD259*'[1]PERCENT ARRAY-MEAN FC&amp;P VAL'!BE259-ABS('[1]PERCENT ARRAY-MEAN FC&amp;P VAL'!BF259*'[1]PERCENT ARRAY-MEAN FC&amp;P VAL'!BG259*'[1]PERCENT ARRAY-MEAN FC&amp;P VAL'!BH259))</f>
        <v/>
      </c>
      <c r="X259" t="str">
        <f>IF(A259="","",IF('[1]Calculation genes in KEGG path'!L257&gt;='[1]Flux and Impact'!$E$1,IF(('[1]PERCENT ARRAY-MEAN FC&amp;P VAL'!BI259*'[1]PERCENT ARRAY-MEAN FC&amp;P VAL'!BJ259*'[1]PERCENT ARRAY-MEAN FC&amp;P VAL'!BK259+ABS('[1]PERCENT ARRAY-MEAN FC&amp;P VAL'!BL259*'[1]PERCENT ARRAY-MEAN FC&amp;P VAL'!BM259*'[1]PERCENT ARRAY-MEAN FC&amp;P VAL'!BN259))&gt;0,'[1]PERCENT ARRAY-MEAN FC&amp;P VAL'!BI259*'[1]PERCENT ARRAY-MEAN FC&amp;P VAL'!BJ259*'[1]PERCENT ARRAY-MEAN FC&amp;P VAL'!BK259+ABS('[1]PERCENT ARRAY-MEAN FC&amp;P VAL'!BL259*'[1]PERCENT ARRAY-MEAN FC&amp;P VAL'!BM259*'[1]PERCENT ARRAY-MEAN FC&amp;P VAL'!BN259),""),""))</f>
        <v/>
      </c>
      <c r="Y259" s="12" t="str">
        <f>IF(X259="","",'[1]PERCENT ARRAY-MEAN FC&amp;P VAL'!BI259*'[1]PERCENT ARRAY-MEAN FC&amp;P VAL'!BJ259*'[1]PERCENT ARRAY-MEAN FC&amp;P VAL'!BK259-ABS('[1]PERCENT ARRAY-MEAN FC&amp;P VAL'!BL259*'[1]PERCENT ARRAY-MEAN FC&amp;P VAL'!BM259*'[1]PERCENT ARRAY-MEAN FC&amp;P VAL'!BN259))</f>
        <v/>
      </c>
      <c r="Z259" t="str">
        <f>IF(A259="","",IF('[1]Calculation genes in KEGG path'!L257&gt;='[1]Flux and Impact'!$E$1,IF(('[1]PERCENT ARRAY-MEAN FC&amp;P VAL'!BO259*'[1]PERCENT ARRAY-MEAN FC&amp;P VAL'!BP259*'[1]PERCENT ARRAY-MEAN FC&amp;P VAL'!BQ259+ABS('[1]PERCENT ARRAY-MEAN FC&amp;P VAL'!BR259*'[1]PERCENT ARRAY-MEAN FC&amp;P VAL'!BS259*'[1]PERCENT ARRAY-MEAN FC&amp;P VAL'!BT259))&gt;0,'[1]PERCENT ARRAY-MEAN FC&amp;P VAL'!BO259*'[1]PERCENT ARRAY-MEAN FC&amp;P VAL'!BP259*'[1]PERCENT ARRAY-MEAN FC&amp;P VAL'!BQ259+ABS('[1]PERCENT ARRAY-MEAN FC&amp;P VAL'!BR259*'[1]PERCENT ARRAY-MEAN FC&amp;P VAL'!BS259*'[1]PERCENT ARRAY-MEAN FC&amp;P VAL'!BT259),""),""))</f>
        <v/>
      </c>
      <c r="AA259" s="12" t="str">
        <f>IF(Z259="","",'[1]PERCENT ARRAY-MEAN FC&amp;P VAL'!BO259*'[1]PERCENT ARRAY-MEAN FC&amp;P VAL'!BP259*'[1]PERCENT ARRAY-MEAN FC&amp;P VAL'!BQ259-ABS('[1]PERCENT ARRAY-MEAN FC&amp;P VAL'!BR259*'[1]PERCENT ARRAY-MEAN FC&amp;P VAL'!BS259*'[1]PERCENT ARRAY-MEAN FC&amp;P VAL'!BT259))</f>
        <v/>
      </c>
      <c r="AB259" t="str">
        <f>IF(A259="","",IF('[1]Calculation genes in KEGG path'!L257&gt;='[1]Flux and Impact'!$E$1,IF(('[1]PERCENT ARRAY-MEAN FC&amp;P VAL'!BU259*'[1]PERCENT ARRAY-MEAN FC&amp;P VAL'!BV259*'[1]PERCENT ARRAY-MEAN FC&amp;P VAL'!BW259+ABS('[1]PERCENT ARRAY-MEAN FC&amp;P VAL'!BX259*'[1]PERCENT ARRAY-MEAN FC&amp;P VAL'!BY259*'[1]PERCENT ARRAY-MEAN FC&amp;P VAL'!BZ259))&gt;0,'[1]PERCENT ARRAY-MEAN FC&amp;P VAL'!BU259*'[1]PERCENT ARRAY-MEAN FC&amp;P VAL'!BV259*'[1]PERCENT ARRAY-MEAN FC&amp;P VAL'!BW259+ABS('[1]PERCENT ARRAY-MEAN FC&amp;P VAL'!BX259*'[1]PERCENT ARRAY-MEAN FC&amp;P VAL'!BY259*'[1]PERCENT ARRAY-MEAN FC&amp;P VAL'!BZ259),""),""))</f>
        <v/>
      </c>
      <c r="AC259" s="12" t="str">
        <f>IF(AB259="","",'[1]PERCENT ARRAY-MEAN FC&amp;P VAL'!BU259*'[1]PERCENT ARRAY-MEAN FC&amp;P VAL'!BV259*'[1]PERCENT ARRAY-MEAN FC&amp;P VAL'!BW259-ABS('[1]PERCENT ARRAY-MEAN FC&amp;P VAL'!BX259*'[1]PERCENT ARRAY-MEAN FC&amp;P VAL'!BY259*'[1]PERCENT ARRAY-MEAN FC&amp;P VAL'!BZ259))</f>
        <v/>
      </c>
      <c r="AD259" t="str">
        <f>IF(A259="","",IF('[1]Calculation genes in KEGG path'!L257&gt;='[1]Flux and Impact'!$E$1,IF(('[1]PERCENT ARRAY-MEAN FC&amp;P VAL'!CA259*'[1]PERCENT ARRAY-MEAN FC&amp;P VAL'!CB259*'[1]PERCENT ARRAY-MEAN FC&amp;P VAL'!CC259+ABS('[1]PERCENT ARRAY-MEAN FC&amp;P VAL'!CD259*'[1]PERCENT ARRAY-MEAN FC&amp;P VAL'!CE259*'[1]PERCENT ARRAY-MEAN FC&amp;P VAL'!CF259))&gt;0,'[1]PERCENT ARRAY-MEAN FC&amp;P VAL'!CA259*'[1]PERCENT ARRAY-MEAN FC&amp;P VAL'!CB259*'[1]PERCENT ARRAY-MEAN FC&amp;P VAL'!CC259+ABS('[1]PERCENT ARRAY-MEAN FC&amp;P VAL'!CD259*'[1]PERCENT ARRAY-MEAN FC&amp;P VAL'!CE259*'[1]PERCENT ARRAY-MEAN FC&amp;P VAL'!CF259),""),""))</f>
        <v/>
      </c>
      <c r="AE259" s="12" t="str">
        <f>IF(AD259="","",'[1]PERCENT ARRAY-MEAN FC&amp;P VAL'!CA259*'[1]PERCENT ARRAY-MEAN FC&amp;P VAL'!CB259*'[1]PERCENT ARRAY-MEAN FC&amp;P VAL'!CC259-ABS('[1]PERCENT ARRAY-MEAN FC&amp;P VAL'!CD259*'[1]PERCENT ARRAY-MEAN FC&amp;P VAL'!CE259*'[1]PERCENT ARRAY-MEAN FC&amp;P VAL'!CF259))</f>
        <v/>
      </c>
      <c r="AF259" t="str">
        <f>IF(A259="","",IF('[1]Calculation genes in KEGG path'!L257&gt;='[1]Flux and Impact'!$E$1,IF(('[1]PERCENT ARRAY-MEAN FC&amp;P VAL'!CG259*'[1]PERCENT ARRAY-MEAN FC&amp;P VAL'!CH259*'[1]PERCENT ARRAY-MEAN FC&amp;P VAL'!CI259+ABS('[1]PERCENT ARRAY-MEAN FC&amp;P VAL'!CJ259*'[1]PERCENT ARRAY-MEAN FC&amp;P VAL'!CK259*'[1]PERCENT ARRAY-MEAN FC&amp;P VAL'!CL259))&gt;0,'[1]PERCENT ARRAY-MEAN FC&amp;P VAL'!CG259*'[1]PERCENT ARRAY-MEAN FC&amp;P VAL'!CH259*'[1]PERCENT ARRAY-MEAN FC&amp;P VAL'!CI259+ABS('[1]PERCENT ARRAY-MEAN FC&amp;P VAL'!CJ259*'[1]PERCENT ARRAY-MEAN FC&amp;P VAL'!CK259*'[1]PERCENT ARRAY-MEAN FC&amp;P VAL'!CL259),""),""))</f>
        <v/>
      </c>
      <c r="AG259" s="12" t="str">
        <f>IF(AF259="","",'[1]PERCENT ARRAY-MEAN FC&amp;P VAL'!CG259*'[1]PERCENT ARRAY-MEAN FC&amp;P VAL'!CH259*'[1]PERCENT ARRAY-MEAN FC&amp;P VAL'!CI259-ABS('[1]PERCENT ARRAY-MEAN FC&amp;P VAL'!CJ259*'[1]PERCENT ARRAY-MEAN FC&amp;P VAL'!CK259*'[1]PERCENT ARRAY-MEAN FC&amp;P VAL'!CL259))</f>
        <v/>
      </c>
      <c r="AH259" t="str">
        <f>IF(A259="","",IF('[1]Calculation genes in KEGG path'!L257&gt;='[1]Flux and Impact'!$E$1,IF(('[1]PERCENT ARRAY-MEAN FC&amp;P VAL'!CM259*'[1]PERCENT ARRAY-MEAN FC&amp;P VAL'!CN259*'[1]PERCENT ARRAY-MEAN FC&amp;P VAL'!CO259+ABS('[1]PERCENT ARRAY-MEAN FC&amp;P VAL'!CP259*'[1]PERCENT ARRAY-MEAN FC&amp;P VAL'!CQ259*'[1]PERCENT ARRAY-MEAN FC&amp;P VAL'!CR259))&gt;0,'[1]PERCENT ARRAY-MEAN FC&amp;P VAL'!CM259*'[1]PERCENT ARRAY-MEAN FC&amp;P VAL'!CN259*'[1]PERCENT ARRAY-MEAN FC&amp;P VAL'!CO259+ABS('[1]PERCENT ARRAY-MEAN FC&amp;P VAL'!CP259*'[1]PERCENT ARRAY-MEAN FC&amp;P VAL'!CQ259*'[1]PERCENT ARRAY-MEAN FC&amp;P VAL'!CR259),""),""))</f>
        <v/>
      </c>
      <c r="AI259" s="12" t="str">
        <f>IF(AH259="","",'[1]PERCENT ARRAY-MEAN FC&amp;P VAL'!CM259*'[1]PERCENT ARRAY-MEAN FC&amp;P VAL'!CN259*'[1]PERCENT ARRAY-MEAN FC&amp;P VAL'!CO259-ABS('[1]PERCENT ARRAY-MEAN FC&amp;P VAL'!CP259*'[1]PERCENT ARRAY-MEAN FC&amp;P VAL'!CQ259*'[1]PERCENT ARRAY-MEAN FC&amp;P VAL'!CR259))</f>
        <v/>
      </c>
      <c r="AJ259" t="str">
        <f>IF(A259="","",IF('[1]Calculation genes in KEGG path'!L257&gt;='[1]Flux and Impact'!$E$1,IF(('[1]PERCENT ARRAY-MEAN FC&amp;P VAL'!CS259*'[1]PERCENT ARRAY-MEAN FC&amp;P VAL'!CT259*'[1]PERCENT ARRAY-MEAN FC&amp;P VAL'!CU259+ABS('[1]PERCENT ARRAY-MEAN FC&amp;P VAL'!CV259*'[1]PERCENT ARRAY-MEAN FC&amp;P VAL'!CW259*'[1]PERCENT ARRAY-MEAN FC&amp;P VAL'!CX259))&gt;0,'[1]PERCENT ARRAY-MEAN FC&amp;P VAL'!CS259*'[1]PERCENT ARRAY-MEAN FC&amp;P VAL'!CT259*'[1]PERCENT ARRAY-MEAN FC&amp;P VAL'!CU259+ABS('[1]PERCENT ARRAY-MEAN FC&amp;P VAL'!CV259*'[1]PERCENT ARRAY-MEAN FC&amp;P VAL'!CW259*'[1]PERCENT ARRAY-MEAN FC&amp;P VAL'!CX259),""),""))</f>
        <v/>
      </c>
      <c r="AK259" s="12" t="str">
        <f>IF(AJ259="","",'[1]PERCENT ARRAY-MEAN FC&amp;P VAL'!CS259*'[1]PERCENT ARRAY-MEAN FC&amp;P VAL'!CT259*'[1]PERCENT ARRAY-MEAN FC&amp;P VAL'!CU259-ABS('[1]PERCENT ARRAY-MEAN FC&amp;P VAL'!CV259*'[1]PERCENT ARRAY-MEAN FC&amp;P VAL'!CW259*'[1]PERCENT ARRAY-MEAN FC&amp;P VAL'!CX259))</f>
        <v/>
      </c>
      <c r="AL259" t="str">
        <f>IF(A259="","",IF('[1]Calculation genes in KEGG path'!L257&gt;='[1]Flux and Impact'!$E$1,IF(('[1]PERCENT ARRAY-MEAN FC&amp;P VAL'!CY259*'[1]PERCENT ARRAY-MEAN FC&amp;P VAL'!CZ259*'[1]PERCENT ARRAY-MEAN FC&amp;P VAL'!DA259+ABS('[1]PERCENT ARRAY-MEAN FC&amp;P VAL'!DB259*'[1]PERCENT ARRAY-MEAN FC&amp;P VAL'!DC259*'[1]PERCENT ARRAY-MEAN FC&amp;P VAL'!DD259))&gt;0,'[1]PERCENT ARRAY-MEAN FC&amp;P VAL'!CY259*'[1]PERCENT ARRAY-MEAN FC&amp;P VAL'!CZ259*'[1]PERCENT ARRAY-MEAN FC&amp;P VAL'!DA259+ABS('[1]PERCENT ARRAY-MEAN FC&amp;P VAL'!DB259*'[1]PERCENT ARRAY-MEAN FC&amp;P VAL'!DC259*'[1]PERCENT ARRAY-MEAN FC&amp;P VAL'!DD259),""),""))</f>
        <v/>
      </c>
      <c r="AM259" s="12" t="str">
        <f>IF(AL259="","",'[1]PERCENT ARRAY-MEAN FC&amp;P VAL'!CY259*'[1]PERCENT ARRAY-MEAN FC&amp;P VAL'!CZ259*'[1]PERCENT ARRAY-MEAN FC&amp;P VAL'!DA259-ABS('[1]PERCENT ARRAY-MEAN FC&amp;P VAL'!DB259*'[1]PERCENT ARRAY-MEAN FC&amp;P VAL'!DC259*'[1]PERCENT ARRAY-MEAN FC&amp;P VAL'!DD259))</f>
        <v/>
      </c>
      <c r="AN259" t="str">
        <f>IF(A259="","",IF('[1]Calculation genes in KEGG path'!L257&gt;='[1]Flux and Impact'!$E$1,IF(('[1]PERCENT ARRAY-MEAN FC&amp;P VAL'!DE259*'[1]PERCENT ARRAY-MEAN FC&amp;P VAL'!DF259*'[1]PERCENT ARRAY-MEAN FC&amp;P VAL'!DG259+ABS('[1]PERCENT ARRAY-MEAN FC&amp;P VAL'!DH259*'[1]PERCENT ARRAY-MEAN FC&amp;P VAL'!DI259*'[1]PERCENT ARRAY-MEAN FC&amp;P VAL'!DJ259))&gt;0,'[1]PERCENT ARRAY-MEAN FC&amp;P VAL'!DE259*'[1]PERCENT ARRAY-MEAN FC&amp;P VAL'!DF259*'[1]PERCENT ARRAY-MEAN FC&amp;P VAL'!DG259+ABS('[1]PERCENT ARRAY-MEAN FC&amp;P VAL'!DH259*'[1]PERCENT ARRAY-MEAN FC&amp;P VAL'!DI259*'[1]PERCENT ARRAY-MEAN FC&amp;P VAL'!DJ259),""),""))</f>
        <v/>
      </c>
      <c r="AO259" s="12" t="str">
        <f>IF(AN259="","",'[1]PERCENT ARRAY-MEAN FC&amp;P VAL'!DE259*'[1]PERCENT ARRAY-MEAN FC&amp;P VAL'!DF259*'[1]PERCENT ARRAY-MEAN FC&amp;P VAL'!DG259-ABS('[1]PERCENT ARRAY-MEAN FC&amp;P VAL'!DH259*'[1]PERCENT ARRAY-MEAN FC&amp;P VAL'!DI259*'[1]PERCENT ARRAY-MEAN FC&amp;P VAL'!DJ259))</f>
        <v/>
      </c>
      <c r="AP259" t="str">
        <f>IF(A259="","",IF('[1]Calculation genes in KEGG path'!L257&gt;='[1]Flux and Impact'!$E$1,IF(('[1]PERCENT ARRAY-MEAN FC&amp;P VAL'!DK259*'[1]PERCENT ARRAY-MEAN FC&amp;P VAL'!DL259*'[1]PERCENT ARRAY-MEAN FC&amp;P VAL'!DM259+ABS('[1]PERCENT ARRAY-MEAN FC&amp;P VAL'!DN259*'[1]PERCENT ARRAY-MEAN FC&amp;P VAL'!DO259*'[1]PERCENT ARRAY-MEAN FC&amp;P VAL'!DP259))&gt;0,'[1]PERCENT ARRAY-MEAN FC&amp;P VAL'!DK259*'[1]PERCENT ARRAY-MEAN FC&amp;P VAL'!DL259*'[1]PERCENT ARRAY-MEAN FC&amp;P VAL'!DM259+ABS('[1]PERCENT ARRAY-MEAN FC&amp;P VAL'!DN259*'[1]PERCENT ARRAY-MEAN FC&amp;P VAL'!DO259*'[1]PERCENT ARRAY-MEAN FC&amp;P VAL'!DP259),""),""))</f>
        <v/>
      </c>
      <c r="AQ259" s="12" t="str">
        <f>IF(AP259="","",'[1]PERCENT ARRAY-MEAN FC&amp;P VAL'!DK259*'[1]PERCENT ARRAY-MEAN FC&amp;P VAL'!DL259*'[1]PERCENT ARRAY-MEAN FC&amp;P VAL'!DM259-ABS('[1]PERCENT ARRAY-MEAN FC&amp;P VAL'!DN259*'[1]PERCENT ARRAY-MEAN FC&amp;P VAL'!DO259*'[1]PERCENT ARRAY-MEAN FC&amp;P VAL'!DP259))</f>
        <v/>
      </c>
      <c r="AR259" t="str">
        <f>IF(A259="","",IF('[1]Calculation genes in KEGG path'!L257&gt;='[1]Flux and Impact'!$E$1,IF(('[1]PERCENT ARRAY-MEAN FC&amp;P VAL'!DQ259*'[1]PERCENT ARRAY-MEAN FC&amp;P VAL'!DR259*'[1]PERCENT ARRAY-MEAN FC&amp;P VAL'!DS259+ABS('[1]PERCENT ARRAY-MEAN FC&amp;P VAL'!DT259*'[1]PERCENT ARRAY-MEAN FC&amp;P VAL'!DU259*'[1]PERCENT ARRAY-MEAN FC&amp;P VAL'!DV259))&gt;0,'[1]PERCENT ARRAY-MEAN FC&amp;P VAL'!DQ259*'[1]PERCENT ARRAY-MEAN FC&amp;P VAL'!DR259*'[1]PERCENT ARRAY-MEAN FC&amp;P VAL'!DS259+ABS('[1]PERCENT ARRAY-MEAN FC&amp;P VAL'!DT259*'[1]PERCENT ARRAY-MEAN FC&amp;P VAL'!DU259*'[1]PERCENT ARRAY-MEAN FC&amp;P VAL'!DV259),""),""))</f>
        <v/>
      </c>
      <c r="AS259" s="12" t="str">
        <f>IF(AR259="","",'[1]PERCENT ARRAY-MEAN FC&amp;P VAL'!DQ259*'[1]PERCENT ARRAY-MEAN FC&amp;P VAL'!DR259*'[1]PERCENT ARRAY-MEAN FC&amp;P VAL'!DS259-ABS('[1]PERCENT ARRAY-MEAN FC&amp;P VAL'!DT259*'[1]PERCENT ARRAY-MEAN FC&amp;P VAL'!DU259*'[1]PERCENT ARRAY-MEAN FC&amp;P VAL'!DV259))</f>
        <v/>
      </c>
      <c r="AT259" s="12" t="str">
        <f t="shared" si="9"/>
        <v/>
      </c>
      <c r="AU259" s="12" t="str">
        <f t="shared" si="10"/>
        <v/>
      </c>
    </row>
    <row r="260" spans="1:47">
      <c r="A260">
        <f>'[1]Calculation genes in KEGG path'!I258</f>
        <v>0</v>
      </c>
      <c r="B260" t="e">
        <f>IF('[1]PERCENT ARRAY-MEAN FC&amp;P VAL'!A260="","",'[1]PERCENT ARRAY-MEAN FC&amp;P VAL'!A260)</f>
        <v>#N/A</v>
      </c>
      <c r="C260" t="e">
        <f>IF('[1]PERCENT ARRAY-MEAN FC&amp;P VAL'!B260="","",'[1]PERCENT ARRAY-MEAN FC&amp;P VAL'!B260)</f>
        <v>#N/A</v>
      </c>
      <c r="D260" t="e">
        <f>IF('[1]PERCENT ARRAY-MEAN FC&amp;P VAL'!C260="","",'[1]PERCENT ARRAY-MEAN FC&amp;P VAL'!C260)</f>
        <v>#N/A</v>
      </c>
      <c r="E260" s="12">
        <f t="shared" si="11"/>
        <v>0</v>
      </c>
      <c r="F260" t="str">
        <f>IF(A260="","",IF('[1]Calculation genes in KEGG path'!L258&gt;='[1]Flux and Impact'!$E$1,IF('[1]PERCENT ARRAY-MEAN FC&amp;P VAL'!G260*'[1]PERCENT ARRAY-MEAN FC&amp;P VAL'!H260*'[1]PERCENT ARRAY-MEAN FC&amp;P VAL'!I260+ABS('[1]PERCENT ARRAY-MEAN FC&amp;P VAL'!J260*'[1]PERCENT ARRAY-MEAN FC&amp;P VAL'!K260*'[1]PERCENT ARRAY-MEAN FC&amp;P VAL'!L260)&gt;0,'[1]PERCENT ARRAY-MEAN FC&amp;P VAL'!G260*'[1]PERCENT ARRAY-MEAN FC&amp;P VAL'!H260*'[1]PERCENT ARRAY-MEAN FC&amp;P VAL'!I260+ABS('[1]PERCENT ARRAY-MEAN FC&amp;P VAL'!J260*'[1]PERCENT ARRAY-MEAN FC&amp;P VAL'!K260*'[1]PERCENT ARRAY-MEAN FC&amp;P VAL'!L260),""),""))</f>
        <v/>
      </c>
      <c r="G260" s="12" t="str">
        <f>IF(F260="","",'[1]PERCENT ARRAY-MEAN FC&amp;P VAL'!G260*'[1]PERCENT ARRAY-MEAN FC&amp;P VAL'!H260*'[1]PERCENT ARRAY-MEAN FC&amp;P VAL'!I260-ABS('[1]PERCENT ARRAY-MEAN FC&amp;P VAL'!J260*'[1]PERCENT ARRAY-MEAN FC&amp;P VAL'!K260*'[1]PERCENT ARRAY-MEAN FC&amp;P VAL'!L260))</f>
        <v/>
      </c>
      <c r="H260" t="str">
        <f>IF(A260="","",IF('[1]Calculation genes in KEGG path'!L258&gt;='[1]Flux and Impact'!$E$1,IF(('[1]PERCENT ARRAY-MEAN FC&amp;P VAL'!M260*'[1]PERCENT ARRAY-MEAN FC&amp;P VAL'!N260*'[1]PERCENT ARRAY-MEAN FC&amp;P VAL'!O260+ABS('[1]PERCENT ARRAY-MEAN FC&amp;P VAL'!P260*'[1]PERCENT ARRAY-MEAN FC&amp;P VAL'!Q260*'[1]PERCENT ARRAY-MEAN FC&amp;P VAL'!R260))&gt;0,'[1]PERCENT ARRAY-MEAN FC&amp;P VAL'!M260*'[1]PERCENT ARRAY-MEAN FC&amp;P VAL'!N260*'[1]PERCENT ARRAY-MEAN FC&amp;P VAL'!O260+ABS('[1]PERCENT ARRAY-MEAN FC&amp;P VAL'!P260*'[1]PERCENT ARRAY-MEAN FC&amp;P VAL'!Q260*'[1]PERCENT ARRAY-MEAN FC&amp;P VAL'!R260),""),""))</f>
        <v/>
      </c>
      <c r="I260" s="12" t="str">
        <f>IF(H260="","",'[1]PERCENT ARRAY-MEAN FC&amp;P VAL'!M260*'[1]PERCENT ARRAY-MEAN FC&amp;P VAL'!N260*'[1]PERCENT ARRAY-MEAN FC&amp;P VAL'!O260-ABS('[1]PERCENT ARRAY-MEAN FC&amp;P VAL'!P260*'[1]PERCENT ARRAY-MEAN FC&amp;P VAL'!Q260*'[1]PERCENT ARRAY-MEAN FC&amp;P VAL'!R260))</f>
        <v/>
      </c>
      <c r="J260" t="str">
        <f>IF(A260="","",IF('[1]Calculation genes in KEGG path'!L258&gt;='[1]Flux and Impact'!$E$1,IF(('[1]PERCENT ARRAY-MEAN FC&amp;P VAL'!S260*'[1]PERCENT ARRAY-MEAN FC&amp;P VAL'!T260*'[1]PERCENT ARRAY-MEAN FC&amp;P VAL'!U260+ABS('[1]PERCENT ARRAY-MEAN FC&amp;P VAL'!V260*'[1]PERCENT ARRAY-MEAN FC&amp;P VAL'!W260*'[1]PERCENT ARRAY-MEAN FC&amp;P VAL'!X260))&gt;0,'[1]PERCENT ARRAY-MEAN FC&amp;P VAL'!S260*'[1]PERCENT ARRAY-MEAN FC&amp;P VAL'!T260*'[1]PERCENT ARRAY-MEAN FC&amp;P VAL'!U260+ABS('[1]PERCENT ARRAY-MEAN FC&amp;P VAL'!V260*'[1]PERCENT ARRAY-MEAN FC&amp;P VAL'!W260*'[1]PERCENT ARRAY-MEAN FC&amp;P VAL'!X260),""),""))</f>
        <v/>
      </c>
      <c r="K260" s="12" t="str">
        <f>IF(J260="","",'[1]PERCENT ARRAY-MEAN FC&amp;P VAL'!S260*'[1]PERCENT ARRAY-MEAN FC&amp;P VAL'!T260*'[1]PERCENT ARRAY-MEAN FC&amp;P VAL'!U260-ABS('[1]PERCENT ARRAY-MEAN FC&amp;P VAL'!V260*'[1]PERCENT ARRAY-MEAN FC&amp;P VAL'!W260*'[1]PERCENT ARRAY-MEAN FC&amp;P VAL'!X260))</f>
        <v/>
      </c>
      <c r="L260" t="str">
        <f>IF(A260="","",IF('[1]Calculation genes in KEGG path'!L258&gt;='[1]Flux and Impact'!$E$1,IF(('[1]PERCENT ARRAY-MEAN FC&amp;P VAL'!Y260*'[1]PERCENT ARRAY-MEAN FC&amp;P VAL'!Z260*'[1]PERCENT ARRAY-MEAN FC&amp;P VAL'!AA260+ABS('[1]PERCENT ARRAY-MEAN FC&amp;P VAL'!AB260*'[1]PERCENT ARRAY-MEAN FC&amp;P VAL'!AC260*'[1]PERCENT ARRAY-MEAN FC&amp;P VAL'!AD260))&gt;0,'[1]PERCENT ARRAY-MEAN FC&amp;P VAL'!Y260*'[1]PERCENT ARRAY-MEAN FC&amp;P VAL'!Z260*'[1]PERCENT ARRAY-MEAN FC&amp;P VAL'!AA260+ABS('[1]PERCENT ARRAY-MEAN FC&amp;P VAL'!AB260*'[1]PERCENT ARRAY-MEAN FC&amp;P VAL'!AC260*'[1]PERCENT ARRAY-MEAN FC&amp;P VAL'!AD260),""),""))</f>
        <v/>
      </c>
      <c r="M260" s="12" t="str">
        <f>IF(L260="","",'[1]PERCENT ARRAY-MEAN FC&amp;P VAL'!Y260*'[1]PERCENT ARRAY-MEAN FC&amp;P VAL'!Z260*'[1]PERCENT ARRAY-MEAN FC&amp;P VAL'!AA260-ABS('[1]PERCENT ARRAY-MEAN FC&amp;P VAL'!AB260*'[1]PERCENT ARRAY-MEAN FC&amp;P VAL'!AC260*'[1]PERCENT ARRAY-MEAN FC&amp;P VAL'!AD260))</f>
        <v/>
      </c>
      <c r="N260" t="str">
        <f>IF(A260="","",IF('[1]Calculation genes in KEGG path'!L258&gt;='[1]Flux and Impact'!$E$1,IF(('[1]PERCENT ARRAY-MEAN FC&amp;P VAL'!AE260*'[1]PERCENT ARRAY-MEAN FC&amp;P VAL'!AF260*'[1]PERCENT ARRAY-MEAN FC&amp;P VAL'!AG260+ABS('[1]PERCENT ARRAY-MEAN FC&amp;P VAL'!AH260*'[1]PERCENT ARRAY-MEAN FC&amp;P VAL'!AI260*'[1]PERCENT ARRAY-MEAN FC&amp;P VAL'!AJ260))&gt;0,'[1]PERCENT ARRAY-MEAN FC&amp;P VAL'!AE260*'[1]PERCENT ARRAY-MEAN FC&amp;P VAL'!AF260*'[1]PERCENT ARRAY-MEAN FC&amp;P VAL'!AG260+ABS('[1]PERCENT ARRAY-MEAN FC&amp;P VAL'!AH260*'[1]PERCENT ARRAY-MEAN FC&amp;P VAL'!AI260*'[1]PERCENT ARRAY-MEAN FC&amp;P VAL'!AJ260),""),""))</f>
        <v/>
      </c>
      <c r="O260" s="12" t="str">
        <f>IF(N260="","",'[1]PERCENT ARRAY-MEAN FC&amp;P VAL'!AE260*'[1]PERCENT ARRAY-MEAN FC&amp;P VAL'!AF260*'[1]PERCENT ARRAY-MEAN FC&amp;P VAL'!AG260-ABS('[1]PERCENT ARRAY-MEAN FC&amp;P VAL'!AH260*'[1]PERCENT ARRAY-MEAN FC&amp;P VAL'!AI260*'[1]PERCENT ARRAY-MEAN FC&amp;P VAL'!AJ260))</f>
        <v/>
      </c>
      <c r="P260" t="str">
        <f>IF(A260="","",IF('[1]Calculation genes in KEGG path'!L258&gt;='[1]Flux and Impact'!$E$1,IF(('[1]PERCENT ARRAY-MEAN FC&amp;P VAL'!AK260*'[1]PERCENT ARRAY-MEAN FC&amp;P VAL'!AL260*'[1]PERCENT ARRAY-MEAN FC&amp;P VAL'!AM260+ABS('[1]PERCENT ARRAY-MEAN FC&amp;P VAL'!AN260*'[1]PERCENT ARRAY-MEAN FC&amp;P VAL'!AO260*'[1]PERCENT ARRAY-MEAN FC&amp;P VAL'!AP260))&gt;0,'[1]PERCENT ARRAY-MEAN FC&amp;P VAL'!AK260*'[1]PERCENT ARRAY-MEAN FC&amp;P VAL'!AL260*'[1]PERCENT ARRAY-MEAN FC&amp;P VAL'!AM260+ABS('[1]PERCENT ARRAY-MEAN FC&amp;P VAL'!AN260*'[1]PERCENT ARRAY-MEAN FC&amp;P VAL'!AO260*'[1]PERCENT ARRAY-MEAN FC&amp;P VAL'!AP260),""),""))</f>
        <v/>
      </c>
      <c r="Q260" s="12" t="str">
        <f>IF(P260="","",'[1]PERCENT ARRAY-MEAN FC&amp;P VAL'!AK260*'[1]PERCENT ARRAY-MEAN FC&amp;P VAL'!AL260*'[1]PERCENT ARRAY-MEAN FC&amp;P VAL'!AM260-ABS('[1]PERCENT ARRAY-MEAN FC&amp;P VAL'!AN260*'[1]PERCENT ARRAY-MEAN FC&amp;P VAL'!AO260*'[1]PERCENT ARRAY-MEAN FC&amp;P VAL'!AP260))</f>
        <v/>
      </c>
      <c r="R260" t="str">
        <f>IF(A260="","",IF('[1]Calculation genes in KEGG path'!L258&gt;='[1]Flux and Impact'!$E$1,IF(('[1]PERCENT ARRAY-MEAN FC&amp;P VAL'!AQ260*'[1]PERCENT ARRAY-MEAN FC&amp;P VAL'!AR260*'[1]PERCENT ARRAY-MEAN FC&amp;P VAL'!AS260+ABS('[1]PERCENT ARRAY-MEAN FC&amp;P VAL'!AT260*'[1]PERCENT ARRAY-MEAN FC&amp;P VAL'!AU260*'[1]PERCENT ARRAY-MEAN FC&amp;P VAL'!AV260))&gt;0,'[1]PERCENT ARRAY-MEAN FC&amp;P VAL'!AQ260*'[1]PERCENT ARRAY-MEAN FC&amp;P VAL'!AR260*'[1]PERCENT ARRAY-MEAN FC&amp;P VAL'!AS260+ABS('[1]PERCENT ARRAY-MEAN FC&amp;P VAL'!AT260*'[1]PERCENT ARRAY-MEAN FC&amp;P VAL'!AU260*'[1]PERCENT ARRAY-MEAN FC&amp;P VAL'!AV260),""),""))</f>
        <v/>
      </c>
      <c r="S260" s="12" t="str">
        <f>IF(R260="","",'[1]PERCENT ARRAY-MEAN FC&amp;P VAL'!AQ260*'[1]PERCENT ARRAY-MEAN FC&amp;P VAL'!AR260*'[1]PERCENT ARRAY-MEAN FC&amp;P VAL'!AS260-ABS('[1]PERCENT ARRAY-MEAN FC&amp;P VAL'!AT260*'[1]PERCENT ARRAY-MEAN FC&amp;P VAL'!AU260*'[1]PERCENT ARRAY-MEAN FC&amp;P VAL'!AV260))</f>
        <v/>
      </c>
      <c r="T260" t="str">
        <f>IF(A260="","",IF('[1]Calculation genes in KEGG path'!L258&gt;='[1]Flux and Impact'!$E$1,IF(('[1]PERCENT ARRAY-MEAN FC&amp;P VAL'!AW260*'[1]PERCENT ARRAY-MEAN FC&amp;P VAL'!AX260*'[1]PERCENT ARRAY-MEAN FC&amp;P VAL'!AY260+ABS('[1]PERCENT ARRAY-MEAN FC&amp;P VAL'!AZ260*'[1]PERCENT ARRAY-MEAN FC&amp;P VAL'!BA260*'[1]PERCENT ARRAY-MEAN FC&amp;P VAL'!BB260))&gt;0,'[1]PERCENT ARRAY-MEAN FC&amp;P VAL'!AW260*'[1]PERCENT ARRAY-MEAN FC&amp;P VAL'!AX260*'[1]PERCENT ARRAY-MEAN FC&amp;P VAL'!AY260+ABS('[1]PERCENT ARRAY-MEAN FC&amp;P VAL'!AZ260*'[1]PERCENT ARRAY-MEAN FC&amp;P VAL'!BA260*'[1]PERCENT ARRAY-MEAN FC&amp;P VAL'!BB260),""),""))</f>
        <v/>
      </c>
      <c r="U260" s="12" t="str">
        <f>IF(T260="","",'[1]PERCENT ARRAY-MEAN FC&amp;P VAL'!AW260*'[1]PERCENT ARRAY-MEAN FC&amp;P VAL'!AX260*'[1]PERCENT ARRAY-MEAN FC&amp;P VAL'!AY260-ABS('[1]PERCENT ARRAY-MEAN FC&amp;P VAL'!AZ260*'[1]PERCENT ARRAY-MEAN FC&amp;P VAL'!BA260*'[1]PERCENT ARRAY-MEAN FC&amp;P VAL'!BB260))</f>
        <v/>
      </c>
      <c r="V260" t="str">
        <f>IF(A260="","",IF('[1]Calculation genes in KEGG path'!L258&gt;='[1]Flux and Impact'!$E$1,IF(('[1]PERCENT ARRAY-MEAN FC&amp;P VAL'!BC260*'[1]PERCENT ARRAY-MEAN FC&amp;P VAL'!BD260*'[1]PERCENT ARRAY-MEAN FC&amp;P VAL'!BE260+ABS('[1]PERCENT ARRAY-MEAN FC&amp;P VAL'!BF260*'[1]PERCENT ARRAY-MEAN FC&amp;P VAL'!BG260*'[1]PERCENT ARRAY-MEAN FC&amp;P VAL'!BH260))&gt;0,'[1]PERCENT ARRAY-MEAN FC&amp;P VAL'!BC260*'[1]PERCENT ARRAY-MEAN FC&amp;P VAL'!BD260*'[1]PERCENT ARRAY-MEAN FC&amp;P VAL'!BE260+ABS('[1]PERCENT ARRAY-MEAN FC&amp;P VAL'!BF260*'[1]PERCENT ARRAY-MEAN FC&amp;P VAL'!BG260*'[1]PERCENT ARRAY-MEAN FC&amp;P VAL'!BH260),""),""))</f>
        <v/>
      </c>
      <c r="W260" s="12" t="str">
        <f>IF(V260="","",'[1]PERCENT ARRAY-MEAN FC&amp;P VAL'!BC260*'[1]PERCENT ARRAY-MEAN FC&amp;P VAL'!BD260*'[1]PERCENT ARRAY-MEAN FC&amp;P VAL'!BE260-ABS('[1]PERCENT ARRAY-MEAN FC&amp;P VAL'!BF260*'[1]PERCENT ARRAY-MEAN FC&amp;P VAL'!BG260*'[1]PERCENT ARRAY-MEAN FC&amp;P VAL'!BH260))</f>
        <v/>
      </c>
      <c r="X260" t="str">
        <f>IF(A260="","",IF('[1]Calculation genes in KEGG path'!L258&gt;='[1]Flux and Impact'!$E$1,IF(('[1]PERCENT ARRAY-MEAN FC&amp;P VAL'!BI260*'[1]PERCENT ARRAY-MEAN FC&amp;P VAL'!BJ260*'[1]PERCENT ARRAY-MEAN FC&amp;P VAL'!BK260+ABS('[1]PERCENT ARRAY-MEAN FC&amp;P VAL'!BL260*'[1]PERCENT ARRAY-MEAN FC&amp;P VAL'!BM260*'[1]PERCENT ARRAY-MEAN FC&amp;P VAL'!BN260))&gt;0,'[1]PERCENT ARRAY-MEAN FC&amp;P VAL'!BI260*'[1]PERCENT ARRAY-MEAN FC&amp;P VAL'!BJ260*'[1]PERCENT ARRAY-MEAN FC&amp;P VAL'!BK260+ABS('[1]PERCENT ARRAY-MEAN FC&amp;P VAL'!BL260*'[1]PERCENT ARRAY-MEAN FC&amp;P VAL'!BM260*'[1]PERCENT ARRAY-MEAN FC&amp;P VAL'!BN260),""),""))</f>
        <v/>
      </c>
      <c r="Y260" s="12" t="str">
        <f>IF(X260="","",'[1]PERCENT ARRAY-MEAN FC&amp;P VAL'!BI260*'[1]PERCENT ARRAY-MEAN FC&amp;P VAL'!BJ260*'[1]PERCENT ARRAY-MEAN FC&amp;P VAL'!BK260-ABS('[1]PERCENT ARRAY-MEAN FC&amp;P VAL'!BL260*'[1]PERCENT ARRAY-MEAN FC&amp;P VAL'!BM260*'[1]PERCENT ARRAY-MEAN FC&amp;P VAL'!BN260))</f>
        <v/>
      </c>
      <c r="Z260" t="str">
        <f>IF(A260="","",IF('[1]Calculation genes in KEGG path'!L258&gt;='[1]Flux and Impact'!$E$1,IF(('[1]PERCENT ARRAY-MEAN FC&amp;P VAL'!BO260*'[1]PERCENT ARRAY-MEAN FC&amp;P VAL'!BP260*'[1]PERCENT ARRAY-MEAN FC&amp;P VAL'!BQ260+ABS('[1]PERCENT ARRAY-MEAN FC&amp;P VAL'!BR260*'[1]PERCENT ARRAY-MEAN FC&amp;P VAL'!BS260*'[1]PERCENT ARRAY-MEAN FC&amp;P VAL'!BT260))&gt;0,'[1]PERCENT ARRAY-MEAN FC&amp;P VAL'!BO260*'[1]PERCENT ARRAY-MEAN FC&amp;P VAL'!BP260*'[1]PERCENT ARRAY-MEAN FC&amp;P VAL'!BQ260+ABS('[1]PERCENT ARRAY-MEAN FC&amp;P VAL'!BR260*'[1]PERCENT ARRAY-MEAN FC&amp;P VAL'!BS260*'[1]PERCENT ARRAY-MEAN FC&amp;P VAL'!BT260),""),""))</f>
        <v/>
      </c>
      <c r="AA260" s="12" t="str">
        <f>IF(Z260="","",'[1]PERCENT ARRAY-MEAN FC&amp;P VAL'!BO260*'[1]PERCENT ARRAY-MEAN FC&amp;P VAL'!BP260*'[1]PERCENT ARRAY-MEAN FC&amp;P VAL'!BQ260-ABS('[1]PERCENT ARRAY-MEAN FC&amp;P VAL'!BR260*'[1]PERCENT ARRAY-MEAN FC&amp;P VAL'!BS260*'[1]PERCENT ARRAY-MEAN FC&amp;P VAL'!BT260))</f>
        <v/>
      </c>
      <c r="AB260" t="str">
        <f>IF(A260="","",IF('[1]Calculation genes in KEGG path'!L258&gt;='[1]Flux and Impact'!$E$1,IF(('[1]PERCENT ARRAY-MEAN FC&amp;P VAL'!BU260*'[1]PERCENT ARRAY-MEAN FC&amp;P VAL'!BV260*'[1]PERCENT ARRAY-MEAN FC&amp;P VAL'!BW260+ABS('[1]PERCENT ARRAY-MEAN FC&amp;P VAL'!BX260*'[1]PERCENT ARRAY-MEAN FC&amp;P VAL'!BY260*'[1]PERCENT ARRAY-MEAN FC&amp;P VAL'!BZ260))&gt;0,'[1]PERCENT ARRAY-MEAN FC&amp;P VAL'!BU260*'[1]PERCENT ARRAY-MEAN FC&amp;P VAL'!BV260*'[1]PERCENT ARRAY-MEAN FC&amp;P VAL'!BW260+ABS('[1]PERCENT ARRAY-MEAN FC&amp;P VAL'!BX260*'[1]PERCENT ARRAY-MEAN FC&amp;P VAL'!BY260*'[1]PERCENT ARRAY-MEAN FC&amp;P VAL'!BZ260),""),""))</f>
        <v/>
      </c>
      <c r="AC260" s="12" t="str">
        <f>IF(AB260="","",'[1]PERCENT ARRAY-MEAN FC&amp;P VAL'!BU260*'[1]PERCENT ARRAY-MEAN FC&amp;P VAL'!BV260*'[1]PERCENT ARRAY-MEAN FC&amp;P VAL'!BW260-ABS('[1]PERCENT ARRAY-MEAN FC&amp;P VAL'!BX260*'[1]PERCENT ARRAY-MEAN FC&amp;P VAL'!BY260*'[1]PERCENT ARRAY-MEAN FC&amp;P VAL'!BZ260))</f>
        <v/>
      </c>
      <c r="AD260" t="str">
        <f>IF(A260="","",IF('[1]Calculation genes in KEGG path'!L258&gt;='[1]Flux and Impact'!$E$1,IF(('[1]PERCENT ARRAY-MEAN FC&amp;P VAL'!CA260*'[1]PERCENT ARRAY-MEAN FC&amp;P VAL'!CB260*'[1]PERCENT ARRAY-MEAN FC&amp;P VAL'!CC260+ABS('[1]PERCENT ARRAY-MEAN FC&amp;P VAL'!CD260*'[1]PERCENT ARRAY-MEAN FC&amp;P VAL'!CE260*'[1]PERCENT ARRAY-MEAN FC&amp;P VAL'!CF260))&gt;0,'[1]PERCENT ARRAY-MEAN FC&amp;P VAL'!CA260*'[1]PERCENT ARRAY-MEAN FC&amp;P VAL'!CB260*'[1]PERCENT ARRAY-MEAN FC&amp;P VAL'!CC260+ABS('[1]PERCENT ARRAY-MEAN FC&amp;P VAL'!CD260*'[1]PERCENT ARRAY-MEAN FC&amp;P VAL'!CE260*'[1]PERCENT ARRAY-MEAN FC&amp;P VAL'!CF260),""),""))</f>
        <v/>
      </c>
      <c r="AE260" s="12" t="str">
        <f>IF(AD260="","",'[1]PERCENT ARRAY-MEAN FC&amp;P VAL'!CA260*'[1]PERCENT ARRAY-MEAN FC&amp;P VAL'!CB260*'[1]PERCENT ARRAY-MEAN FC&amp;P VAL'!CC260-ABS('[1]PERCENT ARRAY-MEAN FC&amp;P VAL'!CD260*'[1]PERCENT ARRAY-MEAN FC&amp;P VAL'!CE260*'[1]PERCENT ARRAY-MEAN FC&amp;P VAL'!CF260))</f>
        <v/>
      </c>
      <c r="AF260" t="str">
        <f>IF(A260="","",IF('[1]Calculation genes in KEGG path'!L258&gt;='[1]Flux and Impact'!$E$1,IF(('[1]PERCENT ARRAY-MEAN FC&amp;P VAL'!CG260*'[1]PERCENT ARRAY-MEAN FC&amp;P VAL'!CH260*'[1]PERCENT ARRAY-MEAN FC&amp;P VAL'!CI260+ABS('[1]PERCENT ARRAY-MEAN FC&amp;P VAL'!CJ260*'[1]PERCENT ARRAY-MEAN FC&amp;P VAL'!CK260*'[1]PERCENT ARRAY-MEAN FC&amp;P VAL'!CL260))&gt;0,'[1]PERCENT ARRAY-MEAN FC&amp;P VAL'!CG260*'[1]PERCENT ARRAY-MEAN FC&amp;P VAL'!CH260*'[1]PERCENT ARRAY-MEAN FC&amp;P VAL'!CI260+ABS('[1]PERCENT ARRAY-MEAN FC&amp;P VAL'!CJ260*'[1]PERCENT ARRAY-MEAN FC&amp;P VAL'!CK260*'[1]PERCENT ARRAY-MEAN FC&amp;P VAL'!CL260),""),""))</f>
        <v/>
      </c>
      <c r="AG260" s="12" t="str">
        <f>IF(AF260="","",'[1]PERCENT ARRAY-MEAN FC&amp;P VAL'!CG260*'[1]PERCENT ARRAY-MEAN FC&amp;P VAL'!CH260*'[1]PERCENT ARRAY-MEAN FC&amp;P VAL'!CI260-ABS('[1]PERCENT ARRAY-MEAN FC&amp;P VAL'!CJ260*'[1]PERCENT ARRAY-MEAN FC&amp;P VAL'!CK260*'[1]PERCENT ARRAY-MEAN FC&amp;P VAL'!CL260))</f>
        <v/>
      </c>
      <c r="AH260" t="str">
        <f>IF(A260="","",IF('[1]Calculation genes in KEGG path'!L258&gt;='[1]Flux and Impact'!$E$1,IF(('[1]PERCENT ARRAY-MEAN FC&amp;P VAL'!CM260*'[1]PERCENT ARRAY-MEAN FC&amp;P VAL'!CN260*'[1]PERCENT ARRAY-MEAN FC&amp;P VAL'!CO260+ABS('[1]PERCENT ARRAY-MEAN FC&amp;P VAL'!CP260*'[1]PERCENT ARRAY-MEAN FC&amp;P VAL'!CQ260*'[1]PERCENT ARRAY-MEAN FC&amp;P VAL'!CR260))&gt;0,'[1]PERCENT ARRAY-MEAN FC&amp;P VAL'!CM260*'[1]PERCENT ARRAY-MEAN FC&amp;P VAL'!CN260*'[1]PERCENT ARRAY-MEAN FC&amp;P VAL'!CO260+ABS('[1]PERCENT ARRAY-MEAN FC&amp;P VAL'!CP260*'[1]PERCENT ARRAY-MEAN FC&amp;P VAL'!CQ260*'[1]PERCENT ARRAY-MEAN FC&amp;P VAL'!CR260),""),""))</f>
        <v/>
      </c>
      <c r="AI260" s="12" t="str">
        <f>IF(AH260="","",'[1]PERCENT ARRAY-MEAN FC&amp;P VAL'!CM260*'[1]PERCENT ARRAY-MEAN FC&amp;P VAL'!CN260*'[1]PERCENT ARRAY-MEAN FC&amp;P VAL'!CO260-ABS('[1]PERCENT ARRAY-MEAN FC&amp;P VAL'!CP260*'[1]PERCENT ARRAY-MEAN FC&amp;P VAL'!CQ260*'[1]PERCENT ARRAY-MEAN FC&amp;P VAL'!CR260))</f>
        <v/>
      </c>
      <c r="AJ260" t="str">
        <f>IF(A260="","",IF('[1]Calculation genes in KEGG path'!L258&gt;='[1]Flux and Impact'!$E$1,IF(('[1]PERCENT ARRAY-MEAN FC&amp;P VAL'!CS260*'[1]PERCENT ARRAY-MEAN FC&amp;P VAL'!CT260*'[1]PERCENT ARRAY-MEAN FC&amp;P VAL'!CU260+ABS('[1]PERCENT ARRAY-MEAN FC&amp;P VAL'!CV260*'[1]PERCENT ARRAY-MEAN FC&amp;P VAL'!CW260*'[1]PERCENT ARRAY-MEAN FC&amp;P VAL'!CX260))&gt;0,'[1]PERCENT ARRAY-MEAN FC&amp;P VAL'!CS260*'[1]PERCENT ARRAY-MEAN FC&amp;P VAL'!CT260*'[1]PERCENT ARRAY-MEAN FC&amp;P VAL'!CU260+ABS('[1]PERCENT ARRAY-MEAN FC&amp;P VAL'!CV260*'[1]PERCENT ARRAY-MEAN FC&amp;P VAL'!CW260*'[1]PERCENT ARRAY-MEAN FC&amp;P VAL'!CX260),""),""))</f>
        <v/>
      </c>
      <c r="AK260" s="12" t="str">
        <f>IF(AJ260="","",'[1]PERCENT ARRAY-MEAN FC&amp;P VAL'!CS260*'[1]PERCENT ARRAY-MEAN FC&amp;P VAL'!CT260*'[1]PERCENT ARRAY-MEAN FC&amp;P VAL'!CU260-ABS('[1]PERCENT ARRAY-MEAN FC&amp;P VAL'!CV260*'[1]PERCENT ARRAY-MEAN FC&amp;P VAL'!CW260*'[1]PERCENT ARRAY-MEAN FC&amp;P VAL'!CX260))</f>
        <v/>
      </c>
      <c r="AL260" t="str">
        <f>IF(A260="","",IF('[1]Calculation genes in KEGG path'!L258&gt;='[1]Flux and Impact'!$E$1,IF(('[1]PERCENT ARRAY-MEAN FC&amp;P VAL'!CY260*'[1]PERCENT ARRAY-MEAN FC&amp;P VAL'!CZ260*'[1]PERCENT ARRAY-MEAN FC&amp;P VAL'!DA260+ABS('[1]PERCENT ARRAY-MEAN FC&amp;P VAL'!DB260*'[1]PERCENT ARRAY-MEAN FC&amp;P VAL'!DC260*'[1]PERCENT ARRAY-MEAN FC&amp;P VAL'!DD260))&gt;0,'[1]PERCENT ARRAY-MEAN FC&amp;P VAL'!CY260*'[1]PERCENT ARRAY-MEAN FC&amp;P VAL'!CZ260*'[1]PERCENT ARRAY-MEAN FC&amp;P VAL'!DA260+ABS('[1]PERCENT ARRAY-MEAN FC&amp;P VAL'!DB260*'[1]PERCENT ARRAY-MEAN FC&amp;P VAL'!DC260*'[1]PERCENT ARRAY-MEAN FC&amp;P VAL'!DD260),""),""))</f>
        <v/>
      </c>
      <c r="AM260" s="12" t="str">
        <f>IF(AL260="","",'[1]PERCENT ARRAY-MEAN FC&amp;P VAL'!CY260*'[1]PERCENT ARRAY-MEAN FC&amp;P VAL'!CZ260*'[1]PERCENT ARRAY-MEAN FC&amp;P VAL'!DA260-ABS('[1]PERCENT ARRAY-MEAN FC&amp;P VAL'!DB260*'[1]PERCENT ARRAY-MEAN FC&amp;P VAL'!DC260*'[1]PERCENT ARRAY-MEAN FC&amp;P VAL'!DD260))</f>
        <v/>
      </c>
      <c r="AN260" t="str">
        <f>IF(A260="","",IF('[1]Calculation genes in KEGG path'!L258&gt;='[1]Flux and Impact'!$E$1,IF(('[1]PERCENT ARRAY-MEAN FC&amp;P VAL'!DE260*'[1]PERCENT ARRAY-MEAN FC&amp;P VAL'!DF260*'[1]PERCENT ARRAY-MEAN FC&amp;P VAL'!DG260+ABS('[1]PERCENT ARRAY-MEAN FC&amp;P VAL'!DH260*'[1]PERCENT ARRAY-MEAN FC&amp;P VAL'!DI260*'[1]PERCENT ARRAY-MEAN FC&amp;P VAL'!DJ260))&gt;0,'[1]PERCENT ARRAY-MEAN FC&amp;P VAL'!DE260*'[1]PERCENT ARRAY-MEAN FC&amp;P VAL'!DF260*'[1]PERCENT ARRAY-MEAN FC&amp;P VAL'!DG260+ABS('[1]PERCENT ARRAY-MEAN FC&amp;P VAL'!DH260*'[1]PERCENT ARRAY-MEAN FC&amp;P VAL'!DI260*'[1]PERCENT ARRAY-MEAN FC&amp;P VAL'!DJ260),""),""))</f>
        <v/>
      </c>
      <c r="AO260" s="12" t="str">
        <f>IF(AN260="","",'[1]PERCENT ARRAY-MEAN FC&amp;P VAL'!DE260*'[1]PERCENT ARRAY-MEAN FC&amp;P VAL'!DF260*'[1]PERCENT ARRAY-MEAN FC&amp;P VAL'!DG260-ABS('[1]PERCENT ARRAY-MEAN FC&amp;P VAL'!DH260*'[1]PERCENT ARRAY-MEAN FC&amp;P VAL'!DI260*'[1]PERCENT ARRAY-MEAN FC&amp;P VAL'!DJ260))</f>
        <v/>
      </c>
      <c r="AP260" t="str">
        <f>IF(A260="","",IF('[1]Calculation genes in KEGG path'!L258&gt;='[1]Flux and Impact'!$E$1,IF(('[1]PERCENT ARRAY-MEAN FC&amp;P VAL'!DK260*'[1]PERCENT ARRAY-MEAN FC&amp;P VAL'!DL260*'[1]PERCENT ARRAY-MEAN FC&amp;P VAL'!DM260+ABS('[1]PERCENT ARRAY-MEAN FC&amp;P VAL'!DN260*'[1]PERCENT ARRAY-MEAN FC&amp;P VAL'!DO260*'[1]PERCENT ARRAY-MEAN FC&amp;P VAL'!DP260))&gt;0,'[1]PERCENT ARRAY-MEAN FC&amp;P VAL'!DK260*'[1]PERCENT ARRAY-MEAN FC&amp;P VAL'!DL260*'[1]PERCENT ARRAY-MEAN FC&amp;P VAL'!DM260+ABS('[1]PERCENT ARRAY-MEAN FC&amp;P VAL'!DN260*'[1]PERCENT ARRAY-MEAN FC&amp;P VAL'!DO260*'[1]PERCENT ARRAY-MEAN FC&amp;P VAL'!DP260),""),""))</f>
        <v/>
      </c>
      <c r="AQ260" s="12" t="str">
        <f>IF(AP260="","",'[1]PERCENT ARRAY-MEAN FC&amp;P VAL'!DK260*'[1]PERCENT ARRAY-MEAN FC&amp;P VAL'!DL260*'[1]PERCENT ARRAY-MEAN FC&amp;P VAL'!DM260-ABS('[1]PERCENT ARRAY-MEAN FC&amp;P VAL'!DN260*'[1]PERCENT ARRAY-MEAN FC&amp;P VAL'!DO260*'[1]PERCENT ARRAY-MEAN FC&amp;P VAL'!DP260))</f>
        <v/>
      </c>
      <c r="AR260" t="str">
        <f>IF(A260="","",IF('[1]Calculation genes in KEGG path'!L258&gt;='[1]Flux and Impact'!$E$1,IF(('[1]PERCENT ARRAY-MEAN FC&amp;P VAL'!DQ260*'[1]PERCENT ARRAY-MEAN FC&amp;P VAL'!DR260*'[1]PERCENT ARRAY-MEAN FC&amp;P VAL'!DS260+ABS('[1]PERCENT ARRAY-MEAN FC&amp;P VAL'!DT260*'[1]PERCENT ARRAY-MEAN FC&amp;P VAL'!DU260*'[1]PERCENT ARRAY-MEAN FC&amp;P VAL'!DV260))&gt;0,'[1]PERCENT ARRAY-MEAN FC&amp;P VAL'!DQ260*'[1]PERCENT ARRAY-MEAN FC&amp;P VAL'!DR260*'[1]PERCENT ARRAY-MEAN FC&amp;P VAL'!DS260+ABS('[1]PERCENT ARRAY-MEAN FC&amp;P VAL'!DT260*'[1]PERCENT ARRAY-MEAN FC&amp;P VAL'!DU260*'[1]PERCENT ARRAY-MEAN FC&amp;P VAL'!DV260),""),""))</f>
        <v/>
      </c>
      <c r="AS260" s="12" t="str">
        <f>IF(AR260="","",'[1]PERCENT ARRAY-MEAN FC&amp;P VAL'!DQ260*'[1]PERCENT ARRAY-MEAN FC&amp;P VAL'!DR260*'[1]PERCENT ARRAY-MEAN FC&amp;P VAL'!DS260-ABS('[1]PERCENT ARRAY-MEAN FC&amp;P VAL'!DT260*'[1]PERCENT ARRAY-MEAN FC&amp;P VAL'!DU260*'[1]PERCENT ARRAY-MEAN FC&amp;P VAL'!DV260))</f>
        <v/>
      </c>
      <c r="AT260" s="12" t="str">
        <f t="shared" si="9"/>
        <v/>
      </c>
      <c r="AU260" s="12" t="str">
        <f t="shared" si="10"/>
        <v/>
      </c>
    </row>
    <row r="261" spans="1:47">
      <c r="A261">
        <f>'[1]Calculation genes in KEGG path'!I259</f>
        <v>0</v>
      </c>
      <c r="B261" t="e">
        <f>IF('[1]PERCENT ARRAY-MEAN FC&amp;P VAL'!A261="","",'[1]PERCENT ARRAY-MEAN FC&amp;P VAL'!A261)</f>
        <v>#N/A</v>
      </c>
      <c r="C261" t="e">
        <f>IF('[1]PERCENT ARRAY-MEAN FC&amp;P VAL'!B261="","",'[1]PERCENT ARRAY-MEAN FC&amp;P VAL'!B261)</f>
        <v>#N/A</v>
      </c>
      <c r="D261" t="e">
        <f>IF('[1]PERCENT ARRAY-MEAN FC&amp;P VAL'!C261="","",'[1]PERCENT ARRAY-MEAN FC&amp;P VAL'!C261)</f>
        <v>#N/A</v>
      </c>
      <c r="E261" s="12">
        <f t="shared" ref="E261:E301" si="12">SUM(F261,H261,J261,L261,N261,P261,R261,T261,V261,X261,Z261,AB261,AD261,AF261,AH261,AJ261,AL261,AN261,AP261,AR261)</f>
        <v>0</v>
      </c>
      <c r="F261" t="str">
        <f>IF(A261="","",IF('[1]Calculation genes in KEGG path'!L259&gt;='[1]Flux and Impact'!$E$1,IF('[1]PERCENT ARRAY-MEAN FC&amp;P VAL'!G261*'[1]PERCENT ARRAY-MEAN FC&amp;P VAL'!H261*'[1]PERCENT ARRAY-MEAN FC&amp;P VAL'!I261+ABS('[1]PERCENT ARRAY-MEAN FC&amp;P VAL'!J261*'[1]PERCENT ARRAY-MEAN FC&amp;P VAL'!K261*'[1]PERCENT ARRAY-MEAN FC&amp;P VAL'!L261)&gt;0,'[1]PERCENT ARRAY-MEAN FC&amp;P VAL'!G261*'[1]PERCENT ARRAY-MEAN FC&amp;P VAL'!H261*'[1]PERCENT ARRAY-MEAN FC&amp;P VAL'!I261+ABS('[1]PERCENT ARRAY-MEAN FC&amp;P VAL'!J261*'[1]PERCENT ARRAY-MEAN FC&amp;P VAL'!K261*'[1]PERCENT ARRAY-MEAN FC&amp;P VAL'!L261),""),""))</f>
        <v/>
      </c>
      <c r="G261" s="12" t="str">
        <f>IF(F261="","",'[1]PERCENT ARRAY-MEAN FC&amp;P VAL'!G261*'[1]PERCENT ARRAY-MEAN FC&amp;P VAL'!H261*'[1]PERCENT ARRAY-MEAN FC&amp;P VAL'!I261-ABS('[1]PERCENT ARRAY-MEAN FC&amp;P VAL'!J261*'[1]PERCENT ARRAY-MEAN FC&amp;P VAL'!K261*'[1]PERCENT ARRAY-MEAN FC&amp;P VAL'!L261))</f>
        <v/>
      </c>
      <c r="H261" t="str">
        <f>IF(A261="","",IF('[1]Calculation genes in KEGG path'!L259&gt;='[1]Flux and Impact'!$E$1,IF(('[1]PERCENT ARRAY-MEAN FC&amp;P VAL'!M261*'[1]PERCENT ARRAY-MEAN FC&amp;P VAL'!N261*'[1]PERCENT ARRAY-MEAN FC&amp;P VAL'!O261+ABS('[1]PERCENT ARRAY-MEAN FC&amp;P VAL'!P261*'[1]PERCENT ARRAY-MEAN FC&amp;P VAL'!Q261*'[1]PERCENT ARRAY-MEAN FC&amp;P VAL'!R261))&gt;0,'[1]PERCENT ARRAY-MEAN FC&amp;P VAL'!M261*'[1]PERCENT ARRAY-MEAN FC&amp;P VAL'!N261*'[1]PERCENT ARRAY-MEAN FC&amp;P VAL'!O261+ABS('[1]PERCENT ARRAY-MEAN FC&amp;P VAL'!P261*'[1]PERCENT ARRAY-MEAN FC&amp;P VAL'!Q261*'[1]PERCENT ARRAY-MEAN FC&amp;P VAL'!R261),""),""))</f>
        <v/>
      </c>
      <c r="I261" s="12" t="str">
        <f>IF(H261="","",'[1]PERCENT ARRAY-MEAN FC&amp;P VAL'!M261*'[1]PERCENT ARRAY-MEAN FC&amp;P VAL'!N261*'[1]PERCENT ARRAY-MEAN FC&amp;P VAL'!O261-ABS('[1]PERCENT ARRAY-MEAN FC&amp;P VAL'!P261*'[1]PERCENT ARRAY-MEAN FC&amp;P VAL'!Q261*'[1]PERCENT ARRAY-MEAN FC&amp;P VAL'!R261))</f>
        <v/>
      </c>
      <c r="J261" t="str">
        <f>IF(A261="","",IF('[1]Calculation genes in KEGG path'!L259&gt;='[1]Flux and Impact'!$E$1,IF(('[1]PERCENT ARRAY-MEAN FC&amp;P VAL'!S261*'[1]PERCENT ARRAY-MEAN FC&amp;P VAL'!T261*'[1]PERCENT ARRAY-MEAN FC&amp;P VAL'!U261+ABS('[1]PERCENT ARRAY-MEAN FC&amp;P VAL'!V261*'[1]PERCENT ARRAY-MEAN FC&amp;P VAL'!W261*'[1]PERCENT ARRAY-MEAN FC&amp;P VAL'!X261))&gt;0,'[1]PERCENT ARRAY-MEAN FC&amp;P VAL'!S261*'[1]PERCENT ARRAY-MEAN FC&amp;P VAL'!T261*'[1]PERCENT ARRAY-MEAN FC&amp;P VAL'!U261+ABS('[1]PERCENT ARRAY-MEAN FC&amp;P VAL'!V261*'[1]PERCENT ARRAY-MEAN FC&amp;P VAL'!W261*'[1]PERCENT ARRAY-MEAN FC&amp;P VAL'!X261),""),""))</f>
        <v/>
      </c>
      <c r="K261" s="12" t="str">
        <f>IF(J261="","",'[1]PERCENT ARRAY-MEAN FC&amp;P VAL'!S261*'[1]PERCENT ARRAY-MEAN FC&amp;P VAL'!T261*'[1]PERCENT ARRAY-MEAN FC&amp;P VAL'!U261-ABS('[1]PERCENT ARRAY-MEAN FC&amp;P VAL'!V261*'[1]PERCENT ARRAY-MEAN FC&amp;P VAL'!W261*'[1]PERCENT ARRAY-MEAN FC&amp;P VAL'!X261))</f>
        <v/>
      </c>
      <c r="L261" t="str">
        <f>IF(A261="","",IF('[1]Calculation genes in KEGG path'!L259&gt;='[1]Flux and Impact'!$E$1,IF(('[1]PERCENT ARRAY-MEAN FC&amp;P VAL'!Y261*'[1]PERCENT ARRAY-MEAN FC&amp;P VAL'!Z261*'[1]PERCENT ARRAY-MEAN FC&amp;P VAL'!AA261+ABS('[1]PERCENT ARRAY-MEAN FC&amp;P VAL'!AB261*'[1]PERCENT ARRAY-MEAN FC&amp;P VAL'!AC261*'[1]PERCENT ARRAY-MEAN FC&amp;P VAL'!AD261))&gt;0,'[1]PERCENT ARRAY-MEAN FC&amp;P VAL'!Y261*'[1]PERCENT ARRAY-MEAN FC&amp;P VAL'!Z261*'[1]PERCENT ARRAY-MEAN FC&amp;P VAL'!AA261+ABS('[1]PERCENT ARRAY-MEAN FC&amp;P VAL'!AB261*'[1]PERCENT ARRAY-MEAN FC&amp;P VAL'!AC261*'[1]PERCENT ARRAY-MEAN FC&amp;P VAL'!AD261),""),""))</f>
        <v/>
      </c>
      <c r="M261" s="12" t="str">
        <f>IF(L261="","",'[1]PERCENT ARRAY-MEAN FC&amp;P VAL'!Y261*'[1]PERCENT ARRAY-MEAN FC&amp;P VAL'!Z261*'[1]PERCENT ARRAY-MEAN FC&amp;P VAL'!AA261-ABS('[1]PERCENT ARRAY-MEAN FC&amp;P VAL'!AB261*'[1]PERCENT ARRAY-MEAN FC&amp;P VAL'!AC261*'[1]PERCENT ARRAY-MEAN FC&amp;P VAL'!AD261))</f>
        <v/>
      </c>
      <c r="N261" t="str">
        <f>IF(A261="","",IF('[1]Calculation genes in KEGG path'!L259&gt;='[1]Flux and Impact'!$E$1,IF(('[1]PERCENT ARRAY-MEAN FC&amp;P VAL'!AE261*'[1]PERCENT ARRAY-MEAN FC&amp;P VAL'!AF261*'[1]PERCENT ARRAY-MEAN FC&amp;P VAL'!AG261+ABS('[1]PERCENT ARRAY-MEAN FC&amp;P VAL'!AH261*'[1]PERCENT ARRAY-MEAN FC&amp;P VAL'!AI261*'[1]PERCENT ARRAY-MEAN FC&amp;P VAL'!AJ261))&gt;0,'[1]PERCENT ARRAY-MEAN FC&amp;P VAL'!AE261*'[1]PERCENT ARRAY-MEAN FC&amp;P VAL'!AF261*'[1]PERCENT ARRAY-MEAN FC&amp;P VAL'!AG261+ABS('[1]PERCENT ARRAY-MEAN FC&amp;P VAL'!AH261*'[1]PERCENT ARRAY-MEAN FC&amp;P VAL'!AI261*'[1]PERCENT ARRAY-MEAN FC&amp;P VAL'!AJ261),""),""))</f>
        <v/>
      </c>
      <c r="O261" s="12" t="str">
        <f>IF(N261="","",'[1]PERCENT ARRAY-MEAN FC&amp;P VAL'!AE261*'[1]PERCENT ARRAY-MEAN FC&amp;P VAL'!AF261*'[1]PERCENT ARRAY-MEAN FC&amp;P VAL'!AG261-ABS('[1]PERCENT ARRAY-MEAN FC&amp;P VAL'!AH261*'[1]PERCENT ARRAY-MEAN FC&amp;P VAL'!AI261*'[1]PERCENT ARRAY-MEAN FC&amp;P VAL'!AJ261))</f>
        <v/>
      </c>
      <c r="P261" t="str">
        <f>IF(A261="","",IF('[1]Calculation genes in KEGG path'!L259&gt;='[1]Flux and Impact'!$E$1,IF(('[1]PERCENT ARRAY-MEAN FC&amp;P VAL'!AK261*'[1]PERCENT ARRAY-MEAN FC&amp;P VAL'!AL261*'[1]PERCENT ARRAY-MEAN FC&amp;P VAL'!AM261+ABS('[1]PERCENT ARRAY-MEAN FC&amp;P VAL'!AN261*'[1]PERCENT ARRAY-MEAN FC&amp;P VAL'!AO261*'[1]PERCENT ARRAY-MEAN FC&amp;P VAL'!AP261))&gt;0,'[1]PERCENT ARRAY-MEAN FC&amp;P VAL'!AK261*'[1]PERCENT ARRAY-MEAN FC&amp;P VAL'!AL261*'[1]PERCENT ARRAY-MEAN FC&amp;P VAL'!AM261+ABS('[1]PERCENT ARRAY-MEAN FC&amp;P VAL'!AN261*'[1]PERCENT ARRAY-MEAN FC&amp;P VAL'!AO261*'[1]PERCENT ARRAY-MEAN FC&amp;P VAL'!AP261),""),""))</f>
        <v/>
      </c>
      <c r="Q261" s="12" t="str">
        <f>IF(P261="","",'[1]PERCENT ARRAY-MEAN FC&amp;P VAL'!AK261*'[1]PERCENT ARRAY-MEAN FC&amp;P VAL'!AL261*'[1]PERCENT ARRAY-MEAN FC&amp;P VAL'!AM261-ABS('[1]PERCENT ARRAY-MEAN FC&amp;P VAL'!AN261*'[1]PERCENT ARRAY-MEAN FC&amp;P VAL'!AO261*'[1]PERCENT ARRAY-MEAN FC&amp;P VAL'!AP261))</f>
        <v/>
      </c>
      <c r="R261" t="str">
        <f>IF(A261="","",IF('[1]Calculation genes in KEGG path'!L259&gt;='[1]Flux and Impact'!$E$1,IF(('[1]PERCENT ARRAY-MEAN FC&amp;P VAL'!AQ261*'[1]PERCENT ARRAY-MEAN FC&amp;P VAL'!AR261*'[1]PERCENT ARRAY-MEAN FC&amp;P VAL'!AS261+ABS('[1]PERCENT ARRAY-MEAN FC&amp;P VAL'!AT261*'[1]PERCENT ARRAY-MEAN FC&amp;P VAL'!AU261*'[1]PERCENT ARRAY-MEAN FC&amp;P VAL'!AV261))&gt;0,'[1]PERCENT ARRAY-MEAN FC&amp;P VAL'!AQ261*'[1]PERCENT ARRAY-MEAN FC&amp;P VAL'!AR261*'[1]PERCENT ARRAY-MEAN FC&amp;P VAL'!AS261+ABS('[1]PERCENT ARRAY-MEAN FC&amp;P VAL'!AT261*'[1]PERCENT ARRAY-MEAN FC&amp;P VAL'!AU261*'[1]PERCENT ARRAY-MEAN FC&amp;P VAL'!AV261),""),""))</f>
        <v/>
      </c>
      <c r="S261" s="12" t="str">
        <f>IF(R261="","",'[1]PERCENT ARRAY-MEAN FC&amp;P VAL'!AQ261*'[1]PERCENT ARRAY-MEAN FC&amp;P VAL'!AR261*'[1]PERCENT ARRAY-MEAN FC&amp;P VAL'!AS261-ABS('[1]PERCENT ARRAY-MEAN FC&amp;P VAL'!AT261*'[1]PERCENT ARRAY-MEAN FC&amp;P VAL'!AU261*'[1]PERCENT ARRAY-MEAN FC&amp;P VAL'!AV261))</f>
        <v/>
      </c>
      <c r="T261" t="str">
        <f>IF(A261="","",IF('[1]Calculation genes in KEGG path'!L259&gt;='[1]Flux and Impact'!$E$1,IF(('[1]PERCENT ARRAY-MEAN FC&amp;P VAL'!AW261*'[1]PERCENT ARRAY-MEAN FC&amp;P VAL'!AX261*'[1]PERCENT ARRAY-MEAN FC&amp;P VAL'!AY261+ABS('[1]PERCENT ARRAY-MEAN FC&amp;P VAL'!AZ261*'[1]PERCENT ARRAY-MEAN FC&amp;P VAL'!BA261*'[1]PERCENT ARRAY-MEAN FC&amp;P VAL'!BB261))&gt;0,'[1]PERCENT ARRAY-MEAN FC&amp;P VAL'!AW261*'[1]PERCENT ARRAY-MEAN FC&amp;P VAL'!AX261*'[1]PERCENT ARRAY-MEAN FC&amp;P VAL'!AY261+ABS('[1]PERCENT ARRAY-MEAN FC&amp;P VAL'!AZ261*'[1]PERCENT ARRAY-MEAN FC&amp;P VAL'!BA261*'[1]PERCENT ARRAY-MEAN FC&amp;P VAL'!BB261),""),""))</f>
        <v/>
      </c>
      <c r="U261" s="12" t="str">
        <f>IF(T261="","",'[1]PERCENT ARRAY-MEAN FC&amp;P VAL'!AW261*'[1]PERCENT ARRAY-MEAN FC&amp;P VAL'!AX261*'[1]PERCENT ARRAY-MEAN FC&amp;P VAL'!AY261-ABS('[1]PERCENT ARRAY-MEAN FC&amp;P VAL'!AZ261*'[1]PERCENT ARRAY-MEAN FC&amp;P VAL'!BA261*'[1]PERCENT ARRAY-MEAN FC&amp;P VAL'!BB261))</f>
        <v/>
      </c>
      <c r="V261" t="str">
        <f>IF(A261="","",IF('[1]Calculation genes in KEGG path'!L259&gt;='[1]Flux and Impact'!$E$1,IF(('[1]PERCENT ARRAY-MEAN FC&amp;P VAL'!BC261*'[1]PERCENT ARRAY-MEAN FC&amp;P VAL'!BD261*'[1]PERCENT ARRAY-MEAN FC&amp;P VAL'!BE261+ABS('[1]PERCENT ARRAY-MEAN FC&amp;P VAL'!BF261*'[1]PERCENT ARRAY-MEAN FC&amp;P VAL'!BG261*'[1]PERCENT ARRAY-MEAN FC&amp;P VAL'!BH261))&gt;0,'[1]PERCENT ARRAY-MEAN FC&amp;P VAL'!BC261*'[1]PERCENT ARRAY-MEAN FC&amp;P VAL'!BD261*'[1]PERCENT ARRAY-MEAN FC&amp;P VAL'!BE261+ABS('[1]PERCENT ARRAY-MEAN FC&amp;P VAL'!BF261*'[1]PERCENT ARRAY-MEAN FC&amp;P VAL'!BG261*'[1]PERCENT ARRAY-MEAN FC&amp;P VAL'!BH261),""),""))</f>
        <v/>
      </c>
      <c r="W261" s="12" t="str">
        <f>IF(V261="","",'[1]PERCENT ARRAY-MEAN FC&amp;P VAL'!BC261*'[1]PERCENT ARRAY-MEAN FC&amp;P VAL'!BD261*'[1]PERCENT ARRAY-MEAN FC&amp;P VAL'!BE261-ABS('[1]PERCENT ARRAY-MEAN FC&amp;P VAL'!BF261*'[1]PERCENT ARRAY-MEAN FC&amp;P VAL'!BG261*'[1]PERCENT ARRAY-MEAN FC&amp;P VAL'!BH261))</f>
        <v/>
      </c>
      <c r="X261" t="str">
        <f>IF(A261="","",IF('[1]Calculation genes in KEGG path'!L259&gt;='[1]Flux and Impact'!$E$1,IF(('[1]PERCENT ARRAY-MEAN FC&amp;P VAL'!BI261*'[1]PERCENT ARRAY-MEAN FC&amp;P VAL'!BJ261*'[1]PERCENT ARRAY-MEAN FC&amp;P VAL'!BK261+ABS('[1]PERCENT ARRAY-MEAN FC&amp;P VAL'!BL261*'[1]PERCENT ARRAY-MEAN FC&amp;P VAL'!BM261*'[1]PERCENT ARRAY-MEAN FC&amp;P VAL'!BN261))&gt;0,'[1]PERCENT ARRAY-MEAN FC&amp;P VAL'!BI261*'[1]PERCENT ARRAY-MEAN FC&amp;P VAL'!BJ261*'[1]PERCENT ARRAY-MEAN FC&amp;P VAL'!BK261+ABS('[1]PERCENT ARRAY-MEAN FC&amp;P VAL'!BL261*'[1]PERCENT ARRAY-MEAN FC&amp;P VAL'!BM261*'[1]PERCENT ARRAY-MEAN FC&amp;P VAL'!BN261),""),""))</f>
        <v/>
      </c>
      <c r="Y261" s="12" t="str">
        <f>IF(X261="","",'[1]PERCENT ARRAY-MEAN FC&amp;P VAL'!BI261*'[1]PERCENT ARRAY-MEAN FC&amp;P VAL'!BJ261*'[1]PERCENT ARRAY-MEAN FC&amp;P VAL'!BK261-ABS('[1]PERCENT ARRAY-MEAN FC&amp;P VAL'!BL261*'[1]PERCENT ARRAY-MEAN FC&amp;P VAL'!BM261*'[1]PERCENT ARRAY-MEAN FC&amp;P VAL'!BN261))</f>
        <v/>
      </c>
      <c r="Z261" t="str">
        <f>IF(A261="","",IF('[1]Calculation genes in KEGG path'!L259&gt;='[1]Flux and Impact'!$E$1,IF(('[1]PERCENT ARRAY-MEAN FC&amp;P VAL'!BO261*'[1]PERCENT ARRAY-MEAN FC&amp;P VAL'!BP261*'[1]PERCENT ARRAY-MEAN FC&amp;P VAL'!BQ261+ABS('[1]PERCENT ARRAY-MEAN FC&amp;P VAL'!BR261*'[1]PERCENT ARRAY-MEAN FC&amp;P VAL'!BS261*'[1]PERCENT ARRAY-MEAN FC&amp;P VAL'!BT261))&gt;0,'[1]PERCENT ARRAY-MEAN FC&amp;P VAL'!BO261*'[1]PERCENT ARRAY-MEAN FC&amp;P VAL'!BP261*'[1]PERCENT ARRAY-MEAN FC&amp;P VAL'!BQ261+ABS('[1]PERCENT ARRAY-MEAN FC&amp;P VAL'!BR261*'[1]PERCENT ARRAY-MEAN FC&amp;P VAL'!BS261*'[1]PERCENT ARRAY-MEAN FC&amp;P VAL'!BT261),""),""))</f>
        <v/>
      </c>
      <c r="AA261" s="12" t="str">
        <f>IF(Z261="","",'[1]PERCENT ARRAY-MEAN FC&amp;P VAL'!BO261*'[1]PERCENT ARRAY-MEAN FC&amp;P VAL'!BP261*'[1]PERCENT ARRAY-MEAN FC&amp;P VAL'!BQ261-ABS('[1]PERCENT ARRAY-MEAN FC&amp;P VAL'!BR261*'[1]PERCENT ARRAY-MEAN FC&amp;P VAL'!BS261*'[1]PERCENT ARRAY-MEAN FC&amp;P VAL'!BT261))</f>
        <v/>
      </c>
      <c r="AB261" t="str">
        <f>IF(A261="","",IF('[1]Calculation genes in KEGG path'!L259&gt;='[1]Flux and Impact'!$E$1,IF(('[1]PERCENT ARRAY-MEAN FC&amp;P VAL'!BU261*'[1]PERCENT ARRAY-MEAN FC&amp;P VAL'!BV261*'[1]PERCENT ARRAY-MEAN FC&amp;P VAL'!BW261+ABS('[1]PERCENT ARRAY-MEAN FC&amp;P VAL'!BX261*'[1]PERCENT ARRAY-MEAN FC&amp;P VAL'!BY261*'[1]PERCENT ARRAY-MEAN FC&amp;P VAL'!BZ261))&gt;0,'[1]PERCENT ARRAY-MEAN FC&amp;P VAL'!BU261*'[1]PERCENT ARRAY-MEAN FC&amp;P VAL'!BV261*'[1]PERCENT ARRAY-MEAN FC&amp;P VAL'!BW261+ABS('[1]PERCENT ARRAY-MEAN FC&amp;P VAL'!BX261*'[1]PERCENT ARRAY-MEAN FC&amp;P VAL'!BY261*'[1]PERCENT ARRAY-MEAN FC&amp;P VAL'!BZ261),""),""))</f>
        <v/>
      </c>
      <c r="AC261" s="12" t="str">
        <f>IF(AB261="","",'[1]PERCENT ARRAY-MEAN FC&amp;P VAL'!BU261*'[1]PERCENT ARRAY-MEAN FC&amp;P VAL'!BV261*'[1]PERCENT ARRAY-MEAN FC&amp;P VAL'!BW261-ABS('[1]PERCENT ARRAY-MEAN FC&amp;P VAL'!BX261*'[1]PERCENT ARRAY-MEAN FC&amp;P VAL'!BY261*'[1]PERCENT ARRAY-MEAN FC&amp;P VAL'!BZ261))</f>
        <v/>
      </c>
      <c r="AD261" t="str">
        <f>IF(A261="","",IF('[1]Calculation genes in KEGG path'!L259&gt;='[1]Flux and Impact'!$E$1,IF(('[1]PERCENT ARRAY-MEAN FC&amp;P VAL'!CA261*'[1]PERCENT ARRAY-MEAN FC&amp;P VAL'!CB261*'[1]PERCENT ARRAY-MEAN FC&amp;P VAL'!CC261+ABS('[1]PERCENT ARRAY-MEAN FC&amp;P VAL'!CD261*'[1]PERCENT ARRAY-MEAN FC&amp;P VAL'!CE261*'[1]PERCENT ARRAY-MEAN FC&amp;P VAL'!CF261))&gt;0,'[1]PERCENT ARRAY-MEAN FC&amp;P VAL'!CA261*'[1]PERCENT ARRAY-MEAN FC&amp;P VAL'!CB261*'[1]PERCENT ARRAY-MEAN FC&amp;P VAL'!CC261+ABS('[1]PERCENT ARRAY-MEAN FC&amp;P VAL'!CD261*'[1]PERCENT ARRAY-MEAN FC&amp;P VAL'!CE261*'[1]PERCENT ARRAY-MEAN FC&amp;P VAL'!CF261),""),""))</f>
        <v/>
      </c>
      <c r="AE261" s="12" t="str">
        <f>IF(AD261="","",'[1]PERCENT ARRAY-MEAN FC&amp;P VAL'!CA261*'[1]PERCENT ARRAY-MEAN FC&amp;P VAL'!CB261*'[1]PERCENT ARRAY-MEAN FC&amp;P VAL'!CC261-ABS('[1]PERCENT ARRAY-MEAN FC&amp;P VAL'!CD261*'[1]PERCENT ARRAY-MEAN FC&amp;P VAL'!CE261*'[1]PERCENT ARRAY-MEAN FC&amp;P VAL'!CF261))</f>
        <v/>
      </c>
      <c r="AF261" t="str">
        <f>IF(A261="","",IF('[1]Calculation genes in KEGG path'!L259&gt;='[1]Flux and Impact'!$E$1,IF(('[1]PERCENT ARRAY-MEAN FC&amp;P VAL'!CG261*'[1]PERCENT ARRAY-MEAN FC&amp;P VAL'!CH261*'[1]PERCENT ARRAY-MEAN FC&amp;P VAL'!CI261+ABS('[1]PERCENT ARRAY-MEAN FC&amp;P VAL'!CJ261*'[1]PERCENT ARRAY-MEAN FC&amp;P VAL'!CK261*'[1]PERCENT ARRAY-MEAN FC&amp;P VAL'!CL261))&gt;0,'[1]PERCENT ARRAY-MEAN FC&amp;P VAL'!CG261*'[1]PERCENT ARRAY-MEAN FC&amp;P VAL'!CH261*'[1]PERCENT ARRAY-MEAN FC&amp;P VAL'!CI261+ABS('[1]PERCENT ARRAY-MEAN FC&amp;P VAL'!CJ261*'[1]PERCENT ARRAY-MEAN FC&amp;P VAL'!CK261*'[1]PERCENT ARRAY-MEAN FC&amp;P VAL'!CL261),""),""))</f>
        <v/>
      </c>
      <c r="AG261" s="12" t="str">
        <f>IF(AF261="","",'[1]PERCENT ARRAY-MEAN FC&amp;P VAL'!CG261*'[1]PERCENT ARRAY-MEAN FC&amp;P VAL'!CH261*'[1]PERCENT ARRAY-MEAN FC&amp;P VAL'!CI261-ABS('[1]PERCENT ARRAY-MEAN FC&amp;P VAL'!CJ261*'[1]PERCENT ARRAY-MEAN FC&amp;P VAL'!CK261*'[1]PERCENT ARRAY-MEAN FC&amp;P VAL'!CL261))</f>
        <v/>
      </c>
      <c r="AH261" t="str">
        <f>IF(A261="","",IF('[1]Calculation genes in KEGG path'!L259&gt;='[1]Flux and Impact'!$E$1,IF(('[1]PERCENT ARRAY-MEAN FC&amp;P VAL'!CM261*'[1]PERCENT ARRAY-MEAN FC&amp;P VAL'!CN261*'[1]PERCENT ARRAY-MEAN FC&amp;P VAL'!CO261+ABS('[1]PERCENT ARRAY-MEAN FC&amp;P VAL'!CP261*'[1]PERCENT ARRAY-MEAN FC&amp;P VAL'!CQ261*'[1]PERCENT ARRAY-MEAN FC&amp;P VAL'!CR261))&gt;0,'[1]PERCENT ARRAY-MEAN FC&amp;P VAL'!CM261*'[1]PERCENT ARRAY-MEAN FC&amp;P VAL'!CN261*'[1]PERCENT ARRAY-MEAN FC&amp;P VAL'!CO261+ABS('[1]PERCENT ARRAY-MEAN FC&amp;P VAL'!CP261*'[1]PERCENT ARRAY-MEAN FC&amp;P VAL'!CQ261*'[1]PERCENT ARRAY-MEAN FC&amp;P VAL'!CR261),""),""))</f>
        <v/>
      </c>
      <c r="AI261" s="12" t="str">
        <f>IF(AH261="","",'[1]PERCENT ARRAY-MEAN FC&amp;P VAL'!CM261*'[1]PERCENT ARRAY-MEAN FC&amp;P VAL'!CN261*'[1]PERCENT ARRAY-MEAN FC&amp;P VAL'!CO261-ABS('[1]PERCENT ARRAY-MEAN FC&amp;P VAL'!CP261*'[1]PERCENT ARRAY-MEAN FC&amp;P VAL'!CQ261*'[1]PERCENT ARRAY-MEAN FC&amp;P VAL'!CR261))</f>
        <v/>
      </c>
      <c r="AJ261" t="str">
        <f>IF(A261="","",IF('[1]Calculation genes in KEGG path'!L259&gt;='[1]Flux and Impact'!$E$1,IF(('[1]PERCENT ARRAY-MEAN FC&amp;P VAL'!CS261*'[1]PERCENT ARRAY-MEAN FC&amp;P VAL'!CT261*'[1]PERCENT ARRAY-MEAN FC&amp;P VAL'!CU261+ABS('[1]PERCENT ARRAY-MEAN FC&amp;P VAL'!CV261*'[1]PERCENT ARRAY-MEAN FC&amp;P VAL'!CW261*'[1]PERCENT ARRAY-MEAN FC&amp;P VAL'!CX261))&gt;0,'[1]PERCENT ARRAY-MEAN FC&amp;P VAL'!CS261*'[1]PERCENT ARRAY-MEAN FC&amp;P VAL'!CT261*'[1]PERCENT ARRAY-MEAN FC&amp;P VAL'!CU261+ABS('[1]PERCENT ARRAY-MEAN FC&amp;P VAL'!CV261*'[1]PERCENT ARRAY-MEAN FC&amp;P VAL'!CW261*'[1]PERCENT ARRAY-MEAN FC&amp;P VAL'!CX261),""),""))</f>
        <v/>
      </c>
      <c r="AK261" s="12" t="str">
        <f>IF(AJ261="","",'[1]PERCENT ARRAY-MEAN FC&amp;P VAL'!CS261*'[1]PERCENT ARRAY-MEAN FC&amp;P VAL'!CT261*'[1]PERCENT ARRAY-MEAN FC&amp;P VAL'!CU261-ABS('[1]PERCENT ARRAY-MEAN FC&amp;P VAL'!CV261*'[1]PERCENT ARRAY-MEAN FC&amp;P VAL'!CW261*'[1]PERCENT ARRAY-MEAN FC&amp;P VAL'!CX261))</f>
        <v/>
      </c>
      <c r="AL261" t="str">
        <f>IF(A261="","",IF('[1]Calculation genes in KEGG path'!L259&gt;='[1]Flux and Impact'!$E$1,IF(('[1]PERCENT ARRAY-MEAN FC&amp;P VAL'!CY261*'[1]PERCENT ARRAY-MEAN FC&amp;P VAL'!CZ261*'[1]PERCENT ARRAY-MEAN FC&amp;P VAL'!DA261+ABS('[1]PERCENT ARRAY-MEAN FC&amp;P VAL'!DB261*'[1]PERCENT ARRAY-MEAN FC&amp;P VAL'!DC261*'[1]PERCENT ARRAY-MEAN FC&amp;P VAL'!DD261))&gt;0,'[1]PERCENT ARRAY-MEAN FC&amp;P VAL'!CY261*'[1]PERCENT ARRAY-MEAN FC&amp;P VAL'!CZ261*'[1]PERCENT ARRAY-MEAN FC&amp;P VAL'!DA261+ABS('[1]PERCENT ARRAY-MEAN FC&amp;P VAL'!DB261*'[1]PERCENT ARRAY-MEAN FC&amp;P VAL'!DC261*'[1]PERCENT ARRAY-MEAN FC&amp;P VAL'!DD261),""),""))</f>
        <v/>
      </c>
      <c r="AM261" s="12" t="str">
        <f>IF(AL261="","",'[1]PERCENT ARRAY-MEAN FC&amp;P VAL'!CY261*'[1]PERCENT ARRAY-MEAN FC&amp;P VAL'!CZ261*'[1]PERCENT ARRAY-MEAN FC&amp;P VAL'!DA261-ABS('[1]PERCENT ARRAY-MEAN FC&amp;P VAL'!DB261*'[1]PERCENT ARRAY-MEAN FC&amp;P VAL'!DC261*'[1]PERCENT ARRAY-MEAN FC&amp;P VAL'!DD261))</f>
        <v/>
      </c>
      <c r="AN261" t="str">
        <f>IF(A261="","",IF('[1]Calculation genes in KEGG path'!L259&gt;='[1]Flux and Impact'!$E$1,IF(('[1]PERCENT ARRAY-MEAN FC&amp;P VAL'!DE261*'[1]PERCENT ARRAY-MEAN FC&amp;P VAL'!DF261*'[1]PERCENT ARRAY-MEAN FC&amp;P VAL'!DG261+ABS('[1]PERCENT ARRAY-MEAN FC&amp;P VAL'!DH261*'[1]PERCENT ARRAY-MEAN FC&amp;P VAL'!DI261*'[1]PERCENT ARRAY-MEAN FC&amp;P VAL'!DJ261))&gt;0,'[1]PERCENT ARRAY-MEAN FC&amp;P VAL'!DE261*'[1]PERCENT ARRAY-MEAN FC&amp;P VAL'!DF261*'[1]PERCENT ARRAY-MEAN FC&amp;P VAL'!DG261+ABS('[1]PERCENT ARRAY-MEAN FC&amp;P VAL'!DH261*'[1]PERCENT ARRAY-MEAN FC&amp;P VAL'!DI261*'[1]PERCENT ARRAY-MEAN FC&amp;P VAL'!DJ261),""),""))</f>
        <v/>
      </c>
      <c r="AO261" s="12" t="str">
        <f>IF(AN261="","",'[1]PERCENT ARRAY-MEAN FC&amp;P VAL'!DE261*'[1]PERCENT ARRAY-MEAN FC&amp;P VAL'!DF261*'[1]PERCENT ARRAY-MEAN FC&amp;P VAL'!DG261-ABS('[1]PERCENT ARRAY-MEAN FC&amp;P VAL'!DH261*'[1]PERCENT ARRAY-MEAN FC&amp;P VAL'!DI261*'[1]PERCENT ARRAY-MEAN FC&amp;P VAL'!DJ261))</f>
        <v/>
      </c>
      <c r="AP261" t="str">
        <f>IF(A261="","",IF('[1]Calculation genes in KEGG path'!L259&gt;='[1]Flux and Impact'!$E$1,IF(('[1]PERCENT ARRAY-MEAN FC&amp;P VAL'!DK261*'[1]PERCENT ARRAY-MEAN FC&amp;P VAL'!DL261*'[1]PERCENT ARRAY-MEAN FC&amp;P VAL'!DM261+ABS('[1]PERCENT ARRAY-MEAN FC&amp;P VAL'!DN261*'[1]PERCENT ARRAY-MEAN FC&amp;P VAL'!DO261*'[1]PERCENT ARRAY-MEAN FC&amp;P VAL'!DP261))&gt;0,'[1]PERCENT ARRAY-MEAN FC&amp;P VAL'!DK261*'[1]PERCENT ARRAY-MEAN FC&amp;P VAL'!DL261*'[1]PERCENT ARRAY-MEAN FC&amp;P VAL'!DM261+ABS('[1]PERCENT ARRAY-MEAN FC&amp;P VAL'!DN261*'[1]PERCENT ARRAY-MEAN FC&amp;P VAL'!DO261*'[1]PERCENT ARRAY-MEAN FC&amp;P VAL'!DP261),""),""))</f>
        <v/>
      </c>
      <c r="AQ261" s="12" t="str">
        <f>IF(AP261="","",'[1]PERCENT ARRAY-MEAN FC&amp;P VAL'!DK261*'[1]PERCENT ARRAY-MEAN FC&amp;P VAL'!DL261*'[1]PERCENT ARRAY-MEAN FC&amp;P VAL'!DM261-ABS('[1]PERCENT ARRAY-MEAN FC&amp;P VAL'!DN261*'[1]PERCENT ARRAY-MEAN FC&amp;P VAL'!DO261*'[1]PERCENT ARRAY-MEAN FC&amp;P VAL'!DP261))</f>
        <v/>
      </c>
      <c r="AR261" t="str">
        <f>IF(A261="","",IF('[1]Calculation genes in KEGG path'!L259&gt;='[1]Flux and Impact'!$E$1,IF(('[1]PERCENT ARRAY-MEAN FC&amp;P VAL'!DQ261*'[1]PERCENT ARRAY-MEAN FC&amp;P VAL'!DR261*'[1]PERCENT ARRAY-MEAN FC&amp;P VAL'!DS261+ABS('[1]PERCENT ARRAY-MEAN FC&amp;P VAL'!DT261*'[1]PERCENT ARRAY-MEAN FC&amp;P VAL'!DU261*'[1]PERCENT ARRAY-MEAN FC&amp;P VAL'!DV261))&gt;0,'[1]PERCENT ARRAY-MEAN FC&amp;P VAL'!DQ261*'[1]PERCENT ARRAY-MEAN FC&amp;P VAL'!DR261*'[1]PERCENT ARRAY-MEAN FC&amp;P VAL'!DS261+ABS('[1]PERCENT ARRAY-MEAN FC&amp;P VAL'!DT261*'[1]PERCENT ARRAY-MEAN FC&amp;P VAL'!DU261*'[1]PERCENT ARRAY-MEAN FC&amp;P VAL'!DV261),""),""))</f>
        <v/>
      </c>
      <c r="AS261" s="12" t="str">
        <f>IF(AR261="","",'[1]PERCENT ARRAY-MEAN FC&amp;P VAL'!DQ261*'[1]PERCENT ARRAY-MEAN FC&amp;P VAL'!DR261*'[1]PERCENT ARRAY-MEAN FC&amp;P VAL'!DS261-ABS('[1]PERCENT ARRAY-MEAN FC&amp;P VAL'!DT261*'[1]PERCENT ARRAY-MEAN FC&amp;P VAL'!DU261*'[1]PERCENT ARRAY-MEAN FC&amp;P VAL'!DV261))</f>
        <v/>
      </c>
      <c r="AT261" s="12" t="str">
        <f t="shared" si="9"/>
        <v/>
      </c>
      <c r="AU261" s="12" t="str">
        <f t="shared" si="10"/>
        <v/>
      </c>
    </row>
    <row r="262" spans="1:47">
      <c r="A262">
        <f>'[1]Calculation genes in KEGG path'!I260</f>
        <v>0</v>
      </c>
      <c r="B262" t="e">
        <f>IF('[1]PERCENT ARRAY-MEAN FC&amp;P VAL'!A262="","",'[1]PERCENT ARRAY-MEAN FC&amp;P VAL'!A262)</f>
        <v>#N/A</v>
      </c>
      <c r="C262" t="e">
        <f>IF('[1]PERCENT ARRAY-MEAN FC&amp;P VAL'!B262="","",'[1]PERCENT ARRAY-MEAN FC&amp;P VAL'!B262)</f>
        <v>#N/A</v>
      </c>
      <c r="D262" t="e">
        <f>IF('[1]PERCENT ARRAY-MEAN FC&amp;P VAL'!C262="","",'[1]PERCENT ARRAY-MEAN FC&amp;P VAL'!C262)</f>
        <v>#N/A</v>
      </c>
      <c r="E262" s="12">
        <f t="shared" si="12"/>
        <v>0</v>
      </c>
      <c r="F262" t="str">
        <f>IF(A262="","",IF('[1]Calculation genes in KEGG path'!L260&gt;='[1]Flux and Impact'!$E$1,IF('[1]PERCENT ARRAY-MEAN FC&amp;P VAL'!G262*'[1]PERCENT ARRAY-MEAN FC&amp;P VAL'!H262*'[1]PERCENT ARRAY-MEAN FC&amp;P VAL'!I262+ABS('[1]PERCENT ARRAY-MEAN FC&amp;P VAL'!J262*'[1]PERCENT ARRAY-MEAN FC&amp;P VAL'!K262*'[1]PERCENT ARRAY-MEAN FC&amp;P VAL'!L262)&gt;0,'[1]PERCENT ARRAY-MEAN FC&amp;P VAL'!G262*'[1]PERCENT ARRAY-MEAN FC&amp;P VAL'!H262*'[1]PERCENT ARRAY-MEAN FC&amp;P VAL'!I262+ABS('[1]PERCENT ARRAY-MEAN FC&amp;P VAL'!J262*'[1]PERCENT ARRAY-MEAN FC&amp;P VAL'!K262*'[1]PERCENT ARRAY-MEAN FC&amp;P VAL'!L262),""),""))</f>
        <v/>
      </c>
      <c r="G262" s="12" t="str">
        <f>IF(F262="","",'[1]PERCENT ARRAY-MEAN FC&amp;P VAL'!G262*'[1]PERCENT ARRAY-MEAN FC&amp;P VAL'!H262*'[1]PERCENT ARRAY-MEAN FC&amp;P VAL'!I262-ABS('[1]PERCENT ARRAY-MEAN FC&amp;P VAL'!J262*'[1]PERCENT ARRAY-MEAN FC&amp;P VAL'!K262*'[1]PERCENT ARRAY-MEAN FC&amp;P VAL'!L262))</f>
        <v/>
      </c>
      <c r="H262" t="str">
        <f>IF(A262="","",IF('[1]Calculation genes in KEGG path'!L260&gt;='[1]Flux and Impact'!$E$1,IF(('[1]PERCENT ARRAY-MEAN FC&amp;P VAL'!M262*'[1]PERCENT ARRAY-MEAN FC&amp;P VAL'!N262*'[1]PERCENT ARRAY-MEAN FC&amp;P VAL'!O262+ABS('[1]PERCENT ARRAY-MEAN FC&amp;P VAL'!P262*'[1]PERCENT ARRAY-MEAN FC&amp;P VAL'!Q262*'[1]PERCENT ARRAY-MEAN FC&amp;P VAL'!R262))&gt;0,'[1]PERCENT ARRAY-MEAN FC&amp;P VAL'!M262*'[1]PERCENT ARRAY-MEAN FC&amp;P VAL'!N262*'[1]PERCENT ARRAY-MEAN FC&amp;P VAL'!O262+ABS('[1]PERCENT ARRAY-MEAN FC&amp;P VAL'!P262*'[1]PERCENT ARRAY-MEAN FC&amp;P VAL'!Q262*'[1]PERCENT ARRAY-MEAN FC&amp;P VAL'!R262),""),""))</f>
        <v/>
      </c>
      <c r="I262" s="12" t="str">
        <f>IF(H262="","",'[1]PERCENT ARRAY-MEAN FC&amp;P VAL'!M262*'[1]PERCENT ARRAY-MEAN FC&amp;P VAL'!N262*'[1]PERCENT ARRAY-MEAN FC&amp;P VAL'!O262-ABS('[1]PERCENT ARRAY-MEAN FC&amp;P VAL'!P262*'[1]PERCENT ARRAY-MEAN FC&amp;P VAL'!Q262*'[1]PERCENT ARRAY-MEAN FC&amp;P VAL'!R262))</f>
        <v/>
      </c>
      <c r="J262" t="str">
        <f>IF(A262="","",IF('[1]Calculation genes in KEGG path'!L260&gt;='[1]Flux and Impact'!$E$1,IF(('[1]PERCENT ARRAY-MEAN FC&amp;P VAL'!S262*'[1]PERCENT ARRAY-MEAN FC&amp;P VAL'!T262*'[1]PERCENT ARRAY-MEAN FC&amp;P VAL'!U262+ABS('[1]PERCENT ARRAY-MEAN FC&amp;P VAL'!V262*'[1]PERCENT ARRAY-MEAN FC&amp;P VAL'!W262*'[1]PERCENT ARRAY-MEAN FC&amp;P VAL'!X262))&gt;0,'[1]PERCENT ARRAY-MEAN FC&amp;P VAL'!S262*'[1]PERCENT ARRAY-MEAN FC&amp;P VAL'!T262*'[1]PERCENT ARRAY-MEAN FC&amp;P VAL'!U262+ABS('[1]PERCENT ARRAY-MEAN FC&amp;P VAL'!V262*'[1]PERCENT ARRAY-MEAN FC&amp;P VAL'!W262*'[1]PERCENT ARRAY-MEAN FC&amp;P VAL'!X262),""),""))</f>
        <v/>
      </c>
      <c r="K262" s="12" t="str">
        <f>IF(J262="","",'[1]PERCENT ARRAY-MEAN FC&amp;P VAL'!S262*'[1]PERCENT ARRAY-MEAN FC&amp;P VAL'!T262*'[1]PERCENT ARRAY-MEAN FC&amp;P VAL'!U262-ABS('[1]PERCENT ARRAY-MEAN FC&amp;P VAL'!V262*'[1]PERCENT ARRAY-MEAN FC&amp;P VAL'!W262*'[1]PERCENT ARRAY-MEAN FC&amp;P VAL'!X262))</f>
        <v/>
      </c>
      <c r="L262" t="str">
        <f>IF(A262="","",IF('[1]Calculation genes in KEGG path'!L260&gt;='[1]Flux and Impact'!$E$1,IF(('[1]PERCENT ARRAY-MEAN FC&amp;P VAL'!Y262*'[1]PERCENT ARRAY-MEAN FC&amp;P VAL'!Z262*'[1]PERCENT ARRAY-MEAN FC&amp;P VAL'!AA262+ABS('[1]PERCENT ARRAY-MEAN FC&amp;P VAL'!AB262*'[1]PERCENT ARRAY-MEAN FC&amp;P VAL'!AC262*'[1]PERCENT ARRAY-MEAN FC&amp;P VAL'!AD262))&gt;0,'[1]PERCENT ARRAY-MEAN FC&amp;P VAL'!Y262*'[1]PERCENT ARRAY-MEAN FC&amp;P VAL'!Z262*'[1]PERCENT ARRAY-MEAN FC&amp;P VAL'!AA262+ABS('[1]PERCENT ARRAY-MEAN FC&amp;P VAL'!AB262*'[1]PERCENT ARRAY-MEAN FC&amp;P VAL'!AC262*'[1]PERCENT ARRAY-MEAN FC&amp;P VAL'!AD262),""),""))</f>
        <v/>
      </c>
      <c r="M262" s="12" t="str">
        <f>IF(L262="","",'[1]PERCENT ARRAY-MEAN FC&amp;P VAL'!Y262*'[1]PERCENT ARRAY-MEAN FC&amp;P VAL'!Z262*'[1]PERCENT ARRAY-MEAN FC&amp;P VAL'!AA262-ABS('[1]PERCENT ARRAY-MEAN FC&amp;P VAL'!AB262*'[1]PERCENT ARRAY-MEAN FC&amp;P VAL'!AC262*'[1]PERCENT ARRAY-MEAN FC&amp;P VAL'!AD262))</f>
        <v/>
      </c>
      <c r="N262" t="str">
        <f>IF(A262="","",IF('[1]Calculation genes in KEGG path'!L260&gt;='[1]Flux and Impact'!$E$1,IF(('[1]PERCENT ARRAY-MEAN FC&amp;P VAL'!AE262*'[1]PERCENT ARRAY-MEAN FC&amp;P VAL'!AF262*'[1]PERCENT ARRAY-MEAN FC&amp;P VAL'!AG262+ABS('[1]PERCENT ARRAY-MEAN FC&amp;P VAL'!AH262*'[1]PERCENT ARRAY-MEAN FC&amp;P VAL'!AI262*'[1]PERCENT ARRAY-MEAN FC&amp;P VAL'!AJ262))&gt;0,'[1]PERCENT ARRAY-MEAN FC&amp;P VAL'!AE262*'[1]PERCENT ARRAY-MEAN FC&amp;P VAL'!AF262*'[1]PERCENT ARRAY-MEAN FC&amp;P VAL'!AG262+ABS('[1]PERCENT ARRAY-MEAN FC&amp;P VAL'!AH262*'[1]PERCENT ARRAY-MEAN FC&amp;P VAL'!AI262*'[1]PERCENT ARRAY-MEAN FC&amp;P VAL'!AJ262),""),""))</f>
        <v/>
      </c>
      <c r="O262" s="12" t="str">
        <f>IF(N262="","",'[1]PERCENT ARRAY-MEAN FC&amp;P VAL'!AE262*'[1]PERCENT ARRAY-MEAN FC&amp;P VAL'!AF262*'[1]PERCENT ARRAY-MEAN FC&amp;P VAL'!AG262-ABS('[1]PERCENT ARRAY-MEAN FC&amp;P VAL'!AH262*'[1]PERCENT ARRAY-MEAN FC&amp;P VAL'!AI262*'[1]PERCENT ARRAY-MEAN FC&amp;P VAL'!AJ262))</f>
        <v/>
      </c>
      <c r="P262" t="str">
        <f>IF(A262="","",IF('[1]Calculation genes in KEGG path'!L260&gt;='[1]Flux and Impact'!$E$1,IF(('[1]PERCENT ARRAY-MEAN FC&amp;P VAL'!AK262*'[1]PERCENT ARRAY-MEAN FC&amp;P VAL'!AL262*'[1]PERCENT ARRAY-MEAN FC&amp;P VAL'!AM262+ABS('[1]PERCENT ARRAY-MEAN FC&amp;P VAL'!AN262*'[1]PERCENT ARRAY-MEAN FC&amp;P VAL'!AO262*'[1]PERCENT ARRAY-MEAN FC&amp;P VAL'!AP262))&gt;0,'[1]PERCENT ARRAY-MEAN FC&amp;P VAL'!AK262*'[1]PERCENT ARRAY-MEAN FC&amp;P VAL'!AL262*'[1]PERCENT ARRAY-MEAN FC&amp;P VAL'!AM262+ABS('[1]PERCENT ARRAY-MEAN FC&amp;P VAL'!AN262*'[1]PERCENT ARRAY-MEAN FC&amp;P VAL'!AO262*'[1]PERCENT ARRAY-MEAN FC&amp;P VAL'!AP262),""),""))</f>
        <v/>
      </c>
      <c r="Q262" s="12" t="str">
        <f>IF(P262="","",'[1]PERCENT ARRAY-MEAN FC&amp;P VAL'!AK262*'[1]PERCENT ARRAY-MEAN FC&amp;P VAL'!AL262*'[1]PERCENT ARRAY-MEAN FC&amp;P VAL'!AM262-ABS('[1]PERCENT ARRAY-MEAN FC&amp;P VAL'!AN262*'[1]PERCENT ARRAY-MEAN FC&amp;P VAL'!AO262*'[1]PERCENT ARRAY-MEAN FC&amp;P VAL'!AP262))</f>
        <v/>
      </c>
      <c r="R262" t="str">
        <f>IF(A262="","",IF('[1]Calculation genes in KEGG path'!L260&gt;='[1]Flux and Impact'!$E$1,IF(('[1]PERCENT ARRAY-MEAN FC&amp;P VAL'!AQ262*'[1]PERCENT ARRAY-MEAN FC&amp;P VAL'!AR262*'[1]PERCENT ARRAY-MEAN FC&amp;P VAL'!AS262+ABS('[1]PERCENT ARRAY-MEAN FC&amp;P VAL'!AT262*'[1]PERCENT ARRAY-MEAN FC&amp;P VAL'!AU262*'[1]PERCENT ARRAY-MEAN FC&amp;P VAL'!AV262))&gt;0,'[1]PERCENT ARRAY-MEAN FC&amp;P VAL'!AQ262*'[1]PERCENT ARRAY-MEAN FC&amp;P VAL'!AR262*'[1]PERCENT ARRAY-MEAN FC&amp;P VAL'!AS262+ABS('[1]PERCENT ARRAY-MEAN FC&amp;P VAL'!AT262*'[1]PERCENT ARRAY-MEAN FC&amp;P VAL'!AU262*'[1]PERCENT ARRAY-MEAN FC&amp;P VAL'!AV262),""),""))</f>
        <v/>
      </c>
      <c r="S262" s="12" t="str">
        <f>IF(R262="","",'[1]PERCENT ARRAY-MEAN FC&amp;P VAL'!AQ262*'[1]PERCENT ARRAY-MEAN FC&amp;P VAL'!AR262*'[1]PERCENT ARRAY-MEAN FC&amp;P VAL'!AS262-ABS('[1]PERCENT ARRAY-MEAN FC&amp;P VAL'!AT262*'[1]PERCENT ARRAY-MEAN FC&amp;P VAL'!AU262*'[1]PERCENT ARRAY-MEAN FC&amp;P VAL'!AV262))</f>
        <v/>
      </c>
      <c r="T262" t="str">
        <f>IF(A262="","",IF('[1]Calculation genes in KEGG path'!L260&gt;='[1]Flux and Impact'!$E$1,IF(('[1]PERCENT ARRAY-MEAN FC&amp;P VAL'!AW262*'[1]PERCENT ARRAY-MEAN FC&amp;P VAL'!AX262*'[1]PERCENT ARRAY-MEAN FC&amp;P VAL'!AY262+ABS('[1]PERCENT ARRAY-MEAN FC&amp;P VAL'!AZ262*'[1]PERCENT ARRAY-MEAN FC&amp;P VAL'!BA262*'[1]PERCENT ARRAY-MEAN FC&amp;P VAL'!BB262))&gt;0,'[1]PERCENT ARRAY-MEAN FC&amp;P VAL'!AW262*'[1]PERCENT ARRAY-MEAN FC&amp;P VAL'!AX262*'[1]PERCENT ARRAY-MEAN FC&amp;P VAL'!AY262+ABS('[1]PERCENT ARRAY-MEAN FC&amp;P VAL'!AZ262*'[1]PERCENT ARRAY-MEAN FC&amp;P VAL'!BA262*'[1]PERCENT ARRAY-MEAN FC&amp;P VAL'!BB262),""),""))</f>
        <v/>
      </c>
      <c r="U262" s="12" t="str">
        <f>IF(T262="","",'[1]PERCENT ARRAY-MEAN FC&amp;P VAL'!AW262*'[1]PERCENT ARRAY-MEAN FC&amp;P VAL'!AX262*'[1]PERCENT ARRAY-MEAN FC&amp;P VAL'!AY262-ABS('[1]PERCENT ARRAY-MEAN FC&amp;P VAL'!AZ262*'[1]PERCENT ARRAY-MEAN FC&amp;P VAL'!BA262*'[1]PERCENT ARRAY-MEAN FC&amp;P VAL'!BB262))</f>
        <v/>
      </c>
      <c r="V262" t="str">
        <f>IF(A262="","",IF('[1]Calculation genes in KEGG path'!L260&gt;='[1]Flux and Impact'!$E$1,IF(('[1]PERCENT ARRAY-MEAN FC&amp;P VAL'!BC262*'[1]PERCENT ARRAY-MEAN FC&amp;P VAL'!BD262*'[1]PERCENT ARRAY-MEAN FC&amp;P VAL'!BE262+ABS('[1]PERCENT ARRAY-MEAN FC&amp;P VAL'!BF262*'[1]PERCENT ARRAY-MEAN FC&amp;P VAL'!BG262*'[1]PERCENT ARRAY-MEAN FC&amp;P VAL'!BH262))&gt;0,'[1]PERCENT ARRAY-MEAN FC&amp;P VAL'!BC262*'[1]PERCENT ARRAY-MEAN FC&amp;P VAL'!BD262*'[1]PERCENT ARRAY-MEAN FC&amp;P VAL'!BE262+ABS('[1]PERCENT ARRAY-MEAN FC&amp;P VAL'!BF262*'[1]PERCENT ARRAY-MEAN FC&amp;P VAL'!BG262*'[1]PERCENT ARRAY-MEAN FC&amp;P VAL'!BH262),""),""))</f>
        <v/>
      </c>
      <c r="W262" s="12" t="str">
        <f>IF(V262="","",'[1]PERCENT ARRAY-MEAN FC&amp;P VAL'!BC262*'[1]PERCENT ARRAY-MEAN FC&amp;P VAL'!BD262*'[1]PERCENT ARRAY-MEAN FC&amp;P VAL'!BE262-ABS('[1]PERCENT ARRAY-MEAN FC&amp;P VAL'!BF262*'[1]PERCENT ARRAY-MEAN FC&amp;P VAL'!BG262*'[1]PERCENT ARRAY-MEAN FC&amp;P VAL'!BH262))</f>
        <v/>
      </c>
      <c r="X262" t="str">
        <f>IF(A262="","",IF('[1]Calculation genes in KEGG path'!L260&gt;='[1]Flux and Impact'!$E$1,IF(('[1]PERCENT ARRAY-MEAN FC&amp;P VAL'!BI262*'[1]PERCENT ARRAY-MEAN FC&amp;P VAL'!BJ262*'[1]PERCENT ARRAY-MEAN FC&amp;P VAL'!BK262+ABS('[1]PERCENT ARRAY-MEAN FC&amp;P VAL'!BL262*'[1]PERCENT ARRAY-MEAN FC&amp;P VAL'!BM262*'[1]PERCENT ARRAY-MEAN FC&amp;P VAL'!BN262))&gt;0,'[1]PERCENT ARRAY-MEAN FC&amp;P VAL'!BI262*'[1]PERCENT ARRAY-MEAN FC&amp;P VAL'!BJ262*'[1]PERCENT ARRAY-MEAN FC&amp;P VAL'!BK262+ABS('[1]PERCENT ARRAY-MEAN FC&amp;P VAL'!BL262*'[1]PERCENT ARRAY-MEAN FC&amp;P VAL'!BM262*'[1]PERCENT ARRAY-MEAN FC&amp;P VAL'!BN262),""),""))</f>
        <v/>
      </c>
      <c r="Y262" s="12" t="str">
        <f>IF(X262="","",'[1]PERCENT ARRAY-MEAN FC&amp;P VAL'!BI262*'[1]PERCENT ARRAY-MEAN FC&amp;P VAL'!BJ262*'[1]PERCENT ARRAY-MEAN FC&amp;P VAL'!BK262-ABS('[1]PERCENT ARRAY-MEAN FC&amp;P VAL'!BL262*'[1]PERCENT ARRAY-MEAN FC&amp;P VAL'!BM262*'[1]PERCENT ARRAY-MEAN FC&amp;P VAL'!BN262))</f>
        <v/>
      </c>
      <c r="Z262" t="str">
        <f>IF(A262="","",IF('[1]Calculation genes in KEGG path'!L260&gt;='[1]Flux and Impact'!$E$1,IF(('[1]PERCENT ARRAY-MEAN FC&amp;P VAL'!BO262*'[1]PERCENT ARRAY-MEAN FC&amp;P VAL'!BP262*'[1]PERCENT ARRAY-MEAN FC&amp;P VAL'!BQ262+ABS('[1]PERCENT ARRAY-MEAN FC&amp;P VAL'!BR262*'[1]PERCENT ARRAY-MEAN FC&amp;P VAL'!BS262*'[1]PERCENT ARRAY-MEAN FC&amp;P VAL'!BT262))&gt;0,'[1]PERCENT ARRAY-MEAN FC&amp;P VAL'!BO262*'[1]PERCENT ARRAY-MEAN FC&amp;P VAL'!BP262*'[1]PERCENT ARRAY-MEAN FC&amp;P VAL'!BQ262+ABS('[1]PERCENT ARRAY-MEAN FC&amp;P VAL'!BR262*'[1]PERCENT ARRAY-MEAN FC&amp;P VAL'!BS262*'[1]PERCENT ARRAY-MEAN FC&amp;P VAL'!BT262),""),""))</f>
        <v/>
      </c>
      <c r="AA262" s="12" t="str">
        <f>IF(Z262="","",'[1]PERCENT ARRAY-MEAN FC&amp;P VAL'!BO262*'[1]PERCENT ARRAY-MEAN FC&amp;P VAL'!BP262*'[1]PERCENT ARRAY-MEAN FC&amp;P VAL'!BQ262-ABS('[1]PERCENT ARRAY-MEAN FC&amp;P VAL'!BR262*'[1]PERCENT ARRAY-MEAN FC&amp;P VAL'!BS262*'[1]PERCENT ARRAY-MEAN FC&amp;P VAL'!BT262))</f>
        <v/>
      </c>
      <c r="AB262" t="str">
        <f>IF(A262="","",IF('[1]Calculation genes in KEGG path'!L260&gt;='[1]Flux and Impact'!$E$1,IF(('[1]PERCENT ARRAY-MEAN FC&amp;P VAL'!BU262*'[1]PERCENT ARRAY-MEAN FC&amp;P VAL'!BV262*'[1]PERCENT ARRAY-MEAN FC&amp;P VAL'!BW262+ABS('[1]PERCENT ARRAY-MEAN FC&amp;P VAL'!BX262*'[1]PERCENT ARRAY-MEAN FC&amp;P VAL'!BY262*'[1]PERCENT ARRAY-MEAN FC&amp;P VAL'!BZ262))&gt;0,'[1]PERCENT ARRAY-MEAN FC&amp;P VAL'!BU262*'[1]PERCENT ARRAY-MEAN FC&amp;P VAL'!BV262*'[1]PERCENT ARRAY-MEAN FC&amp;P VAL'!BW262+ABS('[1]PERCENT ARRAY-MEAN FC&amp;P VAL'!BX262*'[1]PERCENT ARRAY-MEAN FC&amp;P VAL'!BY262*'[1]PERCENT ARRAY-MEAN FC&amp;P VAL'!BZ262),""),""))</f>
        <v/>
      </c>
      <c r="AC262" s="12" t="str">
        <f>IF(AB262="","",'[1]PERCENT ARRAY-MEAN FC&amp;P VAL'!BU262*'[1]PERCENT ARRAY-MEAN FC&amp;P VAL'!BV262*'[1]PERCENT ARRAY-MEAN FC&amp;P VAL'!BW262-ABS('[1]PERCENT ARRAY-MEAN FC&amp;P VAL'!BX262*'[1]PERCENT ARRAY-MEAN FC&amp;P VAL'!BY262*'[1]PERCENT ARRAY-MEAN FC&amp;P VAL'!BZ262))</f>
        <v/>
      </c>
      <c r="AD262" t="str">
        <f>IF(A262="","",IF('[1]Calculation genes in KEGG path'!L260&gt;='[1]Flux and Impact'!$E$1,IF(('[1]PERCENT ARRAY-MEAN FC&amp;P VAL'!CA262*'[1]PERCENT ARRAY-MEAN FC&amp;P VAL'!CB262*'[1]PERCENT ARRAY-MEAN FC&amp;P VAL'!CC262+ABS('[1]PERCENT ARRAY-MEAN FC&amp;P VAL'!CD262*'[1]PERCENT ARRAY-MEAN FC&amp;P VAL'!CE262*'[1]PERCENT ARRAY-MEAN FC&amp;P VAL'!CF262))&gt;0,'[1]PERCENT ARRAY-MEAN FC&amp;P VAL'!CA262*'[1]PERCENT ARRAY-MEAN FC&amp;P VAL'!CB262*'[1]PERCENT ARRAY-MEAN FC&amp;P VAL'!CC262+ABS('[1]PERCENT ARRAY-MEAN FC&amp;P VAL'!CD262*'[1]PERCENT ARRAY-MEAN FC&amp;P VAL'!CE262*'[1]PERCENT ARRAY-MEAN FC&amp;P VAL'!CF262),""),""))</f>
        <v/>
      </c>
      <c r="AE262" s="12" t="str">
        <f>IF(AD262="","",'[1]PERCENT ARRAY-MEAN FC&amp;P VAL'!CA262*'[1]PERCENT ARRAY-MEAN FC&amp;P VAL'!CB262*'[1]PERCENT ARRAY-MEAN FC&amp;P VAL'!CC262-ABS('[1]PERCENT ARRAY-MEAN FC&amp;P VAL'!CD262*'[1]PERCENT ARRAY-MEAN FC&amp;P VAL'!CE262*'[1]PERCENT ARRAY-MEAN FC&amp;P VAL'!CF262))</f>
        <v/>
      </c>
      <c r="AF262" t="str">
        <f>IF(A262="","",IF('[1]Calculation genes in KEGG path'!L260&gt;='[1]Flux and Impact'!$E$1,IF(('[1]PERCENT ARRAY-MEAN FC&amp;P VAL'!CG262*'[1]PERCENT ARRAY-MEAN FC&amp;P VAL'!CH262*'[1]PERCENT ARRAY-MEAN FC&amp;P VAL'!CI262+ABS('[1]PERCENT ARRAY-MEAN FC&amp;P VAL'!CJ262*'[1]PERCENT ARRAY-MEAN FC&amp;P VAL'!CK262*'[1]PERCENT ARRAY-MEAN FC&amp;P VAL'!CL262))&gt;0,'[1]PERCENT ARRAY-MEAN FC&amp;P VAL'!CG262*'[1]PERCENT ARRAY-MEAN FC&amp;P VAL'!CH262*'[1]PERCENT ARRAY-MEAN FC&amp;P VAL'!CI262+ABS('[1]PERCENT ARRAY-MEAN FC&amp;P VAL'!CJ262*'[1]PERCENT ARRAY-MEAN FC&amp;P VAL'!CK262*'[1]PERCENT ARRAY-MEAN FC&amp;P VAL'!CL262),""),""))</f>
        <v/>
      </c>
      <c r="AG262" s="12" t="str">
        <f>IF(AF262="","",'[1]PERCENT ARRAY-MEAN FC&amp;P VAL'!CG262*'[1]PERCENT ARRAY-MEAN FC&amp;P VAL'!CH262*'[1]PERCENT ARRAY-MEAN FC&amp;P VAL'!CI262-ABS('[1]PERCENT ARRAY-MEAN FC&amp;P VAL'!CJ262*'[1]PERCENT ARRAY-MEAN FC&amp;P VAL'!CK262*'[1]PERCENT ARRAY-MEAN FC&amp;P VAL'!CL262))</f>
        <v/>
      </c>
      <c r="AH262" t="str">
        <f>IF(A262="","",IF('[1]Calculation genes in KEGG path'!L260&gt;='[1]Flux and Impact'!$E$1,IF(('[1]PERCENT ARRAY-MEAN FC&amp;P VAL'!CM262*'[1]PERCENT ARRAY-MEAN FC&amp;P VAL'!CN262*'[1]PERCENT ARRAY-MEAN FC&amp;P VAL'!CO262+ABS('[1]PERCENT ARRAY-MEAN FC&amp;P VAL'!CP262*'[1]PERCENT ARRAY-MEAN FC&amp;P VAL'!CQ262*'[1]PERCENT ARRAY-MEAN FC&amp;P VAL'!CR262))&gt;0,'[1]PERCENT ARRAY-MEAN FC&amp;P VAL'!CM262*'[1]PERCENT ARRAY-MEAN FC&amp;P VAL'!CN262*'[1]PERCENT ARRAY-MEAN FC&amp;P VAL'!CO262+ABS('[1]PERCENT ARRAY-MEAN FC&amp;P VAL'!CP262*'[1]PERCENT ARRAY-MEAN FC&amp;P VAL'!CQ262*'[1]PERCENT ARRAY-MEAN FC&amp;P VAL'!CR262),""),""))</f>
        <v/>
      </c>
      <c r="AI262" s="12" t="str">
        <f>IF(AH262="","",'[1]PERCENT ARRAY-MEAN FC&amp;P VAL'!CM262*'[1]PERCENT ARRAY-MEAN FC&amp;P VAL'!CN262*'[1]PERCENT ARRAY-MEAN FC&amp;P VAL'!CO262-ABS('[1]PERCENT ARRAY-MEAN FC&amp;P VAL'!CP262*'[1]PERCENT ARRAY-MEAN FC&amp;P VAL'!CQ262*'[1]PERCENT ARRAY-MEAN FC&amp;P VAL'!CR262))</f>
        <v/>
      </c>
      <c r="AJ262" t="str">
        <f>IF(A262="","",IF('[1]Calculation genes in KEGG path'!L260&gt;='[1]Flux and Impact'!$E$1,IF(('[1]PERCENT ARRAY-MEAN FC&amp;P VAL'!CS262*'[1]PERCENT ARRAY-MEAN FC&amp;P VAL'!CT262*'[1]PERCENT ARRAY-MEAN FC&amp;P VAL'!CU262+ABS('[1]PERCENT ARRAY-MEAN FC&amp;P VAL'!CV262*'[1]PERCENT ARRAY-MEAN FC&amp;P VAL'!CW262*'[1]PERCENT ARRAY-MEAN FC&amp;P VAL'!CX262))&gt;0,'[1]PERCENT ARRAY-MEAN FC&amp;P VAL'!CS262*'[1]PERCENT ARRAY-MEAN FC&amp;P VAL'!CT262*'[1]PERCENT ARRAY-MEAN FC&amp;P VAL'!CU262+ABS('[1]PERCENT ARRAY-MEAN FC&amp;P VAL'!CV262*'[1]PERCENT ARRAY-MEAN FC&amp;P VAL'!CW262*'[1]PERCENT ARRAY-MEAN FC&amp;P VAL'!CX262),""),""))</f>
        <v/>
      </c>
      <c r="AK262" s="12" t="str">
        <f>IF(AJ262="","",'[1]PERCENT ARRAY-MEAN FC&amp;P VAL'!CS262*'[1]PERCENT ARRAY-MEAN FC&amp;P VAL'!CT262*'[1]PERCENT ARRAY-MEAN FC&amp;P VAL'!CU262-ABS('[1]PERCENT ARRAY-MEAN FC&amp;P VAL'!CV262*'[1]PERCENT ARRAY-MEAN FC&amp;P VAL'!CW262*'[1]PERCENT ARRAY-MEAN FC&amp;P VAL'!CX262))</f>
        <v/>
      </c>
      <c r="AL262" t="str">
        <f>IF(A262="","",IF('[1]Calculation genes in KEGG path'!L260&gt;='[1]Flux and Impact'!$E$1,IF(('[1]PERCENT ARRAY-MEAN FC&amp;P VAL'!CY262*'[1]PERCENT ARRAY-MEAN FC&amp;P VAL'!CZ262*'[1]PERCENT ARRAY-MEAN FC&amp;P VAL'!DA262+ABS('[1]PERCENT ARRAY-MEAN FC&amp;P VAL'!DB262*'[1]PERCENT ARRAY-MEAN FC&amp;P VAL'!DC262*'[1]PERCENT ARRAY-MEAN FC&amp;P VAL'!DD262))&gt;0,'[1]PERCENT ARRAY-MEAN FC&amp;P VAL'!CY262*'[1]PERCENT ARRAY-MEAN FC&amp;P VAL'!CZ262*'[1]PERCENT ARRAY-MEAN FC&amp;P VAL'!DA262+ABS('[1]PERCENT ARRAY-MEAN FC&amp;P VAL'!DB262*'[1]PERCENT ARRAY-MEAN FC&amp;P VAL'!DC262*'[1]PERCENT ARRAY-MEAN FC&amp;P VAL'!DD262),""),""))</f>
        <v/>
      </c>
      <c r="AM262" s="12" t="str">
        <f>IF(AL262="","",'[1]PERCENT ARRAY-MEAN FC&amp;P VAL'!CY262*'[1]PERCENT ARRAY-MEAN FC&amp;P VAL'!CZ262*'[1]PERCENT ARRAY-MEAN FC&amp;P VAL'!DA262-ABS('[1]PERCENT ARRAY-MEAN FC&amp;P VAL'!DB262*'[1]PERCENT ARRAY-MEAN FC&amp;P VAL'!DC262*'[1]PERCENT ARRAY-MEAN FC&amp;P VAL'!DD262))</f>
        <v/>
      </c>
      <c r="AN262" t="str">
        <f>IF(A262="","",IF('[1]Calculation genes in KEGG path'!L260&gt;='[1]Flux and Impact'!$E$1,IF(('[1]PERCENT ARRAY-MEAN FC&amp;P VAL'!DE262*'[1]PERCENT ARRAY-MEAN FC&amp;P VAL'!DF262*'[1]PERCENT ARRAY-MEAN FC&amp;P VAL'!DG262+ABS('[1]PERCENT ARRAY-MEAN FC&amp;P VAL'!DH262*'[1]PERCENT ARRAY-MEAN FC&amp;P VAL'!DI262*'[1]PERCENT ARRAY-MEAN FC&amp;P VAL'!DJ262))&gt;0,'[1]PERCENT ARRAY-MEAN FC&amp;P VAL'!DE262*'[1]PERCENT ARRAY-MEAN FC&amp;P VAL'!DF262*'[1]PERCENT ARRAY-MEAN FC&amp;P VAL'!DG262+ABS('[1]PERCENT ARRAY-MEAN FC&amp;P VAL'!DH262*'[1]PERCENT ARRAY-MEAN FC&amp;P VAL'!DI262*'[1]PERCENT ARRAY-MEAN FC&amp;P VAL'!DJ262),""),""))</f>
        <v/>
      </c>
      <c r="AO262" s="12" t="str">
        <f>IF(AN262="","",'[1]PERCENT ARRAY-MEAN FC&amp;P VAL'!DE262*'[1]PERCENT ARRAY-MEAN FC&amp;P VAL'!DF262*'[1]PERCENT ARRAY-MEAN FC&amp;P VAL'!DG262-ABS('[1]PERCENT ARRAY-MEAN FC&amp;P VAL'!DH262*'[1]PERCENT ARRAY-MEAN FC&amp;P VAL'!DI262*'[1]PERCENT ARRAY-MEAN FC&amp;P VAL'!DJ262))</f>
        <v/>
      </c>
      <c r="AP262" t="str">
        <f>IF(A262="","",IF('[1]Calculation genes in KEGG path'!L260&gt;='[1]Flux and Impact'!$E$1,IF(('[1]PERCENT ARRAY-MEAN FC&amp;P VAL'!DK262*'[1]PERCENT ARRAY-MEAN FC&amp;P VAL'!DL262*'[1]PERCENT ARRAY-MEAN FC&amp;P VAL'!DM262+ABS('[1]PERCENT ARRAY-MEAN FC&amp;P VAL'!DN262*'[1]PERCENT ARRAY-MEAN FC&amp;P VAL'!DO262*'[1]PERCENT ARRAY-MEAN FC&amp;P VAL'!DP262))&gt;0,'[1]PERCENT ARRAY-MEAN FC&amp;P VAL'!DK262*'[1]PERCENT ARRAY-MEAN FC&amp;P VAL'!DL262*'[1]PERCENT ARRAY-MEAN FC&amp;P VAL'!DM262+ABS('[1]PERCENT ARRAY-MEAN FC&amp;P VAL'!DN262*'[1]PERCENT ARRAY-MEAN FC&amp;P VAL'!DO262*'[1]PERCENT ARRAY-MEAN FC&amp;P VAL'!DP262),""),""))</f>
        <v/>
      </c>
      <c r="AQ262" s="12" t="str">
        <f>IF(AP262="","",'[1]PERCENT ARRAY-MEAN FC&amp;P VAL'!DK262*'[1]PERCENT ARRAY-MEAN FC&amp;P VAL'!DL262*'[1]PERCENT ARRAY-MEAN FC&amp;P VAL'!DM262-ABS('[1]PERCENT ARRAY-MEAN FC&amp;P VAL'!DN262*'[1]PERCENT ARRAY-MEAN FC&amp;P VAL'!DO262*'[1]PERCENT ARRAY-MEAN FC&amp;P VAL'!DP262))</f>
        <v/>
      </c>
      <c r="AR262" t="str">
        <f>IF(A262="","",IF('[1]Calculation genes in KEGG path'!L260&gt;='[1]Flux and Impact'!$E$1,IF(('[1]PERCENT ARRAY-MEAN FC&amp;P VAL'!DQ262*'[1]PERCENT ARRAY-MEAN FC&amp;P VAL'!DR262*'[1]PERCENT ARRAY-MEAN FC&amp;P VAL'!DS262+ABS('[1]PERCENT ARRAY-MEAN FC&amp;P VAL'!DT262*'[1]PERCENT ARRAY-MEAN FC&amp;P VAL'!DU262*'[1]PERCENT ARRAY-MEAN FC&amp;P VAL'!DV262))&gt;0,'[1]PERCENT ARRAY-MEAN FC&amp;P VAL'!DQ262*'[1]PERCENT ARRAY-MEAN FC&amp;P VAL'!DR262*'[1]PERCENT ARRAY-MEAN FC&amp;P VAL'!DS262+ABS('[1]PERCENT ARRAY-MEAN FC&amp;P VAL'!DT262*'[1]PERCENT ARRAY-MEAN FC&amp;P VAL'!DU262*'[1]PERCENT ARRAY-MEAN FC&amp;P VAL'!DV262),""),""))</f>
        <v/>
      </c>
      <c r="AS262" s="12" t="str">
        <f>IF(AR262="","",'[1]PERCENT ARRAY-MEAN FC&amp;P VAL'!DQ262*'[1]PERCENT ARRAY-MEAN FC&amp;P VAL'!DR262*'[1]PERCENT ARRAY-MEAN FC&amp;P VAL'!DS262-ABS('[1]PERCENT ARRAY-MEAN FC&amp;P VAL'!DT262*'[1]PERCENT ARRAY-MEAN FC&amp;P VAL'!DU262*'[1]PERCENT ARRAY-MEAN FC&amp;P VAL'!DV262))</f>
        <v/>
      </c>
      <c r="AT262" s="12" t="str">
        <f t="shared" ref="AT262:AT301" si="13">IF(SUM(F262,H262,J262,L262,N262,P262,R262,T262,V262,X262,Z262,AB262,AD262,AF262,AH262,AJ262,AL262,AN262,AP262,AR262)&gt;0,AVERAGE(G262,I262,K262,M262,O262,Q262,S262,U262,W262,Y262,AA262,AC262,AE262,AG262,AI262,AK262,AM262,AO262,AQ262,AS262),"")</f>
        <v/>
      </c>
      <c r="AU262" s="12" t="str">
        <f t="shared" ref="AU262:AU298" si="14">IF(SUM(F262,H262,J262,L262,N262,P262,R262,T262,V262,X262,Z262,AB262,AD262,AF262,AH262,AJ262,AL262,AN262,AP262,AR262)&gt;0,1,"")</f>
        <v/>
      </c>
    </row>
    <row r="263" spans="1:47">
      <c r="A263">
        <f>'[1]Calculation genes in KEGG path'!I261</f>
        <v>0</v>
      </c>
      <c r="B263" t="e">
        <f>IF('[1]PERCENT ARRAY-MEAN FC&amp;P VAL'!A263="","",'[1]PERCENT ARRAY-MEAN FC&amp;P VAL'!A263)</f>
        <v>#N/A</v>
      </c>
      <c r="C263" t="e">
        <f>IF('[1]PERCENT ARRAY-MEAN FC&amp;P VAL'!B263="","",'[1]PERCENT ARRAY-MEAN FC&amp;P VAL'!B263)</f>
        <v>#N/A</v>
      </c>
      <c r="D263" t="e">
        <f>IF('[1]PERCENT ARRAY-MEAN FC&amp;P VAL'!C263="","",'[1]PERCENT ARRAY-MEAN FC&amp;P VAL'!C263)</f>
        <v>#N/A</v>
      </c>
      <c r="E263" s="12">
        <f t="shared" si="12"/>
        <v>0</v>
      </c>
      <c r="F263" t="str">
        <f>IF(A263="","",IF('[1]Calculation genes in KEGG path'!L261&gt;='[1]Flux and Impact'!$E$1,IF('[1]PERCENT ARRAY-MEAN FC&amp;P VAL'!G263*'[1]PERCENT ARRAY-MEAN FC&amp;P VAL'!H263*'[1]PERCENT ARRAY-MEAN FC&amp;P VAL'!I263+ABS('[1]PERCENT ARRAY-MEAN FC&amp;P VAL'!J263*'[1]PERCENT ARRAY-MEAN FC&amp;P VAL'!K263*'[1]PERCENT ARRAY-MEAN FC&amp;P VAL'!L263)&gt;0,'[1]PERCENT ARRAY-MEAN FC&amp;P VAL'!G263*'[1]PERCENT ARRAY-MEAN FC&amp;P VAL'!H263*'[1]PERCENT ARRAY-MEAN FC&amp;P VAL'!I263+ABS('[1]PERCENT ARRAY-MEAN FC&amp;P VAL'!J263*'[1]PERCENT ARRAY-MEAN FC&amp;P VAL'!K263*'[1]PERCENT ARRAY-MEAN FC&amp;P VAL'!L263),""),""))</f>
        <v/>
      </c>
      <c r="G263" s="12" t="str">
        <f>IF(F263="","",'[1]PERCENT ARRAY-MEAN FC&amp;P VAL'!G263*'[1]PERCENT ARRAY-MEAN FC&amp;P VAL'!H263*'[1]PERCENT ARRAY-MEAN FC&amp;P VAL'!I263-ABS('[1]PERCENT ARRAY-MEAN FC&amp;P VAL'!J263*'[1]PERCENT ARRAY-MEAN FC&amp;P VAL'!K263*'[1]PERCENT ARRAY-MEAN FC&amp;P VAL'!L263))</f>
        <v/>
      </c>
      <c r="H263" t="str">
        <f>IF(A263="","",IF('[1]Calculation genes in KEGG path'!L261&gt;='[1]Flux and Impact'!$E$1,IF(('[1]PERCENT ARRAY-MEAN FC&amp;P VAL'!M263*'[1]PERCENT ARRAY-MEAN FC&amp;P VAL'!N263*'[1]PERCENT ARRAY-MEAN FC&amp;P VAL'!O263+ABS('[1]PERCENT ARRAY-MEAN FC&amp;P VAL'!P263*'[1]PERCENT ARRAY-MEAN FC&amp;P VAL'!Q263*'[1]PERCENT ARRAY-MEAN FC&amp;P VAL'!R263))&gt;0,'[1]PERCENT ARRAY-MEAN FC&amp;P VAL'!M263*'[1]PERCENT ARRAY-MEAN FC&amp;P VAL'!N263*'[1]PERCENT ARRAY-MEAN FC&amp;P VAL'!O263+ABS('[1]PERCENT ARRAY-MEAN FC&amp;P VAL'!P263*'[1]PERCENT ARRAY-MEAN FC&amp;P VAL'!Q263*'[1]PERCENT ARRAY-MEAN FC&amp;P VAL'!R263),""),""))</f>
        <v/>
      </c>
      <c r="I263" s="12" t="str">
        <f>IF(H263="","",'[1]PERCENT ARRAY-MEAN FC&amp;P VAL'!M263*'[1]PERCENT ARRAY-MEAN FC&amp;P VAL'!N263*'[1]PERCENT ARRAY-MEAN FC&amp;P VAL'!O263-ABS('[1]PERCENT ARRAY-MEAN FC&amp;P VAL'!P263*'[1]PERCENT ARRAY-MEAN FC&amp;P VAL'!Q263*'[1]PERCENT ARRAY-MEAN FC&amp;P VAL'!R263))</f>
        <v/>
      </c>
      <c r="J263" t="str">
        <f>IF(A263="","",IF('[1]Calculation genes in KEGG path'!L261&gt;='[1]Flux and Impact'!$E$1,IF(('[1]PERCENT ARRAY-MEAN FC&amp;P VAL'!S263*'[1]PERCENT ARRAY-MEAN FC&amp;P VAL'!T263*'[1]PERCENT ARRAY-MEAN FC&amp;P VAL'!U263+ABS('[1]PERCENT ARRAY-MEAN FC&amp;P VAL'!V263*'[1]PERCENT ARRAY-MEAN FC&amp;P VAL'!W263*'[1]PERCENT ARRAY-MEAN FC&amp;P VAL'!X263))&gt;0,'[1]PERCENT ARRAY-MEAN FC&amp;P VAL'!S263*'[1]PERCENT ARRAY-MEAN FC&amp;P VAL'!T263*'[1]PERCENT ARRAY-MEAN FC&amp;P VAL'!U263+ABS('[1]PERCENT ARRAY-MEAN FC&amp;P VAL'!V263*'[1]PERCENT ARRAY-MEAN FC&amp;P VAL'!W263*'[1]PERCENT ARRAY-MEAN FC&amp;P VAL'!X263),""),""))</f>
        <v/>
      </c>
      <c r="K263" s="12" t="str">
        <f>IF(J263="","",'[1]PERCENT ARRAY-MEAN FC&amp;P VAL'!S263*'[1]PERCENT ARRAY-MEAN FC&amp;P VAL'!T263*'[1]PERCENT ARRAY-MEAN FC&amp;P VAL'!U263-ABS('[1]PERCENT ARRAY-MEAN FC&amp;P VAL'!V263*'[1]PERCENT ARRAY-MEAN FC&amp;P VAL'!W263*'[1]PERCENT ARRAY-MEAN FC&amp;P VAL'!X263))</f>
        <v/>
      </c>
      <c r="L263" t="str">
        <f>IF(A263="","",IF('[1]Calculation genes in KEGG path'!L261&gt;='[1]Flux and Impact'!$E$1,IF(('[1]PERCENT ARRAY-MEAN FC&amp;P VAL'!Y263*'[1]PERCENT ARRAY-MEAN FC&amp;P VAL'!Z263*'[1]PERCENT ARRAY-MEAN FC&amp;P VAL'!AA263+ABS('[1]PERCENT ARRAY-MEAN FC&amp;P VAL'!AB263*'[1]PERCENT ARRAY-MEAN FC&amp;P VAL'!AC263*'[1]PERCENT ARRAY-MEAN FC&amp;P VAL'!AD263))&gt;0,'[1]PERCENT ARRAY-MEAN FC&amp;P VAL'!Y263*'[1]PERCENT ARRAY-MEAN FC&amp;P VAL'!Z263*'[1]PERCENT ARRAY-MEAN FC&amp;P VAL'!AA263+ABS('[1]PERCENT ARRAY-MEAN FC&amp;P VAL'!AB263*'[1]PERCENT ARRAY-MEAN FC&amp;P VAL'!AC263*'[1]PERCENT ARRAY-MEAN FC&amp;P VAL'!AD263),""),""))</f>
        <v/>
      </c>
      <c r="M263" s="12" t="str">
        <f>IF(L263="","",'[1]PERCENT ARRAY-MEAN FC&amp;P VAL'!Y263*'[1]PERCENT ARRAY-MEAN FC&amp;P VAL'!Z263*'[1]PERCENT ARRAY-MEAN FC&amp;P VAL'!AA263-ABS('[1]PERCENT ARRAY-MEAN FC&amp;P VAL'!AB263*'[1]PERCENT ARRAY-MEAN FC&amp;P VAL'!AC263*'[1]PERCENT ARRAY-MEAN FC&amp;P VAL'!AD263))</f>
        <v/>
      </c>
      <c r="N263" t="str">
        <f>IF(A263="","",IF('[1]Calculation genes in KEGG path'!L261&gt;='[1]Flux and Impact'!$E$1,IF(('[1]PERCENT ARRAY-MEAN FC&amp;P VAL'!AE263*'[1]PERCENT ARRAY-MEAN FC&amp;P VAL'!AF263*'[1]PERCENT ARRAY-MEAN FC&amp;P VAL'!AG263+ABS('[1]PERCENT ARRAY-MEAN FC&amp;P VAL'!AH263*'[1]PERCENT ARRAY-MEAN FC&amp;P VAL'!AI263*'[1]PERCENT ARRAY-MEAN FC&amp;P VAL'!AJ263))&gt;0,'[1]PERCENT ARRAY-MEAN FC&amp;P VAL'!AE263*'[1]PERCENT ARRAY-MEAN FC&amp;P VAL'!AF263*'[1]PERCENT ARRAY-MEAN FC&amp;P VAL'!AG263+ABS('[1]PERCENT ARRAY-MEAN FC&amp;P VAL'!AH263*'[1]PERCENT ARRAY-MEAN FC&amp;P VAL'!AI263*'[1]PERCENT ARRAY-MEAN FC&amp;P VAL'!AJ263),""),""))</f>
        <v/>
      </c>
      <c r="O263" s="12" t="str">
        <f>IF(N263="","",'[1]PERCENT ARRAY-MEAN FC&amp;P VAL'!AE263*'[1]PERCENT ARRAY-MEAN FC&amp;P VAL'!AF263*'[1]PERCENT ARRAY-MEAN FC&amp;P VAL'!AG263-ABS('[1]PERCENT ARRAY-MEAN FC&amp;P VAL'!AH263*'[1]PERCENT ARRAY-MEAN FC&amp;P VAL'!AI263*'[1]PERCENT ARRAY-MEAN FC&amp;P VAL'!AJ263))</f>
        <v/>
      </c>
      <c r="P263" t="str">
        <f>IF(A263="","",IF('[1]Calculation genes in KEGG path'!L261&gt;='[1]Flux and Impact'!$E$1,IF(('[1]PERCENT ARRAY-MEAN FC&amp;P VAL'!AK263*'[1]PERCENT ARRAY-MEAN FC&amp;P VAL'!AL263*'[1]PERCENT ARRAY-MEAN FC&amp;P VAL'!AM263+ABS('[1]PERCENT ARRAY-MEAN FC&amp;P VAL'!AN263*'[1]PERCENT ARRAY-MEAN FC&amp;P VAL'!AO263*'[1]PERCENT ARRAY-MEAN FC&amp;P VAL'!AP263))&gt;0,'[1]PERCENT ARRAY-MEAN FC&amp;P VAL'!AK263*'[1]PERCENT ARRAY-MEAN FC&amp;P VAL'!AL263*'[1]PERCENT ARRAY-MEAN FC&amp;P VAL'!AM263+ABS('[1]PERCENT ARRAY-MEAN FC&amp;P VAL'!AN263*'[1]PERCENT ARRAY-MEAN FC&amp;P VAL'!AO263*'[1]PERCENT ARRAY-MEAN FC&amp;P VAL'!AP263),""),""))</f>
        <v/>
      </c>
      <c r="Q263" s="12" t="str">
        <f>IF(P263="","",'[1]PERCENT ARRAY-MEAN FC&amp;P VAL'!AK263*'[1]PERCENT ARRAY-MEAN FC&amp;P VAL'!AL263*'[1]PERCENT ARRAY-MEAN FC&amp;P VAL'!AM263-ABS('[1]PERCENT ARRAY-MEAN FC&amp;P VAL'!AN263*'[1]PERCENT ARRAY-MEAN FC&amp;P VAL'!AO263*'[1]PERCENT ARRAY-MEAN FC&amp;P VAL'!AP263))</f>
        <v/>
      </c>
      <c r="R263" t="str">
        <f>IF(A263="","",IF('[1]Calculation genes in KEGG path'!L261&gt;='[1]Flux and Impact'!$E$1,IF(('[1]PERCENT ARRAY-MEAN FC&amp;P VAL'!AQ263*'[1]PERCENT ARRAY-MEAN FC&amp;P VAL'!AR263*'[1]PERCENT ARRAY-MEAN FC&amp;P VAL'!AS263+ABS('[1]PERCENT ARRAY-MEAN FC&amp;P VAL'!AT263*'[1]PERCENT ARRAY-MEAN FC&amp;P VAL'!AU263*'[1]PERCENT ARRAY-MEAN FC&amp;P VAL'!AV263))&gt;0,'[1]PERCENT ARRAY-MEAN FC&amp;P VAL'!AQ263*'[1]PERCENT ARRAY-MEAN FC&amp;P VAL'!AR263*'[1]PERCENT ARRAY-MEAN FC&amp;P VAL'!AS263+ABS('[1]PERCENT ARRAY-MEAN FC&amp;P VAL'!AT263*'[1]PERCENT ARRAY-MEAN FC&amp;P VAL'!AU263*'[1]PERCENT ARRAY-MEAN FC&amp;P VAL'!AV263),""),""))</f>
        <v/>
      </c>
      <c r="S263" s="12" t="str">
        <f>IF(R263="","",'[1]PERCENT ARRAY-MEAN FC&amp;P VAL'!AQ263*'[1]PERCENT ARRAY-MEAN FC&amp;P VAL'!AR263*'[1]PERCENT ARRAY-MEAN FC&amp;P VAL'!AS263-ABS('[1]PERCENT ARRAY-MEAN FC&amp;P VAL'!AT263*'[1]PERCENT ARRAY-MEAN FC&amp;P VAL'!AU263*'[1]PERCENT ARRAY-MEAN FC&amp;P VAL'!AV263))</f>
        <v/>
      </c>
      <c r="T263" t="str">
        <f>IF(A263="","",IF('[1]Calculation genes in KEGG path'!L261&gt;='[1]Flux and Impact'!$E$1,IF(('[1]PERCENT ARRAY-MEAN FC&amp;P VAL'!AW263*'[1]PERCENT ARRAY-MEAN FC&amp;P VAL'!AX263*'[1]PERCENT ARRAY-MEAN FC&amp;P VAL'!AY263+ABS('[1]PERCENT ARRAY-MEAN FC&amp;P VAL'!AZ263*'[1]PERCENT ARRAY-MEAN FC&amp;P VAL'!BA263*'[1]PERCENT ARRAY-MEAN FC&amp;P VAL'!BB263))&gt;0,'[1]PERCENT ARRAY-MEAN FC&amp;P VAL'!AW263*'[1]PERCENT ARRAY-MEAN FC&amp;P VAL'!AX263*'[1]PERCENT ARRAY-MEAN FC&amp;P VAL'!AY263+ABS('[1]PERCENT ARRAY-MEAN FC&amp;P VAL'!AZ263*'[1]PERCENT ARRAY-MEAN FC&amp;P VAL'!BA263*'[1]PERCENT ARRAY-MEAN FC&amp;P VAL'!BB263),""),""))</f>
        <v/>
      </c>
      <c r="U263" s="12" t="str">
        <f>IF(T263="","",'[1]PERCENT ARRAY-MEAN FC&amp;P VAL'!AW263*'[1]PERCENT ARRAY-MEAN FC&amp;P VAL'!AX263*'[1]PERCENT ARRAY-MEAN FC&amp;P VAL'!AY263-ABS('[1]PERCENT ARRAY-MEAN FC&amp;P VAL'!AZ263*'[1]PERCENT ARRAY-MEAN FC&amp;P VAL'!BA263*'[1]PERCENT ARRAY-MEAN FC&amp;P VAL'!BB263))</f>
        <v/>
      </c>
      <c r="V263" t="str">
        <f>IF(A263="","",IF('[1]Calculation genes in KEGG path'!L261&gt;='[1]Flux and Impact'!$E$1,IF(('[1]PERCENT ARRAY-MEAN FC&amp;P VAL'!BC263*'[1]PERCENT ARRAY-MEAN FC&amp;P VAL'!BD263*'[1]PERCENT ARRAY-MEAN FC&amp;P VAL'!BE263+ABS('[1]PERCENT ARRAY-MEAN FC&amp;P VAL'!BF263*'[1]PERCENT ARRAY-MEAN FC&amp;P VAL'!BG263*'[1]PERCENT ARRAY-MEAN FC&amp;P VAL'!BH263))&gt;0,'[1]PERCENT ARRAY-MEAN FC&amp;P VAL'!BC263*'[1]PERCENT ARRAY-MEAN FC&amp;P VAL'!BD263*'[1]PERCENT ARRAY-MEAN FC&amp;P VAL'!BE263+ABS('[1]PERCENT ARRAY-MEAN FC&amp;P VAL'!BF263*'[1]PERCENT ARRAY-MEAN FC&amp;P VAL'!BG263*'[1]PERCENT ARRAY-MEAN FC&amp;P VAL'!BH263),""),""))</f>
        <v/>
      </c>
      <c r="W263" s="12" t="str">
        <f>IF(V263="","",'[1]PERCENT ARRAY-MEAN FC&amp;P VAL'!BC263*'[1]PERCENT ARRAY-MEAN FC&amp;P VAL'!BD263*'[1]PERCENT ARRAY-MEAN FC&amp;P VAL'!BE263-ABS('[1]PERCENT ARRAY-MEAN FC&amp;P VAL'!BF263*'[1]PERCENT ARRAY-MEAN FC&amp;P VAL'!BG263*'[1]PERCENT ARRAY-MEAN FC&amp;P VAL'!BH263))</f>
        <v/>
      </c>
      <c r="X263" t="str">
        <f>IF(A263="","",IF('[1]Calculation genes in KEGG path'!L261&gt;='[1]Flux and Impact'!$E$1,IF(('[1]PERCENT ARRAY-MEAN FC&amp;P VAL'!BI263*'[1]PERCENT ARRAY-MEAN FC&amp;P VAL'!BJ263*'[1]PERCENT ARRAY-MEAN FC&amp;P VAL'!BK263+ABS('[1]PERCENT ARRAY-MEAN FC&amp;P VAL'!BL263*'[1]PERCENT ARRAY-MEAN FC&amp;P VAL'!BM263*'[1]PERCENT ARRAY-MEAN FC&amp;P VAL'!BN263))&gt;0,'[1]PERCENT ARRAY-MEAN FC&amp;P VAL'!BI263*'[1]PERCENT ARRAY-MEAN FC&amp;P VAL'!BJ263*'[1]PERCENT ARRAY-MEAN FC&amp;P VAL'!BK263+ABS('[1]PERCENT ARRAY-MEAN FC&amp;P VAL'!BL263*'[1]PERCENT ARRAY-MEAN FC&amp;P VAL'!BM263*'[1]PERCENT ARRAY-MEAN FC&amp;P VAL'!BN263),""),""))</f>
        <v/>
      </c>
      <c r="Y263" s="12" t="str">
        <f>IF(X263="","",'[1]PERCENT ARRAY-MEAN FC&amp;P VAL'!BI263*'[1]PERCENT ARRAY-MEAN FC&amp;P VAL'!BJ263*'[1]PERCENT ARRAY-MEAN FC&amp;P VAL'!BK263-ABS('[1]PERCENT ARRAY-MEAN FC&amp;P VAL'!BL263*'[1]PERCENT ARRAY-MEAN FC&amp;P VAL'!BM263*'[1]PERCENT ARRAY-MEAN FC&amp;P VAL'!BN263))</f>
        <v/>
      </c>
      <c r="Z263" t="str">
        <f>IF(A263="","",IF('[1]Calculation genes in KEGG path'!L261&gt;='[1]Flux and Impact'!$E$1,IF(('[1]PERCENT ARRAY-MEAN FC&amp;P VAL'!BO263*'[1]PERCENT ARRAY-MEAN FC&amp;P VAL'!BP263*'[1]PERCENT ARRAY-MEAN FC&amp;P VAL'!BQ263+ABS('[1]PERCENT ARRAY-MEAN FC&amp;P VAL'!BR263*'[1]PERCENT ARRAY-MEAN FC&amp;P VAL'!BS263*'[1]PERCENT ARRAY-MEAN FC&amp;P VAL'!BT263))&gt;0,'[1]PERCENT ARRAY-MEAN FC&amp;P VAL'!BO263*'[1]PERCENT ARRAY-MEAN FC&amp;P VAL'!BP263*'[1]PERCENT ARRAY-MEAN FC&amp;P VAL'!BQ263+ABS('[1]PERCENT ARRAY-MEAN FC&amp;P VAL'!BR263*'[1]PERCENT ARRAY-MEAN FC&amp;P VAL'!BS263*'[1]PERCENT ARRAY-MEAN FC&amp;P VAL'!BT263),""),""))</f>
        <v/>
      </c>
      <c r="AA263" s="12" t="str">
        <f>IF(Z263="","",'[1]PERCENT ARRAY-MEAN FC&amp;P VAL'!BO263*'[1]PERCENT ARRAY-MEAN FC&amp;P VAL'!BP263*'[1]PERCENT ARRAY-MEAN FC&amp;P VAL'!BQ263-ABS('[1]PERCENT ARRAY-MEAN FC&amp;P VAL'!BR263*'[1]PERCENT ARRAY-MEAN FC&amp;P VAL'!BS263*'[1]PERCENT ARRAY-MEAN FC&amp;P VAL'!BT263))</f>
        <v/>
      </c>
      <c r="AB263" t="str">
        <f>IF(A263="","",IF('[1]Calculation genes in KEGG path'!L261&gt;='[1]Flux and Impact'!$E$1,IF(('[1]PERCENT ARRAY-MEAN FC&amp;P VAL'!BU263*'[1]PERCENT ARRAY-MEAN FC&amp;P VAL'!BV263*'[1]PERCENT ARRAY-MEAN FC&amp;P VAL'!BW263+ABS('[1]PERCENT ARRAY-MEAN FC&amp;P VAL'!BX263*'[1]PERCENT ARRAY-MEAN FC&amp;P VAL'!BY263*'[1]PERCENT ARRAY-MEAN FC&amp;P VAL'!BZ263))&gt;0,'[1]PERCENT ARRAY-MEAN FC&amp;P VAL'!BU263*'[1]PERCENT ARRAY-MEAN FC&amp;P VAL'!BV263*'[1]PERCENT ARRAY-MEAN FC&amp;P VAL'!BW263+ABS('[1]PERCENT ARRAY-MEAN FC&amp;P VAL'!BX263*'[1]PERCENT ARRAY-MEAN FC&amp;P VAL'!BY263*'[1]PERCENT ARRAY-MEAN FC&amp;P VAL'!BZ263),""),""))</f>
        <v/>
      </c>
      <c r="AC263" s="12" t="str">
        <f>IF(AB263="","",'[1]PERCENT ARRAY-MEAN FC&amp;P VAL'!BU263*'[1]PERCENT ARRAY-MEAN FC&amp;P VAL'!BV263*'[1]PERCENT ARRAY-MEAN FC&amp;P VAL'!BW263-ABS('[1]PERCENT ARRAY-MEAN FC&amp;P VAL'!BX263*'[1]PERCENT ARRAY-MEAN FC&amp;P VAL'!BY263*'[1]PERCENT ARRAY-MEAN FC&amp;P VAL'!BZ263))</f>
        <v/>
      </c>
      <c r="AD263" t="str">
        <f>IF(A263="","",IF('[1]Calculation genes in KEGG path'!L261&gt;='[1]Flux and Impact'!$E$1,IF(('[1]PERCENT ARRAY-MEAN FC&amp;P VAL'!CA263*'[1]PERCENT ARRAY-MEAN FC&amp;P VAL'!CB263*'[1]PERCENT ARRAY-MEAN FC&amp;P VAL'!CC263+ABS('[1]PERCENT ARRAY-MEAN FC&amp;P VAL'!CD263*'[1]PERCENT ARRAY-MEAN FC&amp;P VAL'!CE263*'[1]PERCENT ARRAY-MEAN FC&amp;P VAL'!CF263))&gt;0,'[1]PERCENT ARRAY-MEAN FC&amp;P VAL'!CA263*'[1]PERCENT ARRAY-MEAN FC&amp;P VAL'!CB263*'[1]PERCENT ARRAY-MEAN FC&amp;P VAL'!CC263+ABS('[1]PERCENT ARRAY-MEAN FC&amp;P VAL'!CD263*'[1]PERCENT ARRAY-MEAN FC&amp;P VAL'!CE263*'[1]PERCENT ARRAY-MEAN FC&amp;P VAL'!CF263),""),""))</f>
        <v/>
      </c>
      <c r="AE263" s="12" t="str">
        <f>IF(AD263="","",'[1]PERCENT ARRAY-MEAN FC&amp;P VAL'!CA263*'[1]PERCENT ARRAY-MEAN FC&amp;P VAL'!CB263*'[1]PERCENT ARRAY-MEAN FC&amp;P VAL'!CC263-ABS('[1]PERCENT ARRAY-MEAN FC&amp;P VAL'!CD263*'[1]PERCENT ARRAY-MEAN FC&amp;P VAL'!CE263*'[1]PERCENT ARRAY-MEAN FC&amp;P VAL'!CF263))</f>
        <v/>
      </c>
      <c r="AF263" t="str">
        <f>IF(A263="","",IF('[1]Calculation genes in KEGG path'!L261&gt;='[1]Flux and Impact'!$E$1,IF(('[1]PERCENT ARRAY-MEAN FC&amp;P VAL'!CG263*'[1]PERCENT ARRAY-MEAN FC&amp;P VAL'!CH263*'[1]PERCENT ARRAY-MEAN FC&amp;P VAL'!CI263+ABS('[1]PERCENT ARRAY-MEAN FC&amp;P VAL'!CJ263*'[1]PERCENT ARRAY-MEAN FC&amp;P VAL'!CK263*'[1]PERCENT ARRAY-MEAN FC&amp;P VAL'!CL263))&gt;0,'[1]PERCENT ARRAY-MEAN FC&amp;P VAL'!CG263*'[1]PERCENT ARRAY-MEAN FC&amp;P VAL'!CH263*'[1]PERCENT ARRAY-MEAN FC&amp;P VAL'!CI263+ABS('[1]PERCENT ARRAY-MEAN FC&amp;P VAL'!CJ263*'[1]PERCENT ARRAY-MEAN FC&amp;P VAL'!CK263*'[1]PERCENT ARRAY-MEAN FC&amp;P VAL'!CL263),""),""))</f>
        <v/>
      </c>
      <c r="AG263" s="12" t="str">
        <f>IF(AF263="","",'[1]PERCENT ARRAY-MEAN FC&amp;P VAL'!CG263*'[1]PERCENT ARRAY-MEAN FC&amp;P VAL'!CH263*'[1]PERCENT ARRAY-MEAN FC&amp;P VAL'!CI263-ABS('[1]PERCENT ARRAY-MEAN FC&amp;P VAL'!CJ263*'[1]PERCENT ARRAY-MEAN FC&amp;P VAL'!CK263*'[1]PERCENT ARRAY-MEAN FC&amp;P VAL'!CL263))</f>
        <v/>
      </c>
      <c r="AH263" t="str">
        <f>IF(A263="","",IF('[1]Calculation genes in KEGG path'!L261&gt;='[1]Flux and Impact'!$E$1,IF(('[1]PERCENT ARRAY-MEAN FC&amp;P VAL'!CM263*'[1]PERCENT ARRAY-MEAN FC&amp;P VAL'!CN263*'[1]PERCENT ARRAY-MEAN FC&amp;P VAL'!CO263+ABS('[1]PERCENT ARRAY-MEAN FC&amp;P VAL'!CP263*'[1]PERCENT ARRAY-MEAN FC&amp;P VAL'!CQ263*'[1]PERCENT ARRAY-MEAN FC&amp;P VAL'!CR263))&gt;0,'[1]PERCENT ARRAY-MEAN FC&amp;P VAL'!CM263*'[1]PERCENT ARRAY-MEAN FC&amp;P VAL'!CN263*'[1]PERCENT ARRAY-MEAN FC&amp;P VAL'!CO263+ABS('[1]PERCENT ARRAY-MEAN FC&amp;P VAL'!CP263*'[1]PERCENT ARRAY-MEAN FC&amp;P VAL'!CQ263*'[1]PERCENT ARRAY-MEAN FC&amp;P VAL'!CR263),""),""))</f>
        <v/>
      </c>
      <c r="AI263" s="12" t="str">
        <f>IF(AH263="","",'[1]PERCENT ARRAY-MEAN FC&amp;P VAL'!CM263*'[1]PERCENT ARRAY-MEAN FC&amp;P VAL'!CN263*'[1]PERCENT ARRAY-MEAN FC&amp;P VAL'!CO263-ABS('[1]PERCENT ARRAY-MEAN FC&amp;P VAL'!CP263*'[1]PERCENT ARRAY-MEAN FC&amp;P VAL'!CQ263*'[1]PERCENT ARRAY-MEAN FC&amp;P VAL'!CR263))</f>
        <v/>
      </c>
      <c r="AJ263" t="str">
        <f>IF(A263="","",IF('[1]Calculation genes in KEGG path'!L261&gt;='[1]Flux and Impact'!$E$1,IF(('[1]PERCENT ARRAY-MEAN FC&amp;P VAL'!CS263*'[1]PERCENT ARRAY-MEAN FC&amp;P VAL'!CT263*'[1]PERCENT ARRAY-MEAN FC&amp;P VAL'!CU263+ABS('[1]PERCENT ARRAY-MEAN FC&amp;P VAL'!CV263*'[1]PERCENT ARRAY-MEAN FC&amp;P VAL'!CW263*'[1]PERCENT ARRAY-MEAN FC&amp;P VAL'!CX263))&gt;0,'[1]PERCENT ARRAY-MEAN FC&amp;P VAL'!CS263*'[1]PERCENT ARRAY-MEAN FC&amp;P VAL'!CT263*'[1]PERCENT ARRAY-MEAN FC&amp;P VAL'!CU263+ABS('[1]PERCENT ARRAY-MEAN FC&amp;P VAL'!CV263*'[1]PERCENT ARRAY-MEAN FC&amp;P VAL'!CW263*'[1]PERCENT ARRAY-MEAN FC&amp;P VAL'!CX263),""),""))</f>
        <v/>
      </c>
      <c r="AK263" s="12" t="str">
        <f>IF(AJ263="","",'[1]PERCENT ARRAY-MEAN FC&amp;P VAL'!CS263*'[1]PERCENT ARRAY-MEAN FC&amp;P VAL'!CT263*'[1]PERCENT ARRAY-MEAN FC&amp;P VAL'!CU263-ABS('[1]PERCENT ARRAY-MEAN FC&amp;P VAL'!CV263*'[1]PERCENT ARRAY-MEAN FC&amp;P VAL'!CW263*'[1]PERCENT ARRAY-MEAN FC&amp;P VAL'!CX263))</f>
        <v/>
      </c>
      <c r="AL263" t="str">
        <f>IF(A263="","",IF('[1]Calculation genes in KEGG path'!L261&gt;='[1]Flux and Impact'!$E$1,IF(('[1]PERCENT ARRAY-MEAN FC&amp;P VAL'!CY263*'[1]PERCENT ARRAY-MEAN FC&amp;P VAL'!CZ263*'[1]PERCENT ARRAY-MEAN FC&amp;P VAL'!DA263+ABS('[1]PERCENT ARRAY-MEAN FC&amp;P VAL'!DB263*'[1]PERCENT ARRAY-MEAN FC&amp;P VAL'!DC263*'[1]PERCENT ARRAY-MEAN FC&amp;P VAL'!DD263))&gt;0,'[1]PERCENT ARRAY-MEAN FC&amp;P VAL'!CY263*'[1]PERCENT ARRAY-MEAN FC&amp;P VAL'!CZ263*'[1]PERCENT ARRAY-MEAN FC&amp;P VAL'!DA263+ABS('[1]PERCENT ARRAY-MEAN FC&amp;P VAL'!DB263*'[1]PERCENT ARRAY-MEAN FC&amp;P VAL'!DC263*'[1]PERCENT ARRAY-MEAN FC&amp;P VAL'!DD263),""),""))</f>
        <v/>
      </c>
      <c r="AM263" s="12" t="str">
        <f>IF(AL263="","",'[1]PERCENT ARRAY-MEAN FC&amp;P VAL'!CY263*'[1]PERCENT ARRAY-MEAN FC&amp;P VAL'!CZ263*'[1]PERCENT ARRAY-MEAN FC&amp;P VAL'!DA263-ABS('[1]PERCENT ARRAY-MEAN FC&amp;P VAL'!DB263*'[1]PERCENT ARRAY-MEAN FC&amp;P VAL'!DC263*'[1]PERCENT ARRAY-MEAN FC&amp;P VAL'!DD263))</f>
        <v/>
      </c>
      <c r="AN263" t="str">
        <f>IF(A263="","",IF('[1]Calculation genes in KEGG path'!L261&gt;='[1]Flux and Impact'!$E$1,IF(('[1]PERCENT ARRAY-MEAN FC&amp;P VAL'!DE263*'[1]PERCENT ARRAY-MEAN FC&amp;P VAL'!DF263*'[1]PERCENT ARRAY-MEAN FC&amp;P VAL'!DG263+ABS('[1]PERCENT ARRAY-MEAN FC&amp;P VAL'!DH263*'[1]PERCENT ARRAY-MEAN FC&amp;P VAL'!DI263*'[1]PERCENT ARRAY-MEAN FC&amp;P VAL'!DJ263))&gt;0,'[1]PERCENT ARRAY-MEAN FC&amp;P VAL'!DE263*'[1]PERCENT ARRAY-MEAN FC&amp;P VAL'!DF263*'[1]PERCENT ARRAY-MEAN FC&amp;P VAL'!DG263+ABS('[1]PERCENT ARRAY-MEAN FC&amp;P VAL'!DH263*'[1]PERCENT ARRAY-MEAN FC&amp;P VAL'!DI263*'[1]PERCENT ARRAY-MEAN FC&amp;P VAL'!DJ263),""),""))</f>
        <v/>
      </c>
      <c r="AO263" s="12" t="str">
        <f>IF(AN263="","",'[1]PERCENT ARRAY-MEAN FC&amp;P VAL'!DE263*'[1]PERCENT ARRAY-MEAN FC&amp;P VAL'!DF263*'[1]PERCENT ARRAY-MEAN FC&amp;P VAL'!DG263-ABS('[1]PERCENT ARRAY-MEAN FC&amp;P VAL'!DH263*'[1]PERCENT ARRAY-MEAN FC&amp;P VAL'!DI263*'[1]PERCENT ARRAY-MEAN FC&amp;P VAL'!DJ263))</f>
        <v/>
      </c>
      <c r="AP263" t="str">
        <f>IF(A263="","",IF('[1]Calculation genes in KEGG path'!L261&gt;='[1]Flux and Impact'!$E$1,IF(('[1]PERCENT ARRAY-MEAN FC&amp;P VAL'!DK263*'[1]PERCENT ARRAY-MEAN FC&amp;P VAL'!DL263*'[1]PERCENT ARRAY-MEAN FC&amp;P VAL'!DM263+ABS('[1]PERCENT ARRAY-MEAN FC&amp;P VAL'!DN263*'[1]PERCENT ARRAY-MEAN FC&amp;P VAL'!DO263*'[1]PERCENT ARRAY-MEAN FC&amp;P VAL'!DP263))&gt;0,'[1]PERCENT ARRAY-MEAN FC&amp;P VAL'!DK263*'[1]PERCENT ARRAY-MEAN FC&amp;P VAL'!DL263*'[1]PERCENT ARRAY-MEAN FC&amp;P VAL'!DM263+ABS('[1]PERCENT ARRAY-MEAN FC&amp;P VAL'!DN263*'[1]PERCENT ARRAY-MEAN FC&amp;P VAL'!DO263*'[1]PERCENT ARRAY-MEAN FC&amp;P VAL'!DP263),""),""))</f>
        <v/>
      </c>
      <c r="AQ263" s="12" t="str">
        <f>IF(AP263="","",'[1]PERCENT ARRAY-MEAN FC&amp;P VAL'!DK263*'[1]PERCENT ARRAY-MEAN FC&amp;P VAL'!DL263*'[1]PERCENT ARRAY-MEAN FC&amp;P VAL'!DM263-ABS('[1]PERCENT ARRAY-MEAN FC&amp;P VAL'!DN263*'[1]PERCENT ARRAY-MEAN FC&amp;P VAL'!DO263*'[1]PERCENT ARRAY-MEAN FC&amp;P VAL'!DP263))</f>
        <v/>
      </c>
      <c r="AR263" t="str">
        <f>IF(A263="","",IF('[1]Calculation genes in KEGG path'!L261&gt;='[1]Flux and Impact'!$E$1,IF(('[1]PERCENT ARRAY-MEAN FC&amp;P VAL'!DQ263*'[1]PERCENT ARRAY-MEAN FC&amp;P VAL'!DR263*'[1]PERCENT ARRAY-MEAN FC&amp;P VAL'!DS263+ABS('[1]PERCENT ARRAY-MEAN FC&amp;P VAL'!DT263*'[1]PERCENT ARRAY-MEAN FC&amp;P VAL'!DU263*'[1]PERCENT ARRAY-MEAN FC&amp;P VAL'!DV263))&gt;0,'[1]PERCENT ARRAY-MEAN FC&amp;P VAL'!DQ263*'[1]PERCENT ARRAY-MEAN FC&amp;P VAL'!DR263*'[1]PERCENT ARRAY-MEAN FC&amp;P VAL'!DS263+ABS('[1]PERCENT ARRAY-MEAN FC&amp;P VAL'!DT263*'[1]PERCENT ARRAY-MEAN FC&amp;P VAL'!DU263*'[1]PERCENT ARRAY-MEAN FC&amp;P VAL'!DV263),""),""))</f>
        <v/>
      </c>
      <c r="AS263" s="12" t="str">
        <f>IF(AR263="","",'[1]PERCENT ARRAY-MEAN FC&amp;P VAL'!DQ263*'[1]PERCENT ARRAY-MEAN FC&amp;P VAL'!DR263*'[1]PERCENT ARRAY-MEAN FC&amp;P VAL'!DS263-ABS('[1]PERCENT ARRAY-MEAN FC&amp;P VAL'!DT263*'[1]PERCENT ARRAY-MEAN FC&amp;P VAL'!DU263*'[1]PERCENT ARRAY-MEAN FC&amp;P VAL'!DV263))</f>
        <v/>
      </c>
      <c r="AT263" s="12" t="str">
        <f t="shared" si="13"/>
        <v/>
      </c>
      <c r="AU263" s="12" t="str">
        <f t="shared" si="14"/>
        <v/>
      </c>
    </row>
    <row r="264" spans="1:47">
      <c r="A264">
        <f>'[1]Calculation genes in KEGG path'!I262</f>
        <v>0</v>
      </c>
      <c r="B264" t="e">
        <f>IF('[1]PERCENT ARRAY-MEAN FC&amp;P VAL'!A264="","",'[1]PERCENT ARRAY-MEAN FC&amp;P VAL'!A264)</f>
        <v>#N/A</v>
      </c>
      <c r="C264" t="e">
        <f>IF('[1]PERCENT ARRAY-MEAN FC&amp;P VAL'!B264="","",'[1]PERCENT ARRAY-MEAN FC&amp;P VAL'!B264)</f>
        <v>#N/A</v>
      </c>
      <c r="D264" t="e">
        <f>IF('[1]PERCENT ARRAY-MEAN FC&amp;P VAL'!C264="","",'[1]PERCENT ARRAY-MEAN FC&amp;P VAL'!C264)</f>
        <v>#N/A</v>
      </c>
      <c r="E264" s="12">
        <f t="shared" si="12"/>
        <v>0</v>
      </c>
      <c r="F264" t="str">
        <f>IF(A264="","",IF('[1]Calculation genes in KEGG path'!L262&gt;='[1]Flux and Impact'!$E$1,IF('[1]PERCENT ARRAY-MEAN FC&amp;P VAL'!G264*'[1]PERCENT ARRAY-MEAN FC&amp;P VAL'!H264*'[1]PERCENT ARRAY-MEAN FC&amp;P VAL'!I264+ABS('[1]PERCENT ARRAY-MEAN FC&amp;P VAL'!J264*'[1]PERCENT ARRAY-MEAN FC&amp;P VAL'!K264*'[1]PERCENT ARRAY-MEAN FC&amp;P VAL'!L264)&gt;0,'[1]PERCENT ARRAY-MEAN FC&amp;P VAL'!G264*'[1]PERCENT ARRAY-MEAN FC&amp;P VAL'!H264*'[1]PERCENT ARRAY-MEAN FC&amp;P VAL'!I264+ABS('[1]PERCENT ARRAY-MEAN FC&amp;P VAL'!J264*'[1]PERCENT ARRAY-MEAN FC&amp;P VAL'!K264*'[1]PERCENT ARRAY-MEAN FC&amp;P VAL'!L264),""),""))</f>
        <v/>
      </c>
      <c r="G264" s="12" t="str">
        <f>IF(F264="","",'[1]PERCENT ARRAY-MEAN FC&amp;P VAL'!G264*'[1]PERCENT ARRAY-MEAN FC&amp;P VAL'!H264*'[1]PERCENT ARRAY-MEAN FC&amp;P VAL'!I264-ABS('[1]PERCENT ARRAY-MEAN FC&amp;P VAL'!J264*'[1]PERCENT ARRAY-MEAN FC&amp;P VAL'!K264*'[1]PERCENT ARRAY-MEAN FC&amp;P VAL'!L264))</f>
        <v/>
      </c>
      <c r="H264" t="str">
        <f>IF(A264="","",IF('[1]Calculation genes in KEGG path'!L262&gt;='[1]Flux and Impact'!$E$1,IF(('[1]PERCENT ARRAY-MEAN FC&amp;P VAL'!M264*'[1]PERCENT ARRAY-MEAN FC&amp;P VAL'!N264*'[1]PERCENT ARRAY-MEAN FC&amp;P VAL'!O264+ABS('[1]PERCENT ARRAY-MEAN FC&amp;P VAL'!P264*'[1]PERCENT ARRAY-MEAN FC&amp;P VAL'!Q264*'[1]PERCENT ARRAY-MEAN FC&amp;P VAL'!R264))&gt;0,'[1]PERCENT ARRAY-MEAN FC&amp;P VAL'!M264*'[1]PERCENT ARRAY-MEAN FC&amp;P VAL'!N264*'[1]PERCENT ARRAY-MEAN FC&amp;P VAL'!O264+ABS('[1]PERCENT ARRAY-MEAN FC&amp;P VAL'!P264*'[1]PERCENT ARRAY-MEAN FC&amp;P VAL'!Q264*'[1]PERCENT ARRAY-MEAN FC&amp;P VAL'!R264),""),""))</f>
        <v/>
      </c>
      <c r="I264" s="12" t="str">
        <f>IF(H264="","",'[1]PERCENT ARRAY-MEAN FC&amp;P VAL'!M264*'[1]PERCENT ARRAY-MEAN FC&amp;P VAL'!N264*'[1]PERCENT ARRAY-MEAN FC&amp;P VAL'!O264-ABS('[1]PERCENT ARRAY-MEAN FC&amp;P VAL'!P264*'[1]PERCENT ARRAY-MEAN FC&amp;P VAL'!Q264*'[1]PERCENT ARRAY-MEAN FC&amp;P VAL'!R264))</f>
        <v/>
      </c>
      <c r="J264" t="str">
        <f>IF(A264="","",IF('[1]Calculation genes in KEGG path'!L262&gt;='[1]Flux and Impact'!$E$1,IF(('[1]PERCENT ARRAY-MEAN FC&amp;P VAL'!S264*'[1]PERCENT ARRAY-MEAN FC&amp;P VAL'!T264*'[1]PERCENT ARRAY-MEAN FC&amp;P VAL'!U264+ABS('[1]PERCENT ARRAY-MEAN FC&amp;P VAL'!V264*'[1]PERCENT ARRAY-MEAN FC&amp;P VAL'!W264*'[1]PERCENT ARRAY-MEAN FC&amp;P VAL'!X264))&gt;0,'[1]PERCENT ARRAY-MEAN FC&amp;P VAL'!S264*'[1]PERCENT ARRAY-MEAN FC&amp;P VAL'!T264*'[1]PERCENT ARRAY-MEAN FC&amp;P VAL'!U264+ABS('[1]PERCENT ARRAY-MEAN FC&amp;P VAL'!V264*'[1]PERCENT ARRAY-MEAN FC&amp;P VAL'!W264*'[1]PERCENT ARRAY-MEAN FC&amp;P VAL'!X264),""),""))</f>
        <v/>
      </c>
      <c r="K264" s="12" t="str">
        <f>IF(J264="","",'[1]PERCENT ARRAY-MEAN FC&amp;P VAL'!S264*'[1]PERCENT ARRAY-MEAN FC&amp;P VAL'!T264*'[1]PERCENT ARRAY-MEAN FC&amp;P VAL'!U264-ABS('[1]PERCENT ARRAY-MEAN FC&amp;P VAL'!V264*'[1]PERCENT ARRAY-MEAN FC&amp;P VAL'!W264*'[1]PERCENT ARRAY-MEAN FC&amp;P VAL'!X264))</f>
        <v/>
      </c>
      <c r="L264" t="str">
        <f>IF(A264="","",IF('[1]Calculation genes in KEGG path'!L262&gt;='[1]Flux and Impact'!$E$1,IF(('[1]PERCENT ARRAY-MEAN FC&amp;P VAL'!Y264*'[1]PERCENT ARRAY-MEAN FC&amp;P VAL'!Z264*'[1]PERCENT ARRAY-MEAN FC&amp;P VAL'!AA264+ABS('[1]PERCENT ARRAY-MEAN FC&amp;P VAL'!AB264*'[1]PERCENT ARRAY-MEAN FC&amp;P VAL'!AC264*'[1]PERCENT ARRAY-MEAN FC&amp;P VAL'!AD264))&gt;0,'[1]PERCENT ARRAY-MEAN FC&amp;P VAL'!Y264*'[1]PERCENT ARRAY-MEAN FC&amp;P VAL'!Z264*'[1]PERCENT ARRAY-MEAN FC&amp;P VAL'!AA264+ABS('[1]PERCENT ARRAY-MEAN FC&amp;P VAL'!AB264*'[1]PERCENT ARRAY-MEAN FC&amp;P VAL'!AC264*'[1]PERCENT ARRAY-MEAN FC&amp;P VAL'!AD264),""),""))</f>
        <v/>
      </c>
      <c r="M264" s="12" t="str">
        <f>IF(L264="","",'[1]PERCENT ARRAY-MEAN FC&amp;P VAL'!Y264*'[1]PERCENT ARRAY-MEAN FC&amp;P VAL'!Z264*'[1]PERCENT ARRAY-MEAN FC&amp;P VAL'!AA264-ABS('[1]PERCENT ARRAY-MEAN FC&amp;P VAL'!AB264*'[1]PERCENT ARRAY-MEAN FC&amp;P VAL'!AC264*'[1]PERCENT ARRAY-MEAN FC&amp;P VAL'!AD264))</f>
        <v/>
      </c>
      <c r="N264" t="str">
        <f>IF(A264="","",IF('[1]Calculation genes in KEGG path'!L262&gt;='[1]Flux and Impact'!$E$1,IF(('[1]PERCENT ARRAY-MEAN FC&amp;P VAL'!AE264*'[1]PERCENT ARRAY-MEAN FC&amp;P VAL'!AF264*'[1]PERCENT ARRAY-MEAN FC&amp;P VAL'!AG264+ABS('[1]PERCENT ARRAY-MEAN FC&amp;P VAL'!AH264*'[1]PERCENT ARRAY-MEAN FC&amp;P VAL'!AI264*'[1]PERCENT ARRAY-MEAN FC&amp;P VAL'!AJ264))&gt;0,'[1]PERCENT ARRAY-MEAN FC&amp;P VAL'!AE264*'[1]PERCENT ARRAY-MEAN FC&amp;P VAL'!AF264*'[1]PERCENT ARRAY-MEAN FC&amp;P VAL'!AG264+ABS('[1]PERCENT ARRAY-MEAN FC&amp;P VAL'!AH264*'[1]PERCENT ARRAY-MEAN FC&amp;P VAL'!AI264*'[1]PERCENT ARRAY-MEAN FC&amp;P VAL'!AJ264),""),""))</f>
        <v/>
      </c>
      <c r="O264" s="12" t="str">
        <f>IF(N264="","",'[1]PERCENT ARRAY-MEAN FC&amp;P VAL'!AE264*'[1]PERCENT ARRAY-MEAN FC&amp;P VAL'!AF264*'[1]PERCENT ARRAY-MEAN FC&amp;P VAL'!AG264-ABS('[1]PERCENT ARRAY-MEAN FC&amp;P VAL'!AH264*'[1]PERCENT ARRAY-MEAN FC&amp;P VAL'!AI264*'[1]PERCENT ARRAY-MEAN FC&amp;P VAL'!AJ264))</f>
        <v/>
      </c>
      <c r="P264" t="str">
        <f>IF(A264="","",IF('[1]Calculation genes in KEGG path'!L262&gt;='[1]Flux and Impact'!$E$1,IF(('[1]PERCENT ARRAY-MEAN FC&amp;P VAL'!AK264*'[1]PERCENT ARRAY-MEAN FC&amp;P VAL'!AL264*'[1]PERCENT ARRAY-MEAN FC&amp;P VAL'!AM264+ABS('[1]PERCENT ARRAY-MEAN FC&amp;P VAL'!AN264*'[1]PERCENT ARRAY-MEAN FC&amp;P VAL'!AO264*'[1]PERCENT ARRAY-MEAN FC&amp;P VAL'!AP264))&gt;0,'[1]PERCENT ARRAY-MEAN FC&amp;P VAL'!AK264*'[1]PERCENT ARRAY-MEAN FC&amp;P VAL'!AL264*'[1]PERCENT ARRAY-MEAN FC&amp;P VAL'!AM264+ABS('[1]PERCENT ARRAY-MEAN FC&amp;P VAL'!AN264*'[1]PERCENT ARRAY-MEAN FC&amp;P VAL'!AO264*'[1]PERCENT ARRAY-MEAN FC&amp;P VAL'!AP264),""),""))</f>
        <v/>
      </c>
      <c r="Q264" s="12" t="str">
        <f>IF(P264="","",'[1]PERCENT ARRAY-MEAN FC&amp;P VAL'!AK264*'[1]PERCENT ARRAY-MEAN FC&amp;P VAL'!AL264*'[1]PERCENT ARRAY-MEAN FC&amp;P VAL'!AM264-ABS('[1]PERCENT ARRAY-MEAN FC&amp;P VAL'!AN264*'[1]PERCENT ARRAY-MEAN FC&amp;P VAL'!AO264*'[1]PERCENT ARRAY-MEAN FC&amp;P VAL'!AP264))</f>
        <v/>
      </c>
      <c r="R264" t="str">
        <f>IF(A264="","",IF('[1]Calculation genes in KEGG path'!L262&gt;='[1]Flux and Impact'!$E$1,IF(('[1]PERCENT ARRAY-MEAN FC&amp;P VAL'!AQ264*'[1]PERCENT ARRAY-MEAN FC&amp;P VAL'!AR264*'[1]PERCENT ARRAY-MEAN FC&amp;P VAL'!AS264+ABS('[1]PERCENT ARRAY-MEAN FC&amp;P VAL'!AT264*'[1]PERCENT ARRAY-MEAN FC&amp;P VAL'!AU264*'[1]PERCENT ARRAY-MEAN FC&amp;P VAL'!AV264))&gt;0,'[1]PERCENT ARRAY-MEAN FC&amp;P VAL'!AQ264*'[1]PERCENT ARRAY-MEAN FC&amp;P VAL'!AR264*'[1]PERCENT ARRAY-MEAN FC&amp;P VAL'!AS264+ABS('[1]PERCENT ARRAY-MEAN FC&amp;P VAL'!AT264*'[1]PERCENT ARRAY-MEAN FC&amp;P VAL'!AU264*'[1]PERCENT ARRAY-MEAN FC&amp;P VAL'!AV264),""),""))</f>
        <v/>
      </c>
      <c r="S264" s="12" t="str">
        <f>IF(R264="","",'[1]PERCENT ARRAY-MEAN FC&amp;P VAL'!AQ264*'[1]PERCENT ARRAY-MEAN FC&amp;P VAL'!AR264*'[1]PERCENT ARRAY-MEAN FC&amp;P VAL'!AS264-ABS('[1]PERCENT ARRAY-MEAN FC&amp;P VAL'!AT264*'[1]PERCENT ARRAY-MEAN FC&amp;P VAL'!AU264*'[1]PERCENT ARRAY-MEAN FC&amp;P VAL'!AV264))</f>
        <v/>
      </c>
      <c r="T264" t="str">
        <f>IF(A264="","",IF('[1]Calculation genes in KEGG path'!L262&gt;='[1]Flux and Impact'!$E$1,IF(('[1]PERCENT ARRAY-MEAN FC&amp;P VAL'!AW264*'[1]PERCENT ARRAY-MEAN FC&amp;P VAL'!AX264*'[1]PERCENT ARRAY-MEAN FC&amp;P VAL'!AY264+ABS('[1]PERCENT ARRAY-MEAN FC&amp;P VAL'!AZ264*'[1]PERCENT ARRAY-MEAN FC&amp;P VAL'!BA264*'[1]PERCENT ARRAY-MEAN FC&amp;P VAL'!BB264))&gt;0,'[1]PERCENT ARRAY-MEAN FC&amp;P VAL'!AW264*'[1]PERCENT ARRAY-MEAN FC&amp;P VAL'!AX264*'[1]PERCENT ARRAY-MEAN FC&amp;P VAL'!AY264+ABS('[1]PERCENT ARRAY-MEAN FC&amp;P VAL'!AZ264*'[1]PERCENT ARRAY-MEAN FC&amp;P VAL'!BA264*'[1]PERCENT ARRAY-MEAN FC&amp;P VAL'!BB264),""),""))</f>
        <v/>
      </c>
      <c r="U264" s="12" t="str">
        <f>IF(T264="","",'[1]PERCENT ARRAY-MEAN FC&amp;P VAL'!AW264*'[1]PERCENT ARRAY-MEAN FC&amp;P VAL'!AX264*'[1]PERCENT ARRAY-MEAN FC&amp;P VAL'!AY264-ABS('[1]PERCENT ARRAY-MEAN FC&amp;P VAL'!AZ264*'[1]PERCENT ARRAY-MEAN FC&amp;P VAL'!BA264*'[1]PERCENT ARRAY-MEAN FC&amp;P VAL'!BB264))</f>
        <v/>
      </c>
      <c r="V264" t="str">
        <f>IF(A264="","",IF('[1]Calculation genes in KEGG path'!L262&gt;='[1]Flux and Impact'!$E$1,IF(('[1]PERCENT ARRAY-MEAN FC&amp;P VAL'!BC264*'[1]PERCENT ARRAY-MEAN FC&amp;P VAL'!BD264*'[1]PERCENT ARRAY-MEAN FC&amp;P VAL'!BE264+ABS('[1]PERCENT ARRAY-MEAN FC&amp;P VAL'!BF264*'[1]PERCENT ARRAY-MEAN FC&amp;P VAL'!BG264*'[1]PERCENT ARRAY-MEAN FC&amp;P VAL'!BH264))&gt;0,'[1]PERCENT ARRAY-MEAN FC&amp;P VAL'!BC264*'[1]PERCENT ARRAY-MEAN FC&amp;P VAL'!BD264*'[1]PERCENT ARRAY-MEAN FC&amp;P VAL'!BE264+ABS('[1]PERCENT ARRAY-MEAN FC&amp;P VAL'!BF264*'[1]PERCENT ARRAY-MEAN FC&amp;P VAL'!BG264*'[1]PERCENT ARRAY-MEAN FC&amp;P VAL'!BH264),""),""))</f>
        <v/>
      </c>
      <c r="W264" s="12" t="str">
        <f>IF(V264="","",'[1]PERCENT ARRAY-MEAN FC&amp;P VAL'!BC264*'[1]PERCENT ARRAY-MEAN FC&amp;P VAL'!BD264*'[1]PERCENT ARRAY-MEAN FC&amp;P VAL'!BE264-ABS('[1]PERCENT ARRAY-MEAN FC&amp;P VAL'!BF264*'[1]PERCENT ARRAY-MEAN FC&amp;P VAL'!BG264*'[1]PERCENT ARRAY-MEAN FC&amp;P VAL'!BH264))</f>
        <v/>
      </c>
      <c r="X264" t="str">
        <f>IF(A264="","",IF('[1]Calculation genes in KEGG path'!L262&gt;='[1]Flux and Impact'!$E$1,IF(('[1]PERCENT ARRAY-MEAN FC&amp;P VAL'!BI264*'[1]PERCENT ARRAY-MEAN FC&amp;P VAL'!BJ264*'[1]PERCENT ARRAY-MEAN FC&amp;P VAL'!BK264+ABS('[1]PERCENT ARRAY-MEAN FC&amp;P VAL'!BL264*'[1]PERCENT ARRAY-MEAN FC&amp;P VAL'!BM264*'[1]PERCENT ARRAY-MEAN FC&amp;P VAL'!BN264))&gt;0,'[1]PERCENT ARRAY-MEAN FC&amp;P VAL'!BI264*'[1]PERCENT ARRAY-MEAN FC&amp;P VAL'!BJ264*'[1]PERCENT ARRAY-MEAN FC&amp;P VAL'!BK264+ABS('[1]PERCENT ARRAY-MEAN FC&amp;P VAL'!BL264*'[1]PERCENT ARRAY-MEAN FC&amp;P VAL'!BM264*'[1]PERCENT ARRAY-MEAN FC&amp;P VAL'!BN264),""),""))</f>
        <v/>
      </c>
      <c r="Y264" s="12" t="str">
        <f>IF(X264="","",'[1]PERCENT ARRAY-MEAN FC&amp;P VAL'!BI264*'[1]PERCENT ARRAY-MEAN FC&amp;P VAL'!BJ264*'[1]PERCENT ARRAY-MEAN FC&amp;P VAL'!BK264-ABS('[1]PERCENT ARRAY-MEAN FC&amp;P VAL'!BL264*'[1]PERCENT ARRAY-MEAN FC&amp;P VAL'!BM264*'[1]PERCENT ARRAY-MEAN FC&amp;P VAL'!BN264))</f>
        <v/>
      </c>
      <c r="Z264" t="str">
        <f>IF(A264="","",IF('[1]Calculation genes in KEGG path'!L262&gt;='[1]Flux and Impact'!$E$1,IF(('[1]PERCENT ARRAY-MEAN FC&amp;P VAL'!BO264*'[1]PERCENT ARRAY-MEAN FC&amp;P VAL'!BP264*'[1]PERCENT ARRAY-MEAN FC&amp;P VAL'!BQ264+ABS('[1]PERCENT ARRAY-MEAN FC&amp;P VAL'!BR264*'[1]PERCENT ARRAY-MEAN FC&amp;P VAL'!BS264*'[1]PERCENT ARRAY-MEAN FC&amp;P VAL'!BT264))&gt;0,'[1]PERCENT ARRAY-MEAN FC&amp;P VAL'!BO264*'[1]PERCENT ARRAY-MEAN FC&amp;P VAL'!BP264*'[1]PERCENT ARRAY-MEAN FC&amp;P VAL'!BQ264+ABS('[1]PERCENT ARRAY-MEAN FC&amp;P VAL'!BR264*'[1]PERCENT ARRAY-MEAN FC&amp;P VAL'!BS264*'[1]PERCENT ARRAY-MEAN FC&amp;P VAL'!BT264),""),""))</f>
        <v/>
      </c>
      <c r="AA264" s="12" t="str">
        <f>IF(Z264="","",'[1]PERCENT ARRAY-MEAN FC&amp;P VAL'!BO264*'[1]PERCENT ARRAY-MEAN FC&amp;P VAL'!BP264*'[1]PERCENT ARRAY-MEAN FC&amp;P VAL'!BQ264-ABS('[1]PERCENT ARRAY-MEAN FC&amp;P VAL'!BR264*'[1]PERCENT ARRAY-MEAN FC&amp;P VAL'!BS264*'[1]PERCENT ARRAY-MEAN FC&amp;P VAL'!BT264))</f>
        <v/>
      </c>
      <c r="AB264" t="str">
        <f>IF(A264="","",IF('[1]Calculation genes in KEGG path'!L262&gt;='[1]Flux and Impact'!$E$1,IF(('[1]PERCENT ARRAY-MEAN FC&amp;P VAL'!BU264*'[1]PERCENT ARRAY-MEAN FC&amp;P VAL'!BV264*'[1]PERCENT ARRAY-MEAN FC&amp;P VAL'!BW264+ABS('[1]PERCENT ARRAY-MEAN FC&amp;P VAL'!BX264*'[1]PERCENT ARRAY-MEAN FC&amp;P VAL'!BY264*'[1]PERCENT ARRAY-MEAN FC&amp;P VAL'!BZ264))&gt;0,'[1]PERCENT ARRAY-MEAN FC&amp;P VAL'!BU264*'[1]PERCENT ARRAY-MEAN FC&amp;P VAL'!BV264*'[1]PERCENT ARRAY-MEAN FC&amp;P VAL'!BW264+ABS('[1]PERCENT ARRAY-MEAN FC&amp;P VAL'!BX264*'[1]PERCENT ARRAY-MEAN FC&amp;P VAL'!BY264*'[1]PERCENT ARRAY-MEAN FC&amp;P VAL'!BZ264),""),""))</f>
        <v/>
      </c>
      <c r="AC264" s="12" t="str">
        <f>IF(AB264="","",'[1]PERCENT ARRAY-MEAN FC&amp;P VAL'!BU264*'[1]PERCENT ARRAY-MEAN FC&amp;P VAL'!BV264*'[1]PERCENT ARRAY-MEAN FC&amp;P VAL'!BW264-ABS('[1]PERCENT ARRAY-MEAN FC&amp;P VAL'!BX264*'[1]PERCENT ARRAY-MEAN FC&amp;P VAL'!BY264*'[1]PERCENT ARRAY-MEAN FC&amp;P VAL'!BZ264))</f>
        <v/>
      </c>
      <c r="AD264" t="str">
        <f>IF(A264="","",IF('[1]Calculation genes in KEGG path'!L262&gt;='[1]Flux and Impact'!$E$1,IF(('[1]PERCENT ARRAY-MEAN FC&amp;P VAL'!CA264*'[1]PERCENT ARRAY-MEAN FC&amp;P VAL'!CB264*'[1]PERCENT ARRAY-MEAN FC&amp;P VAL'!CC264+ABS('[1]PERCENT ARRAY-MEAN FC&amp;P VAL'!CD264*'[1]PERCENT ARRAY-MEAN FC&amp;P VAL'!CE264*'[1]PERCENT ARRAY-MEAN FC&amp;P VAL'!CF264))&gt;0,'[1]PERCENT ARRAY-MEAN FC&amp;P VAL'!CA264*'[1]PERCENT ARRAY-MEAN FC&amp;P VAL'!CB264*'[1]PERCENT ARRAY-MEAN FC&amp;P VAL'!CC264+ABS('[1]PERCENT ARRAY-MEAN FC&amp;P VAL'!CD264*'[1]PERCENT ARRAY-MEAN FC&amp;P VAL'!CE264*'[1]PERCENT ARRAY-MEAN FC&amp;P VAL'!CF264),""),""))</f>
        <v/>
      </c>
      <c r="AE264" s="12" t="str">
        <f>IF(AD264="","",'[1]PERCENT ARRAY-MEAN FC&amp;P VAL'!CA264*'[1]PERCENT ARRAY-MEAN FC&amp;P VAL'!CB264*'[1]PERCENT ARRAY-MEAN FC&amp;P VAL'!CC264-ABS('[1]PERCENT ARRAY-MEAN FC&amp;P VAL'!CD264*'[1]PERCENT ARRAY-MEAN FC&amp;P VAL'!CE264*'[1]PERCENT ARRAY-MEAN FC&amp;P VAL'!CF264))</f>
        <v/>
      </c>
      <c r="AF264" t="str">
        <f>IF(A264="","",IF('[1]Calculation genes in KEGG path'!L262&gt;='[1]Flux and Impact'!$E$1,IF(('[1]PERCENT ARRAY-MEAN FC&amp;P VAL'!CG264*'[1]PERCENT ARRAY-MEAN FC&amp;P VAL'!CH264*'[1]PERCENT ARRAY-MEAN FC&amp;P VAL'!CI264+ABS('[1]PERCENT ARRAY-MEAN FC&amp;P VAL'!CJ264*'[1]PERCENT ARRAY-MEAN FC&amp;P VAL'!CK264*'[1]PERCENT ARRAY-MEAN FC&amp;P VAL'!CL264))&gt;0,'[1]PERCENT ARRAY-MEAN FC&amp;P VAL'!CG264*'[1]PERCENT ARRAY-MEAN FC&amp;P VAL'!CH264*'[1]PERCENT ARRAY-MEAN FC&amp;P VAL'!CI264+ABS('[1]PERCENT ARRAY-MEAN FC&amp;P VAL'!CJ264*'[1]PERCENT ARRAY-MEAN FC&amp;P VAL'!CK264*'[1]PERCENT ARRAY-MEAN FC&amp;P VAL'!CL264),""),""))</f>
        <v/>
      </c>
      <c r="AG264" s="12" t="str">
        <f>IF(AF264="","",'[1]PERCENT ARRAY-MEAN FC&amp;P VAL'!CG264*'[1]PERCENT ARRAY-MEAN FC&amp;P VAL'!CH264*'[1]PERCENT ARRAY-MEAN FC&amp;P VAL'!CI264-ABS('[1]PERCENT ARRAY-MEAN FC&amp;P VAL'!CJ264*'[1]PERCENT ARRAY-MEAN FC&amp;P VAL'!CK264*'[1]PERCENT ARRAY-MEAN FC&amp;P VAL'!CL264))</f>
        <v/>
      </c>
      <c r="AH264" t="str">
        <f>IF(A264="","",IF('[1]Calculation genes in KEGG path'!L262&gt;='[1]Flux and Impact'!$E$1,IF(('[1]PERCENT ARRAY-MEAN FC&amp;P VAL'!CM264*'[1]PERCENT ARRAY-MEAN FC&amp;P VAL'!CN264*'[1]PERCENT ARRAY-MEAN FC&amp;P VAL'!CO264+ABS('[1]PERCENT ARRAY-MEAN FC&amp;P VAL'!CP264*'[1]PERCENT ARRAY-MEAN FC&amp;P VAL'!CQ264*'[1]PERCENT ARRAY-MEAN FC&amp;P VAL'!CR264))&gt;0,'[1]PERCENT ARRAY-MEAN FC&amp;P VAL'!CM264*'[1]PERCENT ARRAY-MEAN FC&amp;P VAL'!CN264*'[1]PERCENT ARRAY-MEAN FC&amp;P VAL'!CO264+ABS('[1]PERCENT ARRAY-MEAN FC&amp;P VAL'!CP264*'[1]PERCENT ARRAY-MEAN FC&amp;P VAL'!CQ264*'[1]PERCENT ARRAY-MEAN FC&amp;P VAL'!CR264),""),""))</f>
        <v/>
      </c>
      <c r="AI264" s="12" t="str">
        <f>IF(AH264="","",'[1]PERCENT ARRAY-MEAN FC&amp;P VAL'!CM264*'[1]PERCENT ARRAY-MEAN FC&amp;P VAL'!CN264*'[1]PERCENT ARRAY-MEAN FC&amp;P VAL'!CO264-ABS('[1]PERCENT ARRAY-MEAN FC&amp;P VAL'!CP264*'[1]PERCENT ARRAY-MEAN FC&amp;P VAL'!CQ264*'[1]PERCENT ARRAY-MEAN FC&amp;P VAL'!CR264))</f>
        <v/>
      </c>
      <c r="AJ264" t="str">
        <f>IF(A264="","",IF('[1]Calculation genes in KEGG path'!L262&gt;='[1]Flux and Impact'!$E$1,IF(('[1]PERCENT ARRAY-MEAN FC&amp;P VAL'!CS264*'[1]PERCENT ARRAY-MEAN FC&amp;P VAL'!CT264*'[1]PERCENT ARRAY-MEAN FC&amp;P VAL'!CU264+ABS('[1]PERCENT ARRAY-MEAN FC&amp;P VAL'!CV264*'[1]PERCENT ARRAY-MEAN FC&amp;P VAL'!CW264*'[1]PERCENT ARRAY-MEAN FC&amp;P VAL'!CX264))&gt;0,'[1]PERCENT ARRAY-MEAN FC&amp;P VAL'!CS264*'[1]PERCENT ARRAY-MEAN FC&amp;P VAL'!CT264*'[1]PERCENT ARRAY-MEAN FC&amp;P VAL'!CU264+ABS('[1]PERCENT ARRAY-MEAN FC&amp;P VAL'!CV264*'[1]PERCENT ARRAY-MEAN FC&amp;P VAL'!CW264*'[1]PERCENT ARRAY-MEAN FC&amp;P VAL'!CX264),""),""))</f>
        <v/>
      </c>
      <c r="AK264" s="12" t="str">
        <f>IF(AJ264="","",'[1]PERCENT ARRAY-MEAN FC&amp;P VAL'!CS264*'[1]PERCENT ARRAY-MEAN FC&amp;P VAL'!CT264*'[1]PERCENT ARRAY-MEAN FC&amp;P VAL'!CU264-ABS('[1]PERCENT ARRAY-MEAN FC&amp;P VAL'!CV264*'[1]PERCENT ARRAY-MEAN FC&amp;P VAL'!CW264*'[1]PERCENT ARRAY-MEAN FC&amp;P VAL'!CX264))</f>
        <v/>
      </c>
      <c r="AL264" t="str">
        <f>IF(A264="","",IF('[1]Calculation genes in KEGG path'!L262&gt;='[1]Flux and Impact'!$E$1,IF(('[1]PERCENT ARRAY-MEAN FC&amp;P VAL'!CY264*'[1]PERCENT ARRAY-MEAN FC&amp;P VAL'!CZ264*'[1]PERCENT ARRAY-MEAN FC&amp;P VAL'!DA264+ABS('[1]PERCENT ARRAY-MEAN FC&amp;P VAL'!DB264*'[1]PERCENT ARRAY-MEAN FC&amp;P VAL'!DC264*'[1]PERCENT ARRAY-MEAN FC&amp;P VAL'!DD264))&gt;0,'[1]PERCENT ARRAY-MEAN FC&amp;P VAL'!CY264*'[1]PERCENT ARRAY-MEAN FC&amp;P VAL'!CZ264*'[1]PERCENT ARRAY-MEAN FC&amp;P VAL'!DA264+ABS('[1]PERCENT ARRAY-MEAN FC&amp;P VAL'!DB264*'[1]PERCENT ARRAY-MEAN FC&amp;P VAL'!DC264*'[1]PERCENT ARRAY-MEAN FC&amp;P VAL'!DD264),""),""))</f>
        <v/>
      </c>
      <c r="AM264" s="12" t="str">
        <f>IF(AL264="","",'[1]PERCENT ARRAY-MEAN FC&amp;P VAL'!CY264*'[1]PERCENT ARRAY-MEAN FC&amp;P VAL'!CZ264*'[1]PERCENT ARRAY-MEAN FC&amp;P VAL'!DA264-ABS('[1]PERCENT ARRAY-MEAN FC&amp;P VAL'!DB264*'[1]PERCENT ARRAY-MEAN FC&amp;P VAL'!DC264*'[1]PERCENT ARRAY-MEAN FC&amp;P VAL'!DD264))</f>
        <v/>
      </c>
      <c r="AN264" t="str">
        <f>IF(A264="","",IF('[1]Calculation genes in KEGG path'!L262&gt;='[1]Flux and Impact'!$E$1,IF(('[1]PERCENT ARRAY-MEAN FC&amp;P VAL'!DE264*'[1]PERCENT ARRAY-MEAN FC&amp;P VAL'!DF264*'[1]PERCENT ARRAY-MEAN FC&amp;P VAL'!DG264+ABS('[1]PERCENT ARRAY-MEAN FC&amp;P VAL'!DH264*'[1]PERCENT ARRAY-MEAN FC&amp;P VAL'!DI264*'[1]PERCENT ARRAY-MEAN FC&amp;P VAL'!DJ264))&gt;0,'[1]PERCENT ARRAY-MEAN FC&amp;P VAL'!DE264*'[1]PERCENT ARRAY-MEAN FC&amp;P VAL'!DF264*'[1]PERCENT ARRAY-MEAN FC&amp;P VAL'!DG264+ABS('[1]PERCENT ARRAY-MEAN FC&amp;P VAL'!DH264*'[1]PERCENT ARRAY-MEAN FC&amp;P VAL'!DI264*'[1]PERCENT ARRAY-MEAN FC&amp;P VAL'!DJ264),""),""))</f>
        <v/>
      </c>
      <c r="AO264" s="12" t="str">
        <f>IF(AN264="","",'[1]PERCENT ARRAY-MEAN FC&amp;P VAL'!DE264*'[1]PERCENT ARRAY-MEAN FC&amp;P VAL'!DF264*'[1]PERCENT ARRAY-MEAN FC&amp;P VAL'!DG264-ABS('[1]PERCENT ARRAY-MEAN FC&amp;P VAL'!DH264*'[1]PERCENT ARRAY-MEAN FC&amp;P VAL'!DI264*'[1]PERCENT ARRAY-MEAN FC&amp;P VAL'!DJ264))</f>
        <v/>
      </c>
      <c r="AP264" t="str">
        <f>IF(A264="","",IF('[1]Calculation genes in KEGG path'!L262&gt;='[1]Flux and Impact'!$E$1,IF(('[1]PERCENT ARRAY-MEAN FC&amp;P VAL'!DK264*'[1]PERCENT ARRAY-MEAN FC&amp;P VAL'!DL264*'[1]PERCENT ARRAY-MEAN FC&amp;P VAL'!DM264+ABS('[1]PERCENT ARRAY-MEAN FC&amp;P VAL'!DN264*'[1]PERCENT ARRAY-MEAN FC&amp;P VAL'!DO264*'[1]PERCENT ARRAY-MEAN FC&amp;P VAL'!DP264))&gt;0,'[1]PERCENT ARRAY-MEAN FC&amp;P VAL'!DK264*'[1]PERCENT ARRAY-MEAN FC&amp;P VAL'!DL264*'[1]PERCENT ARRAY-MEAN FC&amp;P VAL'!DM264+ABS('[1]PERCENT ARRAY-MEAN FC&amp;P VAL'!DN264*'[1]PERCENT ARRAY-MEAN FC&amp;P VAL'!DO264*'[1]PERCENT ARRAY-MEAN FC&amp;P VAL'!DP264),""),""))</f>
        <v/>
      </c>
      <c r="AQ264" s="12" t="str">
        <f>IF(AP264="","",'[1]PERCENT ARRAY-MEAN FC&amp;P VAL'!DK264*'[1]PERCENT ARRAY-MEAN FC&amp;P VAL'!DL264*'[1]PERCENT ARRAY-MEAN FC&amp;P VAL'!DM264-ABS('[1]PERCENT ARRAY-MEAN FC&amp;P VAL'!DN264*'[1]PERCENT ARRAY-MEAN FC&amp;P VAL'!DO264*'[1]PERCENT ARRAY-MEAN FC&amp;P VAL'!DP264))</f>
        <v/>
      </c>
      <c r="AR264" t="str">
        <f>IF(A264="","",IF('[1]Calculation genes in KEGG path'!L262&gt;='[1]Flux and Impact'!$E$1,IF(('[1]PERCENT ARRAY-MEAN FC&amp;P VAL'!DQ264*'[1]PERCENT ARRAY-MEAN FC&amp;P VAL'!DR264*'[1]PERCENT ARRAY-MEAN FC&amp;P VAL'!DS264+ABS('[1]PERCENT ARRAY-MEAN FC&amp;P VAL'!DT264*'[1]PERCENT ARRAY-MEAN FC&amp;P VAL'!DU264*'[1]PERCENT ARRAY-MEAN FC&amp;P VAL'!DV264))&gt;0,'[1]PERCENT ARRAY-MEAN FC&amp;P VAL'!DQ264*'[1]PERCENT ARRAY-MEAN FC&amp;P VAL'!DR264*'[1]PERCENT ARRAY-MEAN FC&amp;P VAL'!DS264+ABS('[1]PERCENT ARRAY-MEAN FC&amp;P VAL'!DT264*'[1]PERCENT ARRAY-MEAN FC&amp;P VAL'!DU264*'[1]PERCENT ARRAY-MEAN FC&amp;P VAL'!DV264),""),""))</f>
        <v/>
      </c>
      <c r="AS264" s="12" t="str">
        <f>IF(AR264="","",'[1]PERCENT ARRAY-MEAN FC&amp;P VAL'!DQ264*'[1]PERCENT ARRAY-MEAN FC&amp;P VAL'!DR264*'[1]PERCENT ARRAY-MEAN FC&amp;P VAL'!DS264-ABS('[1]PERCENT ARRAY-MEAN FC&amp;P VAL'!DT264*'[1]PERCENT ARRAY-MEAN FC&amp;P VAL'!DU264*'[1]PERCENT ARRAY-MEAN FC&amp;P VAL'!DV264))</f>
        <v/>
      </c>
      <c r="AT264" s="12" t="str">
        <f t="shared" si="13"/>
        <v/>
      </c>
      <c r="AU264" s="12" t="str">
        <f t="shared" si="14"/>
        <v/>
      </c>
    </row>
    <row r="265" spans="1:47">
      <c r="A265">
        <f>'[1]Calculation genes in KEGG path'!I263</f>
        <v>0</v>
      </c>
      <c r="B265" t="e">
        <f>IF('[1]PERCENT ARRAY-MEAN FC&amp;P VAL'!A265="","",'[1]PERCENT ARRAY-MEAN FC&amp;P VAL'!A265)</f>
        <v>#N/A</v>
      </c>
      <c r="C265" t="e">
        <f>IF('[1]PERCENT ARRAY-MEAN FC&amp;P VAL'!B265="","",'[1]PERCENT ARRAY-MEAN FC&amp;P VAL'!B265)</f>
        <v>#N/A</v>
      </c>
      <c r="D265" t="e">
        <f>IF('[1]PERCENT ARRAY-MEAN FC&amp;P VAL'!C265="","",'[1]PERCENT ARRAY-MEAN FC&amp;P VAL'!C265)</f>
        <v>#N/A</v>
      </c>
      <c r="E265" s="12">
        <f t="shared" si="12"/>
        <v>0</v>
      </c>
      <c r="F265" t="str">
        <f>IF(A265="","",IF('[1]Calculation genes in KEGG path'!L263&gt;='[1]Flux and Impact'!$E$1,IF('[1]PERCENT ARRAY-MEAN FC&amp;P VAL'!G265*'[1]PERCENT ARRAY-MEAN FC&amp;P VAL'!H265*'[1]PERCENT ARRAY-MEAN FC&amp;P VAL'!I265+ABS('[1]PERCENT ARRAY-MEAN FC&amp;P VAL'!J265*'[1]PERCENT ARRAY-MEAN FC&amp;P VAL'!K265*'[1]PERCENT ARRAY-MEAN FC&amp;P VAL'!L265)&gt;0,'[1]PERCENT ARRAY-MEAN FC&amp;P VAL'!G265*'[1]PERCENT ARRAY-MEAN FC&amp;P VAL'!H265*'[1]PERCENT ARRAY-MEAN FC&amp;P VAL'!I265+ABS('[1]PERCENT ARRAY-MEAN FC&amp;P VAL'!J265*'[1]PERCENT ARRAY-MEAN FC&amp;P VAL'!K265*'[1]PERCENT ARRAY-MEAN FC&amp;P VAL'!L265),""),""))</f>
        <v/>
      </c>
      <c r="G265" s="12" t="str">
        <f>IF(F265="","",'[1]PERCENT ARRAY-MEAN FC&amp;P VAL'!G265*'[1]PERCENT ARRAY-MEAN FC&amp;P VAL'!H265*'[1]PERCENT ARRAY-MEAN FC&amp;P VAL'!I265-ABS('[1]PERCENT ARRAY-MEAN FC&amp;P VAL'!J265*'[1]PERCENT ARRAY-MEAN FC&amp;P VAL'!K265*'[1]PERCENT ARRAY-MEAN FC&amp;P VAL'!L265))</f>
        <v/>
      </c>
      <c r="H265" t="str">
        <f>IF(A265="","",IF('[1]Calculation genes in KEGG path'!L263&gt;='[1]Flux and Impact'!$E$1,IF(('[1]PERCENT ARRAY-MEAN FC&amp;P VAL'!M265*'[1]PERCENT ARRAY-MEAN FC&amp;P VAL'!N265*'[1]PERCENT ARRAY-MEAN FC&amp;P VAL'!O265+ABS('[1]PERCENT ARRAY-MEAN FC&amp;P VAL'!P265*'[1]PERCENT ARRAY-MEAN FC&amp;P VAL'!Q265*'[1]PERCENT ARRAY-MEAN FC&amp;P VAL'!R265))&gt;0,'[1]PERCENT ARRAY-MEAN FC&amp;P VAL'!M265*'[1]PERCENT ARRAY-MEAN FC&amp;P VAL'!N265*'[1]PERCENT ARRAY-MEAN FC&amp;P VAL'!O265+ABS('[1]PERCENT ARRAY-MEAN FC&amp;P VAL'!P265*'[1]PERCENT ARRAY-MEAN FC&amp;P VAL'!Q265*'[1]PERCENT ARRAY-MEAN FC&amp;P VAL'!R265),""),""))</f>
        <v/>
      </c>
      <c r="I265" s="12" t="str">
        <f>IF(H265="","",'[1]PERCENT ARRAY-MEAN FC&amp;P VAL'!M265*'[1]PERCENT ARRAY-MEAN FC&amp;P VAL'!N265*'[1]PERCENT ARRAY-MEAN FC&amp;P VAL'!O265-ABS('[1]PERCENT ARRAY-MEAN FC&amp;P VAL'!P265*'[1]PERCENT ARRAY-MEAN FC&amp;P VAL'!Q265*'[1]PERCENT ARRAY-MEAN FC&amp;P VAL'!R265))</f>
        <v/>
      </c>
      <c r="J265" t="str">
        <f>IF(A265="","",IF('[1]Calculation genes in KEGG path'!L263&gt;='[1]Flux and Impact'!$E$1,IF(('[1]PERCENT ARRAY-MEAN FC&amp;P VAL'!S265*'[1]PERCENT ARRAY-MEAN FC&amp;P VAL'!T265*'[1]PERCENT ARRAY-MEAN FC&amp;P VAL'!U265+ABS('[1]PERCENT ARRAY-MEAN FC&amp;P VAL'!V265*'[1]PERCENT ARRAY-MEAN FC&amp;P VAL'!W265*'[1]PERCENT ARRAY-MEAN FC&amp;P VAL'!X265))&gt;0,'[1]PERCENT ARRAY-MEAN FC&amp;P VAL'!S265*'[1]PERCENT ARRAY-MEAN FC&amp;P VAL'!T265*'[1]PERCENT ARRAY-MEAN FC&amp;P VAL'!U265+ABS('[1]PERCENT ARRAY-MEAN FC&amp;P VAL'!V265*'[1]PERCENT ARRAY-MEAN FC&amp;P VAL'!W265*'[1]PERCENT ARRAY-MEAN FC&amp;P VAL'!X265),""),""))</f>
        <v/>
      </c>
      <c r="K265" s="12" t="str">
        <f>IF(J265="","",'[1]PERCENT ARRAY-MEAN FC&amp;P VAL'!S265*'[1]PERCENT ARRAY-MEAN FC&amp;P VAL'!T265*'[1]PERCENT ARRAY-MEAN FC&amp;P VAL'!U265-ABS('[1]PERCENT ARRAY-MEAN FC&amp;P VAL'!V265*'[1]PERCENT ARRAY-MEAN FC&amp;P VAL'!W265*'[1]PERCENT ARRAY-MEAN FC&amp;P VAL'!X265))</f>
        <v/>
      </c>
      <c r="L265" t="str">
        <f>IF(A265="","",IF('[1]Calculation genes in KEGG path'!L263&gt;='[1]Flux and Impact'!$E$1,IF(('[1]PERCENT ARRAY-MEAN FC&amp;P VAL'!Y265*'[1]PERCENT ARRAY-MEAN FC&amp;P VAL'!Z265*'[1]PERCENT ARRAY-MEAN FC&amp;P VAL'!AA265+ABS('[1]PERCENT ARRAY-MEAN FC&amp;P VAL'!AB265*'[1]PERCENT ARRAY-MEAN FC&amp;P VAL'!AC265*'[1]PERCENT ARRAY-MEAN FC&amp;P VAL'!AD265))&gt;0,'[1]PERCENT ARRAY-MEAN FC&amp;P VAL'!Y265*'[1]PERCENT ARRAY-MEAN FC&amp;P VAL'!Z265*'[1]PERCENT ARRAY-MEAN FC&amp;P VAL'!AA265+ABS('[1]PERCENT ARRAY-MEAN FC&amp;P VAL'!AB265*'[1]PERCENT ARRAY-MEAN FC&amp;P VAL'!AC265*'[1]PERCENT ARRAY-MEAN FC&amp;P VAL'!AD265),""),""))</f>
        <v/>
      </c>
      <c r="M265" s="12" t="str">
        <f>IF(L265="","",'[1]PERCENT ARRAY-MEAN FC&amp;P VAL'!Y265*'[1]PERCENT ARRAY-MEAN FC&amp;P VAL'!Z265*'[1]PERCENT ARRAY-MEAN FC&amp;P VAL'!AA265-ABS('[1]PERCENT ARRAY-MEAN FC&amp;P VAL'!AB265*'[1]PERCENT ARRAY-MEAN FC&amp;P VAL'!AC265*'[1]PERCENT ARRAY-MEAN FC&amp;P VAL'!AD265))</f>
        <v/>
      </c>
      <c r="N265" t="str">
        <f>IF(A265="","",IF('[1]Calculation genes in KEGG path'!L263&gt;='[1]Flux and Impact'!$E$1,IF(('[1]PERCENT ARRAY-MEAN FC&amp;P VAL'!AE265*'[1]PERCENT ARRAY-MEAN FC&amp;P VAL'!AF265*'[1]PERCENT ARRAY-MEAN FC&amp;P VAL'!AG265+ABS('[1]PERCENT ARRAY-MEAN FC&amp;P VAL'!AH265*'[1]PERCENT ARRAY-MEAN FC&amp;P VAL'!AI265*'[1]PERCENT ARRAY-MEAN FC&amp;P VAL'!AJ265))&gt;0,'[1]PERCENT ARRAY-MEAN FC&amp;P VAL'!AE265*'[1]PERCENT ARRAY-MEAN FC&amp;P VAL'!AF265*'[1]PERCENT ARRAY-MEAN FC&amp;P VAL'!AG265+ABS('[1]PERCENT ARRAY-MEAN FC&amp;P VAL'!AH265*'[1]PERCENT ARRAY-MEAN FC&amp;P VAL'!AI265*'[1]PERCENT ARRAY-MEAN FC&amp;P VAL'!AJ265),""),""))</f>
        <v/>
      </c>
      <c r="O265" s="12" t="str">
        <f>IF(N265="","",'[1]PERCENT ARRAY-MEAN FC&amp;P VAL'!AE265*'[1]PERCENT ARRAY-MEAN FC&amp;P VAL'!AF265*'[1]PERCENT ARRAY-MEAN FC&amp;P VAL'!AG265-ABS('[1]PERCENT ARRAY-MEAN FC&amp;P VAL'!AH265*'[1]PERCENT ARRAY-MEAN FC&amp;P VAL'!AI265*'[1]PERCENT ARRAY-MEAN FC&amp;P VAL'!AJ265))</f>
        <v/>
      </c>
      <c r="P265" t="str">
        <f>IF(A265="","",IF('[1]Calculation genes in KEGG path'!L263&gt;='[1]Flux and Impact'!$E$1,IF(('[1]PERCENT ARRAY-MEAN FC&amp;P VAL'!AK265*'[1]PERCENT ARRAY-MEAN FC&amp;P VAL'!AL265*'[1]PERCENT ARRAY-MEAN FC&amp;P VAL'!AM265+ABS('[1]PERCENT ARRAY-MEAN FC&amp;P VAL'!AN265*'[1]PERCENT ARRAY-MEAN FC&amp;P VAL'!AO265*'[1]PERCENT ARRAY-MEAN FC&amp;P VAL'!AP265))&gt;0,'[1]PERCENT ARRAY-MEAN FC&amp;P VAL'!AK265*'[1]PERCENT ARRAY-MEAN FC&amp;P VAL'!AL265*'[1]PERCENT ARRAY-MEAN FC&amp;P VAL'!AM265+ABS('[1]PERCENT ARRAY-MEAN FC&amp;P VAL'!AN265*'[1]PERCENT ARRAY-MEAN FC&amp;P VAL'!AO265*'[1]PERCENT ARRAY-MEAN FC&amp;P VAL'!AP265),""),""))</f>
        <v/>
      </c>
      <c r="Q265" s="12" t="str">
        <f>IF(P265="","",'[1]PERCENT ARRAY-MEAN FC&amp;P VAL'!AK265*'[1]PERCENT ARRAY-MEAN FC&amp;P VAL'!AL265*'[1]PERCENT ARRAY-MEAN FC&amp;P VAL'!AM265-ABS('[1]PERCENT ARRAY-MEAN FC&amp;P VAL'!AN265*'[1]PERCENT ARRAY-MEAN FC&amp;P VAL'!AO265*'[1]PERCENT ARRAY-MEAN FC&amp;P VAL'!AP265))</f>
        <v/>
      </c>
      <c r="R265" t="str">
        <f>IF(A265="","",IF('[1]Calculation genes in KEGG path'!L263&gt;='[1]Flux and Impact'!$E$1,IF(('[1]PERCENT ARRAY-MEAN FC&amp;P VAL'!AQ265*'[1]PERCENT ARRAY-MEAN FC&amp;P VAL'!AR265*'[1]PERCENT ARRAY-MEAN FC&amp;P VAL'!AS265+ABS('[1]PERCENT ARRAY-MEAN FC&amp;P VAL'!AT265*'[1]PERCENT ARRAY-MEAN FC&amp;P VAL'!AU265*'[1]PERCENT ARRAY-MEAN FC&amp;P VAL'!AV265))&gt;0,'[1]PERCENT ARRAY-MEAN FC&amp;P VAL'!AQ265*'[1]PERCENT ARRAY-MEAN FC&amp;P VAL'!AR265*'[1]PERCENT ARRAY-MEAN FC&amp;P VAL'!AS265+ABS('[1]PERCENT ARRAY-MEAN FC&amp;P VAL'!AT265*'[1]PERCENT ARRAY-MEAN FC&amp;P VAL'!AU265*'[1]PERCENT ARRAY-MEAN FC&amp;P VAL'!AV265),""),""))</f>
        <v/>
      </c>
      <c r="S265" s="12" t="str">
        <f>IF(R265="","",'[1]PERCENT ARRAY-MEAN FC&amp;P VAL'!AQ265*'[1]PERCENT ARRAY-MEAN FC&amp;P VAL'!AR265*'[1]PERCENT ARRAY-MEAN FC&amp;P VAL'!AS265-ABS('[1]PERCENT ARRAY-MEAN FC&amp;P VAL'!AT265*'[1]PERCENT ARRAY-MEAN FC&amp;P VAL'!AU265*'[1]PERCENT ARRAY-MEAN FC&amp;P VAL'!AV265))</f>
        <v/>
      </c>
      <c r="T265" t="str">
        <f>IF(A265="","",IF('[1]Calculation genes in KEGG path'!L263&gt;='[1]Flux and Impact'!$E$1,IF(('[1]PERCENT ARRAY-MEAN FC&amp;P VAL'!AW265*'[1]PERCENT ARRAY-MEAN FC&amp;P VAL'!AX265*'[1]PERCENT ARRAY-MEAN FC&amp;P VAL'!AY265+ABS('[1]PERCENT ARRAY-MEAN FC&amp;P VAL'!AZ265*'[1]PERCENT ARRAY-MEAN FC&amp;P VAL'!BA265*'[1]PERCENT ARRAY-MEAN FC&amp;P VAL'!BB265))&gt;0,'[1]PERCENT ARRAY-MEAN FC&amp;P VAL'!AW265*'[1]PERCENT ARRAY-MEAN FC&amp;P VAL'!AX265*'[1]PERCENT ARRAY-MEAN FC&amp;P VAL'!AY265+ABS('[1]PERCENT ARRAY-MEAN FC&amp;P VAL'!AZ265*'[1]PERCENT ARRAY-MEAN FC&amp;P VAL'!BA265*'[1]PERCENT ARRAY-MEAN FC&amp;P VAL'!BB265),""),""))</f>
        <v/>
      </c>
      <c r="U265" s="12" t="str">
        <f>IF(T265="","",'[1]PERCENT ARRAY-MEAN FC&amp;P VAL'!AW265*'[1]PERCENT ARRAY-MEAN FC&amp;P VAL'!AX265*'[1]PERCENT ARRAY-MEAN FC&amp;P VAL'!AY265-ABS('[1]PERCENT ARRAY-MEAN FC&amp;P VAL'!AZ265*'[1]PERCENT ARRAY-MEAN FC&amp;P VAL'!BA265*'[1]PERCENT ARRAY-MEAN FC&amp;P VAL'!BB265))</f>
        <v/>
      </c>
      <c r="V265" t="str">
        <f>IF(A265="","",IF('[1]Calculation genes in KEGG path'!L263&gt;='[1]Flux and Impact'!$E$1,IF(('[1]PERCENT ARRAY-MEAN FC&amp;P VAL'!BC265*'[1]PERCENT ARRAY-MEAN FC&amp;P VAL'!BD265*'[1]PERCENT ARRAY-MEAN FC&amp;P VAL'!BE265+ABS('[1]PERCENT ARRAY-MEAN FC&amp;P VAL'!BF265*'[1]PERCENT ARRAY-MEAN FC&amp;P VAL'!BG265*'[1]PERCENT ARRAY-MEAN FC&amp;P VAL'!BH265))&gt;0,'[1]PERCENT ARRAY-MEAN FC&amp;P VAL'!BC265*'[1]PERCENT ARRAY-MEAN FC&amp;P VAL'!BD265*'[1]PERCENT ARRAY-MEAN FC&amp;P VAL'!BE265+ABS('[1]PERCENT ARRAY-MEAN FC&amp;P VAL'!BF265*'[1]PERCENT ARRAY-MEAN FC&amp;P VAL'!BG265*'[1]PERCENT ARRAY-MEAN FC&amp;P VAL'!BH265),""),""))</f>
        <v/>
      </c>
      <c r="W265" s="12" t="str">
        <f>IF(V265="","",'[1]PERCENT ARRAY-MEAN FC&amp;P VAL'!BC265*'[1]PERCENT ARRAY-MEAN FC&amp;P VAL'!BD265*'[1]PERCENT ARRAY-MEAN FC&amp;P VAL'!BE265-ABS('[1]PERCENT ARRAY-MEAN FC&amp;P VAL'!BF265*'[1]PERCENT ARRAY-MEAN FC&amp;P VAL'!BG265*'[1]PERCENT ARRAY-MEAN FC&amp;P VAL'!BH265))</f>
        <v/>
      </c>
      <c r="X265" t="str">
        <f>IF(A265="","",IF('[1]Calculation genes in KEGG path'!L263&gt;='[1]Flux and Impact'!$E$1,IF(('[1]PERCENT ARRAY-MEAN FC&amp;P VAL'!BI265*'[1]PERCENT ARRAY-MEAN FC&amp;P VAL'!BJ265*'[1]PERCENT ARRAY-MEAN FC&amp;P VAL'!BK265+ABS('[1]PERCENT ARRAY-MEAN FC&amp;P VAL'!BL265*'[1]PERCENT ARRAY-MEAN FC&amp;P VAL'!BM265*'[1]PERCENT ARRAY-MEAN FC&amp;P VAL'!BN265))&gt;0,'[1]PERCENT ARRAY-MEAN FC&amp;P VAL'!BI265*'[1]PERCENT ARRAY-MEAN FC&amp;P VAL'!BJ265*'[1]PERCENT ARRAY-MEAN FC&amp;P VAL'!BK265+ABS('[1]PERCENT ARRAY-MEAN FC&amp;P VAL'!BL265*'[1]PERCENT ARRAY-MEAN FC&amp;P VAL'!BM265*'[1]PERCENT ARRAY-MEAN FC&amp;P VAL'!BN265),""),""))</f>
        <v/>
      </c>
      <c r="Y265" s="12" t="str">
        <f>IF(X265="","",'[1]PERCENT ARRAY-MEAN FC&amp;P VAL'!BI265*'[1]PERCENT ARRAY-MEAN FC&amp;P VAL'!BJ265*'[1]PERCENT ARRAY-MEAN FC&amp;P VAL'!BK265-ABS('[1]PERCENT ARRAY-MEAN FC&amp;P VAL'!BL265*'[1]PERCENT ARRAY-MEAN FC&amp;P VAL'!BM265*'[1]PERCENT ARRAY-MEAN FC&amp;P VAL'!BN265))</f>
        <v/>
      </c>
      <c r="Z265" t="str">
        <f>IF(A265="","",IF('[1]Calculation genes in KEGG path'!L263&gt;='[1]Flux and Impact'!$E$1,IF(('[1]PERCENT ARRAY-MEAN FC&amp;P VAL'!BO265*'[1]PERCENT ARRAY-MEAN FC&amp;P VAL'!BP265*'[1]PERCENT ARRAY-MEAN FC&amp;P VAL'!BQ265+ABS('[1]PERCENT ARRAY-MEAN FC&amp;P VAL'!BR265*'[1]PERCENT ARRAY-MEAN FC&amp;P VAL'!BS265*'[1]PERCENT ARRAY-MEAN FC&amp;P VAL'!BT265))&gt;0,'[1]PERCENT ARRAY-MEAN FC&amp;P VAL'!BO265*'[1]PERCENT ARRAY-MEAN FC&amp;P VAL'!BP265*'[1]PERCENT ARRAY-MEAN FC&amp;P VAL'!BQ265+ABS('[1]PERCENT ARRAY-MEAN FC&amp;P VAL'!BR265*'[1]PERCENT ARRAY-MEAN FC&amp;P VAL'!BS265*'[1]PERCENT ARRAY-MEAN FC&amp;P VAL'!BT265),""),""))</f>
        <v/>
      </c>
      <c r="AA265" s="12" t="str">
        <f>IF(Z265="","",'[1]PERCENT ARRAY-MEAN FC&amp;P VAL'!BO265*'[1]PERCENT ARRAY-MEAN FC&amp;P VAL'!BP265*'[1]PERCENT ARRAY-MEAN FC&amp;P VAL'!BQ265-ABS('[1]PERCENT ARRAY-MEAN FC&amp;P VAL'!BR265*'[1]PERCENT ARRAY-MEAN FC&amp;P VAL'!BS265*'[1]PERCENT ARRAY-MEAN FC&amp;P VAL'!BT265))</f>
        <v/>
      </c>
      <c r="AB265" t="str">
        <f>IF(A265="","",IF('[1]Calculation genes in KEGG path'!L263&gt;='[1]Flux and Impact'!$E$1,IF(('[1]PERCENT ARRAY-MEAN FC&amp;P VAL'!BU265*'[1]PERCENT ARRAY-MEAN FC&amp;P VAL'!BV265*'[1]PERCENT ARRAY-MEAN FC&amp;P VAL'!BW265+ABS('[1]PERCENT ARRAY-MEAN FC&amp;P VAL'!BX265*'[1]PERCENT ARRAY-MEAN FC&amp;P VAL'!BY265*'[1]PERCENT ARRAY-MEAN FC&amp;P VAL'!BZ265))&gt;0,'[1]PERCENT ARRAY-MEAN FC&amp;P VAL'!BU265*'[1]PERCENT ARRAY-MEAN FC&amp;P VAL'!BV265*'[1]PERCENT ARRAY-MEAN FC&amp;P VAL'!BW265+ABS('[1]PERCENT ARRAY-MEAN FC&amp;P VAL'!BX265*'[1]PERCENT ARRAY-MEAN FC&amp;P VAL'!BY265*'[1]PERCENT ARRAY-MEAN FC&amp;P VAL'!BZ265),""),""))</f>
        <v/>
      </c>
      <c r="AC265" s="12" t="str">
        <f>IF(AB265="","",'[1]PERCENT ARRAY-MEAN FC&amp;P VAL'!BU265*'[1]PERCENT ARRAY-MEAN FC&amp;P VAL'!BV265*'[1]PERCENT ARRAY-MEAN FC&amp;P VAL'!BW265-ABS('[1]PERCENT ARRAY-MEAN FC&amp;P VAL'!BX265*'[1]PERCENT ARRAY-MEAN FC&amp;P VAL'!BY265*'[1]PERCENT ARRAY-MEAN FC&amp;P VAL'!BZ265))</f>
        <v/>
      </c>
      <c r="AD265" t="str">
        <f>IF(A265="","",IF('[1]Calculation genes in KEGG path'!L263&gt;='[1]Flux and Impact'!$E$1,IF(('[1]PERCENT ARRAY-MEAN FC&amp;P VAL'!CA265*'[1]PERCENT ARRAY-MEAN FC&amp;P VAL'!CB265*'[1]PERCENT ARRAY-MEAN FC&amp;P VAL'!CC265+ABS('[1]PERCENT ARRAY-MEAN FC&amp;P VAL'!CD265*'[1]PERCENT ARRAY-MEAN FC&amp;P VAL'!CE265*'[1]PERCENT ARRAY-MEAN FC&amp;P VAL'!CF265))&gt;0,'[1]PERCENT ARRAY-MEAN FC&amp;P VAL'!CA265*'[1]PERCENT ARRAY-MEAN FC&amp;P VAL'!CB265*'[1]PERCENT ARRAY-MEAN FC&amp;P VAL'!CC265+ABS('[1]PERCENT ARRAY-MEAN FC&amp;P VAL'!CD265*'[1]PERCENT ARRAY-MEAN FC&amp;P VAL'!CE265*'[1]PERCENT ARRAY-MEAN FC&amp;P VAL'!CF265),""),""))</f>
        <v/>
      </c>
      <c r="AE265" s="12" t="str">
        <f>IF(AD265="","",'[1]PERCENT ARRAY-MEAN FC&amp;P VAL'!CA265*'[1]PERCENT ARRAY-MEAN FC&amp;P VAL'!CB265*'[1]PERCENT ARRAY-MEAN FC&amp;P VAL'!CC265-ABS('[1]PERCENT ARRAY-MEAN FC&amp;P VAL'!CD265*'[1]PERCENT ARRAY-MEAN FC&amp;P VAL'!CE265*'[1]PERCENT ARRAY-MEAN FC&amp;P VAL'!CF265))</f>
        <v/>
      </c>
      <c r="AF265" t="str">
        <f>IF(A265="","",IF('[1]Calculation genes in KEGG path'!L263&gt;='[1]Flux and Impact'!$E$1,IF(('[1]PERCENT ARRAY-MEAN FC&amp;P VAL'!CG265*'[1]PERCENT ARRAY-MEAN FC&amp;P VAL'!CH265*'[1]PERCENT ARRAY-MEAN FC&amp;P VAL'!CI265+ABS('[1]PERCENT ARRAY-MEAN FC&amp;P VAL'!CJ265*'[1]PERCENT ARRAY-MEAN FC&amp;P VAL'!CK265*'[1]PERCENT ARRAY-MEAN FC&amp;P VAL'!CL265))&gt;0,'[1]PERCENT ARRAY-MEAN FC&amp;P VAL'!CG265*'[1]PERCENT ARRAY-MEAN FC&amp;P VAL'!CH265*'[1]PERCENT ARRAY-MEAN FC&amp;P VAL'!CI265+ABS('[1]PERCENT ARRAY-MEAN FC&amp;P VAL'!CJ265*'[1]PERCENT ARRAY-MEAN FC&amp;P VAL'!CK265*'[1]PERCENT ARRAY-MEAN FC&amp;P VAL'!CL265),""),""))</f>
        <v/>
      </c>
      <c r="AG265" s="12" t="str">
        <f>IF(AF265="","",'[1]PERCENT ARRAY-MEAN FC&amp;P VAL'!CG265*'[1]PERCENT ARRAY-MEAN FC&amp;P VAL'!CH265*'[1]PERCENT ARRAY-MEAN FC&amp;P VAL'!CI265-ABS('[1]PERCENT ARRAY-MEAN FC&amp;P VAL'!CJ265*'[1]PERCENT ARRAY-MEAN FC&amp;P VAL'!CK265*'[1]PERCENT ARRAY-MEAN FC&amp;P VAL'!CL265))</f>
        <v/>
      </c>
      <c r="AH265" t="str">
        <f>IF(A265="","",IF('[1]Calculation genes in KEGG path'!L263&gt;='[1]Flux and Impact'!$E$1,IF(('[1]PERCENT ARRAY-MEAN FC&amp;P VAL'!CM265*'[1]PERCENT ARRAY-MEAN FC&amp;P VAL'!CN265*'[1]PERCENT ARRAY-MEAN FC&amp;P VAL'!CO265+ABS('[1]PERCENT ARRAY-MEAN FC&amp;P VAL'!CP265*'[1]PERCENT ARRAY-MEAN FC&amp;P VAL'!CQ265*'[1]PERCENT ARRAY-MEAN FC&amp;P VAL'!CR265))&gt;0,'[1]PERCENT ARRAY-MEAN FC&amp;P VAL'!CM265*'[1]PERCENT ARRAY-MEAN FC&amp;P VAL'!CN265*'[1]PERCENT ARRAY-MEAN FC&amp;P VAL'!CO265+ABS('[1]PERCENT ARRAY-MEAN FC&amp;P VAL'!CP265*'[1]PERCENT ARRAY-MEAN FC&amp;P VAL'!CQ265*'[1]PERCENT ARRAY-MEAN FC&amp;P VAL'!CR265),""),""))</f>
        <v/>
      </c>
      <c r="AI265" s="12" t="str">
        <f>IF(AH265="","",'[1]PERCENT ARRAY-MEAN FC&amp;P VAL'!CM265*'[1]PERCENT ARRAY-MEAN FC&amp;P VAL'!CN265*'[1]PERCENT ARRAY-MEAN FC&amp;P VAL'!CO265-ABS('[1]PERCENT ARRAY-MEAN FC&amp;P VAL'!CP265*'[1]PERCENT ARRAY-MEAN FC&amp;P VAL'!CQ265*'[1]PERCENT ARRAY-MEAN FC&amp;P VAL'!CR265))</f>
        <v/>
      </c>
      <c r="AJ265" t="str">
        <f>IF(A265="","",IF('[1]Calculation genes in KEGG path'!L263&gt;='[1]Flux and Impact'!$E$1,IF(('[1]PERCENT ARRAY-MEAN FC&amp;P VAL'!CS265*'[1]PERCENT ARRAY-MEAN FC&amp;P VAL'!CT265*'[1]PERCENT ARRAY-MEAN FC&amp;P VAL'!CU265+ABS('[1]PERCENT ARRAY-MEAN FC&amp;P VAL'!CV265*'[1]PERCENT ARRAY-MEAN FC&amp;P VAL'!CW265*'[1]PERCENT ARRAY-MEAN FC&amp;P VAL'!CX265))&gt;0,'[1]PERCENT ARRAY-MEAN FC&amp;P VAL'!CS265*'[1]PERCENT ARRAY-MEAN FC&amp;P VAL'!CT265*'[1]PERCENT ARRAY-MEAN FC&amp;P VAL'!CU265+ABS('[1]PERCENT ARRAY-MEAN FC&amp;P VAL'!CV265*'[1]PERCENT ARRAY-MEAN FC&amp;P VAL'!CW265*'[1]PERCENT ARRAY-MEAN FC&amp;P VAL'!CX265),""),""))</f>
        <v/>
      </c>
      <c r="AK265" s="12" t="str">
        <f>IF(AJ265="","",'[1]PERCENT ARRAY-MEAN FC&amp;P VAL'!CS265*'[1]PERCENT ARRAY-MEAN FC&amp;P VAL'!CT265*'[1]PERCENT ARRAY-MEAN FC&amp;P VAL'!CU265-ABS('[1]PERCENT ARRAY-MEAN FC&amp;P VAL'!CV265*'[1]PERCENT ARRAY-MEAN FC&amp;P VAL'!CW265*'[1]PERCENT ARRAY-MEAN FC&amp;P VAL'!CX265))</f>
        <v/>
      </c>
      <c r="AL265" t="str">
        <f>IF(A265="","",IF('[1]Calculation genes in KEGG path'!L263&gt;='[1]Flux and Impact'!$E$1,IF(('[1]PERCENT ARRAY-MEAN FC&amp;P VAL'!CY265*'[1]PERCENT ARRAY-MEAN FC&amp;P VAL'!CZ265*'[1]PERCENT ARRAY-MEAN FC&amp;P VAL'!DA265+ABS('[1]PERCENT ARRAY-MEAN FC&amp;P VAL'!DB265*'[1]PERCENT ARRAY-MEAN FC&amp;P VAL'!DC265*'[1]PERCENT ARRAY-MEAN FC&amp;P VAL'!DD265))&gt;0,'[1]PERCENT ARRAY-MEAN FC&amp;P VAL'!CY265*'[1]PERCENT ARRAY-MEAN FC&amp;P VAL'!CZ265*'[1]PERCENT ARRAY-MEAN FC&amp;P VAL'!DA265+ABS('[1]PERCENT ARRAY-MEAN FC&amp;P VAL'!DB265*'[1]PERCENT ARRAY-MEAN FC&amp;P VAL'!DC265*'[1]PERCENT ARRAY-MEAN FC&amp;P VAL'!DD265),""),""))</f>
        <v/>
      </c>
      <c r="AM265" s="12" t="str">
        <f>IF(AL265="","",'[1]PERCENT ARRAY-MEAN FC&amp;P VAL'!CY265*'[1]PERCENT ARRAY-MEAN FC&amp;P VAL'!CZ265*'[1]PERCENT ARRAY-MEAN FC&amp;P VAL'!DA265-ABS('[1]PERCENT ARRAY-MEAN FC&amp;P VAL'!DB265*'[1]PERCENT ARRAY-MEAN FC&amp;P VAL'!DC265*'[1]PERCENT ARRAY-MEAN FC&amp;P VAL'!DD265))</f>
        <v/>
      </c>
      <c r="AN265" t="str">
        <f>IF(A265="","",IF('[1]Calculation genes in KEGG path'!L263&gt;='[1]Flux and Impact'!$E$1,IF(('[1]PERCENT ARRAY-MEAN FC&amp;P VAL'!DE265*'[1]PERCENT ARRAY-MEAN FC&amp;P VAL'!DF265*'[1]PERCENT ARRAY-MEAN FC&amp;P VAL'!DG265+ABS('[1]PERCENT ARRAY-MEAN FC&amp;P VAL'!DH265*'[1]PERCENT ARRAY-MEAN FC&amp;P VAL'!DI265*'[1]PERCENT ARRAY-MEAN FC&amp;P VAL'!DJ265))&gt;0,'[1]PERCENT ARRAY-MEAN FC&amp;P VAL'!DE265*'[1]PERCENT ARRAY-MEAN FC&amp;P VAL'!DF265*'[1]PERCENT ARRAY-MEAN FC&amp;P VAL'!DG265+ABS('[1]PERCENT ARRAY-MEAN FC&amp;P VAL'!DH265*'[1]PERCENT ARRAY-MEAN FC&amp;P VAL'!DI265*'[1]PERCENT ARRAY-MEAN FC&amp;P VAL'!DJ265),""),""))</f>
        <v/>
      </c>
      <c r="AO265" s="12" t="str">
        <f>IF(AN265="","",'[1]PERCENT ARRAY-MEAN FC&amp;P VAL'!DE265*'[1]PERCENT ARRAY-MEAN FC&amp;P VAL'!DF265*'[1]PERCENT ARRAY-MEAN FC&amp;P VAL'!DG265-ABS('[1]PERCENT ARRAY-MEAN FC&amp;P VAL'!DH265*'[1]PERCENT ARRAY-MEAN FC&amp;P VAL'!DI265*'[1]PERCENT ARRAY-MEAN FC&amp;P VAL'!DJ265))</f>
        <v/>
      </c>
      <c r="AP265" t="str">
        <f>IF(A265="","",IF('[1]Calculation genes in KEGG path'!L263&gt;='[1]Flux and Impact'!$E$1,IF(('[1]PERCENT ARRAY-MEAN FC&amp;P VAL'!DK265*'[1]PERCENT ARRAY-MEAN FC&amp;P VAL'!DL265*'[1]PERCENT ARRAY-MEAN FC&amp;P VAL'!DM265+ABS('[1]PERCENT ARRAY-MEAN FC&amp;P VAL'!DN265*'[1]PERCENT ARRAY-MEAN FC&amp;P VAL'!DO265*'[1]PERCENT ARRAY-MEAN FC&amp;P VAL'!DP265))&gt;0,'[1]PERCENT ARRAY-MEAN FC&amp;P VAL'!DK265*'[1]PERCENT ARRAY-MEAN FC&amp;P VAL'!DL265*'[1]PERCENT ARRAY-MEAN FC&amp;P VAL'!DM265+ABS('[1]PERCENT ARRAY-MEAN FC&amp;P VAL'!DN265*'[1]PERCENT ARRAY-MEAN FC&amp;P VAL'!DO265*'[1]PERCENT ARRAY-MEAN FC&amp;P VAL'!DP265),""),""))</f>
        <v/>
      </c>
      <c r="AQ265" s="12" t="str">
        <f>IF(AP265="","",'[1]PERCENT ARRAY-MEAN FC&amp;P VAL'!DK265*'[1]PERCENT ARRAY-MEAN FC&amp;P VAL'!DL265*'[1]PERCENT ARRAY-MEAN FC&amp;P VAL'!DM265-ABS('[1]PERCENT ARRAY-MEAN FC&amp;P VAL'!DN265*'[1]PERCENT ARRAY-MEAN FC&amp;P VAL'!DO265*'[1]PERCENT ARRAY-MEAN FC&amp;P VAL'!DP265))</f>
        <v/>
      </c>
      <c r="AR265" t="str">
        <f>IF(A265="","",IF('[1]Calculation genes in KEGG path'!L263&gt;='[1]Flux and Impact'!$E$1,IF(('[1]PERCENT ARRAY-MEAN FC&amp;P VAL'!DQ265*'[1]PERCENT ARRAY-MEAN FC&amp;P VAL'!DR265*'[1]PERCENT ARRAY-MEAN FC&amp;P VAL'!DS265+ABS('[1]PERCENT ARRAY-MEAN FC&amp;P VAL'!DT265*'[1]PERCENT ARRAY-MEAN FC&amp;P VAL'!DU265*'[1]PERCENT ARRAY-MEAN FC&amp;P VAL'!DV265))&gt;0,'[1]PERCENT ARRAY-MEAN FC&amp;P VAL'!DQ265*'[1]PERCENT ARRAY-MEAN FC&amp;P VAL'!DR265*'[1]PERCENT ARRAY-MEAN FC&amp;P VAL'!DS265+ABS('[1]PERCENT ARRAY-MEAN FC&amp;P VAL'!DT265*'[1]PERCENT ARRAY-MEAN FC&amp;P VAL'!DU265*'[1]PERCENT ARRAY-MEAN FC&amp;P VAL'!DV265),""),""))</f>
        <v/>
      </c>
      <c r="AS265" s="12" t="str">
        <f>IF(AR265="","",'[1]PERCENT ARRAY-MEAN FC&amp;P VAL'!DQ265*'[1]PERCENT ARRAY-MEAN FC&amp;P VAL'!DR265*'[1]PERCENT ARRAY-MEAN FC&amp;P VAL'!DS265-ABS('[1]PERCENT ARRAY-MEAN FC&amp;P VAL'!DT265*'[1]PERCENT ARRAY-MEAN FC&amp;P VAL'!DU265*'[1]PERCENT ARRAY-MEAN FC&amp;P VAL'!DV265))</f>
        <v/>
      </c>
      <c r="AT265" s="12" t="str">
        <f t="shared" si="13"/>
        <v/>
      </c>
      <c r="AU265" s="12" t="str">
        <f t="shared" si="14"/>
        <v/>
      </c>
    </row>
    <row r="266" spans="1:47">
      <c r="A266">
        <f>'[1]Calculation genes in KEGG path'!I264</f>
        <v>0</v>
      </c>
      <c r="B266" t="e">
        <f>IF('[1]PERCENT ARRAY-MEAN FC&amp;P VAL'!A266="","",'[1]PERCENT ARRAY-MEAN FC&amp;P VAL'!A266)</f>
        <v>#N/A</v>
      </c>
      <c r="C266" t="e">
        <f>IF('[1]PERCENT ARRAY-MEAN FC&amp;P VAL'!B266="","",'[1]PERCENT ARRAY-MEAN FC&amp;P VAL'!B266)</f>
        <v>#N/A</v>
      </c>
      <c r="D266" t="e">
        <f>IF('[1]PERCENT ARRAY-MEAN FC&amp;P VAL'!C266="","",'[1]PERCENT ARRAY-MEAN FC&amp;P VAL'!C266)</f>
        <v>#N/A</v>
      </c>
      <c r="E266" s="12">
        <f t="shared" si="12"/>
        <v>0</v>
      </c>
      <c r="F266" t="str">
        <f>IF(A266="","",IF('[1]Calculation genes in KEGG path'!L264&gt;='[1]Flux and Impact'!$E$1,IF('[1]PERCENT ARRAY-MEAN FC&amp;P VAL'!G266*'[1]PERCENT ARRAY-MEAN FC&amp;P VAL'!H266*'[1]PERCENT ARRAY-MEAN FC&amp;P VAL'!I266+ABS('[1]PERCENT ARRAY-MEAN FC&amp;P VAL'!J266*'[1]PERCENT ARRAY-MEAN FC&amp;P VAL'!K266*'[1]PERCENT ARRAY-MEAN FC&amp;P VAL'!L266)&gt;0,'[1]PERCENT ARRAY-MEAN FC&amp;P VAL'!G266*'[1]PERCENT ARRAY-MEAN FC&amp;P VAL'!H266*'[1]PERCENT ARRAY-MEAN FC&amp;P VAL'!I266+ABS('[1]PERCENT ARRAY-MEAN FC&amp;P VAL'!J266*'[1]PERCENT ARRAY-MEAN FC&amp;P VAL'!K266*'[1]PERCENT ARRAY-MEAN FC&amp;P VAL'!L266),""),""))</f>
        <v/>
      </c>
      <c r="G266" s="12" t="str">
        <f>IF(F266="","",'[1]PERCENT ARRAY-MEAN FC&amp;P VAL'!G266*'[1]PERCENT ARRAY-MEAN FC&amp;P VAL'!H266*'[1]PERCENT ARRAY-MEAN FC&amp;P VAL'!I266-ABS('[1]PERCENT ARRAY-MEAN FC&amp;P VAL'!J266*'[1]PERCENT ARRAY-MEAN FC&amp;P VAL'!K266*'[1]PERCENT ARRAY-MEAN FC&amp;P VAL'!L266))</f>
        <v/>
      </c>
      <c r="H266" t="str">
        <f>IF(A266="","",IF('[1]Calculation genes in KEGG path'!L264&gt;='[1]Flux and Impact'!$E$1,IF(('[1]PERCENT ARRAY-MEAN FC&amp;P VAL'!M266*'[1]PERCENT ARRAY-MEAN FC&amp;P VAL'!N266*'[1]PERCENT ARRAY-MEAN FC&amp;P VAL'!O266+ABS('[1]PERCENT ARRAY-MEAN FC&amp;P VAL'!P266*'[1]PERCENT ARRAY-MEAN FC&amp;P VAL'!Q266*'[1]PERCENT ARRAY-MEAN FC&amp;P VAL'!R266))&gt;0,'[1]PERCENT ARRAY-MEAN FC&amp;P VAL'!M266*'[1]PERCENT ARRAY-MEAN FC&amp;P VAL'!N266*'[1]PERCENT ARRAY-MEAN FC&amp;P VAL'!O266+ABS('[1]PERCENT ARRAY-MEAN FC&amp;P VAL'!P266*'[1]PERCENT ARRAY-MEAN FC&amp;P VAL'!Q266*'[1]PERCENT ARRAY-MEAN FC&amp;P VAL'!R266),""),""))</f>
        <v/>
      </c>
      <c r="I266" s="12" t="str">
        <f>IF(H266="","",'[1]PERCENT ARRAY-MEAN FC&amp;P VAL'!M266*'[1]PERCENT ARRAY-MEAN FC&amp;P VAL'!N266*'[1]PERCENT ARRAY-MEAN FC&amp;P VAL'!O266-ABS('[1]PERCENT ARRAY-MEAN FC&amp;P VAL'!P266*'[1]PERCENT ARRAY-MEAN FC&amp;P VAL'!Q266*'[1]PERCENT ARRAY-MEAN FC&amp;P VAL'!R266))</f>
        <v/>
      </c>
      <c r="J266" t="str">
        <f>IF(A266="","",IF('[1]Calculation genes in KEGG path'!L264&gt;='[1]Flux and Impact'!$E$1,IF(('[1]PERCENT ARRAY-MEAN FC&amp;P VAL'!S266*'[1]PERCENT ARRAY-MEAN FC&amp;P VAL'!T266*'[1]PERCENT ARRAY-MEAN FC&amp;P VAL'!U266+ABS('[1]PERCENT ARRAY-MEAN FC&amp;P VAL'!V266*'[1]PERCENT ARRAY-MEAN FC&amp;P VAL'!W266*'[1]PERCENT ARRAY-MEAN FC&amp;P VAL'!X266))&gt;0,'[1]PERCENT ARRAY-MEAN FC&amp;P VAL'!S266*'[1]PERCENT ARRAY-MEAN FC&amp;P VAL'!T266*'[1]PERCENT ARRAY-MEAN FC&amp;P VAL'!U266+ABS('[1]PERCENT ARRAY-MEAN FC&amp;P VAL'!V266*'[1]PERCENT ARRAY-MEAN FC&amp;P VAL'!W266*'[1]PERCENT ARRAY-MEAN FC&amp;P VAL'!X266),""),""))</f>
        <v/>
      </c>
      <c r="K266" s="12" t="str">
        <f>IF(J266="","",'[1]PERCENT ARRAY-MEAN FC&amp;P VAL'!S266*'[1]PERCENT ARRAY-MEAN FC&amp;P VAL'!T266*'[1]PERCENT ARRAY-MEAN FC&amp;P VAL'!U266-ABS('[1]PERCENT ARRAY-MEAN FC&amp;P VAL'!V266*'[1]PERCENT ARRAY-MEAN FC&amp;P VAL'!W266*'[1]PERCENT ARRAY-MEAN FC&amp;P VAL'!X266))</f>
        <v/>
      </c>
      <c r="L266" t="str">
        <f>IF(A266="","",IF('[1]Calculation genes in KEGG path'!L264&gt;='[1]Flux and Impact'!$E$1,IF(('[1]PERCENT ARRAY-MEAN FC&amp;P VAL'!Y266*'[1]PERCENT ARRAY-MEAN FC&amp;P VAL'!Z266*'[1]PERCENT ARRAY-MEAN FC&amp;P VAL'!AA266+ABS('[1]PERCENT ARRAY-MEAN FC&amp;P VAL'!AB266*'[1]PERCENT ARRAY-MEAN FC&amp;P VAL'!AC266*'[1]PERCENT ARRAY-MEAN FC&amp;P VAL'!AD266))&gt;0,'[1]PERCENT ARRAY-MEAN FC&amp;P VAL'!Y266*'[1]PERCENT ARRAY-MEAN FC&amp;P VAL'!Z266*'[1]PERCENT ARRAY-MEAN FC&amp;P VAL'!AA266+ABS('[1]PERCENT ARRAY-MEAN FC&amp;P VAL'!AB266*'[1]PERCENT ARRAY-MEAN FC&amp;P VAL'!AC266*'[1]PERCENT ARRAY-MEAN FC&amp;P VAL'!AD266),""),""))</f>
        <v/>
      </c>
      <c r="M266" s="12" t="str">
        <f>IF(L266="","",'[1]PERCENT ARRAY-MEAN FC&amp;P VAL'!Y266*'[1]PERCENT ARRAY-MEAN FC&amp;P VAL'!Z266*'[1]PERCENT ARRAY-MEAN FC&amp;P VAL'!AA266-ABS('[1]PERCENT ARRAY-MEAN FC&amp;P VAL'!AB266*'[1]PERCENT ARRAY-MEAN FC&amp;P VAL'!AC266*'[1]PERCENT ARRAY-MEAN FC&amp;P VAL'!AD266))</f>
        <v/>
      </c>
      <c r="N266" t="str">
        <f>IF(A266="","",IF('[1]Calculation genes in KEGG path'!L264&gt;='[1]Flux and Impact'!$E$1,IF(('[1]PERCENT ARRAY-MEAN FC&amp;P VAL'!AE266*'[1]PERCENT ARRAY-MEAN FC&amp;P VAL'!AF266*'[1]PERCENT ARRAY-MEAN FC&amp;P VAL'!AG266+ABS('[1]PERCENT ARRAY-MEAN FC&amp;P VAL'!AH266*'[1]PERCENT ARRAY-MEAN FC&amp;P VAL'!AI266*'[1]PERCENT ARRAY-MEAN FC&amp;P VAL'!AJ266))&gt;0,'[1]PERCENT ARRAY-MEAN FC&amp;P VAL'!AE266*'[1]PERCENT ARRAY-MEAN FC&amp;P VAL'!AF266*'[1]PERCENT ARRAY-MEAN FC&amp;P VAL'!AG266+ABS('[1]PERCENT ARRAY-MEAN FC&amp;P VAL'!AH266*'[1]PERCENT ARRAY-MEAN FC&amp;P VAL'!AI266*'[1]PERCENT ARRAY-MEAN FC&amp;P VAL'!AJ266),""),""))</f>
        <v/>
      </c>
      <c r="O266" s="12" t="str">
        <f>IF(N266="","",'[1]PERCENT ARRAY-MEAN FC&amp;P VAL'!AE266*'[1]PERCENT ARRAY-MEAN FC&amp;P VAL'!AF266*'[1]PERCENT ARRAY-MEAN FC&amp;P VAL'!AG266-ABS('[1]PERCENT ARRAY-MEAN FC&amp;P VAL'!AH266*'[1]PERCENT ARRAY-MEAN FC&amp;P VAL'!AI266*'[1]PERCENT ARRAY-MEAN FC&amp;P VAL'!AJ266))</f>
        <v/>
      </c>
      <c r="P266" t="str">
        <f>IF(A266="","",IF('[1]Calculation genes in KEGG path'!L264&gt;='[1]Flux and Impact'!$E$1,IF(('[1]PERCENT ARRAY-MEAN FC&amp;P VAL'!AK266*'[1]PERCENT ARRAY-MEAN FC&amp;P VAL'!AL266*'[1]PERCENT ARRAY-MEAN FC&amp;P VAL'!AM266+ABS('[1]PERCENT ARRAY-MEAN FC&amp;P VAL'!AN266*'[1]PERCENT ARRAY-MEAN FC&amp;P VAL'!AO266*'[1]PERCENT ARRAY-MEAN FC&amp;P VAL'!AP266))&gt;0,'[1]PERCENT ARRAY-MEAN FC&amp;P VAL'!AK266*'[1]PERCENT ARRAY-MEAN FC&amp;P VAL'!AL266*'[1]PERCENT ARRAY-MEAN FC&amp;P VAL'!AM266+ABS('[1]PERCENT ARRAY-MEAN FC&amp;P VAL'!AN266*'[1]PERCENT ARRAY-MEAN FC&amp;P VAL'!AO266*'[1]PERCENT ARRAY-MEAN FC&amp;P VAL'!AP266),""),""))</f>
        <v/>
      </c>
      <c r="Q266" s="12" t="str">
        <f>IF(P266="","",'[1]PERCENT ARRAY-MEAN FC&amp;P VAL'!AK266*'[1]PERCENT ARRAY-MEAN FC&amp;P VAL'!AL266*'[1]PERCENT ARRAY-MEAN FC&amp;P VAL'!AM266-ABS('[1]PERCENT ARRAY-MEAN FC&amp;P VAL'!AN266*'[1]PERCENT ARRAY-MEAN FC&amp;P VAL'!AO266*'[1]PERCENT ARRAY-MEAN FC&amp;P VAL'!AP266))</f>
        <v/>
      </c>
      <c r="R266" t="str">
        <f>IF(A266="","",IF('[1]Calculation genes in KEGG path'!L264&gt;='[1]Flux and Impact'!$E$1,IF(('[1]PERCENT ARRAY-MEAN FC&amp;P VAL'!AQ266*'[1]PERCENT ARRAY-MEAN FC&amp;P VAL'!AR266*'[1]PERCENT ARRAY-MEAN FC&amp;P VAL'!AS266+ABS('[1]PERCENT ARRAY-MEAN FC&amp;P VAL'!AT266*'[1]PERCENT ARRAY-MEAN FC&amp;P VAL'!AU266*'[1]PERCENT ARRAY-MEAN FC&amp;P VAL'!AV266))&gt;0,'[1]PERCENT ARRAY-MEAN FC&amp;P VAL'!AQ266*'[1]PERCENT ARRAY-MEAN FC&amp;P VAL'!AR266*'[1]PERCENT ARRAY-MEAN FC&amp;P VAL'!AS266+ABS('[1]PERCENT ARRAY-MEAN FC&amp;P VAL'!AT266*'[1]PERCENT ARRAY-MEAN FC&amp;P VAL'!AU266*'[1]PERCENT ARRAY-MEAN FC&amp;P VAL'!AV266),""),""))</f>
        <v/>
      </c>
      <c r="S266" s="12" t="str">
        <f>IF(R266="","",'[1]PERCENT ARRAY-MEAN FC&amp;P VAL'!AQ266*'[1]PERCENT ARRAY-MEAN FC&amp;P VAL'!AR266*'[1]PERCENT ARRAY-MEAN FC&amp;P VAL'!AS266-ABS('[1]PERCENT ARRAY-MEAN FC&amp;P VAL'!AT266*'[1]PERCENT ARRAY-MEAN FC&amp;P VAL'!AU266*'[1]PERCENT ARRAY-MEAN FC&amp;P VAL'!AV266))</f>
        <v/>
      </c>
      <c r="T266" t="str">
        <f>IF(A266="","",IF('[1]Calculation genes in KEGG path'!L264&gt;='[1]Flux and Impact'!$E$1,IF(('[1]PERCENT ARRAY-MEAN FC&amp;P VAL'!AW266*'[1]PERCENT ARRAY-MEAN FC&amp;P VAL'!AX266*'[1]PERCENT ARRAY-MEAN FC&amp;P VAL'!AY266+ABS('[1]PERCENT ARRAY-MEAN FC&amp;P VAL'!AZ266*'[1]PERCENT ARRAY-MEAN FC&amp;P VAL'!BA266*'[1]PERCENT ARRAY-MEAN FC&amp;P VAL'!BB266))&gt;0,'[1]PERCENT ARRAY-MEAN FC&amp;P VAL'!AW266*'[1]PERCENT ARRAY-MEAN FC&amp;P VAL'!AX266*'[1]PERCENT ARRAY-MEAN FC&amp;P VAL'!AY266+ABS('[1]PERCENT ARRAY-MEAN FC&amp;P VAL'!AZ266*'[1]PERCENT ARRAY-MEAN FC&amp;P VAL'!BA266*'[1]PERCENT ARRAY-MEAN FC&amp;P VAL'!BB266),""),""))</f>
        <v/>
      </c>
      <c r="U266" s="12" t="str">
        <f>IF(T266="","",'[1]PERCENT ARRAY-MEAN FC&amp;P VAL'!AW266*'[1]PERCENT ARRAY-MEAN FC&amp;P VAL'!AX266*'[1]PERCENT ARRAY-MEAN FC&amp;P VAL'!AY266-ABS('[1]PERCENT ARRAY-MEAN FC&amp;P VAL'!AZ266*'[1]PERCENT ARRAY-MEAN FC&amp;P VAL'!BA266*'[1]PERCENT ARRAY-MEAN FC&amp;P VAL'!BB266))</f>
        <v/>
      </c>
      <c r="V266" t="str">
        <f>IF(A266="","",IF('[1]Calculation genes in KEGG path'!L264&gt;='[1]Flux and Impact'!$E$1,IF(('[1]PERCENT ARRAY-MEAN FC&amp;P VAL'!BC266*'[1]PERCENT ARRAY-MEAN FC&amp;P VAL'!BD266*'[1]PERCENT ARRAY-MEAN FC&amp;P VAL'!BE266+ABS('[1]PERCENT ARRAY-MEAN FC&amp;P VAL'!BF266*'[1]PERCENT ARRAY-MEAN FC&amp;P VAL'!BG266*'[1]PERCENT ARRAY-MEAN FC&amp;P VAL'!BH266))&gt;0,'[1]PERCENT ARRAY-MEAN FC&amp;P VAL'!BC266*'[1]PERCENT ARRAY-MEAN FC&amp;P VAL'!BD266*'[1]PERCENT ARRAY-MEAN FC&amp;P VAL'!BE266+ABS('[1]PERCENT ARRAY-MEAN FC&amp;P VAL'!BF266*'[1]PERCENT ARRAY-MEAN FC&amp;P VAL'!BG266*'[1]PERCENT ARRAY-MEAN FC&amp;P VAL'!BH266),""),""))</f>
        <v/>
      </c>
      <c r="W266" s="12" t="str">
        <f>IF(V266="","",'[1]PERCENT ARRAY-MEAN FC&amp;P VAL'!BC266*'[1]PERCENT ARRAY-MEAN FC&amp;P VAL'!BD266*'[1]PERCENT ARRAY-MEAN FC&amp;P VAL'!BE266-ABS('[1]PERCENT ARRAY-MEAN FC&amp;P VAL'!BF266*'[1]PERCENT ARRAY-MEAN FC&amp;P VAL'!BG266*'[1]PERCENT ARRAY-MEAN FC&amp;P VAL'!BH266))</f>
        <v/>
      </c>
      <c r="X266" t="str">
        <f>IF(A266="","",IF('[1]Calculation genes in KEGG path'!L264&gt;='[1]Flux and Impact'!$E$1,IF(('[1]PERCENT ARRAY-MEAN FC&amp;P VAL'!BI266*'[1]PERCENT ARRAY-MEAN FC&amp;P VAL'!BJ266*'[1]PERCENT ARRAY-MEAN FC&amp;P VAL'!BK266+ABS('[1]PERCENT ARRAY-MEAN FC&amp;P VAL'!BL266*'[1]PERCENT ARRAY-MEAN FC&amp;P VAL'!BM266*'[1]PERCENT ARRAY-MEAN FC&amp;P VAL'!BN266))&gt;0,'[1]PERCENT ARRAY-MEAN FC&amp;P VAL'!BI266*'[1]PERCENT ARRAY-MEAN FC&amp;P VAL'!BJ266*'[1]PERCENT ARRAY-MEAN FC&amp;P VAL'!BK266+ABS('[1]PERCENT ARRAY-MEAN FC&amp;P VAL'!BL266*'[1]PERCENT ARRAY-MEAN FC&amp;P VAL'!BM266*'[1]PERCENT ARRAY-MEAN FC&amp;P VAL'!BN266),""),""))</f>
        <v/>
      </c>
      <c r="Y266" s="12" t="str">
        <f>IF(X266="","",'[1]PERCENT ARRAY-MEAN FC&amp;P VAL'!BI266*'[1]PERCENT ARRAY-MEAN FC&amp;P VAL'!BJ266*'[1]PERCENT ARRAY-MEAN FC&amp;P VAL'!BK266-ABS('[1]PERCENT ARRAY-MEAN FC&amp;P VAL'!BL266*'[1]PERCENT ARRAY-MEAN FC&amp;P VAL'!BM266*'[1]PERCENT ARRAY-MEAN FC&amp;P VAL'!BN266))</f>
        <v/>
      </c>
      <c r="Z266" t="str">
        <f>IF(A266="","",IF('[1]Calculation genes in KEGG path'!L264&gt;='[1]Flux and Impact'!$E$1,IF(('[1]PERCENT ARRAY-MEAN FC&amp;P VAL'!BO266*'[1]PERCENT ARRAY-MEAN FC&amp;P VAL'!BP266*'[1]PERCENT ARRAY-MEAN FC&amp;P VAL'!BQ266+ABS('[1]PERCENT ARRAY-MEAN FC&amp;P VAL'!BR266*'[1]PERCENT ARRAY-MEAN FC&amp;P VAL'!BS266*'[1]PERCENT ARRAY-MEAN FC&amp;P VAL'!BT266))&gt;0,'[1]PERCENT ARRAY-MEAN FC&amp;P VAL'!BO266*'[1]PERCENT ARRAY-MEAN FC&amp;P VAL'!BP266*'[1]PERCENT ARRAY-MEAN FC&amp;P VAL'!BQ266+ABS('[1]PERCENT ARRAY-MEAN FC&amp;P VAL'!BR266*'[1]PERCENT ARRAY-MEAN FC&amp;P VAL'!BS266*'[1]PERCENT ARRAY-MEAN FC&amp;P VAL'!BT266),""),""))</f>
        <v/>
      </c>
      <c r="AA266" s="12" t="str">
        <f>IF(Z266="","",'[1]PERCENT ARRAY-MEAN FC&amp;P VAL'!BO266*'[1]PERCENT ARRAY-MEAN FC&amp;P VAL'!BP266*'[1]PERCENT ARRAY-MEAN FC&amp;P VAL'!BQ266-ABS('[1]PERCENT ARRAY-MEAN FC&amp;P VAL'!BR266*'[1]PERCENT ARRAY-MEAN FC&amp;P VAL'!BS266*'[1]PERCENT ARRAY-MEAN FC&amp;P VAL'!BT266))</f>
        <v/>
      </c>
      <c r="AB266" t="str">
        <f>IF(A266="","",IF('[1]Calculation genes in KEGG path'!L264&gt;='[1]Flux and Impact'!$E$1,IF(('[1]PERCENT ARRAY-MEAN FC&amp;P VAL'!BU266*'[1]PERCENT ARRAY-MEAN FC&amp;P VAL'!BV266*'[1]PERCENT ARRAY-MEAN FC&amp;P VAL'!BW266+ABS('[1]PERCENT ARRAY-MEAN FC&amp;P VAL'!BX266*'[1]PERCENT ARRAY-MEAN FC&amp;P VAL'!BY266*'[1]PERCENT ARRAY-MEAN FC&amp;P VAL'!BZ266))&gt;0,'[1]PERCENT ARRAY-MEAN FC&amp;P VAL'!BU266*'[1]PERCENT ARRAY-MEAN FC&amp;P VAL'!BV266*'[1]PERCENT ARRAY-MEAN FC&amp;P VAL'!BW266+ABS('[1]PERCENT ARRAY-MEAN FC&amp;P VAL'!BX266*'[1]PERCENT ARRAY-MEAN FC&amp;P VAL'!BY266*'[1]PERCENT ARRAY-MEAN FC&amp;P VAL'!BZ266),""),""))</f>
        <v/>
      </c>
      <c r="AC266" s="12" t="str">
        <f>IF(AB266="","",'[1]PERCENT ARRAY-MEAN FC&amp;P VAL'!BU266*'[1]PERCENT ARRAY-MEAN FC&amp;P VAL'!BV266*'[1]PERCENT ARRAY-MEAN FC&amp;P VAL'!BW266-ABS('[1]PERCENT ARRAY-MEAN FC&amp;P VAL'!BX266*'[1]PERCENT ARRAY-MEAN FC&amp;P VAL'!BY266*'[1]PERCENT ARRAY-MEAN FC&amp;P VAL'!BZ266))</f>
        <v/>
      </c>
      <c r="AD266" t="str">
        <f>IF(A266="","",IF('[1]Calculation genes in KEGG path'!L264&gt;='[1]Flux and Impact'!$E$1,IF(('[1]PERCENT ARRAY-MEAN FC&amp;P VAL'!CA266*'[1]PERCENT ARRAY-MEAN FC&amp;P VAL'!CB266*'[1]PERCENT ARRAY-MEAN FC&amp;P VAL'!CC266+ABS('[1]PERCENT ARRAY-MEAN FC&amp;P VAL'!CD266*'[1]PERCENT ARRAY-MEAN FC&amp;P VAL'!CE266*'[1]PERCENT ARRAY-MEAN FC&amp;P VAL'!CF266))&gt;0,'[1]PERCENT ARRAY-MEAN FC&amp;P VAL'!CA266*'[1]PERCENT ARRAY-MEAN FC&amp;P VAL'!CB266*'[1]PERCENT ARRAY-MEAN FC&amp;P VAL'!CC266+ABS('[1]PERCENT ARRAY-MEAN FC&amp;P VAL'!CD266*'[1]PERCENT ARRAY-MEAN FC&amp;P VAL'!CE266*'[1]PERCENT ARRAY-MEAN FC&amp;P VAL'!CF266),""),""))</f>
        <v/>
      </c>
      <c r="AE266" s="12" t="str">
        <f>IF(AD266="","",'[1]PERCENT ARRAY-MEAN FC&amp;P VAL'!CA266*'[1]PERCENT ARRAY-MEAN FC&amp;P VAL'!CB266*'[1]PERCENT ARRAY-MEAN FC&amp;P VAL'!CC266-ABS('[1]PERCENT ARRAY-MEAN FC&amp;P VAL'!CD266*'[1]PERCENT ARRAY-MEAN FC&amp;P VAL'!CE266*'[1]PERCENT ARRAY-MEAN FC&amp;P VAL'!CF266))</f>
        <v/>
      </c>
      <c r="AF266" t="str">
        <f>IF(A266="","",IF('[1]Calculation genes in KEGG path'!L264&gt;='[1]Flux and Impact'!$E$1,IF(('[1]PERCENT ARRAY-MEAN FC&amp;P VAL'!CG266*'[1]PERCENT ARRAY-MEAN FC&amp;P VAL'!CH266*'[1]PERCENT ARRAY-MEAN FC&amp;P VAL'!CI266+ABS('[1]PERCENT ARRAY-MEAN FC&amp;P VAL'!CJ266*'[1]PERCENT ARRAY-MEAN FC&amp;P VAL'!CK266*'[1]PERCENT ARRAY-MEAN FC&amp;P VAL'!CL266))&gt;0,'[1]PERCENT ARRAY-MEAN FC&amp;P VAL'!CG266*'[1]PERCENT ARRAY-MEAN FC&amp;P VAL'!CH266*'[1]PERCENT ARRAY-MEAN FC&amp;P VAL'!CI266+ABS('[1]PERCENT ARRAY-MEAN FC&amp;P VAL'!CJ266*'[1]PERCENT ARRAY-MEAN FC&amp;P VAL'!CK266*'[1]PERCENT ARRAY-MEAN FC&amp;P VAL'!CL266),""),""))</f>
        <v/>
      </c>
      <c r="AG266" s="12" t="str">
        <f>IF(AF266="","",'[1]PERCENT ARRAY-MEAN FC&amp;P VAL'!CG266*'[1]PERCENT ARRAY-MEAN FC&amp;P VAL'!CH266*'[1]PERCENT ARRAY-MEAN FC&amp;P VAL'!CI266-ABS('[1]PERCENT ARRAY-MEAN FC&amp;P VAL'!CJ266*'[1]PERCENT ARRAY-MEAN FC&amp;P VAL'!CK266*'[1]PERCENT ARRAY-MEAN FC&amp;P VAL'!CL266))</f>
        <v/>
      </c>
      <c r="AH266" t="str">
        <f>IF(A266="","",IF('[1]Calculation genes in KEGG path'!L264&gt;='[1]Flux and Impact'!$E$1,IF(('[1]PERCENT ARRAY-MEAN FC&amp;P VAL'!CM266*'[1]PERCENT ARRAY-MEAN FC&amp;P VAL'!CN266*'[1]PERCENT ARRAY-MEAN FC&amp;P VAL'!CO266+ABS('[1]PERCENT ARRAY-MEAN FC&amp;P VAL'!CP266*'[1]PERCENT ARRAY-MEAN FC&amp;P VAL'!CQ266*'[1]PERCENT ARRAY-MEAN FC&amp;P VAL'!CR266))&gt;0,'[1]PERCENT ARRAY-MEAN FC&amp;P VAL'!CM266*'[1]PERCENT ARRAY-MEAN FC&amp;P VAL'!CN266*'[1]PERCENT ARRAY-MEAN FC&amp;P VAL'!CO266+ABS('[1]PERCENT ARRAY-MEAN FC&amp;P VAL'!CP266*'[1]PERCENT ARRAY-MEAN FC&amp;P VAL'!CQ266*'[1]PERCENT ARRAY-MEAN FC&amp;P VAL'!CR266),""),""))</f>
        <v/>
      </c>
      <c r="AI266" s="12" t="str">
        <f>IF(AH266="","",'[1]PERCENT ARRAY-MEAN FC&amp;P VAL'!CM266*'[1]PERCENT ARRAY-MEAN FC&amp;P VAL'!CN266*'[1]PERCENT ARRAY-MEAN FC&amp;P VAL'!CO266-ABS('[1]PERCENT ARRAY-MEAN FC&amp;P VAL'!CP266*'[1]PERCENT ARRAY-MEAN FC&amp;P VAL'!CQ266*'[1]PERCENT ARRAY-MEAN FC&amp;P VAL'!CR266))</f>
        <v/>
      </c>
      <c r="AJ266" t="str">
        <f>IF(A266="","",IF('[1]Calculation genes in KEGG path'!L264&gt;='[1]Flux and Impact'!$E$1,IF(('[1]PERCENT ARRAY-MEAN FC&amp;P VAL'!CS266*'[1]PERCENT ARRAY-MEAN FC&amp;P VAL'!CT266*'[1]PERCENT ARRAY-MEAN FC&amp;P VAL'!CU266+ABS('[1]PERCENT ARRAY-MEAN FC&amp;P VAL'!CV266*'[1]PERCENT ARRAY-MEAN FC&amp;P VAL'!CW266*'[1]PERCENT ARRAY-MEAN FC&amp;P VAL'!CX266))&gt;0,'[1]PERCENT ARRAY-MEAN FC&amp;P VAL'!CS266*'[1]PERCENT ARRAY-MEAN FC&amp;P VAL'!CT266*'[1]PERCENT ARRAY-MEAN FC&amp;P VAL'!CU266+ABS('[1]PERCENT ARRAY-MEAN FC&amp;P VAL'!CV266*'[1]PERCENT ARRAY-MEAN FC&amp;P VAL'!CW266*'[1]PERCENT ARRAY-MEAN FC&amp;P VAL'!CX266),""),""))</f>
        <v/>
      </c>
      <c r="AK266" s="12" t="str">
        <f>IF(AJ266="","",'[1]PERCENT ARRAY-MEAN FC&amp;P VAL'!CS266*'[1]PERCENT ARRAY-MEAN FC&amp;P VAL'!CT266*'[1]PERCENT ARRAY-MEAN FC&amp;P VAL'!CU266-ABS('[1]PERCENT ARRAY-MEAN FC&amp;P VAL'!CV266*'[1]PERCENT ARRAY-MEAN FC&amp;P VAL'!CW266*'[1]PERCENT ARRAY-MEAN FC&amp;P VAL'!CX266))</f>
        <v/>
      </c>
      <c r="AL266" t="str">
        <f>IF(A266="","",IF('[1]Calculation genes in KEGG path'!L264&gt;='[1]Flux and Impact'!$E$1,IF(('[1]PERCENT ARRAY-MEAN FC&amp;P VAL'!CY266*'[1]PERCENT ARRAY-MEAN FC&amp;P VAL'!CZ266*'[1]PERCENT ARRAY-MEAN FC&amp;P VAL'!DA266+ABS('[1]PERCENT ARRAY-MEAN FC&amp;P VAL'!DB266*'[1]PERCENT ARRAY-MEAN FC&amp;P VAL'!DC266*'[1]PERCENT ARRAY-MEAN FC&amp;P VAL'!DD266))&gt;0,'[1]PERCENT ARRAY-MEAN FC&amp;P VAL'!CY266*'[1]PERCENT ARRAY-MEAN FC&amp;P VAL'!CZ266*'[1]PERCENT ARRAY-MEAN FC&amp;P VAL'!DA266+ABS('[1]PERCENT ARRAY-MEAN FC&amp;P VAL'!DB266*'[1]PERCENT ARRAY-MEAN FC&amp;P VAL'!DC266*'[1]PERCENT ARRAY-MEAN FC&amp;P VAL'!DD266),""),""))</f>
        <v/>
      </c>
      <c r="AM266" s="12" t="str">
        <f>IF(AL266="","",'[1]PERCENT ARRAY-MEAN FC&amp;P VAL'!CY266*'[1]PERCENT ARRAY-MEAN FC&amp;P VAL'!CZ266*'[1]PERCENT ARRAY-MEAN FC&amp;P VAL'!DA266-ABS('[1]PERCENT ARRAY-MEAN FC&amp;P VAL'!DB266*'[1]PERCENT ARRAY-MEAN FC&amp;P VAL'!DC266*'[1]PERCENT ARRAY-MEAN FC&amp;P VAL'!DD266))</f>
        <v/>
      </c>
      <c r="AN266" t="str">
        <f>IF(A266="","",IF('[1]Calculation genes in KEGG path'!L264&gt;='[1]Flux and Impact'!$E$1,IF(('[1]PERCENT ARRAY-MEAN FC&amp;P VAL'!DE266*'[1]PERCENT ARRAY-MEAN FC&amp;P VAL'!DF266*'[1]PERCENT ARRAY-MEAN FC&amp;P VAL'!DG266+ABS('[1]PERCENT ARRAY-MEAN FC&amp;P VAL'!DH266*'[1]PERCENT ARRAY-MEAN FC&amp;P VAL'!DI266*'[1]PERCENT ARRAY-MEAN FC&amp;P VAL'!DJ266))&gt;0,'[1]PERCENT ARRAY-MEAN FC&amp;P VAL'!DE266*'[1]PERCENT ARRAY-MEAN FC&amp;P VAL'!DF266*'[1]PERCENT ARRAY-MEAN FC&amp;P VAL'!DG266+ABS('[1]PERCENT ARRAY-MEAN FC&amp;P VAL'!DH266*'[1]PERCENT ARRAY-MEAN FC&amp;P VAL'!DI266*'[1]PERCENT ARRAY-MEAN FC&amp;P VAL'!DJ266),""),""))</f>
        <v/>
      </c>
      <c r="AO266" s="12" t="str">
        <f>IF(AN266="","",'[1]PERCENT ARRAY-MEAN FC&amp;P VAL'!DE266*'[1]PERCENT ARRAY-MEAN FC&amp;P VAL'!DF266*'[1]PERCENT ARRAY-MEAN FC&amp;P VAL'!DG266-ABS('[1]PERCENT ARRAY-MEAN FC&amp;P VAL'!DH266*'[1]PERCENT ARRAY-MEAN FC&amp;P VAL'!DI266*'[1]PERCENT ARRAY-MEAN FC&amp;P VAL'!DJ266))</f>
        <v/>
      </c>
      <c r="AP266" t="str">
        <f>IF(A266="","",IF('[1]Calculation genes in KEGG path'!L264&gt;='[1]Flux and Impact'!$E$1,IF(('[1]PERCENT ARRAY-MEAN FC&amp;P VAL'!DK266*'[1]PERCENT ARRAY-MEAN FC&amp;P VAL'!DL266*'[1]PERCENT ARRAY-MEAN FC&amp;P VAL'!DM266+ABS('[1]PERCENT ARRAY-MEAN FC&amp;P VAL'!DN266*'[1]PERCENT ARRAY-MEAN FC&amp;P VAL'!DO266*'[1]PERCENT ARRAY-MEAN FC&amp;P VAL'!DP266))&gt;0,'[1]PERCENT ARRAY-MEAN FC&amp;P VAL'!DK266*'[1]PERCENT ARRAY-MEAN FC&amp;P VAL'!DL266*'[1]PERCENT ARRAY-MEAN FC&amp;P VAL'!DM266+ABS('[1]PERCENT ARRAY-MEAN FC&amp;P VAL'!DN266*'[1]PERCENT ARRAY-MEAN FC&amp;P VAL'!DO266*'[1]PERCENT ARRAY-MEAN FC&amp;P VAL'!DP266),""),""))</f>
        <v/>
      </c>
      <c r="AQ266" s="12" t="str">
        <f>IF(AP266="","",'[1]PERCENT ARRAY-MEAN FC&amp;P VAL'!DK266*'[1]PERCENT ARRAY-MEAN FC&amp;P VAL'!DL266*'[1]PERCENT ARRAY-MEAN FC&amp;P VAL'!DM266-ABS('[1]PERCENT ARRAY-MEAN FC&amp;P VAL'!DN266*'[1]PERCENT ARRAY-MEAN FC&amp;P VAL'!DO266*'[1]PERCENT ARRAY-MEAN FC&amp;P VAL'!DP266))</f>
        <v/>
      </c>
      <c r="AR266" t="str">
        <f>IF(A266="","",IF('[1]Calculation genes in KEGG path'!L264&gt;='[1]Flux and Impact'!$E$1,IF(('[1]PERCENT ARRAY-MEAN FC&amp;P VAL'!DQ266*'[1]PERCENT ARRAY-MEAN FC&amp;P VAL'!DR266*'[1]PERCENT ARRAY-MEAN FC&amp;P VAL'!DS266+ABS('[1]PERCENT ARRAY-MEAN FC&amp;P VAL'!DT266*'[1]PERCENT ARRAY-MEAN FC&amp;P VAL'!DU266*'[1]PERCENT ARRAY-MEAN FC&amp;P VAL'!DV266))&gt;0,'[1]PERCENT ARRAY-MEAN FC&amp;P VAL'!DQ266*'[1]PERCENT ARRAY-MEAN FC&amp;P VAL'!DR266*'[1]PERCENT ARRAY-MEAN FC&amp;P VAL'!DS266+ABS('[1]PERCENT ARRAY-MEAN FC&amp;P VAL'!DT266*'[1]PERCENT ARRAY-MEAN FC&amp;P VAL'!DU266*'[1]PERCENT ARRAY-MEAN FC&amp;P VAL'!DV266),""),""))</f>
        <v/>
      </c>
      <c r="AS266" s="12" t="str">
        <f>IF(AR266="","",'[1]PERCENT ARRAY-MEAN FC&amp;P VAL'!DQ266*'[1]PERCENT ARRAY-MEAN FC&amp;P VAL'!DR266*'[1]PERCENT ARRAY-MEAN FC&amp;P VAL'!DS266-ABS('[1]PERCENT ARRAY-MEAN FC&amp;P VAL'!DT266*'[1]PERCENT ARRAY-MEAN FC&amp;P VAL'!DU266*'[1]PERCENT ARRAY-MEAN FC&amp;P VAL'!DV266))</f>
        <v/>
      </c>
      <c r="AT266" s="12" t="str">
        <f t="shared" si="13"/>
        <v/>
      </c>
      <c r="AU266" s="12" t="str">
        <f t="shared" si="14"/>
        <v/>
      </c>
    </row>
    <row r="267" spans="1:47">
      <c r="A267">
        <f>'[1]Calculation genes in KEGG path'!I265</f>
        <v>0</v>
      </c>
      <c r="B267" t="e">
        <f>IF('[1]PERCENT ARRAY-MEAN FC&amp;P VAL'!A267="","",'[1]PERCENT ARRAY-MEAN FC&amp;P VAL'!A267)</f>
        <v>#N/A</v>
      </c>
      <c r="C267" t="e">
        <f>IF('[1]PERCENT ARRAY-MEAN FC&amp;P VAL'!B267="","",'[1]PERCENT ARRAY-MEAN FC&amp;P VAL'!B267)</f>
        <v>#N/A</v>
      </c>
      <c r="D267" t="e">
        <f>IF('[1]PERCENT ARRAY-MEAN FC&amp;P VAL'!C267="","",'[1]PERCENT ARRAY-MEAN FC&amp;P VAL'!C267)</f>
        <v>#N/A</v>
      </c>
      <c r="E267" s="12">
        <f t="shared" si="12"/>
        <v>0</v>
      </c>
      <c r="F267" t="str">
        <f>IF(A267="","",IF('[1]Calculation genes in KEGG path'!L265&gt;='[1]Flux and Impact'!$E$1,IF('[1]PERCENT ARRAY-MEAN FC&amp;P VAL'!G267*'[1]PERCENT ARRAY-MEAN FC&amp;P VAL'!H267*'[1]PERCENT ARRAY-MEAN FC&amp;P VAL'!I267+ABS('[1]PERCENT ARRAY-MEAN FC&amp;P VAL'!J267*'[1]PERCENT ARRAY-MEAN FC&amp;P VAL'!K267*'[1]PERCENT ARRAY-MEAN FC&amp;P VAL'!L267)&gt;0,'[1]PERCENT ARRAY-MEAN FC&amp;P VAL'!G267*'[1]PERCENT ARRAY-MEAN FC&amp;P VAL'!H267*'[1]PERCENT ARRAY-MEAN FC&amp;P VAL'!I267+ABS('[1]PERCENT ARRAY-MEAN FC&amp;P VAL'!J267*'[1]PERCENT ARRAY-MEAN FC&amp;P VAL'!K267*'[1]PERCENT ARRAY-MEAN FC&amp;P VAL'!L267),""),""))</f>
        <v/>
      </c>
      <c r="G267" s="12" t="str">
        <f>IF(F267="","",'[1]PERCENT ARRAY-MEAN FC&amp;P VAL'!G267*'[1]PERCENT ARRAY-MEAN FC&amp;P VAL'!H267*'[1]PERCENT ARRAY-MEAN FC&amp;P VAL'!I267-ABS('[1]PERCENT ARRAY-MEAN FC&amp;P VAL'!J267*'[1]PERCENT ARRAY-MEAN FC&amp;P VAL'!K267*'[1]PERCENT ARRAY-MEAN FC&amp;P VAL'!L267))</f>
        <v/>
      </c>
      <c r="H267" t="str">
        <f>IF(A267="","",IF('[1]Calculation genes in KEGG path'!L265&gt;='[1]Flux and Impact'!$E$1,IF(('[1]PERCENT ARRAY-MEAN FC&amp;P VAL'!M267*'[1]PERCENT ARRAY-MEAN FC&amp;P VAL'!N267*'[1]PERCENT ARRAY-MEAN FC&amp;P VAL'!O267+ABS('[1]PERCENT ARRAY-MEAN FC&amp;P VAL'!P267*'[1]PERCENT ARRAY-MEAN FC&amp;P VAL'!Q267*'[1]PERCENT ARRAY-MEAN FC&amp;P VAL'!R267))&gt;0,'[1]PERCENT ARRAY-MEAN FC&amp;P VAL'!M267*'[1]PERCENT ARRAY-MEAN FC&amp;P VAL'!N267*'[1]PERCENT ARRAY-MEAN FC&amp;P VAL'!O267+ABS('[1]PERCENT ARRAY-MEAN FC&amp;P VAL'!P267*'[1]PERCENT ARRAY-MEAN FC&amp;P VAL'!Q267*'[1]PERCENT ARRAY-MEAN FC&amp;P VAL'!R267),""),""))</f>
        <v/>
      </c>
      <c r="I267" s="12" t="str">
        <f>IF(H267="","",'[1]PERCENT ARRAY-MEAN FC&amp;P VAL'!M267*'[1]PERCENT ARRAY-MEAN FC&amp;P VAL'!N267*'[1]PERCENT ARRAY-MEAN FC&amp;P VAL'!O267-ABS('[1]PERCENT ARRAY-MEAN FC&amp;P VAL'!P267*'[1]PERCENT ARRAY-MEAN FC&amp;P VAL'!Q267*'[1]PERCENT ARRAY-MEAN FC&amp;P VAL'!R267))</f>
        <v/>
      </c>
      <c r="J267" t="str">
        <f>IF(A267="","",IF('[1]Calculation genes in KEGG path'!L265&gt;='[1]Flux and Impact'!$E$1,IF(('[1]PERCENT ARRAY-MEAN FC&amp;P VAL'!S267*'[1]PERCENT ARRAY-MEAN FC&amp;P VAL'!T267*'[1]PERCENT ARRAY-MEAN FC&amp;P VAL'!U267+ABS('[1]PERCENT ARRAY-MEAN FC&amp;P VAL'!V267*'[1]PERCENT ARRAY-MEAN FC&amp;P VAL'!W267*'[1]PERCENT ARRAY-MEAN FC&amp;P VAL'!X267))&gt;0,'[1]PERCENT ARRAY-MEAN FC&amp;P VAL'!S267*'[1]PERCENT ARRAY-MEAN FC&amp;P VAL'!T267*'[1]PERCENT ARRAY-MEAN FC&amp;P VAL'!U267+ABS('[1]PERCENT ARRAY-MEAN FC&amp;P VAL'!V267*'[1]PERCENT ARRAY-MEAN FC&amp;P VAL'!W267*'[1]PERCENT ARRAY-MEAN FC&amp;P VAL'!X267),""),""))</f>
        <v/>
      </c>
      <c r="K267" s="12" t="str">
        <f>IF(J267="","",'[1]PERCENT ARRAY-MEAN FC&amp;P VAL'!S267*'[1]PERCENT ARRAY-MEAN FC&amp;P VAL'!T267*'[1]PERCENT ARRAY-MEAN FC&amp;P VAL'!U267-ABS('[1]PERCENT ARRAY-MEAN FC&amp;P VAL'!V267*'[1]PERCENT ARRAY-MEAN FC&amp;P VAL'!W267*'[1]PERCENT ARRAY-MEAN FC&amp;P VAL'!X267))</f>
        <v/>
      </c>
      <c r="L267" t="str">
        <f>IF(A267="","",IF('[1]Calculation genes in KEGG path'!L265&gt;='[1]Flux and Impact'!$E$1,IF(('[1]PERCENT ARRAY-MEAN FC&amp;P VAL'!Y267*'[1]PERCENT ARRAY-MEAN FC&amp;P VAL'!Z267*'[1]PERCENT ARRAY-MEAN FC&amp;P VAL'!AA267+ABS('[1]PERCENT ARRAY-MEAN FC&amp;P VAL'!AB267*'[1]PERCENT ARRAY-MEAN FC&amp;P VAL'!AC267*'[1]PERCENT ARRAY-MEAN FC&amp;P VAL'!AD267))&gt;0,'[1]PERCENT ARRAY-MEAN FC&amp;P VAL'!Y267*'[1]PERCENT ARRAY-MEAN FC&amp;P VAL'!Z267*'[1]PERCENT ARRAY-MEAN FC&amp;P VAL'!AA267+ABS('[1]PERCENT ARRAY-MEAN FC&amp;P VAL'!AB267*'[1]PERCENT ARRAY-MEAN FC&amp;P VAL'!AC267*'[1]PERCENT ARRAY-MEAN FC&amp;P VAL'!AD267),""),""))</f>
        <v/>
      </c>
      <c r="M267" s="12" t="str">
        <f>IF(L267="","",'[1]PERCENT ARRAY-MEAN FC&amp;P VAL'!Y267*'[1]PERCENT ARRAY-MEAN FC&amp;P VAL'!Z267*'[1]PERCENT ARRAY-MEAN FC&amp;P VAL'!AA267-ABS('[1]PERCENT ARRAY-MEAN FC&amp;P VAL'!AB267*'[1]PERCENT ARRAY-MEAN FC&amp;P VAL'!AC267*'[1]PERCENT ARRAY-MEAN FC&amp;P VAL'!AD267))</f>
        <v/>
      </c>
      <c r="N267" t="str">
        <f>IF(A267="","",IF('[1]Calculation genes in KEGG path'!L265&gt;='[1]Flux and Impact'!$E$1,IF(('[1]PERCENT ARRAY-MEAN FC&amp;P VAL'!AE267*'[1]PERCENT ARRAY-MEAN FC&amp;P VAL'!AF267*'[1]PERCENT ARRAY-MEAN FC&amp;P VAL'!AG267+ABS('[1]PERCENT ARRAY-MEAN FC&amp;P VAL'!AH267*'[1]PERCENT ARRAY-MEAN FC&amp;P VAL'!AI267*'[1]PERCENT ARRAY-MEAN FC&amp;P VAL'!AJ267))&gt;0,'[1]PERCENT ARRAY-MEAN FC&amp;P VAL'!AE267*'[1]PERCENT ARRAY-MEAN FC&amp;P VAL'!AF267*'[1]PERCENT ARRAY-MEAN FC&amp;P VAL'!AG267+ABS('[1]PERCENT ARRAY-MEAN FC&amp;P VAL'!AH267*'[1]PERCENT ARRAY-MEAN FC&amp;P VAL'!AI267*'[1]PERCENT ARRAY-MEAN FC&amp;P VAL'!AJ267),""),""))</f>
        <v/>
      </c>
      <c r="O267" s="12" t="str">
        <f>IF(N267="","",'[1]PERCENT ARRAY-MEAN FC&amp;P VAL'!AE267*'[1]PERCENT ARRAY-MEAN FC&amp;P VAL'!AF267*'[1]PERCENT ARRAY-MEAN FC&amp;P VAL'!AG267-ABS('[1]PERCENT ARRAY-MEAN FC&amp;P VAL'!AH267*'[1]PERCENT ARRAY-MEAN FC&amp;P VAL'!AI267*'[1]PERCENT ARRAY-MEAN FC&amp;P VAL'!AJ267))</f>
        <v/>
      </c>
      <c r="P267" t="str">
        <f>IF(A267="","",IF('[1]Calculation genes in KEGG path'!L265&gt;='[1]Flux and Impact'!$E$1,IF(('[1]PERCENT ARRAY-MEAN FC&amp;P VAL'!AK267*'[1]PERCENT ARRAY-MEAN FC&amp;P VAL'!AL267*'[1]PERCENT ARRAY-MEAN FC&amp;P VAL'!AM267+ABS('[1]PERCENT ARRAY-MEAN FC&amp;P VAL'!AN267*'[1]PERCENT ARRAY-MEAN FC&amp;P VAL'!AO267*'[1]PERCENT ARRAY-MEAN FC&amp;P VAL'!AP267))&gt;0,'[1]PERCENT ARRAY-MEAN FC&amp;P VAL'!AK267*'[1]PERCENT ARRAY-MEAN FC&amp;P VAL'!AL267*'[1]PERCENT ARRAY-MEAN FC&amp;P VAL'!AM267+ABS('[1]PERCENT ARRAY-MEAN FC&amp;P VAL'!AN267*'[1]PERCENT ARRAY-MEAN FC&amp;P VAL'!AO267*'[1]PERCENT ARRAY-MEAN FC&amp;P VAL'!AP267),""),""))</f>
        <v/>
      </c>
      <c r="Q267" s="12" t="str">
        <f>IF(P267="","",'[1]PERCENT ARRAY-MEAN FC&amp;P VAL'!AK267*'[1]PERCENT ARRAY-MEAN FC&amp;P VAL'!AL267*'[1]PERCENT ARRAY-MEAN FC&amp;P VAL'!AM267-ABS('[1]PERCENT ARRAY-MEAN FC&amp;P VAL'!AN267*'[1]PERCENT ARRAY-MEAN FC&amp;P VAL'!AO267*'[1]PERCENT ARRAY-MEAN FC&amp;P VAL'!AP267))</f>
        <v/>
      </c>
      <c r="R267" t="str">
        <f>IF(A267="","",IF('[1]Calculation genes in KEGG path'!L265&gt;='[1]Flux and Impact'!$E$1,IF(('[1]PERCENT ARRAY-MEAN FC&amp;P VAL'!AQ267*'[1]PERCENT ARRAY-MEAN FC&amp;P VAL'!AR267*'[1]PERCENT ARRAY-MEAN FC&amp;P VAL'!AS267+ABS('[1]PERCENT ARRAY-MEAN FC&amp;P VAL'!AT267*'[1]PERCENT ARRAY-MEAN FC&amp;P VAL'!AU267*'[1]PERCENT ARRAY-MEAN FC&amp;P VAL'!AV267))&gt;0,'[1]PERCENT ARRAY-MEAN FC&amp;P VAL'!AQ267*'[1]PERCENT ARRAY-MEAN FC&amp;P VAL'!AR267*'[1]PERCENT ARRAY-MEAN FC&amp;P VAL'!AS267+ABS('[1]PERCENT ARRAY-MEAN FC&amp;P VAL'!AT267*'[1]PERCENT ARRAY-MEAN FC&amp;P VAL'!AU267*'[1]PERCENT ARRAY-MEAN FC&amp;P VAL'!AV267),""),""))</f>
        <v/>
      </c>
      <c r="S267" s="12" t="str">
        <f>IF(R267="","",'[1]PERCENT ARRAY-MEAN FC&amp;P VAL'!AQ267*'[1]PERCENT ARRAY-MEAN FC&amp;P VAL'!AR267*'[1]PERCENT ARRAY-MEAN FC&amp;P VAL'!AS267-ABS('[1]PERCENT ARRAY-MEAN FC&amp;P VAL'!AT267*'[1]PERCENT ARRAY-MEAN FC&amp;P VAL'!AU267*'[1]PERCENT ARRAY-MEAN FC&amp;P VAL'!AV267))</f>
        <v/>
      </c>
      <c r="T267" t="str">
        <f>IF(A267="","",IF('[1]Calculation genes in KEGG path'!L265&gt;='[1]Flux and Impact'!$E$1,IF(('[1]PERCENT ARRAY-MEAN FC&amp;P VAL'!AW267*'[1]PERCENT ARRAY-MEAN FC&amp;P VAL'!AX267*'[1]PERCENT ARRAY-MEAN FC&amp;P VAL'!AY267+ABS('[1]PERCENT ARRAY-MEAN FC&amp;P VAL'!AZ267*'[1]PERCENT ARRAY-MEAN FC&amp;P VAL'!BA267*'[1]PERCENT ARRAY-MEAN FC&amp;P VAL'!BB267))&gt;0,'[1]PERCENT ARRAY-MEAN FC&amp;P VAL'!AW267*'[1]PERCENT ARRAY-MEAN FC&amp;P VAL'!AX267*'[1]PERCENT ARRAY-MEAN FC&amp;P VAL'!AY267+ABS('[1]PERCENT ARRAY-MEAN FC&amp;P VAL'!AZ267*'[1]PERCENT ARRAY-MEAN FC&amp;P VAL'!BA267*'[1]PERCENT ARRAY-MEAN FC&amp;P VAL'!BB267),""),""))</f>
        <v/>
      </c>
      <c r="U267" s="12" t="str">
        <f>IF(T267="","",'[1]PERCENT ARRAY-MEAN FC&amp;P VAL'!AW267*'[1]PERCENT ARRAY-MEAN FC&amp;P VAL'!AX267*'[1]PERCENT ARRAY-MEAN FC&amp;P VAL'!AY267-ABS('[1]PERCENT ARRAY-MEAN FC&amp;P VAL'!AZ267*'[1]PERCENT ARRAY-MEAN FC&amp;P VAL'!BA267*'[1]PERCENT ARRAY-MEAN FC&amp;P VAL'!BB267))</f>
        <v/>
      </c>
      <c r="V267" t="str">
        <f>IF(A267="","",IF('[1]Calculation genes in KEGG path'!L265&gt;='[1]Flux and Impact'!$E$1,IF(('[1]PERCENT ARRAY-MEAN FC&amp;P VAL'!BC267*'[1]PERCENT ARRAY-MEAN FC&amp;P VAL'!BD267*'[1]PERCENT ARRAY-MEAN FC&amp;P VAL'!BE267+ABS('[1]PERCENT ARRAY-MEAN FC&amp;P VAL'!BF267*'[1]PERCENT ARRAY-MEAN FC&amp;P VAL'!BG267*'[1]PERCENT ARRAY-MEAN FC&amp;P VAL'!BH267))&gt;0,'[1]PERCENT ARRAY-MEAN FC&amp;P VAL'!BC267*'[1]PERCENT ARRAY-MEAN FC&amp;P VAL'!BD267*'[1]PERCENT ARRAY-MEAN FC&amp;P VAL'!BE267+ABS('[1]PERCENT ARRAY-MEAN FC&amp;P VAL'!BF267*'[1]PERCENT ARRAY-MEAN FC&amp;P VAL'!BG267*'[1]PERCENT ARRAY-MEAN FC&amp;P VAL'!BH267),""),""))</f>
        <v/>
      </c>
      <c r="W267" s="12" t="str">
        <f>IF(V267="","",'[1]PERCENT ARRAY-MEAN FC&amp;P VAL'!BC267*'[1]PERCENT ARRAY-MEAN FC&amp;P VAL'!BD267*'[1]PERCENT ARRAY-MEAN FC&amp;P VAL'!BE267-ABS('[1]PERCENT ARRAY-MEAN FC&amp;P VAL'!BF267*'[1]PERCENT ARRAY-MEAN FC&amp;P VAL'!BG267*'[1]PERCENT ARRAY-MEAN FC&amp;P VAL'!BH267))</f>
        <v/>
      </c>
      <c r="X267" t="str">
        <f>IF(A267="","",IF('[1]Calculation genes in KEGG path'!L265&gt;='[1]Flux and Impact'!$E$1,IF(('[1]PERCENT ARRAY-MEAN FC&amp;P VAL'!BI267*'[1]PERCENT ARRAY-MEAN FC&amp;P VAL'!BJ267*'[1]PERCENT ARRAY-MEAN FC&amp;P VAL'!BK267+ABS('[1]PERCENT ARRAY-MEAN FC&amp;P VAL'!BL267*'[1]PERCENT ARRAY-MEAN FC&amp;P VAL'!BM267*'[1]PERCENT ARRAY-MEAN FC&amp;P VAL'!BN267))&gt;0,'[1]PERCENT ARRAY-MEAN FC&amp;P VAL'!BI267*'[1]PERCENT ARRAY-MEAN FC&amp;P VAL'!BJ267*'[1]PERCENT ARRAY-MEAN FC&amp;P VAL'!BK267+ABS('[1]PERCENT ARRAY-MEAN FC&amp;P VAL'!BL267*'[1]PERCENT ARRAY-MEAN FC&amp;P VAL'!BM267*'[1]PERCENT ARRAY-MEAN FC&amp;P VAL'!BN267),""),""))</f>
        <v/>
      </c>
      <c r="Y267" s="12" t="str">
        <f>IF(X267="","",'[1]PERCENT ARRAY-MEAN FC&amp;P VAL'!BI267*'[1]PERCENT ARRAY-MEAN FC&amp;P VAL'!BJ267*'[1]PERCENT ARRAY-MEAN FC&amp;P VAL'!BK267-ABS('[1]PERCENT ARRAY-MEAN FC&amp;P VAL'!BL267*'[1]PERCENT ARRAY-MEAN FC&amp;P VAL'!BM267*'[1]PERCENT ARRAY-MEAN FC&amp;P VAL'!BN267))</f>
        <v/>
      </c>
      <c r="Z267" t="str">
        <f>IF(A267="","",IF('[1]Calculation genes in KEGG path'!L265&gt;='[1]Flux and Impact'!$E$1,IF(('[1]PERCENT ARRAY-MEAN FC&amp;P VAL'!BO267*'[1]PERCENT ARRAY-MEAN FC&amp;P VAL'!BP267*'[1]PERCENT ARRAY-MEAN FC&amp;P VAL'!BQ267+ABS('[1]PERCENT ARRAY-MEAN FC&amp;P VAL'!BR267*'[1]PERCENT ARRAY-MEAN FC&amp;P VAL'!BS267*'[1]PERCENT ARRAY-MEAN FC&amp;P VAL'!BT267))&gt;0,'[1]PERCENT ARRAY-MEAN FC&amp;P VAL'!BO267*'[1]PERCENT ARRAY-MEAN FC&amp;P VAL'!BP267*'[1]PERCENT ARRAY-MEAN FC&amp;P VAL'!BQ267+ABS('[1]PERCENT ARRAY-MEAN FC&amp;P VAL'!BR267*'[1]PERCENT ARRAY-MEAN FC&amp;P VAL'!BS267*'[1]PERCENT ARRAY-MEAN FC&amp;P VAL'!BT267),""),""))</f>
        <v/>
      </c>
      <c r="AA267" s="12" t="str">
        <f>IF(Z267="","",'[1]PERCENT ARRAY-MEAN FC&amp;P VAL'!BO267*'[1]PERCENT ARRAY-MEAN FC&amp;P VAL'!BP267*'[1]PERCENT ARRAY-MEAN FC&amp;P VAL'!BQ267-ABS('[1]PERCENT ARRAY-MEAN FC&amp;P VAL'!BR267*'[1]PERCENT ARRAY-MEAN FC&amp;P VAL'!BS267*'[1]PERCENT ARRAY-MEAN FC&amp;P VAL'!BT267))</f>
        <v/>
      </c>
      <c r="AB267" t="str">
        <f>IF(A267="","",IF('[1]Calculation genes in KEGG path'!L265&gt;='[1]Flux and Impact'!$E$1,IF(('[1]PERCENT ARRAY-MEAN FC&amp;P VAL'!BU267*'[1]PERCENT ARRAY-MEAN FC&amp;P VAL'!BV267*'[1]PERCENT ARRAY-MEAN FC&amp;P VAL'!BW267+ABS('[1]PERCENT ARRAY-MEAN FC&amp;P VAL'!BX267*'[1]PERCENT ARRAY-MEAN FC&amp;P VAL'!BY267*'[1]PERCENT ARRAY-MEAN FC&amp;P VAL'!BZ267))&gt;0,'[1]PERCENT ARRAY-MEAN FC&amp;P VAL'!BU267*'[1]PERCENT ARRAY-MEAN FC&amp;P VAL'!BV267*'[1]PERCENT ARRAY-MEAN FC&amp;P VAL'!BW267+ABS('[1]PERCENT ARRAY-MEAN FC&amp;P VAL'!BX267*'[1]PERCENT ARRAY-MEAN FC&amp;P VAL'!BY267*'[1]PERCENT ARRAY-MEAN FC&amp;P VAL'!BZ267),""),""))</f>
        <v/>
      </c>
      <c r="AC267" s="12" t="str">
        <f>IF(AB267="","",'[1]PERCENT ARRAY-MEAN FC&amp;P VAL'!BU267*'[1]PERCENT ARRAY-MEAN FC&amp;P VAL'!BV267*'[1]PERCENT ARRAY-MEAN FC&amp;P VAL'!BW267-ABS('[1]PERCENT ARRAY-MEAN FC&amp;P VAL'!BX267*'[1]PERCENT ARRAY-MEAN FC&amp;P VAL'!BY267*'[1]PERCENT ARRAY-MEAN FC&amp;P VAL'!BZ267))</f>
        <v/>
      </c>
      <c r="AD267" t="str">
        <f>IF(A267="","",IF('[1]Calculation genes in KEGG path'!L265&gt;='[1]Flux and Impact'!$E$1,IF(('[1]PERCENT ARRAY-MEAN FC&amp;P VAL'!CA267*'[1]PERCENT ARRAY-MEAN FC&amp;P VAL'!CB267*'[1]PERCENT ARRAY-MEAN FC&amp;P VAL'!CC267+ABS('[1]PERCENT ARRAY-MEAN FC&amp;P VAL'!CD267*'[1]PERCENT ARRAY-MEAN FC&amp;P VAL'!CE267*'[1]PERCENT ARRAY-MEAN FC&amp;P VAL'!CF267))&gt;0,'[1]PERCENT ARRAY-MEAN FC&amp;P VAL'!CA267*'[1]PERCENT ARRAY-MEAN FC&amp;P VAL'!CB267*'[1]PERCENT ARRAY-MEAN FC&amp;P VAL'!CC267+ABS('[1]PERCENT ARRAY-MEAN FC&amp;P VAL'!CD267*'[1]PERCENT ARRAY-MEAN FC&amp;P VAL'!CE267*'[1]PERCENT ARRAY-MEAN FC&amp;P VAL'!CF267),""),""))</f>
        <v/>
      </c>
      <c r="AE267" s="12" t="str">
        <f>IF(AD267="","",'[1]PERCENT ARRAY-MEAN FC&amp;P VAL'!CA267*'[1]PERCENT ARRAY-MEAN FC&amp;P VAL'!CB267*'[1]PERCENT ARRAY-MEAN FC&amp;P VAL'!CC267-ABS('[1]PERCENT ARRAY-MEAN FC&amp;P VAL'!CD267*'[1]PERCENT ARRAY-MEAN FC&amp;P VAL'!CE267*'[1]PERCENT ARRAY-MEAN FC&amp;P VAL'!CF267))</f>
        <v/>
      </c>
      <c r="AF267" t="str">
        <f>IF(A267="","",IF('[1]Calculation genes in KEGG path'!L265&gt;='[1]Flux and Impact'!$E$1,IF(('[1]PERCENT ARRAY-MEAN FC&amp;P VAL'!CG267*'[1]PERCENT ARRAY-MEAN FC&amp;P VAL'!CH267*'[1]PERCENT ARRAY-MEAN FC&amp;P VAL'!CI267+ABS('[1]PERCENT ARRAY-MEAN FC&amp;P VAL'!CJ267*'[1]PERCENT ARRAY-MEAN FC&amp;P VAL'!CK267*'[1]PERCENT ARRAY-MEAN FC&amp;P VAL'!CL267))&gt;0,'[1]PERCENT ARRAY-MEAN FC&amp;P VAL'!CG267*'[1]PERCENT ARRAY-MEAN FC&amp;P VAL'!CH267*'[1]PERCENT ARRAY-MEAN FC&amp;P VAL'!CI267+ABS('[1]PERCENT ARRAY-MEAN FC&amp;P VAL'!CJ267*'[1]PERCENT ARRAY-MEAN FC&amp;P VAL'!CK267*'[1]PERCENT ARRAY-MEAN FC&amp;P VAL'!CL267),""),""))</f>
        <v/>
      </c>
      <c r="AG267" s="12" t="str">
        <f>IF(AF267="","",'[1]PERCENT ARRAY-MEAN FC&amp;P VAL'!CG267*'[1]PERCENT ARRAY-MEAN FC&amp;P VAL'!CH267*'[1]PERCENT ARRAY-MEAN FC&amp;P VAL'!CI267-ABS('[1]PERCENT ARRAY-MEAN FC&amp;P VAL'!CJ267*'[1]PERCENT ARRAY-MEAN FC&amp;P VAL'!CK267*'[1]PERCENT ARRAY-MEAN FC&amp;P VAL'!CL267))</f>
        <v/>
      </c>
      <c r="AH267" t="str">
        <f>IF(A267="","",IF('[1]Calculation genes in KEGG path'!L265&gt;='[1]Flux and Impact'!$E$1,IF(('[1]PERCENT ARRAY-MEAN FC&amp;P VAL'!CM267*'[1]PERCENT ARRAY-MEAN FC&amp;P VAL'!CN267*'[1]PERCENT ARRAY-MEAN FC&amp;P VAL'!CO267+ABS('[1]PERCENT ARRAY-MEAN FC&amp;P VAL'!CP267*'[1]PERCENT ARRAY-MEAN FC&amp;P VAL'!CQ267*'[1]PERCENT ARRAY-MEAN FC&amp;P VAL'!CR267))&gt;0,'[1]PERCENT ARRAY-MEAN FC&amp;P VAL'!CM267*'[1]PERCENT ARRAY-MEAN FC&amp;P VAL'!CN267*'[1]PERCENT ARRAY-MEAN FC&amp;P VAL'!CO267+ABS('[1]PERCENT ARRAY-MEAN FC&amp;P VAL'!CP267*'[1]PERCENT ARRAY-MEAN FC&amp;P VAL'!CQ267*'[1]PERCENT ARRAY-MEAN FC&amp;P VAL'!CR267),""),""))</f>
        <v/>
      </c>
      <c r="AI267" s="12" t="str">
        <f>IF(AH267="","",'[1]PERCENT ARRAY-MEAN FC&amp;P VAL'!CM267*'[1]PERCENT ARRAY-MEAN FC&amp;P VAL'!CN267*'[1]PERCENT ARRAY-MEAN FC&amp;P VAL'!CO267-ABS('[1]PERCENT ARRAY-MEAN FC&amp;P VAL'!CP267*'[1]PERCENT ARRAY-MEAN FC&amp;P VAL'!CQ267*'[1]PERCENT ARRAY-MEAN FC&amp;P VAL'!CR267))</f>
        <v/>
      </c>
      <c r="AJ267" t="str">
        <f>IF(A267="","",IF('[1]Calculation genes in KEGG path'!L265&gt;='[1]Flux and Impact'!$E$1,IF(('[1]PERCENT ARRAY-MEAN FC&amp;P VAL'!CS267*'[1]PERCENT ARRAY-MEAN FC&amp;P VAL'!CT267*'[1]PERCENT ARRAY-MEAN FC&amp;P VAL'!CU267+ABS('[1]PERCENT ARRAY-MEAN FC&amp;P VAL'!CV267*'[1]PERCENT ARRAY-MEAN FC&amp;P VAL'!CW267*'[1]PERCENT ARRAY-MEAN FC&amp;P VAL'!CX267))&gt;0,'[1]PERCENT ARRAY-MEAN FC&amp;P VAL'!CS267*'[1]PERCENT ARRAY-MEAN FC&amp;P VAL'!CT267*'[1]PERCENT ARRAY-MEAN FC&amp;P VAL'!CU267+ABS('[1]PERCENT ARRAY-MEAN FC&amp;P VAL'!CV267*'[1]PERCENT ARRAY-MEAN FC&amp;P VAL'!CW267*'[1]PERCENT ARRAY-MEAN FC&amp;P VAL'!CX267),""),""))</f>
        <v/>
      </c>
      <c r="AK267" s="12" t="str">
        <f>IF(AJ267="","",'[1]PERCENT ARRAY-MEAN FC&amp;P VAL'!CS267*'[1]PERCENT ARRAY-MEAN FC&amp;P VAL'!CT267*'[1]PERCENT ARRAY-MEAN FC&amp;P VAL'!CU267-ABS('[1]PERCENT ARRAY-MEAN FC&amp;P VAL'!CV267*'[1]PERCENT ARRAY-MEAN FC&amp;P VAL'!CW267*'[1]PERCENT ARRAY-MEAN FC&amp;P VAL'!CX267))</f>
        <v/>
      </c>
      <c r="AL267" t="str">
        <f>IF(A267="","",IF('[1]Calculation genes in KEGG path'!L265&gt;='[1]Flux and Impact'!$E$1,IF(('[1]PERCENT ARRAY-MEAN FC&amp;P VAL'!CY267*'[1]PERCENT ARRAY-MEAN FC&amp;P VAL'!CZ267*'[1]PERCENT ARRAY-MEAN FC&amp;P VAL'!DA267+ABS('[1]PERCENT ARRAY-MEAN FC&amp;P VAL'!DB267*'[1]PERCENT ARRAY-MEAN FC&amp;P VAL'!DC267*'[1]PERCENT ARRAY-MEAN FC&amp;P VAL'!DD267))&gt;0,'[1]PERCENT ARRAY-MEAN FC&amp;P VAL'!CY267*'[1]PERCENT ARRAY-MEAN FC&amp;P VAL'!CZ267*'[1]PERCENT ARRAY-MEAN FC&amp;P VAL'!DA267+ABS('[1]PERCENT ARRAY-MEAN FC&amp;P VAL'!DB267*'[1]PERCENT ARRAY-MEAN FC&amp;P VAL'!DC267*'[1]PERCENT ARRAY-MEAN FC&amp;P VAL'!DD267),""),""))</f>
        <v/>
      </c>
      <c r="AM267" s="12" t="str">
        <f>IF(AL267="","",'[1]PERCENT ARRAY-MEAN FC&amp;P VAL'!CY267*'[1]PERCENT ARRAY-MEAN FC&amp;P VAL'!CZ267*'[1]PERCENT ARRAY-MEAN FC&amp;P VAL'!DA267-ABS('[1]PERCENT ARRAY-MEAN FC&amp;P VAL'!DB267*'[1]PERCENT ARRAY-MEAN FC&amp;P VAL'!DC267*'[1]PERCENT ARRAY-MEAN FC&amp;P VAL'!DD267))</f>
        <v/>
      </c>
      <c r="AN267" t="str">
        <f>IF(A267="","",IF('[1]Calculation genes in KEGG path'!L265&gt;='[1]Flux and Impact'!$E$1,IF(('[1]PERCENT ARRAY-MEAN FC&amp;P VAL'!DE267*'[1]PERCENT ARRAY-MEAN FC&amp;P VAL'!DF267*'[1]PERCENT ARRAY-MEAN FC&amp;P VAL'!DG267+ABS('[1]PERCENT ARRAY-MEAN FC&amp;P VAL'!DH267*'[1]PERCENT ARRAY-MEAN FC&amp;P VAL'!DI267*'[1]PERCENT ARRAY-MEAN FC&amp;P VAL'!DJ267))&gt;0,'[1]PERCENT ARRAY-MEAN FC&amp;P VAL'!DE267*'[1]PERCENT ARRAY-MEAN FC&amp;P VAL'!DF267*'[1]PERCENT ARRAY-MEAN FC&amp;P VAL'!DG267+ABS('[1]PERCENT ARRAY-MEAN FC&amp;P VAL'!DH267*'[1]PERCENT ARRAY-MEAN FC&amp;P VAL'!DI267*'[1]PERCENT ARRAY-MEAN FC&amp;P VAL'!DJ267),""),""))</f>
        <v/>
      </c>
      <c r="AO267" s="12" t="str">
        <f>IF(AN267="","",'[1]PERCENT ARRAY-MEAN FC&amp;P VAL'!DE267*'[1]PERCENT ARRAY-MEAN FC&amp;P VAL'!DF267*'[1]PERCENT ARRAY-MEAN FC&amp;P VAL'!DG267-ABS('[1]PERCENT ARRAY-MEAN FC&amp;P VAL'!DH267*'[1]PERCENT ARRAY-MEAN FC&amp;P VAL'!DI267*'[1]PERCENT ARRAY-MEAN FC&amp;P VAL'!DJ267))</f>
        <v/>
      </c>
      <c r="AP267" t="str">
        <f>IF(A267="","",IF('[1]Calculation genes in KEGG path'!L265&gt;='[1]Flux and Impact'!$E$1,IF(('[1]PERCENT ARRAY-MEAN FC&amp;P VAL'!DK267*'[1]PERCENT ARRAY-MEAN FC&amp;P VAL'!DL267*'[1]PERCENT ARRAY-MEAN FC&amp;P VAL'!DM267+ABS('[1]PERCENT ARRAY-MEAN FC&amp;P VAL'!DN267*'[1]PERCENT ARRAY-MEAN FC&amp;P VAL'!DO267*'[1]PERCENT ARRAY-MEAN FC&amp;P VAL'!DP267))&gt;0,'[1]PERCENT ARRAY-MEAN FC&amp;P VAL'!DK267*'[1]PERCENT ARRAY-MEAN FC&amp;P VAL'!DL267*'[1]PERCENT ARRAY-MEAN FC&amp;P VAL'!DM267+ABS('[1]PERCENT ARRAY-MEAN FC&amp;P VAL'!DN267*'[1]PERCENT ARRAY-MEAN FC&amp;P VAL'!DO267*'[1]PERCENT ARRAY-MEAN FC&amp;P VAL'!DP267),""),""))</f>
        <v/>
      </c>
      <c r="AQ267" s="12" t="str">
        <f>IF(AP267="","",'[1]PERCENT ARRAY-MEAN FC&amp;P VAL'!DK267*'[1]PERCENT ARRAY-MEAN FC&amp;P VAL'!DL267*'[1]PERCENT ARRAY-MEAN FC&amp;P VAL'!DM267-ABS('[1]PERCENT ARRAY-MEAN FC&amp;P VAL'!DN267*'[1]PERCENT ARRAY-MEAN FC&amp;P VAL'!DO267*'[1]PERCENT ARRAY-MEAN FC&amp;P VAL'!DP267))</f>
        <v/>
      </c>
      <c r="AR267" t="str">
        <f>IF(A267="","",IF('[1]Calculation genes in KEGG path'!L265&gt;='[1]Flux and Impact'!$E$1,IF(('[1]PERCENT ARRAY-MEAN FC&amp;P VAL'!DQ267*'[1]PERCENT ARRAY-MEAN FC&amp;P VAL'!DR267*'[1]PERCENT ARRAY-MEAN FC&amp;P VAL'!DS267+ABS('[1]PERCENT ARRAY-MEAN FC&amp;P VAL'!DT267*'[1]PERCENT ARRAY-MEAN FC&amp;P VAL'!DU267*'[1]PERCENT ARRAY-MEAN FC&amp;P VAL'!DV267))&gt;0,'[1]PERCENT ARRAY-MEAN FC&amp;P VAL'!DQ267*'[1]PERCENT ARRAY-MEAN FC&amp;P VAL'!DR267*'[1]PERCENT ARRAY-MEAN FC&amp;P VAL'!DS267+ABS('[1]PERCENT ARRAY-MEAN FC&amp;P VAL'!DT267*'[1]PERCENT ARRAY-MEAN FC&amp;P VAL'!DU267*'[1]PERCENT ARRAY-MEAN FC&amp;P VAL'!DV267),""),""))</f>
        <v/>
      </c>
      <c r="AS267" s="12" t="str">
        <f>IF(AR267="","",'[1]PERCENT ARRAY-MEAN FC&amp;P VAL'!DQ267*'[1]PERCENT ARRAY-MEAN FC&amp;P VAL'!DR267*'[1]PERCENT ARRAY-MEAN FC&amp;P VAL'!DS267-ABS('[1]PERCENT ARRAY-MEAN FC&amp;P VAL'!DT267*'[1]PERCENT ARRAY-MEAN FC&amp;P VAL'!DU267*'[1]PERCENT ARRAY-MEAN FC&amp;P VAL'!DV267))</f>
        <v/>
      </c>
      <c r="AT267" s="12" t="str">
        <f t="shared" si="13"/>
        <v/>
      </c>
      <c r="AU267" s="12" t="str">
        <f t="shared" si="14"/>
        <v/>
      </c>
    </row>
    <row r="268" spans="1:47">
      <c r="A268">
        <f>'[1]Calculation genes in KEGG path'!I266</f>
        <v>0</v>
      </c>
      <c r="B268" t="e">
        <f>IF('[1]PERCENT ARRAY-MEAN FC&amp;P VAL'!A268="","",'[1]PERCENT ARRAY-MEAN FC&amp;P VAL'!A268)</f>
        <v>#N/A</v>
      </c>
      <c r="C268" t="e">
        <f>IF('[1]PERCENT ARRAY-MEAN FC&amp;P VAL'!B268="","",'[1]PERCENT ARRAY-MEAN FC&amp;P VAL'!B268)</f>
        <v>#N/A</v>
      </c>
      <c r="D268" t="e">
        <f>IF('[1]PERCENT ARRAY-MEAN FC&amp;P VAL'!C268="","",'[1]PERCENT ARRAY-MEAN FC&amp;P VAL'!C268)</f>
        <v>#N/A</v>
      </c>
      <c r="E268" s="12">
        <f t="shared" si="12"/>
        <v>0</v>
      </c>
      <c r="F268" t="str">
        <f>IF(A268="","",IF('[1]Calculation genes in KEGG path'!L266&gt;='[1]Flux and Impact'!$E$1,IF('[1]PERCENT ARRAY-MEAN FC&amp;P VAL'!G268*'[1]PERCENT ARRAY-MEAN FC&amp;P VAL'!H268*'[1]PERCENT ARRAY-MEAN FC&amp;P VAL'!I268+ABS('[1]PERCENT ARRAY-MEAN FC&amp;P VAL'!J268*'[1]PERCENT ARRAY-MEAN FC&amp;P VAL'!K268*'[1]PERCENT ARRAY-MEAN FC&amp;P VAL'!L268)&gt;0,'[1]PERCENT ARRAY-MEAN FC&amp;P VAL'!G268*'[1]PERCENT ARRAY-MEAN FC&amp;P VAL'!H268*'[1]PERCENT ARRAY-MEAN FC&amp;P VAL'!I268+ABS('[1]PERCENT ARRAY-MEAN FC&amp;P VAL'!J268*'[1]PERCENT ARRAY-MEAN FC&amp;P VAL'!K268*'[1]PERCENT ARRAY-MEAN FC&amp;P VAL'!L268),""),""))</f>
        <v/>
      </c>
      <c r="G268" s="12" t="str">
        <f>IF(F268="","",'[1]PERCENT ARRAY-MEAN FC&amp;P VAL'!G268*'[1]PERCENT ARRAY-MEAN FC&amp;P VAL'!H268*'[1]PERCENT ARRAY-MEAN FC&amp;P VAL'!I268-ABS('[1]PERCENT ARRAY-MEAN FC&amp;P VAL'!J268*'[1]PERCENT ARRAY-MEAN FC&amp;P VAL'!K268*'[1]PERCENT ARRAY-MEAN FC&amp;P VAL'!L268))</f>
        <v/>
      </c>
      <c r="H268" t="str">
        <f>IF(A268="","",IF('[1]Calculation genes in KEGG path'!L266&gt;='[1]Flux and Impact'!$E$1,IF(('[1]PERCENT ARRAY-MEAN FC&amp;P VAL'!M268*'[1]PERCENT ARRAY-MEAN FC&amp;P VAL'!N268*'[1]PERCENT ARRAY-MEAN FC&amp;P VAL'!O268+ABS('[1]PERCENT ARRAY-MEAN FC&amp;P VAL'!P268*'[1]PERCENT ARRAY-MEAN FC&amp;P VAL'!Q268*'[1]PERCENT ARRAY-MEAN FC&amp;P VAL'!R268))&gt;0,'[1]PERCENT ARRAY-MEAN FC&amp;P VAL'!M268*'[1]PERCENT ARRAY-MEAN FC&amp;P VAL'!N268*'[1]PERCENT ARRAY-MEAN FC&amp;P VAL'!O268+ABS('[1]PERCENT ARRAY-MEAN FC&amp;P VAL'!P268*'[1]PERCENT ARRAY-MEAN FC&amp;P VAL'!Q268*'[1]PERCENT ARRAY-MEAN FC&amp;P VAL'!R268),""),""))</f>
        <v/>
      </c>
      <c r="I268" s="12" t="str">
        <f>IF(H268="","",'[1]PERCENT ARRAY-MEAN FC&amp;P VAL'!M268*'[1]PERCENT ARRAY-MEAN FC&amp;P VAL'!N268*'[1]PERCENT ARRAY-MEAN FC&amp;P VAL'!O268-ABS('[1]PERCENT ARRAY-MEAN FC&amp;P VAL'!P268*'[1]PERCENT ARRAY-MEAN FC&amp;P VAL'!Q268*'[1]PERCENT ARRAY-MEAN FC&amp;P VAL'!R268))</f>
        <v/>
      </c>
      <c r="J268" t="str">
        <f>IF(A268="","",IF('[1]Calculation genes in KEGG path'!L266&gt;='[1]Flux and Impact'!$E$1,IF(('[1]PERCENT ARRAY-MEAN FC&amp;P VAL'!S268*'[1]PERCENT ARRAY-MEAN FC&amp;P VAL'!T268*'[1]PERCENT ARRAY-MEAN FC&amp;P VAL'!U268+ABS('[1]PERCENT ARRAY-MEAN FC&amp;P VAL'!V268*'[1]PERCENT ARRAY-MEAN FC&amp;P VAL'!W268*'[1]PERCENT ARRAY-MEAN FC&amp;P VAL'!X268))&gt;0,'[1]PERCENT ARRAY-MEAN FC&amp;P VAL'!S268*'[1]PERCENT ARRAY-MEAN FC&amp;P VAL'!T268*'[1]PERCENT ARRAY-MEAN FC&amp;P VAL'!U268+ABS('[1]PERCENT ARRAY-MEAN FC&amp;P VAL'!V268*'[1]PERCENT ARRAY-MEAN FC&amp;P VAL'!W268*'[1]PERCENT ARRAY-MEAN FC&amp;P VAL'!X268),""),""))</f>
        <v/>
      </c>
      <c r="K268" s="12" t="str">
        <f>IF(J268="","",'[1]PERCENT ARRAY-MEAN FC&amp;P VAL'!S268*'[1]PERCENT ARRAY-MEAN FC&amp;P VAL'!T268*'[1]PERCENT ARRAY-MEAN FC&amp;P VAL'!U268-ABS('[1]PERCENT ARRAY-MEAN FC&amp;P VAL'!V268*'[1]PERCENT ARRAY-MEAN FC&amp;P VAL'!W268*'[1]PERCENT ARRAY-MEAN FC&amp;P VAL'!X268))</f>
        <v/>
      </c>
      <c r="L268" t="str">
        <f>IF(A268="","",IF('[1]Calculation genes in KEGG path'!L266&gt;='[1]Flux and Impact'!$E$1,IF(('[1]PERCENT ARRAY-MEAN FC&amp;P VAL'!Y268*'[1]PERCENT ARRAY-MEAN FC&amp;P VAL'!Z268*'[1]PERCENT ARRAY-MEAN FC&amp;P VAL'!AA268+ABS('[1]PERCENT ARRAY-MEAN FC&amp;P VAL'!AB268*'[1]PERCENT ARRAY-MEAN FC&amp;P VAL'!AC268*'[1]PERCENT ARRAY-MEAN FC&amp;P VAL'!AD268))&gt;0,'[1]PERCENT ARRAY-MEAN FC&amp;P VAL'!Y268*'[1]PERCENT ARRAY-MEAN FC&amp;P VAL'!Z268*'[1]PERCENT ARRAY-MEAN FC&amp;P VAL'!AA268+ABS('[1]PERCENT ARRAY-MEAN FC&amp;P VAL'!AB268*'[1]PERCENT ARRAY-MEAN FC&amp;P VAL'!AC268*'[1]PERCENT ARRAY-MEAN FC&amp;P VAL'!AD268),""),""))</f>
        <v/>
      </c>
      <c r="M268" s="12" t="str">
        <f>IF(L268="","",'[1]PERCENT ARRAY-MEAN FC&amp;P VAL'!Y268*'[1]PERCENT ARRAY-MEAN FC&amp;P VAL'!Z268*'[1]PERCENT ARRAY-MEAN FC&amp;P VAL'!AA268-ABS('[1]PERCENT ARRAY-MEAN FC&amp;P VAL'!AB268*'[1]PERCENT ARRAY-MEAN FC&amp;P VAL'!AC268*'[1]PERCENT ARRAY-MEAN FC&amp;P VAL'!AD268))</f>
        <v/>
      </c>
      <c r="N268" t="str">
        <f>IF(A268="","",IF('[1]Calculation genes in KEGG path'!L266&gt;='[1]Flux and Impact'!$E$1,IF(('[1]PERCENT ARRAY-MEAN FC&amp;P VAL'!AE268*'[1]PERCENT ARRAY-MEAN FC&amp;P VAL'!AF268*'[1]PERCENT ARRAY-MEAN FC&amp;P VAL'!AG268+ABS('[1]PERCENT ARRAY-MEAN FC&amp;P VAL'!AH268*'[1]PERCENT ARRAY-MEAN FC&amp;P VAL'!AI268*'[1]PERCENT ARRAY-MEAN FC&amp;P VAL'!AJ268))&gt;0,'[1]PERCENT ARRAY-MEAN FC&amp;P VAL'!AE268*'[1]PERCENT ARRAY-MEAN FC&amp;P VAL'!AF268*'[1]PERCENT ARRAY-MEAN FC&amp;P VAL'!AG268+ABS('[1]PERCENT ARRAY-MEAN FC&amp;P VAL'!AH268*'[1]PERCENT ARRAY-MEAN FC&amp;P VAL'!AI268*'[1]PERCENT ARRAY-MEAN FC&amp;P VAL'!AJ268),""),""))</f>
        <v/>
      </c>
      <c r="O268" s="12" t="str">
        <f>IF(N268="","",'[1]PERCENT ARRAY-MEAN FC&amp;P VAL'!AE268*'[1]PERCENT ARRAY-MEAN FC&amp;P VAL'!AF268*'[1]PERCENT ARRAY-MEAN FC&amp;P VAL'!AG268-ABS('[1]PERCENT ARRAY-MEAN FC&amp;P VAL'!AH268*'[1]PERCENT ARRAY-MEAN FC&amp;P VAL'!AI268*'[1]PERCENT ARRAY-MEAN FC&amp;P VAL'!AJ268))</f>
        <v/>
      </c>
      <c r="P268" t="str">
        <f>IF(A268="","",IF('[1]Calculation genes in KEGG path'!L266&gt;='[1]Flux and Impact'!$E$1,IF(('[1]PERCENT ARRAY-MEAN FC&amp;P VAL'!AK268*'[1]PERCENT ARRAY-MEAN FC&amp;P VAL'!AL268*'[1]PERCENT ARRAY-MEAN FC&amp;P VAL'!AM268+ABS('[1]PERCENT ARRAY-MEAN FC&amp;P VAL'!AN268*'[1]PERCENT ARRAY-MEAN FC&amp;P VAL'!AO268*'[1]PERCENT ARRAY-MEAN FC&amp;P VAL'!AP268))&gt;0,'[1]PERCENT ARRAY-MEAN FC&amp;P VAL'!AK268*'[1]PERCENT ARRAY-MEAN FC&amp;P VAL'!AL268*'[1]PERCENT ARRAY-MEAN FC&amp;P VAL'!AM268+ABS('[1]PERCENT ARRAY-MEAN FC&amp;P VAL'!AN268*'[1]PERCENT ARRAY-MEAN FC&amp;P VAL'!AO268*'[1]PERCENT ARRAY-MEAN FC&amp;P VAL'!AP268),""),""))</f>
        <v/>
      </c>
      <c r="Q268" s="12" t="str">
        <f>IF(P268="","",'[1]PERCENT ARRAY-MEAN FC&amp;P VAL'!AK268*'[1]PERCENT ARRAY-MEAN FC&amp;P VAL'!AL268*'[1]PERCENT ARRAY-MEAN FC&amp;P VAL'!AM268-ABS('[1]PERCENT ARRAY-MEAN FC&amp;P VAL'!AN268*'[1]PERCENT ARRAY-MEAN FC&amp;P VAL'!AO268*'[1]PERCENT ARRAY-MEAN FC&amp;P VAL'!AP268))</f>
        <v/>
      </c>
      <c r="R268" t="str">
        <f>IF(A268="","",IF('[1]Calculation genes in KEGG path'!L266&gt;='[1]Flux and Impact'!$E$1,IF(('[1]PERCENT ARRAY-MEAN FC&amp;P VAL'!AQ268*'[1]PERCENT ARRAY-MEAN FC&amp;P VAL'!AR268*'[1]PERCENT ARRAY-MEAN FC&amp;P VAL'!AS268+ABS('[1]PERCENT ARRAY-MEAN FC&amp;P VAL'!AT268*'[1]PERCENT ARRAY-MEAN FC&amp;P VAL'!AU268*'[1]PERCENT ARRAY-MEAN FC&amp;P VAL'!AV268))&gt;0,'[1]PERCENT ARRAY-MEAN FC&amp;P VAL'!AQ268*'[1]PERCENT ARRAY-MEAN FC&amp;P VAL'!AR268*'[1]PERCENT ARRAY-MEAN FC&amp;P VAL'!AS268+ABS('[1]PERCENT ARRAY-MEAN FC&amp;P VAL'!AT268*'[1]PERCENT ARRAY-MEAN FC&amp;P VAL'!AU268*'[1]PERCENT ARRAY-MEAN FC&amp;P VAL'!AV268),""),""))</f>
        <v/>
      </c>
      <c r="S268" s="12" t="str">
        <f>IF(R268="","",'[1]PERCENT ARRAY-MEAN FC&amp;P VAL'!AQ268*'[1]PERCENT ARRAY-MEAN FC&amp;P VAL'!AR268*'[1]PERCENT ARRAY-MEAN FC&amp;P VAL'!AS268-ABS('[1]PERCENT ARRAY-MEAN FC&amp;P VAL'!AT268*'[1]PERCENT ARRAY-MEAN FC&amp;P VAL'!AU268*'[1]PERCENT ARRAY-MEAN FC&amp;P VAL'!AV268))</f>
        <v/>
      </c>
      <c r="T268" t="str">
        <f>IF(A268="","",IF('[1]Calculation genes in KEGG path'!L266&gt;='[1]Flux and Impact'!$E$1,IF(('[1]PERCENT ARRAY-MEAN FC&amp;P VAL'!AW268*'[1]PERCENT ARRAY-MEAN FC&amp;P VAL'!AX268*'[1]PERCENT ARRAY-MEAN FC&amp;P VAL'!AY268+ABS('[1]PERCENT ARRAY-MEAN FC&amp;P VAL'!AZ268*'[1]PERCENT ARRAY-MEAN FC&amp;P VAL'!BA268*'[1]PERCENT ARRAY-MEAN FC&amp;P VAL'!BB268))&gt;0,'[1]PERCENT ARRAY-MEAN FC&amp;P VAL'!AW268*'[1]PERCENT ARRAY-MEAN FC&amp;P VAL'!AX268*'[1]PERCENT ARRAY-MEAN FC&amp;P VAL'!AY268+ABS('[1]PERCENT ARRAY-MEAN FC&amp;P VAL'!AZ268*'[1]PERCENT ARRAY-MEAN FC&amp;P VAL'!BA268*'[1]PERCENT ARRAY-MEAN FC&amp;P VAL'!BB268),""),""))</f>
        <v/>
      </c>
      <c r="U268" s="12" t="str">
        <f>IF(T268="","",'[1]PERCENT ARRAY-MEAN FC&amp;P VAL'!AW268*'[1]PERCENT ARRAY-MEAN FC&amp;P VAL'!AX268*'[1]PERCENT ARRAY-MEAN FC&amp;P VAL'!AY268-ABS('[1]PERCENT ARRAY-MEAN FC&amp;P VAL'!AZ268*'[1]PERCENT ARRAY-MEAN FC&amp;P VAL'!BA268*'[1]PERCENT ARRAY-MEAN FC&amp;P VAL'!BB268))</f>
        <v/>
      </c>
      <c r="V268" t="str">
        <f>IF(A268="","",IF('[1]Calculation genes in KEGG path'!L266&gt;='[1]Flux and Impact'!$E$1,IF(('[1]PERCENT ARRAY-MEAN FC&amp;P VAL'!BC268*'[1]PERCENT ARRAY-MEAN FC&amp;P VAL'!BD268*'[1]PERCENT ARRAY-MEAN FC&amp;P VAL'!BE268+ABS('[1]PERCENT ARRAY-MEAN FC&amp;P VAL'!BF268*'[1]PERCENT ARRAY-MEAN FC&amp;P VAL'!BG268*'[1]PERCENT ARRAY-MEAN FC&amp;P VAL'!BH268))&gt;0,'[1]PERCENT ARRAY-MEAN FC&amp;P VAL'!BC268*'[1]PERCENT ARRAY-MEAN FC&amp;P VAL'!BD268*'[1]PERCENT ARRAY-MEAN FC&amp;P VAL'!BE268+ABS('[1]PERCENT ARRAY-MEAN FC&amp;P VAL'!BF268*'[1]PERCENT ARRAY-MEAN FC&amp;P VAL'!BG268*'[1]PERCENT ARRAY-MEAN FC&amp;P VAL'!BH268),""),""))</f>
        <v/>
      </c>
      <c r="W268" s="12" t="str">
        <f>IF(V268="","",'[1]PERCENT ARRAY-MEAN FC&amp;P VAL'!BC268*'[1]PERCENT ARRAY-MEAN FC&amp;P VAL'!BD268*'[1]PERCENT ARRAY-MEAN FC&amp;P VAL'!BE268-ABS('[1]PERCENT ARRAY-MEAN FC&amp;P VAL'!BF268*'[1]PERCENT ARRAY-MEAN FC&amp;P VAL'!BG268*'[1]PERCENT ARRAY-MEAN FC&amp;P VAL'!BH268))</f>
        <v/>
      </c>
      <c r="X268" t="str">
        <f>IF(A268="","",IF('[1]Calculation genes in KEGG path'!L266&gt;='[1]Flux and Impact'!$E$1,IF(('[1]PERCENT ARRAY-MEAN FC&amp;P VAL'!BI268*'[1]PERCENT ARRAY-MEAN FC&amp;P VAL'!BJ268*'[1]PERCENT ARRAY-MEAN FC&amp;P VAL'!BK268+ABS('[1]PERCENT ARRAY-MEAN FC&amp;P VAL'!BL268*'[1]PERCENT ARRAY-MEAN FC&amp;P VAL'!BM268*'[1]PERCENT ARRAY-MEAN FC&amp;P VAL'!BN268))&gt;0,'[1]PERCENT ARRAY-MEAN FC&amp;P VAL'!BI268*'[1]PERCENT ARRAY-MEAN FC&amp;P VAL'!BJ268*'[1]PERCENT ARRAY-MEAN FC&amp;P VAL'!BK268+ABS('[1]PERCENT ARRAY-MEAN FC&amp;P VAL'!BL268*'[1]PERCENT ARRAY-MEAN FC&amp;P VAL'!BM268*'[1]PERCENT ARRAY-MEAN FC&amp;P VAL'!BN268),""),""))</f>
        <v/>
      </c>
      <c r="Y268" s="12" t="str">
        <f>IF(X268="","",'[1]PERCENT ARRAY-MEAN FC&amp;P VAL'!BI268*'[1]PERCENT ARRAY-MEAN FC&amp;P VAL'!BJ268*'[1]PERCENT ARRAY-MEAN FC&amp;P VAL'!BK268-ABS('[1]PERCENT ARRAY-MEAN FC&amp;P VAL'!BL268*'[1]PERCENT ARRAY-MEAN FC&amp;P VAL'!BM268*'[1]PERCENT ARRAY-MEAN FC&amp;P VAL'!BN268))</f>
        <v/>
      </c>
      <c r="Z268" t="str">
        <f>IF(A268="","",IF('[1]Calculation genes in KEGG path'!L266&gt;='[1]Flux and Impact'!$E$1,IF(('[1]PERCENT ARRAY-MEAN FC&amp;P VAL'!BO268*'[1]PERCENT ARRAY-MEAN FC&amp;P VAL'!BP268*'[1]PERCENT ARRAY-MEAN FC&amp;P VAL'!BQ268+ABS('[1]PERCENT ARRAY-MEAN FC&amp;P VAL'!BR268*'[1]PERCENT ARRAY-MEAN FC&amp;P VAL'!BS268*'[1]PERCENT ARRAY-MEAN FC&amp;P VAL'!BT268))&gt;0,'[1]PERCENT ARRAY-MEAN FC&amp;P VAL'!BO268*'[1]PERCENT ARRAY-MEAN FC&amp;P VAL'!BP268*'[1]PERCENT ARRAY-MEAN FC&amp;P VAL'!BQ268+ABS('[1]PERCENT ARRAY-MEAN FC&amp;P VAL'!BR268*'[1]PERCENT ARRAY-MEAN FC&amp;P VAL'!BS268*'[1]PERCENT ARRAY-MEAN FC&amp;P VAL'!BT268),""),""))</f>
        <v/>
      </c>
      <c r="AA268" s="12" t="str">
        <f>IF(Z268="","",'[1]PERCENT ARRAY-MEAN FC&amp;P VAL'!BO268*'[1]PERCENT ARRAY-MEAN FC&amp;P VAL'!BP268*'[1]PERCENT ARRAY-MEAN FC&amp;P VAL'!BQ268-ABS('[1]PERCENT ARRAY-MEAN FC&amp;P VAL'!BR268*'[1]PERCENT ARRAY-MEAN FC&amp;P VAL'!BS268*'[1]PERCENT ARRAY-MEAN FC&amp;P VAL'!BT268))</f>
        <v/>
      </c>
      <c r="AB268" t="str">
        <f>IF(A268="","",IF('[1]Calculation genes in KEGG path'!L266&gt;='[1]Flux and Impact'!$E$1,IF(('[1]PERCENT ARRAY-MEAN FC&amp;P VAL'!BU268*'[1]PERCENT ARRAY-MEAN FC&amp;P VAL'!BV268*'[1]PERCENT ARRAY-MEAN FC&amp;P VAL'!BW268+ABS('[1]PERCENT ARRAY-MEAN FC&amp;P VAL'!BX268*'[1]PERCENT ARRAY-MEAN FC&amp;P VAL'!BY268*'[1]PERCENT ARRAY-MEAN FC&amp;P VAL'!BZ268))&gt;0,'[1]PERCENT ARRAY-MEAN FC&amp;P VAL'!BU268*'[1]PERCENT ARRAY-MEAN FC&amp;P VAL'!BV268*'[1]PERCENT ARRAY-MEAN FC&amp;P VAL'!BW268+ABS('[1]PERCENT ARRAY-MEAN FC&amp;P VAL'!BX268*'[1]PERCENT ARRAY-MEAN FC&amp;P VAL'!BY268*'[1]PERCENT ARRAY-MEAN FC&amp;P VAL'!BZ268),""),""))</f>
        <v/>
      </c>
      <c r="AC268" s="12" t="str">
        <f>IF(AB268="","",'[1]PERCENT ARRAY-MEAN FC&amp;P VAL'!BU268*'[1]PERCENT ARRAY-MEAN FC&amp;P VAL'!BV268*'[1]PERCENT ARRAY-MEAN FC&amp;P VAL'!BW268-ABS('[1]PERCENT ARRAY-MEAN FC&amp;P VAL'!BX268*'[1]PERCENT ARRAY-MEAN FC&amp;P VAL'!BY268*'[1]PERCENT ARRAY-MEAN FC&amp;P VAL'!BZ268))</f>
        <v/>
      </c>
      <c r="AD268" t="str">
        <f>IF(A268="","",IF('[1]Calculation genes in KEGG path'!L266&gt;='[1]Flux and Impact'!$E$1,IF(('[1]PERCENT ARRAY-MEAN FC&amp;P VAL'!CA268*'[1]PERCENT ARRAY-MEAN FC&amp;P VAL'!CB268*'[1]PERCENT ARRAY-MEAN FC&amp;P VAL'!CC268+ABS('[1]PERCENT ARRAY-MEAN FC&amp;P VAL'!CD268*'[1]PERCENT ARRAY-MEAN FC&amp;P VAL'!CE268*'[1]PERCENT ARRAY-MEAN FC&amp;P VAL'!CF268))&gt;0,'[1]PERCENT ARRAY-MEAN FC&amp;P VAL'!CA268*'[1]PERCENT ARRAY-MEAN FC&amp;P VAL'!CB268*'[1]PERCENT ARRAY-MEAN FC&amp;P VAL'!CC268+ABS('[1]PERCENT ARRAY-MEAN FC&amp;P VAL'!CD268*'[1]PERCENT ARRAY-MEAN FC&amp;P VAL'!CE268*'[1]PERCENT ARRAY-MEAN FC&amp;P VAL'!CF268),""),""))</f>
        <v/>
      </c>
      <c r="AE268" s="12" t="str">
        <f>IF(AD268="","",'[1]PERCENT ARRAY-MEAN FC&amp;P VAL'!CA268*'[1]PERCENT ARRAY-MEAN FC&amp;P VAL'!CB268*'[1]PERCENT ARRAY-MEAN FC&amp;P VAL'!CC268-ABS('[1]PERCENT ARRAY-MEAN FC&amp;P VAL'!CD268*'[1]PERCENT ARRAY-MEAN FC&amp;P VAL'!CE268*'[1]PERCENT ARRAY-MEAN FC&amp;P VAL'!CF268))</f>
        <v/>
      </c>
      <c r="AF268" t="str">
        <f>IF(A268="","",IF('[1]Calculation genes in KEGG path'!L266&gt;='[1]Flux and Impact'!$E$1,IF(('[1]PERCENT ARRAY-MEAN FC&amp;P VAL'!CG268*'[1]PERCENT ARRAY-MEAN FC&amp;P VAL'!CH268*'[1]PERCENT ARRAY-MEAN FC&amp;P VAL'!CI268+ABS('[1]PERCENT ARRAY-MEAN FC&amp;P VAL'!CJ268*'[1]PERCENT ARRAY-MEAN FC&amp;P VAL'!CK268*'[1]PERCENT ARRAY-MEAN FC&amp;P VAL'!CL268))&gt;0,'[1]PERCENT ARRAY-MEAN FC&amp;P VAL'!CG268*'[1]PERCENT ARRAY-MEAN FC&amp;P VAL'!CH268*'[1]PERCENT ARRAY-MEAN FC&amp;P VAL'!CI268+ABS('[1]PERCENT ARRAY-MEAN FC&amp;P VAL'!CJ268*'[1]PERCENT ARRAY-MEAN FC&amp;P VAL'!CK268*'[1]PERCENT ARRAY-MEAN FC&amp;P VAL'!CL268),""),""))</f>
        <v/>
      </c>
      <c r="AG268" s="12" t="str">
        <f>IF(AF268="","",'[1]PERCENT ARRAY-MEAN FC&amp;P VAL'!CG268*'[1]PERCENT ARRAY-MEAN FC&amp;P VAL'!CH268*'[1]PERCENT ARRAY-MEAN FC&amp;P VAL'!CI268-ABS('[1]PERCENT ARRAY-MEAN FC&amp;P VAL'!CJ268*'[1]PERCENT ARRAY-MEAN FC&amp;P VAL'!CK268*'[1]PERCENT ARRAY-MEAN FC&amp;P VAL'!CL268))</f>
        <v/>
      </c>
      <c r="AH268" t="str">
        <f>IF(A268="","",IF('[1]Calculation genes in KEGG path'!L266&gt;='[1]Flux and Impact'!$E$1,IF(('[1]PERCENT ARRAY-MEAN FC&amp;P VAL'!CM268*'[1]PERCENT ARRAY-MEAN FC&amp;P VAL'!CN268*'[1]PERCENT ARRAY-MEAN FC&amp;P VAL'!CO268+ABS('[1]PERCENT ARRAY-MEAN FC&amp;P VAL'!CP268*'[1]PERCENT ARRAY-MEAN FC&amp;P VAL'!CQ268*'[1]PERCENT ARRAY-MEAN FC&amp;P VAL'!CR268))&gt;0,'[1]PERCENT ARRAY-MEAN FC&amp;P VAL'!CM268*'[1]PERCENT ARRAY-MEAN FC&amp;P VAL'!CN268*'[1]PERCENT ARRAY-MEAN FC&amp;P VAL'!CO268+ABS('[1]PERCENT ARRAY-MEAN FC&amp;P VAL'!CP268*'[1]PERCENT ARRAY-MEAN FC&amp;P VAL'!CQ268*'[1]PERCENT ARRAY-MEAN FC&amp;P VAL'!CR268),""),""))</f>
        <v/>
      </c>
      <c r="AI268" s="12" t="str">
        <f>IF(AH268="","",'[1]PERCENT ARRAY-MEAN FC&amp;P VAL'!CM268*'[1]PERCENT ARRAY-MEAN FC&amp;P VAL'!CN268*'[1]PERCENT ARRAY-MEAN FC&amp;P VAL'!CO268-ABS('[1]PERCENT ARRAY-MEAN FC&amp;P VAL'!CP268*'[1]PERCENT ARRAY-MEAN FC&amp;P VAL'!CQ268*'[1]PERCENT ARRAY-MEAN FC&amp;P VAL'!CR268))</f>
        <v/>
      </c>
      <c r="AJ268" t="str">
        <f>IF(A268="","",IF('[1]Calculation genes in KEGG path'!L266&gt;='[1]Flux and Impact'!$E$1,IF(('[1]PERCENT ARRAY-MEAN FC&amp;P VAL'!CS268*'[1]PERCENT ARRAY-MEAN FC&amp;P VAL'!CT268*'[1]PERCENT ARRAY-MEAN FC&amp;P VAL'!CU268+ABS('[1]PERCENT ARRAY-MEAN FC&amp;P VAL'!CV268*'[1]PERCENT ARRAY-MEAN FC&amp;P VAL'!CW268*'[1]PERCENT ARRAY-MEAN FC&amp;P VAL'!CX268))&gt;0,'[1]PERCENT ARRAY-MEAN FC&amp;P VAL'!CS268*'[1]PERCENT ARRAY-MEAN FC&amp;P VAL'!CT268*'[1]PERCENT ARRAY-MEAN FC&amp;P VAL'!CU268+ABS('[1]PERCENT ARRAY-MEAN FC&amp;P VAL'!CV268*'[1]PERCENT ARRAY-MEAN FC&amp;P VAL'!CW268*'[1]PERCENT ARRAY-MEAN FC&amp;P VAL'!CX268),""),""))</f>
        <v/>
      </c>
      <c r="AK268" s="12" t="str">
        <f>IF(AJ268="","",'[1]PERCENT ARRAY-MEAN FC&amp;P VAL'!CS268*'[1]PERCENT ARRAY-MEAN FC&amp;P VAL'!CT268*'[1]PERCENT ARRAY-MEAN FC&amp;P VAL'!CU268-ABS('[1]PERCENT ARRAY-MEAN FC&amp;P VAL'!CV268*'[1]PERCENT ARRAY-MEAN FC&amp;P VAL'!CW268*'[1]PERCENT ARRAY-MEAN FC&amp;P VAL'!CX268))</f>
        <v/>
      </c>
      <c r="AL268" t="str">
        <f>IF(A268="","",IF('[1]Calculation genes in KEGG path'!L266&gt;='[1]Flux and Impact'!$E$1,IF(('[1]PERCENT ARRAY-MEAN FC&amp;P VAL'!CY268*'[1]PERCENT ARRAY-MEAN FC&amp;P VAL'!CZ268*'[1]PERCENT ARRAY-MEAN FC&amp;P VAL'!DA268+ABS('[1]PERCENT ARRAY-MEAN FC&amp;P VAL'!DB268*'[1]PERCENT ARRAY-MEAN FC&amp;P VAL'!DC268*'[1]PERCENT ARRAY-MEAN FC&amp;P VAL'!DD268))&gt;0,'[1]PERCENT ARRAY-MEAN FC&amp;P VAL'!CY268*'[1]PERCENT ARRAY-MEAN FC&amp;P VAL'!CZ268*'[1]PERCENT ARRAY-MEAN FC&amp;P VAL'!DA268+ABS('[1]PERCENT ARRAY-MEAN FC&amp;P VAL'!DB268*'[1]PERCENT ARRAY-MEAN FC&amp;P VAL'!DC268*'[1]PERCENT ARRAY-MEAN FC&amp;P VAL'!DD268),""),""))</f>
        <v/>
      </c>
      <c r="AM268" s="12" t="str">
        <f>IF(AL268="","",'[1]PERCENT ARRAY-MEAN FC&amp;P VAL'!CY268*'[1]PERCENT ARRAY-MEAN FC&amp;P VAL'!CZ268*'[1]PERCENT ARRAY-MEAN FC&amp;P VAL'!DA268-ABS('[1]PERCENT ARRAY-MEAN FC&amp;P VAL'!DB268*'[1]PERCENT ARRAY-MEAN FC&amp;P VAL'!DC268*'[1]PERCENT ARRAY-MEAN FC&amp;P VAL'!DD268))</f>
        <v/>
      </c>
      <c r="AN268" t="str">
        <f>IF(A268="","",IF('[1]Calculation genes in KEGG path'!L266&gt;='[1]Flux and Impact'!$E$1,IF(('[1]PERCENT ARRAY-MEAN FC&amp;P VAL'!DE268*'[1]PERCENT ARRAY-MEAN FC&amp;P VAL'!DF268*'[1]PERCENT ARRAY-MEAN FC&amp;P VAL'!DG268+ABS('[1]PERCENT ARRAY-MEAN FC&amp;P VAL'!DH268*'[1]PERCENT ARRAY-MEAN FC&amp;P VAL'!DI268*'[1]PERCENT ARRAY-MEAN FC&amp;P VAL'!DJ268))&gt;0,'[1]PERCENT ARRAY-MEAN FC&amp;P VAL'!DE268*'[1]PERCENT ARRAY-MEAN FC&amp;P VAL'!DF268*'[1]PERCENT ARRAY-MEAN FC&amp;P VAL'!DG268+ABS('[1]PERCENT ARRAY-MEAN FC&amp;P VAL'!DH268*'[1]PERCENT ARRAY-MEAN FC&amp;P VAL'!DI268*'[1]PERCENT ARRAY-MEAN FC&amp;P VAL'!DJ268),""),""))</f>
        <v/>
      </c>
      <c r="AO268" s="12" t="str">
        <f>IF(AN268="","",'[1]PERCENT ARRAY-MEAN FC&amp;P VAL'!DE268*'[1]PERCENT ARRAY-MEAN FC&amp;P VAL'!DF268*'[1]PERCENT ARRAY-MEAN FC&amp;P VAL'!DG268-ABS('[1]PERCENT ARRAY-MEAN FC&amp;P VAL'!DH268*'[1]PERCENT ARRAY-MEAN FC&amp;P VAL'!DI268*'[1]PERCENT ARRAY-MEAN FC&amp;P VAL'!DJ268))</f>
        <v/>
      </c>
      <c r="AP268" t="str">
        <f>IF(A268="","",IF('[1]Calculation genes in KEGG path'!L266&gt;='[1]Flux and Impact'!$E$1,IF(('[1]PERCENT ARRAY-MEAN FC&amp;P VAL'!DK268*'[1]PERCENT ARRAY-MEAN FC&amp;P VAL'!DL268*'[1]PERCENT ARRAY-MEAN FC&amp;P VAL'!DM268+ABS('[1]PERCENT ARRAY-MEAN FC&amp;P VAL'!DN268*'[1]PERCENT ARRAY-MEAN FC&amp;P VAL'!DO268*'[1]PERCENT ARRAY-MEAN FC&amp;P VAL'!DP268))&gt;0,'[1]PERCENT ARRAY-MEAN FC&amp;P VAL'!DK268*'[1]PERCENT ARRAY-MEAN FC&amp;P VAL'!DL268*'[1]PERCENT ARRAY-MEAN FC&amp;P VAL'!DM268+ABS('[1]PERCENT ARRAY-MEAN FC&amp;P VAL'!DN268*'[1]PERCENT ARRAY-MEAN FC&amp;P VAL'!DO268*'[1]PERCENT ARRAY-MEAN FC&amp;P VAL'!DP268),""),""))</f>
        <v/>
      </c>
      <c r="AQ268" s="12" t="str">
        <f>IF(AP268="","",'[1]PERCENT ARRAY-MEAN FC&amp;P VAL'!DK268*'[1]PERCENT ARRAY-MEAN FC&amp;P VAL'!DL268*'[1]PERCENT ARRAY-MEAN FC&amp;P VAL'!DM268-ABS('[1]PERCENT ARRAY-MEAN FC&amp;P VAL'!DN268*'[1]PERCENT ARRAY-MEAN FC&amp;P VAL'!DO268*'[1]PERCENT ARRAY-MEAN FC&amp;P VAL'!DP268))</f>
        <v/>
      </c>
      <c r="AR268" t="str">
        <f>IF(A268="","",IF('[1]Calculation genes in KEGG path'!L266&gt;='[1]Flux and Impact'!$E$1,IF(('[1]PERCENT ARRAY-MEAN FC&amp;P VAL'!DQ268*'[1]PERCENT ARRAY-MEAN FC&amp;P VAL'!DR268*'[1]PERCENT ARRAY-MEAN FC&amp;P VAL'!DS268+ABS('[1]PERCENT ARRAY-MEAN FC&amp;P VAL'!DT268*'[1]PERCENT ARRAY-MEAN FC&amp;P VAL'!DU268*'[1]PERCENT ARRAY-MEAN FC&amp;P VAL'!DV268))&gt;0,'[1]PERCENT ARRAY-MEAN FC&amp;P VAL'!DQ268*'[1]PERCENT ARRAY-MEAN FC&amp;P VAL'!DR268*'[1]PERCENT ARRAY-MEAN FC&amp;P VAL'!DS268+ABS('[1]PERCENT ARRAY-MEAN FC&amp;P VAL'!DT268*'[1]PERCENT ARRAY-MEAN FC&amp;P VAL'!DU268*'[1]PERCENT ARRAY-MEAN FC&amp;P VAL'!DV268),""),""))</f>
        <v/>
      </c>
      <c r="AS268" s="12" t="str">
        <f>IF(AR268="","",'[1]PERCENT ARRAY-MEAN FC&amp;P VAL'!DQ268*'[1]PERCENT ARRAY-MEAN FC&amp;P VAL'!DR268*'[1]PERCENT ARRAY-MEAN FC&amp;P VAL'!DS268-ABS('[1]PERCENT ARRAY-MEAN FC&amp;P VAL'!DT268*'[1]PERCENT ARRAY-MEAN FC&amp;P VAL'!DU268*'[1]PERCENT ARRAY-MEAN FC&amp;P VAL'!DV268))</f>
        <v/>
      </c>
      <c r="AT268" s="12" t="str">
        <f t="shared" si="13"/>
        <v/>
      </c>
      <c r="AU268" s="12" t="str">
        <f t="shared" si="14"/>
        <v/>
      </c>
    </row>
    <row r="269" spans="1:47">
      <c r="A269">
        <f>'[1]Calculation genes in KEGG path'!I267</f>
        <v>0</v>
      </c>
      <c r="B269" t="e">
        <f>IF('[1]PERCENT ARRAY-MEAN FC&amp;P VAL'!A269="","",'[1]PERCENT ARRAY-MEAN FC&amp;P VAL'!A269)</f>
        <v>#N/A</v>
      </c>
      <c r="C269" t="e">
        <f>IF('[1]PERCENT ARRAY-MEAN FC&amp;P VAL'!B269="","",'[1]PERCENT ARRAY-MEAN FC&amp;P VAL'!B269)</f>
        <v>#N/A</v>
      </c>
      <c r="D269" t="e">
        <f>IF('[1]PERCENT ARRAY-MEAN FC&amp;P VAL'!C269="","",'[1]PERCENT ARRAY-MEAN FC&amp;P VAL'!C269)</f>
        <v>#N/A</v>
      </c>
      <c r="E269" s="12">
        <f t="shared" si="12"/>
        <v>0</v>
      </c>
      <c r="F269" t="str">
        <f>IF(A269="","",IF('[1]Calculation genes in KEGG path'!L267&gt;='[1]Flux and Impact'!$E$1,IF('[1]PERCENT ARRAY-MEAN FC&amp;P VAL'!G269*'[1]PERCENT ARRAY-MEAN FC&amp;P VAL'!H269*'[1]PERCENT ARRAY-MEAN FC&amp;P VAL'!I269+ABS('[1]PERCENT ARRAY-MEAN FC&amp;P VAL'!J269*'[1]PERCENT ARRAY-MEAN FC&amp;P VAL'!K269*'[1]PERCENT ARRAY-MEAN FC&amp;P VAL'!L269)&gt;0,'[1]PERCENT ARRAY-MEAN FC&amp;P VAL'!G269*'[1]PERCENT ARRAY-MEAN FC&amp;P VAL'!H269*'[1]PERCENT ARRAY-MEAN FC&amp;P VAL'!I269+ABS('[1]PERCENT ARRAY-MEAN FC&amp;P VAL'!J269*'[1]PERCENT ARRAY-MEAN FC&amp;P VAL'!K269*'[1]PERCENT ARRAY-MEAN FC&amp;P VAL'!L269),""),""))</f>
        <v/>
      </c>
      <c r="G269" s="12" t="str">
        <f>IF(F269="","",'[1]PERCENT ARRAY-MEAN FC&amp;P VAL'!G269*'[1]PERCENT ARRAY-MEAN FC&amp;P VAL'!H269*'[1]PERCENT ARRAY-MEAN FC&amp;P VAL'!I269-ABS('[1]PERCENT ARRAY-MEAN FC&amp;P VAL'!J269*'[1]PERCENT ARRAY-MEAN FC&amp;P VAL'!K269*'[1]PERCENT ARRAY-MEAN FC&amp;P VAL'!L269))</f>
        <v/>
      </c>
      <c r="H269" t="str">
        <f>IF(A269="","",IF('[1]Calculation genes in KEGG path'!L267&gt;='[1]Flux and Impact'!$E$1,IF(('[1]PERCENT ARRAY-MEAN FC&amp;P VAL'!M269*'[1]PERCENT ARRAY-MEAN FC&amp;P VAL'!N269*'[1]PERCENT ARRAY-MEAN FC&amp;P VAL'!O269+ABS('[1]PERCENT ARRAY-MEAN FC&amp;P VAL'!P269*'[1]PERCENT ARRAY-MEAN FC&amp;P VAL'!Q269*'[1]PERCENT ARRAY-MEAN FC&amp;P VAL'!R269))&gt;0,'[1]PERCENT ARRAY-MEAN FC&amp;P VAL'!M269*'[1]PERCENT ARRAY-MEAN FC&amp;P VAL'!N269*'[1]PERCENT ARRAY-MEAN FC&amp;P VAL'!O269+ABS('[1]PERCENT ARRAY-MEAN FC&amp;P VAL'!P269*'[1]PERCENT ARRAY-MEAN FC&amp;P VAL'!Q269*'[1]PERCENT ARRAY-MEAN FC&amp;P VAL'!R269),""),""))</f>
        <v/>
      </c>
      <c r="I269" s="12" t="str">
        <f>IF(H269="","",'[1]PERCENT ARRAY-MEAN FC&amp;P VAL'!M269*'[1]PERCENT ARRAY-MEAN FC&amp;P VAL'!N269*'[1]PERCENT ARRAY-MEAN FC&amp;P VAL'!O269-ABS('[1]PERCENT ARRAY-MEAN FC&amp;P VAL'!P269*'[1]PERCENT ARRAY-MEAN FC&amp;P VAL'!Q269*'[1]PERCENT ARRAY-MEAN FC&amp;P VAL'!R269))</f>
        <v/>
      </c>
      <c r="J269" t="str">
        <f>IF(A269="","",IF('[1]Calculation genes in KEGG path'!L267&gt;='[1]Flux and Impact'!$E$1,IF(('[1]PERCENT ARRAY-MEAN FC&amp;P VAL'!S269*'[1]PERCENT ARRAY-MEAN FC&amp;P VAL'!T269*'[1]PERCENT ARRAY-MEAN FC&amp;P VAL'!U269+ABS('[1]PERCENT ARRAY-MEAN FC&amp;P VAL'!V269*'[1]PERCENT ARRAY-MEAN FC&amp;P VAL'!W269*'[1]PERCENT ARRAY-MEAN FC&amp;P VAL'!X269))&gt;0,'[1]PERCENT ARRAY-MEAN FC&amp;P VAL'!S269*'[1]PERCENT ARRAY-MEAN FC&amp;P VAL'!T269*'[1]PERCENT ARRAY-MEAN FC&amp;P VAL'!U269+ABS('[1]PERCENT ARRAY-MEAN FC&amp;P VAL'!V269*'[1]PERCENT ARRAY-MEAN FC&amp;P VAL'!W269*'[1]PERCENT ARRAY-MEAN FC&amp;P VAL'!X269),""),""))</f>
        <v/>
      </c>
      <c r="K269" s="12" t="str">
        <f>IF(J269="","",'[1]PERCENT ARRAY-MEAN FC&amp;P VAL'!S269*'[1]PERCENT ARRAY-MEAN FC&amp;P VAL'!T269*'[1]PERCENT ARRAY-MEAN FC&amp;P VAL'!U269-ABS('[1]PERCENT ARRAY-MEAN FC&amp;P VAL'!V269*'[1]PERCENT ARRAY-MEAN FC&amp;P VAL'!W269*'[1]PERCENT ARRAY-MEAN FC&amp;P VAL'!X269))</f>
        <v/>
      </c>
      <c r="L269" t="str">
        <f>IF(A269="","",IF('[1]Calculation genes in KEGG path'!L267&gt;='[1]Flux and Impact'!$E$1,IF(('[1]PERCENT ARRAY-MEAN FC&amp;P VAL'!Y269*'[1]PERCENT ARRAY-MEAN FC&amp;P VAL'!Z269*'[1]PERCENT ARRAY-MEAN FC&amp;P VAL'!AA269+ABS('[1]PERCENT ARRAY-MEAN FC&amp;P VAL'!AB269*'[1]PERCENT ARRAY-MEAN FC&amp;P VAL'!AC269*'[1]PERCENT ARRAY-MEAN FC&amp;P VAL'!AD269))&gt;0,'[1]PERCENT ARRAY-MEAN FC&amp;P VAL'!Y269*'[1]PERCENT ARRAY-MEAN FC&amp;P VAL'!Z269*'[1]PERCENT ARRAY-MEAN FC&amp;P VAL'!AA269+ABS('[1]PERCENT ARRAY-MEAN FC&amp;P VAL'!AB269*'[1]PERCENT ARRAY-MEAN FC&amp;P VAL'!AC269*'[1]PERCENT ARRAY-MEAN FC&amp;P VAL'!AD269),""),""))</f>
        <v/>
      </c>
      <c r="M269" s="12" t="str">
        <f>IF(L269="","",'[1]PERCENT ARRAY-MEAN FC&amp;P VAL'!Y269*'[1]PERCENT ARRAY-MEAN FC&amp;P VAL'!Z269*'[1]PERCENT ARRAY-MEAN FC&amp;P VAL'!AA269-ABS('[1]PERCENT ARRAY-MEAN FC&amp;P VAL'!AB269*'[1]PERCENT ARRAY-MEAN FC&amp;P VAL'!AC269*'[1]PERCENT ARRAY-MEAN FC&amp;P VAL'!AD269))</f>
        <v/>
      </c>
      <c r="N269" t="str">
        <f>IF(A269="","",IF('[1]Calculation genes in KEGG path'!L267&gt;='[1]Flux and Impact'!$E$1,IF(('[1]PERCENT ARRAY-MEAN FC&amp;P VAL'!AE269*'[1]PERCENT ARRAY-MEAN FC&amp;P VAL'!AF269*'[1]PERCENT ARRAY-MEAN FC&amp;P VAL'!AG269+ABS('[1]PERCENT ARRAY-MEAN FC&amp;P VAL'!AH269*'[1]PERCENT ARRAY-MEAN FC&amp;P VAL'!AI269*'[1]PERCENT ARRAY-MEAN FC&amp;P VAL'!AJ269))&gt;0,'[1]PERCENT ARRAY-MEAN FC&amp;P VAL'!AE269*'[1]PERCENT ARRAY-MEAN FC&amp;P VAL'!AF269*'[1]PERCENT ARRAY-MEAN FC&amp;P VAL'!AG269+ABS('[1]PERCENT ARRAY-MEAN FC&amp;P VAL'!AH269*'[1]PERCENT ARRAY-MEAN FC&amp;P VAL'!AI269*'[1]PERCENT ARRAY-MEAN FC&amp;P VAL'!AJ269),""),""))</f>
        <v/>
      </c>
      <c r="O269" s="12" t="str">
        <f>IF(N269="","",'[1]PERCENT ARRAY-MEAN FC&amp;P VAL'!AE269*'[1]PERCENT ARRAY-MEAN FC&amp;P VAL'!AF269*'[1]PERCENT ARRAY-MEAN FC&amp;P VAL'!AG269-ABS('[1]PERCENT ARRAY-MEAN FC&amp;P VAL'!AH269*'[1]PERCENT ARRAY-MEAN FC&amp;P VAL'!AI269*'[1]PERCENT ARRAY-MEAN FC&amp;P VAL'!AJ269))</f>
        <v/>
      </c>
      <c r="P269" t="str">
        <f>IF(A269="","",IF('[1]Calculation genes in KEGG path'!L267&gt;='[1]Flux and Impact'!$E$1,IF(('[1]PERCENT ARRAY-MEAN FC&amp;P VAL'!AK269*'[1]PERCENT ARRAY-MEAN FC&amp;P VAL'!AL269*'[1]PERCENT ARRAY-MEAN FC&amp;P VAL'!AM269+ABS('[1]PERCENT ARRAY-MEAN FC&amp;P VAL'!AN269*'[1]PERCENT ARRAY-MEAN FC&amp;P VAL'!AO269*'[1]PERCENT ARRAY-MEAN FC&amp;P VAL'!AP269))&gt;0,'[1]PERCENT ARRAY-MEAN FC&amp;P VAL'!AK269*'[1]PERCENT ARRAY-MEAN FC&amp;P VAL'!AL269*'[1]PERCENT ARRAY-MEAN FC&amp;P VAL'!AM269+ABS('[1]PERCENT ARRAY-MEAN FC&amp;P VAL'!AN269*'[1]PERCENT ARRAY-MEAN FC&amp;P VAL'!AO269*'[1]PERCENT ARRAY-MEAN FC&amp;P VAL'!AP269),""),""))</f>
        <v/>
      </c>
      <c r="Q269" s="12" t="str">
        <f>IF(P269="","",'[1]PERCENT ARRAY-MEAN FC&amp;P VAL'!AK269*'[1]PERCENT ARRAY-MEAN FC&amp;P VAL'!AL269*'[1]PERCENT ARRAY-MEAN FC&amp;P VAL'!AM269-ABS('[1]PERCENT ARRAY-MEAN FC&amp;P VAL'!AN269*'[1]PERCENT ARRAY-MEAN FC&amp;P VAL'!AO269*'[1]PERCENT ARRAY-MEAN FC&amp;P VAL'!AP269))</f>
        <v/>
      </c>
      <c r="R269" t="str">
        <f>IF(A269="","",IF('[1]Calculation genes in KEGG path'!L267&gt;='[1]Flux and Impact'!$E$1,IF(('[1]PERCENT ARRAY-MEAN FC&amp;P VAL'!AQ269*'[1]PERCENT ARRAY-MEAN FC&amp;P VAL'!AR269*'[1]PERCENT ARRAY-MEAN FC&amp;P VAL'!AS269+ABS('[1]PERCENT ARRAY-MEAN FC&amp;P VAL'!AT269*'[1]PERCENT ARRAY-MEAN FC&amp;P VAL'!AU269*'[1]PERCENT ARRAY-MEAN FC&amp;P VAL'!AV269))&gt;0,'[1]PERCENT ARRAY-MEAN FC&amp;P VAL'!AQ269*'[1]PERCENT ARRAY-MEAN FC&amp;P VAL'!AR269*'[1]PERCENT ARRAY-MEAN FC&amp;P VAL'!AS269+ABS('[1]PERCENT ARRAY-MEAN FC&amp;P VAL'!AT269*'[1]PERCENT ARRAY-MEAN FC&amp;P VAL'!AU269*'[1]PERCENT ARRAY-MEAN FC&amp;P VAL'!AV269),""),""))</f>
        <v/>
      </c>
      <c r="S269" s="12" t="str">
        <f>IF(R269="","",'[1]PERCENT ARRAY-MEAN FC&amp;P VAL'!AQ269*'[1]PERCENT ARRAY-MEAN FC&amp;P VAL'!AR269*'[1]PERCENT ARRAY-MEAN FC&amp;P VAL'!AS269-ABS('[1]PERCENT ARRAY-MEAN FC&amp;P VAL'!AT269*'[1]PERCENT ARRAY-MEAN FC&amp;P VAL'!AU269*'[1]PERCENT ARRAY-MEAN FC&amp;P VAL'!AV269))</f>
        <v/>
      </c>
      <c r="T269" t="str">
        <f>IF(A269="","",IF('[1]Calculation genes in KEGG path'!L267&gt;='[1]Flux and Impact'!$E$1,IF(('[1]PERCENT ARRAY-MEAN FC&amp;P VAL'!AW269*'[1]PERCENT ARRAY-MEAN FC&amp;P VAL'!AX269*'[1]PERCENT ARRAY-MEAN FC&amp;P VAL'!AY269+ABS('[1]PERCENT ARRAY-MEAN FC&amp;P VAL'!AZ269*'[1]PERCENT ARRAY-MEAN FC&amp;P VAL'!BA269*'[1]PERCENT ARRAY-MEAN FC&amp;P VAL'!BB269))&gt;0,'[1]PERCENT ARRAY-MEAN FC&amp;P VAL'!AW269*'[1]PERCENT ARRAY-MEAN FC&amp;P VAL'!AX269*'[1]PERCENT ARRAY-MEAN FC&amp;P VAL'!AY269+ABS('[1]PERCENT ARRAY-MEAN FC&amp;P VAL'!AZ269*'[1]PERCENT ARRAY-MEAN FC&amp;P VAL'!BA269*'[1]PERCENT ARRAY-MEAN FC&amp;P VAL'!BB269),""),""))</f>
        <v/>
      </c>
      <c r="U269" s="12" t="str">
        <f>IF(T269="","",'[1]PERCENT ARRAY-MEAN FC&amp;P VAL'!AW269*'[1]PERCENT ARRAY-MEAN FC&amp;P VAL'!AX269*'[1]PERCENT ARRAY-MEAN FC&amp;P VAL'!AY269-ABS('[1]PERCENT ARRAY-MEAN FC&amp;P VAL'!AZ269*'[1]PERCENT ARRAY-MEAN FC&amp;P VAL'!BA269*'[1]PERCENT ARRAY-MEAN FC&amp;P VAL'!BB269))</f>
        <v/>
      </c>
      <c r="V269" t="str">
        <f>IF(A269="","",IF('[1]Calculation genes in KEGG path'!L267&gt;='[1]Flux and Impact'!$E$1,IF(('[1]PERCENT ARRAY-MEAN FC&amp;P VAL'!BC269*'[1]PERCENT ARRAY-MEAN FC&amp;P VAL'!BD269*'[1]PERCENT ARRAY-MEAN FC&amp;P VAL'!BE269+ABS('[1]PERCENT ARRAY-MEAN FC&amp;P VAL'!BF269*'[1]PERCENT ARRAY-MEAN FC&amp;P VAL'!BG269*'[1]PERCENT ARRAY-MEAN FC&amp;P VAL'!BH269))&gt;0,'[1]PERCENT ARRAY-MEAN FC&amp;P VAL'!BC269*'[1]PERCENT ARRAY-MEAN FC&amp;P VAL'!BD269*'[1]PERCENT ARRAY-MEAN FC&amp;P VAL'!BE269+ABS('[1]PERCENT ARRAY-MEAN FC&amp;P VAL'!BF269*'[1]PERCENT ARRAY-MEAN FC&amp;P VAL'!BG269*'[1]PERCENT ARRAY-MEAN FC&amp;P VAL'!BH269),""),""))</f>
        <v/>
      </c>
      <c r="W269" s="12" t="str">
        <f>IF(V269="","",'[1]PERCENT ARRAY-MEAN FC&amp;P VAL'!BC269*'[1]PERCENT ARRAY-MEAN FC&amp;P VAL'!BD269*'[1]PERCENT ARRAY-MEAN FC&amp;P VAL'!BE269-ABS('[1]PERCENT ARRAY-MEAN FC&amp;P VAL'!BF269*'[1]PERCENT ARRAY-MEAN FC&amp;P VAL'!BG269*'[1]PERCENT ARRAY-MEAN FC&amp;P VAL'!BH269))</f>
        <v/>
      </c>
      <c r="X269" t="str">
        <f>IF(A269="","",IF('[1]Calculation genes in KEGG path'!L267&gt;='[1]Flux and Impact'!$E$1,IF(('[1]PERCENT ARRAY-MEAN FC&amp;P VAL'!BI269*'[1]PERCENT ARRAY-MEAN FC&amp;P VAL'!BJ269*'[1]PERCENT ARRAY-MEAN FC&amp;P VAL'!BK269+ABS('[1]PERCENT ARRAY-MEAN FC&amp;P VAL'!BL269*'[1]PERCENT ARRAY-MEAN FC&amp;P VAL'!BM269*'[1]PERCENT ARRAY-MEAN FC&amp;P VAL'!BN269))&gt;0,'[1]PERCENT ARRAY-MEAN FC&amp;P VAL'!BI269*'[1]PERCENT ARRAY-MEAN FC&amp;P VAL'!BJ269*'[1]PERCENT ARRAY-MEAN FC&amp;P VAL'!BK269+ABS('[1]PERCENT ARRAY-MEAN FC&amp;P VAL'!BL269*'[1]PERCENT ARRAY-MEAN FC&amp;P VAL'!BM269*'[1]PERCENT ARRAY-MEAN FC&amp;P VAL'!BN269),""),""))</f>
        <v/>
      </c>
      <c r="Y269" s="12" t="str">
        <f>IF(X269="","",'[1]PERCENT ARRAY-MEAN FC&amp;P VAL'!BI269*'[1]PERCENT ARRAY-MEAN FC&amp;P VAL'!BJ269*'[1]PERCENT ARRAY-MEAN FC&amp;P VAL'!BK269-ABS('[1]PERCENT ARRAY-MEAN FC&amp;P VAL'!BL269*'[1]PERCENT ARRAY-MEAN FC&amp;P VAL'!BM269*'[1]PERCENT ARRAY-MEAN FC&amp;P VAL'!BN269))</f>
        <v/>
      </c>
      <c r="Z269" t="str">
        <f>IF(A269="","",IF('[1]Calculation genes in KEGG path'!L267&gt;='[1]Flux and Impact'!$E$1,IF(('[1]PERCENT ARRAY-MEAN FC&amp;P VAL'!BO269*'[1]PERCENT ARRAY-MEAN FC&amp;P VAL'!BP269*'[1]PERCENT ARRAY-MEAN FC&amp;P VAL'!BQ269+ABS('[1]PERCENT ARRAY-MEAN FC&amp;P VAL'!BR269*'[1]PERCENT ARRAY-MEAN FC&amp;P VAL'!BS269*'[1]PERCENT ARRAY-MEAN FC&amp;P VAL'!BT269))&gt;0,'[1]PERCENT ARRAY-MEAN FC&amp;P VAL'!BO269*'[1]PERCENT ARRAY-MEAN FC&amp;P VAL'!BP269*'[1]PERCENT ARRAY-MEAN FC&amp;P VAL'!BQ269+ABS('[1]PERCENT ARRAY-MEAN FC&amp;P VAL'!BR269*'[1]PERCENT ARRAY-MEAN FC&amp;P VAL'!BS269*'[1]PERCENT ARRAY-MEAN FC&amp;P VAL'!BT269),""),""))</f>
        <v/>
      </c>
      <c r="AA269" s="12" t="str">
        <f>IF(Z269="","",'[1]PERCENT ARRAY-MEAN FC&amp;P VAL'!BO269*'[1]PERCENT ARRAY-MEAN FC&amp;P VAL'!BP269*'[1]PERCENT ARRAY-MEAN FC&amp;P VAL'!BQ269-ABS('[1]PERCENT ARRAY-MEAN FC&amp;P VAL'!BR269*'[1]PERCENT ARRAY-MEAN FC&amp;P VAL'!BS269*'[1]PERCENT ARRAY-MEAN FC&amp;P VAL'!BT269))</f>
        <v/>
      </c>
      <c r="AB269" t="str">
        <f>IF(A269="","",IF('[1]Calculation genes in KEGG path'!L267&gt;='[1]Flux and Impact'!$E$1,IF(('[1]PERCENT ARRAY-MEAN FC&amp;P VAL'!BU269*'[1]PERCENT ARRAY-MEAN FC&amp;P VAL'!BV269*'[1]PERCENT ARRAY-MEAN FC&amp;P VAL'!BW269+ABS('[1]PERCENT ARRAY-MEAN FC&amp;P VAL'!BX269*'[1]PERCENT ARRAY-MEAN FC&amp;P VAL'!BY269*'[1]PERCENT ARRAY-MEAN FC&amp;P VAL'!BZ269))&gt;0,'[1]PERCENT ARRAY-MEAN FC&amp;P VAL'!BU269*'[1]PERCENT ARRAY-MEAN FC&amp;P VAL'!BV269*'[1]PERCENT ARRAY-MEAN FC&amp;P VAL'!BW269+ABS('[1]PERCENT ARRAY-MEAN FC&amp;P VAL'!BX269*'[1]PERCENT ARRAY-MEAN FC&amp;P VAL'!BY269*'[1]PERCENT ARRAY-MEAN FC&amp;P VAL'!BZ269),""),""))</f>
        <v/>
      </c>
      <c r="AC269" s="12" t="str">
        <f>IF(AB269="","",'[1]PERCENT ARRAY-MEAN FC&amp;P VAL'!BU269*'[1]PERCENT ARRAY-MEAN FC&amp;P VAL'!BV269*'[1]PERCENT ARRAY-MEAN FC&amp;P VAL'!BW269-ABS('[1]PERCENT ARRAY-MEAN FC&amp;P VAL'!BX269*'[1]PERCENT ARRAY-MEAN FC&amp;P VAL'!BY269*'[1]PERCENT ARRAY-MEAN FC&amp;P VAL'!BZ269))</f>
        <v/>
      </c>
      <c r="AD269" t="str">
        <f>IF(A269="","",IF('[1]Calculation genes in KEGG path'!L267&gt;='[1]Flux and Impact'!$E$1,IF(('[1]PERCENT ARRAY-MEAN FC&amp;P VAL'!CA269*'[1]PERCENT ARRAY-MEAN FC&amp;P VAL'!CB269*'[1]PERCENT ARRAY-MEAN FC&amp;P VAL'!CC269+ABS('[1]PERCENT ARRAY-MEAN FC&amp;P VAL'!CD269*'[1]PERCENT ARRAY-MEAN FC&amp;P VAL'!CE269*'[1]PERCENT ARRAY-MEAN FC&amp;P VAL'!CF269))&gt;0,'[1]PERCENT ARRAY-MEAN FC&amp;P VAL'!CA269*'[1]PERCENT ARRAY-MEAN FC&amp;P VAL'!CB269*'[1]PERCENT ARRAY-MEAN FC&amp;P VAL'!CC269+ABS('[1]PERCENT ARRAY-MEAN FC&amp;P VAL'!CD269*'[1]PERCENT ARRAY-MEAN FC&amp;P VAL'!CE269*'[1]PERCENT ARRAY-MEAN FC&amp;P VAL'!CF269),""),""))</f>
        <v/>
      </c>
      <c r="AE269" s="12" t="str">
        <f>IF(AD269="","",'[1]PERCENT ARRAY-MEAN FC&amp;P VAL'!CA269*'[1]PERCENT ARRAY-MEAN FC&amp;P VAL'!CB269*'[1]PERCENT ARRAY-MEAN FC&amp;P VAL'!CC269-ABS('[1]PERCENT ARRAY-MEAN FC&amp;P VAL'!CD269*'[1]PERCENT ARRAY-MEAN FC&amp;P VAL'!CE269*'[1]PERCENT ARRAY-MEAN FC&amp;P VAL'!CF269))</f>
        <v/>
      </c>
      <c r="AF269" t="str">
        <f>IF(A269="","",IF('[1]Calculation genes in KEGG path'!L267&gt;='[1]Flux and Impact'!$E$1,IF(('[1]PERCENT ARRAY-MEAN FC&amp;P VAL'!CG269*'[1]PERCENT ARRAY-MEAN FC&amp;P VAL'!CH269*'[1]PERCENT ARRAY-MEAN FC&amp;P VAL'!CI269+ABS('[1]PERCENT ARRAY-MEAN FC&amp;P VAL'!CJ269*'[1]PERCENT ARRAY-MEAN FC&amp;P VAL'!CK269*'[1]PERCENT ARRAY-MEAN FC&amp;P VAL'!CL269))&gt;0,'[1]PERCENT ARRAY-MEAN FC&amp;P VAL'!CG269*'[1]PERCENT ARRAY-MEAN FC&amp;P VAL'!CH269*'[1]PERCENT ARRAY-MEAN FC&amp;P VAL'!CI269+ABS('[1]PERCENT ARRAY-MEAN FC&amp;P VAL'!CJ269*'[1]PERCENT ARRAY-MEAN FC&amp;P VAL'!CK269*'[1]PERCENT ARRAY-MEAN FC&amp;P VAL'!CL269),""),""))</f>
        <v/>
      </c>
      <c r="AG269" s="12" t="str">
        <f>IF(AF269="","",'[1]PERCENT ARRAY-MEAN FC&amp;P VAL'!CG269*'[1]PERCENT ARRAY-MEAN FC&amp;P VAL'!CH269*'[1]PERCENT ARRAY-MEAN FC&amp;P VAL'!CI269-ABS('[1]PERCENT ARRAY-MEAN FC&amp;P VAL'!CJ269*'[1]PERCENT ARRAY-MEAN FC&amp;P VAL'!CK269*'[1]PERCENT ARRAY-MEAN FC&amp;P VAL'!CL269))</f>
        <v/>
      </c>
      <c r="AH269" t="str">
        <f>IF(A269="","",IF('[1]Calculation genes in KEGG path'!L267&gt;='[1]Flux and Impact'!$E$1,IF(('[1]PERCENT ARRAY-MEAN FC&amp;P VAL'!CM269*'[1]PERCENT ARRAY-MEAN FC&amp;P VAL'!CN269*'[1]PERCENT ARRAY-MEAN FC&amp;P VAL'!CO269+ABS('[1]PERCENT ARRAY-MEAN FC&amp;P VAL'!CP269*'[1]PERCENT ARRAY-MEAN FC&amp;P VAL'!CQ269*'[1]PERCENT ARRAY-MEAN FC&amp;P VAL'!CR269))&gt;0,'[1]PERCENT ARRAY-MEAN FC&amp;P VAL'!CM269*'[1]PERCENT ARRAY-MEAN FC&amp;P VAL'!CN269*'[1]PERCENT ARRAY-MEAN FC&amp;P VAL'!CO269+ABS('[1]PERCENT ARRAY-MEAN FC&amp;P VAL'!CP269*'[1]PERCENT ARRAY-MEAN FC&amp;P VAL'!CQ269*'[1]PERCENT ARRAY-MEAN FC&amp;P VAL'!CR269),""),""))</f>
        <v/>
      </c>
      <c r="AI269" s="12" t="str">
        <f>IF(AH269="","",'[1]PERCENT ARRAY-MEAN FC&amp;P VAL'!CM269*'[1]PERCENT ARRAY-MEAN FC&amp;P VAL'!CN269*'[1]PERCENT ARRAY-MEAN FC&amp;P VAL'!CO269-ABS('[1]PERCENT ARRAY-MEAN FC&amp;P VAL'!CP269*'[1]PERCENT ARRAY-MEAN FC&amp;P VAL'!CQ269*'[1]PERCENT ARRAY-MEAN FC&amp;P VAL'!CR269))</f>
        <v/>
      </c>
      <c r="AJ269" t="str">
        <f>IF(A269="","",IF('[1]Calculation genes in KEGG path'!L267&gt;='[1]Flux and Impact'!$E$1,IF(('[1]PERCENT ARRAY-MEAN FC&amp;P VAL'!CS269*'[1]PERCENT ARRAY-MEAN FC&amp;P VAL'!CT269*'[1]PERCENT ARRAY-MEAN FC&amp;P VAL'!CU269+ABS('[1]PERCENT ARRAY-MEAN FC&amp;P VAL'!CV269*'[1]PERCENT ARRAY-MEAN FC&amp;P VAL'!CW269*'[1]PERCENT ARRAY-MEAN FC&amp;P VAL'!CX269))&gt;0,'[1]PERCENT ARRAY-MEAN FC&amp;P VAL'!CS269*'[1]PERCENT ARRAY-MEAN FC&amp;P VAL'!CT269*'[1]PERCENT ARRAY-MEAN FC&amp;P VAL'!CU269+ABS('[1]PERCENT ARRAY-MEAN FC&amp;P VAL'!CV269*'[1]PERCENT ARRAY-MEAN FC&amp;P VAL'!CW269*'[1]PERCENT ARRAY-MEAN FC&amp;P VAL'!CX269),""),""))</f>
        <v/>
      </c>
      <c r="AK269" s="12" t="str">
        <f>IF(AJ269="","",'[1]PERCENT ARRAY-MEAN FC&amp;P VAL'!CS269*'[1]PERCENT ARRAY-MEAN FC&amp;P VAL'!CT269*'[1]PERCENT ARRAY-MEAN FC&amp;P VAL'!CU269-ABS('[1]PERCENT ARRAY-MEAN FC&amp;P VAL'!CV269*'[1]PERCENT ARRAY-MEAN FC&amp;P VAL'!CW269*'[1]PERCENT ARRAY-MEAN FC&amp;P VAL'!CX269))</f>
        <v/>
      </c>
      <c r="AL269" t="str">
        <f>IF(A269="","",IF('[1]Calculation genes in KEGG path'!L267&gt;='[1]Flux and Impact'!$E$1,IF(('[1]PERCENT ARRAY-MEAN FC&amp;P VAL'!CY269*'[1]PERCENT ARRAY-MEAN FC&amp;P VAL'!CZ269*'[1]PERCENT ARRAY-MEAN FC&amp;P VAL'!DA269+ABS('[1]PERCENT ARRAY-MEAN FC&amp;P VAL'!DB269*'[1]PERCENT ARRAY-MEAN FC&amp;P VAL'!DC269*'[1]PERCENT ARRAY-MEAN FC&amp;P VAL'!DD269))&gt;0,'[1]PERCENT ARRAY-MEAN FC&amp;P VAL'!CY269*'[1]PERCENT ARRAY-MEAN FC&amp;P VAL'!CZ269*'[1]PERCENT ARRAY-MEAN FC&amp;P VAL'!DA269+ABS('[1]PERCENT ARRAY-MEAN FC&amp;P VAL'!DB269*'[1]PERCENT ARRAY-MEAN FC&amp;P VAL'!DC269*'[1]PERCENT ARRAY-MEAN FC&amp;P VAL'!DD269),""),""))</f>
        <v/>
      </c>
      <c r="AM269" s="12" t="str">
        <f>IF(AL269="","",'[1]PERCENT ARRAY-MEAN FC&amp;P VAL'!CY269*'[1]PERCENT ARRAY-MEAN FC&amp;P VAL'!CZ269*'[1]PERCENT ARRAY-MEAN FC&amp;P VAL'!DA269-ABS('[1]PERCENT ARRAY-MEAN FC&amp;P VAL'!DB269*'[1]PERCENT ARRAY-MEAN FC&amp;P VAL'!DC269*'[1]PERCENT ARRAY-MEAN FC&amp;P VAL'!DD269))</f>
        <v/>
      </c>
      <c r="AN269" t="str">
        <f>IF(A269="","",IF('[1]Calculation genes in KEGG path'!L267&gt;='[1]Flux and Impact'!$E$1,IF(('[1]PERCENT ARRAY-MEAN FC&amp;P VAL'!DE269*'[1]PERCENT ARRAY-MEAN FC&amp;P VAL'!DF269*'[1]PERCENT ARRAY-MEAN FC&amp;P VAL'!DG269+ABS('[1]PERCENT ARRAY-MEAN FC&amp;P VAL'!DH269*'[1]PERCENT ARRAY-MEAN FC&amp;P VAL'!DI269*'[1]PERCENT ARRAY-MEAN FC&amp;P VAL'!DJ269))&gt;0,'[1]PERCENT ARRAY-MEAN FC&amp;P VAL'!DE269*'[1]PERCENT ARRAY-MEAN FC&amp;P VAL'!DF269*'[1]PERCENT ARRAY-MEAN FC&amp;P VAL'!DG269+ABS('[1]PERCENT ARRAY-MEAN FC&amp;P VAL'!DH269*'[1]PERCENT ARRAY-MEAN FC&amp;P VAL'!DI269*'[1]PERCENT ARRAY-MEAN FC&amp;P VAL'!DJ269),""),""))</f>
        <v/>
      </c>
      <c r="AO269" s="12" t="str">
        <f>IF(AN269="","",'[1]PERCENT ARRAY-MEAN FC&amp;P VAL'!DE269*'[1]PERCENT ARRAY-MEAN FC&amp;P VAL'!DF269*'[1]PERCENT ARRAY-MEAN FC&amp;P VAL'!DG269-ABS('[1]PERCENT ARRAY-MEAN FC&amp;P VAL'!DH269*'[1]PERCENT ARRAY-MEAN FC&amp;P VAL'!DI269*'[1]PERCENT ARRAY-MEAN FC&amp;P VAL'!DJ269))</f>
        <v/>
      </c>
      <c r="AP269" t="str">
        <f>IF(A269="","",IF('[1]Calculation genes in KEGG path'!L267&gt;='[1]Flux and Impact'!$E$1,IF(('[1]PERCENT ARRAY-MEAN FC&amp;P VAL'!DK269*'[1]PERCENT ARRAY-MEAN FC&amp;P VAL'!DL269*'[1]PERCENT ARRAY-MEAN FC&amp;P VAL'!DM269+ABS('[1]PERCENT ARRAY-MEAN FC&amp;P VAL'!DN269*'[1]PERCENT ARRAY-MEAN FC&amp;P VAL'!DO269*'[1]PERCENT ARRAY-MEAN FC&amp;P VAL'!DP269))&gt;0,'[1]PERCENT ARRAY-MEAN FC&amp;P VAL'!DK269*'[1]PERCENT ARRAY-MEAN FC&amp;P VAL'!DL269*'[1]PERCENT ARRAY-MEAN FC&amp;P VAL'!DM269+ABS('[1]PERCENT ARRAY-MEAN FC&amp;P VAL'!DN269*'[1]PERCENT ARRAY-MEAN FC&amp;P VAL'!DO269*'[1]PERCENT ARRAY-MEAN FC&amp;P VAL'!DP269),""),""))</f>
        <v/>
      </c>
      <c r="AQ269" s="12" t="str">
        <f>IF(AP269="","",'[1]PERCENT ARRAY-MEAN FC&amp;P VAL'!DK269*'[1]PERCENT ARRAY-MEAN FC&amp;P VAL'!DL269*'[1]PERCENT ARRAY-MEAN FC&amp;P VAL'!DM269-ABS('[1]PERCENT ARRAY-MEAN FC&amp;P VAL'!DN269*'[1]PERCENT ARRAY-MEAN FC&amp;P VAL'!DO269*'[1]PERCENT ARRAY-MEAN FC&amp;P VAL'!DP269))</f>
        <v/>
      </c>
      <c r="AR269" t="str">
        <f>IF(A269="","",IF('[1]Calculation genes in KEGG path'!L267&gt;='[1]Flux and Impact'!$E$1,IF(('[1]PERCENT ARRAY-MEAN FC&amp;P VAL'!DQ269*'[1]PERCENT ARRAY-MEAN FC&amp;P VAL'!DR269*'[1]PERCENT ARRAY-MEAN FC&amp;P VAL'!DS269+ABS('[1]PERCENT ARRAY-MEAN FC&amp;P VAL'!DT269*'[1]PERCENT ARRAY-MEAN FC&amp;P VAL'!DU269*'[1]PERCENT ARRAY-MEAN FC&amp;P VAL'!DV269))&gt;0,'[1]PERCENT ARRAY-MEAN FC&amp;P VAL'!DQ269*'[1]PERCENT ARRAY-MEAN FC&amp;P VAL'!DR269*'[1]PERCENT ARRAY-MEAN FC&amp;P VAL'!DS269+ABS('[1]PERCENT ARRAY-MEAN FC&amp;P VAL'!DT269*'[1]PERCENT ARRAY-MEAN FC&amp;P VAL'!DU269*'[1]PERCENT ARRAY-MEAN FC&amp;P VAL'!DV269),""),""))</f>
        <v/>
      </c>
      <c r="AS269" s="12" t="str">
        <f>IF(AR269="","",'[1]PERCENT ARRAY-MEAN FC&amp;P VAL'!DQ269*'[1]PERCENT ARRAY-MEAN FC&amp;P VAL'!DR269*'[1]PERCENT ARRAY-MEAN FC&amp;P VAL'!DS269-ABS('[1]PERCENT ARRAY-MEAN FC&amp;P VAL'!DT269*'[1]PERCENT ARRAY-MEAN FC&amp;P VAL'!DU269*'[1]PERCENT ARRAY-MEAN FC&amp;P VAL'!DV269))</f>
        <v/>
      </c>
      <c r="AT269" s="12" t="str">
        <f t="shared" si="13"/>
        <v/>
      </c>
      <c r="AU269" s="12" t="str">
        <f t="shared" si="14"/>
        <v/>
      </c>
    </row>
    <row r="270" spans="1:47">
      <c r="A270">
        <f>'[1]Calculation genes in KEGG path'!I268</f>
        <v>0</v>
      </c>
      <c r="B270" t="e">
        <f>IF('[1]PERCENT ARRAY-MEAN FC&amp;P VAL'!A270="","",'[1]PERCENT ARRAY-MEAN FC&amp;P VAL'!A270)</f>
        <v>#N/A</v>
      </c>
      <c r="C270" t="e">
        <f>IF('[1]PERCENT ARRAY-MEAN FC&amp;P VAL'!B270="","",'[1]PERCENT ARRAY-MEAN FC&amp;P VAL'!B270)</f>
        <v>#N/A</v>
      </c>
      <c r="D270" t="e">
        <f>IF('[1]PERCENT ARRAY-MEAN FC&amp;P VAL'!C270="","",'[1]PERCENT ARRAY-MEAN FC&amp;P VAL'!C270)</f>
        <v>#N/A</v>
      </c>
      <c r="E270" s="12">
        <f t="shared" si="12"/>
        <v>0</v>
      </c>
      <c r="F270" t="str">
        <f>IF(A270="","",IF('[1]Calculation genes in KEGG path'!L268&gt;='[1]Flux and Impact'!$E$1,IF('[1]PERCENT ARRAY-MEAN FC&amp;P VAL'!G270*'[1]PERCENT ARRAY-MEAN FC&amp;P VAL'!H270*'[1]PERCENT ARRAY-MEAN FC&amp;P VAL'!I270+ABS('[1]PERCENT ARRAY-MEAN FC&amp;P VAL'!J270*'[1]PERCENT ARRAY-MEAN FC&amp;P VAL'!K270*'[1]PERCENT ARRAY-MEAN FC&amp;P VAL'!L270)&gt;0,'[1]PERCENT ARRAY-MEAN FC&amp;P VAL'!G270*'[1]PERCENT ARRAY-MEAN FC&amp;P VAL'!H270*'[1]PERCENT ARRAY-MEAN FC&amp;P VAL'!I270+ABS('[1]PERCENT ARRAY-MEAN FC&amp;P VAL'!J270*'[1]PERCENT ARRAY-MEAN FC&amp;P VAL'!K270*'[1]PERCENT ARRAY-MEAN FC&amp;P VAL'!L270),""),""))</f>
        <v/>
      </c>
      <c r="G270" s="12" t="str">
        <f>IF(F270="","",'[1]PERCENT ARRAY-MEAN FC&amp;P VAL'!G270*'[1]PERCENT ARRAY-MEAN FC&amp;P VAL'!H270*'[1]PERCENT ARRAY-MEAN FC&amp;P VAL'!I270-ABS('[1]PERCENT ARRAY-MEAN FC&amp;P VAL'!J270*'[1]PERCENT ARRAY-MEAN FC&amp;P VAL'!K270*'[1]PERCENT ARRAY-MEAN FC&amp;P VAL'!L270))</f>
        <v/>
      </c>
      <c r="H270" t="str">
        <f>IF(A270="","",IF('[1]Calculation genes in KEGG path'!L268&gt;='[1]Flux and Impact'!$E$1,IF(('[1]PERCENT ARRAY-MEAN FC&amp;P VAL'!M270*'[1]PERCENT ARRAY-MEAN FC&amp;P VAL'!N270*'[1]PERCENT ARRAY-MEAN FC&amp;P VAL'!O270+ABS('[1]PERCENT ARRAY-MEAN FC&amp;P VAL'!P270*'[1]PERCENT ARRAY-MEAN FC&amp;P VAL'!Q270*'[1]PERCENT ARRAY-MEAN FC&amp;P VAL'!R270))&gt;0,'[1]PERCENT ARRAY-MEAN FC&amp;P VAL'!M270*'[1]PERCENT ARRAY-MEAN FC&amp;P VAL'!N270*'[1]PERCENT ARRAY-MEAN FC&amp;P VAL'!O270+ABS('[1]PERCENT ARRAY-MEAN FC&amp;P VAL'!P270*'[1]PERCENT ARRAY-MEAN FC&amp;P VAL'!Q270*'[1]PERCENT ARRAY-MEAN FC&amp;P VAL'!R270),""),""))</f>
        <v/>
      </c>
      <c r="I270" s="12" t="str">
        <f>IF(H270="","",'[1]PERCENT ARRAY-MEAN FC&amp;P VAL'!M270*'[1]PERCENT ARRAY-MEAN FC&amp;P VAL'!N270*'[1]PERCENT ARRAY-MEAN FC&amp;P VAL'!O270-ABS('[1]PERCENT ARRAY-MEAN FC&amp;P VAL'!P270*'[1]PERCENT ARRAY-MEAN FC&amp;P VAL'!Q270*'[1]PERCENT ARRAY-MEAN FC&amp;P VAL'!R270))</f>
        <v/>
      </c>
      <c r="J270" t="str">
        <f>IF(A270="","",IF('[1]Calculation genes in KEGG path'!L268&gt;='[1]Flux and Impact'!$E$1,IF(('[1]PERCENT ARRAY-MEAN FC&amp;P VAL'!S270*'[1]PERCENT ARRAY-MEAN FC&amp;P VAL'!T270*'[1]PERCENT ARRAY-MEAN FC&amp;P VAL'!U270+ABS('[1]PERCENT ARRAY-MEAN FC&amp;P VAL'!V270*'[1]PERCENT ARRAY-MEAN FC&amp;P VAL'!W270*'[1]PERCENT ARRAY-MEAN FC&amp;P VAL'!X270))&gt;0,'[1]PERCENT ARRAY-MEAN FC&amp;P VAL'!S270*'[1]PERCENT ARRAY-MEAN FC&amp;P VAL'!T270*'[1]PERCENT ARRAY-MEAN FC&amp;P VAL'!U270+ABS('[1]PERCENT ARRAY-MEAN FC&amp;P VAL'!V270*'[1]PERCENT ARRAY-MEAN FC&amp;P VAL'!W270*'[1]PERCENT ARRAY-MEAN FC&amp;P VAL'!X270),""),""))</f>
        <v/>
      </c>
      <c r="K270" s="12" t="str">
        <f>IF(J270="","",'[1]PERCENT ARRAY-MEAN FC&amp;P VAL'!S270*'[1]PERCENT ARRAY-MEAN FC&amp;P VAL'!T270*'[1]PERCENT ARRAY-MEAN FC&amp;P VAL'!U270-ABS('[1]PERCENT ARRAY-MEAN FC&amp;P VAL'!V270*'[1]PERCENT ARRAY-MEAN FC&amp;P VAL'!W270*'[1]PERCENT ARRAY-MEAN FC&amp;P VAL'!X270))</f>
        <v/>
      </c>
      <c r="L270" t="str">
        <f>IF(A270="","",IF('[1]Calculation genes in KEGG path'!L268&gt;='[1]Flux and Impact'!$E$1,IF(('[1]PERCENT ARRAY-MEAN FC&amp;P VAL'!Y270*'[1]PERCENT ARRAY-MEAN FC&amp;P VAL'!Z270*'[1]PERCENT ARRAY-MEAN FC&amp;P VAL'!AA270+ABS('[1]PERCENT ARRAY-MEAN FC&amp;P VAL'!AB270*'[1]PERCENT ARRAY-MEAN FC&amp;P VAL'!AC270*'[1]PERCENT ARRAY-MEAN FC&amp;P VAL'!AD270))&gt;0,'[1]PERCENT ARRAY-MEAN FC&amp;P VAL'!Y270*'[1]PERCENT ARRAY-MEAN FC&amp;P VAL'!Z270*'[1]PERCENT ARRAY-MEAN FC&amp;P VAL'!AA270+ABS('[1]PERCENT ARRAY-MEAN FC&amp;P VAL'!AB270*'[1]PERCENT ARRAY-MEAN FC&amp;P VAL'!AC270*'[1]PERCENT ARRAY-MEAN FC&amp;P VAL'!AD270),""),""))</f>
        <v/>
      </c>
      <c r="M270" s="12" t="str">
        <f>IF(L270="","",'[1]PERCENT ARRAY-MEAN FC&amp;P VAL'!Y270*'[1]PERCENT ARRAY-MEAN FC&amp;P VAL'!Z270*'[1]PERCENT ARRAY-MEAN FC&amp;P VAL'!AA270-ABS('[1]PERCENT ARRAY-MEAN FC&amp;P VAL'!AB270*'[1]PERCENT ARRAY-MEAN FC&amp;P VAL'!AC270*'[1]PERCENT ARRAY-MEAN FC&amp;P VAL'!AD270))</f>
        <v/>
      </c>
      <c r="N270" t="str">
        <f>IF(A270="","",IF('[1]Calculation genes in KEGG path'!L268&gt;='[1]Flux and Impact'!$E$1,IF(('[1]PERCENT ARRAY-MEAN FC&amp;P VAL'!AE270*'[1]PERCENT ARRAY-MEAN FC&amp;P VAL'!AF270*'[1]PERCENT ARRAY-MEAN FC&amp;P VAL'!AG270+ABS('[1]PERCENT ARRAY-MEAN FC&amp;P VAL'!AH270*'[1]PERCENT ARRAY-MEAN FC&amp;P VAL'!AI270*'[1]PERCENT ARRAY-MEAN FC&amp;P VAL'!AJ270))&gt;0,'[1]PERCENT ARRAY-MEAN FC&amp;P VAL'!AE270*'[1]PERCENT ARRAY-MEAN FC&amp;P VAL'!AF270*'[1]PERCENT ARRAY-MEAN FC&amp;P VAL'!AG270+ABS('[1]PERCENT ARRAY-MEAN FC&amp;P VAL'!AH270*'[1]PERCENT ARRAY-MEAN FC&amp;P VAL'!AI270*'[1]PERCENT ARRAY-MEAN FC&amp;P VAL'!AJ270),""),""))</f>
        <v/>
      </c>
      <c r="O270" s="12" t="str">
        <f>IF(N270="","",'[1]PERCENT ARRAY-MEAN FC&amp;P VAL'!AE270*'[1]PERCENT ARRAY-MEAN FC&amp;P VAL'!AF270*'[1]PERCENT ARRAY-MEAN FC&amp;P VAL'!AG270-ABS('[1]PERCENT ARRAY-MEAN FC&amp;P VAL'!AH270*'[1]PERCENT ARRAY-MEAN FC&amp;P VAL'!AI270*'[1]PERCENT ARRAY-MEAN FC&amp;P VAL'!AJ270))</f>
        <v/>
      </c>
      <c r="P270" t="str">
        <f>IF(A270="","",IF('[1]Calculation genes in KEGG path'!L268&gt;='[1]Flux and Impact'!$E$1,IF(('[1]PERCENT ARRAY-MEAN FC&amp;P VAL'!AK270*'[1]PERCENT ARRAY-MEAN FC&amp;P VAL'!AL270*'[1]PERCENT ARRAY-MEAN FC&amp;P VAL'!AM270+ABS('[1]PERCENT ARRAY-MEAN FC&amp;P VAL'!AN270*'[1]PERCENT ARRAY-MEAN FC&amp;P VAL'!AO270*'[1]PERCENT ARRAY-MEAN FC&amp;P VAL'!AP270))&gt;0,'[1]PERCENT ARRAY-MEAN FC&amp;P VAL'!AK270*'[1]PERCENT ARRAY-MEAN FC&amp;P VAL'!AL270*'[1]PERCENT ARRAY-MEAN FC&amp;P VAL'!AM270+ABS('[1]PERCENT ARRAY-MEAN FC&amp;P VAL'!AN270*'[1]PERCENT ARRAY-MEAN FC&amp;P VAL'!AO270*'[1]PERCENT ARRAY-MEAN FC&amp;P VAL'!AP270),""),""))</f>
        <v/>
      </c>
      <c r="Q270" s="12" t="str">
        <f>IF(P270="","",'[1]PERCENT ARRAY-MEAN FC&amp;P VAL'!AK270*'[1]PERCENT ARRAY-MEAN FC&amp;P VAL'!AL270*'[1]PERCENT ARRAY-MEAN FC&amp;P VAL'!AM270-ABS('[1]PERCENT ARRAY-MEAN FC&amp;P VAL'!AN270*'[1]PERCENT ARRAY-MEAN FC&amp;P VAL'!AO270*'[1]PERCENT ARRAY-MEAN FC&amp;P VAL'!AP270))</f>
        <v/>
      </c>
      <c r="R270" t="str">
        <f>IF(A270="","",IF('[1]Calculation genes in KEGG path'!L268&gt;='[1]Flux and Impact'!$E$1,IF(('[1]PERCENT ARRAY-MEAN FC&amp;P VAL'!AQ270*'[1]PERCENT ARRAY-MEAN FC&amp;P VAL'!AR270*'[1]PERCENT ARRAY-MEAN FC&amp;P VAL'!AS270+ABS('[1]PERCENT ARRAY-MEAN FC&amp;P VAL'!AT270*'[1]PERCENT ARRAY-MEAN FC&amp;P VAL'!AU270*'[1]PERCENT ARRAY-MEAN FC&amp;P VAL'!AV270))&gt;0,'[1]PERCENT ARRAY-MEAN FC&amp;P VAL'!AQ270*'[1]PERCENT ARRAY-MEAN FC&amp;P VAL'!AR270*'[1]PERCENT ARRAY-MEAN FC&amp;P VAL'!AS270+ABS('[1]PERCENT ARRAY-MEAN FC&amp;P VAL'!AT270*'[1]PERCENT ARRAY-MEAN FC&amp;P VAL'!AU270*'[1]PERCENT ARRAY-MEAN FC&amp;P VAL'!AV270),""),""))</f>
        <v/>
      </c>
      <c r="S270" s="12" t="str">
        <f>IF(R270="","",'[1]PERCENT ARRAY-MEAN FC&amp;P VAL'!AQ270*'[1]PERCENT ARRAY-MEAN FC&amp;P VAL'!AR270*'[1]PERCENT ARRAY-MEAN FC&amp;P VAL'!AS270-ABS('[1]PERCENT ARRAY-MEAN FC&amp;P VAL'!AT270*'[1]PERCENT ARRAY-MEAN FC&amp;P VAL'!AU270*'[1]PERCENT ARRAY-MEAN FC&amp;P VAL'!AV270))</f>
        <v/>
      </c>
      <c r="T270" t="str">
        <f>IF(A270="","",IF('[1]Calculation genes in KEGG path'!L268&gt;='[1]Flux and Impact'!$E$1,IF(('[1]PERCENT ARRAY-MEAN FC&amp;P VAL'!AW270*'[1]PERCENT ARRAY-MEAN FC&amp;P VAL'!AX270*'[1]PERCENT ARRAY-MEAN FC&amp;P VAL'!AY270+ABS('[1]PERCENT ARRAY-MEAN FC&amp;P VAL'!AZ270*'[1]PERCENT ARRAY-MEAN FC&amp;P VAL'!BA270*'[1]PERCENT ARRAY-MEAN FC&amp;P VAL'!BB270))&gt;0,'[1]PERCENT ARRAY-MEAN FC&amp;P VAL'!AW270*'[1]PERCENT ARRAY-MEAN FC&amp;P VAL'!AX270*'[1]PERCENT ARRAY-MEAN FC&amp;P VAL'!AY270+ABS('[1]PERCENT ARRAY-MEAN FC&amp;P VAL'!AZ270*'[1]PERCENT ARRAY-MEAN FC&amp;P VAL'!BA270*'[1]PERCENT ARRAY-MEAN FC&amp;P VAL'!BB270),""),""))</f>
        <v/>
      </c>
      <c r="U270" s="12" t="str">
        <f>IF(T270="","",'[1]PERCENT ARRAY-MEAN FC&amp;P VAL'!AW270*'[1]PERCENT ARRAY-MEAN FC&amp;P VAL'!AX270*'[1]PERCENT ARRAY-MEAN FC&amp;P VAL'!AY270-ABS('[1]PERCENT ARRAY-MEAN FC&amp;P VAL'!AZ270*'[1]PERCENT ARRAY-MEAN FC&amp;P VAL'!BA270*'[1]PERCENT ARRAY-MEAN FC&amp;P VAL'!BB270))</f>
        <v/>
      </c>
      <c r="V270" t="str">
        <f>IF(A270="","",IF('[1]Calculation genes in KEGG path'!L268&gt;='[1]Flux and Impact'!$E$1,IF(('[1]PERCENT ARRAY-MEAN FC&amp;P VAL'!BC270*'[1]PERCENT ARRAY-MEAN FC&amp;P VAL'!BD270*'[1]PERCENT ARRAY-MEAN FC&amp;P VAL'!BE270+ABS('[1]PERCENT ARRAY-MEAN FC&amp;P VAL'!BF270*'[1]PERCENT ARRAY-MEAN FC&amp;P VAL'!BG270*'[1]PERCENT ARRAY-MEAN FC&amp;P VAL'!BH270))&gt;0,'[1]PERCENT ARRAY-MEAN FC&amp;P VAL'!BC270*'[1]PERCENT ARRAY-MEAN FC&amp;P VAL'!BD270*'[1]PERCENT ARRAY-MEAN FC&amp;P VAL'!BE270+ABS('[1]PERCENT ARRAY-MEAN FC&amp;P VAL'!BF270*'[1]PERCENT ARRAY-MEAN FC&amp;P VAL'!BG270*'[1]PERCENT ARRAY-MEAN FC&amp;P VAL'!BH270),""),""))</f>
        <v/>
      </c>
      <c r="W270" s="12" t="str">
        <f>IF(V270="","",'[1]PERCENT ARRAY-MEAN FC&amp;P VAL'!BC270*'[1]PERCENT ARRAY-MEAN FC&amp;P VAL'!BD270*'[1]PERCENT ARRAY-MEAN FC&amp;P VAL'!BE270-ABS('[1]PERCENT ARRAY-MEAN FC&amp;P VAL'!BF270*'[1]PERCENT ARRAY-MEAN FC&amp;P VAL'!BG270*'[1]PERCENT ARRAY-MEAN FC&amp;P VAL'!BH270))</f>
        <v/>
      </c>
      <c r="X270" t="str">
        <f>IF(A270="","",IF('[1]Calculation genes in KEGG path'!L268&gt;='[1]Flux and Impact'!$E$1,IF(('[1]PERCENT ARRAY-MEAN FC&amp;P VAL'!BI270*'[1]PERCENT ARRAY-MEAN FC&amp;P VAL'!BJ270*'[1]PERCENT ARRAY-MEAN FC&amp;P VAL'!BK270+ABS('[1]PERCENT ARRAY-MEAN FC&amp;P VAL'!BL270*'[1]PERCENT ARRAY-MEAN FC&amp;P VAL'!BM270*'[1]PERCENT ARRAY-MEAN FC&amp;P VAL'!BN270))&gt;0,'[1]PERCENT ARRAY-MEAN FC&amp;P VAL'!BI270*'[1]PERCENT ARRAY-MEAN FC&amp;P VAL'!BJ270*'[1]PERCENT ARRAY-MEAN FC&amp;P VAL'!BK270+ABS('[1]PERCENT ARRAY-MEAN FC&amp;P VAL'!BL270*'[1]PERCENT ARRAY-MEAN FC&amp;P VAL'!BM270*'[1]PERCENT ARRAY-MEAN FC&amp;P VAL'!BN270),""),""))</f>
        <v/>
      </c>
      <c r="Y270" s="12" t="str">
        <f>IF(X270="","",'[1]PERCENT ARRAY-MEAN FC&amp;P VAL'!BI270*'[1]PERCENT ARRAY-MEAN FC&amp;P VAL'!BJ270*'[1]PERCENT ARRAY-MEAN FC&amp;P VAL'!BK270-ABS('[1]PERCENT ARRAY-MEAN FC&amp;P VAL'!BL270*'[1]PERCENT ARRAY-MEAN FC&amp;P VAL'!BM270*'[1]PERCENT ARRAY-MEAN FC&amp;P VAL'!BN270))</f>
        <v/>
      </c>
      <c r="Z270" t="str">
        <f>IF(A270="","",IF('[1]Calculation genes in KEGG path'!L268&gt;='[1]Flux and Impact'!$E$1,IF(('[1]PERCENT ARRAY-MEAN FC&amp;P VAL'!BO270*'[1]PERCENT ARRAY-MEAN FC&amp;P VAL'!BP270*'[1]PERCENT ARRAY-MEAN FC&amp;P VAL'!BQ270+ABS('[1]PERCENT ARRAY-MEAN FC&amp;P VAL'!BR270*'[1]PERCENT ARRAY-MEAN FC&amp;P VAL'!BS270*'[1]PERCENT ARRAY-MEAN FC&amp;P VAL'!BT270))&gt;0,'[1]PERCENT ARRAY-MEAN FC&amp;P VAL'!BO270*'[1]PERCENT ARRAY-MEAN FC&amp;P VAL'!BP270*'[1]PERCENT ARRAY-MEAN FC&amp;P VAL'!BQ270+ABS('[1]PERCENT ARRAY-MEAN FC&amp;P VAL'!BR270*'[1]PERCENT ARRAY-MEAN FC&amp;P VAL'!BS270*'[1]PERCENT ARRAY-MEAN FC&amp;P VAL'!BT270),""),""))</f>
        <v/>
      </c>
      <c r="AA270" s="12" t="str">
        <f>IF(Z270="","",'[1]PERCENT ARRAY-MEAN FC&amp;P VAL'!BO270*'[1]PERCENT ARRAY-MEAN FC&amp;P VAL'!BP270*'[1]PERCENT ARRAY-MEAN FC&amp;P VAL'!BQ270-ABS('[1]PERCENT ARRAY-MEAN FC&amp;P VAL'!BR270*'[1]PERCENT ARRAY-MEAN FC&amp;P VAL'!BS270*'[1]PERCENT ARRAY-MEAN FC&amp;P VAL'!BT270))</f>
        <v/>
      </c>
      <c r="AB270" t="str">
        <f>IF(A270="","",IF('[1]Calculation genes in KEGG path'!L268&gt;='[1]Flux and Impact'!$E$1,IF(('[1]PERCENT ARRAY-MEAN FC&amp;P VAL'!BU270*'[1]PERCENT ARRAY-MEAN FC&amp;P VAL'!BV270*'[1]PERCENT ARRAY-MEAN FC&amp;P VAL'!BW270+ABS('[1]PERCENT ARRAY-MEAN FC&amp;P VAL'!BX270*'[1]PERCENT ARRAY-MEAN FC&amp;P VAL'!BY270*'[1]PERCENT ARRAY-MEAN FC&amp;P VAL'!BZ270))&gt;0,'[1]PERCENT ARRAY-MEAN FC&amp;P VAL'!BU270*'[1]PERCENT ARRAY-MEAN FC&amp;P VAL'!BV270*'[1]PERCENT ARRAY-MEAN FC&amp;P VAL'!BW270+ABS('[1]PERCENT ARRAY-MEAN FC&amp;P VAL'!BX270*'[1]PERCENT ARRAY-MEAN FC&amp;P VAL'!BY270*'[1]PERCENT ARRAY-MEAN FC&amp;P VAL'!BZ270),""),""))</f>
        <v/>
      </c>
      <c r="AC270" s="12" t="str">
        <f>IF(AB270="","",'[1]PERCENT ARRAY-MEAN FC&amp;P VAL'!BU270*'[1]PERCENT ARRAY-MEAN FC&amp;P VAL'!BV270*'[1]PERCENT ARRAY-MEAN FC&amp;P VAL'!BW270-ABS('[1]PERCENT ARRAY-MEAN FC&amp;P VAL'!BX270*'[1]PERCENT ARRAY-MEAN FC&amp;P VAL'!BY270*'[1]PERCENT ARRAY-MEAN FC&amp;P VAL'!BZ270))</f>
        <v/>
      </c>
      <c r="AD270" t="str">
        <f>IF(A270="","",IF('[1]Calculation genes in KEGG path'!L268&gt;='[1]Flux and Impact'!$E$1,IF(('[1]PERCENT ARRAY-MEAN FC&amp;P VAL'!CA270*'[1]PERCENT ARRAY-MEAN FC&amp;P VAL'!CB270*'[1]PERCENT ARRAY-MEAN FC&amp;P VAL'!CC270+ABS('[1]PERCENT ARRAY-MEAN FC&amp;P VAL'!CD270*'[1]PERCENT ARRAY-MEAN FC&amp;P VAL'!CE270*'[1]PERCENT ARRAY-MEAN FC&amp;P VAL'!CF270))&gt;0,'[1]PERCENT ARRAY-MEAN FC&amp;P VAL'!CA270*'[1]PERCENT ARRAY-MEAN FC&amp;P VAL'!CB270*'[1]PERCENT ARRAY-MEAN FC&amp;P VAL'!CC270+ABS('[1]PERCENT ARRAY-MEAN FC&amp;P VAL'!CD270*'[1]PERCENT ARRAY-MEAN FC&amp;P VAL'!CE270*'[1]PERCENT ARRAY-MEAN FC&amp;P VAL'!CF270),""),""))</f>
        <v/>
      </c>
      <c r="AE270" s="12" t="str">
        <f>IF(AD270="","",'[1]PERCENT ARRAY-MEAN FC&amp;P VAL'!CA270*'[1]PERCENT ARRAY-MEAN FC&amp;P VAL'!CB270*'[1]PERCENT ARRAY-MEAN FC&amp;P VAL'!CC270-ABS('[1]PERCENT ARRAY-MEAN FC&amp;P VAL'!CD270*'[1]PERCENT ARRAY-MEAN FC&amp;P VAL'!CE270*'[1]PERCENT ARRAY-MEAN FC&amp;P VAL'!CF270))</f>
        <v/>
      </c>
      <c r="AF270" t="str">
        <f>IF(A270="","",IF('[1]Calculation genes in KEGG path'!L268&gt;='[1]Flux and Impact'!$E$1,IF(('[1]PERCENT ARRAY-MEAN FC&amp;P VAL'!CG270*'[1]PERCENT ARRAY-MEAN FC&amp;P VAL'!CH270*'[1]PERCENT ARRAY-MEAN FC&amp;P VAL'!CI270+ABS('[1]PERCENT ARRAY-MEAN FC&amp;P VAL'!CJ270*'[1]PERCENT ARRAY-MEAN FC&amp;P VAL'!CK270*'[1]PERCENT ARRAY-MEAN FC&amp;P VAL'!CL270))&gt;0,'[1]PERCENT ARRAY-MEAN FC&amp;P VAL'!CG270*'[1]PERCENT ARRAY-MEAN FC&amp;P VAL'!CH270*'[1]PERCENT ARRAY-MEAN FC&amp;P VAL'!CI270+ABS('[1]PERCENT ARRAY-MEAN FC&amp;P VAL'!CJ270*'[1]PERCENT ARRAY-MEAN FC&amp;P VAL'!CK270*'[1]PERCENT ARRAY-MEAN FC&amp;P VAL'!CL270),""),""))</f>
        <v/>
      </c>
      <c r="AG270" s="12" t="str">
        <f>IF(AF270="","",'[1]PERCENT ARRAY-MEAN FC&amp;P VAL'!CG270*'[1]PERCENT ARRAY-MEAN FC&amp;P VAL'!CH270*'[1]PERCENT ARRAY-MEAN FC&amp;P VAL'!CI270-ABS('[1]PERCENT ARRAY-MEAN FC&amp;P VAL'!CJ270*'[1]PERCENT ARRAY-MEAN FC&amp;P VAL'!CK270*'[1]PERCENT ARRAY-MEAN FC&amp;P VAL'!CL270))</f>
        <v/>
      </c>
      <c r="AH270" t="str">
        <f>IF(A270="","",IF('[1]Calculation genes in KEGG path'!L268&gt;='[1]Flux and Impact'!$E$1,IF(('[1]PERCENT ARRAY-MEAN FC&amp;P VAL'!CM270*'[1]PERCENT ARRAY-MEAN FC&amp;P VAL'!CN270*'[1]PERCENT ARRAY-MEAN FC&amp;P VAL'!CO270+ABS('[1]PERCENT ARRAY-MEAN FC&amp;P VAL'!CP270*'[1]PERCENT ARRAY-MEAN FC&amp;P VAL'!CQ270*'[1]PERCENT ARRAY-MEAN FC&amp;P VAL'!CR270))&gt;0,'[1]PERCENT ARRAY-MEAN FC&amp;P VAL'!CM270*'[1]PERCENT ARRAY-MEAN FC&amp;P VAL'!CN270*'[1]PERCENT ARRAY-MEAN FC&amp;P VAL'!CO270+ABS('[1]PERCENT ARRAY-MEAN FC&amp;P VAL'!CP270*'[1]PERCENT ARRAY-MEAN FC&amp;P VAL'!CQ270*'[1]PERCENT ARRAY-MEAN FC&amp;P VAL'!CR270),""),""))</f>
        <v/>
      </c>
      <c r="AI270" s="12" t="str">
        <f>IF(AH270="","",'[1]PERCENT ARRAY-MEAN FC&amp;P VAL'!CM270*'[1]PERCENT ARRAY-MEAN FC&amp;P VAL'!CN270*'[1]PERCENT ARRAY-MEAN FC&amp;P VAL'!CO270-ABS('[1]PERCENT ARRAY-MEAN FC&amp;P VAL'!CP270*'[1]PERCENT ARRAY-MEAN FC&amp;P VAL'!CQ270*'[1]PERCENT ARRAY-MEAN FC&amp;P VAL'!CR270))</f>
        <v/>
      </c>
      <c r="AJ270" t="str">
        <f>IF(A270="","",IF('[1]Calculation genes in KEGG path'!L268&gt;='[1]Flux and Impact'!$E$1,IF(('[1]PERCENT ARRAY-MEAN FC&amp;P VAL'!CS270*'[1]PERCENT ARRAY-MEAN FC&amp;P VAL'!CT270*'[1]PERCENT ARRAY-MEAN FC&amp;P VAL'!CU270+ABS('[1]PERCENT ARRAY-MEAN FC&amp;P VAL'!CV270*'[1]PERCENT ARRAY-MEAN FC&amp;P VAL'!CW270*'[1]PERCENT ARRAY-MEAN FC&amp;P VAL'!CX270))&gt;0,'[1]PERCENT ARRAY-MEAN FC&amp;P VAL'!CS270*'[1]PERCENT ARRAY-MEAN FC&amp;P VAL'!CT270*'[1]PERCENT ARRAY-MEAN FC&amp;P VAL'!CU270+ABS('[1]PERCENT ARRAY-MEAN FC&amp;P VAL'!CV270*'[1]PERCENT ARRAY-MEAN FC&amp;P VAL'!CW270*'[1]PERCENT ARRAY-MEAN FC&amp;P VAL'!CX270),""),""))</f>
        <v/>
      </c>
      <c r="AK270" s="12" t="str">
        <f>IF(AJ270="","",'[1]PERCENT ARRAY-MEAN FC&amp;P VAL'!CS270*'[1]PERCENT ARRAY-MEAN FC&amp;P VAL'!CT270*'[1]PERCENT ARRAY-MEAN FC&amp;P VAL'!CU270-ABS('[1]PERCENT ARRAY-MEAN FC&amp;P VAL'!CV270*'[1]PERCENT ARRAY-MEAN FC&amp;P VAL'!CW270*'[1]PERCENT ARRAY-MEAN FC&amp;P VAL'!CX270))</f>
        <v/>
      </c>
      <c r="AL270" t="str">
        <f>IF(A270="","",IF('[1]Calculation genes in KEGG path'!L268&gt;='[1]Flux and Impact'!$E$1,IF(('[1]PERCENT ARRAY-MEAN FC&amp;P VAL'!CY270*'[1]PERCENT ARRAY-MEAN FC&amp;P VAL'!CZ270*'[1]PERCENT ARRAY-MEAN FC&amp;P VAL'!DA270+ABS('[1]PERCENT ARRAY-MEAN FC&amp;P VAL'!DB270*'[1]PERCENT ARRAY-MEAN FC&amp;P VAL'!DC270*'[1]PERCENT ARRAY-MEAN FC&amp;P VAL'!DD270))&gt;0,'[1]PERCENT ARRAY-MEAN FC&amp;P VAL'!CY270*'[1]PERCENT ARRAY-MEAN FC&amp;P VAL'!CZ270*'[1]PERCENT ARRAY-MEAN FC&amp;P VAL'!DA270+ABS('[1]PERCENT ARRAY-MEAN FC&amp;P VAL'!DB270*'[1]PERCENT ARRAY-MEAN FC&amp;P VAL'!DC270*'[1]PERCENT ARRAY-MEAN FC&amp;P VAL'!DD270),""),""))</f>
        <v/>
      </c>
      <c r="AM270" s="12" t="str">
        <f>IF(AL270="","",'[1]PERCENT ARRAY-MEAN FC&amp;P VAL'!CY270*'[1]PERCENT ARRAY-MEAN FC&amp;P VAL'!CZ270*'[1]PERCENT ARRAY-MEAN FC&amp;P VAL'!DA270-ABS('[1]PERCENT ARRAY-MEAN FC&amp;P VAL'!DB270*'[1]PERCENT ARRAY-MEAN FC&amp;P VAL'!DC270*'[1]PERCENT ARRAY-MEAN FC&amp;P VAL'!DD270))</f>
        <v/>
      </c>
      <c r="AN270" t="str">
        <f>IF(A270="","",IF('[1]Calculation genes in KEGG path'!L268&gt;='[1]Flux and Impact'!$E$1,IF(('[1]PERCENT ARRAY-MEAN FC&amp;P VAL'!DE270*'[1]PERCENT ARRAY-MEAN FC&amp;P VAL'!DF270*'[1]PERCENT ARRAY-MEAN FC&amp;P VAL'!DG270+ABS('[1]PERCENT ARRAY-MEAN FC&amp;P VAL'!DH270*'[1]PERCENT ARRAY-MEAN FC&amp;P VAL'!DI270*'[1]PERCENT ARRAY-MEAN FC&amp;P VAL'!DJ270))&gt;0,'[1]PERCENT ARRAY-MEAN FC&amp;P VAL'!DE270*'[1]PERCENT ARRAY-MEAN FC&amp;P VAL'!DF270*'[1]PERCENT ARRAY-MEAN FC&amp;P VAL'!DG270+ABS('[1]PERCENT ARRAY-MEAN FC&amp;P VAL'!DH270*'[1]PERCENT ARRAY-MEAN FC&amp;P VAL'!DI270*'[1]PERCENT ARRAY-MEAN FC&amp;P VAL'!DJ270),""),""))</f>
        <v/>
      </c>
      <c r="AO270" s="12" t="str">
        <f>IF(AN270="","",'[1]PERCENT ARRAY-MEAN FC&amp;P VAL'!DE270*'[1]PERCENT ARRAY-MEAN FC&amp;P VAL'!DF270*'[1]PERCENT ARRAY-MEAN FC&amp;P VAL'!DG270-ABS('[1]PERCENT ARRAY-MEAN FC&amp;P VAL'!DH270*'[1]PERCENT ARRAY-MEAN FC&amp;P VAL'!DI270*'[1]PERCENT ARRAY-MEAN FC&amp;P VAL'!DJ270))</f>
        <v/>
      </c>
      <c r="AP270" t="str">
        <f>IF(A270="","",IF('[1]Calculation genes in KEGG path'!L268&gt;='[1]Flux and Impact'!$E$1,IF(('[1]PERCENT ARRAY-MEAN FC&amp;P VAL'!DK270*'[1]PERCENT ARRAY-MEAN FC&amp;P VAL'!DL270*'[1]PERCENT ARRAY-MEAN FC&amp;P VAL'!DM270+ABS('[1]PERCENT ARRAY-MEAN FC&amp;P VAL'!DN270*'[1]PERCENT ARRAY-MEAN FC&amp;P VAL'!DO270*'[1]PERCENT ARRAY-MEAN FC&amp;P VAL'!DP270))&gt;0,'[1]PERCENT ARRAY-MEAN FC&amp;P VAL'!DK270*'[1]PERCENT ARRAY-MEAN FC&amp;P VAL'!DL270*'[1]PERCENT ARRAY-MEAN FC&amp;P VAL'!DM270+ABS('[1]PERCENT ARRAY-MEAN FC&amp;P VAL'!DN270*'[1]PERCENT ARRAY-MEAN FC&amp;P VAL'!DO270*'[1]PERCENT ARRAY-MEAN FC&amp;P VAL'!DP270),""),""))</f>
        <v/>
      </c>
      <c r="AQ270" s="12" t="str">
        <f>IF(AP270="","",'[1]PERCENT ARRAY-MEAN FC&amp;P VAL'!DK270*'[1]PERCENT ARRAY-MEAN FC&amp;P VAL'!DL270*'[1]PERCENT ARRAY-MEAN FC&amp;P VAL'!DM270-ABS('[1]PERCENT ARRAY-MEAN FC&amp;P VAL'!DN270*'[1]PERCENT ARRAY-MEAN FC&amp;P VAL'!DO270*'[1]PERCENT ARRAY-MEAN FC&amp;P VAL'!DP270))</f>
        <v/>
      </c>
      <c r="AR270" t="str">
        <f>IF(A270="","",IF('[1]Calculation genes in KEGG path'!L268&gt;='[1]Flux and Impact'!$E$1,IF(('[1]PERCENT ARRAY-MEAN FC&amp;P VAL'!DQ270*'[1]PERCENT ARRAY-MEAN FC&amp;P VAL'!DR270*'[1]PERCENT ARRAY-MEAN FC&amp;P VAL'!DS270+ABS('[1]PERCENT ARRAY-MEAN FC&amp;P VAL'!DT270*'[1]PERCENT ARRAY-MEAN FC&amp;P VAL'!DU270*'[1]PERCENT ARRAY-MEAN FC&amp;P VAL'!DV270))&gt;0,'[1]PERCENT ARRAY-MEAN FC&amp;P VAL'!DQ270*'[1]PERCENT ARRAY-MEAN FC&amp;P VAL'!DR270*'[1]PERCENT ARRAY-MEAN FC&amp;P VAL'!DS270+ABS('[1]PERCENT ARRAY-MEAN FC&amp;P VAL'!DT270*'[1]PERCENT ARRAY-MEAN FC&amp;P VAL'!DU270*'[1]PERCENT ARRAY-MEAN FC&amp;P VAL'!DV270),""),""))</f>
        <v/>
      </c>
      <c r="AS270" s="12" t="str">
        <f>IF(AR270="","",'[1]PERCENT ARRAY-MEAN FC&amp;P VAL'!DQ270*'[1]PERCENT ARRAY-MEAN FC&amp;P VAL'!DR270*'[1]PERCENT ARRAY-MEAN FC&amp;P VAL'!DS270-ABS('[1]PERCENT ARRAY-MEAN FC&amp;P VAL'!DT270*'[1]PERCENT ARRAY-MEAN FC&amp;P VAL'!DU270*'[1]PERCENT ARRAY-MEAN FC&amp;P VAL'!DV270))</f>
        <v/>
      </c>
      <c r="AT270" s="12" t="str">
        <f t="shared" si="13"/>
        <v/>
      </c>
      <c r="AU270" s="12" t="str">
        <f t="shared" si="14"/>
        <v/>
      </c>
    </row>
    <row r="271" spans="1:47">
      <c r="A271">
        <f>'[1]Calculation genes in KEGG path'!I269</f>
        <v>0</v>
      </c>
      <c r="B271" t="e">
        <f>IF('[1]PERCENT ARRAY-MEAN FC&amp;P VAL'!A271="","",'[1]PERCENT ARRAY-MEAN FC&amp;P VAL'!A271)</f>
        <v>#N/A</v>
      </c>
      <c r="C271" t="e">
        <f>IF('[1]PERCENT ARRAY-MEAN FC&amp;P VAL'!B271="","",'[1]PERCENT ARRAY-MEAN FC&amp;P VAL'!B271)</f>
        <v>#N/A</v>
      </c>
      <c r="D271" t="e">
        <f>IF('[1]PERCENT ARRAY-MEAN FC&amp;P VAL'!C271="","",'[1]PERCENT ARRAY-MEAN FC&amp;P VAL'!C271)</f>
        <v>#N/A</v>
      </c>
      <c r="E271" s="12">
        <f t="shared" si="12"/>
        <v>0</v>
      </c>
      <c r="F271" t="str">
        <f>IF(A271="","",IF('[1]Calculation genes in KEGG path'!L269&gt;='[1]Flux and Impact'!$E$1,IF('[1]PERCENT ARRAY-MEAN FC&amp;P VAL'!G271*'[1]PERCENT ARRAY-MEAN FC&amp;P VAL'!H271*'[1]PERCENT ARRAY-MEAN FC&amp;P VAL'!I271+ABS('[1]PERCENT ARRAY-MEAN FC&amp;P VAL'!J271*'[1]PERCENT ARRAY-MEAN FC&amp;P VAL'!K271*'[1]PERCENT ARRAY-MEAN FC&amp;P VAL'!L271)&gt;0,'[1]PERCENT ARRAY-MEAN FC&amp;P VAL'!G271*'[1]PERCENT ARRAY-MEAN FC&amp;P VAL'!H271*'[1]PERCENT ARRAY-MEAN FC&amp;P VAL'!I271+ABS('[1]PERCENT ARRAY-MEAN FC&amp;P VAL'!J271*'[1]PERCENT ARRAY-MEAN FC&amp;P VAL'!K271*'[1]PERCENT ARRAY-MEAN FC&amp;P VAL'!L271),""),""))</f>
        <v/>
      </c>
      <c r="G271" s="12" t="str">
        <f>IF(F271="","",'[1]PERCENT ARRAY-MEAN FC&amp;P VAL'!G271*'[1]PERCENT ARRAY-MEAN FC&amp;P VAL'!H271*'[1]PERCENT ARRAY-MEAN FC&amp;P VAL'!I271-ABS('[1]PERCENT ARRAY-MEAN FC&amp;P VAL'!J271*'[1]PERCENT ARRAY-MEAN FC&amp;P VAL'!K271*'[1]PERCENT ARRAY-MEAN FC&amp;P VAL'!L271))</f>
        <v/>
      </c>
      <c r="H271" t="str">
        <f>IF(A271="","",IF('[1]Calculation genes in KEGG path'!L269&gt;='[1]Flux and Impact'!$E$1,IF(('[1]PERCENT ARRAY-MEAN FC&amp;P VAL'!M271*'[1]PERCENT ARRAY-MEAN FC&amp;P VAL'!N271*'[1]PERCENT ARRAY-MEAN FC&amp;P VAL'!O271+ABS('[1]PERCENT ARRAY-MEAN FC&amp;P VAL'!P271*'[1]PERCENT ARRAY-MEAN FC&amp;P VAL'!Q271*'[1]PERCENT ARRAY-MEAN FC&amp;P VAL'!R271))&gt;0,'[1]PERCENT ARRAY-MEAN FC&amp;P VAL'!M271*'[1]PERCENT ARRAY-MEAN FC&amp;P VAL'!N271*'[1]PERCENT ARRAY-MEAN FC&amp;P VAL'!O271+ABS('[1]PERCENT ARRAY-MEAN FC&amp;P VAL'!P271*'[1]PERCENT ARRAY-MEAN FC&amp;P VAL'!Q271*'[1]PERCENT ARRAY-MEAN FC&amp;P VAL'!R271),""),""))</f>
        <v/>
      </c>
      <c r="I271" s="12" t="str">
        <f>IF(H271="","",'[1]PERCENT ARRAY-MEAN FC&amp;P VAL'!M271*'[1]PERCENT ARRAY-MEAN FC&amp;P VAL'!N271*'[1]PERCENT ARRAY-MEAN FC&amp;P VAL'!O271-ABS('[1]PERCENT ARRAY-MEAN FC&amp;P VAL'!P271*'[1]PERCENT ARRAY-MEAN FC&amp;P VAL'!Q271*'[1]PERCENT ARRAY-MEAN FC&amp;P VAL'!R271))</f>
        <v/>
      </c>
      <c r="J271" t="str">
        <f>IF(A271="","",IF('[1]Calculation genes in KEGG path'!L269&gt;='[1]Flux and Impact'!$E$1,IF(('[1]PERCENT ARRAY-MEAN FC&amp;P VAL'!S271*'[1]PERCENT ARRAY-MEAN FC&amp;P VAL'!T271*'[1]PERCENT ARRAY-MEAN FC&amp;P VAL'!U271+ABS('[1]PERCENT ARRAY-MEAN FC&amp;P VAL'!V271*'[1]PERCENT ARRAY-MEAN FC&amp;P VAL'!W271*'[1]PERCENT ARRAY-MEAN FC&amp;P VAL'!X271))&gt;0,'[1]PERCENT ARRAY-MEAN FC&amp;P VAL'!S271*'[1]PERCENT ARRAY-MEAN FC&amp;P VAL'!T271*'[1]PERCENT ARRAY-MEAN FC&amp;P VAL'!U271+ABS('[1]PERCENT ARRAY-MEAN FC&amp;P VAL'!V271*'[1]PERCENT ARRAY-MEAN FC&amp;P VAL'!W271*'[1]PERCENT ARRAY-MEAN FC&amp;P VAL'!X271),""),""))</f>
        <v/>
      </c>
      <c r="K271" s="12" t="str">
        <f>IF(J271="","",'[1]PERCENT ARRAY-MEAN FC&amp;P VAL'!S271*'[1]PERCENT ARRAY-MEAN FC&amp;P VAL'!T271*'[1]PERCENT ARRAY-MEAN FC&amp;P VAL'!U271-ABS('[1]PERCENT ARRAY-MEAN FC&amp;P VAL'!V271*'[1]PERCENT ARRAY-MEAN FC&amp;P VAL'!W271*'[1]PERCENT ARRAY-MEAN FC&amp;P VAL'!X271))</f>
        <v/>
      </c>
      <c r="L271" t="str">
        <f>IF(A271="","",IF('[1]Calculation genes in KEGG path'!L269&gt;='[1]Flux and Impact'!$E$1,IF(('[1]PERCENT ARRAY-MEAN FC&amp;P VAL'!Y271*'[1]PERCENT ARRAY-MEAN FC&amp;P VAL'!Z271*'[1]PERCENT ARRAY-MEAN FC&amp;P VAL'!AA271+ABS('[1]PERCENT ARRAY-MEAN FC&amp;P VAL'!AB271*'[1]PERCENT ARRAY-MEAN FC&amp;P VAL'!AC271*'[1]PERCENT ARRAY-MEAN FC&amp;P VAL'!AD271))&gt;0,'[1]PERCENT ARRAY-MEAN FC&amp;P VAL'!Y271*'[1]PERCENT ARRAY-MEAN FC&amp;P VAL'!Z271*'[1]PERCENT ARRAY-MEAN FC&amp;P VAL'!AA271+ABS('[1]PERCENT ARRAY-MEAN FC&amp;P VAL'!AB271*'[1]PERCENT ARRAY-MEAN FC&amp;P VAL'!AC271*'[1]PERCENT ARRAY-MEAN FC&amp;P VAL'!AD271),""),""))</f>
        <v/>
      </c>
      <c r="M271" s="12" t="str">
        <f>IF(L271="","",'[1]PERCENT ARRAY-MEAN FC&amp;P VAL'!Y271*'[1]PERCENT ARRAY-MEAN FC&amp;P VAL'!Z271*'[1]PERCENT ARRAY-MEAN FC&amp;P VAL'!AA271-ABS('[1]PERCENT ARRAY-MEAN FC&amp;P VAL'!AB271*'[1]PERCENT ARRAY-MEAN FC&amp;P VAL'!AC271*'[1]PERCENT ARRAY-MEAN FC&amp;P VAL'!AD271))</f>
        <v/>
      </c>
      <c r="N271" t="str">
        <f>IF(A271="","",IF('[1]Calculation genes in KEGG path'!L269&gt;='[1]Flux and Impact'!$E$1,IF(('[1]PERCENT ARRAY-MEAN FC&amp;P VAL'!AE271*'[1]PERCENT ARRAY-MEAN FC&amp;P VAL'!AF271*'[1]PERCENT ARRAY-MEAN FC&amp;P VAL'!AG271+ABS('[1]PERCENT ARRAY-MEAN FC&amp;P VAL'!AH271*'[1]PERCENT ARRAY-MEAN FC&amp;P VAL'!AI271*'[1]PERCENT ARRAY-MEAN FC&amp;P VAL'!AJ271))&gt;0,'[1]PERCENT ARRAY-MEAN FC&amp;P VAL'!AE271*'[1]PERCENT ARRAY-MEAN FC&amp;P VAL'!AF271*'[1]PERCENT ARRAY-MEAN FC&amp;P VAL'!AG271+ABS('[1]PERCENT ARRAY-MEAN FC&amp;P VAL'!AH271*'[1]PERCENT ARRAY-MEAN FC&amp;P VAL'!AI271*'[1]PERCENT ARRAY-MEAN FC&amp;P VAL'!AJ271),""),""))</f>
        <v/>
      </c>
      <c r="O271" s="12" t="str">
        <f>IF(N271="","",'[1]PERCENT ARRAY-MEAN FC&amp;P VAL'!AE271*'[1]PERCENT ARRAY-MEAN FC&amp;P VAL'!AF271*'[1]PERCENT ARRAY-MEAN FC&amp;P VAL'!AG271-ABS('[1]PERCENT ARRAY-MEAN FC&amp;P VAL'!AH271*'[1]PERCENT ARRAY-MEAN FC&amp;P VAL'!AI271*'[1]PERCENT ARRAY-MEAN FC&amp;P VAL'!AJ271))</f>
        <v/>
      </c>
      <c r="P271" t="str">
        <f>IF(A271="","",IF('[1]Calculation genes in KEGG path'!L269&gt;='[1]Flux and Impact'!$E$1,IF(('[1]PERCENT ARRAY-MEAN FC&amp;P VAL'!AK271*'[1]PERCENT ARRAY-MEAN FC&amp;P VAL'!AL271*'[1]PERCENT ARRAY-MEAN FC&amp;P VAL'!AM271+ABS('[1]PERCENT ARRAY-MEAN FC&amp;P VAL'!AN271*'[1]PERCENT ARRAY-MEAN FC&amp;P VAL'!AO271*'[1]PERCENT ARRAY-MEAN FC&amp;P VAL'!AP271))&gt;0,'[1]PERCENT ARRAY-MEAN FC&amp;P VAL'!AK271*'[1]PERCENT ARRAY-MEAN FC&amp;P VAL'!AL271*'[1]PERCENT ARRAY-MEAN FC&amp;P VAL'!AM271+ABS('[1]PERCENT ARRAY-MEAN FC&amp;P VAL'!AN271*'[1]PERCENT ARRAY-MEAN FC&amp;P VAL'!AO271*'[1]PERCENT ARRAY-MEAN FC&amp;P VAL'!AP271),""),""))</f>
        <v/>
      </c>
      <c r="Q271" s="12" t="str">
        <f>IF(P271="","",'[1]PERCENT ARRAY-MEAN FC&amp;P VAL'!AK271*'[1]PERCENT ARRAY-MEAN FC&amp;P VAL'!AL271*'[1]PERCENT ARRAY-MEAN FC&amp;P VAL'!AM271-ABS('[1]PERCENT ARRAY-MEAN FC&amp;P VAL'!AN271*'[1]PERCENT ARRAY-MEAN FC&amp;P VAL'!AO271*'[1]PERCENT ARRAY-MEAN FC&amp;P VAL'!AP271))</f>
        <v/>
      </c>
      <c r="R271" t="str">
        <f>IF(A271="","",IF('[1]Calculation genes in KEGG path'!L269&gt;='[1]Flux and Impact'!$E$1,IF(('[1]PERCENT ARRAY-MEAN FC&amp;P VAL'!AQ271*'[1]PERCENT ARRAY-MEAN FC&amp;P VAL'!AR271*'[1]PERCENT ARRAY-MEAN FC&amp;P VAL'!AS271+ABS('[1]PERCENT ARRAY-MEAN FC&amp;P VAL'!AT271*'[1]PERCENT ARRAY-MEAN FC&amp;P VAL'!AU271*'[1]PERCENT ARRAY-MEAN FC&amp;P VAL'!AV271))&gt;0,'[1]PERCENT ARRAY-MEAN FC&amp;P VAL'!AQ271*'[1]PERCENT ARRAY-MEAN FC&amp;P VAL'!AR271*'[1]PERCENT ARRAY-MEAN FC&amp;P VAL'!AS271+ABS('[1]PERCENT ARRAY-MEAN FC&amp;P VAL'!AT271*'[1]PERCENT ARRAY-MEAN FC&amp;P VAL'!AU271*'[1]PERCENT ARRAY-MEAN FC&amp;P VAL'!AV271),""),""))</f>
        <v/>
      </c>
      <c r="S271" s="12" t="str">
        <f>IF(R271="","",'[1]PERCENT ARRAY-MEAN FC&amp;P VAL'!AQ271*'[1]PERCENT ARRAY-MEAN FC&amp;P VAL'!AR271*'[1]PERCENT ARRAY-MEAN FC&amp;P VAL'!AS271-ABS('[1]PERCENT ARRAY-MEAN FC&amp;P VAL'!AT271*'[1]PERCENT ARRAY-MEAN FC&amp;P VAL'!AU271*'[1]PERCENT ARRAY-MEAN FC&amp;P VAL'!AV271))</f>
        <v/>
      </c>
      <c r="T271" t="str">
        <f>IF(A271="","",IF('[1]Calculation genes in KEGG path'!L269&gt;='[1]Flux and Impact'!$E$1,IF(('[1]PERCENT ARRAY-MEAN FC&amp;P VAL'!AW271*'[1]PERCENT ARRAY-MEAN FC&amp;P VAL'!AX271*'[1]PERCENT ARRAY-MEAN FC&amp;P VAL'!AY271+ABS('[1]PERCENT ARRAY-MEAN FC&amp;P VAL'!AZ271*'[1]PERCENT ARRAY-MEAN FC&amp;P VAL'!BA271*'[1]PERCENT ARRAY-MEAN FC&amp;P VAL'!BB271))&gt;0,'[1]PERCENT ARRAY-MEAN FC&amp;P VAL'!AW271*'[1]PERCENT ARRAY-MEAN FC&amp;P VAL'!AX271*'[1]PERCENT ARRAY-MEAN FC&amp;P VAL'!AY271+ABS('[1]PERCENT ARRAY-MEAN FC&amp;P VAL'!AZ271*'[1]PERCENT ARRAY-MEAN FC&amp;P VAL'!BA271*'[1]PERCENT ARRAY-MEAN FC&amp;P VAL'!BB271),""),""))</f>
        <v/>
      </c>
      <c r="U271" s="12" t="str">
        <f>IF(T271="","",'[1]PERCENT ARRAY-MEAN FC&amp;P VAL'!AW271*'[1]PERCENT ARRAY-MEAN FC&amp;P VAL'!AX271*'[1]PERCENT ARRAY-MEAN FC&amp;P VAL'!AY271-ABS('[1]PERCENT ARRAY-MEAN FC&amp;P VAL'!AZ271*'[1]PERCENT ARRAY-MEAN FC&amp;P VAL'!BA271*'[1]PERCENT ARRAY-MEAN FC&amp;P VAL'!BB271))</f>
        <v/>
      </c>
      <c r="V271" t="str">
        <f>IF(A271="","",IF('[1]Calculation genes in KEGG path'!L269&gt;='[1]Flux and Impact'!$E$1,IF(('[1]PERCENT ARRAY-MEAN FC&amp;P VAL'!BC271*'[1]PERCENT ARRAY-MEAN FC&amp;P VAL'!BD271*'[1]PERCENT ARRAY-MEAN FC&amp;P VAL'!BE271+ABS('[1]PERCENT ARRAY-MEAN FC&amp;P VAL'!BF271*'[1]PERCENT ARRAY-MEAN FC&amp;P VAL'!BG271*'[1]PERCENT ARRAY-MEAN FC&amp;P VAL'!BH271))&gt;0,'[1]PERCENT ARRAY-MEAN FC&amp;P VAL'!BC271*'[1]PERCENT ARRAY-MEAN FC&amp;P VAL'!BD271*'[1]PERCENT ARRAY-MEAN FC&amp;P VAL'!BE271+ABS('[1]PERCENT ARRAY-MEAN FC&amp;P VAL'!BF271*'[1]PERCENT ARRAY-MEAN FC&amp;P VAL'!BG271*'[1]PERCENT ARRAY-MEAN FC&amp;P VAL'!BH271),""),""))</f>
        <v/>
      </c>
      <c r="W271" s="12" t="str">
        <f>IF(V271="","",'[1]PERCENT ARRAY-MEAN FC&amp;P VAL'!BC271*'[1]PERCENT ARRAY-MEAN FC&amp;P VAL'!BD271*'[1]PERCENT ARRAY-MEAN FC&amp;P VAL'!BE271-ABS('[1]PERCENT ARRAY-MEAN FC&amp;P VAL'!BF271*'[1]PERCENT ARRAY-MEAN FC&amp;P VAL'!BG271*'[1]PERCENT ARRAY-MEAN FC&amp;P VAL'!BH271))</f>
        <v/>
      </c>
      <c r="X271" t="str">
        <f>IF(A271="","",IF('[1]Calculation genes in KEGG path'!L269&gt;='[1]Flux and Impact'!$E$1,IF(('[1]PERCENT ARRAY-MEAN FC&amp;P VAL'!BI271*'[1]PERCENT ARRAY-MEAN FC&amp;P VAL'!BJ271*'[1]PERCENT ARRAY-MEAN FC&amp;P VAL'!BK271+ABS('[1]PERCENT ARRAY-MEAN FC&amp;P VAL'!BL271*'[1]PERCENT ARRAY-MEAN FC&amp;P VAL'!BM271*'[1]PERCENT ARRAY-MEAN FC&amp;P VAL'!BN271))&gt;0,'[1]PERCENT ARRAY-MEAN FC&amp;P VAL'!BI271*'[1]PERCENT ARRAY-MEAN FC&amp;P VAL'!BJ271*'[1]PERCENT ARRAY-MEAN FC&amp;P VAL'!BK271+ABS('[1]PERCENT ARRAY-MEAN FC&amp;P VAL'!BL271*'[1]PERCENT ARRAY-MEAN FC&amp;P VAL'!BM271*'[1]PERCENT ARRAY-MEAN FC&amp;P VAL'!BN271),""),""))</f>
        <v/>
      </c>
      <c r="Y271" s="12" t="str">
        <f>IF(X271="","",'[1]PERCENT ARRAY-MEAN FC&amp;P VAL'!BI271*'[1]PERCENT ARRAY-MEAN FC&amp;P VAL'!BJ271*'[1]PERCENT ARRAY-MEAN FC&amp;P VAL'!BK271-ABS('[1]PERCENT ARRAY-MEAN FC&amp;P VAL'!BL271*'[1]PERCENT ARRAY-MEAN FC&amp;P VAL'!BM271*'[1]PERCENT ARRAY-MEAN FC&amp;P VAL'!BN271))</f>
        <v/>
      </c>
      <c r="Z271" t="str">
        <f>IF(A271="","",IF('[1]Calculation genes in KEGG path'!L269&gt;='[1]Flux and Impact'!$E$1,IF(('[1]PERCENT ARRAY-MEAN FC&amp;P VAL'!BO271*'[1]PERCENT ARRAY-MEAN FC&amp;P VAL'!BP271*'[1]PERCENT ARRAY-MEAN FC&amp;P VAL'!BQ271+ABS('[1]PERCENT ARRAY-MEAN FC&amp;P VAL'!BR271*'[1]PERCENT ARRAY-MEAN FC&amp;P VAL'!BS271*'[1]PERCENT ARRAY-MEAN FC&amp;P VAL'!BT271))&gt;0,'[1]PERCENT ARRAY-MEAN FC&amp;P VAL'!BO271*'[1]PERCENT ARRAY-MEAN FC&amp;P VAL'!BP271*'[1]PERCENT ARRAY-MEAN FC&amp;P VAL'!BQ271+ABS('[1]PERCENT ARRAY-MEAN FC&amp;P VAL'!BR271*'[1]PERCENT ARRAY-MEAN FC&amp;P VAL'!BS271*'[1]PERCENT ARRAY-MEAN FC&amp;P VAL'!BT271),""),""))</f>
        <v/>
      </c>
      <c r="AA271" s="12" t="str">
        <f>IF(Z271="","",'[1]PERCENT ARRAY-MEAN FC&amp;P VAL'!BO271*'[1]PERCENT ARRAY-MEAN FC&amp;P VAL'!BP271*'[1]PERCENT ARRAY-MEAN FC&amp;P VAL'!BQ271-ABS('[1]PERCENT ARRAY-MEAN FC&amp;P VAL'!BR271*'[1]PERCENT ARRAY-MEAN FC&amp;P VAL'!BS271*'[1]PERCENT ARRAY-MEAN FC&amp;P VAL'!BT271))</f>
        <v/>
      </c>
      <c r="AB271" t="str">
        <f>IF(A271="","",IF('[1]Calculation genes in KEGG path'!L269&gt;='[1]Flux and Impact'!$E$1,IF(('[1]PERCENT ARRAY-MEAN FC&amp;P VAL'!BU271*'[1]PERCENT ARRAY-MEAN FC&amp;P VAL'!BV271*'[1]PERCENT ARRAY-MEAN FC&amp;P VAL'!BW271+ABS('[1]PERCENT ARRAY-MEAN FC&amp;P VAL'!BX271*'[1]PERCENT ARRAY-MEAN FC&amp;P VAL'!BY271*'[1]PERCENT ARRAY-MEAN FC&amp;P VAL'!BZ271))&gt;0,'[1]PERCENT ARRAY-MEAN FC&amp;P VAL'!BU271*'[1]PERCENT ARRAY-MEAN FC&amp;P VAL'!BV271*'[1]PERCENT ARRAY-MEAN FC&amp;P VAL'!BW271+ABS('[1]PERCENT ARRAY-MEAN FC&amp;P VAL'!BX271*'[1]PERCENT ARRAY-MEAN FC&amp;P VAL'!BY271*'[1]PERCENT ARRAY-MEAN FC&amp;P VAL'!BZ271),""),""))</f>
        <v/>
      </c>
      <c r="AC271" s="12" t="str">
        <f>IF(AB271="","",'[1]PERCENT ARRAY-MEAN FC&amp;P VAL'!BU271*'[1]PERCENT ARRAY-MEAN FC&amp;P VAL'!BV271*'[1]PERCENT ARRAY-MEAN FC&amp;P VAL'!BW271-ABS('[1]PERCENT ARRAY-MEAN FC&amp;P VAL'!BX271*'[1]PERCENT ARRAY-MEAN FC&amp;P VAL'!BY271*'[1]PERCENT ARRAY-MEAN FC&amp;P VAL'!BZ271))</f>
        <v/>
      </c>
      <c r="AD271" t="str">
        <f>IF(A271="","",IF('[1]Calculation genes in KEGG path'!L269&gt;='[1]Flux and Impact'!$E$1,IF(('[1]PERCENT ARRAY-MEAN FC&amp;P VAL'!CA271*'[1]PERCENT ARRAY-MEAN FC&amp;P VAL'!CB271*'[1]PERCENT ARRAY-MEAN FC&amp;P VAL'!CC271+ABS('[1]PERCENT ARRAY-MEAN FC&amp;P VAL'!CD271*'[1]PERCENT ARRAY-MEAN FC&amp;P VAL'!CE271*'[1]PERCENT ARRAY-MEAN FC&amp;P VAL'!CF271))&gt;0,'[1]PERCENT ARRAY-MEAN FC&amp;P VAL'!CA271*'[1]PERCENT ARRAY-MEAN FC&amp;P VAL'!CB271*'[1]PERCENT ARRAY-MEAN FC&amp;P VAL'!CC271+ABS('[1]PERCENT ARRAY-MEAN FC&amp;P VAL'!CD271*'[1]PERCENT ARRAY-MEAN FC&amp;P VAL'!CE271*'[1]PERCENT ARRAY-MEAN FC&amp;P VAL'!CF271),""),""))</f>
        <v/>
      </c>
      <c r="AE271" s="12" t="str">
        <f>IF(AD271="","",'[1]PERCENT ARRAY-MEAN FC&amp;P VAL'!CA271*'[1]PERCENT ARRAY-MEAN FC&amp;P VAL'!CB271*'[1]PERCENT ARRAY-MEAN FC&amp;P VAL'!CC271-ABS('[1]PERCENT ARRAY-MEAN FC&amp;P VAL'!CD271*'[1]PERCENT ARRAY-MEAN FC&amp;P VAL'!CE271*'[1]PERCENT ARRAY-MEAN FC&amp;P VAL'!CF271))</f>
        <v/>
      </c>
      <c r="AF271" t="str">
        <f>IF(A271="","",IF('[1]Calculation genes in KEGG path'!L269&gt;='[1]Flux and Impact'!$E$1,IF(('[1]PERCENT ARRAY-MEAN FC&amp;P VAL'!CG271*'[1]PERCENT ARRAY-MEAN FC&amp;P VAL'!CH271*'[1]PERCENT ARRAY-MEAN FC&amp;P VAL'!CI271+ABS('[1]PERCENT ARRAY-MEAN FC&amp;P VAL'!CJ271*'[1]PERCENT ARRAY-MEAN FC&amp;P VAL'!CK271*'[1]PERCENT ARRAY-MEAN FC&amp;P VAL'!CL271))&gt;0,'[1]PERCENT ARRAY-MEAN FC&amp;P VAL'!CG271*'[1]PERCENT ARRAY-MEAN FC&amp;P VAL'!CH271*'[1]PERCENT ARRAY-MEAN FC&amp;P VAL'!CI271+ABS('[1]PERCENT ARRAY-MEAN FC&amp;P VAL'!CJ271*'[1]PERCENT ARRAY-MEAN FC&amp;P VAL'!CK271*'[1]PERCENT ARRAY-MEAN FC&amp;P VAL'!CL271),""),""))</f>
        <v/>
      </c>
      <c r="AG271" s="12" t="str">
        <f>IF(AF271="","",'[1]PERCENT ARRAY-MEAN FC&amp;P VAL'!CG271*'[1]PERCENT ARRAY-MEAN FC&amp;P VAL'!CH271*'[1]PERCENT ARRAY-MEAN FC&amp;P VAL'!CI271-ABS('[1]PERCENT ARRAY-MEAN FC&amp;P VAL'!CJ271*'[1]PERCENT ARRAY-MEAN FC&amp;P VAL'!CK271*'[1]PERCENT ARRAY-MEAN FC&amp;P VAL'!CL271))</f>
        <v/>
      </c>
      <c r="AH271" t="str">
        <f>IF(A271="","",IF('[1]Calculation genes in KEGG path'!L269&gt;='[1]Flux and Impact'!$E$1,IF(('[1]PERCENT ARRAY-MEAN FC&amp;P VAL'!CM271*'[1]PERCENT ARRAY-MEAN FC&amp;P VAL'!CN271*'[1]PERCENT ARRAY-MEAN FC&amp;P VAL'!CO271+ABS('[1]PERCENT ARRAY-MEAN FC&amp;P VAL'!CP271*'[1]PERCENT ARRAY-MEAN FC&amp;P VAL'!CQ271*'[1]PERCENT ARRAY-MEAN FC&amp;P VAL'!CR271))&gt;0,'[1]PERCENT ARRAY-MEAN FC&amp;P VAL'!CM271*'[1]PERCENT ARRAY-MEAN FC&amp;P VAL'!CN271*'[1]PERCENT ARRAY-MEAN FC&amp;P VAL'!CO271+ABS('[1]PERCENT ARRAY-MEAN FC&amp;P VAL'!CP271*'[1]PERCENT ARRAY-MEAN FC&amp;P VAL'!CQ271*'[1]PERCENT ARRAY-MEAN FC&amp;P VAL'!CR271),""),""))</f>
        <v/>
      </c>
      <c r="AI271" s="12" t="str">
        <f>IF(AH271="","",'[1]PERCENT ARRAY-MEAN FC&amp;P VAL'!CM271*'[1]PERCENT ARRAY-MEAN FC&amp;P VAL'!CN271*'[1]PERCENT ARRAY-MEAN FC&amp;P VAL'!CO271-ABS('[1]PERCENT ARRAY-MEAN FC&amp;P VAL'!CP271*'[1]PERCENT ARRAY-MEAN FC&amp;P VAL'!CQ271*'[1]PERCENT ARRAY-MEAN FC&amp;P VAL'!CR271))</f>
        <v/>
      </c>
      <c r="AJ271" t="str">
        <f>IF(A271="","",IF('[1]Calculation genes in KEGG path'!L269&gt;='[1]Flux and Impact'!$E$1,IF(('[1]PERCENT ARRAY-MEAN FC&amp;P VAL'!CS271*'[1]PERCENT ARRAY-MEAN FC&amp;P VAL'!CT271*'[1]PERCENT ARRAY-MEAN FC&amp;P VAL'!CU271+ABS('[1]PERCENT ARRAY-MEAN FC&amp;P VAL'!CV271*'[1]PERCENT ARRAY-MEAN FC&amp;P VAL'!CW271*'[1]PERCENT ARRAY-MEAN FC&amp;P VAL'!CX271))&gt;0,'[1]PERCENT ARRAY-MEAN FC&amp;P VAL'!CS271*'[1]PERCENT ARRAY-MEAN FC&amp;P VAL'!CT271*'[1]PERCENT ARRAY-MEAN FC&amp;P VAL'!CU271+ABS('[1]PERCENT ARRAY-MEAN FC&amp;P VAL'!CV271*'[1]PERCENT ARRAY-MEAN FC&amp;P VAL'!CW271*'[1]PERCENT ARRAY-MEAN FC&amp;P VAL'!CX271),""),""))</f>
        <v/>
      </c>
      <c r="AK271" s="12" t="str">
        <f>IF(AJ271="","",'[1]PERCENT ARRAY-MEAN FC&amp;P VAL'!CS271*'[1]PERCENT ARRAY-MEAN FC&amp;P VAL'!CT271*'[1]PERCENT ARRAY-MEAN FC&amp;P VAL'!CU271-ABS('[1]PERCENT ARRAY-MEAN FC&amp;P VAL'!CV271*'[1]PERCENT ARRAY-MEAN FC&amp;P VAL'!CW271*'[1]PERCENT ARRAY-MEAN FC&amp;P VAL'!CX271))</f>
        <v/>
      </c>
      <c r="AL271" t="str">
        <f>IF(A271="","",IF('[1]Calculation genes in KEGG path'!L269&gt;='[1]Flux and Impact'!$E$1,IF(('[1]PERCENT ARRAY-MEAN FC&amp;P VAL'!CY271*'[1]PERCENT ARRAY-MEAN FC&amp;P VAL'!CZ271*'[1]PERCENT ARRAY-MEAN FC&amp;P VAL'!DA271+ABS('[1]PERCENT ARRAY-MEAN FC&amp;P VAL'!DB271*'[1]PERCENT ARRAY-MEAN FC&amp;P VAL'!DC271*'[1]PERCENT ARRAY-MEAN FC&amp;P VAL'!DD271))&gt;0,'[1]PERCENT ARRAY-MEAN FC&amp;P VAL'!CY271*'[1]PERCENT ARRAY-MEAN FC&amp;P VAL'!CZ271*'[1]PERCENT ARRAY-MEAN FC&amp;P VAL'!DA271+ABS('[1]PERCENT ARRAY-MEAN FC&amp;P VAL'!DB271*'[1]PERCENT ARRAY-MEAN FC&amp;P VAL'!DC271*'[1]PERCENT ARRAY-MEAN FC&amp;P VAL'!DD271),""),""))</f>
        <v/>
      </c>
      <c r="AM271" s="12" t="str">
        <f>IF(AL271="","",'[1]PERCENT ARRAY-MEAN FC&amp;P VAL'!CY271*'[1]PERCENT ARRAY-MEAN FC&amp;P VAL'!CZ271*'[1]PERCENT ARRAY-MEAN FC&amp;P VAL'!DA271-ABS('[1]PERCENT ARRAY-MEAN FC&amp;P VAL'!DB271*'[1]PERCENT ARRAY-MEAN FC&amp;P VAL'!DC271*'[1]PERCENT ARRAY-MEAN FC&amp;P VAL'!DD271))</f>
        <v/>
      </c>
      <c r="AN271" t="str">
        <f>IF(A271="","",IF('[1]Calculation genes in KEGG path'!L269&gt;='[1]Flux and Impact'!$E$1,IF(('[1]PERCENT ARRAY-MEAN FC&amp;P VAL'!DE271*'[1]PERCENT ARRAY-MEAN FC&amp;P VAL'!DF271*'[1]PERCENT ARRAY-MEAN FC&amp;P VAL'!DG271+ABS('[1]PERCENT ARRAY-MEAN FC&amp;P VAL'!DH271*'[1]PERCENT ARRAY-MEAN FC&amp;P VAL'!DI271*'[1]PERCENT ARRAY-MEAN FC&amp;P VAL'!DJ271))&gt;0,'[1]PERCENT ARRAY-MEAN FC&amp;P VAL'!DE271*'[1]PERCENT ARRAY-MEAN FC&amp;P VAL'!DF271*'[1]PERCENT ARRAY-MEAN FC&amp;P VAL'!DG271+ABS('[1]PERCENT ARRAY-MEAN FC&amp;P VAL'!DH271*'[1]PERCENT ARRAY-MEAN FC&amp;P VAL'!DI271*'[1]PERCENT ARRAY-MEAN FC&amp;P VAL'!DJ271),""),""))</f>
        <v/>
      </c>
      <c r="AO271" s="12" t="str">
        <f>IF(AN271="","",'[1]PERCENT ARRAY-MEAN FC&amp;P VAL'!DE271*'[1]PERCENT ARRAY-MEAN FC&amp;P VAL'!DF271*'[1]PERCENT ARRAY-MEAN FC&amp;P VAL'!DG271-ABS('[1]PERCENT ARRAY-MEAN FC&amp;P VAL'!DH271*'[1]PERCENT ARRAY-MEAN FC&amp;P VAL'!DI271*'[1]PERCENT ARRAY-MEAN FC&amp;P VAL'!DJ271))</f>
        <v/>
      </c>
      <c r="AP271" t="str">
        <f>IF(A271="","",IF('[1]Calculation genes in KEGG path'!L269&gt;='[1]Flux and Impact'!$E$1,IF(('[1]PERCENT ARRAY-MEAN FC&amp;P VAL'!DK271*'[1]PERCENT ARRAY-MEAN FC&amp;P VAL'!DL271*'[1]PERCENT ARRAY-MEAN FC&amp;P VAL'!DM271+ABS('[1]PERCENT ARRAY-MEAN FC&amp;P VAL'!DN271*'[1]PERCENT ARRAY-MEAN FC&amp;P VAL'!DO271*'[1]PERCENT ARRAY-MEAN FC&amp;P VAL'!DP271))&gt;0,'[1]PERCENT ARRAY-MEAN FC&amp;P VAL'!DK271*'[1]PERCENT ARRAY-MEAN FC&amp;P VAL'!DL271*'[1]PERCENT ARRAY-MEAN FC&amp;P VAL'!DM271+ABS('[1]PERCENT ARRAY-MEAN FC&amp;P VAL'!DN271*'[1]PERCENT ARRAY-MEAN FC&amp;P VAL'!DO271*'[1]PERCENT ARRAY-MEAN FC&amp;P VAL'!DP271),""),""))</f>
        <v/>
      </c>
      <c r="AQ271" s="12" t="str">
        <f>IF(AP271="","",'[1]PERCENT ARRAY-MEAN FC&amp;P VAL'!DK271*'[1]PERCENT ARRAY-MEAN FC&amp;P VAL'!DL271*'[1]PERCENT ARRAY-MEAN FC&amp;P VAL'!DM271-ABS('[1]PERCENT ARRAY-MEAN FC&amp;P VAL'!DN271*'[1]PERCENT ARRAY-MEAN FC&amp;P VAL'!DO271*'[1]PERCENT ARRAY-MEAN FC&amp;P VAL'!DP271))</f>
        <v/>
      </c>
      <c r="AR271" t="str">
        <f>IF(A271="","",IF('[1]Calculation genes in KEGG path'!L269&gt;='[1]Flux and Impact'!$E$1,IF(('[1]PERCENT ARRAY-MEAN FC&amp;P VAL'!DQ271*'[1]PERCENT ARRAY-MEAN FC&amp;P VAL'!DR271*'[1]PERCENT ARRAY-MEAN FC&amp;P VAL'!DS271+ABS('[1]PERCENT ARRAY-MEAN FC&amp;P VAL'!DT271*'[1]PERCENT ARRAY-MEAN FC&amp;P VAL'!DU271*'[1]PERCENT ARRAY-MEAN FC&amp;P VAL'!DV271))&gt;0,'[1]PERCENT ARRAY-MEAN FC&amp;P VAL'!DQ271*'[1]PERCENT ARRAY-MEAN FC&amp;P VAL'!DR271*'[1]PERCENT ARRAY-MEAN FC&amp;P VAL'!DS271+ABS('[1]PERCENT ARRAY-MEAN FC&amp;P VAL'!DT271*'[1]PERCENT ARRAY-MEAN FC&amp;P VAL'!DU271*'[1]PERCENT ARRAY-MEAN FC&amp;P VAL'!DV271),""),""))</f>
        <v/>
      </c>
      <c r="AS271" s="12" t="str">
        <f>IF(AR271="","",'[1]PERCENT ARRAY-MEAN FC&amp;P VAL'!DQ271*'[1]PERCENT ARRAY-MEAN FC&amp;P VAL'!DR271*'[1]PERCENT ARRAY-MEAN FC&amp;P VAL'!DS271-ABS('[1]PERCENT ARRAY-MEAN FC&amp;P VAL'!DT271*'[1]PERCENT ARRAY-MEAN FC&amp;P VAL'!DU271*'[1]PERCENT ARRAY-MEAN FC&amp;P VAL'!DV271))</f>
        <v/>
      </c>
      <c r="AT271" s="12" t="str">
        <f t="shared" si="13"/>
        <v/>
      </c>
      <c r="AU271" s="12" t="str">
        <f t="shared" si="14"/>
        <v/>
      </c>
    </row>
    <row r="272" spans="1:47">
      <c r="A272">
        <f>'[1]Calculation genes in KEGG path'!I270</f>
        <v>0</v>
      </c>
      <c r="B272" t="e">
        <f>IF('[1]PERCENT ARRAY-MEAN FC&amp;P VAL'!A272="","",'[1]PERCENT ARRAY-MEAN FC&amp;P VAL'!A272)</f>
        <v>#N/A</v>
      </c>
      <c r="C272" t="e">
        <f>IF('[1]PERCENT ARRAY-MEAN FC&amp;P VAL'!B272="","",'[1]PERCENT ARRAY-MEAN FC&amp;P VAL'!B272)</f>
        <v>#N/A</v>
      </c>
      <c r="D272" t="e">
        <f>IF('[1]PERCENT ARRAY-MEAN FC&amp;P VAL'!C272="","",'[1]PERCENT ARRAY-MEAN FC&amp;P VAL'!C272)</f>
        <v>#N/A</v>
      </c>
      <c r="E272" s="12">
        <f t="shared" si="12"/>
        <v>0</v>
      </c>
      <c r="F272" t="str">
        <f>IF(A272="","",IF('[1]Calculation genes in KEGG path'!L270&gt;='[1]Flux and Impact'!$E$1,IF('[1]PERCENT ARRAY-MEAN FC&amp;P VAL'!G272*'[1]PERCENT ARRAY-MEAN FC&amp;P VAL'!H272*'[1]PERCENT ARRAY-MEAN FC&amp;P VAL'!I272+ABS('[1]PERCENT ARRAY-MEAN FC&amp;P VAL'!J272*'[1]PERCENT ARRAY-MEAN FC&amp;P VAL'!K272*'[1]PERCENT ARRAY-MEAN FC&amp;P VAL'!L272)&gt;0,'[1]PERCENT ARRAY-MEAN FC&amp;P VAL'!G272*'[1]PERCENT ARRAY-MEAN FC&amp;P VAL'!H272*'[1]PERCENT ARRAY-MEAN FC&amp;P VAL'!I272+ABS('[1]PERCENT ARRAY-MEAN FC&amp;P VAL'!J272*'[1]PERCENT ARRAY-MEAN FC&amp;P VAL'!K272*'[1]PERCENT ARRAY-MEAN FC&amp;P VAL'!L272),""),""))</f>
        <v/>
      </c>
      <c r="G272" s="12" t="str">
        <f>IF(F272="","",'[1]PERCENT ARRAY-MEAN FC&amp;P VAL'!G272*'[1]PERCENT ARRAY-MEAN FC&amp;P VAL'!H272*'[1]PERCENT ARRAY-MEAN FC&amp;P VAL'!I272-ABS('[1]PERCENT ARRAY-MEAN FC&amp;P VAL'!J272*'[1]PERCENT ARRAY-MEAN FC&amp;P VAL'!K272*'[1]PERCENT ARRAY-MEAN FC&amp;P VAL'!L272))</f>
        <v/>
      </c>
      <c r="H272" t="str">
        <f>IF(A272="","",IF('[1]Calculation genes in KEGG path'!L270&gt;='[1]Flux and Impact'!$E$1,IF(('[1]PERCENT ARRAY-MEAN FC&amp;P VAL'!M272*'[1]PERCENT ARRAY-MEAN FC&amp;P VAL'!N272*'[1]PERCENT ARRAY-MEAN FC&amp;P VAL'!O272+ABS('[1]PERCENT ARRAY-MEAN FC&amp;P VAL'!P272*'[1]PERCENT ARRAY-MEAN FC&amp;P VAL'!Q272*'[1]PERCENT ARRAY-MEAN FC&amp;P VAL'!R272))&gt;0,'[1]PERCENT ARRAY-MEAN FC&amp;P VAL'!M272*'[1]PERCENT ARRAY-MEAN FC&amp;P VAL'!N272*'[1]PERCENT ARRAY-MEAN FC&amp;P VAL'!O272+ABS('[1]PERCENT ARRAY-MEAN FC&amp;P VAL'!P272*'[1]PERCENT ARRAY-MEAN FC&amp;P VAL'!Q272*'[1]PERCENT ARRAY-MEAN FC&amp;P VAL'!R272),""),""))</f>
        <v/>
      </c>
      <c r="I272" s="12" t="str">
        <f>IF(H272="","",'[1]PERCENT ARRAY-MEAN FC&amp;P VAL'!M272*'[1]PERCENT ARRAY-MEAN FC&amp;P VAL'!N272*'[1]PERCENT ARRAY-MEAN FC&amp;P VAL'!O272-ABS('[1]PERCENT ARRAY-MEAN FC&amp;P VAL'!P272*'[1]PERCENT ARRAY-MEAN FC&amp;P VAL'!Q272*'[1]PERCENT ARRAY-MEAN FC&amp;P VAL'!R272))</f>
        <v/>
      </c>
      <c r="J272" t="str">
        <f>IF(A272="","",IF('[1]Calculation genes in KEGG path'!L270&gt;='[1]Flux and Impact'!$E$1,IF(('[1]PERCENT ARRAY-MEAN FC&amp;P VAL'!S272*'[1]PERCENT ARRAY-MEAN FC&amp;P VAL'!T272*'[1]PERCENT ARRAY-MEAN FC&amp;P VAL'!U272+ABS('[1]PERCENT ARRAY-MEAN FC&amp;P VAL'!V272*'[1]PERCENT ARRAY-MEAN FC&amp;P VAL'!W272*'[1]PERCENT ARRAY-MEAN FC&amp;P VAL'!X272))&gt;0,'[1]PERCENT ARRAY-MEAN FC&amp;P VAL'!S272*'[1]PERCENT ARRAY-MEAN FC&amp;P VAL'!T272*'[1]PERCENT ARRAY-MEAN FC&amp;P VAL'!U272+ABS('[1]PERCENT ARRAY-MEAN FC&amp;P VAL'!V272*'[1]PERCENT ARRAY-MEAN FC&amp;P VAL'!W272*'[1]PERCENT ARRAY-MEAN FC&amp;P VAL'!X272),""),""))</f>
        <v/>
      </c>
      <c r="K272" s="12" t="str">
        <f>IF(J272="","",'[1]PERCENT ARRAY-MEAN FC&amp;P VAL'!S272*'[1]PERCENT ARRAY-MEAN FC&amp;P VAL'!T272*'[1]PERCENT ARRAY-MEAN FC&amp;P VAL'!U272-ABS('[1]PERCENT ARRAY-MEAN FC&amp;P VAL'!V272*'[1]PERCENT ARRAY-MEAN FC&amp;P VAL'!W272*'[1]PERCENT ARRAY-MEAN FC&amp;P VAL'!X272))</f>
        <v/>
      </c>
      <c r="L272" t="str">
        <f>IF(A272="","",IF('[1]Calculation genes in KEGG path'!L270&gt;='[1]Flux and Impact'!$E$1,IF(('[1]PERCENT ARRAY-MEAN FC&amp;P VAL'!Y272*'[1]PERCENT ARRAY-MEAN FC&amp;P VAL'!Z272*'[1]PERCENT ARRAY-MEAN FC&amp;P VAL'!AA272+ABS('[1]PERCENT ARRAY-MEAN FC&amp;P VAL'!AB272*'[1]PERCENT ARRAY-MEAN FC&amp;P VAL'!AC272*'[1]PERCENT ARRAY-MEAN FC&amp;P VAL'!AD272))&gt;0,'[1]PERCENT ARRAY-MEAN FC&amp;P VAL'!Y272*'[1]PERCENT ARRAY-MEAN FC&amp;P VAL'!Z272*'[1]PERCENT ARRAY-MEAN FC&amp;P VAL'!AA272+ABS('[1]PERCENT ARRAY-MEAN FC&amp;P VAL'!AB272*'[1]PERCENT ARRAY-MEAN FC&amp;P VAL'!AC272*'[1]PERCENT ARRAY-MEAN FC&amp;P VAL'!AD272),""),""))</f>
        <v/>
      </c>
      <c r="M272" s="12" t="str">
        <f>IF(L272="","",'[1]PERCENT ARRAY-MEAN FC&amp;P VAL'!Y272*'[1]PERCENT ARRAY-MEAN FC&amp;P VAL'!Z272*'[1]PERCENT ARRAY-MEAN FC&amp;P VAL'!AA272-ABS('[1]PERCENT ARRAY-MEAN FC&amp;P VAL'!AB272*'[1]PERCENT ARRAY-MEAN FC&amp;P VAL'!AC272*'[1]PERCENT ARRAY-MEAN FC&amp;P VAL'!AD272))</f>
        <v/>
      </c>
      <c r="N272" t="str">
        <f>IF(A272="","",IF('[1]Calculation genes in KEGG path'!L270&gt;='[1]Flux and Impact'!$E$1,IF(('[1]PERCENT ARRAY-MEAN FC&amp;P VAL'!AE272*'[1]PERCENT ARRAY-MEAN FC&amp;P VAL'!AF272*'[1]PERCENT ARRAY-MEAN FC&amp;P VAL'!AG272+ABS('[1]PERCENT ARRAY-MEAN FC&amp;P VAL'!AH272*'[1]PERCENT ARRAY-MEAN FC&amp;P VAL'!AI272*'[1]PERCENT ARRAY-MEAN FC&amp;P VAL'!AJ272))&gt;0,'[1]PERCENT ARRAY-MEAN FC&amp;P VAL'!AE272*'[1]PERCENT ARRAY-MEAN FC&amp;P VAL'!AF272*'[1]PERCENT ARRAY-MEAN FC&amp;P VAL'!AG272+ABS('[1]PERCENT ARRAY-MEAN FC&amp;P VAL'!AH272*'[1]PERCENT ARRAY-MEAN FC&amp;P VAL'!AI272*'[1]PERCENT ARRAY-MEAN FC&amp;P VAL'!AJ272),""),""))</f>
        <v/>
      </c>
      <c r="O272" s="12" t="str">
        <f>IF(N272="","",'[1]PERCENT ARRAY-MEAN FC&amp;P VAL'!AE272*'[1]PERCENT ARRAY-MEAN FC&amp;P VAL'!AF272*'[1]PERCENT ARRAY-MEAN FC&amp;P VAL'!AG272-ABS('[1]PERCENT ARRAY-MEAN FC&amp;P VAL'!AH272*'[1]PERCENT ARRAY-MEAN FC&amp;P VAL'!AI272*'[1]PERCENT ARRAY-MEAN FC&amp;P VAL'!AJ272))</f>
        <v/>
      </c>
      <c r="P272" t="str">
        <f>IF(A272="","",IF('[1]Calculation genes in KEGG path'!L270&gt;='[1]Flux and Impact'!$E$1,IF(('[1]PERCENT ARRAY-MEAN FC&amp;P VAL'!AK272*'[1]PERCENT ARRAY-MEAN FC&amp;P VAL'!AL272*'[1]PERCENT ARRAY-MEAN FC&amp;P VAL'!AM272+ABS('[1]PERCENT ARRAY-MEAN FC&amp;P VAL'!AN272*'[1]PERCENT ARRAY-MEAN FC&amp;P VAL'!AO272*'[1]PERCENT ARRAY-MEAN FC&amp;P VAL'!AP272))&gt;0,'[1]PERCENT ARRAY-MEAN FC&amp;P VAL'!AK272*'[1]PERCENT ARRAY-MEAN FC&amp;P VAL'!AL272*'[1]PERCENT ARRAY-MEAN FC&amp;P VAL'!AM272+ABS('[1]PERCENT ARRAY-MEAN FC&amp;P VAL'!AN272*'[1]PERCENT ARRAY-MEAN FC&amp;P VAL'!AO272*'[1]PERCENT ARRAY-MEAN FC&amp;P VAL'!AP272),""),""))</f>
        <v/>
      </c>
      <c r="Q272" s="12" t="str">
        <f>IF(P272="","",'[1]PERCENT ARRAY-MEAN FC&amp;P VAL'!AK272*'[1]PERCENT ARRAY-MEAN FC&amp;P VAL'!AL272*'[1]PERCENT ARRAY-MEAN FC&amp;P VAL'!AM272-ABS('[1]PERCENT ARRAY-MEAN FC&amp;P VAL'!AN272*'[1]PERCENT ARRAY-MEAN FC&amp;P VAL'!AO272*'[1]PERCENT ARRAY-MEAN FC&amp;P VAL'!AP272))</f>
        <v/>
      </c>
      <c r="R272" t="str">
        <f>IF(A272="","",IF('[1]Calculation genes in KEGG path'!L270&gt;='[1]Flux and Impact'!$E$1,IF(('[1]PERCENT ARRAY-MEAN FC&amp;P VAL'!AQ272*'[1]PERCENT ARRAY-MEAN FC&amp;P VAL'!AR272*'[1]PERCENT ARRAY-MEAN FC&amp;P VAL'!AS272+ABS('[1]PERCENT ARRAY-MEAN FC&amp;P VAL'!AT272*'[1]PERCENT ARRAY-MEAN FC&amp;P VAL'!AU272*'[1]PERCENT ARRAY-MEAN FC&amp;P VAL'!AV272))&gt;0,'[1]PERCENT ARRAY-MEAN FC&amp;P VAL'!AQ272*'[1]PERCENT ARRAY-MEAN FC&amp;P VAL'!AR272*'[1]PERCENT ARRAY-MEAN FC&amp;P VAL'!AS272+ABS('[1]PERCENT ARRAY-MEAN FC&amp;P VAL'!AT272*'[1]PERCENT ARRAY-MEAN FC&amp;P VAL'!AU272*'[1]PERCENT ARRAY-MEAN FC&amp;P VAL'!AV272),""),""))</f>
        <v/>
      </c>
      <c r="S272" s="12" t="str">
        <f>IF(R272="","",'[1]PERCENT ARRAY-MEAN FC&amp;P VAL'!AQ272*'[1]PERCENT ARRAY-MEAN FC&amp;P VAL'!AR272*'[1]PERCENT ARRAY-MEAN FC&amp;P VAL'!AS272-ABS('[1]PERCENT ARRAY-MEAN FC&amp;P VAL'!AT272*'[1]PERCENT ARRAY-MEAN FC&amp;P VAL'!AU272*'[1]PERCENT ARRAY-MEAN FC&amp;P VAL'!AV272))</f>
        <v/>
      </c>
      <c r="T272" t="str">
        <f>IF(A272="","",IF('[1]Calculation genes in KEGG path'!L270&gt;='[1]Flux and Impact'!$E$1,IF(('[1]PERCENT ARRAY-MEAN FC&amp;P VAL'!AW272*'[1]PERCENT ARRAY-MEAN FC&amp;P VAL'!AX272*'[1]PERCENT ARRAY-MEAN FC&amp;P VAL'!AY272+ABS('[1]PERCENT ARRAY-MEAN FC&amp;P VAL'!AZ272*'[1]PERCENT ARRAY-MEAN FC&amp;P VAL'!BA272*'[1]PERCENT ARRAY-MEAN FC&amp;P VAL'!BB272))&gt;0,'[1]PERCENT ARRAY-MEAN FC&amp;P VAL'!AW272*'[1]PERCENT ARRAY-MEAN FC&amp;P VAL'!AX272*'[1]PERCENT ARRAY-MEAN FC&amp;P VAL'!AY272+ABS('[1]PERCENT ARRAY-MEAN FC&amp;P VAL'!AZ272*'[1]PERCENT ARRAY-MEAN FC&amp;P VAL'!BA272*'[1]PERCENT ARRAY-MEAN FC&amp;P VAL'!BB272),""),""))</f>
        <v/>
      </c>
      <c r="U272" s="12" t="str">
        <f>IF(T272="","",'[1]PERCENT ARRAY-MEAN FC&amp;P VAL'!AW272*'[1]PERCENT ARRAY-MEAN FC&amp;P VAL'!AX272*'[1]PERCENT ARRAY-MEAN FC&amp;P VAL'!AY272-ABS('[1]PERCENT ARRAY-MEAN FC&amp;P VAL'!AZ272*'[1]PERCENT ARRAY-MEAN FC&amp;P VAL'!BA272*'[1]PERCENT ARRAY-MEAN FC&amp;P VAL'!BB272))</f>
        <v/>
      </c>
      <c r="V272" t="str">
        <f>IF(A272="","",IF('[1]Calculation genes in KEGG path'!L270&gt;='[1]Flux and Impact'!$E$1,IF(('[1]PERCENT ARRAY-MEAN FC&amp;P VAL'!BC272*'[1]PERCENT ARRAY-MEAN FC&amp;P VAL'!BD272*'[1]PERCENT ARRAY-MEAN FC&amp;P VAL'!BE272+ABS('[1]PERCENT ARRAY-MEAN FC&amp;P VAL'!BF272*'[1]PERCENT ARRAY-MEAN FC&amp;P VAL'!BG272*'[1]PERCENT ARRAY-MEAN FC&amp;P VAL'!BH272))&gt;0,'[1]PERCENT ARRAY-MEAN FC&amp;P VAL'!BC272*'[1]PERCENT ARRAY-MEAN FC&amp;P VAL'!BD272*'[1]PERCENT ARRAY-MEAN FC&amp;P VAL'!BE272+ABS('[1]PERCENT ARRAY-MEAN FC&amp;P VAL'!BF272*'[1]PERCENT ARRAY-MEAN FC&amp;P VAL'!BG272*'[1]PERCENT ARRAY-MEAN FC&amp;P VAL'!BH272),""),""))</f>
        <v/>
      </c>
      <c r="W272" s="12" t="str">
        <f>IF(V272="","",'[1]PERCENT ARRAY-MEAN FC&amp;P VAL'!BC272*'[1]PERCENT ARRAY-MEAN FC&amp;P VAL'!BD272*'[1]PERCENT ARRAY-MEAN FC&amp;P VAL'!BE272-ABS('[1]PERCENT ARRAY-MEAN FC&amp;P VAL'!BF272*'[1]PERCENT ARRAY-MEAN FC&amp;P VAL'!BG272*'[1]PERCENT ARRAY-MEAN FC&amp;P VAL'!BH272))</f>
        <v/>
      </c>
      <c r="X272" t="str">
        <f>IF(A272="","",IF('[1]Calculation genes in KEGG path'!L270&gt;='[1]Flux and Impact'!$E$1,IF(('[1]PERCENT ARRAY-MEAN FC&amp;P VAL'!BI272*'[1]PERCENT ARRAY-MEAN FC&amp;P VAL'!BJ272*'[1]PERCENT ARRAY-MEAN FC&amp;P VAL'!BK272+ABS('[1]PERCENT ARRAY-MEAN FC&amp;P VAL'!BL272*'[1]PERCENT ARRAY-MEAN FC&amp;P VAL'!BM272*'[1]PERCENT ARRAY-MEAN FC&amp;P VAL'!BN272))&gt;0,'[1]PERCENT ARRAY-MEAN FC&amp;P VAL'!BI272*'[1]PERCENT ARRAY-MEAN FC&amp;P VAL'!BJ272*'[1]PERCENT ARRAY-MEAN FC&amp;P VAL'!BK272+ABS('[1]PERCENT ARRAY-MEAN FC&amp;P VAL'!BL272*'[1]PERCENT ARRAY-MEAN FC&amp;P VAL'!BM272*'[1]PERCENT ARRAY-MEAN FC&amp;P VAL'!BN272),""),""))</f>
        <v/>
      </c>
      <c r="Y272" s="12" t="str">
        <f>IF(X272="","",'[1]PERCENT ARRAY-MEAN FC&amp;P VAL'!BI272*'[1]PERCENT ARRAY-MEAN FC&amp;P VAL'!BJ272*'[1]PERCENT ARRAY-MEAN FC&amp;P VAL'!BK272-ABS('[1]PERCENT ARRAY-MEAN FC&amp;P VAL'!BL272*'[1]PERCENT ARRAY-MEAN FC&amp;P VAL'!BM272*'[1]PERCENT ARRAY-MEAN FC&amp;P VAL'!BN272))</f>
        <v/>
      </c>
      <c r="Z272" t="str">
        <f>IF(A272="","",IF('[1]Calculation genes in KEGG path'!L270&gt;='[1]Flux and Impact'!$E$1,IF(('[1]PERCENT ARRAY-MEAN FC&amp;P VAL'!BO272*'[1]PERCENT ARRAY-MEAN FC&amp;P VAL'!BP272*'[1]PERCENT ARRAY-MEAN FC&amp;P VAL'!BQ272+ABS('[1]PERCENT ARRAY-MEAN FC&amp;P VAL'!BR272*'[1]PERCENT ARRAY-MEAN FC&amp;P VAL'!BS272*'[1]PERCENT ARRAY-MEAN FC&amp;P VAL'!BT272))&gt;0,'[1]PERCENT ARRAY-MEAN FC&amp;P VAL'!BO272*'[1]PERCENT ARRAY-MEAN FC&amp;P VAL'!BP272*'[1]PERCENT ARRAY-MEAN FC&amp;P VAL'!BQ272+ABS('[1]PERCENT ARRAY-MEAN FC&amp;P VAL'!BR272*'[1]PERCENT ARRAY-MEAN FC&amp;P VAL'!BS272*'[1]PERCENT ARRAY-MEAN FC&amp;P VAL'!BT272),""),""))</f>
        <v/>
      </c>
      <c r="AA272" s="12" t="str">
        <f>IF(Z272="","",'[1]PERCENT ARRAY-MEAN FC&amp;P VAL'!BO272*'[1]PERCENT ARRAY-MEAN FC&amp;P VAL'!BP272*'[1]PERCENT ARRAY-MEAN FC&amp;P VAL'!BQ272-ABS('[1]PERCENT ARRAY-MEAN FC&amp;P VAL'!BR272*'[1]PERCENT ARRAY-MEAN FC&amp;P VAL'!BS272*'[1]PERCENT ARRAY-MEAN FC&amp;P VAL'!BT272))</f>
        <v/>
      </c>
      <c r="AB272" t="str">
        <f>IF(A272="","",IF('[1]Calculation genes in KEGG path'!L270&gt;='[1]Flux and Impact'!$E$1,IF(('[1]PERCENT ARRAY-MEAN FC&amp;P VAL'!BU272*'[1]PERCENT ARRAY-MEAN FC&amp;P VAL'!BV272*'[1]PERCENT ARRAY-MEAN FC&amp;P VAL'!BW272+ABS('[1]PERCENT ARRAY-MEAN FC&amp;P VAL'!BX272*'[1]PERCENT ARRAY-MEAN FC&amp;P VAL'!BY272*'[1]PERCENT ARRAY-MEAN FC&amp;P VAL'!BZ272))&gt;0,'[1]PERCENT ARRAY-MEAN FC&amp;P VAL'!BU272*'[1]PERCENT ARRAY-MEAN FC&amp;P VAL'!BV272*'[1]PERCENT ARRAY-MEAN FC&amp;P VAL'!BW272+ABS('[1]PERCENT ARRAY-MEAN FC&amp;P VAL'!BX272*'[1]PERCENT ARRAY-MEAN FC&amp;P VAL'!BY272*'[1]PERCENT ARRAY-MEAN FC&amp;P VAL'!BZ272),""),""))</f>
        <v/>
      </c>
      <c r="AC272" s="12" t="str">
        <f>IF(AB272="","",'[1]PERCENT ARRAY-MEAN FC&amp;P VAL'!BU272*'[1]PERCENT ARRAY-MEAN FC&amp;P VAL'!BV272*'[1]PERCENT ARRAY-MEAN FC&amp;P VAL'!BW272-ABS('[1]PERCENT ARRAY-MEAN FC&amp;P VAL'!BX272*'[1]PERCENT ARRAY-MEAN FC&amp;P VAL'!BY272*'[1]PERCENT ARRAY-MEAN FC&amp;P VAL'!BZ272))</f>
        <v/>
      </c>
      <c r="AD272" t="str">
        <f>IF(A272="","",IF('[1]Calculation genes in KEGG path'!L270&gt;='[1]Flux and Impact'!$E$1,IF(('[1]PERCENT ARRAY-MEAN FC&amp;P VAL'!CA272*'[1]PERCENT ARRAY-MEAN FC&amp;P VAL'!CB272*'[1]PERCENT ARRAY-MEAN FC&amp;P VAL'!CC272+ABS('[1]PERCENT ARRAY-MEAN FC&amp;P VAL'!CD272*'[1]PERCENT ARRAY-MEAN FC&amp;P VAL'!CE272*'[1]PERCENT ARRAY-MEAN FC&amp;P VAL'!CF272))&gt;0,'[1]PERCENT ARRAY-MEAN FC&amp;P VAL'!CA272*'[1]PERCENT ARRAY-MEAN FC&amp;P VAL'!CB272*'[1]PERCENT ARRAY-MEAN FC&amp;P VAL'!CC272+ABS('[1]PERCENT ARRAY-MEAN FC&amp;P VAL'!CD272*'[1]PERCENT ARRAY-MEAN FC&amp;P VAL'!CE272*'[1]PERCENT ARRAY-MEAN FC&amp;P VAL'!CF272),""),""))</f>
        <v/>
      </c>
      <c r="AE272" s="12" t="str">
        <f>IF(AD272="","",'[1]PERCENT ARRAY-MEAN FC&amp;P VAL'!CA272*'[1]PERCENT ARRAY-MEAN FC&amp;P VAL'!CB272*'[1]PERCENT ARRAY-MEAN FC&amp;P VAL'!CC272-ABS('[1]PERCENT ARRAY-MEAN FC&amp;P VAL'!CD272*'[1]PERCENT ARRAY-MEAN FC&amp;P VAL'!CE272*'[1]PERCENT ARRAY-MEAN FC&amp;P VAL'!CF272))</f>
        <v/>
      </c>
      <c r="AF272" t="str">
        <f>IF(A272="","",IF('[1]Calculation genes in KEGG path'!L270&gt;='[1]Flux and Impact'!$E$1,IF(('[1]PERCENT ARRAY-MEAN FC&amp;P VAL'!CG272*'[1]PERCENT ARRAY-MEAN FC&amp;P VAL'!CH272*'[1]PERCENT ARRAY-MEAN FC&amp;P VAL'!CI272+ABS('[1]PERCENT ARRAY-MEAN FC&amp;P VAL'!CJ272*'[1]PERCENT ARRAY-MEAN FC&amp;P VAL'!CK272*'[1]PERCENT ARRAY-MEAN FC&amp;P VAL'!CL272))&gt;0,'[1]PERCENT ARRAY-MEAN FC&amp;P VAL'!CG272*'[1]PERCENT ARRAY-MEAN FC&amp;P VAL'!CH272*'[1]PERCENT ARRAY-MEAN FC&amp;P VAL'!CI272+ABS('[1]PERCENT ARRAY-MEAN FC&amp;P VAL'!CJ272*'[1]PERCENT ARRAY-MEAN FC&amp;P VAL'!CK272*'[1]PERCENT ARRAY-MEAN FC&amp;P VAL'!CL272),""),""))</f>
        <v/>
      </c>
      <c r="AG272" s="12" t="str">
        <f>IF(AF272="","",'[1]PERCENT ARRAY-MEAN FC&amp;P VAL'!CG272*'[1]PERCENT ARRAY-MEAN FC&amp;P VAL'!CH272*'[1]PERCENT ARRAY-MEAN FC&amp;P VAL'!CI272-ABS('[1]PERCENT ARRAY-MEAN FC&amp;P VAL'!CJ272*'[1]PERCENT ARRAY-MEAN FC&amp;P VAL'!CK272*'[1]PERCENT ARRAY-MEAN FC&amp;P VAL'!CL272))</f>
        <v/>
      </c>
      <c r="AH272" t="str">
        <f>IF(A272="","",IF('[1]Calculation genes in KEGG path'!L270&gt;='[1]Flux and Impact'!$E$1,IF(('[1]PERCENT ARRAY-MEAN FC&amp;P VAL'!CM272*'[1]PERCENT ARRAY-MEAN FC&amp;P VAL'!CN272*'[1]PERCENT ARRAY-MEAN FC&amp;P VAL'!CO272+ABS('[1]PERCENT ARRAY-MEAN FC&amp;P VAL'!CP272*'[1]PERCENT ARRAY-MEAN FC&amp;P VAL'!CQ272*'[1]PERCENT ARRAY-MEAN FC&amp;P VAL'!CR272))&gt;0,'[1]PERCENT ARRAY-MEAN FC&amp;P VAL'!CM272*'[1]PERCENT ARRAY-MEAN FC&amp;P VAL'!CN272*'[1]PERCENT ARRAY-MEAN FC&amp;P VAL'!CO272+ABS('[1]PERCENT ARRAY-MEAN FC&amp;P VAL'!CP272*'[1]PERCENT ARRAY-MEAN FC&amp;P VAL'!CQ272*'[1]PERCENT ARRAY-MEAN FC&amp;P VAL'!CR272),""),""))</f>
        <v/>
      </c>
      <c r="AI272" s="12" t="str">
        <f>IF(AH272="","",'[1]PERCENT ARRAY-MEAN FC&amp;P VAL'!CM272*'[1]PERCENT ARRAY-MEAN FC&amp;P VAL'!CN272*'[1]PERCENT ARRAY-MEAN FC&amp;P VAL'!CO272-ABS('[1]PERCENT ARRAY-MEAN FC&amp;P VAL'!CP272*'[1]PERCENT ARRAY-MEAN FC&amp;P VAL'!CQ272*'[1]PERCENT ARRAY-MEAN FC&amp;P VAL'!CR272))</f>
        <v/>
      </c>
      <c r="AJ272" t="str">
        <f>IF(A272="","",IF('[1]Calculation genes in KEGG path'!L270&gt;='[1]Flux and Impact'!$E$1,IF(('[1]PERCENT ARRAY-MEAN FC&amp;P VAL'!CS272*'[1]PERCENT ARRAY-MEAN FC&amp;P VAL'!CT272*'[1]PERCENT ARRAY-MEAN FC&amp;P VAL'!CU272+ABS('[1]PERCENT ARRAY-MEAN FC&amp;P VAL'!CV272*'[1]PERCENT ARRAY-MEAN FC&amp;P VAL'!CW272*'[1]PERCENT ARRAY-MEAN FC&amp;P VAL'!CX272))&gt;0,'[1]PERCENT ARRAY-MEAN FC&amp;P VAL'!CS272*'[1]PERCENT ARRAY-MEAN FC&amp;P VAL'!CT272*'[1]PERCENT ARRAY-MEAN FC&amp;P VAL'!CU272+ABS('[1]PERCENT ARRAY-MEAN FC&amp;P VAL'!CV272*'[1]PERCENT ARRAY-MEAN FC&amp;P VAL'!CW272*'[1]PERCENT ARRAY-MEAN FC&amp;P VAL'!CX272),""),""))</f>
        <v/>
      </c>
      <c r="AK272" s="12" t="str">
        <f>IF(AJ272="","",'[1]PERCENT ARRAY-MEAN FC&amp;P VAL'!CS272*'[1]PERCENT ARRAY-MEAN FC&amp;P VAL'!CT272*'[1]PERCENT ARRAY-MEAN FC&amp;P VAL'!CU272-ABS('[1]PERCENT ARRAY-MEAN FC&amp;P VAL'!CV272*'[1]PERCENT ARRAY-MEAN FC&amp;P VAL'!CW272*'[1]PERCENT ARRAY-MEAN FC&amp;P VAL'!CX272))</f>
        <v/>
      </c>
      <c r="AL272" t="str">
        <f>IF(A272="","",IF('[1]Calculation genes in KEGG path'!L270&gt;='[1]Flux and Impact'!$E$1,IF(('[1]PERCENT ARRAY-MEAN FC&amp;P VAL'!CY272*'[1]PERCENT ARRAY-MEAN FC&amp;P VAL'!CZ272*'[1]PERCENT ARRAY-MEAN FC&amp;P VAL'!DA272+ABS('[1]PERCENT ARRAY-MEAN FC&amp;P VAL'!DB272*'[1]PERCENT ARRAY-MEAN FC&amp;P VAL'!DC272*'[1]PERCENT ARRAY-MEAN FC&amp;P VAL'!DD272))&gt;0,'[1]PERCENT ARRAY-MEAN FC&amp;P VAL'!CY272*'[1]PERCENT ARRAY-MEAN FC&amp;P VAL'!CZ272*'[1]PERCENT ARRAY-MEAN FC&amp;P VAL'!DA272+ABS('[1]PERCENT ARRAY-MEAN FC&amp;P VAL'!DB272*'[1]PERCENT ARRAY-MEAN FC&amp;P VAL'!DC272*'[1]PERCENT ARRAY-MEAN FC&amp;P VAL'!DD272),""),""))</f>
        <v/>
      </c>
      <c r="AM272" s="12" t="str">
        <f>IF(AL272="","",'[1]PERCENT ARRAY-MEAN FC&amp;P VAL'!CY272*'[1]PERCENT ARRAY-MEAN FC&amp;P VAL'!CZ272*'[1]PERCENT ARRAY-MEAN FC&amp;P VAL'!DA272-ABS('[1]PERCENT ARRAY-MEAN FC&amp;P VAL'!DB272*'[1]PERCENT ARRAY-MEAN FC&amp;P VAL'!DC272*'[1]PERCENT ARRAY-MEAN FC&amp;P VAL'!DD272))</f>
        <v/>
      </c>
      <c r="AN272" t="str">
        <f>IF(A272="","",IF('[1]Calculation genes in KEGG path'!L270&gt;='[1]Flux and Impact'!$E$1,IF(('[1]PERCENT ARRAY-MEAN FC&amp;P VAL'!DE272*'[1]PERCENT ARRAY-MEAN FC&amp;P VAL'!DF272*'[1]PERCENT ARRAY-MEAN FC&amp;P VAL'!DG272+ABS('[1]PERCENT ARRAY-MEAN FC&amp;P VAL'!DH272*'[1]PERCENT ARRAY-MEAN FC&amp;P VAL'!DI272*'[1]PERCENT ARRAY-MEAN FC&amp;P VAL'!DJ272))&gt;0,'[1]PERCENT ARRAY-MEAN FC&amp;P VAL'!DE272*'[1]PERCENT ARRAY-MEAN FC&amp;P VAL'!DF272*'[1]PERCENT ARRAY-MEAN FC&amp;P VAL'!DG272+ABS('[1]PERCENT ARRAY-MEAN FC&amp;P VAL'!DH272*'[1]PERCENT ARRAY-MEAN FC&amp;P VAL'!DI272*'[1]PERCENT ARRAY-MEAN FC&amp;P VAL'!DJ272),""),""))</f>
        <v/>
      </c>
      <c r="AO272" s="12" t="str">
        <f>IF(AN272="","",'[1]PERCENT ARRAY-MEAN FC&amp;P VAL'!DE272*'[1]PERCENT ARRAY-MEAN FC&amp;P VAL'!DF272*'[1]PERCENT ARRAY-MEAN FC&amp;P VAL'!DG272-ABS('[1]PERCENT ARRAY-MEAN FC&amp;P VAL'!DH272*'[1]PERCENT ARRAY-MEAN FC&amp;P VAL'!DI272*'[1]PERCENT ARRAY-MEAN FC&amp;P VAL'!DJ272))</f>
        <v/>
      </c>
      <c r="AP272" t="str">
        <f>IF(A272="","",IF('[1]Calculation genes in KEGG path'!L270&gt;='[1]Flux and Impact'!$E$1,IF(('[1]PERCENT ARRAY-MEAN FC&amp;P VAL'!DK272*'[1]PERCENT ARRAY-MEAN FC&amp;P VAL'!DL272*'[1]PERCENT ARRAY-MEAN FC&amp;P VAL'!DM272+ABS('[1]PERCENT ARRAY-MEAN FC&amp;P VAL'!DN272*'[1]PERCENT ARRAY-MEAN FC&amp;P VAL'!DO272*'[1]PERCENT ARRAY-MEAN FC&amp;P VAL'!DP272))&gt;0,'[1]PERCENT ARRAY-MEAN FC&amp;P VAL'!DK272*'[1]PERCENT ARRAY-MEAN FC&amp;P VAL'!DL272*'[1]PERCENT ARRAY-MEAN FC&amp;P VAL'!DM272+ABS('[1]PERCENT ARRAY-MEAN FC&amp;P VAL'!DN272*'[1]PERCENT ARRAY-MEAN FC&amp;P VAL'!DO272*'[1]PERCENT ARRAY-MEAN FC&amp;P VAL'!DP272),""),""))</f>
        <v/>
      </c>
      <c r="AQ272" s="12" t="str">
        <f>IF(AP272="","",'[1]PERCENT ARRAY-MEAN FC&amp;P VAL'!DK272*'[1]PERCENT ARRAY-MEAN FC&amp;P VAL'!DL272*'[1]PERCENT ARRAY-MEAN FC&amp;P VAL'!DM272-ABS('[1]PERCENT ARRAY-MEAN FC&amp;P VAL'!DN272*'[1]PERCENT ARRAY-MEAN FC&amp;P VAL'!DO272*'[1]PERCENT ARRAY-MEAN FC&amp;P VAL'!DP272))</f>
        <v/>
      </c>
      <c r="AR272" t="str">
        <f>IF(A272="","",IF('[1]Calculation genes in KEGG path'!L270&gt;='[1]Flux and Impact'!$E$1,IF(('[1]PERCENT ARRAY-MEAN FC&amp;P VAL'!DQ272*'[1]PERCENT ARRAY-MEAN FC&amp;P VAL'!DR272*'[1]PERCENT ARRAY-MEAN FC&amp;P VAL'!DS272+ABS('[1]PERCENT ARRAY-MEAN FC&amp;P VAL'!DT272*'[1]PERCENT ARRAY-MEAN FC&amp;P VAL'!DU272*'[1]PERCENT ARRAY-MEAN FC&amp;P VAL'!DV272))&gt;0,'[1]PERCENT ARRAY-MEAN FC&amp;P VAL'!DQ272*'[1]PERCENT ARRAY-MEAN FC&amp;P VAL'!DR272*'[1]PERCENT ARRAY-MEAN FC&amp;P VAL'!DS272+ABS('[1]PERCENT ARRAY-MEAN FC&amp;P VAL'!DT272*'[1]PERCENT ARRAY-MEAN FC&amp;P VAL'!DU272*'[1]PERCENT ARRAY-MEAN FC&amp;P VAL'!DV272),""),""))</f>
        <v/>
      </c>
      <c r="AS272" s="12" t="str">
        <f>IF(AR272="","",'[1]PERCENT ARRAY-MEAN FC&amp;P VAL'!DQ272*'[1]PERCENT ARRAY-MEAN FC&amp;P VAL'!DR272*'[1]PERCENT ARRAY-MEAN FC&amp;P VAL'!DS272-ABS('[1]PERCENT ARRAY-MEAN FC&amp;P VAL'!DT272*'[1]PERCENT ARRAY-MEAN FC&amp;P VAL'!DU272*'[1]PERCENT ARRAY-MEAN FC&amp;P VAL'!DV272))</f>
        <v/>
      </c>
      <c r="AT272" s="12" t="str">
        <f t="shared" si="13"/>
        <v/>
      </c>
      <c r="AU272" s="12" t="str">
        <f t="shared" si="14"/>
        <v/>
      </c>
    </row>
    <row r="273" spans="1:47">
      <c r="A273">
        <f>'[1]Calculation genes in KEGG path'!I271</f>
        <v>0</v>
      </c>
      <c r="B273" t="e">
        <f>IF('[1]PERCENT ARRAY-MEAN FC&amp;P VAL'!A273="","",'[1]PERCENT ARRAY-MEAN FC&amp;P VAL'!A273)</f>
        <v>#N/A</v>
      </c>
      <c r="C273" t="e">
        <f>IF('[1]PERCENT ARRAY-MEAN FC&amp;P VAL'!B273="","",'[1]PERCENT ARRAY-MEAN FC&amp;P VAL'!B273)</f>
        <v>#N/A</v>
      </c>
      <c r="D273" t="e">
        <f>IF('[1]PERCENT ARRAY-MEAN FC&amp;P VAL'!C273="","",'[1]PERCENT ARRAY-MEAN FC&amp;P VAL'!C273)</f>
        <v>#N/A</v>
      </c>
      <c r="E273" s="12">
        <f t="shared" si="12"/>
        <v>0</v>
      </c>
      <c r="F273" t="str">
        <f>IF(A273="","",IF('[1]Calculation genes in KEGG path'!L271&gt;='[1]Flux and Impact'!$E$1,IF('[1]PERCENT ARRAY-MEAN FC&amp;P VAL'!G273*'[1]PERCENT ARRAY-MEAN FC&amp;P VAL'!H273*'[1]PERCENT ARRAY-MEAN FC&amp;P VAL'!I273+ABS('[1]PERCENT ARRAY-MEAN FC&amp;P VAL'!J273*'[1]PERCENT ARRAY-MEAN FC&amp;P VAL'!K273*'[1]PERCENT ARRAY-MEAN FC&amp;P VAL'!L273)&gt;0,'[1]PERCENT ARRAY-MEAN FC&amp;P VAL'!G273*'[1]PERCENT ARRAY-MEAN FC&amp;P VAL'!H273*'[1]PERCENT ARRAY-MEAN FC&amp;P VAL'!I273+ABS('[1]PERCENT ARRAY-MEAN FC&amp;P VAL'!J273*'[1]PERCENT ARRAY-MEAN FC&amp;P VAL'!K273*'[1]PERCENT ARRAY-MEAN FC&amp;P VAL'!L273),""),""))</f>
        <v/>
      </c>
      <c r="G273" s="12" t="str">
        <f>IF(F273="","",'[1]PERCENT ARRAY-MEAN FC&amp;P VAL'!G273*'[1]PERCENT ARRAY-MEAN FC&amp;P VAL'!H273*'[1]PERCENT ARRAY-MEAN FC&amp;P VAL'!I273-ABS('[1]PERCENT ARRAY-MEAN FC&amp;P VAL'!J273*'[1]PERCENT ARRAY-MEAN FC&amp;P VAL'!K273*'[1]PERCENT ARRAY-MEAN FC&amp;P VAL'!L273))</f>
        <v/>
      </c>
      <c r="H273" t="str">
        <f>IF(A273="","",IF('[1]Calculation genes in KEGG path'!L271&gt;='[1]Flux and Impact'!$E$1,IF(('[1]PERCENT ARRAY-MEAN FC&amp;P VAL'!M273*'[1]PERCENT ARRAY-MEAN FC&amp;P VAL'!N273*'[1]PERCENT ARRAY-MEAN FC&amp;P VAL'!O273+ABS('[1]PERCENT ARRAY-MEAN FC&amp;P VAL'!P273*'[1]PERCENT ARRAY-MEAN FC&amp;P VAL'!Q273*'[1]PERCENT ARRAY-MEAN FC&amp;P VAL'!R273))&gt;0,'[1]PERCENT ARRAY-MEAN FC&amp;P VAL'!M273*'[1]PERCENT ARRAY-MEAN FC&amp;P VAL'!N273*'[1]PERCENT ARRAY-MEAN FC&amp;P VAL'!O273+ABS('[1]PERCENT ARRAY-MEAN FC&amp;P VAL'!P273*'[1]PERCENT ARRAY-MEAN FC&amp;P VAL'!Q273*'[1]PERCENT ARRAY-MEAN FC&amp;P VAL'!R273),""),""))</f>
        <v/>
      </c>
      <c r="I273" s="12" t="str">
        <f>IF(H273="","",'[1]PERCENT ARRAY-MEAN FC&amp;P VAL'!M273*'[1]PERCENT ARRAY-MEAN FC&amp;P VAL'!N273*'[1]PERCENT ARRAY-MEAN FC&amp;P VAL'!O273-ABS('[1]PERCENT ARRAY-MEAN FC&amp;P VAL'!P273*'[1]PERCENT ARRAY-MEAN FC&amp;P VAL'!Q273*'[1]PERCENT ARRAY-MEAN FC&amp;P VAL'!R273))</f>
        <v/>
      </c>
      <c r="J273" t="str">
        <f>IF(A273="","",IF('[1]Calculation genes in KEGG path'!L271&gt;='[1]Flux and Impact'!$E$1,IF(('[1]PERCENT ARRAY-MEAN FC&amp;P VAL'!S273*'[1]PERCENT ARRAY-MEAN FC&amp;P VAL'!T273*'[1]PERCENT ARRAY-MEAN FC&amp;P VAL'!U273+ABS('[1]PERCENT ARRAY-MEAN FC&amp;P VAL'!V273*'[1]PERCENT ARRAY-MEAN FC&amp;P VAL'!W273*'[1]PERCENT ARRAY-MEAN FC&amp;P VAL'!X273))&gt;0,'[1]PERCENT ARRAY-MEAN FC&amp;P VAL'!S273*'[1]PERCENT ARRAY-MEAN FC&amp;P VAL'!T273*'[1]PERCENT ARRAY-MEAN FC&amp;P VAL'!U273+ABS('[1]PERCENT ARRAY-MEAN FC&amp;P VAL'!V273*'[1]PERCENT ARRAY-MEAN FC&amp;P VAL'!W273*'[1]PERCENT ARRAY-MEAN FC&amp;P VAL'!X273),""),""))</f>
        <v/>
      </c>
      <c r="K273" s="12" t="str">
        <f>IF(J273="","",'[1]PERCENT ARRAY-MEAN FC&amp;P VAL'!S273*'[1]PERCENT ARRAY-MEAN FC&amp;P VAL'!T273*'[1]PERCENT ARRAY-MEAN FC&amp;P VAL'!U273-ABS('[1]PERCENT ARRAY-MEAN FC&amp;P VAL'!V273*'[1]PERCENT ARRAY-MEAN FC&amp;P VAL'!W273*'[1]PERCENT ARRAY-MEAN FC&amp;P VAL'!X273))</f>
        <v/>
      </c>
      <c r="L273" t="str">
        <f>IF(A273="","",IF('[1]Calculation genes in KEGG path'!L271&gt;='[1]Flux and Impact'!$E$1,IF(('[1]PERCENT ARRAY-MEAN FC&amp;P VAL'!Y273*'[1]PERCENT ARRAY-MEAN FC&amp;P VAL'!Z273*'[1]PERCENT ARRAY-MEAN FC&amp;P VAL'!AA273+ABS('[1]PERCENT ARRAY-MEAN FC&amp;P VAL'!AB273*'[1]PERCENT ARRAY-MEAN FC&amp;P VAL'!AC273*'[1]PERCENT ARRAY-MEAN FC&amp;P VAL'!AD273))&gt;0,'[1]PERCENT ARRAY-MEAN FC&amp;P VAL'!Y273*'[1]PERCENT ARRAY-MEAN FC&amp;P VAL'!Z273*'[1]PERCENT ARRAY-MEAN FC&amp;P VAL'!AA273+ABS('[1]PERCENT ARRAY-MEAN FC&amp;P VAL'!AB273*'[1]PERCENT ARRAY-MEAN FC&amp;P VAL'!AC273*'[1]PERCENT ARRAY-MEAN FC&amp;P VAL'!AD273),""),""))</f>
        <v/>
      </c>
      <c r="M273" s="12" t="str">
        <f>IF(L273="","",'[1]PERCENT ARRAY-MEAN FC&amp;P VAL'!Y273*'[1]PERCENT ARRAY-MEAN FC&amp;P VAL'!Z273*'[1]PERCENT ARRAY-MEAN FC&amp;P VAL'!AA273-ABS('[1]PERCENT ARRAY-MEAN FC&amp;P VAL'!AB273*'[1]PERCENT ARRAY-MEAN FC&amp;P VAL'!AC273*'[1]PERCENT ARRAY-MEAN FC&amp;P VAL'!AD273))</f>
        <v/>
      </c>
      <c r="N273" t="str">
        <f>IF(A273="","",IF('[1]Calculation genes in KEGG path'!L271&gt;='[1]Flux and Impact'!$E$1,IF(('[1]PERCENT ARRAY-MEAN FC&amp;P VAL'!AE273*'[1]PERCENT ARRAY-MEAN FC&amp;P VAL'!AF273*'[1]PERCENT ARRAY-MEAN FC&amp;P VAL'!AG273+ABS('[1]PERCENT ARRAY-MEAN FC&amp;P VAL'!AH273*'[1]PERCENT ARRAY-MEAN FC&amp;P VAL'!AI273*'[1]PERCENT ARRAY-MEAN FC&amp;P VAL'!AJ273))&gt;0,'[1]PERCENT ARRAY-MEAN FC&amp;P VAL'!AE273*'[1]PERCENT ARRAY-MEAN FC&amp;P VAL'!AF273*'[1]PERCENT ARRAY-MEAN FC&amp;P VAL'!AG273+ABS('[1]PERCENT ARRAY-MEAN FC&amp;P VAL'!AH273*'[1]PERCENT ARRAY-MEAN FC&amp;P VAL'!AI273*'[1]PERCENT ARRAY-MEAN FC&amp;P VAL'!AJ273),""),""))</f>
        <v/>
      </c>
      <c r="O273" s="12" t="str">
        <f>IF(N273="","",'[1]PERCENT ARRAY-MEAN FC&amp;P VAL'!AE273*'[1]PERCENT ARRAY-MEAN FC&amp;P VAL'!AF273*'[1]PERCENT ARRAY-MEAN FC&amp;P VAL'!AG273-ABS('[1]PERCENT ARRAY-MEAN FC&amp;P VAL'!AH273*'[1]PERCENT ARRAY-MEAN FC&amp;P VAL'!AI273*'[1]PERCENT ARRAY-MEAN FC&amp;P VAL'!AJ273))</f>
        <v/>
      </c>
      <c r="P273" t="str">
        <f>IF(A273="","",IF('[1]Calculation genes in KEGG path'!L271&gt;='[1]Flux and Impact'!$E$1,IF(('[1]PERCENT ARRAY-MEAN FC&amp;P VAL'!AK273*'[1]PERCENT ARRAY-MEAN FC&amp;P VAL'!AL273*'[1]PERCENT ARRAY-MEAN FC&amp;P VAL'!AM273+ABS('[1]PERCENT ARRAY-MEAN FC&amp;P VAL'!AN273*'[1]PERCENT ARRAY-MEAN FC&amp;P VAL'!AO273*'[1]PERCENT ARRAY-MEAN FC&amp;P VAL'!AP273))&gt;0,'[1]PERCENT ARRAY-MEAN FC&amp;P VAL'!AK273*'[1]PERCENT ARRAY-MEAN FC&amp;P VAL'!AL273*'[1]PERCENT ARRAY-MEAN FC&amp;P VAL'!AM273+ABS('[1]PERCENT ARRAY-MEAN FC&amp;P VAL'!AN273*'[1]PERCENT ARRAY-MEAN FC&amp;P VAL'!AO273*'[1]PERCENT ARRAY-MEAN FC&amp;P VAL'!AP273),""),""))</f>
        <v/>
      </c>
      <c r="Q273" s="12" t="str">
        <f>IF(P273="","",'[1]PERCENT ARRAY-MEAN FC&amp;P VAL'!AK273*'[1]PERCENT ARRAY-MEAN FC&amp;P VAL'!AL273*'[1]PERCENT ARRAY-MEAN FC&amp;P VAL'!AM273-ABS('[1]PERCENT ARRAY-MEAN FC&amp;P VAL'!AN273*'[1]PERCENT ARRAY-MEAN FC&amp;P VAL'!AO273*'[1]PERCENT ARRAY-MEAN FC&amp;P VAL'!AP273))</f>
        <v/>
      </c>
      <c r="R273" t="str">
        <f>IF(A273="","",IF('[1]Calculation genes in KEGG path'!L271&gt;='[1]Flux and Impact'!$E$1,IF(('[1]PERCENT ARRAY-MEAN FC&amp;P VAL'!AQ273*'[1]PERCENT ARRAY-MEAN FC&amp;P VAL'!AR273*'[1]PERCENT ARRAY-MEAN FC&amp;P VAL'!AS273+ABS('[1]PERCENT ARRAY-MEAN FC&amp;P VAL'!AT273*'[1]PERCENT ARRAY-MEAN FC&amp;P VAL'!AU273*'[1]PERCENT ARRAY-MEAN FC&amp;P VAL'!AV273))&gt;0,'[1]PERCENT ARRAY-MEAN FC&amp;P VAL'!AQ273*'[1]PERCENT ARRAY-MEAN FC&amp;P VAL'!AR273*'[1]PERCENT ARRAY-MEAN FC&amp;P VAL'!AS273+ABS('[1]PERCENT ARRAY-MEAN FC&amp;P VAL'!AT273*'[1]PERCENT ARRAY-MEAN FC&amp;P VAL'!AU273*'[1]PERCENT ARRAY-MEAN FC&amp;P VAL'!AV273),""),""))</f>
        <v/>
      </c>
      <c r="S273" s="12" t="str">
        <f>IF(R273="","",'[1]PERCENT ARRAY-MEAN FC&amp;P VAL'!AQ273*'[1]PERCENT ARRAY-MEAN FC&amp;P VAL'!AR273*'[1]PERCENT ARRAY-MEAN FC&amp;P VAL'!AS273-ABS('[1]PERCENT ARRAY-MEAN FC&amp;P VAL'!AT273*'[1]PERCENT ARRAY-MEAN FC&amp;P VAL'!AU273*'[1]PERCENT ARRAY-MEAN FC&amp;P VAL'!AV273))</f>
        <v/>
      </c>
      <c r="T273" t="str">
        <f>IF(A273="","",IF('[1]Calculation genes in KEGG path'!L271&gt;='[1]Flux and Impact'!$E$1,IF(('[1]PERCENT ARRAY-MEAN FC&amp;P VAL'!AW273*'[1]PERCENT ARRAY-MEAN FC&amp;P VAL'!AX273*'[1]PERCENT ARRAY-MEAN FC&amp;P VAL'!AY273+ABS('[1]PERCENT ARRAY-MEAN FC&amp;P VAL'!AZ273*'[1]PERCENT ARRAY-MEAN FC&amp;P VAL'!BA273*'[1]PERCENT ARRAY-MEAN FC&amp;P VAL'!BB273))&gt;0,'[1]PERCENT ARRAY-MEAN FC&amp;P VAL'!AW273*'[1]PERCENT ARRAY-MEAN FC&amp;P VAL'!AX273*'[1]PERCENT ARRAY-MEAN FC&amp;P VAL'!AY273+ABS('[1]PERCENT ARRAY-MEAN FC&amp;P VAL'!AZ273*'[1]PERCENT ARRAY-MEAN FC&amp;P VAL'!BA273*'[1]PERCENT ARRAY-MEAN FC&amp;P VAL'!BB273),""),""))</f>
        <v/>
      </c>
      <c r="U273" s="12" t="str">
        <f>IF(T273="","",'[1]PERCENT ARRAY-MEAN FC&amp;P VAL'!AW273*'[1]PERCENT ARRAY-MEAN FC&amp;P VAL'!AX273*'[1]PERCENT ARRAY-MEAN FC&amp;P VAL'!AY273-ABS('[1]PERCENT ARRAY-MEAN FC&amp;P VAL'!AZ273*'[1]PERCENT ARRAY-MEAN FC&amp;P VAL'!BA273*'[1]PERCENT ARRAY-MEAN FC&amp;P VAL'!BB273))</f>
        <v/>
      </c>
      <c r="V273" t="str">
        <f>IF(A273="","",IF('[1]Calculation genes in KEGG path'!L271&gt;='[1]Flux and Impact'!$E$1,IF(('[1]PERCENT ARRAY-MEAN FC&amp;P VAL'!BC273*'[1]PERCENT ARRAY-MEAN FC&amp;P VAL'!BD273*'[1]PERCENT ARRAY-MEAN FC&amp;P VAL'!BE273+ABS('[1]PERCENT ARRAY-MEAN FC&amp;P VAL'!BF273*'[1]PERCENT ARRAY-MEAN FC&amp;P VAL'!BG273*'[1]PERCENT ARRAY-MEAN FC&amp;P VAL'!BH273))&gt;0,'[1]PERCENT ARRAY-MEAN FC&amp;P VAL'!BC273*'[1]PERCENT ARRAY-MEAN FC&amp;P VAL'!BD273*'[1]PERCENT ARRAY-MEAN FC&amp;P VAL'!BE273+ABS('[1]PERCENT ARRAY-MEAN FC&amp;P VAL'!BF273*'[1]PERCENT ARRAY-MEAN FC&amp;P VAL'!BG273*'[1]PERCENT ARRAY-MEAN FC&amp;P VAL'!BH273),""),""))</f>
        <v/>
      </c>
      <c r="W273" s="12" t="str">
        <f>IF(V273="","",'[1]PERCENT ARRAY-MEAN FC&amp;P VAL'!BC273*'[1]PERCENT ARRAY-MEAN FC&amp;P VAL'!BD273*'[1]PERCENT ARRAY-MEAN FC&amp;P VAL'!BE273-ABS('[1]PERCENT ARRAY-MEAN FC&amp;P VAL'!BF273*'[1]PERCENT ARRAY-MEAN FC&amp;P VAL'!BG273*'[1]PERCENT ARRAY-MEAN FC&amp;P VAL'!BH273))</f>
        <v/>
      </c>
      <c r="X273" t="str">
        <f>IF(A273="","",IF('[1]Calculation genes in KEGG path'!L271&gt;='[1]Flux and Impact'!$E$1,IF(('[1]PERCENT ARRAY-MEAN FC&amp;P VAL'!BI273*'[1]PERCENT ARRAY-MEAN FC&amp;P VAL'!BJ273*'[1]PERCENT ARRAY-MEAN FC&amp;P VAL'!BK273+ABS('[1]PERCENT ARRAY-MEAN FC&amp;P VAL'!BL273*'[1]PERCENT ARRAY-MEAN FC&amp;P VAL'!BM273*'[1]PERCENT ARRAY-MEAN FC&amp;P VAL'!BN273))&gt;0,'[1]PERCENT ARRAY-MEAN FC&amp;P VAL'!BI273*'[1]PERCENT ARRAY-MEAN FC&amp;P VAL'!BJ273*'[1]PERCENT ARRAY-MEAN FC&amp;P VAL'!BK273+ABS('[1]PERCENT ARRAY-MEAN FC&amp;P VAL'!BL273*'[1]PERCENT ARRAY-MEAN FC&amp;P VAL'!BM273*'[1]PERCENT ARRAY-MEAN FC&amp;P VAL'!BN273),""),""))</f>
        <v/>
      </c>
      <c r="Y273" s="12" t="str">
        <f>IF(X273="","",'[1]PERCENT ARRAY-MEAN FC&amp;P VAL'!BI273*'[1]PERCENT ARRAY-MEAN FC&amp;P VAL'!BJ273*'[1]PERCENT ARRAY-MEAN FC&amp;P VAL'!BK273-ABS('[1]PERCENT ARRAY-MEAN FC&amp;P VAL'!BL273*'[1]PERCENT ARRAY-MEAN FC&amp;P VAL'!BM273*'[1]PERCENT ARRAY-MEAN FC&amp;P VAL'!BN273))</f>
        <v/>
      </c>
      <c r="Z273" t="str">
        <f>IF(A273="","",IF('[1]Calculation genes in KEGG path'!L271&gt;='[1]Flux and Impact'!$E$1,IF(('[1]PERCENT ARRAY-MEAN FC&amp;P VAL'!BO273*'[1]PERCENT ARRAY-MEAN FC&amp;P VAL'!BP273*'[1]PERCENT ARRAY-MEAN FC&amp;P VAL'!BQ273+ABS('[1]PERCENT ARRAY-MEAN FC&amp;P VAL'!BR273*'[1]PERCENT ARRAY-MEAN FC&amp;P VAL'!BS273*'[1]PERCENT ARRAY-MEAN FC&amp;P VAL'!BT273))&gt;0,'[1]PERCENT ARRAY-MEAN FC&amp;P VAL'!BO273*'[1]PERCENT ARRAY-MEAN FC&amp;P VAL'!BP273*'[1]PERCENT ARRAY-MEAN FC&amp;P VAL'!BQ273+ABS('[1]PERCENT ARRAY-MEAN FC&amp;P VAL'!BR273*'[1]PERCENT ARRAY-MEAN FC&amp;P VAL'!BS273*'[1]PERCENT ARRAY-MEAN FC&amp;P VAL'!BT273),""),""))</f>
        <v/>
      </c>
      <c r="AA273" s="12" t="str">
        <f>IF(Z273="","",'[1]PERCENT ARRAY-MEAN FC&amp;P VAL'!BO273*'[1]PERCENT ARRAY-MEAN FC&amp;P VAL'!BP273*'[1]PERCENT ARRAY-MEAN FC&amp;P VAL'!BQ273-ABS('[1]PERCENT ARRAY-MEAN FC&amp;P VAL'!BR273*'[1]PERCENT ARRAY-MEAN FC&amp;P VAL'!BS273*'[1]PERCENT ARRAY-MEAN FC&amp;P VAL'!BT273))</f>
        <v/>
      </c>
      <c r="AB273" t="str">
        <f>IF(A273="","",IF('[1]Calculation genes in KEGG path'!L271&gt;='[1]Flux and Impact'!$E$1,IF(('[1]PERCENT ARRAY-MEAN FC&amp;P VAL'!BU273*'[1]PERCENT ARRAY-MEAN FC&amp;P VAL'!BV273*'[1]PERCENT ARRAY-MEAN FC&amp;P VAL'!BW273+ABS('[1]PERCENT ARRAY-MEAN FC&amp;P VAL'!BX273*'[1]PERCENT ARRAY-MEAN FC&amp;P VAL'!BY273*'[1]PERCENT ARRAY-MEAN FC&amp;P VAL'!BZ273))&gt;0,'[1]PERCENT ARRAY-MEAN FC&amp;P VAL'!BU273*'[1]PERCENT ARRAY-MEAN FC&amp;P VAL'!BV273*'[1]PERCENT ARRAY-MEAN FC&amp;P VAL'!BW273+ABS('[1]PERCENT ARRAY-MEAN FC&amp;P VAL'!BX273*'[1]PERCENT ARRAY-MEAN FC&amp;P VAL'!BY273*'[1]PERCENT ARRAY-MEAN FC&amp;P VAL'!BZ273),""),""))</f>
        <v/>
      </c>
      <c r="AC273" s="12" t="str">
        <f>IF(AB273="","",'[1]PERCENT ARRAY-MEAN FC&amp;P VAL'!BU273*'[1]PERCENT ARRAY-MEAN FC&amp;P VAL'!BV273*'[1]PERCENT ARRAY-MEAN FC&amp;P VAL'!BW273-ABS('[1]PERCENT ARRAY-MEAN FC&amp;P VAL'!BX273*'[1]PERCENT ARRAY-MEAN FC&amp;P VAL'!BY273*'[1]PERCENT ARRAY-MEAN FC&amp;P VAL'!BZ273))</f>
        <v/>
      </c>
      <c r="AD273" t="str">
        <f>IF(A273="","",IF('[1]Calculation genes in KEGG path'!L271&gt;='[1]Flux and Impact'!$E$1,IF(('[1]PERCENT ARRAY-MEAN FC&amp;P VAL'!CA273*'[1]PERCENT ARRAY-MEAN FC&amp;P VAL'!CB273*'[1]PERCENT ARRAY-MEAN FC&amp;P VAL'!CC273+ABS('[1]PERCENT ARRAY-MEAN FC&amp;P VAL'!CD273*'[1]PERCENT ARRAY-MEAN FC&amp;P VAL'!CE273*'[1]PERCENT ARRAY-MEAN FC&amp;P VAL'!CF273))&gt;0,'[1]PERCENT ARRAY-MEAN FC&amp;P VAL'!CA273*'[1]PERCENT ARRAY-MEAN FC&amp;P VAL'!CB273*'[1]PERCENT ARRAY-MEAN FC&amp;P VAL'!CC273+ABS('[1]PERCENT ARRAY-MEAN FC&amp;P VAL'!CD273*'[1]PERCENT ARRAY-MEAN FC&amp;P VAL'!CE273*'[1]PERCENT ARRAY-MEAN FC&amp;P VAL'!CF273),""),""))</f>
        <v/>
      </c>
      <c r="AE273" s="12" t="str">
        <f>IF(AD273="","",'[1]PERCENT ARRAY-MEAN FC&amp;P VAL'!CA273*'[1]PERCENT ARRAY-MEAN FC&amp;P VAL'!CB273*'[1]PERCENT ARRAY-MEAN FC&amp;P VAL'!CC273-ABS('[1]PERCENT ARRAY-MEAN FC&amp;P VAL'!CD273*'[1]PERCENT ARRAY-MEAN FC&amp;P VAL'!CE273*'[1]PERCENT ARRAY-MEAN FC&amp;P VAL'!CF273))</f>
        <v/>
      </c>
      <c r="AF273" t="str">
        <f>IF(A273="","",IF('[1]Calculation genes in KEGG path'!L271&gt;='[1]Flux and Impact'!$E$1,IF(('[1]PERCENT ARRAY-MEAN FC&amp;P VAL'!CG273*'[1]PERCENT ARRAY-MEAN FC&amp;P VAL'!CH273*'[1]PERCENT ARRAY-MEAN FC&amp;P VAL'!CI273+ABS('[1]PERCENT ARRAY-MEAN FC&amp;P VAL'!CJ273*'[1]PERCENT ARRAY-MEAN FC&amp;P VAL'!CK273*'[1]PERCENT ARRAY-MEAN FC&amp;P VAL'!CL273))&gt;0,'[1]PERCENT ARRAY-MEAN FC&amp;P VAL'!CG273*'[1]PERCENT ARRAY-MEAN FC&amp;P VAL'!CH273*'[1]PERCENT ARRAY-MEAN FC&amp;P VAL'!CI273+ABS('[1]PERCENT ARRAY-MEAN FC&amp;P VAL'!CJ273*'[1]PERCENT ARRAY-MEAN FC&amp;P VAL'!CK273*'[1]PERCENT ARRAY-MEAN FC&amp;P VAL'!CL273),""),""))</f>
        <v/>
      </c>
      <c r="AG273" s="12" t="str">
        <f>IF(AF273="","",'[1]PERCENT ARRAY-MEAN FC&amp;P VAL'!CG273*'[1]PERCENT ARRAY-MEAN FC&amp;P VAL'!CH273*'[1]PERCENT ARRAY-MEAN FC&amp;P VAL'!CI273-ABS('[1]PERCENT ARRAY-MEAN FC&amp;P VAL'!CJ273*'[1]PERCENT ARRAY-MEAN FC&amp;P VAL'!CK273*'[1]PERCENT ARRAY-MEAN FC&amp;P VAL'!CL273))</f>
        <v/>
      </c>
      <c r="AH273" t="str">
        <f>IF(A273="","",IF('[1]Calculation genes in KEGG path'!L271&gt;='[1]Flux and Impact'!$E$1,IF(('[1]PERCENT ARRAY-MEAN FC&amp;P VAL'!CM273*'[1]PERCENT ARRAY-MEAN FC&amp;P VAL'!CN273*'[1]PERCENT ARRAY-MEAN FC&amp;P VAL'!CO273+ABS('[1]PERCENT ARRAY-MEAN FC&amp;P VAL'!CP273*'[1]PERCENT ARRAY-MEAN FC&amp;P VAL'!CQ273*'[1]PERCENT ARRAY-MEAN FC&amp;P VAL'!CR273))&gt;0,'[1]PERCENT ARRAY-MEAN FC&amp;P VAL'!CM273*'[1]PERCENT ARRAY-MEAN FC&amp;P VAL'!CN273*'[1]PERCENT ARRAY-MEAN FC&amp;P VAL'!CO273+ABS('[1]PERCENT ARRAY-MEAN FC&amp;P VAL'!CP273*'[1]PERCENT ARRAY-MEAN FC&amp;P VAL'!CQ273*'[1]PERCENT ARRAY-MEAN FC&amp;P VAL'!CR273),""),""))</f>
        <v/>
      </c>
      <c r="AI273" s="12" t="str">
        <f>IF(AH273="","",'[1]PERCENT ARRAY-MEAN FC&amp;P VAL'!CM273*'[1]PERCENT ARRAY-MEAN FC&amp;P VAL'!CN273*'[1]PERCENT ARRAY-MEAN FC&amp;P VAL'!CO273-ABS('[1]PERCENT ARRAY-MEAN FC&amp;P VAL'!CP273*'[1]PERCENT ARRAY-MEAN FC&amp;P VAL'!CQ273*'[1]PERCENT ARRAY-MEAN FC&amp;P VAL'!CR273))</f>
        <v/>
      </c>
      <c r="AJ273" t="str">
        <f>IF(A273="","",IF('[1]Calculation genes in KEGG path'!L271&gt;='[1]Flux and Impact'!$E$1,IF(('[1]PERCENT ARRAY-MEAN FC&amp;P VAL'!CS273*'[1]PERCENT ARRAY-MEAN FC&amp;P VAL'!CT273*'[1]PERCENT ARRAY-MEAN FC&amp;P VAL'!CU273+ABS('[1]PERCENT ARRAY-MEAN FC&amp;P VAL'!CV273*'[1]PERCENT ARRAY-MEAN FC&amp;P VAL'!CW273*'[1]PERCENT ARRAY-MEAN FC&amp;P VAL'!CX273))&gt;0,'[1]PERCENT ARRAY-MEAN FC&amp;P VAL'!CS273*'[1]PERCENT ARRAY-MEAN FC&amp;P VAL'!CT273*'[1]PERCENT ARRAY-MEAN FC&amp;P VAL'!CU273+ABS('[1]PERCENT ARRAY-MEAN FC&amp;P VAL'!CV273*'[1]PERCENT ARRAY-MEAN FC&amp;P VAL'!CW273*'[1]PERCENT ARRAY-MEAN FC&amp;P VAL'!CX273),""),""))</f>
        <v/>
      </c>
      <c r="AK273" s="12" t="str">
        <f>IF(AJ273="","",'[1]PERCENT ARRAY-MEAN FC&amp;P VAL'!CS273*'[1]PERCENT ARRAY-MEAN FC&amp;P VAL'!CT273*'[1]PERCENT ARRAY-MEAN FC&amp;P VAL'!CU273-ABS('[1]PERCENT ARRAY-MEAN FC&amp;P VAL'!CV273*'[1]PERCENT ARRAY-MEAN FC&amp;P VAL'!CW273*'[1]PERCENT ARRAY-MEAN FC&amp;P VAL'!CX273))</f>
        <v/>
      </c>
      <c r="AL273" t="str">
        <f>IF(A273="","",IF('[1]Calculation genes in KEGG path'!L271&gt;='[1]Flux and Impact'!$E$1,IF(('[1]PERCENT ARRAY-MEAN FC&amp;P VAL'!CY273*'[1]PERCENT ARRAY-MEAN FC&amp;P VAL'!CZ273*'[1]PERCENT ARRAY-MEAN FC&amp;P VAL'!DA273+ABS('[1]PERCENT ARRAY-MEAN FC&amp;P VAL'!DB273*'[1]PERCENT ARRAY-MEAN FC&amp;P VAL'!DC273*'[1]PERCENT ARRAY-MEAN FC&amp;P VAL'!DD273))&gt;0,'[1]PERCENT ARRAY-MEAN FC&amp;P VAL'!CY273*'[1]PERCENT ARRAY-MEAN FC&amp;P VAL'!CZ273*'[1]PERCENT ARRAY-MEAN FC&amp;P VAL'!DA273+ABS('[1]PERCENT ARRAY-MEAN FC&amp;P VAL'!DB273*'[1]PERCENT ARRAY-MEAN FC&amp;P VAL'!DC273*'[1]PERCENT ARRAY-MEAN FC&amp;P VAL'!DD273),""),""))</f>
        <v/>
      </c>
      <c r="AM273" s="12" t="str">
        <f>IF(AL273="","",'[1]PERCENT ARRAY-MEAN FC&amp;P VAL'!CY273*'[1]PERCENT ARRAY-MEAN FC&amp;P VAL'!CZ273*'[1]PERCENT ARRAY-MEAN FC&amp;P VAL'!DA273-ABS('[1]PERCENT ARRAY-MEAN FC&amp;P VAL'!DB273*'[1]PERCENT ARRAY-MEAN FC&amp;P VAL'!DC273*'[1]PERCENT ARRAY-MEAN FC&amp;P VAL'!DD273))</f>
        <v/>
      </c>
      <c r="AN273" t="str">
        <f>IF(A273="","",IF('[1]Calculation genes in KEGG path'!L271&gt;='[1]Flux and Impact'!$E$1,IF(('[1]PERCENT ARRAY-MEAN FC&amp;P VAL'!DE273*'[1]PERCENT ARRAY-MEAN FC&amp;P VAL'!DF273*'[1]PERCENT ARRAY-MEAN FC&amp;P VAL'!DG273+ABS('[1]PERCENT ARRAY-MEAN FC&amp;P VAL'!DH273*'[1]PERCENT ARRAY-MEAN FC&amp;P VAL'!DI273*'[1]PERCENT ARRAY-MEAN FC&amp;P VAL'!DJ273))&gt;0,'[1]PERCENT ARRAY-MEAN FC&amp;P VAL'!DE273*'[1]PERCENT ARRAY-MEAN FC&amp;P VAL'!DF273*'[1]PERCENT ARRAY-MEAN FC&amp;P VAL'!DG273+ABS('[1]PERCENT ARRAY-MEAN FC&amp;P VAL'!DH273*'[1]PERCENT ARRAY-MEAN FC&amp;P VAL'!DI273*'[1]PERCENT ARRAY-MEAN FC&amp;P VAL'!DJ273),""),""))</f>
        <v/>
      </c>
      <c r="AO273" s="12" t="str">
        <f>IF(AN273="","",'[1]PERCENT ARRAY-MEAN FC&amp;P VAL'!DE273*'[1]PERCENT ARRAY-MEAN FC&amp;P VAL'!DF273*'[1]PERCENT ARRAY-MEAN FC&amp;P VAL'!DG273-ABS('[1]PERCENT ARRAY-MEAN FC&amp;P VAL'!DH273*'[1]PERCENT ARRAY-MEAN FC&amp;P VAL'!DI273*'[1]PERCENT ARRAY-MEAN FC&amp;P VAL'!DJ273))</f>
        <v/>
      </c>
      <c r="AP273" t="str">
        <f>IF(A273="","",IF('[1]Calculation genes in KEGG path'!L271&gt;='[1]Flux and Impact'!$E$1,IF(('[1]PERCENT ARRAY-MEAN FC&amp;P VAL'!DK273*'[1]PERCENT ARRAY-MEAN FC&amp;P VAL'!DL273*'[1]PERCENT ARRAY-MEAN FC&amp;P VAL'!DM273+ABS('[1]PERCENT ARRAY-MEAN FC&amp;P VAL'!DN273*'[1]PERCENT ARRAY-MEAN FC&amp;P VAL'!DO273*'[1]PERCENT ARRAY-MEAN FC&amp;P VAL'!DP273))&gt;0,'[1]PERCENT ARRAY-MEAN FC&amp;P VAL'!DK273*'[1]PERCENT ARRAY-MEAN FC&amp;P VAL'!DL273*'[1]PERCENT ARRAY-MEAN FC&amp;P VAL'!DM273+ABS('[1]PERCENT ARRAY-MEAN FC&amp;P VAL'!DN273*'[1]PERCENT ARRAY-MEAN FC&amp;P VAL'!DO273*'[1]PERCENT ARRAY-MEAN FC&amp;P VAL'!DP273),""),""))</f>
        <v/>
      </c>
      <c r="AQ273" s="12" t="str">
        <f>IF(AP273="","",'[1]PERCENT ARRAY-MEAN FC&amp;P VAL'!DK273*'[1]PERCENT ARRAY-MEAN FC&amp;P VAL'!DL273*'[1]PERCENT ARRAY-MEAN FC&amp;P VAL'!DM273-ABS('[1]PERCENT ARRAY-MEAN FC&amp;P VAL'!DN273*'[1]PERCENT ARRAY-MEAN FC&amp;P VAL'!DO273*'[1]PERCENT ARRAY-MEAN FC&amp;P VAL'!DP273))</f>
        <v/>
      </c>
      <c r="AR273" t="str">
        <f>IF(A273="","",IF('[1]Calculation genes in KEGG path'!L271&gt;='[1]Flux and Impact'!$E$1,IF(('[1]PERCENT ARRAY-MEAN FC&amp;P VAL'!DQ273*'[1]PERCENT ARRAY-MEAN FC&amp;P VAL'!DR273*'[1]PERCENT ARRAY-MEAN FC&amp;P VAL'!DS273+ABS('[1]PERCENT ARRAY-MEAN FC&amp;P VAL'!DT273*'[1]PERCENT ARRAY-MEAN FC&amp;P VAL'!DU273*'[1]PERCENT ARRAY-MEAN FC&amp;P VAL'!DV273))&gt;0,'[1]PERCENT ARRAY-MEAN FC&amp;P VAL'!DQ273*'[1]PERCENT ARRAY-MEAN FC&amp;P VAL'!DR273*'[1]PERCENT ARRAY-MEAN FC&amp;P VAL'!DS273+ABS('[1]PERCENT ARRAY-MEAN FC&amp;P VAL'!DT273*'[1]PERCENT ARRAY-MEAN FC&amp;P VAL'!DU273*'[1]PERCENT ARRAY-MEAN FC&amp;P VAL'!DV273),""),""))</f>
        <v/>
      </c>
      <c r="AS273" s="12" t="str">
        <f>IF(AR273="","",'[1]PERCENT ARRAY-MEAN FC&amp;P VAL'!DQ273*'[1]PERCENT ARRAY-MEAN FC&amp;P VAL'!DR273*'[1]PERCENT ARRAY-MEAN FC&amp;P VAL'!DS273-ABS('[1]PERCENT ARRAY-MEAN FC&amp;P VAL'!DT273*'[1]PERCENT ARRAY-MEAN FC&amp;P VAL'!DU273*'[1]PERCENT ARRAY-MEAN FC&amp;P VAL'!DV273))</f>
        <v/>
      </c>
      <c r="AT273" s="12" t="str">
        <f t="shared" si="13"/>
        <v/>
      </c>
      <c r="AU273" s="12" t="str">
        <f t="shared" si="14"/>
        <v/>
      </c>
    </row>
    <row r="274" spans="1:47">
      <c r="A274">
        <f>'[1]Calculation genes in KEGG path'!I272</f>
        <v>0</v>
      </c>
      <c r="B274" t="e">
        <f>IF('[1]PERCENT ARRAY-MEAN FC&amp;P VAL'!A274="","",'[1]PERCENT ARRAY-MEAN FC&amp;P VAL'!A274)</f>
        <v>#N/A</v>
      </c>
      <c r="C274" t="e">
        <f>IF('[1]PERCENT ARRAY-MEAN FC&amp;P VAL'!B274="","",'[1]PERCENT ARRAY-MEAN FC&amp;P VAL'!B274)</f>
        <v>#N/A</v>
      </c>
      <c r="D274" t="e">
        <f>IF('[1]PERCENT ARRAY-MEAN FC&amp;P VAL'!C274="","",'[1]PERCENT ARRAY-MEAN FC&amp;P VAL'!C274)</f>
        <v>#N/A</v>
      </c>
      <c r="E274" s="12">
        <f t="shared" si="12"/>
        <v>0</v>
      </c>
      <c r="F274" t="str">
        <f>IF(A274="","",IF('[1]Calculation genes in KEGG path'!L272&gt;='[1]Flux and Impact'!$E$1,IF('[1]PERCENT ARRAY-MEAN FC&amp;P VAL'!G274*'[1]PERCENT ARRAY-MEAN FC&amp;P VAL'!H274*'[1]PERCENT ARRAY-MEAN FC&amp;P VAL'!I274+ABS('[1]PERCENT ARRAY-MEAN FC&amp;P VAL'!J274*'[1]PERCENT ARRAY-MEAN FC&amp;P VAL'!K274*'[1]PERCENT ARRAY-MEAN FC&amp;P VAL'!L274)&gt;0,'[1]PERCENT ARRAY-MEAN FC&amp;P VAL'!G274*'[1]PERCENT ARRAY-MEAN FC&amp;P VAL'!H274*'[1]PERCENT ARRAY-MEAN FC&amp;P VAL'!I274+ABS('[1]PERCENT ARRAY-MEAN FC&amp;P VAL'!J274*'[1]PERCENT ARRAY-MEAN FC&amp;P VAL'!K274*'[1]PERCENT ARRAY-MEAN FC&amp;P VAL'!L274),""),""))</f>
        <v/>
      </c>
      <c r="G274" s="12" t="str">
        <f>IF(F274="","",'[1]PERCENT ARRAY-MEAN FC&amp;P VAL'!G274*'[1]PERCENT ARRAY-MEAN FC&amp;P VAL'!H274*'[1]PERCENT ARRAY-MEAN FC&amp;P VAL'!I274-ABS('[1]PERCENT ARRAY-MEAN FC&amp;P VAL'!J274*'[1]PERCENT ARRAY-MEAN FC&amp;P VAL'!K274*'[1]PERCENT ARRAY-MEAN FC&amp;P VAL'!L274))</f>
        <v/>
      </c>
      <c r="H274" t="str">
        <f>IF(A274="","",IF('[1]Calculation genes in KEGG path'!L272&gt;='[1]Flux and Impact'!$E$1,IF(('[1]PERCENT ARRAY-MEAN FC&amp;P VAL'!M274*'[1]PERCENT ARRAY-MEAN FC&amp;P VAL'!N274*'[1]PERCENT ARRAY-MEAN FC&amp;P VAL'!O274+ABS('[1]PERCENT ARRAY-MEAN FC&amp;P VAL'!P274*'[1]PERCENT ARRAY-MEAN FC&amp;P VAL'!Q274*'[1]PERCENT ARRAY-MEAN FC&amp;P VAL'!R274))&gt;0,'[1]PERCENT ARRAY-MEAN FC&amp;P VAL'!M274*'[1]PERCENT ARRAY-MEAN FC&amp;P VAL'!N274*'[1]PERCENT ARRAY-MEAN FC&amp;P VAL'!O274+ABS('[1]PERCENT ARRAY-MEAN FC&amp;P VAL'!P274*'[1]PERCENT ARRAY-MEAN FC&amp;P VAL'!Q274*'[1]PERCENT ARRAY-MEAN FC&amp;P VAL'!R274),""),""))</f>
        <v/>
      </c>
      <c r="I274" s="12" t="str">
        <f>IF(H274="","",'[1]PERCENT ARRAY-MEAN FC&amp;P VAL'!M274*'[1]PERCENT ARRAY-MEAN FC&amp;P VAL'!N274*'[1]PERCENT ARRAY-MEAN FC&amp;P VAL'!O274-ABS('[1]PERCENT ARRAY-MEAN FC&amp;P VAL'!P274*'[1]PERCENT ARRAY-MEAN FC&amp;P VAL'!Q274*'[1]PERCENT ARRAY-MEAN FC&amp;P VAL'!R274))</f>
        <v/>
      </c>
      <c r="J274" t="str">
        <f>IF(A274="","",IF('[1]Calculation genes in KEGG path'!L272&gt;='[1]Flux and Impact'!$E$1,IF(('[1]PERCENT ARRAY-MEAN FC&amp;P VAL'!S274*'[1]PERCENT ARRAY-MEAN FC&amp;P VAL'!T274*'[1]PERCENT ARRAY-MEAN FC&amp;P VAL'!U274+ABS('[1]PERCENT ARRAY-MEAN FC&amp;P VAL'!V274*'[1]PERCENT ARRAY-MEAN FC&amp;P VAL'!W274*'[1]PERCENT ARRAY-MEAN FC&amp;P VAL'!X274))&gt;0,'[1]PERCENT ARRAY-MEAN FC&amp;P VAL'!S274*'[1]PERCENT ARRAY-MEAN FC&amp;P VAL'!T274*'[1]PERCENT ARRAY-MEAN FC&amp;P VAL'!U274+ABS('[1]PERCENT ARRAY-MEAN FC&amp;P VAL'!V274*'[1]PERCENT ARRAY-MEAN FC&amp;P VAL'!W274*'[1]PERCENT ARRAY-MEAN FC&amp;P VAL'!X274),""),""))</f>
        <v/>
      </c>
      <c r="K274" s="12" t="str">
        <f>IF(J274="","",'[1]PERCENT ARRAY-MEAN FC&amp;P VAL'!S274*'[1]PERCENT ARRAY-MEAN FC&amp;P VAL'!T274*'[1]PERCENT ARRAY-MEAN FC&amp;P VAL'!U274-ABS('[1]PERCENT ARRAY-MEAN FC&amp;P VAL'!V274*'[1]PERCENT ARRAY-MEAN FC&amp;P VAL'!W274*'[1]PERCENT ARRAY-MEAN FC&amp;P VAL'!X274))</f>
        <v/>
      </c>
      <c r="L274" t="str">
        <f>IF(A274="","",IF('[1]Calculation genes in KEGG path'!L272&gt;='[1]Flux and Impact'!$E$1,IF(('[1]PERCENT ARRAY-MEAN FC&amp;P VAL'!Y274*'[1]PERCENT ARRAY-MEAN FC&amp;P VAL'!Z274*'[1]PERCENT ARRAY-MEAN FC&amp;P VAL'!AA274+ABS('[1]PERCENT ARRAY-MEAN FC&amp;P VAL'!AB274*'[1]PERCENT ARRAY-MEAN FC&amp;P VAL'!AC274*'[1]PERCENT ARRAY-MEAN FC&amp;P VAL'!AD274))&gt;0,'[1]PERCENT ARRAY-MEAN FC&amp;P VAL'!Y274*'[1]PERCENT ARRAY-MEAN FC&amp;P VAL'!Z274*'[1]PERCENT ARRAY-MEAN FC&amp;P VAL'!AA274+ABS('[1]PERCENT ARRAY-MEAN FC&amp;P VAL'!AB274*'[1]PERCENT ARRAY-MEAN FC&amp;P VAL'!AC274*'[1]PERCENT ARRAY-MEAN FC&amp;P VAL'!AD274),""),""))</f>
        <v/>
      </c>
      <c r="M274" s="12" t="str">
        <f>IF(L274="","",'[1]PERCENT ARRAY-MEAN FC&amp;P VAL'!Y274*'[1]PERCENT ARRAY-MEAN FC&amp;P VAL'!Z274*'[1]PERCENT ARRAY-MEAN FC&amp;P VAL'!AA274-ABS('[1]PERCENT ARRAY-MEAN FC&amp;P VAL'!AB274*'[1]PERCENT ARRAY-MEAN FC&amp;P VAL'!AC274*'[1]PERCENT ARRAY-MEAN FC&amp;P VAL'!AD274))</f>
        <v/>
      </c>
      <c r="N274" t="str">
        <f>IF(A274="","",IF('[1]Calculation genes in KEGG path'!L272&gt;='[1]Flux and Impact'!$E$1,IF(('[1]PERCENT ARRAY-MEAN FC&amp;P VAL'!AE274*'[1]PERCENT ARRAY-MEAN FC&amp;P VAL'!AF274*'[1]PERCENT ARRAY-MEAN FC&amp;P VAL'!AG274+ABS('[1]PERCENT ARRAY-MEAN FC&amp;P VAL'!AH274*'[1]PERCENT ARRAY-MEAN FC&amp;P VAL'!AI274*'[1]PERCENT ARRAY-MEAN FC&amp;P VAL'!AJ274))&gt;0,'[1]PERCENT ARRAY-MEAN FC&amp;P VAL'!AE274*'[1]PERCENT ARRAY-MEAN FC&amp;P VAL'!AF274*'[1]PERCENT ARRAY-MEAN FC&amp;P VAL'!AG274+ABS('[1]PERCENT ARRAY-MEAN FC&amp;P VAL'!AH274*'[1]PERCENT ARRAY-MEAN FC&amp;P VAL'!AI274*'[1]PERCENT ARRAY-MEAN FC&amp;P VAL'!AJ274),""),""))</f>
        <v/>
      </c>
      <c r="O274" s="12" t="str">
        <f>IF(N274="","",'[1]PERCENT ARRAY-MEAN FC&amp;P VAL'!AE274*'[1]PERCENT ARRAY-MEAN FC&amp;P VAL'!AF274*'[1]PERCENT ARRAY-MEAN FC&amp;P VAL'!AG274-ABS('[1]PERCENT ARRAY-MEAN FC&amp;P VAL'!AH274*'[1]PERCENT ARRAY-MEAN FC&amp;P VAL'!AI274*'[1]PERCENT ARRAY-MEAN FC&amp;P VAL'!AJ274))</f>
        <v/>
      </c>
      <c r="P274" t="str">
        <f>IF(A274="","",IF('[1]Calculation genes in KEGG path'!L272&gt;='[1]Flux and Impact'!$E$1,IF(('[1]PERCENT ARRAY-MEAN FC&amp;P VAL'!AK274*'[1]PERCENT ARRAY-MEAN FC&amp;P VAL'!AL274*'[1]PERCENT ARRAY-MEAN FC&amp;P VAL'!AM274+ABS('[1]PERCENT ARRAY-MEAN FC&amp;P VAL'!AN274*'[1]PERCENT ARRAY-MEAN FC&amp;P VAL'!AO274*'[1]PERCENT ARRAY-MEAN FC&amp;P VAL'!AP274))&gt;0,'[1]PERCENT ARRAY-MEAN FC&amp;P VAL'!AK274*'[1]PERCENT ARRAY-MEAN FC&amp;P VAL'!AL274*'[1]PERCENT ARRAY-MEAN FC&amp;P VAL'!AM274+ABS('[1]PERCENT ARRAY-MEAN FC&amp;P VAL'!AN274*'[1]PERCENT ARRAY-MEAN FC&amp;P VAL'!AO274*'[1]PERCENT ARRAY-MEAN FC&amp;P VAL'!AP274),""),""))</f>
        <v/>
      </c>
      <c r="Q274" s="12" t="str">
        <f>IF(P274="","",'[1]PERCENT ARRAY-MEAN FC&amp;P VAL'!AK274*'[1]PERCENT ARRAY-MEAN FC&amp;P VAL'!AL274*'[1]PERCENT ARRAY-MEAN FC&amp;P VAL'!AM274-ABS('[1]PERCENT ARRAY-MEAN FC&amp;P VAL'!AN274*'[1]PERCENT ARRAY-MEAN FC&amp;P VAL'!AO274*'[1]PERCENT ARRAY-MEAN FC&amp;P VAL'!AP274))</f>
        <v/>
      </c>
      <c r="R274" t="str">
        <f>IF(A274="","",IF('[1]Calculation genes in KEGG path'!L272&gt;='[1]Flux and Impact'!$E$1,IF(('[1]PERCENT ARRAY-MEAN FC&amp;P VAL'!AQ274*'[1]PERCENT ARRAY-MEAN FC&amp;P VAL'!AR274*'[1]PERCENT ARRAY-MEAN FC&amp;P VAL'!AS274+ABS('[1]PERCENT ARRAY-MEAN FC&amp;P VAL'!AT274*'[1]PERCENT ARRAY-MEAN FC&amp;P VAL'!AU274*'[1]PERCENT ARRAY-MEAN FC&amp;P VAL'!AV274))&gt;0,'[1]PERCENT ARRAY-MEAN FC&amp;P VAL'!AQ274*'[1]PERCENT ARRAY-MEAN FC&amp;P VAL'!AR274*'[1]PERCENT ARRAY-MEAN FC&amp;P VAL'!AS274+ABS('[1]PERCENT ARRAY-MEAN FC&amp;P VAL'!AT274*'[1]PERCENT ARRAY-MEAN FC&amp;P VAL'!AU274*'[1]PERCENT ARRAY-MEAN FC&amp;P VAL'!AV274),""),""))</f>
        <v/>
      </c>
      <c r="S274" s="12" t="str">
        <f>IF(R274="","",'[1]PERCENT ARRAY-MEAN FC&amp;P VAL'!AQ274*'[1]PERCENT ARRAY-MEAN FC&amp;P VAL'!AR274*'[1]PERCENT ARRAY-MEAN FC&amp;P VAL'!AS274-ABS('[1]PERCENT ARRAY-MEAN FC&amp;P VAL'!AT274*'[1]PERCENT ARRAY-MEAN FC&amp;P VAL'!AU274*'[1]PERCENT ARRAY-MEAN FC&amp;P VAL'!AV274))</f>
        <v/>
      </c>
      <c r="T274" t="str">
        <f>IF(A274="","",IF('[1]Calculation genes in KEGG path'!L272&gt;='[1]Flux and Impact'!$E$1,IF(('[1]PERCENT ARRAY-MEAN FC&amp;P VAL'!AW274*'[1]PERCENT ARRAY-MEAN FC&amp;P VAL'!AX274*'[1]PERCENT ARRAY-MEAN FC&amp;P VAL'!AY274+ABS('[1]PERCENT ARRAY-MEAN FC&amp;P VAL'!AZ274*'[1]PERCENT ARRAY-MEAN FC&amp;P VAL'!BA274*'[1]PERCENT ARRAY-MEAN FC&amp;P VAL'!BB274))&gt;0,'[1]PERCENT ARRAY-MEAN FC&amp;P VAL'!AW274*'[1]PERCENT ARRAY-MEAN FC&amp;P VAL'!AX274*'[1]PERCENT ARRAY-MEAN FC&amp;P VAL'!AY274+ABS('[1]PERCENT ARRAY-MEAN FC&amp;P VAL'!AZ274*'[1]PERCENT ARRAY-MEAN FC&amp;P VAL'!BA274*'[1]PERCENT ARRAY-MEAN FC&amp;P VAL'!BB274),""),""))</f>
        <v/>
      </c>
      <c r="U274" s="12" t="str">
        <f>IF(T274="","",'[1]PERCENT ARRAY-MEAN FC&amp;P VAL'!AW274*'[1]PERCENT ARRAY-MEAN FC&amp;P VAL'!AX274*'[1]PERCENT ARRAY-MEAN FC&amp;P VAL'!AY274-ABS('[1]PERCENT ARRAY-MEAN FC&amp;P VAL'!AZ274*'[1]PERCENT ARRAY-MEAN FC&amp;P VAL'!BA274*'[1]PERCENT ARRAY-MEAN FC&amp;P VAL'!BB274))</f>
        <v/>
      </c>
      <c r="V274" t="str">
        <f>IF(A274="","",IF('[1]Calculation genes in KEGG path'!L272&gt;='[1]Flux and Impact'!$E$1,IF(('[1]PERCENT ARRAY-MEAN FC&amp;P VAL'!BC274*'[1]PERCENT ARRAY-MEAN FC&amp;P VAL'!BD274*'[1]PERCENT ARRAY-MEAN FC&amp;P VAL'!BE274+ABS('[1]PERCENT ARRAY-MEAN FC&amp;P VAL'!BF274*'[1]PERCENT ARRAY-MEAN FC&amp;P VAL'!BG274*'[1]PERCENT ARRAY-MEAN FC&amp;P VAL'!BH274))&gt;0,'[1]PERCENT ARRAY-MEAN FC&amp;P VAL'!BC274*'[1]PERCENT ARRAY-MEAN FC&amp;P VAL'!BD274*'[1]PERCENT ARRAY-MEAN FC&amp;P VAL'!BE274+ABS('[1]PERCENT ARRAY-MEAN FC&amp;P VAL'!BF274*'[1]PERCENT ARRAY-MEAN FC&amp;P VAL'!BG274*'[1]PERCENT ARRAY-MEAN FC&amp;P VAL'!BH274),""),""))</f>
        <v/>
      </c>
      <c r="W274" s="12" t="str">
        <f>IF(V274="","",'[1]PERCENT ARRAY-MEAN FC&amp;P VAL'!BC274*'[1]PERCENT ARRAY-MEAN FC&amp;P VAL'!BD274*'[1]PERCENT ARRAY-MEAN FC&amp;P VAL'!BE274-ABS('[1]PERCENT ARRAY-MEAN FC&amp;P VAL'!BF274*'[1]PERCENT ARRAY-MEAN FC&amp;P VAL'!BG274*'[1]PERCENT ARRAY-MEAN FC&amp;P VAL'!BH274))</f>
        <v/>
      </c>
      <c r="X274" t="str">
        <f>IF(A274="","",IF('[1]Calculation genes in KEGG path'!L272&gt;='[1]Flux and Impact'!$E$1,IF(('[1]PERCENT ARRAY-MEAN FC&amp;P VAL'!BI274*'[1]PERCENT ARRAY-MEAN FC&amp;P VAL'!BJ274*'[1]PERCENT ARRAY-MEAN FC&amp;P VAL'!BK274+ABS('[1]PERCENT ARRAY-MEAN FC&amp;P VAL'!BL274*'[1]PERCENT ARRAY-MEAN FC&amp;P VAL'!BM274*'[1]PERCENT ARRAY-MEAN FC&amp;P VAL'!BN274))&gt;0,'[1]PERCENT ARRAY-MEAN FC&amp;P VAL'!BI274*'[1]PERCENT ARRAY-MEAN FC&amp;P VAL'!BJ274*'[1]PERCENT ARRAY-MEAN FC&amp;P VAL'!BK274+ABS('[1]PERCENT ARRAY-MEAN FC&amp;P VAL'!BL274*'[1]PERCENT ARRAY-MEAN FC&amp;P VAL'!BM274*'[1]PERCENT ARRAY-MEAN FC&amp;P VAL'!BN274),""),""))</f>
        <v/>
      </c>
      <c r="Y274" s="12" t="str">
        <f>IF(X274="","",'[1]PERCENT ARRAY-MEAN FC&amp;P VAL'!BI274*'[1]PERCENT ARRAY-MEAN FC&amp;P VAL'!BJ274*'[1]PERCENT ARRAY-MEAN FC&amp;P VAL'!BK274-ABS('[1]PERCENT ARRAY-MEAN FC&amp;P VAL'!BL274*'[1]PERCENT ARRAY-MEAN FC&amp;P VAL'!BM274*'[1]PERCENT ARRAY-MEAN FC&amp;P VAL'!BN274))</f>
        <v/>
      </c>
      <c r="Z274" t="str">
        <f>IF(A274="","",IF('[1]Calculation genes in KEGG path'!L272&gt;='[1]Flux and Impact'!$E$1,IF(('[1]PERCENT ARRAY-MEAN FC&amp;P VAL'!BO274*'[1]PERCENT ARRAY-MEAN FC&amp;P VAL'!BP274*'[1]PERCENT ARRAY-MEAN FC&amp;P VAL'!BQ274+ABS('[1]PERCENT ARRAY-MEAN FC&amp;P VAL'!BR274*'[1]PERCENT ARRAY-MEAN FC&amp;P VAL'!BS274*'[1]PERCENT ARRAY-MEAN FC&amp;P VAL'!BT274))&gt;0,'[1]PERCENT ARRAY-MEAN FC&amp;P VAL'!BO274*'[1]PERCENT ARRAY-MEAN FC&amp;P VAL'!BP274*'[1]PERCENT ARRAY-MEAN FC&amp;P VAL'!BQ274+ABS('[1]PERCENT ARRAY-MEAN FC&amp;P VAL'!BR274*'[1]PERCENT ARRAY-MEAN FC&amp;P VAL'!BS274*'[1]PERCENT ARRAY-MEAN FC&amp;P VAL'!BT274),""),""))</f>
        <v/>
      </c>
      <c r="AA274" s="12" t="str">
        <f>IF(Z274="","",'[1]PERCENT ARRAY-MEAN FC&amp;P VAL'!BO274*'[1]PERCENT ARRAY-MEAN FC&amp;P VAL'!BP274*'[1]PERCENT ARRAY-MEAN FC&amp;P VAL'!BQ274-ABS('[1]PERCENT ARRAY-MEAN FC&amp;P VAL'!BR274*'[1]PERCENT ARRAY-MEAN FC&amp;P VAL'!BS274*'[1]PERCENT ARRAY-MEAN FC&amp;P VAL'!BT274))</f>
        <v/>
      </c>
      <c r="AB274" t="str">
        <f>IF(A274="","",IF('[1]Calculation genes in KEGG path'!L272&gt;='[1]Flux and Impact'!$E$1,IF(('[1]PERCENT ARRAY-MEAN FC&amp;P VAL'!BU274*'[1]PERCENT ARRAY-MEAN FC&amp;P VAL'!BV274*'[1]PERCENT ARRAY-MEAN FC&amp;P VAL'!BW274+ABS('[1]PERCENT ARRAY-MEAN FC&amp;P VAL'!BX274*'[1]PERCENT ARRAY-MEAN FC&amp;P VAL'!BY274*'[1]PERCENT ARRAY-MEAN FC&amp;P VAL'!BZ274))&gt;0,'[1]PERCENT ARRAY-MEAN FC&amp;P VAL'!BU274*'[1]PERCENT ARRAY-MEAN FC&amp;P VAL'!BV274*'[1]PERCENT ARRAY-MEAN FC&amp;P VAL'!BW274+ABS('[1]PERCENT ARRAY-MEAN FC&amp;P VAL'!BX274*'[1]PERCENT ARRAY-MEAN FC&amp;P VAL'!BY274*'[1]PERCENT ARRAY-MEAN FC&amp;P VAL'!BZ274),""),""))</f>
        <v/>
      </c>
      <c r="AC274" s="12" t="str">
        <f>IF(AB274="","",'[1]PERCENT ARRAY-MEAN FC&amp;P VAL'!BU274*'[1]PERCENT ARRAY-MEAN FC&amp;P VAL'!BV274*'[1]PERCENT ARRAY-MEAN FC&amp;P VAL'!BW274-ABS('[1]PERCENT ARRAY-MEAN FC&amp;P VAL'!BX274*'[1]PERCENT ARRAY-MEAN FC&amp;P VAL'!BY274*'[1]PERCENT ARRAY-MEAN FC&amp;P VAL'!BZ274))</f>
        <v/>
      </c>
      <c r="AD274" t="str">
        <f>IF(A274="","",IF('[1]Calculation genes in KEGG path'!L272&gt;='[1]Flux and Impact'!$E$1,IF(('[1]PERCENT ARRAY-MEAN FC&amp;P VAL'!CA274*'[1]PERCENT ARRAY-MEAN FC&amp;P VAL'!CB274*'[1]PERCENT ARRAY-MEAN FC&amp;P VAL'!CC274+ABS('[1]PERCENT ARRAY-MEAN FC&amp;P VAL'!CD274*'[1]PERCENT ARRAY-MEAN FC&amp;P VAL'!CE274*'[1]PERCENT ARRAY-MEAN FC&amp;P VAL'!CF274))&gt;0,'[1]PERCENT ARRAY-MEAN FC&amp;P VAL'!CA274*'[1]PERCENT ARRAY-MEAN FC&amp;P VAL'!CB274*'[1]PERCENT ARRAY-MEAN FC&amp;P VAL'!CC274+ABS('[1]PERCENT ARRAY-MEAN FC&amp;P VAL'!CD274*'[1]PERCENT ARRAY-MEAN FC&amp;P VAL'!CE274*'[1]PERCENT ARRAY-MEAN FC&amp;P VAL'!CF274),""),""))</f>
        <v/>
      </c>
      <c r="AE274" s="12" t="str">
        <f>IF(AD274="","",'[1]PERCENT ARRAY-MEAN FC&amp;P VAL'!CA274*'[1]PERCENT ARRAY-MEAN FC&amp;P VAL'!CB274*'[1]PERCENT ARRAY-MEAN FC&amp;P VAL'!CC274-ABS('[1]PERCENT ARRAY-MEAN FC&amp;P VAL'!CD274*'[1]PERCENT ARRAY-MEAN FC&amp;P VAL'!CE274*'[1]PERCENT ARRAY-MEAN FC&amp;P VAL'!CF274))</f>
        <v/>
      </c>
      <c r="AF274" t="str">
        <f>IF(A274="","",IF('[1]Calculation genes in KEGG path'!L272&gt;='[1]Flux and Impact'!$E$1,IF(('[1]PERCENT ARRAY-MEAN FC&amp;P VAL'!CG274*'[1]PERCENT ARRAY-MEAN FC&amp;P VAL'!CH274*'[1]PERCENT ARRAY-MEAN FC&amp;P VAL'!CI274+ABS('[1]PERCENT ARRAY-MEAN FC&amp;P VAL'!CJ274*'[1]PERCENT ARRAY-MEAN FC&amp;P VAL'!CK274*'[1]PERCENT ARRAY-MEAN FC&amp;P VAL'!CL274))&gt;0,'[1]PERCENT ARRAY-MEAN FC&amp;P VAL'!CG274*'[1]PERCENT ARRAY-MEAN FC&amp;P VAL'!CH274*'[1]PERCENT ARRAY-MEAN FC&amp;P VAL'!CI274+ABS('[1]PERCENT ARRAY-MEAN FC&amp;P VAL'!CJ274*'[1]PERCENT ARRAY-MEAN FC&amp;P VAL'!CK274*'[1]PERCENT ARRAY-MEAN FC&amp;P VAL'!CL274),""),""))</f>
        <v/>
      </c>
      <c r="AG274" s="12" t="str">
        <f>IF(AF274="","",'[1]PERCENT ARRAY-MEAN FC&amp;P VAL'!CG274*'[1]PERCENT ARRAY-MEAN FC&amp;P VAL'!CH274*'[1]PERCENT ARRAY-MEAN FC&amp;P VAL'!CI274-ABS('[1]PERCENT ARRAY-MEAN FC&amp;P VAL'!CJ274*'[1]PERCENT ARRAY-MEAN FC&amp;P VAL'!CK274*'[1]PERCENT ARRAY-MEAN FC&amp;P VAL'!CL274))</f>
        <v/>
      </c>
      <c r="AH274" t="str">
        <f>IF(A274="","",IF('[1]Calculation genes in KEGG path'!L272&gt;='[1]Flux and Impact'!$E$1,IF(('[1]PERCENT ARRAY-MEAN FC&amp;P VAL'!CM274*'[1]PERCENT ARRAY-MEAN FC&amp;P VAL'!CN274*'[1]PERCENT ARRAY-MEAN FC&amp;P VAL'!CO274+ABS('[1]PERCENT ARRAY-MEAN FC&amp;P VAL'!CP274*'[1]PERCENT ARRAY-MEAN FC&amp;P VAL'!CQ274*'[1]PERCENT ARRAY-MEAN FC&amp;P VAL'!CR274))&gt;0,'[1]PERCENT ARRAY-MEAN FC&amp;P VAL'!CM274*'[1]PERCENT ARRAY-MEAN FC&amp;P VAL'!CN274*'[1]PERCENT ARRAY-MEAN FC&amp;P VAL'!CO274+ABS('[1]PERCENT ARRAY-MEAN FC&amp;P VAL'!CP274*'[1]PERCENT ARRAY-MEAN FC&amp;P VAL'!CQ274*'[1]PERCENT ARRAY-MEAN FC&amp;P VAL'!CR274),""),""))</f>
        <v/>
      </c>
      <c r="AI274" s="12" t="str">
        <f>IF(AH274="","",'[1]PERCENT ARRAY-MEAN FC&amp;P VAL'!CM274*'[1]PERCENT ARRAY-MEAN FC&amp;P VAL'!CN274*'[1]PERCENT ARRAY-MEAN FC&amp;P VAL'!CO274-ABS('[1]PERCENT ARRAY-MEAN FC&amp;P VAL'!CP274*'[1]PERCENT ARRAY-MEAN FC&amp;P VAL'!CQ274*'[1]PERCENT ARRAY-MEAN FC&amp;P VAL'!CR274))</f>
        <v/>
      </c>
      <c r="AJ274" t="str">
        <f>IF(A274="","",IF('[1]Calculation genes in KEGG path'!L272&gt;='[1]Flux and Impact'!$E$1,IF(('[1]PERCENT ARRAY-MEAN FC&amp;P VAL'!CS274*'[1]PERCENT ARRAY-MEAN FC&amp;P VAL'!CT274*'[1]PERCENT ARRAY-MEAN FC&amp;P VAL'!CU274+ABS('[1]PERCENT ARRAY-MEAN FC&amp;P VAL'!CV274*'[1]PERCENT ARRAY-MEAN FC&amp;P VAL'!CW274*'[1]PERCENT ARRAY-MEAN FC&amp;P VAL'!CX274))&gt;0,'[1]PERCENT ARRAY-MEAN FC&amp;P VAL'!CS274*'[1]PERCENT ARRAY-MEAN FC&amp;P VAL'!CT274*'[1]PERCENT ARRAY-MEAN FC&amp;P VAL'!CU274+ABS('[1]PERCENT ARRAY-MEAN FC&amp;P VAL'!CV274*'[1]PERCENT ARRAY-MEAN FC&amp;P VAL'!CW274*'[1]PERCENT ARRAY-MEAN FC&amp;P VAL'!CX274),""),""))</f>
        <v/>
      </c>
      <c r="AK274" s="12" t="str">
        <f>IF(AJ274="","",'[1]PERCENT ARRAY-MEAN FC&amp;P VAL'!CS274*'[1]PERCENT ARRAY-MEAN FC&amp;P VAL'!CT274*'[1]PERCENT ARRAY-MEAN FC&amp;P VAL'!CU274-ABS('[1]PERCENT ARRAY-MEAN FC&amp;P VAL'!CV274*'[1]PERCENT ARRAY-MEAN FC&amp;P VAL'!CW274*'[1]PERCENT ARRAY-MEAN FC&amp;P VAL'!CX274))</f>
        <v/>
      </c>
      <c r="AL274" t="str">
        <f>IF(A274="","",IF('[1]Calculation genes in KEGG path'!L272&gt;='[1]Flux and Impact'!$E$1,IF(('[1]PERCENT ARRAY-MEAN FC&amp;P VAL'!CY274*'[1]PERCENT ARRAY-MEAN FC&amp;P VAL'!CZ274*'[1]PERCENT ARRAY-MEAN FC&amp;P VAL'!DA274+ABS('[1]PERCENT ARRAY-MEAN FC&amp;P VAL'!DB274*'[1]PERCENT ARRAY-MEAN FC&amp;P VAL'!DC274*'[1]PERCENT ARRAY-MEAN FC&amp;P VAL'!DD274))&gt;0,'[1]PERCENT ARRAY-MEAN FC&amp;P VAL'!CY274*'[1]PERCENT ARRAY-MEAN FC&amp;P VAL'!CZ274*'[1]PERCENT ARRAY-MEAN FC&amp;P VAL'!DA274+ABS('[1]PERCENT ARRAY-MEAN FC&amp;P VAL'!DB274*'[1]PERCENT ARRAY-MEAN FC&amp;P VAL'!DC274*'[1]PERCENT ARRAY-MEAN FC&amp;P VAL'!DD274),""),""))</f>
        <v/>
      </c>
      <c r="AM274" s="12" t="str">
        <f>IF(AL274="","",'[1]PERCENT ARRAY-MEAN FC&amp;P VAL'!CY274*'[1]PERCENT ARRAY-MEAN FC&amp;P VAL'!CZ274*'[1]PERCENT ARRAY-MEAN FC&amp;P VAL'!DA274-ABS('[1]PERCENT ARRAY-MEAN FC&amp;P VAL'!DB274*'[1]PERCENT ARRAY-MEAN FC&amp;P VAL'!DC274*'[1]PERCENT ARRAY-MEAN FC&amp;P VAL'!DD274))</f>
        <v/>
      </c>
      <c r="AN274" t="str">
        <f>IF(A274="","",IF('[1]Calculation genes in KEGG path'!L272&gt;='[1]Flux and Impact'!$E$1,IF(('[1]PERCENT ARRAY-MEAN FC&amp;P VAL'!DE274*'[1]PERCENT ARRAY-MEAN FC&amp;P VAL'!DF274*'[1]PERCENT ARRAY-MEAN FC&amp;P VAL'!DG274+ABS('[1]PERCENT ARRAY-MEAN FC&amp;P VAL'!DH274*'[1]PERCENT ARRAY-MEAN FC&amp;P VAL'!DI274*'[1]PERCENT ARRAY-MEAN FC&amp;P VAL'!DJ274))&gt;0,'[1]PERCENT ARRAY-MEAN FC&amp;P VAL'!DE274*'[1]PERCENT ARRAY-MEAN FC&amp;P VAL'!DF274*'[1]PERCENT ARRAY-MEAN FC&amp;P VAL'!DG274+ABS('[1]PERCENT ARRAY-MEAN FC&amp;P VAL'!DH274*'[1]PERCENT ARRAY-MEAN FC&amp;P VAL'!DI274*'[1]PERCENT ARRAY-MEAN FC&amp;P VAL'!DJ274),""),""))</f>
        <v/>
      </c>
      <c r="AO274" s="12" t="str">
        <f>IF(AN274="","",'[1]PERCENT ARRAY-MEAN FC&amp;P VAL'!DE274*'[1]PERCENT ARRAY-MEAN FC&amp;P VAL'!DF274*'[1]PERCENT ARRAY-MEAN FC&amp;P VAL'!DG274-ABS('[1]PERCENT ARRAY-MEAN FC&amp;P VAL'!DH274*'[1]PERCENT ARRAY-MEAN FC&amp;P VAL'!DI274*'[1]PERCENT ARRAY-MEAN FC&amp;P VAL'!DJ274))</f>
        <v/>
      </c>
      <c r="AP274" t="str">
        <f>IF(A274="","",IF('[1]Calculation genes in KEGG path'!L272&gt;='[1]Flux and Impact'!$E$1,IF(('[1]PERCENT ARRAY-MEAN FC&amp;P VAL'!DK274*'[1]PERCENT ARRAY-MEAN FC&amp;P VAL'!DL274*'[1]PERCENT ARRAY-MEAN FC&amp;P VAL'!DM274+ABS('[1]PERCENT ARRAY-MEAN FC&amp;P VAL'!DN274*'[1]PERCENT ARRAY-MEAN FC&amp;P VAL'!DO274*'[1]PERCENT ARRAY-MEAN FC&amp;P VAL'!DP274))&gt;0,'[1]PERCENT ARRAY-MEAN FC&amp;P VAL'!DK274*'[1]PERCENT ARRAY-MEAN FC&amp;P VAL'!DL274*'[1]PERCENT ARRAY-MEAN FC&amp;P VAL'!DM274+ABS('[1]PERCENT ARRAY-MEAN FC&amp;P VAL'!DN274*'[1]PERCENT ARRAY-MEAN FC&amp;P VAL'!DO274*'[1]PERCENT ARRAY-MEAN FC&amp;P VAL'!DP274),""),""))</f>
        <v/>
      </c>
      <c r="AQ274" s="12" t="str">
        <f>IF(AP274="","",'[1]PERCENT ARRAY-MEAN FC&amp;P VAL'!DK274*'[1]PERCENT ARRAY-MEAN FC&amp;P VAL'!DL274*'[1]PERCENT ARRAY-MEAN FC&amp;P VAL'!DM274-ABS('[1]PERCENT ARRAY-MEAN FC&amp;P VAL'!DN274*'[1]PERCENT ARRAY-MEAN FC&amp;P VAL'!DO274*'[1]PERCENT ARRAY-MEAN FC&amp;P VAL'!DP274))</f>
        <v/>
      </c>
      <c r="AR274" t="str">
        <f>IF(A274="","",IF('[1]Calculation genes in KEGG path'!L272&gt;='[1]Flux and Impact'!$E$1,IF(('[1]PERCENT ARRAY-MEAN FC&amp;P VAL'!DQ274*'[1]PERCENT ARRAY-MEAN FC&amp;P VAL'!DR274*'[1]PERCENT ARRAY-MEAN FC&amp;P VAL'!DS274+ABS('[1]PERCENT ARRAY-MEAN FC&amp;P VAL'!DT274*'[1]PERCENT ARRAY-MEAN FC&amp;P VAL'!DU274*'[1]PERCENT ARRAY-MEAN FC&amp;P VAL'!DV274))&gt;0,'[1]PERCENT ARRAY-MEAN FC&amp;P VAL'!DQ274*'[1]PERCENT ARRAY-MEAN FC&amp;P VAL'!DR274*'[1]PERCENT ARRAY-MEAN FC&amp;P VAL'!DS274+ABS('[1]PERCENT ARRAY-MEAN FC&amp;P VAL'!DT274*'[1]PERCENT ARRAY-MEAN FC&amp;P VAL'!DU274*'[1]PERCENT ARRAY-MEAN FC&amp;P VAL'!DV274),""),""))</f>
        <v/>
      </c>
      <c r="AS274" s="12" t="str">
        <f>IF(AR274="","",'[1]PERCENT ARRAY-MEAN FC&amp;P VAL'!DQ274*'[1]PERCENT ARRAY-MEAN FC&amp;P VAL'!DR274*'[1]PERCENT ARRAY-MEAN FC&amp;P VAL'!DS274-ABS('[1]PERCENT ARRAY-MEAN FC&amp;P VAL'!DT274*'[1]PERCENT ARRAY-MEAN FC&amp;P VAL'!DU274*'[1]PERCENT ARRAY-MEAN FC&amp;P VAL'!DV274))</f>
        <v/>
      </c>
      <c r="AT274" s="12" t="str">
        <f t="shared" si="13"/>
        <v/>
      </c>
      <c r="AU274" s="12" t="str">
        <f t="shared" si="14"/>
        <v/>
      </c>
    </row>
    <row r="275" spans="1:47">
      <c r="A275">
        <f>'[1]Calculation genes in KEGG path'!I273</f>
        <v>0</v>
      </c>
      <c r="B275" t="e">
        <f>IF('[1]PERCENT ARRAY-MEAN FC&amp;P VAL'!A275="","",'[1]PERCENT ARRAY-MEAN FC&amp;P VAL'!A275)</f>
        <v>#N/A</v>
      </c>
      <c r="C275" t="e">
        <f>IF('[1]PERCENT ARRAY-MEAN FC&amp;P VAL'!B275="","",'[1]PERCENT ARRAY-MEAN FC&amp;P VAL'!B275)</f>
        <v>#N/A</v>
      </c>
      <c r="D275" t="e">
        <f>IF('[1]PERCENT ARRAY-MEAN FC&amp;P VAL'!C275="","",'[1]PERCENT ARRAY-MEAN FC&amp;P VAL'!C275)</f>
        <v>#N/A</v>
      </c>
      <c r="E275" s="12">
        <f t="shared" si="12"/>
        <v>0</v>
      </c>
      <c r="F275" t="str">
        <f>IF(A275="","",IF('[1]Calculation genes in KEGG path'!L273&gt;='[1]Flux and Impact'!$E$1,IF('[1]PERCENT ARRAY-MEAN FC&amp;P VAL'!G275*'[1]PERCENT ARRAY-MEAN FC&amp;P VAL'!H275*'[1]PERCENT ARRAY-MEAN FC&amp;P VAL'!I275+ABS('[1]PERCENT ARRAY-MEAN FC&amp;P VAL'!J275*'[1]PERCENT ARRAY-MEAN FC&amp;P VAL'!K275*'[1]PERCENT ARRAY-MEAN FC&amp;P VAL'!L275)&gt;0,'[1]PERCENT ARRAY-MEAN FC&amp;P VAL'!G275*'[1]PERCENT ARRAY-MEAN FC&amp;P VAL'!H275*'[1]PERCENT ARRAY-MEAN FC&amp;P VAL'!I275+ABS('[1]PERCENT ARRAY-MEAN FC&amp;P VAL'!J275*'[1]PERCENT ARRAY-MEAN FC&amp;P VAL'!K275*'[1]PERCENT ARRAY-MEAN FC&amp;P VAL'!L275),""),""))</f>
        <v/>
      </c>
      <c r="G275" s="12" t="str">
        <f>IF(F275="","",'[1]PERCENT ARRAY-MEAN FC&amp;P VAL'!G275*'[1]PERCENT ARRAY-MEAN FC&amp;P VAL'!H275*'[1]PERCENT ARRAY-MEAN FC&amp;P VAL'!I275-ABS('[1]PERCENT ARRAY-MEAN FC&amp;P VAL'!J275*'[1]PERCENT ARRAY-MEAN FC&amp;P VAL'!K275*'[1]PERCENT ARRAY-MEAN FC&amp;P VAL'!L275))</f>
        <v/>
      </c>
      <c r="H275" t="str">
        <f>IF(A275="","",IF('[1]Calculation genes in KEGG path'!L273&gt;='[1]Flux and Impact'!$E$1,IF(('[1]PERCENT ARRAY-MEAN FC&amp;P VAL'!M275*'[1]PERCENT ARRAY-MEAN FC&amp;P VAL'!N275*'[1]PERCENT ARRAY-MEAN FC&amp;P VAL'!O275+ABS('[1]PERCENT ARRAY-MEAN FC&amp;P VAL'!P275*'[1]PERCENT ARRAY-MEAN FC&amp;P VAL'!Q275*'[1]PERCENT ARRAY-MEAN FC&amp;P VAL'!R275))&gt;0,'[1]PERCENT ARRAY-MEAN FC&amp;P VAL'!M275*'[1]PERCENT ARRAY-MEAN FC&amp;P VAL'!N275*'[1]PERCENT ARRAY-MEAN FC&amp;P VAL'!O275+ABS('[1]PERCENT ARRAY-MEAN FC&amp;P VAL'!P275*'[1]PERCENT ARRAY-MEAN FC&amp;P VAL'!Q275*'[1]PERCENT ARRAY-MEAN FC&amp;P VAL'!R275),""),""))</f>
        <v/>
      </c>
      <c r="I275" s="12" t="str">
        <f>IF(H275="","",'[1]PERCENT ARRAY-MEAN FC&amp;P VAL'!M275*'[1]PERCENT ARRAY-MEAN FC&amp;P VAL'!N275*'[1]PERCENT ARRAY-MEAN FC&amp;P VAL'!O275-ABS('[1]PERCENT ARRAY-MEAN FC&amp;P VAL'!P275*'[1]PERCENT ARRAY-MEAN FC&amp;P VAL'!Q275*'[1]PERCENT ARRAY-MEAN FC&amp;P VAL'!R275))</f>
        <v/>
      </c>
      <c r="J275" t="str">
        <f>IF(A275="","",IF('[1]Calculation genes in KEGG path'!L273&gt;='[1]Flux and Impact'!$E$1,IF(('[1]PERCENT ARRAY-MEAN FC&amp;P VAL'!S275*'[1]PERCENT ARRAY-MEAN FC&amp;P VAL'!T275*'[1]PERCENT ARRAY-MEAN FC&amp;P VAL'!U275+ABS('[1]PERCENT ARRAY-MEAN FC&amp;P VAL'!V275*'[1]PERCENT ARRAY-MEAN FC&amp;P VAL'!W275*'[1]PERCENT ARRAY-MEAN FC&amp;P VAL'!X275))&gt;0,'[1]PERCENT ARRAY-MEAN FC&amp;P VAL'!S275*'[1]PERCENT ARRAY-MEAN FC&amp;P VAL'!T275*'[1]PERCENT ARRAY-MEAN FC&amp;P VAL'!U275+ABS('[1]PERCENT ARRAY-MEAN FC&amp;P VAL'!V275*'[1]PERCENT ARRAY-MEAN FC&amp;P VAL'!W275*'[1]PERCENT ARRAY-MEAN FC&amp;P VAL'!X275),""),""))</f>
        <v/>
      </c>
      <c r="K275" s="12" t="str">
        <f>IF(J275="","",'[1]PERCENT ARRAY-MEAN FC&amp;P VAL'!S275*'[1]PERCENT ARRAY-MEAN FC&amp;P VAL'!T275*'[1]PERCENT ARRAY-MEAN FC&amp;P VAL'!U275-ABS('[1]PERCENT ARRAY-MEAN FC&amp;P VAL'!V275*'[1]PERCENT ARRAY-MEAN FC&amp;P VAL'!W275*'[1]PERCENT ARRAY-MEAN FC&amp;P VAL'!X275))</f>
        <v/>
      </c>
      <c r="L275" t="str">
        <f>IF(A275="","",IF('[1]Calculation genes in KEGG path'!L273&gt;='[1]Flux and Impact'!$E$1,IF(('[1]PERCENT ARRAY-MEAN FC&amp;P VAL'!Y275*'[1]PERCENT ARRAY-MEAN FC&amp;P VAL'!Z275*'[1]PERCENT ARRAY-MEAN FC&amp;P VAL'!AA275+ABS('[1]PERCENT ARRAY-MEAN FC&amp;P VAL'!AB275*'[1]PERCENT ARRAY-MEAN FC&amp;P VAL'!AC275*'[1]PERCENT ARRAY-MEAN FC&amp;P VAL'!AD275))&gt;0,'[1]PERCENT ARRAY-MEAN FC&amp;P VAL'!Y275*'[1]PERCENT ARRAY-MEAN FC&amp;P VAL'!Z275*'[1]PERCENT ARRAY-MEAN FC&amp;P VAL'!AA275+ABS('[1]PERCENT ARRAY-MEAN FC&amp;P VAL'!AB275*'[1]PERCENT ARRAY-MEAN FC&amp;P VAL'!AC275*'[1]PERCENT ARRAY-MEAN FC&amp;P VAL'!AD275),""),""))</f>
        <v/>
      </c>
      <c r="M275" s="12" t="str">
        <f>IF(L275="","",'[1]PERCENT ARRAY-MEAN FC&amp;P VAL'!Y275*'[1]PERCENT ARRAY-MEAN FC&amp;P VAL'!Z275*'[1]PERCENT ARRAY-MEAN FC&amp;P VAL'!AA275-ABS('[1]PERCENT ARRAY-MEAN FC&amp;P VAL'!AB275*'[1]PERCENT ARRAY-MEAN FC&amp;P VAL'!AC275*'[1]PERCENT ARRAY-MEAN FC&amp;P VAL'!AD275))</f>
        <v/>
      </c>
      <c r="N275" t="str">
        <f>IF(A275="","",IF('[1]Calculation genes in KEGG path'!L273&gt;='[1]Flux and Impact'!$E$1,IF(('[1]PERCENT ARRAY-MEAN FC&amp;P VAL'!AE275*'[1]PERCENT ARRAY-MEAN FC&amp;P VAL'!AF275*'[1]PERCENT ARRAY-MEAN FC&amp;P VAL'!AG275+ABS('[1]PERCENT ARRAY-MEAN FC&amp;P VAL'!AH275*'[1]PERCENT ARRAY-MEAN FC&amp;P VAL'!AI275*'[1]PERCENT ARRAY-MEAN FC&amp;P VAL'!AJ275))&gt;0,'[1]PERCENT ARRAY-MEAN FC&amp;P VAL'!AE275*'[1]PERCENT ARRAY-MEAN FC&amp;P VAL'!AF275*'[1]PERCENT ARRAY-MEAN FC&amp;P VAL'!AG275+ABS('[1]PERCENT ARRAY-MEAN FC&amp;P VAL'!AH275*'[1]PERCENT ARRAY-MEAN FC&amp;P VAL'!AI275*'[1]PERCENT ARRAY-MEAN FC&amp;P VAL'!AJ275),""),""))</f>
        <v/>
      </c>
      <c r="O275" s="12" t="str">
        <f>IF(N275="","",'[1]PERCENT ARRAY-MEAN FC&amp;P VAL'!AE275*'[1]PERCENT ARRAY-MEAN FC&amp;P VAL'!AF275*'[1]PERCENT ARRAY-MEAN FC&amp;P VAL'!AG275-ABS('[1]PERCENT ARRAY-MEAN FC&amp;P VAL'!AH275*'[1]PERCENT ARRAY-MEAN FC&amp;P VAL'!AI275*'[1]PERCENT ARRAY-MEAN FC&amp;P VAL'!AJ275))</f>
        <v/>
      </c>
      <c r="P275" t="str">
        <f>IF(A275="","",IF('[1]Calculation genes in KEGG path'!L273&gt;='[1]Flux and Impact'!$E$1,IF(('[1]PERCENT ARRAY-MEAN FC&amp;P VAL'!AK275*'[1]PERCENT ARRAY-MEAN FC&amp;P VAL'!AL275*'[1]PERCENT ARRAY-MEAN FC&amp;P VAL'!AM275+ABS('[1]PERCENT ARRAY-MEAN FC&amp;P VAL'!AN275*'[1]PERCENT ARRAY-MEAN FC&amp;P VAL'!AO275*'[1]PERCENT ARRAY-MEAN FC&amp;P VAL'!AP275))&gt;0,'[1]PERCENT ARRAY-MEAN FC&amp;P VAL'!AK275*'[1]PERCENT ARRAY-MEAN FC&amp;P VAL'!AL275*'[1]PERCENT ARRAY-MEAN FC&amp;P VAL'!AM275+ABS('[1]PERCENT ARRAY-MEAN FC&amp;P VAL'!AN275*'[1]PERCENT ARRAY-MEAN FC&amp;P VAL'!AO275*'[1]PERCENT ARRAY-MEAN FC&amp;P VAL'!AP275),""),""))</f>
        <v/>
      </c>
      <c r="Q275" s="12" t="str">
        <f>IF(P275="","",'[1]PERCENT ARRAY-MEAN FC&amp;P VAL'!AK275*'[1]PERCENT ARRAY-MEAN FC&amp;P VAL'!AL275*'[1]PERCENT ARRAY-MEAN FC&amp;P VAL'!AM275-ABS('[1]PERCENT ARRAY-MEAN FC&amp;P VAL'!AN275*'[1]PERCENT ARRAY-MEAN FC&amp;P VAL'!AO275*'[1]PERCENT ARRAY-MEAN FC&amp;P VAL'!AP275))</f>
        <v/>
      </c>
      <c r="R275" t="str">
        <f>IF(A275="","",IF('[1]Calculation genes in KEGG path'!L273&gt;='[1]Flux and Impact'!$E$1,IF(('[1]PERCENT ARRAY-MEAN FC&amp;P VAL'!AQ275*'[1]PERCENT ARRAY-MEAN FC&amp;P VAL'!AR275*'[1]PERCENT ARRAY-MEAN FC&amp;P VAL'!AS275+ABS('[1]PERCENT ARRAY-MEAN FC&amp;P VAL'!AT275*'[1]PERCENT ARRAY-MEAN FC&amp;P VAL'!AU275*'[1]PERCENT ARRAY-MEAN FC&amp;P VAL'!AV275))&gt;0,'[1]PERCENT ARRAY-MEAN FC&amp;P VAL'!AQ275*'[1]PERCENT ARRAY-MEAN FC&amp;P VAL'!AR275*'[1]PERCENT ARRAY-MEAN FC&amp;P VAL'!AS275+ABS('[1]PERCENT ARRAY-MEAN FC&amp;P VAL'!AT275*'[1]PERCENT ARRAY-MEAN FC&amp;P VAL'!AU275*'[1]PERCENT ARRAY-MEAN FC&amp;P VAL'!AV275),""),""))</f>
        <v/>
      </c>
      <c r="S275" s="12" t="str">
        <f>IF(R275="","",'[1]PERCENT ARRAY-MEAN FC&amp;P VAL'!AQ275*'[1]PERCENT ARRAY-MEAN FC&amp;P VAL'!AR275*'[1]PERCENT ARRAY-MEAN FC&amp;P VAL'!AS275-ABS('[1]PERCENT ARRAY-MEAN FC&amp;P VAL'!AT275*'[1]PERCENT ARRAY-MEAN FC&amp;P VAL'!AU275*'[1]PERCENT ARRAY-MEAN FC&amp;P VAL'!AV275))</f>
        <v/>
      </c>
      <c r="T275" t="str">
        <f>IF(A275="","",IF('[1]Calculation genes in KEGG path'!L273&gt;='[1]Flux and Impact'!$E$1,IF(('[1]PERCENT ARRAY-MEAN FC&amp;P VAL'!AW275*'[1]PERCENT ARRAY-MEAN FC&amp;P VAL'!AX275*'[1]PERCENT ARRAY-MEAN FC&amp;P VAL'!AY275+ABS('[1]PERCENT ARRAY-MEAN FC&amp;P VAL'!AZ275*'[1]PERCENT ARRAY-MEAN FC&amp;P VAL'!BA275*'[1]PERCENT ARRAY-MEAN FC&amp;P VAL'!BB275))&gt;0,'[1]PERCENT ARRAY-MEAN FC&amp;P VAL'!AW275*'[1]PERCENT ARRAY-MEAN FC&amp;P VAL'!AX275*'[1]PERCENT ARRAY-MEAN FC&amp;P VAL'!AY275+ABS('[1]PERCENT ARRAY-MEAN FC&amp;P VAL'!AZ275*'[1]PERCENT ARRAY-MEAN FC&amp;P VAL'!BA275*'[1]PERCENT ARRAY-MEAN FC&amp;P VAL'!BB275),""),""))</f>
        <v/>
      </c>
      <c r="U275" s="12" t="str">
        <f>IF(T275="","",'[1]PERCENT ARRAY-MEAN FC&amp;P VAL'!AW275*'[1]PERCENT ARRAY-MEAN FC&amp;P VAL'!AX275*'[1]PERCENT ARRAY-MEAN FC&amp;P VAL'!AY275-ABS('[1]PERCENT ARRAY-MEAN FC&amp;P VAL'!AZ275*'[1]PERCENT ARRAY-MEAN FC&amp;P VAL'!BA275*'[1]PERCENT ARRAY-MEAN FC&amp;P VAL'!BB275))</f>
        <v/>
      </c>
      <c r="V275" t="str">
        <f>IF(A275="","",IF('[1]Calculation genes in KEGG path'!L273&gt;='[1]Flux and Impact'!$E$1,IF(('[1]PERCENT ARRAY-MEAN FC&amp;P VAL'!BC275*'[1]PERCENT ARRAY-MEAN FC&amp;P VAL'!BD275*'[1]PERCENT ARRAY-MEAN FC&amp;P VAL'!BE275+ABS('[1]PERCENT ARRAY-MEAN FC&amp;P VAL'!BF275*'[1]PERCENT ARRAY-MEAN FC&amp;P VAL'!BG275*'[1]PERCENT ARRAY-MEAN FC&amp;P VAL'!BH275))&gt;0,'[1]PERCENT ARRAY-MEAN FC&amp;P VAL'!BC275*'[1]PERCENT ARRAY-MEAN FC&amp;P VAL'!BD275*'[1]PERCENT ARRAY-MEAN FC&amp;P VAL'!BE275+ABS('[1]PERCENT ARRAY-MEAN FC&amp;P VAL'!BF275*'[1]PERCENT ARRAY-MEAN FC&amp;P VAL'!BG275*'[1]PERCENT ARRAY-MEAN FC&amp;P VAL'!BH275),""),""))</f>
        <v/>
      </c>
      <c r="W275" s="12" t="str">
        <f>IF(V275="","",'[1]PERCENT ARRAY-MEAN FC&amp;P VAL'!BC275*'[1]PERCENT ARRAY-MEAN FC&amp;P VAL'!BD275*'[1]PERCENT ARRAY-MEAN FC&amp;P VAL'!BE275-ABS('[1]PERCENT ARRAY-MEAN FC&amp;P VAL'!BF275*'[1]PERCENT ARRAY-MEAN FC&amp;P VAL'!BG275*'[1]PERCENT ARRAY-MEAN FC&amp;P VAL'!BH275))</f>
        <v/>
      </c>
      <c r="X275" t="str">
        <f>IF(A275="","",IF('[1]Calculation genes in KEGG path'!L273&gt;='[1]Flux and Impact'!$E$1,IF(('[1]PERCENT ARRAY-MEAN FC&amp;P VAL'!BI275*'[1]PERCENT ARRAY-MEAN FC&amp;P VAL'!BJ275*'[1]PERCENT ARRAY-MEAN FC&amp;P VAL'!BK275+ABS('[1]PERCENT ARRAY-MEAN FC&amp;P VAL'!BL275*'[1]PERCENT ARRAY-MEAN FC&amp;P VAL'!BM275*'[1]PERCENT ARRAY-MEAN FC&amp;P VAL'!BN275))&gt;0,'[1]PERCENT ARRAY-MEAN FC&amp;P VAL'!BI275*'[1]PERCENT ARRAY-MEAN FC&amp;P VAL'!BJ275*'[1]PERCENT ARRAY-MEAN FC&amp;P VAL'!BK275+ABS('[1]PERCENT ARRAY-MEAN FC&amp;P VAL'!BL275*'[1]PERCENT ARRAY-MEAN FC&amp;P VAL'!BM275*'[1]PERCENT ARRAY-MEAN FC&amp;P VAL'!BN275),""),""))</f>
        <v/>
      </c>
      <c r="Y275" s="12" t="str">
        <f>IF(X275="","",'[1]PERCENT ARRAY-MEAN FC&amp;P VAL'!BI275*'[1]PERCENT ARRAY-MEAN FC&amp;P VAL'!BJ275*'[1]PERCENT ARRAY-MEAN FC&amp;P VAL'!BK275-ABS('[1]PERCENT ARRAY-MEAN FC&amp;P VAL'!BL275*'[1]PERCENT ARRAY-MEAN FC&amp;P VAL'!BM275*'[1]PERCENT ARRAY-MEAN FC&amp;P VAL'!BN275))</f>
        <v/>
      </c>
      <c r="Z275" t="str">
        <f>IF(A275="","",IF('[1]Calculation genes in KEGG path'!L273&gt;='[1]Flux and Impact'!$E$1,IF(('[1]PERCENT ARRAY-MEAN FC&amp;P VAL'!BO275*'[1]PERCENT ARRAY-MEAN FC&amp;P VAL'!BP275*'[1]PERCENT ARRAY-MEAN FC&amp;P VAL'!BQ275+ABS('[1]PERCENT ARRAY-MEAN FC&amp;P VAL'!BR275*'[1]PERCENT ARRAY-MEAN FC&amp;P VAL'!BS275*'[1]PERCENT ARRAY-MEAN FC&amp;P VAL'!BT275))&gt;0,'[1]PERCENT ARRAY-MEAN FC&amp;P VAL'!BO275*'[1]PERCENT ARRAY-MEAN FC&amp;P VAL'!BP275*'[1]PERCENT ARRAY-MEAN FC&amp;P VAL'!BQ275+ABS('[1]PERCENT ARRAY-MEAN FC&amp;P VAL'!BR275*'[1]PERCENT ARRAY-MEAN FC&amp;P VAL'!BS275*'[1]PERCENT ARRAY-MEAN FC&amp;P VAL'!BT275),""),""))</f>
        <v/>
      </c>
      <c r="AA275" s="12" t="str">
        <f>IF(Z275="","",'[1]PERCENT ARRAY-MEAN FC&amp;P VAL'!BO275*'[1]PERCENT ARRAY-MEAN FC&amp;P VAL'!BP275*'[1]PERCENT ARRAY-MEAN FC&amp;P VAL'!BQ275-ABS('[1]PERCENT ARRAY-MEAN FC&amp;P VAL'!BR275*'[1]PERCENT ARRAY-MEAN FC&amp;P VAL'!BS275*'[1]PERCENT ARRAY-MEAN FC&amp;P VAL'!BT275))</f>
        <v/>
      </c>
      <c r="AB275" t="str">
        <f>IF(A275="","",IF('[1]Calculation genes in KEGG path'!L273&gt;='[1]Flux and Impact'!$E$1,IF(('[1]PERCENT ARRAY-MEAN FC&amp;P VAL'!BU275*'[1]PERCENT ARRAY-MEAN FC&amp;P VAL'!BV275*'[1]PERCENT ARRAY-MEAN FC&amp;P VAL'!BW275+ABS('[1]PERCENT ARRAY-MEAN FC&amp;P VAL'!BX275*'[1]PERCENT ARRAY-MEAN FC&amp;P VAL'!BY275*'[1]PERCENT ARRAY-MEAN FC&amp;P VAL'!BZ275))&gt;0,'[1]PERCENT ARRAY-MEAN FC&amp;P VAL'!BU275*'[1]PERCENT ARRAY-MEAN FC&amp;P VAL'!BV275*'[1]PERCENT ARRAY-MEAN FC&amp;P VAL'!BW275+ABS('[1]PERCENT ARRAY-MEAN FC&amp;P VAL'!BX275*'[1]PERCENT ARRAY-MEAN FC&amp;P VAL'!BY275*'[1]PERCENT ARRAY-MEAN FC&amp;P VAL'!BZ275),""),""))</f>
        <v/>
      </c>
      <c r="AC275" s="12" t="str">
        <f>IF(AB275="","",'[1]PERCENT ARRAY-MEAN FC&amp;P VAL'!BU275*'[1]PERCENT ARRAY-MEAN FC&amp;P VAL'!BV275*'[1]PERCENT ARRAY-MEAN FC&amp;P VAL'!BW275-ABS('[1]PERCENT ARRAY-MEAN FC&amp;P VAL'!BX275*'[1]PERCENT ARRAY-MEAN FC&amp;P VAL'!BY275*'[1]PERCENT ARRAY-MEAN FC&amp;P VAL'!BZ275))</f>
        <v/>
      </c>
      <c r="AD275" t="str">
        <f>IF(A275="","",IF('[1]Calculation genes in KEGG path'!L273&gt;='[1]Flux and Impact'!$E$1,IF(('[1]PERCENT ARRAY-MEAN FC&amp;P VAL'!CA275*'[1]PERCENT ARRAY-MEAN FC&amp;P VAL'!CB275*'[1]PERCENT ARRAY-MEAN FC&amp;P VAL'!CC275+ABS('[1]PERCENT ARRAY-MEAN FC&amp;P VAL'!CD275*'[1]PERCENT ARRAY-MEAN FC&amp;P VAL'!CE275*'[1]PERCENT ARRAY-MEAN FC&amp;P VAL'!CF275))&gt;0,'[1]PERCENT ARRAY-MEAN FC&amp;P VAL'!CA275*'[1]PERCENT ARRAY-MEAN FC&amp;P VAL'!CB275*'[1]PERCENT ARRAY-MEAN FC&amp;P VAL'!CC275+ABS('[1]PERCENT ARRAY-MEAN FC&amp;P VAL'!CD275*'[1]PERCENT ARRAY-MEAN FC&amp;P VAL'!CE275*'[1]PERCENT ARRAY-MEAN FC&amp;P VAL'!CF275),""),""))</f>
        <v/>
      </c>
      <c r="AE275" s="12" t="str">
        <f>IF(AD275="","",'[1]PERCENT ARRAY-MEAN FC&amp;P VAL'!CA275*'[1]PERCENT ARRAY-MEAN FC&amp;P VAL'!CB275*'[1]PERCENT ARRAY-MEAN FC&amp;P VAL'!CC275-ABS('[1]PERCENT ARRAY-MEAN FC&amp;P VAL'!CD275*'[1]PERCENT ARRAY-MEAN FC&amp;P VAL'!CE275*'[1]PERCENT ARRAY-MEAN FC&amp;P VAL'!CF275))</f>
        <v/>
      </c>
      <c r="AF275" t="str">
        <f>IF(A275="","",IF('[1]Calculation genes in KEGG path'!L273&gt;='[1]Flux and Impact'!$E$1,IF(('[1]PERCENT ARRAY-MEAN FC&amp;P VAL'!CG275*'[1]PERCENT ARRAY-MEAN FC&amp;P VAL'!CH275*'[1]PERCENT ARRAY-MEAN FC&amp;P VAL'!CI275+ABS('[1]PERCENT ARRAY-MEAN FC&amp;P VAL'!CJ275*'[1]PERCENT ARRAY-MEAN FC&amp;P VAL'!CK275*'[1]PERCENT ARRAY-MEAN FC&amp;P VAL'!CL275))&gt;0,'[1]PERCENT ARRAY-MEAN FC&amp;P VAL'!CG275*'[1]PERCENT ARRAY-MEAN FC&amp;P VAL'!CH275*'[1]PERCENT ARRAY-MEAN FC&amp;P VAL'!CI275+ABS('[1]PERCENT ARRAY-MEAN FC&amp;P VAL'!CJ275*'[1]PERCENT ARRAY-MEAN FC&amp;P VAL'!CK275*'[1]PERCENT ARRAY-MEAN FC&amp;P VAL'!CL275),""),""))</f>
        <v/>
      </c>
      <c r="AG275" s="12" t="str">
        <f>IF(AF275="","",'[1]PERCENT ARRAY-MEAN FC&amp;P VAL'!CG275*'[1]PERCENT ARRAY-MEAN FC&amp;P VAL'!CH275*'[1]PERCENT ARRAY-MEAN FC&amp;P VAL'!CI275-ABS('[1]PERCENT ARRAY-MEAN FC&amp;P VAL'!CJ275*'[1]PERCENT ARRAY-MEAN FC&amp;P VAL'!CK275*'[1]PERCENT ARRAY-MEAN FC&amp;P VAL'!CL275))</f>
        <v/>
      </c>
      <c r="AH275" t="str">
        <f>IF(A275="","",IF('[1]Calculation genes in KEGG path'!L273&gt;='[1]Flux and Impact'!$E$1,IF(('[1]PERCENT ARRAY-MEAN FC&amp;P VAL'!CM275*'[1]PERCENT ARRAY-MEAN FC&amp;P VAL'!CN275*'[1]PERCENT ARRAY-MEAN FC&amp;P VAL'!CO275+ABS('[1]PERCENT ARRAY-MEAN FC&amp;P VAL'!CP275*'[1]PERCENT ARRAY-MEAN FC&amp;P VAL'!CQ275*'[1]PERCENT ARRAY-MEAN FC&amp;P VAL'!CR275))&gt;0,'[1]PERCENT ARRAY-MEAN FC&amp;P VAL'!CM275*'[1]PERCENT ARRAY-MEAN FC&amp;P VAL'!CN275*'[1]PERCENT ARRAY-MEAN FC&amp;P VAL'!CO275+ABS('[1]PERCENT ARRAY-MEAN FC&amp;P VAL'!CP275*'[1]PERCENT ARRAY-MEAN FC&amp;P VAL'!CQ275*'[1]PERCENT ARRAY-MEAN FC&amp;P VAL'!CR275),""),""))</f>
        <v/>
      </c>
      <c r="AI275" s="12" t="str">
        <f>IF(AH275="","",'[1]PERCENT ARRAY-MEAN FC&amp;P VAL'!CM275*'[1]PERCENT ARRAY-MEAN FC&amp;P VAL'!CN275*'[1]PERCENT ARRAY-MEAN FC&amp;P VAL'!CO275-ABS('[1]PERCENT ARRAY-MEAN FC&amp;P VAL'!CP275*'[1]PERCENT ARRAY-MEAN FC&amp;P VAL'!CQ275*'[1]PERCENT ARRAY-MEAN FC&amp;P VAL'!CR275))</f>
        <v/>
      </c>
      <c r="AJ275" t="str">
        <f>IF(A275="","",IF('[1]Calculation genes in KEGG path'!L273&gt;='[1]Flux and Impact'!$E$1,IF(('[1]PERCENT ARRAY-MEAN FC&amp;P VAL'!CS275*'[1]PERCENT ARRAY-MEAN FC&amp;P VAL'!CT275*'[1]PERCENT ARRAY-MEAN FC&amp;P VAL'!CU275+ABS('[1]PERCENT ARRAY-MEAN FC&amp;P VAL'!CV275*'[1]PERCENT ARRAY-MEAN FC&amp;P VAL'!CW275*'[1]PERCENT ARRAY-MEAN FC&amp;P VAL'!CX275))&gt;0,'[1]PERCENT ARRAY-MEAN FC&amp;P VAL'!CS275*'[1]PERCENT ARRAY-MEAN FC&amp;P VAL'!CT275*'[1]PERCENT ARRAY-MEAN FC&amp;P VAL'!CU275+ABS('[1]PERCENT ARRAY-MEAN FC&amp;P VAL'!CV275*'[1]PERCENT ARRAY-MEAN FC&amp;P VAL'!CW275*'[1]PERCENT ARRAY-MEAN FC&amp;P VAL'!CX275),""),""))</f>
        <v/>
      </c>
      <c r="AK275" s="12" t="str">
        <f>IF(AJ275="","",'[1]PERCENT ARRAY-MEAN FC&amp;P VAL'!CS275*'[1]PERCENT ARRAY-MEAN FC&amp;P VAL'!CT275*'[1]PERCENT ARRAY-MEAN FC&amp;P VAL'!CU275-ABS('[1]PERCENT ARRAY-MEAN FC&amp;P VAL'!CV275*'[1]PERCENT ARRAY-MEAN FC&amp;P VAL'!CW275*'[1]PERCENT ARRAY-MEAN FC&amp;P VAL'!CX275))</f>
        <v/>
      </c>
      <c r="AL275" t="str">
        <f>IF(A275="","",IF('[1]Calculation genes in KEGG path'!L273&gt;='[1]Flux and Impact'!$E$1,IF(('[1]PERCENT ARRAY-MEAN FC&amp;P VAL'!CY275*'[1]PERCENT ARRAY-MEAN FC&amp;P VAL'!CZ275*'[1]PERCENT ARRAY-MEAN FC&amp;P VAL'!DA275+ABS('[1]PERCENT ARRAY-MEAN FC&amp;P VAL'!DB275*'[1]PERCENT ARRAY-MEAN FC&amp;P VAL'!DC275*'[1]PERCENT ARRAY-MEAN FC&amp;P VAL'!DD275))&gt;0,'[1]PERCENT ARRAY-MEAN FC&amp;P VAL'!CY275*'[1]PERCENT ARRAY-MEAN FC&amp;P VAL'!CZ275*'[1]PERCENT ARRAY-MEAN FC&amp;P VAL'!DA275+ABS('[1]PERCENT ARRAY-MEAN FC&amp;P VAL'!DB275*'[1]PERCENT ARRAY-MEAN FC&amp;P VAL'!DC275*'[1]PERCENT ARRAY-MEAN FC&amp;P VAL'!DD275),""),""))</f>
        <v/>
      </c>
      <c r="AM275" s="12" t="str">
        <f>IF(AL275="","",'[1]PERCENT ARRAY-MEAN FC&amp;P VAL'!CY275*'[1]PERCENT ARRAY-MEAN FC&amp;P VAL'!CZ275*'[1]PERCENT ARRAY-MEAN FC&amp;P VAL'!DA275-ABS('[1]PERCENT ARRAY-MEAN FC&amp;P VAL'!DB275*'[1]PERCENT ARRAY-MEAN FC&amp;P VAL'!DC275*'[1]PERCENT ARRAY-MEAN FC&amp;P VAL'!DD275))</f>
        <v/>
      </c>
      <c r="AN275" t="str">
        <f>IF(A275="","",IF('[1]Calculation genes in KEGG path'!L273&gt;='[1]Flux and Impact'!$E$1,IF(('[1]PERCENT ARRAY-MEAN FC&amp;P VAL'!DE275*'[1]PERCENT ARRAY-MEAN FC&amp;P VAL'!DF275*'[1]PERCENT ARRAY-MEAN FC&amp;P VAL'!DG275+ABS('[1]PERCENT ARRAY-MEAN FC&amp;P VAL'!DH275*'[1]PERCENT ARRAY-MEAN FC&amp;P VAL'!DI275*'[1]PERCENT ARRAY-MEAN FC&amp;P VAL'!DJ275))&gt;0,'[1]PERCENT ARRAY-MEAN FC&amp;P VAL'!DE275*'[1]PERCENT ARRAY-MEAN FC&amp;P VAL'!DF275*'[1]PERCENT ARRAY-MEAN FC&amp;P VAL'!DG275+ABS('[1]PERCENT ARRAY-MEAN FC&amp;P VAL'!DH275*'[1]PERCENT ARRAY-MEAN FC&amp;P VAL'!DI275*'[1]PERCENT ARRAY-MEAN FC&amp;P VAL'!DJ275),""),""))</f>
        <v/>
      </c>
      <c r="AO275" s="12" t="str">
        <f>IF(AN275="","",'[1]PERCENT ARRAY-MEAN FC&amp;P VAL'!DE275*'[1]PERCENT ARRAY-MEAN FC&amp;P VAL'!DF275*'[1]PERCENT ARRAY-MEAN FC&amp;P VAL'!DG275-ABS('[1]PERCENT ARRAY-MEAN FC&amp;P VAL'!DH275*'[1]PERCENT ARRAY-MEAN FC&amp;P VAL'!DI275*'[1]PERCENT ARRAY-MEAN FC&amp;P VAL'!DJ275))</f>
        <v/>
      </c>
      <c r="AP275" t="str">
        <f>IF(A275="","",IF('[1]Calculation genes in KEGG path'!L273&gt;='[1]Flux and Impact'!$E$1,IF(('[1]PERCENT ARRAY-MEAN FC&amp;P VAL'!DK275*'[1]PERCENT ARRAY-MEAN FC&amp;P VAL'!DL275*'[1]PERCENT ARRAY-MEAN FC&amp;P VAL'!DM275+ABS('[1]PERCENT ARRAY-MEAN FC&amp;P VAL'!DN275*'[1]PERCENT ARRAY-MEAN FC&amp;P VAL'!DO275*'[1]PERCENT ARRAY-MEAN FC&amp;P VAL'!DP275))&gt;0,'[1]PERCENT ARRAY-MEAN FC&amp;P VAL'!DK275*'[1]PERCENT ARRAY-MEAN FC&amp;P VAL'!DL275*'[1]PERCENT ARRAY-MEAN FC&amp;P VAL'!DM275+ABS('[1]PERCENT ARRAY-MEAN FC&amp;P VAL'!DN275*'[1]PERCENT ARRAY-MEAN FC&amp;P VAL'!DO275*'[1]PERCENT ARRAY-MEAN FC&amp;P VAL'!DP275),""),""))</f>
        <v/>
      </c>
      <c r="AQ275" s="12" t="str">
        <f>IF(AP275="","",'[1]PERCENT ARRAY-MEAN FC&amp;P VAL'!DK275*'[1]PERCENT ARRAY-MEAN FC&amp;P VAL'!DL275*'[1]PERCENT ARRAY-MEAN FC&amp;P VAL'!DM275-ABS('[1]PERCENT ARRAY-MEAN FC&amp;P VAL'!DN275*'[1]PERCENT ARRAY-MEAN FC&amp;P VAL'!DO275*'[1]PERCENT ARRAY-MEAN FC&amp;P VAL'!DP275))</f>
        <v/>
      </c>
      <c r="AR275" t="str">
        <f>IF(A275="","",IF('[1]Calculation genes in KEGG path'!L273&gt;='[1]Flux and Impact'!$E$1,IF(('[1]PERCENT ARRAY-MEAN FC&amp;P VAL'!DQ275*'[1]PERCENT ARRAY-MEAN FC&amp;P VAL'!DR275*'[1]PERCENT ARRAY-MEAN FC&amp;P VAL'!DS275+ABS('[1]PERCENT ARRAY-MEAN FC&amp;P VAL'!DT275*'[1]PERCENT ARRAY-MEAN FC&amp;P VAL'!DU275*'[1]PERCENT ARRAY-MEAN FC&amp;P VAL'!DV275))&gt;0,'[1]PERCENT ARRAY-MEAN FC&amp;P VAL'!DQ275*'[1]PERCENT ARRAY-MEAN FC&amp;P VAL'!DR275*'[1]PERCENT ARRAY-MEAN FC&amp;P VAL'!DS275+ABS('[1]PERCENT ARRAY-MEAN FC&amp;P VAL'!DT275*'[1]PERCENT ARRAY-MEAN FC&amp;P VAL'!DU275*'[1]PERCENT ARRAY-MEAN FC&amp;P VAL'!DV275),""),""))</f>
        <v/>
      </c>
      <c r="AS275" s="12" t="str">
        <f>IF(AR275="","",'[1]PERCENT ARRAY-MEAN FC&amp;P VAL'!DQ275*'[1]PERCENT ARRAY-MEAN FC&amp;P VAL'!DR275*'[1]PERCENT ARRAY-MEAN FC&amp;P VAL'!DS275-ABS('[1]PERCENT ARRAY-MEAN FC&amp;P VAL'!DT275*'[1]PERCENT ARRAY-MEAN FC&amp;P VAL'!DU275*'[1]PERCENT ARRAY-MEAN FC&amp;P VAL'!DV275))</f>
        <v/>
      </c>
      <c r="AT275" s="12" t="str">
        <f t="shared" si="13"/>
        <v/>
      </c>
      <c r="AU275" s="12" t="str">
        <f t="shared" si="14"/>
        <v/>
      </c>
    </row>
    <row r="276" spans="1:47">
      <c r="A276">
        <f>'[1]Calculation genes in KEGG path'!I274</f>
        <v>0</v>
      </c>
      <c r="B276" t="e">
        <f>IF('[1]PERCENT ARRAY-MEAN FC&amp;P VAL'!A276="","",'[1]PERCENT ARRAY-MEAN FC&amp;P VAL'!A276)</f>
        <v>#N/A</v>
      </c>
      <c r="C276" t="e">
        <f>IF('[1]PERCENT ARRAY-MEAN FC&amp;P VAL'!B276="","",'[1]PERCENT ARRAY-MEAN FC&amp;P VAL'!B276)</f>
        <v>#N/A</v>
      </c>
      <c r="D276" t="e">
        <f>IF('[1]PERCENT ARRAY-MEAN FC&amp;P VAL'!C276="","",'[1]PERCENT ARRAY-MEAN FC&amp;P VAL'!C276)</f>
        <v>#N/A</v>
      </c>
      <c r="E276" s="12">
        <f t="shared" si="12"/>
        <v>0</v>
      </c>
      <c r="F276" t="str">
        <f>IF(A276="","",IF('[1]Calculation genes in KEGG path'!L274&gt;='[1]Flux and Impact'!$E$1,IF('[1]PERCENT ARRAY-MEAN FC&amp;P VAL'!G276*'[1]PERCENT ARRAY-MEAN FC&amp;P VAL'!H276*'[1]PERCENT ARRAY-MEAN FC&amp;P VAL'!I276+ABS('[1]PERCENT ARRAY-MEAN FC&amp;P VAL'!J276*'[1]PERCENT ARRAY-MEAN FC&amp;P VAL'!K276*'[1]PERCENT ARRAY-MEAN FC&amp;P VAL'!L276)&gt;0,'[1]PERCENT ARRAY-MEAN FC&amp;P VAL'!G276*'[1]PERCENT ARRAY-MEAN FC&amp;P VAL'!H276*'[1]PERCENT ARRAY-MEAN FC&amp;P VAL'!I276+ABS('[1]PERCENT ARRAY-MEAN FC&amp;P VAL'!J276*'[1]PERCENT ARRAY-MEAN FC&amp;P VAL'!K276*'[1]PERCENT ARRAY-MEAN FC&amp;P VAL'!L276),""),""))</f>
        <v/>
      </c>
      <c r="G276" s="12" t="str">
        <f>IF(F276="","",'[1]PERCENT ARRAY-MEAN FC&amp;P VAL'!G276*'[1]PERCENT ARRAY-MEAN FC&amp;P VAL'!H276*'[1]PERCENT ARRAY-MEAN FC&amp;P VAL'!I276-ABS('[1]PERCENT ARRAY-MEAN FC&amp;P VAL'!J276*'[1]PERCENT ARRAY-MEAN FC&amp;P VAL'!K276*'[1]PERCENT ARRAY-MEAN FC&amp;P VAL'!L276))</f>
        <v/>
      </c>
      <c r="H276" t="str">
        <f>IF(A276="","",IF('[1]Calculation genes in KEGG path'!L274&gt;='[1]Flux and Impact'!$E$1,IF(('[1]PERCENT ARRAY-MEAN FC&amp;P VAL'!M276*'[1]PERCENT ARRAY-MEAN FC&amp;P VAL'!N276*'[1]PERCENT ARRAY-MEAN FC&amp;P VAL'!O276+ABS('[1]PERCENT ARRAY-MEAN FC&amp;P VAL'!P276*'[1]PERCENT ARRAY-MEAN FC&amp;P VAL'!Q276*'[1]PERCENT ARRAY-MEAN FC&amp;P VAL'!R276))&gt;0,'[1]PERCENT ARRAY-MEAN FC&amp;P VAL'!M276*'[1]PERCENT ARRAY-MEAN FC&amp;P VAL'!N276*'[1]PERCENT ARRAY-MEAN FC&amp;P VAL'!O276+ABS('[1]PERCENT ARRAY-MEAN FC&amp;P VAL'!P276*'[1]PERCENT ARRAY-MEAN FC&amp;P VAL'!Q276*'[1]PERCENT ARRAY-MEAN FC&amp;P VAL'!R276),""),""))</f>
        <v/>
      </c>
      <c r="I276" s="12" t="str">
        <f>IF(H276="","",'[1]PERCENT ARRAY-MEAN FC&amp;P VAL'!M276*'[1]PERCENT ARRAY-MEAN FC&amp;P VAL'!N276*'[1]PERCENT ARRAY-MEAN FC&amp;P VAL'!O276-ABS('[1]PERCENT ARRAY-MEAN FC&amp;P VAL'!P276*'[1]PERCENT ARRAY-MEAN FC&amp;P VAL'!Q276*'[1]PERCENT ARRAY-MEAN FC&amp;P VAL'!R276))</f>
        <v/>
      </c>
      <c r="J276" t="str">
        <f>IF(A276="","",IF('[1]Calculation genes in KEGG path'!L274&gt;='[1]Flux and Impact'!$E$1,IF(('[1]PERCENT ARRAY-MEAN FC&amp;P VAL'!S276*'[1]PERCENT ARRAY-MEAN FC&amp;P VAL'!T276*'[1]PERCENT ARRAY-MEAN FC&amp;P VAL'!U276+ABS('[1]PERCENT ARRAY-MEAN FC&amp;P VAL'!V276*'[1]PERCENT ARRAY-MEAN FC&amp;P VAL'!W276*'[1]PERCENT ARRAY-MEAN FC&amp;P VAL'!X276))&gt;0,'[1]PERCENT ARRAY-MEAN FC&amp;P VAL'!S276*'[1]PERCENT ARRAY-MEAN FC&amp;P VAL'!T276*'[1]PERCENT ARRAY-MEAN FC&amp;P VAL'!U276+ABS('[1]PERCENT ARRAY-MEAN FC&amp;P VAL'!V276*'[1]PERCENT ARRAY-MEAN FC&amp;P VAL'!W276*'[1]PERCENT ARRAY-MEAN FC&amp;P VAL'!X276),""),""))</f>
        <v/>
      </c>
      <c r="K276" s="12" t="str">
        <f>IF(J276="","",'[1]PERCENT ARRAY-MEAN FC&amp;P VAL'!S276*'[1]PERCENT ARRAY-MEAN FC&amp;P VAL'!T276*'[1]PERCENT ARRAY-MEAN FC&amp;P VAL'!U276-ABS('[1]PERCENT ARRAY-MEAN FC&amp;P VAL'!V276*'[1]PERCENT ARRAY-MEAN FC&amp;P VAL'!W276*'[1]PERCENT ARRAY-MEAN FC&amp;P VAL'!X276))</f>
        <v/>
      </c>
      <c r="L276" t="str">
        <f>IF(A276="","",IF('[1]Calculation genes in KEGG path'!L274&gt;='[1]Flux and Impact'!$E$1,IF(('[1]PERCENT ARRAY-MEAN FC&amp;P VAL'!Y276*'[1]PERCENT ARRAY-MEAN FC&amp;P VAL'!Z276*'[1]PERCENT ARRAY-MEAN FC&amp;P VAL'!AA276+ABS('[1]PERCENT ARRAY-MEAN FC&amp;P VAL'!AB276*'[1]PERCENT ARRAY-MEAN FC&amp;P VAL'!AC276*'[1]PERCENT ARRAY-MEAN FC&amp;P VAL'!AD276))&gt;0,'[1]PERCENT ARRAY-MEAN FC&amp;P VAL'!Y276*'[1]PERCENT ARRAY-MEAN FC&amp;P VAL'!Z276*'[1]PERCENT ARRAY-MEAN FC&amp;P VAL'!AA276+ABS('[1]PERCENT ARRAY-MEAN FC&amp;P VAL'!AB276*'[1]PERCENT ARRAY-MEAN FC&amp;P VAL'!AC276*'[1]PERCENT ARRAY-MEAN FC&amp;P VAL'!AD276),""),""))</f>
        <v/>
      </c>
      <c r="M276" s="12" t="str">
        <f>IF(L276="","",'[1]PERCENT ARRAY-MEAN FC&amp;P VAL'!Y276*'[1]PERCENT ARRAY-MEAN FC&amp;P VAL'!Z276*'[1]PERCENT ARRAY-MEAN FC&amp;P VAL'!AA276-ABS('[1]PERCENT ARRAY-MEAN FC&amp;P VAL'!AB276*'[1]PERCENT ARRAY-MEAN FC&amp;P VAL'!AC276*'[1]PERCENT ARRAY-MEAN FC&amp;P VAL'!AD276))</f>
        <v/>
      </c>
      <c r="N276" t="str">
        <f>IF(A276="","",IF('[1]Calculation genes in KEGG path'!L274&gt;='[1]Flux and Impact'!$E$1,IF(('[1]PERCENT ARRAY-MEAN FC&amp;P VAL'!AE276*'[1]PERCENT ARRAY-MEAN FC&amp;P VAL'!AF276*'[1]PERCENT ARRAY-MEAN FC&amp;P VAL'!AG276+ABS('[1]PERCENT ARRAY-MEAN FC&amp;P VAL'!AH276*'[1]PERCENT ARRAY-MEAN FC&amp;P VAL'!AI276*'[1]PERCENT ARRAY-MEAN FC&amp;P VAL'!AJ276))&gt;0,'[1]PERCENT ARRAY-MEAN FC&amp;P VAL'!AE276*'[1]PERCENT ARRAY-MEAN FC&amp;P VAL'!AF276*'[1]PERCENT ARRAY-MEAN FC&amp;P VAL'!AG276+ABS('[1]PERCENT ARRAY-MEAN FC&amp;P VAL'!AH276*'[1]PERCENT ARRAY-MEAN FC&amp;P VAL'!AI276*'[1]PERCENT ARRAY-MEAN FC&amp;P VAL'!AJ276),""),""))</f>
        <v/>
      </c>
      <c r="O276" s="12" t="str">
        <f>IF(N276="","",'[1]PERCENT ARRAY-MEAN FC&amp;P VAL'!AE276*'[1]PERCENT ARRAY-MEAN FC&amp;P VAL'!AF276*'[1]PERCENT ARRAY-MEAN FC&amp;P VAL'!AG276-ABS('[1]PERCENT ARRAY-MEAN FC&amp;P VAL'!AH276*'[1]PERCENT ARRAY-MEAN FC&amp;P VAL'!AI276*'[1]PERCENT ARRAY-MEAN FC&amp;P VAL'!AJ276))</f>
        <v/>
      </c>
      <c r="P276" t="str">
        <f>IF(A276="","",IF('[1]Calculation genes in KEGG path'!L274&gt;='[1]Flux and Impact'!$E$1,IF(('[1]PERCENT ARRAY-MEAN FC&amp;P VAL'!AK276*'[1]PERCENT ARRAY-MEAN FC&amp;P VAL'!AL276*'[1]PERCENT ARRAY-MEAN FC&amp;P VAL'!AM276+ABS('[1]PERCENT ARRAY-MEAN FC&amp;P VAL'!AN276*'[1]PERCENT ARRAY-MEAN FC&amp;P VAL'!AO276*'[1]PERCENT ARRAY-MEAN FC&amp;P VAL'!AP276))&gt;0,'[1]PERCENT ARRAY-MEAN FC&amp;P VAL'!AK276*'[1]PERCENT ARRAY-MEAN FC&amp;P VAL'!AL276*'[1]PERCENT ARRAY-MEAN FC&amp;P VAL'!AM276+ABS('[1]PERCENT ARRAY-MEAN FC&amp;P VAL'!AN276*'[1]PERCENT ARRAY-MEAN FC&amp;P VAL'!AO276*'[1]PERCENT ARRAY-MEAN FC&amp;P VAL'!AP276),""),""))</f>
        <v/>
      </c>
      <c r="Q276" s="12" t="str">
        <f>IF(P276="","",'[1]PERCENT ARRAY-MEAN FC&amp;P VAL'!AK276*'[1]PERCENT ARRAY-MEAN FC&amp;P VAL'!AL276*'[1]PERCENT ARRAY-MEAN FC&amp;P VAL'!AM276-ABS('[1]PERCENT ARRAY-MEAN FC&amp;P VAL'!AN276*'[1]PERCENT ARRAY-MEAN FC&amp;P VAL'!AO276*'[1]PERCENT ARRAY-MEAN FC&amp;P VAL'!AP276))</f>
        <v/>
      </c>
      <c r="R276" t="str">
        <f>IF(A276="","",IF('[1]Calculation genes in KEGG path'!L274&gt;='[1]Flux and Impact'!$E$1,IF(('[1]PERCENT ARRAY-MEAN FC&amp;P VAL'!AQ276*'[1]PERCENT ARRAY-MEAN FC&amp;P VAL'!AR276*'[1]PERCENT ARRAY-MEAN FC&amp;P VAL'!AS276+ABS('[1]PERCENT ARRAY-MEAN FC&amp;P VAL'!AT276*'[1]PERCENT ARRAY-MEAN FC&amp;P VAL'!AU276*'[1]PERCENT ARRAY-MEAN FC&amp;P VAL'!AV276))&gt;0,'[1]PERCENT ARRAY-MEAN FC&amp;P VAL'!AQ276*'[1]PERCENT ARRAY-MEAN FC&amp;P VAL'!AR276*'[1]PERCENT ARRAY-MEAN FC&amp;P VAL'!AS276+ABS('[1]PERCENT ARRAY-MEAN FC&amp;P VAL'!AT276*'[1]PERCENT ARRAY-MEAN FC&amp;P VAL'!AU276*'[1]PERCENT ARRAY-MEAN FC&amp;P VAL'!AV276),""),""))</f>
        <v/>
      </c>
      <c r="S276" s="12" t="str">
        <f>IF(R276="","",'[1]PERCENT ARRAY-MEAN FC&amp;P VAL'!AQ276*'[1]PERCENT ARRAY-MEAN FC&amp;P VAL'!AR276*'[1]PERCENT ARRAY-MEAN FC&amp;P VAL'!AS276-ABS('[1]PERCENT ARRAY-MEAN FC&amp;P VAL'!AT276*'[1]PERCENT ARRAY-MEAN FC&amp;P VAL'!AU276*'[1]PERCENT ARRAY-MEAN FC&amp;P VAL'!AV276))</f>
        <v/>
      </c>
      <c r="T276" t="str">
        <f>IF(A276="","",IF('[1]Calculation genes in KEGG path'!L274&gt;='[1]Flux and Impact'!$E$1,IF(('[1]PERCENT ARRAY-MEAN FC&amp;P VAL'!AW276*'[1]PERCENT ARRAY-MEAN FC&amp;P VAL'!AX276*'[1]PERCENT ARRAY-MEAN FC&amp;P VAL'!AY276+ABS('[1]PERCENT ARRAY-MEAN FC&amp;P VAL'!AZ276*'[1]PERCENT ARRAY-MEAN FC&amp;P VAL'!BA276*'[1]PERCENT ARRAY-MEAN FC&amp;P VAL'!BB276))&gt;0,'[1]PERCENT ARRAY-MEAN FC&amp;P VAL'!AW276*'[1]PERCENT ARRAY-MEAN FC&amp;P VAL'!AX276*'[1]PERCENT ARRAY-MEAN FC&amp;P VAL'!AY276+ABS('[1]PERCENT ARRAY-MEAN FC&amp;P VAL'!AZ276*'[1]PERCENT ARRAY-MEAN FC&amp;P VAL'!BA276*'[1]PERCENT ARRAY-MEAN FC&amp;P VAL'!BB276),""),""))</f>
        <v/>
      </c>
      <c r="U276" s="12" t="str">
        <f>IF(T276="","",'[1]PERCENT ARRAY-MEAN FC&amp;P VAL'!AW276*'[1]PERCENT ARRAY-MEAN FC&amp;P VAL'!AX276*'[1]PERCENT ARRAY-MEAN FC&amp;P VAL'!AY276-ABS('[1]PERCENT ARRAY-MEAN FC&amp;P VAL'!AZ276*'[1]PERCENT ARRAY-MEAN FC&amp;P VAL'!BA276*'[1]PERCENT ARRAY-MEAN FC&amp;P VAL'!BB276))</f>
        <v/>
      </c>
      <c r="V276" t="str">
        <f>IF(A276="","",IF('[1]Calculation genes in KEGG path'!L274&gt;='[1]Flux and Impact'!$E$1,IF(('[1]PERCENT ARRAY-MEAN FC&amp;P VAL'!BC276*'[1]PERCENT ARRAY-MEAN FC&amp;P VAL'!BD276*'[1]PERCENT ARRAY-MEAN FC&amp;P VAL'!BE276+ABS('[1]PERCENT ARRAY-MEAN FC&amp;P VAL'!BF276*'[1]PERCENT ARRAY-MEAN FC&amp;P VAL'!BG276*'[1]PERCENT ARRAY-MEAN FC&amp;P VAL'!BH276))&gt;0,'[1]PERCENT ARRAY-MEAN FC&amp;P VAL'!BC276*'[1]PERCENT ARRAY-MEAN FC&amp;P VAL'!BD276*'[1]PERCENT ARRAY-MEAN FC&amp;P VAL'!BE276+ABS('[1]PERCENT ARRAY-MEAN FC&amp;P VAL'!BF276*'[1]PERCENT ARRAY-MEAN FC&amp;P VAL'!BG276*'[1]PERCENT ARRAY-MEAN FC&amp;P VAL'!BH276),""),""))</f>
        <v/>
      </c>
      <c r="W276" s="12" t="str">
        <f>IF(V276="","",'[1]PERCENT ARRAY-MEAN FC&amp;P VAL'!BC276*'[1]PERCENT ARRAY-MEAN FC&amp;P VAL'!BD276*'[1]PERCENT ARRAY-MEAN FC&amp;P VAL'!BE276-ABS('[1]PERCENT ARRAY-MEAN FC&amp;P VAL'!BF276*'[1]PERCENT ARRAY-MEAN FC&amp;P VAL'!BG276*'[1]PERCENT ARRAY-MEAN FC&amp;P VAL'!BH276))</f>
        <v/>
      </c>
      <c r="X276" t="str">
        <f>IF(A276="","",IF('[1]Calculation genes in KEGG path'!L274&gt;='[1]Flux and Impact'!$E$1,IF(('[1]PERCENT ARRAY-MEAN FC&amp;P VAL'!BI276*'[1]PERCENT ARRAY-MEAN FC&amp;P VAL'!BJ276*'[1]PERCENT ARRAY-MEAN FC&amp;P VAL'!BK276+ABS('[1]PERCENT ARRAY-MEAN FC&amp;P VAL'!BL276*'[1]PERCENT ARRAY-MEAN FC&amp;P VAL'!BM276*'[1]PERCENT ARRAY-MEAN FC&amp;P VAL'!BN276))&gt;0,'[1]PERCENT ARRAY-MEAN FC&amp;P VAL'!BI276*'[1]PERCENT ARRAY-MEAN FC&amp;P VAL'!BJ276*'[1]PERCENT ARRAY-MEAN FC&amp;P VAL'!BK276+ABS('[1]PERCENT ARRAY-MEAN FC&amp;P VAL'!BL276*'[1]PERCENT ARRAY-MEAN FC&amp;P VAL'!BM276*'[1]PERCENT ARRAY-MEAN FC&amp;P VAL'!BN276),""),""))</f>
        <v/>
      </c>
      <c r="Y276" s="12" t="str">
        <f>IF(X276="","",'[1]PERCENT ARRAY-MEAN FC&amp;P VAL'!BI276*'[1]PERCENT ARRAY-MEAN FC&amp;P VAL'!BJ276*'[1]PERCENT ARRAY-MEAN FC&amp;P VAL'!BK276-ABS('[1]PERCENT ARRAY-MEAN FC&amp;P VAL'!BL276*'[1]PERCENT ARRAY-MEAN FC&amp;P VAL'!BM276*'[1]PERCENT ARRAY-MEAN FC&amp;P VAL'!BN276))</f>
        <v/>
      </c>
      <c r="Z276" t="str">
        <f>IF(A276="","",IF('[1]Calculation genes in KEGG path'!L274&gt;='[1]Flux and Impact'!$E$1,IF(('[1]PERCENT ARRAY-MEAN FC&amp;P VAL'!BO276*'[1]PERCENT ARRAY-MEAN FC&amp;P VAL'!BP276*'[1]PERCENT ARRAY-MEAN FC&amp;P VAL'!BQ276+ABS('[1]PERCENT ARRAY-MEAN FC&amp;P VAL'!BR276*'[1]PERCENT ARRAY-MEAN FC&amp;P VAL'!BS276*'[1]PERCENT ARRAY-MEAN FC&amp;P VAL'!BT276))&gt;0,'[1]PERCENT ARRAY-MEAN FC&amp;P VAL'!BO276*'[1]PERCENT ARRAY-MEAN FC&amp;P VAL'!BP276*'[1]PERCENT ARRAY-MEAN FC&amp;P VAL'!BQ276+ABS('[1]PERCENT ARRAY-MEAN FC&amp;P VAL'!BR276*'[1]PERCENT ARRAY-MEAN FC&amp;P VAL'!BS276*'[1]PERCENT ARRAY-MEAN FC&amp;P VAL'!BT276),""),""))</f>
        <v/>
      </c>
      <c r="AA276" s="12" t="str">
        <f>IF(Z276="","",'[1]PERCENT ARRAY-MEAN FC&amp;P VAL'!BO276*'[1]PERCENT ARRAY-MEAN FC&amp;P VAL'!BP276*'[1]PERCENT ARRAY-MEAN FC&amp;P VAL'!BQ276-ABS('[1]PERCENT ARRAY-MEAN FC&amp;P VAL'!BR276*'[1]PERCENT ARRAY-MEAN FC&amp;P VAL'!BS276*'[1]PERCENT ARRAY-MEAN FC&amp;P VAL'!BT276))</f>
        <v/>
      </c>
      <c r="AB276" t="str">
        <f>IF(A276="","",IF('[1]Calculation genes in KEGG path'!L274&gt;='[1]Flux and Impact'!$E$1,IF(('[1]PERCENT ARRAY-MEAN FC&amp;P VAL'!BU276*'[1]PERCENT ARRAY-MEAN FC&amp;P VAL'!BV276*'[1]PERCENT ARRAY-MEAN FC&amp;P VAL'!BW276+ABS('[1]PERCENT ARRAY-MEAN FC&amp;P VAL'!BX276*'[1]PERCENT ARRAY-MEAN FC&amp;P VAL'!BY276*'[1]PERCENT ARRAY-MEAN FC&amp;P VAL'!BZ276))&gt;0,'[1]PERCENT ARRAY-MEAN FC&amp;P VAL'!BU276*'[1]PERCENT ARRAY-MEAN FC&amp;P VAL'!BV276*'[1]PERCENT ARRAY-MEAN FC&amp;P VAL'!BW276+ABS('[1]PERCENT ARRAY-MEAN FC&amp;P VAL'!BX276*'[1]PERCENT ARRAY-MEAN FC&amp;P VAL'!BY276*'[1]PERCENT ARRAY-MEAN FC&amp;P VAL'!BZ276),""),""))</f>
        <v/>
      </c>
      <c r="AC276" s="12" t="str">
        <f>IF(AB276="","",'[1]PERCENT ARRAY-MEAN FC&amp;P VAL'!BU276*'[1]PERCENT ARRAY-MEAN FC&amp;P VAL'!BV276*'[1]PERCENT ARRAY-MEAN FC&amp;P VAL'!BW276-ABS('[1]PERCENT ARRAY-MEAN FC&amp;P VAL'!BX276*'[1]PERCENT ARRAY-MEAN FC&amp;P VAL'!BY276*'[1]PERCENT ARRAY-MEAN FC&amp;P VAL'!BZ276))</f>
        <v/>
      </c>
      <c r="AD276" t="str">
        <f>IF(A276="","",IF('[1]Calculation genes in KEGG path'!L274&gt;='[1]Flux and Impact'!$E$1,IF(('[1]PERCENT ARRAY-MEAN FC&amp;P VAL'!CA276*'[1]PERCENT ARRAY-MEAN FC&amp;P VAL'!CB276*'[1]PERCENT ARRAY-MEAN FC&amp;P VAL'!CC276+ABS('[1]PERCENT ARRAY-MEAN FC&amp;P VAL'!CD276*'[1]PERCENT ARRAY-MEAN FC&amp;P VAL'!CE276*'[1]PERCENT ARRAY-MEAN FC&amp;P VAL'!CF276))&gt;0,'[1]PERCENT ARRAY-MEAN FC&amp;P VAL'!CA276*'[1]PERCENT ARRAY-MEAN FC&amp;P VAL'!CB276*'[1]PERCENT ARRAY-MEAN FC&amp;P VAL'!CC276+ABS('[1]PERCENT ARRAY-MEAN FC&amp;P VAL'!CD276*'[1]PERCENT ARRAY-MEAN FC&amp;P VAL'!CE276*'[1]PERCENT ARRAY-MEAN FC&amp;P VAL'!CF276),""),""))</f>
        <v/>
      </c>
      <c r="AE276" s="12" t="str">
        <f>IF(AD276="","",'[1]PERCENT ARRAY-MEAN FC&amp;P VAL'!CA276*'[1]PERCENT ARRAY-MEAN FC&amp;P VAL'!CB276*'[1]PERCENT ARRAY-MEAN FC&amp;P VAL'!CC276-ABS('[1]PERCENT ARRAY-MEAN FC&amp;P VAL'!CD276*'[1]PERCENT ARRAY-MEAN FC&amp;P VAL'!CE276*'[1]PERCENT ARRAY-MEAN FC&amp;P VAL'!CF276))</f>
        <v/>
      </c>
      <c r="AF276" t="str">
        <f>IF(A276="","",IF('[1]Calculation genes in KEGG path'!L274&gt;='[1]Flux and Impact'!$E$1,IF(('[1]PERCENT ARRAY-MEAN FC&amp;P VAL'!CG276*'[1]PERCENT ARRAY-MEAN FC&amp;P VAL'!CH276*'[1]PERCENT ARRAY-MEAN FC&amp;P VAL'!CI276+ABS('[1]PERCENT ARRAY-MEAN FC&amp;P VAL'!CJ276*'[1]PERCENT ARRAY-MEAN FC&amp;P VAL'!CK276*'[1]PERCENT ARRAY-MEAN FC&amp;P VAL'!CL276))&gt;0,'[1]PERCENT ARRAY-MEAN FC&amp;P VAL'!CG276*'[1]PERCENT ARRAY-MEAN FC&amp;P VAL'!CH276*'[1]PERCENT ARRAY-MEAN FC&amp;P VAL'!CI276+ABS('[1]PERCENT ARRAY-MEAN FC&amp;P VAL'!CJ276*'[1]PERCENT ARRAY-MEAN FC&amp;P VAL'!CK276*'[1]PERCENT ARRAY-MEAN FC&amp;P VAL'!CL276),""),""))</f>
        <v/>
      </c>
      <c r="AG276" s="12" t="str">
        <f>IF(AF276="","",'[1]PERCENT ARRAY-MEAN FC&amp;P VAL'!CG276*'[1]PERCENT ARRAY-MEAN FC&amp;P VAL'!CH276*'[1]PERCENT ARRAY-MEAN FC&amp;P VAL'!CI276-ABS('[1]PERCENT ARRAY-MEAN FC&amp;P VAL'!CJ276*'[1]PERCENT ARRAY-MEAN FC&amp;P VAL'!CK276*'[1]PERCENT ARRAY-MEAN FC&amp;P VAL'!CL276))</f>
        <v/>
      </c>
      <c r="AH276" t="str">
        <f>IF(A276="","",IF('[1]Calculation genes in KEGG path'!L274&gt;='[1]Flux and Impact'!$E$1,IF(('[1]PERCENT ARRAY-MEAN FC&amp;P VAL'!CM276*'[1]PERCENT ARRAY-MEAN FC&amp;P VAL'!CN276*'[1]PERCENT ARRAY-MEAN FC&amp;P VAL'!CO276+ABS('[1]PERCENT ARRAY-MEAN FC&amp;P VAL'!CP276*'[1]PERCENT ARRAY-MEAN FC&amp;P VAL'!CQ276*'[1]PERCENT ARRAY-MEAN FC&amp;P VAL'!CR276))&gt;0,'[1]PERCENT ARRAY-MEAN FC&amp;P VAL'!CM276*'[1]PERCENT ARRAY-MEAN FC&amp;P VAL'!CN276*'[1]PERCENT ARRAY-MEAN FC&amp;P VAL'!CO276+ABS('[1]PERCENT ARRAY-MEAN FC&amp;P VAL'!CP276*'[1]PERCENT ARRAY-MEAN FC&amp;P VAL'!CQ276*'[1]PERCENT ARRAY-MEAN FC&amp;P VAL'!CR276),""),""))</f>
        <v/>
      </c>
      <c r="AI276" s="12" t="str">
        <f>IF(AH276="","",'[1]PERCENT ARRAY-MEAN FC&amp;P VAL'!CM276*'[1]PERCENT ARRAY-MEAN FC&amp;P VAL'!CN276*'[1]PERCENT ARRAY-MEAN FC&amp;P VAL'!CO276-ABS('[1]PERCENT ARRAY-MEAN FC&amp;P VAL'!CP276*'[1]PERCENT ARRAY-MEAN FC&amp;P VAL'!CQ276*'[1]PERCENT ARRAY-MEAN FC&amp;P VAL'!CR276))</f>
        <v/>
      </c>
      <c r="AJ276" t="str">
        <f>IF(A276="","",IF('[1]Calculation genes in KEGG path'!L274&gt;='[1]Flux and Impact'!$E$1,IF(('[1]PERCENT ARRAY-MEAN FC&amp;P VAL'!CS276*'[1]PERCENT ARRAY-MEAN FC&amp;P VAL'!CT276*'[1]PERCENT ARRAY-MEAN FC&amp;P VAL'!CU276+ABS('[1]PERCENT ARRAY-MEAN FC&amp;P VAL'!CV276*'[1]PERCENT ARRAY-MEAN FC&amp;P VAL'!CW276*'[1]PERCENT ARRAY-MEAN FC&amp;P VAL'!CX276))&gt;0,'[1]PERCENT ARRAY-MEAN FC&amp;P VAL'!CS276*'[1]PERCENT ARRAY-MEAN FC&amp;P VAL'!CT276*'[1]PERCENT ARRAY-MEAN FC&amp;P VAL'!CU276+ABS('[1]PERCENT ARRAY-MEAN FC&amp;P VAL'!CV276*'[1]PERCENT ARRAY-MEAN FC&amp;P VAL'!CW276*'[1]PERCENT ARRAY-MEAN FC&amp;P VAL'!CX276),""),""))</f>
        <v/>
      </c>
      <c r="AK276" s="12" t="str">
        <f>IF(AJ276="","",'[1]PERCENT ARRAY-MEAN FC&amp;P VAL'!CS276*'[1]PERCENT ARRAY-MEAN FC&amp;P VAL'!CT276*'[1]PERCENT ARRAY-MEAN FC&amp;P VAL'!CU276-ABS('[1]PERCENT ARRAY-MEAN FC&amp;P VAL'!CV276*'[1]PERCENT ARRAY-MEAN FC&amp;P VAL'!CW276*'[1]PERCENT ARRAY-MEAN FC&amp;P VAL'!CX276))</f>
        <v/>
      </c>
      <c r="AL276" t="str">
        <f>IF(A276="","",IF('[1]Calculation genes in KEGG path'!L274&gt;='[1]Flux and Impact'!$E$1,IF(('[1]PERCENT ARRAY-MEAN FC&amp;P VAL'!CY276*'[1]PERCENT ARRAY-MEAN FC&amp;P VAL'!CZ276*'[1]PERCENT ARRAY-MEAN FC&amp;P VAL'!DA276+ABS('[1]PERCENT ARRAY-MEAN FC&amp;P VAL'!DB276*'[1]PERCENT ARRAY-MEAN FC&amp;P VAL'!DC276*'[1]PERCENT ARRAY-MEAN FC&amp;P VAL'!DD276))&gt;0,'[1]PERCENT ARRAY-MEAN FC&amp;P VAL'!CY276*'[1]PERCENT ARRAY-MEAN FC&amp;P VAL'!CZ276*'[1]PERCENT ARRAY-MEAN FC&amp;P VAL'!DA276+ABS('[1]PERCENT ARRAY-MEAN FC&amp;P VAL'!DB276*'[1]PERCENT ARRAY-MEAN FC&amp;P VAL'!DC276*'[1]PERCENT ARRAY-MEAN FC&amp;P VAL'!DD276),""),""))</f>
        <v/>
      </c>
      <c r="AM276" s="12" t="str">
        <f>IF(AL276="","",'[1]PERCENT ARRAY-MEAN FC&amp;P VAL'!CY276*'[1]PERCENT ARRAY-MEAN FC&amp;P VAL'!CZ276*'[1]PERCENT ARRAY-MEAN FC&amp;P VAL'!DA276-ABS('[1]PERCENT ARRAY-MEAN FC&amp;P VAL'!DB276*'[1]PERCENT ARRAY-MEAN FC&amp;P VAL'!DC276*'[1]PERCENT ARRAY-MEAN FC&amp;P VAL'!DD276))</f>
        <v/>
      </c>
      <c r="AN276" t="str">
        <f>IF(A276="","",IF('[1]Calculation genes in KEGG path'!L274&gt;='[1]Flux and Impact'!$E$1,IF(('[1]PERCENT ARRAY-MEAN FC&amp;P VAL'!DE276*'[1]PERCENT ARRAY-MEAN FC&amp;P VAL'!DF276*'[1]PERCENT ARRAY-MEAN FC&amp;P VAL'!DG276+ABS('[1]PERCENT ARRAY-MEAN FC&amp;P VAL'!DH276*'[1]PERCENT ARRAY-MEAN FC&amp;P VAL'!DI276*'[1]PERCENT ARRAY-MEAN FC&amp;P VAL'!DJ276))&gt;0,'[1]PERCENT ARRAY-MEAN FC&amp;P VAL'!DE276*'[1]PERCENT ARRAY-MEAN FC&amp;P VAL'!DF276*'[1]PERCENT ARRAY-MEAN FC&amp;P VAL'!DG276+ABS('[1]PERCENT ARRAY-MEAN FC&amp;P VAL'!DH276*'[1]PERCENT ARRAY-MEAN FC&amp;P VAL'!DI276*'[1]PERCENT ARRAY-MEAN FC&amp;P VAL'!DJ276),""),""))</f>
        <v/>
      </c>
      <c r="AO276" s="12" t="str">
        <f>IF(AN276="","",'[1]PERCENT ARRAY-MEAN FC&amp;P VAL'!DE276*'[1]PERCENT ARRAY-MEAN FC&amp;P VAL'!DF276*'[1]PERCENT ARRAY-MEAN FC&amp;P VAL'!DG276-ABS('[1]PERCENT ARRAY-MEAN FC&amp;P VAL'!DH276*'[1]PERCENT ARRAY-MEAN FC&amp;P VAL'!DI276*'[1]PERCENT ARRAY-MEAN FC&amp;P VAL'!DJ276))</f>
        <v/>
      </c>
      <c r="AP276" t="str">
        <f>IF(A276="","",IF('[1]Calculation genes in KEGG path'!L274&gt;='[1]Flux and Impact'!$E$1,IF(('[1]PERCENT ARRAY-MEAN FC&amp;P VAL'!DK276*'[1]PERCENT ARRAY-MEAN FC&amp;P VAL'!DL276*'[1]PERCENT ARRAY-MEAN FC&amp;P VAL'!DM276+ABS('[1]PERCENT ARRAY-MEAN FC&amp;P VAL'!DN276*'[1]PERCENT ARRAY-MEAN FC&amp;P VAL'!DO276*'[1]PERCENT ARRAY-MEAN FC&amp;P VAL'!DP276))&gt;0,'[1]PERCENT ARRAY-MEAN FC&amp;P VAL'!DK276*'[1]PERCENT ARRAY-MEAN FC&amp;P VAL'!DL276*'[1]PERCENT ARRAY-MEAN FC&amp;P VAL'!DM276+ABS('[1]PERCENT ARRAY-MEAN FC&amp;P VAL'!DN276*'[1]PERCENT ARRAY-MEAN FC&amp;P VAL'!DO276*'[1]PERCENT ARRAY-MEAN FC&amp;P VAL'!DP276),""),""))</f>
        <v/>
      </c>
      <c r="AQ276" s="12" t="str">
        <f>IF(AP276="","",'[1]PERCENT ARRAY-MEAN FC&amp;P VAL'!DK276*'[1]PERCENT ARRAY-MEAN FC&amp;P VAL'!DL276*'[1]PERCENT ARRAY-MEAN FC&amp;P VAL'!DM276-ABS('[1]PERCENT ARRAY-MEAN FC&amp;P VAL'!DN276*'[1]PERCENT ARRAY-MEAN FC&amp;P VAL'!DO276*'[1]PERCENT ARRAY-MEAN FC&amp;P VAL'!DP276))</f>
        <v/>
      </c>
      <c r="AR276" t="str">
        <f>IF(A276="","",IF('[1]Calculation genes in KEGG path'!L274&gt;='[1]Flux and Impact'!$E$1,IF(('[1]PERCENT ARRAY-MEAN FC&amp;P VAL'!DQ276*'[1]PERCENT ARRAY-MEAN FC&amp;P VAL'!DR276*'[1]PERCENT ARRAY-MEAN FC&amp;P VAL'!DS276+ABS('[1]PERCENT ARRAY-MEAN FC&amp;P VAL'!DT276*'[1]PERCENT ARRAY-MEAN FC&amp;P VAL'!DU276*'[1]PERCENT ARRAY-MEAN FC&amp;P VAL'!DV276))&gt;0,'[1]PERCENT ARRAY-MEAN FC&amp;P VAL'!DQ276*'[1]PERCENT ARRAY-MEAN FC&amp;P VAL'!DR276*'[1]PERCENT ARRAY-MEAN FC&amp;P VAL'!DS276+ABS('[1]PERCENT ARRAY-MEAN FC&amp;P VAL'!DT276*'[1]PERCENT ARRAY-MEAN FC&amp;P VAL'!DU276*'[1]PERCENT ARRAY-MEAN FC&amp;P VAL'!DV276),""),""))</f>
        <v/>
      </c>
      <c r="AS276" s="12" t="str">
        <f>IF(AR276="","",'[1]PERCENT ARRAY-MEAN FC&amp;P VAL'!DQ276*'[1]PERCENT ARRAY-MEAN FC&amp;P VAL'!DR276*'[1]PERCENT ARRAY-MEAN FC&amp;P VAL'!DS276-ABS('[1]PERCENT ARRAY-MEAN FC&amp;P VAL'!DT276*'[1]PERCENT ARRAY-MEAN FC&amp;P VAL'!DU276*'[1]PERCENT ARRAY-MEAN FC&amp;P VAL'!DV276))</f>
        <v/>
      </c>
      <c r="AT276" s="12" t="str">
        <f t="shared" si="13"/>
        <v/>
      </c>
      <c r="AU276" s="12" t="str">
        <f t="shared" si="14"/>
        <v/>
      </c>
    </row>
    <row r="277" spans="1:47">
      <c r="A277">
        <f>'[1]Calculation genes in KEGG path'!I275</f>
        <v>0</v>
      </c>
      <c r="B277" t="e">
        <f>IF('[1]PERCENT ARRAY-MEAN FC&amp;P VAL'!A277="","",'[1]PERCENT ARRAY-MEAN FC&amp;P VAL'!A277)</f>
        <v>#N/A</v>
      </c>
      <c r="C277" t="e">
        <f>IF('[1]PERCENT ARRAY-MEAN FC&amp;P VAL'!B277="","",'[1]PERCENT ARRAY-MEAN FC&amp;P VAL'!B277)</f>
        <v>#N/A</v>
      </c>
      <c r="D277" t="e">
        <f>IF('[1]PERCENT ARRAY-MEAN FC&amp;P VAL'!C277="","",'[1]PERCENT ARRAY-MEAN FC&amp;P VAL'!C277)</f>
        <v>#N/A</v>
      </c>
      <c r="E277" s="12">
        <f t="shared" si="12"/>
        <v>0</v>
      </c>
      <c r="F277" t="str">
        <f>IF(A277="","",IF('[1]Calculation genes in KEGG path'!L275&gt;='[1]Flux and Impact'!$E$1,IF('[1]PERCENT ARRAY-MEAN FC&amp;P VAL'!G277*'[1]PERCENT ARRAY-MEAN FC&amp;P VAL'!H277*'[1]PERCENT ARRAY-MEAN FC&amp;P VAL'!I277+ABS('[1]PERCENT ARRAY-MEAN FC&amp;P VAL'!J277*'[1]PERCENT ARRAY-MEAN FC&amp;P VAL'!K277*'[1]PERCENT ARRAY-MEAN FC&amp;P VAL'!L277)&gt;0,'[1]PERCENT ARRAY-MEAN FC&amp;P VAL'!G277*'[1]PERCENT ARRAY-MEAN FC&amp;P VAL'!H277*'[1]PERCENT ARRAY-MEAN FC&amp;P VAL'!I277+ABS('[1]PERCENT ARRAY-MEAN FC&amp;P VAL'!J277*'[1]PERCENT ARRAY-MEAN FC&amp;P VAL'!K277*'[1]PERCENT ARRAY-MEAN FC&amp;P VAL'!L277),""),""))</f>
        <v/>
      </c>
      <c r="G277" s="12" t="str">
        <f>IF(F277="","",'[1]PERCENT ARRAY-MEAN FC&amp;P VAL'!G277*'[1]PERCENT ARRAY-MEAN FC&amp;P VAL'!H277*'[1]PERCENT ARRAY-MEAN FC&amp;P VAL'!I277-ABS('[1]PERCENT ARRAY-MEAN FC&amp;P VAL'!J277*'[1]PERCENT ARRAY-MEAN FC&amp;P VAL'!K277*'[1]PERCENT ARRAY-MEAN FC&amp;P VAL'!L277))</f>
        <v/>
      </c>
      <c r="H277" t="str">
        <f>IF(A277="","",IF('[1]Calculation genes in KEGG path'!L275&gt;='[1]Flux and Impact'!$E$1,IF(('[1]PERCENT ARRAY-MEAN FC&amp;P VAL'!M277*'[1]PERCENT ARRAY-MEAN FC&amp;P VAL'!N277*'[1]PERCENT ARRAY-MEAN FC&amp;P VAL'!O277+ABS('[1]PERCENT ARRAY-MEAN FC&amp;P VAL'!P277*'[1]PERCENT ARRAY-MEAN FC&amp;P VAL'!Q277*'[1]PERCENT ARRAY-MEAN FC&amp;P VAL'!R277))&gt;0,'[1]PERCENT ARRAY-MEAN FC&amp;P VAL'!M277*'[1]PERCENT ARRAY-MEAN FC&amp;P VAL'!N277*'[1]PERCENT ARRAY-MEAN FC&amp;P VAL'!O277+ABS('[1]PERCENT ARRAY-MEAN FC&amp;P VAL'!P277*'[1]PERCENT ARRAY-MEAN FC&amp;P VAL'!Q277*'[1]PERCENT ARRAY-MEAN FC&amp;P VAL'!R277),""),""))</f>
        <v/>
      </c>
      <c r="I277" s="12" t="str">
        <f>IF(H277="","",'[1]PERCENT ARRAY-MEAN FC&amp;P VAL'!M277*'[1]PERCENT ARRAY-MEAN FC&amp;P VAL'!N277*'[1]PERCENT ARRAY-MEAN FC&amp;P VAL'!O277-ABS('[1]PERCENT ARRAY-MEAN FC&amp;P VAL'!P277*'[1]PERCENT ARRAY-MEAN FC&amp;P VAL'!Q277*'[1]PERCENT ARRAY-MEAN FC&amp;P VAL'!R277))</f>
        <v/>
      </c>
      <c r="J277" t="str">
        <f>IF(A277="","",IF('[1]Calculation genes in KEGG path'!L275&gt;='[1]Flux and Impact'!$E$1,IF(('[1]PERCENT ARRAY-MEAN FC&amp;P VAL'!S277*'[1]PERCENT ARRAY-MEAN FC&amp;P VAL'!T277*'[1]PERCENT ARRAY-MEAN FC&amp;P VAL'!U277+ABS('[1]PERCENT ARRAY-MEAN FC&amp;P VAL'!V277*'[1]PERCENT ARRAY-MEAN FC&amp;P VAL'!W277*'[1]PERCENT ARRAY-MEAN FC&amp;P VAL'!X277))&gt;0,'[1]PERCENT ARRAY-MEAN FC&amp;P VAL'!S277*'[1]PERCENT ARRAY-MEAN FC&amp;P VAL'!T277*'[1]PERCENT ARRAY-MEAN FC&amp;P VAL'!U277+ABS('[1]PERCENT ARRAY-MEAN FC&amp;P VAL'!V277*'[1]PERCENT ARRAY-MEAN FC&amp;P VAL'!W277*'[1]PERCENT ARRAY-MEAN FC&amp;P VAL'!X277),""),""))</f>
        <v/>
      </c>
      <c r="K277" s="12" t="str">
        <f>IF(J277="","",'[1]PERCENT ARRAY-MEAN FC&amp;P VAL'!S277*'[1]PERCENT ARRAY-MEAN FC&amp;P VAL'!T277*'[1]PERCENT ARRAY-MEAN FC&amp;P VAL'!U277-ABS('[1]PERCENT ARRAY-MEAN FC&amp;P VAL'!V277*'[1]PERCENT ARRAY-MEAN FC&amp;P VAL'!W277*'[1]PERCENT ARRAY-MEAN FC&amp;P VAL'!X277))</f>
        <v/>
      </c>
      <c r="L277" t="str">
        <f>IF(A277="","",IF('[1]Calculation genes in KEGG path'!L275&gt;='[1]Flux and Impact'!$E$1,IF(('[1]PERCENT ARRAY-MEAN FC&amp;P VAL'!Y277*'[1]PERCENT ARRAY-MEAN FC&amp;P VAL'!Z277*'[1]PERCENT ARRAY-MEAN FC&amp;P VAL'!AA277+ABS('[1]PERCENT ARRAY-MEAN FC&amp;P VAL'!AB277*'[1]PERCENT ARRAY-MEAN FC&amp;P VAL'!AC277*'[1]PERCENT ARRAY-MEAN FC&amp;P VAL'!AD277))&gt;0,'[1]PERCENT ARRAY-MEAN FC&amp;P VAL'!Y277*'[1]PERCENT ARRAY-MEAN FC&amp;P VAL'!Z277*'[1]PERCENT ARRAY-MEAN FC&amp;P VAL'!AA277+ABS('[1]PERCENT ARRAY-MEAN FC&amp;P VAL'!AB277*'[1]PERCENT ARRAY-MEAN FC&amp;P VAL'!AC277*'[1]PERCENT ARRAY-MEAN FC&amp;P VAL'!AD277),""),""))</f>
        <v/>
      </c>
      <c r="M277" s="12" t="str">
        <f>IF(L277="","",'[1]PERCENT ARRAY-MEAN FC&amp;P VAL'!Y277*'[1]PERCENT ARRAY-MEAN FC&amp;P VAL'!Z277*'[1]PERCENT ARRAY-MEAN FC&amp;P VAL'!AA277-ABS('[1]PERCENT ARRAY-MEAN FC&amp;P VAL'!AB277*'[1]PERCENT ARRAY-MEAN FC&amp;P VAL'!AC277*'[1]PERCENT ARRAY-MEAN FC&amp;P VAL'!AD277))</f>
        <v/>
      </c>
      <c r="N277" t="str">
        <f>IF(A277="","",IF('[1]Calculation genes in KEGG path'!L275&gt;='[1]Flux and Impact'!$E$1,IF(('[1]PERCENT ARRAY-MEAN FC&amp;P VAL'!AE277*'[1]PERCENT ARRAY-MEAN FC&amp;P VAL'!AF277*'[1]PERCENT ARRAY-MEAN FC&amp;P VAL'!AG277+ABS('[1]PERCENT ARRAY-MEAN FC&amp;P VAL'!AH277*'[1]PERCENT ARRAY-MEAN FC&amp;P VAL'!AI277*'[1]PERCENT ARRAY-MEAN FC&amp;P VAL'!AJ277))&gt;0,'[1]PERCENT ARRAY-MEAN FC&amp;P VAL'!AE277*'[1]PERCENT ARRAY-MEAN FC&amp;P VAL'!AF277*'[1]PERCENT ARRAY-MEAN FC&amp;P VAL'!AG277+ABS('[1]PERCENT ARRAY-MEAN FC&amp;P VAL'!AH277*'[1]PERCENT ARRAY-MEAN FC&amp;P VAL'!AI277*'[1]PERCENT ARRAY-MEAN FC&amp;P VAL'!AJ277),""),""))</f>
        <v/>
      </c>
      <c r="O277" s="12" t="str">
        <f>IF(N277="","",'[1]PERCENT ARRAY-MEAN FC&amp;P VAL'!AE277*'[1]PERCENT ARRAY-MEAN FC&amp;P VAL'!AF277*'[1]PERCENT ARRAY-MEAN FC&amp;P VAL'!AG277-ABS('[1]PERCENT ARRAY-MEAN FC&amp;P VAL'!AH277*'[1]PERCENT ARRAY-MEAN FC&amp;P VAL'!AI277*'[1]PERCENT ARRAY-MEAN FC&amp;P VAL'!AJ277))</f>
        <v/>
      </c>
      <c r="P277" t="str">
        <f>IF(A277="","",IF('[1]Calculation genes in KEGG path'!L275&gt;='[1]Flux and Impact'!$E$1,IF(('[1]PERCENT ARRAY-MEAN FC&amp;P VAL'!AK277*'[1]PERCENT ARRAY-MEAN FC&amp;P VAL'!AL277*'[1]PERCENT ARRAY-MEAN FC&amp;P VAL'!AM277+ABS('[1]PERCENT ARRAY-MEAN FC&amp;P VAL'!AN277*'[1]PERCENT ARRAY-MEAN FC&amp;P VAL'!AO277*'[1]PERCENT ARRAY-MEAN FC&amp;P VAL'!AP277))&gt;0,'[1]PERCENT ARRAY-MEAN FC&amp;P VAL'!AK277*'[1]PERCENT ARRAY-MEAN FC&amp;P VAL'!AL277*'[1]PERCENT ARRAY-MEAN FC&amp;P VAL'!AM277+ABS('[1]PERCENT ARRAY-MEAN FC&amp;P VAL'!AN277*'[1]PERCENT ARRAY-MEAN FC&amp;P VAL'!AO277*'[1]PERCENT ARRAY-MEAN FC&amp;P VAL'!AP277),""),""))</f>
        <v/>
      </c>
      <c r="Q277" s="12" t="str">
        <f>IF(P277="","",'[1]PERCENT ARRAY-MEAN FC&amp;P VAL'!AK277*'[1]PERCENT ARRAY-MEAN FC&amp;P VAL'!AL277*'[1]PERCENT ARRAY-MEAN FC&amp;P VAL'!AM277-ABS('[1]PERCENT ARRAY-MEAN FC&amp;P VAL'!AN277*'[1]PERCENT ARRAY-MEAN FC&amp;P VAL'!AO277*'[1]PERCENT ARRAY-MEAN FC&amp;P VAL'!AP277))</f>
        <v/>
      </c>
      <c r="R277" t="str">
        <f>IF(A277="","",IF('[1]Calculation genes in KEGG path'!L275&gt;='[1]Flux and Impact'!$E$1,IF(('[1]PERCENT ARRAY-MEAN FC&amp;P VAL'!AQ277*'[1]PERCENT ARRAY-MEAN FC&amp;P VAL'!AR277*'[1]PERCENT ARRAY-MEAN FC&amp;P VAL'!AS277+ABS('[1]PERCENT ARRAY-MEAN FC&amp;P VAL'!AT277*'[1]PERCENT ARRAY-MEAN FC&amp;P VAL'!AU277*'[1]PERCENT ARRAY-MEAN FC&amp;P VAL'!AV277))&gt;0,'[1]PERCENT ARRAY-MEAN FC&amp;P VAL'!AQ277*'[1]PERCENT ARRAY-MEAN FC&amp;P VAL'!AR277*'[1]PERCENT ARRAY-MEAN FC&amp;P VAL'!AS277+ABS('[1]PERCENT ARRAY-MEAN FC&amp;P VAL'!AT277*'[1]PERCENT ARRAY-MEAN FC&amp;P VAL'!AU277*'[1]PERCENT ARRAY-MEAN FC&amp;P VAL'!AV277),""),""))</f>
        <v/>
      </c>
      <c r="S277" s="12" t="str">
        <f>IF(R277="","",'[1]PERCENT ARRAY-MEAN FC&amp;P VAL'!AQ277*'[1]PERCENT ARRAY-MEAN FC&amp;P VAL'!AR277*'[1]PERCENT ARRAY-MEAN FC&amp;P VAL'!AS277-ABS('[1]PERCENT ARRAY-MEAN FC&amp;P VAL'!AT277*'[1]PERCENT ARRAY-MEAN FC&amp;P VAL'!AU277*'[1]PERCENT ARRAY-MEAN FC&amp;P VAL'!AV277))</f>
        <v/>
      </c>
      <c r="T277" t="str">
        <f>IF(A277="","",IF('[1]Calculation genes in KEGG path'!L275&gt;='[1]Flux and Impact'!$E$1,IF(('[1]PERCENT ARRAY-MEAN FC&amp;P VAL'!AW277*'[1]PERCENT ARRAY-MEAN FC&amp;P VAL'!AX277*'[1]PERCENT ARRAY-MEAN FC&amp;P VAL'!AY277+ABS('[1]PERCENT ARRAY-MEAN FC&amp;P VAL'!AZ277*'[1]PERCENT ARRAY-MEAN FC&amp;P VAL'!BA277*'[1]PERCENT ARRAY-MEAN FC&amp;P VAL'!BB277))&gt;0,'[1]PERCENT ARRAY-MEAN FC&amp;P VAL'!AW277*'[1]PERCENT ARRAY-MEAN FC&amp;P VAL'!AX277*'[1]PERCENT ARRAY-MEAN FC&amp;P VAL'!AY277+ABS('[1]PERCENT ARRAY-MEAN FC&amp;P VAL'!AZ277*'[1]PERCENT ARRAY-MEAN FC&amp;P VAL'!BA277*'[1]PERCENT ARRAY-MEAN FC&amp;P VAL'!BB277),""),""))</f>
        <v/>
      </c>
      <c r="U277" s="12" t="str">
        <f>IF(T277="","",'[1]PERCENT ARRAY-MEAN FC&amp;P VAL'!AW277*'[1]PERCENT ARRAY-MEAN FC&amp;P VAL'!AX277*'[1]PERCENT ARRAY-MEAN FC&amp;P VAL'!AY277-ABS('[1]PERCENT ARRAY-MEAN FC&amp;P VAL'!AZ277*'[1]PERCENT ARRAY-MEAN FC&amp;P VAL'!BA277*'[1]PERCENT ARRAY-MEAN FC&amp;P VAL'!BB277))</f>
        <v/>
      </c>
      <c r="V277" t="str">
        <f>IF(A277="","",IF('[1]Calculation genes in KEGG path'!L275&gt;='[1]Flux and Impact'!$E$1,IF(('[1]PERCENT ARRAY-MEAN FC&amp;P VAL'!BC277*'[1]PERCENT ARRAY-MEAN FC&amp;P VAL'!BD277*'[1]PERCENT ARRAY-MEAN FC&amp;P VAL'!BE277+ABS('[1]PERCENT ARRAY-MEAN FC&amp;P VAL'!BF277*'[1]PERCENT ARRAY-MEAN FC&amp;P VAL'!BG277*'[1]PERCENT ARRAY-MEAN FC&amp;P VAL'!BH277))&gt;0,'[1]PERCENT ARRAY-MEAN FC&amp;P VAL'!BC277*'[1]PERCENT ARRAY-MEAN FC&amp;P VAL'!BD277*'[1]PERCENT ARRAY-MEAN FC&amp;P VAL'!BE277+ABS('[1]PERCENT ARRAY-MEAN FC&amp;P VAL'!BF277*'[1]PERCENT ARRAY-MEAN FC&amp;P VAL'!BG277*'[1]PERCENT ARRAY-MEAN FC&amp;P VAL'!BH277),""),""))</f>
        <v/>
      </c>
      <c r="W277" s="12" t="str">
        <f>IF(V277="","",'[1]PERCENT ARRAY-MEAN FC&amp;P VAL'!BC277*'[1]PERCENT ARRAY-MEAN FC&amp;P VAL'!BD277*'[1]PERCENT ARRAY-MEAN FC&amp;P VAL'!BE277-ABS('[1]PERCENT ARRAY-MEAN FC&amp;P VAL'!BF277*'[1]PERCENT ARRAY-MEAN FC&amp;P VAL'!BG277*'[1]PERCENT ARRAY-MEAN FC&amp;P VAL'!BH277))</f>
        <v/>
      </c>
      <c r="X277" t="str">
        <f>IF(A277="","",IF('[1]Calculation genes in KEGG path'!L275&gt;='[1]Flux and Impact'!$E$1,IF(('[1]PERCENT ARRAY-MEAN FC&amp;P VAL'!BI277*'[1]PERCENT ARRAY-MEAN FC&amp;P VAL'!BJ277*'[1]PERCENT ARRAY-MEAN FC&amp;P VAL'!BK277+ABS('[1]PERCENT ARRAY-MEAN FC&amp;P VAL'!BL277*'[1]PERCENT ARRAY-MEAN FC&amp;P VAL'!BM277*'[1]PERCENT ARRAY-MEAN FC&amp;P VAL'!BN277))&gt;0,'[1]PERCENT ARRAY-MEAN FC&amp;P VAL'!BI277*'[1]PERCENT ARRAY-MEAN FC&amp;P VAL'!BJ277*'[1]PERCENT ARRAY-MEAN FC&amp;P VAL'!BK277+ABS('[1]PERCENT ARRAY-MEAN FC&amp;P VAL'!BL277*'[1]PERCENT ARRAY-MEAN FC&amp;P VAL'!BM277*'[1]PERCENT ARRAY-MEAN FC&amp;P VAL'!BN277),""),""))</f>
        <v/>
      </c>
      <c r="Y277" s="12" t="str">
        <f>IF(X277="","",'[1]PERCENT ARRAY-MEAN FC&amp;P VAL'!BI277*'[1]PERCENT ARRAY-MEAN FC&amp;P VAL'!BJ277*'[1]PERCENT ARRAY-MEAN FC&amp;P VAL'!BK277-ABS('[1]PERCENT ARRAY-MEAN FC&amp;P VAL'!BL277*'[1]PERCENT ARRAY-MEAN FC&amp;P VAL'!BM277*'[1]PERCENT ARRAY-MEAN FC&amp;P VAL'!BN277))</f>
        <v/>
      </c>
      <c r="Z277" t="str">
        <f>IF(A277="","",IF('[1]Calculation genes in KEGG path'!L275&gt;='[1]Flux and Impact'!$E$1,IF(('[1]PERCENT ARRAY-MEAN FC&amp;P VAL'!BO277*'[1]PERCENT ARRAY-MEAN FC&amp;P VAL'!BP277*'[1]PERCENT ARRAY-MEAN FC&amp;P VAL'!BQ277+ABS('[1]PERCENT ARRAY-MEAN FC&amp;P VAL'!BR277*'[1]PERCENT ARRAY-MEAN FC&amp;P VAL'!BS277*'[1]PERCENT ARRAY-MEAN FC&amp;P VAL'!BT277))&gt;0,'[1]PERCENT ARRAY-MEAN FC&amp;P VAL'!BO277*'[1]PERCENT ARRAY-MEAN FC&amp;P VAL'!BP277*'[1]PERCENT ARRAY-MEAN FC&amp;P VAL'!BQ277+ABS('[1]PERCENT ARRAY-MEAN FC&amp;P VAL'!BR277*'[1]PERCENT ARRAY-MEAN FC&amp;P VAL'!BS277*'[1]PERCENT ARRAY-MEAN FC&amp;P VAL'!BT277),""),""))</f>
        <v/>
      </c>
      <c r="AA277" s="12" t="str">
        <f>IF(Z277="","",'[1]PERCENT ARRAY-MEAN FC&amp;P VAL'!BO277*'[1]PERCENT ARRAY-MEAN FC&amp;P VAL'!BP277*'[1]PERCENT ARRAY-MEAN FC&amp;P VAL'!BQ277-ABS('[1]PERCENT ARRAY-MEAN FC&amp;P VAL'!BR277*'[1]PERCENT ARRAY-MEAN FC&amp;P VAL'!BS277*'[1]PERCENT ARRAY-MEAN FC&amp;P VAL'!BT277))</f>
        <v/>
      </c>
      <c r="AB277" t="str">
        <f>IF(A277="","",IF('[1]Calculation genes in KEGG path'!L275&gt;='[1]Flux and Impact'!$E$1,IF(('[1]PERCENT ARRAY-MEAN FC&amp;P VAL'!BU277*'[1]PERCENT ARRAY-MEAN FC&amp;P VAL'!BV277*'[1]PERCENT ARRAY-MEAN FC&amp;P VAL'!BW277+ABS('[1]PERCENT ARRAY-MEAN FC&amp;P VAL'!BX277*'[1]PERCENT ARRAY-MEAN FC&amp;P VAL'!BY277*'[1]PERCENT ARRAY-MEAN FC&amp;P VAL'!BZ277))&gt;0,'[1]PERCENT ARRAY-MEAN FC&amp;P VAL'!BU277*'[1]PERCENT ARRAY-MEAN FC&amp;P VAL'!BV277*'[1]PERCENT ARRAY-MEAN FC&amp;P VAL'!BW277+ABS('[1]PERCENT ARRAY-MEAN FC&amp;P VAL'!BX277*'[1]PERCENT ARRAY-MEAN FC&amp;P VAL'!BY277*'[1]PERCENT ARRAY-MEAN FC&amp;P VAL'!BZ277),""),""))</f>
        <v/>
      </c>
      <c r="AC277" s="12" t="str">
        <f>IF(AB277="","",'[1]PERCENT ARRAY-MEAN FC&amp;P VAL'!BU277*'[1]PERCENT ARRAY-MEAN FC&amp;P VAL'!BV277*'[1]PERCENT ARRAY-MEAN FC&amp;P VAL'!BW277-ABS('[1]PERCENT ARRAY-MEAN FC&amp;P VAL'!BX277*'[1]PERCENT ARRAY-MEAN FC&amp;P VAL'!BY277*'[1]PERCENT ARRAY-MEAN FC&amp;P VAL'!BZ277))</f>
        <v/>
      </c>
      <c r="AD277" t="str">
        <f>IF(A277="","",IF('[1]Calculation genes in KEGG path'!L275&gt;='[1]Flux and Impact'!$E$1,IF(('[1]PERCENT ARRAY-MEAN FC&amp;P VAL'!CA277*'[1]PERCENT ARRAY-MEAN FC&amp;P VAL'!CB277*'[1]PERCENT ARRAY-MEAN FC&amp;P VAL'!CC277+ABS('[1]PERCENT ARRAY-MEAN FC&amp;P VAL'!CD277*'[1]PERCENT ARRAY-MEAN FC&amp;P VAL'!CE277*'[1]PERCENT ARRAY-MEAN FC&amp;P VAL'!CF277))&gt;0,'[1]PERCENT ARRAY-MEAN FC&amp;P VAL'!CA277*'[1]PERCENT ARRAY-MEAN FC&amp;P VAL'!CB277*'[1]PERCENT ARRAY-MEAN FC&amp;P VAL'!CC277+ABS('[1]PERCENT ARRAY-MEAN FC&amp;P VAL'!CD277*'[1]PERCENT ARRAY-MEAN FC&amp;P VAL'!CE277*'[1]PERCENT ARRAY-MEAN FC&amp;P VAL'!CF277),""),""))</f>
        <v/>
      </c>
      <c r="AE277" s="12" t="str">
        <f>IF(AD277="","",'[1]PERCENT ARRAY-MEAN FC&amp;P VAL'!CA277*'[1]PERCENT ARRAY-MEAN FC&amp;P VAL'!CB277*'[1]PERCENT ARRAY-MEAN FC&amp;P VAL'!CC277-ABS('[1]PERCENT ARRAY-MEAN FC&amp;P VAL'!CD277*'[1]PERCENT ARRAY-MEAN FC&amp;P VAL'!CE277*'[1]PERCENT ARRAY-MEAN FC&amp;P VAL'!CF277))</f>
        <v/>
      </c>
      <c r="AF277" t="str">
        <f>IF(A277="","",IF('[1]Calculation genes in KEGG path'!L275&gt;='[1]Flux and Impact'!$E$1,IF(('[1]PERCENT ARRAY-MEAN FC&amp;P VAL'!CG277*'[1]PERCENT ARRAY-MEAN FC&amp;P VAL'!CH277*'[1]PERCENT ARRAY-MEAN FC&amp;P VAL'!CI277+ABS('[1]PERCENT ARRAY-MEAN FC&amp;P VAL'!CJ277*'[1]PERCENT ARRAY-MEAN FC&amp;P VAL'!CK277*'[1]PERCENT ARRAY-MEAN FC&amp;P VAL'!CL277))&gt;0,'[1]PERCENT ARRAY-MEAN FC&amp;P VAL'!CG277*'[1]PERCENT ARRAY-MEAN FC&amp;P VAL'!CH277*'[1]PERCENT ARRAY-MEAN FC&amp;P VAL'!CI277+ABS('[1]PERCENT ARRAY-MEAN FC&amp;P VAL'!CJ277*'[1]PERCENT ARRAY-MEAN FC&amp;P VAL'!CK277*'[1]PERCENT ARRAY-MEAN FC&amp;P VAL'!CL277),""),""))</f>
        <v/>
      </c>
      <c r="AG277" s="12" t="str">
        <f>IF(AF277="","",'[1]PERCENT ARRAY-MEAN FC&amp;P VAL'!CG277*'[1]PERCENT ARRAY-MEAN FC&amp;P VAL'!CH277*'[1]PERCENT ARRAY-MEAN FC&amp;P VAL'!CI277-ABS('[1]PERCENT ARRAY-MEAN FC&amp;P VAL'!CJ277*'[1]PERCENT ARRAY-MEAN FC&amp;P VAL'!CK277*'[1]PERCENT ARRAY-MEAN FC&amp;P VAL'!CL277))</f>
        <v/>
      </c>
      <c r="AH277" t="str">
        <f>IF(A277="","",IF('[1]Calculation genes in KEGG path'!L275&gt;='[1]Flux and Impact'!$E$1,IF(('[1]PERCENT ARRAY-MEAN FC&amp;P VAL'!CM277*'[1]PERCENT ARRAY-MEAN FC&amp;P VAL'!CN277*'[1]PERCENT ARRAY-MEAN FC&amp;P VAL'!CO277+ABS('[1]PERCENT ARRAY-MEAN FC&amp;P VAL'!CP277*'[1]PERCENT ARRAY-MEAN FC&amp;P VAL'!CQ277*'[1]PERCENT ARRAY-MEAN FC&amp;P VAL'!CR277))&gt;0,'[1]PERCENT ARRAY-MEAN FC&amp;P VAL'!CM277*'[1]PERCENT ARRAY-MEAN FC&amp;P VAL'!CN277*'[1]PERCENT ARRAY-MEAN FC&amp;P VAL'!CO277+ABS('[1]PERCENT ARRAY-MEAN FC&amp;P VAL'!CP277*'[1]PERCENT ARRAY-MEAN FC&amp;P VAL'!CQ277*'[1]PERCENT ARRAY-MEAN FC&amp;P VAL'!CR277),""),""))</f>
        <v/>
      </c>
      <c r="AI277" s="12" t="str">
        <f>IF(AH277="","",'[1]PERCENT ARRAY-MEAN FC&amp;P VAL'!CM277*'[1]PERCENT ARRAY-MEAN FC&amp;P VAL'!CN277*'[1]PERCENT ARRAY-MEAN FC&amp;P VAL'!CO277-ABS('[1]PERCENT ARRAY-MEAN FC&amp;P VAL'!CP277*'[1]PERCENT ARRAY-MEAN FC&amp;P VAL'!CQ277*'[1]PERCENT ARRAY-MEAN FC&amp;P VAL'!CR277))</f>
        <v/>
      </c>
      <c r="AJ277" t="str">
        <f>IF(A277="","",IF('[1]Calculation genes in KEGG path'!L275&gt;='[1]Flux and Impact'!$E$1,IF(('[1]PERCENT ARRAY-MEAN FC&amp;P VAL'!CS277*'[1]PERCENT ARRAY-MEAN FC&amp;P VAL'!CT277*'[1]PERCENT ARRAY-MEAN FC&amp;P VAL'!CU277+ABS('[1]PERCENT ARRAY-MEAN FC&amp;P VAL'!CV277*'[1]PERCENT ARRAY-MEAN FC&amp;P VAL'!CW277*'[1]PERCENT ARRAY-MEAN FC&amp;P VAL'!CX277))&gt;0,'[1]PERCENT ARRAY-MEAN FC&amp;P VAL'!CS277*'[1]PERCENT ARRAY-MEAN FC&amp;P VAL'!CT277*'[1]PERCENT ARRAY-MEAN FC&amp;P VAL'!CU277+ABS('[1]PERCENT ARRAY-MEAN FC&amp;P VAL'!CV277*'[1]PERCENT ARRAY-MEAN FC&amp;P VAL'!CW277*'[1]PERCENT ARRAY-MEAN FC&amp;P VAL'!CX277),""),""))</f>
        <v/>
      </c>
      <c r="AK277" s="12" t="str">
        <f>IF(AJ277="","",'[1]PERCENT ARRAY-MEAN FC&amp;P VAL'!CS277*'[1]PERCENT ARRAY-MEAN FC&amp;P VAL'!CT277*'[1]PERCENT ARRAY-MEAN FC&amp;P VAL'!CU277-ABS('[1]PERCENT ARRAY-MEAN FC&amp;P VAL'!CV277*'[1]PERCENT ARRAY-MEAN FC&amp;P VAL'!CW277*'[1]PERCENT ARRAY-MEAN FC&amp;P VAL'!CX277))</f>
        <v/>
      </c>
      <c r="AL277" t="str">
        <f>IF(A277="","",IF('[1]Calculation genes in KEGG path'!L275&gt;='[1]Flux and Impact'!$E$1,IF(('[1]PERCENT ARRAY-MEAN FC&amp;P VAL'!CY277*'[1]PERCENT ARRAY-MEAN FC&amp;P VAL'!CZ277*'[1]PERCENT ARRAY-MEAN FC&amp;P VAL'!DA277+ABS('[1]PERCENT ARRAY-MEAN FC&amp;P VAL'!DB277*'[1]PERCENT ARRAY-MEAN FC&amp;P VAL'!DC277*'[1]PERCENT ARRAY-MEAN FC&amp;P VAL'!DD277))&gt;0,'[1]PERCENT ARRAY-MEAN FC&amp;P VAL'!CY277*'[1]PERCENT ARRAY-MEAN FC&amp;P VAL'!CZ277*'[1]PERCENT ARRAY-MEAN FC&amp;P VAL'!DA277+ABS('[1]PERCENT ARRAY-MEAN FC&amp;P VAL'!DB277*'[1]PERCENT ARRAY-MEAN FC&amp;P VAL'!DC277*'[1]PERCENT ARRAY-MEAN FC&amp;P VAL'!DD277),""),""))</f>
        <v/>
      </c>
      <c r="AM277" s="12" t="str">
        <f>IF(AL277="","",'[1]PERCENT ARRAY-MEAN FC&amp;P VAL'!CY277*'[1]PERCENT ARRAY-MEAN FC&amp;P VAL'!CZ277*'[1]PERCENT ARRAY-MEAN FC&amp;P VAL'!DA277-ABS('[1]PERCENT ARRAY-MEAN FC&amp;P VAL'!DB277*'[1]PERCENT ARRAY-MEAN FC&amp;P VAL'!DC277*'[1]PERCENT ARRAY-MEAN FC&amp;P VAL'!DD277))</f>
        <v/>
      </c>
      <c r="AN277" t="str">
        <f>IF(A277="","",IF('[1]Calculation genes in KEGG path'!L275&gt;='[1]Flux and Impact'!$E$1,IF(('[1]PERCENT ARRAY-MEAN FC&amp;P VAL'!DE277*'[1]PERCENT ARRAY-MEAN FC&amp;P VAL'!DF277*'[1]PERCENT ARRAY-MEAN FC&amp;P VAL'!DG277+ABS('[1]PERCENT ARRAY-MEAN FC&amp;P VAL'!DH277*'[1]PERCENT ARRAY-MEAN FC&amp;P VAL'!DI277*'[1]PERCENT ARRAY-MEAN FC&amp;P VAL'!DJ277))&gt;0,'[1]PERCENT ARRAY-MEAN FC&amp;P VAL'!DE277*'[1]PERCENT ARRAY-MEAN FC&amp;P VAL'!DF277*'[1]PERCENT ARRAY-MEAN FC&amp;P VAL'!DG277+ABS('[1]PERCENT ARRAY-MEAN FC&amp;P VAL'!DH277*'[1]PERCENT ARRAY-MEAN FC&amp;P VAL'!DI277*'[1]PERCENT ARRAY-MEAN FC&amp;P VAL'!DJ277),""),""))</f>
        <v/>
      </c>
      <c r="AO277" s="12" t="str">
        <f>IF(AN277="","",'[1]PERCENT ARRAY-MEAN FC&amp;P VAL'!DE277*'[1]PERCENT ARRAY-MEAN FC&amp;P VAL'!DF277*'[1]PERCENT ARRAY-MEAN FC&amp;P VAL'!DG277-ABS('[1]PERCENT ARRAY-MEAN FC&amp;P VAL'!DH277*'[1]PERCENT ARRAY-MEAN FC&amp;P VAL'!DI277*'[1]PERCENT ARRAY-MEAN FC&amp;P VAL'!DJ277))</f>
        <v/>
      </c>
      <c r="AP277" t="str">
        <f>IF(A277="","",IF('[1]Calculation genes in KEGG path'!L275&gt;='[1]Flux and Impact'!$E$1,IF(('[1]PERCENT ARRAY-MEAN FC&amp;P VAL'!DK277*'[1]PERCENT ARRAY-MEAN FC&amp;P VAL'!DL277*'[1]PERCENT ARRAY-MEAN FC&amp;P VAL'!DM277+ABS('[1]PERCENT ARRAY-MEAN FC&amp;P VAL'!DN277*'[1]PERCENT ARRAY-MEAN FC&amp;P VAL'!DO277*'[1]PERCENT ARRAY-MEAN FC&amp;P VAL'!DP277))&gt;0,'[1]PERCENT ARRAY-MEAN FC&amp;P VAL'!DK277*'[1]PERCENT ARRAY-MEAN FC&amp;P VAL'!DL277*'[1]PERCENT ARRAY-MEAN FC&amp;P VAL'!DM277+ABS('[1]PERCENT ARRAY-MEAN FC&amp;P VAL'!DN277*'[1]PERCENT ARRAY-MEAN FC&amp;P VAL'!DO277*'[1]PERCENT ARRAY-MEAN FC&amp;P VAL'!DP277),""),""))</f>
        <v/>
      </c>
      <c r="AQ277" s="12" t="str">
        <f>IF(AP277="","",'[1]PERCENT ARRAY-MEAN FC&amp;P VAL'!DK277*'[1]PERCENT ARRAY-MEAN FC&amp;P VAL'!DL277*'[1]PERCENT ARRAY-MEAN FC&amp;P VAL'!DM277-ABS('[1]PERCENT ARRAY-MEAN FC&amp;P VAL'!DN277*'[1]PERCENT ARRAY-MEAN FC&amp;P VAL'!DO277*'[1]PERCENT ARRAY-MEAN FC&amp;P VAL'!DP277))</f>
        <v/>
      </c>
      <c r="AR277" t="str">
        <f>IF(A277="","",IF('[1]Calculation genes in KEGG path'!L275&gt;='[1]Flux and Impact'!$E$1,IF(('[1]PERCENT ARRAY-MEAN FC&amp;P VAL'!DQ277*'[1]PERCENT ARRAY-MEAN FC&amp;P VAL'!DR277*'[1]PERCENT ARRAY-MEAN FC&amp;P VAL'!DS277+ABS('[1]PERCENT ARRAY-MEAN FC&amp;P VAL'!DT277*'[1]PERCENT ARRAY-MEAN FC&amp;P VAL'!DU277*'[1]PERCENT ARRAY-MEAN FC&amp;P VAL'!DV277))&gt;0,'[1]PERCENT ARRAY-MEAN FC&amp;P VAL'!DQ277*'[1]PERCENT ARRAY-MEAN FC&amp;P VAL'!DR277*'[1]PERCENT ARRAY-MEAN FC&amp;P VAL'!DS277+ABS('[1]PERCENT ARRAY-MEAN FC&amp;P VAL'!DT277*'[1]PERCENT ARRAY-MEAN FC&amp;P VAL'!DU277*'[1]PERCENT ARRAY-MEAN FC&amp;P VAL'!DV277),""),""))</f>
        <v/>
      </c>
      <c r="AS277" s="12" t="str">
        <f>IF(AR277="","",'[1]PERCENT ARRAY-MEAN FC&amp;P VAL'!DQ277*'[1]PERCENT ARRAY-MEAN FC&amp;P VAL'!DR277*'[1]PERCENT ARRAY-MEAN FC&amp;P VAL'!DS277-ABS('[1]PERCENT ARRAY-MEAN FC&amp;P VAL'!DT277*'[1]PERCENT ARRAY-MEAN FC&amp;P VAL'!DU277*'[1]PERCENT ARRAY-MEAN FC&amp;P VAL'!DV277))</f>
        <v/>
      </c>
      <c r="AT277" s="12" t="str">
        <f t="shared" si="13"/>
        <v/>
      </c>
      <c r="AU277" s="12" t="str">
        <f t="shared" si="14"/>
        <v/>
      </c>
    </row>
    <row r="278" spans="1:47">
      <c r="A278">
        <f>'[1]Calculation genes in KEGG path'!I276</f>
        <v>0</v>
      </c>
      <c r="B278" t="e">
        <f>IF('[1]PERCENT ARRAY-MEAN FC&amp;P VAL'!A278="","",'[1]PERCENT ARRAY-MEAN FC&amp;P VAL'!A278)</f>
        <v>#N/A</v>
      </c>
      <c r="C278" t="e">
        <f>IF('[1]PERCENT ARRAY-MEAN FC&amp;P VAL'!B278="","",'[1]PERCENT ARRAY-MEAN FC&amp;P VAL'!B278)</f>
        <v>#N/A</v>
      </c>
      <c r="D278" t="e">
        <f>IF('[1]PERCENT ARRAY-MEAN FC&amp;P VAL'!C278="","",'[1]PERCENT ARRAY-MEAN FC&amp;P VAL'!C278)</f>
        <v>#N/A</v>
      </c>
      <c r="E278" s="12">
        <f t="shared" si="12"/>
        <v>0</v>
      </c>
      <c r="F278" t="str">
        <f>IF(A278="","",IF('[1]Calculation genes in KEGG path'!L276&gt;='[1]Flux and Impact'!$E$1,IF('[1]PERCENT ARRAY-MEAN FC&amp;P VAL'!G278*'[1]PERCENT ARRAY-MEAN FC&amp;P VAL'!H278*'[1]PERCENT ARRAY-MEAN FC&amp;P VAL'!I278+ABS('[1]PERCENT ARRAY-MEAN FC&amp;P VAL'!J278*'[1]PERCENT ARRAY-MEAN FC&amp;P VAL'!K278*'[1]PERCENT ARRAY-MEAN FC&amp;P VAL'!L278)&gt;0,'[1]PERCENT ARRAY-MEAN FC&amp;P VAL'!G278*'[1]PERCENT ARRAY-MEAN FC&amp;P VAL'!H278*'[1]PERCENT ARRAY-MEAN FC&amp;P VAL'!I278+ABS('[1]PERCENT ARRAY-MEAN FC&amp;P VAL'!J278*'[1]PERCENT ARRAY-MEAN FC&amp;P VAL'!K278*'[1]PERCENT ARRAY-MEAN FC&amp;P VAL'!L278),""),""))</f>
        <v/>
      </c>
      <c r="G278" s="12" t="str">
        <f>IF(F278="","",'[1]PERCENT ARRAY-MEAN FC&amp;P VAL'!G278*'[1]PERCENT ARRAY-MEAN FC&amp;P VAL'!H278*'[1]PERCENT ARRAY-MEAN FC&amp;P VAL'!I278-ABS('[1]PERCENT ARRAY-MEAN FC&amp;P VAL'!J278*'[1]PERCENT ARRAY-MEAN FC&amp;P VAL'!K278*'[1]PERCENT ARRAY-MEAN FC&amp;P VAL'!L278))</f>
        <v/>
      </c>
      <c r="H278" t="str">
        <f>IF(A278="","",IF('[1]Calculation genes in KEGG path'!L276&gt;='[1]Flux and Impact'!$E$1,IF(('[1]PERCENT ARRAY-MEAN FC&amp;P VAL'!M278*'[1]PERCENT ARRAY-MEAN FC&amp;P VAL'!N278*'[1]PERCENT ARRAY-MEAN FC&amp;P VAL'!O278+ABS('[1]PERCENT ARRAY-MEAN FC&amp;P VAL'!P278*'[1]PERCENT ARRAY-MEAN FC&amp;P VAL'!Q278*'[1]PERCENT ARRAY-MEAN FC&amp;P VAL'!R278))&gt;0,'[1]PERCENT ARRAY-MEAN FC&amp;P VAL'!M278*'[1]PERCENT ARRAY-MEAN FC&amp;P VAL'!N278*'[1]PERCENT ARRAY-MEAN FC&amp;P VAL'!O278+ABS('[1]PERCENT ARRAY-MEAN FC&amp;P VAL'!P278*'[1]PERCENT ARRAY-MEAN FC&amp;P VAL'!Q278*'[1]PERCENT ARRAY-MEAN FC&amp;P VAL'!R278),""),""))</f>
        <v/>
      </c>
      <c r="I278" s="12" t="str">
        <f>IF(H278="","",'[1]PERCENT ARRAY-MEAN FC&amp;P VAL'!M278*'[1]PERCENT ARRAY-MEAN FC&amp;P VAL'!N278*'[1]PERCENT ARRAY-MEAN FC&amp;P VAL'!O278-ABS('[1]PERCENT ARRAY-MEAN FC&amp;P VAL'!P278*'[1]PERCENT ARRAY-MEAN FC&amp;P VAL'!Q278*'[1]PERCENT ARRAY-MEAN FC&amp;P VAL'!R278))</f>
        <v/>
      </c>
      <c r="J278" t="str">
        <f>IF(A278="","",IF('[1]Calculation genes in KEGG path'!L276&gt;='[1]Flux and Impact'!$E$1,IF(('[1]PERCENT ARRAY-MEAN FC&amp;P VAL'!S278*'[1]PERCENT ARRAY-MEAN FC&amp;P VAL'!T278*'[1]PERCENT ARRAY-MEAN FC&amp;P VAL'!U278+ABS('[1]PERCENT ARRAY-MEAN FC&amp;P VAL'!V278*'[1]PERCENT ARRAY-MEAN FC&amp;P VAL'!W278*'[1]PERCENT ARRAY-MEAN FC&amp;P VAL'!X278))&gt;0,'[1]PERCENT ARRAY-MEAN FC&amp;P VAL'!S278*'[1]PERCENT ARRAY-MEAN FC&amp;P VAL'!T278*'[1]PERCENT ARRAY-MEAN FC&amp;P VAL'!U278+ABS('[1]PERCENT ARRAY-MEAN FC&amp;P VAL'!V278*'[1]PERCENT ARRAY-MEAN FC&amp;P VAL'!W278*'[1]PERCENT ARRAY-MEAN FC&amp;P VAL'!X278),""),""))</f>
        <v/>
      </c>
      <c r="K278" s="12" t="str">
        <f>IF(J278="","",'[1]PERCENT ARRAY-MEAN FC&amp;P VAL'!S278*'[1]PERCENT ARRAY-MEAN FC&amp;P VAL'!T278*'[1]PERCENT ARRAY-MEAN FC&amp;P VAL'!U278-ABS('[1]PERCENT ARRAY-MEAN FC&amp;P VAL'!V278*'[1]PERCENT ARRAY-MEAN FC&amp;P VAL'!W278*'[1]PERCENT ARRAY-MEAN FC&amp;P VAL'!X278))</f>
        <v/>
      </c>
      <c r="L278" t="str">
        <f>IF(A278="","",IF('[1]Calculation genes in KEGG path'!L276&gt;='[1]Flux and Impact'!$E$1,IF(('[1]PERCENT ARRAY-MEAN FC&amp;P VAL'!Y278*'[1]PERCENT ARRAY-MEAN FC&amp;P VAL'!Z278*'[1]PERCENT ARRAY-MEAN FC&amp;P VAL'!AA278+ABS('[1]PERCENT ARRAY-MEAN FC&amp;P VAL'!AB278*'[1]PERCENT ARRAY-MEAN FC&amp;P VAL'!AC278*'[1]PERCENT ARRAY-MEAN FC&amp;P VAL'!AD278))&gt;0,'[1]PERCENT ARRAY-MEAN FC&amp;P VAL'!Y278*'[1]PERCENT ARRAY-MEAN FC&amp;P VAL'!Z278*'[1]PERCENT ARRAY-MEAN FC&amp;P VAL'!AA278+ABS('[1]PERCENT ARRAY-MEAN FC&amp;P VAL'!AB278*'[1]PERCENT ARRAY-MEAN FC&amp;P VAL'!AC278*'[1]PERCENT ARRAY-MEAN FC&amp;P VAL'!AD278),""),""))</f>
        <v/>
      </c>
      <c r="M278" s="12" t="str">
        <f>IF(L278="","",'[1]PERCENT ARRAY-MEAN FC&amp;P VAL'!Y278*'[1]PERCENT ARRAY-MEAN FC&amp;P VAL'!Z278*'[1]PERCENT ARRAY-MEAN FC&amp;P VAL'!AA278-ABS('[1]PERCENT ARRAY-MEAN FC&amp;P VAL'!AB278*'[1]PERCENT ARRAY-MEAN FC&amp;P VAL'!AC278*'[1]PERCENT ARRAY-MEAN FC&amp;P VAL'!AD278))</f>
        <v/>
      </c>
      <c r="N278" t="str">
        <f>IF(A278="","",IF('[1]Calculation genes in KEGG path'!L276&gt;='[1]Flux and Impact'!$E$1,IF(('[1]PERCENT ARRAY-MEAN FC&amp;P VAL'!AE278*'[1]PERCENT ARRAY-MEAN FC&amp;P VAL'!AF278*'[1]PERCENT ARRAY-MEAN FC&amp;P VAL'!AG278+ABS('[1]PERCENT ARRAY-MEAN FC&amp;P VAL'!AH278*'[1]PERCENT ARRAY-MEAN FC&amp;P VAL'!AI278*'[1]PERCENT ARRAY-MEAN FC&amp;P VAL'!AJ278))&gt;0,'[1]PERCENT ARRAY-MEAN FC&amp;P VAL'!AE278*'[1]PERCENT ARRAY-MEAN FC&amp;P VAL'!AF278*'[1]PERCENT ARRAY-MEAN FC&amp;P VAL'!AG278+ABS('[1]PERCENT ARRAY-MEAN FC&amp;P VAL'!AH278*'[1]PERCENT ARRAY-MEAN FC&amp;P VAL'!AI278*'[1]PERCENT ARRAY-MEAN FC&amp;P VAL'!AJ278),""),""))</f>
        <v/>
      </c>
      <c r="O278" s="12" t="str">
        <f>IF(N278="","",'[1]PERCENT ARRAY-MEAN FC&amp;P VAL'!AE278*'[1]PERCENT ARRAY-MEAN FC&amp;P VAL'!AF278*'[1]PERCENT ARRAY-MEAN FC&amp;P VAL'!AG278-ABS('[1]PERCENT ARRAY-MEAN FC&amp;P VAL'!AH278*'[1]PERCENT ARRAY-MEAN FC&amp;P VAL'!AI278*'[1]PERCENT ARRAY-MEAN FC&amp;P VAL'!AJ278))</f>
        <v/>
      </c>
      <c r="P278" t="str">
        <f>IF(A278="","",IF('[1]Calculation genes in KEGG path'!L276&gt;='[1]Flux and Impact'!$E$1,IF(('[1]PERCENT ARRAY-MEAN FC&amp;P VAL'!AK278*'[1]PERCENT ARRAY-MEAN FC&amp;P VAL'!AL278*'[1]PERCENT ARRAY-MEAN FC&amp;P VAL'!AM278+ABS('[1]PERCENT ARRAY-MEAN FC&amp;P VAL'!AN278*'[1]PERCENT ARRAY-MEAN FC&amp;P VAL'!AO278*'[1]PERCENT ARRAY-MEAN FC&amp;P VAL'!AP278))&gt;0,'[1]PERCENT ARRAY-MEAN FC&amp;P VAL'!AK278*'[1]PERCENT ARRAY-MEAN FC&amp;P VAL'!AL278*'[1]PERCENT ARRAY-MEAN FC&amp;P VAL'!AM278+ABS('[1]PERCENT ARRAY-MEAN FC&amp;P VAL'!AN278*'[1]PERCENT ARRAY-MEAN FC&amp;P VAL'!AO278*'[1]PERCENT ARRAY-MEAN FC&amp;P VAL'!AP278),""),""))</f>
        <v/>
      </c>
      <c r="Q278" s="12" t="str">
        <f>IF(P278="","",'[1]PERCENT ARRAY-MEAN FC&amp;P VAL'!AK278*'[1]PERCENT ARRAY-MEAN FC&amp;P VAL'!AL278*'[1]PERCENT ARRAY-MEAN FC&amp;P VAL'!AM278-ABS('[1]PERCENT ARRAY-MEAN FC&amp;P VAL'!AN278*'[1]PERCENT ARRAY-MEAN FC&amp;P VAL'!AO278*'[1]PERCENT ARRAY-MEAN FC&amp;P VAL'!AP278))</f>
        <v/>
      </c>
      <c r="R278" t="str">
        <f>IF(A278="","",IF('[1]Calculation genes in KEGG path'!L276&gt;='[1]Flux and Impact'!$E$1,IF(('[1]PERCENT ARRAY-MEAN FC&amp;P VAL'!AQ278*'[1]PERCENT ARRAY-MEAN FC&amp;P VAL'!AR278*'[1]PERCENT ARRAY-MEAN FC&amp;P VAL'!AS278+ABS('[1]PERCENT ARRAY-MEAN FC&amp;P VAL'!AT278*'[1]PERCENT ARRAY-MEAN FC&amp;P VAL'!AU278*'[1]PERCENT ARRAY-MEAN FC&amp;P VAL'!AV278))&gt;0,'[1]PERCENT ARRAY-MEAN FC&amp;P VAL'!AQ278*'[1]PERCENT ARRAY-MEAN FC&amp;P VAL'!AR278*'[1]PERCENT ARRAY-MEAN FC&amp;P VAL'!AS278+ABS('[1]PERCENT ARRAY-MEAN FC&amp;P VAL'!AT278*'[1]PERCENT ARRAY-MEAN FC&amp;P VAL'!AU278*'[1]PERCENT ARRAY-MEAN FC&amp;P VAL'!AV278),""),""))</f>
        <v/>
      </c>
      <c r="S278" s="12" t="str">
        <f>IF(R278="","",'[1]PERCENT ARRAY-MEAN FC&amp;P VAL'!AQ278*'[1]PERCENT ARRAY-MEAN FC&amp;P VAL'!AR278*'[1]PERCENT ARRAY-MEAN FC&amp;P VAL'!AS278-ABS('[1]PERCENT ARRAY-MEAN FC&amp;P VAL'!AT278*'[1]PERCENT ARRAY-MEAN FC&amp;P VAL'!AU278*'[1]PERCENT ARRAY-MEAN FC&amp;P VAL'!AV278))</f>
        <v/>
      </c>
      <c r="T278" t="str">
        <f>IF(A278="","",IF('[1]Calculation genes in KEGG path'!L276&gt;='[1]Flux and Impact'!$E$1,IF(('[1]PERCENT ARRAY-MEAN FC&amp;P VAL'!AW278*'[1]PERCENT ARRAY-MEAN FC&amp;P VAL'!AX278*'[1]PERCENT ARRAY-MEAN FC&amp;P VAL'!AY278+ABS('[1]PERCENT ARRAY-MEAN FC&amp;P VAL'!AZ278*'[1]PERCENT ARRAY-MEAN FC&amp;P VAL'!BA278*'[1]PERCENT ARRAY-MEAN FC&amp;P VAL'!BB278))&gt;0,'[1]PERCENT ARRAY-MEAN FC&amp;P VAL'!AW278*'[1]PERCENT ARRAY-MEAN FC&amp;P VAL'!AX278*'[1]PERCENT ARRAY-MEAN FC&amp;P VAL'!AY278+ABS('[1]PERCENT ARRAY-MEAN FC&amp;P VAL'!AZ278*'[1]PERCENT ARRAY-MEAN FC&amp;P VAL'!BA278*'[1]PERCENT ARRAY-MEAN FC&amp;P VAL'!BB278),""),""))</f>
        <v/>
      </c>
      <c r="U278" s="12" t="str">
        <f>IF(T278="","",'[1]PERCENT ARRAY-MEAN FC&amp;P VAL'!AW278*'[1]PERCENT ARRAY-MEAN FC&amp;P VAL'!AX278*'[1]PERCENT ARRAY-MEAN FC&amp;P VAL'!AY278-ABS('[1]PERCENT ARRAY-MEAN FC&amp;P VAL'!AZ278*'[1]PERCENT ARRAY-MEAN FC&amp;P VAL'!BA278*'[1]PERCENT ARRAY-MEAN FC&amp;P VAL'!BB278))</f>
        <v/>
      </c>
      <c r="V278" t="str">
        <f>IF(A278="","",IF('[1]Calculation genes in KEGG path'!L276&gt;='[1]Flux and Impact'!$E$1,IF(('[1]PERCENT ARRAY-MEAN FC&amp;P VAL'!BC278*'[1]PERCENT ARRAY-MEAN FC&amp;P VAL'!BD278*'[1]PERCENT ARRAY-MEAN FC&amp;P VAL'!BE278+ABS('[1]PERCENT ARRAY-MEAN FC&amp;P VAL'!BF278*'[1]PERCENT ARRAY-MEAN FC&amp;P VAL'!BG278*'[1]PERCENT ARRAY-MEAN FC&amp;P VAL'!BH278))&gt;0,'[1]PERCENT ARRAY-MEAN FC&amp;P VAL'!BC278*'[1]PERCENT ARRAY-MEAN FC&amp;P VAL'!BD278*'[1]PERCENT ARRAY-MEAN FC&amp;P VAL'!BE278+ABS('[1]PERCENT ARRAY-MEAN FC&amp;P VAL'!BF278*'[1]PERCENT ARRAY-MEAN FC&amp;P VAL'!BG278*'[1]PERCENT ARRAY-MEAN FC&amp;P VAL'!BH278),""),""))</f>
        <v/>
      </c>
      <c r="W278" s="12" t="str">
        <f>IF(V278="","",'[1]PERCENT ARRAY-MEAN FC&amp;P VAL'!BC278*'[1]PERCENT ARRAY-MEAN FC&amp;P VAL'!BD278*'[1]PERCENT ARRAY-MEAN FC&amp;P VAL'!BE278-ABS('[1]PERCENT ARRAY-MEAN FC&amp;P VAL'!BF278*'[1]PERCENT ARRAY-MEAN FC&amp;P VAL'!BG278*'[1]PERCENT ARRAY-MEAN FC&amp;P VAL'!BH278))</f>
        <v/>
      </c>
      <c r="X278" t="str">
        <f>IF(A278="","",IF('[1]Calculation genes in KEGG path'!L276&gt;='[1]Flux and Impact'!$E$1,IF(('[1]PERCENT ARRAY-MEAN FC&amp;P VAL'!BI278*'[1]PERCENT ARRAY-MEAN FC&amp;P VAL'!BJ278*'[1]PERCENT ARRAY-MEAN FC&amp;P VAL'!BK278+ABS('[1]PERCENT ARRAY-MEAN FC&amp;P VAL'!BL278*'[1]PERCENT ARRAY-MEAN FC&amp;P VAL'!BM278*'[1]PERCENT ARRAY-MEAN FC&amp;P VAL'!BN278))&gt;0,'[1]PERCENT ARRAY-MEAN FC&amp;P VAL'!BI278*'[1]PERCENT ARRAY-MEAN FC&amp;P VAL'!BJ278*'[1]PERCENT ARRAY-MEAN FC&amp;P VAL'!BK278+ABS('[1]PERCENT ARRAY-MEAN FC&amp;P VAL'!BL278*'[1]PERCENT ARRAY-MEAN FC&amp;P VAL'!BM278*'[1]PERCENT ARRAY-MEAN FC&amp;P VAL'!BN278),""),""))</f>
        <v/>
      </c>
      <c r="Y278" s="12" t="str">
        <f>IF(X278="","",'[1]PERCENT ARRAY-MEAN FC&amp;P VAL'!BI278*'[1]PERCENT ARRAY-MEAN FC&amp;P VAL'!BJ278*'[1]PERCENT ARRAY-MEAN FC&amp;P VAL'!BK278-ABS('[1]PERCENT ARRAY-MEAN FC&amp;P VAL'!BL278*'[1]PERCENT ARRAY-MEAN FC&amp;P VAL'!BM278*'[1]PERCENT ARRAY-MEAN FC&amp;P VAL'!BN278))</f>
        <v/>
      </c>
      <c r="Z278" t="str">
        <f>IF(A278="","",IF('[1]Calculation genes in KEGG path'!L276&gt;='[1]Flux and Impact'!$E$1,IF(('[1]PERCENT ARRAY-MEAN FC&amp;P VAL'!BO278*'[1]PERCENT ARRAY-MEAN FC&amp;P VAL'!BP278*'[1]PERCENT ARRAY-MEAN FC&amp;P VAL'!BQ278+ABS('[1]PERCENT ARRAY-MEAN FC&amp;P VAL'!BR278*'[1]PERCENT ARRAY-MEAN FC&amp;P VAL'!BS278*'[1]PERCENT ARRAY-MEAN FC&amp;P VAL'!BT278))&gt;0,'[1]PERCENT ARRAY-MEAN FC&amp;P VAL'!BO278*'[1]PERCENT ARRAY-MEAN FC&amp;P VAL'!BP278*'[1]PERCENT ARRAY-MEAN FC&amp;P VAL'!BQ278+ABS('[1]PERCENT ARRAY-MEAN FC&amp;P VAL'!BR278*'[1]PERCENT ARRAY-MEAN FC&amp;P VAL'!BS278*'[1]PERCENT ARRAY-MEAN FC&amp;P VAL'!BT278),""),""))</f>
        <v/>
      </c>
      <c r="AA278" s="12" t="str">
        <f>IF(Z278="","",'[1]PERCENT ARRAY-MEAN FC&amp;P VAL'!BO278*'[1]PERCENT ARRAY-MEAN FC&amp;P VAL'!BP278*'[1]PERCENT ARRAY-MEAN FC&amp;P VAL'!BQ278-ABS('[1]PERCENT ARRAY-MEAN FC&amp;P VAL'!BR278*'[1]PERCENT ARRAY-MEAN FC&amp;P VAL'!BS278*'[1]PERCENT ARRAY-MEAN FC&amp;P VAL'!BT278))</f>
        <v/>
      </c>
      <c r="AB278" t="str">
        <f>IF(A278="","",IF('[1]Calculation genes in KEGG path'!L276&gt;='[1]Flux and Impact'!$E$1,IF(('[1]PERCENT ARRAY-MEAN FC&amp;P VAL'!BU278*'[1]PERCENT ARRAY-MEAN FC&amp;P VAL'!BV278*'[1]PERCENT ARRAY-MEAN FC&amp;P VAL'!BW278+ABS('[1]PERCENT ARRAY-MEAN FC&amp;P VAL'!BX278*'[1]PERCENT ARRAY-MEAN FC&amp;P VAL'!BY278*'[1]PERCENT ARRAY-MEAN FC&amp;P VAL'!BZ278))&gt;0,'[1]PERCENT ARRAY-MEAN FC&amp;P VAL'!BU278*'[1]PERCENT ARRAY-MEAN FC&amp;P VAL'!BV278*'[1]PERCENT ARRAY-MEAN FC&amp;P VAL'!BW278+ABS('[1]PERCENT ARRAY-MEAN FC&amp;P VAL'!BX278*'[1]PERCENT ARRAY-MEAN FC&amp;P VAL'!BY278*'[1]PERCENT ARRAY-MEAN FC&amp;P VAL'!BZ278),""),""))</f>
        <v/>
      </c>
      <c r="AC278" s="12" t="str">
        <f>IF(AB278="","",'[1]PERCENT ARRAY-MEAN FC&amp;P VAL'!BU278*'[1]PERCENT ARRAY-MEAN FC&amp;P VAL'!BV278*'[1]PERCENT ARRAY-MEAN FC&amp;P VAL'!BW278-ABS('[1]PERCENT ARRAY-MEAN FC&amp;P VAL'!BX278*'[1]PERCENT ARRAY-MEAN FC&amp;P VAL'!BY278*'[1]PERCENT ARRAY-MEAN FC&amp;P VAL'!BZ278))</f>
        <v/>
      </c>
      <c r="AD278" t="str">
        <f>IF(A278="","",IF('[1]Calculation genes in KEGG path'!L276&gt;='[1]Flux and Impact'!$E$1,IF(('[1]PERCENT ARRAY-MEAN FC&amp;P VAL'!CA278*'[1]PERCENT ARRAY-MEAN FC&amp;P VAL'!CB278*'[1]PERCENT ARRAY-MEAN FC&amp;P VAL'!CC278+ABS('[1]PERCENT ARRAY-MEAN FC&amp;P VAL'!CD278*'[1]PERCENT ARRAY-MEAN FC&amp;P VAL'!CE278*'[1]PERCENT ARRAY-MEAN FC&amp;P VAL'!CF278))&gt;0,'[1]PERCENT ARRAY-MEAN FC&amp;P VAL'!CA278*'[1]PERCENT ARRAY-MEAN FC&amp;P VAL'!CB278*'[1]PERCENT ARRAY-MEAN FC&amp;P VAL'!CC278+ABS('[1]PERCENT ARRAY-MEAN FC&amp;P VAL'!CD278*'[1]PERCENT ARRAY-MEAN FC&amp;P VAL'!CE278*'[1]PERCENT ARRAY-MEAN FC&amp;P VAL'!CF278),""),""))</f>
        <v/>
      </c>
      <c r="AE278" s="12" t="str">
        <f>IF(AD278="","",'[1]PERCENT ARRAY-MEAN FC&amp;P VAL'!CA278*'[1]PERCENT ARRAY-MEAN FC&amp;P VAL'!CB278*'[1]PERCENT ARRAY-MEAN FC&amp;P VAL'!CC278-ABS('[1]PERCENT ARRAY-MEAN FC&amp;P VAL'!CD278*'[1]PERCENT ARRAY-MEAN FC&amp;P VAL'!CE278*'[1]PERCENT ARRAY-MEAN FC&amp;P VAL'!CF278))</f>
        <v/>
      </c>
      <c r="AF278" t="str">
        <f>IF(A278="","",IF('[1]Calculation genes in KEGG path'!L276&gt;='[1]Flux and Impact'!$E$1,IF(('[1]PERCENT ARRAY-MEAN FC&amp;P VAL'!CG278*'[1]PERCENT ARRAY-MEAN FC&amp;P VAL'!CH278*'[1]PERCENT ARRAY-MEAN FC&amp;P VAL'!CI278+ABS('[1]PERCENT ARRAY-MEAN FC&amp;P VAL'!CJ278*'[1]PERCENT ARRAY-MEAN FC&amp;P VAL'!CK278*'[1]PERCENT ARRAY-MEAN FC&amp;P VAL'!CL278))&gt;0,'[1]PERCENT ARRAY-MEAN FC&amp;P VAL'!CG278*'[1]PERCENT ARRAY-MEAN FC&amp;P VAL'!CH278*'[1]PERCENT ARRAY-MEAN FC&amp;P VAL'!CI278+ABS('[1]PERCENT ARRAY-MEAN FC&amp;P VAL'!CJ278*'[1]PERCENT ARRAY-MEAN FC&amp;P VAL'!CK278*'[1]PERCENT ARRAY-MEAN FC&amp;P VAL'!CL278),""),""))</f>
        <v/>
      </c>
      <c r="AG278" s="12" t="str">
        <f>IF(AF278="","",'[1]PERCENT ARRAY-MEAN FC&amp;P VAL'!CG278*'[1]PERCENT ARRAY-MEAN FC&amp;P VAL'!CH278*'[1]PERCENT ARRAY-MEAN FC&amp;P VAL'!CI278-ABS('[1]PERCENT ARRAY-MEAN FC&amp;P VAL'!CJ278*'[1]PERCENT ARRAY-MEAN FC&amp;P VAL'!CK278*'[1]PERCENT ARRAY-MEAN FC&amp;P VAL'!CL278))</f>
        <v/>
      </c>
      <c r="AH278" t="str">
        <f>IF(A278="","",IF('[1]Calculation genes in KEGG path'!L276&gt;='[1]Flux and Impact'!$E$1,IF(('[1]PERCENT ARRAY-MEAN FC&amp;P VAL'!CM278*'[1]PERCENT ARRAY-MEAN FC&amp;P VAL'!CN278*'[1]PERCENT ARRAY-MEAN FC&amp;P VAL'!CO278+ABS('[1]PERCENT ARRAY-MEAN FC&amp;P VAL'!CP278*'[1]PERCENT ARRAY-MEAN FC&amp;P VAL'!CQ278*'[1]PERCENT ARRAY-MEAN FC&amp;P VAL'!CR278))&gt;0,'[1]PERCENT ARRAY-MEAN FC&amp;P VAL'!CM278*'[1]PERCENT ARRAY-MEAN FC&amp;P VAL'!CN278*'[1]PERCENT ARRAY-MEAN FC&amp;P VAL'!CO278+ABS('[1]PERCENT ARRAY-MEAN FC&amp;P VAL'!CP278*'[1]PERCENT ARRAY-MEAN FC&amp;P VAL'!CQ278*'[1]PERCENT ARRAY-MEAN FC&amp;P VAL'!CR278),""),""))</f>
        <v/>
      </c>
      <c r="AI278" s="12" t="str">
        <f>IF(AH278="","",'[1]PERCENT ARRAY-MEAN FC&amp;P VAL'!CM278*'[1]PERCENT ARRAY-MEAN FC&amp;P VAL'!CN278*'[1]PERCENT ARRAY-MEAN FC&amp;P VAL'!CO278-ABS('[1]PERCENT ARRAY-MEAN FC&amp;P VAL'!CP278*'[1]PERCENT ARRAY-MEAN FC&amp;P VAL'!CQ278*'[1]PERCENT ARRAY-MEAN FC&amp;P VAL'!CR278))</f>
        <v/>
      </c>
      <c r="AJ278" t="str">
        <f>IF(A278="","",IF('[1]Calculation genes in KEGG path'!L276&gt;='[1]Flux and Impact'!$E$1,IF(('[1]PERCENT ARRAY-MEAN FC&amp;P VAL'!CS278*'[1]PERCENT ARRAY-MEAN FC&amp;P VAL'!CT278*'[1]PERCENT ARRAY-MEAN FC&amp;P VAL'!CU278+ABS('[1]PERCENT ARRAY-MEAN FC&amp;P VAL'!CV278*'[1]PERCENT ARRAY-MEAN FC&amp;P VAL'!CW278*'[1]PERCENT ARRAY-MEAN FC&amp;P VAL'!CX278))&gt;0,'[1]PERCENT ARRAY-MEAN FC&amp;P VAL'!CS278*'[1]PERCENT ARRAY-MEAN FC&amp;P VAL'!CT278*'[1]PERCENT ARRAY-MEAN FC&amp;P VAL'!CU278+ABS('[1]PERCENT ARRAY-MEAN FC&amp;P VAL'!CV278*'[1]PERCENT ARRAY-MEAN FC&amp;P VAL'!CW278*'[1]PERCENT ARRAY-MEAN FC&amp;P VAL'!CX278),""),""))</f>
        <v/>
      </c>
      <c r="AK278" s="12" t="str">
        <f>IF(AJ278="","",'[1]PERCENT ARRAY-MEAN FC&amp;P VAL'!CS278*'[1]PERCENT ARRAY-MEAN FC&amp;P VAL'!CT278*'[1]PERCENT ARRAY-MEAN FC&amp;P VAL'!CU278-ABS('[1]PERCENT ARRAY-MEAN FC&amp;P VAL'!CV278*'[1]PERCENT ARRAY-MEAN FC&amp;P VAL'!CW278*'[1]PERCENT ARRAY-MEAN FC&amp;P VAL'!CX278))</f>
        <v/>
      </c>
      <c r="AL278" t="str">
        <f>IF(A278="","",IF('[1]Calculation genes in KEGG path'!L276&gt;='[1]Flux and Impact'!$E$1,IF(('[1]PERCENT ARRAY-MEAN FC&amp;P VAL'!CY278*'[1]PERCENT ARRAY-MEAN FC&amp;P VAL'!CZ278*'[1]PERCENT ARRAY-MEAN FC&amp;P VAL'!DA278+ABS('[1]PERCENT ARRAY-MEAN FC&amp;P VAL'!DB278*'[1]PERCENT ARRAY-MEAN FC&amp;P VAL'!DC278*'[1]PERCENT ARRAY-MEAN FC&amp;P VAL'!DD278))&gt;0,'[1]PERCENT ARRAY-MEAN FC&amp;P VAL'!CY278*'[1]PERCENT ARRAY-MEAN FC&amp;P VAL'!CZ278*'[1]PERCENT ARRAY-MEAN FC&amp;P VAL'!DA278+ABS('[1]PERCENT ARRAY-MEAN FC&amp;P VAL'!DB278*'[1]PERCENT ARRAY-MEAN FC&amp;P VAL'!DC278*'[1]PERCENT ARRAY-MEAN FC&amp;P VAL'!DD278),""),""))</f>
        <v/>
      </c>
      <c r="AM278" s="12" t="str">
        <f>IF(AL278="","",'[1]PERCENT ARRAY-MEAN FC&amp;P VAL'!CY278*'[1]PERCENT ARRAY-MEAN FC&amp;P VAL'!CZ278*'[1]PERCENT ARRAY-MEAN FC&amp;P VAL'!DA278-ABS('[1]PERCENT ARRAY-MEAN FC&amp;P VAL'!DB278*'[1]PERCENT ARRAY-MEAN FC&amp;P VAL'!DC278*'[1]PERCENT ARRAY-MEAN FC&amp;P VAL'!DD278))</f>
        <v/>
      </c>
      <c r="AN278" t="str">
        <f>IF(A278="","",IF('[1]Calculation genes in KEGG path'!L276&gt;='[1]Flux and Impact'!$E$1,IF(('[1]PERCENT ARRAY-MEAN FC&amp;P VAL'!DE278*'[1]PERCENT ARRAY-MEAN FC&amp;P VAL'!DF278*'[1]PERCENT ARRAY-MEAN FC&amp;P VAL'!DG278+ABS('[1]PERCENT ARRAY-MEAN FC&amp;P VAL'!DH278*'[1]PERCENT ARRAY-MEAN FC&amp;P VAL'!DI278*'[1]PERCENT ARRAY-MEAN FC&amp;P VAL'!DJ278))&gt;0,'[1]PERCENT ARRAY-MEAN FC&amp;P VAL'!DE278*'[1]PERCENT ARRAY-MEAN FC&amp;P VAL'!DF278*'[1]PERCENT ARRAY-MEAN FC&amp;P VAL'!DG278+ABS('[1]PERCENT ARRAY-MEAN FC&amp;P VAL'!DH278*'[1]PERCENT ARRAY-MEAN FC&amp;P VAL'!DI278*'[1]PERCENT ARRAY-MEAN FC&amp;P VAL'!DJ278),""),""))</f>
        <v/>
      </c>
      <c r="AO278" s="12" t="str">
        <f>IF(AN278="","",'[1]PERCENT ARRAY-MEAN FC&amp;P VAL'!DE278*'[1]PERCENT ARRAY-MEAN FC&amp;P VAL'!DF278*'[1]PERCENT ARRAY-MEAN FC&amp;P VAL'!DG278-ABS('[1]PERCENT ARRAY-MEAN FC&amp;P VAL'!DH278*'[1]PERCENT ARRAY-MEAN FC&amp;P VAL'!DI278*'[1]PERCENT ARRAY-MEAN FC&amp;P VAL'!DJ278))</f>
        <v/>
      </c>
      <c r="AP278" t="str">
        <f>IF(A278="","",IF('[1]Calculation genes in KEGG path'!L276&gt;='[1]Flux and Impact'!$E$1,IF(('[1]PERCENT ARRAY-MEAN FC&amp;P VAL'!DK278*'[1]PERCENT ARRAY-MEAN FC&amp;P VAL'!DL278*'[1]PERCENT ARRAY-MEAN FC&amp;P VAL'!DM278+ABS('[1]PERCENT ARRAY-MEAN FC&amp;P VAL'!DN278*'[1]PERCENT ARRAY-MEAN FC&amp;P VAL'!DO278*'[1]PERCENT ARRAY-MEAN FC&amp;P VAL'!DP278))&gt;0,'[1]PERCENT ARRAY-MEAN FC&amp;P VAL'!DK278*'[1]PERCENT ARRAY-MEAN FC&amp;P VAL'!DL278*'[1]PERCENT ARRAY-MEAN FC&amp;P VAL'!DM278+ABS('[1]PERCENT ARRAY-MEAN FC&amp;P VAL'!DN278*'[1]PERCENT ARRAY-MEAN FC&amp;P VAL'!DO278*'[1]PERCENT ARRAY-MEAN FC&amp;P VAL'!DP278),""),""))</f>
        <v/>
      </c>
      <c r="AQ278" s="12" t="str">
        <f>IF(AP278="","",'[1]PERCENT ARRAY-MEAN FC&amp;P VAL'!DK278*'[1]PERCENT ARRAY-MEAN FC&amp;P VAL'!DL278*'[1]PERCENT ARRAY-MEAN FC&amp;P VAL'!DM278-ABS('[1]PERCENT ARRAY-MEAN FC&amp;P VAL'!DN278*'[1]PERCENT ARRAY-MEAN FC&amp;P VAL'!DO278*'[1]PERCENT ARRAY-MEAN FC&amp;P VAL'!DP278))</f>
        <v/>
      </c>
      <c r="AR278" t="str">
        <f>IF(A278="","",IF('[1]Calculation genes in KEGG path'!L276&gt;='[1]Flux and Impact'!$E$1,IF(('[1]PERCENT ARRAY-MEAN FC&amp;P VAL'!DQ278*'[1]PERCENT ARRAY-MEAN FC&amp;P VAL'!DR278*'[1]PERCENT ARRAY-MEAN FC&amp;P VAL'!DS278+ABS('[1]PERCENT ARRAY-MEAN FC&amp;P VAL'!DT278*'[1]PERCENT ARRAY-MEAN FC&amp;P VAL'!DU278*'[1]PERCENT ARRAY-MEAN FC&amp;P VAL'!DV278))&gt;0,'[1]PERCENT ARRAY-MEAN FC&amp;P VAL'!DQ278*'[1]PERCENT ARRAY-MEAN FC&amp;P VAL'!DR278*'[1]PERCENT ARRAY-MEAN FC&amp;P VAL'!DS278+ABS('[1]PERCENT ARRAY-MEAN FC&amp;P VAL'!DT278*'[1]PERCENT ARRAY-MEAN FC&amp;P VAL'!DU278*'[1]PERCENT ARRAY-MEAN FC&amp;P VAL'!DV278),""),""))</f>
        <v/>
      </c>
      <c r="AS278" s="12" t="str">
        <f>IF(AR278="","",'[1]PERCENT ARRAY-MEAN FC&amp;P VAL'!DQ278*'[1]PERCENT ARRAY-MEAN FC&amp;P VAL'!DR278*'[1]PERCENT ARRAY-MEAN FC&amp;P VAL'!DS278-ABS('[1]PERCENT ARRAY-MEAN FC&amp;P VAL'!DT278*'[1]PERCENT ARRAY-MEAN FC&amp;P VAL'!DU278*'[1]PERCENT ARRAY-MEAN FC&amp;P VAL'!DV278))</f>
        <v/>
      </c>
      <c r="AT278" s="12" t="str">
        <f t="shared" si="13"/>
        <v/>
      </c>
      <c r="AU278" s="12" t="str">
        <f t="shared" si="14"/>
        <v/>
      </c>
    </row>
    <row r="279" spans="1:47">
      <c r="A279">
        <f>'[1]Calculation genes in KEGG path'!I277</f>
        <v>0</v>
      </c>
      <c r="B279" t="e">
        <f>IF('[1]PERCENT ARRAY-MEAN FC&amp;P VAL'!A279="","",'[1]PERCENT ARRAY-MEAN FC&amp;P VAL'!A279)</f>
        <v>#N/A</v>
      </c>
      <c r="C279" t="e">
        <f>IF('[1]PERCENT ARRAY-MEAN FC&amp;P VAL'!B279="","",'[1]PERCENT ARRAY-MEAN FC&amp;P VAL'!B279)</f>
        <v>#N/A</v>
      </c>
      <c r="D279" t="e">
        <f>IF('[1]PERCENT ARRAY-MEAN FC&amp;P VAL'!C279="","",'[1]PERCENT ARRAY-MEAN FC&amp;P VAL'!C279)</f>
        <v>#N/A</v>
      </c>
      <c r="E279" s="12">
        <f t="shared" si="12"/>
        <v>0</v>
      </c>
      <c r="F279" t="str">
        <f>IF(A279="","",IF('[1]Calculation genes in KEGG path'!L277&gt;='[1]Flux and Impact'!$E$1,IF('[1]PERCENT ARRAY-MEAN FC&amp;P VAL'!G279*'[1]PERCENT ARRAY-MEAN FC&amp;P VAL'!H279*'[1]PERCENT ARRAY-MEAN FC&amp;P VAL'!I279+ABS('[1]PERCENT ARRAY-MEAN FC&amp;P VAL'!J279*'[1]PERCENT ARRAY-MEAN FC&amp;P VAL'!K279*'[1]PERCENT ARRAY-MEAN FC&amp;P VAL'!L279)&gt;0,'[1]PERCENT ARRAY-MEAN FC&amp;P VAL'!G279*'[1]PERCENT ARRAY-MEAN FC&amp;P VAL'!H279*'[1]PERCENT ARRAY-MEAN FC&amp;P VAL'!I279+ABS('[1]PERCENT ARRAY-MEAN FC&amp;P VAL'!J279*'[1]PERCENT ARRAY-MEAN FC&amp;P VAL'!K279*'[1]PERCENT ARRAY-MEAN FC&amp;P VAL'!L279),""),""))</f>
        <v/>
      </c>
      <c r="G279" s="12" t="str">
        <f>IF(F279="","",'[1]PERCENT ARRAY-MEAN FC&amp;P VAL'!G279*'[1]PERCENT ARRAY-MEAN FC&amp;P VAL'!H279*'[1]PERCENT ARRAY-MEAN FC&amp;P VAL'!I279-ABS('[1]PERCENT ARRAY-MEAN FC&amp;P VAL'!J279*'[1]PERCENT ARRAY-MEAN FC&amp;P VAL'!K279*'[1]PERCENT ARRAY-MEAN FC&amp;P VAL'!L279))</f>
        <v/>
      </c>
      <c r="H279" t="str">
        <f>IF(A279="","",IF('[1]Calculation genes in KEGG path'!L277&gt;='[1]Flux and Impact'!$E$1,IF(('[1]PERCENT ARRAY-MEAN FC&amp;P VAL'!M279*'[1]PERCENT ARRAY-MEAN FC&amp;P VAL'!N279*'[1]PERCENT ARRAY-MEAN FC&amp;P VAL'!O279+ABS('[1]PERCENT ARRAY-MEAN FC&amp;P VAL'!P279*'[1]PERCENT ARRAY-MEAN FC&amp;P VAL'!Q279*'[1]PERCENT ARRAY-MEAN FC&amp;P VAL'!R279))&gt;0,'[1]PERCENT ARRAY-MEAN FC&amp;P VAL'!M279*'[1]PERCENT ARRAY-MEAN FC&amp;P VAL'!N279*'[1]PERCENT ARRAY-MEAN FC&amp;P VAL'!O279+ABS('[1]PERCENT ARRAY-MEAN FC&amp;P VAL'!P279*'[1]PERCENT ARRAY-MEAN FC&amp;P VAL'!Q279*'[1]PERCENT ARRAY-MEAN FC&amp;P VAL'!R279),""),""))</f>
        <v/>
      </c>
      <c r="I279" s="12" t="str">
        <f>IF(H279="","",'[1]PERCENT ARRAY-MEAN FC&amp;P VAL'!M279*'[1]PERCENT ARRAY-MEAN FC&amp;P VAL'!N279*'[1]PERCENT ARRAY-MEAN FC&amp;P VAL'!O279-ABS('[1]PERCENT ARRAY-MEAN FC&amp;P VAL'!P279*'[1]PERCENT ARRAY-MEAN FC&amp;P VAL'!Q279*'[1]PERCENT ARRAY-MEAN FC&amp;P VAL'!R279))</f>
        <v/>
      </c>
      <c r="J279" t="str">
        <f>IF(A279="","",IF('[1]Calculation genes in KEGG path'!L277&gt;='[1]Flux and Impact'!$E$1,IF(('[1]PERCENT ARRAY-MEAN FC&amp;P VAL'!S279*'[1]PERCENT ARRAY-MEAN FC&amp;P VAL'!T279*'[1]PERCENT ARRAY-MEAN FC&amp;P VAL'!U279+ABS('[1]PERCENT ARRAY-MEAN FC&amp;P VAL'!V279*'[1]PERCENT ARRAY-MEAN FC&amp;P VAL'!W279*'[1]PERCENT ARRAY-MEAN FC&amp;P VAL'!X279))&gt;0,'[1]PERCENT ARRAY-MEAN FC&amp;P VAL'!S279*'[1]PERCENT ARRAY-MEAN FC&amp;P VAL'!T279*'[1]PERCENT ARRAY-MEAN FC&amp;P VAL'!U279+ABS('[1]PERCENT ARRAY-MEAN FC&amp;P VAL'!V279*'[1]PERCENT ARRAY-MEAN FC&amp;P VAL'!W279*'[1]PERCENT ARRAY-MEAN FC&amp;P VAL'!X279),""),""))</f>
        <v/>
      </c>
      <c r="K279" s="12" t="str">
        <f>IF(J279="","",'[1]PERCENT ARRAY-MEAN FC&amp;P VAL'!S279*'[1]PERCENT ARRAY-MEAN FC&amp;P VAL'!T279*'[1]PERCENT ARRAY-MEAN FC&amp;P VAL'!U279-ABS('[1]PERCENT ARRAY-MEAN FC&amp;P VAL'!V279*'[1]PERCENT ARRAY-MEAN FC&amp;P VAL'!W279*'[1]PERCENT ARRAY-MEAN FC&amp;P VAL'!X279))</f>
        <v/>
      </c>
      <c r="L279" t="str">
        <f>IF(A279="","",IF('[1]Calculation genes in KEGG path'!L277&gt;='[1]Flux and Impact'!$E$1,IF(('[1]PERCENT ARRAY-MEAN FC&amp;P VAL'!Y279*'[1]PERCENT ARRAY-MEAN FC&amp;P VAL'!Z279*'[1]PERCENT ARRAY-MEAN FC&amp;P VAL'!AA279+ABS('[1]PERCENT ARRAY-MEAN FC&amp;P VAL'!AB279*'[1]PERCENT ARRAY-MEAN FC&amp;P VAL'!AC279*'[1]PERCENT ARRAY-MEAN FC&amp;P VAL'!AD279))&gt;0,'[1]PERCENT ARRAY-MEAN FC&amp;P VAL'!Y279*'[1]PERCENT ARRAY-MEAN FC&amp;P VAL'!Z279*'[1]PERCENT ARRAY-MEAN FC&amp;P VAL'!AA279+ABS('[1]PERCENT ARRAY-MEAN FC&amp;P VAL'!AB279*'[1]PERCENT ARRAY-MEAN FC&amp;P VAL'!AC279*'[1]PERCENT ARRAY-MEAN FC&amp;P VAL'!AD279),""),""))</f>
        <v/>
      </c>
      <c r="M279" s="12" t="str">
        <f>IF(L279="","",'[1]PERCENT ARRAY-MEAN FC&amp;P VAL'!Y279*'[1]PERCENT ARRAY-MEAN FC&amp;P VAL'!Z279*'[1]PERCENT ARRAY-MEAN FC&amp;P VAL'!AA279-ABS('[1]PERCENT ARRAY-MEAN FC&amp;P VAL'!AB279*'[1]PERCENT ARRAY-MEAN FC&amp;P VAL'!AC279*'[1]PERCENT ARRAY-MEAN FC&amp;P VAL'!AD279))</f>
        <v/>
      </c>
      <c r="N279" t="str">
        <f>IF(A279="","",IF('[1]Calculation genes in KEGG path'!L277&gt;='[1]Flux and Impact'!$E$1,IF(('[1]PERCENT ARRAY-MEAN FC&amp;P VAL'!AE279*'[1]PERCENT ARRAY-MEAN FC&amp;P VAL'!AF279*'[1]PERCENT ARRAY-MEAN FC&amp;P VAL'!AG279+ABS('[1]PERCENT ARRAY-MEAN FC&amp;P VAL'!AH279*'[1]PERCENT ARRAY-MEAN FC&amp;P VAL'!AI279*'[1]PERCENT ARRAY-MEAN FC&amp;P VAL'!AJ279))&gt;0,'[1]PERCENT ARRAY-MEAN FC&amp;P VAL'!AE279*'[1]PERCENT ARRAY-MEAN FC&amp;P VAL'!AF279*'[1]PERCENT ARRAY-MEAN FC&amp;P VAL'!AG279+ABS('[1]PERCENT ARRAY-MEAN FC&amp;P VAL'!AH279*'[1]PERCENT ARRAY-MEAN FC&amp;P VAL'!AI279*'[1]PERCENT ARRAY-MEAN FC&amp;P VAL'!AJ279),""),""))</f>
        <v/>
      </c>
      <c r="O279" s="12" t="str">
        <f>IF(N279="","",'[1]PERCENT ARRAY-MEAN FC&amp;P VAL'!AE279*'[1]PERCENT ARRAY-MEAN FC&amp;P VAL'!AF279*'[1]PERCENT ARRAY-MEAN FC&amp;P VAL'!AG279-ABS('[1]PERCENT ARRAY-MEAN FC&amp;P VAL'!AH279*'[1]PERCENT ARRAY-MEAN FC&amp;P VAL'!AI279*'[1]PERCENT ARRAY-MEAN FC&amp;P VAL'!AJ279))</f>
        <v/>
      </c>
      <c r="P279" t="str">
        <f>IF(A279="","",IF('[1]Calculation genes in KEGG path'!L277&gt;='[1]Flux and Impact'!$E$1,IF(('[1]PERCENT ARRAY-MEAN FC&amp;P VAL'!AK279*'[1]PERCENT ARRAY-MEAN FC&amp;P VAL'!AL279*'[1]PERCENT ARRAY-MEAN FC&amp;P VAL'!AM279+ABS('[1]PERCENT ARRAY-MEAN FC&amp;P VAL'!AN279*'[1]PERCENT ARRAY-MEAN FC&amp;P VAL'!AO279*'[1]PERCENT ARRAY-MEAN FC&amp;P VAL'!AP279))&gt;0,'[1]PERCENT ARRAY-MEAN FC&amp;P VAL'!AK279*'[1]PERCENT ARRAY-MEAN FC&amp;P VAL'!AL279*'[1]PERCENT ARRAY-MEAN FC&amp;P VAL'!AM279+ABS('[1]PERCENT ARRAY-MEAN FC&amp;P VAL'!AN279*'[1]PERCENT ARRAY-MEAN FC&amp;P VAL'!AO279*'[1]PERCENT ARRAY-MEAN FC&amp;P VAL'!AP279),""),""))</f>
        <v/>
      </c>
      <c r="Q279" s="12" t="str">
        <f>IF(P279="","",'[1]PERCENT ARRAY-MEAN FC&amp;P VAL'!AK279*'[1]PERCENT ARRAY-MEAN FC&amp;P VAL'!AL279*'[1]PERCENT ARRAY-MEAN FC&amp;P VAL'!AM279-ABS('[1]PERCENT ARRAY-MEAN FC&amp;P VAL'!AN279*'[1]PERCENT ARRAY-MEAN FC&amp;P VAL'!AO279*'[1]PERCENT ARRAY-MEAN FC&amp;P VAL'!AP279))</f>
        <v/>
      </c>
      <c r="R279" t="str">
        <f>IF(A279="","",IF('[1]Calculation genes in KEGG path'!L277&gt;='[1]Flux and Impact'!$E$1,IF(('[1]PERCENT ARRAY-MEAN FC&amp;P VAL'!AQ279*'[1]PERCENT ARRAY-MEAN FC&amp;P VAL'!AR279*'[1]PERCENT ARRAY-MEAN FC&amp;P VAL'!AS279+ABS('[1]PERCENT ARRAY-MEAN FC&amp;P VAL'!AT279*'[1]PERCENT ARRAY-MEAN FC&amp;P VAL'!AU279*'[1]PERCENT ARRAY-MEAN FC&amp;P VAL'!AV279))&gt;0,'[1]PERCENT ARRAY-MEAN FC&amp;P VAL'!AQ279*'[1]PERCENT ARRAY-MEAN FC&amp;P VAL'!AR279*'[1]PERCENT ARRAY-MEAN FC&amp;P VAL'!AS279+ABS('[1]PERCENT ARRAY-MEAN FC&amp;P VAL'!AT279*'[1]PERCENT ARRAY-MEAN FC&amp;P VAL'!AU279*'[1]PERCENT ARRAY-MEAN FC&amp;P VAL'!AV279),""),""))</f>
        <v/>
      </c>
      <c r="S279" s="12" t="str">
        <f>IF(R279="","",'[1]PERCENT ARRAY-MEAN FC&amp;P VAL'!AQ279*'[1]PERCENT ARRAY-MEAN FC&amp;P VAL'!AR279*'[1]PERCENT ARRAY-MEAN FC&amp;P VAL'!AS279-ABS('[1]PERCENT ARRAY-MEAN FC&amp;P VAL'!AT279*'[1]PERCENT ARRAY-MEAN FC&amp;P VAL'!AU279*'[1]PERCENT ARRAY-MEAN FC&amp;P VAL'!AV279))</f>
        <v/>
      </c>
      <c r="T279" t="str">
        <f>IF(A279="","",IF('[1]Calculation genes in KEGG path'!L277&gt;='[1]Flux and Impact'!$E$1,IF(('[1]PERCENT ARRAY-MEAN FC&amp;P VAL'!AW279*'[1]PERCENT ARRAY-MEAN FC&amp;P VAL'!AX279*'[1]PERCENT ARRAY-MEAN FC&amp;P VAL'!AY279+ABS('[1]PERCENT ARRAY-MEAN FC&amp;P VAL'!AZ279*'[1]PERCENT ARRAY-MEAN FC&amp;P VAL'!BA279*'[1]PERCENT ARRAY-MEAN FC&amp;P VAL'!BB279))&gt;0,'[1]PERCENT ARRAY-MEAN FC&amp;P VAL'!AW279*'[1]PERCENT ARRAY-MEAN FC&amp;P VAL'!AX279*'[1]PERCENT ARRAY-MEAN FC&amp;P VAL'!AY279+ABS('[1]PERCENT ARRAY-MEAN FC&amp;P VAL'!AZ279*'[1]PERCENT ARRAY-MEAN FC&amp;P VAL'!BA279*'[1]PERCENT ARRAY-MEAN FC&amp;P VAL'!BB279),""),""))</f>
        <v/>
      </c>
      <c r="U279" s="12" t="str">
        <f>IF(T279="","",'[1]PERCENT ARRAY-MEAN FC&amp;P VAL'!AW279*'[1]PERCENT ARRAY-MEAN FC&amp;P VAL'!AX279*'[1]PERCENT ARRAY-MEAN FC&amp;P VAL'!AY279-ABS('[1]PERCENT ARRAY-MEAN FC&amp;P VAL'!AZ279*'[1]PERCENT ARRAY-MEAN FC&amp;P VAL'!BA279*'[1]PERCENT ARRAY-MEAN FC&amp;P VAL'!BB279))</f>
        <v/>
      </c>
      <c r="V279" t="str">
        <f>IF(A279="","",IF('[1]Calculation genes in KEGG path'!L277&gt;='[1]Flux and Impact'!$E$1,IF(('[1]PERCENT ARRAY-MEAN FC&amp;P VAL'!BC279*'[1]PERCENT ARRAY-MEAN FC&amp;P VAL'!BD279*'[1]PERCENT ARRAY-MEAN FC&amp;P VAL'!BE279+ABS('[1]PERCENT ARRAY-MEAN FC&amp;P VAL'!BF279*'[1]PERCENT ARRAY-MEAN FC&amp;P VAL'!BG279*'[1]PERCENT ARRAY-MEAN FC&amp;P VAL'!BH279))&gt;0,'[1]PERCENT ARRAY-MEAN FC&amp;P VAL'!BC279*'[1]PERCENT ARRAY-MEAN FC&amp;P VAL'!BD279*'[1]PERCENT ARRAY-MEAN FC&amp;P VAL'!BE279+ABS('[1]PERCENT ARRAY-MEAN FC&amp;P VAL'!BF279*'[1]PERCENT ARRAY-MEAN FC&amp;P VAL'!BG279*'[1]PERCENT ARRAY-MEAN FC&amp;P VAL'!BH279),""),""))</f>
        <v/>
      </c>
      <c r="W279" s="12" t="str">
        <f>IF(V279="","",'[1]PERCENT ARRAY-MEAN FC&amp;P VAL'!BC279*'[1]PERCENT ARRAY-MEAN FC&amp;P VAL'!BD279*'[1]PERCENT ARRAY-MEAN FC&amp;P VAL'!BE279-ABS('[1]PERCENT ARRAY-MEAN FC&amp;P VAL'!BF279*'[1]PERCENT ARRAY-MEAN FC&amp;P VAL'!BG279*'[1]PERCENT ARRAY-MEAN FC&amp;P VAL'!BH279))</f>
        <v/>
      </c>
      <c r="X279" t="str">
        <f>IF(A279="","",IF('[1]Calculation genes in KEGG path'!L277&gt;='[1]Flux and Impact'!$E$1,IF(('[1]PERCENT ARRAY-MEAN FC&amp;P VAL'!BI279*'[1]PERCENT ARRAY-MEAN FC&amp;P VAL'!BJ279*'[1]PERCENT ARRAY-MEAN FC&amp;P VAL'!BK279+ABS('[1]PERCENT ARRAY-MEAN FC&amp;P VAL'!BL279*'[1]PERCENT ARRAY-MEAN FC&amp;P VAL'!BM279*'[1]PERCENT ARRAY-MEAN FC&amp;P VAL'!BN279))&gt;0,'[1]PERCENT ARRAY-MEAN FC&amp;P VAL'!BI279*'[1]PERCENT ARRAY-MEAN FC&amp;P VAL'!BJ279*'[1]PERCENT ARRAY-MEAN FC&amp;P VAL'!BK279+ABS('[1]PERCENT ARRAY-MEAN FC&amp;P VAL'!BL279*'[1]PERCENT ARRAY-MEAN FC&amp;P VAL'!BM279*'[1]PERCENT ARRAY-MEAN FC&amp;P VAL'!BN279),""),""))</f>
        <v/>
      </c>
      <c r="Y279" s="12" t="str">
        <f>IF(X279="","",'[1]PERCENT ARRAY-MEAN FC&amp;P VAL'!BI279*'[1]PERCENT ARRAY-MEAN FC&amp;P VAL'!BJ279*'[1]PERCENT ARRAY-MEAN FC&amp;P VAL'!BK279-ABS('[1]PERCENT ARRAY-MEAN FC&amp;P VAL'!BL279*'[1]PERCENT ARRAY-MEAN FC&amp;P VAL'!BM279*'[1]PERCENT ARRAY-MEAN FC&amp;P VAL'!BN279))</f>
        <v/>
      </c>
      <c r="Z279" t="str">
        <f>IF(A279="","",IF('[1]Calculation genes in KEGG path'!L277&gt;='[1]Flux and Impact'!$E$1,IF(('[1]PERCENT ARRAY-MEAN FC&amp;P VAL'!BO279*'[1]PERCENT ARRAY-MEAN FC&amp;P VAL'!BP279*'[1]PERCENT ARRAY-MEAN FC&amp;P VAL'!BQ279+ABS('[1]PERCENT ARRAY-MEAN FC&amp;P VAL'!BR279*'[1]PERCENT ARRAY-MEAN FC&amp;P VAL'!BS279*'[1]PERCENT ARRAY-MEAN FC&amp;P VAL'!BT279))&gt;0,'[1]PERCENT ARRAY-MEAN FC&amp;P VAL'!BO279*'[1]PERCENT ARRAY-MEAN FC&amp;P VAL'!BP279*'[1]PERCENT ARRAY-MEAN FC&amp;P VAL'!BQ279+ABS('[1]PERCENT ARRAY-MEAN FC&amp;P VAL'!BR279*'[1]PERCENT ARRAY-MEAN FC&amp;P VAL'!BS279*'[1]PERCENT ARRAY-MEAN FC&amp;P VAL'!BT279),""),""))</f>
        <v/>
      </c>
      <c r="AA279" s="12" t="str">
        <f>IF(Z279="","",'[1]PERCENT ARRAY-MEAN FC&amp;P VAL'!BO279*'[1]PERCENT ARRAY-MEAN FC&amp;P VAL'!BP279*'[1]PERCENT ARRAY-MEAN FC&amp;P VAL'!BQ279-ABS('[1]PERCENT ARRAY-MEAN FC&amp;P VAL'!BR279*'[1]PERCENT ARRAY-MEAN FC&amp;P VAL'!BS279*'[1]PERCENT ARRAY-MEAN FC&amp;P VAL'!BT279))</f>
        <v/>
      </c>
      <c r="AB279" t="str">
        <f>IF(A279="","",IF('[1]Calculation genes in KEGG path'!L277&gt;='[1]Flux and Impact'!$E$1,IF(('[1]PERCENT ARRAY-MEAN FC&amp;P VAL'!BU279*'[1]PERCENT ARRAY-MEAN FC&amp;P VAL'!BV279*'[1]PERCENT ARRAY-MEAN FC&amp;P VAL'!BW279+ABS('[1]PERCENT ARRAY-MEAN FC&amp;P VAL'!BX279*'[1]PERCENT ARRAY-MEAN FC&amp;P VAL'!BY279*'[1]PERCENT ARRAY-MEAN FC&amp;P VAL'!BZ279))&gt;0,'[1]PERCENT ARRAY-MEAN FC&amp;P VAL'!BU279*'[1]PERCENT ARRAY-MEAN FC&amp;P VAL'!BV279*'[1]PERCENT ARRAY-MEAN FC&amp;P VAL'!BW279+ABS('[1]PERCENT ARRAY-MEAN FC&amp;P VAL'!BX279*'[1]PERCENT ARRAY-MEAN FC&amp;P VAL'!BY279*'[1]PERCENT ARRAY-MEAN FC&amp;P VAL'!BZ279),""),""))</f>
        <v/>
      </c>
      <c r="AC279" s="12" t="str">
        <f>IF(AB279="","",'[1]PERCENT ARRAY-MEAN FC&amp;P VAL'!BU279*'[1]PERCENT ARRAY-MEAN FC&amp;P VAL'!BV279*'[1]PERCENT ARRAY-MEAN FC&amp;P VAL'!BW279-ABS('[1]PERCENT ARRAY-MEAN FC&amp;P VAL'!BX279*'[1]PERCENT ARRAY-MEAN FC&amp;P VAL'!BY279*'[1]PERCENT ARRAY-MEAN FC&amp;P VAL'!BZ279))</f>
        <v/>
      </c>
      <c r="AD279" t="str">
        <f>IF(A279="","",IF('[1]Calculation genes in KEGG path'!L277&gt;='[1]Flux and Impact'!$E$1,IF(('[1]PERCENT ARRAY-MEAN FC&amp;P VAL'!CA279*'[1]PERCENT ARRAY-MEAN FC&amp;P VAL'!CB279*'[1]PERCENT ARRAY-MEAN FC&amp;P VAL'!CC279+ABS('[1]PERCENT ARRAY-MEAN FC&amp;P VAL'!CD279*'[1]PERCENT ARRAY-MEAN FC&amp;P VAL'!CE279*'[1]PERCENT ARRAY-MEAN FC&amp;P VAL'!CF279))&gt;0,'[1]PERCENT ARRAY-MEAN FC&amp;P VAL'!CA279*'[1]PERCENT ARRAY-MEAN FC&amp;P VAL'!CB279*'[1]PERCENT ARRAY-MEAN FC&amp;P VAL'!CC279+ABS('[1]PERCENT ARRAY-MEAN FC&amp;P VAL'!CD279*'[1]PERCENT ARRAY-MEAN FC&amp;P VAL'!CE279*'[1]PERCENT ARRAY-MEAN FC&amp;P VAL'!CF279),""),""))</f>
        <v/>
      </c>
      <c r="AE279" s="12" t="str">
        <f>IF(AD279="","",'[1]PERCENT ARRAY-MEAN FC&amp;P VAL'!CA279*'[1]PERCENT ARRAY-MEAN FC&amp;P VAL'!CB279*'[1]PERCENT ARRAY-MEAN FC&amp;P VAL'!CC279-ABS('[1]PERCENT ARRAY-MEAN FC&amp;P VAL'!CD279*'[1]PERCENT ARRAY-MEAN FC&amp;P VAL'!CE279*'[1]PERCENT ARRAY-MEAN FC&amp;P VAL'!CF279))</f>
        <v/>
      </c>
      <c r="AF279" t="str">
        <f>IF(A279="","",IF('[1]Calculation genes in KEGG path'!L277&gt;='[1]Flux and Impact'!$E$1,IF(('[1]PERCENT ARRAY-MEAN FC&amp;P VAL'!CG279*'[1]PERCENT ARRAY-MEAN FC&amp;P VAL'!CH279*'[1]PERCENT ARRAY-MEAN FC&amp;P VAL'!CI279+ABS('[1]PERCENT ARRAY-MEAN FC&amp;P VAL'!CJ279*'[1]PERCENT ARRAY-MEAN FC&amp;P VAL'!CK279*'[1]PERCENT ARRAY-MEAN FC&amp;P VAL'!CL279))&gt;0,'[1]PERCENT ARRAY-MEAN FC&amp;P VAL'!CG279*'[1]PERCENT ARRAY-MEAN FC&amp;P VAL'!CH279*'[1]PERCENT ARRAY-MEAN FC&amp;P VAL'!CI279+ABS('[1]PERCENT ARRAY-MEAN FC&amp;P VAL'!CJ279*'[1]PERCENT ARRAY-MEAN FC&amp;P VAL'!CK279*'[1]PERCENT ARRAY-MEAN FC&amp;P VAL'!CL279),""),""))</f>
        <v/>
      </c>
      <c r="AG279" s="12" t="str">
        <f>IF(AF279="","",'[1]PERCENT ARRAY-MEAN FC&amp;P VAL'!CG279*'[1]PERCENT ARRAY-MEAN FC&amp;P VAL'!CH279*'[1]PERCENT ARRAY-MEAN FC&amp;P VAL'!CI279-ABS('[1]PERCENT ARRAY-MEAN FC&amp;P VAL'!CJ279*'[1]PERCENT ARRAY-MEAN FC&amp;P VAL'!CK279*'[1]PERCENT ARRAY-MEAN FC&amp;P VAL'!CL279))</f>
        <v/>
      </c>
      <c r="AH279" t="str">
        <f>IF(A279="","",IF('[1]Calculation genes in KEGG path'!L277&gt;='[1]Flux and Impact'!$E$1,IF(('[1]PERCENT ARRAY-MEAN FC&amp;P VAL'!CM279*'[1]PERCENT ARRAY-MEAN FC&amp;P VAL'!CN279*'[1]PERCENT ARRAY-MEAN FC&amp;P VAL'!CO279+ABS('[1]PERCENT ARRAY-MEAN FC&amp;P VAL'!CP279*'[1]PERCENT ARRAY-MEAN FC&amp;P VAL'!CQ279*'[1]PERCENT ARRAY-MEAN FC&amp;P VAL'!CR279))&gt;0,'[1]PERCENT ARRAY-MEAN FC&amp;P VAL'!CM279*'[1]PERCENT ARRAY-MEAN FC&amp;P VAL'!CN279*'[1]PERCENT ARRAY-MEAN FC&amp;P VAL'!CO279+ABS('[1]PERCENT ARRAY-MEAN FC&amp;P VAL'!CP279*'[1]PERCENT ARRAY-MEAN FC&amp;P VAL'!CQ279*'[1]PERCENT ARRAY-MEAN FC&amp;P VAL'!CR279),""),""))</f>
        <v/>
      </c>
      <c r="AI279" s="12" t="str">
        <f>IF(AH279="","",'[1]PERCENT ARRAY-MEAN FC&amp;P VAL'!CM279*'[1]PERCENT ARRAY-MEAN FC&amp;P VAL'!CN279*'[1]PERCENT ARRAY-MEAN FC&amp;P VAL'!CO279-ABS('[1]PERCENT ARRAY-MEAN FC&amp;P VAL'!CP279*'[1]PERCENT ARRAY-MEAN FC&amp;P VAL'!CQ279*'[1]PERCENT ARRAY-MEAN FC&amp;P VAL'!CR279))</f>
        <v/>
      </c>
      <c r="AJ279" t="str">
        <f>IF(A279="","",IF('[1]Calculation genes in KEGG path'!L277&gt;='[1]Flux and Impact'!$E$1,IF(('[1]PERCENT ARRAY-MEAN FC&amp;P VAL'!CS279*'[1]PERCENT ARRAY-MEAN FC&amp;P VAL'!CT279*'[1]PERCENT ARRAY-MEAN FC&amp;P VAL'!CU279+ABS('[1]PERCENT ARRAY-MEAN FC&amp;P VAL'!CV279*'[1]PERCENT ARRAY-MEAN FC&amp;P VAL'!CW279*'[1]PERCENT ARRAY-MEAN FC&amp;P VAL'!CX279))&gt;0,'[1]PERCENT ARRAY-MEAN FC&amp;P VAL'!CS279*'[1]PERCENT ARRAY-MEAN FC&amp;P VAL'!CT279*'[1]PERCENT ARRAY-MEAN FC&amp;P VAL'!CU279+ABS('[1]PERCENT ARRAY-MEAN FC&amp;P VAL'!CV279*'[1]PERCENT ARRAY-MEAN FC&amp;P VAL'!CW279*'[1]PERCENT ARRAY-MEAN FC&amp;P VAL'!CX279),""),""))</f>
        <v/>
      </c>
      <c r="AK279" s="12" t="str">
        <f>IF(AJ279="","",'[1]PERCENT ARRAY-MEAN FC&amp;P VAL'!CS279*'[1]PERCENT ARRAY-MEAN FC&amp;P VAL'!CT279*'[1]PERCENT ARRAY-MEAN FC&amp;P VAL'!CU279-ABS('[1]PERCENT ARRAY-MEAN FC&amp;P VAL'!CV279*'[1]PERCENT ARRAY-MEAN FC&amp;P VAL'!CW279*'[1]PERCENT ARRAY-MEAN FC&amp;P VAL'!CX279))</f>
        <v/>
      </c>
      <c r="AL279" t="str">
        <f>IF(A279="","",IF('[1]Calculation genes in KEGG path'!L277&gt;='[1]Flux and Impact'!$E$1,IF(('[1]PERCENT ARRAY-MEAN FC&amp;P VAL'!CY279*'[1]PERCENT ARRAY-MEAN FC&amp;P VAL'!CZ279*'[1]PERCENT ARRAY-MEAN FC&amp;P VAL'!DA279+ABS('[1]PERCENT ARRAY-MEAN FC&amp;P VAL'!DB279*'[1]PERCENT ARRAY-MEAN FC&amp;P VAL'!DC279*'[1]PERCENT ARRAY-MEAN FC&amp;P VAL'!DD279))&gt;0,'[1]PERCENT ARRAY-MEAN FC&amp;P VAL'!CY279*'[1]PERCENT ARRAY-MEAN FC&amp;P VAL'!CZ279*'[1]PERCENT ARRAY-MEAN FC&amp;P VAL'!DA279+ABS('[1]PERCENT ARRAY-MEAN FC&amp;P VAL'!DB279*'[1]PERCENT ARRAY-MEAN FC&amp;P VAL'!DC279*'[1]PERCENT ARRAY-MEAN FC&amp;P VAL'!DD279),""),""))</f>
        <v/>
      </c>
      <c r="AM279" s="12" t="str">
        <f>IF(AL279="","",'[1]PERCENT ARRAY-MEAN FC&amp;P VAL'!CY279*'[1]PERCENT ARRAY-MEAN FC&amp;P VAL'!CZ279*'[1]PERCENT ARRAY-MEAN FC&amp;P VAL'!DA279-ABS('[1]PERCENT ARRAY-MEAN FC&amp;P VAL'!DB279*'[1]PERCENT ARRAY-MEAN FC&amp;P VAL'!DC279*'[1]PERCENT ARRAY-MEAN FC&amp;P VAL'!DD279))</f>
        <v/>
      </c>
      <c r="AN279" t="str">
        <f>IF(A279="","",IF('[1]Calculation genes in KEGG path'!L277&gt;='[1]Flux and Impact'!$E$1,IF(('[1]PERCENT ARRAY-MEAN FC&amp;P VAL'!DE279*'[1]PERCENT ARRAY-MEAN FC&amp;P VAL'!DF279*'[1]PERCENT ARRAY-MEAN FC&amp;P VAL'!DG279+ABS('[1]PERCENT ARRAY-MEAN FC&amp;P VAL'!DH279*'[1]PERCENT ARRAY-MEAN FC&amp;P VAL'!DI279*'[1]PERCENT ARRAY-MEAN FC&amp;P VAL'!DJ279))&gt;0,'[1]PERCENT ARRAY-MEAN FC&amp;P VAL'!DE279*'[1]PERCENT ARRAY-MEAN FC&amp;P VAL'!DF279*'[1]PERCENT ARRAY-MEAN FC&amp;P VAL'!DG279+ABS('[1]PERCENT ARRAY-MEAN FC&amp;P VAL'!DH279*'[1]PERCENT ARRAY-MEAN FC&amp;P VAL'!DI279*'[1]PERCENT ARRAY-MEAN FC&amp;P VAL'!DJ279),""),""))</f>
        <v/>
      </c>
      <c r="AO279" s="12" t="str">
        <f>IF(AN279="","",'[1]PERCENT ARRAY-MEAN FC&amp;P VAL'!DE279*'[1]PERCENT ARRAY-MEAN FC&amp;P VAL'!DF279*'[1]PERCENT ARRAY-MEAN FC&amp;P VAL'!DG279-ABS('[1]PERCENT ARRAY-MEAN FC&amp;P VAL'!DH279*'[1]PERCENT ARRAY-MEAN FC&amp;P VAL'!DI279*'[1]PERCENT ARRAY-MEAN FC&amp;P VAL'!DJ279))</f>
        <v/>
      </c>
      <c r="AP279" t="str">
        <f>IF(A279="","",IF('[1]Calculation genes in KEGG path'!L277&gt;='[1]Flux and Impact'!$E$1,IF(('[1]PERCENT ARRAY-MEAN FC&amp;P VAL'!DK279*'[1]PERCENT ARRAY-MEAN FC&amp;P VAL'!DL279*'[1]PERCENT ARRAY-MEAN FC&amp;P VAL'!DM279+ABS('[1]PERCENT ARRAY-MEAN FC&amp;P VAL'!DN279*'[1]PERCENT ARRAY-MEAN FC&amp;P VAL'!DO279*'[1]PERCENT ARRAY-MEAN FC&amp;P VAL'!DP279))&gt;0,'[1]PERCENT ARRAY-MEAN FC&amp;P VAL'!DK279*'[1]PERCENT ARRAY-MEAN FC&amp;P VAL'!DL279*'[1]PERCENT ARRAY-MEAN FC&amp;P VAL'!DM279+ABS('[1]PERCENT ARRAY-MEAN FC&amp;P VAL'!DN279*'[1]PERCENT ARRAY-MEAN FC&amp;P VAL'!DO279*'[1]PERCENT ARRAY-MEAN FC&amp;P VAL'!DP279),""),""))</f>
        <v/>
      </c>
      <c r="AQ279" s="12" t="str">
        <f>IF(AP279="","",'[1]PERCENT ARRAY-MEAN FC&amp;P VAL'!DK279*'[1]PERCENT ARRAY-MEAN FC&amp;P VAL'!DL279*'[1]PERCENT ARRAY-MEAN FC&amp;P VAL'!DM279-ABS('[1]PERCENT ARRAY-MEAN FC&amp;P VAL'!DN279*'[1]PERCENT ARRAY-MEAN FC&amp;P VAL'!DO279*'[1]PERCENT ARRAY-MEAN FC&amp;P VAL'!DP279))</f>
        <v/>
      </c>
      <c r="AR279" t="str">
        <f>IF(A279="","",IF('[1]Calculation genes in KEGG path'!L277&gt;='[1]Flux and Impact'!$E$1,IF(('[1]PERCENT ARRAY-MEAN FC&amp;P VAL'!DQ279*'[1]PERCENT ARRAY-MEAN FC&amp;P VAL'!DR279*'[1]PERCENT ARRAY-MEAN FC&amp;P VAL'!DS279+ABS('[1]PERCENT ARRAY-MEAN FC&amp;P VAL'!DT279*'[1]PERCENT ARRAY-MEAN FC&amp;P VAL'!DU279*'[1]PERCENT ARRAY-MEAN FC&amp;P VAL'!DV279))&gt;0,'[1]PERCENT ARRAY-MEAN FC&amp;P VAL'!DQ279*'[1]PERCENT ARRAY-MEAN FC&amp;P VAL'!DR279*'[1]PERCENT ARRAY-MEAN FC&amp;P VAL'!DS279+ABS('[1]PERCENT ARRAY-MEAN FC&amp;P VAL'!DT279*'[1]PERCENT ARRAY-MEAN FC&amp;P VAL'!DU279*'[1]PERCENT ARRAY-MEAN FC&amp;P VAL'!DV279),""),""))</f>
        <v/>
      </c>
      <c r="AS279" s="12" t="str">
        <f>IF(AR279="","",'[1]PERCENT ARRAY-MEAN FC&amp;P VAL'!DQ279*'[1]PERCENT ARRAY-MEAN FC&amp;P VAL'!DR279*'[1]PERCENT ARRAY-MEAN FC&amp;P VAL'!DS279-ABS('[1]PERCENT ARRAY-MEAN FC&amp;P VAL'!DT279*'[1]PERCENT ARRAY-MEAN FC&amp;P VAL'!DU279*'[1]PERCENT ARRAY-MEAN FC&amp;P VAL'!DV279))</f>
        <v/>
      </c>
      <c r="AT279" s="12" t="str">
        <f t="shared" si="13"/>
        <v/>
      </c>
      <c r="AU279" s="12" t="str">
        <f t="shared" si="14"/>
        <v/>
      </c>
    </row>
    <row r="280" spans="1:47">
      <c r="A280">
        <f>'[1]Calculation genes in KEGG path'!I278</f>
        <v>0</v>
      </c>
      <c r="B280" t="e">
        <f>IF('[1]PERCENT ARRAY-MEAN FC&amp;P VAL'!A280="","",'[1]PERCENT ARRAY-MEAN FC&amp;P VAL'!A280)</f>
        <v>#N/A</v>
      </c>
      <c r="C280" t="e">
        <f>IF('[1]PERCENT ARRAY-MEAN FC&amp;P VAL'!B280="","",'[1]PERCENT ARRAY-MEAN FC&amp;P VAL'!B280)</f>
        <v>#N/A</v>
      </c>
      <c r="D280" t="e">
        <f>IF('[1]PERCENT ARRAY-MEAN FC&amp;P VAL'!C280="","",'[1]PERCENT ARRAY-MEAN FC&amp;P VAL'!C280)</f>
        <v>#N/A</v>
      </c>
      <c r="E280" s="12">
        <f t="shared" si="12"/>
        <v>0</v>
      </c>
      <c r="F280" t="str">
        <f>IF(A280="","",IF('[1]Calculation genes in KEGG path'!L278&gt;='[1]Flux and Impact'!$E$1,IF('[1]PERCENT ARRAY-MEAN FC&amp;P VAL'!G280*'[1]PERCENT ARRAY-MEAN FC&amp;P VAL'!H280*'[1]PERCENT ARRAY-MEAN FC&amp;P VAL'!I280+ABS('[1]PERCENT ARRAY-MEAN FC&amp;P VAL'!J280*'[1]PERCENT ARRAY-MEAN FC&amp;P VAL'!K280*'[1]PERCENT ARRAY-MEAN FC&amp;P VAL'!L280)&gt;0,'[1]PERCENT ARRAY-MEAN FC&amp;P VAL'!G280*'[1]PERCENT ARRAY-MEAN FC&amp;P VAL'!H280*'[1]PERCENT ARRAY-MEAN FC&amp;P VAL'!I280+ABS('[1]PERCENT ARRAY-MEAN FC&amp;P VAL'!J280*'[1]PERCENT ARRAY-MEAN FC&amp;P VAL'!K280*'[1]PERCENT ARRAY-MEAN FC&amp;P VAL'!L280),""),""))</f>
        <v/>
      </c>
      <c r="G280" s="12" t="str">
        <f>IF(F280="","",'[1]PERCENT ARRAY-MEAN FC&amp;P VAL'!G280*'[1]PERCENT ARRAY-MEAN FC&amp;P VAL'!H280*'[1]PERCENT ARRAY-MEAN FC&amp;P VAL'!I280-ABS('[1]PERCENT ARRAY-MEAN FC&amp;P VAL'!J280*'[1]PERCENT ARRAY-MEAN FC&amp;P VAL'!K280*'[1]PERCENT ARRAY-MEAN FC&amp;P VAL'!L280))</f>
        <v/>
      </c>
      <c r="H280" t="str">
        <f>IF(A280="","",IF('[1]Calculation genes in KEGG path'!L278&gt;='[1]Flux and Impact'!$E$1,IF(('[1]PERCENT ARRAY-MEAN FC&amp;P VAL'!M280*'[1]PERCENT ARRAY-MEAN FC&amp;P VAL'!N280*'[1]PERCENT ARRAY-MEAN FC&amp;P VAL'!O280+ABS('[1]PERCENT ARRAY-MEAN FC&amp;P VAL'!P280*'[1]PERCENT ARRAY-MEAN FC&amp;P VAL'!Q280*'[1]PERCENT ARRAY-MEAN FC&amp;P VAL'!R280))&gt;0,'[1]PERCENT ARRAY-MEAN FC&amp;P VAL'!M280*'[1]PERCENT ARRAY-MEAN FC&amp;P VAL'!N280*'[1]PERCENT ARRAY-MEAN FC&amp;P VAL'!O280+ABS('[1]PERCENT ARRAY-MEAN FC&amp;P VAL'!P280*'[1]PERCENT ARRAY-MEAN FC&amp;P VAL'!Q280*'[1]PERCENT ARRAY-MEAN FC&amp;P VAL'!R280),""),""))</f>
        <v/>
      </c>
      <c r="I280" s="12" t="str">
        <f>IF(H280="","",'[1]PERCENT ARRAY-MEAN FC&amp;P VAL'!M280*'[1]PERCENT ARRAY-MEAN FC&amp;P VAL'!N280*'[1]PERCENT ARRAY-MEAN FC&amp;P VAL'!O280-ABS('[1]PERCENT ARRAY-MEAN FC&amp;P VAL'!P280*'[1]PERCENT ARRAY-MEAN FC&amp;P VAL'!Q280*'[1]PERCENT ARRAY-MEAN FC&amp;P VAL'!R280))</f>
        <v/>
      </c>
      <c r="J280" t="str">
        <f>IF(A280="","",IF('[1]Calculation genes in KEGG path'!L278&gt;='[1]Flux and Impact'!$E$1,IF(('[1]PERCENT ARRAY-MEAN FC&amp;P VAL'!S280*'[1]PERCENT ARRAY-MEAN FC&amp;P VAL'!T280*'[1]PERCENT ARRAY-MEAN FC&amp;P VAL'!U280+ABS('[1]PERCENT ARRAY-MEAN FC&amp;P VAL'!V280*'[1]PERCENT ARRAY-MEAN FC&amp;P VAL'!W280*'[1]PERCENT ARRAY-MEAN FC&amp;P VAL'!X280))&gt;0,'[1]PERCENT ARRAY-MEAN FC&amp;P VAL'!S280*'[1]PERCENT ARRAY-MEAN FC&amp;P VAL'!T280*'[1]PERCENT ARRAY-MEAN FC&amp;P VAL'!U280+ABS('[1]PERCENT ARRAY-MEAN FC&amp;P VAL'!V280*'[1]PERCENT ARRAY-MEAN FC&amp;P VAL'!W280*'[1]PERCENT ARRAY-MEAN FC&amp;P VAL'!X280),""),""))</f>
        <v/>
      </c>
      <c r="K280" s="12" t="str">
        <f>IF(J280="","",'[1]PERCENT ARRAY-MEAN FC&amp;P VAL'!S280*'[1]PERCENT ARRAY-MEAN FC&amp;P VAL'!T280*'[1]PERCENT ARRAY-MEAN FC&amp;P VAL'!U280-ABS('[1]PERCENT ARRAY-MEAN FC&amp;P VAL'!V280*'[1]PERCENT ARRAY-MEAN FC&amp;P VAL'!W280*'[1]PERCENT ARRAY-MEAN FC&amp;P VAL'!X280))</f>
        <v/>
      </c>
      <c r="L280" t="str">
        <f>IF(A280="","",IF('[1]Calculation genes in KEGG path'!L278&gt;='[1]Flux and Impact'!$E$1,IF(('[1]PERCENT ARRAY-MEAN FC&amp;P VAL'!Y280*'[1]PERCENT ARRAY-MEAN FC&amp;P VAL'!Z280*'[1]PERCENT ARRAY-MEAN FC&amp;P VAL'!AA280+ABS('[1]PERCENT ARRAY-MEAN FC&amp;P VAL'!AB280*'[1]PERCENT ARRAY-MEAN FC&amp;P VAL'!AC280*'[1]PERCENT ARRAY-MEAN FC&amp;P VAL'!AD280))&gt;0,'[1]PERCENT ARRAY-MEAN FC&amp;P VAL'!Y280*'[1]PERCENT ARRAY-MEAN FC&amp;P VAL'!Z280*'[1]PERCENT ARRAY-MEAN FC&amp;P VAL'!AA280+ABS('[1]PERCENT ARRAY-MEAN FC&amp;P VAL'!AB280*'[1]PERCENT ARRAY-MEAN FC&amp;P VAL'!AC280*'[1]PERCENT ARRAY-MEAN FC&amp;P VAL'!AD280),""),""))</f>
        <v/>
      </c>
      <c r="M280" s="12" t="str">
        <f>IF(L280="","",'[1]PERCENT ARRAY-MEAN FC&amp;P VAL'!Y280*'[1]PERCENT ARRAY-MEAN FC&amp;P VAL'!Z280*'[1]PERCENT ARRAY-MEAN FC&amp;P VAL'!AA280-ABS('[1]PERCENT ARRAY-MEAN FC&amp;P VAL'!AB280*'[1]PERCENT ARRAY-MEAN FC&amp;P VAL'!AC280*'[1]PERCENT ARRAY-MEAN FC&amp;P VAL'!AD280))</f>
        <v/>
      </c>
      <c r="N280" t="str">
        <f>IF(A280="","",IF('[1]Calculation genes in KEGG path'!L278&gt;='[1]Flux and Impact'!$E$1,IF(('[1]PERCENT ARRAY-MEAN FC&amp;P VAL'!AE280*'[1]PERCENT ARRAY-MEAN FC&amp;P VAL'!AF280*'[1]PERCENT ARRAY-MEAN FC&amp;P VAL'!AG280+ABS('[1]PERCENT ARRAY-MEAN FC&amp;P VAL'!AH280*'[1]PERCENT ARRAY-MEAN FC&amp;P VAL'!AI280*'[1]PERCENT ARRAY-MEAN FC&amp;P VAL'!AJ280))&gt;0,'[1]PERCENT ARRAY-MEAN FC&amp;P VAL'!AE280*'[1]PERCENT ARRAY-MEAN FC&amp;P VAL'!AF280*'[1]PERCENT ARRAY-MEAN FC&amp;P VAL'!AG280+ABS('[1]PERCENT ARRAY-MEAN FC&amp;P VAL'!AH280*'[1]PERCENT ARRAY-MEAN FC&amp;P VAL'!AI280*'[1]PERCENT ARRAY-MEAN FC&amp;P VAL'!AJ280),""),""))</f>
        <v/>
      </c>
      <c r="O280" s="12" t="str">
        <f>IF(N280="","",'[1]PERCENT ARRAY-MEAN FC&amp;P VAL'!AE280*'[1]PERCENT ARRAY-MEAN FC&amp;P VAL'!AF280*'[1]PERCENT ARRAY-MEAN FC&amp;P VAL'!AG280-ABS('[1]PERCENT ARRAY-MEAN FC&amp;P VAL'!AH280*'[1]PERCENT ARRAY-MEAN FC&amp;P VAL'!AI280*'[1]PERCENT ARRAY-MEAN FC&amp;P VAL'!AJ280))</f>
        <v/>
      </c>
      <c r="P280" t="str">
        <f>IF(A280="","",IF('[1]Calculation genes in KEGG path'!L278&gt;='[1]Flux and Impact'!$E$1,IF(('[1]PERCENT ARRAY-MEAN FC&amp;P VAL'!AK280*'[1]PERCENT ARRAY-MEAN FC&amp;P VAL'!AL280*'[1]PERCENT ARRAY-MEAN FC&amp;P VAL'!AM280+ABS('[1]PERCENT ARRAY-MEAN FC&amp;P VAL'!AN280*'[1]PERCENT ARRAY-MEAN FC&amp;P VAL'!AO280*'[1]PERCENT ARRAY-MEAN FC&amp;P VAL'!AP280))&gt;0,'[1]PERCENT ARRAY-MEAN FC&amp;P VAL'!AK280*'[1]PERCENT ARRAY-MEAN FC&amp;P VAL'!AL280*'[1]PERCENT ARRAY-MEAN FC&amp;P VAL'!AM280+ABS('[1]PERCENT ARRAY-MEAN FC&amp;P VAL'!AN280*'[1]PERCENT ARRAY-MEAN FC&amp;P VAL'!AO280*'[1]PERCENT ARRAY-MEAN FC&amp;P VAL'!AP280),""),""))</f>
        <v/>
      </c>
      <c r="Q280" s="12" t="str">
        <f>IF(P280="","",'[1]PERCENT ARRAY-MEAN FC&amp;P VAL'!AK280*'[1]PERCENT ARRAY-MEAN FC&amp;P VAL'!AL280*'[1]PERCENT ARRAY-MEAN FC&amp;P VAL'!AM280-ABS('[1]PERCENT ARRAY-MEAN FC&amp;P VAL'!AN280*'[1]PERCENT ARRAY-MEAN FC&amp;P VAL'!AO280*'[1]PERCENT ARRAY-MEAN FC&amp;P VAL'!AP280))</f>
        <v/>
      </c>
      <c r="R280" t="str">
        <f>IF(A280="","",IF('[1]Calculation genes in KEGG path'!L278&gt;='[1]Flux and Impact'!$E$1,IF(('[1]PERCENT ARRAY-MEAN FC&amp;P VAL'!AQ280*'[1]PERCENT ARRAY-MEAN FC&amp;P VAL'!AR280*'[1]PERCENT ARRAY-MEAN FC&amp;P VAL'!AS280+ABS('[1]PERCENT ARRAY-MEAN FC&amp;P VAL'!AT280*'[1]PERCENT ARRAY-MEAN FC&amp;P VAL'!AU280*'[1]PERCENT ARRAY-MEAN FC&amp;P VAL'!AV280))&gt;0,'[1]PERCENT ARRAY-MEAN FC&amp;P VAL'!AQ280*'[1]PERCENT ARRAY-MEAN FC&amp;P VAL'!AR280*'[1]PERCENT ARRAY-MEAN FC&amp;P VAL'!AS280+ABS('[1]PERCENT ARRAY-MEAN FC&amp;P VAL'!AT280*'[1]PERCENT ARRAY-MEAN FC&amp;P VAL'!AU280*'[1]PERCENT ARRAY-MEAN FC&amp;P VAL'!AV280),""),""))</f>
        <v/>
      </c>
      <c r="S280" s="12" t="str">
        <f>IF(R280="","",'[1]PERCENT ARRAY-MEAN FC&amp;P VAL'!AQ280*'[1]PERCENT ARRAY-MEAN FC&amp;P VAL'!AR280*'[1]PERCENT ARRAY-MEAN FC&amp;P VAL'!AS280-ABS('[1]PERCENT ARRAY-MEAN FC&amp;P VAL'!AT280*'[1]PERCENT ARRAY-MEAN FC&amp;P VAL'!AU280*'[1]PERCENT ARRAY-MEAN FC&amp;P VAL'!AV280))</f>
        <v/>
      </c>
      <c r="T280" t="str">
        <f>IF(A280="","",IF('[1]Calculation genes in KEGG path'!L278&gt;='[1]Flux and Impact'!$E$1,IF(('[1]PERCENT ARRAY-MEAN FC&amp;P VAL'!AW280*'[1]PERCENT ARRAY-MEAN FC&amp;P VAL'!AX280*'[1]PERCENT ARRAY-MEAN FC&amp;P VAL'!AY280+ABS('[1]PERCENT ARRAY-MEAN FC&amp;P VAL'!AZ280*'[1]PERCENT ARRAY-MEAN FC&amp;P VAL'!BA280*'[1]PERCENT ARRAY-MEAN FC&amp;P VAL'!BB280))&gt;0,'[1]PERCENT ARRAY-MEAN FC&amp;P VAL'!AW280*'[1]PERCENT ARRAY-MEAN FC&amp;P VAL'!AX280*'[1]PERCENT ARRAY-MEAN FC&amp;P VAL'!AY280+ABS('[1]PERCENT ARRAY-MEAN FC&amp;P VAL'!AZ280*'[1]PERCENT ARRAY-MEAN FC&amp;P VAL'!BA280*'[1]PERCENT ARRAY-MEAN FC&amp;P VAL'!BB280),""),""))</f>
        <v/>
      </c>
      <c r="U280" s="12" t="str">
        <f>IF(T280="","",'[1]PERCENT ARRAY-MEAN FC&amp;P VAL'!AW280*'[1]PERCENT ARRAY-MEAN FC&amp;P VAL'!AX280*'[1]PERCENT ARRAY-MEAN FC&amp;P VAL'!AY280-ABS('[1]PERCENT ARRAY-MEAN FC&amp;P VAL'!AZ280*'[1]PERCENT ARRAY-MEAN FC&amp;P VAL'!BA280*'[1]PERCENT ARRAY-MEAN FC&amp;P VAL'!BB280))</f>
        <v/>
      </c>
      <c r="V280" t="str">
        <f>IF(A280="","",IF('[1]Calculation genes in KEGG path'!L278&gt;='[1]Flux and Impact'!$E$1,IF(('[1]PERCENT ARRAY-MEAN FC&amp;P VAL'!BC280*'[1]PERCENT ARRAY-MEAN FC&amp;P VAL'!BD280*'[1]PERCENT ARRAY-MEAN FC&amp;P VAL'!BE280+ABS('[1]PERCENT ARRAY-MEAN FC&amp;P VAL'!BF280*'[1]PERCENT ARRAY-MEAN FC&amp;P VAL'!BG280*'[1]PERCENT ARRAY-MEAN FC&amp;P VAL'!BH280))&gt;0,'[1]PERCENT ARRAY-MEAN FC&amp;P VAL'!BC280*'[1]PERCENT ARRAY-MEAN FC&amp;P VAL'!BD280*'[1]PERCENT ARRAY-MEAN FC&amp;P VAL'!BE280+ABS('[1]PERCENT ARRAY-MEAN FC&amp;P VAL'!BF280*'[1]PERCENT ARRAY-MEAN FC&amp;P VAL'!BG280*'[1]PERCENT ARRAY-MEAN FC&amp;P VAL'!BH280),""),""))</f>
        <v/>
      </c>
      <c r="W280" s="12" t="str">
        <f>IF(V280="","",'[1]PERCENT ARRAY-MEAN FC&amp;P VAL'!BC280*'[1]PERCENT ARRAY-MEAN FC&amp;P VAL'!BD280*'[1]PERCENT ARRAY-MEAN FC&amp;P VAL'!BE280-ABS('[1]PERCENT ARRAY-MEAN FC&amp;P VAL'!BF280*'[1]PERCENT ARRAY-MEAN FC&amp;P VAL'!BG280*'[1]PERCENT ARRAY-MEAN FC&amp;P VAL'!BH280))</f>
        <v/>
      </c>
      <c r="X280" t="str">
        <f>IF(A280="","",IF('[1]Calculation genes in KEGG path'!L278&gt;='[1]Flux and Impact'!$E$1,IF(('[1]PERCENT ARRAY-MEAN FC&amp;P VAL'!BI280*'[1]PERCENT ARRAY-MEAN FC&amp;P VAL'!BJ280*'[1]PERCENT ARRAY-MEAN FC&amp;P VAL'!BK280+ABS('[1]PERCENT ARRAY-MEAN FC&amp;P VAL'!BL280*'[1]PERCENT ARRAY-MEAN FC&amp;P VAL'!BM280*'[1]PERCENT ARRAY-MEAN FC&amp;P VAL'!BN280))&gt;0,'[1]PERCENT ARRAY-MEAN FC&amp;P VAL'!BI280*'[1]PERCENT ARRAY-MEAN FC&amp;P VAL'!BJ280*'[1]PERCENT ARRAY-MEAN FC&amp;P VAL'!BK280+ABS('[1]PERCENT ARRAY-MEAN FC&amp;P VAL'!BL280*'[1]PERCENT ARRAY-MEAN FC&amp;P VAL'!BM280*'[1]PERCENT ARRAY-MEAN FC&amp;P VAL'!BN280),""),""))</f>
        <v/>
      </c>
      <c r="Y280" s="12" t="str">
        <f>IF(X280="","",'[1]PERCENT ARRAY-MEAN FC&amp;P VAL'!BI280*'[1]PERCENT ARRAY-MEAN FC&amp;P VAL'!BJ280*'[1]PERCENT ARRAY-MEAN FC&amp;P VAL'!BK280-ABS('[1]PERCENT ARRAY-MEAN FC&amp;P VAL'!BL280*'[1]PERCENT ARRAY-MEAN FC&amp;P VAL'!BM280*'[1]PERCENT ARRAY-MEAN FC&amp;P VAL'!BN280))</f>
        <v/>
      </c>
      <c r="Z280" t="str">
        <f>IF(A280="","",IF('[1]Calculation genes in KEGG path'!L278&gt;='[1]Flux and Impact'!$E$1,IF(('[1]PERCENT ARRAY-MEAN FC&amp;P VAL'!BO280*'[1]PERCENT ARRAY-MEAN FC&amp;P VAL'!BP280*'[1]PERCENT ARRAY-MEAN FC&amp;P VAL'!BQ280+ABS('[1]PERCENT ARRAY-MEAN FC&amp;P VAL'!BR280*'[1]PERCENT ARRAY-MEAN FC&amp;P VAL'!BS280*'[1]PERCENT ARRAY-MEAN FC&amp;P VAL'!BT280))&gt;0,'[1]PERCENT ARRAY-MEAN FC&amp;P VAL'!BO280*'[1]PERCENT ARRAY-MEAN FC&amp;P VAL'!BP280*'[1]PERCENT ARRAY-MEAN FC&amp;P VAL'!BQ280+ABS('[1]PERCENT ARRAY-MEAN FC&amp;P VAL'!BR280*'[1]PERCENT ARRAY-MEAN FC&amp;P VAL'!BS280*'[1]PERCENT ARRAY-MEAN FC&amp;P VAL'!BT280),""),""))</f>
        <v/>
      </c>
      <c r="AA280" s="12" t="str">
        <f>IF(Z280="","",'[1]PERCENT ARRAY-MEAN FC&amp;P VAL'!BO280*'[1]PERCENT ARRAY-MEAN FC&amp;P VAL'!BP280*'[1]PERCENT ARRAY-MEAN FC&amp;P VAL'!BQ280-ABS('[1]PERCENT ARRAY-MEAN FC&amp;P VAL'!BR280*'[1]PERCENT ARRAY-MEAN FC&amp;P VAL'!BS280*'[1]PERCENT ARRAY-MEAN FC&amp;P VAL'!BT280))</f>
        <v/>
      </c>
      <c r="AB280" t="str">
        <f>IF(A280="","",IF('[1]Calculation genes in KEGG path'!L278&gt;='[1]Flux and Impact'!$E$1,IF(('[1]PERCENT ARRAY-MEAN FC&amp;P VAL'!BU280*'[1]PERCENT ARRAY-MEAN FC&amp;P VAL'!BV280*'[1]PERCENT ARRAY-MEAN FC&amp;P VAL'!BW280+ABS('[1]PERCENT ARRAY-MEAN FC&amp;P VAL'!BX280*'[1]PERCENT ARRAY-MEAN FC&amp;P VAL'!BY280*'[1]PERCENT ARRAY-MEAN FC&amp;P VAL'!BZ280))&gt;0,'[1]PERCENT ARRAY-MEAN FC&amp;P VAL'!BU280*'[1]PERCENT ARRAY-MEAN FC&amp;P VAL'!BV280*'[1]PERCENT ARRAY-MEAN FC&amp;P VAL'!BW280+ABS('[1]PERCENT ARRAY-MEAN FC&amp;P VAL'!BX280*'[1]PERCENT ARRAY-MEAN FC&amp;P VAL'!BY280*'[1]PERCENT ARRAY-MEAN FC&amp;P VAL'!BZ280),""),""))</f>
        <v/>
      </c>
      <c r="AC280" s="12" t="str">
        <f>IF(AB280="","",'[1]PERCENT ARRAY-MEAN FC&amp;P VAL'!BU280*'[1]PERCENT ARRAY-MEAN FC&amp;P VAL'!BV280*'[1]PERCENT ARRAY-MEAN FC&amp;P VAL'!BW280-ABS('[1]PERCENT ARRAY-MEAN FC&amp;P VAL'!BX280*'[1]PERCENT ARRAY-MEAN FC&amp;P VAL'!BY280*'[1]PERCENT ARRAY-MEAN FC&amp;P VAL'!BZ280))</f>
        <v/>
      </c>
      <c r="AD280" t="str">
        <f>IF(A280="","",IF('[1]Calculation genes in KEGG path'!L278&gt;='[1]Flux and Impact'!$E$1,IF(('[1]PERCENT ARRAY-MEAN FC&amp;P VAL'!CA280*'[1]PERCENT ARRAY-MEAN FC&amp;P VAL'!CB280*'[1]PERCENT ARRAY-MEAN FC&amp;P VAL'!CC280+ABS('[1]PERCENT ARRAY-MEAN FC&amp;P VAL'!CD280*'[1]PERCENT ARRAY-MEAN FC&amp;P VAL'!CE280*'[1]PERCENT ARRAY-MEAN FC&amp;P VAL'!CF280))&gt;0,'[1]PERCENT ARRAY-MEAN FC&amp;P VAL'!CA280*'[1]PERCENT ARRAY-MEAN FC&amp;P VAL'!CB280*'[1]PERCENT ARRAY-MEAN FC&amp;P VAL'!CC280+ABS('[1]PERCENT ARRAY-MEAN FC&amp;P VAL'!CD280*'[1]PERCENT ARRAY-MEAN FC&amp;P VAL'!CE280*'[1]PERCENT ARRAY-MEAN FC&amp;P VAL'!CF280),""),""))</f>
        <v/>
      </c>
      <c r="AE280" s="12" t="str">
        <f>IF(AD280="","",'[1]PERCENT ARRAY-MEAN FC&amp;P VAL'!CA280*'[1]PERCENT ARRAY-MEAN FC&amp;P VAL'!CB280*'[1]PERCENT ARRAY-MEAN FC&amp;P VAL'!CC280-ABS('[1]PERCENT ARRAY-MEAN FC&amp;P VAL'!CD280*'[1]PERCENT ARRAY-MEAN FC&amp;P VAL'!CE280*'[1]PERCENT ARRAY-MEAN FC&amp;P VAL'!CF280))</f>
        <v/>
      </c>
      <c r="AF280" t="str">
        <f>IF(A280="","",IF('[1]Calculation genes in KEGG path'!L278&gt;='[1]Flux and Impact'!$E$1,IF(('[1]PERCENT ARRAY-MEAN FC&amp;P VAL'!CG280*'[1]PERCENT ARRAY-MEAN FC&amp;P VAL'!CH280*'[1]PERCENT ARRAY-MEAN FC&amp;P VAL'!CI280+ABS('[1]PERCENT ARRAY-MEAN FC&amp;P VAL'!CJ280*'[1]PERCENT ARRAY-MEAN FC&amp;P VAL'!CK280*'[1]PERCENT ARRAY-MEAN FC&amp;P VAL'!CL280))&gt;0,'[1]PERCENT ARRAY-MEAN FC&amp;P VAL'!CG280*'[1]PERCENT ARRAY-MEAN FC&amp;P VAL'!CH280*'[1]PERCENT ARRAY-MEAN FC&amp;P VAL'!CI280+ABS('[1]PERCENT ARRAY-MEAN FC&amp;P VAL'!CJ280*'[1]PERCENT ARRAY-MEAN FC&amp;P VAL'!CK280*'[1]PERCENT ARRAY-MEAN FC&amp;P VAL'!CL280),""),""))</f>
        <v/>
      </c>
      <c r="AG280" s="12" t="str">
        <f>IF(AF280="","",'[1]PERCENT ARRAY-MEAN FC&amp;P VAL'!CG280*'[1]PERCENT ARRAY-MEAN FC&amp;P VAL'!CH280*'[1]PERCENT ARRAY-MEAN FC&amp;P VAL'!CI280-ABS('[1]PERCENT ARRAY-MEAN FC&amp;P VAL'!CJ280*'[1]PERCENT ARRAY-MEAN FC&amp;P VAL'!CK280*'[1]PERCENT ARRAY-MEAN FC&amp;P VAL'!CL280))</f>
        <v/>
      </c>
      <c r="AH280" t="str">
        <f>IF(A280="","",IF('[1]Calculation genes in KEGG path'!L278&gt;='[1]Flux and Impact'!$E$1,IF(('[1]PERCENT ARRAY-MEAN FC&amp;P VAL'!CM280*'[1]PERCENT ARRAY-MEAN FC&amp;P VAL'!CN280*'[1]PERCENT ARRAY-MEAN FC&amp;P VAL'!CO280+ABS('[1]PERCENT ARRAY-MEAN FC&amp;P VAL'!CP280*'[1]PERCENT ARRAY-MEAN FC&amp;P VAL'!CQ280*'[1]PERCENT ARRAY-MEAN FC&amp;P VAL'!CR280))&gt;0,'[1]PERCENT ARRAY-MEAN FC&amp;P VAL'!CM280*'[1]PERCENT ARRAY-MEAN FC&amp;P VAL'!CN280*'[1]PERCENT ARRAY-MEAN FC&amp;P VAL'!CO280+ABS('[1]PERCENT ARRAY-MEAN FC&amp;P VAL'!CP280*'[1]PERCENT ARRAY-MEAN FC&amp;P VAL'!CQ280*'[1]PERCENT ARRAY-MEAN FC&amp;P VAL'!CR280),""),""))</f>
        <v/>
      </c>
      <c r="AI280" s="12" t="str">
        <f>IF(AH280="","",'[1]PERCENT ARRAY-MEAN FC&amp;P VAL'!CM280*'[1]PERCENT ARRAY-MEAN FC&amp;P VAL'!CN280*'[1]PERCENT ARRAY-MEAN FC&amp;P VAL'!CO280-ABS('[1]PERCENT ARRAY-MEAN FC&amp;P VAL'!CP280*'[1]PERCENT ARRAY-MEAN FC&amp;P VAL'!CQ280*'[1]PERCENT ARRAY-MEAN FC&amp;P VAL'!CR280))</f>
        <v/>
      </c>
      <c r="AJ280" t="str">
        <f>IF(A280="","",IF('[1]Calculation genes in KEGG path'!L278&gt;='[1]Flux and Impact'!$E$1,IF(('[1]PERCENT ARRAY-MEAN FC&amp;P VAL'!CS280*'[1]PERCENT ARRAY-MEAN FC&amp;P VAL'!CT280*'[1]PERCENT ARRAY-MEAN FC&amp;P VAL'!CU280+ABS('[1]PERCENT ARRAY-MEAN FC&amp;P VAL'!CV280*'[1]PERCENT ARRAY-MEAN FC&amp;P VAL'!CW280*'[1]PERCENT ARRAY-MEAN FC&amp;P VAL'!CX280))&gt;0,'[1]PERCENT ARRAY-MEAN FC&amp;P VAL'!CS280*'[1]PERCENT ARRAY-MEAN FC&amp;P VAL'!CT280*'[1]PERCENT ARRAY-MEAN FC&amp;P VAL'!CU280+ABS('[1]PERCENT ARRAY-MEAN FC&amp;P VAL'!CV280*'[1]PERCENT ARRAY-MEAN FC&amp;P VAL'!CW280*'[1]PERCENT ARRAY-MEAN FC&amp;P VAL'!CX280),""),""))</f>
        <v/>
      </c>
      <c r="AK280" s="12" t="str">
        <f>IF(AJ280="","",'[1]PERCENT ARRAY-MEAN FC&amp;P VAL'!CS280*'[1]PERCENT ARRAY-MEAN FC&amp;P VAL'!CT280*'[1]PERCENT ARRAY-MEAN FC&amp;P VAL'!CU280-ABS('[1]PERCENT ARRAY-MEAN FC&amp;P VAL'!CV280*'[1]PERCENT ARRAY-MEAN FC&amp;P VAL'!CW280*'[1]PERCENT ARRAY-MEAN FC&amp;P VAL'!CX280))</f>
        <v/>
      </c>
      <c r="AL280" t="str">
        <f>IF(A280="","",IF('[1]Calculation genes in KEGG path'!L278&gt;='[1]Flux and Impact'!$E$1,IF(('[1]PERCENT ARRAY-MEAN FC&amp;P VAL'!CY280*'[1]PERCENT ARRAY-MEAN FC&amp;P VAL'!CZ280*'[1]PERCENT ARRAY-MEAN FC&amp;P VAL'!DA280+ABS('[1]PERCENT ARRAY-MEAN FC&amp;P VAL'!DB280*'[1]PERCENT ARRAY-MEAN FC&amp;P VAL'!DC280*'[1]PERCENT ARRAY-MEAN FC&amp;P VAL'!DD280))&gt;0,'[1]PERCENT ARRAY-MEAN FC&amp;P VAL'!CY280*'[1]PERCENT ARRAY-MEAN FC&amp;P VAL'!CZ280*'[1]PERCENT ARRAY-MEAN FC&amp;P VAL'!DA280+ABS('[1]PERCENT ARRAY-MEAN FC&amp;P VAL'!DB280*'[1]PERCENT ARRAY-MEAN FC&amp;P VAL'!DC280*'[1]PERCENT ARRAY-MEAN FC&amp;P VAL'!DD280),""),""))</f>
        <v/>
      </c>
      <c r="AM280" s="12" t="str">
        <f>IF(AL280="","",'[1]PERCENT ARRAY-MEAN FC&amp;P VAL'!CY280*'[1]PERCENT ARRAY-MEAN FC&amp;P VAL'!CZ280*'[1]PERCENT ARRAY-MEAN FC&amp;P VAL'!DA280-ABS('[1]PERCENT ARRAY-MEAN FC&amp;P VAL'!DB280*'[1]PERCENT ARRAY-MEAN FC&amp;P VAL'!DC280*'[1]PERCENT ARRAY-MEAN FC&amp;P VAL'!DD280))</f>
        <v/>
      </c>
      <c r="AN280" t="str">
        <f>IF(A280="","",IF('[1]Calculation genes in KEGG path'!L278&gt;='[1]Flux and Impact'!$E$1,IF(('[1]PERCENT ARRAY-MEAN FC&amp;P VAL'!DE280*'[1]PERCENT ARRAY-MEAN FC&amp;P VAL'!DF280*'[1]PERCENT ARRAY-MEAN FC&amp;P VAL'!DG280+ABS('[1]PERCENT ARRAY-MEAN FC&amp;P VAL'!DH280*'[1]PERCENT ARRAY-MEAN FC&amp;P VAL'!DI280*'[1]PERCENT ARRAY-MEAN FC&amp;P VAL'!DJ280))&gt;0,'[1]PERCENT ARRAY-MEAN FC&amp;P VAL'!DE280*'[1]PERCENT ARRAY-MEAN FC&amp;P VAL'!DF280*'[1]PERCENT ARRAY-MEAN FC&amp;P VAL'!DG280+ABS('[1]PERCENT ARRAY-MEAN FC&amp;P VAL'!DH280*'[1]PERCENT ARRAY-MEAN FC&amp;P VAL'!DI280*'[1]PERCENT ARRAY-MEAN FC&amp;P VAL'!DJ280),""),""))</f>
        <v/>
      </c>
      <c r="AO280" s="12" t="str">
        <f>IF(AN280="","",'[1]PERCENT ARRAY-MEAN FC&amp;P VAL'!DE280*'[1]PERCENT ARRAY-MEAN FC&amp;P VAL'!DF280*'[1]PERCENT ARRAY-MEAN FC&amp;P VAL'!DG280-ABS('[1]PERCENT ARRAY-MEAN FC&amp;P VAL'!DH280*'[1]PERCENT ARRAY-MEAN FC&amp;P VAL'!DI280*'[1]PERCENT ARRAY-MEAN FC&amp;P VAL'!DJ280))</f>
        <v/>
      </c>
      <c r="AP280" t="str">
        <f>IF(A280="","",IF('[1]Calculation genes in KEGG path'!L278&gt;='[1]Flux and Impact'!$E$1,IF(('[1]PERCENT ARRAY-MEAN FC&amp;P VAL'!DK280*'[1]PERCENT ARRAY-MEAN FC&amp;P VAL'!DL280*'[1]PERCENT ARRAY-MEAN FC&amp;P VAL'!DM280+ABS('[1]PERCENT ARRAY-MEAN FC&amp;P VAL'!DN280*'[1]PERCENT ARRAY-MEAN FC&amp;P VAL'!DO280*'[1]PERCENT ARRAY-MEAN FC&amp;P VAL'!DP280))&gt;0,'[1]PERCENT ARRAY-MEAN FC&amp;P VAL'!DK280*'[1]PERCENT ARRAY-MEAN FC&amp;P VAL'!DL280*'[1]PERCENT ARRAY-MEAN FC&amp;P VAL'!DM280+ABS('[1]PERCENT ARRAY-MEAN FC&amp;P VAL'!DN280*'[1]PERCENT ARRAY-MEAN FC&amp;P VAL'!DO280*'[1]PERCENT ARRAY-MEAN FC&amp;P VAL'!DP280),""),""))</f>
        <v/>
      </c>
      <c r="AQ280" s="12" t="str">
        <f>IF(AP280="","",'[1]PERCENT ARRAY-MEAN FC&amp;P VAL'!DK280*'[1]PERCENT ARRAY-MEAN FC&amp;P VAL'!DL280*'[1]PERCENT ARRAY-MEAN FC&amp;P VAL'!DM280-ABS('[1]PERCENT ARRAY-MEAN FC&amp;P VAL'!DN280*'[1]PERCENT ARRAY-MEAN FC&amp;P VAL'!DO280*'[1]PERCENT ARRAY-MEAN FC&amp;P VAL'!DP280))</f>
        <v/>
      </c>
      <c r="AR280" t="str">
        <f>IF(A280="","",IF('[1]Calculation genes in KEGG path'!L278&gt;='[1]Flux and Impact'!$E$1,IF(('[1]PERCENT ARRAY-MEAN FC&amp;P VAL'!DQ280*'[1]PERCENT ARRAY-MEAN FC&amp;P VAL'!DR280*'[1]PERCENT ARRAY-MEAN FC&amp;P VAL'!DS280+ABS('[1]PERCENT ARRAY-MEAN FC&amp;P VAL'!DT280*'[1]PERCENT ARRAY-MEAN FC&amp;P VAL'!DU280*'[1]PERCENT ARRAY-MEAN FC&amp;P VAL'!DV280))&gt;0,'[1]PERCENT ARRAY-MEAN FC&amp;P VAL'!DQ280*'[1]PERCENT ARRAY-MEAN FC&amp;P VAL'!DR280*'[1]PERCENT ARRAY-MEAN FC&amp;P VAL'!DS280+ABS('[1]PERCENT ARRAY-MEAN FC&amp;P VAL'!DT280*'[1]PERCENT ARRAY-MEAN FC&amp;P VAL'!DU280*'[1]PERCENT ARRAY-MEAN FC&amp;P VAL'!DV280),""),""))</f>
        <v/>
      </c>
      <c r="AS280" s="12" t="str">
        <f>IF(AR280="","",'[1]PERCENT ARRAY-MEAN FC&amp;P VAL'!DQ280*'[1]PERCENT ARRAY-MEAN FC&amp;P VAL'!DR280*'[1]PERCENT ARRAY-MEAN FC&amp;P VAL'!DS280-ABS('[1]PERCENT ARRAY-MEAN FC&amp;P VAL'!DT280*'[1]PERCENT ARRAY-MEAN FC&amp;P VAL'!DU280*'[1]PERCENT ARRAY-MEAN FC&amp;P VAL'!DV280))</f>
        <v/>
      </c>
      <c r="AT280" s="12" t="str">
        <f t="shared" si="13"/>
        <v/>
      </c>
      <c r="AU280" s="12" t="str">
        <f t="shared" si="14"/>
        <v/>
      </c>
    </row>
    <row r="281" spans="1:47">
      <c r="A281">
        <f>'[1]Calculation genes in KEGG path'!I279</f>
        <v>0</v>
      </c>
      <c r="B281" t="e">
        <f>IF('[1]PERCENT ARRAY-MEAN FC&amp;P VAL'!A281="","",'[1]PERCENT ARRAY-MEAN FC&amp;P VAL'!A281)</f>
        <v>#N/A</v>
      </c>
      <c r="C281" t="e">
        <f>IF('[1]PERCENT ARRAY-MEAN FC&amp;P VAL'!B281="","",'[1]PERCENT ARRAY-MEAN FC&amp;P VAL'!B281)</f>
        <v>#N/A</v>
      </c>
      <c r="D281" t="e">
        <f>IF('[1]PERCENT ARRAY-MEAN FC&amp;P VAL'!C281="","",'[1]PERCENT ARRAY-MEAN FC&amp;P VAL'!C281)</f>
        <v>#N/A</v>
      </c>
      <c r="E281" s="12">
        <f t="shared" si="12"/>
        <v>0</v>
      </c>
      <c r="F281" t="str">
        <f>IF(A281="","",IF('[1]Calculation genes in KEGG path'!L279&gt;='[1]Flux and Impact'!$E$1,IF('[1]PERCENT ARRAY-MEAN FC&amp;P VAL'!G281*'[1]PERCENT ARRAY-MEAN FC&amp;P VAL'!H281*'[1]PERCENT ARRAY-MEAN FC&amp;P VAL'!I281+ABS('[1]PERCENT ARRAY-MEAN FC&amp;P VAL'!J281*'[1]PERCENT ARRAY-MEAN FC&amp;P VAL'!K281*'[1]PERCENT ARRAY-MEAN FC&amp;P VAL'!L281)&gt;0,'[1]PERCENT ARRAY-MEAN FC&amp;P VAL'!G281*'[1]PERCENT ARRAY-MEAN FC&amp;P VAL'!H281*'[1]PERCENT ARRAY-MEAN FC&amp;P VAL'!I281+ABS('[1]PERCENT ARRAY-MEAN FC&amp;P VAL'!J281*'[1]PERCENT ARRAY-MEAN FC&amp;P VAL'!K281*'[1]PERCENT ARRAY-MEAN FC&amp;P VAL'!L281),""),""))</f>
        <v/>
      </c>
      <c r="G281" s="12" t="str">
        <f>IF(F281="","",'[1]PERCENT ARRAY-MEAN FC&amp;P VAL'!G281*'[1]PERCENT ARRAY-MEAN FC&amp;P VAL'!H281*'[1]PERCENT ARRAY-MEAN FC&amp;P VAL'!I281-ABS('[1]PERCENT ARRAY-MEAN FC&amp;P VAL'!J281*'[1]PERCENT ARRAY-MEAN FC&amp;P VAL'!K281*'[1]PERCENT ARRAY-MEAN FC&amp;P VAL'!L281))</f>
        <v/>
      </c>
      <c r="H281" t="str">
        <f>IF(A281="","",IF('[1]Calculation genes in KEGG path'!L279&gt;='[1]Flux and Impact'!$E$1,IF(('[1]PERCENT ARRAY-MEAN FC&amp;P VAL'!M281*'[1]PERCENT ARRAY-MEAN FC&amp;P VAL'!N281*'[1]PERCENT ARRAY-MEAN FC&amp;P VAL'!O281+ABS('[1]PERCENT ARRAY-MEAN FC&amp;P VAL'!P281*'[1]PERCENT ARRAY-MEAN FC&amp;P VAL'!Q281*'[1]PERCENT ARRAY-MEAN FC&amp;P VAL'!R281))&gt;0,'[1]PERCENT ARRAY-MEAN FC&amp;P VAL'!M281*'[1]PERCENT ARRAY-MEAN FC&amp;P VAL'!N281*'[1]PERCENT ARRAY-MEAN FC&amp;P VAL'!O281+ABS('[1]PERCENT ARRAY-MEAN FC&amp;P VAL'!P281*'[1]PERCENT ARRAY-MEAN FC&amp;P VAL'!Q281*'[1]PERCENT ARRAY-MEAN FC&amp;P VAL'!R281),""),""))</f>
        <v/>
      </c>
      <c r="I281" s="12" t="str">
        <f>IF(H281="","",'[1]PERCENT ARRAY-MEAN FC&amp;P VAL'!M281*'[1]PERCENT ARRAY-MEAN FC&amp;P VAL'!N281*'[1]PERCENT ARRAY-MEAN FC&amp;P VAL'!O281-ABS('[1]PERCENT ARRAY-MEAN FC&amp;P VAL'!P281*'[1]PERCENT ARRAY-MEAN FC&amp;P VAL'!Q281*'[1]PERCENT ARRAY-MEAN FC&amp;P VAL'!R281))</f>
        <v/>
      </c>
      <c r="J281" t="str">
        <f>IF(A281="","",IF('[1]Calculation genes in KEGG path'!L279&gt;='[1]Flux and Impact'!$E$1,IF(('[1]PERCENT ARRAY-MEAN FC&amp;P VAL'!S281*'[1]PERCENT ARRAY-MEAN FC&amp;P VAL'!T281*'[1]PERCENT ARRAY-MEAN FC&amp;P VAL'!U281+ABS('[1]PERCENT ARRAY-MEAN FC&amp;P VAL'!V281*'[1]PERCENT ARRAY-MEAN FC&amp;P VAL'!W281*'[1]PERCENT ARRAY-MEAN FC&amp;P VAL'!X281))&gt;0,'[1]PERCENT ARRAY-MEAN FC&amp;P VAL'!S281*'[1]PERCENT ARRAY-MEAN FC&amp;P VAL'!T281*'[1]PERCENT ARRAY-MEAN FC&amp;P VAL'!U281+ABS('[1]PERCENT ARRAY-MEAN FC&amp;P VAL'!V281*'[1]PERCENT ARRAY-MEAN FC&amp;P VAL'!W281*'[1]PERCENT ARRAY-MEAN FC&amp;P VAL'!X281),""),""))</f>
        <v/>
      </c>
      <c r="K281" s="12" t="str">
        <f>IF(J281="","",'[1]PERCENT ARRAY-MEAN FC&amp;P VAL'!S281*'[1]PERCENT ARRAY-MEAN FC&amp;P VAL'!T281*'[1]PERCENT ARRAY-MEAN FC&amp;P VAL'!U281-ABS('[1]PERCENT ARRAY-MEAN FC&amp;P VAL'!V281*'[1]PERCENT ARRAY-MEAN FC&amp;P VAL'!W281*'[1]PERCENT ARRAY-MEAN FC&amp;P VAL'!X281))</f>
        <v/>
      </c>
      <c r="L281" t="str">
        <f>IF(A281="","",IF('[1]Calculation genes in KEGG path'!L279&gt;='[1]Flux and Impact'!$E$1,IF(('[1]PERCENT ARRAY-MEAN FC&amp;P VAL'!Y281*'[1]PERCENT ARRAY-MEAN FC&amp;P VAL'!Z281*'[1]PERCENT ARRAY-MEAN FC&amp;P VAL'!AA281+ABS('[1]PERCENT ARRAY-MEAN FC&amp;P VAL'!AB281*'[1]PERCENT ARRAY-MEAN FC&amp;P VAL'!AC281*'[1]PERCENT ARRAY-MEAN FC&amp;P VAL'!AD281))&gt;0,'[1]PERCENT ARRAY-MEAN FC&amp;P VAL'!Y281*'[1]PERCENT ARRAY-MEAN FC&amp;P VAL'!Z281*'[1]PERCENT ARRAY-MEAN FC&amp;P VAL'!AA281+ABS('[1]PERCENT ARRAY-MEAN FC&amp;P VAL'!AB281*'[1]PERCENT ARRAY-MEAN FC&amp;P VAL'!AC281*'[1]PERCENT ARRAY-MEAN FC&amp;P VAL'!AD281),""),""))</f>
        <v/>
      </c>
      <c r="M281" s="12" t="str">
        <f>IF(L281="","",'[1]PERCENT ARRAY-MEAN FC&amp;P VAL'!Y281*'[1]PERCENT ARRAY-MEAN FC&amp;P VAL'!Z281*'[1]PERCENT ARRAY-MEAN FC&amp;P VAL'!AA281-ABS('[1]PERCENT ARRAY-MEAN FC&amp;P VAL'!AB281*'[1]PERCENT ARRAY-MEAN FC&amp;P VAL'!AC281*'[1]PERCENT ARRAY-MEAN FC&amp;P VAL'!AD281))</f>
        <v/>
      </c>
      <c r="N281" t="str">
        <f>IF(A281="","",IF('[1]Calculation genes in KEGG path'!L279&gt;='[1]Flux and Impact'!$E$1,IF(('[1]PERCENT ARRAY-MEAN FC&amp;P VAL'!AE281*'[1]PERCENT ARRAY-MEAN FC&amp;P VAL'!AF281*'[1]PERCENT ARRAY-MEAN FC&amp;P VAL'!AG281+ABS('[1]PERCENT ARRAY-MEAN FC&amp;P VAL'!AH281*'[1]PERCENT ARRAY-MEAN FC&amp;P VAL'!AI281*'[1]PERCENT ARRAY-MEAN FC&amp;P VAL'!AJ281))&gt;0,'[1]PERCENT ARRAY-MEAN FC&amp;P VAL'!AE281*'[1]PERCENT ARRAY-MEAN FC&amp;P VAL'!AF281*'[1]PERCENT ARRAY-MEAN FC&amp;P VAL'!AG281+ABS('[1]PERCENT ARRAY-MEAN FC&amp;P VAL'!AH281*'[1]PERCENT ARRAY-MEAN FC&amp;P VAL'!AI281*'[1]PERCENT ARRAY-MEAN FC&amp;P VAL'!AJ281),""),""))</f>
        <v/>
      </c>
      <c r="O281" s="12" t="str">
        <f>IF(N281="","",'[1]PERCENT ARRAY-MEAN FC&amp;P VAL'!AE281*'[1]PERCENT ARRAY-MEAN FC&amp;P VAL'!AF281*'[1]PERCENT ARRAY-MEAN FC&amp;P VAL'!AG281-ABS('[1]PERCENT ARRAY-MEAN FC&amp;P VAL'!AH281*'[1]PERCENT ARRAY-MEAN FC&amp;P VAL'!AI281*'[1]PERCENT ARRAY-MEAN FC&amp;P VAL'!AJ281))</f>
        <v/>
      </c>
      <c r="P281" t="str">
        <f>IF(A281="","",IF('[1]Calculation genes in KEGG path'!L279&gt;='[1]Flux and Impact'!$E$1,IF(('[1]PERCENT ARRAY-MEAN FC&amp;P VAL'!AK281*'[1]PERCENT ARRAY-MEAN FC&amp;P VAL'!AL281*'[1]PERCENT ARRAY-MEAN FC&amp;P VAL'!AM281+ABS('[1]PERCENT ARRAY-MEAN FC&amp;P VAL'!AN281*'[1]PERCENT ARRAY-MEAN FC&amp;P VAL'!AO281*'[1]PERCENT ARRAY-MEAN FC&amp;P VAL'!AP281))&gt;0,'[1]PERCENT ARRAY-MEAN FC&amp;P VAL'!AK281*'[1]PERCENT ARRAY-MEAN FC&amp;P VAL'!AL281*'[1]PERCENT ARRAY-MEAN FC&amp;P VAL'!AM281+ABS('[1]PERCENT ARRAY-MEAN FC&amp;P VAL'!AN281*'[1]PERCENT ARRAY-MEAN FC&amp;P VAL'!AO281*'[1]PERCENT ARRAY-MEAN FC&amp;P VAL'!AP281),""),""))</f>
        <v/>
      </c>
      <c r="Q281" s="12" t="str">
        <f>IF(P281="","",'[1]PERCENT ARRAY-MEAN FC&amp;P VAL'!AK281*'[1]PERCENT ARRAY-MEAN FC&amp;P VAL'!AL281*'[1]PERCENT ARRAY-MEAN FC&amp;P VAL'!AM281-ABS('[1]PERCENT ARRAY-MEAN FC&amp;P VAL'!AN281*'[1]PERCENT ARRAY-MEAN FC&amp;P VAL'!AO281*'[1]PERCENT ARRAY-MEAN FC&amp;P VAL'!AP281))</f>
        <v/>
      </c>
      <c r="R281" t="str">
        <f>IF(A281="","",IF('[1]Calculation genes in KEGG path'!L279&gt;='[1]Flux and Impact'!$E$1,IF(('[1]PERCENT ARRAY-MEAN FC&amp;P VAL'!AQ281*'[1]PERCENT ARRAY-MEAN FC&amp;P VAL'!AR281*'[1]PERCENT ARRAY-MEAN FC&amp;P VAL'!AS281+ABS('[1]PERCENT ARRAY-MEAN FC&amp;P VAL'!AT281*'[1]PERCENT ARRAY-MEAN FC&amp;P VAL'!AU281*'[1]PERCENT ARRAY-MEAN FC&amp;P VAL'!AV281))&gt;0,'[1]PERCENT ARRAY-MEAN FC&amp;P VAL'!AQ281*'[1]PERCENT ARRAY-MEAN FC&amp;P VAL'!AR281*'[1]PERCENT ARRAY-MEAN FC&amp;P VAL'!AS281+ABS('[1]PERCENT ARRAY-MEAN FC&amp;P VAL'!AT281*'[1]PERCENT ARRAY-MEAN FC&amp;P VAL'!AU281*'[1]PERCENT ARRAY-MEAN FC&amp;P VAL'!AV281),""),""))</f>
        <v/>
      </c>
      <c r="S281" s="12" t="str">
        <f>IF(R281="","",'[1]PERCENT ARRAY-MEAN FC&amp;P VAL'!AQ281*'[1]PERCENT ARRAY-MEAN FC&amp;P VAL'!AR281*'[1]PERCENT ARRAY-MEAN FC&amp;P VAL'!AS281-ABS('[1]PERCENT ARRAY-MEAN FC&amp;P VAL'!AT281*'[1]PERCENT ARRAY-MEAN FC&amp;P VAL'!AU281*'[1]PERCENT ARRAY-MEAN FC&amp;P VAL'!AV281))</f>
        <v/>
      </c>
      <c r="T281" t="str">
        <f>IF(A281="","",IF('[1]Calculation genes in KEGG path'!L279&gt;='[1]Flux and Impact'!$E$1,IF(('[1]PERCENT ARRAY-MEAN FC&amp;P VAL'!AW281*'[1]PERCENT ARRAY-MEAN FC&amp;P VAL'!AX281*'[1]PERCENT ARRAY-MEAN FC&amp;P VAL'!AY281+ABS('[1]PERCENT ARRAY-MEAN FC&amp;P VAL'!AZ281*'[1]PERCENT ARRAY-MEAN FC&amp;P VAL'!BA281*'[1]PERCENT ARRAY-MEAN FC&amp;P VAL'!BB281))&gt;0,'[1]PERCENT ARRAY-MEAN FC&amp;P VAL'!AW281*'[1]PERCENT ARRAY-MEAN FC&amp;P VAL'!AX281*'[1]PERCENT ARRAY-MEAN FC&amp;P VAL'!AY281+ABS('[1]PERCENT ARRAY-MEAN FC&amp;P VAL'!AZ281*'[1]PERCENT ARRAY-MEAN FC&amp;P VAL'!BA281*'[1]PERCENT ARRAY-MEAN FC&amp;P VAL'!BB281),""),""))</f>
        <v/>
      </c>
      <c r="U281" s="12" t="str">
        <f>IF(T281="","",'[1]PERCENT ARRAY-MEAN FC&amp;P VAL'!AW281*'[1]PERCENT ARRAY-MEAN FC&amp;P VAL'!AX281*'[1]PERCENT ARRAY-MEAN FC&amp;P VAL'!AY281-ABS('[1]PERCENT ARRAY-MEAN FC&amp;P VAL'!AZ281*'[1]PERCENT ARRAY-MEAN FC&amp;P VAL'!BA281*'[1]PERCENT ARRAY-MEAN FC&amp;P VAL'!BB281))</f>
        <v/>
      </c>
      <c r="V281" t="str">
        <f>IF(A281="","",IF('[1]Calculation genes in KEGG path'!L279&gt;='[1]Flux and Impact'!$E$1,IF(('[1]PERCENT ARRAY-MEAN FC&amp;P VAL'!BC281*'[1]PERCENT ARRAY-MEAN FC&amp;P VAL'!BD281*'[1]PERCENT ARRAY-MEAN FC&amp;P VAL'!BE281+ABS('[1]PERCENT ARRAY-MEAN FC&amp;P VAL'!BF281*'[1]PERCENT ARRAY-MEAN FC&amp;P VAL'!BG281*'[1]PERCENT ARRAY-MEAN FC&amp;P VAL'!BH281))&gt;0,'[1]PERCENT ARRAY-MEAN FC&amp;P VAL'!BC281*'[1]PERCENT ARRAY-MEAN FC&amp;P VAL'!BD281*'[1]PERCENT ARRAY-MEAN FC&amp;P VAL'!BE281+ABS('[1]PERCENT ARRAY-MEAN FC&amp;P VAL'!BF281*'[1]PERCENT ARRAY-MEAN FC&amp;P VAL'!BG281*'[1]PERCENT ARRAY-MEAN FC&amp;P VAL'!BH281),""),""))</f>
        <v/>
      </c>
      <c r="W281" s="12" t="str">
        <f>IF(V281="","",'[1]PERCENT ARRAY-MEAN FC&amp;P VAL'!BC281*'[1]PERCENT ARRAY-MEAN FC&amp;P VAL'!BD281*'[1]PERCENT ARRAY-MEAN FC&amp;P VAL'!BE281-ABS('[1]PERCENT ARRAY-MEAN FC&amp;P VAL'!BF281*'[1]PERCENT ARRAY-MEAN FC&amp;P VAL'!BG281*'[1]PERCENT ARRAY-MEAN FC&amp;P VAL'!BH281))</f>
        <v/>
      </c>
      <c r="X281" t="str">
        <f>IF(A281="","",IF('[1]Calculation genes in KEGG path'!L279&gt;='[1]Flux and Impact'!$E$1,IF(('[1]PERCENT ARRAY-MEAN FC&amp;P VAL'!BI281*'[1]PERCENT ARRAY-MEAN FC&amp;P VAL'!BJ281*'[1]PERCENT ARRAY-MEAN FC&amp;P VAL'!BK281+ABS('[1]PERCENT ARRAY-MEAN FC&amp;P VAL'!BL281*'[1]PERCENT ARRAY-MEAN FC&amp;P VAL'!BM281*'[1]PERCENT ARRAY-MEAN FC&amp;P VAL'!BN281))&gt;0,'[1]PERCENT ARRAY-MEAN FC&amp;P VAL'!BI281*'[1]PERCENT ARRAY-MEAN FC&amp;P VAL'!BJ281*'[1]PERCENT ARRAY-MEAN FC&amp;P VAL'!BK281+ABS('[1]PERCENT ARRAY-MEAN FC&amp;P VAL'!BL281*'[1]PERCENT ARRAY-MEAN FC&amp;P VAL'!BM281*'[1]PERCENT ARRAY-MEAN FC&amp;P VAL'!BN281),""),""))</f>
        <v/>
      </c>
      <c r="Y281" s="12" t="str">
        <f>IF(X281="","",'[1]PERCENT ARRAY-MEAN FC&amp;P VAL'!BI281*'[1]PERCENT ARRAY-MEAN FC&amp;P VAL'!BJ281*'[1]PERCENT ARRAY-MEAN FC&amp;P VAL'!BK281-ABS('[1]PERCENT ARRAY-MEAN FC&amp;P VAL'!BL281*'[1]PERCENT ARRAY-MEAN FC&amp;P VAL'!BM281*'[1]PERCENT ARRAY-MEAN FC&amp;P VAL'!BN281))</f>
        <v/>
      </c>
      <c r="Z281" t="str">
        <f>IF(A281="","",IF('[1]Calculation genes in KEGG path'!L279&gt;='[1]Flux and Impact'!$E$1,IF(('[1]PERCENT ARRAY-MEAN FC&amp;P VAL'!BO281*'[1]PERCENT ARRAY-MEAN FC&amp;P VAL'!BP281*'[1]PERCENT ARRAY-MEAN FC&amp;P VAL'!BQ281+ABS('[1]PERCENT ARRAY-MEAN FC&amp;P VAL'!BR281*'[1]PERCENT ARRAY-MEAN FC&amp;P VAL'!BS281*'[1]PERCENT ARRAY-MEAN FC&amp;P VAL'!BT281))&gt;0,'[1]PERCENT ARRAY-MEAN FC&amp;P VAL'!BO281*'[1]PERCENT ARRAY-MEAN FC&amp;P VAL'!BP281*'[1]PERCENT ARRAY-MEAN FC&amp;P VAL'!BQ281+ABS('[1]PERCENT ARRAY-MEAN FC&amp;P VAL'!BR281*'[1]PERCENT ARRAY-MEAN FC&amp;P VAL'!BS281*'[1]PERCENT ARRAY-MEAN FC&amp;P VAL'!BT281),""),""))</f>
        <v/>
      </c>
      <c r="AA281" s="12" t="str">
        <f>IF(Z281="","",'[1]PERCENT ARRAY-MEAN FC&amp;P VAL'!BO281*'[1]PERCENT ARRAY-MEAN FC&amp;P VAL'!BP281*'[1]PERCENT ARRAY-MEAN FC&amp;P VAL'!BQ281-ABS('[1]PERCENT ARRAY-MEAN FC&amp;P VAL'!BR281*'[1]PERCENT ARRAY-MEAN FC&amp;P VAL'!BS281*'[1]PERCENT ARRAY-MEAN FC&amp;P VAL'!BT281))</f>
        <v/>
      </c>
      <c r="AB281" t="str">
        <f>IF(A281="","",IF('[1]Calculation genes in KEGG path'!L279&gt;='[1]Flux and Impact'!$E$1,IF(('[1]PERCENT ARRAY-MEAN FC&amp;P VAL'!BU281*'[1]PERCENT ARRAY-MEAN FC&amp;P VAL'!BV281*'[1]PERCENT ARRAY-MEAN FC&amp;P VAL'!BW281+ABS('[1]PERCENT ARRAY-MEAN FC&amp;P VAL'!BX281*'[1]PERCENT ARRAY-MEAN FC&amp;P VAL'!BY281*'[1]PERCENT ARRAY-MEAN FC&amp;P VAL'!BZ281))&gt;0,'[1]PERCENT ARRAY-MEAN FC&amp;P VAL'!BU281*'[1]PERCENT ARRAY-MEAN FC&amp;P VAL'!BV281*'[1]PERCENT ARRAY-MEAN FC&amp;P VAL'!BW281+ABS('[1]PERCENT ARRAY-MEAN FC&amp;P VAL'!BX281*'[1]PERCENT ARRAY-MEAN FC&amp;P VAL'!BY281*'[1]PERCENT ARRAY-MEAN FC&amp;P VAL'!BZ281),""),""))</f>
        <v/>
      </c>
      <c r="AC281" s="12" t="str">
        <f>IF(AB281="","",'[1]PERCENT ARRAY-MEAN FC&amp;P VAL'!BU281*'[1]PERCENT ARRAY-MEAN FC&amp;P VAL'!BV281*'[1]PERCENT ARRAY-MEAN FC&amp;P VAL'!BW281-ABS('[1]PERCENT ARRAY-MEAN FC&amp;P VAL'!BX281*'[1]PERCENT ARRAY-MEAN FC&amp;P VAL'!BY281*'[1]PERCENT ARRAY-MEAN FC&amp;P VAL'!BZ281))</f>
        <v/>
      </c>
      <c r="AD281" t="str">
        <f>IF(A281="","",IF('[1]Calculation genes in KEGG path'!L279&gt;='[1]Flux and Impact'!$E$1,IF(('[1]PERCENT ARRAY-MEAN FC&amp;P VAL'!CA281*'[1]PERCENT ARRAY-MEAN FC&amp;P VAL'!CB281*'[1]PERCENT ARRAY-MEAN FC&amp;P VAL'!CC281+ABS('[1]PERCENT ARRAY-MEAN FC&amp;P VAL'!CD281*'[1]PERCENT ARRAY-MEAN FC&amp;P VAL'!CE281*'[1]PERCENT ARRAY-MEAN FC&amp;P VAL'!CF281))&gt;0,'[1]PERCENT ARRAY-MEAN FC&amp;P VAL'!CA281*'[1]PERCENT ARRAY-MEAN FC&amp;P VAL'!CB281*'[1]PERCENT ARRAY-MEAN FC&amp;P VAL'!CC281+ABS('[1]PERCENT ARRAY-MEAN FC&amp;P VAL'!CD281*'[1]PERCENT ARRAY-MEAN FC&amp;P VAL'!CE281*'[1]PERCENT ARRAY-MEAN FC&amp;P VAL'!CF281),""),""))</f>
        <v/>
      </c>
      <c r="AE281" s="12" t="str">
        <f>IF(AD281="","",'[1]PERCENT ARRAY-MEAN FC&amp;P VAL'!CA281*'[1]PERCENT ARRAY-MEAN FC&amp;P VAL'!CB281*'[1]PERCENT ARRAY-MEAN FC&amp;P VAL'!CC281-ABS('[1]PERCENT ARRAY-MEAN FC&amp;P VAL'!CD281*'[1]PERCENT ARRAY-MEAN FC&amp;P VAL'!CE281*'[1]PERCENT ARRAY-MEAN FC&amp;P VAL'!CF281))</f>
        <v/>
      </c>
      <c r="AF281" t="str">
        <f>IF(A281="","",IF('[1]Calculation genes in KEGG path'!L279&gt;='[1]Flux and Impact'!$E$1,IF(('[1]PERCENT ARRAY-MEAN FC&amp;P VAL'!CG281*'[1]PERCENT ARRAY-MEAN FC&amp;P VAL'!CH281*'[1]PERCENT ARRAY-MEAN FC&amp;P VAL'!CI281+ABS('[1]PERCENT ARRAY-MEAN FC&amp;P VAL'!CJ281*'[1]PERCENT ARRAY-MEAN FC&amp;P VAL'!CK281*'[1]PERCENT ARRAY-MEAN FC&amp;P VAL'!CL281))&gt;0,'[1]PERCENT ARRAY-MEAN FC&amp;P VAL'!CG281*'[1]PERCENT ARRAY-MEAN FC&amp;P VAL'!CH281*'[1]PERCENT ARRAY-MEAN FC&amp;P VAL'!CI281+ABS('[1]PERCENT ARRAY-MEAN FC&amp;P VAL'!CJ281*'[1]PERCENT ARRAY-MEAN FC&amp;P VAL'!CK281*'[1]PERCENT ARRAY-MEAN FC&amp;P VAL'!CL281),""),""))</f>
        <v/>
      </c>
      <c r="AG281" s="12" t="str">
        <f>IF(AF281="","",'[1]PERCENT ARRAY-MEAN FC&amp;P VAL'!CG281*'[1]PERCENT ARRAY-MEAN FC&amp;P VAL'!CH281*'[1]PERCENT ARRAY-MEAN FC&amp;P VAL'!CI281-ABS('[1]PERCENT ARRAY-MEAN FC&amp;P VAL'!CJ281*'[1]PERCENT ARRAY-MEAN FC&amp;P VAL'!CK281*'[1]PERCENT ARRAY-MEAN FC&amp;P VAL'!CL281))</f>
        <v/>
      </c>
      <c r="AH281" t="str">
        <f>IF(A281="","",IF('[1]Calculation genes in KEGG path'!L279&gt;='[1]Flux and Impact'!$E$1,IF(('[1]PERCENT ARRAY-MEAN FC&amp;P VAL'!CM281*'[1]PERCENT ARRAY-MEAN FC&amp;P VAL'!CN281*'[1]PERCENT ARRAY-MEAN FC&amp;P VAL'!CO281+ABS('[1]PERCENT ARRAY-MEAN FC&amp;P VAL'!CP281*'[1]PERCENT ARRAY-MEAN FC&amp;P VAL'!CQ281*'[1]PERCENT ARRAY-MEAN FC&amp;P VAL'!CR281))&gt;0,'[1]PERCENT ARRAY-MEAN FC&amp;P VAL'!CM281*'[1]PERCENT ARRAY-MEAN FC&amp;P VAL'!CN281*'[1]PERCENT ARRAY-MEAN FC&amp;P VAL'!CO281+ABS('[1]PERCENT ARRAY-MEAN FC&amp;P VAL'!CP281*'[1]PERCENT ARRAY-MEAN FC&amp;P VAL'!CQ281*'[1]PERCENT ARRAY-MEAN FC&amp;P VAL'!CR281),""),""))</f>
        <v/>
      </c>
      <c r="AI281" s="12" t="str">
        <f>IF(AH281="","",'[1]PERCENT ARRAY-MEAN FC&amp;P VAL'!CM281*'[1]PERCENT ARRAY-MEAN FC&amp;P VAL'!CN281*'[1]PERCENT ARRAY-MEAN FC&amp;P VAL'!CO281-ABS('[1]PERCENT ARRAY-MEAN FC&amp;P VAL'!CP281*'[1]PERCENT ARRAY-MEAN FC&amp;P VAL'!CQ281*'[1]PERCENT ARRAY-MEAN FC&amp;P VAL'!CR281))</f>
        <v/>
      </c>
      <c r="AJ281" t="str">
        <f>IF(A281="","",IF('[1]Calculation genes in KEGG path'!L279&gt;='[1]Flux and Impact'!$E$1,IF(('[1]PERCENT ARRAY-MEAN FC&amp;P VAL'!CS281*'[1]PERCENT ARRAY-MEAN FC&amp;P VAL'!CT281*'[1]PERCENT ARRAY-MEAN FC&amp;P VAL'!CU281+ABS('[1]PERCENT ARRAY-MEAN FC&amp;P VAL'!CV281*'[1]PERCENT ARRAY-MEAN FC&amp;P VAL'!CW281*'[1]PERCENT ARRAY-MEAN FC&amp;P VAL'!CX281))&gt;0,'[1]PERCENT ARRAY-MEAN FC&amp;P VAL'!CS281*'[1]PERCENT ARRAY-MEAN FC&amp;P VAL'!CT281*'[1]PERCENT ARRAY-MEAN FC&amp;P VAL'!CU281+ABS('[1]PERCENT ARRAY-MEAN FC&amp;P VAL'!CV281*'[1]PERCENT ARRAY-MEAN FC&amp;P VAL'!CW281*'[1]PERCENT ARRAY-MEAN FC&amp;P VAL'!CX281),""),""))</f>
        <v/>
      </c>
      <c r="AK281" s="12" t="str">
        <f>IF(AJ281="","",'[1]PERCENT ARRAY-MEAN FC&amp;P VAL'!CS281*'[1]PERCENT ARRAY-MEAN FC&amp;P VAL'!CT281*'[1]PERCENT ARRAY-MEAN FC&amp;P VAL'!CU281-ABS('[1]PERCENT ARRAY-MEAN FC&amp;P VAL'!CV281*'[1]PERCENT ARRAY-MEAN FC&amp;P VAL'!CW281*'[1]PERCENT ARRAY-MEAN FC&amp;P VAL'!CX281))</f>
        <v/>
      </c>
      <c r="AL281" t="str">
        <f>IF(A281="","",IF('[1]Calculation genes in KEGG path'!L279&gt;='[1]Flux and Impact'!$E$1,IF(('[1]PERCENT ARRAY-MEAN FC&amp;P VAL'!CY281*'[1]PERCENT ARRAY-MEAN FC&amp;P VAL'!CZ281*'[1]PERCENT ARRAY-MEAN FC&amp;P VAL'!DA281+ABS('[1]PERCENT ARRAY-MEAN FC&amp;P VAL'!DB281*'[1]PERCENT ARRAY-MEAN FC&amp;P VAL'!DC281*'[1]PERCENT ARRAY-MEAN FC&amp;P VAL'!DD281))&gt;0,'[1]PERCENT ARRAY-MEAN FC&amp;P VAL'!CY281*'[1]PERCENT ARRAY-MEAN FC&amp;P VAL'!CZ281*'[1]PERCENT ARRAY-MEAN FC&amp;P VAL'!DA281+ABS('[1]PERCENT ARRAY-MEAN FC&amp;P VAL'!DB281*'[1]PERCENT ARRAY-MEAN FC&amp;P VAL'!DC281*'[1]PERCENT ARRAY-MEAN FC&amp;P VAL'!DD281),""),""))</f>
        <v/>
      </c>
      <c r="AM281" s="12" t="str">
        <f>IF(AL281="","",'[1]PERCENT ARRAY-MEAN FC&amp;P VAL'!CY281*'[1]PERCENT ARRAY-MEAN FC&amp;P VAL'!CZ281*'[1]PERCENT ARRAY-MEAN FC&amp;P VAL'!DA281-ABS('[1]PERCENT ARRAY-MEAN FC&amp;P VAL'!DB281*'[1]PERCENT ARRAY-MEAN FC&amp;P VAL'!DC281*'[1]PERCENT ARRAY-MEAN FC&amp;P VAL'!DD281))</f>
        <v/>
      </c>
      <c r="AN281" t="str">
        <f>IF(A281="","",IF('[1]Calculation genes in KEGG path'!L279&gt;='[1]Flux and Impact'!$E$1,IF(('[1]PERCENT ARRAY-MEAN FC&amp;P VAL'!DE281*'[1]PERCENT ARRAY-MEAN FC&amp;P VAL'!DF281*'[1]PERCENT ARRAY-MEAN FC&amp;P VAL'!DG281+ABS('[1]PERCENT ARRAY-MEAN FC&amp;P VAL'!DH281*'[1]PERCENT ARRAY-MEAN FC&amp;P VAL'!DI281*'[1]PERCENT ARRAY-MEAN FC&amp;P VAL'!DJ281))&gt;0,'[1]PERCENT ARRAY-MEAN FC&amp;P VAL'!DE281*'[1]PERCENT ARRAY-MEAN FC&amp;P VAL'!DF281*'[1]PERCENT ARRAY-MEAN FC&amp;P VAL'!DG281+ABS('[1]PERCENT ARRAY-MEAN FC&amp;P VAL'!DH281*'[1]PERCENT ARRAY-MEAN FC&amp;P VAL'!DI281*'[1]PERCENT ARRAY-MEAN FC&amp;P VAL'!DJ281),""),""))</f>
        <v/>
      </c>
      <c r="AO281" s="12" t="str">
        <f>IF(AN281="","",'[1]PERCENT ARRAY-MEAN FC&amp;P VAL'!DE281*'[1]PERCENT ARRAY-MEAN FC&amp;P VAL'!DF281*'[1]PERCENT ARRAY-MEAN FC&amp;P VAL'!DG281-ABS('[1]PERCENT ARRAY-MEAN FC&amp;P VAL'!DH281*'[1]PERCENT ARRAY-MEAN FC&amp;P VAL'!DI281*'[1]PERCENT ARRAY-MEAN FC&amp;P VAL'!DJ281))</f>
        <v/>
      </c>
      <c r="AP281" t="str">
        <f>IF(A281="","",IF('[1]Calculation genes in KEGG path'!L279&gt;='[1]Flux and Impact'!$E$1,IF(('[1]PERCENT ARRAY-MEAN FC&amp;P VAL'!DK281*'[1]PERCENT ARRAY-MEAN FC&amp;P VAL'!DL281*'[1]PERCENT ARRAY-MEAN FC&amp;P VAL'!DM281+ABS('[1]PERCENT ARRAY-MEAN FC&amp;P VAL'!DN281*'[1]PERCENT ARRAY-MEAN FC&amp;P VAL'!DO281*'[1]PERCENT ARRAY-MEAN FC&amp;P VAL'!DP281))&gt;0,'[1]PERCENT ARRAY-MEAN FC&amp;P VAL'!DK281*'[1]PERCENT ARRAY-MEAN FC&amp;P VAL'!DL281*'[1]PERCENT ARRAY-MEAN FC&amp;P VAL'!DM281+ABS('[1]PERCENT ARRAY-MEAN FC&amp;P VAL'!DN281*'[1]PERCENT ARRAY-MEAN FC&amp;P VAL'!DO281*'[1]PERCENT ARRAY-MEAN FC&amp;P VAL'!DP281),""),""))</f>
        <v/>
      </c>
      <c r="AQ281" s="12" t="str">
        <f>IF(AP281="","",'[1]PERCENT ARRAY-MEAN FC&amp;P VAL'!DK281*'[1]PERCENT ARRAY-MEAN FC&amp;P VAL'!DL281*'[1]PERCENT ARRAY-MEAN FC&amp;P VAL'!DM281-ABS('[1]PERCENT ARRAY-MEAN FC&amp;P VAL'!DN281*'[1]PERCENT ARRAY-MEAN FC&amp;P VAL'!DO281*'[1]PERCENT ARRAY-MEAN FC&amp;P VAL'!DP281))</f>
        <v/>
      </c>
      <c r="AR281" t="str">
        <f>IF(A281="","",IF('[1]Calculation genes in KEGG path'!L279&gt;='[1]Flux and Impact'!$E$1,IF(('[1]PERCENT ARRAY-MEAN FC&amp;P VAL'!DQ281*'[1]PERCENT ARRAY-MEAN FC&amp;P VAL'!DR281*'[1]PERCENT ARRAY-MEAN FC&amp;P VAL'!DS281+ABS('[1]PERCENT ARRAY-MEAN FC&amp;P VAL'!DT281*'[1]PERCENT ARRAY-MEAN FC&amp;P VAL'!DU281*'[1]PERCENT ARRAY-MEAN FC&amp;P VAL'!DV281))&gt;0,'[1]PERCENT ARRAY-MEAN FC&amp;P VAL'!DQ281*'[1]PERCENT ARRAY-MEAN FC&amp;P VAL'!DR281*'[1]PERCENT ARRAY-MEAN FC&amp;P VAL'!DS281+ABS('[1]PERCENT ARRAY-MEAN FC&amp;P VAL'!DT281*'[1]PERCENT ARRAY-MEAN FC&amp;P VAL'!DU281*'[1]PERCENT ARRAY-MEAN FC&amp;P VAL'!DV281),""),""))</f>
        <v/>
      </c>
      <c r="AS281" s="12" t="str">
        <f>IF(AR281="","",'[1]PERCENT ARRAY-MEAN FC&amp;P VAL'!DQ281*'[1]PERCENT ARRAY-MEAN FC&amp;P VAL'!DR281*'[1]PERCENT ARRAY-MEAN FC&amp;P VAL'!DS281-ABS('[1]PERCENT ARRAY-MEAN FC&amp;P VAL'!DT281*'[1]PERCENT ARRAY-MEAN FC&amp;P VAL'!DU281*'[1]PERCENT ARRAY-MEAN FC&amp;P VAL'!DV281))</f>
        <v/>
      </c>
      <c r="AT281" s="12" t="str">
        <f t="shared" si="13"/>
        <v/>
      </c>
      <c r="AU281" s="12" t="str">
        <f t="shared" si="14"/>
        <v/>
      </c>
    </row>
    <row r="282" spans="1:47">
      <c r="A282">
        <f>'[1]Calculation genes in KEGG path'!I280</f>
        <v>0</v>
      </c>
      <c r="B282" t="e">
        <f>IF('[1]PERCENT ARRAY-MEAN FC&amp;P VAL'!A282="","",'[1]PERCENT ARRAY-MEAN FC&amp;P VAL'!A282)</f>
        <v>#N/A</v>
      </c>
      <c r="C282" t="e">
        <f>IF('[1]PERCENT ARRAY-MEAN FC&amp;P VAL'!B282="","",'[1]PERCENT ARRAY-MEAN FC&amp;P VAL'!B282)</f>
        <v>#N/A</v>
      </c>
      <c r="D282" t="e">
        <f>IF('[1]PERCENT ARRAY-MEAN FC&amp;P VAL'!C282="","",'[1]PERCENT ARRAY-MEAN FC&amp;P VAL'!C282)</f>
        <v>#N/A</v>
      </c>
      <c r="E282" s="12">
        <f t="shared" si="12"/>
        <v>0</v>
      </c>
      <c r="F282" t="str">
        <f>IF(A282="","",IF('[1]Calculation genes in KEGG path'!L280&gt;='[1]Flux and Impact'!$E$1,IF('[1]PERCENT ARRAY-MEAN FC&amp;P VAL'!G282*'[1]PERCENT ARRAY-MEAN FC&amp;P VAL'!H282*'[1]PERCENT ARRAY-MEAN FC&amp;P VAL'!I282+ABS('[1]PERCENT ARRAY-MEAN FC&amp;P VAL'!J282*'[1]PERCENT ARRAY-MEAN FC&amp;P VAL'!K282*'[1]PERCENT ARRAY-MEAN FC&amp;P VAL'!L282)&gt;0,'[1]PERCENT ARRAY-MEAN FC&amp;P VAL'!G282*'[1]PERCENT ARRAY-MEAN FC&amp;P VAL'!H282*'[1]PERCENT ARRAY-MEAN FC&amp;P VAL'!I282+ABS('[1]PERCENT ARRAY-MEAN FC&amp;P VAL'!J282*'[1]PERCENT ARRAY-MEAN FC&amp;P VAL'!K282*'[1]PERCENT ARRAY-MEAN FC&amp;P VAL'!L282),""),""))</f>
        <v/>
      </c>
      <c r="G282" s="12" t="str">
        <f>IF(F282="","",'[1]PERCENT ARRAY-MEAN FC&amp;P VAL'!G282*'[1]PERCENT ARRAY-MEAN FC&amp;P VAL'!H282*'[1]PERCENT ARRAY-MEAN FC&amp;P VAL'!I282-ABS('[1]PERCENT ARRAY-MEAN FC&amp;P VAL'!J282*'[1]PERCENT ARRAY-MEAN FC&amp;P VAL'!K282*'[1]PERCENT ARRAY-MEAN FC&amp;P VAL'!L282))</f>
        <v/>
      </c>
      <c r="H282" t="str">
        <f>IF(A282="","",IF('[1]Calculation genes in KEGG path'!L280&gt;='[1]Flux and Impact'!$E$1,IF(('[1]PERCENT ARRAY-MEAN FC&amp;P VAL'!M282*'[1]PERCENT ARRAY-MEAN FC&amp;P VAL'!N282*'[1]PERCENT ARRAY-MEAN FC&amp;P VAL'!O282+ABS('[1]PERCENT ARRAY-MEAN FC&amp;P VAL'!P282*'[1]PERCENT ARRAY-MEAN FC&amp;P VAL'!Q282*'[1]PERCENT ARRAY-MEAN FC&amp;P VAL'!R282))&gt;0,'[1]PERCENT ARRAY-MEAN FC&amp;P VAL'!M282*'[1]PERCENT ARRAY-MEAN FC&amp;P VAL'!N282*'[1]PERCENT ARRAY-MEAN FC&amp;P VAL'!O282+ABS('[1]PERCENT ARRAY-MEAN FC&amp;P VAL'!P282*'[1]PERCENT ARRAY-MEAN FC&amp;P VAL'!Q282*'[1]PERCENT ARRAY-MEAN FC&amp;P VAL'!R282),""),""))</f>
        <v/>
      </c>
      <c r="I282" s="12" t="str">
        <f>IF(H282="","",'[1]PERCENT ARRAY-MEAN FC&amp;P VAL'!M282*'[1]PERCENT ARRAY-MEAN FC&amp;P VAL'!N282*'[1]PERCENT ARRAY-MEAN FC&amp;P VAL'!O282-ABS('[1]PERCENT ARRAY-MEAN FC&amp;P VAL'!P282*'[1]PERCENT ARRAY-MEAN FC&amp;P VAL'!Q282*'[1]PERCENT ARRAY-MEAN FC&amp;P VAL'!R282))</f>
        <v/>
      </c>
      <c r="J282" t="str">
        <f>IF(A282="","",IF('[1]Calculation genes in KEGG path'!L280&gt;='[1]Flux and Impact'!$E$1,IF(('[1]PERCENT ARRAY-MEAN FC&amp;P VAL'!S282*'[1]PERCENT ARRAY-MEAN FC&amp;P VAL'!T282*'[1]PERCENT ARRAY-MEAN FC&amp;P VAL'!U282+ABS('[1]PERCENT ARRAY-MEAN FC&amp;P VAL'!V282*'[1]PERCENT ARRAY-MEAN FC&amp;P VAL'!W282*'[1]PERCENT ARRAY-MEAN FC&amp;P VAL'!X282))&gt;0,'[1]PERCENT ARRAY-MEAN FC&amp;P VAL'!S282*'[1]PERCENT ARRAY-MEAN FC&amp;P VAL'!T282*'[1]PERCENT ARRAY-MEAN FC&amp;P VAL'!U282+ABS('[1]PERCENT ARRAY-MEAN FC&amp;P VAL'!V282*'[1]PERCENT ARRAY-MEAN FC&amp;P VAL'!W282*'[1]PERCENT ARRAY-MEAN FC&amp;P VAL'!X282),""),""))</f>
        <v/>
      </c>
      <c r="K282" s="12" t="str">
        <f>IF(J282="","",'[1]PERCENT ARRAY-MEAN FC&amp;P VAL'!S282*'[1]PERCENT ARRAY-MEAN FC&amp;P VAL'!T282*'[1]PERCENT ARRAY-MEAN FC&amp;P VAL'!U282-ABS('[1]PERCENT ARRAY-MEAN FC&amp;P VAL'!V282*'[1]PERCENT ARRAY-MEAN FC&amp;P VAL'!W282*'[1]PERCENT ARRAY-MEAN FC&amp;P VAL'!X282))</f>
        <v/>
      </c>
      <c r="L282" t="str">
        <f>IF(A282="","",IF('[1]Calculation genes in KEGG path'!L280&gt;='[1]Flux and Impact'!$E$1,IF(('[1]PERCENT ARRAY-MEAN FC&amp;P VAL'!Y282*'[1]PERCENT ARRAY-MEAN FC&amp;P VAL'!Z282*'[1]PERCENT ARRAY-MEAN FC&amp;P VAL'!AA282+ABS('[1]PERCENT ARRAY-MEAN FC&amp;P VAL'!AB282*'[1]PERCENT ARRAY-MEAN FC&amp;P VAL'!AC282*'[1]PERCENT ARRAY-MEAN FC&amp;P VAL'!AD282))&gt;0,'[1]PERCENT ARRAY-MEAN FC&amp;P VAL'!Y282*'[1]PERCENT ARRAY-MEAN FC&amp;P VAL'!Z282*'[1]PERCENT ARRAY-MEAN FC&amp;P VAL'!AA282+ABS('[1]PERCENT ARRAY-MEAN FC&amp;P VAL'!AB282*'[1]PERCENT ARRAY-MEAN FC&amp;P VAL'!AC282*'[1]PERCENT ARRAY-MEAN FC&amp;P VAL'!AD282),""),""))</f>
        <v/>
      </c>
      <c r="M282" s="12" t="str">
        <f>IF(L282="","",'[1]PERCENT ARRAY-MEAN FC&amp;P VAL'!Y282*'[1]PERCENT ARRAY-MEAN FC&amp;P VAL'!Z282*'[1]PERCENT ARRAY-MEAN FC&amp;P VAL'!AA282-ABS('[1]PERCENT ARRAY-MEAN FC&amp;P VAL'!AB282*'[1]PERCENT ARRAY-MEAN FC&amp;P VAL'!AC282*'[1]PERCENT ARRAY-MEAN FC&amp;P VAL'!AD282))</f>
        <v/>
      </c>
      <c r="N282" t="str">
        <f>IF(A282="","",IF('[1]Calculation genes in KEGG path'!L280&gt;='[1]Flux and Impact'!$E$1,IF(('[1]PERCENT ARRAY-MEAN FC&amp;P VAL'!AE282*'[1]PERCENT ARRAY-MEAN FC&amp;P VAL'!AF282*'[1]PERCENT ARRAY-MEAN FC&amp;P VAL'!AG282+ABS('[1]PERCENT ARRAY-MEAN FC&amp;P VAL'!AH282*'[1]PERCENT ARRAY-MEAN FC&amp;P VAL'!AI282*'[1]PERCENT ARRAY-MEAN FC&amp;P VAL'!AJ282))&gt;0,'[1]PERCENT ARRAY-MEAN FC&amp;P VAL'!AE282*'[1]PERCENT ARRAY-MEAN FC&amp;P VAL'!AF282*'[1]PERCENT ARRAY-MEAN FC&amp;P VAL'!AG282+ABS('[1]PERCENT ARRAY-MEAN FC&amp;P VAL'!AH282*'[1]PERCENT ARRAY-MEAN FC&amp;P VAL'!AI282*'[1]PERCENT ARRAY-MEAN FC&amp;P VAL'!AJ282),""),""))</f>
        <v/>
      </c>
      <c r="O282" s="12" t="str">
        <f>IF(N282="","",'[1]PERCENT ARRAY-MEAN FC&amp;P VAL'!AE282*'[1]PERCENT ARRAY-MEAN FC&amp;P VAL'!AF282*'[1]PERCENT ARRAY-MEAN FC&amp;P VAL'!AG282-ABS('[1]PERCENT ARRAY-MEAN FC&amp;P VAL'!AH282*'[1]PERCENT ARRAY-MEAN FC&amp;P VAL'!AI282*'[1]PERCENT ARRAY-MEAN FC&amp;P VAL'!AJ282))</f>
        <v/>
      </c>
      <c r="P282" t="str">
        <f>IF(A282="","",IF('[1]Calculation genes in KEGG path'!L280&gt;='[1]Flux and Impact'!$E$1,IF(('[1]PERCENT ARRAY-MEAN FC&amp;P VAL'!AK282*'[1]PERCENT ARRAY-MEAN FC&amp;P VAL'!AL282*'[1]PERCENT ARRAY-MEAN FC&amp;P VAL'!AM282+ABS('[1]PERCENT ARRAY-MEAN FC&amp;P VAL'!AN282*'[1]PERCENT ARRAY-MEAN FC&amp;P VAL'!AO282*'[1]PERCENT ARRAY-MEAN FC&amp;P VAL'!AP282))&gt;0,'[1]PERCENT ARRAY-MEAN FC&amp;P VAL'!AK282*'[1]PERCENT ARRAY-MEAN FC&amp;P VAL'!AL282*'[1]PERCENT ARRAY-MEAN FC&amp;P VAL'!AM282+ABS('[1]PERCENT ARRAY-MEAN FC&amp;P VAL'!AN282*'[1]PERCENT ARRAY-MEAN FC&amp;P VAL'!AO282*'[1]PERCENT ARRAY-MEAN FC&amp;P VAL'!AP282),""),""))</f>
        <v/>
      </c>
      <c r="Q282" s="12" t="str">
        <f>IF(P282="","",'[1]PERCENT ARRAY-MEAN FC&amp;P VAL'!AK282*'[1]PERCENT ARRAY-MEAN FC&amp;P VAL'!AL282*'[1]PERCENT ARRAY-MEAN FC&amp;P VAL'!AM282-ABS('[1]PERCENT ARRAY-MEAN FC&amp;P VAL'!AN282*'[1]PERCENT ARRAY-MEAN FC&amp;P VAL'!AO282*'[1]PERCENT ARRAY-MEAN FC&amp;P VAL'!AP282))</f>
        <v/>
      </c>
      <c r="R282" t="str">
        <f>IF(A282="","",IF('[1]Calculation genes in KEGG path'!L280&gt;='[1]Flux and Impact'!$E$1,IF(('[1]PERCENT ARRAY-MEAN FC&amp;P VAL'!AQ282*'[1]PERCENT ARRAY-MEAN FC&amp;P VAL'!AR282*'[1]PERCENT ARRAY-MEAN FC&amp;P VAL'!AS282+ABS('[1]PERCENT ARRAY-MEAN FC&amp;P VAL'!AT282*'[1]PERCENT ARRAY-MEAN FC&amp;P VAL'!AU282*'[1]PERCENT ARRAY-MEAN FC&amp;P VAL'!AV282))&gt;0,'[1]PERCENT ARRAY-MEAN FC&amp;P VAL'!AQ282*'[1]PERCENT ARRAY-MEAN FC&amp;P VAL'!AR282*'[1]PERCENT ARRAY-MEAN FC&amp;P VAL'!AS282+ABS('[1]PERCENT ARRAY-MEAN FC&amp;P VAL'!AT282*'[1]PERCENT ARRAY-MEAN FC&amp;P VAL'!AU282*'[1]PERCENT ARRAY-MEAN FC&amp;P VAL'!AV282),""),""))</f>
        <v/>
      </c>
      <c r="S282" s="12" t="str">
        <f>IF(R282="","",'[1]PERCENT ARRAY-MEAN FC&amp;P VAL'!AQ282*'[1]PERCENT ARRAY-MEAN FC&amp;P VAL'!AR282*'[1]PERCENT ARRAY-MEAN FC&amp;P VAL'!AS282-ABS('[1]PERCENT ARRAY-MEAN FC&amp;P VAL'!AT282*'[1]PERCENT ARRAY-MEAN FC&amp;P VAL'!AU282*'[1]PERCENT ARRAY-MEAN FC&amp;P VAL'!AV282))</f>
        <v/>
      </c>
      <c r="T282" t="str">
        <f>IF(A282="","",IF('[1]Calculation genes in KEGG path'!L280&gt;='[1]Flux and Impact'!$E$1,IF(('[1]PERCENT ARRAY-MEAN FC&amp;P VAL'!AW282*'[1]PERCENT ARRAY-MEAN FC&amp;P VAL'!AX282*'[1]PERCENT ARRAY-MEAN FC&amp;P VAL'!AY282+ABS('[1]PERCENT ARRAY-MEAN FC&amp;P VAL'!AZ282*'[1]PERCENT ARRAY-MEAN FC&amp;P VAL'!BA282*'[1]PERCENT ARRAY-MEAN FC&amp;P VAL'!BB282))&gt;0,'[1]PERCENT ARRAY-MEAN FC&amp;P VAL'!AW282*'[1]PERCENT ARRAY-MEAN FC&amp;P VAL'!AX282*'[1]PERCENT ARRAY-MEAN FC&amp;P VAL'!AY282+ABS('[1]PERCENT ARRAY-MEAN FC&amp;P VAL'!AZ282*'[1]PERCENT ARRAY-MEAN FC&amp;P VAL'!BA282*'[1]PERCENT ARRAY-MEAN FC&amp;P VAL'!BB282),""),""))</f>
        <v/>
      </c>
      <c r="U282" s="12" t="str">
        <f>IF(T282="","",'[1]PERCENT ARRAY-MEAN FC&amp;P VAL'!AW282*'[1]PERCENT ARRAY-MEAN FC&amp;P VAL'!AX282*'[1]PERCENT ARRAY-MEAN FC&amp;P VAL'!AY282-ABS('[1]PERCENT ARRAY-MEAN FC&amp;P VAL'!AZ282*'[1]PERCENT ARRAY-MEAN FC&amp;P VAL'!BA282*'[1]PERCENT ARRAY-MEAN FC&amp;P VAL'!BB282))</f>
        <v/>
      </c>
      <c r="V282" t="str">
        <f>IF(A282="","",IF('[1]Calculation genes in KEGG path'!L280&gt;='[1]Flux and Impact'!$E$1,IF(('[1]PERCENT ARRAY-MEAN FC&amp;P VAL'!BC282*'[1]PERCENT ARRAY-MEAN FC&amp;P VAL'!BD282*'[1]PERCENT ARRAY-MEAN FC&amp;P VAL'!BE282+ABS('[1]PERCENT ARRAY-MEAN FC&amp;P VAL'!BF282*'[1]PERCENT ARRAY-MEAN FC&amp;P VAL'!BG282*'[1]PERCENT ARRAY-MEAN FC&amp;P VAL'!BH282))&gt;0,'[1]PERCENT ARRAY-MEAN FC&amp;P VAL'!BC282*'[1]PERCENT ARRAY-MEAN FC&amp;P VAL'!BD282*'[1]PERCENT ARRAY-MEAN FC&amp;P VAL'!BE282+ABS('[1]PERCENT ARRAY-MEAN FC&amp;P VAL'!BF282*'[1]PERCENT ARRAY-MEAN FC&amp;P VAL'!BG282*'[1]PERCENT ARRAY-MEAN FC&amp;P VAL'!BH282),""),""))</f>
        <v/>
      </c>
      <c r="W282" s="12" t="str">
        <f>IF(V282="","",'[1]PERCENT ARRAY-MEAN FC&amp;P VAL'!BC282*'[1]PERCENT ARRAY-MEAN FC&amp;P VAL'!BD282*'[1]PERCENT ARRAY-MEAN FC&amp;P VAL'!BE282-ABS('[1]PERCENT ARRAY-MEAN FC&amp;P VAL'!BF282*'[1]PERCENT ARRAY-MEAN FC&amp;P VAL'!BG282*'[1]PERCENT ARRAY-MEAN FC&amp;P VAL'!BH282))</f>
        <v/>
      </c>
      <c r="X282" t="str">
        <f>IF(A282="","",IF('[1]Calculation genes in KEGG path'!L280&gt;='[1]Flux and Impact'!$E$1,IF(('[1]PERCENT ARRAY-MEAN FC&amp;P VAL'!BI282*'[1]PERCENT ARRAY-MEAN FC&amp;P VAL'!BJ282*'[1]PERCENT ARRAY-MEAN FC&amp;P VAL'!BK282+ABS('[1]PERCENT ARRAY-MEAN FC&amp;P VAL'!BL282*'[1]PERCENT ARRAY-MEAN FC&amp;P VAL'!BM282*'[1]PERCENT ARRAY-MEAN FC&amp;P VAL'!BN282))&gt;0,'[1]PERCENT ARRAY-MEAN FC&amp;P VAL'!BI282*'[1]PERCENT ARRAY-MEAN FC&amp;P VAL'!BJ282*'[1]PERCENT ARRAY-MEAN FC&amp;P VAL'!BK282+ABS('[1]PERCENT ARRAY-MEAN FC&amp;P VAL'!BL282*'[1]PERCENT ARRAY-MEAN FC&amp;P VAL'!BM282*'[1]PERCENT ARRAY-MEAN FC&amp;P VAL'!BN282),""),""))</f>
        <v/>
      </c>
      <c r="Y282" s="12" t="str">
        <f>IF(X282="","",'[1]PERCENT ARRAY-MEAN FC&amp;P VAL'!BI282*'[1]PERCENT ARRAY-MEAN FC&amp;P VAL'!BJ282*'[1]PERCENT ARRAY-MEAN FC&amp;P VAL'!BK282-ABS('[1]PERCENT ARRAY-MEAN FC&amp;P VAL'!BL282*'[1]PERCENT ARRAY-MEAN FC&amp;P VAL'!BM282*'[1]PERCENT ARRAY-MEAN FC&amp;P VAL'!BN282))</f>
        <v/>
      </c>
      <c r="Z282" t="str">
        <f>IF(A282="","",IF('[1]Calculation genes in KEGG path'!L280&gt;='[1]Flux and Impact'!$E$1,IF(('[1]PERCENT ARRAY-MEAN FC&amp;P VAL'!BO282*'[1]PERCENT ARRAY-MEAN FC&amp;P VAL'!BP282*'[1]PERCENT ARRAY-MEAN FC&amp;P VAL'!BQ282+ABS('[1]PERCENT ARRAY-MEAN FC&amp;P VAL'!BR282*'[1]PERCENT ARRAY-MEAN FC&amp;P VAL'!BS282*'[1]PERCENT ARRAY-MEAN FC&amp;P VAL'!BT282))&gt;0,'[1]PERCENT ARRAY-MEAN FC&amp;P VAL'!BO282*'[1]PERCENT ARRAY-MEAN FC&amp;P VAL'!BP282*'[1]PERCENT ARRAY-MEAN FC&amp;P VAL'!BQ282+ABS('[1]PERCENT ARRAY-MEAN FC&amp;P VAL'!BR282*'[1]PERCENT ARRAY-MEAN FC&amp;P VAL'!BS282*'[1]PERCENT ARRAY-MEAN FC&amp;P VAL'!BT282),""),""))</f>
        <v/>
      </c>
      <c r="AA282" s="12" t="str">
        <f>IF(Z282="","",'[1]PERCENT ARRAY-MEAN FC&amp;P VAL'!BO282*'[1]PERCENT ARRAY-MEAN FC&amp;P VAL'!BP282*'[1]PERCENT ARRAY-MEAN FC&amp;P VAL'!BQ282-ABS('[1]PERCENT ARRAY-MEAN FC&amp;P VAL'!BR282*'[1]PERCENT ARRAY-MEAN FC&amp;P VAL'!BS282*'[1]PERCENT ARRAY-MEAN FC&amp;P VAL'!BT282))</f>
        <v/>
      </c>
      <c r="AB282" t="str">
        <f>IF(A282="","",IF('[1]Calculation genes in KEGG path'!L280&gt;='[1]Flux and Impact'!$E$1,IF(('[1]PERCENT ARRAY-MEAN FC&amp;P VAL'!BU282*'[1]PERCENT ARRAY-MEAN FC&amp;P VAL'!BV282*'[1]PERCENT ARRAY-MEAN FC&amp;P VAL'!BW282+ABS('[1]PERCENT ARRAY-MEAN FC&amp;P VAL'!BX282*'[1]PERCENT ARRAY-MEAN FC&amp;P VAL'!BY282*'[1]PERCENT ARRAY-MEAN FC&amp;P VAL'!BZ282))&gt;0,'[1]PERCENT ARRAY-MEAN FC&amp;P VAL'!BU282*'[1]PERCENT ARRAY-MEAN FC&amp;P VAL'!BV282*'[1]PERCENT ARRAY-MEAN FC&amp;P VAL'!BW282+ABS('[1]PERCENT ARRAY-MEAN FC&amp;P VAL'!BX282*'[1]PERCENT ARRAY-MEAN FC&amp;P VAL'!BY282*'[1]PERCENT ARRAY-MEAN FC&amp;P VAL'!BZ282),""),""))</f>
        <v/>
      </c>
      <c r="AC282" s="12" t="str">
        <f>IF(AB282="","",'[1]PERCENT ARRAY-MEAN FC&amp;P VAL'!BU282*'[1]PERCENT ARRAY-MEAN FC&amp;P VAL'!BV282*'[1]PERCENT ARRAY-MEAN FC&amp;P VAL'!BW282-ABS('[1]PERCENT ARRAY-MEAN FC&amp;P VAL'!BX282*'[1]PERCENT ARRAY-MEAN FC&amp;P VAL'!BY282*'[1]PERCENT ARRAY-MEAN FC&amp;P VAL'!BZ282))</f>
        <v/>
      </c>
      <c r="AD282" t="str">
        <f>IF(A282="","",IF('[1]Calculation genes in KEGG path'!L280&gt;='[1]Flux and Impact'!$E$1,IF(('[1]PERCENT ARRAY-MEAN FC&amp;P VAL'!CA282*'[1]PERCENT ARRAY-MEAN FC&amp;P VAL'!CB282*'[1]PERCENT ARRAY-MEAN FC&amp;P VAL'!CC282+ABS('[1]PERCENT ARRAY-MEAN FC&amp;P VAL'!CD282*'[1]PERCENT ARRAY-MEAN FC&amp;P VAL'!CE282*'[1]PERCENT ARRAY-MEAN FC&amp;P VAL'!CF282))&gt;0,'[1]PERCENT ARRAY-MEAN FC&amp;P VAL'!CA282*'[1]PERCENT ARRAY-MEAN FC&amp;P VAL'!CB282*'[1]PERCENT ARRAY-MEAN FC&amp;P VAL'!CC282+ABS('[1]PERCENT ARRAY-MEAN FC&amp;P VAL'!CD282*'[1]PERCENT ARRAY-MEAN FC&amp;P VAL'!CE282*'[1]PERCENT ARRAY-MEAN FC&amp;P VAL'!CF282),""),""))</f>
        <v/>
      </c>
      <c r="AE282" s="12" t="str">
        <f>IF(AD282="","",'[1]PERCENT ARRAY-MEAN FC&amp;P VAL'!CA282*'[1]PERCENT ARRAY-MEAN FC&amp;P VAL'!CB282*'[1]PERCENT ARRAY-MEAN FC&amp;P VAL'!CC282-ABS('[1]PERCENT ARRAY-MEAN FC&amp;P VAL'!CD282*'[1]PERCENT ARRAY-MEAN FC&amp;P VAL'!CE282*'[1]PERCENT ARRAY-MEAN FC&amp;P VAL'!CF282))</f>
        <v/>
      </c>
      <c r="AF282" t="str">
        <f>IF(A282="","",IF('[1]Calculation genes in KEGG path'!L280&gt;='[1]Flux and Impact'!$E$1,IF(('[1]PERCENT ARRAY-MEAN FC&amp;P VAL'!CG282*'[1]PERCENT ARRAY-MEAN FC&amp;P VAL'!CH282*'[1]PERCENT ARRAY-MEAN FC&amp;P VAL'!CI282+ABS('[1]PERCENT ARRAY-MEAN FC&amp;P VAL'!CJ282*'[1]PERCENT ARRAY-MEAN FC&amp;P VAL'!CK282*'[1]PERCENT ARRAY-MEAN FC&amp;P VAL'!CL282))&gt;0,'[1]PERCENT ARRAY-MEAN FC&amp;P VAL'!CG282*'[1]PERCENT ARRAY-MEAN FC&amp;P VAL'!CH282*'[1]PERCENT ARRAY-MEAN FC&amp;P VAL'!CI282+ABS('[1]PERCENT ARRAY-MEAN FC&amp;P VAL'!CJ282*'[1]PERCENT ARRAY-MEAN FC&amp;P VAL'!CK282*'[1]PERCENT ARRAY-MEAN FC&amp;P VAL'!CL282),""),""))</f>
        <v/>
      </c>
      <c r="AG282" s="12" t="str">
        <f>IF(AF282="","",'[1]PERCENT ARRAY-MEAN FC&amp;P VAL'!CG282*'[1]PERCENT ARRAY-MEAN FC&amp;P VAL'!CH282*'[1]PERCENT ARRAY-MEAN FC&amp;P VAL'!CI282-ABS('[1]PERCENT ARRAY-MEAN FC&amp;P VAL'!CJ282*'[1]PERCENT ARRAY-MEAN FC&amp;P VAL'!CK282*'[1]PERCENT ARRAY-MEAN FC&amp;P VAL'!CL282))</f>
        <v/>
      </c>
      <c r="AH282" t="str">
        <f>IF(A282="","",IF('[1]Calculation genes in KEGG path'!L280&gt;='[1]Flux and Impact'!$E$1,IF(('[1]PERCENT ARRAY-MEAN FC&amp;P VAL'!CM282*'[1]PERCENT ARRAY-MEAN FC&amp;P VAL'!CN282*'[1]PERCENT ARRAY-MEAN FC&amp;P VAL'!CO282+ABS('[1]PERCENT ARRAY-MEAN FC&amp;P VAL'!CP282*'[1]PERCENT ARRAY-MEAN FC&amp;P VAL'!CQ282*'[1]PERCENT ARRAY-MEAN FC&amp;P VAL'!CR282))&gt;0,'[1]PERCENT ARRAY-MEAN FC&amp;P VAL'!CM282*'[1]PERCENT ARRAY-MEAN FC&amp;P VAL'!CN282*'[1]PERCENT ARRAY-MEAN FC&amp;P VAL'!CO282+ABS('[1]PERCENT ARRAY-MEAN FC&amp;P VAL'!CP282*'[1]PERCENT ARRAY-MEAN FC&amp;P VAL'!CQ282*'[1]PERCENT ARRAY-MEAN FC&amp;P VAL'!CR282),""),""))</f>
        <v/>
      </c>
      <c r="AI282" s="12" t="str">
        <f>IF(AH282="","",'[1]PERCENT ARRAY-MEAN FC&amp;P VAL'!CM282*'[1]PERCENT ARRAY-MEAN FC&amp;P VAL'!CN282*'[1]PERCENT ARRAY-MEAN FC&amp;P VAL'!CO282-ABS('[1]PERCENT ARRAY-MEAN FC&amp;P VAL'!CP282*'[1]PERCENT ARRAY-MEAN FC&amp;P VAL'!CQ282*'[1]PERCENT ARRAY-MEAN FC&amp;P VAL'!CR282))</f>
        <v/>
      </c>
      <c r="AJ282" t="str">
        <f>IF(A282="","",IF('[1]Calculation genes in KEGG path'!L280&gt;='[1]Flux and Impact'!$E$1,IF(('[1]PERCENT ARRAY-MEAN FC&amp;P VAL'!CS282*'[1]PERCENT ARRAY-MEAN FC&amp;P VAL'!CT282*'[1]PERCENT ARRAY-MEAN FC&amp;P VAL'!CU282+ABS('[1]PERCENT ARRAY-MEAN FC&amp;P VAL'!CV282*'[1]PERCENT ARRAY-MEAN FC&amp;P VAL'!CW282*'[1]PERCENT ARRAY-MEAN FC&amp;P VAL'!CX282))&gt;0,'[1]PERCENT ARRAY-MEAN FC&amp;P VAL'!CS282*'[1]PERCENT ARRAY-MEAN FC&amp;P VAL'!CT282*'[1]PERCENT ARRAY-MEAN FC&amp;P VAL'!CU282+ABS('[1]PERCENT ARRAY-MEAN FC&amp;P VAL'!CV282*'[1]PERCENT ARRAY-MEAN FC&amp;P VAL'!CW282*'[1]PERCENT ARRAY-MEAN FC&amp;P VAL'!CX282),""),""))</f>
        <v/>
      </c>
      <c r="AK282" s="12" t="str">
        <f>IF(AJ282="","",'[1]PERCENT ARRAY-MEAN FC&amp;P VAL'!CS282*'[1]PERCENT ARRAY-MEAN FC&amp;P VAL'!CT282*'[1]PERCENT ARRAY-MEAN FC&amp;P VAL'!CU282-ABS('[1]PERCENT ARRAY-MEAN FC&amp;P VAL'!CV282*'[1]PERCENT ARRAY-MEAN FC&amp;P VAL'!CW282*'[1]PERCENT ARRAY-MEAN FC&amp;P VAL'!CX282))</f>
        <v/>
      </c>
      <c r="AL282" t="str">
        <f>IF(A282="","",IF('[1]Calculation genes in KEGG path'!L280&gt;='[1]Flux and Impact'!$E$1,IF(('[1]PERCENT ARRAY-MEAN FC&amp;P VAL'!CY282*'[1]PERCENT ARRAY-MEAN FC&amp;P VAL'!CZ282*'[1]PERCENT ARRAY-MEAN FC&amp;P VAL'!DA282+ABS('[1]PERCENT ARRAY-MEAN FC&amp;P VAL'!DB282*'[1]PERCENT ARRAY-MEAN FC&amp;P VAL'!DC282*'[1]PERCENT ARRAY-MEAN FC&amp;P VAL'!DD282))&gt;0,'[1]PERCENT ARRAY-MEAN FC&amp;P VAL'!CY282*'[1]PERCENT ARRAY-MEAN FC&amp;P VAL'!CZ282*'[1]PERCENT ARRAY-MEAN FC&amp;P VAL'!DA282+ABS('[1]PERCENT ARRAY-MEAN FC&amp;P VAL'!DB282*'[1]PERCENT ARRAY-MEAN FC&amp;P VAL'!DC282*'[1]PERCENT ARRAY-MEAN FC&amp;P VAL'!DD282),""),""))</f>
        <v/>
      </c>
      <c r="AM282" s="12" t="str">
        <f>IF(AL282="","",'[1]PERCENT ARRAY-MEAN FC&amp;P VAL'!CY282*'[1]PERCENT ARRAY-MEAN FC&amp;P VAL'!CZ282*'[1]PERCENT ARRAY-MEAN FC&amp;P VAL'!DA282-ABS('[1]PERCENT ARRAY-MEAN FC&amp;P VAL'!DB282*'[1]PERCENT ARRAY-MEAN FC&amp;P VAL'!DC282*'[1]PERCENT ARRAY-MEAN FC&amp;P VAL'!DD282))</f>
        <v/>
      </c>
      <c r="AN282" t="str">
        <f>IF(A282="","",IF('[1]Calculation genes in KEGG path'!L280&gt;='[1]Flux and Impact'!$E$1,IF(('[1]PERCENT ARRAY-MEAN FC&amp;P VAL'!DE282*'[1]PERCENT ARRAY-MEAN FC&amp;P VAL'!DF282*'[1]PERCENT ARRAY-MEAN FC&amp;P VAL'!DG282+ABS('[1]PERCENT ARRAY-MEAN FC&amp;P VAL'!DH282*'[1]PERCENT ARRAY-MEAN FC&amp;P VAL'!DI282*'[1]PERCENT ARRAY-MEAN FC&amp;P VAL'!DJ282))&gt;0,'[1]PERCENT ARRAY-MEAN FC&amp;P VAL'!DE282*'[1]PERCENT ARRAY-MEAN FC&amp;P VAL'!DF282*'[1]PERCENT ARRAY-MEAN FC&amp;P VAL'!DG282+ABS('[1]PERCENT ARRAY-MEAN FC&amp;P VAL'!DH282*'[1]PERCENT ARRAY-MEAN FC&amp;P VAL'!DI282*'[1]PERCENT ARRAY-MEAN FC&amp;P VAL'!DJ282),""),""))</f>
        <v/>
      </c>
      <c r="AO282" s="12" t="str">
        <f>IF(AN282="","",'[1]PERCENT ARRAY-MEAN FC&amp;P VAL'!DE282*'[1]PERCENT ARRAY-MEAN FC&amp;P VAL'!DF282*'[1]PERCENT ARRAY-MEAN FC&amp;P VAL'!DG282-ABS('[1]PERCENT ARRAY-MEAN FC&amp;P VAL'!DH282*'[1]PERCENT ARRAY-MEAN FC&amp;P VAL'!DI282*'[1]PERCENT ARRAY-MEAN FC&amp;P VAL'!DJ282))</f>
        <v/>
      </c>
      <c r="AP282" t="str">
        <f>IF(A282="","",IF('[1]Calculation genes in KEGG path'!L280&gt;='[1]Flux and Impact'!$E$1,IF(('[1]PERCENT ARRAY-MEAN FC&amp;P VAL'!DK282*'[1]PERCENT ARRAY-MEAN FC&amp;P VAL'!DL282*'[1]PERCENT ARRAY-MEAN FC&amp;P VAL'!DM282+ABS('[1]PERCENT ARRAY-MEAN FC&amp;P VAL'!DN282*'[1]PERCENT ARRAY-MEAN FC&amp;P VAL'!DO282*'[1]PERCENT ARRAY-MEAN FC&amp;P VAL'!DP282))&gt;0,'[1]PERCENT ARRAY-MEAN FC&amp;P VAL'!DK282*'[1]PERCENT ARRAY-MEAN FC&amp;P VAL'!DL282*'[1]PERCENT ARRAY-MEAN FC&amp;P VAL'!DM282+ABS('[1]PERCENT ARRAY-MEAN FC&amp;P VAL'!DN282*'[1]PERCENT ARRAY-MEAN FC&amp;P VAL'!DO282*'[1]PERCENT ARRAY-MEAN FC&amp;P VAL'!DP282),""),""))</f>
        <v/>
      </c>
      <c r="AQ282" s="12" t="str">
        <f>IF(AP282="","",'[1]PERCENT ARRAY-MEAN FC&amp;P VAL'!DK282*'[1]PERCENT ARRAY-MEAN FC&amp;P VAL'!DL282*'[1]PERCENT ARRAY-MEAN FC&amp;P VAL'!DM282-ABS('[1]PERCENT ARRAY-MEAN FC&amp;P VAL'!DN282*'[1]PERCENT ARRAY-MEAN FC&amp;P VAL'!DO282*'[1]PERCENT ARRAY-MEAN FC&amp;P VAL'!DP282))</f>
        <v/>
      </c>
      <c r="AR282" t="str">
        <f>IF(A282="","",IF('[1]Calculation genes in KEGG path'!L280&gt;='[1]Flux and Impact'!$E$1,IF(('[1]PERCENT ARRAY-MEAN FC&amp;P VAL'!DQ282*'[1]PERCENT ARRAY-MEAN FC&amp;P VAL'!DR282*'[1]PERCENT ARRAY-MEAN FC&amp;P VAL'!DS282+ABS('[1]PERCENT ARRAY-MEAN FC&amp;P VAL'!DT282*'[1]PERCENT ARRAY-MEAN FC&amp;P VAL'!DU282*'[1]PERCENT ARRAY-MEAN FC&amp;P VAL'!DV282))&gt;0,'[1]PERCENT ARRAY-MEAN FC&amp;P VAL'!DQ282*'[1]PERCENT ARRAY-MEAN FC&amp;P VAL'!DR282*'[1]PERCENT ARRAY-MEAN FC&amp;P VAL'!DS282+ABS('[1]PERCENT ARRAY-MEAN FC&amp;P VAL'!DT282*'[1]PERCENT ARRAY-MEAN FC&amp;P VAL'!DU282*'[1]PERCENT ARRAY-MEAN FC&amp;P VAL'!DV282),""),""))</f>
        <v/>
      </c>
      <c r="AS282" s="12" t="str">
        <f>IF(AR282="","",'[1]PERCENT ARRAY-MEAN FC&amp;P VAL'!DQ282*'[1]PERCENT ARRAY-MEAN FC&amp;P VAL'!DR282*'[1]PERCENT ARRAY-MEAN FC&amp;P VAL'!DS282-ABS('[1]PERCENT ARRAY-MEAN FC&amp;P VAL'!DT282*'[1]PERCENT ARRAY-MEAN FC&amp;P VAL'!DU282*'[1]PERCENT ARRAY-MEAN FC&amp;P VAL'!DV282))</f>
        <v/>
      </c>
      <c r="AT282" s="12" t="str">
        <f t="shared" si="13"/>
        <v/>
      </c>
      <c r="AU282" s="12" t="str">
        <f t="shared" si="14"/>
        <v/>
      </c>
    </row>
    <row r="283" spans="1:47">
      <c r="A283">
        <f>'[1]Calculation genes in KEGG path'!I281</f>
        <v>0</v>
      </c>
      <c r="B283" t="e">
        <f>IF('[1]PERCENT ARRAY-MEAN FC&amp;P VAL'!A283="","",'[1]PERCENT ARRAY-MEAN FC&amp;P VAL'!A283)</f>
        <v>#N/A</v>
      </c>
      <c r="C283" t="e">
        <f>IF('[1]PERCENT ARRAY-MEAN FC&amp;P VAL'!B283="","",'[1]PERCENT ARRAY-MEAN FC&amp;P VAL'!B283)</f>
        <v>#N/A</v>
      </c>
      <c r="D283" t="e">
        <f>IF('[1]PERCENT ARRAY-MEAN FC&amp;P VAL'!C283="","",'[1]PERCENT ARRAY-MEAN FC&amp;P VAL'!C283)</f>
        <v>#N/A</v>
      </c>
      <c r="E283" s="12">
        <f t="shared" si="12"/>
        <v>0</v>
      </c>
      <c r="F283" t="str">
        <f>IF(A283="","",IF('[1]Calculation genes in KEGG path'!L281&gt;='[1]Flux and Impact'!$E$1,IF('[1]PERCENT ARRAY-MEAN FC&amp;P VAL'!G283*'[1]PERCENT ARRAY-MEAN FC&amp;P VAL'!H283*'[1]PERCENT ARRAY-MEAN FC&amp;P VAL'!I283+ABS('[1]PERCENT ARRAY-MEAN FC&amp;P VAL'!J283*'[1]PERCENT ARRAY-MEAN FC&amp;P VAL'!K283*'[1]PERCENT ARRAY-MEAN FC&amp;P VAL'!L283)&gt;0,'[1]PERCENT ARRAY-MEAN FC&amp;P VAL'!G283*'[1]PERCENT ARRAY-MEAN FC&amp;P VAL'!H283*'[1]PERCENT ARRAY-MEAN FC&amp;P VAL'!I283+ABS('[1]PERCENT ARRAY-MEAN FC&amp;P VAL'!J283*'[1]PERCENT ARRAY-MEAN FC&amp;P VAL'!K283*'[1]PERCENT ARRAY-MEAN FC&amp;P VAL'!L283),""),""))</f>
        <v/>
      </c>
      <c r="G283" s="12" t="str">
        <f>IF(F283="","",'[1]PERCENT ARRAY-MEAN FC&amp;P VAL'!G283*'[1]PERCENT ARRAY-MEAN FC&amp;P VAL'!H283*'[1]PERCENT ARRAY-MEAN FC&amp;P VAL'!I283-ABS('[1]PERCENT ARRAY-MEAN FC&amp;P VAL'!J283*'[1]PERCENT ARRAY-MEAN FC&amp;P VAL'!K283*'[1]PERCENT ARRAY-MEAN FC&amp;P VAL'!L283))</f>
        <v/>
      </c>
      <c r="H283" t="str">
        <f>IF(A283="","",IF('[1]Calculation genes in KEGG path'!L281&gt;='[1]Flux and Impact'!$E$1,IF(('[1]PERCENT ARRAY-MEAN FC&amp;P VAL'!M283*'[1]PERCENT ARRAY-MEAN FC&amp;P VAL'!N283*'[1]PERCENT ARRAY-MEAN FC&amp;P VAL'!O283+ABS('[1]PERCENT ARRAY-MEAN FC&amp;P VAL'!P283*'[1]PERCENT ARRAY-MEAN FC&amp;P VAL'!Q283*'[1]PERCENT ARRAY-MEAN FC&amp;P VAL'!R283))&gt;0,'[1]PERCENT ARRAY-MEAN FC&amp;P VAL'!M283*'[1]PERCENT ARRAY-MEAN FC&amp;P VAL'!N283*'[1]PERCENT ARRAY-MEAN FC&amp;P VAL'!O283+ABS('[1]PERCENT ARRAY-MEAN FC&amp;P VAL'!P283*'[1]PERCENT ARRAY-MEAN FC&amp;P VAL'!Q283*'[1]PERCENT ARRAY-MEAN FC&amp;P VAL'!R283),""),""))</f>
        <v/>
      </c>
      <c r="I283" s="12" t="str">
        <f>IF(H283="","",'[1]PERCENT ARRAY-MEAN FC&amp;P VAL'!M283*'[1]PERCENT ARRAY-MEAN FC&amp;P VAL'!N283*'[1]PERCENT ARRAY-MEAN FC&amp;P VAL'!O283-ABS('[1]PERCENT ARRAY-MEAN FC&amp;P VAL'!P283*'[1]PERCENT ARRAY-MEAN FC&amp;P VAL'!Q283*'[1]PERCENT ARRAY-MEAN FC&amp;P VAL'!R283))</f>
        <v/>
      </c>
      <c r="J283" t="str">
        <f>IF(A283="","",IF('[1]Calculation genes in KEGG path'!L281&gt;='[1]Flux and Impact'!$E$1,IF(('[1]PERCENT ARRAY-MEAN FC&amp;P VAL'!S283*'[1]PERCENT ARRAY-MEAN FC&amp;P VAL'!T283*'[1]PERCENT ARRAY-MEAN FC&amp;P VAL'!U283+ABS('[1]PERCENT ARRAY-MEAN FC&amp;P VAL'!V283*'[1]PERCENT ARRAY-MEAN FC&amp;P VAL'!W283*'[1]PERCENT ARRAY-MEAN FC&amp;P VAL'!X283))&gt;0,'[1]PERCENT ARRAY-MEAN FC&amp;P VAL'!S283*'[1]PERCENT ARRAY-MEAN FC&amp;P VAL'!T283*'[1]PERCENT ARRAY-MEAN FC&amp;P VAL'!U283+ABS('[1]PERCENT ARRAY-MEAN FC&amp;P VAL'!V283*'[1]PERCENT ARRAY-MEAN FC&amp;P VAL'!W283*'[1]PERCENT ARRAY-MEAN FC&amp;P VAL'!X283),""),""))</f>
        <v/>
      </c>
      <c r="K283" s="12" t="str">
        <f>IF(J283="","",'[1]PERCENT ARRAY-MEAN FC&amp;P VAL'!S283*'[1]PERCENT ARRAY-MEAN FC&amp;P VAL'!T283*'[1]PERCENT ARRAY-MEAN FC&amp;P VAL'!U283-ABS('[1]PERCENT ARRAY-MEAN FC&amp;P VAL'!V283*'[1]PERCENT ARRAY-MEAN FC&amp;P VAL'!W283*'[1]PERCENT ARRAY-MEAN FC&amp;P VAL'!X283))</f>
        <v/>
      </c>
      <c r="L283" t="str">
        <f>IF(A283="","",IF('[1]Calculation genes in KEGG path'!L281&gt;='[1]Flux and Impact'!$E$1,IF(('[1]PERCENT ARRAY-MEAN FC&amp;P VAL'!Y283*'[1]PERCENT ARRAY-MEAN FC&amp;P VAL'!Z283*'[1]PERCENT ARRAY-MEAN FC&amp;P VAL'!AA283+ABS('[1]PERCENT ARRAY-MEAN FC&amp;P VAL'!AB283*'[1]PERCENT ARRAY-MEAN FC&amp;P VAL'!AC283*'[1]PERCENT ARRAY-MEAN FC&amp;P VAL'!AD283))&gt;0,'[1]PERCENT ARRAY-MEAN FC&amp;P VAL'!Y283*'[1]PERCENT ARRAY-MEAN FC&amp;P VAL'!Z283*'[1]PERCENT ARRAY-MEAN FC&amp;P VAL'!AA283+ABS('[1]PERCENT ARRAY-MEAN FC&amp;P VAL'!AB283*'[1]PERCENT ARRAY-MEAN FC&amp;P VAL'!AC283*'[1]PERCENT ARRAY-MEAN FC&amp;P VAL'!AD283),""),""))</f>
        <v/>
      </c>
      <c r="M283" s="12" t="str">
        <f>IF(L283="","",'[1]PERCENT ARRAY-MEAN FC&amp;P VAL'!Y283*'[1]PERCENT ARRAY-MEAN FC&amp;P VAL'!Z283*'[1]PERCENT ARRAY-MEAN FC&amp;P VAL'!AA283-ABS('[1]PERCENT ARRAY-MEAN FC&amp;P VAL'!AB283*'[1]PERCENT ARRAY-MEAN FC&amp;P VAL'!AC283*'[1]PERCENT ARRAY-MEAN FC&amp;P VAL'!AD283))</f>
        <v/>
      </c>
      <c r="N283" t="str">
        <f>IF(A283="","",IF('[1]Calculation genes in KEGG path'!L281&gt;='[1]Flux and Impact'!$E$1,IF(('[1]PERCENT ARRAY-MEAN FC&amp;P VAL'!AE283*'[1]PERCENT ARRAY-MEAN FC&amp;P VAL'!AF283*'[1]PERCENT ARRAY-MEAN FC&amp;P VAL'!AG283+ABS('[1]PERCENT ARRAY-MEAN FC&amp;P VAL'!AH283*'[1]PERCENT ARRAY-MEAN FC&amp;P VAL'!AI283*'[1]PERCENT ARRAY-MEAN FC&amp;P VAL'!AJ283))&gt;0,'[1]PERCENT ARRAY-MEAN FC&amp;P VAL'!AE283*'[1]PERCENT ARRAY-MEAN FC&amp;P VAL'!AF283*'[1]PERCENT ARRAY-MEAN FC&amp;P VAL'!AG283+ABS('[1]PERCENT ARRAY-MEAN FC&amp;P VAL'!AH283*'[1]PERCENT ARRAY-MEAN FC&amp;P VAL'!AI283*'[1]PERCENT ARRAY-MEAN FC&amp;P VAL'!AJ283),""),""))</f>
        <v/>
      </c>
      <c r="O283" s="12" t="str">
        <f>IF(N283="","",'[1]PERCENT ARRAY-MEAN FC&amp;P VAL'!AE283*'[1]PERCENT ARRAY-MEAN FC&amp;P VAL'!AF283*'[1]PERCENT ARRAY-MEAN FC&amp;P VAL'!AG283-ABS('[1]PERCENT ARRAY-MEAN FC&amp;P VAL'!AH283*'[1]PERCENT ARRAY-MEAN FC&amp;P VAL'!AI283*'[1]PERCENT ARRAY-MEAN FC&amp;P VAL'!AJ283))</f>
        <v/>
      </c>
      <c r="P283" t="str">
        <f>IF(A283="","",IF('[1]Calculation genes in KEGG path'!L281&gt;='[1]Flux and Impact'!$E$1,IF(('[1]PERCENT ARRAY-MEAN FC&amp;P VAL'!AK283*'[1]PERCENT ARRAY-MEAN FC&amp;P VAL'!AL283*'[1]PERCENT ARRAY-MEAN FC&amp;P VAL'!AM283+ABS('[1]PERCENT ARRAY-MEAN FC&amp;P VAL'!AN283*'[1]PERCENT ARRAY-MEAN FC&amp;P VAL'!AO283*'[1]PERCENT ARRAY-MEAN FC&amp;P VAL'!AP283))&gt;0,'[1]PERCENT ARRAY-MEAN FC&amp;P VAL'!AK283*'[1]PERCENT ARRAY-MEAN FC&amp;P VAL'!AL283*'[1]PERCENT ARRAY-MEAN FC&amp;P VAL'!AM283+ABS('[1]PERCENT ARRAY-MEAN FC&amp;P VAL'!AN283*'[1]PERCENT ARRAY-MEAN FC&amp;P VAL'!AO283*'[1]PERCENT ARRAY-MEAN FC&amp;P VAL'!AP283),""),""))</f>
        <v/>
      </c>
      <c r="Q283" s="12" t="str">
        <f>IF(P283="","",'[1]PERCENT ARRAY-MEAN FC&amp;P VAL'!AK283*'[1]PERCENT ARRAY-MEAN FC&amp;P VAL'!AL283*'[1]PERCENT ARRAY-MEAN FC&amp;P VAL'!AM283-ABS('[1]PERCENT ARRAY-MEAN FC&amp;P VAL'!AN283*'[1]PERCENT ARRAY-MEAN FC&amp;P VAL'!AO283*'[1]PERCENT ARRAY-MEAN FC&amp;P VAL'!AP283))</f>
        <v/>
      </c>
      <c r="R283" t="str">
        <f>IF(A283="","",IF('[1]Calculation genes in KEGG path'!L281&gt;='[1]Flux and Impact'!$E$1,IF(('[1]PERCENT ARRAY-MEAN FC&amp;P VAL'!AQ283*'[1]PERCENT ARRAY-MEAN FC&amp;P VAL'!AR283*'[1]PERCENT ARRAY-MEAN FC&amp;P VAL'!AS283+ABS('[1]PERCENT ARRAY-MEAN FC&amp;P VAL'!AT283*'[1]PERCENT ARRAY-MEAN FC&amp;P VAL'!AU283*'[1]PERCENT ARRAY-MEAN FC&amp;P VAL'!AV283))&gt;0,'[1]PERCENT ARRAY-MEAN FC&amp;P VAL'!AQ283*'[1]PERCENT ARRAY-MEAN FC&amp;P VAL'!AR283*'[1]PERCENT ARRAY-MEAN FC&amp;P VAL'!AS283+ABS('[1]PERCENT ARRAY-MEAN FC&amp;P VAL'!AT283*'[1]PERCENT ARRAY-MEAN FC&amp;P VAL'!AU283*'[1]PERCENT ARRAY-MEAN FC&amp;P VAL'!AV283),""),""))</f>
        <v/>
      </c>
      <c r="S283" s="12" t="str">
        <f>IF(R283="","",'[1]PERCENT ARRAY-MEAN FC&amp;P VAL'!AQ283*'[1]PERCENT ARRAY-MEAN FC&amp;P VAL'!AR283*'[1]PERCENT ARRAY-MEAN FC&amp;P VAL'!AS283-ABS('[1]PERCENT ARRAY-MEAN FC&amp;P VAL'!AT283*'[1]PERCENT ARRAY-MEAN FC&amp;P VAL'!AU283*'[1]PERCENT ARRAY-MEAN FC&amp;P VAL'!AV283))</f>
        <v/>
      </c>
      <c r="T283" t="str">
        <f>IF(A283="","",IF('[1]Calculation genes in KEGG path'!L281&gt;='[1]Flux and Impact'!$E$1,IF(('[1]PERCENT ARRAY-MEAN FC&amp;P VAL'!AW283*'[1]PERCENT ARRAY-MEAN FC&amp;P VAL'!AX283*'[1]PERCENT ARRAY-MEAN FC&amp;P VAL'!AY283+ABS('[1]PERCENT ARRAY-MEAN FC&amp;P VAL'!AZ283*'[1]PERCENT ARRAY-MEAN FC&amp;P VAL'!BA283*'[1]PERCENT ARRAY-MEAN FC&amp;P VAL'!BB283))&gt;0,'[1]PERCENT ARRAY-MEAN FC&amp;P VAL'!AW283*'[1]PERCENT ARRAY-MEAN FC&amp;P VAL'!AX283*'[1]PERCENT ARRAY-MEAN FC&amp;P VAL'!AY283+ABS('[1]PERCENT ARRAY-MEAN FC&amp;P VAL'!AZ283*'[1]PERCENT ARRAY-MEAN FC&amp;P VAL'!BA283*'[1]PERCENT ARRAY-MEAN FC&amp;P VAL'!BB283),""),""))</f>
        <v/>
      </c>
      <c r="U283" s="12" t="str">
        <f>IF(T283="","",'[1]PERCENT ARRAY-MEAN FC&amp;P VAL'!AW283*'[1]PERCENT ARRAY-MEAN FC&amp;P VAL'!AX283*'[1]PERCENT ARRAY-MEAN FC&amp;P VAL'!AY283-ABS('[1]PERCENT ARRAY-MEAN FC&amp;P VAL'!AZ283*'[1]PERCENT ARRAY-MEAN FC&amp;P VAL'!BA283*'[1]PERCENT ARRAY-MEAN FC&amp;P VAL'!BB283))</f>
        <v/>
      </c>
      <c r="V283" t="str">
        <f>IF(A283="","",IF('[1]Calculation genes in KEGG path'!L281&gt;='[1]Flux and Impact'!$E$1,IF(('[1]PERCENT ARRAY-MEAN FC&amp;P VAL'!BC283*'[1]PERCENT ARRAY-MEAN FC&amp;P VAL'!BD283*'[1]PERCENT ARRAY-MEAN FC&amp;P VAL'!BE283+ABS('[1]PERCENT ARRAY-MEAN FC&amp;P VAL'!BF283*'[1]PERCENT ARRAY-MEAN FC&amp;P VAL'!BG283*'[1]PERCENT ARRAY-MEAN FC&amp;P VAL'!BH283))&gt;0,'[1]PERCENT ARRAY-MEAN FC&amp;P VAL'!BC283*'[1]PERCENT ARRAY-MEAN FC&amp;P VAL'!BD283*'[1]PERCENT ARRAY-MEAN FC&amp;P VAL'!BE283+ABS('[1]PERCENT ARRAY-MEAN FC&amp;P VAL'!BF283*'[1]PERCENT ARRAY-MEAN FC&amp;P VAL'!BG283*'[1]PERCENT ARRAY-MEAN FC&amp;P VAL'!BH283),""),""))</f>
        <v/>
      </c>
      <c r="W283" s="12" t="str">
        <f>IF(V283="","",'[1]PERCENT ARRAY-MEAN FC&amp;P VAL'!BC283*'[1]PERCENT ARRAY-MEAN FC&amp;P VAL'!BD283*'[1]PERCENT ARRAY-MEAN FC&amp;P VAL'!BE283-ABS('[1]PERCENT ARRAY-MEAN FC&amp;P VAL'!BF283*'[1]PERCENT ARRAY-MEAN FC&amp;P VAL'!BG283*'[1]PERCENT ARRAY-MEAN FC&amp;P VAL'!BH283))</f>
        <v/>
      </c>
      <c r="X283" t="str">
        <f>IF(A283="","",IF('[1]Calculation genes in KEGG path'!L281&gt;='[1]Flux and Impact'!$E$1,IF(('[1]PERCENT ARRAY-MEAN FC&amp;P VAL'!BI283*'[1]PERCENT ARRAY-MEAN FC&amp;P VAL'!BJ283*'[1]PERCENT ARRAY-MEAN FC&amp;P VAL'!BK283+ABS('[1]PERCENT ARRAY-MEAN FC&amp;P VAL'!BL283*'[1]PERCENT ARRAY-MEAN FC&amp;P VAL'!BM283*'[1]PERCENT ARRAY-MEAN FC&amp;P VAL'!BN283))&gt;0,'[1]PERCENT ARRAY-MEAN FC&amp;P VAL'!BI283*'[1]PERCENT ARRAY-MEAN FC&amp;P VAL'!BJ283*'[1]PERCENT ARRAY-MEAN FC&amp;P VAL'!BK283+ABS('[1]PERCENT ARRAY-MEAN FC&amp;P VAL'!BL283*'[1]PERCENT ARRAY-MEAN FC&amp;P VAL'!BM283*'[1]PERCENT ARRAY-MEAN FC&amp;P VAL'!BN283),""),""))</f>
        <v/>
      </c>
      <c r="Y283" s="12" t="str">
        <f>IF(X283="","",'[1]PERCENT ARRAY-MEAN FC&amp;P VAL'!BI283*'[1]PERCENT ARRAY-MEAN FC&amp;P VAL'!BJ283*'[1]PERCENT ARRAY-MEAN FC&amp;P VAL'!BK283-ABS('[1]PERCENT ARRAY-MEAN FC&amp;P VAL'!BL283*'[1]PERCENT ARRAY-MEAN FC&amp;P VAL'!BM283*'[1]PERCENT ARRAY-MEAN FC&amp;P VAL'!BN283))</f>
        <v/>
      </c>
      <c r="Z283" t="str">
        <f>IF(A283="","",IF('[1]Calculation genes in KEGG path'!L281&gt;='[1]Flux and Impact'!$E$1,IF(('[1]PERCENT ARRAY-MEAN FC&amp;P VAL'!BO283*'[1]PERCENT ARRAY-MEAN FC&amp;P VAL'!BP283*'[1]PERCENT ARRAY-MEAN FC&amp;P VAL'!BQ283+ABS('[1]PERCENT ARRAY-MEAN FC&amp;P VAL'!BR283*'[1]PERCENT ARRAY-MEAN FC&amp;P VAL'!BS283*'[1]PERCENT ARRAY-MEAN FC&amp;P VAL'!BT283))&gt;0,'[1]PERCENT ARRAY-MEAN FC&amp;P VAL'!BO283*'[1]PERCENT ARRAY-MEAN FC&amp;P VAL'!BP283*'[1]PERCENT ARRAY-MEAN FC&amp;P VAL'!BQ283+ABS('[1]PERCENT ARRAY-MEAN FC&amp;P VAL'!BR283*'[1]PERCENT ARRAY-MEAN FC&amp;P VAL'!BS283*'[1]PERCENT ARRAY-MEAN FC&amp;P VAL'!BT283),""),""))</f>
        <v/>
      </c>
      <c r="AA283" s="12" t="str">
        <f>IF(Z283="","",'[1]PERCENT ARRAY-MEAN FC&amp;P VAL'!BO283*'[1]PERCENT ARRAY-MEAN FC&amp;P VAL'!BP283*'[1]PERCENT ARRAY-MEAN FC&amp;P VAL'!BQ283-ABS('[1]PERCENT ARRAY-MEAN FC&amp;P VAL'!BR283*'[1]PERCENT ARRAY-MEAN FC&amp;P VAL'!BS283*'[1]PERCENT ARRAY-MEAN FC&amp;P VAL'!BT283))</f>
        <v/>
      </c>
      <c r="AB283" t="str">
        <f>IF(A283="","",IF('[1]Calculation genes in KEGG path'!L281&gt;='[1]Flux and Impact'!$E$1,IF(('[1]PERCENT ARRAY-MEAN FC&amp;P VAL'!BU283*'[1]PERCENT ARRAY-MEAN FC&amp;P VAL'!BV283*'[1]PERCENT ARRAY-MEAN FC&amp;P VAL'!BW283+ABS('[1]PERCENT ARRAY-MEAN FC&amp;P VAL'!BX283*'[1]PERCENT ARRAY-MEAN FC&amp;P VAL'!BY283*'[1]PERCENT ARRAY-MEAN FC&amp;P VAL'!BZ283))&gt;0,'[1]PERCENT ARRAY-MEAN FC&amp;P VAL'!BU283*'[1]PERCENT ARRAY-MEAN FC&amp;P VAL'!BV283*'[1]PERCENT ARRAY-MEAN FC&amp;P VAL'!BW283+ABS('[1]PERCENT ARRAY-MEAN FC&amp;P VAL'!BX283*'[1]PERCENT ARRAY-MEAN FC&amp;P VAL'!BY283*'[1]PERCENT ARRAY-MEAN FC&amp;P VAL'!BZ283),""),""))</f>
        <v/>
      </c>
      <c r="AC283" s="12" t="str">
        <f>IF(AB283="","",'[1]PERCENT ARRAY-MEAN FC&amp;P VAL'!BU283*'[1]PERCENT ARRAY-MEAN FC&amp;P VAL'!BV283*'[1]PERCENT ARRAY-MEAN FC&amp;P VAL'!BW283-ABS('[1]PERCENT ARRAY-MEAN FC&amp;P VAL'!BX283*'[1]PERCENT ARRAY-MEAN FC&amp;P VAL'!BY283*'[1]PERCENT ARRAY-MEAN FC&amp;P VAL'!BZ283))</f>
        <v/>
      </c>
      <c r="AD283" t="str">
        <f>IF(A283="","",IF('[1]Calculation genes in KEGG path'!L281&gt;='[1]Flux and Impact'!$E$1,IF(('[1]PERCENT ARRAY-MEAN FC&amp;P VAL'!CA283*'[1]PERCENT ARRAY-MEAN FC&amp;P VAL'!CB283*'[1]PERCENT ARRAY-MEAN FC&amp;P VAL'!CC283+ABS('[1]PERCENT ARRAY-MEAN FC&amp;P VAL'!CD283*'[1]PERCENT ARRAY-MEAN FC&amp;P VAL'!CE283*'[1]PERCENT ARRAY-MEAN FC&amp;P VAL'!CF283))&gt;0,'[1]PERCENT ARRAY-MEAN FC&amp;P VAL'!CA283*'[1]PERCENT ARRAY-MEAN FC&amp;P VAL'!CB283*'[1]PERCENT ARRAY-MEAN FC&amp;P VAL'!CC283+ABS('[1]PERCENT ARRAY-MEAN FC&amp;P VAL'!CD283*'[1]PERCENT ARRAY-MEAN FC&amp;P VAL'!CE283*'[1]PERCENT ARRAY-MEAN FC&amp;P VAL'!CF283),""),""))</f>
        <v/>
      </c>
      <c r="AE283" s="12" t="str">
        <f>IF(AD283="","",'[1]PERCENT ARRAY-MEAN FC&amp;P VAL'!CA283*'[1]PERCENT ARRAY-MEAN FC&amp;P VAL'!CB283*'[1]PERCENT ARRAY-MEAN FC&amp;P VAL'!CC283-ABS('[1]PERCENT ARRAY-MEAN FC&amp;P VAL'!CD283*'[1]PERCENT ARRAY-MEAN FC&amp;P VAL'!CE283*'[1]PERCENT ARRAY-MEAN FC&amp;P VAL'!CF283))</f>
        <v/>
      </c>
      <c r="AF283" t="str">
        <f>IF(A283="","",IF('[1]Calculation genes in KEGG path'!L281&gt;='[1]Flux and Impact'!$E$1,IF(('[1]PERCENT ARRAY-MEAN FC&amp;P VAL'!CG283*'[1]PERCENT ARRAY-MEAN FC&amp;P VAL'!CH283*'[1]PERCENT ARRAY-MEAN FC&amp;P VAL'!CI283+ABS('[1]PERCENT ARRAY-MEAN FC&amp;P VAL'!CJ283*'[1]PERCENT ARRAY-MEAN FC&amp;P VAL'!CK283*'[1]PERCENT ARRAY-MEAN FC&amp;P VAL'!CL283))&gt;0,'[1]PERCENT ARRAY-MEAN FC&amp;P VAL'!CG283*'[1]PERCENT ARRAY-MEAN FC&amp;P VAL'!CH283*'[1]PERCENT ARRAY-MEAN FC&amp;P VAL'!CI283+ABS('[1]PERCENT ARRAY-MEAN FC&amp;P VAL'!CJ283*'[1]PERCENT ARRAY-MEAN FC&amp;P VAL'!CK283*'[1]PERCENT ARRAY-MEAN FC&amp;P VAL'!CL283),""),""))</f>
        <v/>
      </c>
      <c r="AG283" s="12" t="str">
        <f>IF(AF283="","",'[1]PERCENT ARRAY-MEAN FC&amp;P VAL'!CG283*'[1]PERCENT ARRAY-MEAN FC&amp;P VAL'!CH283*'[1]PERCENT ARRAY-MEAN FC&amp;P VAL'!CI283-ABS('[1]PERCENT ARRAY-MEAN FC&amp;P VAL'!CJ283*'[1]PERCENT ARRAY-MEAN FC&amp;P VAL'!CK283*'[1]PERCENT ARRAY-MEAN FC&amp;P VAL'!CL283))</f>
        <v/>
      </c>
      <c r="AH283" t="str">
        <f>IF(A283="","",IF('[1]Calculation genes in KEGG path'!L281&gt;='[1]Flux and Impact'!$E$1,IF(('[1]PERCENT ARRAY-MEAN FC&amp;P VAL'!CM283*'[1]PERCENT ARRAY-MEAN FC&amp;P VAL'!CN283*'[1]PERCENT ARRAY-MEAN FC&amp;P VAL'!CO283+ABS('[1]PERCENT ARRAY-MEAN FC&amp;P VAL'!CP283*'[1]PERCENT ARRAY-MEAN FC&amp;P VAL'!CQ283*'[1]PERCENT ARRAY-MEAN FC&amp;P VAL'!CR283))&gt;0,'[1]PERCENT ARRAY-MEAN FC&amp;P VAL'!CM283*'[1]PERCENT ARRAY-MEAN FC&amp;P VAL'!CN283*'[1]PERCENT ARRAY-MEAN FC&amp;P VAL'!CO283+ABS('[1]PERCENT ARRAY-MEAN FC&amp;P VAL'!CP283*'[1]PERCENT ARRAY-MEAN FC&amp;P VAL'!CQ283*'[1]PERCENT ARRAY-MEAN FC&amp;P VAL'!CR283),""),""))</f>
        <v/>
      </c>
      <c r="AI283" s="12" t="str">
        <f>IF(AH283="","",'[1]PERCENT ARRAY-MEAN FC&amp;P VAL'!CM283*'[1]PERCENT ARRAY-MEAN FC&amp;P VAL'!CN283*'[1]PERCENT ARRAY-MEAN FC&amp;P VAL'!CO283-ABS('[1]PERCENT ARRAY-MEAN FC&amp;P VAL'!CP283*'[1]PERCENT ARRAY-MEAN FC&amp;P VAL'!CQ283*'[1]PERCENT ARRAY-MEAN FC&amp;P VAL'!CR283))</f>
        <v/>
      </c>
      <c r="AJ283" t="str">
        <f>IF(A283="","",IF('[1]Calculation genes in KEGG path'!L281&gt;='[1]Flux and Impact'!$E$1,IF(('[1]PERCENT ARRAY-MEAN FC&amp;P VAL'!CS283*'[1]PERCENT ARRAY-MEAN FC&amp;P VAL'!CT283*'[1]PERCENT ARRAY-MEAN FC&amp;P VAL'!CU283+ABS('[1]PERCENT ARRAY-MEAN FC&amp;P VAL'!CV283*'[1]PERCENT ARRAY-MEAN FC&amp;P VAL'!CW283*'[1]PERCENT ARRAY-MEAN FC&amp;P VAL'!CX283))&gt;0,'[1]PERCENT ARRAY-MEAN FC&amp;P VAL'!CS283*'[1]PERCENT ARRAY-MEAN FC&amp;P VAL'!CT283*'[1]PERCENT ARRAY-MEAN FC&amp;P VAL'!CU283+ABS('[1]PERCENT ARRAY-MEAN FC&amp;P VAL'!CV283*'[1]PERCENT ARRAY-MEAN FC&amp;P VAL'!CW283*'[1]PERCENT ARRAY-MEAN FC&amp;P VAL'!CX283),""),""))</f>
        <v/>
      </c>
      <c r="AK283" s="12" t="str">
        <f>IF(AJ283="","",'[1]PERCENT ARRAY-MEAN FC&amp;P VAL'!CS283*'[1]PERCENT ARRAY-MEAN FC&amp;P VAL'!CT283*'[1]PERCENT ARRAY-MEAN FC&amp;P VAL'!CU283-ABS('[1]PERCENT ARRAY-MEAN FC&amp;P VAL'!CV283*'[1]PERCENT ARRAY-MEAN FC&amp;P VAL'!CW283*'[1]PERCENT ARRAY-MEAN FC&amp;P VAL'!CX283))</f>
        <v/>
      </c>
      <c r="AL283" t="str">
        <f>IF(A283="","",IF('[1]Calculation genes in KEGG path'!L281&gt;='[1]Flux and Impact'!$E$1,IF(('[1]PERCENT ARRAY-MEAN FC&amp;P VAL'!CY283*'[1]PERCENT ARRAY-MEAN FC&amp;P VAL'!CZ283*'[1]PERCENT ARRAY-MEAN FC&amp;P VAL'!DA283+ABS('[1]PERCENT ARRAY-MEAN FC&amp;P VAL'!DB283*'[1]PERCENT ARRAY-MEAN FC&amp;P VAL'!DC283*'[1]PERCENT ARRAY-MEAN FC&amp;P VAL'!DD283))&gt;0,'[1]PERCENT ARRAY-MEAN FC&amp;P VAL'!CY283*'[1]PERCENT ARRAY-MEAN FC&amp;P VAL'!CZ283*'[1]PERCENT ARRAY-MEAN FC&amp;P VAL'!DA283+ABS('[1]PERCENT ARRAY-MEAN FC&amp;P VAL'!DB283*'[1]PERCENT ARRAY-MEAN FC&amp;P VAL'!DC283*'[1]PERCENT ARRAY-MEAN FC&amp;P VAL'!DD283),""),""))</f>
        <v/>
      </c>
      <c r="AM283" s="12" t="str">
        <f>IF(AL283="","",'[1]PERCENT ARRAY-MEAN FC&amp;P VAL'!CY283*'[1]PERCENT ARRAY-MEAN FC&amp;P VAL'!CZ283*'[1]PERCENT ARRAY-MEAN FC&amp;P VAL'!DA283-ABS('[1]PERCENT ARRAY-MEAN FC&amp;P VAL'!DB283*'[1]PERCENT ARRAY-MEAN FC&amp;P VAL'!DC283*'[1]PERCENT ARRAY-MEAN FC&amp;P VAL'!DD283))</f>
        <v/>
      </c>
      <c r="AN283" t="str">
        <f>IF(A283="","",IF('[1]Calculation genes in KEGG path'!L281&gt;='[1]Flux and Impact'!$E$1,IF(('[1]PERCENT ARRAY-MEAN FC&amp;P VAL'!DE283*'[1]PERCENT ARRAY-MEAN FC&amp;P VAL'!DF283*'[1]PERCENT ARRAY-MEAN FC&amp;P VAL'!DG283+ABS('[1]PERCENT ARRAY-MEAN FC&amp;P VAL'!DH283*'[1]PERCENT ARRAY-MEAN FC&amp;P VAL'!DI283*'[1]PERCENT ARRAY-MEAN FC&amp;P VAL'!DJ283))&gt;0,'[1]PERCENT ARRAY-MEAN FC&amp;P VAL'!DE283*'[1]PERCENT ARRAY-MEAN FC&amp;P VAL'!DF283*'[1]PERCENT ARRAY-MEAN FC&amp;P VAL'!DG283+ABS('[1]PERCENT ARRAY-MEAN FC&amp;P VAL'!DH283*'[1]PERCENT ARRAY-MEAN FC&amp;P VAL'!DI283*'[1]PERCENT ARRAY-MEAN FC&amp;P VAL'!DJ283),""),""))</f>
        <v/>
      </c>
      <c r="AO283" s="12" t="str">
        <f>IF(AN283="","",'[1]PERCENT ARRAY-MEAN FC&amp;P VAL'!DE283*'[1]PERCENT ARRAY-MEAN FC&amp;P VAL'!DF283*'[1]PERCENT ARRAY-MEAN FC&amp;P VAL'!DG283-ABS('[1]PERCENT ARRAY-MEAN FC&amp;P VAL'!DH283*'[1]PERCENT ARRAY-MEAN FC&amp;P VAL'!DI283*'[1]PERCENT ARRAY-MEAN FC&amp;P VAL'!DJ283))</f>
        <v/>
      </c>
      <c r="AP283" t="str">
        <f>IF(A283="","",IF('[1]Calculation genes in KEGG path'!L281&gt;='[1]Flux and Impact'!$E$1,IF(('[1]PERCENT ARRAY-MEAN FC&amp;P VAL'!DK283*'[1]PERCENT ARRAY-MEAN FC&amp;P VAL'!DL283*'[1]PERCENT ARRAY-MEAN FC&amp;P VAL'!DM283+ABS('[1]PERCENT ARRAY-MEAN FC&amp;P VAL'!DN283*'[1]PERCENT ARRAY-MEAN FC&amp;P VAL'!DO283*'[1]PERCENT ARRAY-MEAN FC&amp;P VAL'!DP283))&gt;0,'[1]PERCENT ARRAY-MEAN FC&amp;P VAL'!DK283*'[1]PERCENT ARRAY-MEAN FC&amp;P VAL'!DL283*'[1]PERCENT ARRAY-MEAN FC&amp;P VAL'!DM283+ABS('[1]PERCENT ARRAY-MEAN FC&amp;P VAL'!DN283*'[1]PERCENT ARRAY-MEAN FC&amp;P VAL'!DO283*'[1]PERCENT ARRAY-MEAN FC&amp;P VAL'!DP283),""),""))</f>
        <v/>
      </c>
      <c r="AQ283" s="12" t="str">
        <f>IF(AP283="","",'[1]PERCENT ARRAY-MEAN FC&amp;P VAL'!DK283*'[1]PERCENT ARRAY-MEAN FC&amp;P VAL'!DL283*'[1]PERCENT ARRAY-MEAN FC&amp;P VAL'!DM283-ABS('[1]PERCENT ARRAY-MEAN FC&amp;P VAL'!DN283*'[1]PERCENT ARRAY-MEAN FC&amp;P VAL'!DO283*'[1]PERCENT ARRAY-MEAN FC&amp;P VAL'!DP283))</f>
        <v/>
      </c>
      <c r="AR283" t="str">
        <f>IF(A283="","",IF('[1]Calculation genes in KEGG path'!L281&gt;='[1]Flux and Impact'!$E$1,IF(('[1]PERCENT ARRAY-MEAN FC&amp;P VAL'!DQ283*'[1]PERCENT ARRAY-MEAN FC&amp;P VAL'!DR283*'[1]PERCENT ARRAY-MEAN FC&amp;P VAL'!DS283+ABS('[1]PERCENT ARRAY-MEAN FC&amp;P VAL'!DT283*'[1]PERCENT ARRAY-MEAN FC&amp;P VAL'!DU283*'[1]PERCENT ARRAY-MEAN FC&amp;P VAL'!DV283))&gt;0,'[1]PERCENT ARRAY-MEAN FC&amp;P VAL'!DQ283*'[1]PERCENT ARRAY-MEAN FC&amp;P VAL'!DR283*'[1]PERCENT ARRAY-MEAN FC&amp;P VAL'!DS283+ABS('[1]PERCENT ARRAY-MEAN FC&amp;P VAL'!DT283*'[1]PERCENT ARRAY-MEAN FC&amp;P VAL'!DU283*'[1]PERCENT ARRAY-MEAN FC&amp;P VAL'!DV283),""),""))</f>
        <v/>
      </c>
      <c r="AS283" s="12" t="str">
        <f>IF(AR283="","",'[1]PERCENT ARRAY-MEAN FC&amp;P VAL'!DQ283*'[1]PERCENT ARRAY-MEAN FC&amp;P VAL'!DR283*'[1]PERCENT ARRAY-MEAN FC&amp;P VAL'!DS283-ABS('[1]PERCENT ARRAY-MEAN FC&amp;P VAL'!DT283*'[1]PERCENT ARRAY-MEAN FC&amp;P VAL'!DU283*'[1]PERCENT ARRAY-MEAN FC&amp;P VAL'!DV283))</f>
        <v/>
      </c>
      <c r="AT283" s="12" t="str">
        <f t="shared" si="13"/>
        <v/>
      </c>
      <c r="AU283" s="12" t="str">
        <f t="shared" si="14"/>
        <v/>
      </c>
    </row>
    <row r="284" spans="1:47">
      <c r="A284">
        <f>'[1]Calculation genes in KEGG path'!I282</f>
        <v>0</v>
      </c>
      <c r="B284" t="e">
        <f>IF('[1]PERCENT ARRAY-MEAN FC&amp;P VAL'!A284="","",'[1]PERCENT ARRAY-MEAN FC&amp;P VAL'!A284)</f>
        <v>#N/A</v>
      </c>
      <c r="C284" t="e">
        <f>IF('[1]PERCENT ARRAY-MEAN FC&amp;P VAL'!B284="","",'[1]PERCENT ARRAY-MEAN FC&amp;P VAL'!B284)</f>
        <v>#N/A</v>
      </c>
      <c r="D284" t="e">
        <f>IF('[1]PERCENT ARRAY-MEAN FC&amp;P VAL'!C284="","",'[1]PERCENT ARRAY-MEAN FC&amp;P VAL'!C284)</f>
        <v>#N/A</v>
      </c>
      <c r="E284" s="12">
        <f t="shared" si="12"/>
        <v>0</v>
      </c>
      <c r="F284" t="str">
        <f>IF(A284="","",IF('[1]Calculation genes in KEGG path'!L282&gt;='[1]Flux and Impact'!$E$1,IF('[1]PERCENT ARRAY-MEAN FC&amp;P VAL'!G284*'[1]PERCENT ARRAY-MEAN FC&amp;P VAL'!H284*'[1]PERCENT ARRAY-MEAN FC&amp;P VAL'!I284+ABS('[1]PERCENT ARRAY-MEAN FC&amp;P VAL'!J284*'[1]PERCENT ARRAY-MEAN FC&amp;P VAL'!K284*'[1]PERCENT ARRAY-MEAN FC&amp;P VAL'!L284)&gt;0,'[1]PERCENT ARRAY-MEAN FC&amp;P VAL'!G284*'[1]PERCENT ARRAY-MEAN FC&amp;P VAL'!H284*'[1]PERCENT ARRAY-MEAN FC&amp;P VAL'!I284+ABS('[1]PERCENT ARRAY-MEAN FC&amp;P VAL'!J284*'[1]PERCENT ARRAY-MEAN FC&amp;P VAL'!K284*'[1]PERCENT ARRAY-MEAN FC&amp;P VAL'!L284),""),""))</f>
        <v/>
      </c>
      <c r="G284" s="12" t="str">
        <f>IF(F284="","",'[1]PERCENT ARRAY-MEAN FC&amp;P VAL'!G284*'[1]PERCENT ARRAY-MEAN FC&amp;P VAL'!H284*'[1]PERCENT ARRAY-MEAN FC&amp;P VAL'!I284-ABS('[1]PERCENT ARRAY-MEAN FC&amp;P VAL'!J284*'[1]PERCENT ARRAY-MEAN FC&amp;P VAL'!K284*'[1]PERCENT ARRAY-MEAN FC&amp;P VAL'!L284))</f>
        <v/>
      </c>
      <c r="H284" t="str">
        <f>IF(A284="","",IF('[1]Calculation genes in KEGG path'!L282&gt;='[1]Flux and Impact'!$E$1,IF(('[1]PERCENT ARRAY-MEAN FC&amp;P VAL'!M284*'[1]PERCENT ARRAY-MEAN FC&amp;P VAL'!N284*'[1]PERCENT ARRAY-MEAN FC&amp;P VAL'!O284+ABS('[1]PERCENT ARRAY-MEAN FC&amp;P VAL'!P284*'[1]PERCENT ARRAY-MEAN FC&amp;P VAL'!Q284*'[1]PERCENT ARRAY-MEAN FC&amp;P VAL'!R284))&gt;0,'[1]PERCENT ARRAY-MEAN FC&amp;P VAL'!M284*'[1]PERCENT ARRAY-MEAN FC&amp;P VAL'!N284*'[1]PERCENT ARRAY-MEAN FC&amp;P VAL'!O284+ABS('[1]PERCENT ARRAY-MEAN FC&amp;P VAL'!P284*'[1]PERCENT ARRAY-MEAN FC&amp;P VAL'!Q284*'[1]PERCENT ARRAY-MEAN FC&amp;P VAL'!R284),""),""))</f>
        <v/>
      </c>
      <c r="I284" s="12" t="str">
        <f>IF(H284="","",'[1]PERCENT ARRAY-MEAN FC&amp;P VAL'!M284*'[1]PERCENT ARRAY-MEAN FC&amp;P VAL'!N284*'[1]PERCENT ARRAY-MEAN FC&amp;P VAL'!O284-ABS('[1]PERCENT ARRAY-MEAN FC&amp;P VAL'!P284*'[1]PERCENT ARRAY-MEAN FC&amp;P VAL'!Q284*'[1]PERCENT ARRAY-MEAN FC&amp;P VAL'!R284))</f>
        <v/>
      </c>
      <c r="J284" t="str">
        <f>IF(A284="","",IF('[1]Calculation genes in KEGG path'!L282&gt;='[1]Flux and Impact'!$E$1,IF(('[1]PERCENT ARRAY-MEAN FC&amp;P VAL'!S284*'[1]PERCENT ARRAY-MEAN FC&amp;P VAL'!T284*'[1]PERCENT ARRAY-MEAN FC&amp;P VAL'!U284+ABS('[1]PERCENT ARRAY-MEAN FC&amp;P VAL'!V284*'[1]PERCENT ARRAY-MEAN FC&amp;P VAL'!W284*'[1]PERCENT ARRAY-MEAN FC&amp;P VAL'!X284))&gt;0,'[1]PERCENT ARRAY-MEAN FC&amp;P VAL'!S284*'[1]PERCENT ARRAY-MEAN FC&amp;P VAL'!T284*'[1]PERCENT ARRAY-MEAN FC&amp;P VAL'!U284+ABS('[1]PERCENT ARRAY-MEAN FC&amp;P VAL'!V284*'[1]PERCENT ARRAY-MEAN FC&amp;P VAL'!W284*'[1]PERCENT ARRAY-MEAN FC&amp;P VAL'!X284),""),""))</f>
        <v/>
      </c>
      <c r="K284" s="12" t="str">
        <f>IF(J284="","",'[1]PERCENT ARRAY-MEAN FC&amp;P VAL'!S284*'[1]PERCENT ARRAY-MEAN FC&amp;P VAL'!T284*'[1]PERCENT ARRAY-MEAN FC&amp;P VAL'!U284-ABS('[1]PERCENT ARRAY-MEAN FC&amp;P VAL'!V284*'[1]PERCENT ARRAY-MEAN FC&amp;P VAL'!W284*'[1]PERCENT ARRAY-MEAN FC&amp;P VAL'!X284))</f>
        <v/>
      </c>
      <c r="L284" t="str">
        <f>IF(A284="","",IF('[1]Calculation genes in KEGG path'!L282&gt;='[1]Flux and Impact'!$E$1,IF(('[1]PERCENT ARRAY-MEAN FC&amp;P VAL'!Y284*'[1]PERCENT ARRAY-MEAN FC&amp;P VAL'!Z284*'[1]PERCENT ARRAY-MEAN FC&amp;P VAL'!AA284+ABS('[1]PERCENT ARRAY-MEAN FC&amp;P VAL'!AB284*'[1]PERCENT ARRAY-MEAN FC&amp;P VAL'!AC284*'[1]PERCENT ARRAY-MEAN FC&amp;P VAL'!AD284))&gt;0,'[1]PERCENT ARRAY-MEAN FC&amp;P VAL'!Y284*'[1]PERCENT ARRAY-MEAN FC&amp;P VAL'!Z284*'[1]PERCENT ARRAY-MEAN FC&amp;P VAL'!AA284+ABS('[1]PERCENT ARRAY-MEAN FC&amp;P VAL'!AB284*'[1]PERCENT ARRAY-MEAN FC&amp;P VAL'!AC284*'[1]PERCENT ARRAY-MEAN FC&amp;P VAL'!AD284),""),""))</f>
        <v/>
      </c>
      <c r="M284" s="12" t="str">
        <f>IF(L284="","",'[1]PERCENT ARRAY-MEAN FC&amp;P VAL'!Y284*'[1]PERCENT ARRAY-MEAN FC&amp;P VAL'!Z284*'[1]PERCENT ARRAY-MEAN FC&amp;P VAL'!AA284-ABS('[1]PERCENT ARRAY-MEAN FC&amp;P VAL'!AB284*'[1]PERCENT ARRAY-MEAN FC&amp;P VAL'!AC284*'[1]PERCENT ARRAY-MEAN FC&amp;P VAL'!AD284))</f>
        <v/>
      </c>
      <c r="N284" t="str">
        <f>IF(A284="","",IF('[1]Calculation genes in KEGG path'!L282&gt;='[1]Flux and Impact'!$E$1,IF(('[1]PERCENT ARRAY-MEAN FC&amp;P VAL'!AE284*'[1]PERCENT ARRAY-MEAN FC&amp;P VAL'!AF284*'[1]PERCENT ARRAY-MEAN FC&amp;P VAL'!AG284+ABS('[1]PERCENT ARRAY-MEAN FC&amp;P VAL'!AH284*'[1]PERCENT ARRAY-MEAN FC&amp;P VAL'!AI284*'[1]PERCENT ARRAY-MEAN FC&amp;P VAL'!AJ284))&gt;0,'[1]PERCENT ARRAY-MEAN FC&amp;P VAL'!AE284*'[1]PERCENT ARRAY-MEAN FC&amp;P VAL'!AF284*'[1]PERCENT ARRAY-MEAN FC&amp;P VAL'!AG284+ABS('[1]PERCENT ARRAY-MEAN FC&amp;P VAL'!AH284*'[1]PERCENT ARRAY-MEAN FC&amp;P VAL'!AI284*'[1]PERCENT ARRAY-MEAN FC&amp;P VAL'!AJ284),""),""))</f>
        <v/>
      </c>
      <c r="O284" s="12" t="str">
        <f>IF(N284="","",'[1]PERCENT ARRAY-MEAN FC&amp;P VAL'!AE284*'[1]PERCENT ARRAY-MEAN FC&amp;P VAL'!AF284*'[1]PERCENT ARRAY-MEAN FC&amp;P VAL'!AG284-ABS('[1]PERCENT ARRAY-MEAN FC&amp;P VAL'!AH284*'[1]PERCENT ARRAY-MEAN FC&amp;P VAL'!AI284*'[1]PERCENT ARRAY-MEAN FC&amp;P VAL'!AJ284))</f>
        <v/>
      </c>
      <c r="P284" t="str">
        <f>IF(A284="","",IF('[1]Calculation genes in KEGG path'!L282&gt;='[1]Flux and Impact'!$E$1,IF(('[1]PERCENT ARRAY-MEAN FC&amp;P VAL'!AK284*'[1]PERCENT ARRAY-MEAN FC&amp;P VAL'!AL284*'[1]PERCENT ARRAY-MEAN FC&amp;P VAL'!AM284+ABS('[1]PERCENT ARRAY-MEAN FC&amp;P VAL'!AN284*'[1]PERCENT ARRAY-MEAN FC&amp;P VAL'!AO284*'[1]PERCENT ARRAY-MEAN FC&amp;P VAL'!AP284))&gt;0,'[1]PERCENT ARRAY-MEAN FC&amp;P VAL'!AK284*'[1]PERCENT ARRAY-MEAN FC&amp;P VAL'!AL284*'[1]PERCENT ARRAY-MEAN FC&amp;P VAL'!AM284+ABS('[1]PERCENT ARRAY-MEAN FC&amp;P VAL'!AN284*'[1]PERCENT ARRAY-MEAN FC&amp;P VAL'!AO284*'[1]PERCENT ARRAY-MEAN FC&amp;P VAL'!AP284),""),""))</f>
        <v/>
      </c>
      <c r="Q284" s="12" t="str">
        <f>IF(P284="","",'[1]PERCENT ARRAY-MEAN FC&amp;P VAL'!AK284*'[1]PERCENT ARRAY-MEAN FC&amp;P VAL'!AL284*'[1]PERCENT ARRAY-MEAN FC&amp;P VAL'!AM284-ABS('[1]PERCENT ARRAY-MEAN FC&amp;P VAL'!AN284*'[1]PERCENT ARRAY-MEAN FC&amp;P VAL'!AO284*'[1]PERCENT ARRAY-MEAN FC&amp;P VAL'!AP284))</f>
        <v/>
      </c>
      <c r="R284" t="str">
        <f>IF(A284="","",IF('[1]Calculation genes in KEGG path'!L282&gt;='[1]Flux and Impact'!$E$1,IF(('[1]PERCENT ARRAY-MEAN FC&amp;P VAL'!AQ284*'[1]PERCENT ARRAY-MEAN FC&amp;P VAL'!AR284*'[1]PERCENT ARRAY-MEAN FC&amp;P VAL'!AS284+ABS('[1]PERCENT ARRAY-MEAN FC&amp;P VAL'!AT284*'[1]PERCENT ARRAY-MEAN FC&amp;P VAL'!AU284*'[1]PERCENT ARRAY-MEAN FC&amp;P VAL'!AV284))&gt;0,'[1]PERCENT ARRAY-MEAN FC&amp;P VAL'!AQ284*'[1]PERCENT ARRAY-MEAN FC&amp;P VAL'!AR284*'[1]PERCENT ARRAY-MEAN FC&amp;P VAL'!AS284+ABS('[1]PERCENT ARRAY-MEAN FC&amp;P VAL'!AT284*'[1]PERCENT ARRAY-MEAN FC&amp;P VAL'!AU284*'[1]PERCENT ARRAY-MEAN FC&amp;P VAL'!AV284),""),""))</f>
        <v/>
      </c>
      <c r="S284" s="12" t="str">
        <f>IF(R284="","",'[1]PERCENT ARRAY-MEAN FC&amp;P VAL'!AQ284*'[1]PERCENT ARRAY-MEAN FC&amp;P VAL'!AR284*'[1]PERCENT ARRAY-MEAN FC&amp;P VAL'!AS284-ABS('[1]PERCENT ARRAY-MEAN FC&amp;P VAL'!AT284*'[1]PERCENT ARRAY-MEAN FC&amp;P VAL'!AU284*'[1]PERCENT ARRAY-MEAN FC&amp;P VAL'!AV284))</f>
        <v/>
      </c>
      <c r="T284" t="str">
        <f>IF(A284="","",IF('[1]Calculation genes in KEGG path'!L282&gt;='[1]Flux and Impact'!$E$1,IF(('[1]PERCENT ARRAY-MEAN FC&amp;P VAL'!AW284*'[1]PERCENT ARRAY-MEAN FC&amp;P VAL'!AX284*'[1]PERCENT ARRAY-MEAN FC&amp;P VAL'!AY284+ABS('[1]PERCENT ARRAY-MEAN FC&amp;P VAL'!AZ284*'[1]PERCENT ARRAY-MEAN FC&amp;P VAL'!BA284*'[1]PERCENT ARRAY-MEAN FC&amp;P VAL'!BB284))&gt;0,'[1]PERCENT ARRAY-MEAN FC&amp;P VAL'!AW284*'[1]PERCENT ARRAY-MEAN FC&amp;P VAL'!AX284*'[1]PERCENT ARRAY-MEAN FC&amp;P VAL'!AY284+ABS('[1]PERCENT ARRAY-MEAN FC&amp;P VAL'!AZ284*'[1]PERCENT ARRAY-MEAN FC&amp;P VAL'!BA284*'[1]PERCENT ARRAY-MEAN FC&amp;P VAL'!BB284),""),""))</f>
        <v/>
      </c>
      <c r="U284" s="12" t="str">
        <f>IF(T284="","",'[1]PERCENT ARRAY-MEAN FC&amp;P VAL'!AW284*'[1]PERCENT ARRAY-MEAN FC&amp;P VAL'!AX284*'[1]PERCENT ARRAY-MEAN FC&amp;P VAL'!AY284-ABS('[1]PERCENT ARRAY-MEAN FC&amp;P VAL'!AZ284*'[1]PERCENT ARRAY-MEAN FC&amp;P VAL'!BA284*'[1]PERCENT ARRAY-MEAN FC&amp;P VAL'!BB284))</f>
        <v/>
      </c>
      <c r="V284" t="str">
        <f>IF(A284="","",IF('[1]Calculation genes in KEGG path'!L282&gt;='[1]Flux and Impact'!$E$1,IF(('[1]PERCENT ARRAY-MEAN FC&amp;P VAL'!BC284*'[1]PERCENT ARRAY-MEAN FC&amp;P VAL'!BD284*'[1]PERCENT ARRAY-MEAN FC&amp;P VAL'!BE284+ABS('[1]PERCENT ARRAY-MEAN FC&amp;P VAL'!BF284*'[1]PERCENT ARRAY-MEAN FC&amp;P VAL'!BG284*'[1]PERCENT ARRAY-MEAN FC&amp;P VAL'!BH284))&gt;0,'[1]PERCENT ARRAY-MEAN FC&amp;P VAL'!BC284*'[1]PERCENT ARRAY-MEAN FC&amp;P VAL'!BD284*'[1]PERCENT ARRAY-MEAN FC&amp;P VAL'!BE284+ABS('[1]PERCENT ARRAY-MEAN FC&amp;P VAL'!BF284*'[1]PERCENT ARRAY-MEAN FC&amp;P VAL'!BG284*'[1]PERCENT ARRAY-MEAN FC&amp;P VAL'!BH284),""),""))</f>
        <v/>
      </c>
      <c r="W284" s="12" t="str">
        <f>IF(V284="","",'[1]PERCENT ARRAY-MEAN FC&amp;P VAL'!BC284*'[1]PERCENT ARRAY-MEAN FC&amp;P VAL'!BD284*'[1]PERCENT ARRAY-MEAN FC&amp;P VAL'!BE284-ABS('[1]PERCENT ARRAY-MEAN FC&amp;P VAL'!BF284*'[1]PERCENT ARRAY-MEAN FC&amp;P VAL'!BG284*'[1]PERCENT ARRAY-MEAN FC&amp;P VAL'!BH284))</f>
        <v/>
      </c>
      <c r="X284" t="str">
        <f>IF(A284="","",IF('[1]Calculation genes in KEGG path'!L282&gt;='[1]Flux and Impact'!$E$1,IF(('[1]PERCENT ARRAY-MEAN FC&amp;P VAL'!BI284*'[1]PERCENT ARRAY-MEAN FC&amp;P VAL'!BJ284*'[1]PERCENT ARRAY-MEAN FC&amp;P VAL'!BK284+ABS('[1]PERCENT ARRAY-MEAN FC&amp;P VAL'!BL284*'[1]PERCENT ARRAY-MEAN FC&amp;P VAL'!BM284*'[1]PERCENT ARRAY-MEAN FC&amp;P VAL'!BN284))&gt;0,'[1]PERCENT ARRAY-MEAN FC&amp;P VAL'!BI284*'[1]PERCENT ARRAY-MEAN FC&amp;P VAL'!BJ284*'[1]PERCENT ARRAY-MEAN FC&amp;P VAL'!BK284+ABS('[1]PERCENT ARRAY-MEAN FC&amp;P VAL'!BL284*'[1]PERCENT ARRAY-MEAN FC&amp;P VAL'!BM284*'[1]PERCENT ARRAY-MEAN FC&amp;P VAL'!BN284),""),""))</f>
        <v/>
      </c>
      <c r="Y284" s="12" t="str">
        <f>IF(X284="","",'[1]PERCENT ARRAY-MEAN FC&amp;P VAL'!BI284*'[1]PERCENT ARRAY-MEAN FC&amp;P VAL'!BJ284*'[1]PERCENT ARRAY-MEAN FC&amp;P VAL'!BK284-ABS('[1]PERCENT ARRAY-MEAN FC&amp;P VAL'!BL284*'[1]PERCENT ARRAY-MEAN FC&amp;P VAL'!BM284*'[1]PERCENT ARRAY-MEAN FC&amp;P VAL'!BN284))</f>
        <v/>
      </c>
      <c r="Z284" t="str">
        <f>IF(A284="","",IF('[1]Calculation genes in KEGG path'!L282&gt;='[1]Flux and Impact'!$E$1,IF(('[1]PERCENT ARRAY-MEAN FC&amp;P VAL'!BO284*'[1]PERCENT ARRAY-MEAN FC&amp;P VAL'!BP284*'[1]PERCENT ARRAY-MEAN FC&amp;P VAL'!BQ284+ABS('[1]PERCENT ARRAY-MEAN FC&amp;P VAL'!BR284*'[1]PERCENT ARRAY-MEAN FC&amp;P VAL'!BS284*'[1]PERCENT ARRAY-MEAN FC&amp;P VAL'!BT284))&gt;0,'[1]PERCENT ARRAY-MEAN FC&amp;P VAL'!BO284*'[1]PERCENT ARRAY-MEAN FC&amp;P VAL'!BP284*'[1]PERCENT ARRAY-MEAN FC&amp;P VAL'!BQ284+ABS('[1]PERCENT ARRAY-MEAN FC&amp;P VAL'!BR284*'[1]PERCENT ARRAY-MEAN FC&amp;P VAL'!BS284*'[1]PERCENT ARRAY-MEAN FC&amp;P VAL'!BT284),""),""))</f>
        <v/>
      </c>
      <c r="AA284" s="12" t="str">
        <f>IF(Z284="","",'[1]PERCENT ARRAY-MEAN FC&amp;P VAL'!BO284*'[1]PERCENT ARRAY-MEAN FC&amp;P VAL'!BP284*'[1]PERCENT ARRAY-MEAN FC&amp;P VAL'!BQ284-ABS('[1]PERCENT ARRAY-MEAN FC&amp;P VAL'!BR284*'[1]PERCENT ARRAY-MEAN FC&amp;P VAL'!BS284*'[1]PERCENT ARRAY-MEAN FC&amp;P VAL'!BT284))</f>
        <v/>
      </c>
      <c r="AB284" t="str">
        <f>IF(A284="","",IF('[1]Calculation genes in KEGG path'!L282&gt;='[1]Flux and Impact'!$E$1,IF(('[1]PERCENT ARRAY-MEAN FC&amp;P VAL'!BU284*'[1]PERCENT ARRAY-MEAN FC&amp;P VAL'!BV284*'[1]PERCENT ARRAY-MEAN FC&amp;P VAL'!BW284+ABS('[1]PERCENT ARRAY-MEAN FC&amp;P VAL'!BX284*'[1]PERCENT ARRAY-MEAN FC&amp;P VAL'!BY284*'[1]PERCENT ARRAY-MEAN FC&amp;P VAL'!BZ284))&gt;0,'[1]PERCENT ARRAY-MEAN FC&amp;P VAL'!BU284*'[1]PERCENT ARRAY-MEAN FC&amp;P VAL'!BV284*'[1]PERCENT ARRAY-MEAN FC&amp;P VAL'!BW284+ABS('[1]PERCENT ARRAY-MEAN FC&amp;P VAL'!BX284*'[1]PERCENT ARRAY-MEAN FC&amp;P VAL'!BY284*'[1]PERCENT ARRAY-MEAN FC&amp;P VAL'!BZ284),""),""))</f>
        <v/>
      </c>
      <c r="AC284" s="12" t="str">
        <f>IF(AB284="","",'[1]PERCENT ARRAY-MEAN FC&amp;P VAL'!BU284*'[1]PERCENT ARRAY-MEAN FC&amp;P VAL'!BV284*'[1]PERCENT ARRAY-MEAN FC&amp;P VAL'!BW284-ABS('[1]PERCENT ARRAY-MEAN FC&amp;P VAL'!BX284*'[1]PERCENT ARRAY-MEAN FC&amp;P VAL'!BY284*'[1]PERCENT ARRAY-MEAN FC&amp;P VAL'!BZ284))</f>
        <v/>
      </c>
      <c r="AD284" t="str">
        <f>IF(A284="","",IF('[1]Calculation genes in KEGG path'!L282&gt;='[1]Flux and Impact'!$E$1,IF(('[1]PERCENT ARRAY-MEAN FC&amp;P VAL'!CA284*'[1]PERCENT ARRAY-MEAN FC&amp;P VAL'!CB284*'[1]PERCENT ARRAY-MEAN FC&amp;P VAL'!CC284+ABS('[1]PERCENT ARRAY-MEAN FC&amp;P VAL'!CD284*'[1]PERCENT ARRAY-MEAN FC&amp;P VAL'!CE284*'[1]PERCENT ARRAY-MEAN FC&amp;P VAL'!CF284))&gt;0,'[1]PERCENT ARRAY-MEAN FC&amp;P VAL'!CA284*'[1]PERCENT ARRAY-MEAN FC&amp;P VAL'!CB284*'[1]PERCENT ARRAY-MEAN FC&amp;P VAL'!CC284+ABS('[1]PERCENT ARRAY-MEAN FC&amp;P VAL'!CD284*'[1]PERCENT ARRAY-MEAN FC&amp;P VAL'!CE284*'[1]PERCENT ARRAY-MEAN FC&amp;P VAL'!CF284),""),""))</f>
        <v/>
      </c>
      <c r="AE284" s="12" t="str">
        <f>IF(AD284="","",'[1]PERCENT ARRAY-MEAN FC&amp;P VAL'!CA284*'[1]PERCENT ARRAY-MEAN FC&amp;P VAL'!CB284*'[1]PERCENT ARRAY-MEAN FC&amp;P VAL'!CC284-ABS('[1]PERCENT ARRAY-MEAN FC&amp;P VAL'!CD284*'[1]PERCENT ARRAY-MEAN FC&amp;P VAL'!CE284*'[1]PERCENT ARRAY-MEAN FC&amp;P VAL'!CF284))</f>
        <v/>
      </c>
      <c r="AF284" t="str">
        <f>IF(A284="","",IF('[1]Calculation genes in KEGG path'!L282&gt;='[1]Flux and Impact'!$E$1,IF(('[1]PERCENT ARRAY-MEAN FC&amp;P VAL'!CG284*'[1]PERCENT ARRAY-MEAN FC&amp;P VAL'!CH284*'[1]PERCENT ARRAY-MEAN FC&amp;P VAL'!CI284+ABS('[1]PERCENT ARRAY-MEAN FC&amp;P VAL'!CJ284*'[1]PERCENT ARRAY-MEAN FC&amp;P VAL'!CK284*'[1]PERCENT ARRAY-MEAN FC&amp;P VAL'!CL284))&gt;0,'[1]PERCENT ARRAY-MEAN FC&amp;P VAL'!CG284*'[1]PERCENT ARRAY-MEAN FC&amp;P VAL'!CH284*'[1]PERCENT ARRAY-MEAN FC&amp;P VAL'!CI284+ABS('[1]PERCENT ARRAY-MEAN FC&amp;P VAL'!CJ284*'[1]PERCENT ARRAY-MEAN FC&amp;P VAL'!CK284*'[1]PERCENT ARRAY-MEAN FC&amp;P VAL'!CL284),""),""))</f>
        <v/>
      </c>
      <c r="AG284" s="12" t="str">
        <f>IF(AF284="","",'[1]PERCENT ARRAY-MEAN FC&amp;P VAL'!CG284*'[1]PERCENT ARRAY-MEAN FC&amp;P VAL'!CH284*'[1]PERCENT ARRAY-MEAN FC&amp;P VAL'!CI284-ABS('[1]PERCENT ARRAY-MEAN FC&amp;P VAL'!CJ284*'[1]PERCENT ARRAY-MEAN FC&amp;P VAL'!CK284*'[1]PERCENT ARRAY-MEAN FC&amp;P VAL'!CL284))</f>
        <v/>
      </c>
      <c r="AH284" t="str">
        <f>IF(A284="","",IF('[1]Calculation genes in KEGG path'!L282&gt;='[1]Flux and Impact'!$E$1,IF(('[1]PERCENT ARRAY-MEAN FC&amp;P VAL'!CM284*'[1]PERCENT ARRAY-MEAN FC&amp;P VAL'!CN284*'[1]PERCENT ARRAY-MEAN FC&amp;P VAL'!CO284+ABS('[1]PERCENT ARRAY-MEAN FC&amp;P VAL'!CP284*'[1]PERCENT ARRAY-MEAN FC&amp;P VAL'!CQ284*'[1]PERCENT ARRAY-MEAN FC&amp;P VAL'!CR284))&gt;0,'[1]PERCENT ARRAY-MEAN FC&amp;P VAL'!CM284*'[1]PERCENT ARRAY-MEAN FC&amp;P VAL'!CN284*'[1]PERCENT ARRAY-MEAN FC&amp;P VAL'!CO284+ABS('[1]PERCENT ARRAY-MEAN FC&amp;P VAL'!CP284*'[1]PERCENT ARRAY-MEAN FC&amp;P VAL'!CQ284*'[1]PERCENT ARRAY-MEAN FC&amp;P VAL'!CR284),""),""))</f>
        <v/>
      </c>
      <c r="AI284" s="12" t="str">
        <f>IF(AH284="","",'[1]PERCENT ARRAY-MEAN FC&amp;P VAL'!CM284*'[1]PERCENT ARRAY-MEAN FC&amp;P VAL'!CN284*'[1]PERCENT ARRAY-MEAN FC&amp;P VAL'!CO284-ABS('[1]PERCENT ARRAY-MEAN FC&amp;P VAL'!CP284*'[1]PERCENT ARRAY-MEAN FC&amp;P VAL'!CQ284*'[1]PERCENT ARRAY-MEAN FC&amp;P VAL'!CR284))</f>
        <v/>
      </c>
      <c r="AJ284" t="str">
        <f>IF(A284="","",IF('[1]Calculation genes in KEGG path'!L282&gt;='[1]Flux and Impact'!$E$1,IF(('[1]PERCENT ARRAY-MEAN FC&amp;P VAL'!CS284*'[1]PERCENT ARRAY-MEAN FC&amp;P VAL'!CT284*'[1]PERCENT ARRAY-MEAN FC&amp;P VAL'!CU284+ABS('[1]PERCENT ARRAY-MEAN FC&amp;P VAL'!CV284*'[1]PERCENT ARRAY-MEAN FC&amp;P VAL'!CW284*'[1]PERCENT ARRAY-MEAN FC&amp;P VAL'!CX284))&gt;0,'[1]PERCENT ARRAY-MEAN FC&amp;P VAL'!CS284*'[1]PERCENT ARRAY-MEAN FC&amp;P VAL'!CT284*'[1]PERCENT ARRAY-MEAN FC&amp;P VAL'!CU284+ABS('[1]PERCENT ARRAY-MEAN FC&amp;P VAL'!CV284*'[1]PERCENT ARRAY-MEAN FC&amp;P VAL'!CW284*'[1]PERCENT ARRAY-MEAN FC&amp;P VAL'!CX284),""),""))</f>
        <v/>
      </c>
      <c r="AK284" s="12" t="str">
        <f>IF(AJ284="","",'[1]PERCENT ARRAY-MEAN FC&amp;P VAL'!CS284*'[1]PERCENT ARRAY-MEAN FC&amp;P VAL'!CT284*'[1]PERCENT ARRAY-MEAN FC&amp;P VAL'!CU284-ABS('[1]PERCENT ARRAY-MEAN FC&amp;P VAL'!CV284*'[1]PERCENT ARRAY-MEAN FC&amp;P VAL'!CW284*'[1]PERCENT ARRAY-MEAN FC&amp;P VAL'!CX284))</f>
        <v/>
      </c>
      <c r="AL284" t="str">
        <f>IF(A284="","",IF('[1]Calculation genes in KEGG path'!L282&gt;='[1]Flux and Impact'!$E$1,IF(('[1]PERCENT ARRAY-MEAN FC&amp;P VAL'!CY284*'[1]PERCENT ARRAY-MEAN FC&amp;P VAL'!CZ284*'[1]PERCENT ARRAY-MEAN FC&amp;P VAL'!DA284+ABS('[1]PERCENT ARRAY-MEAN FC&amp;P VAL'!DB284*'[1]PERCENT ARRAY-MEAN FC&amp;P VAL'!DC284*'[1]PERCENT ARRAY-MEAN FC&amp;P VAL'!DD284))&gt;0,'[1]PERCENT ARRAY-MEAN FC&amp;P VAL'!CY284*'[1]PERCENT ARRAY-MEAN FC&amp;P VAL'!CZ284*'[1]PERCENT ARRAY-MEAN FC&amp;P VAL'!DA284+ABS('[1]PERCENT ARRAY-MEAN FC&amp;P VAL'!DB284*'[1]PERCENT ARRAY-MEAN FC&amp;P VAL'!DC284*'[1]PERCENT ARRAY-MEAN FC&amp;P VAL'!DD284),""),""))</f>
        <v/>
      </c>
      <c r="AM284" s="12" t="str">
        <f>IF(AL284="","",'[1]PERCENT ARRAY-MEAN FC&amp;P VAL'!CY284*'[1]PERCENT ARRAY-MEAN FC&amp;P VAL'!CZ284*'[1]PERCENT ARRAY-MEAN FC&amp;P VAL'!DA284-ABS('[1]PERCENT ARRAY-MEAN FC&amp;P VAL'!DB284*'[1]PERCENT ARRAY-MEAN FC&amp;P VAL'!DC284*'[1]PERCENT ARRAY-MEAN FC&amp;P VAL'!DD284))</f>
        <v/>
      </c>
      <c r="AN284" t="str">
        <f>IF(A284="","",IF('[1]Calculation genes in KEGG path'!L282&gt;='[1]Flux and Impact'!$E$1,IF(('[1]PERCENT ARRAY-MEAN FC&amp;P VAL'!DE284*'[1]PERCENT ARRAY-MEAN FC&amp;P VAL'!DF284*'[1]PERCENT ARRAY-MEAN FC&amp;P VAL'!DG284+ABS('[1]PERCENT ARRAY-MEAN FC&amp;P VAL'!DH284*'[1]PERCENT ARRAY-MEAN FC&amp;P VAL'!DI284*'[1]PERCENT ARRAY-MEAN FC&amp;P VAL'!DJ284))&gt;0,'[1]PERCENT ARRAY-MEAN FC&amp;P VAL'!DE284*'[1]PERCENT ARRAY-MEAN FC&amp;P VAL'!DF284*'[1]PERCENT ARRAY-MEAN FC&amp;P VAL'!DG284+ABS('[1]PERCENT ARRAY-MEAN FC&amp;P VAL'!DH284*'[1]PERCENT ARRAY-MEAN FC&amp;P VAL'!DI284*'[1]PERCENT ARRAY-MEAN FC&amp;P VAL'!DJ284),""),""))</f>
        <v/>
      </c>
      <c r="AO284" s="12" t="str">
        <f>IF(AN284="","",'[1]PERCENT ARRAY-MEAN FC&amp;P VAL'!DE284*'[1]PERCENT ARRAY-MEAN FC&amp;P VAL'!DF284*'[1]PERCENT ARRAY-MEAN FC&amp;P VAL'!DG284-ABS('[1]PERCENT ARRAY-MEAN FC&amp;P VAL'!DH284*'[1]PERCENT ARRAY-MEAN FC&amp;P VAL'!DI284*'[1]PERCENT ARRAY-MEAN FC&amp;P VAL'!DJ284))</f>
        <v/>
      </c>
      <c r="AP284" t="str">
        <f>IF(A284="","",IF('[1]Calculation genes in KEGG path'!L282&gt;='[1]Flux and Impact'!$E$1,IF(('[1]PERCENT ARRAY-MEAN FC&amp;P VAL'!DK284*'[1]PERCENT ARRAY-MEAN FC&amp;P VAL'!DL284*'[1]PERCENT ARRAY-MEAN FC&amp;P VAL'!DM284+ABS('[1]PERCENT ARRAY-MEAN FC&amp;P VAL'!DN284*'[1]PERCENT ARRAY-MEAN FC&amp;P VAL'!DO284*'[1]PERCENT ARRAY-MEAN FC&amp;P VAL'!DP284))&gt;0,'[1]PERCENT ARRAY-MEAN FC&amp;P VAL'!DK284*'[1]PERCENT ARRAY-MEAN FC&amp;P VAL'!DL284*'[1]PERCENT ARRAY-MEAN FC&amp;P VAL'!DM284+ABS('[1]PERCENT ARRAY-MEAN FC&amp;P VAL'!DN284*'[1]PERCENT ARRAY-MEAN FC&amp;P VAL'!DO284*'[1]PERCENT ARRAY-MEAN FC&amp;P VAL'!DP284),""),""))</f>
        <v/>
      </c>
      <c r="AQ284" s="12" t="str">
        <f>IF(AP284="","",'[1]PERCENT ARRAY-MEAN FC&amp;P VAL'!DK284*'[1]PERCENT ARRAY-MEAN FC&amp;P VAL'!DL284*'[1]PERCENT ARRAY-MEAN FC&amp;P VAL'!DM284-ABS('[1]PERCENT ARRAY-MEAN FC&amp;P VAL'!DN284*'[1]PERCENT ARRAY-MEAN FC&amp;P VAL'!DO284*'[1]PERCENT ARRAY-MEAN FC&amp;P VAL'!DP284))</f>
        <v/>
      </c>
      <c r="AR284" t="str">
        <f>IF(A284="","",IF('[1]Calculation genes in KEGG path'!L282&gt;='[1]Flux and Impact'!$E$1,IF(('[1]PERCENT ARRAY-MEAN FC&amp;P VAL'!DQ284*'[1]PERCENT ARRAY-MEAN FC&amp;P VAL'!DR284*'[1]PERCENT ARRAY-MEAN FC&amp;P VAL'!DS284+ABS('[1]PERCENT ARRAY-MEAN FC&amp;P VAL'!DT284*'[1]PERCENT ARRAY-MEAN FC&amp;P VAL'!DU284*'[1]PERCENT ARRAY-MEAN FC&amp;P VAL'!DV284))&gt;0,'[1]PERCENT ARRAY-MEAN FC&amp;P VAL'!DQ284*'[1]PERCENT ARRAY-MEAN FC&amp;P VAL'!DR284*'[1]PERCENT ARRAY-MEAN FC&amp;P VAL'!DS284+ABS('[1]PERCENT ARRAY-MEAN FC&amp;P VAL'!DT284*'[1]PERCENT ARRAY-MEAN FC&amp;P VAL'!DU284*'[1]PERCENT ARRAY-MEAN FC&amp;P VAL'!DV284),""),""))</f>
        <v/>
      </c>
      <c r="AS284" s="12" t="str">
        <f>IF(AR284="","",'[1]PERCENT ARRAY-MEAN FC&amp;P VAL'!DQ284*'[1]PERCENT ARRAY-MEAN FC&amp;P VAL'!DR284*'[1]PERCENT ARRAY-MEAN FC&amp;P VAL'!DS284-ABS('[1]PERCENT ARRAY-MEAN FC&amp;P VAL'!DT284*'[1]PERCENT ARRAY-MEAN FC&amp;P VAL'!DU284*'[1]PERCENT ARRAY-MEAN FC&amp;P VAL'!DV284))</f>
        <v/>
      </c>
      <c r="AT284" s="12" t="str">
        <f t="shared" si="13"/>
        <v/>
      </c>
      <c r="AU284" s="12" t="str">
        <f t="shared" si="14"/>
        <v/>
      </c>
    </row>
    <row r="285" spans="1:47">
      <c r="A285">
        <f>'[1]Calculation genes in KEGG path'!I283</f>
        <v>0</v>
      </c>
      <c r="B285" t="e">
        <f>IF('[1]PERCENT ARRAY-MEAN FC&amp;P VAL'!A285="","",'[1]PERCENT ARRAY-MEAN FC&amp;P VAL'!A285)</f>
        <v>#N/A</v>
      </c>
      <c r="C285" t="e">
        <f>IF('[1]PERCENT ARRAY-MEAN FC&amp;P VAL'!B285="","",'[1]PERCENT ARRAY-MEAN FC&amp;P VAL'!B285)</f>
        <v>#N/A</v>
      </c>
      <c r="D285" t="e">
        <f>IF('[1]PERCENT ARRAY-MEAN FC&amp;P VAL'!C285="","",'[1]PERCENT ARRAY-MEAN FC&amp;P VAL'!C285)</f>
        <v>#N/A</v>
      </c>
      <c r="E285" s="12">
        <f t="shared" si="12"/>
        <v>0</v>
      </c>
      <c r="F285" t="str">
        <f>IF(A285="","",IF('[1]Calculation genes in KEGG path'!L283&gt;='[1]Flux and Impact'!$E$1,IF('[1]PERCENT ARRAY-MEAN FC&amp;P VAL'!G285*'[1]PERCENT ARRAY-MEAN FC&amp;P VAL'!H285*'[1]PERCENT ARRAY-MEAN FC&amp;P VAL'!I285+ABS('[1]PERCENT ARRAY-MEAN FC&amp;P VAL'!J285*'[1]PERCENT ARRAY-MEAN FC&amp;P VAL'!K285*'[1]PERCENT ARRAY-MEAN FC&amp;P VAL'!L285)&gt;0,'[1]PERCENT ARRAY-MEAN FC&amp;P VAL'!G285*'[1]PERCENT ARRAY-MEAN FC&amp;P VAL'!H285*'[1]PERCENT ARRAY-MEAN FC&amp;P VAL'!I285+ABS('[1]PERCENT ARRAY-MEAN FC&amp;P VAL'!J285*'[1]PERCENT ARRAY-MEAN FC&amp;P VAL'!K285*'[1]PERCENT ARRAY-MEAN FC&amp;P VAL'!L285),""),""))</f>
        <v/>
      </c>
      <c r="G285" s="12" t="str">
        <f>IF(F285="","",'[1]PERCENT ARRAY-MEAN FC&amp;P VAL'!G285*'[1]PERCENT ARRAY-MEAN FC&amp;P VAL'!H285*'[1]PERCENT ARRAY-MEAN FC&amp;P VAL'!I285-ABS('[1]PERCENT ARRAY-MEAN FC&amp;P VAL'!J285*'[1]PERCENT ARRAY-MEAN FC&amp;P VAL'!K285*'[1]PERCENT ARRAY-MEAN FC&amp;P VAL'!L285))</f>
        <v/>
      </c>
      <c r="H285" t="str">
        <f>IF(A285="","",IF('[1]Calculation genes in KEGG path'!L283&gt;='[1]Flux and Impact'!$E$1,IF(('[1]PERCENT ARRAY-MEAN FC&amp;P VAL'!M285*'[1]PERCENT ARRAY-MEAN FC&amp;P VAL'!N285*'[1]PERCENT ARRAY-MEAN FC&amp;P VAL'!O285+ABS('[1]PERCENT ARRAY-MEAN FC&amp;P VAL'!P285*'[1]PERCENT ARRAY-MEAN FC&amp;P VAL'!Q285*'[1]PERCENT ARRAY-MEAN FC&amp;P VAL'!R285))&gt;0,'[1]PERCENT ARRAY-MEAN FC&amp;P VAL'!M285*'[1]PERCENT ARRAY-MEAN FC&amp;P VAL'!N285*'[1]PERCENT ARRAY-MEAN FC&amp;P VAL'!O285+ABS('[1]PERCENT ARRAY-MEAN FC&amp;P VAL'!P285*'[1]PERCENT ARRAY-MEAN FC&amp;P VAL'!Q285*'[1]PERCENT ARRAY-MEAN FC&amp;P VAL'!R285),""),""))</f>
        <v/>
      </c>
      <c r="I285" s="12" t="str">
        <f>IF(H285="","",'[1]PERCENT ARRAY-MEAN FC&amp;P VAL'!M285*'[1]PERCENT ARRAY-MEAN FC&amp;P VAL'!N285*'[1]PERCENT ARRAY-MEAN FC&amp;P VAL'!O285-ABS('[1]PERCENT ARRAY-MEAN FC&amp;P VAL'!P285*'[1]PERCENT ARRAY-MEAN FC&amp;P VAL'!Q285*'[1]PERCENT ARRAY-MEAN FC&amp;P VAL'!R285))</f>
        <v/>
      </c>
      <c r="J285" t="str">
        <f>IF(A285="","",IF('[1]Calculation genes in KEGG path'!L283&gt;='[1]Flux and Impact'!$E$1,IF(('[1]PERCENT ARRAY-MEAN FC&amp;P VAL'!S285*'[1]PERCENT ARRAY-MEAN FC&amp;P VAL'!T285*'[1]PERCENT ARRAY-MEAN FC&amp;P VAL'!U285+ABS('[1]PERCENT ARRAY-MEAN FC&amp;P VAL'!V285*'[1]PERCENT ARRAY-MEAN FC&amp;P VAL'!W285*'[1]PERCENT ARRAY-MEAN FC&amp;P VAL'!X285))&gt;0,'[1]PERCENT ARRAY-MEAN FC&amp;P VAL'!S285*'[1]PERCENT ARRAY-MEAN FC&amp;P VAL'!T285*'[1]PERCENT ARRAY-MEAN FC&amp;P VAL'!U285+ABS('[1]PERCENT ARRAY-MEAN FC&amp;P VAL'!V285*'[1]PERCENT ARRAY-MEAN FC&amp;P VAL'!W285*'[1]PERCENT ARRAY-MEAN FC&amp;P VAL'!X285),""),""))</f>
        <v/>
      </c>
      <c r="K285" s="12" t="str">
        <f>IF(J285="","",'[1]PERCENT ARRAY-MEAN FC&amp;P VAL'!S285*'[1]PERCENT ARRAY-MEAN FC&amp;P VAL'!T285*'[1]PERCENT ARRAY-MEAN FC&amp;P VAL'!U285-ABS('[1]PERCENT ARRAY-MEAN FC&amp;P VAL'!V285*'[1]PERCENT ARRAY-MEAN FC&amp;P VAL'!W285*'[1]PERCENT ARRAY-MEAN FC&amp;P VAL'!X285))</f>
        <v/>
      </c>
      <c r="L285" t="str">
        <f>IF(A285="","",IF('[1]Calculation genes in KEGG path'!L283&gt;='[1]Flux and Impact'!$E$1,IF(('[1]PERCENT ARRAY-MEAN FC&amp;P VAL'!Y285*'[1]PERCENT ARRAY-MEAN FC&amp;P VAL'!Z285*'[1]PERCENT ARRAY-MEAN FC&amp;P VAL'!AA285+ABS('[1]PERCENT ARRAY-MEAN FC&amp;P VAL'!AB285*'[1]PERCENT ARRAY-MEAN FC&amp;P VAL'!AC285*'[1]PERCENT ARRAY-MEAN FC&amp;P VAL'!AD285))&gt;0,'[1]PERCENT ARRAY-MEAN FC&amp;P VAL'!Y285*'[1]PERCENT ARRAY-MEAN FC&amp;P VAL'!Z285*'[1]PERCENT ARRAY-MEAN FC&amp;P VAL'!AA285+ABS('[1]PERCENT ARRAY-MEAN FC&amp;P VAL'!AB285*'[1]PERCENT ARRAY-MEAN FC&amp;P VAL'!AC285*'[1]PERCENT ARRAY-MEAN FC&amp;P VAL'!AD285),""),""))</f>
        <v/>
      </c>
      <c r="M285" s="12" t="str">
        <f>IF(L285="","",'[1]PERCENT ARRAY-MEAN FC&amp;P VAL'!Y285*'[1]PERCENT ARRAY-MEAN FC&amp;P VAL'!Z285*'[1]PERCENT ARRAY-MEAN FC&amp;P VAL'!AA285-ABS('[1]PERCENT ARRAY-MEAN FC&amp;P VAL'!AB285*'[1]PERCENT ARRAY-MEAN FC&amp;P VAL'!AC285*'[1]PERCENT ARRAY-MEAN FC&amp;P VAL'!AD285))</f>
        <v/>
      </c>
      <c r="N285" t="str">
        <f>IF(A285="","",IF('[1]Calculation genes in KEGG path'!L283&gt;='[1]Flux and Impact'!$E$1,IF(('[1]PERCENT ARRAY-MEAN FC&amp;P VAL'!AE285*'[1]PERCENT ARRAY-MEAN FC&amp;P VAL'!AF285*'[1]PERCENT ARRAY-MEAN FC&amp;P VAL'!AG285+ABS('[1]PERCENT ARRAY-MEAN FC&amp;P VAL'!AH285*'[1]PERCENT ARRAY-MEAN FC&amp;P VAL'!AI285*'[1]PERCENT ARRAY-MEAN FC&amp;P VAL'!AJ285))&gt;0,'[1]PERCENT ARRAY-MEAN FC&amp;P VAL'!AE285*'[1]PERCENT ARRAY-MEAN FC&amp;P VAL'!AF285*'[1]PERCENT ARRAY-MEAN FC&amp;P VAL'!AG285+ABS('[1]PERCENT ARRAY-MEAN FC&amp;P VAL'!AH285*'[1]PERCENT ARRAY-MEAN FC&amp;P VAL'!AI285*'[1]PERCENT ARRAY-MEAN FC&amp;P VAL'!AJ285),""),""))</f>
        <v/>
      </c>
      <c r="O285" s="12" t="str">
        <f>IF(N285="","",'[1]PERCENT ARRAY-MEAN FC&amp;P VAL'!AE285*'[1]PERCENT ARRAY-MEAN FC&amp;P VAL'!AF285*'[1]PERCENT ARRAY-MEAN FC&amp;P VAL'!AG285-ABS('[1]PERCENT ARRAY-MEAN FC&amp;P VAL'!AH285*'[1]PERCENT ARRAY-MEAN FC&amp;P VAL'!AI285*'[1]PERCENT ARRAY-MEAN FC&amp;P VAL'!AJ285))</f>
        <v/>
      </c>
      <c r="P285" t="str">
        <f>IF(A285="","",IF('[1]Calculation genes in KEGG path'!L283&gt;='[1]Flux and Impact'!$E$1,IF(('[1]PERCENT ARRAY-MEAN FC&amp;P VAL'!AK285*'[1]PERCENT ARRAY-MEAN FC&amp;P VAL'!AL285*'[1]PERCENT ARRAY-MEAN FC&amp;P VAL'!AM285+ABS('[1]PERCENT ARRAY-MEAN FC&amp;P VAL'!AN285*'[1]PERCENT ARRAY-MEAN FC&amp;P VAL'!AO285*'[1]PERCENT ARRAY-MEAN FC&amp;P VAL'!AP285))&gt;0,'[1]PERCENT ARRAY-MEAN FC&amp;P VAL'!AK285*'[1]PERCENT ARRAY-MEAN FC&amp;P VAL'!AL285*'[1]PERCENT ARRAY-MEAN FC&amp;P VAL'!AM285+ABS('[1]PERCENT ARRAY-MEAN FC&amp;P VAL'!AN285*'[1]PERCENT ARRAY-MEAN FC&amp;P VAL'!AO285*'[1]PERCENT ARRAY-MEAN FC&amp;P VAL'!AP285),""),""))</f>
        <v/>
      </c>
      <c r="Q285" s="12" t="str">
        <f>IF(P285="","",'[1]PERCENT ARRAY-MEAN FC&amp;P VAL'!AK285*'[1]PERCENT ARRAY-MEAN FC&amp;P VAL'!AL285*'[1]PERCENT ARRAY-MEAN FC&amp;P VAL'!AM285-ABS('[1]PERCENT ARRAY-MEAN FC&amp;P VAL'!AN285*'[1]PERCENT ARRAY-MEAN FC&amp;P VAL'!AO285*'[1]PERCENT ARRAY-MEAN FC&amp;P VAL'!AP285))</f>
        <v/>
      </c>
      <c r="R285" t="str">
        <f>IF(A285="","",IF('[1]Calculation genes in KEGG path'!L283&gt;='[1]Flux and Impact'!$E$1,IF(('[1]PERCENT ARRAY-MEAN FC&amp;P VAL'!AQ285*'[1]PERCENT ARRAY-MEAN FC&amp;P VAL'!AR285*'[1]PERCENT ARRAY-MEAN FC&amp;P VAL'!AS285+ABS('[1]PERCENT ARRAY-MEAN FC&amp;P VAL'!AT285*'[1]PERCENT ARRAY-MEAN FC&amp;P VAL'!AU285*'[1]PERCENT ARRAY-MEAN FC&amp;P VAL'!AV285))&gt;0,'[1]PERCENT ARRAY-MEAN FC&amp;P VAL'!AQ285*'[1]PERCENT ARRAY-MEAN FC&amp;P VAL'!AR285*'[1]PERCENT ARRAY-MEAN FC&amp;P VAL'!AS285+ABS('[1]PERCENT ARRAY-MEAN FC&amp;P VAL'!AT285*'[1]PERCENT ARRAY-MEAN FC&amp;P VAL'!AU285*'[1]PERCENT ARRAY-MEAN FC&amp;P VAL'!AV285),""),""))</f>
        <v/>
      </c>
      <c r="S285" s="12" t="str">
        <f>IF(R285="","",'[1]PERCENT ARRAY-MEAN FC&amp;P VAL'!AQ285*'[1]PERCENT ARRAY-MEAN FC&amp;P VAL'!AR285*'[1]PERCENT ARRAY-MEAN FC&amp;P VAL'!AS285-ABS('[1]PERCENT ARRAY-MEAN FC&amp;P VAL'!AT285*'[1]PERCENT ARRAY-MEAN FC&amp;P VAL'!AU285*'[1]PERCENT ARRAY-MEAN FC&amp;P VAL'!AV285))</f>
        <v/>
      </c>
      <c r="T285" t="str">
        <f>IF(A285="","",IF('[1]Calculation genes in KEGG path'!L283&gt;='[1]Flux and Impact'!$E$1,IF(('[1]PERCENT ARRAY-MEAN FC&amp;P VAL'!AW285*'[1]PERCENT ARRAY-MEAN FC&amp;P VAL'!AX285*'[1]PERCENT ARRAY-MEAN FC&amp;P VAL'!AY285+ABS('[1]PERCENT ARRAY-MEAN FC&amp;P VAL'!AZ285*'[1]PERCENT ARRAY-MEAN FC&amp;P VAL'!BA285*'[1]PERCENT ARRAY-MEAN FC&amp;P VAL'!BB285))&gt;0,'[1]PERCENT ARRAY-MEAN FC&amp;P VAL'!AW285*'[1]PERCENT ARRAY-MEAN FC&amp;P VAL'!AX285*'[1]PERCENT ARRAY-MEAN FC&amp;P VAL'!AY285+ABS('[1]PERCENT ARRAY-MEAN FC&amp;P VAL'!AZ285*'[1]PERCENT ARRAY-MEAN FC&amp;P VAL'!BA285*'[1]PERCENT ARRAY-MEAN FC&amp;P VAL'!BB285),""),""))</f>
        <v/>
      </c>
      <c r="U285" s="12" t="str">
        <f>IF(T285="","",'[1]PERCENT ARRAY-MEAN FC&amp;P VAL'!AW285*'[1]PERCENT ARRAY-MEAN FC&amp;P VAL'!AX285*'[1]PERCENT ARRAY-MEAN FC&amp;P VAL'!AY285-ABS('[1]PERCENT ARRAY-MEAN FC&amp;P VAL'!AZ285*'[1]PERCENT ARRAY-MEAN FC&amp;P VAL'!BA285*'[1]PERCENT ARRAY-MEAN FC&amp;P VAL'!BB285))</f>
        <v/>
      </c>
      <c r="V285" t="str">
        <f>IF(A285="","",IF('[1]Calculation genes in KEGG path'!L283&gt;='[1]Flux and Impact'!$E$1,IF(('[1]PERCENT ARRAY-MEAN FC&amp;P VAL'!BC285*'[1]PERCENT ARRAY-MEAN FC&amp;P VAL'!BD285*'[1]PERCENT ARRAY-MEAN FC&amp;P VAL'!BE285+ABS('[1]PERCENT ARRAY-MEAN FC&amp;P VAL'!BF285*'[1]PERCENT ARRAY-MEAN FC&amp;P VAL'!BG285*'[1]PERCENT ARRAY-MEAN FC&amp;P VAL'!BH285))&gt;0,'[1]PERCENT ARRAY-MEAN FC&amp;P VAL'!BC285*'[1]PERCENT ARRAY-MEAN FC&amp;P VAL'!BD285*'[1]PERCENT ARRAY-MEAN FC&amp;P VAL'!BE285+ABS('[1]PERCENT ARRAY-MEAN FC&amp;P VAL'!BF285*'[1]PERCENT ARRAY-MEAN FC&amp;P VAL'!BG285*'[1]PERCENT ARRAY-MEAN FC&amp;P VAL'!BH285),""),""))</f>
        <v/>
      </c>
      <c r="W285" s="12" t="str">
        <f>IF(V285="","",'[1]PERCENT ARRAY-MEAN FC&amp;P VAL'!BC285*'[1]PERCENT ARRAY-MEAN FC&amp;P VAL'!BD285*'[1]PERCENT ARRAY-MEAN FC&amp;P VAL'!BE285-ABS('[1]PERCENT ARRAY-MEAN FC&amp;P VAL'!BF285*'[1]PERCENT ARRAY-MEAN FC&amp;P VAL'!BG285*'[1]PERCENT ARRAY-MEAN FC&amp;P VAL'!BH285))</f>
        <v/>
      </c>
      <c r="X285" t="str">
        <f>IF(A285="","",IF('[1]Calculation genes in KEGG path'!L283&gt;='[1]Flux and Impact'!$E$1,IF(('[1]PERCENT ARRAY-MEAN FC&amp;P VAL'!BI285*'[1]PERCENT ARRAY-MEAN FC&amp;P VAL'!BJ285*'[1]PERCENT ARRAY-MEAN FC&amp;P VAL'!BK285+ABS('[1]PERCENT ARRAY-MEAN FC&amp;P VAL'!BL285*'[1]PERCENT ARRAY-MEAN FC&amp;P VAL'!BM285*'[1]PERCENT ARRAY-MEAN FC&amp;P VAL'!BN285))&gt;0,'[1]PERCENT ARRAY-MEAN FC&amp;P VAL'!BI285*'[1]PERCENT ARRAY-MEAN FC&amp;P VAL'!BJ285*'[1]PERCENT ARRAY-MEAN FC&amp;P VAL'!BK285+ABS('[1]PERCENT ARRAY-MEAN FC&amp;P VAL'!BL285*'[1]PERCENT ARRAY-MEAN FC&amp;P VAL'!BM285*'[1]PERCENT ARRAY-MEAN FC&amp;P VAL'!BN285),""),""))</f>
        <v/>
      </c>
      <c r="Y285" s="12" t="str">
        <f>IF(X285="","",'[1]PERCENT ARRAY-MEAN FC&amp;P VAL'!BI285*'[1]PERCENT ARRAY-MEAN FC&amp;P VAL'!BJ285*'[1]PERCENT ARRAY-MEAN FC&amp;P VAL'!BK285-ABS('[1]PERCENT ARRAY-MEAN FC&amp;P VAL'!BL285*'[1]PERCENT ARRAY-MEAN FC&amp;P VAL'!BM285*'[1]PERCENT ARRAY-MEAN FC&amp;P VAL'!BN285))</f>
        <v/>
      </c>
      <c r="Z285" t="str">
        <f>IF(A285="","",IF('[1]Calculation genes in KEGG path'!L283&gt;='[1]Flux and Impact'!$E$1,IF(('[1]PERCENT ARRAY-MEAN FC&amp;P VAL'!BO285*'[1]PERCENT ARRAY-MEAN FC&amp;P VAL'!BP285*'[1]PERCENT ARRAY-MEAN FC&amp;P VAL'!BQ285+ABS('[1]PERCENT ARRAY-MEAN FC&amp;P VAL'!BR285*'[1]PERCENT ARRAY-MEAN FC&amp;P VAL'!BS285*'[1]PERCENT ARRAY-MEAN FC&amp;P VAL'!BT285))&gt;0,'[1]PERCENT ARRAY-MEAN FC&amp;P VAL'!BO285*'[1]PERCENT ARRAY-MEAN FC&amp;P VAL'!BP285*'[1]PERCENT ARRAY-MEAN FC&amp;P VAL'!BQ285+ABS('[1]PERCENT ARRAY-MEAN FC&amp;P VAL'!BR285*'[1]PERCENT ARRAY-MEAN FC&amp;P VAL'!BS285*'[1]PERCENT ARRAY-MEAN FC&amp;P VAL'!BT285),""),""))</f>
        <v/>
      </c>
      <c r="AA285" s="12" t="str">
        <f>IF(Z285="","",'[1]PERCENT ARRAY-MEAN FC&amp;P VAL'!BO285*'[1]PERCENT ARRAY-MEAN FC&amp;P VAL'!BP285*'[1]PERCENT ARRAY-MEAN FC&amp;P VAL'!BQ285-ABS('[1]PERCENT ARRAY-MEAN FC&amp;P VAL'!BR285*'[1]PERCENT ARRAY-MEAN FC&amp;P VAL'!BS285*'[1]PERCENT ARRAY-MEAN FC&amp;P VAL'!BT285))</f>
        <v/>
      </c>
      <c r="AB285" t="str">
        <f>IF(A285="","",IF('[1]Calculation genes in KEGG path'!L283&gt;='[1]Flux and Impact'!$E$1,IF(('[1]PERCENT ARRAY-MEAN FC&amp;P VAL'!BU285*'[1]PERCENT ARRAY-MEAN FC&amp;P VAL'!BV285*'[1]PERCENT ARRAY-MEAN FC&amp;P VAL'!BW285+ABS('[1]PERCENT ARRAY-MEAN FC&amp;P VAL'!BX285*'[1]PERCENT ARRAY-MEAN FC&amp;P VAL'!BY285*'[1]PERCENT ARRAY-MEAN FC&amp;P VAL'!BZ285))&gt;0,'[1]PERCENT ARRAY-MEAN FC&amp;P VAL'!BU285*'[1]PERCENT ARRAY-MEAN FC&amp;P VAL'!BV285*'[1]PERCENT ARRAY-MEAN FC&amp;P VAL'!BW285+ABS('[1]PERCENT ARRAY-MEAN FC&amp;P VAL'!BX285*'[1]PERCENT ARRAY-MEAN FC&amp;P VAL'!BY285*'[1]PERCENT ARRAY-MEAN FC&amp;P VAL'!BZ285),""),""))</f>
        <v/>
      </c>
      <c r="AC285" s="12" t="str">
        <f>IF(AB285="","",'[1]PERCENT ARRAY-MEAN FC&amp;P VAL'!BU285*'[1]PERCENT ARRAY-MEAN FC&amp;P VAL'!BV285*'[1]PERCENT ARRAY-MEAN FC&amp;P VAL'!BW285-ABS('[1]PERCENT ARRAY-MEAN FC&amp;P VAL'!BX285*'[1]PERCENT ARRAY-MEAN FC&amp;P VAL'!BY285*'[1]PERCENT ARRAY-MEAN FC&amp;P VAL'!BZ285))</f>
        <v/>
      </c>
      <c r="AD285" t="str">
        <f>IF(A285="","",IF('[1]Calculation genes in KEGG path'!L283&gt;='[1]Flux and Impact'!$E$1,IF(('[1]PERCENT ARRAY-MEAN FC&amp;P VAL'!CA285*'[1]PERCENT ARRAY-MEAN FC&amp;P VAL'!CB285*'[1]PERCENT ARRAY-MEAN FC&amp;P VAL'!CC285+ABS('[1]PERCENT ARRAY-MEAN FC&amp;P VAL'!CD285*'[1]PERCENT ARRAY-MEAN FC&amp;P VAL'!CE285*'[1]PERCENT ARRAY-MEAN FC&amp;P VAL'!CF285))&gt;0,'[1]PERCENT ARRAY-MEAN FC&amp;P VAL'!CA285*'[1]PERCENT ARRAY-MEAN FC&amp;P VAL'!CB285*'[1]PERCENT ARRAY-MEAN FC&amp;P VAL'!CC285+ABS('[1]PERCENT ARRAY-MEAN FC&amp;P VAL'!CD285*'[1]PERCENT ARRAY-MEAN FC&amp;P VAL'!CE285*'[1]PERCENT ARRAY-MEAN FC&amp;P VAL'!CF285),""),""))</f>
        <v/>
      </c>
      <c r="AE285" s="12" t="str">
        <f>IF(AD285="","",'[1]PERCENT ARRAY-MEAN FC&amp;P VAL'!CA285*'[1]PERCENT ARRAY-MEAN FC&amp;P VAL'!CB285*'[1]PERCENT ARRAY-MEAN FC&amp;P VAL'!CC285-ABS('[1]PERCENT ARRAY-MEAN FC&amp;P VAL'!CD285*'[1]PERCENT ARRAY-MEAN FC&amp;P VAL'!CE285*'[1]PERCENT ARRAY-MEAN FC&amp;P VAL'!CF285))</f>
        <v/>
      </c>
      <c r="AF285" t="str">
        <f>IF(A285="","",IF('[1]Calculation genes in KEGG path'!L283&gt;='[1]Flux and Impact'!$E$1,IF(('[1]PERCENT ARRAY-MEAN FC&amp;P VAL'!CG285*'[1]PERCENT ARRAY-MEAN FC&amp;P VAL'!CH285*'[1]PERCENT ARRAY-MEAN FC&amp;P VAL'!CI285+ABS('[1]PERCENT ARRAY-MEAN FC&amp;P VAL'!CJ285*'[1]PERCENT ARRAY-MEAN FC&amp;P VAL'!CK285*'[1]PERCENT ARRAY-MEAN FC&amp;P VAL'!CL285))&gt;0,'[1]PERCENT ARRAY-MEAN FC&amp;P VAL'!CG285*'[1]PERCENT ARRAY-MEAN FC&amp;P VAL'!CH285*'[1]PERCENT ARRAY-MEAN FC&amp;P VAL'!CI285+ABS('[1]PERCENT ARRAY-MEAN FC&amp;P VAL'!CJ285*'[1]PERCENT ARRAY-MEAN FC&amp;P VAL'!CK285*'[1]PERCENT ARRAY-MEAN FC&amp;P VAL'!CL285),""),""))</f>
        <v/>
      </c>
      <c r="AG285" s="12" t="str">
        <f>IF(AF285="","",'[1]PERCENT ARRAY-MEAN FC&amp;P VAL'!CG285*'[1]PERCENT ARRAY-MEAN FC&amp;P VAL'!CH285*'[1]PERCENT ARRAY-MEAN FC&amp;P VAL'!CI285-ABS('[1]PERCENT ARRAY-MEAN FC&amp;P VAL'!CJ285*'[1]PERCENT ARRAY-MEAN FC&amp;P VAL'!CK285*'[1]PERCENT ARRAY-MEAN FC&amp;P VAL'!CL285))</f>
        <v/>
      </c>
      <c r="AH285" t="str">
        <f>IF(A285="","",IF('[1]Calculation genes in KEGG path'!L283&gt;='[1]Flux and Impact'!$E$1,IF(('[1]PERCENT ARRAY-MEAN FC&amp;P VAL'!CM285*'[1]PERCENT ARRAY-MEAN FC&amp;P VAL'!CN285*'[1]PERCENT ARRAY-MEAN FC&amp;P VAL'!CO285+ABS('[1]PERCENT ARRAY-MEAN FC&amp;P VAL'!CP285*'[1]PERCENT ARRAY-MEAN FC&amp;P VAL'!CQ285*'[1]PERCENT ARRAY-MEAN FC&amp;P VAL'!CR285))&gt;0,'[1]PERCENT ARRAY-MEAN FC&amp;P VAL'!CM285*'[1]PERCENT ARRAY-MEAN FC&amp;P VAL'!CN285*'[1]PERCENT ARRAY-MEAN FC&amp;P VAL'!CO285+ABS('[1]PERCENT ARRAY-MEAN FC&amp;P VAL'!CP285*'[1]PERCENT ARRAY-MEAN FC&amp;P VAL'!CQ285*'[1]PERCENT ARRAY-MEAN FC&amp;P VAL'!CR285),""),""))</f>
        <v/>
      </c>
      <c r="AI285" s="12" t="str">
        <f>IF(AH285="","",'[1]PERCENT ARRAY-MEAN FC&amp;P VAL'!CM285*'[1]PERCENT ARRAY-MEAN FC&amp;P VAL'!CN285*'[1]PERCENT ARRAY-MEAN FC&amp;P VAL'!CO285-ABS('[1]PERCENT ARRAY-MEAN FC&amp;P VAL'!CP285*'[1]PERCENT ARRAY-MEAN FC&amp;P VAL'!CQ285*'[1]PERCENT ARRAY-MEAN FC&amp;P VAL'!CR285))</f>
        <v/>
      </c>
      <c r="AJ285" t="str">
        <f>IF(A285="","",IF('[1]Calculation genes in KEGG path'!L283&gt;='[1]Flux and Impact'!$E$1,IF(('[1]PERCENT ARRAY-MEAN FC&amp;P VAL'!CS285*'[1]PERCENT ARRAY-MEAN FC&amp;P VAL'!CT285*'[1]PERCENT ARRAY-MEAN FC&amp;P VAL'!CU285+ABS('[1]PERCENT ARRAY-MEAN FC&amp;P VAL'!CV285*'[1]PERCENT ARRAY-MEAN FC&amp;P VAL'!CW285*'[1]PERCENT ARRAY-MEAN FC&amp;P VAL'!CX285))&gt;0,'[1]PERCENT ARRAY-MEAN FC&amp;P VAL'!CS285*'[1]PERCENT ARRAY-MEAN FC&amp;P VAL'!CT285*'[1]PERCENT ARRAY-MEAN FC&amp;P VAL'!CU285+ABS('[1]PERCENT ARRAY-MEAN FC&amp;P VAL'!CV285*'[1]PERCENT ARRAY-MEAN FC&amp;P VAL'!CW285*'[1]PERCENT ARRAY-MEAN FC&amp;P VAL'!CX285),""),""))</f>
        <v/>
      </c>
      <c r="AK285" s="12" t="str">
        <f>IF(AJ285="","",'[1]PERCENT ARRAY-MEAN FC&amp;P VAL'!CS285*'[1]PERCENT ARRAY-MEAN FC&amp;P VAL'!CT285*'[1]PERCENT ARRAY-MEAN FC&amp;P VAL'!CU285-ABS('[1]PERCENT ARRAY-MEAN FC&amp;P VAL'!CV285*'[1]PERCENT ARRAY-MEAN FC&amp;P VAL'!CW285*'[1]PERCENT ARRAY-MEAN FC&amp;P VAL'!CX285))</f>
        <v/>
      </c>
      <c r="AL285" t="str">
        <f>IF(A285="","",IF('[1]Calculation genes in KEGG path'!L283&gt;='[1]Flux and Impact'!$E$1,IF(('[1]PERCENT ARRAY-MEAN FC&amp;P VAL'!CY285*'[1]PERCENT ARRAY-MEAN FC&amp;P VAL'!CZ285*'[1]PERCENT ARRAY-MEAN FC&amp;P VAL'!DA285+ABS('[1]PERCENT ARRAY-MEAN FC&amp;P VAL'!DB285*'[1]PERCENT ARRAY-MEAN FC&amp;P VAL'!DC285*'[1]PERCENT ARRAY-MEAN FC&amp;P VAL'!DD285))&gt;0,'[1]PERCENT ARRAY-MEAN FC&amp;P VAL'!CY285*'[1]PERCENT ARRAY-MEAN FC&amp;P VAL'!CZ285*'[1]PERCENT ARRAY-MEAN FC&amp;P VAL'!DA285+ABS('[1]PERCENT ARRAY-MEAN FC&amp;P VAL'!DB285*'[1]PERCENT ARRAY-MEAN FC&amp;P VAL'!DC285*'[1]PERCENT ARRAY-MEAN FC&amp;P VAL'!DD285),""),""))</f>
        <v/>
      </c>
      <c r="AM285" s="12" t="str">
        <f>IF(AL285="","",'[1]PERCENT ARRAY-MEAN FC&amp;P VAL'!CY285*'[1]PERCENT ARRAY-MEAN FC&amp;P VAL'!CZ285*'[1]PERCENT ARRAY-MEAN FC&amp;P VAL'!DA285-ABS('[1]PERCENT ARRAY-MEAN FC&amp;P VAL'!DB285*'[1]PERCENT ARRAY-MEAN FC&amp;P VAL'!DC285*'[1]PERCENT ARRAY-MEAN FC&amp;P VAL'!DD285))</f>
        <v/>
      </c>
      <c r="AN285" t="str">
        <f>IF(A285="","",IF('[1]Calculation genes in KEGG path'!L283&gt;='[1]Flux and Impact'!$E$1,IF(('[1]PERCENT ARRAY-MEAN FC&amp;P VAL'!DE285*'[1]PERCENT ARRAY-MEAN FC&amp;P VAL'!DF285*'[1]PERCENT ARRAY-MEAN FC&amp;P VAL'!DG285+ABS('[1]PERCENT ARRAY-MEAN FC&amp;P VAL'!DH285*'[1]PERCENT ARRAY-MEAN FC&amp;P VAL'!DI285*'[1]PERCENT ARRAY-MEAN FC&amp;P VAL'!DJ285))&gt;0,'[1]PERCENT ARRAY-MEAN FC&amp;P VAL'!DE285*'[1]PERCENT ARRAY-MEAN FC&amp;P VAL'!DF285*'[1]PERCENT ARRAY-MEAN FC&amp;P VAL'!DG285+ABS('[1]PERCENT ARRAY-MEAN FC&amp;P VAL'!DH285*'[1]PERCENT ARRAY-MEAN FC&amp;P VAL'!DI285*'[1]PERCENT ARRAY-MEAN FC&amp;P VAL'!DJ285),""),""))</f>
        <v/>
      </c>
      <c r="AO285" s="12" t="str">
        <f>IF(AN285="","",'[1]PERCENT ARRAY-MEAN FC&amp;P VAL'!DE285*'[1]PERCENT ARRAY-MEAN FC&amp;P VAL'!DF285*'[1]PERCENT ARRAY-MEAN FC&amp;P VAL'!DG285-ABS('[1]PERCENT ARRAY-MEAN FC&amp;P VAL'!DH285*'[1]PERCENT ARRAY-MEAN FC&amp;P VAL'!DI285*'[1]PERCENT ARRAY-MEAN FC&amp;P VAL'!DJ285))</f>
        <v/>
      </c>
      <c r="AP285" t="str">
        <f>IF(A285="","",IF('[1]Calculation genes in KEGG path'!L283&gt;='[1]Flux and Impact'!$E$1,IF(('[1]PERCENT ARRAY-MEAN FC&amp;P VAL'!DK285*'[1]PERCENT ARRAY-MEAN FC&amp;P VAL'!DL285*'[1]PERCENT ARRAY-MEAN FC&amp;P VAL'!DM285+ABS('[1]PERCENT ARRAY-MEAN FC&amp;P VAL'!DN285*'[1]PERCENT ARRAY-MEAN FC&amp;P VAL'!DO285*'[1]PERCENT ARRAY-MEAN FC&amp;P VAL'!DP285))&gt;0,'[1]PERCENT ARRAY-MEAN FC&amp;P VAL'!DK285*'[1]PERCENT ARRAY-MEAN FC&amp;P VAL'!DL285*'[1]PERCENT ARRAY-MEAN FC&amp;P VAL'!DM285+ABS('[1]PERCENT ARRAY-MEAN FC&amp;P VAL'!DN285*'[1]PERCENT ARRAY-MEAN FC&amp;P VAL'!DO285*'[1]PERCENT ARRAY-MEAN FC&amp;P VAL'!DP285),""),""))</f>
        <v/>
      </c>
      <c r="AQ285" s="12" t="str">
        <f>IF(AP285="","",'[1]PERCENT ARRAY-MEAN FC&amp;P VAL'!DK285*'[1]PERCENT ARRAY-MEAN FC&amp;P VAL'!DL285*'[1]PERCENT ARRAY-MEAN FC&amp;P VAL'!DM285-ABS('[1]PERCENT ARRAY-MEAN FC&amp;P VAL'!DN285*'[1]PERCENT ARRAY-MEAN FC&amp;P VAL'!DO285*'[1]PERCENT ARRAY-MEAN FC&amp;P VAL'!DP285))</f>
        <v/>
      </c>
      <c r="AR285" t="str">
        <f>IF(A285="","",IF('[1]Calculation genes in KEGG path'!L283&gt;='[1]Flux and Impact'!$E$1,IF(('[1]PERCENT ARRAY-MEAN FC&amp;P VAL'!DQ285*'[1]PERCENT ARRAY-MEAN FC&amp;P VAL'!DR285*'[1]PERCENT ARRAY-MEAN FC&amp;P VAL'!DS285+ABS('[1]PERCENT ARRAY-MEAN FC&amp;P VAL'!DT285*'[1]PERCENT ARRAY-MEAN FC&amp;P VAL'!DU285*'[1]PERCENT ARRAY-MEAN FC&amp;P VAL'!DV285))&gt;0,'[1]PERCENT ARRAY-MEAN FC&amp;P VAL'!DQ285*'[1]PERCENT ARRAY-MEAN FC&amp;P VAL'!DR285*'[1]PERCENT ARRAY-MEAN FC&amp;P VAL'!DS285+ABS('[1]PERCENT ARRAY-MEAN FC&amp;P VAL'!DT285*'[1]PERCENT ARRAY-MEAN FC&amp;P VAL'!DU285*'[1]PERCENT ARRAY-MEAN FC&amp;P VAL'!DV285),""),""))</f>
        <v/>
      </c>
      <c r="AS285" s="12" t="str">
        <f>IF(AR285="","",'[1]PERCENT ARRAY-MEAN FC&amp;P VAL'!DQ285*'[1]PERCENT ARRAY-MEAN FC&amp;P VAL'!DR285*'[1]PERCENT ARRAY-MEAN FC&amp;P VAL'!DS285-ABS('[1]PERCENT ARRAY-MEAN FC&amp;P VAL'!DT285*'[1]PERCENT ARRAY-MEAN FC&amp;P VAL'!DU285*'[1]PERCENT ARRAY-MEAN FC&amp;P VAL'!DV285))</f>
        <v/>
      </c>
      <c r="AT285" s="12" t="str">
        <f t="shared" si="13"/>
        <v/>
      </c>
      <c r="AU285" s="12" t="str">
        <f t="shared" si="14"/>
        <v/>
      </c>
    </row>
    <row r="286" spans="1:47">
      <c r="A286">
        <f>'[1]Calculation genes in KEGG path'!I284</f>
        <v>0</v>
      </c>
      <c r="B286" t="e">
        <f>IF('[1]PERCENT ARRAY-MEAN FC&amp;P VAL'!A286="","",'[1]PERCENT ARRAY-MEAN FC&amp;P VAL'!A286)</f>
        <v>#N/A</v>
      </c>
      <c r="C286" t="e">
        <f>IF('[1]PERCENT ARRAY-MEAN FC&amp;P VAL'!B286="","",'[1]PERCENT ARRAY-MEAN FC&amp;P VAL'!B286)</f>
        <v>#N/A</v>
      </c>
      <c r="D286" t="e">
        <f>IF('[1]PERCENT ARRAY-MEAN FC&amp;P VAL'!C286="","",'[1]PERCENT ARRAY-MEAN FC&amp;P VAL'!C286)</f>
        <v>#N/A</v>
      </c>
      <c r="E286" s="12">
        <f t="shared" si="12"/>
        <v>0</v>
      </c>
      <c r="F286" t="str">
        <f>IF(A286="","",IF('[1]Calculation genes in KEGG path'!L284&gt;='[1]Flux and Impact'!$E$1,IF('[1]PERCENT ARRAY-MEAN FC&amp;P VAL'!G286*'[1]PERCENT ARRAY-MEAN FC&amp;P VAL'!H286*'[1]PERCENT ARRAY-MEAN FC&amp;P VAL'!I286+ABS('[1]PERCENT ARRAY-MEAN FC&amp;P VAL'!J286*'[1]PERCENT ARRAY-MEAN FC&amp;P VAL'!K286*'[1]PERCENT ARRAY-MEAN FC&amp;P VAL'!L286)&gt;0,'[1]PERCENT ARRAY-MEAN FC&amp;P VAL'!G286*'[1]PERCENT ARRAY-MEAN FC&amp;P VAL'!H286*'[1]PERCENT ARRAY-MEAN FC&amp;P VAL'!I286+ABS('[1]PERCENT ARRAY-MEAN FC&amp;P VAL'!J286*'[1]PERCENT ARRAY-MEAN FC&amp;P VAL'!K286*'[1]PERCENT ARRAY-MEAN FC&amp;P VAL'!L286),""),""))</f>
        <v/>
      </c>
      <c r="G286" s="12" t="str">
        <f>IF(F286="","",'[1]PERCENT ARRAY-MEAN FC&amp;P VAL'!G286*'[1]PERCENT ARRAY-MEAN FC&amp;P VAL'!H286*'[1]PERCENT ARRAY-MEAN FC&amp;P VAL'!I286-ABS('[1]PERCENT ARRAY-MEAN FC&amp;P VAL'!J286*'[1]PERCENT ARRAY-MEAN FC&amp;P VAL'!K286*'[1]PERCENT ARRAY-MEAN FC&amp;P VAL'!L286))</f>
        <v/>
      </c>
      <c r="H286" t="str">
        <f>IF(A286="","",IF('[1]Calculation genes in KEGG path'!L284&gt;='[1]Flux and Impact'!$E$1,IF(('[1]PERCENT ARRAY-MEAN FC&amp;P VAL'!M286*'[1]PERCENT ARRAY-MEAN FC&amp;P VAL'!N286*'[1]PERCENT ARRAY-MEAN FC&amp;P VAL'!O286+ABS('[1]PERCENT ARRAY-MEAN FC&amp;P VAL'!P286*'[1]PERCENT ARRAY-MEAN FC&amp;P VAL'!Q286*'[1]PERCENT ARRAY-MEAN FC&amp;P VAL'!R286))&gt;0,'[1]PERCENT ARRAY-MEAN FC&amp;P VAL'!M286*'[1]PERCENT ARRAY-MEAN FC&amp;P VAL'!N286*'[1]PERCENT ARRAY-MEAN FC&amp;P VAL'!O286+ABS('[1]PERCENT ARRAY-MEAN FC&amp;P VAL'!P286*'[1]PERCENT ARRAY-MEAN FC&amp;P VAL'!Q286*'[1]PERCENT ARRAY-MEAN FC&amp;P VAL'!R286),""),""))</f>
        <v/>
      </c>
      <c r="I286" s="12" t="str">
        <f>IF(H286="","",'[1]PERCENT ARRAY-MEAN FC&amp;P VAL'!M286*'[1]PERCENT ARRAY-MEAN FC&amp;P VAL'!N286*'[1]PERCENT ARRAY-MEAN FC&amp;P VAL'!O286-ABS('[1]PERCENT ARRAY-MEAN FC&amp;P VAL'!P286*'[1]PERCENT ARRAY-MEAN FC&amp;P VAL'!Q286*'[1]PERCENT ARRAY-MEAN FC&amp;P VAL'!R286))</f>
        <v/>
      </c>
      <c r="J286" t="str">
        <f>IF(A286="","",IF('[1]Calculation genes in KEGG path'!L284&gt;='[1]Flux and Impact'!$E$1,IF(('[1]PERCENT ARRAY-MEAN FC&amp;P VAL'!S286*'[1]PERCENT ARRAY-MEAN FC&amp;P VAL'!T286*'[1]PERCENT ARRAY-MEAN FC&amp;P VAL'!U286+ABS('[1]PERCENT ARRAY-MEAN FC&amp;P VAL'!V286*'[1]PERCENT ARRAY-MEAN FC&amp;P VAL'!W286*'[1]PERCENT ARRAY-MEAN FC&amp;P VAL'!X286))&gt;0,'[1]PERCENT ARRAY-MEAN FC&amp;P VAL'!S286*'[1]PERCENT ARRAY-MEAN FC&amp;P VAL'!T286*'[1]PERCENT ARRAY-MEAN FC&amp;P VAL'!U286+ABS('[1]PERCENT ARRAY-MEAN FC&amp;P VAL'!V286*'[1]PERCENT ARRAY-MEAN FC&amp;P VAL'!W286*'[1]PERCENT ARRAY-MEAN FC&amp;P VAL'!X286),""),""))</f>
        <v/>
      </c>
      <c r="K286" s="12" t="str">
        <f>IF(J286="","",'[1]PERCENT ARRAY-MEAN FC&amp;P VAL'!S286*'[1]PERCENT ARRAY-MEAN FC&amp;P VAL'!T286*'[1]PERCENT ARRAY-MEAN FC&amp;P VAL'!U286-ABS('[1]PERCENT ARRAY-MEAN FC&amp;P VAL'!V286*'[1]PERCENT ARRAY-MEAN FC&amp;P VAL'!W286*'[1]PERCENT ARRAY-MEAN FC&amp;P VAL'!X286))</f>
        <v/>
      </c>
      <c r="L286" t="str">
        <f>IF(A286="","",IF('[1]Calculation genes in KEGG path'!L284&gt;='[1]Flux and Impact'!$E$1,IF(('[1]PERCENT ARRAY-MEAN FC&amp;P VAL'!Y286*'[1]PERCENT ARRAY-MEAN FC&amp;P VAL'!Z286*'[1]PERCENT ARRAY-MEAN FC&amp;P VAL'!AA286+ABS('[1]PERCENT ARRAY-MEAN FC&amp;P VAL'!AB286*'[1]PERCENT ARRAY-MEAN FC&amp;P VAL'!AC286*'[1]PERCENT ARRAY-MEAN FC&amp;P VAL'!AD286))&gt;0,'[1]PERCENT ARRAY-MEAN FC&amp;P VAL'!Y286*'[1]PERCENT ARRAY-MEAN FC&amp;P VAL'!Z286*'[1]PERCENT ARRAY-MEAN FC&amp;P VAL'!AA286+ABS('[1]PERCENT ARRAY-MEAN FC&amp;P VAL'!AB286*'[1]PERCENT ARRAY-MEAN FC&amp;P VAL'!AC286*'[1]PERCENT ARRAY-MEAN FC&amp;P VAL'!AD286),""),""))</f>
        <v/>
      </c>
      <c r="M286" s="12" t="str">
        <f>IF(L286="","",'[1]PERCENT ARRAY-MEAN FC&amp;P VAL'!Y286*'[1]PERCENT ARRAY-MEAN FC&amp;P VAL'!Z286*'[1]PERCENT ARRAY-MEAN FC&amp;P VAL'!AA286-ABS('[1]PERCENT ARRAY-MEAN FC&amp;P VAL'!AB286*'[1]PERCENT ARRAY-MEAN FC&amp;P VAL'!AC286*'[1]PERCENT ARRAY-MEAN FC&amp;P VAL'!AD286))</f>
        <v/>
      </c>
      <c r="N286" t="str">
        <f>IF(A286="","",IF('[1]Calculation genes in KEGG path'!L284&gt;='[1]Flux and Impact'!$E$1,IF(('[1]PERCENT ARRAY-MEAN FC&amp;P VAL'!AE286*'[1]PERCENT ARRAY-MEAN FC&amp;P VAL'!AF286*'[1]PERCENT ARRAY-MEAN FC&amp;P VAL'!AG286+ABS('[1]PERCENT ARRAY-MEAN FC&amp;P VAL'!AH286*'[1]PERCENT ARRAY-MEAN FC&amp;P VAL'!AI286*'[1]PERCENT ARRAY-MEAN FC&amp;P VAL'!AJ286))&gt;0,'[1]PERCENT ARRAY-MEAN FC&amp;P VAL'!AE286*'[1]PERCENT ARRAY-MEAN FC&amp;P VAL'!AF286*'[1]PERCENT ARRAY-MEAN FC&amp;P VAL'!AG286+ABS('[1]PERCENT ARRAY-MEAN FC&amp;P VAL'!AH286*'[1]PERCENT ARRAY-MEAN FC&amp;P VAL'!AI286*'[1]PERCENT ARRAY-MEAN FC&amp;P VAL'!AJ286),""),""))</f>
        <v/>
      </c>
      <c r="O286" s="12" t="str">
        <f>IF(N286="","",'[1]PERCENT ARRAY-MEAN FC&amp;P VAL'!AE286*'[1]PERCENT ARRAY-MEAN FC&amp;P VAL'!AF286*'[1]PERCENT ARRAY-MEAN FC&amp;P VAL'!AG286-ABS('[1]PERCENT ARRAY-MEAN FC&amp;P VAL'!AH286*'[1]PERCENT ARRAY-MEAN FC&amp;P VAL'!AI286*'[1]PERCENT ARRAY-MEAN FC&amp;P VAL'!AJ286))</f>
        <v/>
      </c>
      <c r="P286" t="str">
        <f>IF(A286="","",IF('[1]Calculation genes in KEGG path'!L284&gt;='[1]Flux and Impact'!$E$1,IF(('[1]PERCENT ARRAY-MEAN FC&amp;P VAL'!AK286*'[1]PERCENT ARRAY-MEAN FC&amp;P VAL'!AL286*'[1]PERCENT ARRAY-MEAN FC&amp;P VAL'!AM286+ABS('[1]PERCENT ARRAY-MEAN FC&amp;P VAL'!AN286*'[1]PERCENT ARRAY-MEAN FC&amp;P VAL'!AO286*'[1]PERCENT ARRAY-MEAN FC&amp;P VAL'!AP286))&gt;0,'[1]PERCENT ARRAY-MEAN FC&amp;P VAL'!AK286*'[1]PERCENT ARRAY-MEAN FC&amp;P VAL'!AL286*'[1]PERCENT ARRAY-MEAN FC&amp;P VAL'!AM286+ABS('[1]PERCENT ARRAY-MEAN FC&amp;P VAL'!AN286*'[1]PERCENT ARRAY-MEAN FC&amp;P VAL'!AO286*'[1]PERCENT ARRAY-MEAN FC&amp;P VAL'!AP286),""),""))</f>
        <v/>
      </c>
      <c r="Q286" s="12" t="str">
        <f>IF(P286="","",'[1]PERCENT ARRAY-MEAN FC&amp;P VAL'!AK286*'[1]PERCENT ARRAY-MEAN FC&amp;P VAL'!AL286*'[1]PERCENT ARRAY-MEAN FC&amp;P VAL'!AM286-ABS('[1]PERCENT ARRAY-MEAN FC&amp;P VAL'!AN286*'[1]PERCENT ARRAY-MEAN FC&amp;P VAL'!AO286*'[1]PERCENT ARRAY-MEAN FC&amp;P VAL'!AP286))</f>
        <v/>
      </c>
      <c r="R286" t="str">
        <f>IF(A286="","",IF('[1]Calculation genes in KEGG path'!L284&gt;='[1]Flux and Impact'!$E$1,IF(('[1]PERCENT ARRAY-MEAN FC&amp;P VAL'!AQ286*'[1]PERCENT ARRAY-MEAN FC&amp;P VAL'!AR286*'[1]PERCENT ARRAY-MEAN FC&amp;P VAL'!AS286+ABS('[1]PERCENT ARRAY-MEAN FC&amp;P VAL'!AT286*'[1]PERCENT ARRAY-MEAN FC&amp;P VAL'!AU286*'[1]PERCENT ARRAY-MEAN FC&amp;P VAL'!AV286))&gt;0,'[1]PERCENT ARRAY-MEAN FC&amp;P VAL'!AQ286*'[1]PERCENT ARRAY-MEAN FC&amp;P VAL'!AR286*'[1]PERCENT ARRAY-MEAN FC&amp;P VAL'!AS286+ABS('[1]PERCENT ARRAY-MEAN FC&amp;P VAL'!AT286*'[1]PERCENT ARRAY-MEAN FC&amp;P VAL'!AU286*'[1]PERCENT ARRAY-MEAN FC&amp;P VAL'!AV286),""),""))</f>
        <v/>
      </c>
      <c r="S286" s="12" t="str">
        <f>IF(R286="","",'[1]PERCENT ARRAY-MEAN FC&amp;P VAL'!AQ286*'[1]PERCENT ARRAY-MEAN FC&amp;P VAL'!AR286*'[1]PERCENT ARRAY-MEAN FC&amp;P VAL'!AS286-ABS('[1]PERCENT ARRAY-MEAN FC&amp;P VAL'!AT286*'[1]PERCENT ARRAY-MEAN FC&amp;P VAL'!AU286*'[1]PERCENT ARRAY-MEAN FC&amp;P VAL'!AV286))</f>
        <v/>
      </c>
      <c r="T286" t="str">
        <f>IF(A286="","",IF('[1]Calculation genes in KEGG path'!L284&gt;='[1]Flux and Impact'!$E$1,IF(('[1]PERCENT ARRAY-MEAN FC&amp;P VAL'!AW286*'[1]PERCENT ARRAY-MEAN FC&amp;P VAL'!AX286*'[1]PERCENT ARRAY-MEAN FC&amp;P VAL'!AY286+ABS('[1]PERCENT ARRAY-MEAN FC&amp;P VAL'!AZ286*'[1]PERCENT ARRAY-MEAN FC&amp;P VAL'!BA286*'[1]PERCENT ARRAY-MEAN FC&amp;P VAL'!BB286))&gt;0,'[1]PERCENT ARRAY-MEAN FC&amp;P VAL'!AW286*'[1]PERCENT ARRAY-MEAN FC&amp;P VAL'!AX286*'[1]PERCENT ARRAY-MEAN FC&amp;P VAL'!AY286+ABS('[1]PERCENT ARRAY-MEAN FC&amp;P VAL'!AZ286*'[1]PERCENT ARRAY-MEAN FC&amp;P VAL'!BA286*'[1]PERCENT ARRAY-MEAN FC&amp;P VAL'!BB286),""),""))</f>
        <v/>
      </c>
      <c r="U286" s="12" t="str">
        <f>IF(T286="","",'[1]PERCENT ARRAY-MEAN FC&amp;P VAL'!AW286*'[1]PERCENT ARRAY-MEAN FC&amp;P VAL'!AX286*'[1]PERCENT ARRAY-MEAN FC&amp;P VAL'!AY286-ABS('[1]PERCENT ARRAY-MEAN FC&amp;P VAL'!AZ286*'[1]PERCENT ARRAY-MEAN FC&amp;P VAL'!BA286*'[1]PERCENT ARRAY-MEAN FC&amp;P VAL'!BB286))</f>
        <v/>
      </c>
      <c r="V286" t="str">
        <f>IF(A286="","",IF('[1]Calculation genes in KEGG path'!L284&gt;='[1]Flux and Impact'!$E$1,IF(('[1]PERCENT ARRAY-MEAN FC&amp;P VAL'!BC286*'[1]PERCENT ARRAY-MEAN FC&amp;P VAL'!BD286*'[1]PERCENT ARRAY-MEAN FC&amp;P VAL'!BE286+ABS('[1]PERCENT ARRAY-MEAN FC&amp;P VAL'!BF286*'[1]PERCENT ARRAY-MEAN FC&amp;P VAL'!BG286*'[1]PERCENT ARRAY-MEAN FC&amp;P VAL'!BH286))&gt;0,'[1]PERCENT ARRAY-MEAN FC&amp;P VAL'!BC286*'[1]PERCENT ARRAY-MEAN FC&amp;P VAL'!BD286*'[1]PERCENT ARRAY-MEAN FC&amp;P VAL'!BE286+ABS('[1]PERCENT ARRAY-MEAN FC&amp;P VAL'!BF286*'[1]PERCENT ARRAY-MEAN FC&amp;P VAL'!BG286*'[1]PERCENT ARRAY-MEAN FC&amp;P VAL'!BH286),""),""))</f>
        <v/>
      </c>
      <c r="W286" s="12" t="str">
        <f>IF(V286="","",'[1]PERCENT ARRAY-MEAN FC&amp;P VAL'!BC286*'[1]PERCENT ARRAY-MEAN FC&amp;P VAL'!BD286*'[1]PERCENT ARRAY-MEAN FC&amp;P VAL'!BE286-ABS('[1]PERCENT ARRAY-MEAN FC&amp;P VAL'!BF286*'[1]PERCENT ARRAY-MEAN FC&amp;P VAL'!BG286*'[1]PERCENT ARRAY-MEAN FC&amp;P VAL'!BH286))</f>
        <v/>
      </c>
      <c r="X286" t="str">
        <f>IF(A286="","",IF('[1]Calculation genes in KEGG path'!L284&gt;='[1]Flux and Impact'!$E$1,IF(('[1]PERCENT ARRAY-MEAN FC&amp;P VAL'!BI286*'[1]PERCENT ARRAY-MEAN FC&amp;P VAL'!BJ286*'[1]PERCENT ARRAY-MEAN FC&amp;P VAL'!BK286+ABS('[1]PERCENT ARRAY-MEAN FC&amp;P VAL'!BL286*'[1]PERCENT ARRAY-MEAN FC&amp;P VAL'!BM286*'[1]PERCENT ARRAY-MEAN FC&amp;P VAL'!BN286))&gt;0,'[1]PERCENT ARRAY-MEAN FC&amp;P VAL'!BI286*'[1]PERCENT ARRAY-MEAN FC&amp;P VAL'!BJ286*'[1]PERCENT ARRAY-MEAN FC&amp;P VAL'!BK286+ABS('[1]PERCENT ARRAY-MEAN FC&amp;P VAL'!BL286*'[1]PERCENT ARRAY-MEAN FC&amp;P VAL'!BM286*'[1]PERCENT ARRAY-MEAN FC&amp;P VAL'!BN286),""),""))</f>
        <v/>
      </c>
      <c r="Y286" s="12" t="str">
        <f>IF(X286="","",'[1]PERCENT ARRAY-MEAN FC&amp;P VAL'!BI286*'[1]PERCENT ARRAY-MEAN FC&amp;P VAL'!BJ286*'[1]PERCENT ARRAY-MEAN FC&amp;P VAL'!BK286-ABS('[1]PERCENT ARRAY-MEAN FC&amp;P VAL'!BL286*'[1]PERCENT ARRAY-MEAN FC&amp;P VAL'!BM286*'[1]PERCENT ARRAY-MEAN FC&amp;P VAL'!BN286))</f>
        <v/>
      </c>
      <c r="Z286" t="str">
        <f>IF(A286="","",IF('[1]Calculation genes in KEGG path'!L284&gt;='[1]Flux and Impact'!$E$1,IF(('[1]PERCENT ARRAY-MEAN FC&amp;P VAL'!BO286*'[1]PERCENT ARRAY-MEAN FC&amp;P VAL'!BP286*'[1]PERCENT ARRAY-MEAN FC&amp;P VAL'!BQ286+ABS('[1]PERCENT ARRAY-MEAN FC&amp;P VAL'!BR286*'[1]PERCENT ARRAY-MEAN FC&amp;P VAL'!BS286*'[1]PERCENT ARRAY-MEAN FC&amp;P VAL'!BT286))&gt;0,'[1]PERCENT ARRAY-MEAN FC&amp;P VAL'!BO286*'[1]PERCENT ARRAY-MEAN FC&amp;P VAL'!BP286*'[1]PERCENT ARRAY-MEAN FC&amp;P VAL'!BQ286+ABS('[1]PERCENT ARRAY-MEAN FC&amp;P VAL'!BR286*'[1]PERCENT ARRAY-MEAN FC&amp;P VAL'!BS286*'[1]PERCENT ARRAY-MEAN FC&amp;P VAL'!BT286),""),""))</f>
        <v/>
      </c>
      <c r="AA286" s="12" t="str">
        <f>IF(Z286="","",'[1]PERCENT ARRAY-MEAN FC&amp;P VAL'!BO286*'[1]PERCENT ARRAY-MEAN FC&amp;P VAL'!BP286*'[1]PERCENT ARRAY-MEAN FC&amp;P VAL'!BQ286-ABS('[1]PERCENT ARRAY-MEAN FC&amp;P VAL'!BR286*'[1]PERCENT ARRAY-MEAN FC&amp;P VAL'!BS286*'[1]PERCENT ARRAY-MEAN FC&amp;P VAL'!BT286))</f>
        <v/>
      </c>
      <c r="AB286" t="str">
        <f>IF(A286="","",IF('[1]Calculation genes in KEGG path'!L284&gt;='[1]Flux and Impact'!$E$1,IF(('[1]PERCENT ARRAY-MEAN FC&amp;P VAL'!BU286*'[1]PERCENT ARRAY-MEAN FC&amp;P VAL'!BV286*'[1]PERCENT ARRAY-MEAN FC&amp;P VAL'!BW286+ABS('[1]PERCENT ARRAY-MEAN FC&amp;P VAL'!BX286*'[1]PERCENT ARRAY-MEAN FC&amp;P VAL'!BY286*'[1]PERCENT ARRAY-MEAN FC&amp;P VAL'!BZ286))&gt;0,'[1]PERCENT ARRAY-MEAN FC&amp;P VAL'!BU286*'[1]PERCENT ARRAY-MEAN FC&amp;P VAL'!BV286*'[1]PERCENT ARRAY-MEAN FC&amp;P VAL'!BW286+ABS('[1]PERCENT ARRAY-MEAN FC&amp;P VAL'!BX286*'[1]PERCENT ARRAY-MEAN FC&amp;P VAL'!BY286*'[1]PERCENT ARRAY-MEAN FC&amp;P VAL'!BZ286),""),""))</f>
        <v/>
      </c>
      <c r="AC286" s="12" t="str">
        <f>IF(AB286="","",'[1]PERCENT ARRAY-MEAN FC&amp;P VAL'!BU286*'[1]PERCENT ARRAY-MEAN FC&amp;P VAL'!BV286*'[1]PERCENT ARRAY-MEAN FC&amp;P VAL'!BW286-ABS('[1]PERCENT ARRAY-MEAN FC&amp;P VAL'!BX286*'[1]PERCENT ARRAY-MEAN FC&amp;P VAL'!BY286*'[1]PERCENT ARRAY-MEAN FC&amp;P VAL'!BZ286))</f>
        <v/>
      </c>
      <c r="AD286" t="str">
        <f>IF(A286="","",IF('[1]Calculation genes in KEGG path'!L284&gt;='[1]Flux and Impact'!$E$1,IF(('[1]PERCENT ARRAY-MEAN FC&amp;P VAL'!CA286*'[1]PERCENT ARRAY-MEAN FC&amp;P VAL'!CB286*'[1]PERCENT ARRAY-MEAN FC&amp;P VAL'!CC286+ABS('[1]PERCENT ARRAY-MEAN FC&amp;P VAL'!CD286*'[1]PERCENT ARRAY-MEAN FC&amp;P VAL'!CE286*'[1]PERCENT ARRAY-MEAN FC&amp;P VAL'!CF286))&gt;0,'[1]PERCENT ARRAY-MEAN FC&amp;P VAL'!CA286*'[1]PERCENT ARRAY-MEAN FC&amp;P VAL'!CB286*'[1]PERCENT ARRAY-MEAN FC&amp;P VAL'!CC286+ABS('[1]PERCENT ARRAY-MEAN FC&amp;P VAL'!CD286*'[1]PERCENT ARRAY-MEAN FC&amp;P VAL'!CE286*'[1]PERCENT ARRAY-MEAN FC&amp;P VAL'!CF286),""),""))</f>
        <v/>
      </c>
      <c r="AE286" s="12" t="str">
        <f>IF(AD286="","",'[1]PERCENT ARRAY-MEAN FC&amp;P VAL'!CA286*'[1]PERCENT ARRAY-MEAN FC&amp;P VAL'!CB286*'[1]PERCENT ARRAY-MEAN FC&amp;P VAL'!CC286-ABS('[1]PERCENT ARRAY-MEAN FC&amp;P VAL'!CD286*'[1]PERCENT ARRAY-MEAN FC&amp;P VAL'!CE286*'[1]PERCENT ARRAY-MEAN FC&amp;P VAL'!CF286))</f>
        <v/>
      </c>
      <c r="AF286" t="str">
        <f>IF(A286="","",IF('[1]Calculation genes in KEGG path'!L284&gt;='[1]Flux and Impact'!$E$1,IF(('[1]PERCENT ARRAY-MEAN FC&amp;P VAL'!CG286*'[1]PERCENT ARRAY-MEAN FC&amp;P VAL'!CH286*'[1]PERCENT ARRAY-MEAN FC&amp;P VAL'!CI286+ABS('[1]PERCENT ARRAY-MEAN FC&amp;P VAL'!CJ286*'[1]PERCENT ARRAY-MEAN FC&amp;P VAL'!CK286*'[1]PERCENT ARRAY-MEAN FC&amp;P VAL'!CL286))&gt;0,'[1]PERCENT ARRAY-MEAN FC&amp;P VAL'!CG286*'[1]PERCENT ARRAY-MEAN FC&amp;P VAL'!CH286*'[1]PERCENT ARRAY-MEAN FC&amp;P VAL'!CI286+ABS('[1]PERCENT ARRAY-MEAN FC&amp;P VAL'!CJ286*'[1]PERCENT ARRAY-MEAN FC&amp;P VAL'!CK286*'[1]PERCENT ARRAY-MEAN FC&amp;P VAL'!CL286),""),""))</f>
        <v/>
      </c>
      <c r="AG286" s="12" t="str">
        <f>IF(AF286="","",'[1]PERCENT ARRAY-MEAN FC&amp;P VAL'!CG286*'[1]PERCENT ARRAY-MEAN FC&amp;P VAL'!CH286*'[1]PERCENT ARRAY-MEAN FC&amp;P VAL'!CI286-ABS('[1]PERCENT ARRAY-MEAN FC&amp;P VAL'!CJ286*'[1]PERCENT ARRAY-MEAN FC&amp;P VAL'!CK286*'[1]PERCENT ARRAY-MEAN FC&amp;P VAL'!CL286))</f>
        <v/>
      </c>
      <c r="AH286" t="str">
        <f>IF(A286="","",IF('[1]Calculation genes in KEGG path'!L284&gt;='[1]Flux and Impact'!$E$1,IF(('[1]PERCENT ARRAY-MEAN FC&amp;P VAL'!CM286*'[1]PERCENT ARRAY-MEAN FC&amp;P VAL'!CN286*'[1]PERCENT ARRAY-MEAN FC&amp;P VAL'!CO286+ABS('[1]PERCENT ARRAY-MEAN FC&amp;P VAL'!CP286*'[1]PERCENT ARRAY-MEAN FC&amp;P VAL'!CQ286*'[1]PERCENT ARRAY-MEAN FC&amp;P VAL'!CR286))&gt;0,'[1]PERCENT ARRAY-MEAN FC&amp;P VAL'!CM286*'[1]PERCENT ARRAY-MEAN FC&amp;P VAL'!CN286*'[1]PERCENT ARRAY-MEAN FC&amp;P VAL'!CO286+ABS('[1]PERCENT ARRAY-MEAN FC&amp;P VAL'!CP286*'[1]PERCENT ARRAY-MEAN FC&amp;P VAL'!CQ286*'[1]PERCENT ARRAY-MEAN FC&amp;P VAL'!CR286),""),""))</f>
        <v/>
      </c>
      <c r="AI286" s="12" t="str">
        <f>IF(AH286="","",'[1]PERCENT ARRAY-MEAN FC&amp;P VAL'!CM286*'[1]PERCENT ARRAY-MEAN FC&amp;P VAL'!CN286*'[1]PERCENT ARRAY-MEAN FC&amp;P VAL'!CO286-ABS('[1]PERCENT ARRAY-MEAN FC&amp;P VAL'!CP286*'[1]PERCENT ARRAY-MEAN FC&amp;P VAL'!CQ286*'[1]PERCENT ARRAY-MEAN FC&amp;P VAL'!CR286))</f>
        <v/>
      </c>
      <c r="AJ286" t="str">
        <f>IF(A286="","",IF('[1]Calculation genes in KEGG path'!L284&gt;='[1]Flux and Impact'!$E$1,IF(('[1]PERCENT ARRAY-MEAN FC&amp;P VAL'!CS286*'[1]PERCENT ARRAY-MEAN FC&amp;P VAL'!CT286*'[1]PERCENT ARRAY-MEAN FC&amp;P VAL'!CU286+ABS('[1]PERCENT ARRAY-MEAN FC&amp;P VAL'!CV286*'[1]PERCENT ARRAY-MEAN FC&amp;P VAL'!CW286*'[1]PERCENT ARRAY-MEAN FC&amp;P VAL'!CX286))&gt;0,'[1]PERCENT ARRAY-MEAN FC&amp;P VAL'!CS286*'[1]PERCENT ARRAY-MEAN FC&amp;P VAL'!CT286*'[1]PERCENT ARRAY-MEAN FC&amp;P VAL'!CU286+ABS('[1]PERCENT ARRAY-MEAN FC&amp;P VAL'!CV286*'[1]PERCENT ARRAY-MEAN FC&amp;P VAL'!CW286*'[1]PERCENT ARRAY-MEAN FC&amp;P VAL'!CX286),""),""))</f>
        <v/>
      </c>
      <c r="AK286" s="12" t="str">
        <f>IF(AJ286="","",'[1]PERCENT ARRAY-MEAN FC&amp;P VAL'!CS286*'[1]PERCENT ARRAY-MEAN FC&amp;P VAL'!CT286*'[1]PERCENT ARRAY-MEAN FC&amp;P VAL'!CU286-ABS('[1]PERCENT ARRAY-MEAN FC&amp;P VAL'!CV286*'[1]PERCENT ARRAY-MEAN FC&amp;P VAL'!CW286*'[1]PERCENT ARRAY-MEAN FC&amp;P VAL'!CX286))</f>
        <v/>
      </c>
      <c r="AL286" t="str">
        <f>IF(A286="","",IF('[1]Calculation genes in KEGG path'!L284&gt;='[1]Flux and Impact'!$E$1,IF(('[1]PERCENT ARRAY-MEAN FC&amp;P VAL'!CY286*'[1]PERCENT ARRAY-MEAN FC&amp;P VAL'!CZ286*'[1]PERCENT ARRAY-MEAN FC&amp;P VAL'!DA286+ABS('[1]PERCENT ARRAY-MEAN FC&amp;P VAL'!DB286*'[1]PERCENT ARRAY-MEAN FC&amp;P VAL'!DC286*'[1]PERCENT ARRAY-MEAN FC&amp;P VAL'!DD286))&gt;0,'[1]PERCENT ARRAY-MEAN FC&amp;P VAL'!CY286*'[1]PERCENT ARRAY-MEAN FC&amp;P VAL'!CZ286*'[1]PERCENT ARRAY-MEAN FC&amp;P VAL'!DA286+ABS('[1]PERCENT ARRAY-MEAN FC&amp;P VAL'!DB286*'[1]PERCENT ARRAY-MEAN FC&amp;P VAL'!DC286*'[1]PERCENT ARRAY-MEAN FC&amp;P VAL'!DD286),""),""))</f>
        <v/>
      </c>
      <c r="AM286" s="12" t="str">
        <f>IF(AL286="","",'[1]PERCENT ARRAY-MEAN FC&amp;P VAL'!CY286*'[1]PERCENT ARRAY-MEAN FC&amp;P VAL'!CZ286*'[1]PERCENT ARRAY-MEAN FC&amp;P VAL'!DA286-ABS('[1]PERCENT ARRAY-MEAN FC&amp;P VAL'!DB286*'[1]PERCENT ARRAY-MEAN FC&amp;P VAL'!DC286*'[1]PERCENT ARRAY-MEAN FC&amp;P VAL'!DD286))</f>
        <v/>
      </c>
      <c r="AN286" t="str">
        <f>IF(A286="","",IF('[1]Calculation genes in KEGG path'!L284&gt;='[1]Flux and Impact'!$E$1,IF(('[1]PERCENT ARRAY-MEAN FC&amp;P VAL'!DE286*'[1]PERCENT ARRAY-MEAN FC&amp;P VAL'!DF286*'[1]PERCENT ARRAY-MEAN FC&amp;P VAL'!DG286+ABS('[1]PERCENT ARRAY-MEAN FC&amp;P VAL'!DH286*'[1]PERCENT ARRAY-MEAN FC&amp;P VAL'!DI286*'[1]PERCENT ARRAY-MEAN FC&amp;P VAL'!DJ286))&gt;0,'[1]PERCENT ARRAY-MEAN FC&amp;P VAL'!DE286*'[1]PERCENT ARRAY-MEAN FC&amp;P VAL'!DF286*'[1]PERCENT ARRAY-MEAN FC&amp;P VAL'!DG286+ABS('[1]PERCENT ARRAY-MEAN FC&amp;P VAL'!DH286*'[1]PERCENT ARRAY-MEAN FC&amp;P VAL'!DI286*'[1]PERCENT ARRAY-MEAN FC&amp;P VAL'!DJ286),""),""))</f>
        <v/>
      </c>
      <c r="AO286" s="12" t="str">
        <f>IF(AN286="","",'[1]PERCENT ARRAY-MEAN FC&amp;P VAL'!DE286*'[1]PERCENT ARRAY-MEAN FC&amp;P VAL'!DF286*'[1]PERCENT ARRAY-MEAN FC&amp;P VAL'!DG286-ABS('[1]PERCENT ARRAY-MEAN FC&amp;P VAL'!DH286*'[1]PERCENT ARRAY-MEAN FC&amp;P VAL'!DI286*'[1]PERCENT ARRAY-MEAN FC&amp;P VAL'!DJ286))</f>
        <v/>
      </c>
      <c r="AP286" t="str">
        <f>IF(A286="","",IF('[1]Calculation genes in KEGG path'!L284&gt;='[1]Flux and Impact'!$E$1,IF(('[1]PERCENT ARRAY-MEAN FC&amp;P VAL'!DK286*'[1]PERCENT ARRAY-MEAN FC&amp;P VAL'!DL286*'[1]PERCENT ARRAY-MEAN FC&amp;P VAL'!DM286+ABS('[1]PERCENT ARRAY-MEAN FC&amp;P VAL'!DN286*'[1]PERCENT ARRAY-MEAN FC&amp;P VAL'!DO286*'[1]PERCENT ARRAY-MEAN FC&amp;P VAL'!DP286))&gt;0,'[1]PERCENT ARRAY-MEAN FC&amp;P VAL'!DK286*'[1]PERCENT ARRAY-MEAN FC&amp;P VAL'!DL286*'[1]PERCENT ARRAY-MEAN FC&amp;P VAL'!DM286+ABS('[1]PERCENT ARRAY-MEAN FC&amp;P VAL'!DN286*'[1]PERCENT ARRAY-MEAN FC&amp;P VAL'!DO286*'[1]PERCENT ARRAY-MEAN FC&amp;P VAL'!DP286),""),""))</f>
        <v/>
      </c>
      <c r="AQ286" s="12" t="str">
        <f>IF(AP286="","",'[1]PERCENT ARRAY-MEAN FC&amp;P VAL'!DK286*'[1]PERCENT ARRAY-MEAN FC&amp;P VAL'!DL286*'[1]PERCENT ARRAY-MEAN FC&amp;P VAL'!DM286-ABS('[1]PERCENT ARRAY-MEAN FC&amp;P VAL'!DN286*'[1]PERCENT ARRAY-MEAN FC&amp;P VAL'!DO286*'[1]PERCENT ARRAY-MEAN FC&amp;P VAL'!DP286))</f>
        <v/>
      </c>
      <c r="AR286" t="str">
        <f>IF(A286="","",IF('[1]Calculation genes in KEGG path'!L284&gt;='[1]Flux and Impact'!$E$1,IF(('[1]PERCENT ARRAY-MEAN FC&amp;P VAL'!DQ286*'[1]PERCENT ARRAY-MEAN FC&amp;P VAL'!DR286*'[1]PERCENT ARRAY-MEAN FC&amp;P VAL'!DS286+ABS('[1]PERCENT ARRAY-MEAN FC&amp;P VAL'!DT286*'[1]PERCENT ARRAY-MEAN FC&amp;P VAL'!DU286*'[1]PERCENT ARRAY-MEAN FC&amp;P VAL'!DV286))&gt;0,'[1]PERCENT ARRAY-MEAN FC&amp;P VAL'!DQ286*'[1]PERCENT ARRAY-MEAN FC&amp;P VAL'!DR286*'[1]PERCENT ARRAY-MEAN FC&amp;P VAL'!DS286+ABS('[1]PERCENT ARRAY-MEAN FC&amp;P VAL'!DT286*'[1]PERCENT ARRAY-MEAN FC&amp;P VAL'!DU286*'[1]PERCENT ARRAY-MEAN FC&amp;P VAL'!DV286),""),""))</f>
        <v/>
      </c>
      <c r="AS286" s="12" t="str">
        <f>IF(AR286="","",'[1]PERCENT ARRAY-MEAN FC&amp;P VAL'!DQ286*'[1]PERCENT ARRAY-MEAN FC&amp;P VAL'!DR286*'[1]PERCENT ARRAY-MEAN FC&amp;P VAL'!DS286-ABS('[1]PERCENT ARRAY-MEAN FC&amp;P VAL'!DT286*'[1]PERCENT ARRAY-MEAN FC&amp;P VAL'!DU286*'[1]PERCENT ARRAY-MEAN FC&amp;P VAL'!DV286))</f>
        <v/>
      </c>
      <c r="AT286" s="12" t="str">
        <f t="shared" si="13"/>
        <v/>
      </c>
      <c r="AU286" s="12" t="str">
        <f t="shared" si="14"/>
        <v/>
      </c>
    </row>
    <row r="287" spans="1:47">
      <c r="A287">
        <f>'[1]Calculation genes in KEGG path'!I285</f>
        <v>0</v>
      </c>
      <c r="B287" t="e">
        <f>IF('[1]PERCENT ARRAY-MEAN FC&amp;P VAL'!A287="","",'[1]PERCENT ARRAY-MEAN FC&amp;P VAL'!A287)</f>
        <v>#N/A</v>
      </c>
      <c r="C287" t="e">
        <f>IF('[1]PERCENT ARRAY-MEAN FC&amp;P VAL'!B287="","",'[1]PERCENT ARRAY-MEAN FC&amp;P VAL'!B287)</f>
        <v>#N/A</v>
      </c>
      <c r="D287" t="e">
        <f>IF('[1]PERCENT ARRAY-MEAN FC&amp;P VAL'!C287="","",'[1]PERCENT ARRAY-MEAN FC&amp;P VAL'!C287)</f>
        <v>#N/A</v>
      </c>
      <c r="E287" s="12">
        <f t="shared" si="12"/>
        <v>0</v>
      </c>
      <c r="F287" t="str">
        <f>IF(A287="","",IF('[1]Calculation genes in KEGG path'!L285&gt;='[1]Flux and Impact'!$E$1,IF('[1]PERCENT ARRAY-MEAN FC&amp;P VAL'!G287*'[1]PERCENT ARRAY-MEAN FC&amp;P VAL'!H287*'[1]PERCENT ARRAY-MEAN FC&amp;P VAL'!I287+ABS('[1]PERCENT ARRAY-MEAN FC&amp;P VAL'!J287*'[1]PERCENT ARRAY-MEAN FC&amp;P VAL'!K287*'[1]PERCENT ARRAY-MEAN FC&amp;P VAL'!L287)&gt;0,'[1]PERCENT ARRAY-MEAN FC&amp;P VAL'!G287*'[1]PERCENT ARRAY-MEAN FC&amp;P VAL'!H287*'[1]PERCENT ARRAY-MEAN FC&amp;P VAL'!I287+ABS('[1]PERCENT ARRAY-MEAN FC&amp;P VAL'!J287*'[1]PERCENT ARRAY-MEAN FC&amp;P VAL'!K287*'[1]PERCENT ARRAY-MEAN FC&amp;P VAL'!L287),""),""))</f>
        <v/>
      </c>
      <c r="G287" s="12" t="str">
        <f>IF(F287="","",'[1]PERCENT ARRAY-MEAN FC&amp;P VAL'!G287*'[1]PERCENT ARRAY-MEAN FC&amp;P VAL'!H287*'[1]PERCENT ARRAY-MEAN FC&amp;P VAL'!I287-ABS('[1]PERCENT ARRAY-MEAN FC&amp;P VAL'!J287*'[1]PERCENT ARRAY-MEAN FC&amp;P VAL'!K287*'[1]PERCENT ARRAY-MEAN FC&amp;P VAL'!L287))</f>
        <v/>
      </c>
      <c r="H287" t="str">
        <f>IF(A287="","",IF('[1]Calculation genes in KEGG path'!L285&gt;='[1]Flux and Impact'!$E$1,IF(('[1]PERCENT ARRAY-MEAN FC&amp;P VAL'!M287*'[1]PERCENT ARRAY-MEAN FC&amp;P VAL'!N287*'[1]PERCENT ARRAY-MEAN FC&amp;P VAL'!O287+ABS('[1]PERCENT ARRAY-MEAN FC&amp;P VAL'!P287*'[1]PERCENT ARRAY-MEAN FC&amp;P VAL'!Q287*'[1]PERCENT ARRAY-MEAN FC&amp;P VAL'!R287))&gt;0,'[1]PERCENT ARRAY-MEAN FC&amp;P VAL'!M287*'[1]PERCENT ARRAY-MEAN FC&amp;P VAL'!N287*'[1]PERCENT ARRAY-MEAN FC&amp;P VAL'!O287+ABS('[1]PERCENT ARRAY-MEAN FC&amp;P VAL'!P287*'[1]PERCENT ARRAY-MEAN FC&amp;P VAL'!Q287*'[1]PERCENT ARRAY-MEAN FC&amp;P VAL'!R287),""),""))</f>
        <v/>
      </c>
      <c r="I287" s="12" t="str">
        <f>IF(H287="","",'[1]PERCENT ARRAY-MEAN FC&amp;P VAL'!M287*'[1]PERCENT ARRAY-MEAN FC&amp;P VAL'!N287*'[1]PERCENT ARRAY-MEAN FC&amp;P VAL'!O287-ABS('[1]PERCENT ARRAY-MEAN FC&amp;P VAL'!P287*'[1]PERCENT ARRAY-MEAN FC&amp;P VAL'!Q287*'[1]PERCENT ARRAY-MEAN FC&amp;P VAL'!R287))</f>
        <v/>
      </c>
      <c r="J287" t="str">
        <f>IF(A287="","",IF('[1]Calculation genes in KEGG path'!L285&gt;='[1]Flux and Impact'!$E$1,IF(('[1]PERCENT ARRAY-MEAN FC&amp;P VAL'!S287*'[1]PERCENT ARRAY-MEAN FC&amp;P VAL'!T287*'[1]PERCENT ARRAY-MEAN FC&amp;P VAL'!U287+ABS('[1]PERCENT ARRAY-MEAN FC&amp;P VAL'!V287*'[1]PERCENT ARRAY-MEAN FC&amp;P VAL'!W287*'[1]PERCENT ARRAY-MEAN FC&amp;P VAL'!X287))&gt;0,'[1]PERCENT ARRAY-MEAN FC&amp;P VAL'!S287*'[1]PERCENT ARRAY-MEAN FC&amp;P VAL'!T287*'[1]PERCENT ARRAY-MEAN FC&amp;P VAL'!U287+ABS('[1]PERCENT ARRAY-MEAN FC&amp;P VAL'!V287*'[1]PERCENT ARRAY-MEAN FC&amp;P VAL'!W287*'[1]PERCENT ARRAY-MEAN FC&amp;P VAL'!X287),""),""))</f>
        <v/>
      </c>
      <c r="K287" s="12" t="str">
        <f>IF(J287="","",'[1]PERCENT ARRAY-MEAN FC&amp;P VAL'!S287*'[1]PERCENT ARRAY-MEAN FC&amp;P VAL'!T287*'[1]PERCENT ARRAY-MEAN FC&amp;P VAL'!U287-ABS('[1]PERCENT ARRAY-MEAN FC&amp;P VAL'!V287*'[1]PERCENT ARRAY-MEAN FC&amp;P VAL'!W287*'[1]PERCENT ARRAY-MEAN FC&amp;P VAL'!X287))</f>
        <v/>
      </c>
      <c r="L287" t="str">
        <f>IF(A287="","",IF('[1]Calculation genes in KEGG path'!L285&gt;='[1]Flux and Impact'!$E$1,IF(('[1]PERCENT ARRAY-MEAN FC&amp;P VAL'!Y287*'[1]PERCENT ARRAY-MEAN FC&amp;P VAL'!Z287*'[1]PERCENT ARRAY-MEAN FC&amp;P VAL'!AA287+ABS('[1]PERCENT ARRAY-MEAN FC&amp;P VAL'!AB287*'[1]PERCENT ARRAY-MEAN FC&amp;P VAL'!AC287*'[1]PERCENT ARRAY-MEAN FC&amp;P VAL'!AD287))&gt;0,'[1]PERCENT ARRAY-MEAN FC&amp;P VAL'!Y287*'[1]PERCENT ARRAY-MEAN FC&amp;P VAL'!Z287*'[1]PERCENT ARRAY-MEAN FC&amp;P VAL'!AA287+ABS('[1]PERCENT ARRAY-MEAN FC&amp;P VAL'!AB287*'[1]PERCENT ARRAY-MEAN FC&amp;P VAL'!AC287*'[1]PERCENT ARRAY-MEAN FC&amp;P VAL'!AD287),""),""))</f>
        <v/>
      </c>
      <c r="M287" s="12" t="str">
        <f>IF(L287="","",'[1]PERCENT ARRAY-MEAN FC&amp;P VAL'!Y287*'[1]PERCENT ARRAY-MEAN FC&amp;P VAL'!Z287*'[1]PERCENT ARRAY-MEAN FC&amp;P VAL'!AA287-ABS('[1]PERCENT ARRAY-MEAN FC&amp;P VAL'!AB287*'[1]PERCENT ARRAY-MEAN FC&amp;P VAL'!AC287*'[1]PERCENT ARRAY-MEAN FC&amp;P VAL'!AD287))</f>
        <v/>
      </c>
      <c r="N287" t="str">
        <f>IF(A287="","",IF('[1]Calculation genes in KEGG path'!L285&gt;='[1]Flux and Impact'!$E$1,IF(('[1]PERCENT ARRAY-MEAN FC&amp;P VAL'!AE287*'[1]PERCENT ARRAY-MEAN FC&amp;P VAL'!AF287*'[1]PERCENT ARRAY-MEAN FC&amp;P VAL'!AG287+ABS('[1]PERCENT ARRAY-MEAN FC&amp;P VAL'!AH287*'[1]PERCENT ARRAY-MEAN FC&amp;P VAL'!AI287*'[1]PERCENT ARRAY-MEAN FC&amp;P VAL'!AJ287))&gt;0,'[1]PERCENT ARRAY-MEAN FC&amp;P VAL'!AE287*'[1]PERCENT ARRAY-MEAN FC&amp;P VAL'!AF287*'[1]PERCENT ARRAY-MEAN FC&amp;P VAL'!AG287+ABS('[1]PERCENT ARRAY-MEAN FC&amp;P VAL'!AH287*'[1]PERCENT ARRAY-MEAN FC&amp;P VAL'!AI287*'[1]PERCENT ARRAY-MEAN FC&amp;P VAL'!AJ287),""),""))</f>
        <v/>
      </c>
      <c r="O287" s="12" t="str">
        <f>IF(N287="","",'[1]PERCENT ARRAY-MEAN FC&amp;P VAL'!AE287*'[1]PERCENT ARRAY-MEAN FC&amp;P VAL'!AF287*'[1]PERCENT ARRAY-MEAN FC&amp;P VAL'!AG287-ABS('[1]PERCENT ARRAY-MEAN FC&amp;P VAL'!AH287*'[1]PERCENT ARRAY-MEAN FC&amp;P VAL'!AI287*'[1]PERCENT ARRAY-MEAN FC&amp;P VAL'!AJ287))</f>
        <v/>
      </c>
      <c r="P287" t="str">
        <f>IF(A287="","",IF('[1]Calculation genes in KEGG path'!L285&gt;='[1]Flux and Impact'!$E$1,IF(('[1]PERCENT ARRAY-MEAN FC&amp;P VAL'!AK287*'[1]PERCENT ARRAY-MEAN FC&amp;P VAL'!AL287*'[1]PERCENT ARRAY-MEAN FC&amp;P VAL'!AM287+ABS('[1]PERCENT ARRAY-MEAN FC&amp;P VAL'!AN287*'[1]PERCENT ARRAY-MEAN FC&amp;P VAL'!AO287*'[1]PERCENT ARRAY-MEAN FC&amp;P VAL'!AP287))&gt;0,'[1]PERCENT ARRAY-MEAN FC&amp;P VAL'!AK287*'[1]PERCENT ARRAY-MEAN FC&amp;P VAL'!AL287*'[1]PERCENT ARRAY-MEAN FC&amp;P VAL'!AM287+ABS('[1]PERCENT ARRAY-MEAN FC&amp;P VAL'!AN287*'[1]PERCENT ARRAY-MEAN FC&amp;P VAL'!AO287*'[1]PERCENT ARRAY-MEAN FC&amp;P VAL'!AP287),""),""))</f>
        <v/>
      </c>
      <c r="Q287" s="12" t="str">
        <f>IF(P287="","",'[1]PERCENT ARRAY-MEAN FC&amp;P VAL'!AK287*'[1]PERCENT ARRAY-MEAN FC&amp;P VAL'!AL287*'[1]PERCENT ARRAY-MEAN FC&amp;P VAL'!AM287-ABS('[1]PERCENT ARRAY-MEAN FC&amp;P VAL'!AN287*'[1]PERCENT ARRAY-MEAN FC&amp;P VAL'!AO287*'[1]PERCENT ARRAY-MEAN FC&amp;P VAL'!AP287))</f>
        <v/>
      </c>
      <c r="R287" t="str">
        <f>IF(A287="","",IF('[1]Calculation genes in KEGG path'!L285&gt;='[1]Flux and Impact'!$E$1,IF(('[1]PERCENT ARRAY-MEAN FC&amp;P VAL'!AQ287*'[1]PERCENT ARRAY-MEAN FC&amp;P VAL'!AR287*'[1]PERCENT ARRAY-MEAN FC&amp;P VAL'!AS287+ABS('[1]PERCENT ARRAY-MEAN FC&amp;P VAL'!AT287*'[1]PERCENT ARRAY-MEAN FC&amp;P VAL'!AU287*'[1]PERCENT ARRAY-MEAN FC&amp;P VAL'!AV287))&gt;0,'[1]PERCENT ARRAY-MEAN FC&amp;P VAL'!AQ287*'[1]PERCENT ARRAY-MEAN FC&amp;P VAL'!AR287*'[1]PERCENT ARRAY-MEAN FC&amp;P VAL'!AS287+ABS('[1]PERCENT ARRAY-MEAN FC&amp;P VAL'!AT287*'[1]PERCENT ARRAY-MEAN FC&amp;P VAL'!AU287*'[1]PERCENT ARRAY-MEAN FC&amp;P VAL'!AV287),""),""))</f>
        <v/>
      </c>
      <c r="S287" s="12" t="str">
        <f>IF(R287="","",'[1]PERCENT ARRAY-MEAN FC&amp;P VAL'!AQ287*'[1]PERCENT ARRAY-MEAN FC&amp;P VAL'!AR287*'[1]PERCENT ARRAY-MEAN FC&amp;P VAL'!AS287-ABS('[1]PERCENT ARRAY-MEAN FC&amp;P VAL'!AT287*'[1]PERCENT ARRAY-MEAN FC&amp;P VAL'!AU287*'[1]PERCENT ARRAY-MEAN FC&amp;P VAL'!AV287))</f>
        <v/>
      </c>
      <c r="T287" t="str">
        <f>IF(A287="","",IF('[1]Calculation genes in KEGG path'!L285&gt;='[1]Flux and Impact'!$E$1,IF(('[1]PERCENT ARRAY-MEAN FC&amp;P VAL'!AW287*'[1]PERCENT ARRAY-MEAN FC&amp;P VAL'!AX287*'[1]PERCENT ARRAY-MEAN FC&amp;P VAL'!AY287+ABS('[1]PERCENT ARRAY-MEAN FC&amp;P VAL'!AZ287*'[1]PERCENT ARRAY-MEAN FC&amp;P VAL'!BA287*'[1]PERCENT ARRAY-MEAN FC&amp;P VAL'!BB287))&gt;0,'[1]PERCENT ARRAY-MEAN FC&amp;P VAL'!AW287*'[1]PERCENT ARRAY-MEAN FC&amp;P VAL'!AX287*'[1]PERCENT ARRAY-MEAN FC&amp;P VAL'!AY287+ABS('[1]PERCENT ARRAY-MEAN FC&amp;P VAL'!AZ287*'[1]PERCENT ARRAY-MEAN FC&amp;P VAL'!BA287*'[1]PERCENT ARRAY-MEAN FC&amp;P VAL'!BB287),""),""))</f>
        <v/>
      </c>
      <c r="U287" s="12" t="str">
        <f>IF(T287="","",'[1]PERCENT ARRAY-MEAN FC&amp;P VAL'!AW287*'[1]PERCENT ARRAY-MEAN FC&amp;P VAL'!AX287*'[1]PERCENT ARRAY-MEAN FC&amp;P VAL'!AY287-ABS('[1]PERCENT ARRAY-MEAN FC&amp;P VAL'!AZ287*'[1]PERCENT ARRAY-MEAN FC&amp;P VAL'!BA287*'[1]PERCENT ARRAY-MEAN FC&amp;P VAL'!BB287))</f>
        <v/>
      </c>
      <c r="V287" t="str">
        <f>IF(A287="","",IF('[1]Calculation genes in KEGG path'!L285&gt;='[1]Flux and Impact'!$E$1,IF(('[1]PERCENT ARRAY-MEAN FC&amp;P VAL'!BC287*'[1]PERCENT ARRAY-MEAN FC&amp;P VAL'!BD287*'[1]PERCENT ARRAY-MEAN FC&amp;P VAL'!BE287+ABS('[1]PERCENT ARRAY-MEAN FC&amp;P VAL'!BF287*'[1]PERCENT ARRAY-MEAN FC&amp;P VAL'!BG287*'[1]PERCENT ARRAY-MEAN FC&amp;P VAL'!BH287))&gt;0,'[1]PERCENT ARRAY-MEAN FC&amp;P VAL'!BC287*'[1]PERCENT ARRAY-MEAN FC&amp;P VAL'!BD287*'[1]PERCENT ARRAY-MEAN FC&amp;P VAL'!BE287+ABS('[1]PERCENT ARRAY-MEAN FC&amp;P VAL'!BF287*'[1]PERCENT ARRAY-MEAN FC&amp;P VAL'!BG287*'[1]PERCENT ARRAY-MEAN FC&amp;P VAL'!BH287),""),""))</f>
        <v/>
      </c>
      <c r="W287" s="12" t="str">
        <f>IF(V287="","",'[1]PERCENT ARRAY-MEAN FC&amp;P VAL'!BC287*'[1]PERCENT ARRAY-MEAN FC&amp;P VAL'!BD287*'[1]PERCENT ARRAY-MEAN FC&amp;P VAL'!BE287-ABS('[1]PERCENT ARRAY-MEAN FC&amp;P VAL'!BF287*'[1]PERCENT ARRAY-MEAN FC&amp;P VAL'!BG287*'[1]PERCENT ARRAY-MEAN FC&amp;P VAL'!BH287))</f>
        <v/>
      </c>
      <c r="X287" t="str">
        <f>IF(A287="","",IF('[1]Calculation genes in KEGG path'!L285&gt;='[1]Flux and Impact'!$E$1,IF(('[1]PERCENT ARRAY-MEAN FC&amp;P VAL'!BI287*'[1]PERCENT ARRAY-MEAN FC&amp;P VAL'!BJ287*'[1]PERCENT ARRAY-MEAN FC&amp;P VAL'!BK287+ABS('[1]PERCENT ARRAY-MEAN FC&amp;P VAL'!BL287*'[1]PERCENT ARRAY-MEAN FC&amp;P VAL'!BM287*'[1]PERCENT ARRAY-MEAN FC&amp;P VAL'!BN287))&gt;0,'[1]PERCENT ARRAY-MEAN FC&amp;P VAL'!BI287*'[1]PERCENT ARRAY-MEAN FC&amp;P VAL'!BJ287*'[1]PERCENT ARRAY-MEAN FC&amp;P VAL'!BK287+ABS('[1]PERCENT ARRAY-MEAN FC&amp;P VAL'!BL287*'[1]PERCENT ARRAY-MEAN FC&amp;P VAL'!BM287*'[1]PERCENT ARRAY-MEAN FC&amp;P VAL'!BN287),""),""))</f>
        <v/>
      </c>
      <c r="Y287" s="12" t="str">
        <f>IF(X287="","",'[1]PERCENT ARRAY-MEAN FC&amp;P VAL'!BI287*'[1]PERCENT ARRAY-MEAN FC&amp;P VAL'!BJ287*'[1]PERCENT ARRAY-MEAN FC&amp;P VAL'!BK287-ABS('[1]PERCENT ARRAY-MEAN FC&amp;P VAL'!BL287*'[1]PERCENT ARRAY-MEAN FC&amp;P VAL'!BM287*'[1]PERCENT ARRAY-MEAN FC&amp;P VAL'!BN287))</f>
        <v/>
      </c>
      <c r="Z287" t="str">
        <f>IF(A287="","",IF('[1]Calculation genes in KEGG path'!L285&gt;='[1]Flux and Impact'!$E$1,IF(('[1]PERCENT ARRAY-MEAN FC&amp;P VAL'!BO287*'[1]PERCENT ARRAY-MEAN FC&amp;P VAL'!BP287*'[1]PERCENT ARRAY-MEAN FC&amp;P VAL'!BQ287+ABS('[1]PERCENT ARRAY-MEAN FC&amp;P VAL'!BR287*'[1]PERCENT ARRAY-MEAN FC&amp;P VAL'!BS287*'[1]PERCENT ARRAY-MEAN FC&amp;P VAL'!BT287))&gt;0,'[1]PERCENT ARRAY-MEAN FC&amp;P VAL'!BO287*'[1]PERCENT ARRAY-MEAN FC&amp;P VAL'!BP287*'[1]PERCENT ARRAY-MEAN FC&amp;P VAL'!BQ287+ABS('[1]PERCENT ARRAY-MEAN FC&amp;P VAL'!BR287*'[1]PERCENT ARRAY-MEAN FC&amp;P VAL'!BS287*'[1]PERCENT ARRAY-MEAN FC&amp;P VAL'!BT287),""),""))</f>
        <v/>
      </c>
      <c r="AA287" s="12" t="str">
        <f>IF(Z287="","",'[1]PERCENT ARRAY-MEAN FC&amp;P VAL'!BO287*'[1]PERCENT ARRAY-MEAN FC&amp;P VAL'!BP287*'[1]PERCENT ARRAY-MEAN FC&amp;P VAL'!BQ287-ABS('[1]PERCENT ARRAY-MEAN FC&amp;P VAL'!BR287*'[1]PERCENT ARRAY-MEAN FC&amp;P VAL'!BS287*'[1]PERCENT ARRAY-MEAN FC&amp;P VAL'!BT287))</f>
        <v/>
      </c>
      <c r="AB287" t="str">
        <f>IF(A287="","",IF('[1]Calculation genes in KEGG path'!L285&gt;='[1]Flux and Impact'!$E$1,IF(('[1]PERCENT ARRAY-MEAN FC&amp;P VAL'!BU287*'[1]PERCENT ARRAY-MEAN FC&amp;P VAL'!BV287*'[1]PERCENT ARRAY-MEAN FC&amp;P VAL'!BW287+ABS('[1]PERCENT ARRAY-MEAN FC&amp;P VAL'!BX287*'[1]PERCENT ARRAY-MEAN FC&amp;P VAL'!BY287*'[1]PERCENT ARRAY-MEAN FC&amp;P VAL'!BZ287))&gt;0,'[1]PERCENT ARRAY-MEAN FC&amp;P VAL'!BU287*'[1]PERCENT ARRAY-MEAN FC&amp;P VAL'!BV287*'[1]PERCENT ARRAY-MEAN FC&amp;P VAL'!BW287+ABS('[1]PERCENT ARRAY-MEAN FC&amp;P VAL'!BX287*'[1]PERCENT ARRAY-MEAN FC&amp;P VAL'!BY287*'[1]PERCENT ARRAY-MEAN FC&amp;P VAL'!BZ287),""),""))</f>
        <v/>
      </c>
      <c r="AC287" s="12" t="str">
        <f>IF(AB287="","",'[1]PERCENT ARRAY-MEAN FC&amp;P VAL'!BU287*'[1]PERCENT ARRAY-MEAN FC&amp;P VAL'!BV287*'[1]PERCENT ARRAY-MEAN FC&amp;P VAL'!BW287-ABS('[1]PERCENT ARRAY-MEAN FC&amp;P VAL'!BX287*'[1]PERCENT ARRAY-MEAN FC&amp;P VAL'!BY287*'[1]PERCENT ARRAY-MEAN FC&amp;P VAL'!BZ287))</f>
        <v/>
      </c>
      <c r="AD287" t="str">
        <f>IF(A287="","",IF('[1]Calculation genes in KEGG path'!L285&gt;='[1]Flux and Impact'!$E$1,IF(('[1]PERCENT ARRAY-MEAN FC&amp;P VAL'!CA287*'[1]PERCENT ARRAY-MEAN FC&amp;P VAL'!CB287*'[1]PERCENT ARRAY-MEAN FC&amp;P VAL'!CC287+ABS('[1]PERCENT ARRAY-MEAN FC&amp;P VAL'!CD287*'[1]PERCENT ARRAY-MEAN FC&amp;P VAL'!CE287*'[1]PERCENT ARRAY-MEAN FC&amp;P VAL'!CF287))&gt;0,'[1]PERCENT ARRAY-MEAN FC&amp;P VAL'!CA287*'[1]PERCENT ARRAY-MEAN FC&amp;P VAL'!CB287*'[1]PERCENT ARRAY-MEAN FC&amp;P VAL'!CC287+ABS('[1]PERCENT ARRAY-MEAN FC&amp;P VAL'!CD287*'[1]PERCENT ARRAY-MEAN FC&amp;P VAL'!CE287*'[1]PERCENT ARRAY-MEAN FC&amp;P VAL'!CF287),""),""))</f>
        <v/>
      </c>
      <c r="AE287" s="12" t="str">
        <f>IF(AD287="","",'[1]PERCENT ARRAY-MEAN FC&amp;P VAL'!CA287*'[1]PERCENT ARRAY-MEAN FC&amp;P VAL'!CB287*'[1]PERCENT ARRAY-MEAN FC&amp;P VAL'!CC287-ABS('[1]PERCENT ARRAY-MEAN FC&amp;P VAL'!CD287*'[1]PERCENT ARRAY-MEAN FC&amp;P VAL'!CE287*'[1]PERCENT ARRAY-MEAN FC&amp;P VAL'!CF287))</f>
        <v/>
      </c>
      <c r="AF287" t="str">
        <f>IF(A287="","",IF('[1]Calculation genes in KEGG path'!L285&gt;='[1]Flux and Impact'!$E$1,IF(('[1]PERCENT ARRAY-MEAN FC&amp;P VAL'!CG287*'[1]PERCENT ARRAY-MEAN FC&amp;P VAL'!CH287*'[1]PERCENT ARRAY-MEAN FC&amp;P VAL'!CI287+ABS('[1]PERCENT ARRAY-MEAN FC&amp;P VAL'!CJ287*'[1]PERCENT ARRAY-MEAN FC&amp;P VAL'!CK287*'[1]PERCENT ARRAY-MEAN FC&amp;P VAL'!CL287))&gt;0,'[1]PERCENT ARRAY-MEAN FC&amp;P VAL'!CG287*'[1]PERCENT ARRAY-MEAN FC&amp;P VAL'!CH287*'[1]PERCENT ARRAY-MEAN FC&amp;P VAL'!CI287+ABS('[1]PERCENT ARRAY-MEAN FC&amp;P VAL'!CJ287*'[1]PERCENT ARRAY-MEAN FC&amp;P VAL'!CK287*'[1]PERCENT ARRAY-MEAN FC&amp;P VAL'!CL287),""),""))</f>
        <v/>
      </c>
      <c r="AG287" s="12" t="str">
        <f>IF(AF287="","",'[1]PERCENT ARRAY-MEAN FC&amp;P VAL'!CG287*'[1]PERCENT ARRAY-MEAN FC&amp;P VAL'!CH287*'[1]PERCENT ARRAY-MEAN FC&amp;P VAL'!CI287-ABS('[1]PERCENT ARRAY-MEAN FC&amp;P VAL'!CJ287*'[1]PERCENT ARRAY-MEAN FC&amp;P VAL'!CK287*'[1]PERCENT ARRAY-MEAN FC&amp;P VAL'!CL287))</f>
        <v/>
      </c>
      <c r="AH287" t="str">
        <f>IF(A287="","",IF('[1]Calculation genes in KEGG path'!L285&gt;='[1]Flux and Impact'!$E$1,IF(('[1]PERCENT ARRAY-MEAN FC&amp;P VAL'!CM287*'[1]PERCENT ARRAY-MEAN FC&amp;P VAL'!CN287*'[1]PERCENT ARRAY-MEAN FC&amp;P VAL'!CO287+ABS('[1]PERCENT ARRAY-MEAN FC&amp;P VAL'!CP287*'[1]PERCENT ARRAY-MEAN FC&amp;P VAL'!CQ287*'[1]PERCENT ARRAY-MEAN FC&amp;P VAL'!CR287))&gt;0,'[1]PERCENT ARRAY-MEAN FC&amp;P VAL'!CM287*'[1]PERCENT ARRAY-MEAN FC&amp;P VAL'!CN287*'[1]PERCENT ARRAY-MEAN FC&amp;P VAL'!CO287+ABS('[1]PERCENT ARRAY-MEAN FC&amp;P VAL'!CP287*'[1]PERCENT ARRAY-MEAN FC&amp;P VAL'!CQ287*'[1]PERCENT ARRAY-MEAN FC&amp;P VAL'!CR287),""),""))</f>
        <v/>
      </c>
      <c r="AI287" s="12" t="str">
        <f>IF(AH287="","",'[1]PERCENT ARRAY-MEAN FC&amp;P VAL'!CM287*'[1]PERCENT ARRAY-MEAN FC&amp;P VAL'!CN287*'[1]PERCENT ARRAY-MEAN FC&amp;P VAL'!CO287-ABS('[1]PERCENT ARRAY-MEAN FC&amp;P VAL'!CP287*'[1]PERCENT ARRAY-MEAN FC&amp;P VAL'!CQ287*'[1]PERCENT ARRAY-MEAN FC&amp;P VAL'!CR287))</f>
        <v/>
      </c>
      <c r="AJ287" t="str">
        <f>IF(A287="","",IF('[1]Calculation genes in KEGG path'!L285&gt;='[1]Flux and Impact'!$E$1,IF(('[1]PERCENT ARRAY-MEAN FC&amp;P VAL'!CS287*'[1]PERCENT ARRAY-MEAN FC&amp;P VAL'!CT287*'[1]PERCENT ARRAY-MEAN FC&amp;P VAL'!CU287+ABS('[1]PERCENT ARRAY-MEAN FC&amp;P VAL'!CV287*'[1]PERCENT ARRAY-MEAN FC&amp;P VAL'!CW287*'[1]PERCENT ARRAY-MEAN FC&amp;P VAL'!CX287))&gt;0,'[1]PERCENT ARRAY-MEAN FC&amp;P VAL'!CS287*'[1]PERCENT ARRAY-MEAN FC&amp;P VAL'!CT287*'[1]PERCENT ARRAY-MEAN FC&amp;P VAL'!CU287+ABS('[1]PERCENT ARRAY-MEAN FC&amp;P VAL'!CV287*'[1]PERCENT ARRAY-MEAN FC&amp;P VAL'!CW287*'[1]PERCENT ARRAY-MEAN FC&amp;P VAL'!CX287),""),""))</f>
        <v/>
      </c>
      <c r="AK287" s="12" t="str">
        <f>IF(AJ287="","",'[1]PERCENT ARRAY-MEAN FC&amp;P VAL'!CS287*'[1]PERCENT ARRAY-MEAN FC&amp;P VAL'!CT287*'[1]PERCENT ARRAY-MEAN FC&amp;P VAL'!CU287-ABS('[1]PERCENT ARRAY-MEAN FC&amp;P VAL'!CV287*'[1]PERCENT ARRAY-MEAN FC&amp;P VAL'!CW287*'[1]PERCENT ARRAY-MEAN FC&amp;P VAL'!CX287))</f>
        <v/>
      </c>
      <c r="AL287" t="str">
        <f>IF(A287="","",IF('[1]Calculation genes in KEGG path'!L285&gt;='[1]Flux and Impact'!$E$1,IF(('[1]PERCENT ARRAY-MEAN FC&amp;P VAL'!CY287*'[1]PERCENT ARRAY-MEAN FC&amp;P VAL'!CZ287*'[1]PERCENT ARRAY-MEAN FC&amp;P VAL'!DA287+ABS('[1]PERCENT ARRAY-MEAN FC&amp;P VAL'!DB287*'[1]PERCENT ARRAY-MEAN FC&amp;P VAL'!DC287*'[1]PERCENT ARRAY-MEAN FC&amp;P VAL'!DD287))&gt;0,'[1]PERCENT ARRAY-MEAN FC&amp;P VAL'!CY287*'[1]PERCENT ARRAY-MEAN FC&amp;P VAL'!CZ287*'[1]PERCENT ARRAY-MEAN FC&amp;P VAL'!DA287+ABS('[1]PERCENT ARRAY-MEAN FC&amp;P VAL'!DB287*'[1]PERCENT ARRAY-MEAN FC&amp;P VAL'!DC287*'[1]PERCENT ARRAY-MEAN FC&amp;P VAL'!DD287),""),""))</f>
        <v/>
      </c>
      <c r="AM287" s="12" t="str">
        <f>IF(AL287="","",'[1]PERCENT ARRAY-MEAN FC&amp;P VAL'!CY287*'[1]PERCENT ARRAY-MEAN FC&amp;P VAL'!CZ287*'[1]PERCENT ARRAY-MEAN FC&amp;P VAL'!DA287-ABS('[1]PERCENT ARRAY-MEAN FC&amp;P VAL'!DB287*'[1]PERCENT ARRAY-MEAN FC&amp;P VAL'!DC287*'[1]PERCENT ARRAY-MEAN FC&amp;P VAL'!DD287))</f>
        <v/>
      </c>
      <c r="AN287" t="str">
        <f>IF(A287="","",IF('[1]Calculation genes in KEGG path'!L285&gt;='[1]Flux and Impact'!$E$1,IF(('[1]PERCENT ARRAY-MEAN FC&amp;P VAL'!DE287*'[1]PERCENT ARRAY-MEAN FC&amp;P VAL'!DF287*'[1]PERCENT ARRAY-MEAN FC&amp;P VAL'!DG287+ABS('[1]PERCENT ARRAY-MEAN FC&amp;P VAL'!DH287*'[1]PERCENT ARRAY-MEAN FC&amp;P VAL'!DI287*'[1]PERCENT ARRAY-MEAN FC&amp;P VAL'!DJ287))&gt;0,'[1]PERCENT ARRAY-MEAN FC&amp;P VAL'!DE287*'[1]PERCENT ARRAY-MEAN FC&amp;P VAL'!DF287*'[1]PERCENT ARRAY-MEAN FC&amp;P VAL'!DG287+ABS('[1]PERCENT ARRAY-MEAN FC&amp;P VAL'!DH287*'[1]PERCENT ARRAY-MEAN FC&amp;P VAL'!DI287*'[1]PERCENT ARRAY-MEAN FC&amp;P VAL'!DJ287),""),""))</f>
        <v/>
      </c>
      <c r="AO287" s="12" t="str">
        <f>IF(AN287="","",'[1]PERCENT ARRAY-MEAN FC&amp;P VAL'!DE287*'[1]PERCENT ARRAY-MEAN FC&amp;P VAL'!DF287*'[1]PERCENT ARRAY-MEAN FC&amp;P VAL'!DG287-ABS('[1]PERCENT ARRAY-MEAN FC&amp;P VAL'!DH287*'[1]PERCENT ARRAY-MEAN FC&amp;P VAL'!DI287*'[1]PERCENT ARRAY-MEAN FC&amp;P VAL'!DJ287))</f>
        <v/>
      </c>
      <c r="AP287" t="str">
        <f>IF(A287="","",IF('[1]Calculation genes in KEGG path'!L285&gt;='[1]Flux and Impact'!$E$1,IF(('[1]PERCENT ARRAY-MEAN FC&amp;P VAL'!DK287*'[1]PERCENT ARRAY-MEAN FC&amp;P VAL'!DL287*'[1]PERCENT ARRAY-MEAN FC&amp;P VAL'!DM287+ABS('[1]PERCENT ARRAY-MEAN FC&amp;P VAL'!DN287*'[1]PERCENT ARRAY-MEAN FC&amp;P VAL'!DO287*'[1]PERCENT ARRAY-MEAN FC&amp;P VAL'!DP287))&gt;0,'[1]PERCENT ARRAY-MEAN FC&amp;P VAL'!DK287*'[1]PERCENT ARRAY-MEAN FC&amp;P VAL'!DL287*'[1]PERCENT ARRAY-MEAN FC&amp;P VAL'!DM287+ABS('[1]PERCENT ARRAY-MEAN FC&amp;P VAL'!DN287*'[1]PERCENT ARRAY-MEAN FC&amp;P VAL'!DO287*'[1]PERCENT ARRAY-MEAN FC&amp;P VAL'!DP287),""),""))</f>
        <v/>
      </c>
      <c r="AQ287" s="12" t="str">
        <f>IF(AP287="","",'[1]PERCENT ARRAY-MEAN FC&amp;P VAL'!DK287*'[1]PERCENT ARRAY-MEAN FC&amp;P VAL'!DL287*'[1]PERCENT ARRAY-MEAN FC&amp;P VAL'!DM287-ABS('[1]PERCENT ARRAY-MEAN FC&amp;P VAL'!DN287*'[1]PERCENT ARRAY-MEAN FC&amp;P VAL'!DO287*'[1]PERCENT ARRAY-MEAN FC&amp;P VAL'!DP287))</f>
        <v/>
      </c>
      <c r="AR287" t="str">
        <f>IF(A287="","",IF('[1]Calculation genes in KEGG path'!L285&gt;='[1]Flux and Impact'!$E$1,IF(('[1]PERCENT ARRAY-MEAN FC&amp;P VAL'!DQ287*'[1]PERCENT ARRAY-MEAN FC&amp;P VAL'!DR287*'[1]PERCENT ARRAY-MEAN FC&amp;P VAL'!DS287+ABS('[1]PERCENT ARRAY-MEAN FC&amp;P VAL'!DT287*'[1]PERCENT ARRAY-MEAN FC&amp;P VAL'!DU287*'[1]PERCENT ARRAY-MEAN FC&amp;P VAL'!DV287))&gt;0,'[1]PERCENT ARRAY-MEAN FC&amp;P VAL'!DQ287*'[1]PERCENT ARRAY-MEAN FC&amp;P VAL'!DR287*'[1]PERCENT ARRAY-MEAN FC&amp;P VAL'!DS287+ABS('[1]PERCENT ARRAY-MEAN FC&amp;P VAL'!DT287*'[1]PERCENT ARRAY-MEAN FC&amp;P VAL'!DU287*'[1]PERCENT ARRAY-MEAN FC&amp;P VAL'!DV287),""),""))</f>
        <v/>
      </c>
      <c r="AS287" s="12" t="str">
        <f>IF(AR287="","",'[1]PERCENT ARRAY-MEAN FC&amp;P VAL'!DQ287*'[1]PERCENT ARRAY-MEAN FC&amp;P VAL'!DR287*'[1]PERCENT ARRAY-MEAN FC&amp;P VAL'!DS287-ABS('[1]PERCENT ARRAY-MEAN FC&amp;P VAL'!DT287*'[1]PERCENT ARRAY-MEAN FC&amp;P VAL'!DU287*'[1]PERCENT ARRAY-MEAN FC&amp;P VAL'!DV287))</f>
        <v/>
      </c>
      <c r="AT287" s="12" t="str">
        <f t="shared" si="13"/>
        <v/>
      </c>
      <c r="AU287" s="12" t="str">
        <f t="shared" si="14"/>
        <v/>
      </c>
    </row>
    <row r="288" spans="1:47">
      <c r="A288">
        <f>'[1]Calculation genes in KEGG path'!I286</f>
        <v>0</v>
      </c>
      <c r="B288" t="e">
        <f>IF('[1]PERCENT ARRAY-MEAN FC&amp;P VAL'!A288="","",'[1]PERCENT ARRAY-MEAN FC&amp;P VAL'!A288)</f>
        <v>#N/A</v>
      </c>
      <c r="C288" t="e">
        <f>IF('[1]PERCENT ARRAY-MEAN FC&amp;P VAL'!B288="","",'[1]PERCENT ARRAY-MEAN FC&amp;P VAL'!B288)</f>
        <v>#N/A</v>
      </c>
      <c r="D288" t="e">
        <f>IF('[1]PERCENT ARRAY-MEAN FC&amp;P VAL'!C288="","",'[1]PERCENT ARRAY-MEAN FC&amp;P VAL'!C288)</f>
        <v>#N/A</v>
      </c>
      <c r="E288" s="12">
        <f t="shared" si="12"/>
        <v>0</v>
      </c>
      <c r="F288" t="str">
        <f>IF(A288="","",IF('[1]Calculation genes in KEGG path'!L286&gt;='[1]Flux and Impact'!$E$1,IF('[1]PERCENT ARRAY-MEAN FC&amp;P VAL'!G288*'[1]PERCENT ARRAY-MEAN FC&amp;P VAL'!H288*'[1]PERCENT ARRAY-MEAN FC&amp;P VAL'!I288+ABS('[1]PERCENT ARRAY-MEAN FC&amp;P VAL'!J288*'[1]PERCENT ARRAY-MEAN FC&amp;P VAL'!K288*'[1]PERCENT ARRAY-MEAN FC&amp;P VAL'!L288)&gt;0,'[1]PERCENT ARRAY-MEAN FC&amp;P VAL'!G288*'[1]PERCENT ARRAY-MEAN FC&amp;P VAL'!H288*'[1]PERCENT ARRAY-MEAN FC&amp;P VAL'!I288+ABS('[1]PERCENT ARRAY-MEAN FC&amp;P VAL'!J288*'[1]PERCENT ARRAY-MEAN FC&amp;P VAL'!K288*'[1]PERCENT ARRAY-MEAN FC&amp;P VAL'!L288),""),""))</f>
        <v/>
      </c>
      <c r="G288" s="12" t="str">
        <f>IF(F288="","",'[1]PERCENT ARRAY-MEAN FC&amp;P VAL'!G288*'[1]PERCENT ARRAY-MEAN FC&amp;P VAL'!H288*'[1]PERCENT ARRAY-MEAN FC&amp;P VAL'!I288-ABS('[1]PERCENT ARRAY-MEAN FC&amp;P VAL'!J288*'[1]PERCENT ARRAY-MEAN FC&amp;P VAL'!K288*'[1]PERCENT ARRAY-MEAN FC&amp;P VAL'!L288))</f>
        <v/>
      </c>
      <c r="H288" t="str">
        <f>IF(A288="","",IF('[1]Calculation genes in KEGG path'!L286&gt;='[1]Flux and Impact'!$E$1,IF(('[1]PERCENT ARRAY-MEAN FC&amp;P VAL'!M288*'[1]PERCENT ARRAY-MEAN FC&amp;P VAL'!N288*'[1]PERCENT ARRAY-MEAN FC&amp;P VAL'!O288+ABS('[1]PERCENT ARRAY-MEAN FC&amp;P VAL'!P288*'[1]PERCENT ARRAY-MEAN FC&amp;P VAL'!Q288*'[1]PERCENT ARRAY-MEAN FC&amp;P VAL'!R288))&gt;0,'[1]PERCENT ARRAY-MEAN FC&amp;P VAL'!M288*'[1]PERCENT ARRAY-MEAN FC&amp;P VAL'!N288*'[1]PERCENT ARRAY-MEAN FC&amp;P VAL'!O288+ABS('[1]PERCENT ARRAY-MEAN FC&amp;P VAL'!P288*'[1]PERCENT ARRAY-MEAN FC&amp;P VAL'!Q288*'[1]PERCENT ARRAY-MEAN FC&amp;P VAL'!R288),""),""))</f>
        <v/>
      </c>
      <c r="I288" s="12" t="str">
        <f>IF(H288="","",'[1]PERCENT ARRAY-MEAN FC&amp;P VAL'!M288*'[1]PERCENT ARRAY-MEAN FC&amp;P VAL'!N288*'[1]PERCENT ARRAY-MEAN FC&amp;P VAL'!O288-ABS('[1]PERCENT ARRAY-MEAN FC&amp;P VAL'!P288*'[1]PERCENT ARRAY-MEAN FC&amp;P VAL'!Q288*'[1]PERCENT ARRAY-MEAN FC&amp;P VAL'!R288))</f>
        <v/>
      </c>
      <c r="J288" t="str">
        <f>IF(A288="","",IF('[1]Calculation genes in KEGG path'!L286&gt;='[1]Flux and Impact'!$E$1,IF(('[1]PERCENT ARRAY-MEAN FC&amp;P VAL'!S288*'[1]PERCENT ARRAY-MEAN FC&amp;P VAL'!T288*'[1]PERCENT ARRAY-MEAN FC&amp;P VAL'!U288+ABS('[1]PERCENT ARRAY-MEAN FC&amp;P VAL'!V288*'[1]PERCENT ARRAY-MEAN FC&amp;P VAL'!W288*'[1]PERCENT ARRAY-MEAN FC&amp;P VAL'!X288))&gt;0,'[1]PERCENT ARRAY-MEAN FC&amp;P VAL'!S288*'[1]PERCENT ARRAY-MEAN FC&amp;P VAL'!T288*'[1]PERCENT ARRAY-MEAN FC&amp;P VAL'!U288+ABS('[1]PERCENT ARRAY-MEAN FC&amp;P VAL'!V288*'[1]PERCENT ARRAY-MEAN FC&amp;P VAL'!W288*'[1]PERCENT ARRAY-MEAN FC&amp;P VAL'!X288),""),""))</f>
        <v/>
      </c>
      <c r="K288" s="12" t="str">
        <f>IF(J288="","",'[1]PERCENT ARRAY-MEAN FC&amp;P VAL'!S288*'[1]PERCENT ARRAY-MEAN FC&amp;P VAL'!T288*'[1]PERCENT ARRAY-MEAN FC&amp;P VAL'!U288-ABS('[1]PERCENT ARRAY-MEAN FC&amp;P VAL'!V288*'[1]PERCENT ARRAY-MEAN FC&amp;P VAL'!W288*'[1]PERCENT ARRAY-MEAN FC&amp;P VAL'!X288))</f>
        <v/>
      </c>
      <c r="L288" t="str">
        <f>IF(A288="","",IF('[1]Calculation genes in KEGG path'!L286&gt;='[1]Flux and Impact'!$E$1,IF(('[1]PERCENT ARRAY-MEAN FC&amp;P VAL'!Y288*'[1]PERCENT ARRAY-MEAN FC&amp;P VAL'!Z288*'[1]PERCENT ARRAY-MEAN FC&amp;P VAL'!AA288+ABS('[1]PERCENT ARRAY-MEAN FC&amp;P VAL'!AB288*'[1]PERCENT ARRAY-MEAN FC&amp;P VAL'!AC288*'[1]PERCENT ARRAY-MEAN FC&amp;P VAL'!AD288))&gt;0,'[1]PERCENT ARRAY-MEAN FC&amp;P VAL'!Y288*'[1]PERCENT ARRAY-MEAN FC&amp;P VAL'!Z288*'[1]PERCENT ARRAY-MEAN FC&amp;P VAL'!AA288+ABS('[1]PERCENT ARRAY-MEAN FC&amp;P VAL'!AB288*'[1]PERCENT ARRAY-MEAN FC&amp;P VAL'!AC288*'[1]PERCENT ARRAY-MEAN FC&amp;P VAL'!AD288),""),""))</f>
        <v/>
      </c>
      <c r="M288" s="12" t="str">
        <f>IF(L288="","",'[1]PERCENT ARRAY-MEAN FC&amp;P VAL'!Y288*'[1]PERCENT ARRAY-MEAN FC&amp;P VAL'!Z288*'[1]PERCENT ARRAY-MEAN FC&amp;P VAL'!AA288-ABS('[1]PERCENT ARRAY-MEAN FC&amp;P VAL'!AB288*'[1]PERCENT ARRAY-MEAN FC&amp;P VAL'!AC288*'[1]PERCENT ARRAY-MEAN FC&amp;P VAL'!AD288))</f>
        <v/>
      </c>
      <c r="N288" t="str">
        <f>IF(A288="","",IF('[1]Calculation genes in KEGG path'!L286&gt;='[1]Flux and Impact'!$E$1,IF(('[1]PERCENT ARRAY-MEAN FC&amp;P VAL'!AE288*'[1]PERCENT ARRAY-MEAN FC&amp;P VAL'!AF288*'[1]PERCENT ARRAY-MEAN FC&amp;P VAL'!AG288+ABS('[1]PERCENT ARRAY-MEAN FC&amp;P VAL'!AH288*'[1]PERCENT ARRAY-MEAN FC&amp;P VAL'!AI288*'[1]PERCENT ARRAY-MEAN FC&amp;P VAL'!AJ288))&gt;0,'[1]PERCENT ARRAY-MEAN FC&amp;P VAL'!AE288*'[1]PERCENT ARRAY-MEAN FC&amp;P VAL'!AF288*'[1]PERCENT ARRAY-MEAN FC&amp;P VAL'!AG288+ABS('[1]PERCENT ARRAY-MEAN FC&amp;P VAL'!AH288*'[1]PERCENT ARRAY-MEAN FC&amp;P VAL'!AI288*'[1]PERCENT ARRAY-MEAN FC&amp;P VAL'!AJ288),""),""))</f>
        <v/>
      </c>
      <c r="O288" s="12" t="str">
        <f>IF(N288="","",'[1]PERCENT ARRAY-MEAN FC&amp;P VAL'!AE288*'[1]PERCENT ARRAY-MEAN FC&amp;P VAL'!AF288*'[1]PERCENT ARRAY-MEAN FC&amp;P VAL'!AG288-ABS('[1]PERCENT ARRAY-MEAN FC&amp;P VAL'!AH288*'[1]PERCENT ARRAY-MEAN FC&amp;P VAL'!AI288*'[1]PERCENT ARRAY-MEAN FC&amp;P VAL'!AJ288))</f>
        <v/>
      </c>
      <c r="P288" t="str">
        <f>IF(A288="","",IF('[1]Calculation genes in KEGG path'!L286&gt;='[1]Flux and Impact'!$E$1,IF(('[1]PERCENT ARRAY-MEAN FC&amp;P VAL'!AK288*'[1]PERCENT ARRAY-MEAN FC&amp;P VAL'!AL288*'[1]PERCENT ARRAY-MEAN FC&amp;P VAL'!AM288+ABS('[1]PERCENT ARRAY-MEAN FC&amp;P VAL'!AN288*'[1]PERCENT ARRAY-MEAN FC&amp;P VAL'!AO288*'[1]PERCENT ARRAY-MEAN FC&amp;P VAL'!AP288))&gt;0,'[1]PERCENT ARRAY-MEAN FC&amp;P VAL'!AK288*'[1]PERCENT ARRAY-MEAN FC&amp;P VAL'!AL288*'[1]PERCENT ARRAY-MEAN FC&amp;P VAL'!AM288+ABS('[1]PERCENT ARRAY-MEAN FC&amp;P VAL'!AN288*'[1]PERCENT ARRAY-MEAN FC&amp;P VAL'!AO288*'[1]PERCENT ARRAY-MEAN FC&amp;P VAL'!AP288),""),""))</f>
        <v/>
      </c>
      <c r="Q288" s="12" t="str">
        <f>IF(P288="","",'[1]PERCENT ARRAY-MEAN FC&amp;P VAL'!AK288*'[1]PERCENT ARRAY-MEAN FC&amp;P VAL'!AL288*'[1]PERCENT ARRAY-MEAN FC&amp;P VAL'!AM288-ABS('[1]PERCENT ARRAY-MEAN FC&amp;P VAL'!AN288*'[1]PERCENT ARRAY-MEAN FC&amp;P VAL'!AO288*'[1]PERCENT ARRAY-MEAN FC&amp;P VAL'!AP288))</f>
        <v/>
      </c>
      <c r="R288" t="str">
        <f>IF(A288="","",IF('[1]Calculation genes in KEGG path'!L286&gt;='[1]Flux and Impact'!$E$1,IF(('[1]PERCENT ARRAY-MEAN FC&amp;P VAL'!AQ288*'[1]PERCENT ARRAY-MEAN FC&amp;P VAL'!AR288*'[1]PERCENT ARRAY-MEAN FC&amp;P VAL'!AS288+ABS('[1]PERCENT ARRAY-MEAN FC&amp;P VAL'!AT288*'[1]PERCENT ARRAY-MEAN FC&amp;P VAL'!AU288*'[1]PERCENT ARRAY-MEAN FC&amp;P VAL'!AV288))&gt;0,'[1]PERCENT ARRAY-MEAN FC&amp;P VAL'!AQ288*'[1]PERCENT ARRAY-MEAN FC&amp;P VAL'!AR288*'[1]PERCENT ARRAY-MEAN FC&amp;P VAL'!AS288+ABS('[1]PERCENT ARRAY-MEAN FC&amp;P VAL'!AT288*'[1]PERCENT ARRAY-MEAN FC&amp;P VAL'!AU288*'[1]PERCENT ARRAY-MEAN FC&amp;P VAL'!AV288),""),""))</f>
        <v/>
      </c>
      <c r="S288" s="12" t="str">
        <f>IF(R288="","",'[1]PERCENT ARRAY-MEAN FC&amp;P VAL'!AQ288*'[1]PERCENT ARRAY-MEAN FC&amp;P VAL'!AR288*'[1]PERCENT ARRAY-MEAN FC&amp;P VAL'!AS288-ABS('[1]PERCENT ARRAY-MEAN FC&amp;P VAL'!AT288*'[1]PERCENT ARRAY-MEAN FC&amp;P VAL'!AU288*'[1]PERCENT ARRAY-MEAN FC&amp;P VAL'!AV288))</f>
        <v/>
      </c>
      <c r="T288" t="str">
        <f>IF(A288="","",IF('[1]Calculation genes in KEGG path'!L286&gt;='[1]Flux and Impact'!$E$1,IF(('[1]PERCENT ARRAY-MEAN FC&amp;P VAL'!AW288*'[1]PERCENT ARRAY-MEAN FC&amp;P VAL'!AX288*'[1]PERCENT ARRAY-MEAN FC&amp;P VAL'!AY288+ABS('[1]PERCENT ARRAY-MEAN FC&amp;P VAL'!AZ288*'[1]PERCENT ARRAY-MEAN FC&amp;P VAL'!BA288*'[1]PERCENT ARRAY-MEAN FC&amp;P VAL'!BB288))&gt;0,'[1]PERCENT ARRAY-MEAN FC&amp;P VAL'!AW288*'[1]PERCENT ARRAY-MEAN FC&amp;P VAL'!AX288*'[1]PERCENT ARRAY-MEAN FC&amp;P VAL'!AY288+ABS('[1]PERCENT ARRAY-MEAN FC&amp;P VAL'!AZ288*'[1]PERCENT ARRAY-MEAN FC&amp;P VAL'!BA288*'[1]PERCENT ARRAY-MEAN FC&amp;P VAL'!BB288),""),""))</f>
        <v/>
      </c>
      <c r="U288" s="12" t="str">
        <f>IF(T288="","",'[1]PERCENT ARRAY-MEAN FC&amp;P VAL'!AW288*'[1]PERCENT ARRAY-MEAN FC&amp;P VAL'!AX288*'[1]PERCENT ARRAY-MEAN FC&amp;P VAL'!AY288-ABS('[1]PERCENT ARRAY-MEAN FC&amp;P VAL'!AZ288*'[1]PERCENT ARRAY-MEAN FC&amp;P VAL'!BA288*'[1]PERCENT ARRAY-MEAN FC&amp;P VAL'!BB288))</f>
        <v/>
      </c>
      <c r="V288" t="str">
        <f>IF(A288="","",IF('[1]Calculation genes in KEGG path'!L286&gt;='[1]Flux and Impact'!$E$1,IF(('[1]PERCENT ARRAY-MEAN FC&amp;P VAL'!BC288*'[1]PERCENT ARRAY-MEAN FC&amp;P VAL'!BD288*'[1]PERCENT ARRAY-MEAN FC&amp;P VAL'!BE288+ABS('[1]PERCENT ARRAY-MEAN FC&amp;P VAL'!BF288*'[1]PERCENT ARRAY-MEAN FC&amp;P VAL'!BG288*'[1]PERCENT ARRAY-MEAN FC&amp;P VAL'!BH288))&gt;0,'[1]PERCENT ARRAY-MEAN FC&amp;P VAL'!BC288*'[1]PERCENT ARRAY-MEAN FC&amp;P VAL'!BD288*'[1]PERCENT ARRAY-MEAN FC&amp;P VAL'!BE288+ABS('[1]PERCENT ARRAY-MEAN FC&amp;P VAL'!BF288*'[1]PERCENT ARRAY-MEAN FC&amp;P VAL'!BG288*'[1]PERCENT ARRAY-MEAN FC&amp;P VAL'!BH288),""),""))</f>
        <v/>
      </c>
      <c r="W288" s="12" t="str">
        <f>IF(V288="","",'[1]PERCENT ARRAY-MEAN FC&amp;P VAL'!BC288*'[1]PERCENT ARRAY-MEAN FC&amp;P VAL'!BD288*'[1]PERCENT ARRAY-MEAN FC&amp;P VAL'!BE288-ABS('[1]PERCENT ARRAY-MEAN FC&amp;P VAL'!BF288*'[1]PERCENT ARRAY-MEAN FC&amp;P VAL'!BG288*'[1]PERCENT ARRAY-MEAN FC&amp;P VAL'!BH288))</f>
        <v/>
      </c>
      <c r="X288" t="str">
        <f>IF(A288="","",IF('[1]Calculation genes in KEGG path'!L286&gt;='[1]Flux and Impact'!$E$1,IF(('[1]PERCENT ARRAY-MEAN FC&amp;P VAL'!BI288*'[1]PERCENT ARRAY-MEAN FC&amp;P VAL'!BJ288*'[1]PERCENT ARRAY-MEAN FC&amp;P VAL'!BK288+ABS('[1]PERCENT ARRAY-MEAN FC&amp;P VAL'!BL288*'[1]PERCENT ARRAY-MEAN FC&amp;P VAL'!BM288*'[1]PERCENT ARRAY-MEAN FC&amp;P VAL'!BN288))&gt;0,'[1]PERCENT ARRAY-MEAN FC&amp;P VAL'!BI288*'[1]PERCENT ARRAY-MEAN FC&amp;P VAL'!BJ288*'[1]PERCENT ARRAY-MEAN FC&amp;P VAL'!BK288+ABS('[1]PERCENT ARRAY-MEAN FC&amp;P VAL'!BL288*'[1]PERCENT ARRAY-MEAN FC&amp;P VAL'!BM288*'[1]PERCENT ARRAY-MEAN FC&amp;P VAL'!BN288),""),""))</f>
        <v/>
      </c>
      <c r="Y288" s="12" t="str">
        <f>IF(X288="","",'[1]PERCENT ARRAY-MEAN FC&amp;P VAL'!BI288*'[1]PERCENT ARRAY-MEAN FC&amp;P VAL'!BJ288*'[1]PERCENT ARRAY-MEAN FC&amp;P VAL'!BK288-ABS('[1]PERCENT ARRAY-MEAN FC&amp;P VAL'!BL288*'[1]PERCENT ARRAY-MEAN FC&amp;P VAL'!BM288*'[1]PERCENT ARRAY-MEAN FC&amp;P VAL'!BN288))</f>
        <v/>
      </c>
      <c r="Z288" t="str">
        <f>IF(A288="","",IF('[1]Calculation genes in KEGG path'!L286&gt;='[1]Flux and Impact'!$E$1,IF(('[1]PERCENT ARRAY-MEAN FC&amp;P VAL'!BO288*'[1]PERCENT ARRAY-MEAN FC&amp;P VAL'!BP288*'[1]PERCENT ARRAY-MEAN FC&amp;P VAL'!BQ288+ABS('[1]PERCENT ARRAY-MEAN FC&amp;P VAL'!BR288*'[1]PERCENT ARRAY-MEAN FC&amp;P VAL'!BS288*'[1]PERCENT ARRAY-MEAN FC&amp;P VAL'!BT288))&gt;0,'[1]PERCENT ARRAY-MEAN FC&amp;P VAL'!BO288*'[1]PERCENT ARRAY-MEAN FC&amp;P VAL'!BP288*'[1]PERCENT ARRAY-MEAN FC&amp;P VAL'!BQ288+ABS('[1]PERCENT ARRAY-MEAN FC&amp;P VAL'!BR288*'[1]PERCENT ARRAY-MEAN FC&amp;P VAL'!BS288*'[1]PERCENT ARRAY-MEAN FC&amp;P VAL'!BT288),""),""))</f>
        <v/>
      </c>
      <c r="AA288" s="12" t="str">
        <f>IF(Z288="","",'[1]PERCENT ARRAY-MEAN FC&amp;P VAL'!BO288*'[1]PERCENT ARRAY-MEAN FC&amp;P VAL'!BP288*'[1]PERCENT ARRAY-MEAN FC&amp;P VAL'!BQ288-ABS('[1]PERCENT ARRAY-MEAN FC&amp;P VAL'!BR288*'[1]PERCENT ARRAY-MEAN FC&amp;P VAL'!BS288*'[1]PERCENT ARRAY-MEAN FC&amp;P VAL'!BT288))</f>
        <v/>
      </c>
      <c r="AB288" t="str">
        <f>IF(A288="","",IF('[1]Calculation genes in KEGG path'!L286&gt;='[1]Flux and Impact'!$E$1,IF(('[1]PERCENT ARRAY-MEAN FC&amp;P VAL'!BU288*'[1]PERCENT ARRAY-MEAN FC&amp;P VAL'!BV288*'[1]PERCENT ARRAY-MEAN FC&amp;P VAL'!BW288+ABS('[1]PERCENT ARRAY-MEAN FC&amp;P VAL'!BX288*'[1]PERCENT ARRAY-MEAN FC&amp;P VAL'!BY288*'[1]PERCENT ARRAY-MEAN FC&amp;P VAL'!BZ288))&gt;0,'[1]PERCENT ARRAY-MEAN FC&amp;P VAL'!BU288*'[1]PERCENT ARRAY-MEAN FC&amp;P VAL'!BV288*'[1]PERCENT ARRAY-MEAN FC&amp;P VAL'!BW288+ABS('[1]PERCENT ARRAY-MEAN FC&amp;P VAL'!BX288*'[1]PERCENT ARRAY-MEAN FC&amp;P VAL'!BY288*'[1]PERCENT ARRAY-MEAN FC&amp;P VAL'!BZ288),""),""))</f>
        <v/>
      </c>
      <c r="AC288" s="12" t="str">
        <f>IF(AB288="","",'[1]PERCENT ARRAY-MEAN FC&amp;P VAL'!BU288*'[1]PERCENT ARRAY-MEAN FC&amp;P VAL'!BV288*'[1]PERCENT ARRAY-MEAN FC&amp;P VAL'!BW288-ABS('[1]PERCENT ARRAY-MEAN FC&amp;P VAL'!BX288*'[1]PERCENT ARRAY-MEAN FC&amp;P VAL'!BY288*'[1]PERCENT ARRAY-MEAN FC&amp;P VAL'!BZ288))</f>
        <v/>
      </c>
      <c r="AD288" t="str">
        <f>IF(A288="","",IF('[1]Calculation genes in KEGG path'!L286&gt;='[1]Flux and Impact'!$E$1,IF(('[1]PERCENT ARRAY-MEAN FC&amp;P VAL'!CA288*'[1]PERCENT ARRAY-MEAN FC&amp;P VAL'!CB288*'[1]PERCENT ARRAY-MEAN FC&amp;P VAL'!CC288+ABS('[1]PERCENT ARRAY-MEAN FC&amp;P VAL'!CD288*'[1]PERCENT ARRAY-MEAN FC&amp;P VAL'!CE288*'[1]PERCENT ARRAY-MEAN FC&amp;P VAL'!CF288))&gt;0,'[1]PERCENT ARRAY-MEAN FC&amp;P VAL'!CA288*'[1]PERCENT ARRAY-MEAN FC&amp;P VAL'!CB288*'[1]PERCENT ARRAY-MEAN FC&amp;P VAL'!CC288+ABS('[1]PERCENT ARRAY-MEAN FC&amp;P VAL'!CD288*'[1]PERCENT ARRAY-MEAN FC&amp;P VAL'!CE288*'[1]PERCENT ARRAY-MEAN FC&amp;P VAL'!CF288),""),""))</f>
        <v/>
      </c>
      <c r="AE288" s="12" t="str">
        <f>IF(AD288="","",'[1]PERCENT ARRAY-MEAN FC&amp;P VAL'!CA288*'[1]PERCENT ARRAY-MEAN FC&amp;P VAL'!CB288*'[1]PERCENT ARRAY-MEAN FC&amp;P VAL'!CC288-ABS('[1]PERCENT ARRAY-MEAN FC&amp;P VAL'!CD288*'[1]PERCENT ARRAY-MEAN FC&amp;P VAL'!CE288*'[1]PERCENT ARRAY-MEAN FC&amp;P VAL'!CF288))</f>
        <v/>
      </c>
      <c r="AF288" t="str">
        <f>IF(A288="","",IF('[1]Calculation genes in KEGG path'!L286&gt;='[1]Flux and Impact'!$E$1,IF(('[1]PERCENT ARRAY-MEAN FC&amp;P VAL'!CG288*'[1]PERCENT ARRAY-MEAN FC&amp;P VAL'!CH288*'[1]PERCENT ARRAY-MEAN FC&amp;P VAL'!CI288+ABS('[1]PERCENT ARRAY-MEAN FC&amp;P VAL'!CJ288*'[1]PERCENT ARRAY-MEAN FC&amp;P VAL'!CK288*'[1]PERCENT ARRAY-MEAN FC&amp;P VAL'!CL288))&gt;0,'[1]PERCENT ARRAY-MEAN FC&amp;P VAL'!CG288*'[1]PERCENT ARRAY-MEAN FC&amp;P VAL'!CH288*'[1]PERCENT ARRAY-MEAN FC&amp;P VAL'!CI288+ABS('[1]PERCENT ARRAY-MEAN FC&amp;P VAL'!CJ288*'[1]PERCENT ARRAY-MEAN FC&amp;P VAL'!CK288*'[1]PERCENT ARRAY-MEAN FC&amp;P VAL'!CL288),""),""))</f>
        <v/>
      </c>
      <c r="AG288" s="12" t="str">
        <f>IF(AF288="","",'[1]PERCENT ARRAY-MEAN FC&amp;P VAL'!CG288*'[1]PERCENT ARRAY-MEAN FC&amp;P VAL'!CH288*'[1]PERCENT ARRAY-MEAN FC&amp;P VAL'!CI288-ABS('[1]PERCENT ARRAY-MEAN FC&amp;P VAL'!CJ288*'[1]PERCENT ARRAY-MEAN FC&amp;P VAL'!CK288*'[1]PERCENT ARRAY-MEAN FC&amp;P VAL'!CL288))</f>
        <v/>
      </c>
      <c r="AH288" t="str">
        <f>IF(A288="","",IF('[1]Calculation genes in KEGG path'!L286&gt;='[1]Flux and Impact'!$E$1,IF(('[1]PERCENT ARRAY-MEAN FC&amp;P VAL'!CM288*'[1]PERCENT ARRAY-MEAN FC&amp;P VAL'!CN288*'[1]PERCENT ARRAY-MEAN FC&amp;P VAL'!CO288+ABS('[1]PERCENT ARRAY-MEAN FC&amp;P VAL'!CP288*'[1]PERCENT ARRAY-MEAN FC&amp;P VAL'!CQ288*'[1]PERCENT ARRAY-MEAN FC&amp;P VAL'!CR288))&gt;0,'[1]PERCENT ARRAY-MEAN FC&amp;P VAL'!CM288*'[1]PERCENT ARRAY-MEAN FC&amp;P VAL'!CN288*'[1]PERCENT ARRAY-MEAN FC&amp;P VAL'!CO288+ABS('[1]PERCENT ARRAY-MEAN FC&amp;P VAL'!CP288*'[1]PERCENT ARRAY-MEAN FC&amp;P VAL'!CQ288*'[1]PERCENT ARRAY-MEAN FC&amp;P VAL'!CR288),""),""))</f>
        <v/>
      </c>
      <c r="AI288" s="12" t="str">
        <f>IF(AH288="","",'[1]PERCENT ARRAY-MEAN FC&amp;P VAL'!CM288*'[1]PERCENT ARRAY-MEAN FC&amp;P VAL'!CN288*'[1]PERCENT ARRAY-MEAN FC&amp;P VAL'!CO288-ABS('[1]PERCENT ARRAY-MEAN FC&amp;P VAL'!CP288*'[1]PERCENT ARRAY-MEAN FC&amp;P VAL'!CQ288*'[1]PERCENT ARRAY-MEAN FC&amp;P VAL'!CR288))</f>
        <v/>
      </c>
      <c r="AJ288" t="str">
        <f>IF(A288="","",IF('[1]Calculation genes in KEGG path'!L286&gt;='[1]Flux and Impact'!$E$1,IF(('[1]PERCENT ARRAY-MEAN FC&amp;P VAL'!CS288*'[1]PERCENT ARRAY-MEAN FC&amp;P VAL'!CT288*'[1]PERCENT ARRAY-MEAN FC&amp;P VAL'!CU288+ABS('[1]PERCENT ARRAY-MEAN FC&amp;P VAL'!CV288*'[1]PERCENT ARRAY-MEAN FC&amp;P VAL'!CW288*'[1]PERCENT ARRAY-MEAN FC&amp;P VAL'!CX288))&gt;0,'[1]PERCENT ARRAY-MEAN FC&amp;P VAL'!CS288*'[1]PERCENT ARRAY-MEAN FC&amp;P VAL'!CT288*'[1]PERCENT ARRAY-MEAN FC&amp;P VAL'!CU288+ABS('[1]PERCENT ARRAY-MEAN FC&amp;P VAL'!CV288*'[1]PERCENT ARRAY-MEAN FC&amp;P VAL'!CW288*'[1]PERCENT ARRAY-MEAN FC&amp;P VAL'!CX288),""),""))</f>
        <v/>
      </c>
      <c r="AK288" s="12" t="str">
        <f>IF(AJ288="","",'[1]PERCENT ARRAY-MEAN FC&amp;P VAL'!CS288*'[1]PERCENT ARRAY-MEAN FC&amp;P VAL'!CT288*'[1]PERCENT ARRAY-MEAN FC&amp;P VAL'!CU288-ABS('[1]PERCENT ARRAY-MEAN FC&amp;P VAL'!CV288*'[1]PERCENT ARRAY-MEAN FC&amp;P VAL'!CW288*'[1]PERCENT ARRAY-MEAN FC&amp;P VAL'!CX288))</f>
        <v/>
      </c>
      <c r="AL288" t="str">
        <f>IF(A288="","",IF('[1]Calculation genes in KEGG path'!L286&gt;='[1]Flux and Impact'!$E$1,IF(('[1]PERCENT ARRAY-MEAN FC&amp;P VAL'!CY288*'[1]PERCENT ARRAY-MEAN FC&amp;P VAL'!CZ288*'[1]PERCENT ARRAY-MEAN FC&amp;P VAL'!DA288+ABS('[1]PERCENT ARRAY-MEAN FC&amp;P VAL'!DB288*'[1]PERCENT ARRAY-MEAN FC&amp;P VAL'!DC288*'[1]PERCENT ARRAY-MEAN FC&amp;P VAL'!DD288))&gt;0,'[1]PERCENT ARRAY-MEAN FC&amp;P VAL'!CY288*'[1]PERCENT ARRAY-MEAN FC&amp;P VAL'!CZ288*'[1]PERCENT ARRAY-MEAN FC&amp;P VAL'!DA288+ABS('[1]PERCENT ARRAY-MEAN FC&amp;P VAL'!DB288*'[1]PERCENT ARRAY-MEAN FC&amp;P VAL'!DC288*'[1]PERCENT ARRAY-MEAN FC&amp;P VAL'!DD288),""),""))</f>
        <v/>
      </c>
      <c r="AM288" s="12" t="str">
        <f>IF(AL288="","",'[1]PERCENT ARRAY-MEAN FC&amp;P VAL'!CY288*'[1]PERCENT ARRAY-MEAN FC&amp;P VAL'!CZ288*'[1]PERCENT ARRAY-MEAN FC&amp;P VAL'!DA288-ABS('[1]PERCENT ARRAY-MEAN FC&amp;P VAL'!DB288*'[1]PERCENT ARRAY-MEAN FC&amp;P VAL'!DC288*'[1]PERCENT ARRAY-MEAN FC&amp;P VAL'!DD288))</f>
        <v/>
      </c>
      <c r="AN288" t="str">
        <f>IF(A288="","",IF('[1]Calculation genes in KEGG path'!L286&gt;='[1]Flux and Impact'!$E$1,IF(('[1]PERCENT ARRAY-MEAN FC&amp;P VAL'!DE288*'[1]PERCENT ARRAY-MEAN FC&amp;P VAL'!DF288*'[1]PERCENT ARRAY-MEAN FC&amp;P VAL'!DG288+ABS('[1]PERCENT ARRAY-MEAN FC&amp;P VAL'!DH288*'[1]PERCENT ARRAY-MEAN FC&amp;P VAL'!DI288*'[1]PERCENT ARRAY-MEAN FC&amp;P VAL'!DJ288))&gt;0,'[1]PERCENT ARRAY-MEAN FC&amp;P VAL'!DE288*'[1]PERCENT ARRAY-MEAN FC&amp;P VAL'!DF288*'[1]PERCENT ARRAY-MEAN FC&amp;P VAL'!DG288+ABS('[1]PERCENT ARRAY-MEAN FC&amp;P VAL'!DH288*'[1]PERCENT ARRAY-MEAN FC&amp;P VAL'!DI288*'[1]PERCENT ARRAY-MEAN FC&amp;P VAL'!DJ288),""),""))</f>
        <v/>
      </c>
      <c r="AO288" s="12" t="str">
        <f>IF(AN288="","",'[1]PERCENT ARRAY-MEAN FC&amp;P VAL'!DE288*'[1]PERCENT ARRAY-MEAN FC&amp;P VAL'!DF288*'[1]PERCENT ARRAY-MEAN FC&amp;P VAL'!DG288-ABS('[1]PERCENT ARRAY-MEAN FC&amp;P VAL'!DH288*'[1]PERCENT ARRAY-MEAN FC&amp;P VAL'!DI288*'[1]PERCENT ARRAY-MEAN FC&amp;P VAL'!DJ288))</f>
        <v/>
      </c>
      <c r="AP288" t="str">
        <f>IF(A288="","",IF('[1]Calculation genes in KEGG path'!L286&gt;='[1]Flux and Impact'!$E$1,IF(('[1]PERCENT ARRAY-MEAN FC&amp;P VAL'!DK288*'[1]PERCENT ARRAY-MEAN FC&amp;P VAL'!DL288*'[1]PERCENT ARRAY-MEAN FC&amp;P VAL'!DM288+ABS('[1]PERCENT ARRAY-MEAN FC&amp;P VAL'!DN288*'[1]PERCENT ARRAY-MEAN FC&amp;P VAL'!DO288*'[1]PERCENT ARRAY-MEAN FC&amp;P VAL'!DP288))&gt;0,'[1]PERCENT ARRAY-MEAN FC&amp;P VAL'!DK288*'[1]PERCENT ARRAY-MEAN FC&amp;P VAL'!DL288*'[1]PERCENT ARRAY-MEAN FC&amp;P VAL'!DM288+ABS('[1]PERCENT ARRAY-MEAN FC&amp;P VAL'!DN288*'[1]PERCENT ARRAY-MEAN FC&amp;P VAL'!DO288*'[1]PERCENT ARRAY-MEAN FC&amp;P VAL'!DP288),""),""))</f>
        <v/>
      </c>
      <c r="AQ288" s="12" t="str">
        <f>IF(AP288="","",'[1]PERCENT ARRAY-MEAN FC&amp;P VAL'!DK288*'[1]PERCENT ARRAY-MEAN FC&amp;P VAL'!DL288*'[1]PERCENT ARRAY-MEAN FC&amp;P VAL'!DM288-ABS('[1]PERCENT ARRAY-MEAN FC&amp;P VAL'!DN288*'[1]PERCENT ARRAY-MEAN FC&amp;P VAL'!DO288*'[1]PERCENT ARRAY-MEAN FC&amp;P VAL'!DP288))</f>
        <v/>
      </c>
      <c r="AR288" t="str">
        <f>IF(A288="","",IF('[1]Calculation genes in KEGG path'!L286&gt;='[1]Flux and Impact'!$E$1,IF(('[1]PERCENT ARRAY-MEAN FC&amp;P VAL'!DQ288*'[1]PERCENT ARRAY-MEAN FC&amp;P VAL'!DR288*'[1]PERCENT ARRAY-MEAN FC&amp;P VAL'!DS288+ABS('[1]PERCENT ARRAY-MEAN FC&amp;P VAL'!DT288*'[1]PERCENT ARRAY-MEAN FC&amp;P VAL'!DU288*'[1]PERCENT ARRAY-MEAN FC&amp;P VAL'!DV288))&gt;0,'[1]PERCENT ARRAY-MEAN FC&amp;P VAL'!DQ288*'[1]PERCENT ARRAY-MEAN FC&amp;P VAL'!DR288*'[1]PERCENT ARRAY-MEAN FC&amp;P VAL'!DS288+ABS('[1]PERCENT ARRAY-MEAN FC&amp;P VAL'!DT288*'[1]PERCENT ARRAY-MEAN FC&amp;P VAL'!DU288*'[1]PERCENT ARRAY-MEAN FC&amp;P VAL'!DV288),""),""))</f>
        <v/>
      </c>
      <c r="AS288" s="12" t="str">
        <f>IF(AR288="","",'[1]PERCENT ARRAY-MEAN FC&amp;P VAL'!DQ288*'[1]PERCENT ARRAY-MEAN FC&amp;P VAL'!DR288*'[1]PERCENT ARRAY-MEAN FC&amp;P VAL'!DS288-ABS('[1]PERCENT ARRAY-MEAN FC&amp;P VAL'!DT288*'[1]PERCENT ARRAY-MEAN FC&amp;P VAL'!DU288*'[1]PERCENT ARRAY-MEAN FC&amp;P VAL'!DV288))</f>
        <v/>
      </c>
      <c r="AT288" s="12" t="str">
        <f t="shared" si="13"/>
        <v/>
      </c>
      <c r="AU288" s="12" t="str">
        <f t="shared" si="14"/>
        <v/>
      </c>
    </row>
    <row r="289" spans="1:47">
      <c r="A289">
        <f>'[1]Calculation genes in KEGG path'!I287</f>
        <v>0</v>
      </c>
      <c r="B289" t="e">
        <f>IF('[1]PERCENT ARRAY-MEAN FC&amp;P VAL'!A289="","",'[1]PERCENT ARRAY-MEAN FC&amp;P VAL'!A289)</f>
        <v>#N/A</v>
      </c>
      <c r="C289" t="e">
        <f>IF('[1]PERCENT ARRAY-MEAN FC&amp;P VAL'!B289="","",'[1]PERCENT ARRAY-MEAN FC&amp;P VAL'!B289)</f>
        <v>#N/A</v>
      </c>
      <c r="D289" t="e">
        <f>IF('[1]PERCENT ARRAY-MEAN FC&amp;P VAL'!C289="","",'[1]PERCENT ARRAY-MEAN FC&amp;P VAL'!C289)</f>
        <v>#N/A</v>
      </c>
      <c r="E289" s="12">
        <f t="shared" si="12"/>
        <v>0</v>
      </c>
      <c r="F289" t="str">
        <f>IF(A289="","",IF('[1]Calculation genes in KEGG path'!L287&gt;='[1]Flux and Impact'!$E$1,IF('[1]PERCENT ARRAY-MEAN FC&amp;P VAL'!G289*'[1]PERCENT ARRAY-MEAN FC&amp;P VAL'!H289*'[1]PERCENT ARRAY-MEAN FC&amp;P VAL'!I289+ABS('[1]PERCENT ARRAY-MEAN FC&amp;P VAL'!J289*'[1]PERCENT ARRAY-MEAN FC&amp;P VAL'!K289*'[1]PERCENT ARRAY-MEAN FC&amp;P VAL'!L289)&gt;0,'[1]PERCENT ARRAY-MEAN FC&amp;P VAL'!G289*'[1]PERCENT ARRAY-MEAN FC&amp;P VAL'!H289*'[1]PERCENT ARRAY-MEAN FC&amp;P VAL'!I289+ABS('[1]PERCENT ARRAY-MEAN FC&amp;P VAL'!J289*'[1]PERCENT ARRAY-MEAN FC&amp;P VAL'!K289*'[1]PERCENT ARRAY-MEAN FC&amp;P VAL'!L289),""),""))</f>
        <v/>
      </c>
      <c r="G289" s="12" t="str">
        <f>IF(F289="","",'[1]PERCENT ARRAY-MEAN FC&amp;P VAL'!G289*'[1]PERCENT ARRAY-MEAN FC&amp;P VAL'!H289*'[1]PERCENT ARRAY-MEAN FC&amp;P VAL'!I289-ABS('[1]PERCENT ARRAY-MEAN FC&amp;P VAL'!J289*'[1]PERCENT ARRAY-MEAN FC&amp;P VAL'!K289*'[1]PERCENT ARRAY-MEAN FC&amp;P VAL'!L289))</f>
        <v/>
      </c>
      <c r="H289" t="str">
        <f>IF(A289="","",IF('[1]Calculation genes in KEGG path'!L287&gt;='[1]Flux and Impact'!$E$1,IF(('[1]PERCENT ARRAY-MEAN FC&amp;P VAL'!M289*'[1]PERCENT ARRAY-MEAN FC&amp;P VAL'!N289*'[1]PERCENT ARRAY-MEAN FC&amp;P VAL'!O289+ABS('[1]PERCENT ARRAY-MEAN FC&amp;P VAL'!P289*'[1]PERCENT ARRAY-MEAN FC&amp;P VAL'!Q289*'[1]PERCENT ARRAY-MEAN FC&amp;P VAL'!R289))&gt;0,'[1]PERCENT ARRAY-MEAN FC&amp;P VAL'!M289*'[1]PERCENT ARRAY-MEAN FC&amp;P VAL'!N289*'[1]PERCENT ARRAY-MEAN FC&amp;P VAL'!O289+ABS('[1]PERCENT ARRAY-MEAN FC&amp;P VAL'!P289*'[1]PERCENT ARRAY-MEAN FC&amp;P VAL'!Q289*'[1]PERCENT ARRAY-MEAN FC&amp;P VAL'!R289),""),""))</f>
        <v/>
      </c>
      <c r="I289" s="12" t="str">
        <f>IF(H289="","",'[1]PERCENT ARRAY-MEAN FC&amp;P VAL'!M289*'[1]PERCENT ARRAY-MEAN FC&amp;P VAL'!N289*'[1]PERCENT ARRAY-MEAN FC&amp;P VAL'!O289-ABS('[1]PERCENT ARRAY-MEAN FC&amp;P VAL'!P289*'[1]PERCENT ARRAY-MEAN FC&amp;P VAL'!Q289*'[1]PERCENT ARRAY-MEAN FC&amp;P VAL'!R289))</f>
        <v/>
      </c>
      <c r="J289" t="str">
        <f>IF(A289="","",IF('[1]Calculation genes in KEGG path'!L287&gt;='[1]Flux and Impact'!$E$1,IF(('[1]PERCENT ARRAY-MEAN FC&amp;P VAL'!S289*'[1]PERCENT ARRAY-MEAN FC&amp;P VAL'!T289*'[1]PERCENT ARRAY-MEAN FC&amp;P VAL'!U289+ABS('[1]PERCENT ARRAY-MEAN FC&amp;P VAL'!V289*'[1]PERCENT ARRAY-MEAN FC&amp;P VAL'!W289*'[1]PERCENT ARRAY-MEAN FC&amp;P VAL'!X289))&gt;0,'[1]PERCENT ARRAY-MEAN FC&amp;P VAL'!S289*'[1]PERCENT ARRAY-MEAN FC&amp;P VAL'!T289*'[1]PERCENT ARRAY-MEAN FC&amp;P VAL'!U289+ABS('[1]PERCENT ARRAY-MEAN FC&amp;P VAL'!V289*'[1]PERCENT ARRAY-MEAN FC&amp;P VAL'!W289*'[1]PERCENT ARRAY-MEAN FC&amp;P VAL'!X289),""),""))</f>
        <v/>
      </c>
      <c r="K289" s="12" t="str">
        <f>IF(J289="","",'[1]PERCENT ARRAY-MEAN FC&amp;P VAL'!S289*'[1]PERCENT ARRAY-MEAN FC&amp;P VAL'!T289*'[1]PERCENT ARRAY-MEAN FC&amp;P VAL'!U289-ABS('[1]PERCENT ARRAY-MEAN FC&amp;P VAL'!V289*'[1]PERCENT ARRAY-MEAN FC&amp;P VAL'!W289*'[1]PERCENT ARRAY-MEAN FC&amp;P VAL'!X289))</f>
        <v/>
      </c>
      <c r="L289" t="str">
        <f>IF(A289="","",IF('[1]Calculation genes in KEGG path'!L287&gt;='[1]Flux and Impact'!$E$1,IF(('[1]PERCENT ARRAY-MEAN FC&amp;P VAL'!Y289*'[1]PERCENT ARRAY-MEAN FC&amp;P VAL'!Z289*'[1]PERCENT ARRAY-MEAN FC&amp;P VAL'!AA289+ABS('[1]PERCENT ARRAY-MEAN FC&amp;P VAL'!AB289*'[1]PERCENT ARRAY-MEAN FC&amp;P VAL'!AC289*'[1]PERCENT ARRAY-MEAN FC&amp;P VAL'!AD289))&gt;0,'[1]PERCENT ARRAY-MEAN FC&amp;P VAL'!Y289*'[1]PERCENT ARRAY-MEAN FC&amp;P VAL'!Z289*'[1]PERCENT ARRAY-MEAN FC&amp;P VAL'!AA289+ABS('[1]PERCENT ARRAY-MEAN FC&amp;P VAL'!AB289*'[1]PERCENT ARRAY-MEAN FC&amp;P VAL'!AC289*'[1]PERCENT ARRAY-MEAN FC&amp;P VAL'!AD289),""),""))</f>
        <v/>
      </c>
      <c r="M289" s="12" t="str">
        <f>IF(L289="","",'[1]PERCENT ARRAY-MEAN FC&amp;P VAL'!Y289*'[1]PERCENT ARRAY-MEAN FC&amp;P VAL'!Z289*'[1]PERCENT ARRAY-MEAN FC&amp;P VAL'!AA289-ABS('[1]PERCENT ARRAY-MEAN FC&amp;P VAL'!AB289*'[1]PERCENT ARRAY-MEAN FC&amp;P VAL'!AC289*'[1]PERCENT ARRAY-MEAN FC&amp;P VAL'!AD289))</f>
        <v/>
      </c>
      <c r="N289" t="str">
        <f>IF(A289="","",IF('[1]Calculation genes in KEGG path'!L287&gt;='[1]Flux and Impact'!$E$1,IF(('[1]PERCENT ARRAY-MEAN FC&amp;P VAL'!AE289*'[1]PERCENT ARRAY-MEAN FC&amp;P VAL'!AF289*'[1]PERCENT ARRAY-MEAN FC&amp;P VAL'!AG289+ABS('[1]PERCENT ARRAY-MEAN FC&amp;P VAL'!AH289*'[1]PERCENT ARRAY-MEAN FC&amp;P VAL'!AI289*'[1]PERCENT ARRAY-MEAN FC&amp;P VAL'!AJ289))&gt;0,'[1]PERCENT ARRAY-MEAN FC&amp;P VAL'!AE289*'[1]PERCENT ARRAY-MEAN FC&amp;P VAL'!AF289*'[1]PERCENT ARRAY-MEAN FC&amp;P VAL'!AG289+ABS('[1]PERCENT ARRAY-MEAN FC&amp;P VAL'!AH289*'[1]PERCENT ARRAY-MEAN FC&amp;P VAL'!AI289*'[1]PERCENT ARRAY-MEAN FC&amp;P VAL'!AJ289),""),""))</f>
        <v/>
      </c>
      <c r="O289" s="12" t="str">
        <f>IF(N289="","",'[1]PERCENT ARRAY-MEAN FC&amp;P VAL'!AE289*'[1]PERCENT ARRAY-MEAN FC&amp;P VAL'!AF289*'[1]PERCENT ARRAY-MEAN FC&amp;P VAL'!AG289-ABS('[1]PERCENT ARRAY-MEAN FC&amp;P VAL'!AH289*'[1]PERCENT ARRAY-MEAN FC&amp;P VAL'!AI289*'[1]PERCENT ARRAY-MEAN FC&amp;P VAL'!AJ289))</f>
        <v/>
      </c>
      <c r="P289" t="str">
        <f>IF(A289="","",IF('[1]Calculation genes in KEGG path'!L287&gt;='[1]Flux and Impact'!$E$1,IF(('[1]PERCENT ARRAY-MEAN FC&amp;P VAL'!AK289*'[1]PERCENT ARRAY-MEAN FC&amp;P VAL'!AL289*'[1]PERCENT ARRAY-MEAN FC&amp;P VAL'!AM289+ABS('[1]PERCENT ARRAY-MEAN FC&amp;P VAL'!AN289*'[1]PERCENT ARRAY-MEAN FC&amp;P VAL'!AO289*'[1]PERCENT ARRAY-MEAN FC&amp;P VAL'!AP289))&gt;0,'[1]PERCENT ARRAY-MEAN FC&amp;P VAL'!AK289*'[1]PERCENT ARRAY-MEAN FC&amp;P VAL'!AL289*'[1]PERCENT ARRAY-MEAN FC&amp;P VAL'!AM289+ABS('[1]PERCENT ARRAY-MEAN FC&amp;P VAL'!AN289*'[1]PERCENT ARRAY-MEAN FC&amp;P VAL'!AO289*'[1]PERCENT ARRAY-MEAN FC&amp;P VAL'!AP289),""),""))</f>
        <v/>
      </c>
      <c r="Q289" s="12" t="str">
        <f>IF(P289="","",'[1]PERCENT ARRAY-MEAN FC&amp;P VAL'!AK289*'[1]PERCENT ARRAY-MEAN FC&amp;P VAL'!AL289*'[1]PERCENT ARRAY-MEAN FC&amp;P VAL'!AM289-ABS('[1]PERCENT ARRAY-MEAN FC&amp;P VAL'!AN289*'[1]PERCENT ARRAY-MEAN FC&amp;P VAL'!AO289*'[1]PERCENT ARRAY-MEAN FC&amp;P VAL'!AP289))</f>
        <v/>
      </c>
      <c r="R289" t="str">
        <f>IF(A289="","",IF('[1]Calculation genes in KEGG path'!L287&gt;='[1]Flux and Impact'!$E$1,IF(('[1]PERCENT ARRAY-MEAN FC&amp;P VAL'!AQ289*'[1]PERCENT ARRAY-MEAN FC&amp;P VAL'!AR289*'[1]PERCENT ARRAY-MEAN FC&amp;P VAL'!AS289+ABS('[1]PERCENT ARRAY-MEAN FC&amp;P VAL'!AT289*'[1]PERCENT ARRAY-MEAN FC&amp;P VAL'!AU289*'[1]PERCENT ARRAY-MEAN FC&amp;P VAL'!AV289))&gt;0,'[1]PERCENT ARRAY-MEAN FC&amp;P VAL'!AQ289*'[1]PERCENT ARRAY-MEAN FC&amp;P VAL'!AR289*'[1]PERCENT ARRAY-MEAN FC&amp;P VAL'!AS289+ABS('[1]PERCENT ARRAY-MEAN FC&amp;P VAL'!AT289*'[1]PERCENT ARRAY-MEAN FC&amp;P VAL'!AU289*'[1]PERCENT ARRAY-MEAN FC&amp;P VAL'!AV289),""),""))</f>
        <v/>
      </c>
      <c r="S289" s="12" t="str">
        <f>IF(R289="","",'[1]PERCENT ARRAY-MEAN FC&amp;P VAL'!AQ289*'[1]PERCENT ARRAY-MEAN FC&amp;P VAL'!AR289*'[1]PERCENT ARRAY-MEAN FC&amp;P VAL'!AS289-ABS('[1]PERCENT ARRAY-MEAN FC&amp;P VAL'!AT289*'[1]PERCENT ARRAY-MEAN FC&amp;P VAL'!AU289*'[1]PERCENT ARRAY-MEAN FC&amp;P VAL'!AV289))</f>
        <v/>
      </c>
      <c r="T289" t="str">
        <f>IF(A289="","",IF('[1]Calculation genes in KEGG path'!L287&gt;='[1]Flux and Impact'!$E$1,IF(('[1]PERCENT ARRAY-MEAN FC&amp;P VAL'!AW289*'[1]PERCENT ARRAY-MEAN FC&amp;P VAL'!AX289*'[1]PERCENT ARRAY-MEAN FC&amp;P VAL'!AY289+ABS('[1]PERCENT ARRAY-MEAN FC&amp;P VAL'!AZ289*'[1]PERCENT ARRAY-MEAN FC&amp;P VAL'!BA289*'[1]PERCENT ARRAY-MEAN FC&amp;P VAL'!BB289))&gt;0,'[1]PERCENT ARRAY-MEAN FC&amp;P VAL'!AW289*'[1]PERCENT ARRAY-MEAN FC&amp;P VAL'!AX289*'[1]PERCENT ARRAY-MEAN FC&amp;P VAL'!AY289+ABS('[1]PERCENT ARRAY-MEAN FC&amp;P VAL'!AZ289*'[1]PERCENT ARRAY-MEAN FC&amp;P VAL'!BA289*'[1]PERCENT ARRAY-MEAN FC&amp;P VAL'!BB289),""),""))</f>
        <v/>
      </c>
      <c r="U289" s="12" t="str">
        <f>IF(T289="","",'[1]PERCENT ARRAY-MEAN FC&amp;P VAL'!AW289*'[1]PERCENT ARRAY-MEAN FC&amp;P VAL'!AX289*'[1]PERCENT ARRAY-MEAN FC&amp;P VAL'!AY289-ABS('[1]PERCENT ARRAY-MEAN FC&amp;P VAL'!AZ289*'[1]PERCENT ARRAY-MEAN FC&amp;P VAL'!BA289*'[1]PERCENT ARRAY-MEAN FC&amp;P VAL'!BB289))</f>
        <v/>
      </c>
      <c r="V289" t="str">
        <f>IF(A289="","",IF('[1]Calculation genes in KEGG path'!L287&gt;='[1]Flux and Impact'!$E$1,IF(('[1]PERCENT ARRAY-MEAN FC&amp;P VAL'!BC289*'[1]PERCENT ARRAY-MEAN FC&amp;P VAL'!BD289*'[1]PERCENT ARRAY-MEAN FC&amp;P VAL'!BE289+ABS('[1]PERCENT ARRAY-MEAN FC&amp;P VAL'!BF289*'[1]PERCENT ARRAY-MEAN FC&amp;P VAL'!BG289*'[1]PERCENT ARRAY-MEAN FC&amp;P VAL'!BH289))&gt;0,'[1]PERCENT ARRAY-MEAN FC&amp;P VAL'!BC289*'[1]PERCENT ARRAY-MEAN FC&amp;P VAL'!BD289*'[1]PERCENT ARRAY-MEAN FC&amp;P VAL'!BE289+ABS('[1]PERCENT ARRAY-MEAN FC&amp;P VAL'!BF289*'[1]PERCENT ARRAY-MEAN FC&amp;P VAL'!BG289*'[1]PERCENT ARRAY-MEAN FC&amp;P VAL'!BH289),""),""))</f>
        <v/>
      </c>
      <c r="W289" s="12" t="str">
        <f>IF(V289="","",'[1]PERCENT ARRAY-MEAN FC&amp;P VAL'!BC289*'[1]PERCENT ARRAY-MEAN FC&amp;P VAL'!BD289*'[1]PERCENT ARRAY-MEAN FC&amp;P VAL'!BE289-ABS('[1]PERCENT ARRAY-MEAN FC&amp;P VAL'!BF289*'[1]PERCENT ARRAY-MEAN FC&amp;P VAL'!BG289*'[1]PERCENT ARRAY-MEAN FC&amp;P VAL'!BH289))</f>
        <v/>
      </c>
      <c r="X289" t="str">
        <f>IF(A289="","",IF('[1]Calculation genes in KEGG path'!L287&gt;='[1]Flux and Impact'!$E$1,IF(('[1]PERCENT ARRAY-MEAN FC&amp;P VAL'!BI289*'[1]PERCENT ARRAY-MEAN FC&amp;P VAL'!BJ289*'[1]PERCENT ARRAY-MEAN FC&amp;P VAL'!BK289+ABS('[1]PERCENT ARRAY-MEAN FC&amp;P VAL'!BL289*'[1]PERCENT ARRAY-MEAN FC&amp;P VAL'!BM289*'[1]PERCENT ARRAY-MEAN FC&amp;P VAL'!BN289))&gt;0,'[1]PERCENT ARRAY-MEAN FC&amp;P VAL'!BI289*'[1]PERCENT ARRAY-MEAN FC&amp;P VAL'!BJ289*'[1]PERCENT ARRAY-MEAN FC&amp;P VAL'!BK289+ABS('[1]PERCENT ARRAY-MEAN FC&amp;P VAL'!BL289*'[1]PERCENT ARRAY-MEAN FC&amp;P VAL'!BM289*'[1]PERCENT ARRAY-MEAN FC&amp;P VAL'!BN289),""),""))</f>
        <v/>
      </c>
      <c r="Y289" s="12" t="str">
        <f>IF(X289="","",'[1]PERCENT ARRAY-MEAN FC&amp;P VAL'!BI289*'[1]PERCENT ARRAY-MEAN FC&amp;P VAL'!BJ289*'[1]PERCENT ARRAY-MEAN FC&amp;P VAL'!BK289-ABS('[1]PERCENT ARRAY-MEAN FC&amp;P VAL'!BL289*'[1]PERCENT ARRAY-MEAN FC&amp;P VAL'!BM289*'[1]PERCENT ARRAY-MEAN FC&amp;P VAL'!BN289))</f>
        <v/>
      </c>
      <c r="Z289" t="str">
        <f>IF(A289="","",IF('[1]Calculation genes in KEGG path'!L287&gt;='[1]Flux and Impact'!$E$1,IF(('[1]PERCENT ARRAY-MEAN FC&amp;P VAL'!BO289*'[1]PERCENT ARRAY-MEAN FC&amp;P VAL'!BP289*'[1]PERCENT ARRAY-MEAN FC&amp;P VAL'!BQ289+ABS('[1]PERCENT ARRAY-MEAN FC&amp;P VAL'!BR289*'[1]PERCENT ARRAY-MEAN FC&amp;P VAL'!BS289*'[1]PERCENT ARRAY-MEAN FC&amp;P VAL'!BT289))&gt;0,'[1]PERCENT ARRAY-MEAN FC&amp;P VAL'!BO289*'[1]PERCENT ARRAY-MEAN FC&amp;P VAL'!BP289*'[1]PERCENT ARRAY-MEAN FC&amp;P VAL'!BQ289+ABS('[1]PERCENT ARRAY-MEAN FC&amp;P VAL'!BR289*'[1]PERCENT ARRAY-MEAN FC&amp;P VAL'!BS289*'[1]PERCENT ARRAY-MEAN FC&amp;P VAL'!BT289),""),""))</f>
        <v/>
      </c>
      <c r="AA289" s="12" t="str">
        <f>IF(Z289="","",'[1]PERCENT ARRAY-MEAN FC&amp;P VAL'!BO289*'[1]PERCENT ARRAY-MEAN FC&amp;P VAL'!BP289*'[1]PERCENT ARRAY-MEAN FC&amp;P VAL'!BQ289-ABS('[1]PERCENT ARRAY-MEAN FC&amp;P VAL'!BR289*'[1]PERCENT ARRAY-MEAN FC&amp;P VAL'!BS289*'[1]PERCENT ARRAY-MEAN FC&amp;P VAL'!BT289))</f>
        <v/>
      </c>
      <c r="AB289" t="str">
        <f>IF(A289="","",IF('[1]Calculation genes in KEGG path'!L287&gt;='[1]Flux and Impact'!$E$1,IF(('[1]PERCENT ARRAY-MEAN FC&amp;P VAL'!BU289*'[1]PERCENT ARRAY-MEAN FC&amp;P VAL'!BV289*'[1]PERCENT ARRAY-MEAN FC&amp;P VAL'!BW289+ABS('[1]PERCENT ARRAY-MEAN FC&amp;P VAL'!BX289*'[1]PERCENT ARRAY-MEAN FC&amp;P VAL'!BY289*'[1]PERCENT ARRAY-MEAN FC&amp;P VAL'!BZ289))&gt;0,'[1]PERCENT ARRAY-MEAN FC&amp;P VAL'!BU289*'[1]PERCENT ARRAY-MEAN FC&amp;P VAL'!BV289*'[1]PERCENT ARRAY-MEAN FC&amp;P VAL'!BW289+ABS('[1]PERCENT ARRAY-MEAN FC&amp;P VAL'!BX289*'[1]PERCENT ARRAY-MEAN FC&amp;P VAL'!BY289*'[1]PERCENT ARRAY-MEAN FC&amp;P VAL'!BZ289),""),""))</f>
        <v/>
      </c>
      <c r="AC289" s="12" t="str">
        <f>IF(AB289="","",'[1]PERCENT ARRAY-MEAN FC&amp;P VAL'!BU289*'[1]PERCENT ARRAY-MEAN FC&amp;P VAL'!BV289*'[1]PERCENT ARRAY-MEAN FC&amp;P VAL'!BW289-ABS('[1]PERCENT ARRAY-MEAN FC&amp;P VAL'!BX289*'[1]PERCENT ARRAY-MEAN FC&amp;P VAL'!BY289*'[1]PERCENT ARRAY-MEAN FC&amp;P VAL'!BZ289))</f>
        <v/>
      </c>
      <c r="AD289" t="str">
        <f>IF(A289="","",IF('[1]Calculation genes in KEGG path'!L287&gt;='[1]Flux and Impact'!$E$1,IF(('[1]PERCENT ARRAY-MEAN FC&amp;P VAL'!CA289*'[1]PERCENT ARRAY-MEAN FC&amp;P VAL'!CB289*'[1]PERCENT ARRAY-MEAN FC&amp;P VAL'!CC289+ABS('[1]PERCENT ARRAY-MEAN FC&amp;P VAL'!CD289*'[1]PERCENT ARRAY-MEAN FC&amp;P VAL'!CE289*'[1]PERCENT ARRAY-MEAN FC&amp;P VAL'!CF289))&gt;0,'[1]PERCENT ARRAY-MEAN FC&amp;P VAL'!CA289*'[1]PERCENT ARRAY-MEAN FC&amp;P VAL'!CB289*'[1]PERCENT ARRAY-MEAN FC&amp;P VAL'!CC289+ABS('[1]PERCENT ARRAY-MEAN FC&amp;P VAL'!CD289*'[1]PERCENT ARRAY-MEAN FC&amp;P VAL'!CE289*'[1]PERCENT ARRAY-MEAN FC&amp;P VAL'!CF289),""),""))</f>
        <v/>
      </c>
      <c r="AE289" s="12" t="str">
        <f>IF(AD289="","",'[1]PERCENT ARRAY-MEAN FC&amp;P VAL'!CA289*'[1]PERCENT ARRAY-MEAN FC&amp;P VAL'!CB289*'[1]PERCENT ARRAY-MEAN FC&amp;P VAL'!CC289-ABS('[1]PERCENT ARRAY-MEAN FC&amp;P VAL'!CD289*'[1]PERCENT ARRAY-MEAN FC&amp;P VAL'!CE289*'[1]PERCENT ARRAY-MEAN FC&amp;P VAL'!CF289))</f>
        <v/>
      </c>
      <c r="AF289" t="str">
        <f>IF(A289="","",IF('[1]Calculation genes in KEGG path'!L287&gt;='[1]Flux and Impact'!$E$1,IF(('[1]PERCENT ARRAY-MEAN FC&amp;P VAL'!CG289*'[1]PERCENT ARRAY-MEAN FC&amp;P VAL'!CH289*'[1]PERCENT ARRAY-MEAN FC&amp;P VAL'!CI289+ABS('[1]PERCENT ARRAY-MEAN FC&amp;P VAL'!CJ289*'[1]PERCENT ARRAY-MEAN FC&amp;P VAL'!CK289*'[1]PERCENT ARRAY-MEAN FC&amp;P VAL'!CL289))&gt;0,'[1]PERCENT ARRAY-MEAN FC&amp;P VAL'!CG289*'[1]PERCENT ARRAY-MEAN FC&amp;P VAL'!CH289*'[1]PERCENT ARRAY-MEAN FC&amp;P VAL'!CI289+ABS('[1]PERCENT ARRAY-MEAN FC&amp;P VAL'!CJ289*'[1]PERCENT ARRAY-MEAN FC&amp;P VAL'!CK289*'[1]PERCENT ARRAY-MEAN FC&amp;P VAL'!CL289),""),""))</f>
        <v/>
      </c>
      <c r="AG289" s="12" t="str">
        <f>IF(AF289="","",'[1]PERCENT ARRAY-MEAN FC&amp;P VAL'!CG289*'[1]PERCENT ARRAY-MEAN FC&amp;P VAL'!CH289*'[1]PERCENT ARRAY-MEAN FC&amp;P VAL'!CI289-ABS('[1]PERCENT ARRAY-MEAN FC&amp;P VAL'!CJ289*'[1]PERCENT ARRAY-MEAN FC&amp;P VAL'!CK289*'[1]PERCENT ARRAY-MEAN FC&amp;P VAL'!CL289))</f>
        <v/>
      </c>
      <c r="AH289" t="str">
        <f>IF(A289="","",IF('[1]Calculation genes in KEGG path'!L287&gt;='[1]Flux and Impact'!$E$1,IF(('[1]PERCENT ARRAY-MEAN FC&amp;P VAL'!CM289*'[1]PERCENT ARRAY-MEAN FC&amp;P VAL'!CN289*'[1]PERCENT ARRAY-MEAN FC&amp;P VAL'!CO289+ABS('[1]PERCENT ARRAY-MEAN FC&amp;P VAL'!CP289*'[1]PERCENT ARRAY-MEAN FC&amp;P VAL'!CQ289*'[1]PERCENT ARRAY-MEAN FC&amp;P VAL'!CR289))&gt;0,'[1]PERCENT ARRAY-MEAN FC&amp;P VAL'!CM289*'[1]PERCENT ARRAY-MEAN FC&amp;P VAL'!CN289*'[1]PERCENT ARRAY-MEAN FC&amp;P VAL'!CO289+ABS('[1]PERCENT ARRAY-MEAN FC&amp;P VAL'!CP289*'[1]PERCENT ARRAY-MEAN FC&amp;P VAL'!CQ289*'[1]PERCENT ARRAY-MEAN FC&amp;P VAL'!CR289),""),""))</f>
        <v/>
      </c>
      <c r="AI289" s="12" t="str">
        <f>IF(AH289="","",'[1]PERCENT ARRAY-MEAN FC&amp;P VAL'!CM289*'[1]PERCENT ARRAY-MEAN FC&amp;P VAL'!CN289*'[1]PERCENT ARRAY-MEAN FC&amp;P VAL'!CO289-ABS('[1]PERCENT ARRAY-MEAN FC&amp;P VAL'!CP289*'[1]PERCENT ARRAY-MEAN FC&amp;P VAL'!CQ289*'[1]PERCENT ARRAY-MEAN FC&amp;P VAL'!CR289))</f>
        <v/>
      </c>
      <c r="AJ289" t="str">
        <f>IF(A289="","",IF('[1]Calculation genes in KEGG path'!L287&gt;='[1]Flux and Impact'!$E$1,IF(('[1]PERCENT ARRAY-MEAN FC&amp;P VAL'!CS289*'[1]PERCENT ARRAY-MEAN FC&amp;P VAL'!CT289*'[1]PERCENT ARRAY-MEAN FC&amp;P VAL'!CU289+ABS('[1]PERCENT ARRAY-MEAN FC&amp;P VAL'!CV289*'[1]PERCENT ARRAY-MEAN FC&amp;P VAL'!CW289*'[1]PERCENT ARRAY-MEAN FC&amp;P VAL'!CX289))&gt;0,'[1]PERCENT ARRAY-MEAN FC&amp;P VAL'!CS289*'[1]PERCENT ARRAY-MEAN FC&amp;P VAL'!CT289*'[1]PERCENT ARRAY-MEAN FC&amp;P VAL'!CU289+ABS('[1]PERCENT ARRAY-MEAN FC&amp;P VAL'!CV289*'[1]PERCENT ARRAY-MEAN FC&amp;P VAL'!CW289*'[1]PERCENT ARRAY-MEAN FC&amp;P VAL'!CX289),""),""))</f>
        <v/>
      </c>
      <c r="AK289" s="12" t="str">
        <f>IF(AJ289="","",'[1]PERCENT ARRAY-MEAN FC&amp;P VAL'!CS289*'[1]PERCENT ARRAY-MEAN FC&amp;P VAL'!CT289*'[1]PERCENT ARRAY-MEAN FC&amp;P VAL'!CU289-ABS('[1]PERCENT ARRAY-MEAN FC&amp;P VAL'!CV289*'[1]PERCENT ARRAY-MEAN FC&amp;P VAL'!CW289*'[1]PERCENT ARRAY-MEAN FC&amp;P VAL'!CX289))</f>
        <v/>
      </c>
      <c r="AL289" t="str">
        <f>IF(A289="","",IF('[1]Calculation genes in KEGG path'!L287&gt;='[1]Flux and Impact'!$E$1,IF(('[1]PERCENT ARRAY-MEAN FC&amp;P VAL'!CY289*'[1]PERCENT ARRAY-MEAN FC&amp;P VAL'!CZ289*'[1]PERCENT ARRAY-MEAN FC&amp;P VAL'!DA289+ABS('[1]PERCENT ARRAY-MEAN FC&amp;P VAL'!DB289*'[1]PERCENT ARRAY-MEAN FC&amp;P VAL'!DC289*'[1]PERCENT ARRAY-MEAN FC&amp;P VAL'!DD289))&gt;0,'[1]PERCENT ARRAY-MEAN FC&amp;P VAL'!CY289*'[1]PERCENT ARRAY-MEAN FC&amp;P VAL'!CZ289*'[1]PERCENT ARRAY-MEAN FC&amp;P VAL'!DA289+ABS('[1]PERCENT ARRAY-MEAN FC&amp;P VAL'!DB289*'[1]PERCENT ARRAY-MEAN FC&amp;P VAL'!DC289*'[1]PERCENT ARRAY-MEAN FC&amp;P VAL'!DD289),""),""))</f>
        <v/>
      </c>
      <c r="AM289" s="12" t="str">
        <f>IF(AL289="","",'[1]PERCENT ARRAY-MEAN FC&amp;P VAL'!CY289*'[1]PERCENT ARRAY-MEAN FC&amp;P VAL'!CZ289*'[1]PERCENT ARRAY-MEAN FC&amp;P VAL'!DA289-ABS('[1]PERCENT ARRAY-MEAN FC&amp;P VAL'!DB289*'[1]PERCENT ARRAY-MEAN FC&amp;P VAL'!DC289*'[1]PERCENT ARRAY-MEAN FC&amp;P VAL'!DD289))</f>
        <v/>
      </c>
      <c r="AN289" t="str">
        <f>IF(A289="","",IF('[1]Calculation genes in KEGG path'!L287&gt;='[1]Flux and Impact'!$E$1,IF(('[1]PERCENT ARRAY-MEAN FC&amp;P VAL'!DE289*'[1]PERCENT ARRAY-MEAN FC&amp;P VAL'!DF289*'[1]PERCENT ARRAY-MEAN FC&amp;P VAL'!DG289+ABS('[1]PERCENT ARRAY-MEAN FC&amp;P VAL'!DH289*'[1]PERCENT ARRAY-MEAN FC&amp;P VAL'!DI289*'[1]PERCENT ARRAY-MEAN FC&amp;P VAL'!DJ289))&gt;0,'[1]PERCENT ARRAY-MEAN FC&amp;P VAL'!DE289*'[1]PERCENT ARRAY-MEAN FC&amp;P VAL'!DF289*'[1]PERCENT ARRAY-MEAN FC&amp;P VAL'!DG289+ABS('[1]PERCENT ARRAY-MEAN FC&amp;P VAL'!DH289*'[1]PERCENT ARRAY-MEAN FC&amp;P VAL'!DI289*'[1]PERCENT ARRAY-MEAN FC&amp;P VAL'!DJ289),""),""))</f>
        <v/>
      </c>
      <c r="AO289" s="12" t="str">
        <f>IF(AN289="","",'[1]PERCENT ARRAY-MEAN FC&amp;P VAL'!DE289*'[1]PERCENT ARRAY-MEAN FC&amp;P VAL'!DF289*'[1]PERCENT ARRAY-MEAN FC&amp;P VAL'!DG289-ABS('[1]PERCENT ARRAY-MEAN FC&amp;P VAL'!DH289*'[1]PERCENT ARRAY-MEAN FC&amp;P VAL'!DI289*'[1]PERCENT ARRAY-MEAN FC&amp;P VAL'!DJ289))</f>
        <v/>
      </c>
      <c r="AP289" t="str">
        <f>IF(A289="","",IF('[1]Calculation genes in KEGG path'!L287&gt;='[1]Flux and Impact'!$E$1,IF(('[1]PERCENT ARRAY-MEAN FC&amp;P VAL'!DK289*'[1]PERCENT ARRAY-MEAN FC&amp;P VAL'!DL289*'[1]PERCENT ARRAY-MEAN FC&amp;P VAL'!DM289+ABS('[1]PERCENT ARRAY-MEAN FC&amp;P VAL'!DN289*'[1]PERCENT ARRAY-MEAN FC&amp;P VAL'!DO289*'[1]PERCENT ARRAY-MEAN FC&amp;P VAL'!DP289))&gt;0,'[1]PERCENT ARRAY-MEAN FC&amp;P VAL'!DK289*'[1]PERCENT ARRAY-MEAN FC&amp;P VAL'!DL289*'[1]PERCENT ARRAY-MEAN FC&amp;P VAL'!DM289+ABS('[1]PERCENT ARRAY-MEAN FC&amp;P VAL'!DN289*'[1]PERCENT ARRAY-MEAN FC&amp;P VAL'!DO289*'[1]PERCENT ARRAY-MEAN FC&amp;P VAL'!DP289),""),""))</f>
        <v/>
      </c>
      <c r="AQ289" s="12" t="str">
        <f>IF(AP289="","",'[1]PERCENT ARRAY-MEAN FC&amp;P VAL'!DK289*'[1]PERCENT ARRAY-MEAN FC&amp;P VAL'!DL289*'[1]PERCENT ARRAY-MEAN FC&amp;P VAL'!DM289-ABS('[1]PERCENT ARRAY-MEAN FC&amp;P VAL'!DN289*'[1]PERCENT ARRAY-MEAN FC&amp;P VAL'!DO289*'[1]PERCENT ARRAY-MEAN FC&amp;P VAL'!DP289))</f>
        <v/>
      </c>
      <c r="AR289" t="str">
        <f>IF(A289="","",IF('[1]Calculation genes in KEGG path'!L287&gt;='[1]Flux and Impact'!$E$1,IF(('[1]PERCENT ARRAY-MEAN FC&amp;P VAL'!DQ289*'[1]PERCENT ARRAY-MEAN FC&amp;P VAL'!DR289*'[1]PERCENT ARRAY-MEAN FC&amp;P VAL'!DS289+ABS('[1]PERCENT ARRAY-MEAN FC&amp;P VAL'!DT289*'[1]PERCENT ARRAY-MEAN FC&amp;P VAL'!DU289*'[1]PERCENT ARRAY-MEAN FC&amp;P VAL'!DV289))&gt;0,'[1]PERCENT ARRAY-MEAN FC&amp;P VAL'!DQ289*'[1]PERCENT ARRAY-MEAN FC&amp;P VAL'!DR289*'[1]PERCENT ARRAY-MEAN FC&amp;P VAL'!DS289+ABS('[1]PERCENT ARRAY-MEAN FC&amp;P VAL'!DT289*'[1]PERCENT ARRAY-MEAN FC&amp;P VAL'!DU289*'[1]PERCENT ARRAY-MEAN FC&amp;P VAL'!DV289),""),""))</f>
        <v/>
      </c>
      <c r="AS289" s="12" t="str">
        <f>IF(AR289="","",'[1]PERCENT ARRAY-MEAN FC&amp;P VAL'!DQ289*'[1]PERCENT ARRAY-MEAN FC&amp;P VAL'!DR289*'[1]PERCENT ARRAY-MEAN FC&amp;P VAL'!DS289-ABS('[1]PERCENT ARRAY-MEAN FC&amp;P VAL'!DT289*'[1]PERCENT ARRAY-MEAN FC&amp;P VAL'!DU289*'[1]PERCENT ARRAY-MEAN FC&amp;P VAL'!DV289))</f>
        <v/>
      </c>
      <c r="AT289" s="12" t="str">
        <f t="shared" si="13"/>
        <v/>
      </c>
      <c r="AU289" s="12" t="str">
        <f t="shared" si="14"/>
        <v/>
      </c>
    </row>
    <row r="290" spans="1:47">
      <c r="A290">
        <f>'[1]Calculation genes in KEGG path'!I288</f>
        <v>0</v>
      </c>
      <c r="B290" t="e">
        <f>IF('[1]PERCENT ARRAY-MEAN FC&amp;P VAL'!A290="","",'[1]PERCENT ARRAY-MEAN FC&amp;P VAL'!A290)</f>
        <v>#N/A</v>
      </c>
      <c r="C290" t="e">
        <f>IF('[1]PERCENT ARRAY-MEAN FC&amp;P VAL'!B290="","",'[1]PERCENT ARRAY-MEAN FC&amp;P VAL'!B290)</f>
        <v>#N/A</v>
      </c>
      <c r="D290" t="e">
        <f>IF('[1]PERCENT ARRAY-MEAN FC&amp;P VAL'!C290="","",'[1]PERCENT ARRAY-MEAN FC&amp;P VAL'!C290)</f>
        <v>#N/A</v>
      </c>
      <c r="E290" s="12">
        <f t="shared" si="12"/>
        <v>0</v>
      </c>
      <c r="F290" t="str">
        <f>IF(A290="","",IF('[1]Calculation genes in KEGG path'!L288&gt;='[1]Flux and Impact'!$E$1,IF('[1]PERCENT ARRAY-MEAN FC&amp;P VAL'!G290*'[1]PERCENT ARRAY-MEAN FC&amp;P VAL'!H290*'[1]PERCENT ARRAY-MEAN FC&amp;P VAL'!I290+ABS('[1]PERCENT ARRAY-MEAN FC&amp;P VAL'!J290*'[1]PERCENT ARRAY-MEAN FC&amp;P VAL'!K290*'[1]PERCENT ARRAY-MEAN FC&amp;P VAL'!L290)&gt;0,'[1]PERCENT ARRAY-MEAN FC&amp;P VAL'!G290*'[1]PERCENT ARRAY-MEAN FC&amp;P VAL'!H290*'[1]PERCENT ARRAY-MEAN FC&amp;P VAL'!I290+ABS('[1]PERCENT ARRAY-MEAN FC&amp;P VAL'!J290*'[1]PERCENT ARRAY-MEAN FC&amp;P VAL'!K290*'[1]PERCENT ARRAY-MEAN FC&amp;P VAL'!L290),""),""))</f>
        <v/>
      </c>
      <c r="G290" s="12" t="str">
        <f>IF(F290="","",'[1]PERCENT ARRAY-MEAN FC&amp;P VAL'!G290*'[1]PERCENT ARRAY-MEAN FC&amp;P VAL'!H290*'[1]PERCENT ARRAY-MEAN FC&amp;P VAL'!I290-ABS('[1]PERCENT ARRAY-MEAN FC&amp;P VAL'!J290*'[1]PERCENT ARRAY-MEAN FC&amp;P VAL'!K290*'[1]PERCENT ARRAY-MEAN FC&amp;P VAL'!L290))</f>
        <v/>
      </c>
      <c r="H290" t="str">
        <f>IF(A290="","",IF('[1]Calculation genes in KEGG path'!L288&gt;='[1]Flux and Impact'!$E$1,IF(('[1]PERCENT ARRAY-MEAN FC&amp;P VAL'!M290*'[1]PERCENT ARRAY-MEAN FC&amp;P VAL'!N290*'[1]PERCENT ARRAY-MEAN FC&amp;P VAL'!O290+ABS('[1]PERCENT ARRAY-MEAN FC&amp;P VAL'!P290*'[1]PERCENT ARRAY-MEAN FC&amp;P VAL'!Q290*'[1]PERCENT ARRAY-MEAN FC&amp;P VAL'!R290))&gt;0,'[1]PERCENT ARRAY-MEAN FC&amp;P VAL'!M290*'[1]PERCENT ARRAY-MEAN FC&amp;P VAL'!N290*'[1]PERCENT ARRAY-MEAN FC&amp;P VAL'!O290+ABS('[1]PERCENT ARRAY-MEAN FC&amp;P VAL'!P290*'[1]PERCENT ARRAY-MEAN FC&amp;P VAL'!Q290*'[1]PERCENT ARRAY-MEAN FC&amp;P VAL'!R290),""),""))</f>
        <v/>
      </c>
      <c r="I290" s="12" t="str">
        <f>IF(H290="","",'[1]PERCENT ARRAY-MEAN FC&amp;P VAL'!M290*'[1]PERCENT ARRAY-MEAN FC&amp;P VAL'!N290*'[1]PERCENT ARRAY-MEAN FC&amp;P VAL'!O290-ABS('[1]PERCENT ARRAY-MEAN FC&amp;P VAL'!P290*'[1]PERCENT ARRAY-MEAN FC&amp;P VAL'!Q290*'[1]PERCENT ARRAY-MEAN FC&amp;P VAL'!R290))</f>
        <v/>
      </c>
      <c r="J290" t="str">
        <f>IF(A290="","",IF('[1]Calculation genes in KEGG path'!L288&gt;='[1]Flux and Impact'!$E$1,IF(('[1]PERCENT ARRAY-MEAN FC&amp;P VAL'!S290*'[1]PERCENT ARRAY-MEAN FC&amp;P VAL'!T290*'[1]PERCENT ARRAY-MEAN FC&amp;P VAL'!U290+ABS('[1]PERCENT ARRAY-MEAN FC&amp;P VAL'!V290*'[1]PERCENT ARRAY-MEAN FC&amp;P VAL'!W290*'[1]PERCENT ARRAY-MEAN FC&amp;P VAL'!X290))&gt;0,'[1]PERCENT ARRAY-MEAN FC&amp;P VAL'!S290*'[1]PERCENT ARRAY-MEAN FC&amp;P VAL'!T290*'[1]PERCENT ARRAY-MEAN FC&amp;P VAL'!U290+ABS('[1]PERCENT ARRAY-MEAN FC&amp;P VAL'!V290*'[1]PERCENT ARRAY-MEAN FC&amp;P VAL'!W290*'[1]PERCENT ARRAY-MEAN FC&amp;P VAL'!X290),""),""))</f>
        <v/>
      </c>
      <c r="K290" s="12" t="str">
        <f>IF(J290="","",'[1]PERCENT ARRAY-MEAN FC&amp;P VAL'!S290*'[1]PERCENT ARRAY-MEAN FC&amp;P VAL'!T290*'[1]PERCENT ARRAY-MEAN FC&amp;P VAL'!U290-ABS('[1]PERCENT ARRAY-MEAN FC&amp;P VAL'!V290*'[1]PERCENT ARRAY-MEAN FC&amp;P VAL'!W290*'[1]PERCENT ARRAY-MEAN FC&amp;P VAL'!X290))</f>
        <v/>
      </c>
      <c r="L290" t="str">
        <f>IF(A290="","",IF('[1]Calculation genes in KEGG path'!L288&gt;='[1]Flux and Impact'!$E$1,IF(('[1]PERCENT ARRAY-MEAN FC&amp;P VAL'!Y290*'[1]PERCENT ARRAY-MEAN FC&amp;P VAL'!Z290*'[1]PERCENT ARRAY-MEAN FC&amp;P VAL'!AA290+ABS('[1]PERCENT ARRAY-MEAN FC&amp;P VAL'!AB290*'[1]PERCENT ARRAY-MEAN FC&amp;P VAL'!AC290*'[1]PERCENT ARRAY-MEAN FC&amp;P VAL'!AD290))&gt;0,'[1]PERCENT ARRAY-MEAN FC&amp;P VAL'!Y290*'[1]PERCENT ARRAY-MEAN FC&amp;P VAL'!Z290*'[1]PERCENT ARRAY-MEAN FC&amp;P VAL'!AA290+ABS('[1]PERCENT ARRAY-MEAN FC&amp;P VAL'!AB290*'[1]PERCENT ARRAY-MEAN FC&amp;P VAL'!AC290*'[1]PERCENT ARRAY-MEAN FC&amp;P VAL'!AD290),""),""))</f>
        <v/>
      </c>
      <c r="M290" s="12" t="str">
        <f>IF(L290="","",'[1]PERCENT ARRAY-MEAN FC&amp;P VAL'!Y290*'[1]PERCENT ARRAY-MEAN FC&amp;P VAL'!Z290*'[1]PERCENT ARRAY-MEAN FC&amp;P VAL'!AA290-ABS('[1]PERCENT ARRAY-MEAN FC&amp;P VAL'!AB290*'[1]PERCENT ARRAY-MEAN FC&amp;P VAL'!AC290*'[1]PERCENT ARRAY-MEAN FC&amp;P VAL'!AD290))</f>
        <v/>
      </c>
      <c r="N290" t="str">
        <f>IF(A290="","",IF('[1]Calculation genes in KEGG path'!L288&gt;='[1]Flux and Impact'!$E$1,IF(('[1]PERCENT ARRAY-MEAN FC&amp;P VAL'!AE290*'[1]PERCENT ARRAY-MEAN FC&amp;P VAL'!AF290*'[1]PERCENT ARRAY-MEAN FC&amp;P VAL'!AG290+ABS('[1]PERCENT ARRAY-MEAN FC&amp;P VAL'!AH290*'[1]PERCENT ARRAY-MEAN FC&amp;P VAL'!AI290*'[1]PERCENT ARRAY-MEAN FC&amp;P VAL'!AJ290))&gt;0,'[1]PERCENT ARRAY-MEAN FC&amp;P VAL'!AE290*'[1]PERCENT ARRAY-MEAN FC&amp;P VAL'!AF290*'[1]PERCENT ARRAY-MEAN FC&amp;P VAL'!AG290+ABS('[1]PERCENT ARRAY-MEAN FC&amp;P VAL'!AH290*'[1]PERCENT ARRAY-MEAN FC&amp;P VAL'!AI290*'[1]PERCENT ARRAY-MEAN FC&amp;P VAL'!AJ290),""),""))</f>
        <v/>
      </c>
      <c r="O290" s="12" t="str">
        <f>IF(N290="","",'[1]PERCENT ARRAY-MEAN FC&amp;P VAL'!AE290*'[1]PERCENT ARRAY-MEAN FC&amp;P VAL'!AF290*'[1]PERCENT ARRAY-MEAN FC&amp;P VAL'!AG290-ABS('[1]PERCENT ARRAY-MEAN FC&amp;P VAL'!AH290*'[1]PERCENT ARRAY-MEAN FC&amp;P VAL'!AI290*'[1]PERCENT ARRAY-MEAN FC&amp;P VAL'!AJ290))</f>
        <v/>
      </c>
      <c r="P290" t="str">
        <f>IF(A290="","",IF('[1]Calculation genes in KEGG path'!L288&gt;='[1]Flux and Impact'!$E$1,IF(('[1]PERCENT ARRAY-MEAN FC&amp;P VAL'!AK290*'[1]PERCENT ARRAY-MEAN FC&amp;P VAL'!AL290*'[1]PERCENT ARRAY-MEAN FC&amp;P VAL'!AM290+ABS('[1]PERCENT ARRAY-MEAN FC&amp;P VAL'!AN290*'[1]PERCENT ARRAY-MEAN FC&amp;P VAL'!AO290*'[1]PERCENT ARRAY-MEAN FC&amp;P VAL'!AP290))&gt;0,'[1]PERCENT ARRAY-MEAN FC&amp;P VAL'!AK290*'[1]PERCENT ARRAY-MEAN FC&amp;P VAL'!AL290*'[1]PERCENT ARRAY-MEAN FC&amp;P VAL'!AM290+ABS('[1]PERCENT ARRAY-MEAN FC&amp;P VAL'!AN290*'[1]PERCENT ARRAY-MEAN FC&amp;P VAL'!AO290*'[1]PERCENT ARRAY-MEAN FC&amp;P VAL'!AP290),""),""))</f>
        <v/>
      </c>
      <c r="Q290" s="12" t="str">
        <f>IF(P290="","",'[1]PERCENT ARRAY-MEAN FC&amp;P VAL'!AK290*'[1]PERCENT ARRAY-MEAN FC&amp;P VAL'!AL290*'[1]PERCENT ARRAY-MEAN FC&amp;P VAL'!AM290-ABS('[1]PERCENT ARRAY-MEAN FC&amp;P VAL'!AN290*'[1]PERCENT ARRAY-MEAN FC&amp;P VAL'!AO290*'[1]PERCENT ARRAY-MEAN FC&amp;P VAL'!AP290))</f>
        <v/>
      </c>
      <c r="R290" t="str">
        <f>IF(A290="","",IF('[1]Calculation genes in KEGG path'!L288&gt;='[1]Flux and Impact'!$E$1,IF(('[1]PERCENT ARRAY-MEAN FC&amp;P VAL'!AQ290*'[1]PERCENT ARRAY-MEAN FC&amp;P VAL'!AR290*'[1]PERCENT ARRAY-MEAN FC&amp;P VAL'!AS290+ABS('[1]PERCENT ARRAY-MEAN FC&amp;P VAL'!AT290*'[1]PERCENT ARRAY-MEAN FC&amp;P VAL'!AU290*'[1]PERCENT ARRAY-MEAN FC&amp;P VAL'!AV290))&gt;0,'[1]PERCENT ARRAY-MEAN FC&amp;P VAL'!AQ290*'[1]PERCENT ARRAY-MEAN FC&amp;P VAL'!AR290*'[1]PERCENT ARRAY-MEAN FC&amp;P VAL'!AS290+ABS('[1]PERCENT ARRAY-MEAN FC&amp;P VAL'!AT290*'[1]PERCENT ARRAY-MEAN FC&amp;P VAL'!AU290*'[1]PERCENT ARRAY-MEAN FC&amp;P VAL'!AV290),""),""))</f>
        <v/>
      </c>
      <c r="S290" s="12" t="str">
        <f>IF(R290="","",'[1]PERCENT ARRAY-MEAN FC&amp;P VAL'!AQ290*'[1]PERCENT ARRAY-MEAN FC&amp;P VAL'!AR290*'[1]PERCENT ARRAY-MEAN FC&amp;P VAL'!AS290-ABS('[1]PERCENT ARRAY-MEAN FC&amp;P VAL'!AT290*'[1]PERCENT ARRAY-MEAN FC&amp;P VAL'!AU290*'[1]PERCENT ARRAY-MEAN FC&amp;P VAL'!AV290))</f>
        <v/>
      </c>
      <c r="T290" t="str">
        <f>IF(A290="","",IF('[1]Calculation genes in KEGG path'!L288&gt;='[1]Flux and Impact'!$E$1,IF(('[1]PERCENT ARRAY-MEAN FC&amp;P VAL'!AW290*'[1]PERCENT ARRAY-MEAN FC&amp;P VAL'!AX290*'[1]PERCENT ARRAY-MEAN FC&amp;P VAL'!AY290+ABS('[1]PERCENT ARRAY-MEAN FC&amp;P VAL'!AZ290*'[1]PERCENT ARRAY-MEAN FC&amp;P VAL'!BA290*'[1]PERCENT ARRAY-MEAN FC&amp;P VAL'!BB290))&gt;0,'[1]PERCENT ARRAY-MEAN FC&amp;P VAL'!AW290*'[1]PERCENT ARRAY-MEAN FC&amp;P VAL'!AX290*'[1]PERCENT ARRAY-MEAN FC&amp;P VAL'!AY290+ABS('[1]PERCENT ARRAY-MEAN FC&amp;P VAL'!AZ290*'[1]PERCENT ARRAY-MEAN FC&amp;P VAL'!BA290*'[1]PERCENT ARRAY-MEAN FC&amp;P VAL'!BB290),""),""))</f>
        <v/>
      </c>
      <c r="U290" s="12" t="str">
        <f>IF(T290="","",'[1]PERCENT ARRAY-MEAN FC&amp;P VAL'!AW290*'[1]PERCENT ARRAY-MEAN FC&amp;P VAL'!AX290*'[1]PERCENT ARRAY-MEAN FC&amp;P VAL'!AY290-ABS('[1]PERCENT ARRAY-MEAN FC&amp;P VAL'!AZ290*'[1]PERCENT ARRAY-MEAN FC&amp;P VAL'!BA290*'[1]PERCENT ARRAY-MEAN FC&amp;P VAL'!BB290))</f>
        <v/>
      </c>
      <c r="V290" t="str">
        <f>IF(A290="","",IF('[1]Calculation genes in KEGG path'!L288&gt;='[1]Flux and Impact'!$E$1,IF(('[1]PERCENT ARRAY-MEAN FC&amp;P VAL'!BC290*'[1]PERCENT ARRAY-MEAN FC&amp;P VAL'!BD290*'[1]PERCENT ARRAY-MEAN FC&amp;P VAL'!BE290+ABS('[1]PERCENT ARRAY-MEAN FC&amp;P VAL'!BF290*'[1]PERCENT ARRAY-MEAN FC&amp;P VAL'!BG290*'[1]PERCENT ARRAY-MEAN FC&amp;P VAL'!BH290))&gt;0,'[1]PERCENT ARRAY-MEAN FC&amp;P VAL'!BC290*'[1]PERCENT ARRAY-MEAN FC&amp;P VAL'!BD290*'[1]PERCENT ARRAY-MEAN FC&amp;P VAL'!BE290+ABS('[1]PERCENT ARRAY-MEAN FC&amp;P VAL'!BF290*'[1]PERCENT ARRAY-MEAN FC&amp;P VAL'!BG290*'[1]PERCENT ARRAY-MEAN FC&amp;P VAL'!BH290),""),""))</f>
        <v/>
      </c>
      <c r="W290" s="12" t="str">
        <f>IF(V290="","",'[1]PERCENT ARRAY-MEAN FC&amp;P VAL'!BC290*'[1]PERCENT ARRAY-MEAN FC&amp;P VAL'!BD290*'[1]PERCENT ARRAY-MEAN FC&amp;P VAL'!BE290-ABS('[1]PERCENT ARRAY-MEAN FC&amp;P VAL'!BF290*'[1]PERCENT ARRAY-MEAN FC&amp;P VAL'!BG290*'[1]PERCENT ARRAY-MEAN FC&amp;P VAL'!BH290))</f>
        <v/>
      </c>
      <c r="X290" t="str">
        <f>IF(A290="","",IF('[1]Calculation genes in KEGG path'!L288&gt;='[1]Flux and Impact'!$E$1,IF(('[1]PERCENT ARRAY-MEAN FC&amp;P VAL'!BI290*'[1]PERCENT ARRAY-MEAN FC&amp;P VAL'!BJ290*'[1]PERCENT ARRAY-MEAN FC&amp;P VAL'!BK290+ABS('[1]PERCENT ARRAY-MEAN FC&amp;P VAL'!BL290*'[1]PERCENT ARRAY-MEAN FC&amp;P VAL'!BM290*'[1]PERCENT ARRAY-MEAN FC&amp;P VAL'!BN290))&gt;0,'[1]PERCENT ARRAY-MEAN FC&amp;P VAL'!BI290*'[1]PERCENT ARRAY-MEAN FC&amp;P VAL'!BJ290*'[1]PERCENT ARRAY-MEAN FC&amp;P VAL'!BK290+ABS('[1]PERCENT ARRAY-MEAN FC&amp;P VAL'!BL290*'[1]PERCENT ARRAY-MEAN FC&amp;P VAL'!BM290*'[1]PERCENT ARRAY-MEAN FC&amp;P VAL'!BN290),""),""))</f>
        <v/>
      </c>
      <c r="Y290" s="12" t="str">
        <f>IF(X290="","",'[1]PERCENT ARRAY-MEAN FC&amp;P VAL'!BI290*'[1]PERCENT ARRAY-MEAN FC&amp;P VAL'!BJ290*'[1]PERCENT ARRAY-MEAN FC&amp;P VAL'!BK290-ABS('[1]PERCENT ARRAY-MEAN FC&amp;P VAL'!BL290*'[1]PERCENT ARRAY-MEAN FC&amp;P VAL'!BM290*'[1]PERCENT ARRAY-MEAN FC&amp;P VAL'!BN290))</f>
        <v/>
      </c>
      <c r="Z290" t="str">
        <f>IF(A290="","",IF('[1]Calculation genes in KEGG path'!L288&gt;='[1]Flux and Impact'!$E$1,IF(('[1]PERCENT ARRAY-MEAN FC&amp;P VAL'!BO290*'[1]PERCENT ARRAY-MEAN FC&amp;P VAL'!BP290*'[1]PERCENT ARRAY-MEAN FC&amp;P VAL'!BQ290+ABS('[1]PERCENT ARRAY-MEAN FC&amp;P VAL'!BR290*'[1]PERCENT ARRAY-MEAN FC&amp;P VAL'!BS290*'[1]PERCENT ARRAY-MEAN FC&amp;P VAL'!BT290))&gt;0,'[1]PERCENT ARRAY-MEAN FC&amp;P VAL'!BO290*'[1]PERCENT ARRAY-MEAN FC&amp;P VAL'!BP290*'[1]PERCENT ARRAY-MEAN FC&amp;P VAL'!BQ290+ABS('[1]PERCENT ARRAY-MEAN FC&amp;P VAL'!BR290*'[1]PERCENT ARRAY-MEAN FC&amp;P VAL'!BS290*'[1]PERCENT ARRAY-MEAN FC&amp;P VAL'!BT290),""),""))</f>
        <v/>
      </c>
      <c r="AA290" s="12" t="str">
        <f>IF(Z290="","",'[1]PERCENT ARRAY-MEAN FC&amp;P VAL'!BO290*'[1]PERCENT ARRAY-MEAN FC&amp;P VAL'!BP290*'[1]PERCENT ARRAY-MEAN FC&amp;P VAL'!BQ290-ABS('[1]PERCENT ARRAY-MEAN FC&amp;P VAL'!BR290*'[1]PERCENT ARRAY-MEAN FC&amp;P VAL'!BS290*'[1]PERCENT ARRAY-MEAN FC&amp;P VAL'!BT290))</f>
        <v/>
      </c>
      <c r="AB290" t="str">
        <f>IF(A290="","",IF('[1]Calculation genes in KEGG path'!L288&gt;='[1]Flux and Impact'!$E$1,IF(('[1]PERCENT ARRAY-MEAN FC&amp;P VAL'!BU290*'[1]PERCENT ARRAY-MEAN FC&amp;P VAL'!BV290*'[1]PERCENT ARRAY-MEAN FC&amp;P VAL'!BW290+ABS('[1]PERCENT ARRAY-MEAN FC&amp;P VAL'!BX290*'[1]PERCENT ARRAY-MEAN FC&amp;P VAL'!BY290*'[1]PERCENT ARRAY-MEAN FC&amp;P VAL'!BZ290))&gt;0,'[1]PERCENT ARRAY-MEAN FC&amp;P VAL'!BU290*'[1]PERCENT ARRAY-MEAN FC&amp;P VAL'!BV290*'[1]PERCENT ARRAY-MEAN FC&amp;P VAL'!BW290+ABS('[1]PERCENT ARRAY-MEAN FC&amp;P VAL'!BX290*'[1]PERCENT ARRAY-MEAN FC&amp;P VAL'!BY290*'[1]PERCENT ARRAY-MEAN FC&amp;P VAL'!BZ290),""),""))</f>
        <v/>
      </c>
      <c r="AC290" s="12" t="str">
        <f>IF(AB290="","",'[1]PERCENT ARRAY-MEAN FC&amp;P VAL'!BU290*'[1]PERCENT ARRAY-MEAN FC&amp;P VAL'!BV290*'[1]PERCENT ARRAY-MEAN FC&amp;P VAL'!BW290-ABS('[1]PERCENT ARRAY-MEAN FC&amp;P VAL'!BX290*'[1]PERCENT ARRAY-MEAN FC&amp;P VAL'!BY290*'[1]PERCENT ARRAY-MEAN FC&amp;P VAL'!BZ290))</f>
        <v/>
      </c>
      <c r="AD290" t="str">
        <f>IF(A290="","",IF('[1]Calculation genes in KEGG path'!L288&gt;='[1]Flux and Impact'!$E$1,IF(('[1]PERCENT ARRAY-MEAN FC&amp;P VAL'!CA290*'[1]PERCENT ARRAY-MEAN FC&amp;P VAL'!CB290*'[1]PERCENT ARRAY-MEAN FC&amp;P VAL'!CC290+ABS('[1]PERCENT ARRAY-MEAN FC&amp;P VAL'!CD290*'[1]PERCENT ARRAY-MEAN FC&amp;P VAL'!CE290*'[1]PERCENT ARRAY-MEAN FC&amp;P VAL'!CF290))&gt;0,'[1]PERCENT ARRAY-MEAN FC&amp;P VAL'!CA290*'[1]PERCENT ARRAY-MEAN FC&amp;P VAL'!CB290*'[1]PERCENT ARRAY-MEAN FC&amp;P VAL'!CC290+ABS('[1]PERCENT ARRAY-MEAN FC&amp;P VAL'!CD290*'[1]PERCENT ARRAY-MEAN FC&amp;P VAL'!CE290*'[1]PERCENT ARRAY-MEAN FC&amp;P VAL'!CF290),""),""))</f>
        <v/>
      </c>
      <c r="AE290" s="12" t="str">
        <f>IF(AD290="","",'[1]PERCENT ARRAY-MEAN FC&amp;P VAL'!CA290*'[1]PERCENT ARRAY-MEAN FC&amp;P VAL'!CB290*'[1]PERCENT ARRAY-MEAN FC&amp;P VAL'!CC290-ABS('[1]PERCENT ARRAY-MEAN FC&amp;P VAL'!CD290*'[1]PERCENT ARRAY-MEAN FC&amp;P VAL'!CE290*'[1]PERCENT ARRAY-MEAN FC&amp;P VAL'!CF290))</f>
        <v/>
      </c>
      <c r="AF290" t="str">
        <f>IF(A290="","",IF('[1]Calculation genes in KEGG path'!L288&gt;='[1]Flux and Impact'!$E$1,IF(('[1]PERCENT ARRAY-MEAN FC&amp;P VAL'!CG290*'[1]PERCENT ARRAY-MEAN FC&amp;P VAL'!CH290*'[1]PERCENT ARRAY-MEAN FC&amp;P VAL'!CI290+ABS('[1]PERCENT ARRAY-MEAN FC&amp;P VAL'!CJ290*'[1]PERCENT ARRAY-MEAN FC&amp;P VAL'!CK290*'[1]PERCENT ARRAY-MEAN FC&amp;P VAL'!CL290))&gt;0,'[1]PERCENT ARRAY-MEAN FC&amp;P VAL'!CG290*'[1]PERCENT ARRAY-MEAN FC&amp;P VAL'!CH290*'[1]PERCENT ARRAY-MEAN FC&amp;P VAL'!CI290+ABS('[1]PERCENT ARRAY-MEAN FC&amp;P VAL'!CJ290*'[1]PERCENT ARRAY-MEAN FC&amp;P VAL'!CK290*'[1]PERCENT ARRAY-MEAN FC&amp;P VAL'!CL290),""),""))</f>
        <v/>
      </c>
      <c r="AG290" s="12" t="str">
        <f>IF(AF290="","",'[1]PERCENT ARRAY-MEAN FC&amp;P VAL'!CG290*'[1]PERCENT ARRAY-MEAN FC&amp;P VAL'!CH290*'[1]PERCENT ARRAY-MEAN FC&amp;P VAL'!CI290-ABS('[1]PERCENT ARRAY-MEAN FC&amp;P VAL'!CJ290*'[1]PERCENT ARRAY-MEAN FC&amp;P VAL'!CK290*'[1]PERCENT ARRAY-MEAN FC&amp;P VAL'!CL290))</f>
        <v/>
      </c>
      <c r="AH290" t="str">
        <f>IF(A290="","",IF('[1]Calculation genes in KEGG path'!L288&gt;='[1]Flux and Impact'!$E$1,IF(('[1]PERCENT ARRAY-MEAN FC&amp;P VAL'!CM290*'[1]PERCENT ARRAY-MEAN FC&amp;P VAL'!CN290*'[1]PERCENT ARRAY-MEAN FC&amp;P VAL'!CO290+ABS('[1]PERCENT ARRAY-MEAN FC&amp;P VAL'!CP290*'[1]PERCENT ARRAY-MEAN FC&amp;P VAL'!CQ290*'[1]PERCENT ARRAY-MEAN FC&amp;P VAL'!CR290))&gt;0,'[1]PERCENT ARRAY-MEAN FC&amp;P VAL'!CM290*'[1]PERCENT ARRAY-MEAN FC&amp;P VAL'!CN290*'[1]PERCENT ARRAY-MEAN FC&amp;P VAL'!CO290+ABS('[1]PERCENT ARRAY-MEAN FC&amp;P VAL'!CP290*'[1]PERCENT ARRAY-MEAN FC&amp;P VAL'!CQ290*'[1]PERCENT ARRAY-MEAN FC&amp;P VAL'!CR290),""),""))</f>
        <v/>
      </c>
      <c r="AI290" s="12" t="str">
        <f>IF(AH290="","",'[1]PERCENT ARRAY-MEAN FC&amp;P VAL'!CM290*'[1]PERCENT ARRAY-MEAN FC&amp;P VAL'!CN290*'[1]PERCENT ARRAY-MEAN FC&amp;P VAL'!CO290-ABS('[1]PERCENT ARRAY-MEAN FC&amp;P VAL'!CP290*'[1]PERCENT ARRAY-MEAN FC&amp;P VAL'!CQ290*'[1]PERCENT ARRAY-MEAN FC&amp;P VAL'!CR290))</f>
        <v/>
      </c>
      <c r="AJ290" t="str">
        <f>IF(A290="","",IF('[1]Calculation genes in KEGG path'!L288&gt;='[1]Flux and Impact'!$E$1,IF(('[1]PERCENT ARRAY-MEAN FC&amp;P VAL'!CS290*'[1]PERCENT ARRAY-MEAN FC&amp;P VAL'!CT290*'[1]PERCENT ARRAY-MEAN FC&amp;P VAL'!CU290+ABS('[1]PERCENT ARRAY-MEAN FC&amp;P VAL'!CV290*'[1]PERCENT ARRAY-MEAN FC&amp;P VAL'!CW290*'[1]PERCENT ARRAY-MEAN FC&amp;P VAL'!CX290))&gt;0,'[1]PERCENT ARRAY-MEAN FC&amp;P VAL'!CS290*'[1]PERCENT ARRAY-MEAN FC&amp;P VAL'!CT290*'[1]PERCENT ARRAY-MEAN FC&amp;P VAL'!CU290+ABS('[1]PERCENT ARRAY-MEAN FC&amp;P VAL'!CV290*'[1]PERCENT ARRAY-MEAN FC&amp;P VAL'!CW290*'[1]PERCENT ARRAY-MEAN FC&amp;P VAL'!CX290),""),""))</f>
        <v/>
      </c>
      <c r="AK290" s="12" t="str">
        <f>IF(AJ290="","",'[1]PERCENT ARRAY-MEAN FC&amp;P VAL'!CS290*'[1]PERCENT ARRAY-MEAN FC&amp;P VAL'!CT290*'[1]PERCENT ARRAY-MEAN FC&amp;P VAL'!CU290-ABS('[1]PERCENT ARRAY-MEAN FC&amp;P VAL'!CV290*'[1]PERCENT ARRAY-MEAN FC&amp;P VAL'!CW290*'[1]PERCENT ARRAY-MEAN FC&amp;P VAL'!CX290))</f>
        <v/>
      </c>
      <c r="AL290" t="str">
        <f>IF(A290="","",IF('[1]Calculation genes in KEGG path'!L288&gt;='[1]Flux and Impact'!$E$1,IF(('[1]PERCENT ARRAY-MEAN FC&amp;P VAL'!CY290*'[1]PERCENT ARRAY-MEAN FC&amp;P VAL'!CZ290*'[1]PERCENT ARRAY-MEAN FC&amp;P VAL'!DA290+ABS('[1]PERCENT ARRAY-MEAN FC&amp;P VAL'!DB290*'[1]PERCENT ARRAY-MEAN FC&amp;P VAL'!DC290*'[1]PERCENT ARRAY-MEAN FC&amp;P VAL'!DD290))&gt;0,'[1]PERCENT ARRAY-MEAN FC&amp;P VAL'!CY290*'[1]PERCENT ARRAY-MEAN FC&amp;P VAL'!CZ290*'[1]PERCENT ARRAY-MEAN FC&amp;P VAL'!DA290+ABS('[1]PERCENT ARRAY-MEAN FC&amp;P VAL'!DB290*'[1]PERCENT ARRAY-MEAN FC&amp;P VAL'!DC290*'[1]PERCENT ARRAY-MEAN FC&amp;P VAL'!DD290),""),""))</f>
        <v/>
      </c>
      <c r="AM290" s="12" t="str">
        <f>IF(AL290="","",'[1]PERCENT ARRAY-MEAN FC&amp;P VAL'!CY290*'[1]PERCENT ARRAY-MEAN FC&amp;P VAL'!CZ290*'[1]PERCENT ARRAY-MEAN FC&amp;P VAL'!DA290-ABS('[1]PERCENT ARRAY-MEAN FC&amp;P VAL'!DB290*'[1]PERCENT ARRAY-MEAN FC&amp;P VAL'!DC290*'[1]PERCENT ARRAY-MEAN FC&amp;P VAL'!DD290))</f>
        <v/>
      </c>
      <c r="AN290" t="str">
        <f>IF(A290="","",IF('[1]Calculation genes in KEGG path'!L288&gt;='[1]Flux and Impact'!$E$1,IF(('[1]PERCENT ARRAY-MEAN FC&amp;P VAL'!DE290*'[1]PERCENT ARRAY-MEAN FC&amp;P VAL'!DF290*'[1]PERCENT ARRAY-MEAN FC&amp;P VAL'!DG290+ABS('[1]PERCENT ARRAY-MEAN FC&amp;P VAL'!DH290*'[1]PERCENT ARRAY-MEAN FC&amp;P VAL'!DI290*'[1]PERCENT ARRAY-MEAN FC&amp;P VAL'!DJ290))&gt;0,'[1]PERCENT ARRAY-MEAN FC&amp;P VAL'!DE290*'[1]PERCENT ARRAY-MEAN FC&amp;P VAL'!DF290*'[1]PERCENT ARRAY-MEAN FC&amp;P VAL'!DG290+ABS('[1]PERCENT ARRAY-MEAN FC&amp;P VAL'!DH290*'[1]PERCENT ARRAY-MEAN FC&amp;P VAL'!DI290*'[1]PERCENT ARRAY-MEAN FC&amp;P VAL'!DJ290),""),""))</f>
        <v/>
      </c>
      <c r="AO290" s="12" t="str">
        <f>IF(AN290="","",'[1]PERCENT ARRAY-MEAN FC&amp;P VAL'!DE290*'[1]PERCENT ARRAY-MEAN FC&amp;P VAL'!DF290*'[1]PERCENT ARRAY-MEAN FC&amp;P VAL'!DG290-ABS('[1]PERCENT ARRAY-MEAN FC&amp;P VAL'!DH290*'[1]PERCENT ARRAY-MEAN FC&amp;P VAL'!DI290*'[1]PERCENT ARRAY-MEAN FC&amp;P VAL'!DJ290))</f>
        <v/>
      </c>
      <c r="AP290" t="str">
        <f>IF(A290="","",IF('[1]Calculation genes in KEGG path'!L288&gt;='[1]Flux and Impact'!$E$1,IF(('[1]PERCENT ARRAY-MEAN FC&amp;P VAL'!DK290*'[1]PERCENT ARRAY-MEAN FC&amp;P VAL'!DL290*'[1]PERCENT ARRAY-MEAN FC&amp;P VAL'!DM290+ABS('[1]PERCENT ARRAY-MEAN FC&amp;P VAL'!DN290*'[1]PERCENT ARRAY-MEAN FC&amp;P VAL'!DO290*'[1]PERCENT ARRAY-MEAN FC&amp;P VAL'!DP290))&gt;0,'[1]PERCENT ARRAY-MEAN FC&amp;P VAL'!DK290*'[1]PERCENT ARRAY-MEAN FC&amp;P VAL'!DL290*'[1]PERCENT ARRAY-MEAN FC&amp;P VAL'!DM290+ABS('[1]PERCENT ARRAY-MEAN FC&amp;P VAL'!DN290*'[1]PERCENT ARRAY-MEAN FC&amp;P VAL'!DO290*'[1]PERCENT ARRAY-MEAN FC&amp;P VAL'!DP290),""),""))</f>
        <v/>
      </c>
      <c r="AQ290" s="12" t="str">
        <f>IF(AP290="","",'[1]PERCENT ARRAY-MEAN FC&amp;P VAL'!DK290*'[1]PERCENT ARRAY-MEAN FC&amp;P VAL'!DL290*'[1]PERCENT ARRAY-MEAN FC&amp;P VAL'!DM290-ABS('[1]PERCENT ARRAY-MEAN FC&amp;P VAL'!DN290*'[1]PERCENT ARRAY-MEAN FC&amp;P VAL'!DO290*'[1]PERCENT ARRAY-MEAN FC&amp;P VAL'!DP290))</f>
        <v/>
      </c>
      <c r="AR290" t="str">
        <f>IF(A290="","",IF('[1]Calculation genes in KEGG path'!L288&gt;='[1]Flux and Impact'!$E$1,IF(('[1]PERCENT ARRAY-MEAN FC&amp;P VAL'!DQ290*'[1]PERCENT ARRAY-MEAN FC&amp;P VAL'!DR290*'[1]PERCENT ARRAY-MEAN FC&amp;P VAL'!DS290+ABS('[1]PERCENT ARRAY-MEAN FC&amp;P VAL'!DT290*'[1]PERCENT ARRAY-MEAN FC&amp;P VAL'!DU290*'[1]PERCENT ARRAY-MEAN FC&amp;P VAL'!DV290))&gt;0,'[1]PERCENT ARRAY-MEAN FC&amp;P VAL'!DQ290*'[1]PERCENT ARRAY-MEAN FC&amp;P VAL'!DR290*'[1]PERCENT ARRAY-MEAN FC&amp;P VAL'!DS290+ABS('[1]PERCENT ARRAY-MEAN FC&amp;P VAL'!DT290*'[1]PERCENT ARRAY-MEAN FC&amp;P VAL'!DU290*'[1]PERCENT ARRAY-MEAN FC&amp;P VAL'!DV290),""),""))</f>
        <v/>
      </c>
      <c r="AS290" s="12" t="str">
        <f>IF(AR290="","",'[1]PERCENT ARRAY-MEAN FC&amp;P VAL'!DQ290*'[1]PERCENT ARRAY-MEAN FC&amp;P VAL'!DR290*'[1]PERCENT ARRAY-MEAN FC&amp;P VAL'!DS290-ABS('[1]PERCENT ARRAY-MEAN FC&amp;P VAL'!DT290*'[1]PERCENT ARRAY-MEAN FC&amp;P VAL'!DU290*'[1]PERCENT ARRAY-MEAN FC&amp;P VAL'!DV290))</f>
        <v/>
      </c>
      <c r="AT290" s="12" t="str">
        <f t="shared" si="13"/>
        <v/>
      </c>
      <c r="AU290" s="12" t="str">
        <f t="shared" si="14"/>
        <v/>
      </c>
    </row>
    <row r="291" spans="1:47">
      <c r="A291">
        <f>'[1]Calculation genes in KEGG path'!I289</f>
        <v>0</v>
      </c>
      <c r="B291" t="e">
        <f>IF('[1]PERCENT ARRAY-MEAN FC&amp;P VAL'!A291="","",'[1]PERCENT ARRAY-MEAN FC&amp;P VAL'!A291)</f>
        <v>#N/A</v>
      </c>
      <c r="C291" t="e">
        <f>IF('[1]PERCENT ARRAY-MEAN FC&amp;P VAL'!B291="","",'[1]PERCENT ARRAY-MEAN FC&amp;P VAL'!B291)</f>
        <v>#N/A</v>
      </c>
      <c r="D291" t="e">
        <f>IF('[1]PERCENT ARRAY-MEAN FC&amp;P VAL'!C291="","",'[1]PERCENT ARRAY-MEAN FC&amp;P VAL'!C291)</f>
        <v>#N/A</v>
      </c>
      <c r="E291" s="12">
        <f t="shared" si="12"/>
        <v>0</v>
      </c>
      <c r="F291" t="str">
        <f>IF(A291="","",IF('[1]Calculation genes in KEGG path'!L289&gt;='[1]Flux and Impact'!$E$1,IF('[1]PERCENT ARRAY-MEAN FC&amp;P VAL'!G291*'[1]PERCENT ARRAY-MEAN FC&amp;P VAL'!H291*'[1]PERCENT ARRAY-MEAN FC&amp;P VAL'!I291+ABS('[1]PERCENT ARRAY-MEAN FC&amp;P VAL'!J291*'[1]PERCENT ARRAY-MEAN FC&amp;P VAL'!K291*'[1]PERCENT ARRAY-MEAN FC&amp;P VAL'!L291)&gt;0,'[1]PERCENT ARRAY-MEAN FC&amp;P VAL'!G291*'[1]PERCENT ARRAY-MEAN FC&amp;P VAL'!H291*'[1]PERCENT ARRAY-MEAN FC&amp;P VAL'!I291+ABS('[1]PERCENT ARRAY-MEAN FC&amp;P VAL'!J291*'[1]PERCENT ARRAY-MEAN FC&amp;P VAL'!K291*'[1]PERCENT ARRAY-MEAN FC&amp;P VAL'!L291),""),""))</f>
        <v/>
      </c>
      <c r="G291" s="12" t="str">
        <f>IF(F291="","",'[1]PERCENT ARRAY-MEAN FC&amp;P VAL'!G291*'[1]PERCENT ARRAY-MEAN FC&amp;P VAL'!H291*'[1]PERCENT ARRAY-MEAN FC&amp;P VAL'!I291-ABS('[1]PERCENT ARRAY-MEAN FC&amp;P VAL'!J291*'[1]PERCENT ARRAY-MEAN FC&amp;P VAL'!K291*'[1]PERCENT ARRAY-MEAN FC&amp;P VAL'!L291))</f>
        <v/>
      </c>
      <c r="H291" t="str">
        <f>IF(A291="","",IF('[1]Calculation genes in KEGG path'!L289&gt;='[1]Flux and Impact'!$E$1,IF(('[1]PERCENT ARRAY-MEAN FC&amp;P VAL'!M291*'[1]PERCENT ARRAY-MEAN FC&amp;P VAL'!N291*'[1]PERCENT ARRAY-MEAN FC&amp;P VAL'!O291+ABS('[1]PERCENT ARRAY-MEAN FC&amp;P VAL'!P291*'[1]PERCENT ARRAY-MEAN FC&amp;P VAL'!Q291*'[1]PERCENT ARRAY-MEAN FC&amp;P VAL'!R291))&gt;0,'[1]PERCENT ARRAY-MEAN FC&amp;P VAL'!M291*'[1]PERCENT ARRAY-MEAN FC&amp;P VAL'!N291*'[1]PERCENT ARRAY-MEAN FC&amp;P VAL'!O291+ABS('[1]PERCENT ARRAY-MEAN FC&amp;P VAL'!P291*'[1]PERCENT ARRAY-MEAN FC&amp;P VAL'!Q291*'[1]PERCENT ARRAY-MEAN FC&amp;P VAL'!R291),""),""))</f>
        <v/>
      </c>
      <c r="I291" s="12" t="str">
        <f>IF(H291="","",'[1]PERCENT ARRAY-MEAN FC&amp;P VAL'!M291*'[1]PERCENT ARRAY-MEAN FC&amp;P VAL'!N291*'[1]PERCENT ARRAY-MEAN FC&amp;P VAL'!O291-ABS('[1]PERCENT ARRAY-MEAN FC&amp;P VAL'!P291*'[1]PERCENT ARRAY-MEAN FC&amp;P VAL'!Q291*'[1]PERCENT ARRAY-MEAN FC&amp;P VAL'!R291))</f>
        <v/>
      </c>
      <c r="J291" t="str">
        <f>IF(A291="","",IF('[1]Calculation genes in KEGG path'!L289&gt;='[1]Flux and Impact'!$E$1,IF(('[1]PERCENT ARRAY-MEAN FC&amp;P VAL'!S291*'[1]PERCENT ARRAY-MEAN FC&amp;P VAL'!T291*'[1]PERCENT ARRAY-MEAN FC&amp;P VAL'!U291+ABS('[1]PERCENT ARRAY-MEAN FC&amp;P VAL'!V291*'[1]PERCENT ARRAY-MEAN FC&amp;P VAL'!W291*'[1]PERCENT ARRAY-MEAN FC&amp;P VAL'!X291))&gt;0,'[1]PERCENT ARRAY-MEAN FC&amp;P VAL'!S291*'[1]PERCENT ARRAY-MEAN FC&amp;P VAL'!T291*'[1]PERCENT ARRAY-MEAN FC&amp;P VAL'!U291+ABS('[1]PERCENT ARRAY-MEAN FC&amp;P VAL'!V291*'[1]PERCENT ARRAY-MEAN FC&amp;P VAL'!W291*'[1]PERCENT ARRAY-MEAN FC&amp;P VAL'!X291),""),""))</f>
        <v/>
      </c>
      <c r="K291" s="12" t="str">
        <f>IF(J291="","",'[1]PERCENT ARRAY-MEAN FC&amp;P VAL'!S291*'[1]PERCENT ARRAY-MEAN FC&amp;P VAL'!T291*'[1]PERCENT ARRAY-MEAN FC&amp;P VAL'!U291-ABS('[1]PERCENT ARRAY-MEAN FC&amp;P VAL'!V291*'[1]PERCENT ARRAY-MEAN FC&amp;P VAL'!W291*'[1]PERCENT ARRAY-MEAN FC&amp;P VAL'!X291))</f>
        <v/>
      </c>
      <c r="L291" t="str">
        <f>IF(A291="","",IF('[1]Calculation genes in KEGG path'!L289&gt;='[1]Flux and Impact'!$E$1,IF(('[1]PERCENT ARRAY-MEAN FC&amp;P VAL'!Y291*'[1]PERCENT ARRAY-MEAN FC&amp;P VAL'!Z291*'[1]PERCENT ARRAY-MEAN FC&amp;P VAL'!AA291+ABS('[1]PERCENT ARRAY-MEAN FC&amp;P VAL'!AB291*'[1]PERCENT ARRAY-MEAN FC&amp;P VAL'!AC291*'[1]PERCENT ARRAY-MEAN FC&amp;P VAL'!AD291))&gt;0,'[1]PERCENT ARRAY-MEAN FC&amp;P VAL'!Y291*'[1]PERCENT ARRAY-MEAN FC&amp;P VAL'!Z291*'[1]PERCENT ARRAY-MEAN FC&amp;P VAL'!AA291+ABS('[1]PERCENT ARRAY-MEAN FC&amp;P VAL'!AB291*'[1]PERCENT ARRAY-MEAN FC&amp;P VAL'!AC291*'[1]PERCENT ARRAY-MEAN FC&amp;P VAL'!AD291),""),""))</f>
        <v/>
      </c>
      <c r="M291" s="12" t="str">
        <f>IF(L291="","",'[1]PERCENT ARRAY-MEAN FC&amp;P VAL'!Y291*'[1]PERCENT ARRAY-MEAN FC&amp;P VAL'!Z291*'[1]PERCENT ARRAY-MEAN FC&amp;P VAL'!AA291-ABS('[1]PERCENT ARRAY-MEAN FC&amp;P VAL'!AB291*'[1]PERCENT ARRAY-MEAN FC&amp;P VAL'!AC291*'[1]PERCENT ARRAY-MEAN FC&amp;P VAL'!AD291))</f>
        <v/>
      </c>
      <c r="N291" t="str">
        <f>IF(A291="","",IF('[1]Calculation genes in KEGG path'!L289&gt;='[1]Flux and Impact'!$E$1,IF(('[1]PERCENT ARRAY-MEAN FC&amp;P VAL'!AE291*'[1]PERCENT ARRAY-MEAN FC&amp;P VAL'!AF291*'[1]PERCENT ARRAY-MEAN FC&amp;P VAL'!AG291+ABS('[1]PERCENT ARRAY-MEAN FC&amp;P VAL'!AH291*'[1]PERCENT ARRAY-MEAN FC&amp;P VAL'!AI291*'[1]PERCENT ARRAY-MEAN FC&amp;P VAL'!AJ291))&gt;0,'[1]PERCENT ARRAY-MEAN FC&amp;P VAL'!AE291*'[1]PERCENT ARRAY-MEAN FC&amp;P VAL'!AF291*'[1]PERCENT ARRAY-MEAN FC&amp;P VAL'!AG291+ABS('[1]PERCENT ARRAY-MEAN FC&amp;P VAL'!AH291*'[1]PERCENT ARRAY-MEAN FC&amp;P VAL'!AI291*'[1]PERCENT ARRAY-MEAN FC&amp;P VAL'!AJ291),""),""))</f>
        <v/>
      </c>
      <c r="O291" s="12" t="str">
        <f>IF(N291="","",'[1]PERCENT ARRAY-MEAN FC&amp;P VAL'!AE291*'[1]PERCENT ARRAY-MEAN FC&amp;P VAL'!AF291*'[1]PERCENT ARRAY-MEAN FC&amp;P VAL'!AG291-ABS('[1]PERCENT ARRAY-MEAN FC&amp;P VAL'!AH291*'[1]PERCENT ARRAY-MEAN FC&amp;P VAL'!AI291*'[1]PERCENT ARRAY-MEAN FC&amp;P VAL'!AJ291))</f>
        <v/>
      </c>
      <c r="P291" t="str">
        <f>IF(A291="","",IF('[1]Calculation genes in KEGG path'!L289&gt;='[1]Flux and Impact'!$E$1,IF(('[1]PERCENT ARRAY-MEAN FC&amp;P VAL'!AK291*'[1]PERCENT ARRAY-MEAN FC&amp;P VAL'!AL291*'[1]PERCENT ARRAY-MEAN FC&amp;P VAL'!AM291+ABS('[1]PERCENT ARRAY-MEAN FC&amp;P VAL'!AN291*'[1]PERCENT ARRAY-MEAN FC&amp;P VAL'!AO291*'[1]PERCENT ARRAY-MEAN FC&amp;P VAL'!AP291))&gt;0,'[1]PERCENT ARRAY-MEAN FC&amp;P VAL'!AK291*'[1]PERCENT ARRAY-MEAN FC&amp;P VAL'!AL291*'[1]PERCENT ARRAY-MEAN FC&amp;P VAL'!AM291+ABS('[1]PERCENT ARRAY-MEAN FC&amp;P VAL'!AN291*'[1]PERCENT ARRAY-MEAN FC&amp;P VAL'!AO291*'[1]PERCENT ARRAY-MEAN FC&amp;P VAL'!AP291),""),""))</f>
        <v/>
      </c>
      <c r="Q291" s="12" t="str">
        <f>IF(P291="","",'[1]PERCENT ARRAY-MEAN FC&amp;P VAL'!AK291*'[1]PERCENT ARRAY-MEAN FC&amp;P VAL'!AL291*'[1]PERCENT ARRAY-MEAN FC&amp;P VAL'!AM291-ABS('[1]PERCENT ARRAY-MEAN FC&amp;P VAL'!AN291*'[1]PERCENT ARRAY-MEAN FC&amp;P VAL'!AO291*'[1]PERCENT ARRAY-MEAN FC&amp;P VAL'!AP291))</f>
        <v/>
      </c>
      <c r="R291" t="str">
        <f>IF(A291="","",IF('[1]Calculation genes in KEGG path'!L289&gt;='[1]Flux and Impact'!$E$1,IF(('[1]PERCENT ARRAY-MEAN FC&amp;P VAL'!AQ291*'[1]PERCENT ARRAY-MEAN FC&amp;P VAL'!AR291*'[1]PERCENT ARRAY-MEAN FC&amp;P VAL'!AS291+ABS('[1]PERCENT ARRAY-MEAN FC&amp;P VAL'!AT291*'[1]PERCENT ARRAY-MEAN FC&amp;P VAL'!AU291*'[1]PERCENT ARRAY-MEAN FC&amp;P VAL'!AV291))&gt;0,'[1]PERCENT ARRAY-MEAN FC&amp;P VAL'!AQ291*'[1]PERCENT ARRAY-MEAN FC&amp;P VAL'!AR291*'[1]PERCENT ARRAY-MEAN FC&amp;P VAL'!AS291+ABS('[1]PERCENT ARRAY-MEAN FC&amp;P VAL'!AT291*'[1]PERCENT ARRAY-MEAN FC&amp;P VAL'!AU291*'[1]PERCENT ARRAY-MEAN FC&amp;P VAL'!AV291),""),""))</f>
        <v/>
      </c>
      <c r="S291" s="12" t="str">
        <f>IF(R291="","",'[1]PERCENT ARRAY-MEAN FC&amp;P VAL'!AQ291*'[1]PERCENT ARRAY-MEAN FC&amp;P VAL'!AR291*'[1]PERCENT ARRAY-MEAN FC&amp;P VAL'!AS291-ABS('[1]PERCENT ARRAY-MEAN FC&amp;P VAL'!AT291*'[1]PERCENT ARRAY-MEAN FC&amp;P VAL'!AU291*'[1]PERCENT ARRAY-MEAN FC&amp;P VAL'!AV291))</f>
        <v/>
      </c>
      <c r="T291" t="str">
        <f>IF(A291="","",IF('[1]Calculation genes in KEGG path'!L289&gt;='[1]Flux and Impact'!$E$1,IF(('[1]PERCENT ARRAY-MEAN FC&amp;P VAL'!AW291*'[1]PERCENT ARRAY-MEAN FC&amp;P VAL'!AX291*'[1]PERCENT ARRAY-MEAN FC&amp;P VAL'!AY291+ABS('[1]PERCENT ARRAY-MEAN FC&amp;P VAL'!AZ291*'[1]PERCENT ARRAY-MEAN FC&amp;P VAL'!BA291*'[1]PERCENT ARRAY-MEAN FC&amp;P VAL'!BB291))&gt;0,'[1]PERCENT ARRAY-MEAN FC&amp;P VAL'!AW291*'[1]PERCENT ARRAY-MEAN FC&amp;P VAL'!AX291*'[1]PERCENT ARRAY-MEAN FC&amp;P VAL'!AY291+ABS('[1]PERCENT ARRAY-MEAN FC&amp;P VAL'!AZ291*'[1]PERCENT ARRAY-MEAN FC&amp;P VAL'!BA291*'[1]PERCENT ARRAY-MEAN FC&amp;P VAL'!BB291),""),""))</f>
        <v/>
      </c>
      <c r="U291" s="12" t="str">
        <f>IF(T291="","",'[1]PERCENT ARRAY-MEAN FC&amp;P VAL'!AW291*'[1]PERCENT ARRAY-MEAN FC&amp;P VAL'!AX291*'[1]PERCENT ARRAY-MEAN FC&amp;P VAL'!AY291-ABS('[1]PERCENT ARRAY-MEAN FC&amp;P VAL'!AZ291*'[1]PERCENT ARRAY-MEAN FC&amp;P VAL'!BA291*'[1]PERCENT ARRAY-MEAN FC&amp;P VAL'!BB291))</f>
        <v/>
      </c>
      <c r="V291" t="str">
        <f>IF(A291="","",IF('[1]Calculation genes in KEGG path'!L289&gt;='[1]Flux and Impact'!$E$1,IF(('[1]PERCENT ARRAY-MEAN FC&amp;P VAL'!BC291*'[1]PERCENT ARRAY-MEAN FC&amp;P VAL'!BD291*'[1]PERCENT ARRAY-MEAN FC&amp;P VAL'!BE291+ABS('[1]PERCENT ARRAY-MEAN FC&amp;P VAL'!BF291*'[1]PERCENT ARRAY-MEAN FC&amp;P VAL'!BG291*'[1]PERCENT ARRAY-MEAN FC&amp;P VAL'!BH291))&gt;0,'[1]PERCENT ARRAY-MEAN FC&amp;P VAL'!BC291*'[1]PERCENT ARRAY-MEAN FC&amp;P VAL'!BD291*'[1]PERCENT ARRAY-MEAN FC&amp;P VAL'!BE291+ABS('[1]PERCENT ARRAY-MEAN FC&amp;P VAL'!BF291*'[1]PERCENT ARRAY-MEAN FC&amp;P VAL'!BG291*'[1]PERCENT ARRAY-MEAN FC&amp;P VAL'!BH291),""),""))</f>
        <v/>
      </c>
      <c r="W291" s="12" t="str">
        <f>IF(V291="","",'[1]PERCENT ARRAY-MEAN FC&amp;P VAL'!BC291*'[1]PERCENT ARRAY-MEAN FC&amp;P VAL'!BD291*'[1]PERCENT ARRAY-MEAN FC&amp;P VAL'!BE291-ABS('[1]PERCENT ARRAY-MEAN FC&amp;P VAL'!BF291*'[1]PERCENT ARRAY-MEAN FC&amp;P VAL'!BG291*'[1]PERCENT ARRAY-MEAN FC&amp;P VAL'!BH291))</f>
        <v/>
      </c>
      <c r="X291" t="str">
        <f>IF(A291="","",IF('[1]Calculation genes in KEGG path'!L289&gt;='[1]Flux and Impact'!$E$1,IF(('[1]PERCENT ARRAY-MEAN FC&amp;P VAL'!BI291*'[1]PERCENT ARRAY-MEAN FC&amp;P VAL'!BJ291*'[1]PERCENT ARRAY-MEAN FC&amp;P VAL'!BK291+ABS('[1]PERCENT ARRAY-MEAN FC&amp;P VAL'!BL291*'[1]PERCENT ARRAY-MEAN FC&amp;P VAL'!BM291*'[1]PERCENT ARRAY-MEAN FC&amp;P VAL'!BN291))&gt;0,'[1]PERCENT ARRAY-MEAN FC&amp;P VAL'!BI291*'[1]PERCENT ARRAY-MEAN FC&amp;P VAL'!BJ291*'[1]PERCENT ARRAY-MEAN FC&amp;P VAL'!BK291+ABS('[1]PERCENT ARRAY-MEAN FC&amp;P VAL'!BL291*'[1]PERCENT ARRAY-MEAN FC&amp;P VAL'!BM291*'[1]PERCENT ARRAY-MEAN FC&amp;P VAL'!BN291),""),""))</f>
        <v/>
      </c>
      <c r="Y291" s="12" t="str">
        <f>IF(X291="","",'[1]PERCENT ARRAY-MEAN FC&amp;P VAL'!BI291*'[1]PERCENT ARRAY-MEAN FC&amp;P VAL'!BJ291*'[1]PERCENT ARRAY-MEAN FC&amp;P VAL'!BK291-ABS('[1]PERCENT ARRAY-MEAN FC&amp;P VAL'!BL291*'[1]PERCENT ARRAY-MEAN FC&amp;P VAL'!BM291*'[1]PERCENT ARRAY-MEAN FC&amp;P VAL'!BN291))</f>
        <v/>
      </c>
      <c r="Z291" t="str">
        <f>IF(A291="","",IF('[1]Calculation genes in KEGG path'!L289&gt;='[1]Flux and Impact'!$E$1,IF(('[1]PERCENT ARRAY-MEAN FC&amp;P VAL'!BO291*'[1]PERCENT ARRAY-MEAN FC&amp;P VAL'!BP291*'[1]PERCENT ARRAY-MEAN FC&amp;P VAL'!BQ291+ABS('[1]PERCENT ARRAY-MEAN FC&amp;P VAL'!BR291*'[1]PERCENT ARRAY-MEAN FC&amp;P VAL'!BS291*'[1]PERCENT ARRAY-MEAN FC&amp;P VAL'!BT291))&gt;0,'[1]PERCENT ARRAY-MEAN FC&amp;P VAL'!BO291*'[1]PERCENT ARRAY-MEAN FC&amp;P VAL'!BP291*'[1]PERCENT ARRAY-MEAN FC&amp;P VAL'!BQ291+ABS('[1]PERCENT ARRAY-MEAN FC&amp;P VAL'!BR291*'[1]PERCENT ARRAY-MEAN FC&amp;P VAL'!BS291*'[1]PERCENT ARRAY-MEAN FC&amp;P VAL'!BT291),""),""))</f>
        <v/>
      </c>
      <c r="AA291" s="12" t="str">
        <f>IF(Z291="","",'[1]PERCENT ARRAY-MEAN FC&amp;P VAL'!BO291*'[1]PERCENT ARRAY-MEAN FC&amp;P VAL'!BP291*'[1]PERCENT ARRAY-MEAN FC&amp;P VAL'!BQ291-ABS('[1]PERCENT ARRAY-MEAN FC&amp;P VAL'!BR291*'[1]PERCENT ARRAY-MEAN FC&amp;P VAL'!BS291*'[1]PERCENT ARRAY-MEAN FC&amp;P VAL'!BT291))</f>
        <v/>
      </c>
      <c r="AB291" t="str">
        <f>IF(A291="","",IF('[1]Calculation genes in KEGG path'!L289&gt;='[1]Flux and Impact'!$E$1,IF(('[1]PERCENT ARRAY-MEAN FC&amp;P VAL'!BU291*'[1]PERCENT ARRAY-MEAN FC&amp;P VAL'!BV291*'[1]PERCENT ARRAY-MEAN FC&amp;P VAL'!BW291+ABS('[1]PERCENT ARRAY-MEAN FC&amp;P VAL'!BX291*'[1]PERCENT ARRAY-MEAN FC&amp;P VAL'!BY291*'[1]PERCENT ARRAY-MEAN FC&amp;P VAL'!BZ291))&gt;0,'[1]PERCENT ARRAY-MEAN FC&amp;P VAL'!BU291*'[1]PERCENT ARRAY-MEAN FC&amp;P VAL'!BV291*'[1]PERCENT ARRAY-MEAN FC&amp;P VAL'!BW291+ABS('[1]PERCENT ARRAY-MEAN FC&amp;P VAL'!BX291*'[1]PERCENT ARRAY-MEAN FC&amp;P VAL'!BY291*'[1]PERCENT ARRAY-MEAN FC&amp;P VAL'!BZ291),""),""))</f>
        <v/>
      </c>
      <c r="AC291" s="12" t="str">
        <f>IF(AB291="","",'[1]PERCENT ARRAY-MEAN FC&amp;P VAL'!BU291*'[1]PERCENT ARRAY-MEAN FC&amp;P VAL'!BV291*'[1]PERCENT ARRAY-MEAN FC&amp;P VAL'!BW291-ABS('[1]PERCENT ARRAY-MEAN FC&amp;P VAL'!BX291*'[1]PERCENT ARRAY-MEAN FC&amp;P VAL'!BY291*'[1]PERCENT ARRAY-MEAN FC&amp;P VAL'!BZ291))</f>
        <v/>
      </c>
      <c r="AD291" t="str">
        <f>IF(A291="","",IF('[1]Calculation genes in KEGG path'!L289&gt;='[1]Flux and Impact'!$E$1,IF(('[1]PERCENT ARRAY-MEAN FC&amp;P VAL'!CA291*'[1]PERCENT ARRAY-MEAN FC&amp;P VAL'!CB291*'[1]PERCENT ARRAY-MEAN FC&amp;P VAL'!CC291+ABS('[1]PERCENT ARRAY-MEAN FC&amp;P VAL'!CD291*'[1]PERCENT ARRAY-MEAN FC&amp;P VAL'!CE291*'[1]PERCENT ARRAY-MEAN FC&amp;P VAL'!CF291))&gt;0,'[1]PERCENT ARRAY-MEAN FC&amp;P VAL'!CA291*'[1]PERCENT ARRAY-MEAN FC&amp;P VAL'!CB291*'[1]PERCENT ARRAY-MEAN FC&amp;P VAL'!CC291+ABS('[1]PERCENT ARRAY-MEAN FC&amp;P VAL'!CD291*'[1]PERCENT ARRAY-MEAN FC&amp;P VAL'!CE291*'[1]PERCENT ARRAY-MEAN FC&amp;P VAL'!CF291),""),""))</f>
        <v/>
      </c>
      <c r="AE291" s="12" t="str">
        <f>IF(AD291="","",'[1]PERCENT ARRAY-MEAN FC&amp;P VAL'!CA291*'[1]PERCENT ARRAY-MEAN FC&amp;P VAL'!CB291*'[1]PERCENT ARRAY-MEAN FC&amp;P VAL'!CC291-ABS('[1]PERCENT ARRAY-MEAN FC&amp;P VAL'!CD291*'[1]PERCENT ARRAY-MEAN FC&amp;P VAL'!CE291*'[1]PERCENT ARRAY-MEAN FC&amp;P VAL'!CF291))</f>
        <v/>
      </c>
      <c r="AF291" t="str">
        <f>IF(A291="","",IF('[1]Calculation genes in KEGG path'!L289&gt;='[1]Flux and Impact'!$E$1,IF(('[1]PERCENT ARRAY-MEAN FC&amp;P VAL'!CG291*'[1]PERCENT ARRAY-MEAN FC&amp;P VAL'!CH291*'[1]PERCENT ARRAY-MEAN FC&amp;P VAL'!CI291+ABS('[1]PERCENT ARRAY-MEAN FC&amp;P VAL'!CJ291*'[1]PERCENT ARRAY-MEAN FC&amp;P VAL'!CK291*'[1]PERCENT ARRAY-MEAN FC&amp;P VAL'!CL291))&gt;0,'[1]PERCENT ARRAY-MEAN FC&amp;P VAL'!CG291*'[1]PERCENT ARRAY-MEAN FC&amp;P VAL'!CH291*'[1]PERCENT ARRAY-MEAN FC&amp;P VAL'!CI291+ABS('[1]PERCENT ARRAY-MEAN FC&amp;P VAL'!CJ291*'[1]PERCENT ARRAY-MEAN FC&amp;P VAL'!CK291*'[1]PERCENT ARRAY-MEAN FC&amp;P VAL'!CL291),""),""))</f>
        <v/>
      </c>
      <c r="AG291" s="12" t="str">
        <f>IF(AF291="","",'[1]PERCENT ARRAY-MEAN FC&amp;P VAL'!CG291*'[1]PERCENT ARRAY-MEAN FC&amp;P VAL'!CH291*'[1]PERCENT ARRAY-MEAN FC&amp;P VAL'!CI291-ABS('[1]PERCENT ARRAY-MEAN FC&amp;P VAL'!CJ291*'[1]PERCENT ARRAY-MEAN FC&amp;P VAL'!CK291*'[1]PERCENT ARRAY-MEAN FC&amp;P VAL'!CL291))</f>
        <v/>
      </c>
      <c r="AH291" t="str">
        <f>IF(A291="","",IF('[1]Calculation genes in KEGG path'!L289&gt;='[1]Flux and Impact'!$E$1,IF(('[1]PERCENT ARRAY-MEAN FC&amp;P VAL'!CM291*'[1]PERCENT ARRAY-MEAN FC&amp;P VAL'!CN291*'[1]PERCENT ARRAY-MEAN FC&amp;P VAL'!CO291+ABS('[1]PERCENT ARRAY-MEAN FC&amp;P VAL'!CP291*'[1]PERCENT ARRAY-MEAN FC&amp;P VAL'!CQ291*'[1]PERCENT ARRAY-MEAN FC&amp;P VAL'!CR291))&gt;0,'[1]PERCENT ARRAY-MEAN FC&amp;P VAL'!CM291*'[1]PERCENT ARRAY-MEAN FC&amp;P VAL'!CN291*'[1]PERCENT ARRAY-MEAN FC&amp;P VAL'!CO291+ABS('[1]PERCENT ARRAY-MEAN FC&amp;P VAL'!CP291*'[1]PERCENT ARRAY-MEAN FC&amp;P VAL'!CQ291*'[1]PERCENT ARRAY-MEAN FC&amp;P VAL'!CR291),""),""))</f>
        <v/>
      </c>
      <c r="AI291" s="12" t="str">
        <f>IF(AH291="","",'[1]PERCENT ARRAY-MEAN FC&amp;P VAL'!CM291*'[1]PERCENT ARRAY-MEAN FC&amp;P VAL'!CN291*'[1]PERCENT ARRAY-MEAN FC&amp;P VAL'!CO291-ABS('[1]PERCENT ARRAY-MEAN FC&amp;P VAL'!CP291*'[1]PERCENT ARRAY-MEAN FC&amp;P VAL'!CQ291*'[1]PERCENT ARRAY-MEAN FC&amp;P VAL'!CR291))</f>
        <v/>
      </c>
      <c r="AJ291" t="str">
        <f>IF(A291="","",IF('[1]Calculation genes in KEGG path'!L289&gt;='[1]Flux and Impact'!$E$1,IF(('[1]PERCENT ARRAY-MEAN FC&amp;P VAL'!CS291*'[1]PERCENT ARRAY-MEAN FC&amp;P VAL'!CT291*'[1]PERCENT ARRAY-MEAN FC&amp;P VAL'!CU291+ABS('[1]PERCENT ARRAY-MEAN FC&amp;P VAL'!CV291*'[1]PERCENT ARRAY-MEAN FC&amp;P VAL'!CW291*'[1]PERCENT ARRAY-MEAN FC&amp;P VAL'!CX291))&gt;0,'[1]PERCENT ARRAY-MEAN FC&amp;P VAL'!CS291*'[1]PERCENT ARRAY-MEAN FC&amp;P VAL'!CT291*'[1]PERCENT ARRAY-MEAN FC&amp;P VAL'!CU291+ABS('[1]PERCENT ARRAY-MEAN FC&amp;P VAL'!CV291*'[1]PERCENT ARRAY-MEAN FC&amp;P VAL'!CW291*'[1]PERCENT ARRAY-MEAN FC&amp;P VAL'!CX291),""),""))</f>
        <v/>
      </c>
      <c r="AK291" s="12" t="str">
        <f>IF(AJ291="","",'[1]PERCENT ARRAY-MEAN FC&amp;P VAL'!CS291*'[1]PERCENT ARRAY-MEAN FC&amp;P VAL'!CT291*'[1]PERCENT ARRAY-MEAN FC&amp;P VAL'!CU291-ABS('[1]PERCENT ARRAY-MEAN FC&amp;P VAL'!CV291*'[1]PERCENT ARRAY-MEAN FC&amp;P VAL'!CW291*'[1]PERCENT ARRAY-MEAN FC&amp;P VAL'!CX291))</f>
        <v/>
      </c>
      <c r="AL291" t="str">
        <f>IF(A291="","",IF('[1]Calculation genes in KEGG path'!L289&gt;='[1]Flux and Impact'!$E$1,IF(('[1]PERCENT ARRAY-MEAN FC&amp;P VAL'!CY291*'[1]PERCENT ARRAY-MEAN FC&amp;P VAL'!CZ291*'[1]PERCENT ARRAY-MEAN FC&amp;P VAL'!DA291+ABS('[1]PERCENT ARRAY-MEAN FC&amp;P VAL'!DB291*'[1]PERCENT ARRAY-MEAN FC&amp;P VAL'!DC291*'[1]PERCENT ARRAY-MEAN FC&amp;P VAL'!DD291))&gt;0,'[1]PERCENT ARRAY-MEAN FC&amp;P VAL'!CY291*'[1]PERCENT ARRAY-MEAN FC&amp;P VAL'!CZ291*'[1]PERCENT ARRAY-MEAN FC&amp;P VAL'!DA291+ABS('[1]PERCENT ARRAY-MEAN FC&amp;P VAL'!DB291*'[1]PERCENT ARRAY-MEAN FC&amp;P VAL'!DC291*'[1]PERCENT ARRAY-MEAN FC&amp;P VAL'!DD291),""),""))</f>
        <v/>
      </c>
      <c r="AM291" s="12" t="str">
        <f>IF(AL291="","",'[1]PERCENT ARRAY-MEAN FC&amp;P VAL'!CY291*'[1]PERCENT ARRAY-MEAN FC&amp;P VAL'!CZ291*'[1]PERCENT ARRAY-MEAN FC&amp;P VAL'!DA291-ABS('[1]PERCENT ARRAY-MEAN FC&amp;P VAL'!DB291*'[1]PERCENT ARRAY-MEAN FC&amp;P VAL'!DC291*'[1]PERCENT ARRAY-MEAN FC&amp;P VAL'!DD291))</f>
        <v/>
      </c>
      <c r="AN291" t="str">
        <f>IF(A291="","",IF('[1]Calculation genes in KEGG path'!L289&gt;='[1]Flux and Impact'!$E$1,IF(('[1]PERCENT ARRAY-MEAN FC&amp;P VAL'!DE291*'[1]PERCENT ARRAY-MEAN FC&amp;P VAL'!DF291*'[1]PERCENT ARRAY-MEAN FC&amp;P VAL'!DG291+ABS('[1]PERCENT ARRAY-MEAN FC&amp;P VAL'!DH291*'[1]PERCENT ARRAY-MEAN FC&amp;P VAL'!DI291*'[1]PERCENT ARRAY-MEAN FC&amp;P VAL'!DJ291))&gt;0,'[1]PERCENT ARRAY-MEAN FC&amp;P VAL'!DE291*'[1]PERCENT ARRAY-MEAN FC&amp;P VAL'!DF291*'[1]PERCENT ARRAY-MEAN FC&amp;P VAL'!DG291+ABS('[1]PERCENT ARRAY-MEAN FC&amp;P VAL'!DH291*'[1]PERCENT ARRAY-MEAN FC&amp;P VAL'!DI291*'[1]PERCENT ARRAY-MEAN FC&amp;P VAL'!DJ291),""),""))</f>
        <v/>
      </c>
      <c r="AO291" s="12" t="str">
        <f>IF(AN291="","",'[1]PERCENT ARRAY-MEAN FC&amp;P VAL'!DE291*'[1]PERCENT ARRAY-MEAN FC&amp;P VAL'!DF291*'[1]PERCENT ARRAY-MEAN FC&amp;P VAL'!DG291-ABS('[1]PERCENT ARRAY-MEAN FC&amp;P VAL'!DH291*'[1]PERCENT ARRAY-MEAN FC&amp;P VAL'!DI291*'[1]PERCENT ARRAY-MEAN FC&amp;P VAL'!DJ291))</f>
        <v/>
      </c>
      <c r="AP291" t="str">
        <f>IF(A291="","",IF('[1]Calculation genes in KEGG path'!L289&gt;='[1]Flux and Impact'!$E$1,IF(('[1]PERCENT ARRAY-MEAN FC&amp;P VAL'!DK291*'[1]PERCENT ARRAY-MEAN FC&amp;P VAL'!DL291*'[1]PERCENT ARRAY-MEAN FC&amp;P VAL'!DM291+ABS('[1]PERCENT ARRAY-MEAN FC&amp;P VAL'!DN291*'[1]PERCENT ARRAY-MEAN FC&amp;P VAL'!DO291*'[1]PERCENT ARRAY-MEAN FC&amp;P VAL'!DP291))&gt;0,'[1]PERCENT ARRAY-MEAN FC&amp;P VAL'!DK291*'[1]PERCENT ARRAY-MEAN FC&amp;P VAL'!DL291*'[1]PERCENT ARRAY-MEAN FC&amp;P VAL'!DM291+ABS('[1]PERCENT ARRAY-MEAN FC&amp;P VAL'!DN291*'[1]PERCENT ARRAY-MEAN FC&amp;P VAL'!DO291*'[1]PERCENT ARRAY-MEAN FC&amp;P VAL'!DP291),""),""))</f>
        <v/>
      </c>
      <c r="AQ291" s="12" t="str">
        <f>IF(AP291="","",'[1]PERCENT ARRAY-MEAN FC&amp;P VAL'!DK291*'[1]PERCENT ARRAY-MEAN FC&amp;P VAL'!DL291*'[1]PERCENT ARRAY-MEAN FC&amp;P VAL'!DM291-ABS('[1]PERCENT ARRAY-MEAN FC&amp;P VAL'!DN291*'[1]PERCENT ARRAY-MEAN FC&amp;P VAL'!DO291*'[1]PERCENT ARRAY-MEAN FC&amp;P VAL'!DP291))</f>
        <v/>
      </c>
      <c r="AR291" t="str">
        <f>IF(A291="","",IF('[1]Calculation genes in KEGG path'!L289&gt;='[1]Flux and Impact'!$E$1,IF(('[1]PERCENT ARRAY-MEAN FC&amp;P VAL'!DQ291*'[1]PERCENT ARRAY-MEAN FC&amp;P VAL'!DR291*'[1]PERCENT ARRAY-MEAN FC&amp;P VAL'!DS291+ABS('[1]PERCENT ARRAY-MEAN FC&amp;P VAL'!DT291*'[1]PERCENT ARRAY-MEAN FC&amp;P VAL'!DU291*'[1]PERCENT ARRAY-MEAN FC&amp;P VAL'!DV291))&gt;0,'[1]PERCENT ARRAY-MEAN FC&amp;P VAL'!DQ291*'[1]PERCENT ARRAY-MEAN FC&amp;P VAL'!DR291*'[1]PERCENT ARRAY-MEAN FC&amp;P VAL'!DS291+ABS('[1]PERCENT ARRAY-MEAN FC&amp;P VAL'!DT291*'[1]PERCENT ARRAY-MEAN FC&amp;P VAL'!DU291*'[1]PERCENT ARRAY-MEAN FC&amp;P VAL'!DV291),""),""))</f>
        <v/>
      </c>
      <c r="AS291" s="12" t="str">
        <f>IF(AR291="","",'[1]PERCENT ARRAY-MEAN FC&amp;P VAL'!DQ291*'[1]PERCENT ARRAY-MEAN FC&amp;P VAL'!DR291*'[1]PERCENT ARRAY-MEAN FC&amp;P VAL'!DS291-ABS('[1]PERCENT ARRAY-MEAN FC&amp;P VAL'!DT291*'[1]PERCENT ARRAY-MEAN FC&amp;P VAL'!DU291*'[1]PERCENT ARRAY-MEAN FC&amp;P VAL'!DV291))</f>
        <v/>
      </c>
      <c r="AT291" s="12" t="str">
        <f t="shared" si="13"/>
        <v/>
      </c>
      <c r="AU291" s="12" t="str">
        <f t="shared" si="14"/>
        <v/>
      </c>
    </row>
    <row r="292" spans="1:47">
      <c r="A292">
        <f>'[1]Calculation genes in KEGG path'!I290</f>
        <v>0</v>
      </c>
      <c r="B292" t="e">
        <f>IF('[1]PERCENT ARRAY-MEAN FC&amp;P VAL'!A292="","",'[1]PERCENT ARRAY-MEAN FC&amp;P VAL'!A292)</f>
        <v>#N/A</v>
      </c>
      <c r="C292" t="e">
        <f>IF('[1]PERCENT ARRAY-MEAN FC&amp;P VAL'!B292="","",'[1]PERCENT ARRAY-MEAN FC&amp;P VAL'!B292)</f>
        <v>#N/A</v>
      </c>
      <c r="D292" t="e">
        <f>IF('[1]PERCENT ARRAY-MEAN FC&amp;P VAL'!C292="","",'[1]PERCENT ARRAY-MEAN FC&amp;P VAL'!C292)</f>
        <v>#N/A</v>
      </c>
      <c r="E292" s="12">
        <f t="shared" si="12"/>
        <v>0</v>
      </c>
      <c r="F292" t="str">
        <f>IF(A292="","",IF('[1]Calculation genes in KEGG path'!L290&gt;='[1]Flux and Impact'!$E$1,IF('[1]PERCENT ARRAY-MEAN FC&amp;P VAL'!G292*'[1]PERCENT ARRAY-MEAN FC&amp;P VAL'!H292*'[1]PERCENT ARRAY-MEAN FC&amp;P VAL'!I292+ABS('[1]PERCENT ARRAY-MEAN FC&amp;P VAL'!J292*'[1]PERCENT ARRAY-MEAN FC&amp;P VAL'!K292*'[1]PERCENT ARRAY-MEAN FC&amp;P VAL'!L292)&gt;0,'[1]PERCENT ARRAY-MEAN FC&amp;P VAL'!G292*'[1]PERCENT ARRAY-MEAN FC&amp;P VAL'!H292*'[1]PERCENT ARRAY-MEAN FC&amp;P VAL'!I292+ABS('[1]PERCENT ARRAY-MEAN FC&amp;P VAL'!J292*'[1]PERCENT ARRAY-MEAN FC&amp;P VAL'!K292*'[1]PERCENT ARRAY-MEAN FC&amp;P VAL'!L292),""),""))</f>
        <v/>
      </c>
      <c r="G292" s="12" t="str">
        <f>IF(F292="","",'[1]PERCENT ARRAY-MEAN FC&amp;P VAL'!G292*'[1]PERCENT ARRAY-MEAN FC&amp;P VAL'!H292*'[1]PERCENT ARRAY-MEAN FC&amp;P VAL'!I292-ABS('[1]PERCENT ARRAY-MEAN FC&amp;P VAL'!J292*'[1]PERCENT ARRAY-MEAN FC&amp;P VAL'!K292*'[1]PERCENT ARRAY-MEAN FC&amp;P VAL'!L292))</f>
        <v/>
      </c>
      <c r="H292" t="str">
        <f>IF(A292="","",IF('[1]Calculation genes in KEGG path'!L290&gt;='[1]Flux and Impact'!$E$1,IF(('[1]PERCENT ARRAY-MEAN FC&amp;P VAL'!M292*'[1]PERCENT ARRAY-MEAN FC&amp;P VAL'!N292*'[1]PERCENT ARRAY-MEAN FC&amp;P VAL'!O292+ABS('[1]PERCENT ARRAY-MEAN FC&amp;P VAL'!P292*'[1]PERCENT ARRAY-MEAN FC&amp;P VAL'!Q292*'[1]PERCENT ARRAY-MEAN FC&amp;P VAL'!R292))&gt;0,'[1]PERCENT ARRAY-MEAN FC&amp;P VAL'!M292*'[1]PERCENT ARRAY-MEAN FC&amp;P VAL'!N292*'[1]PERCENT ARRAY-MEAN FC&amp;P VAL'!O292+ABS('[1]PERCENT ARRAY-MEAN FC&amp;P VAL'!P292*'[1]PERCENT ARRAY-MEAN FC&amp;P VAL'!Q292*'[1]PERCENT ARRAY-MEAN FC&amp;P VAL'!R292),""),""))</f>
        <v/>
      </c>
      <c r="I292" s="12" t="str">
        <f>IF(H292="","",'[1]PERCENT ARRAY-MEAN FC&amp;P VAL'!M292*'[1]PERCENT ARRAY-MEAN FC&amp;P VAL'!N292*'[1]PERCENT ARRAY-MEAN FC&amp;P VAL'!O292-ABS('[1]PERCENT ARRAY-MEAN FC&amp;P VAL'!P292*'[1]PERCENT ARRAY-MEAN FC&amp;P VAL'!Q292*'[1]PERCENT ARRAY-MEAN FC&amp;P VAL'!R292))</f>
        <v/>
      </c>
      <c r="J292" t="str">
        <f>IF(A292="","",IF('[1]Calculation genes in KEGG path'!L290&gt;='[1]Flux and Impact'!$E$1,IF(('[1]PERCENT ARRAY-MEAN FC&amp;P VAL'!S292*'[1]PERCENT ARRAY-MEAN FC&amp;P VAL'!T292*'[1]PERCENT ARRAY-MEAN FC&amp;P VAL'!U292+ABS('[1]PERCENT ARRAY-MEAN FC&amp;P VAL'!V292*'[1]PERCENT ARRAY-MEAN FC&amp;P VAL'!W292*'[1]PERCENT ARRAY-MEAN FC&amp;P VAL'!X292))&gt;0,'[1]PERCENT ARRAY-MEAN FC&amp;P VAL'!S292*'[1]PERCENT ARRAY-MEAN FC&amp;P VAL'!T292*'[1]PERCENT ARRAY-MEAN FC&amp;P VAL'!U292+ABS('[1]PERCENT ARRAY-MEAN FC&amp;P VAL'!V292*'[1]PERCENT ARRAY-MEAN FC&amp;P VAL'!W292*'[1]PERCENT ARRAY-MEAN FC&amp;P VAL'!X292),""),""))</f>
        <v/>
      </c>
      <c r="K292" s="12" t="str">
        <f>IF(J292="","",'[1]PERCENT ARRAY-MEAN FC&amp;P VAL'!S292*'[1]PERCENT ARRAY-MEAN FC&amp;P VAL'!T292*'[1]PERCENT ARRAY-MEAN FC&amp;P VAL'!U292-ABS('[1]PERCENT ARRAY-MEAN FC&amp;P VAL'!V292*'[1]PERCENT ARRAY-MEAN FC&amp;P VAL'!W292*'[1]PERCENT ARRAY-MEAN FC&amp;P VAL'!X292))</f>
        <v/>
      </c>
      <c r="L292" t="str">
        <f>IF(A292="","",IF('[1]Calculation genes in KEGG path'!L290&gt;='[1]Flux and Impact'!$E$1,IF(('[1]PERCENT ARRAY-MEAN FC&amp;P VAL'!Y292*'[1]PERCENT ARRAY-MEAN FC&amp;P VAL'!Z292*'[1]PERCENT ARRAY-MEAN FC&amp;P VAL'!AA292+ABS('[1]PERCENT ARRAY-MEAN FC&amp;P VAL'!AB292*'[1]PERCENT ARRAY-MEAN FC&amp;P VAL'!AC292*'[1]PERCENT ARRAY-MEAN FC&amp;P VAL'!AD292))&gt;0,'[1]PERCENT ARRAY-MEAN FC&amp;P VAL'!Y292*'[1]PERCENT ARRAY-MEAN FC&amp;P VAL'!Z292*'[1]PERCENT ARRAY-MEAN FC&amp;P VAL'!AA292+ABS('[1]PERCENT ARRAY-MEAN FC&amp;P VAL'!AB292*'[1]PERCENT ARRAY-MEAN FC&amp;P VAL'!AC292*'[1]PERCENT ARRAY-MEAN FC&amp;P VAL'!AD292),""),""))</f>
        <v/>
      </c>
      <c r="M292" s="12" t="str">
        <f>IF(L292="","",'[1]PERCENT ARRAY-MEAN FC&amp;P VAL'!Y292*'[1]PERCENT ARRAY-MEAN FC&amp;P VAL'!Z292*'[1]PERCENT ARRAY-MEAN FC&amp;P VAL'!AA292-ABS('[1]PERCENT ARRAY-MEAN FC&amp;P VAL'!AB292*'[1]PERCENT ARRAY-MEAN FC&amp;P VAL'!AC292*'[1]PERCENT ARRAY-MEAN FC&amp;P VAL'!AD292))</f>
        <v/>
      </c>
      <c r="N292" t="str">
        <f>IF(A292="","",IF('[1]Calculation genes in KEGG path'!L290&gt;='[1]Flux and Impact'!$E$1,IF(('[1]PERCENT ARRAY-MEAN FC&amp;P VAL'!AE292*'[1]PERCENT ARRAY-MEAN FC&amp;P VAL'!AF292*'[1]PERCENT ARRAY-MEAN FC&amp;P VAL'!AG292+ABS('[1]PERCENT ARRAY-MEAN FC&amp;P VAL'!AH292*'[1]PERCENT ARRAY-MEAN FC&amp;P VAL'!AI292*'[1]PERCENT ARRAY-MEAN FC&amp;P VAL'!AJ292))&gt;0,'[1]PERCENT ARRAY-MEAN FC&amp;P VAL'!AE292*'[1]PERCENT ARRAY-MEAN FC&amp;P VAL'!AF292*'[1]PERCENT ARRAY-MEAN FC&amp;P VAL'!AG292+ABS('[1]PERCENT ARRAY-MEAN FC&amp;P VAL'!AH292*'[1]PERCENT ARRAY-MEAN FC&amp;P VAL'!AI292*'[1]PERCENT ARRAY-MEAN FC&amp;P VAL'!AJ292),""),""))</f>
        <v/>
      </c>
      <c r="O292" s="12" t="str">
        <f>IF(N292="","",'[1]PERCENT ARRAY-MEAN FC&amp;P VAL'!AE292*'[1]PERCENT ARRAY-MEAN FC&amp;P VAL'!AF292*'[1]PERCENT ARRAY-MEAN FC&amp;P VAL'!AG292-ABS('[1]PERCENT ARRAY-MEAN FC&amp;P VAL'!AH292*'[1]PERCENT ARRAY-MEAN FC&amp;P VAL'!AI292*'[1]PERCENT ARRAY-MEAN FC&amp;P VAL'!AJ292))</f>
        <v/>
      </c>
      <c r="P292" t="str">
        <f>IF(A292="","",IF('[1]Calculation genes in KEGG path'!L290&gt;='[1]Flux and Impact'!$E$1,IF(('[1]PERCENT ARRAY-MEAN FC&amp;P VAL'!AK292*'[1]PERCENT ARRAY-MEAN FC&amp;P VAL'!AL292*'[1]PERCENT ARRAY-MEAN FC&amp;P VAL'!AM292+ABS('[1]PERCENT ARRAY-MEAN FC&amp;P VAL'!AN292*'[1]PERCENT ARRAY-MEAN FC&amp;P VAL'!AO292*'[1]PERCENT ARRAY-MEAN FC&amp;P VAL'!AP292))&gt;0,'[1]PERCENT ARRAY-MEAN FC&amp;P VAL'!AK292*'[1]PERCENT ARRAY-MEAN FC&amp;P VAL'!AL292*'[1]PERCENT ARRAY-MEAN FC&amp;P VAL'!AM292+ABS('[1]PERCENT ARRAY-MEAN FC&amp;P VAL'!AN292*'[1]PERCENT ARRAY-MEAN FC&amp;P VAL'!AO292*'[1]PERCENT ARRAY-MEAN FC&amp;P VAL'!AP292),""),""))</f>
        <v/>
      </c>
      <c r="Q292" s="12" t="str">
        <f>IF(P292="","",'[1]PERCENT ARRAY-MEAN FC&amp;P VAL'!AK292*'[1]PERCENT ARRAY-MEAN FC&amp;P VAL'!AL292*'[1]PERCENT ARRAY-MEAN FC&amp;P VAL'!AM292-ABS('[1]PERCENT ARRAY-MEAN FC&amp;P VAL'!AN292*'[1]PERCENT ARRAY-MEAN FC&amp;P VAL'!AO292*'[1]PERCENT ARRAY-MEAN FC&amp;P VAL'!AP292))</f>
        <v/>
      </c>
      <c r="R292" t="str">
        <f>IF(A292="","",IF('[1]Calculation genes in KEGG path'!L290&gt;='[1]Flux and Impact'!$E$1,IF(('[1]PERCENT ARRAY-MEAN FC&amp;P VAL'!AQ292*'[1]PERCENT ARRAY-MEAN FC&amp;P VAL'!AR292*'[1]PERCENT ARRAY-MEAN FC&amp;P VAL'!AS292+ABS('[1]PERCENT ARRAY-MEAN FC&amp;P VAL'!AT292*'[1]PERCENT ARRAY-MEAN FC&amp;P VAL'!AU292*'[1]PERCENT ARRAY-MEAN FC&amp;P VAL'!AV292))&gt;0,'[1]PERCENT ARRAY-MEAN FC&amp;P VAL'!AQ292*'[1]PERCENT ARRAY-MEAN FC&amp;P VAL'!AR292*'[1]PERCENT ARRAY-MEAN FC&amp;P VAL'!AS292+ABS('[1]PERCENT ARRAY-MEAN FC&amp;P VAL'!AT292*'[1]PERCENT ARRAY-MEAN FC&amp;P VAL'!AU292*'[1]PERCENT ARRAY-MEAN FC&amp;P VAL'!AV292),""),""))</f>
        <v/>
      </c>
      <c r="S292" s="12" t="str">
        <f>IF(R292="","",'[1]PERCENT ARRAY-MEAN FC&amp;P VAL'!AQ292*'[1]PERCENT ARRAY-MEAN FC&amp;P VAL'!AR292*'[1]PERCENT ARRAY-MEAN FC&amp;P VAL'!AS292-ABS('[1]PERCENT ARRAY-MEAN FC&amp;P VAL'!AT292*'[1]PERCENT ARRAY-MEAN FC&amp;P VAL'!AU292*'[1]PERCENT ARRAY-MEAN FC&amp;P VAL'!AV292))</f>
        <v/>
      </c>
      <c r="T292" t="str">
        <f>IF(A292="","",IF('[1]Calculation genes in KEGG path'!L290&gt;='[1]Flux and Impact'!$E$1,IF(('[1]PERCENT ARRAY-MEAN FC&amp;P VAL'!AW292*'[1]PERCENT ARRAY-MEAN FC&amp;P VAL'!AX292*'[1]PERCENT ARRAY-MEAN FC&amp;P VAL'!AY292+ABS('[1]PERCENT ARRAY-MEAN FC&amp;P VAL'!AZ292*'[1]PERCENT ARRAY-MEAN FC&amp;P VAL'!BA292*'[1]PERCENT ARRAY-MEAN FC&amp;P VAL'!BB292))&gt;0,'[1]PERCENT ARRAY-MEAN FC&amp;P VAL'!AW292*'[1]PERCENT ARRAY-MEAN FC&amp;P VAL'!AX292*'[1]PERCENT ARRAY-MEAN FC&amp;P VAL'!AY292+ABS('[1]PERCENT ARRAY-MEAN FC&amp;P VAL'!AZ292*'[1]PERCENT ARRAY-MEAN FC&amp;P VAL'!BA292*'[1]PERCENT ARRAY-MEAN FC&amp;P VAL'!BB292),""),""))</f>
        <v/>
      </c>
      <c r="U292" s="12" t="str">
        <f>IF(T292="","",'[1]PERCENT ARRAY-MEAN FC&amp;P VAL'!AW292*'[1]PERCENT ARRAY-MEAN FC&amp;P VAL'!AX292*'[1]PERCENT ARRAY-MEAN FC&amp;P VAL'!AY292-ABS('[1]PERCENT ARRAY-MEAN FC&amp;P VAL'!AZ292*'[1]PERCENT ARRAY-MEAN FC&amp;P VAL'!BA292*'[1]PERCENT ARRAY-MEAN FC&amp;P VAL'!BB292))</f>
        <v/>
      </c>
      <c r="V292" t="str">
        <f>IF(A292="","",IF('[1]Calculation genes in KEGG path'!L290&gt;='[1]Flux and Impact'!$E$1,IF(('[1]PERCENT ARRAY-MEAN FC&amp;P VAL'!BC292*'[1]PERCENT ARRAY-MEAN FC&amp;P VAL'!BD292*'[1]PERCENT ARRAY-MEAN FC&amp;P VAL'!BE292+ABS('[1]PERCENT ARRAY-MEAN FC&amp;P VAL'!BF292*'[1]PERCENT ARRAY-MEAN FC&amp;P VAL'!BG292*'[1]PERCENT ARRAY-MEAN FC&amp;P VAL'!BH292))&gt;0,'[1]PERCENT ARRAY-MEAN FC&amp;P VAL'!BC292*'[1]PERCENT ARRAY-MEAN FC&amp;P VAL'!BD292*'[1]PERCENT ARRAY-MEAN FC&amp;P VAL'!BE292+ABS('[1]PERCENT ARRAY-MEAN FC&amp;P VAL'!BF292*'[1]PERCENT ARRAY-MEAN FC&amp;P VAL'!BG292*'[1]PERCENT ARRAY-MEAN FC&amp;P VAL'!BH292),""),""))</f>
        <v/>
      </c>
      <c r="W292" s="12" t="str">
        <f>IF(V292="","",'[1]PERCENT ARRAY-MEAN FC&amp;P VAL'!BC292*'[1]PERCENT ARRAY-MEAN FC&amp;P VAL'!BD292*'[1]PERCENT ARRAY-MEAN FC&amp;P VAL'!BE292-ABS('[1]PERCENT ARRAY-MEAN FC&amp;P VAL'!BF292*'[1]PERCENT ARRAY-MEAN FC&amp;P VAL'!BG292*'[1]PERCENT ARRAY-MEAN FC&amp;P VAL'!BH292))</f>
        <v/>
      </c>
      <c r="X292" t="str">
        <f>IF(A292="","",IF('[1]Calculation genes in KEGG path'!L290&gt;='[1]Flux and Impact'!$E$1,IF(('[1]PERCENT ARRAY-MEAN FC&amp;P VAL'!BI292*'[1]PERCENT ARRAY-MEAN FC&amp;P VAL'!BJ292*'[1]PERCENT ARRAY-MEAN FC&amp;P VAL'!BK292+ABS('[1]PERCENT ARRAY-MEAN FC&amp;P VAL'!BL292*'[1]PERCENT ARRAY-MEAN FC&amp;P VAL'!BM292*'[1]PERCENT ARRAY-MEAN FC&amp;P VAL'!BN292))&gt;0,'[1]PERCENT ARRAY-MEAN FC&amp;P VAL'!BI292*'[1]PERCENT ARRAY-MEAN FC&amp;P VAL'!BJ292*'[1]PERCENT ARRAY-MEAN FC&amp;P VAL'!BK292+ABS('[1]PERCENT ARRAY-MEAN FC&amp;P VAL'!BL292*'[1]PERCENT ARRAY-MEAN FC&amp;P VAL'!BM292*'[1]PERCENT ARRAY-MEAN FC&amp;P VAL'!BN292),""),""))</f>
        <v/>
      </c>
      <c r="Y292" s="12" t="str">
        <f>IF(X292="","",'[1]PERCENT ARRAY-MEAN FC&amp;P VAL'!BI292*'[1]PERCENT ARRAY-MEAN FC&amp;P VAL'!BJ292*'[1]PERCENT ARRAY-MEAN FC&amp;P VAL'!BK292-ABS('[1]PERCENT ARRAY-MEAN FC&amp;P VAL'!BL292*'[1]PERCENT ARRAY-MEAN FC&amp;P VAL'!BM292*'[1]PERCENT ARRAY-MEAN FC&amp;P VAL'!BN292))</f>
        <v/>
      </c>
      <c r="Z292" t="str">
        <f>IF(A292="","",IF('[1]Calculation genes in KEGG path'!L290&gt;='[1]Flux and Impact'!$E$1,IF(('[1]PERCENT ARRAY-MEAN FC&amp;P VAL'!BO292*'[1]PERCENT ARRAY-MEAN FC&amp;P VAL'!BP292*'[1]PERCENT ARRAY-MEAN FC&amp;P VAL'!BQ292+ABS('[1]PERCENT ARRAY-MEAN FC&amp;P VAL'!BR292*'[1]PERCENT ARRAY-MEAN FC&amp;P VAL'!BS292*'[1]PERCENT ARRAY-MEAN FC&amp;P VAL'!BT292))&gt;0,'[1]PERCENT ARRAY-MEAN FC&amp;P VAL'!BO292*'[1]PERCENT ARRAY-MEAN FC&amp;P VAL'!BP292*'[1]PERCENT ARRAY-MEAN FC&amp;P VAL'!BQ292+ABS('[1]PERCENT ARRAY-MEAN FC&amp;P VAL'!BR292*'[1]PERCENT ARRAY-MEAN FC&amp;P VAL'!BS292*'[1]PERCENT ARRAY-MEAN FC&amp;P VAL'!BT292),""),""))</f>
        <v/>
      </c>
      <c r="AA292" s="12" t="str">
        <f>IF(Z292="","",'[1]PERCENT ARRAY-MEAN FC&amp;P VAL'!BO292*'[1]PERCENT ARRAY-MEAN FC&amp;P VAL'!BP292*'[1]PERCENT ARRAY-MEAN FC&amp;P VAL'!BQ292-ABS('[1]PERCENT ARRAY-MEAN FC&amp;P VAL'!BR292*'[1]PERCENT ARRAY-MEAN FC&amp;P VAL'!BS292*'[1]PERCENT ARRAY-MEAN FC&amp;P VAL'!BT292))</f>
        <v/>
      </c>
      <c r="AB292" t="str">
        <f>IF(A292="","",IF('[1]Calculation genes in KEGG path'!L290&gt;='[1]Flux and Impact'!$E$1,IF(('[1]PERCENT ARRAY-MEAN FC&amp;P VAL'!BU292*'[1]PERCENT ARRAY-MEAN FC&amp;P VAL'!BV292*'[1]PERCENT ARRAY-MEAN FC&amp;P VAL'!BW292+ABS('[1]PERCENT ARRAY-MEAN FC&amp;P VAL'!BX292*'[1]PERCENT ARRAY-MEAN FC&amp;P VAL'!BY292*'[1]PERCENT ARRAY-MEAN FC&amp;P VAL'!BZ292))&gt;0,'[1]PERCENT ARRAY-MEAN FC&amp;P VAL'!BU292*'[1]PERCENT ARRAY-MEAN FC&amp;P VAL'!BV292*'[1]PERCENT ARRAY-MEAN FC&amp;P VAL'!BW292+ABS('[1]PERCENT ARRAY-MEAN FC&amp;P VAL'!BX292*'[1]PERCENT ARRAY-MEAN FC&amp;P VAL'!BY292*'[1]PERCENT ARRAY-MEAN FC&amp;P VAL'!BZ292),""),""))</f>
        <v/>
      </c>
      <c r="AC292" s="12" t="str">
        <f>IF(AB292="","",'[1]PERCENT ARRAY-MEAN FC&amp;P VAL'!BU292*'[1]PERCENT ARRAY-MEAN FC&amp;P VAL'!BV292*'[1]PERCENT ARRAY-MEAN FC&amp;P VAL'!BW292-ABS('[1]PERCENT ARRAY-MEAN FC&amp;P VAL'!BX292*'[1]PERCENT ARRAY-MEAN FC&amp;P VAL'!BY292*'[1]PERCENT ARRAY-MEAN FC&amp;P VAL'!BZ292))</f>
        <v/>
      </c>
      <c r="AD292" t="str">
        <f>IF(A292="","",IF('[1]Calculation genes in KEGG path'!L290&gt;='[1]Flux and Impact'!$E$1,IF(('[1]PERCENT ARRAY-MEAN FC&amp;P VAL'!CA292*'[1]PERCENT ARRAY-MEAN FC&amp;P VAL'!CB292*'[1]PERCENT ARRAY-MEAN FC&amp;P VAL'!CC292+ABS('[1]PERCENT ARRAY-MEAN FC&amp;P VAL'!CD292*'[1]PERCENT ARRAY-MEAN FC&amp;P VAL'!CE292*'[1]PERCENT ARRAY-MEAN FC&amp;P VAL'!CF292))&gt;0,'[1]PERCENT ARRAY-MEAN FC&amp;P VAL'!CA292*'[1]PERCENT ARRAY-MEAN FC&amp;P VAL'!CB292*'[1]PERCENT ARRAY-MEAN FC&amp;P VAL'!CC292+ABS('[1]PERCENT ARRAY-MEAN FC&amp;P VAL'!CD292*'[1]PERCENT ARRAY-MEAN FC&amp;P VAL'!CE292*'[1]PERCENT ARRAY-MEAN FC&amp;P VAL'!CF292),""),""))</f>
        <v/>
      </c>
      <c r="AE292" s="12" t="str">
        <f>IF(AD292="","",'[1]PERCENT ARRAY-MEAN FC&amp;P VAL'!CA292*'[1]PERCENT ARRAY-MEAN FC&amp;P VAL'!CB292*'[1]PERCENT ARRAY-MEAN FC&amp;P VAL'!CC292-ABS('[1]PERCENT ARRAY-MEAN FC&amp;P VAL'!CD292*'[1]PERCENT ARRAY-MEAN FC&amp;P VAL'!CE292*'[1]PERCENT ARRAY-MEAN FC&amp;P VAL'!CF292))</f>
        <v/>
      </c>
      <c r="AF292" t="str">
        <f>IF(A292="","",IF('[1]Calculation genes in KEGG path'!L290&gt;='[1]Flux and Impact'!$E$1,IF(('[1]PERCENT ARRAY-MEAN FC&amp;P VAL'!CG292*'[1]PERCENT ARRAY-MEAN FC&amp;P VAL'!CH292*'[1]PERCENT ARRAY-MEAN FC&amp;P VAL'!CI292+ABS('[1]PERCENT ARRAY-MEAN FC&amp;P VAL'!CJ292*'[1]PERCENT ARRAY-MEAN FC&amp;P VAL'!CK292*'[1]PERCENT ARRAY-MEAN FC&amp;P VAL'!CL292))&gt;0,'[1]PERCENT ARRAY-MEAN FC&amp;P VAL'!CG292*'[1]PERCENT ARRAY-MEAN FC&amp;P VAL'!CH292*'[1]PERCENT ARRAY-MEAN FC&amp;P VAL'!CI292+ABS('[1]PERCENT ARRAY-MEAN FC&amp;P VAL'!CJ292*'[1]PERCENT ARRAY-MEAN FC&amp;P VAL'!CK292*'[1]PERCENT ARRAY-MEAN FC&amp;P VAL'!CL292),""),""))</f>
        <v/>
      </c>
      <c r="AG292" s="12" t="str">
        <f>IF(AF292="","",'[1]PERCENT ARRAY-MEAN FC&amp;P VAL'!CG292*'[1]PERCENT ARRAY-MEAN FC&amp;P VAL'!CH292*'[1]PERCENT ARRAY-MEAN FC&amp;P VAL'!CI292-ABS('[1]PERCENT ARRAY-MEAN FC&amp;P VAL'!CJ292*'[1]PERCENT ARRAY-MEAN FC&amp;P VAL'!CK292*'[1]PERCENT ARRAY-MEAN FC&amp;P VAL'!CL292))</f>
        <v/>
      </c>
      <c r="AH292" t="str">
        <f>IF(A292="","",IF('[1]Calculation genes in KEGG path'!L290&gt;='[1]Flux and Impact'!$E$1,IF(('[1]PERCENT ARRAY-MEAN FC&amp;P VAL'!CM292*'[1]PERCENT ARRAY-MEAN FC&amp;P VAL'!CN292*'[1]PERCENT ARRAY-MEAN FC&amp;P VAL'!CO292+ABS('[1]PERCENT ARRAY-MEAN FC&amp;P VAL'!CP292*'[1]PERCENT ARRAY-MEAN FC&amp;P VAL'!CQ292*'[1]PERCENT ARRAY-MEAN FC&amp;P VAL'!CR292))&gt;0,'[1]PERCENT ARRAY-MEAN FC&amp;P VAL'!CM292*'[1]PERCENT ARRAY-MEAN FC&amp;P VAL'!CN292*'[1]PERCENT ARRAY-MEAN FC&amp;P VAL'!CO292+ABS('[1]PERCENT ARRAY-MEAN FC&amp;P VAL'!CP292*'[1]PERCENT ARRAY-MEAN FC&amp;P VAL'!CQ292*'[1]PERCENT ARRAY-MEAN FC&amp;P VAL'!CR292),""),""))</f>
        <v/>
      </c>
      <c r="AI292" s="12" t="str">
        <f>IF(AH292="","",'[1]PERCENT ARRAY-MEAN FC&amp;P VAL'!CM292*'[1]PERCENT ARRAY-MEAN FC&amp;P VAL'!CN292*'[1]PERCENT ARRAY-MEAN FC&amp;P VAL'!CO292-ABS('[1]PERCENT ARRAY-MEAN FC&amp;P VAL'!CP292*'[1]PERCENT ARRAY-MEAN FC&amp;P VAL'!CQ292*'[1]PERCENT ARRAY-MEAN FC&amp;P VAL'!CR292))</f>
        <v/>
      </c>
      <c r="AJ292" t="str">
        <f>IF(A292="","",IF('[1]Calculation genes in KEGG path'!L290&gt;='[1]Flux and Impact'!$E$1,IF(('[1]PERCENT ARRAY-MEAN FC&amp;P VAL'!CS292*'[1]PERCENT ARRAY-MEAN FC&amp;P VAL'!CT292*'[1]PERCENT ARRAY-MEAN FC&amp;P VAL'!CU292+ABS('[1]PERCENT ARRAY-MEAN FC&amp;P VAL'!CV292*'[1]PERCENT ARRAY-MEAN FC&amp;P VAL'!CW292*'[1]PERCENT ARRAY-MEAN FC&amp;P VAL'!CX292))&gt;0,'[1]PERCENT ARRAY-MEAN FC&amp;P VAL'!CS292*'[1]PERCENT ARRAY-MEAN FC&amp;P VAL'!CT292*'[1]PERCENT ARRAY-MEAN FC&amp;P VAL'!CU292+ABS('[1]PERCENT ARRAY-MEAN FC&amp;P VAL'!CV292*'[1]PERCENT ARRAY-MEAN FC&amp;P VAL'!CW292*'[1]PERCENT ARRAY-MEAN FC&amp;P VAL'!CX292),""),""))</f>
        <v/>
      </c>
      <c r="AK292" s="12" t="str">
        <f>IF(AJ292="","",'[1]PERCENT ARRAY-MEAN FC&amp;P VAL'!CS292*'[1]PERCENT ARRAY-MEAN FC&amp;P VAL'!CT292*'[1]PERCENT ARRAY-MEAN FC&amp;P VAL'!CU292-ABS('[1]PERCENT ARRAY-MEAN FC&amp;P VAL'!CV292*'[1]PERCENT ARRAY-MEAN FC&amp;P VAL'!CW292*'[1]PERCENT ARRAY-MEAN FC&amp;P VAL'!CX292))</f>
        <v/>
      </c>
      <c r="AL292" t="str">
        <f>IF(A292="","",IF('[1]Calculation genes in KEGG path'!L290&gt;='[1]Flux and Impact'!$E$1,IF(('[1]PERCENT ARRAY-MEAN FC&amp;P VAL'!CY292*'[1]PERCENT ARRAY-MEAN FC&amp;P VAL'!CZ292*'[1]PERCENT ARRAY-MEAN FC&amp;P VAL'!DA292+ABS('[1]PERCENT ARRAY-MEAN FC&amp;P VAL'!DB292*'[1]PERCENT ARRAY-MEAN FC&amp;P VAL'!DC292*'[1]PERCENT ARRAY-MEAN FC&amp;P VAL'!DD292))&gt;0,'[1]PERCENT ARRAY-MEAN FC&amp;P VAL'!CY292*'[1]PERCENT ARRAY-MEAN FC&amp;P VAL'!CZ292*'[1]PERCENT ARRAY-MEAN FC&amp;P VAL'!DA292+ABS('[1]PERCENT ARRAY-MEAN FC&amp;P VAL'!DB292*'[1]PERCENT ARRAY-MEAN FC&amp;P VAL'!DC292*'[1]PERCENT ARRAY-MEAN FC&amp;P VAL'!DD292),""),""))</f>
        <v/>
      </c>
      <c r="AM292" s="12" t="str">
        <f>IF(AL292="","",'[1]PERCENT ARRAY-MEAN FC&amp;P VAL'!CY292*'[1]PERCENT ARRAY-MEAN FC&amp;P VAL'!CZ292*'[1]PERCENT ARRAY-MEAN FC&amp;P VAL'!DA292-ABS('[1]PERCENT ARRAY-MEAN FC&amp;P VAL'!DB292*'[1]PERCENT ARRAY-MEAN FC&amp;P VAL'!DC292*'[1]PERCENT ARRAY-MEAN FC&amp;P VAL'!DD292))</f>
        <v/>
      </c>
      <c r="AN292" t="str">
        <f>IF(A292="","",IF('[1]Calculation genes in KEGG path'!L290&gt;='[1]Flux and Impact'!$E$1,IF(('[1]PERCENT ARRAY-MEAN FC&amp;P VAL'!DE292*'[1]PERCENT ARRAY-MEAN FC&amp;P VAL'!DF292*'[1]PERCENT ARRAY-MEAN FC&amp;P VAL'!DG292+ABS('[1]PERCENT ARRAY-MEAN FC&amp;P VAL'!DH292*'[1]PERCENT ARRAY-MEAN FC&amp;P VAL'!DI292*'[1]PERCENT ARRAY-MEAN FC&amp;P VAL'!DJ292))&gt;0,'[1]PERCENT ARRAY-MEAN FC&amp;P VAL'!DE292*'[1]PERCENT ARRAY-MEAN FC&amp;P VAL'!DF292*'[1]PERCENT ARRAY-MEAN FC&amp;P VAL'!DG292+ABS('[1]PERCENT ARRAY-MEAN FC&amp;P VAL'!DH292*'[1]PERCENT ARRAY-MEAN FC&amp;P VAL'!DI292*'[1]PERCENT ARRAY-MEAN FC&amp;P VAL'!DJ292),""),""))</f>
        <v/>
      </c>
      <c r="AO292" s="12" t="str">
        <f>IF(AN292="","",'[1]PERCENT ARRAY-MEAN FC&amp;P VAL'!DE292*'[1]PERCENT ARRAY-MEAN FC&amp;P VAL'!DF292*'[1]PERCENT ARRAY-MEAN FC&amp;P VAL'!DG292-ABS('[1]PERCENT ARRAY-MEAN FC&amp;P VAL'!DH292*'[1]PERCENT ARRAY-MEAN FC&amp;P VAL'!DI292*'[1]PERCENT ARRAY-MEAN FC&amp;P VAL'!DJ292))</f>
        <v/>
      </c>
      <c r="AP292" t="str">
        <f>IF(A292="","",IF('[1]Calculation genes in KEGG path'!L290&gt;='[1]Flux and Impact'!$E$1,IF(('[1]PERCENT ARRAY-MEAN FC&amp;P VAL'!DK292*'[1]PERCENT ARRAY-MEAN FC&amp;P VAL'!DL292*'[1]PERCENT ARRAY-MEAN FC&amp;P VAL'!DM292+ABS('[1]PERCENT ARRAY-MEAN FC&amp;P VAL'!DN292*'[1]PERCENT ARRAY-MEAN FC&amp;P VAL'!DO292*'[1]PERCENT ARRAY-MEAN FC&amp;P VAL'!DP292))&gt;0,'[1]PERCENT ARRAY-MEAN FC&amp;P VAL'!DK292*'[1]PERCENT ARRAY-MEAN FC&amp;P VAL'!DL292*'[1]PERCENT ARRAY-MEAN FC&amp;P VAL'!DM292+ABS('[1]PERCENT ARRAY-MEAN FC&amp;P VAL'!DN292*'[1]PERCENT ARRAY-MEAN FC&amp;P VAL'!DO292*'[1]PERCENT ARRAY-MEAN FC&amp;P VAL'!DP292),""),""))</f>
        <v/>
      </c>
      <c r="AQ292" s="12" t="str">
        <f>IF(AP292="","",'[1]PERCENT ARRAY-MEAN FC&amp;P VAL'!DK292*'[1]PERCENT ARRAY-MEAN FC&amp;P VAL'!DL292*'[1]PERCENT ARRAY-MEAN FC&amp;P VAL'!DM292-ABS('[1]PERCENT ARRAY-MEAN FC&amp;P VAL'!DN292*'[1]PERCENT ARRAY-MEAN FC&amp;P VAL'!DO292*'[1]PERCENT ARRAY-MEAN FC&amp;P VAL'!DP292))</f>
        <v/>
      </c>
      <c r="AR292" t="str">
        <f>IF(A292="","",IF('[1]Calculation genes in KEGG path'!L290&gt;='[1]Flux and Impact'!$E$1,IF(('[1]PERCENT ARRAY-MEAN FC&amp;P VAL'!DQ292*'[1]PERCENT ARRAY-MEAN FC&amp;P VAL'!DR292*'[1]PERCENT ARRAY-MEAN FC&amp;P VAL'!DS292+ABS('[1]PERCENT ARRAY-MEAN FC&amp;P VAL'!DT292*'[1]PERCENT ARRAY-MEAN FC&amp;P VAL'!DU292*'[1]PERCENT ARRAY-MEAN FC&amp;P VAL'!DV292))&gt;0,'[1]PERCENT ARRAY-MEAN FC&amp;P VAL'!DQ292*'[1]PERCENT ARRAY-MEAN FC&amp;P VAL'!DR292*'[1]PERCENT ARRAY-MEAN FC&amp;P VAL'!DS292+ABS('[1]PERCENT ARRAY-MEAN FC&amp;P VAL'!DT292*'[1]PERCENT ARRAY-MEAN FC&amp;P VAL'!DU292*'[1]PERCENT ARRAY-MEAN FC&amp;P VAL'!DV292),""),""))</f>
        <v/>
      </c>
      <c r="AS292" s="12" t="str">
        <f>IF(AR292="","",'[1]PERCENT ARRAY-MEAN FC&amp;P VAL'!DQ292*'[1]PERCENT ARRAY-MEAN FC&amp;P VAL'!DR292*'[1]PERCENT ARRAY-MEAN FC&amp;P VAL'!DS292-ABS('[1]PERCENT ARRAY-MEAN FC&amp;P VAL'!DT292*'[1]PERCENT ARRAY-MEAN FC&amp;P VAL'!DU292*'[1]PERCENT ARRAY-MEAN FC&amp;P VAL'!DV292))</f>
        <v/>
      </c>
      <c r="AT292" s="12" t="str">
        <f t="shared" si="13"/>
        <v/>
      </c>
      <c r="AU292" s="12" t="str">
        <f t="shared" si="14"/>
        <v/>
      </c>
    </row>
    <row r="293" spans="1:47">
      <c r="A293">
        <f>'[1]Calculation genes in KEGG path'!I291</f>
        <v>0</v>
      </c>
      <c r="B293" t="e">
        <f>IF('[1]PERCENT ARRAY-MEAN FC&amp;P VAL'!A293="","",'[1]PERCENT ARRAY-MEAN FC&amp;P VAL'!A293)</f>
        <v>#N/A</v>
      </c>
      <c r="C293" t="e">
        <f>IF('[1]PERCENT ARRAY-MEAN FC&amp;P VAL'!B293="","",'[1]PERCENT ARRAY-MEAN FC&amp;P VAL'!B293)</f>
        <v>#N/A</v>
      </c>
      <c r="D293" t="e">
        <f>IF('[1]PERCENT ARRAY-MEAN FC&amp;P VAL'!C293="","",'[1]PERCENT ARRAY-MEAN FC&amp;P VAL'!C293)</f>
        <v>#N/A</v>
      </c>
      <c r="E293" s="12">
        <f t="shared" si="12"/>
        <v>0</v>
      </c>
      <c r="F293" t="str">
        <f>IF(A293="","",IF('[1]Calculation genes in KEGG path'!L291&gt;='[1]Flux and Impact'!$E$1,IF('[1]PERCENT ARRAY-MEAN FC&amp;P VAL'!G293*'[1]PERCENT ARRAY-MEAN FC&amp;P VAL'!H293*'[1]PERCENT ARRAY-MEAN FC&amp;P VAL'!I293+ABS('[1]PERCENT ARRAY-MEAN FC&amp;P VAL'!J293*'[1]PERCENT ARRAY-MEAN FC&amp;P VAL'!K293*'[1]PERCENT ARRAY-MEAN FC&amp;P VAL'!L293)&gt;0,'[1]PERCENT ARRAY-MEAN FC&amp;P VAL'!G293*'[1]PERCENT ARRAY-MEAN FC&amp;P VAL'!H293*'[1]PERCENT ARRAY-MEAN FC&amp;P VAL'!I293+ABS('[1]PERCENT ARRAY-MEAN FC&amp;P VAL'!J293*'[1]PERCENT ARRAY-MEAN FC&amp;P VAL'!K293*'[1]PERCENT ARRAY-MEAN FC&amp;P VAL'!L293),""),""))</f>
        <v/>
      </c>
      <c r="G293" s="12" t="str">
        <f>IF(F293="","",'[1]PERCENT ARRAY-MEAN FC&amp;P VAL'!G293*'[1]PERCENT ARRAY-MEAN FC&amp;P VAL'!H293*'[1]PERCENT ARRAY-MEAN FC&amp;P VAL'!I293-ABS('[1]PERCENT ARRAY-MEAN FC&amp;P VAL'!J293*'[1]PERCENT ARRAY-MEAN FC&amp;P VAL'!K293*'[1]PERCENT ARRAY-MEAN FC&amp;P VAL'!L293))</f>
        <v/>
      </c>
      <c r="H293" t="str">
        <f>IF(A293="","",IF('[1]Calculation genes in KEGG path'!L291&gt;='[1]Flux and Impact'!$E$1,IF(('[1]PERCENT ARRAY-MEAN FC&amp;P VAL'!M293*'[1]PERCENT ARRAY-MEAN FC&amp;P VAL'!N293*'[1]PERCENT ARRAY-MEAN FC&amp;P VAL'!O293+ABS('[1]PERCENT ARRAY-MEAN FC&amp;P VAL'!P293*'[1]PERCENT ARRAY-MEAN FC&amp;P VAL'!Q293*'[1]PERCENT ARRAY-MEAN FC&amp;P VAL'!R293))&gt;0,'[1]PERCENT ARRAY-MEAN FC&amp;P VAL'!M293*'[1]PERCENT ARRAY-MEAN FC&amp;P VAL'!N293*'[1]PERCENT ARRAY-MEAN FC&amp;P VAL'!O293+ABS('[1]PERCENT ARRAY-MEAN FC&amp;P VAL'!P293*'[1]PERCENT ARRAY-MEAN FC&amp;P VAL'!Q293*'[1]PERCENT ARRAY-MEAN FC&amp;P VAL'!R293),""),""))</f>
        <v/>
      </c>
      <c r="I293" s="12" t="str">
        <f>IF(H293="","",'[1]PERCENT ARRAY-MEAN FC&amp;P VAL'!M293*'[1]PERCENT ARRAY-MEAN FC&amp;P VAL'!N293*'[1]PERCENT ARRAY-MEAN FC&amp;P VAL'!O293-ABS('[1]PERCENT ARRAY-MEAN FC&amp;P VAL'!P293*'[1]PERCENT ARRAY-MEAN FC&amp;P VAL'!Q293*'[1]PERCENT ARRAY-MEAN FC&amp;P VAL'!R293))</f>
        <v/>
      </c>
      <c r="J293" t="str">
        <f>IF(A293="","",IF('[1]Calculation genes in KEGG path'!L291&gt;='[1]Flux and Impact'!$E$1,IF(('[1]PERCENT ARRAY-MEAN FC&amp;P VAL'!S293*'[1]PERCENT ARRAY-MEAN FC&amp;P VAL'!T293*'[1]PERCENT ARRAY-MEAN FC&amp;P VAL'!U293+ABS('[1]PERCENT ARRAY-MEAN FC&amp;P VAL'!V293*'[1]PERCENT ARRAY-MEAN FC&amp;P VAL'!W293*'[1]PERCENT ARRAY-MEAN FC&amp;P VAL'!X293))&gt;0,'[1]PERCENT ARRAY-MEAN FC&amp;P VAL'!S293*'[1]PERCENT ARRAY-MEAN FC&amp;P VAL'!T293*'[1]PERCENT ARRAY-MEAN FC&amp;P VAL'!U293+ABS('[1]PERCENT ARRAY-MEAN FC&amp;P VAL'!V293*'[1]PERCENT ARRAY-MEAN FC&amp;P VAL'!W293*'[1]PERCENT ARRAY-MEAN FC&amp;P VAL'!X293),""),""))</f>
        <v/>
      </c>
      <c r="K293" s="12" t="str">
        <f>IF(J293="","",'[1]PERCENT ARRAY-MEAN FC&amp;P VAL'!S293*'[1]PERCENT ARRAY-MEAN FC&amp;P VAL'!T293*'[1]PERCENT ARRAY-MEAN FC&amp;P VAL'!U293-ABS('[1]PERCENT ARRAY-MEAN FC&amp;P VAL'!V293*'[1]PERCENT ARRAY-MEAN FC&amp;P VAL'!W293*'[1]PERCENT ARRAY-MEAN FC&amp;P VAL'!X293))</f>
        <v/>
      </c>
      <c r="L293" t="str">
        <f>IF(A293="","",IF('[1]Calculation genes in KEGG path'!L291&gt;='[1]Flux and Impact'!$E$1,IF(('[1]PERCENT ARRAY-MEAN FC&amp;P VAL'!Y293*'[1]PERCENT ARRAY-MEAN FC&amp;P VAL'!Z293*'[1]PERCENT ARRAY-MEAN FC&amp;P VAL'!AA293+ABS('[1]PERCENT ARRAY-MEAN FC&amp;P VAL'!AB293*'[1]PERCENT ARRAY-MEAN FC&amp;P VAL'!AC293*'[1]PERCENT ARRAY-MEAN FC&amp;P VAL'!AD293))&gt;0,'[1]PERCENT ARRAY-MEAN FC&amp;P VAL'!Y293*'[1]PERCENT ARRAY-MEAN FC&amp;P VAL'!Z293*'[1]PERCENT ARRAY-MEAN FC&amp;P VAL'!AA293+ABS('[1]PERCENT ARRAY-MEAN FC&amp;P VAL'!AB293*'[1]PERCENT ARRAY-MEAN FC&amp;P VAL'!AC293*'[1]PERCENT ARRAY-MEAN FC&amp;P VAL'!AD293),""),""))</f>
        <v/>
      </c>
      <c r="M293" s="12" t="str">
        <f>IF(L293="","",'[1]PERCENT ARRAY-MEAN FC&amp;P VAL'!Y293*'[1]PERCENT ARRAY-MEAN FC&amp;P VAL'!Z293*'[1]PERCENT ARRAY-MEAN FC&amp;P VAL'!AA293-ABS('[1]PERCENT ARRAY-MEAN FC&amp;P VAL'!AB293*'[1]PERCENT ARRAY-MEAN FC&amp;P VAL'!AC293*'[1]PERCENT ARRAY-MEAN FC&amp;P VAL'!AD293))</f>
        <v/>
      </c>
      <c r="N293" t="str">
        <f>IF(A293="","",IF('[1]Calculation genes in KEGG path'!L291&gt;='[1]Flux and Impact'!$E$1,IF(('[1]PERCENT ARRAY-MEAN FC&amp;P VAL'!AE293*'[1]PERCENT ARRAY-MEAN FC&amp;P VAL'!AF293*'[1]PERCENT ARRAY-MEAN FC&amp;P VAL'!AG293+ABS('[1]PERCENT ARRAY-MEAN FC&amp;P VAL'!AH293*'[1]PERCENT ARRAY-MEAN FC&amp;P VAL'!AI293*'[1]PERCENT ARRAY-MEAN FC&amp;P VAL'!AJ293))&gt;0,'[1]PERCENT ARRAY-MEAN FC&amp;P VAL'!AE293*'[1]PERCENT ARRAY-MEAN FC&amp;P VAL'!AF293*'[1]PERCENT ARRAY-MEAN FC&amp;P VAL'!AG293+ABS('[1]PERCENT ARRAY-MEAN FC&amp;P VAL'!AH293*'[1]PERCENT ARRAY-MEAN FC&amp;P VAL'!AI293*'[1]PERCENT ARRAY-MEAN FC&amp;P VAL'!AJ293),""),""))</f>
        <v/>
      </c>
      <c r="O293" s="12" t="str">
        <f>IF(N293="","",'[1]PERCENT ARRAY-MEAN FC&amp;P VAL'!AE293*'[1]PERCENT ARRAY-MEAN FC&amp;P VAL'!AF293*'[1]PERCENT ARRAY-MEAN FC&amp;P VAL'!AG293-ABS('[1]PERCENT ARRAY-MEAN FC&amp;P VAL'!AH293*'[1]PERCENT ARRAY-MEAN FC&amp;P VAL'!AI293*'[1]PERCENT ARRAY-MEAN FC&amp;P VAL'!AJ293))</f>
        <v/>
      </c>
      <c r="P293" t="str">
        <f>IF(A293="","",IF('[1]Calculation genes in KEGG path'!L291&gt;='[1]Flux and Impact'!$E$1,IF(('[1]PERCENT ARRAY-MEAN FC&amp;P VAL'!AK293*'[1]PERCENT ARRAY-MEAN FC&amp;P VAL'!AL293*'[1]PERCENT ARRAY-MEAN FC&amp;P VAL'!AM293+ABS('[1]PERCENT ARRAY-MEAN FC&amp;P VAL'!AN293*'[1]PERCENT ARRAY-MEAN FC&amp;P VAL'!AO293*'[1]PERCENT ARRAY-MEAN FC&amp;P VAL'!AP293))&gt;0,'[1]PERCENT ARRAY-MEAN FC&amp;P VAL'!AK293*'[1]PERCENT ARRAY-MEAN FC&amp;P VAL'!AL293*'[1]PERCENT ARRAY-MEAN FC&amp;P VAL'!AM293+ABS('[1]PERCENT ARRAY-MEAN FC&amp;P VAL'!AN293*'[1]PERCENT ARRAY-MEAN FC&amp;P VAL'!AO293*'[1]PERCENT ARRAY-MEAN FC&amp;P VAL'!AP293),""),""))</f>
        <v/>
      </c>
      <c r="Q293" s="12" t="str">
        <f>IF(P293="","",'[1]PERCENT ARRAY-MEAN FC&amp;P VAL'!AK293*'[1]PERCENT ARRAY-MEAN FC&amp;P VAL'!AL293*'[1]PERCENT ARRAY-MEAN FC&amp;P VAL'!AM293-ABS('[1]PERCENT ARRAY-MEAN FC&amp;P VAL'!AN293*'[1]PERCENT ARRAY-MEAN FC&amp;P VAL'!AO293*'[1]PERCENT ARRAY-MEAN FC&amp;P VAL'!AP293))</f>
        <v/>
      </c>
      <c r="R293" t="str">
        <f>IF(A293="","",IF('[1]Calculation genes in KEGG path'!L291&gt;='[1]Flux and Impact'!$E$1,IF(('[1]PERCENT ARRAY-MEAN FC&amp;P VAL'!AQ293*'[1]PERCENT ARRAY-MEAN FC&amp;P VAL'!AR293*'[1]PERCENT ARRAY-MEAN FC&amp;P VAL'!AS293+ABS('[1]PERCENT ARRAY-MEAN FC&amp;P VAL'!AT293*'[1]PERCENT ARRAY-MEAN FC&amp;P VAL'!AU293*'[1]PERCENT ARRAY-MEAN FC&amp;P VAL'!AV293))&gt;0,'[1]PERCENT ARRAY-MEAN FC&amp;P VAL'!AQ293*'[1]PERCENT ARRAY-MEAN FC&amp;P VAL'!AR293*'[1]PERCENT ARRAY-MEAN FC&amp;P VAL'!AS293+ABS('[1]PERCENT ARRAY-MEAN FC&amp;P VAL'!AT293*'[1]PERCENT ARRAY-MEAN FC&amp;P VAL'!AU293*'[1]PERCENT ARRAY-MEAN FC&amp;P VAL'!AV293),""),""))</f>
        <v/>
      </c>
      <c r="S293" s="12" t="str">
        <f>IF(R293="","",'[1]PERCENT ARRAY-MEAN FC&amp;P VAL'!AQ293*'[1]PERCENT ARRAY-MEAN FC&amp;P VAL'!AR293*'[1]PERCENT ARRAY-MEAN FC&amp;P VAL'!AS293-ABS('[1]PERCENT ARRAY-MEAN FC&amp;P VAL'!AT293*'[1]PERCENT ARRAY-MEAN FC&amp;P VAL'!AU293*'[1]PERCENT ARRAY-MEAN FC&amp;P VAL'!AV293))</f>
        <v/>
      </c>
      <c r="T293" t="str">
        <f>IF(A293="","",IF('[1]Calculation genes in KEGG path'!L291&gt;='[1]Flux and Impact'!$E$1,IF(('[1]PERCENT ARRAY-MEAN FC&amp;P VAL'!AW293*'[1]PERCENT ARRAY-MEAN FC&amp;P VAL'!AX293*'[1]PERCENT ARRAY-MEAN FC&amp;P VAL'!AY293+ABS('[1]PERCENT ARRAY-MEAN FC&amp;P VAL'!AZ293*'[1]PERCENT ARRAY-MEAN FC&amp;P VAL'!BA293*'[1]PERCENT ARRAY-MEAN FC&amp;P VAL'!BB293))&gt;0,'[1]PERCENT ARRAY-MEAN FC&amp;P VAL'!AW293*'[1]PERCENT ARRAY-MEAN FC&amp;P VAL'!AX293*'[1]PERCENT ARRAY-MEAN FC&amp;P VAL'!AY293+ABS('[1]PERCENT ARRAY-MEAN FC&amp;P VAL'!AZ293*'[1]PERCENT ARRAY-MEAN FC&amp;P VAL'!BA293*'[1]PERCENT ARRAY-MEAN FC&amp;P VAL'!BB293),""),""))</f>
        <v/>
      </c>
      <c r="U293" s="12" t="str">
        <f>IF(T293="","",'[1]PERCENT ARRAY-MEAN FC&amp;P VAL'!AW293*'[1]PERCENT ARRAY-MEAN FC&amp;P VAL'!AX293*'[1]PERCENT ARRAY-MEAN FC&amp;P VAL'!AY293-ABS('[1]PERCENT ARRAY-MEAN FC&amp;P VAL'!AZ293*'[1]PERCENT ARRAY-MEAN FC&amp;P VAL'!BA293*'[1]PERCENT ARRAY-MEAN FC&amp;P VAL'!BB293))</f>
        <v/>
      </c>
      <c r="V293" t="str">
        <f>IF(A293="","",IF('[1]Calculation genes in KEGG path'!L291&gt;='[1]Flux and Impact'!$E$1,IF(('[1]PERCENT ARRAY-MEAN FC&amp;P VAL'!BC293*'[1]PERCENT ARRAY-MEAN FC&amp;P VAL'!BD293*'[1]PERCENT ARRAY-MEAN FC&amp;P VAL'!BE293+ABS('[1]PERCENT ARRAY-MEAN FC&amp;P VAL'!BF293*'[1]PERCENT ARRAY-MEAN FC&amp;P VAL'!BG293*'[1]PERCENT ARRAY-MEAN FC&amp;P VAL'!BH293))&gt;0,'[1]PERCENT ARRAY-MEAN FC&amp;P VAL'!BC293*'[1]PERCENT ARRAY-MEAN FC&amp;P VAL'!BD293*'[1]PERCENT ARRAY-MEAN FC&amp;P VAL'!BE293+ABS('[1]PERCENT ARRAY-MEAN FC&amp;P VAL'!BF293*'[1]PERCENT ARRAY-MEAN FC&amp;P VAL'!BG293*'[1]PERCENT ARRAY-MEAN FC&amp;P VAL'!BH293),""),""))</f>
        <v/>
      </c>
      <c r="W293" s="12" t="str">
        <f>IF(V293="","",'[1]PERCENT ARRAY-MEAN FC&amp;P VAL'!BC293*'[1]PERCENT ARRAY-MEAN FC&amp;P VAL'!BD293*'[1]PERCENT ARRAY-MEAN FC&amp;P VAL'!BE293-ABS('[1]PERCENT ARRAY-MEAN FC&amp;P VAL'!BF293*'[1]PERCENT ARRAY-MEAN FC&amp;P VAL'!BG293*'[1]PERCENT ARRAY-MEAN FC&amp;P VAL'!BH293))</f>
        <v/>
      </c>
      <c r="X293" t="str">
        <f>IF(A293="","",IF('[1]Calculation genes in KEGG path'!L291&gt;='[1]Flux and Impact'!$E$1,IF(('[1]PERCENT ARRAY-MEAN FC&amp;P VAL'!BI293*'[1]PERCENT ARRAY-MEAN FC&amp;P VAL'!BJ293*'[1]PERCENT ARRAY-MEAN FC&amp;P VAL'!BK293+ABS('[1]PERCENT ARRAY-MEAN FC&amp;P VAL'!BL293*'[1]PERCENT ARRAY-MEAN FC&amp;P VAL'!BM293*'[1]PERCENT ARRAY-MEAN FC&amp;P VAL'!BN293))&gt;0,'[1]PERCENT ARRAY-MEAN FC&amp;P VAL'!BI293*'[1]PERCENT ARRAY-MEAN FC&amp;P VAL'!BJ293*'[1]PERCENT ARRAY-MEAN FC&amp;P VAL'!BK293+ABS('[1]PERCENT ARRAY-MEAN FC&amp;P VAL'!BL293*'[1]PERCENT ARRAY-MEAN FC&amp;P VAL'!BM293*'[1]PERCENT ARRAY-MEAN FC&amp;P VAL'!BN293),""),""))</f>
        <v/>
      </c>
      <c r="Y293" s="12" t="str">
        <f>IF(X293="","",'[1]PERCENT ARRAY-MEAN FC&amp;P VAL'!BI293*'[1]PERCENT ARRAY-MEAN FC&amp;P VAL'!BJ293*'[1]PERCENT ARRAY-MEAN FC&amp;P VAL'!BK293-ABS('[1]PERCENT ARRAY-MEAN FC&amp;P VAL'!BL293*'[1]PERCENT ARRAY-MEAN FC&amp;P VAL'!BM293*'[1]PERCENT ARRAY-MEAN FC&amp;P VAL'!BN293))</f>
        <v/>
      </c>
      <c r="Z293" t="str">
        <f>IF(A293="","",IF('[1]Calculation genes in KEGG path'!L291&gt;='[1]Flux and Impact'!$E$1,IF(('[1]PERCENT ARRAY-MEAN FC&amp;P VAL'!BO293*'[1]PERCENT ARRAY-MEAN FC&amp;P VAL'!BP293*'[1]PERCENT ARRAY-MEAN FC&amp;P VAL'!BQ293+ABS('[1]PERCENT ARRAY-MEAN FC&amp;P VAL'!BR293*'[1]PERCENT ARRAY-MEAN FC&amp;P VAL'!BS293*'[1]PERCENT ARRAY-MEAN FC&amp;P VAL'!BT293))&gt;0,'[1]PERCENT ARRAY-MEAN FC&amp;P VAL'!BO293*'[1]PERCENT ARRAY-MEAN FC&amp;P VAL'!BP293*'[1]PERCENT ARRAY-MEAN FC&amp;P VAL'!BQ293+ABS('[1]PERCENT ARRAY-MEAN FC&amp;P VAL'!BR293*'[1]PERCENT ARRAY-MEAN FC&amp;P VAL'!BS293*'[1]PERCENT ARRAY-MEAN FC&amp;P VAL'!BT293),""),""))</f>
        <v/>
      </c>
      <c r="AA293" s="12" t="str">
        <f>IF(Z293="","",'[1]PERCENT ARRAY-MEAN FC&amp;P VAL'!BO293*'[1]PERCENT ARRAY-MEAN FC&amp;P VAL'!BP293*'[1]PERCENT ARRAY-MEAN FC&amp;P VAL'!BQ293-ABS('[1]PERCENT ARRAY-MEAN FC&amp;P VAL'!BR293*'[1]PERCENT ARRAY-MEAN FC&amp;P VAL'!BS293*'[1]PERCENT ARRAY-MEAN FC&amp;P VAL'!BT293))</f>
        <v/>
      </c>
      <c r="AB293" t="str">
        <f>IF(A293="","",IF('[1]Calculation genes in KEGG path'!L291&gt;='[1]Flux and Impact'!$E$1,IF(('[1]PERCENT ARRAY-MEAN FC&amp;P VAL'!BU293*'[1]PERCENT ARRAY-MEAN FC&amp;P VAL'!BV293*'[1]PERCENT ARRAY-MEAN FC&amp;P VAL'!BW293+ABS('[1]PERCENT ARRAY-MEAN FC&amp;P VAL'!BX293*'[1]PERCENT ARRAY-MEAN FC&amp;P VAL'!BY293*'[1]PERCENT ARRAY-MEAN FC&amp;P VAL'!BZ293))&gt;0,'[1]PERCENT ARRAY-MEAN FC&amp;P VAL'!BU293*'[1]PERCENT ARRAY-MEAN FC&amp;P VAL'!BV293*'[1]PERCENT ARRAY-MEAN FC&amp;P VAL'!BW293+ABS('[1]PERCENT ARRAY-MEAN FC&amp;P VAL'!BX293*'[1]PERCENT ARRAY-MEAN FC&amp;P VAL'!BY293*'[1]PERCENT ARRAY-MEAN FC&amp;P VAL'!BZ293),""),""))</f>
        <v/>
      </c>
      <c r="AC293" s="12" t="str">
        <f>IF(AB293="","",'[1]PERCENT ARRAY-MEAN FC&amp;P VAL'!BU293*'[1]PERCENT ARRAY-MEAN FC&amp;P VAL'!BV293*'[1]PERCENT ARRAY-MEAN FC&amp;P VAL'!BW293-ABS('[1]PERCENT ARRAY-MEAN FC&amp;P VAL'!BX293*'[1]PERCENT ARRAY-MEAN FC&amp;P VAL'!BY293*'[1]PERCENT ARRAY-MEAN FC&amp;P VAL'!BZ293))</f>
        <v/>
      </c>
      <c r="AD293" t="str">
        <f>IF(A293="","",IF('[1]Calculation genes in KEGG path'!L291&gt;='[1]Flux and Impact'!$E$1,IF(('[1]PERCENT ARRAY-MEAN FC&amp;P VAL'!CA293*'[1]PERCENT ARRAY-MEAN FC&amp;P VAL'!CB293*'[1]PERCENT ARRAY-MEAN FC&amp;P VAL'!CC293+ABS('[1]PERCENT ARRAY-MEAN FC&amp;P VAL'!CD293*'[1]PERCENT ARRAY-MEAN FC&amp;P VAL'!CE293*'[1]PERCENT ARRAY-MEAN FC&amp;P VAL'!CF293))&gt;0,'[1]PERCENT ARRAY-MEAN FC&amp;P VAL'!CA293*'[1]PERCENT ARRAY-MEAN FC&amp;P VAL'!CB293*'[1]PERCENT ARRAY-MEAN FC&amp;P VAL'!CC293+ABS('[1]PERCENT ARRAY-MEAN FC&amp;P VAL'!CD293*'[1]PERCENT ARRAY-MEAN FC&amp;P VAL'!CE293*'[1]PERCENT ARRAY-MEAN FC&amp;P VAL'!CF293),""),""))</f>
        <v/>
      </c>
      <c r="AE293" s="12" t="str">
        <f>IF(AD293="","",'[1]PERCENT ARRAY-MEAN FC&amp;P VAL'!CA293*'[1]PERCENT ARRAY-MEAN FC&amp;P VAL'!CB293*'[1]PERCENT ARRAY-MEAN FC&amp;P VAL'!CC293-ABS('[1]PERCENT ARRAY-MEAN FC&amp;P VAL'!CD293*'[1]PERCENT ARRAY-MEAN FC&amp;P VAL'!CE293*'[1]PERCENT ARRAY-MEAN FC&amp;P VAL'!CF293))</f>
        <v/>
      </c>
      <c r="AF293" t="str">
        <f>IF(A293="","",IF('[1]Calculation genes in KEGG path'!L291&gt;='[1]Flux and Impact'!$E$1,IF(('[1]PERCENT ARRAY-MEAN FC&amp;P VAL'!CG293*'[1]PERCENT ARRAY-MEAN FC&amp;P VAL'!CH293*'[1]PERCENT ARRAY-MEAN FC&amp;P VAL'!CI293+ABS('[1]PERCENT ARRAY-MEAN FC&amp;P VAL'!CJ293*'[1]PERCENT ARRAY-MEAN FC&amp;P VAL'!CK293*'[1]PERCENT ARRAY-MEAN FC&amp;P VAL'!CL293))&gt;0,'[1]PERCENT ARRAY-MEAN FC&amp;P VAL'!CG293*'[1]PERCENT ARRAY-MEAN FC&amp;P VAL'!CH293*'[1]PERCENT ARRAY-MEAN FC&amp;P VAL'!CI293+ABS('[1]PERCENT ARRAY-MEAN FC&amp;P VAL'!CJ293*'[1]PERCENT ARRAY-MEAN FC&amp;P VAL'!CK293*'[1]PERCENT ARRAY-MEAN FC&amp;P VAL'!CL293),""),""))</f>
        <v/>
      </c>
      <c r="AG293" s="12" t="str">
        <f>IF(AF293="","",'[1]PERCENT ARRAY-MEAN FC&amp;P VAL'!CG293*'[1]PERCENT ARRAY-MEAN FC&amp;P VAL'!CH293*'[1]PERCENT ARRAY-MEAN FC&amp;P VAL'!CI293-ABS('[1]PERCENT ARRAY-MEAN FC&amp;P VAL'!CJ293*'[1]PERCENT ARRAY-MEAN FC&amp;P VAL'!CK293*'[1]PERCENT ARRAY-MEAN FC&amp;P VAL'!CL293))</f>
        <v/>
      </c>
      <c r="AH293" t="str">
        <f>IF(A293="","",IF('[1]Calculation genes in KEGG path'!L291&gt;='[1]Flux and Impact'!$E$1,IF(('[1]PERCENT ARRAY-MEAN FC&amp;P VAL'!CM293*'[1]PERCENT ARRAY-MEAN FC&amp;P VAL'!CN293*'[1]PERCENT ARRAY-MEAN FC&amp;P VAL'!CO293+ABS('[1]PERCENT ARRAY-MEAN FC&amp;P VAL'!CP293*'[1]PERCENT ARRAY-MEAN FC&amp;P VAL'!CQ293*'[1]PERCENT ARRAY-MEAN FC&amp;P VAL'!CR293))&gt;0,'[1]PERCENT ARRAY-MEAN FC&amp;P VAL'!CM293*'[1]PERCENT ARRAY-MEAN FC&amp;P VAL'!CN293*'[1]PERCENT ARRAY-MEAN FC&amp;P VAL'!CO293+ABS('[1]PERCENT ARRAY-MEAN FC&amp;P VAL'!CP293*'[1]PERCENT ARRAY-MEAN FC&amp;P VAL'!CQ293*'[1]PERCENT ARRAY-MEAN FC&amp;P VAL'!CR293),""),""))</f>
        <v/>
      </c>
      <c r="AI293" s="12" t="str">
        <f>IF(AH293="","",'[1]PERCENT ARRAY-MEAN FC&amp;P VAL'!CM293*'[1]PERCENT ARRAY-MEAN FC&amp;P VAL'!CN293*'[1]PERCENT ARRAY-MEAN FC&amp;P VAL'!CO293-ABS('[1]PERCENT ARRAY-MEAN FC&amp;P VAL'!CP293*'[1]PERCENT ARRAY-MEAN FC&amp;P VAL'!CQ293*'[1]PERCENT ARRAY-MEAN FC&amp;P VAL'!CR293))</f>
        <v/>
      </c>
      <c r="AJ293" t="str">
        <f>IF(A293="","",IF('[1]Calculation genes in KEGG path'!L291&gt;='[1]Flux and Impact'!$E$1,IF(('[1]PERCENT ARRAY-MEAN FC&amp;P VAL'!CS293*'[1]PERCENT ARRAY-MEAN FC&amp;P VAL'!CT293*'[1]PERCENT ARRAY-MEAN FC&amp;P VAL'!CU293+ABS('[1]PERCENT ARRAY-MEAN FC&amp;P VAL'!CV293*'[1]PERCENT ARRAY-MEAN FC&amp;P VAL'!CW293*'[1]PERCENT ARRAY-MEAN FC&amp;P VAL'!CX293))&gt;0,'[1]PERCENT ARRAY-MEAN FC&amp;P VAL'!CS293*'[1]PERCENT ARRAY-MEAN FC&amp;P VAL'!CT293*'[1]PERCENT ARRAY-MEAN FC&amp;P VAL'!CU293+ABS('[1]PERCENT ARRAY-MEAN FC&amp;P VAL'!CV293*'[1]PERCENT ARRAY-MEAN FC&amp;P VAL'!CW293*'[1]PERCENT ARRAY-MEAN FC&amp;P VAL'!CX293),""),""))</f>
        <v/>
      </c>
      <c r="AK293" s="12" t="str">
        <f>IF(AJ293="","",'[1]PERCENT ARRAY-MEAN FC&amp;P VAL'!CS293*'[1]PERCENT ARRAY-MEAN FC&amp;P VAL'!CT293*'[1]PERCENT ARRAY-MEAN FC&amp;P VAL'!CU293-ABS('[1]PERCENT ARRAY-MEAN FC&amp;P VAL'!CV293*'[1]PERCENT ARRAY-MEAN FC&amp;P VAL'!CW293*'[1]PERCENT ARRAY-MEAN FC&amp;P VAL'!CX293))</f>
        <v/>
      </c>
      <c r="AL293" t="str">
        <f>IF(A293="","",IF('[1]Calculation genes in KEGG path'!L291&gt;='[1]Flux and Impact'!$E$1,IF(('[1]PERCENT ARRAY-MEAN FC&amp;P VAL'!CY293*'[1]PERCENT ARRAY-MEAN FC&amp;P VAL'!CZ293*'[1]PERCENT ARRAY-MEAN FC&amp;P VAL'!DA293+ABS('[1]PERCENT ARRAY-MEAN FC&amp;P VAL'!DB293*'[1]PERCENT ARRAY-MEAN FC&amp;P VAL'!DC293*'[1]PERCENT ARRAY-MEAN FC&amp;P VAL'!DD293))&gt;0,'[1]PERCENT ARRAY-MEAN FC&amp;P VAL'!CY293*'[1]PERCENT ARRAY-MEAN FC&amp;P VAL'!CZ293*'[1]PERCENT ARRAY-MEAN FC&amp;P VAL'!DA293+ABS('[1]PERCENT ARRAY-MEAN FC&amp;P VAL'!DB293*'[1]PERCENT ARRAY-MEAN FC&amp;P VAL'!DC293*'[1]PERCENT ARRAY-MEAN FC&amp;P VAL'!DD293),""),""))</f>
        <v/>
      </c>
      <c r="AM293" s="12" t="str">
        <f>IF(AL293="","",'[1]PERCENT ARRAY-MEAN FC&amp;P VAL'!CY293*'[1]PERCENT ARRAY-MEAN FC&amp;P VAL'!CZ293*'[1]PERCENT ARRAY-MEAN FC&amp;P VAL'!DA293-ABS('[1]PERCENT ARRAY-MEAN FC&amp;P VAL'!DB293*'[1]PERCENT ARRAY-MEAN FC&amp;P VAL'!DC293*'[1]PERCENT ARRAY-MEAN FC&amp;P VAL'!DD293))</f>
        <v/>
      </c>
      <c r="AN293" t="str">
        <f>IF(A293="","",IF('[1]Calculation genes in KEGG path'!L291&gt;='[1]Flux and Impact'!$E$1,IF(('[1]PERCENT ARRAY-MEAN FC&amp;P VAL'!DE293*'[1]PERCENT ARRAY-MEAN FC&amp;P VAL'!DF293*'[1]PERCENT ARRAY-MEAN FC&amp;P VAL'!DG293+ABS('[1]PERCENT ARRAY-MEAN FC&amp;P VAL'!DH293*'[1]PERCENT ARRAY-MEAN FC&amp;P VAL'!DI293*'[1]PERCENT ARRAY-MEAN FC&amp;P VAL'!DJ293))&gt;0,'[1]PERCENT ARRAY-MEAN FC&amp;P VAL'!DE293*'[1]PERCENT ARRAY-MEAN FC&amp;P VAL'!DF293*'[1]PERCENT ARRAY-MEAN FC&amp;P VAL'!DG293+ABS('[1]PERCENT ARRAY-MEAN FC&amp;P VAL'!DH293*'[1]PERCENT ARRAY-MEAN FC&amp;P VAL'!DI293*'[1]PERCENT ARRAY-MEAN FC&amp;P VAL'!DJ293),""),""))</f>
        <v/>
      </c>
      <c r="AO293" s="12" t="str">
        <f>IF(AN293="","",'[1]PERCENT ARRAY-MEAN FC&amp;P VAL'!DE293*'[1]PERCENT ARRAY-MEAN FC&amp;P VAL'!DF293*'[1]PERCENT ARRAY-MEAN FC&amp;P VAL'!DG293-ABS('[1]PERCENT ARRAY-MEAN FC&amp;P VAL'!DH293*'[1]PERCENT ARRAY-MEAN FC&amp;P VAL'!DI293*'[1]PERCENT ARRAY-MEAN FC&amp;P VAL'!DJ293))</f>
        <v/>
      </c>
      <c r="AP293" t="str">
        <f>IF(A293="","",IF('[1]Calculation genes in KEGG path'!L291&gt;='[1]Flux and Impact'!$E$1,IF(('[1]PERCENT ARRAY-MEAN FC&amp;P VAL'!DK293*'[1]PERCENT ARRAY-MEAN FC&amp;P VAL'!DL293*'[1]PERCENT ARRAY-MEAN FC&amp;P VAL'!DM293+ABS('[1]PERCENT ARRAY-MEAN FC&amp;P VAL'!DN293*'[1]PERCENT ARRAY-MEAN FC&amp;P VAL'!DO293*'[1]PERCENT ARRAY-MEAN FC&amp;P VAL'!DP293))&gt;0,'[1]PERCENT ARRAY-MEAN FC&amp;P VAL'!DK293*'[1]PERCENT ARRAY-MEAN FC&amp;P VAL'!DL293*'[1]PERCENT ARRAY-MEAN FC&amp;P VAL'!DM293+ABS('[1]PERCENT ARRAY-MEAN FC&amp;P VAL'!DN293*'[1]PERCENT ARRAY-MEAN FC&amp;P VAL'!DO293*'[1]PERCENT ARRAY-MEAN FC&amp;P VAL'!DP293),""),""))</f>
        <v/>
      </c>
      <c r="AQ293" s="12" t="str">
        <f>IF(AP293="","",'[1]PERCENT ARRAY-MEAN FC&amp;P VAL'!DK293*'[1]PERCENT ARRAY-MEAN FC&amp;P VAL'!DL293*'[1]PERCENT ARRAY-MEAN FC&amp;P VAL'!DM293-ABS('[1]PERCENT ARRAY-MEAN FC&amp;P VAL'!DN293*'[1]PERCENT ARRAY-MEAN FC&amp;P VAL'!DO293*'[1]PERCENT ARRAY-MEAN FC&amp;P VAL'!DP293))</f>
        <v/>
      </c>
      <c r="AR293" t="str">
        <f>IF(A293="","",IF('[1]Calculation genes in KEGG path'!L291&gt;='[1]Flux and Impact'!$E$1,IF(('[1]PERCENT ARRAY-MEAN FC&amp;P VAL'!DQ293*'[1]PERCENT ARRAY-MEAN FC&amp;P VAL'!DR293*'[1]PERCENT ARRAY-MEAN FC&amp;P VAL'!DS293+ABS('[1]PERCENT ARRAY-MEAN FC&amp;P VAL'!DT293*'[1]PERCENT ARRAY-MEAN FC&amp;P VAL'!DU293*'[1]PERCENT ARRAY-MEAN FC&amp;P VAL'!DV293))&gt;0,'[1]PERCENT ARRAY-MEAN FC&amp;P VAL'!DQ293*'[1]PERCENT ARRAY-MEAN FC&amp;P VAL'!DR293*'[1]PERCENT ARRAY-MEAN FC&amp;P VAL'!DS293+ABS('[1]PERCENT ARRAY-MEAN FC&amp;P VAL'!DT293*'[1]PERCENT ARRAY-MEAN FC&amp;P VAL'!DU293*'[1]PERCENT ARRAY-MEAN FC&amp;P VAL'!DV293),""),""))</f>
        <v/>
      </c>
      <c r="AS293" s="12" t="str">
        <f>IF(AR293="","",'[1]PERCENT ARRAY-MEAN FC&amp;P VAL'!DQ293*'[1]PERCENT ARRAY-MEAN FC&amp;P VAL'!DR293*'[1]PERCENT ARRAY-MEAN FC&amp;P VAL'!DS293-ABS('[1]PERCENT ARRAY-MEAN FC&amp;P VAL'!DT293*'[1]PERCENT ARRAY-MEAN FC&amp;P VAL'!DU293*'[1]PERCENT ARRAY-MEAN FC&amp;P VAL'!DV293))</f>
        <v/>
      </c>
      <c r="AT293" s="12" t="str">
        <f t="shared" si="13"/>
        <v/>
      </c>
      <c r="AU293" s="12" t="str">
        <f t="shared" si="14"/>
        <v/>
      </c>
    </row>
    <row r="294" spans="1:47">
      <c r="A294">
        <f>'[1]Calculation genes in KEGG path'!I292</f>
        <v>0</v>
      </c>
      <c r="B294" t="e">
        <f>IF('[1]PERCENT ARRAY-MEAN FC&amp;P VAL'!A294="","",'[1]PERCENT ARRAY-MEAN FC&amp;P VAL'!A294)</f>
        <v>#N/A</v>
      </c>
      <c r="C294" t="e">
        <f>IF('[1]PERCENT ARRAY-MEAN FC&amp;P VAL'!B294="","",'[1]PERCENT ARRAY-MEAN FC&amp;P VAL'!B294)</f>
        <v>#N/A</v>
      </c>
      <c r="D294" t="e">
        <f>IF('[1]PERCENT ARRAY-MEAN FC&amp;P VAL'!C294="","",'[1]PERCENT ARRAY-MEAN FC&amp;P VAL'!C294)</f>
        <v>#N/A</v>
      </c>
      <c r="E294" s="12">
        <f t="shared" si="12"/>
        <v>0</v>
      </c>
      <c r="F294" t="str">
        <f>IF(A294="","",IF('[1]Calculation genes in KEGG path'!L292&gt;='[1]Flux and Impact'!$E$1,IF('[1]PERCENT ARRAY-MEAN FC&amp;P VAL'!G294*'[1]PERCENT ARRAY-MEAN FC&amp;P VAL'!H294*'[1]PERCENT ARRAY-MEAN FC&amp;P VAL'!I294+ABS('[1]PERCENT ARRAY-MEAN FC&amp;P VAL'!J294*'[1]PERCENT ARRAY-MEAN FC&amp;P VAL'!K294*'[1]PERCENT ARRAY-MEAN FC&amp;P VAL'!L294)&gt;0,'[1]PERCENT ARRAY-MEAN FC&amp;P VAL'!G294*'[1]PERCENT ARRAY-MEAN FC&amp;P VAL'!H294*'[1]PERCENT ARRAY-MEAN FC&amp;P VAL'!I294+ABS('[1]PERCENT ARRAY-MEAN FC&amp;P VAL'!J294*'[1]PERCENT ARRAY-MEAN FC&amp;P VAL'!K294*'[1]PERCENT ARRAY-MEAN FC&amp;P VAL'!L294),""),""))</f>
        <v/>
      </c>
      <c r="G294" s="12" t="str">
        <f>IF(F294="","",'[1]PERCENT ARRAY-MEAN FC&amp;P VAL'!G294*'[1]PERCENT ARRAY-MEAN FC&amp;P VAL'!H294*'[1]PERCENT ARRAY-MEAN FC&amp;P VAL'!I294-ABS('[1]PERCENT ARRAY-MEAN FC&amp;P VAL'!J294*'[1]PERCENT ARRAY-MEAN FC&amp;P VAL'!K294*'[1]PERCENT ARRAY-MEAN FC&amp;P VAL'!L294))</f>
        <v/>
      </c>
      <c r="H294" t="str">
        <f>IF(A294="","",IF('[1]Calculation genes in KEGG path'!L292&gt;='[1]Flux and Impact'!$E$1,IF(('[1]PERCENT ARRAY-MEAN FC&amp;P VAL'!M294*'[1]PERCENT ARRAY-MEAN FC&amp;P VAL'!N294*'[1]PERCENT ARRAY-MEAN FC&amp;P VAL'!O294+ABS('[1]PERCENT ARRAY-MEAN FC&amp;P VAL'!P294*'[1]PERCENT ARRAY-MEAN FC&amp;P VAL'!Q294*'[1]PERCENT ARRAY-MEAN FC&amp;P VAL'!R294))&gt;0,'[1]PERCENT ARRAY-MEAN FC&amp;P VAL'!M294*'[1]PERCENT ARRAY-MEAN FC&amp;P VAL'!N294*'[1]PERCENT ARRAY-MEAN FC&amp;P VAL'!O294+ABS('[1]PERCENT ARRAY-MEAN FC&amp;P VAL'!P294*'[1]PERCENT ARRAY-MEAN FC&amp;P VAL'!Q294*'[1]PERCENT ARRAY-MEAN FC&amp;P VAL'!R294),""),""))</f>
        <v/>
      </c>
      <c r="I294" s="12" t="str">
        <f>IF(H294="","",'[1]PERCENT ARRAY-MEAN FC&amp;P VAL'!M294*'[1]PERCENT ARRAY-MEAN FC&amp;P VAL'!N294*'[1]PERCENT ARRAY-MEAN FC&amp;P VAL'!O294-ABS('[1]PERCENT ARRAY-MEAN FC&amp;P VAL'!P294*'[1]PERCENT ARRAY-MEAN FC&amp;P VAL'!Q294*'[1]PERCENT ARRAY-MEAN FC&amp;P VAL'!R294))</f>
        <v/>
      </c>
      <c r="J294" t="str">
        <f>IF(A294="","",IF('[1]Calculation genes in KEGG path'!L292&gt;='[1]Flux and Impact'!$E$1,IF(('[1]PERCENT ARRAY-MEAN FC&amp;P VAL'!S294*'[1]PERCENT ARRAY-MEAN FC&amp;P VAL'!T294*'[1]PERCENT ARRAY-MEAN FC&amp;P VAL'!U294+ABS('[1]PERCENT ARRAY-MEAN FC&amp;P VAL'!V294*'[1]PERCENT ARRAY-MEAN FC&amp;P VAL'!W294*'[1]PERCENT ARRAY-MEAN FC&amp;P VAL'!X294))&gt;0,'[1]PERCENT ARRAY-MEAN FC&amp;P VAL'!S294*'[1]PERCENT ARRAY-MEAN FC&amp;P VAL'!T294*'[1]PERCENT ARRAY-MEAN FC&amp;P VAL'!U294+ABS('[1]PERCENT ARRAY-MEAN FC&amp;P VAL'!V294*'[1]PERCENT ARRAY-MEAN FC&amp;P VAL'!W294*'[1]PERCENT ARRAY-MEAN FC&amp;P VAL'!X294),""),""))</f>
        <v/>
      </c>
      <c r="K294" s="12" t="str">
        <f>IF(J294="","",'[1]PERCENT ARRAY-MEAN FC&amp;P VAL'!S294*'[1]PERCENT ARRAY-MEAN FC&amp;P VAL'!T294*'[1]PERCENT ARRAY-MEAN FC&amp;P VAL'!U294-ABS('[1]PERCENT ARRAY-MEAN FC&amp;P VAL'!V294*'[1]PERCENT ARRAY-MEAN FC&amp;P VAL'!W294*'[1]PERCENT ARRAY-MEAN FC&amp;P VAL'!X294))</f>
        <v/>
      </c>
      <c r="L294" t="str">
        <f>IF(A294="","",IF('[1]Calculation genes in KEGG path'!L292&gt;='[1]Flux and Impact'!$E$1,IF(('[1]PERCENT ARRAY-MEAN FC&amp;P VAL'!Y294*'[1]PERCENT ARRAY-MEAN FC&amp;P VAL'!Z294*'[1]PERCENT ARRAY-MEAN FC&amp;P VAL'!AA294+ABS('[1]PERCENT ARRAY-MEAN FC&amp;P VAL'!AB294*'[1]PERCENT ARRAY-MEAN FC&amp;P VAL'!AC294*'[1]PERCENT ARRAY-MEAN FC&amp;P VAL'!AD294))&gt;0,'[1]PERCENT ARRAY-MEAN FC&amp;P VAL'!Y294*'[1]PERCENT ARRAY-MEAN FC&amp;P VAL'!Z294*'[1]PERCENT ARRAY-MEAN FC&amp;P VAL'!AA294+ABS('[1]PERCENT ARRAY-MEAN FC&amp;P VAL'!AB294*'[1]PERCENT ARRAY-MEAN FC&amp;P VAL'!AC294*'[1]PERCENT ARRAY-MEAN FC&amp;P VAL'!AD294),""),""))</f>
        <v/>
      </c>
      <c r="M294" s="12" t="str">
        <f>IF(L294="","",'[1]PERCENT ARRAY-MEAN FC&amp;P VAL'!Y294*'[1]PERCENT ARRAY-MEAN FC&amp;P VAL'!Z294*'[1]PERCENT ARRAY-MEAN FC&amp;P VAL'!AA294-ABS('[1]PERCENT ARRAY-MEAN FC&amp;P VAL'!AB294*'[1]PERCENT ARRAY-MEAN FC&amp;P VAL'!AC294*'[1]PERCENT ARRAY-MEAN FC&amp;P VAL'!AD294))</f>
        <v/>
      </c>
      <c r="N294" t="str">
        <f>IF(A294="","",IF('[1]Calculation genes in KEGG path'!L292&gt;='[1]Flux and Impact'!$E$1,IF(('[1]PERCENT ARRAY-MEAN FC&amp;P VAL'!AE294*'[1]PERCENT ARRAY-MEAN FC&amp;P VAL'!AF294*'[1]PERCENT ARRAY-MEAN FC&amp;P VAL'!AG294+ABS('[1]PERCENT ARRAY-MEAN FC&amp;P VAL'!AH294*'[1]PERCENT ARRAY-MEAN FC&amp;P VAL'!AI294*'[1]PERCENT ARRAY-MEAN FC&amp;P VAL'!AJ294))&gt;0,'[1]PERCENT ARRAY-MEAN FC&amp;P VAL'!AE294*'[1]PERCENT ARRAY-MEAN FC&amp;P VAL'!AF294*'[1]PERCENT ARRAY-MEAN FC&amp;P VAL'!AG294+ABS('[1]PERCENT ARRAY-MEAN FC&amp;P VAL'!AH294*'[1]PERCENT ARRAY-MEAN FC&amp;P VAL'!AI294*'[1]PERCENT ARRAY-MEAN FC&amp;P VAL'!AJ294),""),""))</f>
        <v/>
      </c>
      <c r="O294" s="12" t="str">
        <f>IF(N294="","",'[1]PERCENT ARRAY-MEAN FC&amp;P VAL'!AE294*'[1]PERCENT ARRAY-MEAN FC&amp;P VAL'!AF294*'[1]PERCENT ARRAY-MEAN FC&amp;P VAL'!AG294-ABS('[1]PERCENT ARRAY-MEAN FC&amp;P VAL'!AH294*'[1]PERCENT ARRAY-MEAN FC&amp;P VAL'!AI294*'[1]PERCENT ARRAY-MEAN FC&amp;P VAL'!AJ294))</f>
        <v/>
      </c>
      <c r="P294" t="str">
        <f>IF(A294="","",IF('[1]Calculation genes in KEGG path'!L292&gt;='[1]Flux and Impact'!$E$1,IF(('[1]PERCENT ARRAY-MEAN FC&amp;P VAL'!AK294*'[1]PERCENT ARRAY-MEAN FC&amp;P VAL'!AL294*'[1]PERCENT ARRAY-MEAN FC&amp;P VAL'!AM294+ABS('[1]PERCENT ARRAY-MEAN FC&amp;P VAL'!AN294*'[1]PERCENT ARRAY-MEAN FC&amp;P VAL'!AO294*'[1]PERCENT ARRAY-MEAN FC&amp;P VAL'!AP294))&gt;0,'[1]PERCENT ARRAY-MEAN FC&amp;P VAL'!AK294*'[1]PERCENT ARRAY-MEAN FC&amp;P VAL'!AL294*'[1]PERCENT ARRAY-MEAN FC&amp;P VAL'!AM294+ABS('[1]PERCENT ARRAY-MEAN FC&amp;P VAL'!AN294*'[1]PERCENT ARRAY-MEAN FC&amp;P VAL'!AO294*'[1]PERCENT ARRAY-MEAN FC&amp;P VAL'!AP294),""),""))</f>
        <v/>
      </c>
      <c r="Q294" s="12" t="str">
        <f>IF(P294="","",'[1]PERCENT ARRAY-MEAN FC&amp;P VAL'!AK294*'[1]PERCENT ARRAY-MEAN FC&amp;P VAL'!AL294*'[1]PERCENT ARRAY-MEAN FC&amp;P VAL'!AM294-ABS('[1]PERCENT ARRAY-MEAN FC&amp;P VAL'!AN294*'[1]PERCENT ARRAY-MEAN FC&amp;P VAL'!AO294*'[1]PERCENT ARRAY-MEAN FC&amp;P VAL'!AP294))</f>
        <v/>
      </c>
      <c r="R294" t="str">
        <f>IF(A294="","",IF('[1]Calculation genes in KEGG path'!L292&gt;='[1]Flux and Impact'!$E$1,IF(('[1]PERCENT ARRAY-MEAN FC&amp;P VAL'!AQ294*'[1]PERCENT ARRAY-MEAN FC&amp;P VAL'!AR294*'[1]PERCENT ARRAY-MEAN FC&amp;P VAL'!AS294+ABS('[1]PERCENT ARRAY-MEAN FC&amp;P VAL'!AT294*'[1]PERCENT ARRAY-MEAN FC&amp;P VAL'!AU294*'[1]PERCENT ARRAY-MEAN FC&amp;P VAL'!AV294))&gt;0,'[1]PERCENT ARRAY-MEAN FC&amp;P VAL'!AQ294*'[1]PERCENT ARRAY-MEAN FC&amp;P VAL'!AR294*'[1]PERCENT ARRAY-MEAN FC&amp;P VAL'!AS294+ABS('[1]PERCENT ARRAY-MEAN FC&amp;P VAL'!AT294*'[1]PERCENT ARRAY-MEAN FC&amp;P VAL'!AU294*'[1]PERCENT ARRAY-MEAN FC&amp;P VAL'!AV294),""),""))</f>
        <v/>
      </c>
      <c r="S294" s="12" t="str">
        <f>IF(R294="","",'[1]PERCENT ARRAY-MEAN FC&amp;P VAL'!AQ294*'[1]PERCENT ARRAY-MEAN FC&amp;P VAL'!AR294*'[1]PERCENT ARRAY-MEAN FC&amp;P VAL'!AS294-ABS('[1]PERCENT ARRAY-MEAN FC&amp;P VAL'!AT294*'[1]PERCENT ARRAY-MEAN FC&amp;P VAL'!AU294*'[1]PERCENT ARRAY-MEAN FC&amp;P VAL'!AV294))</f>
        <v/>
      </c>
      <c r="T294" t="str">
        <f>IF(A294="","",IF('[1]Calculation genes in KEGG path'!L292&gt;='[1]Flux and Impact'!$E$1,IF(('[1]PERCENT ARRAY-MEAN FC&amp;P VAL'!AW294*'[1]PERCENT ARRAY-MEAN FC&amp;P VAL'!AX294*'[1]PERCENT ARRAY-MEAN FC&amp;P VAL'!AY294+ABS('[1]PERCENT ARRAY-MEAN FC&amp;P VAL'!AZ294*'[1]PERCENT ARRAY-MEAN FC&amp;P VAL'!BA294*'[1]PERCENT ARRAY-MEAN FC&amp;P VAL'!BB294))&gt;0,'[1]PERCENT ARRAY-MEAN FC&amp;P VAL'!AW294*'[1]PERCENT ARRAY-MEAN FC&amp;P VAL'!AX294*'[1]PERCENT ARRAY-MEAN FC&amp;P VAL'!AY294+ABS('[1]PERCENT ARRAY-MEAN FC&amp;P VAL'!AZ294*'[1]PERCENT ARRAY-MEAN FC&amp;P VAL'!BA294*'[1]PERCENT ARRAY-MEAN FC&amp;P VAL'!BB294),""),""))</f>
        <v/>
      </c>
      <c r="U294" s="12" t="str">
        <f>IF(T294="","",'[1]PERCENT ARRAY-MEAN FC&amp;P VAL'!AW294*'[1]PERCENT ARRAY-MEAN FC&amp;P VAL'!AX294*'[1]PERCENT ARRAY-MEAN FC&amp;P VAL'!AY294-ABS('[1]PERCENT ARRAY-MEAN FC&amp;P VAL'!AZ294*'[1]PERCENT ARRAY-MEAN FC&amp;P VAL'!BA294*'[1]PERCENT ARRAY-MEAN FC&amp;P VAL'!BB294))</f>
        <v/>
      </c>
      <c r="V294" t="str">
        <f>IF(A294="","",IF('[1]Calculation genes in KEGG path'!L292&gt;='[1]Flux and Impact'!$E$1,IF(('[1]PERCENT ARRAY-MEAN FC&amp;P VAL'!BC294*'[1]PERCENT ARRAY-MEAN FC&amp;P VAL'!BD294*'[1]PERCENT ARRAY-MEAN FC&amp;P VAL'!BE294+ABS('[1]PERCENT ARRAY-MEAN FC&amp;P VAL'!BF294*'[1]PERCENT ARRAY-MEAN FC&amp;P VAL'!BG294*'[1]PERCENT ARRAY-MEAN FC&amp;P VAL'!BH294))&gt;0,'[1]PERCENT ARRAY-MEAN FC&amp;P VAL'!BC294*'[1]PERCENT ARRAY-MEAN FC&amp;P VAL'!BD294*'[1]PERCENT ARRAY-MEAN FC&amp;P VAL'!BE294+ABS('[1]PERCENT ARRAY-MEAN FC&amp;P VAL'!BF294*'[1]PERCENT ARRAY-MEAN FC&amp;P VAL'!BG294*'[1]PERCENT ARRAY-MEAN FC&amp;P VAL'!BH294),""),""))</f>
        <v/>
      </c>
      <c r="W294" s="12" t="str">
        <f>IF(V294="","",'[1]PERCENT ARRAY-MEAN FC&amp;P VAL'!BC294*'[1]PERCENT ARRAY-MEAN FC&amp;P VAL'!BD294*'[1]PERCENT ARRAY-MEAN FC&amp;P VAL'!BE294-ABS('[1]PERCENT ARRAY-MEAN FC&amp;P VAL'!BF294*'[1]PERCENT ARRAY-MEAN FC&amp;P VAL'!BG294*'[1]PERCENT ARRAY-MEAN FC&amp;P VAL'!BH294))</f>
        <v/>
      </c>
      <c r="X294" t="str">
        <f>IF(A294="","",IF('[1]Calculation genes in KEGG path'!L292&gt;='[1]Flux and Impact'!$E$1,IF(('[1]PERCENT ARRAY-MEAN FC&amp;P VAL'!BI294*'[1]PERCENT ARRAY-MEAN FC&amp;P VAL'!BJ294*'[1]PERCENT ARRAY-MEAN FC&amp;P VAL'!BK294+ABS('[1]PERCENT ARRAY-MEAN FC&amp;P VAL'!BL294*'[1]PERCENT ARRAY-MEAN FC&amp;P VAL'!BM294*'[1]PERCENT ARRAY-MEAN FC&amp;P VAL'!BN294))&gt;0,'[1]PERCENT ARRAY-MEAN FC&amp;P VAL'!BI294*'[1]PERCENT ARRAY-MEAN FC&amp;P VAL'!BJ294*'[1]PERCENT ARRAY-MEAN FC&amp;P VAL'!BK294+ABS('[1]PERCENT ARRAY-MEAN FC&amp;P VAL'!BL294*'[1]PERCENT ARRAY-MEAN FC&amp;P VAL'!BM294*'[1]PERCENT ARRAY-MEAN FC&amp;P VAL'!BN294),""),""))</f>
        <v/>
      </c>
      <c r="Y294" s="12" t="str">
        <f>IF(X294="","",'[1]PERCENT ARRAY-MEAN FC&amp;P VAL'!BI294*'[1]PERCENT ARRAY-MEAN FC&amp;P VAL'!BJ294*'[1]PERCENT ARRAY-MEAN FC&amp;P VAL'!BK294-ABS('[1]PERCENT ARRAY-MEAN FC&amp;P VAL'!BL294*'[1]PERCENT ARRAY-MEAN FC&amp;P VAL'!BM294*'[1]PERCENT ARRAY-MEAN FC&amp;P VAL'!BN294))</f>
        <v/>
      </c>
      <c r="Z294" t="str">
        <f>IF(A294="","",IF('[1]Calculation genes in KEGG path'!L292&gt;='[1]Flux and Impact'!$E$1,IF(('[1]PERCENT ARRAY-MEAN FC&amp;P VAL'!BO294*'[1]PERCENT ARRAY-MEAN FC&amp;P VAL'!BP294*'[1]PERCENT ARRAY-MEAN FC&amp;P VAL'!BQ294+ABS('[1]PERCENT ARRAY-MEAN FC&amp;P VAL'!BR294*'[1]PERCENT ARRAY-MEAN FC&amp;P VAL'!BS294*'[1]PERCENT ARRAY-MEAN FC&amp;P VAL'!BT294))&gt;0,'[1]PERCENT ARRAY-MEAN FC&amp;P VAL'!BO294*'[1]PERCENT ARRAY-MEAN FC&amp;P VAL'!BP294*'[1]PERCENT ARRAY-MEAN FC&amp;P VAL'!BQ294+ABS('[1]PERCENT ARRAY-MEAN FC&amp;P VAL'!BR294*'[1]PERCENT ARRAY-MEAN FC&amp;P VAL'!BS294*'[1]PERCENT ARRAY-MEAN FC&amp;P VAL'!BT294),""),""))</f>
        <v/>
      </c>
      <c r="AA294" s="12" t="str">
        <f>IF(Z294="","",'[1]PERCENT ARRAY-MEAN FC&amp;P VAL'!BO294*'[1]PERCENT ARRAY-MEAN FC&amp;P VAL'!BP294*'[1]PERCENT ARRAY-MEAN FC&amp;P VAL'!BQ294-ABS('[1]PERCENT ARRAY-MEAN FC&amp;P VAL'!BR294*'[1]PERCENT ARRAY-MEAN FC&amp;P VAL'!BS294*'[1]PERCENT ARRAY-MEAN FC&amp;P VAL'!BT294))</f>
        <v/>
      </c>
      <c r="AB294" t="str">
        <f>IF(A294="","",IF('[1]Calculation genes in KEGG path'!L292&gt;='[1]Flux and Impact'!$E$1,IF(('[1]PERCENT ARRAY-MEAN FC&amp;P VAL'!BU294*'[1]PERCENT ARRAY-MEAN FC&amp;P VAL'!BV294*'[1]PERCENT ARRAY-MEAN FC&amp;P VAL'!BW294+ABS('[1]PERCENT ARRAY-MEAN FC&amp;P VAL'!BX294*'[1]PERCENT ARRAY-MEAN FC&amp;P VAL'!BY294*'[1]PERCENT ARRAY-MEAN FC&amp;P VAL'!BZ294))&gt;0,'[1]PERCENT ARRAY-MEAN FC&amp;P VAL'!BU294*'[1]PERCENT ARRAY-MEAN FC&amp;P VAL'!BV294*'[1]PERCENT ARRAY-MEAN FC&amp;P VAL'!BW294+ABS('[1]PERCENT ARRAY-MEAN FC&amp;P VAL'!BX294*'[1]PERCENT ARRAY-MEAN FC&amp;P VAL'!BY294*'[1]PERCENT ARRAY-MEAN FC&amp;P VAL'!BZ294),""),""))</f>
        <v/>
      </c>
      <c r="AC294" s="12" t="str">
        <f>IF(AB294="","",'[1]PERCENT ARRAY-MEAN FC&amp;P VAL'!BU294*'[1]PERCENT ARRAY-MEAN FC&amp;P VAL'!BV294*'[1]PERCENT ARRAY-MEAN FC&amp;P VAL'!BW294-ABS('[1]PERCENT ARRAY-MEAN FC&amp;P VAL'!BX294*'[1]PERCENT ARRAY-MEAN FC&amp;P VAL'!BY294*'[1]PERCENT ARRAY-MEAN FC&amp;P VAL'!BZ294))</f>
        <v/>
      </c>
      <c r="AD294" t="str">
        <f>IF(A294="","",IF('[1]Calculation genes in KEGG path'!L292&gt;='[1]Flux and Impact'!$E$1,IF(('[1]PERCENT ARRAY-MEAN FC&amp;P VAL'!CA294*'[1]PERCENT ARRAY-MEAN FC&amp;P VAL'!CB294*'[1]PERCENT ARRAY-MEAN FC&amp;P VAL'!CC294+ABS('[1]PERCENT ARRAY-MEAN FC&amp;P VAL'!CD294*'[1]PERCENT ARRAY-MEAN FC&amp;P VAL'!CE294*'[1]PERCENT ARRAY-MEAN FC&amp;P VAL'!CF294))&gt;0,'[1]PERCENT ARRAY-MEAN FC&amp;P VAL'!CA294*'[1]PERCENT ARRAY-MEAN FC&amp;P VAL'!CB294*'[1]PERCENT ARRAY-MEAN FC&amp;P VAL'!CC294+ABS('[1]PERCENT ARRAY-MEAN FC&amp;P VAL'!CD294*'[1]PERCENT ARRAY-MEAN FC&amp;P VAL'!CE294*'[1]PERCENT ARRAY-MEAN FC&amp;P VAL'!CF294),""),""))</f>
        <v/>
      </c>
      <c r="AE294" s="12" t="str">
        <f>IF(AD294="","",'[1]PERCENT ARRAY-MEAN FC&amp;P VAL'!CA294*'[1]PERCENT ARRAY-MEAN FC&amp;P VAL'!CB294*'[1]PERCENT ARRAY-MEAN FC&amp;P VAL'!CC294-ABS('[1]PERCENT ARRAY-MEAN FC&amp;P VAL'!CD294*'[1]PERCENT ARRAY-MEAN FC&amp;P VAL'!CE294*'[1]PERCENT ARRAY-MEAN FC&amp;P VAL'!CF294))</f>
        <v/>
      </c>
      <c r="AF294" t="str">
        <f>IF(A294="","",IF('[1]Calculation genes in KEGG path'!L292&gt;='[1]Flux and Impact'!$E$1,IF(('[1]PERCENT ARRAY-MEAN FC&amp;P VAL'!CG294*'[1]PERCENT ARRAY-MEAN FC&amp;P VAL'!CH294*'[1]PERCENT ARRAY-MEAN FC&amp;P VAL'!CI294+ABS('[1]PERCENT ARRAY-MEAN FC&amp;P VAL'!CJ294*'[1]PERCENT ARRAY-MEAN FC&amp;P VAL'!CK294*'[1]PERCENT ARRAY-MEAN FC&amp;P VAL'!CL294))&gt;0,'[1]PERCENT ARRAY-MEAN FC&amp;P VAL'!CG294*'[1]PERCENT ARRAY-MEAN FC&amp;P VAL'!CH294*'[1]PERCENT ARRAY-MEAN FC&amp;P VAL'!CI294+ABS('[1]PERCENT ARRAY-MEAN FC&amp;P VAL'!CJ294*'[1]PERCENT ARRAY-MEAN FC&amp;P VAL'!CK294*'[1]PERCENT ARRAY-MEAN FC&amp;P VAL'!CL294),""),""))</f>
        <v/>
      </c>
      <c r="AG294" s="12" t="str">
        <f>IF(AF294="","",'[1]PERCENT ARRAY-MEAN FC&amp;P VAL'!CG294*'[1]PERCENT ARRAY-MEAN FC&amp;P VAL'!CH294*'[1]PERCENT ARRAY-MEAN FC&amp;P VAL'!CI294-ABS('[1]PERCENT ARRAY-MEAN FC&amp;P VAL'!CJ294*'[1]PERCENT ARRAY-MEAN FC&amp;P VAL'!CK294*'[1]PERCENT ARRAY-MEAN FC&amp;P VAL'!CL294))</f>
        <v/>
      </c>
      <c r="AH294" t="str">
        <f>IF(A294="","",IF('[1]Calculation genes in KEGG path'!L292&gt;='[1]Flux and Impact'!$E$1,IF(('[1]PERCENT ARRAY-MEAN FC&amp;P VAL'!CM294*'[1]PERCENT ARRAY-MEAN FC&amp;P VAL'!CN294*'[1]PERCENT ARRAY-MEAN FC&amp;P VAL'!CO294+ABS('[1]PERCENT ARRAY-MEAN FC&amp;P VAL'!CP294*'[1]PERCENT ARRAY-MEAN FC&amp;P VAL'!CQ294*'[1]PERCENT ARRAY-MEAN FC&amp;P VAL'!CR294))&gt;0,'[1]PERCENT ARRAY-MEAN FC&amp;P VAL'!CM294*'[1]PERCENT ARRAY-MEAN FC&amp;P VAL'!CN294*'[1]PERCENT ARRAY-MEAN FC&amp;P VAL'!CO294+ABS('[1]PERCENT ARRAY-MEAN FC&amp;P VAL'!CP294*'[1]PERCENT ARRAY-MEAN FC&amp;P VAL'!CQ294*'[1]PERCENT ARRAY-MEAN FC&amp;P VAL'!CR294),""),""))</f>
        <v/>
      </c>
      <c r="AI294" s="12" t="str">
        <f>IF(AH294="","",'[1]PERCENT ARRAY-MEAN FC&amp;P VAL'!CM294*'[1]PERCENT ARRAY-MEAN FC&amp;P VAL'!CN294*'[1]PERCENT ARRAY-MEAN FC&amp;P VAL'!CO294-ABS('[1]PERCENT ARRAY-MEAN FC&amp;P VAL'!CP294*'[1]PERCENT ARRAY-MEAN FC&amp;P VAL'!CQ294*'[1]PERCENT ARRAY-MEAN FC&amp;P VAL'!CR294))</f>
        <v/>
      </c>
      <c r="AJ294" t="str">
        <f>IF(A294="","",IF('[1]Calculation genes in KEGG path'!L292&gt;='[1]Flux and Impact'!$E$1,IF(('[1]PERCENT ARRAY-MEAN FC&amp;P VAL'!CS294*'[1]PERCENT ARRAY-MEAN FC&amp;P VAL'!CT294*'[1]PERCENT ARRAY-MEAN FC&amp;P VAL'!CU294+ABS('[1]PERCENT ARRAY-MEAN FC&amp;P VAL'!CV294*'[1]PERCENT ARRAY-MEAN FC&amp;P VAL'!CW294*'[1]PERCENT ARRAY-MEAN FC&amp;P VAL'!CX294))&gt;0,'[1]PERCENT ARRAY-MEAN FC&amp;P VAL'!CS294*'[1]PERCENT ARRAY-MEAN FC&amp;P VAL'!CT294*'[1]PERCENT ARRAY-MEAN FC&amp;P VAL'!CU294+ABS('[1]PERCENT ARRAY-MEAN FC&amp;P VAL'!CV294*'[1]PERCENT ARRAY-MEAN FC&amp;P VAL'!CW294*'[1]PERCENT ARRAY-MEAN FC&amp;P VAL'!CX294),""),""))</f>
        <v/>
      </c>
      <c r="AK294" s="12" t="str">
        <f>IF(AJ294="","",'[1]PERCENT ARRAY-MEAN FC&amp;P VAL'!CS294*'[1]PERCENT ARRAY-MEAN FC&amp;P VAL'!CT294*'[1]PERCENT ARRAY-MEAN FC&amp;P VAL'!CU294-ABS('[1]PERCENT ARRAY-MEAN FC&amp;P VAL'!CV294*'[1]PERCENT ARRAY-MEAN FC&amp;P VAL'!CW294*'[1]PERCENT ARRAY-MEAN FC&amp;P VAL'!CX294))</f>
        <v/>
      </c>
      <c r="AL294" t="str">
        <f>IF(A294="","",IF('[1]Calculation genes in KEGG path'!L292&gt;='[1]Flux and Impact'!$E$1,IF(('[1]PERCENT ARRAY-MEAN FC&amp;P VAL'!CY294*'[1]PERCENT ARRAY-MEAN FC&amp;P VAL'!CZ294*'[1]PERCENT ARRAY-MEAN FC&amp;P VAL'!DA294+ABS('[1]PERCENT ARRAY-MEAN FC&amp;P VAL'!DB294*'[1]PERCENT ARRAY-MEAN FC&amp;P VAL'!DC294*'[1]PERCENT ARRAY-MEAN FC&amp;P VAL'!DD294))&gt;0,'[1]PERCENT ARRAY-MEAN FC&amp;P VAL'!CY294*'[1]PERCENT ARRAY-MEAN FC&amp;P VAL'!CZ294*'[1]PERCENT ARRAY-MEAN FC&amp;P VAL'!DA294+ABS('[1]PERCENT ARRAY-MEAN FC&amp;P VAL'!DB294*'[1]PERCENT ARRAY-MEAN FC&amp;P VAL'!DC294*'[1]PERCENT ARRAY-MEAN FC&amp;P VAL'!DD294),""),""))</f>
        <v/>
      </c>
      <c r="AM294" s="12" t="str">
        <f>IF(AL294="","",'[1]PERCENT ARRAY-MEAN FC&amp;P VAL'!CY294*'[1]PERCENT ARRAY-MEAN FC&amp;P VAL'!CZ294*'[1]PERCENT ARRAY-MEAN FC&amp;P VAL'!DA294-ABS('[1]PERCENT ARRAY-MEAN FC&amp;P VAL'!DB294*'[1]PERCENT ARRAY-MEAN FC&amp;P VAL'!DC294*'[1]PERCENT ARRAY-MEAN FC&amp;P VAL'!DD294))</f>
        <v/>
      </c>
      <c r="AN294" t="str">
        <f>IF(A294="","",IF('[1]Calculation genes in KEGG path'!L292&gt;='[1]Flux and Impact'!$E$1,IF(('[1]PERCENT ARRAY-MEAN FC&amp;P VAL'!DE294*'[1]PERCENT ARRAY-MEAN FC&amp;P VAL'!DF294*'[1]PERCENT ARRAY-MEAN FC&amp;P VAL'!DG294+ABS('[1]PERCENT ARRAY-MEAN FC&amp;P VAL'!DH294*'[1]PERCENT ARRAY-MEAN FC&amp;P VAL'!DI294*'[1]PERCENT ARRAY-MEAN FC&amp;P VAL'!DJ294))&gt;0,'[1]PERCENT ARRAY-MEAN FC&amp;P VAL'!DE294*'[1]PERCENT ARRAY-MEAN FC&amp;P VAL'!DF294*'[1]PERCENT ARRAY-MEAN FC&amp;P VAL'!DG294+ABS('[1]PERCENT ARRAY-MEAN FC&amp;P VAL'!DH294*'[1]PERCENT ARRAY-MEAN FC&amp;P VAL'!DI294*'[1]PERCENT ARRAY-MEAN FC&amp;P VAL'!DJ294),""),""))</f>
        <v/>
      </c>
      <c r="AO294" s="12" t="str">
        <f>IF(AN294="","",'[1]PERCENT ARRAY-MEAN FC&amp;P VAL'!DE294*'[1]PERCENT ARRAY-MEAN FC&amp;P VAL'!DF294*'[1]PERCENT ARRAY-MEAN FC&amp;P VAL'!DG294-ABS('[1]PERCENT ARRAY-MEAN FC&amp;P VAL'!DH294*'[1]PERCENT ARRAY-MEAN FC&amp;P VAL'!DI294*'[1]PERCENT ARRAY-MEAN FC&amp;P VAL'!DJ294))</f>
        <v/>
      </c>
      <c r="AP294" t="str">
        <f>IF(A294="","",IF('[1]Calculation genes in KEGG path'!L292&gt;='[1]Flux and Impact'!$E$1,IF(('[1]PERCENT ARRAY-MEAN FC&amp;P VAL'!DK294*'[1]PERCENT ARRAY-MEAN FC&amp;P VAL'!DL294*'[1]PERCENT ARRAY-MEAN FC&amp;P VAL'!DM294+ABS('[1]PERCENT ARRAY-MEAN FC&amp;P VAL'!DN294*'[1]PERCENT ARRAY-MEAN FC&amp;P VAL'!DO294*'[1]PERCENT ARRAY-MEAN FC&amp;P VAL'!DP294))&gt;0,'[1]PERCENT ARRAY-MEAN FC&amp;P VAL'!DK294*'[1]PERCENT ARRAY-MEAN FC&amp;P VAL'!DL294*'[1]PERCENT ARRAY-MEAN FC&amp;P VAL'!DM294+ABS('[1]PERCENT ARRAY-MEAN FC&amp;P VAL'!DN294*'[1]PERCENT ARRAY-MEAN FC&amp;P VAL'!DO294*'[1]PERCENT ARRAY-MEAN FC&amp;P VAL'!DP294),""),""))</f>
        <v/>
      </c>
      <c r="AQ294" s="12" t="str">
        <f>IF(AP294="","",'[1]PERCENT ARRAY-MEAN FC&amp;P VAL'!DK294*'[1]PERCENT ARRAY-MEAN FC&amp;P VAL'!DL294*'[1]PERCENT ARRAY-MEAN FC&amp;P VAL'!DM294-ABS('[1]PERCENT ARRAY-MEAN FC&amp;P VAL'!DN294*'[1]PERCENT ARRAY-MEAN FC&amp;P VAL'!DO294*'[1]PERCENT ARRAY-MEAN FC&amp;P VAL'!DP294))</f>
        <v/>
      </c>
      <c r="AR294" t="str">
        <f>IF(A294="","",IF('[1]Calculation genes in KEGG path'!L292&gt;='[1]Flux and Impact'!$E$1,IF(('[1]PERCENT ARRAY-MEAN FC&amp;P VAL'!DQ294*'[1]PERCENT ARRAY-MEAN FC&amp;P VAL'!DR294*'[1]PERCENT ARRAY-MEAN FC&amp;P VAL'!DS294+ABS('[1]PERCENT ARRAY-MEAN FC&amp;P VAL'!DT294*'[1]PERCENT ARRAY-MEAN FC&amp;P VAL'!DU294*'[1]PERCENT ARRAY-MEAN FC&amp;P VAL'!DV294))&gt;0,'[1]PERCENT ARRAY-MEAN FC&amp;P VAL'!DQ294*'[1]PERCENT ARRAY-MEAN FC&amp;P VAL'!DR294*'[1]PERCENT ARRAY-MEAN FC&amp;P VAL'!DS294+ABS('[1]PERCENT ARRAY-MEAN FC&amp;P VAL'!DT294*'[1]PERCENT ARRAY-MEAN FC&amp;P VAL'!DU294*'[1]PERCENT ARRAY-MEAN FC&amp;P VAL'!DV294),""),""))</f>
        <v/>
      </c>
      <c r="AS294" s="12" t="str">
        <f>IF(AR294="","",'[1]PERCENT ARRAY-MEAN FC&amp;P VAL'!DQ294*'[1]PERCENT ARRAY-MEAN FC&amp;P VAL'!DR294*'[1]PERCENT ARRAY-MEAN FC&amp;P VAL'!DS294-ABS('[1]PERCENT ARRAY-MEAN FC&amp;P VAL'!DT294*'[1]PERCENT ARRAY-MEAN FC&amp;P VAL'!DU294*'[1]PERCENT ARRAY-MEAN FC&amp;P VAL'!DV294))</f>
        <v/>
      </c>
      <c r="AT294" s="12" t="str">
        <f t="shared" si="13"/>
        <v/>
      </c>
      <c r="AU294" s="12" t="str">
        <f t="shared" si="14"/>
        <v/>
      </c>
    </row>
    <row r="295" spans="1:47">
      <c r="A295">
        <f>'[1]Calculation genes in KEGG path'!I293</f>
        <v>0</v>
      </c>
      <c r="B295" t="e">
        <f>IF('[1]PERCENT ARRAY-MEAN FC&amp;P VAL'!A295="","",'[1]PERCENT ARRAY-MEAN FC&amp;P VAL'!A295)</f>
        <v>#N/A</v>
      </c>
      <c r="C295" t="e">
        <f>IF('[1]PERCENT ARRAY-MEAN FC&amp;P VAL'!B295="","",'[1]PERCENT ARRAY-MEAN FC&amp;P VAL'!B295)</f>
        <v>#N/A</v>
      </c>
      <c r="D295" t="e">
        <f>IF('[1]PERCENT ARRAY-MEAN FC&amp;P VAL'!C295="","",'[1]PERCENT ARRAY-MEAN FC&amp;P VAL'!C295)</f>
        <v>#N/A</v>
      </c>
      <c r="E295" s="12">
        <f t="shared" si="12"/>
        <v>0</v>
      </c>
      <c r="F295" t="str">
        <f>IF(A295="","",IF('[1]Calculation genes in KEGG path'!L293&gt;='[1]Flux and Impact'!$E$1,IF('[1]PERCENT ARRAY-MEAN FC&amp;P VAL'!G295*'[1]PERCENT ARRAY-MEAN FC&amp;P VAL'!H295*'[1]PERCENT ARRAY-MEAN FC&amp;P VAL'!I295+ABS('[1]PERCENT ARRAY-MEAN FC&amp;P VAL'!J295*'[1]PERCENT ARRAY-MEAN FC&amp;P VAL'!K295*'[1]PERCENT ARRAY-MEAN FC&amp;P VAL'!L295)&gt;0,'[1]PERCENT ARRAY-MEAN FC&amp;P VAL'!G295*'[1]PERCENT ARRAY-MEAN FC&amp;P VAL'!H295*'[1]PERCENT ARRAY-MEAN FC&amp;P VAL'!I295+ABS('[1]PERCENT ARRAY-MEAN FC&amp;P VAL'!J295*'[1]PERCENT ARRAY-MEAN FC&amp;P VAL'!K295*'[1]PERCENT ARRAY-MEAN FC&amp;P VAL'!L295),""),""))</f>
        <v/>
      </c>
      <c r="G295" s="12" t="str">
        <f>IF(F295="","",'[1]PERCENT ARRAY-MEAN FC&amp;P VAL'!G295*'[1]PERCENT ARRAY-MEAN FC&amp;P VAL'!H295*'[1]PERCENT ARRAY-MEAN FC&amp;P VAL'!I295-ABS('[1]PERCENT ARRAY-MEAN FC&amp;P VAL'!J295*'[1]PERCENT ARRAY-MEAN FC&amp;P VAL'!K295*'[1]PERCENT ARRAY-MEAN FC&amp;P VAL'!L295))</f>
        <v/>
      </c>
      <c r="H295" t="str">
        <f>IF(A295="","",IF('[1]Calculation genes in KEGG path'!L293&gt;='[1]Flux and Impact'!$E$1,IF(('[1]PERCENT ARRAY-MEAN FC&amp;P VAL'!M295*'[1]PERCENT ARRAY-MEAN FC&amp;P VAL'!N295*'[1]PERCENT ARRAY-MEAN FC&amp;P VAL'!O295+ABS('[1]PERCENT ARRAY-MEAN FC&amp;P VAL'!P295*'[1]PERCENT ARRAY-MEAN FC&amp;P VAL'!Q295*'[1]PERCENT ARRAY-MEAN FC&amp;P VAL'!R295))&gt;0,'[1]PERCENT ARRAY-MEAN FC&amp;P VAL'!M295*'[1]PERCENT ARRAY-MEAN FC&amp;P VAL'!N295*'[1]PERCENT ARRAY-MEAN FC&amp;P VAL'!O295+ABS('[1]PERCENT ARRAY-MEAN FC&amp;P VAL'!P295*'[1]PERCENT ARRAY-MEAN FC&amp;P VAL'!Q295*'[1]PERCENT ARRAY-MEAN FC&amp;P VAL'!R295),""),""))</f>
        <v/>
      </c>
      <c r="I295" s="12" t="str">
        <f>IF(H295="","",'[1]PERCENT ARRAY-MEAN FC&amp;P VAL'!M295*'[1]PERCENT ARRAY-MEAN FC&amp;P VAL'!N295*'[1]PERCENT ARRAY-MEAN FC&amp;P VAL'!O295-ABS('[1]PERCENT ARRAY-MEAN FC&amp;P VAL'!P295*'[1]PERCENT ARRAY-MEAN FC&amp;P VAL'!Q295*'[1]PERCENT ARRAY-MEAN FC&amp;P VAL'!R295))</f>
        <v/>
      </c>
      <c r="J295" t="str">
        <f>IF(A295="","",IF('[1]Calculation genes in KEGG path'!L293&gt;='[1]Flux and Impact'!$E$1,IF(('[1]PERCENT ARRAY-MEAN FC&amp;P VAL'!S295*'[1]PERCENT ARRAY-MEAN FC&amp;P VAL'!T295*'[1]PERCENT ARRAY-MEAN FC&amp;P VAL'!U295+ABS('[1]PERCENT ARRAY-MEAN FC&amp;P VAL'!V295*'[1]PERCENT ARRAY-MEAN FC&amp;P VAL'!W295*'[1]PERCENT ARRAY-MEAN FC&amp;P VAL'!X295))&gt;0,'[1]PERCENT ARRAY-MEAN FC&amp;P VAL'!S295*'[1]PERCENT ARRAY-MEAN FC&amp;P VAL'!T295*'[1]PERCENT ARRAY-MEAN FC&amp;P VAL'!U295+ABS('[1]PERCENT ARRAY-MEAN FC&amp;P VAL'!V295*'[1]PERCENT ARRAY-MEAN FC&amp;P VAL'!W295*'[1]PERCENT ARRAY-MEAN FC&amp;P VAL'!X295),""),""))</f>
        <v/>
      </c>
      <c r="K295" s="12" t="str">
        <f>IF(J295="","",'[1]PERCENT ARRAY-MEAN FC&amp;P VAL'!S295*'[1]PERCENT ARRAY-MEAN FC&amp;P VAL'!T295*'[1]PERCENT ARRAY-MEAN FC&amp;P VAL'!U295-ABS('[1]PERCENT ARRAY-MEAN FC&amp;P VAL'!V295*'[1]PERCENT ARRAY-MEAN FC&amp;P VAL'!W295*'[1]PERCENT ARRAY-MEAN FC&amp;P VAL'!X295))</f>
        <v/>
      </c>
      <c r="L295" t="str">
        <f>IF(A295="","",IF('[1]Calculation genes in KEGG path'!L293&gt;='[1]Flux and Impact'!$E$1,IF(('[1]PERCENT ARRAY-MEAN FC&amp;P VAL'!Y295*'[1]PERCENT ARRAY-MEAN FC&amp;P VAL'!Z295*'[1]PERCENT ARRAY-MEAN FC&amp;P VAL'!AA295+ABS('[1]PERCENT ARRAY-MEAN FC&amp;P VAL'!AB295*'[1]PERCENT ARRAY-MEAN FC&amp;P VAL'!AC295*'[1]PERCENT ARRAY-MEAN FC&amp;P VAL'!AD295))&gt;0,'[1]PERCENT ARRAY-MEAN FC&amp;P VAL'!Y295*'[1]PERCENT ARRAY-MEAN FC&amp;P VAL'!Z295*'[1]PERCENT ARRAY-MEAN FC&amp;P VAL'!AA295+ABS('[1]PERCENT ARRAY-MEAN FC&amp;P VAL'!AB295*'[1]PERCENT ARRAY-MEAN FC&amp;P VAL'!AC295*'[1]PERCENT ARRAY-MEAN FC&amp;P VAL'!AD295),""),""))</f>
        <v/>
      </c>
      <c r="M295" s="12" t="str">
        <f>IF(L295="","",'[1]PERCENT ARRAY-MEAN FC&amp;P VAL'!Y295*'[1]PERCENT ARRAY-MEAN FC&amp;P VAL'!Z295*'[1]PERCENT ARRAY-MEAN FC&amp;P VAL'!AA295-ABS('[1]PERCENT ARRAY-MEAN FC&amp;P VAL'!AB295*'[1]PERCENT ARRAY-MEAN FC&amp;P VAL'!AC295*'[1]PERCENT ARRAY-MEAN FC&amp;P VAL'!AD295))</f>
        <v/>
      </c>
      <c r="N295" t="str">
        <f>IF(A295="","",IF('[1]Calculation genes in KEGG path'!L293&gt;='[1]Flux and Impact'!$E$1,IF(('[1]PERCENT ARRAY-MEAN FC&amp;P VAL'!AE295*'[1]PERCENT ARRAY-MEAN FC&amp;P VAL'!AF295*'[1]PERCENT ARRAY-MEAN FC&amp;P VAL'!AG295+ABS('[1]PERCENT ARRAY-MEAN FC&amp;P VAL'!AH295*'[1]PERCENT ARRAY-MEAN FC&amp;P VAL'!AI295*'[1]PERCENT ARRAY-MEAN FC&amp;P VAL'!AJ295))&gt;0,'[1]PERCENT ARRAY-MEAN FC&amp;P VAL'!AE295*'[1]PERCENT ARRAY-MEAN FC&amp;P VAL'!AF295*'[1]PERCENT ARRAY-MEAN FC&amp;P VAL'!AG295+ABS('[1]PERCENT ARRAY-MEAN FC&amp;P VAL'!AH295*'[1]PERCENT ARRAY-MEAN FC&amp;P VAL'!AI295*'[1]PERCENT ARRAY-MEAN FC&amp;P VAL'!AJ295),""),""))</f>
        <v/>
      </c>
      <c r="O295" s="12" t="str">
        <f>IF(N295="","",'[1]PERCENT ARRAY-MEAN FC&amp;P VAL'!AE295*'[1]PERCENT ARRAY-MEAN FC&amp;P VAL'!AF295*'[1]PERCENT ARRAY-MEAN FC&amp;P VAL'!AG295-ABS('[1]PERCENT ARRAY-MEAN FC&amp;P VAL'!AH295*'[1]PERCENT ARRAY-MEAN FC&amp;P VAL'!AI295*'[1]PERCENT ARRAY-MEAN FC&amp;P VAL'!AJ295))</f>
        <v/>
      </c>
      <c r="P295" t="str">
        <f>IF(A295="","",IF('[1]Calculation genes in KEGG path'!L293&gt;='[1]Flux and Impact'!$E$1,IF(('[1]PERCENT ARRAY-MEAN FC&amp;P VAL'!AK295*'[1]PERCENT ARRAY-MEAN FC&amp;P VAL'!AL295*'[1]PERCENT ARRAY-MEAN FC&amp;P VAL'!AM295+ABS('[1]PERCENT ARRAY-MEAN FC&amp;P VAL'!AN295*'[1]PERCENT ARRAY-MEAN FC&amp;P VAL'!AO295*'[1]PERCENT ARRAY-MEAN FC&amp;P VAL'!AP295))&gt;0,'[1]PERCENT ARRAY-MEAN FC&amp;P VAL'!AK295*'[1]PERCENT ARRAY-MEAN FC&amp;P VAL'!AL295*'[1]PERCENT ARRAY-MEAN FC&amp;P VAL'!AM295+ABS('[1]PERCENT ARRAY-MEAN FC&amp;P VAL'!AN295*'[1]PERCENT ARRAY-MEAN FC&amp;P VAL'!AO295*'[1]PERCENT ARRAY-MEAN FC&amp;P VAL'!AP295),""),""))</f>
        <v/>
      </c>
      <c r="Q295" s="12" t="str">
        <f>IF(P295="","",'[1]PERCENT ARRAY-MEAN FC&amp;P VAL'!AK295*'[1]PERCENT ARRAY-MEAN FC&amp;P VAL'!AL295*'[1]PERCENT ARRAY-MEAN FC&amp;P VAL'!AM295-ABS('[1]PERCENT ARRAY-MEAN FC&amp;P VAL'!AN295*'[1]PERCENT ARRAY-MEAN FC&amp;P VAL'!AO295*'[1]PERCENT ARRAY-MEAN FC&amp;P VAL'!AP295))</f>
        <v/>
      </c>
      <c r="R295" t="str">
        <f>IF(A295="","",IF('[1]Calculation genes in KEGG path'!L293&gt;='[1]Flux and Impact'!$E$1,IF(('[1]PERCENT ARRAY-MEAN FC&amp;P VAL'!AQ295*'[1]PERCENT ARRAY-MEAN FC&amp;P VAL'!AR295*'[1]PERCENT ARRAY-MEAN FC&amp;P VAL'!AS295+ABS('[1]PERCENT ARRAY-MEAN FC&amp;P VAL'!AT295*'[1]PERCENT ARRAY-MEAN FC&amp;P VAL'!AU295*'[1]PERCENT ARRAY-MEAN FC&amp;P VAL'!AV295))&gt;0,'[1]PERCENT ARRAY-MEAN FC&amp;P VAL'!AQ295*'[1]PERCENT ARRAY-MEAN FC&amp;P VAL'!AR295*'[1]PERCENT ARRAY-MEAN FC&amp;P VAL'!AS295+ABS('[1]PERCENT ARRAY-MEAN FC&amp;P VAL'!AT295*'[1]PERCENT ARRAY-MEAN FC&amp;P VAL'!AU295*'[1]PERCENT ARRAY-MEAN FC&amp;P VAL'!AV295),""),""))</f>
        <v/>
      </c>
      <c r="S295" s="12" t="str">
        <f>IF(R295="","",'[1]PERCENT ARRAY-MEAN FC&amp;P VAL'!AQ295*'[1]PERCENT ARRAY-MEAN FC&amp;P VAL'!AR295*'[1]PERCENT ARRAY-MEAN FC&amp;P VAL'!AS295-ABS('[1]PERCENT ARRAY-MEAN FC&amp;P VAL'!AT295*'[1]PERCENT ARRAY-MEAN FC&amp;P VAL'!AU295*'[1]PERCENT ARRAY-MEAN FC&amp;P VAL'!AV295))</f>
        <v/>
      </c>
      <c r="T295" t="str">
        <f>IF(A295="","",IF('[1]Calculation genes in KEGG path'!L293&gt;='[1]Flux and Impact'!$E$1,IF(('[1]PERCENT ARRAY-MEAN FC&amp;P VAL'!AW295*'[1]PERCENT ARRAY-MEAN FC&amp;P VAL'!AX295*'[1]PERCENT ARRAY-MEAN FC&amp;P VAL'!AY295+ABS('[1]PERCENT ARRAY-MEAN FC&amp;P VAL'!AZ295*'[1]PERCENT ARRAY-MEAN FC&amp;P VAL'!BA295*'[1]PERCENT ARRAY-MEAN FC&amp;P VAL'!BB295))&gt;0,'[1]PERCENT ARRAY-MEAN FC&amp;P VAL'!AW295*'[1]PERCENT ARRAY-MEAN FC&amp;P VAL'!AX295*'[1]PERCENT ARRAY-MEAN FC&amp;P VAL'!AY295+ABS('[1]PERCENT ARRAY-MEAN FC&amp;P VAL'!AZ295*'[1]PERCENT ARRAY-MEAN FC&amp;P VAL'!BA295*'[1]PERCENT ARRAY-MEAN FC&amp;P VAL'!BB295),""),""))</f>
        <v/>
      </c>
      <c r="U295" s="12" t="str">
        <f>IF(T295="","",'[1]PERCENT ARRAY-MEAN FC&amp;P VAL'!AW295*'[1]PERCENT ARRAY-MEAN FC&amp;P VAL'!AX295*'[1]PERCENT ARRAY-MEAN FC&amp;P VAL'!AY295-ABS('[1]PERCENT ARRAY-MEAN FC&amp;P VAL'!AZ295*'[1]PERCENT ARRAY-MEAN FC&amp;P VAL'!BA295*'[1]PERCENT ARRAY-MEAN FC&amp;P VAL'!BB295))</f>
        <v/>
      </c>
      <c r="V295" t="str">
        <f>IF(A295="","",IF('[1]Calculation genes in KEGG path'!L293&gt;='[1]Flux and Impact'!$E$1,IF(('[1]PERCENT ARRAY-MEAN FC&amp;P VAL'!BC295*'[1]PERCENT ARRAY-MEAN FC&amp;P VAL'!BD295*'[1]PERCENT ARRAY-MEAN FC&amp;P VAL'!BE295+ABS('[1]PERCENT ARRAY-MEAN FC&amp;P VAL'!BF295*'[1]PERCENT ARRAY-MEAN FC&amp;P VAL'!BG295*'[1]PERCENT ARRAY-MEAN FC&amp;P VAL'!BH295))&gt;0,'[1]PERCENT ARRAY-MEAN FC&amp;P VAL'!BC295*'[1]PERCENT ARRAY-MEAN FC&amp;P VAL'!BD295*'[1]PERCENT ARRAY-MEAN FC&amp;P VAL'!BE295+ABS('[1]PERCENT ARRAY-MEAN FC&amp;P VAL'!BF295*'[1]PERCENT ARRAY-MEAN FC&amp;P VAL'!BG295*'[1]PERCENT ARRAY-MEAN FC&amp;P VAL'!BH295),""),""))</f>
        <v/>
      </c>
      <c r="W295" s="12" t="str">
        <f>IF(V295="","",'[1]PERCENT ARRAY-MEAN FC&amp;P VAL'!BC295*'[1]PERCENT ARRAY-MEAN FC&amp;P VAL'!BD295*'[1]PERCENT ARRAY-MEAN FC&amp;P VAL'!BE295-ABS('[1]PERCENT ARRAY-MEAN FC&amp;P VAL'!BF295*'[1]PERCENT ARRAY-MEAN FC&amp;P VAL'!BG295*'[1]PERCENT ARRAY-MEAN FC&amp;P VAL'!BH295))</f>
        <v/>
      </c>
      <c r="X295" t="str">
        <f>IF(A295="","",IF('[1]Calculation genes in KEGG path'!L293&gt;='[1]Flux and Impact'!$E$1,IF(('[1]PERCENT ARRAY-MEAN FC&amp;P VAL'!BI295*'[1]PERCENT ARRAY-MEAN FC&amp;P VAL'!BJ295*'[1]PERCENT ARRAY-MEAN FC&amp;P VAL'!BK295+ABS('[1]PERCENT ARRAY-MEAN FC&amp;P VAL'!BL295*'[1]PERCENT ARRAY-MEAN FC&amp;P VAL'!BM295*'[1]PERCENT ARRAY-MEAN FC&amp;P VAL'!BN295))&gt;0,'[1]PERCENT ARRAY-MEAN FC&amp;P VAL'!BI295*'[1]PERCENT ARRAY-MEAN FC&amp;P VAL'!BJ295*'[1]PERCENT ARRAY-MEAN FC&amp;P VAL'!BK295+ABS('[1]PERCENT ARRAY-MEAN FC&amp;P VAL'!BL295*'[1]PERCENT ARRAY-MEAN FC&amp;P VAL'!BM295*'[1]PERCENT ARRAY-MEAN FC&amp;P VAL'!BN295),""),""))</f>
        <v/>
      </c>
      <c r="Y295" s="12" t="str">
        <f>IF(X295="","",'[1]PERCENT ARRAY-MEAN FC&amp;P VAL'!BI295*'[1]PERCENT ARRAY-MEAN FC&amp;P VAL'!BJ295*'[1]PERCENT ARRAY-MEAN FC&amp;P VAL'!BK295-ABS('[1]PERCENT ARRAY-MEAN FC&amp;P VAL'!BL295*'[1]PERCENT ARRAY-MEAN FC&amp;P VAL'!BM295*'[1]PERCENT ARRAY-MEAN FC&amp;P VAL'!BN295))</f>
        <v/>
      </c>
      <c r="Z295" t="str">
        <f>IF(A295="","",IF('[1]Calculation genes in KEGG path'!L293&gt;='[1]Flux and Impact'!$E$1,IF(('[1]PERCENT ARRAY-MEAN FC&amp;P VAL'!BO295*'[1]PERCENT ARRAY-MEAN FC&amp;P VAL'!BP295*'[1]PERCENT ARRAY-MEAN FC&amp;P VAL'!BQ295+ABS('[1]PERCENT ARRAY-MEAN FC&amp;P VAL'!BR295*'[1]PERCENT ARRAY-MEAN FC&amp;P VAL'!BS295*'[1]PERCENT ARRAY-MEAN FC&amp;P VAL'!BT295))&gt;0,'[1]PERCENT ARRAY-MEAN FC&amp;P VAL'!BO295*'[1]PERCENT ARRAY-MEAN FC&amp;P VAL'!BP295*'[1]PERCENT ARRAY-MEAN FC&amp;P VAL'!BQ295+ABS('[1]PERCENT ARRAY-MEAN FC&amp;P VAL'!BR295*'[1]PERCENT ARRAY-MEAN FC&amp;P VAL'!BS295*'[1]PERCENT ARRAY-MEAN FC&amp;P VAL'!BT295),""),""))</f>
        <v/>
      </c>
      <c r="AA295" s="12" t="str">
        <f>IF(Z295="","",'[1]PERCENT ARRAY-MEAN FC&amp;P VAL'!BO295*'[1]PERCENT ARRAY-MEAN FC&amp;P VAL'!BP295*'[1]PERCENT ARRAY-MEAN FC&amp;P VAL'!BQ295-ABS('[1]PERCENT ARRAY-MEAN FC&amp;P VAL'!BR295*'[1]PERCENT ARRAY-MEAN FC&amp;P VAL'!BS295*'[1]PERCENT ARRAY-MEAN FC&amp;P VAL'!BT295))</f>
        <v/>
      </c>
      <c r="AB295" t="str">
        <f>IF(A295="","",IF('[1]Calculation genes in KEGG path'!L293&gt;='[1]Flux and Impact'!$E$1,IF(('[1]PERCENT ARRAY-MEAN FC&amp;P VAL'!BU295*'[1]PERCENT ARRAY-MEAN FC&amp;P VAL'!BV295*'[1]PERCENT ARRAY-MEAN FC&amp;P VAL'!BW295+ABS('[1]PERCENT ARRAY-MEAN FC&amp;P VAL'!BX295*'[1]PERCENT ARRAY-MEAN FC&amp;P VAL'!BY295*'[1]PERCENT ARRAY-MEAN FC&amp;P VAL'!BZ295))&gt;0,'[1]PERCENT ARRAY-MEAN FC&amp;P VAL'!BU295*'[1]PERCENT ARRAY-MEAN FC&amp;P VAL'!BV295*'[1]PERCENT ARRAY-MEAN FC&amp;P VAL'!BW295+ABS('[1]PERCENT ARRAY-MEAN FC&amp;P VAL'!BX295*'[1]PERCENT ARRAY-MEAN FC&amp;P VAL'!BY295*'[1]PERCENT ARRAY-MEAN FC&amp;P VAL'!BZ295),""),""))</f>
        <v/>
      </c>
      <c r="AC295" s="12" t="str">
        <f>IF(AB295="","",'[1]PERCENT ARRAY-MEAN FC&amp;P VAL'!BU295*'[1]PERCENT ARRAY-MEAN FC&amp;P VAL'!BV295*'[1]PERCENT ARRAY-MEAN FC&amp;P VAL'!BW295-ABS('[1]PERCENT ARRAY-MEAN FC&amp;P VAL'!BX295*'[1]PERCENT ARRAY-MEAN FC&amp;P VAL'!BY295*'[1]PERCENT ARRAY-MEAN FC&amp;P VAL'!BZ295))</f>
        <v/>
      </c>
      <c r="AD295" t="str">
        <f>IF(A295="","",IF('[1]Calculation genes in KEGG path'!L293&gt;='[1]Flux and Impact'!$E$1,IF(('[1]PERCENT ARRAY-MEAN FC&amp;P VAL'!CA295*'[1]PERCENT ARRAY-MEAN FC&amp;P VAL'!CB295*'[1]PERCENT ARRAY-MEAN FC&amp;P VAL'!CC295+ABS('[1]PERCENT ARRAY-MEAN FC&amp;P VAL'!CD295*'[1]PERCENT ARRAY-MEAN FC&amp;P VAL'!CE295*'[1]PERCENT ARRAY-MEAN FC&amp;P VAL'!CF295))&gt;0,'[1]PERCENT ARRAY-MEAN FC&amp;P VAL'!CA295*'[1]PERCENT ARRAY-MEAN FC&amp;P VAL'!CB295*'[1]PERCENT ARRAY-MEAN FC&amp;P VAL'!CC295+ABS('[1]PERCENT ARRAY-MEAN FC&amp;P VAL'!CD295*'[1]PERCENT ARRAY-MEAN FC&amp;P VAL'!CE295*'[1]PERCENT ARRAY-MEAN FC&amp;P VAL'!CF295),""),""))</f>
        <v/>
      </c>
      <c r="AE295" s="12" t="str">
        <f>IF(AD295="","",'[1]PERCENT ARRAY-MEAN FC&amp;P VAL'!CA295*'[1]PERCENT ARRAY-MEAN FC&amp;P VAL'!CB295*'[1]PERCENT ARRAY-MEAN FC&amp;P VAL'!CC295-ABS('[1]PERCENT ARRAY-MEAN FC&amp;P VAL'!CD295*'[1]PERCENT ARRAY-MEAN FC&amp;P VAL'!CE295*'[1]PERCENT ARRAY-MEAN FC&amp;P VAL'!CF295))</f>
        <v/>
      </c>
      <c r="AF295" t="str">
        <f>IF(A295="","",IF('[1]Calculation genes in KEGG path'!L293&gt;='[1]Flux and Impact'!$E$1,IF(('[1]PERCENT ARRAY-MEAN FC&amp;P VAL'!CG295*'[1]PERCENT ARRAY-MEAN FC&amp;P VAL'!CH295*'[1]PERCENT ARRAY-MEAN FC&amp;P VAL'!CI295+ABS('[1]PERCENT ARRAY-MEAN FC&amp;P VAL'!CJ295*'[1]PERCENT ARRAY-MEAN FC&amp;P VAL'!CK295*'[1]PERCENT ARRAY-MEAN FC&amp;P VAL'!CL295))&gt;0,'[1]PERCENT ARRAY-MEAN FC&amp;P VAL'!CG295*'[1]PERCENT ARRAY-MEAN FC&amp;P VAL'!CH295*'[1]PERCENT ARRAY-MEAN FC&amp;P VAL'!CI295+ABS('[1]PERCENT ARRAY-MEAN FC&amp;P VAL'!CJ295*'[1]PERCENT ARRAY-MEAN FC&amp;P VAL'!CK295*'[1]PERCENT ARRAY-MEAN FC&amp;P VAL'!CL295),""),""))</f>
        <v/>
      </c>
      <c r="AG295" s="12" t="str">
        <f>IF(AF295="","",'[1]PERCENT ARRAY-MEAN FC&amp;P VAL'!CG295*'[1]PERCENT ARRAY-MEAN FC&amp;P VAL'!CH295*'[1]PERCENT ARRAY-MEAN FC&amp;P VAL'!CI295-ABS('[1]PERCENT ARRAY-MEAN FC&amp;P VAL'!CJ295*'[1]PERCENT ARRAY-MEAN FC&amp;P VAL'!CK295*'[1]PERCENT ARRAY-MEAN FC&amp;P VAL'!CL295))</f>
        <v/>
      </c>
      <c r="AH295" t="str">
        <f>IF(A295="","",IF('[1]Calculation genes in KEGG path'!L293&gt;='[1]Flux and Impact'!$E$1,IF(('[1]PERCENT ARRAY-MEAN FC&amp;P VAL'!CM295*'[1]PERCENT ARRAY-MEAN FC&amp;P VAL'!CN295*'[1]PERCENT ARRAY-MEAN FC&amp;P VAL'!CO295+ABS('[1]PERCENT ARRAY-MEAN FC&amp;P VAL'!CP295*'[1]PERCENT ARRAY-MEAN FC&amp;P VAL'!CQ295*'[1]PERCENT ARRAY-MEAN FC&amp;P VAL'!CR295))&gt;0,'[1]PERCENT ARRAY-MEAN FC&amp;P VAL'!CM295*'[1]PERCENT ARRAY-MEAN FC&amp;P VAL'!CN295*'[1]PERCENT ARRAY-MEAN FC&amp;P VAL'!CO295+ABS('[1]PERCENT ARRAY-MEAN FC&amp;P VAL'!CP295*'[1]PERCENT ARRAY-MEAN FC&amp;P VAL'!CQ295*'[1]PERCENT ARRAY-MEAN FC&amp;P VAL'!CR295),""),""))</f>
        <v/>
      </c>
      <c r="AI295" s="12" t="str">
        <f>IF(AH295="","",'[1]PERCENT ARRAY-MEAN FC&amp;P VAL'!CM295*'[1]PERCENT ARRAY-MEAN FC&amp;P VAL'!CN295*'[1]PERCENT ARRAY-MEAN FC&amp;P VAL'!CO295-ABS('[1]PERCENT ARRAY-MEAN FC&amp;P VAL'!CP295*'[1]PERCENT ARRAY-MEAN FC&amp;P VAL'!CQ295*'[1]PERCENT ARRAY-MEAN FC&amp;P VAL'!CR295))</f>
        <v/>
      </c>
      <c r="AJ295" t="str">
        <f>IF(A295="","",IF('[1]Calculation genes in KEGG path'!L293&gt;='[1]Flux and Impact'!$E$1,IF(('[1]PERCENT ARRAY-MEAN FC&amp;P VAL'!CS295*'[1]PERCENT ARRAY-MEAN FC&amp;P VAL'!CT295*'[1]PERCENT ARRAY-MEAN FC&amp;P VAL'!CU295+ABS('[1]PERCENT ARRAY-MEAN FC&amp;P VAL'!CV295*'[1]PERCENT ARRAY-MEAN FC&amp;P VAL'!CW295*'[1]PERCENT ARRAY-MEAN FC&amp;P VAL'!CX295))&gt;0,'[1]PERCENT ARRAY-MEAN FC&amp;P VAL'!CS295*'[1]PERCENT ARRAY-MEAN FC&amp;P VAL'!CT295*'[1]PERCENT ARRAY-MEAN FC&amp;P VAL'!CU295+ABS('[1]PERCENT ARRAY-MEAN FC&amp;P VAL'!CV295*'[1]PERCENT ARRAY-MEAN FC&amp;P VAL'!CW295*'[1]PERCENT ARRAY-MEAN FC&amp;P VAL'!CX295),""),""))</f>
        <v/>
      </c>
      <c r="AK295" s="12" t="str">
        <f>IF(AJ295="","",'[1]PERCENT ARRAY-MEAN FC&amp;P VAL'!CS295*'[1]PERCENT ARRAY-MEAN FC&amp;P VAL'!CT295*'[1]PERCENT ARRAY-MEAN FC&amp;P VAL'!CU295-ABS('[1]PERCENT ARRAY-MEAN FC&amp;P VAL'!CV295*'[1]PERCENT ARRAY-MEAN FC&amp;P VAL'!CW295*'[1]PERCENT ARRAY-MEAN FC&amp;P VAL'!CX295))</f>
        <v/>
      </c>
      <c r="AL295" t="str">
        <f>IF(A295="","",IF('[1]Calculation genes in KEGG path'!L293&gt;='[1]Flux and Impact'!$E$1,IF(('[1]PERCENT ARRAY-MEAN FC&amp;P VAL'!CY295*'[1]PERCENT ARRAY-MEAN FC&amp;P VAL'!CZ295*'[1]PERCENT ARRAY-MEAN FC&amp;P VAL'!DA295+ABS('[1]PERCENT ARRAY-MEAN FC&amp;P VAL'!DB295*'[1]PERCENT ARRAY-MEAN FC&amp;P VAL'!DC295*'[1]PERCENT ARRAY-MEAN FC&amp;P VAL'!DD295))&gt;0,'[1]PERCENT ARRAY-MEAN FC&amp;P VAL'!CY295*'[1]PERCENT ARRAY-MEAN FC&amp;P VAL'!CZ295*'[1]PERCENT ARRAY-MEAN FC&amp;P VAL'!DA295+ABS('[1]PERCENT ARRAY-MEAN FC&amp;P VAL'!DB295*'[1]PERCENT ARRAY-MEAN FC&amp;P VAL'!DC295*'[1]PERCENT ARRAY-MEAN FC&amp;P VAL'!DD295),""),""))</f>
        <v/>
      </c>
      <c r="AM295" s="12" t="str">
        <f>IF(AL295="","",'[1]PERCENT ARRAY-MEAN FC&amp;P VAL'!CY295*'[1]PERCENT ARRAY-MEAN FC&amp;P VAL'!CZ295*'[1]PERCENT ARRAY-MEAN FC&amp;P VAL'!DA295-ABS('[1]PERCENT ARRAY-MEAN FC&amp;P VAL'!DB295*'[1]PERCENT ARRAY-MEAN FC&amp;P VAL'!DC295*'[1]PERCENT ARRAY-MEAN FC&amp;P VAL'!DD295))</f>
        <v/>
      </c>
      <c r="AN295" t="str">
        <f>IF(A295="","",IF('[1]Calculation genes in KEGG path'!L293&gt;='[1]Flux and Impact'!$E$1,IF(('[1]PERCENT ARRAY-MEAN FC&amp;P VAL'!DE295*'[1]PERCENT ARRAY-MEAN FC&amp;P VAL'!DF295*'[1]PERCENT ARRAY-MEAN FC&amp;P VAL'!DG295+ABS('[1]PERCENT ARRAY-MEAN FC&amp;P VAL'!DH295*'[1]PERCENT ARRAY-MEAN FC&amp;P VAL'!DI295*'[1]PERCENT ARRAY-MEAN FC&amp;P VAL'!DJ295))&gt;0,'[1]PERCENT ARRAY-MEAN FC&amp;P VAL'!DE295*'[1]PERCENT ARRAY-MEAN FC&amp;P VAL'!DF295*'[1]PERCENT ARRAY-MEAN FC&amp;P VAL'!DG295+ABS('[1]PERCENT ARRAY-MEAN FC&amp;P VAL'!DH295*'[1]PERCENT ARRAY-MEAN FC&amp;P VAL'!DI295*'[1]PERCENT ARRAY-MEAN FC&amp;P VAL'!DJ295),""),""))</f>
        <v/>
      </c>
      <c r="AO295" s="12" t="str">
        <f>IF(AN295="","",'[1]PERCENT ARRAY-MEAN FC&amp;P VAL'!DE295*'[1]PERCENT ARRAY-MEAN FC&amp;P VAL'!DF295*'[1]PERCENT ARRAY-MEAN FC&amp;P VAL'!DG295-ABS('[1]PERCENT ARRAY-MEAN FC&amp;P VAL'!DH295*'[1]PERCENT ARRAY-MEAN FC&amp;P VAL'!DI295*'[1]PERCENT ARRAY-MEAN FC&amp;P VAL'!DJ295))</f>
        <v/>
      </c>
      <c r="AP295" t="str">
        <f>IF(A295="","",IF('[1]Calculation genes in KEGG path'!L293&gt;='[1]Flux and Impact'!$E$1,IF(('[1]PERCENT ARRAY-MEAN FC&amp;P VAL'!DK295*'[1]PERCENT ARRAY-MEAN FC&amp;P VAL'!DL295*'[1]PERCENT ARRAY-MEAN FC&amp;P VAL'!DM295+ABS('[1]PERCENT ARRAY-MEAN FC&amp;P VAL'!DN295*'[1]PERCENT ARRAY-MEAN FC&amp;P VAL'!DO295*'[1]PERCENT ARRAY-MEAN FC&amp;P VAL'!DP295))&gt;0,'[1]PERCENT ARRAY-MEAN FC&amp;P VAL'!DK295*'[1]PERCENT ARRAY-MEAN FC&amp;P VAL'!DL295*'[1]PERCENT ARRAY-MEAN FC&amp;P VAL'!DM295+ABS('[1]PERCENT ARRAY-MEAN FC&amp;P VAL'!DN295*'[1]PERCENT ARRAY-MEAN FC&amp;P VAL'!DO295*'[1]PERCENT ARRAY-MEAN FC&amp;P VAL'!DP295),""),""))</f>
        <v/>
      </c>
      <c r="AQ295" s="12" t="str">
        <f>IF(AP295="","",'[1]PERCENT ARRAY-MEAN FC&amp;P VAL'!DK295*'[1]PERCENT ARRAY-MEAN FC&amp;P VAL'!DL295*'[1]PERCENT ARRAY-MEAN FC&amp;P VAL'!DM295-ABS('[1]PERCENT ARRAY-MEAN FC&amp;P VAL'!DN295*'[1]PERCENT ARRAY-MEAN FC&amp;P VAL'!DO295*'[1]PERCENT ARRAY-MEAN FC&amp;P VAL'!DP295))</f>
        <v/>
      </c>
      <c r="AR295" t="str">
        <f>IF(A295="","",IF('[1]Calculation genes in KEGG path'!L293&gt;='[1]Flux and Impact'!$E$1,IF(('[1]PERCENT ARRAY-MEAN FC&amp;P VAL'!DQ295*'[1]PERCENT ARRAY-MEAN FC&amp;P VAL'!DR295*'[1]PERCENT ARRAY-MEAN FC&amp;P VAL'!DS295+ABS('[1]PERCENT ARRAY-MEAN FC&amp;P VAL'!DT295*'[1]PERCENT ARRAY-MEAN FC&amp;P VAL'!DU295*'[1]PERCENT ARRAY-MEAN FC&amp;P VAL'!DV295))&gt;0,'[1]PERCENT ARRAY-MEAN FC&amp;P VAL'!DQ295*'[1]PERCENT ARRAY-MEAN FC&amp;P VAL'!DR295*'[1]PERCENT ARRAY-MEAN FC&amp;P VAL'!DS295+ABS('[1]PERCENT ARRAY-MEAN FC&amp;P VAL'!DT295*'[1]PERCENT ARRAY-MEAN FC&amp;P VAL'!DU295*'[1]PERCENT ARRAY-MEAN FC&amp;P VAL'!DV295),""),""))</f>
        <v/>
      </c>
      <c r="AS295" s="12" t="str">
        <f>IF(AR295="","",'[1]PERCENT ARRAY-MEAN FC&amp;P VAL'!DQ295*'[1]PERCENT ARRAY-MEAN FC&amp;P VAL'!DR295*'[1]PERCENT ARRAY-MEAN FC&amp;P VAL'!DS295-ABS('[1]PERCENT ARRAY-MEAN FC&amp;P VAL'!DT295*'[1]PERCENT ARRAY-MEAN FC&amp;P VAL'!DU295*'[1]PERCENT ARRAY-MEAN FC&amp;P VAL'!DV295))</f>
        <v/>
      </c>
      <c r="AT295" s="12" t="str">
        <f t="shared" si="13"/>
        <v/>
      </c>
      <c r="AU295" s="12" t="str">
        <f t="shared" si="14"/>
        <v/>
      </c>
    </row>
    <row r="296" spans="1:47">
      <c r="A296">
        <f>'[1]Calculation genes in KEGG path'!I294</f>
        <v>0</v>
      </c>
      <c r="B296" t="e">
        <f>IF('[1]PERCENT ARRAY-MEAN FC&amp;P VAL'!A296="","",'[1]PERCENT ARRAY-MEAN FC&amp;P VAL'!A296)</f>
        <v>#N/A</v>
      </c>
      <c r="C296" t="e">
        <f>IF('[1]PERCENT ARRAY-MEAN FC&amp;P VAL'!B296="","",'[1]PERCENT ARRAY-MEAN FC&amp;P VAL'!B296)</f>
        <v>#N/A</v>
      </c>
      <c r="D296" t="e">
        <f>IF('[1]PERCENT ARRAY-MEAN FC&amp;P VAL'!C296="","",'[1]PERCENT ARRAY-MEAN FC&amp;P VAL'!C296)</f>
        <v>#N/A</v>
      </c>
      <c r="E296" s="12">
        <f t="shared" si="12"/>
        <v>0</v>
      </c>
      <c r="F296" t="str">
        <f>IF(A296="","",IF('[1]Calculation genes in KEGG path'!L294&gt;='[1]Flux and Impact'!$E$1,IF('[1]PERCENT ARRAY-MEAN FC&amp;P VAL'!G296*'[1]PERCENT ARRAY-MEAN FC&amp;P VAL'!H296*'[1]PERCENT ARRAY-MEAN FC&amp;P VAL'!I296+ABS('[1]PERCENT ARRAY-MEAN FC&amp;P VAL'!J296*'[1]PERCENT ARRAY-MEAN FC&amp;P VAL'!K296*'[1]PERCENT ARRAY-MEAN FC&amp;P VAL'!L296)&gt;0,'[1]PERCENT ARRAY-MEAN FC&amp;P VAL'!G296*'[1]PERCENT ARRAY-MEAN FC&amp;P VAL'!H296*'[1]PERCENT ARRAY-MEAN FC&amp;P VAL'!I296+ABS('[1]PERCENT ARRAY-MEAN FC&amp;P VAL'!J296*'[1]PERCENT ARRAY-MEAN FC&amp;P VAL'!K296*'[1]PERCENT ARRAY-MEAN FC&amp;P VAL'!L296),""),""))</f>
        <v/>
      </c>
      <c r="G296" s="12" t="str">
        <f>IF(F296="","",'[1]PERCENT ARRAY-MEAN FC&amp;P VAL'!G296*'[1]PERCENT ARRAY-MEAN FC&amp;P VAL'!H296*'[1]PERCENT ARRAY-MEAN FC&amp;P VAL'!I296-ABS('[1]PERCENT ARRAY-MEAN FC&amp;P VAL'!J296*'[1]PERCENT ARRAY-MEAN FC&amp;P VAL'!K296*'[1]PERCENT ARRAY-MEAN FC&amp;P VAL'!L296))</f>
        <v/>
      </c>
      <c r="H296" t="str">
        <f>IF(A296="","",IF('[1]Calculation genes in KEGG path'!L294&gt;='[1]Flux and Impact'!$E$1,IF(('[1]PERCENT ARRAY-MEAN FC&amp;P VAL'!M296*'[1]PERCENT ARRAY-MEAN FC&amp;P VAL'!N296*'[1]PERCENT ARRAY-MEAN FC&amp;P VAL'!O296+ABS('[1]PERCENT ARRAY-MEAN FC&amp;P VAL'!P296*'[1]PERCENT ARRAY-MEAN FC&amp;P VAL'!Q296*'[1]PERCENT ARRAY-MEAN FC&amp;P VAL'!R296))&gt;0,'[1]PERCENT ARRAY-MEAN FC&amp;P VAL'!M296*'[1]PERCENT ARRAY-MEAN FC&amp;P VAL'!N296*'[1]PERCENT ARRAY-MEAN FC&amp;P VAL'!O296+ABS('[1]PERCENT ARRAY-MEAN FC&amp;P VAL'!P296*'[1]PERCENT ARRAY-MEAN FC&amp;P VAL'!Q296*'[1]PERCENT ARRAY-MEAN FC&amp;P VAL'!R296),""),""))</f>
        <v/>
      </c>
      <c r="I296" s="12" t="str">
        <f>IF(H296="","",'[1]PERCENT ARRAY-MEAN FC&amp;P VAL'!M296*'[1]PERCENT ARRAY-MEAN FC&amp;P VAL'!N296*'[1]PERCENT ARRAY-MEAN FC&amp;P VAL'!O296-ABS('[1]PERCENT ARRAY-MEAN FC&amp;P VAL'!P296*'[1]PERCENT ARRAY-MEAN FC&amp;P VAL'!Q296*'[1]PERCENT ARRAY-MEAN FC&amp;P VAL'!R296))</f>
        <v/>
      </c>
      <c r="J296" t="str">
        <f>IF(A296="","",IF('[1]Calculation genes in KEGG path'!L294&gt;='[1]Flux and Impact'!$E$1,IF(('[1]PERCENT ARRAY-MEAN FC&amp;P VAL'!S296*'[1]PERCENT ARRAY-MEAN FC&amp;P VAL'!T296*'[1]PERCENT ARRAY-MEAN FC&amp;P VAL'!U296+ABS('[1]PERCENT ARRAY-MEAN FC&amp;P VAL'!V296*'[1]PERCENT ARRAY-MEAN FC&amp;P VAL'!W296*'[1]PERCENT ARRAY-MEAN FC&amp;P VAL'!X296))&gt;0,'[1]PERCENT ARRAY-MEAN FC&amp;P VAL'!S296*'[1]PERCENT ARRAY-MEAN FC&amp;P VAL'!T296*'[1]PERCENT ARRAY-MEAN FC&amp;P VAL'!U296+ABS('[1]PERCENT ARRAY-MEAN FC&amp;P VAL'!V296*'[1]PERCENT ARRAY-MEAN FC&amp;P VAL'!W296*'[1]PERCENT ARRAY-MEAN FC&amp;P VAL'!X296),""),""))</f>
        <v/>
      </c>
      <c r="K296" s="12" t="str">
        <f>IF(J296="","",'[1]PERCENT ARRAY-MEAN FC&amp;P VAL'!S296*'[1]PERCENT ARRAY-MEAN FC&amp;P VAL'!T296*'[1]PERCENT ARRAY-MEAN FC&amp;P VAL'!U296-ABS('[1]PERCENT ARRAY-MEAN FC&amp;P VAL'!V296*'[1]PERCENT ARRAY-MEAN FC&amp;P VAL'!W296*'[1]PERCENT ARRAY-MEAN FC&amp;P VAL'!X296))</f>
        <v/>
      </c>
      <c r="L296" t="str">
        <f>IF(A296="","",IF('[1]Calculation genes in KEGG path'!L294&gt;='[1]Flux and Impact'!$E$1,IF(('[1]PERCENT ARRAY-MEAN FC&amp;P VAL'!Y296*'[1]PERCENT ARRAY-MEAN FC&amp;P VAL'!Z296*'[1]PERCENT ARRAY-MEAN FC&amp;P VAL'!AA296+ABS('[1]PERCENT ARRAY-MEAN FC&amp;P VAL'!AB296*'[1]PERCENT ARRAY-MEAN FC&amp;P VAL'!AC296*'[1]PERCENT ARRAY-MEAN FC&amp;P VAL'!AD296))&gt;0,'[1]PERCENT ARRAY-MEAN FC&amp;P VAL'!Y296*'[1]PERCENT ARRAY-MEAN FC&amp;P VAL'!Z296*'[1]PERCENT ARRAY-MEAN FC&amp;P VAL'!AA296+ABS('[1]PERCENT ARRAY-MEAN FC&amp;P VAL'!AB296*'[1]PERCENT ARRAY-MEAN FC&amp;P VAL'!AC296*'[1]PERCENT ARRAY-MEAN FC&amp;P VAL'!AD296),""),""))</f>
        <v/>
      </c>
      <c r="M296" s="12" t="str">
        <f>IF(L296="","",'[1]PERCENT ARRAY-MEAN FC&amp;P VAL'!Y296*'[1]PERCENT ARRAY-MEAN FC&amp;P VAL'!Z296*'[1]PERCENT ARRAY-MEAN FC&amp;P VAL'!AA296-ABS('[1]PERCENT ARRAY-MEAN FC&amp;P VAL'!AB296*'[1]PERCENT ARRAY-MEAN FC&amp;P VAL'!AC296*'[1]PERCENT ARRAY-MEAN FC&amp;P VAL'!AD296))</f>
        <v/>
      </c>
      <c r="N296" t="str">
        <f>IF(A296="","",IF('[1]Calculation genes in KEGG path'!L294&gt;='[1]Flux and Impact'!$E$1,IF(('[1]PERCENT ARRAY-MEAN FC&amp;P VAL'!AE296*'[1]PERCENT ARRAY-MEAN FC&amp;P VAL'!AF296*'[1]PERCENT ARRAY-MEAN FC&amp;P VAL'!AG296+ABS('[1]PERCENT ARRAY-MEAN FC&amp;P VAL'!AH296*'[1]PERCENT ARRAY-MEAN FC&amp;P VAL'!AI296*'[1]PERCENT ARRAY-MEAN FC&amp;P VAL'!AJ296))&gt;0,'[1]PERCENT ARRAY-MEAN FC&amp;P VAL'!AE296*'[1]PERCENT ARRAY-MEAN FC&amp;P VAL'!AF296*'[1]PERCENT ARRAY-MEAN FC&amp;P VAL'!AG296+ABS('[1]PERCENT ARRAY-MEAN FC&amp;P VAL'!AH296*'[1]PERCENT ARRAY-MEAN FC&amp;P VAL'!AI296*'[1]PERCENT ARRAY-MEAN FC&amp;P VAL'!AJ296),""),""))</f>
        <v/>
      </c>
      <c r="O296" s="12" t="str">
        <f>IF(N296="","",'[1]PERCENT ARRAY-MEAN FC&amp;P VAL'!AE296*'[1]PERCENT ARRAY-MEAN FC&amp;P VAL'!AF296*'[1]PERCENT ARRAY-MEAN FC&amp;P VAL'!AG296-ABS('[1]PERCENT ARRAY-MEAN FC&amp;P VAL'!AH296*'[1]PERCENT ARRAY-MEAN FC&amp;P VAL'!AI296*'[1]PERCENT ARRAY-MEAN FC&amp;P VAL'!AJ296))</f>
        <v/>
      </c>
      <c r="P296" t="str">
        <f>IF(A296="","",IF('[1]Calculation genes in KEGG path'!L294&gt;='[1]Flux and Impact'!$E$1,IF(('[1]PERCENT ARRAY-MEAN FC&amp;P VAL'!AK296*'[1]PERCENT ARRAY-MEAN FC&amp;P VAL'!AL296*'[1]PERCENT ARRAY-MEAN FC&amp;P VAL'!AM296+ABS('[1]PERCENT ARRAY-MEAN FC&amp;P VAL'!AN296*'[1]PERCENT ARRAY-MEAN FC&amp;P VAL'!AO296*'[1]PERCENT ARRAY-MEAN FC&amp;P VAL'!AP296))&gt;0,'[1]PERCENT ARRAY-MEAN FC&amp;P VAL'!AK296*'[1]PERCENT ARRAY-MEAN FC&amp;P VAL'!AL296*'[1]PERCENT ARRAY-MEAN FC&amp;P VAL'!AM296+ABS('[1]PERCENT ARRAY-MEAN FC&amp;P VAL'!AN296*'[1]PERCENT ARRAY-MEAN FC&amp;P VAL'!AO296*'[1]PERCENT ARRAY-MEAN FC&amp;P VAL'!AP296),""),""))</f>
        <v/>
      </c>
      <c r="Q296" s="12" t="str">
        <f>IF(P296="","",'[1]PERCENT ARRAY-MEAN FC&amp;P VAL'!AK296*'[1]PERCENT ARRAY-MEAN FC&amp;P VAL'!AL296*'[1]PERCENT ARRAY-MEAN FC&amp;P VAL'!AM296-ABS('[1]PERCENT ARRAY-MEAN FC&amp;P VAL'!AN296*'[1]PERCENT ARRAY-MEAN FC&amp;P VAL'!AO296*'[1]PERCENT ARRAY-MEAN FC&amp;P VAL'!AP296))</f>
        <v/>
      </c>
      <c r="R296" t="str">
        <f>IF(A296="","",IF('[1]Calculation genes in KEGG path'!L294&gt;='[1]Flux and Impact'!$E$1,IF(('[1]PERCENT ARRAY-MEAN FC&amp;P VAL'!AQ296*'[1]PERCENT ARRAY-MEAN FC&amp;P VAL'!AR296*'[1]PERCENT ARRAY-MEAN FC&amp;P VAL'!AS296+ABS('[1]PERCENT ARRAY-MEAN FC&amp;P VAL'!AT296*'[1]PERCENT ARRAY-MEAN FC&amp;P VAL'!AU296*'[1]PERCENT ARRAY-MEAN FC&amp;P VAL'!AV296))&gt;0,'[1]PERCENT ARRAY-MEAN FC&amp;P VAL'!AQ296*'[1]PERCENT ARRAY-MEAN FC&amp;P VAL'!AR296*'[1]PERCENT ARRAY-MEAN FC&amp;P VAL'!AS296+ABS('[1]PERCENT ARRAY-MEAN FC&amp;P VAL'!AT296*'[1]PERCENT ARRAY-MEAN FC&amp;P VAL'!AU296*'[1]PERCENT ARRAY-MEAN FC&amp;P VAL'!AV296),""),""))</f>
        <v/>
      </c>
      <c r="S296" s="12" t="str">
        <f>IF(R296="","",'[1]PERCENT ARRAY-MEAN FC&amp;P VAL'!AQ296*'[1]PERCENT ARRAY-MEAN FC&amp;P VAL'!AR296*'[1]PERCENT ARRAY-MEAN FC&amp;P VAL'!AS296-ABS('[1]PERCENT ARRAY-MEAN FC&amp;P VAL'!AT296*'[1]PERCENT ARRAY-MEAN FC&amp;P VAL'!AU296*'[1]PERCENT ARRAY-MEAN FC&amp;P VAL'!AV296))</f>
        <v/>
      </c>
      <c r="T296" t="str">
        <f>IF(A296="","",IF('[1]Calculation genes in KEGG path'!L294&gt;='[1]Flux and Impact'!$E$1,IF(('[1]PERCENT ARRAY-MEAN FC&amp;P VAL'!AW296*'[1]PERCENT ARRAY-MEAN FC&amp;P VAL'!AX296*'[1]PERCENT ARRAY-MEAN FC&amp;P VAL'!AY296+ABS('[1]PERCENT ARRAY-MEAN FC&amp;P VAL'!AZ296*'[1]PERCENT ARRAY-MEAN FC&amp;P VAL'!BA296*'[1]PERCENT ARRAY-MEAN FC&amp;P VAL'!BB296))&gt;0,'[1]PERCENT ARRAY-MEAN FC&amp;P VAL'!AW296*'[1]PERCENT ARRAY-MEAN FC&amp;P VAL'!AX296*'[1]PERCENT ARRAY-MEAN FC&amp;P VAL'!AY296+ABS('[1]PERCENT ARRAY-MEAN FC&amp;P VAL'!AZ296*'[1]PERCENT ARRAY-MEAN FC&amp;P VAL'!BA296*'[1]PERCENT ARRAY-MEAN FC&amp;P VAL'!BB296),""),""))</f>
        <v/>
      </c>
      <c r="U296" s="12" t="str">
        <f>IF(T296="","",'[1]PERCENT ARRAY-MEAN FC&amp;P VAL'!AW296*'[1]PERCENT ARRAY-MEAN FC&amp;P VAL'!AX296*'[1]PERCENT ARRAY-MEAN FC&amp;P VAL'!AY296-ABS('[1]PERCENT ARRAY-MEAN FC&amp;P VAL'!AZ296*'[1]PERCENT ARRAY-MEAN FC&amp;P VAL'!BA296*'[1]PERCENT ARRAY-MEAN FC&amp;P VAL'!BB296))</f>
        <v/>
      </c>
      <c r="V296" t="str">
        <f>IF(A296="","",IF('[1]Calculation genes in KEGG path'!L294&gt;='[1]Flux and Impact'!$E$1,IF(('[1]PERCENT ARRAY-MEAN FC&amp;P VAL'!BC296*'[1]PERCENT ARRAY-MEAN FC&amp;P VAL'!BD296*'[1]PERCENT ARRAY-MEAN FC&amp;P VAL'!BE296+ABS('[1]PERCENT ARRAY-MEAN FC&amp;P VAL'!BF296*'[1]PERCENT ARRAY-MEAN FC&amp;P VAL'!BG296*'[1]PERCENT ARRAY-MEAN FC&amp;P VAL'!BH296))&gt;0,'[1]PERCENT ARRAY-MEAN FC&amp;P VAL'!BC296*'[1]PERCENT ARRAY-MEAN FC&amp;P VAL'!BD296*'[1]PERCENT ARRAY-MEAN FC&amp;P VAL'!BE296+ABS('[1]PERCENT ARRAY-MEAN FC&amp;P VAL'!BF296*'[1]PERCENT ARRAY-MEAN FC&amp;P VAL'!BG296*'[1]PERCENT ARRAY-MEAN FC&amp;P VAL'!BH296),""),""))</f>
        <v/>
      </c>
      <c r="W296" s="12" t="str">
        <f>IF(V296="","",'[1]PERCENT ARRAY-MEAN FC&amp;P VAL'!BC296*'[1]PERCENT ARRAY-MEAN FC&amp;P VAL'!BD296*'[1]PERCENT ARRAY-MEAN FC&amp;P VAL'!BE296-ABS('[1]PERCENT ARRAY-MEAN FC&amp;P VAL'!BF296*'[1]PERCENT ARRAY-MEAN FC&amp;P VAL'!BG296*'[1]PERCENT ARRAY-MEAN FC&amp;P VAL'!BH296))</f>
        <v/>
      </c>
      <c r="X296" t="str">
        <f>IF(A296="","",IF('[1]Calculation genes in KEGG path'!L294&gt;='[1]Flux and Impact'!$E$1,IF(('[1]PERCENT ARRAY-MEAN FC&amp;P VAL'!BI296*'[1]PERCENT ARRAY-MEAN FC&amp;P VAL'!BJ296*'[1]PERCENT ARRAY-MEAN FC&amp;P VAL'!BK296+ABS('[1]PERCENT ARRAY-MEAN FC&amp;P VAL'!BL296*'[1]PERCENT ARRAY-MEAN FC&amp;P VAL'!BM296*'[1]PERCENT ARRAY-MEAN FC&amp;P VAL'!BN296))&gt;0,'[1]PERCENT ARRAY-MEAN FC&amp;P VAL'!BI296*'[1]PERCENT ARRAY-MEAN FC&amp;P VAL'!BJ296*'[1]PERCENT ARRAY-MEAN FC&amp;P VAL'!BK296+ABS('[1]PERCENT ARRAY-MEAN FC&amp;P VAL'!BL296*'[1]PERCENT ARRAY-MEAN FC&amp;P VAL'!BM296*'[1]PERCENT ARRAY-MEAN FC&amp;P VAL'!BN296),""),""))</f>
        <v/>
      </c>
      <c r="Y296" s="12" t="str">
        <f>IF(X296="","",'[1]PERCENT ARRAY-MEAN FC&amp;P VAL'!BI296*'[1]PERCENT ARRAY-MEAN FC&amp;P VAL'!BJ296*'[1]PERCENT ARRAY-MEAN FC&amp;P VAL'!BK296-ABS('[1]PERCENT ARRAY-MEAN FC&amp;P VAL'!BL296*'[1]PERCENT ARRAY-MEAN FC&amp;P VAL'!BM296*'[1]PERCENT ARRAY-MEAN FC&amp;P VAL'!BN296))</f>
        <v/>
      </c>
      <c r="Z296" t="str">
        <f>IF(A296="","",IF('[1]Calculation genes in KEGG path'!L294&gt;='[1]Flux and Impact'!$E$1,IF(('[1]PERCENT ARRAY-MEAN FC&amp;P VAL'!BO296*'[1]PERCENT ARRAY-MEAN FC&amp;P VAL'!BP296*'[1]PERCENT ARRAY-MEAN FC&amp;P VAL'!BQ296+ABS('[1]PERCENT ARRAY-MEAN FC&amp;P VAL'!BR296*'[1]PERCENT ARRAY-MEAN FC&amp;P VAL'!BS296*'[1]PERCENT ARRAY-MEAN FC&amp;P VAL'!BT296))&gt;0,'[1]PERCENT ARRAY-MEAN FC&amp;P VAL'!BO296*'[1]PERCENT ARRAY-MEAN FC&amp;P VAL'!BP296*'[1]PERCENT ARRAY-MEAN FC&amp;P VAL'!BQ296+ABS('[1]PERCENT ARRAY-MEAN FC&amp;P VAL'!BR296*'[1]PERCENT ARRAY-MEAN FC&amp;P VAL'!BS296*'[1]PERCENT ARRAY-MEAN FC&amp;P VAL'!BT296),""),""))</f>
        <v/>
      </c>
      <c r="AA296" s="12" t="str">
        <f>IF(Z296="","",'[1]PERCENT ARRAY-MEAN FC&amp;P VAL'!BO296*'[1]PERCENT ARRAY-MEAN FC&amp;P VAL'!BP296*'[1]PERCENT ARRAY-MEAN FC&amp;P VAL'!BQ296-ABS('[1]PERCENT ARRAY-MEAN FC&amp;P VAL'!BR296*'[1]PERCENT ARRAY-MEAN FC&amp;P VAL'!BS296*'[1]PERCENT ARRAY-MEAN FC&amp;P VAL'!BT296))</f>
        <v/>
      </c>
      <c r="AB296" t="str">
        <f>IF(A296="","",IF('[1]Calculation genes in KEGG path'!L294&gt;='[1]Flux and Impact'!$E$1,IF(('[1]PERCENT ARRAY-MEAN FC&amp;P VAL'!BU296*'[1]PERCENT ARRAY-MEAN FC&amp;P VAL'!BV296*'[1]PERCENT ARRAY-MEAN FC&amp;P VAL'!BW296+ABS('[1]PERCENT ARRAY-MEAN FC&amp;P VAL'!BX296*'[1]PERCENT ARRAY-MEAN FC&amp;P VAL'!BY296*'[1]PERCENT ARRAY-MEAN FC&amp;P VAL'!BZ296))&gt;0,'[1]PERCENT ARRAY-MEAN FC&amp;P VAL'!BU296*'[1]PERCENT ARRAY-MEAN FC&amp;P VAL'!BV296*'[1]PERCENT ARRAY-MEAN FC&amp;P VAL'!BW296+ABS('[1]PERCENT ARRAY-MEAN FC&amp;P VAL'!BX296*'[1]PERCENT ARRAY-MEAN FC&amp;P VAL'!BY296*'[1]PERCENT ARRAY-MEAN FC&amp;P VAL'!BZ296),""),""))</f>
        <v/>
      </c>
      <c r="AC296" s="12" t="str">
        <f>IF(AB296="","",'[1]PERCENT ARRAY-MEAN FC&amp;P VAL'!BU296*'[1]PERCENT ARRAY-MEAN FC&amp;P VAL'!BV296*'[1]PERCENT ARRAY-MEAN FC&amp;P VAL'!BW296-ABS('[1]PERCENT ARRAY-MEAN FC&amp;P VAL'!BX296*'[1]PERCENT ARRAY-MEAN FC&amp;P VAL'!BY296*'[1]PERCENT ARRAY-MEAN FC&amp;P VAL'!BZ296))</f>
        <v/>
      </c>
      <c r="AD296" t="str">
        <f>IF(A296="","",IF('[1]Calculation genes in KEGG path'!L294&gt;='[1]Flux and Impact'!$E$1,IF(('[1]PERCENT ARRAY-MEAN FC&amp;P VAL'!CA296*'[1]PERCENT ARRAY-MEAN FC&amp;P VAL'!CB296*'[1]PERCENT ARRAY-MEAN FC&amp;P VAL'!CC296+ABS('[1]PERCENT ARRAY-MEAN FC&amp;P VAL'!CD296*'[1]PERCENT ARRAY-MEAN FC&amp;P VAL'!CE296*'[1]PERCENT ARRAY-MEAN FC&amp;P VAL'!CF296))&gt;0,'[1]PERCENT ARRAY-MEAN FC&amp;P VAL'!CA296*'[1]PERCENT ARRAY-MEAN FC&amp;P VAL'!CB296*'[1]PERCENT ARRAY-MEAN FC&amp;P VAL'!CC296+ABS('[1]PERCENT ARRAY-MEAN FC&amp;P VAL'!CD296*'[1]PERCENT ARRAY-MEAN FC&amp;P VAL'!CE296*'[1]PERCENT ARRAY-MEAN FC&amp;P VAL'!CF296),""),""))</f>
        <v/>
      </c>
      <c r="AE296" s="12" t="str">
        <f>IF(AD296="","",'[1]PERCENT ARRAY-MEAN FC&amp;P VAL'!CA296*'[1]PERCENT ARRAY-MEAN FC&amp;P VAL'!CB296*'[1]PERCENT ARRAY-MEAN FC&amp;P VAL'!CC296-ABS('[1]PERCENT ARRAY-MEAN FC&amp;P VAL'!CD296*'[1]PERCENT ARRAY-MEAN FC&amp;P VAL'!CE296*'[1]PERCENT ARRAY-MEAN FC&amp;P VAL'!CF296))</f>
        <v/>
      </c>
      <c r="AF296" t="str">
        <f>IF(A296="","",IF('[1]Calculation genes in KEGG path'!L294&gt;='[1]Flux and Impact'!$E$1,IF(('[1]PERCENT ARRAY-MEAN FC&amp;P VAL'!CG296*'[1]PERCENT ARRAY-MEAN FC&amp;P VAL'!CH296*'[1]PERCENT ARRAY-MEAN FC&amp;P VAL'!CI296+ABS('[1]PERCENT ARRAY-MEAN FC&amp;P VAL'!CJ296*'[1]PERCENT ARRAY-MEAN FC&amp;P VAL'!CK296*'[1]PERCENT ARRAY-MEAN FC&amp;P VAL'!CL296))&gt;0,'[1]PERCENT ARRAY-MEAN FC&amp;P VAL'!CG296*'[1]PERCENT ARRAY-MEAN FC&amp;P VAL'!CH296*'[1]PERCENT ARRAY-MEAN FC&amp;P VAL'!CI296+ABS('[1]PERCENT ARRAY-MEAN FC&amp;P VAL'!CJ296*'[1]PERCENT ARRAY-MEAN FC&amp;P VAL'!CK296*'[1]PERCENT ARRAY-MEAN FC&amp;P VAL'!CL296),""),""))</f>
        <v/>
      </c>
      <c r="AG296" s="12" t="str">
        <f>IF(AF296="","",'[1]PERCENT ARRAY-MEAN FC&amp;P VAL'!CG296*'[1]PERCENT ARRAY-MEAN FC&amp;P VAL'!CH296*'[1]PERCENT ARRAY-MEAN FC&amp;P VAL'!CI296-ABS('[1]PERCENT ARRAY-MEAN FC&amp;P VAL'!CJ296*'[1]PERCENT ARRAY-MEAN FC&amp;P VAL'!CK296*'[1]PERCENT ARRAY-MEAN FC&amp;P VAL'!CL296))</f>
        <v/>
      </c>
      <c r="AH296" t="str">
        <f>IF(A296="","",IF('[1]Calculation genes in KEGG path'!L294&gt;='[1]Flux and Impact'!$E$1,IF(('[1]PERCENT ARRAY-MEAN FC&amp;P VAL'!CM296*'[1]PERCENT ARRAY-MEAN FC&amp;P VAL'!CN296*'[1]PERCENT ARRAY-MEAN FC&amp;P VAL'!CO296+ABS('[1]PERCENT ARRAY-MEAN FC&amp;P VAL'!CP296*'[1]PERCENT ARRAY-MEAN FC&amp;P VAL'!CQ296*'[1]PERCENT ARRAY-MEAN FC&amp;P VAL'!CR296))&gt;0,'[1]PERCENT ARRAY-MEAN FC&amp;P VAL'!CM296*'[1]PERCENT ARRAY-MEAN FC&amp;P VAL'!CN296*'[1]PERCENT ARRAY-MEAN FC&amp;P VAL'!CO296+ABS('[1]PERCENT ARRAY-MEAN FC&amp;P VAL'!CP296*'[1]PERCENT ARRAY-MEAN FC&amp;P VAL'!CQ296*'[1]PERCENT ARRAY-MEAN FC&amp;P VAL'!CR296),""),""))</f>
        <v/>
      </c>
      <c r="AI296" s="12" t="str">
        <f>IF(AH296="","",'[1]PERCENT ARRAY-MEAN FC&amp;P VAL'!CM296*'[1]PERCENT ARRAY-MEAN FC&amp;P VAL'!CN296*'[1]PERCENT ARRAY-MEAN FC&amp;P VAL'!CO296-ABS('[1]PERCENT ARRAY-MEAN FC&amp;P VAL'!CP296*'[1]PERCENT ARRAY-MEAN FC&amp;P VAL'!CQ296*'[1]PERCENT ARRAY-MEAN FC&amp;P VAL'!CR296))</f>
        <v/>
      </c>
      <c r="AJ296" t="str">
        <f>IF(A296="","",IF('[1]Calculation genes in KEGG path'!L294&gt;='[1]Flux and Impact'!$E$1,IF(('[1]PERCENT ARRAY-MEAN FC&amp;P VAL'!CS296*'[1]PERCENT ARRAY-MEAN FC&amp;P VAL'!CT296*'[1]PERCENT ARRAY-MEAN FC&amp;P VAL'!CU296+ABS('[1]PERCENT ARRAY-MEAN FC&amp;P VAL'!CV296*'[1]PERCENT ARRAY-MEAN FC&amp;P VAL'!CW296*'[1]PERCENT ARRAY-MEAN FC&amp;P VAL'!CX296))&gt;0,'[1]PERCENT ARRAY-MEAN FC&amp;P VAL'!CS296*'[1]PERCENT ARRAY-MEAN FC&amp;P VAL'!CT296*'[1]PERCENT ARRAY-MEAN FC&amp;P VAL'!CU296+ABS('[1]PERCENT ARRAY-MEAN FC&amp;P VAL'!CV296*'[1]PERCENT ARRAY-MEAN FC&amp;P VAL'!CW296*'[1]PERCENT ARRAY-MEAN FC&amp;P VAL'!CX296),""),""))</f>
        <v/>
      </c>
      <c r="AK296" s="12" t="str">
        <f>IF(AJ296="","",'[1]PERCENT ARRAY-MEAN FC&amp;P VAL'!CS296*'[1]PERCENT ARRAY-MEAN FC&amp;P VAL'!CT296*'[1]PERCENT ARRAY-MEAN FC&amp;P VAL'!CU296-ABS('[1]PERCENT ARRAY-MEAN FC&amp;P VAL'!CV296*'[1]PERCENT ARRAY-MEAN FC&amp;P VAL'!CW296*'[1]PERCENT ARRAY-MEAN FC&amp;P VAL'!CX296))</f>
        <v/>
      </c>
      <c r="AL296" t="str">
        <f>IF(A296="","",IF('[1]Calculation genes in KEGG path'!L294&gt;='[1]Flux and Impact'!$E$1,IF(('[1]PERCENT ARRAY-MEAN FC&amp;P VAL'!CY296*'[1]PERCENT ARRAY-MEAN FC&amp;P VAL'!CZ296*'[1]PERCENT ARRAY-MEAN FC&amp;P VAL'!DA296+ABS('[1]PERCENT ARRAY-MEAN FC&amp;P VAL'!DB296*'[1]PERCENT ARRAY-MEAN FC&amp;P VAL'!DC296*'[1]PERCENT ARRAY-MEAN FC&amp;P VAL'!DD296))&gt;0,'[1]PERCENT ARRAY-MEAN FC&amp;P VAL'!CY296*'[1]PERCENT ARRAY-MEAN FC&amp;P VAL'!CZ296*'[1]PERCENT ARRAY-MEAN FC&amp;P VAL'!DA296+ABS('[1]PERCENT ARRAY-MEAN FC&amp;P VAL'!DB296*'[1]PERCENT ARRAY-MEAN FC&amp;P VAL'!DC296*'[1]PERCENT ARRAY-MEAN FC&amp;P VAL'!DD296),""),""))</f>
        <v/>
      </c>
      <c r="AM296" s="12" t="str">
        <f>IF(AL296="","",'[1]PERCENT ARRAY-MEAN FC&amp;P VAL'!CY296*'[1]PERCENT ARRAY-MEAN FC&amp;P VAL'!CZ296*'[1]PERCENT ARRAY-MEAN FC&amp;P VAL'!DA296-ABS('[1]PERCENT ARRAY-MEAN FC&amp;P VAL'!DB296*'[1]PERCENT ARRAY-MEAN FC&amp;P VAL'!DC296*'[1]PERCENT ARRAY-MEAN FC&amp;P VAL'!DD296))</f>
        <v/>
      </c>
      <c r="AN296" t="str">
        <f>IF(A296="","",IF('[1]Calculation genes in KEGG path'!L294&gt;='[1]Flux and Impact'!$E$1,IF(('[1]PERCENT ARRAY-MEAN FC&amp;P VAL'!DE296*'[1]PERCENT ARRAY-MEAN FC&amp;P VAL'!DF296*'[1]PERCENT ARRAY-MEAN FC&amp;P VAL'!DG296+ABS('[1]PERCENT ARRAY-MEAN FC&amp;P VAL'!DH296*'[1]PERCENT ARRAY-MEAN FC&amp;P VAL'!DI296*'[1]PERCENT ARRAY-MEAN FC&amp;P VAL'!DJ296))&gt;0,'[1]PERCENT ARRAY-MEAN FC&amp;P VAL'!DE296*'[1]PERCENT ARRAY-MEAN FC&amp;P VAL'!DF296*'[1]PERCENT ARRAY-MEAN FC&amp;P VAL'!DG296+ABS('[1]PERCENT ARRAY-MEAN FC&amp;P VAL'!DH296*'[1]PERCENT ARRAY-MEAN FC&amp;P VAL'!DI296*'[1]PERCENT ARRAY-MEAN FC&amp;P VAL'!DJ296),""),""))</f>
        <v/>
      </c>
      <c r="AO296" s="12" t="str">
        <f>IF(AN296="","",'[1]PERCENT ARRAY-MEAN FC&amp;P VAL'!DE296*'[1]PERCENT ARRAY-MEAN FC&amp;P VAL'!DF296*'[1]PERCENT ARRAY-MEAN FC&amp;P VAL'!DG296-ABS('[1]PERCENT ARRAY-MEAN FC&amp;P VAL'!DH296*'[1]PERCENT ARRAY-MEAN FC&amp;P VAL'!DI296*'[1]PERCENT ARRAY-MEAN FC&amp;P VAL'!DJ296))</f>
        <v/>
      </c>
      <c r="AP296" t="str">
        <f>IF(A296="","",IF('[1]Calculation genes in KEGG path'!L294&gt;='[1]Flux and Impact'!$E$1,IF(('[1]PERCENT ARRAY-MEAN FC&amp;P VAL'!DK296*'[1]PERCENT ARRAY-MEAN FC&amp;P VAL'!DL296*'[1]PERCENT ARRAY-MEAN FC&amp;P VAL'!DM296+ABS('[1]PERCENT ARRAY-MEAN FC&amp;P VAL'!DN296*'[1]PERCENT ARRAY-MEAN FC&amp;P VAL'!DO296*'[1]PERCENT ARRAY-MEAN FC&amp;P VAL'!DP296))&gt;0,'[1]PERCENT ARRAY-MEAN FC&amp;P VAL'!DK296*'[1]PERCENT ARRAY-MEAN FC&amp;P VAL'!DL296*'[1]PERCENT ARRAY-MEAN FC&amp;P VAL'!DM296+ABS('[1]PERCENT ARRAY-MEAN FC&amp;P VAL'!DN296*'[1]PERCENT ARRAY-MEAN FC&amp;P VAL'!DO296*'[1]PERCENT ARRAY-MEAN FC&amp;P VAL'!DP296),""),""))</f>
        <v/>
      </c>
      <c r="AQ296" s="12" t="str">
        <f>IF(AP296="","",'[1]PERCENT ARRAY-MEAN FC&amp;P VAL'!DK296*'[1]PERCENT ARRAY-MEAN FC&amp;P VAL'!DL296*'[1]PERCENT ARRAY-MEAN FC&amp;P VAL'!DM296-ABS('[1]PERCENT ARRAY-MEAN FC&amp;P VAL'!DN296*'[1]PERCENT ARRAY-MEAN FC&amp;P VAL'!DO296*'[1]PERCENT ARRAY-MEAN FC&amp;P VAL'!DP296))</f>
        <v/>
      </c>
      <c r="AR296" t="str">
        <f>IF(A296="","",IF('[1]Calculation genes in KEGG path'!L294&gt;='[1]Flux and Impact'!$E$1,IF(('[1]PERCENT ARRAY-MEAN FC&amp;P VAL'!DQ296*'[1]PERCENT ARRAY-MEAN FC&amp;P VAL'!DR296*'[1]PERCENT ARRAY-MEAN FC&amp;P VAL'!DS296+ABS('[1]PERCENT ARRAY-MEAN FC&amp;P VAL'!DT296*'[1]PERCENT ARRAY-MEAN FC&amp;P VAL'!DU296*'[1]PERCENT ARRAY-MEAN FC&amp;P VAL'!DV296))&gt;0,'[1]PERCENT ARRAY-MEAN FC&amp;P VAL'!DQ296*'[1]PERCENT ARRAY-MEAN FC&amp;P VAL'!DR296*'[1]PERCENT ARRAY-MEAN FC&amp;P VAL'!DS296+ABS('[1]PERCENT ARRAY-MEAN FC&amp;P VAL'!DT296*'[1]PERCENT ARRAY-MEAN FC&amp;P VAL'!DU296*'[1]PERCENT ARRAY-MEAN FC&amp;P VAL'!DV296),""),""))</f>
        <v/>
      </c>
      <c r="AS296" s="12" t="str">
        <f>IF(AR296="","",'[1]PERCENT ARRAY-MEAN FC&amp;P VAL'!DQ296*'[1]PERCENT ARRAY-MEAN FC&amp;P VAL'!DR296*'[1]PERCENT ARRAY-MEAN FC&amp;P VAL'!DS296-ABS('[1]PERCENT ARRAY-MEAN FC&amp;P VAL'!DT296*'[1]PERCENT ARRAY-MEAN FC&amp;P VAL'!DU296*'[1]PERCENT ARRAY-MEAN FC&amp;P VAL'!DV296))</f>
        <v/>
      </c>
      <c r="AT296" s="12" t="str">
        <f t="shared" si="13"/>
        <v/>
      </c>
      <c r="AU296" s="12" t="str">
        <f t="shared" si="14"/>
        <v/>
      </c>
    </row>
    <row r="297" spans="1:47">
      <c r="A297">
        <f>'[1]Calculation genes in KEGG path'!I295</f>
        <v>0</v>
      </c>
      <c r="B297" t="e">
        <f>IF('[1]PERCENT ARRAY-MEAN FC&amp;P VAL'!A297="","",'[1]PERCENT ARRAY-MEAN FC&amp;P VAL'!A297)</f>
        <v>#N/A</v>
      </c>
      <c r="C297" t="e">
        <f>IF('[1]PERCENT ARRAY-MEAN FC&amp;P VAL'!B297="","",'[1]PERCENT ARRAY-MEAN FC&amp;P VAL'!B297)</f>
        <v>#N/A</v>
      </c>
      <c r="D297" t="e">
        <f>IF('[1]PERCENT ARRAY-MEAN FC&amp;P VAL'!C297="","",'[1]PERCENT ARRAY-MEAN FC&amp;P VAL'!C297)</f>
        <v>#N/A</v>
      </c>
      <c r="E297" s="12">
        <f t="shared" si="12"/>
        <v>0</v>
      </c>
      <c r="F297" t="str">
        <f>IF(A297="","",IF('[1]Calculation genes in KEGG path'!L295&gt;='[1]Flux and Impact'!$E$1,IF('[1]PERCENT ARRAY-MEAN FC&amp;P VAL'!G297*'[1]PERCENT ARRAY-MEAN FC&amp;P VAL'!H297*'[1]PERCENT ARRAY-MEAN FC&amp;P VAL'!I297+ABS('[1]PERCENT ARRAY-MEAN FC&amp;P VAL'!J297*'[1]PERCENT ARRAY-MEAN FC&amp;P VAL'!K297*'[1]PERCENT ARRAY-MEAN FC&amp;P VAL'!L297)&gt;0,'[1]PERCENT ARRAY-MEAN FC&amp;P VAL'!G297*'[1]PERCENT ARRAY-MEAN FC&amp;P VAL'!H297*'[1]PERCENT ARRAY-MEAN FC&amp;P VAL'!I297+ABS('[1]PERCENT ARRAY-MEAN FC&amp;P VAL'!J297*'[1]PERCENT ARRAY-MEAN FC&amp;P VAL'!K297*'[1]PERCENT ARRAY-MEAN FC&amp;P VAL'!L297),""),""))</f>
        <v/>
      </c>
      <c r="G297" s="12" t="str">
        <f>IF(F297="","",'[1]PERCENT ARRAY-MEAN FC&amp;P VAL'!G297*'[1]PERCENT ARRAY-MEAN FC&amp;P VAL'!H297*'[1]PERCENT ARRAY-MEAN FC&amp;P VAL'!I297-ABS('[1]PERCENT ARRAY-MEAN FC&amp;P VAL'!J297*'[1]PERCENT ARRAY-MEAN FC&amp;P VAL'!K297*'[1]PERCENT ARRAY-MEAN FC&amp;P VAL'!L297))</f>
        <v/>
      </c>
      <c r="H297" t="str">
        <f>IF(A297="","",IF('[1]Calculation genes in KEGG path'!L295&gt;='[1]Flux and Impact'!$E$1,IF(('[1]PERCENT ARRAY-MEAN FC&amp;P VAL'!M297*'[1]PERCENT ARRAY-MEAN FC&amp;P VAL'!N297*'[1]PERCENT ARRAY-MEAN FC&amp;P VAL'!O297+ABS('[1]PERCENT ARRAY-MEAN FC&amp;P VAL'!P297*'[1]PERCENT ARRAY-MEAN FC&amp;P VAL'!Q297*'[1]PERCENT ARRAY-MEAN FC&amp;P VAL'!R297))&gt;0,'[1]PERCENT ARRAY-MEAN FC&amp;P VAL'!M297*'[1]PERCENT ARRAY-MEAN FC&amp;P VAL'!N297*'[1]PERCENT ARRAY-MEAN FC&amp;P VAL'!O297+ABS('[1]PERCENT ARRAY-MEAN FC&amp;P VAL'!P297*'[1]PERCENT ARRAY-MEAN FC&amp;P VAL'!Q297*'[1]PERCENT ARRAY-MEAN FC&amp;P VAL'!R297),""),""))</f>
        <v/>
      </c>
      <c r="I297" s="12" t="str">
        <f>IF(H297="","",'[1]PERCENT ARRAY-MEAN FC&amp;P VAL'!M297*'[1]PERCENT ARRAY-MEAN FC&amp;P VAL'!N297*'[1]PERCENT ARRAY-MEAN FC&amp;P VAL'!O297-ABS('[1]PERCENT ARRAY-MEAN FC&amp;P VAL'!P297*'[1]PERCENT ARRAY-MEAN FC&amp;P VAL'!Q297*'[1]PERCENT ARRAY-MEAN FC&amp;P VAL'!R297))</f>
        <v/>
      </c>
      <c r="J297" t="str">
        <f>IF(A297="","",IF('[1]Calculation genes in KEGG path'!L295&gt;='[1]Flux and Impact'!$E$1,IF(('[1]PERCENT ARRAY-MEAN FC&amp;P VAL'!S297*'[1]PERCENT ARRAY-MEAN FC&amp;P VAL'!T297*'[1]PERCENT ARRAY-MEAN FC&amp;P VAL'!U297+ABS('[1]PERCENT ARRAY-MEAN FC&amp;P VAL'!V297*'[1]PERCENT ARRAY-MEAN FC&amp;P VAL'!W297*'[1]PERCENT ARRAY-MEAN FC&amp;P VAL'!X297))&gt;0,'[1]PERCENT ARRAY-MEAN FC&amp;P VAL'!S297*'[1]PERCENT ARRAY-MEAN FC&amp;P VAL'!T297*'[1]PERCENT ARRAY-MEAN FC&amp;P VAL'!U297+ABS('[1]PERCENT ARRAY-MEAN FC&amp;P VAL'!V297*'[1]PERCENT ARRAY-MEAN FC&amp;P VAL'!W297*'[1]PERCENT ARRAY-MEAN FC&amp;P VAL'!X297),""),""))</f>
        <v/>
      </c>
      <c r="K297" s="12" t="str">
        <f>IF(J297="","",'[1]PERCENT ARRAY-MEAN FC&amp;P VAL'!S297*'[1]PERCENT ARRAY-MEAN FC&amp;P VAL'!T297*'[1]PERCENT ARRAY-MEAN FC&amp;P VAL'!U297-ABS('[1]PERCENT ARRAY-MEAN FC&amp;P VAL'!V297*'[1]PERCENT ARRAY-MEAN FC&amp;P VAL'!W297*'[1]PERCENT ARRAY-MEAN FC&amp;P VAL'!X297))</f>
        <v/>
      </c>
      <c r="L297" t="str">
        <f>IF(A297="","",IF('[1]Calculation genes in KEGG path'!L295&gt;='[1]Flux and Impact'!$E$1,IF(('[1]PERCENT ARRAY-MEAN FC&amp;P VAL'!Y297*'[1]PERCENT ARRAY-MEAN FC&amp;P VAL'!Z297*'[1]PERCENT ARRAY-MEAN FC&amp;P VAL'!AA297+ABS('[1]PERCENT ARRAY-MEAN FC&amp;P VAL'!AB297*'[1]PERCENT ARRAY-MEAN FC&amp;P VAL'!AC297*'[1]PERCENT ARRAY-MEAN FC&amp;P VAL'!AD297))&gt;0,'[1]PERCENT ARRAY-MEAN FC&amp;P VAL'!Y297*'[1]PERCENT ARRAY-MEAN FC&amp;P VAL'!Z297*'[1]PERCENT ARRAY-MEAN FC&amp;P VAL'!AA297+ABS('[1]PERCENT ARRAY-MEAN FC&amp;P VAL'!AB297*'[1]PERCENT ARRAY-MEAN FC&amp;P VAL'!AC297*'[1]PERCENT ARRAY-MEAN FC&amp;P VAL'!AD297),""),""))</f>
        <v/>
      </c>
      <c r="M297" s="12" t="str">
        <f>IF(L297="","",'[1]PERCENT ARRAY-MEAN FC&amp;P VAL'!Y297*'[1]PERCENT ARRAY-MEAN FC&amp;P VAL'!Z297*'[1]PERCENT ARRAY-MEAN FC&amp;P VAL'!AA297-ABS('[1]PERCENT ARRAY-MEAN FC&amp;P VAL'!AB297*'[1]PERCENT ARRAY-MEAN FC&amp;P VAL'!AC297*'[1]PERCENT ARRAY-MEAN FC&amp;P VAL'!AD297))</f>
        <v/>
      </c>
      <c r="N297" t="str">
        <f>IF(A297="","",IF('[1]Calculation genes in KEGG path'!L295&gt;='[1]Flux and Impact'!$E$1,IF(('[1]PERCENT ARRAY-MEAN FC&amp;P VAL'!AE297*'[1]PERCENT ARRAY-MEAN FC&amp;P VAL'!AF297*'[1]PERCENT ARRAY-MEAN FC&amp;P VAL'!AG297+ABS('[1]PERCENT ARRAY-MEAN FC&amp;P VAL'!AH297*'[1]PERCENT ARRAY-MEAN FC&amp;P VAL'!AI297*'[1]PERCENT ARRAY-MEAN FC&amp;P VAL'!AJ297))&gt;0,'[1]PERCENT ARRAY-MEAN FC&amp;P VAL'!AE297*'[1]PERCENT ARRAY-MEAN FC&amp;P VAL'!AF297*'[1]PERCENT ARRAY-MEAN FC&amp;P VAL'!AG297+ABS('[1]PERCENT ARRAY-MEAN FC&amp;P VAL'!AH297*'[1]PERCENT ARRAY-MEAN FC&amp;P VAL'!AI297*'[1]PERCENT ARRAY-MEAN FC&amp;P VAL'!AJ297),""),""))</f>
        <v/>
      </c>
      <c r="O297" s="12" t="str">
        <f>IF(N297="","",'[1]PERCENT ARRAY-MEAN FC&amp;P VAL'!AE297*'[1]PERCENT ARRAY-MEAN FC&amp;P VAL'!AF297*'[1]PERCENT ARRAY-MEAN FC&amp;P VAL'!AG297-ABS('[1]PERCENT ARRAY-MEAN FC&amp;P VAL'!AH297*'[1]PERCENT ARRAY-MEAN FC&amp;P VAL'!AI297*'[1]PERCENT ARRAY-MEAN FC&amp;P VAL'!AJ297))</f>
        <v/>
      </c>
      <c r="P297" t="str">
        <f>IF(A297="","",IF('[1]Calculation genes in KEGG path'!L295&gt;='[1]Flux and Impact'!$E$1,IF(('[1]PERCENT ARRAY-MEAN FC&amp;P VAL'!AK297*'[1]PERCENT ARRAY-MEAN FC&amp;P VAL'!AL297*'[1]PERCENT ARRAY-MEAN FC&amp;P VAL'!AM297+ABS('[1]PERCENT ARRAY-MEAN FC&amp;P VAL'!AN297*'[1]PERCENT ARRAY-MEAN FC&amp;P VAL'!AO297*'[1]PERCENT ARRAY-MEAN FC&amp;P VAL'!AP297))&gt;0,'[1]PERCENT ARRAY-MEAN FC&amp;P VAL'!AK297*'[1]PERCENT ARRAY-MEAN FC&amp;P VAL'!AL297*'[1]PERCENT ARRAY-MEAN FC&amp;P VAL'!AM297+ABS('[1]PERCENT ARRAY-MEAN FC&amp;P VAL'!AN297*'[1]PERCENT ARRAY-MEAN FC&amp;P VAL'!AO297*'[1]PERCENT ARRAY-MEAN FC&amp;P VAL'!AP297),""),""))</f>
        <v/>
      </c>
      <c r="Q297" s="12" t="str">
        <f>IF(P297="","",'[1]PERCENT ARRAY-MEAN FC&amp;P VAL'!AK297*'[1]PERCENT ARRAY-MEAN FC&amp;P VAL'!AL297*'[1]PERCENT ARRAY-MEAN FC&amp;P VAL'!AM297-ABS('[1]PERCENT ARRAY-MEAN FC&amp;P VAL'!AN297*'[1]PERCENT ARRAY-MEAN FC&amp;P VAL'!AO297*'[1]PERCENT ARRAY-MEAN FC&amp;P VAL'!AP297))</f>
        <v/>
      </c>
      <c r="R297" t="str">
        <f>IF(A297="","",IF('[1]Calculation genes in KEGG path'!L295&gt;='[1]Flux and Impact'!$E$1,IF(('[1]PERCENT ARRAY-MEAN FC&amp;P VAL'!AQ297*'[1]PERCENT ARRAY-MEAN FC&amp;P VAL'!AR297*'[1]PERCENT ARRAY-MEAN FC&amp;P VAL'!AS297+ABS('[1]PERCENT ARRAY-MEAN FC&amp;P VAL'!AT297*'[1]PERCENT ARRAY-MEAN FC&amp;P VAL'!AU297*'[1]PERCENT ARRAY-MEAN FC&amp;P VAL'!AV297))&gt;0,'[1]PERCENT ARRAY-MEAN FC&amp;P VAL'!AQ297*'[1]PERCENT ARRAY-MEAN FC&amp;P VAL'!AR297*'[1]PERCENT ARRAY-MEAN FC&amp;P VAL'!AS297+ABS('[1]PERCENT ARRAY-MEAN FC&amp;P VAL'!AT297*'[1]PERCENT ARRAY-MEAN FC&amp;P VAL'!AU297*'[1]PERCENT ARRAY-MEAN FC&amp;P VAL'!AV297),""),""))</f>
        <v/>
      </c>
      <c r="S297" s="12" t="str">
        <f>IF(R297="","",'[1]PERCENT ARRAY-MEAN FC&amp;P VAL'!AQ297*'[1]PERCENT ARRAY-MEAN FC&amp;P VAL'!AR297*'[1]PERCENT ARRAY-MEAN FC&amp;P VAL'!AS297-ABS('[1]PERCENT ARRAY-MEAN FC&amp;P VAL'!AT297*'[1]PERCENT ARRAY-MEAN FC&amp;P VAL'!AU297*'[1]PERCENT ARRAY-MEAN FC&amp;P VAL'!AV297))</f>
        <v/>
      </c>
      <c r="T297" t="str">
        <f>IF(A297="","",IF('[1]Calculation genes in KEGG path'!L295&gt;='[1]Flux and Impact'!$E$1,IF(('[1]PERCENT ARRAY-MEAN FC&amp;P VAL'!AW297*'[1]PERCENT ARRAY-MEAN FC&amp;P VAL'!AX297*'[1]PERCENT ARRAY-MEAN FC&amp;P VAL'!AY297+ABS('[1]PERCENT ARRAY-MEAN FC&amp;P VAL'!AZ297*'[1]PERCENT ARRAY-MEAN FC&amp;P VAL'!BA297*'[1]PERCENT ARRAY-MEAN FC&amp;P VAL'!BB297))&gt;0,'[1]PERCENT ARRAY-MEAN FC&amp;P VAL'!AW297*'[1]PERCENT ARRAY-MEAN FC&amp;P VAL'!AX297*'[1]PERCENT ARRAY-MEAN FC&amp;P VAL'!AY297+ABS('[1]PERCENT ARRAY-MEAN FC&amp;P VAL'!AZ297*'[1]PERCENT ARRAY-MEAN FC&amp;P VAL'!BA297*'[1]PERCENT ARRAY-MEAN FC&amp;P VAL'!BB297),""),""))</f>
        <v/>
      </c>
      <c r="U297" s="12" t="str">
        <f>IF(T297="","",'[1]PERCENT ARRAY-MEAN FC&amp;P VAL'!AW297*'[1]PERCENT ARRAY-MEAN FC&amp;P VAL'!AX297*'[1]PERCENT ARRAY-MEAN FC&amp;P VAL'!AY297-ABS('[1]PERCENT ARRAY-MEAN FC&amp;P VAL'!AZ297*'[1]PERCENT ARRAY-MEAN FC&amp;P VAL'!BA297*'[1]PERCENT ARRAY-MEAN FC&amp;P VAL'!BB297))</f>
        <v/>
      </c>
      <c r="V297" t="str">
        <f>IF(A297="","",IF('[1]Calculation genes in KEGG path'!L295&gt;='[1]Flux and Impact'!$E$1,IF(('[1]PERCENT ARRAY-MEAN FC&amp;P VAL'!BC297*'[1]PERCENT ARRAY-MEAN FC&amp;P VAL'!BD297*'[1]PERCENT ARRAY-MEAN FC&amp;P VAL'!BE297+ABS('[1]PERCENT ARRAY-MEAN FC&amp;P VAL'!BF297*'[1]PERCENT ARRAY-MEAN FC&amp;P VAL'!BG297*'[1]PERCENT ARRAY-MEAN FC&amp;P VAL'!BH297))&gt;0,'[1]PERCENT ARRAY-MEAN FC&amp;P VAL'!BC297*'[1]PERCENT ARRAY-MEAN FC&amp;P VAL'!BD297*'[1]PERCENT ARRAY-MEAN FC&amp;P VAL'!BE297+ABS('[1]PERCENT ARRAY-MEAN FC&amp;P VAL'!BF297*'[1]PERCENT ARRAY-MEAN FC&amp;P VAL'!BG297*'[1]PERCENT ARRAY-MEAN FC&amp;P VAL'!BH297),""),""))</f>
        <v/>
      </c>
      <c r="W297" s="12" t="str">
        <f>IF(V297="","",'[1]PERCENT ARRAY-MEAN FC&amp;P VAL'!BC297*'[1]PERCENT ARRAY-MEAN FC&amp;P VAL'!BD297*'[1]PERCENT ARRAY-MEAN FC&amp;P VAL'!BE297-ABS('[1]PERCENT ARRAY-MEAN FC&amp;P VAL'!BF297*'[1]PERCENT ARRAY-MEAN FC&amp;P VAL'!BG297*'[1]PERCENT ARRAY-MEAN FC&amp;P VAL'!BH297))</f>
        <v/>
      </c>
      <c r="X297" t="str">
        <f>IF(A297="","",IF('[1]Calculation genes in KEGG path'!L295&gt;='[1]Flux and Impact'!$E$1,IF(('[1]PERCENT ARRAY-MEAN FC&amp;P VAL'!BI297*'[1]PERCENT ARRAY-MEAN FC&amp;P VAL'!BJ297*'[1]PERCENT ARRAY-MEAN FC&amp;P VAL'!BK297+ABS('[1]PERCENT ARRAY-MEAN FC&amp;P VAL'!BL297*'[1]PERCENT ARRAY-MEAN FC&amp;P VAL'!BM297*'[1]PERCENT ARRAY-MEAN FC&amp;P VAL'!BN297))&gt;0,'[1]PERCENT ARRAY-MEAN FC&amp;P VAL'!BI297*'[1]PERCENT ARRAY-MEAN FC&amp;P VAL'!BJ297*'[1]PERCENT ARRAY-MEAN FC&amp;P VAL'!BK297+ABS('[1]PERCENT ARRAY-MEAN FC&amp;P VAL'!BL297*'[1]PERCENT ARRAY-MEAN FC&amp;P VAL'!BM297*'[1]PERCENT ARRAY-MEAN FC&amp;P VAL'!BN297),""),""))</f>
        <v/>
      </c>
      <c r="Y297" s="12" t="str">
        <f>IF(X297="","",'[1]PERCENT ARRAY-MEAN FC&amp;P VAL'!BI297*'[1]PERCENT ARRAY-MEAN FC&amp;P VAL'!BJ297*'[1]PERCENT ARRAY-MEAN FC&amp;P VAL'!BK297-ABS('[1]PERCENT ARRAY-MEAN FC&amp;P VAL'!BL297*'[1]PERCENT ARRAY-MEAN FC&amp;P VAL'!BM297*'[1]PERCENT ARRAY-MEAN FC&amp;P VAL'!BN297))</f>
        <v/>
      </c>
      <c r="Z297" t="str">
        <f>IF(A297="","",IF('[1]Calculation genes in KEGG path'!L295&gt;='[1]Flux and Impact'!$E$1,IF(('[1]PERCENT ARRAY-MEAN FC&amp;P VAL'!BO297*'[1]PERCENT ARRAY-MEAN FC&amp;P VAL'!BP297*'[1]PERCENT ARRAY-MEAN FC&amp;P VAL'!BQ297+ABS('[1]PERCENT ARRAY-MEAN FC&amp;P VAL'!BR297*'[1]PERCENT ARRAY-MEAN FC&amp;P VAL'!BS297*'[1]PERCENT ARRAY-MEAN FC&amp;P VAL'!BT297))&gt;0,'[1]PERCENT ARRAY-MEAN FC&amp;P VAL'!BO297*'[1]PERCENT ARRAY-MEAN FC&amp;P VAL'!BP297*'[1]PERCENT ARRAY-MEAN FC&amp;P VAL'!BQ297+ABS('[1]PERCENT ARRAY-MEAN FC&amp;P VAL'!BR297*'[1]PERCENT ARRAY-MEAN FC&amp;P VAL'!BS297*'[1]PERCENT ARRAY-MEAN FC&amp;P VAL'!BT297),""),""))</f>
        <v/>
      </c>
      <c r="AA297" s="12" t="str">
        <f>IF(Z297="","",'[1]PERCENT ARRAY-MEAN FC&amp;P VAL'!BO297*'[1]PERCENT ARRAY-MEAN FC&amp;P VAL'!BP297*'[1]PERCENT ARRAY-MEAN FC&amp;P VAL'!BQ297-ABS('[1]PERCENT ARRAY-MEAN FC&amp;P VAL'!BR297*'[1]PERCENT ARRAY-MEAN FC&amp;P VAL'!BS297*'[1]PERCENT ARRAY-MEAN FC&amp;P VAL'!BT297))</f>
        <v/>
      </c>
      <c r="AB297" t="str">
        <f>IF(A297="","",IF('[1]Calculation genes in KEGG path'!L295&gt;='[1]Flux and Impact'!$E$1,IF(('[1]PERCENT ARRAY-MEAN FC&amp;P VAL'!BU297*'[1]PERCENT ARRAY-MEAN FC&amp;P VAL'!BV297*'[1]PERCENT ARRAY-MEAN FC&amp;P VAL'!BW297+ABS('[1]PERCENT ARRAY-MEAN FC&amp;P VAL'!BX297*'[1]PERCENT ARRAY-MEAN FC&amp;P VAL'!BY297*'[1]PERCENT ARRAY-MEAN FC&amp;P VAL'!BZ297))&gt;0,'[1]PERCENT ARRAY-MEAN FC&amp;P VAL'!BU297*'[1]PERCENT ARRAY-MEAN FC&amp;P VAL'!BV297*'[1]PERCENT ARRAY-MEAN FC&amp;P VAL'!BW297+ABS('[1]PERCENT ARRAY-MEAN FC&amp;P VAL'!BX297*'[1]PERCENT ARRAY-MEAN FC&amp;P VAL'!BY297*'[1]PERCENT ARRAY-MEAN FC&amp;P VAL'!BZ297),""),""))</f>
        <v/>
      </c>
      <c r="AC297" s="12" t="str">
        <f>IF(AB297="","",'[1]PERCENT ARRAY-MEAN FC&amp;P VAL'!BU297*'[1]PERCENT ARRAY-MEAN FC&amp;P VAL'!BV297*'[1]PERCENT ARRAY-MEAN FC&amp;P VAL'!BW297-ABS('[1]PERCENT ARRAY-MEAN FC&amp;P VAL'!BX297*'[1]PERCENT ARRAY-MEAN FC&amp;P VAL'!BY297*'[1]PERCENT ARRAY-MEAN FC&amp;P VAL'!BZ297))</f>
        <v/>
      </c>
      <c r="AD297" t="str">
        <f>IF(A297="","",IF('[1]Calculation genes in KEGG path'!L295&gt;='[1]Flux and Impact'!$E$1,IF(('[1]PERCENT ARRAY-MEAN FC&amp;P VAL'!CA297*'[1]PERCENT ARRAY-MEAN FC&amp;P VAL'!CB297*'[1]PERCENT ARRAY-MEAN FC&amp;P VAL'!CC297+ABS('[1]PERCENT ARRAY-MEAN FC&amp;P VAL'!CD297*'[1]PERCENT ARRAY-MEAN FC&amp;P VAL'!CE297*'[1]PERCENT ARRAY-MEAN FC&amp;P VAL'!CF297))&gt;0,'[1]PERCENT ARRAY-MEAN FC&amp;P VAL'!CA297*'[1]PERCENT ARRAY-MEAN FC&amp;P VAL'!CB297*'[1]PERCENT ARRAY-MEAN FC&amp;P VAL'!CC297+ABS('[1]PERCENT ARRAY-MEAN FC&amp;P VAL'!CD297*'[1]PERCENT ARRAY-MEAN FC&amp;P VAL'!CE297*'[1]PERCENT ARRAY-MEAN FC&amp;P VAL'!CF297),""),""))</f>
        <v/>
      </c>
      <c r="AE297" s="12" t="str">
        <f>IF(AD297="","",'[1]PERCENT ARRAY-MEAN FC&amp;P VAL'!CA297*'[1]PERCENT ARRAY-MEAN FC&amp;P VAL'!CB297*'[1]PERCENT ARRAY-MEAN FC&amp;P VAL'!CC297-ABS('[1]PERCENT ARRAY-MEAN FC&amp;P VAL'!CD297*'[1]PERCENT ARRAY-MEAN FC&amp;P VAL'!CE297*'[1]PERCENT ARRAY-MEAN FC&amp;P VAL'!CF297))</f>
        <v/>
      </c>
      <c r="AF297" t="str">
        <f>IF(A297="","",IF('[1]Calculation genes in KEGG path'!L295&gt;='[1]Flux and Impact'!$E$1,IF(('[1]PERCENT ARRAY-MEAN FC&amp;P VAL'!CG297*'[1]PERCENT ARRAY-MEAN FC&amp;P VAL'!CH297*'[1]PERCENT ARRAY-MEAN FC&amp;P VAL'!CI297+ABS('[1]PERCENT ARRAY-MEAN FC&amp;P VAL'!CJ297*'[1]PERCENT ARRAY-MEAN FC&amp;P VAL'!CK297*'[1]PERCENT ARRAY-MEAN FC&amp;P VAL'!CL297))&gt;0,'[1]PERCENT ARRAY-MEAN FC&amp;P VAL'!CG297*'[1]PERCENT ARRAY-MEAN FC&amp;P VAL'!CH297*'[1]PERCENT ARRAY-MEAN FC&amp;P VAL'!CI297+ABS('[1]PERCENT ARRAY-MEAN FC&amp;P VAL'!CJ297*'[1]PERCENT ARRAY-MEAN FC&amp;P VAL'!CK297*'[1]PERCENT ARRAY-MEAN FC&amp;P VAL'!CL297),""),""))</f>
        <v/>
      </c>
      <c r="AG297" s="12" t="str">
        <f>IF(AF297="","",'[1]PERCENT ARRAY-MEAN FC&amp;P VAL'!CG297*'[1]PERCENT ARRAY-MEAN FC&amp;P VAL'!CH297*'[1]PERCENT ARRAY-MEAN FC&amp;P VAL'!CI297-ABS('[1]PERCENT ARRAY-MEAN FC&amp;P VAL'!CJ297*'[1]PERCENT ARRAY-MEAN FC&amp;P VAL'!CK297*'[1]PERCENT ARRAY-MEAN FC&amp;P VAL'!CL297))</f>
        <v/>
      </c>
      <c r="AH297" t="str">
        <f>IF(A297="","",IF('[1]Calculation genes in KEGG path'!L295&gt;='[1]Flux and Impact'!$E$1,IF(('[1]PERCENT ARRAY-MEAN FC&amp;P VAL'!CM297*'[1]PERCENT ARRAY-MEAN FC&amp;P VAL'!CN297*'[1]PERCENT ARRAY-MEAN FC&amp;P VAL'!CO297+ABS('[1]PERCENT ARRAY-MEAN FC&amp;P VAL'!CP297*'[1]PERCENT ARRAY-MEAN FC&amp;P VAL'!CQ297*'[1]PERCENT ARRAY-MEAN FC&amp;P VAL'!CR297))&gt;0,'[1]PERCENT ARRAY-MEAN FC&amp;P VAL'!CM297*'[1]PERCENT ARRAY-MEAN FC&amp;P VAL'!CN297*'[1]PERCENT ARRAY-MEAN FC&amp;P VAL'!CO297+ABS('[1]PERCENT ARRAY-MEAN FC&amp;P VAL'!CP297*'[1]PERCENT ARRAY-MEAN FC&amp;P VAL'!CQ297*'[1]PERCENT ARRAY-MEAN FC&amp;P VAL'!CR297),""),""))</f>
        <v/>
      </c>
      <c r="AI297" s="12" t="str">
        <f>IF(AH297="","",'[1]PERCENT ARRAY-MEAN FC&amp;P VAL'!CM297*'[1]PERCENT ARRAY-MEAN FC&amp;P VAL'!CN297*'[1]PERCENT ARRAY-MEAN FC&amp;P VAL'!CO297-ABS('[1]PERCENT ARRAY-MEAN FC&amp;P VAL'!CP297*'[1]PERCENT ARRAY-MEAN FC&amp;P VAL'!CQ297*'[1]PERCENT ARRAY-MEAN FC&amp;P VAL'!CR297))</f>
        <v/>
      </c>
      <c r="AJ297" t="str">
        <f>IF(A297="","",IF('[1]Calculation genes in KEGG path'!L295&gt;='[1]Flux and Impact'!$E$1,IF(('[1]PERCENT ARRAY-MEAN FC&amp;P VAL'!CS297*'[1]PERCENT ARRAY-MEAN FC&amp;P VAL'!CT297*'[1]PERCENT ARRAY-MEAN FC&amp;P VAL'!CU297+ABS('[1]PERCENT ARRAY-MEAN FC&amp;P VAL'!CV297*'[1]PERCENT ARRAY-MEAN FC&amp;P VAL'!CW297*'[1]PERCENT ARRAY-MEAN FC&amp;P VAL'!CX297))&gt;0,'[1]PERCENT ARRAY-MEAN FC&amp;P VAL'!CS297*'[1]PERCENT ARRAY-MEAN FC&amp;P VAL'!CT297*'[1]PERCENT ARRAY-MEAN FC&amp;P VAL'!CU297+ABS('[1]PERCENT ARRAY-MEAN FC&amp;P VAL'!CV297*'[1]PERCENT ARRAY-MEAN FC&amp;P VAL'!CW297*'[1]PERCENT ARRAY-MEAN FC&amp;P VAL'!CX297),""),""))</f>
        <v/>
      </c>
      <c r="AK297" s="12" t="str">
        <f>IF(AJ297="","",'[1]PERCENT ARRAY-MEAN FC&amp;P VAL'!CS297*'[1]PERCENT ARRAY-MEAN FC&amp;P VAL'!CT297*'[1]PERCENT ARRAY-MEAN FC&amp;P VAL'!CU297-ABS('[1]PERCENT ARRAY-MEAN FC&amp;P VAL'!CV297*'[1]PERCENT ARRAY-MEAN FC&amp;P VAL'!CW297*'[1]PERCENT ARRAY-MEAN FC&amp;P VAL'!CX297))</f>
        <v/>
      </c>
      <c r="AL297" t="str">
        <f>IF(A297="","",IF('[1]Calculation genes in KEGG path'!L295&gt;='[1]Flux and Impact'!$E$1,IF(('[1]PERCENT ARRAY-MEAN FC&amp;P VAL'!CY297*'[1]PERCENT ARRAY-MEAN FC&amp;P VAL'!CZ297*'[1]PERCENT ARRAY-MEAN FC&amp;P VAL'!DA297+ABS('[1]PERCENT ARRAY-MEAN FC&amp;P VAL'!DB297*'[1]PERCENT ARRAY-MEAN FC&amp;P VAL'!DC297*'[1]PERCENT ARRAY-MEAN FC&amp;P VAL'!DD297))&gt;0,'[1]PERCENT ARRAY-MEAN FC&amp;P VAL'!CY297*'[1]PERCENT ARRAY-MEAN FC&amp;P VAL'!CZ297*'[1]PERCENT ARRAY-MEAN FC&amp;P VAL'!DA297+ABS('[1]PERCENT ARRAY-MEAN FC&amp;P VAL'!DB297*'[1]PERCENT ARRAY-MEAN FC&amp;P VAL'!DC297*'[1]PERCENT ARRAY-MEAN FC&amp;P VAL'!DD297),""),""))</f>
        <v/>
      </c>
      <c r="AM297" s="12" t="str">
        <f>IF(AL297="","",'[1]PERCENT ARRAY-MEAN FC&amp;P VAL'!CY297*'[1]PERCENT ARRAY-MEAN FC&amp;P VAL'!CZ297*'[1]PERCENT ARRAY-MEAN FC&amp;P VAL'!DA297-ABS('[1]PERCENT ARRAY-MEAN FC&amp;P VAL'!DB297*'[1]PERCENT ARRAY-MEAN FC&amp;P VAL'!DC297*'[1]PERCENT ARRAY-MEAN FC&amp;P VAL'!DD297))</f>
        <v/>
      </c>
      <c r="AN297" t="str">
        <f>IF(A297="","",IF('[1]Calculation genes in KEGG path'!L295&gt;='[1]Flux and Impact'!$E$1,IF(('[1]PERCENT ARRAY-MEAN FC&amp;P VAL'!DE297*'[1]PERCENT ARRAY-MEAN FC&amp;P VAL'!DF297*'[1]PERCENT ARRAY-MEAN FC&amp;P VAL'!DG297+ABS('[1]PERCENT ARRAY-MEAN FC&amp;P VAL'!DH297*'[1]PERCENT ARRAY-MEAN FC&amp;P VAL'!DI297*'[1]PERCENT ARRAY-MEAN FC&amp;P VAL'!DJ297))&gt;0,'[1]PERCENT ARRAY-MEAN FC&amp;P VAL'!DE297*'[1]PERCENT ARRAY-MEAN FC&amp;P VAL'!DF297*'[1]PERCENT ARRAY-MEAN FC&amp;P VAL'!DG297+ABS('[1]PERCENT ARRAY-MEAN FC&amp;P VAL'!DH297*'[1]PERCENT ARRAY-MEAN FC&amp;P VAL'!DI297*'[1]PERCENT ARRAY-MEAN FC&amp;P VAL'!DJ297),""),""))</f>
        <v/>
      </c>
      <c r="AO297" s="12" t="str">
        <f>IF(AN297="","",'[1]PERCENT ARRAY-MEAN FC&amp;P VAL'!DE297*'[1]PERCENT ARRAY-MEAN FC&amp;P VAL'!DF297*'[1]PERCENT ARRAY-MEAN FC&amp;P VAL'!DG297-ABS('[1]PERCENT ARRAY-MEAN FC&amp;P VAL'!DH297*'[1]PERCENT ARRAY-MEAN FC&amp;P VAL'!DI297*'[1]PERCENT ARRAY-MEAN FC&amp;P VAL'!DJ297))</f>
        <v/>
      </c>
      <c r="AP297" t="str">
        <f>IF(A297="","",IF('[1]Calculation genes in KEGG path'!L295&gt;='[1]Flux and Impact'!$E$1,IF(('[1]PERCENT ARRAY-MEAN FC&amp;P VAL'!DK297*'[1]PERCENT ARRAY-MEAN FC&amp;P VAL'!DL297*'[1]PERCENT ARRAY-MEAN FC&amp;P VAL'!DM297+ABS('[1]PERCENT ARRAY-MEAN FC&amp;P VAL'!DN297*'[1]PERCENT ARRAY-MEAN FC&amp;P VAL'!DO297*'[1]PERCENT ARRAY-MEAN FC&amp;P VAL'!DP297))&gt;0,'[1]PERCENT ARRAY-MEAN FC&amp;P VAL'!DK297*'[1]PERCENT ARRAY-MEAN FC&amp;P VAL'!DL297*'[1]PERCENT ARRAY-MEAN FC&amp;P VAL'!DM297+ABS('[1]PERCENT ARRAY-MEAN FC&amp;P VAL'!DN297*'[1]PERCENT ARRAY-MEAN FC&amp;P VAL'!DO297*'[1]PERCENT ARRAY-MEAN FC&amp;P VAL'!DP297),""),""))</f>
        <v/>
      </c>
      <c r="AQ297" s="12" t="str">
        <f>IF(AP297="","",'[1]PERCENT ARRAY-MEAN FC&amp;P VAL'!DK297*'[1]PERCENT ARRAY-MEAN FC&amp;P VAL'!DL297*'[1]PERCENT ARRAY-MEAN FC&amp;P VAL'!DM297-ABS('[1]PERCENT ARRAY-MEAN FC&amp;P VAL'!DN297*'[1]PERCENT ARRAY-MEAN FC&amp;P VAL'!DO297*'[1]PERCENT ARRAY-MEAN FC&amp;P VAL'!DP297))</f>
        <v/>
      </c>
      <c r="AR297" t="str">
        <f>IF(A297="","",IF('[1]Calculation genes in KEGG path'!L295&gt;='[1]Flux and Impact'!$E$1,IF(('[1]PERCENT ARRAY-MEAN FC&amp;P VAL'!DQ297*'[1]PERCENT ARRAY-MEAN FC&amp;P VAL'!DR297*'[1]PERCENT ARRAY-MEAN FC&amp;P VAL'!DS297+ABS('[1]PERCENT ARRAY-MEAN FC&amp;P VAL'!DT297*'[1]PERCENT ARRAY-MEAN FC&amp;P VAL'!DU297*'[1]PERCENT ARRAY-MEAN FC&amp;P VAL'!DV297))&gt;0,'[1]PERCENT ARRAY-MEAN FC&amp;P VAL'!DQ297*'[1]PERCENT ARRAY-MEAN FC&amp;P VAL'!DR297*'[1]PERCENT ARRAY-MEAN FC&amp;P VAL'!DS297+ABS('[1]PERCENT ARRAY-MEAN FC&amp;P VAL'!DT297*'[1]PERCENT ARRAY-MEAN FC&amp;P VAL'!DU297*'[1]PERCENT ARRAY-MEAN FC&amp;P VAL'!DV297),""),""))</f>
        <v/>
      </c>
      <c r="AS297" s="12" t="str">
        <f>IF(AR297="","",'[1]PERCENT ARRAY-MEAN FC&amp;P VAL'!DQ297*'[1]PERCENT ARRAY-MEAN FC&amp;P VAL'!DR297*'[1]PERCENT ARRAY-MEAN FC&amp;P VAL'!DS297-ABS('[1]PERCENT ARRAY-MEAN FC&amp;P VAL'!DT297*'[1]PERCENT ARRAY-MEAN FC&amp;P VAL'!DU297*'[1]PERCENT ARRAY-MEAN FC&amp;P VAL'!DV297))</f>
        <v/>
      </c>
      <c r="AT297" s="12" t="str">
        <f t="shared" si="13"/>
        <v/>
      </c>
      <c r="AU297" s="12" t="str">
        <f t="shared" si="14"/>
        <v/>
      </c>
    </row>
    <row r="298" spans="1:47">
      <c r="A298">
        <f>'[1]Calculation genes in KEGG path'!I296</f>
        <v>0</v>
      </c>
      <c r="B298" t="e">
        <f>IF('[1]PERCENT ARRAY-MEAN FC&amp;P VAL'!A298="","",'[1]PERCENT ARRAY-MEAN FC&amp;P VAL'!A298)</f>
        <v>#N/A</v>
      </c>
      <c r="C298" t="e">
        <f>IF('[1]PERCENT ARRAY-MEAN FC&amp;P VAL'!B298="","",'[1]PERCENT ARRAY-MEAN FC&amp;P VAL'!B298)</f>
        <v>#N/A</v>
      </c>
      <c r="D298" t="e">
        <f>IF('[1]PERCENT ARRAY-MEAN FC&amp;P VAL'!C298="","",'[1]PERCENT ARRAY-MEAN FC&amp;P VAL'!C298)</f>
        <v>#N/A</v>
      </c>
      <c r="E298" s="12">
        <f t="shared" si="12"/>
        <v>0</v>
      </c>
      <c r="F298" t="str">
        <f>IF(A298="","",IF('[1]Calculation genes in KEGG path'!L296&gt;='[1]Flux and Impact'!$E$1,IF('[1]PERCENT ARRAY-MEAN FC&amp;P VAL'!G298*'[1]PERCENT ARRAY-MEAN FC&amp;P VAL'!H298*'[1]PERCENT ARRAY-MEAN FC&amp;P VAL'!I298+ABS('[1]PERCENT ARRAY-MEAN FC&amp;P VAL'!J298*'[1]PERCENT ARRAY-MEAN FC&amp;P VAL'!K298*'[1]PERCENT ARRAY-MEAN FC&amp;P VAL'!L298)&gt;0,'[1]PERCENT ARRAY-MEAN FC&amp;P VAL'!G298*'[1]PERCENT ARRAY-MEAN FC&amp;P VAL'!H298*'[1]PERCENT ARRAY-MEAN FC&amp;P VAL'!I298+ABS('[1]PERCENT ARRAY-MEAN FC&amp;P VAL'!J298*'[1]PERCENT ARRAY-MEAN FC&amp;P VAL'!K298*'[1]PERCENT ARRAY-MEAN FC&amp;P VAL'!L298),""),""))</f>
        <v/>
      </c>
      <c r="G298" s="12" t="str">
        <f>IF(F298="","",'[1]PERCENT ARRAY-MEAN FC&amp;P VAL'!G298*'[1]PERCENT ARRAY-MEAN FC&amp;P VAL'!H298*'[1]PERCENT ARRAY-MEAN FC&amp;P VAL'!I298-ABS('[1]PERCENT ARRAY-MEAN FC&amp;P VAL'!J298*'[1]PERCENT ARRAY-MEAN FC&amp;P VAL'!K298*'[1]PERCENT ARRAY-MEAN FC&amp;P VAL'!L298))</f>
        <v/>
      </c>
      <c r="H298" t="str">
        <f>IF(A298="","",IF('[1]Calculation genes in KEGG path'!L296&gt;='[1]Flux and Impact'!$E$1,IF(('[1]PERCENT ARRAY-MEAN FC&amp;P VAL'!M298*'[1]PERCENT ARRAY-MEAN FC&amp;P VAL'!N298*'[1]PERCENT ARRAY-MEAN FC&amp;P VAL'!O298+ABS('[1]PERCENT ARRAY-MEAN FC&amp;P VAL'!P298*'[1]PERCENT ARRAY-MEAN FC&amp;P VAL'!Q298*'[1]PERCENT ARRAY-MEAN FC&amp;P VAL'!R298))&gt;0,'[1]PERCENT ARRAY-MEAN FC&amp;P VAL'!M298*'[1]PERCENT ARRAY-MEAN FC&amp;P VAL'!N298*'[1]PERCENT ARRAY-MEAN FC&amp;P VAL'!O298+ABS('[1]PERCENT ARRAY-MEAN FC&amp;P VAL'!P298*'[1]PERCENT ARRAY-MEAN FC&amp;P VAL'!Q298*'[1]PERCENT ARRAY-MEAN FC&amp;P VAL'!R298),""),""))</f>
        <v/>
      </c>
      <c r="I298" s="12" t="str">
        <f>IF(H298="","",'[1]PERCENT ARRAY-MEAN FC&amp;P VAL'!M298*'[1]PERCENT ARRAY-MEAN FC&amp;P VAL'!N298*'[1]PERCENT ARRAY-MEAN FC&amp;P VAL'!O298-ABS('[1]PERCENT ARRAY-MEAN FC&amp;P VAL'!P298*'[1]PERCENT ARRAY-MEAN FC&amp;P VAL'!Q298*'[1]PERCENT ARRAY-MEAN FC&amp;P VAL'!R298))</f>
        <v/>
      </c>
      <c r="J298" t="str">
        <f>IF(A298="","",IF('[1]Calculation genes in KEGG path'!L296&gt;='[1]Flux and Impact'!$E$1,IF(('[1]PERCENT ARRAY-MEAN FC&amp;P VAL'!S298*'[1]PERCENT ARRAY-MEAN FC&amp;P VAL'!T298*'[1]PERCENT ARRAY-MEAN FC&amp;P VAL'!U298+ABS('[1]PERCENT ARRAY-MEAN FC&amp;P VAL'!V298*'[1]PERCENT ARRAY-MEAN FC&amp;P VAL'!W298*'[1]PERCENT ARRAY-MEAN FC&amp;P VAL'!X298))&gt;0,'[1]PERCENT ARRAY-MEAN FC&amp;P VAL'!S298*'[1]PERCENT ARRAY-MEAN FC&amp;P VAL'!T298*'[1]PERCENT ARRAY-MEAN FC&amp;P VAL'!U298+ABS('[1]PERCENT ARRAY-MEAN FC&amp;P VAL'!V298*'[1]PERCENT ARRAY-MEAN FC&amp;P VAL'!W298*'[1]PERCENT ARRAY-MEAN FC&amp;P VAL'!X298),""),""))</f>
        <v/>
      </c>
      <c r="K298" s="12" t="str">
        <f>IF(J298="","",'[1]PERCENT ARRAY-MEAN FC&amp;P VAL'!S298*'[1]PERCENT ARRAY-MEAN FC&amp;P VAL'!T298*'[1]PERCENT ARRAY-MEAN FC&amp;P VAL'!U298-ABS('[1]PERCENT ARRAY-MEAN FC&amp;P VAL'!V298*'[1]PERCENT ARRAY-MEAN FC&amp;P VAL'!W298*'[1]PERCENT ARRAY-MEAN FC&amp;P VAL'!X298))</f>
        <v/>
      </c>
      <c r="L298" t="str">
        <f>IF(A298="","",IF('[1]Calculation genes in KEGG path'!L296&gt;='[1]Flux and Impact'!$E$1,IF(('[1]PERCENT ARRAY-MEAN FC&amp;P VAL'!Y298*'[1]PERCENT ARRAY-MEAN FC&amp;P VAL'!Z298*'[1]PERCENT ARRAY-MEAN FC&amp;P VAL'!AA298+ABS('[1]PERCENT ARRAY-MEAN FC&amp;P VAL'!AB298*'[1]PERCENT ARRAY-MEAN FC&amp;P VAL'!AC298*'[1]PERCENT ARRAY-MEAN FC&amp;P VAL'!AD298))&gt;0,'[1]PERCENT ARRAY-MEAN FC&amp;P VAL'!Y298*'[1]PERCENT ARRAY-MEAN FC&amp;P VAL'!Z298*'[1]PERCENT ARRAY-MEAN FC&amp;P VAL'!AA298+ABS('[1]PERCENT ARRAY-MEAN FC&amp;P VAL'!AB298*'[1]PERCENT ARRAY-MEAN FC&amp;P VAL'!AC298*'[1]PERCENT ARRAY-MEAN FC&amp;P VAL'!AD298),""),""))</f>
        <v/>
      </c>
      <c r="M298" s="12" t="str">
        <f>IF(L298="","",'[1]PERCENT ARRAY-MEAN FC&amp;P VAL'!Y298*'[1]PERCENT ARRAY-MEAN FC&amp;P VAL'!Z298*'[1]PERCENT ARRAY-MEAN FC&amp;P VAL'!AA298-ABS('[1]PERCENT ARRAY-MEAN FC&amp;P VAL'!AB298*'[1]PERCENT ARRAY-MEAN FC&amp;P VAL'!AC298*'[1]PERCENT ARRAY-MEAN FC&amp;P VAL'!AD298))</f>
        <v/>
      </c>
      <c r="N298" t="str">
        <f>IF(A298="","",IF('[1]Calculation genes in KEGG path'!L296&gt;='[1]Flux and Impact'!$E$1,IF(('[1]PERCENT ARRAY-MEAN FC&amp;P VAL'!AE298*'[1]PERCENT ARRAY-MEAN FC&amp;P VAL'!AF298*'[1]PERCENT ARRAY-MEAN FC&amp;P VAL'!AG298+ABS('[1]PERCENT ARRAY-MEAN FC&amp;P VAL'!AH298*'[1]PERCENT ARRAY-MEAN FC&amp;P VAL'!AI298*'[1]PERCENT ARRAY-MEAN FC&amp;P VAL'!AJ298))&gt;0,'[1]PERCENT ARRAY-MEAN FC&amp;P VAL'!AE298*'[1]PERCENT ARRAY-MEAN FC&amp;P VAL'!AF298*'[1]PERCENT ARRAY-MEAN FC&amp;P VAL'!AG298+ABS('[1]PERCENT ARRAY-MEAN FC&amp;P VAL'!AH298*'[1]PERCENT ARRAY-MEAN FC&amp;P VAL'!AI298*'[1]PERCENT ARRAY-MEAN FC&amp;P VAL'!AJ298),""),""))</f>
        <v/>
      </c>
      <c r="O298" s="12" t="str">
        <f>IF(N298="","",'[1]PERCENT ARRAY-MEAN FC&amp;P VAL'!AE298*'[1]PERCENT ARRAY-MEAN FC&amp;P VAL'!AF298*'[1]PERCENT ARRAY-MEAN FC&amp;P VAL'!AG298-ABS('[1]PERCENT ARRAY-MEAN FC&amp;P VAL'!AH298*'[1]PERCENT ARRAY-MEAN FC&amp;P VAL'!AI298*'[1]PERCENT ARRAY-MEAN FC&amp;P VAL'!AJ298))</f>
        <v/>
      </c>
      <c r="P298" t="str">
        <f>IF(A298="","",IF('[1]Calculation genes in KEGG path'!L296&gt;='[1]Flux and Impact'!$E$1,IF(('[1]PERCENT ARRAY-MEAN FC&amp;P VAL'!AK298*'[1]PERCENT ARRAY-MEAN FC&amp;P VAL'!AL298*'[1]PERCENT ARRAY-MEAN FC&amp;P VAL'!AM298+ABS('[1]PERCENT ARRAY-MEAN FC&amp;P VAL'!AN298*'[1]PERCENT ARRAY-MEAN FC&amp;P VAL'!AO298*'[1]PERCENT ARRAY-MEAN FC&amp;P VAL'!AP298))&gt;0,'[1]PERCENT ARRAY-MEAN FC&amp;P VAL'!AK298*'[1]PERCENT ARRAY-MEAN FC&amp;P VAL'!AL298*'[1]PERCENT ARRAY-MEAN FC&amp;P VAL'!AM298+ABS('[1]PERCENT ARRAY-MEAN FC&amp;P VAL'!AN298*'[1]PERCENT ARRAY-MEAN FC&amp;P VAL'!AO298*'[1]PERCENT ARRAY-MEAN FC&amp;P VAL'!AP298),""),""))</f>
        <v/>
      </c>
      <c r="Q298" s="12" t="str">
        <f>IF(P298="","",'[1]PERCENT ARRAY-MEAN FC&amp;P VAL'!AK298*'[1]PERCENT ARRAY-MEAN FC&amp;P VAL'!AL298*'[1]PERCENT ARRAY-MEAN FC&amp;P VAL'!AM298-ABS('[1]PERCENT ARRAY-MEAN FC&amp;P VAL'!AN298*'[1]PERCENT ARRAY-MEAN FC&amp;P VAL'!AO298*'[1]PERCENT ARRAY-MEAN FC&amp;P VAL'!AP298))</f>
        <v/>
      </c>
      <c r="R298" t="str">
        <f>IF(A298="","",IF('[1]Calculation genes in KEGG path'!L296&gt;='[1]Flux and Impact'!$E$1,IF(('[1]PERCENT ARRAY-MEAN FC&amp;P VAL'!AQ298*'[1]PERCENT ARRAY-MEAN FC&amp;P VAL'!AR298*'[1]PERCENT ARRAY-MEAN FC&amp;P VAL'!AS298+ABS('[1]PERCENT ARRAY-MEAN FC&amp;P VAL'!AT298*'[1]PERCENT ARRAY-MEAN FC&amp;P VAL'!AU298*'[1]PERCENT ARRAY-MEAN FC&amp;P VAL'!AV298))&gt;0,'[1]PERCENT ARRAY-MEAN FC&amp;P VAL'!AQ298*'[1]PERCENT ARRAY-MEAN FC&amp;P VAL'!AR298*'[1]PERCENT ARRAY-MEAN FC&amp;P VAL'!AS298+ABS('[1]PERCENT ARRAY-MEAN FC&amp;P VAL'!AT298*'[1]PERCENT ARRAY-MEAN FC&amp;P VAL'!AU298*'[1]PERCENT ARRAY-MEAN FC&amp;P VAL'!AV298),""),""))</f>
        <v/>
      </c>
      <c r="S298" s="12" t="str">
        <f>IF(R298="","",'[1]PERCENT ARRAY-MEAN FC&amp;P VAL'!AQ298*'[1]PERCENT ARRAY-MEAN FC&amp;P VAL'!AR298*'[1]PERCENT ARRAY-MEAN FC&amp;P VAL'!AS298-ABS('[1]PERCENT ARRAY-MEAN FC&amp;P VAL'!AT298*'[1]PERCENT ARRAY-MEAN FC&amp;P VAL'!AU298*'[1]PERCENT ARRAY-MEAN FC&amp;P VAL'!AV298))</f>
        <v/>
      </c>
      <c r="T298" t="str">
        <f>IF(A298="","",IF('[1]Calculation genes in KEGG path'!L296&gt;='[1]Flux and Impact'!$E$1,IF(('[1]PERCENT ARRAY-MEAN FC&amp;P VAL'!AW298*'[1]PERCENT ARRAY-MEAN FC&amp;P VAL'!AX298*'[1]PERCENT ARRAY-MEAN FC&amp;P VAL'!AY298+ABS('[1]PERCENT ARRAY-MEAN FC&amp;P VAL'!AZ298*'[1]PERCENT ARRAY-MEAN FC&amp;P VAL'!BA298*'[1]PERCENT ARRAY-MEAN FC&amp;P VAL'!BB298))&gt;0,'[1]PERCENT ARRAY-MEAN FC&amp;P VAL'!AW298*'[1]PERCENT ARRAY-MEAN FC&amp;P VAL'!AX298*'[1]PERCENT ARRAY-MEAN FC&amp;P VAL'!AY298+ABS('[1]PERCENT ARRAY-MEAN FC&amp;P VAL'!AZ298*'[1]PERCENT ARRAY-MEAN FC&amp;P VAL'!BA298*'[1]PERCENT ARRAY-MEAN FC&amp;P VAL'!BB298),""),""))</f>
        <v/>
      </c>
      <c r="U298" s="12" t="str">
        <f>IF(T298="","",'[1]PERCENT ARRAY-MEAN FC&amp;P VAL'!AW298*'[1]PERCENT ARRAY-MEAN FC&amp;P VAL'!AX298*'[1]PERCENT ARRAY-MEAN FC&amp;P VAL'!AY298-ABS('[1]PERCENT ARRAY-MEAN FC&amp;P VAL'!AZ298*'[1]PERCENT ARRAY-MEAN FC&amp;P VAL'!BA298*'[1]PERCENT ARRAY-MEAN FC&amp;P VAL'!BB298))</f>
        <v/>
      </c>
      <c r="V298" t="str">
        <f>IF(A298="","",IF('[1]Calculation genes in KEGG path'!L296&gt;='[1]Flux and Impact'!$E$1,IF(('[1]PERCENT ARRAY-MEAN FC&amp;P VAL'!BC298*'[1]PERCENT ARRAY-MEAN FC&amp;P VAL'!BD298*'[1]PERCENT ARRAY-MEAN FC&amp;P VAL'!BE298+ABS('[1]PERCENT ARRAY-MEAN FC&amp;P VAL'!BF298*'[1]PERCENT ARRAY-MEAN FC&amp;P VAL'!BG298*'[1]PERCENT ARRAY-MEAN FC&amp;P VAL'!BH298))&gt;0,'[1]PERCENT ARRAY-MEAN FC&amp;P VAL'!BC298*'[1]PERCENT ARRAY-MEAN FC&amp;P VAL'!BD298*'[1]PERCENT ARRAY-MEAN FC&amp;P VAL'!BE298+ABS('[1]PERCENT ARRAY-MEAN FC&amp;P VAL'!BF298*'[1]PERCENT ARRAY-MEAN FC&amp;P VAL'!BG298*'[1]PERCENT ARRAY-MEAN FC&amp;P VAL'!BH298),""),""))</f>
        <v/>
      </c>
      <c r="W298" s="12" t="str">
        <f>IF(V298="","",'[1]PERCENT ARRAY-MEAN FC&amp;P VAL'!BC298*'[1]PERCENT ARRAY-MEAN FC&amp;P VAL'!BD298*'[1]PERCENT ARRAY-MEAN FC&amp;P VAL'!BE298-ABS('[1]PERCENT ARRAY-MEAN FC&amp;P VAL'!BF298*'[1]PERCENT ARRAY-MEAN FC&amp;P VAL'!BG298*'[1]PERCENT ARRAY-MEAN FC&amp;P VAL'!BH298))</f>
        <v/>
      </c>
      <c r="X298" t="str">
        <f>IF(A298="","",IF('[1]Calculation genes in KEGG path'!L296&gt;='[1]Flux and Impact'!$E$1,IF(('[1]PERCENT ARRAY-MEAN FC&amp;P VAL'!BI298*'[1]PERCENT ARRAY-MEAN FC&amp;P VAL'!BJ298*'[1]PERCENT ARRAY-MEAN FC&amp;P VAL'!BK298+ABS('[1]PERCENT ARRAY-MEAN FC&amp;P VAL'!BL298*'[1]PERCENT ARRAY-MEAN FC&amp;P VAL'!BM298*'[1]PERCENT ARRAY-MEAN FC&amp;P VAL'!BN298))&gt;0,'[1]PERCENT ARRAY-MEAN FC&amp;P VAL'!BI298*'[1]PERCENT ARRAY-MEAN FC&amp;P VAL'!BJ298*'[1]PERCENT ARRAY-MEAN FC&amp;P VAL'!BK298+ABS('[1]PERCENT ARRAY-MEAN FC&amp;P VAL'!BL298*'[1]PERCENT ARRAY-MEAN FC&amp;P VAL'!BM298*'[1]PERCENT ARRAY-MEAN FC&amp;P VAL'!BN298),""),""))</f>
        <v/>
      </c>
      <c r="Y298" s="12" t="str">
        <f>IF(X298="","",'[1]PERCENT ARRAY-MEAN FC&amp;P VAL'!BI298*'[1]PERCENT ARRAY-MEAN FC&amp;P VAL'!BJ298*'[1]PERCENT ARRAY-MEAN FC&amp;P VAL'!BK298-ABS('[1]PERCENT ARRAY-MEAN FC&amp;P VAL'!BL298*'[1]PERCENT ARRAY-MEAN FC&amp;P VAL'!BM298*'[1]PERCENT ARRAY-MEAN FC&amp;P VAL'!BN298))</f>
        <v/>
      </c>
      <c r="Z298" t="str">
        <f>IF(A298="","",IF('[1]Calculation genes in KEGG path'!L296&gt;='[1]Flux and Impact'!$E$1,IF(('[1]PERCENT ARRAY-MEAN FC&amp;P VAL'!BO298*'[1]PERCENT ARRAY-MEAN FC&amp;P VAL'!BP298*'[1]PERCENT ARRAY-MEAN FC&amp;P VAL'!BQ298+ABS('[1]PERCENT ARRAY-MEAN FC&amp;P VAL'!BR298*'[1]PERCENT ARRAY-MEAN FC&amp;P VAL'!BS298*'[1]PERCENT ARRAY-MEAN FC&amp;P VAL'!BT298))&gt;0,'[1]PERCENT ARRAY-MEAN FC&amp;P VAL'!BO298*'[1]PERCENT ARRAY-MEAN FC&amp;P VAL'!BP298*'[1]PERCENT ARRAY-MEAN FC&amp;P VAL'!BQ298+ABS('[1]PERCENT ARRAY-MEAN FC&amp;P VAL'!BR298*'[1]PERCENT ARRAY-MEAN FC&amp;P VAL'!BS298*'[1]PERCENT ARRAY-MEAN FC&amp;P VAL'!BT298),""),""))</f>
        <v/>
      </c>
      <c r="AA298" s="12" t="str">
        <f>IF(Z298="","",'[1]PERCENT ARRAY-MEAN FC&amp;P VAL'!BO298*'[1]PERCENT ARRAY-MEAN FC&amp;P VAL'!BP298*'[1]PERCENT ARRAY-MEAN FC&amp;P VAL'!BQ298-ABS('[1]PERCENT ARRAY-MEAN FC&amp;P VAL'!BR298*'[1]PERCENT ARRAY-MEAN FC&amp;P VAL'!BS298*'[1]PERCENT ARRAY-MEAN FC&amp;P VAL'!BT298))</f>
        <v/>
      </c>
      <c r="AB298" t="str">
        <f>IF(A298="","",IF('[1]Calculation genes in KEGG path'!L296&gt;='[1]Flux and Impact'!$E$1,IF(('[1]PERCENT ARRAY-MEAN FC&amp;P VAL'!BU298*'[1]PERCENT ARRAY-MEAN FC&amp;P VAL'!BV298*'[1]PERCENT ARRAY-MEAN FC&amp;P VAL'!BW298+ABS('[1]PERCENT ARRAY-MEAN FC&amp;P VAL'!BX298*'[1]PERCENT ARRAY-MEAN FC&amp;P VAL'!BY298*'[1]PERCENT ARRAY-MEAN FC&amp;P VAL'!BZ298))&gt;0,'[1]PERCENT ARRAY-MEAN FC&amp;P VAL'!BU298*'[1]PERCENT ARRAY-MEAN FC&amp;P VAL'!BV298*'[1]PERCENT ARRAY-MEAN FC&amp;P VAL'!BW298+ABS('[1]PERCENT ARRAY-MEAN FC&amp;P VAL'!BX298*'[1]PERCENT ARRAY-MEAN FC&amp;P VAL'!BY298*'[1]PERCENT ARRAY-MEAN FC&amp;P VAL'!BZ298),""),""))</f>
        <v/>
      </c>
      <c r="AC298" s="12" t="str">
        <f>IF(AB298="","",'[1]PERCENT ARRAY-MEAN FC&amp;P VAL'!BU298*'[1]PERCENT ARRAY-MEAN FC&amp;P VAL'!BV298*'[1]PERCENT ARRAY-MEAN FC&amp;P VAL'!BW298-ABS('[1]PERCENT ARRAY-MEAN FC&amp;P VAL'!BX298*'[1]PERCENT ARRAY-MEAN FC&amp;P VAL'!BY298*'[1]PERCENT ARRAY-MEAN FC&amp;P VAL'!BZ298))</f>
        <v/>
      </c>
      <c r="AD298" t="str">
        <f>IF(A298="","",IF('[1]Calculation genes in KEGG path'!L296&gt;='[1]Flux and Impact'!$E$1,IF(('[1]PERCENT ARRAY-MEAN FC&amp;P VAL'!CA298*'[1]PERCENT ARRAY-MEAN FC&amp;P VAL'!CB298*'[1]PERCENT ARRAY-MEAN FC&amp;P VAL'!CC298+ABS('[1]PERCENT ARRAY-MEAN FC&amp;P VAL'!CD298*'[1]PERCENT ARRAY-MEAN FC&amp;P VAL'!CE298*'[1]PERCENT ARRAY-MEAN FC&amp;P VAL'!CF298))&gt;0,'[1]PERCENT ARRAY-MEAN FC&amp;P VAL'!CA298*'[1]PERCENT ARRAY-MEAN FC&amp;P VAL'!CB298*'[1]PERCENT ARRAY-MEAN FC&amp;P VAL'!CC298+ABS('[1]PERCENT ARRAY-MEAN FC&amp;P VAL'!CD298*'[1]PERCENT ARRAY-MEAN FC&amp;P VAL'!CE298*'[1]PERCENT ARRAY-MEAN FC&amp;P VAL'!CF298),""),""))</f>
        <v/>
      </c>
      <c r="AE298" s="12" t="str">
        <f>IF(AD298="","",'[1]PERCENT ARRAY-MEAN FC&amp;P VAL'!CA298*'[1]PERCENT ARRAY-MEAN FC&amp;P VAL'!CB298*'[1]PERCENT ARRAY-MEAN FC&amp;P VAL'!CC298-ABS('[1]PERCENT ARRAY-MEAN FC&amp;P VAL'!CD298*'[1]PERCENT ARRAY-MEAN FC&amp;P VAL'!CE298*'[1]PERCENT ARRAY-MEAN FC&amp;P VAL'!CF298))</f>
        <v/>
      </c>
      <c r="AF298" t="str">
        <f>IF(A298="","",IF('[1]Calculation genes in KEGG path'!L296&gt;='[1]Flux and Impact'!$E$1,IF(('[1]PERCENT ARRAY-MEAN FC&amp;P VAL'!CG298*'[1]PERCENT ARRAY-MEAN FC&amp;P VAL'!CH298*'[1]PERCENT ARRAY-MEAN FC&amp;P VAL'!CI298+ABS('[1]PERCENT ARRAY-MEAN FC&amp;P VAL'!CJ298*'[1]PERCENT ARRAY-MEAN FC&amp;P VAL'!CK298*'[1]PERCENT ARRAY-MEAN FC&amp;P VAL'!CL298))&gt;0,'[1]PERCENT ARRAY-MEAN FC&amp;P VAL'!CG298*'[1]PERCENT ARRAY-MEAN FC&amp;P VAL'!CH298*'[1]PERCENT ARRAY-MEAN FC&amp;P VAL'!CI298+ABS('[1]PERCENT ARRAY-MEAN FC&amp;P VAL'!CJ298*'[1]PERCENT ARRAY-MEAN FC&amp;P VAL'!CK298*'[1]PERCENT ARRAY-MEAN FC&amp;P VAL'!CL298),""),""))</f>
        <v/>
      </c>
      <c r="AG298" s="12" t="str">
        <f>IF(AF298="","",'[1]PERCENT ARRAY-MEAN FC&amp;P VAL'!CG298*'[1]PERCENT ARRAY-MEAN FC&amp;P VAL'!CH298*'[1]PERCENT ARRAY-MEAN FC&amp;P VAL'!CI298-ABS('[1]PERCENT ARRAY-MEAN FC&amp;P VAL'!CJ298*'[1]PERCENT ARRAY-MEAN FC&amp;P VAL'!CK298*'[1]PERCENT ARRAY-MEAN FC&amp;P VAL'!CL298))</f>
        <v/>
      </c>
      <c r="AH298" t="str">
        <f>IF(A298="","",IF('[1]Calculation genes in KEGG path'!L296&gt;='[1]Flux and Impact'!$E$1,IF(('[1]PERCENT ARRAY-MEAN FC&amp;P VAL'!CM298*'[1]PERCENT ARRAY-MEAN FC&amp;P VAL'!CN298*'[1]PERCENT ARRAY-MEAN FC&amp;P VAL'!CO298+ABS('[1]PERCENT ARRAY-MEAN FC&amp;P VAL'!CP298*'[1]PERCENT ARRAY-MEAN FC&amp;P VAL'!CQ298*'[1]PERCENT ARRAY-MEAN FC&amp;P VAL'!CR298))&gt;0,'[1]PERCENT ARRAY-MEAN FC&amp;P VAL'!CM298*'[1]PERCENT ARRAY-MEAN FC&amp;P VAL'!CN298*'[1]PERCENT ARRAY-MEAN FC&amp;P VAL'!CO298+ABS('[1]PERCENT ARRAY-MEAN FC&amp;P VAL'!CP298*'[1]PERCENT ARRAY-MEAN FC&amp;P VAL'!CQ298*'[1]PERCENT ARRAY-MEAN FC&amp;P VAL'!CR298),""),""))</f>
        <v/>
      </c>
      <c r="AI298" s="12" t="str">
        <f>IF(AH298="","",'[1]PERCENT ARRAY-MEAN FC&amp;P VAL'!CM298*'[1]PERCENT ARRAY-MEAN FC&amp;P VAL'!CN298*'[1]PERCENT ARRAY-MEAN FC&amp;P VAL'!CO298-ABS('[1]PERCENT ARRAY-MEAN FC&amp;P VAL'!CP298*'[1]PERCENT ARRAY-MEAN FC&amp;P VAL'!CQ298*'[1]PERCENT ARRAY-MEAN FC&amp;P VAL'!CR298))</f>
        <v/>
      </c>
      <c r="AJ298" t="str">
        <f>IF(A298="","",IF('[1]Calculation genes in KEGG path'!L296&gt;='[1]Flux and Impact'!$E$1,IF(('[1]PERCENT ARRAY-MEAN FC&amp;P VAL'!CS298*'[1]PERCENT ARRAY-MEAN FC&amp;P VAL'!CT298*'[1]PERCENT ARRAY-MEAN FC&amp;P VAL'!CU298+ABS('[1]PERCENT ARRAY-MEAN FC&amp;P VAL'!CV298*'[1]PERCENT ARRAY-MEAN FC&amp;P VAL'!CW298*'[1]PERCENT ARRAY-MEAN FC&amp;P VAL'!CX298))&gt;0,'[1]PERCENT ARRAY-MEAN FC&amp;P VAL'!CS298*'[1]PERCENT ARRAY-MEAN FC&amp;P VAL'!CT298*'[1]PERCENT ARRAY-MEAN FC&amp;P VAL'!CU298+ABS('[1]PERCENT ARRAY-MEAN FC&amp;P VAL'!CV298*'[1]PERCENT ARRAY-MEAN FC&amp;P VAL'!CW298*'[1]PERCENT ARRAY-MEAN FC&amp;P VAL'!CX298),""),""))</f>
        <v/>
      </c>
      <c r="AK298" s="12" t="str">
        <f>IF(AJ298="","",'[1]PERCENT ARRAY-MEAN FC&amp;P VAL'!CS298*'[1]PERCENT ARRAY-MEAN FC&amp;P VAL'!CT298*'[1]PERCENT ARRAY-MEAN FC&amp;P VAL'!CU298-ABS('[1]PERCENT ARRAY-MEAN FC&amp;P VAL'!CV298*'[1]PERCENT ARRAY-MEAN FC&amp;P VAL'!CW298*'[1]PERCENT ARRAY-MEAN FC&amp;P VAL'!CX298))</f>
        <v/>
      </c>
      <c r="AL298" t="str">
        <f>IF(A298="","",IF('[1]Calculation genes in KEGG path'!L296&gt;='[1]Flux and Impact'!$E$1,IF(('[1]PERCENT ARRAY-MEAN FC&amp;P VAL'!CY298*'[1]PERCENT ARRAY-MEAN FC&amp;P VAL'!CZ298*'[1]PERCENT ARRAY-MEAN FC&amp;P VAL'!DA298+ABS('[1]PERCENT ARRAY-MEAN FC&amp;P VAL'!DB298*'[1]PERCENT ARRAY-MEAN FC&amp;P VAL'!DC298*'[1]PERCENT ARRAY-MEAN FC&amp;P VAL'!DD298))&gt;0,'[1]PERCENT ARRAY-MEAN FC&amp;P VAL'!CY298*'[1]PERCENT ARRAY-MEAN FC&amp;P VAL'!CZ298*'[1]PERCENT ARRAY-MEAN FC&amp;P VAL'!DA298+ABS('[1]PERCENT ARRAY-MEAN FC&amp;P VAL'!DB298*'[1]PERCENT ARRAY-MEAN FC&amp;P VAL'!DC298*'[1]PERCENT ARRAY-MEAN FC&amp;P VAL'!DD298),""),""))</f>
        <v/>
      </c>
      <c r="AM298" s="12" t="str">
        <f>IF(AL298="","",'[1]PERCENT ARRAY-MEAN FC&amp;P VAL'!CY298*'[1]PERCENT ARRAY-MEAN FC&amp;P VAL'!CZ298*'[1]PERCENT ARRAY-MEAN FC&amp;P VAL'!DA298-ABS('[1]PERCENT ARRAY-MEAN FC&amp;P VAL'!DB298*'[1]PERCENT ARRAY-MEAN FC&amp;P VAL'!DC298*'[1]PERCENT ARRAY-MEAN FC&amp;P VAL'!DD298))</f>
        <v/>
      </c>
      <c r="AN298" t="str">
        <f>IF(A298="","",IF('[1]Calculation genes in KEGG path'!L296&gt;='[1]Flux and Impact'!$E$1,IF(('[1]PERCENT ARRAY-MEAN FC&amp;P VAL'!DE298*'[1]PERCENT ARRAY-MEAN FC&amp;P VAL'!DF298*'[1]PERCENT ARRAY-MEAN FC&amp;P VAL'!DG298+ABS('[1]PERCENT ARRAY-MEAN FC&amp;P VAL'!DH298*'[1]PERCENT ARRAY-MEAN FC&amp;P VAL'!DI298*'[1]PERCENT ARRAY-MEAN FC&amp;P VAL'!DJ298))&gt;0,'[1]PERCENT ARRAY-MEAN FC&amp;P VAL'!DE298*'[1]PERCENT ARRAY-MEAN FC&amp;P VAL'!DF298*'[1]PERCENT ARRAY-MEAN FC&amp;P VAL'!DG298+ABS('[1]PERCENT ARRAY-MEAN FC&amp;P VAL'!DH298*'[1]PERCENT ARRAY-MEAN FC&amp;P VAL'!DI298*'[1]PERCENT ARRAY-MEAN FC&amp;P VAL'!DJ298),""),""))</f>
        <v/>
      </c>
      <c r="AO298" s="12" t="str">
        <f>IF(AN298="","",'[1]PERCENT ARRAY-MEAN FC&amp;P VAL'!DE298*'[1]PERCENT ARRAY-MEAN FC&amp;P VAL'!DF298*'[1]PERCENT ARRAY-MEAN FC&amp;P VAL'!DG298-ABS('[1]PERCENT ARRAY-MEAN FC&amp;P VAL'!DH298*'[1]PERCENT ARRAY-MEAN FC&amp;P VAL'!DI298*'[1]PERCENT ARRAY-MEAN FC&amp;P VAL'!DJ298))</f>
        <v/>
      </c>
      <c r="AP298" t="str">
        <f>IF(A298="","",IF('[1]Calculation genes in KEGG path'!L296&gt;='[1]Flux and Impact'!$E$1,IF(('[1]PERCENT ARRAY-MEAN FC&amp;P VAL'!DK298*'[1]PERCENT ARRAY-MEAN FC&amp;P VAL'!DL298*'[1]PERCENT ARRAY-MEAN FC&amp;P VAL'!DM298+ABS('[1]PERCENT ARRAY-MEAN FC&amp;P VAL'!DN298*'[1]PERCENT ARRAY-MEAN FC&amp;P VAL'!DO298*'[1]PERCENT ARRAY-MEAN FC&amp;P VAL'!DP298))&gt;0,'[1]PERCENT ARRAY-MEAN FC&amp;P VAL'!DK298*'[1]PERCENT ARRAY-MEAN FC&amp;P VAL'!DL298*'[1]PERCENT ARRAY-MEAN FC&amp;P VAL'!DM298+ABS('[1]PERCENT ARRAY-MEAN FC&amp;P VAL'!DN298*'[1]PERCENT ARRAY-MEAN FC&amp;P VAL'!DO298*'[1]PERCENT ARRAY-MEAN FC&amp;P VAL'!DP298),""),""))</f>
        <v/>
      </c>
      <c r="AQ298" s="12" t="str">
        <f>IF(AP298="","",'[1]PERCENT ARRAY-MEAN FC&amp;P VAL'!DK298*'[1]PERCENT ARRAY-MEAN FC&amp;P VAL'!DL298*'[1]PERCENT ARRAY-MEAN FC&amp;P VAL'!DM298-ABS('[1]PERCENT ARRAY-MEAN FC&amp;P VAL'!DN298*'[1]PERCENT ARRAY-MEAN FC&amp;P VAL'!DO298*'[1]PERCENT ARRAY-MEAN FC&amp;P VAL'!DP298))</f>
        <v/>
      </c>
      <c r="AR298" t="str">
        <f>IF(A298="","",IF('[1]Calculation genes in KEGG path'!L296&gt;='[1]Flux and Impact'!$E$1,IF(('[1]PERCENT ARRAY-MEAN FC&amp;P VAL'!DQ298*'[1]PERCENT ARRAY-MEAN FC&amp;P VAL'!DR298*'[1]PERCENT ARRAY-MEAN FC&amp;P VAL'!DS298+ABS('[1]PERCENT ARRAY-MEAN FC&amp;P VAL'!DT298*'[1]PERCENT ARRAY-MEAN FC&amp;P VAL'!DU298*'[1]PERCENT ARRAY-MEAN FC&amp;P VAL'!DV298))&gt;0,'[1]PERCENT ARRAY-MEAN FC&amp;P VAL'!DQ298*'[1]PERCENT ARRAY-MEAN FC&amp;P VAL'!DR298*'[1]PERCENT ARRAY-MEAN FC&amp;P VAL'!DS298+ABS('[1]PERCENT ARRAY-MEAN FC&amp;P VAL'!DT298*'[1]PERCENT ARRAY-MEAN FC&amp;P VAL'!DU298*'[1]PERCENT ARRAY-MEAN FC&amp;P VAL'!DV298),""),""))</f>
        <v/>
      </c>
      <c r="AS298" s="12" t="str">
        <f>IF(AR298="","",'[1]PERCENT ARRAY-MEAN FC&amp;P VAL'!DQ298*'[1]PERCENT ARRAY-MEAN FC&amp;P VAL'!DR298*'[1]PERCENT ARRAY-MEAN FC&amp;P VAL'!DS298-ABS('[1]PERCENT ARRAY-MEAN FC&amp;P VAL'!DT298*'[1]PERCENT ARRAY-MEAN FC&amp;P VAL'!DU298*'[1]PERCENT ARRAY-MEAN FC&amp;P VAL'!DV298))</f>
        <v/>
      </c>
      <c r="AT298" s="12" t="str">
        <f t="shared" si="13"/>
        <v/>
      </c>
      <c r="AU298" s="12" t="str">
        <f t="shared" si="14"/>
        <v/>
      </c>
    </row>
    <row r="299" spans="1:46">
      <c r="A299">
        <f>'[1]Calculation genes in KEGG path'!I297</f>
        <v>0</v>
      </c>
      <c r="B299" t="e">
        <f>IF('[1]PERCENT ARRAY-MEAN FC&amp;P VAL'!A299="","",'[1]PERCENT ARRAY-MEAN FC&amp;P VAL'!A299)</f>
        <v>#N/A</v>
      </c>
      <c r="C299" t="e">
        <f>IF('[1]PERCENT ARRAY-MEAN FC&amp;P VAL'!B299="","",'[1]PERCENT ARRAY-MEAN FC&amp;P VAL'!B299)</f>
        <v>#N/A</v>
      </c>
      <c r="D299" t="e">
        <f>IF('[1]PERCENT ARRAY-MEAN FC&amp;P VAL'!C299="","",'[1]PERCENT ARRAY-MEAN FC&amp;P VAL'!C299)</f>
        <v>#N/A</v>
      </c>
      <c r="E299" s="12">
        <f t="shared" si="12"/>
        <v>0</v>
      </c>
      <c r="F299" t="str">
        <f>IF(A299="","",IF('[1]Calculation genes in KEGG path'!L297&gt;='[1]Flux and Impact'!$E$1,IF('[1]PERCENT ARRAY-MEAN FC&amp;P VAL'!G299*'[1]PERCENT ARRAY-MEAN FC&amp;P VAL'!H299*'[1]PERCENT ARRAY-MEAN FC&amp;P VAL'!I299+ABS('[1]PERCENT ARRAY-MEAN FC&amp;P VAL'!J299*'[1]PERCENT ARRAY-MEAN FC&amp;P VAL'!K299*'[1]PERCENT ARRAY-MEAN FC&amp;P VAL'!L299)&gt;0,'[1]PERCENT ARRAY-MEAN FC&amp;P VAL'!G299*'[1]PERCENT ARRAY-MEAN FC&amp;P VAL'!H299*'[1]PERCENT ARRAY-MEAN FC&amp;P VAL'!I299+ABS('[1]PERCENT ARRAY-MEAN FC&amp;P VAL'!J299*'[1]PERCENT ARRAY-MEAN FC&amp;P VAL'!K299*'[1]PERCENT ARRAY-MEAN FC&amp;P VAL'!L299),""),""))</f>
        <v/>
      </c>
      <c r="G299" s="12" t="str">
        <f>IF(F299="","",'[1]PERCENT ARRAY-MEAN FC&amp;P VAL'!G299*'[1]PERCENT ARRAY-MEAN FC&amp;P VAL'!H299*'[1]PERCENT ARRAY-MEAN FC&amp;P VAL'!I299-ABS('[1]PERCENT ARRAY-MEAN FC&amp;P VAL'!J299*'[1]PERCENT ARRAY-MEAN FC&amp;P VAL'!K299*'[1]PERCENT ARRAY-MEAN FC&amp;P VAL'!L299))</f>
        <v/>
      </c>
      <c r="H299" t="str">
        <f>IF(A299="","",IF('[1]Calculation genes in KEGG path'!L297&gt;='[1]Flux and Impact'!$E$1,IF(('[1]PERCENT ARRAY-MEAN FC&amp;P VAL'!M299*'[1]PERCENT ARRAY-MEAN FC&amp;P VAL'!N299*'[1]PERCENT ARRAY-MEAN FC&amp;P VAL'!O299+ABS('[1]PERCENT ARRAY-MEAN FC&amp;P VAL'!P299*'[1]PERCENT ARRAY-MEAN FC&amp;P VAL'!Q299*'[1]PERCENT ARRAY-MEAN FC&amp;P VAL'!R299))&gt;0,'[1]PERCENT ARRAY-MEAN FC&amp;P VAL'!M299*'[1]PERCENT ARRAY-MEAN FC&amp;P VAL'!N299*'[1]PERCENT ARRAY-MEAN FC&amp;P VAL'!O299+ABS('[1]PERCENT ARRAY-MEAN FC&amp;P VAL'!P299*'[1]PERCENT ARRAY-MEAN FC&amp;P VAL'!Q299*'[1]PERCENT ARRAY-MEAN FC&amp;P VAL'!R299),""),""))</f>
        <v/>
      </c>
      <c r="I299" s="12" t="str">
        <f>IF(H299="","",'[1]PERCENT ARRAY-MEAN FC&amp;P VAL'!M299*'[1]PERCENT ARRAY-MEAN FC&amp;P VAL'!N299*'[1]PERCENT ARRAY-MEAN FC&amp;P VAL'!O299-ABS('[1]PERCENT ARRAY-MEAN FC&amp;P VAL'!P299*'[1]PERCENT ARRAY-MEAN FC&amp;P VAL'!Q299*'[1]PERCENT ARRAY-MEAN FC&amp;P VAL'!R299))</f>
        <v/>
      </c>
      <c r="J299" t="str">
        <f>IF(A299="","",IF('[1]Calculation genes in KEGG path'!L297&gt;='[1]Flux and Impact'!$E$1,IF(('[1]PERCENT ARRAY-MEAN FC&amp;P VAL'!S299*'[1]PERCENT ARRAY-MEAN FC&amp;P VAL'!T299*'[1]PERCENT ARRAY-MEAN FC&amp;P VAL'!U299+ABS('[1]PERCENT ARRAY-MEAN FC&amp;P VAL'!V299*'[1]PERCENT ARRAY-MEAN FC&amp;P VAL'!W299*'[1]PERCENT ARRAY-MEAN FC&amp;P VAL'!X299))&gt;0,'[1]PERCENT ARRAY-MEAN FC&amp;P VAL'!S299*'[1]PERCENT ARRAY-MEAN FC&amp;P VAL'!T299*'[1]PERCENT ARRAY-MEAN FC&amp;P VAL'!U299+ABS('[1]PERCENT ARRAY-MEAN FC&amp;P VAL'!V299*'[1]PERCENT ARRAY-MEAN FC&amp;P VAL'!W299*'[1]PERCENT ARRAY-MEAN FC&amp;P VAL'!X299),""),""))</f>
        <v/>
      </c>
      <c r="K299" s="12" t="str">
        <f>IF(J299="","",'[1]PERCENT ARRAY-MEAN FC&amp;P VAL'!S299*'[1]PERCENT ARRAY-MEAN FC&amp;P VAL'!T299*'[1]PERCENT ARRAY-MEAN FC&amp;P VAL'!U299-ABS('[1]PERCENT ARRAY-MEAN FC&amp;P VAL'!V299*'[1]PERCENT ARRAY-MEAN FC&amp;P VAL'!W299*'[1]PERCENT ARRAY-MEAN FC&amp;P VAL'!X299))</f>
        <v/>
      </c>
      <c r="L299" t="str">
        <f>IF(A299="","",IF('[1]Calculation genes in KEGG path'!L297&gt;='[1]Flux and Impact'!$E$1,IF(('[1]PERCENT ARRAY-MEAN FC&amp;P VAL'!Y299*'[1]PERCENT ARRAY-MEAN FC&amp;P VAL'!Z299*'[1]PERCENT ARRAY-MEAN FC&amp;P VAL'!AA299+ABS('[1]PERCENT ARRAY-MEAN FC&amp;P VAL'!AB299*'[1]PERCENT ARRAY-MEAN FC&amp;P VAL'!AC299*'[1]PERCENT ARRAY-MEAN FC&amp;P VAL'!AD299))&gt;0,'[1]PERCENT ARRAY-MEAN FC&amp;P VAL'!Y299*'[1]PERCENT ARRAY-MEAN FC&amp;P VAL'!Z299*'[1]PERCENT ARRAY-MEAN FC&amp;P VAL'!AA299+ABS('[1]PERCENT ARRAY-MEAN FC&amp;P VAL'!AB299*'[1]PERCENT ARRAY-MEAN FC&amp;P VAL'!AC299*'[1]PERCENT ARRAY-MEAN FC&amp;P VAL'!AD299),""),""))</f>
        <v/>
      </c>
      <c r="M299" s="12" t="str">
        <f>IF(L299="","",'[1]PERCENT ARRAY-MEAN FC&amp;P VAL'!Y299*'[1]PERCENT ARRAY-MEAN FC&amp;P VAL'!Z299*'[1]PERCENT ARRAY-MEAN FC&amp;P VAL'!AA299-ABS('[1]PERCENT ARRAY-MEAN FC&amp;P VAL'!AB299*'[1]PERCENT ARRAY-MEAN FC&amp;P VAL'!AC299*'[1]PERCENT ARRAY-MEAN FC&amp;P VAL'!AD299))</f>
        <v/>
      </c>
      <c r="N299" t="str">
        <f>IF(A299="","",IF('[1]Calculation genes in KEGG path'!L297&gt;='[1]Flux and Impact'!$E$1,IF(('[1]PERCENT ARRAY-MEAN FC&amp;P VAL'!AE299*'[1]PERCENT ARRAY-MEAN FC&amp;P VAL'!AF299*'[1]PERCENT ARRAY-MEAN FC&amp;P VAL'!AG299+ABS('[1]PERCENT ARRAY-MEAN FC&amp;P VAL'!AH299*'[1]PERCENT ARRAY-MEAN FC&amp;P VAL'!AI299*'[1]PERCENT ARRAY-MEAN FC&amp;P VAL'!AJ299))&gt;0,'[1]PERCENT ARRAY-MEAN FC&amp;P VAL'!AE299*'[1]PERCENT ARRAY-MEAN FC&amp;P VAL'!AF299*'[1]PERCENT ARRAY-MEAN FC&amp;P VAL'!AG299+ABS('[1]PERCENT ARRAY-MEAN FC&amp;P VAL'!AH299*'[1]PERCENT ARRAY-MEAN FC&amp;P VAL'!AI299*'[1]PERCENT ARRAY-MEAN FC&amp;P VAL'!AJ299),""),""))</f>
        <v/>
      </c>
      <c r="O299" s="12" t="str">
        <f>IF(N299="","",'[1]PERCENT ARRAY-MEAN FC&amp;P VAL'!AE299*'[1]PERCENT ARRAY-MEAN FC&amp;P VAL'!AF299*'[1]PERCENT ARRAY-MEAN FC&amp;P VAL'!AG299-ABS('[1]PERCENT ARRAY-MEAN FC&amp;P VAL'!AH299*'[1]PERCENT ARRAY-MEAN FC&amp;P VAL'!AI299*'[1]PERCENT ARRAY-MEAN FC&amp;P VAL'!AJ299))</f>
        <v/>
      </c>
      <c r="P299" t="str">
        <f>IF(A299="","",IF('[1]Calculation genes in KEGG path'!L297&gt;='[1]Flux and Impact'!$E$1,IF(('[1]PERCENT ARRAY-MEAN FC&amp;P VAL'!AK299*'[1]PERCENT ARRAY-MEAN FC&amp;P VAL'!AL299*'[1]PERCENT ARRAY-MEAN FC&amp;P VAL'!AM299+ABS('[1]PERCENT ARRAY-MEAN FC&amp;P VAL'!AN299*'[1]PERCENT ARRAY-MEAN FC&amp;P VAL'!AO299*'[1]PERCENT ARRAY-MEAN FC&amp;P VAL'!AP299))&gt;0,'[1]PERCENT ARRAY-MEAN FC&amp;P VAL'!AK299*'[1]PERCENT ARRAY-MEAN FC&amp;P VAL'!AL299*'[1]PERCENT ARRAY-MEAN FC&amp;P VAL'!AM299+ABS('[1]PERCENT ARRAY-MEAN FC&amp;P VAL'!AN299*'[1]PERCENT ARRAY-MEAN FC&amp;P VAL'!AO299*'[1]PERCENT ARRAY-MEAN FC&amp;P VAL'!AP299),""),""))</f>
        <v/>
      </c>
      <c r="Q299" s="12" t="str">
        <f>IF(P299="","",'[1]PERCENT ARRAY-MEAN FC&amp;P VAL'!AK299*'[1]PERCENT ARRAY-MEAN FC&amp;P VAL'!AL299*'[1]PERCENT ARRAY-MEAN FC&amp;P VAL'!AM299-ABS('[1]PERCENT ARRAY-MEAN FC&amp;P VAL'!AN299*'[1]PERCENT ARRAY-MEAN FC&amp;P VAL'!AO299*'[1]PERCENT ARRAY-MEAN FC&amp;P VAL'!AP299))</f>
        <v/>
      </c>
      <c r="R299" t="str">
        <f>IF(A299="","",IF('[1]Calculation genes in KEGG path'!L297&gt;='[1]Flux and Impact'!$E$1,IF(('[1]PERCENT ARRAY-MEAN FC&amp;P VAL'!AQ299*'[1]PERCENT ARRAY-MEAN FC&amp;P VAL'!AR299*'[1]PERCENT ARRAY-MEAN FC&amp;P VAL'!AS299+ABS('[1]PERCENT ARRAY-MEAN FC&amp;P VAL'!AT299*'[1]PERCENT ARRAY-MEAN FC&amp;P VAL'!AU299*'[1]PERCENT ARRAY-MEAN FC&amp;P VAL'!AV299))&gt;0,'[1]PERCENT ARRAY-MEAN FC&amp;P VAL'!AQ299*'[1]PERCENT ARRAY-MEAN FC&amp;P VAL'!AR299*'[1]PERCENT ARRAY-MEAN FC&amp;P VAL'!AS299+ABS('[1]PERCENT ARRAY-MEAN FC&amp;P VAL'!AT299*'[1]PERCENT ARRAY-MEAN FC&amp;P VAL'!AU299*'[1]PERCENT ARRAY-MEAN FC&amp;P VAL'!AV299),""),""))</f>
        <v/>
      </c>
      <c r="S299" s="12" t="str">
        <f>IF(R299="","",'[1]PERCENT ARRAY-MEAN FC&amp;P VAL'!AQ299*'[1]PERCENT ARRAY-MEAN FC&amp;P VAL'!AR299*'[1]PERCENT ARRAY-MEAN FC&amp;P VAL'!AS299-ABS('[1]PERCENT ARRAY-MEAN FC&amp;P VAL'!AT299*'[1]PERCENT ARRAY-MEAN FC&amp;P VAL'!AU299*'[1]PERCENT ARRAY-MEAN FC&amp;P VAL'!AV299))</f>
        <v/>
      </c>
      <c r="T299" t="str">
        <f>IF(A299="","",IF('[1]Calculation genes in KEGG path'!L297&gt;='[1]Flux and Impact'!$E$1,IF(('[1]PERCENT ARRAY-MEAN FC&amp;P VAL'!AW299*'[1]PERCENT ARRAY-MEAN FC&amp;P VAL'!AX299*'[1]PERCENT ARRAY-MEAN FC&amp;P VAL'!AY299+ABS('[1]PERCENT ARRAY-MEAN FC&amp;P VAL'!AZ299*'[1]PERCENT ARRAY-MEAN FC&amp;P VAL'!BA299*'[1]PERCENT ARRAY-MEAN FC&amp;P VAL'!BB299))&gt;0,'[1]PERCENT ARRAY-MEAN FC&amp;P VAL'!AW299*'[1]PERCENT ARRAY-MEAN FC&amp;P VAL'!AX299*'[1]PERCENT ARRAY-MEAN FC&amp;P VAL'!AY299+ABS('[1]PERCENT ARRAY-MEAN FC&amp;P VAL'!AZ299*'[1]PERCENT ARRAY-MEAN FC&amp;P VAL'!BA299*'[1]PERCENT ARRAY-MEAN FC&amp;P VAL'!BB299),""),""))</f>
        <v/>
      </c>
      <c r="U299" s="12" t="str">
        <f>IF(T299="","",'[1]PERCENT ARRAY-MEAN FC&amp;P VAL'!AW299*'[1]PERCENT ARRAY-MEAN FC&amp;P VAL'!AX299*'[1]PERCENT ARRAY-MEAN FC&amp;P VAL'!AY299-ABS('[1]PERCENT ARRAY-MEAN FC&amp;P VAL'!AZ299*'[1]PERCENT ARRAY-MEAN FC&amp;P VAL'!BA299*'[1]PERCENT ARRAY-MEAN FC&amp;P VAL'!BB299))</f>
        <v/>
      </c>
      <c r="V299" t="str">
        <f>IF(A299="","",IF('[1]Calculation genes in KEGG path'!L297&gt;='[1]Flux and Impact'!$E$1,IF(('[1]PERCENT ARRAY-MEAN FC&amp;P VAL'!BC299*'[1]PERCENT ARRAY-MEAN FC&amp;P VAL'!BD299*'[1]PERCENT ARRAY-MEAN FC&amp;P VAL'!BE299+ABS('[1]PERCENT ARRAY-MEAN FC&amp;P VAL'!BF299*'[1]PERCENT ARRAY-MEAN FC&amp;P VAL'!BG299*'[1]PERCENT ARRAY-MEAN FC&amp;P VAL'!BH299))&gt;0,'[1]PERCENT ARRAY-MEAN FC&amp;P VAL'!BC299*'[1]PERCENT ARRAY-MEAN FC&amp;P VAL'!BD299*'[1]PERCENT ARRAY-MEAN FC&amp;P VAL'!BE299+ABS('[1]PERCENT ARRAY-MEAN FC&amp;P VAL'!BF299*'[1]PERCENT ARRAY-MEAN FC&amp;P VAL'!BG299*'[1]PERCENT ARRAY-MEAN FC&amp;P VAL'!BH299),""),""))</f>
        <v/>
      </c>
      <c r="W299" s="12" t="str">
        <f>IF(V299="","",'[1]PERCENT ARRAY-MEAN FC&amp;P VAL'!BC299*'[1]PERCENT ARRAY-MEAN FC&amp;P VAL'!BD299*'[1]PERCENT ARRAY-MEAN FC&amp;P VAL'!BE299-ABS('[1]PERCENT ARRAY-MEAN FC&amp;P VAL'!BF299*'[1]PERCENT ARRAY-MEAN FC&amp;P VAL'!BG299*'[1]PERCENT ARRAY-MEAN FC&amp;P VAL'!BH299))</f>
        <v/>
      </c>
      <c r="X299" t="str">
        <f>IF(A299="","",IF('[1]Calculation genes in KEGG path'!L297&gt;='[1]Flux and Impact'!$E$1,IF(('[1]PERCENT ARRAY-MEAN FC&amp;P VAL'!BI299*'[1]PERCENT ARRAY-MEAN FC&amp;P VAL'!BJ299*'[1]PERCENT ARRAY-MEAN FC&amp;P VAL'!BK299+ABS('[1]PERCENT ARRAY-MEAN FC&amp;P VAL'!BL299*'[1]PERCENT ARRAY-MEAN FC&amp;P VAL'!BM299*'[1]PERCENT ARRAY-MEAN FC&amp;P VAL'!BN299))&gt;0,'[1]PERCENT ARRAY-MEAN FC&amp;P VAL'!BI299*'[1]PERCENT ARRAY-MEAN FC&amp;P VAL'!BJ299*'[1]PERCENT ARRAY-MEAN FC&amp;P VAL'!BK299+ABS('[1]PERCENT ARRAY-MEAN FC&amp;P VAL'!BL299*'[1]PERCENT ARRAY-MEAN FC&amp;P VAL'!BM299*'[1]PERCENT ARRAY-MEAN FC&amp;P VAL'!BN299),""),""))</f>
        <v/>
      </c>
      <c r="Y299" s="12" t="str">
        <f>IF(X299="","",'[1]PERCENT ARRAY-MEAN FC&amp;P VAL'!BI299*'[1]PERCENT ARRAY-MEAN FC&amp;P VAL'!BJ299*'[1]PERCENT ARRAY-MEAN FC&amp;P VAL'!BK299-ABS('[1]PERCENT ARRAY-MEAN FC&amp;P VAL'!BL299*'[1]PERCENT ARRAY-MEAN FC&amp;P VAL'!BM299*'[1]PERCENT ARRAY-MEAN FC&amp;P VAL'!BN299))</f>
        <v/>
      </c>
      <c r="Z299" t="str">
        <f>IF(A299="","",IF('[1]Calculation genes in KEGG path'!L297&gt;='[1]Flux and Impact'!$E$1,IF(('[1]PERCENT ARRAY-MEAN FC&amp;P VAL'!BO299*'[1]PERCENT ARRAY-MEAN FC&amp;P VAL'!BP299*'[1]PERCENT ARRAY-MEAN FC&amp;P VAL'!BQ299+ABS('[1]PERCENT ARRAY-MEAN FC&amp;P VAL'!BR299*'[1]PERCENT ARRAY-MEAN FC&amp;P VAL'!BS299*'[1]PERCENT ARRAY-MEAN FC&amp;P VAL'!BT299))&gt;0,'[1]PERCENT ARRAY-MEAN FC&amp;P VAL'!BO299*'[1]PERCENT ARRAY-MEAN FC&amp;P VAL'!BP299*'[1]PERCENT ARRAY-MEAN FC&amp;P VAL'!BQ299+ABS('[1]PERCENT ARRAY-MEAN FC&amp;P VAL'!BR299*'[1]PERCENT ARRAY-MEAN FC&amp;P VAL'!BS299*'[1]PERCENT ARRAY-MEAN FC&amp;P VAL'!BT299),""),""))</f>
        <v/>
      </c>
      <c r="AA299" s="12" t="str">
        <f>IF(Z299="","",'[1]PERCENT ARRAY-MEAN FC&amp;P VAL'!BO299*'[1]PERCENT ARRAY-MEAN FC&amp;P VAL'!BP299*'[1]PERCENT ARRAY-MEAN FC&amp;P VAL'!BQ299-ABS('[1]PERCENT ARRAY-MEAN FC&amp;P VAL'!BR299*'[1]PERCENT ARRAY-MEAN FC&amp;P VAL'!BS299*'[1]PERCENT ARRAY-MEAN FC&amp;P VAL'!BT299))</f>
        <v/>
      </c>
      <c r="AB299" t="str">
        <f>IF(A299="","",IF('[1]Calculation genes in KEGG path'!L297&gt;='[1]Flux and Impact'!$E$1,IF(('[1]PERCENT ARRAY-MEAN FC&amp;P VAL'!BU299*'[1]PERCENT ARRAY-MEAN FC&amp;P VAL'!BV299*'[1]PERCENT ARRAY-MEAN FC&amp;P VAL'!BW299+ABS('[1]PERCENT ARRAY-MEAN FC&amp;P VAL'!BX299*'[1]PERCENT ARRAY-MEAN FC&amp;P VAL'!BY299*'[1]PERCENT ARRAY-MEAN FC&amp;P VAL'!BZ299))&gt;0,'[1]PERCENT ARRAY-MEAN FC&amp;P VAL'!BU299*'[1]PERCENT ARRAY-MEAN FC&amp;P VAL'!BV299*'[1]PERCENT ARRAY-MEAN FC&amp;P VAL'!BW299+ABS('[1]PERCENT ARRAY-MEAN FC&amp;P VAL'!BX299*'[1]PERCENT ARRAY-MEAN FC&amp;P VAL'!BY299*'[1]PERCENT ARRAY-MEAN FC&amp;P VAL'!BZ299),""),""))</f>
        <v/>
      </c>
      <c r="AC299" s="12" t="str">
        <f>IF(AB299="","",'[1]PERCENT ARRAY-MEAN FC&amp;P VAL'!BU299*'[1]PERCENT ARRAY-MEAN FC&amp;P VAL'!BV299*'[1]PERCENT ARRAY-MEAN FC&amp;P VAL'!BW299-ABS('[1]PERCENT ARRAY-MEAN FC&amp;P VAL'!BX299*'[1]PERCENT ARRAY-MEAN FC&amp;P VAL'!BY299*'[1]PERCENT ARRAY-MEAN FC&amp;P VAL'!BZ299))</f>
        <v/>
      </c>
      <c r="AD299" t="str">
        <f>IF(A299="","",IF('[1]Calculation genes in KEGG path'!L297&gt;='[1]Flux and Impact'!$E$1,IF(('[1]PERCENT ARRAY-MEAN FC&amp;P VAL'!CA299*'[1]PERCENT ARRAY-MEAN FC&amp;P VAL'!CB299*'[1]PERCENT ARRAY-MEAN FC&amp;P VAL'!CC299+ABS('[1]PERCENT ARRAY-MEAN FC&amp;P VAL'!CD299*'[1]PERCENT ARRAY-MEAN FC&amp;P VAL'!CE299*'[1]PERCENT ARRAY-MEAN FC&amp;P VAL'!CF299))&gt;0,'[1]PERCENT ARRAY-MEAN FC&amp;P VAL'!CA299*'[1]PERCENT ARRAY-MEAN FC&amp;P VAL'!CB299*'[1]PERCENT ARRAY-MEAN FC&amp;P VAL'!CC299+ABS('[1]PERCENT ARRAY-MEAN FC&amp;P VAL'!CD299*'[1]PERCENT ARRAY-MEAN FC&amp;P VAL'!CE299*'[1]PERCENT ARRAY-MEAN FC&amp;P VAL'!CF299),""),""))</f>
        <v/>
      </c>
      <c r="AE299" s="12" t="str">
        <f>IF(AD299="","",'[1]PERCENT ARRAY-MEAN FC&amp;P VAL'!CA299*'[1]PERCENT ARRAY-MEAN FC&amp;P VAL'!CB299*'[1]PERCENT ARRAY-MEAN FC&amp;P VAL'!CC299-ABS('[1]PERCENT ARRAY-MEAN FC&amp;P VAL'!CD299*'[1]PERCENT ARRAY-MEAN FC&amp;P VAL'!CE299*'[1]PERCENT ARRAY-MEAN FC&amp;P VAL'!CF299))</f>
        <v/>
      </c>
      <c r="AF299" t="str">
        <f>IF(A299="","",IF('[1]Calculation genes in KEGG path'!L297&gt;='[1]Flux and Impact'!$E$1,IF(('[1]PERCENT ARRAY-MEAN FC&amp;P VAL'!CG299*'[1]PERCENT ARRAY-MEAN FC&amp;P VAL'!CH299*'[1]PERCENT ARRAY-MEAN FC&amp;P VAL'!CI299+ABS('[1]PERCENT ARRAY-MEAN FC&amp;P VAL'!CJ299*'[1]PERCENT ARRAY-MEAN FC&amp;P VAL'!CK299*'[1]PERCENT ARRAY-MEAN FC&amp;P VAL'!CL299))&gt;0,'[1]PERCENT ARRAY-MEAN FC&amp;P VAL'!CG299*'[1]PERCENT ARRAY-MEAN FC&amp;P VAL'!CH299*'[1]PERCENT ARRAY-MEAN FC&amp;P VAL'!CI299+ABS('[1]PERCENT ARRAY-MEAN FC&amp;P VAL'!CJ299*'[1]PERCENT ARRAY-MEAN FC&amp;P VAL'!CK299*'[1]PERCENT ARRAY-MEAN FC&amp;P VAL'!CL299),""),""))</f>
        <v/>
      </c>
      <c r="AG299" s="12" t="str">
        <f>IF(AF299="","",'[1]PERCENT ARRAY-MEAN FC&amp;P VAL'!CG299*'[1]PERCENT ARRAY-MEAN FC&amp;P VAL'!CH299*'[1]PERCENT ARRAY-MEAN FC&amp;P VAL'!CI299-ABS('[1]PERCENT ARRAY-MEAN FC&amp;P VAL'!CJ299*'[1]PERCENT ARRAY-MEAN FC&amp;P VAL'!CK299*'[1]PERCENT ARRAY-MEAN FC&amp;P VAL'!CL299))</f>
        <v/>
      </c>
      <c r="AH299" t="str">
        <f>IF(A299="","",IF('[1]Calculation genes in KEGG path'!L297&gt;='[1]Flux and Impact'!$E$1,IF(('[1]PERCENT ARRAY-MEAN FC&amp;P VAL'!CM299*'[1]PERCENT ARRAY-MEAN FC&amp;P VAL'!CN299*'[1]PERCENT ARRAY-MEAN FC&amp;P VAL'!CO299+ABS('[1]PERCENT ARRAY-MEAN FC&amp;P VAL'!CP299*'[1]PERCENT ARRAY-MEAN FC&amp;P VAL'!CQ299*'[1]PERCENT ARRAY-MEAN FC&amp;P VAL'!CR299))&gt;0,'[1]PERCENT ARRAY-MEAN FC&amp;P VAL'!CM299*'[1]PERCENT ARRAY-MEAN FC&amp;P VAL'!CN299*'[1]PERCENT ARRAY-MEAN FC&amp;P VAL'!CO299+ABS('[1]PERCENT ARRAY-MEAN FC&amp;P VAL'!CP299*'[1]PERCENT ARRAY-MEAN FC&amp;P VAL'!CQ299*'[1]PERCENT ARRAY-MEAN FC&amp;P VAL'!CR299),""),""))</f>
        <v/>
      </c>
      <c r="AI299" s="12" t="str">
        <f>IF(AH299="","",'[1]PERCENT ARRAY-MEAN FC&amp;P VAL'!CM299*'[1]PERCENT ARRAY-MEAN FC&amp;P VAL'!CN299*'[1]PERCENT ARRAY-MEAN FC&amp;P VAL'!CO299-ABS('[1]PERCENT ARRAY-MEAN FC&amp;P VAL'!CP299*'[1]PERCENT ARRAY-MEAN FC&amp;P VAL'!CQ299*'[1]PERCENT ARRAY-MEAN FC&amp;P VAL'!CR299))</f>
        <v/>
      </c>
      <c r="AJ299" t="str">
        <f>IF(A299="","",IF('[1]Calculation genes in KEGG path'!L297&gt;='[1]Flux and Impact'!$E$1,IF(('[1]PERCENT ARRAY-MEAN FC&amp;P VAL'!CS299*'[1]PERCENT ARRAY-MEAN FC&amp;P VAL'!CT299*'[1]PERCENT ARRAY-MEAN FC&amp;P VAL'!CU299+ABS('[1]PERCENT ARRAY-MEAN FC&amp;P VAL'!CV299*'[1]PERCENT ARRAY-MEAN FC&amp;P VAL'!CW299*'[1]PERCENT ARRAY-MEAN FC&amp;P VAL'!CX299))&gt;0,'[1]PERCENT ARRAY-MEAN FC&amp;P VAL'!CS299*'[1]PERCENT ARRAY-MEAN FC&amp;P VAL'!CT299*'[1]PERCENT ARRAY-MEAN FC&amp;P VAL'!CU299+ABS('[1]PERCENT ARRAY-MEAN FC&amp;P VAL'!CV299*'[1]PERCENT ARRAY-MEAN FC&amp;P VAL'!CW299*'[1]PERCENT ARRAY-MEAN FC&amp;P VAL'!CX299),""),""))</f>
        <v/>
      </c>
      <c r="AK299" s="12" t="str">
        <f>IF(AJ299="","",'[1]PERCENT ARRAY-MEAN FC&amp;P VAL'!CS299*'[1]PERCENT ARRAY-MEAN FC&amp;P VAL'!CT299*'[1]PERCENT ARRAY-MEAN FC&amp;P VAL'!CU299-ABS('[1]PERCENT ARRAY-MEAN FC&amp;P VAL'!CV299*'[1]PERCENT ARRAY-MEAN FC&amp;P VAL'!CW299*'[1]PERCENT ARRAY-MEAN FC&amp;P VAL'!CX299))</f>
        <v/>
      </c>
      <c r="AL299" t="str">
        <f>IF(A299="","",IF('[1]Calculation genes in KEGG path'!L297&gt;='[1]Flux and Impact'!$E$1,IF(('[1]PERCENT ARRAY-MEAN FC&amp;P VAL'!CY299*'[1]PERCENT ARRAY-MEAN FC&amp;P VAL'!CZ299*'[1]PERCENT ARRAY-MEAN FC&amp;P VAL'!DA299+ABS('[1]PERCENT ARRAY-MEAN FC&amp;P VAL'!DB299*'[1]PERCENT ARRAY-MEAN FC&amp;P VAL'!DC299*'[1]PERCENT ARRAY-MEAN FC&amp;P VAL'!DD299))&gt;0,'[1]PERCENT ARRAY-MEAN FC&amp;P VAL'!CY299*'[1]PERCENT ARRAY-MEAN FC&amp;P VAL'!CZ299*'[1]PERCENT ARRAY-MEAN FC&amp;P VAL'!DA299+ABS('[1]PERCENT ARRAY-MEAN FC&amp;P VAL'!DB299*'[1]PERCENT ARRAY-MEAN FC&amp;P VAL'!DC299*'[1]PERCENT ARRAY-MEAN FC&amp;P VAL'!DD299),""),""))</f>
        <v/>
      </c>
      <c r="AM299" s="12" t="str">
        <f>IF(AL299="","",'[1]PERCENT ARRAY-MEAN FC&amp;P VAL'!CY299*'[1]PERCENT ARRAY-MEAN FC&amp;P VAL'!CZ299*'[1]PERCENT ARRAY-MEAN FC&amp;P VAL'!DA299-ABS('[1]PERCENT ARRAY-MEAN FC&amp;P VAL'!DB299*'[1]PERCENT ARRAY-MEAN FC&amp;P VAL'!DC299*'[1]PERCENT ARRAY-MEAN FC&amp;P VAL'!DD299))</f>
        <v/>
      </c>
      <c r="AN299" t="str">
        <f>IF(A299="","",IF('[1]Calculation genes in KEGG path'!L297&gt;='[1]Flux and Impact'!$E$1,IF(('[1]PERCENT ARRAY-MEAN FC&amp;P VAL'!DE299*'[1]PERCENT ARRAY-MEAN FC&amp;P VAL'!DF299*'[1]PERCENT ARRAY-MEAN FC&amp;P VAL'!DG299+ABS('[1]PERCENT ARRAY-MEAN FC&amp;P VAL'!DH299*'[1]PERCENT ARRAY-MEAN FC&amp;P VAL'!DI299*'[1]PERCENT ARRAY-MEAN FC&amp;P VAL'!DJ299))&gt;0,'[1]PERCENT ARRAY-MEAN FC&amp;P VAL'!DE299*'[1]PERCENT ARRAY-MEAN FC&amp;P VAL'!DF299*'[1]PERCENT ARRAY-MEAN FC&amp;P VAL'!DG299+ABS('[1]PERCENT ARRAY-MEAN FC&amp;P VAL'!DH299*'[1]PERCENT ARRAY-MEAN FC&amp;P VAL'!DI299*'[1]PERCENT ARRAY-MEAN FC&amp;P VAL'!DJ299),""),""))</f>
        <v/>
      </c>
      <c r="AO299" s="12" t="str">
        <f>IF(AN299="","",'[1]PERCENT ARRAY-MEAN FC&amp;P VAL'!DE299*'[1]PERCENT ARRAY-MEAN FC&amp;P VAL'!DF299*'[1]PERCENT ARRAY-MEAN FC&amp;P VAL'!DG299-ABS('[1]PERCENT ARRAY-MEAN FC&amp;P VAL'!DH299*'[1]PERCENT ARRAY-MEAN FC&amp;P VAL'!DI299*'[1]PERCENT ARRAY-MEAN FC&amp;P VAL'!DJ299))</f>
        <v/>
      </c>
      <c r="AP299" t="str">
        <f>IF(A299="","",IF('[1]Calculation genes in KEGG path'!L297&gt;='[1]Flux and Impact'!$E$1,IF(('[1]PERCENT ARRAY-MEAN FC&amp;P VAL'!DK299*'[1]PERCENT ARRAY-MEAN FC&amp;P VAL'!DL299*'[1]PERCENT ARRAY-MEAN FC&amp;P VAL'!DM299+ABS('[1]PERCENT ARRAY-MEAN FC&amp;P VAL'!DN299*'[1]PERCENT ARRAY-MEAN FC&amp;P VAL'!DO299*'[1]PERCENT ARRAY-MEAN FC&amp;P VAL'!DP299))&gt;0,'[1]PERCENT ARRAY-MEAN FC&amp;P VAL'!DK299*'[1]PERCENT ARRAY-MEAN FC&amp;P VAL'!DL299*'[1]PERCENT ARRAY-MEAN FC&amp;P VAL'!DM299+ABS('[1]PERCENT ARRAY-MEAN FC&amp;P VAL'!DN299*'[1]PERCENT ARRAY-MEAN FC&amp;P VAL'!DO299*'[1]PERCENT ARRAY-MEAN FC&amp;P VAL'!DP299),""),""))</f>
        <v/>
      </c>
      <c r="AQ299" s="12" t="str">
        <f>IF(AP299="","",'[1]PERCENT ARRAY-MEAN FC&amp;P VAL'!DK299*'[1]PERCENT ARRAY-MEAN FC&amp;P VAL'!DL299*'[1]PERCENT ARRAY-MEAN FC&amp;P VAL'!DM299-ABS('[1]PERCENT ARRAY-MEAN FC&amp;P VAL'!DN299*'[1]PERCENT ARRAY-MEAN FC&amp;P VAL'!DO299*'[1]PERCENT ARRAY-MEAN FC&amp;P VAL'!DP299))</f>
        <v/>
      </c>
      <c r="AR299" t="str">
        <f>IF(A299="","",IF('[1]Calculation genes in KEGG path'!L297&gt;='[1]Flux and Impact'!$E$1,IF(('[1]PERCENT ARRAY-MEAN FC&amp;P VAL'!DQ299*'[1]PERCENT ARRAY-MEAN FC&amp;P VAL'!DR299*'[1]PERCENT ARRAY-MEAN FC&amp;P VAL'!DS299+ABS('[1]PERCENT ARRAY-MEAN FC&amp;P VAL'!DT299*'[1]PERCENT ARRAY-MEAN FC&amp;P VAL'!DU299*'[1]PERCENT ARRAY-MEAN FC&amp;P VAL'!DV299))&gt;0,'[1]PERCENT ARRAY-MEAN FC&amp;P VAL'!DQ299*'[1]PERCENT ARRAY-MEAN FC&amp;P VAL'!DR299*'[1]PERCENT ARRAY-MEAN FC&amp;P VAL'!DS299+ABS('[1]PERCENT ARRAY-MEAN FC&amp;P VAL'!DT299*'[1]PERCENT ARRAY-MEAN FC&amp;P VAL'!DU299*'[1]PERCENT ARRAY-MEAN FC&amp;P VAL'!DV299),""),""))</f>
        <v/>
      </c>
      <c r="AS299" s="12" t="str">
        <f>IF(AR299="","",'[1]PERCENT ARRAY-MEAN FC&amp;P VAL'!DQ299*'[1]PERCENT ARRAY-MEAN FC&amp;P VAL'!DR299*'[1]PERCENT ARRAY-MEAN FC&amp;P VAL'!DS299-ABS('[1]PERCENT ARRAY-MEAN FC&amp;P VAL'!DT299*'[1]PERCENT ARRAY-MEAN FC&amp;P VAL'!DU299*'[1]PERCENT ARRAY-MEAN FC&amp;P VAL'!DV299))</f>
        <v/>
      </c>
      <c r="AT299" s="12" t="str">
        <f t="shared" si="13"/>
        <v/>
      </c>
    </row>
    <row r="300" spans="1:46">
      <c r="A300">
        <f>'[1]Calculation genes in KEGG path'!I298</f>
        <v>0</v>
      </c>
      <c r="B300" t="e">
        <f>IF('[1]PERCENT ARRAY-MEAN FC&amp;P VAL'!A300="","",'[1]PERCENT ARRAY-MEAN FC&amp;P VAL'!A300)</f>
        <v>#N/A</v>
      </c>
      <c r="C300" t="e">
        <f>IF('[1]PERCENT ARRAY-MEAN FC&amp;P VAL'!B300="","",'[1]PERCENT ARRAY-MEAN FC&amp;P VAL'!B300)</f>
        <v>#N/A</v>
      </c>
      <c r="D300" t="e">
        <f>IF('[1]PERCENT ARRAY-MEAN FC&amp;P VAL'!C300="","",'[1]PERCENT ARRAY-MEAN FC&amp;P VAL'!C300)</f>
        <v>#N/A</v>
      </c>
      <c r="E300" s="12">
        <f t="shared" si="12"/>
        <v>0</v>
      </c>
      <c r="F300" t="str">
        <f>IF(A300="","",IF('[1]Calculation genes in KEGG path'!L298&gt;='[1]Flux and Impact'!$E$1,IF('[1]PERCENT ARRAY-MEAN FC&amp;P VAL'!G300*'[1]PERCENT ARRAY-MEAN FC&amp;P VAL'!H300*'[1]PERCENT ARRAY-MEAN FC&amp;P VAL'!I300+ABS('[1]PERCENT ARRAY-MEAN FC&amp;P VAL'!J300*'[1]PERCENT ARRAY-MEAN FC&amp;P VAL'!K300*'[1]PERCENT ARRAY-MEAN FC&amp;P VAL'!L300)&gt;0,'[1]PERCENT ARRAY-MEAN FC&amp;P VAL'!G300*'[1]PERCENT ARRAY-MEAN FC&amp;P VAL'!H300*'[1]PERCENT ARRAY-MEAN FC&amp;P VAL'!I300+ABS('[1]PERCENT ARRAY-MEAN FC&amp;P VAL'!J300*'[1]PERCENT ARRAY-MEAN FC&amp;P VAL'!K300*'[1]PERCENT ARRAY-MEAN FC&amp;P VAL'!L300),""),""))</f>
        <v/>
      </c>
      <c r="G300" s="12" t="str">
        <f>IF(F300="","",'[1]PERCENT ARRAY-MEAN FC&amp;P VAL'!G300*'[1]PERCENT ARRAY-MEAN FC&amp;P VAL'!H300*'[1]PERCENT ARRAY-MEAN FC&amp;P VAL'!I300-ABS('[1]PERCENT ARRAY-MEAN FC&amp;P VAL'!J300*'[1]PERCENT ARRAY-MEAN FC&amp;P VAL'!K300*'[1]PERCENT ARRAY-MEAN FC&amp;P VAL'!L300))</f>
        <v/>
      </c>
      <c r="H300" t="str">
        <f>IF(A300="","",IF('[1]Calculation genes in KEGG path'!L298&gt;='[1]Flux and Impact'!$E$1,IF(('[1]PERCENT ARRAY-MEAN FC&amp;P VAL'!M300*'[1]PERCENT ARRAY-MEAN FC&amp;P VAL'!N300*'[1]PERCENT ARRAY-MEAN FC&amp;P VAL'!O300+ABS('[1]PERCENT ARRAY-MEAN FC&amp;P VAL'!P300*'[1]PERCENT ARRAY-MEAN FC&amp;P VAL'!Q300*'[1]PERCENT ARRAY-MEAN FC&amp;P VAL'!R300))&gt;0,'[1]PERCENT ARRAY-MEAN FC&amp;P VAL'!M300*'[1]PERCENT ARRAY-MEAN FC&amp;P VAL'!N300*'[1]PERCENT ARRAY-MEAN FC&amp;P VAL'!O300+ABS('[1]PERCENT ARRAY-MEAN FC&amp;P VAL'!P300*'[1]PERCENT ARRAY-MEAN FC&amp;P VAL'!Q300*'[1]PERCENT ARRAY-MEAN FC&amp;P VAL'!R300),""),""))</f>
        <v/>
      </c>
      <c r="I300" s="12" t="str">
        <f>IF(H300="","",'[1]PERCENT ARRAY-MEAN FC&amp;P VAL'!M300*'[1]PERCENT ARRAY-MEAN FC&amp;P VAL'!N300*'[1]PERCENT ARRAY-MEAN FC&amp;P VAL'!O300-ABS('[1]PERCENT ARRAY-MEAN FC&amp;P VAL'!P300*'[1]PERCENT ARRAY-MEAN FC&amp;P VAL'!Q300*'[1]PERCENT ARRAY-MEAN FC&amp;P VAL'!R300))</f>
        <v/>
      </c>
      <c r="J300" t="str">
        <f>IF(A300="","",IF('[1]Calculation genes in KEGG path'!L298&gt;='[1]Flux and Impact'!$E$1,IF(('[1]PERCENT ARRAY-MEAN FC&amp;P VAL'!S300*'[1]PERCENT ARRAY-MEAN FC&amp;P VAL'!T300*'[1]PERCENT ARRAY-MEAN FC&amp;P VAL'!U300+ABS('[1]PERCENT ARRAY-MEAN FC&amp;P VAL'!V300*'[1]PERCENT ARRAY-MEAN FC&amp;P VAL'!W300*'[1]PERCENT ARRAY-MEAN FC&amp;P VAL'!X300))&gt;0,'[1]PERCENT ARRAY-MEAN FC&amp;P VAL'!S300*'[1]PERCENT ARRAY-MEAN FC&amp;P VAL'!T300*'[1]PERCENT ARRAY-MEAN FC&amp;P VAL'!U300+ABS('[1]PERCENT ARRAY-MEAN FC&amp;P VAL'!V300*'[1]PERCENT ARRAY-MEAN FC&amp;P VAL'!W300*'[1]PERCENT ARRAY-MEAN FC&amp;P VAL'!X300),""),""))</f>
        <v/>
      </c>
      <c r="K300" s="12" t="str">
        <f>IF(J300="","",'[1]PERCENT ARRAY-MEAN FC&amp;P VAL'!S300*'[1]PERCENT ARRAY-MEAN FC&amp;P VAL'!T300*'[1]PERCENT ARRAY-MEAN FC&amp;P VAL'!U300-ABS('[1]PERCENT ARRAY-MEAN FC&amp;P VAL'!V300*'[1]PERCENT ARRAY-MEAN FC&amp;P VAL'!W300*'[1]PERCENT ARRAY-MEAN FC&amp;P VAL'!X300))</f>
        <v/>
      </c>
      <c r="L300" t="str">
        <f>IF(A300="","",IF('[1]Calculation genes in KEGG path'!L298&gt;='[1]Flux and Impact'!$E$1,IF(('[1]PERCENT ARRAY-MEAN FC&amp;P VAL'!Y300*'[1]PERCENT ARRAY-MEAN FC&amp;P VAL'!Z300*'[1]PERCENT ARRAY-MEAN FC&amp;P VAL'!AA300+ABS('[1]PERCENT ARRAY-MEAN FC&amp;P VAL'!AB300*'[1]PERCENT ARRAY-MEAN FC&amp;P VAL'!AC300*'[1]PERCENT ARRAY-MEAN FC&amp;P VAL'!AD300))&gt;0,'[1]PERCENT ARRAY-MEAN FC&amp;P VAL'!Y300*'[1]PERCENT ARRAY-MEAN FC&amp;P VAL'!Z300*'[1]PERCENT ARRAY-MEAN FC&amp;P VAL'!AA300+ABS('[1]PERCENT ARRAY-MEAN FC&amp;P VAL'!AB300*'[1]PERCENT ARRAY-MEAN FC&amp;P VAL'!AC300*'[1]PERCENT ARRAY-MEAN FC&amp;P VAL'!AD300),""),""))</f>
        <v/>
      </c>
      <c r="M300" s="12" t="str">
        <f>IF(L300="","",'[1]PERCENT ARRAY-MEAN FC&amp;P VAL'!Y300*'[1]PERCENT ARRAY-MEAN FC&amp;P VAL'!Z300*'[1]PERCENT ARRAY-MEAN FC&amp;P VAL'!AA300-ABS('[1]PERCENT ARRAY-MEAN FC&amp;P VAL'!AB300*'[1]PERCENT ARRAY-MEAN FC&amp;P VAL'!AC300*'[1]PERCENT ARRAY-MEAN FC&amp;P VAL'!AD300))</f>
        <v/>
      </c>
      <c r="N300" t="str">
        <f>IF(A300="","",IF('[1]Calculation genes in KEGG path'!L298&gt;='[1]Flux and Impact'!$E$1,IF(('[1]PERCENT ARRAY-MEAN FC&amp;P VAL'!AE300*'[1]PERCENT ARRAY-MEAN FC&amp;P VAL'!AF300*'[1]PERCENT ARRAY-MEAN FC&amp;P VAL'!AG300+ABS('[1]PERCENT ARRAY-MEAN FC&amp;P VAL'!AH300*'[1]PERCENT ARRAY-MEAN FC&amp;P VAL'!AI300*'[1]PERCENT ARRAY-MEAN FC&amp;P VAL'!AJ300))&gt;0,'[1]PERCENT ARRAY-MEAN FC&amp;P VAL'!AE300*'[1]PERCENT ARRAY-MEAN FC&amp;P VAL'!AF300*'[1]PERCENT ARRAY-MEAN FC&amp;P VAL'!AG300+ABS('[1]PERCENT ARRAY-MEAN FC&amp;P VAL'!AH300*'[1]PERCENT ARRAY-MEAN FC&amp;P VAL'!AI300*'[1]PERCENT ARRAY-MEAN FC&amp;P VAL'!AJ300),""),""))</f>
        <v/>
      </c>
      <c r="O300" s="12" t="str">
        <f>IF(N300="","",'[1]PERCENT ARRAY-MEAN FC&amp;P VAL'!AE300*'[1]PERCENT ARRAY-MEAN FC&amp;P VAL'!AF300*'[1]PERCENT ARRAY-MEAN FC&amp;P VAL'!AG300-ABS('[1]PERCENT ARRAY-MEAN FC&amp;P VAL'!AH300*'[1]PERCENT ARRAY-MEAN FC&amp;P VAL'!AI300*'[1]PERCENT ARRAY-MEAN FC&amp;P VAL'!AJ300))</f>
        <v/>
      </c>
      <c r="P300" t="str">
        <f>IF(A300="","",IF('[1]Calculation genes in KEGG path'!L298&gt;='[1]Flux and Impact'!$E$1,IF(('[1]PERCENT ARRAY-MEAN FC&amp;P VAL'!AK300*'[1]PERCENT ARRAY-MEAN FC&amp;P VAL'!AL300*'[1]PERCENT ARRAY-MEAN FC&amp;P VAL'!AM300+ABS('[1]PERCENT ARRAY-MEAN FC&amp;P VAL'!AN300*'[1]PERCENT ARRAY-MEAN FC&amp;P VAL'!AO300*'[1]PERCENT ARRAY-MEAN FC&amp;P VAL'!AP300))&gt;0,'[1]PERCENT ARRAY-MEAN FC&amp;P VAL'!AK300*'[1]PERCENT ARRAY-MEAN FC&amp;P VAL'!AL300*'[1]PERCENT ARRAY-MEAN FC&amp;P VAL'!AM300+ABS('[1]PERCENT ARRAY-MEAN FC&amp;P VAL'!AN300*'[1]PERCENT ARRAY-MEAN FC&amp;P VAL'!AO300*'[1]PERCENT ARRAY-MEAN FC&amp;P VAL'!AP300),""),""))</f>
        <v/>
      </c>
      <c r="Q300" s="12" t="str">
        <f>IF(P300="","",'[1]PERCENT ARRAY-MEAN FC&amp;P VAL'!AK300*'[1]PERCENT ARRAY-MEAN FC&amp;P VAL'!AL300*'[1]PERCENT ARRAY-MEAN FC&amp;P VAL'!AM300-ABS('[1]PERCENT ARRAY-MEAN FC&amp;P VAL'!AN300*'[1]PERCENT ARRAY-MEAN FC&amp;P VAL'!AO300*'[1]PERCENT ARRAY-MEAN FC&amp;P VAL'!AP300))</f>
        <v/>
      </c>
      <c r="R300" t="str">
        <f>IF(A300="","",IF('[1]Calculation genes in KEGG path'!L298&gt;='[1]Flux and Impact'!$E$1,IF(('[1]PERCENT ARRAY-MEAN FC&amp;P VAL'!AQ300*'[1]PERCENT ARRAY-MEAN FC&amp;P VAL'!AR300*'[1]PERCENT ARRAY-MEAN FC&amp;P VAL'!AS300+ABS('[1]PERCENT ARRAY-MEAN FC&amp;P VAL'!AT300*'[1]PERCENT ARRAY-MEAN FC&amp;P VAL'!AU300*'[1]PERCENT ARRAY-MEAN FC&amp;P VAL'!AV300))&gt;0,'[1]PERCENT ARRAY-MEAN FC&amp;P VAL'!AQ300*'[1]PERCENT ARRAY-MEAN FC&amp;P VAL'!AR300*'[1]PERCENT ARRAY-MEAN FC&amp;P VAL'!AS300+ABS('[1]PERCENT ARRAY-MEAN FC&amp;P VAL'!AT300*'[1]PERCENT ARRAY-MEAN FC&amp;P VAL'!AU300*'[1]PERCENT ARRAY-MEAN FC&amp;P VAL'!AV300),""),""))</f>
        <v/>
      </c>
      <c r="S300" s="12" t="str">
        <f>IF(R300="","",'[1]PERCENT ARRAY-MEAN FC&amp;P VAL'!AQ300*'[1]PERCENT ARRAY-MEAN FC&amp;P VAL'!AR300*'[1]PERCENT ARRAY-MEAN FC&amp;P VAL'!AS300-ABS('[1]PERCENT ARRAY-MEAN FC&amp;P VAL'!AT300*'[1]PERCENT ARRAY-MEAN FC&amp;P VAL'!AU300*'[1]PERCENT ARRAY-MEAN FC&amp;P VAL'!AV300))</f>
        <v/>
      </c>
      <c r="T300" t="str">
        <f>IF(A300="","",IF('[1]Calculation genes in KEGG path'!L298&gt;='[1]Flux and Impact'!$E$1,IF(('[1]PERCENT ARRAY-MEAN FC&amp;P VAL'!AW300*'[1]PERCENT ARRAY-MEAN FC&amp;P VAL'!AX300*'[1]PERCENT ARRAY-MEAN FC&amp;P VAL'!AY300+ABS('[1]PERCENT ARRAY-MEAN FC&amp;P VAL'!AZ300*'[1]PERCENT ARRAY-MEAN FC&amp;P VAL'!BA300*'[1]PERCENT ARRAY-MEAN FC&amp;P VAL'!BB300))&gt;0,'[1]PERCENT ARRAY-MEAN FC&amp;P VAL'!AW300*'[1]PERCENT ARRAY-MEAN FC&amp;P VAL'!AX300*'[1]PERCENT ARRAY-MEAN FC&amp;P VAL'!AY300+ABS('[1]PERCENT ARRAY-MEAN FC&amp;P VAL'!AZ300*'[1]PERCENT ARRAY-MEAN FC&amp;P VAL'!BA300*'[1]PERCENT ARRAY-MEAN FC&amp;P VAL'!BB300),""),""))</f>
        <v/>
      </c>
      <c r="U300" s="12" t="str">
        <f>IF(T300="","",'[1]PERCENT ARRAY-MEAN FC&amp;P VAL'!AW300*'[1]PERCENT ARRAY-MEAN FC&amp;P VAL'!AX300*'[1]PERCENT ARRAY-MEAN FC&amp;P VAL'!AY300-ABS('[1]PERCENT ARRAY-MEAN FC&amp;P VAL'!AZ300*'[1]PERCENT ARRAY-MEAN FC&amp;P VAL'!BA300*'[1]PERCENT ARRAY-MEAN FC&amp;P VAL'!BB300))</f>
        <v/>
      </c>
      <c r="V300" t="str">
        <f>IF(A300="","",IF('[1]Calculation genes in KEGG path'!L298&gt;='[1]Flux and Impact'!$E$1,IF(('[1]PERCENT ARRAY-MEAN FC&amp;P VAL'!BC300*'[1]PERCENT ARRAY-MEAN FC&amp;P VAL'!BD300*'[1]PERCENT ARRAY-MEAN FC&amp;P VAL'!BE300+ABS('[1]PERCENT ARRAY-MEAN FC&amp;P VAL'!BF300*'[1]PERCENT ARRAY-MEAN FC&amp;P VAL'!BG300*'[1]PERCENT ARRAY-MEAN FC&amp;P VAL'!BH300))&gt;0,'[1]PERCENT ARRAY-MEAN FC&amp;P VAL'!BC300*'[1]PERCENT ARRAY-MEAN FC&amp;P VAL'!BD300*'[1]PERCENT ARRAY-MEAN FC&amp;P VAL'!BE300+ABS('[1]PERCENT ARRAY-MEAN FC&amp;P VAL'!BF300*'[1]PERCENT ARRAY-MEAN FC&amp;P VAL'!BG300*'[1]PERCENT ARRAY-MEAN FC&amp;P VAL'!BH300),""),""))</f>
        <v/>
      </c>
      <c r="W300" s="12" t="str">
        <f>IF(V300="","",'[1]PERCENT ARRAY-MEAN FC&amp;P VAL'!BC300*'[1]PERCENT ARRAY-MEAN FC&amp;P VAL'!BD300*'[1]PERCENT ARRAY-MEAN FC&amp;P VAL'!BE300-ABS('[1]PERCENT ARRAY-MEAN FC&amp;P VAL'!BF300*'[1]PERCENT ARRAY-MEAN FC&amp;P VAL'!BG300*'[1]PERCENT ARRAY-MEAN FC&amp;P VAL'!BH300))</f>
        <v/>
      </c>
      <c r="X300" t="str">
        <f>IF(A300="","",IF('[1]Calculation genes in KEGG path'!L298&gt;='[1]Flux and Impact'!$E$1,IF(('[1]PERCENT ARRAY-MEAN FC&amp;P VAL'!BI300*'[1]PERCENT ARRAY-MEAN FC&amp;P VAL'!BJ300*'[1]PERCENT ARRAY-MEAN FC&amp;P VAL'!BK300+ABS('[1]PERCENT ARRAY-MEAN FC&amp;P VAL'!BL300*'[1]PERCENT ARRAY-MEAN FC&amp;P VAL'!BM300*'[1]PERCENT ARRAY-MEAN FC&amp;P VAL'!BN300))&gt;0,'[1]PERCENT ARRAY-MEAN FC&amp;P VAL'!BI300*'[1]PERCENT ARRAY-MEAN FC&amp;P VAL'!BJ300*'[1]PERCENT ARRAY-MEAN FC&amp;P VAL'!BK300+ABS('[1]PERCENT ARRAY-MEAN FC&amp;P VAL'!BL300*'[1]PERCENT ARRAY-MEAN FC&amp;P VAL'!BM300*'[1]PERCENT ARRAY-MEAN FC&amp;P VAL'!BN300),""),""))</f>
        <v/>
      </c>
      <c r="Y300" s="12" t="str">
        <f>IF(X300="","",'[1]PERCENT ARRAY-MEAN FC&amp;P VAL'!BI300*'[1]PERCENT ARRAY-MEAN FC&amp;P VAL'!BJ300*'[1]PERCENT ARRAY-MEAN FC&amp;P VAL'!BK300-ABS('[1]PERCENT ARRAY-MEAN FC&amp;P VAL'!BL300*'[1]PERCENT ARRAY-MEAN FC&amp;P VAL'!BM300*'[1]PERCENT ARRAY-MEAN FC&amp;P VAL'!BN300))</f>
        <v/>
      </c>
      <c r="Z300" t="str">
        <f>IF(A300="","",IF('[1]Calculation genes in KEGG path'!L298&gt;='[1]Flux and Impact'!$E$1,IF(('[1]PERCENT ARRAY-MEAN FC&amp;P VAL'!BO300*'[1]PERCENT ARRAY-MEAN FC&amp;P VAL'!BP300*'[1]PERCENT ARRAY-MEAN FC&amp;P VAL'!BQ300+ABS('[1]PERCENT ARRAY-MEAN FC&amp;P VAL'!BR300*'[1]PERCENT ARRAY-MEAN FC&amp;P VAL'!BS300*'[1]PERCENT ARRAY-MEAN FC&amp;P VAL'!BT300))&gt;0,'[1]PERCENT ARRAY-MEAN FC&amp;P VAL'!BO300*'[1]PERCENT ARRAY-MEAN FC&amp;P VAL'!BP300*'[1]PERCENT ARRAY-MEAN FC&amp;P VAL'!BQ300+ABS('[1]PERCENT ARRAY-MEAN FC&amp;P VAL'!BR300*'[1]PERCENT ARRAY-MEAN FC&amp;P VAL'!BS300*'[1]PERCENT ARRAY-MEAN FC&amp;P VAL'!BT300),""),""))</f>
        <v/>
      </c>
      <c r="AA300" s="12" t="str">
        <f>IF(Z300="","",'[1]PERCENT ARRAY-MEAN FC&amp;P VAL'!BO300*'[1]PERCENT ARRAY-MEAN FC&amp;P VAL'!BP300*'[1]PERCENT ARRAY-MEAN FC&amp;P VAL'!BQ300-ABS('[1]PERCENT ARRAY-MEAN FC&amp;P VAL'!BR300*'[1]PERCENT ARRAY-MEAN FC&amp;P VAL'!BS300*'[1]PERCENT ARRAY-MEAN FC&amp;P VAL'!BT300))</f>
        <v/>
      </c>
      <c r="AB300" t="str">
        <f>IF(A300="","",IF('[1]Calculation genes in KEGG path'!L298&gt;='[1]Flux and Impact'!$E$1,IF(('[1]PERCENT ARRAY-MEAN FC&amp;P VAL'!BU300*'[1]PERCENT ARRAY-MEAN FC&amp;P VAL'!BV300*'[1]PERCENT ARRAY-MEAN FC&amp;P VAL'!BW300+ABS('[1]PERCENT ARRAY-MEAN FC&amp;P VAL'!BX300*'[1]PERCENT ARRAY-MEAN FC&amp;P VAL'!BY300*'[1]PERCENT ARRAY-MEAN FC&amp;P VAL'!BZ300))&gt;0,'[1]PERCENT ARRAY-MEAN FC&amp;P VAL'!BU300*'[1]PERCENT ARRAY-MEAN FC&amp;P VAL'!BV300*'[1]PERCENT ARRAY-MEAN FC&amp;P VAL'!BW300+ABS('[1]PERCENT ARRAY-MEAN FC&amp;P VAL'!BX300*'[1]PERCENT ARRAY-MEAN FC&amp;P VAL'!BY300*'[1]PERCENT ARRAY-MEAN FC&amp;P VAL'!BZ300),""),""))</f>
        <v/>
      </c>
      <c r="AC300" s="12" t="str">
        <f>IF(AB300="","",'[1]PERCENT ARRAY-MEAN FC&amp;P VAL'!BU300*'[1]PERCENT ARRAY-MEAN FC&amp;P VAL'!BV300*'[1]PERCENT ARRAY-MEAN FC&amp;P VAL'!BW300-ABS('[1]PERCENT ARRAY-MEAN FC&amp;P VAL'!BX300*'[1]PERCENT ARRAY-MEAN FC&amp;P VAL'!BY300*'[1]PERCENT ARRAY-MEAN FC&amp;P VAL'!BZ300))</f>
        <v/>
      </c>
      <c r="AD300" t="str">
        <f>IF(A300="","",IF('[1]Calculation genes in KEGG path'!L298&gt;='[1]Flux and Impact'!$E$1,IF(('[1]PERCENT ARRAY-MEAN FC&amp;P VAL'!CA300*'[1]PERCENT ARRAY-MEAN FC&amp;P VAL'!CB300*'[1]PERCENT ARRAY-MEAN FC&amp;P VAL'!CC300+ABS('[1]PERCENT ARRAY-MEAN FC&amp;P VAL'!CD300*'[1]PERCENT ARRAY-MEAN FC&amp;P VAL'!CE300*'[1]PERCENT ARRAY-MEAN FC&amp;P VAL'!CF300))&gt;0,'[1]PERCENT ARRAY-MEAN FC&amp;P VAL'!CA300*'[1]PERCENT ARRAY-MEAN FC&amp;P VAL'!CB300*'[1]PERCENT ARRAY-MEAN FC&amp;P VAL'!CC300+ABS('[1]PERCENT ARRAY-MEAN FC&amp;P VAL'!CD300*'[1]PERCENT ARRAY-MEAN FC&amp;P VAL'!CE300*'[1]PERCENT ARRAY-MEAN FC&amp;P VAL'!CF300),""),""))</f>
        <v/>
      </c>
      <c r="AE300" s="12" t="str">
        <f>IF(AD300="","",'[1]PERCENT ARRAY-MEAN FC&amp;P VAL'!CA300*'[1]PERCENT ARRAY-MEAN FC&amp;P VAL'!CB300*'[1]PERCENT ARRAY-MEAN FC&amp;P VAL'!CC300-ABS('[1]PERCENT ARRAY-MEAN FC&amp;P VAL'!CD300*'[1]PERCENT ARRAY-MEAN FC&amp;P VAL'!CE300*'[1]PERCENT ARRAY-MEAN FC&amp;P VAL'!CF300))</f>
        <v/>
      </c>
      <c r="AF300" t="str">
        <f>IF(A300="","",IF('[1]Calculation genes in KEGG path'!L298&gt;='[1]Flux and Impact'!$E$1,IF(('[1]PERCENT ARRAY-MEAN FC&amp;P VAL'!CG300*'[1]PERCENT ARRAY-MEAN FC&amp;P VAL'!CH300*'[1]PERCENT ARRAY-MEAN FC&amp;P VAL'!CI300+ABS('[1]PERCENT ARRAY-MEAN FC&amp;P VAL'!CJ300*'[1]PERCENT ARRAY-MEAN FC&amp;P VAL'!CK300*'[1]PERCENT ARRAY-MEAN FC&amp;P VAL'!CL300))&gt;0,'[1]PERCENT ARRAY-MEAN FC&amp;P VAL'!CG300*'[1]PERCENT ARRAY-MEAN FC&amp;P VAL'!CH300*'[1]PERCENT ARRAY-MEAN FC&amp;P VAL'!CI300+ABS('[1]PERCENT ARRAY-MEAN FC&amp;P VAL'!CJ300*'[1]PERCENT ARRAY-MEAN FC&amp;P VAL'!CK300*'[1]PERCENT ARRAY-MEAN FC&amp;P VAL'!CL300),""),""))</f>
        <v/>
      </c>
      <c r="AG300" s="12" t="str">
        <f>IF(AF300="","",'[1]PERCENT ARRAY-MEAN FC&amp;P VAL'!CG300*'[1]PERCENT ARRAY-MEAN FC&amp;P VAL'!CH300*'[1]PERCENT ARRAY-MEAN FC&amp;P VAL'!CI300-ABS('[1]PERCENT ARRAY-MEAN FC&amp;P VAL'!CJ300*'[1]PERCENT ARRAY-MEAN FC&amp;P VAL'!CK300*'[1]PERCENT ARRAY-MEAN FC&amp;P VAL'!CL300))</f>
        <v/>
      </c>
      <c r="AH300" t="str">
        <f>IF(A300="","",IF('[1]Calculation genes in KEGG path'!L298&gt;='[1]Flux and Impact'!$E$1,IF(('[1]PERCENT ARRAY-MEAN FC&amp;P VAL'!CM300*'[1]PERCENT ARRAY-MEAN FC&amp;P VAL'!CN300*'[1]PERCENT ARRAY-MEAN FC&amp;P VAL'!CO300+ABS('[1]PERCENT ARRAY-MEAN FC&amp;P VAL'!CP300*'[1]PERCENT ARRAY-MEAN FC&amp;P VAL'!CQ300*'[1]PERCENT ARRAY-MEAN FC&amp;P VAL'!CR300))&gt;0,'[1]PERCENT ARRAY-MEAN FC&amp;P VAL'!CM300*'[1]PERCENT ARRAY-MEAN FC&amp;P VAL'!CN300*'[1]PERCENT ARRAY-MEAN FC&amp;P VAL'!CO300+ABS('[1]PERCENT ARRAY-MEAN FC&amp;P VAL'!CP300*'[1]PERCENT ARRAY-MEAN FC&amp;P VAL'!CQ300*'[1]PERCENT ARRAY-MEAN FC&amp;P VAL'!CR300),""),""))</f>
        <v/>
      </c>
      <c r="AI300" s="12" t="str">
        <f>IF(AH300="","",'[1]PERCENT ARRAY-MEAN FC&amp;P VAL'!CM300*'[1]PERCENT ARRAY-MEAN FC&amp;P VAL'!CN300*'[1]PERCENT ARRAY-MEAN FC&amp;P VAL'!CO300-ABS('[1]PERCENT ARRAY-MEAN FC&amp;P VAL'!CP300*'[1]PERCENT ARRAY-MEAN FC&amp;P VAL'!CQ300*'[1]PERCENT ARRAY-MEAN FC&amp;P VAL'!CR300))</f>
        <v/>
      </c>
      <c r="AJ300" t="str">
        <f>IF(A300="","",IF('[1]Calculation genes in KEGG path'!L298&gt;='[1]Flux and Impact'!$E$1,IF(('[1]PERCENT ARRAY-MEAN FC&amp;P VAL'!CS300*'[1]PERCENT ARRAY-MEAN FC&amp;P VAL'!CT300*'[1]PERCENT ARRAY-MEAN FC&amp;P VAL'!CU300+ABS('[1]PERCENT ARRAY-MEAN FC&amp;P VAL'!CV300*'[1]PERCENT ARRAY-MEAN FC&amp;P VAL'!CW300*'[1]PERCENT ARRAY-MEAN FC&amp;P VAL'!CX300))&gt;0,'[1]PERCENT ARRAY-MEAN FC&amp;P VAL'!CS300*'[1]PERCENT ARRAY-MEAN FC&amp;P VAL'!CT300*'[1]PERCENT ARRAY-MEAN FC&amp;P VAL'!CU300+ABS('[1]PERCENT ARRAY-MEAN FC&amp;P VAL'!CV300*'[1]PERCENT ARRAY-MEAN FC&amp;P VAL'!CW300*'[1]PERCENT ARRAY-MEAN FC&amp;P VAL'!CX300),""),""))</f>
        <v/>
      </c>
      <c r="AK300" s="12" t="str">
        <f>IF(AJ300="","",'[1]PERCENT ARRAY-MEAN FC&amp;P VAL'!CS300*'[1]PERCENT ARRAY-MEAN FC&amp;P VAL'!CT300*'[1]PERCENT ARRAY-MEAN FC&amp;P VAL'!CU300-ABS('[1]PERCENT ARRAY-MEAN FC&amp;P VAL'!CV300*'[1]PERCENT ARRAY-MEAN FC&amp;P VAL'!CW300*'[1]PERCENT ARRAY-MEAN FC&amp;P VAL'!CX300))</f>
        <v/>
      </c>
      <c r="AL300" t="str">
        <f>IF(A300="","",IF('[1]Calculation genes in KEGG path'!L298&gt;='[1]Flux and Impact'!$E$1,IF(('[1]PERCENT ARRAY-MEAN FC&amp;P VAL'!CY300*'[1]PERCENT ARRAY-MEAN FC&amp;P VAL'!CZ300*'[1]PERCENT ARRAY-MEAN FC&amp;P VAL'!DA300+ABS('[1]PERCENT ARRAY-MEAN FC&amp;P VAL'!DB300*'[1]PERCENT ARRAY-MEAN FC&amp;P VAL'!DC300*'[1]PERCENT ARRAY-MEAN FC&amp;P VAL'!DD300))&gt;0,'[1]PERCENT ARRAY-MEAN FC&amp;P VAL'!CY300*'[1]PERCENT ARRAY-MEAN FC&amp;P VAL'!CZ300*'[1]PERCENT ARRAY-MEAN FC&amp;P VAL'!DA300+ABS('[1]PERCENT ARRAY-MEAN FC&amp;P VAL'!DB300*'[1]PERCENT ARRAY-MEAN FC&amp;P VAL'!DC300*'[1]PERCENT ARRAY-MEAN FC&amp;P VAL'!DD300),""),""))</f>
        <v/>
      </c>
      <c r="AM300" s="12" t="str">
        <f>IF(AL300="","",'[1]PERCENT ARRAY-MEAN FC&amp;P VAL'!CY300*'[1]PERCENT ARRAY-MEAN FC&amp;P VAL'!CZ300*'[1]PERCENT ARRAY-MEAN FC&amp;P VAL'!DA300-ABS('[1]PERCENT ARRAY-MEAN FC&amp;P VAL'!DB300*'[1]PERCENT ARRAY-MEAN FC&amp;P VAL'!DC300*'[1]PERCENT ARRAY-MEAN FC&amp;P VAL'!DD300))</f>
        <v/>
      </c>
      <c r="AN300" t="str">
        <f>IF(A300="","",IF('[1]Calculation genes in KEGG path'!L298&gt;='[1]Flux and Impact'!$E$1,IF(('[1]PERCENT ARRAY-MEAN FC&amp;P VAL'!DE300*'[1]PERCENT ARRAY-MEAN FC&amp;P VAL'!DF300*'[1]PERCENT ARRAY-MEAN FC&amp;P VAL'!DG300+ABS('[1]PERCENT ARRAY-MEAN FC&amp;P VAL'!DH300*'[1]PERCENT ARRAY-MEAN FC&amp;P VAL'!DI300*'[1]PERCENT ARRAY-MEAN FC&amp;P VAL'!DJ300))&gt;0,'[1]PERCENT ARRAY-MEAN FC&amp;P VAL'!DE300*'[1]PERCENT ARRAY-MEAN FC&amp;P VAL'!DF300*'[1]PERCENT ARRAY-MEAN FC&amp;P VAL'!DG300+ABS('[1]PERCENT ARRAY-MEAN FC&amp;P VAL'!DH300*'[1]PERCENT ARRAY-MEAN FC&amp;P VAL'!DI300*'[1]PERCENT ARRAY-MEAN FC&amp;P VAL'!DJ300),""),""))</f>
        <v/>
      </c>
      <c r="AO300" s="12" t="str">
        <f>IF(AN300="","",'[1]PERCENT ARRAY-MEAN FC&amp;P VAL'!DE300*'[1]PERCENT ARRAY-MEAN FC&amp;P VAL'!DF300*'[1]PERCENT ARRAY-MEAN FC&amp;P VAL'!DG300-ABS('[1]PERCENT ARRAY-MEAN FC&amp;P VAL'!DH300*'[1]PERCENT ARRAY-MEAN FC&amp;P VAL'!DI300*'[1]PERCENT ARRAY-MEAN FC&amp;P VAL'!DJ300))</f>
        <v/>
      </c>
      <c r="AP300" t="str">
        <f>IF(A300="","",IF('[1]Calculation genes in KEGG path'!L298&gt;='[1]Flux and Impact'!$E$1,IF(('[1]PERCENT ARRAY-MEAN FC&amp;P VAL'!DK300*'[1]PERCENT ARRAY-MEAN FC&amp;P VAL'!DL300*'[1]PERCENT ARRAY-MEAN FC&amp;P VAL'!DM300+ABS('[1]PERCENT ARRAY-MEAN FC&amp;P VAL'!DN300*'[1]PERCENT ARRAY-MEAN FC&amp;P VAL'!DO300*'[1]PERCENT ARRAY-MEAN FC&amp;P VAL'!DP300))&gt;0,'[1]PERCENT ARRAY-MEAN FC&amp;P VAL'!DK300*'[1]PERCENT ARRAY-MEAN FC&amp;P VAL'!DL300*'[1]PERCENT ARRAY-MEAN FC&amp;P VAL'!DM300+ABS('[1]PERCENT ARRAY-MEAN FC&amp;P VAL'!DN300*'[1]PERCENT ARRAY-MEAN FC&amp;P VAL'!DO300*'[1]PERCENT ARRAY-MEAN FC&amp;P VAL'!DP300),""),""))</f>
        <v/>
      </c>
      <c r="AQ300" s="12" t="str">
        <f>IF(AP300="","",'[1]PERCENT ARRAY-MEAN FC&amp;P VAL'!DK300*'[1]PERCENT ARRAY-MEAN FC&amp;P VAL'!DL300*'[1]PERCENT ARRAY-MEAN FC&amp;P VAL'!DM300-ABS('[1]PERCENT ARRAY-MEAN FC&amp;P VAL'!DN300*'[1]PERCENT ARRAY-MEAN FC&amp;P VAL'!DO300*'[1]PERCENT ARRAY-MEAN FC&amp;P VAL'!DP300))</f>
        <v/>
      </c>
      <c r="AR300" t="str">
        <f>IF(A300="","",IF('[1]Calculation genes in KEGG path'!L298&gt;='[1]Flux and Impact'!$E$1,IF(('[1]PERCENT ARRAY-MEAN FC&amp;P VAL'!DQ300*'[1]PERCENT ARRAY-MEAN FC&amp;P VAL'!DR300*'[1]PERCENT ARRAY-MEAN FC&amp;P VAL'!DS300+ABS('[1]PERCENT ARRAY-MEAN FC&amp;P VAL'!DT300*'[1]PERCENT ARRAY-MEAN FC&amp;P VAL'!DU300*'[1]PERCENT ARRAY-MEAN FC&amp;P VAL'!DV300))&gt;0,'[1]PERCENT ARRAY-MEAN FC&amp;P VAL'!DQ300*'[1]PERCENT ARRAY-MEAN FC&amp;P VAL'!DR300*'[1]PERCENT ARRAY-MEAN FC&amp;P VAL'!DS300+ABS('[1]PERCENT ARRAY-MEAN FC&amp;P VAL'!DT300*'[1]PERCENT ARRAY-MEAN FC&amp;P VAL'!DU300*'[1]PERCENT ARRAY-MEAN FC&amp;P VAL'!DV300),""),""))</f>
        <v/>
      </c>
      <c r="AS300" s="12" t="str">
        <f>IF(AR300="","",'[1]PERCENT ARRAY-MEAN FC&amp;P VAL'!DQ300*'[1]PERCENT ARRAY-MEAN FC&amp;P VAL'!DR300*'[1]PERCENT ARRAY-MEAN FC&amp;P VAL'!DS300-ABS('[1]PERCENT ARRAY-MEAN FC&amp;P VAL'!DT300*'[1]PERCENT ARRAY-MEAN FC&amp;P VAL'!DU300*'[1]PERCENT ARRAY-MEAN FC&amp;P VAL'!DV300))</f>
        <v/>
      </c>
      <c r="AT300" s="12" t="str">
        <f t="shared" si="13"/>
        <v/>
      </c>
    </row>
    <row r="301" spans="5:46">
      <c r="E301" s="12">
        <f t="shared" si="12"/>
        <v>0</v>
      </c>
      <c r="F301" t="str">
        <f>IF(A301="","",IF('[1]Calculation genes in KEGG path'!L299&gt;='[1]Flux and Impact'!$E$1,IF('[1]PERCENT ARRAY-MEAN FC&amp;P VAL'!G301*'[1]PERCENT ARRAY-MEAN FC&amp;P VAL'!H301*'[1]PERCENT ARRAY-MEAN FC&amp;P VAL'!I301+ABS('[1]PERCENT ARRAY-MEAN FC&amp;P VAL'!J301*'[1]PERCENT ARRAY-MEAN FC&amp;P VAL'!K301*'[1]PERCENT ARRAY-MEAN FC&amp;P VAL'!L301)&gt;0,'[1]PERCENT ARRAY-MEAN FC&amp;P VAL'!G301*'[1]PERCENT ARRAY-MEAN FC&amp;P VAL'!H301*'[1]PERCENT ARRAY-MEAN FC&amp;P VAL'!I301+ABS('[1]PERCENT ARRAY-MEAN FC&amp;P VAL'!J301*'[1]PERCENT ARRAY-MEAN FC&amp;P VAL'!K301*'[1]PERCENT ARRAY-MEAN FC&amp;P VAL'!L301),""),""))</f>
        <v/>
      </c>
      <c r="G301" s="12" t="str">
        <f>IF(F301="","",'[1]PERCENT ARRAY-MEAN FC&amp;P VAL'!G301*'[1]PERCENT ARRAY-MEAN FC&amp;P VAL'!H301*'[1]PERCENT ARRAY-MEAN FC&amp;P VAL'!I301-ABS('[1]PERCENT ARRAY-MEAN FC&amp;P VAL'!J301*'[1]PERCENT ARRAY-MEAN FC&amp;P VAL'!K301*'[1]PERCENT ARRAY-MEAN FC&amp;P VAL'!L301))</f>
        <v/>
      </c>
      <c r="H301" t="str">
        <f>IF(A301="","",IF('[1]Calculation genes in KEGG path'!L299&gt;='[1]Flux and Impact'!$E$1,IF(('[1]PERCENT ARRAY-MEAN FC&amp;P VAL'!M301*'[1]PERCENT ARRAY-MEAN FC&amp;P VAL'!N301*'[1]PERCENT ARRAY-MEAN FC&amp;P VAL'!O301+ABS('[1]PERCENT ARRAY-MEAN FC&amp;P VAL'!P301*'[1]PERCENT ARRAY-MEAN FC&amp;P VAL'!Q301*'[1]PERCENT ARRAY-MEAN FC&amp;P VAL'!R301))&gt;0,'[1]PERCENT ARRAY-MEAN FC&amp;P VAL'!M301*'[1]PERCENT ARRAY-MEAN FC&amp;P VAL'!N301*'[1]PERCENT ARRAY-MEAN FC&amp;P VAL'!O301+ABS('[1]PERCENT ARRAY-MEAN FC&amp;P VAL'!P301*'[1]PERCENT ARRAY-MEAN FC&amp;P VAL'!Q301*'[1]PERCENT ARRAY-MEAN FC&amp;P VAL'!R301),""),""))</f>
        <v/>
      </c>
      <c r="I301" s="12" t="str">
        <f>IF(H301="","",'[1]PERCENT ARRAY-MEAN FC&amp;P VAL'!M301*'[1]PERCENT ARRAY-MEAN FC&amp;P VAL'!N301*'[1]PERCENT ARRAY-MEAN FC&amp;P VAL'!O301-ABS('[1]PERCENT ARRAY-MEAN FC&amp;P VAL'!P301*'[1]PERCENT ARRAY-MEAN FC&amp;P VAL'!Q301*'[1]PERCENT ARRAY-MEAN FC&amp;P VAL'!R301))</f>
        <v/>
      </c>
      <c r="J301" t="str">
        <f>IF(A301="","",IF('[1]Calculation genes in KEGG path'!L299&gt;='[1]Flux and Impact'!$E$1,IF(('[1]PERCENT ARRAY-MEAN FC&amp;P VAL'!S301*'[1]PERCENT ARRAY-MEAN FC&amp;P VAL'!T301*'[1]PERCENT ARRAY-MEAN FC&amp;P VAL'!U301+ABS('[1]PERCENT ARRAY-MEAN FC&amp;P VAL'!V301*'[1]PERCENT ARRAY-MEAN FC&amp;P VAL'!W301*'[1]PERCENT ARRAY-MEAN FC&amp;P VAL'!X301))&gt;0,'[1]PERCENT ARRAY-MEAN FC&amp;P VAL'!S301*'[1]PERCENT ARRAY-MEAN FC&amp;P VAL'!T301*'[1]PERCENT ARRAY-MEAN FC&amp;P VAL'!U301+ABS('[1]PERCENT ARRAY-MEAN FC&amp;P VAL'!V301*'[1]PERCENT ARRAY-MEAN FC&amp;P VAL'!W301*'[1]PERCENT ARRAY-MEAN FC&amp;P VAL'!X301),""),""))</f>
        <v/>
      </c>
      <c r="K301" s="12" t="str">
        <f>IF(J301="","",'[1]PERCENT ARRAY-MEAN FC&amp;P VAL'!S301*'[1]PERCENT ARRAY-MEAN FC&amp;P VAL'!T301*'[1]PERCENT ARRAY-MEAN FC&amp;P VAL'!U301-ABS('[1]PERCENT ARRAY-MEAN FC&amp;P VAL'!V301*'[1]PERCENT ARRAY-MEAN FC&amp;P VAL'!W301*'[1]PERCENT ARRAY-MEAN FC&amp;P VAL'!X301))</f>
        <v/>
      </c>
      <c r="L301" t="str">
        <f>IF(A301="","",IF('[1]Calculation genes in KEGG path'!L299&gt;='[1]Flux and Impact'!$E$1,IF(('[1]PERCENT ARRAY-MEAN FC&amp;P VAL'!Y301*'[1]PERCENT ARRAY-MEAN FC&amp;P VAL'!Z301*'[1]PERCENT ARRAY-MEAN FC&amp;P VAL'!AA301+ABS('[1]PERCENT ARRAY-MEAN FC&amp;P VAL'!AB301*'[1]PERCENT ARRAY-MEAN FC&amp;P VAL'!AC301*'[1]PERCENT ARRAY-MEAN FC&amp;P VAL'!AD301))&gt;0,'[1]PERCENT ARRAY-MEAN FC&amp;P VAL'!Y301*'[1]PERCENT ARRAY-MEAN FC&amp;P VAL'!Z301*'[1]PERCENT ARRAY-MEAN FC&amp;P VAL'!AA301+ABS('[1]PERCENT ARRAY-MEAN FC&amp;P VAL'!AB301*'[1]PERCENT ARRAY-MEAN FC&amp;P VAL'!AC301*'[1]PERCENT ARRAY-MEAN FC&amp;P VAL'!AD301),""),""))</f>
        <v/>
      </c>
      <c r="M301" s="12" t="str">
        <f>IF(L301="","",'[1]PERCENT ARRAY-MEAN FC&amp;P VAL'!Y301*'[1]PERCENT ARRAY-MEAN FC&amp;P VAL'!Z301*'[1]PERCENT ARRAY-MEAN FC&amp;P VAL'!AA301-ABS('[1]PERCENT ARRAY-MEAN FC&amp;P VAL'!AB301*'[1]PERCENT ARRAY-MEAN FC&amp;P VAL'!AC301*'[1]PERCENT ARRAY-MEAN FC&amp;P VAL'!AD301))</f>
        <v/>
      </c>
      <c r="N301" t="str">
        <f>IF(A301="","",IF('[1]Calculation genes in KEGG path'!L299&gt;='[1]Flux and Impact'!$E$1,IF(('[1]PERCENT ARRAY-MEAN FC&amp;P VAL'!AE301*'[1]PERCENT ARRAY-MEAN FC&amp;P VAL'!AF301*'[1]PERCENT ARRAY-MEAN FC&amp;P VAL'!AG301+ABS('[1]PERCENT ARRAY-MEAN FC&amp;P VAL'!AH301*'[1]PERCENT ARRAY-MEAN FC&amp;P VAL'!AI301*'[1]PERCENT ARRAY-MEAN FC&amp;P VAL'!AJ301))&gt;0,'[1]PERCENT ARRAY-MEAN FC&amp;P VAL'!AE301*'[1]PERCENT ARRAY-MEAN FC&amp;P VAL'!AF301*'[1]PERCENT ARRAY-MEAN FC&amp;P VAL'!AG301+ABS('[1]PERCENT ARRAY-MEAN FC&amp;P VAL'!AH301*'[1]PERCENT ARRAY-MEAN FC&amp;P VAL'!AI301*'[1]PERCENT ARRAY-MEAN FC&amp;P VAL'!AJ301),""),""))</f>
        <v/>
      </c>
      <c r="O301" s="12" t="str">
        <f>IF(N301="","",'[1]PERCENT ARRAY-MEAN FC&amp;P VAL'!AE301*'[1]PERCENT ARRAY-MEAN FC&amp;P VAL'!AF301*'[1]PERCENT ARRAY-MEAN FC&amp;P VAL'!AG301-ABS('[1]PERCENT ARRAY-MEAN FC&amp;P VAL'!AH301*'[1]PERCENT ARRAY-MEAN FC&amp;P VAL'!AI301*'[1]PERCENT ARRAY-MEAN FC&amp;P VAL'!AJ301))</f>
        <v/>
      </c>
      <c r="P301" t="str">
        <f>IF(A301="","",IF('[1]Calculation genes in KEGG path'!L299&gt;='[1]Flux and Impact'!$E$1,IF(('[1]PERCENT ARRAY-MEAN FC&amp;P VAL'!AK301*'[1]PERCENT ARRAY-MEAN FC&amp;P VAL'!AL301*'[1]PERCENT ARRAY-MEAN FC&amp;P VAL'!AM301+ABS('[1]PERCENT ARRAY-MEAN FC&amp;P VAL'!AN301*'[1]PERCENT ARRAY-MEAN FC&amp;P VAL'!AO301*'[1]PERCENT ARRAY-MEAN FC&amp;P VAL'!AP301))&gt;0,'[1]PERCENT ARRAY-MEAN FC&amp;P VAL'!AK301*'[1]PERCENT ARRAY-MEAN FC&amp;P VAL'!AL301*'[1]PERCENT ARRAY-MEAN FC&amp;P VAL'!AM301+ABS('[1]PERCENT ARRAY-MEAN FC&amp;P VAL'!AN301*'[1]PERCENT ARRAY-MEAN FC&amp;P VAL'!AO301*'[1]PERCENT ARRAY-MEAN FC&amp;P VAL'!AP301),""),""))</f>
        <v/>
      </c>
      <c r="Q301" s="12" t="str">
        <f>IF(P301="","",'[1]PERCENT ARRAY-MEAN FC&amp;P VAL'!AK301*'[1]PERCENT ARRAY-MEAN FC&amp;P VAL'!AL301*'[1]PERCENT ARRAY-MEAN FC&amp;P VAL'!AM301-ABS('[1]PERCENT ARRAY-MEAN FC&amp;P VAL'!AN301*'[1]PERCENT ARRAY-MEAN FC&amp;P VAL'!AO301*'[1]PERCENT ARRAY-MEAN FC&amp;P VAL'!AP301))</f>
        <v/>
      </c>
      <c r="R301" t="str">
        <f>IF(A301="","",IF('[1]Calculation genes in KEGG path'!L299&gt;='[1]Flux and Impact'!$E$1,IF(('[1]PERCENT ARRAY-MEAN FC&amp;P VAL'!AQ301*'[1]PERCENT ARRAY-MEAN FC&amp;P VAL'!AR301*'[1]PERCENT ARRAY-MEAN FC&amp;P VAL'!AS301+ABS('[1]PERCENT ARRAY-MEAN FC&amp;P VAL'!AT301*'[1]PERCENT ARRAY-MEAN FC&amp;P VAL'!AU301*'[1]PERCENT ARRAY-MEAN FC&amp;P VAL'!AV301))&gt;0,'[1]PERCENT ARRAY-MEAN FC&amp;P VAL'!AQ301*'[1]PERCENT ARRAY-MEAN FC&amp;P VAL'!AR301*'[1]PERCENT ARRAY-MEAN FC&amp;P VAL'!AS301+ABS('[1]PERCENT ARRAY-MEAN FC&amp;P VAL'!AT301*'[1]PERCENT ARRAY-MEAN FC&amp;P VAL'!AU301*'[1]PERCENT ARRAY-MEAN FC&amp;P VAL'!AV301),""),""))</f>
        <v/>
      </c>
      <c r="S301" s="12" t="str">
        <f>IF(R301="","",'[1]PERCENT ARRAY-MEAN FC&amp;P VAL'!AQ301*'[1]PERCENT ARRAY-MEAN FC&amp;P VAL'!AR301*'[1]PERCENT ARRAY-MEAN FC&amp;P VAL'!AS301-ABS('[1]PERCENT ARRAY-MEAN FC&amp;P VAL'!AT301*'[1]PERCENT ARRAY-MEAN FC&amp;P VAL'!AU301*'[1]PERCENT ARRAY-MEAN FC&amp;P VAL'!AV301))</f>
        <v/>
      </c>
      <c r="T301" t="str">
        <f>IF(A301="","",IF('[1]Calculation genes in KEGG path'!L299&gt;='[1]Flux and Impact'!$E$1,IF(('[1]PERCENT ARRAY-MEAN FC&amp;P VAL'!AW301*'[1]PERCENT ARRAY-MEAN FC&amp;P VAL'!AX301*'[1]PERCENT ARRAY-MEAN FC&amp;P VAL'!AY301+ABS('[1]PERCENT ARRAY-MEAN FC&amp;P VAL'!AZ301*'[1]PERCENT ARRAY-MEAN FC&amp;P VAL'!BA301*'[1]PERCENT ARRAY-MEAN FC&amp;P VAL'!BB301))&gt;0,'[1]PERCENT ARRAY-MEAN FC&amp;P VAL'!AW301*'[1]PERCENT ARRAY-MEAN FC&amp;P VAL'!AX301*'[1]PERCENT ARRAY-MEAN FC&amp;P VAL'!AY301+ABS('[1]PERCENT ARRAY-MEAN FC&amp;P VAL'!AZ301*'[1]PERCENT ARRAY-MEAN FC&amp;P VAL'!BA301*'[1]PERCENT ARRAY-MEAN FC&amp;P VAL'!BB301),""),""))</f>
        <v/>
      </c>
      <c r="U301" s="12" t="str">
        <f>IF(T301="","",'[1]PERCENT ARRAY-MEAN FC&amp;P VAL'!AW301*'[1]PERCENT ARRAY-MEAN FC&amp;P VAL'!AX301*'[1]PERCENT ARRAY-MEAN FC&amp;P VAL'!AY301-ABS('[1]PERCENT ARRAY-MEAN FC&amp;P VAL'!AZ301*'[1]PERCENT ARRAY-MEAN FC&amp;P VAL'!BA301*'[1]PERCENT ARRAY-MEAN FC&amp;P VAL'!BB301))</f>
        <v/>
      </c>
      <c r="V301" t="str">
        <f>IF(A301="","",IF('[1]Calculation genes in KEGG path'!L299&gt;='[1]Flux and Impact'!$E$1,IF(('[1]PERCENT ARRAY-MEAN FC&amp;P VAL'!BC301*'[1]PERCENT ARRAY-MEAN FC&amp;P VAL'!BD301*'[1]PERCENT ARRAY-MEAN FC&amp;P VAL'!BE301+ABS('[1]PERCENT ARRAY-MEAN FC&amp;P VAL'!BF301*'[1]PERCENT ARRAY-MEAN FC&amp;P VAL'!BG301*'[1]PERCENT ARRAY-MEAN FC&amp;P VAL'!BH301))&gt;0,'[1]PERCENT ARRAY-MEAN FC&amp;P VAL'!BC301*'[1]PERCENT ARRAY-MEAN FC&amp;P VAL'!BD301*'[1]PERCENT ARRAY-MEAN FC&amp;P VAL'!BE301+ABS('[1]PERCENT ARRAY-MEAN FC&amp;P VAL'!BF301*'[1]PERCENT ARRAY-MEAN FC&amp;P VAL'!BG301*'[1]PERCENT ARRAY-MEAN FC&amp;P VAL'!BH301),""),""))</f>
        <v/>
      </c>
      <c r="W301" s="12" t="str">
        <f>IF(V301="","",'[1]PERCENT ARRAY-MEAN FC&amp;P VAL'!BC301*'[1]PERCENT ARRAY-MEAN FC&amp;P VAL'!BD301*'[1]PERCENT ARRAY-MEAN FC&amp;P VAL'!BE301-ABS('[1]PERCENT ARRAY-MEAN FC&amp;P VAL'!BF301*'[1]PERCENT ARRAY-MEAN FC&amp;P VAL'!BG301*'[1]PERCENT ARRAY-MEAN FC&amp;P VAL'!BH301))</f>
        <v/>
      </c>
      <c r="X301" t="str">
        <f>IF(A301="","",IF('[1]Calculation genes in KEGG path'!L299&gt;='[1]Flux and Impact'!$E$1,IF(('[1]PERCENT ARRAY-MEAN FC&amp;P VAL'!BI301*'[1]PERCENT ARRAY-MEAN FC&amp;P VAL'!BJ301*'[1]PERCENT ARRAY-MEAN FC&amp;P VAL'!BK301+ABS('[1]PERCENT ARRAY-MEAN FC&amp;P VAL'!BL301*'[1]PERCENT ARRAY-MEAN FC&amp;P VAL'!BM301*'[1]PERCENT ARRAY-MEAN FC&amp;P VAL'!BN301))&gt;0,'[1]PERCENT ARRAY-MEAN FC&amp;P VAL'!BI301*'[1]PERCENT ARRAY-MEAN FC&amp;P VAL'!BJ301*'[1]PERCENT ARRAY-MEAN FC&amp;P VAL'!BK301+ABS('[1]PERCENT ARRAY-MEAN FC&amp;P VAL'!BL301*'[1]PERCENT ARRAY-MEAN FC&amp;P VAL'!BM301*'[1]PERCENT ARRAY-MEAN FC&amp;P VAL'!BN301),""),""))</f>
        <v/>
      </c>
      <c r="Y301" s="12" t="str">
        <f>IF(X301="","",'[1]PERCENT ARRAY-MEAN FC&amp;P VAL'!BI301*'[1]PERCENT ARRAY-MEAN FC&amp;P VAL'!BJ301*'[1]PERCENT ARRAY-MEAN FC&amp;P VAL'!BK301-ABS('[1]PERCENT ARRAY-MEAN FC&amp;P VAL'!BL301*'[1]PERCENT ARRAY-MEAN FC&amp;P VAL'!BM301*'[1]PERCENT ARRAY-MEAN FC&amp;P VAL'!BN301))</f>
        <v/>
      </c>
      <c r="Z301" t="str">
        <f>IF(A301="","",IF('[1]Calculation genes in KEGG path'!L299&gt;='[1]Flux and Impact'!$E$1,IF(('[1]PERCENT ARRAY-MEAN FC&amp;P VAL'!BO301*'[1]PERCENT ARRAY-MEAN FC&amp;P VAL'!BP301*'[1]PERCENT ARRAY-MEAN FC&amp;P VAL'!BQ301+ABS('[1]PERCENT ARRAY-MEAN FC&amp;P VAL'!BR301*'[1]PERCENT ARRAY-MEAN FC&amp;P VAL'!BS301*'[1]PERCENT ARRAY-MEAN FC&amp;P VAL'!BT301))&gt;0,'[1]PERCENT ARRAY-MEAN FC&amp;P VAL'!BO301*'[1]PERCENT ARRAY-MEAN FC&amp;P VAL'!BP301*'[1]PERCENT ARRAY-MEAN FC&amp;P VAL'!BQ301+ABS('[1]PERCENT ARRAY-MEAN FC&amp;P VAL'!BR301*'[1]PERCENT ARRAY-MEAN FC&amp;P VAL'!BS301*'[1]PERCENT ARRAY-MEAN FC&amp;P VAL'!BT301),""),""))</f>
        <v/>
      </c>
      <c r="AA301" s="12" t="str">
        <f>IF(Z301="","",'[1]PERCENT ARRAY-MEAN FC&amp;P VAL'!BO301*'[1]PERCENT ARRAY-MEAN FC&amp;P VAL'!BP301*'[1]PERCENT ARRAY-MEAN FC&amp;P VAL'!BQ301-ABS('[1]PERCENT ARRAY-MEAN FC&amp;P VAL'!BR301*'[1]PERCENT ARRAY-MEAN FC&amp;P VAL'!BS301*'[1]PERCENT ARRAY-MEAN FC&amp;P VAL'!BT301))</f>
        <v/>
      </c>
      <c r="AB301" t="str">
        <f>IF(A301="","",IF('[1]Calculation genes in KEGG path'!L299&gt;='[1]Flux and Impact'!$E$1,IF(('[1]PERCENT ARRAY-MEAN FC&amp;P VAL'!BU301*'[1]PERCENT ARRAY-MEAN FC&amp;P VAL'!BV301*'[1]PERCENT ARRAY-MEAN FC&amp;P VAL'!BW301+ABS('[1]PERCENT ARRAY-MEAN FC&amp;P VAL'!BX301*'[1]PERCENT ARRAY-MEAN FC&amp;P VAL'!BY301*'[1]PERCENT ARRAY-MEAN FC&amp;P VAL'!BZ301))&gt;0,'[1]PERCENT ARRAY-MEAN FC&amp;P VAL'!BU301*'[1]PERCENT ARRAY-MEAN FC&amp;P VAL'!BV301*'[1]PERCENT ARRAY-MEAN FC&amp;P VAL'!BW301+ABS('[1]PERCENT ARRAY-MEAN FC&amp;P VAL'!BX301*'[1]PERCENT ARRAY-MEAN FC&amp;P VAL'!BY301*'[1]PERCENT ARRAY-MEAN FC&amp;P VAL'!BZ301),""),""))</f>
        <v/>
      </c>
      <c r="AC301" s="12" t="str">
        <f>IF(AB301="","",'[1]PERCENT ARRAY-MEAN FC&amp;P VAL'!BU301*'[1]PERCENT ARRAY-MEAN FC&amp;P VAL'!BV301*'[1]PERCENT ARRAY-MEAN FC&amp;P VAL'!BW301-ABS('[1]PERCENT ARRAY-MEAN FC&amp;P VAL'!BX301*'[1]PERCENT ARRAY-MEAN FC&amp;P VAL'!BY301*'[1]PERCENT ARRAY-MEAN FC&amp;P VAL'!BZ301))</f>
        <v/>
      </c>
      <c r="AD301" t="str">
        <f>IF(A301="","",IF('[1]Calculation genes in KEGG path'!L299&gt;='[1]Flux and Impact'!$E$1,IF(('[1]PERCENT ARRAY-MEAN FC&amp;P VAL'!CA301*'[1]PERCENT ARRAY-MEAN FC&amp;P VAL'!CB301*'[1]PERCENT ARRAY-MEAN FC&amp;P VAL'!CC301+ABS('[1]PERCENT ARRAY-MEAN FC&amp;P VAL'!CD301*'[1]PERCENT ARRAY-MEAN FC&amp;P VAL'!CE301*'[1]PERCENT ARRAY-MEAN FC&amp;P VAL'!CF301))&gt;0,'[1]PERCENT ARRAY-MEAN FC&amp;P VAL'!CA301*'[1]PERCENT ARRAY-MEAN FC&amp;P VAL'!CB301*'[1]PERCENT ARRAY-MEAN FC&amp;P VAL'!CC301+ABS('[1]PERCENT ARRAY-MEAN FC&amp;P VAL'!CD301*'[1]PERCENT ARRAY-MEAN FC&amp;P VAL'!CE301*'[1]PERCENT ARRAY-MEAN FC&amp;P VAL'!CF301),""),""))</f>
        <v/>
      </c>
      <c r="AE301" s="12" t="str">
        <f>IF(AD301="","",'[1]PERCENT ARRAY-MEAN FC&amp;P VAL'!CA301*'[1]PERCENT ARRAY-MEAN FC&amp;P VAL'!CB301*'[1]PERCENT ARRAY-MEAN FC&amp;P VAL'!CC301-ABS('[1]PERCENT ARRAY-MEAN FC&amp;P VAL'!CD301*'[1]PERCENT ARRAY-MEAN FC&amp;P VAL'!CE301*'[1]PERCENT ARRAY-MEAN FC&amp;P VAL'!CF301))</f>
        <v/>
      </c>
      <c r="AF301" t="str">
        <f>IF(A301="","",IF('[1]Calculation genes in KEGG path'!L299&gt;='[1]Flux and Impact'!$E$1,IF(('[1]PERCENT ARRAY-MEAN FC&amp;P VAL'!CG301*'[1]PERCENT ARRAY-MEAN FC&amp;P VAL'!CH301*'[1]PERCENT ARRAY-MEAN FC&amp;P VAL'!CI301+ABS('[1]PERCENT ARRAY-MEAN FC&amp;P VAL'!CJ301*'[1]PERCENT ARRAY-MEAN FC&amp;P VAL'!CK301*'[1]PERCENT ARRAY-MEAN FC&amp;P VAL'!CL301))&gt;0,'[1]PERCENT ARRAY-MEAN FC&amp;P VAL'!CG301*'[1]PERCENT ARRAY-MEAN FC&amp;P VAL'!CH301*'[1]PERCENT ARRAY-MEAN FC&amp;P VAL'!CI301+ABS('[1]PERCENT ARRAY-MEAN FC&amp;P VAL'!CJ301*'[1]PERCENT ARRAY-MEAN FC&amp;P VAL'!CK301*'[1]PERCENT ARRAY-MEAN FC&amp;P VAL'!CL301),""),""))</f>
        <v/>
      </c>
      <c r="AG301" s="12" t="str">
        <f>IF(AF301="","",'[1]PERCENT ARRAY-MEAN FC&amp;P VAL'!CG301*'[1]PERCENT ARRAY-MEAN FC&amp;P VAL'!CH301*'[1]PERCENT ARRAY-MEAN FC&amp;P VAL'!CI301-ABS('[1]PERCENT ARRAY-MEAN FC&amp;P VAL'!CJ301*'[1]PERCENT ARRAY-MEAN FC&amp;P VAL'!CK301*'[1]PERCENT ARRAY-MEAN FC&amp;P VAL'!CL301))</f>
        <v/>
      </c>
      <c r="AH301" t="str">
        <f>IF(A301="","",IF('[1]Calculation genes in KEGG path'!L299&gt;='[1]Flux and Impact'!$E$1,IF(('[1]PERCENT ARRAY-MEAN FC&amp;P VAL'!CM301*'[1]PERCENT ARRAY-MEAN FC&amp;P VAL'!CN301*'[1]PERCENT ARRAY-MEAN FC&amp;P VAL'!CO301+ABS('[1]PERCENT ARRAY-MEAN FC&amp;P VAL'!CP301*'[1]PERCENT ARRAY-MEAN FC&amp;P VAL'!CQ301*'[1]PERCENT ARRAY-MEAN FC&amp;P VAL'!CR301))&gt;0,'[1]PERCENT ARRAY-MEAN FC&amp;P VAL'!CM301*'[1]PERCENT ARRAY-MEAN FC&amp;P VAL'!CN301*'[1]PERCENT ARRAY-MEAN FC&amp;P VAL'!CO301+ABS('[1]PERCENT ARRAY-MEAN FC&amp;P VAL'!CP301*'[1]PERCENT ARRAY-MEAN FC&amp;P VAL'!CQ301*'[1]PERCENT ARRAY-MEAN FC&amp;P VAL'!CR301),""),""))</f>
        <v/>
      </c>
      <c r="AI301" s="12" t="str">
        <f>IF(AH301="","",'[1]PERCENT ARRAY-MEAN FC&amp;P VAL'!CM301*'[1]PERCENT ARRAY-MEAN FC&amp;P VAL'!CN301*'[1]PERCENT ARRAY-MEAN FC&amp;P VAL'!CO301-ABS('[1]PERCENT ARRAY-MEAN FC&amp;P VAL'!CP301*'[1]PERCENT ARRAY-MEAN FC&amp;P VAL'!CQ301*'[1]PERCENT ARRAY-MEAN FC&amp;P VAL'!CR301))</f>
        <v/>
      </c>
      <c r="AJ301" t="str">
        <f>IF(A301="","",IF('[1]Calculation genes in KEGG path'!L299&gt;='[1]Flux and Impact'!$E$1,IF(('[1]PERCENT ARRAY-MEAN FC&amp;P VAL'!CS301*'[1]PERCENT ARRAY-MEAN FC&amp;P VAL'!CT301*'[1]PERCENT ARRAY-MEAN FC&amp;P VAL'!CU301+ABS('[1]PERCENT ARRAY-MEAN FC&amp;P VAL'!CV301*'[1]PERCENT ARRAY-MEAN FC&amp;P VAL'!CW301*'[1]PERCENT ARRAY-MEAN FC&amp;P VAL'!CX301))&gt;0,'[1]PERCENT ARRAY-MEAN FC&amp;P VAL'!CS301*'[1]PERCENT ARRAY-MEAN FC&amp;P VAL'!CT301*'[1]PERCENT ARRAY-MEAN FC&amp;P VAL'!CU301+ABS('[1]PERCENT ARRAY-MEAN FC&amp;P VAL'!CV301*'[1]PERCENT ARRAY-MEAN FC&amp;P VAL'!CW301*'[1]PERCENT ARRAY-MEAN FC&amp;P VAL'!CX301),""),""))</f>
        <v/>
      </c>
      <c r="AK301" s="12" t="str">
        <f>IF(AJ301="","",'[1]PERCENT ARRAY-MEAN FC&amp;P VAL'!CS301*'[1]PERCENT ARRAY-MEAN FC&amp;P VAL'!CT301*'[1]PERCENT ARRAY-MEAN FC&amp;P VAL'!CU301-ABS('[1]PERCENT ARRAY-MEAN FC&amp;P VAL'!CV301*'[1]PERCENT ARRAY-MEAN FC&amp;P VAL'!CW301*'[1]PERCENT ARRAY-MEAN FC&amp;P VAL'!CX301))</f>
        <v/>
      </c>
      <c r="AL301" t="str">
        <f>IF(A301="","",IF('[1]Calculation genes in KEGG path'!L299&gt;='[1]Flux and Impact'!$E$1,IF(('[1]PERCENT ARRAY-MEAN FC&amp;P VAL'!CY301*'[1]PERCENT ARRAY-MEAN FC&amp;P VAL'!CZ301*'[1]PERCENT ARRAY-MEAN FC&amp;P VAL'!DA301+ABS('[1]PERCENT ARRAY-MEAN FC&amp;P VAL'!DB301*'[1]PERCENT ARRAY-MEAN FC&amp;P VAL'!DC301*'[1]PERCENT ARRAY-MEAN FC&amp;P VAL'!DD301))&gt;0,'[1]PERCENT ARRAY-MEAN FC&amp;P VAL'!CY301*'[1]PERCENT ARRAY-MEAN FC&amp;P VAL'!CZ301*'[1]PERCENT ARRAY-MEAN FC&amp;P VAL'!DA301+ABS('[1]PERCENT ARRAY-MEAN FC&amp;P VAL'!DB301*'[1]PERCENT ARRAY-MEAN FC&amp;P VAL'!DC301*'[1]PERCENT ARRAY-MEAN FC&amp;P VAL'!DD301),""),""))</f>
        <v/>
      </c>
      <c r="AM301" s="12" t="str">
        <f>IF(AL301="","",'[1]PERCENT ARRAY-MEAN FC&amp;P VAL'!CY301*'[1]PERCENT ARRAY-MEAN FC&amp;P VAL'!CZ301*'[1]PERCENT ARRAY-MEAN FC&amp;P VAL'!DA301-ABS('[1]PERCENT ARRAY-MEAN FC&amp;P VAL'!DB301*'[1]PERCENT ARRAY-MEAN FC&amp;P VAL'!DC301*'[1]PERCENT ARRAY-MEAN FC&amp;P VAL'!DD301))</f>
        <v/>
      </c>
      <c r="AN301" t="str">
        <f>IF(A301="","",IF('[1]Calculation genes in KEGG path'!L299&gt;='[1]Flux and Impact'!$E$1,IF(('[1]PERCENT ARRAY-MEAN FC&amp;P VAL'!DE301*'[1]PERCENT ARRAY-MEAN FC&amp;P VAL'!DF301*'[1]PERCENT ARRAY-MEAN FC&amp;P VAL'!DG301+ABS('[1]PERCENT ARRAY-MEAN FC&amp;P VAL'!DH301*'[1]PERCENT ARRAY-MEAN FC&amp;P VAL'!DI301*'[1]PERCENT ARRAY-MEAN FC&amp;P VAL'!DJ301))&gt;0,'[1]PERCENT ARRAY-MEAN FC&amp;P VAL'!DE301*'[1]PERCENT ARRAY-MEAN FC&amp;P VAL'!DF301*'[1]PERCENT ARRAY-MEAN FC&amp;P VAL'!DG301+ABS('[1]PERCENT ARRAY-MEAN FC&amp;P VAL'!DH301*'[1]PERCENT ARRAY-MEAN FC&amp;P VAL'!DI301*'[1]PERCENT ARRAY-MEAN FC&amp;P VAL'!DJ301),""),""))</f>
        <v/>
      </c>
      <c r="AO301" s="12" t="str">
        <f>IF(AN301="","",'[1]PERCENT ARRAY-MEAN FC&amp;P VAL'!DE301*'[1]PERCENT ARRAY-MEAN FC&amp;P VAL'!DF301*'[1]PERCENT ARRAY-MEAN FC&amp;P VAL'!DG301-ABS('[1]PERCENT ARRAY-MEAN FC&amp;P VAL'!DH301*'[1]PERCENT ARRAY-MEAN FC&amp;P VAL'!DI301*'[1]PERCENT ARRAY-MEAN FC&amp;P VAL'!DJ301))</f>
        <v/>
      </c>
      <c r="AP301" t="str">
        <f>IF(A301="","",IF('[1]Calculation genes in KEGG path'!L299&gt;='[1]Flux and Impact'!$E$1,IF(('[1]PERCENT ARRAY-MEAN FC&amp;P VAL'!DK301*'[1]PERCENT ARRAY-MEAN FC&amp;P VAL'!DL301*'[1]PERCENT ARRAY-MEAN FC&amp;P VAL'!DM301+ABS('[1]PERCENT ARRAY-MEAN FC&amp;P VAL'!DN301*'[1]PERCENT ARRAY-MEAN FC&amp;P VAL'!DO301*'[1]PERCENT ARRAY-MEAN FC&amp;P VAL'!DP301))&gt;0,'[1]PERCENT ARRAY-MEAN FC&amp;P VAL'!DK301*'[1]PERCENT ARRAY-MEAN FC&amp;P VAL'!DL301*'[1]PERCENT ARRAY-MEAN FC&amp;P VAL'!DM301+ABS('[1]PERCENT ARRAY-MEAN FC&amp;P VAL'!DN301*'[1]PERCENT ARRAY-MEAN FC&amp;P VAL'!DO301*'[1]PERCENT ARRAY-MEAN FC&amp;P VAL'!DP301),""),""))</f>
        <v/>
      </c>
      <c r="AQ301" s="12" t="str">
        <f>IF(AP301="","",'[1]PERCENT ARRAY-MEAN FC&amp;P VAL'!DK301*'[1]PERCENT ARRAY-MEAN FC&amp;P VAL'!DL301*'[1]PERCENT ARRAY-MEAN FC&amp;P VAL'!DM301-ABS('[1]PERCENT ARRAY-MEAN FC&amp;P VAL'!DN301*'[1]PERCENT ARRAY-MEAN FC&amp;P VAL'!DO301*'[1]PERCENT ARRAY-MEAN FC&amp;P VAL'!DP301))</f>
        <v/>
      </c>
      <c r="AR301" t="str">
        <f>IF(A301="","",IF('[1]Calculation genes in KEGG path'!L299&gt;='[1]Flux and Impact'!$E$1,IF(('[1]PERCENT ARRAY-MEAN FC&amp;P VAL'!DQ301*'[1]PERCENT ARRAY-MEAN FC&amp;P VAL'!DR301*'[1]PERCENT ARRAY-MEAN FC&amp;P VAL'!DS301+ABS('[1]PERCENT ARRAY-MEAN FC&amp;P VAL'!DT301*'[1]PERCENT ARRAY-MEAN FC&amp;P VAL'!DU301*'[1]PERCENT ARRAY-MEAN FC&amp;P VAL'!DV301))&gt;0,'[1]PERCENT ARRAY-MEAN FC&amp;P VAL'!DQ301*'[1]PERCENT ARRAY-MEAN FC&amp;P VAL'!DR301*'[1]PERCENT ARRAY-MEAN FC&amp;P VAL'!DS301+ABS('[1]PERCENT ARRAY-MEAN FC&amp;P VAL'!DT301*'[1]PERCENT ARRAY-MEAN FC&amp;P VAL'!DU301*'[1]PERCENT ARRAY-MEAN FC&amp;P VAL'!DV301),""),""))</f>
        <v/>
      </c>
      <c r="AS301" s="12" t="str">
        <f>IF(AR301="","",'[1]PERCENT ARRAY-MEAN FC&amp;P VAL'!DQ301*'[1]PERCENT ARRAY-MEAN FC&amp;P VAL'!DR301*'[1]PERCENT ARRAY-MEAN FC&amp;P VAL'!DS301-ABS('[1]PERCENT ARRAY-MEAN FC&amp;P VAL'!DT301*'[1]PERCENT ARRAY-MEAN FC&amp;P VAL'!DU301*'[1]PERCENT ARRAY-MEAN FC&amp;P VAL'!DV301))</f>
        <v/>
      </c>
      <c r="AT301" s="12" t="str">
        <f t="shared" si="13"/>
        <v/>
      </c>
    </row>
  </sheetData>
  <mergeCells count="41"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V2:W2"/>
    <mergeCell ref="X2:Y2"/>
    <mergeCell ref="Z2:AA2"/>
    <mergeCell ref="AB2:AC2"/>
    <mergeCell ref="AD2:AE2"/>
    <mergeCell ref="AF2:AG2"/>
    <mergeCell ref="AH2:AI2"/>
    <mergeCell ref="AJ2:AK2"/>
    <mergeCell ref="AL2:AM2"/>
    <mergeCell ref="AN2:AO2"/>
    <mergeCell ref="AP2:AQ2"/>
    <mergeCell ref="AR2:AS2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J3:AK3"/>
    <mergeCell ref="AL3:AM3"/>
    <mergeCell ref="AN3:AO3"/>
    <mergeCell ref="AP3:AQ3"/>
    <mergeCell ref="AR3:AS3"/>
  </mergeCells>
  <conditionalFormatting sqref="H1:P1">
    <cfRule type="cellIs" priority="2" stopIfTrue="1" operator="equal">
      <formula>""""""</formula>
    </cfRule>
    <cfRule type="colorScale" priority="3">
      <colorScale>
        <cfvo type="num" val="$H$1"/>
        <cfvo type="num" val="0"/>
        <cfvo type="num" val="$P$1"/>
        <color rgb="FF006600"/>
        <color rgb="FFFFEB84"/>
        <color rgb="FFC00000"/>
      </colorScale>
    </cfRule>
  </conditionalFormatting>
  <conditionalFormatting sqref="V1:AD1">
    <cfRule type="dataBar" priority="1">
      <dataBar>
        <cfvo type="num" val="0"/>
        <cfvo type="num" val="$AD$1"/>
        <color rgb="FF0000FF"/>
      </dataBar>
      <extLst>
        <ext xmlns:x14="http://schemas.microsoft.com/office/spreadsheetml/2009/9/main" uri="{B025F937-C7B1-47D3-B67F-A62EFF666E3E}">
          <x14:id>{ae4615eb-386d-4c95-9f59-f65b0c3898b6}</x14:id>
        </ext>
      </extLst>
    </cfRule>
  </conditionalFormatting>
  <conditionalFormatting sqref="E4:E301">
    <cfRule type="top10" dxfId="0" priority="8" stopIfTrue="1" rank="10"/>
    <cfRule type="top10" dxfId="1" priority="9" percent="1" rank="10"/>
  </conditionalFormatting>
  <conditionalFormatting sqref="F1:F2 H2 J2 L2 N2 P2 R1:R2 T1:T2 V2 X2 Z2 AB2 AD2 AF1:AF2 AH1:AH2 AJ1:AJ2 AL1:AL2 AN1:AN2 AP1:AP2 AR1:AR2 J4:J1048576 H4:H1048576 F4:F1048576 AR4:AR1048576 AP4:AP1048576 AN4:AN1048576 AL4:AL1048576 AJ4:AJ1048576 AH4:AH1048576 AF4:AF1048576 AD4:AD1048576 AB4:AB1048576 Z4:Z1048576 X4:X1048576 V4:V1048576 T4:T1048576 R4:R1048576 P4:P1048576 N4:N1048576 L4:L1048576">
    <cfRule type="cellIs" priority="4" stopIfTrue="1" operator="equal">
      <formula>""""""</formula>
    </cfRule>
    <cfRule type="dataBar" priority="5">
      <dataBar showValue="0">
        <cfvo type="num" val="0"/>
        <cfvo type="num" val="$AD$1"/>
        <color rgb="FF0000FF"/>
      </dataBar>
      <extLst>
        <ext xmlns:x14="http://schemas.microsoft.com/office/spreadsheetml/2009/9/main" uri="{B025F937-C7B1-47D3-B67F-A62EFF666E3E}">
          <x14:id>{2fd8ec71-32cd-4952-bce1-a82875e3ef14}</x14:id>
        </ext>
      </extLst>
    </cfRule>
  </conditionalFormatting>
  <conditionalFormatting sqref="G1:G2 I2 K2 M2 O2 Q1:Q2 S1:S2 U1:U2 W2 Y2 AA2 AC2 AE1:AE2 AG1:AG2 AI1:AI2 AK1:AK2 AM1:AM2 AO1:AO2 AQ1:AQ2 AS1:AS2 K4:K1048576 I4:I1048576 G4:G1048576 AS4:AS1048576 AQ4:AQ1048576 AO4:AO1048576 AM4:AM1048576 AK4:AK1048576 AI4:AI1048576 AG4:AG1048576 AE4:AE1048576 AC4:AC1048576 AA4:AA1048576 Y4:Y1048576 W4:W1048576 U4:U1048576 S4:S1048576 Q4:Q1048576 O4:O1048576 M4:M1048576">
    <cfRule type="cellIs" priority="6" stopIfTrue="1" operator="equal">
      <formula>""""""</formula>
    </cfRule>
    <cfRule type="colorScale" priority="7">
      <colorScale>
        <cfvo type="num" val="$H$1"/>
        <cfvo type="num" val="0"/>
        <cfvo type="num" val="$P$1"/>
        <color rgb="FF006600"/>
        <color rgb="FFFFEB84"/>
        <color rgb="FFC00000"/>
      </colorScale>
    </cfRule>
  </conditionalFormatting>
  <pageMargins left="0.7" right="0.7" top="0.75" bottom="0.75" header="0.3" footer="0.3"/>
  <headerFooter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e4615eb-386d-4c95-9f59-f65b0c3898b6}">
            <x14:dataBar minLength="0" maxLength="100" border="1" gradient="0">
              <x14:cfvo type="num">
                <xm:f>0</xm:f>
              </x14:cfvo>
              <x14:cfvo type="num">
                <xm:f>$AD$1</xm:f>
              </x14:cfvo>
              <x14:borderColor rgb="FFC00000"/>
              <x14:negativeFillColor rgb="FFFF0000"/>
              <x14:axisColor rgb="FF000000"/>
            </x14:dataBar>
          </x14:cfRule>
          <xm:sqref>V1:AD1</xm:sqref>
        </x14:conditionalFormatting>
        <x14:conditionalFormatting xmlns:xm="http://schemas.microsoft.com/office/excel/2006/main">
          <x14:cfRule type="dataBar" id="{2fd8ec71-32cd-4952-bce1-a82875e3ef14}">
            <x14:dataBar minLength="0" maxLength="100" border="1" gradient="0">
              <x14:cfvo type="num">
                <xm:f>0</xm:f>
              </x14:cfvo>
              <x14:cfvo type="num">
                <xm:f>$AD$1</xm:f>
              </x14:cfvo>
              <x14:borderColor rgb="FFC00000"/>
              <x14:negativeFillColor rgb="FFFF0000"/>
              <x14:axisColor rgb="FF000000"/>
            </x14:dataBar>
          </x14:cfRule>
          <xm:sqref>F1:F2 H2 J2 L2 N2 P2 R1:R2 T1:T2 V2 X2 Z2 AB2 AD2 AF1:AF2 AH1:AH2 AJ1:AJ2 AL1:AL2 AN1:AN2 AP1:AP2 AR1:AR2 J4:J1048576 H4:H1048576 F4:F1048576 AR4:AR1048576 AP4:AP1048576 AN4:AN1048576 AL4:AL1048576 AJ4:AJ1048576 AH4:AH1048576 AF4:AF1048576 AD4:AD1048576 AB4:AB1048576 Z4:Z1048576 X4:X1048576 V4:V1048576 T4:T1048576 R4:R1048576 P4:P1048576 N4:N1048576 L4:L1048576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P45"/>
  <sheetViews>
    <sheetView zoomScale="85" zoomScaleNormal="85" workbookViewId="0">
      <selection activeCell="AB24" sqref="AB24"/>
    </sheetView>
  </sheetViews>
  <sheetFormatPr defaultColWidth="9.125" defaultRowHeight="13.5"/>
  <cols>
    <col min="1" max="1" width="45.875" customWidth="1"/>
    <col min="2" max="2" width="8.75" style="19" customWidth="1"/>
    <col min="3" max="3" width="7.5" style="12" customWidth="1"/>
    <col min="4" max="4" width="7.5" style="20" customWidth="1"/>
    <col min="5" max="5" width="8" style="21" customWidth="1"/>
    <col min="6" max="6" width="8.5" style="19" customWidth="1"/>
    <col min="7" max="7" width="8.25" style="12" customWidth="1"/>
    <col min="8" max="8" width="5.625" style="20" customWidth="1"/>
    <col min="9" max="9" width="2.625" style="21" customWidth="1"/>
    <col min="10" max="10" width="5.625" style="19" customWidth="1"/>
    <col min="11" max="11" width="2.625" style="12" customWidth="1"/>
    <col min="12" max="12" width="5.625" style="20" customWidth="1"/>
    <col min="13" max="13" width="2.625" style="21" customWidth="1"/>
    <col min="14" max="14" width="5.625" style="19" customWidth="1"/>
    <col min="15" max="15" width="2.625" style="12" customWidth="1"/>
    <col min="16" max="16" width="5.625" style="20" customWidth="1"/>
    <col min="17" max="17" width="2.625" style="21" customWidth="1"/>
    <col min="18" max="18" width="5.625" style="19" customWidth="1"/>
    <col min="19" max="19" width="2.625" style="12" customWidth="1"/>
    <col min="20" max="20" width="5.625" style="20" customWidth="1"/>
    <col min="21" max="21" width="2.625" style="21" customWidth="1"/>
    <col min="22" max="22" width="5.625" style="19" customWidth="1"/>
    <col min="23" max="23" width="2.625" style="12" customWidth="1"/>
    <col min="24" max="24" width="5.625" style="20" customWidth="1"/>
    <col min="25" max="25" width="2.625" style="21" customWidth="1"/>
    <col min="26" max="26" width="5.625" style="19" customWidth="1"/>
    <col min="27" max="27" width="2.625" style="12" customWidth="1"/>
    <col min="28" max="28" width="5.625" style="20" customWidth="1"/>
    <col min="29" max="29" width="2.625" style="21" customWidth="1"/>
    <col min="30" max="30" width="5.625" style="20" customWidth="1"/>
    <col min="31" max="31" width="2.625" style="21" customWidth="1"/>
    <col min="32" max="32" width="4.625" style="19" customWidth="1"/>
    <col min="33" max="33" width="2.625" style="12" customWidth="1"/>
    <col min="34" max="34" width="4.625" style="20" customWidth="1"/>
    <col min="35" max="35" width="2.625" style="21" customWidth="1"/>
    <col min="36" max="36" width="4.625" style="19" customWidth="1"/>
    <col min="37" max="37" width="2.625" style="12" customWidth="1"/>
    <col min="38" max="38" width="4.625" style="20" customWidth="1"/>
    <col min="39" max="39" width="2.625" style="21" customWidth="1"/>
    <col min="40" max="40" width="4.625" style="20" customWidth="1"/>
    <col min="41" max="41" width="2.625" style="21" customWidth="1"/>
    <col min="42" max="16384" width="9.125" style="19"/>
  </cols>
  <sheetData>
    <row r="1" customFormat="1" spans="1:42">
      <c r="A1" s="22" t="s">
        <v>53</v>
      </c>
      <c r="B1" s="122" t="s">
        <v>54</v>
      </c>
      <c r="C1" s="23"/>
      <c r="D1" s="122" t="s">
        <v>55</v>
      </c>
      <c r="E1" s="23"/>
      <c r="F1" s="122" t="s">
        <v>56</v>
      </c>
      <c r="G1" s="23"/>
      <c r="H1" s="24">
        <f>'[1]Flux and Impact'!L3:L3</f>
        <v>0</v>
      </c>
      <c r="I1" s="56"/>
      <c r="J1" s="24">
        <f>'[1]Flux and Impact'!N3:N3</f>
        <v>0</v>
      </c>
      <c r="K1" s="57"/>
      <c r="L1" s="24">
        <f>'[1]Flux and Impact'!P3:P3</f>
        <v>0</v>
      </c>
      <c r="M1" s="56"/>
      <c r="N1" s="24">
        <f>'[1]Flux and Impact'!R3:R3</f>
        <v>0</v>
      </c>
      <c r="O1" s="57"/>
      <c r="P1" s="24">
        <f>'[1]Flux and Impact'!T3:T3</f>
        <v>0</v>
      </c>
      <c r="Q1" s="56"/>
      <c r="R1" s="24">
        <f>'[1]Flux and Impact'!V3:V3</f>
        <v>0</v>
      </c>
      <c r="S1" s="57"/>
      <c r="T1" s="24">
        <f>'[1]Flux and Impact'!X3:X3</f>
        <v>0</v>
      </c>
      <c r="U1" s="56"/>
      <c r="V1" s="24">
        <f>'[1]Flux and Impact'!Z3:Z3</f>
        <v>0</v>
      </c>
      <c r="W1" s="57"/>
      <c r="X1" s="24">
        <f>'[1]Flux and Impact'!AB3:AB3</f>
        <v>0</v>
      </c>
      <c r="Y1" s="56"/>
      <c r="Z1" s="24">
        <f>'[1]Flux and Impact'!AD3:AD3</f>
        <v>0</v>
      </c>
      <c r="AA1" s="57"/>
      <c r="AB1" s="24">
        <f>'[1]Flux and Impact'!AF3:AF3</f>
        <v>0</v>
      </c>
      <c r="AC1" s="56"/>
      <c r="AD1" s="24">
        <f>'[1]Flux and Impact'!AH3:AH3</f>
        <v>0</v>
      </c>
      <c r="AE1" s="56"/>
      <c r="AF1" s="24">
        <f>'[1]Flux and Impact'!AJ3:AJ3</f>
        <v>0</v>
      </c>
      <c r="AG1" s="57"/>
      <c r="AH1" s="24">
        <f>'[1]Flux and Impact'!AL3:AL3</f>
        <v>0</v>
      </c>
      <c r="AI1" s="56"/>
      <c r="AJ1" s="24">
        <f>'[1]Flux and Impact'!AN3:AN3</f>
        <v>0</v>
      </c>
      <c r="AK1" s="57"/>
      <c r="AL1" s="24">
        <f>'[1]Flux and Impact'!AP3:AP3</f>
        <v>0</v>
      </c>
      <c r="AM1" s="56"/>
      <c r="AN1" s="24">
        <f>'[1]Flux and Impact'!AR3:AR3</f>
        <v>0</v>
      </c>
      <c r="AO1" s="56"/>
      <c r="AP1" s="12">
        <f>'[1]Flux and Impact'!AD1</f>
        <v>200</v>
      </c>
    </row>
    <row r="2" s="18" customFormat="1" spans="1:42">
      <c r="A2" s="25" t="s">
        <v>57</v>
      </c>
      <c r="B2" s="26" t="e">
        <f>IF(SUMIF('[1]Flux and Impact'!$B:$B,'[1]Summary graph'!$A2,'[1]Flux and Impact'!F:F)&gt;0,AVERAGEIF('[1]Flux and Impact'!$B:$B,'[1]Summary graph'!$A2,'[1]Flux and Impact'!F:F),"")</f>
        <v>#VALUE!</v>
      </c>
      <c r="C2" s="27" t="e">
        <f>IF(B2="","",AVERAGEIF('[1]Flux and Impact'!$B:$B,'[1]Summary graph'!$A2,'[1]Flux and Impact'!G:G))</f>
        <v>#VALUE!</v>
      </c>
      <c r="D2" s="28" t="e">
        <f>IF(SUMIF('[1]Flux and Impact'!$B:$B,'[1]Summary graph'!$A2,'[1]Flux and Impact'!H:H)&gt;0,AVERAGEIF('[1]Flux and Impact'!$B:$B,'[1]Summary graph'!$A2,'[1]Flux and Impact'!H:H),"")</f>
        <v>#VALUE!</v>
      </c>
      <c r="E2" s="29" t="e">
        <f>IF(D2="","",AVERAGEIF('[1]Flux and Impact'!$B:$B,'[1]Summary graph'!$A2,'[1]Flux and Impact'!I:I))</f>
        <v>#VALUE!</v>
      </c>
      <c r="F2" s="26" t="e">
        <f>IF(SUMIF('[1]Flux and Impact'!$B:$B,'[1]Summary graph'!$A2,'[1]Flux and Impact'!J:J)&gt;0,AVERAGEIF('[1]Flux and Impact'!$B:$B,'[1]Summary graph'!$A2,'[1]Flux and Impact'!J:J),"")</f>
        <v>#VALUE!</v>
      </c>
      <c r="G2" s="29" t="e">
        <f>IF(F2="","",AVERAGEIF('[1]Flux and Impact'!$B:$B,'[1]Summary graph'!$A2,'[1]Flux and Impact'!K:K))</f>
        <v>#VALUE!</v>
      </c>
      <c r="H2" s="28" t="e">
        <f>IF(SUMIF('[1]Flux and Impact'!$B:$B,'[1]Summary graph'!$A2,'[1]Flux and Impact'!L:L)&gt;0,AVERAGEIF('[1]Flux and Impact'!$B:$B,'[1]Summary graph'!$A2,'[1]Flux and Impact'!L:L),"")</f>
        <v>#VALUE!</v>
      </c>
      <c r="I2" s="29" t="e">
        <f>IF(H2="","",AVERAGEIF('[1]Flux and Impact'!$B:$B,'[1]Summary graph'!$A2,'[1]Flux and Impact'!M:M))</f>
        <v>#VALUE!</v>
      </c>
      <c r="J2" s="26" t="e">
        <f>IF(SUMIF('[1]Flux and Impact'!$B:$B,'[1]Summary graph'!$A2,'[1]Flux and Impact'!N:N)&gt;0,AVERAGEIF('[1]Flux and Impact'!$B:$B,'[1]Summary graph'!$A2,'[1]Flux and Impact'!N:N),"")</f>
        <v>#VALUE!</v>
      </c>
      <c r="K2" s="27" t="e">
        <f>IF(J2="","",AVERAGEIF('[1]Flux and Impact'!$B:$B,'[1]Summary graph'!$A2,'[1]Flux and Impact'!O:O))</f>
        <v>#VALUE!</v>
      </c>
      <c r="L2" s="28" t="e">
        <f>IF(SUMIF('[1]Flux and Impact'!$B:$B,'[1]Summary graph'!$A2,'[1]Flux and Impact'!P:P)&gt;0,AVERAGEIF('[1]Flux and Impact'!$B:$B,'[1]Summary graph'!$A2,'[1]Flux and Impact'!P:P),"")</f>
        <v>#VALUE!</v>
      </c>
      <c r="M2" s="29" t="e">
        <f>IF(L2="","",AVERAGEIF('[1]Flux and Impact'!$B:$B,'[1]Summary graph'!$A2,'[1]Flux and Impact'!Q:Q))</f>
        <v>#VALUE!</v>
      </c>
      <c r="N2" s="26" t="e">
        <f>IF(SUMIF('[1]Flux and Impact'!$B:$B,'[1]Summary graph'!$A2,'[1]Flux and Impact'!R:R)&gt;0,AVERAGEIF('[1]Flux and Impact'!$B:$B,'[1]Summary graph'!$A2,'[1]Flux and Impact'!R:R),"")</f>
        <v>#VALUE!</v>
      </c>
      <c r="O2" s="27" t="e">
        <f>IF(N2="","",AVERAGEIF('[1]Flux and Impact'!$B:$B,'[1]Summary graph'!$A2,'[1]Flux and Impact'!S:S))</f>
        <v>#VALUE!</v>
      </c>
      <c r="P2" s="28" t="e">
        <f>IF(SUMIF('[1]Flux and Impact'!$B:$B,'[1]Summary graph'!$A2,'[1]Flux and Impact'!T:T)&gt;0,AVERAGEIF('[1]Flux and Impact'!$B:$B,'[1]Summary graph'!$A2,'[1]Flux and Impact'!T:T),"")</f>
        <v>#VALUE!</v>
      </c>
      <c r="Q2" s="29" t="e">
        <f>IF(P2="","",AVERAGEIF('[1]Flux and Impact'!$B:$B,'[1]Summary graph'!$A2,'[1]Flux and Impact'!U:U))</f>
        <v>#VALUE!</v>
      </c>
      <c r="R2" s="26" t="e">
        <f>IF(SUMIF('[1]Flux and Impact'!$B:$B,'[1]Summary graph'!$A2,'[1]Flux and Impact'!V:V)&gt;0,AVERAGEIF('[1]Flux and Impact'!$B:$B,'[1]Summary graph'!$A2,'[1]Flux and Impact'!V:V),"")</f>
        <v>#VALUE!</v>
      </c>
      <c r="S2" s="27" t="e">
        <f>IF(R2="","",AVERAGEIF('[1]Flux and Impact'!$B:$B,'[1]Summary graph'!$A2,'[1]Flux and Impact'!W:W))</f>
        <v>#VALUE!</v>
      </c>
      <c r="T2" s="28" t="e">
        <f>IF(SUMIF('[1]Flux and Impact'!$B:$B,'[1]Summary graph'!$A2,'[1]Flux and Impact'!X:X)&gt;0,AVERAGEIF('[1]Flux and Impact'!$B:$B,'[1]Summary graph'!$A2,'[1]Flux and Impact'!X:X),"")</f>
        <v>#VALUE!</v>
      </c>
      <c r="U2" s="29" t="e">
        <f>IF(T2="","",AVERAGEIF('[1]Flux and Impact'!$B:$B,'[1]Summary graph'!$A2,'[1]Flux and Impact'!Y:Y))</f>
        <v>#VALUE!</v>
      </c>
      <c r="V2" s="26" t="e">
        <f>IF(SUMIF('[1]Flux and Impact'!$B:$B,'[1]Summary graph'!$A2,'[1]Flux and Impact'!Z:Z)&gt;0,AVERAGEIF('[1]Flux and Impact'!$B:$B,'[1]Summary graph'!$A2,'[1]Flux and Impact'!Z:Z),"")</f>
        <v>#VALUE!</v>
      </c>
      <c r="W2" s="27" t="e">
        <f>IF(V2="","",AVERAGEIF('[1]Flux and Impact'!$B:$B,'[1]Summary graph'!$A2,'[1]Flux and Impact'!AA:AA))</f>
        <v>#VALUE!</v>
      </c>
      <c r="X2" s="28" t="e">
        <f>IF(SUMIF('[1]Flux and Impact'!$B:$B,'[1]Summary graph'!$A2,'[1]Flux and Impact'!AB:AB)&gt;0,AVERAGEIF('[1]Flux and Impact'!$B:$B,'[1]Summary graph'!$A2,'[1]Flux and Impact'!AB:AB),"")</f>
        <v>#VALUE!</v>
      </c>
      <c r="Y2" s="29" t="e">
        <f>IF(X2="","",AVERAGEIF('[1]Flux and Impact'!$B:$B,'[1]Summary graph'!$A2,'[1]Flux and Impact'!AC:AC))</f>
        <v>#VALUE!</v>
      </c>
      <c r="Z2" s="26" t="e">
        <f>IF(SUMIF('[1]Flux and Impact'!$B:$B,'[1]Summary graph'!$A2,'[1]Flux and Impact'!AD:AD)&gt;0,AVERAGEIF('[1]Flux and Impact'!$B:$B,'[1]Summary graph'!$A2,'[1]Flux and Impact'!AD:AD),"")</f>
        <v>#VALUE!</v>
      </c>
      <c r="AA2" s="27" t="e">
        <f>IF(Z2="","",AVERAGEIF('[1]Flux and Impact'!$B:$B,'[1]Summary graph'!$A2,'[1]Flux and Impact'!AE:AE))</f>
        <v>#VALUE!</v>
      </c>
      <c r="AB2" s="28" t="e">
        <f>IF(SUMIF('[1]Flux and Impact'!$B:$B,'[1]Summary graph'!$A2,'[1]Flux and Impact'!AF:AF)&gt;0,AVERAGEIF('[1]Flux and Impact'!$B:$B,'[1]Summary graph'!$A2,'[1]Flux and Impact'!AF:AF),"")</f>
        <v>#VALUE!</v>
      </c>
      <c r="AC2" s="29" t="e">
        <f>IF(AB2="","",AVERAGEIF('[1]Flux and Impact'!$B:$B,'[1]Summary graph'!$A2,'[1]Flux and Impact'!AG:AG))</f>
        <v>#VALUE!</v>
      </c>
      <c r="AD2" s="28" t="e">
        <f>IF(SUMIF('[1]Flux and Impact'!$B:$B,'[1]Summary graph'!$A2,'[1]Flux and Impact'!AH:AH)&gt;0,AVERAGEIF('[1]Flux and Impact'!$B:$B,'[1]Summary graph'!$A2,'[1]Flux and Impact'!AH:AH),"")</f>
        <v>#VALUE!</v>
      </c>
      <c r="AE2" s="29" t="e">
        <f>IF(AD2="","",AVERAGEIF('[1]Flux and Impact'!$B:$B,'[1]Summary graph'!$A2,'[1]Flux and Impact'!AI:AI))</f>
        <v>#VALUE!</v>
      </c>
      <c r="AF2" s="26" t="e">
        <f>IF(SUMIF('[1]Flux and Impact'!$B:$B,'[1]Summary graph'!$A2,'[1]Flux and Impact'!AJ:AJ)&gt;0,AVERAGEIF('[1]Flux and Impact'!$B:$B,'[1]Summary graph'!$A2,'[1]Flux and Impact'!AJ:AJ),"")</f>
        <v>#VALUE!</v>
      </c>
      <c r="AG2" s="27" t="e">
        <f>IF(AF2="","",AVERAGEIF('[1]Flux and Impact'!$B:$B,'[1]Summary graph'!$A2,'[1]Flux and Impact'!AK:AK))</f>
        <v>#VALUE!</v>
      </c>
      <c r="AH2" s="28" t="e">
        <f>IF(SUMIF('[1]Flux and Impact'!$B:$B,'[1]Summary graph'!$A2,'[1]Flux and Impact'!AL:AL)&gt;0,AVERAGEIF('[1]Flux and Impact'!$B:$B,'[1]Summary graph'!$A2,'[1]Flux and Impact'!AL:AL),"")</f>
        <v>#VALUE!</v>
      </c>
      <c r="AI2" s="29" t="e">
        <f>IF(AH2="","",AVERAGEIF('[1]Flux and Impact'!$B:$B,'[1]Summary graph'!$A2,'[1]Flux and Impact'!AM:AM))</f>
        <v>#VALUE!</v>
      </c>
      <c r="AJ2" s="26" t="e">
        <f>IF(SUMIF('[1]Flux and Impact'!$B:$B,'[1]Summary graph'!$A2,'[1]Flux and Impact'!AN:AN)&gt;0,AVERAGEIF('[1]Flux and Impact'!$B:$B,'[1]Summary graph'!$A2,'[1]Flux and Impact'!AN:AN),"")</f>
        <v>#VALUE!</v>
      </c>
      <c r="AK2" s="27" t="e">
        <f>IF(AJ2="","",AVERAGEIF('[1]Flux and Impact'!$B:$B,'[1]Summary graph'!$A2,'[1]Flux and Impact'!AO:AO))</f>
        <v>#VALUE!</v>
      </c>
      <c r="AL2" s="28" t="e">
        <f>IF(SUMIF('[1]Flux and Impact'!$B:$B,'[1]Summary graph'!$A2,'[1]Flux and Impact'!AP:AP)&gt;0,AVERAGEIF('[1]Flux and Impact'!$B:$B,'[1]Summary graph'!$A2,'[1]Flux and Impact'!AP:AP),"")</f>
        <v>#VALUE!</v>
      </c>
      <c r="AM2" s="29" t="e">
        <f>IF(AL2="","",AVERAGEIF('[1]Flux and Impact'!$B:$B,'[1]Summary graph'!$A2,'[1]Flux and Impact'!AQ:AQ))</f>
        <v>#VALUE!</v>
      </c>
      <c r="AN2" s="28" t="e">
        <f>IF(SUMIF('[1]Flux and Impact'!$B:$B,'[1]Summary graph'!$A2,'[1]Flux and Impact'!AR:AR)&gt;0,AVERAGEIF('[1]Flux and Impact'!$B:$B,'[1]Summary graph'!$A2,'[1]Flux and Impact'!AR:AR),"")</f>
        <v>#VALUE!</v>
      </c>
      <c r="AO2" s="29" t="e">
        <f>IF(AN2="","",AVERAGEIF('[1]Flux and Impact'!$B:$B,'[1]Summary graph'!$A2,'[1]Flux and Impact'!AS:AS))</f>
        <v>#VALUE!</v>
      </c>
      <c r="AP2" s="59">
        <f>'[1]Flux and Impact'!H1</f>
        <v>-100</v>
      </c>
    </row>
    <row r="3" spans="1:42">
      <c r="A3" s="30" t="s">
        <v>58</v>
      </c>
      <c r="B3" s="31" t="e">
        <f>IF(SUMIF('[1]Flux and Impact'!$C:$C,'[1]Summary graph'!$A3,'[1]Flux and Impact'!F:F)&gt;0,AVERAGEIF('[1]Flux and Impact'!$C:$C,'[1]Summary graph'!$A3,'[1]Flux and Impact'!F:F),"")</f>
        <v>#VALUE!</v>
      </c>
      <c r="C3" s="32" t="e">
        <f>IF(B3="","",AVERAGEIF('[1]Flux and Impact'!$C:$C,'[1]Summary graph'!$A3,'[1]Flux and Impact'!G:G))</f>
        <v>#VALUE!</v>
      </c>
      <c r="D3" s="20" t="e">
        <f>IF(SUMIF('[1]Flux and Impact'!$C:$C,'[1]Summary graph'!$A3,'[1]Flux and Impact'!H:H)&gt;0,AVERAGEIF('[1]Flux and Impact'!$C:$C,'[1]Summary graph'!$A3,'[1]Flux and Impact'!H:H),"")</f>
        <v>#VALUE!</v>
      </c>
      <c r="E3" s="21" t="e">
        <f>IF(D3="","",AVERAGEIF('[1]Flux and Impact'!$C:$C,'[1]Summary graph'!$A3,'[1]Flux and Impact'!I:I))</f>
        <v>#VALUE!</v>
      </c>
      <c r="F3" s="33" t="e">
        <f>IF(SUMIF('[1]Flux and Impact'!$C:$C,'[1]Summary graph'!$A3,'[1]Flux and Impact'!J:J)&gt;0,AVERAGEIF('[1]Flux and Impact'!$C:$C,'[1]Summary graph'!$A3,'[1]Flux and Impact'!J:J),"")</f>
        <v>#VALUE!</v>
      </c>
      <c r="G3" s="21" t="e">
        <f>IF(F3="","",AVERAGEIF('[1]Flux and Impact'!$C:$C,'[1]Summary graph'!$A3,'[1]Flux and Impact'!K:K))</f>
        <v>#VALUE!</v>
      </c>
      <c r="H3" s="20" t="e">
        <f>IF(SUMIF('[1]Flux and Impact'!$C:$C,'[1]Summary graph'!$A3,'[1]Flux and Impact'!L:L)&gt;0,AVERAGEIF('[1]Flux and Impact'!$C:$C,'[1]Summary graph'!$A3,'[1]Flux and Impact'!L:L),"")</f>
        <v>#VALUE!</v>
      </c>
      <c r="I3" s="21" t="e">
        <f>IF(H3="","",AVERAGEIF('[1]Flux and Impact'!$C:$C,'[1]Summary graph'!$A3,'[1]Flux and Impact'!M:M))</f>
        <v>#VALUE!</v>
      </c>
      <c r="J3" s="33" t="e">
        <f>IF(SUMIF('[1]Flux and Impact'!$C:$C,'[1]Summary graph'!$A3,'[1]Flux and Impact'!N:N)&gt;0,AVERAGEIF('[1]Flux and Impact'!$C:$C,'[1]Summary graph'!$A3,'[1]Flux and Impact'!N:N),"")</f>
        <v>#VALUE!</v>
      </c>
      <c r="K3" s="35" t="e">
        <f>IF(J3="","",AVERAGEIF('[1]Flux and Impact'!$C:$C,'[1]Summary graph'!$A3,'[1]Flux and Impact'!O:O))</f>
        <v>#VALUE!</v>
      </c>
      <c r="L3" s="20" t="e">
        <f>IF(SUMIF('[1]Flux and Impact'!$C:$C,'[1]Summary graph'!$A3,'[1]Flux and Impact'!P:P)&gt;0,AVERAGEIF('[1]Flux and Impact'!$C:$C,'[1]Summary graph'!$A3,'[1]Flux and Impact'!P:P),"")</f>
        <v>#VALUE!</v>
      </c>
      <c r="M3" s="21" t="e">
        <f>IF(L3="","",AVERAGEIF('[1]Flux and Impact'!$C:$C,'[1]Summary graph'!$A3,'[1]Flux and Impact'!Q:Q))</f>
        <v>#VALUE!</v>
      </c>
      <c r="N3" s="33" t="e">
        <f>IF(SUMIF('[1]Flux and Impact'!$C:$C,'[1]Summary graph'!$A3,'[1]Flux and Impact'!R:R)&gt;0,AVERAGEIF('[1]Flux and Impact'!$C:$C,'[1]Summary graph'!$A3,'[1]Flux and Impact'!R:R),"")</f>
        <v>#VALUE!</v>
      </c>
      <c r="O3" s="35" t="e">
        <f>IF(N3="","",AVERAGEIF('[1]Flux and Impact'!$C:$C,'[1]Summary graph'!$A3,'[1]Flux and Impact'!S:S))</f>
        <v>#VALUE!</v>
      </c>
      <c r="P3" s="20" t="e">
        <f>IF(SUMIF('[1]Flux and Impact'!$C:$C,'[1]Summary graph'!$A3,'[1]Flux and Impact'!T:T)&gt;0,AVERAGEIF('[1]Flux and Impact'!$C:$C,'[1]Summary graph'!$A3,'[1]Flux and Impact'!T:T),"")</f>
        <v>#VALUE!</v>
      </c>
      <c r="Q3" s="21" t="e">
        <f>IF(P3="","",AVERAGEIF('[1]Flux and Impact'!$C:$C,'[1]Summary graph'!$A3,'[1]Flux and Impact'!U:U))</f>
        <v>#VALUE!</v>
      </c>
      <c r="R3" s="33" t="e">
        <f>IF(SUMIF('[1]Flux and Impact'!$C:$C,'[1]Summary graph'!$A3,'[1]Flux and Impact'!V:V)&gt;0,AVERAGEIF('[1]Flux and Impact'!$C:$C,'[1]Summary graph'!$A3,'[1]Flux and Impact'!V:V),"")</f>
        <v>#VALUE!</v>
      </c>
      <c r="S3" s="35" t="e">
        <f>IF(R3="","",AVERAGEIF('[1]Flux and Impact'!$C:$C,'[1]Summary graph'!$A3,'[1]Flux and Impact'!W:W))</f>
        <v>#VALUE!</v>
      </c>
      <c r="T3" s="20" t="e">
        <f>IF(SUMIF('[1]Flux and Impact'!$C:$C,'[1]Summary graph'!$A3,'[1]Flux and Impact'!X:X)&gt;0,AVERAGEIF('[1]Flux and Impact'!$C:$C,'[1]Summary graph'!$A3,'[1]Flux and Impact'!X:X),"")</f>
        <v>#VALUE!</v>
      </c>
      <c r="U3" s="21" t="e">
        <f>IF(T3="","",AVERAGEIF('[1]Flux and Impact'!$C:$C,'[1]Summary graph'!$A3,'[1]Flux and Impact'!Y:Y))</f>
        <v>#VALUE!</v>
      </c>
      <c r="V3" s="33" t="e">
        <f>IF(SUMIF('[1]Flux and Impact'!$C:$C,'[1]Summary graph'!$A3,'[1]Flux and Impact'!Z:Z)&gt;0,AVERAGEIF('[1]Flux and Impact'!$C:$C,'[1]Summary graph'!$A3,'[1]Flux and Impact'!Z:Z),"")</f>
        <v>#VALUE!</v>
      </c>
      <c r="W3" s="35" t="e">
        <f>IF(V3="","",AVERAGEIF('[1]Flux and Impact'!$C:$C,'[1]Summary graph'!$A3,'[1]Flux and Impact'!AA:AA))</f>
        <v>#VALUE!</v>
      </c>
      <c r="X3" s="20" t="e">
        <f>IF(SUMIF('[1]Flux and Impact'!$C:$C,'[1]Summary graph'!$A3,'[1]Flux and Impact'!AB:AB)&gt;0,AVERAGEIF('[1]Flux and Impact'!$C:$C,'[1]Summary graph'!$A3,'[1]Flux and Impact'!AB:AB),"")</f>
        <v>#VALUE!</v>
      </c>
      <c r="Y3" s="21" t="e">
        <f>IF(X3="","",AVERAGEIF('[1]Flux and Impact'!$C:$C,'[1]Summary graph'!$A3,'[1]Flux and Impact'!AC:AC))</f>
        <v>#VALUE!</v>
      </c>
      <c r="Z3" s="33" t="e">
        <f>IF(SUMIF('[1]Flux and Impact'!$C:$C,'[1]Summary graph'!$A3,'[1]Flux and Impact'!AD:AD)&gt;0,AVERAGEIF('[1]Flux and Impact'!$C:$C,'[1]Summary graph'!$A3,'[1]Flux and Impact'!AD:AD),"")</f>
        <v>#VALUE!</v>
      </c>
      <c r="AA3" s="35" t="e">
        <f>IF(Z3="","",AVERAGEIF('[1]Flux and Impact'!$C:$C,'[1]Summary graph'!$A3,'[1]Flux and Impact'!AE:AE))</f>
        <v>#VALUE!</v>
      </c>
      <c r="AB3" s="20" t="e">
        <f>IF(SUMIF('[1]Flux and Impact'!$C:$C,'[1]Summary graph'!$A3,'[1]Flux and Impact'!AF:AF)&gt;0,AVERAGEIF('[1]Flux and Impact'!$C:$C,'[1]Summary graph'!$A3,'[1]Flux and Impact'!AF:AF),"")</f>
        <v>#VALUE!</v>
      </c>
      <c r="AC3" s="21" t="e">
        <f>IF(AB3="","",AVERAGEIF('[1]Flux and Impact'!$C:$C,'[1]Summary graph'!$A3,'[1]Flux and Impact'!AG:AG))</f>
        <v>#VALUE!</v>
      </c>
      <c r="AD3" s="20" t="e">
        <f>IF(SUMIF('[1]Flux and Impact'!$C:$C,'[1]Summary graph'!$A3,'[1]Flux and Impact'!AH:AH)&gt;0,AVERAGEIF('[1]Flux and Impact'!$C:$C,'[1]Summary graph'!$A3,'[1]Flux and Impact'!AH:AH),"")</f>
        <v>#VALUE!</v>
      </c>
      <c r="AE3" s="21" t="e">
        <f>IF(AD3="","",AVERAGEIF('[1]Flux and Impact'!$C:$C,'[1]Summary graph'!$A3,'[1]Flux and Impact'!AI:AI))</f>
        <v>#VALUE!</v>
      </c>
      <c r="AF3" s="33" t="e">
        <f>IF(SUMIF('[1]Flux and Impact'!$C:$C,'[1]Summary graph'!$A3,'[1]Flux and Impact'!AJ:AJ)&gt;0,AVERAGEIF('[1]Flux and Impact'!$C:$C,'[1]Summary graph'!$A3,'[1]Flux and Impact'!AJ:AJ),"")</f>
        <v>#VALUE!</v>
      </c>
      <c r="AG3" s="35" t="e">
        <f>IF(AF3="","",AVERAGEIF('[1]Flux and Impact'!$C:$C,'[1]Summary graph'!$A3,'[1]Flux and Impact'!AK:AK))</f>
        <v>#VALUE!</v>
      </c>
      <c r="AH3" s="20" t="e">
        <f>IF(SUMIF('[1]Flux and Impact'!$C:$C,'[1]Summary graph'!$A3,'[1]Flux and Impact'!AL:AL)&gt;0,AVERAGEIF('[1]Flux and Impact'!$C:$C,'[1]Summary graph'!$A3,'[1]Flux and Impact'!AL:AL),"")</f>
        <v>#VALUE!</v>
      </c>
      <c r="AI3" s="21" t="e">
        <f>IF(AH3="","",AVERAGEIF('[1]Flux and Impact'!$C:$C,'[1]Summary graph'!$A3,'[1]Flux and Impact'!AM:AM))</f>
        <v>#VALUE!</v>
      </c>
      <c r="AJ3" s="33" t="e">
        <f>IF(SUMIF('[1]Flux and Impact'!$C:$C,'[1]Summary graph'!$A3,'[1]Flux and Impact'!AN:AN)&gt;0,AVERAGEIF('[1]Flux and Impact'!$C:$C,'[1]Summary graph'!$A3,'[1]Flux and Impact'!AN:AN),"")</f>
        <v>#VALUE!</v>
      </c>
      <c r="AK3" s="35" t="e">
        <f>IF(AJ3="","",AVERAGEIF('[1]Flux and Impact'!$C:$C,'[1]Summary graph'!$A3,'[1]Flux and Impact'!AO:AO))</f>
        <v>#VALUE!</v>
      </c>
      <c r="AL3" s="20" t="e">
        <f>IF(SUMIF('[1]Flux and Impact'!$C:$C,'[1]Summary graph'!$A3,'[1]Flux and Impact'!AP:AP)&gt;0,AVERAGEIF('[1]Flux and Impact'!$C:$C,'[1]Summary graph'!$A3,'[1]Flux and Impact'!AP:AP),"")</f>
        <v>#VALUE!</v>
      </c>
      <c r="AM3" s="21" t="e">
        <f>IF(AL3="","",AVERAGEIF('[1]Flux and Impact'!$C:$C,'[1]Summary graph'!$A3,'[1]Flux and Impact'!AQ:AQ))</f>
        <v>#VALUE!</v>
      </c>
      <c r="AN3" s="20" t="e">
        <f>IF(SUMIF('[1]Flux and Impact'!$C:$C,'[1]Summary graph'!$A3,'[1]Flux and Impact'!AR:AR)&gt;0,AVERAGEIF('[1]Flux and Impact'!$C:$C,'[1]Summary graph'!$A3,'[1]Flux and Impact'!AR:AR),"")</f>
        <v>#VALUE!</v>
      </c>
      <c r="AO3" s="21" t="e">
        <f>IF(AN3="","",AVERAGEIF('[1]Flux and Impact'!$C:$C,'[1]Summary graph'!$A3,'[1]Flux and Impact'!AS:AS))</f>
        <v>#VALUE!</v>
      </c>
      <c r="AP3" s="12">
        <f>'[1]Flux and Impact'!P1</f>
        <v>100</v>
      </c>
    </row>
    <row r="4" spans="1:41">
      <c r="A4" s="34" t="s">
        <v>59</v>
      </c>
      <c r="B4" s="33" t="e">
        <f>IF(SUMIF('[1]Flux and Impact'!$C:$C,'[1]Summary graph'!$A4,'[1]Flux and Impact'!F:F)&gt;0,AVERAGEIF('[1]Flux and Impact'!$C:$C,'[1]Summary graph'!$A4,'[1]Flux and Impact'!F:F),"")</f>
        <v>#VALUE!</v>
      </c>
      <c r="C4" s="35" t="e">
        <f>IF(B4="","",AVERAGEIF('[1]Flux and Impact'!$C:$C,'[1]Summary graph'!$A4,'[1]Flux and Impact'!G:G))</f>
        <v>#VALUE!</v>
      </c>
      <c r="D4" s="20" t="e">
        <f>IF(SUMIF('[1]Flux and Impact'!$C:$C,'[1]Summary graph'!$A4,'[1]Flux and Impact'!H:H)&gt;0,AVERAGEIF('[1]Flux and Impact'!$C:$C,'[1]Summary graph'!$A4,'[1]Flux and Impact'!H:H),"")</f>
        <v>#VALUE!</v>
      </c>
      <c r="E4" s="21" t="e">
        <f>IF(D4="","",AVERAGEIF('[1]Flux and Impact'!$C:$C,'[1]Summary graph'!$A4,'[1]Flux and Impact'!I:I))</f>
        <v>#VALUE!</v>
      </c>
      <c r="F4" s="33" t="e">
        <f>IF(SUMIF('[1]Flux and Impact'!$C:$C,'[1]Summary graph'!$A4,'[1]Flux and Impact'!J:J)&gt;0,AVERAGEIF('[1]Flux and Impact'!$C:$C,'[1]Summary graph'!$A4,'[1]Flux and Impact'!J:J),"")</f>
        <v>#VALUE!</v>
      </c>
      <c r="G4" s="21" t="e">
        <f>IF(F4="","",AVERAGEIF('[1]Flux and Impact'!$C:$C,'[1]Summary graph'!$A4,'[1]Flux and Impact'!K:K))</f>
        <v>#VALUE!</v>
      </c>
      <c r="H4" s="20" t="e">
        <f>IF(SUMIF('[1]Flux and Impact'!$C:$C,'[1]Summary graph'!$A4,'[1]Flux and Impact'!L:L)&gt;0,AVERAGEIF('[1]Flux and Impact'!$C:$C,'[1]Summary graph'!$A4,'[1]Flux and Impact'!L:L),"")</f>
        <v>#VALUE!</v>
      </c>
      <c r="I4" s="21" t="e">
        <f>IF(H4="","",AVERAGEIF('[1]Flux and Impact'!$C:$C,'[1]Summary graph'!$A4,'[1]Flux and Impact'!M:M))</f>
        <v>#VALUE!</v>
      </c>
      <c r="J4" s="33" t="e">
        <f>IF(SUMIF('[1]Flux and Impact'!$C:$C,'[1]Summary graph'!$A4,'[1]Flux and Impact'!N:N)&gt;0,AVERAGEIF('[1]Flux and Impact'!$C:$C,'[1]Summary graph'!$A4,'[1]Flux and Impact'!N:N),"")</f>
        <v>#VALUE!</v>
      </c>
      <c r="K4" s="35" t="e">
        <f>IF(J4="","",AVERAGEIF('[1]Flux and Impact'!$C:$C,'[1]Summary graph'!$A4,'[1]Flux and Impact'!O:O))</f>
        <v>#VALUE!</v>
      </c>
      <c r="L4" s="20" t="e">
        <f>IF(SUMIF('[1]Flux and Impact'!$C:$C,'[1]Summary graph'!$A4,'[1]Flux and Impact'!P:P)&gt;0,AVERAGEIF('[1]Flux and Impact'!$C:$C,'[1]Summary graph'!$A4,'[1]Flux and Impact'!P:P),"")</f>
        <v>#VALUE!</v>
      </c>
      <c r="M4" s="21" t="e">
        <f>IF(L4="","",AVERAGEIF('[1]Flux and Impact'!$C:$C,'[1]Summary graph'!$A4,'[1]Flux and Impact'!Q:Q))</f>
        <v>#VALUE!</v>
      </c>
      <c r="N4" s="33" t="e">
        <f>IF(SUMIF('[1]Flux and Impact'!$C:$C,'[1]Summary graph'!$A4,'[1]Flux and Impact'!R:R)&gt;0,AVERAGEIF('[1]Flux and Impact'!$C:$C,'[1]Summary graph'!$A4,'[1]Flux and Impact'!R:R),"")</f>
        <v>#VALUE!</v>
      </c>
      <c r="O4" s="35" t="e">
        <f>IF(N4="","",AVERAGEIF('[1]Flux and Impact'!$C:$C,'[1]Summary graph'!$A4,'[1]Flux and Impact'!S:S))</f>
        <v>#VALUE!</v>
      </c>
      <c r="P4" s="20" t="e">
        <f>IF(SUMIF('[1]Flux and Impact'!$C:$C,'[1]Summary graph'!$A4,'[1]Flux and Impact'!T:T)&gt;0,AVERAGEIF('[1]Flux and Impact'!$C:$C,'[1]Summary graph'!$A4,'[1]Flux and Impact'!T:T),"")</f>
        <v>#VALUE!</v>
      </c>
      <c r="Q4" s="21" t="e">
        <f>IF(P4="","",AVERAGEIF('[1]Flux and Impact'!$C:$C,'[1]Summary graph'!$A4,'[1]Flux and Impact'!U:U))</f>
        <v>#VALUE!</v>
      </c>
      <c r="R4" s="33" t="e">
        <f>IF(SUMIF('[1]Flux and Impact'!$C:$C,'[1]Summary graph'!$A4,'[1]Flux and Impact'!V:V)&gt;0,AVERAGEIF('[1]Flux and Impact'!$C:$C,'[1]Summary graph'!$A4,'[1]Flux and Impact'!V:V),"")</f>
        <v>#VALUE!</v>
      </c>
      <c r="S4" s="35" t="e">
        <f>IF(R4="","",AVERAGEIF('[1]Flux and Impact'!$C:$C,'[1]Summary graph'!$A4,'[1]Flux and Impact'!W:W))</f>
        <v>#VALUE!</v>
      </c>
      <c r="T4" s="20" t="e">
        <f>IF(SUMIF('[1]Flux and Impact'!$C:$C,'[1]Summary graph'!$A4,'[1]Flux and Impact'!X:X)&gt;0,AVERAGEIF('[1]Flux and Impact'!$C:$C,'[1]Summary graph'!$A4,'[1]Flux and Impact'!X:X),"")</f>
        <v>#VALUE!</v>
      </c>
      <c r="U4" s="21" t="e">
        <f>IF(T4="","",AVERAGEIF('[1]Flux and Impact'!$C:$C,'[1]Summary graph'!$A4,'[1]Flux and Impact'!Y:Y))</f>
        <v>#VALUE!</v>
      </c>
      <c r="V4" s="33" t="e">
        <f>IF(SUMIF('[1]Flux and Impact'!$C:$C,'[1]Summary graph'!$A4,'[1]Flux and Impact'!Z:Z)&gt;0,AVERAGEIF('[1]Flux and Impact'!$C:$C,'[1]Summary graph'!$A4,'[1]Flux and Impact'!Z:Z),"")</f>
        <v>#VALUE!</v>
      </c>
      <c r="W4" s="35" t="e">
        <f>IF(V4="","",AVERAGEIF('[1]Flux and Impact'!$C:$C,'[1]Summary graph'!$A4,'[1]Flux and Impact'!AA:AA))</f>
        <v>#VALUE!</v>
      </c>
      <c r="X4" s="20" t="e">
        <f>IF(SUMIF('[1]Flux and Impact'!$C:$C,'[1]Summary graph'!$A4,'[1]Flux and Impact'!AB:AB)&gt;0,AVERAGEIF('[1]Flux and Impact'!$C:$C,'[1]Summary graph'!$A4,'[1]Flux and Impact'!AB:AB),"")</f>
        <v>#VALUE!</v>
      </c>
      <c r="Y4" s="21" t="e">
        <f>IF(X4="","",AVERAGEIF('[1]Flux and Impact'!$C:$C,'[1]Summary graph'!$A4,'[1]Flux and Impact'!AC:AC))</f>
        <v>#VALUE!</v>
      </c>
      <c r="Z4" s="33" t="e">
        <f>IF(SUMIF('[1]Flux and Impact'!$C:$C,'[1]Summary graph'!$A4,'[1]Flux and Impact'!AD:AD)&gt;0,AVERAGEIF('[1]Flux and Impact'!$C:$C,'[1]Summary graph'!$A4,'[1]Flux and Impact'!AD:AD),"")</f>
        <v>#VALUE!</v>
      </c>
      <c r="AA4" s="35" t="e">
        <f>IF(Z4="","",AVERAGEIF('[1]Flux and Impact'!$C:$C,'[1]Summary graph'!$A4,'[1]Flux and Impact'!AE:AE))</f>
        <v>#VALUE!</v>
      </c>
      <c r="AB4" s="20" t="e">
        <f>IF(SUMIF('[1]Flux and Impact'!$C:$C,'[1]Summary graph'!$A4,'[1]Flux and Impact'!AF:AF)&gt;0,AVERAGEIF('[1]Flux and Impact'!$C:$C,'[1]Summary graph'!$A4,'[1]Flux and Impact'!AF:AF),"")</f>
        <v>#VALUE!</v>
      </c>
      <c r="AC4" s="21" t="e">
        <f>IF(AB4="","",AVERAGEIF('[1]Flux and Impact'!$C:$C,'[1]Summary graph'!$A4,'[1]Flux and Impact'!AG:AG))</f>
        <v>#VALUE!</v>
      </c>
      <c r="AD4" s="20" t="e">
        <f>IF(SUMIF('[1]Flux and Impact'!$C:$C,'[1]Summary graph'!$A4,'[1]Flux and Impact'!AH:AH)&gt;0,AVERAGEIF('[1]Flux and Impact'!$C:$C,'[1]Summary graph'!$A4,'[1]Flux and Impact'!AH:AH),"")</f>
        <v>#VALUE!</v>
      </c>
      <c r="AE4" s="21" t="e">
        <f>IF(AD4="","",AVERAGEIF('[1]Flux and Impact'!$C:$C,'[1]Summary graph'!$A4,'[1]Flux and Impact'!AI:AI))</f>
        <v>#VALUE!</v>
      </c>
      <c r="AF4" s="33" t="e">
        <f>IF(SUMIF('[1]Flux and Impact'!$C:$C,'[1]Summary graph'!$A4,'[1]Flux and Impact'!AJ:AJ)&gt;0,AVERAGEIF('[1]Flux and Impact'!$C:$C,'[1]Summary graph'!$A4,'[1]Flux and Impact'!AJ:AJ),"")</f>
        <v>#VALUE!</v>
      </c>
      <c r="AG4" s="35" t="e">
        <f>IF(AF4="","",AVERAGEIF('[1]Flux and Impact'!$C:$C,'[1]Summary graph'!$A4,'[1]Flux and Impact'!AK:AK))</f>
        <v>#VALUE!</v>
      </c>
      <c r="AH4" s="20" t="e">
        <f>IF(SUMIF('[1]Flux and Impact'!$C:$C,'[1]Summary graph'!$A4,'[1]Flux and Impact'!AL:AL)&gt;0,AVERAGEIF('[1]Flux and Impact'!$C:$C,'[1]Summary graph'!$A4,'[1]Flux and Impact'!AL:AL),"")</f>
        <v>#VALUE!</v>
      </c>
      <c r="AI4" s="21" t="e">
        <f>IF(AH4="","",AVERAGEIF('[1]Flux and Impact'!$C:$C,'[1]Summary graph'!$A4,'[1]Flux and Impact'!AM:AM))</f>
        <v>#VALUE!</v>
      </c>
      <c r="AJ4" s="33" t="e">
        <f>IF(SUMIF('[1]Flux and Impact'!$C:$C,'[1]Summary graph'!$A4,'[1]Flux and Impact'!AN:AN)&gt;0,AVERAGEIF('[1]Flux and Impact'!$C:$C,'[1]Summary graph'!$A4,'[1]Flux and Impact'!AN:AN),"")</f>
        <v>#VALUE!</v>
      </c>
      <c r="AK4" s="35" t="e">
        <f>IF(AJ4="","",AVERAGEIF('[1]Flux and Impact'!$C:$C,'[1]Summary graph'!$A4,'[1]Flux and Impact'!AO:AO))</f>
        <v>#VALUE!</v>
      </c>
      <c r="AL4" s="20" t="e">
        <f>IF(SUMIF('[1]Flux and Impact'!$C:$C,'[1]Summary graph'!$A4,'[1]Flux and Impact'!AP:AP)&gt;0,AVERAGEIF('[1]Flux and Impact'!$C:$C,'[1]Summary graph'!$A4,'[1]Flux and Impact'!AP:AP),"")</f>
        <v>#VALUE!</v>
      </c>
      <c r="AM4" s="21" t="e">
        <f>IF(AL4="","",AVERAGEIF('[1]Flux and Impact'!$C:$C,'[1]Summary graph'!$A4,'[1]Flux and Impact'!AQ:AQ))</f>
        <v>#VALUE!</v>
      </c>
      <c r="AN4" s="20" t="e">
        <f>IF(SUMIF('[1]Flux and Impact'!$C:$C,'[1]Summary graph'!$A4,'[1]Flux and Impact'!AR:AR)&gt;0,AVERAGEIF('[1]Flux and Impact'!$C:$C,'[1]Summary graph'!$A4,'[1]Flux and Impact'!AR:AR),"")</f>
        <v>#VALUE!</v>
      </c>
      <c r="AO4" s="21" t="e">
        <f>IF(AN4="","",AVERAGEIF('[1]Flux and Impact'!$C:$C,'[1]Summary graph'!$A4,'[1]Flux and Impact'!AS:AS))</f>
        <v>#VALUE!</v>
      </c>
    </row>
    <row r="5" spans="1:41">
      <c r="A5" s="36" t="s">
        <v>60</v>
      </c>
      <c r="B5" s="37" t="e">
        <f>IF(SUMIF('[1]Flux and Impact'!$C:$C,'[1]Summary graph'!$A5,'[1]Flux and Impact'!F:F)&gt;0,AVERAGEIF('[1]Flux and Impact'!$C:$C,'[1]Summary graph'!$A5,'[1]Flux and Impact'!F:F),"")</f>
        <v>#VALUE!</v>
      </c>
      <c r="C5" s="38" t="e">
        <f>IF(B5="","",AVERAGEIF('[1]Flux and Impact'!$C:$C,'[1]Summary graph'!$A5,'[1]Flux and Impact'!G:G))</f>
        <v>#VALUE!</v>
      </c>
      <c r="D5" s="39" t="e">
        <f>IF(SUMIF('[1]Flux and Impact'!$C:$C,'[1]Summary graph'!$A5,'[1]Flux and Impact'!H:H)&gt;0,AVERAGEIF('[1]Flux and Impact'!$C:$C,'[1]Summary graph'!$A5,'[1]Flux and Impact'!H:H),"")</f>
        <v>#VALUE!</v>
      </c>
      <c r="E5" s="40" t="e">
        <f>IF(D5="","",AVERAGEIF('[1]Flux and Impact'!$C:$C,'[1]Summary graph'!$A5,'[1]Flux and Impact'!I:I))</f>
        <v>#VALUE!</v>
      </c>
      <c r="F5" s="37" t="e">
        <f>IF(SUMIF('[1]Flux and Impact'!$C:$C,'[1]Summary graph'!$A5,'[1]Flux and Impact'!J:J)&gt;0,AVERAGEIF('[1]Flux and Impact'!$C:$C,'[1]Summary graph'!$A5,'[1]Flux and Impact'!J:J),"")</f>
        <v>#VALUE!</v>
      </c>
      <c r="G5" s="40" t="e">
        <f>IF(F5="","",AVERAGEIF('[1]Flux and Impact'!$C:$C,'[1]Summary graph'!$A5,'[1]Flux and Impact'!K:K))</f>
        <v>#VALUE!</v>
      </c>
      <c r="H5" s="39" t="e">
        <f>IF(SUMIF('[1]Flux and Impact'!$C:$C,'[1]Summary graph'!$A5,'[1]Flux and Impact'!L:L)&gt;0,AVERAGEIF('[1]Flux and Impact'!$C:$C,'[1]Summary graph'!$A5,'[1]Flux and Impact'!L:L),"")</f>
        <v>#VALUE!</v>
      </c>
      <c r="I5" s="40" t="e">
        <f>IF(H5="","",AVERAGEIF('[1]Flux and Impact'!$C:$C,'[1]Summary graph'!$A5,'[1]Flux and Impact'!M:M))</f>
        <v>#VALUE!</v>
      </c>
      <c r="J5" s="37" t="e">
        <f>IF(SUMIF('[1]Flux and Impact'!$C:$C,'[1]Summary graph'!$A5,'[1]Flux and Impact'!N:N)&gt;0,AVERAGEIF('[1]Flux and Impact'!$C:$C,'[1]Summary graph'!$A5,'[1]Flux and Impact'!N:N),"")</f>
        <v>#VALUE!</v>
      </c>
      <c r="K5" s="38" t="e">
        <f>IF(J5="","",AVERAGEIF('[1]Flux and Impact'!$C:$C,'[1]Summary graph'!$A5,'[1]Flux and Impact'!O:O))</f>
        <v>#VALUE!</v>
      </c>
      <c r="L5" s="39" t="e">
        <f>IF(SUMIF('[1]Flux and Impact'!$C:$C,'[1]Summary graph'!$A5,'[1]Flux and Impact'!P:P)&gt;0,AVERAGEIF('[1]Flux and Impact'!$C:$C,'[1]Summary graph'!$A5,'[1]Flux and Impact'!P:P),"")</f>
        <v>#VALUE!</v>
      </c>
      <c r="M5" s="40" t="e">
        <f>IF(L5="","",AVERAGEIF('[1]Flux and Impact'!$C:$C,'[1]Summary graph'!$A5,'[1]Flux and Impact'!Q:Q))</f>
        <v>#VALUE!</v>
      </c>
      <c r="N5" s="37" t="e">
        <f>IF(SUMIF('[1]Flux and Impact'!$C:$C,'[1]Summary graph'!$A5,'[1]Flux and Impact'!R:R)&gt;0,AVERAGEIF('[1]Flux and Impact'!$C:$C,'[1]Summary graph'!$A5,'[1]Flux and Impact'!R:R),"")</f>
        <v>#VALUE!</v>
      </c>
      <c r="O5" s="38" t="e">
        <f>IF(N5="","",AVERAGEIF('[1]Flux and Impact'!$C:$C,'[1]Summary graph'!$A5,'[1]Flux and Impact'!S:S))</f>
        <v>#VALUE!</v>
      </c>
      <c r="P5" s="58" t="e">
        <f>IF(SUMIF('[1]Flux and Impact'!$C:$C,'[1]Summary graph'!$A5,'[1]Flux and Impact'!T:T)&gt;0,AVERAGEIF('[1]Flux and Impact'!$C:$C,'[1]Summary graph'!$A5,'[1]Flux and Impact'!T:T),"")</f>
        <v>#VALUE!</v>
      </c>
      <c r="Q5" s="40" t="e">
        <f>IF(P5="","",AVERAGEIF('[1]Flux and Impact'!$C:$C,'[1]Summary graph'!$A5,'[1]Flux and Impact'!U:U))</f>
        <v>#VALUE!</v>
      </c>
      <c r="R5" s="37" t="e">
        <f>IF(SUMIF('[1]Flux and Impact'!$C:$C,'[1]Summary graph'!$A5,'[1]Flux and Impact'!V:V)&gt;0,AVERAGEIF('[1]Flux and Impact'!$C:$C,'[1]Summary graph'!$A5,'[1]Flux and Impact'!V:V),"")</f>
        <v>#VALUE!</v>
      </c>
      <c r="S5" s="38" t="e">
        <f>IF(R5="","",AVERAGEIF('[1]Flux and Impact'!$C:$C,'[1]Summary graph'!$A5,'[1]Flux and Impact'!W:W))</f>
        <v>#VALUE!</v>
      </c>
      <c r="T5" s="39" t="e">
        <f>IF(SUMIF('[1]Flux and Impact'!$C:$C,'[1]Summary graph'!$A5,'[1]Flux and Impact'!X:X)&gt;0,AVERAGEIF('[1]Flux and Impact'!$C:$C,'[1]Summary graph'!$A5,'[1]Flux and Impact'!X:X),"")</f>
        <v>#VALUE!</v>
      </c>
      <c r="U5" s="40" t="e">
        <f>IF(T5="","",AVERAGEIF('[1]Flux and Impact'!$C:$C,'[1]Summary graph'!$A5,'[1]Flux and Impact'!Y:Y))</f>
        <v>#VALUE!</v>
      </c>
      <c r="V5" s="37" t="e">
        <f>IF(SUMIF('[1]Flux and Impact'!$C:$C,'[1]Summary graph'!$A5,'[1]Flux and Impact'!Z:Z)&gt;0,AVERAGEIF('[1]Flux and Impact'!$C:$C,'[1]Summary graph'!$A5,'[1]Flux and Impact'!Z:Z),"")</f>
        <v>#VALUE!</v>
      </c>
      <c r="W5" s="38" t="e">
        <f>IF(V5="","",AVERAGEIF('[1]Flux and Impact'!$C:$C,'[1]Summary graph'!$A5,'[1]Flux and Impact'!AA:AA))</f>
        <v>#VALUE!</v>
      </c>
      <c r="X5" s="39" t="e">
        <f>IF(SUMIF('[1]Flux and Impact'!$C:$C,'[1]Summary graph'!$A5,'[1]Flux and Impact'!AB:AB)&gt;0,AVERAGEIF('[1]Flux and Impact'!$C:$C,'[1]Summary graph'!$A5,'[1]Flux and Impact'!AB:AB),"")</f>
        <v>#VALUE!</v>
      </c>
      <c r="Y5" s="40" t="e">
        <f>IF(X5="","",AVERAGEIF('[1]Flux and Impact'!$C:$C,'[1]Summary graph'!$A5,'[1]Flux and Impact'!AC:AC))</f>
        <v>#VALUE!</v>
      </c>
      <c r="Z5" s="37" t="e">
        <f>IF(SUMIF('[1]Flux and Impact'!$C:$C,'[1]Summary graph'!$A5,'[1]Flux and Impact'!AD:AD)&gt;0,AVERAGEIF('[1]Flux and Impact'!$C:$C,'[1]Summary graph'!$A5,'[1]Flux and Impact'!AD:AD),"")</f>
        <v>#VALUE!</v>
      </c>
      <c r="AA5" s="38" t="e">
        <f>IF(Z5="","",AVERAGEIF('[1]Flux and Impact'!$C:$C,'[1]Summary graph'!$A5,'[1]Flux and Impact'!AE:AE))</f>
        <v>#VALUE!</v>
      </c>
      <c r="AB5" s="39" t="e">
        <f>IF(SUMIF('[1]Flux and Impact'!$C:$C,'[1]Summary graph'!$A5,'[1]Flux and Impact'!AF:AF)&gt;0,AVERAGEIF('[1]Flux and Impact'!$C:$C,'[1]Summary graph'!$A5,'[1]Flux and Impact'!AF:AF),"")</f>
        <v>#VALUE!</v>
      </c>
      <c r="AC5" s="40" t="e">
        <f>IF(AB5="","",AVERAGEIF('[1]Flux and Impact'!$C:$C,'[1]Summary graph'!$A5,'[1]Flux and Impact'!AG:AG))</f>
        <v>#VALUE!</v>
      </c>
      <c r="AD5" s="39" t="e">
        <f>IF(SUMIF('[1]Flux and Impact'!$C:$C,'[1]Summary graph'!$A5,'[1]Flux and Impact'!AH:AH)&gt;0,AVERAGEIF('[1]Flux and Impact'!$C:$C,'[1]Summary graph'!$A5,'[1]Flux and Impact'!AH:AH),"")</f>
        <v>#VALUE!</v>
      </c>
      <c r="AE5" s="40" t="e">
        <f>IF(AD5="","",AVERAGEIF('[1]Flux and Impact'!$C:$C,'[1]Summary graph'!$A5,'[1]Flux and Impact'!AI:AI))</f>
        <v>#VALUE!</v>
      </c>
      <c r="AF5" s="37" t="e">
        <f>IF(SUMIF('[1]Flux and Impact'!$C:$C,'[1]Summary graph'!$A5,'[1]Flux and Impact'!AJ:AJ)&gt;0,AVERAGEIF('[1]Flux and Impact'!$C:$C,'[1]Summary graph'!$A5,'[1]Flux and Impact'!AJ:AJ),"")</f>
        <v>#VALUE!</v>
      </c>
      <c r="AG5" s="38" t="e">
        <f>IF(AF5="","",AVERAGEIF('[1]Flux and Impact'!$C:$C,'[1]Summary graph'!$A5,'[1]Flux and Impact'!AK:AK))</f>
        <v>#VALUE!</v>
      </c>
      <c r="AH5" s="39" t="e">
        <f>IF(SUMIF('[1]Flux and Impact'!$C:$C,'[1]Summary graph'!$A5,'[1]Flux and Impact'!AL:AL)&gt;0,AVERAGEIF('[1]Flux and Impact'!$C:$C,'[1]Summary graph'!$A5,'[1]Flux and Impact'!AL:AL),"")</f>
        <v>#VALUE!</v>
      </c>
      <c r="AI5" s="40" t="e">
        <f>IF(AH5="","",AVERAGEIF('[1]Flux and Impact'!$C:$C,'[1]Summary graph'!$A5,'[1]Flux and Impact'!AM:AM))</f>
        <v>#VALUE!</v>
      </c>
      <c r="AJ5" s="37" t="e">
        <f>IF(SUMIF('[1]Flux and Impact'!$C:$C,'[1]Summary graph'!$A5,'[1]Flux and Impact'!AN:AN)&gt;0,AVERAGEIF('[1]Flux and Impact'!$C:$C,'[1]Summary graph'!$A5,'[1]Flux and Impact'!AN:AN),"")</f>
        <v>#VALUE!</v>
      </c>
      <c r="AK5" s="38" t="e">
        <f>IF(AJ5="","",AVERAGEIF('[1]Flux and Impact'!$C:$C,'[1]Summary graph'!$A5,'[1]Flux and Impact'!AO:AO))</f>
        <v>#VALUE!</v>
      </c>
      <c r="AL5" s="39" t="e">
        <f>IF(SUMIF('[1]Flux and Impact'!$C:$C,'[1]Summary graph'!$A5,'[1]Flux and Impact'!AP:AP)&gt;0,AVERAGEIF('[1]Flux and Impact'!$C:$C,'[1]Summary graph'!$A5,'[1]Flux and Impact'!AP:AP),"")</f>
        <v>#VALUE!</v>
      </c>
      <c r="AM5" s="40" t="e">
        <f>IF(AL5="","",AVERAGEIF('[1]Flux and Impact'!$C:$C,'[1]Summary graph'!$A5,'[1]Flux and Impact'!AQ:AQ))</f>
        <v>#VALUE!</v>
      </c>
      <c r="AN5" s="39" t="e">
        <f>IF(SUMIF('[1]Flux and Impact'!$C:$C,'[1]Summary graph'!$A5,'[1]Flux and Impact'!AR:AR)&gt;0,AVERAGEIF('[1]Flux and Impact'!$C:$C,'[1]Summary graph'!$A5,'[1]Flux and Impact'!AR:AR),"")</f>
        <v>#VALUE!</v>
      </c>
      <c r="AO5" s="40" t="e">
        <f>IF(AN5="","",AVERAGEIF('[1]Flux and Impact'!$C:$C,'[1]Summary graph'!$A5,'[1]Flux and Impact'!AS:AS))</f>
        <v>#VALUE!</v>
      </c>
    </row>
    <row r="6" spans="1:41">
      <c r="A6" s="41" t="s">
        <v>61</v>
      </c>
      <c r="B6" s="42" t="e">
        <f>IF(SUMIF('[1]Flux and Impact'!$C:$C,'[1]Summary graph'!$A6,'[1]Flux and Impact'!F:F)&gt;0,AVERAGEIF('[1]Flux and Impact'!$C:$C,'[1]Summary graph'!$A6,'[1]Flux and Impact'!F:F),"")</f>
        <v>#VALUE!</v>
      </c>
      <c r="C6" s="43" t="e">
        <f>IF(B6="","",AVERAGEIF('[1]Flux and Impact'!$C:$C,'[1]Summary graph'!$A6,'[1]Flux and Impact'!G:G))</f>
        <v>#VALUE!</v>
      </c>
      <c r="D6" s="44" t="e">
        <f>IF(SUMIF('[1]Flux and Impact'!$C:$C,'[1]Summary graph'!$A6,'[1]Flux and Impact'!H:H)&gt;0,AVERAGEIF('[1]Flux and Impact'!$C:$C,'[1]Summary graph'!$A6,'[1]Flux and Impact'!H:H),"")</f>
        <v>#VALUE!</v>
      </c>
      <c r="E6" s="45" t="e">
        <f>IF(D6="","",AVERAGEIF('[1]Flux and Impact'!$C:$C,'[1]Summary graph'!$A6,'[1]Flux and Impact'!I:I))</f>
        <v>#VALUE!</v>
      </c>
      <c r="F6" s="42" t="e">
        <f>IF(SUMIF('[1]Flux and Impact'!$C:$C,'[1]Summary graph'!$A6,'[1]Flux and Impact'!J:J)&gt;0,AVERAGEIF('[1]Flux and Impact'!$C:$C,'[1]Summary graph'!$A6,'[1]Flux and Impact'!J:J),"")</f>
        <v>#VALUE!</v>
      </c>
      <c r="G6" s="45" t="e">
        <f>IF(F6="","",AVERAGEIF('[1]Flux and Impact'!$C:$C,'[1]Summary graph'!$A6,'[1]Flux and Impact'!K:K))</f>
        <v>#VALUE!</v>
      </c>
      <c r="H6" s="44" t="e">
        <f>IF(SUMIF('[1]Flux and Impact'!$C:$C,'[1]Summary graph'!$A6,'[1]Flux and Impact'!L:L)&gt;0,AVERAGEIF('[1]Flux and Impact'!$C:$C,'[1]Summary graph'!$A6,'[1]Flux and Impact'!L:L),"")</f>
        <v>#VALUE!</v>
      </c>
      <c r="I6" s="45" t="e">
        <f>IF(H6="","",AVERAGEIF('[1]Flux and Impact'!$C:$C,'[1]Summary graph'!$A6,'[1]Flux and Impact'!M:M))</f>
        <v>#VALUE!</v>
      </c>
      <c r="J6" s="42" t="e">
        <f>IF(SUMIF('[1]Flux and Impact'!$C:$C,'[1]Summary graph'!$A6,'[1]Flux and Impact'!N:N)&gt;0,AVERAGEIF('[1]Flux and Impact'!$C:$C,'[1]Summary graph'!$A6,'[1]Flux and Impact'!N:N),"")</f>
        <v>#VALUE!</v>
      </c>
      <c r="K6" s="43" t="e">
        <f>IF(J6="","",AVERAGEIF('[1]Flux and Impact'!$C:$C,'[1]Summary graph'!$A6,'[1]Flux and Impact'!O:O))</f>
        <v>#VALUE!</v>
      </c>
      <c r="L6" s="44" t="e">
        <f>IF(SUMIF('[1]Flux and Impact'!$C:$C,'[1]Summary graph'!$A6,'[1]Flux and Impact'!P:P)&gt;0,AVERAGEIF('[1]Flux and Impact'!$C:$C,'[1]Summary graph'!$A6,'[1]Flux and Impact'!P:P),"")</f>
        <v>#VALUE!</v>
      </c>
      <c r="M6" s="45" t="e">
        <f>IF(L6="","",AVERAGEIF('[1]Flux and Impact'!$C:$C,'[1]Summary graph'!$A6,'[1]Flux and Impact'!Q:Q))</f>
        <v>#VALUE!</v>
      </c>
      <c r="N6" s="42" t="e">
        <f>IF(SUMIF('[1]Flux and Impact'!$C:$C,'[1]Summary graph'!$A6,'[1]Flux and Impact'!R:R)&gt;0,AVERAGEIF('[1]Flux and Impact'!$C:$C,'[1]Summary graph'!$A6,'[1]Flux and Impact'!R:R),"")</f>
        <v>#VALUE!</v>
      </c>
      <c r="O6" s="43" t="e">
        <f>IF(N6="","",AVERAGEIF('[1]Flux and Impact'!$C:$C,'[1]Summary graph'!$A6,'[1]Flux and Impact'!S:S))</f>
        <v>#VALUE!</v>
      </c>
      <c r="P6" s="44" t="e">
        <f>IF(SUMIF('[1]Flux and Impact'!$C:$C,'[1]Summary graph'!$A6,'[1]Flux and Impact'!T:T)&gt;0,AVERAGEIF('[1]Flux and Impact'!$C:$C,'[1]Summary graph'!$A6,'[1]Flux and Impact'!T:T),"")</f>
        <v>#VALUE!</v>
      </c>
      <c r="Q6" s="45" t="e">
        <f>IF(P6="","",AVERAGEIF('[1]Flux and Impact'!$C:$C,'[1]Summary graph'!$A6,'[1]Flux and Impact'!U:U))</f>
        <v>#VALUE!</v>
      </c>
      <c r="R6" s="42" t="e">
        <f>IF(SUMIF('[1]Flux and Impact'!$C:$C,'[1]Summary graph'!$A6,'[1]Flux and Impact'!V:V)&gt;0,AVERAGEIF('[1]Flux and Impact'!$C:$C,'[1]Summary graph'!$A6,'[1]Flux and Impact'!V:V),"")</f>
        <v>#VALUE!</v>
      </c>
      <c r="S6" s="43" t="e">
        <f>IF(R6="","",AVERAGEIF('[1]Flux and Impact'!$C:$C,'[1]Summary graph'!$A6,'[1]Flux and Impact'!W:W))</f>
        <v>#VALUE!</v>
      </c>
      <c r="T6" s="44" t="e">
        <f>IF(SUMIF('[1]Flux and Impact'!$C:$C,'[1]Summary graph'!$A6,'[1]Flux and Impact'!X:X)&gt;0,AVERAGEIF('[1]Flux and Impact'!$C:$C,'[1]Summary graph'!$A6,'[1]Flux and Impact'!X:X),"")</f>
        <v>#VALUE!</v>
      </c>
      <c r="U6" s="45" t="e">
        <f>IF(T6="","",AVERAGEIF('[1]Flux and Impact'!$C:$C,'[1]Summary graph'!$A6,'[1]Flux and Impact'!Y:Y))</f>
        <v>#VALUE!</v>
      </c>
      <c r="V6" s="42" t="e">
        <f>IF(SUMIF('[1]Flux and Impact'!$C:$C,'[1]Summary graph'!$A6,'[1]Flux and Impact'!Z:Z)&gt;0,AVERAGEIF('[1]Flux and Impact'!$C:$C,'[1]Summary graph'!$A6,'[1]Flux and Impact'!Z:Z),"")</f>
        <v>#VALUE!</v>
      </c>
      <c r="W6" s="43" t="e">
        <f>IF(V6="","",AVERAGEIF('[1]Flux and Impact'!$C:$C,'[1]Summary graph'!$A6,'[1]Flux and Impact'!AA:AA))</f>
        <v>#VALUE!</v>
      </c>
      <c r="X6" s="44" t="e">
        <f>IF(SUMIF('[1]Flux and Impact'!$C:$C,'[1]Summary graph'!$A6,'[1]Flux and Impact'!AB:AB)&gt;0,AVERAGEIF('[1]Flux and Impact'!$C:$C,'[1]Summary graph'!$A6,'[1]Flux and Impact'!AB:AB),"")</f>
        <v>#VALUE!</v>
      </c>
      <c r="Y6" s="45" t="e">
        <f>IF(X6="","",AVERAGEIF('[1]Flux and Impact'!$C:$C,'[1]Summary graph'!$A6,'[1]Flux and Impact'!AC:AC))</f>
        <v>#VALUE!</v>
      </c>
      <c r="Z6" s="42" t="e">
        <f>IF(SUMIF('[1]Flux and Impact'!$C:$C,'[1]Summary graph'!$A6,'[1]Flux and Impact'!AD:AD)&gt;0,AVERAGEIF('[1]Flux and Impact'!$C:$C,'[1]Summary graph'!$A6,'[1]Flux and Impact'!AD:AD),"")</f>
        <v>#VALUE!</v>
      </c>
      <c r="AA6" s="43" t="e">
        <f>IF(Z6="","",AVERAGEIF('[1]Flux and Impact'!$C:$C,'[1]Summary graph'!$A6,'[1]Flux and Impact'!AE:AE))</f>
        <v>#VALUE!</v>
      </c>
      <c r="AB6" s="44" t="e">
        <f>IF(SUMIF('[1]Flux and Impact'!$C:$C,'[1]Summary graph'!$A6,'[1]Flux and Impact'!AF:AF)&gt;0,AVERAGEIF('[1]Flux and Impact'!$C:$C,'[1]Summary graph'!$A6,'[1]Flux and Impact'!AF:AF),"")</f>
        <v>#VALUE!</v>
      </c>
      <c r="AC6" s="45" t="e">
        <f>IF(AB6="","",AVERAGEIF('[1]Flux and Impact'!$C:$C,'[1]Summary graph'!$A6,'[1]Flux and Impact'!AG:AG))</f>
        <v>#VALUE!</v>
      </c>
      <c r="AD6" s="44" t="e">
        <f>IF(SUMIF('[1]Flux and Impact'!$C:$C,'[1]Summary graph'!$A6,'[1]Flux and Impact'!AH:AH)&gt;0,AVERAGEIF('[1]Flux and Impact'!$C:$C,'[1]Summary graph'!$A6,'[1]Flux and Impact'!AH:AH),"")</f>
        <v>#VALUE!</v>
      </c>
      <c r="AE6" s="45" t="e">
        <f>IF(AD6="","",AVERAGEIF('[1]Flux and Impact'!$C:$C,'[1]Summary graph'!$A6,'[1]Flux and Impact'!AI:AI))</f>
        <v>#VALUE!</v>
      </c>
      <c r="AF6" s="42" t="e">
        <f>IF(SUMIF('[1]Flux and Impact'!$C:$C,'[1]Summary graph'!$A6,'[1]Flux and Impact'!AJ:AJ)&gt;0,AVERAGEIF('[1]Flux and Impact'!$C:$C,'[1]Summary graph'!$A6,'[1]Flux and Impact'!AJ:AJ),"")</f>
        <v>#VALUE!</v>
      </c>
      <c r="AG6" s="43" t="e">
        <f>IF(AF6="","",AVERAGEIF('[1]Flux and Impact'!$C:$C,'[1]Summary graph'!$A6,'[1]Flux and Impact'!AK:AK))</f>
        <v>#VALUE!</v>
      </c>
      <c r="AH6" s="44" t="e">
        <f>IF(SUMIF('[1]Flux and Impact'!$C:$C,'[1]Summary graph'!$A6,'[1]Flux and Impact'!AL:AL)&gt;0,AVERAGEIF('[1]Flux and Impact'!$C:$C,'[1]Summary graph'!$A6,'[1]Flux and Impact'!AL:AL),"")</f>
        <v>#VALUE!</v>
      </c>
      <c r="AI6" s="45" t="e">
        <f>IF(AH6="","",AVERAGEIF('[1]Flux and Impact'!$C:$C,'[1]Summary graph'!$A6,'[1]Flux and Impact'!AM:AM))</f>
        <v>#VALUE!</v>
      </c>
      <c r="AJ6" s="42" t="e">
        <f>IF(SUMIF('[1]Flux and Impact'!$C:$C,'[1]Summary graph'!$A6,'[1]Flux and Impact'!AN:AN)&gt;0,AVERAGEIF('[1]Flux and Impact'!$C:$C,'[1]Summary graph'!$A6,'[1]Flux and Impact'!AN:AN),"")</f>
        <v>#VALUE!</v>
      </c>
      <c r="AK6" s="43" t="e">
        <f>IF(AJ6="","",AVERAGEIF('[1]Flux and Impact'!$C:$C,'[1]Summary graph'!$A6,'[1]Flux and Impact'!AO:AO))</f>
        <v>#VALUE!</v>
      </c>
      <c r="AL6" s="44" t="e">
        <f>IF(SUMIF('[1]Flux and Impact'!$C:$C,'[1]Summary graph'!$A6,'[1]Flux and Impact'!AP:AP)&gt;0,AVERAGEIF('[1]Flux and Impact'!$C:$C,'[1]Summary graph'!$A6,'[1]Flux and Impact'!AP:AP),"")</f>
        <v>#VALUE!</v>
      </c>
      <c r="AM6" s="45" t="e">
        <f>IF(AL6="","",AVERAGEIF('[1]Flux and Impact'!$C:$C,'[1]Summary graph'!$A6,'[1]Flux and Impact'!AQ:AQ))</f>
        <v>#VALUE!</v>
      </c>
      <c r="AN6" s="44" t="e">
        <f>IF(SUMIF('[1]Flux and Impact'!$C:$C,'[1]Summary graph'!$A6,'[1]Flux and Impact'!AR:AR)&gt;0,AVERAGEIF('[1]Flux and Impact'!$C:$C,'[1]Summary graph'!$A6,'[1]Flux and Impact'!AR:AR),"")</f>
        <v>#VALUE!</v>
      </c>
      <c r="AO6" s="45" t="e">
        <f>IF(AN6="","",AVERAGEIF('[1]Flux and Impact'!$C:$C,'[1]Summary graph'!$A6,'[1]Flux and Impact'!AS:AS))</f>
        <v>#VALUE!</v>
      </c>
    </row>
    <row r="7" spans="1:41">
      <c r="A7" s="34" t="s">
        <v>62</v>
      </c>
      <c r="B7" s="33" t="e">
        <f>IF(SUMIF('[1]Flux and Impact'!$C:$C,'[1]Summary graph'!$A7,'[1]Flux and Impact'!F:F)&gt;0,AVERAGEIF('[1]Flux and Impact'!$C:$C,'[1]Summary graph'!$A7,'[1]Flux and Impact'!F:F),"")</f>
        <v>#VALUE!</v>
      </c>
      <c r="C7" s="35" t="e">
        <f>IF(B7="","",AVERAGEIF('[1]Flux and Impact'!$C:$C,'[1]Summary graph'!$A7,'[1]Flux and Impact'!G:G))</f>
        <v>#VALUE!</v>
      </c>
      <c r="D7" s="20" t="e">
        <f>IF(SUMIF('[1]Flux and Impact'!$C:$C,'[1]Summary graph'!$A7,'[1]Flux and Impact'!H:H)&gt;0,AVERAGEIF('[1]Flux and Impact'!$C:$C,'[1]Summary graph'!$A7,'[1]Flux and Impact'!H:H),"")</f>
        <v>#VALUE!</v>
      </c>
      <c r="E7" s="21" t="e">
        <f>IF(D7="","",AVERAGEIF('[1]Flux and Impact'!$C:$C,'[1]Summary graph'!$A7,'[1]Flux and Impact'!I:I))</f>
        <v>#VALUE!</v>
      </c>
      <c r="F7" s="33" t="e">
        <f>IF(SUMIF('[1]Flux and Impact'!$C:$C,'[1]Summary graph'!$A7,'[1]Flux and Impact'!J:J)&gt;0,AVERAGEIF('[1]Flux and Impact'!$C:$C,'[1]Summary graph'!$A7,'[1]Flux and Impact'!J:J),"")</f>
        <v>#VALUE!</v>
      </c>
      <c r="G7" s="21" t="e">
        <f>IF(F7="","",AVERAGEIF('[1]Flux and Impact'!$C:$C,'[1]Summary graph'!$A7,'[1]Flux and Impact'!K:K))</f>
        <v>#VALUE!</v>
      </c>
      <c r="H7" s="20" t="e">
        <f>IF(SUMIF('[1]Flux and Impact'!$C:$C,'[1]Summary graph'!$A7,'[1]Flux and Impact'!L:L)&gt;0,AVERAGEIF('[1]Flux and Impact'!$C:$C,'[1]Summary graph'!$A7,'[1]Flux and Impact'!L:L),"")</f>
        <v>#VALUE!</v>
      </c>
      <c r="I7" s="21" t="e">
        <f>IF(H7="","",AVERAGEIF('[1]Flux and Impact'!$C:$C,'[1]Summary graph'!$A7,'[1]Flux and Impact'!M:M))</f>
        <v>#VALUE!</v>
      </c>
      <c r="J7" s="33" t="e">
        <f>IF(SUMIF('[1]Flux and Impact'!$C:$C,'[1]Summary graph'!$A7,'[1]Flux and Impact'!N:N)&gt;0,AVERAGEIF('[1]Flux and Impact'!$C:$C,'[1]Summary graph'!$A7,'[1]Flux and Impact'!N:N),"")</f>
        <v>#VALUE!</v>
      </c>
      <c r="K7" s="35" t="e">
        <f>IF(J7="","",AVERAGEIF('[1]Flux and Impact'!$C:$C,'[1]Summary graph'!$A7,'[1]Flux and Impact'!O:O))</f>
        <v>#VALUE!</v>
      </c>
      <c r="L7" s="20" t="e">
        <f>IF(SUMIF('[1]Flux and Impact'!$C:$C,'[1]Summary graph'!$A7,'[1]Flux and Impact'!P:P)&gt;0,AVERAGEIF('[1]Flux and Impact'!$C:$C,'[1]Summary graph'!$A7,'[1]Flux and Impact'!P:P),"")</f>
        <v>#VALUE!</v>
      </c>
      <c r="M7" s="21" t="e">
        <f>IF(L7="","",AVERAGEIF('[1]Flux and Impact'!$C:$C,'[1]Summary graph'!$A7,'[1]Flux and Impact'!Q:Q))</f>
        <v>#VALUE!</v>
      </c>
      <c r="N7" s="33" t="e">
        <f>IF(SUMIF('[1]Flux and Impact'!$C:$C,'[1]Summary graph'!$A7,'[1]Flux and Impact'!R:R)&gt;0,AVERAGEIF('[1]Flux and Impact'!$C:$C,'[1]Summary graph'!$A7,'[1]Flux and Impact'!R:R),"")</f>
        <v>#VALUE!</v>
      </c>
      <c r="O7" s="35" t="e">
        <f>IF(N7="","",AVERAGEIF('[1]Flux and Impact'!$C:$C,'[1]Summary graph'!$A7,'[1]Flux and Impact'!S:S))</f>
        <v>#VALUE!</v>
      </c>
      <c r="P7" s="20" t="e">
        <f>IF(SUMIF('[1]Flux and Impact'!$C:$C,'[1]Summary graph'!$A7,'[1]Flux and Impact'!T:T)&gt;0,AVERAGEIF('[1]Flux and Impact'!$C:$C,'[1]Summary graph'!$A7,'[1]Flux and Impact'!T:T),"")</f>
        <v>#VALUE!</v>
      </c>
      <c r="Q7" s="21" t="e">
        <f>IF(P7="","",AVERAGEIF('[1]Flux and Impact'!$C:$C,'[1]Summary graph'!$A7,'[1]Flux and Impact'!U:U))</f>
        <v>#VALUE!</v>
      </c>
      <c r="R7" s="33" t="e">
        <f>IF(SUMIF('[1]Flux and Impact'!$C:$C,'[1]Summary graph'!$A7,'[1]Flux and Impact'!V:V)&gt;0,AVERAGEIF('[1]Flux and Impact'!$C:$C,'[1]Summary graph'!$A7,'[1]Flux and Impact'!V:V),"")</f>
        <v>#VALUE!</v>
      </c>
      <c r="S7" s="35" t="e">
        <f>IF(R7="","",AVERAGEIF('[1]Flux and Impact'!$C:$C,'[1]Summary graph'!$A7,'[1]Flux and Impact'!W:W))</f>
        <v>#VALUE!</v>
      </c>
      <c r="T7" s="20" t="e">
        <f>IF(SUMIF('[1]Flux and Impact'!$C:$C,'[1]Summary graph'!$A7,'[1]Flux and Impact'!X:X)&gt;0,AVERAGEIF('[1]Flux and Impact'!$C:$C,'[1]Summary graph'!$A7,'[1]Flux and Impact'!X:X),"")</f>
        <v>#VALUE!</v>
      </c>
      <c r="U7" s="21" t="e">
        <f>IF(T7="","",AVERAGEIF('[1]Flux and Impact'!$C:$C,'[1]Summary graph'!$A7,'[1]Flux and Impact'!Y:Y))</f>
        <v>#VALUE!</v>
      </c>
      <c r="V7" s="33" t="e">
        <f>IF(SUMIF('[1]Flux and Impact'!$C:$C,'[1]Summary graph'!$A7,'[1]Flux and Impact'!Z:Z)&gt;0,AVERAGEIF('[1]Flux and Impact'!$C:$C,'[1]Summary graph'!$A7,'[1]Flux and Impact'!Z:Z),"")</f>
        <v>#VALUE!</v>
      </c>
      <c r="W7" s="35" t="e">
        <f>IF(V7="","",AVERAGEIF('[1]Flux and Impact'!$C:$C,'[1]Summary graph'!$A7,'[1]Flux and Impact'!AA:AA))</f>
        <v>#VALUE!</v>
      </c>
      <c r="X7" s="20" t="e">
        <f>IF(SUMIF('[1]Flux and Impact'!$C:$C,'[1]Summary graph'!$A7,'[1]Flux and Impact'!AB:AB)&gt;0,AVERAGEIF('[1]Flux and Impact'!$C:$C,'[1]Summary graph'!$A7,'[1]Flux and Impact'!AB:AB),"")</f>
        <v>#VALUE!</v>
      </c>
      <c r="Y7" s="21" t="e">
        <f>IF(X7="","",AVERAGEIF('[1]Flux and Impact'!$C:$C,'[1]Summary graph'!$A7,'[1]Flux and Impact'!AC:AC))</f>
        <v>#VALUE!</v>
      </c>
      <c r="Z7" s="33" t="e">
        <f>IF(SUMIF('[1]Flux and Impact'!$C:$C,'[1]Summary graph'!$A7,'[1]Flux and Impact'!AD:AD)&gt;0,AVERAGEIF('[1]Flux and Impact'!$C:$C,'[1]Summary graph'!$A7,'[1]Flux and Impact'!AD:AD),"")</f>
        <v>#VALUE!</v>
      </c>
      <c r="AA7" s="35" t="e">
        <f>IF(Z7="","",AVERAGEIF('[1]Flux and Impact'!$C:$C,'[1]Summary graph'!$A7,'[1]Flux and Impact'!AE:AE))</f>
        <v>#VALUE!</v>
      </c>
      <c r="AB7" s="20" t="e">
        <f>IF(SUMIF('[1]Flux and Impact'!$C:$C,'[1]Summary graph'!$A7,'[1]Flux and Impact'!AF:AF)&gt;0,AVERAGEIF('[1]Flux and Impact'!$C:$C,'[1]Summary graph'!$A7,'[1]Flux and Impact'!AF:AF),"")</f>
        <v>#VALUE!</v>
      </c>
      <c r="AC7" s="21" t="e">
        <f>IF(AB7="","",AVERAGEIF('[1]Flux and Impact'!$C:$C,'[1]Summary graph'!$A7,'[1]Flux and Impact'!AG:AG))</f>
        <v>#VALUE!</v>
      </c>
      <c r="AD7" s="20" t="e">
        <f>IF(SUMIF('[1]Flux and Impact'!$C:$C,'[1]Summary graph'!$A7,'[1]Flux and Impact'!AH:AH)&gt;0,AVERAGEIF('[1]Flux and Impact'!$C:$C,'[1]Summary graph'!$A7,'[1]Flux and Impact'!AH:AH),"")</f>
        <v>#VALUE!</v>
      </c>
      <c r="AE7" s="21" t="e">
        <f>IF(AD7="","",AVERAGEIF('[1]Flux and Impact'!$C:$C,'[1]Summary graph'!$A7,'[1]Flux and Impact'!AI:AI))</f>
        <v>#VALUE!</v>
      </c>
      <c r="AF7" s="33" t="e">
        <f>IF(SUMIF('[1]Flux and Impact'!$C:$C,'[1]Summary graph'!$A7,'[1]Flux and Impact'!AJ:AJ)&gt;0,AVERAGEIF('[1]Flux and Impact'!$C:$C,'[1]Summary graph'!$A7,'[1]Flux and Impact'!AJ:AJ),"")</f>
        <v>#VALUE!</v>
      </c>
      <c r="AG7" s="35" t="e">
        <f>IF(AF7="","",AVERAGEIF('[1]Flux and Impact'!$C:$C,'[1]Summary graph'!$A7,'[1]Flux and Impact'!AK:AK))</f>
        <v>#VALUE!</v>
      </c>
      <c r="AH7" s="20" t="e">
        <f>IF(SUMIF('[1]Flux and Impact'!$C:$C,'[1]Summary graph'!$A7,'[1]Flux and Impact'!AL:AL)&gt;0,AVERAGEIF('[1]Flux and Impact'!$C:$C,'[1]Summary graph'!$A7,'[1]Flux and Impact'!AL:AL),"")</f>
        <v>#VALUE!</v>
      </c>
      <c r="AI7" s="21" t="e">
        <f>IF(AH7="","",AVERAGEIF('[1]Flux and Impact'!$C:$C,'[1]Summary graph'!$A7,'[1]Flux and Impact'!AM:AM))</f>
        <v>#VALUE!</v>
      </c>
      <c r="AJ7" s="33" t="e">
        <f>IF(SUMIF('[1]Flux and Impact'!$C:$C,'[1]Summary graph'!$A7,'[1]Flux and Impact'!AN:AN)&gt;0,AVERAGEIF('[1]Flux and Impact'!$C:$C,'[1]Summary graph'!$A7,'[1]Flux and Impact'!AN:AN),"")</f>
        <v>#VALUE!</v>
      </c>
      <c r="AK7" s="35" t="e">
        <f>IF(AJ7="","",AVERAGEIF('[1]Flux and Impact'!$C:$C,'[1]Summary graph'!$A7,'[1]Flux and Impact'!AO:AO))</f>
        <v>#VALUE!</v>
      </c>
      <c r="AL7" s="20" t="e">
        <f>IF(SUMIF('[1]Flux and Impact'!$C:$C,'[1]Summary graph'!$A7,'[1]Flux and Impact'!AP:AP)&gt;0,AVERAGEIF('[1]Flux and Impact'!$C:$C,'[1]Summary graph'!$A7,'[1]Flux and Impact'!AP:AP),"")</f>
        <v>#VALUE!</v>
      </c>
      <c r="AM7" s="21" t="e">
        <f>IF(AL7="","",AVERAGEIF('[1]Flux and Impact'!$C:$C,'[1]Summary graph'!$A7,'[1]Flux and Impact'!AQ:AQ))</f>
        <v>#VALUE!</v>
      </c>
      <c r="AN7" s="20" t="e">
        <f>IF(SUMIF('[1]Flux and Impact'!$C:$C,'[1]Summary graph'!$A7,'[1]Flux and Impact'!AR:AR)&gt;0,AVERAGEIF('[1]Flux and Impact'!$C:$C,'[1]Summary graph'!$A7,'[1]Flux and Impact'!AR:AR),"")</f>
        <v>#VALUE!</v>
      </c>
      <c r="AO7" s="21" t="e">
        <f>IF(AN7="","",AVERAGEIF('[1]Flux and Impact'!$C:$C,'[1]Summary graph'!$A7,'[1]Flux and Impact'!AS:AS))</f>
        <v>#VALUE!</v>
      </c>
    </row>
    <row r="8" spans="1:41">
      <c r="A8" s="34" t="s">
        <v>63</v>
      </c>
      <c r="B8" s="33" t="e">
        <f>IF(SUMIF('[1]Flux and Impact'!$C:$C,'[1]Summary graph'!$A8,'[1]Flux and Impact'!F:F)&gt;0,AVERAGEIF('[1]Flux and Impact'!$C:$C,'[1]Summary graph'!$A8,'[1]Flux and Impact'!F:F),"")</f>
        <v>#VALUE!</v>
      </c>
      <c r="C8" s="35" t="e">
        <f>IF(B8="","",AVERAGEIF('[1]Flux and Impact'!$C:$C,'[1]Summary graph'!$A8,'[1]Flux and Impact'!G:G))</f>
        <v>#VALUE!</v>
      </c>
      <c r="D8" s="20" t="e">
        <f>IF(SUMIF('[1]Flux and Impact'!$C:$C,'[1]Summary graph'!$A8,'[1]Flux and Impact'!H:H)&gt;0,AVERAGEIF('[1]Flux and Impact'!$C:$C,'[1]Summary graph'!$A8,'[1]Flux and Impact'!H:H),"")</f>
        <v>#VALUE!</v>
      </c>
      <c r="E8" s="21" t="e">
        <f>IF(D8="","",AVERAGEIF('[1]Flux and Impact'!$C:$C,'[1]Summary graph'!$A8,'[1]Flux and Impact'!I:I))</f>
        <v>#VALUE!</v>
      </c>
      <c r="F8" s="33" t="e">
        <f>IF(SUMIF('[1]Flux and Impact'!$C:$C,'[1]Summary graph'!$A8,'[1]Flux and Impact'!J:J)&gt;0,AVERAGEIF('[1]Flux and Impact'!$C:$C,'[1]Summary graph'!$A8,'[1]Flux and Impact'!J:J),"")</f>
        <v>#VALUE!</v>
      </c>
      <c r="G8" s="21" t="e">
        <f>IF(F8="","",AVERAGEIF('[1]Flux and Impact'!$C:$C,'[1]Summary graph'!$A8,'[1]Flux and Impact'!K:K))</f>
        <v>#VALUE!</v>
      </c>
      <c r="H8" s="20" t="e">
        <f>IF(SUMIF('[1]Flux and Impact'!$C:$C,'[1]Summary graph'!$A8,'[1]Flux and Impact'!L:L)&gt;0,AVERAGEIF('[1]Flux and Impact'!$C:$C,'[1]Summary graph'!$A8,'[1]Flux and Impact'!L:L),"")</f>
        <v>#VALUE!</v>
      </c>
      <c r="I8" s="21" t="e">
        <f>IF(H8="","",AVERAGEIF('[1]Flux and Impact'!$C:$C,'[1]Summary graph'!$A8,'[1]Flux and Impact'!M:M))</f>
        <v>#VALUE!</v>
      </c>
      <c r="J8" s="33" t="e">
        <f>IF(SUMIF('[1]Flux and Impact'!$C:$C,'[1]Summary graph'!$A8,'[1]Flux and Impact'!N:N)&gt;0,AVERAGEIF('[1]Flux and Impact'!$C:$C,'[1]Summary graph'!$A8,'[1]Flux and Impact'!N:N),"")</f>
        <v>#VALUE!</v>
      </c>
      <c r="K8" s="35" t="e">
        <f>IF(J8="","",AVERAGEIF('[1]Flux and Impact'!$C:$C,'[1]Summary graph'!$A8,'[1]Flux and Impact'!O:O))</f>
        <v>#VALUE!</v>
      </c>
      <c r="L8" s="20" t="e">
        <f>IF(SUMIF('[1]Flux and Impact'!$C:$C,'[1]Summary graph'!$A8,'[1]Flux and Impact'!P:P)&gt;0,AVERAGEIF('[1]Flux and Impact'!$C:$C,'[1]Summary graph'!$A8,'[1]Flux and Impact'!P:P),"")</f>
        <v>#VALUE!</v>
      </c>
      <c r="M8" s="21" t="e">
        <f>IF(L8="","",AVERAGEIF('[1]Flux and Impact'!$C:$C,'[1]Summary graph'!$A8,'[1]Flux and Impact'!Q:Q))</f>
        <v>#VALUE!</v>
      </c>
      <c r="N8" s="33" t="e">
        <f>IF(SUMIF('[1]Flux and Impact'!$C:$C,'[1]Summary graph'!$A8,'[1]Flux and Impact'!R:R)&gt;0,AVERAGEIF('[1]Flux and Impact'!$C:$C,'[1]Summary graph'!$A8,'[1]Flux and Impact'!R:R),"")</f>
        <v>#VALUE!</v>
      </c>
      <c r="O8" s="35" t="e">
        <f>IF(N8="","",AVERAGEIF('[1]Flux and Impact'!$C:$C,'[1]Summary graph'!$A8,'[1]Flux and Impact'!S:S))</f>
        <v>#VALUE!</v>
      </c>
      <c r="P8" s="20" t="e">
        <f>IF(SUMIF('[1]Flux and Impact'!$C:$C,'[1]Summary graph'!$A8,'[1]Flux and Impact'!T:T)&gt;0,AVERAGEIF('[1]Flux and Impact'!$C:$C,'[1]Summary graph'!$A8,'[1]Flux and Impact'!T:T),"")</f>
        <v>#VALUE!</v>
      </c>
      <c r="Q8" s="21" t="e">
        <f>IF(P8="","",AVERAGEIF('[1]Flux and Impact'!$C:$C,'[1]Summary graph'!$A8,'[1]Flux and Impact'!U:U))</f>
        <v>#VALUE!</v>
      </c>
      <c r="R8" s="33" t="e">
        <f>IF(SUMIF('[1]Flux and Impact'!$C:$C,'[1]Summary graph'!$A8,'[1]Flux and Impact'!V:V)&gt;0,AVERAGEIF('[1]Flux and Impact'!$C:$C,'[1]Summary graph'!$A8,'[1]Flux and Impact'!V:V),"")</f>
        <v>#VALUE!</v>
      </c>
      <c r="S8" s="35" t="e">
        <f>IF(R8="","",AVERAGEIF('[1]Flux and Impact'!$C:$C,'[1]Summary graph'!$A8,'[1]Flux and Impact'!W:W))</f>
        <v>#VALUE!</v>
      </c>
      <c r="T8" s="20" t="e">
        <f>IF(SUMIF('[1]Flux and Impact'!$C:$C,'[1]Summary graph'!$A8,'[1]Flux and Impact'!X:X)&gt;0,AVERAGEIF('[1]Flux and Impact'!$C:$C,'[1]Summary graph'!$A8,'[1]Flux and Impact'!X:X),"")</f>
        <v>#VALUE!</v>
      </c>
      <c r="U8" s="21" t="e">
        <f>IF(T8="","",AVERAGEIF('[1]Flux and Impact'!$C:$C,'[1]Summary graph'!$A8,'[1]Flux and Impact'!Y:Y))</f>
        <v>#VALUE!</v>
      </c>
      <c r="V8" s="33" t="e">
        <f>IF(SUMIF('[1]Flux and Impact'!$C:$C,'[1]Summary graph'!$A8,'[1]Flux and Impact'!Z:Z)&gt;0,AVERAGEIF('[1]Flux and Impact'!$C:$C,'[1]Summary graph'!$A8,'[1]Flux and Impact'!Z:Z),"")</f>
        <v>#VALUE!</v>
      </c>
      <c r="W8" s="35" t="e">
        <f>IF(V8="","",AVERAGEIF('[1]Flux and Impact'!$C:$C,'[1]Summary graph'!$A8,'[1]Flux and Impact'!AA:AA))</f>
        <v>#VALUE!</v>
      </c>
      <c r="X8" s="20" t="e">
        <f>IF(SUMIF('[1]Flux and Impact'!$C:$C,'[1]Summary graph'!$A8,'[1]Flux and Impact'!AB:AB)&gt;0,AVERAGEIF('[1]Flux and Impact'!$C:$C,'[1]Summary graph'!$A8,'[1]Flux and Impact'!AB:AB),"")</f>
        <v>#VALUE!</v>
      </c>
      <c r="Y8" s="21" t="e">
        <f>IF(X8="","",AVERAGEIF('[1]Flux and Impact'!$C:$C,'[1]Summary graph'!$A8,'[1]Flux and Impact'!AC:AC))</f>
        <v>#VALUE!</v>
      </c>
      <c r="Z8" s="33" t="e">
        <f>IF(SUMIF('[1]Flux and Impact'!$C:$C,'[1]Summary graph'!$A8,'[1]Flux and Impact'!AD:AD)&gt;0,AVERAGEIF('[1]Flux and Impact'!$C:$C,'[1]Summary graph'!$A8,'[1]Flux and Impact'!AD:AD),"")</f>
        <v>#VALUE!</v>
      </c>
      <c r="AA8" s="35" t="e">
        <f>IF(Z8="","",AVERAGEIF('[1]Flux and Impact'!$C:$C,'[1]Summary graph'!$A8,'[1]Flux and Impact'!AE:AE))</f>
        <v>#VALUE!</v>
      </c>
      <c r="AB8" s="20" t="e">
        <f>IF(SUMIF('[1]Flux and Impact'!$C:$C,'[1]Summary graph'!$A8,'[1]Flux and Impact'!AF:AF)&gt;0,AVERAGEIF('[1]Flux and Impact'!$C:$C,'[1]Summary graph'!$A8,'[1]Flux and Impact'!AF:AF),"")</f>
        <v>#VALUE!</v>
      </c>
      <c r="AC8" s="21" t="e">
        <f>IF(AB8="","",AVERAGEIF('[1]Flux and Impact'!$C:$C,'[1]Summary graph'!$A8,'[1]Flux and Impact'!AG:AG))</f>
        <v>#VALUE!</v>
      </c>
      <c r="AD8" s="20" t="e">
        <f>IF(SUMIF('[1]Flux and Impact'!$C:$C,'[1]Summary graph'!$A8,'[1]Flux and Impact'!AH:AH)&gt;0,AVERAGEIF('[1]Flux and Impact'!$C:$C,'[1]Summary graph'!$A8,'[1]Flux and Impact'!AH:AH),"")</f>
        <v>#VALUE!</v>
      </c>
      <c r="AE8" s="21" t="e">
        <f>IF(AD8="","",AVERAGEIF('[1]Flux and Impact'!$C:$C,'[1]Summary graph'!$A8,'[1]Flux and Impact'!AI:AI))</f>
        <v>#VALUE!</v>
      </c>
      <c r="AF8" s="33" t="e">
        <f>IF(SUMIF('[1]Flux and Impact'!$C:$C,'[1]Summary graph'!$A8,'[1]Flux and Impact'!AJ:AJ)&gt;0,AVERAGEIF('[1]Flux and Impact'!$C:$C,'[1]Summary graph'!$A8,'[1]Flux and Impact'!AJ:AJ),"")</f>
        <v>#VALUE!</v>
      </c>
      <c r="AG8" s="35" t="e">
        <f>IF(AF8="","",AVERAGEIF('[1]Flux and Impact'!$C:$C,'[1]Summary graph'!$A8,'[1]Flux and Impact'!AK:AK))</f>
        <v>#VALUE!</v>
      </c>
      <c r="AH8" s="20" t="e">
        <f>IF(SUMIF('[1]Flux and Impact'!$C:$C,'[1]Summary graph'!$A8,'[1]Flux and Impact'!AL:AL)&gt;0,AVERAGEIF('[1]Flux and Impact'!$C:$C,'[1]Summary graph'!$A8,'[1]Flux and Impact'!AL:AL),"")</f>
        <v>#VALUE!</v>
      </c>
      <c r="AI8" s="21" t="e">
        <f>IF(AH8="","",AVERAGEIF('[1]Flux and Impact'!$C:$C,'[1]Summary graph'!$A8,'[1]Flux and Impact'!AM:AM))</f>
        <v>#VALUE!</v>
      </c>
      <c r="AJ8" s="33" t="e">
        <f>IF(SUMIF('[1]Flux and Impact'!$C:$C,'[1]Summary graph'!$A8,'[1]Flux and Impact'!AN:AN)&gt;0,AVERAGEIF('[1]Flux and Impact'!$C:$C,'[1]Summary graph'!$A8,'[1]Flux and Impact'!AN:AN),"")</f>
        <v>#VALUE!</v>
      </c>
      <c r="AK8" s="35" t="e">
        <f>IF(AJ8="","",AVERAGEIF('[1]Flux and Impact'!$C:$C,'[1]Summary graph'!$A8,'[1]Flux and Impact'!AO:AO))</f>
        <v>#VALUE!</v>
      </c>
      <c r="AL8" s="20" t="e">
        <f>IF(SUMIF('[1]Flux and Impact'!$C:$C,'[1]Summary graph'!$A8,'[1]Flux and Impact'!AP:AP)&gt;0,AVERAGEIF('[1]Flux and Impact'!$C:$C,'[1]Summary graph'!$A8,'[1]Flux and Impact'!AP:AP),"")</f>
        <v>#VALUE!</v>
      </c>
      <c r="AM8" s="21" t="e">
        <f>IF(AL8="","",AVERAGEIF('[1]Flux and Impact'!$C:$C,'[1]Summary graph'!$A8,'[1]Flux and Impact'!AQ:AQ))</f>
        <v>#VALUE!</v>
      </c>
      <c r="AN8" s="20" t="e">
        <f>IF(SUMIF('[1]Flux and Impact'!$C:$C,'[1]Summary graph'!$A8,'[1]Flux and Impact'!AR:AR)&gt;0,AVERAGEIF('[1]Flux and Impact'!$C:$C,'[1]Summary graph'!$A8,'[1]Flux and Impact'!AR:AR),"")</f>
        <v>#VALUE!</v>
      </c>
      <c r="AO8" s="21" t="e">
        <f>IF(AN8="","",AVERAGEIF('[1]Flux and Impact'!$C:$C,'[1]Summary graph'!$A8,'[1]Flux and Impact'!AS:AS))</f>
        <v>#VALUE!</v>
      </c>
    </row>
    <row r="9" spans="1:41">
      <c r="A9" s="36" t="s">
        <v>64</v>
      </c>
      <c r="B9" s="37" t="e">
        <f>IF(SUMIF('[1]Flux and Impact'!$C:$C,'[1]Summary graph'!$A9,'[1]Flux and Impact'!F:F)&gt;0,AVERAGEIF('[1]Flux and Impact'!$C:$C,'[1]Summary graph'!$A9,'[1]Flux and Impact'!F:F),"")</f>
        <v>#VALUE!</v>
      </c>
      <c r="C9" s="38" t="e">
        <f>IF(B9="","",AVERAGEIF('[1]Flux and Impact'!$C:$C,'[1]Summary graph'!$A9,'[1]Flux and Impact'!G:G))</f>
        <v>#VALUE!</v>
      </c>
      <c r="D9" s="39" t="e">
        <f>IF(SUMIF('[1]Flux and Impact'!$C:$C,'[1]Summary graph'!$A9,'[1]Flux and Impact'!H:H)&gt;0,AVERAGEIF('[1]Flux and Impact'!$C:$C,'[1]Summary graph'!$A9,'[1]Flux and Impact'!H:H),"")</f>
        <v>#VALUE!</v>
      </c>
      <c r="E9" s="40" t="e">
        <f>IF(D9="","",AVERAGEIF('[1]Flux and Impact'!$C:$C,'[1]Summary graph'!$A9,'[1]Flux and Impact'!I:I))</f>
        <v>#VALUE!</v>
      </c>
      <c r="F9" s="37" t="e">
        <f>IF(SUMIF('[1]Flux and Impact'!$C:$C,'[1]Summary graph'!$A9,'[1]Flux and Impact'!J:J)&gt;0,AVERAGEIF('[1]Flux and Impact'!$C:$C,'[1]Summary graph'!$A9,'[1]Flux and Impact'!J:J),"")</f>
        <v>#VALUE!</v>
      </c>
      <c r="G9" s="40" t="e">
        <f>IF(F9="","",AVERAGEIF('[1]Flux and Impact'!$C:$C,'[1]Summary graph'!$A9,'[1]Flux and Impact'!K:K))</f>
        <v>#VALUE!</v>
      </c>
      <c r="H9" s="39" t="e">
        <f>IF(SUMIF('[1]Flux and Impact'!$C:$C,'[1]Summary graph'!$A9,'[1]Flux and Impact'!L:L)&gt;0,AVERAGEIF('[1]Flux and Impact'!$C:$C,'[1]Summary graph'!$A9,'[1]Flux and Impact'!L:L),"")</f>
        <v>#VALUE!</v>
      </c>
      <c r="I9" s="40" t="e">
        <f>IF(H9="","",AVERAGEIF('[1]Flux and Impact'!$C:$C,'[1]Summary graph'!$A9,'[1]Flux and Impact'!M:M))</f>
        <v>#VALUE!</v>
      </c>
      <c r="J9" s="37" t="e">
        <f>IF(SUMIF('[1]Flux and Impact'!$C:$C,'[1]Summary graph'!$A9,'[1]Flux and Impact'!N:N)&gt;0,AVERAGEIF('[1]Flux and Impact'!$C:$C,'[1]Summary graph'!$A9,'[1]Flux and Impact'!N:N),"")</f>
        <v>#VALUE!</v>
      </c>
      <c r="K9" s="38" t="e">
        <f>IF(J9="","",AVERAGEIF('[1]Flux and Impact'!$C:$C,'[1]Summary graph'!$A9,'[1]Flux and Impact'!O:O))</f>
        <v>#VALUE!</v>
      </c>
      <c r="L9" s="39" t="e">
        <f>IF(SUMIF('[1]Flux and Impact'!$C:$C,'[1]Summary graph'!$A9,'[1]Flux and Impact'!P:P)&gt;0,AVERAGEIF('[1]Flux and Impact'!$C:$C,'[1]Summary graph'!$A9,'[1]Flux and Impact'!P:P),"")</f>
        <v>#VALUE!</v>
      </c>
      <c r="M9" s="40" t="e">
        <f>IF(L9="","",AVERAGEIF('[1]Flux and Impact'!$C:$C,'[1]Summary graph'!$A9,'[1]Flux and Impact'!Q:Q))</f>
        <v>#VALUE!</v>
      </c>
      <c r="N9" s="37" t="e">
        <f>IF(SUMIF('[1]Flux and Impact'!$C:$C,'[1]Summary graph'!$A9,'[1]Flux and Impact'!R:R)&gt;0,AVERAGEIF('[1]Flux and Impact'!$C:$C,'[1]Summary graph'!$A9,'[1]Flux and Impact'!R:R),"")</f>
        <v>#VALUE!</v>
      </c>
      <c r="O9" s="38" t="e">
        <f>IF(N9="","",AVERAGEIF('[1]Flux and Impact'!$C:$C,'[1]Summary graph'!$A9,'[1]Flux and Impact'!S:S))</f>
        <v>#VALUE!</v>
      </c>
      <c r="P9" s="39" t="e">
        <f>IF(SUMIF('[1]Flux and Impact'!$C:$C,'[1]Summary graph'!$A9,'[1]Flux and Impact'!T:T)&gt;0,AVERAGEIF('[1]Flux and Impact'!$C:$C,'[1]Summary graph'!$A9,'[1]Flux and Impact'!T:T),"")</f>
        <v>#VALUE!</v>
      </c>
      <c r="Q9" s="40" t="e">
        <f>IF(P9="","",AVERAGEIF('[1]Flux and Impact'!$C:$C,'[1]Summary graph'!$A9,'[1]Flux and Impact'!U:U))</f>
        <v>#VALUE!</v>
      </c>
      <c r="R9" s="37" t="e">
        <f>IF(SUMIF('[1]Flux and Impact'!$C:$C,'[1]Summary graph'!$A9,'[1]Flux and Impact'!V:V)&gt;0,AVERAGEIF('[1]Flux and Impact'!$C:$C,'[1]Summary graph'!$A9,'[1]Flux and Impact'!V:V),"")</f>
        <v>#VALUE!</v>
      </c>
      <c r="S9" s="38" t="e">
        <f>IF(R9="","",AVERAGEIF('[1]Flux and Impact'!$C:$C,'[1]Summary graph'!$A9,'[1]Flux and Impact'!W:W))</f>
        <v>#VALUE!</v>
      </c>
      <c r="T9" s="39" t="e">
        <f>IF(SUMIF('[1]Flux and Impact'!$C:$C,'[1]Summary graph'!$A9,'[1]Flux and Impact'!X:X)&gt;0,AVERAGEIF('[1]Flux and Impact'!$C:$C,'[1]Summary graph'!$A9,'[1]Flux and Impact'!X:X),"")</f>
        <v>#VALUE!</v>
      </c>
      <c r="U9" s="40" t="e">
        <f>IF(T9="","",AVERAGEIF('[1]Flux and Impact'!$C:$C,'[1]Summary graph'!$A9,'[1]Flux and Impact'!Y:Y))</f>
        <v>#VALUE!</v>
      </c>
      <c r="V9" s="37" t="e">
        <f>IF(SUMIF('[1]Flux and Impact'!$C:$C,'[1]Summary graph'!$A9,'[1]Flux and Impact'!Z:Z)&gt;0,AVERAGEIF('[1]Flux and Impact'!$C:$C,'[1]Summary graph'!$A9,'[1]Flux and Impact'!Z:Z),"")</f>
        <v>#VALUE!</v>
      </c>
      <c r="W9" s="38" t="e">
        <f>IF(V9="","",AVERAGEIF('[1]Flux and Impact'!$C:$C,'[1]Summary graph'!$A9,'[1]Flux and Impact'!AA:AA))</f>
        <v>#VALUE!</v>
      </c>
      <c r="X9" s="39" t="e">
        <f>IF(SUMIF('[1]Flux and Impact'!$C:$C,'[1]Summary graph'!$A9,'[1]Flux and Impact'!AB:AB)&gt;0,AVERAGEIF('[1]Flux and Impact'!$C:$C,'[1]Summary graph'!$A9,'[1]Flux and Impact'!AB:AB),"")</f>
        <v>#VALUE!</v>
      </c>
      <c r="Y9" s="40" t="e">
        <f>IF(X9="","",AVERAGEIF('[1]Flux and Impact'!$C:$C,'[1]Summary graph'!$A9,'[1]Flux and Impact'!AC:AC))</f>
        <v>#VALUE!</v>
      </c>
      <c r="Z9" s="37" t="e">
        <f>IF(SUMIF('[1]Flux and Impact'!$C:$C,'[1]Summary graph'!$A9,'[1]Flux and Impact'!AD:AD)&gt;0,AVERAGEIF('[1]Flux and Impact'!$C:$C,'[1]Summary graph'!$A9,'[1]Flux and Impact'!AD:AD),"")</f>
        <v>#VALUE!</v>
      </c>
      <c r="AA9" s="38" t="e">
        <f>IF(Z9="","",AVERAGEIF('[1]Flux and Impact'!$C:$C,'[1]Summary graph'!$A9,'[1]Flux and Impact'!AE:AE))</f>
        <v>#VALUE!</v>
      </c>
      <c r="AB9" s="39" t="e">
        <f>IF(SUMIF('[1]Flux and Impact'!$C:$C,'[1]Summary graph'!$A9,'[1]Flux and Impact'!AF:AF)&gt;0,AVERAGEIF('[1]Flux and Impact'!$C:$C,'[1]Summary graph'!$A9,'[1]Flux and Impact'!AF:AF),"")</f>
        <v>#VALUE!</v>
      </c>
      <c r="AC9" s="40" t="e">
        <f>IF(AB9="","",AVERAGEIF('[1]Flux and Impact'!$C:$C,'[1]Summary graph'!$A9,'[1]Flux and Impact'!AG:AG))</f>
        <v>#VALUE!</v>
      </c>
      <c r="AD9" s="39" t="e">
        <f>IF(SUMIF('[1]Flux and Impact'!$C:$C,'[1]Summary graph'!$A9,'[1]Flux and Impact'!AH:AH)&gt;0,AVERAGEIF('[1]Flux and Impact'!$C:$C,'[1]Summary graph'!$A9,'[1]Flux and Impact'!AH:AH),"")</f>
        <v>#VALUE!</v>
      </c>
      <c r="AE9" s="40" t="e">
        <f>IF(AD9="","",AVERAGEIF('[1]Flux and Impact'!$C:$C,'[1]Summary graph'!$A9,'[1]Flux and Impact'!AI:AI))</f>
        <v>#VALUE!</v>
      </c>
      <c r="AF9" s="37" t="e">
        <f>IF(SUMIF('[1]Flux and Impact'!$C:$C,'[1]Summary graph'!$A9,'[1]Flux and Impact'!AJ:AJ)&gt;0,AVERAGEIF('[1]Flux and Impact'!$C:$C,'[1]Summary graph'!$A9,'[1]Flux and Impact'!AJ:AJ),"")</f>
        <v>#VALUE!</v>
      </c>
      <c r="AG9" s="38" t="e">
        <f>IF(AF9="","",AVERAGEIF('[1]Flux and Impact'!$C:$C,'[1]Summary graph'!$A9,'[1]Flux and Impact'!AK:AK))</f>
        <v>#VALUE!</v>
      </c>
      <c r="AH9" s="39" t="e">
        <f>IF(SUMIF('[1]Flux and Impact'!$C:$C,'[1]Summary graph'!$A9,'[1]Flux and Impact'!AL:AL)&gt;0,AVERAGEIF('[1]Flux and Impact'!$C:$C,'[1]Summary graph'!$A9,'[1]Flux and Impact'!AL:AL),"")</f>
        <v>#VALUE!</v>
      </c>
      <c r="AI9" s="40" t="e">
        <f>IF(AH9="","",AVERAGEIF('[1]Flux and Impact'!$C:$C,'[1]Summary graph'!$A9,'[1]Flux and Impact'!AM:AM))</f>
        <v>#VALUE!</v>
      </c>
      <c r="AJ9" s="37" t="e">
        <f>IF(SUMIF('[1]Flux and Impact'!$C:$C,'[1]Summary graph'!$A9,'[1]Flux and Impact'!AN:AN)&gt;0,AVERAGEIF('[1]Flux and Impact'!$C:$C,'[1]Summary graph'!$A9,'[1]Flux and Impact'!AN:AN),"")</f>
        <v>#VALUE!</v>
      </c>
      <c r="AK9" s="38" t="e">
        <f>IF(AJ9="","",AVERAGEIF('[1]Flux and Impact'!$C:$C,'[1]Summary graph'!$A9,'[1]Flux and Impact'!AO:AO))</f>
        <v>#VALUE!</v>
      </c>
      <c r="AL9" s="39" t="e">
        <f>IF(SUMIF('[1]Flux and Impact'!$C:$C,'[1]Summary graph'!$A9,'[1]Flux and Impact'!AP:AP)&gt;0,AVERAGEIF('[1]Flux and Impact'!$C:$C,'[1]Summary graph'!$A9,'[1]Flux and Impact'!AP:AP),"")</f>
        <v>#VALUE!</v>
      </c>
      <c r="AM9" s="40" t="e">
        <f>IF(AL9="","",AVERAGEIF('[1]Flux and Impact'!$C:$C,'[1]Summary graph'!$A9,'[1]Flux and Impact'!AQ:AQ))</f>
        <v>#VALUE!</v>
      </c>
      <c r="AN9" s="39" t="e">
        <f>IF(SUMIF('[1]Flux and Impact'!$C:$C,'[1]Summary graph'!$A9,'[1]Flux and Impact'!AR:AR)&gt;0,AVERAGEIF('[1]Flux and Impact'!$C:$C,'[1]Summary graph'!$A9,'[1]Flux and Impact'!AR:AR),"")</f>
        <v>#VALUE!</v>
      </c>
      <c r="AO9" s="40" t="e">
        <f>IF(AN9="","",AVERAGEIF('[1]Flux and Impact'!$C:$C,'[1]Summary graph'!$A9,'[1]Flux and Impact'!AS:AS))</f>
        <v>#VALUE!</v>
      </c>
    </row>
    <row r="10" spans="1:41">
      <c r="A10" s="41" t="s">
        <v>65</v>
      </c>
      <c r="B10" s="42" t="e">
        <f>IF(SUMIF('[1]Flux and Impact'!$C:$C,'[1]Summary graph'!$A10,'[1]Flux and Impact'!F:F)&gt;0,AVERAGEIF('[1]Flux and Impact'!$C:$C,'[1]Summary graph'!$A10,'[1]Flux and Impact'!F:F),"")</f>
        <v>#VALUE!</v>
      </c>
      <c r="C10" s="43" t="e">
        <f>IF(B10="","",AVERAGEIF('[1]Flux and Impact'!$C:$C,'[1]Summary graph'!$A10,'[1]Flux and Impact'!G:G))</f>
        <v>#VALUE!</v>
      </c>
      <c r="D10" s="44" t="e">
        <f>IF(SUMIF('[1]Flux and Impact'!$C:$C,'[1]Summary graph'!$A10,'[1]Flux and Impact'!H:H)&gt;0,AVERAGEIF('[1]Flux and Impact'!$C:$C,'[1]Summary graph'!$A10,'[1]Flux and Impact'!H:H),"")</f>
        <v>#VALUE!</v>
      </c>
      <c r="E10" s="45" t="e">
        <f>IF(D10="","",AVERAGEIF('[1]Flux and Impact'!$C:$C,'[1]Summary graph'!$A10,'[1]Flux and Impact'!I:I))</f>
        <v>#VALUE!</v>
      </c>
      <c r="F10" s="42" t="e">
        <f>IF(SUMIF('[1]Flux and Impact'!$C:$C,'[1]Summary graph'!$A10,'[1]Flux and Impact'!J:J)&gt;0,AVERAGEIF('[1]Flux and Impact'!$C:$C,'[1]Summary graph'!$A10,'[1]Flux and Impact'!J:J),"")</f>
        <v>#VALUE!</v>
      </c>
      <c r="G10" s="45" t="e">
        <f>IF(F10="","",AVERAGEIF('[1]Flux and Impact'!$C:$C,'[1]Summary graph'!$A10,'[1]Flux and Impact'!K:K))</f>
        <v>#VALUE!</v>
      </c>
      <c r="H10" s="44" t="e">
        <f>IF(SUMIF('[1]Flux and Impact'!$C:$C,'[1]Summary graph'!$A10,'[1]Flux and Impact'!L:L)&gt;0,AVERAGEIF('[1]Flux and Impact'!$C:$C,'[1]Summary graph'!$A10,'[1]Flux and Impact'!L:L),"")</f>
        <v>#VALUE!</v>
      </c>
      <c r="I10" s="45" t="e">
        <f>IF(H10="","",AVERAGEIF('[1]Flux and Impact'!$C:$C,'[1]Summary graph'!$A10,'[1]Flux and Impact'!M:M))</f>
        <v>#VALUE!</v>
      </c>
      <c r="J10" s="42" t="e">
        <f>IF(SUMIF('[1]Flux and Impact'!$C:$C,'[1]Summary graph'!$A10,'[1]Flux and Impact'!N:N)&gt;0,AVERAGEIF('[1]Flux and Impact'!$C:$C,'[1]Summary graph'!$A10,'[1]Flux and Impact'!N:N),"")</f>
        <v>#VALUE!</v>
      </c>
      <c r="K10" s="43" t="e">
        <f>IF(J10="","",AVERAGEIF('[1]Flux and Impact'!$C:$C,'[1]Summary graph'!$A10,'[1]Flux and Impact'!O:O))</f>
        <v>#VALUE!</v>
      </c>
      <c r="L10" s="44" t="e">
        <f>IF(SUMIF('[1]Flux and Impact'!$C:$C,'[1]Summary graph'!$A10,'[1]Flux and Impact'!P:P)&gt;0,AVERAGEIF('[1]Flux and Impact'!$C:$C,'[1]Summary graph'!$A10,'[1]Flux and Impact'!P:P),"")</f>
        <v>#VALUE!</v>
      </c>
      <c r="M10" s="45" t="e">
        <f>IF(L10="","",AVERAGEIF('[1]Flux and Impact'!$C:$C,'[1]Summary graph'!$A10,'[1]Flux and Impact'!Q:Q))</f>
        <v>#VALUE!</v>
      </c>
      <c r="N10" s="42" t="e">
        <f>IF(SUMIF('[1]Flux and Impact'!$C:$C,'[1]Summary graph'!$A10,'[1]Flux and Impact'!R:R)&gt;0,AVERAGEIF('[1]Flux and Impact'!$C:$C,'[1]Summary graph'!$A10,'[1]Flux and Impact'!R:R),"")</f>
        <v>#VALUE!</v>
      </c>
      <c r="O10" s="43" t="e">
        <f>IF(N10="","",AVERAGEIF('[1]Flux and Impact'!$C:$C,'[1]Summary graph'!$A10,'[1]Flux and Impact'!S:S))</f>
        <v>#VALUE!</v>
      </c>
      <c r="P10" s="44" t="e">
        <f>IF(SUMIF('[1]Flux and Impact'!$C:$C,'[1]Summary graph'!$A10,'[1]Flux and Impact'!T:T)&gt;0,AVERAGEIF('[1]Flux and Impact'!$C:$C,'[1]Summary graph'!$A10,'[1]Flux and Impact'!T:T),"")</f>
        <v>#VALUE!</v>
      </c>
      <c r="Q10" s="45" t="e">
        <f>IF(P10="","",AVERAGEIF('[1]Flux and Impact'!$C:$C,'[1]Summary graph'!$A10,'[1]Flux and Impact'!U:U))</f>
        <v>#VALUE!</v>
      </c>
      <c r="R10" s="42" t="e">
        <f>IF(SUMIF('[1]Flux and Impact'!$C:$C,'[1]Summary graph'!$A10,'[1]Flux and Impact'!V:V)&gt;0,AVERAGEIF('[1]Flux and Impact'!$C:$C,'[1]Summary graph'!$A10,'[1]Flux and Impact'!V:V),"")</f>
        <v>#VALUE!</v>
      </c>
      <c r="S10" s="43" t="e">
        <f>IF(R10="","",AVERAGEIF('[1]Flux and Impact'!$C:$C,'[1]Summary graph'!$A10,'[1]Flux and Impact'!W:W))</f>
        <v>#VALUE!</v>
      </c>
      <c r="T10" s="44" t="e">
        <f>IF(SUMIF('[1]Flux and Impact'!$C:$C,'[1]Summary graph'!$A10,'[1]Flux and Impact'!X:X)&gt;0,AVERAGEIF('[1]Flux and Impact'!$C:$C,'[1]Summary graph'!$A10,'[1]Flux and Impact'!X:X),"")</f>
        <v>#VALUE!</v>
      </c>
      <c r="U10" s="45" t="e">
        <f>IF(T10="","",AVERAGEIF('[1]Flux and Impact'!$C:$C,'[1]Summary graph'!$A10,'[1]Flux and Impact'!Y:Y))</f>
        <v>#VALUE!</v>
      </c>
      <c r="V10" s="42" t="e">
        <f>IF(SUMIF('[1]Flux and Impact'!$C:$C,'[1]Summary graph'!$A10,'[1]Flux and Impact'!Z:Z)&gt;0,AVERAGEIF('[1]Flux and Impact'!$C:$C,'[1]Summary graph'!$A10,'[1]Flux and Impact'!Z:Z),"")</f>
        <v>#VALUE!</v>
      </c>
      <c r="W10" s="43" t="e">
        <f>IF(V10="","",AVERAGEIF('[1]Flux and Impact'!$C:$C,'[1]Summary graph'!$A10,'[1]Flux and Impact'!AA:AA))</f>
        <v>#VALUE!</v>
      </c>
      <c r="X10" s="44" t="e">
        <f>IF(SUMIF('[1]Flux and Impact'!$C:$C,'[1]Summary graph'!$A10,'[1]Flux and Impact'!AB:AB)&gt;0,AVERAGEIF('[1]Flux and Impact'!$C:$C,'[1]Summary graph'!$A10,'[1]Flux and Impact'!AB:AB),"")</f>
        <v>#VALUE!</v>
      </c>
      <c r="Y10" s="45" t="e">
        <f>IF(X10="","",AVERAGEIF('[1]Flux and Impact'!$C:$C,'[1]Summary graph'!$A10,'[1]Flux and Impact'!AC:AC))</f>
        <v>#VALUE!</v>
      </c>
      <c r="Z10" s="42" t="e">
        <f>IF(SUMIF('[1]Flux and Impact'!$C:$C,'[1]Summary graph'!$A10,'[1]Flux and Impact'!AD:AD)&gt;0,AVERAGEIF('[1]Flux and Impact'!$C:$C,'[1]Summary graph'!$A10,'[1]Flux and Impact'!AD:AD),"")</f>
        <v>#VALUE!</v>
      </c>
      <c r="AA10" s="43" t="e">
        <f>IF(Z10="","",AVERAGEIF('[1]Flux and Impact'!$C:$C,'[1]Summary graph'!$A10,'[1]Flux and Impact'!AE:AE))</f>
        <v>#VALUE!</v>
      </c>
      <c r="AB10" s="44" t="e">
        <f>IF(SUMIF('[1]Flux and Impact'!$C:$C,'[1]Summary graph'!$A10,'[1]Flux and Impact'!AF:AF)&gt;0,AVERAGEIF('[1]Flux and Impact'!$C:$C,'[1]Summary graph'!$A10,'[1]Flux and Impact'!AF:AF),"")</f>
        <v>#VALUE!</v>
      </c>
      <c r="AC10" s="45" t="e">
        <f>IF(AB10="","",AVERAGEIF('[1]Flux and Impact'!$C:$C,'[1]Summary graph'!$A10,'[1]Flux and Impact'!AG:AG))</f>
        <v>#VALUE!</v>
      </c>
      <c r="AD10" s="44" t="e">
        <f>IF(SUMIF('[1]Flux and Impact'!$C:$C,'[1]Summary graph'!$A10,'[1]Flux and Impact'!AH:AH)&gt;0,AVERAGEIF('[1]Flux and Impact'!$C:$C,'[1]Summary graph'!$A10,'[1]Flux and Impact'!AH:AH),"")</f>
        <v>#VALUE!</v>
      </c>
      <c r="AE10" s="45" t="e">
        <f>IF(AD10="","",AVERAGEIF('[1]Flux and Impact'!$C:$C,'[1]Summary graph'!$A10,'[1]Flux and Impact'!AI:AI))</f>
        <v>#VALUE!</v>
      </c>
      <c r="AF10" s="42" t="e">
        <f>IF(SUMIF('[1]Flux and Impact'!$C:$C,'[1]Summary graph'!$A10,'[1]Flux and Impact'!AJ:AJ)&gt;0,AVERAGEIF('[1]Flux and Impact'!$C:$C,'[1]Summary graph'!$A10,'[1]Flux and Impact'!AJ:AJ),"")</f>
        <v>#VALUE!</v>
      </c>
      <c r="AG10" s="43" t="e">
        <f>IF(AF10="","",AVERAGEIF('[1]Flux and Impact'!$C:$C,'[1]Summary graph'!$A10,'[1]Flux and Impact'!AK:AK))</f>
        <v>#VALUE!</v>
      </c>
      <c r="AH10" s="44" t="e">
        <f>IF(SUMIF('[1]Flux and Impact'!$C:$C,'[1]Summary graph'!$A10,'[1]Flux and Impact'!AL:AL)&gt;0,AVERAGEIF('[1]Flux and Impact'!$C:$C,'[1]Summary graph'!$A10,'[1]Flux and Impact'!AL:AL),"")</f>
        <v>#VALUE!</v>
      </c>
      <c r="AI10" s="45" t="e">
        <f>IF(AH10="","",AVERAGEIF('[1]Flux and Impact'!$C:$C,'[1]Summary graph'!$A10,'[1]Flux and Impact'!AM:AM))</f>
        <v>#VALUE!</v>
      </c>
      <c r="AJ10" s="42" t="e">
        <f>IF(SUMIF('[1]Flux and Impact'!$C:$C,'[1]Summary graph'!$A10,'[1]Flux and Impact'!AN:AN)&gt;0,AVERAGEIF('[1]Flux and Impact'!$C:$C,'[1]Summary graph'!$A10,'[1]Flux and Impact'!AN:AN),"")</f>
        <v>#VALUE!</v>
      </c>
      <c r="AK10" s="43" t="e">
        <f>IF(AJ10="","",AVERAGEIF('[1]Flux and Impact'!$C:$C,'[1]Summary graph'!$A10,'[1]Flux and Impact'!AO:AO))</f>
        <v>#VALUE!</v>
      </c>
      <c r="AL10" s="44" t="e">
        <f>IF(SUMIF('[1]Flux and Impact'!$C:$C,'[1]Summary graph'!$A10,'[1]Flux and Impact'!AP:AP)&gt;0,AVERAGEIF('[1]Flux and Impact'!$C:$C,'[1]Summary graph'!$A10,'[1]Flux and Impact'!AP:AP),"")</f>
        <v>#VALUE!</v>
      </c>
      <c r="AM10" s="45" t="e">
        <f>IF(AL10="","",AVERAGEIF('[1]Flux and Impact'!$C:$C,'[1]Summary graph'!$A10,'[1]Flux and Impact'!AQ:AQ))</f>
        <v>#VALUE!</v>
      </c>
      <c r="AN10" s="44" t="e">
        <f>IF(SUMIF('[1]Flux and Impact'!$C:$C,'[1]Summary graph'!$A10,'[1]Flux and Impact'!AR:AR)&gt;0,AVERAGEIF('[1]Flux and Impact'!$C:$C,'[1]Summary graph'!$A10,'[1]Flux and Impact'!AR:AR),"")</f>
        <v>#VALUE!</v>
      </c>
      <c r="AO10" s="45" t="e">
        <f>IF(AN10="","",AVERAGEIF('[1]Flux and Impact'!$C:$C,'[1]Summary graph'!$A10,'[1]Flux and Impact'!AS:AS))</f>
        <v>#VALUE!</v>
      </c>
    </row>
    <row r="11" spans="1:41">
      <c r="A11" s="34" t="s">
        <v>66</v>
      </c>
      <c r="B11" s="33" t="e">
        <f>IF(SUMIF('[1]Flux and Impact'!$C:$C,'[1]Summary graph'!$A11,'[1]Flux and Impact'!F:F)&gt;0,AVERAGEIF('[1]Flux and Impact'!$C:$C,'[1]Summary graph'!$A11,'[1]Flux and Impact'!F:F),"")</f>
        <v>#VALUE!</v>
      </c>
      <c r="C11" s="35" t="e">
        <f>IF(B11="","",AVERAGEIF('[1]Flux and Impact'!$C:$C,'[1]Summary graph'!$A11,'[1]Flux and Impact'!G:G))</f>
        <v>#VALUE!</v>
      </c>
      <c r="D11" s="20" t="e">
        <f>IF(SUMIF('[1]Flux and Impact'!$C:$C,'[1]Summary graph'!$A11,'[1]Flux and Impact'!H:H)&gt;0,AVERAGEIF('[1]Flux and Impact'!$C:$C,'[1]Summary graph'!$A11,'[1]Flux and Impact'!H:H),"")</f>
        <v>#VALUE!</v>
      </c>
      <c r="E11" s="21" t="e">
        <f>IF(D11="","",AVERAGEIF('[1]Flux and Impact'!$C:$C,'[1]Summary graph'!$A11,'[1]Flux and Impact'!I:I))</f>
        <v>#VALUE!</v>
      </c>
      <c r="F11" s="33" t="e">
        <f>IF(SUMIF('[1]Flux and Impact'!$C:$C,'[1]Summary graph'!$A11,'[1]Flux and Impact'!J:J)&gt;0,AVERAGEIF('[1]Flux and Impact'!$C:$C,'[1]Summary graph'!$A11,'[1]Flux and Impact'!J:J),"")</f>
        <v>#VALUE!</v>
      </c>
      <c r="G11" s="21" t="e">
        <f>IF(F11="","",AVERAGEIF('[1]Flux and Impact'!$C:$C,'[1]Summary graph'!$A11,'[1]Flux and Impact'!K:K))</f>
        <v>#VALUE!</v>
      </c>
      <c r="H11" s="20" t="e">
        <f>IF(SUMIF('[1]Flux and Impact'!$C:$C,'[1]Summary graph'!$A11,'[1]Flux and Impact'!L:L)&gt;0,AVERAGEIF('[1]Flux and Impact'!$C:$C,'[1]Summary graph'!$A11,'[1]Flux and Impact'!L:L),"")</f>
        <v>#VALUE!</v>
      </c>
      <c r="I11" s="21" t="e">
        <f>IF(H11="","",AVERAGEIF('[1]Flux and Impact'!$C:$C,'[1]Summary graph'!$A11,'[1]Flux and Impact'!M:M))</f>
        <v>#VALUE!</v>
      </c>
      <c r="J11" s="33" t="e">
        <f>IF(SUMIF('[1]Flux and Impact'!$C:$C,'[1]Summary graph'!$A11,'[1]Flux and Impact'!N:N)&gt;0,AVERAGEIF('[1]Flux and Impact'!$C:$C,'[1]Summary graph'!$A11,'[1]Flux and Impact'!N:N),"")</f>
        <v>#VALUE!</v>
      </c>
      <c r="K11" s="35" t="e">
        <f>IF(J11="","",AVERAGEIF('[1]Flux and Impact'!$C:$C,'[1]Summary graph'!$A11,'[1]Flux and Impact'!O:O))</f>
        <v>#VALUE!</v>
      </c>
      <c r="L11" s="20" t="e">
        <f>IF(SUMIF('[1]Flux and Impact'!$C:$C,'[1]Summary graph'!$A11,'[1]Flux and Impact'!P:P)&gt;0,AVERAGEIF('[1]Flux and Impact'!$C:$C,'[1]Summary graph'!$A11,'[1]Flux and Impact'!P:P),"")</f>
        <v>#VALUE!</v>
      </c>
      <c r="M11" s="21" t="e">
        <f>IF(L11="","",AVERAGEIF('[1]Flux and Impact'!$C:$C,'[1]Summary graph'!$A11,'[1]Flux and Impact'!Q:Q))</f>
        <v>#VALUE!</v>
      </c>
      <c r="N11" s="33" t="e">
        <f>IF(SUMIF('[1]Flux and Impact'!$C:$C,'[1]Summary graph'!$A11,'[1]Flux and Impact'!R:R)&gt;0,AVERAGEIF('[1]Flux and Impact'!$C:$C,'[1]Summary graph'!$A11,'[1]Flux and Impact'!R:R),"")</f>
        <v>#VALUE!</v>
      </c>
      <c r="O11" s="35" t="e">
        <f>IF(N11="","",AVERAGEIF('[1]Flux and Impact'!$C:$C,'[1]Summary graph'!$A11,'[1]Flux and Impact'!S:S))</f>
        <v>#VALUE!</v>
      </c>
      <c r="P11" s="20" t="e">
        <f>IF(SUMIF('[1]Flux and Impact'!$C:$C,'[1]Summary graph'!$A11,'[1]Flux and Impact'!T:T)&gt;0,AVERAGEIF('[1]Flux and Impact'!$C:$C,'[1]Summary graph'!$A11,'[1]Flux and Impact'!T:T),"")</f>
        <v>#VALUE!</v>
      </c>
      <c r="Q11" s="21" t="e">
        <f>IF(P11="","",AVERAGEIF('[1]Flux and Impact'!$C:$C,'[1]Summary graph'!$A11,'[1]Flux and Impact'!U:U))</f>
        <v>#VALUE!</v>
      </c>
      <c r="R11" s="33" t="e">
        <f>IF(SUMIF('[1]Flux and Impact'!$C:$C,'[1]Summary graph'!$A11,'[1]Flux and Impact'!V:V)&gt;0,AVERAGEIF('[1]Flux and Impact'!$C:$C,'[1]Summary graph'!$A11,'[1]Flux and Impact'!V:V),"")</f>
        <v>#VALUE!</v>
      </c>
      <c r="S11" s="35" t="e">
        <f>IF(R11="","",AVERAGEIF('[1]Flux and Impact'!$C:$C,'[1]Summary graph'!$A11,'[1]Flux and Impact'!W:W))</f>
        <v>#VALUE!</v>
      </c>
      <c r="T11" s="20" t="e">
        <f>IF(SUMIF('[1]Flux and Impact'!$C:$C,'[1]Summary graph'!$A11,'[1]Flux and Impact'!X:X)&gt;0,AVERAGEIF('[1]Flux and Impact'!$C:$C,'[1]Summary graph'!$A11,'[1]Flux and Impact'!X:X),"")</f>
        <v>#VALUE!</v>
      </c>
      <c r="U11" s="21" t="e">
        <f>IF(T11="","",AVERAGEIF('[1]Flux and Impact'!$C:$C,'[1]Summary graph'!$A11,'[1]Flux and Impact'!Y:Y))</f>
        <v>#VALUE!</v>
      </c>
      <c r="V11" s="33" t="e">
        <f>IF(SUMIF('[1]Flux and Impact'!$C:$C,'[1]Summary graph'!$A11,'[1]Flux and Impact'!Z:Z)&gt;0,AVERAGEIF('[1]Flux and Impact'!$C:$C,'[1]Summary graph'!$A11,'[1]Flux and Impact'!Z:Z),"")</f>
        <v>#VALUE!</v>
      </c>
      <c r="W11" s="35" t="e">
        <f>IF(V11="","",AVERAGEIF('[1]Flux and Impact'!$C:$C,'[1]Summary graph'!$A11,'[1]Flux and Impact'!AA:AA))</f>
        <v>#VALUE!</v>
      </c>
      <c r="X11" s="20" t="e">
        <f>IF(SUMIF('[1]Flux and Impact'!$C:$C,'[1]Summary graph'!$A11,'[1]Flux and Impact'!AB:AB)&gt;0,AVERAGEIF('[1]Flux and Impact'!$C:$C,'[1]Summary graph'!$A11,'[1]Flux and Impact'!AB:AB),"")</f>
        <v>#VALUE!</v>
      </c>
      <c r="Y11" s="21" t="e">
        <f>IF(X11="","",AVERAGEIF('[1]Flux and Impact'!$C:$C,'[1]Summary graph'!$A11,'[1]Flux and Impact'!AC:AC))</f>
        <v>#VALUE!</v>
      </c>
      <c r="Z11" s="33" t="e">
        <f>IF(SUMIF('[1]Flux and Impact'!$C:$C,'[1]Summary graph'!$A11,'[1]Flux and Impact'!AD:AD)&gt;0,AVERAGEIF('[1]Flux and Impact'!$C:$C,'[1]Summary graph'!$A11,'[1]Flux and Impact'!AD:AD),"")</f>
        <v>#VALUE!</v>
      </c>
      <c r="AA11" s="35" t="e">
        <f>IF(Z11="","",AVERAGEIF('[1]Flux and Impact'!$C:$C,'[1]Summary graph'!$A11,'[1]Flux and Impact'!AE:AE))</f>
        <v>#VALUE!</v>
      </c>
      <c r="AB11" s="20" t="e">
        <f>IF(SUMIF('[1]Flux and Impact'!$C:$C,'[1]Summary graph'!$A11,'[1]Flux and Impact'!AF:AF)&gt;0,AVERAGEIF('[1]Flux and Impact'!$C:$C,'[1]Summary graph'!$A11,'[1]Flux and Impact'!AF:AF),"")</f>
        <v>#VALUE!</v>
      </c>
      <c r="AC11" s="21" t="e">
        <f>IF(AB11="","",AVERAGEIF('[1]Flux and Impact'!$C:$C,'[1]Summary graph'!$A11,'[1]Flux and Impact'!AG:AG))</f>
        <v>#VALUE!</v>
      </c>
      <c r="AD11" s="20" t="e">
        <f>IF(SUMIF('[1]Flux and Impact'!$C:$C,'[1]Summary graph'!$A11,'[1]Flux and Impact'!AH:AH)&gt;0,AVERAGEIF('[1]Flux and Impact'!$C:$C,'[1]Summary graph'!$A11,'[1]Flux and Impact'!AH:AH),"")</f>
        <v>#VALUE!</v>
      </c>
      <c r="AE11" s="21" t="e">
        <f>IF(AD11="","",AVERAGEIF('[1]Flux and Impact'!$C:$C,'[1]Summary graph'!$A11,'[1]Flux and Impact'!AI:AI))</f>
        <v>#VALUE!</v>
      </c>
      <c r="AF11" s="33" t="e">
        <f>IF(SUMIF('[1]Flux and Impact'!$C:$C,'[1]Summary graph'!$A11,'[1]Flux and Impact'!AJ:AJ)&gt;0,AVERAGEIF('[1]Flux and Impact'!$C:$C,'[1]Summary graph'!$A11,'[1]Flux and Impact'!AJ:AJ),"")</f>
        <v>#VALUE!</v>
      </c>
      <c r="AG11" s="35" t="e">
        <f>IF(AF11="","",AVERAGEIF('[1]Flux and Impact'!$C:$C,'[1]Summary graph'!$A11,'[1]Flux and Impact'!AK:AK))</f>
        <v>#VALUE!</v>
      </c>
      <c r="AH11" s="20" t="e">
        <f>IF(SUMIF('[1]Flux and Impact'!$C:$C,'[1]Summary graph'!$A11,'[1]Flux and Impact'!AL:AL)&gt;0,AVERAGEIF('[1]Flux and Impact'!$C:$C,'[1]Summary graph'!$A11,'[1]Flux and Impact'!AL:AL),"")</f>
        <v>#VALUE!</v>
      </c>
      <c r="AI11" s="21" t="e">
        <f>IF(AH11="","",AVERAGEIF('[1]Flux and Impact'!$C:$C,'[1]Summary graph'!$A11,'[1]Flux and Impact'!AM:AM))</f>
        <v>#VALUE!</v>
      </c>
      <c r="AJ11" s="33" t="e">
        <f>IF(SUMIF('[1]Flux and Impact'!$C:$C,'[1]Summary graph'!$A11,'[1]Flux and Impact'!AN:AN)&gt;0,AVERAGEIF('[1]Flux and Impact'!$C:$C,'[1]Summary graph'!$A11,'[1]Flux and Impact'!AN:AN),"")</f>
        <v>#VALUE!</v>
      </c>
      <c r="AK11" s="35" t="e">
        <f>IF(AJ11="","",AVERAGEIF('[1]Flux and Impact'!$C:$C,'[1]Summary graph'!$A11,'[1]Flux and Impact'!AO:AO))</f>
        <v>#VALUE!</v>
      </c>
      <c r="AL11" s="20" t="e">
        <f>IF(SUMIF('[1]Flux and Impact'!$C:$C,'[1]Summary graph'!$A11,'[1]Flux and Impact'!AP:AP)&gt;0,AVERAGEIF('[1]Flux and Impact'!$C:$C,'[1]Summary graph'!$A11,'[1]Flux and Impact'!AP:AP),"")</f>
        <v>#VALUE!</v>
      </c>
      <c r="AM11" s="21" t="e">
        <f>IF(AL11="","",AVERAGEIF('[1]Flux and Impact'!$C:$C,'[1]Summary graph'!$A11,'[1]Flux and Impact'!AQ:AQ))</f>
        <v>#VALUE!</v>
      </c>
      <c r="AN11" s="20" t="e">
        <f>IF(SUMIF('[1]Flux and Impact'!$C:$C,'[1]Summary graph'!$A11,'[1]Flux and Impact'!AR:AR)&gt;0,AVERAGEIF('[1]Flux and Impact'!$C:$C,'[1]Summary graph'!$A11,'[1]Flux and Impact'!AR:AR),"")</f>
        <v>#VALUE!</v>
      </c>
      <c r="AO11" s="21" t="e">
        <f>IF(AN11="","",AVERAGEIF('[1]Flux and Impact'!$C:$C,'[1]Summary graph'!$A11,'[1]Flux and Impact'!AS:AS))</f>
        <v>#VALUE!</v>
      </c>
    </row>
    <row r="12" spans="1:41">
      <c r="A12" s="41" t="s">
        <v>67</v>
      </c>
      <c r="B12" s="42" t="e">
        <f>IF(SUMIF('[1]Flux and Impact'!$C:$C,'[1]Summary graph'!$A12,'[1]Flux and Impact'!F:F)&gt;0,AVERAGEIF('[1]Flux and Impact'!$C:$C,'[1]Summary graph'!$A12,'[1]Flux and Impact'!F:F),"")</f>
        <v>#VALUE!</v>
      </c>
      <c r="C12" s="43" t="e">
        <f>IF(B12="","",AVERAGEIF('[1]Flux and Impact'!$C:$C,'[1]Summary graph'!$A12,'[1]Flux and Impact'!G:G))</f>
        <v>#VALUE!</v>
      </c>
      <c r="D12" s="44" t="e">
        <f>IF(SUMIF('[1]Flux and Impact'!$C:$C,'[1]Summary graph'!$A12,'[1]Flux and Impact'!H:H)&gt;0,AVERAGEIF('[1]Flux and Impact'!$C:$C,'[1]Summary graph'!$A12,'[1]Flux and Impact'!H:H),"")</f>
        <v>#VALUE!</v>
      </c>
      <c r="E12" s="45" t="e">
        <f>IF(D12="","",AVERAGEIF('[1]Flux and Impact'!$C:$C,'[1]Summary graph'!$A12,'[1]Flux and Impact'!I:I))</f>
        <v>#VALUE!</v>
      </c>
      <c r="F12" s="42" t="e">
        <f>IF(SUMIF('[1]Flux and Impact'!$C:$C,'[1]Summary graph'!$A12,'[1]Flux and Impact'!J:J)&gt;0,AVERAGEIF('[1]Flux and Impact'!$C:$C,'[1]Summary graph'!$A12,'[1]Flux and Impact'!J:J),"")</f>
        <v>#VALUE!</v>
      </c>
      <c r="G12" s="45" t="e">
        <f>IF(F12="","",AVERAGEIF('[1]Flux and Impact'!$C:$C,'[1]Summary graph'!$A12,'[1]Flux and Impact'!K:K))</f>
        <v>#VALUE!</v>
      </c>
      <c r="H12" s="44" t="e">
        <f>IF(SUMIF('[1]Flux and Impact'!$C:$C,'[1]Summary graph'!$A12,'[1]Flux and Impact'!L:L)&gt;0,AVERAGEIF('[1]Flux and Impact'!$C:$C,'[1]Summary graph'!$A12,'[1]Flux and Impact'!L:L),"")</f>
        <v>#VALUE!</v>
      </c>
      <c r="I12" s="45" t="e">
        <f>IF(H12="","",AVERAGEIF('[1]Flux and Impact'!$C:$C,'[1]Summary graph'!$A12,'[1]Flux and Impact'!M:M))</f>
        <v>#VALUE!</v>
      </c>
      <c r="J12" s="42" t="e">
        <f>IF(SUMIF('[1]Flux and Impact'!$C:$C,'[1]Summary graph'!$A12,'[1]Flux and Impact'!N:N)&gt;0,AVERAGEIF('[1]Flux and Impact'!$C:$C,'[1]Summary graph'!$A12,'[1]Flux and Impact'!N:N),"")</f>
        <v>#VALUE!</v>
      </c>
      <c r="K12" s="43" t="e">
        <f>IF(J12="","",AVERAGEIF('[1]Flux and Impact'!$C:$C,'[1]Summary graph'!$A12,'[1]Flux and Impact'!O:O))</f>
        <v>#VALUE!</v>
      </c>
      <c r="L12" s="44" t="e">
        <f>IF(SUMIF('[1]Flux and Impact'!$C:$C,'[1]Summary graph'!$A12,'[1]Flux and Impact'!P:P)&gt;0,AVERAGEIF('[1]Flux and Impact'!$C:$C,'[1]Summary graph'!$A12,'[1]Flux and Impact'!P:P),"")</f>
        <v>#VALUE!</v>
      </c>
      <c r="M12" s="45" t="e">
        <f>IF(L12="","",AVERAGEIF('[1]Flux and Impact'!$C:$C,'[1]Summary graph'!$A12,'[1]Flux and Impact'!Q:Q))</f>
        <v>#VALUE!</v>
      </c>
      <c r="N12" s="42" t="e">
        <f>IF(SUMIF('[1]Flux and Impact'!$C:$C,'[1]Summary graph'!$A12,'[1]Flux and Impact'!R:R)&gt;0,AVERAGEIF('[1]Flux and Impact'!$C:$C,'[1]Summary graph'!$A12,'[1]Flux and Impact'!R:R),"")</f>
        <v>#VALUE!</v>
      </c>
      <c r="O12" s="43" t="e">
        <f>IF(N12="","",AVERAGEIF('[1]Flux and Impact'!$C:$C,'[1]Summary graph'!$A12,'[1]Flux and Impact'!S:S))</f>
        <v>#VALUE!</v>
      </c>
      <c r="P12" s="44" t="e">
        <f>IF(SUMIF('[1]Flux and Impact'!$C:$C,'[1]Summary graph'!$A12,'[1]Flux and Impact'!T:T)&gt;0,AVERAGEIF('[1]Flux and Impact'!$C:$C,'[1]Summary graph'!$A12,'[1]Flux and Impact'!T:T),"")</f>
        <v>#VALUE!</v>
      </c>
      <c r="Q12" s="45" t="e">
        <f>IF(P12="","",AVERAGEIF('[1]Flux and Impact'!$C:$C,'[1]Summary graph'!$A12,'[1]Flux and Impact'!U:U))</f>
        <v>#VALUE!</v>
      </c>
      <c r="R12" s="42" t="e">
        <f>IF(SUMIF('[1]Flux and Impact'!$C:$C,'[1]Summary graph'!$A12,'[1]Flux and Impact'!V:V)&gt;0,AVERAGEIF('[1]Flux and Impact'!$C:$C,'[1]Summary graph'!$A12,'[1]Flux and Impact'!V:V),"")</f>
        <v>#VALUE!</v>
      </c>
      <c r="S12" s="43" t="e">
        <f>IF(R12="","",AVERAGEIF('[1]Flux and Impact'!$C:$C,'[1]Summary graph'!$A12,'[1]Flux and Impact'!W:W))</f>
        <v>#VALUE!</v>
      </c>
      <c r="T12" s="44" t="e">
        <f>IF(SUMIF('[1]Flux and Impact'!$C:$C,'[1]Summary graph'!$A12,'[1]Flux and Impact'!X:X)&gt;0,AVERAGEIF('[1]Flux and Impact'!$C:$C,'[1]Summary graph'!$A12,'[1]Flux and Impact'!X:X),"")</f>
        <v>#VALUE!</v>
      </c>
      <c r="U12" s="45" t="e">
        <f>IF(T12="","",AVERAGEIF('[1]Flux and Impact'!$C:$C,'[1]Summary graph'!$A12,'[1]Flux and Impact'!Y:Y))</f>
        <v>#VALUE!</v>
      </c>
      <c r="V12" s="42" t="e">
        <f>IF(SUMIF('[1]Flux and Impact'!$C:$C,'[1]Summary graph'!$A12,'[1]Flux and Impact'!Z:Z)&gt;0,AVERAGEIF('[1]Flux and Impact'!$C:$C,'[1]Summary graph'!$A12,'[1]Flux and Impact'!Z:Z),"")</f>
        <v>#VALUE!</v>
      </c>
      <c r="W12" s="43" t="e">
        <f>IF(V12="","",AVERAGEIF('[1]Flux and Impact'!$C:$C,'[1]Summary graph'!$A12,'[1]Flux and Impact'!AA:AA))</f>
        <v>#VALUE!</v>
      </c>
      <c r="X12" s="44" t="e">
        <f>IF(SUMIF('[1]Flux and Impact'!$C:$C,'[1]Summary graph'!$A12,'[1]Flux and Impact'!AB:AB)&gt;0,AVERAGEIF('[1]Flux and Impact'!$C:$C,'[1]Summary graph'!$A12,'[1]Flux and Impact'!AB:AB),"")</f>
        <v>#VALUE!</v>
      </c>
      <c r="Y12" s="45" t="e">
        <f>IF(X12="","",AVERAGEIF('[1]Flux and Impact'!$C:$C,'[1]Summary graph'!$A12,'[1]Flux and Impact'!AC:AC))</f>
        <v>#VALUE!</v>
      </c>
      <c r="Z12" s="42" t="e">
        <f>IF(SUMIF('[1]Flux and Impact'!$C:$C,'[1]Summary graph'!$A12,'[1]Flux and Impact'!AD:AD)&gt;0,AVERAGEIF('[1]Flux and Impact'!$C:$C,'[1]Summary graph'!$A12,'[1]Flux and Impact'!AD:AD),"")</f>
        <v>#VALUE!</v>
      </c>
      <c r="AA12" s="43" t="e">
        <f>IF(Z12="","",AVERAGEIF('[1]Flux and Impact'!$C:$C,'[1]Summary graph'!$A12,'[1]Flux and Impact'!AE:AE))</f>
        <v>#VALUE!</v>
      </c>
      <c r="AB12" s="44" t="e">
        <f>IF(SUMIF('[1]Flux and Impact'!$C:$C,'[1]Summary graph'!$A12,'[1]Flux and Impact'!AF:AF)&gt;0,AVERAGEIF('[1]Flux and Impact'!$C:$C,'[1]Summary graph'!$A12,'[1]Flux and Impact'!AF:AF),"")</f>
        <v>#VALUE!</v>
      </c>
      <c r="AC12" s="45" t="e">
        <f>IF(AB12="","",AVERAGEIF('[1]Flux and Impact'!$C:$C,'[1]Summary graph'!$A12,'[1]Flux and Impact'!AG:AG))</f>
        <v>#VALUE!</v>
      </c>
      <c r="AD12" s="44" t="e">
        <f>IF(SUMIF('[1]Flux and Impact'!$C:$C,'[1]Summary graph'!$A12,'[1]Flux and Impact'!AH:AH)&gt;0,AVERAGEIF('[1]Flux and Impact'!$C:$C,'[1]Summary graph'!$A12,'[1]Flux and Impact'!AH:AH),"")</f>
        <v>#VALUE!</v>
      </c>
      <c r="AE12" s="45" t="e">
        <f>IF(AD12="","",AVERAGEIF('[1]Flux and Impact'!$C:$C,'[1]Summary graph'!$A12,'[1]Flux and Impact'!AI:AI))</f>
        <v>#VALUE!</v>
      </c>
      <c r="AF12" s="42" t="e">
        <f>IF(SUMIF('[1]Flux and Impact'!$C:$C,'[1]Summary graph'!$A12,'[1]Flux and Impact'!AJ:AJ)&gt;0,AVERAGEIF('[1]Flux and Impact'!$C:$C,'[1]Summary graph'!$A12,'[1]Flux and Impact'!AJ:AJ),"")</f>
        <v>#VALUE!</v>
      </c>
      <c r="AG12" s="43" t="e">
        <f>IF(AF12="","",AVERAGEIF('[1]Flux and Impact'!$C:$C,'[1]Summary graph'!$A12,'[1]Flux and Impact'!AK:AK))</f>
        <v>#VALUE!</v>
      </c>
      <c r="AH12" s="44" t="e">
        <f>IF(SUMIF('[1]Flux and Impact'!$C:$C,'[1]Summary graph'!$A12,'[1]Flux and Impact'!AL:AL)&gt;0,AVERAGEIF('[1]Flux and Impact'!$C:$C,'[1]Summary graph'!$A12,'[1]Flux and Impact'!AL:AL),"")</f>
        <v>#VALUE!</v>
      </c>
      <c r="AI12" s="45" t="e">
        <f>IF(AH12="","",AVERAGEIF('[1]Flux and Impact'!$C:$C,'[1]Summary graph'!$A12,'[1]Flux and Impact'!AM:AM))</f>
        <v>#VALUE!</v>
      </c>
      <c r="AJ12" s="42" t="e">
        <f>IF(SUMIF('[1]Flux and Impact'!$C:$C,'[1]Summary graph'!$A12,'[1]Flux and Impact'!AN:AN)&gt;0,AVERAGEIF('[1]Flux and Impact'!$C:$C,'[1]Summary graph'!$A12,'[1]Flux and Impact'!AN:AN),"")</f>
        <v>#VALUE!</v>
      </c>
      <c r="AK12" s="43" t="e">
        <f>IF(AJ12="","",AVERAGEIF('[1]Flux and Impact'!$C:$C,'[1]Summary graph'!$A12,'[1]Flux and Impact'!AO:AO))</f>
        <v>#VALUE!</v>
      </c>
      <c r="AL12" s="44" t="e">
        <f>IF(SUMIF('[1]Flux and Impact'!$C:$C,'[1]Summary graph'!$A12,'[1]Flux and Impact'!AP:AP)&gt;0,AVERAGEIF('[1]Flux and Impact'!$C:$C,'[1]Summary graph'!$A12,'[1]Flux and Impact'!AP:AP),"")</f>
        <v>#VALUE!</v>
      </c>
      <c r="AM12" s="45" t="e">
        <f>IF(AL12="","",AVERAGEIF('[1]Flux and Impact'!$C:$C,'[1]Summary graph'!$A12,'[1]Flux and Impact'!AQ:AQ))</f>
        <v>#VALUE!</v>
      </c>
      <c r="AN12" s="44" t="e">
        <f>IF(SUMIF('[1]Flux and Impact'!$C:$C,'[1]Summary graph'!$A12,'[1]Flux and Impact'!AR:AR)&gt;0,AVERAGEIF('[1]Flux and Impact'!$C:$C,'[1]Summary graph'!$A12,'[1]Flux and Impact'!AR:AR),"")</f>
        <v>#VALUE!</v>
      </c>
      <c r="AO12" s="45" t="e">
        <f>IF(AN12="","",AVERAGEIF('[1]Flux and Impact'!$C:$C,'[1]Summary graph'!$A12,'[1]Flux and Impact'!AS:AS))</f>
        <v>#VALUE!</v>
      </c>
    </row>
    <row r="13" spans="1:41">
      <c r="A13" s="34" t="s">
        <v>68</v>
      </c>
      <c r="B13" s="33" t="e">
        <f>IF(SUMIF('[1]Flux and Impact'!$C:$C,'[1]Summary graph'!$A13,'[1]Flux and Impact'!F:F)&gt;0,AVERAGEIF('[1]Flux and Impact'!$C:$C,'[1]Summary graph'!$A13,'[1]Flux and Impact'!F:F),"")</f>
        <v>#VALUE!</v>
      </c>
      <c r="C13" s="35" t="e">
        <f>IF(B13="","",AVERAGEIF('[1]Flux and Impact'!$C:$C,'[1]Summary graph'!$A13,'[1]Flux and Impact'!G:G))</f>
        <v>#VALUE!</v>
      </c>
      <c r="D13" s="20" t="e">
        <f>IF(SUMIF('[1]Flux and Impact'!$C:$C,'[1]Summary graph'!$A13,'[1]Flux and Impact'!H:H)&gt;0,AVERAGEIF('[1]Flux and Impact'!$C:$C,'[1]Summary graph'!$A13,'[1]Flux and Impact'!H:H),"")</f>
        <v>#VALUE!</v>
      </c>
      <c r="E13" s="21" t="e">
        <f>IF(D13="","",AVERAGEIF('[1]Flux and Impact'!$C:$C,'[1]Summary graph'!$A13,'[1]Flux and Impact'!I:I))</f>
        <v>#VALUE!</v>
      </c>
      <c r="F13" s="33" t="e">
        <f>IF(SUMIF('[1]Flux and Impact'!$C:$C,'[1]Summary graph'!$A13,'[1]Flux and Impact'!J:J)&gt;0,AVERAGEIF('[1]Flux and Impact'!$C:$C,'[1]Summary graph'!$A13,'[1]Flux and Impact'!J:J),"")</f>
        <v>#VALUE!</v>
      </c>
      <c r="G13" s="21" t="e">
        <f>IF(F13="","",AVERAGEIF('[1]Flux and Impact'!$C:$C,'[1]Summary graph'!$A13,'[1]Flux and Impact'!K:K))</f>
        <v>#VALUE!</v>
      </c>
      <c r="H13" s="20" t="e">
        <f>IF(SUMIF('[1]Flux and Impact'!$C:$C,'[1]Summary graph'!$A13,'[1]Flux and Impact'!L:L)&gt;0,AVERAGEIF('[1]Flux and Impact'!$C:$C,'[1]Summary graph'!$A13,'[1]Flux and Impact'!L:L),"")</f>
        <v>#VALUE!</v>
      </c>
      <c r="I13" s="21" t="e">
        <f>IF(H13="","",AVERAGEIF('[1]Flux and Impact'!$C:$C,'[1]Summary graph'!$A13,'[1]Flux and Impact'!M:M))</f>
        <v>#VALUE!</v>
      </c>
      <c r="J13" s="33" t="e">
        <f>IF(SUMIF('[1]Flux and Impact'!$C:$C,'[1]Summary graph'!$A13,'[1]Flux and Impact'!N:N)&gt;0,AVERAGEIF('[1]Flux and Impact'!$C:$C,'[1]Summary graph'!$A13,'[1]Flux and Impact'!N:N),"")</f>
        <v>#VALUE!</v>
      </c>
      <c r="K13" s="35" t="e">
        <f>IF(J13="","",AVERAGEIF('[1]Flux and Impact'!$C:$C,'[1]Summary graph'!$A13,'[1]Flux and Impact'!O:O))</f>
        <v>#VALUE!</v>
      </c>
      <c r="L13" s="20" t="e">
        <f>IF(SUMIF('[1]Flux and Impact'!$C:$C,'[1]Summary graph'!$A13,'[1]Flux and Impact'!P:P)&gt;0,AVERAGEIF('[1]Flux and Impact'!$C:$C,'[1]Summary graph'!$A13,'[1]Flux and Impact'!P:P),"")</f>
        <v>#VALUE!</v>
      </c>
      <c r="M13" s="21" t="e">
        <f>IF(L13="","",AVERAGEIF('[1]Flux and Impact'!$C:$C,'[1]Summary graph'!$A13,'[1]Flux and Impact'!Q:Q))</f>
        <v>#VALUE!</v>
      </c>
      <c r="N13" s="33" t="e">
        <f>IF(SUMIF('[1]Flux and Impact'!$C:$C,'[1]Summary graph'!$A13,'[1]Flux and Impact'!R:R)&gt;0,AVERAGEIF('[1]Flux and Impact'!$C:$C,'[1]Summary graph'!$A13,'[1]Flux and Impact'!R:R),"")</f>
        <v>#VALUE!</v>
      </c>
      <c r="O13" s="35" t="e">
        <f>IF(N13="","",AVERAGEIF('[1]Flux and Impact'!$C:$C,'[1]Summary graph'!$A13,'[1]Flux and Impact'!S:S))</f>
        <v>#VALUE!</v>
      </c>
      <c r="P13" s="20" t="e">
        <f>IF(SUMIF('[1]Flux and Impact'!$C:$C,'[1]Summary graph'!$A13,'[1]Flux and Impact'!T:T)&gt;0,AVERAGEIF('[1]Flux and Impact'!$C:$C,'[1]Summary graph'!$A13,'[1]Flux and Impact'!T:T),"")</f>
        <v>#VALUE!</v>
      </c>
      <c r="Q13" s="21" t="e">
        <f>IF(P13="","",AVERAGEIF('[1]Flux and Impact'!$C:$C,'[1]Summary graph'!$A13,'[1]Flux and Impact'!U:U))</f>
        <v>#VALUE!</v>
      </c>
      <c r="R13" s="33" t="e">
        <f>IF(SUMIF('[1]Flux and Impact'!$C:$C,'[1]Summary graph'!$A13,'[1]Flux and Impact'!V:V)&gt;0,AVERAGEIF('[1]Flux and Impact'!$C:$C,'[1]Summary graph'!$A13,'[1]Flux and Impact'!V:V),"")</f>
        <v>#VALUE!</v>
      </c>
      <c r="S13" s="35" t="e">
        <f>IF(R13="","",AVERAGEIF('[1]Flux and Impact'!$C:$C,'[1]Summary graph'!$A13,'[1]Flux and Impact'!W:W))</f>
        <v>#VALUE!</v>
      </c>
      <c r="T13" s="20" t="e">
        <f>IF(SUMIF('[1]Flux and Impact'!$C:$C,'[1]Summary graph'!$A13,'[1]Flux and Impact'!X:X)&gt;0,AVERAGEIF('[1]Flux and Impact'!$C:$C,'[1]Summary graph'!$A13,'[1]Flux and Impact'!X:X),"")</f>
        <v>#VALUE!</v>
      </c>
      <c r="U13" s="21" t="e">
        <f>IF(T13="","",AVERAGEIF('[1]Flux and Impact'!$C:$C,'[1]Summary graph'!$A13,'[1]Flux and Impact'!Y:Y))</f>
        <v>#VALUE!</v>
      </c>
      <c r="V13" s="33" t="e">
        <f>IF(SUMIF('[1]Flux and Impact'!$C:$C,'[1]Summary graph'!$A13,'[1]Flux and Impact'!Z:Z)&gt;0,AVERAGEIF('[1]Flux and Impact'!$C:$C,'[1]Summary graph'!$A13,'[1]Flux and Impact'!Z:Z),"")</f>
        <v>#VALUE!</v>
      </c>
      <c r="W13" s="35" t="e">
        <f>IF(V13="","",AVERAGEIF('[1]Flux and Impact'!$C:$C,'[1]Summary graph'!$A13,'[1]Flux and Impact'!AA:AA))</f>
        <v>#VALUE!</v>
      </c>
      <c r="X13" s="20" t="e">
        <f>IF(SUMIF('[1]Flux and Impact'!$C:$C,'[1]Summary graph'!$A13,'[1]Flux and Impact'!AB:AB)&gt;0,AVERAGEIF('[1]Flux and Impact'!$C:$C,'[1]Summary graph'!$A13,'[1]Flux and Impact'!AB:AB),"")</f>
        <v>#VALUE!</v>
      </c>
      <c r="Y13" s="21" t="e">
        <f>IF(X13="","",AVERAGEIF('[1]Flux and Impact'!$C:$C,'[1]Summary graph'!$A13,'[1]Flux and Impact'!AC:AC))</f>
        <v>#VALUE!</v>
      </c>
      <c r="Z13" s="33" t="e">
        <f>IF(SUMIF('[1]Flux and Impact'!$C:$C,'[1]Summary graph'!$A13,'[1]Flux and Impact'!AD:AD)&gt;0,AVERAGEIF('[1]Flux and Impact'!$C:$C,'[1]Summary graph'!$A13,'[1]Flux and Impact'!AD:AD),"")</f>
        <v>#VALUE!</v>
      </c>
      <c r="AA13" s="35" t="e">
        <f>IF(Z13="","",AVERAGEIF('[1]Flux and Impact'!$C:$C,'[1]Summary graph'!$A13,'[1]Flux and Impact'!AE:AE))</f>
        <v>#VALUE!</v>
      </c>
      <c r="AB13" s="20" t="e">
        <f>IF(SUMIF('[1]Flux and Impact'!$C:$C,'[1]Summary graph'!$A13,'[1]Flux and Impact'!AF:AF)&gt;0,AVERAGEIF('[1]Flux and Impact'!$C:$C,'[1]Summary graph'!$A13,'[1]Flux and Impact'!AF:AF),"")</f>
        <v>#VALUE!</v>
      </c>
      <c r="AC13" s="21" t="e">
        <f>IF(AB13="","",AVERAGEIF('[1]Flux and Impact'!$C:$C,'[1]Summary graph'!$A13,'[1]Flux and Impact'!AG:AG))</f>
        <v>#VALUE!</v>
      </c>
      <c r="AD13" s="20" t="e">
        <f>IF(SUMIF('[1]Flux and Impact'!$C:$C,'[1]Summary graph'!$A13,'[1]Flux and Impact'!AH:AH)&gt;0,AVERAGEIF('[1]Flux and Impact'!$C:$C,'[1]Summary graph'!$A13,'[1]Flux and Impact'!AH:AH),"")</f>
        <v>#VALUE!</v>
      </c>
      <c r="AE13" s="21" t="e">
        <f>IF(AD13="","",AVERAGEIF('[1]Flux and Impact'!$C:$C,'[1]Summary graph'!$A13,'[1]Flux and Impact'!AI:AI))</f>
        <v>#VALUE!</v>
      </c>
      <c r="AF13" s="33" t="e">
        <f>IF(SUMIF('[1]Flux and Impact'!$C:$C,'[1]Summary graph'!$A13,'[1]Flux and Impact'!AJ:AJ)&gt;0,AVERAGEIF('[1]Flux and Impact'!$C:$C,'[1]Summary graph'!$A13,'[1]Flux and Impact'!AJ:AJ),"")</f>
        <v>#VALUE!</v>
      </c>
      <c r="AG13" s="35" t="e">
        <f>IF(AF13="","",AVERAGEIF('[1]Flux and Impact'!$C:$C,'[1]Summary graph'!$A13,'[1]Flux and Impact'!AK:AK))</f>
        <v>#VALUE!</v>
      </c>
      <c r="AH13" s="20" t="e">
        <f>IF(SUMIF('[1]Flux and Impact'!$C:$C,'[1]Summary graph'!$A13,'[1]Flux and Impact'!AL:AL)&gt;0,AVERAGEIF('[1]Flux and Impact'!$C:$C,'[1]Summary graph'!$A13,'[1]Flux and Impact'!AL:AL),"")</f>
        <v>#VALUE!</v>
      </c>
      <c r="AI13" s="21" t="e">
        <f>IF(AH13="","",AVERAGEIF('[1]Flux and Impact'!$C:$C,'[1]Summary graph'!$A13,'[1]Flux and Impact'!AM:AM))</f>
        <v>#VALUE!</v>
      </c>
      <c r="AJ13" s="33" t="e">
        <f>IF(SUMIF('[1]Flux and Impact'!$C:$C,'[1]Summary graph'!$A13,'[1]Flux and Impact'!AN:AN)&gt;0,AVERAGEIF('[1]Flux and Impact'!$C:$C,'[1]Summary graph'!$A13,'[1]Flux and Impact'!AN:AN),"")</f>
        <v>#VALUE!</v>
      </c>
      <c r="AK13" s="35" t="e">
        <f>IF(AJ13="","",AVERAGEIF('[1]Flux and Impact'!$C:$C,'[1]Summary graph'!$A13,'[1]Flux and Impact'!AO:AO))</f>
        <v>#VALUE!</v>
      </c>
      <c r="AL13" s="20" t="e">
        <f>IF(SUMIF('[1]Flux and Impact'!$C:$C,'[1]Summary graph'!$A13,'[1]Flux and Impact'!AP:AP)&gt;0,AVERAGEIF('[1]Flux and Impact'!$C:$C,'[1]Summary graph'!$A13,'[1]Flux and Impact'!AP:AP),"")</f>
        <v>#VALUE!</v>
      </c>
      <c r="AM13" s="21" t="e">
        <f>IF(AL13="","",AVERAGEIF('[1]Flux and Impact'!$C:$C,'[1]Summary graph'!$A13,'[1]Flux and Impact'!AQ:AQ))</f>
        <v>#VALUE!</v>
      </c>
      <c r="AN13" s="20" t="e">
        <f>IF(SUMIF('[1]Flux and Impact'!$C:$C,'[1]Summary graph'!$A13,'[1]Flux and Impact'!AR:AR)&gt;0,AVERAGEIF('[1]Flux and Impact'!$C:$C,'[1]Summary graph'!$A13,'[1]Flux and Impact'!AR:AR),"")</f>
        <v>#VALUE!</v>
      </c>
      <c r="AO13" s="21" t="e">
        <f>IF(AN13="","",AVERAGEIF('[1]Flux and Impact'!$C:$C,'[1]Summary graph'!$A13,'[1]Flux and Impact'!AS:AS))</f>
        <v>#VALUE!</v>
      </c>
    </row>
    <row r="14" spans="1:41">
      <c r="A14" s="34" t="s">
        <v>69</v>
      </c>
      <c r="B14" s="33" t="e">
        <f>IF(SUMIF('[1]Flux and Impact'!$C:$C,'[1]Summary graph'!$A14,'[1]Flux and Impact'!F:F)&gt;0,AVERAGEIF('[1]Flux and Impact'!$C:$C,'[1]Summary graph'!$A14,'[1]Flux and Impact'!F:F),"")</f>
        <v>#VALUE!</v>
      </c>
      <c r="C14" s="35" t="e">
        <f>IF(B14="","",AVERAGEIF('[1]Flux and Impact'!$C:$C,'[1]Summary graph'!$A14,'[1]Flux and Impact'!G:G))</f>
        <v>#VALUE!</v>
      </c>
      <c r="D14" s="20" t="e">
        <f>IF(SUMIF('[1]Flux and Impact'!$C:$C,'[1]Summary graph'!$A14,'[1]Flux and Impact'!H:H)&gt;0,AVERAGEIF('[1]Flux and Impact'!$C:$C,'[1]Summary graph'!$A14,'[1]Flux and Impact'!H:H),"")</f>
        <v>#VALUE!</v>
      </c>
      <c r="E14" s="21" t="e">
        <f>IF(D14="","",AVERAGEIF('[1]Flux and Impact'!$C:$C,'[1]Summary graph'!$A14,'[1]Flux and Impact'!I:I))</f>
        <v>#VALUE!</v>
      </c>
      <c r="F14" s="33" t="e">
        <f>IF(SUMIF('[1]Flux and Impact'!$C:$C,'[1]Summary graph'!$A14,'[1]Flux and Impact'!J:J)&gt;0,AVERAGEIF('[1]Flux and Impact'!$C:$C,'[1]Summary graph'!$A14,'[1]Flux and Impact'!J:J),"")</f>
        <v>#VALUE!</v>
      </c>
      <c r="G14" s="21" t="e">
        <f>IF(F14="","",AVERAGEIF('[1]Flux and Impact'!$C:$C,'[1]Summary graph'!$A14,'[1]Flux and Impact'!K:K))</f>
        <v>#VALUE!</v>
      </c>
      <c r="H14" s="20" t="e">
        <f>IF(SUMIF('[1]Flux and Impact'!$C:$C,'[1]Summary graph'!$A14,'[1]Flux and Impact'!L:L)&gt;0,AVERAGEIF('[1]Flux and Impact'!$C:$C,'[1]Summary graph'!$A14,'[1]Flux and Impact'!L:L),"")</f>
        <v>#VALUE!</v>
      </c>
      <c r="I14" s="21" t="e">
        <f>IF(H14="","",AVERAGEIF('[1]Flux and Impact'!$C:$C,'[1]Summary graph'!$A14,'[1]Flux and Impact'!M:M))</f>
        <v>#VALUE!</v>
      </c>
      <c r="J14" s="33" t="e">
        <f>IF(SUMIF('[1]Flux and Impact'!$C:$C,'[1]Summary graph'!$A14,'[1]Flux and Impact'!N:N)&gt;0,AVERAGEIF('[1]Flux and Impact'!$C:$C,'[1]Summary graph'!$A14,'[1]Flux and Impact'!N:N),"")</f>
        <v>#VALUE!</v>
      </c>
      <c r="K14" s="35" t="e">
        <f>IF(J14="","",AVERAGEIF('[1]Flux and Impact'!$C:$C,'[1]Summary graph'!$A14,'[1]Flux and Impact'!O:O))</f>
        <v>#VALUE!</v>
      </c>
      <c r="L14" s="20" t="e">
        <f>IF(SUMIF('[1]Flux and Impact'!$C:$C,'[1]Summary graph'!$A14,'[1]Flux and Impact'!P:P)&gt;0,AVERAGEIF('[1]Flux and Impact'!$C:$C,'[1]Summary graph'!$A14,'[1]Flux and Impact'!P:P),"")</f>
        <v>#VALUE!</v>
      </c>
      <c r="M14" s="21" t="e">
        <f>IF(L14="","",AVERAGEIF('[1]Flux and Impact'!$C:$C,'[1]Summary graph'!$A14,'[1]Flux and Impact'!Q:Q))</f>
        <v>#VALUE!</v>
      </c>
      <c r="N14" s="33" t="e">
        <f>IF(SUMIF('[1]Flux and Impact'!$C:$C,'[1]Summary graph'!$A14,'[1]Flux and Impact'!R:R)&gt;0,AVERAGEIF('[1]Flux and Impact'!$C:$C,'[1]Summary graph'!$A14,'[1]Flux and Impact'!R:R),"")</f>
        <v>#VALUE!</v>
      </c>
      <c r="O14" s="35" t="e">
        <f>IF(N14="","",AVERAGEIF('[1]Flux and Impact'!$C:$C,'[1]Summary graph'!$A14,'[1]Flux and Impact'!S:S))</f>
        <v>#VALUE!</v>
      </c>
      <c r="P14" s="20" t="e">
        <f>IF(SUMIF('[1]Flux and Impact'!$C:$C,'[1]Summary graph'!$A14,'[1]Flux and Impact'!T:T)&gt;0,AVERAGEIF('[1]Flux and Impact'!$C:$C,'[1]Summary graph'!$A14,'[1]Flux and Impact'!T:T),"")</f>
        <v>#VALUE!</v>
      </c>
      <c r="Q14" s="21" t="e">
        <f>IF(P14="","",AVERAGEIF('[1]Flux and Impact'!$C:$C,'[1]Summary graph'!$A14,'[1]Flux and Impact'!U:U))</f>
        <v>#VALUE!</v>
      </c>
      <c r="R14" s="33" t="e">
        <f>IF(SUMIF('[1]Flux and Impact'!$C:$C,'[1]Summary graph'!$A14,'[1]Flux and Impact'!V:V)&gt;0,AVERAGEIF('[1]Flux and Impact'!$C:$C,'[1]Summary graph'!$A14,'[1]Flux and Impact'!V:V),"")</f>
        <v>#VALUE!</v>
      </c>
      <c r="S14" s="35" t="e">
        <f>IF(R14="","",AVERAGEIF('[1]Flux and Impact'!$C:$C,'[1]Summary graph'!$A14,'[1]Flux and Impact'!W:W))</f>
        <v>#VALUE!</v>
      </c>
      <c r="T14" s="20" t="e">
        <f>IF(SUMIF('[1]Flux and Impact'!$C:$C,'[1]Summary graph'!$A14,'[1]Flux and Impact'!X:X)&gt;0,AVERAGEIF('[1]Flux and Impact'!$C:$C,'[1]Summary graph'!$A14,'[1]Flux and Impact'!X:X),"")</f>
        <v>#VALUE!</v>
      </c>
      <c r="U14" s="21" t="e">
        <f>IF(T14="","",AVERAGEIF('[1]Flux and Impact'!$C:$C,'[1]Summary graph'!$A14,'[1]Flux and Impact'!Y:Y))</f>
        <v>#VALUE!</v>
      </c>
      <c r="V14" s="33" t="e">
        <f>IF(SUMIF('[1]Flux and Impact'!$C:$C,'[1]Summary graph'!$A14,'[1]Flux and Impact'!Z:Z)&gt;0,AVERAGEIF('[1]Flux and Impact'!$C:$C,'[1]Summary graph'!$A14,'[1]Flux and Impact'!Z:Z),"")</f>
        <v>#VALUE!</v>
      </c>
      <c r="W14" s="35" t="e">
        <f>IF(V14="","",AVERAGEIF('[1]Flux and Impact'!$C:$C,'[1]Summary graph'!$A14,'[1]Flux and Impact'!AA:AA))</f>
        <v>#VALUE!</v>
      </c>
      <c r="X14" s="20" t="e">
        <f>IF(SUMIF('[1]Flux and Impact'!$C:$C,'[1]Summary graph'!$A14,'[1]Flux and Impact'!AB:AB)&gt;0,AVERAGEIF('[1]Flux and Impact'!$C:$C,'[1]Summary graph'!$A14,'[1]Flux and Impact'!AB:AB),"")</f>
        <v>#VALUE!</v>
      </c>
      <c r="Y14" s="21" t="e">
        <f>IF(X14="","",AVERAGEIF('[1]Flux and Impact'!$C:$C,'[1]Summary graph'!$A14,'[1]Flux and Impact'!AC:AC))</f>
        <v>#VALUE!</v>
      </c>
      <c r="Z14" s="33" t="e">
        <f>IF(SUMIF('[1]Flux and Impact'!$C:$C,'[1]Summary graph'!$A14,'[1]Flux and Impact'!AD:AD)&gt;0,AVERAGEIF('[1]Flux and Impact'!$C:$C,'[1]Summary graph'!$A14,'[1]Flux and Impact'!AD:AD),"")</f>
        <v>#VALUE!</v>
      </c>
      <c r="AA14" s="35" t="e">
        <f>IF(Z14="","",AVERAGEIF('[1]Flux and Impact'!$C:$C,'[1]Summary graph'!$A14,'[1]Flux and Impact'!AE:AE))</f>
        <v>#VALUE!</v>
      </c>
      <c r="AB14" s="20" t="e">
        <f>IF(SUMIF('[1]Flux and Impact'!$C:$C,'[1]Summary graph'!$A14,'[1]Flux and Impact'!AF:AF)&gt;0,AVERAGEIF('[1]Flux and Impact'!$C:$C,'[1]Summary graph'!$A14,'[1]Flux and Impact'!AF:AF),"")</f>
        <v>#VALUE!</v>
      </c>
      <c r="AC14" s="21" t="e">
        <f>IF(AB14="","",AVERAGEIF('[1]Flux and Impact'!$C:$C,'[1]Summary graph'!$A14,'[1]Flux and Impact'!AG:AG))</f>
        <v>#VALUE!</v>
      </c>
      <c r="AD14" s="20" t="e">
        <f>IF(SUMIF('[1]Flux and Impact'!$C:$C,'[1]Summary graph'!$A14,'[1]Flux and Impact'!AH:AH)&gt;0,AVERAGEIF('[1]Flux and Impact'!$C:$C,'[1]Summary graph'!$A14,'[1]Flux and Impact'!AH:AH),"")</f>
        <v>#VALUE!</v>
      </c>
      <c r="AE14" s="21" t="e">
        <f>IF(AD14="","",AVERAGEIF('[1]Flux and Impact'!$C:$C,'[1]Summary graph'!$A14,'[1]Flux and Impact'!AI:AI))</f>
        <v>#VALUE!</v>
      </c>
      <c r="AF14" s="33" t="e">
        <f>IF(SUMIF('[1]Flux and Impact'!$C:$C,'[1]Summary graph'!$A14,'[1]Flux and Impact'!AJ:AJ)&gt;0,AVERAGEIF('[1]Flux and Impact'!$C:$C,'[1]Summary graph'!$A14,'[1]Flux and Impact'!AJ:AJ),"")</f>
        <v>#VALUE!</v>
      </c>
      <c r="AG14" s="35" t="e">
        <f>IF(AF14="","",AVERAGEIF('[1]Flux and Impact'!$C:$C,'[1]Summary graph'!$A14,'[1]Flux and Impact'!AK:AK))</f>
        <v>#VALUE!</v>
      </c>
      <c r="AH14" s="20" t="e">
        <f>IF(SUMIF('[1]Flux and Impact'!$C:$C,'[1]Summary graph'!$A14,'[1]Flux and Impact'!AL:AL)&gt;0,AVERAGEIF('[1]Flux and Impact'!$C:$C,'[1]Summary graph'!$A14,'[1]Flux and Impact'!AL:AL),"")</f>
        <v>#VALUE!</v>
      </c>
      <c r="AI14" s="21" t="e">
        <f>IF(AH14="","",AVERAGEIF('[1]Flux and Impact'!$C:$C,'[1]Summary graph'!$A14,'[1]Flux and Impact'!AM:AM))</f>
        <v>#VALUE!</v>
      </c>
      <c r="AJ14" s="33" t="e">
        <f>IF(SUMIF('[1]Flux and Impact'!$C:$C,'[1]Summary graph'!$A14,'[1]Flux and Impact'!AN:AN)&gt;0,AVERAGEIF('[1]Flux and Impact'!$C:$C,'[1]Summary graph'!$A14,'[1]Flux and Impact'!AN:AN),"")</f>
        <v>#VALUE!</v>
      </c>
      <c r="AK14" s="35" t="e">
        <f>IF(AJ14="","",AVERAGEIF('[1]Flux and Impact'!$C:$C,'[1]Summary graph'!$A14,'[1]Flux and Impact'!AO:AO))</f>
        <v>#VALUE!</v>
      </c>
      <c r="AL14" s="20" t="e">
        <f>IF(SUMIF('[1]Flux and Impact'!$C:$C,'[1]Summary graph'!$A14,'[1]Flux and Impact'!AP:AP)&gt;0,AVERAGEIF('[1]Flux and Impact'!$C:$C,'[1]Summary graph'!$A14,'[1]Flux and Impact'!AP:AP),"")</f>
        <v>#VALUE!</v>
      </c>
      <c r="AM14" s="21" t="e">
        <f>IF(AL14="","",AVERAGEIF('[1]Flux and Impact'!$C:$C,'[1]Summary graph'!$A14,'[1]Flux and Impact'!AQ:AQ))</f>
        <v>#VALUE!</v>
      </c>
      <c r="AN14" s="20" t="e">
        <f>IF(SUMIF('[1]Flux and Impact'!$C:$C,'[1]Summary graph'!$A14,'[1]Flux and Impact'!AR:AR)&gt;0,AVERAGEIF('[1]Flux and Impact'!$C:$C,'[1]Summary graph'!$A14,'[1]Flux and Impact'!AR:AR),"")</f>
        <v>#VALUE!</v>
      </c>
      <c r="AO14" s="21" t="e">
        <f>IF(AN14="","",AVERAGEIF('[1]Flux and Impact'!$C:$C,'[1]Summary graph'!$A14,'[1]Flux and Impact'!AS:AS))</f>
        <v>#VALUE!</v>
      </c>
    </row>
    <row r="15" s="18" customFormat="1" spans="1:41">
      <c r="A15" s="25" t="s">
        <v>70</v>
      </c>
      <c r="B15" s="26" t="e">
        <f>IF(SUMIF('[1]Flux and Impact'!$B:$B,'[1]Summary graph'!$A15,'[1]Flux and Impact'!F:F)&gt;0,AVERAGEIF('[1]Flux and Impact'!$B:$B,'[1]Summary graph'!$A15,'[1]Flux and Impact'!F:F),"")</f>
        <v>#VALUE!</v>
      </c>
      <c r="C15" s="27" t="e">
        <f>IF(B15="","",AVERAGEIF('[1]Flux and Impact'!$B:$B,'[1]Summary graph'!$A15,'[1]Flux and Impact'!G:G))</f>
        <v>#VALUE!</v>
      </c>
      <c r="D15" s="28" t="e">
        <f>IF(SUMIF('[1]Flux and Impact'!$B:$B,'[1]Summary graph'!$A15,'[1]Flux and Impact'!H:H)&gt;0,AVERAGEIF('[1]Flux and Impact'!$B:$B,'[1]Summary graph'!$A15,'[1]Flux and Impact'!H:H),"")</f>
        <v>#VALUE!</v>
      </c>
      <c r="E15" s="29" t="e">
        <f>IF(D15="","",AVERAGEIF('[1]Flux and Impact'!$B:$B,'[1]Summary graph'!$A15,'[1]Flux and Impact'!I:I))</f>
        <v>#VALUE!</v>
      </c>
      <c r="F15" s="26" t="e">
        <f>IF(SUMIF('[1]Flux and Impact'!$B:$B,'[1]Summary graph'!$A15,'[1]Flux and Impact'!J:J)&gt;0,AVERAGEIF('[1]Flux and Impact'!$B:$B,'[1]Summary graph'!$A15,'[1]Flux and Impact'!J:J),"")</f>
        <v>#VALUE!</v>
      </c>
      <c r="G15" s="29" t="e">
        <f>IF(F15="","",AVERAGEIF('[1]Flux and Impact'!$B:$B,'[1]Summary graph'!$A15,'[1]Flux and Impact'!K:K))</f>
        <v>#VALUE!</v>
      </c>
      <c r="H15" s="28" t="e">
        <f>IF(SUMIF('[1]Flux and Impact'!$B:$B,'[1]Summary graph'!$A15,'[1]Flux and Impact'!L:L)&gt;0,AVERAGEIF('[1]Flux and Impact'!$B:$B,'[1]Summary graph'!$A15,'[1]Flux and Impact'!L:L),"")</f>
        <v>#VALUE!</v>
      </c>
      <c r="I15" s="29" t="e">
        <f>IF(H15="","",AVERAGEIF('[1]Flux and Impact'!$B:$B,'[1]Summary graph'!$A15,'[1]Flux and Impact'!M:M))</f>
        <v>#VALUE!</v>
      </c>
      <c r="J15" s="26" t="e">
        <f>IF(SUMIF('[1]Flux and Impact'!$B:$B,'[1]Summary graph'!$A15,'[1]Flux and Impact'!N:N)&gt;0,AVERAGEIF('[1]Flux and Impact'!$B:$B,'[1]Summary graph'!$A15,'[1]Flux and Impact'!N:N),"")</f>
        <v>#VALUE!</v>
      </c>
      <c r="K15" s="27" t="e">
        <f>IF(J15="","",AVERAGEIF('[1]Flux and Impact'!$B:$B,'[1]Summary graph'!$A15,'[1]Flux and Impact'!O:O))</f>
        <v>#VALUE!</v>
      </c>
      <c r="L15" s="28" t="e">
        <f>IF(SUMIF('[1]Flux and Impact'!$B:$B,'[1]Summary graph'!$A15,'[1]Flux and Impact'!P:P)&gt;0,AVERAGEIF('[1]Flux and Impact'!$B:$B,'[1]Summary graph'!$A15,'[1]Flux and Impact'!P:P),"")</f>
        <v>#VALUE!</v>
      </c>
      <c r="M15" s="29" t="e">
        <f>IF(L15="","",AVERAGEIF('[1]Flux and Impact'!$B:$B,'[1]Summary graph'!$A15,'[1]Flux and Impact'!Q:Q))</f>
        <v>#VALUE!</v>
      </c>
      <c r="N15" s="26" t="e">
        <f>IF(SUMIF('[1]Flux and Impact'!$B:$B,'[1]Summary graph'!$A15,'[1]Flux and Impact'!R:R)&gt;0,AVERAGEIF('[1]Flux and Impact'!$B:$B,'[1]Summary graph'!$A15,'[1]Flux and Impact'!R:R),"")</f>
        <v>#VALUE!</v>
      </c>
      <c r="O15" s="27" t="e">
        <f>IF(N15="","",AVERAGEIF('[1]Flux and Impact'!$B:$B,'[1]Summary graph'!$A15,'[1]Flux and Impact'!S:S))</f>
        <v>#VALUE!</v>
      </c>
      <c r="P15" s="28" t="e">
        <f>IF(SUMIF('[1]Flux and Impact'!$B:$B,'[1]Summary graph'!$A15,'[1]Flux and Impact'!T:T)&gt;0,AVERAGEIF('[1]Flux and Impact'!$B:$B,'[1]Summary graph'!$A15,'[1]Flux and Impact'!T:T),"")</f>
        <v>#VALUE!</v>
      </c>
      <c r="Q15" s="29" t="e">
        <f>IF(P15="","",AVERAGEIF('[1]Flux and Impact'!$B:$B,'[1]Summary graph'!$A15,'[1]Flux and Impact'!U:U))</f>
        <v>#VALUE!</v>
      </c>
      <c r="R15" s="26" t="e">
        <f>IF(SUMIF('[1]Flux and Impact'!$B:$B,'[1]Summary graph'!$A15,'[1]Flux and Impact'!V:V)&gt;0,AVERAGEIF('[1]Flux and Impact'!$B:$B,'[1]Summary graph'!$A15,'[1]Flux and Impact'!V:V),"")</f>
        <v>#VALUE!</v>
      </c>
      <c r="S15" s="27" t="e">
        <f>IF(R15="","",AVERAGEIF('[1]Flux and Impact'!$B:$B,'[1]Summary graph'!$A15,'[1]Flux and Impact'!W:W))</f>
        <v>#VALUE!</v>
      </c>
      <c r="T15" s="28" t="e">
        <f>IF(SUMIF('[1]Flux and Impact'!$B:$B,'[1]Summary graph'!$A15,'[1]Flux and Impact'!X:X)&gt;0,AVERAGEIF('[1]Flux and Impact'!$B:$B,'[1]Summary graph'!$A15,'[1]Flux and Impact'!X:X),"")</f>
        <v>#VALUE!</v>
      </c>
      <c r="U15" s="29" t="e">
        <f>IF(T15="","",AVERAGEIF('[1]Flux and Impact'!$B:$B,'[1]Summary graph'!$A15,'[1]Flux and Impact'!Y:Y))</f>
        <v>#VALUE!</v>
      </c>
      <c r="V15" s="26" t="e">
        <f>IF(SUMIF('[1]Flux and Impact'!$B:$B,'[1]Summary graph'!$A15,'[1]Flux and Impact'!Z:Z)&gt;0,AVERAGEIF('[1]Flux and Impact'!$B:$B,'[1]Summary graph'!$A15,'[1]Flux and Impact'!Z:Z),"")</f>
        <v>#VALUE!</v>
      </c>
      <c r="W15" s="27" t="e">
        <f>IF(V15="","",AVERAGEIF('[1]Flux and Impact'!$B:$B,'[1]Summary graph'!$A15,'[1]Flux and Impact'!AA:AA))</f>
        <v>#VALUE!</v>
      </c>
      <c r="X15" s="28" t="e">
        <f>IF(SUMIF('[1]Flux and Impact'!$B:$B,'[1]Summary graph'!$A15,'[1]Flux and Impact'!AB:AB)&gt;0,AVERAGEIF('[1]Flux and Impact'!$B:$B,'[1]Summary graph'!$A15,'[1]Flux and Impact'!AB:AB),"")</f>
        <v>#VALUE!</v>
      </c>
      <c r="Y15" s="29" t="e">
        <f>IF(X15="","",AVERAGEIF('[1]Flux and Impact'!$B:$B,'[1]Summary graph'!$A15,'[1]Flux and Impact'!AC:AC))</f>
        <v>#VALUE!</v>
      </c>
      <c r="Z15" s="26" t="e">
        <f>IF(SUMIF('[1]Flux and Impact'!$B:$B,'[1]Summary graph'!$A15,'[1]Flux and Impact'!AD:AD)&gt;0,AVERAGEIF('[1]Flux and Impact'!$B:$B,'[1]Summary graph'!$A15,'[1]Flux and Impact'!AD:AD),"")</f>
        <v>#VALUE!</v>
      </c>
      <c r="AA15" s="27" t="e">
        <f>IF(Z15="","",AVERAGEIF('[1]Flux and Impact'!$B:$B,'[1]Summary graph'!$A15,'[1]Flux and Impact'!AE:AE))</f>
        <v>#VALUE!</v>
      </c>
      <c r="AB15" s="28" t="e">
        <f>IF(SUMIF('[1]Flux and Impact'!$B:$B,'[1]Summary graph'!$A15,'[1]Flux and Impact'!AF:AF)&gt;0,AVERAGEIF('[1]Flux and Impact'!$B:$B,'[1]Summary graph'!$A15,'[1]Flux and Impact'!AF:AF),"")</f>
        <v>#VALUE!</v>
      </c>
      <c r="AC15" s="29" t="e">
        <f>IF(AB15="","",AVERAGEIF('[1]Flux and Impact'!$B:$B,'[1]Summary graph'!$A15,'[1]Flux and Impact'!AG:AG))</f>
        <v>#VALUE!</v>
      </c>
      <c r="AD15" s="28" t="e">
        <f>IF(SUMIF('[1]Flux and Impact'!$B:$B,'[1]Summary graph'!$A15,'[1]Flux and Impact'!AH:AH)&gt;0,AVERAGEIF('[1]Flux and Impact'!$B:$B,'[1]Summary graph'!$A15,'[1]Flux and Impact'!AH:AH),"")</f>
        <v>#VALUE!</v>
      </c>
      <c r="AE15" s="29" t="e">
        <f>IF(AD15="","",AVERAGEIF('[1]Flux and Impact'!$B:$B,'[1]Summary graph'!$A15,'[1]Flux and Impact'!AI:AI))</f>
        <v>#VALUE!</v>
      </c>
      <c r="AF15" s="26" t="e">
        <f>IF(SUMIF('[1]Flux and Impact'!$B:$B,'[1]Summary graph'!$A15,'[1]Flux and Impact'!AJ:AJ)&gt;0,AVERAGEIF('[1]Flux and Impact'!$B:$B,'[1]Summary graph'!$A15,'[1]Flux and Impact'!AJ:AJ),"")</f>
        <v>#VALUE!</v>
      </c>
      <c r="AG15" s="27" t="e">
        <f>IF(AF15="","",AVERAGEIF('[1]Flux and Impact'!$B:$B,'[1]Summary graph'!$A15,'[1]Flux and Impact'!AK:AK))</f>
        <v>#VALUE!</v>
      </c>
      <c r="AH15" s="28" t="e">
        <f>IF(SUMIF('[1]Flux and Impact'!$B:$B,'[1]Summary graph'!$A15,'[1]Flux and Impact'!AL:AL)&gt;0,AVERAGEIF('[1]Flux and Impact'!$B:$B,'[1]Summary graph'!$A15,'[1]Flux and Impact'!AL:AL),"")</f>
        <v>#VALUE!</v>
      </c>
      <c r="AI15" s="29" t="e">
        <f>IF(AH15="","",AVERAGEIF('[1]Flux and Impact'!$B:$B,'[1]Summary graph'!$A15,'[1]Flux and Impact'!AM:AM))</f>
        <v>#VALUE!</v>
      </c>
      <c r="AJ15" s="26" t="e">
        <f>IF(SUMIF('[1]Flux and Impact'!$B:$B,'[1]Summary graph'!$A15,'[1]Flux and Impact'!AN:AN)&gt;0,AVERAGEIF('[1]Flux and Impact'!$B:$B,'[1]Summary graph'!$A15,'[1]Flux and Impact'!AN:AN),"")</f>
        <v>#VALUE!</v>
      </c>
      <c r="AK15" s="27" t="e">
        <f>IF(AJ15="","",AVERAGEIF('[1]Flux and Impact'!$B:$B,'[1]Summary graph'!$A15,'[1]Flux and Impact'!AO:AO))</f>
        <v>#VALUE!</v>
      </c>
      <c r="AL15" s="28" t="e">
        <f>IF(SUMIF('[1]Flux and Impact'!$B:$B,'[1]Summary graph'!$A15,'[1]Flux and Impact'!AP:AP)&gt;0,AVERAGEIF('[1]Flux and Impact'!$B:$B,'[1]Summary graph'!$A15,'[1]Flux and Impact'!AP:AP),"")</f>
        <v>#VALUE!</v>
      </c>
      <c r="AM15" s="29" t="e">
        <f>IF(AL15="","",AVERAGEIF('[1]Flux and Impact'!$B:$B,'[1]Summary graph'!$A15,'[1]Flux and Impact'!AQ:AQ))</f>
        <v>#VALUE!</v>
      </c>
      <c r="AN15" s="28" t="e">
        <f>IF(SUMIF('[1]Flux and Impact'!$B:$B,'[1]Summary graph'!$A15,'[1]Flux and Impact'!AR:AR)&gt;0,AVERAGEIF('[1]Flux and Impact'!$B:$B,'[1]Summary graph'!$A15,'[1]Flux and Impact'!AR:AR),"")</f>
        <v>#VALUE!</v>
      </c>
      <c r="AO15" s="29" t="e">
        <f>IF(AN15="","",AVERAGEIF('[1]Flux and Impact'!$B:$B,'[1]Summary graph'!$A15,'[1]Flux and Impact'!AS:AS))</f>
        <v>#VALUE!</v>
      </c>
    </row>
    <row r="16" spans="1:41">
      <c r="A16" s="34" t="s">
        <v>71</v>
      </c>
      <c r="B16" s="33" t="e">
        <f>IF(SUMIF('[1]Flux and Impact'!$C:$C,'[1]Summary graph'!$A16,'[1]Flux and Impact'!F:F)&gt;0,AVERAGEIF('[1]Flux and Impact'!$C:$C,'[1]Summary graph'!$A16,'[1]Flux and Impact'!F:F),"")</f>
        <v>#VALUE!</v>
      </c>
      <c r="C16" s="35" t="e">
        <f>IF(B16="","",AVERAGEIF('[1]Flux and Impact'!$C:$C,'[1]Summary graph'!$A16,'[1]Flux and Impact'!G:G))</f>
        <v>#VALUE!</v>
      </c>
      <c r="D16" s="20" t="e">
        <f>IF(SUMIF('[1]Flux and Impact'!$C:$C,'[1]Summary graph'!$A16,'[1]Flux and Impact'!H:H)&gt;0,AVERAGEIF('[1]Flux and Impact'!$C:$C,'[1]Summary graph'!$A16,'[1]Flux and Impact'!H:H),"")</f>
        <v>#VALUE!</v>
      </c>
      <c r="E16" s="21" t="e">
        <f>IF(D16="","",AVERAGEIF('[1]Flux and Impact'!$C:$C,'[1]Summary graph'!$A16,'[1]Flux and Impact'!I:I))</f>
        <v>#VALUE!</v>
      </c>
      <c r="F16" s="33" t="e">
        <f>IF(SUMIF('[1]Flux and Impact'!$C:$C,'[1]Summary graph'!$A16,'[1]Flux and Impact'!J:J)&gt;0,AVERAGEIF('[1]Flux and Impact'!$C:$C,'[1]Summary graph'!$A16,'[1]Flux and Impact'!J:J),"")</f>
        <v>#VALUE!</v>
      </c>
      <c r="G16" s="21" t="e">
        <f>IF(F16="","",AVERAGEIF('[1]Flux and Impact'!$C:$C,'[1]Summary graph'!$A16,'[1]Flux and Impact'!K:K))</f>
        <v>#VALUE!</v>
      </c>
      <c r="H16" s="20" t="e">
        <f>IF(SUMIF('[1]Flux and Impact'!$C:$C,'[1]Summary graph'!$A16,'[1]Flux and Impact'!L:L)&gt;0,AVERAGEIF('[1]Flux and Impact'!$C:$C,'[1]Summary graph'!$A16,'[1]Flux and Impact'!L:L),"")</f>
        <v>#VALUE!</v>
      </c>
      <c r="I16" s="21" t="e">
        <f>IF(H16="","",AVERAGEIF('[1]Flux and Impact'!$C:$C,'[1]Summary graph'!$A16,'[1]Flux and Impact'!M:M))</f>
        <v>#VALUE!</v>
      </c>
      <c r="J16" s="33" t="e">
        <f>IF(SUMIF('[1]Flux and Impact'!$C:$C,'[1]Summary graph'!$A16,'[1]Flux and Impact'!N:N)&gt;0,AVERAGEIF('[1]Flux and Impact'!$C:$C,'[1]Summary graph'!$A16,'[1]Flux and Impact'!N:N),"")</f>
        <v>#VALUE!</v>
      </c>
      <c r="K16" s="35" t="e">
        <f>IF(J16="","",AVERAGEIF('[1]Flux and Impact'!$C:$C,'[1]Summary graph'!$A16,'[1]Flux and Impact'!O:O))</f>
        <v>#VALUE!</v>
      </c>
      <c r="L16" s="20" t="e">
        <f>IF(SUMIF('[1]Flux and Impact'!$C:$C,'[1]Summary graph'!$A16,'[1]Flux and Impact'!P:P)&gt;0,AVERAGEIF('[1]Flux and Impact'!$C:$C,'[1]Summary graph'!$A16,'[1]Flux and Impact'!P:P),"")</f>
        <v>#VALUE!</v>
      </c>
      <c r="M16" s="21" t="e">
        <f>IF(L16="","",AVERAGEIF('[1]Flux and Impact'!$C:$C,'[1]Summary graph'!$A16,'[1]Flux and Impact'!Q:Q))</f>
        <v>#VALUE!</v>
      </c>
      <c r="N16" s="33" t="e">
        <f>IF(SUMIF('[1]Flux and Impact'!$C:$C,'[1]Summary graph'!$A16,'[1]Flux and Impact'!R:R)&gt;0,AVERAGEIF('[1]Flux and Impact'!$C:$C,'[1]Summary graph'!$A16,'[1]Flux and Impact'!R:R),"")</f>
        <v>#VALUE!</v>
      </c>
      <c r="O16" s="35" t="e">
        <f>IF(N16="","",AVERAGEIF('[1]Flux and Impact'!$C:$C,'[1]Summary graph'!$A16,'[1]Flux and Impact'!S:S))</f>
        <v>#VALUE!</v>
      </c>
      <c r="P16" s="20" t="e">
        <f>IF(SUMIF('[1]Flux and Impact'!$C:$C,'[1]Summary graph'!$A16,'[1]Flux and Impact'!T:T)&gt;0,AVERAGEIF('[1]Flux and Impact'!$C:$C,'[1]Summary graph'!$A16,'[1]Flux and Impact'!T:T),"")</f>
        <v>#VALUE!</v>
      </c>
      <c r="Q16" s="21" t="e">
        <f>IF(P16="","",AVERAGEIF('[1]Flux and Impact'!$C:$C,'[1]Summary graph'!$A16,'[1]Flux and Impact'!U:U))</f>
        <v>#VALUE!</v>
      </c>
      <c r="R16" s="33" t="e">
        <f>IF(SUMIF('[1]Flux and Impact'!$C:$C,'[1]Summary graph'!$A16,'[1]Flux and Impact'!V:V)&gt;0,AVERAGEIF('[1]Flux and Impact'!$C:$C,'[1]Summary graph'!$A16,'[1]Flux and Impact'!V:V),"")</f>
        <v>#VALUE!</v>
      </c>
      <c r="S16" s="35" t="e">
        <f>IF(R16="","",AVERAGEIF('[1]Flux and Impact'!$C:$C,'[1]Summary graph'!$A16,'[1]Flux and Impact'!W:W))</f>
        <v>#VALUE!</v>
      </c>
      <c r="T16" s="20" t="e">
        <f>IF(SUMIF('[1]Flux and Impact'!$C:$C,'[1]Summary graph'!$A16,'[1]Flux and Impact'!X:X)&gt;0,AVERAGEIF('[1]Flux and Impact'!$C:$C,'[1]Summary graph'!$A16,'[1]Flux and Impact'!X:X),"")</f>
        <v>#VALUE!</v>
      </c>
      <c r="U16" s="21" t="e">
        <f>IF(T16="","",AVERAGEIF('[1]Flux and Impact'!$C:$C,'[1]Summary graph'!$A16,'[1]Flux and Impact'!Y:Y))</f>
        <v>#VALUE!</v>
      </c>
      <c r="V16" s="33" t="e">
        <f>IF(SUMIF('[1]Flux and Impact'!$C:$C,'[1]Summary graph'!$A16,'[1]Flux and Impact'!Z:Z)&gt;0,AVERAGEIF('[1]Flux and Impact'!$C:$C,'[1]Summary graph'!$A16,'[1]Flux and Impact'!Z:Z),"")</f>
        <v>#VALUE!</v>
      </c>
      <c r="W16" s="35" t="e">
        <f>IF(V16="","",AVERAGEIF('[1]Flux and Impact'!$C:$C,'[1]Summary graph'!$A16,'[1]Flux and Impact'!AA:AA))</f>
        <v>#VALUE!</v>
      </c>
      <c r="X16" s="20" t="e">
        <f>IF(SUMIF('[1]Flux and Impact'!$C:$C,'[1]Summary graph'!$A16,'[1]Flux and Impact'!AB:AB)&gt;0,AVERAGEIF('[1]Flux and Impact'!$C:$C,'[1]Summary graph'!$A16,'[1]Flux and Impact'!AB:AB),"")</f>
        <v>#VALUE!</v>
      </c>
      <c r="Y16" s="21" t="e">
        <f>IF(X16="","",AVERAGEIF('[1]Flux and Impact'!$C:$C,'[1]Summary graph'!$A16,'[1]Flux and Impact'!AC:AC))</f>
        <v>#VALUE!</v>
      </c>
      <c r="Z16" s="33" t="e">
        <f>IF(SUMIF('[1]Flux and Impact'!$C:$C,'[1]Summary graph'!$A16,'[1]Flux and Impact'!AD:AD)&gt;0,AVERAGEIF('[1]Flux and Impact'!$C:$C,'[1]Summary graph'!$A16,'[1]Flux and Impact'!AD:AD),"")</f>
        <v>#VALUE!</v>
      </c>
      <c r="AA16" s="35" t="e">
        <f>IF(Z16="","",AVERAGEIF('[1]Flux and Impact'!$C:$C,'[1]Summary graph'!$A16,'[1]Flux and Impact'!AE:AE))</f>
        <v>#VALUE!</v>
      </c>
      <c r="AB16" s="20" t="e">
        <f>IF(SUMIF('[1]Flux and Impact'!$C:$C,'[1]Summary graph'!$A16,'[1]Flux and Impact'!AF:AF)&gt;0,AVERAGEIF('[1]Flux and Impact'!$C:$C,'[1]Summary graph'!$A16,'[1]Flux and Impact'!AF:AF),"")</f>
        <v>#VALUE!</v>
      </c>
      <c r="AC16" s="21" t="e">
        <f>IF(AB16="","",AVERAGEIF('[1]Flux and Impact'!$C:$C,'[1]Summary graph'!$A16,'[1]Flux and Impact'!AG:AG))</f>
        <v>#VALUE!</v>
      </c>
      <c r="AD16" s="20" t="e">
        <f>IF(SUMIF('[1]Flux and Impact'!$C:$C,'[1]Summary graph'!$A16,'[1]Flux and Impact'!AH:AH)&gt;0,AVERAGEIF('[1]Flux and Impact'!$C:$C,'[1]Summary graph'!$A16,'[1]Flux and Impact'!AH:AH),"")</f>
        <v>#VALUE!</v>
      </c>
      <c r="AE16" s="21" t="e">
        <f>IF(AD16="","",AVERAGEIF('[1]Flux and Impact'!$C:$C,'[1]Summary graph'!$A16,'[1]Flux and Impact'!AI:AI))</f>
        <v>#VALUE!</v>
      </c>
      <c r="AF16" s="33" t="e">
        <f>IF(SUMIF('[1]Flux and Impact'!$C:$C,'[1]Summary graph'!$A16,'[1]Flux and Impact'!AJ:AJ)&gt;0,AVERAGEIF('[1]Flux and Impact'!$C:$C,'[1]Summary graph'!$A16,'[1]Flux and Impact'!AJ:AJ),"")</f>
        <v>#VALUE!</v>
      </c>
      <c r="AG16" s="35" t="e">
        <f>IF(AF16="","",AVERAGEIF('[1]Flux and Impact'!$C:$C,'[1]Summary graph'!$A16,'[1]Flux and Impact'!AK:AK))</f>
        <v>#VALUE!</v>
      </c>
      <c r="AH16" s="20" t="e">
        <f>IF(SUMIF('[1]Flux and Impact'!$C:$C,'[1]Summary graph'!$A16,'[1]Flux and Impact'!AL:AL)&gt;0,AVERAGEIF('[1]Flux and Impact'!$C:$C,'[1]Summary graph'!$A16,'[1]Flux and Impact'!AL:AL),"")</f>
        <v>#VALUE!</v>
      </c>
      <c r="AI16" s="21" t="e">
        <f>IF(AH16="","",AVERAGEIF('[1]Flux and Impact'!$C:$C,'[1]Summary graph'!$A16,'[1]Flux and Impact'!AM:AM))</f>
        <v>#VALUE!</v>
      </c>
      <c r="AJ16" s="33" t="e">
        <f>IF(SUMIF('[1]Flux and Impact'!$C:$C,'[1]Summary graph'!$A16,'[1]Flux and Impact'!AN:AN)&gt;0,AVERAGEIF('[1]Flux and Impact'!$C:$C,'[1]Summary graph'!$A16,'[1]Flux and Impact'!AN:AN),"")</f>
        <v>#VALUE!</v>
      </c>
      <c r="AK16" s="35" t="e">
        <f>IF(AJ16="","",AVERAGEIF('[1]Flux and Impact'!$C:$C,'[1]Summary graph'!$A16,'[1]Flux and Impact'!AO:AO))</f>
        <v>#VALUE!</v>
      </c>
      <c r="AL16" s="20" t="e">
        <f>IF(SUMIF('[1]Flux and Impact'!$C:$C,'[1]Summary graph'!$A16,'[1]Flux and Impact'!AP:AP)&gt;0,AVERAGEIF('[1]Flux and Impact'!$C:$C,'[1]Summary graph'!$A16,'[1]Flux and Impact'!AP:AP),"")</f>
        <v>#VALUE!</v>
      </c>
      <c r="AM16" s="21" t="e">
        <f>IF(AL16="","",AVERAGEIF('[1]Flux and Impact'!$C:$C,'[1]Summary graph'!$A16,'[1]Flux and Impact'!AQ:AQ))</f>
        <v>#VALUE!</v>
      </c>
      <c r="AN16" s="20" t="e">
        <f>IF(SUMIF('[1]Flux and Impact'!$C:$C,'[1]Summary graph'!$A16,'[1]Flux and Impact'!AR:AR)&gt;0,AVERAGEIF('[1]Flux and Impact'!$C:$C,'[1]Summary graph'!$A16,'[1]Flux and Impact'!AR:AR),"")</f>
        <v>#VALUE!</v>
      </c>
      <c r="AO16" s="21" t="e">
        <f>IF(AN16="","",AVERAGEIF('[1]Flux and Impact'!$C:$C,'[1]Summary graph'!$A16,'[1]Flux and Impact'!AS:AS))</f>
        <v>#VALUE!</v>
      </c>
    </row>
    <row r="17" spans="1:41">
      <c r="A17" s="41" t="s">
        <v>72</v>
      </c>
      <c r="B17" s="42" t="e">
        <f>IF(SUMIF('[1]Flux and Impact'!$C:$C,'[1]Summary graph'!$A17,'[1]Flux and Impact'!F:F)&gt;0,AVERAGEIF('[1]Flux and Impact'!$C:$C,'[1]Summary graph'!$A17,'[1]Flux and Impact'!F:F),"")</f>
        <v>#VALUE!</v>
      </c>
      <c r="C17" s="43" t="e">
        <f>IF(B17="","",AVERAGEIF('[1]Flux and Impact'!$C:$C,'[1]Summary graph'!$A17,'[1]Flux and Impact'!G:G))</f>
        <v>#VALUE!</v>
      </c>
      <c r="D17" s="44" t="e">
        <f>IF(SUMIF('[1]Flux and Impact'!$C:$C,'[1]Summary graph'!$A17,'[1]Flux and Impact'!H:H)&gt;0,AVERAGEIF('[1]Flux and Impact'!$C:$C,'[1]Summary graph'!$A17,'[1]Flux and Impact'!H:H),"")</f>
        <v>#VALUE!</v>
      </c>
      <c r="E17" s="45" t="e">
        <f>IF(D17="","",AVERAGEIF('[1]Flux and Impact'!$C:$C,'[1]Summary graph'!$A17,'[1]Flux and Impact'!I:I))</f>
        <v>#VALUE!</v>
      </c>
      <c r="F17" s="42" t="e">
        <f>IF(SUMIF('[1]Flux and Impact'!$C:$C,'[1]Summary graph'!$A17,'[1]Flux and Impact'!J:J)&gt;0,AVERAGEIF('[1]Flux and Impact'!$C:$C,'[1]Summary graph'!$A17,'[1]Flux and Impact'!J:J),"")</f>
        <v>#VALUE!</v>
      </c>
      <c r="G17" s="45" t="e">
        <f>IF(F17="","",AVERAGEIF('[1]Flux and Impact'!$C:$C,'[1]Summary graph'!$A17,'[1]Flux and Impact'!K:K))</f>
        <v>#VALUE!</v>
      </c>
      <c r="H17" s="44" t="e">
        <f>IF(SUMIF('[1]Flux and Impact'!$C:$C,'[1]Summary graph'!$A17,'[1]Flux and Impact'!L:L)&gt;0,AVERAGEIF('[1]Flux and Impact'!$C:$C,'[1]Summary graph'!$A17,'[1]Flux and Impact'!L:L),"")</f>
        <v>#VALUE!</v>
      </c>
      <c r="I17" s="45" t="e">
        <f>IF(H17="","",AVERAGEIF('[1]Flux and Impact'!$C:$C,'[1]Summary graph'!$A17,'[1]Flux and Impact'!M:M))</f>
        <v>#VALUE!</v>
      </c>
      <c r="J17" s="42" t="e">
        <f>IF(SUMIF('[1]Flux and Impact'!$C:$C,'[1]Summary graph'!$A17,'[1]Flux and Impact'!N:N)&gt;0,AVERAGEIF('[1]Flux and Impact'!$C:$C,'[1]Summary graph'!$A17,'[1]Flux and Impact'!N:N),"")</f>
        <v>#VALUE!</v>
      </c>
      <c r="K17" s="43" t="e">
        <f>IF(J17="","",AVERAGEIF('[1]Flux and Impact'!$C:$C,'[1]Summary graph'!$A17,'[1]Flux and Impact'!O:O))</f>
        <v>#VALUE!</v>
      </c>
      <c r="L17" s="44" t="e">
        <f>IF(SUMIF('[1]Flux and Impact'!$C:$C,'[1]Summary graph'!$A17,'[1]Flux and Impact'!P:P)&gt;0,AVERAGEIF('[1]Flux and Impact'!$C:$C,'[1]Summary graph'!$A17,'[1]Flux and Impact'!P:P),"")</f>
        <v>#VALUE!</v>
      </c>
      <c r="M17" s="45" t="e">
        <f>IF(L17="","",AVERAGEIF('[1]Flux and Impact'!$C:$C,'[1]Summary graph'!$A17,'[1]Flux and Impact'!Q:Q))</f>
        <v>#VALUE!</v>
      </c>
      <c r="N17" s="42" t="e">
        <f>IF(SUMIF('[1]Flux and Impact'!$C:$C,'[1]Summary graph'!$A17,'[1]Flux and Impact'!R:R)&gt;0,AVERAGEIF('[1]Flux and Impact'!$C:$C,'[1]Summary graph'!$A17,'[1]Flux and Impact'!R:R),"")</f>
        <v>#VALUE!</v>
      </c>
      <c r="O17" s="43" t="e">
        <f>IF(N17="","",AVERAGEIF('[1]Flux and Impact'!$C:$C,'[1]Summary graph'!$A17,'[1]Flux and Impact'!S:S))</f>
        <v>#VALUE!</v>
      </c>
      <c r="P17" s="44" t="e">
        <f>IF(SUMIF('[1]Flux and Impact'!$C:$C,'[1]Summary graph'!$A17,'[1]Flux and Impact'!T:T)&gt;0,AVERAGEIF('[1]Flux and Impact'!$C:$C,'[1]Summary graph'!$A17,'[1]Flux and Impact'!T:T),"")</f>
        <v>#VALUE!</v>
      </c>
      <c r="Q17" s="45" t="e">
        <f>IF(P17="","",AVERAGEIF('[1]Flux and Impact'!$C:$C,'[1]Summary graph'!$A17,'[1]Flux and Impact'!U:U))</f>
        <v>#VALUE!</v>
      </c>
      <c r="R17" s="42" t="e">
        <f>IF(SUMIF('[1]Flux and Impact'!$C:$C,'[1]Summary graph'!$A17,'[1]Flux and Impact'!V:V)&gt;0,AVERAGEIF('[1]Flux and Impact'!$C:$C,'[1]Summary graph'!$A17,'[1]Flux and Impact'!V:V),"")</f>
        <v>#VALUE!</v>
      </c>
      <c r="S17" s="43" t="e">
        <f>IF(R17="","",AVERAGEIF('[1]Flux and Impact'!$C:$C,'[1]Summary graph'!$A17,'[1]Flux and Impact'!W:W))</f>
        <v>#VALUE!</v>
      </c>
      <c r="T17" s="44" t="e">
        <f>IF(SUMIF('[1]Flux and Impact'!$C:$C,'[1]Summary graph'!$A17,'[1]Flux and Impact'!X:X)&gt;0,AVERAGEIF('[1]Flux and Impact'!$C:$C,'[1]Summary graph'!$A17,'[1]Flux and Impact'!X:X),"")</f>
        <v>#VALUE!</v>
      </c>
      <c r="U17" s="45" t="e">
        <f>IF(T17="","",AVERAGEIF('[1]Flux and Impact'!$C:$C,'[1]Summary graph'!$A17,'[1]Flux and Impact'!Y:Y))</f>
        <v>#VALUE!</v>
      </c>
      <c r="V17" s="42" t="e">
        <f>IF(SUMIF('[1]Flux and Impact'!$C:$C,'[1]Summary graph'!$A17,'[1]Flux and Impact'!Z:Z)&gt;0,AVERAGEIF('[1]Flux and Impact'!$C:$C,'[1]Summary graph'!$A17,'[1]Flux and Impact'!Z:Z),"")</f>
        <v>#VALUE!</v>
      </c>
      <c r="W17" s="43" t="e">
        <f>IF(V17="","",AVERAGEIF('[1]Flux and Impact'!$C:$C,'[1]Summary graph'!$A17,'[1]Flux and Impact'!AA:AA))</f>
        <v>#VALUE!</v>
      </c>
      <c r="X17" s="44" t="e">
        <f>IF(SUMIF('[1]Flux and Impact'!$C:$C,'[1]Summary graph'!$A17,'[1]Flux and Impact'!AB:AB)&gt;0,AVERAGEIF('[1]Flux and Impact'!$C:$C,'[1]Summary graph'!$A17,'[1]Flux and Impact'!AB:AB),"")</f>
        <v>#VALUE!</v>
      </c>
      <c r="Y17" s="45" t="e">
        <f>IF(X17="","",AVERAGEIF('[1]Flux and Impact'!$C:$C,'[1]Summary graph'!$A17,'[1]Flux and Impact'!AC:AC))</f>
        <v>#VALUE!</v>
      </c>
      <c r="Z17" s="42" t="e">
        <f>IF(SUMIF('[1]Flux and Impact'!$C:$C,'[1]Summary graph'!$A17,'[1]Flux and Impact'!AD:AD)&gt;0,AVERAGEIF('[1]Flux and Impact'!$C:$C,'[1]Summary graph'!$A17,'[1]Flux and Impact'!AD:AD),"")</f>
        <v>#VALUE!</v>
      </c>
      <c r="AA17" s="43" t="e">
        <f>IF(Z17="","",AVERAGEIF('[1]Flux and Impact'!$C:$C,'[1]Summary graph'!$A17,'[1]Flux and Impact'!AE:AE))</f>
        <v>#VALUE!</v>
      </c>
      <c r="AB17" s="44" t="e">
        <f>IF(SUMIF('[1]Flux and Impact'!$C:$C,'[1]Summary graph'!$A17,'[1]Flux and Impact'!AF:AF)&gt;0,AVERAGEIF('[1]Flux and Impact'!$C:$C,'[1]Summary graph'!$A17,'[1]Flux and Impact'!AF:AF),"")</f>
        <v>#VALUE!</v>
      </c>
      <c r="AC17" s="45" t="e">
        <f>IF(AB17="","",AVERAGEIF('[1]Flux and Impact'!$C:$C,'[1]Summary graph'!$A17,'[1]Flux and Impact'!AG:AG))</f>
        <v>#VALUE!</v>
      </c>
      <c r="AD17" s="44" t="e">
        <f>IF(SUMIF('[1]Flux and Impact'!$C:$C,'[1]Summary graph'!$A17,'[1]Flux and Impact'!AH:AH)&gt;0,AVERAGEIF('[1]Flux and Impact'!$C:$C,'[1]Summary graph'!$A17,'[1]Flux and Impact'!AH:AH),"")</f>
        <v>#VALUE!</v>
      </c>
      <c r="AE17" s="45" t="e">
        <f>IF(AD17="","",AVERAGEIF('[1]Flux and Impact'!$C:$C,'[1]Summary graph'!$A17,'[1]Flux and Impact'!AI:AI))</f>
        <v>#VALUE!</v>
      </c>
      <c r="AF17" s="42" t="e">
        <f>IF(SUMIF('[1]Flux and Impact'!$C:$C,'[1]Summary graph'!$A17,'[1]Flux and Impact'!AJ:AJ)&gt;0,AVERAGEIF('[1]Flux and Impact'!$C:$C,'[1]Summary graph'!$A17,'[1]Flux and Impact'!AJ:AJ),"")</f>
        <v>#VALUE!</v>
      </c>
      <c r="AG17" s="43" t="e">
        <f>IF(AF17="","",AVERAGEIF('[1]Flux and Impact'!$C:$C,'[1]Summary graph'!$A17,'[1]Flux and Impact'!AK:AK))</f>
        <v>#VALUE!</v>
      </c>
      <c r="AH17" s="44" t="e">
        <f>IF(SUMIF('[1]Flux and Impact'!$C:$C,'[1]Summary graph'!$A17,'[1]Flux and Impact'!AL:AL)&gt;0,AVERAGEIF('[1]Flux and Impact'!$C:$C,'[1]Summary graph'!$A17,'[1]Flux and Impact'!AL:AL),"")</f>
        <v>#VALUE!</v>
      </c>
      <c r="AI17" s="45" t="e">
        <f>IF(AH17="","",AVERAGEIF('[1]Flux and Impact'!$C:$C,'[1]Summary graph'!$A17,'[1]Flux and Impact'!AM:AM))</f>
        <v>#VALUE!</v>
      </c>
      <c r="AJ17" s="42" t="e">
        <f>IF(SUMIF('[1]Flux and Impact'!$C:$C,'[1]Summary graph'!$A17,'[1]Flux and Impact'!AN:AN)&gt;0,AVERAGEIF('[1]Flux and Impact'!$C:$C,'[1]Summary graph'!$A17,'[1]Flux and Impact'!AN:AN),"")</f>
        <v>#VALUE!</v>
      </c>
      <c r="AK17" s="43" t="e">
        <f>IF(AJ17="","",AVERAGEIF('[1]Flux and Impact'!$C:$C,'[1]Summary graph'!$A17,'[1]Flux and Impact'!AO:AO))</f>
        <v>#VALUE!</v>
      </c>
      <c r="AL17" s="44" t="e">
        <f>IF(SUMIF('[1]Flux and Impact'!$C:$C,'[1]Summary graph'!$A17,'[1]Flux and Impact'!AP:AP)&gt;0,AVERAGEIF('[1]Flux and Impact'!$C:$C,'[1]Summary graph'!$A17,'[1]Flux and Impact'!AP:AP),"")</f>
        <v>#VALUE!</v>
      </c>
      <c r="AM17" s="45" t="e">
        <f>IF(AL17="","",AVERAGEIF('[1]Flux and Impact'!$C:$C,'[1]Summary graph'!$A17,'[1]Flux and Impact'!AQ:AQ))</f>
        <v>#VALUE!</v>
      </c>
      <c r="AN17" s="44" t="e">
        <f>IF(SUMIF('[1]Flux and Impact'!$C:$C,'[1]Summary graph'!$A17,'[1]Flux and Impact'!AR:AR)&gt;0,AVERAGEIF('[1]Flux and Impact'!$C:$C,'[1]Summary graph'!$A17,'[1]Flux and Impact'!AR:AR),"")</f>
        <v>#VALUE!</v>
      </c>
      <c r="AO17" s="45" t="e">
        <f>IF(AN17="","",AVERAGEIF('[1]Flux and Impact'!$C:$C,'[1]Summary graph'!$A17,'[1]Flux and Impact'!AS:AS))</f>
        <v>#VALUE!</v>
      </c>
    </row>
    <row r="18" spans="1:41">
      <c r="A18" s="34" t="s">
        <v>73</v>
      </c>
      <c r="B18" s="33" t="e">
        <f>IF(SUMIF('[1]Flux and Impact'!$C:$C,'[1]Summary graph'!$A18,'[1]Flux and Impact'!F:F)&gt;0,AVERAGEIF('[1]Flux and Impact'!$C:$C,'[1]Summary graph'!$A18,'[1]Flux and Impact'!F:F),"")</f>
        <v>#VALUE!</v>
      </c>
      <c r="C18" s="35" t="e">
        <f>IF(B18="","",AVERAGEIF('[1]Flux and Impact'!$C:$C,'[1]Summary graph'!$A18,'[1]Flux and Impact'!G:G))</f>
        <v>#VALUE!</v>
      </c>
      <c r="D18" s="20" t="e">
        <f>IF(SUMIF('[1]Flux and Impact'!$C:$C,'[1]Summary graph'!$A18,'[1]Flux and Impact'!H:H)&gt;0,AVERAGEIF('[1]Flux and Impact'!$C:$C,'[1]Summary graph'!$A18,'[1]Flux and Impact'!H:H),"")</f>
        <v>#VALUE!</v>
      </c>
      <c r="E18" s="21" t="e">
        <f>IF(D18="","",AVERAGEIF('[1]Flux and Impact'!$C:$C,'[1]Summary graph'!$A18,'[1]Flux and Impact'!I:I))</f>
        <v>#VALUE!</v>
      </c>
      <c r="F18" s="33" t="e">
        <f>IF(SUMIF('[1]Flux and Impact'!$C:$C,'[1]Summary graph'!$A18,'[1]Flux and Impact'!J:J)&gt;0,AVERAGEIF('[1]Flux and Impact'!$C:$C,'[1]Summary graph'!$A18,'[1]Flux and Impact'!J:J),"")</f>
        <v>#VALUE!</v>
      </c>
      <c r="G18" s="21" t="e">
        <f>IF(F18="","",AVERAGEIF('[1]Flux and Impact'!$C:$C,'[1]Summary graph'!$A18,'[1]Flux and Impact'!K:K))</f>
        <v>#VALUE!</v>
      </c>
      <c r="H18" s="20" t="e">
        <f>IF(SUMIF('[1]Flux and Impact'!$C:$C,'[1]Summary graph'!$A18,'[1]Flux and Impact'!L:L)&gt;0,AVERAGEIF('[1]Flux and Impact'!$C:$C,'[1]Summary graph'!$A18,'[1]Flux and Impact'!L:L),"")</f>
        <v>#VALUE!</v>
      </c>
      <c r="I18" s="21" t="e">
        <f>IF(H18="","",AVERAGEIF('[1]Flux and Impact'!$C:$C,'[1]Summary graph'!$A18,'[1]Flux and Impact'!M:M))</f>
        <v>#VALUE!</v>
      </c>
      <c r="J18" s="33" t="e">
        <f>IF(SUMIF('[1]Flux and Impact'!$C:$C,'[1]Summary graph'!$A18,'[1]Flux and Impact'!N:N)&gt;0,AVERAGEIF('[1]Flux and Impact'!$C:$C,'[1]Summary graph'!$A18,'[1]Flux and Impact'!N:N),"")</f>
        <v>#VALUE!</v>
      </c>
      <c r="K18" s="35" t="e">
        <f>IF(J18="","",AVERAGEIF('[1]Flux and Impact'!$C:$C,'[1]Summary graph'!$A18,'[1]Flux and Impact'!O:O))</f>
        <v>#VALUE!</v>
      </c>
      <c r="L18" s="20" t="e">
        <f>IF(SUMIF('[1]Flux and Impact'!$C:$C,'[1]Summary graph'!$A18,'[1]Flux and Impact'!P:P)&gt;0,AVERAGEIF('[1]Flux and Impact'!$C:$C,'[1]Summary graph'!$A18,'[1]Flux and Impact'!P:P),"")</f>
        <v>#VALUE!</v>
      </c>
      <c r="M18" s="21" t="e">
        <f>IF(L18="","",AVERAGEIF('[1]Flux and Impact'!$C:$C,'[1]Summary graph'!$A18,'[1]Flux and Impact'!Q:Q))</f>
        <v>#VALUE!</v>
      </c>
      <c r="N18" s="33" t="e">
        <f>IF(SUMIF('[1]Flux and Impact'!$C:$C,'[1]Summary graph'!$A18,'[1]Flux and Impact'!R:R)&gt;0,AVERAGEIF('[1]Flux and Impact'!$C:$C,'[1]Summary graph'!$A18,'[1]Flux and Impact'!R:R),"")</f>
        <v>#VALUE!</v>
      </c>
      <c r="O18" s="35" t="e">
        <f>IF(N18="","",AVERAGEIF('[1]Flux and Impact'!$C:$C,'[1]Summary graph'!$A18,'[1]Flux and Impact'!S:S))</f>
        <v>#VALUE!</v>
      </c>
      <c r="P18" s="20" t="e">
        <f>IF(SUMIF('[1]Flux and Impact'!$C:$C,'[1]Summary graph'!$A18,'[1]Flux and Impact'!T:T)&gt;0,AVERAGEIF('[1]Flux and Impact'!$C:$C,'[1]Summary graph'!$A18,'[1]Flux and Impact'!T:T),"")</f>
        <v>#VALUE!</v>
      </c>
      <c r="Q18" s="21" t="e">
        <f>IF(P18="","",AVERAGEIF('[1]Flux and Impact'!$C:$C,'[1]Summary graph'!$A18,'[1]Flux and Impact'!U:U))</f>
        <v>#VALUE!</v>
      </c>
      <c r="R18" s="33" t="e">
        <f>IF(SUMIF('[1]Flux and Impact'!$C:$C,'[1]Summary graph'!$A18,'[1]Flux and Impact'!V:V)&gt;0,AVERAGEIF('[1]Flux and Impact'!$C:$C,'[1]Summary graph'!$A18,'[1]Flux and Impact'!V:V),"")</f>
        <v>#VALUE!</v>
      </c>
      <c r="S18" s="35" t="e">
        <f>IF(R18="","",AVERAGEIF('[1]Flux and Impact'!$C:$C,'[1]Summary graph'!$A18,'[1]Flux and Impact'!W:W))</f>
        <v>#VALUE!</v>
      </c>
      <c r="T18" s="20" t="e">
        <f>IF(SUMIF('[1]Flux and Impact'!$C:$C,'[1]Summary graph'!$A18,'[1]Flux and Impact'!X:X)&gt;0,AVERAGEIF('[1]Flux and Impact'!$C:$C,'[1]Summary graph'!$A18,'[1]Flux and Impact'!X:X),"")</f>
        <v>#VALUE!</v>
      </c>
      <c r="U18" s="21" t="e">
        <f>IF(T18="","",AVERAGEIF('[1]Flux and Impact'!$C:$C,'[1]Summary graph'!$A18,'[1]Flux and Impact'!Y:Y))</f>
        <v>#VALUE!</v>
      </c>
      <c r="V18" s="33" t="e">
        <f>IF(SUMIF('[1]Flux and Impact'!$C:$C,'[1]Summary graph'!$A18,'[1]Flux and Impact'!Z:Z)&gt;0,AVERAGEIF('[1]Flux and Impact'!$C:$C,'[1]Summary graph'!$A18,'[1]Flux and Impact'!Z:Z),"")</f>
        <v>#VALUE!</v>
      </c>
      <c r="W18" s="35" t="e">
        <f>IF(V18="","",AVERAGEIF('[1]Flux and Impact'!$C:$C,'[1]Summary graph'!$A18,'[1]Flux and Impact'!AA:AA))</f>
        <v>#VALUE!</v>
      </c>
      <c r="X18" s="20" t="e">
        <f>IF(SUMIF('[1]Flux and Impact'!$C:$C,'[1]Summary graph'!$A18,'[1]Flux and Impact'!AB:AB)&gt;0,AVERAGEIF('[1]Flux and Impact'!$C:$C,'[1]Summary graph'!$A18,'[1]Flux and Impact'!AB:AB),"")</f>
        <v>#VALUE!</v>
      </c>
      <c r="Y18" s="21" t="e">
        <f>IF(X18="","",AVERAGEIF('[1]Flux and Impact'!$C:$C,'[1]Summary graph'!$A18,'[1]Flux and Impact'!AC:AC))</f>
        <v>#VALUE!</v>
      </c>
      <c r="Z18" s="33" t="e">
        <f>IF(SUMIF('[1]Flux and Impact'!$C:$C,'[1]Summary graph'!$A18,'[1]Flux and Impact'!AD:AD)&gt;0,AVERAGEIF('[1]Flux and Impact'!$C:$C,'[1]Summary graph'!$A18,'[1]Flux and Impact'!AD:AD),"")</f>
        <v>#VALUE!</v>
      </c>
      <c r="AA18" s="35" t="e">
        <f>IF(Z18="","",AVERAGEIF('[1]Flux and Impact'!$C:$C,'[1]Summary graph'!$A18,'[1]Flux and Impact'!AE:AE))</f>
        <v>#VALUE!</v>
      </c>
      <c r="AB18" s="20" t="e">
        <f>IF(SUMIF('[1]Flux and Impact'!$C:$C,'[1]Summary graph'!$A18,'[1]Flux and Impact'!AF:AF)&gt;0,AVERAGEIF('[1]Flux and Impact'!$C:$C,'[1]Summary graph'!$A18,'[1]Flux and Impact'!AF:AF),"")</f>
        <v>#VALUE!</v>
      </c>
      <c r="AC18" s="21" t="e">
        <f>IF(AB18="","",AVERAGEIF('[1]Flux and Impact'!$C:$C,'[1]Summary graph'!$A18,'[1]Flux and Impact'!AG:AG))</f>
        <v>#VALUE!</v>
      </c>
      <c r="AD18" s="20" t="e">
        <f>IF(SUMIF('[1]Flux and Impact'!$C:$C,'[1]Summary graph'!$A18,'[1]Flux and Impact'!AH:AH)&gt;0,AVERAGEIF('[1]Flux and Impact'!$C:$C,'[1]Summary graph'!$A18,'[1]Flux and Impact'!AH:AH),"")</f>
        <v>#VALUE!</v>
      </c>
      <c r="AE18" s="21" t="e">
        <f>IF(AD18="","",AVERAGEIF('[1]Flux and Impact'!$C:$C,'[1]Summary graph'!$A18,'[1]Flux and Impact'!AI:AI))</f>
        <v>#VALUE!</v>
      </c>
      <c r="AF18" s="33" t="e">
        <f>IF(SUMIF('[1]Flux and Impact'!$C:$C,'[1]Summary graph'!$A18,'[1]Flux and Impact'!AJ:AJ)&gt;0,AVERAGEIF('[1]Flux and Impact'!$C:$C,'[1]Summary graph'!$A18,'[1]Flux and Impact'!AJ:AJ),"")</f>
        <v>#VALUE!</v>
      </c>
      <c r="AG18" s="35" t="e">
        <f>IF(AF18="","",AVERAGEIF('[1]Flux and Impact'!$C:$C,'[1]Summary graph'!$A18,'[1]Flux and Impact'!AK:AK))</f>
        <v>#VALUE!</v>
      </c>
      <c r="AH18" s="20" t="e">
        <f>IF(SUMIF('[1]Flux and Impact'!$C:$C,'[1]Summary graph'!$A18,'[1]Flux and Impact'!AL:AL)&gt;0,AVERAGEIF('[1]Flux and Impact'!$C:$C,'[1]Summary graph'!$A18,'[1]Flux and Impact'!AL:AL),"")</f>
        <v>#VALUE!</v>
      </c>
      <c r="AI18" s="21" t="e">
        <f>IF(AH18="","",AVERAGEIF('[1]Flux and Impact'!$C:$C,'[1]Summary graph'!$A18,'[1]Flux and Impact'!AM:AM))</f>
        <v>#VALUE!</v>
      </c>
      <c r="AJ18" s="33" t="e">
        <f>IF(SUMIF('[1]Flux and Impact'!$C:$C,'[1]Summary graph'!$A18,'[1]Flux and Impact'!AN:AN)&gt;0,AVERAGEIF('[1]Flux and Impact'!$C:$C,'[1]Summary graph'!$A18,'[1]Flux and Impact'!AN:AN),"")</f>
        <v>#VALUE!</v>
      </c>
      <c r="AK18" s="35" t="e">
        <f>IF(AJ18="","",AVERAGEIF('[1]Flux and Impact'!$C:$C,'[1]Summary graph'!$A18,'[1]Flux and Impact'!AO:AO))</f>
        <v>#VALUE!</v>
      </c>
      <c r="AL18" s="20" t="e">
        <f>IF(SUMIF('[1]Flux and Impact'!$C:$C,'[1]Summary graph'!$A18,'[1]Flux and Impact'!AP:AP)&gt;0,AVERAGEIF('[1]Flux and Impact'!$C:$C,'[1]Summary graph'!$A18,'[1]Flux and Impact'!AP:AP),"")</f>
        <v>#VALUE!</v>
      </c>
      <c r="AM18" s="21" t="e">
        <f>IF(AL18="","",AVERAGEIF('[1]Flux and Impact'!$C:$C,'[1]Summary graph'!$A18,'[1]Flux and Impact'!AQ:AQ))</f>
        <v>#VALUE!</v>
      </c>
      <c r="AN18" s="20" t="e">
        <f>IF(SUMIF('[1]Flux and Impact'!$C:$C,'[1]Summary graph'!$A18,'[1]Flux and Impact'!AR:AR)&gt;0,AVERAGEIF('[1]Flux and Impact'!$C:$C,'[1]Summary graph'!$A18,'[1]Flux and Impact'!AR:AR),"")</f>
        <v>#VALUE!</v>
      </c>
      <c r="AO18" s="21" t="e">
        <f>IF(AN18="","",AVERAGEIF('[1]Flux and Impact'!$C:$C,'[1]Summary graph'!$A18,'[1]Flux and Impact'!AS:AS))</f>
        <v>#VALUE!</v>
      </c>
    </row>
    <row r="19" spans="1:41">
      <c r="A19" s="34" t="s">
        <v>74</v>
      </c>
      <c r="B19" s="33" t="e">
        <f>IF(SUMIF('[1]Flux and Impact'!$C:$C,'[1]Summary graph'!$A19,'[1]Flux and Impact'!F:F)&gt;0,AVERAGEIF('[1]Flux and Impact'!$C:$C,'[1]Summary graph'!$A19,'[1]Flux and Impact'!F:F),"")</f>
        <v>#VALUE!</v>
      </c>
      <c r="C19" s="35" t="e">
        <f>IF(B19="","",AVERAGEIF('[1]Flux and Impact'!$C:$C,'[1]Summary graph'!$A19,'[1]Flux and Impact'!G:G))</f>
        <v>#VALUE!</v>
      </c>
      <c r="D19" s="20" t="e">
        <f>IF(SUMIF('[1]Flux and Impact'!$C:$C,'[1]Summary graph'!$A19,'[1]Flux and Impact'!H:H)&gt;0,AVERAGEIF('[1]Flux and Impact'!$C:$C,'[1]Summary graph'!$A19,'[1]Flux and Impact'!H:H),"")</f>
        <v>#VALUE!</v>
      </c>
      <c r="E19" s="21" t="e">
        <f>IF(D19="","",AVERAGEIF('[1]Flux and Impact'!$C:$C,'[1]Summary graph'!$A19,'[1]Flux and Impact'!I:I))</f>
        <v>#VALUE!</v>
      </c>
      <c r="F19" s="33" t="e">
        <f>IF(SUMIF('[1]Flux and Impact'!$C:$C,'[1]Summary graph'!$A19,'[1]Flux and Impact'!J:J)&gt;0,AVERAGEIF('[1]Flux and Impact'!$C:$C,'[1]Summary graph'!$A19,'[1]Flux and Impact'!J:J),"")</f>
        <v>#VALUE!</v>
      </c>
      <c r="G19" s="21" t="e">
        <f>IF(F19="","",AVERAGEIF('[1]Flux and Impact'!$C:$C,'[1]Summary graph'!$A19,'[1]Flux and Impact'!K:K))</f>
        <v>#VALUE!</v>
      </c>
      <c r="H19" s="20" t="e">
        <f>IF(SUMIF('[1]Flux and Impact'!$C:$C,'[1]Summary graph'!$A19,'[1]Flux and Impact'!L:L)&gt;0,AVERAGEIF('[1]Flux and Impact'!$C:$C,'[1]Summary graph'!$A19,'[1]Flux and Impact'!L:L),"")</f>
        <v>#VALUE!</v>
      </c>
      <c r="I19" s="21" t="e">
        <f>IF(H19="","",AVERAGEIF('[1]Flux and Impact'!$C:$C,'[1]Summary graph'!$A19,'[1]Flux and Impact'!M:M))</f>
        <v>#VALUE!</v>
      </c>
      <c r="J19" s="33" t="e">
        <f>IF(SUMIF('[1]Flux and Impact'!$C:$C,'[1]Summary graph'!$A19,'[1]Flux and Impact'!N:N)&gt;0,AVERAGEIF('[1]Flux and Impact'!$C:$C,'[1]Summary graph'!$A19,'[1]Flux and Impact'!N:N),"")</f>
        <v>#VALUE!</v>
      </c>
      <c r="K19" s="35" t="e">
        <f>IF(J19="","",AVERAGEIF('[1]Flux and Impact'!$C:$C,'[1]Summary graph'!$A19,'[1]Flux and Impact'!O:O))</f>
        <v>#VALUE!</v>
      </c>
      <c r="L19" s="20" t="e">
        <f>IF(SUMIF('[1]Flux and Impact'!$C:$C,'[1]Summary graph'!$A19,'[1]Flux and Impact'!P:P)&gt;0,AVERAGEIF('[1]Flux and Impact'!$C:$C,'[1]Summary graph'!$A19,'[1]Flux and Impact'!P:P),"")</f>
        <v>#VALUE!</v>
      </c>
      <c r="M19" s="21" t="e">
        <f>IF(L19="","",AVERAGEIF('[1]Flux and Impact'!$C:$C,'[1]Summary graph'!$A19,'[1]Flux and Impact'!Q:Q))</f>
        <v>#VALUE!</v>
      </c>
      <c r="N19" s="33" t="e">
        <f>IF(SUMIF('[1]Flux and Impact'!$C:$C,'[1]Summary graph'!$A19,'[1]Flux and Impact'!R:R)&gt;0,AVERAGEIF('[1]Flux and Impact'!$C:$C,'[1]Summary graph'!$A19,'[1]Flux and Impact'!R:R),"")</f>
        <v>#VALUE!</v>
      </c>
      <c r="O19" s="35" t="e">
        <f>IF(N19="","",AVERAGEIF('[1]Flux and Impact'!$C:$C,'[1]Summary graph'!$A19,'[1]Flux and Impact'!S:S))</f>
        <v>#VALUE!</v>
      </c>
      <c r="P19" s="20" t="e">
        <f>IF(SUMIF('[1]Flux and Impact'!$C:$C,'[1]Summary graph'!$A19,'[1]Flux and Impact'!T:T)&gt;0,AVERAGEIF('[1]Flux and Impact'!$C:$C,'[1]Summary graph'!$A19,'[1]Flux and Impact'!T:T),"")</f>
        <v>#VALUE!</v>
      </c>
      <c r="Q19" s="21" t="e">
        <f>IF(P19="","",AVERAGEIF('[1]Flux and Impact'!$C:$C,'[1]Summary graph'!$A19,'[1]Flux and Impact'!U:U))</f>
        <v>#VALUE!</v>
      </c>
      <c r="R19" s="33" t="e">
        <f>IF(SUMIF('[1]Flux and Impact'!$C:$C,'[1]Summary graph'!$A19,'[1]Flux and Impact'!V:V)&gt;0,AVERAGEIF('[1]Flux and Impact'!$C:$C,'[1]Summary graph'!$A19,'[1]Flux and Impact'!V:V),"")</f>
        <v>#VALUE!</v>
      </c>
      <c r="S19" s="35" t="e">
        <f>IF(R19="","",AVERAGEIF('[1]Flux and Impact'!$C:$C,'[1]Summary graph'!$A19,'[1]Flux and Impact'!W:W))</f>
        <v>#VALUE!</v>
      </c>
      <c r="T19" s="20" t="e">
        <f>IF(SUMIF('[1]Flux and Impact'!$C:$C,'[1]Summary graph'!$A19,'[1]Flux and Impact'!X:X)&gt;0,AVERAGEIF('[1]Flux and Impact'!$C:$C,'[1]Summary graph'!$A19,'[1]Flux and Impact'!X:X),"")</f>
        <v>#VALUE!</v>
      </c>
      <c r="U19" s="21" t="e">
        <f>IF(T19="","",AVERAGEIF('[1]Flux and Impact'!$C:$C,'[1]Summary graph'!$A19,'[1]Flux and Impact'!Y:Y))</f>
        <v>#VALUE!</v>
      </c>
      <c r="V19" s="33" t="e">
        <f>IF(SUMIF('[1]Flux and Impact'!$C:$C,'[1]Summary graph'!$A19,'[1]Flux and Impact'!Z:Z)&gt;0,AVERAGEIF('[1]Flux and Impact'!$C:$C,'[1]Summary graph'!$A19,'[1]Flux and Impact'!Z:Z),"")</f>
        <v>#VALUE!</v>
      </c>
      <c r="W19" s="35" t="e">
        <f>IF(V19="","",AVERAGEIF('[1]Flux and Impact'!$C:$C,'[1]Summary graph'!$A19,'[1]Flux and Impact'!AA:AA))</f>
        <v>#VALUE!</v>
      </c>
      <c r="X19" s="20" t="e">
        <f>IF(SUMIF('[1]Flux and Impact'!$C:$C,'[1]Summary graph'!$A19,'[1]Flux and Impact'!AB:AB)&gt;0,AVERAGEIF('[1]Flux and Impact'!$C:$C,'[1]Summary graph'!$A19,'[1]Flux and Impact'!AB:AB),"")</f>
        <v>#VALUE!</v>
      </c>
      <c r="Y19" s="21" t="e">
        <f>IF(X19="","",AVERAGEIF('[1]Flux and Impact'!$C:$C,'[1]Summary graph'!$A19,'[1]Flux and Impact'!AC:AC))</f>
        <v>#VALUE!</v>
      </c>
      <c r="Z19" s="33" t="e">
        <f>IF(SUMIF('[1]Flux and Impact'!$C:$C,'[1]Summary graph'!$A19,'[1]Flux and Impact'!AD:AD)&gt;0,AVERAGEIF('[1]Flux and Impact'!$C:$C,'[1]Summary graph'!$A19,'[1]Flux and Impact'!AD:AD),"")</f>
        <v>#VALUE!</v>
      </c>
      <c r="AA19" s="35" t="e">
        <f>IF(Z19="","",AVERAGEIF('[1]Flux and Impact'!$C:$C,'[1]Summary graph'!$A19,'[1]Flux and Impact'!AE:AE))</f>
        <v>#VALUE!</v>
      </c>
      <c r="AB19" s="20" t="e">
        <f>IF(SUMIF('[1]Flux and Impact'!$C:$C,'[1]Summary graph'!$A19,'[1]Flux and Impact'!AF:AF)&gt;0,AVERAGEIF('[1]Flux and Impact'!$C:$C,'[1]Summary graph'!$A19,'[1]Flux and Impact'!AF:AF),"")</f>
        <v>#VALUE!</v>
      </c>
      <c r="AC19" s="21" t="e">
        <f>IF(AB19="","",AVERAGEIF('[1]Flux and Impact'!$C:$C,'[1]Summary graph'!$A19,'[1]Flux and Impact'!AG:AG))</f>
        <v>#VALUE!</v>
      </c>
      <c r="AD19" s="20" t="e">
        <f>IF(SUMIF('[1]Flux and Impact'!$C:$C,'[1]Summary graph'!$A19,'[1]Flux and Impact'!AH:AH)&gt;0,AVERAGEIF('[1]Flux and Impact'!$C:$C,'[1]Summary graph'!$A19,'[1]Flux and Impact'!AH:AH),"")</f>
        <v>#VALUE!</v>
      </c>
      <c r="AE19" s="21" t="e">
        <f>IF(AD19="","",AVERAGEIF('[1]Flux and Impact'!$C:$C,'[1]Summary graph'!$A19,'[1]Flux and Impact'!AI:AI))</f>
        <v>#VALUE!</v>
      </c>
      <c r="AF19" s="33" t="e">
        <f>IF(SUMIF('[1]Flux and Impact'!$C:$C,'[1]Summary graph'!$A19,'[1]Flux and Impact'!AJ:AJ)&gt;0,AVERAGEIF('[1]Flux and Impact'!$C:$C,'[1]Summary graph'!$A19,'[1]Flux and Impact'!AJ:AJ),"")</f>
        <v>#VALUE!</v>
      </c>
      <c r="AG19" s="35" t="e">
        <f>IF(AF19="","",AVERAGEIF('[1]Flux and Impact'!$C:$C,'[1]Summary graph'!$A19,'[1]Flux and Impact'!AK:AK))</f>
        <v>#VALUE!</v>
      </c>
      <c r="AH19" s="20" t="e">
        <f>IF(SUMIF('[1]Flux and Impact'!$C:$C,'[1]Summary graph'!$A19,'[1]Flux and Impact'!AL:AL)&gt;0,AVERAGEIF('[1]Flux and Impact'!$C:$C,'[1]Summary graph'!$A19,'[1]Flux and Impact'!AL:AL),"")</f>
        <v>#VALUE!</v>
      </c>
      <c r="AI19" s="21" t="e">
        <f>IF(AH19="","",AVERAGEIF('[1]Flux and Impact'!$C:$C,'[1]Summary graph'!$A19,'[1]Flux and Impact'!AM:AM))</f>
        <v>#VALUE!</v>
      </c>
      <c r="AJ19" s="33" t="e">
        <f>IF(SUMIF('[1]Flux and Impact'!$C:$C,'[1]Summary graph'!$A19,'[1]Flux and Impact'!AN:AN)&gt;0,AVERAGEIF('[1]Flux and Impact'!$C:$C,'[1]Summary graph'!$A19,'[1]Flux and Impact'!AN:AN),"")</f>
        <v>#VALUE!</v>
      </c>
      <c r="AK19" s="35" t="e">
        <f>IF(AJ19="","",AVERAGEIF('[1]Flux and Impact'!$C:$C,'[1]Summary graph'!$A19,'[1]Flux and Impact'!AO:AO))</f>
        <v>#VALUE!</v>
      </c>
      <c r="AL19" s="20" t="e">
        <f>IF(SUMIF('[1]Flux and Impact'!$C:$C,'[1]Summary graph'!$A19,'[1]Flux and Impact'!AP:AP)&gt;0,AVERAGEIF('[1]Flux and Impact'!$C:$C,'[1]Summary graph'!$A19,'[1]Flux and Impact'!AP:AP),"")</f>
        <v>#VALUE!</v>
      </c>
      <c r="AM19" s="21" t="e">
        <f>IF(AL19="","",AVERAGEIF('[1]Flux and Impact'!$C:$C,'[1]Summary graph'!$A19,'[1]Flux and Impact'!AQ:AQ))</f>
        <v>#VALUE!</v>
      </c>
      <c r="AN19" s="20" t="e">
        <f>IF(SUMIF('[1]Flux and Impact'!$C:$C,'[1]Summary graph'!$A19,'[1]Flux and Impact'!AR:AR)&gt;0,AVERAGEIF('[1]Flux and Impact'!$C:$C,'[1]Summary graph'!$A19,'[1]Flux and Impact'!AR:AR),"")</f>
        <v>#VALUE!</v>
      </c>
      <c r="AO19" s="21" t="e">
        <f>IF(AN19="","",AVERAGEIF('[1]Flux and Impact'!$C:$C,'[1]Summary graph'!$A19,'[1]Flux and Impact'!AS:AS))</f>
        <v>#VALUE!</v>
      </c>
    </row>
    <row r="20" s="18" customFormat="1" spans="1:41">
      <c r="A20" s="25" t="s">
        <v>75</v>
      </c>
      <c r="B20" s="26" t="e">
        <f>IF(SUMIF('[1]Flux and Impact'!$B:$B,'[1]Summary graph'!$A20,'[1]Flux and Impact'!F:F)&gt;0,AVERAGEIF('[1]Flux and Impact'!$B:$B,'[1]Summary graph'!$A20,'[1]Flux and Impact'!F:F),"")</f>
        <v>#VALUE!</v>
      </c>
      <c r="C20" s="27" t="e">
        <f>IF(B20="","",AVERAGEIF('[1]Flux and Impact'!$B:$B,'[1]Summary graph'!$A20,'[1]Flux and Impact'!G:G))</f>
        <v>#VALUE!</v>
      </c>
      <c r="D20" s="28" t="e">
        <f>IF(SUMIF('[1]Flux and Impact'!$B:$B,'[1]Summary graph'!$A20,'[1]Flux and Impact'!H:H)&gt;0,AVERAGEIF('[1]Flux and Impact'!$B:$B,'[1]Summary graph'!$A20,'[1]Flux and Impact'!H:H),"")</f>
        <v>#VALUE!</v>
      </c>
      <c r="E20" s="29" t="e">
        <f>IF(D20="","",AVERAGEIF('[1]Flux and Impact'!$B:$B,'[1]Summary graph'!$A20,'[1]Flux and Impact'!I:I))</f>
        <v>#VALUE!</v>
      </c>
      <c r="F20" s="26" t="e">
        <f>IF(SUMIF('[1]Flux and Impact'!$B:$B,'[1]Summary graph'!$A20,'[1]Flux and Impact'!J:J)&gt;0,AVERAGEIF('[1]Flux and Impact'!$B:$B,'[1]Summary graph'!$A20,'[1]Flux and Impact'!J:J),"")</f>
        <v>#VALUE!</v>
      </c>
      <c r="G20" s="29" t="e">
        <f>IF(F20="","",AVERAGEIF('[1]Flux and Impact'!$B:$B,'[1]Summary graph'!$A20,'[1]Flux and Impact'!K:K))</f>
        <v>#VALUE!</v>
      </c>
      <c r="H20" s="28" t="e">
        <f>IF(SUMIF('[1]Flux and Impact'!$B:$B,'[1]Summary graph'!$A20,'[1]Flux and Impact'!L:L)&gt;0,AVERAGEIF('[1]Flux and Impact'!$B:$B,'[1]Summary graph'!$A20,'[1]Flux and Impact'!L:L),"")</f>
        <v>#VALUE!</v>
      </c>
      <c r="I20" s="29" t="e">
        <f>IF(H20="","",AVERAGEIF('[1]Flux and Impact'!$B:$B,'[1]Summary graph'!$A20,'[1]Flux and Impact'!M:M))</f>
        <v>#VALUE!</v>
      </c>
      <c r="J20" s="26" t="e">
        <f>IF(SUMIF('[1]Flux and Impact'!$B:$B,'[1]Summary graph'!$A20,'[1]Flux and Impact'!N:N)&gt;0,AVERAGEIF('[1]Flux and Impact'!$B:$B,'[1]Summary graph'!$A20,'[1]Flux and Impact'!N:N),"")</f>
        <v>#VALUE!</v>
      </c>
      <c r="K20" s="27" t="e">
        <f>IF(J20="","",AVERAGEIF('[1]Flux and Impact'!$B:$B,'[1]Summary graph'!$A20,'[1]Flux and Impact'!O:O))</f>
        <v>#VALUE!</v>
      </c>
      <c r="L20" s="28" t="e">
        <f>IF(SUMIF('[1]Flux and Impact'!$B:$B,'[1]Summary graph'!$A20,'[1]Flux and Impact'!P:P)&gt;0,AVERAGEIF('[1]Flux and Impact'!$B:$B,'[1]Summary graph'!$A20,'[1]Flux and Impact'!P:P),"")</f>
        <v>#VALUE!</v>
      </c>
      <c r="M20" s="29" t="e">
        <f>IF(L20="","",AVERAGEIF('[1]Flux and Impact'!$B:$B,'[1]Summary graph'!$A20,'[1]Flux and Impact'!Q:Q))</f>
        <v>#VALUE!</v>
      </c>
      <c r="N20" s="26" t="e">
        <f>IF(SUMIF('[1]Flux and Impact'!$B:$B,'[1]Summary graph'!$A20,'[1]Flux and Impact'!R:R)&gt;0,AVERAGEIF('[1]Flux and Impact'!$B:$B,'[1]Summary graph'!$A20,'[1]Flux and Impact'!R:R),"")</f>
        <v>#VALUE!</v>
      </c>
      <c r="O20" s="27" t="e">
        <f>IF(N20="","",AVERAGEIF('[1]Flux and Impact'!$B:$B,'[1]Summary graph'!$A20,'[1]Flux and Impact'!S:S))</f>
        <v>#VALUE!</v>
      </c>
      <c r="P20" s="28" t="e">
        <f>IF(SUMIF('[1]Flux and Impact'!$B:$B,'[1]Summary graph'!$A20,'[1]Flux and Impact'!T:T)&gt;0,AVERAGEIF('[1]Flux and Impact'!$B:$B,'[1]Summary graph'!$A20,'[1]Flux and Impact'!T:T),"")</f>
        <v>#VALUE!</v>
      </c>
      <c r="Q20" s="29" t="e">
        <f>IF(P20="","",AVERAGEIF('[1]Flux and Impact'!$B:$B,'[1]Summary graph'!$A20,'[1]Flux and Impact'!U:U))</f>
        <v>#VALUE!</v>
      </c>
      <c r="R20" s="26" t="e">
        <f>IF(SUMIF('[1]Flux and Impact'!$B:$B,'[1]Summary graph'!$A20,'[1]Flux and Impact'!V:V)&gt;0,AVERAGEIF('[1]Flux and Impact'!$B:$B,'[1]Summary graph'!$A20,'[1]Flux and Impact'!V:V),"")</f>
        <v>#VALUE!</v>
      </c>
      <c r="S20" s="27" t="e">
        <f>IF(R20="","",AVERAGEIF('[1]Flux and Impact'!$B:$B,'[1]Summary graph'!$A20,'[1]Flux and Impact'!W:W))</f>
        <v>#VALUE!</v>
      </c>
      <c r="T20" s="28" t="e">
        <f>IF(SUMIF('[1]Flux and Impact'!$B:$B,'[1]Summary graph'!$A20,'[1]Flux and Impact'!X:X)&gt;0,AVERAGEIF('[1]Flux and Impact'!$B:$B,'[1]Summary graph'!$A20,'[1]Flux and Impact'!X:X),"")</f>
        <v>#VALUE!</v>
      </c>
      <c r="U20" s="29" t="e">
        <f>IF(T20="","",AVERAGEIF('[1]Flux and Impact'!$B:$B,'[1]Summary graph'!$A20,'[1]Flux and Impact'!Y:Y))</f>
        <v>#VALUE!</v>
      </c>
      <c r="V20" s="26" t="e">
        <f>IF(SUMIF('[1]Flux and Impact'!$B:$B,'[1]Summary graph'!$A20,'[1]Flux and Impact'!Z:Z)&gt;0,AVERAGEIF('[1]Flux and Impact'!$B:$B,'[1]Summary graph'!$A20,'[1]Flux and Impact'!Z:Z),"")</f>
        <v>#VALUE!</v>
      </c>
      <c r="W20" s="27" t="e">
        <f>IF(V20="","",AVERAGEIF('[1]Flux and Impact'!$B:$B,'[1]Summary graph'!$A20,'[1]Flux and Impact'!AA:AA))</f>
        <v>#VALUE!</v>
      </c>
      <c r="X20" s="28" t="e">
        <f>IF(SUMIF('[1]Flux and Impact'!$B:$B,'[1]Summary graph'!$A20,'[1]Flux and Impact'!AB:AB)&gt;0,AVERAGEIF('[1]Flux and Impact'!$B:$B,'[1]Summary graph'!$A20,'[1]Flux and Impact'!AB:AB),"")</f>
        <v>#VALUE!</v>
      </c>
      <c r="Y20" s="29" t="e">
        <f>IF(X20="","",AVERAGEIF('[1]Flux and Impact'!$B:$B,'[1]Summary graph'!$A20,'[1]Flux and Impact'!AC:AC))</f>
        <v>#VALUE!</v>
      </c>
      <c r="Z20" s="26" t="e">
        <f>IF(SUMIF('[1]Flux and Impact'!$B:$B,'[1]Summary graph'!$A20,'[1]Flux and Impact'!AD:AD)&gt;0,AVERAGEIF('[1]Flux and Impact'!$B:$B,'[1]Summary graph'!$A20,'[1]Flux and Impact'!AD:AD),"")</f>
        <v>#VALUE!</v>
      </c>
      <c r="AA20" s="27" t="e">
        <f>IF(Z20="","",AVERAGEIF('[1]Flux and Impact'!$B:$B,'[1]Summary graph'!$A20,'[1]Flux and Impact'!AE:AE))</f>
        <v>#VALUE!</v>
      </c>
      <c r="AB20" s="28" t="e">
        <f>IF(SUMIF('[1]Flux and Impact'!$B:$B,'[1]Summary graph'!$A20,'[1]Flux and Impact'!AF:AF)&gt;0,AVERAGEIF('[1]Flux and Impact'!$B:$B,'[1]Summary graph'!$A20,'[1]Flux and Impact'!AF:AF),"")</f>
        <v>#VALUE!</v>
      </c>
      <c r="AC20" s="29" t="e">
        <f>IF(AB20="","",AVERAGEIF('[1]Flux and Impact'!$B:$B,'[1]Summary graph'!$A20,'[1]Flux and Impact'!AG:AG))</f>
        <v>#VALUE!</v>
      </c>
      <c r="AD20" s="28" t="e">
        <f>IF(SUMIF('[1]Flux and Impact'!$B:$B,'[1]Summary graph'!$A20,'[1]Flux and Impact'!AH:AH)&gt;0,AVERAGEIF('[1]Flux and Impact'!$B:$B,'[1]Summary graph'!$A20,'[1]Flux and Impact'!AH:AH),"")</f>
        <v>#VALUE!</v>
      </c>
      <c r="AE20" s="29" t="e">
        <f>IF(AD20="","",AVERAGEIF('[1]Flux and Impact'!$B:$B,'[1]Summary graph'!$A20,'[1]Flux and Impact'!AI:AI))</f>
        <v>#VALUE!</v>
      </c>
      <c r="AF20" s="26" t="e">
        <f>IF(SUMIF('[1]Flux and Impact'!$B:$B,'[1]Summary graph'!$A20,'[1]Flux and Impact'!AJ:AJ)&gt;0,AVERAGEIF('[1]Flux and Impact'!$B:$B,'[1]Summary graph'!$A20,'[1]Flux and Impact'!AJ:AJ),"")</f>
        <v>#VALUE!</v>
      </c>
      <c r="AG20" s="27" t="e">
        <f>IF(AF20="","",AVERAGEIF('[1]Flux and Impact'!$B:$B,'[1]Summary graph'!$A20,'[1]Flux and Impact'!AK:AK))</f>
        <v>#VALUE!</v>
      </c>
      <c r="AH20" s="28" t="e">
        <f>IF(SUMIF('[1]Flux and Impact'!$B:$B,'[1]Summary graph'!$A20,'[1]Flux and Impact'!AL:AL)&gt;0,AVERAGEIF('[1]Flux and Impact'!$B:$B,'[1]Summary graph'!$A20,'[1]Flux and Impact'!AL:AL),"")</f>
        <v>#VALUE!</v>
      </c>
      <c r="AI20" s="29" t="e">
        <f>IF(AH20="","",AVERAGEIF('[1]Flux and Impact'!$B:$B,'[1]Summary graph'!$A20,'[1]Flux and Impact'!AM:AM))</f>
        <v>#VALUE!</v>
      </c>
      <c r="AJ20" s="26" t="e">
        <f>IF(SUMIF('[1]Flux and Impact'!$B:$B,'[1]Summary graph'!$A20,'[1]Flux and Impact'!AN:AN)&gt;0,AVERAGEIF('[1]Flux and Impact'!$B:$B,'[1]Summary graph'!$A20,'[1]Flux and Impact'!AN:AN),"")</f>
        <v>#VALUE!</v>
      </c>
      <c r="AK20" s="27" t="e">
        <f>IF(AJ20="","",AVERAGEIF('[1]Flux and Impact'!$B:$B,'[1]Summary graph'!$A20,'[1]Flux and Impact'!AO:AO))</f>
        <v>#VALUE!</v>
      </c>
      <c r="AL20" s="28" t="e">
        <f>IF(SUMIF('[1]Flux and Impact'!$B:$B,'[1]Summary graph'!$A20,'[1]Flux and Impact'!AP:AP)&gt;0,AVERAGEIF('[1]Flux and Impact'!$B:$B,'[1]Summary graph'!$A20,'[1]Flux and Impact'!AP:AP),"")</f>
        <v>#VALUE!</v>
      </c>
      <c r="AM20" s="29" t="e">
        <f>IF(AL20="","",AVERAGEIF('[1]Flux and Impact'!$B:$B,'[1]Summary graph'!$A20,'[1]Flux and Impact'!AQ:AQ))</f>
        <v>#VALUE!</v>
      </c>
      <c r="AN20" s="28" t="e">
        <f>IF(SUMIF('[1]Flux and Impact'!$B:$B,'[1]Summary graph'!$A20,'[1]Flux and Impact'!AR:AR)&gt;0,AVERAGEIF('[1]Flux and Impact'!$B:$B,'[1]Summary graph'!$A20,'[1]Flux and Impact'!AR:AR),"")</f>
        <v>#VALUE!</v>
      </c>
      <c r="AO20" s="29" t="e">
        <f>IF(AN20="","",AVERAGEIF('[1]Flux and Impact'!$B:$B,'[1]Summary graph'!$A20,'[1]Flux and Impact'!AS:AS))</f>
        <v>#VALUE!</v>
      </c>
    </row>
    <row r="21" spans="1:41">
      <c r="A21" s="34" t="s">
        <v>76</v>
      </c>
      <c r="B21" s="33" t="e">
        <f>IF(SUMIF('[1]Flux and Impact'!$C:$C,'[1]Summary graph'!$A21,'[1]Flux and Impact'!F:F)&gt;0,AVERAGEIF('[1]Flux and Impact'!$C:$C,'[1]Summary graph'!$A21,'[1]Flux and Impact'!F:F),"")</f>
        <v>#VALUE!</v>
      </c>
      <c r="C21" s="35" t="e">
        <f>IF(B21="","",AVERAGEIF('[1]Flux and Impact'!$C:$C,'[1]Summary graph'!$A21,'[1]Flux and Impact'!G:G))</f>
        <v>#VALUE!</v>
      </c>
      <c r="D21" s="20" t="e">
        <f>IF(SUMIF('[1]Flux and Impact'!$C:$C,'[1]Summary graph'!$A21,'[1]Flux and Impact'!H:H)&gt;0,AVERAGEIF('[1]Flux and Impact'!$C:$C,'[1]Summary graph'!$A21,'[1]Flux and Impact'!H:H),"")</f>
        <v>#VALUE!</v>
      </c>
      <c r="E21" s="21" t="e">
        <f>IF(D21="","",AVERAGEIF('[1]Flux and Impact'!$C:$C,'[1]Summary graph'!$A21,'[1]Flux and Impact'!I:I))</f>
        <v>#VALUE!</v>
      </c>
      <c r="F21" s="33" t="e">
        <f>IF(SUMIF('[1]Flux and Impact'!$C:$C,'[1]Summary graph'!$A21,'[1]Flux and Impact'!J:J)&gt;0,AVERAGEIF('[1]Flux and Impact'!$C:$C,'[1]Summary graph'!$A21,'[1]Flux and Impact'!J:J),"")</f>
        <v>#VALUE!</v>
      </c>
      <c r="G21" s="21" t="e">
        <f>IF(F21="","",AVERAGEIF('[1]Flux and Impact'!$C:$C,'[1]Summary graph'!$A21,'[1]Flux and Impact'!K:K))</f>
        <v>#VALUE!</v>
      </c>
      <c r="H21" s="20" t="e">
        <f>IF(SUMIF('[1]Flux and Impact'!$C:$C,'[1]Summary graph'!$A21,'[1]Flux and Impact'!L:L)&gt;0,AVERAGEIF('[1]Flux and Impact'!$C:$C,'[1]Summary graph'!$A21,'[1]Flux and Impact'!L:L),"")</f>
        <v>#VALUE!</v>
      </c>
      <c r="I21" s="21" t="e">
        <f>IF(H21="","",AVERAGEIF('[1]Flux and Impact'!$C:$C,'[1]Summary graph'!$A21,'[1]Flux and Impact'!M:M))</f>
        <v>#VALUE!</v>
      </c>
      <c r="J21" s="33" t="e">
        <f>IF(SUMIF('[1]Flux and Impact'!$C:$C,'[1]Summary graph'!$A21,'[1]Flux and Impact'!N:N)&gt;0,AVERAGEIF('[1]Flux and Impact'!$C:$C,'[1]Summary graph'!$A21,'[1]Flux and Impact'!N:N),"")</f>
        <v>#VALUE!</v>
      </c>
      <c r="K21" s="35" t="e">
        <f>IF(J21="","",AVERAGEIF('[1]Flux and Impact'!$C:$C,'[1]Summary graph'!$A21,'[1]Flux and Impact'!O:O))</f>
        <v>#VALUE!</v>
      </c>
      <c r="L21" s="20" t="e">
        <f>IF(SUMIF('[1]Flux and Impact'!$C:$C,'[1]Summary graph'!$A21,'[1]Flux and Impact'!P:P)&gt;0,AVERAGEIF('[1]Flux and Impact'!$C:$C,'[1]Summary graph'!$A21,'[1]Flux and Impact'!P:P),"")</f>
        <v>#VALUE!</v>
      </c>
      <c r="M21" s="21" t="e">
        <f>IF(L21="","",AVERAGEIF('[1]Flux and Impact'!$C:$C,'[1]Summary graph'!$A21,'[1]Flux and Impact'!Q:Q))</f>
        <v>#VALUE!</v>
      </c>
      <c r="N21" s="33" t="e">
        <f>IF(SUMIF('[1]Flux and Impact'!$C:$C,'[1]Summary graph'!$A21,'[1]Flux and Impact'!R:R)&gt;0,AVERAGEIF('[1]Flux and Impact'!$C:$C,'[1]Summary graph'!$A21,'[1]Flux and Impact'!R:R),"")</f>
        <v>#VALUE!</v>
      </c>
      <c r="O21" s="35" t="e">
        <f>IF(N21="","",AVERAGEIF('[1]Flux and Impact'!$C:$C,'[1]Summary graph'!$A21,'[1]Flux and Impact'!S:S))</f>
        <v>#VALUE!</v>
      </c>
      <c r="P21" s="20" t="e">
        <f>IF(SUMIF('[1]Flux and Impact'!$C:$C,'[1]Summary graph'!$A21,'[1]Flux and Impact'!T:T)&gt;0,AVERAGEIF('[1]Flux and Impact'!$C:$C,'[1]Summary graph'!$A21,'[1]Flux and Impact'!T:T),"")</f>
        <v>#VALUE!</v>
      </c>
      <c r="Q21" s="21" t="e">
        <f>IF(P21="","",AVERAGEIF('[1]Flux and Impact'!$C:$C,'[1]Summary graph'!$A21,'[1]Flux and Impact'!U:U))</f>
        <v>#VALUE!</v>
      </c>
      <c r="R21" s="33" t="e">
        <f>IF(SUMIF('[1]Flux and Impact'!$C:$C,'[1]Summary graph'!$A21,'[1]Flux and Impact'!V:V)&gt;0,AVERAGEIF('[1]Flux and Impact'!$C:$C,'[1]Summary graph'!$A21,'[1]Flux and Impact'!V:V),"")</f>
        <v>#VALUE!</v>
      </c>
      <c r="S21" s="35" t="e">
        <f>IF(R21="","",AVERAGEIF('[1]Flux and Impact'!$C:$C,'[1]Summary graph'!$A21,'[1]Flux and Impact'!W:W))</f>
        <v>#VALUE!</v>
      </c>
      <c r="T21" s="20" t="e">
        <f>IF(SUMIF('[1]Flux and Impact'!$C:$C,'[1]Summary graph'!$A21,'[1]Flux and Impact'!X:X)&gt;0,AVERAGEIF('[1]Flux and Impact'!$C:$C,'[1]Summary graph'!$A21,'[1]Flux and Impact'!X:X),"")</f>
        <v>#VALUE!</v>
      </c>
      <c r="U21" s="21" t="e">
        <f>IF(T21="","",AVERAGEIF('[1]Flux and Impact'!$C:$C,'[1]Summary graph'!$A21,'[1]Flux and Impact'!Y:Y))</f>
        <v>#VALUE!</v>
      </c>
      <c r="V21" s="33" t="e">
        <f>IF(SUMIF('[1]Flux and Impact'!$C:$C,'[1]Summary graph'!$A21,'[1]Flux and Impact'!Z:Z)&gt;0,AVERAGEIF('[1]Flux and Impact'!$C:$C,'[1]Summary graph'!$A21,'[1]Flux and Impact'!Z:Z),"")</f>
        <v>#VALUE!</v>
      </c>
      <c r="W21" s="35" t="e">
        <f>IF(V21="","",AVERAGEIF('[1]Flux and Impact'!$C:$C,'[1]Summary graph'!$A21,'[1]Flux and Impact'!AA:AA))</f>
        <v>#VALUE!</v>
      </c>
      <c r="X21" s="20" t="e">
        <f>IF(SUMIF('[1]Flux and Impact'!$C:$C,'[1]Summary graph'!$A21,'[1]Flux and Impact'!AB:AB)&gt;0,AVERAGEIF('[1]Flux and Impact'!$C:$C,'[1]Summary graph'!$A21,'[1]Flux and Impact'!AB:AB),"")</f>
        <v>#VALUE!</v>
      </c>
      <c r="Y21" s="21" t="e">
        <f>IF(X21="","",AVERAGEIF('[1]Flux and Impact'!$C:$C,'[1]Summary graph'!$A21,'[1]Flux and Impact'!AC:AC))</f>
        <v>#VALUE!</v>
      </c>
      <c r="Z21" s="33" t="e">
        <f>IF(SUMIF('[1]Flux and Impact'!$C:$C,'[1]Summary graph'!$A21,'[1]Flux and Impact'!AD:AD)&gt;0,AVERAGEIF('[1]Flux and Impact'!$C:$C,'[1]Summary graph'!$A21,'[1]Flux and Impact'!AD:AD),"")</f>
        <v>#VALUE!</v>
      </c>
      <c r="AA21" s="35" t="e">
        <f>IF(Z21="","",AVERAGEIF('[1]Flux and Impact'!$C:$C,'[1]Summary graph'!$A21,'[1]Flux and Impact'!AE:AE))</f>
        <v>#VALUE!</v>
      </c>
      <c r="AB21" s="20" t="e">
        <f>IF(SUMIF('[1]Flux and Impact'!$C:$C,'[1]Summary graph'!$A21,'[1]Flux and Impact'!AF:AF)&gt;0,AVERAGEIF('[1]Flux and Impact'!$C:$C,'[1]Summary graph'!$A21,'[1]Flux and Impact'!AF:AF),"")</f>
        <v>#VALUE!</v>
      </c>
      <c r="AC21" s="21" t="e">
        <f>IF(AB21="","",AVERAGEIF('[1]Flux and Impact'!$C:$C,'[1]Summary graph'!$A21,'[1]Flux and Impact'!AG:AG))</f>
        <v>#VALUE!</v>
      </c>
      <c r="AD21" s="20" t="e">
        <f>IF(SUMIF('[1]Flux and Impact'!$C:$C,'[1]Summary graph'!$A21,'[1]Flux and Impact'!AH:AH)&gt;0,AVERAGEIF('[1]Flux and Impact'!$C:$C,'[1]Summary graph'!$A21,'[1]Flux and Impact'!AH:AH),"")</f>
        <v>#VALUE!</v>
      </c>
      <c r="AE21" s="21" t="e">
        <f>IF(AD21="","",AVERAGEIF('[1]Flux and Impact'!$C:$C,'[1]Summary graph'!$A21,'[1]Flux and Impact'!AI:AI))</f>
        <v>#VALUE!</v>
      </c>
      <c r="AF21" s="33" t="e">
        <f>IF(SUMIF('[1]Flux and Impact'!$C:$C,'[1]Summary graph'!$A21,'[1]Flux and Impact'!AJ:AJ)&gt;0,AVERAGEIF('[1]Flux and Impact'!$C:$C,'[1]Summary graph'!$A21,'[1]Flux and Impact'!AJ:AJ),"")</f>
        <v>#VALUE!</v>
      </c>
      <c r="AG21" s="35" t="e">
        <f>IF(AF21="","",AVERAGEIF('[1]Flux and Impact'!$C:$C,'[1]Summary graph'!$A21,'[1]Flux and Impact'!AK:AK))</f>
        <v>#VALUE!</v>
      </c>
      <c r="AH21" s="20" t="e">
        <f>IF(SUMIF('[1]Flux and Impact'!$C:$C,'[1]Summary graph'!$A21,'[1]Flux and Impact'!AL:AL)&gt;0,AVERAGEIF('[1]Flux and Impact'!$C:$C,'[1]Summary graph'!$A21,'[1]Flux and Impact'!AL:AL),"")</f>
        <v>#VALUE!</v>
      </c>
      <c r="AI21" s="21" t="e">
        <f>IF(AH21="","",AVERAGEIF('[1]Flux and Impact'!$C:$C,'[1]Summary graph'!$A21,'[1]Flux and Impact'!AM:AM))</f>
        <v>#VALUE!</v>
      </c>
      <c r="AJ21" s="33" t="e">
        <f>IF(SUMIF('[1]Flux and Impact'!$C:$C,'[1]Summary graph'!$A21,'[1]Flux and Impact'!AN:AN)&gt;0,AVERAGEIF('[1]Flux and Impact'!$C:$C,'[1]Summary graph'!$A21,'[1]Flux and Impact'!AN:AN),"")</f>
        <v>#VALUE!</v>
      </c>
      <c r="AK21" s="35" t="e">
        <f>IF(AJ21="","",AVERAGEIF('[1]Flux and Impact'!$C:$C,'[1]Summary graph'!$A21,'[1]Flux and Impact'!AO:AO))</f>
        <v>#VALUE!</v>
      </c>
      <c r="AL21" s="20" t="e">
        <f>IF(SUMIF('[1]Flux and Impact'!$C:$C,'[1]Summary graph'!$A21,'[1]Flux and Impact'!AP:AP)&gt;0,AVERAGEIF('[1]Flux and Impact'!$C:$C,'[1]Summary graph'!$A21,'[1]Flux and Impact'!AP:AP),"")</f>
        <v>#VALUE!</v>
      </c>
      <c r="AM21" s="21" t="e">
        <f>IF(AL21="","",AVERAGEIF('[1]Flux and Impact'!$C:$C,'[1]Summary graph'!$A21,'[1]Flux and Impact'!AQ:AQ))</f>
        <v>#VALUE!</v>
      </c>
      <c r="AN21" s="20" t="e">
        <f>IF(SUMIF('[1]Flux and Impact'!$C:$C,'[1]Summary graph'!$A21,'[1]Flux and Impact'!AR:AR)&gt;0,AVERAGEIF('[1]Flux and Impact'!$C:$C,'[1]Summary graph'!$A21,'[1]Flux and Impact'!AR:AR),"")</f>
        <v>#VALUE!</v>
      </c>
      <c r="AO21" s="21" t="e">
        <f>IF(AN21="","",AVERAGEIF('[1]Flux and Impact'!$C:$C,'[1]Summary graph'!$A21,'[1]Flux and Impact'!AS:AS))</f>
        <v>#VALUE!</v>
      </c>
    </row>
    <row r="22" spans="1:41">
      <c r="A22" s="41" t="s">
        <v>77</v>
      </c>
      <c r="B22" s="42" t="e">
        <f>IF(SUMIF('[1]Flux and Impact'!$C:$C,'[1]Summary graph'!$A22,'[1]Flux and Impact'!F:F)&gt;0,AVERAGEIF('[1]Flux and Impact'!$C:$C,'[1]Summary graph'!$A22,'[1]Flux and Impact'!F:F),"")</f>
        <v>#VALUE!</v>
      </c>
      <c r="C22" s="43" t="e">
        <f>IF(B22="","",AVERAGEIF('[1]Flux and Impact'!$C:$C,'[1]Summary graph'!$A22,'[1]Flux and Impact'!G:G))</f>
        <v>#VALUE!</v>
      </c>
      <c r="D22" s="44" t="e">
        <f>IF(SUMIF('[1]Flux and Impact'!$C:$C,'[1]Summary graph'!$A22,'[1]Flux and Impact'!H:H)&gt;0,AVERAGEIF('[1]Flux and Impact'!$C:$C,'[1]Summary graph'!$A22,'[1]Flux and Impact'!H:H),"")</f>
        <v>#VALUE!</v>
      </c>
      <c r="E22" s="45" t="e">
        <f>IF(D22="","",AVERAGEIF('[1]Flux and Impact'!$C:$C,'[1]Summary graph'!$A22,'[1]Flux and Impact'!I:I))</f>
        <v>#VALUE!</v>
      </c>
      <c r="F22" s="42" t="e">
        <f>IF(SUMIF('[1]Flux and Impact'!$C:$C,'[1]Summary graph'!$A22,'[1]Flux and Impact'!J:J)&gt;0,AVERAGEIF('[1]Flux and Impact'!$C:$C,'[1]Summary graph'!$A22,'[1]Flux and Impact'!J:J),"")</f>
        <v>#VALUE!</v>
      </c>
      <c r="G22" s="45" t="e">
        <f>IF(F22="","",AVERAGEIF('[1]Flux and Impact'!$C:$C,'[1]Summary graph'!$A22,'[1]Flux and Impact'!K:K))</f>
        <v>#VALUE!</v>
      </c>
      <c r="H22" s="44" t="e">
        <f>IF(SUMIF('[1]Flux and Impact'!$C:$C,'[1]Summary graph'!$A22,'[1]Flux and Impact'!L:L)&gt;0,AVERAGEIF('[1]Flux and Impact'!$C:$C,'[1]Summary graph'!$A22,'[1]Flux and Impact'!L:L),"")</f>
        <v>#VALUE!</v>
      </c>
      <c r="I22" s="45" t="e">
        <f>IF(H22="","",AVERAGEIF('[1]Flux and Impact'!$C:$C,'[1]Summary graph'!$A22,'[1]Flux and Impact'!M:M))</f>
        <v>#VALUE!</v>
      </c>
      <c r="J22" s="42" t="e">
        <f>IF(SUMIF('[1]Flux and Impact'!$C:$C,'[1]Summary graph'!$A22,'[1]Flux and Impact'!N:N)&gt;0,AVERAGEIF('[1]Flux and Impact'!$C:$C,'[1]Summary graph'!$A22,'[1]Flux and Impact'!N:N),"")</f>
        <v>#VALUE!</v>
      </c>
      <c r="K22" s="43" t="e">
        <f>IF(J22="","",AVERAGEIF('[1]Flux and Impact'!$C:$C,'[1]Summary graph'!$A22,'[1]Flux and Impact'!O:O))</f>
        <v>#VALUE!</v>
      </c>
      <c r="L22" s="44" t="e">
        <f>IF(SUMIF('[1]Flux and Impact'!$C:$C,'[1]Summary graph'!$A22,'[1]Flux and Impact'!P:P)&gt;0,AVERAGEIF('[1]Flux and Impact'!$C:$C,'[1]Summary graph'!$A22,'[1]Flux and Impact'!P:P),"")</f>
        <v>#VALUE!</v>
      </c>
      <c r="M22" s="45" t="e">
        <f>IF(L22="","",AVERAGEIF('[1]Flux and Impact'!$C:$C,'[1]Summary graph'!$A22,'[1]Flux and Impact'!Q:Q))</f>
        <v>#VALUE!</v>
      </c>
      <c r="N22" s="42" t="e">
        <f>IF(SUMIF('[1]Flux and Impact'!$C:$C,'[1]Summary graph'!$A22,'[1]Flux and Impact'!R:R)&gt;0,AVERAGEIF('[1]Flux and Impact'!$C:$C,'[1]Summary graph'!$A22,'[1]Flux and Impact'!R:R),"")</f>
        <v>#VALUE!</v>
      </c>
      <c r="O22" s="43" t="e">
        <f>IF(N22="","",AVERAGEIF('[1]Flux and Impact'!$C:$C,'[1]Summary graph'!$A22,'[1]Flux and Impact'!S:S))</f>
        <v>#VALUE!</v>
      </c>
      <c r="P22" s="44" t="e">
        <f>IF(SUMIF('[1]Flux and Impact'!$C:$C,'[1]Summary graph'!$A22,'[1]Flux and Impact'!T:T)&gt;0,AVERAGEIF('[1]Flux and Impact'!$C:$C,'[1]Summary graph'!$A22,'[1]Flux and Impact'!T:T),"")</f>
        <v>#VALUE!</v>
      </c>
      <c r="Q22" s="45" t="e">
        <f>IF(P22="","",AVERAGEIF('[1]Flux and Impact'!$C:$C,'[1]Summary graph'!$A22,'[1]Flux and Impact'!U:U))</f>
        <v>#VALUE!</v>
      </c>
      <c r="R22" s="42" t="e">
        <f>IF(SUMIF('[1]Flux and Impact'!$C:$C,'[1]Summary graph'!$A22,'[1]Flux and Impact'!V:V)&gt;0,AVERAGEIF('[1]Flux and Impact'!$C:$C,'[1]Summary graph'!$A22,'[1]Flux and Impact'!V:V),"")</f>
        <v>#VALUE!</v>
      </c>
      <c r="S22" s="43" t="e">
        <f>IF(R22="","",AVERAGEIF('[1]Flux and Impact'!$C:$C,'[1]Summary graph'!$A22,'[1]Flux and Impact'!W:W))</f>
        <v>#VALUE!</v>
      </c>
      <c r="T22" s="44" t="e">
        <f>IF(SUMIF('[1]Flux and Impact'!$C:$C,'[1]Summary graph'!$A22,'[1]Flux and Impact'!X:X)&gt;0,AVERAGEIF('[1]Flux and Impact'!$C:$C,'[1]Summary graph'!$A22,'[1]Flux and Impact'!X:X),"")</f>
        <v>#VALUE!</v>
      </c>
      <c r="U22" s="45" t="e">
        <f>IF(T22="","",AVERAGEIF('[1]Flux and Impact'!$C:$C,'[1]Summary graph'!$A22,'[1]Flux and Impact'!Y:Y))</f>
        <v>#VALUE!</v>
      </c>
      <c r="V22" s="42" t="e">
        <f>IF(SUMIF('[1]Flux and Impact'!$C:$C,'[1]Summary graph'!$A22,'[1]Flux and Impact'!Z:Z)&gt;0,AVERAGEIF('[1]Flux and Impact'!$C:$C,'[1]Summary graph'!$A22,'[1]Flux and Impact'!Z:Z),"")</f>
        <v>#VALUE!</v>
      </c>
      <c r="W22" s="43" t="e">
        <f>IF(V22="","",AVERAGEIF('[1]Flux and Impact'!$C:$C,'[1]Summary graph'!$A22,'[1]Flux and Impact'!AA:AA))</f>
        <v>#VALUE!</v>
      </c>
      <c r="X22" s="44" t="e">
        <f>IF(SUMIF('[1]Flux and Impact'!$C:$C,'[1]Summary graph'!$A22,'[1]Flux and Impact'!AB:AB)&gt;0,AVERAGEIF('[1]Flux and Impact'!$C:$C,'[1]Summary graph'!$A22,'[1]Flux and Impact'!AB:AB),"")</f>
        <v>#VALUE!</v>
      </c>
      <c r="Y22" s="45" t="e">
        <f>IF(X22="","",AVERAGEIF('[1]Flux and Impact'!$C:$C,'[1]Summary graph'!$A22,'[1]Flux and Impact'!AC:AC))</f>
        <v>#VALUE!</v>
      </c>
      <c r="Z22" s="42" t="e">
        <f>IF(SUMIF('[1]Flux and Impact'!$C:$C,'[1]Summary graph'!$A22,'[1]Flux and Impact'!AD:AD)&gt;0,AVERAGEIF('[1]Flux and Impact'!$C:$C,'[1]Summary graph'!$A22,'[1]Flux and Impact'!AD:AD),"")</f>
        <v>#VALUE!</v>
      </c>
      <c r="AA22" s="43" t="e">
        <f>IF(Z22="","",AVERAGEIF('[1]Flux and Impact'!$C:$C,'[1]Summary graph'!$A22,'[1]Flux and Impact'!AE:AE))</f>
        <v>#VALUE!</v>
      </c>
      <c r="AB22" s="44" t="e">
        <f>IF(SUMIF('[1]Flux and Impact'!$C:$C,'[1]Summary graph'!$A22,'[1]Flux and Impact'!AF:AF)&gt;0,AVERAGEIF('[1]Flux and Impact'!$C:$C,'[1]Summary graph'!$A22,'[1]Flux and Impact'!AF:AF),"")</f>
        <v>#VALUE!</v>
      </c>
      <c r="AC22" s="45" t="e">
        <f>IF(AB22="","",AVERAGEIF('[1]Flux and Impact'!$C:$C,'[1]Summary graph'!$A22,'[1]Flux and Impact'!AG:AG))</f>
        <v>#VALUE!</v>
      </c>
      <c r="AD22" s="44" t="e">
        <f>IF(SUMIF('[1]Flux and Impact'!$C:$C,'[1]Summary graph'!$A22,'[1]Flux and Impact'!AH:AH)&gt;0,AVERAGEIF('[1]Flux and Impact'!$C:$C,'[1]Summary graph'!$A22,'[1]Flux and Impact'!AH:AH),"")</f>
        <v>#VALUE!</v>
      </c>
      <c r="AE22" s="45" t="e">
        <f>IF(AD22="","",AVERAGEIF('[1]Flux and Impact'!$C:$C,'[1]Summary graph'!$A22,'[1]Flux and Impact'!AI:AI))</f>
        <v>#VALUE!</v>
      </c>
      <c r="AF22" s="42" t="e">
        <f>IF(SUMIF('[1]Flux and Impact'!$C:$C,'[1]Summary graph'!$A22,'[1]Flux and Impact'!AJ:AJ)&gt;0,AVERAGEIF('[1]Flux and Impact'!$C:$C,'[1]Summary graph'!$A22,'[1]Flux and Impact'!AJ:AJ),"")</f>
        <v>#VALUE!</v>
      </c>
      <c r="AG22" s="43" t="e">
        <f>IF(AF22="","",AVERAGEIF('[1]Flux and Impact'!$C:$C,'[1]Summary graph'!$A22,'[1]Flux and Impact'!AK:AK))</f>
        <v>#VALUE!</v>
      </c>
      <c r="AH22" s="44" t="e">
        <f>IF(SUMIF('[1]Flux and Impact'!$C:$C,'[1]Summary graph'!$A22,'[1]Flux and Impact'!AL:AL)&gt;0,AVERAGEIF('[1]Flux and Impact'!$C:$C,'[1]Summary graph'!$A22,'[1]Flux and Impact'!AL:AL),"")</f>
        <v>#VALUE!</v>
      </c>
      <c r="AI22" s="45" t="e">
        <f>IF(AH22="","",AVERAGEIF('[1]Flux and Impact'!$C:$C,'[1]Summary graph'!$A22,'[1]Flux and Impact'!AM:AM))</f>
        <v>#VALUE!</v>
      </c>
      <c r="AJ22" s="42" t="e">
        <f>IF(SUMIF('[1]Flux and Impact'!$C:$C,'[1]Summary graph'!$A22,'[1]Flux and Impact'!AN:AN)&gt;0,AVERAGEIF('[1]Flux and Impact'!$C:$C,'[1]Summary graph'!$A22,'[1]Flux and Impact'!AN:AN),"")</f>
        <v>#VALUE!</v>
      </c>
      <c r="AK22" s="43" t="e">
        <f>IF(AJ22="","",AVERAGEIF('[1]Flux and Impact'!$C:$C,'[1]Summary graph'!$A22,'[1]Flux and Impact'!AO:AO))</f>
        <v>#VALUE!</v>
      </c>
      <c r="AL22" s="44" t="e">
        <f>IF(SUMIF('[1]Flux and Impact'!$C:$C,'[1]Summary graph'!$A22,'[1]Flux and Impact'!AP:AP)&gt;0,AVERAGEIF('[1]Flux and Impact'!$C:$C,'[1]Summary graph'!$A22,'[1]Flux and Impact'!AP:AP),"")</f>
        <v>#VALUE!</v>
      </c>
      <c r="AM22" s="45" t="e">
        <f>IF(AL22="","",AVERAGEIF('[1]Flux and Impact'!$C:$C,'[1]Summary graph'!$A22,'[1]Flux and Impact'!AQ:AQ))</f>
        <v>#VALUE!</v>
      </c>
      <c r="AN22" s="44" t="e">
        <f>IF(SUMIF('[1]Flux and Impact'!$C:$C,'[1]Summary graph'!$A22,'[1]Flux and Impact'!AR:AR)&gt;0,AVERAGEIF('[1]Flux and Impact'!$C:$C,'[1]Summary graph'!$A22,'[1]Flux and Impact'!AR:AR),"")</f>
        <v>#VALUE!</v>
      </c>
      <c r="AO22" s="45" t="e">
        <f>IF(AN22="","",AVERAGEIF('[1]Flux and Impact'!$C:$C,'[1]Summary graph'!$A22,'[1]Flux and Impact'!AS:AS))</f>
        <v>#VALUE!</v>
      </c>
    </row>
    <row r="23" spans="1:41">
      <c r="A23" s="34" t="s">
        <v>78</v>
      </c>
      <c r="B23" s="33" t="e">
        <f>IF(SUMIF('[1]Flux and Impact'!$C:$C,'[1]Summary graph'!$A23,'[1]Flux and Impact'!F:F)&gt;0,AVERAGEIF('[1]Flux and Impact'!$C:$C,'[1]Summary graph'!$A23,'[1]Flux and Impact'!F:F),"")</f>
        <v>#VALUE!</v>
      </c>
      <c r="C23" s="35" t="e">
        <f>IF(B23="","",AVERAGEIF('[1]Flux and Impact'!$C:$C,'[1]Summary graph'!$A23,'[1]Flux and Impact'!G:G))</f>
        <v>#VALUE!</v>
      </c>
      <c r="D23" s="20" t="e">
        <f>IF(SUMIF('[1]Flux and Impact'!$C:$C,'[1]Summary graph'!$A23,'[1]Flux and Impact'!H:H)&gt;0,AVERAGEIF('[1]Flux and Impact'!$C:$C,'[1]Summary graph'!$A23,'[1]Flux and Impact'!H:H),"")</f>
        <v>#VALUE!</v>
      </c>
      <c r="E23" s="21" t="e">
        <f>IF(D23="","",AVERAGEIF('[1]Flux and Impact'!$C:$C,'[1]Summary graph'!$A23,'[1]Flux and Impact'!I:I))</f>
        <v>#VALUE!</v>
      </c>
      <c r="F23" s="33" t="e">
        <f>IF(SUMIF('[1]Flux and Impact'!$C:$C,'[1]Summary graph'!$A23,'[1]Flux and Impact'!J:J)&gt;0,AVERAGEIF('[1]Flux and Impact'!$C:$C,'[1]Summary graph'!$A23,'[1]Flux and Impact'!J:J),"")</f>
        <v>#VALUE!</v>
      </c>
      <c r="G23" s="21" t="e">
        <f>IF(F23="","",AVERAGEIF('[1]Flux and Impact'!$C:$C,'[1]Summary graph'!$A23,'[1]Flux and Impact'!K:K))</f>
        <v>#VALUE!</v>
      </c>
      <c r="H23" s="20" t="e">
        <f>IF(SUMIF('[1]Flux and Impact'!$C:$C,'[1]Summary graph'!$A23,'[1]Flux and Impact'!L:L)&gt;0,AVERAGEIF('[1]Flux and Impact'!$C:$C,'[1]Summary graph'!$A23,'[1]Flux and Impact'!L:L),"")</f>
        <v>#VALUE!</v>
      </c>
      <c r="I23" s="21" t="e">
        <f>IF(H23="","",AVERAGEIF('[1]Flux and Impact'!$C:$C,'[1]Summary graph'!$A23,'[1]Flux and Impact'!M:M))</f>
        <v>#VALUE!</v>
      </c>
      <c r="J23" s="33" t="e">
        <f>IF(SUMIF('[1]Flux and Impact'!$C:$C,'[1]Summary graph'!$A23,'[1]Flux and Impact'!N:N)&gt;0,AVERAGEIF('[1]Flux and Impact'!$C:$C,'[1]Summary graph'!$A23,'[1]Flux and Impact'!N:N),"")</f>
        <v>#VALUE!</v>
      </c>
      <c r="K23" s="35" t="e">
        <f>IF(J23="","",AVERAGEIF('[1]Flux and Impact'!$C:$C,'[1]Summary graph'!$A23,'[1]Flux and Impact'!O:O))</f>
        <v>#VALUE!</v>
      </c>
      <c r="L23" s="20" t="e">
        <f>IF(SUMIF('[1]Flux and Impact'!$C:$C,'[1]Summary graph'!$A23,'[1]Flux and Impact'!P:P)&gt;0,AVERAGEIF('[1]Flux and Impact'!$C:$C,'[1]Summary graph'!$A23,'[1]Flux and Impact'!P:P),"")</f>
        <v>#VALUE!</v>
      </c>
      <c r="M23" s="21" t="e">
        <f>IF(L23="","",AVERAGEIF('[1]Flux and Impact'!$C:$C,'[1]Summary graph'!$A23,'[1]Flux and Impact'!Q:Q))</f>
        <v>#VALUE!</v>
      </c>
      <c r="N23" s="33" t="e">
        <f>IF(SUMIF('[1]Flux and Impact'!$C:$C,'[1]Summary graph'!$A23,'[1]Flux and Impact'!R:R)&gt;0,AVERAGEIF('[1]Flux and Impact'!$C:$C,'[1]Summary graph'!$A23,'[1]Flux and Impact'!R:R),"")</f>
        <v>#VALUE!</v>
      </c>
      <c r="O23" s="35" t="e">
        <f>IF(N23="","",AVERAGEIF('[1]Flux and Impact'!$C:$C,'[1]Summary graph'!$A23,'[1]Flux and Impact'!S:S))</f>
        <v>#VALUE!</v>
      </c>
      <c r="P23" s="20" t="e">
        <f>IF(SUMIF('[1]Flux and Impact'!$C:$C,'[1]Summary graph'!$A23,'[1]Flux and Impact'!T:T)&gt;0,AVERAGEIF('[1]Flux and Impact'!$C:$C,'[1]Summary graph'!$A23,'[1]Flux and Impact'!T:T),"")</f>
        <v>#VALUE!</v>
      </c>
      <c r="Q23" s="21" t="e">
        <f>IF(P23="","",AVERAGEIF('[1]Flux and Impact'!$C:$C,'[1]Summary graph'!$A23,'[1]Flux and Impact'!U:U))</f>
        <v>#VALUE!</v>
      </c>
      <c r="R23" s="33" t="e">
        <f>IF(SUMIF('[1]Flux and Impact'!$C:$C,'[1]Summary graph'!$A23,'[1]Flux and Impact'!V:V)&gt;0,AVERAGEIF('[1]Flux and Impact'!$C:$C,'[1]Summary graph'!$A23,'[1]Flux and Impact'!V:V),"")</f>
        <v>#VALUE!</v>
      </c>
      <c r="S23" s="35" t="e">
        <f>IF(R23="","",AVERAGEIF('[1]Flux and Impact'!$C:$C,'[1]Summary graph'!$A23,'[1]Flux and Impact'!W:W))</f>
        <v>#VALUE!</v>
      </c>
      <c r="T23" s="20" t="e">
        <f>IF(SUMIF('[1]Flux and Impact'!$C:$C,'[1]Summary graph'!$A23,'[1]Flux and Impact'!X:X)&gt;0,AVERAGEIF('[1]Flux and Impact'!$C:$C,'[1]Summary graph'!$A23,'[1]Flux and Impact'!X:X),"")</f>
        <v>#VALUE!</v>
      </c>
      <c r="U23" s="21" t="e">
        <f>IF(T23="","",AVERAGEIF('[1]Flux and Impact'!$C:$C,'[1]Summary graph'!$A23,'[1]Flux and Impact'!Y:Y))</f>
        <v>#VALUE!</v>
      </c>
      <c r="V23" s="33" t="e">
        <f>IF(SUMIF('[1]Flux and Impact'!$C:$C,'[1]Summary graph'!$A23,'[1]Flux and Impact'!Z:Z)&gt;0,AVERAGEIF('[1]Flux and Impact'!$C:$C,'[1]Summary graph'!$A23,'[1]Flux and Impact'!Z:Z),"")</f>
        <v>#VALUE!</v>
      </c>
      <c r="W23" s="35" t="e">
        <f>IF(V23="","",AVERAGEIF('[1]Flux and Impact'!$C:$C,'[1]Summary graph'!$A23,'[1]Flux and Impact'!AA:AA))</f>
        <v>#VALUE!</v>
      </c>
      <c r="X23" s="20" t="e">
        <f>IF(SUMIF('[1]Flux and Impact'!$C:$C,'[1]Summary graph'!$A23,'[1]Flux and Impact'!AB:AB)&gt;0,AVERAGEIF('[1]Flux and Impact'!$C:$C,'[1]Summary graph'!$A23,'[1]Flux and Impact'!AB:AB),"")</f>
        <v>#VALUE!</v>
      </c>
      <c r="Y23" s="21" t="e">
        <f>IF(X23="","",AVERAGEIF('[1]Flux and Impact'!$C:$C,'[1]Summary graph'!$A23,'[1]Flux and Impact'!AC:AC))</f>
        <v>#VALUE!</v>
      </c>
      <c r="Z23" s="33" t="e">
        <f>IF(SUMIF('[1]Flux and Impact'!$C:$C,'[1]Summary graph'!$A23,'[1]Flux and Impact'!AD:AD)&gt;0,AVERAGEIF('[1]Flux and Impact'!$C:$C,'[1]Summary graph'!$A23,'[1]Flux and Impact'!AD:AD),"")</f>
        <v>#VALUE!</v>
      </c>
      <c r="AA23" s="35" t="e">
        <f>IF(Z23="","",AVERAGEIF('[1]Flux and Impact'!$C:$C,'[1]Summary graph'!$A23,'[1]Flux and Impact'!AE:AE))</f>
        <v>#VALUE!</v>
      </c>
      <c r="AB23" s="20" t="e">
        <f>IF(SUMIF('[1]Flux and Impact'!$C:$C,'[1]Summary graph'!$A23,'[1]Flux and Impact'!AF:AF)&gt;0,AVERAGEIF('[1]Flux and Impact'!$C:$C,'[1]Summary graph'!$A23,'[1]Flux and Impact'!AF:AF),"")</f>
        <v>#VALUE!</v>
      </c>
      <c r="AC23" s="21" t="e">
        <f>IF(AB23="","",AVERAGEIF('[1]Flux and Impact'!$C:$C,'[1]Summary graph'!$A23,'[1]Flux and Impact'!AG:AG))</f>
        <v>#VALUE!</v>
      </c>
      <c r="AD23" s="20" t="e">
        <f>IF(SUMIF('[1]Flux and Impact'!$C:$C,'[1]Summary graph'!$A23,'[1]Flux and Impact'!AH:AH)&gt;0,AVERAGEIF('[1]Flux and Impact'!$C:$C,'[1]Summary graph'!$A23,'[1]Flux and Impact'!AH:AH),"")</f>
        <v>#VALUE!</v>
      </c>
      <c r="AE23" s="21" t="e">
        <f>IF(AD23="","",AVERAGEIF('[1]Flux and Impact'!$C:$C,'[1]Summary graph'!$A23,'[1]Flux and Impact'!AI:AI))</f>
        <v>#VALUE!</v>
      </c>
      <c r="AF23" s="33" t="e">
        <f>IF(SUMIF('[1]Flux and Impact'!$C:$C,'[1]Summary graph'!$A23,'[1]Flux and Impact'!AJ:AJ)&gt;0,AVERAGEIF('[1]Flux and Impact'!$C:$C,'[1]Summary graph'!$A23,'[1]Flux and Impact'!AJ:AJ),"")</f>
        <v>#VALUE!</v>
      </c>
      <c r="AG23" s="35" t="e">
        <f>IF(AF23="","",AVERAGEIF('[1]Flux and Impact'!$C:$C,'[1]Summary graph'!$A23,'[1]Flux and Impact'!AK:AK))</f>
        <v>#VALUE!</v>
      </c>
      <c r="AH23" s="20" t="e">
        <f>IF(SUMIF('[1]Flux and Impact'!$C:$C,'[1]Summary graph'!$A23,'[1]Flux and Impact'!AL:AL)&gt;0,AVERAGEIF('[1]Flux and Impact'!$C:$C,'[1]Summary graph'!$A23,'[1]Flux and Impact'!AL:AL),"")</f>
        <v>#VALUE!</v>
      </c>
      <c r="AI23" s="21" t="e">
        <f>IF(AH23="","",AVERAGEIF('[1]Flux and Impact'!$C:$C,'[1]Summary graph'!$A23,'[1]Flux and Impact'!AM:AM))</f>
        <v>#VALUE!</v>
      </c>
      <c r="AJ23" s="33" t="e">
        <f>IF(SUMIF('[1]Flux and Impact'!$C:$C,'[1]Summary graph'!$A23,'[1]Flux and Impact'!AN:AN)&gt;0,AVERAGEIF('[1]Flux and Impact'!$C:$C,'[1]Summary graph'!$A23,'[1]Flux and Impact'!AN:AN),"")</f>
        <v>#VALUE!</v>
      </c>
      <c r="AK23" s="35" t="e">
        <f>IF(AJ23="","",AVERAGEIF('[1]Flux and Impact'!$C:$C,'[1]Summary graph'!$A23,'[1]Flux and Impact'!AO:AO))</f>
        <v>#VALUE!</v>
      </c>
      <c r="AL23" s="20" t="e">
        <f>IF(SUMIF('[1]Flux and Impact'!$C:$C,'[1]Summary graph'!$A23,'[1]Flux and Impact'!AP:AP)&gt;0,AVERAGEIF('[1]Flux and Impact'!$C:$C,'[1]Summary graph'!$A23,'[1]Flux and Impact'!AP:AP),"")</f>
        <v>#VALUE!</v>
      </c>
      <c r="AM23" s="21" t="e">
        <f>IF(AL23="","",AVERAGEIF('[1]Flux and Impact'!$C:$C,'[1]Summary graph'!$A23,'[1]Flux and Impact'!AQ:AQ))</f>
        <v>#VALUE!</v>
      </c>
      <c r="AN23" s="20" t="e">
        <f>IF(SUMIF('[1]Flux and Impact'!$C:$C,'[1]Summary graph'!$A23,'[1]Flux and Impact'!AR:AR)&gt;0,AVERAGEIF('[1]Flux and Impact'!$C:$C,'[1]Summary graph'!$A23,'[1]Flux and Impact'!AR:AR),"")</f>
        <v>#VALUE!</v>
      </c>
      <c r="AO23" s="21" t="e">
        <f>IF(AN23="","",AVERAGEIF('[1]Flux and Impact'!$C:$C,'[1]Summary graph'!$A23,'[1]Flux and Impact'!AS:AS))</f>
        <v>#VALUE!</v>
      </c>
    </row>
    <row r="24" s="18" customFormat="1" spans="1:41">
      <c r="A24" s="25" t="s">
        <v>79</v>
      </c>
      <c r="B24" s="26" t="e">
        <f>IF(SUMIF('[1]Flux and Impact'!$B:$B,'[1]Summary graph'!$A24,'[1]Flux and Impact'!F:F)&gt;0,AVERAGEIF('[1]Flux and Impact'!$B:$B,'[1]Summary graph'!$A24,'[1]Flux and Impact'!F:F),"")</f>
        <v>#VALUE!</v>
      </c>
      <c r="C24" s="27" t="e">
        <f>IF(B24="","",AVERAGEIF('[1]Flux and Impact'!$B:$B,'[1]Summary graph'!$A24,'[1]Flux and Impact'!G:G))</f>
        <v>#VALUE!</v>
      </c>
      <c r="D24" s="28" t="e">
        <f>IF(SUMIF('[1]Flux and Impact'!$B:$B,'[1]Summary graph'!$A24,'[1]Flux and Impact'!H:H)&gt;0,AVERAGEIF('[1]Flux and Impact'!$B:$B,'[1]Summary graph'!$A24,'[1]Flux and Impact'!H:H),"")</f>
        <v>#VALUE!</v>
      </c>
      <c r="E24" s="29" t="e">
        <f>IF(D24="","",AVERAGEIF('[1]Flux and Impact'!$B:$B,'[1]Summary graph'!$A24,'[1]Flux and Impact'!I:I))</f>
        <v>#VALUE!</v>
      </c>
      <c r="F24" s="26" t="e">
        <f>IF(SUMIF('[1]Flux and Impact'!$B:$B,'[1]Summary graph'!$A24,'[1]Flux and Impact'!J:J)&gt;0,AVERAGEIF('[1]Flux and Impact'!$B:$B,'[1]Summary graph'!$A24,'[1]Flux and Impact'!J:J),"")</f>
        <v>#VALUE!</v>
      </c>
      <c r="G24" s="29" t="e">
        <f>IF(F24="","",AVERAGEIF('[1]Flux and Impact'!$B:$B,'[1]Summary graph'!$A24,'[1]Flux and Impact'!K:K))</f>
        <v>#VALUE!</v>
      </c>
      <c r="H24" s="28" t="e">
        <f>IF(SUMIF('[1]Flux and Impact'!$B:$B,'[1]Summary graph'!$A24,'[1]Flux and Impact'!L:L)&gt;0,AVERAGEIF('[1]Flux and Impact'!$B:$B,'[1]Summary graph'!$A24,'[1]Flux and Impact'!L:L),"")</f>
        <v>#VALUE!</v>
      </c>
      <c r="I24" s="29" t="e">
        <f>IF(H24="","",AVERAGEIF('[1]Flux and Impact'!$B:$B,'[1]Summary graph'!$A24,'[1]Flux and Impact'!M:M))</f>
        <v>#VALUE!</v>
      </c>
      <c r="J24" s="26" t="e">
        <f>IF(SUMIF('[1]Flux and Impact'!$B:$B,'[1]Summary graph'!$A24,'[1]Flux and Impact'!N:N)&gt;0,AVERAGEIF('[1]Flux and Impact'!$B:$B,'[1]Summary graph'!$A24,'[1]Flux and Impact'!N:N),"")</f>
        <v>#VALUE!</v>
      </c>
      <c r="K24" s="27" t="e">
        <f>IF(J24="","",AVERAGEIF('[1]Flux and Impact'!$B:$B,'[1]Summary graph'!$A24,'[1]Flux and Impact'!O:O))</f>
        <v>#VALUE!</v>
      </c>
      <c r="L24" s="28" t="e">
        <f>IF(SUMIF('[1]Flux and Impact'!$B:$B,'[1]Summary graph'!$A24,'[1]Flux and Impact'!P:P)&gt;0,AVERAGEIF('[1]Flux and Impact'!$B:$B,'[1]Summary graph'!$A24,'[1]Flux and Impact'!P:P),"")</f>
        <v>#VALUE!</v>
      </c>
      <c r="M24" s="29" t="e">
        <f>IF(L24="","",AVERAGEIF('[1]Flux and Impact'!$B:$B,'[1]Summary graph'!$A24,'[1]Flux and Impact'!Q:Q))</f>
        <v>#VALUE!</v>
      </c>
      <c r="N24" s="26" t="e">
        <f>IF(SUMIF('[1]Flux and Impact'!$B:$B,'[1]Summary graph'!$A24,'[1]Flux and Impact'!R:R)&gt;0,AVERAGEIF('[1]Flux and Impact'!$B:$B,'[1]Summary graph'!$A24,'[1]Flux and Impact'!R:R),"")</f>
        <v>#VALUE!</v>
      </c>
      <c r="O24" s="27" t="e">
        <f>IF(N24="","",AVERAGEIF('[1]Flux and Impact'!$B:$B,'[1]Summary graph'!$A24,'[1]Flux and Impact'!S:S))</f>
        <v>#VALUE!</v>
      </c>
      <c r="P24" s="28" t="e">
        <f>IF(SUMIF('[1]Flux and Impact'!$B:$B,'[1]Summary graph'!$A24,'[1]Flux and Impact'!T:T)&gt;0,AVERAGEIF('[1]Flux and Impact'!$B:$B,'[1]Summary graph'!$A24,'[1]Flux and Impact'!T:T),"")</f>
        <v>#VALUE!</v>
      </c>
      <c r="Q24" s="29" t="e">
        <f>IF(P24="","",AVERAGEIF('[1]Flux and Impact'!$B:$B,'[1]Summary graph'!$A24,'[1]Flux and Impact'!U:U))</f>
        <v>#VALUE!</v>
      </c>
      <c r="R24" s="26" t="e">
        <f>IF(SUMIF('[1]Flux and Impact'!$B:$B,'[1]Summary graph'!$A24,'[1]Flux and Impact'!V:V)&gt;0,AVERAGEIF('[1]Flux and Impact'!$B:$B,'[1]Summary graph'!$A24,'[1]Flux and Impact'!V:V),"")</f>
        <v>#VALUE!</v>
      </c>
      <c r="S24" s="27" t="e">
        <f>IF(R24="","",AVERAGEIF('[1]Flux and Impact'!$B:$B,'[1]Summary graph'!$A24,'[1]Flux and Impact'!W:W))</f>
        <v>#VALUE!</v>
      </c>
      <c r="T24" s="28" t="e">
        <f>IF(SUMIF('[1]Flux and Impact'!$B:$B,'[1]Summary graph'!$A24,'[1]Flux and Impact'!X:X)&gt;0,AVERAGEIF('[1]Flux and Impact'!$B:$B,'[1]Summary graph'!$A24,'[1]Flux and Impact'!X:X),"")</f>
        <v>#VALUE!</v>
      </c>
      <c r="U24" s="29" t="e">
        <f>IF(T24="","",AVERAGEIF('[1]Flux and Impact'!$B:$B,'[1]Summary graph'!$A24,'[1]Flux and Impact'!Y:Y))</f>
        <v>#VALUE!</v>
      </c>
      <c r="V24" s="26" t="e">
        <f>IF(SUMIF('[1]Flux and Impact'!$B:$B,'[1]Summary graph'!$A24,'[1]Flux and Impact'!Z:Z)&gt;0,AVERAGEIF('[1]Flux and Impact'!$B:$B,'[1]Summary graph'!$A24,'[1]Flux and Impact'!Z:Z),"")</f>
        <v>#VALUE!</v>
      </c>
      <c r="W24" s="27" t="e">
        <f>IF(V24="","",AVERAGEIF('[1]Flux and Impact'!$B:$B,'[1]Summary graph'!$A24,'[1]Flux and Impact'!AA:AA))</f>
        <v>#VALUE!</v>
      </c>
      <c r="X24" s="28" t="e">
        <f>IF(SUMIF('[1]Flux and Impact'!$B:$B,'[1]Summary graph'!$A24,'[1]Flux and Impact'!AB:AB)&gt;0,AVERAGEIF('[1]Flux and Impact'!$B:$B,'[1]Summary graph'!$A24,'[1]Flux and Impact'!AB:AB),"")</f>
        <v>#VALUE!</v>
      </c>
      <c r="Y24" s="29" t="e">
        <f>IF(X24="","",AVERAGEIF('[1]Flux and Impact'!$B:$B,'[1]Summary graph'!$A24,'[1]Flux and Impact'!AC:AC))</f>
        <v>#VALUE!</v>
      </c>
      <c r="Z24" s="26" t="e">
        <f>IF(SUMIF('[1]Flux and Impact'!$B:$B,'[1]Summary graph'!$A24,'[1]Flux and Impact'!AD:AD)&gt;0,AVERAGEIF('[1]Flux and Impact'!$B:$B,'[1]Summary graph'!$A24,'[1]Flux and Impact'!AD:AD),"")</f>
        <v>#VALUE!</v>
      </c>
      <c r="AA24" s="27" t="e">
        <f>IF(Z24="","",AVERAGEIF('[1]Flux and Impact'!$B:$B,'[1]Summary graph'!$A24,'[1]Flux and Impact'!AE:AE))</f>
        <v>#VALUE!</v>
      </c>
      <c r="AB24" s="28" t="e">
        <f>IF(SUMIF('[1]Flux and Impact'!$B:$B,'[1]Summary graph'!$A24,'[1]Flux and Impact'!AF:AF)&gt;0,AVERAGEIF('[1]Flux and Impact'!$B:$B,'[1]Summary graph'!$A24,'[1]Flux and Impact'!AF:AF),"")</f>
        <v>#VALUE!</v>
      </c>
      <c r="AC24" s="29" t="e">
        <f>IF(AB24="","",AVERAGEIF('[1]Flux and Impact'!$B:$B,'[1]Summary graph'!$A24,'[1]Flux and Impact'!AG:AG))</f>
        <v>#VALUE!</v>
      </c>
      <c r="AD24" s="28" t="e">
        <f>IF(SUMIF('[1]Flux and Impact'!$B:$B,'[1]Summary graph'!$A24,'[1]Flux and Impact'!AH:AH)&gt;0,AVERAGEIF('[1]Flux and Impact'!$B:$B,'[1]Summary graph'!$A24,'[1]Flux and Impact'!AH:AH),"")</f>
        <v>#VALUE!</v>
      </c>
      <c r="AE24" s="29" t="e">
        <f>IF(AD24="","",AVERAGEIF('[1]Flux and Impact'!$B:$B,'[1]Summary graph'!$A24,'[1]Flux and Impact'!AI:AI))</f>
        <v>#VALUE!</v>
      </c>
      <c r="AF24" s="26" t="e">
        <f>IF(SUMIF('[1]Flux and Impact'!$B:$B,'[1]Summary graph'!$A24,'[1]Flux and Impact'!AJ:AJ)&gt;0,AVERAGEIF('[1]Flux and Impact'!$B:$B,'[1]Summary graph'!$A24,'[1]Flux and Impact'!AJ:AJ),"")</f>
        <v>#VALUE!</v>
      </c>
      <c r="AG24" s="27" t="e">
        <f>IF(AF24="","",AVERAGEIF('[1]Flux and Impact'!$B:$B,'[1]Summary graph'!$A24,'[1]Flux and Impact'!AK:AK))</f>
        <v>#VALUE!</v>
      </c>
      <c r="AH24" s="28" t="e">
        <f>IF(SUMIF('[1]Flux and Impact'!$B:$B,'[1]Summary graph'!$A24,'[1]Flux and Impact'!AL:AL)&gt;0,AVERAGEIF('[1]Flux and Impact'!$B:$B,'[1]Summary graph'!$A24,'[1]Flux and Impact'!AL:AL),"")</f>
        <v>#VALUE!</v>
      </c>
      <c r="AI24" s="29" t="e">
        <f>IF(AH24="","",AVERAGEIF('[1]Flux and Impact'!$B:$B,'[1]Summary graph'!$A24,'[1]Flux and Impact'!AM:AM))</f>
        <v>#VALUE!</v>
      </c>
      <c r="AJ24" s="26" t="e">
        <f>IF(SUMIF('[1]Flux and Impact'!$B:$B,'[1]Summary graph'!$A24,'[1]Flux and Impact'!AN:AN)&gt;0,AVERAGEIF('[1]Flux and Impact'!$B:$B,'[1]Summary graph'!$A24,'[1]Flux and Impact'!AN:AN),"")</f>
        <v>#VALUE!</v>
      </c>
      <c r="AK24" s="27" t="e">
        <f>IF(AJ24="","",AVERAGEIF('[1]Flux and Impact'!$B:$B,'[1]Summary graph'!$A24,'[1]Flux and Impact'!AO:AO))</f>
        <v>#VALUE!</v>
      </c>
      <c r="AL24" s="28" t="e">
        <f>IF(SUMIF('[1]Flux and Impact'!$B:$B,'[1]Summary graph'!$A24,'[1]Flux and Impact'!AP:AP)&gt;0,AVERAGEIF('[1]Flux and Impact'!$B:$B,'[1]Summary graph'!$A24,'[1]Flux and Impact'!AP:AP),"")</f>
        <v>#VALUE!</v>
      </c>
      <c r="AM24" s="29" t="e">
        <f>IF(AL24="","",AVERAGEIF('[1]Flux and Impact'!$B:$B,'[1]Summary graph'!$A24,'[1]Flux and Impact'!AQ:AQ))</f>
        <v>#VALUE!</v>
      </c>
      <c r="AN24" s="28" t="e">
        <f>IF(SUMIF('[1]Flux and Impact'!$B:$B,'[1]Summary graph'!$A24,'[1]Flux and Impact'!AR:AR)&gt;0,AVERAGEIF('[1]Flux and Impact'!$B:$B,'[1]Summary graph'!$A24,'[1]Flux and Impact'!AR:AR),"")</f>
        <v>#VALUE!</v>
      </c>
      <c r="AO24" s="29" t="e">
        <f>IF(AN24="","",AVERAGEIF('[1]Flux and Impact'!$B:$B,'[1]Summary graph'!$A24,'[1]Flux and Impact'!AS:AS))</f>
        <v>#VALUE!</v>
      </c>
    </row>
    <row r="25" spans="1:41">
      <c r="A25" s="34" t="s">
        <v>80</v>
      </c>
      <c r="B25" s="33" t="e">
        <f>IF(SUMIF('[1]Flux and Impact'!$C:$C,'[1]Summary graph'!$A25,'[1]Flux and Impact'!F:F)&gt;0,AVERAGEIF('[1]Flux and Impact'!$C:$C,'[1]Summary graph'!$A25,'[1]Flux and Impact'!F:F),"")</f>
        <v>#VALUE!</v>
      </c>
      <c r="C25" s="35" t="e">
        <f>IF(B25="","",AVERAGEIF('[1]Flux and Impact'!$C:$C,'[1]Summary graph'!$A25,'[1]Flux and Impact'!G:G))</f>
        <v>#VALUE!</v>
      </c>
      <c r="D25" s="20" t="e">
        <f>IF(SUMIF('[1]Flux and Impact'!$C:$C,'[1]Summary graph'!$A25,'[1]Flux and Impact'!H:H)&gt;0,AVERAGEIF('[1]Flux and Impact'!$C:$C,'[1]Summary graph'!$A25,'[1]Flux and Impact'!H:H),"")</f>
        <v>#VALUE!</v>
      </c>
      <c r="E25" s="21" t="e">
        <f>IF(D25="","",AVERAGEIF('[1]Flux and Impact'!$C:$C,'[1]Summary graph'!$A25,'[1]Flux and Impact'!I:I))</f>
        <v>#VALUE!</v>
      </c>
      <c r="F25" s="33" t="e">
        <f>IF(SUMIF('[1]Flux and Impact'!$C:$C,'[1]Summary graph'!$A25,'[1]Flux and Impact'!J:J)&gt;0,AVERAGEIF('[1]Flux and Impact'!$C:$C,'[1]Summary graph'!$A25,'[1]Flux and Impact'!J:J),"")</f>
        <v>#VALUE!</v>
      </c>
      <c r="G25" s="21" t="e">
        <f>IF(F25="","",AVERAGEIF('[1]Flux and Impact'!$C:$C,'[1]Summary graph'!$A25,'[1]Flux and Impact'!K:K))</f>
        <v>#VALUE!</v>
      </c>
      <c r="H25" s="20" t="e">
        <f>IF(SUMIF('[1]Flux and Impact'!$C:$C,'[1]Summary graph'!$A25,'[1]Flux and Impact'!L:L)&gt;0,AVERAGEIF('[1]Flux and Impact'!$C:$C,'[1]Summary graph'!$A25,'[1]Flux and Impact'!L:L),"")</f>
        <v>#VALUE!</v>
      </c>
      <c r="I25" s="21" t="e">
        <f>IF(H25="","",AVERAGEIF('[1]Flux and Impact'!$C:$C,'[1]Summary graph'!$A25,'[1]Flux and Impact'!M:M))</f>
        <v>#VALUE!</v>
      </c>
      <c r="J25" s="33" t="e">
        <f>IF(SUMIF('[1]Flux and Impact'!$C:$C,'[1]Summary graph'!$A25,'[1]Flux and Impact'!N:N)&gt;0,AVERAGEIF('[1]Flux and Impact'!$C:$C,'[1]Summary graph'!$A25,'[1]Flux and Impact'!N:N),"")</f>
        <v>#VALUE!</v>
      </c>
      <c r="K25" s="35" t="e">
        <f>IF(J25="","",AVERAGEIF('[1]Flux and Impact'!$C:$C,'[1]Summary graph'!$A25,'[1]Flux and Impact'!O:O))</f>
        <v>#VALUE!</v>
      </c>
      <c r="L25" s="20" t="e">
        <f>IF(SUMIF('[1]Flux and Impact'!$C:$C,'[1]Summary graph'!$A25,'[1]Flux and Impact'!P:P)&gt;0,AVERAGEIF('[1]Flux and Impact'!$C:$C,'[1]Summary graph'!$A25,'[1]Flux and Impact'!P:P),"")</f>
        <v>#VALUE!</v>
      </c>
      <c r="M25" s="21" t="e">
        <f>IF(L25="","",AVERAGEIF('[1]Flux and Impact'!$C:$C,'[1]Summary graph'!$A25,'[1]Flux and Impact'!Q:Q))</f>
        <v>#VALUE!</v>
      </c>
      <c r="N25" s="33" t="e">
        <f>IF(SUMIF('[1]Flux and Impact'!$C:$C,'[1]Summary graph'!$A25,'[1]Flux and Impact'!R:R)&gt;0,AVERAGEIF('[1]Flux and Impact'!$C:$C,'[1]Summary graph'!$A25,'[1]Flux and Impact'!R:R),"")</f>
        <v>#VALUE!</v>
      </c>
      <c r="O25" s="35" t="e">
        <f>IF(N25="","",AVERAGEIF('[1]Flux and Impact'!$C:$C,'[1]Summary graph'!$A25,'[1]Flux and Impact'!S:S))</f>
        <v>#VALUE!</v>
      </c>
      <c r="P25" s="20" t="e">
        <f>IF(SUMIF('[1]Flux and Impact'!$C:$C,'[1]Summary graph'!$A25,'[1]Flux and Impact'!T:T)&gt;0,AVERAGEIF('[1]Flux and Impact'!$C:$C,'[1]Summary graph'!$A25,'[1]Flux and Impact'!T:T),"")</f>
        <v>#VALUE!</v>
      </c>
      <c r="Q25" s="21" t="e">
        <f>IF(P25="","",AVERAGEIF('[1]Flux and Impact'!$C:$C,'[1]Summary graph'!$A25,'[1]Flux and Impact'!U:U))</f>
        <v>#VALUE!</v>
      </c>
      <c r="R25" s="33" t="e">
        <f>IF(SUMIF('[1]Flux and Impact'!$C:$C,'[1]Summary graph'!$A25,'[1]Flux and Impact'!V:V)&gt;0,AVERAGEIF('[1]Flux and Impact'!$C:$C,'[1]Summary graph'!$A25,'[1]Flux and Impact'!V:V),"")</f>
        <v>#VALUE!</v>
      </c>
      <c r="S25" s="35" t="e">
        <f>IF(R25="","",AVERAGEIF('[1]Flux and Impact'!$C:$C,'[1]Summary graph'!$A25,'[1]Flux and Impact'!W:W))</f>
        <v>#VALUE!</v>
      </c>
      <c r="T25" s="20" t="e">
        <f>IF(SUMIF('[1]Flux and Impact'!$C:$C,'[1]Summary graph'!$A25,'[1]Flux and Impact'!X:X)&gt;0,AVERAGEIF('[1]Flux and Impact'!$C:$C,'[1]Summary graph'!$A25,'[1]Flux and Impact'!X:X),"")</f>
        <v>#VALUE!</v>
      </c>
      <c r="U25" s="21" t="e">
        <f>IF(T25="","",AVERAGEIF('[1]Flux and Impact'!$C:$C,'[1]Summary graph'!$A25,'[1]Flux and Impact'!Y:Y))</f>
        <v>#VALUE!</v>
      </c>
      <c r="V25" s="33" t="e">
        <f>IF(SUMIF('[1]Flux and Impact'!$C:$C,'[1]Summary graph'!$A25,'[1]Flux and Impact'!Z:Z)&gt;0,AVERAGEIF('[1]Flux and Impact'!$C:$C,'[1]Summary graph'!$A25,'[1]Flux and Impact'!Z:Z),"")</f>
        <v>#VALUE!</v>
      </c>
      <c r="W25" s="35" t="e">
        <f>IF(V25="","",AVERAGEIF('[1]Flux and Impact'!$C:$C,'[1]Summary graph'!$A25,'[1]Flux and Impact'!AA:AA))</f>
        <v>#VALUE!</v>
      </c>
      <c r="X25" s="20" t="e">
        <f>IF(SUMIF('[1]Flux and Impact'!$C:$C,'[1]Summary graph'!$A25,'[1]Flux and Impact'!AB:AB)&gt;0,AVERAGEIF('[1]Flux and Impact'!$C:$C,'[1]Summary graph'!$A25,'[1]Flux and Impact'!AB:AB),"")</f>
        <v>#VALUE!</v>
      </c>
      <c r="Y25" s="21" t="e">
        <f>IF(X25="","",AVERAGEIF('[1]Flux and Impact'!$C:$C,'[1]Summary graph'!$A25,'[1]Flux and Impact'!AC:AC))</f>
        <v>#VALUE!</v>
      </c>
      <c r="Z25" s="33" t="e">
        <f>IF(SUMIF('[1]Flux and Impact'!$C:$C,'[1]Summary graph'!$A25,'[1]Flux and Impact'!AD:AD)&gt;0,AVERAGEIF('[1]Flux and Impact'!$C:$C,'[1]Summary graph'!$A25,'[1]Flux and Impact'!AD:AD),"")</f>
        <v>#VALUE!</v>
      </c>
      <c r="AA25" s="35" t="e">
        <f>IF(Z25="","",AVERAGEIF('[1]Flux and Impact'!$C:$C,'[1]Summary graph'!$A25,'[1]Flux and Impact'!AE:AE))</f>
        <v>#VALUE!</v>
      </c>
      <c r="AB25" s="20" t="e">
        <f>IF(SUMIF('[1]Flux and Impact'!$C:$C,'[1]Summary graph'!$A25,'[1]Flux and Impact'!AF:AF)&gt;0,AVERAGEIF('[1]Flux and Impact'!$C:$C,'[1]Summary graph'!$A25,'[1]Flux and Impact'!AF:AF),"")</f>
        <v>#VALUE!</v>
      </c>
      <c r="AC25" s="21" t="e">
        <f>IF(AB25="","",AVERAGEIF('[1]Flux and Impact'!$C:$C,'[1]Summary graph'!$A25,'[1]Flux and Impact'!AG:AG))</f>
        <v>#VALUE!</v>
      </c>
      <c r="AD25" s="20" t="e">
        <f>IF(SUMIF('[1]Flux and Impact'!$C:$C,'[1]Summary graph'!$A25,'[1]Flux and Impact'!AH:AH)&gt;0,AVERAGEIF('[1]Flux and Impact'!$C:$C,'[1]Summary graph'!$A25,'[1]Flux and Impact'!AH:AH),"")</f>
        <v>#VALUE!</v>
      </c>
      <c r="AE25" s="21" t="e">
        <f>IF(AD25="","",AVERAGEIF('[1]Flux and Impact'!$C:$C,'[1]Summary graph'!$A25,'[1]Flux and Impact'!AI:AI))</f>
        <v>#VALUE!</v>
      </c>
      <c r="AF25" s="33" t="e">
        <f>IF(SUMIF('[1]Flux and Impact'!$C:$C,'[1]Summary graph'!$A25,'[1]Flux and Impact'!AJ:AJ)&gt;0,AVERAGEIF('[1]Flux and Impact'!$C:$C,'[1]Summary graph'!$A25,'[1]Flux and Impact'!AJ:AJ),"")</f>
        <v>#VALUE!</v>
      </c>
      <c r="AG25" s="35" t="e">
        <f>IF(AF25="","",AVERAGEIF('[1]Flux and Impact'!$C:$C,'[1]Summary graph'!$A25,'[1]Flux and Impact'!AK:AK))</f>
        <v>#VALUE!</v>
      </c>
      <c r="AH25" s="20" t="e">
        <f>IF(SUMIF('[1]Flux and Impact'!$C:$C,'[1]Summary graph'!$A25,'[1]Flux and Impact'!AL:AL)&gt;0,AVERAGEIF('[1]Flux and Impact'!$C:$C,'[1]Summary graph'!$A25,'[1]Flux and Impact'!AL:AL),"")</f>
        <v>#VALUE!</v>
      </c>
      <c r="AI25" s="21" t="e">
        <f>IF(AH25="","",AVERAGEIF('[1]Flux and Impact'!$C:$C,'[1]Summary graph'!$A25,'[1]Flux and Impact'!AM:AM))</f>
        <v>#VALUE!</v>
      </c>
      <c r="AJ25" s="33" t="e">
        <f>IF(SUMIF('[1]Flux and Impact'!$C:$C,'[1]Summary graph'!$A25,'[1]Flux and Impact'!AN:AN)&gt;0,AVERAGEIF('[1]Flux and Impact'!$C:$C,'[1]Summary graph'!$A25,'[1]Flux and Impact'!AN:AN),"")</f>
        <v>#VALUE!</v>
      </c>
      <c r="AK25" s="35" t="e">
        <f>IF(AJ25="","",AVERAGEIF('[1]Flux and Impact'!$C:$C,'[1]Summary graph'!$A25,'[1]Flux and Impact'!AO:AO))</f>
        <v>#VALUE!</v>
      </c>
      <c r="AL25" s="20" t="e">
        <f>IF(SUMIF('[1]Flux and Impact'!$C:$C,'[1]Summary graph'!$A25,'[1]Flux and Impact'!AP:AP)&gt;0,AVERAGEIF('[1]Flux and Impact'!$C:$C,'[1]Summary graph'!$A25,'[1]Flux and Impact'!AP:AP),"")</f>
        <v>#VALUE!</v>
      </c>
      <c r="AM25" s="21" t="e">
        <f>IF(AL25="","",AVERAGEIF('[1]Flux and Impact'!$C:$C,'[1]Summary graph'!$A25,'[1]Flux and Impact'!AQ:AQ))</f>
        <v>#VALUE!</v>
      </c>
      <c r="AN25" s="20" t="e">
        <f>IF(SUMIF('[1]Flux and Impact'!$C:$C,'[1]Summary graph'!$A25,'[1]Flux and Impact'!AR:AR)&gt;0,AVERAGEIF('[1]Flux and Impact'!$C:$C,'[1]Summary graph'!$A25,'[1]Flux and Impact'!AR:AR),"")</f>
        <v>#VALUE!</v>
      </c>
      <c r="AO25" s="21" t="e">
        <f>IF(AN25="","",AVERAGEIF('[1]Flux and Impact'!$C:$C,'[1]Summary graph'!$A25,'[1]Flux and Impact'!AS:AS))</f>
        <v>#VALUE!</v>
      </c>
    </row>
    <row r="26" spans="1:41">
      <c r="A26" s="41" t="s">
        <v>81</v>
      </c>
      <c r="B26" s="42" t="e">
        <f>IF(SUMIF('[1]Flux and Impact'!$C:$C,'[1]Summary graph'!$A26,'[1]Flux and Impact'!F:F)&gt;0,AVERAGEIF('[1]Flux and Impact'!$C:$C,'[1]Summary graph'!$A26,'[1]Flux and Impact'!F:F),"")</f>
        <v>#VALUE!</v>
      </c>
      <c r="C26" s="43" t="e">
        <f>IF(B26="","",AVERAGEIF('[1]Flux and Impact'!$C:$C,'[1]Summary graph'!$A26,'[1]Flux and Impact'!G:G))</f>
        <v>#VALUE!</v>
      </c>
      <c r="D26" s="44" t="e">
        <f>IF(SUMIF('[1]Flux and Impact'!$C:$C,'[1]Summary graph'!$A26,'[1]Flux and Impact'!H:H)&gt;0,AVERAGEIF('[1]Flux and Impact'!$C:$C,'[1]Summary graph'!$A26,'[1]Flux and Impact'!H:H),"")</f>
        <v>#VALUE!</v>
      </c>
      <c r="E26" s="45" t="e">
        <f>IF(D26="","",AVERAGEIF('[1]Flux and Impact'!$C:$C,'[1]Summary graph'!$A26,'[1]Flux and Impact'!I:I))</f>
        <v>#VALUE!</v>
      </c>
      <c r="F26" s="42" t="e">
        <f>IF(SUMIF('[1]Flux and Impact'!$C:$C,'[1]Summary graph'!$A26,'[1]Flux and Impact'!J:J)&gt;0,AVERAGEIF('[1]Flux and Impact'!$C:$C,'[1]Summary graph'!$A26,'[1]Flux and Impact'!J:J),"")</f>
        <v>#VALUE!</v>
      </c>
      <c r="G26" s="45" t="e">
        <f>IF(F26="","",AVERAGEIF('[1]Flux and Impact'!$C:$C,'[1]Summary graph'!$A26,'[1]Flux and Impact'!K:K))</f>
        <v>#VALUE!</v>
      </c>
      <c r="H26" s="44" t="e">
        <f>IF(SUMIF('[1]Flux and Impact'!$C:$C,'[1]Summary graph'!$A26,'[1]Flux and Impact'!L:L)&gt;0,AVERAGEIF('[1]Flux and Impact'!$C:$C,'[1]Summary graph'!$A26,'[1]Flux and Impact'!L:L),"")</f>
        <v>#VALUE!</v>
      </c>
      <c r="I26" s="45" t="e">
        <f>IF(H26="","",AVERAGEIF('[1]Flux and Impact'!$C:$C,'[1]Summary graph'!$A26,'[1]Flux and Impact'!M:M))</f>
        <v>#VALUE!</v>
      </c>
      <c r="J26" s="42" t="e">
        <f>IF(SUMIF('[1]Flux and Impact'!$C:$C,'[1]Summary graph'!$A26,'[1]Flux and Impact'!N:N)&gt;0,AVERAGEIF('[1]Flux and Impact'!$C:$C,'[1]Summary graph'!$A26,'[1]Flux and Impact'!N:N),"")</f>
        <v>#VALUE!</v>
      </c>
      <c r="K26" s="43" t="e">
        <f>IF(J26="","",AVERAGEIF('[1]Flux and Impact'!$C:$C,'[1]Summary graph'!$A26,'[1]Flux and Impact'!O:O))</f>
        <v>#VALUE!</v>
      </c>
      <c r="L26" s="44" t="e">
        <f>IF(SUMIF('[1]Flux and Impact'!$C:$C,'[1]Summary graph'!$A26,'[1]Flux and Impact'!P:P)&gt;0,AVERAGEIF('[1]Flux and Impact'!$C:$C,'[1]Summary graph'!$A26,'[1]Flux and Impact'!P:P),"")</f>
        <v>#VALUE!</v>
      </c>
      <c r="M26" s="45" t="e">
        <f>IF(L26="","",AVERAGEIF('[1]Flux and Impact'!$C:$C,'[1]Summary graph'!$A26,'[1]Flux and Impact'!Q:Q))</f>
        <v>#VALUE!</v>
      </c>
      <c r="N26" s="42" t="e">
        <f>IF(SUMIF('[1]Flux and Impact'!$C:$C,'[1]Summary graph'!$A26,'[1]Flux and Impact'!R:R)&gt;0,AVERAGEIF('[1]Flux and Impact'!$C:$C,'[1]Summary graph'!$A26,'[1]Flux and Impact'!R:R),"")</f>
        <v>#VALUE!</v>
      </c>
      <c r="O26" s="43" t="e">
        <f>IF(N26="","",AVERAGEIF('[1]Flux and Impact'!$C:$C,'[1]Summary graph'!$A26,'[1]Flux and Impact'!S:S))</f>
        <v>#VALUE!</v>
      </c>
      <c r="P26" s="44" t="e">
        <f>IF(SUMIF('[1]Flux and Impact'!$C:$C,'[1]Summary graph'!$A26,'[1]Flux and Impact'!T:T)&gt;0,AVERAGEIF('[1]Flux and Impact'!$C:$C,'[1]Summary graph'!$A26,'[1]Flux and Impact'!T:T),"")</f>
        <v>#VALUE!</v>
      </c>
      <c r="Q26" s="45" t="e">
        <f>IF(P26="","",AVERAGEIF('[1]Flux and Impact'!$C:$C,'[1]Summary graph'!$A26,'[1]Flux and Impact'!U:U))</f>
        <v>#VALUE!</v>
      </c>
      <c r="R26" s="42" t="e">
        <f>IF(SUMIF('[1]Flux and Impact'!$C:$C,'[1]Summary graph'!$A26,'[1]Flux and Impact'!V:V)&gt;0,AVERAGEIF('[1]Flux and Impact'!$C:$C,'[1]Summary graph'!$A26,'[1]Flux and Impact'!V:V),"")</f>
        <v>#VALUE!</v>
      </c>
      <c r="S26" s="43" t="e">
        <f>IF(R26="","",AVERAGEIF('[1]Flux and Impact'!$C:$C,'[1]Summary graph'!$A26,'[1]Flux and Impact'!W:W))</f>
        <v>#VALUE!</v>
      </c>
      <c r="T26" s="44" t="e">
        <f>IF(SUMIF('[1]Flux and Impact'!$C:$C,'[1]Summary graph'!$A26,'[1]Flux and Impact'!X:X)&gt;0,AVERAGEIF('[1]Flux and Impact'!$C:$C,'[1]Summary graph'!$A26,'[1]Flux and Impact'!X:X),"")</f>
        <v>#VALUE!</v>
      </c>
      <c r="U26" s="45" t="e">
        <f>IF(T26="","",AVERAGEIF('[1]Flux and Impact'!$C:$C,'[1]Summary graph'!$A26,'[1]Flux and Impact'!Y:Y))</f>
        <v>#VALUE!</v>
      </c>
      <c r="V26" s="42" t="e">
        <f>IF(SUMIF('[1]Flux and Impact'!$C:$C,'[1]Summary graph'!$A26,'[1]Flux and Impact'!Z:Z)&gt;0,AVERAGEIF('[1]Flux and Impact'!$C:$C,'[1]Summary graph'!$A26,'[1]Flux and Impact'!Z:Z),"")</f>
        <v>#VALUE!</v>
      </c>
      <c r="W26" s="43" t="e">
        <f>IF(V26="","",AVERAGEIF('[1]Flux and Impact'!$C:$C,'[1]Summary graph'!$A26,'[1]Flux and Impact'!AA:AA))</f>
        <v>#VALUE!</v>
      </c>
      <c r="X26" s="44" t="e">
        <f>IF(SUMIF('[1]Flux and Impact'!$C:$C,'[1]Summary graph'!$A26,'[1]Flux and Impact'!AB:AB)&gt;0,AVERAGEIF('[1]Flux and Impact'!$C:$C,'[1]Summary graph'!$A26,'[1]Flux and Impact'!AB:AB),"")</f>
        <v>#VALUE!</v>
      </c>
      <c r="Y26" s="45" t="e">
        <f>IF(X26="","",AVERAGEIF('[1]Flux and Impact'!$C:$C,'[1]Summary graph'!$A26,'[1]Flux and Impact'!AC:AC))</f>
        <v>#VALUE!</v>
      </c>
      <c r="Z26" s="42" t="e">
        <f>IF(SUMIF('[1]Flux and Impact'!$C:$C,'[1]Summary graph'!$A26,'[1]Flux and Impact'!AD:AD)&gt;0,AVERAGEIF('[1]Flux and Impact'!$C:$C,'[1]Summary graph'!$A26,'[1]Flux and Impact'!AD:AD),"")</f>
        <v>#VALUE!</v>
      </c>
      <c r="AA26" s="43" t="e">
        <f>IF(Z26="","",AVERAGEIF('[1]Flux and Impact'!$C:$C,'[1]Summary graph'!$A26,'[1]Flux and Impact'!AE:AE))</f>
        <v>#VALUE!</v>
      </c>
      <c r="AB26" s="44" t="e">
        <f>IF(SUMIF('[1]Flux and Impact'!$C:$C,'[1]Summary graph'!$A26,'[1]Flux and Impact'!AF:AF)&gt;0,AVERAGEIF('[1]Flux and Impact'!$C:$C,'[1]Summary graph'!$A26,'[1]Flux and Impact'!AF:AF),"")</f>
        <v>#VALUE!</v>
      </c>
      <c r="AC26" s="45" t="e">
        <f>IF(AB26="","",AVERAGEIF('[1]Flux and Impact'!$C:$C,'[1]Summary graph'!$A26,'[1]Flux and Impact'!AG:AG))</f>
        <v>#VALUE!</v>
      </c>
      <c r="AD26" s="44" t="e">
        <f>IF(SUMIF('[1]Flux and Impact'!$C:$C,'[1]Summary graph'!$A26,'[1]Flux and Impact'!AH:AH)&gt;0,AVERAGEIF('[1]Flux and Impact'!$C:$C,'[1]Summary graph'!$A26,'[1]Flux and Impact'!AH:AH),"")</f>
        <v>#VALUE!</v>
      </c>
      <c r="AE26" s="45" t="e">
        <f>IF(AD26="","",AVERAGEIF('[1]Flux and Impact'!$C:$C,'[1]Summary graph'!$A26,'[1]Flux and Impact'!AI:AI))</f>
        <v>#VALUE!</v>
      </c>
      <c r="AF26" s="42" t="e">
        <f>IF(SUMIF('[1]Flux and Impact'!$C:$C,'[1]Summary graph'!$A26,'[1]Flux and Impact'!AJ:AJ)&gt;0,AVERAGEIF('[1]Flux and Impact'!$C:$C,'[1]Summary graph'!$A26,'[1]Flux and Impact'!AJ:AJ),"")</f>
        <v>#VALUE!</v>
      </c>
      <c r="AG26" s="43" t="e">
        <f>IF(AF26="","",AVERAGEIF('[1]Flux and Impact'!$C:$C,'[1]Summary graph'!$A26,'[1]Flux and Impact'!AK:AK))</f>
        <v>#VALUE!</v>
      </c>
      <c r="AH26" s="44" t="e">
        <f>IF(SUMIF('[1]Flux and Impact'!$C:$C,'[1]Summary graph'!$A26,'[1]Flux and Impact'!AL:AL)&gt;0,AVERAGEIF('[1]Flux and Impact'!$C:$C,'[1]Summary graph'!$A26,'[1]Flux and Impact'!AL:AL),"")</f>
        <v>#VALUE!</v>
      </c>
      <c r="AI26" s="45" t="e">
        <f>IF(AH26="","",AVERAGEIF('[1]Flux and Impact'!$C:$C,'[1]Summary graph'!$A26,'[1]Flux and Impact'!AM:AM))</f>
        <v>#VALUE!</v>
      </c>
      <c r="AJ26" s="42" t="e">
        <f>IF(SUMIF('[1]Flux and Impact'!$C:$C,'[1]Summary graph'!$A26,'[1]Flux and Impact'!AN:AN)&gt;0,AVERAGEIF('[1]Flux and Impact'!$C:$C,'[1]Summary graph'!$A26,'[1]Flux and Impact'!AN:AN),"")</f>
        <v>#VALUE!</v>
      </c>
      <c r="AK26" s="43" t="e">
        <f>IF(AJ26="","",AVERAGEIF('[1]Flux and Impact'!$C:$C,'[1]Summary graph'!$A26,'[1]Flux and Impact'!AO:AO))</f>
        <v>#VALUE!</v>
      </c>
      <c r="AL26" s="44" t="e">
        <f>IF(SUMIF('[1]Flux and Impact'!$C:$C,'[1]Summary graph'!$A26,'[1]Flux and Impact'!AP:AP)&gt;0,AVERAGEIF('[1]Flux and Impact'!$C:$C,'[1]Summary graph'!$A26,'[1]Flux and Impact'!AP:AP),"")</f>
        <v>#VALUE!</v>
      </c>
      <c r="AM26" s="45" t="e">
        <f>IF(AL26="","",AVERAGEIF('[1]Flux and Impact'!$C:$C,'[1]Summary graph'!$A26,'[1]Flux and Impact'!AQ:AQ))</f>
        <v>#VALUE!</v>
      </c>
      <c r="AN26" s="44" t="e">
        <f>IF(SUMIF('[1]Flux and Impact'!$C:$C,'[1]Summary graph'!$A26,'[1]Flux and Impact'!AR:AR)&gt;0,AVERAGEIF('[1]Flux and Impact'!$C:$C,'[1]Summary graph'!$A26,'[1]Flux and Impact'!AR:AR),"")</f>
        <v>#VALUE!</v>
      </c>
      <c r="AO26" s="45" t="e">
        <f>IF(AN26="","",AVERAGEIF('[1]Flux and Impact'!$C:$C,'[1]Summary graph'!$A26,'[1]Flux and Impact'!AS:AS))</f>
        <v>#VALUE!</v>
      </c>
    </row>
    <row r="27" spans="1:41">
      <c r="A27" s="34" t="s">
        <v>82</v>
      </c>
      <c r="B27" s="33" t="e">
        <f>IF(SUMIF('[1]Flux and Impact'!$C:$C,'[1]Summary graph'!$A27,'[1]Flux and Impact'!F:F)&gt;0,AVERAGEIF('[1]Flux and Impact'!$C:$C,'[1]Summary graph'!$A27,'[1]Flux and Impact'!F:F),"")</f>
        <v>#VALUE!</v>
      </c>
      <c r="C27" s="35" t="e">
        <f>IF(B27="","",AVERAGEIF('[1]Flux and Impact'!$C:$C,'[1]Summary graph'!$A27,'[1]Flux and Impact'!G:G))</f>
        <v>#VALUE!</v>
      </c>
      <c r="D27" s="20" t="e">
        <f>IF(SUMIF('[1]Flux and Impact'!$C:$C,'[1]Summary graph'!$A27,'[1]Flux and Impact'!H:H)&gt;0,AVERAGEIF('[1]Flux and Impact'!$C:$C,'[1]Summary graph'!$A27,'[1]Flux and Impact'!H:H),"")</f>
        <v>#VALUE!</v>
      </c>
      <c r="E27" s="21" t="e">
        <f>IF(D27="","",AVERAGEIF('[1]Flux and Impact'!$C:$C,'[1]Summary graph'!$A27,'[1]Flux and Impact'!I:I))</f>
        <v>#VALUE!</v>
      </c>
      <c r="F27" s="33" t="e">
        <f>IF(SUMIF('[1]Flux and Impact'!$C:$C,'[1]Summary graph'!$A27,'[1]Flux and Impact'!J:J)&gt;0,AVERAGEIF('[1]Flux and Impact'!$C:$C,'[1]Summary graph'!$A27,'[1]Flux and Impact'!J:J),"")</f>
        <v>#VALUE!</v>
      </c>
      <c r="G27" s="21" t="e">
        <f>IF(F27="","",AVERAGEIF('[1]Flux and Impact'!$C:$C,'[1]Summary graph'!$A27,'[1]Flux and Impact'!K:K))</f>
        <v>#VALUE!</v>
      </c>
      <c r="H27" s="20" t="e">
        <f>IF(SUMIF('[1]Flux and Impact'!$C:$C,'[1]Summary graph'!$A27,'[1]Flux and Impact'!L:L)&gt;0,AVERAGEIF('[1]Flux and Impact'!$C:$C,'[1]Summary graph'!$A27,'[1]Flux and Impact'!L:L),"")</f>
        <v>#VALUE!</v>
      </c>
      <c r="I27" s="21" t="e">
        <f>IF(H27="","",AVERAGEIF('[1]Flux and Impact'!$C:$C,'[1]Summary graph'!$A27,'[1]Flux and Impact'!M:M))</f>
        <v>#VALUE!</v>
      </c>
      <c r="J27" s="33" t="e">
        <f>IF(SUMIF('[1]Flux and Impact'!$C:$C,'[1]Summary graph'!$A27,'[1]Flux and Impact'!N:N)&gt;0,AVERAGEIF('[1]Flux and Impact'!$C:$C,'[1]Summary graph'!$A27,'[1]Flux and Impact'!N:N),"")</f>
        <v>#VALUE!</v>
      </c>
      <c r="K27" s="35" t="e">
        <f>IF(J27="","",AVERAGEIF('[1]Flux and Impact'!$C:$C,'[1]Summary graph'!$A27,'[1]Flux and Impact'!O:O))</f>
        <v>#VALUE!</v>
      </c>
      <c r="L27" s="20" t="e">
        <f>IF(SUMIF('[1]Flux and Impact'!$C:$C,'[1]Summary graph'!$A27,'[1]Flux and Impact'!P:P)&gt;0,AVERAGEIF('[1]Flux and Impact'!$C:$C,'[1]Summary graph'!$A27,'[1]Flux and Impact'!P:P),"")</f>
        <v>#VALUE!</v>
      </c>
      <c r="M27" s="21" t="e">
        <f>IF(L27="","",AVERAGEIF('[1]Flux and Impact'!$C:$C,'[1]Summary graph'!$A27,'[1]Flux and Impact'!Q:Q))</f>
        <v>#VALUE!</v>
      </c>
      <c r="N27" s="33" t="e">
        <f>IF(SUMIF('[1]Flux and Impact'!$C:$C,'[1]Summary graph'!$A27,'[1]Flux and Impact'!R:R)&gt;0,AVERAGEIF('[1]Flux and Impact'!$C:$C,'[1]Summary graph'!$A27,'[1]Flux and Impact'!R:R),"")</f>
        <v>#VALUE!</v>
      </c>
      <c r="O27" s="35" t="e">
        <f>IF(N27="","",AVERAGEIF('[1]Flux and Impact'!$C:$C,'[1]Summary graph'!$A27,'[1]Flux and Impact'!S:S))</f>
        <v>#VALUE!</v>
      </c>
      <c r="P27" s="20" t="e">
        <f>IF(SUMIF('[1]Flux and Impact'!$C:$C,'[1]Summary graph'!$A27,'[1]Flux and Impact'!T:T)&gt;0,AVERAGEIF('[1]Flux and Impact'!$C:$C,'[1]Summary graph'!$A27,'[1]Flux and Impact'!T:T),"")</f>
        <v>#VALUE!</v>
      </c>
      <c r="Q27" s="21" t="e">
        <f>IF(P27="","",AVERAGEIF('[1]Flux and Impact'!$C:$C,'[1]Summary graph'!$A27,'[1]Flux and Impact'!U:U))</f>
        <v>#VALUE!</v>
      </c>
      <c r="R27" s="33" t="e">
        <f>IF(SUMIF('[1]Flux and Impact'!$C:$C,'[1]Summary graph'!$A27,'[1]Flux and Impact'!V:V)&gt;0,AVERAGEIF('[1]Flux and Impact'!$C:$C,'[1]Summary graph'!$A27,'[1]Flux and Impact'!V:V),"")</f>
        <v>#VALUE!</v>
      </c>
      <c r="S27" s="35" t="e">
        <f>IF(R27="","",AVERAGEIF('[1]Flux and Impact'!$C:$C,'[1]Summary graph'!$A27,'[1]Flux and Impact'!W:W))</f>
        <v>#VALUE!</v>
      </c>
      <c r="T27" s="20" t="e">
        <f>IF(SUMIF('[1]Flux and Impact'!$C:$C,'[1]Summary graph'!$A27,'[1]Flux and Impact'!X:X)&gt;0,AVERAGEIF('[1]Flux and Impact'!$C:$C,'[1]Summary graph'!$A27,'[1]Flux and Impact'!X:X),"")</f>
        <v>#VALUE!</v>
      </c>
      <c r="U27" s="21" t="e">
        <f>IF(T27="","",AVERAGEIF('[1]Flux and Impact'!$C:$C,'[1]Summary graph'!$A27,'[1]Flux and Impact'!Y:Y))</f>
        <v>#VALUE!</v>
      </c>
      <c r="V27" s="33" t="e">
        <f>IF(SUMIF('[1]Flux and Impact'!$C:$C,'[1]Summary graph'!$A27,'[1]Flux and Impact'!Z:Z)&gt;0,AVERAGEIF('[1]Flux and Impact'!$C:$C,'[1]Summary graph'!$A27,'[1]Flux and Impact'!Z:Z),"")</f>
        <v>#VALUE!</v>
      </c>
      <c r="W27" s="35" t="e">
        <f>IF(V27="","",AVERAGEIF('[1]Flux and Impact'!$C:$C,'[1]Summary graph'!$A27,'[1]Flux and Impact'!AA:AA))</f>
        <v>#VALUE!</v>
      </c>
      <c r="X27" s="20" t="e">
        <f>IF(SUMIF('[1]Flux and Impact'!$C:$C,'[1]Summary graph'!$A27,'[1]Flux and Impact'!AB:AB)&gt;0,AVERAGEIF('[1]Flux and Impact'!$C:$C,'[1]Summary graph'!$A27,'[1]Flux and Impact'!AB:AB),"")</f>
        <v>#VALUE!</v>
      </c>
      <c r="Y27" s="21" t="e">
        <f>IF(X27="","",AVERAGEIF('[1]Flux and Impact'!$C:$C,'[1]Summary graph'!$A27,'[1]Flux and Impact'!AC:AC))</f>
        <v>#VALUE!</v>
      </c>
      <c r="Z27" s="33" t="e">
        <f>IF(SUMIF('[1]Flux and Impact'!$C:$C,'[1]Summary graph'!$A27,'[1]Flux and Impact'!AD:AD)&gt;0,AVERAGEIF('[1]Flux and Impact'!$C:$C,'[1]Summary graph'!$A27,'[1]Flux and Impact'!AD:AD),"")</f>
        <v>#VALUE!</v>
      </c>
      <c r="AA27" s="35" t="e">
        <f>IF(Z27="","",AVERAGEIF('[1]Flux and Impact'!$C:$C,'[1]Summary graph'!$A27,'[1]Flux and Impact'!AE:AE))</f>
        <v>#VALUE!</v>
      </c>
      <c r="AB27" s="20" t="e">
        <f>IF(SUMIF('[1]Flux and Impact'!$C:$C,'[1]Summary graph'!$A27,'[1]Flux and Impact'!AF:AF)&gt;0,AVERAGEIF('[1]Flux and Impact'!$C:$C,'[1]Summary graph'!$A27,'[1]Flux and Impact'!AF:AF),"")</f>
        <v>#VALUE!</v>
      </c>
      <c r="AC27" s="21" t="e">
        <f>IF(AB27="","",AVERAGEIF('[1]Flux and Impact'!$C:$C,'[1]Summary graph'!$A27,'[1]Flux and Impact'!AG:AG))</f>
        <v>#VALUE!</v>
      </c>
      <c r="AD27" s="20" t="e">
        <f>IF(SUMIF('[1]Flux and Impact'!$C:$C,'[1]Summary graph'!$A27,'[1]Flux and Impact'!AH:AH)&gt;0,AVERAGEIF('[1]Flux and Impact'!$C:$C,'[1]Summary graph'!$A27,'[1]Flux and Impact'!AH:AH),"")</f>
        <v>#VALUE!</v>
      </c>
      <c r="AE27" s="21" t="e">
        <f>IF(AD27="","",AVERAGEIF('[1]Flux and Impact'!$C:$C,'[1]Summary graph'!$A27,'[1]Flux and Impact'!AI:AI))</f>
        <v>#VALUE!</v>
      </c>
      <c r="AF27" s="33" t="e">
        <f>IF(SUMIF('[1]Flux and Impact'!$C:$C,'[1]Summary graph'!$A27,'[1]Flux and Impact'!AJ:AJ)&gt;0,AVERAGEIF('[1]Flux and Impact'!$C:$C,'[1]Summary graph'!$A27,'[1]Flux and Impact'!AJ:AJ),"")</f>
        <v>#VALUE!</v>
      </c>
      <c r="AG27" s="35" t="e">
        <f>IF(AF27="","",AVERAGEIF('[1]Flux and Impact'!$C:$C,'[1]Summary graph'!$A27,'[1]Flux and Impact'!AK:AK))</f>
        <v>#VALUE!</v>
      </c>
      <c r="AH27" s="20" t="e">
        <f>IF(SUMIF('[1]Flux and Impact'!$C:$C,'[1]Summary graph'!$A27,'[1]Flux and Impact'!AL:AL)&gt;0,AVERAGEIF('[1]Flux and Impact'!$C:$C,'[1]Summary graph'!$A27,'[1]Flux and Impact'!AL:AL),"")</f>
        <v>#VALUE!</v>
      </c>
      <c r="AI27" s="21" t="e">
        <f>IF(AH27="","",AVERAGEIF('[1]Flux and Impact'!$C:$C,'[1]Summary graph'!$A27,'[1]Flux and Impact'!AM:AM))</f>
        <v>#VALUE!</v>
      </c>
      <c r="AJ27" s="33" t="e">
        <f>IF(SUMIF('[1]Flux and Impact'!$C:$C,'[1]Summary graph'!$A27,'[1]Flux and Impact'!AN:AN)&gt;0,AVERAGEIF('[1]Flux and Impact'!$C:$C,'[1]Summary graph'!$A27,'[1]Flux and Impact'!AN:AN),"")</f>
        <v>#VALUE!</v>
      </c>
      <c r="AK27" s="35" t="e">
        <f>IF(AJ27="","",AVERAGEIF('[1]Flux and Impact'!$C:$C,'[1]Summary graph'!$A27,'[1]Flux and Impact'!AO:AO))</f>
        <v>#VALUE!</v>
      </c>
      <c r="AL27" s="20" t="e">
        <f>IF(SUMIF('[1]Flux and Impact'!$C:$C,'[1]Summary graph'!$A27,'[1]Flux and Impact'!AP:AP)&gt;0,AVERAGEIF('[1]Flux and Impact'!$C:$C,'[1]Summary graph'!$A27,'[1]Flux and Impact'!AP:AP),"")</f>
        <v>#VALUE!</v>
      </c>
      <c r="AM27" s="21" t="e">
        <f>IF(AL27="","",AVERAGEIF('[1]Flux and Impact'!$C:$C,'[1]Summary graph'!$A27,'[1]Flux and Impact'!AQ:AQ))</f>
        <v>#VALUE!</v>
      </c>
      <c r="AN27" s="20" t="e">
        <f>IF(SUMIF('[1]Flux and Impact'!$C:$C,'[1]Summary graph'!$A27,'[1]Flux and Impact'!AR:AR)&gt;0,AVERAGEIF('[1]Flux and Impact'!$C:$C,'[1]Summary graph'!$A27,'[1]Flux and Impact'!AR:AR),"")</f>
        <v>#VALUE!</v>
      </c>
      <c r="AO27" s="21" t="e">
        <f>IF(AN27="","",AVERAGEIF('[1]Flux and Impact'!$C:$C,'[1]Summary graph'!$A27,'[1]Flux and Impact'!AS:AS))</f>
        <v>#VALUE!</v>
      </c>
    </row>
    <row r="28" spans="1:41">
      <c r="A28" s="34" t="s">
        <v>83</v>
      </c>
      <c r="B28" s="33" t="e">
        <f>IF(SUMIF('[1]Flux and Impact'!$C:$C,'[1]Summary graph'!$A28,'[1]Flux and Impact'!F:F)&gt;0,AVERAGEIF('[1]Flux and Impact'!$C:$C,'[1]Summary graph'!$A28,'[1]Flux and Impact'!F:F),"")</f>
        <v>#VALUE!</v>
      </c>
      <c r="C28" s="35" t="e">
        <f>IF(B28="","",AVERAGEIF('[1]Flux and Impact'!$C:$C,'[1]Summary graph'!$A28,'[1]Flux and Impact'!G:G))</f>
        <v>#VALUE!</v>
      </c>
      <c r="D28" s="20" t="e">
        <f>IF(SUMIF('[1]Flux and Impact'!$C:$C,'[1]Summary graph'!$A28,'[1]Flux and Impact'!H:H)&gt;0,AVERAGEIF('[1]Flux and Impact'!$C:$C,'[1]Summary graph'!$A28,'[1]Flux and Impact'!H:H),"")</f>
        <v>#VALUE!</v>
      </c>
      <c r="E28" s="21" t="e">
        <f>IF(D28="","",AVERAGEIF('[1]Flux and Impact'!$C:$C,'[1]Summary graph'!$A28,'[1]Flux and Impact'!I:I))</f>
        <v>#VALUE!</v>
      </c>
      <c r="F28" s="33" t="e">
        <f>IF(SUMIF('[1]Flux and Impact'!$C:$C,'[1]Summary graph'!$A28,'[1]Flux and Impact'!J:J)&gt;0,AVERAGEIF('[1]Flux and Impact'!$C:$C,'[1]Summary graph'!$A28,'[1]Flux and Impact'!J:J),"")</f>
        <v>#VALUE!</v>
      </c>
      <c r="G28" s="21" t="e">
        <f>IF(F28="","",AVERAGEIF('[1]Flux and Impact'!$C:$C,'[1]Summary graph'!$A28,'[1]Flux and Impact'!K:K))</f>
        <v>#VALUE!</v>
      </c>
      <c r="H28" s="20" t="e">
        <f>IF(SUMIF('[1]Flux and Impact'!$C:$C,'[1]Summary graph'!$A28,'[1]Flux and Impact'!L:L)&gt;0,AVERAGEIF('[1]Flux and Impact'!$C:$C,'[1]Summary graph'!$A28,'[1]Flux and Impact'!L:L),"")</f>
        <v>#VALUE!</v>
      </c>
      <c r="I28" s="21" t="e">
        <f>IF(H28="","",AVERAGEIF('[1]Flux and Impact'!$C:$C,'[1]Summary graph'!$A28,'[1]Flux and Impact'!M:M))</f>
        <v>#VALUE!</v>
      </c>
      <c r="J28" s="33" t="e">
        <f>IF(SUMIF('[1]Flux and Impact'!$C:$C,'[1]Summary graph'!$A28,'[1]Flux and Impact'!N:N)&gt;0,AVERAGEIF('[1]Flux and Impact'!$C:$C,'[1]Summary graph'!$A28,'[1]Flux and Impact'!N:N),"")</f>
        <v>#VALUE!</v>
      </c>
      <c r="K28" s="35" t="e">
        <f>IF(J28="","",AVERAGEIF('[1]Flux and Impact'!$C:$C,'[1]Summary graph'!$A28,'[1]Flux and Impact'!O:O))</f>
        <v>#VALUE!</v>
      </c>
      <c r="L28" s="20" t="e">
        <f>IF(SUMIF('[1]Flux and Impact'!$C:$C,'[1]Summary graph'!$A28,'[1]Flux and Impact'!P:P)&gt;0,AVERAGEIF('[1]Flux and Impact'!$C:$C,'[1]Summary graph'!$A28,'[1]Flux and Impact'!P:P),"")</f>
        <v>#VALUE!</v>
      </c>
      <c r="M28" s="21" t="e">
        <f>IF(L28="","",AVERAGEIF('[1]Flux and Impact'!$C:$C,'[1]Summary graph'!$A28,'[1]Flux and Impact'!Q:Q))</f>
        <v>#VALUE!</v>
      </c>
      <c r="N28" s="33" t="e">
        <f>IF(SUMIF('[1]Flux and Impact'!$C:$C,'[1]Summary graph'!$A28,'[1]Flux and Impact'!R:R)&gt;0,AVERAGEIF('[1]Flux and Impact'!$C:$C,'[1]Summary graph'!$A28,'[1]Flux and Impact'!R:R),"")</f>
        <v>#VALUE!</v>
      </c>
      <c r="O28" s="35" t="e">
        <f>IF(N28="","",AVERAGEIF('[1]Flux and Impact'!$C:$C,'[1]Summary graph'!$A28,'[1]Flux and Impact'!S:S))</f>
        <v>#VALUE!</v>
      </c>
      <c r="P28" s="20" t="e">
        <f>IF(SUMIF('[1]Flux and Impact'!$C:$C,'[1]Summary graph'!$A28,'[1]Flux and Impact'!T:T)&gt;0,AVERAGEIF('[1]Flux and Impact'!$C:$C,'[1]Summary graph'!$A28,'[1]Flux and Impact'!T:T),"")</f>
        <v>#VALUE!</v>
      </c>
      <c r="Q28" s="21" t="e">
        <f>IF(P28="","",AVERAGEIF('[1]Flux and Impact'!$C:$C,'[1]Summary graph'!$A28,'[1]Flux and Impact'!U:U))</f>
        <v>#VALUE!</v>
      </c>
      <c r="R28" s="33" t="e">
        <f>IF(SUMIF('[1]Flux and Impact'!$C:$C,'[1]Summary graph'!$A28,'[1]Flux and Impact'!V:V)&gt;0,AVERAGEIF('[1]Flux and Impact'!$C:$C,'[1]Summary graph'!$A28,'[1]Flux and Impact'!V:V),"")</f>
        <v>#VALUE!</v>
      </c>
      <c r="S28" s="35" t="e">
        <f>IF(R28="","",AVERAGEIF('[1]Flux and Impact'!$C:$C,'[1]Summary graph'!$A28,'[1]Flux and Impact'!W:W))</f>
        <v>#VALUE!</v>
      </c>
      <c r="T28" s="20" t="e">
        <f>IF(SUMIF('[1]Flux and Impact'!$C:$C,'[1]Summary graph'!$A28,'[1]Flux and Impact'!X:X)&gt;0,AVERAGEIF('[1]Flux and Impact'!$C:$C,'[1]Summary graph'!$A28,'[1]Flux and Impact'!X:X),"")</f>
        <v>#VALUE!</v>
      </c>
      <c r="U28" s="21" t="e">
        <f>IF(T28="","",AVERAGEIF('[1]Flux and Impact'!$C:$C,'[1]Summary graph'!$A28,'[1]Flux and Impact'!Y:Y))</f>
        <v>#VALUE!</v>
      </c>
      <c r="V28" s="33" t="e">
        <f>IF(SUMIF('[1]Flux and Impact'!$C:$C,'[1]Summary graph'!$A28,'[1]Flux and Impact'!Z:Z)&gt;0,AVERAGEIF('[1]Flux and Impact'!$C:$C,'[1]Summary graph'!$A28,'[1]Flux and Impact'!Z:Z),"")</f>
        <v>#VALUE!</v>
      </c>
      <c r="W28" s="35" t="e">
        <f>IF(V28="","",AVERAGEIF('[1]Flux and Impact'!$C:$C,'[1]Summary graph'!$A28,'[1]Flux and Impact'!AA:AA))</f>
        <v>#VALUE!</v>
      </c>
      <c r="X28" s="20" t="e">
        <f>IF(SUMIF('[1]Flux and Impact'!$C:$C,'[1]Summary graph'!$A28,'[1]Flux and Impact'!AB:AB)&gt;0,AVERAGEIF('[1]Flux and Impact'!$C:$C,'[1]Summary graph'!$A28,'[1]Flux and Impact'!AB:AB),"")</f>
        <v>#VALUE!</v>
      </c>
      <c r="Y28" s="21" t="e">
        <f>IF(X28="","",AVERAGEIF('[1]Flux and Impact'!$C:$C,'[1]Summary graph'!$A28,'[1]Flux and Impact'!AC:AC))</f>
        <v>#VALUE!</v>
      </c>
      <c r="Z28" s="33" t="e">
        <f>IF(SUMIF('[1]Flux and Impact'!$C:$C,'[1]Summary graph'!$A28,'[1]Flux and Impact'!AD:AD)&gt;0,AVERAGEIF('[1]Flux and Impact'!$C:$C,'[1]Summary graph'!$A28,'[1]Flux and Impact'!AD:AD),"")</f>
        <v>#VALUE!</v>
      </c>
      <c r="AA28" s="35" t="e">
        <f>IF(Z28="","",AVERAGEIF('[1]Flux and Impact'!$C:$C,'[1]Summary graph'!$A28,'[1]Flux and Impact'!AE:AE))</f>
        <v>#VALUE!</v>
      </c>
      <c r="AB28" s="20" t="e">
        <f>IF(SUMIF('[1]Flux and Impact'!$C:$C,'[1]Summary graph'!$A28,'[1]Flux and Impact'!AF:AF)&gt;0,AVERAGEIF('[1]Flux and Impact'!$C:$C,'[1]Summary graph'!$A28,'[1]Flux and Impact'!AF:AF),"")</f>
        <v>#VALUE!</v>
      </c>
      <c r="AC28" s="21" t="e">
        <f>IF(AB28="","",AVERAGEIF('[1]Flux and Impact'!$C:$C,'[1]Summary graph'!$A28,'[1]Flux and Impact'!AG:AG))</f>
        <v>#VALUE!</v>
      </c>
      <c r="AD28" s="20" t="e">
        <f>IF(SUMIF('[1]Flux and Impact'!$C:$C,'[1]Summary graph'!$A28,'[1]Flux and Impact'!AH:AH)&gt;0,AVERAGEIF('[1]Flux and Impact'!$C:$C,'[1]Summary graph'!$A28,'[1]Flux and Impact'!AH:AH),"")</f>
        <v>#VALUE!</v>
      </c>
      <c r="AE28" s="21" t="e">
        <f>IF(AD28="","",AVERAGEIF('[1]Flux and Impact'!$C:$C,'[1]Summary graph'!$A28,'[1]Flux and Impact'!AI:AI))</f>
        <v>#VALUE!</v>
      </c>
      <c r="AF28" s="33" t="e">
        <f>IF(SUMIF('[1]Flux and Impact'!$C:$C,'[1]Summary graph'!$A28,'[1]Flux and Impact'!AJ:AJ)&gt;0,AVERAGEIF('[1]Flux and Impact'!$C:$C,'[1]Summary graph'!$A28,'[1]Flux and Impact'!AJ:AJ),"")</f>
        <v>#VALUE!</v>
      </c>
      <c r="AG28" s="35" t="e">
        <f>IF(AF28="","",AVERAGEIF('[1]Flux and Impact'!$C:$C,'[1]Summary graph'!$A28,'[1]Flux and Impact'!AK:AK))</f>
        <v>#VALUE!</v>
      </c>
      <c r="AH28" s="20" t="e">
        <f>IF(SUMIF('[1]Flux and Impact'!$C:$C,'[1]Summary graph'!$A28,'[1]Flux and Impact'!AL:AL)&gt;0,AVERAGEIF('[1]Flux and Impact'!$C:$C,'[1]Summary graph'!$A28,'[1]Flux and Impact'!AL:AL),"")</f>
        <v>#VALUE!</v>
      </c>
      <c r="AI28" s="21" t="e">
        <f>IF(AH28="","",AVERAGEIF('[1]Flux and Impact'!$C:$C,'[1]Summary graph'!$A28,'[1]Flux and Impact'!AM:AM))</f>
        <v>#VALUE!</v>
      </c>
      <c r="AJ28" s="33" t="e">
        <f>IF(SUMIF('[1]Flux and Impact'!$C:$C,'[1]Summary graph'!$A28,'[1]Flux and Impact'!AN:AN)&gt;0,AVERAGEIF('[1]Flux and Impact'!$C:$C,'[1]Summary graph'!$A28,'[1]Flux and Impact'!AN:AN),"")</f>
        <v>#VALUE!</v>
      </c>
      <c r="AK28" s="35" t="e">
        <f>IF(AJ28="","",AVERAGEIF('[1]Flux and Impact'!$C:$C,'[1]Summary graph'!$A28,'[1]Flux and Impact'!AO:AO))</f>
        <v>#VALUE!</v>
      </c>
      <c r="AL28" s="20" t="e">
        <f>IF(SUMIF('[1]Flux and Impact'!$C:$C,'[1]Summary graph'!$A28,'[1]Flux and Impact'!AP:AP)&gt;0,AVERAGEIF('[1]Flux and Impact'!$C:$C,'[1]Summary graph'!$A28,'[1]Flux and Impact'!AP:AP),"")</f>
        <v>#VALUE!</v>
      </c>
      <c r="AM28" s="21" t="e">
        <f>IF(AL28="","",AVERAGEIF('[1]Flux and Impact'!$C:$C,'[1]Summary graph'!$A28,'[1]Flux and Impact'!AQ:AQ))</f>
        <v>#VALUE!</v>
      </c>
      <c r="AN28" s="20" t="e">
        <f>IF(SUMIF('[1]Flux and Impact'!$C:$C,'[1]Summary graph'!$A28,'[1]Flux and Impact'!AR:AR)&gt;0,AVERAGEIF('[1]Flux and Impact'!$C:$C,'[1]Summary graph'!$A28,'[1]Flux and Impact'!AR:AR),"")</f>
        <v>#VALUE!</v>
      </c>
      <c r="AO28" s="21" t="e">
        <f>IF(AN28="","",AVERAGEIF('[1]Flux and Impact'!$C:$C,'[1]Summary graph'!$A28,'[1]Flux and Impact'!AS:AS))</f>
        <v>#VALUE!</v>
      </c>
    </row>
    <row r="29" s="18" customFormat="1" spans="1:41">
      <c r="A29" s="25" t="s">
        <v>84</v>
      </c>
      <c r="B29" s="26" t="e">
        <f>IF(SUMIF('[1]Flux and Impact'!$B:$B,'[1]Summary graph'!$A29,'[1]Flux and Impact'!F:F)&gt;0,AVERAGEIF('[1]Flux and Impact'!$B:$B,'[1]Summary graph'!$A29,'[1]Flux and Impact'!F:F),"")</f>
        <v>#VALUE!</v>
      </c>
      <c r="C29" s="27" t="e">
        <f>IF(B29="","",AVERAGEIF('[1]Flux and Impact'!$B:$B,'[1]Summary graph'!$A29,'[1]Flux and Impact'!G:G))</f>
        <v>#VALUE!</v>
      </c>
      <c r="D29" s="28" t="e">
        <f>IF(SUMIF('[1]Flux and Impact'!$B:$B,'[1]Summary graph'!$A29,'[1]Flux and Impact'!H:H)&gt;0,AVERAGEIF('[1]Flux and Impact'!$B:$B,'[1]Summary graph'!$A29,'[1]Flux and Impact'!H:H),"")</f>
        <v>#VALUE!</v>
      </c>
      <c r="E29" s="29" t="e">
        <f>IF(D29="","",AVERAGEIF('[1]Flux and Impact'!$B:$B,'[1]Summary graph'!$A29,'[1]Flux and Impact'!I:I))</f>
        <v>#VALUE!</v>
      </c>
      <c r="F29" s="26" t="e">
        <f>IF(SUMIF('[1]Flux and Impact'!$B:$B,'[1]Summary graph'!$A29,'[1]Flux and Impact'!J:J)&gt;0,AVERAGEIF('[1]Flux and Impact'!$B:$B,'[1]Summary graph'!$A29,'[1]Flux and Impact'!J:J),"")</f>
        <v>#VALUE!</v>
      </c>
      <c r="G29" s="29" t="e">
        <f>IF(F29="","",AVERAGEIF('[1]Flux and Impact'!$B:$B,'[1]Summary graph'!$A29,'[1]Flux and Impact'!K:K))</f>
        <v>#VALUE!</v>
      </c>
      <c r="H29" s="28" t="e">
        <f>IF(SUMIF('[1]Flux and Impact'!$B:$B,'[1]Summary graph'!$A29,'[1]Flux and Impact'!L:L)&gt;0,AVERAGEIF('[1]Flux and Impact'!$B:$B,'[1]Summary graph'!$A29,'[1]Flux and Impact'!L:L),"")</f>
        <v>#VALUE!</v>
      </c>
      <c r="I29" s="29" t="e">
        <f>IF(H29="","",AVERAGEIF('[1]Flux and Impact'!$B:$B,'[1]Summary graph'!$A29,'[1]Flux and Impact'!M:M))</f>
        <v>#VALUE!</v>
      </c>
      <c r="J29" s="26" t="e">
        <f>IF(SUMIF('[1]Flux and Impact'!$B:$B,'[1]Summary graph'!$A29,'[1]Flux and Impact'!N:N)&gt;0,AVERAGEIF('[1]Flux and Impact'!$B:$B,'[1]Summary graph'!$A29,'[1]Flux and Impact'!N:N),"")</f>
        <v>#VALUE!</v>
      </c>
      <c r="K29" s="27" t="e">
        <f>IF(J29="","",AVERAGEIF('[1]Flux and Impact'!$B:$B,'[1]Summary graph'!$A29,'[1]Flux and Impact'!O:O))</f>
        <v>#VALUE!</v>
      </c>
      <c r="L29" s="28" t="e">
        <f>IF(SUMIF('[1]Flux and Impact'!$B:$B,'[1]Summary graph'!$A29,'[1]Flux and Impact'!P:P)&gt;0,AVERAGEIF('[1]Flux and Impact'!$B:$B,'[1]Summary graph'!$A29,'[1]Flux and Impact'!P:P),"")</f>
        <v>#VALUE!</v>
      </c>
      <c r="M29" s="29" t="e">
        <f>IF(L29="","",AVERAGEIF('[1]Flux and Impact'!$B:$B,'[1]Summary graph'!$A29,'[1]Flux and Impact'!Q:Q))</f>
        <v>#VALUE!</v>
      </c>
      <c r="N29" s="26" t="e">
        <f>IF(SUMIF('[1]Flux and Impact'!$B:$B,'[1]Summary graph'!$A29,'[1]Flux and Impact'!R:R)&gt;0,AVERAGEIF('[1]Flux and Impact'!$B:$B,'[1]Summary graph'!$A29,'[1]Flux and Impact'!R:R),"")</f>
        <v>#VALUE!</v>
      </c>
      <c r="O29" s="27" t="e">
        <f>IF(N29="","",AVERAGEIF('[1]Flux and Impact'!$B:$B,'[1]Summary graph'!$A29,'[1]Flux and Impact'!S:S))</f>
        <v>#VALUE!</v>
      </c>
      <c r="P29" s="28" t="e">
        <f>IF(SUMIF('[1]Flux and Impact'!$B:$B,'[1]Summary graph'!$A29,'[1]Flux and Impact'!T:T)&gt;0,AVERAGEIF('[1]Flux and Impact'!$B:$B,'[1]Summary graph'!$A29,'[1]Flux and Impact'!T:T),"")</f>
        <v>#VALUE!</v>
      </c>
      <c r="Q29" s="29" t="e">
        <f>IF(P29="","",AVERAGEIF('[1]Flux and Impact'!$B:$B,'[1]Summary graph'!$A29,'[1]Flux and Impact'!U:U))</f>
        <v>#VALUE!</v>
      </c>
      <c r="R29" s="26" t="e">
        <f>IF(SUMIF('[1]Flux and Impact'!$B:$B,'[1]Summary graph'!$A29,'[1]Flux and Impact'!V:V)&gt;0,AVERAGEIF('[1]Flux and Impact'!$B:$B,'[1]Summary graph'!$A29,'[1]Flux and Impact'!V:V),"")</f>
        <v>#VALUE!</v>
      </c>
      <c r="S29" s="27" t="e">
        <f>IF(R29="","",AVERAGEIF('[1]Flux and Impact'!$B:$B,'[1]Summary graph'!$A29,'[1]Flux and Impact'!W:W))</f>
        <v>#VALUE!</v>
      </c>
      <c r="T29" s="28" t="e">
        <f>IF(SUMIF('[1]Flux and Impact'!$B:$B,'[1]Summary graph'!$A29,'[1]Flux and Impact'!X:X)&gt;0,AVERAGEIF('[1]Flux and Impact'!$B:$B,'[1]Summary graph'!$A29,'[1]Flux and Impact'!X:X),"")</f>
        <v>#VALUE!</v>
      </c>
      <c r="U29" s="29" t="e">
        <f>IF(T29="","",AVERAGEIF('[1]Flux and Impact'!$B:$B,'[1]Summary graph'!$A29,'[1]Flux and Impact'!Y:Y))</f>
        <v>#VALUE!</v>
      </c>
      <c r="V29" s="26" t="e">
        <f>IF(SUMIF('[1]Flux and Impact'!$B:$B,'[1]Summary graph'!$A29,'[1]Flux and Impact'!Z:Z)&gt;0,AVERAGEIF('[1]Flux and Impact'!$B:$B,'[1]Summary graph'!$A29,'[1]Flux and Impact'!Z:Z),"")</f>
        <v>#VALUE!</v>
      </c>
      <c r="W29" s="27" t="e">
        <f>IF(V29="","",AVERAGEIF('[1]Flux and Impact'!$B:$B,'[1]Summary graph'!$A29,'[1]Flux and Impact'!AA:AA))</f>
        <v>#VALUE!</v>
      </c>
      <c r="X29" s="28" t="e">
        <f>IF(SUMIF('[1]Flux and Impact'!$B:$B,'[1]Summary graph'!$A29,'[1]Flux and Impact'!AB:AB)&gt;0,AVERAGEIF('[1]Flux and Impact'!$B:$B,'[1]Summary graph'!$A29,'[1]Flux and Impact'!AB:AB),"")</f>
        <v>#VALUE!</v>
      </c>
      <c r="Y29" s="29" t="e">
        <f>IF(X29="","",AVERAGEIF('[1]Flux and Impact'!$B:$B,'[1]Summary graph'!$A29,'[1]Flux and Impact'!AC:AC))</f>
        <v>#VALUE!</v>
      </c>
      <c r="Z29" s="26" t="e">
        <f>IF(SUMIF('[1]Flux and Impact'!$B:$B,'[1]Summary graph'!$A29,'[1]Flux and Impact'!AD:AD)&gt;0,AVERAGEIF('[1]Flux and Impact'!$B:$B,'[1]Summary graph'!$A29,'[1]Flux and Impact'!AD:AD),"")</f>
        <v>#VALUE!</v>
      </c>
      <c r="AA29" s="27" t="e">
        <f>IF(Z29="","",AVERAGEIF('[1]Flux and Impact'!$B:$B,'[1]Summary graph'!$A29,'[1]Flux and Impact'!AE:AE))</f>
        <v>#VALUE!</v>
      </c>
      <c r="AB29" s="28" t="e">
        <f>IF(SUMIF('[1]Flux and Impact'!$B:$B,'[1]Summary graph'!$A29,'[1]Flux and Impact'!AF:AF)&gt;0,AVERAGEIF('[1]Flux and Impact'!$B:$B,'[1]Summary graph'!$A29,'[1]Flux and Impact'!AF:AF),"")</f>
        <v>#VALUE!</v>
      </c>
      <c r="AC29" s="29" t="e">
        <f>IF(AB29="","",AVERAGEIF('[1]Flux and Impact'!$B:$B,'[1]Summary graph'!$A29,'[1]Flux and Impact'!AG:AG))</f>
        <v>#VALUE!</v>
      </c>
      <c r="AD29" s="28" t="e">
        <f>IF(SUMIF('[1]Flux and Impact'!$B:$B,'[1]Summary graph'!$A29,'[1]Flux and Impact'!AH:AH)&gt;0,AVERAGEIF('[1]Flux and Impact'!$B:$B,'[1]Summary graph'!$A29,'[1]Flux and Impact'!AH:AH),"")</f>
        <v>#VALUE!</v>
      </c>
      <c r="AE29" s="29" t="e">
        <f>IF(AD29="","",AVERAGEIF('[1]Flux and Impact'!$B:$B,'[1]Summary graph'!$A29,'[1]Flux and Impact'!AI:AI))</f>
        <v>#VALUE!</v>
      </c>
      <c r="AF29" s="26" t="e">
        <f>IF(SUMIF('[1]Flux and Impact'!$B:$B,'[1]Summary graph'!$A29,'[1]Flux and Impact'!AJ:AJ)&gt;0,AVERAGEIF('[1]Flux and Impact'!$B:$B,'[1]Summary graph'!$A29,'[1]Flux and Impact'!AJ:AJ),"")</f>
        <v>#VALUE!</v>
      </c>
      <c r="AG29" s="27" t="e">
        <f>IF(AF29="","",AVERAGEIF('[1]Flux and Impact'!$B:$B,'[1]Summary graph'!$A29,'[1]Flux and Impact'!AK:AK))</f>
        <v>#VALUE!</v>
      </c>
      <c r="AH29" s="28" t="e">
        <f>IF(SUMIF('[1]Flux and Impact'!$B:$B,'[1]Summary graph'!$A29,'[1]Flux and Impact'!AL:AL)&gt;0,AVERAGEIF('[1]Flux and Impact'!$B:$B,'[1]Summary graph'!$A29,'[1]Flux and Impact'!AL:AL),"")</f>
        <v>#VALUE!</v>
      </c>
      <c r="AI29" s="29" t="e">
        <f>IF(AH29="","",AVERAGEIF('[1]Flux and Impact'!$B:$B,'[1]Summary graph'!$A29,'[1]Flux and Impact'!AM:AM))</f>
        <v>#VALUE!</v>
      </c>
      <c r="AJ29" s="26" t="e">
        <f>IF(SUMIF('[1]Flux and Impact'!$B:$B,'[1]Summary graph'!$A29,'[1]Flux and Impact'!AN:AN)&gt;0,AVERAGEIF('[1]Flux and Impact'!$B:$B,'[1]Summary graph'!$A29,'[1]Flux and Impact'!AN:AN),"")</f>
        <v>#VALUE!</v>
      </c>
      <c r="AK29" s="27" t="e">
        <f>IF(AJ29="","",AVERAGEIF('[1]Flux and Impact'!$B:$B,'[1]Summary graph'!$A29,'[1]Flux and Impact'!AO:AO))</f>
        <v>#VALUE!</v>
      </c>
      <c r="AL29" s="28" t="e">
        <f>IF(SUMIF('[1]Flux and Impact'!$B:$B,'[1]Summary graph'!$A29,'[1]Flux and Impact'!AP:AP)&gt;0,AVERAGEIF('[1]Flux and Impact'!$B:$B,'[1]Summary graph'!$A29,'[1]Flux and Impact'!AP:AP),"")</f>
        <v>#VALUE!</v>
      </c>
      <c r="AM29" s="29" t="e">
        <f>IF(AL29="","",AVERAGEIF('[1]Flux and Impact'!$B:$B,'[1]Summary graph'!$A29,'[1]Flux and Impact'!AQ:AQ))</f>
        <v>#VALUE!</v>
      </c>
      <c r="AN29" s="28" t="e">
        <f>IF(SUMIF('[1]Flux and Impact'!$B:$B,'[1]Summary graph'!$A29,'[1]Flux and Impact'!AR:AR)&gt;0,AVERAGEIF('[1]Flux and Impact'!$B:$B,'[1]Summary graph'!$A29,'[1]Flux and Impact'!AR:AR),"")</f>
        <v>#VALUE!</v>
      </c>
      <c r="AO29" s="29" t="e">
        <f>IF(AN29="","",AVERAGEIF('[1]Flux and Impact'!$B:$B,'[1]Summary graph'!$A29,'[1]Flux and Impact'!AS:AS))</f>
        <v>#VALUE!</v>
      </c>
    </row>
    <row r="30" spans="1:41">
      <c r="A30" s="34" t="s">
        <v>85</v>
      </c>
      <c r="B30" s="33" t="e">
        <f>IF(SUMIF('[1]Flux and Impact'!$C:$C,'[1]Summary graph'!$A30,'[1]Flux and Impact'!F:F)&gt;0,AVERAGEIF('[1]Flux and Impact'!$C:$C,'[1]Summary graph'!$A30,'[1]Flux and Impact'!F:F),"")</f>
        <v>#VALUE!</v>
      </c>
      <c r="C30" s="35" t="e">
        <f>IF(B30="","",AVERAGEIF('[1]Flux and Impact'!$C:$C,'[1]Summary graph'!$A30,'[1]Flux and Impact'!G:G))</f>
        <v>#VALUE!</v>
      </c>
      <c r="D30" s="20" t="e">
        <f>IF(SUMIF('[1]Flux and Impact'!$C:$C,'[1]Summary graph'!$A30,'[1]Flux and Impact'!H:H)&gt;0,AVERAGEIF('[1]Flux and Impact'!$C:$C,'[1]Summary graph'!$A30,'[1]Flux and Impact'!H:H),"")</f>
        <v>#VALUE!</v>
      </c>
      <c r="E30" s="21" t="e">
        <f>IF(D30="","",AVERAGEIF('[1]Flux and Impact'!$C:$C,'[1]Summary graph'!$A30,'[1]Flux and Impact'!I:I))</f>
        <v>#VALUE!</v>
      </c>
      <c r="F30" s="33" t="e">
        <f>IF(SUMIF('[1]Flux and Impact'!$C:$C,'[1]Summary graph'!$A30,'[1]Flux and Impact'!J:J)&gt;0,AVERAGEIF('[1]Flux and Impact'!$C:$C,'[1]Summary graph'!$A30,'[1]Flux and Impact'!J:J),"")</f>
        <v>#VALUE!</v>
      </c>
      <c r="G30" s="21" t="e">
        <f>IF(F30="","",AVERAGEIF('[1]Flux and Impact'!$C:$C,'[1]Summary graph'!$A30,'[1]Flux and Impact'!K:K))</f>
        <v>#VALUE!</v>
      </c>
      <c r="H30" s="20" t="e">
        <f>IF(SUMIF('[1]Flux and Impact'!$C:$C,'[1]Summary graph'!$A30,'[1]Flux and Impact'!L:L)&gt;0,AVERAGEIF('[1]Flux and Impact'!$C:$C,'[1]Summary graph'!$A30,'[1]Flux and Impact'!L:L),"")</f>
        <v>#VALUE!</v>
      </c>
      <c r="I30" s="21" t="e">
        <f>IF(H30="","",AVERAGEIF('[1]Flux and Impact'!$C:$C,'[1]Summary graph'!$A30,'[1]Flux and Impact'!M:M))</f>
        <v>#VALUE!</v>
      </c>
      <c r="J30" s="33" t="e">
        <f>IF(SUMIF('[1]Flux and Impact'!$C:$C,'[1]Summary graph'!$A30,'[1]Flux and Impact'!N:N)&gt;0,AVERAGEIF('[1]Flux and Impact'!$C:$C,'[1]Summary graph'!$A30,'[1]Flux and Impact'!N:N),"")</f>
        <v>#VALUE!</v>
      </c>
      <c r="K30" s="35" t="e">
        <f>IF(J30="","",AVERAGEIF('[1]Flux and Impact'!$C:$C,'[1]Summary graph'!$A30,'[1]Flux and Impact'!O:O))</f>
        <v>#VALUE!</v>
      </c>
      <c r="L30" s="20" t="e">
        <f>IF(SUMIF('[1]Flux and Impact'!$C:$C,'[1]Summary graph'!$A30,'[1]Flux and Impact'!P:P)&gt;0,AVERAGEIF('[1]Flux and Impact'!$C:$C,'[1]Summary graph'!$A30,'[1]Flux and Impact'!P:P),"")</f>
        <v>#VALUE!</v>
      </c>
      <c r="M30" s="21" t="e">
        <f>IF(L30="","",AVERAGEIF('[1]Flux and Impact'!$C:$C,'[1]Summary graph'!$A30,'[1]Flux and Impact'!Q:Q))</f>
        <v>#VALUE!</v>
      </c>
      <c r="N30" s="33" t="e">
        <f>IF(SUMIF('[1]Flux and Impact'!$C:$C,'[1]Summary graph'!$A30,'[1]Flux and Impact'!R:R)&gt;0,AVERAGEIF('[1]Flux and Impact'!$C:$C,'[1]Summary graph'!$A30,'[1]Flux and Impact'!R:R),"")</f>
        <v>#VALUE!</v>
      </c>
      <c r="O30" s="35" t="e">
        <f>IF(N30="","",AVERAGEIF('[1]Flux and Impact'!$C:$C,'[1]Summary graph'!$A30,'[1]Flux and Impact'!S:S))</f>
        <v>#VALUE!</v>
      </c>
      <c r="P30" s="20" t="e">
        <f>IF(SUMIF('[1]Flux and Impact'!$C:$C,'[1]Summary graph'!$A30,'[1]Flux and Impact'!T:T)&gt;0,AVERAGEIF('[1]Flux and Impact'!$C:$C,'[1]Summary graph'!$A30,'[1]Flux and Impact'!T:T),"")</f>
        <v>#VALUE!</v>
      </c>
      <c r="Q30" s="21" t="e">
        <f>IF(P30="","",AVERAGEIF('[1]Flux and Impact'!$C:$C,'[1]Summary graph'!$A30,'[1]Flux and Impact'!U:U))</f>
        <v>#VALUE!</v>
      </c>
      <c r="R30" s="33" t="e">
        <f>IF(SUMIF('[1]Flux and Impact'!$C:$C,'[1]Summary graph'!$A30,'[1]Flux and Impact'!V:V)&gt;0,AVERAGEIF('[1]Flux and Impact'!$C:$C,'[1]Summary graph'!$A30,'[1]Flux and Impact'!V:V),"")</f>
        <v>#VALUE!</v>
      </c>
      <c r="S30" s="35" t="e">
        <f>IF(R30="","",AVERAGEIF('[1]Flux and Impact'!$C:$C,'[1]Summary graph'!$A30,'[1]Flux and Impact'!W:W))</f>
        <v>#VALUE!</v>
      </c>
      <c r="T30" s="20" t="e">
        <f>IF(SUMIF('[1]Flux and Impact'!$C:$C,'[1]Summary graph'!$A30,'[1]Flux and Impact'!X:X)&gt;0,AVERAGEIF('[1]Flux and Impact'!$C:$C,'[1]Summary graph'!$A30,'[1]Flux and Impact'!X:X),"")</f>
        <v>#VALUE!</v>
      </c>
      <c r="U30" s="21" t="e">
        <f>IF(T30="","",AVERAGEIF('[1]Flux and Impact'!$C:$C,'[1]Summary graph'!$A30,'[1]Flux and Impact'!Y:Y))</f>
        <v>#VALUE!</v>
      </c>
      <c r="V30" s="33" t="e">
        <f>IF(SUMIF('[1]Flux and Impact'!$C:$C,'[1]Summary graph'!$A30,'[1]Flux and Impact'!Z:Z)&gt;0,AVERAGEIF('[1]Flux and Impact'!$C:$C,'[1]Summary graph'!$A30,'[1]Flux and Impact'!Z:Z),"")</f>
        <v>#VALUE!</v>
      </c>
      <c r="W30" s="35" t="e">
        <f>IF(V30="","",AVERAGEIF('[1]Flux and Impact'!$C:$C,'[1]Summary graph'!$A30,'[1]Flux and Impact'!AA:AA))</f>
        <v>#VALUE!</v>
      </c>
      <c r="X30" s="20" t="e">
        <f>IF(SUMIF('[1]Flux and Impact'!$C:$C,'[1]Summary graph'!$A30,'[1]Flux and Impact'!AB:AB)&gt;0,AVERAGEIF('[1]Flux and Impact'!$C:$C,'[1]Summary graph'!$A30,'[1]Flux and Impact'!AB:AB),"")</f>
        <v>#VALUE!</v>
      </c>
      <c r="Y30" s="21" t="e">
        <f>IF(X30="","",AVERAGEIF('[1]Flux and Impact'!$C:$C,'[1]Summary graph'!$A30,'[1]Flux and Impact'!AC:AC))</f>
        <v>#VALUE!</v>
      </c>
      <c r="Z30" s="33" t="e">
        <f>IF(SUMIF('[1]Flux and Impact'!$C:$C,'[1]Summary graph'!$A30,'[1]Flux and Impact'!AD:AD)&gt;0,AVERAGEIF('[1]Flux and Impact'!$C:$C,'[1]Summary graph'!$A30,'[1]Flux and Impact'!AD:AD),"")</f>
        <v>#VALUE!</v>
      </c>
      <c r="AA30" s="35" t="e">
        <f>IF(Z30="","",AVERAGEIF('[1]Flux and Impact'!$C:$C,'[1]Summary graph'!$A30,'[1]Flux and Impact'!AE:AE))</f>
        <v>#VALUE!</v>
      </c>
      <c r="AB30" s="20" t="e">
        <f>IF(SUMIF('[1]Flux and Impact'!$C:$C,'[1]Summary graph'!$A30,'[1]Flux and Impact'!AF:AF)&gt;0,AVERAGEIF('[1]Flux and Impact'!$C:$C,'[1]Summary graph'!$A30,'[1]Flux and Impact'!AF:AF),"")</f>
        <v>#VALUE!</v>
      </c>
      <c r="AC30" s="21" t="e">
        <f>IF(AB30="","",AVERAGEIF('[1]Flux and Impact'!$C:$C,'[1]Summary graph'!$A30,'[1]Flux and Impact'!AG:AG))</f>
        <v>#VALUE!</v>
      </c>
      <c r="AD30" s="20" t="e">
        <f>IF(SUMIF('[1]Flux and Impact'!$C:$C,'[1]Summary graph'!$A30,'[1]Flux and Impact'!AH:AH)&gt;0,AVERAGEIF('[1]Flux and Impact'!$C:$C,'[1]Summary graph'!$A30,'[1]Flux and Impact'!AH:AH),"")</f>
        <v>#VALUE!</v>
      </c>
      <c r="AE30" s="21" t="e">
        <f>IF(AD30="","",AVERAGEIF('[1]Flux and Impact'!$C:$C,'[1]Summary graph'!$A30,'[1]Flux and Impact'!AI:AI))</f>
        <v>#VALUE!</v>
      </c>
      <c r="AF30" s="33" t="e">
        <f>IF(SUMIF('[1]Flux and Impact'!$C:$C,'[1]Summary graph'!$A30,'[1]Flux and Impact'!AJ:AJ)&gt;0,AVERAGEIF('[1]Flux and Impact'!$C:$C,'[1]Summary graph'!$A30,'[1]Flux and Impact'!AJ:AJ),"")</f>
        <v>#VALUE!</v>
      </c>
      <c r="AG30" s="35" t="e">
        <f>IF(AF30="","",AVERAGEIF('[1]Flux and Impact'!$C:$C,'[1]Summary graph'!$A30,'[1]Flux and Impact'!AK:AK))</f>
        <v>#VALUE!</v>
      </c>
      <c r="AH30" s="20" t="e">
        <f>IF(SUMIF('[1]Flux and Impact'!$C:$C,'[1]Summary graph'!$A30,'[1]Flux and Impact'!AL:AL)&gt;0,AVERAGEIF('[1]Flux and Impact'!$C:$C,'[1]Summary graph'!$A30,'[1]Flux and Impact'!AL:AL),"")</f>
        <v>#VALUE!</v>
      </c>
      <c r="AI30" s="21" t="e">
        <f>IF(AH30="","",AVERAGEIF('[1]Flux and Impact'!$C:$C,'[1]Summary graph'!$A30,'[1]Flux and Impact'!AM:AM))</f>
        <v>#VALUE!</v>
      </c>
      <c r="AJ30" s="33" t="e">
        <f>IF(SUMIF('[1]Flux and Impact'!$C:$C,'[1]Summary graph'!$A30,'[1]Flux and Impact'!AN:AN)&gt;0,AVERAGEIF('[1]Flux and Impact'!$C:$C,'[1]Summary graph'!$A30,'[1]Flux and Impact'!AN:AN),"")</f>
        <v>#VALUE!</v>
      </c>
      <c r="AK30" s="35" t="e">
        <f>IF(AJ30="","",AVERAGEIF('[1]Flux and Impact'!$C:$C,'[1]Summary graph'!$A30,'[1]Flux and Impact'!AO:AO))</f>
        <v>#VALUE!</v>
      </c>
      <c r="AL30" s="20" t="e">
        <f>IF(SUMIF('[1]Flux and Impact'!$C:$C,'[1]Summary graph'!$A30,'[1]Flux and Impact'!AP:AP)&gt;0,AVERAGEIF('[1]Flux and Impact'!$C:$C,'[1]Summary graph'!$A30,'[1]Flux and Impact'!AP:AP),"")</f>
        <v>#VALUE!</v>
      </c>
      <c r="AM30" s="21" t="e">
        <f>IF(AL30="","",AVERAGEIF('[1]Flux and Impact'!$C:$C,'[1]Summary graph'!$A30,'[1]Flux and Impact'!AQ:AQ))</f>
        <v>#VALUE!</v>
      </c>
      <c r="AN30" s="20" t="e">
        <f>IF(SUMIF('[1]Flux and Impact'!$C:$C,'[1]Summary graph'!$A30,'[1]Flux and Impact'!AR:AR)&gt;0,AVERAGEIF('[1]Flux and Impact'!$C:$C,'[1]Summary graph'!$A30,'[1]Flux and Impact'!AR:AR),"")</f>
        <v>#VALUE!</v>
      </c>
      <c r="AO30" s="21" t="e">
        <f>IF(AN30="","",AVERAGEIF('[1]Flux and Impact'!$C:$C,'[1]Summary graph'!$A30,'[1]Flux and Impact'!AS:AS))</f>
        <v>#VALUE!</v>
      </c>
    </row>
    <row r="31" spans="1:41">
      <c r="A31" s="34" t="s">
        <v>86</v>
      </c>
      <c r="B31" s="33" t="e">
        <f>IF(SUMIF('[1]Flux and Impact'!$C:$C,'[1]Summary graph'!$A31,'[1]Flux and Impact'!F:F)&gt;0,AVERAGEIF('[1]Flux and Impact'!$C:$C,'[1]Summary graph'!$A31,'[1]Flux and Impact'!F:F),"")</f>
        <v>#VALUE!</v>
      </c>
      <c r="C31" s="35" t="e">
        <f>IF(B31="","",AVERAGEIF('[1]Flux and Impact'!$C:$C,'[1]Summary graph'!$A31,'[1]Flux and Impact'!G:G))</f>
        <v>#VALUE!</v>
      </c>
      <c r="D31" s="20" t="e">
        <f>IF(SUMIF('[1]Flux and Impact'!$C:$C,'[1]Summary graph'!$A31,'[1]Flux and Impact'!H:H)&gt;0,AVERAGEIF('[1]Flux and Impact'!$C:$C,'[1]Summary graph'!$A31,'[1]Flux and Impact'!H:H),"")</f>
        <v>#VALUE!</v>
      </c>
      <c r="E31" s="21" t="e">
        <f>IF(D31="","",AVERAGEIF('[1]Flux and Impact'!$C:$C,'[1]Summary graph'!$A31,'[1]Flux and Impact'!I:I))</f>
        <v>#VALUE!</v>
      </c>
      <c r="F31" s="33" t="e">
        <f>IF(SUMIF('[1]Flux and Impact'!$C:$C,'[1]Summary graph'!$A31,'[1]Flux and Impact'!J:J)&gt;0,AVERAGEIF('[1]Flux and Impact'!$C:$C,'[1]Summary graph'!$A31,'[1]Flux and Impact'!J:J),"")</f>
        <v>#VALUE!</v>
      </c>
      <c r="G31" s="21" t="e">
        <f>IF(F31="","",AVERAGEIF('[1]Flux and Impact'!$C:$C,'[1]Summary graph'!$A31,'[1]Flux and Impact'!K:K))</f>
        <v>#VALUE!</v>
      </c>
      <c r="H31" s="20" t="e">
        <f>IF(SUMIF('[1]Flux and Impact'!$C:$C,'[1]Summary graph'!$A31,'[1]Flux and Impact'!L:L)&gt;0,AVERAGEIF('[1]Flux and Impact'!$C:$C,'[1]Summary graph'!$A31,'[1]Flux and Impact'!L:L),"")</f>
        <v>#VALUE!</v>
      </c>
      <c r="I31" s="21" t="e">
        <f>IF(H31="","",AVERAGEIF('[1]Flux and Impact'!$C:$C,'[1]Summary graph'!$A31,'[1]Flux and Impact'!M:M))</f>
        <v>#VALUE!</v>
      </c>
      <c r="J31" s="33" t="e">
        <f>IF(SUMIF('[1]Flux and Impact'!$C:$C,'[1]Summary graph'!$A31,'[1]Flux and Impact'!N:N)&gt;0,AVERAGEIF('[1]Flux and Impact'!$C:$C,'[1]Summary graph'!$A31,'[1]Flux and Impact'!N:N),"")</f>
        <v>#VALUE!</v>
      </c>
      <c r="K31" s="35" t="e">
        <f>IF(J31="","",AVERAGEIF('[1]Flux and Impact'!$C:$C,'[1]Summary graph'!$A31,'[1]Flux and Impact'!O:O))</f>
        <v>#VALUE!</v>
      </c>
      <c r="L31" s="20" t="e">
        <f>IF(SUMIF('[1]Flux and Impact'!$C:$C,'[1]Summary graph'!$A31,'[1]Flux and Impact'!P:P)&gt;0,AVERAGEIF('[1]Flux and Impact'!$C:$C,'[1]Summary graph'!$A31,'[1]Flux and Impact'!P:P),"")</f>
        <v>#VALUE!</v>
      </c>
      <c r="M31" s="21" t="e">
        <f>IF(L31="","",AVERAGEIF('[1]Flux and Impact'!$C:$C,'[1]Summary graph'!$A31,'[1]Flux and Impact'!Q:Q))</f>
        <v>#VALUE!</v>
      </c>
      <c r="N31" s="33" t="e">
        <f>IF(SUMIF('[1]Flux and Impact'!$C:$C,'[1]Summary graph'!$A31,'[1]Flux and Impact'!R:R)&gt;0,AVERAGEIF('[1]Flux and Impact'!$C:$C,'[1]Summary graph'!$A31,'[1]Flux and Impact'!R:R),"")</f>
        <v>#VALUE!</v>
      </c>
      <c r="O31" s="35" t="e">
        <f>IF(N31="","",AVERAGEIF('[1]Flux and Impact'!$C:$C,'[1]Summary graph'!$A31,'[1]Flux and Impact'!S:S))</f>
        <v>#VALUE!</v>
      </c>
      <c r="P31" s="20" t="e">
        <f>IF(SUMIF('[1]Flux and Impact'!$C:$C,'[1]Summary graph'!$A31,'[1]Flux and Impact'!T:T)&gt;0,AVERAGEIF('[1]Flux and Impact'!$C:$C,'[1]Summary graph'!$A31,'[1]Flux and Impact'!T:T),"")</f>
        <v>#VALUE!</v>
      </c>
      <c r="Q31" s="21" t="e">
        <f>IF(P31="","",AVERAGEIF('[1]Flux and Impact'!$C:$C,'[1]Summary graph'!$A31,'[1]Flux and Impact'!U:U))</f>
        <v>#VALUE!</v>
      </c>
      <c r="R31" s="33" t="e">
        <f>IF(SUMIF('[1]Flux and Impact'!$C:$C,'[1]Summary graph'!$A31,'[1]Flux and Impact'!V:V)&gt;0,AVERAGEIF('[1]Flux and Impact'!$C:$C,'[1]Summary graph'!$A31,'[1]Flux and Impact'!V:V),"")</f>
        <v>#VALUE!</v>
      </c>
      <c r="S31" s="35" t="e">
        <f>IF(R31="","",AVERAGEIF('[1]Flux and Impact'!$C:$C,'[1]Summary graph'!$A31,'[1]Flux and Impact'!W:W))</f>
        <v>#VALUE!</v>
      </c>
      <c r="T31" s="20" t="e">
        <f>IF(SUMIF('[1]Flux and Impact'!$C:$C,'[1]Summary graph'!$A31,'[1]Flux and Impact'!X:X)&gt;0,AVERAGEIF('[1]Flux and Impact'!$C:$C,'[1]Summary graph'!$A31,'[1]Flux and Impact'!X:X),"")</f>
        <v>#VALUE!</v>
      </c>
      <c r="U31" s="21" t="e">
        <f>IF(T31="","",AVERAGEIF('[1]Flux and Impact'!$C:$C,'[1]Summary graph'!$A31,'[1]Flux and Impact'!Y:Y))</f>
        <v>#VALUE!</v>
      </c>
      <c r="V31" s="33" t="e">
        <f>IF(SUMIF('[1]Flux and Impact'!$C:$C,'[1]Summary graph'!$A31,'[1]Flux and Impact'!Z:Z)&gt;0,AVERAGEIF('[1]Flux and Impact'!$C:$C,'[1]Summary graph'!$A31,'[1]Flux and Impact'!Z:Z),"")</f>
        <v>#VALUE!</v>
      </c>
      <c r="W31" s="35" t="e">
        <f>IF(V31="","",AVERAGEIF('[1]Flux and Impact'!$C:$C,'[1]Summary graph'!$A31,'[1]Flux and Impact'!AA:AA))</f>
        <v>#VALUE!</v>
      </c>
      <c r="X31" s="20" t="e">
        <f>IF(SUMIF('[1]Flux and Impact'!$C:$C,'[1]Summary graph'!$A31,'[1]Flux and Impact'!AB:AB)&gt;0,AVERAGEIF('[1]Flux and Impact'!$C:$C,'[1]Summary graph'!$A31,'[1]Flux and Impact'!AB:AB),"")</f>
        <v>#VALUE!</v>
      </c>
      <c r="Y31" s="21" t="e">
        <f>IF(X31="","",AVERAGEIF('[1]Flux and Impact'!$C:$C,'[1]Summary graph'!$A31,'[1]Flux and Impact'!AC:AC))</f>
        <v>#VALUE!</v>
      </c>
      <c r="Z31" s="33" t="e">
        <f>IF(SUMIF('[1]Flux and Impact'!$C:$C,'[1]Summary graph'!$A31,'[1]Flux and Impact'!AD:AD)&gt;0,AVERAGEIF('[1]Flux and Impact'!$C:$C,'[1]Summary graph'!$A31,'[1]Flux and Impact'!AD:AD),"")</f>
        <v>#VALUE!</v>
      </c>
      <c r="AA31" s="35" t="e">
        <f>IF(Z31="","",AVERAGEIF('[1]Flux and Impact'!$C:$C,'[1]Summary graph'!$A31,'[1]Flux and Impact'!AE:AE))</f>
        <v>#VALUE!</v>
      </c>
      <c r="AB31" s="20" t="e">
        <f>IF(SUMIF('[1]Flux and Impact'!$C:$C,'[1]Summary graph'!$A31,'[1]Flux and Impact'!AF:AF)&gt;0,AVERAGEIF('[1]Flux and Impact'!$C:$C,'[1]Summary graph'!$A31,'[1]Flux and Impact'!AF:AF),"")</f>
        <v>#VALUE!</v>
      </c>
      <c r="AC31" s="21" t="e">
        <f>IF(AB31="","",AVERAGEIF('[1]Flux and Impact'!$C:$C,'[1]Summary graph'!$A31,'[1]Flux and Impact'!AG:AG))</f>
        <v>#VALUE!</v>
      </c>
      <c r="AD31" s="20" t="e">
        <f>IF(SUMIF('[1]Flux and Impact'!$C:$C,'[1]Summary graph'!$A31,'[1]Flux and Impact'!AH:AH)&gt;0,AVERAGEIF('[1]Flux and Impact'!$C:$C,'[1]Summary graph'!$A31,'[1]Flux and Impact'!AH:AH),"")</f>
        <v>#VALUE!</v>
      </c>
      <c r="AE31" s="21" t="e">
        <f>IF(AD31="","",AVERAGEIF('[1]Flux and Impact'!$C:$C,'[1]Summary graph'!$A31,'[1]Flux and Impact'!AI:AI))</f>
        <v>#VALUE!</v>
      </c>
      <c r="AF31" s="33" t="e">
        <f>IF(SUMIF('[1]Flux and Impact'!$C:$C,'[1]Summary graph'!$A31,'[1]Flux and Impact'!AJ:AJ)&gt;0,AVERAGEIF('[1]Flux and Impact'!$C:$C,'[1]Summary graph'!$A31,'[1]Flux and Impact'!AJ:AJ),"")</f>
        <v>#VALUE!</v>
      </c>
      <c r="AG31" s="35" t="e">
        <f>IF(AF31="","",AVERAGEIF('[1]Flux and Impact'!$C:$C,'[1]Summary graph'!$A31,'[1]Flux and Impact'!AK:AK))</f>
        <v>#VALUE!</v>
      </c>
      <c r="AH31" s="20" t="e">
        <f>IF(SUMIF('[1]Flux and Impact'!$C:$C,'[1]Summary graph'!$A31,'[1]Flux and Impact'!AL:AL)&gt;0,AVERAGEIF('[1]Flux and Impact'!$C:$C,'[1]Summary graph'!$A31,'[1]Flux and Impact'!AL:AL),"")</f>
        <v>#VALUE!</v>
      </c>
      <c r="AI31" s="21" t="e">
        <f>IF(AH31="","",AVERAGEIF('[1]Flux and Impact'!$C:$C,'[1]Summary graph'!$A31,'[1]Flux and Impact'!AM:AM))</f>
        <v>#VALUE!</v>
      </c>
      <c r="AJ31" s="33" t="e">
        <f>IF(SUMIF('[1]Flux and Impact'!$C:$C,'[1]Summary graph'!$A31,'[1]Flux and Impact'!AN:AN)&gt;0,AVERAGEIF('[1]Flux and Impact'!$C:$C,'[1]Summary graph'!$A31,'[1]Flux and Impact'!AN:AN),"")</f>
        <v>#VALUE!</v>
      </c>
      <c r="AK31" s="35" t="e">
        <f>IF(AJ31="","",AVERAGEIF('[1]Flux and Impact'!$C:$C,'[1]Summary graph'!$A31,'[1]Flux and Impact'!AO:AO))</f>
        <v>#VALUE!</v>
      </c>
      <c r="AL31" s="20" t="e">
        <f>IF(SUMIF('[1]Flux and Impact'!$C:$C,'[1]Summary graph'!$A31,'[1]Flux and Impact'!AP:AP)&gt;0,AVERAGEIF('[1]Flux and Impact'!$C:$C,'[1]Summary graph'!$A31,'[1]Flux and Impact'!AP:AP),"")</f>
        <v>#VALUE!</v>
      </c>
      <c r="AM31" s="21" t="e">
        <f>IF(AL31="","",AVERAGEIF('[1]Flux and Impact'!$C:$C,'[1]Summary graph'!$A31,'[1]Flux and Impact'!AQ:AQ))</f>
        <v>#VALUE!</v>
      </c>
      <c r="AN31" s="20" t="e">
        <f>IF(SUMIF('[1]Flux and Impact'!$C:$C,'[1]Summary graph'!$A31,'[1]Flux and Impact'!AR:AR)&gt;0,AVERAGEIF('[1]Flux and Impact'!$C:$C,'[1]Summary graph'!$A31,'[1]Flux and Impact'!AR:AR),"")</f>
        <v>#VALUE!</v>
      </c>
      <c r="AO31" s="21" t="e">
        <f>IF(AN31="","",AVERAGEIF('[1]Flux and Impact'!$C:$C,'[1]Summary graph'!$A31,'[1]Flux and Impact'!AS:AS))</f>
        <v>#VALUE!</v>
      </c>
    </row>
    <row r="32" spans="1:41">
      <c r="A32" s="36" t="s">
        <v>87</v>
      </c>
      <c r="B32" s="37" t="e">
        <f>IF(SUMIF('[1]Flux and Impact'!$C:$C,'[1]Summary graph'!$A32,'[1]Flux and Impact'!F:F)&gt;0,AVERAGEIF('[1]Flux and Impact'!$C:$C,'[1]Summary graph'!$A32,'[1]Flux and Impact'!F:F),"")</f>
        <v>#VALUE!</v>
      </c>
      <c r="C32" s="38" t="e">
        <f>IF(B32="","",AVERAGEIF('[1]Flux and Impact'!$C:$C,'[1]Summary graph'!$A32,'[1]Flux and Impact'!G:G))</f>
        <v>#VALUE!</v>
      </c>
      <c r="D32" s="39" t="e">
        <f>IF(SUMIF('[1]Flux and Impact'!$C:$C,'[1]Summary graph'!$A32,'[1]Flux and Impact'!H:H)&gt;0,AVERAGEIF('[1]Flux and Impact'!$C:$C,'[1]Summary graph'!$A32,'[1]Flux and Impact'!H:H),"")</f>
        <v>#VALUE!</v>
      </c>
      <c r="E32" s="40" t="e">
        <f>IF(D32="","",AVERAGEIF('[1]Flux and Impact'!$C:$C,'[1]Summary graph'!$A32,'[1]Flux and Impact'!I:I))</f>
        <v>#VALUE!</v>
      </c>
      <c r="F32" s="37" t="e">
        <f>IF(SUMIF('[1]Flux and Impact'!$C:$C,'[1]Summary graph'!$A32,'[1]Flux and Impact'!J:J)&gt;0,AVERAGEIF('[1]Flux and Impact'!$C:$C,'[1]Summary graph'!$A32,'[1]Flux and Impact'!J:J),"")</f>
        <v>#VALUE!</v>
      </c>
      <c r="G32" s="40" t="e">
        <f>IF(F32="","",AVERAGEIF('[1]Flux and Impact'!$C:$C,'[1]Summary graph'!$A32,'[1]Flux and Impact'!K:K))</f>
        <v>#VALUE!</v>
      </c>
      <c r="H32" s="39" t="e">
        <f>IF(SUMIF('[1]Flux and Impact'!$C:$C,'[1]Summary graph'!$A32,'[1]Flux and Impact'!L:L)&gt;0,AVERAGEIF('[1]Flux and Impact'!$C:$C,'[1]Summary graph'!$A32,'[1]Flux and Impact'!L:L),"")</f>
        <v>#VALUE!</v>
      </c>
      <c r="I32" s="40" t="e">
        <f>IF(H32="","",AVERAGEIF('[1]Flux and Impact'!$C:$C,'[1]Summary graph'!$A32,'[1]Flux and Impact'!M:M))</f>
        <v>#VALUE!</v>
      </c>
      <c r="J32" s="37" t="e">
        <f>IF(SUMIF('[1]Flux and Impact'!$C:$C,'[1]Summary graph'!$A32,'[1]Flux and Impact'!N:N)&gt;0,AVERAGEIF('[1]Flux and Impact'!$C:$C,'[1]Summary graph'!$A32,'[1]Flux and Impact'!N:N),"")</f>
        <v>#VALUE!</v>
      </c>
      <c r="K32" s="38" t="e">
        <f>IF(J32="","",AVERAGEIF('[1]Flux and Impact'!$C:$C,'[1]Summary graph'!$A32,'[1]Flux and Impact'!O:O))</f>
        <v>#VALUE!</v>
      </c>
      <c r="L32" s="39" t="e">
        <f>IF(SUMIF('[1]Flux and Impact'!$C:$C,'[1]Summary graph'!$A32,'[1]Flux and Impact'!P:P)&gt;0,AVERAGEIF('[1]Flux and Impact'!$C:$C,'[1]Summary graph'!$A32,'[1]Flux and Impact'!P:P),"")</f>
        <v>#VALUE!</v>
      </c>
      <c r="M32" s="40" t="e">
        <f>IF(L32="","",AVERAGEIF('[1]Flux and Impact'!$C:$C,'[1]Summary graph'!$A32,'[1]Flux and Impact'!Q:Q))</f>
        <v>#VALUE!</v>
      </c>
      <c r="N32" s="37" t="e">
        <f>IF(SUMIF('[1]Flux and Impact'!$C:$C,'[1]Summary graph'!$A32,'[1]Flux and Impact'!R:R)&gt;0,AVERAGEIF('[1]Flux and Impact'!$C:$C,'[1]Summary graph'!$A32,'[1]Flux and Impact'!R:R),"")</f>
        <v>#VALUE!</v>
      </c>
      <c r="O32" s="38" t="e">
        <f>IF(N32="","",AVERAGEIF('[1]Flux and Impact'!$C:$C,'[1]Summary graph'!$A32,'[1]Flux and Impact'!S:S))</f>
        <v>#VALUE!</v>
      </c>
      <c r="P32" s="39" t="e">
        <f>IF(SUMIF('[1]Flux and Impact'!$C:$C,'[1]Summary graph'!$A32,'[1]Flux and Impact'!T:T)&gt;0,AVERAGEIF('[1]Flux and Impact'!$C:$C,'[1]Summary graph'!$A32,'[1]Flux and Impact'!T:T),"")</f>
        <v>#VALUE!</v>
      </c>
      <c r="Q32" s="40" t="e">
        <f>IF(P32="","",AVERAGEIF('[1]Flux and Impact'!$C:$C,'[1]Summary graph'!$A32,'[1]Flux and Impact'!U:U))</f>
        <v>#VALUE!</v>
      </c>
      <c r="R32" s="37" t="e">
        <f>IF(SUMIF('[1]Flux and Impact'!$C:$C,'[1]Summary graph'!$A32,'[1]Flux and Impact'!V:V)&gt;0,AVERAGEIF('[1]Flux and Impact'!$C:$C,'[1]Summary graph'!$A32,'[1]Flux and Impact'!V:V),"")</f>
        <v>#VALUE!</v>
      </c>
      <c r="S32" s="38" t="e">
        <f>IF(R32="","",AVERAGEIF('[1]Flux and Impact'!$C:$C,'[1]Summary graph'!$A32,'[1]Flux and Impact'!W:W))</f>
        <v>#VALUE!</v>
      </c>
      <c r="T32" s="39" t="e">
        <f>IF(SUMIF('[1]Flux and Impact'!$C:$C,'[1]Summary graph'!$A32,'[1]Flux and Impact'!X:X)&gt;0,AVERAGEIF('[1]Flux and Impact'!$C:$C,'[1]Summary graph'!$A32,'[1]Flux and Impact'!X:X),"")</f>
        <v>#VALUE!</v>
      </c>
      <c r="U32" s="40" t="e">
        <f>IF(T32="","",AVERAGEIF('[1]Flux and Impact'!$C:$C,'[1]Summary graph'!$A32,'[1]Flux and Impact'!Y:Y))</f>
        <v>#VALUE!</v>
      </c>
      <c r="V32" s="37" t="e">
        <f>IF(SUMIF('[1]Flux and Impact'!$C:$C,'[1]Summary graph'!$A32,'[1]Flux and Impact'!Z:Z)&gt;0,AVERAGEIF('[1]Flux and Impact'!$C:$C,'[1]Summary graph'!$A32,'[1]Flux and Impact'!Z:Z),"")</f>
        <v>#VALUE!</v>
      </c>
      <c r="W32" s="38" t="e">
        <f>IF(V32="","",AVERAGEIF('[1]Flux and Impact'!$C:$C,'[1]Summary graph'!$A32,'[1]Flux and Impact'!AA:AA))</f>
        <v>#VALUE!</v>
      </c>
      <c r="X32" s="39" t="e">
        <f>IF(SUMIF('[1]Flux and Impact'!$C:$C,'[1]Summary graph'!$A32,'[1]Flux and Impact'!AB:AB)&gt;0,AVERAGEIF('[1]Flux and Impact'!$C:$C,'[1]Summary graph'!$A32,'[1]Flux and Impact'!AB:AB),"")</f>
        <v>#VALUE!</v>
      </c>
      <c r="Y32" s="40" t="e">
        <f>IF(X32="","",AVERAGEIF('[1]Flux and Impact'!$C:$C,'[1]Summary graph'!$A32,'[1]Flux and Impact'!AC:AC))</f>
        <v>#VALUE!</v>
      </c>
      <c r="Z32" s="37" t="e">
        <f>IF(SUMIF('[1]Flux and Impact'!$C:$C,'[1]Summary graph'!$A32,'[1]Flux and Impact'!AD:AD)&gt;0,AVERAGEIF('[1]Flux and Impact'!$C:$C,'[1]Summary graph'!$A32,'[1]Flux and Impact'!AD:AD),"")</f>
        <v>#VALUE!</v>
      </c>
      <c r="AA32" s="38" t="e">
        <f>IF(Z32="","",AVERAGEIF('[1]Flux and Impact'!$C:$C,'[1]Summary graph'!$A32,'[1]Flux and Impact'!AE:AE))</f>
        <v>#VALUE!</v>
      </c>
      <c r="AB32" s="39" t="e">
        <f>IF(SUMIF('[1]Flux and Impact'!$C:$C,'[1]Summary graph'!$A32,'[1]Flux and Impact'!AF:AF)&gt;0,AVERAGEIF('[1]Flux and Impact'!$C:$C,'[1]Summary graph'!$A32,'[1]Flux and Impact'!AF:AF),"")</f>
        <v>#VALUE!</v>
      </c>
      <c r="AC32" s="40" t="e">
        <f>IF(AB32="","",AVERAGEIF('[1]Flux and Impact'!$C:$C,'[1]Summary graph'!$A32,'[1]Flux and Impact'!AG:AG))</f>
        <v>#VALUE!</v>
      </c>
      <c r="AD32" s="39" t="e">
        <f>IF(SUMIF('[1]Flux and Impact'!$C:$C,'[1]Summary graph'!$A32,'[1]Flux and Impact'!AH:AH)&gt;0,AVERAGEIF('[1]Flux and Impact'!$C:$C,'[1]Summary graph'!$A32,'[1]Flux and Impact'!AH:AH),"")</f>
        <v>#VALUE!</v>
      </c>
      <c r="AE32" s="40" t="e">
        <f>IF(AD32="","",AVERAGEIF('[1]Flux and Impact'!$C:$C,'[1]Summary graph'!$A32,'[1]Flux and Impact'!AI:AI))</f>
        <v>#VALUE!</v>
      </c>
      <c r="AF32" s="37" t="e">
        <f>IF(SUMIF('[1]Flux and Impact'!$C:$C,'[1]Summary graph'!$A32,'[1]Flux and Impact'!AJ:AJ)&gt;0,AVERAGEIF('[1]Flux and Impact'!$C:$C,'[1]Summary graph'!$A32,'[1]Flux and Impact'!AJ:AJ),"")</f>
        <v>#VALUE!</v>
      </c>
      <c r="AG32" s="38" t="e">
        <f>IF(AF32="","",AVERAGEIF('[1]Flux and Impact'!$C:$C,'[1]Summary graph'!$A32,'[1]Flux and Impact'!AK:AK))</f>
        <v>#VALUE!</v>
      </c>
      <c r="AH32" s="39" t="e">
        <f>IF(SUMIF('[1]Flux and Impact'!$C:$C,'[1]Summary graph'!$A32,'[1]Flux and Impact'!AL:AL)&gt;0,AVERAGEIF('[1]Flux and Impact'!$C:$C,'[1]Summary graph'!$A32,'[1]Flux and Impact'!AL:AL),"")</f>
        <v>#VALUE!</v>
      </c>
      <c r="AI32" s="40" t="e">
        <f>IF(AH32="","",AVERAGEIF('[1]Flux and Impact'!$C:$C,'[1]Summary graph'!$A32,'[1]Flux and Impact'!AM:AM))</f>
        <v>#VALUE!</v>
      </c>
      <c r="AJ32" s="37" t="e">
        <f>IF(SUMIF('[1]Flux and Impact'!$C:$C,'[1]Summary graph'!$A32,'[1]Flux and Impact'!AN:AN)&gt;0,AVERAGEIF('[1]Flux and Impact'!$C:$C,'[1]Summary graph'!$A32,'[1]Flux and Impact'!AN:AN),"")</f>
        <v>#VALUE!</v>
      </c>
      <c r="AK32" s="38" t="e">
        <f>IF(AJ32="","",AVERAGEIF('[1]Flux and Impact'!$C:$C,'[1]Summary graph'!$A32,'[1]Flux and Impact'!AO:AO))</f>
        <v>#VALUE!</v>
      </c>
      <c r="AL32" s="39" t="e">
        <f>IF(SUMIF('[1]Flux and Impact'!$C:$C,'[1]Summary graph'!$A32,'[1]Flux and Impact'!AP:AP)&gt;0,AVERAGEIF('[1]Flux and Impact'!$C:$C,'[1]Summary graph'!$A32,'[1]Flux and Impact'!AP:AP),"")</f>
        <v>#VALUE!</v>
      </c>
      <c r="AM32" s="40" t="e">
        <f>IF(AL32="","",AVERAGEIF('[1]Flux and Impact'!$C:$C,'[1]Summary graph'!$A32,'[1]Flux and Impact'!AQ:AQ))</f>
        <v>#VALUE!</v>
      </c>
      <c r="AN32" s="39" t="e">
        <f>IF(SUMIF('[1]Flux and Impact'!$C:$C,'[1]Summary graph'!$A32,'[1]Flux and Impact'!AR:AR)&gt;0,AVERAGEIF('[1]Flux and Impact'!$C:$C,'[1]Summary graph'!$A32,'[1]Flux and Impact'!AR:AR),"")</f>
        <v>#VALUE!</v>
      </c>
      <c r="AO32" s="40" t="e">
        <f>IF(AN32="","",AVERAGEIF('[1]Flux and Impact'!$C:$C,'[1]Summary graph'!$A32,'[1]Flux and Impact'!AS:AS))</f>
        <v>#VALUE!</v>
      </c>
    </row>
    <row r="33" spans="1:41">
      <c r="A33" s="41" t="s">
        <v>88</v>
      </c>
      <c r="B33" s="42" t="e">
        <f>IF(SUMIF('[1]Flux and Impact'!$C:$C,'[1]Summary graph'!$A33,'[1]Flux and Impact'!F:F)&gt;0,AVERAGEIF('[1]Flux and Impact'!$C:$C,'[1]Summary graph'!$A33,'[1]Flux and Impact'!F:F),"")</f>
        <v>#VALUE!</v>
      </c>
      <c r="C33" s="43" t="e">
        <f>IF(B33="","",AVERAGEIF('[1]Flux and Impact'!$C:$C,'[1]Summary graph'!$A33,'[1]Flux and Impact'!G:G))</f>
        <v>#VALUE!</v>
      </c>
      <c r="D33" s="44" t="e">
        <f>IF(SUMIF('[1]Flux and Impact'!$C:$C,'[1]Summary graph'!$A33,'[1]Flux and Impact'!H:H)&gt;0,AVERAGEIF('[1]Flux and Impact'!$C:$C,'[1]Summary graph'!$A33,'[1]Flux and Impact'!H:H),"")</f>
        <v>#VALUE!</v>
      </c>
      <c r="E33" s="45" t="e">
        <f>IF(D33="","",AVERAGEIF('[1]Flux and Impact'!$C:$C,'[1]Summary graph'!$A33,'[1]Flux and Impact'!I:I))</f>
        <v>#VALUE!</v>
      </c>
      <c r="F33" s="42" t="e">
        <f>IF(SUMIF('[1]Flux and Impact'!$C:$C,'[1]Summary graph'!$A33,'[1]Flux and Impact'!J:J)&gt;0,AVERAGEIF('[1]Flux and Impact'!$C:$C,'[1]Summary graph'!$A33,'[1]Flux and Impact'!J:J),"")</f>
        <v>#VALUE!</v>
      </c>
      <c r="G33" s="45" t="e">
        <f>IF(F33="","",AVERAGEIF('[1]Flux and Impact'!$C:$C,'[1]Summary graph'!$A33,'[1]Flux and Impact'!K:K))</f>
        <v>#VALUE!</v>
      </c>
      <c r="H33" s="44" t="e">
        <f>IF(SUMIF('[1]Flux and Impact'!$C:$C,'[1]Summary graph'!$A33,'[1]Flux and Impact'!L:L)&gt;0,AVERAGEIF('[1]Flux and Impact'!$C:$C,'[1]Summary graph'!$A33,'[1]Flux and Impact'!L:L),"")</f>
        <v>#VALUE!</v>
      </c>
      <c r="I33" s="45" t="e">
        <f>IF(H33="","",AVERAGEIF('[1]Flux and Impact'!$C:$C,'[1]Summary graph'!$A33,'[1]Flux and Impact'!M:M))</f>
        <v>#VALUE!</v>
      </c>
      <c r="J33" s="42" t="e">
        <f>IF(SUMIF('[1]Flux and Impact'!$C:$C,'[1]Summary graph'!$A33,'[1]Flux and Impact'!N:N)&gt;0,AVERAGEIF('[1]Flux and Impact'!$C:$C,'[1]Summary graph'!$A33,'[1]Flux and Impact'!N:N),"")</f>
        <v>#VALUE!</v>
      </c>
      <c r="K33" s="43" t="e">
        <f>IF(J33="","",AVERAGEIF('[1]Flux and Impact'!$C:$C,'[1]Summary graph'!$A33,'[1]Flux and Impact'!O:O))</f>
        <v>#VALUE!</v>
      </c>
      <c r="L33" s="44" t="e">
        <f>IF(SUMIF('[1]Flux and Impact'!$C:$C,'[1]Summary graph'!$A33,'[1]Flux and Impact'!P:P)&gt;0,AVERAGEIF('[1]Flux and Impact'!$C:$C,'[1]Summary graph'!$A33,'[1]Flux and Impact'!P:P),"")</f>
        <v>#VALUE!</v>
      </c>
      <c r="M33" s="45" t="e">
        <f>IF(L33="","",AVERAGEIF('[1]Flux and Impact'!$C:$C,'[1]Summary graph'!$A33,'[1]Flux and Impact'!Q:Q))</f>
        <v>#VALUE!</v>
      </c>
      <c r="N33" s="42" t="e">
        <f>IF(SUMIF('[1]Flux and Impact'!$C:$C,'[1]Summary graph'!$A33,'[1]Flux and Impact'!R:R)&gt;0,AVERAGEIF('[1]Flux and Impact'!$C:$C,'[1]Summary graph'!$A33,'[1]Flux and Impact'!R:R),"")</f>
        <v>#VALUE!</v>
      </c>
      <c r="O33" s="43" t="e">
        <f>IF(N33="","",AVERAGEIF('[1]Flux and Impact'!$C:$C,'[1]Summary graph'!$A33,'[1]Flux and Impact'!S:S))</f>
        <v>#VALUE!</v>
      </c>
      <c r="P33" s="44" t="e">
        <f>IF(SUMIF('[1]Flux and Impact'!$C:$C,'[1]Summary graph'!$A33,'[1]Flux and Impact'!T:T)&gt;0,AVERAGEIF('[1]Flux and Impact'!$C:$C,'[1]Summary graph'!$A33,'[1]Flux and Impact'!T:T),"")</f>
        <v>#VALUE!</v>
      </c>
      <c r="Q33" s="45" t="e">
        <f>IF(P33="","",AVERAGEIF('[1]Flux and Impact'!$C:$C,'[1]Summary graph'!$A33,'[1]Flux and Impact'!U:U))</f>
        <v>#VALUE!</v>
      </c>
      <c r="R33" s="42" t="e">
        <f>IF(SUMIF('[1]Flux and Impact'!$C:$C,'[1]Summary graph'!$A33,'[1]Flux and Impact'!V:V)&gt;0,AVERAGEIF('[1]Flux and Impact'!$C:$C,'[1]Summary graph'!$A33,'[1]Flux and Impact'!V:V),"")</f>
        <v>#VALUE!</v>
      </c>
      <c r="S33" s="43" t="e">
        <f>IF(R33="","",AVERAGEIF('[1]Flux and Impact'!$C:$C,'[1]Summary graph'!$A33,'[1]Flux and Impact'!W:W))</f>
        <v>#VALUE!</v>
      </c>
      <c r="T33" s="44" t="e">
        <f>IF(SUMIF('[1]Flux and Impact'!$C:$C,'[1]Summary graph'!$A33,'[1]Flux and Impact'!X:X)&gt;0,AVERAGEIF('[1]Flux and Impact'!$C:$C,'[1]Summary graph'!$A33,'[1]Flux and Impact'!X:X),"")</f>
        <v>#VALUE!</v>
      </c>
      <c r="U33" s="45" t="e">
        <f>IF(T33="","",AVERAGEIF('[1]Flux and Impact'!$C:$C,'[1]Summary graph'!$A33,'[1]Flux and Impact'!Y:Y))</f>
        <v>#VALUE!</v>
      </c>
      <c r="V33" s="42" t="e">
        <f>IF(SUMIF('[1]Flux and Impact'!$C:$C,'[1]Summary graph'!$A33,'[1]Flux and Impact'!Z:Z)&gt;0,AVERAGEIF('[1]Flux and Impact'!$C:$C,'[1]Summary graph'!$A33,'[1]Flux and Impact'!Z:Z),"")</f>
        <v>#VALUE!</v>
      </c>
      <c r="W33" s="43" t="e">
        <f>IF(V33="","",AVERAGEIF('[1]Flux and Impact'!$C:$C,'[1]Summary graph'!$A33,'[1]Flux and Impact'!AA:AA))</f>
        <v>#VALUE!</v>
      </c>
      <c r="X33" s="44" t="e">
        <f>IF(SUMIF('[1]Flux and Impact'!$C:$C,'[1]Summary graph'!$A33,'[1]Flux and Impact'!AB:AB)&gt;0,AVERAGEIF('[1]Flux and Impact'!$C:$C,'[1]Summary graph'!$A33,'[1]Flux and Impact'!AB:AB),"")</f>
        <v>#VALUE!</v>
      </c>
      <c r="Y33" s="45" t="e">
        <f>IF(X33="","",AVERAGEIF('[1]Flux and Impact'!$C:$C,'[1]Summary graph'!$A33,'[1]Flux and Impact'!AC:AC))</f>
        <v>#VALUE!</v>
      </c>
      <c r="Z33" s="42" t="e">
        <f>IF(SUMIF('[1]Flux and Impact'!$C:$C,'[1]Summary graph'!$A33,'[1]Flux and Impact'!AD:AD)&gt;0,AVERAGEIF('[1]Flux and Impact'!$C:$C,'[1]Summary graph'!$A33,'[1]Flux and Impact'!AD:AD),"")</f>
        <v>#VALUE!</v>
      </c>
      <c r="AA33" s="43" t="e">
        <f>IF(Z33="","",AVERAGEIF('[1]Flux and Impact'!$C:$C,'[1]Summary graph'!$A33,'[1]Flux and Impact'!AE:AE))</f>
        <v>#VALUE!</v>
      </c>
      <c r="AB33" s="44" t="e">
        <f>IF(SUMIF('[1]Flux and Impact'!$C:$C,'[1]Summary graph'!$A33,'[1]Flux and Impact'!AF:AF)&gt;0,AVERAGEIF('[1]Flux and Impact'!$C:$C,'[1]Summary graph'!$A33,'[1]Flux and Impact'!AF:AF),"")</f>
        <v>#VALUE!</v>
      </c>
      <c r="AC33" s="45" t="e">
        <f>IF(AB33="","",AVERAGEIF('[1]Flux and Impact'!$C:$C,'[1]Summary graph'!$A33,'[1]Flux and Impact'!AG:AG))</f>
        <v>#VALUE!</v>
      </c>
      <c r="AD33" s="44" t="e">
        <f>IF(SUMIF('[1]Flux and Impact'!$C:$C,'[1]Summary graph'!$A33,'[1]Flux and Impact'!AH:AH)&gt;0,AVERAGEIF('[1]Flux and Impact'!$C:$C,'[1]Summary graph'!$A33,'[1]Flux and Impact'!AH:AH),"")</f>
        <v>#VALUE!</v>
      </c>
      <c r="AE33" s="45" t="e">
        <f>IF(AD33="","",AVERAGEIF('[1]Flux and Impact'!$C:$C,'[1]Summary graph'!$A33,'[1]Flux and Impact'!AI:AI))</f>
        <v>#VALUE!</v>
      </c>
      <c r="AF33" s="42" t="e">
        <f>IF(SUMIF('[1]Flux and Impact'!$C:$C,'[1]Summary graph'!$A33,'[1]Flux and Impact'!AJ:AJ)&gt;0,AVERAGEIF('[1]Flux and Impact'!$C:$C,'[1]Summary graph'!$A33,'[1]Flux and Impact'!AJ:AJ),"")</f>
        <v>#VALUE!</v>
      </c>
      <c r="AG33" s="43" t="e">
        <f>IF(AF33="","",AVERAGEIF('[1]Flux and Impact'!$C:$C,'[1]Summary graph'!$A33,'[1]Flux and Impact'!AK:AK))</f>
        <v>#VALUE!</v>
      </c>
      <c r="AH33" s="44" t="e">
        <f>IF(SUMIF('[1]Flux and Impact'!$C:$C,'[1]Summary graph'!$A33,'[1]Flux and Impact'!AL:AL)&gt;0,AVERAGEIF('[1]Flux and Impact'!$C:$C,'[1]Summary graph'!$A33,'[1]Flux and Impact'!AL:AL),"")</f>
        <v>#VALUE!</v>
      </c>
      <c r="AI33" s="45" t="e">
        <f>IF(AH33="","",AVERAGEIF('[1]Flux and Impact'!$C:$C,'[1]Summary graph'!$A33,'[1]Flux and Impact'!AM:AM))</f>
        <v>#VALUE!</v>
      </c>
      <c r="AJ33" s="42" t="e">
        <f>IF(SUMIF('[1]Flux and Impact'!$C:$C,'[1]Summary graph'!$A33,'[1]Flux and Impact'!AN:AN)&gt;0,AVERAGEIF('[1]Flux and Impact'!$C:$C,'[1]Summary graph'!$A33,'[1]Flux and Impact'!AN:AN),"")</f>
        <v>#VALUE!</v>
      </c>
      <c r="AK33" s="43" t="e">
        <f>IF(AJ33="","",AVERAGEIF('[1]Flux and Impact'!$C:$C,'[1]Summary graph'!$A33,'[1]Flux and Impact'!AO:AO))</f>
        <v>#VALUE!</v>
      </c>
      <c r="AL33" s="44" t="e">
        <f>IF(SUMIF('[1]Flux and Impact'!$C:$C,'[1]Summary graph'!$A33,'[1]Flux and Impact'!AP:AP)&gt;0,AVERAGEIF('[1]Flux and Impact'!$C:$C,'[1]Summary graph'!$A33,'[1]Flux and Impact'!AP:AP),"")</f>
        <v>#VALUE!</v>
      </c>
      <c r="AM33" s="45" t="e">
        <f>IF(AL33="","",AVERAGEIF('[1]Flux and Impact'!$C:$C,'[1]Summary graph'!$A33,'[1]Flux and Impact'!AQ:AQ))</f>
        <v>#VALUE!</v>
      </c>
      <c r="AN33" s="44" t="e">
        <f>IF(SUMIF('[1]Flux and Impact'!$C:$C,'[1]Summary graph'!$A33,'[1]Flux and Impact'!AR:AR)&gt;0,AVERAGEIF('[1]Flux and Impact'!$C:$C,'[1]Summary graph'!$A33,'[1]Flux and Impact'!AR:AR),"")</f>
        <v>#VALUE!</v>
      </c>
      <c r="AO33" s="45" t="e">
        <f>IF(AN33="","",AVERAGEIF('[1]Flux and Impact'!$C:$C,'[1]Summary graph'!$A33,'[1]Flux and Impact'!AS:AS))</f>
        <v>#VALUE!</v>
      </c>
    </row>
    <row r="34" spans="1:41">
      <c r="A34" s="34" t="s">
        <v>89</v>
      </c>
      <c r="B34" s="33" t="e">
        <f>IF(SUMIF('[1]Flux and Impact'!$C:$C,'[1]Summary graph'!$A34,'[1]Flux and Impact'!F:F)&gt;0,AVERAGEIF('[1]Flux and Impact'!$C:$C,'[1]Summary graph'!$A34,'[1]Flux and Impact'!F:F),"")</f>
        <v>#VALUE!</v>
      </c>
      <c r="C34" s="35" t="e">
        <f>IF(B34="","",AVERAGEIF('[1]Flux and Impact'!$C:$C,'[1]Summary graph'!$A34,'[1]Flux and Impact'!G:G))</f>
        <v>#VALUE!</v>
      </c>
      <c r="D34" s="20" t="e">
        <f>IF(SUMIF('[1]Flux and Impact'!$C:$C,'[1]Summary graph'!$A34,'[1]Flux and Impact'!H:H)&gt;0,AVERAGEIF('[1]Flux and Impact'!$C:$C,'[1]Summary graph'!$A34,'[1]Flux and Impact'!H:H),"")</f>
        <v>#VALUE!</v>
      </c>
      <c r="E34" s="21" t="e">
        <f>IF(D34="","",AVERAGEIF('[1]Flux and Impact'!$C:$C,'[1]Summary graph'!$A34,'[1]Flux and Impact'!I:I))</f>
        <v>#VALUE!</v>
      </c>
      <c r="F34" s="33" t="e">
        <f>IF(SUMIF('[1]Flux and Impact'!$C:$C,'[1]Summary graph'!$A34,'[1]Flux and Impact'!J:J)&gt;0,AVERAGEIF('[1]Flux and Impact'!$C:$C,'[1]Summary graph'!$A34,'[1]Flux and Impact'!J:J),"")</f>
        <v>#VALUE!</v>
      </c>
      <c r="G34" s="21" t="e">
        <f>IF(F34="","",AVERAGEIF('[1]Flux and Impact'!$C:$C,'[1]Summary graph'!$A34,'[1]Flux and Impact'!K:K))</f>
        <v>#VALUE!</v>
      </c>
      <c r="H34" s="20" t="e">
        <f>IF(SUMIF('[1]Flux and Impact'!$C:$C,'[1]Summary graph'!$A34,'[1]Flux and Impact'!L:L)&gt;0,AVERAGEIF('[1]Flux and Impact'!$C:$C,'[1]Summary graph'!$A34,'[1]Flux and Impact'!L:L),"")</f>
        <v>#VALUE!</v>
      </c>
      <c r="I34" s="21" t="e">
        <f>IF(H34="","",AVERAGEIF('[1]Flux and Impact'!$C:$C,'[1]Summary graph'!$A34,'[1]Flux and Impact'!M:M))</f>
        <v>#VALUE!</v>
      </c>
      <c r="J34" s="33" t="e">
        <f>IF(SUMIF('[1]Flux and Impact'!$C:$C,'[1]Summary graph'!$A34,'[1]Flux and Impact'!N:N)&gt;0,AVERAGEIF('[1]Flux and Impact'!$C:$C,'[1]Summary graph'!$A34,'[1]Flux and Impact'!N:N),"")</f>
        <v>#VALUE!</v>
      </c>
      <c r="K34" s="35" t="e">
        <f>IF(J34="","",AVERAGEIF('[1]Flux and Impact'!$C:$C,'[1]Summary graph'!$A34,'[1]Flux and Impact'!O:O))</f>
        <v>#VALUE!</v>
      </c>
      <c r="L34" s="20" t="e">
        <f>IF(SUMIF('[1]Flux and Impact'!$C:$C,'[1]Summary graph'!$A34,'[1]Flux and Impact'!P:P)&gt;0,AVERAGEIF('[1]Flux and Impact'!$C:$C,'[1]Summary graph'!$A34,'[1]Flux and Impact'!P:P),"")</f>
        <v>#VALUE!</v>
      </c>
      <c r="M34" s="21" t="e">
        <f>IF(L34="","",AVERAGEIF('[1]Flux and Impact'!$C:$C,'[1]Summary graph'!$A34,'[1]Flux and Impact'!Q:Q))</f>
        <v>#VALUE!</v>
      </c>
      <c r="N34" s="33" t="e">
        <f>IF(SUMIF('[1]Flux and Impact'!$C:$C,'[1]Summary graph'!$A34,'[1]Flux and Impact'!R:R)&gt;0,AVERAGEIF('[1]Flux and Impact'!$C:$C,'[1]Summary graph'!$A34,'[1]Flux and Impact'!R:R),"")</f>
        <v>#VALUE!</v>
      </c>
      <c r="O34" s="35" t="e">
        <f>IF(N34="","",AVERAGEIF('[1]Flux and Impact'!$C:$C,'[1]Summary graph'!$A34,'[1]Flux and Impact'!S:S))</f>
        <v>#VALUE!</v>
      </c>
      <c r="P34" s="20" t="e">
        <f>IF(SUMIF('[1]Flux and Impact'!$C:$C,'[1]Summary graph'!$A34,'[1]Flux and Impact'!T:T)&gt;0,AVERAGEIF('[1]Flux and Impact'!$C:$C,'[1]Summary graph'!$A34,'[1]Flux and Impact'!T:T),"")</f>
        <v>#VALUE!</v>
      </c>
      <c r="Q34" s="21" t="e">
        <f>IF(P34="","",AVERAGEIF('[1]Flux and Impact'!$C:$C,'[1]Summary graph'!$A34,'[1]Flux and Impact'!U:U))</f>
        <v>#VALUE!</v>
      </c>
      <c r="R34" s="33" t="e">
        <f>IF(SUMIF('[1]Flux and Impact'!$C:$C,'[1]Summary graph'!$A34,'[1]Flux and Impact'!V:V)&gt;0,AVERAGEIF('[1]Flux and Impact'!$C:$C,'[1]Summary graph'!$A34,'[1]Flux and Impact'!V:V),"")</f>
        <v>#VALUE!</v>
      </c>
      <c r="S34" s="35" t="e">
        <f>IF(R34="","",AVERAGEIF('[1]Flux and Impact'!$C:$C,'[1]Summary graph'!$A34,'[1]Flux and Impact'!W:W))</f>
        <v>#VALUE!</v>
      </c>
      <c r="T34" s="20" t="e">
        <f>IF(SUMIF('[1]Flux and Impact'!$C:$C,'[1]Summary graph'!$A34,'[1]Flux and Impact'!X:X)&gt;0,AVERAGEIF('[1]Flux and Impact'!$C:$C,'[1]Summary graph'!$A34,'[1]Flux and Impact'!X:X),"")</f>
        <v>#VALUE!</v>
      </c>
      <c r="U34" s="21" t="e">
        <f>IF(T34="","",AVERAGEIF('[1]Flux and Impact'!$C:$C,'[1]Summary graph'!$A34,'[1]Flux and Impact'!Y:Y))</f>
        <v>#VALUE!</v>
      </c>
      <c r="V34" s="33" t="e">
        <f>IF(SUMIF('[1]Flux and Impact'!$C:$C,'[1]Summary graph'!$A34,'[1]Flux and Impact'!Z:Z)&gt;0,AVERAGEIF('[1]Flux and Impact'!$C:$C,'[1]Summary graph'!$A34,'[1]Flux and Impact'!Z:Z),"")</f>
        <v>#VALUE!</v>
      </c>
      <c r="W34" s="35" t="e">
        <f>IF(V34="","",AVERAGEIF('[1]Flux and Impact'!$C:$C,'[1]Summary graph'!$A34,'[1]Flux and Impact'!AA:AA))</f>
        <v>#VALUE!</v>
      </c>
      <c r="X34" s="20" t="e">
        <f>IF(SUMIF('[1]Flux and Impact'!$C:$C,'[1]Summary graph'!$A34,'[1]Flux and Impact'!AB:AB)&gt;0,AVERAGEIF('[1]Flux and Impact'!$C:$C,'[1]Summary graph'!$A34,'[1]Flux and Impact'!AB:AB),"")</f>
        <v>#VALUE!</v>
      </c>
      <c r="Y34" s="21" t="e">
        <f>IF(X34="","",AVERAGEIF('[1]Flux and Impact'!$C:$C,'[1]Summary graph'!$A34,'[1]Flux and Impact'!AC:AC))</f>
        <v>#VALUE!</v>
      </c>
      <c r="Z34" s="33" t="e">
        <f>IF(SUMIF('[1]Flux and Impact'!$C:$C,'[1]Summary graph'!$A34,'[1]Flux and Impact'!AD:AD)&gt;0,AVERAGEIF('[1]Flux and Impact'!$C:$C,'[1]Summary graph'!$A34,'[1]Flux and Impact'!AD:AD),"")</f>
        <v>#VALUE!</v>
      </c>
      <c r="AA34" s="35" t="e">
        <f>IF(Z34="","",AVERAGEIF('[1]Flux and Impact'!$C:$C,'[1]Summary graph'!$A34,'[1]Flux and Impact'!AE:AE))</f>
        <v>#VALUE!</v>
      </c>
      <c r="AB34" s="20" t="e">
        <f>IF(SUMIF('[1]Flux and Impact'!$C:$C,'[1]Summary graph'!$A34,'[1]Flux and Impact'!AF:AF)&gt;0,AVERAGEIF('[1]Flux and Impact'!$C:$C,'[1]Summary graph'!$A34,'[1]Flux and Impact'!AF:AF),"")</f>
        <v>#VALUE!</v>
      </c>
      <c r="AC34" s="21" t="e">
        <f>IF(AB34="","",AVERAGEIF('[1]Flux and Impact'!$C:$C,'[1]Summary graph'!$A34,'[1]Flux and Impact'!AG:AG))</f>
        <v>#VALUE!</v>
      </c>
      <c r="AD34" s="20" t="e">
        <f>IF(SUMIF('[1]Flux and Impact'!$C:$C,'[1]Summary graph'!$A34,'[1]Flux and Impact'!AH:AH)&gt;0,AVERAGEIF('[1]Flux and Impact'!$C:$C,'[1]Summary graph'!$A34,'[1]Flux and Impact'!AH:AH),"")</f>
        <v>#VALUE!</v>
      </c>
      <c r="AE34" s="21" t="e">
        <f>IF(AD34="","",AVERAGEIF('[1]Flux and Impact'!$C:$C,'[1]Summary graph'!$A34,'[1]Flux and Impact'!AI:AI))</f>
        <v>#VALUE!</v>
      </c>
      <c r="AF34" s="33" t="e">
        <f>IF(SUMIF('[1]Flux and Impact'!$C:$C,'[1]Summary graph'!$A34,'[1]Flux and Impact'!AJ:AJ)&gt;0,AVERAGEIF('[1]Flux and Impact'!$C:$C,'[1]Summary graph'!$A34,'[1]Flux and Impact'!AJ:AJ),"")</f>
        <v>#VALUE!</v>
      </c>
      <c r="AG34" s="35" t="e">
        <f>IF(AF34="","",AVERAGEIF('[1]Flux and Impact'!$C:$C,'[1]Summary graph'!$A34,'[1]Flux and Impact'!AK:AK))</f>
        <v>#VALUE!</v>
      </c>
      <c r="AH34" s="20" t="e">
        <f>IF(SUMIF('[1]Flux and Impact'!$C:$C,'[1]Summary graph'!$A34,'[1]Flux and Impact'!AL:AL)&gt;0,AVERAGEIF('[1]Flux and Impact'!$C:$C,'[1]Summary graph'!$A34,'[1]Flux and Impact'!AL:AL),"")</f>
        <v>#VALUE!</v>
      </c>
      <c r="AI34" s="21" t="e">
        <f>IF(AH34="","",AVERAGEIF('[1]Flux and Impact'!$C:$C,'[1]Summary graph'!$A34,'[1]Flux and Impact'!AM:AM))</f>
        <v>#VALUE!</v>
      </c>
      <c r="AJ34" s="33" t="e">
        <f>IF(SUMIF('[1]Flux and Impact'!$C:$C,'[1]Summary graph'!$A34,'[1]Flux and Impact'!AN:AN)&gt;0,AVERAGEIF('[1]Flux and Impact'!$C:$C,'[1]Summary graph'!$A34,'[1]Flux and Impact'!AN:AN),"")</f>
        <v>#VALUE!</v>
      </c>
      <c r="AK34" s="35" t="e">
        <f>IF(AJ34="","",AVERAGEIF('[1]Flux and Impact'!$C:$C,'[1]Summary graph'!$A34,'[1]Flux and Impact'!AO:AO))</f>
        <v>#VALUE!</v>
      </c>
      <c r="AL34" s="20" t="e">
        <f>IF(SUMIF('[1]Flux and Impact'!$C:$C,'[1]Summary graph'!$A34,'[1]Flux and Impact'!AP:AP)&gt;0,AVERAGEIF('[1]Flux and Impact'!$C:$C,'[1]Summary graph'!$A34,'[1]Flux and Impact'!AP:AP),"")</f>
        <v>#VALUE!</v>
      </c>
      <c r="AM34" s="21" t="e">
        <f>IF(AL34="","",AVERAGEIF('[1]Flux and Impact'!$C:$C,'[1]Summary graph'!$A34,'[1]Flux and Impact'!AQ:AQ))</f>
        <v>#VALUE!</v>
      </c>
      <c r="AN34" s="20" t="e">
        <f>IF(SUMIF('[1]Flux and Impact'!$C:$C,'[1]Summary graph'!$A34,'[1]Flux and Impact'!AR:AR)&gt;0,AVERAGEIF('[1]Flux and Impact'!$C:$C,'[1]Summary graph'!$A34,'[1]Flux and Impact'!AR:AR),"")</f>
        <v>#VALUE!</v>
      </c>
      <c r="AO34" s="21" t="e">
        <f>IF(AN34="","",AVERAGEIF('[1]Flux and Impact'!$C:$C,'[1]Summary graph'!$A34,'[1]Flux and Impact'!AS:AS))</f>
        <v>#VALUE!</v>
      </c>
    </row>
    <row r="35" spans="1:41">
      <c r="A35" s="41" t="s">
        <v>90</v>
      </c>
      <c r="B35" s="42" t="e">
        <f>IF(SUMIF('[1]Flux and Impact'!$C:$C,'[1]Summary graph'!$A35,'[1]Flux and Impact'!F:F)&gt;0,AVERAGEIF('[1]Flux and Impact'!$C:$C,'[1]Summary graph'!$A35,'[1]Flux and Impact'!F:F),"")</f>
        <v>#VALUE!</v>
      </c>
      <c r="C35" s="43" t="e">
        <f>IF(B35="","",AVERAGEIF('[1]Flux and Impact'!$C:$C,'[1]Summary graph'!$A35,'[1]Flux and Impact'!G:G))</f>
        <v>#VALUE!</v>
      </c>
      <c r="D35" s="44" t="e">
        <f>IF(SUMIF('[1]Flux and Impact'!$C:$C,'[1]Summary graph'!$A35,'[1]Flux and Impact'!H:H)&gt;0,AVERAGEIF('[1]Flux and Impact'!$C:$C,'[1]Summary graph'!$A35,'[1]Flux and Impact'!H:H),"")</f>
        <v>#VALUE!</v>
      </c>
      <c r="E35" s="45" t="e">
        <f>IF(D35="","",AVERAGEIF('[1]Flux and Impact'!$C:$C,'[1]Summary graph'!$A35,'[1]Flux and Impact'!I:I))</f>
        <v>#VALUE!</v>
      </c>
      <c r="F35" s="42" t="e">
        <f>IF(SUMIF('[1]Flux and Impact'!$C:$C,'[1]Summary graph'!$A35,'[1]Flux and Impact'!J:J)&gt;0,AVERAGEIF('[1]Flux and Impact'!$C:$C,'[1]Summary graph'!$A35,'[1]Flux and Impact'!J:J),"")</f>
        <v>#VALUE!</v>
      </c>
      <c r="G35" s="45" t="e">
        <f>IF(F35="","",AVERAGEIF('[1]Flux and Impact'!$C:$C,'[1]Summary graph'!$A35,'[1]Flux and Impact'!K:K))</f>
        <v>#VALUE!</v>
      </c>
      <c r="H35" s="44" t="e">
        <f>IF(SUMIF('[1]Flux and Impact'!$C:$C,'[1]Summary graph'!$A35,'[1]Flux and Impact'!L:L)&gt;0,AVERAGEIF('[1]Flux and Impact'!$C:$C,'[1]Summary graph'!$A35,'[1]Flux and Impact'!L:L),"")</f>
        <v>#VALUE!</v>
      </c>
      <c r="I35" s="45" t="e">
        <f>IF(H35="","",AVERAGEIF('[1]Flux and Impact'!$C:$C,'[1]Summary graph'!$A35,'[1]Flux and Impact'!M:M))</f>
        <v>#VALUE!</v>
      </c>
      <c r="J35" s="42" t="e">
        <f>IF(SUMIF('[1]Flux and Impact'!$C:$C,'[1]Summary graph'!$A35,'[1]Flux and Impact'!N:N)&gt;0,AVERAGEIF('[1]Flux and Impact'!$C:$C,'[1]Summary graph'!$A35,'[1]Flux and Impact'!N:N),"")</f>
        <v>#VALUE!</v>
      </c>
      <c r="K35" s="43" t="e">
        <f>IF(J35="","",AVERAGEIF('[1]Flux and Impact'!$C:$C,'[1]Summary graph'!$A35,'[1]Flux and Impact'!O:O))</f>
        <v>#VALUE!</v>
      </c>
      <c r="L35" s="44" t="e">
        <f>IF(SUMIF('[1]Flux and Impact'!$C:$C,'[1]Summary graph'!$A35,'[1]Flux and Impact'!P:P)&gt;0,AVERAGEIF('[1]Flux and Impact'!$C:$C,'[1]Summary graph'!$A35,'[1]Flux and Impact'!P:P),"")</f>
        <v>#VALUE!</v>
      </c>
      <c r="M35" s="45" t="e">
        <f>IF(L35="","",AVERAGEIF('[1]Flux and Impact'!$C:$C,'[1]Summary graph'!$A35,'[1]Flux and Impact'!Q:Q))</f>
        <v>#VALUE!</v>
      </c>
      <c r="N35" s="42" t="e">
        <f>IF(SUMIF('[1]Flux and Impact'!$C:$C,'[1]Summary graph'!$A35,'[1]Flux and Impact'!R:R)&gt;0,AVERAGEIF('[1]Flux and Impact'!$C:$C,'[1]Summary graph'!$A35,'[1]Flux and Impact'!R:R),"")</f>
        <v>#VALUE!</v>
      </c>
      <c r="O35" s="43" t="e">
        <f>IF(N35="","",AVERAGEIF('[1]Flux and Impact'!$C:$C,'[1]Summary graph'!$A35,'[1]Flux and Impact'!S:S))</f>
        <v>#VALUE!</v>
      </c>
      <c r="P35" s="44" t="e">
        <f>IF(SUMIF('[1]Flux and Impact'!$C:$C,'[1]Summary graph'!$A35,'[1]Flux and Impact'!T:T)&gt;0,AVERAGEIF('[1]Flux and Impact'!$C:$C,'[1]Summary graph'!$A35,'[1]Flux and Impact'!T:T),"")</f>
        <v>#VALUE!</v>
      </c>
      <c r="Q35" s="45" t="e">
        <f>IF(P35="","",AVERAGEIF('[1]Flux and Impact'!$C:$C,'[1]Summary graph'!$A35,'[1]Flux and Impact'!U:U))</f>
        <v>#VALUE!</v>
      </c>
      <c r="R35" s="42" t="e">
        <f>IF(SUMIF('[1]Flux and Impact'!$C:$C,'[1]Summary graph'!$A35,'[1]Flux and Impact'!V:V)&gt;0,AVERAGEIF('[1]Flux and Impact'!$C:$C,'[1]Summary graph'!$A35,'[1]Flux and Impact'!V:V),"")</f>
        <v>#VALUE!</v>
      </c>
      <c r="S35" s="43" t="e">
        <f>IF(R35="","",AVERAGEIF('[1]Flux and Impact'!$C:$C,'[1]Summary graph'!$A35,'[1]Flux and Impact'!W:W))</f>
        <v>#VALUE!</v>
      </c>
      <c r="T35" s="44" t="e">
        <f>IF(SUMIF('[1]Flux and Impact'!$C:$C,'[1]Summary graph'!$A35,'[1]Flux and Impact'!X:X)&gt;0,AVERAGEIF('[1]Flux and Impact'!$C:$C,'[1]Summary graph'!$A35,'[1]Flux and Impact'!X:X),"")</f>
        <v>#VALUE!</v>
      </c>
      <c r="U35" s="45" t="e">
        <f>IF(T35="","",AVERAGEIF('[1]Flux and Impact'!$C:$C,'[1]Summary graph'!$A35,'[1]Flux and Impact'!Y:Y))</f>
        <v>#VALUE!</v>
      </c>
      <c r="V35" s="42" t="e">
        <f>IF(SUMIF('[1]Flux and Impact'!$C:$C,'[1]Summary graph'!$A35,'[1]Flux and Impact'!Z:Z)&gt;0,AVERAGEIF('[1]Flux and Impact'!$C:$C,'[1]Summary graph'!$A35,'[1]Flux and Impact'!Z:Z),"")</f>
        <v>#VALUE!</v>
      </c>
      <c r="W35" s="43" t="e">
        <f>IF(V35="","",AVERAGEIF('[1]Flux and Impact'!$C:$C,'[1]Summary graph'!$A35,'[1]Flux and Impact'!AA:AA))</f>
        <v>#VALUE!</v>
      </c>
      <c r="X35" s="44" t="e">
        <f>IF(SUMIF('[1]Flux and Impact'!$C:$C,'[1]Summary graph'!$A35,'[1]Flux and Impact'!AB:AB)&gt;0,AVERAGEIF('[1]Flux and Impact'!$C:$C,'[1]Summary graph'!$A35,'[1]Flux and Impact'!AB:AB),"")</f>
        <v>#VALUE!</v>
      </c>
      <c r="Y35" s="45" t="e">
        <f>IF(X35="","",AVERAGEIF('[1]Flux and Impact'!$C:$C,'[1]Summary graph'!$A35,'[1]Flux and Impact'!AC:AC))</f>
        <v>#VALUE!</v>
      </c>
      <c r="Z35" s="42" t="e">
        <f>IF(SUMIF('[1]Flux and Impact'!$C:$C,'[1]Summary graph'!$A35,'[1]Flux and Impact'!AD:AD)&gt;0,AVERAGEIF('[1]Flux and Impact'!$C:$C,'[1]Summary graph'!$A35,'[1]Flux and Impact'!AD:AD),"")</f>
        <v>#VALUE!</v>
      </c>
      <c r="AA35" s="43" t="e">
        <f>IF(Z35="","",AVERAGEIF('[1]Flux and Impact'!$C:$C,'[1]Summary graph'!$A35,'[1]Flux and Impact'!AE:AE))</f>
        <v>#VALUE!</v>
      </c>
      <c r="AB35" s="44" t="e">
        <f>IF(SUMIF('[1]Flux and Impact'!$C:$C,'[1]Summary graph'!$A35,'[1]Flux and Impact'!AF:AF)&gt;0,AVERAGEIF('[1]Flux and Impact'!$C:$C,'[1]Summary graph'!$A35,'[1]Flux and Impact'!AF:AF),"")</f>
        <v>#VALUE!</v>
      </c>
      <c r="AC35" s="45" t="e">
        <f>IF(AB35="","",AVERAGEIF('[1]Flux and Impact'!$C:$C,'[1]Summary graph'!$A35,'[1]Flux and Impact'!AG:AG))</f>
        <v>#VALUE!</v>
      </c>
      <c r="AD35" s="44" t="e">
        <f>IF(SUMIF('[1]Flux and Impact'!$C:$C,'[1]Summary graph'!$A35,'[1]Flux and Impact'!AH:AH)&gt;0,AVERAGEIF('[1]Flux and Impact'!$C:$C,'[1]Summary graph'!$A35,'[1]Flux and Impact'!AH:AH),"")</f>
        <v>#VALUE!</v>
      </c>
      <c r="AE35" s="45" t="e">
        <f>IF(AD35="","",AVERAGEIF('[1]Flux and Impact'!$C:$C,'[1]Summary graph'!$A35,'[1]Flux and Impact'!AI:AI))</f>
        <v>#VALUE!</v>
      </c>
      <c r="AF35" s="42" t="e">
        <f>IF(SUMIF('[1]Flux and Impact'!$C:$C,'[1]Summary graph'!$A35,'[1]Flux and Impact'!AJ:AJ)&gt;0,AVERAGEIF('[1]Flux and Impact'!$C:$C,'[1]Summary graph'!$A35,'[1]Flux and Impact'!AJ:AJ),"")</f>
        <v>#VALUE!</v>
      </c>
      <c r="AG35" s="43" t="e">
        <f>IF(AF35="","",AVERAGEIF('[1]Flux and Impact'!$C:$C,'[1]Summary graph'!$A35,'[1]Flux and Impact'!AK:AK))</f>
        <v>#VALUE!</v>
      </c>
      <c r="AH35" s="44" t="e">
        <f>IF(SUMIF('[1]Flux and Impact'!$C:$C,'[1]Summary graph'!$A35,'[1]Flux and Impact'!AL:AL)&gt;0,AVERAGEIF('[1]Flux and Impact'!$C:$C,'[1]Summary graph'!$A35,'[1]Flux and Impact'!AL:AL),"")</f>
        <v>#VALUE!</v>
      </c>
      <c r="AI35" s="45" t="e">
        <f>IF(AH35="","",AVERAGEIF('[1]Flux and Impact'!$C:$C,'[1]Summary graph'!$A35,'[1]Flux and Impact'!AM:AM))</f>
        <v>#VALUE!</v>
      </c>
      <c r="AJ35" s="42" t="e">
        <f>IF(SUMIF('[1]Flux and Impact'!$C:$C,'[1]Summary graph'!$A35,'[1]Flux and Impact'!AN:AN)&gt;0,AVERAGEIF('[1]Flux and Impact'!$C:$C,'[1]Summary graph'!$A35,'[1]Flux and Impact'!AN:AN),"")</f>
        <v>#VALUE!</v>
      </c>
      <c r="AK35" s="43" t="e">
        <f>IF(AJ35="","",AVERAGEIF('[1]Flux and Impact'!$C:$C,'[1]Summary graph'!$A35,'[1]Flux and Impact'!AO:AO))</f>
        <v>#VALUE!</v>
      </c>
      <c r="AL35" s="44" t="e">
        <f>IF(SUMIF('[1]Flux and Impact'!$C:$C,'[1]Summary graph'!$A35,'[1]Flux and Impact'!AP:AP)&gt;0,AVERAGEIF('[1]Flux and Impact'!$C:$C,'[1]Summary graph'!$A35,'[1]Flux and Impact'!AP:AP),"")</f>
        <v>#VALUE!</v>
      </c>
      <c r="AM35" s="45" t="e">
        <f>IF(AL35="","",AVERAGEIF('[1]Flux and Impact'!$C:$C,'[1]Summary graph'!$A35,'[1]Flux and Impact'!AQ:AQ))</f>
        <v>#VALUE!</v>
      </c>
      <c r="AN35" s="44" t="e">
        <f>IF(SUMIF('[1]Flux and Impact'!$C:$C,'[1]Summary graph'!$A35,'[1]Flux and Impact'!AR:AR)&gt;0,AVERAGEIF('[1]Flux and Impact'!$C:$C,'[1]Summary graph'!$A35,'[1]Flux and Impact'!AR:AR),"")</f>
        <v>#VALUE!</v>
      </c>
      <c r="AO35" s="45" t="e">
        <f>IF(AN35="","",AVERAGEIF('[1]Flux and Impact'!$C:$C,'[1]Summary graph'!$A35,'[1]Flux and Impact'!AS:AS))</f>
        <v>#VALUE!</v>
      </c>
    </row>
    <row r="36" spans="1:41">
      <c r="A36" s="34" t="s">
        <v>91</v>
      </c>
      <c r="B36" s="33" t="e">
        <f>IF(SUMIF('[1]Flux and Impact'!$C:$C,'[1]Summary graph'!$A36,'[1]Flux and Impact'!F:F)&gt;0,AVERAGEIF('[1]Flux and Impact'!$C:$C,'[1]Summary graph'!$A36,'[1]Flux and Impact'!F:F),"")</f>
        <v>#VALUE!</v>
      </c>
      <c r="C36" s="35" t="e">
        <f>IF(B36="","",AVERAGEIF('[1]Flux and Impact'!$C:$C,'[1]Summary graph'!$A36,'[1]Flux and Impact'!G:G))</f>
        <v>#VALUE!</v>
      </c>
      <c r="D36" s="20" t="e">
        <f>IF(SUMIF('[1]Flux and Impact'!$C:$C,'[1]Summary graph'!$A36,'[1]Flux and Impact'!H:H)&gt;0,AVERAGEIF('[1]Flux and Impact'!$C:$C,'[1]Summary graph'!$A36,'[1]Flux and Impact'!H:H),"")</f>
        <v>#VALUE!</v>
      </c>
      <c r="E36" s="21" t="e">
        <f>IF(D36="","",AVERAGEIF('[1]Flux and Impact'!$C:$C,'[1]Summary graph'!$A36,'[1]Flux and Impact'!I:I))</f>
        <v>#VALUE!</v>
      </c>
      <c r="F36" s="33" t="e">
        <f>IF(SUMIF('[1]Flux and Impact'!$C:$C,'[1]Summary graph'!$A36,'[1]Flux and Impact'!J:J)&gt;0,AVERAGEIF('[1]Flux and Impact'!$C:$C,'[1]Summary graph'!$A36,'[1]Flux and Impact'!J:J),"")</f>
        <v>#VALUE!</v>
      </c>
      <c r="G36" s="21" t="e">
        <f>IF(F36="","",AVERAGEIF('[1]Flux and Impact'!$C:$C,'[1]Summary graph'!$A36,'[1]Flux and Impact'!K:K))</f>
        <v>#VALUE!</v>
      </c>
      <c r="H36" s="20" t="e">
        <f>IF(SUMIF('[1]Flux and Impact'!$C:$C,'[1]Summary graph'!$A36,'[1]Flux and Impact'!L:L)&gt;0,AVERAGEIF('[1]Flux and Impact'!$C:$C,'[1]Summary graph'!$A36,'[1]Flux and Impact'!L:L),"")</f>
        <v>#VALUE!</v>
      </c>
      <c r="I36" s="21" t="e">
        <f>IF(H36="","",AVERAGEIF('[1]Flux and Impact'!$C:$C,'[1]Summary graph'!$A36,'[1]Flux and Impact'!M:M))</f>
        <v>#VALUE!</v>
      </c>
      <c r="J36" s="33" t="e">
        <f>IF(SUMIF('[1]Flux and Impact'!$C:$C,'[1]Summary graph'!$A36,'[1]Flux and Impact'!N:N)&gt;0,AVERAGEIF('[1]Flux and Impact'!$C:$C,'[1]Summary graph'!$A36,'[1]Flux and Impact'!N:N),"")</f>
        <v>#VALUE!</v>
      </c>
      <c r="K36" s="35" t="e">
        <f>IF(J36="","",AVERAGEIF('[1]Flux and Impact'!$C:$C,'[1]Summary graph'!$A36,'[1]Flux and Impact'!O:O))</f>
        <v>#VALUE!</v>
      </c>
      <c r="L36" s="20" t="e">
        <f>IF(SUMIF('[1]Flux and Impact'!$C:$C,'[1]Summary graph'!$A36,'[1]Flux and Impact'!P:P)&gt;0,AVERAGEIF('[1]Flux and Impact'!$C:$C,'[1]Summary graph'!$A36,'[1]Flux and Impact'!P:P),"")</f>
        <v>#VALUE!</v>
      </c>
      <c r="M36" s="21" t="e">
        <f>IF(L36="","",AVERAGEIF('[1]Flux and Impact'!$C:$C,'[1]Summary graph'!$A36,'[1]Flux and Impact'!Q:Q))</f>
        <v>#VALUE!</v>
      </c>
      <c r="N36" s="33" t="e">
        <f>IF(SUMIF('[1]Flux and Impact'!$C:$C,'[1]Summary graph'!$A36,'[1]Flux and Impact'!R:R)&gt;0,AVERAGEIF('[1]Flux and Impact'!$C:$C,'[1]Summary graph'!$A36,'[1]Flux and Impact'!R:R),"")</f>
        <v>#VALUE!</v>
      </c>
      <c r="O36" s="35" t="e">
        <f>IF(N36="","",AVERAGEIF('[1]Flux and Impact'!$C:$C,'[1]Summary graph'!$A36,'[1]Flux and Impact'!S:S))</f>
        <v>#VALUE!</v>
      </c>
      <c r="P36" s="20" t="e">
        <f>IF(SUMIF('[1]Flux and Impact'!$C:$C,'[1]Summary graph'!$A36,'[1]Flux and Impact'!T:T)&gt;0,AVERAGEIF('[1]Flux and Impact'!$C:$C,'[1]Summary graph'!$A36,'[1]Flux and Impact'!T:T),"")</f>
        <v>#VALUE!</v>
      </c>
      <c r="Q36" s="21" t="e">
        <f>IF(P36="","",AVERAGEIF('[1]Flux and Impact'!$C:$C,'[1]Summary graph'!$A36,'[1]Flux and Impact'!U:U))</f>
        <v>#VALUE!</v>
      </c>
      <c r="R36" s="33" t="e">
        <f>IF(SUMIF('[1]Flux and Impact'!$C:$C,'[1]Summary graph'!$A36,'[1]Flux and Impact'!V:V)&gt;0,AVERAGEIF('[1]Flux and Impact'!$C:$C,'[1]Summary graph'!$A36,'[1]Flux and Impact'!V:V),"")</f>
        <v>#VALUE!</v>
      </c>
      <c r="S36" s="35" t="e">
        <f>IF(R36="","",AVERAGEIF('[1]Flux and Impact'!$C:$C,'[1]Summary graph'!$A36,'[1]Flux and Impact'!W:W))</f>
        <v>#VALUE!</v>
      </c>
      <c r="T36" s="20" t="e">
        <f>IF(SUMIF('[1]Flux and Impact'!$C:$C,'[1]Summary graph'!$A36,'[1]Flux and Impact'!X:X)&gt;0,AVERAGEIF('[1]Flux and Impact'!$C:$C,'[1]Summary graph'!$A36,'[1]Flux and Impact'!X:X),"")</f>
        <v>#VALUE!</v>
      </c>
      <c r="U36" s="21" t="e">
        <f>IF(T36="","",AVERAGEIF('[1]Flux and Impact'!$C:$C,'[1]Summary graph'!$A36,'[1]Flux and Impact'!Y:Y))</f>
        <v>#VALUE!</v>
      </c>
      <c r="V36" s="33" t="e">
        <f>IF(SUMIF('[1]Flux and Impact'!$C:$C,'[1]Summary graph'!$A36,'[1]Flux and Impact'!Z:Z)&gt;0,AVERAGEIF('[1]Flux and Impact'!$C:$C,'[1]Summary graph'!$A36,'[1]Flux and Impact'!Z:Z),"")</f>
        <v>#VALUE!</v>
      </c>
      <c r="W36" s="35" t="e">
        <f>IF(V36="","",AVERAGEIF('[1]Flux and Impact'!$C:$C,'[1]Summary graph'!$A36,'[1]Flux and Impact'!AA:AA))</f>
        <v>#VALUE!</v>
      </c>
      <c r="X36" s="20" t="e">
        <f>IF(SUMIF('[1]Flux and Impact'!$C:$C,'[1]Summary graph'!$A36,'[1]Flux and Impact'!AB:AB)&gt;0,AVERAGEIF('[1]Flux and Impact'!$C:$C,'[1]Summary graph'!$A36,'[1]Flux and Impact'!AB:AB),"")</f>
        <v>#VALUE!</v>
      </c>
      <c r="Y36" s="21" t="e">
        <f>IF(X36="","",AVERAGEIF('[1]Flux and Impact'!$C:$C,'[1]Summary graph'!$A36,'[1]Flux and Impact'!AC:AC))</f>
        <v>#VALUE!</v>
      </c>
      <c r="Z36" s="33" t="e">
        <f>IF(SUMIF('[1]Flux and Impact'!$C:$C,'[1]Summary graph'!$A36,'[1]Flux and Impact'!AD:AD)&gt;0,AVERAGEIF('[1]Flux and Impact'!$C:$C,'[1]Summary graph'!$A36,'[1]Flux and Impact'!AD:AD),"")</f>
        <v>#VALUE!</v>
      </c>
      <c r="AA36" s="35" t="e">
        <f>IF(Z36="","",AVERAGEIF('[1]Flux and Impact'!$C:$C,'[1]Summary graph'!$A36,'[1]Flux and Impact'!AE:AE))</f>
        <v>#VALUE!</v>
      </c>
      <c r="AB36" s="20" t="e">
        <f>IF(SUMIF('[1]Flux and Impact'!$C:$C,'[1]Summary graph'!$A36,'[1]Flux and Impact'!AF:AF)&gt;0,AVERAGEIF('[1]Flux and Impact'!$C:$C,'[1]Summary graph'!$A36,'[1]Flux and Impact'!AF:AF),"")</f>
        <v>#VALUE!</v>
      </c>
      <c r="AC36" s="21" t="e">
        <f>IF(AB36="","",AVERAGEIF('[1]Flux and Impact'!$C:$C,'[1]Summary graph'!$A36,'[1]Flux and Impact'!AG:AG))</f>
        <v>#VALUE!</v>
      </c>
      <c r="AD36" s="20" t="e">
        <f>IF(SUMIF('[1]Flux and Impact'!$C:$C,'[1]Summary graph'!$A36,'[1]Flux and Impact'!AH:AH)&gt;0,AVERAGEIF('[1]Flux and Impact'!$C:$C,'[1]Summary graph'!$A36,'[1]Flux and Impact'!AH:AH),"")</f>
        <v>#VALUE!</v>
      </c>
      <c r="AE36" s="21" t="e">
        <f>IF(AD36="","",AVERAGEIF('[1]Flux and Impact'!$C:$C,'[1]Summary graph'!$A36,'[1]Flux and Impact'!AI:AI))</f>
        <v>#VALUE!</v>
      </c>
      <c r="AF36" s="33" t="e">
        <f>IF(SUMIF('[1]Flux and Impact'!$C:$C,'[1]Summary graph'!$A36,'[1]Flux and Impact'!AJ:AJ)&gt;0,AVERAGEIF('[1]Flux and Impact'!$C:$C,'[1]Summary graph'!$A36,'[1]Flux and Impact'!AJ:AJ),"")</f>
        <v>#VALUE!</v>
      </c>
      <c r="AG36" s="35" t="e">
        <f>IF(AF36="","",AVERAGEIF('[1]Flux and Impact'!$C:$C,'[1]Summary graph'!$A36,'[1]Flux and Impact'!AK:AK))</f>
        <v>#VALUE!</v>
      </c>
      <c r="AH36" s="20" t="e">
        <f>IF(SUMIF('[1]Flux and Impact'!$C:$C,'[1]Summary graph'!$A36,'[1]Flux and Impact'!AL:AL)&gt;0,AVERAGEIF('[1]Flux and Impact'!$C:$C,'[1]Summary graph'!$A36,'[1]Flux and Impact'!AL:AL),"")</f>
        <v>#VALUE!</v>
      </c>
      <c r="AI36" s="21" t="e">
        <f>IF(AH36="","",AVERAGEIF('[1]Flux and Impact'!$C:$C,'[1]Summary graph'!$A36,'[1]Flux and Impact'!AM:AM))</f>
        <v>#VALUE!</v>
      </c>
      <c r="AJ36" s="33" t="e">
        <f>IF(SUMIF('[1]Flux and Impact'!$C:$C,'[1]Summary graph'!$A36,'[1]Flux and Impact'!AN:AN)&gt;0,AVERAGEIF('[1]Flux and Impact'!$C:$C,'[1]Summary graph'!$A36,'[1]Flux and Impact'!AN:AN),"")</f>
        <v>#VALUE!</v>
      </c>
      <c r="AK36" s="35" t="e">
        <f>IF(AJ36="","",AVERAGEIF('[1]Flux and Impact'!$C:$C,'[1]Summary graph'!$A36,'[1]Flux and Impact'!AO:AO))</f>
        <v>#VALUE!</v>
      </c>
      <c r="AL36" s="20" t="e">
        <f>IF(SUMIF('[1]Flux and Impact'!$C:$C,'[1]Summary graph'!$A36,'[1]Flux and Impact'!AP:AP)&gt;0,AVERAGEIF('[1]Flux and Impact'!$C:$C,'[1]Summary graph'!$A36,'[1]Flux and Impact'!AP:AP),"")</f>
        <v>#VALUE!</v>
      </c>
      <c r="AM36" s="21" t="e">
        <f>IF(AL36="","",AVERAGEIF('[1]Flux and Impact'!$C:$C,'[1]Summary graph'!$A36,'[1]Flux and Impact'!AQ:AQ))</f>
        <v>#VALUE!</v>
      </c>
      <c r="AN36" s="20" t="e">
        <f>IF(SUMIF('[1]Flux and Impact'!$C:$C,'[1]Summary graph'!$A36,'[1]Flux and Impact'!AR:AR)&gt;0,AVERAGEIF('[1]Flux and Impact'!$C:$C,'[1]Summary graph'!$A36,'[1]Flux and Impact'!AR:AR),"")</f>
        <v>#VALUE!</v>
      </c>
      <c r="AO36" s="21" t="e">
        <f>IF(AN36="","",AVERAGEIF('[1]Flux and Impact'!$C:$C,'[1]Summary graph'!$A36,'[1]Flux and Impact'!AS:AS))</f>
        <v>#VALUE!</v>
      </c>
    </row>
    <row r="37" spans="1:41">
      <c r="A37" s="41" t="s">
        <v>92</v>
      </c>
      <c r="B37" s="42" t="e">
        <f>IF(SUMIF('[1]Flux and Impact'!$C:$C,'[1]Summary graph'!$A37,'[1]Flux and Impact'!F:F)&gt;0,AVERAGEIF('[1]Flux and Impact'!$C:$C,'[1]Summary graph'!$A37,'[1]Flux and Impact'!F:F),"")</f>
        <v>#VALUE!</v>
      </c>
      <c r="C37" s="43" t="e">
        <f>IF(B37="","",AVERAGEIF('[1]Flux and Impact'!$C:$C,'[1]Summary graph'!$A37,'[1]Flux and Impact'!G:G))</f>
        <v>#VALUE!</v>
      </c>
      <c r="D37" s="44" t="e">
        <f>IF(SUMIF('[1]Flux and Impact'!$C:$C,'[1]Summary graph'!$A37,'[1]Flux and Impact'!H:H)&gt;0,AVERAGEIF('[1]Flux and Impact'!$C:$C,'[1]Summary graph'!$A37,'[1]Flux and Impact'!H:H),"")</f>
        <v>#VALUE!</v>
      </c>
      <c r="E37" s="45" t="e">
        <f>IF(D37="","",AVERAGEIF('[1]Flux and Impact'!$C:$C,'[1]Summary graph'!$A37,'[1]Flux and Impact'!I:I))</f>
        <v>#VALUE!</v>
      </c>
      <c r="F37" s="42" t="e">
        <f>IF(SUMIF('[1]Flux and Impact'!$C:$C,'[1]Summary graph'!$A37,'[1]Flux and Impact'!J:J)&gt;0,AVERAGEIF('[1]Flux and Impact'!$C:$C,'[1]Summary graph'!$A37,'[1]Flux and Impact'!J:J),"")</f>
        <v>#VALUE!</v>
      </c>
      <c r="G37" s="45" t="e">
        <f>IF(F37="","",AVERAGEIF('[1]Flux and Impact'!$C:$C,'[1]Summary graph'!$A37,'[1]Flux and Impact'!K:K))</f>
        <v>#VALUE!</v>
      </c>
      <c r="H37" s="44" t="e">
        <f>IF(SUMIF('[1]Flux and Impact'!$C:$C,'[1]Summary graph'!$A37,'[1]Flux and Impact'!L:L)&gt;0,AVERAGEIF('[1]Flux and Impact'!$C:$C,'[1]Summary graph'!$A37,'[1]Flux and Impact'!L:L),"")</f>
        <v>#VALUE!</v>
      </c>
      <c r="I37" s="45" t="e">
        <f>IF(H37="","",AVERAGEIF('[1]Flux and Impact'!$C:$C,'[1]Summary graph'!$A37,'[1]Flux and Impact'!M:M))</f>
        <v>#VALUE!</v>
      </c>
      <c r="J37" s="42" t="e">
        <f>IF(SUMIF('[1]Flux and Impact'!$C:$C,'[1]Summary graph'!$A37,'[1]Flux and Impact'!N:N)&gt;0,AVERAGEIF('[1]Flux and Impact'!$C:$C,'[1]Summary graph'!$A37,'[1]Flux and Impact'!N:N),"")</f>
        <v>#VALUE!</v>
      </c>
      <c r="K37" s="43" t="e">
        <f>IF(J37="","",AVERAGEIF('[1]Flux and Impact'!$C:$C,'[1]Summary graph'!$A37,'[1]Flux and Impact'!O:O))</f>
        <v>#VALUE!</v>
      </c>
      <c r="L37" s="44" t="e">
        <f>IF(SUMIF('[1]Flux and Impact'!$C:$C,'[1]Summary graph'!$A37,'[1]Flux and Impact'!P:P)&gt;0,AVERAGEIF('[1]Flux and Impact'!$C:$C,'[1]Summary graph'!$A37,'[1]Flux and Impact'!P:P),"")</f>
        <v>#VALUE!</v>
      </c>
      <c r="M37" s="45" t="e">
        <f>IF(L37="","",AVERAGEIF('[1]Flux and Impact'!$C:$C,'[1]Summary graph'!$A37,'[1]Flux and Impact'!Q:Q))</f>
        <v>#VALUE!</v>
      </c>
      <c r="N37" s="42" t="e">
        <f>IF(SUMIF('[1]Flux and Impact'!$C:$C,'[1]Summary graph'!$A37,'[1]Flux and Impact'!R:R)&gt;0,AVERAGEIF('[1]Flux and Impact'!$C:$C,'[1]Summary graph'!$A37,'[1]Flux and Impact'!R:R),"")</f>
        <v>#VALUE!</v>
      </c>
      <c r="O37" s="43" t="e">
        <f>IF(N37="","",AVERAGEIF('[1]Flux and Impact'!$C:$C,'[1]Summary graph'!$A37,'[1]Flux and Impact'!S:S))</f>
        <v>#VALUE!</v>
      </c>
      <c r="P37" s="44" t="e">
        <f>IF(SUMIF('[1]Flux and Impact'!$C:$C,'[1]Summary graph'!$A37,'[1]Flux and Impact'!T:T)&gt;0,AVERAGEIF('[1]Flux and Impact'!$C:$C,'[1]Summary graph'!$A37,'[1]Flux and Impact'!T:T),"")</f>
        <v>#VALUE!</v>
      </c>
      <c r="Q37" s="45" t="e">
        <f>IF(P37="","",AVERAGEIF('[1]Flux and Impact'!$C:$C,'[1]Summary graph'!$A37,'[1]Flux and Impact'!U:U))</f>
        <v>#VALUE!</v>
      </c>
      <c r="R37" s="42" t="e">
        <f>IF(SUMIF('[1]Flux and Impact'!$C:$C,'[1]Summary graph'!$A37,'[1]Flux and Impact'!V:V)&gt;0,AVERAGEIF('[1]Flux and Impact'!$C:$C,'[1]Summary graph'!$A37,'[1]Flux and Impact'!V:V),"")</f>
        <v>#VALUE!</v>
      </c>
      <c r="S37" s="43" t="e">
        <f>IF(R37="","",AVERAGEIF('[1]Flux and Impact'!$C:$C,'[1]Summary graph'!$A37,'[1]Flux and Impact'!W:W))</f>
        <v>#VALUE!</v>
      </c>
      <c r="T37" s="44" t="e">
        <f>IF(SUMIF('[1]Flux and Impact'!$C:$C,'[1]Summary graph'!$A37,'[1]Flux and Impact'!X:X)&gt;0,AVERAGEIF('[1]Flux and Impact'!$C:$C,'[1]Summary graph'!$A37,'[1]Flux and Impact'!X:X),"")</f>
        <v>#VALUE!</v>
      </c>
      <c r="U37" s="45" t="e">
        <f>IF(T37="","",AVERAGEIF('[1]Flux and Impact'!$C:$C,'[1]Summary graph'!$A37,'[1]Flux and Impact'!Y:Y))</f>
        <v>#VALUE!</v>
      </c>
      <c r="V37" s="42" t="e">
        <f>IF(SUMIF('[1]Flux and Impact'!$C:$C,'[1]Summary graph'!$A37,'[1]Flux and Impact'!Z:Z)&gt;0,AVERAGEIF('[1]Flux and Impact'!$C:$C,'[1]Summary graph'!$A37,'[1]Flux and Impact'!Z:Z),"")</f>
        <v>#VALUE!</v>
      </c>
      <c r="W37" s="43" t="e">
        <f>IF(V37="","",AVERAGEIF('[1]Flux and Impact'!$C:$C,'[1]Summary graph'!$A37,'[1]Flux and Impact'!AA:AA))</f>
        <v>#VALUE!</v>
      </c>
      <c r="X37" s="44" t="e">
        <f>IF(SUMIF('[1]Flux and Impact'!$C:$C,'[1]Summary graph'!$A37,'[1]Flux and Impact'!AB:AB)&gt;0,AVERAGEIF('[1]Flux and Impact'!$C:$C,'[1]Summary graph'!$A37,'[1]Flux and Impact'!AB:AB),"")</f>
        <v>#VALUE!</v>
      </c>
      <c r="Y37" s="45" t="e">
        <f>IF(X37="","",AVERAGEIF('[1]Flux and Impact'!$C:$C,'[1]Summary graph'!$A37,'[1]Flux and Impact'!AC:AC))</f>
        <v>#VALUE!</v>
      </c>
      <c r="Z37" s="42" t="e">
        <f>IF(SUMIF('[1]Flux and Impact'!$C:$C,'[1]Summary graph'!$A37,'[1]Flux and Impact'!AD:AD)&gt;0,AVERAGEIF('[1]Flux and Impact'!$C:$C,'[1]Summary graph'!$A37,'[1]Flux and Impact'!AD:AD),"")</f>
        <v>#VALUE!</v>
      </c>
      <c r="AA37" s="43" t="e">
        <f>IF(Z37="","",AVERAGEIF('[1]Flux and Impact'!$C:$C,'[1]Summary graph'!$A37,'[1]Flux and Impact'!AE:AE))</f>
        <v>#VALUE!</v>
      </c>
      <c r="AB37" s="44" t="e">
        <f>IF(SUMIF('[1]Flux and Impact'!$C:$C,'[1]Summary graph'!$A37,'[1]Flux and Impact'!AF:AF)&gt;0,AVERAGEIF('[1]Flux and Impact'!$C:$C,'[1]Summary graph'!$A37,'[1]Flux and Impact'!AF:AF),"")</f>
        <v>#VALUE!</v>
      </c>
      <c r="AC37" s="45" t="e">
        <f>IF(AB37="","",AVERAGEIF('[1]Flux and Impact'!$C:$C,'[1]Summary graph'!$A37,'[1]Flux and Impact'!AG:AG))</f>
        <v>#VALUE!</v>
      </c>
      <c r="AD37" s="44" t="e">
        <f>IF(SUMIF('[1]Flux and Impact'!$C:$C,'[1]Summary graph'!$A37,'[1]Flux and Impact'!AH:AH)&gt;0,AVERAGEIF('[1]Flux and Impact'!$C:$C,'[1]Summary graph'!$A37,'[1]Flux and Impact'!AH:AH),"")</f>
        <v>#VALUE!</v>
      </c>
      <c r="AE37" s="45" t="e">
        <f>IF(AD37="","",AVERAGEIF('[1]Flux and Impact'!$C:$C,'[1]Summary graph'!$A37,'[1]Flux and Impact'!AI:AI))</f>
        <v>#VALUE!</v>
      </c>
      <c r="AF37" s="42" t="e">
        <f>IF(SUMIF('[1]Flux and Impact'!$C:$C,'[1]Summary graph'!$A37,'[1]Flux and Impact'!AJ:AJ)&gt;0,AVERAGEIF('[1]Flux and Impact'!$C:$C,'[1]Summary graph'!$A37,'[1]Flux and Impact'!AJ:AJ),"")</f>
        <v>#VALUE!</v>
      </c>
      <c r="AG37" s="43" t="e">
        <f>IF(AF37="","",AVERAGEIF('[1]Flux and Impact'!$C:$C,'[1]Summary graph'!$A37,'[1]Flux and Impact'!AK:AK))</f>
        <v>#VALUE!</v>
      </c>
      <c r="AH37" s="44" t="e">
        <f>IF(SUMIF('[1]Flux and Impact'!$C:$C,'[1]Summary graph'!$A37,'[1]Flux and Impact'!AL:AL)&gt;0,AVERAGEIF('[1]Flux and Impact'!$C:$C,'[1]Summary graph'!$A37,'[1]Flux and Impact'!AL:AL),"")</f>
        <v>#VALUE!</v>
      </c>
      <c r="AI37" s="45" t="e">
        <f>IF(AH37="","",AVERAGEIF('[1]Flux and Impact'!$C:$C,'[1]Summary graph'!$A37,'[1]Flux and Impact'!AM:AM))</f>
        <v>#VALUE!</v>
      </c>
      <c r="AJ37" s="42" t="e">
        <f>IF(SUMIF('[1]Flux and Impact'!$C:$C,'[1]Summary graph'!$A37,'[1]Flux and Impact'!AN:AN)&gt;0,AVERAGEIF('[1]Flux and Impact'!$C:$C,'[1]Summary graph'!$A37,'[1]Flux and Impact'!AN:AN),"")</f>
        <v>#VALUE!</v>
      </c>
      <c r="AK37" s="43" t="e">
        <f>IF(AJ37="","",AVERAGEIF('[1]Flux and Impact'!$C:$C,'[1]Summary graph'!$A37,'[1]Flux and Impact'!AO:AO))</f>
        <v>#VALUE!</v>
      </c>
      <c r="AL37" s="44" t="e">
        <f>IF(SUMIF('[1]Flux and Impact'!$C:$C,'[1]Summary graph'!$A37,'[1]Flux and Impact'!AP:AP)&gt;0,AVERAGEIF('[1]Flux and Impact'!$C:$C,'[1]Summary graph'!$A37,'[1]Flux and Impact'!AP:AP),"")</f>
        <v>#VALUE!</v>
      </c>
      <c r="AM37" s="45" t="e">
        <f>IF(AL37="","",AVERAGEIF('[1]Flux and Impact'!$C:$C,'[1]Summary graph'!$A37,'[1]Flux and Impact'!AQ:AQ))</f>
        <v>#VALUE!</v>
      </c>
      <c r="AN37" s="44" t="e">
        <f>IF(SUMIF('[1]Flux and Impact'!$C:$C,'[1]Summary graph'!$A37,'[1]Flux and Impact'!AR:AR)&gt;0,AVERAGEIF('[1]Flux and Impact'!$C:$C,'[1]Summary graph'!$A37,'[1]Flux and Impact'!AR:AR),"")</f>
        <v>#VALUE!</v>
      </c>
      <c r="AO37" s="45" t="e">
        <f>IF(AN37="","",AVERAGEIF('[1]Flux and Impact'!$C:$C,'[1]Summary graph'!$A37,'[1]Flux and Impact'!AS:AS))</f>
        <v>#VALUE!</v>
      </c>
    </row>
    <row r="38" spans="1:41">
      <c r="A38" s="46" t="s">
        <v>93</v>
      </c>
      <c r="B38" s="47" t="e">
        <f>IF(SUMIF('[1]Flux and Impact'!$C:$C,'[1]Summary graph'!$A38,'[1]Flux and Impact'!F:F)&gt;0,AVERAGEIF('[1]Flux and Impact'!$C:$C,'[1]Summary graph'!$A38,'[1]Flux and Impact'!F:F),"")</f>
        <v>#VALUE!</v>
      </c>
      <c r="C38" s="48" t="e">
        <f>IF(B38="","",AVERAGEIF('[1]Flux and Impact'!$C:$C,'[1]Summary graph'!$A38,'[1]Flux and Impact'!G:G))</f>
        <v>#VALUE!</v>
      </c>
      <c r="D38" s="49" t="e">
        <f>IF(SUMIF('[1]Flux and Impact'!$C:$C,'[1]Summary graph'!$A38,'[1]Flux and Impact'!H:H)&gt;0,AVERAGEIF('[1]Flux and Impact'!$C:$C,'[1]Summary graph'!$A38,'[1]Flux and Impact'!H:H),"")</f>
        <v>#VALUE!</v>
      </c>
      <c r="E38" s="50" t="e">
        <f>IF(D38="","",AVERAGEIF('[1]Flux and Impact'!$C:$C,'[1]Summary graph'!$A38,'[1]Flux and Impact'!I:I))</f>
        <v>#VALUE!</v>
      </c>
      <c r="F38" s="47" t="e">
        <f>IF(SUMIF('[1]Flux and Impact'!$C:$C,'[1]Summary graph'!$A38,'[1]Flux and Impact'!J:J)&gt;0,AVERAGEIF('[1]Flux and Impact'!$C:$C,'[1]Summary graph'!$A38,'[1]Flux and Impact'!J:J),"")</f>
        <v>#VALUE!</v>
      </c>
      <c r="G38" s="50" t="e">
        <f>IF(F38="","",AVERAGEIF('[1]Flux and Impact'!$C:$C,'[1]Summary graph'!$A38,'[1]Flux and Impact'!K:K))</f>
        <v>#VALUE!</v>
      </c>
      <c r="H38" s="20" t="e">
        <f>IF(SUMIF('[1]Flux and Impact'!$C:$C,'[1]Summary graph'!$A38,'[1]Flux and Impact'!L:L)&gt;0,AVERAGEIF('[1]Flux and Impact'!$C:$C,'[1]Summary graph'!$A38,'[1]Flux and Impact'!L:L),"")</f>
        <v>#VALUE!</v>
      </c>
      <c r="I38" s="21" t="e">
        <f>IF(H38="","",AVERAGEIF('[1]Flux and Impact'!$C:$C,'[1]Summary graph'!$A38,'[1]Flux and Impact'!M:M))</f>
        <v>#VALUE!</v>
      </c>
      <c r="J38" s="33" t="e">
        <f>IF(SUMIF('[1]Flux and Impact'!$C:$C,'[1]Summary graph'!$A38,'[1]Flux and Impact'!N:N)&gt;0,AVERAGEIF('[1]Flux and Impact'!$C:$C,'[1]Summary graph'!$A38,'[1]Flux and Impact'!N:N),"")</f>
        <v>#VALUE!</v>
      </c>
      <c r="K38" s="35" t="e">
        <f>IF(J38="","",AVERAGEIF('[1]Flux and Impact'!$C:$C,'[1]Summary graph'!$A38,'[1]Flux and Impact'!O:O))</f>
        <v>#VALUE!</v>
      </c>
      <c r="L38" s="20" t="e">
        <f>IF(SUMIF('[1]Flux and Impact'!$C:$C,'[1]Summary graph'!$A38,'[1]Flux and Impact'!P:P)&gt;0,AVERAGEIF('[1]Flux and Impact'!$C:$C,'[1]Summary graph'!$A38,'[1]Flux and Impact'!P:P),"")</f>
        <v>#VALUE!</v>
      </c>
      <c r="M38" s="21" t="e">
        <f>IF(L38="","",AVERAGEIF('[1]Flux and Impact'!$C:$C,'[1]Summary graph'!$A38,'[1]Flux and Impact'!Q:Q))</f>
        <v>#VALUE!</v>
      </c>
      <c r="N38" s="33" t="e">
        <f>IF(SUMIF('[1]Flux and Impact'!$C:$C,'[1]Summary graph'!$A38,'[1]Flux and Impact'!R:R)&gt;0,AVERAGEIF('[1]Flux and Impact'!$C:$C,'[1]Summary graph'!$A38,'[1]Flux and Impact'!R:R),"")</f>
        <v>#VALUE!</v>
      </c>
      <c r="O38" s="35" t="e">
        <f>IF(N38="","",AVERAGEIF('[1]Flux and Impact'!$C:$C,'[1]Summary graph'!$A38,'[1]Flux and Impact'!S:S))</f>
        <v>#VALUE!</v>
      </c>
      <c r="P38" s="20" t="e">
        <f>IF(SUMIF('[1]Flux and Impact'!$C:$C,'[1]Summary graph'!$A38,'[1]Flux and Impact'!T:T)&gt;0,AVERAGEIF('[1]Flux and Impact'!$C:$C,'[1]Summary graph'!$A38,'[1]Flux and Impact'!T:T),"")</f>
        <v>#VALUE!</v>
      </c>
      <c r="Q38" s="21" t="e">
        <f>IF(P38="","",AVERAGEIF('[1]Flux and Impact'!$C:$C,'[1]Summary graph'!$A38,'[1]Flux and Impact'!U:U))</f>
        <v>#VALUE!</v>
      </c>
      <c r="R38" s="33" t="e">
        <f>IF(SUMIF('[1]Flux and Impact'!$C:$C,'[1]Summary graph'!$A38,'[1]Flux and Impact'!V:V)&gt;0,AVERAGEIF('[1]Flux and Impact'!$C:$C,'[1]Summary graph'!$A38,'[1]Flux and Impact'!V:V),"")</f>
        <v>#VALUE!</v>
      </c>
      <c r="S38" s="35" t="e">
        <f>IF(R38="","",AVERAGEIF('[1]Flux and Impact'!$C:$C,'[1]Summary graph'!$A38,'[1]Flux and Impact'!W:W))</f>
        <v>#VALUE!</v>
      </c>
      <c r="T38" s="20" t="e">
        <f>IF(SUMIF('[1]Flux and Impact'!$C:$C,'[1]Summary graph'!$A38,'[1]Flux and Impact'!X:X)&gt;0,AVERAGEIF('[1]Flux and Impact'!$C:$C,'[1]Summary graph'!$A38,'[1]Flux and Impact'!X:X),"")</f>
        <v>#VALUE!</v>
      </c>
      <c r="U38" s="21" t="e">
        <f>IF(T38="","",AVERAGEIF('[1]Flux and Impact'!$C:$C,'[1]Summary graph'!$A38,'[1]Flux and Impact'!Y:Y))</f>
        <v>#VALUE!</v>
      </c>
      <c r="V38" s="33" t="e">
        <f>IF(SUMIF('[1]Flux and Impact'!$C:$C,'[1]Summary graph'!$A38,'[1]Flux and Impact'!Z:Z)&gt;0,AVERAGEIF('[1]Flux and Impact'!$C:$C,'[1]Summary graph'!$A38,'[1]Flux and Impact'!Z:Z),"")</f>
        <v>#VALUE!</v>
      </c>
      <c r="W38" s="35" t="e">
        <f>IF(V38="","",AVERAGEIF('[1]Flux and Impact'!$C:$C,'[1]Summary graph'!$A38,'[1]Flux and Impact'!AA:AA))</f>
        <v>#VALUE!</v>
      </c>
      <c r="X38" s="20" t="e">
        <f>IF(SUMIF('[1]Flux and Impact'!$C:$C,'[1]Summary graph'!$A38,'[1]Flux and Impact'!AB:AB)&gt;0,AVERAGEIF('[1]Flux and Impact'!$C:$C,'[1]Summary graph'!$A38,'[1]Flux and Impact'!AB:AB),"")</f>
        <v>#VALUE!</v>
      </c>
      <c r="Y38" s="21" t="e">
        <f>IF(X38="","",AVERAGEIF('[1]Flux and Impact'!$C:$C,'[1]Summary graph'!$A38,'[1]Flux and Impact'!AC:AC))</f>
        <v>#VALUE!</v>
      </c>
      <c r="Z38" s="33" t="e">
        <f>IF(SUMIF('[1]Flux and Impact'!$C:$C,'[1]Summary graph'!$A38,'[1]Flux and Impact'!AD:AD)&gt;0,AVERAGEIF('[1]Flux and Impact'!$C:$C,'[1]Summary graph'!$A38,'[1]Flux and Impact'!AD:AD),"")</f>
        <v>#VALUE!</v>
      </c>
      <c r="AA38" s="35" t="e">
        <f>IF(Z38="","",AVERAGEIF('[1]Flux and Impact'!$C:$C,'[1]Summary graph'!$A38,'[1]Flux and Impact'!AE:AE))</f>
        <v>#VALUE!</v>
      </c>
      <c r="AB38" s="20" t="e">
        <f>IF(SUMIF('[1]Flux and Impact'!$C:$C,'[1]Summary graph'!$A38,'[1]Flux and Impact'!AF:AF)&gt;0,AVERAGEIF('[1]Flux and Impact'!$C:$C,'[1]Summary graph'!$A38,'[1]Flux and Impact'!AF:AF),"")</f>
        <v>#VALUE!</v>
      </c>
      <c r="AC38" s="21" t="e">
        <f>IF(AB38="","",AVERAGEIF('[1]Flux and Impact'!$C:$C,'[1]Summary graph'!$A38,'[1]Flux and Impact'!AG:AG))</f>
        <v>#VALUE!</v>
      </c>
      <c r="AD38" s="20" t="e">
        <f>IF(SUMIF('[1]Flux and Impact'!$C:$C,'[1]Summary graph'!$A38,'[1]Flux and Impact'!AH:AH)&gt;0,AVERAGEIF('[1]Flux and Impact'!$C:$C,'[1]Summary graph'!$A38,'[1]Flux and Impact'!AH:AH),"")</f>
        <v>#VALUE!</v>
      </c>
      <c r="AE38" s="21" t="e">
        <f>IF(AD38="","",AVERAGEIF('[1]Flux and Impact'!$C:$C,'[1]Summary graph'!$A38,'[1]Flux and Impact'!AI:AI))</f>
        <v>#VALUE!</v>
      </c>
      <c r="AF38" s="33" t="e">
        <f>IF(SUMIF('[1]Flux and Impact'!$C:$C,'[1]Summary graph'!$A38,'[1]Flux and Impact'!AJ:AJ)&gt;0,AVERAGEIF('[1]Flux and Impact'!$C:$C,'[1]Summary graph'!$A38,'[1]Flux and Impact'!AJ:AJ),"")</f>
        <v>#VALUE!</v>
      </c>
      <c r="AG38" s="35" t="e">
        <f>IF(AF38="","",AVERAGEIF('[1]Flux and Impact'!$C:$C,'[1]Summary graph'!$A38,'[1]Flux and Impact'!AK:AK))</f>
        <v>#VALUE!</v>
      </c>
      <c r="AH38" s="20" t="e">
        <f>IF(SUMIF('[1]Flux and Impact'!$C:$C,'[1]Summary graph'!$A38,'[1]Flux and Impact'!AL:AL)&gt;0,AVERAGEIF('[1]Flux and Impact'!$C:$C,'[1]Summary graph'!$A38,'[1]Flux and Impact'!AL:AL),"")</f>
        <v>#VALUE!</v>
      </c>
      <c r="AI38" s="21" t="e">
        <f>IF(AH38="","",AVERAGEIF('[1]Flux and Impact'!$C:$C,'[1]Summary graph'!$A38,'[1]Flux and Impact'!AM:AM))</f>
        <v>#VALUE!</v>
      </c>
      <c r="AJ38" s="33" t="e">
        <f>IF(SUMIF('[1]Flux and Impact'!$C:$C,'[1]Summary graph'!$A38,'[1]Flux and Impact'!AN:AN)&gt;0,AVERAGEIF('[1]Flux and Impact'!$C:$C,'[1]Summary graph'!$A38,'[1]Flux and Impact'!AN:AN),"")</f>
        <v>#VALUE!</v>
      </c>
      <c r="AK38" s="35" t="e">
        <f>IF(AJ38="","",AVERAGEIF('[1]Flux and Impact'!$C:$C,'[1]Summary graph'!$A38,'[1]Flux and Impact'!AO:AO))</f>
        <v>#VALUE!</v>
      </c>
      <c r="AL38" s="20" t="e">
        <f>IF(SUMIF('[1]Flux and Impact'!$C:$C,'[1]Summary graph'!$A38,'[1]Flux and Impact'!AP:AP)&gt;0,AVERAGEIF('[1]Flux and Impact'!$C:$C,'[1]Summary graph'!$A38,'[1]Flux and Impact'!AP:AP),"")</f>
        <v>#VALUE!</v>
      </c>
      <c r="AM38" s="21" t="e">
        <f>IF(AL38="","",AVERAGEIF('[1]Flux and Impact'!$C:$C,'[1]Summary graph'!$A38,'[1]Flux and Impact'!AQ:AQ))</f>
        <v>#VALUE!</v>
      </c>
      <c r="AN38" s="20" t="e">
        <f>IF(SUMIF('[1]Flux and Impact'!$C:$C,'[1]Summary graph'!$A38,'[1]Flux and Impact'!AR:AR)&gt;0,AVERAGEIF('[1]Flux and Impact'!$C:$C,'[1]Summary graph'!$A38,'[1]Flux and Impact'!AR:AR),"")</f>
        <v>#VALUE!</v>
      </c>
      <c r="AO38" s="21" t="e">
        <f>IF(AN38="","",AVERAGEIF('[1]Flux and Impact'!$C:$C,'[1]Summary graph'!$A38,'[1]Flux and Impact'!AS:AS))</f>
        <v>#VALUE!</v>
      </c>
    </row>
    <row r="39" s="18" customFormat="1" spans="1:41">
      <c r="A39" s="25"/>
      <c r="B39" s="26"/>
      <c r="C39" s="27"/>
      <c r="D39" s="28"/>
      <c r="E39" s="29"/>
      <c r="F39" s="26"/>
      <c r="G39" s="29"/>
      <c r="H39" s="28" t="e">
        <f>IF(SUMIF('[1]Flux and Impact'!$B:$B,'[1]Summary graph'!$A39,'[1]Flux and Impact'!L:L)&gt;0,AVERAGEIF('[1]Flux and Impact'!$B:$B,'[1]Summary graph'!$A39,'[1]Flux and Impact'!L:L),"")</f>
        <v>#VALUE!</v>
      </c>
      <c r="I39" s="29" t="e">
        <f>IF(H39="","",AVERAGEIF('[1]Flux and Impact'!$B:$B,'[1]Summary graph'!$A39,'[1]Flux and Impact'!M:M))</f>
        <v>#VALUE!</v>
      </c>
      <c r="J39" s="26" t="e">
        <f>IF(SUMIF('[1]Flux and Impact'!$B:$B,'[1]Summary graph'!$A39,'[1]Flux and Impact'!N:N)&gt;0,AVERAGEIF('[1]Flux and Impact'!$B:$B,'[1]Summary graph'!$A39,'[1]Flux and Impact'!N:N),"")</f>
        <v>#VALUE!</v>
      </c>
      <c r="K39" s="27" t="e">
        <f>IF(J39="","",AVERAGEIF('[1]Flux and Impact'!$B:$B,'[1]Summary graph'!$A39,'[1]Flux and Impact'!O:O))</f>
        <v>#VALUE!</v>
      </c>
      <c r="L39" s="28" t="e">
        <f>IF(SUMIF('[1]Flux and Impact'!$B:$B,'[1]Summary graph'!$A39,'[1]Flux and Impact'!P:P)&gt;0,AVERAGEIF('[1]Flux and Impact'!$B:$B,'[1]Summary graph'!$A39,'[1]Flux and Impact'!P:P),"")</f>
        <v>#VALUE!</v>
      </c>
      <c r="M39" s="29" t="e">
        <f>IF(L39="","",AVERAGEIF('[1]Flux and Impact'!$B:$B,'[1]Summary graph'!$A39,'[1]Flux and Impact'!Q:Q))</f>
        <v>#VALUE!</v>
      </c>
      <c r="N39" s="26" t="e">
        <f>IF(SUMIF('[1]Flux and Impact'!$B:$B,'[1]Summary graph'!$A39,'[1]Flux and Impact'!R:R)&gt;0,AVERAGEIF('[1]Flux and Impact'!$B:$B,'[1]Summary graph'!$A39,'[1]Flux and Impact'!R:R),"")</f>
        <v>#VALUE!</v>
      </c>
      <c r="O39" s="27" t="e">
        <f>IF(N39="","",AVERAGEIF('[1]Flux and Impact'!$B:$B,'[1]Summary graph'!$A39,'[1]Flux and Impact'!S:S))</f>
        <v>#VALUE!</v>
      </c>
      <c r="P39" s="28" t="e">
        <f>IF(SUMIF('[1]Flux and Impact'!$B:$B,'[1]Summary graph'!$A39,'[1]Flux and Impact'!T:T)&gt;0,AVERAGEIF('[1]Flux and Impact'!$B:$B,'[1]Summary graph'!$A39,'[1]Flux and Impact'!T:T),"")</f>
        <v>#VALUE!</v>
      </c>
      <c r="Q39" s="29" t="e">
        <f>IF(P39="","",AVERAGEIF('[1]Flux and Impact'!$B:$B,'[1]Summary graph'!$A39,'[1]Flux and Impact'!U:U))</f>
        <v>#VALUE!</v>
      </c>
      <c r="R39" s="26" t="e">
        <f>IF(SUMIF('[1]Flux and Impact'!$B:$B,'[1]Summary graph'!$A39,'[1]Flux and Impact'!V:V)&gt;0,AVERAGEIF('[1]Flux and Impact'!$B:$B,'[1]Summary graph'!$A39,'[1]Flux and Impact'!V:V),"")</f>
        <v>#VALUE!</v>
      </c>
      <c r="S39" s="27" t="e">
        <f>IF(R39="","",AVERAGEIF('[1]Flux and Impact'!$B:$B,'[1]Summary graph'!$A39,'[1]Flux and Impact'!W:W))</f>
        <v>#VALUE!</v>
      </c>
      <c r="T39" s="28" t="e">
        <f>IF(SUMIF('[1]Flux and Impact'!$B:$B,'[1]Summary graph'!$A39,'[1]Flux and Impact'!X:X)&gt;0,AVERAGEIF('[1]Flux and Impact'!$B:$B,'[1]Summary graph'!$A39,'[1]Flux and Impact'!X:X),"")</f>
        <v>#VALUE!</v>
      </c>
      <c r="U39" s="29" t="e">
        <f>IF(T39="","",AVERAGEIF('[1]Flux and Impact'!$B:$B,'[1]Summary graph'!$A39,'[1]Flux and Impact'!Y:Y))</f>
        <v>#VALUE!</v>
      </c>
      <c r="V39" s="26" t="e">
        <f>IF(SUMIF('[1]Flux and Impact'!$B:$B,'[1]Summary graph'!$A39,'[1]Flux and Impact'!Z:Z)&gt;0,AVERAGEIF('[1]Flux and Impact'!$B:$B,'[1]Summary graph'!$A39,'[1]Flux and Impact'!Z:Z),"")</f>
        <v>#VALUE!</v>
      </c>
      <c r="W39" s="27" t="e">
        <f>IF(V39="","",AVERAGEIF('[1]Flux and Impact'!$B:$B,'[1]Summary graph'!$A39,'[1]Flux and Impact'!AA:AA))</f>
        <v>#VALUE!</v>
      </c>
      <c r="X39" s="28" t="e">
        <f>IF(SUMIF('[1]Flux and Impact'!$B:$B,'[1]Summary graph'!$A39,'[1]Flux and Impact'!AB:AB)&gt;0,AVERAGEIF('[1]Flux and Impact'!$B:$B,'[1]Summary graph'!$A39,'[1]Flux and Impact'!AB:AB),"")</f>
        <v>#VALUE!</v>
      </c>
      <c r="Y39" s="29" t="e">
        <f>IF(X39="","",AVERAGEIF('[1]Flux and Impact'!$B:$B,'[1]Summary graph'!$A39,'[1]Flux and Impact'!AC:AC))</f>
        <v>#VALUE!</v>
      </c>
      <c r="Z39" s="26" t="e">
        <f>IF(SUMIF('[1]Flux and Impact'!$B:$B,'[1]Summary graph'!$A39,'[1]Flux and Impact'!AD:AD)&gt;0,AVERAGEIF('[1]Flux and Impact'!$B:$B,'[1]Summary graph'!$A39,'[1]Flux and Impact'!AD:AD),"")</f>
        <v>#VALUE!</v>
      </c>
      <c r="AA39" s="27" t="e">
        <f>IF(Z39="","",AVERAGEIF('[1]Flux and Impact'!$B:$B,'[1]Summary graph'!$A39,'[1]Flux and Impact'!AE:AE))</f>
        <v>#VALUE!</v>
      </c>
      <c r="AB39" s="28" t="e">
        <f>IF(SUMIF('[1]Flux and Impact'!$B:$B,'[1]Summary graph'!$A39,'[1]Flux and Impact'!AF:AF)&gt;0,AVERAGEIF('[1]Flux and Impact'!$B:$B,'[1]Summary graph'!$A39,'[1]Flux and Impact'!AF:AF),"")</f>
        <v>#VALUE!</v>
      </c>
      <c r="AC39" s="29" t="e">
        <f>IF(AB39="","",AVERAGEIF('[1]Flux and Impact'!$B:$B,'[1]Summary graph'!$A39,'[1]Flux and Impact'!AG:AG))</f>
        <v>#VALUE!</v>
      </c>
      <c r="AD39" s="28" t="e">
        <f>IF(SUMIF('[1]Flux and Impact'!$B:$B,'[1]Summary graph'!$A39,'[1]Flux and Impact'!AH:AH)&gt;0,AVERAGEIF('[1]Flux and Impact'!$B:$B,'[1]Summary graph'!$A39,'[1]Flux and Impact'!AH:AH),"")</f>
        <v>#VALUE!</v>
      </c>
      <c r="AE39" s="29" t="e">
        <f>IF(AD39="","",AVERAGEIF('[1]Flux and Impact'!$B:$B,'[1]Summary graph'!$A39,'[1]Flux and Impact'!AI:AI))</f>
        <v>#VALUE!</v>
      </c>
      <c r="AF39" s="26" t="e">
        <f>IF(SUMIF('[1]Flux and Impact'!$B:$B,'[1]Summary graph'!$A39,'[1]Flux and Impact'!AJ:AJ)&gt;0,AVERAGEIF('[1]Flux and Impact'!$B:$B,'[1]Summary graph'!$A39,'[1]Flux and Impact'!AJ:AJ),"")</f>
        <v>#VALUE!</v>
      </c>
      <c r="AG39" s="27" t="e">
        <f>IF(AF39="","",AVERAGEIF('[1]Flux and Impact'!$B:$B,'[1]Summary graph'!$A39,'[1]Flux and Impact'!AK:AK))</f>
        <v>#VALUE!</v>
      </c>
      <c r="AH39" s="28" t="e">
        <f>IF(SUMIF('[1]Flux and Impact'!$B:$B,'[1]Summary graph'!$A39,'[1]Flux and Impact'!AL:AL)&gt;0,AVERAGEIF('[1]Flux and Impact'!$B:$B,'[1]Summary graph'!$A39,'[1]Flux and Impact'!AL:AL),"")</f>
        <v>#VALUE!</v>
      </c>
      <c r="AI39" s="29" t="e">
        <f>IF(AH39="","",AVERAGEIF('[1]Flux and Impact'!$B:$B,'[1]Summary graph'!$A39,'[1]Flux and Impact'!AM:AM))</f>
        <v>#VALUE!</v>
      </c>
      <c r="AJ39" s="26" t="e">
        <f>IF(SUMIF('[1]Flux and Impact'!$B:$B,'[1]Summary graph'!$A39,'[1]Flux and Impact'!AN:AN)&gt;0,AVERAGEIF('[1]Flux and Impact'!$B:$B,'[1]Summary graph'!$A39,'[1]Flux and Impact'!AN:AN),"")</f>
        <v>#VALUE!</v>
      </c>
      <c r="AK39" s="27" t="e">
        <f>IF(AJ39="","",AVERAGEIF('[1]Flux and Impact'!$B:$B,'[1]Summary graph'!$A39,'[1]Flux and Impact'!AO:AO))</f>
        <v>#VALUE!</v>
      </c>
      <c r="AL39" s="28" t="e">
        <f>IF(SUMIF('[1]Flux and Impact'!$B:$B,'[1]Summary graph'!$A39,'[1]Flux and Impact'!AP:AP)&gt;0,AVERAGEIF('[1]Flux and Impact'!$B:$B,'[1]Summary graph'!$A39,'[1]Flux and Impact'!AP:AP),"")</f>
        <v>#VALUE!</v>
      </c>
      <c r="AM39" s="29" t="e">
        <f>IF(AL39="","",AVERAGEIF('[1]Flux and Impact'!$B:$B,'[1]Summary graph'!$A39,'[1]Flux and Impact'!AQ:AQ))</f>
        <v>#VALUE!</v>
      </c>
      <c r="AN39" s="28" t="e">
        <f>IF(SUMIF('[1]Flux and Impact'!$B:$B,'[1]Summary graph'!$A39,'[1]Flux and Impact'!AR:AR)&gt;0,AVERAGEIF('[1]Flux and Impact'!$B:$B,'[1]Summary graph'!$A39,'[1]Flux and Impact'!AR:AR),"")</f>
        <v>#VALUE!</v>
      </c>
      <c r="AO39" s="29" t="e">
        <f>IF(AN39="","",AVERAGEIF('[1]Flux and Impact'!$B:$B,'[1]Summary graph'!$A39,'[1]Flux and Impact'!AS:AS))</f>
        <v>#VALUE!</v>
      </c>
    </row>
    <row r="40" spans="1:41">
      <c r="A40" s="34"/>
      <c r="B40" s="33"/>
      <c r="C40" s="35"/>
      <c r="F40" s="33"/>
      <c r="G40" s="35"/>
      <c r="H40" s="20" t="e">
        <f>IF(SUMIF('[1]Flux and Impact'!$C:$C,'[1]Summary graph'!$A40,'[1]Flux and Impact'!L:L)&gt;0,AVERAGEIF('[1]Flux and Impact'!$C:$C,'[1]Summary graph'!$A40,'[1]Flux and Impact'!L:L),"")</f>
        <v>#VALUE!</v>
      </c>
      <c r="I40" s="21" t="e">
        <f>IF(H40="","",AVERAGEIF('[1]Flux and Impact'!$C:$C,'[1]Summary graph'!$A40,'[1]Flux and Impact'!M:M))</f>
        <v>#VALUE!</v>
      </c>
      <c r="J40" s="33" t="e">
        <f>IF(SUMIF('[1]Flux and Impact'!$C:$C,'[1]Summary graph'!$A40,'[1]Flux and Impact'!N:N)&gt;0,AVERAGEIF('[1]Flux and Impact'!$C:$C,'[1]Summary graph'!$A40,'[1]Flux and Impact'!N:N),"")</f>
        <v>#VALUE!</v>
      </c>
      <c r="K40" s="35" t="e">
        <f>IF(J40="","",AVERAGEIF('[1]Flux and Impact'!$C:$C,'[1]Summary graph'!$A40,'[1]Flux and Impact'!O:O))</f>
        <v>#VALUE!</v>
      </c>
      <c r="L40" s="20" t="e">
        <f>IF(SUMIF('[1]Flux and Impact'!$C:$C,'[1]Summary graph'!$A40,'[1]Flux and Impact'!P:P)&gt;0,AVERAGEIF('[1]Flux and Impact'!$C:$C,'[1]Summary graph'!$A40,'[1]Flux and Impact'!P:P),"")</f>
        <v>#VALUE!</v>
      </c>
      <c r="M40" s="21" t="e">
        <f>IF(L40="","",AVERAGEIF('[1]Flux and Impact'!$C:$C,'[1]Summary graph'!$A40,'[1]Flux and Impact'!Q:Q))</f>
        <v>#VALUE!</v>
      </c>
      <c r="N40" s="33" t="e">
        <f>IF(SUMIF('[1]Flux and Impact'!$C:$C,'[1]Summary graph'!$A40,'[1]Flux and Impact'!R:R)&gt;0,AVERAGEIF('[1]Flux and Impact'!$C:$C,'[1]Summary graph'!$A40,'[1]Flux and Impact'!R:R),"")</f>
        <v>#VALUE!</v>
      </c>
      <c r="O40" s="35" t="e">
        <f>IF(N40="","",AVERAGEIF('[1]Flux and Impact'!$C:$C,'[1]Summary graph'!$A40,'[1]Flux and Impact'!S:S))</f>
        <v>#VALUE!</v>
      </c>
      <c r="P40" s="20" t="e">
        <f>IF(SUMIF('[1]Flux and Impact'!$C:$C,'[1]Summary graph'!$A40,'[1]Flux and Impact'!T:T)&gt;0,AVERAGEIF('[1]Flux and Impact'!$C:$C,'[1]Summary graph'!$A40,'[1]Flux and Impact'!T:T),"")</f>
        <v>#VALUE!</v>
      </c>
      <c r="Q40" s="21" t="e">
        <f>IF(P40="","",AVERAGEIF('[1]Flux and Impact'!$C:$C,'[1]Summary graph'!$A40,'[1]Flux and Impact'!U:U))</f>
        <v>#VALUE!</v>
      </c>
      <c r="R40" s="33" t="e">
        <f>IF(SUMIF('[1]Flux and Impact'!$C:$C,'[1]Summary graph'!$A40,'[1]Flux and Impact'!V:V)&gt;0,AVERAGEIF('[1]Flux and Impact'!$C:$C,'[1]Summary graph'!$A40,'[1]Flux and Impact'!V:V),"")</f>
        <v>#VALUE!</v>
      </c>
      <c r="S40" s="35" t="e">
        <f>IF(R40="","",AVERAGEIF('[1]Flux and Impact'!$C:$C,'[1]Summary graph'!$A40,'[1]Flux and Impact'!W:W))</f>
        <v>#VALUE!</v>
      </c>
      <c r="T40" s="20" t="e">
        <f>IF(SUMIF('[1]Flux and Impact'!$C:$C,'[1]Summary graph'!$A40,'[1]Flux and Impact'!X:X)&gt;0,AVERAGEIF('[1]Flux and Impact'!$C:$C,'[1]Summary graph'!$A40,'[1]Flux and Impact'!X:X),"")</f>
        <v>#VALUE!</v>
      </c>
      <c r="U40" s="21" t="e">
        <f>IF(T40="","",AVERAGEIF('[1]Flux and Impact'!$C:$C,'[1]Summary graph'!$A40,'[1]Flux and Impact'!Y:Y))</f>
        <v>#VALUE!</v>
      </c>
      <c r="V40" s="33" t="e">
        <f>IF(SUMIF('[1]Flux and Impact'!$C:$C,'[1]Summary graph'!$A40,'[1]Flux and Impact'!Z:Z)&gt;0,AVERAGEIF('[1]Flux and Impact'!$C:$C,'[1]Summary graph'!$A40,'[1]Flux and Impact'!Z:Z),"")</f>
        <v>#VALUE!</v>
      </c>
      <c r="W40" s="35" t="e">
        <f>IF(V40="","",AVERAGEIF('[1]Flux and Impact'!$C:$C,'[1]Summary graph'!$A40,'[1]Flux and Impact'!AA:AA))</f>
        <v>#VALUE!</v>
      </c>
      <c r="X40" s="20" t="e">
        <f>IF(SUMIF('[1]Flux and Impact'!$C:$C,'[1]Summary graph'!$A40,'[1]Flux and Impact'!AB:AB)&gt;0,AVERAGEIF('[1]Flux and Impact'!$C:$C,'[1]Summary graph'!$A40,'[1]Flux and Impact'!AB:AB),"")</f>
        <v>#VALUE!</v>
      </c>
      <c r="Y40" s="21" t="e">
        <f>IF(X40="","",AVERAGEIF('[1]Flux and Impact'!$C:$C,'[1]Summary graph'!$A40,'[1]Flux and Impact'!AC:AC))</f>
        <v>#VALUE!</v>
      </c>
      <c r="Z40" s="33" t="e">
        <f>IF(SUMIF('[1]Flux and Impact'!$C:$C,'[1]Summary graph'!$A40,'[1]Flux and Impact'!AD:AD)&gt;0,AVERAGEIF('[1]Flux and Impact'!$C:$C,'[1]Summary graph'!$A40,'[1]Flux and Impact'!AD:AD),"")</f>
        <v>#VALUE!</v>
      </c>
      <c r="AA40" s="35" t="e">
        <f>IF(Z40="","",AVERAGEIF('[1]Flux and Impact'!$C:$C,'[1]Summary graph'!$A40,'[1]Flux and Impact'!AE:AE))</f>
        <v>#VALUE!</v>
      </c>
      <c r="AB40" s="20" t="e">
        <f>IF(SUMIF('[1]Flux and Impact'!$C:$C,'[1]Summary graph'!$A40,'[1]Flux and Impact'!AF:AF)&gt;0,AVERAGEIF('[1]Flux and Impact'!$C:$C,'[1]Summary graph'!$A40,'[1]Flux and Impact'!AF:AF),"")</f>
        <v>#VALUE!</v>
      </c>
      <c r="AC40" s="21" t="e">
        <f>IF(AB40="","",AVERAGEIF('[1]Flux and Impact'!$C:$C,'[1]Summary graph'!$A40,'[1]Flux and Impact'!AG:AG))</f>
        <v>#VALUE!</v>
      </c>
      <c r="AD40" s="20" t="e">
        <f>IF(SUMIF('[1]Flux and Impact'!$C:$C,'[1]Summary graph'!$A40,'[1]Flux and Impact'!AH:AH)&gt;0,AVERAGEIF('[1]Flux and Impact'!$C:$C,'[1]Summary graph'!$A40,'[1]Flux and Impact'!AH:AH),"")</f>
        <v>#VALUE!</v>
      </c>
      <c r="AE40" s="21" t="e">
        <f>IF(AD40="","",AVERAGEIF('[1]Flux and Impact'!$C:$C,'[1]Summary graph'!$A40,'[1]Flux and Impact'!AI:AI))</f>
        <v>#VALUE!</v>
      </c>
      <c r="AF40" s="33" t="e">
        <f>IF(SUMIF('[1]Flux and Impact'!$C:$C,'[1]Summary graph'!$A40,'[1]Flux and Impact'!AJ:AJ)&gt;0,AVERAGEIF('[1]Flux and Impact'!$C:$C,'[1]Summary graph'!$A40,'[1]Flux and Impact'!AJ:AJ),"")</f>
        <v>#VALUE!</v>
      </c>
      <c r="AG40" s="35" t="e">
        <f>IF(AF40="","",AVERAGEIF('[1]Flux and Impact'!$C:$C,'[1]Summary graph'!$A40,'[1]Flux and Impact'!AK:AK))</f>
        <v>#VALUE!</v>
      </c>
      <c r="AH40" s="20" t="e">
        <f>IF(SUMIF('[1]Flux and Impact'!$C:$C,'[1]Summary graph'!$A40,'[1]Flux and Impact'!AL:AL)&gt;0,AVERAGEIF('[1]Flux and Impact'!$C:$C,'[1]Summary graph'!$A40,'[1]Flux and Impact'!AL:AL),"")</f>
        <v>#VALUE!</v>
      </c>
      <c r="AI40" s="21" t="e">
        <f>IF(AH40="","",AVERAGEIF('[1]Flux and Impact'!$C:$C,'[1]Summary graph'!$A40,'[1]Flux and Impact'!AM:AM))</f>
        <v>#VALUE!</v>
      </c>
      <c r="AJ40" s="33" t="e">
        <f>IF(SUMIF('[1]Flux and Impact'!$C:$C,'[1]Summary graph'!$A40,'[1]Flux and Impact'!AN:AN)&gt;0,AVERAGEIF('[1]Flux and Impact'!$C:$C,'[1]Summary graph'!$A40,'[1]Flux and Impact'!AN:AN),"")</f>
        <v>#VALUE!</v>
      </c>
      <c r="AK40" s="35" t="e">
        <f>IF(AJ40="","",AVERAGEIF('[1]Flux and Impact'!$C:$C,'[1]Summary graph'!$A40,'[1]Flux and Impact'!AO:AO))</f>
        <v>#VALUE!</v>
      </c>
      <c r="AL40" s="20" t="e">
        <f>IF(SUMIF('[1]Flux and Impact'!$C:$C,'[1]Summary graph'!$A40,'[1]Flux and Impact'!AP:AP)&gt;0,AVERAGEIF('[1]Flux and Impact'!$C:$C,'[1]Summary graph'!$A40,'[1]Flux and Impact'!AP:AP),"")</f>
        <v>#VALUE!</v>
      </c>
      <c r="AM40" s="21" t="e">
        <f>IF(AL40="","",AVERAGEIF('[1]Flux and Impact'!$C:$C,'[1]Summary graph'!$A40,'[1]Flux and Impact'!AQ:AQ))</f>
        <v>#VALUE!</v>
      </c>
      <c r="AN40" s="20" t="e">
        <f>IF(SUMIF('[1]Flux and Impact'!$C:$C,'[1]Summary graph'!$A40,'[1]Flux and Impact'!AR:AR)&gt;0,AVERAGEIF('[1]Flux and Impact'!$C:$C,'[1]Summary graph'!$A40,'[1]Flux and Impact'!AR:AR),"")</f>
        <v>#VALUE!</v>
      </c>
      <c r="AO40" s="21" t="e">
        <f>IF(AN40="","",AVERAGEIF('[1]Flux and Impact'!$C:$C,'[1]Summary graph'!$A40,'[1]Flux and Impact'!AS:AS))</f>
        <v>#VALUE!</v>
      </c>
    </row>
    <row r="41" spans="1:41">
      <c r="A41" s="34"/>
      <c r="B41" s="33"/>
      <c r="C41" s="35"/>
      <c r="F41" s="33"/>
      <c r="G41" s="35"/>
      <c r="H41" s="20" t="e">
        <f>IF(SUMIF('[1]Flux and Impact'!$C:$C,'[1]Summary graph'!$A41,'[1]Flux and Impact'!L:L)&gt;0,AVERAGEIF('[1]Flux and Impact'!$C:$C,'[1]Summary graph'!$A41,'[1]Flux and Impact'!L:L),"")</f>
        <v>#VALUE!</v>
      </c>
      <c r="I41" s="21" t="e">
        <f>IF(H41="","",AVERAGEIF('[1]Flux and Impact'!$C:$C,'[1]Summary graph'!$A41,'[1]Flux and Impact'!M:M))</f>
        <v>#VALUE!</v>
      </c>
      <c r="J41" s="33" t="e">
        <f>IF(SUMIF('[1]Flux and Impact'!$C:$C,'[1]Summary graph'!$A41,'[1]Flux and Impact'!N:N)&gt;0,AVERAGEIF('[1]Flux and Impact'!$C:$C,'[1]Summary graph'!$A41,'[1]Flux and Impact'!N:N),"")</f>
        <v>#VALUE!</v>
      </c>
      <c r="K41" s="35" t="e">
        <f>IF(J41="","",AVERAGEIF('[1]Flux and Impact'!$C:$C,'[1]Summary graph'!$A41,'[1]Flux and Impact'!O:O))</f>
        <v>#VALUE!</v>
      </c>
      <c r="L41" s="20" t="e">
        <f>IF(SUMIF('[1]Flux and Impact'!$C:$C,'[1]Summary graph'!$A41,'[1]Flux and Impact'!P:P)&gt;0,AVERAGEIF('[1]Flux and Impact'!$C:$C,'[1]Summary graph'!$A41,'[1]Flux and Impact'!P:P),"")</f>
        <v>#VALUE!</v>
      </c>
      <c r="M41" s="21" t="e">
        <f>IF(L41="","",AVERAGEIF('[1]Flux and Impact'!$C:$C,'[1]Summary graph'!$A41,'[1]Flux and Impact'!Q:Q))</f>
        <v>#VALUE!</v>
      </c>
      <c r="N41" s="33" t="e">
        <f>IF(SUMIF('[1]Flux and Impact'!$C:$C,'[1]Summary graph'!$A41,'[1]Flux and Impact'!R:R)&gt;0,AVERAGEIF('[1]Flux and Impact'!$C:$C,'[1]Summary graph'!$A41,'[1]Flux and Impact'!R:R),"")</f>
        <v>#VALUE!</v>
      </c>
      <c r="O41" s="35" t="e">
        <f>IF(N41="","",AVERAGEIF('[1]Flux and Impact'!$C:$C,'[1]Summary graph'!$A41,'[1]Flux and Impact'!S:S))</f>
        <v>#VALUE!</v>
      </c>
      <c r="P41" s="20" t="e">
        <f>IF(SUMIF('[1]Flux and Impact'!$C:$C,'[1]Summary graph'!$A41,'[1]Flux and Impact'!T:T)&gt;0,AVERAGEIF('[1]Flux and Impact'!$C:$C,'[1]Summary graph'!$A41,'[1]Flux and Impact'!T:T),"")</f>
        <v>#VALUE!</v>
      </c>
      <c r="Q41" s="21" t="e">
        <f>IF(P41="","",AVERAGEIF('[1]Flux and Impact'!$C:$C,'[1]Summary graph'!$A41,'[1]Flux and Impact'!U:U))</f>
        <v>#VALUE!</v>
      </c>
      <c r="R41" s="33" t="e">
        <f>IF(SUMIF('[1]Flux and Impact'!$C:$C,'[1]Summary graph'!$A41,'[1]Flux and Impact'!V:V)&gt;0,AVERAGEIF('[1]Flux and Impact'!$C:$C,'[1]Summary graph'!$A41,'[1]Flux and Impact'!V:V),"")</f>
        <v>#VALUE!</v>
      </c>
      <c r="S41" s="35" t="e">
        <f>IF(R41="","",AVERAGEIF('[1]Flux and Impact'!$C:$C,'[1]Summary graph'!$A41,'[1]Flux and Impact'!W:W))</f>
        <v>#VALUE!</v>
      </c>
      <c r="T41" s="20" t="e">
        <f>IF(SUMIF('[1]Flux and Impact'!$C:$C,'[1]Summary graph'!$A41,'[1]Flux and Impact'!X:X)&gt;0,AVERAGEIF('[1]Flux and Impact'!$C:$C,'[1]Summary graph'!$A41,'[1]Flux and Impact'!X:X),"")</f>
        <v>#VALUE!</v>
      </c>
      <c r="U41" s="21" t="e">
        <f>IF(T41="","",AVERAGEIF('[1]Flux and Impact'!$C:$C,'[1]Summary graph'!$A41,'[1]Flux and Impact'!Y:Y))</f>
        <v>#VALUE!</v>
      </c>
      <c r="V41" s="33" t="e">
        <f>IF(SUMIF('[1]Flux and Impact'!$C:$C,'[1]Summary graph'!$A41,'[1]Flux and Impact'!Z:Z)&gt;0,AVERAGEIF('[1]Flux and Impact'!$C:$C,'[1]Summary graph'!$A41,'[1]Flux and Impact'!Z:Z),"")</f>
        <v>#VALUE!</v>
      </c>
      <c r="W41" s="35" t="e">
        <f>IF(V41="","",AVERAGEIF('[1]Flux and Impact'!$C:$C,'[1]Summary graph'!$A41,'[1]Flux and Impact'!AA:AA))</f>
        <v>#VALUE!</v>
      </c>
      <c r="X41" s="20" t="e">
        <f>IF(SUMIF('[1]Flux and Impact'!$C:$C,'[1]Summary graph'!$A41,'[1]Flux and Impact'!AB:AB)&gt;0,AVERAGEIF('[1]Flux and Impact'!$C:$C,'[1]Summary graph'!$A41,'[1]Flux and Impact'!AB:AB),"")</f>
        <v>#VALUE!</v>
      </c>
      <c r="Y41" s="21" t="e">
        <f>IF(X41="","",AVERAGEIF('[1]Flux and Impact'!$C:$C,'[1]Summary graph'!$A41,'[1]Flux and Impact'!AC:AC))</f>
        <v>#VALUE!</v>
      </c>
      <c r="Z41" s="33" t="e">
        <f>IF(SUMIF('[1]Flux and Impact'!$C:$C,'[1]Summary graph'!$A41,'[1]Flux and Impact'!AD:AD)&gt;0,AVERAGEIF('[1]Flux and Impact'!$C:$C,'[1]Summary graph'!$A41,'[1]Flux and Impact'!AD:AD),"")</f>
        <v>#VALUE!</v>
      </c>
      <c r="AA41" s="35" t="e">
        <f>IF(Z41="","",AVERAGEIF('[1]Flux and Impact'!$C:$C,'[1]Summary graph'!$A41,'[1]Flux and Impact'!AE:AE))</f>
        <v>#VALUE!</v>
      </c>
      <c r="AB41" s="20" t="e">
        <f>IF(SUMIF('[1]Flux and Impact'!$C:$C,'[1]Summary graph'!$A41,'[1]Flux and Impact'!AF:AF)&gt;0,AVERAGEIF('[1]Flux and Impact'!$C:$C,'[1]Summary graph'!$A41,'[1]Flux and Impact'!AF:AF),"")</f>
        <v>#VALUE!</v>
      </c>
      <c r="AC41" s="21" t="e">
        <f>IF(AB41="","",AVERAGEIF('[1]Flux and Impact'!$C:$C,'[1]Summary graph'!$A41,'[1]Flux and Impact'!AG:AG))</f>
        <v>#VALUE!</v>
      </c>
      <c r="AD41" s="20" t="e">
        <f>IF(SUMIF('[1]Flux and Impact'!$C:$C,'[1]Summary graph'!$A41,'[1]Flux and Impact'!AH:AH)&gt;0,AVERAGEIF('[1]Flux and Impact'!$C:$C,'[1]Summary graph'!$A41,'[1]Flux and Impact'!AH:AH),"")</f>
        <v>#VALUE!</v>
      </c>
      <c r="AE41" s="21" t="e">
        <f>IF(AD41="","",AVERAGEIF('[1]Flux and Impact'!$C:$C,'[1]Summary graph'!$A41,'[1]Flux and Impact'!AI:AI))</f>
        <v>#VALUE!</v>
      </c>
      <c r="AF41" s="33" t="e">
        <f>IF(SUMIF('[1]Flux and Impact'!$C:$C,'[1]Summary graph'!$A41,'[1]Flux and Impact'!AJ:AJ)&gt;0,AVERAGEIF('[1]Flux and Impact'!$C:$C,'[1]Summary graph'!$A41,'[1]Flux and Impact'!AJ:AJ),"")</f>
        <v>#VALUE!</v>
      </c>
      <c r="AG41" s="35" t="e">
        <f>IF(AF41="","",AVERAGEIF('[1]Flux and Impact'!$C:$C,'[1]Summary graph'!$A41,'[1]Flux and Impact'!AK:AK))</f>
        <v>#VALUE!</v>
      </c>
      <c r="AH41" s="20" t="e">
        <f>IF(SUMIF('[1]Flux and Impact'!$C:$C,'[1]Summary graph'!$A41,'[1]Flux and Impact'!AL:AL)&gt;0,AVERAGEIF('[1]Flux and Impact'!$C:$C,'[1]Summary graph'!$A41,'[1]Flux and Impact'!AL:AL),"")</f>
        <v>#VALUE!</v>
      </c>
      <c r="AI41" s="21" t="e">
        <f>IF(AH41="","",AVERAGEIF('[1]Flux and Impact'!$C:$C,'[1]Summary graph'!$A41,'[1]Flux and Impact'!AM:AM))</f>
        <v>#VALUE!</v>
      </c>
      <c r="AJ41" s="33" t="e">
        <f>IF(SUMIF('[1]Flux and Impact'!$C:$C,'[1]Summary graph'!$A41,'[1]Flux and Impact'!AN:AN)&gt;0,AVERAGEIF('[1]Flux and Impact'!$C:$C,'[1]Summary graph'!$A41,'[1]Flux and Impact'!AN:AN),"")</f>
        <v>#VALUE!</v>
      </c>
      <c r="AK41" s="35" t="e">
        <f>IF(AJ41="","",AVERAGEIF('[1]Flux and Impact'!$C:$C,'[1]Summary graph'!$A41,'[1]Flux and Impact'!AO:AO))</f>
        <v>#VALUE!</v>
      </c>
      <c r="AL41" s="20" t="e">
        <f>IF(SUMIF('[1]Flux and Impact'!$C:$C,'[1]Summary graph'!$A41,'[1]Flux and Impact'!AP:AP)&gt;0,AVERAGEIF('[1]Flux and Impact'!$C:$C,'[1]Summary graph'!$A41,'[1]Flux and Impact'!AP:AP),"")</f>
        <v>#VALUE!</v>
      </c>
      <c r="AM41" s="21" t="e">
        <f>IF(AL41="","",AVERAGEIF('[1]Flux and Impact'!$C:$C,'[1]Summary graph'!$A41,'[1]Flux and Impact'!AQ:AQ))</f>
        <v>#VALUE!</v>
      </c>
      <c r="AN41" s="20" t="e">
        <f>IF(SUMIF('[1]Flux and Impact'!$C:$C,'[1]Summary graph'!$A41,'[1]Flux and Impact'!AR:AR)&gt;0,AVERAGEIF('[1]Flux and Impact'!$C:$C,'[1]Summary graph'!$A41,'[1]Flux and Impact'!AR:AR),"")</f>
        <v>#VALUE!</v>
      </c>
      <c r="AO41" s="21" t="e">
        <f>IF(AN41="","",AVERAGEIF('[1]Flux and Impact'!$C:$C,'[1]Summary graph'!$A41,'[1]Flux and Impact'!AS:AS))</f>
        <v>#VALUE!</v>
      </c>
    </row>
    <row r="42" spans="1:41">
      <c r="A42" s="36"/>
      <c r="B42" s="37"/>
      <c r="C42" s="38"/>
      <c r="D42" s="39"/>
      <c r="E42" s="40"/>
      <c r="F42" s="37"/>
      <c r="G42" s="38"/>
      <c r="H42" s="39" t="e">
        <f>IF(SUMIF('[1]Flux and Impact'!$C:$C,'[1]Summary graph'!$A42,'[1]Flux and Impact'!L:L)&gt;0,AVERAGEIF('[1]Flux and Impact'!$C:$C,'[1]Summary graph'!$A42,'[1]Flux and Impact'!L:L),"")</f>
        <v>#VALUE!</v>
      </c>
      <c r="I42" s="40" t="e">
        <f>IF(H42="","",AVERAGEIF('[1]Flux and Impact'!$C:$C,'[1]Summary graph'!$A42,'[1]Flux and Impact'!M:M))</f>
        <v>#VALUE!</v>
      </c>
      <c r="J42" s="37" t="e">
        <f>IF(SUMIF('[1]Flux and Impact'!$C:$C,'[1]Summary graph'!$A42,'[1]Flux and Impact'!N:N)&gt;0,AVERAGEIF('[1]Flux and Impact'!$C:$C,'[1]Summary graph'!$A42,'[1]Flux and Impact'!N:N),"")</f>
        <v>#VALUE!</v>
      </c>
      <c r="K42" s="38" t="e">
        <f>IF(J42="","",AVERAGEIF('[1]Flux and Impact'!$C:$C,'[1]Summary graph'!$A42,'[1]Flux and Impact'!O:O))</f>
        <v>#VALUE!</v>
      </c>
      <c r="L42" s="39" t="e">
        <f>IF(SUMIF('[1]Flux and Impact'!$C:$C,'[1]Summary graph'!$A42,'[1]Flux and Impact'!P:P)&gt;0,AVERAGEIF('[1]Flux and Impact'!$C:$C,'[1]Summary graph'!$A42,'[1]Flux and Impact'!P:P),"")</f>
        <v>#VALUE!</v>
      </c>
      <c r="M42" s="40" t="e">
        <f>IF(L42="","",AVERAGEIF('[1]Flux and Impact'!$C:$C,'[1]Summary graph'!$A42,'[1]Flux and Impact'!Q:Q))</f>
        <v>#VALUE!</v>
      </c>
      <c r="N42" s="37" t="e">
        <f>IF(SUMIF('[1]Flux and Impact'!$C:$C,'[1]Summary graph'!$A42,'[1]Flux and Impact'!R:R)&gt;0,AVERAGEIF('[1]Flux and Impact'!$C:$C,'[1]Summary graph'!$A42,'[1]Flux and Impact'!R:R),"")</f>
        <v>#VALUE!</v>
      </c>
      <c r="O42" s="38" t="e">
        <f>IF(N42="","",AVERAGEIF('[1]Flux and Impact'!$C:$C,'[1]Summary graph'!$A42,'[1]Flux and Impact'!S:S))</f>
        <v>#VALUE!</v>
      </c>
      <c r="P42" s="39" t="e">
        <f>IF(SUMIF('[1]Flux and Impact'!$C:$C,'[1]Summary graph'!$A42,'[1]Flux and Impact'!T:T)&gt;0,AVERAGEIF('[1]Flux and Impact'!$C:$C,'[1]Summary graph'!$A42,'[1]Flux and Impact'!T:T),"")</f>
        <v>#VALUE!</v>
      </c>
      <c r="Q42" s="40" t="e">
        <f>IF(P42="","",AVERAGEIF('[1]Flux and Impact'!$C:$C,'[1]Summary graph'!$A42,'[1]Flux and Impact'!U:U))</f>
        <v>#VALUE!</v>
      </c>
      <c r="R42" s="37" t="e">
        <f>IF(SUMIF('[1]Flux and Impact'!$C:$C,'[1]Summary graph'!$A42,'[1]Flux and Impact'!V:V)&gt;0,AVERAGEIF('[1]Flux and Impact'!$C:$C,'[1]Summary graph'!$A42,'[1]Flux and Impact'!V:V),"")</f>
        <v>#VALUE!</v>
      </c>
      <c r="S42" s="38" t="e">
        <f>IF(R42="","",AVERAGEIF('[1]Flux and Impact'!$C:$C,'[1]Summary graph'!$A42,'[1]Flux and Impact'!W:W))</f>
        <v>#VALUE!</v>
      </c>
      <c r="T42" s="39" t="e">
        <f>IF(SUMIF('[1]Flux and Impact'!$C:$C,'[1]Summary graph'!$A42,'[1]Flux and Impact'!X:X)&gt;0,AVERAGEIF('[1]Flux and Impact'!$C:$C,'[1]Summary graph'!$A42,'[1]Flux and Impact'!X:X),"")</f>
        <v>#VALUE!</v>
      </c>
      <c r="U42" s="40" t="e">
        <f>IF(T42="","",AVERAGEIF('[1]Flux and Impact'!$C:$C,'[1]Summary graph'!$A42,'[1]Flux and Impact'!Y:Y))</f>
        <v>#VALUE!</v>
      </c>
      <c r="V42" s="37" t="e">
        <f>IF(SUMIF('[1]Flux and Impact'!$C:$C,'[1]Summary graph'!$A42,'[1]Flux and Impact'!Z:Z)&gt;0,AVERAGEIF('[1]Flux and Impact'!$C:$C,'[1]Summary graph'!$A42,'[1]Flux and Impact'!Z:Z),"")</f>
        <v>#VALUE!</v>
      </c>
      <c r="W42" s="38" t="e">
        <f>IF(V42="","",AVERAGEIF('[1]Flux and Impact'!$C:$C,'[1]Summary graph'!$A42,'[1]Flux and Impact'!AA:AA))</f>
        <v>#VALUE!</v>
      </c>
      <c r="X42" s="39" t="e">
        <f>IF(SUMIF('[1]Flux and Impact'!$C:$C,'[1]Summary graph'!$A42,'[1]Flux and Impact'!AB:AB)&gt;0,AVERAGEIF('[1]Flux and Impact'!$C:$C,'[1]Summary graph'!$A42,'[1]Flux and Impact'!AB:AB),"")</f>
        <v>#VALUE!</v>
      </c>
      <c r="Y42" s="40" t="e">
        <f>IF(X42="","",AVERAGEIF('[1]Flux and Impact'!$C:$C,'[1]Summary graph'!$A42,'[1]Flux and Impact'!AC:AC))</f>
        <v>#VALUE!</v>
      </c>
      <c r="Z42" s="37" t="e">
        <f>IF(SUMIF('[1]Flux and Impact'!$C:$C,'[1]Summary graph'!$A42,'[1]Flux and Impact'!AD:AD)&gt;0,AVERAGEIF('[1]Flux and Impact'!$C:$C,'[1]Summary graph'!$A42,'[1]Flux and Impact'!AD:AD),"")</f>
        <v>#VALUE!</v>
      </c>
      <c r="AA42" s="38" t="e">
        <f>IF(Z42="","",AVERAGEIF('[1]Flux and Impact'!$C:$C,'[1]Summary graph'!$A42,'[1]Flux and Impact'!AE:AE))</f>
        <v>#VALUE!</v>
      </c>
      <c r="AB42" s="39" t="e">
        <f>IF(SUMIF('[1]Flux and Impact'!$C:$C,'[1]Summary graph'!$A42,'[1]Flux and Impact'!AF:AF)&gt;0,AVERAGEIF('[1]Flux and Impact'!$C:$C,'[1]Summary graph'!$A42,'[1]Flux and Impact'!AF:AF),"")</f>
        <v>#VALUE!</v>
      </c>
      <c r="AC42" s="40" t="e">
        <f>IF(AB42="","",AVERAGEIF('[1]Flux and Impact'!$C:$C,'[1]Summary graph'!$A42,'[1]Flux and Impact'!AG:AG))</f>
        <v>#VALUE!</v>
      </c>
      <c r="AD42" s="39" t="e">
        <f>IF(SUMIF('[1]Flux and Impact'!$C:$C,'[1]Summary graph'!$A42,'[1]Flux and Impact'!AH:AH)&gt;0,AVERAGEIF('[1]Flux and Impact'!$C:$C,'[1]Summary graph'!$A42,'[1]Flux and Impact'!AH:AH),"")</f>
        <v>#VALUE!</v>
      </c>
      <c r="AE42" s="40" t="e">
        <f>IF(AD42="","",AVERAGEIF('[1]Flux and Impact'!$C:$C,'[1]Summary graph'!$A42,'[1]Flux and Impact'!AI:AI))</f>
        <v>#VALUE!</v>
      </c>
      <c r="AF42" s="37" t="e">
        <f>IF(SUMIF('[1]Flux and Impact'!$C:$C,'[1]Summary graph'!$A42,'[1]Flux and Impact'!AJ:AJ)&gt;0,AVERAGEIF('[1]Flux and Impact'!$C:$C,'[1]Summary graph'!$A42,'[1]Flux and Impact'!AJ:AJ),"")</f>
        <v>#VALUE!</v>
      </c>
      <c r="AG42" s="38" t="e">
        <f>IF(AF42="","",AVERAGEIF('[1]Flux and Impact'!$C:$C,'[1]Summary graph'!$A42,'[1]Flux and Impact'!AK:AK))</f>
        <v>#VALUE!</v>
      </c>
      <c r="AH42" s="39" t="e">
        <f>IF(SUMIF('[1]Flux and Impact'!$C:$C,'[1]Summary graph'!$A42,'[1]Flux and Impact'!AL:AL)&gt;0,AVERAGEIF('[1]Flux and Impact'!$C:$C,'[1]Summary graph'!$A42,'[1]Flux and Impact'!AL:AL),"")</f>
        <v>#VALUE!</v>
      </c>
      <c r="AI42" s="40" t="e">
        <f>IF(AH42="","",AVERAGEIF('[1]Flux and Impact'!$C:$C,'[1]Summary graph'!$A42,'[1]Flux and Impact'!AM:AM))</f>
        <v>#VALUE!</v>
      </c>
      <c r="AJ42" s="37" t="e">
        <f>IF(SUMIF('[1]Flux and Impact'!$C:$C,'[1]Summary graph'!$A42,'[1]Flux and Impact'!AN:AN)&gt;0,AVERAGEIF('[1]Flux and Impact'!$C:$C,'[1]Summary graph'!$A42,'[1]Flux and Impact'!AN:AN),"")</f>
        <v>#VALUE!</v>
      </c>
      <c r="AK42" s="38" t="e">
        <f>IF(AJ42="","",AVERAGEIF('[1]Flux and Impact'!$C:$C,'[1]Summary graph'!$A42,'[1]Flux and Impact'!AO:AO))</f>
        <v>#VALUE!</v>
      </c>
      <c r="AL42" s="39" t="e">
        <f>IF(SUMIF('[1]Flux and Impact'!$C:$C,'[1]Summary graph'!$A42,'[1]Flux and Impact'!AP:AP)&gt;0,AVERAGEIF('[1]Flux and Impact'!$C:$C,'[1]Summary graph'!$A42,'[1]Flux and Impact'!AP:AP),"")</f>
        <v>#VALUE!</v>
      </c>
      <c r="AM42" s="40" t="e">
        <f>IF(AL42="","",AVERAGEIF('[1]Flux and Impact'!$C:$C,'[1]Summary graph'!$A42,'[1]Flux and Impact'!AQ:AQ))</f>
        <v>#VALUE!</v>
      </c>
      <c r="AN42" s="39" t="e">
        <f>IF(SUMIF('[1]Flux and Impact'!$C:$C,'[1]Summary graph'!$A42,'[1]Flux and Impact'!AR:AR)&gt;0,AVERAGEIF('[1]Flux and Impact'!$C:$C,'[1]Summary graph'!$A42,'[1]Flux and Impact'!AR:AR),"")</f>
        <v>#VALUE!</v>
      </c>
      <c r="AO42" s="40" t="e">
        <f>IF(AN42="","",AVERAGEIF('[1]Flux and Impact'!$C:$C,'[1]Summary graph'!$A42,'[1]Flux and Impact'!AS:AS))</f>
        <v>#VALUE!</v>
      </c>
    </row>
    <row r="43" spans="1:41">
      <c r="A43" s="41"/>
      <c r="B43" s="42"/>
      <c r="C43" s="43"/>
      <c r="D43" s="44"/>
      <c r="E43" s="45"/>
      <c r="F43" s="42"/>
      <c r="G43" s="43"/>
      <c r="H43" s="44" t="e">
        <f>IF(SUMIF('[1]Flux and Impact'!$C:$C,'[1]Summary graph'!$A43,'[1]Flux and Impact'!L:L)&gt;0,AVERAGEIF('[1]Flux and Impact'!$C:$C,'[1]Summary graph'!$A43,'[1]Flux and Impact'!L:L),"")</f>
        <v>#VALUE!</v>
      </c>
      <c r="I43" s="45" t="e">
        <f>IF(H43="","",AVERAGEIF('[1]Flux and Impact'!$C:$C,'[1]Summary graph'!$A43,'[1]Flux and Impact'!M:M))</f>
        <v>#VALUE!</v>
      </c>
      <c r="J43" s="42" t="e">
        <f>IF(SUMIF('[1]Flux and Impact'!$C:$C,'[1]Summary graph'!$A43,'[1]Flux and Impact'!N:N)&gt;0,AVERAGEIF('[1]Flux and Impact'!$C:$C,'[1]Summary graph'!$A43,'[1]Flux and Impact'!N:N),"")</f>
        <v>#VALUE!</v>
      </c>
      <c r="K43" s="43" t="e">
        <f>IF(J43="","",AVERAGEIF('[1]Flux and Impact'!$C:$C,'[1]Summary graph'!$A43,'[1]Flux and Impact'!O:O))</f>
        <v>#VALUE!</v>
      </c>
      <c r="L43" s="44" t="e">
        <f>IF(SUMIF('[1]Flux and Impact'!$C:$C,'[1]Summary graph'!$A43,'[1]Flux and Impact'!P:P)&gt;0,AVERAGEIF('[1]Flux and Impact'!$C:$C,'[1]Summary graph'!$A43,'[1]Flux and Impact'!P:P),"")</f>
        <v>#VALUE!</v>
      </c>
      <c r="M43" s="45" t="e">
        <f>IF(L43="","",AVERAGEIF('[1]Flux and Impact'!$C:$C,'[1]Summary graph'!$A43,'[1]Flux and Impact'!Q:Q))</f>
        <v>#VALUE!</v>
      </c>
      <c r="N43" s="42" t="e">
        <f>IF(SUMIF('[1]Flux and Impact'!$C:$C,'[1]Summary graph'!$A43,'[1]Flux and Impact'!R:R)&gt;0,AVERAGEIF('[1]Flux and Impact'!$C:$C,'[1]Summary graph'!$A43,'[1]Flux and Impact'!R:R),"")</f>
        <v>#VALUE!</v>
      </c>
      <c r="O43" s="43" t="e">
        <f>IF(N43="","",AVERAGEIF('[1]Flux and Impact'!$C:$C,'[1]Summary graph'!$A43,'[1]Flux and Impact'!S:S))</f>
        <v>#VALUE!</v>
      </c>
      <c r="P43" s="44" t="e">
        <f>IF(SUMIF('[1]Flux and Impact'!$C:$C,'[1]Summary graph'!$A43,'[1]Flux and Impact'!T:T)&gt;0,AVERAGEIF('[1]Flux and Impact'!$C:$C,'[1]Summary graph'!$A43,'[1]Flux and Impact'!T:T),"")</f>
        <v>#VALUE!</v>
      </c>
      <c r="Q43" s="45" t="e">
        <f>IF(P43="","",AVERAGEIF('[1]Flux and Impact'!$C:$C,'[1]Summary graph'!$A43,'[1]Flux and Impact'!U:U))</f>
        <v>#VALUE!</v>
      </c>
      <c r="R43" s="42" t="e">
        <f>IF(SUMIF('[1]Flux and Impact'!$C:$C,'[1]Summary graph'!$A43,'[1]Flux and Impact'!V:V)&gt;0,AVERAGEIF('[1]Flux and Impact'!$C:$C,'[1]Summary graph'!$A43,'[1]Flux and Impact'!V:V),"")</f>
        <v>#VALUE!</v>
      </c>
      <c r="S43" s="43" t="e">
        <f>IF(R43="","",AVERAGEIF('[1]Flux and Impact'!$C:$C,'[1]Summary graph'!$A43,'[1]Flux and Impact'!W:W))</f>
        <v>#VALUE!</v>
      </c>
      <c r="T43" s="44" t="e">
        <f>IF(SUMIF('[1]Flux and Impact'!$C:$C,'[1]Summary graph'!$A43,'[1]Flux and Impact'!X:X)&gt;0,AVERAGEIF('[1]Flux and Impact'!$C:$C,'[1]Summary graph'!$A43,'[1]Flux and Impact'!X:X),"")</f>
        <v>#VALUE!</v>
      </c>
      <c r="U43" s="45" t="e">
        <f>IF(T43="","",AVERAGEIF('[1]Flux and Impact'!$C:$C,'[1]Summary graph'!$A43,'[1]Flux and Impact'!Y:Y))</f>
        <v>#VALUE!</v>
      </c>
      <c r="V43" s="42" t="e">
        <f>IF(SUMIF('[1]Flux and Impact'!$C:$C,'[1]Summary graph'!$A43,'[1]Flux and Impact'!Z:Z)&gt;0,AVERAGEIF('[1]Flux and Impact'!$C:$C,'[1]Summary graph'!$A43,'[1]Flux and Impact'!Z:Z),"")</f>
        <v>#VALUE!</v>
      </c>
      <c r="W43" s="43" t="e">
        <f>IF(V43="","",AVERAGEIF('[1]Flux and Impact'!$C:$C,'[1]Summary graph'!$A43,'[1]Flux and Impact'!AA:AA))</f>
        <v>#VALUE!</v>
      </c>
      <c r="X43" s="44" t="e">
        <f>IF(SUMIF('[1]Flux and Impact'!$C:$C,'[1]Summary graph'!$A43,'[1]Flux and Impact'!AB:AB)&gt;0,AVERAGEIF('[1]Flux and Impact'!$C:$C,'[1]Summary graph'!$A43,'[1]Flux and Impact'!AB:AB),"")</f>
        <v>#VALUE!</v>
      </c>
      <c r="Y43" s="45" t="e">
        <f>IF(X43="","",AVERAGEIF('[1]Flux and Impact'!$C:$C,'[1]Summary graph'!$A43,'[1]Flux and Impact'!AC:AC))</f>
        <v>#VALUE!</v>
      </c>
      <c r="Z43" s="42" t="e">
        <f>IF(SUMIF('[1]Flux and Impact'!$C:$C,'[1]Summary graph'!$A43,'[1]Flux and Impact'!AD:AD)&gt;0,AVERAGEIF('[1]Flux and Impact'!$C:$C,'[1]Summary graph'!$A43,'[1]Flux and Impact'!AD:AD),"")</f>
        <v>#VALUE!</v>
      </c>
      <c r="AA43" s="43" t="e">
        <f>IF(Z43="","",AVERAGEIF('[1]Flux and Impact'!$C:$C,'[1]Summary graph'!$A43,'[1]Flux and Impact'!AE:AE))</f>
        <v>#VALUE!</v>
      </c>
      <c r="AB43" s="44" t="e">
        <f>IF(SUMIF('[1]Flux and Impact'!$C:$C,'[1]Summary graph'!$A43,'[1]Flux and Impact'!AF:AF)&gt;0,AVERAGEIF('[1]Flux and Impact'!$C:$C,'[1]Summary graph'!$A43,'[1]Flux and Impact'!AF:AF),"")</f>
        <v>#VALUE!</v>
      </c>
      <c r="AC43" s="45" t="e">
        <f>IF(AB43="","",AVERAGEIF('[1]Flux and Impact'!$C:$C,'[1]Summary graph'!$A43,'[1]Flux and Impact'!AG:AG))</f>
        <v>#VALUE!</v>
      </c>
      <c r="AD43" s="44" t="e">
        <f>IF(SUMIF('[1]Flux and Impact'!$C:$C,'[1]Summary graph'!$A43,'[1]Flux and Impact'!AH:AH)&gt;0,AVERAGEIF('[1]Flux and Impact'!$C:$C,'[1]Summary graph'!$A43,'[1]Flux and Impact'!AH:AH),"")</f>
        <v>#VALUE!</v>
      </c>
      <c r="AE43" s="45" t="e">
        <f>IF(AD43="","",AVERAGEIF('[1]Flux and Impact'!$C:$C,'[1]Summary graph'!$A43,'[1]Flux and Impact'!AI:AI))</f>
        <v>#VALUE!</v>
      </c>
      <c r="AF43" s="42" t="e">
        <f>IF(SUMIF('[1]Flux and Impact'!$C:$C,'[1]Summary graph'!$A43,'[1]Flux and Impact'!AJ:AJ)&gt;0,AVERAGEIF('[1]Flux and Impact'!$C:$C,'[1]Summary graph'!$A43,'[1]Flux and Impact'!AJ:AJ),"")</f>
        <v>#VALUE!</v>
      </c>
      <c r="AG43" s="43" t="e">
        <f>IF(AF43="","",AVERAGEIF('[1]Flux and Impact'!$C:$C,'[1]Summary graph'!$A43,'[1]Flux and Impact'!AK:AK))</f>
        <v>#VALUE!</v>
      </c>
      <c r="AH43" s="44" t="e">
        <f>IF(SUMIF('[1]Flux and Impact'!$C:$C,'[1]Summary graph'!$A43,'[1]Flux and Impact'!AL:AL)&gt;0,AVERAGEIF('[1]Flux and Impact'!$C:$C,'[1]Summary graph'!$A43,'[1]Flux and Impact'!AL:AL),"")</f>
        <v>#VALUE!</v>
      </c>
      <c r="AI43" s="45" t="e">
        <f>IF(AH43="","",AVERAGEIF('[1]Flux and Impact'!$C:$C,'[1]Summary graph'!$A43,'[1]Flux and Impact'!AM:AM))</f>
        <v>#VALUE!</v>
      </c>
      <c r="AJ43" s="42" t="e">
        <f>IF(SUMIF('[1]Flux and Impact'!$C:$C,'[1]Summary graph'!$A43,'[1]Flux and Impact'!AN:AN)&gt;0,AVERAGEIF('[1]Flux and Impact'!$C:$C,'[1]Summary graph'!$A43,'[1]Flux and Impact'!AN:AN),"")</f>
        <v>#VALUE!</v>
      </c>
      <c r="AK43" s="43" t="e">
        <f>IF(AJ43="","",AVERAGEIF('[1]Flux and Impact'!$C:$C,'[1]Summary graph'!$A43,'[1]Flux and Impact'!AO:AO))</f>
        <v>#VALUE!</v>
      </c>
      <c r="AL43" s="44" t="e">
        <f>IF(SUMIF('[1]Flux and Impact'!$C:$C,'[1]Summary graph'!$A43,'[1]Flux and Impact'!AP:AP)&gt;0,AVERAGEIF('[1]Flux and Impact'!$C:$C,'[1]Summary graph'!$A43,'[1]Flux and Impact'!AP:AP),"")</f>
        <v>#VALUE!</v>
      </c>
      <c r="AM43" s="45" t="e">
        <f>IF(AL43="","",AVERAGEIF('[1]Flux and Impact'!$C:$C,'[1]Summary graph'!$A43,'[1]Flux and Impact'!AQ:AQ))</f>
        <v>#VALUE!</v>
      </c>
      <c r="AN43" s="44" t="e">
        <f>IF(SUMIF('[1]Flux and Impact'!$C:$C,'[1]Summary graph'!$A43,'[1]Flux and Impact'!AR:AR)&gt;0,AVERAGEIF('[1]Flux and Impact'!$C:$C,'[1]Summary graph'!$A43,'[1]Flux and Impact'!AR:AR),"")</f>
        <v>#VALUE!</v>
      </c>
      <c r="AO43" s="45" t="e">
        <f>IF(AN43="","",AVERAGEIF('[1]Flux and Impact'!$C:$C,'[1]Summary graph'!$A43,'[1]Flux and Impact'!AS:AS))</f>
        <v>#VALUE!</v>
      </c>
    </row>
    <row r="44" spans="1:41">
      <c r="A44" s="34"/>
      <c r="B44" s="33"/>
      <c r="C44" s="35"/>
      <c r="F44" s="33"/>
      <c r="G44" s="35"/>
      <c r="H44" s="20" t="e">
        <f>IF(SUMIF('[1]Flux and Impact'!$C:$C,'[1]Summary graph'!$A44,'[1]Flux and Impact'!L:L)&gt;0,AVERAGEIF('[1]Flux and Impact'!$C:$C,'[1]Summary graph'!$A44,'[1]Flux and Impact'!L:L),"")</f>
        <v>#VALUE!</v>
      </c>
      <c r="I44" s="21" t="e">
        <f>IF(H44="","",AVERAGEIF('[1]Flux and Impact'!$C:$C,'[1]Summary graph'!$A44,'[1]Flux and Impact'!M:M))</f>
        <v>#VALUE!</v>
      </c>
      <c r="J44" s="33" t="e">
        <f>IF(SUMIF('[1]Flux and Impact'!$C:$C,'[1]Summary graph'!$A44,'[1]Flux and Impact'!N:N)&gt;0,AVERAGEIF('[1]Flux and Impact'!$C:$C,'[1]Summary graph'!$A44,'[1]Flux and Impact'!N:N),"")</f>
        <v>#VALUE!</v>
      </c>
      <c r="K44" s="35" t="e">
        <f>IF(J44="","",AVERAGEIF('[1]Flux and Impact'!$C:$C,'[1]Summary graph'!$A44,'[1]Flux and Impact'!O:O))</f>
        <v>#VALUE!</v>
      </c>
      <c r="L44" s="20" t="e">
        <f>IF(SUMIF('[1]Flux and Impact'!$C:$C,'[1]Summary graph'!$A44,'[1]Flux and Impact'!P:P)&gt;0,AVERAGEIF('[1]Flux and Impact'!$C:$C,'[1]Summary graph'!$A44,'[1]Flux and Impact'!P:P),"")</f>
        <v>#VALUE!</v>
      </c>
      <c r="M44" s="21" t="e">
        <f>IF(L44="","",AVERAGEIF('[1]Flux and Impact'!$C:$C,'[1]Summary graph'!$A44,'[1]Flux and Impact'!Q:Q))</f>
        <v>#VALUE!</v>
      </c>
      <c r="N44" s="33" t="e">
        <f>IF(SUMIF('[1]Flux and Impact'!$C:$C,'[1]Summary graph'!$A44,'[1]Flux and Impact'!R:R)&gt;0,AVERAGEIF('[1]Flux and Impact'!$C:$C,'[1]Summary graph'!$A44,'[1]Flux and Impact'!R:R),"")</f>
        <v>#VALUE!</v>
      </c>
      <c r="O44" s="35" t="e">
        <f>IF(N44="","",AVERAGEIF('[1]Flux and Impact'!$C:$C,'[1]Summary graph'!$A44,'[1]Flux and Impact'!S:S))</f>
        <v>#VALUE!</v>
      </c>
      <c r="P44" s="20" t="e">
        <f>IF(SUMIF('[1]Flux and Impact'!$C:$C,'[1]Summary graph'!$A44,'[1]Flux and Impact'!T:T)&gt;0,AVERAGEIF('[1]Flux and Impact'!$C:$C,'[1]Summary graph'!$A44,'[1]Flux and Impact'!T:T),"")</f>
        <v>#VALUE!</v>
      </c>
      <c r="Q44" s="21" t="e">
        <f>IF(P44="","",AVERAGEIF('[1]Flux and Impact'!$C:$C,'[1]Summary graph'!$A44,'[1]Flux and Impact'!U:U))</f>
        <v>#VALUE!</v>
      </c>
      <c r="R44" s="33" t="e">
        <f>IF(SUMIF('[1]Flux and Impact'!$C:$C,'[1]Summary graph'!$A44,'[1]Flux and Impact'!V:V)&gt;0,AVERAGEIF('[1]Flux and Impact'!$C:$C,'[1]Summary graph'!$A44,'[1]Flux and Impact'!V:V),"")</f>
        <v>#VALUE!</v>
      </c>
      <c r="S44" s="35" t="e">
        <f>IF(R44="","",AVERAGEIF('[1]Flux and Impact'!$C:$C,'[1]Summary graph'!$A44,'[1]Flux and Impact'!W:W))</f>
        <v>#VALUE!</v>
      </c>
      <c r="T44" s="20" t="e">
        <f>IF(SUMIF('[1]Flux and Impact'!$C:$C,'[1]Summary graph'!$A44,'[1]Flux and Impact'!X:X)&gt;0,AVERAGEIF('[1]Flux and Impact'!$C:$C,'[1]Summary graph'!$A44,'[1]Flux and Impact'!X:X),"")</f>
        <v>#VALUE!</v>
      </c>
      <c r="U44" s="21" t="e">
        <f>IF(T44="","",AVERAGEIF('[1]Flux and Impact'!$C:$C,'[1]Summary graph'!$A44,'[1]Flux and Impact'!Y:Y))</f>
        <v>#VALUE!</v>
      </c>
      <c r="V44" s="33" t="e">
        <f>IF(SUMIF('[1]Flux and Impact'!$C:$C,'[1]Summary graph'!$A44,'[1]Flux and Impact'!Z:Z)&gt;0,AVERAGEIF('[1]Flux and Impact'!$C:$C,'[1]Summary graph'!$A44,'[1]Flux and Impact'!Z:Z),"")</f>
        <v>#VALUE!</v>
      </c>
      <c r="W44" s="35" t="e">
        <f>IF(V44="","",AVERAGEIF('[1]Flux and Impact'!$C:$C,'[1]Summary graph'!$A44,'[1]Flux and Impact'!AA:AA))</f>
        <v>#VALUE!</v>
      </c>
      <c r="X44" s="20" t="e">
        <f>IF(SUMIF('[1]Flux and Impact'!$C:$C,'[1]Summary graph'!$A44,'[1]Flux and Impact'!AB:AB)&gt;0,AVERAGEIF('[1]Flux and Impact'!$C:$C,'[1]Summary graph'!$A44,'[1]Flux and Impact'!AB:AB),"")</f>
        <v>#VALUE!</v>
      </c>
      <c r="Y44" s="21" t="e">
        <f>IF(X44="","",AVERAGEIF('[1]Flux and Impact'!$C:$C,'[1]Summary graph'!$A44,'[1]Flux and Impact'!AC:AC))</f>
        <v>#VALUE!</v>
      </c>
      <c r="Z44" s="33" t="e">
        <f>IF(SUMIF('[1]Flux and Impact'!$C:$C,'[1]Summary graph'!$A44,'[1]Flux and Impact'!AD:AD)&gt;0,AVERAGEIF('[1]Flux and Impact'!$C:$C,'[1]Summary graph'!$A44,'[1]Flux and Impact'!AD:AD),"")</f>
        <v>#VALUE!</v>
      </c>
      <c r="AA44" s="35" t="e">
        <f>IF(Z44="","",AVERAGEIF('[1]Flux and Impact'!$C:$C,'[1]Summary graph'!$A44,'[1]Flux and Impact'!AE:AE))</f>
        <v>#VALUE!</v>
      </c>
      <c r="AB44" s="20" t="e">
        <f>IF(SUMIF('[1]Flux and Impact'!$C:$C,'[1]Summary graph'!$A44,'[1]Flux and Impact'!AF:AF)&gt;0,AVERAGEIF('[1]Flux and Impact'!$C:$C,'[1]Summary graph'!$A44,'[1]Flux and Impact'!AF:AF),"")</f>
        <v>#VALUE!</v>
      </c>
      <c r="AC44" s="21" t="e">
        <f>IF(AB44="","",AVERAGEIF('[1]Flux and Impact'!$C:$C,'[1]Summary graph'!$A44,'[1]Flux and Impact'!AG:AG))</f>
        <v>#VALUE!</v>
      </c>
      <c r="AD44" s="20" t="e">
        <f>IF(SUMIF('[1]Flux and Impact'!$C:$C,'[1]Summary graph'!$A44,'[1]Flux and Impact'!AH:AH)&gt;0,AVERAGEIF('[1]Flux and Impact'!$C:$C,'[1]Summary graph'!$A44,'[1]Flux and Impact'!AH:AH),"")</f>
        <v>#VALUE!</v>
      </c>
      <c r="AE44" s="21" t="e">
        <f>IF(AD44="","",AVERAGEIF('[1]Flux and Impact'!$C:$C,'[1]Summary graph'!$A44,'[1]Flux and Impact'!AI:AI))</f>
        <v>#VALUE!</v>
      </c>
      <c r="AF44" s="33" t="e">
        <f>IF(SUMIF('[1]Flux and Impact'!$C:$C,'[1]Summary graph'!$A44,'[1]Flux and Impact'!AJ:AJ)&gt;0,AVERAGEIF('[1]Flux and Impact'!$C:$C,'[1]Summary graph'!$A44,'[1]Flux and Impact'!AJ:AJ),"")</f>
        <v>#VALUE!</v>
      </c>
      <c r="AG44" s="35" t="e">
        <f>IF(AF44="","",AVERAGEIF('[1]Flux and Impact'!$C:$C,'[1]Summary graph'!$A44,'[1]Flux and Impact'!AK:AK))</f>
        <v>#VALUE!</v>
      </c>
      <c r="AH44" s="20" t="e">
        <f>IF(SUMIF('[1]Flux and Impact'!$C:$C,'[1]Summary graph'!$A44,'[1]Flux and Impact'!AL:AL)&gt;0,AVERAGEIF('[1]Flux and Impact'!$C:$C,'[1]Summary graph'!$A44,'[1]Flux and Impact'!AL:AL),"")</f>
        <v>#VALUE!</v>
      </c>
      <c r="AI44" s="21" t="e">
        <f>IF(AH44="","",AVERAGEIF('[1]Flux and Impact'!$C:$C,'[1]Summary graph'!$A44,'[1]Flux and Impact'!AM:AM))</f>
        <v>#VALUE!</v>
      </c>
      <c r="AJ44" s="33" t="e">
        <f>IF(SUMIF('[1]Flux and Impact'!$C:$C,'[1]Summary graph'!$A44,'[1]Flux and Impact'!AN:AN)&gt;0,AVERAGEIF('[1]Flux and Impact'!$C:$C,'[1]Summary graph'!$A44,'[1]Flux and Impact'!AN:AN),"")</f>
        <v>#VALUE!</v>
      </c>
      <c r="AK44" s="35" t="e">
        <f>IF(AJ44="","",AVERAGEIF('[1]Flux and Impact'!$C:$C,'[1]Summary graph'!$A44,'[1]Flux and Impact'!AO:AO))</f>
        <v>#VALUE!</v>
      </c>
      <c r="AL44" s="20" t="e">
        <f>IF(SUMIF('[1]Flux and Impact'!$C:$C,'[1]Summary graph'!$A44,'[1]Flux and Impact'!AP:AP)&gt;0,AVERAGEIF('[1]Flux and Impact'!$C:$C,'[1]Summary graph'!$A44,'[1]Flux and Impact'!AP:AP),"")</f>
        <v>#VALUE!</v>
      </c>
      <c r="AM44" s="21" t="e">
        <f>IF(AL44="","",AVERAGEIF('[1]Flux and Impact'!$C:$C,'[1]Summary graph'!$A44,'[1]Flux and Impact'!AQ:AQ))</f>
        <v>#VALUE!</v>
      </c>
      <c r="AN44" s="20" t="e">
        <f>IF(SUMIF('[1]Flux and Impact'!$C:$C,'[1]Summary graph'!$A44,'[1]Flux and Impact'!AR:AR)&gt;0,AVERAGEIF('[1]Flux and Impact'!$C:$C,'[1]Summary graph'!$A44,'[1]Flux and Impact'!AR:AR),"")</f>
        <v>#VALUE!</v>
      </c>
      <c r="AO44" s="21" t="e">
        <f>IF(AN44="","",AVERAGEIF('[1]Flux and Impact'!$C:$C,'[1]Summary graph'!$A44,'[1]Flux and Impact'!AS:AS))</f>
        <v>#VALUE!</v>
      </c>
    </row>
    <row r="45" spans="1:41">
      <c r="A45" s="51"/>
      <c r="B45" s="52"/>
      <c r="C45" s="53"/>
      <c r="D45" s="54"/>
      <c r="E45" s="55"/>
      <c r="F45" s="52"/>
      <c r="G45" s="53"/>
      <c r="H45" s="54" t="e">
        <f>IF(SUMIF('[1]Flux and Impact'!$C:$C,'[1]Summary graph'!$A45,'[1]Flux and Impact'!L:L)&gt;0,AVERAGEIF('[1]Flux and Impact'!$C:$C,'[1]Summary graph'!$A45,'[1]Flux and Impact'!L:L),"")</f>
        <v>#VALUE!</v>
      </c>
      <c r="I45" s="55" t="e">
        <f>IF(H45="","",AVERAGEIF('[1]Flux and Impact'!$C:$C,'[1]Summary graph'!$A45,'[1]Flux and Impact'!M:M))</f>
        <v>#VALUE!</v>
      </c>
      <c r="J45" s="52" t="e">
        <f>IF(SUMIF('[1]Flux and Impact'!$C:$C,'[1]Summary graph'!$A45,'[1]Flux and Impact'!N:N)&gt;0,AVERAGEIF('[1]Flux and Impact'!$C:$C,'[1]Summary graph'!$A45,'[1]Flux and Impact'!N:N),"")</f>
        <v>#VALUE!</v>
      </c>
      <c r="K45" s="53" t="e">
        <f>IF(J45="","",AVERAGEIF('[1]Flux and Impact'!$C:$C,'[1]Summary graph'!$A45,'[1]Flux and Impact'!O:O))</f>
        <v>#VALUE!</v>
      </c>
      <c r="L45" s="54" t="e">
        <f>IF(SUMIF('[1]Flux and Impact'!$C:$C,'[1]Summary graph'!$A45,'[1]Flux and Impact'!P:P)&gt;0,AVERAGEIF('[1]Flux and Impact'!$C:$C,'[1]Summary graph'!$A45,'[1]Flux and Impact'!P:P),"")</f>
        <v>#VALUE!</v>
      </c>
      <c r="M45" s="55" t="e">
        <f>IF(L45="","",AVERAGEIF('[1]Flux and Impact'!$C:$C,'[1]Summary graph'!$A45,'[1]Flux and Impact'!Q:Q))</f>
        <v>#VALUE!</v>
      </c>
      <c r="N45" s="52" t="e">
        <f>IF(SUMIF('[1]Flux and Impact'!$C:$C,'[1]Summary graph'!$A45,'[1]Flux and Impact'!R:R)&gt;0,AVERAGEIF('[1]Flux and Impact'!$C:$C,'[1]Summary graph'!$A45,'[1]Flux and Impact'!R:R),"")</f>
        <v>#VALUE!</v>
      </c>
      <c r="O45" s="53" t="e">
        <f>IF(N45="","",AVERAGEIF('[1]Flux and Impact'!$C:$C,'[1]Summary graph'!$A45,'[1]Flux and Impact'!S:S))</f>
        <v>#VALUE!</v>
      </c>
      <c r="P45" s="54" t="e">
        <f>IF(SUMIF('[1]Flux and Impact'!$C:$C,'[1]Summary graph'!$A45,'[1]Flux and Impact'!T:T)&gt;0,AVERAGEIF('[1]Flux and Impact'!$C:$C,'[1]Summary graph'!$A45,'[1]Flux and Impact'!T:T),"")</f>
        <v>#VALUE!</v>
      </c>
      <c r="Q45" s="55" t="e">
        <f>IF(P45="","",AVERAGEIF('[1]Flux and Impact'!$C:$C,'[1]Summary graph'!$A45,'[1]Flux and Impact'!U:U))</f>
        <v>#VALUE!</v>
      </c>
      <c r="R45" s="52" t="e">
        <f>IF(SUMIF('[1]Flux and Impact'!$C:$C,'[1]Summary graph'!$A45,'[1]Flux and Impact'!V:V)&gt;0,AVERAGEIF('[1]Flux and Impact'!$C:$C,'[1]Summary graph'!$A45,'[1]Flux and Impact'!V:V),"")</f>
        <v>#VALUE!</v>
      </c>
      <c r="S45" s="53" t="e">
        <f>IF(R45="","",AVERAGEIF('[1]Flux and Impact'!$C:$C,'[1]Summary graph'!$A45,'[1]Flux and Impact'!W:W))</f>
        <v>#VALUE!</v>
      </c>
      <c r="T45" s="54" t="e">
        <f>IF(SUMIF('[1]Flux and Impact'!$C:$C,'[1]Summary graph'!$A45,'[1]Flux and Impact'!X:X)&gt;0,AVERAGEIF('[1]Flux and Impact'!$C:$C,'[1]Summary graph'!$A45,'[1]Flux and Impact'!X:X),"")</f>
        <v>#VALUE!</v>
      </c>
      <c r="U45" s="55" t="e">
        <f>IF(T45="","",AVERAGEIF('[1]Flux and Impact'!$C:$C,'[1]Summary graph'!$A45,'[1]Flux and Impact'!Y:Y))</f>
        <v>#VALUE!</v>
      </c>
      <c r="V45" s="52" t="e">
        <f>IF(SUMIF('[1]Flux and Impact'!$C:$C,'[1]Summary graph'!$A45,'[1]Flux and Impact'!Z:Z)&gt;0,AVERAGEIF('[1]Flux and Impact'!$C:$C,'[1]Summary graph'!$A45,'[1]Flux and Impact'!Z:Z),"")</f>
        <v>#VALUE!</v>
      </c>
      <c r="W45" s="53" t="e">
        <f>IF(V45="","",AVERAGEIF('[1]Flux and Impact'!$C:$C,'[1]Summary graph'!$A45,'[1]Flux and Impact'!AA:AA))</f>
        <v>#VALUE!</v>
      </c>
      <c r="X45" s="54" t="e">
        <f>IF(SUMIF('[1]Flux and Impact'!$C:$C,'[1]Summary graph'!$A45,'[1]Flux and Impact'!AB:AB)&gt;0,AVERAGEIF('[1]Flux and Impact'!$C:$C,'[1]Summary graph'!$A45,'[1]Flux and Impact'!AB:AB),"")</f>
        <v>#VALUE!</v>
      </c>
      <c r="Y45" s="55" t="e">
        <f>IF(X45="","",AVERAGEIF('[1]Flux and Impact'!$C:$C,'[1]Summary graph'!$A45,'[1]Flux and Impact'!AC:AC))</f>
        <v>#VALUE!</v>
      </c>
      <c r="Z45" s="52" t="e">
        <f>IF(SUMIF('[1]Flux and Impact'!$C:$C,'[1]Summary graph'!$A45,'[1]Flux and Impact'!AD:AD)&gt;0,AVERAGEIF('[1]Flux and Impact'!$C:$C,'[1]Summary graph'!$A45,'[1]Flux and Impact'!AD:AD),"")</f>
        <v>#VALUE!</v>
      </c>
      <c r="AA45" s="53" t="e">
        <f>IF(Z45="","",AVERAGEIF('[1]Flux and Impact'!$C:$C,'[1]Summary graph'!$A45,'[1]Flux and Impact'!AE:AE))</f>
        <v>#VALUE!</v>
      </c>
      <c r="AB45" s="54" t="e">
        <f>IF(SUMIF('[1]Flux and Impact'!$C:$C,'[1]Summary graph'!$A45,'[1]Flux and Impact'!AF:AF)&gt;0,AVERAGEIF('[1]Flux and Impact'!$C:$C,'[1]Summary graph'!$A45,'[1]Flux and Impact'!AF:AF),"")</f>
        <v>#VALUE!</v>
      </c>
      <c r="AC45" s="55" t="e">
        <f>IF(AB45="","",AVERAGEIF('[1]Flux and Impact'!$C:$C,'[1]Summary graph'!$A45,'[1]Flux and Impact'!AG:AG))</f>
        <v>#VALUE!</v>
      </c>
      <c r="AD45" s="54" t="e">
        <f>IF(SUMIF('[1]Flux and Impact'!$C:$C,'[1]Summary graph'!$A45,'[1]Flux and Impact'!AH:AH)&gt;0,AVERAGEIF('[1]Flux and Impact'!$C:$C,'[1]Summary graph'!$A45,'[1]Flux and Impact'!AH:AH),"")</f>
        <v>#VALUE!</v>
      </c>
      <c r="AE45" s="55" t="e">
        <f>IF(AD45="","",AVERAGEIF('[1]Flux and Impact'!$C:$C,'[1]Summary graph'!$A45,'[1]Flux and Impact'!AI:AI))</f>
        <v>#VALUE!</v>
      </c>
      <c r="AF45" s="52" t="e">
        <f>IF(SUMIF('[1]Flux and Impact'!$C:$C,'[1]Summary graph'!$A45,'[1]Flux and Impact'!AJ:AJ)&gt;0,AVERAGEIF('[1]Flux and Impact'!$C:$C,'[1]Summary graph'!$A45,'[1]Flux and Impact'!AJ:AJ),"")</f>
        <v>#VALUE!</v>
      </c>
      <c r="AG45" s="53" t="e">
        <f>IF(AF45="","",AVERAGEIF('[1]Flux and Impact'!$C:$C,'[1]Summary graph'!$A45,'[1]Flux and Impact'!AK:AK))</f>
        <v>#VALUE!</v>
      </c>
      <c r="AH45" s="54" t="e">
        <f>IF(SUMIF('[1]Flux and Impact'!$C:$C,'[1]Summary graph'!$A45,'[1]Flux and Impact'!AL:AL)&gt;0,AVERAGEIF('[1]Flux and Impact'!$C:$C,'[1]Summary graph'!$A45,'[1]Flux and Impact'!AL:AL),"")</f>
        <v>#VALUE!</v>
      </c>
      <c r="AI45" s="55" t="e">
        <f>IF(AH45="","",AVERAGEIF('[1]Flux and Impact'!$C:$C,'[1]Summary graph'!$A45,'[1]Flux and Impact'!AM:AM))</f>
        <v>#VALUE!</v>
      </c>
      <c r="AJ45" s="52" t="e">
        <f>IF(SUMIF('[1]Flux and Impact'!$C:$C,'[1]Summary graph'!$A45,'[1]Flux and Impact'!AN:AN)&gt;0,AVERAGEIF('[1]Flux and Impact'!$C:$C,'[1]Summary graph'!$A45,'[1]Flux and Impact'!AN:AN),"")</f>
        <v>#VALUE!</v>
      </c>
      <c r="AK45" s="53" t="e">
        <f>IF(AJ45="","",AVERAGEIF('[1]Flux and Impact'!$C:$C,'[1]Summary graph'!$A45,'[1]Flux and Impact'!AO:AO))</f>
        <v>#VALUE!</v>
      </c>
      <c r="AL45" s="54" t="e">
        <f>IF(SUMIF('[1]Flux and Impact'!$C:$C,'[1]Summary graph'!$A45,'[1]Flux and Impact'!AP:AP)&gt;0,AVERAGEIF('[1]Flux and Impact'!$C:$C,'[1]Summary graph'!$A45,'[1]Flux and Impact'!AP:AP),"")</f>
        <v>#VALUE!</v>
      </c>
      <c r="AM45" s="55" t="e">
        <f>IF(AL45="","",AVERAGEIF('[1]Flux and Impact'!$C:$C,'[1]Summary graph'!$A45,'[1]Flux and Impact'!AQ:AQ))</f>
        <v>#VALUE!</v>
      </c>
      <c r="AN45" s="54" t="e">
        <f>IF(SUMIF('[1]Flux and Impact'!$C:$C,'[1]Summary graph'!$A45,'[1]Flux and Impact'!AR:AR)&gt;0,AVERAGEIF('[1]Flux and Impact'!$C:$C,'[1]Summary graph'!$A45,'[1]Flux and Impact'!AR:AR),"")</f>
        <v>#VALUE!</v>
      </c>
      <c r="AO45" s="55" t="e">
        <f>IF(AN45="","",AVERAGEIF('[1]Flux and Impact'!$C:$C,'[1]Summary graph'!$A45,'[1]Flux and Impact'!AS:AS))</f>
        <v>#VALUE!</v>
      </c>
    </row>
  </sheetData>
  <mergeCells count="20"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  <mergeCell ref="AB1:AC1"/>
    <mergeCell ref="AD1:AE1"/>
    <mergeCell ref="AF1:AG1"/>
    <mergeCell ref="AH1:AI1"/>
    <mergeCell ref="AJ1:AK1"/>
    <mergeCell ref="AL1:AM1"/>
    <mergeCell ref="AN1:AO1"/>
  </mergeCells>
  <conditionalFormatting sqref="B2:B1048576 D2:D1048576 F2:F1048576 H2:H1048576 J2:J1048576 L2:L1048576 N2:N1048576 P2:P1048576 R2:R1048576 T2:T1048576 V2:V1048576 X2:X1048576 Z2:Z1048576 AB2:AB1048576 AD2:AD1048576 AF2:AF1048576 AH2:AH1048576 AJ2:AJ1048576 AL2:AL1048576 AN2:AN1048576">
    <cfRule type="cellIs" priority="2" stopIfTrue="1" operator="equal">
      <formula>""""""</formula>
    </cfRule>
    <cfRule type="dataBar" priority="3">
      <dataBar showValue="0">
        <cfvo type="num" val="0"/>
        <cfvo type="num" val="$AP$1"/>
        <color rgb="FF0000FF"/>
      </dataBar>
      <extLst>
        <ext xmlns:x14="http://schemas.microsoft.com/office/spreadsheetml/2009/9/main" uri="{B025F937-C7B1-47D3-B67F-A62EFF666E3E}">
          <x14:id>{7beeeb9c-c6ad-48bd-b7b6-b80579e1af16}</x14:id>
        </ext>
      </extLst>
    </cfRule>
  </conditionalFormatting>
  <conditionalFormatting sqref="C2:C1048576 E2:E1048576 G2:G1048576 I2:I1048576 K2:K1048576 M2:M1048576 O2:O1048576 Q2:Q1048576 S2:S1048576 U2:U1048576 W2:W1048576 Y2:Y1048576 AA2:AA1048576 AC2:AC1048576 AE2:AE1048576 AG2:AG1048576 AI2:AI1048576 AK2:AK1048576 AM2:AM1048576 AO2:AO1048576">
    <cfRule type="cellIs" priority="1" stopIfTrue="1" operator="equal">
      <formula>""""""</formula>
    </cfRule>
    <cfRule type="colorScale" priority="4">
      <colorScale>
        <cfvo type="num" val="$AP$2"/>
        <cfvo type="num" val="0"/>
        <cfvo type="num" val="$AP$3"/>
        <color rgb="FF003300"/>
        <color rgb="FFFFEB84"/>
        <color rgb="FFC00000"/>
      </colorScale>
    </cfRule>
  </conditionalFormatting>
  <pageMargins left="0.32" right="0.22" top="0.75" bottom="0.75" header="0.3" footer="0.3"/>
  <pageSetup paperSize="9" orientation="portrait"/>
  <headerFooter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beeeb9c-c6ad-48bd-b7b6-b80579e1af16}">
            <x14:dataBar minLength="0" maxLength="100" border="1" gradient="0">
              <x14:cfvo type="num">
                <xm:f>0</xm:f>
              </x14:cfvo>
              <x14:cfvo type="num">
                <xm:f>$AP$1</xm:f>
              </x14:cfvo>
              <x14:borderColor rgb="FFC00000"/>
              <x14:negativeFillColor rgb="FFFF0000"/>
              <x14:axisColor rgb="FF000000"/>
            </x14:dataBar>
          </x14:cfRule>
          <xm:sqref>B2:B1048576 D2:D1048576 F2:F1048576 H2:H1048576 J2:J1048576 L2:L1048576 N2:N1048576 P2:P1048576 R2:R1048576 T2:T1048576 V2:V1048576 X2:X1048576 Z2:Z1048576 AB2:AB1048576 AD2:AD1048576 AF2:AF1048576 AH2:AH1048576 AJ2:AJ1048576 AL2:AL1048576 AN2:AN1048576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A300"/>
  <sheetViews>
    <sheetView workbookViewId="0">
      <selection activeCell="C25" sqref="C25"/>
    </sheetView>
  </sheetViews>
  <sheetFormatPr defaultColWidth="9" defaultRowHeight="13.5"/>
  <cols>
    <col min="1" max="1" width="9.125" customWidth="1"/>
    <col min="2" max="2" width="37.625" customWidth="1"/>
    <col min="3" max="3" width="45.875" customWidth="1"/>
    <col min="4" max="4" width="53.375" customWidth="1"/>
    <col min="5" max="7" width="8.125" customWidth="1"/>
    <col min="8" max="26" width="9.125" customWidth="1"/>
    <col min="49" max="49" width="53.375" style="10" customWidth="1"/>
    <col min="50" max="52" width="8.125" style="10" customWidth="1"/>
    <col min="53" max="53" width="9" style="10"/>
  </cols>
  <sheetData>
    <row r="1" s="9" customFormat="1" spans="1:53">
      <c r="A1" s="11">
        <f>'[1]Flux and Impact'!AD1</f>
        <v>200</v>
      </c>
      <c r="B1" s="11">
        <f>-1*C1</f>
        <v>-100</v>
      </c>
      <c r="C1" s="11">
        <f>A1/2</f>
        <v>100</v>
      </c>
      <c r="D1" s="9" t="s">
        <v>94</v>
      </c>
      <c r="E1" s="9" t="s">
        <v>13</v>
      </c>
      <c r="F1" s="9" t="s">
        <v>14</v>
      </c>
      <c r="H1" s="9">
        <f>SUM('[1]Flux and Impact'!F4:F301)</f>
        <v>5689.77333171704</v>
      </c>
      <c r="I1" s="9">
        <f>H1</f>
        <v>5689.77333171704</v>
      </c>
      <c r="J1" s="9">
        <f>SUM('[1]Flux and Impact'!H4:H301)</f>
        <v>30333.6257116302</v>
      </c>
      <c r="K1" s="9">
        <f>J1</f>
        <v>30333.6257116302</v>
      </c>
      <c r="L1" s="9">
        <f>SUM('[1]Flux and Impact'!J4:J301)</f>
        <v>7596.46198925744</v>
      </c>
      <c r="M1" s="9">
        <f>L1</f>
        <v>7596.46198925744</v>
      </c>
      <c r="N1" s="9">
        <f>SUM('[1]Flux and Impact'!L4:L301)</f>
        <v>0</v>
      </c>
      <c r="O1" s="9">
        <f>N1</f>
        <v>0</v>
      </c>
      <c r="P1" s="9">
        <f>SUM('[1]Flux and Impact'!N4:N301)</f>
        <v>0</v>
      </c>
      <c r="Q1" s="9">
        <f>P1</f>
        <v>0</v>
      </c>
      <c r="R1" s="9">
        <f>SUM('[1]Flux and Impact'!P4:P301)</f>
        <v>0</v>
      </c>
      <c r="S1" s="9">
        <f>R1</f>
        <v>0</v>
      </c>
      <c r="T1" s="9">
        <f>SUM('[1]Flux and Impact'!R4:R301)</f>
        <v>0</v>
      </c>
      <c r="U1" s="9">
        <f>T1</f>
        <v>0</v>
      </c>
      <c r="V1" s="9">
        <f>SUM('[1]Flux and Impact'!T4:T301)</f>
        <v>0</v>
      </c>
      <c r="W1" s="9">
        <f>V1</f>
        <v>0</v>
      </c>
      <c r="X1" s="9">
        <f>SUM('[1]Flux and Impact'!V4:V301)</f>
        <v>0</v>
      </c>
      <c r="Y1" s="9">
        <f>X1</f>
        <v>0</v>
      </c>
      <c r="Z1" s="9">
        <f>SUM('[1]Flux and Impact'!X4:X301)</f>
        <v>0</v>
      </c>
      <c r="AA1" s="9">
        <f>Z1</f>
        <v>0</v>
      </c>
      <c r="AB1" s="9">
        <f>SUM('[1]Flux and Impact'!Z4:Z301)</f>
        <v>0</v>
      </c>
      <c r="AC1" s="9">
        <f>AB1</f>
        <v>0</v>
      </c>
      <c r="AD1" s="9">
        <f>SUM('[1]Flux and Impact'!AB4:AB301)</f>
        <v>0</v>
      </c>
      <c r="AE1" s="9">
        <f>AD1</f>
        <v>0</v>
      </c>
      <c r="AF1" s="9">
        <f>SUM('[1]Flux and Impact'!AD4:AD301)</f>
        <v>0</v>
      </c>
      <c r="AG1" s="9">
        <f>AF1</f>
        <v>0</v>
      </c>
      <c r="AH1" s="9">
        <f>SUM('[1]Flux and Impact'!AF4:AF301)</f>
        <v>0</v>
      </c>
      <c r="AI1" s="9">
        <f>AH1</f>
        <v>0</v>
      </c>
      <c r="AJ1" s="9">
        <f>SUM('[1]Flux and Impact'!AH4:AH301)</f>
        <v>0</v>
      </c>
      <c r="AK1" s="9">
        <f>AJ1</f>
        <v>0</v>
      </c>
      <c r="AL1" s="9">
        <f>SUM('[1]Flux and Impact'!AJ4:AJ301)</f>
        <v>0</v>
      </c>
      <c r="AM1" s="9">
        <f>AL1</f>
        <v>0</v>
      </c>
      <c r="AN1" s="9">
        <f>SUM('[1]Flux and Impact'!AL4:AL301)</f>
        <v>0</v>
      </c>
      <c r="AO1" s="9">
        <f>AN1</f>
        <v>0</v>
      </c>
      <c r="AP1" s="9">
        <f>SUM('[1]Flux and Impact'!AN4:AN301)</f>
        <v>0</v>
      </c>
      <c r="AQ1" s="9">
        <f>AP1</f>
        <v>0</v>
      </c>
      <c r="AR1" s="9">
        <f>SUM('[1]Flux and Impact'!AP4:AP301)</f>
        <v>0</v>
      </c>
      <c r="AS1" s="9">
        <f>AR1</f>
        <v>0</v>
      </c>
      <c r="AT1" s="9">
        <f>SUM('[1]Flux and Impact'!AR4:AR301)</f>
        <v>0</v>
      </c>
      <c r="AU1" s="14">
        <f>AT1</f>
        <v>0</v>
      </c>
      <c r="AV1" s="9" t="s">
        <v>95</v>
      </c>
      <c r="AW1" s="15" t="s">
        <v>94</v>
      </c>
      <c r="AX1" s="15" t="s">
        <v>13</v>
      </c>
      <c r="AY1" s="15" t="s">
        <v>14</v>
      </c>
      <c r="AZ1" s="15"/>
      <c r="BA1" s="15"/>
    </row>
    <row r="2" spans="1:52">
      <c r="A2">
        <f>IF(B2="",0,1)</f>
        <v>1</v>
      </c>
      <c r="B2" t="str">
        <f>'[1]Flux and Impact'!B4</f>
        <v>1. Metabolism</v>
      </c>
      <c r="C2" t="str">
        <f>'[1]Flux and Impact'!C4</f>
        <v>1.1 Carbohydrate Metabolism</v>
      </c>
      <c r="D2" t="str">
        <f>'[1]Flux and Impact'!D4</f>
        <v>Glycolysis / Gluconeogenesis</v>
      </c>
      <c r="E2">
        <f>IF('[1]Flux and Impact'!AU4=1,AVERAGE(H2,J2,L2,N2,P2,R2,T2,V2,X2,Z2,AB2,AD2,AF2,AH2,AJ2,AL2,AN2,AP2,AR2,AT2),"")</f>
        <v>55.0655667500941</v>
      </c>
      <c r="F2" s="12">
        <f>IF('[1]Flux and Impact'!AU4=1,AVERAGE(I2,K2,M2,O2,Q2,S2,U2,W2,Y2,AA2,AC2,AE2,AG2,AI2,AK2,AM2,AO2,AQ2,AS2,AU2),"")</f>
        <v>24.3718748475577</v>
      </c>
      <c r="G2" s="13">
        <f>IF(E2="","",1)</f>
        <v>1</v>
      </c>
      <c r="H2">
        <f>IF(H$1&gt;0,IF(AND('[1]Flux and Impact'!$AU4=1,'[1]Flux and Impact'!F4=""),0,IF('[1]Flux and Impact'!$AU4=1,'[1]Flux and Impact'!F4,"")),"")</f>
        <v>46.0405378538046</v>
      </c>
      <c r="I2">
        <f>IF(I$1&gt;0,IF(AND('[1]Flux and Impact'!$AU4=1,'[1]Flux and Impact'!G4=""),0,IF('[1]Flux and Impact'!$AU4=1,'[1]Flux and Impact'!G4,"")),"")</f>
        <v>-46.0405378538046</v>
      </c>
      <c r="J2">
        <f>IF(J$1&gt;0,IF(AND('[1]Flux and Impact'!$AU4=1,'[1]Flux and Impact'!H4=""),0,IF('[1]Flux and Impact'!$AU4=1,'[1]Flux and Impact'!H4,"")),"")</f>
        <v>95.2074289660261</v>
      </c>
      <c r="K2">
        <f>IF(K$1&gt;0,IF(AND('[1]Flux and Impact'!$AU4=1,'[1]Flux and Impact'!I4=""),0,IF('[1]Flux and Impact'!$AU4=1,'[1]Flux and Impact'!I4,"")),"")</f>
        <v>95.2074289660261</v>
      </c>
      <c r="L2">
        <f>IF(L$1&gt;0,IF(AND('[1]Flux and Impact'!$AU4=1,'[1]Flux and Impact'!J4=""),0,IF('[1]Flux and Impact'!$AU4=1,'[1]Flux and Impact'!J4,"")),"")</f>
        <v>23.9487334304517</v>
      </c>
      <c r="M2">
        <f>IF(M$1&gt;0,IF(AND('[1]Flux and Impact'!$AU4=1,'[1]Flux and Impact'!K4=""),0,IF('[1]Flux and Impact'!$AU4=1,'[1]Flux and Impact'!K4,"")),"")</f>
        <v>23.9487334304517</v>
      </c>
      <c r="N2" t="str">
        <f>IF(N$1&gt;0,IF(AND('[1]Flux and Impact'!$AU4=1,'[1]Flux and Impact'!L4=""),0,IF('[1]Flux and Impact'!$AU4=1,'[1]Flux and Impact'!L4,"")),"")</f>
        <v/>
      </c>
      <c r="O2" t="str">
        <f>IF(O$1&gt;0,IF(AND('[1]Flux and Impact'!$AU4=1,'[1]Flux and Impact'!M4=""),0,IF('[1]Flux and Impact'!$AU4=1,'[1]Flux and Impact'!M4,"")),"")</f>
        <v/>
      </c>
      <c r="P2" t="str">
        <f>IF(P$1&gt;0,IF(AND('[1]Flux and Impact'!$AU4=1,'[1]Flux and Impact'!N4=""),0,IF('[1]Flux and Impact'!$AU4=1,'[1]Flux and Impact'!N4,"")),"")</f>
        <v/>
      </c>
      <c r="Q2" t="str">
        <f>IF(Q$1&gt;0,IF(AND('[1]Flux and Impact'!$AU4=1,'[1]Flux and Impact'!O4=""),0,IF('[1]Flux and Impact'!$AU4=1,'[1]Flux and Impact'!O4,"")),"")</f>
        <v/>
      </c>
      <c r="R2" t="str">
        <f>IF(R$1&gt;0,IF(AND('[1]Flux and Impact'!$AU4=1,'[1]Flux and Impact'!P4=""),0,IF('[1]Flux and Impact'!$AU4=1,'[1]Flux and Impact'!P4,"")),"")</f>
        <v/>
      </c>
      <c r="S2" t="str">
        <f>IF(S$1&gt;0,IF(AND('[1]Flux and Impact'!$AU4=1,'[1]Flux and Impact'!Q4=""),0,IF('[1]Flux and Impact'!$AU4=1,'[1]Flux and Impact'!Q4,"")),"")</f>
        <v/>
      </c>
      <c r="T2" t="str">
        <f>IF(T$1&gt;0,IF(AND('[1]Flux and Impact'!$AU4=1,'[1]Flux and Impact'!R4=""),0,IF('[1]Flux and Impact'!$AU4=1,'[1]Flux and Impact'!R4,"")),"")</f>
        <v/>
      </c>
      <c r="U2" t="str">
        <f>IF(U$1&gt;0,IF(AND('[1]Flux and Impact'!$AU4=1,'[1]Flux and Impact'!S4=""),0,IF('[1]Flux and Impact'!$AU4=1,'[1]Flux and Impact'!S4,"")),"")</f>
        <v/>
      </c>
      <c r="V2" t="str">
        <f>IF(V$1&gt;0,IF(AND('[1]Flux and Impact'!$AU4=1,'[1]Flux and Impact'!T4=""),0,IF('[1]Flux and Impact'!$AU4=1,'[1]Flux and Impact'!T4,"")),"")</f>
        <v/>
      </c>
      <c r="W2" t="str">
        <f>IF(W$1&gt;0,IF(AND('[1]Flux and Impact'!$AU4=1,'[1]Flux and Impact'!U4=""),0,IF('[1]Flux and Impact'!$AU4=1,'[1]Flux and Impact'!U4,"")),"")</f>
        <v/>
      </c>
      <c r="X2" t="str">
        <f>IF(X$1&gt;0,IF(AND('[1]Flux and Impact'!$AU4=1,'[1]Flux and Impact'!V4=""),0,IF('[1]Flux and Impact'!$AU4=1,'[1]Flux and Impact'!V4,"")),"")</f>
        <v/>
      </c>
      <c r="Y2" t="str">
        <f>IF(Y$1&gt;0,IF(AND('[1]Flux and Impact'!$AU4=1,'[1]Flux and Impact'!W4=""),0,IF('[1]Flux and Impact'!$AU4=1,'[1]Flux and Impact'!W4,"")),"")</f>
        <v/>
      </c>
      <c r="Z2" t="str">
        <f>IF(Z$1&gt;0,IF(AND('[1]Flux and Impact'!$AU4=1,'[1]Flux and Impact'!X4=""),0,IF('[1]Flux and Impact'!$AU4=1,'[1]Flux and Impact'!X4,"")),"")</f>
        <v/>
      </c>
      <c r="AA2" t="str">
        <f>IF(AA$1&gt;0,IF(AND('[1]Flux and Impact'!$AU4=1,'[1]Flux and Impact'!Y4=""),0,IF('[1]Flux and Impact'!$AU4=1,'[1]Flux and Impact'!Y4,"")),"")</f>
        <v/>
      </c>
      <c r="AB2" t="str">
        <f>IF(AB$1&gt;0,IF(AND('[1]Flux and Impact'!$AU4=1,'[1]Flux and Impact'!Z4=""),0,IF('[1]Flux and Impact'!$AU4=1,'[1]Flux and Impact'!Z4,"")),"")</f>
        <v/>
      </c>
      <c r="AC2" t="str">
        <f>IF(AC$1&gt;0,IF(AND('[1]Flux and Impact'!$AU4=1,'[1]Flux and Impact'!AA4=""),0,IF('[1]Flux and Impact'!$AU4=1,'[1]Flux and Impact'!AA4,"")),"")</f>
        <v/>
      </c>
      <c r="AD2" t="str">
        <f>IF(AD$1&gt;0,IF(AND('[1]Flux and Impact'!$AU4=1,'[1]Flux and Impact'!AB4=""),0,IF('[1]Flux and Impact'!$AU4=1,'[1]Flux and Impact'!AB4,"")),"")</f>
        <v/>
      </c>
      <c r="AE2" t="str">
        <f>IF(AE$1&gt;0,IF(AND('[1]Flux and Impact'!$AU4=1,'[1]Flux and Impact'!AC4=""),0,IF('[1]Flux and Impact'!$AU4=1,'[1]Flux and Impact'!AC4,"")),"")</f>
        <v/>
      </c>
      <c r="AF2" t="str">
        <f>IF(AF$1&gt;0,IF(AND('[1]Flux and Impact'!$AU4=1,'[1]Flux and Impact'!AD4=""),0,IF('[1]Flux and Impact'!$AU4=1,'[1]Flux and Impact'!AD4,"")),"")</f>
        <v/>
      </c>
      <c r="AG2" t="str">
        <f>IF(AG$1&gt;0,IF(AND('[1]Flux and Impact'!$AU4=1,'[1]Flux and Impact'!AE4=""),0,IF('[1]Flux and Impact'!$AU4=1,'[1]Flux and Impact'!AE4,"")),"")</f>
        <v/>
      </c>
      <c r="AH2" t="str">
        <f>IF(AH$1&gt;0,IF(AND('[1]Flux and Impact'!$AU4=1,'[1]Flux and Impact'!AF4=""),0,IF('[1]Flux and Impact'!$AU4=1,'[1]Flux and Impact'!AF4,"")),"")</f>
        <v/>
      </c>
      <c r="AI2" t="str">
        <f>IF(AI$1&gt;0,IF(AND('[1]Flux and Impact'!$AU4=1,'[1]Flux and Impact'!AG4=""),0,IF('[1]Flux and Impact'!$AU4=1,'[1]Flux and Impact'!AG4,"")),"")</f>
        <v/>
      </c>
      <c r="AJ2" t="str">
        <f>IF(AJ$1&gt;0,IF(AND('[1]Flux and Impact'!$AU4=1,'[1]Flux and Impact'!AH4=""),0,IF('[1]Flux and Impact'!$AU4=1,'[1]Flux and Impact'!AH4,"")),"")</f>
        <v/>
      </c>
      <c r="AK2" t="str">
        <f>IF(AK$1&gt;0,IF(AND('[1]Flux and Impact'!$AU4=1,'[1]Flux and Impact'!AI4=""),0,IF('[1]Flux and Impact'!$AU4=1,'[1]Flux and Impact'!AI4,"")),"")</f>
        <v/>
      </c>
      <c r="AL2" t="str">
        <f>IF(AL$1&gt;0,IF(AND('[1]Flux and Impact'!$AU4=1,'[1]Flux and Impact'!AJ4=""),0,IF('[1]Flux and Impact'!$AU4=1,'[1]Flux and Impact'!AJ4,"")),"")</f>
        <v/>
      </c>
      <c r="AM2" t="str">
        <f>IF(AM$1&gt;0,IF(AND('[1]Flux and Impact'!$AU4=1,'[1]Flux and Impact'!AK4=""),0,IF('[1]Flux and Impact'!$AU4=1,'[1]Flux and Impact'!AK4,"")),"")</f>
        <v/>
      </c>
      <c r="AN2" t="str">
        <f>IF(AN$1&gt;0,IF(AND('[1]Flux and Impact'!$AU4=1,'[1]Flux and Impact'!AL4=""),0,IF('[1]Flux and Impact'!$AU4=1,'[1]Flux and Impact'!AL4,"")),"")</f>
        <v/>
      </c>
      <c r="AO2" t="str">
        <f>IF(AO$1&gt;0,IF(AND('[1]Flux and Impact'!$AU4=1,'[1]Flux and Impact'!AM4=""),0,IF('[1]Flux and Impact'!$AU4=1,'[1]Flux and Impact'!AM4,"")),"")</f>
        <v/>
      </c>
      <c r="AP2" t="str">
        <f>IF(AP$1&gt;0,IF(AND('[1]Flux and Impact'!$AU4=1,'[1]Flux and Impact'!AN4=""),0,IF('[1]Flux and Impact'!$AU4=1,'[1]Flux and Impact'!AN4,"")),"")</f>
        <v/>
      </c>
      <c r="AQ2" t="str">
        <f>IF(AQ$1&gt;0,IF(AND('[1]Flux and Impact'!$AU4=1,'[1]Flux and Impact'!AO4=""),0,IF('[1]Flux and Impact'!$AU4=1,'[1]Flux and Impact'!AO4,"")),"")</f>
        <v/>
      </c>
      <c r="AR2" t="str">
        <f>IF(AR$1&gt;0,IF(AND('[1]Flux and Impact'!$AU4=1,'[1]Flux and Impact'!AP4=""),0,IF('[1]Flux and Impact'!$AU4=1,'[1]Flux and Impact'!AP4,"")),"")</f>
        <v/>
      </c>
      <c r="AS2" t="str">
        <f>IF(AS$1&gt;0,IF(AND('[1]Flux and Impact'!$AU4=1,'[1]Flux and Impact'!AQ4=""),0,IF('[1]Flux and Impact'!$AU4=1,'[1]Flux and Impact'!AQ4,"")),"")</f>
        <v/>
      </c>
      <c r="AT2" t="str">
        <f>IF(AT$1&gt;0,IF(AND('[1]Flux and Impact'!$AU4=1,'[1]Flux and Impact'!AR4=""),0,IF('[1]Flux and Impact'!$AU4=1,'[1]Flux and Impact'!AR4,"")),"")</f>
        <v/>
      </c>
      <c r="AU2" t="str">
        <f>IF(AU$1&gt;0,IF(AND('[1]Flux and Impact'!$AU4=1,'[1]Flux and Impact'!AS4=""),0,IF('[1]Flux and Impact'!$AU4=1,'[1]Flux and Impact'!AS4,"")),"")</f>
        <v/>
      </c>
      <c r="AW2" s="10" t="s">
        <v>96</v>
      </c>
      <c r="AX2" s="10">
        <v>502.358071537128</v>
      </c>
      <c r="AY2" s="16">
        <v>502.358071537128</v>
      </c>
      <c r="AZ2" s="17"/>
    </row>
    <row r="3" spans="1:52">
      <c r="A3">
        <f t="shared" ref="A3:A66" si="0">IF(B3="",0,1)</f>
        <v>1</v>
      </c>
      <c r="B3" t="str">
        <f>'[1]Flux and Impact'!B5</f>
        <v>1. Metabolism</v>
      </c>
      <c r="C3" t="str">
        <f>'[1]Flux and Impact'!C5</f>
        <v>1.1 Carbohydrate Metabolism</v>
      </c>
      <c r="D3" t="str">
        <f>'[1]Flux and Impact'!D5</f>
        <v>Citrate cycle (TCA cycle)</v>
      </c>
      <c r="E3">
        <f>IF('[1]Flux and Impact'!AU5=1,AVERAGE(H3,J3,L3,N3,P3,R3,T3,V3,X3,Z3,AB3,AD3,AF3,AH3,AJ3,AL3,AN3,AP3,AR3,AT3),"")</f>
        <v>32.81145388035</v>
      </c>
      <c r="F3" s="12">
        <f>IF('[1]Flux and Impact'!AU5=1,AVERAGE(I3,K3,M3,O3,Q3,S3,U3,W3,Y3,AA3,AC3,AE3,AG3,AI3,AK3,AM3,AO3,AQ3,AS3,AU3),"")</f>
        <v>11.503577566165</v>
      </c>
      <c r="G3" s="13">
        <f t="shared" ref="G3:G66" si="1">IF(E3="","",1)</f>
        <v>1</v>
      </c>
      <c r="H3">
        <f>IF(H$1&gt;0,IF(AND('[1]Flux and Impact'!$AU5=1,'[1]Flux and Impact'!F5=""),0,IF('[1]Flux and Impact'!$AU5=1,'[1]Flux and Impact'!F5,"")),"")</f>
        <v>31.9618144712775</v>
      </c>
      <c r="I3">
        <f>IF(I$1&gt;0,IF(AND('[1]Flux and Impact'!$AU5=1,'[1]Flux and Impact'!G5=""),0,IF('[1]Flux and Impact'!$AU5=1,'[1]Flux and Impact'!G5,"")),"")</f>
        <v>-31.9618144712775</v>
      </c>
      <c r="J3">
        <f>IF(J$1&gt;0,IF(AND('[1]Flux and Impact'!$AU5=1,'[1]Flux and Impact'!H5=""),0,IF('[1]Flux and Impact'!$AU5=1,'[1]Flux and Impact'!H5,"")),"")</f>
        <v>41.7535996926631</v>
      </c>
      <c r="K3">
        <f>IF(K$1&gt;0,IF(AND('[1]Flux and Impact'!$AU5=1,'[1]Flux and Impact'!I5=""),0,IF('[1]Flux and Impact'!$AU5=1,'[1]Flux and Impact'!I5,"")),"")</f>
        <v>41.7535996926631</v>
      </c>
      <c r="L3">
        <f>IF(L$1&gt;0,IF(AND('[1]Flux and Impact'!$AU5=1,'[1]Flux and Impact'!J5=""),0,IF('[1]Flux and Impact'!$AU5=1,'[1]Flux and Impact'!J5,"")),"")</f>
        <v>24.7189474771093</v>
      </c>
      <c r="M3">
        <f>IF(M$1&gt;0,IF(AND('[1]Flux and Impact'!$AU5=1,'[1]Flux and Impact'!K5=""),0,IF('[1]Flux and Impact'!$AU5=1,'[1]Flux and Impact'!K5,"")),"")</f>
        <v>24.7189474771093</v>
      </c>
      <c r="N3" t="str">
        <f>IF(N$1&gt;0,IF(AND('[1]Flux and Impact'!$AU5=1,'[1]Flux and Impact'!L5=""),0,IF('[1]Flux and Impact'!$AU5=1,'[1]Flux and Impact'!L5,"")),"")</f>
        <v/>
      </c>
      <c r="O3" t="str">
        <f>IF(O$1&gt;0,IF(AND('[1]Flux and Impact'!$AU5=1,'[1]Flux and Impact'!M5=""),0,IF('[1]Flux and Impact'!$AU5=1,'[1]Flux and Impact'!M5,"")),"")</f>
        <v/>
      </c>
      <c r="P3" t="str">
        <f>IF(P$1&gt;0,IF(AND('[1]Flux and Impact'!$AU5=1,'[1]Flux and Impact'!N5=""),0,IF('[1]Flux and Impact'!$AU5=1,'[1]Flux and Impact'!N5,"")),"")</f>
        <v/>
      </c>
      <c r="Q3" t="str">
        <f>IF(Q$1&gt;0,IF(AND('[1]Flux and Impact'!$AU5=1,'[1]Flux and Impact'!O5=""),0,IF('[1]Flux and Impact'!$AU5=1,'[1]Flux and Impact'!O5,"")),"")</f>
        <v/>
      </c>
      <c r="R3" t="str">
        <f>IF(R$1&gt;0,IF(AND('[1]Flux and Impact'!$AU5=1,'[1]Flux and Impact'!P5=""),0,IF('[1]Flux and Impact'!$AU5=1,'[1]Flux and Impact'!P5,"")),"")</f>
        <v/>
      </c>
      <c r="S3" t="str">
        <f>IF(S$1&gt;0,IF(AND('[1]Flux and Impact'!$AU5=1,'[1]Flux and Impact'!Q5=""),0,IF('[1]Flux and Impact'!$AU5=1,'[1]Flux and Impact'!Q5,"")),"")</f>
        <v/>
      </c>
      <c r="T3" t="str">
        <f>IF(T$1&gt;0,IF(AND('[1]Flux and Impact'!$AU5=1,'[1]Flux and Impact'!R5=""),0,IF('[1]Flux and Impact'!$AU5=1,'[1]Flux and Impact'!R5,"")),"")</f>
        <v/>
      </c>
      <c r="U3" t="str">
        <f>IF(U$1&gt;0,IF(AND('[1]Flux and Impact'!$AU5=1,'[1]Flux and Impact'!S5=""),0,IF('[1]Flux and Impact'!$AU5=1,'[1]Flux and Impact'!S5,"")),"")</f>
        <v/>
      </c>
      <c r="V3" t="str">
        <f>IF(V$1&gt;0,IF(AND('[1]Flux and Impact'!$AU5=1,'[1]Flux and Impact'!T5=""),0,IF('[1]Flux and Impact'!$AU5=1,'[1]Flux and Impact'!T5,"")),"")</f>
        <v/>
      </c>
      <c r="W3" t="str">
        <f>IF(W$1&gt;0,IF(AND('[1]Flux and Impact'!$AU5=1,'[1]Flux and Impact'!U5=""),0,IF('[1]Flux and Impact'!$AU5=1,'[1]Flux and Impact'!U5,"")),"")</f>
        <v/>
      </c>
      <c r="X3" t="str">
        <f>IF(X$1&gt;0,IF(AND('[1]Flux and Impact'!$AU5=1,'[1]Flux and Impact'!V5=""),0,IF('[1]Flux and Impact'!$AU5=1,'[1]Flux and Impact'!V5,"")),"")</f>
        <v/>
      </c>
      <c r="Y3" t="str">
        <f>IF(Y$1&gt;0,IF(AND('[1]Flux and Impact'!$AU5=1,'[1]Flux and Impact'!W5=""),0,IF('[1]Flux and Impact'!$AU5=1,'[1]Flux and Impact'!W5,"")),"")</f>
        <v/>
      </c>
      <c r="Z3" t="str">
        <f>IF(Z$1&gt;0,IF(AND('[1]Flux and Impact'!$AU5=1,'[1]Flux and Impact'!X5=""),0,IF('[1]Flux and Impact'!$AU5=1,'[1]Flux and Impact'!X5,"")),"")</f>
        <v/>
      </c>
      <c r="AA3" t="str">
        <f>IF(AA$1&gt;0,IF(AND('[1]Flux and Impact'!$AU5=1,'[1]Flux and Impact'!Y5=""),0,IF('[1]Flux and Impact'!$AU5=1,'[1]Flux and Impact'!Y5,"")),"")</f>
        <v/>
      </c>
      <c r="AB3" t="str">
        <f>IF(AB$1&gt;0,IF(AND('[1]Flux and Impact'!$AU5=1,'[1]Flux and Impact'!Z5=""),0,IF('[1]Flux and Impact'!$AU5=1,'[1]Flux and Impact'!Z5,"")),"")</f>
        <v/>
      </c>
      <c r="AC3" t="str">
        <f>IF(AC$1&gt;0,IF(AND('[1]Flux and Impact'!$AU5=1,'[1]Flux and Impact'!AA5=""),0,IF('[1]Flux and Impact'!$AU5=1,'[1]Flux and Impact'!AA5,"")),"")</f>
        <v/>
      </c>
      <c r="AD3" t="str">
        <f>IF(AD$1&gt;0,IF(AND('[1]Flux and Impact'!$AU5=1,'[1]Flux and Impact'!AB5=""),0,IF('[1]Flux and Impact'!$AU5=1,'[1]Flux and Impact'!AB5,"")),"")</f>
        <v/>
      </c>
      <c r="AE3" t="str">
        <f>IF(AE$1&gt;0,IF(AND('[1]Flux and Impact'!$AU5=1,'[1]Flux and Impact'!AC5=""),0,IF('[1]Flux and Impact'!$AU5=1,'[1]Flux and Impact'!AC5,"")),"")</f>
        <v/>
      </c>
      <c r="AF3" t="str">
        <f>IF(AF$1&gt;0,IF(AND('[1]Flux and Impact'!$AU5=1,'[1]Flux and Impact'!AD5=""),0,IF('[1]Flux and Impact'!$AU5=1,'[1]Flux and Impact'!AD5,"")),"")</f>
        <v/>
      </c>
      <c r="AG3" t="str">
        <f>IF(AG$1&gt;0,IF(AND('[1]Flux and Impact'!$AU5=1,'[1]Flux and Impact'!AE5=""),0,IF('[1]Flux and Impact'!$AU5=1,'[1]Flux and Impact'!AE5,"")),"")</f>
        <v/>
      </c>
      <c r="AH3" t="str">
        <f>IF(AH$1&gt;0,IF(AND('[1]Flux and Impact'!$AU5=1,'[1]Flux and Impact'!AF5=""),0,IF('[1]Flux and Impact'!$AU5=1,'[1]Flux and Impact'!AF5,"")),"")</f>
        <v/>
      </c>
      <c r="AI3" t="str">
        <f>IF(AI$1&gt;0,IF(AND('[1]Flux and Impact'!$AU5=1,'[1]Flux and Impact'!AG5=""),0,IF('[1]Flux and Impact'!$AU5=1,'[1]Flux and Impact'!AG5,"")),"")</f>
        <v/>
      </c>
      <c r="AJ3" t="str">
        <f>IF(AJ$1&gt;0,IF(AND('[1]Flux and Impact'!$AU5=1,'[1]Flux and Impact'!AH5=""),0,IF('[1]Flux and Impact'!$AU5=1,'[1]Flux and Impact'!AH5,"")),"")</f>
        <v/>
      </c>
      <c r="AK3" t="str">
        <f>IF(AK$1&gt;0,IF(AND('[1]Flux and Impact'!$AU5=1,'[1]Flux and Impact'!AI5=""),0,IF('[1]Flux and Impact'!$AU5=1,'[1]Flux and Impact'!AI5,"")),"")</f>
        <v/>
      </c>
      <c r="AL3" t="str">
        <f>IF(AL$1&gt;0,IF(AND('[1]Flux and Impact'!$AU5=1,'[1]Flux and Impact'!AJ5=""),0,IF('[1]Flux and Impact'!$AU5=1,'[1]Flux and Impact'!AJ5,"")),"")</f>
        <v/>
      </c>
      <c r="AM3" t="str">
        <f>IF(AM$1&gt;0,IF(AND('[1]Flux and Impact'!$AU5=1,'[1]Flux and Impact'!AK5=""),0,IF('[1]Flux and Impact'!$AU5=1,'[1]Flux and Impact'!AK5,"")),"")</f>
        <v/>
      </c>
      <c r="AN3" t="str">
        <f>IF(AN$1&gt;0,IF(AND('[1]Flux and Impact'!$AU5=1,'[1]Flux and Impact'!AL5=""),0,IF('[1]Flux and Impact'!$AU5=1,'[1]Flux and Impact'!AL5,"")),"")</f>
        <v/>
      </c>
      <c r="AO3" t="str">
        <f>IF(AO$1&gt;0,IF(AND('[1]Flux and Impact'!$AU5=1,'[1]Flux and Impact'!AM5=""),0,IF('[1]Flux and Impact'!$AU5=1,'[1]Flux and Impact'!AM5,"")),"")</f>
        <v/>
      </c>
      <c r="AP3" t="str">
        <f>IF(AP$1&gt;0,IF(AND('[1]Flux and Impact'!$AU5=1,'[1]Flux and Impact'!AN5=""),0,IF('[1]Flux and Impact'!$AU5=1,'[1]Flux and Impact'!AN5,"")),"")</f>
        <v/>
      </c>
      <c r="AQ3" t="str">
        <f>IF(AQ$1&gt;0,IF(AND('[1]Flux and Impact'!$AU5=1,'[1]Flux and Impact'!AO5=""),0,IF('[1]Flux and Impact'!$AU5=1,'[1]Flux and Impact'!AO5,"")),"")</f>
        <v/>
      </c>
      <c r="AR3" t="str">
        <f>IF(AR$1&gt;0,IF(AND('[1]Flux and Impact'!$AU5=1,'[1]Flux and Impact'!AP5=""),0,IF('[1]Flux and Impact'!$AU5=1,'[1]Flux and Impact'!AP5,"")),"")</f>
        <v/>
      </c>
      <c r="AS3" t="str">
        <f>IF(AS$1&gt;0,IF(AND('[1]Flux and Impact'!$AU5=1,'[1]Flux and Impact'!AQ5=""),0,IF('[1]Flux and Impact'!$AU5=1,'[1]Flux and Impact'!AQ5,"")),"")</f>
        <v/>
      </c>
      <c r="AT3" t="str">
        <f>IF(AT$1&gt;0,IF(AND('[1]Flux and Impact'!$AU5=1,'[1]Flux and Impact'!AR5=""),0,IF('[1]Flux and Impact'!$AU5=1,'[1]Flux and Impact'!AR5,"")),"")</f>
        <v/>
      </c>
      <c r="AU3" t="str">
        <f>IF(AU$1&gt;0,IF(AND('[1]Flux and Impact'!$AU5=1,'[1]Flux and Impact'!AS5=""),0,IF('[1]Flux and Impact'!$AU5=1,'[1]Flux and Impact'!AS5,"")),"")</f>
        <v/>
      </c>
      <c r="AW3" s="10" t="s">
        <v>97</v>
      </c>
      <c r="AX3" s="10">
        <v>457.674262589406</v>
      </c>
      <c r="AY3" s="16">
        <v>30.6699485365051</v>
      </c>
      <c r="AZ3" s="17"/>
    </row>
    <row r="4" spans="1:52">
      <c r="A4">
        <f t="shared" si="0"/>
        <v>1</v>
      </c>
      <c r="B4" t="str">
        <f>'[1]Flux and Impact'!B6</f>
        <v>1. Metabolism</v>
      </c>
      <c r="C4" t="str">
        <f>'[1]Flux and Impact'!C6</f>
        <v>1.1 Carbohydrate Metabolism</v>
      </c>
      <c r="D4" t="str">
        <f>'[1]Flux and Impact'!D6</f>
        <v>Pentose phosphate pathway</v>
      </c>
      <c r="E4">
        <f>IF('[1]Flux and Impact'!AU6=1,AVERAGE(H4,J4,L4,N4,P4,R4,T4,V4,X4,Z4,AB4,AD4,AF4,AH4,AJ4,AL4,AN4,AP4,AR4,AT4),"")</f>
        <v>15.9034518374479</v>
      </c>
      <c r="F4" s="12">
        <f>IF('[1]Flux and Impact'!AU6=1,AVERAGE(I4,K4,M4,O4,Q4,S4,U4,W4,Y4,AA4,AC4,AE4,AG4,AI4,AK4,AM4,AO4,AQ4,AS4,AU4),"")</f>
        <v>15.9034518374479</v>
      </c>
      <c r="G4" s="13">
        <f t="shared" si="1"/>
        <v>1</v>
      </c>
      <c r="H4">
        <f>IF(H$1&gt;0,IF(AND('[1]Flux and Impact'!$AU6=1,'[1]Flux and Impact'!F6=""),0,IF('[1]Flux and Impact'!$AU6=1,'[1]Flux and Impact'!F6,"")),"")</f>
        <v>0</v>
      </c>
      <c r="I4">
        <f>IF(I$1&gt;0,IF(AND('[1]Flux and Impact'!$AU6=1,'[1]Flux and Impact'!G6=""),0,IF('[1]Flux and Impact'!$AU6=1,'[1]Flux and Impact'!G6,"")),"")</f>
        <v>0</v>
      </c>
      <c r="J4">
        <f>IF(J$1&gt;0,IF(AND('[1]Flux and Impact'!$AU6=1,'[1]Flux and Impact'!H6=""),0,IF('[1]Flux and Impact'!$AU6=1,'[1]Flux and Impact'!H6,"")),"")</f>
        <v>29.7173256632501</v>
      </c>
      <c r="K4">
        <f>IF(K$1&gt;0,IF(AND('[1]Flux and Impact'!$AU6=1,'[1]Flux and Impact'!I6=""),0,IF('[1]Flux and Impact'!$AU6=1,'[1]Flux and Impact'!I6,"")),"")</f>
        <v>29.7173256632501</v>
      </c>
      <c r="L4">
        <f>IF(L$1&gt;0,IF(AND('[1]Flux and Impact'!$AU6=1,'[1]Flux and Impact'!J6=""),0,IF('[1]Flux and Impact'!$AU6=1,'[1]Flux and Impact'!J6,"")),"")</f>
        <v>17.9930298490936</v>
      </c>
      <c r="M4">
        <f>IF(M$1&gt;0,IF(AND('[1]Flux and Impact'!$AU6=1,'[1]Flux and Impact'!K6=""),0,IF('[1]Flux and Impact'!$AU6=1,'[1]Flux and Impact'!K6,"")),"")</f>
        <v>17.9930298490936</v>
      </c>
      <c r="N4" t="str">
        <f>IF(N$1&gt;0,IF(AND('[1]Flux and Impact'!$AU6=1,'[1]Flux and Impact'!L6=""),0,IF('[1]Flux and Impact'!$AU6=1,'[1]Flux and Impact'!L6,"")),"")</f>
        <v/>
      </c>
      <c r="O4" t="str">
        <f>IF(O$1&gt;0,IF(AND('[1]Flux and Impact'!$AU6=1,'[1]Flux and Impact'!M6=""),0,IF('[1]Flux and Impact'!$AU6=1,'[1]Flux and Impact'!M6,"")),"")</f>
        <v/>
      </c>
      <c r="P4" t="str">
        <f>IF(P$1&gt;0,IF(AND('[1]Flux and Impact'!$AU6=1,'[1]Flux and Impact'!N6=""),0,IF('[1]Flux and Impact'!$AU6=1,'[1]Flux and Impact'!N6,"")),"")</f>
        <v/>
      </c>
      <c r="Q4" t="str">
        <f>IF(Q$1&gt;0,IF(AND('[1]Flux and Impact'!$AU6=1,'[1]Flux and Impact'!O6=""),0,IF('[1]Flux and Impact'!$AU6=1,'[1]Flux and Impact'!O6,"")),"")</f>
        <v/>
      </c>
      <c r="R4" t="str">
        <f>IF(R$1&gt;0,IF(AND('[1]Flux and Impact'!$AU6=1,'[1]Flux and Impact'!P6=""),0,IF('[1]Flux and Impact'!$AU6=1,'[1]Flux and Impact'!P6,"")),"")</f>
        <v/>
      </c>
      <c r="S4" t="str">
        <f>IF(S$1&gt;0,IF(AND('[1]Flux and Impact'!$AU6=1,'[1]Flux and Impact'!Q6=""),0,IF('[1]Flux and Impact'!$AU6=1,'[1]Flux and Impact'!Q6,"")),"")</f>
        <v/>
      </c>
      <c r="T4" t="str">
        <f>IF(T$1&gt;0,IF(AND('[1]Flux and Impact'!$AU6=1,'[1]Flux and Impact'!R6=""),0,IF('[1]Flux and Impact'!$AU6=1,'[1]Flux and Impact'!R6,"")),"")</f>
        <v/>
      </c>
      <c r="U4" t="str">
        <f>IF(U$1&gt;0,IF(AND('[1]Flux and Impact'!$AU6=1,'[1]Flux and Impact'!S6=""),0,IF('[1]Flux and Impact'!$AU6=1,'[1]Flux and Impact'!S6,"")),"")</f>
        <v/>
      </c>
      <c r="V4" t="str">
        <f>IF(V$1&gt;0,IF(AND('[1]Flux and Impact'!$AU6=1,'[1]Flux and Impact'!T6=""),0,IF('[1]Flux and Impact'!$AU6=1,'[1]Flux and Impact'!T6,"")),"")</f>
        <v/>
      </c>
      <c r="W4" t="str">
        <f>IF(W$1&gt;0,IF(AND('[1]Flux and Impact'!$AU6=1,'[1]Flux and Impact'!U6=""),0,IF('[1]Flux and Impact'!$AU6=1,'[1]Flux and Impact'!U6,"")),"")</f>
        <v/>
      </c>
      <c r="X4" t="str">
        <f>IF(X$1&gt;0,IF(AND('[1]Flux and Impact'!$AU6=1,'[1]Flux and Impact'!V6=""),0,IF('[1]Flux and Impact'!$AU6=1,'[1]Flux and Impact'!V6,"")),"")</f>
        <v/>
      </c>
      <c r="Y4" t="str">
        <f>IF(Y$1&gt;0,IF(AND('[1]Flux and Impact'!$AU6=1,'[1]Flux and Impact'!W6=""),0,IF('[1]Flux and Impact'!$AU6=1,'[1]Flux and Impact'!W6,"")),"")</f>
        <v/>
      </c>
      <c r="Z4" t="str">
        <f>IF(Z$1&gt;0,IF(AND('[1]Flux and Impact'!$AU6=1,'[1]Flux and Impact'!X6=""),0,IF('[1]Flux and Impact'!$AU6=1,'[1]Flux and Impact'!X6,"")),"")</f>
        <v/>
      </c>
      <c r="AA4" t="str">
        <f>IF(AA$1&gt;0,IF(AND('[1]Flux and Impact'!$AU6=1,'[1]Flux and Impact'!Y6=""),0,IF('[1]Flux and Impact'!$AU6=1,'[1]Flux and Impact'!Y6,"")),"")</f>
        <v/>
      </c>
      <c r="AB4" t="str">
        <f>IF(AB$1&gt;0,IF(AND('[1]Flux and Impact'!$AU6=1,'[1]Flux and Impact'!Z6=""),0,IF('[1]Flux and Impact'!$AU6=1,'[1]Flux and Impact'!Z6,"")),"")</f>
        <v/>
      </c>
      <c r="AC4" t="str">
        <f>IF(AC$1&gt;0,IF(AND('[1]Flux and Impact'!$AU6=1,'[1]Flux and Impact'!AA6=""),0,IF('[1]Flux and Impact'!$AU6=1,'[1]Flux and Impact'!AA6,"")),"")</f>
        <v/>
      </c>
      <c r="AD4" t="str">
        <f>IF(AD$1&gt;0,IF(AND('[1]Flux and Impact'!$AU6=1,'[1]Flux and Impact'!AB6=""),0,IF('[1]Flux and Impact'!$AU6=1,'[1]Flux and Impact'!AB6,"")),"")</f>
        <v/>
      </c>
      <c r="AE4" t="str">
        <f>IF(AE$1&gt;0,IF(AND('[1]Flux and Impact'!$AU6=1,'[1]Flux and Impact'!AC6=""),0,IF('[1]Flux and Impact'!$AU6=1,'[1]Flux and Impact'!AC6,"")),"")</f>
        <v/>
      </c>
      <c r="AF4" t="str">
        <f>IF(AF$1&gt;0,IF(AND('[1]Flux and Impact'!$AU6=1,'[1]Flux and Impact'!AD6=""),0,IF('[1]Flux and Impact'!$AU6=1,'[1]Flux and Impact'!AD6,"")),"")</f>
        <v/>
      </c>
      <c r="AG4" t="str">
        <f>IF(AG$1&gt;0,IF(AND('[1]Flux and Impact'!$AU6=1,'[1]Flux and Impact'!AE6=""),0,IF('[1]Flux and Impact'!$AU6=1,'[1]Flux and Impact'!AE6,"")),"")</f>
        <v/>
      </c>
      <c r="AH4" t="str">
        <f>IF(AH$1&gt;0,IF(AND('[1]Flux and Impact'!$AU6=1,'[1]Flux and Impact'!AF6=""),0,IF('[1]Flux and Impact'!$AU6=1,'[1]Flux and Impact'!AF6,"")),"")</f>
        <v/>
      </c>
      <c r="AI4" t="str">
        <f>IF(AI$1&gt;0,IF(AND('[1]Flux and Impact'!$AU6=1,'[1]Flux and Impact'!AG6=""),0,IF('[1]Flux and Impact'!$AU6=1,'[1]Flux and Impact'!AG6,"")),"")</f>
        <v/>
      </c>
      <c r="AJ4" t="str">
        <f>IF(AJ$1&gt;0,IF(AND('[1]Flux and Impact'!$AU6=1,'[1]Flux and Impact'!AH6=""),0,IF('[1]Flux and Impact'!$AU6=1,'[1]Flux and Impact'!AH6,"")),"")</f>
        <v/>
      </c>
      <c r="AK4" t="str">
        <f>IF(AK$1&gt;0,IF(AND('[1]Flux and Impact'!$AU6=1,'[1]Flux and Impact'!AI6=""),0,IF('[1]Flux and Impact'!$AU6=1,'[1]Flux and Impact'!AI6,"")),"")</f>
        <v/>
      </c>
      <c r="AL4" t="str">
        <f>IF(AL$1&gt;0,IF(AND('[1]Flux and Impact'!$AU6=1,'[1]Flux and Impact'!AJ6=""),0,IF('[1]Flux and Impact'!$AU6=1,'[1]Flux and Impact'!AJ6,"")),"")</f>
        <v/>
      </c>
      <c r="AM4" t="str">
        <f>IF(AM$1&gt;0,IF(AND('[1]Flux and Impact'!$AU6=1,'[1]Flux and Impact'!AK6=""),0,IF('[1]Flux and Impact'!$AU6=1,'[1]Flux and Impact'!AK6,"")),"")</f>
        <v/>
      </c>
      <c r="AN4" t="str">
        <f>IF(AN$1&gt;0,IF(AND('[1]Flux and Impact'!$AU6=1,'[1]Flux and Impact'!AL6=""),0,IF('[1]Flux and Impact'!$AU6=1,'[1]Flux and Impact'!AL6,"")),"")</f>
        <v/>
      </c>
      <c r="AO4" t="str">
        <f>IF(AO$1&gt;0,IF(AND('[1]Flux and Impact'!$AU6=1,'[1]Flux and Impact'!AM6=""),0,IF('[1]Flux and Impact'!$AU6=1,'[1]Flux and Impact'!AM6,"")),"")</f>
        <v/>
      </c>
      <c r="AP4" t="str">
        <f>IF(AP$1&gt;0,IF(AND('[1]Flux and Impact'!$AU6=1,'[1]Flux and Impact'!AN6=""),0,IF('[1]Flux and Impact'!$AU6=1,'[1]Flux and Impact'!AN6,"")),"")</f>
        <v/>
      </c>
      <c r="AQ4" t="str">
        <f>IF(AQ$1&gt;0,IF(AND('[1]Flux and Impact'!$AU6=1,'[1]Flux and Impact'!AO6=""),0,IF('[1]Flux and Impact'!$AU6=1,'[1]Flux and Impact'!AO6,"")),"")</f>
        <v/>
      </c>
      <c r="AR4" t="str">
        <f>IF(AR$1&gt;0,IF(AND('[1]Flux and Impact'!$AU6=1,'[1]Flux and Impact'!AP6=""),0,IF('[1]Flux and Impact'!$AU6=1,'[1]Flux and Impact'!AP6,"")),"")</f>
        <v/>
      </c>
      <c r="AS4" t="str">
        <f>IF(AS$1&gt;0,IF(AND('[1]Flux and Impact'!$AU6=1,'[1]Flux and Impact'!AQ6=""),0,IF('[1]Flux and Impact'!$AU6=1,'[1]Flux and Impact'!AQ6,"")),"")</f>
        <v/>
      </c>
      <c r="AT4" t="str">
        <f>IF(AT$1&gt;0,IF(AND('[1]Flux and Impact'!$AU6=1,'[1]Flux and Impact'!AR6=""),0,IF('[1]Flux and Impact'!$AU6=1,'[1]Flux and Impact'!AR6,"")),"")</f>
        <v/>
      </c>
      <c r="AU4" t="str">
        <f>IF(AU$1&gt;0,IF(AND('[1]Flux and Impact'!$AU6=1,'[1]Flux and Impact'!AS6=""),0,IF('[1]Flux and Impact'!$AU6=1,'[1]Flux and Impact'!AS6,"")),"")</f>
        <v/>
      </c>
      <c r="AW4" s="10" t="s">
        <v>98</v>
      </c>
      <c r="AX4" s="10">
        <v>416.222112970223</v>
      </c>
      <c r="AY4" s="16">
        <v>159.327985585022</v>
      </c>
      <c r="AZ4" s="17"/>
    </row>
    <row r="5" spans="1:52">
      <c r="A5">
        <f t="shared" si="0"/>
        <v>1</v>
      </c>
      <c r="B5" t="str">
        <f>'[1]Flux and Impact'!B7</f>
        <v>1. Metabolism</v>
      </c>
      <c r="C5" t="str">
        <f>'[1]Flux and Impact'!C7</f>
        <v>1.1 Carbohydrate Metabolism</v>
      </c>
      <c r="D5" t="str">
        <f>'[1]Flux and Impact'!D7</f>
        <v>Pentose and glucuronate interconversions</v>
      </c>
      <c r="E5">
        <f>IF('[1]Flux and Impact'!AU7=1,AVERAGE(H5,J5,L5,N5,P5,R5,T5,V5,X5,Z5,AB5,AD5,AF5,AH5,AJ5,AL5,AN5,AP5,AR5,AT5),"")</f>
        <v>20.8266292713842</v>
      </c>
      <c r="F5" s="12">
        <f>IF('[1]Flux and Impact'!AU7=1,AVERAGE(I5,K5,M5,O5,Q5,S5,U5,W5,Y5,AA5,AC5,AE5,AG5,AI5,AK5,AM5,AO5,AQ5,AS5,AU5),"")</f>
        <v>-20.8266292713842</v>
      </c>
      <c r="G5" s="13">
        <f t="shared" si="1"/>
        <v>1</v>
      </c>
      <c r="H5">
        <f>IF(H$1&gt;0,IF(AND('[1]Flux and Impact'!$AU7=1,'[1]Flux and Impact'!F7=""),0,IF('[1]Flux and Impact'!$AU7=1,'[1]Flux and Impact'!F7,"")),"")</f>
        <v>62.4798878141527</v>
      </c>
      <c r="I5">
        <f>IF(I$1&gt;0,IF(AND('[1]Flux and Impact'!$AU7=1,'[1]Flux and Impact'!G7=""),0,IF('[1]Flux and Impact'!$AU7=1,'[1]Flux and Impact'!G7,"")),"")</f>
        <v>-62.4798878141527</v>
      </c>
      <c r="J5">
        <f>IF(J$1&gt;0,IF(AND('[1]Flux and Impact'!$AU7=1,'[1]Flux and Impact'!H7=""),0,IF('[1]Flux and Impact'!$AU7=1,'[1]Flux and Impact'!H7,"")),"")</f>
        <v>0</v>
      </c>
      <c r="K5">
        <f>IF(K$1&gt;0,IF(AND('[1]Flux and Impact'!$AU7=1,'[1]Flux and Impact'!I7=""),0,IF('[1]Flux and Impact'!$AU7=1,'[1]Flux and Impact'!I7,"")),"")</f>
        <v>0</v>
      </c>
      <c r="L5">
        <f>IF(L$1&gt;0,IF(AND('[1]Flux and Impact'!$AU7=1,'[1]Flux and Impact'!J7=""),0,IF('[1]Flux and Impact'!$AU7=1,'[1]Flux and Impact'!J7,"")),"")</f>
        <v>0</v>
      </c>
      <c r="M5">
        <f>IF(M$1&gt;0,IF(AND('[1]Flux and Impact'!$AU7=1,'[1]Flux and Impact'!K7=""),0,IF('[1]Flux and Impact'!$AU7=1,'[1]Flux and Impact'!K7,"")),"")</f>
        <v>0</v>
      </c>
      <c r="N5" t="str">
        <f>IF(N$1&gt;0,IF(AND('[1]Flux and Impact'!$AU7=1,'[1]Flux and Impact'!L7=""),0,IF('[1]Flux and Impact'!$AU7=1,'[1]Flux and Impact'!L7,"")),"")</f>
        <v/>
      </c>
      <c r="O5" t="str">
        <f>IF(O$1&gt;0,IF(AND('[1]Flux and Impact'!$AU7=1,'[1]Flux and Impact'!M7=""),0,IF('[1]Flux and Impact'!$AU7=1,'[1]Flux and Impact'!M7,"")),"")</f>
        <v/>
      </c>
      <c r="P5" t="str">
        <f>IF(P$1&gt;0,IF(AND('[1]Flux and Impact'!$AU7=1,'[1]Flux and Impact'!N7=""),0,IF('[1]Flux and Impact'!$AU7=1,'[1]Flux and Impact'!N7,"")),"")</f>
        <v/>
      </c>
      <c r="Q5" t="str">
        <f>IF(Q$1&gt;0,IF(AND('[1]Flux and Impact'!$AU7=1,'[1]Flux and Impact'!O7=""),0,IF('[1]Flux and Impact'!$AU7=1,'[1]Flux and Impact'!O7,"")),"")</f>
        <v/>
      </c>
      <c r="R5" t="str">
        <f>IF(R$1&gt;0,IF(AND('[1]Flux and Impact'!$AU7=1,'[1]Flux and Impact'!P7=""),0,IF('[1]Flux and Impact'!$AU7=1,'[1]Flux and Impact'!P7,"")),"")</f>
        <v/>
      </c>
      <c r="S5" t="str">
        <f>IF(S$1&gt;0,IF(AND('[1]Flux and Impact'!$AU7=1,'[1]Flux and Impact'!Q7=""),0,IF('[1]Flux and Impact'!$AU7=1,'[1]Flux and Impact'!Q7,"")),"")</f>
        <v/>
      </c>
      <c r="T5" t="str">
        <f>IF(T$1&gt;0,IF(AND('[1]Flux and Impact'!$AU7=1,'[1]Flux and Impact'!R7=""),0,IF('[1]Flux and Impact'!$AU7=1,'[1]Flux and Impact'!R7,"")),"")</f>
        <v/>
      </c>
      <c r="U5" t="str">
        <f>IF(U$1&gt;0,IF(AND('[1]Flux and Impact'!$AU7=1,'[1]Flux and Impact'!S7=""),0,IF('[1]Flux and Impact'!$AU7=1,'[1]Flux and Impact'!S7,"")),"")</f>
        <v/>
      </c>
      <c r="V5" t="str">
        <f>IF(V$1&gt;0,IF(AND('[1]Flux and Impact'!$AU7=1,'[1]Flux and Impact'!T7=""),0,IF('[1]Flux and Impact'!$AU7=1,'[1]Flux and Impact'!T7,"")),"")</f>
        <v/>
      </c>
      <c r="W5" t="str">
        <f>IF(W$1&gt;0,IF(AND('[1]Flux and Impact'!$AU7=1,'[1]Flux and Impact'!U7=""),0,IF('[1]Flux and Impact'!$AU7=1,'[1]Flux and Impact'!U7,"")),"")</f>
        <v/>
      </c>
      <c r="X5" t="str">
        <f>IF(X$1&gt;0,IF(AND('[1]Flux and Impact'!$AU7=1,'[1]Flux and Impact'!V7=""),0,IF('[1]Flux and Impact'!$AU7=1,'[1]Flux and Impact'!V7,"")),"")</f>
        <v/>
      </c>
      <c r="Y5" t="str">
        <f>IF(Y$1&gt;0,IF(AND('[1]Flux and Impact'!$AU7=1,'[1]Flux and Impact'!W7=""),0,IF('[1]Flux and Impact'!$AU7=1,'[1]Flux and Impact'!W7,"")),"")</f>
        <v/>
      </c>
      <c r="Z5" t="str">
        <f>IF(Z$1&gt;0,IF(AND('[1]Flux and Impact'!$AU7=1,'[1]Flux and Impact'!X7=""),0,IF('[1]Flux and Impact'!$AU7=1,'[1]Flux and Impact'!X7,"")),"")</f>
        <v/>
      </c>
      <c r="AA5" t="str">
        <f>IF(AA$1&gt;0,IF(AND('[1]Flux and Impact'!$AU7=1,'[1]Flux and Impact'!Y7=""),0,IF('[1]Flux and Impact'!$AU7=1,'[1]Flux and Impact'!Y7,"")),"")</f>
        <v/>
      </c>
      <c r="AB5" t="str">
        <f>IF(AB$1&gt;0,IF(AND('[1]Flux and Impact'!$AU7=1,'[1]Flux and Impact'!Z7=""),0,IF('[1]Flux and Impact'!$AU7=1,'[1]Flux and Impact'!Z7,"")),"")</f>
        <v/>
      </c>
      <c r="AC5" t="str">
        <f>IF(AC$1&gt;0,IF(AND('[1]Flux and Impact'!$AU7=1,'[1]Flux and Impact'!AA7=""),0,IF('[1]Flux and Impact'!$AU7=1,'[1]Flux and Impact'!AA7,"")),"")</f>
        <v/>
      </c>
      <c r="AD5" t="str">
        <f>IF(AD$1&gt;0,IF(AND('[1]Flux and Impact'!$AU7=1,'[1]Flux and Impact'!AB7=""),0,IF('[1]Flux and Impact'!$AU7=1,'[1]Flux and Impact'!AB7,"")),"")</f>
        <v/>
      </c>
      <c r="AE5" t="str">
        <f>IF(AE$1&gt;0,IF(AND('[1]Flux and Impact'!$AU7=1,'[1]Flux and Impact'!AC7=""),0,IF('[1]Flux and Impact'!$AU7=1,'[1]Flux and Impact'!AC7,"")),"")</f>
        <v/>
      </c>
      <c r="AF5" t="str">
        <f>IF(AF$1&gt;0,IF(AND('[1]Flux and Impact'!$AU7=1,'[1]Flux and Impact'!AD7=""),0,IF('[1]Flux and Impact'!$AU7=1,'[1]Flux and Impact'!AD7,"")),"")</f>
        <v/>
      </c>
      <c r="AG5" t="str">
        <f>IF(AG$1&gt;0,IF(AND('[1]Flux and Impact'!$AU7=1,'[1]Flux and Impact'!AE7=""),0,IF('[1]Flux and Impact'!$AU7=1,'[1]Flux and Impact'!AE7,"")),"")</f>
        <v/>
      </c>
      <c r="AH5" t="str">
        <f>IF(AH$1&gt;0,IF(AND('[1]Flux and Impact'!$AU7=1,'[1]Flux and Impact'!AF7=""),0,IF('[1]Flux and Impact'!$AU7=1,'[1]Flux and Impact'!AF7,"")),"")</f>
        <v/>
      </c>
      <c r="AI5" t="str">
        <f>IF(AI$1&gt;0,IF(AND('[1]Flux and Impact'!$AU7=1,'[1]Flux and Impact'!AG7=""),0,IF('[1]Flux and Impact'!$AU7=1,'[1]Flux and Impact'!AG7,"")),"")</f>
        <v/>
      </c>
      <c r="AJ5" t="str">
        <f>IF(AJ$1&gt;0,IF(AND('[1]Flux and Impact'!$AU7=1,'[1]Flux and Impact'!AH7=""),0,IF('[1]Flux and Impact'!$AU7=1,'[1]Flux and Impact'!AH7,"")),"")</f>
        <v/>
      </c>
      <c r="AK5" t="str">
        <f>IF(AK$1&gt;0,IF(AND('[1]Flux and Impact'!$AU7=1,'[1]Flux and Impact'!AI7=""),0,IF('[1]Flux and Impact'!$AU7=1,'[1]Flux and Impact'!AI7,"")),"")</f>
        <v/>
      </c>
      <c r="AL5" t="str">
        <f>IF(AL$1&gt;0,IF(AND('[1]Flux and Impact'!$AU7=1,'[1]Flux and Impact'!AJ7=""),0,IF('[1]Flux and Impact'!$AU7=1,'[1]Flux and Impact'!AJ7,"")),"")</f>
        <v/>
      </c>
      <c r="AM5" t="str">
        <f>IF(AM$1&gt;0,IF(AND('[1]Flux and Impact'!$AU7=1,'[1]Flux and Impact'!AK7=""),0,IF('[1]Flux and Impact'!$AU7=1,'[1]Flux and Impact'!AK7,"")),"")</f>
        <v/>
      </c>
      <c r="AN5" t="str">
        <f>IF(AN$1&gt;0,IF(AND('[1]Flux and Impact'!$AU7=1,'[1]Flux and Impact'!AL7=""),0,IF('[1]Flux and Impact'!$AU7=1,'[1]Flux and Impact'!AL7,"")),"")</f>
        <v/>
      </c>
      <c r="AO5" t="str">
        <f>IF(AO$1&gt;0,IF(AND('[1]Flux and Impact'!$AU7=1,'[1]Flux and Impact'!AM7=""),0,IF('[1]Flux and Impact'!$AU7=1,'[1]Flux and Impact'!AM7,"")),"")</f>
        <v/>
      </c>
      <c r="AP5" t="str">
        <f>IF(AP$1&gt;0,IF(AND('[1]Flux and Impact'!$AU7=1,'[1]Flux and Impact'!AN7=""),0,IF('[1]Flux and Impact'!$AU7=1,'[1]Flux and Impact'!AN7,"")),"")</f>
        <v/>
      </c>
      <c r="AQ5" t="str">
        <f>IF(AQ$1&gt;0,IF(AND('[1]Flux and Impact'!$AU7=1,'[1]Flux and Impact'!AO7=""),0,IF('[1]Flux and Impact'!$AU7=1,'[1]Flux and Impact'!AO7,"")),"")</f>
        <v/>
      </c>
      <c r="AR5" t="str">
        <f>IF(AR$1&gt;0,IF(AND('[1]Flux and Impact'!$AU7=1,'[1]Flux and Impact'!AP7=""),0,IF('[1]Flux and Impact'!$AU7=1,'[1]Flux and Impact'!AP7,"")),"")</f>
        <v/>
      </c>
      <c r="AS5" t="str">
        <f>IF(AS$1&gt;0,IF(AND('[1]Flux and Impact'!$AU7=1,'[1]Flux and Impact'!AQ7=""),0,IF('[1]Flux and Impact'!$AU7=1,'[1]Flux and Impact'!AQ7,"")),"")</f>
        <v/>
      </c>
      <c r="AT5" t="str">
        <f>IF(AT$1&gt;0,IF(AND('[1]Flux and Impact'!$AU7=1,'[1]Flux and Impact'!AR7=""),0,IF('[1]Flux and Impact'!$AU7=1,'[1]Flux and Impact'!AR7,"")),"")</f>
        <v/>
      </c>
      <c r="AU5" t="str">
        <f>IF(AU$1&gt;0,IF(AND('[1]Flux and Impact'!$AU7=1,'[1]Flux and Impact'!AS7=""),0,IF('[1]Flux and Impact'!$AU7=1,'[1]Flux and Impact'!AS7,"")),"")</f>
        <v/>
      </c>
      <c r="AW5" s="10" t="s">
        <v>99</v>
      </c>
      <c r="AX5" s="10">
        <v>414.154509492566</v>
      </c>
      <c r="AY5" s="16">
        <v>-350.821705783123</v>
      </c>
      <c r="AZ5" s="17"/>
    </row>
    <row r="6" spans="1:52">
      <c r="A6">
        <f t="shared" si="0"/>
        <v>1</v>
      </c>
      <c r="B6" t="str">
        <f>'[1]Flux and Impact'!B8</f>
        <v>1. Metabolism</v>
      </c>
      <c r="C6" t="str">
        <f>'[1]Flux and Impact'!C8</f>
        <v>1.1 Carbohydrate Metabolism</v>
      </c>
      <c r="D6" t="str">
        <f>'[1]Flux and Impact'!D8</f>
        <v>Fructose and mannose metabolism</v>
      </c>
      <c r="E6">
        <f>IF('[1]Flux and Impact'!AU8=1,AVERAGE(H6,J6,L6,N6,P6,R6,T6,V6,X6,Z6,AB6,AD6,AF6,AH6,AJ6,AL6,AN6,AP6,AR6,AT6),"")</f>
        <v>14.8269089184189</v>
      </c>
      <c r="F6" s="12">
        <f>IF('[1]Flux and Impact'!AU8=1,AVERAGE(I6,K6,M6,O6,Q6,S6,U6,W6,Y6,AA6,AC6,AE6,AG6,AI6,AK6,AM6,AO6,AQ6,AS6,AU6),"")</f>
        <v>14.8269089184189</v>
      </c>
      <c r="G6" s="13">
        <f t="shared" si="1"/>
        <v>1</v>
      </c>
      <c r="H6">
        <f>IF(H$1&gt;0,IF(AND('[1]Flux and Impact'!$AU8=1,'[1]Flux and Impact'!F8=""),0,IF('[1]Flux and Impact'!$AU8=1,'[1]Flux and Impact'!F8,"")),"")</f>
        <v>0</v>
      </c>
      <c r="I6">
        <f>IF(I$1&gt;0,IF(AND('[1]Flux and Impact'!$AU8=1,'[1]Flux and Impact'!G8=""),0,IF('[1]Flux and Impact'!$AU8=1,'[1]Flux and Impact'!G8,"")),"")</f>
        <v>0</v>
      </c>
      <c r="J6">
        <f>IF(J$1&gt;0,IF(AND('[1]Flux and Impact'!$AU8=1,'[1]Flux and Impact'!H8=""),0,IF('[1]Flux and Impact'!$AU8=1,'[1]Flux and Impact'!H8,"")),"")</f>
        <v>29.8613900028682</v>
      </c>
      <c r="K6">
        <f>IF(K$1&gt;0,IF(AND('[1]Flux and Impact'!$AU8=1,'[1]Flux and Impact'!I8=""),0,IF('[1]Flux and Impact'!$AU8=1,'[1]Flux and Impact'!I8,"")),"")</f>
        <v>29.8613900028682</v>
      </c>
      <c r="L6">
        <f>IF(L$1&gt;0,IF(AND('[1]Flux and Impact'!$AU8=1,'[1]Flux and Impact'!J8=""),0,IF('[1]Flux and Impact'!$AU8=1,'[1]Flux and Impact'!J8,"")),"")</f>
        <v>14.6193367523886</v>
      </c>
      <c r="M6">
        <f>IF(M$1&gt;0,IF(AND('[1]Flux and Impact'!$AU8=1,'[1]Flux and Impact'!K8=""),0,IF('[1]Flux and Impact'!$AU8=1,'[1]Flux and Impact'!K8,"")),"")</f>
        <v>14.6193367523886</v>
      </c>
      <c r="N6" t="str">
        <f>IF(N$1&gt;0,IF(AND('[1]Flux and Impact'!$AU8=1,'[1]Flux and Impact'!L8=""),0,IF('[1]Flux and Impact'!$AU8=1,'[1]Flux and Impact'!L8,"")),"")</f>
        <v/>
      </c>
      <c r="O6" t="str">
        <f>IF(O$1&gt;0,IF(AND('[1]Flux and Impact'!$AU8=1,'[1]Flux and Impact'!M8=""),0,IF('[1]Flux and Impact'!$AU8=1,'[1]Flux and Impact'!M8,"")),"")</f>
        <v/>
      </c>
      <c r="P6" t="str">
        <f>IF(P$1&gt;0,IF(AND('[1]Flux and Impact'!$AU8=1,'[1]Flux and Impact'!N8=""),0,IF('[1]Flux and Impact'!$AU8=1,'[1]Flux and Impact'!N8,"")),"")</f>
        <v/>
      </c>
      <c r="Q6" t="str">
        <f>IF(Q$1&gt;0,IF(AND('[1]Flux and Impact'!$AU8=1,'[1]Flux and Impact'!O8=""),0,IF('[1]Flux and Impact'!$AU8=1,'[1]Flux and Impact'!O8,"")),"")</f>
        <v/>
      </c>
      <c r="R6" t="str">
        <f>IF(R$1&gt;0,IF(AND('[1]Flux and Impact'!$AU8=1,'[1]Flux and Impact'!P8=""),0,IF('[1]Flux and Impact'!$AU8=1,'[1]Flux and Impact'!P8,"")),"")</f>
        <v/>
      </c>
      <c r="S6" t="str">
        <f>IF(S$1&gt;0,IF(AND('[1]Flux and Impact'!$AU8=1,'[1]Flux and Impact'!Q8=""),0,IF('[1]Flux and Impact'!$AU8=1,'[1]Flux and Impact'!Q8,"")),"")</f>
        <v/>
      </c>
      <c r="T6" t="str">
        <f>IF(T$1&gt;0,IF(AND('[1]Flux and Impact'!$AU8=1,'[1]Flux and Impact'!R8=""),0,IF('[1]Flux and Impact'!$AU8=1,'[1]Flux and Impact'!R8,"")),"")</f>
        <v/>
      </c>
      <c r="U6" t="str">
        <f>IF(U$1&gt;0,IF(AND('[1]Flux and Impact'!$AU8=1,'[1]Flux and Impact'!S8=""),0,IF('[1]Flux and Impact'!$AU8=1,'[1]Flux and Impact'!S8,"")),"")</f>
        <v/>
      </c>
      <c r="V6" t="str">
        <f>IF(V$1&gt;0,IF(AND('[1]Flux and Impact'!$AU8=1,'[1]Flux and Impact'!T8=""),0,IF('[1]Flux and Impact'!$AU8=1,'[1]Flux and Impact'!T8,"")),"")</f>
        <v/>
      </c>
      <c r="W6" t="str">
        <f>IF(W$1&gt;0,IF(AND('[1]Flux and Impact'!$AU8=1,'[1]Flux and Impact'!U8=""),0,IF('[1]Flux and Impact'!$AU8=1,'[1]Flux and Impact'!U8,"")),"")</f>
        <v/>
      </c>
      <c r="X6" t="str">
        <f>IF(X$1&gt;0,IF(AND('[1]Flux and Impact'!$AU8=1,'[1]Flux and Impact'!V8=""),0,IF('[1]Flux and Impact'!$AU8=1,'[1]Flux and Impact'!V8,"")),"")</f>
        <v/>
      </c>
      <c r="Y6" t="str">
        <f>IF(Y$1&gt;0,IF(AND('[1]Flux and Impact'!$AU8=1,'[1]Flux and Impact'!W8=""),0,IF('[1]Flux and Impact'!$AU8=1,'[1]Flux and Impact'!W8,"")),"")</f>
        <v/>
      </c>
      <c r="Z6" t="str">
        <f>IF(Z$1&gt;0,IF(AND('[1]Flux and Impact'!$AU8=1,'[1]Flux and Impact'!X8=""),0,IF('[1]Flux and Impact'!$AU8=1,'[1]Flux and Impact'!X8,"")),"")</f>
        <v/>
      </c>
      <c r="AA6" t="str">
        <f>IF(AA$1&gt;0,IF(AND('[1]Flux and Impact'!$AU8=1,'[1]Flux and Impact'!Y8=""),0,IF('[1]Flux and Impact'!$AU8=1,'[1]Flux and Impact'!Y8,"")),"")</f>
        <v/>
      </c>
      <c r="AB6" t="str">
        <f>IF(AB$1&gt;0,IF(AND('[1]Flux and Impact'!$AU8=1,'[1]Flux and Impact'!Z8=""),0,IF('[1]Flux and Impact'!$AU8=1,'[1]Flux and Impact'!Z8,"")),"")</f>
        <v/>
      </c>
      <c r="AC6" t="str">
        <f>IF(AC$1&gt;0,IF(AND('[1]Flux and Impact'!$AU8=1,'[1]Flux and Impact'!AA8=""),0,IF('[1]Flux and Impact'!$AU8=1,'[1]Flux and Impact'!AA8,"")),"")</f>
        <v/>
      </c>
      <c r="AD6" t="str">
        <f>IF(AD$1&gt;0,IF(AND('[1]Flux and Impact'!$AU8=1,'[1]Flux and Impact'!AB8=""),0,IF('[1]Flux and Impact'!$AU8=1,'[1]Flux and Impact'!AB8,"")),"")</f>
        <v/>
      </c>
      <c r="AE6" t="str">
        <f>IF(AE$1&gt;0,IF(AND('[1]Flux and Impact'!$AU8=1,'[1]Flux and Impact'!AC8=""),0,IF('[1]Flux and Impact'!$AU8=1,'[1]Flux and Impact'!AC8,"")),"")</f>
        <v/>
      </c>
      <c r="AF6" t="str">
        <f>IF(AF$1&gt;0,IF(AND('[1]Flux and Impact'!$AU8=1,'[1]Flux and Impact'!AD8=""),0,IF('[1]Flux and Impact'!$AU8=1,'[1]Flux and Impact'!AD8,"")),"")</f>
        <v/>
      </c>
      <c r="AG6" t="str">
        <f>IF(AG$1&gt;0,IF(AND('[1]Flux and Impact'!$AU8=1,'[1]Flux and Impact'!AE8=""),0,IF('[1]Flux and Impact'!$AU8=1,'[1]Flux and Impact'!AE8,"")),"")</f>
        <v/>
      </c>
      <c r="AH6" t="str">
        <f>IF(AH$1&gt;0,IF(AND('[1]Flux and Impact'!$AU8=1,'[1]Flux and Impact'!AF8=""),0,IF('[1]Flux and Impact'!$AU8=1,'[1]Flux and Impact'!AF8,"")),"")</f>
        <v/>
      </c>
      <c r="AI6" t="str">
        <f>IF(AI$1&gt;0,IF(AND('[1]Flux and Impact'!$AU8=1,'[1]Flux and Impact'!AG8=""),0,IF('[1]Flux and Impact'!$AU8=1,'[1]Flux and Impact'!AG8,"")),"")</f>
        <v/>
      </c>
      <c r="AJ6" t="str">
        <f>IF(AJ$1&gt;0,IF(AND('[1]Flux and Impact'!$AU8=1,'[1]Flux and Impact'!AH8=""),0,IF('[1]Flux and Impact'!$AU8=1,'[1]Flux and Impact'!AH8,"")),"")</f>
        <v/>
      </c>
      <c r="AK6" t="str">
        <f>IF(AK$1&gt;0,IF(AND('[1]Flux and Impact'!$AU8=1,'[1]Flux and Impact'!AI8=""),0,IF('[1]Flux and Impact'!$AU8=1,'[1]Flux and Impact'!AI8,"")),"")</f>
        <v/>
      </c>
      <c r="AL6" t="str">
        <f>IF(AL$1&gt;0,IF(AND('[1]Flux and Impact'!$AU8=1,'[1]Flux and Impact'!AJ8=""),0,IF('[1]Flux and Impact'!$AU8=1,'[1]Flux and Impact'!AJ8,"")),"")</f>
        <v/>
      </c>
      <c r="AM6" t="str">
        <f>IF(AM$1&gt;0,IF(AND('[1]Flux and Impact'!$AU8=1,'[1]Flux and Impact'!AK8=""),0,IF('[1]Flux and Impact'!$AU8=1,'[1]Flux and Impact'!AK8,"")),"")</f>
        <v/>
      </c>
      <c r="AN6" t="str">
        <f>IF(AN$1&gt;0,IF(AND('[1]Flux and Impact'!$AU8=1,'[1]Flux and Impact'!AL8=""),0,IF('[1]Flux and Impact'!$AU8=1,'[1]Flux and Impact'!AL8,"")),"")</f>
        <v/>
      </c>
      <c r="AO6" t="str">
        <f>IF(AO$1&gt;0,IF(AND('[1]Flux and Impact'!$AU8=1,'[1]Flux and Impact'!AM8=""),0,IF('[1]Flux and Impact'!$AU8=1,'[1]Flux and Impact'!AM8,"")),"")</f>
        <v/>
      </c>
      <c r="AP6" t="str">
        <f>IF(AP$1&gt;0,IF(AND('[1]Flux and Impact'!$AU8=1,'[1]Flux and Impact'!AN8=""),0,IF('[1]Flux and Impact'!$AU8=1,'[1]Flux and Impact'!AN8,"")),"")</f>
        <v/>
      </c>
      <c r="AQ6" t="str">
        <f>IF(AQ$1&gt;0,IF(AND('[1]Flux and Impact'!$AU8=1,'[1]Flux and Impact'!AO8=""),0,IF('[1]Flux and Impact'!$AU8=1,'[1]Flux and Impact'!AO8,"")),"")</f>
        <v/>
      </c>
      <c r="AR6" t="str">
        <f>IF(AR$1&gt;0,IF(AND('[1]Flux and Impact'!$AU8=1,'[1]Flux and Impact'!AP8=""),0,IF('[1]Flux and Impact'!$AU8=1,'[1]Flux and Impact'!AP8,"")),"")</f>
        <v/>
      </c>
      <c r="AS6" t="str">
        <f>IF(AS$1&gt;0,IF(AND('[1]Flux and Impact'!$AU8=1,'[1]Flux and Impact'!AQ8=""),0,IF('[1]Flux and Impact'!$AU8=1,'[1]Flux and Impact'!AQ8,"")),"")</f>
        <v/>
      </c>
      <c r="AT6" t="str">
        <f>IF(AT$1&gt;0,IF(AND('[1]Flux and Impact'!$AU8=1,'[1]Flux and Impact'!AR8=""),0,IF('[1]Flux and Impact'!$AU8=1,'[1]Flux and Impact'!AR8,"")),"")</f>
        <v/>
      </c>
      <c r="AU6" t="str">
        <f>IF(AU$1&gt;0,IF(AND('[1]Flux and Impact'!$AU8=1,'[1]Flux and Impact'!AS8=""),0,IF('[1]Flux and Impact'!$AU8=1,'[1]Flux and Impact'!AS8,"")),"")</f>
        <v/>
      </c>
      <c r="AW6" s="10" t="s">
        <v>100</v>
      </c>
      <c r="AX6" s="10">
        <v>381.862657016327</v>
      </c>
      <c r="AY6" s="16">
        <v>157.395623657846</v>
      </c>
      <c r="AZ6" s="17"/>
    </row>
    <row r="7" spans="1:52">
      <c r="A7">
        <f t="shared" si="0"/>
        <v>1</v>
      </c>
      <c r="B7" t="str">
        <f>'[1]Flux and Impact'!B9</f>
        <v>1. Metabolism</v>
      </c>
      <c r="C7" t="str">
        <f>'[1]Flux and Impact'!C9</f>
        <v>1.1 Carbohydrate Metabolism</v>
      </c>
      <c r="D7" t="str">
        <f>'[1]Flux and Impact'!D9</f>
        <v>Galactose metabolism</v>
      </c>
      <c r="E7">
        <f>IF('[1]Flux and Impact'!AU9=1,AVERAGE(H7,J7,L7,N7,P7,R7,T7,V7,X7,Z7,AB7,AD7,AF7,AH7,AJ7,AL7,AN7,AP7,AR7,AT7),"")</f>
        <v>415.068105454621</v>
      </c>
      <c r="F7" s="12">
        <f>IF('[1]Flux and Impact'!AU9=1,AVERAGE(I7,K7,M7,O7,Q7,S7,U7,W7,Y7,AA7,AC7,AE7,AG7,AI7,AK7,AM7,AO7,AQ7,AS7,AU7),"")</f>
        <v>171.082199626867</v>
      </c>
      <c r="G7" s="13">
        <f t="shared" si="1"/>
        <v>1</v>
      </c>
      <c r="H7">
        <f>IF(H$1&gt;0,IF(AND('[1]Flux and Impact'!$AU9=1,'[1]Flux and Impact'!F9=""),0,IF('[1]Flux and Impact'!$AU9=1,'[1]Flux and Impact'!F9,"")),"")</f>
        <v>219.088180876298</v>
      </c>
      <c r="I7">
        <f>IF(I$1&gt;0,IF(AND('[1]Flux and Impact'!$AU9=1,'[1]Flux and Impact'!G9=""),0,IF('[1]Flux and Impact'!$AU9=1,'[1]Flux and Impact'!G9,"")),"")</f>
        <v>-219.088180876298</v>
      </c>
      <c r="J7">
        <f>IF(J$1&gt;0,IF(AND('[1]Flux and Impact'!$AU9=1,'[1]Flux and Impact'!H9=""),0,IF('[1]Flux and Impact'!$AU9=1,'[1]Flux and Impact'!H9,"")),"")</f>
        <v>836.047899625845</v>
      </c>
      <c r="K7">
        <f>IF(K$1&gt;0,IF(AND('[1]Flux and Impact'!$AU9=1,'[1]Flux and Impact'!I9=""),0,IF('[1]Flux and Impact'!$AU9=1,'[1]Flux and Impact'!I9,"")),"")</f>
        <v>836.047899625845</v>
      </c>
      <c r="L7">
        <f>IF(L$1&gt;0,IF(AND('[1]Flux and Impact'!$AU9=1,'[1]Flux and Impact'!J9=""),0,IF('[1]Flux and Impact'!$AU9=1,'[1]Flux and Impact'!J9,"")),"")</f>
        <v>190.06823586172</v>
      </c>
      <c r="M7">
        <f>IF(M$1&gt;0,IF(AND('[1]Flux and Impact'!$AU9=1,'[1]Flux and Impact'!K9=""),0,IF('[1]Flux and Impact'!$AU9=1,'[1]Flux and Impact'!K9,"")),"")</f>
        <v>-103.713119868945</v>
      </c>
      <c r="N7" t="str">
        <f>IF(N$1&gt;0,IF(AND('[1]Flux and Impact'!$AU9=1,'[1]Flux and Impact'!L9=""),0,IF('[1]Flux and Impact'!$AU9=1,'[1]Flux and Impact'!L9,"")),"")</f>
        <v/>
      </c>
      <c r="O7" t="str">
        <f>IF(O$1&gt;0,IF(AND('[1]Flux and Impact'!$AU9=1,'[1]Flux and Impact'!M9=""),0,IF('[1]Flux and Impact'!$AU9=1,'[1]Flux and Impact'!M9,"")),"")</f>
        <v/>
      </c>
      <c r="P7" t="str">
        <f>IF(P$1&gt;0,IF(AND('[1]Flux and Impact'!$AU9=1,'[1]Flux and Impact'!N9=""),0,IF('[1]Flux and Impact'!$AU9=1,'[1]Flux and Impact'!N9,"")),"")</f>
        <v/>
      </c>
      <c r="Q7" t="str">
        <f>IF(Q$1&gt;0,IF(AND('[1]Flux and Impact'!$AU9=1,'[1]Flux and Impact'!O9=""),0,IF('[1]Flux and Impact'!$AU9=1,'[1]Flux and Impact'!O9,"")),"")</f>
        <v/>
      </c>
      <c r="R7" t="str">
        <f>IF(R$1&gt;0,IF(AND('[1]Flux and Impact'!$AU9=1,'[1]Flux and Impact'!P9=""),0,IF('[1]Flux and Impact'!$AU9=1,'[1]Flux and Impact'!P9,"")),"")</f>
        <v/>
      </c>
      <c r="S7" t="str">
        <f>IF(S$1&gt;0,IF(AND('[1]Flux and Impact'!$AU9=1,'[1]Flux and Impact'!Q9=""),0,IF('[1]Flux and Impact'!$AU9=1,'[1]Flux and Impact'!Q9,"")),"")</f>
        <v/>
      </c>
      <c r="T7" t="str">
        <f>IF(T$1&gt;0,IF(AND('[1]Flux and Impact'!$AU9=1,'[1]Flux and Impact'!R9=""),0,IF('[1]Flux and Impact'!$AU9=1,'[1]Flux and Impact'!R9,"")),"")</f>
        <v/>
      </c>
      <c r="U7" t="str">
        <f>IF(U$1&gt;0,IF(AND('[1]Flux and Impact'!$AU9=1,'[1]Flux and Impact'!S9=""),0,IF('[1]Flux and Impact'!$AU9=1,'[1]Flux and Impact'!S9,"")),"")</f>
        <v/>
      </c>
      <c r="V7" t="str">
        <f>IF(V$1&gt;0,IF(AND('[1]Flux and Impact'!$AU9=1,'[1]Flux and Impact'!T9=""),0,IF('[1]Flux and Impact'!$AU9=1,'[1]Flux and Impact'!T9,"")),"")</f>
        <v/>
      </c>
      <c r="W7" t="str">
        <f>IF(W$1&gt;0,IF(AND('[1]Flux and Impact'!$AU9=1,'[1]Flux and Impact'!U9=""),0,IF('[1]Flux and Impact'!$AU9=1,'[1]Flux and Impact'!U9,"")),"")</f>
        <v/>
      </c>
      <c r="X7" t="str">
        <f>IF(X$1&gt;0,IF(AND('[1]Flux and Impact'!$AU9=1,'[1]Flux and Impact'!V9=""),0,IF('[1]Flux and Impact'!$AU9=1,'[1]Flux and Impact'!V9,"")),"")</f>
        <v/>
      </c>
      <c r="Y7" t="str">
        <f>IF(Y$1&gt;0,IF(AND('[1]Flux and Impact'!$AU9=1,'[1]Flux and Impact'!W9=""),0,IF('[1]Flux and Impact'!$AU9=1,'[1]Flux and Impact'!W9,"")),"")</f>
        <v/>
      </c>
      <c r="Z7" t="str">
        <f>IF(Z$1&gt;0,IF(AND('[1]Flux and Impact'!$AU9=1,'[1]Flux and Impact'!X9=""),0,IF('[1]Flux and Impact'!$AU9=1,'[1]Flux and Impact'!X9,"")),"")</f>
        <v/>
      </c>
      <c r="AA7" t="str">
        <f>IF(AA$1&gt;0,IF(AND('[1]Flux and Impact'!$AU9=1,'[1]Flux and Impact'!Y9=""),0,IF('[1]Flux and Impact'!$AU9=1,'[1]Flux and Impact'!Y9,"")),"")</f>
        <v/>
      </c>
      <c r="AB7" t="str">
        <f>IF(AB$1&gt;0,IF(AND('[1]Flux and Impact'!$AU9=1,'[1]Flux and Impact'!Z9=""),0,IF('[1]Flux and Impact'!$AU9=1,'[1]Flux and Impact'!Z9,"")),"")</f>
        <v/>
      </c>
      <c r="AC7" t="str">
        <f>IF(AC$1&gt;0,IF(AND('[1]Flux and Impact'!$AU9=1,'[1]Flux and Impact'!AA9=""),0,IF('[1]Flux and Impact'!$AU9=1,'[1]Flux and Impact'!AA9,"")),"")</f>
        <v/>
      </c>
      <c r="AD7" t="str">
        <f>IF(AD$1&gt;0,IF(AND('[1]Flux and Impact'!$AU9=1,'[1]Flux and Impact'!AB9=""),0,IF('[1]Flux and Impact'!$AU9=1,'[1]Flux and Impact'!AB9,"")),"")</f>
        <v/>
      </c>
      <c r="AE7" t="str">
        <f>IF(AE$1&gt;0,IF(AND('[1]Flux and Impact'!$AU9=1,'[1]Flux and Impact'!AC9=""),0,IF('[1]Flux and Impact'!$AU9=1,'[1]Flux and Impact'!AC9,"")),"")</f>
        <v/>
      </c>
      <c r="AF7" t="str">
        <f>IF(AF$1&gt;0,IF(AND('[1]Flux and Impact'!$AU9=1,'[1]Flux and Impact'!AD9=""),0,IF('[1]Flux and Impact'!$AU9=1,'[1]Flux and Impact'!AD9,"")),"")</f>
        <v/>
      </c>
      <c r="AG7" t="str">
        <f>IF(AG$1&gt;0,IF(AND('[1]Flux and Impact'!$AU9=1,'[1]Flux and Impact'!AE9=""),0,IF('[1]Flux and Impact'!$AU9=1,'[1]Flux and Impact'!AE9,"")),"")</f>
        <v/>
      </c>
      <c r="AH7" t="str">
        <f>IF(AH$1&gt;0,IF(AND('[1]Flux and Impact'!$AU9=1,'[1]Flux and Impact'!AF9=""),0,IF('[1]Flux and Impact'!$AU9=1,'[1]Flux and Impact'!AF9,"")),"")</f>
        <v/>
      </c>
      <c r="AI7" t="str">
        <f>IF(AI$1&gt;0,IF(AND('[1]Flux and Impact'!$AU9=1,'[1]Flux and Impact'!AG9=""),0,IF('[1]Flux and Impact'!$AU9=1,'[1]Flux and Impact'!AG9,"")),"")</f>
        <v/>
      </c>
      <c r="AJ7" t="str">
        <f>IF(AJ$1&gt;0,IF(AND('[1]Flux and Impact'!$AU9=1,'[1]Flux and Impact'!AH9=""),0,IF('[1]Flux and Impact'!$AU9=1,'[1]Flux and Impact'!AH9,"")),"")</f>
        <v/>
      </c>
      <c r="AK7" t="str">
        <f>IF(AK$1&gt;0,IF(AND('[1]Flux and Impact'!$AU9=1,'[1]Flux and Impact'!AI9=""),0,IF('[1]Flux and Impact'!$AU9=1,'[1]Flux and Impact'!AI9,"")),"")</f>
        <v/>
      </c>
      <c r="AL7" t="str">
        <f>IF(AL$1&gt;0,IF(AND('[1]Flux and Impact'!$AU9=1,'[1]Flux and Impact'!AJ9=""),0,IF('[1]Flux and Impact'!$AU9=1,'[1]Flux and Impact'!AJ9,"")),"")</f>
        <v/>
      </c>
      <c r="AM7" t="str">
        <f>IF(AM$1&gt;0,IF(AND('[1]Flux and Impact'!$AU9=1,'[1]Flux and Impact'!AK9=""),0,IF('[1]Flux and Impact'!$AU9=1,'[1]Flux and Impact'!AK9,"")),"")</f>
        <v/>
      </c>
      <c r="AN7" t="str">
        <f>IF(AN$1&gt;0,IF(AND('[1]Flux and Impact'!$AU9=1,'[1]Flux and Impact'!AL9=""),0,IF('[1]Flux and Impact'!$AU9=1,'[1]Flux and Impact'!AL9,"")),"")</f>
        <v/>
      </c>
      <c r="AO7" t="str">
        <f>IF(AO$1&gt;0,IF(AND('[1]Flux and Impact'!$AU9=1,'[1]Flux and Impact'!AM9=""),0,IF('[1]Flux and Impact'!$AU9=1,'[1]Flux and Impact'!AM9,"")),"")</f>
        <v/>
      </c>
      <c r="AP7" t="str">
        <f>IF(AP$1&gt;0,IF(AND('[1]Flux and Impact'!$AU9=1,'[1]Flux and Impact'!AN9=""),0,IF('[1]Flux and Impact'!$AU9=1,'[1]Flux and Impact'!AN9,"")),"")</f>
        <v/>
      </c>
      <c r="AQ7" t="str">
        <f>IF(AQ$1&gt;0,IF(AND('[1]Flux and Impact'!$AU9=1,'[1]Flux and Impact'!AO9=""),0,IF('[1]Flux and Impact'!$AU9=1,'[1]Flux and Impact'!AO9,"")),"")</f>
        <v/>
      </c>
      <c r="AR7" t="str">
        <f>IF(AR$1&gt;0,IF(AND('[1]Flux and Impact'!$AU9=1,'[1]Flux and Impact'!AP9=""),0,IF('[1]Flux and Impact'!$AU9=1,'[1]Flux and Impact'!AP9,"")),"")</f>
        <v/>
      </c>
      <c r="AS7" t="str">
        <f>IF(AS$1&gt;0,IF(AND('[1]Flux and Impact'!$AU9=1,'[1]Flux and Impact'!AQ9=""),0,IF('[1]Flux and Impact'!$AU9=1,'[1]Flux and Impact'!AQ9,"")),"")</f>
        <v/>
      </c>
      <c r="AT7" t="str">
        <f>IF(AT$1&gt;0,IF(AND('[1]Flux and Impact'!$AU9=1,'[1]Flux and Impact'!AR9=""),0,IF('[1]Flux and Impact'!$AU9=1,'[1]Flux and Impact'!AR9,"")),"")</f>
        <v/>
      </c>
      <c r="AU7" t="str">
        <f>IF(AU$1&gt;0,IF(AND('[1]Flux and Impact'!$AU9=1,'[1]Flux and Impact'!AS9=""),0,IF('[1]Flux and Impact'!$AU9=1,'[1]Flux and Impact'!AS9,"")),"")</f>
        <v/>
      </c>
      <c r="AW7" s="10" t="s">
        <v>101</v>
      </c>
      <c r="AX7" s="10">
        <v>338.637081101195</v>
      </c>
      <c r="AY7" s="16">
        <v>111.044693663506</v>
      </c>
      <c r="AZ7" s="17"/>
    </row>
    <row r="8" spans="1:52">
      <c r="A8">
        <f t="shared" si="0"/>
        <v>1</v>
      </c>
      <c r="B8" t="str">
        <f>'[1]Flux and Impact'!B10</f>
        <v>1. Metabolism</v>
      </c>
      <c r="C8" t="str">
        <f>'[1]Flux and Impact'!C10</f>
        <v>1.1 Carbohydrate Metabolism</v>
      </c>
      <c r="D8" t="str">
        <f>'[1]Flux and Impact'!D10</f>
        <v>Ascorbate and aldarate metabolism</v>
      </c>
      <c r="E8" t="str">
        <f>IF('[1]Flux and Impact'!AU10=1,AVERAGE(H8,J8,L8,N8,P8,R8,T8,V8,X8,Z8,AB8,AD8,AF8,AH8,AJ8,AL8,AN8,AP8,AR8,AT8),"")</f>
        <v/>
      </c>
      <c r="F8" s="12" t="str">
        <f>IF('[1]Flux and Impact'!AU10=1,AVERAGE(I8,K8,M8,O8,Q8,S8,U8,W8,Y8,AA8,AC8,AE8,AG8,AI8,AK8,AM8,AO8,AQ8,AS8,AU8),"")</f>
        <v/>
      </c>
      <c r="G8" s="13" t="str">
        <f t="shared" si="1"/>
        <v/>
      </c>
      <c r="H8" t="str">
        <f>IF(H$1&gt;0,IF(AND('[1]Flux and Impact'!$AU10=1,'[1]Flux and Impact'!F10=""),0,IF('[1]Flux and Impact'!$AU10=1,'[1]Flux and Impact'!F10,"")),"")</f>
        <v/>
      </c>
      <c r="I8" t="str">
        <f>IF(I$1&gt;0,IF(AND('[1]Flux and Impact'!$AU10=1,'[1]Flux and Impact'!G10=""),0,IF('[1]Flux and Impact'!$AU10=1,'[1]Flux and Impact'!G10,"")),"")</f>
        <v/>
      </c>
      <c r="J8" t="str">
        <f>IF(J$1&gt;0,IF(AND('[1]Flux and Impact'!$AU10=1,'[1]Flux and Impact'!H10=""),0,IF('[1]Flux and Impact'!$AU10=1,'[1]Flux and Impact'!H10,"")),"")</f>
        <v/>
      </c>
      <c r="K8" t="str">
        <f>IF(K$1&gt;0,IF(AND('[1]Flux and Impact'!$AU10=1,'[1]Flux and Impact'!I10=""),0,IF('[1]Flux and Impact'!$AU10=1,'[1]Flux and Impact'!I10,"")),"")</f>
        <v/>
      </c>
      <c r="L8" t="str">
        <f>IF(L$1&gt;0,IF(AND('[1]Flux and Impact'!$AU10=1,'[1]Flux and Impact'!J10=""),0,IF('[1]Flux and Impact'!$AU10=1,'[1]Flux and Impact'!J10,"")),"")</f>
        <v/>
      </c>
      <c r="M8" t="str">
        <f>IF(M$1&gt;0,IF(AND('[1]Flux and Impact'!$AU10=1,'[1]Flux and Impact'!K10=""),0,IF('[1]Flux and Impact'!$AU10=1,'[1]Flux and Impact'!K10,"")),"")</f>
        <v/>
      </c>
      <c r="N8" t="str">
        <f>IF(N$1&gt;0,IF(AND('[1]Flux and Impact'!$AU10=1,'[1]Flux and Impact'!L10=""),0,IF('[1]Flux and Impact'!$AU10=1,'[1]Flux and Impact'!L10,"")),"")</f>
        <v/>
      </c>
      <c r="O8" t="str">
        <f>IF(O$1&gt;0,IF(AND('[1]Flux and Impact'!$AU10=1,'[1]Flux and Impact'!M10=""),0,IF('[1]Flux and Impact'!$AU10=1,'[1]Flux and Impact'!M10,"")),"")</f>
        <v/>
      </c>
      <c r="P8" t="str">
        <f>IF(P$1&gt;0,IF(AND('[1]Flux and Impact'!$AU10=1,'[1]Flux and Impact'!N10=""),0,IF('[1]Flux and Impact'!$AU10=1,'[1]Flux and Impact'!N10,"")),"")</f>
        <v/>
      </c>
      <c r="Q8" t="str">
        <f>IF(Q$1&gt;0,IF(AND('[1]Flux and Impact'!$AU10=1,'[1]Flux and Impact'!O10=""),0,IF('[1]Flux and Impact'!$AU10=1,'[1]Flux and Impact'!O10,"")),"")</f>
        <v/>
      </c>
      <c r="R8" t="str">
        <f>IF(R$1&gt;0,IF(AND('[1]Flux and Impact'!$AU10=1,'[1]Flux and Impact'!P10=""),0,IF('[1]Flux and Impact'!$AU10=1,'[1]Flux and Impact'!P10,"")),"")</f>
        <v/>
      </c>
      <c r="S8" t="str">
        <f>IF(S$1&gt;0,IF(AND('[1]Flux and Impact'!$AU10=1,'[1]Flux and Impact'!Q10=""),0,IF('[1]Flux and Impact'!$AU10=1,'[1]Flux and Impact'!Q10,"")),"")</f>
        <v/>
      </c>
      <c r="T8" t="str">
        <f>IF(T$1&gt;0,IF(AND('[1]Flux and Impact'!$AU10=1,'[1]Flux and Impact'!R10=""),0,IF('[1]Flux and Impact'!$AU10=1,'[1]Flux and Impact'!R10,"")),"")</f>
        <v/>
      </c>
      <c r="U8" t="str">
        <f>IF(U$1&gt;0,IF(AND('[1]Flux and Impact'!$AU10=1,'[1]Flux and Impact'!S10=""),0,IF('[1]Flux and Impact'!$AU10=1,'[1]Flux and Impact'!S10,"")),"")</f>
        <v/>
      </c>
      <c r="V8" t="str">
        <f>IF(V$1&gt;0,IF(AND('[1]Flux and Impact'!$AU10=1,'[1]Flux and Impact'!T10=""),0,IF('[1]Flux and Impact'!$AU10=1,'[1]Flux and Impact'!T10,"")),"")</f>
        <v/>
      </c>
      <c r="W8" t="str">
        <f>IF(W$1&gt;0,IF(AND('[1]Flux and Impact'!$AU10=1,'[1]Flux and Impact'!U10=""),0,IF('[1]Flux and Impact'!$AU10=1,'[1]Flux and Impact'!U10,"")),"")</f>
        <v/>
      </c>
      <c r="X8" t="str">
        <f>IF(X$1&gt;0,IF(AND('[1]Flux and Impact'!$AU10=1,'[1]Flux and Impact'!V10=""),0,IF('[1]Flux and Impact'!$AU10=1,'[1]Flux and Impact'!V10,"")),"")</f>
        <v/>
      </c>
      <c r="Y8" t="str">
        <f>IF(Y$1&gt;0,IF(AND('[1]Flux and Impact'!$AU10=1,'[1]Flux and Impact'!W10=""),0,IF('[1]Flux and Impact'!$AU10=1,'[1]Flux and Impact'!W10,"")),"")</f>
        <v/>
      </c>
      <c r="Z8" t="str">
        <f>IF(Z$1&gt;0,IF(AND('[1]Flux and Impact'!$AU10=1,'[1]Flux and Impact'!X10=""),0,IF('[1]Flux and Impact'!$AU10=1,'[1]Flux and Impact'!X10,"")),"")</f>
        <v/>
      </c>
      <c r="AA8" t="str">
        <f>IF(AA$1&gt;0,IF(AND('[1]Flux and Impact'!$AU10=1,'[1]Flux and Impact'!Y10=""),0,IF('[1]Flux and Impact'!$AU10=1,'[1]Flux and Impact'!Y10,"")),"")</f>
        <v/>
      </c>
      <c r="AB8" t="str">
        <f>IF(AB$1&gt;0,IF(AND('[1]Flux and Impact'!$AU10=1,'[1]Flux and Impact'!Z10=""),0,IF('[1]Flux and Impact'!$AU10=1,'[1]Flux and Impact'!Z10,"")),"")</f>
        <v/>
      </c>
      <c r="AC8" t="str">
        <f>IF(AC$1&gt;0,IF(AND('[1]Flux and Impact'!$AU10=1,'[1]Flux and Impact'!AA10=""),0,IF('[1]Flux and Impact'!$AU10=1,'[1]Flux and Impact'!AA10,"")),"")</f>
        <v/>
      </c>
      <c r="AD8" t="str">
        <f>IF(AD$1&gt;0,IF(AND('[1]Flux and Impact'!$AU10=1,'[1]Flux and Impact'!AB10=""),0,IF('[1]Flux and Impact'!$AU10=1,'[1]Flux and Impact'!AB10,"")),"")</f>
        <v/>
      </c>
      <c r="AE8" t="str">
        <f>IF(AE$1&gt;0,IF(AND('[1]Flux and Impact'!$AU10=1,'[1]Flux and Impact'!AC10=""),0,IF('[1]Flux and Impact'!$AU10=1,'[1]Flux and Impact'!AC10,"")),"")</f>
        <v/>
      </c>
      <c r="AF8" t="str">
        <f>IF(AF$1&gt;0,IF(AND('[1]Flux and Impact'!$AU10=1,'[1]Flux and Impact'!AD10=""),0,IF('[1]Flux and Impact'!$AU10=1,'[1]Flux and Impact'!AD10,"")),"")</f>
        <v/>
      </c>
      <c r="AG8" t="str">
        <f>IF(AG$1&gt;0,IF(AND('[1]Flux and Impact'!$AU10=1,'[1]Flux and Impact'!AE10=""),0,IF('[1]Flux and Impact'!$AU10=1,'[1]Flux and Impact'!AE10,"")),"")</f>
        <v/>
      </c>
      <c r="AH8" t="str">
        <f>IF(AH$1&gt;0,IF(AND('[1]Flux and Impact'!$AU10=1,'[1]Flux and Impact'!AF10=""),0,IF('[1]Flux and Impact'!$AU10=1,'[1]Flux and Impact'!AF10,"")),"")</f>
        <v/>
      </c>
      <c r="AI8" t="str">
        <f>IF(AI$1&gt;0,IF(AND('[1]Flux and Impact'!$AU10=1,'[1]Flux and Impact'!AG10=""),0,IF('[1]Flux and Impact'!$AU10=1,'[1]Flux and Impact'!AG10,"")),"")</f>
        <v/>
      </c>
      <c r="AJ8" t="str">
        <f>IF(AJ$1&gt;0,IF(AND('[1]Flux and Impact'!$AU10=1,'[1]Flux and Impact'!AH10=""),0,IF('[1]Flux and Impact'!$AU10=1,'[1]Flux and Impact'!AH10,"")),"")</f>
        <v/>
      </c>
      <c r="AK8" t="str">
        <f>IF(AK$1&gt;0,IF(AND('[1]Flux and Impact'!$AU10=1,'[1]Flux and Impact'!AI10=""),0,IF('[1]Flux and Impact'!$AU10=1,'[1]Flux and Impact'!AI10,"")),"")</f>
        <v/>
      </c>
      <c r="AL8" t="str">
        <f>IF(AL$1&gt;0,IF(AND('[1]Flux and Impact'!$AU10=1,'[1]Flux and Impact'!AJ10=""),0,IF('[1]Flux and Impact'!$AU10=1,'[1]Flux and Impact'!AJ10,"")),"")</f>
        <v/>
      </c>
      <c r="AM8" t="str">
        <f>IF(AM$1&gt;0,IF(AND('[1]Flux and Impact'!$AU10=1,'[1]Flux and Impact'!AK10=""),0,IF('[1]Flux and Impact'!$AU10=1,'[1]Flux and Impact'!AK10,"")),"")</f>
        <v/>
      </c>
      <c r="AN8" t="str">
        <f>IF(AN$1&gt;0,IF(AND('[1]Flux and Impact'!$AU10=1,'[1]Flux and Impact'!AL10=""),0,IF('[1]Flux and Impact'!$AU10=1,'[1]Flux and Impact'!AL10,"")),"")</f>
        <v/>
      </c>
      <c r="AO8" t="str">
        <f>IF(AO$1&gt;0,IF(AND('[1]Flux and Impact'!$AU10=1,'[1]Flux and Impact'!AM10=""),0,IF('[1]Flux and Impact'!$AU10=1,'[1]Flux and Impact'!AM10,"")),"")</f>
        <v/>
      </c>
      <c r="AP8" t="str">
        <f>IF(AP$1&gt;0,IF(AND('[1]Flux and Impact'!$AU10=1,'[1]Flux and Impact'!AN10=""),0,IF('[1]Flux and Impact'!$AU10=1,'[1]Flux and Impact'!AN10,"")),"")</f>
        <v/>
      </c>
      <c r="AQ8" t="str">
        <f>IF(AQ$1&gt;0,IF(AND('[1]Flux and Impact'!$AU10=1,'[1]Flux and Impact'!AO10=""),0,IF('[1]Flux and Impact'!$AU10=1,'[1]Flux and Impact'!AO10,"")),"")</f>
        <v/>
      </c>
      <c r="AR8" t="str">
        <f>IF(AR$1&gt;0,IF(AND('[1]Flux and Impact'!$AU10=1,'[1]Flux and Impact'!AP10=""),0,IF('[1]Flux and Impact'!$AU10=1,'[1]Flux and Impact'!AP10,"")),"")</f>
        <v/>
      </c>
      <c r="AS8" t="str">
        <f>IF(AS$1&gt;0,IF(AND('[1]Flux and Impact'!$AU10=1,'[1]Flux and Impact'!AQ10=""),0,IF('[1]Flux and Impact'!$AU10=1,'[1]Flux and Impact'!AQ10,"")),"")</f>
        <v/>
      </c>
      <c r="AT8" t="str">
        <f>IF(AT$1&gt;0,IF(AND('[1]Flux and Impact'!$AU10=1,'[1]Flux and Impact'!AR10=""),0,IF('[1]Flux and Impact'!$AU10=1,'[1]Flux and Impact'!AR10,"")),"")</f>
        <v/>
      </c>
      <c r="AU8" t="str">
        <f>IF(AU$1&gt;0,IF(AND('[1]Flux and Impact'!$AU10=1,'[1]Flux and Impact'!AS10=""),0,IF('[1]Flux and Impact'!$AU10=1,'[1]Flux and Impact'!AS10,"")),"")</f>
        <v/>
      </c>
      <c r="AW8" s="10" t="s">
        <v>102</v>
      </c>
      <c r="AX8" s="10">
        <v>329.427634618482</v>
      </c>
      <c r="AY8" s="16">
        <v>-233.083434091368</v>
      </c>
      <c r="AZ8" s="17"/>
    </row>
    <row r="9" spans="1:52">
      <c r="A9">
        <f t="shared" si="0"/>
        <v>1</v>
      </c>
      <c r="B9" t="str">
        <f>'[1]Flux and Impact'!B11</f>
        <v>1. Metabolism</v>
      </c>
      <c r="C9" t="str">
        <f>'[1]Flux and Impact'!C11</f>
        <v>1.3 Lipid Metabolism</v>
      </c>
      <c r="D9" t="str">
        <f>'[1]Flux and Impact'!D11</f>
        <v>Fatty acid biosynthesis</v>
      </c>
      <c r="E9">
        <f>IF('[1]Flux and Impact'!AU11=1,AVERAGE(H9,J9,L9,N9,P9,R9,T9,V9,X9,Z9,AB9,AD9,AF9,AH9,AJ9,AL9,AN9,AP9,AR9,AT9),"")</f>
        <v>170.927175380143</v>
      </c>
      <c r="F9" s="12">
        <f>IF('[1]Flux and Impact'!AU11=1,AVERAGE(I9,K9,M9,O9,Q9,S9,U9,W9,Y9,AA9,AC9,AE9,AG9,AI9,AK9,AM9,AO9,AQ9,AS9,AU9),"")</f>
        <v>170.927175380143</v>
      </c>
      <c r="G9" s="13">
        <f t="shared" si="1"/>
        <v>1</v>
      </c>
      <c r="H9">
        <f>IF(H$1&gt;0,IF(AND('[1]Flux and Impact'!$AU11=1,'[1]Flux and Impact'!F11=""),0,IF('[1]Flux and Impact'!$AU11=1,'[1]Flux and Impact'!F11,"")),"")</f>
        <v>0</v>
      </c>
      <c r="I9">
        <f>IF(I$1&gt;0,IF(AND('[1]Flux and Impact'!$AU11=1,'[1]Flux and Impact'!G11=""),0,IF('[1]Flux and Impact'!$AU11=1,'[1]Flux and Impact'!G11,"")),"")</f>
        <v>0</v>
      </c>
      <c r="J9">
        <f>IF(J$1&gt;0,IF(AND('[1]Flux and Impact'!$AU11=1,'[1]Flux and Impact'!H11=""),0,IF('[1]Flux and Impact'!$AU11=1,'[1]Flux and Impact'!H11,"")),"")</f>
        <v>512.781526140429</v>
      </c>
      <c r="K9">
        <f>IF(K$1&gt;0,IF(AND('[1]Flux and Impact'!$AU11=1,'[1]Flux and Impact'!I11=""),0,IF('[1]Flux and Impact'!$AU11=1,'[1]Flux and Impact'!I11,"")),"")</f>
        <v>512.781526140429</v>
      </c>
      <c r="L9">
        <f>IF(L$1&gt;0,IF(AND('[1]Flux and Impact'!$AU11=1,'[1]Flux and Impact'!J11=""),0,IF('[1]Flux and Impact'!$AU11=1,'[1]Flux and Impact'!J11,"")),"")</f>
        <v>0</v>
      </c>
      <c r="M9">
        <f>IF(M$1&gt;0,IF(AND('[1]Flux and Impact'!$AU11=1,'[1]Flux and Impact'!K11=""),0,IF('[1]Flux and Impact'!$AU11=1,'[1]Flux and Impact'!K11,"")),"")</f>
        <v>0</v>
      </c>
      <c r="N9" t="str">
        <f>IF(N$1&gt;0,IF(AND('[1]Flux and Impact'!$AU11=1,'[1]Flux and Impact'!L11=""),0,IF('[1]Flux and Impact'!$AU11=1,'[1]Flux and Impact'!L11,"")),"")</f>
        <v/>
      </c>
      <c r="O9" t="str">
        <f>IF(O$1&gt;0,IF(AND('[1]Flux and Impact'!$AU11=1,'[1]Flux and Impact'!M11=""),0,IF('[1]Flux and Impact'!$AU11=1,'[1]Flux and Impact'!M11,"")),"")</f>
        <v/>
      </c>
      <c r="P9" t="str">
        <f>IF(P$1&gt;0,IF(AND('[1]Flux and Impact'!$AU11=1,'[1]Flux and Impact'!N11=""),0,IF('[1]Flux and Impact'!$AU11=1,'[1]Flux and Impact'!N11,"")),"")</f>
        <v/>
      </c>
      <c r="Q9" t="str">
        <f>IF(Q$1&gt;0,IF(AND('[1]Flux and Impact'!$AU11=1,'[1]Flux and Impact'!O11=""),0,IF('[1]Flux and Impact'!$AU11=1,'[1]Flux and Impact'!O11,"")),"")</f>
        <v/>
      </c>
      <c r="R9" t="str">
        <f>IF(R$1&gt;0,IF(AND('[1]Flux and Impact'!$AU11=1,'[1]Flux and Impact'!P11=""),0,IF('[1]Flux and Impact'!$AU11=1,'[1]Flux and Impact'!P11,"")),"")</f>
        <v/>
      </c>
      <c r="S9" t="str">
        <f>IF(S$1&gt;0,IF(AND('[1]Flux and Impact'!$AU11=1,'[1]Flux and Impact'!Q11=""),0,IF('[1]Flux and Impact'!$AU11=1,'[1]Flux and Impact'!Q11,"")),"")</f>
        <v/>
      </c>
      <c r="T9" t="str">
        <f>IF(T$1&gt;0,IF(AND('[1]Flux and Impact'!$AU11=1,'[1]Flux and Impact'!R11=""),0,IF('[1]Flux and Impact'!$AU11=1,'[1]Flux and Impact'!R11,"")),"")</f>
        <v/>
      </c>
      <c r="U9" t="str">
        <f>IF(U$1&gt;0,IF(AND('[1]Flux and Impact'!$AU11=1,'[1]Flux and Impact'!S11=""),0,IF('[1]Flux and Impact'!$AU11=1,'[1]Flux and Impact'!S11,"")),"")</f>
        <v/>
      </c>
      <c r="V9" t="str">
        <f>IF(V$1&gt;0,IF(AND('[1]Flux and Impact'!$AU11=1,'[1]Flux and Impact'!T11=""),0,IF('[1]Flux and Impact'!$AU11=1,'[1]Flux and Impact'!T11,"")),"")</f>
        <v/>
      </c>
      <c r="W9" t="str">
        <f>IF(W$1&gt;0,IF(AND('[1]Flux and Impact'!$AU11=1,'[1]Flux and Impact'!U11=""),0,IF('[1]Flux and Impact'!$AU11=1,'[1]Flux and Impact'!U11,"")),"")</f>
        <v/>
      </c>
      <c r="X9" t="str">
        <f>IF(X$1&gt;0,IF(AND('[1]Flux and Impact'!$AU11=1,'[1]Flux and Impact'!V11=""),0,IF('[1]Flux and Impact'!$AU11=1,'[1]Flux and Impact'!V11,"")),"")</f>
        <v/>
      </c>
      <c r="Y9" t="str">
        <f>IF(Y$1&gt;0,IF(AND('[1]Flux and Impact'!$AU11=1,'[1]Flux and Impact'!W11=""),0,IF('[1]Flux and Impact'!$AU11=1,'[1]Flux and Impact'!W11,"")),"")</f>
        <v/>
      </c>
      <c r="Z9" t="str">
        <f>IF(Z$1&gt;0,IF(AND('[1]Flux and Impact'!$AU11=1,'[1]Flux and Impact'!X11=""),0,IF('[1]Flux and Impact'!$AU11=1,'[1]Flux and Impact'!X11,"")),"")</f>
        <v/>
      </c>
      <c r="AA9" t="str">
        <f>IF(AA$1&gt;0,IF(AND('[1]Flux and Impact'!$AU11=1,'[1]Flux and Impact'!Y11=""),0,IF('[1]Flux and Impact'!$AU11=1,'[1]Flux and Impact'!Y11,"")),"")</f>
        <v/>
      </c>
      <c r="AB9" t="str">
        <f>IF(AB$1&gt;0,IF(AND('[1]Flux and Impact'!$AU11=1,'[1]Flux and Impact'!Z11=""),0,IF('[1]Flux and Impact'!$AU11=1,'[1]Flux and Impact'!Z11,"")),"")</f>
        <v/>
      </c>
      <c r="AC9" t="str">
        <f>IF(AC$1&gt;0,IF(AND('[1]Flux and Impact'!$AU11=1,'[1]Flux and Impact'!AA11=""),0,IF('[1]Flux and Impact'!$AU11=1,'[1]Flux and Impact'!AA11,"")),"")</f>
        <v/>
      </c>
      <c r="AD9" t="str">
        <f>IF(AD$1&gt;0,IF(AND('[1]Flux and Impact'!$AU11=1,'[1]Flux and Impact'!AB11=""),0,IF('[1]Flux and Impact'!$AU11=1,'[1]Flux and Impact'!AB11,"")),"")</f>
        <v/>
      </c>
      <c r="AE9" t="str">
        <f>IF(AE$1&gt;0,IF(AND('[1]Flux and Impact'!$AU11=1,'[1]Flux and Impact'!AC11=""),0,IF('[1]Flux and Impact'!$AU11=1,'[1]Flux and Impact'!AC11,"")),"")</f>
        <v/>
      </c>
      <c r="AF9" t="str">
        <f>IF(AF$1&gt;0,IF(AND('[1]Flux and Impact'!$AU11=1,'[1]Flux and Impact'!AD11=""),0,IF('[1]Flux and Impact'!$AU11=1,'[1]Flux and Impact'!AD11,"")),"")</f>
        <v/>
      </c>
      <c r="AG9" t="str">
        <f>IF(AG$1&gt;0,IF(AND('[1]Flux and Impact'!$AU11=1,'[1]Flux and Impact'!AE11=""),0,IF('[1]Flux and Impact'!$AU11=1,'[1]Flux and Impact'!AE11,"")),"")</f>
        <v/>
      </c>
      <c r="AH9" t="str">
        <f>IF(AH$1&gt;0,IF(AND('[1]Flux and Impact'!$AU11=1,'[1]Flux and Impact'!AF11=""),0,IF('[1]Flux and Impact'!$AU11=1,'[1]Flux and Impact'!AF11,"")),"")</f>
        <v/>
      </c>
      <c r="AI9" t="str">
        <f>IF(AI$1&gt;0,IF(AND('[1]Flux and Impact'!$AU11=1,'[1]Flux and Impact'!AG11=""),0,IF('[1]Flux and Impact'!$AU11=1,'[1]Flux and Impact'!AG11,"")),"")</f>
        <v/>
      </c>
      <c r="AJ9" t="str">
        <f>IF(AJ$1&gt;0,IF(AND('[1]Flux and Impact'!$AU11=1,'[1]Flux and Impact'!AH11=""),0,IF('[1]Flux and Impact'!$AU11=1,'[1]Flux and Impact'!AH11,"")),"")</f>
        <v/>
      </c>
      <c r="AK9" t="str">
        <f>IF(AK$1&gt;0,IF(AND('[1]Flux and Impact'!$AU11=1,'[1]Flux and Impact'!AI11=""),0,IF('[1]Flux and Impact'!$AU11=1,'[1]Flux and Impact'!AI11,"")),"")</f>
        <v/>
      </c>
      <c r="AL9" t="str">
        <f>IF(AL$1&gt;0,IF(AND('[1]Flux and Impact'!$AU11=1,'[1]Flux and Impact'!AJ11=""),0,IF('[1]Flux and Impact'!$AU11=1,'[1]Flux and Impact'!AJ11,"")),"")</f>
        <v/>
      </c>
      <c r="AM9" t="str">
        <f>IF(AM$1&gt;0,IF(AND('[1]Flux and Impact'!$AU11=1,'[1]Flux and Impact'!AK11=""),0,IF('[1]Flux and Impact'!$AU11=1,'[1]Flux and Impact'!AK11,"")),"")</f>
        <v/>
      </c>
      <c r="AN9" t="str">
        <f>IF(AN$1&gt;0,IF(AND('[1]Flux and Impact'!$AU11=1,'[1]Flux and Impact'!AL11=""),0,IF('[1]Flux and Impact'!$AU11=1,'[1]Flux and Impact'!AL11,"")),"")</f>
        <v/>
      </c>
      <c r="AO9" t="str">
        <f>IF(AO$1&gt;0,IF(AND('[1]Flux and Impact'!$AU11=1,'[1]Flux and Impact'!AM11=""),0,IF('[1]Flux and Impact'!$AU11=1,'[1]Flux and Impact'!AM11,"")),"")</f>
        <v/>
      </c>
      <c r="AP9" t="str">
        <f>IF(AP$1&gt;0,IF(AND('[1]Flux and Impact'!$AU11=1,'[1]Flux and Impact'!AN11=""),0,IF('[1]Flux and Impact'!$AU11=1,'[1]Flux and Impact'!AN11,"")),"")</f>
        <v/>
      </c>
      <c r="AQ9" t="str">
        <f>IF(AQ$1&gt;0,IF(AND('[1]Flux and Impact'!$AU11=1,'[1]Flux and Impact'!AO11=""),0,IF('[1]Flux and Impact'!$AU11=1,'[1]Flux and Impact'!AO11,"")),"")</f>
        <v/>
      </c>
      <c r="AR9" t="str">
        <f>IF(AR$1&gt;0,IF(AND('[1]Flux and Impact'!$AU11=1,'[1]Flux and Impact'!AP11=""),0,IF('[1]Flux and Impact'!$AU11=1,'[1]Flux and Impact'!AP11,"")),"")</f>
        <v/>
      </c>
      <c r="AS9" t="str">
        <f>IF(AS$1&gt;0,IF(AND('[1]Flux and Impact'!$AU11=1,'[1]Flux and Impact'!AQ11=""),0,IF('[1]Flux and Impact'!$AU11=1,'[1]Flux and Impact'!AQ11,"")),"")</f>
        <v/>
      </c>
      <c r="AT9" t="str">
        <f>IF(AT$1&gt;0,IF(AND('[1]Flux and Impact'!$AU11=1,'[1]Flux and Impact'!AR11=""),0,IF('[1]Flux and Impact'!$AU11=1,'[1]Flux and Impact'!AR11,"")),"")</f>
        <v/>
      </c>
      <c r="AU9" t="str">
        <f>IF(AU$1&gt;0,IF(AND('[1]Flux and Impact'!$AU11=1,'[1]Flux and Impact'!AS11=""),0,IF('[1]Flux and Impact'!$AU11=1,'[1]Flux and Impact'!AS11,"")),"")</f>
        <v/>
      </c>
      <c r="AW9" s="10" t="s">
        <v>103</v>
      </c>
      <c r="AX9" s="10">
        <v>310.609829022711</v>
      </c>
      <c r="AY9" s="16">
        <v>-310.609829022711</v>
      </c>
      <c r="AZ9" s="17"/>
    </row>
    <row r="10" spans="1:52">
      <c r="A10">
        <f t="shared" si="0"/>
        <v>1</v>
      </c>
      <c r="B10" t="str">
        <f>'[1]Flux and Impact'!B12</f>
        <v>1. Metabolism</v>
      </c>
      <c r="C10" t="str">
        <f>'[1]Flux and Impact'!C12</f>
        <v>1.3 Lipid Metabolism</v>
      </c>
      <c r="D10" t="str">
        <f>'[1]Flux and Impact'!D12</f>
        <v>Fatty acid elongation in mitochondria</v>
      </c>
      <c r="E10" t="str">
        <f>IF('[1]Flux and Impact'!AU12=1,AVERAGE(H10,J10,L10,N10,P10,R10,T10,V10,X10,Z10,AB10,AD10,AF10,AH10,AJ10,AL10,AN10,AP10,AR10,AT10),"")</f>
        <v/>
      </c>
      <c r="F10" s="12" t="str">
        <f>IF('[1]Flux and Impact'!AU12=1,AVERAGE(I10,K10,M10,O10,Q10,S10,U10,W10,Y10,AA10,AC10,AE10,AG10,AI10,AK10,AM10,AO10,AQ10,AS10,AU10),"")</f>
        <v/>
      </c>
      <c r="G10" s="13" t="str">
        <f t="shared" si="1"/>
        <v/>
      </c>
      <c r="H10" t="str">
        <f>IF(H$1&gt;0,IF(AND('[1]Flux and Impact'!$AU12=1,'[1]Flux and Impact'!F12=""),0,IF('[1]Flux and Impact'!$AU12=1,'[1]Flux and Impact'!F12,"")),"")</f>
        <v/>
      </c>
      <c r="I10" t="str">
        <f>IF(I$1&gt;0,IF(AND('[1]Flux and Impact'!$AU12=1,'[1]Flux and Impact'!G12=""),0,IF('[1]Flux and Impact'!$AU12=1,'[1]Flux and Impact'!G12,"")),"")</f>
        <v/>
      </c>
      <c r="J10" t="str">
        <f>IF(J$1&gt;0,IF(AND('[1]Flux and Impact'!$AU12=1,'[1]Flux and Impact'!H12=""),0,IF('[1]Flux and Impact'!$AU12=1,'[1]Flux and Impact'!H12,"")),"")</f>
        <v/>
      </c>
      <c r="K10" t="str">
        <f>IF(K$1&gt;0,IF(AND('[1]Flux and Impact'!$AU12=1,'[1]Flux and Impact'!I12=""),0,IF('[1]Flux and Impact'!$AU12=1,'[1]Flux and Impact'!I12,"")),"")</f>
        <v/>
      </c>
      <c r="L10" t="str">
        <f>IF(L$1&gt;0,IF(AND('[1]Flux and Impact'!$AU12=1,'[1]Flux and Impact'!J12=""),0,IF('[1]Flux and Impact'!$AU12=1,'[1]Flux and Impact'!J12,"")),"")</f>
        <v/>
      </c>
      <c r="M10" t="str">
        <f>IF(M$1&gt;0,IF(AND('[1]Flux and Impact'!$AU12=1,'[1]Flux and Impact'!K12=""),0,IF('[1]Flux and Impact'!$AU12=1,'[1]Flux and Impact'!K12,"")),"")</f>
        <v/>
      </c>
      <c r="N10" t="str">
        <f>IF(N$1&gt;0,IF(AND('[1]Flux and Impact'!$AU12=1,'[1]Flux and Impact'!L12=""),0,IF('[1]Flux and Impact'!$AU12=1,'[1]Flux and Impact'!L12,"")),"")</f>
        <v/>
      </c>
      <c r="O10" t="str">
        <f>IF(O$1&gt;0,IF(AND('[1]Flux and Impact'!$AU12=1,'[1]Flux and Impact'!M12=""),0,IF('[1]Flux and Impact'!$AU12=1,'[1]Flux and Impact'!M12,"")),"")</f>
        <v/>
      </c>
      <c r="P10" t="str">
        <f>IF(P$1&gt;0,IF(AND('[1]Flux and Impact'!$AU12=1,'[1]Flux and Impact'!N12=""),0,IF('[1]Flux and Impact'!$AU12=1,'[1]Flux and Impact'!N12,"")),"")</f>
        <v/>
      </c>
      <c r="Q10" t="str">
        <f>IF(Q$1&gt;0,IF(AND('[1]Flux and Impact'!$AU12=1,'[1]Flux and Impact'!O12=""),0,IF('[1]Flux and Impact'!$AU12=1,'[1]Flux and Impact'!O12,"")),"")</f>
        <v/>
      </c>
      <c r="R10" t="str">
        <f>IF(R$1&gt;0,IF(AND('[1]Flux and Impact'!$AU12=1,'[1]Flux and Impact'!P12=""),0,IF('[1]Flux and Impact'!$AU12=1,'[1]Flux and Impact'!P12,"")),"")</f>
        <v/>
      </c>
      <c r="S10" t="str">
        <f>IF(S$1&gt;0,IF(AND('[1]Flux and Impact'!$AU12=1,'[1]Flux and Impact'!Q12=""),0,IF('[1]Flux and Impact'!$AU12=1,'[1]Flux and Impact'!Q12,"")),"")</f>
        <v/>
      </c>
      <c r="T10" t="str">
        <f>IF(T$1&gt;0,IF(AND('[1]Flux and Impact'!$AU12=1,'[1]Flux and Impact'!R12=""),0,IF('[1]Flux and Impact'!$AU12=1,'[1]Flux and Impact'!R12,"")),"")</f>
        <v/>
      </c>
      <c r="U10" t="str">
        <f>IF(U$1&gt;0,IF(AND('[1]Flux and Impact'!$AU12=1,'[1]Flux and Impact'!S12=""),0,IF('[1]Flux and Impact'!$AU12=1,'[1]Flux and Impact'!S12,"")),"")</f>
        <v/>
      </c>
      <c r="V10" t="str">
        <f>IF(V$1&gt;0,IF(AND('[1]Flux and Impact'!$AU12=1,'[1]Flux and Impact'!T12=""),0,IF('[1]Flux and Impact'!$AU12=1,'[1]Flux and Impact'!T12,"")),"")</f>
        <v/>
      </c>
      <c r="W10" t="str">
        <f>IF(W$1&gt;0,IF(AND('[1]Flux and Impact'!$AU12=1,'[1]Flux and Impact'!U12=""),0,IF('[1]Flux and Impact'!$AU12=1,'[1]Flux and Impact'!U12,"")),"")</f>
        <v/>
      </c>
      <c r="X10" t="str">
        <f>IF(X$1&gt;0,IF(AND('[1]Flux and Impact'!$AU12=1,'[1]Flux and Impact'!V12=""),0,IF('[1]Flux and Impact'!$AU12=1,'[1]Flux and Impact'!V12,"")),"")</f>
        <v/>
      </c>
      <c r="Y10" t="str">
        <f>IF(Y$1&gt;0,IF(AND('[1]Flux and Impact'!$AU12=1,'[1]Flux and Impact'!W12=""),0,IF('[1]Flux and Impact'!$AU12=1,'[1]Flux and Impact'!W12,"")),"")</f>
        <v/>
      </c>
      <c r="Z10" t="str">
        <f>IF(Z$1&gt;0,IF(AND('[1]Flux and Impact'!$AU12=1,'[1]Flux and Impact'!X12=""),0,IF('[1]Flux and Impact'!$AU12=1,'[1]Flux and Impact'!X12,"")),"")</f>
        <v/>
      </c>
      <c r="AA10" t="str">
        <f>IF(AA$1&gt;0,IF(AND('[1]Flux and Impact'!$AU12=1,'[1]Flux and Impact'!Y12=""),0,IF('[1]Flux and Impact'!$AU12=1,'[1]Flux and Impact'!Y12,"")),"")</f>
        <v/>
      </c>
      <c r="AB10" t="str">
        <f>IF(AB$1&gt;0,IF(AND('[1]Flux and Impact'!$AU12=1,'[1]Flux and Impact'!Z12=""),0,IF('[1]Flux and Impact'!$AU12=1,'[1]Flux and Impact'!Z12,"")),"")</f>
        <v/>
      </c>
      <c r="AC10" t="str">
        <f>IF(AC$1&gt;0,IF(AND('[1]Flux and Impact'!$AU12=1,'[1]Flux and Impact'!AA12=""),0,IF('[1]Flux and Impact'!$AU12=1,'[1]Flux and Impact'!AA12,"")),"")</f>
        <v/>
      </c>
      <c r="AD10" t="str">
        <f>IF(AD$1&gt;0,IF(AND('[1]Flux and Impact'!$AU12=1,'[1]Flux and Impact'!AB12=""),0,IF('[1]Flux and Impact'!$AU12=1,'[1]Flux and Impact'!AB12,"")),"")</f>
        <v/>
      </c>
      <c r="AE10" t="str">
        <f>IF(AE$1&gt;0,IF(AND('[1]Flux and Impact'!$AU12=1,'[1]Flux and Impact'!AC12=""),0,IF('[1]Flux and Impact'!$AU12=1,'[1]Flux and Impact'!AC12,"")),"")</f>
        <v/>
      </c>
      <c r="AF10" t="str">
        <f>IF(AF$1&gt;0,IF(AND('[1]Flux and Impact'!$AU12=1,'[1]Flux and Impact'!AD12=""),0,IF('[1]Flux and Impact'!$AU12=1,'[1]Flux and Impact'!AD12,"")),"")</f>
        <v/>
      </c>
      <c r="AG10" t="str">
        <f>IF(AG$1&gt;0,IF(AND('[1]Flux and Impact'!$AU12=1,'[1]Flux and Impact'!AE12=""),0,IF('[1]Flux and Impact'!$AU12=1,'[1]Flux and Impact'!AE12,"")),"")</f>
        <v/>
      </c>
      <c r="AH10" t="str">
        <f>IF(AH$1&gt;0,IF(AND('[1]Flux and Impact'!$AU12=1,'[1]Flux and Impact'!AF12=""),0,IF('[1]Flux and Impact'!$AU12=1,'[1]Flux and Impact'!AF12,"")),"")</f>
        <v/>
      </c>
      <c r="AI10" t="str">
        <f>IF(AI$1&gt;0,IF(AND('[1]Flux and Impact'!$AU12=1,'[1]Flux and Impact'!AG12=""),0,IF('[1]Flux and Impact'!$AU12=1,'[1]Flux and Impact'!AG12,"")),"")</f>
        <v/>
      </c>
      <c r="AJ10" t="str">
        <f>IF(AJ$1&gt;0,IF(AND('[1]Flux and Impact'!$AU12=1,'[1]Flux and Impact'!AH12=""),0,IF('[1]Flux and Impact'!$AU12=1,'[1]Flux and Impact'!AH12,"")),"")</f>
        <v/>
      </c>
      <c r="AK10" t="str">
        <f>IF(AK$1&gt;0,IF(AND('[1]Flux and Impact'!$AU12=1,'[1]Flux and Impact'!AI12=""),0,IF('[1]Flux and Impact'!$AU12=1,'[1]Flux and Impact'!AI12,"")),"")</f>
        <v/>
      </c>
      <c r="AL10" t="str">
        <f>IF(AL$1&gt;0,IF(AND('[1]Flux and Impact'!$AU12=1,'[1]Flux and Impact'!AJ12=""),0,IF('[1]Flux and Impact'!$AU12=1,'[1]Flux and Impact'!AJ12,"")),"")</f>
        <v/>
      </c>
      <c r="AM10" t="str">
        <f>IF(AM$1&gt;0,IF(AND('[1]Flux and Impact'!$AU12=1,'[1]Flux and Impact'!AK12=""),0,IF('[1]Flux and Impact'!$AU12=1,'[1]Flux and Impact'!AK12,"")),"")</f>
        <v/>
      </c>
      <c r="AN10" t="str">
        <f>IF(AN$1&gt;0,IF(AND('[1]Flux and Impact'!$AU12=1,'[1]Flux and Impact'!AL12=""),0,IF('[1]Flux and Impact'!$AU12=1,'[1]Flux and Impact'!AL12,"")),"")</f>
        <v/>
      </c>
      <c r="AO10" t="str">
        <f>IF(AO$1&gt;0,IF(AND('[1]Flux and Impact'!$AU12=1,'[1]Flux and Impact'!AM12=""),0,IF('[1]Flux and Impact'!$AU12=1,'[1]Flux and Impact'!AM12,"")),"")</f>
        <v/>
      </c>
      <c r="AP10" t="str">
        <f>IF(AP$1&gt;0,IF(AND('[1]Flux and Impact'!$AU12=1,'[1]Flux and Impact'!AN12=""),0,IF('[1]Flux and Impact'!$AU12=1,'[1]Flux and Impact'!AN12,"")),"")</f>
        <v/>
      </c>
      <c r="AQ10" t="str">
        <f>IF(AQ$1&gt;0,IF(AND('[1]Flux and Impact'!$AU12=1,'[1]Flux and Impact'!AO12=""),0,IF('[1]Flux and Impact'!$AU12=1,'[1]Flux and Impact'!AO12,"")),"")</f>
        <v/>
      </c>
      <c r="AR10" t="str">
        <f>IF(AR$1&gt;0,IF(AND('[1]Flux and Impact'!$AU12=1,'[1]Flux and Impact'!AP12=""),0,IF('[1]Flux and Impact'!$AU12=1,'[1]Flux and Impact'!AP12,"")),"")</f>
        <v/>
      </c>
      <c r="AS10" t="str">
        <f>IF(AS$1&gt;0,IF(AND('[1]Flux and Impact'!$AU12=1,'[1]Flux and Impact'!AQ12=""),0,IF('[1]Flux and Impact'!$AU12=1,'[1]Flux and Impact'!AQ12,"")),"")</f>
        <v/>
      </c>
      <c r="AT10" t="str">
        <f>IF(AT$1&gt;0,IF(AND('[1]Flux and Impact'!$AU12=1,'[1]Flux and Impact'!AR12=""),0,IF('[1]Flux and Impact'!$AU12=1,'[1]Flux and Impact'!AR12,"")),"")</f>
        <v/>
      </c>
      <c r="AU10" t="str">
        <f>IF(AU$1&gt;0,IF(AND('[1]Flux and Impact'!$AU12=1,'[1]Flux and Impact'!AS12=""),0,IF('[1]Flux and Impact'!$AU12=1,'[1]Flux and Impact'!AS12,"")),"")</f>
        <v/>
      </c>
      <c r="AW10" s="10" t="s">
        <v>104</v>
      </c>
      <c r="AX10" s="10">
        <v>310.609829022711</v>
      </c>
      <c r="AY10" s="16">
        <v>-310.609829022711</v>
      </c>
      <c r="AZ10" s="17"/>
    </row>
    <row r="11" spans="1:52">
      <c r="A11">
        <f t="shared" si="0"/>
        <v>1</v>
      </c>
      <c r="B11" t="str">
        <f>'[1]Flux and Impact'!B13</f>
        <v>1. Metabolism</v>
      </c>
      <c r="C11" t="str">
        <f>'[1]Flux and Impact'!C13</f>
        <v>1.3 Lipid Metabolism</v>
      </c>
      <c r="D11" t="str">
        <f>'[1]Flux and Impact'!D13</f>
        <v>Fatty acid metabolism</v>
      </c>
      <c r="E11">
        <f>IF('[1]Flux and Impact'!AU13=1,AVERAGE(H11,J11,L11,N11,P11,R11,T11,V11,X11,Z11,AB11,AD11,AF11,AH11,AJ11,AL11,AN11,AP11,AR11,AT11),"")</f>
        <v>19.2019581690674</v>
      </c>
      <c r="F11" s="12">
        <f>IF('[1]Flux and Impact'!AU13=1,AVERAGE(I11,K11,M11,O11,Q11,S11,U11,W11,Y11,AA11,AC11,AE11,AG11,AI11,AK11,AM11,AO11,AQ11,AS11,AU11),"")</f>
        <v>-12.7205780621506</v>
      </c>
      <c r="G11" s="13">
        <f t="shared" si="1"/>
        <v>1</v>
      </c>
      <c r="H11">
        <f>IF(H$1&gt;0,IF(AND('[1]Flux and Impact'!$AU13=1,'[1]Flux and Impact'!F13=""),0,IF('[1]Flux and Impact'!$AU13=1,'[1]Flux and Impact'!F13,"")),"")</f>
        <v>0</v>
      </c>
      <c r="I11">
        <f>IF(I$1&gt;0,IF(AND('[1]Flux and Impact'!$AU13=1,'[1]Flux and Impact'!G13=""),0,IF('[1]Flux and Impact'!$AU13=1,'[1]Flux and Impact'!G13,"")),"")</f>
        <v>0</v>
      </c>
      <c r="J11">
        <f>IF(J$1&gt;0,IF(AND('[1]Flux and Impact'!$AU13=1,'[1]Flux and Impact'!H13=""),0,IF('[1]Flux and Impact'!$AU13=1,'[1]Flux and Impact'!H13,"")),"")</f>
        <v>47.883804346827</v>
      </c>
      <c r="K11">
        <f>IF(K$1&gt;0,IF(AND('[1]Flux and Impact'!$AU13=1,'[1]Flux and Impact'!I13=""),0,IF('[1]Flux and Impact'!$AU13=1,'[1]Flux and Impact'!I13,"")),"")</f>
        <v>-47.883804346827</v>
      </c>
      <c r="L11">
        <f>IF(L$1&gt;0,IF(AND('[1]Flux and Impact'!$AU13=1,'[1]Flux and Impact'!J13=""),0,IF('[1]Flux and Impact'!$AU13=1,'[1]Flux and Impact'!J13,"")),"")</f>
        <v>9.72207016037528</v>
      </c>
      <c r="M11">
        <f>IF(M$1&gt;0,IF(AND('[1]Flux and Impact'!$AU13=1,'[1]Flux and Impact'!K13=""),0,IF('[1]Flux and Impact'!$AU13=1,'[1]Flux and Impact'!K13,"")),"")</f>
        <v>9.72207016037528</v>
      </c>
      <c r="N11" t="str">
        <f>IF(N$1&gt;0,IF(AND('[1]Flux and Impact'!$AU13=1,'[1]Flux and Impact'!L13=""),0,IF('[1]Flux and Impact'!$AU13=1,'[1]Flux and Impact'!L13,"")),"")</f>
        <v/>
      </c>
      <c r="O11" t="str">
        <f>IF(O$1&gt;0,IF(AND('[1]Flux and Impact'!$AU13=1,'[1]Flux and Impact'!M13=""),0,IF('[1]Flux and Impact'!$AU13=1,'[1]Flux and Impact'!M13,"")),"")</f>
        <v/>
      </c>
      <c r="P11" t="str">
        <f>IF(P$1&gt;0,IF(AND('[1]Flux and Impact'!$AU13=1,'[1]Flux and Impact'!N13=""),0,IF('[1]Flux and Impact'!$AU13=1,'[1]Flux and Impact'!N13,"")),"")</f>
        <v/>
      </c>
      <c r="Q11" t="str">
        <f>IF(Q$1&gt;0,IF(AND('[1]Flux and Impact'!$AU13=1,'[1]Flux and Impact'!O13=""),0,IF('[1]Flux and Impact'!$AU13=1,'[1]Flux and Impact'!O13,"")),"")</f>
        <v/>
      </c>
      <c r="R11" t="str">
        <f>IF(R$1&gt;0,IF(AND('[1]Flux and Impact'!$AU13=1,'[1]Flux and Impact'!P13=""),0,IF('[1]Flux and Impact'!$AU13=1,'[1]Flux and Impact'!P13,"")),"")</f>
        <v/>
      </c>
      <c r="S11" t="str">
        <f>IF(S$1&gt;0,IF(AND('[1]Flux and Impact'!$AU13=1,'[1]Flux and Impact'!Q13=""),0,IF('[1]Flux and Impact'!$AU13=1,'[1]Flux and Impact'!Q13,"")),"")</f>
        <v/>
      </c>
      <c r="T11" t="str">
        <f>IF(T$1&gt;0,IF(AND('[1]Flux and Impact'!$AU13=1,'[1]Flux and Impact'!R13=""),0,IF('[1]Flux and Impact'!$AU13=1,'[1]Flux and Impact'!R13,"")),"")</f>
        <v/>
      </c>
      <c r="U11" t="str">
        <f>IF(U$1&gt;0,IF(AND('[1]Flux and Impact'!$AU13=1,'[1]Flux and Impact'!S13=""),0,IF('[1]Flux and Impact'!$AU13=1,'[1]Flux and Impact'!S13,"")),"")</f>
        <v/>
      </c>
      <c r="V11" t="str">
        <f>IF(V$1&gt;0,IF(AND('[1]Flux and Impact'!$AU13=1,'[1]Flux and Impact'!T13=""),0,IF('[1]Flux and Impact'!$AU13=1,'[1]Flux and Impact'!T13,"")),"")</f>
        <v/>
      </c>
      <c r="W11" t="str">
        <f>IF(W$1&gt;0,IF(AND('[1]Flux and Impact'!$AU13=1,'[1]Flux and Impact'!U13=""),0,IF('[1]Flux and Impact'!$AU13=1,'[1]Flux and Impact'!U13,"")),"")</f>
        <v/>
      </c>
      <c r="X11" t="str">
        <f>IF(X$1&gt;0,IF(AND('[1]Flux and Impact'!$AU13=1,'[1]Flux and Impact'!V13=""),0,IF('[1]Flux and Impact'!$AU13=1,'[1]Flux and Impact'!V13,"")),"")</f>
        <v/>
      </c>
      <c r="Y11" t="str">
        <f>IF(Y$1&gt;0,IF(AND('[1]Flux and Impact'!$AU13=1,'[1]Flux and Impact'!W13=""),0,IF('[1]Flux and Impact'!$AU13=1,'[1]Flux and Impact'!W13,"")),"")</f>
        <v/>
      </c>
      <c r="Z11" t="str">
        <f>IF(Z$1&gt;0,IF(AND('[1]Flux and Impact'!$AU13=1,'[1]Flux and Impact'!X13=""),0,IF('[1]Flux and Impact'!$AU13=1,'[1]Flux and Impact'!X13,"")),"")</f>
        <v/>
      </c>
      <c r="AA11" t="str">
        <f>IF(AA$1&gt;0,IF(AND('[1]Flux and Impact'!$AU13=1,'[1]Flux and Impact'!Y13=""),0,IF('[1]Flux and Impact'!$AU13=1,'[1]Flux and Impact'!Y13,"")),"")</f>
        <v/>
      </c>
      <c r="AB11" t="str">
        <f>IF(AB$1&gt;0,IF(AND('[1]Flux and Impact'!$AU13=1,'[1]Flux and Impact'!Z13=""),0,IF('[1]Flux and Impact'!$AU13=1,'[1]Flux and Impact'!Z13,"")),"")</f>
        <v/>
      </c>
      <c r="AC11" t="str">
        <f>IF(AC$1&gt;0,IF(AND('[1]Flux and Impact'!$AU13=1,'[1]Flux and Impact'!AA13=""),0,IF('[1]Flux and Impact'!$AU13=1,'[1]Flux and Impact'!AA13,"")),"")</f>
        <v/>
      </c>
      <c r="AD11" t="str">
        <f>IF(AD$1&gt;0,IF(AND('[1]Flux and Impact'!$AU13=1,'[1]Flux and Impact'!AB13=""),0,IF('[1]Flux and Impact'!$AU13=1,'[1]Flux and Impact'!AB13,"")),"")</f>
        <v/>
      </c>
      <c r="AE11" t="str">
        <f>IF(AE$1&gt;0,IF(AND('[1]Flux and Impact'!$AU13=1,'[1]Flux and Impact'!AC13=""),0,IF('[1]Flux and Impact'!$AU13=1,'[1]Flux and Impact'!AC13,"")),"")</f>
        <v/>
      </c>
      <c r="AF11" t="str">
        <f>IF(AF$1&gt;0,IF(AND('[1]Flux and Impact'!$AU13=1,'[1]Flux and Impact'!AD13=""),0,IF('[1]Flux and Impact'!$AU13=1,'[1]Flux and Impact'!AD13,"")),"")</f>
        <v/>
      </c>
      <c r="AG11" t="str">
        <f>IF(AG$1&gt;0,IF(AND('[1]Flux and Impact'!$AU13=1,'[1]Flux and Impact'!AE13=""),0,IF('[1]Flux and Impact'!$AU13=1,'[1]Flux and Impact'!AE13,"")),"")</f>
        <v/>
      </c>
      <c r="AH11" t="str">
        <f>IF(AH$1&gt;0,IF(AND('[1]Flux and Impact'!$AU13=1,'[1]Flux and Impact'!AF13=""),0,IF('[1]Flux and Impact'!$AU13=1,'[1]Flux and Impact'!AF13,"")),"")</f>
        <v/>
      </c>
      <c r="AI11" t="str">
        <f>IF(AI$1&gt;0,IF(AND('[1]Flux and Impact'!$AU13=1,'[1]Flux and Impact'!AG13=""),0,IF('[1]Flux and Impact'!$AU13=1,'[1]Flux and Impact'!AG13,"")),"")</f>
        <v/>
      </c>
      <c r="AJ11" t="str">
        <f>IF(AJ$1&gt;0,IF(AND('[1]Flux and Impact'!$AU13=1,'[1]Flux and Impact'!AH13=""),0,IF('[1]Flux and Impact'!$AU13=1,'[1]Flux and Impact'!AH13,"")),"")</f>
        <v/>
      </c>
      <c r="AK11" t="str">
        <f>IF(AK$1&gt;0,IF(AND('[1]Flux and Impact'!$AU13=1,'[1]Flux and Impact'!AI13=""),0,IF('[1]Flux and Impact'!$AU13=1,'[1]Flux and Impact'!AI13,"")),"")</f>
        <v/>
      </c>
      <c r="AL11" t="str">
        <f>IF(AL$1&gt;0,IF(AND('[1]Flux and Impact'!$AU13=1,'[1]Flux and Impact'!AJ13=""),0,IF('[1]Flux and Impact'!$AU13=1,'[1]Flux and Impact'!AJ13,"")),"")</f>
        <v/>
      </c>
      <c r="AM11" t="str">
        <f>IF(AM$1&gt;0,IF(AND('[1]Flux and Impact'!$AU13=1,'[1]Flux and Impact'!AK13=""),0,IF('[1]Flux and Impact'!$AU13=1,'[1]Flux and Impact'!AK13,"")),"")</f>
        <v/>
      </c>
      <c r="AN11" t="str">
        <f>IF(AN$1&gt;0,IF(AND('[1]Flux and Impact'!$AU13=1,'[1]Flux and Impact'!AL13=""),0,IF('[1]Flux and Impact'!$AU13=1,'[1]Flux and Impact'!AL13,"")),"")</f>
        <v/>
      </c>
      <c r="AO11" t="str">
        <f>IF(AO$1&gt;0,IF(AND('[1]Flux and Impact'!$AU13=1,'[1]Flux and Impact'!AM13=""),0,IF('[1]Flux and Impact'!$AU13=1,'[1]Flux and Impact'!AM13,"")),"")</f>
        <v/>
      </c>
      <c r="AP11" t="str">
        <f>IF(AP$1&gt;0,IF(AND('[1]Flux and Impact'!$AU13=1,'[1]Flux and Impact'!AN13=""),0,IF('[1]Flux and Impact'!$AU13=1,'[1]Flux and Impact'!AN13,"")),"")</f>
        <v/>
      </c>
      <c r="AQ11" t="str">
        <f>IF(AQ$1&gt;0,IF(AND('[1]Flux and Impact'!$AU13=1,'[1]Flux and Impact'!AO13=""),0,IF('[1]Flux and Impact'!$AU13=1,'[1]Flux and Impact'!AO13,"")),"")</f>
        <v/>
      </c>
      <c r="AR11" t="str">
        <f>IF(AR$1&gt;0,IF(AND('[1]Flux and Impact'!$AU13=1,'[1]Flux and Impact'!AP13=""),0,IF('[1]Flux and Impact'!$AU13=1,'[1]Flux and Impact'!AP13,"")),"")</f>
        <v/>
      </c>
      <c r="AS11" t="str">
        <f>IF(AS$1&gt;0,IF(AND('[1]Flux and Impact'!$AU13=1,'[1]Flux and Impact'!AQ13=""),0,IF('[1]Flux and Impact'!$AU13=1,'[1]Flux and Impact'!AQ13,"")),"")</f>
        <v/>
      </c>
      <c r="AT11" t="str">
        <f>IF(AT$1&gt;0,IF(AND('[1]Flux and Impact'!$AU13=1,'[1]Flux and Impact'!AR13=""),0,IF('[1]Flux and Impact'!$AU13=1,'[1]Flux and Impact'!AR13,"")),"")</f>
        <v/>
      </c>
      <c r="AU11" t="str">
        <f>IF(AU$1&gt;0,IF(AND('[1]Flux and Impact'!$AU13=1,'[1]Flux and Impact'!AS13=""),0,IF('[1]Flux and Impact'!$AU13=1,'[1]Flux and Impact'!AS13,"")),"")</f>
        <v/>
      </c>
      <c r="AW11" s="10" t="s">
        <v>105</v>
      </c>
      <c r="AX11" s="10">
        <v>300.232532900829</v>
      </c>
      <c r="AY11" s="16">
        <v>-63.6366951585667</v>
      </c>
      <c r="AZ11" s="17"/>
    </row>
    <row r="12" spans="1:52">
      <c r="A12">
        <f t="shared" si="0"/>
        <v>1</v>
      </c>
      <c r="B12" t="str">
        <f>'[1]Flux and Impact'!B14</f>
        <v>1. Metabolism</v>
      </c>
      <c r="C12" t="str">
        <f>'[1]Flux and Impact'!C14</f>
        <v>1.3 Lipid Metabolism</v>
      </c>
      <c r="D12" t="str">
        <f>'[1]Flux and Impact'!D14</f>
        <v>Synthesis and degradation of ketone bodies</v>
      </c>
      <c r="E12">
        <f>IF('[1]Flux and Impact'!AU14=1,AVERAGE(H12,J12,L12,N12,P12,R12,T12,V12,X12,Z12,AB12,AD12,AF12,AH12,AJ12,AL12,AN12,AP12,AR12,AT12),"")</f>
        <v>134.006105078061</v>
      </c>
      <c r="F12" s="12">
        <f>IF('[1]Flux and Impact'!AU14=1,AVERAGE(I12,K12,M12,O12,Q12,S12,U12,W12,Y12,AA12,AC12,AE12,AG12,AI12,AK12,AM12,AO12,AQ12,AS12,AU12),"")</f>
        <v>134.006105078061</v>
      </c>
      <c r="G12" s="13">
        <f t="shared" si="1"/>
        <v>1</v>
      </c>
      <c r="H12">
        <f>IF(H$1&gt;0,IF(AND('[1]Flux and Impact'!$AU14=1,'[1]Flux and Impact'!F14=""),0,IF('[1]Flux and Impact'!$AU14=1,'[1]Flux and Impact'!F14,"")),"")</f>
        <v>0</v>
      </c>
      <c r="I12">
        <f>IF(I$1&gt;0,IF(AND('[1]Flux and Impact'!$AU14=1,'[1]Flux and Impact'!G14=""),0,IF('[1]Flux and Impact'!$AU14=1,'[1]Flux and Impact'!G14,"")),"")</f>
        <v>0</v>
      </c>
      <c r="J12">
        <f>IF(J$1&gt;0,IF(AND('[1]Flux and Impact'!$AU14=1,'[1]Flux and Impact'!H14=""),0,IF('[1]Flux and Impact'!$AU14=1,'[1]Flux and Impact'!H14,"")),"")</f>
        <v>357.728884503585</v>
      </c>
      <c r="K12">
        <f>IF(K$1&gt;0,IF(AND('[1]Flux and Impact'!$AU14=1,'[1]Flux and Impact'!I14=""),0,IF('[1]Flux and Impact'!$AU14=1,'[1]Flux and Impact'!I14,"")),"")</f>
        <v>357.728884503585</v>
      </c>
      <c r="L12">
        <f>IF(L$1&gt;0,IF(AND('[1]Flux and Impact'!$AU14=1,'[1]Flux and Impact'!J14=""),0,IF('[1]Flux and Impact'!$AU14=1,'[1]Flux and Impact'!J14,"")),"")</f>
        <v>44.2894307305985</v>
      </c>
      <c r="M12">
        <f>IF(M$1&gt;0,IF(AND('[1]Flux and Impact'!$AU14=1,'[1]Flux and Impact'!K14=""),0,IF('[1]Flux and Impact'!$AU14=1,'[1]Flux and Impact'!K14,"")),"")</f>
        <v>44.2894307305985</v>
      </c>
      <c r="N12" t="str">
        <f>IF(N$1&gt;0,IF(AND('[1]Flux and Impact'!$AU14=1,'[1]Flux and Impact'!L14=""),0,IF('[1]Flux and Impact'!$AU14=1,'[1]Flux and Impact'!L14,"")),"")</f>
        <v/>
      </c>
      <c r="O12" t="str">
        <f>IF(O$1&gt;0,IF(AND('[1]Flux and Impact'!$AU14=1,'[1]Flux and Impact'!M14=""),0,IF('[1]Flux and Impact'!$AU14=1,'[1]Flux and Impact'!M14,"")),"")</f>
        <v/>
      </c>
      <c r="P12" t="str">
        <f>IF(P$1&gt;0,IF(AND('[1]Flux and Impact'!$AU14=1,'[1]Flux and Impact'!N14=""),0,IF('[1]Flux and Impact'!$AU14=1,'[1]Flux and Impact'!N14,"")),"")</f>
        <v/>
      </c>
      <c r="Q12" t="str">
        <f>IF(Q$1&gt;0,IF(AND('[1]Flux and Impact'!$AU14=1,'[1]Flux and Impact'!O14=""),0,IF('[1]Flux and Impact'!$AU14=1,'[1]Flux and Impact'!O14,"")),"")</f>
        <v/>
      </c>
      <c r="R12" t="str">
        <f>IF(R$1&gt;0,IF(AND('[1]Flux and Impact'!$AU14=1,'[1]Flux and Impact'!P14=""),0,IF('[1]Flux and Impact'!$AU14=1,'[1]Flux and Impact'!P14,"")),"")</f>
        <v/>
      </c>
      <c r="S12" t="str">
        <f>IF(S$1&gt;0,IF(AND('[1]Flux and Impact'!$AU14=1,'[1]Flux and Impact'!Q14=""),0,IF('[1]Flux and Impact'!$AU14=1,'[1]Flux and Impact'!Q14,"")),"")</f>
        <v/>
      </c>
      <c r="T12" t="str">
        <f>IF(T$1&gt;0,IF(AND('[1]Flux and Impact'!$AU14=1,'[1]Flux and Impact'!R14=""),0,IF('[1]Flux and Impact'!$AU14=1,'[1]Flux and Impact'!R14,"")),"")</f>
        <v/>
      </c>
      <c r="U12" t="str">
        <f>IF(U$1&gt;0,IF(AND('[1]Flux and Impact'!$AU14=1,'[1]Flux and Impact'!S14=""),0,IF('[1]Flux and Impact'!$AU14=1,'[1]Flux and Impact'!S14,"")),"")</f>
        <v/>
      </c>
      <c r="V12" t="str">
        <f>IF(V$1&gt;0,IF(AND('[1]Flux and Impact'!$AU14=1,'[1]Flux and Impact'!T14=""),0,IF('[1]Flux and Impact'!$AU14=1,'[1]Flux and Impact'!T14,"")),"")</f>
        <v/>
      </c>
      <c r="W12" t="str">
        <f>IF(W$1&gt;0,IF(AND('[1]Flux and Impact'!$AU14=1,'[1]Flux and Impact'!U14=""),0,IF('[1]Flux and Impact'!$AU14=1,'[1]Flux and Impact'!U14,"")),"")</f>
        <v/>
      </c>
      <c r="X12" t="str">
        <f>IF(X$1&gt;0,IF(AND('[1]Flux and Impact'!$AU14=1,'[1]Flux and Impact'!V14=""),0,IF('[1]Flux and Impact'!$AU14=1,'[1]Flux and Impact'!V14,"")),"")</f>
        <v/>
      </c>
      <c r="Y12" t="str">
        <f>IF(Y$1&gt;0,IF(AND('[1]Flux and Impact'!$AU14=1,'[1]Flux and Impact'!W14=""),0,IF('[1]Flux and Impact'!$AU14=1,'[1]Flux and Impact'!W14,"")),"")</f>
        <v/>
      </c>
      <c r="Z12" t="str">
        <f>IF(Z$1&gt;0,IF(AND('[1]Flux and Impact'!$AU14=1,'[1]Flux and Impact'!X14=""),0,IF('[1]Flux and Impact'!$AU14=1,'[1]Flux and Impact'!X14,"")),"")</f>
        <v/>
      </c>
      <c r="AA12" t="str">
        <f>IF(AA$1&gt;0,IF(AND('[1]Flux and Impact'!$AU14=1,'[1]Flux and Impact'!Y14=""),0,IF('[1]Flux and Impact'!$AU14=1,'[1]Flux and Impact'!Y14,"")),"")</f>
        <v/>
      </c>
      <c r="AB12" t="str">
        <f>IF(AB$1&gt;0,IF(AND('[1]Flux and Impact'!$AU14=1,'[1]Flux and Impact'!Z14=""),0,IF('[1]Flux and Impact'!$AU14=1,'[1]Flux and Impact'!Z14,"")),"")</f>
        <v/>
      </c>
      <c r="AC12" t="str">
        <f>IF(AC$1&gt;0,IF(AND('[1]Flux and Impact'!$AU14=1,'[1]Flux and Impact'!AA14=""),0,IF('[1]Flux and Impact'!$AU14=1,'[1]Flux and Impact'!AA14,"")),"")</f>
        <v/>
      </c>
      <c r="AD12" t="str">
        <f>IF(AD$1&gt;0,IF(AND('[1]Flux and Impact'!$AU14=1,'[1]Flux and Impact'!AB14=""),0,IF('[1]Flux and Impact'!$AU14=1,'[1]Flux and Impact'!AB14,"")),"")</f>
        <v/>
      </c>
      <c r="AE12" t="str">
        <f>IF(AE$1&gt;0,IF(AND('[1]Flux and Impact'!$AU14=1,'[1]Flux and Impact'!AC14=""),0,IF('[1]Flux and Impact'!$AU14=1,'[1]Flux and Impact'!AC14,"")),"")</f>
        <v/>
      </c>
      <c r="AF12" t="str">
        <f>IF(AF$1&gt;0,IF(AND('[1]Flux and Impact'!$AU14=1,'[1]Flux and Impact'!AD14=""),0,IF('[1]Flux and Impact'!$AU14=1,'[1]Flux and Impact'!AD14,"")),"")</f>
        <v/>
      </c>
      <c r="AG12" t="str">
        <f>IF(AG$1&gt;0,IF(AND('[1]Flux and Impact'!$AU14=1,'[1]Flux and Impact'!AE14=""),0,IF('[1]Flux and Impact'!$AU14=1,'[1]Flux and Impact'!AE14,"")),"")</f>
        <v/>
      </c>
      <c r="AH12" t="str">
        <f>IF(AH$1&gt;0,IF(AND('[1]Flux and Impact'!$AU14=1,'[1]Flux and Impact'!AF14=""),0,IF('[1]Flux and Impact'!$AU14=1,'[1]Flux and Impact'!AF14,"")),"")</f>
        <v/>
      </c>
      <c r="AI12" t="str">
        <f>IF(AI$1&gt;0,IF(AND('[1]Flux and Impact'!$AU14=1,'[1]Flux and Impact'!AG14=""),0,IF('[1]Flux and Impact'!$AU14=1,'[1]Flux and Impact'!AG14,"")),"")</f>
        <v/>
      </c>
      <c r="AJ12" t="str">
        <f>IF(AJ$1&gt;0,IF(AND('[1]Flux and Impact'!$AU14=1,'[1]Flux and Impact'!AH14=""),0,IF('[1]Flux and Impact'!$AU14=1,'[1]Flux and Impact'!AH14,"")),"")</f>
        <v/>
      </c>
      <c r="AK12" t="str">
        <f>IF(AK$1&gt;0,IF(AND('[1]Flux and Impact'!$AU14=1,'[1]Flux and Impact'!AI14=""),0,IF('[1]Flux and Impact'!$AU14=1,'[1]Flux and Impact'!AI14,"")),"")</f>
        <v/>
      </c>
      <c r="AL12" t="str">
        <f>IF(AL$1&gt;0,IF(AND('[1]Flux and Impact'!$AU14=1,'[1]Flux and Impact'!AJ14=""),0,IF('[1]Flux and Impact'!$AU14=1,'[1]Flux and Impact'!AJ14,"")),"")</f>
        <v/>
      </c>
      <c r="AM12" t="str">
        <f>IF(AM$1&gt;0,IF(AND('[1]Flux and Impact'!$AU14=1,'[1]Flux and Impact'!AK14=""),0,IF('[1]Flux and Impact'!$AU14=1,'[1]Flux and Impact'!AK14,"")),"")</f>
        <v/>
      </c>
      <c r="AN12" t="str">
        <f>IF(AN$1&gt;0,IF(AND('[1]Flux and Impact'!$AU14=1,'[1]Flux and Impact'!AL14=""),0,IF('[1]Flux and Impact'!$AU14=1,'[1]Flux and Impact'!AL14,"")),"")</f>
        <v/>
      </c>
      <c r="AO12" t="str">
        <f>IF(AO$1&gt;0,IF(AND('[1]Flux and Impact'!$AU14=1,'[1]Flux and Impact'!AM14=""),0,IF('[1]Flux and Impact'!$AU14=1,'[1]Flux and Impact'!AM14,"")),"")</f>
        <v/>
      </c>
      <c r="AP12" t="str">
        <f>IF(AP$1&gt;0,IF(AND('[1]Flux and Impact'!$AU14=1,'[1]Flux and Impact'!AN14=""),0,IF('[1]Flux and Impact'!$AU14=1,'[1]Flux and Impact'!AN14,"")),"")</f>
        <v/>
      </c>
      <c r="AQ12" t="str">
        <f>IF(AQ$1&gt;0,IF(AND('[1]Flux and Impact'!$AU14=1,'[1]Flux and Impact'!AO14=""),0,IF('[1]Flux and Impact'!$AU14=1,'[1]Flux and Impact'!AO14,"")),"")</f>
        <v/>
      </c>
      <c r="AR12" t="str">
        <f>IF(AR$1&gt;0,IF(AND('[1]Flux and Impact'!$AU14=1,'[1]Flux and Impact'!AP14=""),0,IF('[1]Flux and Impact'!$AU14=1,'[1]Flux and Impact'!AP14,"")),"")</f>
        <v/>
      </c>
      <c r="AS12" t="str">
        <f>IF(AS$1&gt;0,IF(AND('[1]Flux and Impact'!$AU14=1,'[1]Flux and Impact'!AQ14=""),0,IF('[1]Flux and Impact'!$AU14=1,'[1]Flux and Impact'!AQ14,"")),"")</f>
        <v/>
      </c>
      <c r="AT12" t="str">
        <f>IF(AT$1&gt;0,IF(AND('[1]Flux and Impact'!$AU14=1,'[1]Flux and Impact'!AR14=""),0,IF('[1]Flux and Impact'!$AU14=1,'[1]Flux and Impact'!AR14,"")),"")</f>
        <v/>
      </c>
      <c r="AU12" t="str">
        <f>IF(AU$1&gt;0,IF(AND('[1]Flux and Impact'!$AU14=1,'[1]Flux and Impact'!AS14=""),0,IF('[1]Flux and Impact'!$AU14=1,'[1]Flux and Impact'!AS14,"")),"")</f>
        <v/>
      </c>
      <c r="AW12" s="10" t="s">
        <v>106</v>
      </c>
      <c r="AX12" s="10">
        <v>262.462677107235</v>
      </c>
      <c r="AY12" s="16">
        <v>-168.440574412844</v>
      </c>
      <c r="AZ12" s="17"/>
    </row>
    <row r="13" spans="1:52">
      <c r="A13">
        <f t="shared" si="0"/>
        <v>1</v>
      </c>
      <c r="B13" t="str">
        <f>'[1]Flux and Impact'!B15</f>
        <v>1. Metabolism</v>
      </c>
      <c r="C13" t="str">
        <f>'[1]Flux and Impact'!C15</f>
        <v>1.3 Lipid Metabolism</v>
      </c>
      <c r="D13" t="str">
        <f>'[1]Flux and Impact'!D15</f>
        <v>Steroid biosynthesis</v>
      </c>
      <c r="E13">
        <f>IF('[1]Flux and Impact'!AU15=1,AVERAGE(H13,J13,L13,N13,P13,R13,T13,V13,X13,Z13,AB13,AD13,AF13,AH13,AJ13,AL13,AN13,AP13,AR13,AT13),"")</f>
        <v>101.86984163411</v>
      </c>
      <c r="F13" s="12">
        <f>IF('[1]Flux and Impact'!AU15=1,AVERAGE(I13,K13,M13,O13,Q13,S13,U13,W13,Y13,AA13,AC13,AE13,AG13,AI13,AK13,AM13,AO13,AQ13,AS13,AU13),"")</f>
        <v>50.8719968774398</v>
      </c>
      <c r="G13" s="13">
        <f t="shared" si="1"/>
        <v>1</v>
      </c>
      <c r="H13">
        <f>IF(H$1&gt;0,IF(AND('[1]Flux and Impact'!$AU15=1,'[1]Flux and Impact'!F15=""),0,IF('[1]Flux and Impact'!$AU15=1,'[1]Flux and Impact'!F15,"")),"")</f>
        <v>36.1742312042555</v>
      </c>
      <c r="I13">
        <f>IF(I$1&gt;0,IF(AND('[1]Flux and Impact'!$AU15=1,'[1]Flux and Impact'!G15=""),0,IF('[1]Flux and Impact'!$AU15=1,'[1]Flux and Impact'!G15,"")),"")</f>
        <v>-36.1742312042555</v>
      </c>
      <c r="J13">
        <f>IF(J$1&gt;0,IF(AND('[1]Flux and Impact'!$AU15=1,'[1]Flux and Impact'!H15=""),0,IF('[1]Flux and Impact'!$AU15=1,'[1]Flux and Impact'!H15,"")),"")</f>
        <v>269.435293698076</v>
      </c>
      <c r="K13">
        <f>IF(K$1&gt;0,IF(AND('[1]Flux and Impact'!$AU15=1,'[1]Flux and Impact'!I15=""),0,IF('[1]Flux and Impact'!$AU15=1,'[1]Flux and Impact'!I15,"")),"")</f>
        <v>188.790221836575</v>
      </c>
      <c r="L13">
        <f>IF(L$1&gt;0,IF(AND('[1]Flux and Impact'!$AU15=1,'[1]Flux and Impact'!J15=""),0,IF('[1]Flux and Impact'!$AU15=1,'[1]Flux and Impact'!J15,"")),"")</f>
        <v>0</v>
      </c>
      <c r="M13">
        <f>IF(M$1&gt;0,IF(AND('[1]Flux and Impact'!$AU15=1,'[1]Flux and Impact'!K15=""),0,IF('[1]Flux and Impact'!$AU15=1,'[1]Flux and Impact'!K15,"")),"")</f>
        <v>0</v>
      </c>
      <c r="N13" t="str">
        <f>IF(N$1&gt;0,IF(AND('[1]Flux and Impact'!$AU15=1,'[1]Flux and Impact'!L15=""),0,IF('[1]Flux and Impact'!$AU15=1,'[1]Flux and Impact'!L15,"")),"")</f>
        <v/>
      </c>
      <c r="O13" t="str">
        <f>IF(O$1&gt;0,IF(AND('[1]Flux and Impact'!$AU15=1,'[1]Flux and Impact'!M15=""),0,IF('[1]Flux and Impact'!$AU15=1,'[1]Flux and Impact'!M15,"")),"")</f>
        <v/>
      </c>
      <c r="P13" t="str">
        <f>IF(P$1&gt;0,IF(AND('[1]Flux and Impact'!$AU15=1,'[1]Flux and Impact'!N15=""),0,IF('[1]Flux and Impact'!$AU15=1,'[1]Flux and Impact'!N15,"")),"")</f>
        <v/>
      </c>
      <c r="Q13" t="str">
        <f>IF(Q$1&gt;0,IF(AND('[1]Flux and Impact'!$AU15=1,'[1]Flux and Impact'!O15=""),0,IF('[1]Flux and Impact'!$AU15=1,'[1]Flux and Impact'!O15,"")),"")</f>
        <v/>
      </c>
      <c r="R13" t="str">
        <f>IF(R$1&gt;0,IF(AND('[1]Flux and Impact'!$AU15=1,'[1]Flux and Impact'!P15=""),0,IF('[1]Flux and Impact'!$AU15=1,'[1]Flux and Impact'!P15,"")),"")</f>
        <v/>
      </c>
      <c r="S13" t="str">
        <f>IF(S$1&gt;0,IF(AND('[1]Flux and Impact'!$AU15=1,'[1]Flux and Impact'!Q15=""),0,IF('[1]Flux and Impact'!$AU15=1,'[1]Flux and Impact'!Q15,"")),"")</f>
        <v/>
      </c>
      <c r="T13" t="str">
        <f>IF(T$1&gt;0,IF(AND('[1]Flux and Impact'!$AU15=1,'[1]Flux and Impact'!R15=""),0,IF('[1]Flux and Impact'!$AU15=1,'[1]Flux and Impact'!R15,"")),"")</f>
        <v/>
      </c>
      <c r="U13" t="str">
        <f>IF(U$1&gt;0,IF(AND('[1]Flux and Impact'!$AU15=1,'[1]Flux and Impact'!S15=""),0,IF('[1]Flux and Impact'!$AU15=1,'[1]Flux and Impact'!S15,"")),"")</f>
        <v/>
      </c>
      <c r="V13" t="str">
        <f>IF(V$1&gt;0,IF(AND('[1]Flux and Impact'!$AU15=1,'[1]Flux and Impact'!T15=""),0,IF('[1]Flux and Impact'!$AU15=1,'[1]Flux and Impact'!T15,"")),"")</f>
        <v/>
      </c>
      <c r="W13" t="str">
        <f>IF(W$1&gt;0,IF(AND('[1]Flux and Impact'!$AU15=1,'[1]Flux and Impact'!U15=""),0,IF('[1]Flux and Impact'!$AU15=1,'[1]Flux and Impact'!U15,"")),"")</f>
        <v/>
      </c>
      <c r="X13" t="str">
        <f>IF(X$1&gt;0,IF(AND('[1]Flux and Impact'!$AU15=1,'[1]Flux and Impact'!V15=""),0,IF('[1]Flux and Impact'!$AU15=1,'[1]Flux and Impact'!V15,"")),"")</f>
        <v/>
      </c>
      <c r="Y13" t="str">
        <f>IF(Y$1&gt;0,IF(AND('[1]Flux and Impact'!$AU15=1,'[1]Flux and Impact'!W15=""),0,IF('[1]Flux and Impact'!$AU15=1,'[1]Flux and Impact'!W15,"")),"")</f>
        <v/>
      </c>
      <c r="Z13" t="str">
        <f>IF(Z$1&gt;0,IF(AND('[1]Flux and Impact'!$AU15=1,'[1]Flux and Impact'!X15=""),0,IF('[1]Flux and Impact'!$AU15=1,'[1]Flux and Impact'!X15,"")),"")</f>
        <v/>
      </c>
      <c r="AA13" t="str">
        <f>IF(AA$1&gt;0,IF(AND('[1]Flux and Impact'!$AU15=1,'[1]Flux and Impact'!Y15=""),0,IF('[1]Flux and Impact'!$AU15=1,'[1]Flux and Impact'!Y15,"")),"")</f>
        <v/>
      </c>
      <c r="AB13" t="str">
        <f>IF(AB$1&gt;0,IF(AND('[1]Flux and Impact'!$AU15=1,'[1]Flux and Impact'!Z15=""),0,IF('[1]Flux and Impact'!$AU15=1,'[1]Flux and Impact'!Z15,"")),"")</f>
        <v/>
      </c>
      <c r="AC13" t="str">
        <f>IF(AC$1&gt;0,IF(AND('[1]Flux and Impact'!$AU15=1,'[1]Flux and Impact'!AA15=""),0,IF('[1]Flux and Impact'!$AU15=1,'[1]Flux and Impact'!AA15,"")),"")</f>
        <v/>
      </c>
      <c r="AD13" t="str">
        <f>IF(AD$1&gt;0,IF(AND('[1]Flux and Impact'!$AU15=1,'[1]Flux and Impact'!AB15=""),0,IF('[1]Flux and Impact'!$AU15=1,'[1]Flux and Impact'!AB15,"")),"")</f>
        <v/>
      </c>
      <c r="AE13" t="str">
        <f>IF(AE$1&gt;0,IF(AND('[1]Flux and Impact'!$AU15=1,'[1]Flux and Impact'!AC15=""),0,IF('[1]Flux and Impact'!$AU15=1,'[1]Flux and Impact'!AC15,"")),"")</f>
        <v/>
      </c>
      <c r="AF13" t="str">
        <f>IF(AF$1&gt;0,IF(AND('[1]Flux and Impact'!$AU15=1,'[1]Flux and Impact'!AD15=""),0,IF('[1]Flux and Impact'!$AU15=1,'[1]Flux and Impact'!AD15,"")),"")</f>
        <v/>
      </c>
      <c r="AG13" t="str">
        <f>IF(AG$1&gt;0,IF(AND('[1]Flux and Impact'!$AU15=1,'[1]Flux and Impact'!AE15=""),0,IF('[1]Flux and Impact'!$AU15=1,'[1]Flux and Impact'!AE15,"")),"")</f>
        <v/>
      </c>
      <c r="AH13" t="str">
        <f>IF(AH$1&gt;0,IF(AND('[1]Flux and Impact'!$AU15=1,'[1]Flux and Impact'!AF15=""),0,IF('[1]Flux and Impact'!$AU15=1,'[1]Flux and Impact'!AF15,"")),"")</f>
        <v/>
      </c>
      <c r="AI13" t="str">
        <f>IF(AI$1&gt;0,IF(AND('[1]Flux and Impact'!$AU15=1,'[1]Flux and Impact'!AG15=""),0,IF('[1]Flux and Impact'!$AU15=1,'[1]Flux and Impact'!AG15,"")),"")</f>
        <v/>
      </c>
      <c r="AJ13" t="str">
        <f>IF(AJ$1&gt;0,IF(AND('[1]Flux and Impact'!$AU15=1,'[1]Flux and Impact'!AH15=""),0,IF('[1]Flux and Impact'!$AU15=1,'[1]Flux and Impact'!AH15,"")),"")</f>
        <v/>
      </c>
      <c r="AK13" t="str">
        <f>IF(AK$1&gt;0,IF(AND('[1]Flux and Impact'!$AU15=1,'[1]Flux and Impact'!AI15=""),0,IF('[1]Flux and Impact'!$AU15=1,'[1]Flux and Impact'!AI15,"")),"")</f>
        <v/>
      </c>
      <c r="AL13" t="str">
        <f>IF(AL$1&gt;0,IF(AND('[1]Flux and Impact'!$AU15=1,'[1]Flux and Impact'!AJ15=""),0,IF('[1]Flux and Impact'!$AU15=1,'[1]Flux and Impact'!AJ15,"")),"")</f>
        <v/>
      </c>
      <c r="AM13" t="str">
        <f>IF(AM$1&gt;0,IF(AND('[1]Flux and Impact'!$AU15=1,'[1]Flux and Impact'!AK15=""),0,IF('[1]Flux and Impact'!$AU15=1,'[1]Flux and Impact'!AK15,"")),"")</f>
        <v/>
      </c>
      <c r="AN13" t="str">
        <f>IF(AN$1&gt;0,IF(AND('[1]Flux and Impact'!$AU15=1,'[1]Flux and Impact'!AL15=""),0,IF('[1]Flux and Impact'!$AU15=1,'[1]Flux and Impact'!AL15,"")),"")</f>
        <v/>
      </c>
      <c r="AO13" t="str">
        <f>IF(AO$1&gt;0,IF(AND('[1]Flux and Impact'!$AU15=1,'[1]Flux and Impact'!AM15=""),0,IF('[1]Flux and Impact'!$AU15=1,'[1]Flux and Impact'!AM15,"")),"")</f>
        <v/>
      </c>
      <c r="AP13" t="str">
        <f>IF(AP$1&gt;0,IF(AND('[1]Flux and Impact'!$AU15=1,'[1]Flux and Impact'!AN15=""),0,IF('[1]Flux and Impact'!$AU15=1,'[1]Flux and Impact'!AN15,"")),"")</f>
        <v/>
      </c>
      <c r="AQ13" t="str">
        <f>IF(AQ$1&gt;0,IF(AND('[1]Flux and Impact'!$AU15=1,'[1]Flux and Impact'!AO15=""),0,IF('[1]Flux and Impact'!$AU15=1,'[1]Flux and Impact'!AO15,"")),"")</f>
        <v/>
      </c>
      <c r="AR13" t="str">
        <f>IF(AR$1&gt;0,IF(AND('[1]Flux and Impact'!$AU15=1,'[1]Flux and Impact'!AP15=""),0,IF('[1]Flux and Impact'!$AU15=1,'[1]Flux and Impact'!AP15,"")),"")</f>
        <v/>
      </c>
      <c r="AS13" t="str">
        <f>IF(AS$1&gt;0,IF(AND('[1]Flux and Impact'!$AU15=1,'[1]Flux and Impact'!AQ15=""),0,IF('[1]Flux and Impact'!$AU15=1,'[1]Flux and Impact'!AQ15,"")),"")</f>
        <v/>
      </c>
      <c r="AT13" t="str">
        <f>IF(AT$1&gt;0,IF(AND('[1]Flux and Impact'!$AU15=1,'[1]Flux and Impact'!AR15=""),0,IF('[1]Flux and Impact'!$AU15=1,'[1]Flux and Impact'!AR15,"")),"")</f>
        <v/>
      </c>
      <c r="AU13" t="str">
        <f>IF(AU$1&gt;0,IF(AND('[1]Flux and Impact'!$AU15=1,'[1]Flux and Impact'!AS15=""),0,IF('[1]Flux and Impact'!$AU15=1,'[1]Flux and Impact'!AS15,"")),"")</f>
        <v/>
      </c>
      <c r="AW13" s="10" t="s">
        <v>107</v>
      </c>
      <c r="AX13" s="10">
        <v>239.57828983155</v>
      </c>
      <c r="AY13" s="16">
        <v>228.854179102192</v>
      </c>
      <c r="AZ13" s="17"/>
    </row>
    <row r="14" spans="1:52">
      <c r="A14">
        <f t="shared" si="0"/>
        <v>1</v>
      </c>
      <c r="B14" t="str">
        <f>'[1]Flux and Impact'!B16</f>
        <v>1. Metabolism</v>
      </c>
      <c r="C14" t="str">
        <f>'[1]Flux and Impact'!C16</f>
        <v>1.3 Lipid Metabolism</v>
      </c>
      <c r="D14" t="str">
        <f>'[1]Flux and Impact'!D16</f>
        <v>Primary bile acid biosynthesis</v>
      </c>
      <c r="E14" t="str">
        <f>IF('[1]Flux and Impact'!AU16=1,AVERAGE(H14,J14,L14,N14,P14,R14,T14,V14,X14,Z14,AB14,AD14,AF14,AH14,AJ14,AL14,AN14,AP14,AR14,AT14),"")</f>
        <v/>
      </c>
      <c r="F14" s="12" t="str">
        <f>IF('[1]Flux and Impact'!AU16=1,AVERAGE(I14,K14,M14,O14,Q14,S14,U14,W14,Y14,AA14,AC14,AE14,AG14,AI14,AK14,AM14,AO14,AQ14,AS14,AU14),"")</f>
        <v/>
      </c>
      <c r="G14" s="13" t="str">
        <f t="shared" si="1"/>
        <v/>
      </c>
      <c r="H14" t="str">
        <f>IF(H$1&gt;0,IF(AND('[1]Flux and Impact'!$AU16=1,'[1]Flux and Impact'!F16=""),0,IF('[1]Flux and Impact'!$AU16=1,'[1]Flux and Impact'!F16,"")),"")</f>
        <v/>
      </c>
      <c r="I14" t="str">
        <f>IF(I$1&gt;0,IF(AND('[1]Flux and Impact'!$AU16=1,'[1]Flux and Impact'!G16=""),0,IF('[1]Flux and Impact'!$AU16=1,'[1]Flux and Impact'!G16,"")),"")</f>
        <v/>
      </c>
      <c r="J14" t="str">
        <f>IF(J$1&gt;0,IF(AND('[1]Flux and Impact'!$AU16=1,'[1]Flux and Impact'!H16=""),0,IF('[1]Flux and Impact'!$AU16=1,'[1]Flux and Impact'!H16,"")),"")</f>
        <v/>
      </c>
      <c r="K14" t="str">
        <f>IF(K$1&gt;0,IF(AND('[1]Flux and Impact'!$AU16=1,'[1]Flux and Impact'!I16=""),0,IF('[1]Flux and Impact'!$AU16=1,'[1]Flux and Impact'!I16,"")),"")</f>
        <v/>
      </c>
      <c r="L14" t="str">
        <f>IF(L$1&gt;0,IF(AND('[1]Flux and Impact'!$AU16=1,'[1]Flux and Impact'!J16=""),0,IF('[1]Flux and Impact'!$AU16=1,'[1]Flux and Impact'!J16,"")),"")</f>
        <v/>
      </c>
      <c r="M14" t="str">
        <f>IF(M$1&gt;0,IF(AND('[1]Flux and Impact'!$AU16=1,'[1]Flux and Impact'!K16=""),0,IF('[1]Flux and Impact'!$AU16=1,'[1]Flux and Impact'!K16,"")),"")</f>
        <v/>
      </c>
      <c r="N14" t="str">
        <f>IF(N$1&gt;0,IF(AND('[1]Flux and Impact'!$AU16=1,'[1]Flux and Impact'!L16=""),0,IF('[1]Flux and Impact'!$AU16=1,'[1]Flux and Impact'!L16,"")),"")</f>
        <v/>
      </c>
      <c r="O14" t="str">
        <f>IF(O$1&gt;0,IF(AND('[1]Flux and Impact'!$AU16=1,'[1]Flux and Impact'!M16=""),0,IF('[1]Flux and Impact'!$AU16=1,'[1]Flux and Impact'!M16,"")),"")</f>
        <v/>
      </c>
      <c r="P14" t="str">
        <f>IF(P$1&gt;0,IF(AND('[1]Flux and Impact'!$AU16=1,'[1]Flux and Impact'!N16=""),0,IF('[1]Flux and Impact'!$AU16=1,'[1]Flux and Impact'!N16,"")),"")</f>
        <v/>
      </c>
      <c r="Q14" t="str">
        <f>IF(Q$1&gt;0,IF(AND('[1]Flux and Impact'!$AU16=1,'[1]Flux and Impact'!O16=""),0,IF('[1]Flux and Impact'!$AU16=1,'[1]Flux and Impact'!O16,"")),"")</f>
        <v/>
      </c>
      <c r="R14" t="str">
        <f>IF(R$1&gt;0,IF(AND('[1]Flux and Impact'!$AU16=1,'[1]Flux and Impact'!P16=""),0,IF('[1]Flux and Impact'!$AU16=1,'[1]Flux and Impact'!P16,"")),"")</f>
        <v/>
      </c>
      <c r="S14" t="str">
        <f>IF(S$1&gt;0,IF(AND('[1]Flux and Impact'!$AU16=1,'[1]Flux and Impact'!Q16=""),0,IF('[1]Flux and Impact'!$AU16=1,'[1]Flux and Impact'!Q16,"")),"")</f>
        <v/>
      </c>
      <c r="T14" t="str">
        <f>IF(T$1&gt;0,IF(AND('[1]Flux and Impact'!$AU16=1,'[1]Flux and Impact'!R16=""),0,IF('[1]Flux and Impact'!$AU16=1,'[1]Flux and Impact'!R16,"")),"")</f>
        <v/>
      </c>
      <c r="U14" t="str">
        <f>IF(U$1&gt;0,IF(AND('[1]Flux and Impact'!$AU16=1,'[1]Flux and Impact'!S16=""),0,IF('[1]Flux and Impact'!$AU16=1,'[1]Flux and Impact'!S16,"")),"")</f>
        <v/>
      </c>
      <c r="V14" t="str">
        <f>IF(V$1&gt;0,IF(AND('[1]Flux and Impact'!$AU16=1,'[1]Flux and Impact'!T16=""),0,IF('[1]Flux and Impact'!$AU16=1,'[1]Flux and Impact'!T16,"")),"")</f>
        <v/>
      </c>
      <c r="W14" t="str">
        <f>IF(W$1&gt;0,IF(AND('[1]Flux and Impact'!$AU16=1,'[1]Flux and Impact'!U16=""),0,IF('[1]Flux and Impact'!$AU16=1,'[1]Flux and Impact'!U16,"")),"")</f>
        <v/>
      </c>
      <c r="X14" t="str">
        <f>IF(X$1&gt;0,IF(AND('[1]Flux and Impact'!$AU16=1,'[1]Flux and Impact'!V16=""),0,IF('[1]Flux and Impact'!$AU16=1,'[1]Flux and Impact'!V16,"")),"")</f>
        <v/>
      </c>
      <c r="Y14" t="str">
        <f>IF(Y$1&gt;0,IF(AND('[1]Flux and Impact'!$AU16=1,'[1]Flux and Impact'!W16=""),0,IF('[1]Flux and Impact'!$AU16=1,'[1]Flux and Impact'!W16,"")),"")</f>
        <v/>
      </c>
      <c r="Z14" t="str">
        <f>IF(Z$1&gt;0,IF(AND('[1]Flux and Impact'!$AU16=1,'[1]Flux and Impact'!X16=""),0,IF('[1]Flux and Impact'!$AU16=1,'[1]Flux and Impact'!X16,"")),"")</f>
        <v/>
      </c>
      <c r="AA14" t="str">
        <f>IF(AA$1&gt;0,IF(AND('[1]Flux and Impact'!$AU16=1,'[1]Flux and Impact'!Y16=""),0,IF('[1]Flux and Impact'!$AU16=1,'[1]Flux and Impact'!Y16,"")),"")</f>
        <v/>
      </c>
      <c r="AB14" t="str">
        <f>IF(AB$1&gt;0,IF(AND('[1]Flux and Impact'!$AU16=1,'[1]Flux and Impact'!Z16=""),0,IF('[1]Flux and Impact'!$AU16=1,'[1]Flux and Impact'!Z16,"")),"")</f>
        <v/>
      </c>
      <c r="AC14" t="str">
        <f>IF(AC$1&gt;0,IF(AND('[1]Flux and Impact'!$AU16=1,'[1]Flux and Impact'!AA16=""),0,IF('[1]Flux and Impact'!$AU16=1,'[1]Flux and Impact'!AA16,"")),"")</f>
        <v/>
      </c>
      <c r="AD14" t="str">
        <f>IF(AD$1&gt;0,IF(AND('[1]Flux and Impact'!$AU16=1,'[1]Flux and Impact'!AB16=""),0,IF('[1]Flux and Impact'!$AU16=1,'[1]Flux and Impact'!AB16,"")),"")</f>
        <v/>
      </c>
      <c r="AE14" t="str">
        <f>IF(AE$1&gt;0,IF(AND('[1]Flux and Impact'!$AU16=1,'[1]Flux and Impact'!AC16=""),0,IF('[1]Flux and Impact'!$AU16=1,'[1]Flux and Impact'!AC16,"")),"")</f>
        <v/>
      </c>
      <c r="AF14" t="str">
        <f>IF(AF$1&gt;0,IF(AND('[1]Flux and Impact'!$AU16=1,'[1]Flux and Impact'!AD16=""),0,IF('[1]Flux and Impact'!$AU16=1,'[1]Flux and Impact'!AD16,"")),"")</f>
        <v/>
      </c>
      <c r="AG14" t="str">
        <f>IF(AG$1&gt;0,IF(AND('[1]Flux and Impact'!$AU16=1,'[1]Flux and Impact'!AE16=""),0,IF('[1]Flux and Impact'!$AU16=1,'[1]Flux and Impact'!AE16,"")),"")</f>
        <v/>
      </c>
      <c r="AH14" t="str">
        <f>IF(AH$1&gt;0,IF(AND('[1]Flux and Impact'!$AU16=1,'[1]Flux and Impact'!AF16=""),0,IF('[1]Flux and Impact'!$AU16=1,'[1]Flux and Impact'!AF16,"")),"")</f>
        <v/>
      </c>
      <c r="AI14" t="str">
        <f>IF(AI$1&gt;0,IF(AND('[1]Flux and Impact'!$AU16=1,'[1]Flux and Impact'!AG16=""),0,IF('[1]Flux and Impact'!$AU16=1,'[1]Flux and Impact'!AG16,"")),"")</f>
        <v/>
      </c>
      <c r="AJ14" t="str">
        <f>IF(AJ$1&gt;0,IF(AND('[1]Flux and Impact'!$AU16=1,'[1]Flux and Impact'!AH16=""),0,IF('[1]Flux and Impact'!$AU16=1,'[1]Flux and Impact'!AH16,"")),"")</f>
        <v/>
      </c>
      <c r="AK14" t="str">
        <f>IF(AK$1&gt;0,IF(AND('[1]Flux and Impact'!$AU16=1,'[1]Flux and Impact'!AI16=""),0,IF('[1]Flux and Impact'!$AU16=1,'[1]Flux and Impact'!AI16,"")),"")</f>
        <v/>
      </c>
      <c r="AL14" t="str">
        <f>IF(AL$1&gt;0,IF(AND('[1]Flux and Impact'!$AU16=1,'[1]Flux and Impact'!AJ16=""),0,IF('[1]Flux and Impact'!$AU16=1,'[1]Flux and Impact'!AJ16,"")),"")</f>
        <v/>
      </c>
      <c r="AM14" t="str">
        <f>IF(AM$1&gt;0,IF(AND('[1]Flux and Impact'!$AU16=1,'[1]Flux and Impact'!AK16=""),0,IF('[1]Flux and Impact'!$AU16=1,'[1]Flux and Impact'!AK16,"")),"")</f>
        <v/>
      </c>
      <c r="AN14" t="str">
        <f>IF(AN$1&gt;0,IF(AND('[1]Flux and Impact'!$AU16=1,'[1]Flux and Impact'!AL16=""),0,IF('[1]Flux and Impact'!$AU16=1,'[1]Flux and Impact'!AL16,"")),"")</f>
        <v/>
      </c>
      <c r="AO14" t="str">
        <f>IF(AO$1&gt;0,IF(AND('[1]Flux and Impact'!$AU16=1,'[1]Flux and Impact'!AM16=""),0,IF('[1]Flux and Impact'!$AU16=1,'[1]Flux and Impact'!AM16,"")),"")</f>
        <v/>
      </c>
      <c r="AP14" t="str">
        <f>IF(AP$1&gt;0,IF(AND('[1]Flux and Impact'!$AU16=1,'[1]Flux and Impact'!AN16=""),0,IF('[1]Flux and Impact'!$AU16=1,'[1]Flux and Impact'!AN16,"")),"")</f>
        <v/>
      </c>
      <c r="AQ14" t="str">
        <f>IF(AQ$1&gt;0,IF(AND('[1]Flux and Impact'!$AU16=1,'[1]Flux and Impact'!AO16=""),0,IF('[1]Flux and Impact'!$AU16=1,'[1]Flux and Impact'!AO16,"")),"")</f>
        <v/>
      </c>
      <c r="AR14" t="str">
        <f>IF(AR$1&gt;0,IF(AND('[1]Flux and Impact'!$AU16=1,'[1]Flux and Impact'!AP16=""),0,IF('[1]Flux and Impact'!$AU16=1,'[1]Flux and Impact'!AP16,"")),"")</f>
        <v/>
      </c>
      <c r="AS14" t="str">
        <f>IF(AS$1&gt;0,IF(AND('[1]Flux and Impact'!$AU16=1,'[1]Flux and Impact'!AQ16=""),0,IF('[1]Flux and Impact'!$AU16=1,'[1]Flux and Impact'!AQ16,"")),"")</f>
        <v/>
      </c>
      <c r="AT14" t="str">
        <f>IF(AT$1&gt;0,IF(AND('[1]Flux and Impact'!$AU16=1,'[1]Flux and Impact'!AR16=""),0,IF('[1]Flux and Impact'!$AU16=1,'[1]Flux and Impact'!AR16,"")),"")</f>
        <v/>
      </c>
      <c r="AU14" t="str">
        <f>IF(AU$1&gt;0,IF(AND('[1]Flux and Impact'!$AU16=1,'[1]Flux and Impact'!AS16=""),0,IF('[1]Flux and Impact'!$AU16=1,'[1]Flux and Impact'!AS16,"")),"")</f>
        <v/>
      </c>
      <c r="AW14" s="10" t="s">
        <v>108</v>
      </c>
      <c r="AX14" s="10">
        <v>219.578208855104</v>
      </c>
      <c r="AY14" s="16">
        <v>-151.145556172002</v>
      </c>
      <c r="AZ14" s="17"/>
    </row>
    <row r="15" spans="1:52">
      <c r="A15">
        <f t="shared" si="0"/>
        <v>1</v>
      </c>
      <c r="B15" t="str">
        <f>'[1]Flux and Impact'!B17</f>
        <v>1. Metabolism</v>
      </c>
      <c r="C15" t="str">
        <f>'[1]Flux and Impact'!C17</f>
        <v>1.8 Metabolism of Cofactors and Vitamins</v>
      </c>
      <c r="D15" t="str">
        <f>'[1]Flux and Impact'!D17</f>
        <v>Ubiquinone and other terpenoid-quinone biosynthesis</v>
      </c>
      <c r="E15" t="str">
        <f>IF('[1]Flux and Impact'!AU17=1,AVERAGE(H15,J15,L15,N15,P15,R15,T15,V15,X15,Z15,AB15,AD15,AF15,AH15,AJ15,AL15,AN15,AP15,AR15,AT15),"")</f>
        <v/>
      </c>
      <c r="F15" s="12" t="str">
        <f>IF('[1]Flux and Impact'!AU17=1,AVERAGE(I15,K15,M15,O15,Q15,S15,U15,W15,Y15,AA15,AC15,AE15,AG15,AI15,AK15,AM15,AO15,AQ15,AS15,AU15),"")</f>
        <v/>
      </c>
      <c r="G15" s="13" t="str">
        <f t="shared" si="1"/>
        <v/>
      </c>
      <c r="H15" t="str">
        <f>IF(H$1&gt;0,IF(AND('[1]Flux and Impact'!$AU17=1,'[1]Flux and Impact'!F17=""),0,IF('[1]Flux and Impact'!$AU17=1,'[1]Flux and Impact'!F17,"")),"")</f>
        <v/>
      </c>
      <c r="I15" t="str">
        <f>IF(I$1&gt;0,IF(AND('[1]Flux and Impact'!$AU17=1,'[1]Flux and Impact'!G17=""),0,IF('[1]Flux and Impact'!$AU17=1,'[1]Flux and Impact'!G17,"")),"")</f>
        <v/>
      </c>
      <c r="J15" t="str">
        <f>IF(J$1&gt;0,IF(AND('[1]Flux and Impact'!$AU17=1,'[1]Flux and Impact'!H17=""),0,IF('[1]Flux and Impact'!$AU17=1,'[1]Flux and Impact'!H17,"")),"")</f>
        <v/>
      </c>
      <c r="K15" t="str">
        <f>IF(K$1&gt;0,IF(AND('[1]Flux and Impact'!$AU17=1,'[1]Flux and Impact'!I17=""),0,IF('[1]Flux and Impact'!$AU17=1,'[1]Flux and Impact'!I17,"")),"")</f>
        <v/>
      </c>
      <c r="L15" t="str">
        <f>IF(L$1&gt;0,IF(AND('[1]Flux and Impact'!$AU17=1,'[1]Flux and Impact'!J17=""),0,IF('[1]Flux and Impact'!$AU17=1,'[1]Flux and Impact'!J17,"")),"")</f>
        <v/>
      </c>
      <c r="M15" t="str">
        <f>IF(M$1&gt;0,IF(AND('[1]Flux and Impact'!$AU17=1,'[1]Flux and Impact'!K17=""),0,IF('[1]Flux and Impact'!$AU17=1,'[1]Flux and Impact'!K17,"")),"")</f>
        <v/>
      </c>
      <c r="N15" t="str">
        <f>IF(N$1&gt;0,IF(AND('[1]Flux and Impact'!$AU17=1,'[1]Flux and Impact'!L17=""),0,IF('[1]Flux and Impact'!$AU17=1,'[1]Flux and Impact'!L17,"")),"")</f>
        <v/>
      </c>
      <c r="O15" t="str">
        <f>IF(O$1&gt;0,IF(AND('[1]Flux and Impact'!$AU17=1,'[1]Flux and Impact'!M17=""),0,IF('[1]Flux and Impact'!$AU17=1,'[1]Flux and Impact'!M17,"")),"")</f>
        <v/>
      </c>
      <c r="P15" t="str">
        <f>IF(P$1&gt;0,IF(AND('[1]Flux and Impact'!$AU17=1,'[1]Flux and Impact'!N17=""),0,IF('[1]Flux and Impact'!$AU17=1,'[1]Flux and Impact'!N17,"")),"")</f>
        <v/>
      </c>
      <c r="Q15" t="str">
        <f>IF(Q$1&gt;0,IF(AND('[1]Flux and Impact'!$AU17=1,'[1]Flux and Impact'!O17=""),0,IF('[1]Flux and Impact'!$AU17=1,'[1]Flux and Impact'!O17,"")),"")</f>
        <v/>
      </c>
      <c r="R15" t="str">
        <f>IF(R$1&gt;0,IF(AND('[1]Flux and Impact'!$AU17=1,'[1]Flux and Impact'!P17=""),0,IF('[1]Flux and Impact'!$AU17=1,'[1]Flux and Impact'!P17,"")),"")</f>
        <v/>
      </c>
      <c r="S15" t="str">
        <f>IF(S$1&gt;0,IF(AND('[1]Flux and Impact'!$AU17=1,'[1]Flux and Impact'!Q17=""),0,IF('[1]Flux and Impact'!$AU17=1,'[1]Flux and Impact'!Q17,"")),"")</f>
        <v/>
      </c>
      <c r="T15" t="str">
        <f>IF(T$1&gt;0,IF(AND('[1]Flux and Impact'!$AU17=1,'[1]Flux and Impact'!R17=""),0,IF('[1]Flux and Impact'!$AU17=1,'[1]Flux and Impact'!R17,"")),"")</f>
        <v/>
      </c>
      <c r="U15" t="str">
        <f>IF(U$1&gt;0,IF(AND('[1]Flux and Impact'!$AU17=1,'[1]Flux and Impact'!S17=""),0,IF('[1]Flux and Impact'!$AU17=1,'[1]Flux and Impact'!S17,"")),"")</f>
        <v/>
      </c>
      <c r="V15" t="str">
        <f>IF(V$1&gt;0,IF(AND('[1]Flux and Impact'!$AU17=1,'[1]Flux and Impact'!T17=""),0,IF('[1]Flux and Impact'!$AU17=1,'[1]Flux and Impact'!T17,"")),"")</f>
        <v/>
      </c>
      <c r="W15" t="str">
        <f>IF(W$1&gt;0,IF(AND('[1]Flux and Impact'!$AU17=1,'[1]Flux and Impact'!U17=""),0,IF('[1]Flux and Impact'!$AU17=1,'[1]Flux and Impact'!U17,"")),"")</f>
        <v/>
      </c>
      <c r="X15" t="str">
        <f>IF(X$1&gt;0,IF(AND('[1]Flux and Impact'!$AU17=1,'[1]Flux and Impact'!V17=""),0,IF('[1]Flux and Impact'!$AU17=1,'[1]Flux and Impact'!V17,"")),"")</f>
        <v/>
      </c>
      <c r="Y15" t="str">
        <f>IF(Y$1&gt;0,IF(AND('[1]Flux and Impact'!$AU17=1,'[1]Flux and Impact'!W17=""),0,IF('[1]Flux and Impact'!$AU17=1,'[1]Flux and Impact'!W17,"")),"")</f>
        <v/>
      </c>
      <c r="Z15" t="str">
        <f>IF(Z$1&gt;0,IF(AND('[1]Flux and Impact'!$AU17=1,'[1]Flux and Impact'!X17=""),0,IF('[1]Flux and Impact'!$AU17=1,'[1]Flux and Impact'!X17,"")),"")</f>
        <v/>
      </c>
      <c r="AA15" t="str">
        <f>IF(AA$1&gt;0,IF(AND('[1]Flux and Impact'!$AU17=1,'[1]Flux and Impact'!Y17=""),0,IF('[1]Flux and Impact'!$AU17=1,'[1]Flux and Impact'!Y17,"")),"")</f>
        <v/>
      </c>
      <c r="AB15" t="str">
        <f>IF(AB$1&gt;0,IF(AND('[1]Flux and Impact'!$AU17=1,'[1]Flux and Impact'!Z17=""),0,IF('[1]Flux and Impact'!$AU17=1,'[1]Flux and Impact'!Z17,"")),"")</f>
        <v/>
      </c>
      <c r="AC15" t="str">
        <f>IF(AC$1&gt;0,IF(AND('[1]Flux and Impact'!$AU17=1,'[1]Flux and Impact'!AA17=""),0,IF('[1]Flux and Impact'!$AU17=1,'[1]Flux and Impact'!AA17,"")),"")</f>
        <v/>
      </c>
      <c r="AD15" t="str">
        <f>IF(AD$1&gt;0,IF(AND('[1]Flux and Impact'!$AU17=1,'[1]Flux and Impact'!AB17=""),0,IF('[1]Flux and Impact'!$AU17=1,'[1]Flux and Impact'!AB17,"")),"")</f>
        <v/>
      </c>
      <c r="AE15" t="str">
        <f>IF(AE$1&gt;0,IF(AND('[1]Flux and Impact'!$AU17=1,'[1]Flux and Impact'!AC17=""),0,IF('[1]Flux and Impact'!$AU17=1,'[1]Flux and Impact'!AC17,"")),"")</f>
        <v/>
      </c>
      <c r="AF15" t="str">
        <f>IF(AF$1&gt;0,IF(AND('[1]Flux and Impact'!$AU17=1,'[1]Flux and Impact'!AD17=""),0,IF('[1]Flux and Impact'!$AU17=1,'[1]Flux and Impact'!AD17,"")),"")</f>
        <v/>
      </c>
      <c r="AG15" t="str">
        <f>IF(AG$1&gt;0,IF(AND('[1]Flux and Impact'!$AU17=1,'[1]Flux and Impact'!AE17=""),0,IF('[1]Flux and Impact'!$AU17=1,'[1]Flux and Impact'!AE17,"")),"")</f>
        <v/>
      </c>
      <c r="AH15" t="str">
        <f>IF(AH$1&gt;0,IF(AND('[1]Flux and Impact'!$AU17=1,'[1]Flux and Impact'!AF17=""),0,IF('[1]Flux and Impact'!$AU17=1,'[1]Flux and Impact'!AF17,"")),"")</f>
        <v/>
      </c>
      <c r="AI15" t="str">
        <f>IF(AI$1&gt;0,IF(AND('[1]Flux and Impact'!$AU17=1,'[1]Flux and Impact'!AG17=""),0,IF('[1]Flux and Impact'!$AU17=1,'[1]Flux and Impact'!AG17,"")),"")</f>
        <v/>
      </c>
      <c r="AJ15" t="str">
        <f>IF(AJ$1&gt;0,IF(AND('[1]Flux and Impact'!$AU17=1,'[1]Flux and Impact'!AH17=""),0,IF('[1]Flux and Impact'!$AU17=1,'[1]Flux and Impact'!AH17,"")),"")</f>
        <v/>
      </c>
      <c r="AK15" t="str">
        <f>IF(AK$1&gt;0,IF(AND('[1]Flux and Impact'!$AU17=1,'[1]Flux and Impact'!AI17=""),0,IF('[1]Flux and Impact'!$AU17=1,'[1]Flux and Impact'!AI17,"")),"")</f>
        <v/>
      </c>
      <c r="AL15" t="str">
        <f>IF(AL$1&gt;0,IF(AND('[1]Flux and Impact'!$AU17=1,'[1]Flux and Impact'!AJ17=""),0,IF('[1]Flux and Impact'!$AU17=1,'[1]Flux and Impact'!AJ17,"")),"")</f>
        <v/>
      </c>
      <c r="AM15" t="str">
        <f>IF(AM$1&gt;0,IF(AND('[1]Flux and Impact'!$AU17=1,'[1]Flux and Impact'!AK17=""),0,IF('[1]Flux and Impact'!$AU17=1,'[1]Flux and Impact'!AK17,"")),"")</f>
        <v/>
      </c>
      <c r="AN15" t="str">
        <f>IF(AN$1&gt;0,IF(AND('[1]Flux and Impact'!$AU17=1,'[1]Flux and Impact'!AL17=""),0,IF('[1]Flux and Impact'!$AU17=1,'[1]Flux and Impact'!AL17,"")),"")</f>
        <v/>
      </c>
      <c r="AO15" t="str">
        <f>IF(AO$1&gt;0,IF(AND('[1]Flux and Impact'!$AU17=1,'[1]Flux and Impact'!AM17=""),0,IF('[1]Flux and Impact'!$AU17=1,'[1]Flux and Impact'!AM17,"")),"")</f>
        <v/>
      </c>
      <c r="AP15" t="str">
        <f>IF(AP$1&gt;0,IF(AND('[1]Flux and Impact'!$AU17=1,'[1]Flux and Impact'!AN17=""),0,IF('[1]Flux and Impact'!$AU17=1,'[1]Flux and Impact'!AN17,"")),"")</f>
        <v/>
      </c>
      <c r="AQ15" t="str">
        <f>IF(AQ$1&gt;0,IF(AND('[1]Flux and Impact'!$AU17=1,'[1]Flux and Impact'!AO17=""),0,IF('[1]Flux and Impact'!$AU17=1,'[1]Flux and Impact'!AO17,"")),"")</f>
        <v/>
      </c>
      <c r="AR15" t="str">
        <f>IF(AR$1&gt;0,IF(AND('[1]Flux and Impact'!$AU17=1,'[1]Flux and Impact'!AP17=""),0,IF('[1]Flux and Impact'!$AU17=1,'[1]Flux and Impact'!AP17,"")),"")</f>
        <v/>
      </c>
      <c r="AS15" t="str">
        <f>IF(AS$1&gt;0,IF(AND('[1]Flux and Impact'!$AU17=1,'[1]Flux and Impact'!AQ17=""),0,IF('[1]Flux and Impact'!$AU17=1,'[1]Flux and Impact'!AQ17,"")),"")</f>
        <v/>
      </c>
      <c r="AT15" t="str">
        <f>IF(AT$1&gt;0,IF(AND('[1]Flux and Impact'!$AU17=1,'[1]Flux and Impact'!AR17=""),0,IF('[1]Flux and Impact'!$AU17=1,'[1]Flux and Impact'!AR17,"")),"")</f>
        <v/>
      </c>
      <c r="AU15" t="str">
        <f>IF(AU$1&gt;0,IF(AND('[1]Flux and Impact'!$AU17=1,'[1]Flux and Impact'!AS17=""),0,IF('[1]Flux and Impact'!$AU17=1,'[1]Flux and Impact'!AS17,"")),"")</f>
        <v/>
      </c>
      <c r="AW15" s="10" t="s">
        <v>109</v>
      </c>
      <c r="AX15" s="10">
        <v>197.838676364402</v>
      </c>
      <c r="AY15" s="16">
        <v>-197.838676364402</v>
      </c>
      <c r="AZ15" s="17"/>
    </row>
    <row r="16" spans="1:52">
      <c r="A16">
        <f t="shared" si="0"/>
        <v>1</v>
      </c>
      <c r="B16" t="str">
        <f>'[1]Flux and Impact'!B18</f>
        <v>1. Metabolism</v>
      </c>
      <c r="C16" t="str">
        <f>'[1]Flux and Impact'!C18</f>
        <v>1.3 Lipid Metabolism</v>
      </c>
      <c r="D16" t="str">
        <f>'[1]Flux and Impact'!D18</f>
        <v>Steroid hormone biosynthesis</v>
      </c>
      <c r="E16">
        <f>IF('[1]Flux and Impact'!AU18=1,AVERAGE(H16,J16,L16,N16,P16,R16,T16,V16,X16,Z16,AB16,AD16,AF16,AH16,AJ16,AL16,AN16,AP16,AR16,AT16),"")</f>
        <v>5.78791621962572</v>
      </c>
      <c r="F16" s="12">
        <f>IF('[1]Flux and Impact'!AU18=1,AVERAGE(I16,K16,M16,O16,Q16,S16,U16,W16,Y16,AA16,AC16,AE16,AG16,AI16,AK16,AM16,AO16,AQ16,AS16,AU16),"")</f>
        <v>5.78791621962572</v>
      </c>
      <c r="G16" s="13">
        <f t="shared" si="1"/>
        <v>1</v>
      </c>
      <c r="H16">
        <f>IF(H$1&gt;0,IF(AND('[1]Flux and Impact'!$AU18=1,'[1]Flux and Impact'!F18=""),0,IF('[1]Flux and Impact'!$AU18=1,'[1]Flux and Impact'!F18,"")),"")</f>
        <v>0</v>
      </c>
      <c r="I16">
        <f>IF(I$1&gt;0,IF(AND('[1]Flux and Impact'!$AU18=1,'[1]Flux and Impact'!G18=""),0,IF('[1]Flux and Impact'!$AU18=1,'[1]Flux and Impact'!G18,"")),"")</f>
        <v>0</v>
      </c>
      <c r="J16">
        <f>IF(J$1&gt;0,IF(AND('[1]Flux and Impact'!$AU18=1,'[1]Flux and Impact'!H18=""),0,IF('[1]Flux and Impact'!$AU18=1,'[1]Flux and Impact'!H18,"")),"")</f>
        <v>17.3637486588772</v>
      </c>
      <c r="K16">
        <f>IF(K$1&gt;0,IF(AND('[1]Flux and Impact'!$AU18=1,'[1]Flux and Impact'!I18=""),0,IF('[1]Flux and Impact'!$AU18=1,'[1]Flux and Impact'!I18,"")),"")</f>
        <v>17.3637486588772</v>
      </c>
      <c r="L16">
        <f>IF(L$1&gt;0,IF(AND('[1]Flux and Impact'!$AU18=1,'[1]Flux and Impact'!J18=""),0,IF('[1]Flux and Impact'!$AU18=1,'[1]Flux and Impact'!J18,"")),"")</f>
        <v>0</v>
      </c>
      <c r="M16">
        <f>IF(M$1&gt;0,IF(AND('[1]Flux and Impact'!$AU18=1,'[1]Flux and Impact'!K18=""),0,IF('[1]Flux and Impact'!$AU18=1,'[1]Flux and Impact'!K18,"")),"")</f>
        <v>0</v>
      </c>
      <c r="N16" t="str">
        <f>IF(N$1&gt;0,IF(AND('[1]Flux and Impact'!$AU18=1,'[1]Flux and Impact'!L18=""),0,IF('[1]Flux and Impact'!$AU18=1,'[1]Flux and Impact'!L18,"")),"")</f>
        <v/>
      </c>
      <c r="O16" t="str">
        <f>IF(O$1&gt;0,IF(AND('[1]Flux and Impact'!$AU18=1,'[1]Flux and Impact'!M18=""),0,IF('[1]Flux and Impact'!$AU18=1,'[1]Flux and Impact'!M18,"")),"")</f>
        <v/>
      </c>
      <c r="P16" t="str">
        <f>IF(P$1&gt;0,IF(AND('[1]Flux and Impact'!$AU18=1,'[1]Flux and Impact'!N18=""),0,IF('[1]Flux and Impact'!$AU18=1,'[1]Flux and Impact'!N18,"")),"")</f>
        <v/>
      </c>
      <c r="Q16" t="str">
        <f>IF(Q$1&gt;0,IF(AND('[1]Flux and Impact'!$AU18=1,'[1]Flux and Impact'!O18=""),0,IF('[1]Flux and Impact'!$AU18=1,'[1]Flux and Impact'!O18,"")),"")</f>
        <v/>
      </c>
      <c r="R16" t="str">
        <f>IF(R$1&gt;0,IF(AND('[1]Flux and Impact'!$AU18=1,'[1]Flux and Impact'!P18=""),0,IF('[1]Flux and Impact'!$AU18=1,'[1]Flux and Impact'!P18,"")),"")</f>
        <v/>
      </c>
      <c r="S16" t="str">
        <f>IF(S$1&gt;0,IF(AND('[1]Flux and Impact'!$AU18=1,'[1]Flux and Impact'!Q18=""),0,IF('[1]Flux and Impact'!$AU18=1,'[1]Flux and Impact'!Q18,"")),"")</f>
        <v/>
      </c>
      <c r="T16" t="str">
        <f>IF(T$1&gt;0,IF(AND('[1]Flux and Impact'!$AU18=1,'[1]Flux and Impact'!R18=""),0,IF('[1]Flux and Impact'!$AU18=1,'[1]Flux and Impact'!R18,"")),"")</f>
        <v/>
      </c>
      <c r="U16" t="str">
        <f>IF(U$1&gt;0,IF(AND('[1]Flux and Impact'!$AU18=1,'[1]Flux and Impact'!S18=""),0,IF('[1]Flux and Impact'!$AU18=1,'[1]Flux and Impact'!S18,"")),"")</f>
        <v/>
      </c>
      <c r="V16" t="str">
        <f>IF(V$1&gt;0,IF(AND('[1]Flux and Impact'!$AU18=1,'[1]Flux and Impact'!T18=""),0,IF('[1]Flux and Impact'!$AU18=1,'[1]Flux and Impact'!T18,"")),"")</f>
        <v/>
      </c>
      <c r="W16" t="str">
        <f>IF(W$1&gt;0,IF(AND('[1]Flux and Impact'!$AU18=1,'[1]Flux and Impact'!U18=""),0,IF('[1]Flux and Impact'!$AU18=1,'[1]Flux and Impact'!U18,"")),"")</f>
        <v/>
      </c>
      <c r="X16" t="str">
        <f>IF(X$1&gt;0,IF(AND('[1]Flux and Impact'!$AU18=1,'[1]Flux and Impact'!V18=""),0,IF('[1]Flux and Impact'!$AU18=1,'[1]Flux and Impact'!V18,"")),"")</f>
        <v/>
      </c>
      <c r="Y16" t="str">
        <f>IF(Y$1&gt;0,IF(AND('[1]Flux and Impact'!$AU18=1,'[1]Flux and Impact'!W18=""),0,IF('[1]Flux and Impact'!$AU18=1,'[1]Flux and Impact'!W18,"")),"")</f>
        <v/>
      </c>
      <c r="Z16" t="str">
        <f>IF(Z$1&gt;0,IF(AND('[1]Flux and Impact'!$AU18=1,'[1]Flux and Impact'!X18=""),0,IF('[1]Flux and Impact'!$AU18=1,'[1]Flux and Impact'!X18,"")),"")</f>
        <v/>
      </c>
      <c r="AA16" t="str">
        <f>IF(AA$1&gt;0,IF(AND('[1]Flux and Impact'!$AU18=1,'[1]Flux and Impact'!Y18=""),0,IF('[1]Flux and Impact'!$AU18=1,'[1]Flux and Impact'!Y18,"")),"")</f>
        <v/>
      </c>
      <c r="AB16" t="str">
        <f>IF(AB$1&gt;0,IF(AND('[1]Flux and Impact'!$AU18=1,'[1]Flux and Impact'!Z18=""),0,IF('[1]Flux and Impact'!$AU18=1,'[1]Flux and Impact'!Z18,"")),"")</f>
        <v/>
      </c>
      <c r="AC16" t="str">
        <f>IF(AC$1&gt;0,IF(AND('[1]Flux and Impact'!$AU18=1,'[1]Flux and Impact'!AA18=""),0,IF('[1]Flux and Impact'!$AU18=1,'[1]Flux and Impact'!AA18,"")),"")</f>
        <v/>
      </c>
      <c r="AD16" t="str">
        <f>IF(AD$1&gt;0,IF(AND('[1]Flux and Impact'!$AU18=1,'[1]Flux and Impact'!AB18=""),0,IF('[1]Flux and Impact'!$AU18=1,'[1]Flux and Impact'!AB18,"")),"")</f>
        <v/>
      </c>
      <c r="AE16" t="str">
        <f>IF(AE$1&gt;0,IF(AND('[1]Flux and Impact'!$AU18=1,'[1]Flux and Impact'!AC18=""),0,IF('[1]Flux and Impact'!$AU18=1,'[1]Flux and Impact'!AC18,"")),"")</f>
        <v/>
      </c>
      <c r="AF16" t="str">
        <f>IF(AF$1&gt;0,IF(AND('[1]Flux and Impact'!$AU18=1,'[1]Flux and Impact'!AD18=""),0,IF('[1]Flux and Impact'!$AU18=1,'[1]Flux and Impact'!AD18,"")),"")</f>
        <v/>
      </c>
      <c r="AG16" t="str">
        <f>IF(AG$1&gt;0,IF(AND('[1]Flux and Impact'!$AU18=1,'[1]Flux and Impact'!AE18=""),0,IF('[1]Flux and Impact'!$AU18=1,'[1]Flux and Impact'!AE18,"")),"")</f>
        <v/>
      </c>
      <c r="AH16" t="str">
        <f>IF(AH$1&gt;0,IF(AND('[1]Flux and Impact'!$AU18=1,'[1]Flux and Impact'!AF18=""),0,IF('[1]Flux and Impact'!$AU18=1,'[1]Flux and Impact'!AF18,"")),"")</f>
        <v/>
      </c>
      <c r="AI16" t="str">
        <f>IF(AI$1&gt;0,IF(AND('[1]Flux and Impact'!$AU18=1,'[1]Flux and Impact'!AG18=""),0,IF('[1]Flux and Impact'!$AU18=1,'[1]Flux and Impact'!AG18,"")),"")</f>
        <v/>
      </c>
      <c r="AJ16" t="str">
        <f>IF(AJ$1&gt;0,IF(AND('[1]Flux and Impact'!$AU18=1,'[1]Flux and Impact'!AH18=""),0,IF('[1]Flux and Impact'!$AU18=1,'[1]Flux and Impact'!AH18,"")),"")</f>
        <v/>
      </c>
      <c r="AK16" t="str">
        <f>IF(AK$1&gt;0,IF(AND('[1]Flux and Impact'!$AU18=1,'[1]Flux and Impact'!AI18=""),0,IF('[1]Flux and Impact'!$AU18=1,'[1]Flux and Impact'!AI18,"")),"")</f>
        <v/>
      </c>
      <c r="AL16" t="str">
        <f>IF(AL$1&gt;0,IF(AND('[1]Flux and Impact'!$AU18=1,'[1]Flux and Impact'!AJ18=""),0,IF('[1]Flux and Impact'!$AU18=1,'[1]Flux and Impact'!AJ18,"")),"")</f>
        <v/>
      </c>
      <c r="AM16" t="str">
        <f>IF(AM$1&gt;0,IF(AND('[1]Flux and Impact'!$AU18=1,'[1]Flux and Impact'!AK18=""),0,IF('[1]Flux and Impact'!$AU18=1,'[1]Flux and Impact'!AK18,"")),"")</f>
        <v/>
      </c>
      <c r="AN16" t="str">
        <f>IF(AN$1&gt;0,IF(AND('[1]Flux and Impact'!$AU18=1,'[1]Flux and Impact'!AL18=""),0,IF('[1]Flux and Impact'!$AU18=1,'[1]Flux and Impact'!AL18,"")),"")</f>
        <v/>
      </c>
      <c r="AO16" t="str">
        <f>IF(AO$1&gt;0,IF(AND('[1]Flux and Impact'!$AU18=1,'[1]Flux and Impact'!AM18=""),0,IF('[1]Flux and Impact'!$AU18=1,'[1]Flux and Impact'!AM18,"")),"")</f>
        <v/>
      </c>
      <c r="AP16" t="str">
        <f>IF(AP$1&gt;0,IF(AND('[1]Flux and Impact'!$AU18=1,'[1]Flux and Impact'!AN18=""),0,IF('[1]Flux and Impact'!$AU18=1,'[1]Flux and Impact'!AN18,"")),"")</f>
        <v/>
      </c>
      <c r="AQ16" t="str">
        <f>IF(AQ$1&gt;0,IF(AND('[1]Flux and Impact'!$AU18=1,'[1]Flux and Impact'!AO18=""),0,IF('[1]Flux and Impact'!$AU18=1,'[1]Flux and Impact'!AO18,"")),"")</f>
        <v/>
      </c>
      <c r="AR16" t="str">
        <f>IF(AR$1&gt;0,IF(AND('[1]Flux and Impact'!$AU18=1,'[1]Flux and Impact'!AP18=""),0,IF('[1]Flux and Impact'!$AU18=1,'[1]Flux and Impact'!AP18,"")),"")</f>
        <v/>
      </c>
      <c r="AS16" t="str">
        <f>IF(AS$1&gt;0,IF(AND('[1]Flux and Impact'!$AU18=1,'[1]Flux and Impact'!AQ18=""),0,IF('[1]Flux and Impact'!$AU18=1,'[1]Flux and Impact'!AQ18,"")),"")</f>
        <v/>
      </c>
      <c r="AT16" t="str">
        <f>IF(AT$1&gt;0,IF(AND('[1]Flux and Impact'!$AU18=1,'[1]Flux and Impact'!AR18=""),0,IF('[1]Flux and Impact'!$AU18=1,'[1]Flux and Impact'!AR18,"")),"")</f>
        <v/>
      </c>
      <c r="AU16" t="str">
        <f>IF(AU$1&gt;0,IF(AND('[1]Flux and Impact'!$AU18=1,'[1]Flux and Impact'!AS18=""),0,IF('[1]Flux and Impact'!$AU18=1,'[1]Flux and Impact'!AS18,"")),"")</f>
        <v/>
      </c>
      <c r="AW16" s="10" t="s">
        <v>110</v>
      </c>
      <c r="AX16" s="10">
        <v>187.704966176311</v>
      </c>
      <c r="AY16" s="16">
        <v>-187.704966176311</v>
      </c>
      <c r="AZ16" s="17"/>
    </row>
    <row r="17" spans="1:52">
      <c r="A17">
        <f t="shared" si="0"/>
        <v>1</v>
      </c>
      <c r="B17" t="str">
        <f>'[1]Flux and Impact'!B19</f>
        <v>1. Metabolism</v>
      </c>
      <c r="C17" t="str">
        <f>'[1]Flux and Impact'!C19</f>
        <v>1.2 Energy Metabolism</v>
      </c>
      <c r="D17" t="str">
        <f>'[1]Flux and Impact'!D19</f>
        <v>Oxidative phosphorylation</v>
      </c>
      <c r="E17">
        <f>IF('[1]Flux and Impact'!AU19=1,AVERAGE(H17,J17,L17,N17,P17,R17,T17,V17,X17,Z17,AB17,AD17,AF17,AH17,AJ17,AL17,AN17,AP17,AR17,AT17),"")</f>
        <v>3.85261610016607</v>
      </c>
      <c r="F17" s="12">
        <f>IF('[1]Flux and Impact'!AU19=1,AVERAGE(I17,K17,M17,O17,Q17,S17,U17,W17,Y17,AA17,AC17,AE17,AG17,AI17,AK17,AM17,AO17,AQ17,AS17,AU17),"")</f>
        <v>3.85261610016607</v>
      </c>
      <c r="G17" s="13">
        <f t="shared" si="1"/>
        <v>1</v>
      </c>
      <c r="H17">
        <f>IF(H$1&gt;0,IF(AND('[1]Flux and Impact'!$AU19=1,'[1]Flux and Impact'!F19=""),0,IF('[1]Flux and Impact'!$AU19=1,'[1]Flux and Impact'!F19,"")),"")</f>
        <v>0</v>
      </c>
      <c r="I17">
        <f>IF(I$1&gt;0,IF(AND('[1]Flux and Impact'!$AU19=1,'[1]Flux and Impact'!G19=""),0,IF('[1]Flux and Impact'!$AU19=1,'[1]Flux and Impact'!G19,"")),"")</f>
        <v>0</v>
      </c>
      <c r="J17">
        <f>IF(J$1&gt;0,IF(AND('[1]Flux and Impact'!$AU19=1,'[1]Flux and Impact'!H19=""),0,IF('[1]Flux and Impact'!$AU19=1,'[1]Flux and Impact'!H19,"")),"")</f>
        <v>11.5578483004982</v>
      </c>
      <c r="K17">
        <f>IF(K$1&gt;0,IF(AND('[1]Flux and Impact'!$AU19=1,'[1]Flux and Impact'!I19=""),0,IF('[1]Flux and Impact'!$AU19=1,'[1]Flux and Impact'!I19,"")),"")</f>
        <v>11.5578483004982</v>
      </c>
      <c r="L17">
        <f>IF(L$1&gt;0,IF(AND('[1]Flux and Impact'!$AU19=1,'[1]Flux and Impact'!J19=""),0,IF('[1]Flux and Impact'!$AU19=1,'[1]Flux and Impact'!J19,"")),"")</f>
        <v>0</v>
      </c>
      <c r="M17">
        <f>IF(M$1&gt;0,IF(AND('[1]Flux and Impact'!$AU19=1,'[1]Flux and Impact'!K19=""),0,IF('[1]Flux and Impact'!$AU19=1,'[1]Flux and Impact'!K19,"")),"")</f>
        <v>0</v>
      </c>
      <c r="N17" t="str">
        <f>IF(N$1&gt;0,IF(AND('[1]Flux and Impact'!$AU19=1,'[1]Flux and Impact'!L19=""),0,IF('[1]Flux and Impact'!$AU19=1,'[1]Flux and Impact'!L19,"")),"")</f>
        <v/>
      </c>
      <c r="O17" t="str">
        <f>IF(O$1&gt;0,IF(AND('[1]Flux and Impact'!$AU19=1,'[1]Flux and Impact'!M19=""),0,IF('[1]Flux and Impact'!$AU19=1,'[1]Flux and Impact'!M19,"")),"")</f>
        <v/>
      </c>
      <c r="P17" t="str">
        <f>IF(P$1&gt;0,IF(AND('[1]Flux and Impact'!$AU19=1,'[1]Flux and Impact'!N19=""),0,IF('[1]Flux and Impact'!$AU19=1,'[1]Flux and Impact'!N19,"")),"")</f>
        <v/>
      </c>
      <c r="Q17" t="str">
        <f>IF(Q$1&gt;0,IF(AND('[1]Flux and Impact'!$AU19=1,'[1]Flux and Impact'!O19=""),0,IF('[1]Flux and Impact'!$AU19=1,'[1]Flux and Impact'!O19,"")),"")</f>
        <v/>
      </c>
      <c r="R17" t="str">
        <f>IF(R$1&gt;0,IF(AND('[1]Flux and Impact'!$AU19=1,'[1]Flux and Impact'!P19=""),0,IF('[1]Flux and Impact'!$AU19=1,'[1]Flux and Impact'!P19,"")),"")</f>
        <v/>
      </c>
      <c r="S17" t="str">
        <f>IF(S$1&gt;0,IF(AND('[1]Flux and Impact'!$AU19=1,'[1]Flux and Impact'!Q19=""),0,IF('[1]Flux and Impact'!$AU19=1,'[1]Flux and Impact'!Q19,"")),"")</f>
        <v/>
      </c>
      <c r="T17" t="str">
        <f>IF(T$1&gt;0,IF(AND('[1]Flux and Impact'!$AU19=1,'[1]Flux and Impact'!R19=""),0,IF('[1]Flux and Impact'!$AU19=1,'[1]Flux and Impact'!R19,"")),"")</f>
        <v/>
      </c>
      <c r="U17" t="str">
        <f>IF(U$1&gt;0,IF(AND('[1]Flux and Impact'!$AU19=1,'[1]Flux and Impact'!S19=""),0,IF('[1]Flux and Impact'!$AU19=1,'[1]Flux and Impact'!S19,"")),"")</f>
        <v/>
      </c>
      <c r="V17" t="str">
        <f>IF(V$1&gt;0,IF(AND('[1]Flux and Impact'!$AU19=1,'[1]Flux and Impact'!T19=""),0,IF('[1]Flux and Impact'!$AU19=1,'[1]Flux and Impact'!T19,"")),"")</f>
        <v/>
      </c>
      <c r="W17" t="str">
        <f>IF(W$1&gt;0,IF(AND('[1]Flux and Impact'!$AU19=1,'[1]Flux and Impact'!U19=""),0,IF('[1]Flux and Impact'!$AU19=1,'[1]Flux and Impact'!U19,"")),"")</f>
        <v/>
      </c>
      <c r="X17" t="str">
        <f>IF(X$1&gt;0,IF(AND('[1]Flux and Impact'!$AU19=1,'[1]Flux and Impact'!V19=""),0,IF('[1]Flux and Impact'!$AU19=1,'[1]Flux and Impact'!V19,"")),"")</f>
        <v/>
      </c>
      <c r="Y17" t="str">
        <f>IF(Y$1&gt;0,IF(AND('[1]Flux and Impact'!$AU19=1,'[1]Flux and Impact'!W19=""),0,IF('[1]Flux and Impact'!$AU19=1,'[1]Flux and Impact'!W19,"")),"")</f>
        <v/>
      </c>
      <c r="Z17" t="str">
        <f>IF(Z$1&gt;0,IF(AND('[1]Flux and Impact'!$AU19=1,'[1]Flux and Impact'!X19=""),0,IF('[1]Flux and Impact'!$AU19=1,'[1]Flux and Impact'!X19,"")),"")</f>
        <v/>
      </c>
      <c r="AA17" t="str">
        <f>IF(AA$1&gt;0,IF(AND('[1]Flux and Impact'!$AU19=1,'[1]Flux and Impact'!Y19=""),0,IF('[1]Flux and Impact'!$AU19=1,'[1]Flux and Impact'!Y19,"")),"")</f>
        <v/>
      </c>
      <c r="AB17" t="str">
        <f>IF(AB$1&gt;0,IF(AND('[1]Flux and Impact'!$AU19=1,'[1]Flux and Impact'!Z19=""),0,IF('[1]Flux and Impact'!$AU19=1,'[1]Flux and Impact'!Z19,"")),"")</f>
        <v/>
      </c>
      <c r="AC17" t="str">
        <f>IF(AC$1&gt;0,IF(AND('[1]Flux and Impact'!$AU19=1,'[1]Flux and Impact'!AA19=""),0,IF('[1]Flux and Impact'!$AU19=1,'[1]Flux and Impact'!AA19,"")),"")</f>
        <v/>
      </c>
      <c r="AD17" t="str">
        <f>IF(AD$1&gt;0,IF(AND('[1]Flux and Impact'!$AU19=1,'[1]Flux and Impact'!AB19=""),0,IF('[1]Flux and Impact'!$AU19=1,'[1]Flux and Impact'!AB19,"")),"")</f>
        <v/>
      </c>
      <c r="AE17" t="str">
        <f>IF(AE$1&gt;0,IF(AND('[1]Flux and Impact'!$AU19=1,'[1]Flux and Impact'!AC19=""),0,IF('[1]Flux and Impact'!$AU19=1,'[1]Flux and Impact'!AC19,"")),"")</f>
        <v/>
      </c>
      <c r="AF17" t="str">
        <f>IF(AF$1&gt;0,IF(AND('[1]Flux and Impact'!$AU19=1,'[1]Flux and Impact'!AD19=""),0,IF('[1]Flux and Impact'!$AU19=1,'[1]Flux and Impact'!AD19,"")),"")</f>
        <v/>
      </c>
      <c r="AG17" t="str">
        <f>IF(AG$1&gt;0,IF(AND('[1]Flux and Impact'!$AU19=1,'[1]Flux and Impact'!AE19=""),0,IF('[1]Flux and Impact'!$AU19=1,'[1]Flux and Impact'!AE19,"")),"")</f>
        <v/>
      </c>
      <c r="AH17" t="str">
        <f>IF(AH$1&gt;0,IF(AND('[1]Flux and Impact'!$AU19=1,'[1]Flux and Impact'!AF19=""),0,IF('[1]Flux and Impact'!$AU19=1,'[1]Flux and Impact'!AF19,"")),"")</f>
        <v/>
      </c>
      <c r="AI17" t="str">
        <f>IF(AI$1&gt;0,IF(AND('[1]Flux and Impact'!$AU19=1,'[1]Flux and Impact'!AG19=""),0,IF('[1]Flux and Impact'!$AU19=1,'[1]Flux and Impact'!AG19,"")),"")</f>
        <v/>
      </c>
      <c r="AJ17" t="str">
        <f>IF(AJ$1&gt;0,IF(AND('[1]Flux and Impact'!$AU19=1,'[1]Flux and Impact'!AH19=""),0,IF('[1]Flux and Impact'!$AU19=1,'[1]Flux and Impact'!AH19,"")),"")</f>
        <v/>
      </c>
      <c r="AK17" t="str">
        <f>IF(AK$1&gt;0,IF(AND('[1]Flux and Impact'!$AU19=1,'[1]Flux and Impact'!AI19=""),0,IF('[1]Flux and Impact'!$AU19=1,'[1]Flux and Impact'!AI19,"")),"")</f>
        <v/>
      </c>
      <c r="AL17" t="str">
        <f>IF(AL$1&gt;0,IF(AND('[1]Flux and Impact'!$AU19=1,'[1]Flux and Impact'!AJ19=""),0,IF('[1]Flux and Impact'!$AU19=1,'[1]Flux and Impact'!AJ19,"")),"")</f>
        <v/>
      </c>
      <c r="AM17" t="str">
        <f>IF(AM$1&gt;0,IF(AND('[1]Flux and Impact'!$AU19=1,'[1]Flux and Impact'!AK19=""),0,IF('[1]Flux and Impact'!$AU19=1,'[1]Flux and Impact'!AK19,"")),"")</f>
        <v/>
      </c>
      <c r="AN17" t="str">
        <f>IF(AN$1&gt;0,IF(AND('[1]Flux and Impact'!$AU19=1,'[1]Flux and Impact'!AL19=""),0,IF('[1]Flux and Impact'!$AU19=1,'[1]Flux and Impact'!AL19,"")),"")</f>
        <v/>
      </c>
      <c r="AO17" t="str">
        <f>IF(AO$1&gt;0,IF(AND('[1]Flux and Impact'!$AU19=1,'[1]Flux and Impact'!AM19=""),0,IF('[1]Flux and Impact'!$AU19=1,'[1]Flux and Impact'!AM19,"")),"")</f>
        <v/>
      </c>
      <c r="AP17" t="str">
        <f>IF(AP$1&gt;0,IF(AND('[1]Flux and Impact'!$AU19=1,'[1]Flux and Impact'!AN19=""),0,IF('[1]Flux and Impact'!$AU19=1,'[1]Flux and Impact'!AN19,"")),"")</f>
        <v/>
      </c>
      <c r="AQ17" t="str">
        <f>IF(AQ$1&gt;0,IF(AND('[1]Flux and Impact'!$AU19=1,'[1]Flux and Impact'!AO19=""),0,IF('[1]Flux and Impact'!$AU19=1,'[1]Flux and Impact'!AO19,"")),"")</f>
        <v/>
      </c>
      <c r="AR17" t="str">
        <f>IF(AR$1&gt;0,IF(AND('[1]Flux and Impact'!$AU19=1,'[1]Flux and Impact'!AP19=""),0,IF('[1]Flux and Impact'!$AU19=1,'[1]Flux and Impact'!AP19,"")),"")</f>
        <v/>
      </c>
      <c r="AS17" t="str">
        <f>IF(AS$1&gt;0,IF(AND('[1]Flux and Impact'!$AU19=1,'[1]Flux and Impact'!AQ19=""),0,IF('[1]Flux and Impact'!$AU19=1,'[1]Flux and Impact'!AQ19,"")),"")</f>
        <v/>
      </c>
      <c r="AT17" t="str">
        <f>IF(AT$1&gt;0,IF(AND('[1]Flux and Impact'!$AU19=1,'[1]Flux and Impact'!AR19=""),0,IF('[1]Flux and Impact'!$AU19=1,'[1]Flux and Impact'!AR19,"")),"")</f>
        <v/>
      </c>
      <c r="AU17" t="str">
        <f>IF(AU$1&gt;0,IF(AND('[1]Flux and Impact'!$AU19=1,'[1]Flux and Impact'!AS19=""),0,IF('[1]Flux and Impact'!$AU19=1,'[1]Flux and Impact'!AS19,"")),"")</f>
        <v/>
      </c>
      <c r="AW17" s="10" t="s">
        <v>111</v>
      </c>
      <c r="AX17" s="10">
        <v>185.552859552577</v>
      </c>
      <c r="AY17" s="16">
        <v>145.920524508548</v>
      </c>
      <c r="AZ17" s="17"/>
    </row>
    <row r="18" spans="1:52">
      <c r="A18">
        <f t="shared" si="0"/>
        <v>1</v>
      </c>
      <c r="B18" t="str">
        <f>'[1]Flux and Impact'!B20</f>
        <v>1. Metabolism</v>
      </c>
      <c r="C18" t="str">
        <f>'[1]Flux and Impact'!C20</f>
        <v>1.4 Nucleotide Metabolism</v>
      </c>
      <c r="D18" t="str">
        <f>'[1]Flux and Impact'!D20</f>
        <v>Purine metabolism</v>
      </c>
      <c r="E18">
        <f>IF('[1]Flux and Impact'!AU20=1,AVERAGE(H18,J18,L18,N18,P18,R18,T18,V18,X18,Z18,AB18,AD18,AF18,AH18,AJ18,AL18,AN18,AP18,AR18,AT18),"")</f>
        <v>69.7865979654243</v>
      </c>
      <c r="F18" s="12">
        <f>IF('[1]Flux and Impact'!AU20=1,AVERAGE(I18,K18,M18,O18,Q18,S18,U18,W18,Y18,AA18,AC18,AE18,AG18,AI18,AK18,AM18,AO18,AQ18,AS18,AU18),"")</f>
        <v>-54.1345399165169</v>
      </c>
      <c r="G18" s="13">
        <f t="shared" si="1"/>
        <v>1</v>
      </c>
      <c r="H18">
        <f>IF(H$1&gt;0,IF(AND('[1]Flux and Impact'!$AU20=1,'[1]Flux and Impact'!F20=""),0,IF('[1]Flux and Impact'!$AU20=1,'[1]Flux and Impact'!F20,"")),"")</f>
        <v>20.5290535611572</v>
      </c>
      <c r="I18">
        <f>IF(I$1&gt;0,IF(AND('[1]Flux and Impact'!$AU20=1,'[1]Flux and Impact'!G20=""),0,IF('[1]Flux and Impact'!$AU20=1,'[1]Flux and Impact'!G20,"")),"")</f>
        <v>-20.5290535611572</v>
      </c>
      <c r="J18">
        <f>IF(J$1&gt;0,IF(AND('[1]Flux and Impact'!$AU20=1,'[1]Flux and Impact'!H20=""),0,IF('[1]Flux and Impact'!$AU20=1,'[1]Flux and Impact'!H20,"")),"")</f>
        <v>155.16626739992</v>
      </c>
      <c r="K18">
        <f>IF(K$1&gt;0,IF(AND('[1]Flux and Impact'!$AU20=1,'[1]Flux and Impact'!I20=""),0,IF('[1]Flux and Impact'!$AU20=1,'[1]Flux and Impact'!I20,"")),"")</f>
        <v>-108.210093253198</v>
      </c>
      <c r="L18">
        <f>IF(L$1&gt;0,IF(AND('[1]Flux and Impact'!$AU20=1,'[1]Flux and Impact'!J20=""),0,IF('[1]Flux and Impact'!$AU20=1,'[1]Flux and Impact'!J20,"")),"")</f>
        <v>33.6644729351955</v>
      </c>
      <c r="M18">
        <f>IF(M$1&gt;0,IF(AND('[1]Flux and Impact'!$AU20=1,'[1]Flux and Impact'!K20=""),0,IF('[1]Flux and Impact'!$AU20=1,'[1]Flux and Impact'!K20,"")),"")</f>
        <v>-33.6644729351955</v>
      </c>
      <c r="N18" t="str">
        <f>IF(N$1&gt;0,IF(AND('[1]Flux and Impact'!$AU20=1,'[1]Flux and Impact'!L20=""),0,IF('[1]Flux and Impact'!$AU20=1,'[1]Flux and Impact'!L20,"")),"")</f>
        <v/>
      </c>
      <c r="O18" t="str">
        <f>IF(O$1&gt;0,IF(AND('[1]Flux and Impact'!$AU20=1,'[1]Flux and Impact'!M20=""),0,IF('[1]Flux and Impact'!$AU20=1,'[1]Flux and Impact'!M20,"")),"")</f>
        <v/>
      </c>
      <c r="P18" t="str">
        <f>IF(P$1&gt;0,IF(AND('[1]Flux and Impact'!$AU20=1,'[1]Flux and Impact'!N20=""),0,IF('[1]Flux and Impact'!$AU20=1,'[1]Flux and Impact'!N20,"")),"")</f>
        <v/>
      </c>
      <c r="Q18" t="str">
        <f>IF(Q$1&gt;0,IF(AND('[1]Flux and Impact'!$AU20=1,'[1]Flux and Impact'!O20=""),0,IF('[1]Flux and Impact'!$AU20=1,'[1]Flux and Impact'!O20,"")),"")</f>
        <v/>
      </c>
      <c r="R18" t="str">
        <f>IF(R$1&gt;0,IF(AND('[1]Flux and Impact'!$AU20=1,'[1]Flux and Impact'!P20=""),0,IF('[1]Flux and Impact'!$AU20=1,'[1]Flux and Impact'!P20,"")),"")</f>
        <v/>
      </c>
      <c r="S18" t="str">
        <f>IF(S$1&gt;0,IF(AND('[1]Flux and Impact'!$AU20=1,'[1]Flux and Impact'!Q20=""),0,IF('[1]Flux and Impact'!$AU20=1,'[1]Flux and Impact'!Q20,"")),"")</f>
        <v/>
      </c>
      <c r="T18" t="str">
        <f>IF(T$1&gt;0,IF(AND('[1]Flux and Impact'!$AU20=1,'[1]Flux and Impact'!R20=""),0,IF('[1]Flux and Impact'!$AU20=1,'[1]Flux and Impact'!R20,"")),"")</f>
        <v/>
      </c>
      <c r="U18" t="str">
        <f>IF(U$1&gt;0,IF(AND('[1]Flux and Impact'!$AU20=1,'[1]Flux and Impact'!S20=""),0,IF('[1]Flux and Impact'!$AU20=1,'[1]Flux and Impact'!S20,"")),"")</f>
        <v/>
      </c>
      <c r="V18" t="str">
        <f>IF(V$1&gt;0,IF(AND('[1]Flux and Impact'!$AU20=1,'[1]Flux and Impact'!T20=""),0,IF('[1]Flux and Impact'!$AU20=1,'[1]Flux and Impact'!T20,"")),"")</f>
        <v/>
      </c>
      <c r="W18" t="str">
        <f>IF(W$1&gt;0,IF(AND('[1]Flux and Impact'!$AU20=1,'[1]Flux and Impact'!U20=""),0,IF('[1]Flux and Impact'!$AU20=1,'[1]Flux and Impact'!U20,"")),"")</f>
        <v/>
      </c>
      <c r="X18" t="str">
        <f>IF(X$1&gt;0,IF(AND('[1]Flux and Impact'!$AU20=1,'[1]Flux and Impact'!V20=""),0,IF('[1]Flux and Impact'!$AU20=1,'[1]Flux and Impact'!V20,"")),"")</f>
        <v/>
      </c>
      <c r="Y18" t="str">
        <f>IF(Y$1&gt;0,IF(AND('[1]Flux and Impact'!$AU20=1,'[1]Flux and Impact'!W20=""),0,IF('[1]Flux and Impact'!$AU20=1,'[1]Flux and Impact'!W20,"")),"")</f>
        <v/>
      </c>
      <c r="Z18" t="str">
        <f>IF(Z$1&gt;0,IF(AND('[1]Flux and Impact'!$AU20=1,'[1]Flux and Impact'!X20=""),0,IF('[1]Flux and Impact'!$AU20=1,'[1]Flux and Impact'!X20,"")),"")</f>
        <v/>
      </c>
      <c r="AA18" t="str">
        <f>IF(AA$1&gt;0,IF(AND('[1]Flux and Impact'!$AU20=1,'[1]Flux and Impact'!Y20=""),0,IF('[1]Flux and Impact'!$AU20=1,'[1]Flux and Impact'!Y20,"")),"")</f>
        <v/>
      </c>
      <c r="AB18" t="str">
        <f>IF(AB$1&gt;0,IF(AND('[1]Flux and Impact'!$AU20=1,'[1]Flux and Impact'!Z20=""),0,IF('[1]Flux and Impact'!$AU20=1,'[1]Flux and Impact'!Z20,"")),"")</f>
        <v/>
      </c>
      <c r="AC18" t="str">
        <f>IF(AC$1&gt;0,IF(AND('[1]Flux and Impact'!$AU20=1,'[1]Flux and Impact'!AA20=""),0,IF('[1]Flux and Impact'!$AU20=1,'[1]Flux and Impact'!AA20,"")),"")</f>
        <v/>
      </c>
      <c r="AD18" t="str">
        <f>IF(AD$1&gt;0,IF(AND('[1]Flux and Impact'!$AU20=1,'[1]Flux and Impact'!AB20=""),0,IF('[1]Flux and Impact'!$AU20=1,'[1]Flux and Impact'!AB20,"")),"")</f>
        <v/>
      </c>
      <c r="AE18" t="str">
        <f>IF(AE$1&gt;0,IF(AND('[1]Flux and Impact'!$AU20=1,'[1]Flux and Impact'!AC20=""),0,IF('[1]Flux and Impact'!$AU20=1,'[1]Flux and Impact'!AC20,"")),"")</f>
        <v/>
      </c>
      <c r="AF18" t="str">
        <f>IF(AF$1&gt;0,IF(AND('[1]Flux and Impact'!$AU20=1,'[1]Flux and Impact'!AD20=""),0,IF('[1]Flux and Impact'!$AU20=1,'[1]Flux and Impact'!AD20,"")),"")</f>
        <v/>
      </c>
      <c r="AG18" t="str">
        <f>IF(AG$1&gt;0,IF(AND('[1]Flux and Impact'!$AU20=1,'[1]Flux and Impact'!AE20=""),0,IF('[1]Flux and Impact'!$AU20=1,'[1]Flux and Impact'!AE20,"")),"")</f>
        <v/>
      </c>
      <c r="AH18" t="str">
        <f>IF(AH$1&gt;0,IF(AND('[1]Flux and Impact'!$AU20=1,'[1]Flux and Impact'!AF20=""),0,IF('[1]Flux and Impact'!$AU20=1,'[1]Flux and Impact'!AF20,"")),"")</f>
        <v/>
      </c>
      <c r="AI18" t="str">
        <f>IF(AI$1&gt;0,IF(AND('[1]Flux and Impact'!$AU20=1,'[1]Flux and Impact'!AG20=""),0,IF('[1]Flux and Impact'!$AU20=1,'[1]Flux and Impact'!AG20,"")),"")</f>
        <v/>
      </c>
      <c r="AJ18" t="str">
        <f>IF(AJ$1&gt;0,IF(AND('[1]Flux and Impact'!$AU20=1,'[1]Flux and Impact'!AH20=""),0,IF('[1]Flux and Impact'!$AU20=1,'[1]Flux and Impact'!AH20,"")),"")</f>
        <v/>
      </c>
      <c r="AK18" t="str">
        <f>IF(AK$1&gt;0,IF(AND('[1]Flux and Impact'!$AU20=1,'[1]Flux and Impact'!AI20=""),0,IF('[1]Flux and Impact'!$AU20=1,'[1]Flux and Impact'!AI20,"")),"")</f>
        <v/>
      </c>
      <c r="AL18" t="str">
        <f>IF(AL$1&gt;0,IF(AND('[1]Flux and Impact'!$AU20=1,'[1]Flux and Impact'!AJ20=""),0,IF('[1]Flux and Impact'!$AU20=1,'[1]Flux and Impact'!AJ20,"")),"")</f>
        <v/>
      </c>
      <c r="AM18" t="str">
        <f>IF(AM$1&gt;0,IF(AND('[1]Flux and Impact'!$AU20=1,'[1]Flux and Impact'!AK20=""),0,IF('[1]Flux and Impact'!$AU20=1,'[1]Flux and Impact'!AK20,"")),"")</f>
        <v/>
      </c>
      <c r="AN18" t="str">
        <f>IF(AN$1&gt;0,IF(AND('[1]Flux and Impact'!$AU20=1,'[1]Flux and Impact'!AL20=""),0,IF('[1]Flux and Impact'!$AU20=1,'[1]Flux and Impact'!AL20,"")),"")</f>
        <v/>
      </c>
      <c r="AO18" t="str">
        <f>IF(AO$1&gt;0,IF(AND('[1]Flux and Impact'!$AU20=1,'[1]Flux and Impact'!AM20=""),0,IF('[1]Flux and Impact'!$AU20=1,'[1]Flux and Impact'!AM20,"")),"")</f>
        <v/>
      </c>
      <c r="AP18" t="str">
        <f>IF(AP$1&gt;0,IF(AND('[1]Flux and Impact'!$AU20=1,'[1]Flux and Impact'!AN20=""),0,IF('[1]Flux and Impact'!$AU20=1,'[1]Flux and Impact'!AN20,"")),"")</f>
        <v/>
      </c>
      <c r="AQ18" t="str">
        <f>IF(AQ$1&gt;0,IF(AND('[1]Flux and Impact'!$AU20=1,'[1]Flux and Impact'!AO20=""),0,IF('[1]Flux and Impact'!$AU20=1,'[1]Flux and Impact'!AO20,"")),"")</f>
        <v/>
      </c>
      <c r="AR18" t="str">
        <f>IF(AR$1&gt;0,IF(AND('[1]Flux and Impact'!$AU20=1,'[1]Flux and Impact'!AP20=""),0,IF('[1]Flux and Impact'!$AU20=1,'[1]Flux and Impact'!AP20,"")),"")</f>
        <v/>
      </c>
      <c r="AS18" t="str">
        <f>IF(AS$1&gt;0,IF(AND('[1]Flux and Impact'!$AU20=1,'[1]Flux and Impact'!AQ20=""),0,IF('[1]Flux and Impact'!$AU20=1,'[1]Flux and Impact'!AQ20,"")),"")</f>
        <v/>
      </c>
      <c r="AT18" t="str">
        <f>IF(AT$1&gt;0,IF(AND('[1]Flux and Impact'!$AU20=1,'[1]Flux and Impact'!AR20=""),0,IF('[1]Flux and Impact'!$AU20=1,'[1]Flux and Impact'!AR20,"")),"")</f>
        <v/>
      </c>
      <c r="AU18" t="str">
        <f>IF(AU$1&gt;0,IF(AND('[1]Flux and Impact'!$AU20=1,'[1]Flux and Impact'!AS20=""),0,IF('[1]Flux and Impact'!$AU20=1,'[1]Flux and Impact'!AS20,"")),"")</f>
        <v/>
      </c>
      <c r="AW18" s="10" t="s">
        <v>112</v>
      </c>
      <c r="AX18" s="10">
        <v>183.456290007321</v>
      </c>
      <c r="AY18" s="16">
        <v>-183.456290007321</v>
      </c>
      <c r="AZ18" s="17"/>
    </row>
    <row r="19" spans="1:52">
      <c r="A19">
        <f t="shared" si="0"/>
        <v>1</v>
      </c>
      <c r="B19" t="str">
        <f>'[1]Flux and Impact'!B21</f>
        <v>1. Metabolism</v>
      </c>
      <c r="C19" t="str">
        <f>'[1]Flux and Impact'!C21</f>
        <v>1.10 Biosynthesis of Other Secondary Metabolites</v>
      </c>
      <c r="D19" t="str">
        <f>'[1]Flux and Impact'!D21</f>
        <v>Caffeine metabolism</v>
      </c>
      <c r="E19">
        <f>IF('[1]Flux and Impact'!AU21=1,AVERAGE(H19,J19,L19,N19,P19,R19,T19,V19,X19,Z19,AB19,AD19,AF19,AH19,AJ19,AL19,AN19,AP19,AR19,AT19),"")</f>
        <v>457.67426259899</v>
      </c>
      <c r="F19" s="12">
        <f>IF('[1]Flux and Impact'!AU21=1,AVERAGE(I19,K19,M19,O19,Q19,S19,U19,W19,Y19,AA19,AC19,AE19,AG19,AI19,AK19,AM19,AO19,AQ19,AS19,AU19),"")</f>
        <v>30.669948526921</v>
      </c>
      <c r="G19" s="13">
        <f t="shared" si="1"/>
        <v>1</v>
      </c>
      <c r="H19">
        <f>IF(H$1&gt;0,IF(AND('[1]Flux and Impact'!$AU21=1,'[1]Flux and Impact'!F21=""),0,IF('[1]Flux and Impact'!$AU21=1,'[1]Flux and Impact'!F21,"")),"")</f>
        <v>640.506471108103</v>
      </c>
      <c r="I19">
        <f>IF(I$1&gt;0,IF(AND('[1]Flux and Impact'!$AU21=1,'[1]Flux and Impact'!G21=""),0,IF('[1]Flux and Impact'!$AU21=1,'[1]Flux and Impact'!G21,"")),"")</f>
        <v>-640.506471108103</v>
      </c>
      <c r="J19">
        <f>IF(J$1&gt;0,IF(AND('[1]Flux and Impact'!$AU21=1,'[1]Flux and Impact'!H21=""),0,IF('[1]Flux and Impact'!$AU21=1,'[1]Flux and Impact'!H21,"")),"")</f>
        <v>732.516316688866</v>
      </c>
      <c r="K19">
        <f>IF(K$1&gt;0,IF(AND('[1]Flux and Impact'!$AU21=1,'[1]Flux and Impact'!I21=""),0,IF('[1]Flux and Impact'!$AU21=1,'[1]Flux and Impact'!I21,"")),"")</f>
        <v>732.516316688866</v>
      </c>
      <c r="L19">
        <f>IF(L$1&gt;0,IF(AND('[1]Flux and Impact'!$AU21=1,'[1]Flux and Impact'!J21=""),0,IF('[1]Flux and Impact'!$AU21=1,'[1]Flux and Impact'!J21,"")),"")</f>
        <v>0</v>
      </c>
      <c r="M19">
        <f>IF(M$1&gt;0,IF(AND('[1]Flux and Impact'!$AU21=1,'[1]Flux and Impact'!K21=""),0,IF('[1]Flux and Impact'!$AU21=1,'[1]Flux and Impact'!K21,"")),"")</f>
        <v>0</v>
      </c>
      <c r="N19" t="str">
        <f>IF(N$1&gt;0,IF(AND('[1]Flux and Impact'!$AU21=1,'[1]Flux and Impact'!L21=""),0,IF('[1]Flux and Impact'!$AU21=1,'[1]Flux and Impact'!L21,"")),"")</f>
        <v/>
      </c>
      <c r="O19" t="str">
        <f>IF(O$1&gt;0,IF(AND('[1]Flux and Impact'!$AU21=1,'[1]Flux and Impact'!M21=""),0,IF('[1]Flux and Impact'!$AU21=1,'[1]Flux and Impact'!M21,"")),"")</f>
        <v/>
      </c>
      <c r="P19" t="str">
        <f>IF(P$1&gt;0,IF(AND('[1]Flux and Impact'!$AU21=1,'[1]Flux and Impact'!N21=""),0,IF('[1]Flux and Impact'!$AU21=1,'[1]Flux and Impact'!N21,"")),"")</f>
        <v/>
      </c>
      <c r="Q19" t="str">
        <f>IF(Q$1&gt;0,IF(AND('[1]Flux and Impact'!$AU21=1,'[1]Flux and Impact'!O21=""),0,IF('[1]Flux and Impact'!$AU21=1,'[1]Flux and Impact'!O21,"")),"")</f>
        <v/>
      </c>
      <c r="R19" t="str">
        <f>IF(R$1&gt;0,IF(AND('[1]Flux and Impact'!$AU21=1,'[1]Flux and Impact'!P21=""),0,IF('[1]Flux and Impact'!$AU21=1,'[1]Flux and Impact'!P21,"")),"")</f>
        <v/>
      </c>
      <c r="S19" t="str">
        <f>IF(S$1&gt;0,IF(AND('[1]Flux and Impact'!$AU21=1,'[1]Flux and Impact'!Q21=""),0,IF('[1]Flux and Impact'!$AU21=1,'[1]Flux and Impact'!Q21,"")),"")</f>
        <v/>
      </c>
      <c r="T19" t="str">
        <f>IF(T$1&gt;0,IF(AND('[1]Flux and Impact'!$AU21=1,'[1]Flux and Impact'!R21=""),0,IF('[1]Flux and Impact'!$AU21=1,'[1]Flux and Impact'!R21,"")),"")</f>
        <v/>
      </c>
      <c r="U19" t="str">
        <f>IF(U$1&gt;0,IF(AND('[1]Flux and Impact'!$AU21=1,'[1]Flux and Impact'!S21=""),0,IF('[1]Flux and Impact'!$AU21=1,'[1]Flux and Impact'!S21,"")),"")</f>
        <v/>
      </c>
      <c r="V19" t="str">
        <f>IF(V$1&gt;0,IF(AND('[1]Flux and Impact'!$AU21=1,'[1]Flux and Impact'!T21=""),0,IF('[1]Flux and Impact'!$AU21=1,'[1]Flux and Impact'!T21,"")),"")</f>
        <v/>
      </c>
      <c r="W19" t="str">
        <f>IF(W$1&gt;0,IF(AND('[1]Flux and Impact'!$AU21=1,'[1]Flux and Impact'!U21=""),0,IF('[1]Flux and Impact'!$AU21=1,'[1]Flux and Impact'!U21,"")),"")</f>
        <v/>
      </c>
      <c r="X19" t="str">
        <f>IF(X$1&gt;0,IF(AND('[1]Flux and Impact'!$AU21=1,'[1]Flux and Impact'!V21=""),0,IF('[1]Flux and Impact'!$AU21=1,'[1]Flux and Impact'!V21,"")),"")</f>
        <v/>
      </c>
      <c r="Y19" t="str">
        <f>IF(Y$1&gt;0,IF(AND('[1]Flux and Impact'!$AU21=1,'[1]Flux and Impact'!W21=""),0,IF('[1]Flux and Impact'!$AU21=1,'[1]Flux and Impact'!W21,"")),"")</f>
        <v/>
      </c>
      <c r="Z19" t="str">
        <f>IF(Z$1&gt;0,IF(AND('[1]Flux and Impact'!$AU21=1,'[1]Flux and Impact'!X21=""),0,IF('[1]Flux and Impact'!$AU21=1,'[1]Flux and Impact'!X21,"")),"")</f>
        <v/>
      </c>
      <c r="AA19" t="str">
        <f>IF(AA$1&gt;0,IF(AND('[1]Flux and Impact'!$AU21=1,'[1]Flux and Impact'!Y21=""),0,IF('[1]Flux and Impact'!$AU21=1,'[1]Flux and Impact'!Y21,"")),"")</f>
        <v/>
      </c>
      <c r="AB19" t="str">
        <f>IF(AB$1&gt;0,IF(AND('[1]Flux and Impact'!$AU21=1,'[1]Flux and Impact'!Z21=""),0,IF('[1]Flux and Impact'!$AU21=1,'[1]Flux and Impact'!Z21,"")),"")</f>
        <v/>
      </c>
      <c r="AC19" t="str">
        <f>IF(AC$1&gt;0,IF(AND('[1]Flux and Impact'!$AU21=1,'[1]Flux and Impact'!AA21=""),0,IF('[1]Flux and Impact'!$AU21=1,'[1]Flux and Impact'!AA21,"")),"")</f>
        <v/>
      </c>
      <c r="AD19" t="str">
        <f>IF(AD$1&gt;0,IF(AND('[1]Flux and Impact'!$AU21=1,'[1]Flux and Impact'!AB21=""),0,IF('[1]Flux and Impact'!$AU21=1,'[1]Flux and Impact'!AB21,"")),"")</f>
        <v/>
      </c>
      <c r="AE19" t="str">
        <f>IF(AE$1&gt;0,IF(AND('[1]Flux and Impact'!$AU21=1,'[1]Flux and Impact'!AC21=""),0,IF('[1]Flux and Impact'!$AU21=1,'[1]Flux and Impact'!AC21,"")),"")</f>
        <v/>
      </c>
      <c r="AF19" t="str">
        <f>IF(AF$1&gt;0,IF(AND('[1]Flux and Impact'!$AU21=1,'[1]Flux and Impact'!AD21=""),0,IF('[1]Flux and Impact'!$AU21=1,'[1]Flux and Impact'!AD21,"")),"")</f>
        <v/>
      </c>
      <c r="AG19" t="str">
        <f>IF(AG$1&gt;0,IF(AND('[1]Flux and Impact'!$AU21=1,'[1]Flux and Impact'!AE21=""),0,IF('[1]Flux and Impact'!$AU21=1,'[1]Flux and Impact'!AE21,"")),"")</f>
        <v/>
      </c>
      <c r="AH19" t="str">
        <f>IF(AH$1&gt;0,IF(AND('[1]Flux and Impact'!$AU21=1,'[1]Flux and Impact'!AF21=""),0,IF('[1]Flux and Impact'!$AU21=1,'[1]Flux and Impact'!AF21,"")),"")</f>
        <v/>
      </c>
      <c r="AI19" t="str">
        <f>IF(AI$1&gt;0,IF(AND('[1]Flux and Impact'!$AU21=1,'[1]Flux and Impact'!AG21=""),0,IF('[1]Flux and Impact'!$AU21=1,'[1]Flux and Impact'!AG21,"")),"")</f>
        <v/>
      </c>
      <c r="AJ19" t="str">
        <f>IF(AJ$1&gt;0,IF(AND('[1]Flux and Impact'!$AU21=1,'[1]Flux and Impact'!AH21=""),0,IF('[1]Flux and Impact'!$AU21=1,'[1]Flux and Impact'!AH21,"")),"")</f>
        <v/>
      </c>
      <c r="AK19" t="str">
        <f>IF(AK$1&gt;0,IF(AND('[1]Flux and Impact'!$AU21=1,'[1]Flux and Impact'!AI21=""),0,IF('[1]Flux and Impact'!$AU21=1,'[1]Flux and Impact'!AI21,"")),"")</f>
        <v/>
      </c>
      <c r="AL19" t="str">
        <f>IF(AL$1&gt;0,IF(AND('[1]Flux and Impact'!$AU21=1,'[1]Flux and Impact'!AJ21=""),0,IF('[1]Flux and Impact'!$AU21=1,'[1]Flux and Impact'!AJ21,"")),"")</f>
        <v/>
      </c>
      <c r="AM19" t="str">
        <f>IF(AM$1&gt;0,IF(AND('[1]Flux and Impact'!$AU21=1,'[1]Flux and Impact'!AK21=""),0,IF('[1]Flux and Impact'!$AU21=1,'[1]Flux and Impact'!AK21,"")),"")</f>
        <v/>
      </c>
      <c r="AN19" t="str">
        <f>IF(AN$1&gt;0,IF(AND('[1]Flux and Impact'!$AU21=1,'[1]Flux and Impact'!AL21=""),0,IF('[1]Flux and Impact'!$AU21=1,'[1]Flux and Impact'!AL21,"")),"")</f>
        <v/>
      </c>
      <c r="AO19" t="str">
        <f>IF(AO$1&gt;0,IF(AND('[1]Flux and Impact'!$AU21=1,'[1]Flux and Impact'!AM21=""),0,IF('[1]Flux and Impact'!$AU21=1,'[1]Flux and Impact'!AM21,"")),"")</f>
        <v/>
      </c>
      <c r="AP19" t="str">
        <f>IF(AP$1&gt;0,IF(AND('[1]Flux and Impact'!$AU21=1,'[1]Flux and Impact'!AN21=""),0,IF('[1]Flux and Impact'!$AU21=1,'[1]Flux and Impact'!AN21,"")),"")</f>
        <v/>
      </c>
      <c r="AQ19" t="str">
        <f>IF(AQ$1&gt;0,IF(AND('[1]Flux and Impact'!$AU21=1,'[1]Flux and Impact'!AO21=""),0,IF('[1]Flux and Impact'!$AU21=1,'[1]Flux and Impact'!AO21,"")),"")</f>
        <v/>
      </c>
      <c r="AR19" t="str">
        <f>IF(AR$1&gt;0,IF(AND('[1]Flux and Impact'!$AU21=1,'[1]Flux and Impact'!AP21=""),0,IF('[1]Flux and Impact'!$AU21=1,'[1]Flux and Impact'!AP21,"")),"")</f>
        <v/>
      </c>
      <c r="AS19" t="str">
        <f>IF(AS$1&gt;0,IF(AND('[1]Flux and Impact'!$AU21=1,'[1]Flux and Impact'!AQ21=""),0,IF('[1]Flux and Impact'!$AU21=1,'[1]Flux and Impact'!AQ21,"")),"")</f>
        <v/>
      </c>
      <c r="AT19" t="str">
        <f>IF(AT$1&gt;0,IF(AND('[1]Flux and Impact'!$AU21=1,'[1]Flux and Impact'!AR21=""),0,IF('[1]Flux and Impact'!$AU21=1,'[1]Flux and Impact'!AR21,"")),"")</f>
        <v/>
      </c>
      <c r="AU19" t="str">
        <f>IF(AU$1&gt;0,IF(AND('[1]Flux and Impact'!$AU21=1,'[1]Flux and Impact'!AS21=""),0,IF('[1]Flux and Impact'!$AU21=1,'[1]Flux and Impact'!AS21,"")),"")</f>
        <v/>
      </c>
      <c r="AW19" s="10" t="s">
        <v>113</v>
      </c>
      <c r="AX19" s="10">
        <v>178.246520506789</v>
      </c>
      <c r="AY19" s="16">
        <v>-67.8055920757837</v>
      </c>
      <c r="AZ19" s="17"/>
    </row>
    <row r="20" spans="1:52">
      <c r="A20">
        <f t="shared" si="0"/>
        <v>1</v>
      </c>
      <c r="B20" t="str">
        <f>'[1]Flux and Impact'!B22</f>
        <v>1. Metabolism</v>
      </c>
      <c r="C20" t="str">
        <f>'[1]Flux and Impact'!C22</f>
        <v>1.4 Nucleotide Metabolism</v>
      </c>
      <c r="D20" t="str">
        <f>'[1]Flux and Impact'!D22</f>
        <v>Pyrimidine metabolism</v>
      </c>
      <c r="E20">
        <f>IF('[1]Flux and Impact'!AU22=1,AVERAGE(H20,J20,L20,N20,P20,R20,T20,V20,X20,Z20,AB20,AD20,AF20,AH20,AJ20,AL20,AN20,AP20,AR20,AT20),"")</f>
        <v>24.9520486113853</v>
      </c>
      <c r="F20" s="12">
        <f>IF('[1]Flux and Impact'!AU22=1,AVERAGE(I20,K20,M20,O20,Q20,S20,U20,W20,Y20,AA20,AC20,AE20,AG20,AI20,AK20,AM20,AO20,AQ20,AS20,AU20),"")</f>
        <v>-18.3739634590278</v>
      </c>
      <c r="G20" s="13">
        <f t="shared" si="1"/>
        <v>1</v>
      </c>
      <c r="H20">
        <f>IF(H$1&gt;0,IF(AND('[1]Flux and Impact'!$AU22=1,'[1]Flux and Impact'!F22=""),0,IF('[1]Flux and Impact'!$AU22=1,'[1]Flux and Impact'!F22,"")),"")</f>
        <v>0</v>
      </c>
      <c r="I20">
        <f>IF(I$1&gt;0,IF(AND('[1]Flux and Impact'!$AU22=1,'[1]Flux and Impact'!G22=""),0,IF('[1]Flux and Impact'!$AU22=1,'[1]Flux and Impact'!G22,"")),"")</f>
        <v>0</v>
      </c>
      <c r="J20">
        <f>IF(J$1&gt;0,IF(AND('[1]Flux and Impact'!$AU22=1,'[1]Flux and Impact'!H22=""),0,IF('[1]Flux and Impact'!$AU22=1,'[1]Flux and Impact'!H22,"")),"")</f>
        <v>70.4590648938822</v>
      </c>
      <c r="K20">
        <f>IF(K$1&gt;0,IF(AND('[1]Flux and Impact'!$AU22=1,'[1]Flux and Impact'!I22=""),0,IF('[1]Flux and Impact'!$AU22=1,'[1]Flux and Impact'!I22,"")),"")</f>
        <v>-59.5189713173571</v>
      </c>
      <c r="L20">
        <f>IF(L$1&gt;0,IF(AND('[1]Flux and Impact'!$AU22=1,'[1]Flux and Impact'!J22=""),0,IF('[1]Flux and Impact'!$AU22=1,'[1]Flux and Impact'!J22,"")),"")</f>
        <v>4.39708094027376</v>
      </c>
      <c r="M20">
        <f>IF(M$1&gt;0,IF(AND('[1]Flux and Impact'!$AU22=1,'[1]Flux and Impact'!K22=""),0,IF('[1]Flux and Impact'!$AU22=1,'[1]Flux and Impact'!K22,"")),"")</f>
        <v>4.39708094027376</v>
      </c>
      <c r="N20" t="str">
        <f>IF(N$1&gt;0,IF(AND('[1]Flux and Impact'!$AU22=1,'[1]Flux and Impact'!L22=""),0,IF('[1]Flux and Impact'!$AU22=1,'[1]Flux and Impact'!L22,"")),"")</f>
        <v/>
      </c>
      <c r="O20" t="str">
        <f>IF(O$1&gt;0,IF(AND('[1]Flux and Impact'!$AU22=1,'[1]Flux and Impact'!M22=""),0,IF('[1]Flux and Impact'!$AU22=1,'[1]Flux and Impact'!M22,"")),"")</f>
        <v/>
      </c>
      <c r="P20" t="str">
        <f>IF(P$1&gt;0,IF(AND('[1]Flux and Impact'!$AU22=1,'[1]Flux and Impact'!N22=""),0,IF('[1]Flux and Impact'!$AU22=1,'[1]Flux and Impact'!N22,"")),"")</f>
        <v/>
      </c>
      <c r="Q20" t="str">
        <f>IF(Q$1&gt;0,IF(AND('[1]Flux and Impact'!$AU22=1,'[1]Flux and Impact'!O22=""),0,IF('[1]Flux and Impact'!$AU22=1,'[1]Flux and Impact'!O22,"")),"")</f>
        <v/>
      </c>
      <c r="R20" t="str">
        <f>IF(R$1&gt;0,IF(AND('[1]Flux and Impact'!$AU22=1,'[1]Flux and Impact'!P22=""),0,IF('[1]Flux and Impact'!$AU22=1,'[1]Flux and Impact'!P22,"")),"")</f>
        <v/>
      </c>
      <c r="S20" t="str">
        <f>IF(S$1&gt;0,IF(AND('[1]Flux and Impact'!$AU22=1,'[1]Flux and Impact'!Q22=""),0,IF('[1]Flux and Impact'!$AU22=1,'[1]Flux and Impact'!Q22,"")),"")</f>
        <v/>
      </c>
      <c r="T20" t="str">
        <f>IF(T$1&gt;0,IF(AND('[1]Flux and Impact'!$AU22=1,'[1]Flux and Impact'!R22=""),0,IF('[1]Flux and Impact'!$AU22=1,'[1]Flux and Impact'!R22,"")),"")</f>
        <v/>
      </c>
      <c r="U20" t="str">
        <f>IF(U$1&gt;0,IF(AND('[1]Flux and Impact'!$AU22=1,'[1]Flux and Impact'!S22=""),0,IF('[1]Flux and Impact'!$AU22=1,'[1]Flux and Impact'!S22,"")),"")</f>
        <v/>
      </c>
      <c r="V20" t="str">
        <f>IF(V$1&gt;0,IF(AND('[1]Flux and Impact'!$AU22=1,'[1]Flux and Impact'!T22=""),0,IF('[1]Flux and Impact'!$AU22=1,'[1]Flux and Impact'!T22,"")),"")</f>
        <v/>
      </c>
      <c r="W20" t="str">
        <f>IF(W$1&gt;0,IF(AND('[1]Flux and Impact'!$AU22=1,'[1]Flux and Impact'!U22=""),0,IF('[1]Flux and Impact'!$AU22=1,'[1]Flux and Impact'!U22,"")),"")</f>
        <v/>
      </c>
      <c r="X20" t="str">
        <f>IF(X$1&gt;0,IF(AND('[1]Flux and Impact'!$AU22=1,'[1]Flux and Impact'!V22=""),0,IF('[1]Flux and Impact'!$AU22=1,'[1]Flux and Impact'!V22,"")),"")</f>
        <v/>
      </c>
      <c r="Y20" t="str">
        <f>IF(Y$1&gt;0,IF(AND('[1]Flux and Impact'!$AU22=1,'[1]Flux and Impact'!W22=""),0,IF('[1]Flux and Impact'!$AU22=1,'[1]Flux and Impact'!W22,"")),"")</f>
        <v/>
      </c>
      <c r="Z20" t="str">
        <f>IF(Z$1&gt;0,IF(AND('[1]Flux and Impact'!$AU22=1,'[1]Flux and Impact'!X22=""),0,IF('[1]Flux and Impact'!$AU22=1,'[1]Flux and Impact'!X22,"")),"")</f>
        <v/>
      </c>
      <c r="AA20" t="str">
        <f>IF(AA$1&gt;0,IF(AND('[1]Flux and Impact'!$AU22=1,'[1]Flux and Impact'!Y22=""),0,IF('[1]Flux and Impact'!$AU22=1,'[1]Flux and Impact'!Y22,"")),"")</f>
        <v/>
      </c>
      <c r="AB20" t="str">
        <f>IF(AB$1&gt;0,IF(AND('[1]Flux and Impact'!$AU22=1,'[1]Flux and Impact'!Z22=""),0,IF('[1]Flux and Impact'!$AU22=1,'[1]Flux and Impact'!Z22,"")),"")</f>
        <v/>
      </c>
      <c r="AC20" t="str">
        <f>IF(AC$1&gt;0,IF(AND('[1]Flux and Impact'!$AU22=1,'[1]Flux and Impact'!AA22=""),0,IF('[1]Flux and Impact'!$AU22=1,'[1]Flux and Impact'!AA22,"")),"")</f>
        <v/>
      </c>
      <c r="AD20" t="str">
        <f>IF(AD$1&gt;0,IF(AND('[1]Flux and Impact'!$AU22=1,'[1]Flux and Impact'!AB22=""),0,IF('[1]Flux and Impact'!$AU22=1,'[1]Flux and Impact'!AB22,"")),"")</f>
        <v/>
      </c>
      <c r="AE20" t="str">
        <f>IF(AE$1&gt;0,IF(AND('[1]Flux and Impact'!$AU22=1,'[1]Flux and Impact'!AC22=""),0,IF('[1]Flux and Impact'!$AU22=1,'[1]Flux and Impact'!AC22,"")),"")</f>
        <v/>
      </c>
      <c r="AF20" t="str">
        <f>IF(AF$1&gt;0,IF(AND('[1]Flux and Impact'!$AU22=1,'[1]Flux and Impact'!AD22=""),0,IF('[1]Flux and Impact'!$AU22=1,'[1]Flux and Impact'!AD22,"")),"")</f>
        <v/>
      </c>
      <c r="AG20" t="str">
        <f>IF(AG$1&gt;0,IF(AND('[1]Flux and Impact'!$AU22=1,'[1]Flux and Impact'!AE22=""),0,IF('[1]Flux and Impact'!$AU22=1,'[1]Flux and Impact'!AE22,"")),"")</f>
        <v/>
      </c>
      <c r="AH20" t="str">
        <f>IF(AH$1&gt;0,IF(AND('[1]Flux and Impact'!$AU22=1,'[1]Flux and Impact'!AF22=""),0,IF('[1]Flux and Impact'!$AU22=1,'[1]Flux and Impact'!AF22,"")),"")</f>
        <v/>
      </c>
      <c r="AI20" t="str">
        <f>IF(AI$1&gt;0,IF(AND('[1]Flux and Impact'!$AU22=1,'[1]Flux and Impact'!AG22=""),0,IF('[1]Flux and Impact'!$AU22=1,'[1]Flux and Impact'!AG22,"")),"")</f>
        <v/>
      </c>
      <c r="AJ20" t="str">
        <f>IF(AJ$1&gt;0,IF(AND('[1]Flux and Impact'!$AU22=1,'[1]Flux and Impact'!AH22=""),0,IF('[1]Flux and Impact'!$AU22=1,'[1]Flux and Impact'!AH22,"")),"")</f>
        <v/>
      </c>
      <c r="AK20" t="str">
        <f>IF(AK$1&gt;0,IF(AND('[1]Flux and Impact'!$AU22=1,'[1]Flux and Impact'!AI22=""),0,IF('[1]Flux and Impact'!$AU22=1,'[1]Flux and Impact'!AI22,"")),"")</f>
        <v/>
      </c>
      <c r="AL20" t="str">
        <f>IF(AL$1&gt;0,IF(AND('[1]Flux and Impact'!$AU22=1,'[1]Flux and Impact'!AJ22=""),0,IF('[1]Flux and Impact'!$AU22=1,'[1]Flux and Impact'!AJ22,"")),"")</f>
        <v/>
      </c>
      <c r="AM20" t="str">
        <f>IF(AM$1&gt;0,IF(AND('[1]Flux and Impact'!$AU22=1,'[1]Flux and Impact'!AK22=""),0,IF('[1]Flux and Impact'!$AU22=1,'[1]Flux and Impact'!AK22,"")),"")</f>
        <v/>
      </c>
      <c r="AN20" t="str">
        <f>IF(AN$1&gt;0,IF(AND('[1]Flux and Impact'!$AU22=1,'[1]Flux and Impact'!AL22=""),0,IF('[1]Flux and Impact'!$AU22=1,'[1]Flux and Impact'!AL22,"")),"")</f>
        <v/>
      </c>
      <c r="AO20" t="str">
        <f>IF(AO$1&gt;0,IF(AND('[1]Flux and Impact'!$AU22=1,'[1]Flux and Impact'!AM22=""),0,IF('[1]Flux and Impact'!$AU22=1,'[1]Flux and Impact'!AM22,"")),"")</f>
        <v/>
      </c>
      <c r="AP20" t="str">
        <f>IF(AP$1&gt;0,IF(AND('[1]Flux and Impact'!$AU22=1,'[1]Flux and Impact'!AN22=""),0,IF('[1]Flux and Impact'!$AU22=1,'[1]Flux and Impact'!AN22,"")),"")</f>
        <v/>
      </c>
      <c r="AQ20" t="str">
        <f>IF(AQ$1&gt;0,IF(AND('[1]Flux and Impact'!$AU22=1,'[1]Flux and Impact'!AO22=""),0,IF('[1]Flux and Impact'!$AU22=1,'[1]Flux and Impact'!AO22,"")),"")</f>
        <v/>
      </c>
      <c r="AR20" t="str">
        <f>IF(AR$1&gt;0,IF(AND('[1]Flux and Impact'!$AU22=1,'[1]Flux and Impact'!AP22=""),0,IF('[1]Flux and Impact'!$AU22=1,'[1]Flux and Impact'!AP22,"")),"")</f>
        <v/>
      </c>
      <c r="AS20" t="str">
        <f>IF(AS$1&gt;0,IF(AND('[1]Flux and Impact'!$AU22=1,'[1]Flux and Impact'!AQ22=""),0,IF('[1]Flux and Impact'!$AU22=1,'[1]Flux and Impact'!AQ22,"")),"")</f>
        <v/>
      </c>
      <c r="AT20" t="str">
        <f>IF(AT$1&gt;0,IF(AND('[1]Flux and Impact'!$AU22=1,'[1]Flux and Impact'!AR22=""),0,IF('[1]Flux and Impact'!$AU22=1,'[1]Flux and Impact'!AR22,"")),"")</f>
        <v/>
      </c>
      <c r="AU20" t="str">
        <f>IF(AU$1&gt;0,IF(AND('[1]Flux and Impact'!$AU22=1,'[1]Flux and Impact'!AS22=""),0,IF('[1]Flux and Impact'!$AU22=1,'[1]Flux and Impact'!AS22,"")),"")</f>
        <v/>
      </c>
      <c r="AW20" s="10" t="s">
        <v>114</v>
      </c>
      <c r="AX20" s="10">
        <v>159.244558708183</v>
      </c>
      <c r="AY20" s="16">
        <v>-56.1147729128177</v>
      </c>
      <c r="AZ20" s="17"/>
    </row>
    <row r="21" spans="1:52">
      <c r="A21">
        <f t="shared" si="0"/>
        <v>1</v>
      </c>
      <c r="B21" t="str">
        <f>'[1]Flux and Impact'!B23</f>
        <v>1. Metabolism</v>
      </c>
      <c r="C21" t="str">
        <f>'[1]Flux and Impact'!C23</f>
        <v>1.5 Amino Acid Metabolism</v>
      </c>
      <c r="D21" t="str">
        <f>'[1]Flux and Impact'!D23</f>
        <v>Alanine, aspartate and glutamate metabolism</v>
      </c>
      <c r="E21">
        <f>IF('[1]Flux and Impact'!AU23=1,AVERAGE(H21,J21,L21,N21,P21,R21,T21,V21,X21,Z21,AB21,AD21,AF21,AH21,AJ21,AL21,AN21,AP21,AR21,AT21),"")</f>
        <v>38.2068430765588</v>
      </c>
      <c r="F21" s="12">
        <f>IF('[1]Flux and Impact'!AU23=1,AVERAGE(I21,K21,M21,O21,Q21,S21,U21,W21,Y21,AA21,AC21,AE21,AG21,AI21,AK21,AM21,AO21,AQ21,AS21,AU21),"")</f>
        <v>13.078014482683</v>
      </c>
      <c r="G21" s="13">
        <f t="shared" si="1"/>
        <v>1</v>
      </c>
      <c r="H21">
        <f>IF(H$1&gt;0,IF(AND('[1]Flux and Impact'!$AU23=1,'[1]Flux and Impact'!F23=""),0,IF('[1]Flux and Impact'!$AU23=1,'[1]Flux and Impact'!F23,"")),"")</f>
        <v>37.6932428908136</v>
      </c>
      <c r="I21">
        <f>IF(I$1&gt;0,IF(AND('[1]Flux and Impact'!$AU23=1,'[1]Flux and Impact'!G23=""),0,IF('[1]Flux and Impact'!$AU23=1,'[1]Flux and Impact'!G23,"")),"")</f>
        <v>-37.6932428908136</v>
      </c>
      <c r="J21">
        <f>IF(J$1&gt;0,IF(AND('[1]Flux and Impact'!$AU23=1,'[1]Flux and Impact'!H23=""),0,IF('[1]Flux and Impact'!$AU23=1,'[1]Flux and Impact'!H23,"")),"")</f>
        <v>76.9272863388627</v>
      </c>
      <c r="K21">
        <f>IF(K$1&gt;0,IF(AND('[1]Flux and Impact'!$AU23=1,'[1]Flux and Impact'!I23=""),0,IF('[1]Flux and Impact'!$AU23=1,'[1]Flux and Impact'!I23,"")),"")</f>
        <v>76.9272863388627</v>
      </c>
      <c r="L21">
        <f>IF(L$1&gt;0,IF(AND('[1]Flux and Impact'!$AU23=1,'[1]Flux and Impact'!J23=""),0,IF('[1]Flux and Impact'!$AU23=1,'[1]Flux and Impact'!J23,"")),"")</f>
        <v>0</v>
      </c>
      <c r="M21">
        <f>IF(M$1&gt;0,IF(AND('[1]Flux and Impact'!$AU23=1,'[1]Flux and Impact'!K23=""),0,IF('[1]Flux and Impact'!$AU23=1,'[1]Flux and Impact'!K23,"")),"")</f>
        <v>0</v>
      </c>
      <c r="N21" t="str">
        <f>IF(N$1&gt;0,IF(AND('[1]Flux and Impact'!$AU23=1,'[1]Flux and Impact'!L23=""),0,IF('[1]Flux and Impact'!$AU23=1,'[1]Flux and Impact'!L23,"")),"")</f>
        <v/>
      </c>
      <c r="O21" t="str">
        <f>IF(O$1&gt;0,IF(AND('[1]Flux and Impact'!$AU23=1,'[1]Flux and Impact'!M23=""),0,IF('[1]Flux and Impact'!$AU23=1,'[1]Flux and Impact'!M23,"")),"")</f>
        <v/>
      </c>
      <c r="P21" t="str">
        <f>IF(P$1&gt;0,IF(AND('[1]Flux and Impact'!$AU23=1,'[1]Flux and Impact'!N23=""),0,IF('[1]Flux and Impact'!$AU23=1,'[1]Flux and Impact'!N23,"")),"")</f>
        <v/>
      </c>
      <c r="Q21" t="str">
        <f>IF(Q$1&gt;0,IF(AND('[1]Flux and Impact'!$AU23=1,'[1]Flux and Impact'!O23=""),0,IF('[1]Flux and Impact'!$AU23=1,'[1]Flux and Impact'!O23,"")),"")</f>
        <v/>
      </c>
      <c r="R21" t="str">
        <f>IF(R$1&gt;0,IF(AND('[1]Flux and Impact'!$AU23=1,'[1]Flux and Impact'!P23=""),0,IF('[1]Flux and Impact'!$AU23=1,'[1]Flux and Impact'!P23,"")),"")</f>
        <v/>
      </c>
      <c r="S21" t="str">
        <f>IF(S$1&gt;0,IF(AND('[1]Flux and Impact'!$AU23=1,'[1]Flux and Impact'!Q23=""),0,IF('[1]Flux and Impact'!$AU23=1,'[1]Flux and Impact'!Q23,"")),"")</f>
        <v/>
      </c>
      <c r="T21" t="str">
        <f>IF(T$1&gt;0,IF(AND('[1]Flux and Impact'!$AU23=1,'[1]Flux and Impact'!R23=""),0,IF('[1]Flux and Impact'!$AU23=1,'[1]Flux and Impact'!R23,"")),"")</f>
        <v/>
      </c>
      <c r="U21" t="str">
        <f>IF(U$1&gt;0,IF(AND('[1]Flux and Impact'!$AU23=1,'[1]Flux and Impact'!S23=""),0,IF('[1]Flux and Impact'!$AU23=1,'[1]Flux and Impact'!S23,"")),"")</f>
        <v/>
      </c>
      <c r="V21" t="str">
        <f>IF(V$1&gt;0,IF(AND('[1]Flux and Impact'!$AU23=1,'[1]Flux and Impact'!T23=""),0,IF('[1]Flux and Impact'!$AU23=1,'[1]Flux and Impact'!T23,"")),"")</f>
        <v/>
      </c>
      <c r="W21" t="str">
        <f>IF(W$1&gt;0,IF(AND('[1]Flux and Impact'!$AU23=1,'[1]Flux and Impact'!U23=""),0,IF('[1]Flux and Impact'!$AU23=1,'[1]Flux and Impact'!U23,"")),"")</f>
        <v/>
      </c>
      <c r="X21" t="str">
        <f>IF(X$1&gt;0,IF(AND('[1]Flux and Impact'!$AU23=1,'[1]Flux and Impact'!V23=""),0,IF('[1]Flux and Impact'!$AU23=1,'[1]Flux and Impact'!V23,"")),"")</f>
        <v/>
      </c>
      <c r="Y21" t="str">
        <f>IF(Y$1&gt;0,IF(AND('[1]Flux and Impact'!$AU23=1,'[1]Flux and Impact'!W23=""),0,IF('[1]Flux and Impact'!$AU23=1,'[1]Flux and Impact'!W23,"")),"")</f>
        <v/>
      </c>
      <c r="Z21" t="str">
        <f>IF(Z$1&gt;0,IF(AND('[1]Flux and Impact'!$AU23=1,'[1]Flux and Impact'!X23=""),0,IF('[1]Flux and Impact'!$AU23=1,'[1]Flux and Impact'!X23,"")),"")</f>
        <v/>
      </c>
      <c r="AA21" t="str">
        <f>IF(AA$1&gt;0,IF(AND('[1]Flux and Impact'!$AU23=1,'[1]Flux and Impact'!Y23=""),0,IF('[1]Flux and Impact'!$AU23=1,'[1]Flux and Impact'!Y23,"")),"")</f>
        <v/>
      </c>
      <c r="AB21" t="str">
        <f>IF(AB$1&gt;0,IF(AND('[1]Flux and Impact'!$AU23=1,'[1]Flux and Impact'!Z23=""),0,IF('[1]Flux and Impact'!$AU23=1,'[1]Flux and Impact'!Z23,"")),"")</f>
        <v/>
      </c>
      <c r="AC21" t="str">
        <f>IF(AC$1&gt;0,IF(AND('[1]Flux and Impact'!$AU23=1,'[1]Flux and Impact'!AA23=""),0,IF('[1]Flux and Impact'!$AU23=1,'[1]Flux and Impact'!AA23,"")),"")</f>
        <v/>
      </c>
      <c r="AD21" t="str">
        <f>IF(AD$1&gt;0,IF(AND('[1]Flux and Impact'!$AU23=1,'[1]Flux and Impact'!AB23=""),0,IF('[1]Flux and Impact'!$AU23=1,'[1]Flux and Impact'!AB23,"")),"")</f>
        <v/>
      </c>
      <c r="AE21" t="str">
        <f>IF(AE$1&gt;0,IF(AND('[1]Flux and Impact'!$AU23=1,'[1]Flux and Impact'!AC23=""),0,IF('[1]Flux and Impact'!$AU23=1,'[1]Flux and Impact'!AC23,"")),"")</f>
        <v/>
      </c>
      <c r="AF21" t="str">
        <f>IF(AF$1&gt;0,IF(AND('[1]Flux and Impact'!$AU23=1,'[1]Flux and Impact'!AD23=""),0,IF('[1]Flux and Impact'!$AU23=1,'[1]Flux and Impact'!AD23,"")),"")</f>
        <v/>
      </c>
      <c r="AG21" t="str">
        <f>IF(AG$1&gt;0,IF(AND('[1]Flux and Impact'!$AU23=1,'[1]Flux and Impact'!AE23=""),0,IF('[1]Flux and Impact'!$AU23=1,'[1]Flux and Impact'!AE23,"")),"")</f>
        <v/>
      </c>
      <c r="AH21" t="str">
        <f>IF(AH$1&gt;0,IF(AND('[1]Flux and Impact'!$AU23=1,'[1]Flux and Impact'!AF23=""),0,IF('[1]Flux and Impact'!$AU23=1,'[1]Flux and Impact'!AF23,"")),"")</f>
        <v/>
      </c>
      <c r="AI21" t="str">
        <f>IF(AI$1&gt;0,IF(AND('[1]Flux and Impact'!$AU23=1,'[1]Flux and Impact'!AG23=""),0,IF('[1]Flux and Impact'!$AU23=1,'[1]Flux and Impact'!AG23,"")),"")</f>
        <v/>
      </c>
      <c r="AJ21" t="str">
        <f>IF(AJ$1&gt;0,IF(AND('[1]Flux and Impact'!$AU23=1,'[1]Flux and Impact'!AH23=""),0,IF('[1]Flux and Impact'!$AU23=1,'[1]Flux and Impact'!AH23,"")),"")</f>
        <v/>
      </c>
      <c r="AK21" t="str">
        <f>IF(AK$1&gt;0,IF(AND('[1]Flux and Impact'!$AU23=1,'[1]Flux and Impact'!AI23=""),0,IF('[1]Flux and Impact'!$AU23=1,'[1]Flux and Impact'!AI23,"")),"")</f>
        <v/>
      </c>
      <c r="AL21" t="str">
        <f>IF(AL$1&gt;0,IF(AND('[1]Flux and Impact'!$AU23=1,'[1]Flux and Impact'!AJ23=""),0,IF('[1]Flux and Impact'!$AU23=1,'[1]Flux and Impact'!AJ23,"")),"")</f>
        <v/>
      </c>
      <c r="AM21" t="str">
        <f>IF(AM$1&gt;0,IF(AND('[1]Flux and Impact'!$AU23=1,'[1]Flux and Impact'!AK23=""),0,IF('[1]Flux and Impact'!$AU23=1,'[1]Flux and Impact'!AK23,"")),"")</f>
        <v/>
      </c>
      <c r="AN21" t="str">
        <f>IF(AN$1&gt;0,IF(AND('[1]Flux and Impact'!$AU23=1,'[1]Flux and Impact'!AL23=""),0,IF('[1]Flux and Impact'!$AU23=1,'[1]Flux and Impact'!AL23,"")),"")</f>
        <v/>
      </c>
      <c r="AO21" t="str">
        <f>IF(AO$1&gt;0,IF(AND('[1]Flux and Impact'!$AU23=1,'[1]Flux and Impact'!AM23=""),0,IF('[1]Flux and Impact'!$AU23=1,'[1]Flux and Impact'!AM23,"")),"")</f>
        <v/>
      </c>
      <c r="AP21" t="str">
        <f>IF(AP$1&gt;0,IF(AND('[1]Flux and Impact'!$AU23=1,'[1]Flux and Impact'!AN23=""),0,IF('[1]Flux and Impact'!$AU23=1,'[1]Flux and Impact'!AN23,"")),"")</f>
        <v/>
      </c>
      <c r="AQ21" t="str">
        <f>IF(AQ$1&gt;0,IF(AND('[1]Flux and Impact'!$AU23=1,'[1]Flux and Impact'!AO23=""),0,IF('[1]Flux and Impact'!$AU23=1,'[1]Flux and Impact'!AO23,"")),"")</f>
        <v/>
      </c>
      <c r="AR21" t="str">
        <f>IF(AR$1&gt;0,IF(AND('[1]Flux and Impact'!$AU23=1,'[1]Flux and Impact'!AP23=""),0,IF('[1]Flux and Impact'!$AU23=1,'[1]Flux and Impact'!AP23,"")),"")</f>
        <v/>
      </c>
      <c r="AS21" t="str">
        <f>IF(AS$1&gt;0,IF(AND('[1]Flux and Impact'!$AU23=1,'[1]Flux and Impact'!AQ23=""),0,IF('[1]Flux and Impact'!$AU23=1,'[1]Flux and Impact'!AQ23,"")),"")</f>
        <v/>
      </c>
      <c r="AT21" t="str">
        <f>IF(AT$1&gt;0,IF(AND('[1]Flux and Impact'!$AU23=1,'[1]Flux and Impact'!AR23=""),0,IF('[1]Flux and Impact'!$AU23=1,'[1]Flux and Impact'!AR23,"")),"")</f>
        <v/>
      </c>
      <c r="AU21" t="str">
        <f>IF(AU$1&gt;0,IF(AND('[1]Flux and Impact'!$AU23=1,'[1]Flux and Impact'!AS23=""),0,IF('[1]Flux and Impact'!$AU23=1,'[1]Flux and Impact'!AS23,"")),"")</f>
        <v/>
      </c>
      <c r="AW21" s="10" t="s">
        <v>115</v>
      </c>
      <c r="AX21" s="10">
        <v>149.785142302247</v>
      </c>
      <c r="AY21" s="16">
        <v>119.537426520051</v>
      </c>
      <c r="AZ21" s="17"/>
    </row>
    <row r="22" spans="1:52">
      <c r="A22">
        <f t="shared" si="0"/>
        <v>1</v>
      </c>
      <c r="B22" t="str">
        <f>'[1]Flux and Impact'!B24</f>
        <v>1. Metabolism</v>
      </c>
      <c r="C22" t="str">
        <f>'[1]Flux and Impact'!C24</f>
        <v>1.5 Amino Acid Metabolism</v>
      </c>
      <c r="D22" t="str">
        <f>'[1]Flux and Impact'!D24</f>
        <v>Glycine, serine and threonine metabolism</v>
      </c>
      <c r="E22">
        <f>IF('[1]Flux and Impact'!AU24=1,AVERAGE(H22,J22,L22,N22,P22,R22,T22,V22,X22,Z22,AB22,AD22,AF22,AH22,AJ22,AL22,AN22,AP22,AR22,AT22),"")</f>
        <v>35.4275691871091</v>
      </c>
      <c r="F22" s="12">
        <f>IF('[1]Flux and Impact'!AU24=1,AVERAGE(I22,K22,M22,O22,Q22,S22,U22,W22,Y22,AA22,AC22,AE22,AG22,AI22,AK22,AM22,AO22,AQ22,AS22,AU22),"")</f>
        <v>11.9910092039023</v>
      </c>
      <c r="G22" s="13">
        <f t="shared" si="1"/>
        <v>1</v>
      </c>
      <c r="H22">
        <f>IF(H$1&gt;0,IF(AND('[1]Flux and Impact'!$AU24=1,'[1]Flux and Impact'!F24=""),0,IF('[1]Flux and Impact'!$AU24=1,'[1]Flux and Impact'!F24,"")),"")</f>
        <v>22.751906022179</v>
      </c>
      <c r="I22">
        <f>IF(I$1&gt;0,IF(AND('[1]Flux and Impact'!$AU24=1,'[1]Flux and Impact'!G24=""),0,IF('[1]Flux and Impact'!$AU24=1,'[1]Flux and Impact'!G24,"")),"")</f>
        <v>-22.751906022179</v>
      </c>
      <c r="J22">
        <f>IF(J$1&gt;0,IF(AND('[1]Flux and Impact'!$AU24=1,'[1]Flux and Impact'!H24=""),0,IF('[1]Flux and Impact'!$AU24=1,'[1]Flux and Impact'!H24,"")),"")</f>
        <v>71.1278675865171</v>
      </c>
      <c r="K22">
        <f>IF(K$1&gt;0,IF(AND('[1]Flux and Impact'!$AU24=1,'[1]Flux and Impact'!I24=""),0,IF('[1]Flux and Impact'!$AU24=1,'[1]Flux and Impact'!I24,"")),"")</f>
        <v>71.1278675865171</v>
      </c>
      <c r="L22">
        <f>IF(L$1&gt;0,IF(AND('[1]Flux and Impact'!$AU24=1,'[1]Flux and Impact'!J24=""),0,IF('[1]Flux and Impact'!$AU24=1,'[1]Flux and Impact'!J24,"")),"")</f>
        <v>12.4029339526312</v>
      </c>
      <c r="M22">
        <f>IF(M$1&gt;0,IF(AND('[1]Flux and Impact'!$AU24=1,'[1]Flux and Impact'!K24=""),0,IF('[1]Flux and Impact'!$AU24=1,'[1]Flux and Impact'!K24,"")),"")</f>
        <v>-12.4029339526312</v>
      </c>
      <c r="N22" t="str">
        <f>IF(N$1&gt;0,IF(AND('[1]Flux and Impact'!$AU24=1,'[1]Flux and Impact'!L24=""),0,IF('[1]Flux and Impact'!$AU24=1,'[1]Flux and Impact'!L24,"")),"")</f>
        <v/>
      </c>
      <c r="O22" t="str">
        <f>IF(O$1&gt;0,IF(AND('[1]Flux and Impact'!$AU24=1,'[1]Flux and Impact'!M24=""),0,IF('[1]Flux and Impact'!$AU24=1,'[1]Flux and Impact'!M24,"")),"")</f>
        <v/>
      </c>
      <c r="P22" t="str">
        <f>IF(P$1&gt;0,IF(AND('[1]Flux and Impact'!$AU24=1,'[1]Flux and Impact'!N24=""),0,IF('[1]Flux and Impact'!$AU24=1,'[1]Flux and Impact'!N24,"")),"")</f>
        <v/>
      </c>
      <c r="Q22" t="str">
        <f>IF(Q$1&gt;0,IF(AND('[1]Flux and Impact'!$AU24=1,'[1]Flux and Impact'!O24=""),0,IF('[1]Flux and Impact'!$AU24=1,'[1]Flux and Impact'!O24,"")),"")</f>
        <v/>
      </c>
      <c r="R22" t="str">
        <f>IF(R$1&gt;0,IF(AND('[1]Flux and Impact'!$AU24=1,'[1]Flux and Impact'!P24=""),0,IF('[1]Flux and Impact'!$AU24=1,'[1]Flux and Impact'!P24,"")),"")</f>
        <v/>
      </c>
      <c r="S22" t="str">
        <f>IF(S$1&gt;0,IF(AND('[1]Flux and Impact'!$AU24=1,'[1]Flux and Impact'!Q24=""),0,IF('[1]Flux and Impact'!$AU24=1,'[1]Flux and Impact'!Q24,"")),"")</f>
        <v/>
      </c>
      <c r="T22" t="str">
        <f>IF(T$1&gt;0,IF(AND('[1]Flux and Impact'!$AU24=1,'[1]Flux and Impact'!R24=""),0,IF('[1]Flux and Impact'!$AU24=1,'[1]Flux and Impact'!R24,"")),"")</f>
        <v/>
      </c>
      <c r="U22" t="str">
        <f>IF(U$1&gt;0,IF(AND('[1]Flux and Impact'!$AU24=1,'[1]Flux and Impact'!S24=""),0,IF('[1]Flux and Impact'!$AU24=1,'[1]Flux and Impact'!S24,"")),"")</f>
        <v/>
      </c>
      <c r="V22" t="str">
        <f>IF(V$1&gt;0,IF(AND('[1]Flux and Impact'!$AU24=1,'[1]Flux and Impact'!T24=""),0,IF('[1]Flux and Impact'!$AU24=1,'[1]Flux and Impact'!T24,"")),"")</f>
        <v/>
      </c>
      <c r="W22" t="str">
        <f>IF(W$1&gt;0,IF(AND('[1]Flux and Impact'!$AU24=1,'[1]Flux and Impact'!U24=""),0,IF('[1]Flux and Impact'!$AU24=1,'[1]Flux and Impact'!U24,"")),"")</f>
        <v/>
      </c>
      <c r="X22" t="str">
        <f>IF(X$1&gt;0,IF(AND('[1]Flux and Impact'!$AU24=1,'[1]Flux and Impact'!V24=""),0,IF('[1]Flux and Impact'!$AU24=1,'[1]Flux and Impact'!V24,"")),"")</f>
        <v/>
      </c>
      <c r="Y22" t="str">
        <f>IF(Y$1&gt;0,IF(AND('[1]Flux and Impact'!$AU24=1,'[1]Flux and Impact'!W24=""),0,IF('[1]Flux and Impact'!$AU24=1,'[1]Flux and Impact'!W24,"")),"")</f>
        <v/>
      </c>
      <c r="Z22" t="str">
        <f>IF(Z$1&gt;0,IF(AND('[1]Flux and Impact'!$AU24=1,'[1]Flux and Impact'!X24=""),0,IF('[1]Flux and Impact'!$AU24=1,'[1]Flux and Impact'!X24,"")),"")</f>
        <v/>
      </c>
      <c r="AA22" t="str">
        <f>IF(AA$1&gt;0,IF(AND('[1]Flux and Impact'!$AU24=1,'[1]Flux and Impact'!Y24=""),0,IF('[1]Flux and Impact'!$AU24=1,'[1]Flux and Impact'!Y24,"")),"")</f>
        <v/>
      </c>
      <c r="AB22" t="str">
        <f>IF(AB$1&gt;0,IF(AND('[1]Flux and Impact'!$AU24=1,'[1]Flux and Impact'!Z24=""),0,IF('[1]Flux and Impact'!$AU24=1,'[1]Flux and Impact'!Z24,"")),"")</f>
        <v/>
      </c>
      <c r="AC22" t="str">
        <f>IF(AC$1&gt;0,IF(AND('[1]Flux and Impact'!$AU24=1,'[1]Flux and Impact'!AA24=""),0,IF('[1]Flux and Impact'!$AU24=1,'[1]Flux and Impact'!AA24,"")),"")</f>
        <v/>
      </c>
      <c r="AD22" t="str">
        <f>IF(AD$1&gt;0,IF(AND('[1]Flux and Impact'!$AU24=1,'[1]Flux and Impact'!AB24=""),0,IF('[1]Flux and Impact'!$AU24=1,'[1]Flux and Impact'!AB24,"")),"")</f>
        <v/>
      </c>
      <c r="AE22" t="str">
        <f>IF(AE$1&gt;0,IF(AND('[1]Flux and Impact'!$AU24=1,'[1]Flux and Impact'!AC24=""),0,IF('[1]Flux and Impact'!$AU24=1,'[1]Flux and Impact'!AC24,"")),"")</f>
        <v/>
      </c>
      <c r="AF22" t="str">
        <f>IF(AF$1&gt;0,IF(AND('[1]Flux and Impact'!$AU24=1,'[1]Flux and Impact'!AD24=""),0,IF('[1]Flux and Impact'!$AU24=1,'[1]Flux and Impact'!AD24,"")),"")</f>
        <v/>
      </c>
      <c r="AG22" t="str">
        <f>IF(AG$1&gt;0,IF(AND('[1]Flux and Impact'!$AU24=1,'[1]Flux and Impact'!AE24=""),0,IF('[1]Flux and Impact'!$AU24=1,'[1]Flux and Impact'!AE24,"")),"")</f>
        <v/>
      </c>
      <c r="AH22" t="str">
        <f>IF(AH$1&gt;0,IF(AND('[1]Flux and Impact'!$AU24=1,'[1]Flux and Impact'!AF24=""),0,IF('[1]Flux and Impact'!$AU24=1,'[1]Flux and Impact'!AF24,"")),"")</f>
        <v/>
      </c>
      <c r="AI22" t="str">
        <f>IF(AI$1&gt;0,IF(AND('[1]Flux and Impact'!$AU24=1,'[1]Flux and Impact'!AG24=""),0,IF('[1]Flux and Impact'!$AU24=1,'[1]Flux and Impact'!AG24,"")),"")</f>
        <v/>
      </c>
      <c r="AJ22" t="str">
        <f>IF(AJ$1&gt;0,IF(AND('[1]Flux and Impact'!$AU24=1,'[1]Flux and Impact'!AH24=""),0,IF('[1]Flux and Impact'!$AU24=1,'[1]Flux and Impact'!AH24,"")),"")</f>
        <v/>
      </c>
      <c r="AK22" t="str">
        <f>IF(AK$1&gt;0,IF(AND('[1]Flux and Impact'!$AU24=1,'[1]Flux and Impact'!AI24=""),0,IF('[1]Flux and Impact'!$AU24=1,'[1]Flux and Impact'!AI24,"")),"")</f>
        <v/>
      </c>
      <c r="AL22" t="str">
        <f>IF(AL$1&gt;0,IF(AND('[1]Flux and Impact'!$AU24=1,'[1]Flux and Impact'!AJ24=""),0,IF('[1]Flux and Impact'!$AU24=1,'[1]Flux and Impact'!AJ24,"")),"")</f>
        <v/>
      </c>
      <c r="AM22" t="str">
        <f>IF(AM$1&gt;0,IF(AND('[1]Flux and Impact'!$AU24=1,'[1]Flux and Impact'!AK24=""),0,IF('[1]Flux and Impact'!$AU24=1,'[1]Flux and Impact'!AK24,"")),"")</f>
        <v/>
      </c>
      <c r="AN22" t="str">
        <f>IF(AN$1&gt;0,IF(AND('[1]Flux and Impact'!$AU24=1,'[1]Flux and Impact'!AL24=""),0,IF('[1]Flux and Impact'!$AU24=1,'[1]Flux and Impact'!AL24,"")),"")</f>
        <v/>
      </c>
      <c r="AO22" t="str">
        <f>IF(AO$1&gt;0,IF(AND('[1]Flux and Impact'!$AU24=1,'[1]Flux and Impact'!AM24=""),0,IF('[1]Flux and Impact'!$AU24=1,'[1]Flux and Impact'!AM24,"")),"")</f>
        <v/>
      </c>
      <c r="AP22" t="str">
        <f>IF(AP$1&gt;0,IF(AND('[1]Flux and Impact'!$AU24=1,'[1]Flux and Impact'!AN24=""),0,IF('[1]Flux and Impact'!$AU24=1,'[1]Flux and Impact'!AN24,"")),"")</f>
        <v/>
      </c>
      <c r="AQ22" t="str">
        <f>IF(AQ$1&gt;0,IF(AND('[1]Flux and Impact'!$AU24=1,'[1]Flux and Impact'!AO24=""),0,IF('[1]Flux and Impact'!$AU24=1,'[1]Flux and Impact'!AO24,"")),"")</f>
        <v/>
      </c>
      <c r="AR22" t="str">
        <f>IF(AR$1&gt;0,IF(AND('[1]Flux and Impact'!$AU24=1,'[1]Flux and Impact'!AP24=""),0,IF('[1]Flux and Impact'!$AU24=1,'[1]Flux and Impact'!AP24,"")),"")</f>
        <v/>
      </c>
      <c r="AS22" t="str">
        <f>IF(AS$1&gt;0,IF(AND('[1]Flux and Impact'!$AU24=1,'[1]Flux and Impact'!AQ24=""),0,IF('[1]Flux and Impact'!$AU24=1,'[1]Flux and Impact'!AQ24,"")),"")</f>
        <v/>
      </c>
      <c r="AT22" t="str">
        <f>IF(AT$1&gt;0,IF(AND('[1]Flux and Impact'!$AU24=1,'[1]Flux and Impact'!AR24=""),0,IF('[1]Flux and Impact'!$AU24=1,'[1]Flux and Impact'!AR24,"")),"")</f>
        <v/>
      </c>
      <c r="AU22" t="str">
        <f>IF(AU$1&gt;0,IF(AND('[1]Flux and Impact'!$AU24=1,'[1]Flux and Impact'!AS24=""),0,IF('[1]Flux and Impact'!$AU24=1,'[1]Flux and Impact'!AS24,"")),"")</f>
        <v/>
      </c>
      <c r="AW22" s="10" t="s">
        <v>116</v>
      </c>
      <c r="AX22" s="10">
        <v>147.268176839299</v>
      </c>
      <c r="AY22" s="16">
        <v>147.268176839299</v>
      </c>
      <c r="AZ22" s="17"/>
    </row>
    <row r="23" spans="1:52">
      <c r="A23">
        <f t="shared" si="0"/>
        <v>1</v>
      </c>
      <c r="B23" t="str">
        <f>'[1]Flux and Impact'!B25</f>
        <v>1. Metabolism</v>
      </c>
      <c r="C23" t="str">
        <f>'[1]Flux and Impact'!C25</f>
        <v>1.5 Amino Acid Metabolism</v>
      </c>
      <c r="D23" t="str">
        <f>'[1]Flux and Impact'!D25</f>
        <v>Cysteine and methionine metabolism</v>
      </c>
      <c r="E23">
        <f>IF('[1]Flux and Impact'!AU25=1,AVERAGE(H23,J23,L23,N23,P23,R23,T23,V23,X23,Z23,AB23,AD23,AF23,AH23,AJ23,AL23,AN23,AP23,AR23,AT23),"")</f>
        <v>59.4962980750924</v>
      </c>
      <c r="F23" s="12">
        <f>IF('[1]Flux and Impact'!AU25=1,AVERAGE(I23,K23,M23,O23,Q23,S23,U23,W23,Y23,AA23,AC23,AE23,AG23,AI23,AK23,AM23,AO23,AQ23,AS23,AU23),"")</f>
        <v>20.8317983802168</v>
      </c>
      <c r="G23" s="13">
        <f t="shared" si="1"/>
        <v>1</v>
      </c>
      <c r="H23">
        <f>IF(H$1&gt;0,IF(AND('[1]Flux and Impact'!$AU25=1,'[1]Flux and Impact'!F25=""),0,IF('[1]Flux and Impact'!$AU25=1,'[1]Flux and Impact'!F25,"")),"")</f>
        <v>57.9967495423134</v>
      </c>
      <c r="I23">
        <f>IF(I$1&gt;0,IF(AND('[1]Flux and Impact'!$AU25=1,'[1]Flux and Impact'!G25=""),0,IF('[1]Flux and Impact'!$AU25=1,'[1]Flux and Impact'!G25,"")),"")</f>
        <v>-57.9967495423134</v>
      </c>
      <c r="J23">
        <f>IF(J$1&gt;0,IF(AND('[1]Flux and Impact'!$AU25=1,'[1]Flux and Impact'!H25=""),0,IF('[1]Flux and Impact'!$AU25=1,'[1]Flux and Impact'!H25,"")),"")</f>
        <v>67.7991297616706</v>
      </c>
      <c r="K23">
        <f>IF(K$1&gt;0,IF(AND('[1]Flux and Impact'!$AU25=1,'[1]Flux and Impact'!I25=""),0,IF('[1]Flux and Impact'!$AU25=1,'[1]Flux and Impact'!I25,"")),"")</f>
        <v>67.7991297616706</v>
      </c>
      <c r="L23">
        <f>IF(L$1&gt;0,IF(AND('[1]Flux and Impact'!$AU25=1,'[1]Flux and Impact'!J25=""),0,IF('[1]Flux and Impact'!$AU25=1,'[1]Flux and Impact'!J25,"")),"")</f>
        <v>52.6930149212932</v>
      </c>
      <c r="M23">
        <f>IF(M$1&gt;0,IF(AND('[1]Flux and Impact'!$AU25=1,'[1]Flux and Impact'!K25=""),0,IF('[1]Flux and Impact'!$AU25=1,'[1]Flux and Impact'!K25,"")),"")</f>
        <v>52.6930149212932</v>
      </c>
      <c r="N23" t="str">
        <f>IF(N$1&gt;0,IF(AND('[1]Flux and Impact'!$AU25=1,'[1]Flux and Impact'!L25=""),0,IF('[1]Flux and Impact'!$AU25=1,'[1]Flux and Impact'!L25,"")),"")</f>
        <v/>
      </c>
      <c r="O23" t="str">
        <f>IF(O$1&gt;0,IF(AND('[1]Flux and Impact'!$AU25=1,'[1]Flux and Impact'!M25=""),0,IF('[1]Flux and Impact'!$AU25=1,'[1]Flux and Impact'!M25,"")),"")</f>
        <v/>
      </c>
      <c r="P23" t="str">
        <f>IF(P$1&gt;0,IF(AND('[1]Flux and Impact'!$AU25=1,'[1]Flux and Impact'!N25=""),0,IF('[1]Flux and Impact'!$AU25=1,'[1]Flux and Impact'!N25,"")),"")</f>
        <v/>
      </c>
      <c r="Q23" t="str">
        <f>IF(Q$1&gt;0,IF(AND('[1]Flux and Impact'!$AU25=1,'[1]Flux and Impact'!O25=""),0,IF('[1]Flux and Impact'!$AU25=1,'[1]Flux and Impact'!O25,"")),"")</f>
        <v/>
      </c>
      <c r="R23" t="str">
        <f>IF(R$1&gt;0,IF(AND('[1]Flux and Impact'!$AU25=1,'[1]Flux and Impact'!P25=""),0,IF('[1]Flux and Impact'!$AU25=1,'[1]Flux and Impact'!P25,"")),"")</f>
        <v/>
      </c>
      <c r="S23" t="str">
        <f>IF(S$1&gt;0,IF(AND('[1]Flux and Impact'!$AU25=1,'[1]Flux and Impact'!Q25=""),0,IF('[1]Flux and Impact'!$AU25=1,'[1]Flux and Impact'!Q25,"")),"")</f>
        <v/>
      </c>
      <c r="T23" t="str">
        <f>IF(T$1&gt;0,IF(AND('[1]Flux and Impact'!$AU25=1,'[1]Flux and Impact'!R25=""),0,IF('[1]Flux and Impact'!$AU25=1,'[1]Flux and Impact'!R25,"")),"")</f>
        <v/>
      </c>
      <c r="U23" t="str">
        <f>IF(U$1&gt;0,IF(AND('[1]Flux and Impact'!$AU25=1,'[1]Flux and Impact'!S25=""),0,IF('[1]Flux and Impact'!$AU25=1,'[1]Flux and Impact'!S25,"")),"")</f>
        <v/>
      </c>
      <c r="V23" t="str">
        <f>IF(V$1&gt;0,IF(AND('[1]Flux and Impact'!$AU25=1,'[1]Flux and Impact'!T25=""),0,IF('[1]Flux and Impact'!$AU25=1,'[1]Flux and Impact'!T25,"")),"")</f>
        <v/>
      </c>
      <c r="W23" t="str">
        <f>IF(W$1&gt;0,IF(AND('[1]Flux and Impact'!$AU25=1,'[1]Flux and Impact'!U25=""),0,IF('[1]Flux and Impact'!$AU25=1,'[1]Flux and Impact'!U25,"")),"")</f>
        <v/>
      </c>
      <c r="X23" t="str">
        <f>IF(X$1&gt;0,IF(AND('[1]Flux and Impact'!$AU25=1,'[1]Flux and Impact'!V25=""),0,IF('[1]Flux and Impact'!$AU25=1,'[1]Flux and Impact'!V25,"")),"")</f>
        <v/>
      </c>
      <c r="Y23" t="str">
        <f>IF(Y$1&gt;0,IF(AND('[1]Flux and Impact'!$AU25=1,'[1]Flux and Impact'!W25=""),0,IF('[1]Flux and Impact'!$AU25=1,'[1]Flux and Impact'!W25,"")),"")</f>
        <v/>
      </c>
      <c r="Z23" t="str">
        <f>IF(Z$1&gt;0,IF(AND('[1]Flux and Impact'!$AU25=1,'[1]Flux and Impact'!X25=""),0,IF('[1]Flux and Impact'!$AU25=1,'[1]Flux and Impact'!X25,"")),"")</f>
        <v/>
      </c>
      <c r="AA23" t="str">
        <f>IF(AA$1&gt;0,IF(AND('[1]Flux and Impact'!$AU25=1,'[1]Flux and Impact'!Y25=""),0,IF('[1]Flux and Impact'!$AU25=1,'[1]Flux and Impact'!Y25,"")),"")</f>
        <v/>
      </c>
      <c r="AB23" t="str">
        <f>IF(AB$1&gt;0,IF(AND('[1]Flux and Impact'!$AU25=1,'[1]Flux and Impact'!Z25=""),0,IF('[1]Flux and Impact'!$AU25=1,'[1]Flux and Impact'!Z25,"")),"")</f>
        <v/>
      </c>
      <c r="AC23" t="str">
        <f>IF(AC$1&gt;0,IF(AND('[1]Flux and Impact'!$AU25=1,'[1]Flux and Impact'!AA25=""),0,IF('[1]Flux and Impact'!$AU25=1,'[1]Flux and Impact'!AA25,"")),"")</f>
        <v/>
      </c>
      <c r="AD23" t="str">
        <f>IF(AD$1&gt;0,IF(AND('[1]Flux and Impact'!$AU25=1,'[1]Flux and Impact'!AB25=""),0,IF('[1]Flux and Impact'!$AU25=1,'[1]Flux and Impact'!AB25,"")),"")</f>
        <v/>
      </c>
      <c r="AE23" t="str">
        <f>IF(AE$1&gt;0,IF(AND('[1]Flux and Impact'!$AU25=1,'[1]Flux and Impact'!AC25=""),0,IF('[1]Flux and Impact'!$AU25=1,'[1]Flux and Impact'!AC25,"")),"")</f>
        <v/>
      </c>
      <c r="AF23" t="str">
        <f>IF(AF$1&gt;0,IF(AND('[1]Flux and Impact'!$AU25=1,'[1]Flux and Impact'!AD25=""),0,IF('[1]Flux and Impact'!$AU25=1,'[1]Flux and Impact'!AD25,"")),"")</f>
        <v/>
      </c>
      <c r="AG23" t="str">
        <f>IF(AG$1&gt;0,IF(AND('[1]Flux and Impact'!$AU25=1,'[1]Flux and Impact'!AE25=""),0,IF('[1]Flux and Impact'!$AU25=1,'[1]Flux and Impact'!AE25,"")),"")</f>
        <v/>
      </c>
      <c r="AH23" t="str">
        <f>IF(AH$1&gt;0,IF(AND('[1]Flux and Impact'!$AU25=1,'[1]Flux and Impact'!AF25=""),0,IF('[1]Flux and Impact'!$AU25=1,'[1]Flux and Impact'!AF25,"")),"")</f>
        <v/>
      </c>
      <c r="AI23" t="str">
        <f>IF(AI$1&gt;0,IF(AND('[1]Flux and Impact'!$AU25=1,'[1]Flux and Impact'!AG25=""),0,IF('[1]Flux and Impact'!$AU25=1,'[1]Flux and Impact'!AG25,"")),"")</f>
        <v/>
      </c>
      <c r="AJ23" t="str">
        <f>IF(AJ$1&gt;0,IF(AND('[1]Flux and Impact'!$AU25=1,'[1]Flux and Impact'!AH25=""),0,IF('[1]Flux and Impact'!$AU25=1,'[1]Flux and Impact'!AH25,"")),"")</f>
        <v/>
      </c>
      <c r="AK23" t="str">
        <f>IF(AK$1&gt;0,IF(AND('[1]Flux and Impact'!$AU25=1,'[1]Flux and Impact'!AI25=""),0,IF('[1]Flux and Impact'!$AU25=1,'[1]Flux and Impact'!AI25,"")),"")</f>
        <v/>
      </c>
      <c r="AL23" t="str">
        <f>IF(AL$1&gt;0,IF(AND('[1]Flux and Impact'!$AU25=1,'[1]Flux and Impact'!AJ25=""),0,IF('[1]Flux and Impact'!$AU25=1,'[1]Flux and Impact'!AJ25,"")),"")</f>
        <v/>
      </c>
      <c r="AM23" t="str">
        <f>IF(AM$1&gt;0,IF(AND('[1]Flux and Impact'!$AU25=1,'[1]Flux and Impact'!AK25=""),0,IF('[1]Flux and Impact'!$AU25=1,'[1]Flux and Impact'!AK25,"")),"")</f>
        <v/>
      </c>
      <c r="AN23" t="str">
        <f>IF(AN$1&gt;0,IF(AND('[1]Flux and Impact'!$AU25=1,'[1]Flux and Impact'!AL25=""),0,IF('[1]Flux and Impact'!$AU25=1,'[1]Flux and Impact'!AL25,"")),"")</f>
        <v/>
      </c>
      <c r="AO23" t="str">
        <f>IF(AO$1&gt;0,IF(AND('[1]Flux and Impact'!$AU25=1,'[1]Flux and Impact'!AM25=""),0,IF('[1]Flux and Impact'!$AU25=1,'[1]Flux and Impact'!AM25,"")),"")</f>
        <v/>
      </c>
      <c r="AP23" t="str">
        <f>IF(AP$1&gt;0,IF(AND('[1]Flux and Impact'!$AU25=1,'[1]Flux and Impact'!AN25=""),0,IF('[1]Flux and Impact'!$AU25=1,'[1]Flux and Impact'!AN25,"")),"")</f>
        <v/>
      </c>
      <c r="AQ23" t="str">
        <f>IF(AQ$1&gt;0,IF(AND('[1]Flux and Impact'!$AU25=1,'[1]Flux and Impact'!AO25=""),0,IF('[1]Flux and Impact'!$AU25=1,'[1]Flux and Impact'!AO25,"")),"")</f>
        <v/>
      </c>
      <c r="AR23" t="str">
        <f>IF(AR$1&gt;0,IF(AND('[1]Flux and Impact'!$AU25=1,'[1]Flux and Impact'!AP25=""),0,IF('[1]Flux and Impact'!$AU25=1,'[1]Flux and Impact'!AP25,"")),"")</f>
        <v/>
      </c>
      <c r="AS23" t="str">
        <f>IF(AS$1&gt;0,IF(AND('[1]Flux and Impact'!$AU25=1,'[1]Flux and Impact'!AQ25=""),0,IF('[1]Flux and Impact'!$AU25=1,'[1]Flux and Impact'!AQ25,"")),"")</f>
        <v/>
      </c>
      <c r="AT23" t="str">
        <f>IF(AT$1&gt;0,IF(AND('[1]Flux and Impact'!$AU25=1,'[1]Flux and Impact'!AR25=""),0,IF('[1]Flux and Impact'!$AU25=1,'[1]Flux and Impact'!AR25,"")),"")</f>
        <v/>
      </c>
      <c r="AU23" t="str">
        <f>IF(AU$1&gt;0,IF(AND('[1]Flux and Impact'!$AU25=1,'[1]Flux and Impact'!AS25=""),0,IF('[1]Flux and Impact'!$AU25=1,'[1]Flux and Impact'!AS25,"")),"")</f>
        <v/>
      </c>
      <c r="AW23" s="10" t="s">
        <v>117</v>
      </c>
      <c r="AX23" s="10">
        <v>145.885859399074</v>
      </c>
      <c r="AY23" s="16">
        <v>33.5712663273762</v>
      </c>
      <c r="AZ23" s="17"/>
    </row>
    <row r="24" spans="1:52">
      <c r="A24">
        <f t="shared" si="0"/>
        <v>1</v>
      </c>
      <c r="B24" t="str">
        <f>'[1]Flux and Impact'!B26</f>
        <v>1. Metabolism</v>
      </c>
      <c r="C24" t="str">
        <f>'[1]Flux and Impact'!C26</f>
        <v>1.5 Amino Acid Metabolism</v>
      </c>
      <c r="D24" t="str">
        <f>'[1]Flux and Impact'!D26</f>
        <v>Valine, leucine and isoleucine degradation</v>
      </c>
      <c r="E24">
        <f>IF('[1]Flux and Impact'!AU26=1,AVERAGE(H24,J24,L24,N24,P24,R24,T24,V24,X24,Z24,AB24,AD24,AF24,AH24,AJ24,AL24,AN24,AP24,AR24,AT24),"")</f>
        <v>175.935319894445</v>
      </c>
      <c r="F24" s="12">
        <f>IF('[1]Flux and Impact'!AU26=1,AVERAGE(I24,K24,M24,O24,Q24,S24,U24,W24,Y24,AA24,AC24,AE24,AG24,AI24,AK24,AM24,AO24,AQ24,AS24,AU24),"")</f>
        <v>163.246747519872</v>
      </c>
      <c r="G24" s="13">
        <f t="shared" si="1"/>
        <v>1</v>
      </c>
      <c r="H24">
        <f>IF(H$1&gt;0,IF(AND('[1]Flux and Impact'!$AU26=1,'[1]Flux and Impact'!F26=""),0,IF('[1]Flux and Impact'!$AU26=1,'[1]Flux and Impact'!F26,"")),"")</f>
        <v>13.0598497393513</v>
      </c>
      <c r="I24">
        <f>IF(I$1&gt;0,IF(AND('[1]Flux and Impact'!$AU26=1,'[1]Flux and Impact'!G26=""),0,IF('[1]Flux and Impact'!$AU26=1,'[1]Flux and Impact'!G26,"")),"")</f>
        <v>13.0598497393513</v>
      </c>
      <c r="J24">
        <f>IF(J$1&gt;0,IF(AND('[1]Flux and Impact'!$AU26=1,'[1]Flux and Impact'!H26=""),0,IF('[1]Flux and Impact'!$AU26=1,'[1]Flux and Impact'!H26,"")),"")</f>
        <v>283.21591178552</v>
      </c>
      <c r="K24">
        <f>IF(K$1&gt;0,IF(AND('[1]Flux and Impact'!$AU26=1,'[1]Flux and Impact'!I26=""),0,IF('[1]Flux and Impact'!$AU26=1,'[1]Flux and Impact'!I26,"")),"")</f>
        <v>245.150194661801</v>
      </c>
      <c r="L24">
        <f>IF(L$1&gt;0,IF(AND('[1]Flux and Impact'!$AU26=1,'[1]Flux and Impact'!J26=""),0,IF('[1]Flux and Impact'!$AU26=1,'[1]Flux and Impact'!J26,"")),"")</f>
        <v>231.530198158464</v>
      </c>
      <c r="M24">
        <f>IF(M$1&gt;0,IF(AND('[1]Flux and Impact'!$AU26=1,'[1]Flux and Impact'!K26=""),0,IF('[1]Flux and Impact'!$AU26=1,'[1]Flux and Impact'!K26,"")),"")</f>
        <v>231.530198158464</v>
      </c>
      <c r="N24" t="str">
        <f>IF(N$1&gt;0,IF(AND('[1]Flux and Impact'!$AU26=1,'[1]Flux and Impact'!L26=""),0,IF('[1]Flux and Impact'!$AU26=1,'[1]Flux and Impact'!L26,"")),"")</f>
        <v/>
      </c>
      <c r="O24" t="str">
        <f>IF(O$1&gt;0,IF(AND('[1]Flux and Impact'!$AU26=1,'[1]Flux and Impact'!M26=""),0,IF('[1]Flux and Impact'!$AU26=1,'[1]Flux and Impact'!M26,"")),"")</f>
        <v/>
      </c>
      <c r="P24" t="str">
        <f>IF(P$1&gt;0,IF(AND('[1]Flux and Impact'!$AU26=1,'[1]Flux and Impact'!N26=""),0,IF('[1]Flux and Impact'!$AU26=1,'[1]Flux and Impact'!N26,"")),"")</f>
        <v/>
      </c>
      <c r="Q24" t="str">
        <f>IF(Q$1&gt;0,IF(AND('[1]Flux and Impact'!$AU26=1,'[1]Flux and Impact'!O26=""),0,IF('[1]Flux and Impact'!$AU26=1,'[1]Flux and Impact'!O26,"")),"")</f>
        <v/>
      </c>
      <c r="R24" t="str">
        <f>IF(R$1&gt;0,IF(AND('[1]Flux and Impact'!$AU26=1,'[1]Flux and Impact'!P26=""),0,IF('[1]Flux and Impact'!$AU26=1,'[1]Flux and Impact'!P26,"")),"")</f>
        <v/>
      </c>
      <c r="S24" t="str">
        <f>IF(S$1&gt;0,IF(AND('[1]Flux and Impact'!$AU26=1,'[1]Flux and Impact'!Q26=""),0,IF('[1]Flux and Impact'!$AU26=1,'[1]Flux and Impact'!Q26,"")),"")</f>
        <v/>
      </c>
      <c r="T24" t="str">
        <f>IF(T$1&gt;0,IF(AND('[1]Flux and Impact'!$AU26=1,'[1]Flux and Impact'!R26=""),0,IF('[1]Flux and Impact'!$AU26=1,'[1]Flux and Impact'!R26,"")),"")</f>
        <v/>
      </c>
      <c r="U24" t="str">
        <f>IF(U$1&gt;0,IF(AND('[1]Flux and Impact'!$AU26=1,'[1]Flux and Impact'!S26=""),0,IF('[1]Flux and Impact'!$AU26=1,'[1]Flux and Impact'!S26,"")),"")</f>
        <v/>
      </c>
      <c r="V24" t="str">
        <f>IF(V$1&gt;0,IF(AND('[1]Flux and Impact'!$AU26=1,'[1]Flux and Impact'!T26=""),0,IF('[1]Flux and Impact'!$AU26=1,'[1]Flux and Impact'!T26,"")),"")</f>
        <v/>
      </c>
      <c r="W24" t="str">
        <f>IF(W$1&gt;0,IF(AND('[1]Flux and Impact'!$AU26=1,'[1]Flux and Impact'!U26=""),0,IF('[1]Flux and Impact'!$AU26=1,'[1]Flux and Impact'!U26,"")),"")</f>
        <v/>
      </c>
      <c r="X24" t="str">
        <f>IF(X$1&gt;0,IF(AND('[1]Flux and Impact'!$AU26=1,'[1]Flux and Impact'!V26=""),0,IF('[1]Flux and Impact'!$AU26=1,'[1]Flux and Impact'!V26,"")),"")</f>
        <v/>
      </c>
      <c r="Y24" t="str">
        <f>IF(Y$1&gt;0,IF(AND('[1]Flux and Impact'!$AU26=1,'[1]Flux and Impact'!W26=""),0,IF('[1]Flux and Impact'!$AU26=1,'[1]Flux and Impact'!W26,"")),"")</f>
        <v/>
      </c>
      <c r="Z24" t="str">
        <f>IF(Z$1&gt;0,IF(AND('[1]Flux and Impact'!$AU26=1,'[1]Flux and Impact'!X26=""),0,IF('[1]Flux and Impact'!$AU26=1,'[1]Flux and Impact'!X26,"")),"")</f>
        <v/>
      </c>
      <c r="AA24" t="str">
        <f>IF(AA$1&gt;0,IF(AND('[1]Flux and Impact'!$AU26=1,'[1]Flux and Impact'!Y26=""),0,IF('[1]Flux and Impact'!$AU26=1,'[1]Flux and Impact'!Y26,"")),"")</f>
        <v/>
      </c>
      <c r="AB24" t="str">
        <f>IF(AB$1&gt;0,IF(AND('[1]Flux and Impact'!$AU26=1,'[1]Flux and Impact'!Z26=""),0,IF('[1]Flux and Impact'!$AU26=1,'[1]Flux and Impact'!Z26,"")),"")</f>
        <v/>
      </c>
      <c r="AC24" t="str">
        <f>IF(AC$1&gt;0,IF(AND('[1]Flux and Impact'!$AU26=1,'[1]Flux and Impact'!AA26=""),0,IF('[1]Flux and Impact'!$AU26=1,'[1]Flux and Impact'!AA26,"")),"")</f>
        <v/>
      </c>
      <c r="AD24" t="str">
        <f>IF(AD$1&gt;0,IF(AND('[1]Flux and Impact'!$AU26=1,'[1]Flux and Impact'!AB26=""),0,IF('[1]Flux and Impact'!$AU26=1,'[1]Flux and Impact'!AB26,"")),"")</f>
        <v/>
      </c>
      <c r="AE24" t="str">
        <f>IF(AE$1&gt;0,IF(AND('[1]Flux and Impact'!$AU26=1,'[1]Flux and Impact'!AC26=""),0,IF('[1]Flux and Impact'!$AU26=1,'[1]Flux and Impact'!AC26,"")),"")</f>
        <v/>
      </c>
      <c r="AF24" t="str">
        <f>IF(AF$1&gt;0,IF(AND('[1]Flux and Impact'!$AU26=1,'[1]Flux and Impact'!AD26=""),0,IF('[1]Flux and Impact'!$AU26=1,'[1]Flux and Impact'!AD26,"")),"")</f>
        <v/>
      </c>
      <c r="AG24" t="str">
        <f>IF(AG$1&gt;0,IF(AND('[1]Flux and Impact'!$AU26=1,'[1]Flux and Impact'!AE26=""),0,IF('[1]Flux and Impact'!$AU26=1,'[1]Flux and Impact'!AE26,"")),"")</f>
        <v/>
      </c>
      <c r="AH24" t="str">
        <f>IF(AH$1&gt;0,IF(AND('[1]Flux and Impact'!$AU26=1,'[1]Flux and Impact'!AF26=""),0,IF('[1]Flux and Impact'!$AU26=1,'[1]Flux and Impact'!AF26,"")),"")</f>
        <v/>
      </c>
      <c r="AI24" t="str">
        <f>IF(AI$1&gt;0,IF(AND('[1]Flux and Impact'!$AU26=1,'[1]Flux and Impact'!AG26=""),0,IF('[1]Flux and Impact'!$AU26=1,'[1]Flux and Impact'!AG26,"")),"")</f>
        <v/>
      </c>
      <c r="AJ24" t="str">
        <f>IF(AJ$1&gt;0,IF(AND('[1]Flux and Impact'!$AU26=1,'[1]Flux and Impact'!AH26=""),0,IF('[1]Flux and Impact'!$AU26=1,'[1]Flux and Impact'!AH26,"")),"")</f>
        <v/>
      </c>
      <c r="AK24" t="str">
        <f>IF(AK$1&gt;0,IF(AND('[1]Flux and Impact'!$AU26=1,'[1]Flux and Impact'!AI26=""),0,IF('[1]Flux and Impact'!$AU26=1,'[1]Flux and Impact'!AI26,"")),"")</f>
        <v/>
      </c>
      <c r="AL24" t="str">
        <f>IF(AL$1&gt;0,IF(AND('[1]Flux and Impact'!$AU26=1,'[1]Flux and Impact'!AJ26=""),0,IF('[1]Flux and Impact'!$AU26=1,'[1]Flux and Impact'!AJ26,"")),"")</f>
        <v/>
      </c>
      <c r="AM24" t="str">
        <f>IF(AM$1&gt;0,IF(AND('[1]Flux and Impact'!$AU26=1,'[1]Flux and Impact'!AK26=""),0,IF('[1]Flux and Impact'!$AU26=1,'[1]Flux and Impact'!AK26,"")),"")</f>
        <v/>
      </c>
      <c r="AN24" t="str">
        <f>IF(AN$1&gt;0,IF(AND('[1]Flux and Impact'!$AU26=1,'[1]Flux and Impact'!AL26=""),0,IF('[1]Flux and Impact'!$AU26=1,'[1]Flux and Impact'!AL26,"")),"")</f>
        <v/>
      </c>
      <c r="AO24" t="str">
        <f>IF(AO$1&gt;0,IF(AND('[1]Flux and Impact'!$AU26=1,'[1]Flux and Impact'!AM26=""),0,IF('[1]Flux and Impact'!$AU26=1,'[1]Flux and Impact'!AM26,"")),"")</f>
        <v/>
      </c>
      <c r="AP24" t="str">
        <f>IF(AP$1&gt;0,IF(AND('[1]Flux and Impact'!$AU26=1,'[1]Flux and Impact'!AN26=""),0,IF('[1]Flux and Impact'!$AU26=1,'[1]Flux and Impact'!AN26,"")),"")</f>
        <v/>
      </c>
      <c r="AQ24" t="str">
        <f>IF(AQ$1&gt;0,IF(AND('[1]Flux and Impact'!$AU26=1,'[1]Flux and Impact'!AO26=""),0,IF('[1]Flux and Impact'!$AU26=1,'[1]Flux and Impact'!AO26,"")),"")</f>
        <v/>
      </c>
      <c r="AR24" t="str">
        <f>IF(AR$1&gt;0,IF(AND('[1]Flux and Impact'!$AU26=1,'[1]Flux and Impact'!AP26=""),0,IF('[1]Flux and Impact'!$AU26=1,'[1]Flux and Impact'!AP26,"")),"")</f>
        <v/>
      </c>
      <c r="AS24" t="str">
        <f>IF(AS$1&gt;0,IF(AND('[1]Flux and Impact'!$AU26=1,'[1]Flux and Impact'!AQ26=""),0,IF('[1]Flux and Impact'!$AU26=1,'[1]Flux and Impact'!AQ26,"")),"")</f>
        <v/>
      </c>
      <c r="AT24" t="str">
        <f>IF(AT$1&gt;0,IF(AND('[1]Flux and Impact'!$AU26=1,'[1]Flux and Impact'!AR26=""),0,IF('[1]Flux and Impact'!$AU26=1,'[1]Flux and Impact'!AR26,"")),"")</f>
        <v/>
      </c>
      <c r="AU24" t="str">
        <f>IF(AU$1&gt;0,IF(AND('[1]Flux and Impact'!$AU26=1,'[1]Flux and Impact'!AS26=""),0,IF('[1]Flux and Impact'!$AU26=1,'[1]Flux and Impact'!AS26,"")),"")</f>
        <v/>
      </c>
      <c r="AW24" s="10" t="s">
        <v>118</v>
      </c>
      <c r="AX24" s="10">
        <v>142.439312816786</v>
      </c>
      <c r="AY24" s="16">
        <v>142.439312816786</v>
      </c>
      <c r="AZ24" s="17"/>
    </row>
    <row r="25" spans="1:52">
      <c r="A25">
        <f t="shared" si="0"/>
        <v>1</v>
      </c>
      <c r="B25" t="str">
        <f>'[1]Flux and Impact'!B27</f>
        <v>1. Metabolism</v>
      </c>
      <c r="C25" t="str">
        <f>'[1]Flux and Impact'!C27</f>
        <v>1.5 Amino Acid Metabolism</v>
      </c>
      <c r="D25" t="str">
        <f>'[1]Flux and Impact'!D27</f>
        <v>Valine, leucine and isoleucine biosynthesis</v>
      </c>
      <c r="E25" t="str">
        <f>IF('[1]Flux and Impact'!AU27=1,AVERAGE(H25,J25,L25,N25,P25,R25,T25,V25,X25,Z25,AB25,AD25,AF25,AH25,AJ25,AL25,AN25,AP25,AR25,AT25),"")</f>
        <v/>
      </c>
      <c r="F25" s="12" t="str">
        <f>IF('[1]Flux and Impact'!AU27=1,AVERAGE(I25,K25,M25,O25,Q25,S25,U25,W25,Y25,AA25,AC25,AE25,AG25,AI25,AK25,AM25,AO25,AQ25,AS25,AU25),"")</f>
        <v/>
      </c>
      <c r="G25" s="13" t="str">
        <f t="shared" si="1"/>
        <v/>
      </c>
      <c r="H25" t="str">
        <f>IF(H$1&gt;0,IF(AND('[1]Flux and Impact'!$AU27=1,'[1]Flux and Impact'!F27=""),0,IF('[1]Flux and Impact'!$AU27=1,'[1]Flux and Impact'!F27,"")),"")</f>
        <v/>
      </c>
      <c r="I25" t="str">
        <f>IF(I$1&gt;0,IF(AND('[1]Flux and Impact'!$AU27=1,'[1]Flux and Impact'!G27=""),0,IF('[1]Flux and Impact'!$AU27=1,'[1]Flux and Impact'!G27,"")),"")</f>
        <v/>
      </c>
      <c r="J25" t="str">
        <f>IF(J$1&gt;0,IF(AND('[1]Flux and Impact'!$AU27=1,'[1]Flux and Impact'!H27=""),0,IF('[1]Flux and Impact'!$AU27=1,'[1]Flux and Impact'!H27,"")),"")</f>
        <v/>
      </c>
      <c r="K25" t="str">
        <f>IF(K$1&gt;0,IF(AND('[1]Flux and Impact'!$AU27=1,'[1]Flux and Impact'!I27=""),0,IF('[1]Flux and Impact'!$AU27=1,'[1]Flux and Impact'!I27,"")),"")</f>
        <v/>
      </c>
      <c r="L25" t="str">
        <f>IF(L$1&gt;0,IF(AND('[1]Flux and Impact'!$AU27=1,'[1]Flux and Impact'!J27=""),0,IF('[1]Flux and Impact'!$AU27=1,'[1]Flux and Impact'!J27,"")),"")</f>
        <v/>
      </c>
      <c r="M25" t="str">
        <f>IF(M$1&gt;0,IF(AND('[1]Flux and Impact'!$AU27=1,'[1]Flux and Impact'!K27=""),0,IF('[1]Flux and Impact'!$AU27=1,'[1]Flux and Impact'!K27,"")),"")</f>
        <v/>
      </c>
      <c r="N25" t="str">
        <f>IF(N$1&gt;0,IF(AND('[1]Flux and Impact'!$AU27=1,'[1]Flux and Impact'!L27=""),0,IF('[1]Flux and Impact'!$AU27=1,'[1]Flux and Impact'!L27,"")),"")</f>
        <v/>
      </c>
      <c r="O25" t="str">
        <f>IF(O$1&gt;0,IF(AND('[1]Flux and Impact'!$AU27=1,'[1]Flux and Impact'!M27=""),0,IF('[1]Flux and Impact'!$AU27=1,'[1]Flux and Impact'!M27,"")),"")</f>
        <v/>
      </c>
      <c r="P25" t="str">
        <f>IF(P$1&gt;0,IF(AND('[1]Flux and Impact'!$AU27=1,'[1]Flux and Impact'!N27=""),0,IF('[1]Flux and Impact'!$AU27=1,'[1]Flux and Impact'!N27,"")),"")</f>
        <v/>
      </c>
      <c r="Q25" t="str">
        <f>IF(Q$1&gt;0,IF(AND('[1]Flux and Impact'!$AU27=1,'[1]Flux and Impact'!O27=""),0,IF('[1]Flux and Impact'!$AU27=1,'[1]Flux and Impact'!O27,"")),"")</f>
        <v/>
      </c>
      <c r="R25" t="str">
        <f>IF(R$1&gt;0,IF(AND('[1]Flux and Impact'!$AU27=1,'[1]Flux and Impact'!P27=""),0,IF('[1]Flux and Impact'!$AU27=1,'[1]Flux and Impact'!P27,"")),"")</f>
        <v/>
      </c>
      <c r="S25" t="str">
        <f>IF(S$1&gt;0,IF(AND('[1]Flux and Impact'!$AU27=1,'[1]Flux and Impact'!Q27=""),0,IF('[1]Flux and Impact'!$AU27=1,'[1]Flux and Impact'!Q27,"")),"")</f>
        <v/>
      </c>
      <c r="T25" t="str">
        <f>IF(T$1&gt;0,IF(AND('[1]Flux and Impact'!$AU27=1,'[1]Flux and Impact'!R27=""),0,IF('[1]Flux and Impact'!$AU27=1,'[1]Flux and Impact'!R27,"")),"")</f>
        <v/>
      </c>
      <c r="U25" t="str">
        <f>IF(U$1&gt;0,IF(AND('[1]Flux and Impact'!$AU27=1,'[1]Flux and Impact'!S27=""),0,IF('[1]Flux and Impact'!$AU27=1,'[1]Flux and Impact'!S27,"")),"")</f>
        <v/>
      </c>
      <c r="V25" t="str">
        <f>IF(V$1&gt;0,IF(AND('[1]Flux and Impact'!$AU27=1,'[1]Flux and Impact'!T27=""),0,IF('[1]Flux and Impact'!$AU27=1,'[1]Flux and Impact'!T27,"")),"")</f>
        <v/>
      </c>
      <c r="W25" t="str">
        <f>IF(W$1&gt;0,IF(AND('[1]Flux and Impact'!$AU27=1,'[1]Flux and Impact'!U27=""),0,IF('[1]Flux and Impact'!$AU27=1,'[1]Flux and Impact'!U27,"")),"")</f>
        <v/>
      </c>
      <c r="X25" t="str">
        <f>IF(X$1&gt;0,IF(AND('[1]Flux and Impact'!$AU27=1,'[1]Flux and Impact'!V27=""),0,IF('[1]Flux and Impact'!$AU27=1,'[1]Flux and Impact'!V27,"")),"")</f>
        <v/>
      </c>
      <c r="Y25" t="str">
        <f>IF(Y$1&gt;0,IF(AND('[1]Flux and Impact'!$AU27=1,'[1]Flux and Impact'!W27=""),0,IF('[1]Flux and Impact'!$AU27=1,'[1]Flux and Impact'!W27,"")),"")</f>
        <v/>
      </c>
      <c r="Z25" t="str">
        <f>IF(Z$1&gt;0,IF(AND('[1]Flux and Impact'!$AU27=1,'[1]Flux and Impact'!X27=""),0,IF('[1]Flux and Impact'!$AU27=1,'[1]Flux and Impact'!X27,"")),"")</f>
        <v/>
      </c>
      <c r="AA25" t="str">
        <f>IF(AA$1&gt;0,IF(AND('[1]Flux and Impact'!$AU27=1,'[1]Flux and Impact'!Y27=""),0,IF('[1]Flux and Impact'!$AU27=1,'[1]Flux and Impact'!Y27,"")),"")</f>
        <v/>
      </c>
      <c r="AB25" t="str">
        <f>IF(AB$1&gt;0,IF(AND('[1]Flux and Impact'!$AU27=1,'[1]Flux and Impact'!Z27=""),0,IF('[1]Flux and Impact'!$AU27=1,'[1]Flux and Impact'!Z27,"")),"")</f>
        <v/>
      </c>
      <c r="AC25" t="str">
        <f>IF(AC$1&gt;0,IF(AND('[1]Flux and Impact'!$AU27=1,'[1]Flux and Impact'!AA27=""),0,IF('[1]Flux and Impact'!$AU27=1,'[1]Flux and Impact'!AA27,"")),"")</f>
        <v/>
      </c>
      <c r="AD25" t="str">
        <f>IF(AD$1&gt;0,IF(AND('[1]Flux and Impact'!$AU27=1,'[1]Flux and Impact'!AB27=""),0,IF('[1]Flux and Impact'!$AU27=1,'[1]Flux and Impact'!AB27,"")),"")</f>
        <v/>
      </c>
      <c r="AE25" t="str">
        <f>IF(AE$1&gt;0,IF(AND('[1]Flux and Impact'!$AU27=1,'[1]Flux and Impact'!AC27=""),0,IF('[1]Flux and Impact'!$AU27=1,'[1]Flux and Impact'!AC27,"")),"")</f>
        <v/>
      </c>
      <c r="AF25" t="str">
        <f>IF(AF$1&gt;0,IF(AND('[1]Flux and Impact'!$AU27=1,'[1]Flux and Impact'!AD27=""),0,IF('[1]Flux and Impact'!$AU27=1,'[1]Flux and Impact'!AD27,"")),"")</f>
        <v/>
      </c>
      <c r="AG25" t="str">
        <f>IF(AG$1&gt;0,IF(AND('[1]Flux and Impact'!$AU27=1,'[1]Flux and Impact'!AE27=""),0,IF('[1]Flux and Impact'!$AU27=1,'[1]Flux and Impact'!AE27,"")),"")</f>
        <v/>
      </c>
      <c r="AH25" t="str">
        <f>IF(AH$1&gt;0,IF(AND('[1]Flux and Impact'!$AU27=1,'[1]Flux and Impact'!AF27=""),0,IF('[1]Flux and Impact'!$AU27=1,'[1]Flux and Impact'!AF27,"")),"")</f>
        <v/>
      </c>
      <c r="AI25" t="str">
        <f>IF(AI$1&gt;0,IF(AND('[1]Flux and Impact'!$AU27=1,'[1]Flux and Impact'!AG27=""),0,IF('[1]Flux and Impact'!$AU27=1,'[1]Flux and Impact'!AG27,"")),"")</f>
        <v/>
      </c>
      <c r="AJ25" t="str">
        <f>IF(AJ$1&gt;0,IF(AND('[1]Flux and Impact'!$AU27=1,'[1]Flux and Impact'!AH27=""),0,IF('[1]Flux and Impact'!$AU27=1,'[1]Flux and Impact'!AH27,"")),"")</f>
        <v/>
      </c>
      <c r="AK25" t="str">
        <f>IF(AK$1&gt;0,IF(AND('[1]Flux and Impact'!$AU27=1,'[1]Flux and Impact'!AI27=""),0,IF('[1]Flux and Impact'!$AU27=1,'[1]Flux and Impact'!AI27,"")),"")</f>
        <v/>
      </c>
      <c r="AL25" t="str">
        <f>IF(AL$1&gt;0,IF(AND('[1]Flux and Impact'!$AU27=1,'[1]Flux and Impact'!AJ27=""),0,IF('[1]Flux and Impact'!$AU27=1,'[1]Flux and Impact'!AJ27,"")),"")</f>
        <v/>
      </c>
      <c r="AM25" t="str">
        <f>IF(AM$1&gt;0,IF(AND('[1]Flux and Impact'!$AU27=1,'[1]Flux and Impact'!AK27=""),0,IF('[1]Flux and Impact'!$AU27=1,'[1]Flux and Impact'!AK27,"")),"")</f>
        <v/>
      </c>
      <c r="AN25" t="str">
        <f>IF(AN$1&gt;0,IF(AND('[1]Flux and Impact'!$AU27=1,'[1]Flux and Impact'!AL27=""),0,IF('[1]Flux and Impact'!$AU27=1,'[1]Flux and Impact'!AL27,"")),"")</f>
        <v/>
      </c>
      <c r="AO25" t="str">
        <f>IF(AO$1&gt;0,IF(AND('[1]Flux and Impact'!$AU27=1,'[1]Flux and Impact'!AM27=""),0,IF('[1]Flux and Impact'!$AU27=1,'[1]Flux and Impact'!AM27,"")),"")</f>
        <v/>
      </c>
      <c r="AP25" t="str">
        <f>IF(AP$1&gt;0,IF(AND('[1]Flux and Impact'!$AU27=1,'[1]Flux and Impact'!AN27=""),0,IF('[1]Flux and Impact'!$AU27=1,'[1]Flux and Impact'!AN27,"")),"")</f>
        <v/>
      </c>
      <c r="AQ25" t="str">
        <f>IF(AQ$1&gt;0,IF(AND('[1]Flux and Impact'!$AU27=1,'[1]Flux and Impact'!AO27=""),0,IF('[1]Flux and Impact'!$AU27=1,'[1]Flux and Impact'!AO27,"")),"")</f>
        <v/>
      </c>
      <c r="AR25" t="str">
        <f>IF(AR$1&gt;0,IF(AND('[1]Flux and Impact'!$AU27=1,'[1]Flux and Impact'!AP27=""),0,IF('[1]Flux and Impact'!$AU27=1,'[1]Flux and Impact'!AP27,"")),"")</f>
        <v/>
      </c>
      <c r="AS25" t="str">
        <f>IF(AS$1&gt;0,IF(AND('[1]Flux and Impact'!$AU27=1,'[1]Flux and Impact'!AQ27=""),0,IF('[1]Flux and Impact'!$AU27=1,'[1]Flux and Impact'!AQ27,"")),"")</f>
        <v/>
      </c>
      <c r="AT25" t="str">
        <f>IF(AT$1&gt;0,IF(AND('[1]Flux and Impact'!$AU27=1,'[1]Flux and Impact'!AR27=""),0,IF('[1]Flux and Impact'!$AU27=1,'[1]Flux and Impact'!AR27,"")),"")</f>
        <v/>
      </c>
      <c r="AU25" t="str">
        <f>IF(AU$1&gt;0,IF(AND('[1]Flux and Impact'!$AU27=1,'[1]Flux and Impact'!AS27=""),0,IF('[1]Flux and Impact'!$AU27=1,'[1]Flux and Impact'!AS27,"")),"")</f>
        <v/>
      </c>
      <c r="AW25" s="10" t="s">
        <v>119</v>
      </c>
      <c r="AX25" s="10">
        <v>134.006105071494</v>
      </c>
      <c r="AY25" s="16">
        <v>134.006105071494</v>
      </c>
      <c r="AZ25" s="17"/>
    </row>
    <row r="26" spans="1:52">
      <c r="A26">
        <f t="shared" si="0"/>
        <v>1</v>
      </c>
      <c r="B26" t="str">
        <f>'[1]Flux and Impact'!B28</f>
        <v>1. Metabolism</v>
      </c>
      <c r="C26" t="str">
        <f>'[1]Flux and Impact'!C28</f>
        <v>1.5 Amino Acid Metabolism</v>
      </c>
      <c r="D26" t="str">
        <f>'[1]Flux and Impact'!D28</f>
        <v>Lysine biosynthesis</v>
      </c>
      <c r="E26" t="str">
        <f>IF('[1]Flux and Impact'!AU28=1,AVERAGE(H26,J26,L26,N26,P26,R26,T26,V26,X26,Z26,AB26,AD26,AF26,AH26,AJ26,AL26,AN26,AP26,AR26,AT26),"")</f>
        <v/>
      </c>
      <c r="F26" s="12" t="str">
        <f>IF('[1]Flux and Impact'!AU28=1,AVERAGE(I26,K26,M26,O26,Q26,S26,U26,W26,Y26,AA26,AC26,AE26,AG26,AI26,AK26,AM26,AO26,AQ26,AS26,AU26),"")</f>
        <v/>
      </c>
      <c r="G26" s="13" t="str">
        <f t="shared" si="1"/>
        <v/>
      </c>
      <c r="H26" t="str">
        <f>IF(H$1&gt;0,IF(AND('[1]Flux and Impact'!$AU28=1,'[1]Flux and Impact'!F28=""),0,IF('[1]Flux and Impact'!$AU28=1,'[1]Flux and Impact'!F28,"")),"")</f>
        <v/>
      </c>
      <c r="I26" t="str">
        <f>IF(I$1&gt;0,IF(AND('[1]Flux and Impact'!$AU28=1,'[1]Flux and Impact'!G28=""),0,IF('[1]Flux and Impact'!$AU28=1,'[1]Flux and Impact'!G28,"")),"")</f>
        <v/>
      </c>
      <c r="J26" t="str">
        <f>IF(J$1&gt;0,IF(AND('[1]Flux and Impact'!$AU28=1,'[1]Flux and Impact'!H28=""),0,IF('[1]Flux and Impact'!$AU28=1,'[1]Flux and Impact'!H28,"")),"")</f>
        <v/>
      </c>
      <c r="K26" t="str">
        <f>IF(K$1&gt;0,IF(AND('[1]Flux and Impact'!$AU28=1,'[1]Flux and Impact'!I28=""),0,IF('[1]Flux and Impact'!$AU28=1,'[1]Flux and Impact'!I28,"")),"")</f>
        <v/>
      </c>
      <c r="L26" t="str">
        <f>IF(L$1&gt;0,IF(AND('[1]Flux and Impact'!$AU28=1,'[1]Flux and Impact'!J28=""),0,IF('[1]Flux and Impact'!$AU28=1,'[1]Flux and Impact'!J28,"")),"")</f>
        <v/>
      </c>
      <c r="M26" t="str">
        <f>IF(M$1&gt;0,IF(AND('[1]Flux and Impact'!$AU28=1,'[1]Flux and Impact'!K28=""),0,IF('[1]Flux and Impact'!$AU28=1,'[1]Flux and Impact'!K28,"")),"")</f>
        <v/>
      </c>
      <c r="N26" t="str">
        <f>IF(N$1&gt;0,IF(AND('[1]Flux and Impact'!$AU28=1,'[1]Flux and Impact'!L28=""),0,IF('[1]Flux and Impact'!$AU28=1,'[1]Flux and Impact'!L28,"")),"")</f>
        <v/>
      </c>
      <c r="O26" t="str">
        <f>IF(O$1&gt;0,IF(AND('[1]Flux and Impact'!$AU28=1,'[1]Flux and Impact'!M28=""),0,IF('[1]Flux and Impact'!$AU28=1,'[1]Flux and Impact'!M28,"")),"")</f>
        <v/>
      </c>
      <c r="P26" t="str">
        <f>IF(P$1&gt;0,IF(AND('[1]Flux and Impact'!$AU28=1,'[1]Flux and Impact'!N28=""),0,IF('[1]Flux and Impact'!$AU28=1,'[1]Flux and Impact'!N28,"")),"")</f>
        <v/>
      </c>
      <c r="Q26" t="str">
        <f>IF(Q$1&gt;0,IF(AND('[1]Flux and Impact'!$AU28=1,'[1]Flux and Impact'!O28=""),0,IF('[1]Flux and Impact'!$AU28=1,'[1]Flux and Impact'!O28,"")),"")</f>
        <v/>
      </c>
      <c r="R26" t="str">
        <f>IF(R$1&gt;0,IF(AND('[1]Flux and Impact'!$AU28=1,'[1]Flux and Impact'!P28=""),0,IF('[1]Flux and Impact'!$AU28=1,'[1]Flux and Impact'!P28,"")),"")</f>
        <v/>
      </c>
      <c r="S26" t="str">
        <f>IF(S$1&gt;0,IF(AND('[1]Flux and Impact'!$AU28=1,'[1]Flux and Impact'!Q28=""),0,IF('[1]Flux and Impact'!$AU28=1,'[1]Flux and Impact'!Q28,"")),"")</f>
        <v/>
      </c>
      <c r="T26" t="str">
        <f>IF(T$1&gt;0,IF(AND('[1]Flux and Impact'!$AU28=1,'[1]Flux and Impact'!R28=""),0,IF('[1]Flux and Impact'!$AU28=1,'[1]Flux and Impact'!R28,"")),"")</f>
        <v/>
      </c>
      <c r="U26" t="str">
        <f>IF(U$1&gt;0,IF(AND('[1]Flux and Impact'!$AU28=1,'[1]Flux and Impact'!S28=""),0,IF('[1]Flux and Impact'!$AU28=1,'[1]Flux and Impact'!S28,"")),"")</f>
        <v/>
      </c>
      <c r="V26" t="str">
        <f>IF(V$1&gt;0,IF(AND('[1]Flux and Impact'!$AU28=1,'[1]Flux and Impact'!T28=""),0,IF('[1]Flux and Impact'!$AU28=1,'[1]Flux and Impact'!T28,"")),"")</f>
        <v/>
      </c>
      <c r="W26" t="str">
        <f>IF(W$1&gt;0,IF(AND('[1]Flux and Impact'!$AU28=1,'[1]Flux and Impact'!U28=""),0,IF('[1]Flux and Impact'!$AU28=1,'[1]Flux and Impact'!U28,"")),"")</f>
        <v/>
      </c>
      <c r="X26" t="str">
        <f>IF(X$1&gt;0,IF(AND('[1]Flux and Impact'!$AU28=1,'[1]Flux and Impact'!V28=""),0,IF('[1]Flux and Impact'!$AU28=1,'[1]Flux and Impact'!V28,"")),"")</f>
        <v/>
      </c>
      <c r="Y26" t="str">
        <f>IF(Y$1&gt;0,IF(AND('[1]Flux and Impact'!$AU28=1,'[1]Flux and Impact'!W28=""),0,IF('[1]Flux and Impact'!$AU28=1,'[1]Flux and Impact'!W28,"")),"")</f>
        <v/>
      </c>
      <c r="Z26" t="str">
        <f>IF(Z$1&gt;0,IF(AND('[1]Flux and Impact'!$AU28=1,'[1]Flux and Impact'!X28=""),0,IF('[1]Flux and Impact'!$AU28=1,'[1]Flux and Impact'!X28,"")),"")</f>
        <v/>
      </c>
      <c r="AA26" t="str">
        <f>IF(AA$1&gt;0,IF(AND('[1]Flux and Impact'!$AU28=1,'[1]Flux and Impact'!Y28=""),0,IF('[1]Flux and Impact'!$AU28=1,'[1]Flux and Impact'!Y28,"")),"")</f>
        <v/>
      </c>
      <c r="AB26" t="str">
        <f>IF(AB$1&gt;0,IF(AND('[1]Flux and Impact'!$AU28=1,'[1]Flux and Impact'!Z28=""),0,IF('[1]Flux and Impact'!$AU28=1,'[1]Flux and Impact'!Z28,"")),"")</f>
        <v/>
      </c>
      <c r="AC26" t="str">
        <f>IF(AC$1&gt;0,IF(AND('[1]Flux and Impact'!$AU28=1,'[1]Flux and Impact'!AA28=""),0,IF('[1]Flux and Impact'!$AU28=1,'[1]Flux and Impact'!AA28,"")),"")</f>
        <v/>
      </c>
      <c r="AD26" t="str">
        <f>IF(AD$1&gt;0,IF(AND('[1]Flux and Impact'!$AU28=1,'[1]Flux and Impact'!AB28=""),0,IF('[1]Flux and Impact'!$AU28=1,'[1]Flux and Impact'!AB28,"")),"")</f>
        <v/>
      </c>
      <c r="AE26" t="str">
        <f>IF(AE$1&gt;0,IF(AND('[1]Flux and Impact'!$AU28=1,'[1]Flux and Impact'!AC28=""),0,IF('[1]Flux and Impact'!$AU28=1,'[1]Flux and Impact'!AC28,"")),"")</f>
        <v/>
      </c>
      <c r="AF26" t="str">
        <f>IF(AF$1&gt;0,IF(AND('[1]Flux and Impact'!$AU28=1,'[1]Flux and Impact'!AD28=""),0,IF('[1]Flux and Impact'!$AU28=1,'[1]Flux and Impact'!AD28,"")),"")</f>
        <v/>
      </c>
      <c r="AG26" t="str">
        <f>IF(AG$1&gt;0,IF(AND('[1]Flux and Impact'!$AU28=1,'[1]Flux and Impact'!AE28=""),0,IF('[1]Flux and Impact'!$AU28=1,'[1]Flux and Impact'!AE28,"")),"")</f>
        <v/>
      </c>
      <c r="AH26" t="str">
        <f>IF(AH$1&gt;0,IF(AND('[1]Flux and Impact'!$AU28=1,'[1]Flux and Impact'!AF28=""),0,IF('[1]Flux and Impact'!$AU28=1,'[1]Flux and Impact'!AF28,"")),"")</f>
        <v/>
      </c>
      <c r="AI26" t="str">
        <f>IF(AI$1&gt;0,IF(AND('[1]Flux and Impact'!$AU28=1,'[1]Flux and Impact'!AG28=""),0,IF('[1]Flux and Impact'!$AU28=1,'[1]Flux and Impact'!AG28,"")),"")</f>
        <v/>
      </c>
      <c r="AJ26" t="str">
        <f>IF(AJ$1&gt;0,IF(AND('[1]Flux and Impact'!$AU28=1,'[1]Flux and Impact'!AH28=""),0,IF('[1]Flux and Impact'!$AU28=1,'[1]Flux and Impact'!AH28,"")),"")</f>
        <v/>
      </c>
      <c r="AK26" t="str">
        <f>IF(AK$1&gt;0,IF(AND('[1]Flux and Impact'!$AU28=1,'[1]Flux and Impact'!AI28=""),0,IF('[1]Flux and Impact'!$AU28=1,'[1]Flux and Impact'!AI28,"")),"")</f>
        <v/>
      </c>
      <c r="AL26" t="str">
        <f>IF(AL$1&gt;0,IF(AND('[1]Flux and Impact'!$AU28=1,'[1]Flux and Impact'!AJ28=""),0,IF('[1]Flux and Impact'!$AU28=1,'[1]Flux and Impact'!AJ28,"")),"")</f>
        <v/>
      </c>
      <c r="AM26" t="str">
        <f>IF(AM$1&gt;0,IF(AND('[1]Flux and Impact'!$AU28=1,'[1]Flux and Impact'!AK28=""),0,IF('[1]Flux and Impact'!$AU28=1,'[1]Flux and Impact'!AK28,"")),"")</f>
        <v/>
      </c>
      <c r="AN26" t="str">
        <f>IF(AN$1&gt;0,IF(AND('[1]Flux and Impact'!$AU28=1,'[1]Flux and Impact'!AL28=""),0,IF('[1]Flux and Impact'!$AU28=1,'[1]Flux and Impact'!AL28,"")),"")</f>
        <v/>
      </c>
      <c r="AO26" t="str">
        <f>IF(AO$1&gt;0,IF(AND('[1]Flux and Impact'!$AU28=1,'[1]Flux and Impact'!AM28=""),0,IF('[1]Flux and Impact'!$AU28=1,'[1]Flux and Impact'!AM28,"")),"")</f>
        <v/>
      </c>
      <c r="AP26" t="str">
        <f>IF(AP$1&gt;0,IF(AND('[1]Flux and Impact'!$AU28=1,'[1]Flux and Impact'!AN28=""),0,IF('[1]Flux and Impact'!$AU28=1,'[1]Flux and Impact'!AN28,"")),"")</f>
        <v/>
      </c>
      <c r="AQ26" t="str">
        <f>IF(AQ$1&gt;0,IF(AND('[1]Flux and Impact'!$AU28=1,'[1]Flux and Impact'!AO28=""),0,IF('[1]Flux and Impact'!$AU28=1,'[1]Flux and Impact'!AO28,"")),"")</f>
        <v/>
      </c>
      <c r="AR26" t="str">
        <f>IF(AR$1&gt;0,IF(AND('[1]Flux and Impact'!$AU28=1,'[1]Flux and Impact'!AP28=""),0,IF('[1]Flux and Impact'!$AU28=1,'[1]Flux and Impact'!AP28,"")),"")</f>
        <v/>
      </c>
      <c r="AS26" t="str">
        <f>IF(AS$1&gt;0,IF(AND('[1]Flux and Impact'!$AU28=1,'[1]Flux and Impact'!AQ28=""),0,IF('[1]Flux and Impact'!$AU28=1,'[1]Flux and Impact'!AQ28,"")),"")</f>
        <v/>
      </c>
      <c r="AT26" t="str">
        <f>IF(AT$1&gt;0,IF(AND('[1]Flux and Impact'!$AU28=1,'[1]Flux and Impact'!AR28=""),0,IF('[1]Flux and Impact'!$AU28=1,'[1]Flux and Impact'!AR28,"")),"")</f>
        <v/>
      </c>
      <c r="AU26" t="str">
        <f>IF(AU$1&gt;0,IF(AND('[1]Flux and Impact'!$AU28=1,'[1]Flux and Impact'!AS28=""),0,IF('[1]Flux and Impact'!$AU28=1,'[1]Flux and Impact'!AS28,"")),"")</f>
        <v/>
      </c>
      <c r="AW26" s="10" t="s">
        <v>120</v>
      </c>
      <c r="AX26" s="10">
        <v>128.520892000176</v>
      </c>
      <c r="AY26" s="16">
        <v>4.24463610030496</v>
      </c>
      <c r="AZ26" s="17"/>
    </row>
    <row r="27" spans="1:52">
      <c r="A27">
        <f t="shared" si="0"/>
        <v>1</v>
      </c>
      <c r="B27" t="str">
        <f>'[1]Flux and Impact'!B29</f>
        <v>1. Metabolism</v>
      </c>
      <c r="C27" t="str">
        <f>'[1]Flux and Impact'!C29</f>
        <v>1.5 Amino Acid Metabolism</v>
      </c>
      <c r="D27" t="str">
        <f>'[1]Flux and Impact'!D29</f>
        <v>Lysine degradation</v>
      </c>
      <c r="E27">
        <f>IF('[1]Flux and Impact'!AU29=1,AVERAGE(H27,J27,L27,N27,P27,R27,T27,V27,X27,Z27,AB27,AD27,AF27,AH27,AJ27,AL27,AN27,AP27,AR27,AT27),"")</f>
        <v>10.3016684198838</v>
      </c>
      <c r="F27" s="12">
        <f>IF('[1]Flux and Impact'!AU29=1,AVERAGE(I27,K27,M27,O27,Q27,S27,U27,W27,Y27,AA27,AC27,AE27,AG27,AI27,AK27,AM27,AO27,AQ27,AS27,AU27),"")</f>
        <v>10.3016684198838</v>
      </c>
      <c r="G27" s="13">
        <f t="shared" si="1"/>
        <v>1</v>
      </c>
      <c r="H27">
        <f>IF(H$1&gt;0,IF(AND('[1]Flux and Impact'!$AU29=1,'[1]Flux and Impact'!F29=""),0,IF('[1]Flux and Impact'!$AU29=1,'[1]Flux and Impact'!F29,"")),"")</f>
        <v>0</v>
      </c>
      <c r="I27">
        <f>IF(I$1&gt;0,IF(AND('[1]Flux and Impact'!$AU29=1,'[1]Flux and Impact'!G29=""),0,IF('[1]Flux and Impact'!$AU29=1,'[1]Flux and Impact'!G29,"")),"")</f>
        <v>0</v>
      </c>
      <c r="J27">
        <f>IF(J$1&gt;0,IF(AND('[1]Flux and Impact'!$AU29=1,'[1]Flux and Impact'!H29=""),0,IF('[1]Flux and Impact'!$AU29=1,'[1]Flux and Impact'!H29,"")),"")</f>
        <v>22.0471191135318</v>
      </c>
      <c r="K27">
        <f>IF(K$1&gt;0,IF(AND('[1]Flux and Impact'!$AU29=1,'[1]Flux and Impact'!I29=""),0,IF('[1]Flux and Impact'!$AU29=1,'[1]Flux and Impact'!I29,"")),"")</f>
        <v>22.0471191135318</v>
      </c>
      <c r="L27">
        <f>IF(L$1&gt;0,IF(AND('[1]Flux and Impact'!$AU29=1,'[1]Flux and Impact'!J29=""),0,IF('[1]Flux and Impact'!$AU29=1,'[1]Flux and Impact'!J29,"")),"")</f>
        <v>8.8578861461197</v>
      </c>
      <c r="M27">
        <f>IF(M$1&gt;0,IF(AND('[1]Flux and Impact'!$AU29=1,'[1]Flux and Impact'!K29=""),0,IF('[1]Flux and Impact'!$AU29=1,'[1]Flux and Impact'!K29,"")),"")</f>
        <v>8.8578861461197</v>
      </c>
      <c r="N27" t="str">
        <f>IF(N$1&gt;0,IF(AND('[1]Flux and Impact'!$AU29=1,'[1]Flux and Impact'!L29=""),0,IF('[1]Flux and Impact'!$AU29=1,'[1]Flux and Impact'!L29,"")),"")</f>
        <v/>
      </c>
      <c r="O27" t="str">
        <f>IF(O$1&gt;0,IF(AND('[1]Flux and Impact'!$AU29=1,'[1]Flux and Impact'!M29=""),0,IF('[1]Flux and Impact'!$AU29=1,'[1]Flux and Impact'!M29,"")),"")</f>
        <v/>
      </c>
      <c r="P27" t="str">
        <f>IF(P$1&gt;0,IF(AND('[1]Flux and Impact'!$AU29=1,'[1]Flux and Impact'!N29=""),0,IF('[1]Flux and Impact'!$AU29=1,'[1]Flux and Impact'!N29,"")),"")</f>
        <v/>
      </c>
      <c r="Q27" t="str">
        <f>IF(Q$1&gt;0,IF(AND('[1]Flux and Impact'!$AU29=1,'[1]Flux and Impact'!O29=""),0,IF('[1]Flux and Impact'!$AU29=1,'[1]Flux and Impact'!O29,"")),"")</f>
        <v/>
      </c>
      <c r="R27" t="str">
        <f>IF(R$1&gt;0,IF(AND('[1]Flux and Impact'!$AU29=1,'[1]Flux and Impact'!P29=""),0,IF('[1]Flux and Impact'!$AU29=1,'[1]Flux and Impact'!P29,"")),"")</f>
        <v/>
      </c>
      <c r="S27" t="str">
        <f>IF(S$1&gt;0,IF(AND('[1]Flux and Impact'!$AU29=1,'[1]Flux and Impact'!Q29=""),0,IF('[1]Flux and Impact'!$AU29=1,'[1]Flux and Impact'!Q29,"")),"")</f>
        <v/>
      </c>
      <c r="T27" t="str">
        <f>IF(T$1&gt;0,IF(AND('[1]Flux and Impact'!$AU29=1,'[1]Flux and Impact'!R29=""),0,IF('[1]Flux and Impact'!$AU29=1,'[1]Flux and Impact'!R29,"")),"")</f>
        <v/>
      </c>
      <c r="U27" t="str">
        <f>IF(U$1&gt;0,IF(AND('[1]Flux and Impact'!$AU29=1,'[1]Flux and Impact'!S29=""),0,IF('[1]Flux and Impact'!$AU29=1,'[1]Flux and Impact'!S29,"")),"")</f>
        <v/>
      </c>
      <c r="V27" t="str">
        <f>IF(V$1&gt;0,IF(AND('[1]Flux and Impact'!$AU29=1,'[1]Flux and Impact'!T29=""),0,IF('[1]Flux and Impact'!$AU29=1,'[1]Flux and Impact'!T29,"")),"")</f>
        <v/>
      </c>
      <c r="W27" t="str">
        <f>IF(W$1&gt;0,IF(AND('[1]Flux and Impact'!$AU29=1,'[1]Flux and Impact'!U29=""),0,IF('[1]Flux and Impact'!$AU29=1,'[1]Flux and Impact'!U29,"")),"")</f>
        <v/>
      </c>
      <c r="X27" t="str">
        <f>IF(X$1&gt;0,IF(AND('[1]Flux and Impact'!$AU29=1,'[1]Flux and Impact'!V29=""),0,IF('[1]Flux and Impact'!$AU29=1,'[1]Flux and Impact'!V29,"")),"")</f>
        <v/>
      </c>
      <c r="Y27" t="str">
        <f>IF(Y$1&gt;0,IF(AND('[1]Flux and Impact'!$AU29=1,'[1]Flux and Impact'!W29=""),0,IF('[1]Flux and Impact'!$AU29=1,'[1]Flux and Impact'!W29,"")),"")</f>
        <v/>
      </c>
      <c r="Z27" t="str">
        <f>IF(Z$1&gt;0,IF(AND('[1]Flux and Impact'!$AU29=1,'[1]Flux and Impact'!X29=""),0,IF('[1]Flux and Impact'!$AU29=1,'[1]Flux and Impact'!X29,"")),"")</f>
        <v/>
      </c>
      <c r="AA27" t="str">
        <f>IF(AA$1&gt;0,IF(AND('[1]Flux and Impact'!$AU29=1,'[1]Flux and Impact'!Y29=""),0,IF('[1]Flux and Impact'!$AU29=1,'[1]Flux and Impact'!Y29,"")),"")</f>
        <v/>
      </c>
      <c r="AB27" t="str">
        <f>IF(AB$1&gt;0,IF(AND('[1]Flux and Impact'!$AU29=1,'[1]Flux and Impact'!Z29=""),0,IF('[1]Flux and Impact'!$AU29=1,'[1]Flux and Impact'!Z29,"")),"")</f>
        <v/>
      </c>
      <c r="AC27" t="str">
        <f>IF(AC$1&gt;0,IF(AND('[1]Flux and Impact'!$AU29=1,'[1]Flux and Impact'!AA29=""),0,IF('[1]Flux and Impact'!$AU29=1,'[1]Flux and Impact'!AA29,"")),"")</f>
        <v/>
      </c>
      <c r="AD27" t="str">
        <f>IF(AD$1&gt;0,IF(AND('[1]Flux and Impact'!$AU29=1,'[1]Flux and Impact'!AB29=""),0,IF('[1]Flux and Impact'!$AU29=1,'[1]Flux and Impact'!AB29,"")),"")</f>
        <v/>
      </c>
      <c r="AE27" t="str">
        <f>IF(AE$1&gt;0,IF(AND('[1]Flux and Impact'!$AU29=1,'[1]Flux and Impact'!AC29=""),0,IF('[1]Flux and Impact'!$AU29=1,'[1]Flux and Impact'!AC29,"")),"")</f>
        <v/>
      </c>
      <c r="AF27" t="str">
        <f>IF(AF$1&gt;0,IF(AND('[1]Flux and Impact'!$AU29=1,'[1]Flux and Impact'!AD29=""),0,IF('[1]Flux and Impact'!$AU29=1,'[1]Flux and Impact'!AD29,"")),"")</f>
        <v/>
      </c>
      <c r="AG27" t="str">
        <f>IF(AG$1&gt;0,IF(AND('[1]Flux and Impact'!$AU29=1,'[1]Flux and Impact'!AE29=""),0,IF('[1]Flux and Impact'!$AU29=1,'[1]Flux and Impact'!AE29,"")),"")</f>
        <v/>
      </c>
      <c r="AH27" t="str">
        <f>IF(AH$1&gt;0,IF(AND('[1]Flux and Impact'!$AU29=1,'[1]Flux and Impact'!AF29=""),0,IF('[1]Flux and Impact'!$AU29=1,'[1]Flux and Impact'!AF29,"")),"")</f>
        <v/>
      </c>
      <c r="AI27" t="str">
        <f>IF(AI$1&gt;0,IF(AND('[1]Flux and Impact'!$AU29=1,'[1]Flux and Impact'!AG29=""),0,IF('[1]Flux and Impact'!$AU29=1,'[1]Flux and Impact'!AG29,"")),"")</f>
        <v/>
      </c>
      <c r="AJ27" t="str">
        <f>IF(AJ$1&gt;0,IF(AND('[1]Flux and Impact'!$AU29=1,'[1]Flux and Impact'!AH29=""),0,IF('[1]Flux and Impact'!$AU29=1,'[1]Flux and Impact'!AH29,"")),"")</f>
        <v/>
      </c>
      <c r="AK27" t="str">
        <f>IF(AK$1&gt;0,IF(AND('[1]Flux and Impact'!$AU29=1,'[1]Flux and Impact'!AI29=""),0,IF('[1]Flux and Impact'!$AU29=1,'[1]Flux and Impact'!AI29,"")),"")</f>
        <v/>
      </c>
      <c r="AL27" t="str">
        <f>IF(AL$1&gt;0,IF(AND('[1]Flux and Impact'!$AU29=1,'[1]Flux and Impact'!AJ29=""),0,IF('[1]Flux and Impact'!$AU29=1,'[1]Flux and Impact'!AJ29,"")),"")</f>
        <v/>
      </c>
      <c r="AM27" t="str">
        <f>IF(AM$1&gt;0,IF(AND('[1]Flux and Impact'!$AU29=1,'[1]Flux and Impact'!AK29=""),0,IF('[1]Flux and Impact'!$AU29=1,'[1]Flux and Impact'!AK29,"")),"")</f>
        <v/>
      </c>
      <c r="AN27" t="str">
        <f>IF(AN$1&gt;0,IF(AND('[1]Flux and Impact'!$AU29=1,'[1]Flux and Impact'!AL29=""),0,IF('[1]Flux and Impact'!$AU29=1,'[1]Flux and Impact'!AL29,"")),"")</f>
        <v/>
      </c>
      <c r="AO27" t="str">
        <f>IF(AO$1&gt;0,IF(AND('[1]Flux and Impact'!$AU29=1,'[1]Flux and Impact'!AM29=""),0,IF('[1]Flux and Impact'!$AU29=1,'[1]Flux and Impact'!AM29,"")),"")</f>
        <v/>
      </c>
      <c r="AP27" t="str">
        <f>IF(AP$1&gt;0,IF(AND('[1]Flux and Impact'!$AU29=1,'[1]Flux and Impact'!AN29=""),0,IF('[1]Flux and Impact'!$AU29=1,'[1]Flux and Impact'!AN29,"")),"")</f>
        <v/>
      </c>
      <c r="AQ27" t="str">
        <f>IF(AQ$1&gt;0,IF(AND('[1]Flux and Impact'!$AU29=1,'[1]Flux and Impact'!AO29=""),0,IF('[1]Flux and Impact'!$AU29=1,'[1]Flux and Impact'!AO29,"")),"")</f>
        <v/>
      </c>
      <c r="AR27" t="str">
        <f>IF(AR$1&gt;0,IF(AND('[1]Flux and Impact'!$AU29=1,'[1]Flux and Impact'!AP29=""),0,IF('[1]Flux and Impact'!$AU29=1,'[1]Flux and Impact'!AP29,"")),"")</f>
        <v/>
      </c>
      <c r="AS27" t="str">
        <f>IF(AS$1&gt;0,IF(AND('[1]Flux and Impact'!$AU29=1,'[1]Flux and Impact'!AQ29=""),0,IF('[1]Flux and Impact'!$AU29=1,'[1]Flux and Impact'!AQ29,"")),"")</f>
        <v/>
      </c>
      <c r="AT27" t="str">
        <f>IF(AT$1&gt;0,IF(AND('[1]Flux and Impact'!$AU29=1,'[1]Flux and Impact'!AR29=""),0,IF('[1]Flux and Impact'!$AU29=1,'[1]Flux and Impact'!AR29,"")),"")</f>
        <v/>
      </c>
      <c r="AU27" t="str">
        <f>IF(AU$1&gt;0,IF(AND('[1]Flux and Impact'!$AU29=1,'[1]Flux and Impact'!AS29=""),0,IF('[1]Flux and Impact'!$AU29=1,'[1]Flux and Impact'!AS29,"")),"")</f>
        <v/>
      </c>
      <c r="AW27" s="10" t="s">
        <v>121</v>
      </c>
      <c r="AX27" s="10">
        <v>124.484220709965</v>
      </c>
      <c r="AY27" s="16">
        <v>-33.2508067341217</v>
      </c>
      <c r="AZ27" s="17"/>
    </row>
    <row r="28" spans="1:52">
      <c r="A28">
        <f t="shared" si="0"/>
        <v>1</v>
      </c>
      <c r="B28" t="str">
        <f>'[1]Flux and Impact'!B30</f>
        <v>1. Metabolism</v>
      </c>
      <c r="C28" t="str">
        <f>'[1]Flux and Impact'!C30</f>
        <v>1.5 Amino Acid Metabolism</v>
      </c>
      <c r="D28" t="str">
        <f>'[1]Flux and Impact'!D30</f>
        <v>Arginine and proline metabolism</v>
      </c>
      <c r="E28">
        <f>IF('[1]Flux and Impact'!AU30=1,AVERAGE(H28,J28,L28,N28,P28,R28,T28,V28,X28,Z28,AB28,AD28,AF28,AH28,AJ28,AL28,AN28,AP28,AR28,AT28),"")</f>
        <v>27.4332219838508</v>
      </c>
      <c r="F28" s="12">
        <f>IF('[1]Flux and Impact'!AU30=1,AVERAGE(I28,K28,M28,O28,Q28,S28,U28,W28,Y28,AA28,AC28,AE28,AG28,AI28,AK28,AM28,AO28,AQ28,AS28,AU28),"")</f>
        <v>27.4332219838508</v>
      </c>
      <c r="G28" s="13">
        <f t="shared" si="1"/>
        <v>1</v>
      </c>
      <c r="H28">
        <f>IF(H$1&gt;0,IF(AND('[1]Flux and Impact'!$AU30=1,'[1]Flux and Impact'!F30=""),0,IF('[1]Flux and Impact'!$AU30=1,'[1]Flux and Impact'!F30,"")),"")</f>
        <v>0</v>
      </c>
      <c r="I28">
        <f>IF(I$1&gt;0,IF(AND('[1]Flux and Impact'!$AU30=1,'[1]Flux and Impact'!G30=""),0,IF('[1]Flux and Impact'!$AU30=1,'[1]Flux and Impact'!G30,"")),"")</f>
        <v>0</v>
      </c>
      <c r="J28">
        <f>IF(J$1&gt;0,IF(AND('[1]Flux and Impact'!$AU30=1,'[1]Flux and Impact'!H30=""),0,IF('[1]Flux and Impact'!$AU30=1,'[1]Flux and Impact'!H30,"")),"")</f>
        <v>18.3309605973864</v>
      </c>
      <c r="K28">
        <f>IF(K$1&gt;0,IF(AND('[1]Flux and Impact'!$AU30=1,'[1]Flux and Impact'!I30=""),0,IF('[1]Flux and Impact'!$AU30=1,'[1]Flux and Impact'!I30,"")),"")</f>
        <v>18.3309605973864</v>
      </c>
      <c r="L28">
        <f>IF(L$1&gt;0,IF(AND('[1]Flux and Impact'!$AU30=1,'[1]Flux and Impact'!J30=""),0,IF('[1]Flux and Impact'!$AU30=1,'[1]Flux and Impact'!J30,"")),"")</f>
        <v>63.968705354166</v>
      </c>
      <c r="M28">
        <f>IF(M$1&gt;0,IF(AND('[1]Flux and Impact'!$AU30=1,'[1]Flux and Impact'!K30=""),0,IF('[1]Flux and Impact'!$AU30=1,'[1]Flux and Impact'!K30,"")),"")</f>
        <v>63.968705354166</v>
      </c>
      <c r="N28" t="str">
        <f>IF(N$1&gt;0,IF(AND('[1]Flux and Impact'!$AU30=1,'[1]Flux and Impact'!L30=""),0,IF('[1]Flux and Impact'!$AU30=1,'[1]Flux and Impact'!L30,"")),"")</f>
        <v/>
      </c>
      <c r="O28" t="str">
        <f>IF(O$1&gt;0,IF(AND('[1]Flux and Impact'!$AU30=1,'[1]Flux and Impact'!M30=""),0,IF('[1]Flux and Impact'!$AU30=1,'[1]Flux and Impact'!M30,"")),"")</f>
        <v/>
      </c>
      <c r="P28" t="str">
        <f>IF(P$1&gt;0,IF(AND('[1]Flux and Impact'!$AU30=1,'[1]Flux and Impact'!N30=""),0,IF('[1]Flux and Impact'!$AU30=1,'[1]Flux and Impact'!N30,"")),"")</f>
        <v/>
      </c>
      <c r="Q28" t="str">
        <f>IF(Q$1&gt;0,IF(AND('[1]Flux and Impact'!$AU30=1,'[1]Flux and Impact'!O30=""),0,IF('[1]Flux and Impact'!$AU30=1,'[1]Flux and Impact'!O30,"")),"")</f>
        <v/>
      </c>
      <c r="R28" t="str">
        <f>IF(R$1&gt;0,IF(AND('[1]Flux and Impact'!$AU30=1,'[1]Flux and Impact'!P30=""),0,IF('[1]Flux and Impact'!$AU30=1,'[1]Flux and Impact'!P30,"")),"")</f>
        <v/>
      </c>
      <c r="S28" t="str">
        <f>IF(S$1&gt;0,IF(AND('[1]Flux and Impact'!$AU30=1,'[1]Flux and Impact'!Q30=""),0,IF('[1]Flux and Impact'!$AU30=1,'[1]Flux and Impact'!Q30,"")),"")</f>
        <v/>
      </c>
      <c r="T28" t="str">
        <f>IF(T$1&gt;0,IF(AND('[1]Flux and Impact'!$AU30=1,'[1]Flux and Impact'!R30=""),0,IF('[1]Flux and Impact'!$AU30=1,'[1]Flux and Impact'!R30,"")),"")</f>
        <v/>
      </c>
      <c r="U28" t="str">
        <f>IF(U$1&gt;0,IF(AND('[1]Flux and Impact'!$AU30=1,'[1]Flux and Impact'!S30=""),0,IF('[1]Flux and Impact'!$AU30=1,'[1]Flux and Impact'!S30,"")),"")</f>
        <v/>
      </c>
      <c r="V28" t="str">
        <f>IF(V$1&gt;0,IF(AND('[1]Flux and Impact'!$AU30=1,'[1]Flux and Impact'!T30=""),0,IF('[1]Flux and Impact'!$AU30=1,'[1]Flux and Impact'!T30,"")),"")</f>
        <v/>
      </c>
      <c r="W28" t="str">
        <f>IF(W$1&gt;0,IF(AND('[1]Flux and Impact'!$AU30=1,'[1]Flux and Impact'!U30=""),0,IF('[1]Flux and Impact'!$AU30=1,'[1]Flux and Impact'!U30,"")),"")</f>
        <v/>
      </c>
      <c r="X28" t="str">
        <f>IF(X$1&gt;0,IF(AND('[1]Flux and Impact'!$AU30=1,'[1]Flux and Impact'!V30=""),0,IF('[1]Flux and Impact'!$AU30=1,'[1]Flux and Impact'!V30,"")),"")</f>
        <v/>
      </c>
      <c r="Y28" t="str">
        <f>IF(Y$1&gt;0,IF(AND('[1]Flux and Impact'!$AU30=1,'[1]Flux and Impact'!W30=""),0,IF('[1]Flux and Impact'!$AU30=1,'[1]Flux and Impact'!W30,"")),"")</f>
        <v/>
      </c>
      <c r="Z28" t="str">
        <f>IF(Z$1&gt;0,IF(AND('[1]Flux and Impact'!$AU30=1,'[1]Flux and Impact'!X30=""),0,IF('[1]Flux and Impact'!$AU30=1,'[1]Flux and Impact'!X30,"")),"")</f>
        <v/>
      </c>
      <c r="AA28" t="str">
        <f>IF(AA$1&gt;0,IF(AND('[1]Flux and Impact'!$AU30=1,'[1]Flux and Impact'!Y30=""),0,IF('[1]Flux and Impact'!$AU30=1,'[1]Flux and Impact'!Y30,"")),"")</f>
        <v/>
      </c>
      <c r="AB28" t="str">
        <f>IF(AB$1&gt;0,IF(AND('[1]Flux and Impact'!$AU30=1,'[1]Flux and Impact'!Z30=""),0,IF('[1]Flux and Impact'!$AU30=1,'[1]Flux and Impact'!Z30,"")),"")</f>
        <v/>
      </c>
      <c r="AC28" t="str">
        <f>IF(AC$1&gt;0,IF(AND('[1]Flux and Impact'!$AU30=1,'[1]Flux and Impact'!AA30=""),0,IF('[1]Flux and Impact'!$AU30=1,'[1]Flux and Impact'!AA30,"")),"")</f>
        <v/>
      </c>
      <c r="AD28" t="str">
        <f>IF(AD$1&gt;0,IF(AND('[1]Flux and Impact'!$AU30=1,'[1]Flux and Impact'!AB30=""),0,IF('[1]Flux and Impact'!$AU30=1,'[1]Flux and Impact'!AB30,"")),"")</f>
        <v/>
      </c>
      <c r="AE28" t="str">
        <f>IF(AE$1&gt;0,IF(AND('[1]Flux and Impact'!$AU30=1,'[1]Flux and Impact'!AC30=""),0,IF('[1]Flux and Impact'!$AU30=1,'[1]Flux and Impact'!AC30,"")),"")</f>
        <v/>
      </c>
      <c r="AF28" t="str">
        <f>IF(AF$1&gt;0,IF(AND('[1]Flux and Impact'!$AU30=1,'[1]Flux and Impact'!AD30=""),0,IF('[1]Flux and Impact'!$AU30=1,'[1]Flux and Impact'!AD30,"")),"")</f>
        <v/>
      </c>
      <c r="AG28" t="str">
        <f>IF(AG$1&gt;0,IF(AND('[1]Flux and Impact'!$AU30=1,'[1]Flux and Impact'!AE30=""),0,IF('[1]Flux and Impact'!$AU30=1,'[1]Flux and Impact'!AE30,"")),"")</f>
        <v/>
      </c>
      <c r="AH28" t="str">
        <f>IF(AH$1&gt;0,IF(AND('[1]Flux and Impact'!$AU30=1,'[1]Flux and Impact'!AF30=""),0,IF('[1]Flux and Impact'!$AU30=1,'[1]Flux and Impact'!AF30,"")),"")</f>
        <v/>
      </c>
      <c r="AI28" t="str">
        <f>IF(AI$1&gt;0,IF(AND('[1]Flux and Impact'!$AU30=1,'[1]Flux and Impact'!AG30=""),0,IF('[1]Flux and Impact'!$AU30=1,'[1]Flux and Impact'!AG30,"")),"")</f>
        <v/>
      </c>
      <c r="AJ28" t="str">
        <f>IF(AJ$1&gt;0,IF(AND('[1]Flux and Impact'!$AU30=1,'[1]Flux and Impact'!AH30=""),0,IF('[1]Flux and Impact'!$AU30=1,'[1]Flux and Impact'!AH30,"")),"")</f>
        <v/>
      </c>
      <c r="AK28" t="str">
        <f>IF(AK$1&gt;0,IF(AND('[1]Flux and Impact'!$AU30=1,'[1]Flux and Impact'!AI30=""),0,IF('[1]Flux and Impact'!$AU30=1,'[1]Flux and Impact'!AI30,"")),"")</f>
        <v/>
      </c>
      <c r="AL28" t="str">
        <f>IF(AL$1&gt;0,IF(AND('[1]Flux and Impact'!$AU30=1,'[1]Flux and Impact'!AJ30=""),0,IF('[1]Flux and Impact'!$AU30=1,'[1]Flux and Impact'!AJ30,"")),"")</f>
        <v/>
      </c>
      <c r="AM28" t="str">
        <f>IF(AM$1&gt;0,IF(AND('[1]Flux and Impact'!$AU30=1,'[1]Flux and Impact'!AK30=""),0,IF('[1]Flux and Impact'!$AU30=1,'[1]Flux and Impact'!AK30,"")),"")</f>
        <v/>
      </c>
      <c r="AN28" t="str">
        <f>IF(AN$1&gt;0,IF(AND('[1]Flux and Impact'!$AU30=1,'[1]Flux and Impact'!AL30=""),0,IF('[1]Flux and Impact'!$AU30=1,'[1]Flux and Impact'!AL30,"")),"")</f>
        <v/>
      </c>
      <c r="AO28" t="str">
        <f>IF(AO$1&gt;0,IF(AND('[1]Flux and Impact'!$AU30=1,'[1]Flux and Impact'!AM30=""),0,IF('[1]Flux and Impact'!$AU30=1,'[1]Flux and Impact'!AM30,"")),"")</f>
        <v/>
      </c>
      <c r="AP28" t="str">
        <f>IF(AP$1&gt;0,IF(AND('[1]Flux and Impact'!$AU30=1,'[1]Flux and Impact'!AN30=""),0,IF('[1]Flux and Impact'!$AU30=1,'[1]Flux and Impact'!AN30,"")),"")</f>
        <v/>
      </c>
      <c r="AQ28" t="str">
        <f>IF(AQ$1&gt;0,IF(AND('[1]Flux and Impact'!$AU30=1,'[1]Flux and Impact'!AO30=""),0,IF('[1]Flux and Impact'!$AU30=1,'[1]Flux and Impact'!AO30,"")),"")</f>
        <v/>
      </c>
      <c r="AR28" t="str">
        <f>IF(AR$1&gt;0,IF(AND('[1]Flux and Impact'!$AU30=1,'[1]Flux and Impact'!AP30=""),0,IF('[1]Flux and Impact'!$AU30=1,'[1]Flux and Impact'!AP30,"")),"")</f>
        <v/>
      </c>
      <c r="AS28" t="str">
        <f>IF(AS$1&gt;0,IF(AND('[1]Flux and Impact'!$AU30=1,'[1]Flux and Impact'!AQ30=""),0,IF('[1]Flux and Impact'!$AU30=1,'[1]Flux and Impact'!AQ30,"")),"")</f>
        <v/>
      </c>
      <c r="AT28" t="str">
        <f>IF(AT$1&gt;0,IF(AND('[1]Flux and Impact'!$AU30=1,'[1]Flux and Impact'!AR30=""),0,IF('[1]Flux and Impact'!$AU30=1,'[1]Flux and Impact'!AR30,"")),"")</f>
        <v/>
      </c>
      <c r="AU28" t="str">
        <f>IF(AU$1&gt;0,IF(AND('[1]Flux and Impact'!$AU30=1,'[1]Flux and Impact'!AS30=""),0,IF('[1]Flux and Impact'!$AU30=1,'[1]Flux and Impact'!AS30,"")),"")</f>
        <v/>
      </c>
      <c r="AW28" s="10" t="s">
        <v>122</v>
      </c>
      <c r="AX28" s="10">
        <v>121.012350076351</v>
      </c>
      <c r="AY28" s="16">
        <v>47.9671962362403</v>
      </c>
      <c r="AZ28" s="17"/>
    </row>
    <row r="29" spans="1:52">
      <c r="A29">
        <f t="shared" si="0"/>
        <v>1</v>
      </c>
      <c r="B29" t="str">
        <f>'[1]Flux and Impact'!B31</f>
        <v>1. Metabolism</v>
      </c>
      <c r="C29" t="str">
        <f>'[1]Flux and Impact'!C31</f>
        <v>1.5 Amino Acid Metabolism</v>
      </c>
      <c r="D29" t="str">
        <f>'[1]Flux and Impact'!D31</f>
        <v>Histidine metabolism</v>
      </c>
      <c r="E29" t="str">
        <f>IF('[1]Flux and Impact'!AU31=1,AVERAGE(H29,J29,L29,N29,P29,R29,T29,V29,X29,Z29,AB29,AD29,AF29,AH29,AJ29,AL29,AN29,AP29,AR29,AT29),"")</f>
        <v/>
      </c>
      <c r="F29" s="12" t="str">
        <f>IF('[1]Flux and Impact'!AU31=1,AVERAGE(I29,K29,M29,O29,Q29,S29,U29,W29,Y29,AA29,AC29,AE29,AG29,AI29,AK29,AM29,AO29,AQ29,AS29,AU29),"")</f>
        <v/>
      </c>
      <c r="G29" s="13" t="str">
        <f t="shared" si="1"/>
        <v/>
      </c>
      <c r="H29" t="str">
        <f>IF(H$1&gt;0,IF(AND('[1]Flux and Impact'!$AU31=1,'[1]Flux and Impact'!F31=""),0,IF('[1]Flux and Impact'!$AU31=1,'[1]Flux and Impact'!F31,"")),"")</f>
        <v/>
      </c>
      <c r="I29" t="str">
        <f>IF(I$1&gt;0,IF(AND('[1]Flux and Impact'!$AU31=1,'[1]Flux and Impact'!G31=""),0,IF('[1]Flux and Impact'!$AU31=1,'[1]Flux and Impact'!G31,"")),"")</f>
        <v/>
      </c>
      <c r="J29" t="str">
        <f>IF(J$1&gt;0,IF(AND('[1]Flux and Impact'!$AU31=1,'[1]Flux and Impact'!H31=""),0,IF('[1]Flux and Impact'!$AU31=1,'[1]Flux and Impact'!H31,"")),"")</f>
        <v/>
      </c>
      <c r="K29" t="str">
        <f>IF(K$1&gt;0,IF(AND('[1]Flux and Impact'!$AU31=1,'[1]Flux and Impact'!I31=""),0,IF('[1]Flux and Impact'!$AU31=1,'[1]Flux and Impact'!I31,"")),"")</f>
        <v/>
      </c>
      <c r="L29" t="str">
        <f>IF(L$1&gt;0,IF(AND('[1]Flux and Impact'!$AU31=1,'[1]Flux and Impact'!J31=""),0,IF('[1]Flux and Impact'!$AU31=1,'[1]Flux and Impact'!J31,"")),"")</f>
        <v/>
      </c>
      <c r="M29" t="str">
        <f>IF(M$1&gt;0,IF(AND('[1]Flux and Impact'!$AU31=1,'[1]Flux and Impact'!K31=""),0,IF('[1]Flux and Impact'!$AU31=1,'[1]Flux and Impact'!K31,"")),"")</f>
        <v/>
      </c>
      <c r="N29" t="str">
        <f>IF(N$1&gt;0,IF(AND('[1]Flux and Impact'!$AU31=1,'[1]Flux and Impact'!L31=""),0,IF('[1]Flux and Impact'!$AU31=1,'[1]Flux and Impact'!L31,"")),"")</f>
        <v/>
      </c>
      <c r="O29" t="str">
        <f>IF(O$1&gt;0,IF(AND('[1]Flux and Impact'!$AU31=1,'[1]Flux and Impact'!M31=""),0,IF('[1]Flux and Impact'!$AU31=1,'[1]Flux and Impact'!M31,"")),"")</f>
        <v/>
      </c>
      <c r="P29" t="str">
        <f>IF(P$1&gt;0,IF(AND('[1]Flux and Impact'!$AU31=1,'[1]Flux and Impact'!N31=""),0,IF('[1]Flux and Impact'!$AU31=1,'[1]Flux and Impact'!N31,"")),"")</f>
        <v/>
      </c>
      <c r="Q29" t="str">
        <f>IF(Q$1&gt;0,IF(AND('[1]Flux and Impact'!$AU31=1,'[1]Flux and Impact'!O31=""),0,IF('[1]Flux and Impact'!$AU31=1,'[1]Flux and Impact'!O31,"")),"")</f>
        <v/>
      </c>
      <c r="R29" t="str">
        <f>IF(R$1&gt;0,IF(AND('[1]Flux and Impact'!$AU31=1,'[1]Flux and Impact'!P31=""),0,IF('[1]Flux and Impact'!$AU31=1,'[1]Flux and Impact'!P31,"")),"")</f>
        <v/>
      </c>
      <c r="S29" t="str">
        <f>IF(S$1&gt;0,IF(AND('[1]Flux and Impact'!$AU31=1,'[1]Flux and Impact'!Q31=""),0,IF('[1]Flux and Impact'!$AU31=1,'[1]Flux and Impact'!Q31,"")),"")</f>
        <v/>
      </c>
      <c r="T29" t="str">
        <f>IF(T$1&gt;0,IF(AND('[1]Flux and Impact'!$AU31=1,'[1]Flux and Impact'!R31=""),0,IF('[1]Flux and Impact'!$AU31=1,'[1]Flux and Impact'!R31,"")),"")</f>
        <v/>
      </c>
      <c r="U29" t="str">
        <f>IF(U$1&gt;0,IF(AND('[1]Flux and Impact'!$AU31=1,'[1]Flux and Impact'!S31=""),0,IF('[1]Flux and Impact'!$AU31=1,'[1]Flux and Impact'!S31,"")),"")</f>
        <v/>
      </c>
      <c r="V29" t="str">
        <f>IF(V$1&gt;0,IF(AND('[1]Flux and Impact'!$AU31=1,'[1]Flux and Impact'!T31=""),0,IF('[1]Flux and Impact'!$AU31=1,'[1]Flux and Impact'!T31,"")),"")</f>
        <v/>
      </c>
      <c r="W29" t="str">
        <f>IF(W$1&gt;0,IF(AND('[1]Flux and Impact'!$AU31=1,'[1]Flux and Impact'!U31=""),0,IF('[1]Flux and Impact'!$AU31=1,'[1]Flux and Impact'!U31,"")),"")</f>
        <v/>
      </c>
      <c r="X29" t="str">
        <f>IF(X$1&gt;0,IF(AND('[1]Flux and Impact'!$AU31=1,'[1]Flux and Impact'!V31=""),0,IF('[1]Flux and Impact'!$AU31=1,'[1]Flux and Impact'!V31,"")),"")</f>
        <v/>
      </c>
      <c r="Y29" t="str">
        <f>IF(Y$1&gt;0,IF(AND('[1]Flux and Impact'!$AU31=1,'[1]Flux and Impact'!W31=""),0,IF('[1]Flux and Impact'!$AU31=1,'[1]Flux and Impact'!W31,"")),"")</f>
        <v/>
      </c>
      <c r="Z29" t="str">
        <f>IF(Z$1&gt;0,IF(AND('[1]Flux and Impact'!$AU31=1,'[1]Flux and Impact'!X31=""),0,IF('[1]Flux and Impact'!$AU31=1,'[1]Flux and Impact'!X31,"")),"")</f>
        <v/>
      </c>
      <c r="AA29" t="str">
        <f>IF(AA$1&gt;0,IF(AND('[1]Flux and Impact'!$AU31=1,'[1]Flux and Impact'!Y31=""),0,IF('[1]Flux and Impact'!$AU31=1,'[1]Flux and Impact'!Y31,"")),"")</f>
        <v/>
      </c>
      <c r="AB29" t="str">
        <f>IF(AB$1&gt;0,IF(AND('[1]Flux and Impact'!$AU31=1,'[1]Flux and Impact'!Z31=""),0,IF('[1]Flux and Impact'!$AU31=1,'[1]Flux and Impact'!Z31,"")),"")</f>
        <v/>
      </c>
      <c r="AC29" t="str">
        <f>IF(AC$1&gt;0,IF(AND('[1]Flux and Impact'!$AU31=1,'[1]Flux and Impact'!AA31=""),0,IF('[1]Flux and Impact'!$AU31=1,'[1]Flux and Impact'!AA31,"")),"")</f>
        <v/>
      </c>
      <c r="AD29" t="str">
        <f>IF(AD$1&gt;0,IF(AND('[1]Flux and Impact'!$AU31=1,'[1]Flux and Impact'!AB31=""),0,IF('[1]Flux and Impact'!$AU31=1,'[1]Flux and Impact'!AB31,"")),"")</f>
        <v/>
      </c>
      <c r="AE29" t="str">
        <f>IF(AE$1&gt;0,IF(AND('[1]Flux and Impact'!$AU31=1,'[1]Flux and Impact'!AC31=""),0,IF('[1]Flux and Impact'!$AU31=1,'[1]Flux and Impact'!AC31,"")),"")</f>
        <v/>
      </c>
      <c r="AF29" t="str">
        <f>IF(AF$1&gt;0,IF(AND('[1]Flux and Impact'!$AU31=1,'[1]Flux and Impact'!AD31=""),0,IF('[1]Flux and Impact'!$AU31=1,'[1]Flux and Impact'!AD31,"")),"")</f>
        <v/>
      </c>
      <c r="AG29" t="str">
        <f>IF(AG$1&gt;0,IF(AND('[1]Flux and Impact'!$AU31=1,'[1]Flux and Impact'!AE31=""),0,IF('[1]Flux and Impact'!$AU31=1,'[1]Flux and Impact'!AE31,"")),"")</f>
        <v/>
      </c>
      <c r="AH29" t="str">
        <f>IF(AH$1&gt;0,IF(AND('[1]Flux and Impact'!$AU31=1,'[1]Flux and Impact'!AF31=""),0,IF('[1]Flux and Impact'!$AU31=1,'[1]Flux and Impact'!AF31,"")),"")</f>
        <v/>
      </c>
      <c r="AI29" t="str">
        <f>IF(AI$1&gt;0,IF(AND('[1]Flux and Impact'!$AU31=1,'[1]Flux and Impact'!AG31=""),0,IF('[1]Flux and Impact'!$AU31=1,'[1]Flux and Impact'!AG31,"")),"")</f>
        <v/>
      </c>
      <c r="AJ29" t="str">
        <f>IF(AJ$1&gt;0,IF(AND('[1]Flux and Impact'!$AU31=1,'[1]Flux and Impact'!AH31=""),0,IF('[1]Flux and Impact'!$AU31=1,'[1]Flux and Impact'!AH31,"")),"")</f>
        <v/>
      </c>
      <c r="AK29" t="str">
        <f>IF(AK$1&gt;0,IF(AND('[1]Flux and Impact'!$AU31=1,'[1]Flux and Impact'!AI31=""),0,IF('[1]Flux and Impact'!$AU31=1,'[1]Flux and Impact'!AI31,"")),"")</f>
        <v/>
      </c>
      <c r="AL29" t="str">
        <f>IF(AL$1&gt;0,IF(AND('[1]Flux and Impact'!$AU31=1,'[1]Flux and Impact'!AJ31=""),0,IF('[1]Flux and Impact'!$AU31=1,'[1]Flux and Impact'!AJ31,"")),"")</f>
        <v/>
      </c>
      <c r="AM29" t="str">
        <f>IF(AM$1&gt;0,IF(AND('[1]Flux and Impact'!$AU31=1,'[1]Flux and Impact'!AK31=""),0,IF('[1]Flux and Impact'!$AU31=1,'[1]Flux and Impact'!AK31,"")),"")</f>
        <v/>
      </c>
      <c r="AN29" t="str">
        <f>IF(AN$1&gt;0,IF(AND('[1]Flux and Impact'!$AU31=1,'[1]Flux and Impact'!AL31=""),0,IF('[1]Flux and Impact'!$AU31=1,'[1]Flux and Impact'!AL31,"")),"")</f>
        <v/>
      </c>
      <c r="AO29" t="str">
        <f>IF(AO$1&gt;0,IF(AND('[1]Flux and Impact'!$AU31=1,'[1]Flux and Impact'!AM31=""),0,IF('[1]Flux and Impact'!$AU31=1,'[1]Flux and Impact'!AM31,"")),"")</f>
        <v/>
      </c>
      <c r="AP29" t="str">
        <f>IF(AP$1&gt;0,IF(AND('[1]Flux and Impact'!$AU31=1,'[1]Flux and Impact'!AN31=""),0,IF('[1]Flux and Impact'!$AU31=1,'[1]Flux and Impact'!AN31,"")),"")</f>
        <v/>
      </c>
      <c r="AQ29" t="str">
        <f>IF(AQ$1&gt;0,IF(AND('[1]Flux and Impact'!$AU31=1,'[1]Flux and Impact'!AO31=""),0,IF('[1]Flux and Impact'!$AU31=1,'[1]Flux and Impact'!AO31,"")),"")</f>
        <v/>
      </c>
      <c r="AR29" t="str">
        <f>IF(AR$1&gt;0,IF(AND('[1]Flux and Impact'!$AU31=1,'[1]Flux and Impact'!AP31=""),0,IF('[1]Flux and Impact'!$AU31=1,'[1]Flux and Impact'!AP31,"")),"")</f>
        <v/>
      </c>
      <c r="AS29" t="str">
        <f>IF(AS$1&gt;0,IF(AND('[1]Flux and Impact'!$AU31=1,'[1]Flux and Impact'!AQ31=""),0,IF('[1]Flux and Impact'!$AU31=1,'[1]Flux and Impact'!AQ31,"")),"")</f>
        <v/>
      </c>
      <c r="AT29" t="str">
        <f>IF(AT$1&gt;0,IF(AND('[1]Flux and Impact'!$AU31=1,'[1]Flux and Impact'!AR31=""),0,IF('[1]Flux and Impact'!$AU31=1,'[1]Flux and Impact'!AR31,"")),"")</f>
        <v/>
      </c>
      <c r="AU29" t="str">
        <f>IF(AU$1&gt;0,IF(AND('[1]Flux and Impact'!$AU31=1,'[1]Flux and Impact'!AS31=""),0,IF('[1]Flux and Impact'!$AU31=1,'[1]Flux and Impact'!AS31,"")),"")</f>
        <v/>
      </c>
      <c r="AW29" s="10" t="s">
        <v>123</v>
      </c>
      <c r="AX29" s="10">
        <v>120.405536989904</v>
      </c>
      <c r="AY29" s="16">
        <v>120.405536989904</v>
      </c>
      <c r="AZ29" s="17"/>
    </row>
    <row r="30" spans="1:52">
      <c r="A30">
        <f t="shared" si="0"/>
        <v>1</v>
      </c>
      <c r="B30" t="str">
        <f>'[1]Flux and Impact'!B32</f>
        <v>1. Metabolism</v>
      </c>
      <c r="C30" t="str">
        <f>'[1]Flux and Impact'!C32</f>
        <v>1.5 Amino Acid Metabolism</v>
      </c>
      <c r="D30" t="str">
        <f>'[1]Flux and Impact'!D32</f>
        <v>Tyrosine metabolism</v>
      </c>
      <c r="E30">
        <f>IF('[1]Flux and Impact'!AU32=1,AVERAGE(H30,J30,L30,N30,P30,R30,T30,V30,X30,Z30,AB30,AD30,AF30,AH30,AJ30,AL30,AN30,AP30,AR30,AT30),"")</f>
        <v>18.8967619301476</v>
      </c>
      <c r="F30" s="12">
        <f>IF('[1]Flux and Impact'!AU32=1,AVERAGE(I30,K30,M30,O30,Q30,S30,U30,W30,Y30,AA30,AC30,AE30,AG30,AI30,AK30,AM30,AO30,AQ30,AS30,AU30),"")</f>
        <v>-7.19731320531199</v>
      </c>
      <c r="G30" s="13">
        <f t="shared" si="1"/>
        <v>1</v>
      </c>
      <c r="H30">
        <f>IF(H$1&gt;0,IF(AND('[1]Flux and Impact'!$AU32=1,'[1]Flux and Impact'!F32=""),0,IF('[1]Flux and Impact'!$AU32=1,'[1]Flux and Impact'!F32,"")),"")</f>
        <v>17.5491730872534</v>
      </c>
      <c r="I30">
        <f>IF(I$1&gt;0,IF(AND('[1]Flux and Impact'!$AU32=1,'[1]Flux and Impact'!G32=""),0,IF('[1]Flux and Impact'!$AU32=1,'[1]Flux and Impact'!G32,"")),"")</f>
        <v>17.5491730872534</v>
      </c>
      <c r="J30">
        <f>IF(J$1&gt;0,IF(AND('[1]Flux and Impact'!$AU32=1,'[1]Flux and Impact'!H32=""),0,IF('[1]Flux and Impact'!$AU32=1,'[1]Flux and Impact'!H32,"")),"")</f>
        <v>25.5754036924989</v>
      </c>
      <c r="K30">
        <f>IF(K$1&gt;0,IF(AND('[1]Flux and Impact'!$AU32=1,'[1]Flux and Impact'!I32=""),0,IF('[1]Flux and Impact'!$AU32=1,'[1]Flux and Impact'!I32,"")),"")</f>
        <v>-25.5754036924989</v>
      </c>
      <c r="L30">
        <f>IF(L$1&gt;0,IF(AND('[1]Flux and Impact'!$AU32=1,'[1]Flux and Impact'!J32=""),0,IF('[1]Flux and Impact'!$AU32=1,'[1]Flux and Impact'!J32,"")),"")</f>
        <v>13.5657090106904</v>
      </c>
      <c r="M30">
        <f>IF(M$1&gt;0,IF(AND('[1]Flux and Impact'!$AU32=1,'[1]Flux and Impact'!K32=""),0,IF('[1]Flux and Impact'!$AU32=1,'[1]Flux and Impact'!K32,"")),"")</f>
        <v>-13.5657090106904</v>
      </c>
      <c r="N30" t="str">
        <f>IF(N$1&gt;0,IF(AND('[1]Flux and Impact'!$AU32=1,'[1]Flux and Impact'!L32=""),0,IF('[1]Flux and Impact'!$AU32=1,'[1]Flux and Impact'!L32,"")),"")</f>
        <v/>
      </c>
      <c r="O30" t="str">
        <f>IF(O$1&gt;0,IF(AND('[1]Flux and Impact'!$AU32=1,'[1]Flux and Impact'!M32=""),0,IF('[1]Flux and Impact'!$AU32=1,'[1]Flux and Impact'!M32,"")),"")</f>
        <v/>
      </c>
      <c r="P30" t="str">
        <f>IF(P$1&gt;0,IF(AND('[1]Flux and Impact'!$AU32=1,'[1]Flux and Impact'!N32=""),0,IF('[1]Flux and Impact'!$AU32=1,'[1]Flux and Impact'!N32,"")),"")</f>
        <v/>
      </c>
      <c r="Q30" t="str">
        <f>IF(Q$1&gt;0,IF(AND('[1]Flux and Impact'!$AU32=1,'[1]Flux and Impact'!O32=""),0,IF('[1]Flux and Impact'!$AU32=1,'[1]Flux and Impact'!O32,"")),"")</f>
        <v/>
      </c>
      <c r="R30" t="str">
        <f>IF(R$1&gt;0,IF(AND('[1]Flux and Impact'!$AU32=1,'[1]Flux and Impact'!P32=""),0,IF('[1]Flux and Impact'!$AU32=1,'[1]Flux and Impact'!P32,"")),"")</f>
        <v/>
      </c>
      <c r="S30" t="str">
        <f>IF(S$1&gt;0,IF(AND('[1]Flux and Impact'!$AU32=1,'[1]Flux and Impact'!Q32=""),0,IF('[1]Flux and Impact'!$AU32=1,'[1]Flux and Impact'!Q32,"")),"")</f>
        <v/>
      </c>
      <c r="T30" t="str">
        <f>IF(T$1&gt;0,IF(AND('[1]Flux and Impact'!$AU32=1,'[1]Flux and Impact'!R32=""),0,IF('[1]Flux and Impact'!$AU32=1,'[1]Flux and Impact'!R32,"")),"")</f>
        <v/>
      </c>
      <c r="U30" t="str">
        <f>IF(U$1&gt;0,IF(AND('[1]Flux and Impact'!$AU32=1,'[1]Flux and Impact'!S32=""),0,IF('[1]Flux and Impact'!$AU32=1,'[1]Flux and Impact'!S32,"")),"")</f>
        <v/>
      </c>
      <c r="V30" t="str">
        <f>IF(V$1&gt;0,IF(AND('[1]Flux and Impact'!$AU32=1,'[1]Flux and Impact'!T32=""),0,IF('[1]Flux and Impact'!$AU32=1,'[1]Flux and Impact'!T32,"")),"")</f>
        <v/>
      </c>
      <c r="W30" t="str">
        <f>IF(W$1&gt;0,IF(AND('[1]Flux and Impact'!$AU32=1,'[1]Flux and Impact'!U32=""),0,IF('[1]Flux and Impact'!$AU32=1,'[1]Flux and Impact'!U32,"")),"")</f>
        <v/>
      </c>
      <c r="X30" t="str">
        <f>IF(X$1&gt;0,IF(AND('[1]Flux and Impact'!$AU32=1,'[1]Flux and Impact'!V32=""),0,IF('[1]Flux and Impact'!$AU32=1,'[1]Flux and Impact'!V32,"")),"")</f>
        <v/>
      </c>
      <c r="Y30" t="str">
        <f>IF(Y$1&gt;0,IF(AND('[1]Flux and Impact'!$AU32=1,'[1]Flux and Impact'!W32=""),0,IF('[1]Flux and Impact'!$AU32=1,'[1]Flux and Impact'!W32,"")),"")</f>
        <v/>
      </c>
      <c r="Z30" t="str">
        <f>IF(Z$1&gt;0,IF(AND('[1]Flux and Impact'!$AU32=1,'[1]Flux and Impact'!X32=""),0,IF('[1]Flux and Impact'!$AU32=1,'[1]Flux and Impact'!X32,"")),"")</f>
        <v/>
      </c>
      <c r="AA30" t="str">
        <f>IF(AA$1&gt;0,IF(AND('[1]Flux and Impact'!$AU32=1,'[1]Flux and Impact'!Y32=""),0,IF('[1]Flux and Impact'!$AU32=1,'[1]Flux and Impact'!Y32,"")),"")</f>
        <v/>
      </c>
      <c r="AB30" t="str">
        <f>IF(AB$1&gt;0,IF(AND('[1]Flux and Impact'!$AU32=1,'[1]Flux and Impact'!Z32=""),0,IF('[1]Flux and Impact'!$AU32=1,'[1]Flux and Impact'!Z32,"")),"")</f>
        <v/>
      </c>
      <c r="AC30" t="str">
        <f>IF(AC$1&gt;0,IF(AND('[1]Flux and Impact'!$AU32=1,'[1]Flux and Impact'!AA32=""),0,IF('[1]Flux and Impact'!$AU32=1,'[1]Flux and Impact'!AA32,"")),"")</f>
        <v/>
      </c>
      <c r="AD30" t="str">
        <f>IF(AD$1&gt;0,IF(AND('[1]Flux and Impact'!$AU32=1,'[1]Flux and Impact'!AB32=""),0,IF('[1]Flux and Impact'!$AU32=1,'[1]Flux and Impact'!AB32,"")),"")</f>
        <v/>
      </c>
      <c r="AE30" t="str">
        <f>IF(AE$1&gt;0,IF(AND('[1]Flux and Impact'!$AU32=1,'[1]Flux and Impact'!AC32=""),0,IF('[1]Flux and Impact'!$AU32=1,'[1]Flux and Impact'!AC32,"")),"")</f>
        <v/>
      </c>
      <c r="AF30" t="str">
        <f>IF(AF$1&gt;0,IF(AND('[1]Flux and Impact'!$AU32=1,'[1]Flux and Impact'!AD32=""),0,IF('[1]Flux and Impact'!$AU32=1,'[1]Flux and Impact'!AD32,"")),"")</f>
        <v/>
      </c>
      <c r="AG30" t="str">
        <f>IF(AG$1&gt;0,IF(AND('[1]Flux and Impact'!$AU32=1,'[1]Flux and Impact'!AE32=""),0,IF('[1]Flux and Impact'!$AU32=1,'[1]Flux and Impact'!AE32,"")),"")</f>
        <v/>
      </c>
      <c r="AH30" t="str">
        <f>IF(AH$1&gt;0,IF(AND('[1]Flux and Impact'!$AU32=1,'[1]Flux and Impact'!AF32=""),0,IF('[1]Flux and Impact'!$AU32=1,'[1]Flux and Impact'!AF32,"")),"")</f>
        <v/>
      </c>
      <c r="AI30" t="str">
        <f>IF(AI$1&gt;0,IF(AND('[1]Flux and Impact'!$AU32=1,'[1]Flux and Impact'!AG32=""),0,IF('[1]Flux and Impact'!$AU32=1,'[1]Flux and Impact'!AG32,"")),"")</f>
        <v/>
      </c>
      <c r="AJ30" t="str">
        <f>IF(AJ$1&gt;0,IF(AND('[1]Flux and Impact'!$AU32=1,'[1]Flux and Impact'!AH32=""),0,IF('[1]Flux and Impact'!$AU32=1,'[1]Flux and Impact'!AH32,"")),"")</f>
        <v/>
      </c>
      <c r="AK30" t="str">
        <f>IF(AK$1&gt;0,IF(AND('[1]Flux and Impact'!$AU32=1,'[1]Flux and Impact'!AI32=""),0,IF('[1]Flux and Impact'!$AU32=1,'[1]Flux and Impact'!AI32,"")),"")</f>
        <v/>
      </c>
      <c r="AL30" t="str">
        <f>IF(AL$1&gt;0,IF(AND('[1]Flux and Impact'!$AU32=1,'[1]Flux and Impact'!AJ32=""),0,IF('[1]Flux and Impact'!$AU32=1,'[1]Flux and Impact'!AJ32,"")),"")</f>
        <v/>
      </c>
      <c r="AM30" t="str">
        <f>IF(AM$1&gt;0,IF(AND('[1]Flux and Impact'!$AU32=1,'[1]Flux and Impact'!AK32=""),0,IF('[1]Flux and Impact'!$AU32=1,'[1]Flux and Impact'!AK32,"")),"")</f>
        <v/>
      </c>
      <c r="AN30" t="str">
        <f>IF(AN$1&gt;0,IF(AND('[1]Flux and Impact'!$AU32=1,'[1]Flux and Impact'!AL32=""),0,IF('[1]Flux and Impact'!$AU32=1,'[1]Flux and Impact'!AL32,"")),"")</f>
        <v/>
      </c>
      <c r="AO30" t="str">
        <f>IF(AO$1&gt;0,IF(AND('[1]Flux and Impact'!$AU32=1,'[1]Flux and Impact'!AM32=""),0,IF('[1]Flux and Impact'!$AU32=1,'[1]Flux and Impact'!AM32,"")),"")</f>
        <v/>
      </c>
      <c r="AP30" t="str">
        <f>IF(AP$1&gt;0,IF(AND('[1]Flux and Impact'!$AU32=1,'[1]Flux and Impact'!AN32=""),0,IF('[1]Flux and Impact'!$AU32=1,'[1]Flux and Impact'!AN32,"")),"")</f>
        <v/>
      </c>
      <c r="AQ30" t="str">
        <f>IF(AQ$1&gt;0,IF(AND('[1]Flux and Impact'!$AU32=1,'[1]Flux and Impact'!AO32=""),0,IF('[1]Flux and Impact'!$AU32=1,'[1]Flux and Impact'!AO32,"")),"")</f>
        <v/>
      </c>
      <c r="AR30" t="str">
        <f>IF(AR$1&gt;0,IF(AND('[1]Flux and Impact'!$AU32=1,'[1]Flux and Impact'!AP32=""),0,IF('[1]Flux and Impact'!$AU32=1,'[1]Flux and Impact'!AP32,"")),"")</f>
        <v/>
      </c>
      <c r="AS30" t="str">
        <f>IF(AS$1&gt;0,IF(AND('[1]Flux and Impact'!$AU32=1,'[1]Flux and Impact'!AQ32=""),0,IF('[1]Flux and Impact'!$AU32=1,'[1]Flux and Impact'!AQ32,"")),"")</f>
        <v/>
      </c>
      <c r="AT30" t="str">
        <f>IF(AT$1&gt;0,IF(AND('[1]Flux and Impact'!$AU32=1,'[1]Flux and Impact'!AR32=""),0,IF('[1]Flux and Impact'!$AU32=1,'[1]Flux and Impact'!AR32,"")),"")</f>
        <v/>
      </c>
      <c r="AU30" t="str">
        <f>IF(AU$1&gt;0,IF(AND('[1]Flux and Impact'!$AU32=1,'[1]Flux and Impact'!AS32=""),0,IF('[1]Flux and Impact'!$AU32=1,'[1]Flux and Impact'!AS32,"")),"")</f>
        <v/>
      </c>
      <c r="AW30" s="10" t="s">
        <v>124</v>
      </c>
      <c r="AX30" s="10">
        <v>119.821412983062</v>
      </c>
      <c r="AY30" s="16">
        <v>-119.821412983062</v>
      </c>
      <c r="AZ30" s="17"/>
    </row>
    <row r="31" spans="1:52">
      <c r="A31">
        <f t="shared" si="0"/>
        <v>1</v>
      </c>
      <c r="B31" t="str">
        <f>'[1]Flux and Impact'!B33</f>
        <v>1. Metabolism</v>
      </c>
      <c r="C31" t="str">
        <f>'[1]Flux and Impact'!C33</f>
        <v>1.5 Amino Acid Metabolism</v>
      </c>
      <c r="D31" t="str">
        <f>'[1]Flux and Impact'!D33</f>
        <v>Phenylalanine metabolism</v>
      </c>
      <c r="E31">
        <f>IF('[1]Flux and Impact'!AU33=1,AVERAGE(H31,J31,L31,N31,P31,R31,T31,V31,X31,Z31,AB31,AD31,AF31,AH31,AJ31,AL31,AN31,AP31,AR31,AT31),"")</f>
        <v>9.04380600712695</v>
      </c>
      <c r="F31" s="12">
        <f>IF('[1]Flux and Impact'!AU33=1,AVERAGE(I31,K31,M31,O31,Q31,S31,U31,W31,Y31,AA31,AC31,AE31,AG31,AI31,AK31,AM31,AO31,AQ31,AS31,AU31),"")</f>
        <v>-9.04380600712695</v>
      </c>
      <c r="G31" s="13">
        <f t="shared" si="1"/>
        <v>1</v>
      </c>
      <c r="H31">
        <f>IF(H$1&gt;0,IF(AND('[1]Flux and Impact'!$AU33=1,'[1]Flux and Impact'!F33=""),0,IF('[1]Flux and Impact'!$AU33=1,'[1]Flux and Impact'!F33,"")),"")</f>
        <v>0</v>
      </c>
      <c r="I31">
        <f>IF(I$1&gt;0,IF(AND('[1]Flux and Impact'!$AU33=1,'[1]Flux and Impact'!G33=""),0,IF('[1]Flux and Impact'!$AU33=1,'[1]Flux and Impact'!G33,"")),"")</f>
        <v>0</v>
      </c>
      <c r="J31">
        <f>IF(J$1&gt;0,IF(AND('[1]Flux and Impact'!$AU33=1,'[1]Flux and Impact'!H33=""),0,IF('[1]Flux and Impact'!$AU33=1,'[1]Flux and Impact'!H33,"")),"")</f>
        <v>0</v>
      </c>
      <c r="K31">
        <f>IF(K$1&gt;0,IF(AND('[1]Flux and Impact'!$AU33=1,'[1]Flux and Impact'!I33=""),0,IF('[1]Flux and Impact'!$AU33=1,'[1]Flux and Impact'!I33,"")),"")</f>
        <v>0</v>
      </c>
      <c r="L31">
        <f>IF(L$1&gt;0,IF(AND('[1]Flux and Impact'!$AU33=1,'[1]Flux and Impact'!J33=""),0,IF('[1]Flux and Impact'!$AU33=1,'[1]Flux and Impact'!J33,"")),"")</f>
        <v>27.1314180213809</v>
      </c>
      <c r="M31">
        <f>IF(M$1&gt;0,IF(AND('[1]Flux and Impact'!$AU33=1,'[1]Flux and Impact'!K33=""),0,IF('[1]Flux and Impact'!$AU33=1,'[1]Flux and Impact'!K33,"")),"")</f>
        <v>-27.1314180213809</v>
      </c>
      <c r="N31" t="str">
        <f>IF(N$1&gt;0,IF(AND('[1]Flux and Impact'!$AU33=1,'[1]Flux and Impact'!L33=""),0,IF('[1]Flux and Impact'!$AU33=1,'[1]Flux and Impact'!L33,"")),"")</f>
        <v/>
      </c>
      <c r="O31" t="str">
        <f>IF(O$1&gt;0,IF(AND('[1]Flux and Impact'!$AU33=1,'[1]Flux and Impact'!M33=""),0,IF('[1]Flux and Impact'!$AU33=1,'[1]Flux and Impact'!M33,"")),"")</f>
        <v/>
      </c>
      <c r="P31" t="str">
        <f>IF(P$1&gt;0,IF(AND('[1]Flux and Impact'!$AU33=1,'[1]Flux and Impact'!N33=""),0,IF('[1]Flux and Impact'!$AU33=1,'[1]Flux and Impact'!N33,"")),"")</f>
        <v/>
      </c>
      <c r="Q31" t="str">
        <f>IF(Q$1&gt;0,IF(AND('[1]Flux and Impact'!$AU33=1,'[1]Flux and Impact'!O33=""),0,IF('[1]Flux and Impact'!$AU33=1,'[1]Flux and Impact'!O33,"")),"")</f>
        <v/>
      </c>
      <c r="R31" t="str">
        <f>IF(R$1&gt;0,IF(AND('[1]Flux and Impact'!$AU33=1,'[1]Flux and Impact'!P33=""),0,IF('[1]Flux and Impact'!$AU33=1,'[1]Flux and Impact'!P33,"")),"")</f>
        <v/>
      </c>
      <c r="S31" t="str">
        <f>IF(S$1&gt;0,IF(AND('[1]Flux and Impact'!$AU33=1,'[1]Flux and Impact'!Q33=""),0,IF('[1]Flux and Impact'!$AU33=1,'[1]Flux and Impact'!Q33,"")),"")</f>
        <v/>
      </c>
      <c r="T31" t="str">
        <f>IF(T$1&gt;0,IF(AND('[1]Flux and Impact'!$AU33=1,'[1]Flux and Impact'!R33=""),0,IF('[1]Flux and Impact'!$AU33=1,'[1]Flux and Impact'!R33,"")),"")</f>
        <v/>
      </c>
      <c r="U31" t="str">
        <f>IF(U$1&gt;0,IF(AND('[1]Flux and Impact'!$AU33=1,'[1]Flux and Impact'!S33=""),0,IF('[1]Flux and Impact'!$AU33=1,'[1]Flux and Impact'!S33,"")),"")</f>
        <v/>
      </c>
      <c r="V31" t="str">
        <f>IF(V$1&gt;0,IF(AND('[1]Flux and Impact'!$AU33=1,'[1]Flux and Impact'!T33=""),0,IF('[1]Flux and Impact'!$AU33=1,'[1]Flux and Impact'!T33,"")),"")</f>
        <v/>
      </c>
      <c r="W31" t="str">
        <f>IF(W$1&gt;0,IF(AND('[1]Flux and Impact'!$AU33=1,'[1]Flux and Impact'!U33=""),0,IF('[1]Flux and Impact'!$AU33=1,'[1]Flux and Impact'!U33,"")),"")</f>
        <v/>
      </c>
      <c r="X31" t="str">
        <f>IF(X$1&gt;0,IF(AND('[1]Flux and Impact'!$AU33=1,'[1]Flux and Impact'!V33=""),0,IF('[1]Flux and Impact'!$AU33=1,'[1]Flux and Impact'!V33,"")),"")</f>
        <v/>
      </c>
      <c r="Y31" t="str">
        <f>IF(Y$1&gt;0,IF(AND('[1]Flux and Impact'!$AU33=1,'[1]Flux and Impact'!W33=""),0,IF('[1]Flux and Impact'!$AU33=1,'[1]Flux and Impact'!W33,"")),"")</f>
        <v/>
      </c>
      <c r="Z31" t="str">
        <f>IF(Z$1&gt;0,IF(AND('[1]Flux and Impact'!$AU33=1,'[1]Flux and Impact'!X33=""),0,IF('[1]Flux and Impact'!$AU33=1,'[1]Flux and Impact'!X33,"")),"")</f>
        <v/>
      </c>
      <c r="AA31" t="str">
        <f>IF(AA$1&gt;0,IF(AND('[1]Flux and Impact'!$AU33=1,'[1]Flux and Impact'!Y33=""),0,IF('[1]Flux and Impact'!$AU33=1,'[1]Flux and Impact'!Y33,"")),"")</f>
        <v/>
      </c>
      <c r="AB31" t="str">
        <f>IF(AB$1&gt;0,IF(AND('[1]Flux and Impact'!$AU33=1,'[1]Flux and Impact'!Z33=""),0,IF('[1]Flux and Impact'!$AU33=1,'[1]Flux and Impact'!Z33,"")),"")</f>
        <v/>
      </c>
      <c r="AC31" t="str">
        <f>IF(AC$1&gt;0,IF(AND('[1]Flux and Impact'!$AU33=1,'[1]Flux and Impact'!AA33=""),0,IF('[1]Flux and Impact'!$AU33=1,'[1]Flux and Impact'!AA33,"")),"")</f>
        <v/>
      </c>
      <c r="AD31" t="str">
        <f>IF(AD$1&gt;0,IF(AND('[1]Flux and Impact'!$AU33=1,'[1]Flux and Impact'!AB33=""),0,IF('[1]Flux and Impact'!$AU33=1,'[1]Flux and Impact'!AB33,"")),"")</f>
        <v/>
      </c>
      <c r="AE31" t="str">
        <f>IF(AE$1&gt;0,IF(AND('[1]Flux and Impact'!$AU33=1,'[1]Flux and Impact'!AC33=""),0,IF('[1]Flux and Impact'!$AU33=1,'[1]Flux and Impact'!AC33,"")),"")</f>
        <v/>
      </c>
      <c r="AF31" t="str">
        <f>IF(AF$1&gt;0,IF(AND('[1]Flux and Impact'!$AU33=1,'[1]Flux and Impact'!AD33=""),0,IF('[1]Flux and Impact'!$AU33=1,'[1]Flux and Impact'!AD33,"")),"")</f>
        <v/>
      </c>
      <c r="AG31" t="str">
        <f>IF(AG$1&gt;0,IF(AND('[1]Flux and Impact'!$AU33=1,'[1]Flux and Impact'!AE33=""),0,IF('[1]Flux and Impact'!$AU33=1,'[1]Flux and Impact'!AE33,"")),"")</f>
        <v/>
      </c>
      <c r="AH31" t="str">
        <f>IF(AH$1&gt;0,IF(AND('[1]Flux and Impact'!$AU33=1,'[1]Flux and Impact'!AF33=""),0,IF('[1]Flux and Impact'!$AU33=1,'[1]Flux and Impact'!AF33,"")),"")</f>
        <v/>
      </c>
      <c r="AI31" t="str">
        <f>IF(AI$1&gt;0,IF(AND('[1]Flux and Impact'!$AU33=1,'[1]Flux and Impact'!AG33=""),0,IF('[1]Flux and Impact'!$AU33=1,'[1]Flux and Impact'!AG33,"")),"")</f>
        <v/>
      </c>
      <c r="AJ31" t="str">
        <f>IF(AJ$1&gt;0,IF(AND('[1]Flux and Impact'!$AU33=1,'[1]Flux and Impact'!AH33=""),0,IF('[1]Flux and Impact'!$AU33=1,'[1]Flux and Impact'!AH33,"")),"")</f>
        <v/>
      </c>
      <c r="AK31" t="str">
        <f>IF(AK$1&gt;0,IF(AND('[1]Flux and Impact'!$AU33=1,'[1]Flux and Impact'!AI33=""),0,IF('[1]Flux and Impact'!$AU33=1,'[1]Flux and Impact'!AI33,"")),"")</f>
        <v/>
      </c>
      <c r="AL31" t="str">
        <f>IF(AL$1&gt;0,IF(AND('[1]Flux and Impact'!$AU33=1,'[1]Flux and Impact'!AJ33=""),0,IF('[1]Flux and Impact'!$AU33=1,'[1]Flux and Impact'!AJ33,"")),"")</f>
        <v/>
      </c>
      <c r="AM31" t="str">
        <f>IF(AM$1&gt;0,IF(AND('[1]Flux and Impact'!$AU33=1,'[1]Flux and Impact'!AK33=""),0,IF('[1]Flux and Impact'!$AU33=1,'[1]Flux and Impact'!AK33,"")),"")</f>
        <v/>
      </c>
      <c r="AN31" t="str">
        <f>IF(AN$1&gt;0,IF(AND('[1]Flux and Impact'!$AU33=1,'[1]Flux and Impact'!AL33=""),0,IF('[1]Flux and Impact'!$AU33=1,'[1]Flux and Impact'!AL33,"")),"")</f>
        <v/>
      </c>
      <c r="AO31" t="str">
        <f>IF(AO$1&gt;0,IF(AND('[1]Flux and Impact'!$AU33=1,'[1]Flux and Impact'!AM33=""),0,IF('[1]Flux and Impact'!$AU33=1,'[1]Flux and Impact'!AM33,"")),"")</f>
        <v/>
      </c>
      <c r="AP31" t="str">
        <f>IF(AP$1&gt;0,IF(AND('[1]Flux and Impact'!$AU33=1,'[1]Flux and Impact'!AN33=""),0,IF('[1]Flux and Impact'!$AU33=1,'[1]Flux and Impact'!AN33,"")),"")</f>
        <v/>
      </c>
      <c r="AQ31" t="str">
        <f>IF(AQ$1&gt;0,IF(AND('[1]Flux and Impact'!$AU33=1,'[1]Flux and Impact'!AO33=""),0,IF('[1]Flux and Impact'!$AU33=1,'[1]Flux and Impact'!AO33,"")),"")</f>
        <v/>
      </c>
      <c r="AR31" t="str">
        <f>IF(AR$1&gt;0,IF(AND('[1]Flux and Impact'!$AU33=1,'[1]Flux and Impact'!AP33=""),0,IF('[1]Flux and Impact'!$AU33=1,'[1]Flux and Impact'!AP33,"")),"")</f>
        <v/>
      </c>
      <c r="AS31" t="str">
        <f>IF(AS$1&gt;0,IF(AND('[1]Flux and Impact'!$AU33=1,'[1]Flux and Impact'!AQ33=""),0,IF('[1]Flux and Impact'!$AU33=1,'[1]Flux and Impact'!AQ33,"")),"")</f>
        <v/>
      </c>
      <c r="AT31" t="str">
        <f>IF(AT$1&gt;0,IF(AND('[1]Flux and Impact'!$AU33=1,'[1]Flux and Impact'!AR33=""),0,IF('[1]Flux and Impact'!$AU33=1,'[1]Flux and Impact'!AR33,"")),"")</f>
        <v/>
      </c>
      <c r="AU31" t="str">
        <f>IF(AU$1&gt;0,IF(AND('[1]Flux and Impact'!$AU33=1,'[1]Flux and Impact'!AS33=""),0,IF('[1]Flux and Impact'!$AU33=1,'[1]Flux and Impact'!AS33,"")),"")</f>
        <v/>
      </c>
      <c r="AW31" s="10" t="s">
        <v>125</v>
      </c>
      <c r="AX31" s="10">
        <v>119.50266928947</v>
      </c>
      <c r="AY31" s="16">
        <v>-55.9642503383757</v>
      </c>
      <c r="AZ31" s="17"/>
    </row>
    <row r="32" spans="1:52">
      <c r="A32">
        <f t="shared" si="0"/>
        <v>1</v>
      </c>
      <c r="B32" t="str">
        <f>'[1]Flux and Impact'!B34</f>
        <v>1. Metabolism</v>
      </c>
      <c r="C32" t="str">
        <f>'[1]Flux and Impact'!C34</f>
        <v>1.5 Amino Acid Metabolism</v>
      </c>
      <c r="D32" t="str">
        <f>'[1]Flux and Impact'!D34</f>
        <v>Tryptophan metabolism</v>
      </c>
      <c r="E32">
        <f>IF('[1]Flux and Impact'!AU34=1,AVERAGE(H32,J32,L32,N32,P32,R32,T32,V32,X32,Z32,AB32,AD32,AF32,AH32,AJ32,AL32,AN32,AP32,AR32,AT32),"")</f>
        <v>14.1158042343449</v>
      </c>
      <c r="F32" s="12">
        <f>IF('[1]Flux and Impact'!AU34=1,AVERAGE(I32,K32,M32,O32,Q32,S32,U32,W32,Y32,AA32,AC32,AE32,AG32,AI32,AK32,AM32,AO32,AQ32,AS32,AU32),"")</f>
        <v>1.12512299371055</v>
      </c>
      <c r="G32" s="13">
        <f t="shared" si="1"/>
        <v>1</v>
      </c>
      <c r="H32">
        <f>IF(H$1&gt;0,IF(AND('[1]Flux and Impact'!$AU34=1,'[1]Flux and Impact'!F34=""),0,IF('[1]Flux and Impact'!$AU34=1,'[1]Flux and Impact'!F34,"")),"")</f>
        <v>13.3707985426692</v>
      </c>
      <c r="I32">
        <f>IF(I$1&gt;0,IF(AND('[1]Flux and Impact'!$AU34=1,'[1]Flux and Impact'!G34=""),0,IF('[1]Flux and Impact'!$AU34=1,'[1]Flux and Impact'!G34,"")),"")</f>
        <v>13.3707985426692</v>
      </c>
      <c r="J32">
        <f>IF(J$1&gt;0,IF(AND('[1]Flux and Impact'!$AU34=1,'[1]Flux and Impact'!H34=""),0,IF('[1]Flux and Impact'!$AU34=1,'[1]Flux and Impact'!H34,"")),"")</f>
        <v>19.4860218609515</v>
      </c>
      <c r="K32">
        <f>IF(K$1&gt;0,IF(AND('[1]Flux and Impact'!$AU34=1,'[1]Flux and Impact'!I34=""),0,IF('[1]Flux and Impact'!$AU34=1,'[1]Flux and Impact'!I34,"")),"")</f>
        <v>-19.4860218609515</v>
      </c>
      <c r="L32">
        <f>IF(L$1&gt;0,IF(AND('[1]Flux and Impact'!$AU34=1,'[1]Flux and Impact'!J34=""),0,IF('[1]Flux and Impact'!$AU34=1,'[1]Flux and Impact'!J34,"")),"")</f>
        <v>9.49059229941397</v>
      </c>
      <c r="M32">
        <f>IF(M$1&gt;0,IF(AND('[1]Flux and Impact'!$AU34=1,'[1]Flux and Impact'!K34=""),0,IF('[1]Flux and Impact'!$AU34=1,'[1]Flux and Impact'!K34,"")),"")</f>
        <v>9.49059229941397</v>
      </c>
      <c r="N32" t="str">
        <f>IF(N$1&gt;0,IF(AND('[1]Flux and Impact'!$AU34=1,'[1]Flux and Impact'!L34=""),0,IF('[1]Flux and Impact'!$AU34=1,'[1]Flux and Impact'!L34,"")),"")</f>
        <v/>
      </c>
      <c r="O32" t="str">
        <f>IF(O$1&gt;0,IF(AND('[1]Flux and Impact'!$AU34=1,'[1]Flux and Impact'!M34=""),0,IF('[1]Flux and Impact'!$AU34=1,'[1]Flux and Impact'!M34,"")),"")</f>
        <v/>
      </c>
      <c r="P32" t="str">
        <f>IF(P$1&gt;0,IF(AND('[1]Flux and Impact'!$AU34=1,'[1]Flux and Impact'!N34=""),0,IF('[1]Flux and Impact'!$AU34=1,'[1]Flux and Impact'!N34,"")),"")</f>
        <v/>
      </c>
      <c r="Q32" t="str">
        <f>IF(Q$1&gt;0,IF(AND('[1]Flux and Impact'!$AU34=1,'[1]Flux and Impact'!O34=""),0,IF('[1]Flux and Impact'!$AU34=1,'[1]Flux and Impact'!O34,"")),"")</f>
        <v/>
      </c>
      <c r="R32" t="str">
        <f>IF(R$1&gt;0,IF(AND('[1]Flux and Impact'!$AU34=1,'[1]Flux and Impact'!P34=""),0,IF('[1]Flux and Impact'!$AU34=1,'[1]Flux and Impact'!P34,"")),"")</f>
        <v/>
      </c>
      <c r="S32" t="str">
        <f>IF(S$1&gt;0,IF(AND('[1]Flux and Impact'!$AU34=1,'[1]Flux and Impact'!Q34=""),0,IF('[1]Flux and Impact'!$AU34=1,'[1]Flux and Impact'!Q34,"")),"")</f>
        <v/>
      </c>
      <c r="T32" t="str">
        <f>IF(T$1&gt;0,IF(AND('[1]Flux and Impact'!$AU34=1,'[1]Flux and Impact'!R34=""),0,IF('[1]Flux and Impact'!$AU34=1,'[1]Flux and Impact'!R34,"")),"")</f>
        <v/>
      </c>
      <c r="U32" t="str">
        <f>IF(U$1&gt;0,IF(AND('[1]Flux and Impact'!$AU34=1,'[1]Flux and Impact'!S34=""),0,IF('[1]Flux and Impact'!$AU34=1,'[1]Flux and Impact'!S34,"")),"")</f>
        <v/>
      </c>
      <c r="V32" t="str">
        <f>IF(V$1&gt;0,IF(AND('[1]Flux and Impact'!$AU34=1,'[1]Flux and Impact'!T34=""),0,IF('[1]Flux and Impact'!$AU34=1,'[1]Flux and Impact'!T34,"")),"")</f>
        <v/>
      </c>
      <c r="W32" t="str">
        <f>IF(W$1&gt;0,IF(AND('[1]Flux and Impact'!$AU34=1,'[1]Flux and Impact'!U34=""),0,IF('[1]Flux and Impact'!$AU34=1,'[1]Flux and Impact'!U34,"")),"")</f>
        <v/>
      </c>
      <c r="X32" t="str">
        <f>IF(X$1&gt;0,IF(AND('[1]Flux and Impact'!$AU34=1,'[1]Flux and Impact'!V34=""),0,IF('[1]Flux and Impact'!$AU34=1,'[1]Flux and Impact'!V34,"")),"")</f>
        <v/>
      </c>
      <c r="Y32" t="str">
        <f>IF(Y$1&gt;0,IF(AND('[1]Flux and Impact'!$AU34=1,'[1]Flux and Impact'!W34=""),0,IF('[1]Flux and Impact'!$AU34=1,'[1]Flux and Impact'!W34,"")),"")</f>
        <v/>
      </c>
      <c r="Z32" t="str">
        <f>IF(Z$1&gt;0,IF(AND('[1]Flux and Impact'!$AU34=1,'[1]Flux and Impact'!X34=""),0,IF('[1]Flux and Impact'!$AU34=1,'[1]Flux and Impact'!X34,"")),"")</f>
        <v/>
      </c>
      <c r="AA32" t="str">
        <f>IF(AA$1&gt;0,IF(AND('[1]Flux and Impact'!$AU34=1,'[1]Flux and Impact'!Y34=""),0,IF('[1]Flux and Impact'!$AU34=1,'[1]Flux and Impact'!Y34,"")),"")</f>
        <v/>
      </c>
      <c r="AB32" t="str">
        <f>IF(AB$1&gt;0,IF(AND('[1]Flux and Impact'!$AU34=1,'[1]Flux and Impact'!Z34=""),0,IF('[1]Flux and Impact'!$AU34=1,'[1]Flux and Impact'!Z34,"")),"")</f>
        <v/>
      </c>
      <c r="AC32" t="str">
        <f>IF(AC$1&gt;0,IF(AND('[1]Flux and Impact'!$AU34=1,'[1]Flux and Impact'!AA34=""),0,IF('[1]Flux and Impact'!$AU34=1,'[1]Flux and Impact'!AA34,"")),"")</f>
        <v/>
      </c>
      <c r="AD32" t="str">
        <f>IF(AD$1&gt;0,IF(AND('[1]Flux and Impact'!$AU34=1,'[1]Flux and Impact'!AB34=""),0,IF('[1]Flux and Impact'!$AU34=1,'[1]Flux and Impact'!AB34,"")),"")</f>
        <v/>
      </c>
      <c r="AE32" t="str">
        <f>IF(AE$1&gt;0,IF(AND('[1]Flux and Impact'!$AU34=1,'[1]Flux and Impact'!AC34=""),0,IF('[1]Flux and Impact'!$AU34=1,'[1]Flux and Impact'!AC34,"")),"")</f>
        <v/>
      </c>
      <c r="AF32" t="str">
        <f>IF(AF$1&gt;0,IF(AND('[1]Flux and Impact'!$AU34=1,'[1]Flux and Impact'!AD34=""),0,IF('[1]Flux and Impact'!$AU34=1,'[1]Flux and Impact'!AD34,"")),"")</f>
        <v/>
      </c>
      <c r="AG32" t="str">
        <f>IF(AG$1&gt;0,IF(AND('[1]Flux and Impact'!$AU34=1,'[1]Flux and Impact'!AE34=""),0,IF('[1]Flux and Impact'!$AU34=1,'[1]Flux and Impact'!AE34,"")),"")</f>
        <v/>
      </c>
      <c r="AH32" t="str">
        <f>IF(AH$1&gt;0,IF(AND('[1]Flux and Impact'!$AU34=1,'[1]Flux and Impact'!AF34=""),0,IF('[1]Flux and Impact'!$AU34=1,'[1]Flux and Impact'!AF34,"")),"")</f>
        <v/>
      </c>
      <c r="AI32" t="str">
        <f>IF(AI$1&gt;0,IF(AND('[1]Flux and Impact'!$AU34=1,'[1]Flux and Impact'!AG34=""),0,IF('[1]Flux and Impact'!$AU34=1,'[1]Flux and Impact'!AG34,"")),"")</f>
        <v/>
      </c>
      <c r="AJ32" t="str">
        <f>IF(AJ$1&gt;0,IF(AND('[1]Flux and Impact'!$AU34=1,'[1]Flux and Impact'!AH34=""),0,IF('[1]Flux and Impact'!$AU34=1,'[1]Flux and Impact'!AH34,"")),"")</f>
        <v/>
      </c>
      <c r="AK32" t="str">
        <f>IF(AK$1&gt;0,IF(AND('[1]Flux and Impact'!$AU34=1,'[1]Flux and Impact'!AI34=""),0,IF('[1]Flux and Impact'!$AU34=1,'[1]Flux and Impact'!AI34,"")),"")</f>
        <v/>
      </c>
      <c r="AL32" t="str">
        <f>IF(AL$1&gt;0,IF(AND('[1]Flux and Impact'!$AU34=1,'[1]Flux and Impact'!AJ34=""),0,IF('[1]Flux and Impact'!$AU34=1,'[1]Flux and Impact'!AJ34,"")),"")</f>
        <v/>
      </c>
      <c r="AM32" t="str">
        <f>IF(AM$1&gt;0,IF(AND('[1]Flux and Impact'!$AU34=1,'[1]Flux and Impact'!AK34=""),0,IF('[1]Flux and Impact'!$AU34=1,'[1]Flux and Impact'!AK34,"")),"")</f>
        <v/>
      </c>
      <c r="AN32" t="str">
        <f>IF(AN$1&gt;0,IF(AND('[1]Flux and Impact'!$AU34=1,'[1]Flux and Impact'!AL34=""),0,IF('[1]Flux and Impact'!$AU34=1,'[1]Flux and Impact'!AL34,"")),"")</f>
        <v/>
      </c>
      <c r="AO32" t="str">
        <f>IF(AO$1&gt;0,IF(AND('[1]Flux and Impact'!$AU34=1,'[1]Flux and Impact'!AM34=""),0,IF('[1]Flux and Impact'!$AU34=1,'[1]Flux and Impact'!AM34,"")),"")</f>
        <v/>
      </c>
      <c r="AP32" t="str">
        <f>IF(AP$1&gt;0,IF(AND('[1]Flux and Impact'!$AU34=1,'[1]Flux and Impact'!AN34=""),0,IF('[1]Flux and Impact'!$AU34=1,'[1]Flux and Impact'!AN34,"")),"")</f>
        <v/>
      </c>
      <c r="AQ32" t="str">
        <f>IF(AQ$1&gt;0,IF(AND('[1]Flux and Impact'!$AU34=1,'[1]Flux and Impact'!AO34=""),0,IF('[1]Flux and Impact'!$AU34=1,'[1]Flux and Impact'!AO34,"")),"")</f>
        <v/>
      </c>
      <c r="AR32" t="str">
        <f>IF(AR$1&gt;0,IF(AND('[1]Flux and Impact'!$AU34=1,'[1]Flux and Impact'!AP34=""),0,IF('[1]Flux and Impact'!$AU34=1,'[1]Flux and Impact'!AP34,"")),"")</f>
        <v/>
      </c>
      <c r="AS32" t="str">
        <f>IF(AS$1&gt;0,IF(AND('[1]Flux and Impact'!$AU34=1,'[1]Flux and Impact'!AQ34=""),0,IF('[1]Flux and Impact'!$AU34=1,'[1]Flux and Impact'!AQ34,"")),"")</f>
        <v/>
      </c>
      <c r="AT32" t="str">
        <f>IF(AT$1&gt;0,IF(AND('[1]Flux and Impact'!$AU34=1,'[1]Flux and Impact'!AR34=""),0,IF('[1]Flux and Impact'!$AU34=1,'[1]Flux and Impact'!AR34,"")),"")</f>
        <v/>
      </c>
      <c r="AU32" t="str">
        <f>IF(AU$1&gt;0,IF(AND('[1]Flux and Impact'!$AU34=1,'[1]Flux and Impact'!AS34=""),0,IF('[1]Flux and Impact'!$AU34=1,'[1]Flux and Impact'!AS34,"")),"")</f>
        <v/>
      </c>
      <c r="AW32" s="10" t="s">
        <v>126</v>
      </c>
      <c r="AX32" s="10">
        <v>119.194783819684</v>
      </c>
      <c r="AY32" s="16">
        <v>-102.494742385676</v>
      </c>
      <c r="AZ32" s="17"/>
    </row>
    <row r="33" spans="1:52">
      <c r="A33">
        <f t="shared" si="0"/>
        <v>1</v>
      </c>
      <c r="B33" t="str">
        <f>'[1]Flux and Impact'!B35</f>
        <v>1. Metabolism</v>
      </c>
      <c r="C33" t="str">
        <f>'[1]Flux and Impact'!C35</f>
        <v>1.5 Amino Acid Metabolism</v>
      </c>
      <c r="D33" t="str">
        <f>'[1]Flux and Impact'!D35</f>
        <v>Phenylalanine, tyrosine and tryptophan biosynthesis</v>
      </c>
      <c r="E33" t="str">
        <f>IF('[1]Flux and Impact'!AU35=1,AVERAGE(H33,J33,L33,N33,P33,R33,T33,V33,X33,Z33,AB33,AD33,AF33,AH33,AJ33,AL33,AN33,AP33,AR33,AT33),"")</f>
        <v/>
      </c>
      <c r="F33" s="12" t="str">
        <f>IF('[1]Flux and Impact'!AU35=1,AVERAGE(I33,K33,M33,O33,Q33,S33,U33,W33,Y33,AA33,AC33,AE33,AG33,AI33,AK33,AM33,AO33,AQ33,AS33,AU33),"")</f>
        <v/>
      </c>
      <c r="G33" s="13" t="str">
        <f t="shared" si="1"/>
        <v/>
      </c>
      <c r="H33" t="str">
        <f>IF(H$1&gt;0,IF(AND('[1]Flux and Impact'!$AU35=1,'[1]Flux and Impact'!F35=""),0,IF('[1]Flux and Impact'!$AU35=1,'[1]Flux and Impact'!F35,"")),"")</f>
        <v/>
      </c>
      <c r="I33" t="str">
        <f>IF(I$1&gt;0,IF(AND('[1]Flux and Impact'!$AU35=1,'[1]Flux and Impact'!G35=""),0,IF('[1]Flux and Impact'!$AU35=1,'[1]Flux and Impact'!G35,"")),"")</f>
        <v/>
      </c>
      <c r="J33" t="str">
        <f>IF(J$1&gt;0,IF(AND('[1]Flux and Impact'!$AU35=1,'[1]Flux and Impact'!H35=""),0,IF('[1]Flux and Impact'!$AU35=1,'[1]Flux and Impact'!H35,"")),"")</f>
        <v/>
      </c>
      <c r="K33" t="str">
        <f>IF(K$1&gt;0,IF(AND('[1]Flux and Impact'!$AU35=1,'[1]Flux and Impact'!I35=""),0,IF('[1]Flux and Impact'!$AU35=1,'[1]Flux and Impact'!I35,"")),"")</f>
        <v/>
      </c>
      <c r="L33" t="str">
        <f>IF(L$1&gt;0,IF(AND('[1]Flux and Impact'!$AU35=1,'[1]Flux and Impact'!J35=""),0,IF('[1]Flux and Impact'!$AU35=1,'[1]Flux and Impact'!J35,"")),"")</f>
        <v/>
      </c>
      <c r="M33" t="str">
        <f>IF(M$1&gt;0,IF(AND('[1]Flux and Impact'!$AU35=1,'[1]Flux and Impact'!K35=""),0,IF('[1]Flux and Impact'!$AU35=1,'[1]Flux and Impact'!K35,"")),"")</f>
        <v/>
      </c>
      <c r="N33" t="str">
        <f>IF(N$1&gt;0,IF(AND('[1]Flux and Impact'!$AU35=1,'[1]Flux and Impact'!L35=""),0,IF('[1]Flux and Impact'!$AU35=1,'[1]Flux and Impact'!L35,"")),"")</f>
        <v/>
      </c>
      <c r="O33" t="str">
        <f>IF(O$1&gt;0,IF(AND('[1]Flux and Impact'!$AU35=1,'[1]Flux and Impact'!M35=""),0,IF('[1]Flux and Impact'!$AU35=1,'[1]Flux and Impact'!M35,"")),"")</f>
        <v/>
      </c>
      <c r="P33" t="str">
        <f>IF(P$1&gt;0,IF(AND('[1]Flux and Impact'!$AU35=1,'[1]Flux and Impact'!N35=""),0,IF('[1]Flux and Impact'!$AU35=1,'[1]Flux and Impact'!N35,"")),"")</f>
        <v/>
      </c>
      <c r="Q33" t="str">
        <f>IF(Q$1&gt;0,IF(AND('[1]Flux and Impact'!$AU35=1,'[1]Flux and Impact'!O35=""),0,IF('[1]Flux and Impact'!$AU35=1,'[1]Flux and Impact'!O35,"")),"")</f>
        <v/>
      </c>
      <c r="R33" t="str">
        <f>IF(R$1&gt;0,IF(AND('[1]Flux and Impact'!$AU35=1,'[1]Flux and Impact'!P35=""),0,IF('[1]Flux and Impact'!$AU35=1,'[1]Flux and Impact'!P35,"")),"")</f>
        <v/>
      </c>
      <c r="S33" t="str">
        <f>IF(S$1&gt;0,IF(AND('[1]Flux and Impact'!$AU35=1,'[1]Flux and Impact'!Q35=""),0,IF('[1]Flux and Impact'!$AU35=1,'[1]Flux and Impact'!Q35,"")),"")</f>
        <v/>
      </c>
      <c r="T33" t="str">
        <f>IF(T$1&gt;0,IF(AND('[1]Flux and Impact'!$AU35=1,'[1]Flux and Impact'!R35=""),0,IF('[1]Flux and Impact'!$AU35=1,'[1]Flux and Impact'!R35,"")),"")</f>
        <v/>
      </c>
      <c r="U33" t="str">
        <f>IF(U$1&gt;0,IF(AND('[1]Flux and Impact'!$AU35=1,'[1]Flux and Impact'!S35=""),0,IF('[1]Flux and Impact'!$AU35=1,'[1]Flux and Impact'!S35,"")),"")</f>
        <v/>
      </c>
      <c r="V33" t="str">
        <f>IF(V$1&gt;0,IF(AND('[1]Flux and Impact'!$AU35=1,'[1]Flux and Impact'!T35=""),0,IF('[1]Flux and Impact'!$AU35=1,'[1]Flux and Impact'!T35,"")),"")</f>
        <v/>
      </c>
      <c r="W33" t="str">
        <f>IF(W$1&gt;0,IF(AND('[1]Flux and Impact'!$AU35=1,'[1]Flux and Impact'!U35=""),0,IF('[1]Flux and Impact'!$AU35=1,'[1]Flux and Impact'!U35,"")),"")</f>
        <v/>
      </c>
      <c r="X33" t="str">
        <f>IF(X$1&gt;0,IF(AND('[1]Flux and Impact'!$AU35=1,'[1]Flux and Impact'!V35=""),0,IF('[1]Flux and Impact'!$AU35=1,'[1]Flux and Impact'!V35,"")),"")</f>
        <v/>
      </c>
      <c r="Y33" t="str">
        <f>IF(Y$1&gt;0,IF(AND('[1]Flux and Impact'!$AU35=1,'[1]Flux and Impact'!W35=""),0,IF('[1]Flux and Impact'!$AU35=1,'[1]Flux and Impact'!W35,"")),"")</f>
        <v/>
      </c>
      <c r="Z33" t="str">
        <f>IF(Z$1&gt;0,IF(AND('[1]Flux and Impact'!$AU35=1,'[1]Flux and Impact'!X35=""),0,IF('[1]Flux and Impact'!$AU35=1,'[1]Flux and Impact'!X35,"")),"")</f>
        <v/>
      </c>
      <c r="AA33" t="str">
        <f>IF(AA$1&gt;0,IF(AND('[1]Flux and Impact'!$AU35=1,'[1]Flux and Impact'!Y35=""),0,IF('[1]Flux and Impact'!$AU35=1,'[1]Flux and Impact'!Y35,"")),"")</f>
        <v/>
      </c>
      <c r="AB33" t="str">
        <f>IF(AB$1&gt;0,IF(AND('[1]Flux and Impact'!$AU35=1,'[1]Flux and Impact'!Z35=""),0,IF('[1]Flux and Impact'!$AU35=1,'[1]Flux and Impact'!Z35,"")),"")</f>
        <v/>
      </c>
      <c r="AC33" t="str">
        <f>IF(AC$1&gt;0,IF(AND('[1]Flux and Impact'!$AU35=1,'[1]Flux and Impact'!AA35=""),0,IF('[1]Flux and Impact'!$AU35=1,'[1]Flux and Impact'!AA35,"")),"")</f>
        <v/>
      </c>
      <c r="AD33" t="str">
        <f>IF(AD$1&gt;0,IF(AND('[1]Flux and Impact'!$AU35=1,'[1]Flux and Impact'!AB35=""),0,IF('[1]Flux and Impact'!$AU35=1,'[1]Flux and Impact'!AB35,"")),"")</f>
        <v/>
      </c>
      <c r="AE33" t="str">
        <f>IF(AE$1&gt;0,IF(AND('[1]Flux and Impact'!$AU35=1,'[1]Flux and Impact'!AC35=""),0,IF('[1]Flux and Impact'!$AU35=1,'[1]Flux and Impact'!AC35,"")),"")</f>
        <v/>
      </c>
      <c r="AF33" t="str">
        <f>IF(AF$1&gt;0,IF(AND('[1]Flux and Impact'!$AU35=1,'[1]Flux and Impact'!AD35=""),0,IF('[1]Flux and Impact'!$AU35=1,'[1]Flux and Impact'!AD35,"")),"")</f>
        <v/>
      </c>
      <c r="AG33" t="str">
        <f>IF(AG$1&gt;0,IF(AND('[1]Flux and Impact'!$AU35=1,'[1]Flux and Impact'!AE35=""),0,IF('[1]Flux and Impact'!$AU35=1,'[1]Flux and Impact'!AE35,"")),"")</f>
        <v/>
      </c>
      <c r="AH33" t="str">
        <f>IF(AH$1&gt;0,IF(AND('[1]Flux and Impact'!$AU35=1,'[1]Flux and Impact'!AF35=""),0,IF('[1]Flux and Impact'!$AU35=1,'[1]Flux and Impact'!AF35,"")),"")</f>
        <v/>
      </c>
      <c r="AI33" t="str">
        <f>IF(AI$1&gt;0,IF(AND('[1]Flux and Impact'!$AU35=1,'[1]Flux and Impact'!AG35=""),0,IF('[1]Flux and Impact'!$AU35=1,'[1]Flux and Impact'!AG35,"")),"")</f>
        <v/>
      </c>
      <c r="AJ33" t="str">
        <f>IF(AJ$1&gt;0,IF(AND('[1]Flux and Impact'!$AU35=1,'[1]Flux and Impact'!AH35=""),0,IF('[1]Flux and Impact'!$AU35=1,'[1]Flux and Impact'!AH35,"")),"")</f>
        <v/>
      </c>
      <c r="AK33" t="str">
        <f>IF(AK$1&gt;0,IF(AND('[1]Flux and Impact'!$AU35=1,'[1]Flux and Impact'!AI35=""),0,IF('[1]Flux and Impact'!$AU35=1,'[1]Flux and Impact'!AI35,"")),"")</f>
        <v/>
      </c>
      <c r="AL33" t="str">
        <f>IF(AL$1&gt;0,IF(AND('[1]Flux and Impact'!$AU35=1,'[1]Flux and Impact'!AJ35=""),0,IF('[1]Flux and Impact'!$AU35=1,'[1]Flux and Impact'!AJ35,"")),"")</f>
        <v/>
      </c>
      <c r="AM33" t="str">
        <f>IF(AM$1&gt;0,IF(AND('[1]Flux and Impact'!$AU35=1,'[1]Flux and Impact'!AK35=""),0,IF('[1]Flux and Impact'!$AU35=1,'[1]Flux and Impact'!AK35,"")),"")</f>
        <v/>
      </c>
      <c r="AN33" t="str">
        <f>IF(AN$1&gt;0,IF(AND('[1]Flux and Impact'!$AU35=1,'[1]Flux and Impact'!AL35=""),0,IF('[1]Flux and Impact'!$AU35=1,'[1]Flux and Impact'!AL35,"")),"")</f>
        <v/>
      </c>
      <c r="AO33" t="str">
        <f>IF(AO$1&gt;0,IF(AND('[1]Flux and Impact'!$AU35=1,'[1]Flux and Impact'!AM35=""),0,IF('[1]Flux and Impact'!$AU35=1,'[1]Flux and Impact'!AM35,"")),"")</f>
        <v/>
      </c>
      <c r="AP33" t="str">
        <f>IF(AP$1&gt;0,IF(AND('[1]Flux and Impact'!$AU35=1,'[1]Flux and Impact'!AN35=""),0,IF('[1]Flux and Impact'!$AU35=1,'[1]Flux and Impact'!AN35,"")),"")</f>
        <v/>
      </c>
      <c r="AQ33" t="str">
        <f>IF(AQ$1&gt;0,IF(AND('[1]Flux and Impact'!$AU35=1,'[1]Flux and Impact'!AO35=""),0,IF('[1]Flux and Impact'!$AU35=1,'[1]Flux and Impact'!AO35,"")),"")</f>
        <v/>
      </c>
      <c r="AR33" t="str">
        <f>IF(AR$1&gt;0,IF(AND('[1]Flux and Impact'!$AU35=1,'[1]Flux and Impact'!AP35=""),0,IF('[1]Flux and Impact'!$AU35=1,'[1]Flux and Impact'!AP35,"")),"")</f>
        <v/>
      </c>
      <c r="AS33" t="str">
        <f>IF(AS$1&gt;0,IF(AND('[1]Flux and Impact'!$AU35=1,'[1]Flux and Impact'!AQ35=""),0,IF('[1]Flux and Impact'!$AU35=1,'[1]Flux and Impact'!AQ35,"")),"")</f>
        <v/>
      </c>
      <c r="AT33" t="str">
        <f>IF(AT$1&gt;0,IF(AND('[1]Flux and Impact'!$AU35=1,'[1]Flux and Impact'!AR35=""),0,IF('[1]Flux and Impact'!$AU35=1,'[1]Flux and Impact'!AR35,"")),"")</f>
        <v/>
      </c>
      <c r="AU33" t="str">
        <f>IF(AU$1&gt;0,IF(AND('[1]Flux and Impact'!$AU35=1,'[1]Flux and Impact'!AS35=""),0,IF('[1]Flux and Impact'!$AU35=1,'[1]Flux and Impact'!AS35,"")),"")</f>
        <v/>
      </c>
      <c r="AW33" s="10" t="s">
        <v>127</v>
      </c>
      <c r="AX33" s="10">
        <v>117.350517562906</v>
      </c>
      <c r="AY33" s="16">
        <v>117.350517562906</v>
      </c>
      <c r="AZ33" s="17"/>
    </row>
    <row r="34" spans="1:52">
      <c r="A34">
        <f t="shared" si="0"/>
        <v>1</v>
      </c>
      <c r="B34" t="str">
        <f>'[1]Flux and Impact'!B36</f>
        <v>1. Metabolism</v>
      </c>
      <c r="C34" t="str">
        <f>'[1]Flux and Impact'!C36</f>
        <v>1.6 Metabolism of Other Amino Acids</v>
      </c>
      <c r="D34" t="str">
        <f>'[1]Flux and Impact'!D36</f>
        <v>beta-Alanine metabolism</v>
      </c>
      <c r="E34">
        <f>IF('[1]Flux and Impact'!AU36=1,AVERAGE(H34,J34,L34,N34,P34,R34,T34,V34,X34,Z34,AB34,AD34,AF34,AH34,AJ34,AL34,AN34,AP34,AR34,AT34),"")</f>
        <v>5.78803584456125</v>
      </c>
      <c r="F34" s="12">
        <f>IF('[1]Flux and Impact'!AU36=1,AVERAGE(I34,K34,M34,O34,Q34,S34,U34,W34,Y34,AA34,AC34,AE34,AG34,AI34,AK34,AM34,AO34,AQ34,AS34,AU34),"")</f>
        <v>-5.78803584456125</v>
      </c>
      <c r="G34" s="13">
        <f t="shared" si="1"/>
        <v>1</v>
      </c>
      <c r="H34">
        <f>IF(H$1&gt;0,IF(AND('[1]Flux and Impact'!$AU36=1,'[1]Flux and Impact'!F36=""),0,IF('[1]Flux and Impact'!$AU36=1,'[1]Flux and Impact'!F36,"")),"")</f>
        <v>0</v>
      </c>
      <c r="I34">
        <f>IF(I$1&gt;0,IF(AND('[1]Flux and Impact'!$AU36=1,'[1]Flux and Impact'!G36=""),0,IF('[1]Flux and Impact'!$AU36=1,'[1]Flux and Impact'!G36,"")),"")</f>
        <v>0</v>
      </c>
      <c r="J34">
        <f>IF(J$1&gt;0,IF(AND('[1]Flux and Impact'!$AU36=1,'[1]Flux and Impact'!H36=""),0,IF('[1]Flux and Impact'!$AU36=1,'[1]Flux and Impact'!H36,"")),"")</f>
        <v>0</v>
      </c>
      <c r="K34">
        <f>IF(K$1&gt;0,IF(AND('[1]Flux and Impact'!$AU36=1,'[1]Flux and Impact'!I36=""),0,IF('[1]Flux and Impact'!$AU36=1,'[1]Flux and Impact'!I36,"")),"")</f>
        <v>0</v>
      </c>
      <c r="L34">
        <f>IF(L$1&gt;0,IF(AND('[1]Flux and Impact'!$AU36=1,'[1]Flux and Impact'!J36=""),0,IF('[1]Flux and Impact'!$AU36=1,'[1]Flux and Impact'!J36,"")),"")</f>
        <v>17.3641075336837</v>
      </c>
      <c r="M34">
        <f>IF(M$1&gt;0,IF(AND('[1]Flux and Impact'!$AU36=1,'[1]Flux and Impact'!K36=""),0,IF('[1]Flux and Impact'!$AU36=1,'[1]Flux and Impact'!K36,"")),"")</f>
        <v>-17.3641075336837</v>
      </c>
      <c r="N34" t="str">
        <f>IF(N$1&gt;0,IF(AND('[1]Flux and Impact'!$AU36=1,'[1]Flux and Impact'!L36=""),0,IF('[1]Flux and Impact'!$AU36=1,'[1]Flux and Impact'!L36,"")),"")</f>
        <v/>
      </c>
      <c r="O34" t="str">
        <f>IF(O$1&gt;0,IF(AND('[1]Flux and Impact'!$AU36=1,'[1]Flux and Impact'!M36=""),0,IF('[1]Flux and Impact'!$AU36=1,'[1]Flux and Impact'!M36,"")),"")</f>
        <v/>
      </c>
      <c r="P34" t="str">
        <f>IF(P$1&gt;0,IF(AND('[1]Flux and Impact'!$AU36=1,'[1]Flux and Impact'!N36=""),0,IF('[1]Flux and Impact'!$AU36=1,'[1]Flux and Impact'!N36,"")),"")</f>
        <v/>
      </c>
      <c r="Q34" t="str">
        <f>IF(Q$1&gt;0,IF(AND('[1]Flux and Impact'!$AU36=1,'[1]Flux and Impact'!O36=""),0,IF('[1]Flux and Impact'!$AU36=1,'[1]Flux and Impact'!O36,"")),"")</f>
        <v/>
      </c>
      <c r="R34" t="str">
        <f>IF(R$1&gt;0,IF(AND('[1]Flux and Impact'!$AU36=1,'[1]Flux and Impact'!P36=""),0,IF('[1]Flux and Impact'!$AU36=1,'[1]Flux and Impact'!P36,"")),"")</f>
        <v/>
      </c>
      <c r="S34" t="str">
        <f>IF(S$1&gt;0,IF(AND('[1]Flux and Impact'!$AU36=1,'[1]Flux and Impact'!Q36=""),0,IF('[1]Flux and Impact'!$AU36=1,'[1]Flux and Impact'!Q36,"")),"")</f>
        <v/>
      </c>
      <c r="T34" t="str">
        <f>IF(T$1&gt;0,IF(AND('[1]Flux and Impact'!$AU36=1,'[1]Flux and Impact'!R36=""),0,IF('[1]Flux and Impact'!$AU36=1,'[1]Flux and Impact'!R36,"")),"")</f>
        <v/>
      </c>
      <c r="U34" t="str">
        <f>IF(U$1&gt;0,IF(AND('[1]Flux and Impact'!$AU36=1,'[1]Flux and Impact'!S36=""),0,IF('[1]Flux and Impact'!$AU36=1,'[1]Flux and Impact'!S36,"")),"")</f>
        <v/>
      </c>
      <c r="V34" t="str">
        <f>IF(V$1&gt;0,IF(AND('[1]Flux and Impact'!$AU36=1,'[1]Flux and Impact'!T36=""),0,IF('[1]Flux and Impact'!$AU36=1,'[1]Flux and Impact'!T36,"")),"")</f>
        <v/>
      </c>
      <c r="W34" t="str">
        <f>IF(W$1&gt;0,IF(AND('[1]Flux and Impact'!$AU36=1,'[1]Flux and Impact'!U36=""),0,IF('[1]Flux and Impact'!$AU36=1,'[1]Flux and Impact'!U36,"")),"")</f>
        <v/>
      </c>
      <c r="X34" t="str">
        <f>IF(X$1&gt;0,IF(AND('[1]Flux and Impact'!$AU36=1,'[1]Flux and Impact'!V36=""),0,IF('[1]Flux and Impact'!$AU36=1,'[1]Flux and Impact'!V36,"")),"")</f>
        <v/>
      </c>
      <c r="Y34" t="str">
        <f>IF(Y$1&gt;0,IF(AND('[1]Flux and Impact'!$AU36=1,'[1]Flux and Impact'!W36=""),0,IF('[1]Flux and Impact'!$AU36=1,'[1]Flux and Impact'!W36,"")),"")</f>
        <v/>
      </c>
      <c r="Z34" t="str">
        <f>IF(Z$1&gt;0,IF(AND('[1]Flux and Impact'!$AU36=1,'[1]Flux and Impact'!X36=""),0,IF('[1]Flux and Impact'!$AU36=1,'[1]Flux and Impact'!X36,"")),"")</f>
        <v/>
      </c>
      <c r="AA34" t="str">
        <f>IF(AA$1&gt;0,IF(AND('[1]Flux and Impact'!$AU36=1,'[1]Flux and Impact'!Y36=""),0,IF('[1]Flux and Impact'!$AU36=1,'[1]Flux and Impact'!Y36,"")),"")</f>
        <v/>
      </c>
      <c r="AB34" t="str">
        <f>IF(AB$1&gt;0,IF(AND('[1]Flux and Impact'!$AU36=1,'[1]Flux and Impact'!Z36=""),0,IF('[1]Flux and Impact'!$AU36=1,'[1]Flux and Impact'!Z36,"")),"")</f>
        <v/>
      </c>
      <c r="AC34" t="str">
        <f>IF(AC$1&gt;0,IF(AND('[1]Flux and Impact'!$AU36=1,'[1]Flux and Impact'!AA36=""),0,IF('[1]Flux and Impact'!$AU36=1,'[1]Flux and Impact'!AA36,"")),"")</f>
        <v/>
      </c>
      <c r="AD34" t="str">
        <f>IF(AD$1&gt;0,IF(AND('[1]Flux and Impact'!$AU36=1,'[1]Flux and Impact'!AB36=""),0,IF('[1]Flux and Impact'!$AU36=1,'[1]Flux and Impact'!AB36,"")),"")</f>
        <v/>
      </c>
      <c r="AE34" t="str">
        <f>IF(AE$1&gt;0,IF(AND('[1]Flux and Impact'!$AU36=1,'[1]Flux and Impact'!AC36=""),0,IF('[1]Flux and Impact'!$AU36=1,'[1]Flux and Impact'!AC36,"")),"")</f>
        <v/>
      </c>
      <c r="AF34" t="str">
        <f>IF(AF$1&gt;0,IF(AND('[1]Flux and Impact'!$AU36=1,'[1]Flux and Impact'!AD36=""),0,IF('[1]Flux and Impact'!$AU36=1,'[1]Flux and Impact'!AD36,"")),"")</f>
        <v/>
      </c>
      <c r="AG34" t="str">
        <f>IF(AG$1&gt;0,IF(AND('[1]Flux and Impact'!$AU36=1,'[1]Flux and Impact'!AE36=""),0,IF('[1]Flux and Impact'!$AU36=1,'[1]Flux and Impact'!AE36,"")),"")</f>
        <v/>
      </c>
      <c r="AH34" t="str">
        <f>IF(AH$1&gt;0,IF(AND('[1]Flux and Impact'!$AU36=1,'[1]Flux and Impact'!AF36=""),0,IF('[1]Flux and Impact'!$AU36=1,'[1]Flux and Impact'!AF36,"")),"")</f>
        <v/>
      </c>
      <c r="AI34" t="str">
        <f>IF(AI$1&gt;0,IF(AND('[1]Flux and Impact'!$AU36=1,'[1]Flux and Impact'!AG36=""),0,IF('[1]Flux and Impact'!$AU36=1,'[1]Flux and Impact'!AG36,"")),"")</f>
        <v/>
      </c>
      <c r="AJ34" t="str">
        <f>IF(AJ$1&gt;0,IF(AND('[1]Flux and Impact'!$AU36=1,'[1]Flux and Impact'!AH36=""),0,IF('[1]Flux and Impact'!$AU36=1,'[1]Flux and Impact'!AH36,"")),"")</f>
        <v/>
      </c>
      <c r="AK34" t="str">
        <f>IF(AK$1&gt;0,IF(AND('[1]Flux and Impact'!$AU36=1,'[1]Flux and Impact'!AI36=""),0,IF('[1]Flux and Impact'!$AU36=1,'[1]Flux and Impact'!AI36,"")),"")</f>
        <v/>
      </c>
      <c r="AL34" t="str">
        <f>IF(AL$1&gt;0,IF(AND('[1]Flux and Impact'!$AU36=1,'[1]Flux and Impact'!AJ36=""),0,IF('[1]Flux and Impact'!$AU36=1,'[1]Flux and Impact'!AJ36,"")),"")</f>
        <v/>
      </c>
      <c r="AM34" t="str">
        <f>IF(AM$1&gt;0,IF(AND('[1]Flux and Impact'!$AU36=1,'[1]Flux and Impact'!AK36=""),0,IF('[1]Flux and Impact'!$AU36=1,'[1]Flux and Impact'!AK36,"")),"")</f>
        <v/>
      </c>
      <c r="AN34" t="str">
        <f>IF(AN$1&gt;0,IF(AND('[1]Flux and Impact'!$AU36=1,'[1]Flux and Impact'!AL36=""),0,IF('[1]Flux and Impact'!$AU36=1,'[1]Flux and Impact'!AL36,"")),"")</f>
        <v/>
      </c>
      <c r="AO34" t="str">
        <f>IF(AO$1&gt;0,IF(AND('[1]Flux and Impact'!$AU36=1,'[1]Flux and Impact'!AM36=""),0,IF('[1]Flux and Impact'!$AU36=1,'[1]Flux and Impact'!AM36,"")),"")</f>
        <v/>
      </c>
      <c r="AP34" t="str">
        <f>IF(AP$1&gt;0,IF(AND('[1]Flux and Impact'!$AU36=1,'[1]Flux and Impact'!AN36=""),0,IF('[1]Flux and Impact'!$AU36=1,'[1]Flux and Impact'!AN36,"")),"")</f>
        <v/>
      </c>
      <c r="AQ34" t="str">
        <f>IF(AQ$1&gt;0,IF(AND('[1]Flux and Impact'!$AU36=1,'[1]Flux and Impact'!AO36=""),0,IF('[1]Flux and Impact'!$AU36=1,'[1]Flux and Impact'!AO36,"")),"")</f>
        <v/>
      </c>
      <c r="AR34" t="str">
        <f>IF(AR$1&gt;0,IF(AND('[1]Flux and Impact'!$AU36=1,'[1]Flux and Impact'!AP36=""),0,IF('[1]Flux and Impact'!$AU36=1,'[1]Flux and Impact'!AP36,"")),"")</f>
        <v/>
      </c>
      <c r="AS34" t="str">
        <f>IF(AS$1&gt;0,IF(AND('[1]Flux and Impact'!$AU36=1,'[1]Flux and Impact'!AQ36=""),0,IF('[1]Flux and Impact'!$AU36=1,'[1]Flux and Impact'!AQ36,"")),"")</f>
        <v/>
      </c>
      <c r="AT34" t="str">
        <f>IF(AT$1&gt;0,IF(AND('[1]Flux and Impact'!$AU36=1,'[1]Flux and Impact'!AR36=""),0,IF('[1]Flux and Impact'!$AU36=1,'[1]Flux and Impact'!AR36,"")),"")</f>
        <v/>
      </c>
      <c r="AU34" t="str">
        <f>IF(AU$1&gt;0,IF(AND('[1]Flux and Impact'!$AU36=1,'[1]Flux and Impact'!AS36=""),0,IF('[1]Flux and Impact'!$AU36=1,'[1]Flux and Impact'!AS36,"")),"")</f>
        <v/>
      </c>
      <c r="AW34" s="10" t="s">
        <v>128</v>
      </c>
      <c r="AX34" s="10">
        <v>114.471563166829</v>
      </c>
      <c r="AY34" s="16">
        <v>-24.2567141365137</v>
      </c>
      <c r="AZ34" s="17"/>
    </row>
    <row r="35" spans="1:52">
      <c r="A35">
        <f t="shared" si="0"/>
        <v>1</v>
      </c>
      <c r="B35" t="str">
        <f>'[1]Flux and Impact'!B37</f>
        <v>1. Metabolism</v>
      </c>
      <c r="C35" t="str">
        <f>'[1]Flux and Impact'!C37</f>
        <v>1.6 Metabolism of Other Amino Acids</v>
      </c>
      <c r="D35" t="str">
        <f>'[1]Flux and Impact'!D37</f>
        <v>Taurine and hypotaurine metabolism</v>
      </c>
      <c r="E35">
        <f>IF('[1]Flux and Impact'!AU37=1,AVERAGE(H35,J35,L35,N35,P35,R35,T35,V35,X35,Z35,AB35,AD35,AF35,AH35,AJ35,AL35,AN35,AP35,AR35,AT35),"")</f>
        <v>165.676698939075</v>
      </c>
      <c r="F35" s="12">
        <f>IF('[1]Flux and Impact'!AU37=1,AVERAGE(I35,K35,M35,O35,Q35,S35,U35,W35,Y35,AA35,AC35,AE35,AG35,AI35,AK35,AM35,AO35,AQ35,AS35,AU35),"")</f>
        <v>165.676698939075</v>
      </c>
      <c r="G35" s="13">
        <f t="shared" si="1"/>
        <v>1</v>
      </c>
      <c r="H35">
        <f>IF(H$1&gt;0,IF(AND('[1]Flux and Impact'!$AU37=1,'[1]Flux and Impact'!F37=""),0,IF('[1]Flux and Impact'!$AU37=1,'[1]Flux and Impact'!F37,"")),"")</f>
        <v>0</v>
      </c>
      <c r="I35">
        <f>IF(I$1&gt;0,IF(AND('[1]Flux and Impact'!$AU37=1,'[1]Flux and Impact'!G37=""),0,IF('[1]Flux and Impact'!$AU37=1,'[1]Flux and Impact'!G37,"")),"")</f>
        <v>0</v>
      </c>
      <c r="J35">
        <f>IF(J$1&gt;0,IF(AND('[1]Flux and Impact'!$AU37=1,'[1]Flux and Impact'!H37=""),0,IF('[1]Flux and Impact'!$AU37=1,'[1]Flux and Impact'!H37,"")),"")</f>
        <v>279.671410266891</v>
      </c>
      <c r="K35">
        <f>IF(K$1&gt;0,IF(AND('[1]Flux and Impact'!$AU37=1,'[1]Flux and Impact'!I37=""),0,IF('[1]Flux and Impact'!$AU37=1,'[1]Flux and Impact'!I37,"")),"")</f>
        <v>279.671410266891</v>
      </c>
      <c r="L35">
        <f>IF(L$1&gt;0,IF(AND('[1]Flux and Impact'!$AU37=1,'[1]Flux and Impact'!J37=""),0,IF('[1]Flux and Impact'!$AU37=1,'[1]Flux and Impact'!J37,"")),"")</f>
        <v>217.358686550334</v>
      </c>
      <c r="M35">
        <f>IF(M$1&gt;0,IF(AND('[1]Flux and Impact'!$AU37=1,'[1]Flux and Impact'!K37=""),0,IF('[1]Flux and Impact'!$AU37=1,'[1]Flux and Impact'!K37,"")),"")</f>
        <v>217.358686550334</v>
      </c>
      <c r="N35" t="str">
        <f>IF(N$1&gt;0,IF(AND('[1]Flux and Impact'!$AU37=1,'[1]Flux and Impact'!L37=""),0,IF('[1]Flux and Impact'!$AU37=1,'[1]Flux and Impact'!L37,"")),"")</f>
        <v/>
      </c>
      <c r="O35" t="str">
        <f>IF(O$1&gt;0,IF(AND('[1]Flux and Impact'!$AU37=1,'[1]Flux and Impact'!M37=""),0,IF('[1]Flux and Impact'!$AU37=1,'[1]Flux and Impact'!M37,"")),"")</f>
        <v/>
      </c>
      <c r="P35" t="str">
        <f>IF(P$1&gt;0,IF(AND('[1]Flux and Impact'!$AU37=1,'[1]Flux and Impact'!N37=""),0,IF('[1]Flux and Impact'!$AU37=1,'[1]Flux and Impact'!N37,"")),"")</f>
        <v/>
      </c>
      <c r="Q35" t="str">
        <f>IF(Q$1&gt;0,IF(AND('[1]Flux and Impact'!$AU37=1,'[1]Flux and Impact'!O37=""),0,IF('[1]Flux and Impact'!$AU37=1,'[1]Flux and Impact'!O37,"")),"")</f>
        <v/>
      </c>
      <c r="R35" t="str">
        <f>IF(R$1&gt;0,IF(AND('[1]Flux and Impact'!$AU37=1,'[1]Flux and Impact'!P37=""),0,IF('[1]Flux and Impact'!$AU37=1,'[1]Flux and Impact'!P37,"")),"")</f>
        <v/>
      </c>
      <c r="S35" t="str">
        <f>IF(S$1&gt;0,IF(AND('[1]Flux and Impact'!$AU37=1,'[1]Flux and Impact'!Q37=""),0,IF('[1]Flux and Impact'!$AU37=1,'[1]Flux and Impact'!Q37,"")),"")</f>
        <v/>
      </c>
      <c r="T35" t="str">
        <f>IF(T$1&gt;0,IF(AND('[1]Flux and Impact'!$AU37=1,'[1]Flux and Impact'!R37=""),0,IF('[1]Flux and Impact'!$AU37=1,'[1]Flux and Impact'!R37,"")),"")</f>
        <v/>
      </c>
      <c r="U35" t="str">
        <f>IF(U$1&gt;0,IF(AND('[1]Flux and Impact'!$AU37=1,'[1]Flux and Impact'!S37=""),0,IF('[1]Flux and Impact'!$AU37=1,'[1]Flux and Impact'!S37,"")),"")</f>
        <v/>
      </c>
      <c r="V35" t="str">
        <f>IF(V$1&gt;0,IF(AND('[1]Flux and Impact'!$AU37=1,'[1]Flux and Impact'!T37=""),0,IF('[1]Flux and Impact'!$AU37=1,'[1]Flux and Impact'!T37,"")),"")</f>
        <v/>
      </c>
      <c r="W35" t="str">
        <f>IF(W$1&gt;0,IF(AND('[1]Flux and Impact'!$AU37=1,'[1]Flux and Impact'!U37=""),0,IF('[1]Flux and Impact'!$AU37=1,'[1]Flux and Impact'!U37,"")),"")</f>
        <v/>
      </c>
      <c r="X35" t="str">
        <f>IF(X$1&gt;0,IF(AND('[1]Flux and Impact'!$AU37=1,'[1]Flux and Impact'!V37=""),0,IF('[1]Flux and Impact'!$AU37=1,'[1]Flux and Impact'!V37,"")),"")</f>
        <v/>
      </c>
      <c r="Y35" t="str">
        <f>IF(Y$1&gt;0,IF(AND('[1]Flux and Impact'!$AU37=1,'[1]Flux and Impact'!W37=""),0,IF('[1]Flux and Impact'!$AU37=1,'[1]Flux and Impact'!W37,"")),"")</f>
        <v/>
      </c>
      <c r="Z35" t="str">
        <f>IF(Z$1&gt;0,IF(AND('[1]Flux and Impact'!$AU37=1,'[1]Flux and Impact'!X37=""),0,IF('[1]Flux and Impact'!$AU37=1,'[1]Flux and Impact'!X37,"")),"")</f>
        <v/>
      </c>
      <c r="AA35" t="str">
        <f>IF(AA$1&gt;0,IF(AND('[1]Flux and Impact'!$AU37=1,'[1]Flux and Impact'!Y37=""),0,IF('[1]Flux and Impact'!$AU37=1,'[1]Flux and Impact'!Y37,"")),"")</f>
        <v/>
      </c>
      <c r="AB35" t="str">
        <f>IF(AB$1&gt;0,IF(AND('[1]Flux and Impact'!$AU37=1,'[1]Flux and Impact'!Z37=""),0,IF('[1]Flux and Impact'!$AU37=1,'[1]Flux and Impact'!Z37,"")),"")</f>
        <v/>
      </c>
      <c r="AC35" t="str">
        <f>IF(AC$1&gt;0,IF(AND('[1]Flux and Impact'!$AU37=1,'[1]Flux and Impact'!AA37=""),0,IF('[1]Flux and Impact'!$AU37=1,'[1]Flux and Impact'!AA37,"")),"")</f>
        <v/>
      </c>
      <c r="AD35" t="str">
        <f>IF(AD$1&gt;0,IF(AND('[1]Flux and Impact'!$AU37=1,'[1]Flux and Impact'!AB37=""),0,IF('[1]Flux and Impact'!$AU37=1,'[1]Flux and Impact'!AB37,"")),"")</f>
        <v/>
      </c>
      <c r="AE35" t="str">
        <f>IF(AE$1&gt;0,IF(AND('[1]Flux and Impact'!$AU37=1,'[1]Flux and Impact'!AC37=""),0,IF('[1]Flux and Impact'!$AU37=1,'[1]Flux and Impact'!AC37,"")),"")</f>
        <v/>
      </c>
      <c r="AF35" t="str">
        <f>IF(AF$1&gt;0,IF(AND('[1]Flux and Impact'!$AU37=1,'[1]Flux and Impact'!AD37=""),0,IF('[1]Flux and Impact'!$AU37=1,'[1]Flux and Impact'!AD37,"")),"")</f>
        <v/>
      </c>
      <c r="AG35" t="str">
        <f>IF(AG$1&gt;0,IF(AND('[1]Flux and Impact'!$AU37=1,'[1]Flux and Impact'!AE37=""),0,IF('[1]Flux and Impact'!$AU37=1,'[1]Flux and Impact'!AE37,"")),"")</f>
        <v/>
      </c>
      <c r="AH35" t="str">
        <f>IF(AH$1&gt;0,IF(AND('[1]Flux and Impact'!$AU37=1,'[1]Flux and Impact'!AF37=""),0,IF('[1]Flux and Impact'!$AU37=1,'[1]Flux and Impact'!AF37,"")),"")</f>
        <v/>
      </c>
      <c r="AI35" t="str">
        <f>IF(AI$1&gt;0,IF(AND('[1]Flux and Impact'!$AU37=1,'[1]Flux and Impact'!AG37=""),0,IF('[1]Flux and Impact'!$AU37=1,'[1]Flux and Impact'!AG37,"")),"")</f>
        <v/>
      </c>
      <c r="AJ35" t="str">
        <f>IF(AJ$1&gt;0,IF(AND('[1]Flux and Impact'!$AU37=1,'[1]Flux and Impact'!AH37=""),0,IF('[1]Flux and Impact'!$AU37=1,'[1]Flux and Impact'!AH37,"")),"")</f>
        <v/>
      </c>
      <c r="AK35" t="str">
        <f>IF(AK$1&gt;0,IF(AND('[1]Flux and Impact'!$AU37=1,'[1]Flux and Impact'!AI37=""),0,IF('[1]Flux and Impact'!$AU37=1,'[1]Flux and Impact'!AI37,"")),"")</f>
        <v/>
      </c>
      <c r="AL35" t="str">
        <f>IF(AL$1&gt;0,IF(AND('[1]Flux and Impact'!$AU37=1,'[1]Flux and Impact'!AJ37=""),0,IF('[1]Flux and Impact'!$AU37=1,'[1]Flux and Impact'!AJ37,"")),"")</f>
        <v/>
      </c>
      <c r="AM35" t="str">
        <f>IF(AM$1&gt;0,IF(AND('[1]Flux and Impact'!$AU37=1,'[1]Flux and Impact'!AK37=""),0,IF('[1]Flux and Impact'!$AU37=1,'[1]Flux and Impact'!AK37,"")),"")</f>
        <v/>
      </c>
      <c r="AN35" t="str">
        <f>IF(AN$1&gt;0,IF(AND('[1]Flux and Impact'!$AU37=1,'[1]Flux and Impact'!AL37=""),0,IF('[1]Flux and Impact'!$AU37=1,'[1]Flux and Impact'!AL37,"")),"")</f>
        <v/>
      </c>
      <c r="AO35" t="str">
        <f>IF(AO$1&gt;0,IF(AND('[1]Flux and Impact'!$AU37=1,'[1]Flux and Impact'!AM37=""),0,IF('[1]Flux and Impact'!$AU37=1,'[1]Flux and Impact'!AM37,"")),"")</f>
        <v/>
      </c>
      <c r="AP35" t="str">
        <f>IF(AP$1&gt;0,IF(AND('[1]Flux and Impact'!$AU37=1,'[1]Flux and Impact'!AN37=""),0,IF('[1]Flux and Impact'!$AU37=1,'[1]Flux and Impact'!AN37,"")),"")</f>
        <v/>
      </c>
      <c r="AQ35" t="str">
        <f>IF(AQ$1&gt;0,IF(AND('[1]Flux and Impact'!$AU37=1,'[1]Flux and Impact'!AO37=""),0,IF('[1]Flux and Impact'!$AU37=1,'[1]Flux and Impact'!AO37,"")),"")</f>
        <v/>
      </c>
      <c r="AR35" t="str">
        <f>IF(AR$1&gt;0,IF(AND('[1]Flux and Impact'!$AU37=1,'[1]Flux and Impact'!AP37=""),0,IF('[1]Flux and Impact'!$AU37=1,'[1]Flux and Impact'!AP37,"")),"")</f>
        <v/>
      </c>
      <c r="AS35" t="str">
        <f>IF(AS$1&gt;0,IF(AND('[1]Flux and Impact'!$AU37=1,'[1]Flux and Impact'!AQ37=""),0,IF('[1]Flux and Impact'!$AU37=1,'[1]Flux and Impact'!AQ37,"")),"")</f>
        <v/>
      </c>
      <c r="AT35" t="str">
        <f>IF(AT$1&gt;0,IF(AND('[1]Flux and Impact'!$AU37=1,'[1]Flux and Impact'!AR37=""),0,IF('[1]Flux and Impact'!$AU37=1,'[1]Flux and Impact'!AR37,"")),"")</f>
        <v/>
      </c>
      <c r="AU35" t="str">
        <f>IF(AU$1&gt;0,IF(AND('[1]Flux and Impact'!$AU37=1,'[1]Flux and Impact'!AS37=""),0,IF('[1]Flux and Impact'!$AU37=1,'[1]Flux and Impact'!AS37,"")),"")</f>
        <v/>
      </c>
      <c r="AW35" s="10" t="s">
        <v>129</v>
      </c>
      <c r="AX35" s="10">
        <v>113.472860500587</v>
      </c>
      <c r="AY35" s="16">
        <v>-22.6822888351695</v>
      </c>
      <c r="AZ35" s="17"/>
    </row>
    <row r="36" spans="1:52">
      <c r="A36">
        <f t="shared" si="0"/>
        <v>1</v>
      </c>
      <c r="B36" t="str">
        <f>'[1]Flux and Impact'!B38</f>
        <v>1. Metabolism</v>
      </c>
      <c r="C36" t="str">
        <f>'[1]Flux and Impact'!C38</f>
        <v>1.6 Metabolism of Other Amino Acids</v>
      </c>
      <c r="D36" t="str">
        <f>'[1]Flux and Impact'!D38</f>
        <v>Selenoamino acid metabolism</v>
      </c>
      <c r="E36" t="str">
        <f>IF('[1]Flux and Impact'!AU38=1,AVERAGE(H36,J36,L36,N36,P36,R36,T36,V36,X36,Z36,AB36,AD36,AF36,AH36,AJ36,AL36,AN36,AP36,AR36,AT36),"")</f>
        <v/>
      </c>
      <c r="F36" s="12" t="str">
        <f>IF('[1]Flux and Impact'!AU38=1,AVERAGE(I36,K36,M36,O36,Q36,S36,U36,W36,Y36,AA36,AC36,AE36,AG36,AI36,AK36,AM36,AO36,AQ36,AS36,AU36),"")</f>
        <v/>
      </c>
      <c r="G36" s="13" t="str">
        <f t="shared" si="1"/>
        <v/>
      </c>
      <c r="H36" t="str">
        <f>IF(H$1&gt;0,IF(AND('[1]Flux and Impact'!$AU38=1,'[1]Flux and Impact'!F38=""),0,IF('[1]Flux and Impact'!$AU38=1,'[1]Flux and Impact'!F38,"")),"")</f>
        <v/>
      </c>
      <c r="I36" t="str">
        <f>IF(I$1&gt;0,IF(AND('[1]Flux and Impact'!$AU38=1,'[1]Flux and Impact'!G38=""),0,IF('[1]Flux and Impact'!$AU38=1,'[1]Flux and Impact'!G38,"")),"")</f>
        <v/>
      </c>
      <c r="J36" t="str">
        <f>IF(J$1&gt;0,IF(AND('[1]Flux and Impact'!$AU38=1,'[1]Flux and Impact'!H38=""),0,IF('[1]Flux and Impact'!$AU38=1,'[1]Flux and Impact'!H38,"")),"")</f>
        <v/>
      </c>
      <c r="K36" t="str">
        <f>IF(K$1&gt;0,IF(AND('[1]Flux and Impact'!$AU38=1,'[1]Flux and Impact'!I38=""),0,IF('[1]Flux and Impact'!$AU38=1,'[1]Flux and Impact'!I38,"")),"")</f>
        <v/>
      </c>
      <c r="L36" t="str">
        <f>IF(L$1&gt;0,IF(AND('[1]Flux and Impact'!$AU38=1,'[1]Flux and Impact'!J38=""),0,IF('[1]Flux and Impact'!$AU38=1,'[1]Flux and Impact'!J38,"")),"")</f>
        <v/>
      </c>
      <c r="M36" t="str">
        <f>IF(M$1&gt;0,IF(AND('[1]Flux and Impact'!$AU38=1,'[1]Flux and Impact'!K38=""),0,IF('[1]Flux and Impact'!$AU38=1,'[1]Flux and Impact'!K38,"")),"")</f>
        <v/>
      </c>
      <c r="N36" t="str">
        <f>IF(N$1&gt;0,IF(AND('[1]Flux and Impact'!$AU38=1,'[1]Flux and Impact'!L38=""),0,IF('[1]Flux and Impact'!$AU38=1,'[1]Flux and Impact'!L38,"")),"")</f>
        <v/>
      </c>
      <c r="O36" t="str">
        <f>IF(O$1&gt;0,IF(AND('[1]Flux and Impact'!$AU38=1,'[1]Flux and Impact'!M38=""),0,IF('[1]Flux and Impact'!$AU38=1,'[1]Flux and Impact'!M38,"")),"")</f>
        <v/>
      </c>
      <c r="P36" t="str">
        <f>IF(P$1&gt;0,IF(AND('[1]Flux and Impact'!$AU38=1,'[1]Flux and Impact'!N38=""),0,IF('[1]Flux and Impact'!$AU38=1,'[1]Flux and Impact'!N38,"")),"")</f>
        <v/>
      </c>
      <c r="Q36" t="str">
        <f>IF(Q$1&gt;0,IF(AND('[1]Flux and Impact'!$AU38=1,'[1]Flux and Impact'!O38=""),0,IF('[1]Flux and Impact'!$AU38=1,'[1]Flux and Impact'!O38,"")),"")</f>
        <v/>
      </c>
      <c r="R36" t="str">
        <f>IF(R$1&gt;0,IF(AND('[1]Flux and Impact'!$AU38=1,'[1]Flux and Impact'!P38=""),0,IF('[1]Flux and Impact'!$AU38=1,'[1]Flux and Impact'!P38,"")),"")</f>
        <v/>
      </c>
      <c r="S36" t="str">
        <f>IF(S$1&gt;0,IF(AND('[1]Flux and Impact'!$AU38=1,'[1]Flux and Impact'!Q38=""),0,IF('[1]Flux and Impact'!$AU38=1,'[1]Flux and Impact'!Q38,"")),"")</f>
        <v/>
      </c>
      <c r="T36" t="str">
        <f>IF(T$1&gt;0,IF(AND('[1]Flux and Impact'!$AU38=1,'[1]Flux and Impact'!R38=""),0,IF('[1]Flux and Impact'!$AU38=1,'[1]Flux and Impact'!R38,"")),"")</f>
        <v/>
      </c>
      <c r="U36" t="str">
        <f>IF(U$1&gt;0,IF(AND('[1]Flux and Impact'!$AU38=1,'[1]Flux and Impact'!S38=""),0,IF('[1]Flux and Impact'!$AU38=1,'[1]Flux and Impact'!S38,"")),"")</f>
        <v/>
      </c>
      <c r="V36" t="str">
        <f>IF(V$1&gt;0,IF(AND('[1]Flux and Impact'!$AU38=1,'[1]Flux and Impact'!T38=""),0,IF('[1]Flux and Impact'!$AU38=1,'[1]Flux and Impact'!T38,"")),"")</f>
        <v/>
      </c>
      <c r="W36" t="str">
        <f>IF(W$1&gt;0,IF(AND('[1]Flux and Impact'!$AU38=1,'[1]Flux and Impact'!U38=""),0,IF('[1]Flux and Impact'!$AU38=1,'[1]Flux and Impact'!U38,"")),"")</f>
        <v/>
      </c>
      <c r="X36" t="str">
        <f>IF(X$1&gt;0,IF(AND('[1]Flux and Impact'!$AU38=1,'[1]Flux and Impact'!V38=""),0,IF('[1]Flux and Impact'!$AU38=1,'[1]Flux and Impact'!V38,"")),"")</f>
        <v/>
      </c>
      <c r="Y36" t="str">
        <f>IF(Y$1&gt;0,IF(AND('[1]Flux and Impact'!$AU38=1,'[1]Flux and Impact'!W38=""),0,IF('[1]Flux and Impact'!$AU38=1,'[1]Flux and Impact'!W38,"")),"")</f>
        <v/>
      </c>
      <c r="Z36" t="str">
        <f>IF(Z$1&gt;0,IF(AND('[1]Flux and Impact'!$AU38=1,'[1]Flux and Impact'!X38=""),0,IF('[1]Flux and Impact'!$AU38=1,'[1]Flux and Impact'!X38,"")),"")</f>
        <v/>
      </c>
      <c r="AA36" t="str">
        <f>IF(AA$1&gt;0,IF(AND('[1]Flux and Impact'!$AU38=1,'[1]Flux and Impact'!Y38=""),0,IF('[1]Flux and Impact'!$AU38=1,'[1]Flux and Impact'!Y38,"")),"")</f>
        <v/>
      </c>
      <c r="AB36" t="str">
        <f>IF(AB$1&gt;0,IF(AND('[1]Flux and Impact'!$AU38=1,'[1]Flux and Impact'!Z38=""),0,IF('[1]Flux and Impact'!$AU38=1,'[1]Flux and Impact'!Z38,"")),"")</f>
        <v/>
      </c>
      <c r="AC36" t="str">
        <f>IF(AC$1&gt;0,IF(AND('[1]Flux and Impact'!$AU38=1,'[1]Flux and Impact'!AA38=""),0,IF('[1]Flux and Impact'!$AU38=1,'[1]Flux and Impact'!AA38,"")),"")</f>
        <v/>
      </c>
      <c r="AD36" t="str">
        <f>IF(AD$1&gt;0,IF(AND('[1]Flux and Impact'!$AU38=1,'[1]Flux and Impact'!AB38=""),0,IF('[1]Flux and Impact'!$AU38=1,'[1]Flux and Impact'!AB38,"")),"")</f>
        <v/>
      </c>
      <c r="AE36" t="str">
        <f>IF(AE$1&gt;0,IF(AND('[1]Flux and Impact'!$AU38=1,'[1]Flux and Impact'!AC38=""),0,IF('[1]Flux and Impact'!$AU38=1,'[1]Flux and Impact'!AC38,"")),"")</f>
        <v/>
      </c>
      <c r="AF36" t="str">
        <f>IF(AF$1&gt;0,IF(AND('[1]Flux and Impact'!$AU38=1,'[1]Flux and Impact'!AD38=""),0,IF('[1]Flux and Impact'!$AU38=1,'[1]Flux and Impact'!AD38,"")),"")</f>
        <v/>
      </c>
      <c r="AG36" t="str">
        <f>IF(AG$1&gt;0,IF(AND('[1]Flux and Impact'!$AU38=1,'[1]Flux and Impact'!AE38=""),0,IF('[1]Flux and Impact'!$AU38=1,'[1]Flux and Impact'!AE38,"")),"")</f>
        <v/>
      </c>
      <c r="AH36" t="str">
        <f>IF(AH$1&gt;0,IF(AND('[1]Flux and Impact'!$AU38=1,'[1]Flux and Impact'!AF38=""),0,IF('[1]Flux and Impact'!$AU38=1,'[1]Flux and Impact'!AF38,"")),"")</f>
        <v/>
      </c>
      <c r="AI36" t="str">
        <f>IF(AI$1&gt;0,IF(AND('[1]Flux and Impact'!$AU38=1,'[1]Flux and Impact'!AG38=""),0,IF('[1]Flux and Impact'!$AU38=1,'[1]Flux and Impact'!AG38,"")),"")</f>
        <v/>
      </c>
      <c r="AJ36" t="str">
        <f>IF(AJ$1&gt;0,IF(AND('[1]Flux and Impact'!$AU38=1,'[1]Flux and Impact'!AH38=""),0,IF('[1]Flux and Impact'!$AU38=1,'[1]Flux and Impact'!AH38,"")),"")</f>
        <v/>
      </c>
      <c r="AK36" t="str">
        <f>IF(AK$1&gt;0,IF(AND('[1]Flux and Impact'!$AU38=1,'[1]Flux and Impact'!AI38=""),0,IF('[1]Flux and Impact'!$AU38=1,'[1]Flux and Impact'!AI38,"")),"")</f>
        <v/>
      </c>
      <c r="AL36" t="str">
        <f>IF(AL$1&gt;0,IF(AND('[1]Flux and Impact'!$AU38=1,'[1]Flux and Impact'!AJ38=""),0,IF('[1]Flux and Impact'!$AU38=1,'[1]Flux and Impact'!AJ38,"")),"")</f>
        <v/>
      </c>
      <c r="AM36" t="str">
        <f>IF(AM$1&gt;0,IF(AND('[1]Flux and Impact'!$AU38=1,'[1]Flux and Impact'!AK38=""),0,IF('[1]Flux and Impact'!$AU38=1,'[1]Flux and Impact'!AK38,"")),"")</f>
        <v/>
      </c>
      <c r="AN36" t="str">
        <f>IF(AN$1&gt;0,IF(AND('[1]Flux and Impact'!$AU38=1,'[1]Flux and Impact'!AL38=""),0,IF('[1]Flux and Impact'!$AU38=1,'[1]Flux and Impact'!AL38,"")),"")</f>
        <v/>
      </c>
      <c r="AO36" t="str">
        <f>IF(AO$1&gt;0,IF(AND('[1]Flux and Impact'!$AU38=1,'[1]Flux and Impact'!AM38=""),0,IF('[1]Flux and Impact'!$AU38=1,'[1]Flux and Impact'!AM38,"")),"")</f>
        <v/>
      </c>
      <c r="AP36" t="str">
        <f>IF(AP$1&gt;0,IF(AND('[1]Flux and Impact'!$AU38=1,'[1]Flux and Impact'!AN38=""),0,IF('[1]Flux and Impact'!$AU38=1,'[1]Flux and Impact'!AN38,"")),"")</f>
        <v/>
      </c>
      <c r="AQ36" t="str">
        <f>IF(AQ$1&gt;0,IF(AND('[1]Flux and Impact'!$AU38=1,'[1]Flux and Impact'!AO38=""),0,IF('[1]Flux and Impact'!$AU38=1,'[1]Flux and Impact'!AO38,"")),"")</f>
        <v/>
      </c>
      <c r="AR36" t="str">
        <f>IF(AR$1&gt;0,IF(AND('[1]Flux and Impact'!$AU38=1,'[1]Flux and Impact'!AP38=""),0,IF('[1]Flux and Impact'!$AU38=1,'[1]Flux and Impact'!AP38,"")),"")</f>
        <v/>
      </c>
      <c r="AS36" t="str">
        <f>IF(AS$1&gt;0,IF(AND('[1]Flux and Impact'!$AU38=1,'[1]Flux and Impact'!AQ38=""),0,IF('[1]Flux and Impact'!$AU38=1,'[1]Flux and Impact'!AQ38,"")),"")</f>
        <v/>
      </c>
      <c r="AT36" t="str">
        <f>IF(AT$1&gt;0,IF(AND('[1]Flux and Impact'!$AU38=1,'[1]Flux and Impact'!AR38=""),0,IF('[1]Flux and Impact'!$AU38=1,'[1]Flux and Impact'!AR38,"")),"")</f>
        <v/>
      </c>
      <c r="AU36" t="str">
        <f>IF(AU$1&gt;0,IF(AND('[1]Flux and Impact'!$AU38=1,'[1]Flux and Impact'!AS38=""),0,IF('[1]Flux and Impact'!$AU38=1,'[1]Flux and Impact'!AS38,"")),"")</f>
        <v/>
      </c>
      <c r="AW36" s="10" t="s">
        <v>130</v>
      </c>
      <c r="AX36" s="10">
        <v>112.277444724116</v>
      </c>
      <c r="AY36" s="16">
        <v>-70.3624449557157</v>
      </c>
      <c r="AZ36" s="17"/>
    </row>
    <row r="37" spans="1:52">
      <c r="A37">
        <f t="shared" si="0"/>
        <v>1</v>
      </c>
      <c r="B37" t="str">
        <f>'[1]Flux and Impact'!B39</f>
        <v>1. Metabolism</v>
      </c>
      <c r="C37" t="str">
        <f>'[1]Flux and Impact'!C39</f>
        <v>1.6 Metabolism of Other Amino Acids</v>
      </c>
      <c r="D37" t="str">
        <f>'[1]Flux and Impact'!D39</f>
        <v>Cyanoamino acid metabolism</v>
      </c>
      <c r="E37" t="str">
        <f>IF('[1]Flux and Impact'!AU39=1,AVERAGE(H37,J37,L37,N37,P37,R37,T37,V37,X37,Z37,AB37,AD37,AF37,AH37,AJ37,AL37,AN37,AP37,AR37,AT37),"")</f>
        <v/>
      </c>
      <c r="F37" s="12" t="str">
        <f>IF('[1]Flux and Impact'!AU39=1,AVERAGE(I37,K37,M37,O37,Q37,S37,U37,W37,Y37,AA37,AC37,AE37,AG37,AI37,AK37,AM37,AO37,AQ37,AS37,AU37),"")</f>
        <v/>
      </c>
      <c r="G37" s="13" t="str">
        <f t="shared" si="1"/>
        <v/>
      </c>
      <c r="H37" t="str">
        <f>IF(H$1&gt;0,IF(AND('[1]Flux and Impact'!$AU39=1,'[1]Flux and Impact'!F39=""),0,IF('[1]Flux and Impact'!$AU39=1,'[1]Flux and Impact'!F39,"")),"")</f>
        <v/>
      </c>
      <c r="I37" t="str">
        <f>IF(I$1&gt;0,IF(AND('[1]Flux and Impact'!$AU39=1,'[1]Flux and Impact'!G39=""),0,IF('[1]Flux and Impact'!$AU39=1,'[1]Flux and Impact'!G39,"")),"")</f>
        <v/>
      </c>
      <c r="J37" t="str">
        <f>IF(J$1&gt;0,IF(AND('[1]Flux and Impact'!$AU39=1,'[1]Flux and Impact'!H39=""),0,IF('[1]Flux and Impact'!$AU39=1,'[1]Flux and Impact'!H39,"")),"")</f>
        <v/>
      </c>
      <c r="K37" t="str">
        <f>IF(K$1&gt;0,IF(AND('[1]Flux and Impact'!$AU39=1,'[1]Flux and Impact'!I39=""),0,IF('[1]Flux and Impact'!$AU39=1,'[1]Flux and Impact'!I39,"")),"")</f>
        <v/>
      </c>
      <c r="L37" t="str">
        <f>IF(L$1&gt;0,IF(AND('[1]Flux and Impact'!$AU39=1,'[1]Flux and Impact'!J39=""),0,IF('[1]Flux and Impact'!$AU39=1,'[1]Flux and Impact'!J39,"")),"")</f>
        <v/>
      </c>
      <c r="M37" t="str">
        <f>IF(M$1&gt;0,IF(AND('[1]Flux and Impact'!$AU39=1,'[1]Flux and Impact'!K39=""),0,IF('[1]Flux and Impact'!$AU39=1,'[1]Flux and Impact'!K39,"")),"")</f>
        <v/>
      </c>
      <c r="N37" t="str">
        <f>IF(N$1&gt;0,IF(AND('[1]Flux and Impact'!$AU39=1,'[1]Flux and Impact'!L39=""),0,IF('[1]Flux and Impact'!$AU39=1,'[1]Flux and Impact'!L39,"")),"")</f>
        <v/>
      </c>
      <c r="O37" t="str">
        <f>IF(O$1&gt;0,IF(AND('[1]Flux and Impact'!$AU39=1,'[1]Flux and Impact'!M39=""),0,IF('[1]Flux and Impact'!$AU39=1,'[1]Flux and Impact'!M39,"")),"")</f>
        <v/>
      </c>
      <c r="P37" t="str">
        <f>IF(P$1&gt;0,IF(AND('[1]Flux and Impact'!$AU39=1,'[1]Flux and Impact'!N39=""),0,IF('[1]Flux and Impact'!$AU39=1,'[1]Flux and Impact'!N39,"")),"")</f>
        <v/>
      </c>
      <c r="Q37" t="str">
        <f>IF(Q$1&gt;0,IF(AND('[1]Flux and Impact'!$AU39=1,'[1]Flux and Impact'!O39=""),0,IF('[1]Flux and Impact'!$AU39=1,'[1]Flux and Impact'!O39,"")),"")</f>
        <v/>
      </c>
      <c r="R37" t="str">
        <f>IF(R$1&gt;0,IF(AND('[1]Flux and Impact'!$AU39=1,'[1]Flux and Impact'!P39=""),0,IF('[1]Flux and Impact'!$AU39=1,'[1]Flux and Impact'!P39,"")),"")</f>
        <v/>
      </c>
      <c r="S37" t="str">
        <f>IF(S$1&gt;0,IF(AND('[1]Flux and Impact'!$AU39=1,'[1]Flux and Impact'!Q39=""),0,IF('[1]Flux and Impact'!$AU39=1,'[1]Flux and Impact'!Q39,"")),"")</f>
        <v/>
      </c>
      <c r="T37" t="str">
        <f>IF(T$1&gt;0,IF(AND('[1]Flux and Impact'!$AU39=1,'[1]Flux and Impact'!R39=""),0,IF('[1]Flux and Impact'!$AU39=1,'[1]Flux and Impact'!R39,"")),"")</f>
        <v/>
      </c>
      <c r="U37" t="str">
        <f>IF(U$1&gt;0,IF(AND('[1]Flux and Impact'!$AU39=1,'[1]Flux and Impact'!S39=""),0,IF('[1]Flux and Impact'!$AU39=1,'[1]Flux and Impact'!S39,"")),"")</f>
        <v/>
      </c>
      <c r="V37" t="str">
        <f>IF(V$1&gt;0,IF(AND('[1]Flux and Impact'!$AU39=1,'[1]Flux and Impact'!T39=""),0,IF('[1]Flux and Impact'!$AU39=1,'[1]Flux and Impact'!T39,"")),"")</f>
        <v/>
      </c>
      <c r="W37" t="str">
        <f>IF(W$1&gt;0,IF(AND('[1]Flux and Impact'!$AU39=1,'[1]Flux and Impact'!U39=""),0,IF('[1]Flux and Impact'!$AU39=1,'[1]Flux and Impact'!U39,"")),"")</f>
        <v/>
      </c>
      <c r="X37" t="str">
        <f>IF(X$1&gt;0,IF(AND('[1]Flux and Impact'!$AU39=1,'[1]Flux and Impact'!V39=""),0,IF('[1]Flux and Impact'!$AU39=1,'[1]Flux and Impact'!V39,"")),"")</f>
        <v/>
      </c>
      <c r="Y37" t="str">
        <f>IF(Y$1&gt;0,IF(AND('[1]Flux and Impact'!$AU39=1,'[1]Flux and Impact'!W39=""),0,IF('[1]Flux and Impact'!$AU39=1,'[1]Flux and Impact'!W39,"")),"")</f>
        <v/>
      </c>
      <c r="Z37" t="str">
        <f>IF(Z$1&gt;0,IF(AND('[1]Flux and Impact'!$AU39=1,'[1]Flux and Impact'!X39=""),0,IF('[1]Flux and Impact'!$AU39=1,'[1]Flux and Impact'!X39,"")),"")</f>
        <v/>
      </c>
      <c r="AA37" t="str">
        <f>IF(AA$1&gt;0,IF(AND('[1]Flux and Impact'!$AU39=1,'[1]Flux and Impact'!Y39=""),0,IF('[1]Flux and Impact'!$AU39=1,'[1]Flux and Impact'!Y39,"")),"")</f>
        <v/>
      </c>
      <c r="AB37" t="str">
        <f>IF(AB$1&gt;0,IF(AND('[1]Flux and Impact'!$AU39=1,'[1]Flux and Impact'!Z39=""),0,IF('[1]Flux and Impact'!$AU39=1,'[1]Flux and Impact'!Z39,"")),"")</f>
        <v/>
      </c>
      <c r="AC37" t="str">
        <f>IF(AC$1&gt;0,IF(AND('[1]Flux and Impact'!$AU39=1,'[1]Flux and Impact'!AA39=""),0,IF('[1]Flux and Impact'!$AU39=1,'[1]Flux and Impact'!AA39,"")),"")</f>
        <v/>
      </c>
      <c r="AD37" t="str">
        <f>IF(AD$1&gt;0,IF(AND('[1]Flux and Impact'!$AU39=1,'[1]Flux and Impact'!AB39=""),0,IF('[1]Flux and Impact'!$AU39=1,'[1]Flux and Impact'!AB39,"")),"")</f>
        <v/>
      </c>
      <c r="AE37" t="str">
        <f>IF(AE$1&gt;0,IF(AND('[1]Flux and Impact'!$AU39=1,'[1]Flux and Impact'!AC39=""),0,IF('[1]Flux and Impact'!$AU39=1,'[1]Flux and Impact'!AC39,"")),"")</f>
        <v/>
      </c>
      <c r="AF37" t="str">
        <f>IF(AF$1&gt;0,IF(AND('[1]Flux and Impact'!$AU39=1,'[1]Flux and Impact'!AD39=""),0,IF('[1]Flux and Impact'!$AU39=1,'[1]Flux and Impact'!AD39,"")),"")</f>
        <v/>
      </c>
      <c r="AG37" t="str">
        <f>IF(AG$1&gt;0,IF(AND('[1]Flux and Impact'!$AU39=1,'[1]Flux and Impact'!AE39=""),0,IF('[1]Flux and Impact'!$AU39=1,'[1]Flux and Impact'!AE39,"")),"")</f>
        <v/>
      </c>
      <c r="AH37" t="str">
        <f>IF(AH$1&gt;0,IF(AND('[1]Flux and Impact'!$AU39=1,'[1]Flux and Impact'!AF39=""),0,IF('[1]Flux and Impact'!$AU39=1,'[1]Flux and Impact'!AF39,"")),"")</f>
        <v/>
      </c>
      <c r="AI37" t="str">
        <f>IF(AI$1&gt;0,IF(AND('[1]Flux and Impact'!$AU39=1,'[1]Flux and Impact'!AG39=""),0,IF('[1]Flux and Impact'!$AU39=1,'[1]Flux and Impact'!AG39,"")),"")</f>
        <v/>
      </c>
      <c r="AJ37" t="str">
        <f>IF(AJ$1&gt;0,IF(AND('[1]Flux and Impact'!$AU39=1,'[1]Flux and Impact'!AH39=""),0,IF('[1]Flux and Impact'!$AU39=1,'[1]Flux and Impact'!AH39,"")),"")</f>
        <v/>
      </c>
      <c r="AK37" t="str">
        <f>IF(AK$1&gt;0,IF(AND('[1]Flux and Impact'!$AU39=1,'[1]Flux and Impact'!AI39=""),0,IF('[1]Flux and Impact'!$AU39=1,'[1]Flux and Impact'!AI39,"")),"")</f>
        <v/>
      </c>
      <c r="AL37" t="str">
        <f>IF(AL$1&gt;0,IF(AND('[1]Flux and Impact'!$AU39=1,'[1]Flux and Impact'!AJ39=""),0,IF('[1]Flux and Impact'!$AU39=1,'[1]Flux and Impact'!AJ39,"")),"")</f>
        <v/>
      </c>
      <c r="AM37" t="str">
        <f>IF(AM$1&gt;0,IF(AND('[1]Flux and Impact'!$AU39=1,'[1]Flux and Impact'!AK39=""),0,IF('[1]Flux and Impact'!$AU39=1,'[1]Flux and Impact'!AK39,"")),"")</f>
        <v/>
      </c>
      <c r="AN37" t="str">
        <f>IF(AN$1&gt;0,IF(AND('[1]Flux and Impact'!$AU39=1,'[1]Flux and Impact'!AL39=""),0,IF('[1]Flux and Impact'!$AU39=1,'[1]Flux and Impact'!AL39,"")),"")</f>
        <v/>
      </c>
      <c r="AO37" t="str">
        <f>IF(AO$1&gt;0,IF(AND('[1]Flux and Impact'!$AU39=1,'[1]Flux and Impact'!AM39=""),0,IF('[1]Flux and Impact'!$AU39=1,'[1]Flux and Impact'!AM39,"")),"")</f>
        <v/>
      </c>
      <c r="AP37" t="str">
        <f>IF(AP$1&gt;0,IF(AND('[1]Flux and Impact'!$AU39=1,'[1]Flux and Impact'!AN39=""),0,IF('[1]Flux and Impact'!$AU39=1,'[1]Flux and Impact'!AN39,"")),"")</f>
        <v/>
      </c>
      <c r="AQ37" t="str">
        <f>IF(AQ$1&gt;0,IF(AND('[1]Flux and Impact'!$AU39=1,'[1]Flux and Impact'!AO39=""),0,IF('[1]Flux and Impact'!$AU39=1,'[1]Flux and Impact'!AO39,"")),"")</f>
        <v/>
      </c>
      <c r="AR37" t="str">
        <f>IF(AR$1&gt;0,IF(AND('[1]Flux and Impact'!$AU39=1,'[1]Flux and Impact'!AP39=""),0,IF('[1]Flux and Impact'!$AU39=1,'[1]Flux and Impact'!AP39,"")),"")</f>
        <v/>
      </c>
      <c r="AS37" t="str">
        <f>IF(AS$1&gt;0,IF(AND('[1]Flux and Impact'!$AU39=1,'[1]Flux and Impact'!AQ39=""),0,IF('[1]Flux and Impact'!$AU39=1,'[1]Flux and Impact'!AQ39,"")),"")</f>
        <v/>
      </c>
      <c r="AT37" t="str">
        <f>IF(AT$1&gt;0,IF(AND('[1]Flux and Impact'!$AU39=1,'[1]Flux and Impact'!AR39=""),0,IF('[1]Flux and Impact'!$AU39=1,'[1]Flux and Impact'!AR39,"")),"")</f>
        <v/>
      </c>
      <c r="AU37" t="str">
        <f>IF(AU$1&gt;0,IF(AND('[1]Flux and Impact'!$AU39=1,'[1]Flux and Impact'!AS39=""),0,IF('[1]Flux and Impact'!$AU39=1,'[1]Flux and Impact'!AS39,"")),"")</f>
        <v/>
      </c>
      <c r="AW37" s="10" t="s">
        <v>131</v>
      </c>
      <c r="AX37" s="10">
        <v>106.431688753088</v>
      </c>
      <c r="AY37" s="16">
        <v>-3.23368733833843</v>
      </c>
      <c r="AZ37" s="17"/>
    </row>
    <row r="38" spans="1:52">
      <c r="A38">
        <f t="shared" si="0"/>
        <v>1</v>
      </c>
      <c r="B38" t="str">
        <f>'[1]Flux and Impact'!B40</f>
        <v>1. Metabolism</v>
      </c>
      <c r="C38" t="str">
        <f>'[1]Flux and Impact'!C40</f>
        <v>1.6 Metabolism of Other Amino Acids</v>
      </c>
      <c r="D38" t="str">
        <f>'[1]Flux and Impact'!D40</f>
        <v>D-Glutamine and D-glutamate metabolism</v>
      </c>
      <c r="E38" t="str">
        <f>IF('[1]Flux and Impact'!AU40=1,AVERAGE(H38,J38,L38,N38,P38,R38,T38,V38,X38,Z38,AB38,AD38,AF38,AH38,AJ38,AL38,AN38,AP38,AR38,AT38),"")</f>
        <v/>
      </c>
      <c r="F38" s="12" t="str">
        <f>IF('[1]Flux and Impact'!AU40=1,AVERAGE(I38,K38,M38,O38,Q38,S38,U38,W38,Y38,AA38,AC38,AE38,AG38,AI38,AK38,AM38,AO38,AQ38,AS38,AU38),"")</f>
        <v/>
      </c>
      <c r="G38" s="13" t="str">
        <f t="shared" si="1"/>
        <v/>
      </c>
      <c r="H38" t="str">
        <f>IF(H$1&gt;0,IF(AND('[1]Flux and Impact'!$AU40=1,'[1]Flux and Impact'!F40=""),0,IF('[1]Flux and Impact'!$AU40=1,'[1]Flux and Impact'!F40,"")),"")</f>
        <v/>
      </c>
      <c r="I38" t="str">
        <f>IF(I$1&gt;0,IF(AND('[1]Flux and Impact'!$AU40=1,'[1]Flux and Impact'!G40=""),0,IF('[1]Flux and Impact'!$AU40=1,'[1]Flux and Impact'!G40,"")),"")</f>
        <v/>
      </c>
      <c r="J38" t="str">
        <f>IF(J$1&gt;0,IF(AND('[1]Flux and Impact'!$AU40=1,'[1]Flux and Impact'!H40=""),0,IF('[1]Flux and Impact'!$AU40=1,'[1]Flux and Impact'!H40,"")),"")</f>
        <v/>
      </c>
      <c r="K38" t="str">
        <f>IF(K$1&gt;0,IF(AND('[1]Flux and Impact'!$AU40=1,'[1]Flux and Impact'!I40=""),0,IF('[1]Flux and Impact'!$AU40=1,'[1]Flux and Impact'!I40,"")),"")</f>
        <v/>
      </c>
      <c r="L38" t="str">
        <f>IF(L$1&gt;0,IF(AND('[1]Flux and Impact'!$AU40=1,'[1]Flux and Impact'!J40=""),0,IF('[1]Flux and Impact'!$AU40=1,'[1]Flux and Impact'!J40,"")),"")</f>
        <v/>
      </c>
      <c r="M38" t="str">
        <f>IF(M$1&gt;0,IF(AND('[1]Flux and Impact'!$AU40=1,'[1]Flux and Impact'!K40=""),0,IF('[1]Flux and Impact'!$AU40=1,'[1]Flux and Impact'!K40,"")),"")</f>
        <v/>
      </c>
      <c r="N38" t="str">
        <f>IF(N$1&gt;0,IF(AND('[1]Flux and Impact'!$AU40=1,'[1]Flux and Impact'!L40=""),0,IF('[1]Flux and Impact'!$AU40=1,'[1]Flux and Impact'!L40,"")),"")</f>
        <v/>
      </c>
      <c r="O38" t="str">
        <f>IF(O$1&gt;0,IF(AND('[1]Flux and Impact'!$AU40=1,'[1]Flux and Impact'!M40=""),0,IF('[1]Flux and Impact'!$AU40=1,'[1]Flux and Impact'!M40,"")),"")</f>
        <v/>
      </c>
      <c r="P38" t="str">
        <f>IF(P$1&gt;0,IF(AND('[1]Flux and Impact'!$AU40=1,'[1]Flux and Impact'!N40=""),0,IF('[1]Flux and Impact'!$AU40=1,'[1]Flux and Impact'!N40,"")),"")</f>
        <v/>
      </c>
      <c r="Q38" t="str">
        <f>IF(Q$1&gt;0,IF(AND('[1]Flux and Impact'!$AU40=1,'[1]Flux and Impact'!O40=""),0,IF('[1]Flux and Impact'!$AU40=1,'[1]Flux and Impact'!O40,"")),"")</f>
        <v/>
      </c>
      <c r="R38" t="str">
        <f>IF(R$1&gt;0,IF(AND('[1]Flux and Impact'!$AU40=1,'[1]Flux and Impact'!P40=""),0,IF('[1]Flux and Impact'!$AU40=1,'[1]Flux and Impact'!P40,"")),"")</f>
        <v/>
      </c>
      <c r="S38" t="str">
        <f>IF(S$1&gt;0,IF(AND('[1]Flux and Impact'!$AU40=1,'[1]Flux and Impact'!Q40=""),0,IF('[1]Flux and Impact'!$AU40=1,'[1]Flux and Impact'!Q40,"")),"")</f>
        <v/>
      </c>
      <c r="T38" t="str">
        <f>IF(T$1&gt;0,IF(AND('[1]Flux and Impact'!$AU40=1,'[1]Flux and Impact'!R40=""),0,IF('[1]Flux and Impact'!$AU40=1,'[1]Flux and Impact'!R40,"")),"")</f>
        <v/>
      </c>
      <c r="U38" t="str">
        <f>IF(U$1&gt;0,IF(AND('[1]Flux and Impact'!$AU40=1,'[1]Flux and Impact'!S40=""),0,IF('[1]Flux and Impact'!$AU40=1,'[1]Flux and Impact'!S40,"")),"")</f>
        <v/>
      </c>
      <c r="V38" t="str">
        <f>IF(V$1&gt;0,IF(AND('[1]Flux and Impact'!$AU40=1,'[1]Flux and Impact'!T40=""),0,IF('[1]Flux and Impact'!$AU40=1,'[1]Flux and Impact'!T40,"")),"")</f>
        <v/>
      </c>
      <c r="W38" t="str">
        <f>IF(W$1&gt;0,IF(AND('[1]Flux and Impact'!$AU40=1,'[1]Flux and Impact'!U40=""),0,IF('[1]Flux and Impact'!$AU40=1,'[1]Flux and Impact'!U40,"")),"")</f>
        <v/>
      </c>
      <c r="X38" t="str">
        <f>IF(X$1&gt;0,IF(AND('[1]Flux and Impact'!$AU40=1,'[1]Flux and Impact'!V40=""),0,IF('[1]Flux and Impact'!$AU40=1,'[1]Flux and Impact'!V40,"")),"")</f>
        <v/>
      </c>
      <c r="Y38" t="str">
        <f>IF(Y$1&gt;0,IF(AND('[1]Flux and Impact'!$AU40=1,'[1]Flux and Impact'!W40=""),0,IF('[1]Flux and Impact'!$AU40=1,'[1]Flux and Impact'!W40,"")),"")</f>
        <v/>
      </c>
      <c r="Z38" t="str">
        <f>IF(Z$1&gt;0,IF(AND('[1]Flux and Impact'!$AU40=1,'[1]Flux and Impact'!X40=""),0,IF('[1]Flux and Impact'!$AU40=1,'[1]Flux and Impact'!X40,"")),"")</f>
        <v/>
      </c>
      <c r="AA38" t="str">
        <f>IF(AA$1&gt;0,IF(AND('[1]Flux and Impact'!$AU40=1,'[1]Flux and Impact'!Y40=""),0,IF('[1]Flux and Impact'!$AU40=1,'[1]Flux and Impact'!Y40,"")),"")</f>
        <v/>
      </c>
      <c r="AB38" t="str">
        <f>IF(AB$1&gt;0,IF(AND('[1]Flux and Impact'!$AU40=1,'[1]Flux and Impact'!Z40=""),0,IF('[1]Flux and Impact'!$AU40=1,'[1]Flux and Impact'!Z40,"")),"")</f>
        <v/>
      </c>
      <c r="AC38" t="str">
        <f>IF(AC$1&gt;0,IF(AND('[1]Flux and Impact'!$AU40=1,'[1]Flux and Impact'!AA40=""),0,IF('[1]Flux and Impact'!$AU40=1,'[1]Flux and Impact'!AA40,"")),"")</f>
        <v/>
      </c>
      <c r="AD38" t="str">
        <f>IF(AD$1&gt;0,IF(AND('[1]Flux and Impact'!$AU40=1,'[1]Flux and Impact'!AB40=""),0,IF('[1]Flux and Impact'!$AU40=1,'[1]Flux and Impact'!AB40,"")),"")</f>
        <v/>
      </c>
      <c r="AE38" t="str">
        <f>IF(AE$1&gt;0,IF(AND('[1]Flux and Impact'!$AU40=1,'[1]Flux and Impact'!AC40=""),0,IF('[1]Flux and Impact'!$AU40=1,'[1]Flux and Impact'!AC40,"")),"")</f>
        <v/>
      </c>
      <c r="AF38" t="str">
        <f>IF(AF$1&gt;0,IF(AND('[1]Flux and Impact'!$AU40=1,'[1]Flux and Impact'!AD40=""),0,IF('[1]Flux and Impact'!$AU40=1,'[1]Flux and Impact'!AD40,"")),"")</f>
        <v/>
      </c>
      <c r="AG38" t="str">
        <f>IF(AG$1&gt;0,IF(AND('[1]Flux and Impact'!$AU40=1,'[1]Flux and Impact'!AE40=""),0,IF('[1]Flux and Impact'!$AU40=1,'[1]Flux and Impact'!AE40,"")),"")</f>
        <v/>
      </c>
      <c r="AH38" t="str">
        <f>IF(AH$1&gt;0,IF(AND('[1]Flux and Impact'!$AU40=1,'[1]Flux and Impact'!AF40=""),0,IF('[1]Flux and Impact'!$AU40=1,'[1]Flux and Impact'!AF40,"")),"")</f>
        <v/>
      </c>
      <c r="AI38" t="str">
        <f>IF(AI$1&gt;0,IF(AND('[1]Flux and Impact'!$AU40=1,'[1]Flux and Impact'!AG40=""),0,IF('[1]Flux and Impact'!$AU40=1,'[1]Flux and Impact'!AG40,"")),"")</f>
        <v/>
      </c>
      <c r="AJ38" t="str">
        <f>IF(AJ$1&gt;0,IF(AND('[1]Flux and Impact'!$AU40=1,'[1]Flux and Impact'!AH40=""),0,IF('[1]Flux and Impact'!$AU40=1,'[1]Flux and Impact'!AH40,"")),"")</f>
        <v/>
      </c>
      <c r="AK38" t="str">
        <f>IF(AK$1&gt;0,IF(AND('[1]Flux and Impact'!$AU40=1,'[1]Flux and Impact'!AI40=""),0,IF('[1]Flux and Impact'!$AU40=1,'[1]Flux and Impact'!AI40,"")),"")</f>
        <v/>
      </c>
      <c r="AL38" t="str">
        <f>IF(AL$1&gt;0,IF(AND('[1]Flux and Impact'!$AU40=1,'[1]Flux and Impact'!AJ40=""),0,IF('[1]Flux and Impact'!$AU40=1,'[1]Flux and Impact'!AJ40,"")),"")</f>
        <v/>
      </c>
      <c r="AM38" t="str">
        <f>IF(AM$1&gt;0,IF(AND('[1]Flux and Impact'!$AU40=1,'[1]Flux and Impact'!AK40=""),0,IF('[1]Flux and Impact'!$AU40=1,'[1]Flux and Impact'!AK40,"")),"")</f>
        <v/>
      </c>
      <c r="AN38" t="str">
        <f>IF(AN$1&gt;0,IF(AND('[1]Flux and Impact'!$AU40=1,'[1]Flux and Impact'!AL40=""),0,IF('[1]Flux and Impact'!$AU40=1,'[1]Flux and Impact'!AL40,"")),"")</f>
        <v/>
      </c>
      <c r="AO38" t="str">
        <f>IF(AO$1&gt;0,IF(AND('[1]Flux and Impact'!$AU40=1,'[1]Flux and Impact'!AM40=""),0,IF('[1]Flux and Impact'!$AU40=1,'[1]Flux and Impact'!AM40,"")),"")</f>
        <v/>
      </c>
      <c r="AP38" t="str">
        <f>IF(AP$1&gt;0,IF(AND('[1]Flux and Impact'!$AU40=1,'[1]Flux and Impact'!AN40=""),0,IF('[1]Flux and Impact'!$AU40=1,'[1]Flux and Impact'!AN40,"")),"")</f>
        <v/>
      </c>
      <c r="AQ38" t="str">
        <f>IF(AQ$1&gt;0,IF(AND('[1]Flux and Impact'!$AU40=1,'[1]Flux and Impact'!AO40=""),0,IF('[1]Flux and Impact'!$AU40=1,'[1]Flux and Impact'!AO40,"")),"")</f>
        <v/>
      </c>
      <c r="AR38" t="str">
        <f>IF(AR$1&gt;0,IF(AND('[1]Flux and Impact'!$AU40=1,'[1]Flux and Impact'!AP40=""),0,IF('[1]Flux and Impact'!$AU40=1,'[1]Flux and Impact'!AP40,"")),"")</f>
        <v/>
      </c>
      <c r="AS38" t="str">
        <f>IF(AS$1&gt;0,IF(AND('[1]Flux and Impact'!$AU40=1,'[1]Flux and Impact'!AQ40=""),0,IF('[1]Flux and Impact'!$AU40=1,'[1]Flux and Impact'!AQ40,"")),"")</f>
        <v/>
      </c>
      <c r="AT38" t="str">
        <f>IF(AT$1&gt;0,IF(AND('[1]Flux and Impact'!$AU40=1,'[1]Flux and Impact'!AR40=""),0,IF('[1]Flux and Impact'!$AU40=1,'[1]Flux and Impact'!AR40,"")),"")</f>
        <v/>
      </c>
      <c r="AU38" t="str">
        <f>IF(AU$1&gt;0,IF(AND('[1]Flux and Impact'!$AU40=1,'[1]Flux and Impact'!AS40=""),0,IF('[1]Flux and Impact'!$AU40=1,'[1]Flux and Impact'!AS40,"")),"")</f>
        <v/>
      </c>
      <c r="AW38" s="10" t="s">
        <v>132</v>
      </c>
      <c r="AX38" s="10">
        <v>105.964635247929</v>
      </c>
      <c r="AY38" s="16">
        <v>-33.7035727252452</v>
      </c>
      <c r="AZ38" s="17"/>
    </row>
    <row r="39" spans="1:52">
      <c r="A39">
        <f t="shared" si="0"/>
        <v>1</v>
      </c>
      <c r="B39" t="str">
        <f>'[1]Flux and Impact'!B41</f>
        <v>1. Metabolism</v>
      </c>
      <c r="C39" t="str">
        <f>'[1]Flux and Impact'!C41</f>
        <v>1.6 Metabolism of Other Amino Acids</v>
      </c>
      <c r="D39" t="str">
        <f>'[1]Flux and Impact'!D41</f>
        <v>D-Arginine and D-ornithine metabolism</v>
      </c>
      <c r="E39" t="str">
        <f>IF('[1]Flux and Impact'!AU41=1,AVERAGE(H39,J39,L39,N39,P39,R39,T39,V39,X39,Z39,AB39,AD39,AF39,AH39,AJ39,AL39,AN39,AP39,AR39,AT39),"")</f>
        <v/>
      </c>
      <c r="F39" s="12" t="str">
        <f>IF('[1]Flux and Impact'!AU41=1,AVERAGE(I39,K39,M39,O39,Q39,S39,U39,W39,Y39,AA39,AC39,AE39,AG39,AI39,AK39,AM39,AO39,AQ39,AS39,AU39),"")</f>
        <v/>
      </c>
      <c r="G39" s="13" t="str">
        <f t="shared" si="1"/>
        <v/>
      </c>
      <c r="H39" t="str">
        <f>IF(H$1&gt;0,IF(AND('[1]Flux and Impact'!$AU41=1,'[1]Flux and Impact'!F41=""),0,IF('[1]Flux and Impact'!$AU41=1,'[1]Flux and Impact'!F41,"")),"")</f>
        <v/>
      </c>
      <c r="I39" t="str">
        <f>IF(I$1&gt;0,IF(AND('[1]Flux and Impact'!$AU41=1,'[1]Flux and Impact'!G41=""),0,IF('[1]Flux and Impact'!$AU41=1,'[1]Flux and Impact'!G41,"")),"")</f>
        <v/>
      </c>
      <c r="J39" t="str">
        <f>IF(J$1&gt;0,IF(AND('[1]Flux and Impact'!$AU41=1,'[1]Flux and Impact'!H41=""),0,IF('[1]Flux and Impact'!$AU41=1,'[1]Flux and Impact'!H41,"")),"")</f>
        <v/>
      </c>
      <c r="K39" t="str">
        <f>IF(K$1&gt;0,IF(AND('[1]Flux and Impact'!$AU41=1,'[1]Flux and Impact'!I41=""),0,IF('[1]Flux and Impact'!$AU41=1,'[1]Flux and Impact'!I41,"")),"")</f>
        <v/>
      </c>
      <c r="L39" t="str">
        <f>IF(L$1&gt;0,IF(AND('[1]Flux and Impact'!$AU41=1,'[1]Flux and Impact'!J41=""),0,IF('[1]Flux and Impact'!$AU41=1,'[1]Flux and Impact'!J41,"")),"")</f>
        <v/>
      </c>
      <c r="M39" t="str">
        <f>IF(M$1&gt;0,IF(AND('[1]Flux and Impact'!$AU41=1,'[1]Flux and Impact'!K41=""),0,IF('[1]Flux and Impact'!$AU41=1,'[1]Flux and Impact'!K41,"")),"")</f>
        <v/>
      </c>
      <c r="N39" t="str">
        <f>IF(N$1&gt;0,IF(AND('[1]Flux and Impact'!$AU41=1,'[1]Flux and Impact'!L41=""),0,IF('[1]Flux and Impact'!$AU41=1,'[1]Flux and Impact'!L41,"")),"")</f>
        <v/>
      </c>
      <c r="O39" t="str">
        <f>IF(O$1&gt;0,IF(AND('[1]Flux and Impact'!$AU41=1,'[1]Flux and Impact'!M41=""),0,IF('[1]Flux and Impact'!$AU41=1,'[1]Flux and Impact'!M41,"")),"")</f>
        <v/>
      </c>
      <c r="P39" t="str">
        <f>IF(P$1&gt;0,IF(AND('[1]Flux and Impact'!$AU41=1,'[1]Flux and Impact'!N41=""),0,IF('[1]Flux and Impact'!$AU41=1,'[1]Flux and Impact'!N41,"")),"")</f>
        <v/>
      </c>
      <c r="Q39" t="str">
        <f>IF(Q$1&gt;0,IF(AND('[1]Flux and Impact'!$AU41=1,'[1]Flux and Impact'!O41=""),0,IF('[1]Flux and Impact'!$AU41=1,'[1]Flux and Impact'!O41,"")),"")</f>
        <v/>
      </c>
      <c r="R39" t="str">
        <f>IF(R$1&gt;0,IF(AND('[1]Flux and Impact'!$AU41=1,'[1]Flux and Impact'!P41=""),0,IF('[1]Flux and Impact'!$AU41=1,'[1]Flux and Impact'!P41,"")),"")</f>
        <v/>
      </c>
      <c r="S39" t="str">
        <f>IF(S$1&gt;0,IF(AND('[1]Flux and Impact'!$AU41=1,'[1]Flux and Impact'!Q41=""),0,IF('[1]Flux and Impact'!$AU41=1,'[1]Flux and Impact'!Q41,"")),"")</f>
        <v/>
      </c>
      <c r="T39" t="str">
        <f>IF(T$1&gt;0,IF(AND('[1]Flux and Impact'!$AU41=1,'[1]Flux and Impact'!R41=""),0,IF('[1]Flux and Impact'!$AU41=1,'[1]Flux and Impact'!R41,"")),"")</f>
        <v/>
      </c>
      <c r="U39" t="str">
        <f>IF(U$1&gt;0,IF(AND('[1]Flux and Impact'!$AU41=1,'[1]Flux and Impact'!S41=""),0,IF('[1]Flux and Impact'!$AU41=1,'[1]Flux and Impact'!S41,"")),"")</f>
        <v/>
      </c>
      <c r="V39" t="str">
        <f>IF(V$1&gt;0,IF(AND('[1]Flux and Impact'!$AU41=1,'[1]Flux and Impact'!T41=""),0,IF('[1]Flux and Impact'!$AU41=1,'[1]Flux and Impact'!T41,"")),"")</f>
        <v/>
      </c>
      <c r="W39" t="str">
        <f>IF(W$1&gt;0,IF(AND('[1]Flux and Impact'!$AU41=1,'[1]Flux and Impact'!U41=""),0,IF('[1]Flux and Impact'!$AU41=1,'[1]Flux and Impact'!U41,"")),"")</f>
        <v/>
      </c>
      <c r="X39" t="str">
        <f>IF(X$1&gt;0,IF(AND('[1]Flux and Impact'!$AU41=1,'[1]Flux and Impact'!V41=""),0,IF('[1]Flux and Impact'!$AU41=1,'[1]Flux and Impact'!V41,"")),"")</f>
        <v/>
      </c>
      <c r="Y39" t="str">
        <f>IF(Y$1&gt;0,IF(AND('[1]Flux and Impact'!$AU41=1,'[1]Flux and Impact'!W41=""),0,IF('[1]Flux and Impact'!$AU41=1,'[1]Flux and Impact'!W41,"")),"")</f>
        <v/>
      </c>
      <c r="Z39" t="str">
        <f>IF(Z$1&gt;0,IF(AND('[1]Flux and Impact'!$AU41=1,'[1]Flux and Impact'!X41=""),0,IF('[1]Flux and Impact'!$AU41=1,'[1]Flux and Impact'!X41,"")),"")</f>
        <v/>
      </c>
      <c r="AA39" t="str">
        <f>IF(AA$1&gt;0,IF(AND('[1]Flux and Impact'!$AU41=1,'[1]Flux and Impact'!Y41=""),0,IF('[1]Flux and Impact'!$AU41=1,'[1]Flux and Impact'!Y41,"")),"")</f>
        <v/>
      </c>
      <c r="AB39" t="str">
        <f>IF(AB$1&gt;0,IF(AND('[1]Flux and Impact'!$AU41=1,'[1]Flux and Impact'!Z41=""),0,IF('[1]Flux and Impact'!$AU41=1,'[1]Flux and Impact'!Z41,"")),"")</f>
        <v/>
      </c>
      <c r="AC39" t="str">
        <f>IF(AC$1&gt;0,IF(AND('[1]Flux and Impact'!$AU41=1,'[1]Flux and Impact'!AA41=""),0,IF('[1]Flux and Impact'!$AU41=1,'[1]Flux and Impact'!AA41,"")),"")</f>
        <v/>
      </c>
      <c r="AD39" t="str">
        <f>IF(AD$1&gt;0,IF(AND('[1]Flux and Impact'!$AU41=1,'[1]Flux and Impact'!AB41=""),0,IF('[1]Flux and Impact'!$AU41=1,'[1]Flux and Impact'!AB41,"")),"")</f>
        <v/>
      </c>
      <c r="AE39" t="str">
        <f>IF(AE$1&gt;0,IF(AND('[1]Flux and Impact'!$AU41=1,'[1]Flux and Impact'!AC41=""),0,IF('[1]Flux and Impact'!$AU41=1,'[1]Flux and Impact'!AC41,"")),"")</f>
        <v/>
      </c>
      <c r="AF39" t="str">
        <f>IF(AF$1&gt;0,IF(AND('[1]Flux and Impact'!$AU41=1,'[1]Flux and Impact'!AD41=""),0,IF('[1]Flux and Impact'!$AU41=1,'[1]Flux and Impact'!AD41,"")),"")</f>
        <v/>
      </c>
      <c r="AG39" t="str">
        <f>IF(AG$1&gt;0,IF(AND('[1]Flux and Impact'!$AU41=1,'[1]Flux and Impact'!AE41=""),0,IF('[1]Flux and Impact'!$AU41=1,'[1]Flux and Impact'!AE41,"")),"")</f>
        <v/>
      </c>
      <c r="AH39" t="str">
        <f>IF(AH$1&gt;0,IF(AND('[1]Flux and Impact'!$AU41=1,'[1]Flux and Impact'!AF41=""),0,IF('[1]Flux and Impact'!$AU41=1,'[1]Flux and Impact'!AF41,"")),"")</f>
        <v/>
      </c>
      <c r="AI39" t="str">
        <f>IF(AI$1&gt;0,IF(AND('[1]Flux and Impact'!$AU41=1,'[1]Flux and Impact'!AG41=""),0,IF('[1]Flux and Impact'!$AU41=1,'[1]Flux and Impact'!AG41,"")),"")</f>
        <v/>
      </c>
      <c r="AJ39" t="str">
        <f>IF(AJ$1&gt;0,IF(AND('[1]Flux and Impact'!$AU41=1,'[1]Flux and Impact'!AH41=""),0,IF('[1]Flux and Impact'!$AU41=1,'[1]Flux and Impact'!AH41,"")),"")</f>
        <v/>
      </c>
      <c r="AK39" t="str">
        <f>IF(AK$1&gt;0,IF(AND('[1]Flux and Impact'!$AU41=1,'[1]Flux and Impact'!AI41=""),0,IF('[1]Flux and Impact'!$AU41=1,'[1]Flux and Impact'!AI41,"")),"")</f>
        <v/>
      </c>
      <c r="AL39" t="str">
        <f>IF(AL$1&gt;0,IF(AND('[1]Flux and Impact'!$AU41=1,'[1]Flux and Impact'!AJ41=""),0,IF('[1]Flux and Impact'!$AU41=1,'[1]Flux and Impact'!AJ41,"")),"")</f>
        <v/>
      </c>
      <c r="AM39" t="str">
        <f>IF(AM$1&gt;0,IF(AND('[1]Flux and Impact'!$AU41=1,'[1]Flux and Impact'!AK41=""),0,IF('[1]Flux and Impact'!$AU41=1,'[1]Flux and Impact'!AK41,"")),"")</f>
        <v/>
      </c>
      <c r="AN39" t="str">
        <f>IF(AN$1&gt;0,IF(AND('[1]Flux and Impact'!$AU41=1,'[1]Flux and Impact'!AL41=""),0,IF('[1]Flux and Impact'!$AU41=1,'[1]Flux and Impact'!AL41,"")),"")</f>
        <v/>
      </c>
      <c r="AO39" t="str">
        <f>IF(AO$1&gt;0,IF(AND('[1]Flux and Impact'!$AU41=1,'[1]Flux and Impact'!AM41=""),0,IF('[1]Flux and Impact'!$AU41=1,'[1]Flux and Impact'!AM41,"")),"")</f>
        <v/>
      </c>
      <c r="AP39" t="str">
        <f>IF(AP$1&gt;0,IF(AND('[1]Flux and Impact'!$AU41=1,'[1]Flux and Impact'!AN41=""),0,IF('[1]Flux and Impact'!$AU41=1,'[1]Flux and Impact'!AN41,"")),"")</f>
        <v/>
      </c>
      <c r="AQ39" t="str">
        <f>IF(AQ$1&gt;0,IF(AND('[1]Flux and Impact'!$AU41=1,'[1]Flux and Impact'!AO41=""),0,IF('[1]Flux and Impact'!$AU41=1,'[1]Flux and Impact'!AO41,"")),"")</f>
        <v/>
      </c>
      <c r="AR39" t="str">
        <f>IF(AR$1&gt;0,IF(AND('[1]Flux and Impact'!$AU41=1,'[1]Flux and Impact'!AP41=""),0,IF('[1]Flux and Impact'!$AU41=1,'[1]Flux and Impact'!AP41,"")),"")</f>
        <v/>
      </c>
      <c r="AS39" t="str">
        <f>IF(AS$1&gt;0,IF(AND('[1]Flux and Impact'!$AU41=1,'[1]Flux and Impact'!AQ41=""),0,IF('[1]Flux and Impact'!$AU41=1,'[1]Flux and Impact'!AQ41,"")),"")</f>
        <v/>
      </c>
      <c r="AT39" t="str">
        <f>IF(AT$1&gt;0,IF(AND('[1]Flux and Impact'!$AU41=1,'[1]Flux and Impact'!AR41=""),0,IF('[1]Flux and Impact'!$AU41=1,'[1]Flux and Impact'!AR41,"")),"")</f>
        <v/>
      </c>
      <c r="AU39" t="str">
        <f>IF(AU$1&gt;0,IF(AND('[1]Flux and Impact'!$AU41=1,'[1]Flux and Impact'!AS41=""),0,IF('[1]Flux and Impact'!$AU41=1,'[1]Flux and Impact'!AS41,"")),"")</f>
        <v/>
      </c>
      <c r="AW39" s="10" t="s">
        <v>133</v>
      </c>
      <c r="AX39" s="10">
        <v>105.222725528962</v>
      </c>
      <c r="AY39" s="16">
        <v>16.7467040992489</v>
      </c>
      <c r="AZ39" s="17"/>
    </row>
    <row r="40" spans="1:52">
      <c r="A40">
        <f t="shared" si="0"/>
        <v>1</v>
      </c>
      <c r="B40" t="str">
        <f>'[1]Flux and Impact'!B42</f>
        <v>1. Metabolism</v>
      </c>
      <c r="C40" t="str">
        <f>'[1]Flux and Impact'!C42</f>
        <v>1.6 Metabolism of Other Amino Acids</v>
      </c>
      <c r="D40" t="str">
        <f>'[1]Flux and Impact'!D42</f>
        <v>Glutathione metabolism</v>
      </c>
      <c r="E40">
        <f>IF('[1]Flux and Impact'!AU42=1,AVERAGE(H40,J40,L40,N40,P40,R40,T40,V40,X40,Z40,AB40,AD40,AF40,AH40,AJ40,AL40,AN40,AP40,AR40,AT40),"")</f>
        <v>25.8586303537547</v>
      </c>
      <c r="F40" s="12">
        <f>IF('[1]Flux and Impact'!AU42=1,AVERAGE(I40,K40,M40,O40,Q40,S40,U40,W40,Y40,AA40,AC40,AE40,AG40,AI40,AK40,AM40,AO40,AQ40,AS40,AU40),"")</f>
        <v>12.6071734410084</v>
      </c>
      <c r="G40" s="13">
        <f t="shared" si="1"/>
        <v>1</v>
      </c>
      <c r="H40">
        <f>IF(H$1&gt;0,IF(AND('[1]Flux and Impact'!$AU42=1,'[1]Flux and Impact'!F42=""),0,IF('[1]Flux and Impact'!$AU42=1,'[1]Flux and Impact'!F42,"")),"")</f>
        <v>8.08005175355085</v>
      </c>
      <c r="I40">
        <f>IF(I$1&gt;0,IF(AND('[1]Flux and Impact'!$AU42=1,'[1]Flux and Impact'!G42=""),0,IF('[1]Flux and Impact'!$AU42=1,'[1]Flux and Impact'!G42,"")),"")</f>
        <v>-8.08005175355085</v>
      </c>
      <c r="J40">
        <f>IF(J$1&gt;0,IF(AND('[1]Flux and Impact'!$AU42=1,'[1]Flux and Impact'!H42=""),0,IF('[1]Flux and Impact'!$AU42=1,'[1]Flux and Impact'!H42,"")),"")</f>
        <v>69.4958393077134</v>
      </c>
      <c r="K40">
        <f>IF(K$1&gt;0,IF(AND('[1]Flux and Impact'!$AU42=1,'[1]Flux and Impact'!I42=""),0,IF('[1]Flux and Impact'!$AU42=1,'[1]Flux and Impact'!I42,"")),"")</f>
        <v>45.9015720765761</v>
      </c>
      <c r="L40">
        <f>IF(L$1&gt;0,IF(AND('[1]Flux and Impact'!$AU42=1,'[1]Flux and Impact'!J42=""),0,IF('[1]Flux and Impact'!$AU42=1,'[1]Flux and Impact'!J42,"")),"")</f>
        <v>0</v>
      </c>
      <c r="M40">
        <f>IF(M$1&gt;0,IF(AND('[1]Flux and Impact'!$AU42=1,'[1]Flux and Impact'!K42=""),0,IF('[1]Flux and Impact'!$AU42=1,'[1]Flux and Impact'!K42,"")),"")</f>
        <v>0</v>
      </c>
      <c r="N40" t="str">
        <f>IF(N$1&gt;0,IF(AND('[1]Flux and Impact'!$AU42=1,'[1]Flux and Impact'!L42=""),0,IF('[1]Flux and Impact'!$AU42=1,'[1]Flux and Impact'!L42,"")),"")</f>
        <v/>
      </c>
      <c r="O40" t="str">
        <f>IF(O$1&gt;0,IF(AND('[1]Flux and Impact'!$AU42=1,'[1]Flux and Impact'!M42=""),0,IF('[1]Flux and Impact'!$AU42=1,'[1]Flux and Impact'!M42,"")),"")</f>
        <v/>
      </c>
      <c r="P40" t="str">
        <f>IF(P$1&gt;0,IF(AND('[1]Flux and Impact'!$AU42=1,'[1]Flux and Impact'!N42=""),0,IF('[1]Flux and Impact'!$AU42=1,'[1]Flux and Impact'!N42,"")),"")</f>
        <v/>
      </c>
      <c r="Q40" t="str">
        <f>IF(Q$1&gt;0,IF(AND('[1]Flux and Impact'!$AU42=1,'[1]Flux and Impact'!O42=""),0,IF('[1]Flux and Impact'!$AU42=1,'[1]Flux and Impact'!O42,"")),"")</f>
        <v/>
      </c>
      <c r="R40" t="str">
        <f>IF(R$1&gt;0,IF(AND('[1]Flux and Impact'!$AU42=1,'[1]Flux and Impact'!P42=""),0,IF('[1]Flux and Impact'!$AU42=1,'[1]Flux and Impact'!P42,"")),"")</f>
        <v/>
      </c>
      <c r="S40" t="str">
        <f>IF(S$1&gt;0,IF(AND('[1]Flux and Impact'!$AU42=1,'[1]Flux and Impact'!Q42=""),0,IF('[1]Flux and Impact'!$AU42=1,'[1]Flux and Impact'!Q42,"")),"")</f>
        <v/>
      </c>
      <c r="T40" t="str">
        <f>IF(T$1&gt;0,IF(AND('[1]Flux and Impact'!$AU42=1,'[1]Flux and Impact'!R42=""),0,IF('[1]Flux and Impact'!$AU42=1,'[1]Flux and Impact'!R42,"")),"")</f>
        <v/>
      </c>
      <c r="U40" t="str">
        <f>IF(U$1&gt;0,IF(AND('[1]Flux and Impact'!$AU42=1,'[1]Flux and Impact'!S42=""),0,IF('[1]Flux and Impact'!$AU42=1,'[1]Flux and Impact'!S42,"")),"")</f>
        <v/>
      </c>
      <c r="V40" t="str">
        <f>IF(V$1&gt;0,IF(AND('[1]Flux and Impact'!$AU42=1,'[1]Flux and Impact'!T42=""),0,IF('[1]Flux and Impact'!$AU42=1,'[1]Flux and Impact'!T42,"")),"")</f>
        <v/>
      </c>
      <c r="W40" t="str">
        <f>IF(W$1&gt;0,IF(AND('[1]Flux and Impact'!$AU42=1,'[1]Flux and Impact'!U42=""),0,IF('[1]Flux and Impact'!$AU42=1,'[1]Flux and Impact'!U42,"")),"")</f>
        <v/>
      </c>
      <c r="X40" t="str">
        <f>IF(X$1&gt;0,IF(AND('[1]Flux and Impact'!$AU42=1,'[1]Flux and Impact'!V42=""),0,IF('[1]Flux and Impact'!$AU42=1,'[1]Flux and Impact'!V42,"")),"")</f>
        <v/>
      </c>
      <c r="Y40" t="str">
        <f>IF(Y$1&gt;0,IF(AND('[1]Flux and Impact'!$AU42=1,'[1]Flux and Impact'!W42=""),0,IF('[1]Flux and Impact'!$AU42=1,'[1]Flux and Impact'!W42,"")),"")</f>
        <v/>
      </c>
      <c r="Z40" t="str">
        <f>IF(Z$1&gt;0,IF(AND('[1]Flux and Impact'!$AU42=1,'[1]Flux and Impact'!X42=""),0,IF('[1]Flux and Impact'!$AU42=1,'[1]Flux and Impact'!X42,"")),"")</f>
        <v/>
      </c>
      <c r="AA40" t="str">
        <f>IF(AA$1&gt;0,IF(AND('[1]Flux and Impact'!$AU42=1,'[1]Flux and Impact'!Y42=""),0,IF('[1]Flux and Impact'!$AU42=1,'[1]Flux and Impact'!Y42,"")),"")</f>
        <v/>
      </c>
      <c r="AB40" t="str">
        <f>IF(AB$1&gt;0,IF(AND('[1]Flux and Impact'!$AU42=1,'[1]Flux and Impact'!Z42=""),0,IF('[1]Flux and Impact'!$AU42=1,'[1]Flux and Impact'!Z42,"")),"")</f>
        <v/>
      </c>
      <c r="AC40" t="str">
        <f>IF(AC$1&gt;0,IF(AND('[1]Flux and Impact'!$AU42=1,'[1]Flux and Impact'!AA42=""),0,IF('[1]Flux and Impact'!$AU42=1,'[1]Flux and Impact'!AA42,"")),"")</f>
        <v/>
      </c>
      <c r="AD40" t="str">
        <f>IF(AD$1&gt;0,IF(AND('[1]Flux and Impact'!$AU42=1,'[1]Flux and Impact'!AB42=""),0,IF('[1]Flux and Impact'!$AU42=1,'[1]Flux and Impact'!AB42,"")),"")</f>
        <v/>
      </c>
      <c r="AE40" t="str">
        <f>IF(AE$1&gt;0,IF(AND('[1]Flux and Impact'!$AU42=1,'[1]Flux and Impact'!AC42=""),0,IF('[1]Flux and Impact'!$AU42=1,'[1]Flux and Impact'!AC42,"")),"")</f>
        <v/>
      </c>
      <c r="AF40" t="str">
        <f>IF(AF$1&gt;0,IF(AND('[1]Flux and Impact'!$AU42=1,'[1]Flux and Impact'!AD42=""),0,IF('[1]Flux and Impact'!$AU42=1,'[1]Flux and Impact'!AD42,"")),"")</f>
        <v/>
      </c>
      <c r="AG40" t="str">
        <f>IF(AG$1&gt;0,IF(AND('[1]Flux and Impact'!$AU42=1,'[1]Flux and Impact'!AE42=""),0,IF('[1]Flux and Impact'!$AU42=1,'[1]Flux and Impact'!AE42,"")),"")</f>
        <v/>
      </c>
      <c r="AH40" t="str">
        <f>IF(AH$1&gt;0,IF(AND('[1]Flux and Impact'!$AU42=1,'[1]Flux and Impact'!AF42=""),0,IF('[1]Flux and Impact'!$AU42=1,'[1]Flux and Impact'!AF42,"")),"")</f>
        <v/>
      </c>
      <c r="AI40" t="str">
        <f>IF(AI$1&gt;0,IF(AND('[1]Flux and Impact'!$AU42=1,'[1]Flux and Impact'!AG42=""),0,IF('[1]Flux and Impact'!$AU42=1,'[1]Flux and Impact'!AG42,"")),"")</f>
        <v/>
      </c>
      <c r="AJ40" t="str">
        <f>IF(AJ$1&gt;0,IF(AND('[1]Flux and Impact'!$AU42=1,'[1]Flux and Impact'!AH42=""),0,IF('[1]Flux and Impact'!$AU42=1,'[1]Flux and Impact'!AH42,"")),"")</f>
        <v/>
      </c>
      <c r="AK40" t="str">
        <f>IF(AK$1&gt;0,IF(AND('[1]Flux and Impact'!$AU42=1,'[1]Flux and Impact'!AI42=""),0,IF('[1]Flux and Impact'!$AU42=1,'[1]Flux and Impact'!AI42,"")),"")</f>
        <v/>
      </c>
      <c r="AL40" t="str">
        <f>IF(AL$1&gt;0,IF(AND('[1]Flux and Impact'!$AU42=1,'[1]Flux and Impact'!AJ42=""),0,IF('[1]Flux and Impact'!$AU42=1,'[1]Flux and Impact'!AJ42,"")),"")</f>
        <v/>
      </c>
      <c r="AM40" t="str">
        <f>IF(AM$1&gt;0,IF(AND('[1]Flux and Impact'!$AU42=1,'[1]Flux and Impact'!AK42=""),0,IF('[1]Flux and Impact'!$AU42=1,'[1]Flux and Impact'!AK42,"")),"")</f>
        <v/>
      </c>
      <c r="AN40" t="str">
        <f>IF(AN$1&gt;0,IF(AND('[1]Flux and Impact'!$AU42=1,'[1]Flux and Impact'!AL42=""),0,IF('[1]Flux and Impact'!$AU42=1,'[1]Flux and Impact'!AL42,"")),"")</f>
        <v/>
      </c>
      <c r="AO40" t="str">
        <f>IF(AO$1&gt;0,IF(AND('[1]Flux and Impact'!$AU42=1,'[1]Flux and Impact'!AM42=""),0,IF('[1]Flux and Impact'!$AU42=1,'[1]Flux and Impact'!AM42,"")),"")</f>
        <v/>
      </c>
      <c r="AP40" t="str">
        <f>IF(AP$1&gt;0,IF(AND('[1]Flux and Impact'!$AU42=1,'[1]Flux and Impact'!AN42=""),0,IF('[1]Flux and Impact'!$AU42=1,'[1]Flux and Impact'!AN42,"")),"")</f>
        <v/>
      </c>
      <c r="AQ40" t="str">
        <f>IF(AQ$1&gt;0,IF(AND('[1]Flux and Impact'!$AU42=1,'[1]Flux and Impact'!AO42=""),0,IF('[1]Flux and Impact'!$AU42=1,'[1]Flux and Impact'!AO42,"")),"")</f>
        <v/>
      </c>
      <c r="AR40" t="str">
        <f>IF(AR$1&gt;0,IF(AND('[1]Flux and Impact'!$AU42=1,'[1]Flux and Impact'!AP42=""),0,IF('[1]Flux and Impact'!$AU42=1,'[1]Flux and Impact'!AP42,"")),"")</f>
        <v/>
      </c>
      <c r="AS40" t="str">
        <f>IF(AS$1&gt;0,IF(AND('[1]Flux and Impact'!$AU42=1,'[1]Flux and Impact'!AQ42=""),0,IF('[1]Flux and Impact'!$AU42=1,'[1]Flux and Impact'!AQ42,"")),"")</f>
        <v/>
      </c>
      <c r="AT40" t="str">
        <f>IF(AT$1&gt;0,IF(AND('[1]Flux and Impact'!$AU42=1,'[1]Flux and Impact'!AR42=""),0,IF('[1]Flux and Impact'!$AU42=1,'[1]Flux and Impact'!AR42,"")),"")</f>
        <v/>
      </c>
      <c r="AU40" t="str">
        <f>IF(AU$1&gt;0,IF(AND('[1]Flux and Impact'!$AU42=1,'[1]Flux and Impact'!AS42=""),0,IF('[1]Flux and Impact'!$AU42=1,'[1]Flux and Impact'!AS42,"")),"")</f>
        <v/>
      </c>
      <c r="AW40" s="10" t="s">
        <v>134</v>
      </c>
      <c r="AX40" s="10">
        <v>104.242597166493</v>
      </c>
      <c r="AY40" s="16">
        <v>-35.2669844158035</v>
      </c>
      <c r="AZ40" s="17"/>
    </row>
    <row r="41" spans="1:52">
      <c r="A41">
        <f t="shared" si="0"/>
        <v>1</v>
      </c>
      <c r="B41" t="str">
        <f>'[1]Flux and Impact'!B43</f>
        <v>1. Metabolism</v>
      </c>
      <c r="C41" t="str">
        <f>'[1]Flux and Impact'!C43</f>
        <v>1.1 Carbohydrate Metabolism</v>
      </c>
      <c r="D41" t="str">
        <f>'[1]Flux and Impact'!D43</f>
        <v>Starch and sucrose metabolism</v>
      </c>
      <c r="E41">
        <f>IF('[1]Flux and Impact'!AU43=1,AVERAGE(H41,J41,L41,N41,P41,R41,T41,V41,X41,Z41,AB41,AD41,AF41,AH41,AJ41,AL41,AN41,AP41,AR41,AT41),"")</f>
        <v>122.083407689969</v>
      </c>
      <c r="F41" s="12">
        <f>IF('[1]Flux and Impact'!AU43=1,AVERAGE(I41,K41,M41,O41,Q41,S41,U41,W41,Y41,AA41,AC41,AE41,AG41,AI41,AK41,AM41,AO41,AQ41,AS41,AU41),"")</f>
        <v>-3.70922959586101</v>
      </c>
      <c r="G41" s="13">
        <f t="shared" si="1"/>
        <v>1</v>
      </c>
      <c r="H41">
        <f>IF(H$1&gt;0,IF(AND('[1]Flux and Impact'!$AU43=1,'[1]Flux and Impact'!F43=""),0,IF('[1]Flux and Impact'!$AU43=1,'[1]Flux and Impact'!F43,"")),"")</f>
        <v>165.31533535606</v>
      </c>
      <c r="I41">
        <f>IF(I$1&gt;0,IF(AND('[1]Flux and Impact'!$AU43=1,'[1]Flux and Impact'!G43=""),0,IF('[1]Flux and Impact'!$AU43=1,'[1]Flux and Impact'!G43,"")),"")</f>
        <v>-13.3281299777438</v>
      </c>
      <c r="J41">
        <f>IF(J$1&gt;0,IF(AND('[1]Flux and Impact'!$AU43=1,'[1]Flux and Impact'!H43=""),0,IF('[1]Flux and Impact'!$AU43=1,'[1]Flux and Impact'!H43,"")),"")</f>
        <v>90.6761667138482</v>
      </c>
      <c r="K41">
        <f>IF(K$1&gt;0,IF(AND('[1]Flux and Impact'!$AU43=1,'[1]Flux and Impact'!I43=""),0,IF('[1]Flux and Impact'!$AU43=1,'[1]Flux and Impact'!I43,"")),"")</f>
        <v>90.6761667138482</v>
      </c>
      <c r="L41">
        <f>IF(L$1&gt;0,IF(AND('[1]Flux and Impact'!$AU43=1,'[1]Flux and Impact'!J43=""),0,IF('[1]Flux and Impact'!$AU43=1,'[1]Flux and Impact'!J43,"")),"")</f>
        <v>110.258720999997</v>
      </c>
      <c r="M41">
        <f>IF(M$1&gt;0,IF(AND('[1]Flux and Impact'!$AU43=1,'[1]Flux and Impact'!K43=""),0,IF('[1]Flux and Impact'!$AU43=1,'[1]Flux and Impact'!K43,"")),"")</f>
        <v>-88.4757255236875</v>
      </c>
      <c r="N41" t="str">
        <f>IF(N$1&gt;0,IF(AND('[1]Flux and Impact'!$AU43=1,'[1]Flux and Impact'!L43=""),0,IF('[1]Flux and Impact'!$AU43=1,'[1]Flux and Impact'!L43,"")),"")</f>
        <v/>
      </c>
      <c r="O41" t="str">
        <f>IF(O$1&gt;0,IF(AND('[1]Flux and Impact'!$AU43=1,'[1]Flux and Impact'!M43=""),0,IF('[1]Flux and Impact'!$AU43=1,'[1]Flux and Impact'!M43,"")),"")</f>
        <v/>
      </c>
      <c r="P41" t="str">
        <f>IF(P$1&gt;0,IF(AND('[1]Flux and Impact'!$AU43=1,'[1]Flux and Impact'!N43=""),0,IF('[1]Flux and Impact'!$AU43=1,'[1]Flux and Impact'!N43,"")),"")</f>
        <v/>
      </c>
      <c r="Q41" t="str">
        <f>IF(Q$1&gt;0,IF(AND('[1]Flux and Impact'!$AU43=1,'[1]Flux and Impact'!O43=""),0,IF('[1]Flux and Impact'!$AU43=1,'[1]Flux and Impact'!O43,"")),"")</f>
        <v/>
      </c>
      <c r="R41" t="str">
        <f>IF(R$1&gt;0,IF(AND('[1]Flux and Impact'!$AU43=1,'[1]Flux and Impact'!P43=""),0,IF('[1]Flux and Impact'!$AU43=1,'[1]Flux and Impact'!P43,"")),"")</f>
        <v/>
      </c>
      <c r="S41" t="str">
        <f>IF(S$1&gt;0,IF(AND('[1]Flux and Impact'!$AU43=1,'[1]Flux and Impact'!Q43=""),0,IF('[1]Flux and Impact'!$AU43=1,'[1]Flux and Impact'!Q43,"")),"")</f>
        <v/>
      </c>
      <c r="T41" t="str">
        <f>IF(T$1&gt;0,IF(AND('[1]Flux and Impact'!$AU43=1,'[1]Flux and Impact'!R43=""),0,IF('[1]Flux and Impact'!$AU43=1,'[1]Flux and Impact'!R43,"")),"")</f>
        <v/>
      </c>
      <c r="U41" t="str">
        <f>IF(U$1&gt;0,IF(AND('[1]Flux and Impact'!$AU43=1,'[1]Flux and Impact'!S43=""),0,IF('[1]Flux and Impact'!$AU43=1,'[1]Flux and Impact'!S43,"")),"")</f>
        <v/>
      </c>
      <c r="V41" t="str">
        <f>IF(V$1&gt;0,IF(AND('[1]Flux and Impact'!$AU43=1,'[1]Flux and Impact'!T43=""),0,IF('[1]Flux and Impact'!$AU43=1,'[1]Flux and Impact'!T43,"")),"")</f>
        <v/>
      </c>
      <c r="W41" t="str">
        <f>IF(W$1&gt;0,IF(AND('[1]Flux and Impact'!$AU43=1,'[1]Flux and Impact'!U43=""),0,IF('[1]Flux and Impact'!$AU43=1,'[1]Flux and Impact'!U43,"")),"")</f>
        <v/>
      </c>
      <c r="X41" t="str">
        <f>IF(X$1&gt;0,IF(AND('[1]Flux and Impact'!$AU43=1,'[1]Flux and Impact'!V43=""),0,IF('[1]Flux and Impact'!$AU43=1,'[1]Flux and Impact'!V43,"")),"")</f>
        <v/>
      </c>
      <c r="Y41" t="str">
        <f>IF(Y$1&gt;0,IF(AND('[1]Flux and Impact'!$AU43=1,'[1]Flux and Impact'!W43=""),0,IF('[1]Flux and Impact'!$AU43=1,'[1]Flux and Impact'!W43,"")),"")</f>
        <v/>
      </c>
      <c r="Z41" t="str">
        <f>IF(Z$1&gt;0,IF(AND('[1]Flux and Impact'!$AU43=1,'[1]Flux and Impact'!X43=""),0,IF('[1]Flux and Impact'!$AU43=1,'[1]Flux and Impact'!X43,"")),"")</f>
        <v/>
      </c>
      <c r="AA41" t="str">
        <f>IF(AA$1&gt;0,IF(AND('[1]Flux and Impact'!$AU43=1,'[1]Flux and Impact'!Y43=""),0,IF('[1]Flux and Impact'!$AU43=1,'[1]Flux and Impact'!Y43,"")),"")</f>
        <v/>
      </c>
      <c r="AB41" t="str">
        <f>IF(AB$1&gt;0,IF(AND('[1]Flux and Impact'!$AU43=1,'[1]Flux and Impact'!Z43=""),0,IF('[1]Flux and Impact'!$AU43=1,'[1]Flux and Impact'!Z43,"")),"")</f>
        <v/>
      </c>
      <c r="AC41" t="str">
        <f>IF(AC$1&gt;0,IF(AND('[1]Flux and Impact'!$AU43=1,'[1]Flux and Impact'!AA43=""),0,IF('[1]Flux and Impact'!$AU43=1,'[1]Flux and Impact'!AA43,"")),"")</f>
        <v/>
      </c>
      <c r="AD41" t="str">
        <f>IF(AD$1&gt;0,IF(AND('[1]Flux and Impact'!$AU43=1,'[1]Flux and Impact'!AB43=""),0,IF('[1]Flux and Impact'!$AU43=1,'[1]Flux and Impact'!AB43,"")),"")</f>
        <v/>
      </c>
      <c r="AE41" t="str">
        <f>IF(AE$1&gt;0,IF(AND('[1]Flux and Impact'!$AU43=1,'[1]Flux and Impact'!AC43=""),0,IF('[1]Flux and Impact'!$AU43=1,'[1]Flux and Impact'!AC43,"")),"")</f>
        <v/>
      </c>
      <c r="AF41" t="str">
        <f>IF(AF$1&gt;0,IF(AND('[1]Flux and Impact'!$AU43=1,'[1]Flux and Impact'!AD43=""),0,IF('[1]Flux and Impact'!$AU43=1,'[1]Flux and Impact'!AD43,"")),"")</f>
        <v/>
      </c>
      <c r="AG41" t="str">
        <f>IF(AG$1&gt;0,IF(AND('[1]Flux and Impact'!$AU43=1,'[1]Flux and Impact'!AE43=""),0,IF('[1]Flux and Impact'!$AU43=1,'[1]Flux and Impact'!AE43,"")),"")</f>
        <v/>
      </c>
      <c r="AH41" t="str">
        <f>IF(AH$1&gt;0,IF(AND('[1]Flux and Impact'!$AU43=1,'[1]Flux and Impact'!AF43=""),0,IF('[1]Flux and Impact'!$AU43=1,'[1]Flux and Impact'!AF43,"")),"")</f>
        <v/>
      </c>
      <c r="AI41" t="str">
        <f>IF(AI$1&gt;0,IF(AND('[1]Flux and Impact'!$AU43=1,'[1]Flux and Impact'!AG43=""),0,IF('[1]Flux and Impact'!$AU43=1,'[1]Flux and Impact'!AG43,"")),"")</f>
        <v/>
      </c>
      <c r="AJ41" t="str">
        <f>IF(AJ$1&gt;0,IF(AND('[1]Flux and Impact'!$AU43=1,'[1]Flux and Impact'!AH43=""),0,IF('[1]Flux and Impact'!$AU43=1,'[1]Flux and Impact'!AH43,"")),"")</f>
        <v/>
      </c>
      <c r="AK41" t="str">
        <f>IF(AK$1&gt;0,IF(AND('[1]Flux and Impact'!$AU43=1,'[1]Flux and Impact'!AI43=""),0,IF('[1]Flux and Impact'!$AU43=1,'[1]Flux and Impact'!AI43,"")),"")</f>
        <v/>
      </c>
      <c r="AL41" t="str">
        <f>IF(AL$1&gt;0,IF(AND('[1]Flux and Impact'!$AU43=1,'[1]Flux and Impact'!AJ43=""),0,IF('[1]Flux and Impact'!$AU43=1,'[1]Flux and Impact'!AJ43,"")),"")</f>
        <v/>
      </c>
      <c r="AM41" t="str">
        <f>IF(AM$1&gt;0,IF(AND('[1]Flux and Impact'!$AU43=1,'[1]Flux and Impact'!AK43=""),0,IF('[1]Flux and Impact'!$AU43=1,'[1]Flux and Impact'!AK43,"")),"")</f>
        <v/>
      </c>
      <c r="AN41" t="str">
        <f>IF(AN$1&gt;0,IF(AND('[1]Flux and Impact'!$AU43=1,'[1]Flux and Impact'!AL43=""),0,IF('[1]Flux and Impact'!$AU43=1,'[1]Flux and Impact'!AL43,"")),"")</f>
        <v/>
      </c>
      <c r="AO41" t="str">
        <f>IF(AO$1&gt;0,IF(AND('[1]Flux and Impact'!$AU43=1,'[1]Flux and Impact'!AM43=""),0,IF('[1]Flux and Impact'!$AU43=1,'[1]Flux and Impact'!AM43,"")),"")</f>
        <v/>
      </c>
      <c r="AP41" t="str">
        <f>IF(AP$1&gt;0,IF(AND('[1]Flux and Impact'!$AU43=1,'[1]Flux and Impact'!AN43=""),0,IF('[1]Flux and Impact'!$AU43=1,'[1]Flux and Impact'!AN43,"")),"")</f>
        <v/>
      </c>
      <c r="AQ41" t="str">
        <f>IF(AQ$1&gt;0,IF(AND('[1]Flux and Impact'!$AU43=1,'[1]Flux and Impact'!AO43=""),0,IF('[1]Flux and Impact'!$AU43=1,'[1]Flux and Impact'!AO43,"")),"")</f>
        <v/>
      </c>
      <c r="AR41" t="str">
        <f>IF(AR$1&gt;0,IF(AND('[1]Flux and Impact'!$AU43=1,'[1]Flux and Impact'!AP43=""),0,IF('[1]Flux and Impact'!$AU43=1,'[1]Flux and Impact'!AP43,"")),"")</f>
        <v/>
      </c>
      <c r="AS41" t="str">
        <f>IF(AS$1&gt;0,IF(AND('[1]Flux and Impact'!$AU43=1,'[1]Flux and Impact'!AQ43=""),0,IF('[1]Flux and Impact'!$AU43=1,'[1]Flux and Impact'!AQ43,"")),"")</f>
        <v/>
      </c>
      <c r="AT41" t="str">
        <f>IF(AT$1&gt;0,IF(AND('[1]Flux and Impact'!$AU43=1,'[1]Flux and Impact'!AR43=""),0,IF('[1]Flux and Impact'!$AU43=1,'[1]Flux and Impact'!AR43,"")),"")</f>
        <v/>
      </c>
      <c r="AU41" t="str">
        <f>IF(AU$1&gt;0,IF(AND('[1]Flux and Impact'!$AU43=1,'[1]Flux and Impact'!AS43=""),0,IF('[1]Flux and Impact'!$AU43=1,'[1]Flux and Impact'!AS43,"")),"")</f>
        <v/>
      </c>
      <c r="AW41" s="10" t="s">
        <v>135</v>
      </c>
      <c r="AX41" s="10">
        <v>103.633484195739</v>
      </c>
      <c r="AY41" s="16">
        <v>-50.1502899905151</v>
      </c>
      <c r="AZ41" s="17"/>
    </row>
    <row r="42" spans="1:52">
      <c r="A42">
        <f t="shared" si="0"/>
        <v>1</v>
      </c>
      <c r="B42" t="str">
        <f>'[1]Flux and Impact'!B44</f>
        <v>1. Metabolism</v>
      </c>
      <c r="C42" t="str">
        <f>'[1]Flux and Impact'!C44</f>
        <v>1.7 Glycan Biosynthesis and Metabolism</v>
      </c>
      <c r="D42" t="str">
        <f>'[1]Flux and Impact'!D44</f>
        <v>N-Glycan biosynthesis</v>
      </c>
      <c r="E42">
        <f>IF('[1]Flux and Impact'!AU44=1,AVERAGE(H42,J42,L42,N42,P42,R42,T42,V42,X42,Z42,AB42,AD42,AF42,AH42,AJ42,AL42,AN42,AP42,AR42,AT42),"")</f>
        <v>99.7066693698191</v>
      </c>
      <c r="F42" s="12">
        <f>IF('[1]Flux and Impact'!AU44=1,AVERAGE(I42,K42,M42,O42,Q42,S42,U42,W42,Y42,AA42,AC42,AE42,AG42,AI42,AK42,AM42,AO42,AQ42,AS42,AU42),"")</f>
        <v>-64.4026236799999</v>
      </c>
      <c r="G42" s="13">
        <f t="shared" si="1"/>
        <v>1</v>
      </c>
      <c r="H42">
        <f>IF(H$1&gt;0,IF(AND('[1]Flux and Impact'!$AU44=1,'[1]Flux and Impact'!F44=""),0,IF('[1]Flux and Impact'!$AU44=1,'[1]Flux and Impact'!F44,"")),"")</f>
        <v>0</v>
      </c>
      <c r="I42">
        <f>IF(I$1&gt;0,IF(AND('[1]Flux and Impact'!$AU44=1,'[1]Flux and Impact'!G44=""),0,IF('[1]Flux and Impact'!$AU44=1,'[1]Flux and Impact'!G44,"")),"")</f>
        <v>0</v>
      </c>
      <c r="J42">
        <f>IF(J$1&gt;0,IF(AND('[1]Flux and Impact'!$AU44=1,'[1]Flux and Impact'!H44=""),0,IF('[1]Flux and Impact'!$AU44=1,'[1]Flux and Impact'!H44,"")),"")</f>
        <v>232.562607745629</v>
      </c>
      <c r="K42">
        <f>IF(K$1&gt;0,IF(AND('[1]Flux and Impact'!$AU44=1,'[1]Flux and Impact'!I44=""),0,IF('[1]Flux and Impact'!$AU44=1,'[1]Flux and Impact'!I44,"")),"")</f>
        <v>-126.650470676172</v>
      </c>
      <c r="L42">
        <f>IF(L$1&gt;0,IF(AND('[1]Flux and Impact'!$AU44=1,'[1]Flux and Impact'!J44=""),0,IF('[1]Flux and Impact'!$AU44=1,'[1]Flux and Impact'!J44,"")),"")</f>
        <v>66.5574003638278</v>
      </c>
      <c r="M42">
        <f>IF(M$1&gt;0,IF(AND('[1]Flux and Impact'!$AU44=1,'[1]Flux and Impact'!K44=""),0,IF('[1]Flux and Impact'!$AU44=1,'[1]Flux and Impact'!K44,"")),"")</f>
        <v>-66.5574003638278</v>
      </c>
      <c r="N42" t="str">
        <f>IF(N$1&gt;0,IF(AND('[1]Flux and Impact'!$AU44=1,'[1]Flux and Impact'!L44=""),0,IF('[1]Flux and Impact'!$AU44=1,'[1]Flux and Impact'!L44,"")),"")</f>
        <v/>
      </c>
      <c r="O42" t="str">
        <f>IF(O$1&gt;0,IF(AND('[1]Flux and Impact'!$AU44=1,'[1]Flux and Impact'!M44=""),0,IF('[1]Flux and Impact'!$AU44=1,'[1]Flux and Impact'!M44,"")),"")</f>
        <v/>
      </c>
      <c r="P42" t="str">
        <f>IF(P$1&gt;0,IF(AND('[1]Flux and Impact'!$AU44=1,'[1]Flux and Impact'!N44=""),0,IF('[1]Flux and Impact'!$AU44=1,'[1]Flux and Impact'!N44,"")),"")</f>
        <v/>
      </c>
      <c r="Q42" t="str">
        <f>IF(Q$1&gt;0,IF(AND('[1]Flux and Impact'!$AU44=1,'[1]Flux and Impact'!O44=""),0,IF('[1]Flux and Impact'!$AU44=1,'[1]Flux and Impact'!O44,"")),"")</f>
        <v/>
      </c>
      <c r="R42" t="str">
        <f>IF(R$1&gt;0,IF(AND('[1]Flux and Impact'!$AU44=1,'[1]Flux and Impact'!P44=""),0,IF('[1]Flux and Impact'!$AU44=1,'[1]Flux and Impact'!P44,"")),"")</f>
        <v/>
      </c>
      <c r="S42" t="str">
        <f>IF(S$1&gt;0,IF(AND('[1]Flux and Impact'!$AU44=1,'[1]Flux and Impact'!Q44=""),0,IF('[1]Flux and Impact'!$AU44=1,'[1]Flux and Impact'!Q44,"")),"")</f>
        <v/>
      </c>
      <c r="T42" t="str">
        <f>IF(T$1&gt;0,IF(AND('[1]Flux and Impact'!$AU44=1,'[1]Flux and Impact'!R44=""),0,IF('[1]Flux and Impact'!$AU44=1,'[1]Flux and Impact'!R44,"")),"")</f>
        <v/>
      </c>
      <c r="U42" t="str">
        <f>IF(U$1&gt;0,IF(AND('[1]Flux and Impact'!$AU44=1,'[1]Flux and Impact'!S44=""),0,IF('[1]Flux and Impact'!$AU44=1,'[1]Flux and Impact'!S44,"")),"")</f>
        <v/>
      </c>
      <c r="V42" t="str">
        <f>IF(V$1&gt;0,IF(AND('[1]Flux and Impact'!$AU44=1,'[1]Flux and Impact'!T44=""),0,IF('[1]Flux and Impact'!$AU44=1,'[1]Flux and Impact'!T44,"")),"")</f>
        <v/>
      </c>
      <c r="W42" t="str">
        <f>IF(W$1&gt;0,IF(AND('[1]Flux and Impact'!$AU44=1,'[1]Flux and Impact'!U44=""),0,IF('[1]Flux and Impact'!$AU44=1,'[1]Flux and Impact'!U44,"")),"")</f>
        <v/>
      </c>
      <c r="X42" t="str">
        <f>IF(X$1&gt;0,IF(AND('[1]Flux and Impact'!$AU44=1,'[1]Flux and Impact'!V44=""),0,IF('[1]Flux and Impact'!$AU44=1,'[1]Flux and Impact'!V44,"")),"")</f>
        <v/>
      </c>
      <c r="Y42" t="str">
        <f>IF(Y$1&gt;0,IF(AND('[1]Flux and Impact'!$AU44=1,'[1]Flux and Impact'!W44=""),0,IF('[1]Flux and Impact'!$AU44=1,'[1]Flux and Impact'!W44,"")),"")</f>
        <v/>
      </c>
      <c r="Z42" t="str">
        <f>IF(Z$1&gt;0,IF(AND('[1]Flux and Impact'!$AU44=1,'[1]Flux and Impact'!X44=""),0,IF('[1]Flux and Impact'!$AU44=1,'[1]Flux and Impact'!X44,"")),"")</f>
        <v/>
      </c>
      <c r="AA42" t="str">
        <f>IF(AA$1&gt;0,IF(AND('[1]Flux and Impact'!$AU44=1,'[1]Flux and Impact'!Y44=""),0,IF('[1]Flux and Impact'!$AU44=1,'[1]Flux and Impact'!Y44,"")),"")</f>
        <v/>
      </c>
      <c r="AB42" t="str">
        <f>IF(AB$1&gt;0,IF(AND('[1]Flux and Impact'!$AU44=1,'[1]Flux and Impact'!Z44=""),0,IF('[1]Flux and Impact'!$AU44=1,'[1]Flux and Impact'!Z44,"")),"")</f>
        <v/>
      </c>
      <c r="AC42" t="str">
        <f>IF(AC$1&gt;0,IF(AND('[1]Flux and Impact'!$AU44=1,'[1]Flux and Impact'!AA44=""),0,IF('[1]Flux and Impact'!$AU44=1,'[1]Flux and Impact'!AA44,"")),"")</f>
        <v/>
      </c>
      <c r="AD42" t="str">
        <f>IF(AD$1&gt;0,IF(AND('[1]Flux and Impact'!$AU44=1,'[1]Flux and Impact'!AB44=""),0,IF('[1]Flux and Impact'!$AU44=1,'[1]Flux and Impact'!AB44,"")),"")</f>
        <v/>
      </c>
      <c r="AE42" t="str">
        <f>IF(AE$1&gt;0,IF(AND('[1]Flux and Impact'!$AU44=1,'[1]Flux and Impact'!AC44=""),0,IF('[1]Flux and Impact'!$AU44=1,'[1]Flux and Impact'!AC44,"")),"")</f>
        <v/>
      </c>
      <c r="AF42" t="str">
        <f>IF(AF$1&gt;0,IF(AND('[1]Flux and Impact'!$AU44=1,'[1]Flux and Impact'!AD44=""),0,IF('[1]Flux and Impact'!$AU44=1,'[1]Flux and Impact'!AD44,"")),"")</f>
        <v/>
      </c>
      <c r="AG42" t="str">
        <f>IF(AG$1&gt;0,IF(AND('[1]Flux and Impact'!$AU44=1,'[1]Flux and Impact'!AE44=""),0,IF('[1]Flux and Impact'!$AU44=1,'[1]Flux and Impact'!AE44,"")),"")</f>
        <v/>
      </c>
      <c r="AH42" t="str">
        <f>IF(AH$1&gt;0,IF(AND('[1]Flux and Impact'!$AU44=1,'[1]Flux and Impact'!AF44=""),0,IF('[1]Flux and Impact'!$AU44=1,'[1]Flux and Impact'!AF44,"")),"")</f>
        <v/>
      </c>
      <c r="AI42" t="str">
        <f>IF(AI$1&gt;0,IF(AND('[1]Flux and Impact'!$AU44=1,'[1]Flux and Impact'!AG44=""),0,IF('[1]Flux and Impact'!$AU44=1,'[1]Flux and Impact'!AG44,"")),"")</f>
        <v/>
      </c>
      <c r="AJ42" t="str">
        <f>IF(AJ$1&gt;0,IF(AND('[1]Flux and Impact'!$AU44=1,'[1]Flux and Impact'!AH44=""),0,IF('[1]Flux and Impact'!$AU44=1,'[1]Flux and Impact'!AH44,"")),"")</f>
        <v/>
      </c>
      <c r="AK42" t="str">
        <f>IF(AK$1&gt;0,IF(AND('[1]Flux and Impact'!$AU44=1,'[1]Flux and Impact'!AI44=""),0,IF('[1]Flux and Impact'!$AU44=1,'[1]Flux and Impact'!AI44,"")),"")</f>
        <v/>
      </c>
      <c r="AL42" t="str">
        <f>IF(AL$1&gt;0,IF(AND('[1]Flux and Impact'!$AU44=1,'[1]Flux and Impact'!AJ44=""),0,IF('[1]Flux and Impact'!$AU44=1,'[1]Flux and Impact'!AJ44,"")),"")</f>
        <v/>
      </c>
      <c r="AM42" t="str">
        <f>IF(AM$1&gt;0,IF(AND('[1]Flux and Impact'!$AU44=1,'[1]Flux and Impact'!AK44=""),0,IF('[1]Flux and Impact'!$AU44=1,'[1]Flux and Impact'!AK44,"")),"")</f>
        <v/>
      </c>
      <c r="AN42" t="str">
        <f>IF(AN$1&gt;0,IF(AND('[1]Flux and Impact'!$AU44=1,'[1]Flux and Impact'!AL44=""),0,IF('[1]Flux and Impact'!$AU44=1,'[1]Flux and Impact'!AL44,"")),"")</f>
        <v/>
      </c>
      <c r="AO42" t="str">
        <f>IF(AO$1&gt;0,IF(AND('[1]Flux and Impact'!$AU44=1,'[1]Flux and Impact'!AM44=""),0,IF('[1]Flux and Impact'!$AU44=1,'[1]Flux and Impact'!AM44,"")),"")</f>
        <v/>
      </c>
      <c r="AP42" t="str">
        <f>IF(AP$1&gt;0,IF(AND('[1]Flux and Impact'!$AU44=1,'[1]Flux and Impact'!AN44=""),0,IF('[1]Flux and Impact'!$AU44=1,'[1]Flux and Impact'!AN44,"")),"")</f>
        <v/>
      </c>
      <c r="AQ42" t="str">
        <f>IF(AQ$1&gt;0,IF(AND('[1]Flux and Impact'!$AU44=1,'[1]Flux and Impact'!AO44=""),0,IF('[1]Flux and Impact'!$AU44=1,'[1]Flux and Impact'!AO44,"")),"")</f>
        <v/>
      </c>
      <c r="AR42" t="str">
        <f>IF(AR$1&gt;0,IF(AND('[1]Flux and Impact'!$AU44=1,'[1]Flux and Impact'!AP44=""),0,IF('[1]Flux and Impact'!$AU44=1,'[1]Flux and Impact'!AP44,"")),"")</f>
        <v/>
      </c>
      <c r="AS42" t="str">
        <f>IF(AS$1&gt;0,IF(AND('[1]Flux and Impact'!$AU44=1,'[1]Flux and Impact'!AQ44=""),0,IF('[1]Flux and Impact'!$AU44=1,'[1]Flux and Impact'!AQ44,"")),"")</f>
        <v/>
      </c>
      <c r="AT42" t="str">
        <f>IF(AT$1&gt;0,IF(AND('[1]Flux and Impact'!$AU44=1,'[1]Flux and Impact'!AR44=""),0,IF('[1]Flux and Impact'!$AU44=1,'[1]Flux and Impact'!AR44,"")),"")</f>
        <v/>
      </c>
      <c r="AU42" t="str">
        <f>IF(AU$1&gt;0,IF(AND('[1]Flux and Impact'!$AU44=1,'[1]Flux and Impact'!AS44=""),0,IF('[1]Flux and Impact'!$AU44=1,'[1]Flux and Impact'!AS44,"")),"")</f>
        <v/>
      </c>
      <c r="AW42" s="10" t="s">
        <v>136</v>
      </c>
      <c r="AX42" s="10">
        <v>103.528237816877</v>
      </c>
      <c r="AY42" s="16">
        <v>0.0916639616826274</v>
      </c>
      <c r="AZ42" s="17"/>
    </row>
    <row r="43" spans="1:52">
      <c r="A43">
        <f t="shared" si="0"/>
        <v>1</v>
      </c>
      <c r="B43" t="str">
        <f>'[1]Flux and Impact'!B45</f>
        <v>1. Metabolism</v>
      </c>
      <c r="C43" t="str">
        <f>'[1]Flux and Impact'!C45</f>
        <v>1.7 Glycan Biosynthesis and Metabolism</v>
      </c>
      <c r="D43" t="str">
        <f>'[1]Flux and Impact'!D45</f>
        <v>Other glycan degradation</v>
      </c>
      <c r="E43">
        <f>IF('[1]Flux and Impact'!AU45=1,AVERAGE(H43,J43,L43,N43,P43,R43,T43,V43,X43,Z43,AB43,AD43,AF43,AH43,AJ43,AL43,AN43,AP43,AR43,AT43),"")</f>
        <v>25.833023260688</v>
      </c>
      <c r="F43" s="12">
        <f>IF('[1]Flux and Impact'!AU45=1,AVERAGE(I43,K43,M43,O43,Q43,S43,U43,W43,Y43,AA43,AC43,AE43,AG43,AI43,AK43,AM43,AO43,AQ43,AS43,AU43),"")</f>
        <v>-25.833023260688</v>
      </c>
      <c r="G43" s="13">
        <f t="shared" si="1"/>
        <v>1</v>
      </c>
      <c r="H43">
        <f>IF(H$1&gt;0,IF(AND('[1]Flux and Impact'!$AU45=1,'[1]Flux and Impact'!F45=""),0,IF('[1]Flux and Impact'!$AU45=1,'[1]Flux and Impact'!F45,"")),"")</f>
        <v>0</v>
      </c>
      <c r="I43">
        <f>IF(I$1&gt;0,IF(AND('[1]Flux and Impact'!$AU45=1,'[1]Flux and Impact'!G45=""),0,IF('[1]Flux and Impact'!$AU45=1,'[1]Flux and Impact'!G45,"")),"")</f>
        <v>0</v>
      </c>
      <c r="J43">
        <f>IF(J$1&gt;0,IF(AND('[1]Flux and Impact'!$AU45=1,'[1]Flux and Impact'!H45=""),0,IF('[1]Flux and Impact'!$AU45=1,'[1]Flux and Impact'!H45,"")),"")</f>
        <v>48.9938327736284</v>
      </c>
      <c r="K43">
        <f>IF(K$1&gt;0,IF(AND('[1]Flux and Impact'!$AU45=1,'[1]Flux and Impact'!I45=""),0,IF('[1]Flux and Impact'!$AU45=1,'[1]Flux and Impact'!I45,"")),"")</f>
        <v>-48.9938327736284</v>
      </c>
      <c r="L43">
        <f>IF(L$1&gt;0,IF(AND('[1]Flux and Impact'!$AU45=1,'[1]Flux and Impact'!J45=""),0,IF('[1]Flux and Impact'!$AU45=1,'[1]Flux and Impact'!J45,"")),"")</f>
        <v>28.5052370084355</v>
      </c>
      <c r="M43">
        <f>IF(M$1&gt;0,IF(AND('[1]Flux and Impact'!$AU45=1,'[1]Flux and Impact'!K45=""),0,IF('[1]Flux and Impact'!$AU45=1,'[1]Flux and Impact'!K45,"")),"")</f>
        <v>-28.5052370084355</v>
      </c>
      <c r="N43" t="str">
        <f>IF(N$1&gt;0,IF(AND('[1]Flux and Impact'!$AU45=1,'[1]Flux and Impact'!L45=""),0,IF('[1]Flux and Impact'!$AU45=1,'[1]Flux and Impact'!L45,"")),"")</f>
        <v/>
      </c>
      <c r="O43" t="str">
        <f>IF(O$1&gt;0,IF(AND('[1]Flux and Impact'!$AU45=1,'[1]Flux and Impact'!M45=""),0,IF('[1]Flux and Impact'!$AU45=1,'[1]Flux and Impact'!M45,"")),"")</f>
        <v/>
      </c>
      <c r="P43" t="str">
        <f>IF(P$1&gt;0,IF(AND('[1]Flux and Impact'!$AU45=1,'[1]Flux and Impact'!N45=""),0,IF('[1]Flux and Impact'!$AU45=1,'[1]Flux and Impact'!N45,"")),"")</f>
        <v/>
      </c>
      <c r="Q43" t="str">
        <f>IF(Q$1&gt;0,IF(AND('[1]Flux and Impact'!$AU45=1,'[1]Flux and Impact'!O45=""),0,IF('[1]Flux and Impact'!$AU45=1,'[1]Flux and Impact'!O45,"")),"")</f>
        <v/>
      </c>
      <c r="R43" t="str">
        <f>IF(R$1&gt;0,IF(AND('[1]Flux and Impact'!$AU45=1,'[1]Flux and Impact'!P45=""),0,IF('[1]Flux and Impact'!$AU45=1,'[1]Flux and Impact'!P45,"")),"")</f>
        <v/>
      </c>
      <c r="S43" t="str">
        <f>IF(S$1&gt;0,IF(AND('[1]Flux and Impact'!$AU45=1,'[1]Flux and Impact'!Q45=""),0,IF('[1]Flux and Impact'!$AU45=1,'[1]Flux and Impact'!Q45,"")),"")</f>
        <v/>
      </c>
      <c r="T43" t="str">
        <f>IF(T$1&gt;0,IF(AND('[1]Flux and Impact'!$AU45=1,'[1]Flux and Impact'!R45=""),0,IF('[1]Flux and Impact'!$AU45=1,'[1]Flux and Impact'!R45,"")),"")</f>
        <v/>
      </c>
      <c r="U43" t="str">
        <f>IF(U$1&gt;0,IF(AND('[1]Flux and Impact'!$AU45=1,'[1]Flux and Impact'!S45=""),0,IF('[1]Flux and Impact'!$AU45=1,'[1]Flux and Impact'!S45,"")),"")</f>
        <v/>
      </c>
      <c r="V43" t="str">
        <f>IF(V$1&gt;0,IF(AND('[1]Flux and Impact'!$AU45=1,'[1]Flux and Impact'!T45=""),0,IF('[1]Flux and Impact'!$AU45=1,'[1]Flux and Impact'!T45,"")),"")</f>
        <v/>
      </c>
      <c r="W43" t="str">
        <f>IF(W$1&gt;0,IF(AND('[1]Flux and Impact'!$AU45=1,'[1]Flux and Impact'!U45=""),0,IF('[1]Flux and Impact'!$AU45=1,'[1]Flux and Impact'!U45,"")),"")</f>
        <v/>
      </c>
      <c r="X43" t="str">
        <f>IF(X$1&gt;0,IF(AND('[1]Flux and Impact'!$AU45=1,'[1]Flux and Impact'!V45=""),0,IF('[1]Flux and Impact'!$AU45=1,'[1]Flux and Impact'!V45,"")),"")</f>
        <v/>
      </c>
      <c r="Y43" t="str">
        <f>IF(Y$1&gt;0,IF(AND('[1]Flux and Impact'!$AU45=1,'[1]Flux and Impact'!W45=""),0,IF('[1]Flux and Impact'!$AU45=1,'[1]Flux and Impact'!W45,"")),"")</f>
        <v/>
      </c>
      <c r="Z43" t="str">
        <f>IF(Z$1&gt;0,IF(AND('[1]Flux and Impact'!$AU45=1,'[1]Flux and Impact'!X45=""),0,IF('[1]Flux and Impact'!$AU45=1,'[1]Flux and Impact'!X45,"")),"")</f>
        <v/>
      </c>
      <c r="AA43" t="str">
        <f>IF(AA$1&gt;0,IF(AND('[1]Flux and Impact'!$AU45=1,'[1]Flux and Impact'!Y45=""),0,IF('[1]Flux and Impact'!$AU45=1,'[1]Flux and Impact'!Y45,"")),"")</f>
        <v/>
      </c>
      <c r="AB43" t="str">
        <f>IF(AB$1&gt;0,IF(AND('[1]Flux and Impact'!$AU45=1,'[1]Flux and Impact'!Z45=""),0,IF('[1]Flux and Impact'!$AU45=1,'[1]Flux and Impact'!Z45,"")),"")</f>
        <v/>
      </c>
      <c r="AC43" t="str">
        <f>IF(AC$1&gt;0,IF(AND('[1]Flux and Impact'!$AU45=1,'[1]Flux and Impact'!AA45=""),0,IF('[1]Flux and Impact'!$AU45=1,'[1]Flux and Impact'!AA45,"")),"")</f>
        <v/>
      </c>
      <c r="AD43" t="str">
        <f>IF(AD$1&gt;0,IF(AND('[1]Flux and Impact'!$AU45=1,'[1]Flux and Impact'!AB45=""),0,IF('[1]Flux and Impact'!$AU45=1,'[1]Flux and Impact'!AB45,"")),"")</f>
        <v/>
      </c>
      <c r="AE43" t="str">
        <f>IF(AE$1&gt;0,IF(AND('[1]Flux and Impact'!$AU45=1,'[1]Flux and Impact'!AC45=""),0,IF('[1]Flux and Impact'!$AU45=1,'[1]Flux and Impact'!AC45,"")),"")</f>
        <v/>
      </c>
      <c r="AF43" t="str">
        <f>IF(AF$1&gt;0,IF(AND('[1]Flux and Impact'!$AU45=1,'[1]Flux and Impact'!AD45=""),0,IF('[1]Flux and Impact'!$AU45=1,'[1]Flux and Impact'!AD45,"")),"")</f>
        <v/>
      </c>
      <c r="AG43" t="str">
        <f>IF(AG$1&gt;0,IF(AND('[1]Flux and Impact'!$AU45=1,'[1]Flux and Impact'!AE45=""),0,IF('[1]Flux and Impact'!$AU45=1,'[1]Flux and Impact'!AE45,"")),"")</f>
        <v/>
      </c>
      <c r="AH43" t="str">
        <f>IF(AH$1&gt;0,IF(AND('[1]Flux and Impact'!$AU45=1,'[1]Flux and Impact'!AF45=""),0,IF('[1]Flux and Impact'!$AU45=1,'[1]Flux and Impact'!AF45,"")),"")</f>
        <v/>
      </c>
      <c r="AI43" t="str">
        <f>IF(AI$1&gt;0,IF(AND('[1]Flux and Impact'!$AU45=1,'[1]Flux and Impact'!AG45=""),0,IF('[1]Flux and Impact'!$AU45=1,'[1]Flux and Impact'!AG45,"")),"")</f>
        <v/>
      </c>
      <c r="AJ43" t="str">
        <f>IF(AJ$1&gt;0,IF(AND('[1]Flux and Impact'!$AU45=1,'[1]Flux and Impact'!AH45=""),0,IF('[1]Flux and Impact'!$AU45=1,'[1]Flux and Impact'!AH45,"")),"")</f>
        <v/>
      </c>
      <c r="AK43" t="str">
        <f>IF(AK$1&gt;0,IF(AND('[1]Flux and Impact'!$AU45=1,'[1]Flux and Impact'!AI45=""),0,IF('[1]Flux and Impact'!$AU45=1,'[1]Flux and Impact'!AI45,"")),"")</f>
        <v/>
      </c>
      <c r="AL43" t="str">
        <f>IF(AL$1&gt;0,IF(AND('[1]Flux and Impact'!$AU45=1,'[1]Flux and Impact'!AJ45=""),0,IF('[1]Flux and Impact'!$AU45=1,'[1]Flux and Impact'!AJ45,"")),"")</f>
        <v/>
      </c>
      <c r="AM43" t="str">
        <f>IF(AM$1&gt;0,IF(AND('[1]Flux and Impact'!$AU45=1,'[1]Flux and Impact'!AK45=""),0,IF('[1]Flux and Impact'!$AU45=1,'[1]Flux and Impact'!AK45,"")),"")</f>
        <v/>
      </c>
      <c r="AN43" t="str">
        <f>IF(AN$1&gt;0,IF(AND('[1]Flux and Impact'!$AU45=1,'[1]Flux and Impact'!AL45=""),0,IF('[1]Flux and Impact'!$AU45=1,'[1]Flux and Impact'!AL45,"")),"")</f>
        <v/>
      </c>
      <c r="AO43" t="str">
        <f>IF(AO$1&gt;0,IF(AND('[1]Flux and Impact'!$AU45=1,'[1]Flux and Impact'!AM45=""),0,IF('[1]Flux and Impact'!$AU45=1,'[1]Flux and Impact'!AM45,"")),"")</f>
        <v/>
      </c>
      <c r="AP43" t="str">
        <f>IF(AP$1&gt;0,IF(AND('[1]Flux and Impact'!$AU45=1,'[1]Flux and Impact'!AN45=""),0,IF('[1]Flux and Impact'!$AU45=1,'[1]Flux and Impact'!AN45,"")),"")</f>
        <v/>
      </c>
      <c r="AQ43" t="str">
        <f>IF(AQ$1&gt;0,IF(AND('[1]Flux and Impact'!$AU45=1,'[1]Flux and Impact'!AO45=""),0,IF('[1]Flux and Impact'!$AU45=1,'[1]Flux and Impact'!AO45,"")),"")</f>
        <v/>
      </c>
      <c r="AR43" t="str">
        <f>IF(AR$1&gt;0,IF(AND('[1]Flux and Impact'!$AU45=1,'[1]Flux and Impact'!AP45=""),0,IF('[1]Flux and Impact'!$AU45=1,'[1]Flux and Impact'!AP45,"")),"")</f>
        <v/>
      </c>
      <c r="AS43" t="str">
        <f>IF(AS$1&gt;0,IF(AND('[1]Flux and Impact'!$AU45=1,'[1]Flux and Impact'!AQ45=""),0,IF('[1]Flux and Impact'!$AU45=1,'[1]Flux and Impact'!AQ45,"")),"")</f>
        <v/>
      </c>
      <c r="AT43" t="str">
        <f>IF(AT$1&gt;0,IF(AND('[1]Flux and Impact'!$AU45=1,'[1]Flux and Impact'!AR45=""),0,IF('[1]Flux and Impact'!$AU45=1,'[1]Flux and Impact'!AR45,"")),"")</f>
        <v/>
      </c>
      <c r="AU43" t="str">
        <f>IF(AU$1&gt;0,IF(AND('[1]Flux and Impact'!$AU45=1,'[1]Flux and Impact'!AS45=""),0,IF('[1]Flux and Impact'!$AU45=1,'[1]Flux and Impact'!AS45,"")),"")</f>
        <v/>
      </c>
      <c r="AW43" s="10" t="s">
        <v>137</v>
      </c>
      <c r="AX43" s="10">
        <v>101.869841631268</v>
      </c>
      <c r="AY43" s="16">
        <v>50.8719968802822</v>
      </c>
      <c r="AZ43" s="17"/>
    </row>
    <row r="44" spans="1:52">
      <c r="A44">
        <f t="shared" si="0"/>
        <v>1</v>
      </c>
      <c r="B44" t="str">
        <f>'[1]Flux and Impact'!B46</f>
        <v>1. Metabolism</v>
      </c>
      <c r="C44" t="str">
        <f>'[1]Flux and Impact'!C46</f>
        <v>1.7 Glycan Biosynthesis and Metabolism</v>
      </c>
      <c r="D44" t="str">
        <f>'[1]Flux and Impact'!D46</f>
        <v>O-Glycan biosynthesis</v>
      </c>
      <c r="E44">
        <f>IF('[1]Flux and Impact'!AU46=1,AVERAGE(H44,J44,L44,N44,P44,R44,T44,V44,X44,Z44,AB44,AD44,AF44,AH44,AJ44,AL44,AN44,AP44,AR44,AT44),"")</f>
        <v>197.838676364402</v>
      </c>
      <c r="F44" s="12">
        <f>IF('[1]Flux and Impact'!AU46=1,AVERAGE(I44,K44,M44,O44,Q44,S44,U44,W44,Y44,AA44,AC44,AE44,AG44,AI44,AK44,AM44,AO44,AQ44,AS44,AU44),"")</f>
        <v>-197.838676364402</v>
      </c>
      <c r="G44" s="13">
        <f t="shared" si="1"/>
        <v>1</v>
      </c>
      <c r="H44">
        <f>IF(H$1&gt;0,IF(AND('[1]Flux and Impact'!$AU46=1,'[1]Flux and Impact'!F46=""),0,IF('[1]Flux and Impact'!$AU46=1,'[1]Flux and Impact'!F46,"")),"")</f>
        <v>0</v>
      </c>
      <c r="I44">
        <f>IF(I$1&gt;0,IF(AND('[1]Flux and Impact'!$AU46=1,'[1]Flux and Impact'!G46=""),0,IF('[1]Flux and Impact'!$AU46=1,'[1]Flux and Impact'!G46,"")),"")</f>
        <v>0</v>
      </c>
      <c r="J44">
        <f>IF(J$1&gt;0,IF(AND('[1]Flux and Impact'!$AU46=1,'[1]Flux and Impact'!H46=""),0,IF('[1]Flux and Impact'!$AU46=1,'[1]Flux and Impact'!H46,"")),"")</f>
        <v>325.625390742608</v>
      </c>
      <c r="K44">
        <f>IF(K$1&gt;0,IF(AND('[1]Flux and Impact'!$AU46=1,'[1]Flux and Impact'!I46=""),0,IF('[1]Flux and Impact'!$AU46=1,'[1]Flux and Impact'!I46,"")),"")</f>
        <v>-325.625390742608</v>
      </c>
      <c r="L44">
        <f>IF(L$1&gt;0,IF(AND('[1]Flux and Impact'!$AU46=1,'[1]Flux and Impact'!J46=""),0,IF('[1]Flux and Impact'!$AU46=1,'[1]Flux and Impact'!J46,"")),"")</f>
        <v>267.890638350599</v>
      </c>
      <c r="M44">
        <f>IF(M$1&gt;0,IF(AND('[1]Flux and Impact'!$AU46=1,'[1]Flux and Impact'!K46=""),0,IF('[1]Flux and Impact'!$AU46=1,'[1]Flux and Impact'!K46,"")),"")</f>
        <v>-267.890638350599</v>
      </c>
      <c r="N44" t="str">
        <f>IF(N$1&gt;0,IF(AND('[1]Flux and Impact'!$AU46=1,'[1]Flux and Impact'!L46=""),0,IF('[1]Flux and Impact'!$AU46=1,'[1]Flux and Impact'!L46,"")),"")</f>
        <v/>
      </c>
      <c r="O44" t="str">
        <f>IF(O$1&gt;0,IF(AND('[1]Flux and Impact'!$AU46=1,'[1]Flux and Impact'!M46=""),0,IF('[1]Flux and Impact'!$AU46=1,'[1]Flux and Impact'!M46,"")),"")</f>
        <v/>
      </c>
      <c r="P44" t="str">
        <f>IF(P$1&gt;0,IF(AND('[1]Flux and Impact'!$AU46=1,'[1]Flux and Impact'!N46=""),0,IF('[1]Flux and Impact'!$AU46=1,'[1]Flux and Impact'!N46,"")),"")</f>
        <v/>
      </c>
      <c r="Q44" t="str">
        <f>IF(Q$1&gt;0,IF(AND('[1]Flux and Impact'!$AU46=1,'[1]Flux and Impact'!O46=""),0,IF('[1]Flux and Impact'!$AU46=1,'[1]Flux and Impact'!O46,"")),"")</f>
        <v/>
      </c>
      <c r="R44" t="str">
        <f>IF(R$1&gt;0,IF(AND('[1]Flux and Impact'!$AU46=1,'[1]Flux and Impact'!P46=""),0,IF('[1]Flux and Impact'!$AU46=1,'[1]Flux and Impact'!P46,"")),"")</f>
        <v/>
      </c>
      <c r="S44" t="str">
        <f>IF(S$1&gt;0,IF(AND('[1]Flux and Impact'!$AU46=1,'[1]Flux and Impact'!Q46=""),0,IF('[1]Flux and Impact'!$AU46=1,'[1]Flux and Impact'!Q46,"")),"")</f>
        <v/>
      </c>
      <c r="T44" t="str">
        <f>IF(T$1&gt;0,IF(AND('[1]Flux and Impact'!$AU46=1,'[1]Flux and Impact'!R46=""),0,IF('[1]Flux and Impact'!$AU46=1,'[1]Flux and Impact'!R46,"")),"")</f>
        <v/>
      </c>
      <c r="U44" t="str">
        <f>IF(U$1&gt;0,IF(AND('[1]Flux and Impact'!$AU46=1,'[1]Flux and Impact'!S46=""),0,IF('[1]Flux and Impact'!$AU46=1,'[1]Flux and Impact'!S46,"")),"")</f>
        <v/>
      </c>
      <c r="V44" t="str">
        <f>IF(V$1&gt;0,IF(AND('[1]Flux and Impact'!$AU46=1,'[1]Flux and Impact'!T46=""),0,IF('[1]Flux and Impact'!$AU46=1,'[1]Flux and Impact'!T46,"")),"")</f>
        <v/>
      </c>
      <c r="W44" t="str">
        <f>IF(W$1&gt;0,IF(AND('[1]Flux and Impact'!$AU46=1,'[1]Flux and Impact'!U46=""),0,IF('[1]Flux and Impact'!$AU46=1,'[1]Flux and Impact'!U46,"")),"")</f>
        <v/>
      </c>
      <c r="X44" t="str">
        <f>IF(X$1&gt;0,IF(AND('[1]Flux and Impact'!$AU46=1,'[1]Flux and Impact'!V46=""),0,IF('[1]Flux and Impact'!$AU46=1,'[1]Flux and Impact'!V46,"")),"")</f>
        <v/>
      </c>
      <c r="Y44" t="str">
        <f>IF(Y$1&gt;0,IF(AND('[1]Flux and Impact'!$AU46=1,'[1]Flux and Impact'!W46=""),0,IF('[1]Flux and Impact'!$AU46=1,'[1]Flux and Impact'!W46,"")),"")</f>
        <v/>
      </c>
      <c r="Z44" t="str">
        <f>IF(Z$1&gt;0,IF(AND('[1]Flux and Impact'!$AU46=1,'[1]Flux and Impact'!X46=""),0,IF('[1]Flux and Impact'!$AU46=1,'[1]Flux and Impact'!X46,"")),"")</f>
        <v/>
      </c>
      <c r="AA44" t="str">
        <f>IF(AA$1&gt;0,IF(AND('[1]Flux and Impact'!$AU46=1,'[1]Flux and Impact'!Y46=""),0,IF('[1]Flux and Impact'!$AU46=1,'[1]Flux and Impact'!Y46,"")),"")</f>
        <v/>
      </c>
      <c r="AB44" t="str">
        <f>IF(AB$1&gt;0,IF(AND('[1]Flux and Impact'!$AU46=1,'[1]Flux and Impact'!Z46=""),0,IF('[1]Flux and Impact'!$AU46=1,'[1]Flux and Impact'!Z46,"")),"")</f>
        <v/>
      </c>
      <c r="AC44" t="str">
        <f>IF(AC$1&gt;0,IF(AND('[1]Flux and Impact'!$AU46=1,'[1]Flux and Impact'!AA46=""),0,IF('[1]Flux and Impact'!$AU46=1,'[1]Flux and Impact'!AA46,"")),"")</f>
        <v/>
      </c>
      <c r="AD44" t="str">
        <f>IF(AD$1&gt;0,IF(AND('[1]Flux and Impact'!$AU46=1,'[1]Flux and Impact'!AB46=""),0,IF('[1]Flux and Impact'!$AU46=1,'[1]Flux and Impact'!AB46,"")),"")</f>
        <v/>
      </c>
      <c r="AE44" t="str">
        <f>IF(AE$1&gt;0,IF(AND('[1]Flux and Impact'!$AU46=1,'[1]Flux and Impact'!AC46=""),0,IF('[1]Flux and Impact'!$AU46=1,'[1]Flux and Impact'!AC46,"")),"")</f>
        <v/>
      </c>
      <c r="AF44" t="str">
        <f>IF(AF$1&gt;0,IF(AND('[1]Flux and Impact'!$AU46=1,'[1]Flux and Impact'!AD46=""),0,IF('[1]Flux and Impact'!$AU46=1,'[1]Flux and Impact'!AD46,"")),"")</f>
        <v/>
      </c>
      <c r="AG44" t="str">
        <f>IF(AG$1&gt;0,IF(AND('[1]Flux and Impact'!$AU46=1,'[1]Flux and Impact'!AE46=""),0,IF('[1]Flux and Impact'!$AU46=1,'[1]Flux and Impact'!AE46,"")),"")</f>
        <v/>
      </c>
      <c r="AH44" t="str">
        <f>IF(AH$1&gt;0,IF(AND('[1]Flux and Impact'!$AU46=1,'[1]Flux and Impact'!AF46=""),0,IF('[1]Flux and Impact'!$AU46=1,'[1]Flux and Impact'!AF46,"")),"")</f>
        <v/>
      </c>
      <c r="AI44" t="str">
        <f>IF(AI$1&gt;0,IF(AND('[1]Flux and Impact'!$AU46=1,'[1]Flux and Impact'!AG46=""),0,IF('[1]Flux and Impact'!$AU46=1,'[1]Flux and Impact'!AG46,"")),"")</f>
        <v/>
      </c>
      <c r="AJ44" t="str">
        <f>IF(AJ$1&gt;0,IF(AND('[1]Flux and Impact'!$AU46=1,'[1]Flux and Impact'!AH46=""),0,IF('[1]Flux and Impact'!$AU46=1,'[1]Flux and Impact'!AH46,"")),"")</f>
        <v/>
      </c>
      <c r="AK44" t="str">
        <f>IF(AK$1&gt;0,IF(AND('[1]Flux and Impact'!$AU46=1,'[1]Flux and Impact'!AI46=""),0,IF('[1]Flux and Impact'!$AU46=1,'[1]Flux and Impact'!AI46,"")),"")</f>
        <v/>
      </c>
      <c r="AL44" t="str">
        <f>IF(AL$1&gt;0,IF(AND('[1]Flux and Impact'!$AU46=1,'[1]Flux and Impact'!AJ46=""),0,IF('[1]Flux and Impact'!$AU46=1,'[1]Flux and Impact'!AJ46,"")),"")</f>
        <v/>
      </c>
      <c r="AM44" t="str">
        <f>IF(AM$1&gt;0,IF(AND('[1]Flux and Impact'!$AU46=1,'[1]Flux and Impact'!AK46=""),0,IF('[1]Flux and Impact'!$AU46=1,'[1]Flux and Impact'!AK46,"")),"")</f>
        <v/>
      </c>
      <c r="AN44" t="str">
        <f>IF(AN$1&gt;0,IF(AND('[1]Flux and Impact'!$AU46=1,'[1]Flux and Impact'!AL46=""),0,IF('[1]Flux and Impact'!$AU46=1,'[1]Flux and Impact'!AL46,"")),"")</f>
        <v/>
      </c>
      <c r="AO44" t="str">
        <f>IF(AO$1&gt;0,IF(AND('[1]Flux and Impact'!$AU46=1,'[1]Flux and Impact'!AM46=""),0,IF('[1]Flux and Impact'!$AU46=1,'[1]Flux and Impact'!AM46,"")),"")</f>
        <v/>
      </c>
      <c r="AP44" t="str">
        <f>IF(AP$1&gt;0,IF(AND('[1]Flux and Impact'!$AU46=1,'[1]Flux and Impact'!AN46=""),0,IF('[1]Flux and Impact'!$AU46=1,'[1]Flux and Impact'!AN46,"")),"")</f>
        <v/>
      </c>
      <c r="AQ44" t="str">
        <f>IF(AQ$1&gt;0,IF(AND('[1]Flux and Impact'!$AU46=1,'[1]Flux and Impact'!AO46=""),0,IF('[1]Flux and Impact'!$AU46=1,'[1]Flux and Impact'!AO46,"")),"")</f>
        <v/>
      </c>
      <c r="AR44" t="str">
        <f>IF(AR$1&gt;0,IF(AND('[1]Flux and Impact'!$AU46=1,'[1]Flux and Impact'!AP46=""),0,IF('[1]Flux and Impact'!$AU46=1,'[1]Flux and Impact'!AP46,"")),"")</f>
        <v/>
      </c>
      <c r="AS44" t="str">
        <f>IF(AS$1&gt;0,IF(AND('[1]Flux and Impact'!$AU46=1,'[1]Flux and Impact'!AQ46=""),0,IF('[1]Flux and Impact'!$AU46=1,'[1]Flux and Impact'!AQ46,"")),"")</f>
        <v/>
      </c>
      <c r="AT44" t="str">
        <f>IF(AT$1&gt;0,IF(AND('[1]Flux and Impact'!$AU46=1,'[1]Flux and Impact'!AR46=""),0,IF('[1]Flux and Impact'!$AU46=1,'[1]Flux and Impact'!AR46,"")),"")</f>
        <v/>
      </c>
      <c r="AU44" t="str">
        <f>IF(AU$1&gt;0,IF(AND('[1]Flux and Impact'!$AU46=1,'[1]Flux and Impact'!AS46=""),0,IF('[1]Flux and Impact'!$AU46=1,'[1]Flux and Impact'!AS46,"")),"")</f>
        <v/>
      </c>
      <c r="AW44" s="10" t="s">
        <v>138</v>
      </c>
      <c r="AX44" s="10">
        <v>99.2965917839976</v>
      </c>
      <c r="AY44" s="16">
        <v>99.2965917839976</v>
      </c>
      <c r="AZ44" s="17"/>
    </row>
    <row r="45" spans="1:52">
      <c r="A45">
        <f t="shared" si="0"/>
        <v>1</v>
      </c>
      <c r="B45" t="str">
        <f>'[1]Flux and Impact'!B47</f>
        <v>1. Metabolism</v>
      </c>
      <c r="C45" t="str">
        <f>'[1]Flux and Impact'!C47</f>
        <v>1.7 Glycan Biosynthesis and Metabolism</v>
      </c>
      <c r="D45" t="str">
        <f>'[1]Flux and Impact'!D47</f>
        <v>O-Mannosyl glycan biosynthesis</v>
      </c>
      <c r="E45">
        <f>IF('[1]Flux and Impact'!AU47=1,AVERAGE(H45,J45,L45,N45,P45,R45,T45,V45,X45,Z45,AB45,AD45,AF45,AH45,AJ45,AL45,AN45,AP45,AR45,AT45),"")</f>
        <v>15.8332009273609</v>
      </c>
      <c r="F45" s="12">
        <f>IF('[1]Flux and Impact'!AU47=1,AVERAGE(I45,K45,M45,O45,Q45,S45,U45,W45,Y45,AA45,AC45,AE45,AG45,AI45,AK45,AM45,AO45,AQ45,AS45,AU45),"")</f>
        <v>15.8332009273609</v>
      </c>
      <c r="G45" s="13">
        <f t="shared" si="1"/>
        <v>1</v>
      </c>
      <c r="H45">
        <f>IF(H$1&gt;0,IF(AND('[1]Flux and Impact'!$AU47=1,'[1]Flux and Impact'!F47=""),0,IF('[1]Flux and Impact'!$AU47=1,'[1]Flux and Impact'!F47,"")),"")</f>
        <v>0</v>
      </c>
      <c r="I45">
        <f>IF(I$1&gt;0,IF(AND('[1]Flux and Impact'!$AU47=1,'[1]Flux and Impact'!G47=""),0,IF('[1]Flux and Impact'!$AU47=1,'[1]Flux and Impact'!G47,"")),"")</f>
        <v>0</v>
      </c>
      <c r="J45">
        <f>IF(J$1&gt;0,IF(AND('[1]Flux and Impact'!$AU47=1,'[1]Flux and Impact'!H47=""),0,IF('[1]Flux and Impact'!$AU47=1,'[1]Flux and Impact'!H47,"")),"")</f>
        <v>47.4996027820827</v>
      </c>
      <c r="K45">
        <f>IF(K$1&gt;0,IF(AND('[1]Flux and Impact'!$AU47=1,'[1]Flux and Impact'!I47=""),0,IF('[1]Flux and Impact'!$AU47=1,'[1]Flux and Impact'!I47,"")),"")</f>
        <v>47.4996027820827</v>
      </c>
      <c r="L45">
        <f>IF(L$1&gt;0,IF(AND('[1]Flux and Impact'!$AU47=1,'[1]Flux and Impact'!J47=""),0,IF('[1]Flux and Impact'!$AU47=1,'[1]Flux and Impact'!J47,"")),"")</f>
        <v>0</v>
      </c>
      <c r="M45">
        <f>IF(M$1&gt;0,IF(AND('[1]Flux and Impact'!$AU47=1,'[1]Flux and Impact'!K47=""),0,IF('[1]Flux and Impact'!$AU47=1,'[1]Flux and Impact'!K47,"")),"")</f>
        <v>0</v>
      </c>
      <c r="N45" t="str">
        <f>IF(N$1&gt;0,IF(AND('[1]Flux and Impact'!$AU47=1,'[1]Flux and Impact'!L47=""),0,IF('[1]Flux and Impact'!$AU47=1,'[1]Flux and Impact'!L47,"")),"")</f>
        <v/>
      </c>
      <c r="O45" t="str">
        <f>IF(O$1&gt;0,IF(AND('[1]Flux and Impact'!$AU47=1,'[1]Flux and Impact'!M47=""),0,IF('[1]Flux and Impact'!$AU47=1,'[1]Flux and Impact'!M47,"")),"")</f>
        <v/>
      </c>
      <c r="P45" t="str">
        <f>IF(P$1&gt;0,IF(AND('[1]Flux and Impact'!$AU47=1,'[1]Flux and Impact'!N47=""),0,IF('[1]Flux and Impact'!$AU47=1,'[1]Flux and Impact'!N47,"")),"")</f>
        <v/>
      </c>
      <c r="Q45" t="str">
        <f>IF(Q$1&gt;0,IF(AND('[1]Flux and Impact'!$AU47=1,'[1]Flux and Impact'!O47=""),0,IF('[1]Flux and Impact'!$AU47=1,'[1]Flux and Impact'!O47,"")),"")</f>
        <v/>
      </c>
      <c r="R45" t="str">
        <f>IF(R$1&gt;0,IF(AND('[1]Flux and Impact'!$AU47=1,'[1]Flux and Impact'!P47=""),0,IF('[1]Flux and Impact'!$AU47=1,'[1]Flux and Impact'!P47,"")),"")</f>
        <v/>
      </c>
      <c r="S45" t="str">
        <f>IF(S$1&gt;0,IF(AND('[1]Flux and Impact'!$AU47=1,'[1]Flux and Impact'!Q47=""),0,IF('[1]Flux and Impact'!$AU47=1,'[1]Flux and Impact'!Q47,"")),"")</f>
        <v/>
      </c>
      <c r="T45" t="str">
        <f>IF(T$1&gt;0,IF(AND('[1]Flux and Impact'!$AU47=1,'[1]Flux and Impact'!R47=""),0,IF('[1]Flux and Impact'!$AU47=1,'[1]Flux and Impact'!R47,"")),"")</f>
        <v/>
      </c>
      <c r="U45" t="str">
        <f>IF(U$1&gt;0,IF(AND('[1]Flux and Impact'!$AU47=1,'[1]Flux and Impact'!S47=""),0,IF('[1]Flux and Impact'!$AU47=1,'[1]Flux and Impact'!S47,"")),"")</f>
        <v/>
      </c>
      <c r="V45" t="str">
        <f>IF(V$1&gt;0,IF(AND('[1]Flux and Impact'!$AU47=1,'[1]Flux and Impact'!T47=""),0,IF('[1]Flux and Impact'!$AU47=1,'[1]Flux and Impact'!T47,"")),"")</f>
        <v/>
      </c>
      <c r="W45" t="str">
        <f>IF(W$1&gt;0,IF(AND('[1]Flux and Impact'!$AU47=1,'[1]Flux and Impact'!U47=""),0,IF('[1]Flux and Impact'!$AU47=1,'[1]Flux and Impact'!U47,"")),"")</f>
        <v/>
      </c>
      <c r="X45" t="str">
        <f>IF(X$1&gt;0,IF(AND('[1]Flux and Impact'!$AU47=1,'[1]Flux and Impact'!V47=""),0,IF('[1]Flux and Impact'!$AU47=1,'[1]Flux and Impact'!V47,"")),"")</f>
        <v/>
      </c>
      <c r="Y45" t="str">
        <f>IF(Y$1&gt;0,IF(AND('[1]Flux and Impact'!$AU47=1,'[1]Flux and Impact'!W47=""),0,IF('[1]Flux and Impact'!$AU47=1,'[1]Flux and Impact'!W47,"")),"")</f>
        <v/>
      </c>
      <c r="Z45" t="str">
        <f>IF(Z$1&gt;0,IF(AND('[1]Flux and Impact'!$AU47=1,'[1]Flux and Impact'!X47=""),0,IF('[1]Flux and Impact'!$AU47=1,'[1]Flux and Impact'!X47,"")),"")</f>
        <v/>
      </c>
      <c r="AA45" t="str">
        <f>IF(AA$1&gt;0,IF(AND('[1]Flux and Impact'!$AU47=1,'[1]Flux and Impact'!Y47=""),0,IF('[1]Flux and Impact'!$AU47=1,'[1]Flux and Impact'!Y47,"")),"")</f>
        <v/>
      </c>
      <c r="AB45" t="str">
        <f>IF(AB$1&gt;0,IF(AND('[1]Flux and Impact'!$AU47=1,'[1]Flux and Impact'!Z47=""),0,IF('[1]Flux and Impact'!$AU47=1,'[1]Flux and Impact'!Z47,"")),"")</f>
        <v/>
      </c>
      <c r="AC45" t="str">
        <f>IF(AC$1&gt;0,IF(AND('[1]Flux and Impact'!$AU47=1,'[1]Flux and Impact'!AA47=""),0,IF('[1]Flux and Impact'!$AU47=1,'[1]Flux and Impact'!AA47,"")),"")</f>
        <v/>
      </c>
      <c r="AD45" t="str">
        <f>IF(AD$1&gt;0,IF(AND('[1]Flux and Impact'!$AU47=1,'[1]Flux and Impact'!AB47=""),0,IF('[1]Flux and Impact'!$AU47=1,'[1]Flux and Impact'!AB47,"")),"")</f>
        <v/>
      </c>
      <c r="AE45" t="str">
        <f>IF(AE$1&gt;0,IF(AND('[1]Flux and Impact'!$AU47=1,'[1]Flux and Impact'!AC47=""),0,IF('[1]Flux and Impact'!$AU47=1,'[1]Flux and Impact'!AC47,"")),"")</f>
        <v/>
      </c>
      <c r="AF45" t="str">
        <f>IF(AF$1&gt;0,IF(AND('[1]Flux and Impact'!$AU47=1,'[1]Flux and Impact'!AD47=""),0,IF('[1]Flux and Impact'!$AU47=1,'[1]Flux and Impact'!AD47,"")),"")</f>
        <v/>
      </c>
      <c r="AG45" t="str">
        <f>IF(AG$1&gt;0,IF(AND('[1]Flux and Impact'!$AU47=1,'[1]Flux and Impact'!AE47=""),0,IF('[1]Flux and Impact'!$AU47=1,'[1]Flux and Impact'!AE47,"")),"")</f>
        <v/>
      </c>
      <c r="AH45" t="str">
        <f>IF(AH$1&gt;0,IF(AND('[1]Flux and Impact'!$AU47=1,'[1]Flux and Impact'!AF47=""),0,IF('[1]Flux and Impact'!$AU47=1,'[1]Flux and Impact'!AF47,"")),"")</f>
        <v/>
      </c>
      <c r="AI45" t="str">
        <f>IF(AI$1&gt;0,IF(AND('[1]Flux and Impact'!$AU47=1,'[1]Flux and Impact'!AG47=""),0,IF('[1]Flux and Impact'!$AU47=1,'[1]Flux and Impact'!AG47,"")),"")</f>
        <v/>
      </c>
      <c r="AJ45" t="str">
        <f>IF(AJ$1&gt;0,IF(AND('[1]Flux and Impact'!$AU47=1,'[1]Flux and Impact'!AH47=""),0,IF('[1]Flux and Impact'!$AU47=1,'[1]Flux and Impact'!AH47,"")),"")</f>
        <v/>
      </c>
      <c r="AK45" t="str">
        <f>IF(AK$1&gt;0,IF(AND('[1]Flux and Impact'!$AU47=1,'[1]Flux and Impact'!AI47=""),0,IF('[1]Flux and Impact'!$AU47=1,'[1]Flux and Impact'!AI47,"")),"")</f>
        <v/>
      </c>
      <c r="AL45" t="str">
        <f>IF(AL$1&gt;0,IF(AND('[1]Flux and Impact'!$AU47=1,'[1]Flux and Impact'!AJ47=""),0,IF('[1]Flux and Impact'!$AU47=1,'[1]Flux and Impact'!AJ47,"")),"")</f>
        <v/>
      </c>
      <c r="AM45" t="str">
        <f>IF(AM$1&gt;0,IF(AND('[1]Flux and Impact'!$AU47=1,'[1]Flux and Impact'!AK47=""),0,IF('[1]Flux and Impact'!$AU47=1,'[1]Flux and Impact'!AK47,"")),"")</f>
        <v/>
      </c>
      <c r="AN45" t="str">
        <f>IF(AN$1&gt;0,IF(AND('[1]Flux and Impact'!$AU47=1,'[1]Flux and Impact'!AL47=""),0,IF('[1]Flux and Impact'!$AU47=1,'[1]Flux and Impact'!AL47,"")),"")</f>
        <v/>
      </c>
      <c r="AO45" t="str">
        <f>IF(AO$1&gt;0,IF(AND('[1]Flux and Impact'!$AU47=1,'[1]Flux and Impact'!AM47=""),0,IF('[1]Flux and Impact'!$AU47=1,'[1]Flux and Impact'!AM47,"")),"")</f>
        <v/>
      </c>
      <c r="AP45" t="str">
        <f>IF(AP$1&gt;0,IF(AND('[1]Flux and Impact'!$AU47=1,'[1]Flux and Impact'!AN47=""),0,IF('[1]Flux and Impact'!$AU47=1,'[1]Flux and Impact'!AN47,"")),"")</f>
        <v/>
      </c>
      <c r="AQ45" t="str">
        <f>IF(AQ$1&gt;0,IF(AND('[1]Flux and Impact'!$AU47=1,'[1]Flux and Impact'!AO47=""),0,IF('[1]Flux and Impact'!$AU47=1,'[1]Flux and Impact'!AO47,"")),"")</f>
        <v/>
      </c>
      <c r="AR45" t="str">
        <f>IF(AR$1&gt;0,IF(AND('[1]Flux and Impact'!$AU47=1,'[1]Flux and Impact'!AP47=""),0,IF('[1]Flux and Impact'!$AU47=1,'[1]Flux and Impact'!AP47,"")),"")</f>
        <v/>
      </c>
      <c r="AS45" t="str">
        <f>IF(AS$1&gt;0,IF(AND('[1]Flux and Impact'!$AU47=1,'[1]Flux and Impact'!AQ47=""),0,IF('[1]Flux and Impact'!$AU47=1,'[1]Flux and Impact'!AQ47,"")),"")</f>
        <v/>
      </c>
      <c r="AT45" t="str">
        <f>IF(AT$1&gt;0,IF(AND('[1]Flux and Impact'!$AU47=1,'[1]Flux and Impact'!AR47=""),0,IF('[1]Flux and Impact'!$AU47=1,'[1]Flux and Impact'!AR47,"")),"")</f>
        <v/>
      </c>
      <c r="AU45" t="str">
        <f>IF(AU$1&gt;0,IF(AND('[1]Flux and Impact'!$AU47=1,'[1]Flux and Impact'!AS47=""),0,IF('[1]Flux and Impact'!$AU47=1,'[1]Flux and Impact'!AS47,"")),"")</f>
        <v/>
      </c>
      <c r="AW45" s="10" t="s">
        <v>139</v>
      </c>
      <c r="AX45" s="10">
        <v>98.1304691707938</v>
      </c>
      <c r="AY45" s="16">
        <v>-98.1304691707938</v>
      </c>
      <c r="AZ45" s="17"/>
    </row>
    <row r="46" spans="1:52">
      <c r="A46">
        <f t="shared" si="0"/>
        <v>1</v>
      </c>
      <c r="B46" t="str">
        <f>'[1]Flux and Impact'!B48</f>
        <v>1. Metabolism</v>
      </c>
      <c r="C46" t="str">
        <f>'[1]Flux and Impact'!C48</f>
        <v>1.1 Carbohydrate Metabolism</v>
      </c>
      <c r="D46" t="str">
        <f>'[1]Flux and Impact'!D48</f>
        <v>Amino sugar and nucleotide sugar metabolism</v>
      </c>
      <c r="E46">
        <f>IF('[1]Flux and Impact'!AU48=1,AVERAGE(H46,J46,L46,N46,P46,R46,T46,V46,X46,Z46,AB46,AD46,AF46,AH46,AJ46,AL46,AN46,AP46,AR46,AT46),"")</f>
        <v>108.129492835036</v>
      </c>
      <c r="F46" s="12">
        <f>IF('[1]Flux and Impact'!AU48=1,AVERAGE(I46,K46,M46,O46,Q46,S46,U46,W46,Y46,AA46,AC46,AE46,AG46,AI46,AK46,AM46,AO46,AQ46,AS46,AU46),"")</f>
        <v>0.0957379123052273</v>
      </c>
      <c r="G46" s="13">
        <f t="shared" si="1"/>
        <v>1</v>
      </c>
      <c r="H46">
        <f>IF(H$1&gt;0,IF(AND('[1]Flux and Impact'!$AU48=1,'[1]Flux and Impact'!F48=""),0,IF('[1]Flux and Impact'!$AU48=1,'[1]Flux and Impact'!F48,"")),"")</f>
        <v>111.978403558997</v>
      </c>
      <c r="I46">
        <f>IF(I$1&gt;0,IF(AND('[1]Flux and Impact'!$AU48=1,'[1]Flux and Impact'!G48=""),0,IF('[1]Flux and Impact'!$AU48=1,'[1]Flux and Impact'!G48,"")),"")</f>
        <v>-111.978403558997</v>
      </c>
      <c r="J46">
        <f>IF(J$1&gt;0,IF(AND('[1]Flux and Impact'!$AU48=1,'[1]Flux and Impact'!H48=""),0,IF('[1]Flux and Impact'!$AU48=1,'[1]Flux and Impact'!H48,"")),"")</f>
        <v>170.767291045983</v>
      </c>
      <c r="K46">
        <f>IF(K$1&gt;0,IF(AND('[1]Flux and Impact'!$AU48=1,'[1]Flux and Impact'!I48=""),0,IF('[1]Flux and Impact'!$AU48=1,'[1]Flux and Impact'!I48,"")),"")</f>
        <v>90.8932241573376</v>
      </c>
      <c r="L46">
        <f>IF(L$1&gt;0,IF(AND('[1]Flux and Impact'!$AU48=1,'[1]Flux and Impact'!J48=""),0,IF('[1]Flux and Impact'!$AU48=1,'[1]Flux and Impact'!J48,"")),"")</f>
        <v>41.6427839001288</v>
      </c>
      <c r="M46">
        <f>IF(M$1&gt;0,IF(AND('[1]Flux and Impact'!$AU48=1,'[1]Flux and Impact'!K48=""),0,IF('[1]Flux and Impact'!$AU48=1,'[1]Flux and Impact'!K48,"")),"")</f>
        <v>21.3723931385747</v>
      </c>
      <c r="N46" t="str">
        <f>IF(N$1&gt;0,IF(AND('[1]Flux and Impact'!$AU48=1,'[1]Flux and Impact'!L48=""),0,IF('[1]Flux and Impact'!$AU48=1,'[1]Flux and Impact'!L48,"")),"")</f>
        <v/>
      </c>
      <c r="O46" t="str">
        <f>IF(O$1&gt;0,IF(AND('[1]Flux and Impact'!$AU48=1,'[1]Flux and Impact'!M48=""),0,IF('[1]Flux and Impact'!$AU48=1,'[1]Flux and Impact'!M48,"")),"")</f>
        <v/>
      </c>
      <c r="P46" t="str">
        <f>IF(P$1&gt;0,IF(AND('[1]Flux and Impact'!$AU48=1,'[1]Flux and Impact'!N48=""),0,IF('[1]Flux and Impact'!$AU48=1,'[1]Flux and Impact'!N48,"")),"")</f>
        <v/>
      </c>
      <c r="Q46" t="str">
        <f>IF(Q$1&gt;0,IF(AND('[1]Flux and Impact'!$AU48=1,'[1]Flux and Impact'!O48=""),0,IF('[1]Flux and Impact'!$AU48=1,'[1]Flux and Impact'!O48,"")),"")</f>
        <v/>
      </c>
      <c r="R46" t="str">
        <f>IF(R$1&gt;0,IF(AND('[1]Flux and Impact'!$AU48=1,'[1]Flux and Impact'!P48=""),0,IF('[1]Flux and Impact'!$AU48=1,'[1]Flux and Impact'!P48,"")),"")</f>
        <v/>
      </c>
      <c r="S46" t="str">
        <f>IF(S$1&gt;0,IF(AND('[1]Flux and Impact'!$AU48=1,'[1]Flux and Impact'!Q48=""),0,IF('[1]Flux and Impact'!$AU48=1,'[1]Flux and Impact'!Q48,"")),"")</f>
        <v/>
      </c>
      <c r="T46" t="str">
        <f>IF(T$1&gt;0,IF(AND('[1]Flux and Impact'!$AU48=1,'[1]Flux and Impact'!R48=""),0,IF('[1]Flux and Impact'!$AU48=1,'[1]Flux and Impact'!R48,"")),"")</f>
        <v/>
      </c>
      <c r="U46" t="str">
        <f>IF(U$1&gt;0,IF(AND('[1]Flux and Impact'!$AU48=1,'[1]Flux and Impact'!S48=""),0,IF('[1]Flux and Impact'!$AU48=1,'[1]Flux and Impact'!S48,"")),"")</f>
        <v/>
      </c>
      <c r="V46" t="str">
        <f>IF(V$1&gt;0,IF(AND('[1]Flux and Impact'!$AU48=1,'[1]Flux and Impact'!T48=""),0,IF('[1]Flux and Impact'!$AU48=1,'[1]Flux and Impact'!T48,"")),"")</f>
        <v/>
      </c>
      <c r="W46" t="str">
        <f>IF(W$1&gt;0,IF(AND('[1]Flux and Impact'!$AU48=1,'[1]Flux and Impact'!U48=""),0,IF('[1]Flux and Impact'!$AU48=1,'[1]Flux and Impact'!U48,"")),"")</f>
        <v/>
      </c>
      <c r="X46" t="str">
        <f>IF(X$1&gt;0,IF(AND('[1]Flux and Impact'!$AU48=1,'[1]Flux and Impact'!V48=""),0,IF('[1]Flux and Impact'!$AU48=1,'[1]Flux and Impact'!V48,"")),"")</f>
        <v/>
      </c>
      <c r="Y46" t="str">
        <f>IF(Y$1&gt;0,IF(AND('[1]Flux and Impact'!$AU48=1,'[1]Flux and Impact'!W48=""),0,IF('[1]Flux and Impact'!$AU48=1,'[1]Flux and Impact'!W48,"")),"")</f>
        <v/>
      </c>
      <c r="Z46" t="str">
        <f>IF(Z$1&gt;0,IF(AND('[1]Flux and Impact'!$AU48=1,'[1]Flux and Impact'!X48=""),0,IF('[1]Flux and Impact'!$AU48=1,'[1]Flux and Impact'!X48,"")),"")</f>
        <v/>
      </c>
      <c r="AA46" t="str">
        <f>IF(AA$1&gt;0,IF(AND('[1]Flux and Impact'!$AU48=1,'[1]Flux and Impact'!Y48=""),0,IF('[1]Flux and Impact'!$AU48=1,'[1]Flux and Impact'!Y48,"")),"")</f>
        <v/>
      </c>
      <c r="AB46" t="str">
        <f>IF(AB$1&gt;0,IF(AND('[1]Flux and Impact'!$AU48=1,'[1]Flux and Impact'!Z48=""),0,IF('[1]Flux and Impact'!$AU48=1,'[1]Flux and Impact'!Z48,"")),"")</f>
        <v/>
      </c>
      <c r="AC46" t="str">
        <f>IF(AC$1&gt;0,IF(AND('[1]Flux and Impact'!$AU48=1,'[1]Flux and Impact'!AA48=""),0,IF('[1]Flux and Impact'!$AU48=1,'[1]Flux and Impact'!AA48,"")),"")</f>
        <v/>
      </c>
      <c r="AD46" t="str">
        <f>IF(AD$1&gt;0,IF(AND('[1]Flux and Impact'!$AU48=1,'[1]Flux and Impact'!AB48=""),0,IF('[1]Flux and Impact'!$AU48=1,'[1]Flux and Impact'!AB48,"")),"")</f>
        <v/>
      </c>
      <c r="AE46" t="str">
        <f>IF(AE$1&gt;0,IF(AND('[1]Flux and Impact'!$AU48=1,'[1]Flux and Impact'!AC48=""),0,IF('[1]Flux and Impact'!$AU48=1,'[1]Flux and Impact'!AC48,"")),"")</f>
        <v/>
      </c>
      <c r="AF46" t="str">
        <f>IF(AF$1&gt;0,IF(AND('[1]Flux and Impact'!$AU48=1,'[1]Flux and Impact'!AD48=""),0,IF('[1]Flux and Impact'!$AU48=1,'[1]Flux and Impact'!AD48,"")),"")</f>
        <v/>
      </c>
      <c r="AG46" t="str">
        <f>IF(AG$1&gt;0,IF(AND('[1]Flux and Impact'!$AU48=1,'[1]Flux and Impact'!AE48=""),0,IF('[1]Flux and Impact'!$AU48=1,'[1]Flux and Impact'!AE48,"")),"")</f>
        <v/>
      </c>
      <c r="AH46" t="str">
        <f>IF(AH$1&gt;0,IF(AND('[1]Flux and Impact'!$AU48=1,'[1]Flux and Impact'!AF48=""),0,IF('[1]Flux and Impact'!$AU48=1,'[1]Flux and Impact'!AF48,"")),"")</f>
        <v/>
      </c>
      <c r="AI46" t="str">
        <f>IF(AI$1&gt;0,IF(AND('[1]Flux and Impact'!$AU48=1,'[1]Flux and Impact'!AG48=""),0,IF('[1]Flux and Impact'!$AU48=1,'[1]Flux and Impact'!AG48,"")),"")</f>
        <v/>
      </c>
      <c r="AJ46" t="str">
        <f>IF(AJ$1&gt;0,IF(AND('[1]Flux and Impact'!$AU48=1,'[1]Flux and Impact'!AH48=""),0,IF('[1]Flux and Impact'!$AU48=1,'[1]Flux and Impact'!AH48,"")),"")</f>
        <v/>
      </c>
      <c r="AK46" t="str">
        <f>IF(AK$1&gt;0,IF(AND('[1]Flux and Impact'!$AU48=1,'[1]Flux and Impact'!AI48=""),0,IF('[1]Flux and Impact'!$AU48=1,'[1]Flux and Impact'!AI48,"")),"")</f>
        <v/>
      </c>
      <c r="AL46" t="str">
        <f>IF(AL$1&gt;0,IF(AND('[1]Flux and Impact'!$AU48=1,'[1]Flux and Impact'!AJ48=""),0,IF('[1]Flux and Impact'!$AU48=1,'[1]Flux and Impact'!AJ48,"")),"")</f>
        <v/>
      </c>
      <c r="AM46" t="str">
        <f>IF(AM$1&gt;0,IF(AND('[1]Flux and Impact'!$AU48=1,'[1]Flux and Impact'!AK48=""),0,IF('[1]Flux and Impact'!$AU48=1,'[1]Flux and Impact'!AK48,"")),"")</f>
        <v/>
      </c>
      <c r="AN46" t="str">
        <f>IF(AN$1&gt;0,IF(AND('[1]Flux and Impact'!$AU48=1,'[1]Flux and Impact'!AL48=""),0,IF('[1]Flux and Impact'!$AU48=1,'[1]Flux and Impact'!AL48,"")),"")</f>
        <v/>
      </c>
      <c r="AO46" t="str">
        <f>IF(AO$1&gt;0,IF(AND('[1]Flux and Impact'!$AU48=1,'[1]Flux and Impact'!AM48=""),0,IF('[1]Flux and Impact'!$AU48=1,'[1]Flux and Impact'!AM48,"")),"")</f>
        <v/>
      </c>
      <c r="AP46" t="str">
        <f>IF(AP$1&gt;0,IF(AND('[1]Flux and Impact'!$AU48=1,'[1]Flux and Impact'!AN48=""),0,IF('[1]Flux and Impact'!$AU48=1,'[1]Flux and Impact'!AN48,"")),"")</f>
        <v/>
      </c>
      <c r="AQ46" t="str">
        <f>IF(AQ$1&gt;0,IF(AND('[1]Flux and Impact'!$AU48=1,'[1]Flux and Impact'!AO48=""),0,IF('[1]Flux and Impact'!$AU48=1,'[1]Flux and Impact'!AO48,"")),"")</f>
        <v/>
      </c>
      <c r="AR46" t="str">
        <f>IF(AR$1&gt;0,IF(AND('[1]Flux and Impact'!$AU48=1,'[1]Flux and Impact'!AP48=""),0,IF('[1]Flux and Impact'!$AU48=1,'[1]Flux and Impact'!AP48,"")),"")</f>
        <v/>
      </c>
      <c r="AS46" t="str">
        <f>IF(AS$1&gt;0,IF(AND('[1]Flux and Impact'!$AU48=1,'[1]Flux and Impact'!AQ48=""),0,IF('[1]Flux and Impact'!$AU48=1,'[1]Flux and Impact'!AQ48,"")),"")</f>
        <v/>
      </c>
      <c r="AT46" t="str">
        <f>IF(AT$1&gt;0,IF(AND('[1]Flux and Impact'!$AU48=1,'[1]Flux and Impact'!AR48=""),0,IF('[1]Flux and Impact'!$AU48=1,'[1]Flux and Impact'!AR48,"")),"")</f>
        <v/>
      </c>
      <c r="AU46" t="str">
        <f>IF(AU$1&gt;0,IF(AND('[1]Flux and Impact'!$AU48=1,'[1]Flux and Impact'!AS48=""),0,IF('[1]Flux and Impact'!$AU48=1,'[1]Flux and Impact'!AS48,"")),"")</f>
        <v/>
      </c>
      <c r="AW46" s="10" t="s">
        <v>140</v>
      </c>
      <c r="AX46" s="10">
        <v>97.0800127109637</v>
      </c>
      <c r="AY46" s="16">
        <v>-64.9787609308705</v>
      </c>
      <c r="AZ46" s="17"/>
    </row>
    <row r="47" spans="1:52">
      <c r="A47">
        <f t="shared" si="0"/>
        <v>1</v>
      </c>
      <c r="B47" t="str">
        <f>'[1]Flux and Impact'!B49</f>
        <v>1. Metabolism</v>
      </c>
      <c r="C47" t="str">
        <f>'[1]Flux and Impact'!C49</f>
        <v>1.10 Biosynthesis of Other Secondary Metabolites</v>
      </c>
      <c r="D47" t="str">
        <f>'[1]Flux and Impact'!D49</f>
        <v>Butirosin and neomycin biosynthesis</v>
      </c>
      <c r="E47">
        <f>IF('[1]Flux and Impact'!AU49=1,AVERAGE(H47,J47,L47,N47,P47,R47,T47,V47,X47,Z47,AB47,AD47,AF47,AH47,AJ47,AL47,AN47,AP47,AR47,AT47),"")</f>
        <v>554.962817293583</v>
      </c>
      <c r="F47" s="12">
        <f>IF('[1]Flux and Impact'!AU49=1,AVERAGE(I47,K47,M47,O47,Q47,S47,U47,W47,Y47,AA47,AC47,AE47,AG47,AI47,AK47,AM47,AO47,AQ47,AS47,AU47),"")</f>
        <v>212.437314121551</v>
      </c>
      <c r="G47" s="13">
        <f t="shared" si="1"/>
        <v>1</v>
      </c>
      <c r="H47">
        <f>IF(H$1&gt;0,IF(AND('[1]Flux and Impact'!$AU49=1,'[1]Flux and Impact'!F49=""),0,IF('[1]Flux and Impact'!$AU49=1,'[1]Flux and Impact'!F49,"")),"")</f>
        <v>513.788254758048</v>
      </c>
      <c r="I47">
        <f>IF(I$1&gt;0,IF(AND('[1]Flux and Impact'!$AU49=1,'[1]Flux and Impact'!G49=""),0,IF('[1]Flux and Impact'!$AU49=1,'[1]Flux and Impact'!G49,"")),"")</f>
        <v>-513.788254758048</v>
      </c>
      <c r="J47">
        <f>IF(J$1&gt;0,IF(AND('[1]Flux and Impact'!$AU49=1,'[1]Flux and Impact'!H49=""),0,IF('[1]Flux and Impact'!$AU49=1,'[1]Flux and Impact'!H49,"")),"")</f>
        <v>1027.66322275695</v>
      </c>
      <c r="K47">
        <f>IF(K$1&gt;0,IF(AND('[1]Flux and Impact'!$AU49=1,'[1]Flux and Impact'!I49=""),0,IF('[1]Flux and Impact'!$AU49=1,'[1]Flux and Impact'!I49,"")),"")</f>
        <v>1027.66322275695</v>
      </c>
      <c r="L47">
        <f>IF(L$1&gt;0,IF(AND('[1]Flux and Impact'!$AU49=1,'[1]Flux and Impact'!J49=""),0,IF('[1]Flux and Impact'!$AU49=1,'[1]Flux and Impact'!J49,"")),"")</f>
        <v>123.436974365756</v>
      </c>
      <c r="M47">
        <f>IF(M$1&gt;0,IF(AND('[1]Flux and Impact'!$AU49=1,'[1]Flux and Impact'!K49=""),0,IF('[1]Flux and Impact'!$AU49=1,'[1]Flux and Impact'!K49,"")),"")</f>
        <v>123.436974365756</v>
      </c>
      <c r="N47" t="str">
        <f>IF(N$1&gt;0,IF(AND('[1]Flux and Impact'!$AU49=1,'[1]Flux and Impact'!L49=""),0,IF('[1]Flux and Impact'!$AU49=1,'[1]Flux and Impact'!L49,"")),"")</f>
        <v/>
      </c>
      <c r="O47" t="str">
        <f>IF(O$1&gt;0,IF(AND('[1]Flux and Impact'!$AU49=1,'[1]Flux and Impact'!M49=""),0,IF('[1]Flux and Impact'!$AU49=1,'[1]Flux and Impact'!M49,"")),"")</f>
        <v/>
      </c>
      <c r="P47" t="str">
        <f>IF(P$1&gt;0,IF(AND('[1]Flux and Impact'!$AU49=1,'[1]Flux and Impact'!N49=""),0,IF('[1]Flux and Impact'!$AU49=1,'[1]Flux and Impact'!N49,"")),"")</f>
        <v/>
      </c>
      <c r="Q47" t="str">
        <f>IF(Q$1&gt;0,IF(AND('[1]Flux and Impact'!$AU49=1,'[1]Flux and Impact'!O49=""),0,IF('[1]Flux and Impact'!$AU49=1,'[1]Flux and Impact'!O49,"")),"")</f>
        <v/>
      </c>
      <c r="R47" t="str">
        <f>IF(R$1&gt;0,IF(AND('[1]Flux and Impact'!$AU49=1,'[1]Flux and Impact'!P49=""),0,IF('[1]Flux and Impact'!$AU49=1,'[1]Flux and Impact'!P49,"")),"")</f>
        <v/>
      </c>
      <c r="S47" t="str">
        <f>IF(S$1&gt;0,IF(AND('[1]Flux and Impact'!$AU49=1,'[1]Flux and Impact'!Q49=""),0,IF('[1]Flux and Impact'!$AU49=1,'[1]Flux and Impact'!Q49,"")),"")</f>
        <v/>
      </c>
      <c r="T47" t="str">
        <f>IF(T$1&gt;0,IF(AND('[1]Flux and Impact'!$AU49=1,'[1]Flux and Impact'!R49=""),0,IF('[1]Flux and Impact'!$AU49=1,'[1]Flux and Impact'!R49,"")),"")</f>
        <v/>
      </c>
      <c r="U47" t="str">
        <f>IF(U$1&gt;0,IF(AND('[1]Flux and Impact'!$AU49=1,'[1]Flux and Impact'!S49=""),0,IF('[1]Flux and Impact'!$AU49=1,'[1]Flux and Impact'!S49,"")),"")</f>
        <v/>
      </c>
      <c r="V47" t="str">
        <f>IF(V$1&gt;0,IF(AND('[1]Flux and Impact'!$AU49=1,'[1]Flux and Impact'!T49=""),0,IF('[1]Flux and Impact'!$AU49=1,'[1]Flux and Impact'!T49,"")),"")</f>
        <v/>
      </c>
      <c r="W47" t="str">
        <f>IF(W$1&gt;0,IF(AND('[1]Flux and Impact'!$AU49=1,'[1]Flux and Impact'!U49=""),0,IF('[1]Flux and Impact'!$AU49=1,'[1]Flux and Impact'!U49,"")),"")</f>
        <v/>
      </c>
      <c r="X47" t="str">
        <f>IF(X$1&gt;0,IF(AND('[1]Flux and Impact'!$AU49=1,'[1]Flux and Impact'!V49=""),0,IF('[1]Flux and Impact'!$AU49=1,'[1]Flux and Impact'!V49,"")),"")</f>
        <v/>
      </c>
      <c r="Y47" t="str">
        <f>IF(Y$1&gt;0,IF(AND('[1]Flux and Impact'!$AU49=1,'[1]Flux and Impact'!W49=""),0,IF('[1]Flux and Impact'!$AU49=1,'[1]Flux and Impact'!W49,"")),"")</f>
        <v/>
      </c>
      <c r="Z47" t="str">
        <f>IF(Z$1&gt;0,IF(AND('[1]Flux and Impact'!$AU49=1,'[1]Flux and Impact'!X49=""),0,IF('[1]Flux and Impact'!$AU49=1,'[1]Flux and Impact'!X49,"")),"")</f>
        <v/>
      </c>
      <c r="AA47" t="str">
        <f>IF(AA$1&gt;0,IF(AND('[1]Flux and Impact'!$AU49=1,'[1]Flux and Impact'!Y49=""),0,IF('[1]Flux and Impact'!$AU49=1,'[1]Flux and Impact'!Y49,"")),"")</f>
        <v/>
      </c>
      <c r="AB47" t="str">
        <f>IF(AB$1&gt;0,IF(AND('[1]Flux and Impact'!$AU49=1,'[1]Flux and Impact'!Z49=""),0,IF('[1]Flux and Impact'!$AU49=1,'[1]Flux and Impact'!Z49,"")),"")</f>
        <v/>
      </c>
      <c r="AC47" t="str">
        <f>IF(AC$1&gt;0,IF(AND('[1]Flux and Impact'!$AU49=1,'[1]Flux and Impact'!AA49=""),0,IF('[1]Flux and Impact'!$AU49=1,'[1]Flux and Impact'!AA49,"")),"")</f>
        <v/>
      </c>
      <c r="AD47" t="str">
        <f>IF(AD$1&gt;0,IF(AND('[1]Flux and Impact'!$AU49=1,'[1]Flux and Impact'!AB49=""),0,IF('[1]Flux and Impact'!$AU49=1,'[1]Flux and Impact'!AB49,"")),"")</f>
        <v/>
      </c>
      <c r="AE47" t="str">
        <f>IF(AE$1&gt;0,IF(AND('[1]Flux and Impact'!$AU49=1,'[1]Flux and Impact'!AC49=""),0,IF('[1]Flux and Impact'!$AU49=1,'[1]Flux and Impact'!AC49,"")),"")</f>
        <v/>
      </c>
      <c r="AF47" t="str">
        <f>IF(AF$1&gt;0,IF(AND('[1]Flux and Impact'!$AU49=1,'[1]Flux and Impact'!AD49=""),0,IF('[1]Flux and Impact'!$AU49=1,'[1]Flux and Impact'!AD49,"")),"")</f>
        <v/>
      </c>
      <c r="AG47" t="str">
        <f>IF(AG$1&gt;0,IF(AND('[1]Flux and Impact'!$AU49=1,'[1]Flux and Impact'!AE49=""),0,IF('[1]Flux and Impact'!$AU49=1,'[1]Flux and Impact'!AE49,"")),"")</f>
        <v/>
      </c>
      <c r="AH47" t="str">
        <f>IF(AH$1&gt;0,IF(AND('[1]Flux and Impact'!$AU49=1,'[1]Flux and Impact'!AF49=""),0,IF('[1]Flux and Impact'!$AU49=1,'[1]Flux and Impact'!AF49,"")),"")</f>
        <v/>
      </c>
      <c r="AI47" t="str">
        <f>IF(AI$1&gt;0,IF(AND('[1]Flux and Impact'!$AU49=1,'[1]Flux and Impact'!AG49=""),0,IF('[1]Flux and Impact'!$AU49=1,'[1]Flux and Impact'!AG49,"")),"")</f>
        <v/>
      </c>
      <c r="AJ47" t="str">
        <f>IF(AJ$1&gt;0,IF(AND('[1]Flux and Impact'!$AU49=1,'[1]Flux and Impact'!AH49=""),0,IF('[1]Flux and Impact'!$AU49=1,'[1]Flux and Impact'!AH49,"")),"")</f>
        <v/>
      </c>
      <c r="AK47" t="str">
        <f>IF(AK$1&gt;0,IF(AND('[1]Flux and Impact'!$AU49=1,'[1]Flux and Impact'!AI49=""),0,IF('[1]Flux and Impact'!$AU49=1,'[1]Flux and Impact'!AI49,"")),"")</f>
        <v/>
      </c>
      <c r="AL47" t="str">
        <f>IF(AL$1&gt;0,IF(AND('[1]Flux and Impact'!$AU49=1,'[1]Flux and Impact'!AJ49=""),0,IF('[1]Flux and Impact'!$AU49=1,'[1]Flux and Impact'!AJ49,"")),"")</f>
        <v/>
      </c>
      <c r="AM47" t="str">
        <f>IF(AM$1&gt;0,IF(AND('[1]Flux and Impact'!$AU49=1,'[1]Flux and Impact'!AK49=""),0,IF('[1]Flux and Impact'!$AU49=1,'[1]Flux and Impact'!AK49,"")),"")</f>
        <v/>
      </c>
      <c r="AN47" t="str">
        <f>IF(AN$1&gt;0,IF(AND('[1]Flux and Impact'!$AU49=1,'[1]Flux and Impact'!AL49=""),0,IF('[1]Flux and Impact'!$AU49=1,'[1]Flux and Impact'!AL49,"")),"")</f>
        <v/>
      </c>
      <c r="AO47" t="str">
        <f>IF(AO$1&gt;0,IF(AND('[1]Flux and Impact'!$AU49=1,'[1]Flux and Impact'!AM49=""),0,IF('[1]Flux and Impact'!$AU49=1,'[1]Flux and Impact'!AM49,"")),"")</f>
        <v/>
      </c>
      <c r="AP47" t="str">
        <f>IF(AP$1&gt;0,IF(AND('[1]Flux and Impact'!$AU49=1,'[1]Flux and Impact'!AN49=""),0,IF('[1]Flux and Impact'!$AU49=1,'[1]Flux and Impact'!AN49,"")),"")</f>
        <v/>
      </c>
      <c r="AQ47" t="str">
        <f>IF(AQ$1&gt;0,IF(AND('[1]Flux and Impact'!$AU49=1,'[1]Flux and Impact'!AO49=""),0,IF('[1]Flux and Impact'!$AU49=1,'[1]Flux and Impact'!AO49,"")),"")</f>
        <v/>
      </c>
      <c r="AR47" t="str">
        <f>IF(AR$1&gt;0,IF(AND('[1]Flux and Impact'!$AU49=1,'[1]Flux and Impact'!AP49=""),0,IF('[1]Flux and Impact'!$AU49=1,'[1]Flux and Impact'!AP49,"")),"")</f>
        <v/>
      </c>
      <c r="AS47" t="str">
        <f>IF(AS$1&gt;0,IF(AND('[1]Flux and Impact'!$AU49=1,'[1]Flux and Impact'!AQ49=""),0,IF('[1]Flux and Impact'!$AU49=1,'[1]Flux and Impact'!AQ49,"")),"")</f>
        <v/>
      </c>
      <c r="AT47" t="str">
        <f>IF(AT$1&gt;0,IF(AND('[1]Flux and Impact'!$AU49=1,'[1]Flux and Impact'!AR49=""),0,IF('[1]Flux and Impact'!$AU49=1,'[1]Flux and Impact'!AR49,"")),"")</f>
        <v/>
      </c>
      <c r="AU47" t="str">
        <f>IF(AU$1&gt;0,IF(AND('[1]Flux and Impact'!$AU49=1,'[1]Flux and Impact'!AS49=""),0,IF('[1]Flux and Impact'!$AU49=1,'[1]Flux and Impact'!AS49,"")),"")</f>
        <v/>
      </c>
      <c r="AW47" s="10" t="s">
        <v>141</v>
      </c>
      <c r="AX47" s="10">
        <v>96.5517835183127</v>
      </c>
      <c r="AY47" s="16">
        <v>18.8703591168879</v>
      </c>
      <c r="AZ47" s="17"/>
    </row>
    <row r="48" spans="1:52">
      <c r="A48">
        <f t="shared" si="0"/>
        <v>1</v>
      </c>
      <c r="B48" t="str">
        <f>'[1]Flux and Impact'!B50</f>
        <v>1. Metabolism</v>
      </c>
      <c r="C48" t="str">
        <f>'[1]Flux and Impact'!C50</f>
        <v>1.7 Glycan Biosynthesis and Metabolism</v>
      </c>
      <c r="D48" t="str">
        <f>'[1]Flux and Impact'!D50</f>
        <v>Glycosaminoglycan degradation</v>
      </c>
      <c r="E48">
        <f>IF('[1]Flux and Impact'!AU50=1,AVERAGE(H48,J48,L48,N48,P48,R48,T48,V48,X48,Z48,AB48,AD48,AF48,AH48,AJ48,AL48,AN48,AP48,AR48,AT48),"")</f>
        <v>21.7541248511057</v>
      </c>
      <c r="F48" s="12">
        <f>IF('[1]Flux and Impact'!AU50=1,AVERAGE(I48,K48,M48,O48,Q48,S48,U48,W48,Y48,AA48,AC48,AE48,AG48,AI48,AK48,AM48,AO48,AQ48,AS48,AU48),"")</f>
        <v>-21.7541248511057</v>
      </c>
      <c r="G48" s="13">
        <f t="shared" si="1"/>
        <v>1</v>
      </c>
      <c r="H48">
        <f>IF(H$1&gt;0,IF(AND('[1]Flux and Impact'!$AU50=1,'[1]Flux and Impact'!F50=""),0,IF('[1]Flux and Impact'!$AU50=1,'[1]Flux and Impact'!F50,"")),"")</f>
        <v>0</v>
      </c>
      <c r="I48">
        <f>IF(I$1&gt;0,IF(AND('[1]Flux and Impact'!$AU50=1,'[1]Flux and Impact'!G50=""),0,IF('[1]Flux and Impact'!$AU50=1,'[1]Flux and Impact'!G50,"")),"")</f>
        <v>0</v>
      </c>
      <c r="J48">
        <f>IF(J$1&gt;0,IF(AND('[1]Flux and Impact'!$AU50=1,'[1]Flux and Impact'!H50=""),0,IF('[1]Flux and Impact'!$AU50=1,'[1]Flux and Impact'!H50,"")),"")</f>
        <v>41.2579644409503</v>
      </c>
      <c r="K48">
        <f>IF(K$1&gt;0,IF(AND('[1]Flux and Impact'!$AU50=1,'[1]Flux and Impact'!I50=""),0,IF('[1]Flux and Impact'!$AU50=1,'[1]Flux and Impact'!I50,"")),"")</f>
        <v>-41.2579644409503</v>
      </c>
      <c r="L48">
        <f>IF(L$1&gt;0,IF(AND('[1]Flux and Impact'!$AU50=1,'[1]Flux and Impact'!J50=""),0,IF('[1]Flux and Impact'!$AU50=1,'[1]Flux and Impact'!J50,"")),"")</f>
        <v>24.0044101123667</v>
      </c>
      <c r="M48">
        <f>IF(M$1&gt;0,IF(AND('[1]Flux and Impact'!$AU50=1,'[1]Flux and Impact'!K50=""),0,IF('[1]Flux and Impact'!$AU50=1,'[1]Flux and Impact'!K50,"")),"")</f>
        <v>-24.0044101123667</v>
      </c>
      <c r="N48" t="str">
        <f>IF(N$1&gt;0,IF(AND('[1]Flux and Impact'!$AU50=1,'[1]Flux and Impact'!L50=""),0,IF('[1]Flux and Impact'!$AU50=1,'[1]Flux and Impact'!L50,"")),"")</f>
        <v/>
      </c>
      <c r="O48" t="str">
        <f>IF(O$1&gt;0,IF(AND('[1]Flux and Impact'!$AU50=1,'[1]Flux and Impact'!M50=""),0,IF('[1]Flux and Impact'!$AU50=1,'[1]Flux and Impact'!M50,"")),"")</f>
        <v/>
      </c>
      <c r="P48" t="str">
        <f>IF(P$1&gt;0,IF(AND('[1]Flux and Impact'!$AU50=1,'[1]Flux and Impact'!N50=""),0,IF('[1]Flux and Impact'!$AU50=1,'[1]Flux and Impact'!N50,"")),"")</f>
        <v/>
      </c>
      <c r="Q48" t="str">
        <f>IF(Q$1&gt;0,IF(AND('[1]Flux and Impact'!$AU50=1,'[1]Flux and Impact'!O50=""),0,IF('[1]Flux and Impact'!$AU50=1,'[1]Flux and Impact'!O50,"")),"")</f>
        <v/>
      </c>
      <c r="R48" t="str">
        <f>IF(R$1&gt;0,IF(AND('[1]Flux and Impact'!$AU50=1,'[1]Flux and Impact'!P50=""),0,IF('[1]Flux and Impact'!$AU50=1,'[1]Flux and Impact'!P50,"")),"")</f>
        <v/>
      </c>
      <c r="S48" t="str">
        <f>IF(S$1&gt;0,IF(AND('[1]Flux and Impact'!$AU50=1,'[1]Flux and Impact'!Q50=""),0,IF('[1]Flux and Impact'!$AU50=1,'[1]Flux and Impact'!Q50,"")),"")</f>
        <v/>
      </c>
      <c r="T48" t="str">
        <f>IF(T$1&gt;0,IF(AND('[1]Flux and Impact'!$AU50=1,'[1]Flux and Impact'!R50=""),0,IF('[1]Flux and Impact'!$AU50=1,'[1]Flux and Impact'!R50,"")),"")</f>
        <v/>
      </c>
      <c r="U48" t="str">
        <f>IF(U$1&gt;0,IF(AND('[1]Flux and Impact'!$AU50=1,'[1]Flux and Impact'!S50=""),0,IF('[1]Flux and Impact'!$AU50=1,'[1]Flux and Impact'!S50,"")),"")</f>
        <v/>
      </c>
      <c r="V48" t="str">
        <f>IF(V$1&gt;0,IF(AND('[1]Flux and Impact'!$AU50=1,'[1]Flux and Impact'!T50=""),0,IF('[1]Flux and Impact'!$AU50=1,'[1]Flux and Impact'!T50,"")),"")</f>
        <v/>
      </c>
      <c r="W48" t="str">
        <f>IF(W$1&gt;0,IF(AND('[1]Flux and Impact'!$AU50=1,'[1]Flux and Impact'!U50=""),0,IF('[1]Flux and Impact'!$AU50=1,'[1]Flux and Impact'!U50,"")),"")</f>
        <v/>
      </c>
      <c r="X48" t="str">
        <f>IF(X$1&gt;0,IF(AND('[1]Flux and Impact'!$AU50=1,'[1]Flux and Impact'!V50=""),0,IF('[1]Flux and Impact'!$AU50=1,'[1]Flux and Impact'!V50,"")),"")</f>
        <v/>
      </c>
      <c r="Y48" t="str">
        <f>IF(Y$1&gt;0,IF(AND('[1]Flux and Impact'!$AU50=1,'[1]Flux and Impact'!W50=""),0,IF('[1]Flux and Impact'!$AU50=1,'[1]Flux and Impact'!W50,"")),"")</f>
        <v/>
      </c>
      <c r="Z48" t="str">
        <f>IF(Z$1&gt;0,IF(AND('[1]Flux and Impact'!$AU50=1,'[1]Flux and Impact'!X50=""),0,IF('[1]Flux and Impact'!$AU50=1,'[1]Flux and Impact'!X50,"")),"")</f>
        <v/>
      </c>
      <c r="AA48" t="str">
        <f>IF(AA$1&gt;0,IF(AND('[1]Flux and Impact'!$AU50=1,'[1]Flux and Impact'!Y50=""),0,IF('[1]Flux and Impact'!$AU50=1,'[1]Flux and Impact'!Y50,"")),"")</f>
        <v/>
      </c>
      <c r="AB48" t="str">
        <f>IF(AB$1&gt;0,IF(AND('[1]Flux and Impact'!$AU50=1,'[1]Flux and Impact'!Z50=""),0,IF('[1]Flux and Impact'!$AU50=1,'[1]Flux and Impact'!Z50,"")),"")</f>
        <v/>
      </c>
      <c r="AC48" t="str">
        <f>IF(AC$1&gt;0,IF(AND('[1]Flux and Impact'!$AU50=1,'[1]Flux and Impact'!AA50=""),0,IF('[1]Flux and Impact'!$AU50=1,'[1]Flux and Impact'!AA50,"")),"")</f>
        <v/>
      </c>
      <c r="AD48" t="str">
        <f>IF(AD$1&gt;0,IF(AND('[1]Flux and Impact'!$AU50=1,'[1]Flux and Impact'!AB50=""),0,IF('[1]Flux and Impact'!$AU50=1,'[1]Flux and Impact'!AB50,"")),"")</f>
        <v/>
      </c>
      <c r="AE48" t="str">
        <f>IF(AE$1&gt;0,IF(AND('[1]Flux and Impact'!$AU50=1,'[1]Flux and Impact'!AC50=""),0,IF('[1]Flux and Impact'!$AU50=1,'[1]Flux and Impact'!AC50,"")),"")</f>
        <v/>
      </c>
      <c r="AF48" t="str">
        <f>IF(AF$1&gt;0,IF(AND('[1]Flux and Impact'!$AU50=1,'[1]Flux and Impact'!AD50=""),0,IF('[1]Flux and Impact'!$AU50=1,'[1]Flux and Impact'!AD50,"")),"")</f>
        <v/>
      </c>
      <c r="AG48" t="str">
        <f>IF(AG$1&gt;0,IF(AND('[1]Flux and Impact'!$AU50=1,'[1]Flux and Impact'!AE50=""),0,IF('[1]Flux and Impact'!$AU50=1,'[1]Flux and Impact'!AE50,"")),"")</f>
        <v/>
      </c>
      <c r="AH48" t="str">
        <f>IF(AH$1&gt;0,IF(AND('[1]Flux and Impact'!$AU50=1,'[1]Flux and Impact'!AF50=""),0,IF('[1]Flux and Impact'!$AU50=1,'[1]Flux and Impact'!AF50,"")),"")</f>
        <v/>
      </c>
      <c r="AI48" t="str">
        <f>IF(AI$1&gt;0,IF(AND('[1]Flux and Impact'!$AU50=1,'[1]Flux and Impact'!AG50=""),0,IF('[1]Flux and Impact'!$AU50=1,'[1]Flux and Impact'!AG50,"")),"")</f>
        <v/>
      </c>
      <c r="AJ48" t="str">
        <f>IF(AJ$1&gt;0,IF(AND('[1]Flux and Impact'!$AU50=1,'[1]Flux and Impact'!AH50=""),0,IF('[1]Flux and Impact'!$AU50=1,'[1]Flux and Impact'!AH50,"")),"")</f>
        <v/>
      </c>
      <c r="AK48" t="str">
        <f>IF(AK$1&gt;0,IF(AND('[1]Flux and Impact'!$AU50=1,'[1]Flux and Impact'!AI50=""),0,IF('[1]Flux and Impact'!$AU50=1,'[1]Flux and Impact'!AI50,"")),"")</f>
        <v/>
      </c>
      <c r="AL48" t="str">
        <f>IF(AL$1&gt;0,IF(AND('[1]Flux and Impact'!$AU50=1,'[1]Flux and Impact'!AJ50=""),0,IF('[1]Flux and Impact'!$AU50=1,'[1]Flux and Impact'!AJ50,"")),"")</f>
        <v/>
      </c>
      <c r="AM48" t="str">
        <f>IF(AM$1&gt;0,IF(AND('[1]Flux and Impact'!$AU50=1,'[1]Flux and Impact'!AK50=""),0,IF('[1]Flux and Impact'!$AU50=1,'[1]Flux and Impact'!AK50,"")),"")</f>
        <v/>
      </c>
      <c r="AN48" t="str">
        <f>IF(AN$1&gt;0,IF(AND('[1]Flux and Impact'!$AU50=1,'[1]Flux and Impact'!AL50=""),0,IF('[1]Flux and Impact'!$AU50=1,'[1]Flux and Impact'!AL50,"")),"")</f>
        <v/>
      </c>
      <c r="AO48" t="str">
        <f>IF(AO$1&gt;0,IF(AND('[1]Flux and Impact'!$AU50=1,'[1]Flux and Impact'!AM50=""),0,IF('[1]Flux and Impact'!$AU50=1,'[1]Flux and Impact'!AM50,"")),"")</f>
        <v/>
      </c>
      <c r="AP48" t="str">
        <f>IF(AP$1&gt;0,IF(AND('[1]Flux and Impact'!$AU50=1,'[1]Flux and Impact'!AN50=""),0,IF('[1]Flux and Impact'!$AU50=1,'[1]Flux and Impact'!AN50,"")),"")</f>
        <v/>
      </c>
      <c r="AQ48" t="str">
        <f>IF(AQ$1&gt;0,IF(AND('[1]Flux and Impact'!$AU50=1,'[1]Flux and Impact'!AO50=""),0,IF('[1]Flux and Impact'!$AU50=1,'[1]Flux and Impact'!AO50,"")),"")</f>
        <v/>
      </c>
      <c r="AR48" t="str">
        <f>IF(AR$1&gt;0,IF(AND('[1]Flux and Impact'!$AU50=1,'[1]Flux and Impact'!AP50=""),0,IF('[1]Flux and Impact'!$AU50=1,'[1]Flux and Impact'!AP50,"")),"")</f>
        <v/>
      </c>
      <c r="AS48" t="str">
        <f>IF(AS$1&gt;0,IF(AND('[1]Flux and Impact'!$AU50=1,'[1]Flux and Impact'!AQ50=""),0,IF('[1]Flux and Impact'!$AU50=1,'[1]Flux and Impact'!AQ50,"")),"")</f>
        <v/>
      </c>
      <c r="AT48" t="str">
        <f>IF(AT$1&gt;0,IF(AND('[1]Flux and Impact'!$AU50=1,'[1]Flux and Impact'!AR50=""),0,IF('[1]Flux and Impact'!$AU50=1,'[1]Flux and Impact'!AR50,"")),"")</f>
        <v/>
      </c>
      <c r="AU48" t="str">
        <f>IF(AU$1&gt;0,IF(AND('[1]Flux and Impact'!$AU50=1,'[1]Flux and Impact'!AS50=""),0,IF('[1]Flux and Impact'!$AU50=1,'[1]Flux and Impact'!AS50,"")),"")</f>
        <v/>
      </c>
      <c r="AW48" s="10" t="s">
        <v>142</v>
      </c>
      <c r="AX48" s="10">
        <v>95.8003987035882</v>
      </c>
      <c r="AY48" s="16">
        <v>-95.8003987035882</v>
      </c>
      <c r="AZ48" s="17"/>
    </row>
    <row r="49" spans="1:52">
      <c r="A49">
        <f t="shared" si="0"/>
        <v>1</v>
      </c>
      <c r="B49" t="str">
        <f>'[1]Flux and Impact'!B51</f>
        <v>1. Metabolism</v>
      </c>
      <c r="C49" t="str">
        <f>'[1]Flux and Impact'!C51</f>
        <v>1.7 Glycan Biosynthesis and Metabolism</v>
      </c>
      <c r="D49" t="str">
        <f>'[1]Flux and Impact'!D51</f>
        <v>Glycosaminoglycan biosynthesis - chondroitin sulfate</v>
      </c>
      <c r="E49" t="str">
        <f>IF('[1]Flux and Impact'!AU51=1,AVERAGE(H49,J49,L49,N49,P49,R49,T49,V49,X49,Z49,AB49,AD49,AF49,AH49,AJ49,AL49,AN49,AP49,AR49,AT49),"")</f>
        <v/>
      </c>
      <c r="F49" s="12" t="str">
        <f>IF('[1]Flux and Impact'!AU51=1,AVERAGE(I49,K49,M49,O49,Q49,S49,U49,W49,Y49,AA49,AC49,AE49,AG49,AI49,AK49,AM49,AO49,AQ49,AS49,AU49),"")</f>
        <v/>
      </c>
      <c r="G49" s="13" t="str">
        <f t="shared" si="1"/>
        <v/>
      </c>
      <c r="H49" t="str">
        <f>IF(H$1&gt;0,IF(AND('[1]Flux and Impact'!$AU51=1,'[1]Flux and Impact'!F51=""),0,IF('[1]Flux and Impact'!$AU51=1,'[1]Flux and Impact'!F51,"")),"")</f>
        <v/>
      </c>
      <c r="I49" t="str">
        <f>IF(I$1&gt;0,IF(AND('[1]Flux and Impact'!$AU51=1,'[1]Flux and Impact'!G51=""),0,IF('[1]Flux and Impact'!$AU51=1,'[1]Flux and Impact'!G51,"")),"")</f>
        <v/>
      </c>
      <c r="J49" t="str">
        <f>IF(J$1&gt;0,IF(AND('[1]Flux and Impact'!$AU51=1,'[1]Flux and Impact'!H51=""),0,IF('[1]Flux and Impact'!$AU51=1,'[1]Flux and Impact'!H51,"")),"")</f>
        <v/>
      </c>
      <c r="K49" t="str">
        <f>IF(K$1&gt;0,IF(AND('[1]Flux and Impact'!$AU51=1,'[1]Flux and Impact'!I51=""),0,IF('[1]Flux and Impact'!$AU51=1,'[1]Flux and Impact'!I51,"")),"")</f>
        <v/>
      </c>
      <c r="L49" t="str">
        <f>IF(L$1&gt;0,IF(AND('[1]Flux and Impact'!$AU51=1,'[1]Flux and Impact'!J51=""),0,IF('[1]Flux and Impact'!$AU51=1,'[1]Flux and Impact'!J51,"")),"")</f>
        <v/>
      </c>
      <c r="M49" t="str">
        <f>IF(M$1&gt;0,IF(AND('[1]Flux and Impact'!$AU51=1,'[1]Flux and Impact'!K51=""),0,IF('[1]Flux and Impact'!$AU51=1,'[1]Flux and Impact'!K51,"")),"")</f>
        <v/>
      </c>
      <c r="N49" t="str">
        <f>IF(N$1&gt;0,IF(AND('[1]Flux and Impact'!$AU51=1,'[1]Flux and Impact'!L51=""),0,IF('[1]Flux and Impact'!$AU51=1,'[1]Flux and Impact'!L51,"")),"")</f>
        <v/>
      </c>
      <c r="O49" t="str">
        <f>IF(O$1&gt;0,IF(AND('[1]Flux and Impact'!$AU51=1,'[1]Flux and Impact'!M51=""),0,IF('[1]Flux and Impact'!$AU51=1,'[1]Flux and Impact'!M51,"")),"")</f>
        <v/>
      </c>
      <c r="P49" t="str">
        <f>IF(P$1&gt;0,IF(AND('[1]Flux and Impact'!$AU51=1,'[1]Flux and Impact'!N51=""),0,IF('[1]Flux and Impact'!$AU51=1,'[1]Flux and Impact'!N51,"")),"")</f>
        <v/>
      </c>
      <c r="Q49" t="str">
        <f>IF(Q$1&gt;0,IF(AND('[1]Flux and Impact'!$AU51=1,'[1]Flux and Impact'!O51=""),0,IF('[1]Flux and Impact'!$AU51=1,'[1]Flux and Impact'!O51,"")),"")</f>
        <v/>
      </c>
      <c r="R49" t="str">
        <f>IF(R$1&gt;0,IF(AND('[1]Flux and Impact'!$AU51=1,'[1]Flux and Impact'!P51=""),0,IF('[1]Flux and Impact'!$AU51=1,'[1]Flux and Impact'!P51,"")),"")</f>
        <v/>
      </c>
      <c r="S49" t="str">
        <f>IF(S$1&gt;0,IF(AND('[1]Flux and Impact'!$AU51=1,'[1]Flux and Impact'!Q51=""),0,IF('[1]Flux and Impact'!$AU51=1,'[1]Flux and Impact'!Q51,"")),"")</f>
        <v/>
      </c>
      <c r="T49" t="str">
        <f>IF(T$1&gt;0,IF(AND('[1]Flux and Impact'!$AU51=1,'[1]Flux and Impact'!R51=""),0,IF('[1]Flux and Impact'!$AU51=1,'[1]Flux and Impact'!R51,"")),"")</f>
        <v/>
      </c>
      <c r="U49" t="str">
        <f>IF(U$1&gt;0,IF(AND('[1]Flux and Impact'!$AU51=1,'[1]Flux and Impact'!S51=""),0,IF('[1]Flux and Impact'!$AU51=1,'[1]Flux and Impact'!S51,"")),"")</f>
        <v/>
      </c>
      <c r="V49" t="str">
        <f>IF(V$1&gt;0,IF(AND('[1]Flux and Impact'!$AU51=1,'[1]Flux and Impact'!T51=""),0,IF('[1]Flux and Impact'!$AU51=1,'[1]Flux and Impact'!T51,"")),"")</f>
        <v/>
      </c>
      <c r="W49" t="str">
        <f>IF(W$1&gt;0,IF(AND('[1]Flux and Impact'!$AU51=1,'[1]Flux and Impact'!U51=""),0,IF('[1]Flux and Impact'!$AU51=1,'[1]Flux and Impact'!U51,"")),"")</f>
        <v/>
      </c>
      <c r="X49" t="str">
        <f>IF(X$1&gt;0,IF(AND('[1]Flux and Impact'!$AU51=1,'[1]Flux and Impact'!V51=""),0,IF('[1]Flux and Impact'!$AU51=1,'[1]Flux and Impact'!V51,"")),"")</f>
        <v/>
      </c>
      <c r="Y49" t="str">
        <f>IF(Y$1&gt;0,IF(AND('[1]Flux and Impact'!$AU51=1,'[1]Flux and Impact'!W51=""),0,IF('[1]Flux and Impact'!$AU51=1,'[1]Flux and Impact'!W51,"")),"")</f>
        <v/>
      </c>
      <c r="Z49" t="str">
        <f>IF(Z$1&gt;0,IF(AND('[1]Flux and Impact'!$AU51=1,'[1]Flux and Impact'!X51=""),0,IF('[1]Flux and Impact'!$AU51=1,'[1]Flux and Impact'!X51,"")),"")</f>
        <v/>
      </c>
      <c r="AA49" t="str">
        <f>IF(AA$1&gt;0,IF(AND('[1]Flux and Impact'!$AU51=1,'[1]Flux and Impact'!Y51=""),0,IF('[1]Flux and Impact'!$AU51=1,'[1]Flux and Impact'!Y51,"")),"")</f>
        <v/>
      </c>
      <c r="AB49" t="str">
        <f>IF(AB$1&gt;0,IF(AND('[1]Flux and Impact'!$AU51=1,'[1]Flux and Impact'!Z51=""),0,IF('[1]Flux and Impact'!$AU51=1,'[1]Flux and Impact'!Z51,"")),"")</f>
        <v/>
      </c>
      <c r="AC49" t="str">
        <f>IF(AC$1&gt;0,IF(AND('[1]Flux and Impact'!$AU51=1,'[1]Flux and Impact'!AA51=""),0,IF('[1]Flux and Impact'!$AU51=1,'[1]Flux and Impact'!AA51,"")),"")</f>
        <v/>
      </c>
      <c r="AD49" t="str">
        <f>IF(AD$1&gt;0,IF(AND('[1]Flux and Impact'!$AU51=1,'[1]Flux and Impact'!AB51=""),0,IF('[1]Flux and Impact'!$AU51=1,'[1]Flux and Impact'!AB51,"")),"")</f>
        <v/>
      </c>
      <c r="AE49" t="str">
        <f>IF(AE$1&gt;0,IF(AND('[1]Flux and Impact'!$AU51=1,'[1]Flux and Impact'!AC51=""),0,IF('[1]Flux and Impact'!$AU51=1,'[1]Flux and Impact'!AC51,"")),"")</f>
        <v/>
      </c>
      <c r="AF49" t="str">
        <f>IF(AF$1&gt;0,IF(AND('[1]Flux and Impact'!$AU51=1,'[1]Flux and Impact'!AD51=""),0,IF('[1]Flux and Impact'!$AU51=1,'[1]Flux and Impact'!AD51,"")),"")</f>
        <v/>
      </c>
      <c r="AG49" t="str">
        <f>IF(AG$1&gt;0,IF(AND('[1]Flux and Impact'!$AU51=1,'[1]Flux and Impact'!AE51=""),0,IF('[1]Flux and Impact'!$AU51=1,'[1]Flux and Impact'!AE51,"")),"")</f>
        <v/>
      </c>
      <c r="AH49" t="str">
        <f>IF(AH$1&gt;0,IF(AND('[1]Flux and Impact'!$AU51=1,'[1]Flux and Impact'!AF51=""),0,IF('[1]Flux and Impact'!$AU51=1,'[1]Flux and Impact'!AF51,"")),"")</f>
        <v/>
      </c>
      <c r="AI49" t="str">
        <f>IF(AI$1&gt;0,IF(AND('[1]Flux and Impact'!$AU51=1,'[1]Flux and Impact'!AG51=""),0,IF('[1]Flux and Impact'!$AU51=1,'[1]Flux and Impact'!AG51,"")),"")</f>
        <v/>
      </c>
      <c r="AJ49" t="str">
        <f>IF(AJ$1&gt;0,IF(AND('[1]Flux and Impact'!$AU51=1,'[1]Flux and Impact'!AH51=""),0,IF('[1]Flux and Impact'!$AU51=1,'[1]Flux and Impact'!AH51,"")),"")</f>
        <v/>
      </c>
      <c r="AK49" t="str">
        <f>IF(AK$1&gt;0,IF(AND('[1]Flux and Impact'!$AU51=1,'[1]Flux and Impact'!AI51=""),0,IF('[1]Flux and Impact'!$AU51=1,'[1]Flux and Impact'!AI51,"")),"")</f>
        <v/>
      </c>
      <c r="AL49" t="str">
        <f>IF(AL$1&gt;0,IF(AND('[1]Flux and Impact'!$AU51=1,'[1]Flux and Impact'!AJ51=""),0,IF('[1]Flux and Impact'!$AU51=1,'[1]Flux and Impact'!AJ51,"")),"")</f>
        <v/>
      </c>
      <c r="AM49" t="str">
        <f>IF(AM$1&gt;0,IF(AND('[1]Flux and Impact'!$AU51=1,'[1]Flux and Impact'!AK51=""),0,IF('[1]Flux and Impact'!$AU51=1,'[1]Flux and Impact'!AK51,"")),"")</f>
        <v/>
      </c>
      <c r="AN49" t="str">
        <f>IF(AN$1&gt;0,IF(AND('[1]Flux and Impact'!$AU51=1,'[1]Flux and Impact'!AL51=""),0,IF('[1]Flux and Impact'!$AU51=1,'[1]Flux and Impact'!AL51,"")),"")</f>
        <v/>
      </c>
      <c r="AO49" t="str">
        <f>IF(AO$1&gt;0,IF(AND('[1]Flux and Impact'!$AU51=1,'[1]Flux and Impact'!AM51=""),0,IF('[1]Flux and Impact'!$AU51=1,'[1]Flux and Impact'!AM51,"")),"")</f>
        <v/>
      </c>
      <c r="AP49" t="str">
        <f>IF(AP$1&gt;0,IF(AND('[1]Flux and Impact'!$AU51=1,'[1]Flux and Impact'!AN51=""),0,IF('[1]Flux and Impact'!$AU51=1,'[1]Flux and Impact'!AN51,"")),"")</f>
        <v/>
      </c>
      <c r="AQ49" t="str">
        <f>IF(AQ$1&gt;0,IF(AND('[1]Flux and Impact'!$AU51=1,'[1]Flux and Impact'!AO51=""),0,IF('[1]Flux and Impact'!$AU51=1,'[1]Flux and Impact'!AO51,"")),"")</f>
        <v/>
      </c>
      <c r="AR49" t="str">
        <f>IF(AR$1&gt;0,IF(AND('[1]Flux and Impact'!$AU51=1,'[1]Flux and Impact'!AP51=""),0,IF('[1]Flux and Impact'!$AU51=1,'[1]Flux and Impact'!AP51,"")),"")</f>
        <v/>
      </c>
      <c r="AS49" t="str">
        <f>IF(AS$1&gt;0,IF(AND('[1]Flux and Impact'!$AU51=1,'[1]Flux and Impact'!AQ51=""),0,IF('[1]Flux and Impact'!$AU51=1,'[1]Flux and Impact'!AQ51,"")),"")</f>
        <v/>
      </c>
      <c r="AT49" t="str">
        <f>IF(AT$1&gt;0,IF(AND('[1]Flux and Impact'!$AU51=1,'[1]Flux and Impact'!AR51=""),0,IF('[1]Flux and Impact'!$AU51=1,'[1]Flux and Impact'!AR51,"")),"")</f>
        <v/>
      </c>
      <c r="AU49" t="str">
        <f>IF(AU$1&gt;0,IF(AND('[1]Flux and Impact'!$AU51=1,'[1]Flux and Impact'!AS51=""),0,IF('[1]Flux and Impact'!$AU51=1,'[1]Flux and Impact'!AS51,"")),"")</f>
        <v/>
      </c>
      <c r="AW49" s="10" t="s">
        <v>143</v>
      </c>
      <c r="AX49" s="10">
        <v>95.428156896393</v>
      </c>
      <c r="AY49" s="16">
        <v>-16.113120603778</v>
      </c>
      <c r="AZ49" s="17"/>
    </row>
    <row r="50" spans="1:52">
      <c r="A50">
        <f t="shared" si="0"/>
        <v>1</v>
      </c>
      <c r="B50" t="str">
        <f>'[1]Flux and Impact'!B52</f>
        <v>1. Metabolism</v>
      </c>
      <c r="C50" t="str">
        <f>'[1]Flux and Impact'!C52</f>
        <v>1.7 Glycan Biosynthesis and Metabolism</v>
      </c>
      <c r="D50" t="str">
        <f>'[1]Flux and Impact'!D52</f>
        <v>Glycosaminoglycan biosynthesis - keratan sulfate</v>
      </c>
      <c r="E50">
        <f>IF('[1]Flux and Impact'!AU52=1,AVERAGE(H50,J50,L50,N50,P50,R50,T50,V50,X50,Z50,AB50,AD50,AF50,AH50,AJ50,AL50,AN50,AP50,AR50,AT50),"")</f>
        <v>414.154509492566</v>
      </c>
      <c r="F50" s="12">
        <f>IF('[1]Flux and Impact'!AU52=1,AVERAGE(I50,K50,M50,O50,Q50,S50,U50,W50,Y50,AA50,AC50,AE50,AG50,AI50,AK50,AM50,AO50,AQ50,AS50,AU50),"")</f>
        <v>-350.821705783123</v>
      </c>
      <c r="G50" s="13">
        <f t="shared" si="1"/>
        <v>1</v>
      </c>
      <c r="H50">
        <f>IF(H$1&gt;0,IF(AND('[1]Flux and Impact'!$AU52=1,'[1]Flux and Impact'!F52=""),0,IF('[1]Flux and Impact'!$AU52=1,'[1]Flux and Impact'!F52,"")),"")</f>
        <v>0</v>
      </c>
      <c r="I50">
        <f>IF(I$1&gt;0,IF(AND('[1]Flux and Impact'!$AU52=1,'[1]Flux and Impact'!G52=""),0,IF('[1]Flux and Impact'!$AU52=1,'[1]Flux and Impact'!G52,"")),"")</f>
        <v>0</v>
      </c>
      <c r="J50">
        <f>IF(J$1&gt;0,IF(AND('[1]Flux and Impact'!$AU52=1,'[1]Flux and Impact'!H52=""),0,IF('[1]Flux and Impact'!$AU52=1,'[1]Flux and Impact'!H52,"")),"")</f>
        <v>724.54162766654</v>
      </c>
      <c r="K50">
        <f>IF(K$1&gt;0,IF(AND('[1]Flux and Impact'!$AU52=1,'[1]Flux and Impact'!I52=""),0,IF('[1]Flux and Impact'!$AU52=1,'[1]Flux and Impact'!I52,"")),"")</f>
        <v>-534.543216538209</v>
      </c>
      <c r="L50">
        <f>IF(L$1&gt;0,IF(AND('[1]Flux and Impact'!$AU52=1,'[1]Flux and Impact'!J52=""),0,IF('[1]Flux and Impact'!$AU52=1,'[1]Flux and Impact'!J52,"")),"")</f>
        <v>517.921900811158</v>
      </c>
      <c r="M50">
        <f>IF(M$1&gt;0,IF(AND('[1]Flux and Impact'!$AU52=1,'[1]Flux and Impact'!K52=""),0,IF('[1]Flux and Impact'!$AU52=1,'[1]Flux and Impact'!K52,"")),"")</f>
        <v>-517.921900811158</v>
      </c>
      <c r="N50" t="str">
        <f>IF(N$1&gt;0,IF(AND('[1]Flux and Impact'!$AU52=1,'[1]Flux and Impact'!L52=""),0,IF('[1]Flux and Impact'!$AU52=1,'[1]Flux and Impact'!L52,"")),"")</f>
        <v/>
      </c>
      <c r="O50" t="str">
        <f>IF(O$1&gt;0,IF(AND('[1]Flux and Impact'!$AU52=1,'[1]Flux and Impact'!M52=""),0,IF('[1]Flux and Impact'!$AU52=1,'[1]Flux and Impact'!M52,"")),"")</f>
        <v/>
      </c>
      <c r="P50" t="str">
        <f>IF(P$1&gt;0,IF(AND('[1]Flux and Impact'!$AU52=1,'[1]Flux and Impact'!N52=""),0,IF('[1]Flux and Impact'!$AU52=1,'[1]Flux and Impact'!N52,"")),"")</f>
        <v/>
      </c>
      <c r="Q50" t="str">
        <f>IF(Q$1&gt;0,IF(AND('[1]Flux and Impact'!$AU52=1,'[1]Flux and Impact'!O52=""),0,IF('[1]Flux and Impact'!$AU52=1,'[1]Flux and Impact'!O52,"")),"")</f>
        <v/>
      </c>
      <c r="R50" t="str">
        <f>IF(R$1&gt;0,IF(AND('[1]Flux and Impact'!$AU52=1,'[1]Flux and Impact'!P52=""),0,IF('[1]Flux and Impact'!$AU52=1,'[1]Flux and Impact'!P52,"")),"")</f>
        <v/>
      </c>
      <c r="S50" t="str">
        <f>IF(S$1&gt;0,IF(AND('[1]Flux and Impact'!$AU52=1,'[1]Flux and Impact'!Q52=""),0,IF('[1]Flux and Impact'!$AU52=1,'[1]Flux and Impact'!Q52,"")),"")</f>
        <v/>
      </c>
      <c r="T50" t="str">
        <f>IF(T$1&gt;0,IF(AND('[1]Flux and Impact'!$AU52=1,'[1]Flux and Impact'!R52=""),0,IF('[1]Flux and Impact'!$AU52=1,'[1]Flux and Impact'!R52,"")),"")</f>
        <v/>
      </c>
      <c r="U50" t="str">
        <f>IF(U$1&gt;0,IF(AND('[1]Flux and Impact'!$AU52=1,'[1]Flux and Impact'!S52=""),0,IF('[1]Flux and Impact'!$AU52=1,'[1]Flux and Impact'!S52,"")),"")</f>
        <v/>
      </c>
      <c r="V50" t="str">
        <f>IF(V$1&gt;0,IF(AND('[1]Flux and Impact'!$AU52=1,'[1]Flux and Impact'!T52=""),0,IF('[1]Flux and Impact'!$AU52=1,'[1]Flux and Impact'!T52,"")),"")</f>
        <v/>
      </c>
      <c r="W50" t="str">
        <f>IF(W$1&gt;0,IF(AND('[1]Flux and Impact'!$AU52=1,'[1]Flux and Impact'!U52=""),0,IF('[1]Flux and Impact'!$AU52=1,'[1]Flux and Impact'!U52,"")),"")</f>
        <v/>
      </c>
      <c r="X50" t="str">
        <f>IF(X$1&gt;0,IF(AND('[1]Flux and Impact'!$AU52=1,'[1]Flux and Impact'!V52=""),0,IF('[1]Flux and Impact'!$AU52=1,'[1]Flux and Impact'!V52,"")),"")</f>
        <v/>
      </c>
      <c r="Y50" t="str">
        <f>IF(Y$1&gt;0,IF(AND('[1]Flux and Impact'!$AU52=1,'[1]Flux and Impact'!W52=""),0,IF('[1]Flux and Impact'!$AU52=1,'[1]Flux and Impact'!W52,"")),"")</f>
        <v/>
      </c>
      <c r="Z50" t="str">
        <f>IF(Z$1&gt;0,IF(AND('[1]Flux and Impact'!$AU52=1,'[1]Flux and Impact'!X52=""),0,IF('[1]Flux and Impact'!$AU52=1,'[1]Flux and Impact'!X52,"")),"")</f>
        <v/>
      </c>
      <c r="AA50" t="str">
        <f>IF(AA$1&gt;0,IF(AND('[1]Flux and Impact'!$AU52=1,'[1]Flux and Impact'!Y52=""),0,IF('[1]Flux and Impact'!$AU52=1,'[1]Flux and Impact'!Y52,"")),"")</f>
        <v/>
      </c>
      <c r="AB50" t="str">
        <f>IF(AB$1&gt;0,IF(AND('[1]Flux and Impact'!$AU52=1,'[1]Flux and Impact'!Z52=""),0,IF('[1]Flux and Impact'!$AU52=1,'[1]Flux and Impact'!Z52,"")),"")</f>
        <v/>
      </c>
      <c r="AC50" t="str">
        <f>IF(AC$1&gt;0,IF(AND('[1]Flux and Impact'!$AU52=1,'[1]Flux and Impact'!AA52=""),0,IF('[1]Flux and Impact'!$AU52=1,'[1]Flux and Impact'!AA52,"")),"")</f>
        <v/>
      </c>
      <c r="AD50" t="str">
        <f>IF(AD$1&gt;0,IF(AND('[1]Flux and Impact'!$AU52=1,'[1]Flux and Impact'!AB52=""),0,IF('[1]Flux and Impact'!$AU52=1,'[1]Flux and Impact'!AB52,"")),"")</f>
        <v/>
      </c>
      <c r="AE50" t="str">
        <f>IF(AE$1&gt;0,IF(AND('[1]Flux and Impact'!$AU52=1,'[1]Flux and Impact'!AC52=""),0,IF('[1]Flux and Impact'!$AU52=1,'[1]Flux and Impact'!AC52,"")),"")</f>
        <v/>
      </c>
      <c r="AF50" t="str">
        <f>IF(AF$1&gt;0,IF(AND('[1]Flux and Impact'!$AU52=1,'[1]Flux and Impact'!AD52=""),0,IF('[1]Flux and Impact'!$AU52=1,'[1]Flux and Impact'!AD52,"")),"")</f>
        <v/>
      </c>
      <c r="AG50" t="str">
        <f>IF(AG$1&gt;0,IF(AND('[1]Flux and Impact'!$AU52=1,'[1]Flux and Impact'!AE52=""),0,IF('[1]Flux and Impact'!$AU52=1,'[1]Flux and Impact'!AE52,"")),"")</f>
        <v/>
      </c>
      <c r="AH50" t="str">
        <f>IF(AH$1&gt;0,IF(AND('[1]Flux and Impact'!$AU52=1,'[1]Flux and Impact'!AF52=""),0,IF('[1]Flux and Impact'!$AU52=1,'[1]Flux and Impact'!AF52,"")),"")</f>
        <v/>
      </c>
      <c r="AI50" t="str">
        <f>IF(AI$1&gt;0,IF(AND('[1]Flux and Impact'!$AU52=1,'[1]Flux and Impact'!AG52=""),0,IF('[1]Flux and Impact'!$AU52=1,'[1]Flux and Impact'!AG52,"")),"")</f>
        <v/>
      </c>
      <c r="AJ50" t="str">
        <f>IF(AJ$1&gt;0,IF(AND('[1]Flux and Impact'!$AU52=1,'[1]Flux and Impact'!AH52=""),0,IF('[1]Flux and Impact'!$AU52=1,'[1]Flux and Impact'!AH52,"")),"")</f>
        <v/>
      </c>
      <c r="AK50" t="str">
        <f>IF(AK$1&gt;0,IF(AND('[1]Flux and Impact'!$AU52=1,'[1]Flux and Impact'!AI52=""),0,IF('[1]Flux and Impact'!$AU52=1,'[1]Flux and Impact'!AI52,"")),"")</f>
        <v/>
      </c>
      <c r="AL50" t="str">
        <f>IF(AL$1&gt;0,IF(AND('[1]Flux and Impact'!$AU52=1,'[1]Flux and Impact'!AJ52=""),0,IF('[1]Flux and Impact'!$AU52=1,'[1]Flux and Impact'!AJ52,"")),"")</f>
        <v/>
      </c>
      <c r="AM50" t="str">
        <f>IF(AM$1&gt;0,IF(AND('[1]Flux and Impact'!$AU52=1,'[1]Flux and Impact'!AK52=""),0,IF('[1]Flux and Impact'!$AU52=1,'[1]Flux and Impact'!AK52,"")),"")</f>
        <v/>
      </c>
      <c r="AN50" t="str">
        <f>IF(AN$1&gt;0,IF(AND('[1]Flux and Impact'!$AU52=1,'[1]Flux and Impact'!AL52=""),0,IF('[1]Flux and Impact'!$AU52=1,'[1]Flux and Impact'!AL52,"")),"")</f>
        <v/>
      </c>
      <c r="AO50" t="str">
        <f>IF(AO$1&gt;0,IF(AND('[1]Flux and Impact'!$AU52=1,'[1]Flux and Impact'!AM52=""),0,IF('[1]Flux and Impact'!$AU52=1,'[1]Flux and Impact'!AM52,"")),"")</f>
        <v/>
      </c>
      <c r="AP50" t="str">
        <f>IF(AP$1&gt;0,IF(AND('[1]Flux and Impact'!$AU52=1,'[1]Flux and Impact'!AN52=""),0,IF('[1]Flux and Impact'!$AU52=1,'[1]Flux and Impact'!AN52,"")),"")</f>
        <v/>
      </c>
      <c r="AQ50" t="str">
        <f>IF(AQ$1&gt;0,IF(AND('[1]Flux and Impact'!$AU52=1,'[1]Flux and Impact'!AO52=""),0,IF('[1]Flux and Impact'!$AU52=1,'[1]Flux and Impact'!AO52,"")),"")</f>
        <v/>
      </c>
      <c r="AR50" t="str">
        <f>IF(AR$1&gt;0,IF(AND('[1]Flux and Impact'!$AU52=1,'[1]Flux and Impact'!AP52=""),0,IF('[1]Flux and Impact'!$AU52=1,'[1]Flux and Impact'!AP52,"")),"")</f>
        <v/>
      </c>
      <c r="AS50" t="str">
        <f>IF(AS$1&gt;0,IF(AND('[1]Flux and Impact'!$AU52=1,'[1]Flux and Impact'!AQ52=""),0,IF('[1]Flux and Impact'!$AU52=1,'[1]Flux and Impact'!AQ52,"")),"")</f>
        <v/>
      </c>
      <c r="AT50" t="str">
        <f>IF(AT$1&gt;0,IF(AND('[1]Flux and Impact'!$AU52=1,'[1]Flux and Impact'!AR52=""),0,IF('[1]Flux and Impact'!$AU52=1,'[1]Flux and Impact'!AR52,"")),"")</f>
        <v/>
      </c>
      <c r="AU50" t="str">
        <f>IF(AU$1&gt;0,IF(AND('[1]Flux and Impact'!$AU52=1,'[1]Flux and Impact'!AS52=""),0,IF('[1]Flux and Impact'!$AU52=1,'[1]Flux and Impact'!AS52,"")),"")</f>
        <v/>
      </c>
      <c r="AW50" s="10" t="s">
        <v>144</v>
      </c>
      <c r="AX50" s="10">
        <v>95.2752618422716</v>
      </c>
      <c r="AY50" s="16">
        <v>-61.5402848497777</v>
      </c>
      <c r="AZ50" s="17"/>
    </row>
    <row r="51" spans="1:52">
      <c r="A51">
        <f t="shared" si="0"/>
        <v>1</v>
      </c>
      <c r="B51" t="str">
        <f>'[1]Flux and Impact'!B53</f>
        <v>1. Metabolism</v>
      </c>
      <c r="C51" t="str">
        <f>'[1]Flux and Impact'!C53</f>
        <v>1.7 Glycan Biosynthesis and Metabolism</v>
      </c>
      <c r="D51" t="str">
        <f>'[1]Flux and Impact'!D53</f>
        <v>Glycosaminoglycan biosynthesis - heparan sulfate</v>
      </c>
      <c r="E51" t="str">
        <f>IF('[1]Flux and Impact'!AU53=1,AVERAGE(H51,J51,L51,N51,P51,R51,T51,V51,X51,Z51,AB51,AD51,AF51,AH51,AJ51,AL51,AN51,AP51,AR51,AT51),"")</f>
        <v/>
      </c>
      <c r="F51" s="12" t="str">
        <f>IF('[1]Flux and Impact'!AU53=1,AVERAGE(I51,K51,M51,O51,Q51,S51,U51,W51,Y51,AA51,AC51,AE51,AG51,AI51,AK51,AM51,AO51,AQ51,AS51,AU51),"")</f>
        <v/>
      </c>
      <c r="G51" s="13" t="str">
        <f t="shared" si="1"/>
        <v/>
      </c>
      <c r="H51" t="str">
        <f>IF(H$1&gt;0,IF(AND('[1]Flux and Impact'!$AU53=1,'[1]Flux and Impact'!F53=""),0,IF('[1]Flux and Impact'!$AU53=1,'[1]Flux and Impact'!F53,"")),"")</f>
        <v/>
      </c>
      <c r="I51" t="str">
        <f>IF(I$1&gt;0,IF(AND('[1]Flux and Impact'!$AU53=1,'[1]Flux and Impact'!G53=""),0,IF('[1]Flux and Impact'!$AU53=1,'[1]Flux and Impact'!G53,"")),"")</f>
        <v/>
      </c>
      <c r="J51" t="str">
        <f>IF(J$1&gt;0,IF(AND('[1]Flux and Impact'!$AU53=1,'[1]Flux and Impact'!H53=""),0,IF('[1]Flux and Impact'!$AU53=1,'[1]Flux and Impact'!H53,"")),"")</f>
        <v/>
      </c>
      <c r="K51" t="str">
        <f>IF(K$1&gt;0,IF(AND('[1]Flux and Impact'!$AU53=1,'[1]Flux and Impact'!I53=""),0,IF('[1]Flux and Impact'!$AU53=1,'[1]Flux and Impact'!I53,"")),"")</f>
        <v/>
      </c>
      <c r="L51" t="str">
        <f>IF(L$1&gt;0,IF(AND('[1]Flux and Impact'!$AU53=1,'[1]Flux and Impact'!J53=""),0,IF('[1]Flux and Impact'!$AU53=1,'[1]Flux and Impact'!J53,"")),"")</f>
        <v/>
      </c>
      <c r="M51" t="str">
        <f>IF(M$1&gt;0,IF(AND('[1]Flux and Impact'!$AU53=1,'[1]Flux and Impact'!K53=""),0,IF('[1]Flux and Impact'!$AU53=1,'[1]Flux and Impact'!K53,"")),"")</f>
        <v/>
      </c>
      <c r="N51" t="str">
        <f>IF(N$1&gt;0,IF(AND('[1]Flux and Impact'!$AU53=1,'[1]Flux and Impact'!L53=""),0,IF('[1]Flux and Impact'!$AU53=1,'[1]Flux and Impact'!L53,"")),"")</f>
        <v/>
      </c>
      <c r="O51" t="str">
        <f>IF(O$1&gt;0,IF(AND('[1]Flux and Impact'!$AU53=1,'[1]Flux and Impact'!M53=""),0,IF('[1]Flux and Impact'!$AU53=1,'[1]Flux and Impact'!M53,"")),"")</f>
        <v/>
      </c>
      <c r="P51" t="str">
        <f>IF(P$1&gt;0,IF(AND('[1]Flux and Impact'!$AU53=1,'[1]Flux and Impact'!N53=""),0,IF('[1]Flux and Impact'!$AU53=1,'[1]Flux and Impact'!N53,"")),"")</f>
        <v/>
      </c>
      <c r="Q51" t="str">
        <f>IF(Q$1&gt;0,IF(AND('[1]Flux and Impact'!$AU53=1,'[1]Flux and Impact'!O53=""),0,IF('[1]Flux and Impact'!$AU53=1,'[1]Flux and Impact'!O53,"")),"")</f>
        <v/>
      </c>
      <c r="R51" t="str">
        <f>IF(R$1&gt;0,IF(AND('[1]Flux and Impact'!$AU53=1,'[1]Flux and Impact'!P53=""),0,IF('[1]Flux and Impact'!$AU53=1,'[1]Flux and Impact'!P53,"")),"")</f>
        <v/>
      </c>
      <c r="S51" t="str">
        <f>IF(S$1&gt;0,IF(AND('[1]Flux and Impact'!$AU53=1,'[1]Flux and Impact'!Q53=""),0,IF('[1]Flux and Impact'!$AU53=1,'[1]Flux and Impact'!Q53,"")),"")</f>
        <v/>
      </c>
      <c r="T51" t="str">
        <f>IF(T$1&gt;0,IF(AND('[1]Flux and Impact'!$AU53=1,'[1]Flux and Impact'!R53=""),0,IF('[1]Flux and Impact'!$AU53=1,'[1]Flux and Impact'!R53,"")),"")</f>
        <v/>
      </c>
      <c r="U51" t="str">
        <f>IF(U$1&gt;0,IF(AND('[1]Flux and Impact'!$AU53=1,'[1]Flux and Impact'!S53=""),0,IF('[1]Flux and Impact'!$AU53=1,'[1]Flux and Impact'!S53,"")),"")</f>
        <v/>
      </c>
      <c r="V51" t="str">
        <f>IF(V$1&gt;0,IF(AND('[1]Flux and Impact'!$AU53=1,'[1]Flux and Impact'!T53=""),0,IF('[1]Flux and Impact'!$AU53=1,'[1]Flux and Impact'!T53,"")),"")</f>
        <v/>
      </c>
      <c r="W51" t="str">
        <f>IF(W$1&gt;0,IF(AND('[1]Flux and Impact'!$AU53=1,'[1]Flux and Impact'!U53=""),0,IF('[1]Flux and Impact'!$AU53=1,'[1]Flux and Impact'!U53,"")),"")</f>
        <v/>
      </c>
      <c r="X51" t="str">
        <f>IF(X$1&gt;0,IF(AND('[1]Flux and Impact'!$AU53=1,'[1]Flux and Impact'!V53=""),0,IF('[1]Flux and Impact'!$AU53=1,'[1]Flux and Impact'!V53,"")),"")</f>
        <v/>
      </c>
      <c r="Y51" t="str">
        <f>IF(Y$1&gt;0,IF(AND('[1]Flux and Impact'!$AU53=1,'[1]Flux and Impact'!W53=""),0,IF('[1]Flux and Impact'!$AU53=1,'[1]Flux and Impact'!W53,"")),"")</f>
        <v/>
      </c>
      <c r="Z51" t="str">
        <f>IF(Z$1&gt;0,IF(AND('[1]Flux and Impact'!$AU53=1,'[1]Flux and Impact'!X53=""),0,IF('[1]Flux and Impact'!$AU53=1,'[1]Flux and Impact'!X53,"")),"")</f>
        <v/>
      </c>
      <c r="AA51" t="str">
        <f>IF(AA$1&gt;0,IF(AND('[1]Flux and Impact'!$AU53=1,'[1]Flux and Impact'!Y53=""),0,IF('[1]Flux and Impact'!$AU53=1,'[1]Flux and Impact'!Y53,"")),"")</f>
        <v/>
      </c>
      <c r="AB51" t="str">
        <f>IF(AB$1&gt;0,IF(AND('[1]Flux and Impact'!$AU53=1,'[1]Flux and Impact'!Z53=""),0,IF('[1]Flux and Impact'!$AU53=1,'[1]Flux and Impact'!Z53,"")),"")</f>
        <v/>
      </c>
      <c r="AC51" t="str">
        <f>IF(AC$1&gt;0,IF(AND('[1]Flux and Impact'!$AU53=1,'[1]Flux and Impact'!AA53=""),0,IF('[1]Flux and Impact'!$AU53=1,'[1]Flux and Impact'!AA53,"")),"")</f>
        <v/>
      </c>
      <c r="AD51" t="str">
        <f>IF(AD$1&gt;0,IF(AND('[1]Flux and Impact'!$AU53=1,'[1]Flux and Impact'!AB53=""),0,IF('[1]Flux and Impact'!$AU53=1,'[1]Flux and Impact'!AB53,"")),"")</f>
        <v/>
      </c>
      <c r="AE51" t="str">
        <f>IF(AE$1&gt;0,IF(AND('[1]Flux and Impact'!$AU53=1,'[1]Flux and Impact'!AC53=""),0,IF('[1]Flux and Impact'!$AU53=1,'[1]Flux and Impact'!AC53,"")),"")</f>
        <v/>
      </c>
      <c r="AF51" t="str">
        <f>IF(AF$1&gt;0,IF(AND('[1]Flux and Impact'!$AU53=1,'[1]Flux and Impact'!AD53=""),0,IF('[1]Flux and Impact'!$AU53=1,'[1]Flux and Impact'!AD53,"")),"")</f>
        <v/>
      </c>
      <c r="AG51" t="str">
        <f>IF(AG$1&gt;0,IF(AND('[1]Flux and Impact'!$AU53=1,'[1]Flux and Impact'!AE53=""),0,IF('[1]Flux and Impact'!$AU53=1,'[1]Flux and Impact'!AE53,"")),"")</f>
        <v/>
      </c>
      <c r="AH51" t="str">
        <f>IF(AH$1&gt;0,IF(AND('[1]Flux and Impact'!$AU53=1,'[1]Flux and Impact'!AF53=""),0,IF('[1]Flux and Impact'!$AU53=1,'[1]Flux and Impact'!AF53,"")),"")</f>
        <v/>
      </c>
      <c r="AI51" t="str">
        <f>IF(AI$1&gt;0,IF(AND('[1]Flux and Impact'!$AU53=1,'[1]Flux and Impact'!AG53=""),0,IF('[1]Flux and Impact'!$AU53=1,'[1]Flux and Impact'!AG53,"")),"")</f>
        <v/>
      </c>
      <c r="AJ51" t="str">
        <f>IF(AJ$1&gt;0,IF(AND('[1]Flux and Impact'!$AU53=1,'[1]Flux and Impact'!AH53=""),0,IF('[1]Flux and Impact'!$AU53=1,'[1]Flux and Impact'!AH53,"")),"")</f>
        <v/>
      </c>
      <c r="AK51" t="str">
        <f>IF(AK$1&gt;0,IF(AND('[1]Flux and Impact'!$AU53=1,'[1]Flux and Impact'!AI53=""),0,IF('[1]Flux and Impact'!$AU53=1,'[1]Flux and Impact'!AI53,"")),"")</f>
        <v/>
      </c>
      <c r="AL51" t="str">
        <f>IF(AL$1&gt;0,IF(AND('[1]Flux and Impact'!$AU53=1,'[1]Flux and Impact'!AJ53=""),0,IF('[1]Flux and Impact'!$AU53=1,'[1]Flux and Impact'!AJ53,"")),"")</f>
        <v/>
      </c>
      <c r="AM51" t="str">
        <f>IF(AM$1&gt;0,IF(AND('[1]Flux and Impact'!$AU53=1,'[1]Flux and Impact'!AK53=""),0,IF('[1]Flux and Impact'!$AU53=1,'[1]Flux and Impact'!AK53,"")),"")</f>
        <v/>
      </c>
      <c r="AN51" t="str">
        <f>IF(AN$1&gt;0,IF(AND('[1]Flux and Impact'!$AU53=1,'[1]Flux and Impact'!AL53=""),0,IF('[1]Flux and Impact'!$AU53=1,'[1]Flux and Impact'!AL53,"")),"")</f>
        <v/>
      </c>
      <c r="AO51" t="str">
        <f>IF(AO$1&gt;0,IF(AND('[1]Flux and Impact'!$AU53=1,'[1]Flux and Impact'!AM53=""),0,IF('[1]Flux and Impact'!$AU53=1,'[1]Flux and Impact'!AM53,"")),"")</f>
        <v/>
      </c>
      <c r="AP51" t="str">
        <f>IF(AP$1&gt;0,IF(AND('[1]Flux and Impact'!$AU53=1,'[1]Flux and Impact'!AN53=""),0,IF('[1]Flux and Impact'!$AU53=1,'[1]Flux and Impact'!AN53,"")),"")</f>
        <v/>
      </c>
      <c r="AQ51" t="str">
        <f>IF(AQ$1&gt;0,IF(AND('[1]Flux and Impact'!$AU53=1,'[1]Flux and Impact'!AO53=""),0,IF('[1]Flux and Impact'!$AU53=1,'[1]Flux and Impact'!AO53,"")),"")</f>
        <v/>
      </c>
      <c r="AR51" t="str">
        <f>IF(AR$1&gt;0,IF(AND('[1]Flux and Impact'!$AU53=1,'[1]Flux and Impact'!AP53=""),0,IF('[1]Flux and Impact'!$AU53=1,'[1]Flux and Impact'!AP53,"")),"")</f>
        <v/>
      </c>
      <c r="AS51" t="str">
        <f>IF(AS$1&gt;0,IF(AND('[1]Flux and Impact'!$AU53=1,'[1]Flux and Impact'!AQ53=""),0,IF('[1]Flux and Impact'!$AU53=1,'[1]Flux and Impact'!AQ53,"")),"")</f>
        <v/>
      </c>
      <c r="AT51" t="str">
        <f>IF(AT$1&gt;0,IF(AND('[1]Flux and Impact'!$AU53=1,'[1]Flux and Impact'!AR53=""),0,IF('[1]Flux and Impact'!$AU53=1,'[1]Flux and Impact'!AR53,"")),"")</f>
        <v/>
      </c>
      <c r="AU51" t="str">
        <f>IF(AU$1&gt;0,IF(AND('[1]Flux and Impact'!$AU53=1,'[1]Flux and Impact'!AS53=""),0,IF('[1]Flux and Impact'!$AU53=1,'[1]Flux and Impact'!AS53,"")),"")</f>
        <v/>
      </c>
      <c r="AW51" s="10" t="s">
        <v>145</v>
      </c>
      <c r="AX51" s="10">
        <v>93.4648241317699</v>
      </c>
      <c r="AY51" s="16">
        <v>-50.7466469892208</v>
      </c>
      <c r="AZ51" s="17"/>
    </row>
    <row r="52" spans="1:52">
      <c r="A52">
        <f t="shared" si="0"/>
        <v>1</v>
      </c>
      <c r="B52" t="str">
        <f>'[1]Flux and Impact'!B54</f>
        <v>1. Metabolism</v>
      </c>
      <c r="C52" t="str">
        <f>'[1]Flux and Impact'!C54</f>
        <v>1.3 Lipid Metabolism</v>
      </c>
      <c r="D52" t="str">
        <f>'[1]Flux and Impact'!D54</f>
        <v>Glycerolipid metabolism</v>
      </c>
      <c r="E52">
        <f>IF('[1]Flux and Impact'!AU54=1,AVERAGE(H52,J52,L52,N52,P52,R52,T52,V52,X52,Z52,AB52,AD52,AF52,AH52,AJ52,AL52,AN52,AP52,AR52,AT52),"")</f>
        <v>107.414865649253</v>
      </c>
      <c r="F52" s="12">
        <f>IF('[1]Flux and Impact'!AU54=1,AVERAGE(I52,K52,M52,O52,Q52,S52,U52,W52,Y52,AA52,AC52,AE52,AG52,AI52,AK52,AM52,AO52,AQ52,AS52,AU52),"")</f>
        <v>17.0955937633576</v>
      </c>
      <c r="G52" s="13">
        <f t="shared" si="1"/>
        <v>1</v>
      </c>
      <c r="H52">
        <f>IF(H$1&gt;0,IF(AND('[1]Flux and Impact'!$AU54=1,'[1]Flux and Impact'!F54=""),0,IF('[1]Flux and Impact'!$AU54=1,'[1]Flux and Impact'!F54,"")),"")</f>
        <v>135.478907828843</v>
      </c>
      <c r="I52">
        <f>IF(I$1&gt;0,IF(AND('[1]Flux and Impact'!$AU54=1,'[1]Flux and Impact'!G54=""),0,IF('[1]Flux and Impact'!$AU54=1,'[1]Flux and Impact'!G54,"")),"")</f>
        <v>-135.478907828843</v>
      </c>
      <c r="J52">
        <f>IF(J$1&gt;0,IF(AND('[1]Flux and Impact'!$AU54=1,'[1]Flux and Impact'!H54=""),0,IF('[1]Flux and Impact'!$AU54=1,'[1]Flux and Impact'!H54,"")),"")</f>
        <v>172.741250516519</v>
      </c>
      <c r="K52">
        <f>IF(K$1&gt;0,IF(AND('[1]Flux and Impact'!$AU54=1,'[1]Flux and Impact'!I54=""),0,IF('[1]Flux and Impact'!$AU54=1,'[1]Flux and Impact'!I54,"")),"")</f>
        <v>172.741250516519</v>
      </c>
      <c r="L52">
        <f>IF(L$1&gt;0,IF(AND('[1]Flux and Impact'!$AU54=1,'[1]Flux and Impact'!J54=""),0,IF('[1]Flux and Impact'!$AU54=1,'[1]Flux and Impact'!J54,"")),"")</f>
        <v>14.0244386023971</v>
      </c>
      <c r="M52">
        <f>IF(M$1&gt;0,IF(AND('[1]Flux and Impact'!$AU54=1,'[1]Flux and Impact'!K54=""),0,IF('[1]Flux and Impact'!$AU54=1,'[1]Flux and Impact'!K54,"")),"")</f>
        <v>14.0244386023971</v>
      </c>
      <c r="N52" t="str">
        <f>IF(N$1&gt;0,IF(AND('[1]Flux and Impact'!$AU54=1,'[1]Flux and Impact'!L54=""),0,IF('[1]Flux and Impact'!$AU54=1,'[1]Flux and Impact'!L54,"")),"")</f>
        <v/>
      </c>
      <c r="O52" t="str">
        <f>IF(O$1&gt;0,IF(AND('[1]Flux and Impact'!$AU54=1,'[1]Flux and Impact'!M54=""),0,IF('[1]Flux and Impact'!$AU54=1,'[1]Flux and Impact'!M54,"")),"")</f>
        <v/>
      </c>
      <c r="P52" t="str">
        <f>IF(P$1&gt;0,IF(AND('[1]Flux and Impact'!$AU54=1,'[1]Flux and Impact'!N54=""),0,IF('[1]Flux and Impact'!$AU54=1,'[1]Flux and Impact'!N54,"")),"")</f>
        <v/>
      </c>
      <c r="Q52" t="str">
        <f>IF(Q$1&gt;0,IF(AND('[1]Flux and Impact'!$AU54=1,'[1]Flux and Impact'!O54=""),0,IF('[1]Flux and Impact'!$AU54=1,'[1]Flux and Impact'!O54,"")),"")</f>
        <v/>
      </c>
      <c r="R52" t="str">
        <f>IF(R$1&gt;0,IF(AND('[1]Flux and Impact'!$AU54=1,'[1]Flux and Impact'!P54=""),0,IF('[1]Flux and Impact'!$AU54=1,'[1]Flux and Impact'!P54,"")),"")</f>
        <v/>
      </c>
      <c r="S52" t="str">
        <f>IF(S$1&gt;0,IF(AND('[1]Flux and Impact'!$AU54=1,'[1]Flux and Impact'!Q54=""),0,IF('[1]Flux and Impact'!$AU54=1,'[1]Flux and Impact'!Q54,"")),"")</f>
        <v/>
      </c>
      <c r="T52" t="str">
        <f>IF(T$1&gt;0,IF(AND('[1]Flux and Impact'!$AU54=1,'[1]Flux and Impact'!R54=""),0,IF('[1]Flux and Impact'!$AU54=1,'[1]Flux and Impact'!R54,"")),"")</f>
        <v/>
      </c>
      <c r="U52" t="str">
        <f>IF(U$1&gt;0,IF(AND('[1]Flux and Impact'!$AU54=1,'[1]Flux and Impact'!S54=""),0,IF('[1]Flux and Impact'!$AU54=1,'[1]Flux and Impact'!S54,"")),"")</f>
        <v/>
      </c>
      <c r="V52" t="str">
        <f>IF(V$1&gt;0,IF(AND('[1]Flux and Impact'!$AU54=1,'[1]Flux and Impact'!T54=""),0,IF('[1]Flux and Impact'!$AU54=1,'[1]Flux and Impact'!T54,"")),"")</f>
        <v/>
      </c>
      <c r="W52" t="str">
        <f>IF(W$1&gt;0,IF(AND('[1]Flux and Impact'!$AU54=1,'[1]Flux and Impact'!U54=""),0,IF('[1]Flux and Impact'!$AU54=1,'[1]Flux and Impact'!U54,"")),"")</f>
        <v/>
      </c>
      <c r="X52" t="str">
        <f>IF(X$1&gt;0,IF(AND('[1]Flux and Impact'!$AU54=1,'[1]Flux and Impact'!V54=""),0,IF('[1]Flux and Impact'!$AU54=1,'[1]Flux and Impact'!V54,"")),"")</f>
        <v/>
      </c>
      <c r="Y52" t="str">
        <f>IF(Y$1&gt;0,IF(AND('[1]Flux and Impact'!$AU54=1,'[1]Flux and Impact'!W54=""),0,IF('[1]Flux and Impact'!$AU54=1,'[1]Flux and Impact'!W54,"")),"")</f>
        <v/>
      </c>
      <c r="Z52" t="str">
        <f>IF(Z$1&gt;0,IF(AND('[1]Flux and Impact'!$AU54=1,'[1]Flux and Impact'!X54=""),0,IF('[1]Flux and Impact'!$AU54=1,'[1]Flux and Impact'!X54,"")),"")</f>
        <v/>
      </c>
      <c r="AA52" t="str">
        <f>IF(AA$1&gt;0,IF(AND('[1]Flux and Impact'!$AU54=1,'[1]Flux and Impact'!Y54=""),0,IF('[1]Flux and Impact'!$AU54=1,'[1]Flux and Impact'!Y54,"")),"")</f>
        <v/>
      </c>
      <c r="AB52" t="str">
        <f>IF(AB$1&gt;0,IF(AND('[1]Flux and Impact'!$AU54=1,'[1]Flux and Impact'!Z54=""),0,IF('[1]Flux and Impact'!$AU54=1,'[1]Flux and Impact'!Z54,"")),"")</f>
        <v/>
      </c>
      <c r="AC52" t="str">
        <f>IF(AC$1&gt;0,IF(AND('[1]Flux and Impact'!$AU54=1,'[1]Flux and Impact'!AA54=""),0,IF('[1]Flux and Impact'!$AU54=1,'[1]Flux and Impact'!AA54,"")),"")</f>
        <v/>
      </c>
      <c r="AD52" t="str">
        <f>IF(AD$1&gt;0,IF(AND('[1]Flux and Impact'!$AU54=1,'[1]Flux and Impact'!AB54=""),0,IF('[1]Flux and Impact'!$AU54=1,'[1]Flux and Impact'!AB54,"")),"")</f>
        <v/>
      </c>
      <c r="AE52" t="str">
        <f>IF(AE$1&gt;0,IF(AND('[1]Flux and Impact'!$AU54=1,'[1]Flux and Impact'!AC54=""),0,IF('[1]Flux and Impact'!$AU54=1,'[1]Flux and Impact'!AC54,"")),"")</f>
        <v/>
      </c>
      <c r="AF52" t="str">
        <f>IF(AF$1&gt;0,IF(AND('[1]Flux and Impact'!$AU54=1,'[1]Flux and Impact'!AD54=""),0,IF('[1]Flux and Impact'!$AU54=1,'[1]Flux and Impact'!AD54,"")),"")</f>
        <v/>
      </c>
      <c r="AG52" t="str">
        <f>IF(AG$1&gt;0,IF(AND('[1]Flux and Impact'!$AU54=1,'[1]Flux and Impact'!AE54=""),0,IF('[1]Flux and Impact'!$AU54=1,'[1]Flux and Impact'!AE54,"")),"")</f>
        <v/>
      </c>
      <c r="AH52" t="str">
        <f>IF(AH$1&gt;0,IF(AND('[1]Flux and Impact'!$AU54=1,'[1]Flux and Impact'!AF54=""),0,IF('[1]Flux and Impact'!$AU54=1,'[1]Flux and Impact'!AF54,"")),"")</f>
        <v/>
      </c>
      <c r="AI52" t="str">
        <f>IF(AI$1&gt;0,IF(AND('[1]Flux and Impact'!$AU54=1,'[1]Flux and Impact'!AG54=""),0,IF('[1]Flux and Impact'!$AU54=1,'[1]Flux and Impact'!AG54,"")),"")</f>
        <v/>
      </c>
      <c r="AJ52" t="str">
        <f>IF(AJ$1&gt;0,IF(AND('[1]Flux and Impact'!$AU54=1,'[1]Flux and Impact'!AH54=""),0,IF('[1]Flux and Impact'!$AU54=1,'[1]Flux and Impact'!AH54,"")),"")</f>
        <v/>
      </c>
      <c r="AK52" t="str">
        <f>IF(AK$1&gt;0,IF(AND('[1]Flux and Impact'!$AU54=1,'[1]Flux and Impact'!AI54=""),0,IF('[1]Flux and Impact'!$AU54=1,'[1]Flux and Impact'!AI54,"")),"")</f>
        <v/>
      </c>
      <c r="AL52" t="str">
        <f>IF(AL$1&gt;0,IF(AND('[1]Flux and Impact'!$AU54=1,'[1]Flux and Impact'!AJ54=""),0,IF('[1]Flux and Impact'!$AU54=1,'[1]Flux and Impact'!AJ54,"")),"")</f>
        <v/>
      </c>
      <c r="AM52" t="str">
        <f>IF(AM$1&gt;0,IF(AND('[1]Flux and Impact'!$AU54=1,'[1]Flux and Impact'!AK54=""),0,IF('[1]Flux and Impact'!$AU54=1,'[1]Flux and Impact'!AK54,"")),"")</f>
        <v/>
      </c>
      <c r="AN52" t="str">
        <f>IF(AN$1&gt;0,IF(AND('[1]Flux and Impact'!$AU54=1,'[1]Flux and Impact'!AL54=""),0,IF('[1]Flux and Impact'!$AU54=1,'[1]Flux and Impact'!AL54,"")),"")</f>
        <v/>
      </c>
      <c r="AO52" t="str">
        <f>IF(AO$1&gt;0,IF(AND('[1]Flux and Impact'!$AU54=1,'[1]Flux and Impact'!AM54=""),0,IF('[1]Flux and Impact'!$AU54=1,'[1]Flux and Impact'!AM54,"")),"")</f>
        <v/>
      </c>
      <c r="AP52" t="str">
        <f>IF(AP$1&gt;0,IF(AND('[1]Flux and Impact'!$AU54=1,'[1]Flux and Impact'!AN54=""),0,IF('[1]Flux and Impact'!$AU54=1,'[1]Flux and Impact'!AN54,"")),"")</f>
        <v/>
      </c>
      <c r="AQ52" t="str">
        <f>IF(AQ$1&gt;0,IF(AND('[1]Flux and Impact'!$AU54=1,'[1]Flux and Impact'!AO54=""),0,IF('[1]Flux and Impact'!$AU54=1,'[1]Flux and Impact'!AO54,"")),"")</f>
        <v/>
      </c>
      <c r="AR52" t="str">
        <f>IF(AR$1&gt;0,IF(AND('[1]Flux and Impact'!$AU54=1,'[1]Flux and Impact'!AP54=""),0,IF('[1]Flux and Impact'!$AU54=1,'[1]Flux and Impact'!AP54,"")),"")</f>
        <v/>
      </c>
      <c r="AS52" t="str">
        <f>IF(AS$1&gt;0,IF(AND('[1]Flux and Impact'!$AU54=1,'[1]Flux and Impact'!AQ54=""),0,IF('[1]Flux and Impact'!$AU54=1,'[1]Flux and Impact'!AQ54,"")),"")</f>
        <v/>
      </c>
      <c r="AT52" t="str">
        <f>IF(AT$1&gt;0,IF(AND('[1]Flux and Impact'!$AU54=1,'[1]Flux and Impact'!AR54=""),0,IF('[1]Flux and Impact'!$AU54=1,'[1]Flux and Impact'!AR54,"")),"")</f>
        <v/>
      </c>
      <c r="AU52" t="str">
        <f>IF(AU$1&gt;0,IF(AND('[1]Flux and Impact'!$AU54=1,'[1]Flux and Impact'!AS54=""),0,IF('[1]Flux and Impact'!$AU54=1,'[1]Flux and Impact'!AS54,"")),"")</f>
        <v/>
      </c>
      <c r="AW52" s="10" t="s">
        <v>146</v>
      </c>
      <c r="AX52" s="10">
        <v>92.1493379661645</v>
      </c>
      <c r="AY52" s="16">
        <v>-21.183045189782</v>
      </c>
      <c r="AZ52" s="17"/>
    </row>
    <row r="53" spans="1:52">
      <c r="A53">
        <f t="shared" si="0"/>
        <v>1</v>
      </c>
      <c r="B53" t="str">
        <f>'[1]Flux and Impact'!B55</f>
        <v>1. Metabolism</v>
      </c>
      <c r="C53" t="str">
        <f>'[1]Flux and Impact'!C55</f>
        <v>1.1 Carbohydrate Metabolism</v>
      </c>
      <c r="D53" t="str">
        <f>'[1]Flux and Impact'!D55</f>
        <v>Inositol phosphate metabolism</v>
      </c>
      <c r="E53">
        <f>IF('[1]Flux and Impact'!AU55=1,AVERAGE(H53,J53,L53,N53,P53,R53,T53,V53,X53,Z53,AB53,AD53,AF53,AH53,AJ53,AL53,AN53,AP53,AR53,AT53),"")</f>
        <v>20.4356857685037</v>
      </c>
      <c r="F53" s="12">
        <f>IF('[1]Flux and Impact'!AU55=1,AVERAGE(I53,K53,M53,O53,Q53,S53,U53,W53,Y53,AA53,AC53,AE53,AG53,AI53,AK53,AM53,AO53,AQ53,AS53,AU53),"")</f>
        <v>-20.4356857685037</v>
      </c>
      <c r="G53" s="13">
        <f t="shared" si="1"/>
        <v>1</v>
      </c>
      <c r="H53">
        <f>IF(H$1&gt;0,IF(AND('[1]Flux and Impact'!$AU55=1,'[1]Flux and Impact'!F55=""),0,IF('[1]Flux and Impact'!$AU55=1,'[1]Flux and Impact'!F55,"")),"")</f>
        <v>0</v>
      </c>
      <c r="I53">
        <f>IF(I$1&gt;0,IF(AND('[1]Flux and Impact'!$AU55=1,'[1]Flux and Impact'!G55=""),0,IF('[1]Flux and Impact'!$AU55=1,'[1]Flux and Impact'!G55,"")),"")</f>
        <v>0</v>
      </c>
      <c r="J53">
        <f>IF(J$1&gt;0,IF(AND('[1]Flux and Impact'!$AU55=1,'[1]Flux and Impact'!H55=""),0,IF('[1]Flux and Impact'!$AU55=1,'[1]Flux and Impact'!H55,"")),"")</f>
        <v>61.3070573055111</v>
      </c>
      <c r="K53">
        <f>IF(K$1&gt;0,IF(AND('[1]Flux and Impact'!$AU55=1,'[1]Flux and Impact'!I55=""),0,IF('[1]Flux and Impact'!$AU55=1,'[1]Flux and Impact'!I55,"")),"")</f>
        <v>-61.3070573055111</v>
      </c>
      <c r="L53">
        <f>IF(L$1&gt;0,IF(AND('[1]Flux and Impact'!$AU55=1,'[1]Flux and Impact'!J55=""),0,IF('[1]Flux and Impact'!$AU55=1,'[1]Flux and Impact'!J55,"")),"")</f>
        <v>0</v>
      </c>
      <c r="M53">
        <f>IF(M$1&gt;0,IF(AND('[1]Flux and Impact'!$AU55=1,'[1]Flux and Impact'!K55=""),0,IF('[1]Flux and Impact'!$AU55=1,'[1]Flux and Impact'!K55,"")),"")</f>
        <v>0</v>
      </c>
      <c r="N53" t="str">
        <f>IF(N$1&gt;0,IF(AND('[1]Flux and Impact'!$AU55=1,'[1]Flux and Impact'!L55=""),0,IF('[1]Flux and Impact'!$AU55=1,'[1]Flux and Impact'!L55,"")),"")</f>
        <v/>
      </c>
      <c r="O53" t="str">
        <f>IF(O$1&gt;0,IF(AND('[1]Flux and Impact'!$AU55=1,'[1]Flux and Impact'!M55=""),0,IF('[1]Flux and Impact'!$AU55=1,'[1]Flux and Impact'!M55,"")),"")</f>
        <v/>
      </c>
      <c r="P53" t="str">
        <f>IF(P$1&gt;0,IF(AND('[1]Flux and Impact'!$AU55=1,'[1]Flux and Impact'!N55=""),0,IF('[1]Flux and Impact'!$AU55=1,'[1]Flux and Impact'!N55,"")),"")</f>
        <v/>
      </c>
      <c r="Q53" t="str">
        <f>IF(Q$1&gt;0,IF(AND('[1]Flux and Impact'!$AU55=1,'[1]Flux and Impact'!O55=""),0,IF('[1]Flux and Impact'!$AU55=1,'[1]Flux and Impact'!O55,"")),"")</f>
        <v/>
      </c>
      <c r="R53" t="str">
        <f>IF(R$1&gt;0,IF(AND('[1]Flux and Impact'!$AU55=1,'[1]Flux and Impact'!P55=""),0,IF('[1]Flux and Impact'!$AU55=1,'[1]Flux and Impact'!P55,"")),"")</f>
        <v/>
      </c>
      <c r="S53" t="str">
        <f>IF(S$1&gt;0,IF(AND('[1]Flux and Impact'!$AU55=1,'[1]Flux and Impact'!Q55=""),0,IF('[1]Flux and Impact'!$AU55=1,'[1]Flux and Impact'!Q55,"")),"")</f>
        <v/>
      </c>
      <c r="T53" t="str">
        <f>IF(T$1&gt;0,IF(AND('[1]Flux and Impact'!$AU55=1,'[1]Flux and Impact'!R55=""),0,IF('[1]Flux and Impact'!$AU55=1,'[1]Flux and Impact'!R55,"")),"")</f>
        <v/>
      </c>
      <c r="U53" t="str">
        <f>IF(U$1&gt;0,IF(AND('[1]Flux and Impact'!$AU55=1,'[1]Flux and Impact'!S55=""),0,IF('[1]Flux and Impact'!$AU55=1,'[1]Flux and Impact'!S55,"")),"")</f>
        <v/>
      </c>
      <c r="V53" t="str">
        <f>IF(V$1&gt;0,IF(AND('[1]Flux and Impact'!$AU55=1,'[1]Flux and Impact'!T55=""),0,IF('[1]Flux and Impact'!$AU55=1,'[1]Flux and Impact'!T55,"")),"")</f>
        <v/>
      </c>
      <c r="W53" t="str">
        <f>IF(W$1&gt;0,IF(AND('[1]Flux and Impact'!$AU55=1,'[1]Flux and Impact'!U55=""),0,IF('[1]Flux and Impact'!$AU55=1,'[1]Flux and Impact'!U55,"")),"")</f>
        <v/>
      </c>
      <c r="X53" t="str">
        <f>IF(X$1&gt;0,IF(AND('[1]Flux and Impact'!$AU55=1,'[1]Flux and Impact'!V55=""),0,IF('[1]Flux and Impact'!$AU55=1,'[1]Flux and Impact'!V55,"")),"")</f>
        <v/>
      </c>
      <c r="Y53" t="str">
        <f>IF(Y$1&gt;0,IF(AND('[1]Flux and Impact'!$AU55=1,'[1]Flux and Impact'!W55=""),0,IF('[1]Flux and Impact'!$AU55=1,'[1]Flux and Impact'!W55,"")),"")</f>
        <v/>
      </c>
      <c r="Z53" t="str">
        <f>IF(Z$1&gt;0,IF(AND('[1]Flux and Impact'!$AU55=1,'[1]Flux and Impact'!X55=""),0,IF('[1]Flux and Impact'!$AU55=1,'[1]Flux and Impact'!X55,"")),"")</f>
        <v/>
      </c>
      <c r="AA53" t="str">
        <f>IF(AA$1&gt;0,IF(AND('[1]Flux and Impact'!$AU55=1,'[1]Flux and Impact'!Y55=""),0,IF('[1]Flux and Impact'!$AU55=1,'[1]Flux and Impact'!Y55,"")),"")</f>
        <v/>
      </c>
      <c r="AB53" t="str">
        <f>IF(AB$1&gt;0,IF(AND('[1]Flux and Impact'!$AU55=1,'[1]Flux and Impact'!Z55=""),0,IF('[1]Flux and Impact'!$AU55=1,'[1]Flux and Impact'!Z55,"")),"")</f>
        <v/>
      </c>
      <c r="AC53" t="str">
        <f>IF(AC$1&gt;0,IF(AND('[1]Flux and Impact'!$AU55=1,'[1]Flux and Impact'!AA55=""),0,IF('[1]Flux and Impact'!$AU55=1,'[1]Flux and Impact'!AA55,"")),"")</f>
        <v/>
      </c>
      <c r="AD53" t="str">
        <f>IF(AD$1&gt;0,IF(AND('[1]Flux and Impact'!$AU55=1,'[1]Flux and Impact'!AB55=""),0,IF('[1]Flux and Impact'!$AU55=1,'[1]Flux and Impact'!AB55,"")),"")</f>
        <v/>
      </c>
      <c r="AE53" t="str">
        <f>IF(AE$1&gt;0,IF(AND('[1]Flux and Impact'!$AU55=1,'[1]Flux and Impact'!AC55=""),0,IF('[1]Flux and Impact'!$AU55=1,'[1]Flux and Impact'!AC55,"")),"")</f>
        <v/>
      </c>
      <c r="AF53" t="str">
        <f>IF(AF$1&gt;0,IF(AND('[1]Flux and Impact'!$AU55=1,'[1]Flux and Impact'!AD55=""),0,IF('[1]Flux and Impact'!$AU55=1,'[1]Flux and Impact'!AD55,"")),"")</f>
        <v/>
      </c>
      <c r="AG53" t="str">
        <f>IF(AG$1&gt;0,IF(AND('[1]Flux and Impact'!$AU55=1,'[1]Flux and Impact'!AE55=""),0,IF('[1]Flux and Impact'!$AU55=1,'[1]Flux and Impact'!AE55,"")),"")</f>
        <v/>
      </c>
      <c r="AH53" t="str">
        <f>IF(AH$1&gt;0,IF(AND('[1]Flux and Impact'!$AU55=1,'[1]Flux and Impact'!AF55=""),0,IF('[1]Flux and Impact'!$AU55=1,'[1]Flux and Impact'!AF55,"")),"")</f>
        <v/>
      </c>
      <c r="AI53" t="str">
        <f>IF(AI$1&gt;0,IF(AND('[1]Flux and Impact'!$AU55=1,'[1]Flux and Impact'!AG55=""),0,IF('[1]Flux and Impact'!$AU55=1,'[1]Flux and Impact'!AG55,"")),"")</f>
        <v/>
      </c>
      <c r="AJ53" t="str">
        <f>IF(AJ$1&gt;0,IF(AND('[1]Flux and Impact'!$AU55=1,'[1]Flux and Impact'!AH55=""),0,IF('[1]Flux and Impact'!$AU55=1,'[1]Flux and Impact'!AH55,"")),"")</f>
        <v/>
      </c>
      <c r="AK53" t="str">
        <f>IF(AK$1&gt;0,IF(AND('[1]Flux and Impact'!$AU55=1,'[1]Flux and Impact'!AI55=""),0,IF('[1]Flux and Impact'!$AU55=1,'[1]Flux and Impact'!AI55,"")),"")</f>
        <v/>
      </c>
      <c r="AL53" t="str">
        <f>IF(AL$1&gt;0,IF(AND('[1]Flux and Impact'!$AU55=1,'[1]Flux and Impact'!AJ55=""),0,IF('[1]Flux and Impact'!$AU55=1,'[1]Flux and Impact'!AJ55,"")),"")</f>
        <v/>
      </c>
      <c r="AM53" t="str">
        <f>IF(AM$1&gt;0,IF(AND('[1]Flux and Impact'!$AU55=1,'[1]Flux and Impact'!AK55=""),0,IF('[1]Flux and Impact'!$AU55=1,'[1]Flux and Impact'!AK55,"")),"")</f>
        <v/>
      </c>
      <c r="AN53" t="str">
        <f>IF(AN$1&gt;0,IF(AND('[1]Flux and Impact'!$AU55=1,'[1]Flux and Impact'!AL55=""),0,IF('[1]Flux and Impact'!$AU55=1,'[1]Flux and Impact'!AL55,"")),"")</f>
        <v/>
      </c>
      <c r="AO53" t="str">
        <f>IF(AO$1&gt;0,IF(AND('[1]Flux and Impact'!$AU55=1,'[1]Flux and Impact'!AM55=""),0,IF('[1]Flux and Impact'!$AU55=1,'[1]Flux and Impact'!AM55,"")),"")</f>
        <v/>
      </c>
      <c r="AP53" t="str">
        <f>IF(AP$1&gt;0,IF(AND('[1]Flux and Impact'!$AU55=1,'[1]Flux and Impact'!AN55=""),0,IF('[1]Flux and Impact'!$AU55=1,'[1]Flux and Impact'!AN55,"")),"")</f>
        <v/>
      </c>
      <c r="AQ53" t="str">
        <f>IF(AQ$1&gt;0,IF(AND('[1]Flux and Impact'!$AU55=1,'[1]Flux and Impact'!AO55=""),0,IF('[1]Flux and Impact'!$AU55=1,'[1]Flux and Impact'!AO55,"")),"")</f>
        <v/>
      </c>
      <c r="AR53" t="str">
        <f>IF(AR$1&gt;0,IF(AND('[1]Flux and Impact'!$AU55=1,'[1]Flux and Impact'!AP55=""),0,IF('[1]Flux and Impact'!$AU55=1,'[1]Flux and Impact'!AP55,"")),"")</f>
        <v/>
      </c>
      <c r="AS53" t="str">
        <f>IF(AS$1&gt;0,IF(AND('[1]Flux and Impact'!$AU55=1,'[1]Flux and Impact'!AQ55=""),0,IF('[1]Flux and Impact'!$AU55=1,'[1]Flux and Impact'!AQ55,"")),"")</f>
        <v/>
      </c>
      <c r="AT53" t="str">
        <f>IF(AT$1&gt;0,IF(AND('[1]Flux and Impact'!$AU55=1,'[1]Flux and Impact'!AR55=""),0,IF('[1]Flux and Impact'!$AU55=1,'[1]Flux and Impact'!AR55,"")),"")</f>
        <v/>
      </c>
      <c r="AU53" t="str">
        <f>IF(AU$1&gt;0,IF(AND('[1]Flux and Impact'!$AU55=1,'[1]Flux and Impact'!AS55=""),0,IF('[1]Flux and Impact'!$AU55=1,'[1]Flux and Impact'!AS55,"")),"")</f>
        <v/>
      </c>
      <c r="AW53" s="10" t="s">
        <v>147</v>
      </c>
      <c r="AX53" s="10">
        <v>91.0410710569897</v>
      </c>
      <c r="AY53" s="16">
        <v>-50.9853291637905</v>
      </c>
      <c r="AZ53" s="17"/>
    </row>
    <row r="54" spans="1:52">
      <c r="A54">
        <f t="shared" si="0"/>
        <v>1</v>
      </c>
      <c r="B54" t="str">
        <f>'[1]Flux and Impact'!B56</f>
        <v>1. Metabolism</v>
      </c>
      <c r="C54" t="str">
        <f>'[1]Flux and Impact'!C56</f>
        <v>1.7 Glycan Biosynthesis and Metabolism</v>
      </c>
      <c r="D54" t="str">
        <f>'[1]Flux and Impact'!D56</f>
        <v>Glycosylphosphatidylinositol(GPI)-anchor biosynthesis</v>
      </c>
      <c r="E54" t="str">
        <f>IF('[1]Flux and Impact'!AU56=1,AVERAGE(H54,J54,L54,N54,P54,R54,T54,V54,X54,Z54,AB54,AD54,AF54,AH54,AJ54,AL54,AN54,AP54,AR54,AT54),"")</f>
        <v/>
      </c>
      <c r="F54" s="12" t="str">
        <f>IF('[1]Flux and Impact'!AU56=1,AVERAGE(I54,K54,M54,O54,Q54,S54,U54,W54,Y54,AA54,AC54,AE54,AG54,AI54,AK54,AM54,AO54,AQ54,AS54,AU54),"")</f>
        <v/>
      </c>
      <c r="G54" s="13" t="str">
        <f t="shared" si="1"/>
        <v/>
      </c>
      <c r="H54" t="str">
        <f>IF(H$1&gt;0,IF(AND('[1]Flux and Impact'!$AU56=1,'[1]Flux and Impact'!F56=""),0,IF('[1]Flux and Impact'!$AU56=1,'[1]Flux and Impact'!F56,"")),"")</f>
        <v/>
      </c>
      <c r="I54" t="str">
        <f>IF(I$1&gt;0,IF(AND('[1]Flux and Impact'!$AU56=1,'[1]Flux and Impact'!G56=""),0,IF('[1]Flux and Impact'!$AU56=1,'[1]Flux and Impact'!G56,"")),"")</f>
        <v/>
      </c>
      <c r="J54" t="str">
        <f>IF(J$1&gt;0,IF(AND('[1]Flux and Impact'!$AU56=1,'[1]Flux and Impact'!H56=""),0,IF('[1]Flux and Impact'!$AU56=1,'[1]Flux and Impact'!H56,"")),"")</f>
        <v/>
      </c>
      <c r="K54" t="str">
        <f>IF(K$1&gt;0,IF(AND('[1]Flux and Impact'!$AU56=1,'[1]Flux and Impact'!I56=""),0,IF('[1]Flux and Impact'!$AU56=1,'[1]Flux and Impact'!I56,"")),"")</f>
        <v/>
      </c>
      <c r="L54" t="str">
        <f>IF(L$1&gt;0,IF(AND('[1]Flux and Impact'!$AU56=1,'[1]Flux and Impact'!J56=""),0,IF('[1]Flux and Impact'!$AU56=1,'[1]Flux and Impact'!J56,"")),"")</f>
        <v/>
      </c>
      <c r="M54" t="str">
        <f>IF(M$1&gt;0,IF(AND('[1]Flux and Impact'!$AU56=1,'[1]Flux and Impact'!K56=""),0,IF('[1]Flux and Impact'!$AU56=1,'[1]Flux and Impact'!K56,"")),"")</f>
        <v/>
      </c>
      <c r="N54" t="str">
        <f>IF(N$1&gt;0,IF(AND('[1]Flux and Impact'!$AU56=1,'[1]Flux and Impact'!L56=""),0,IF('[1]Flux and Impact'!$AU56=1,'[1]Flux and Impact'!L56,"")),"")</f>
        <v/>
      </c>
      <c r="O54" t="str">
        <f>IF(O$1&gt;0,IF(AND('[1]Flux and Impact'!$AU56=1,'[1]Flux and Impact'!M56=""),0,IF('[1]Flux and Impact'!$AU56=1,'[1]Flux and Impact'!M56,"")),"")</f>
        <v/>
      </c>
      <c r="P54" t="str">
        <f>IF(P$1&gt;0,IF(AND('[1]Flux and Impact'!$AU56=1,'[1]Flux and Impact'!N56=""),0,IF('[1]Flux and Impact'!$AU56=1,'[1]Flux and Impact'!N56,"")),"")</f>
        <v/>
      </c>
      <c r="Q54" t="str">
        <f>IF(Q$1&gt;0,IF(AND('[1]Flux and Impact'!$AU56=1,'[1]Flux and Impact'!O56=""),0,IF('[1]Flux and Impact'!$AU56=1,'[1]Flux and Impact'!O56,"")),"")</f>
        <v/>
      </c>
      <c r="R54" t="str">
        <f>IF(R$1&gt;0,IF(AND('[1]Flux and Impact'!$AU56=1,'[1]Flux and Impact'!P56=""),0,IF('[1]Flux and Impact'!$AU56=1,'[1]Flux and Impact'!P56,"")),"")</f>
        <v/>
      </c>
      <c r="S54" t="str">
        <f>IF(S$1&gt;0,IF(AND('[1]Flux and Impact'!$AU56=1,'[1]Flux and Impact'!Q56=""),0,IF('[1]Flux and Impact'!$AU56=1,'[1]Flux and Impact'!Q56,"")),"")</f>
        <v/>
      </c>
      <c r="T54" t="str">
        <f>IF(T$1&gt;0,IF(AND('[1]Flux and Impact'!$AU56=1,'[1]Flux and Impact'!R56=""),0,IF('[1]Flux and Impact'!$AU56=1,'[1]Flux and Impact'!R56,"")),"")</f>
        <v/>
      </c>
      <c r="U54" t="str">
        <f>IF(U$1&gt;0,IF(AND('[1]Flux and Impact'!$AU56=1,'[1]Flux and Impact'!S56=""),0,IF('[1]Flux and Impact'!$AU56=1,'[1]Flux and Impact'!S56,"")),"")</f>
        <v/>
      </c>
      <c r="V54" t="str">
        <f>IF(V$1&gt;0,IF(AND('[1]Flux and Impact'!$AU56=1,'[1]Flux and Impact'!T56=""),0,IF('[1]Flux and Impact'!$AU56=1,'[1]Flux and Impact'!T56,"")),"")</f>
        <v/>
      </c>
      <c r="W54" t="str">
        <f>IF(W$1&gt;0,IF(AND('[1]Flux and Impact'!$AU56=1,'[1]Flux and Impact'!U56=""),0,IF('[1]Flux and Impact'!$AU56=1,'[1]Flux and Impact'!U56,"")),"")</f>
        <v/>
      </c>
      <c r="X54" t="str">
        <f>IF(X$1&gt;0,IF(AND('[1]Flux and Impact'!$AU56=1,'[1]Flux and Impact'!V56=""),0,IF('[1]Flux and Impact'!$AU56=1,'[1]Flux and Impact'!V56,"")),"")</f>
        <v/>
      </c>
      <c r="Y54" t="str">
        <f>IF(Y$1&gt;0,IF(AND('[1]Flux and Impact'!$AU56=1,'[1]Flux and Impact'!W56=""),0,IF('[1]Flux and Impact'!$AU56=1,'[1]Flux and Impact'!W56,"")),"")</f>
        <v/>
      </c>
      <c r="Z54" t="str">
        <f>IF(Z$1&gt;0,IF(AND('[1]Flux and Impact'!$AU56=1,'[1]Flux and Impact'!X56=""),0,IF('[1]Flux and Impact'!$AU56=1,'[1]Flux and Impact'!X56,"")),"")</f>
        <v/>
      </c>
      <c r="AA54" t="str">
        <f>IF(AA$1&gt;0,IF(AND('[1]Flux and Impact'!$AU56=1,'[1]Flux and Impact'!Y56=""),0,IF('[1]Flux and Impact'!$AU56=1,'[1]Flux and Impact'!Y56,"")),"")</f>
        <v/>
      </c>
      <c r="AB54" t="str">
        <f>IF(AB$1&gt;0,IF(AND('[1]Flux and Impact'!$AU56=1,'[1]Flux and Impact'!Z56=""),0,IF('[1]Flux and Impact'!$AU56=1,'[1]Flux and Impact'!Z56,"")),"")</f>
        <v/>
      </c>
      <c r="AC54" t="str">
        <f>IF(AC$1&gt;0,IF(AND('[1]Flux and Impact'!$AU56=1,'[1]Flux and Impact'!AA56=""),0,IF('[1]Flux and Impact'!$AU56=1,'[1]Flux and Impact'!AA56,"")),"")</f>
        <v/>
      </c>
      <c r="AD54" t="str">
        <f>IF(AD$1&gt;0,IF(AND('[1]Flux and Impact'!$AU56=1,'[1]Flux and Impact'!AB56=""),0,IF('[1]Flux and Impact'!$AU56=1,'[1]Flux and Impact'!AB56,"")),"")</f>
        <v/>
      </c>
      <c r="AE54" t="str">
        <f>IF(AE$1&gt;0,IF(AND('[1]Flux and Impact'!$AU56=1,'[1]Flux and Impact'!AC56=""),0,IF('[1]Flux and Impact'!$AU56=1,'[1]Flux and Impact'!AC56,"")),"")</f>
        <v/>
      </c>
      <c r="AF54" t="str">
        <f>IF(AF$1&gt;0,IF(AND('[1]Flux and Impact'!$AU56=1,'[1]Flux and Impact'!AD56=""),0,IF('[1]Flux and Impact'!$AU56=1,'[1]Flux and Impact'!AD56,"")),"")</f>
        <v/>
      </c>
      <c r="AG54" t="str">
        <f>IF(AG$1&gt;0,IF(AND('[1]Flux and Impact'!$AU56=1,'[1]Flux and Impact'!AE56=""),0,IF('[1]Flux and Impact'!$AU56=1,'[1]Flux and Impact'!AE56,"")),"")</f>
        <v/>
      </c>
      <c r="AH54" t="str">
        <f>IF(AH$1&gt;0,IF(AND('[1]Flux and Impact'!$AU56=1,'[1]Flux and Impact'!AF56=""),0,IF('[1]Flux and Impact'!$AU56=1,'[1]Flux and Impact'!AF56,"")),"")</f>
        <v/>
      </c>
      <c r="AI54" t="str">
        <f>IF(AI$1&gt;0,IF(AND('[1]Flux and Impact'!$AU56=1,'[1]Flux and Impact'!AG56=""),0,IF('[1]Flux and Impact'!$AU56=1,'[1]Flux and Impact'!AG56,"")),"")</f>
        <v/>
      </c>
      <c r="AJ54" t="str">
        <f>IF(AJ$1&gt;0,IF(AND('[1]Flux and Impact'!$AU56=1,'[1]Flux and Impact'!AH56=""),0,IF('[1]Flux and Impact'!$AU56=1,'[1]Flux and Impact'!AH56,"")),"")</f>
        <v/>
      </c>
      <c r="AK54" t="str">
        <f>IF(AK$1&gt;0,IF(AND('[1]Flux and Impact'!$AU56=1,'[1]Flux and Impact'!AI56=""),0,IF('[1]Flux and Impact'!$AU56=1,'[1]Flux and Impact'!AI56,"")),"")</f>
        <v/>
      </c>
      <c r="AL54" t="str">
        <f>IF(AL$1&gt;0,IF(AND('[1]Flux and Impact'!$AU56=1,'[1]Flux and Impact'!AJ56=""),0,IF('[1]Flux and Impact'!$AU56=1,'[1]Flux and Impact'!AJ56,"")),"")</f>
        <v/>
      </c>
      <c r="AM54" t="str">
        <f>IF(AM$1&gt;0,IF(AND('[1]Flux and Impact'!$AU56=1,'[1]Flux and Impact'!AK56=""),0,IF('[1]Flux and Impact'!$AU56=1,'[1]Flux and Impact'!AK56,"")),"")</f>
        <v/>
      </c>
      <c r="AN54" t="str">
        <f>IF(AN$1&gt;0,IF(AND('[1]Flux and Impact'!$AU56=1,'[1]Flux and Impact'!AL56=""),0,IF('[1]Flux and Impact'!$AU56=1,'[1]Flux and Impact'!AL56,"")),"")</f>
        <v/>
      </c>
      <c r="AO54" t="str">
        <f>IF(AO$1&gt;0,IF(AND('[1]Flux and Impact'!$AU56=1,'[1]Flux and Impact'!AM56=""),0,IF('[1]Flux and Impact'!$AU56=1,'[1]Flux and Impact'!AM56,"")),"")</f>
        <v/>
      </c>
      <c r="AP54" t="str">
        <f>IF(AP$1&gt;0,IF(AND('[1]Flux and Impact'!$AU56=1,'[1]Flux and Impact'!AN56=""),0,IF('[1]Flux and Impact'!$AU56=1,'[1]Flux and Impact'!AN56,"")),"")</f>
        <v/>
      </c>
      <c r="AQ54" t="str">
        <f>IF(AQ$1&gt;0,IF(AND('[1]Flux and Impact'!$AU56=1,'[1]Flux and Impact'!AO56=""),0,IF('[1]Flux and Impact'!$AU56=1,'[1]Flux and Impact'!AO56,"")),"")</f>
        <v/>
      </c>
      <c r="AR54" t="str">
        <f>IF(AR$1&gt;0,IF(AND('[1]Flux and Impact'!$AU56=1,'[1]Flux and Impact'!AP56=""),0,IF('[1]Flux and Impact'!$AU56=1,'[1]Flux and Impact'!AP56,"")),"")</f>
        <v/>
      </c>
      <c r="AS54" t="str">
        <f>IF(AS$1&gt;0,IF(AND('[1]Flux and Impact'!$AU56=1,'[1]Flux and Impact'!AQ56=""),0,IF('[1]Flux and Impact'!$AU56=1,'[1]Flux and Impact'!AQ56,"")),"")</f>
        <v/>
      </c>
      <c r="AT54" t="str">
        <f>IF(AT$1&gt;0,IF(AND('[1]Flux and Impact'!$AU56=1,'[1]Flux and Impact'!AR56=""),0,IF('[1]Flux and Impact'!$AU56=1,'[1]Flux and Impact'!AR56,"")),"")</f>
        <v/>
      </c>
      <c r="AU54" t="str">
        <f>IF(AU$1&gt;0,IF(AND('[1]Flux and Impact'!$AU56=1,'[1]Flux and Impact'!AS56=""),0,IF('[1]Flux and Impact'!$AU56=1,'[1]Flux and Impact'!AS56,"")),"")</f>
        <v/>
      </c>
      <c r="AW54" s="10" t="s">
        <v>148</v>
      </c>
      <c r="AX54" s="10">
        <v>88.8991443213001</v>
      </c>
      <c r="AY54" s="16">
        <v>-6.14248782767964</v>
      </c>
      <c r="AZ54" s="17"/>
    </row>
    <row r="55" spans="1:52">
      <c r="A55">
        <f t="shared" si="0"/>
        <v>1</v>
      </c>
      <c r="B55" t="str">
        <f>'[1]Flux and Impact'!B57</f>
        <v>1. Metabolism</v>
      </c>
      <c r="C55" t="str">
        <f>'[1]Flux and Impact'!C57</f>
        <v>1.3 Lipid Metabolism</v>
      </c>
      <c r="D55" t="str">
        <f>'[1]Flux and Impact'!D57</f>
        <v>Glycerophospholipid metabolism</v>
      </c>
      <c r="E55">
        <f>IF('[1]Flux and Impact'!AU57=1,AVERAGE(H55,J55,L55,N55,P55,R55,T55,V55,X55,Z55,AB55,AD55,AF55,AH55,AJ55,AL55,AN55,AP55,AR55,AT55),"")</f>
        <v>63.4774426214222</v>
      </c>
      <c r="F55" s="12">
        <f>IF('[1]Flux and Impact'!AU57=1,AVERAGE(I55,K55,M55,O55,Q55,S55,U55,W55,Y55,AA55,AC55,AE55,AG55,AI55,AK55,AM55,AO55,AQ55,AS55,AU55),"")</f>
        <v>11.0673562295219</v>
      </c>
      <c r="G55" s="13">
        <f t="shared" si="1"/>
        <v>1</v>
      </c>
      <c r="H55">
        <f>IF(H$1&gt;0,IF(AND('[1]Flux and Impact'!$AU57=1,'[1]Flux and Impact'!F57=""),0,IF('[1]Flux and Impact'!$AU57=1,'[1]Flux and Impact'!F57,"")),"")</f>
        <v>70.5868771389808</v>
      </c>
      <c r="I55">
        <f>IF(I$1&gt;0,IF(AND('[1]Flux and Impact'!$AU57=1,'[1]Flux and Impact'!G57=""),0,IF('[1]Flux and Impact'!$AU57=1,'[1]Flux and Impact'!G57,"")),"")</f>
        <v>-70.5868771389808</v>
      </c>
      <c r="J55">
        <f>IF(J$1&gt;0,IF(AND('[1]Flux and Impact'!$AU57=1,'[1]Flux and Impact'!H57=""),0,IF('[1]Flux and Impact'!$AU57=1,'[1]Flux and Impact'!H57,"")),"")</f>
        <v>112.149053794972</v>
      </c>
      <c r="K55">
        <f>IF(K$1&gt;0,IF(AND('[1]Flux and Impact'!$AU57=1,'[1]Flux and Impact'!I57=""),0,IF('[1]Flux and Impact'!$AU57=1,'[1]Flux and Impact'!I57,"")),"")</f>
        <v>96.092548897233</v>
      </c>
      <c r="L55">
        <f>IF(L$1&gt;0,IF(AND('[1]Flux and Impact'!$AU57=1,'[1]Flux and Impact'!J57=""),0,IF('[1]Flux and Impact'!$AU57=1,'[1]Flux and Impact'!J57,"")),"")</f>
        <v>7.6963969303134</v>
      </c>
      <c r="M55">
        <f>IF(M$1&gt;0,IF(AND('[1]Flux and Impact'!$AU57=1,'[1]Flux and Impact'!K57=""),0,IF('[1]Flux and Impact'!$AU57=1,'[1]Flux and Impact'!K57,"")),"")</f>
        <v>7.6963969303134</v>
      </c>
      <c r="N55" t="str">
        <f>IF(N$1&gt;0,IF(AND('[1]Flux and Impact'!$AU57=1,'[1]Flux and Impact'!L57=""),0,IF('[1]Flux and Impact'!$AU57=1,'[1]Flux and Impact'!L57,"")),"")</f>
        <v/>
      </c>
      <c r="O55" t="str">
        <f>IF(O$1&gt;0,IF(AND('[1]Flux and Impact'!$AU57=1,'[1]Flux and Impact'!M57=""),0,IF('[1]Flux and Impact'!$AU57=1,'[1]Flux and Impact'!M57,"")),"")</f>
        <v/>
      </c>
      <c r="P55" t="str">
        <f>IF(P$1&gt;0,IF(AND('[1]Flux and Impact'!$AU57=1,'[1]Flux and Impact'!N57=""),0,IF('[1]Flux and Impact'!$AU57=1,'[1]Flux and Impact'!N57,"")),"")</f>
        <v/>
      </c>
      <c r="Q55" t="str">
        <f>IF(Q$1&gt;0,IF(AND('[1]Flux and Impact'!$AU57=1,'[1]Flux and Impact'!O57=""),0,IF('[1]Flux and Impact'!$AU57=1,'[1]Flux and Impact'!O57,"")),"")</f>
        <v/>
      </c>
      <c r="R55" t="str">
        <f>IF(R$1&gt;0,IF(AND('[1]Flux and Impact'!$AU57=1,'[1]Flux and Impact'!P57=""),0,IF('[1]Flux and Impact'!$AU57=1,'[1]Flux and Impact'!P57,"")),"")</f>
        <v/>
      </c>
      <c r="S55" t="str">
        <f>IF(S$1&gt;0,IF(AND('[1]Flux and Impact'!$AU57=1,'[1]Flux and Impact'!Q57=""),0,IF('[1]Flux and Impact'!$AU57=1,'[1]Flux and Impact'!Q57,"")),"")</f>
        <v/>
      </c>
      <c r="T55" t="str">
        <f>IF(T$1&gt;0,IF(AND('[1]Flux and Impact'!$AU57=1,'[1]Flux and Impact'!R57=""),0,IF('[1]Flux and Impact'!$AU57=1,'[1]Flux and Impact'!R57,"")),"")</f>
        <v/>
      </c>
      <c r="U55" t="str">
        <f>IF(U$1&gt;0,IF(AND('[1]Flux and Impact'!$AU57=1,'[1]Flux and Impact'!S57=""),0,IF('[1]Flux and Impact'!$AU57=1,'[1]Flux and Impact'!S57,"")),"")</f>
        <v/>
      </c>
      <c r="V55" t="str">
        <f>IF(V$1&gt;0,IF(AND('[1]Flux and Impact'!$AU57=1,'[1]Flux and Impact'!T57=""),0,IF('[1]Flux and Impact'!$AU57=1,'[1]Flux and Impact'!T57,"")),"")</f>
        <v/>
      </c>
      <c r="W55" t="str">
        <f>IF(W$1&gt;0,IF(AND('[1]Flux and Impact'!$AU57=1,'[1]Flux and Impact'!U57=""),0,IF('[1]Flux and Impact'!$AU57=1,'[1]Flux and Impact'!U57,"")),"")</f>
        <v/>
      </c>
      <c r="X55" t="str">
        <f>IF(X$1&gt;0,IF(AND('[1]Flux and Impact'!$AU57=1,'[1]Flux and Impact'!V57=""),0,IF('[1]Flux and Impact'!$AU57=1,'[1]Flux and Impact'!V57,"")),"")</f>
        <v/>
      </c>
      <c r="Y55" t="str">
        <f>IF(Y$1&gt;0,IF(AND('[1]Flux and Impact'!$AU57=1,'[1]Flux and Impact'!W57=""),0,IF('[1]Flux and Impact'!$AU57=1,'[1]Flux and Impact'!W57,"")),"")</f>
        <v/>
      </c>
      <c r="Z55" t="str">
        <f>IF(Z$1&gt;0,IF(AND('[1]Flux and Impact'!$AU57=1,'[1]Flux and Impact'!X57=""),0,IF('[1]Flux and Impact'!$AU57=1,'[1]Flux and Impact'!X57,"")),"")</f>
        <v/>
      </c>
      <c r="AA55" t="str">
        <f>IF(AA$1&gt;0,IF(AND('[1]Flux and Impact'!$AU57=1,'[1]Flux and Impact'!Y57=""),0,IF('[1]Flux and Impact'!$AU57=1,'[1]Flux and Impact'!Y57,"")),"")</f>
        <v/>
      </c>
      <c r="AB55" t="str">
        <f>IF(AB$1&gt;0,IF(AND('[1]Flux and Impact'!$AU57=1,'[1]Flux and Impact'!Z57=""),0,IF('[1]Flux and Impact'!$AU57=1,'[1]Flux and Impact'!Z57,"")),"")</f>
        <v/>
      </c>
      <c r="AC55" t="str">
        <f>IF(AC$1&gt;0,IF(AND('[1]Flux and Impact'!$AU57=1,'[1]Flux and Impact'!AA57=""),0,IF('[1]Flux and Impact'!$AU57=1,'[1]Flux and Impact'!AA57,"")),"")</f>
        <v/>
      </c>
      <c r="AD55" t="str">
        <f>IF(AD$1&gt;0,IF(AND('[1]Flux and Impact'!$AU57=1,'[1]Flux and Impact'!AB57=""),0,IF('[1]Flux and Impact'!$AU57=1,'[1]Flux and Impact'!AB57,"")),"")</f>
        <v/>
      </c>
      <c r="AE55" t="str">
        <f>IF(AE$1&gt;0,IF(AND('[1]Flux and Impact'!$AU57=1,'[1]Flux and Impact'!AC57=""),0,IF('[1]Flux and Impact'!$AU57=1,'[1]Flux and Impact'!AC57,"")),"")</f>
        <v/>
      </c>
      <c r="AF55" t="str">
        <f>IF(AF$1&gt;0,IF(AND('[1]Flux and Impact'!$AU57=1,'[1]Flux and Impact'!AD57=""),0,IF('[1]Flux and Impact'!$AU57=1,'[1]Flux and Impact'!AD57,"")),"")</f>
        <v/>
      </c>
      <c r="AG55" t="str">
        <f>IF(AG$1&gt;0,IF(AND('[1]Flux and Impact'!$AU57=1,'[1]Flux and Impact'!AE57=""),0,IF('[1]Flux and Impact'!$AU57=1,'[1]Flux and Impact'!AE57,"")),"")</f>
        <v/>
      </c>
      <c r="AH55" t="str">
        <f>IF(AH$1&gt;0,IF(AND('[1]Flux and Impact'!$AU57=1,'[1]Flux and Impact'!AF57=""),0,IF('[1]Flux and Impact'!$AU57=1,'[1]Flux and Impact'!AF57,"")),"")</f>
        <v/>
      </c>
      <c r="AI55" t="str">
        <f>IF(AI$1&gt;0,IF(AND('[1]Flux and Impact'!$AU57=1,'[1]Flux and Impact'!AG57=""),0,IF('[1]Flux and Impact'!$AU57=1,'[1]Flux and Impact'!AG57,"")),"")</f>
        <v/>
      </c>
      <c r="AJ55" t="str">
        <f>IF(AJ$1&gt;0,IF(AND('[1]Flux and Impact'!$AU57=1,'[1]Flux and Impact'!AH57=""),0,IF('[1]Flux and Impact'!$AU57=1,'[1]Flux and Impact'!AH57,"")),"")</f>
        <v/>
      </c>
      <c r="AK55" t="str">
        <f>IF(AK$1&gt;0,IF(AND('[1]Flux and Impact'!$AU57=1,'[1]Flux and Impact'!AI57=""),0,IF('[1]Flux and Impact'!$AU57=1,'[1]Flux and Impact'!AI57,"")),"")</f>
        <v/>
      </c>
      <c r="AL55" t="str">
        <f>IF(AL$1&gt;0,IF(AND('[1]Flux and Impact'!$AU57=1,'[1]Flux and Impact'!AJ57=""),0,IF('[1]Flux and Impact'!$AU57=1,'[1]Flux and Impact'!AJ57,"")),"")</f>
        <v/>
      </c>
      <c r="AM55" t="str">
        <f>IF(AM$1&gt;0,IF(AND('[1]Flux and Impact'!$AU57=1,'[1]Flux and Impact'!AK57=""),0,IF('[1]Flux and Impact'!$AU57=1,'[1]Flux and Impact'!AK57,"")),"")</f>
        <v/>
      </c>
      <c r="AN55" t="str">
        <f>IF(AN$1&gt;0,IF(AND('[1]Flux and Impact'!$AU57=1,'[1]Flux and Impact'!AL57=""),0,IF('[1]Flux and Impact'!$AU57=1,'[1]Flux and Impact'!AL57,"")),"")</f>
        <v/>
      </c>
      <c r="AO55" t="str">
        <f>IF(AO$1&gt;0,IF(AND('[1]Flux and Impact'!$AU57=1,'[1]Flux and Impact'!AM57=""),0,IF('[1]Flux and Impact'!$AU57=1,'[1]Flux and Impact'!AM57,"")),"")</f>
        <v/>
      </c>
      <c r="AP55" t="str">
        <f>IF(AP$1&gt;0,IF(AND('[1]Flux and Impact'!$AU57=1,'[1]Flux and Impact'!AN57=""),0,IF('[1]Flux and Impact'!$AU57=1,'[1]Flux and Impact'!AN57,"")),"")</f>
        <v/>
      </c>
      <c r="AQ55" t="str">
        <f>IF(AQ$1&gt;0,IF(AND('[1]Flux and Impact'!$AU57=1,'[1]Flux and Impact'!AO57=""),0,IF('[1]Flux and Impact'!$AU57=1,'[1]Flux and Impact'!AO57,"")),"")</f>
        <v/>
      </c>
      <c r="AR55" t="str">
        <f>IF(AR$1&gt;0,IF(AND('[1]Flux and Impact'!$AU57=1,'[1]Flux and Impact'!AP57=""),0,IF('[1]Flux and Impact'!$AU57=1,'[1]Flux and Impact'!AP57,"")),"")</f>
        <v/>
      </c>
      <c r="AS55" t="str">
        <f>IF(AS$1&gt;0,IF(AND('[1]Flux and Impact'!$AU57=1,'[1]Flux and Impact'!AQ57=""),0,IF('[1]Flux and Impact'!$AU57=1,'[1]Flux and Impact'!AQ57,"")),"")</f>
        <v/>
      </c>
      <c r="AT55" t="str">
        <f>IF(AT$1&gt;0,IF(AND('[1]Flux and Impact'!$AU57=1,'[1]Flux and Impact'!AR57=""),0,IF('[1]Flux and Impact'!$AU57=1,'[1]Flux and Impact'!AR57,"")),"")</f>
        <v/>
      </c>
      <c r="AU55" t="str">
        <f>IF(AU$1&gt;0,IF(AND('[1]Flux and Impact'!$AU57=1,'[1]Flux and Impact'!AS57=""),0,IF('[1]Flux and Impact'!$AU57=1,'[1]Flux and Impact'!AS57,"")),"")</f>
        <v/>
      </c>
      <c r="AW55" s="10" t="s">
        <v>149</v>
      </c>
      <c r="AX55" s="10">
        <v>87.7180866038176</v>
      </c>
      <c r="AY55" s="16">
        <v>-55.7978480997833</v>
      </c>
      <c r="AZ55" s="17"/>
    </row>
    <row r="56" spans="1:52">
      <c r="A56">
        <f t="shared" si="0"/>
        <v>1</v>
      </c>
      <c r="B56" t="str">
        <f>'[1]Flux and Impact'!B58</f>
        <v>1. Metabolism</v>
      </c>
      <c r="C56" t="str">
        <f>'[1]Flux and Impact'!C58</f>
        <v>1.3 Lipid Metabolism</v>
      </c>
      <c r="D56" t="str">
        <f>'[1]Flux and Impact'!D58</f>
        <v>Ether lipid metabolism</v>
      </c>
      <c r="E56">
        <f>IF('[1]Flux and Impact'!AU58=1,AVERAGE(H56,J56,L56,N56,P56,R56,T56,V56,X56,Z56,AB56,AD56,AF56,AH56,AJ56,AL56,AN56,AP56,AR56,AT56),"")</f>
        <v>29.2838268617549</v>
      </c>
      <c r="F56" s="12">
        <f>IF('[1]Flux and Impact'!AU58=1,AVERAGE(I56,K56,M56,O56,Q56,S56,U56,W56,Y56,AA56,AC56,AE56,AG56,AI56,AK56,AM56,AO56,AQ56,AS56,AU56),"")</f>
        <v>29.2838268617549</v>
      </c>
      <c r="G56" s="13">
        <f t="shared" si="1"/>
        <v>1</v>
      </c>
      <c r="H56">
        <f>IF(H$1&gt;0,IF(AND('[1]Flux and Impact'!$AU58=1,'[1]Flux and Impact'!F58=""),0,IF('[1]Flux and Impact'!$AU58=1,'[1]Flux and Impact'!F58,"")),"")</f>
        <v>0</v>
      </c>
      <c r="I56">
        <f>IF(I$1&gt;0,IF(AND('[1]Flux and Impact'!$AU58=1,'[1]Flux and Impact'!G58=""),0,IF('[1]Flux and Impact'!$AU58=1,'[1]Flux and Impact'!G58,"")),"")</f>
        <v>0</v>
      </c>
      <c r="J56">
        <f>IF(J$1&gt;0,IF(AND('[1]Flux and Impact'!$AU58=1,'[1]Flux and Impact'!H58=""),0,IF('[1]Flux and Impact'!$AU58=1,'[1]Flux and Impact'!H58,"")),"")</f>
        <v>69.5725378757704</v>
      </c>
      <c r="K56">
        <f>IF(K$1&gt;0,IF(AND('[1]Flux and Impact'!$AU58=1,'[1]Flux and Impact'!I58=""),0,IF('[1]Flux and Impact'!$AU58=1,'[1]Flux and Impact'!I58,"")),"")</f>
        <v>69.5725378757704</v>
      </c>
      <c r="L56">
        <f>IF(L$1&gt;0,IF(AND('[1]Flux and Impact'!$AU58=1,'[1]Flux and Impact'!J58=""),0,IF('[1]Flux and Impact'!$AU58=1,'[1]Flux and Impact'!J58,"")),"")</f>
        <v>18.2789427094943</v>
      </c>
      <c r="M56">
        <f>IF(M$1&gt;0,IF(AND('[1]Flux and Impact'!$AU58=1,'[1]Flux and Impact'!K58=""),0,IF('[1]Flux and Impact'!$AU58=1,'[1]Flux and Impact'!K58,"")),"")</f>
        <v>18.2789427094943</v>
      </c>
      <c r="N56" t="str">
        <f>IF(N$1&gt;0,IF(AND('[1]Flux and Impact'!$AU58=1,'[1]Flux and Impact'!L58=""),0,IF('[1]Flux and Impact'!$AU58=1,'[1]Flux and Impact'!L58,"")),"")</f>
        <v/>
      </c>
      <c r="O56" t="str">
        <f>IF(O$1&gt;0,IF(AND('[1]Flux and Impact'!$AU58=1,'[1]Flux and Impact'!M58=""),0,IF('[1]Flux and Impact'!$AU58=1,'[1]Flux and Impact'!M58,"")),"")</f>
        <v/>
      </c>
      <c r="P56" t="str">
        <f>IF(P$1&gt;0,IF(AND('[1]Flux and Impact'!$AU58=1,'[1]Flux and Impact'!N58=""),0,IF('[1]Flux and Impact'!$AU58=1,'[1]Flux and Impact'!N58,"")),"")</f>
        <v/>
      </c>
      <c r="Q56" t="str">
        <f>IF(Q$1&gt;0,IF(AND('[1]Flux and Impact'!$AU58=1,'[1]Flux and Impact'!O58=""),0,IF('[1]Flux and Impact'!$AU58=1,'[1]Flux and Impact'!O58,"")),"")</f>
        <v/>
      </c>
      <c r="R56" t="str">
        <f>IF(R$1&gt;0,IF(AND('[1]Flux and Impact'!$AU58=1,'[1]Flux and Impact'!P58=""),0,IF('[1]Flux and Impact'!$AU58=1,'[1]Flux and Impact'!P58,"")),"")</f>
        <v/>
      </c>
      <c r="S56" t="str">
        <f>IF(S$1&gt;0,IF(AND('[1]Flux and Impact'!$AU58=1,'[1]Flux and Impact'!Q58=""),0,IF('[1]Flux and Impact'!$AU58=1,'[1]Flux and Impact'!Q58,"")),"")</f>
        <v/>
      </c>
      <c r="T56" t="str">
        <f>IF(T$1&gt;0,IF(AND('[1]Flux and Impact'!$AU58=1,'[1]Flux and Impact'!R58=""),0,IF('[1]Flux and Impact'!$AU58=1,'[1]Flux and Impact'!R58,"")),"")</f>
        <v/>
      </c>
      <c r="U56" t="str">
        <f>IF(U$1&gt;0,IF(AND('[1]Flux and Impact'!$AU58=1,'[1]Flux and Impact'!S58=""),0,IF('[1]Flux and Impact'!$AU58=1,'[1]Flux and Impact'!S58,"")),"")</f>
        <v/>
      </c>
      <c r="V56" t="str">
        <f>IF(V$1&gt;0,IF(AND('[1]Flux and Impact'!$AU58=1,'[1]Flux and Impact'!T58=""),0,IF('[1]Flux and Impact'!$AU58=1,'[1]Flux and Impact'!T58,"")),"")</f>
        <v/>
      </c>
      <c r="W56" t="str">
        <f>IF(W$1&gt;0,IF(AND('[1]Flux and Impact'!$AU58=1,'[1]Flux and Impact'!U58=""),0,IF('[1]Flux and Impact'!$AU58=1,'[1]Flux and Impact'!U58,"")),"")</f>
        <v/>
      </c>
      <c r="X56" t="str">
        <f>IF(X$1&gt;0,IF(AND('[1]Flux and Impact'!$AU58=1,'[1]Flux and Impact'!V58=""),0,IF('[1]Flux and Impact'!$AU58=1,'[1]Flux and Impact'!V58,"")),"")</f>
        <v/>
      </c>
      <c r="Y56" t="str">
        <f>IF(Y$1&gt;0,IF(AND('[1]Flux and Impact'!$AU58=1,'[1]Flux and Impact'!W58=""),0,IF('[1]Flux and Impact'!$AU58=1,'[1]Flux and Impact'!W58,"")),"")</f>
        <v/>
      </c>
      <c r="Z56" t="str">
        <f>IF(Z$1&gt;0,IF(AND('[1]Flux and Impact'!$AU58=1,'[1]Flux and Impact'!X58=""),0,IF('[1]Flux and Impact'!$AU58=1,'[1]Flux and Impact'!X58,"")),"")</f>
        <v/>
      </c>
      <c r="AA56" t="str">
        <f>IF(AA$1&gt;0,IF(AND('[1]Flux and Impact'!$AU58=1,'[1]Flux and Impact'!Y58=""),0,IF('[1]Flux and Impact'!$AU58=1,'[1]Flux and Impact'!Y58,"")),"")</f>
        <v/>
      </c>
      <c r="AB56" t="str">
        <f>IF(AB$1&gt;0,IF(AND('[1]Flux and Impact'!$AU58=1,'[1]Flux and Impact'!Z58=""),0,IF('[1]Flux and Impact'!$AU58=1,'[1]Flux and Impact'!Z58,"")),"")</f>
        <v/>
      </c>
      <c r="AC56" t="str">
        <f>IF(AC$1&gt;0,IF(AND('[1]Flux and Impact'!$AU58=1,'[1]Flux and Impact'!AA58=""),0,IF('[1]Flux and Impact'!$AU58=1,'[1]Flux and Impact'!AA58,"")),"")</f>
        <v/>
      </c>
      <c r="AD56" t="str">
        <f>IF(AD$1&gt;0,IF(AND('[1]Flux and Impact'!$AU58=1,'[1]Flux and Impact'!AB58=""),0,IF('[1]Flux and Impact'!$AU58=1,'[1]Flux and Impact'!AB58,"")),"")</f>
        <v/>
      </c>
      <c r="AE56" t="str">
        <f>IF(AE$1&gt;0,IF(AND('[1]Flux and Impact'!$AU58=1,'[1]Flux and Impact'!AC58=""),0,IF('[1]Flux and Impact'!$AU58=1,'[1]Flux and Impact'!AC58,"")),"")</f>
        <v/>
      </c>
      <c r="AF56" t="str">
        <f>IF(AF$1&gt;0,IF(AND('[1]Flux and Impact'!$AU58=1,'[1]Flux and Impact'!AD58=""),0,IF('[1]Flux and Impact'!$AU58=1,'[1]Flux and Impact'!AD58,"")),"")</f>
        <v/>
      </c>
      <c r="AG56" t="str">
        <f>IF(AG$1&gt;0,IF(AND('[1]Flux and Impact'!$AU58=1,'[1]Flux and Impact'!AE58=""),0,IF('[1]Flux and Impact'!$AU58=1,'[1]Flux and Impact'!AE58,"")),"")</f>
        <v/>
      </c>
      <c r="AH56" t="str">
        <f>IF(AH$1&gt;0,IF(AND('[1]Flux and Impact'!$AU58=1,'[1]Flux and Impact'!AF58=""),0,IF('[1]Flux and Impact'!$AU58=1,'[1]Flux and Impact'!AF58,"")),"")</f>
        <v/>
      </c>
      <c r="AI56" t="str">
        <f>IF(AI$1&gt;0,IF(AND('[1]Flux and Impact'!$AU58=1,'[1]Flux and Impact'!AG58=""),0,IF('[1]Flux and Impact'!$AU58=1,'[1]Flux and Impact'!AG58,"")),"")</f>
        <v/>
      </c>
      <c r="AJ56" t="str">
        <f>IF(AJ$1&gt;0,IF(AND('[1]Flux and Impact'!$AU58=1,'[1]Flux and Impact'!AH58=""),0,IF('[1]Flux and Impact'!$AU58=1,'[1]Flux and Impact'!AH58,"")),"")</f>
        <v/>
      </c>
      <c r="AK56" t="str">
        <f>IF(AK$1&gt;0,IF(AND('[1]Flux and Impact'!$AU58=1,'[1]Flux and Impact'!AI58=""),0,IF('[1]Flux and Impact'!$AU58=1,'[1]Flux and Impact'!AI58,"")),"")</f>
        <v/>
      </c>
      <c r="AL56" t="str">
        <f>IF(AL$1&gt;0,IF(AND('[1]Flux and Impact'!$AU58=1,'[1]Flux and Impact'!AJ58=""),0,IF('[1]Flux and Impact'!$AU58=1,'[1]Flux and Impact'!AJ58,"")),"")</f>
        <v/>
      </c>
      <c r="AM56" t="str">
        <f>IF(AM$1&gt;0,IF(AND('[1]Flux and Impact'!$AU58=1,'[1]Flux and Impact'!AK58=""),0,IF('[1]Flux and Impact'!$AU58=1,'[1]Flux and Impact'!AK58,"")),"")</f>
        <v/>
      </c>
      <c r="AN56" t="str">
        <f>IF(AN$1&gt;0,IF(AND('[1]Flux and Impact'!$AU58=1,'[1]Flux and Impact'!AL58=""),0,IF('[1]Flux and Impact'!$AU58=1,'[1]Flux and Impact'!AL58,"")),"")</f>
        <v/>
      </c>
      <c r="AO56" t="str">
        <f>IF(AO$1&gt;0,IF(AND('[1]Flux and Impact'!$AU58=1,'[1]Flux and Impact'!AM58=""),0,IF('[1]Flux and Impact'!$AU58=1,'[1]Flux and Impact'!AM58,"")),"")</f>
        <v/>
      </c>
      <c r="AP56" t="str">
        <f>IF(AP$1&gt;0,IF(AND('[1]Flux and Impact'!$AU58=1,'[1]Flux and Impact'!AN58=""),0,IF('[1]Flux and Impact'!$AU58=1,'[1]Flux and Impact'!AN58,"")),"")</f>
        <v/>
      </c>
      <c r="AQ56" t="str">
        <f>IF(AQ$1&gt;0,IF(AND('[1]Flux and Impact'!$AU58=1,'[1]Flux and Impact'!AO58=""),0,IF('[1]Flux and Impact'!$AU58=1,'[1]Flux and Impact'!AO58,"")),"")</f>
        <v/>
      </c>
      <c r="AR56" t="str">
        <f>IF(AR$1&gt;0,IF(AND('[1]Flux and Impact'!$AU58=1,'[1]Flux and Impact'!AP58=""),0,IF('[1]Flux and Impact'!$AU58=1,'[1]Flux and Impact'!AP58,"")),"")</f>
        <v/>
      </c>
      <c r="AS56" t="str">
        <f>IF(AS$1&gt;0,IF(AND('[1]Flux and Impact'!$AU58=1,'[1]Flux and Impact'!AQ58=""),0,IF('[1]Flux and Impact'!$AU58=1,'[1]Flux and Impact'!AQ58,"")),"")</f>
        <v/>
      </c>
      <c r="AT56" t="str">
        <f>IF(AT$1&gt;0,IF(AND('[1]Flux and Impact'!$AU58=1,'[1]Flux and Impact'!AR58=""),0,IF('[1]Flux and Impact'!$AU58=1,'[1]Flux and Impact'!AR58,"")),"")</f>
        <v/>
      </c>
      <c r="AU56" t="str">
        <f>IF(AU$1&gt;0,IF(AND('[1]Flux and Impact'!$AU58=1,'[1]Flux and Impact'!AS58=""),0,IF('[1]Flux and Impact'!$AU58=1,'[1]Flux and Impact'!AS58,"")),"")</f>
        <v/>
      </c>
      <c r="AW56" s="10" t="s">
        <v>150</v>
      </c>
      <c r="AX56" s="10">
        <v>86.5708712799939</v>
      </c>
      <c r="AY56" s="16">
        <v>-56.3836467696594</v>
      </c>
      <c r="AZ56" s="17"/>
    </row>
    <row r="57" spans="1:52">
      <c r="A57">
        <f t="shared" si="0"/>
        <v>1</v>
      </c>
      <c r="B57" t="str">
        <f>'[1]Flux and Impact'!B59</f>
        <v>1. Metabolism</v>
      </c>
      <c r="C57" t="str">
        <f>'[1]Flux and Impact'!C59</f>
        <v>1.3 Lipid Metabolism</v>
      </c>
      <c r="D57" t="str">
        <f>'[1]Flux and Impact'!D59</f>
        <v>Arachidonic acid metabolism</v>
      </c>
      <c r="E57" t="str">
        <f>IF('[1]Flux and Impact'!AU59=1,AVERAGE(H57,J57,L57,N57,P57,R57,T57,V57,X57,Z57,AB57,AD57,AF57,AH57,AJ57,AL57,AN57,AP57,AR57,AT57),"")</f>
        <v/>
      </c>
      <c r="F57" s="12" t="str">
        <f>IF('[1]Flux and Impact'!AU59=1,AVERAGE(I57,K57,M57,O57,Q57,S57,U57,W57,Y57,AA57,AC57,AE57,AG57,AI57,AK57,AM57,AO57,AQ57,AS57,AU57),"")</f>
        <v/>
      </c>
      <c r="G57" s="13" t="str">
        <f t="shared" si="1"/>
        <v/>
      </c>
      <c r="H57" t="str">
        <f>IF(H$1&gt;0,IF(AND('[1]Flux and Impact'!$AU59=1,'[1]Flux and Impact'!F59=""),0,IF('[1]Flux and Impact'!$AU59=1,'[1]Flux and Impact'!F59,"")),"")</f>
        <v/>
      </c>
      <c r="I57" t="str">
        <f>IF(I$1&gt;0,IF(AND('[1]Flux and Impact'!$AU59=1,'[1]Flux and Impact'!G59=""),0,IF('[1]Flux and Impact'!$AU59=1,'[1]Flux and Impact'!G59,"")),"")</f>
        <v/>
      </c>
      <c r="J57" t="str">
        <f>IF(J$1&gt;0,IF(AND('[1]Flux and Impact'!$AU59=1,'[1]Flux and Impact'!H59=""),0,IF('[1]Flux and Impact'!$AU59=1,'[1]Flux and Impact'!H59,"")),"")</f>
        <v/>
      </c>
      <c r="K57" t="str">
        <f>IF(K$1&gt;0,IF(AND('[1]Flux and Impact'!$AU59=1,'[1]Flux and Impact'!I59=""),0,IF('[1]Flux and Impact'!$AU59=1,'[1]Flux and Impact'!I59,"")),"")</f>
        <v/>
      </c>
      <c r="L57" t="str">
        <f>IF(L$1&gt;0,IF(AND('[1]Flux and Impact'!$AU59=1,'[1]Flux and Impact'!J59=""),0,IF('[1]Flux and Impact'!$AU59=1,'[1]Flux and Impact'!J59,"")),"")</f>
        <v/>
      </c>
      <c r="M57" t="str">
        <f>IF(M$1&gt;0,IF(AND('[1]Flux and Impact'!$AU59=1,'[1]Flux and Impact'!K59=""),0,IF('[1]Flux and Impact'!$AU59=1,'[1]Flux and Impact'!K59,"")),"")</f>
        <v/>
      </c>
      <c r="N57" t="str">
        <f>IF(N$1&gt;0,IF(AND('[1]Flux and Impact'!$AU59=1,'[1]Flux and Impact'!L59=""),0,IF('[1]Flux and Impact'!$AU59=1,'[1]Flux and Impact'!L59,"")),"")</f>
        <v/>
      </c>
      <c r="O57" t="str">
        <f>IF(O$1&gt;0,IF(AND('[1]Flux and Impact'!$AU59=1,'[1]Flux and Impact'!M59=""),0,IF('[1]Flux and Impact'!$AU59=1,'[1]Flux and Impact'!M59,"")),"")</f>
        <v/>
      </c>
      <c r="P57" t="str">
        <f>IF(P$1&gt;0,IF(AND('[1]Flux and Impact'!$AU59=1,'[1]Flux and Impact'!N59=""),0,IF('[1]Flux and Impact'!$AU59=1,'[1]Flux and Impact'!N59,"")),"")</f>
        <v/>
      </c>
      <c r="Q57" t="str">
        <f>IF(Q$1&gt;0,IF(AND('[1]Flux and Impact'!$AU59=1,'[1]Flux and Impact'!O59=""),0,IF('[1]Flux and Impact'!$AU59=1,'[1]Flux and Impact'!O59,"")),"")</f>
        <v/>
      </c>
      <c r="R57" t="str">
        <f>IF(R$1&gt;0,IF(AND('[1]Flux and Impact'!$AU59=1,'[1]Flux and Impact'!P59=""),0,IF('[1]Flux and Impact'!$AU59=1,'[1]Flux and Impact'!P59,"")),"")</f>
        <v/>
      </c>
      <c r="S57" t="str">
        <f>IF(S$1&gt;0,IF(AND('[1]Flux and Impact'!$AU59=1,'[1]Flux and Impact'!Q59=""),0,IF('[1]Flux and Impact'!$AU59=1,'[1]Flux and Impact'!Q59,"")),"")</f>
        <v/>
      </c>
      <c r="T57" t="str">
        <f>IF(T$1&gt;0,IF(AND('[1]Flux and Impact'!$AU59=1,'[1]Flux and Impact'!R59=""),0,IF('[1]Flux and Impact'!$AU59=1,'[1]Flux and Impact'!R59,"")),"")</f>
        <v/>
      </c>
      <c r="U57" t="str">
        <f>IF(U$1&gt;0,IF(AND('[1]Flux and Impact'!$AU59=1,'[1]Flux and Impact'!S59=""),0,IF('[1]Flux and Impact'!$AU59=1,'[1]Flux and Impact'!S59,"")),"")</f>
        <v/>
      </c>
      <c r="V57" t="str">
        <f>IF(V$1&gt;0,IF(AND('[1]Flux and Impact'!$AU59=1,'[1]Flux and Impact'!T59=""),0,IF('[1]Flux and Impact'!$AU59=1,'[1]Flux and Impact'!T59,"")),"")</f>
        <v/>
      </c>
      <c r="W57" t="str">
        <f>IF(W$1&gt;0,IF(AND('[1]Flux and Impact'!$AU59=1,'[1]Flux and Impact'!U59=""),0,IF('[1]Flux and Impact'!$AU59=1,'[1]Flux and Impact'!U59,"")),"")</f>
        <v/>
      </c>
      <c r="X57" t="str">
        <f>IF(X$1&gt;0,IF(AND('[1]Flux and Impact'!$AU59=1,'[1]Flux and Impact'!V59=""),0,IF('[1]Flux and Impact'!$AU59=1,'[1]Flux and Impact'!V59,"")),"")</f>
        <v/>
      </c>
      <c r="Y57" t="str">
        <f>IF(Y$1&gt;0,IF(AND('[1]Flux and Impact'!$AU59=1,'[1]Flux and Impact'!W59=""),0,IF('[1]Flux and Impact'!$AU59=1,'[1]Flux and Impact'!W59,"")),"")</f>
        <v/>
      </c>
      <c r="Z57" t="str">
        <f>IF(Z$1&gt;0,IF(AND('[1]Flux and Impact'!$AU59=1,'[1]Flux and Impact'!X59=""),0,IF('[1]Flux and Impact'!$AU59=1,'[1]Flux and Impact'!X59,"")),"")</f>
        <v/>
      </c>
      <c r="AA57" t="str">
        <f>IF(AA$1&gt;0,IF(AND('[1]Flux and Impact'!$AU59=1,'[1]Flux and Impact'!Y59=""),0,IF('[1]Flux and Impact'!$AU59=1,'[1]Flux and Impact'!Y59,"")),"")</f>
        <v/>
      </c>
      <c r="AB57" t="str">
        <f>IF(AB$1&gt;0,IF(AND('[1]Flux and Impact'!$AU59=1,'[1]Flux and Impact'!Z59=""),0,IF('[1]Flux and Impact'!$AU59=1,'[1]Flux and Impact'!Z59,"")),"")</f>
        <v/>
      </c>
      <c r="AC57" t="str">
        <f>IF(AC$1&gt;0,IF(AND('[1]Flux and Impact'!$AU59=1,'[1]Flux and Impact'!AA59=""),0,IF('[1]Flux and Impact'!$AU59=1,'[1]Flux and Impact'!AA59,"")),"")</f>
        <v/>
      </c>
      <c r="AD57" t="str">
        <f>IF(AD$1&gt;0,IF(AND('[1]Flux and Impact'!$AU59=1,'[1]Flux and Impact'!AB59=""),0,IF('[1]Flux and Impact'!$AU59=1,'[1]Flux and Impact'!AB59,"")),"")</f>
        <v/>
      </c>
      <c r="AE57" t="str">
        <f>IF(AE$1&gt;0,IF(AND('[1]Flux and Impact'!$AU59=1,'[1]Flux and Impact'!AC59=""),0,IF('[1]Flux and Impact'!$AU59=1,'[1]Flux and Impact'!AC59,"")),"")</f>
        <v/>
      </c>
      <c r="AF57" t="str">
        <f>IF(AF$1&gt;0,IF(AND('[1]Flux and Impact'!$AU59=1,'[1]Flux and Impact'!AD59=""),0,IF('[1]Flux and Impact'!$AU59=1,'[1]Flux and Impact'!AD59,"")),"")</f>
        <v/>
      </c>
      <c r="AG57" t="str">
        <f>IF(AG$1&gt;0,IF(AND('[1]Flux and Impact'!$AU59=1,'[1]Flux and Impact'!AE59=""),0,IF('[1]Flux and Impact'!$AU59=1,'[1]Flux and Impact'!AE59,"")),"")</f>
        <v/>
      </c>
      <c r="AH57" t="str">
        <f>IF(AH$1&gt;0,IF(AND('[1]Flux and Impact'!$AU59=1,'[1]Flux and Impact'!AF59=""),0,IF('[1]Flux and Impact'!$AU59=1,'[1]Flux and Impact'!AF59,"")),"")</f>
        <v/>
      </c>
      <c r="AI57" t="str">
        <f>IF(AI$1&gt;0,IF(AND('[1]Flux and Impact'!$AU59=1,'[1]Flux and Impact'!AG59=""),0,IF('[1]Flux and Impact'!$AU59=1,'[1]Flux and Impact'!AG59,"")),"")</f>
        <v/>
      </c>
      <c r="AJ57" t="str">
        <f>IF(AJ$1&gt;0,IF(AND('[1]Flux and Impact'!$AU59=1,'[1]Flux and Impact'!AH59=""),0,IF('[1]Flux and Impact'!$AU59=1,'[1]Flux and Impact'!AH59,"")),"")</f>
        <v/>
      </c>
      <c r="AK57" t="str">
        <f>IF(AK$1&gt;0,IF(AND('[1]Flux and Impact'!$AU59=1,'[1]Flux and Impact'!AI59=""),0,IF('[1]Flux and Impact'!$AU59=1,'[1]Flux and Impact'!AI59,"")),"")</f>
        <v/>
      </c>
      <c r="AL57" t="str">
        <f>IF(AL$1&gt;0,IF(AND('[1]Flux and Impact'!$AU59=1,'[1]Flux and Impact'!AJ59=""),0,IF('[1]Flux and Impact'!$AU59=1,'[1]Flux and Impact'!AJ59,"")),"")</f>
        <v/>
      </c>
      <c r="AM57" t="str">
        <f>IF(AM$1&gt;0,IF(AND('[1]Flux and Impact'!$AU59=1,'[1]Flux and Impact'!AK59=""),0,IF('[1]Flux and Impact'!$AU59=1,'[1]Flux and Impact'!AK59,"")),"")</f>
        <v/>
      </c>
      <c r="AN57" t="str">
        <f>IF(AN$1&gt;0,IF(AND('[1]Flux and Impact'!$AU59=1,'[1]Flux and Impact'!AL59=""),0,IF('[1]Flux and Impact'!$AU59=1,'[1]Flux and Impact'!AL59,"")),"")</f>
        <v/>
      </c>
      <c r="AO57" t="str">
        <f>IF(AO$1&gt;0,IF(AND('[1]Flux and Impact'!$AU59=1,'[1]Flux and Impact'!AM59=""),0,IF('[1]Flux and Impact'!$AU59=1,'[1]Flux and Impact'!AM59,"")),"")</f>
        <v/>
      </c>
      <c r="AP57" t="str">
        <f>IF(AP$1&gt;0,IF(AND('[1]Flux and Impact'!$AU59=1,'[1]Flux and Impact'!AN59=""),0,IF('[1]Flux and Impact'!$AU59=1,'[1]Flux and Impact'!AN59,"")),"")</f>
        <v/>
      </c>
      <c r="AQ57" t="str">
        <f>IF(AQ$1&gt;0,IF(AND('[1]Flux and Impact'!$AU59=1,'[1]Flux and Impact'!AO59=""),0,IF('[1]Flux and Impact'!$AU59=1,'[1]Flux and Impact'!AO59,"")),"")</f>
        <v/>
      </c>
      <c r="AR57" t="str">
        <f>IF(AR$1&gt;0,IF(AND('[1]Flux and Impact'!$AU59=1,'[1]Flux and Impact'!AP59=""),0,IF('[1]Flux and Impact'!$AU59=1,'[1]Flux and Impact'!AP59,"")),"")</f>
        <v/>
      </c>
      <c r="AS57" t="str">
        <f>IF(AS$1&gt;0,IF(AND('[1]Flux and Impact'!$AU59=1,'[1]Flux and Impact'!AQ59=""),0,IF('[1]Flux and Impact'!$AU59=1,'[1]Flux and Impact'!AQ59,"")),"")</f>
        <v/>
      </c>
      <c r="AT57" t="str">
        <f>IF(AT$1&gt;0,IF(AND('[1]Flux and Impact'!$AU59=1,'[1]Flux and Impact'!AR59=""),0,IF('[1]Flux and Impact'!$AU59=1,'[1]Flux and Impact'!AR59,"")),"")</f>
        <v/>
      </c>
      <c r="AU57" t="str">
        <f>IF(AU$1&gt;0,IF(AND('[1]Flux and Impact'!$AU59=1,'[1]Flux and Impact'!AS59=""),0,IF('[1]Flux and Impact'!$AU59=1,'[1]Flux and Impact'!AS59,"")),"")</f>
        <v/>
      </c>
      <c r="AW57" s="10" t="s">
        <v>151</v>
      </c>
      <c r="AX57" s="10">
        <v>84.5487660768719</v>
      </c>
      <c r="AY57" s="16">
        <v>3.49778364160955</v>
      </c>
      <c r="AZ57" s="17"/>
    </row>
    <row r="58" spans="1:52">
      <c r="A58">
        <f t="shared" si="0"/>
        <v>1</v>
      </c>
      <c r="B58" t="str">
        <f>'[1]Flux and Impact'!B60</f>
        <v>1. Metabolism</v>
      </c>
      <c r="C58" t="str">
        <f>'[1]Flux and Impact'!C60</f>
        <v>1.3 Lipid Metabolism</v>
      </c>
      <c r="D58" t="str">
        <f>'[1]Flux and Impact'!D60</f>
        <v>Linoleic acid metabolism</v>
      </c>
      <c r="E58" t="str">
        <f>IF('[1]Flux and Impact'!AU60=1,AVERAGE(H58,J58,L58,N58,P58,R58,T58,V58,X58,Z58,AB58,AD58,AF58,AH58,AJ58,AL58,AN58,AP58,AR58,AT58),"")</f>
        <v/>
      </c>
      <c r="F58" s="12" t="str">
        <f>IF('[1]Flux and Impact'!AU60=1,AVERAGE(I58,K58,M58,O58,Q58,S58,U58,W58,Y58,AA58,AC58,AE58,AG58,AI58,AK58,AM58,AO58,AQ58,AS58,AU58),"")</f>
        <v/>
      </c>
      <c r="G58" s="13" t="str">
        <f t="shared" si="1"/>
        <v/>
      </c>
      <c r="H58" t="str">
        <f>IF(H$1&gt;0,IF(AND('[1]Flux and Impact'!$AU60=1,'[1]Flux and Impact'!F60=""),0,IF('[1]Flux and Impact'!$AU60=1,'[1]Flux and Impact'!F60,"")),"")</f>
        <v/>
      </c>
      <c r="I58" t="str">
        <f>IF(I$1&gt;0,IF(AND('[1]Flux and Impact'!$AU60=1,'[1]Flux and Impact'!G60=""),0,IF('[1]Flux and Impact'!$AU60=1,'[1]Flux and Impact'!G60,"")),"")</f>
        <v/>
      </c>
      <c r="J58" t="str">
        <f>IF(J$1&gt;0,IF(AND('[1]Flux and Impact'!$AU60=1,'[1]Flux and Impact'!H60=""),0,IF('[1]Flux and Impact'!$AU60=1,'[1]Flux and Impact'!H60,"")),"")</f>
        <v/>
      </c>
      <c r="K58" t="str">
        <f>IF(K$1&gt;0,IF(AND('[1]Flux and Impact'!$AU60=1,'[1]Flux and Impact'!I60=""),0,IF('[1]Flux and Impact'!$AU60=1,'[1]Flux and Impact'!I60,"")),"")</f>
        <v/>
      </c>
      <c r="L58" t="str">
        <f>IF(L$1&gt;0,IF(AND('[1]Flux and Impact'!$AU60=1,'[1]Flux and Impact'!J60=""),0,IF('[1]Flux and Impact'!$AU60=1,'[1]Flux and Impact'!J60,"")),"")</f>
        <v/>
      </c>
      <c r="M58" t="str">
        <f>IF(M$1&gt;0,IF(AND('[1]Flux and Impact'!$AU60=1,'[1]Flux and Impact'!K60=""),0,IF('[1]Flux and Impact'!$AU60=1,'[1]Flux and Impact'!K60,"")),"")</f>
        <v/>
      </c>
      <c r="N58" t="str">
        <f>IF(N$1&gt;0,IF(AND('[1]Flux and Impact'!$AU60=1,'[1]Flux and Impact'!L60=""),0,IF('[1]Flux and Impact'!$AU60=1,'[1]Flux and Impact'!L60,"")),"")</f>
        <v/>
      </c>
      <c r="O58" t="str">
        <f>IF(O$1&gt;0,IF(AND('[1]Flux and Impact'!$AU60=1,'[1]Flux and Impact'!M60=""),0,IF('[1]Flux and Impact'!$AU60=1,'[1]Flux and Impact'!M60,"")),"")</f>
        <v/>
      </c>
      <c r="P58" t="str">
        <f>IF(P$1&gt;0,IF(AND('[1]Flux and Impact'!$AU60=1,'[1]Flux and Impact'!N60=""),0,IF('[1]Flux and Impact'!$AU60=1,'[1]Flux and Impact'!N60,"")),"")</f>
        <v/>
      </c>
      <c r="Q58" t="str">
        <f>IF(Q$1&gt;0,IF(AND('[1]Flux and Impact'!$AU60=1,'[1]Flux and Impact'!O60=""),0,IF('[1]Flux and Impact'!$AU60=1,'[1]Flux and Impact'!O60,"")),"")</f>
        <v/>
      </c>
      <c r="R58" t="str">
        <f>IF(R$1&gt;0,IF(AND('[1]Flux and Impact'!$AU60=1,'[1]Flux and Impact'!P60=""),0,IF('[1]Flux and Impact'!$AU60=1,'[1]Flux and Impact'!P60,"")),"")</f>
        <v/>
      </c>
      <c r="S58" t="str">
        <f>IF(S$1&gt;0,IF(AND('[1]Flux and Impact'!$AU60=1,'[1]Flux and Impact'!Q60=""),0,IF('[1]Flux and Impact'!$AU60=1,'[1]Flux and Impact'!Q60,"")),"")</f>
        <v/>
      </c>
      <c r="T58" t="str">
        <f>IF(T$1&gt;0,IF(AND('[1]Flux and Impact'!$AU60=1,'[1]Flux and Impact'!R60=""),0,IF('[1]Flux and Impact'!$AU60=1,'[1]Flux and Impact'!R60,"")),"")</f>
        <v/>
      </c>
      <c r="U58" t="str">
        <f>IF(U$1&gt;0,IF(AND('[1]Flux and Impact'!$AU60=1,'[1]Flux and Impact'!S60=""),0,IF('[1]Flux and Impact'!$AU60=1,'[1]Flux and Impact'!S60,"")),"")</f>
        <v/>
      </c>
      <c r="V58" t="str">
        <f>IF(V$1&gt;0,IF(AND('[1]Flux and Impact'!$AU60=1,'[1]Flux and Impact'!T60=""),0,IF('[1]Flux and Impact'!$AU60=1,'[1]Flux and Impact'!T60,"")),"")</f>
        <v/>
      </c>
      <c r="W58" t="str">
        <f>IF(W$1&gt;0,IF(AND('[1]Flux and Impact'!$AU60=1,'[1]Flux and Impact'!U60=""),0,IF('[1]Flux and Impact'!$AU60=1,'[1]Flux and Impact'!U60,"")),"")</f>
        <v/>
      </c>
      <c r="X58" t="str">
        <f>IF(X$1&gt;0,IF(AND('[1]Flux and Impact'!$AU60=1,'[1]Flux and Impact'!V60=""),0,IF('[1]Flux and Impact'!$AU60=1,'[1]Flux and Impact'!V60,"")),"")</f>
        <v/>
      </c>
      <c r="Y58" t="str">
        <f>IF(Y$1&gt;0,IF(AND('[1]Flux and Impact'!$AU60=1,'[1]Flux and Impact'!W60=""),0,IF('[1]Flux and Impact'!$AU60=1,'[1]Flux and Impact'!W60,"")),"")</f>
        <v/>
      </c>
      <c r="Z58" t="str">
        <f>IF(Z$1&gt;0,IF(AND('[1]Flux and Impact'!$AU60=1,'[1]Flux and Impact'!X60=""),0,IF('[1]Flux and Impact'!$AU60=1,'[1]Flux and Impact'!X60,"")),"")</f>
        <v/>
      </c>
      <c r="AA58" t="str">
        <f>IF(AA$1&gt;0,IF(AND('[1]Flux and Impact'!$AU60=1,'[1]Flux and Impact'!Y60=""),0,IF('[1]Flux and Impact'!$AU60=1,'[1]Flux and Impact'!Y60,"")),"")</f>
        <v/>
      </c>
      <c r="AB58" t="str">
        <f>IF(AB$1&gt;0,IF(AND('[1]Flux and Impact'!$AU60=1,'[1]Flux and Impact'!Z60=""),0,IF('[1]Flux and Impact'!$AU60=1,'[1]Flux and Impact'!Z60,"")),"")</f>
        <v/>
      </c>
      <c r="AC58" t="str">
        <f>IF(AC$1&gt;0,IF(AND('[1]Flux and Impact'!$AU60=1,'[1]Flux and Impact'!AA60=""),0,IF('[1]Flux and Impact'!$AU60=1,'[1]Flux and Impact'!AA60,"")),"")</f>
        <v/>
      </c>
      <c r="AD58" t="str">
        <f>IF(AD$1&gt;0,IF(AND('[1]Flux and Impact'!$AU60=1,'[1]Flux and Impact'!AB60=""),0,IF('[1]Flux and Impact'!$AU60=1,'[1]Flux and Impact'!AB60,"")),"")</f>
        <v/>
      </c>
      <c r="AE58" t="str">
        <f>IF(AE$1&gt;0,IF(AND('[1]Flux and Impact'!$AU60=1,'[1]Flux and Impact'!AC60=""),0,IF('[1]Flux and Impact'!$AU60=1,'[1]Flux and Impact'!AC60,"")),"")</f>
        <v/>
      </c>
      <c r="AF58" t="str">
        <f>IF(AF$1&gt;0,IF(AND('[1]Flux and Impact'!$AU60=1,'[1]Flux and Impact'!AD60=""),0,IF('[1]Flux and Impact'!$AU60=1,'[1]Flux and Impact'!AD60,"")),"")</f>
        <v/>
      </c>
      <c r="AG58" t="str">
        <f>IF(AG$1&gt;0,IF(AND('[1]Flux and Impact'!$AU60=1,'[1]Flux and Impact'!AE60=""),0,IF('[1]Flux and Impact'!$AU60=1,'[1]Flux and Impact'!AE60,"")),"")</f>
        <v/>
      </c>
      <c r="AH58" t="str">
        <f>IF(AH$1&gt;0,IF(AND('[1]Flux and Impact'!$AU60=1,'[1]Flux and Impact'!AF60=""),0,IF('[1]Flux and Impact'!$AU60=1,'[1]Flux and Impact'!AF60,"")),"")</f>
        <v/>
      </c>
      <c r="AI58" t="str">
        <f>IF(AI$1&gt;0,IF(AND('[1]Flux and Impact'!$AU60=1,'[1]Flux and Impact'!AG60=""),0,IF('[1]Flux and Impact'!$AU60=1,'[1]Flux and Impact'!AG60,"")),"")</f>
        <v/>
      </c>
      <c r="AJ58" t="str">
        <f>IF(AJ$1&gt;0,IF(AND('[1]Flux and Impact'!$AU60=1,'[1]Flux and Impact'!AH60=""),0,IF('[1]Flux and Impact'!$AU60=1,'[1]Flux and Impact'!AH60,"")),"")</f>
        <v/>
      </c>
      <c r="AK58" t="str">
        <f>IF(AK$1&gt;0,IF(AND('[1]Flux and Impact'!$AU60=1,'[1]Flux and Impact'!AI60=""),0,IF('[1]Flux and Impact'!$AU60=1,'[1]Flux and Impact'!AI60,"")),"")</f>
        <v/>
      </c>
      <c r="AL58" t="str">
        <f>IF(AL$1&gt;0,IF(AND('[1]Flux and Impact'!$AU60=1,'[1]Flux and Impact'!AJ60=""),0,IF('[1]Flux and Impact'!$AU60=1,'[1]Flux and Impact'!AJ60,"")),"")</f>
        <v/>
      </c>
      <c r="AM58" t="str">
        <f>IF(AM$1&gt;0,IF(AND('[1]Flux and Impact'!$AU60=1,'[1]Flux and Impact'!AK60=""),0,IF('[1]Flux and Impact'!$AU60=1,'[1]Flux and Impact'!AK60,"")),"")</f>
        <v/>
      </c>
      <c r="AN58" t="str">
        <f>IF(AN$1&gt;0,IF(AND('[1]Flux and Impact'!$AU60=1,'[1]Flux and Impact'!AL60=""),0,IF('[1]Flux and Impact'!$AU60=1,'[1]Flux and Impact'!AL60,"")),"")</f>
        <v/>
      </c>
      <c r="AO58" t="str">
        <f>IF(AO$1&gt;0,IF(AND('[1]Flux and Impact'!$AU60=1,'[1]Flux and Impact'!AM60=""),0,IF('[1]Flux and Impact'!$AU60=1,'[1]Flux and Impact'!AM60,"")),"")</f>
        <v/>
      </c>
      <c r="AP58" t="str">
        <f>IF(AP$1&gt;0,IF(AND('[1]Flux and Impact'!$AU60=1,'[1]Flux and Impact'!AN60=""),0,IF('[1]Flux and Impact'!$AU60=1,'[1]Flux and Impact'!AN60,"")),"")</f>
        <v/>
      </c>
      <c r="AQ58" t="str">
        <f>IF(AQ$1&gt;0,IF(AND('[1]Flux and Impact'!$AU60=1,'[1]Flux and Impact'!AO60=""),0,IF('[1]Flux and Impact'!$AU60=1,'[1]Flux and Impact'!AO60,"")),"")</f>
        <v/>
      </c>
      <c r="AR58" t="str">
        <f>IF(AR$1&gt;0,IF(AND('[1]Flux and Impact'!$AU60=1,'[1]Flux and Impact'!AP60=""),0,IF('[1]Flux and Impact'!$AU60=1,'[1]Flux and Impact'!AP60,"")),"")</f>
        <v/>
      </c>
      <c r="AS58" t="str">
        <f>IF(AS$1&gt;0,IF(AND('[1]Flux and Impact'!$AU60=1,'[1]Flux and Impact'!AQ60=""),0,IF('[1]Flux and Impact'!$AU60=1,'[1]Flux and Impact'!AQ60,"")),"")</f>
        <v/>
      </c>
      <c r="AT58" t="str">
        <f>IF(AT$1&gt;0,IF(AND('[1]Flux and Impact'!$AU60=1,'[1]Flux and Impact'!AR60=""),0,IF('[1]Flux and Impact'!$AU60=1,'[1]Flux and Impact'!AR60,"")),"")</f>
        <v/>
      </c>
      <c r="AU58" t="str">
        <f>IF(AU$1&gt;0,IF(AND('[1]Flux and Impact'!$AU60=1,'[1]Flux and Impact'!AS60=""),0,IF('[1]Flux and Impact'!$AU60=1,'[1]Flux and Impact'!AS60,"")),"")</f>
        <v/>
      </c>
      <c r="AW58" s="10" t="s">
        <v>152</v>
      </c>
      <c r="AX58" s="10">
        <v>84.4433040459036</v>
      </c>
      <c r="AY58" s="16">
        <v>-55.8178330888937</v>
      </c>
      <c r="AZ58" s="17"/>
    </row>
    <row r="59" spans="1:52">
      <c r="A59">
        <f t="shared" si="0"/>
        <v>1</v>
      </c>
      <c r="B59" t="str">
        <f>'[1]Flux and Impact'!B61</f>
        <v>1. Metabolism</v>
      </c>
      <c r="C59" t="str">
        <f>'[1]Flux and Impact'!C61</f>
        <v>1.3 Lipid Metabolism</v>
      </c>
      <c r="D59" t="str">
        <f>'[1]Flux and Impact'!D61</f>
        <v>alpha-Linolenic acid metabolism</v>
      </c>
      <c r="E59" t="str">
        <f>IF('[1]Flux and Impact'!AU61=1,AVERAGE(H59,J59,L59,N59,P59,R59,T59,V59,X59,Z59,AB59,AD59,AF59,AH59,AJ59,AL59,AN59,AP59,AR59,AT59),"")</f>
        <v/>
      </c>
      <c r="F59" s="12" t="str">
        <f>IF('[1]Flux and Impact'!AU61=1,AVERAGE(I59,K59,M59,O59,Q59,S59,U59,W59,Y59,AA59,AC59,AE59,AG59,AI59,AK59,AM59,AO59,AQ59,AS59,AU59),"")</f>
        <v/>
      </c>
      <c r="G59" s="13" t="str">
        <f t="shared" si="1"/>
        <v/>
      </c>
      <c r="H59" t="str">
        <f>IF(H$1&gt;0,IF(AND('[1]Flux and Impact'!$AU61=1,'[1]Flux and Impact'!F61=""),0,IF('[1]Flux and Impact'!$AU61=1,'[1]Flux and Impact'!F61,"")),"")</f>
        <v/>
      </c>
      <c r="I59" t="str">
        <f>IF(I$1&gt;0,IF(AND('[1]Flux and Impact'!$AU61=1,'[1]Flux and Impact'!G61=""),0,IF('[1]Flux and Impact'!$AU61=1,'[1]Flux and Impact'!G61,"")),"")</f>
        <v/>
      </c>
      <c r="J59" t="str">
        <f>IF(J$1&gt;0,IF(AND('[1]Flux and Impact'!$AU61=1,'[1]Flux and Impact'!H61=""),0,IF('[1]Flux and Impact'!$AU61=1,'[1]Flux and Impact'!H61,"")),"")</f>
        <v/>
      </c>
      <c r="K59" t="str">
        <f>IF(K$1&gt;0,IF(AND('[1]Flux and Impact'!$AU61=1,'[1]Flux and Impact'!I61=""),0,IF('[1]Flux and Impact'!$AU61=1,'[1]Flux and Impact'!I61,"")),"")</f>
        <v/>
      </c>
      <c r="L59" t="str">
        <f>IF(L$1&gt;0,IF(AND('[1]Flux and Impact'!$AU61=1,'[1]Flux and Impact'!J61=""),0,IF('[1]Flux and Impact'!$AU61=1,'[1]Flux and Impact'!J61,"")),"")</f>
        <v/>
      </c>
      <c r="M59" t="str">
        <f>IF(M$1&gt;0,IF(AND('[1]Flux and Impact'!$AU61=1,'[1]Flux and Impact'!K61=""),0,IF('[1]Flux and Impact'!$AU61=1,'[1]Flux and Impact'!K61,"")),"")</f>
        <v/>
      </c>
      <c r="N59" t="str">
        <f>IF(N$1&gt;0,IF(AND('[1]Flux and Impact'!$AU61=1,'[1]Flux and Impact'!L61=""),0,IF('[1]Flux and Impact'!$AU61=1,'[1]Flux and Impact'!L61,"")),"")</f>
        <v/>
      </c>
      <c r="O59" t="str">
        <f>IF(O$1&gt;0,IF(AND('[1]Flux and Impact'!$AU61=1,'[1]Flux and Impact'!M61=""),0,IF('[1]Flux and Impact'!$AU61=1,'[1]Flux and Impact'!M61,"")),"")</f>
        <v/>
      </c>
      <c r="P59" t="str">
        <f>IF(P$1&gt;0,IF(AND('[1]Flux and Impact'!$AU61=1,'[1]Flux and Impact'!N61=""),0,IF('[1]Flux and Impact'!$AU61=1,'[1]Flux and Impact'!N61,"")),"")</f>
        <v/>
      </c>
      <c r="Q59" t="str">
        <f>IF(Q$1&gt;0,IF(AND('[1]Flux and Impact'!$AU61=1,'[1]Flux and Impact'!O61=""),0,IF('[1]Flux and Impact'!$AU61=1,'[1]Flux and Impact'!O61,"")),"")</f>
        <v/>
      </c>
      <c r="R59" t="str">
        <f>IF(R$1&gt;0,IF(AND('[1]Flux and Impact'!$AU61=1,'[1]Flux and Impact'!P61=""),0,IF('[1]Flux and Impact'!$AU61=1,'[1]Flux and Impact'!P61,"")),"")</f>
        <v/>
      </c>
      <c r="S59" t="str">
        <f>IF(S$1&gt;0,IF(AND('[1]Flux and Impact'!$AU61=1,'[1]Flux and Impact'!Q61=""),0,IF('[1]Flux and Impact'!$AU61=1,'[1]Flux and Impact'!Q61,"")),"")</f>
        <v/>
      </c>
      <c r="T59" t="str">
        <f>IF(T$1&gt;0,IF(AND('[1]Flux and Impact'!$AU61=1,'[1]Flux and Impact'!R61=""),0,IF('[1]Flux and Impact'!$AU61=1,'[1]Flux and Impact'!R61,"")),"")</f>
        <v/>
      </c>
      <c r="U59" t="str">
        <f>IF(U$1&gt;0,IF(AND('[1]Flux and Impact'!$AU61=1,'[1]Flux and Impact'!S61=""),0,IF('[1]Flux and Impact'!$AU61=1,'[1]Flux and Impact'!S61,"")),"")</f>
        <v/>
      </c>
      <c r="V59" t="str">
        <f>IF(V$1&gt;0,IF(AND('[1]Flux and Impact'!$AU61=1,'[1]Flux and Impact'!T61=""),0,IF('[1]Flux and Impact'!$AU61=1,'[1]Flux and Impact'!T61,"")),"")</f>
        <v/>
      </c>
      <c r="W59" t="str">
        <f>IF(W$1&gt;0,IF(AND('[1]Flux and Impact'!$AU61=1,'[1]Flux and Impact'!U61=""),0,IF('[1]Flux and Impact'!$AU61=1,'[1]Flux and Impact'!U61,"")),"")</f>
        <v/>
      </c>
      <c r="X59" t="str">
        <f>IF(X$1&gt;0,IF(AND('[1]Flux and Impact'!$AU61=1,'[1]Flux and Impact'!V61=""),0,IF('[1]Flux and Impact'!$AU61=1,'[1]Flux and Impact'!V61,"")),"")</f>
        <v/>
      </c>
      <c r="Y59" t="str">
        <f>IF(Y$1&gt;0,IF(AND('[1]Flux and Impact'!$AU61=1,'[1]Flux and Impact'!W61=""),0,IF('[1]Flux and Impact'!$AU61=1,'[1]Flux and Impact'!W61,"")),"")</f>
        <v/>
      </c>
      <c r="Z59" t="str">
        <f>IF(Z$1&gt;0,IF(AND('[1]Flux and Impact'!$AU61=1,'[1]Flux and Impact'!X61=""),0,IF('[1]Flux and Impact'!$AU61=1,'[1]Flux and Impact'!X61,"")),"")</f>
        <v/>
      </c>
      <c r="AA59" t="str">
        <f>IF(AA$1&gt;0,IF(AND('[1]Flux and Impact'!$AU61=1,'[1]Flux and Impact'!Y61=""),0,IF('[1]Flux and Impact'!$AU61=1,'[1]Flux and Impact'!Y61,"")),"")</f>
        <v/>
      </c>
      <c r="AB59" t="str">
        <f>IF(AB$1&gt;0,IF(AND('[1]Flux and Impact'!$AU61=1,'[1]Flux and Impact'!Z61=""),0,IF('[1]Flux and Impact'!$AU61=1,'[1]Flux and Impact'!Z61,"")),"")</f>
        <v/>
      </c>
      <c r="AC59" t="str">
        <f>IF(AC$1&gt;0,IF(AND('[1]Flux and Impact'!$AU61=1,'[1]Flux and Impact'!AA61=""),0,IF('[1]Flux and Impact'!$AU61=1,'[1]Flux and Impact'!AA61,"")),"")</f>
        <v/>
      </c>
      <c r="AD59" t="str">
        <f>IF(AD$1&gt;0,IF(AND('[1]Flux and Impact'!$AU61=1,'[1]Flux and Impact'!AB61=""),0,IF('[1]Flux and Impact'!$AU61=1,'[1]Flux and Impact'!AB61,"")),"")</f>
        <v/>
      </c>
      <c r="AE59" t="str">
        <f>IF(AE$1&gt;0,IF(AND('[1]Flux and Impact'!$AU61=1,'[1]Flux and Impact'!AC61=""),0,IF('[1]Flux and Impact'!$AU61=1,'[1]Flux and Impact'!AC61,"")),"")</f>
        <v/>
      </c>
      <c r="AF59" t="str">
        <f>IF(AF$1&gt;0,IF(AND('[1]Flux and Impact'!$AU61=1,'[1]Flux and Impact'!AD61=""),0,IF('[1]Flux and Impact'!$AU61=1,'[1]Flux and Impact'!AD61,"")),"")</f>
        <v/>
      </c>
      <c r="AG59" t="str">
        <f>IF(AG$1&gt;0,IF(AND('[1]Flux and Impact'!$AU61=1,'[1]Flux and Impact'!AE61=""),0,IF('[1]Flux and Impact'!$AU61=1,'[1]Flux and Impact'!AE61,"")),"")</f>
        <v/>
      </c>
      <c r="AH59" t="str">
        <f>IF(AH$1&gt;0,IF(AND('[1]Flux and Impact'!$AU61=1,'[1]Flux and Impact'!AF61=""),0,IF('[1]Flux and Impact'!$AU61=1,'[1]Flux and Impact'!AF61,"")),"")</f>
        <v/>
      </c>
      <c r="AI59" t="str">
        <f>IF(AI$1&gt;0,IF(AND('[1]Flux and Impact'!$AU61=1,'[1]Flux and Impact'!AG61=""),0,IF('[1]Flux and Impact'!$AU61=1,'[1]Flux and Impact'!AG61,"")),"")</f>
        <v/>
      </c>
      <c r="AJ59" t="str">
        <f>IF(AJ$1&gt;0,IF(AND('[1]Flux and Impact'!$AU61=1,'[1]Flux and Impact'!AH61=""),0,IF('[1]Flux and Impact'!$AU61=1,'[1]Flux and Impact'!AH61,"")),"")</f>
        <v/>
      </c>
      <c r="AK59" t="str">
        <f>IF(AK$1&gt;0,IF(AND('[1]Flux and Impact'!$AU61=1,'[1]Flux and Impact'!AI61=""),0,IF('[1]Flux and Impact'!$AU61=1,'[1]Flux and Impact'!AI61,"")),"")</f>
        <v/>
      </c>
      <c r="AL59" t="str">
        <f>IF(AL$1&gt;0,IF(AND('[1]Flux and Impact'!$AU61=1,'[1]Flux and Impact'!AJ61=""),0,IF('[1]Flux and Impact'!$AU61=1,'[1]Flux and Impact'!AJ61,"")),"")</f>
        <v/>
      </c>
      <c r="AM59" t="str">
        <f>IF(AM$1&gt;0,IF(AND('[1]Flux and Impact'!$AU61=1,'[1]Flux and Impact'!AK61=""),0,IF('[1]Flux and Impact'!$AU61=1,'[1]Flux and Impact'!AK61,"")),"")</f>
        <v/>
      </c>
      <c r="AN59" t="str">
        <f>IF(AN$1&gt;0,IF(AND('[1]Flux and Impact'!$AU61=1,'[1]Flux and Impact'!AL61=""),0,IF('[1]Flux and Impact'!$AU61=1,'[1]Flux and Impact'!AL61,"")),"")</f>
        <v/>
      </c>
      <c r="AO59" t="str">
        <f>IF(AO$1&gt;0,IF(AND('[1]Flux and Impact'!$AU61=1,'[1]Flux and Impact'!AM61=""),0,IF('[1]Flux and Impact'!$AU61=1,'[1]Flux and Impact'!AM61,"")),"")</f>
        <v/>
      </c>
      <c r="AP59" t="str">
        <f>IF(AP$1&gt;0,IF(AND('[1]Flux and Impact'!$AU61=1,'[1]Flux and Impact'!AN61=""),0,IF('[1]Flux and Impact'!$AU61=1,'[1]Flux and Impact'!AN61,"")),"")</f>
        <v/>
      </c>
      <c r="AQ59" t="str">
        <f>IF(AQ$1&gt;0,IF(AND('[1]Flux and Impact'!$AU61=1,'[1]Flux and Impact'!AO61=""),0,IF('[1]Flux and Impact'!$AU61=1,'[1]Flux and Impact'!AO61,"")),"")</f>
        <v/>
      </c>
      <c r="AR59" t="str">
        <f>IF(AR$1&gt;0,IF(AND('[1]Flux and Impact'!$AU61=1,'[1]Flux and Impact'!AP61=""),0,IF('[1]Flux and Impact'!$AU61=1,'[1]Flux and Impact'!AP61,"")),"")</f>
        <v/>
      </c>
      <c r="AS59" t="str">
        <f>IF(AS$1&gt;0,IF(AND('[1]Flux and Impact'!$AU61=1,'[1]Flux and Impact'!AQ61=""),0,IF('[1]Flux and Impact'!$AU61=1,'[1]Flux and Impact'!AQ61,"")),"")</f>
        <v/>
      </c>
      <c r="AT59" t="str">
        <f>IF(AT$1&gt;0,IF(AND('[1]Flux and Impact'!$AU61=1,'[1]Flux and Impact'!AR61=""),0,IF('[1]Flux and Impact'!$AU61=1,'[1]Flux and Impact'!AR61,"")),"")</f>
        <v/>
      </c>
      <c r="AU59" t="str">
        <f>IF(AU$1&gt;0,IF(AND('[1]Flux and Impact'!$AU61=1,'[1]Flux and Impact'!AS61=""),0,IF('[1]Flux and Impact'!$AU61=1,'[1]Flux and Impact'!AS61,"")),"")</f>
        <v/>
      </c>
      <c r="AW59" s="10" t="s">
        <v>153</v>
      </c>
      <c r="AX59" s="10">
        <v>84.3101753865475</v>
      </c>
      <c r="AY59" s="16">
        <v>84.3101753865475</v>
      </c>
      <c r="AZ59" s="17"/>
    </row>
    <row r="60" spans="1:52">
      <c r="A60">
        <f t="shared" si="0"/>
        <v>1</v>
      </c>
      <c r="B60" t="str">
        <f>'[1]Flux and Impact'!B62</f>
        <v>1. Metabolism</v>
      </c>
      <c r="C60" t="str">
        <f>'[1]Flux and Impact'!C62</f>
        <v>1.3 Lipid Metabolism</v>
      </c>
      <c r="D60" t="str">
        <f>'[1]Flux and Impact'!D62</f>
        <v>Sphingolipid metabolism</v>
      </c>
      <c r="E60" t="str">
        <f>IF('[1]Flux and Impact'!AU62=1,AVERAGE(H60,J60,L60,N60,P60,R60,T60,V60,X60,Z60,AB60,AD60,AF60,AH60,AJ60,AL60,AN60,AP60,AR60,AT60),"")</f>
        <v/>
      </c>
      <c r="F60" s="12" t="str">
        <f>IF('[1]Flux and Impact'!AU62=1,AVERAGE(I60,K60,M60,O60,Q60,S60,U60,W60,Y60,AA60,AC60,AE60,AG60,AI60,AK60,AM60,AO60,AQ60,AS60,AU60),"")</f>
        <v/>
      </c>
      <c r="G60" s="13" t="str">
        <f t="shared" si="1"/>
        <v/>
      </c>
      <c r="H60" t="str">
        <f>IF(H$1&gt;0,IF(AND('[1]Flux and Impact'!$AU62=1,'[1]Flux and Impact'!F62=""),0,IF('[1]Flux and Impact'!$AU62=1,'[1]Flux and Impact'!F62,"")),"")</f>
        <v/>
      </c>
      <c r="I60" t="str">
        <f>IF(I$1&gt;0,IF(AND('[1]Flux and Impact'!$AU62=1,'[1]Flux and Impact'!G62=""),0,IF('[1]Flux and Impact'!$AU62=1,'[1]Flux and Impact'!G62,"")),"")</f>
        <v/>
      </c>
      <c r="J60" t="str">
        <f>IF(J$1&gt;0,IF(AND('[1]Flux and Impact'!$AU62=1,'[1]Flux and Impact'!H62=""),0,IF('[1]Flux and Impact'!$AU62=1,'[1]Flux and Impact'!H62,"")),"")</f>
        <v/>
      </c>
      <c r="K60" t="str">
        <f>IF(K$1&gt;0,IF(AND('[1]Flux and Impact'!$AU62=1,'[1]Flux and Impact'!I62=""),0,IF('[1]Flux and Impact'!$AU62=1,'[1]Flux and Impact'!I62,"")),"")</f>
        <v/>
      </c>
      <c r="L60" t="str">
        <f>IF(L$1&gt;0,IF(AND('[1]Flux and Impact'!$AU62=1,'[1]Flux and Impact'!J62=""),0,IF('[1]Flux and Impact'!$AU62=1,'[1]Flux and Impact'!J62,"")),"")</f>
        <v/>
      </c>
      <c r="M60" t="str">
        <f>IF(M$1&gt;0,IF(AND('[1]Flux and Impact'!$AU62=1,'[1]Flux and Impact'!K62=""),0,IF('[1]Flux and Impact'!$AU62=1,'[1]Flux and Impact'!K62,"")),"")</f>
        <v/>
      </c>
      <c r="N60" t="str">
        <f>IF(N$1&gt;0,IF(AND('[1]Flux and Impact'!$AU62=1,'[1]Flux and Impact'!L62=""),0,IF('[1]Flux and Impact'!$AU62=1,'[1]Flux and Impact'!L62,"")),"")</f>
        <v/>
      </c>
      <c r="O60" t="str">
        <f>IF(O$1&gt;0,IF(AND('[1]Flux and Impact'!$AU62=1,'[1]Flux and Impact'!M62=""),0,IF('[1]Flux and Impact'!$AU62=1,'[1]Flux and Impact'!M62,"")),"")</f>
        <v/>
      </c>
      <c r="P60" t="str">
        <f>IF(P$1&gt;0,IF(AND('[1]Flux and Impact'!$AU62=1,'[1]Flux and Impact'!N62=""),0,IF('[1]Flux and Impact'!$AU62=1,'[1]Flux and Impact'!N62,"")),"")</f>
        <v/>
      </c>
      <c r="Q60" t="str">
        <f>IF(Q$1&gt;0,IF(AND('[1]Flux and Impact'!$AU62=1,'[1]Flux and Impact'!O62=""),0,IF('[1]Flux and Impact'!$AU62=1,'[1]Flux and Impact'!O62,"")),"")</f>
        <v/>
      </c>
      <c r="R60" t="str">
        <f>IF(R$1&gt;0,IF(AND('[1]Flux and Impact'!$AU62=1,'[1]Flux and Impact'!P62=""),0,IF('[1]Flux and Impact'!$AU62=1,'[1]Flux and Impact'!P62,"")),"")</f>
        <v/>
      </c>
      <c r="S60" t="str">
        <f>IF(S$1&gt;0,IF(AND('[1]Flux and Impact'!$AU62=1,'[1]Flux and Impact'!Q62=""),0,IF('[1]Flux and Impact'!$AU62=1,'[1]Flux and Impact'!Q62,"")),"")</f>
        <v/>
      </c>
      <c r="T60" t="str">
        <f>IF(T$1&gt;0,IF(AND('[1]Flux and Impact'!$AU62=1,'[1]Flux and Impact'!R62=""),0,IF('[1]Flux and Impact'!$AU62=1,'[1]Flux and Impact'!R62,"")),"")</f>
        <v/>
      </c>
      <c r="U60" t="str">
        <f>IF(U$1&gt;0,IF(AND('[1]Flux and Impact'!$AU62=1,'[1]Flux and Impact'!S62=""),0,IF('[1]Flux and Impact'!$AU62=1,'[1]Flux and Impact'!S62,"")),"")</f>
        <v/>
      </c>
      <c r="V60" t="str">
        <f>IF(V$1&gt;0,IF(AND('[1]Flux and Impact'!$AU62=1,'[1]Flux and Impact'!T62=""),0,IF('[1]Flux and Impact'!$AU62=1,'[1]Flux and Impact'!T62,"")),"")</f>
        <v/>
      </c>
      <c r="W60" t="str">
        <f>IF(W$1&gt;0,IF(AND('[1]Flux and Impact'!$AU62=1,'[1]Flux and Impact'!U62=""),0,IF('[1]Flux and Impact'!$AU62=1,'[1]Flux and Impact'!U62,"")),"")</f>
        <v/>
      </c>
      <c r="X60" t="str">
        <f>IF(X$1&gt;0,IF(AND('[1]Flux and Impact'!$AU62=1,'[1]Flux and Impact'!V62=""),0,IF('[1]Flux and Impact'!$AU62=1,'[1]Flux and Impact'!V62,"")),"")</f>
        <v/>
      </c>
      <c r="Y60" t="str">
        <f>IF(Y$1&gt;0,IF(AND('[1]Flux and Impact'!$AU62=1,'[1]Flux and Impact'!W62=""),0,IF('[1]Flux and Impact'!$AU62=1,'[1]Flux and Impact'!W62,"")),"")</f>
        <v/>
      </c>
      <c r="Z60" t="str">
        <f>IF(Z$1&gt;0,IF(AND('[1]Flux and Impact'!$AU62=1,'[1]Flux and Impact'!X62=""),0,IF('[1]Flux and Impact'!$AU62=1,'[1]Flux and Impact'!X62,"")),"")</f>
        <v/>
      </c>
      <c r="AA60" t="str">
        <f>IF(AA$1&gt;0,IF(AND('[1]Flux and Impact'!$AU62=1,'[1]Flux and Impact'!Y62=""),0,IF('[1]Flux and Impact'!$AU62=1,'[1]Flux and Impact'!Y62,"")),"")</f>
        <v/>
      </c>
      <c r="AB60" t="str">
        <f>IF(AB$1&gt;0,IF(AND('[1]Flux and Impact'!$AU62=1,'[1]Flux and Impact'!Z62=""),0,IF('[1]Flux and Impact'!$AU62=1,'[1]Flux and Impact'!Z62,"")),"")</f>
        <v/>
      </c>
      <c r="AC60" t="str">
        <f>IF(AC$1&gt;0,IF(AND('[1]Flux and Impact'!$AU62=1,'[1]Flux and Impact'!AA62=""),0,IF('[1]Flux and Impact'!$AU62=1,'[1]Flux and Impact'!AA62,"")),"")</f>
        <v/>
      </c>
      <c r="AD60" t="str">
        <f>IF(AD$1&gt;0,IF(AND('[1]Flux and Impact'!$AU62=1,'[1]Flux and Impact'!AB62=""),0,IF('[1]Flux and Impact'!$AU62=1,'[1]Flux and Impact'!AB62,"")),"")</f>
        <v/>
      </c>
      <c r="AE60" t="str">
        <f>IF(AE$1&gt;0,IF(AND('[1]Flux and Impact'!$AU62=1,'[1]Flux and Impact'!AC62=""),0,IF('[1]Flux and Impact'!$AU62=1,'[1]Flux and Impact'!AC62,"")),"")</f>
        <v/>
      </c>
      <c r="AF60" t="str">
        <f>IF(AF$1&gt;0,IF(AND('[1]Flux and Impact'!$AU62=1,'[1]Flux and Impact'!AD62=""),0,IF('[1]Flux and Impact'!$AU62=1,'[1]Flux and Impact'!AD62,"")),"")</f>
        <v/>
      </c>
      <c r="AG60" t="str">
        <f>IF(AG$1&gt;0,IF(AND('[1]Flux and Impact'!$AU62=1,'[1]Flux and Impact'!AE62=""),0,IF('[1]Flux and Impact'!$AU62=1,'[1]Flux and Impact'!AE62,"")),"")</f>
        <v/>
      </c>
      <c r="AH60" t="str">
        <f>IF(AH$1&gt;0,IF(AND('[1]Flux and Impact'!$AU62=1,'[1]Flux and Impact'!AF62=""),0,IF('[1]Flux and Impact'!$AU62=1,'[1]Flux and Impact'!AF62,"")),"")</f>
        <v/>
      </c>
      <c r="AI60" t="str">
        <f>IF(AI$1&gt;0,IF(AND('[1]Flux and Impact'!$AU62=1,'[1]Flux and Impact'!AG62=""),0,IF('[1]Flux and Impact'!$AU62=1,'[1]Flux and Impact'!AG62,"")),"")</f>
        <v/>
      </c>
      <c r="AJ60" t="str">
        <f>IF(AJ$1&gt;0,IF(AND('[1]Flux and Impact'!$AU62=1,'[1]Flux and Impact'!AH62=""),0,IF('[1]Flux and Impact'!$AU62=1,'[1]Flux and Impact'!AH62,"")),"")</f>
        <v/>
      </c>
      <c r="AK60" t="str">
        <f>IF(AK$1&gt;0,IF(AND('[1]Flux and Impact'!$AU62=1,'[1]Flux and Impact'!AI62=""),0,IF('[1]Flux and Impact'!$AU62=1,'[1]Flux and Impact'!AI62,"")),"")</f>
        <v/>
      </c>
      <c r="AL60" t="str">
        <f>IF(AL$1&gt;0,IF(AND('[1]Flux and Impact'!$AU62=1,'[1]Flux and Impact'!AJ62=""),0,IF('[1]Flux and Impact'!$AU62=1,'[1]Flux and Impact'!AJ62,"")),"")</f>
        <v/>
      </c>
      <c r="AM60" t="str">
        <f>IF(AM$1&gt;0,IF(AND('[1]Flux and Impact'!$AU62=1,'[1]Flux and Impact'!AK62=""),0,IF('[1]Flux and Impact'!$AU62=1,'[1]Flux and Impact'!AK62,"")),"")</f>
        <v/>
      </c>
      <c r="AN60" t="str">
        <f>IF(AN$1&gt;0,IF(AND('[1]Flux and Impact'!$AU62=1,'[1]Flux and Impact'!AL62=""),0,IF('[1]Flux and Impact'!$AU62=1,'[1]Flux and Impact'!AL62,"")),"")</f>
        <v/>
      </c>
      <c r="AO60" t="str">
        <f>IF(AO$1&gt;0,IF(AND('[1]Flux and Impact'!$AU62=1,'[1]Flux and Impact'!AM62=""),0,IF('[1]Flux and Impact'!$AU62=1,'[1]Flux and Impact'!AM62,"")),"")</f>
        <v/>
      </c>
      <c r="AP60" t="str">
        <f>IF(AP$1&gt;0,IF(AND('[1]Flux and Impact'!$AU62=1,'[1]Flux and Impact'!AN62=""),0,IF('[1]Flux and Impact'!$AU62=1,'[1]Flux and Impact'!AN62,"")),"")</f>
        <v/>
      </c>
      <c r="AQ60" t="str">
        <f>IF(AQ$1&gt;0,IF(AND('[1]Flux and Impact'!$AU62=1,'[1]Flux and Impact'!AO62=""),0,IF('[1]Flux and Impact'!$AU62=1,'[1]Flux and Impact'!AO62,"")),"")</f>
        <v/>
      </c>
      <c r="AR60" t="str">
        <f>IF(AR$1&gt;0,IF(AND('[1]Flux and Impact'!$AU62=1,'[1]Flux and Impact'!AP62=""),0,IF('[1]Flux and Impact'!$AU62=1,'[1]Flux and Impact'!AP62,"")),"")</f>
        <v/>
      </c>
      <c r="AS60" t="str">
        <f>IF(AS$1&gt;0,IF(AND('[1]Flux and Impact'!$AU62=1,'[1]Flux and Impact'!AQ62=""),0,IF('[1]Flux and Impact'!$AU62=1,'[1]Flux and Impact'!AQ62,"")),"")</f>
        <v/>
      </c>
      <c r="AT60" t="str">
        <f>IF(AT$1&gt;0,IF(AND('[1]Flux and Impact'!$AU62=1,'[1]Flux and Impact'!AR62=""),0,IF('[1]Flux and Impact'!$AU62=1,'[1]Flux and Impact'!AR62,"")),"")</f>
        <v/>
      </c>
      <c r="AU60" t="str">
        <f>IF(AU$1&gt;0,IF(AND('[1]Flux and Impact'!$AU62=1,'[1]Flux and Impact'!AS62=""),0,IF('[1]Flux and Impact'!$AU62=1,'[1]Flux and Impact'!AS62,"")),"")</f>
        <v/>
      </c>
      <c r="AW60" s="10" t="s">
        <v>154</v>
      </c>
      <c r="AX60" s="10">
        <v>83.8062395641956</v>
      </c>
      <c r="AY60" s="16">
        <v>-3.01508513310365</v>
      </c>
      <c r="AZ60" s="17"/>
    </row>
    <row r="61" spans="1:52">
      <c r="A61">
        <f t="shared" si="0"/>
        <v>1</v>
      </c>
      <c r="B61" t="str">
        <f>'[1]Flux and Impact'!B63</f>
        <v>1. Metabolism</v>
      </c>
      <c r="C61" t="str">
        <f>'[1]Flux and Impact'!C63</f>
        <v>1.7 Glycan Biosynthesis and Metabolism</v>
      </c>
      <c r="D61" t="str">
        <f>'[1]Flux and Impact'!D63</f>
        <v>Glycosphingolipid biosynthesis - lacto and neolacto series</v>
      </c>
      <c r="E61">
        <f>IF('[1]Flux and Impact'!AU63=1,AVERAGE(H61,J61,L61,N61,P61,R61,T61,V61,X61,Z61,AB61,AD61,AF61,AH61,AJ61,AL61,AN61,AP61,AR61,AT61),"")</f>
        <v>17.5924454748454</v>
      </c>
      <c r="F61" s="12">
        <f>IF('[1]Flux and Impact'!AU63=1,AVERAGE(I61,K61,M61,O61,Q61,S61,U61,W61,Y61,AA61,AC61,AE61,AG61,AI61,AK61,AM61,AO61,AQ61,AS61,AU61),"")</f>
        <v>17.5924454748454</v>
      </c>
      <c r="G61" s="13">
        <f t="shared" si="1"/>
        <v>1</v>
      </c>
      <c r="H61">
        <f>IF(H$1&gt;0,IF(AND('[1]Flux and Impact'!$AU63=1,'[1]Flux and Impact'!F63=""),0,IF('[1]Flux and Impact'!$AU63=1,'[1]Flux and Impact'!F63,"")),"")</f>
        <v>0</v>
      </c>
      <c r="I61">
        <f>IF(I$1&gt;0,IF(AND('[1]Flux and Impact'!$AU63=1,'[1]Flux and Impact'!G63=""),0,IF('[1]Flux and Impact'!$AU63=1,'[1]Flux and Impact'!G63,"")),"")</f>
        <v>0</v>
      </c>
      <c r="J61">
        <f>IF(J$1&gt;0,IF(AND('[1]Flux and Impact'!$AU63=1,'[1]Flux and Impact'!H63=""),0,IF('[1]Flux and Impact'!$AU63=1,'[1]Flux and Impact'!H63,"")),"")</f>
        <v>52.7773364245363</v>
      </c>
      <c r="K61">
        <f>IF(K$1&gt;0,IF(AND('[1]Flux and Impact'!$AU63=1,'[1]Flux and Impact'!I63=""),0,IF('[1]Flux and Impact'!$AU63=1,'[1]Flux and Impact'!I63,"")),"")</f>
        <v>52.7773364245363</v>
      </c>
      <c r="L61">
        <f>IF(L$1&gt;0,IF(AND('[1]Flux and Impact'!$AU63=1,'[1]Flux and Impact'!J63=""),0,IF('[1]Flux and Impact'!$AU63=1,'[1]Flux and Impact'!J63,"")),"")</f>
        <v>0</v>
      </c>
      <c r="M61">
        <f>IF(M$1&gt;0,IF(AND('[1]Flux and Impact'!$AU63=1,'[1]Flux and Impact'!K63=""),0,IF('[1]Flux and Impact'!$AU63=1,'[1]Flux and Impact'!K63,"")),"")</f>
        <v>0</v>
      </c>
      <c r="N61" t="str">
        <f>IF(N$1&gt;0,IF(AND('[1]Flux and Impact'!$AU63=1,'[1]Flux and Impact'!L63=""),0,IF('[1]Flux and Impact'!$AU63=1,'[1]Flux and Impact'!L63,"")),"")</f>
        <v/>
      </c>
      <c r="O61" t="str">
        <f>IF(O$1&gt;0,IF(AND('[1]Flux and Impact'!$AU63=1,'[1]Flux and Impact'!M63=""),0,IF('[1]Flux and Impact'!$AU63=1,'[1]Flux and Impact'!M63,"")),"")</f>
        <v/>
      </c>
      <c r="P61" t="str">
        <f>IF(P$1&gt;0,IF(AND('[1]Flux and Impact'!$AU63=1,'[1]Flux and Impact'!N63=""),0,IF('[1]Flux and Impact'!$AU63=1,'[1]Flux and Impact'!N63,"")),"")</f>
        <v/>
      </c>
      <c r="Q61" t="str">
        <f>IF(Q$1&gt;0,IF(AND('[1]Flux and Impact'!$AU63=1,'[1]Flux and Impact'!O63=""),0,IF('[1]Flux and Impact'!$AU63=1,'[1]Flux and Impact'!O63,"")),"")</f>
        <v/>
      </c>
      <c r="R61" t="str">
        <f>IF(R$1&gt;0,IF(AND('[1]Flux and Impact'!$AU63=1,'[1]Flux and Impact'!P63=""),0,IF('[1]Flux and Impact'!$AU63=1,'[1]Flux and Impact'!P63,"")),"")</f>
        <v/>
      </c>
      <c r="S61" t="str">
        <f>IF(S$1&gt;0,IF(AND('[1]Flux and Impact'!$AU63=1,'[1]Flux and Impact'!Q63=""),0,IF('[1]Flux and Impact'!$AU63=1,'[1]Flux and Impact'!Q63,"")),"")</f>
        <v/>
      </c>
      <c r="T61" t="str">
        <f>IF(T$1&gt;0,IF(AND('[1]Flux and Impact'!$AU63=1,'[1]Flux and Impact'!R63=""),0,IF('[1]Flux and Impact'!$AU63=1,'[1]Flux and Impact'!R63,"")),"")</f>
        <v/>
      </c>
      <c r="U61" t="str">
        <f>IF(U$1&gt;0,IF(AND('[1]Flux and Impact'!$AU63=1,'[1]Flux and Impact'!S63=""),0,IF('[1]Flux and Impact'!$AU63=1,'[1]Flux and Impact'!S63,"")),"")</f>
        <v/>
      </c>
      <c r="V61" t="str">
        <f>IF(V$1&gt;0,IF(AND('[1]Flux and Impact'!$AU63=1,'[1]Flux and Impact'!T63=""),0,IF('[1]Flux and Impact'!$AU63=1,'[1]Flux and Impact'!T63,"")),"")</f>
        <v/>
      </c>
      <c r="W61" t="str">
        <f>IF(W$1&gt;0,IF(AND('[1]Flux and Impact'!$AU63=1,'[1]Flux and Impact'!U63=""),0,IF('[1]Flux and Impact'!$AU63=1,'[1]Flux and Impact'!U63,"")),"")</f>
        <v/>
      </c>
      <c r="X61" t="str">
        <f>IF(X$1&gt;0,IF(AND('[1]Flux and Impact'!$AU63=1,'[1]Flux and Impact'!V63=""),0,IF('[1]Flux and Impact'!$AU63=1,'[1]Flux and Impact'!V63,"")),"")</f>
        <v/>
      </c>
      <c r="Y61" t="str">
        <f>IF(Y$1&gt;0,IF(AND('[1]Flux and Impact'!$AU63=1,'[1]Flux and Impact'!W63=""),0,IF('[1]Flux and Impact'!$AU63=1,'[1]Flux and Impact'!W63,"")),"")</f>
        <v/>
      </c>
      <c r="Z61" t="str">
        <f>IF(Z$1&gt;0,IF(AND('[1]Flux and Impact'!$AU63=1,'[1]Flux and Impact'!X63=""),0,IF('[1]Flux and Impact'!$AU63=1,'[1]Flux and Impact'!X63,"")),"")</f>
        <v/>
      </c>
      <c r="AA61" t="str">
        <f>IF(AA$1&gt;0,IF(AND('[1]Flux and Impact'!$AU63=1,'[1]Flux and Impact'!Y63=""),0,IF('[1]Flux and Impact'!$AU63=1,'[1]Flux and Impact'!Y63,"")),"")</f>
        <v/>
      </c>
      <c r="AB61" t="str">
        <f>IF(AB$1&gt;0,IF(AND('[1]Flux and Impact'!$AU63=1,'[1]Flux and Impact'!Z63=""),0,IF('[1]Flux and Impact'!$AU63=1,'[1]Flux and Impact'!Z63,"")),"")</f>
        <v/>
      </c>
      <c r="AC61" t="str">
        <f>IF(AC$1&gt;0,IF(AND('[1]Flux and Impact'!$AU63=1,'[1]Flux and Impact'!AA63=""),0,IF('[1]Flux and Impact'!$AU63=1,'[1]Flux and Impact'!AA63,"")),"")</f>
        <v/>
      </c>
      <c r="AD61" t="str">
        <f>IF(AD$1&gt;0,IF(AND('[1]Flux and Impact'!$AU63=1,'[1]Flux and Impact'!AB63=""),0,IF('[1]Flux and Impact'!$AU63=1,'[1]Flux and Impact'!AB63,"")),"")</f>
        <v/>
      </c>
      <c r="AE61" t="str">
        <f>IF(AE$1&gt;0,IF(AND('[1]Flux and Impact'!$AU63=1,'[1]Flux and Impact'!AC63=""),0,IF('[1]Flux and Impact'!$AU63=1,'[1]Flux and Impact'!AC63,"")),"")</f>
        <v/>
      </c>
      <c r="AF61" t="str">
        <f>IF(AF$1&gt;0,IF(AND('[1]Flux and Impact'!$AU63=1,'[1]Flux and Impact'!AD63=""),0,IF('[1]Flux and Impact'!$AU63=1,'[1]Flux and Impact'!AD63,"")),"")</f>
        <v/>
      </c>
      <c r="AG61" t="str">
        <f>IF(AG$1&gt;0,IF(AND('[1]Flux and Impact'!$AU63=1,'[1]Flux and Impact'!AE63=""),0,IF('[1]Flux and Impact'!$AU63=1,'[1]Flux and Impact'!AE63,"")),"")</f>
        <v/>
      </c>
      <c r="AH61" t="str">
        <f>IF(AH$1&gt;0,IF(AND('[1]Flux and Impact'!$AU63=1,'[1]Flux and Impact'!AF63=""),0,IF('[1]Flux and Impact'!$AU63=1,'[1]Flux and Impact'!AF63,"")),"")</f>
        <v/>
      </c>
      <c r="AI61" t="str">
        <f>IF(AI$1&gt;0,IF(AND('[1]Flux and Impact'!$AU63=1,'[1]Flux and Impact'!AG63=""),0,IF('[1]Flux and Impact'!$AU63=1,'[1]Flux and Impact'!AG63,"")),"")</f>
        <v/>
      </c>
      <c r="AJ61" t="str">
        <f>IF(AJ$1&gt;0,IF(AND('[1]Flux and Impact'!$AU63=1,'[1]Flux and Impact'!AH63=""),0,IF('[1]Flux and Impact'!$AU63=1,'[1]Flux and Impact'!AH63,"")),"")</f>
        <v/>
      </c>
      <c r="AK61" t="str">
        <f>IF(AK$1&gt;0,IF(AND('[1]Flux and Impact'!$AU63=1,'[1]Flux and Impact'!AI63=""),0,IF('[1]Flux and Impact'!$AU63=1,'[1]Flux and Impact'!AI63,"")),"")</f>
        <v/>
      </c>
      <c r="AL61" t="str">
        <f>IF(AL$1&gt;0,IF(AND('[1]Flux and Impact'!$AU63=1,'[1]Flux and Impact'!AJ63=""),0,IF('[1]Flux and Impact'!$AU63=1,'[1]Flux and Impact'!AJ63,"")),"")</f>
        <v/>
      </c>
      <c r="AM61" t="str">
        <f>IF(AM$1&gt;0,IF(AND('[1]Flux and Impact'!$AU63=1,'[1]Flux and Impact'!AK63=""),0,IF('[1]Flux and Impact'!$AU63=1,'[1]Flux and Impact'!AK63,"")),"")</f>
        <v/>
      </c>
      <c r="AN61" t="str">
        <f>IF(AN$1&gt;0,IF(AND('[1]Flux and Impact'!$AU63=1,'[1]Flux and Impact'!AL63=""),0,IF('[1]Flux and Impact'!$AU63=1,'[1]Flux and Impact'!AL63,"")),"")</f>
        <v/>
      </c>
      <c r="AO61" t="str">
        <f>IF(AO$1&gt;0,IF(AND('[1]Flux and Impact'!$AU63=1,'[1]Flux and Impact'!AM63=""),0,IF('[1]Flux and Impact'!$AU63=1,'[1]Flux and Impact'!AM63,"")),"")</f>
        <v/>
      </c>
      <c r="AP61" t="str">
        <f>IF(AP$1&gt;0,IF(AND('[1]Flux and Impact'!$AU63=1,'[1]Flux and Impact'!AN63=""),0,IF('[1]Flux and Impact'!$AU63=1,'[1]Flux and Impact'!AN63,"")),"")</f>
        <v/>
      </c>
      <c r="AQ61" t="str">
        <f>IF(AQ$1&gt;0,IF(AND('[1]Flux and Impact'!$AU63=1,'[1]Flux and Impact'!AO63=""),0,IF('[1]Flux and Impact'!$AU63=1,'[1]Flux and Impact'!AO63,"")),"")</f>
        <v/>
      </c>
      <c r="AR61" t="str">
        <f>IF(AR$1&gt;0,IF(AND('[1]Flux and Impact'!$AU63=1,'[1]Flux and Impact'!AP63=""),0,IF('[1]Flux and Impact'!$AU63=1,'[1]Flux and Impact'!AP63,"")),"")</f>
        <v/>
      </c>
      <c r="AS61" t="str">
        <f>IF(AS$1&gt;0,IF(AND('[1]Flux and Impact'!$AU63=1,'[1]Flux and Impact'!AQ63=""),0,IF('[1]Flux and Impact'!$AU63=1,'[1]Flux and Impact'!AQ63,"")),"")</f>
        <v/>
      </c>
      <c r="AT61" t="str">
        <f>IF(AT$1&gt;0,IF(AND('[1]Flux and Impact'!$AU63=1,'[1]Flux and Impact'!AR63=""),0,IF('[1]Flux and Impact'!$AU63=1,'[1]Flux and Impact'!AR63,"")),"")</f>
        <v/>
      </c>
      <c r="AU61" t="str">
        <f>IF(AU$1&gt;0,IF(AND('[1]Flux and Impact'!$AU63=1,'[1]Flux and Impact'!AS63=""),0,IF('[1]Flux and Impact'!$AU63=1,'[1]Flux and Impact'!AS63,"")),"")</f>
        <v/>
      </c>
      <c r="AW61" s="10" t="s">
        <v>155</v>
      </c>
      <c r="AX61" s="10">
        <v>83.6337169746005</v>
      </c>
      <c r="AY61" s="16">
        <v>-52.0976768602487</v>
      </c>
      <c r="AZ61" s="17"/>
    </row>
    <row r="62" spans="1:52">
      <c r="A62">
        <f t="shared" si="0"/>
        <v>1</v>
      </c>
      <c r="B62" t="str">
        <f>'[1]Flux and Impact'!B64</f>
        <v>1. Metabolism</v>
      </c>
      <c r="C62" t="str">
        <f>'[1]Flux and Impact'!C64</f>
        <v>1.7 Glycan Biosynthesis and Metabolism</v>
      </c>
      <c r="D62" t="str">
        <f>'[1]Flux and Impact'!D64</f>
        <v>Glycosphingolipid biosynthesis - globo series</v>
      </c>
      <c r="E62">
        <f>IF('[1]Flux and Impact'!AU64=1,AVERAGE(H62,J62,L62,N62,P62,R62,T62,V62,X62,Z62,AB62,AD62,AF62,AH62,AJ62,AL62,AN62,AP62,AR62,AT62),"")</f>
        <v>332.796245399954</v>
      </c>
      <c r="F62" s="12">
        <f>IF('[1]Flux and Impact'!AU64=1,AVERAGE(I62,K62,M62,O62,Q62,S62,U62,W62,Y62,AA62,AC62,AE62,AG62,AI62,AK62,AM62,AO62,AQ62,AS62,AU62),"")</f>
        <v>-332.796245399954</v>
      </c>
      <c r="G62" s="13">
        <f t="shared" si="1"/>
        <v>1</v>
      </c>
      <c r="H62">
        <f>IF(H$1&gt;0,IF(AND('[1]Flux and Impact'!$AU64=1,'[1]Flux and Impact'!F64=""),0,IF('[1]Flux and Impact'!$AU64=1,'[1]Flux and Impact'!F64,"")),"")</f>
        <v>0</v>
      </c>
      <c r="I62">
        <f>IF(I$1&gt;0,IF(AND('[1]Flux and Impact'!$AU64=1,'[1]Flux and Impact'!G64=""),0,IF('[1]Flux and Impact'!$AU64=1,'[1]Flux and Impact'!G64,"")),"")</f>
        <v>0</v>
      </c>
      <c r="J62">
        <f>IF(J$1&gt;0,IF(AND('[1]Flux and Impact'!$AU64=1,'[1]Flux and Impact'!H64=""),0,IF('[1]Flux and Impact'!$AU64=1,'[1]Flux and Impact'!H64,"")),"")</f>
        <v>564.627441411165</v>
      </c>
      <c r="K62">
        <f>IF(K$1&gt;0,IF(AND('[1]Flux and Impact'!$AU64=1,'[1]Flux and Impact'!I64=""),0,IF('[1]Flux and Impact'!$AU64=1,'[1]Flux and Impact'!I64,"")),"")</f>
        <v>-564.627441411165</v>
      </c>
      <c r="L62">
        <f>IF(L$1&gt;0,IF(AND('[1]Flux and Impact'!$AU64=1,'[1]Flux and Impact'!J64=""),0,IF('[1]Flux and Impact'!$AU64=1,'[1]Flux and Impact'!J64,"")),"")</f>
        <v>433.761294788697</v>
      </c>
      <c r="M62">
        <f>IF(M$1&gt;0,IF(AND('[1]Flux and Impact'!$AU64=1,'[1]Flux and Impact'!K64=""),0,IF('[1]Flux and Impact'!$AU64=1,'[1]Flux and Impact'!K64,"")),"")</f>
        <v>-433.761294788697</v>
      </c>
      <c r="N62" t="str">
        <f>IF(N$1&gt;0,IF(AND('[1]Flux and Impact'!$AU64=1,'[1]Flux and Impact'!L64=""),0,IF('[1]Flux and Impact'!$AU64=1,'[1]Flux and Impact'!L64,"")),"")</f>
        <v/>
      </c>
      <c r="O62" t="str">
        <f>IF(O$1&gt;0,IF(AND('[1]Flux and Impact'!$AU64=1,'[1]Flux and Impact'!M64=""),0,IF('[1]Flux and Impact'!$AU64=1,'[1]Flux and Impact'!M64,"")),"")</f>
        <v/>
      </c>
      <c r="P62" t="str">
        <f>IF(P$1&gt;0,IF(AND('[1]Flux and Impact'!$AU64=1,'[1]Flux and Impact'!N64=""),0,IF('[1]Flux and Impact'!$AU64=1,'[1]Flux and Impact'!N64,"")),"")</f>
        <v/>
      </c>
      <c r="Q62" t="str">
        <f>IF(Q$1&gt;0,IF(AND('[1]Flux and Impact'!$AU64=1,'[1]Flux and Impact'!O64=""),0,IF('[1]Flux and Impact'!$AU64=1,'[1]Flux and Impact'!O64,"")),"")</f>
        <v/>
      </c>
      <c r="R62" t="str">
        <f>IF(R$1&gt;0,IF(AND('[1]Flux and Impact'!$AU64=1,'[1]Flux and Impact'!P64=""),0,IF('[1]Flux and Impact'!$AU64=1,'[1]Flux and Impact'!P64,"")),"")</f>
        <v/>
      </c>
      <c r="S62" t="str">
        <f>IF(S$1&gt;0,IF(AND('[1]Flux and Impact'!$AU64=1,'[1]Flux and Impact'!Q64=""),0,IF('[1]Flux and Impact'!$AU64=1,'[1]Flux and Impact'!Q64,"")),"")</f>
        <v/>
      </c>
      <c r="T62" t="str">
        <f>IF(T$1&gt;0,IF(AND('[1]Flux and Impact'!$AU64=1,'[1]Flux and Impact'!R64=""),0,IF('[1]Flux and Impact'!$AU64=1,'[1]Flux and Impact'!R64,"")),"")</f>
        <v/>
      </c>
      <c r="U62" t="str">
        <f>IF(U$1&gt;0,IF(AND('[1]Flux and Impact'!$AU64=1,'[1]Flux and Impact'!S64=""),0,IF('[1]Flux and Impact'!$AU64=1,'[1]Flux and Impact'!S64,"")),"")</f>
        <v/>
      </c>
      <c r="V62" t="str">
        <f>IF(V$1&gt;0,IF(AND('[1]Flux and Impact'!$AU64=1,'[1]Flux and Impact'!T64=""),0,IF('[1]Flux and Impact'!$AU64=1,'[1]Flux and Impact'!T64,"")),"")</f>
        <v/>
      </c>
      <c r="W62" t="str">
        <f>IF(W$1&gt;0,IF(AND('[1]Flux and Impact'!$AU64=1,'[1]Flux and Impact'!U64=""),0,IF('[1]Flux and Impact'!$AU64=1,'[1]Flux and Impact'!U64,"")),"")</f>
        <v/>
      </c>
      <c r="X62" t="str">
        <f>IF(X$1&gt;0,IF(AND('[1]Flux and Impact'!$AU64=1,'[1]Flux and Impact'!V64=""),0,IF('[1]Flux and Impact'!$AU64=1,'[1]Flux and Impact'!V64,"")),"")</f>
        <v/>
      </c>
      <c r="Y62" t="str">
        <f>IF(Y$1&gt;0,IF(AND('[1]Flux and Impact'!$AU64=1,'[1]Flux and Impact'!W64=""),0,IF('[1]Flux and Impact'!$AU64=1,'[1]Flux and Impact'!W64,"")),"")</f>
        <v/>
      </c>
      <c r="Z62" t="str">
        <f>IF(Z$1&gt;0,IF(AND('[1]Flux and Impact'!$AU64=1,'[1]Flux and Impact'!X64=""),0,IF('[1]Flux and Impact'!$AU64=1,'[1]Flux and Impact'!X64,"")),"")</f>
        <v/>
      </c>
      <c r="AA62" t="str">
        <f>IF(AA$1&gt;0,IF(AND('[1]Flux and Impact'!$AU64=1,'[1]Flux and Impact'!Y64=""),0,IF('[1]Flux and Impact'!$AU64=1,'[1]Flux and Impact'!Y64,"")),"")</f>
        <v/>
      </c>
      <c r="AB62" t="str">
        <f>IF(AB$1&gt;0,IF(AND('[1]Flux and Impact'!$AU64=1,'[1]Flux and Impact'!Z64=""),0,IF('[1]Flux and Impact'!$AU64=1,'[1]Flux and Impact'!Z64,"")),"")</f>
        <v/>
      </c>
      <c r="AC62" t="str">
        <f>IF(AC$1&gt;0,IF(AND('[1]Flux and Impact'!$AU64=1,'[1]Flux and Impact'!AA64=""),0,IF('[1]Flux and Impact'!$AU64=1,'[1]Flux and Impact'!AA64,"")),"")</f>
        <v/>
      </c>
      <c r="AD62" t="str">
        <f>IF(AD$1&gt;0,IF(AND('[1]Flux and Impact'!$AU64=1,'[1]Flux and Impact'!AB64=""),0,IF('[1]Flux and Impact'!$AU64=1,'[1]Flux and Impact'!AB64,"")),"")</f>
        <v/>
      </c>
      <c r="AE62" t="str">
        <f>IF(AE$1&gt;0,IF(AND('[1]Flux and Impact'!$AU64=1,'[1]Flux and Impact'!AC64=""),0,IF('[1]Flux and Impact'!$AU64=1,'[1]Flux and Impact'!AC64,"")),"")</f>
        <v/>
      </c>
      <c r="AF62" t="str">
        <f>IF(AF$1&gt;0,IF(AND('[1]Flux and Impact'!$AU64=1,'[1]Flux and Impact'!AD64=""),0,IF('[1]Flux and Impact'!$AU64=1,'[1]Flux and Impact'!AD64,"")),"")</f>
        <v/>
      </c>
      <c r="AG62" t="str">
        <f>IF(AG$1&gt;0,IF(AND('[1]Flux and Impact'!$AU64=1,'[1]Flux and Impact'!AE64=""),0,IF('[1]Flux and Impact'!$AU64=1,'[1]Flux and Impact'!AE64,"")),"")</f>
        <v/>
      </c>
      <c r="AH62" t="str">
        <f>IF(AH$1&gt;0,IF(AND('[1]Flux and Impact'!$AU64=1,'[1]Flux and Impact'!AF64=""),0,IF('[1]Flux and Impact'!$AU64=1,'[1]Flux and Impact'!AF64,"")),"")</f>
        <v/>
      </c>
      <c r="AI62" t="str">
        <f>IF(AI$1&gt;0,IF(AND('[1]Flux and Impact'!$AU64=1,'[1]Flux and Impact'!AG64=""),0,IF('[1]Flux and Impact'!$AU64=1,'[1]Flux and Impact'!AG64,"")),"")</f>
        <v/>
      </c>
      <c r="AJ62" t="str">
        <f>IF(AJ$1&gt;0,IF(AND('[1]Flux and Impact'!$AU64=1,'[1]Flux and Impact'!AH64=""),0,IF('[1]Flux and Impact'!$AU64=1,'[1]Flux and Impact'!AH64,"")),"")</f>
        <v/>
      </c>
      <c r="AK62" t="str">
        <f>IF(AK$1&gt;0,IF(AND('[1]Flux and Impact'!$AU64=1,'[1]Flux and Impact'!AI64=""),0,IF('[1]Flux and Impact'!$AU64=1,'[1]Flux and Impact'!AI64,"")),"")</f>
        <v/>
      </c>
      <c r="AL62" t="str">
        <f>IF(AL$1&gt;0,IF(AND('[1]Flux and Impact'!$AU64=1,'[1]Flux and Impact'!AJ64=""),0,IF('[1]Flux and Impact'!$AU64=1,'[1]Flux and Impact'!AJ64,"")),"")</f>
        <v/>
      </c>
      <c r="AM62" t="str">
        <f>IF(AM$1&gt;0,IF(AND('[1]Flux and Impact'!$AU64=1,'[1]Flux and Impact'!AK64=""),0,IF('[1]Flux and Impact'!$AU64=1,'[1]Flux and Impact'!AK64,"")),"")</f>
        <v/>
      </c>
      <c r="AN62" t="str">
        <f>IF(AN$1&gt;0,IF(AND('[1]Flux and Impact'!$AU64=1,'[1]Flux and Impact'!AL64=""),0,IF('[1]Flux and Impact'!$AU64=1,'[1]Flux and Impact'!AL64,"")),"")</f>
        <v/>
      </c>
      <c r="AO62" t="str">
        <f>IF(AO$1&gt;0,IF(AND('[1]Flux and Impact'!$AU64=1,'[1]Flux and Impact'!AM64=""),0,IF('[1]Flux and Impact'!$AU64=1,'[1]Flux and Impact'!AM64,"")),"")</f>
        <v/>
      </c>
      <c r="AP62" t="str">
        <f>IF(AP$1&gt;0,IF(AND('[1]Flux and Impact'!$AU64=1,'[1]Flux and Impact'!AN64=""),0,IF('[1]Flux and Impact'!$AU64=1,'[1]Flux and Impact'!AN64,"")),"")</f>
        <v/>
      </c>
      <c r="AQ62" t="str">
        <f>IF(AQ$1&gt;0,IF(AND('[1]Flux and Impact'!$AU64=1,'[1]Flux and Impact'!AO64=""),0,IF('[1]Flux and Impact'!$AU64=1,'[1]Flux and Impact'!AO64,"")),"")</f>
        <v/>
      </c>
      <c r="AR62" t="str">
        <f>IF(AR$1&gt;0,IF(AND('[1]Flux and Impact'!$AU64=1,'[1]Flux and Impact'!AP64=""),0,IF('[1]Flux and Impact'!$AU64=1,'[1]Flux and Impact'!AP64,"")),"")</f>
        <v/>
      </c>
      <c r="AS62" t="str">
        <f>IF(AS$1&gt;0,IF(AND('[1]Flux and Impact'!$AU64=1,'[1]Flux and Impact'!AQ64=""),0,IF('[1]Flux and Impact'!$AU64=1,'[1]Flux and Impact'!AQ64,"")),"")</f>
        <v/>
      </c>
      <c r="AT62" t="str">
        <f>IF(AT$1&gt;0,IF(AND('[1]Flux and Impact'!$AU64=1,'[1]Flux and Impact'!AR64=""),0,IF('[1]Flux and Impact'!$AU64=1,'[1]Flux and Impact'!AR64,"")),"")</f>
        <v/>
      </c>
      <c r="AU62" t="str">
        <f>IF(AU$1&gt;0,IF(AND('[1]Flux and Impact'!$AU64=1,'[1]Flux and Impact'!AS64=""),0,IF('[1]Flux and Impact'!$AU64=1,'[1]Flux and Impact'!AS64,"")),"")</f>
        <v/>
      </c>
      <c r="AW62" s="10" t="s">
        <v>156</v>
      </c>
      <c r="AX62" s="10">
        <v>82.530460794234</v>
      </c>
      <c r="AY62" s="16">
        <v>78.0750528409473</v>
      </c>
      <c r="AZ62" s="17"/>
    </row>
    <row r="63" spans="1:52">
      <c r="A63">
        <f t="shared" si="0"/>
        <v>1</v>
      </c>
      <c r="B63" t="str">
        <f>'[1]Flux and Impact'!B65</f>
        <v>1. Metabolism</v>
      </c>
      <c r="C63" t="str">
        <f>'[1]Flux and Impact'!C65</f>
        <v>1.7 Glycan Biosynthesis and Metabolism</v>
      </c>
      <c r="D63" t="str">
        <f>'[1]Flux and Impact'!D65</f>
        <v>Glycosphingolipid biosynthesis - ganglio series</v>
      </c>
      <c r="E63">
        <f>IF('[1]Flux and Impact'!AU65=1,AVERAGE(H63,J63,L63,N63,P63,R63,T63,V63,X63,Z63,AB63,AD63,AF63,AH63,AJ63,AL63,AN63,AP63,AR63,AT63),"")</f>
        <v>332.796245399954</v>
      </c>
      <c r="F63" s="12">
        <f>IF('[1]Flux and Impact'!AU65=1,AVERAGE(I63,K63,M63,O63,Q63,S63,U63,W63,Y63,AA63,AC63,AE63,AG63,AI63,AK63,AM63,AO63,AQ63,AS63,AU63),"")</f>
        <v>-332.796245399954</v>
      </c>
      <c r="G63" s="13">
        <f t="shared" si="1"/>
        <v>1</v>
      </c>
      <c r="H63">
        <f>IF(H$1&gt;0,IF(AND('[1]Flux and Impact'!$AU65=1,'[1]Flux and Impact'!F65=""),0,IF('[1]Flux and Impact'!$AU65=1,'[1]Flux and Impact'!F65,"")),"")</f>
        <v>0</v>
      </c>
      <c r="I63">
        <f>IF(I$1&gt;0,IF(AND('[1]Flux and Impact'!$AU65=1,'[1]Flux and Impact'!G65=""),0,IF('[1]Flux and Impact'!$AU65=1,'[1]Flux and Impact'!G65,"")),"")</f>
        <v>0</v>
      </c>
      <c r="J63">
        <f>IF(J$1&gt;0,IF(AND('[1]Flux and Impact'!$AU65=1,'[1]Flux and Impact'!H65=""),0,IF('[1]Flux and Impact'!$AU65=1,'[1]Flux and Impact'!H65,"")),"")</f>
        <v>564.627441411165</v>
      </c>
      <c r="K63">
        <f>IF(K$1&gt;0,IF(AND('[1]Flux and Impact'!$AU65=1,'[1]Flux and Impact'!I65=""),0,IF('[1]Flux and Impact'!$AU65=1,'[1]Flux and Impact'!I65,"")),"")</f>
        <v>-564.627441411165</v>
      </c>
      <c r="L63">
        <f>IF(L$1&gt;0,IF(AND('[1]Flux and Impact'!$AU65=1,'[1]Flux and Impact'!J65=""),0,IF('[1]Flux and Impact'!$AU65=1,'[1]Flux and Impact'!J65,"")),"")</f>
        <v>433.761294788697</v>
      </c>
      <c r="M63">
        <f>IF(M$1&gt;0,IF(AND('[1]Flux and Impact'!$AU65=1,'[1]Flux and Impact'!K65=""),0,IF('[1]Flux and Impact'!$AU65=1,'[1]Flux and Impact'!K65,"")),"")</f>
        <v>-433.761294788697</v>
      </c>
      <c r="N63" t="str">
        <f>IF(N$1&gt;0,IF(AND('[1]Flux and Impact'!$AU65=1,'[1]Flux and Impact'!L65=""),0,IF('[1]Flux and Impact'!$AU65=1,'[1]Flux and Impact'!L65,"")),"")</f>
        <v/>
      </c>
      <c r="O63" t="str">
        <f>IF(O$1&gt;0,IF(AND('[1]Flux and Impact'!$AU65=1,'[1]Flux and Impact'!M65=""),0,IF('[1]Flux and Impact'!$AU65=1,'[1]Flux and Impact'!M65,"")),"")</f>
        <v/>
      </c>
      <c r="P63" t="str">
        <f>IF(P$1&gt;0,IF(AND('[1]Flux and Impact'!$AU65=1,'[1]Flux and Impact'!N65=""),0,IF('[1]Flux and Impact'!$AU65=1,'[1]Flux and Impact'!N65,"")),"")</f>
        <v/>
      </c>
      <c r="Q63" t="str">
        <f>IF(Q$1&gt;0,IF(AND('[1]Flux and Impact'!$AU65=1,'[1]Flux and Impact'!O65=""),0,IF('[1]Flux and Impact'!$AU65=1,'[1]Flux and Impact'!O65,"")),"")</f>
        <v/>
      </c>
      <c r="R63" t="str">
        <f>IF(R$1&gt;0,IF(AND('[1]Flux and Impact'!$AU65=1,'[1]Flux and Impact'!P65=""),0,IF('[1]Flux and Impact'!$AU65=1,'[1]Flux and Impact'!P65,"")),"")</f>
        <v/>
      </c>
      <c r="S63" t="str">
        <f>IF(S$1&gt;0,IF(AND('[1]Flux and Impact'!$AU65=1,'[1]Flux and Impact'!Q65=""),0,IF('[1]Flux and Impact'!$AU65=1,'[1]Flux and Impact'!Q65,"")),"")</f>
        <v/>
      </c>
      <c r="T63" t="str">
        <f>IF(T$1&gt;0,IF(AND('[1]Flux and Impact'!$AU65=1,'[1]Flux and Impact'!R65=""),0,IF('[1]Flux and Impact'!$AU65=1,'[1]Flux and Impact'!R65,"")),"")</f>
        <v/>
      </c>
      <c r="U63" t="str">
        <f>IF(U$1&gt;0,IF(AND('[1]Flux and Impact'!$AU65=1,'[1]Flux and Impact'!S65=""),0,IF('[1]Flux and Impact'!$AU65=1,'[1]Flux and Impact'!S65,"")),"")</f>
        <v/>
      </c>
      <c r="V63" t="str">
        <f>IF(V$1&gt;0,IF(AND('[1]Flux and Impact'!$AU65=1,'[1]Flux and Impact'!T65=""),0,IF('[1]Flux and Impact'!$AU65=1,'[1]Flux and Impact'!T65,"")),"")</f>
        <v/>
      </c>
      <c r="W63" t="str">
        <f>IF(W$1&gt;0,IF(AND('[1]Flux and Impact'!$AU65=1,'[1]Flux and Impact'!U65=""),0,IF('[1]Flux and Impact'!$AU65=1,'[1]Flux and Impact'!U65,"")),"")</f>
        <v/>
      </c>
      <c r="X63" t="str">
        <f>IF(X$1&gt;0,IF(AND('[1]Flux and Impact'!$AU65=1,'[1]Flux and Impact'!V65=""),0,IF('[1]Flux and Impact'!$AU65=1,'[1]Flux and Impact'!V65,"")),"")</f>
        <v/>
      </c>
      <c r="Y63" t="str">
        <f>IF(Y$1&gt;0,IF(AND('[1]Flux and Impact'!$AU65=1,'[1]Flux and Impact'!W65=""),0,IF('[1]Flux and Impact'!$AU65=1,'[1]Flux and Impact'!W65,"")),"")</f>
        <v/>
      </c>
      <c r="Z63" t="str">
        <f>IF(Z$1&gt;0,IF(AND('[1]Flux and Impact'!$AU65=1,'[1]Flux and Impact'!X65=""),0,IF('[1]Flux and Impact'!$AU65=1,'[1]Flux and Impact'!X65,"")),"")</f>
        <v/>
      </c>
      <c r="AA63" t="str">
        <f>IF(AA$1&gt;0,IF(AND('[1]Flux and Impact'!$AU65=1,'[1]Flux and Impact'!Y65=""),0,IF('[1]Flux and Impact'!$AU65=1,'[1]Flux and Impact'!Y65,"")),"")</f>
        <v/>
      </c>
      <c r="AB63" t="str">
        <f>IF(AB$1&gt;0,IF(AND('[1]Flux and Impact'!$AU65=1,'[1]Flux and Impact'!Z65=""),0,IF('[1]Flux and Impact'!$AU65=1,'[1]Flux and Impact'!Z65,"")),"")</f>
        <v/>
      </c>
      <c r="AC63" t="str">
        <f>IF(AC$1&gt;0,IF(AND('[1]Flux and Impact'!$AU65=1,'[1]Flux and Impact'!AA65=""),0,IF('[1]Flux and Impact'!$AU65=1,'[1]Flux and Impact'!AA65,"")),"")</f>
        <v/>
      </c>
      <c r="AD63" t="str">
        <f>IF(AD$1&gt;0,IF(AND('[1]Flux and Impact'!$AU65=1,'[1]Flux and Impact'!AB65=""),0,IF('[1]Flux and Impact'!$AU65=1,'[1]Flux and Impact'!AB65,"")),"")</f>
        <v/>
      </c>
      <c r="AE63" t="str">
        <f>IF(AE$1&gt;0,IF(AND('[1]Flux and Impact'!$AU65=1,'[1]Flux and Impact'!AC65=""),0,IF('[1]Flux and Impact'!$AU65=1,'[1]Flux and Impact'!AC65,"")),"")</f>
        <v/>
      </c>
      <c r="AF63" t="str">
        <f>IF(AF$1&gt;0,IF(AND('[1]Flux and Impact'!$AU65=1,'[1]Flux and Impact'!AD65=""),0,IF('[1]Flux and Impact'!$AU65=1,'[1]Flux and Impact'!AD65,"")),"")</f>
        <v/>
      </c>
      <c r="AG63" t="str">
        <f>IF(AG$1&gt;0,IF(AND('[1]Flux and Impact'!$AU65=1,'[1]Flux and Impact'!AE65=""),0,IF('[1]Flux and Impact'!$AU65=1,'[1]Flux and Impact'!AE65,"")),"")</f>
        <v/>
      </c>
      <c r="AH63" t="str">
        <f>IF(AH$1&gt;0,IF(AND('[1]Flux and Impact'!$AU65=1,'[1]Flux and Impact'!AF65=""),0,IF('[1]Flux and Impact'!$AU65=1,'[1]Flux and Impact'!AF65,"")),"")</f>
        <v/>
      </c>
      <c r="AI63" t="str">
        <f>IF(AI$1&gt;0,IF(AND('[1]Flux and Impact'!$AU65=1,'[1]Flux and Impact'!AG65=""),0,IF('[1]Flux and Impact'!$AU65=1,'[1]Flux and Impact'!AG65,"")),"")</f>
        <v/>
      </c>
      <c r="AJ63" t="str">
        <f>IF(AJ$1&gt;0,IF(AND('[1]Flux and Impact'!$AU65=1,'[1]Flux and Impact'!AH65=""),0,IF('[1]Flux and Impact'!$AU65=1,'[1]Flux and Impact'!AH65,"")),"")</f>
        <v/>
      </c>
      <c r="AK63" t="str">
        <f>IF(AK$1&gt;0,IF(AND('[1]Flux and Impact'!$AU65=1,'[1]Flux and Impact'!AI65=""),0,IF('[1]Flux and Impact'!$AU65=1,'[1]Flux and Impact'!AI65,"")),"")</f>
        <v/>
      </c>
      <c r="AL63" t="str">
        <f>IF(AL$1&gt;0,IF(AND('[1]Flux and Impact'!$AU65=1,'[1]Flux and Impact'!AJ65=""),0,IF('[1]Flux and Impact'!$AU65=1,'[1]Flux and Impact'!AJ65,"")),"")</f>
        <v/>
      </c>
      <c r="AM63" t="str">
        <f>IF(AM$1&gt;0,IF(AND('[1]Flux and Impact'!$AU65=1,'[1]Flux and Impact'!AK65=""),0,IF('[1]Flux and Impact'!$AU65=1,'[1]Flux and Impact'!AK65,"")),"")</f>
        <v/>
      </c>
      <c r="AN63" t="str">
        <f>IF(AN$1&gt;0,IF(AND('[1]Flux and Impact'!$AU65=1,'[1]Flux and Impact'!AL65=""),0,IF('[1]Flux and Impact'!$AU65=1,'[1]Flux and Impact'!AL65,"")),"")</f>
        <v/>
      </c>
      <c r="AO63" t="str">
        <f>IF(AO$1&gt;0,IF(AND('[1]Flux and Impact'!$AU65=1,'[1]Flux and Impact'!AM65=""),0,IF('[1]Flux and Impact'!$AU65=1,'[1]Flux and Impact'!AM65,"")),"")</f>
        <v/>
      </c>
      <c r="AP63" t="str">
        <f>IF(AP$1&gt;0,IF(AND('[1]Flux and Impact'!$AU65=1,'[1]Flux and Impact'!AN65=""),0,IF('[1]Flux and Impact'!$AU65=1,'[1]Flux and Impact'!AN65,"")),"")</f>
        <v/>
      </c>
      <c r="AQ63" t="str">
        <f>IF(AQ$1&gt;0,IF(AND('[1]Flux and Impact'!$AU65=1,'[1]Flux and Impact'!AO65=""),0,IF('[1]Flux and Impact'!$AU65=1,'[1]Flux and Impact'!AO65,"")),"")</f>
        <v/>
      </c>
      <c r="AR63" t="str">
        <f>IF(AR$1&gt;0,IF(AND('[1]Flux and Impact'!$AU65=1,'[1]Flux and Impact'!AP65=""),0,IF('[1]Flux and Impact'!$AU65=1,'[1]Flux and Impact'!AP65,"")),"")</f>
        <v/>
      </c>
      <c r="AS63" t="str">
        <f>IF(AS$1&gt;0,IF(AND('[1]Flux and Impact'!$AU65=1,'[1]Flux and Impact'!AQ65=""),0,IF('[1]Flux and Impact'!$AU65=1,'[1]Flux and Impact'!AQ65,"")),"")</f>
        <v/>
      </c>
      <c r="AT63" t="str">
        <f>IF(AT$1&gt;0,IF(AND('[1]Flux and Impact'!$AU65=1,'[1]Flux and Impact'!AR65=""),0,IF('[1]Flux and Impact'!$AU65=1,'[1]Flux and Impact'!AR65,"")),"")</f>
        <v/>
      </c>
      <c r="AU63" t="str">
        <f>IF(AU$1&gt;0,IF(AND('[1]Flux and Impact'!$AU65=1,'[1]Flux and Impact'!AS65=""),0,IF('[1]Flux and Impact'!$AU65=1,'[1]Flux and Impact'!AS65,"")),"")</f>
        <v/>
      </c>
      <c r="AW63" s="10" t="s">
        <v>157</v>
      </c>
      <c r="AX63" s="10">
        <v>82.0609110872408</v>
      </c>
      <c r="AY63" s="16">
        <v>-28.6096567013305</v>
      </c>
      <c r="AZ63" s="17"/>
    </row>
    <row r="64" spans="1:52">
      <c r="A64">
        <f t="shared" si="0"/>
        <v>1</v>
      </c>
      <c r="B64" t="str">
        <f>'[1]Flux and Impact'!B66</f>
        <v>1. Metabolism</v>
      </c>
      <c r="C64" t="str">
        <f>'[1]Flux and Impact'!C66</f>
        <v>1.1 Carbohydrate Metabolism</v>
      </c>
      <c r="D64" t="str">
        <f>'[1]Flux and Impact'!D66</f>
        <v>Pyruvate metabolism</v>
      </c>
      <c r="E64">
        <f>IF('[1]Flux and Impact'!AU66=1,AVERAGE(H64,J64,L64,N64,P64,R64,T64,V64,X64,Z64,AB64,AD64,AF64,AH64,AJ64,AL64,AN64,AP64,AR64,AT64),"")</f>
        <v>48.6408035540454</v>
      </c>
      <c r="F64" s="12">
        <f>IF('[1]Flux and Impact'!AU66=1,AVERAGE(I64,K64,M64,O64,Q64,S64,U64,W64,Y64,AA64,AC64,AE64,AG64,AI64,AK64,AM64,AO64,AQ64,AS64,AU64),"")</f>
        <v>29.319484803324</v>
      </c>
      <c r="G64" s="13">
        <f t="shared" si="1"/>
        <v>1</v>
      </c>
      <c r="H64">
        <f>IF(H$1&gt;0,IF(AND('[1]Flux and Impact'!$AU66=1,'[1]Flux and Impact'!F66=""),0,IF('[1]Flux and Impact'!$AU66=1,'[1]Flux and Impact'!F66,"")),"")</f>
        <v>28.9819781260821</v>
      </c>
      <c r="I64">
        <f>IF(I$1&gt;0,IF(AND('[1]Flux and Impact'!$AU66=1,'[1]Flux and Impact'!G66=""),0,IF('[1]Flux and Impact'!$AU66=1,'[1]Flux and Impact'!G66,"")),"")</f>
        <v>-28.9819781260821</v>
      </c>
      <c r="J64">
        <f>IF(J$1&gt;0,IF(AND('[1]Flux and Impact'!$AU66=1,'[1]Flux and Impact'!H66=""),0,IF('[1]Flux and Impact'!$AU66=1,'[1]Flux and Impact'!H66,"")),"")</f>
        <v>93.6854519887567</v>
      </c>
      <c r="K64">
        <f>IF(K$1&gt;0,IF(AND('[1]Flux and Impact'!$AU66=1,'[1]Flux and Impact'!I66=""),0,IF('[1]Flux and Impact'!$AU66=1,'[1]Flux and Impact'!I66,"")),"")</f>
        <v>93.6854519887567</v>
      </c>
      <c r="L64">
        <f>IF(L$1&gt;0,IF(AND('[1]Flux and Impact'!$AU66=1,'[1]Flux and Impact'!J66=""),0,IF('[1]Flux and Impact'!$AU66=1,'[1]Flux and Impact'!J66,"")),"")</f>
        <v>23.2549805472974</v>
      </c>
      <c r="M64">
        <f>IF(M$1&gt;0,IF(AND('[1]Flux and Impact'!$AU66=1,'[1]Flux and Impact'!K66=""),0,IF('[1]Flux and Impact'!$AU66=1,'[1]Flux and Impact'!K66,"")),"")</f>
        <v>23.2549805472974</v>
      </c>
      <c r="N64" t="str">
        <f>IF(N$1&gt;0,IF(AND('[1]Flux and Impact'!$AU66=1,'[1]Flux and Impact'!L66=""),0,IF('[1]Flux and Impact'!$AU66=1,'[1]Flux and Impact'!L66,"")),"")</f>
        <v/>
      </c>
      <c r="O64" t="str">
        <f>IF(O$1&gt;0,IF(AND('[1]Flux and Impact'!$AU66=1,'[1]Flux and Impact'!M66=""),0,IF('[1]Flux and Impact'!$AU66=1,'[1]Flux and Impact'!M66,"")),"")</f>
        <v/>
      </c>
      <c r="P64" t="str">
        <f>IF(P$1&gt;0,IF(AND('[1]Flux and Impact'!$AU66=1,'[1]Flux and Impact'!N66=""),0,IF('[1]Flux and Impact'!$AU66=1,'[1]Flux and Impact'!N66,"")),"")</f>
        <v/>
      </c>
      <c r="Q64" t="str">
        <f>IF(Q$1&gt;0,IF(AND('[1]Flux and Impact'!$AU66=1,'[1]Flux and Impact'!O66=""),0,IF('[1]Flux and Impact'!$AU66=1,'[1]Flux and Impact'!O66,"")),"")</f>
        <v/>
      </c>
      <c r="R64" t="str">
        <f>IF(R$1&gt;0,IF(AND('[1]Flux and Impact'!$AU66=1,'[1]Flux and Impact'!P66=""),0,IF('[1]Flux and Impact'!$AU66=1,'[1]Flux and Impact'!P66,"")),"")</f>
        <v/>
      </c>
      <c r="S64" t="str">
        <f>IF(S$1&gt;0,IF(AND('[1]Flux and Impact'!$AU66=1,'[1]Flux and Impact'!Q66=""),0,IF('[1]Flux and Impact'!$AU66=1,'[1]Flux and Impact'!Q66,"")),"")</f>
        <v/>
      </c>
      <c r="T64" t="str">
        <f>IF(T$1&gt;0,IF(AND('[1]Flux and Impact'!$AU66=1,'[1]Flux and Impact'!R66=""),0,IF('[1]Flux and Impact'!$AU66=1,'[1]Flux and Impact'!R66,"")),"")</f>
        <v/>
      </c>
      <c r="U64" t="str">
        <f>IF(U$1&gt;0,IF(AND('[1]Flux and Impact'!$AU66=1,'[1]Flux and Impact'!S66=""),0,IF('[1]Flux and Impact'!$AU66=1,'[1]Flux and Impact'!S66,"")),"")</f>
        <v/>
      </c>
      <c r="V64" t="str">
        <f>IF(V$1&gt;0,IF(AND('[1]Flux and Impact'!$AU66=1,'[1]Flux and Impact'!T66=""),0,IF('[1]Flux and Impact'!$AU66=1,'[1]Flux and Impact'!T66,"")),"")</f>
        <v/>
      </c>
      <c r="W64" t="str">
        <f>IF(W$1&gt;0,IF(AND('[1]Flux and Impact'!$AU66=1,'[1]Flux and Impact'!U66=""),0,IF('[1]Flux and Impact'!$AU66=1,'[1]Flux and Impact'!U66,"")),"")</f>
        <v/>
      </c>
      <c r="X64" t="str">
        <f>IF(X$1&gt;0,IF(AND('[1]Flux and Impact'!$AU66=1,'[1]Flux and Impact'!V66=""),0,IF('[1]Flux and Impact'!$AU66=1,'[1]Flux and Impact'!V66,"")),"")</f>
        <v/>
      </c>
      <c r="Y64" t="str">
        <f>IF(Y$1&gt;0,IF(AND('[1]Flux and Impact'!$AU66=1,'[1]Flux and Impact'!W66=""),0,IF('[1]Flux and Impact'!$AU66=1,'[1]Flux and Impact'!W66,"")),"")</f>
        <v/>
      </c>
      <c r="Z64" t="str">
        <f>IF(Z$1&gt;0,IF(AND('[1]Flux and Impact'!$AU66=1,'[1]Flux and Impact'!X66=""),0,IF('[1]Flux and Impact'!$AU66=1,'[1]Flux and Impact'!X66,"")),"")</f>
        <v/>
      </c>
      <c r="AA64" t="str">
        <f>IF(AA$1&gt;0,IF(AND('[1]Flux and Impact'!$AU66=1,'[1]Flux and Impact'!Y66=""),0,IF('[1]Flux and Impact'!$AU66=1,'[1]Flux and Impact'!Y66,"")),"")</f>
        <v/>
      </c>
      <c r="AB64" t="str">
        <f>IF(AB$1&gt;0,IF(AND('[1]Flux and Impact'!$AU66=1,'[1]Flux and Impact'!Z66=""),0,IF('[1]Flux and Impact'!$AU66=1,'[1]Flux and Impact'!Z66,"")),"")</f>
        <v/>
      </c>
      <c r="AC64" t="str">
        <f>IF(AC$1&gt;0,IF(AND('[1]Flux and Impact'!$AU66=1,'[1]Flux and Impact'!AA66=""),0,IF('[1]Flux and Impact'!$AU66=1,'[1]Flux and Impact'!AA66,"")),"")</f>
        <v/>
      </c>
      <c r="AD64" t="str">
        <f>IF(AD$1&gt;0,IF(AND('[1]Flux and Impact'!$AU66=1,'[1]Flux and Impact'!AB66=""),0,IF('[1]Flux and Impact'!$AU66=1,'[1]Flux and Impact'!AB66,"")),"")</f>
        <v/>
      </c>
      <c r="AE64" t="str">
        <f>IF(AE$1&gt;0,IF(AND('[1]Flux and Impact'!$AU66=1,'[1]Flux and Impact'!AC66=""),0,IF('[1]Flux and Impact'!$AU66=1,'[1]Flux and Impact'!AC66,"")),"")</f>
        <v/>
      </c>
      <c r="AF64" t="str">
        <f>IF(AF$1&gt;0,IF(AND('[1]Flux and Impact'!$AU66=1,'[1]Flux and Impact'!AD66=""),0,IF('[1]Flux and Impact'!$AU66=1,'[1]Flux and Impact'!AD66,"")),"")</f>
        <v/>
      </c>
      <c r="AG64" t="str">
        <f>IF(AG$1&gt;0,IF(AND('[1]Flux and Impact'!$AU66=1,'[1]Flux and Impact'!AE66=""),0,IF('[1]Flux and Impact'!$AU66=1,'[1]Flux and Impact'!AE66,"")),"")</f>
        <v/>
      </c>
      <c r="AH64" t="str">
        <f>IF(AH$1&gt;0,IF(AND('[1]Flux and Impact'!$AU66=1,'[1]Flux and Impact'!AF66=""),0,IF('[1]Flux and Impact'!$AU66=1,'[1]Flux and Impact'!AF66,"")),"")</f>
        <v/>
      </c>
      <c r="AI64" t="str">
        <f>IF(AI$1&gt;0,IF(AND('[1]Flux and Impact'!$AU66=1,'[1]Flux and Impact'!AG66=""),0,IF('[1]Flux and Impact'!$AU66=1,'[1]Flux and Impact'!AG66,"")),"")</f>
        <v/>
      </c>
      <c r="AJ64" t="str">
        <f>IF(AJ$1&gt;0,IF(AND('[1]Flux and Impact'!$AU66=1,'[1]Flux and Impact'!AH66=""),0,IF('[1]Flux and Impact'!$AU66=1,'[1]Flux and Impact'!AH66,"")),"")</f>
        <v/>
      </c>
      <c r="AK64" t="str">
        <f>IF(AK$1&gt;0,IF(AND('[1]Flux and Impact'!$AU66=1,'[1]Flux and Impact'!AI66=""),0,IF('[1]Flux and Impact'!$AU66=1,'[1]Flux and Impact'!AI66,"")),"")</f>
        <v/>
      </c>
      <c r="AL64" t="str">
        <f>IF(AL$1&gt;0,IF(AND('[1]Flux and Impact'!$AU66=1,'[1]Flux and Impact'!AJ66=""),0,IF('[1]Flux and Impact'!$AU66=1,'[1]Flux and Impact'!AJ66,"")),"")</f>
        <v/>
      </c>
      <c r="AM64" t="str">
        <f>IF(AM$1&gt;0,IF(AND('[1]Flux and Impact'!$AU66=1,'[1]Flux and Impact'!AK66=""),0,IF('[1]Flux and Impact'!$AU66=1,'[1]Flux and Impact'!AK66,"")),"")</f>
        <v/>
      </c>
      <c r="AN64" t="str">
        <f>IF(AN$1&gt;0,IF(AND('[1]Flux and Impact'!$AU66=1,'[1]Flux and Impact'!AL66=""),0,IF('[1]Flux and Impact'!$AU66=1,'[1]Flux and Impact'!AL66,"")),"")</f>
        <v/>
      </c>
      <c r="AO64" t="str">
        <f>IF(AO$1&gt;0,IF(AND('[1]Flux and Impact'!$AU66=1,'[1]Flux and Impact'!AM66=""),0,IF('[1]Flux and Impact'!$AU66=1,'[1]Flux and Impact'!AM66,"")),"")</f>
        <v/>
      </c>
      <c r="AP64" t="str">
        <f>IF(AP$1&gt;0,IF(AND('[1]Flux and Impact'!$AU66=1,'[1]Flux and Impact'!AN66=""),0,IF('[1]Flux and Impact'!$AU66=1,'[1]Flux and Impact'!AN66,"")),"")</f>
        <v/>
      </c>
      <c r="AQ64" t="str">
        <f>IF(AQ$1&gt;0,IF(AND('[1]Flux and Impact'!$AU66=1,'[1]Flux and Impact'!AO66=""),0,IF('[1]Flux and Impact'!$AU66=1,'[1]Flux and Impact'!AO66,"")),"")</f>
        <v/>
      </c>
      <c r="AR64" t="str">
        <f>IF(AR$1&gt;0,IF(AND('[1]Flux and Impact'!$AU66=1,'[1]Flux and Impact'!AP66=""),0,IF('[1]Flux and Impact'!$AU66=1,'[1]Flux and Impact'!AP66,"")),"")</f>
        <v/>
      </c>
      <c r="AS64" t="str">
        <f>IF(AS$1&gt;0,IF(AND('[1]Flux and Impact'!$AU66=1,'[1]Flux and Impact'!AQ66=""),0,IF('[1]Flux and Impact'!$AU66=1,'[1]Flux and Impact'!AQ66,"")),"")</f>
        <v/>
      </c>
      <c r="AT64" t="str">
        <f>IF(AT$1&gt;0,IF(AND('[1]Flux and Impact'!$AU66=1,'[1]Flux and Impact'!AR66=""),0,IF('[1]Flux and Impact'!$AU66=1,'[1]Flux and Impact'!AR66,"")),"")</f>
        <v/>
      </c>
      <c r="AU64" t="str">
        <f>IF(AU$1&gt;0,IF(AND('[1]Flux and Impact'!$AU66=1,'[1]Flux and Impact'!AS66=""),0,IF('[1]Flux and Impact'!$AU66=1,'[1]Flux and Impact'!AS66,"")),"")</f>
        <v/>
      </c>
      <c r="AW64" s="10" t="s">
        <v>158</v>
      </c>
      <c r="AX64" s="10">
        <v>81.532458288866</v>
      </c>
      <c r="AY64" s="16">
        <v>-45.9598191074383</v>
      </c>
      <c r="AZ64" s="17"/>
    </row>
    <row r="65" spans="1:52">
      <c r="A65">
        <f t="shared" si="0"/>
        <v>1</v>
      </c>
      <c r="B65" t="str">
        <f>'[1]Flux and Impact'!B67</f>
        <v>1. Metabolism</v>
      </c>
      <c r="C65" t="str">
        <f>'[1]Flux and Impact'!C67</f>
        <v>1.1 Carbohydrate Metabolism</v>
      </c>
      <c r="D65" t="str">
        <f>'[1]Flux and Impact'!D67</f>
        <v>Glyoxylate and dicarboxylate metabolism</v>
      </c>
      <c r="E65">
        <f>IF('[1]Flux and Impact'!AU67=1,AVERAGE(H65,J65,L65,N65,P65,R65,T65,V65,X65,Z65,AB65,AD65,AF65,AH65,AJ65,AL65,AN65,AP65,AR65,AT65),"")</f>
        <v>502.358071546395</v>
      </c>
      <c r="F65" s="12">
        <f>IF('[1]Flux and Impact'!AU67=1,AVERAGE(I65,K65,M65,O65,Q65,S65,U65,W65,Y65,AA65,AC65,AE65,AG65,AI65,AK65,AM65,AO65,AQ65,AS65,AU65),"")</f>
        <v>502.358071546395</v>
      </c>
      <c r="G65" s="13">
        <f t="shared" si="1"/>
        <v>1</v>
      </c>
      <c r="H65">
        <f>IF(H$1&gt;0,IF(AND('[1]Flux and Impact'!$AU67=1,'[1]Flux and Impact'!F67=""),0,IF('[1]Flux and Impact'!$AU67=1,'[1]Flux and Impact'!F67,"")),"")</f>
        <v>0</v>
      </c>
      <c r="I65">
        <f>IF(I$1&gt;0,IF(AND('[1]Flux and Impact'!$AU67=1,'[1]Flux and Impact'!G67=""),0,IF('[1]Flux and Impact'!$AU67=1,'[1]Flux and Impact'!G67,"")),"")</f>
        <v>0</v>
      </c>
      <c r="J65">
        <f>IF(J$1&gt;0,IF(AND('[1]Flux and Impact'!$AU67=1,'[1]Flux and Impact'!H67=""),0,IF('[1]Flux and Impact'!$AU67=1,'[1]Flux and Impact'!H67,"")),"")</f>
        <v>858.132794825373</v>
      </c>
      <c r="K65">
        <f>IF(K$1&gt;0,IF(AND('[1]Flux and Impact'!$AU67=1,'[1]Flux and Impact'!I67=""),0,IF('[1]Flux and Impact'!$AU67=1,'[1]Flux and Impact'!I67,"")),"")</f>
        <v>858.132794825373</v>
      </c>
      <c r="L65">
        <f>IF(L$1&gt;0,IF(AND('[1]Flux and Impact'!$AU67=1,'[1]Flux and Impact'!J67=""),0,IF('[1]Flux and Impact'!$AU67=1,'[1]Flux and Impact'!J67,"")),"")</f>
        <v>648.941419813813</v>
      </c>
      <c r="M65">
        <f>IF(M$1&gt;0,IF(AND('[1]Flux and Impact'!$AU67=1,'[1]Flux and Impact'!K67=""),0,IF('[1]Flux and Impact'!$AU67=1,'[1]Flux and Impact'!K67,"")),"")</f>
        <v>648.941419813813</v>
      </c>
      <c r="N65" t="str">
        <f>IF(N$1&gt;0,IF(AND('[1]Flux and Impact'!$AU67=1,'[1]Flux and Impact'!L67=""),0,IF('[1]Flux and Impact'!$AU67=1,'[1]Flux and Impact'!L67,"")),"")</f>
        <v/>
      </c>
      <c r="O65" t="str">
        <f>IF(O$1&gt;0,IF(AND('[1]Flux and Impact'!$AU67=1,'[1]Flux and Impact'!M67=""),0,IF('[1]Flux and Impact'!$AU67=1,'[1]Flux and Impact'!M67,"")),"")</f>
        <v/>
      </c>
      <c r="P65" t="str">
        <f>IF(P$1&gt;0,IF(AND('[1]Flux and Impact'!$AU67=1,'[1]Flux and Impact'!N67=""),0,IF('[1]Flux and Impact'!$AU67=1,'[1]Flux and Impact'!N67,"")),"")</f>
        <v/>
      </c>
      <c r="Q65" t="str">
        <f>IF(Q$1&gt;0,IF(AND('[1]Flux and Impact'!$AU67=1,'[1]Flux and Impact'!O67=""),0,IF('[1]Flux and Impact'!$AU67=1,'[1]Flux and Impact'!O67,"")),"")</f>
        <v/>
      </c>
      <c r="R65" t="str">
        <f>IF(R$1&gt;0,IF(AND('[1]Flux and Impact'!$AU67=1,'[1]Flux and Impact'!P67=""),0,IF('[1]Flux and Impact'!$AU67=1,'[1]Flux and Impact'!P67,"")),"")</f>
        <v/>
      </c>
      <c r="S65" t="str">
        <f>IF(S$1&gt;0,IF(AND('[1]Flux and Impact'!$AU67=1,'[1]Flux and Impact'!Q67=""),0,IF('[1]Flux and Impact'!$AU67=1,'[1]Flux and Impact'!Q67,"")),"")</f>
        <v/>
      </c>
      <c r="T65" t="str">
        <f>IF(T$1&gt;0,IF(AND('[1]Flux and Impact'!$AU67=1,'[1]Flux and Impact'!R67=""),0,IF('[1]Flux and Impact'!$AU67=1,'[1]Flux and Impact'!R67,"")),"")</f>
        <v/>
      </c>
      <c r="U65" t="str">
        <f>IF(U$1&gt;0,IF(AND('[1]Flux and Impact'!$AU67=1,'[1]Flux and Impact'!S67=""),0,IF('[1]Flux and Impact'!$AU67=1,'[1]Flux and Impact'!S67,"")),"")</f>
        <v/>
      </c>
      <c r="V65" t="str">
        <f>IF(V$1&gt;0,IF(AND('[1]Flux and Impact'!$AU67=1,'[1]Flux and Impact'!T67=""),0,IF('[1]Flux and Impact'!$AU67=1,'[1]Flux and Impact'!T67,"")),"")</f>
        <v/>
      </c>
      <c r="W65" t="str">
        <f>IF(W$1&gt;0,IF(AND('[1]Flux and Impact'!$AU67=1,'[1]Flux and Impact'!U67=""),0,IF('[1]Flux and Impact'!$AU67=1,'[1]Flux and Impact'!U67,"")),"")</f>
        <v/>
      </c>
      <c r="X65" t="str">
        <f>IF(X$1&gt;0,IF(AND('[1]Flux and Impact'!$AU67=1,'[1]Flux and Impact'!V67=""),0,IF('[1]Flux and Impact'!$AU67=1,'[1]Flux and Impact'!V67,"")),"")</f>
        <v/>
      </c>
      <c r="Y65" t="str">
        <f>IF(Y$1&gt;0,IF(AND('[1]Flux and Impact'!$AU67=1,'[1]Flux and Impact'!W67=""),0,IF('[1]Flux and Impact'!$AU67=1,'[1]Flux and Impact'!W67,"")),"")</f>
        <v/>
      </c>
      <c r="Z65" t="str">
        <f>IF(Z$1&gt;0,IF(AND('[1]Flux and Impact'!$AU67=1,'[1]Flux and Impact'!X67=""),0,IF('[1]Flux and Impact'!$AU67=1,'[1]Flux and Impact'!X67,"")),"")</f>
        <v/>
      </c>
      <c r="AA65" t="str">
        <f>IF(AA$1&gt;0,IF(AND('[1]Flux and Impact'!$AU67=1,'[1]Flux and Impact'!Y67=""),0,IF('[1]Flux and Impact'!$AU67=1,'[1]Flux and Impact'!Y67,"")),"")</f>
        <v/>
      </c>
      <c r="AB65" t="str">
        <f>IF(AB$1&gt;0,IF(AND('[1]Flux and Impact'!$AU67=1,'[1]Flux and Impact'!Z67=""),0,IF('[1]Flux and Impact'!$AU67=1,'[1]Flux and Impact'!Z67,"")),"")</f>
        <v/>
      </c>
      <c r="AC65" t="str">
        <f>IF(AC$1&gt;0,IF(AND('[1]Flux and Impact'!$AU67=1,'[1]Flux and Impact'!AA67=""),0,IF('[1]Flux and Impact'!$AU67=1,'[1]Flux and Impact'!AA67,"")),"")</f>
        <v/>
      </c>
      <c r="AD65" t="str">
        <f>IF(AD$1&gt;0,IF(AND('[1]Flux and Impact'!$AU67=1,'[1]Flux and Impact'!AB67=""),0,IF('[1]Flux and Impact'!$AU67=1,'[1]Flux and Impact'!AB67,"")),"")</f>
        <v/>
      </c>
      <c r="AE65" t="str">
        <f>IF(AE$1&gt;0,IF(AND('[1]Flux and Impact'!$AU67=1,'[1]Flux and Impact'!AC67=""),0,IF('[1]Flux and Impact'!$AU67=1,'[1]Flux and Impact'!AC67,"")),"")</f>
        <v/>
      </c>
      <c r="AF65" t="str">
        <f>IF(AF$1&gt;0,IF(AND('[1]Flux and Impact'!$AU67=1,'[1]Flux and Impact'!AD67=""),0,IF('[1]Flux and Impact'!$AU67=1,'[1]Flux and Impact'!AD67,"")),"")</f>
        <v/>
      </c>
      <c r="AG65" t="str">
        <f>IF(AG$1&gt;0,IF(AND('[1]Flux and Impact'!$AU67=1,'[1]Flux and Impact'!AE67=""),0,IF('[1]Flux and Impact'!$AU67=1,'[1]Flux and Impact'!AE67,"")),"")</f>
        <v/>
      </c>
      <c r="AH65" t="str">
        <f>IF(AH$1&gt;0,IF(AND('[1]Flux and Impact'!$AU67=1,'[1]Flux and Impact'!AF67=""),0,IF('[1]Flux and Impact'!$AU67=1,'[1]Flux and Impact'!AF67,"")),"")</f>
        <v/>
      </c>
      <c r="AI65" t="str">
        <f>IF(AI$1&gt;0,IF(AND('[1]Flux and Impact'!$AU67=1,'[1]Flux and Impact'!AG67=""),0,IF('[1]Flux and Impact'!$AU67=1,'[1]Flux and Impact'!AG67,"")),"")</f>
        <v/>
      </c>
      <c r="AJ65" t="str">
        <f>IF(AJ$1&gt;0,IF(AND('[1]Flux and Impact'!$AU67=1,'[1]Flux and Impact'!AH67=""),0,IF('[1]Flux and Impact'!$AU67=1,'[1]Flux and Impact'!AH67,"")),"")</f>
        <v/>
      </c>
      <c r="AK65" t="str">
        <f>IF(AK$1&gt;0,IF(AND('[1]Flux and Impact'!$AU67=1,'[1]Flux and Impact'!AI67=""),0,IF('[1]Flux and Impact'!$AU67=1,'[1]Flux and Impact'!AI67,"")),"")</f>
        <v/>
      </c>
      <c r="AL65" t="str">
        <f>IF(AL$1&gt;0,IF(AND('[1]Flux and Impact'!$AU67=1,'[1]Flux and Impact'!AJ67=""),0,IF('[1]Flux and Impact'!$AU67=1,'[1]Flux and Impact'!AJ67,"")),"")</f>
        <v/>
      </c>
      <c r="AM65" t="str">
        <f>IF(AM$1&gt;0,IF(AND('[1]Flux and Impact'!$AU67=1,'[1]Flux and Impact'!AK67=""),0,IF('[1]Flux and Impact'!$AU67=1,'[1]Flux and Impact'!AK67,"")),"")</f>
        <v/>
      </c>
      <c r="AN65" t="str">
        <f>IF(AN$1&gt;0,IF(AND('[1]Flux and Impact'!$AU67=1,'[1]Flux and Impact'!AL67=""),0,IF('[1]Flux and Impact'!$AU67=1,'[1]Flux and Impact'!AL67,"")),"")</f>
        <v/>
      </c>
      <c r="AO65" t="str">
        <f>IF(AO$1&gt;0,IF(AND('[1]Flux and Impact'!$AU67=1,'[1]Flux and Impact'!AM67=""),0,IF('[1]Flux and Impact'!$AU67=1,'[1]Flux and Impact'!AM67,"")),"")</f>
        <v/>
      </c>
      <c r="AP65" t="str">
        <f>IF(AP$1&gt;0,IF(AND('[1]Flux and Impact'!$AU67=1,'[1]Flux and Impact'!AN67=""),0,IF('[1]Flux and Impact'!$AU67=1,'[1]Flux and Impact'!AN67,"")),"")</f>
        <v/>
      </c>
      <c r="AQ65" t="str">
        <f>IF(AQ$1&gt;0,IF(AND('[1]Flux and Impact'!$AU67=1,'[1]Flux and Impact'!AO67=""),0,IF('[1]Flux and Impact'!$AU67=1,'[1]Flux and Impact'!AO67,"")),"")</f>
        <v/>
      </c>
      <c r="AR65" t="str">
        <f>IF(AR$1&gt;0,IF(AND('[1]Flux and Impact'!$AU67=1,'[1]Flux and Impact'!AP67=""),0,IF('[1]Flux and Impact'!$AU67=1,'[1]Flux and Impact'!AP67,"")),"")</f>
        <v/>
      </c>
      <c r="AS65" t="str">
        <f>IF(AS$1&gt;0,IF(AND('[1]Flux and Impact'!$AU67=1,'[1]Flux and Impact'!AQ67=""),0,IF('[1]Flux and Impact'!$AU67=1,'[1]Flux and Impact'!AQ67,"")),"")</f>
        <v/>
      </c>
      <c r="AT65" t="str">
        <f>IF(AT$1&gt;0,IF(AND('[1]Flux and Impact'!$AU67=1,'[1]Flux and Impact'!AR67=""),0,IF('[1]Flux and Impact'!$AU67=1,'[1]Flux and Impact'!AR67,"")),"")</f>
        <v/>
      </c>
      <c r="AU65" t="str">
        <f>IF(AU$1&gt;0,IF(AND('[1]Flux and Impact'!$AU67=1,'[1]Flux and Impact'!AS67=""),0,IF('[1]Flux and Impact'!$AU67=1,'[1]Flux and Impact'!AS67,"")),"")</f>
        <v/>
      </c>
      <c r="AW65" s="10" t="s">
        <v>159</v>
      </c>
      <c r="AX65" s="10">
        <v>81.300355373789</v>
      </c>
      <c r="AY65" s="16">
        <v>26.9838894639834</v>
      </c>
      <c r="AZ65" s="17"/>
    </row>
    <row r="66" spans="1:52">
      <c r="A66">
        <f t="shared" si="0"/>
        <v>1</v>
      </c>
      <c r="B66" t="str">
        <f>'[1]Flux and Impact'!B68</f>
        <v>1. Metabolism</v>
      </c>
      <c r="C66" t="str">
        <f>'[1]Flux and Impact'!C68</f>
        <v>1.1 Carbohydrate Metabolism</v>
      </c>
      <c r="D66" t="str">
        <f>'[1]Flux and Impact'!D68</f>
        <v>Propanoate metabolism</v>
      </c>
      <c r="E66">
        <f>IF('[1]Flux and Impact'!AU68=1,AVERAGE(H66,J66,L66,N66,P66,R66,T66,V66,X66,Z66,AB66,AD66,AF66,AH66,AJ66,AL66,AN66,AP66,AR66,AT66),"")</f>
        <v>247.564232830708</v>
      </c>
      <c r="F66" s="12">
        <f>IF('[1]Flux and Impact'!AU68=1,AVERAGE(I66,K66,M66,O66,Q66,S66,U66,W66,Y66,AA66,AC66,AE66,AG66,AI66,AK66,AM66,AO66,AQ66,AS66,AU66),"")</f>
        <v>236.482651747035</v>
      </c>
      <c r="G66" s="13">
        <f t="shared" si="1"/>
        <v>1</v>
      </c>
      <c r="H66">
        <f>IF(H$1&gt;0,IF(AND('[1]Flux and Impact'!$AU68=1,'[1]Flux and Impact'!F68=""),0,IF('[1]Flux and Impact'!$AU68=1,'[1]Flux and Impact'!F68,"")),"")</f>
        <v>16.6223716255096</v>
      </c>
      <c r="I66">
        <f>IF(I$1&gt;0,IF(AND('[1]Flux and Impact'!$AU68=1,'[1]Flux and Impact'!G68=""),0,IF('[1]Flux and Impact'!$AU68=1,'[1]Flux and Impact'!G68,"")),"")</f>
        <v>-16.6223716255096</v>
      </c>
      <c r="J66">
        <f>IF(J$1&gt;0,IF(AND('[1]Flux and Impact'!$AU68=1,'[1]Flux and Impact'!H68=""),0,IF('[1]Flux and Impact'!$AU68=1,'[1]Flux and Impact'!H68,"")),"")</f>
        <v>430.072175676653</v>
      </c>
      <c r="K66">
        <f>IF(K$1&gt;0,IF(AND('[1]Flux and Impact'!$AU68=1,'[1]Flux and Impact'!I68=""),0,IF('[1]Flux and Impact'!$AU68=1,'[1]Flux and Impact'!I68,"")),"")</f>
        <v>430.072175676653</v>
      </c>
      <c r="L66">
        <f>IF(L$1&gt;0,IF(AND('[1]Flux and Impact'!$AU68=1,'[1]Flux and Impact'!J68=""),0,IF('[1]Flux and Impact'!$AU68=1,'[1]Flux and Impact'!J68,"")),"")</f>
        <v>295.998151189962</v>
      </c>
      <c r="M66">
        <f>IF(M$1&gt;0,IF(AND('[1]Flux and Impact'!$AU68=1,'[1]Flux and Impact'!K68=""),0,IF('[1]Flux and Impact'!$AU68=1,'[1]Flux and Impact'!K68,"")),"")</f>
        <v>295.998151189962</v>
      </c>
      <c r="N66" t="str">
        <f>IF(N$1&gt;0,IF(AND('[1]Flux and Impact'!$AU68=1,'[1]Flux and Impact'!L68=""),0,IF('[1]Flux and Impact'!$AU68=1,'[1]Flux and Impact'!L68,"")),"")</f>
        <v/>
      </c>
      <c r="O66" t="str">
        <f>IF(O$1&gt;0,IF(AND('[1]Flux and Impact'!$AU68=1,'[1]Flux and Impact'!M68=""),0,IF('[1]Flux and Impact'!$AU68=1,'[1]Flux and Impact'!M68,"")),"")</f>
        <v/>
      </c>
      <c r="P66" t="str">
        <f>IF(P$1&gt;0,IF(AND('[1]Flux and Impact'!$AU68=1,'[1]Flux and Impact'!N68=""),0,IF('[1]Flux and Impact'!$AU68=1,'[1]Flux and Impact'!N68,"")),"")</f>
        <v/>
      </c>
      <c r="Q66" t="str">
        <f>IF(Q$1&gt;0,IF(AND('[1]Flux and Impact'!$AU68=1,'[1]Flux and Impact'!O68=""),0,IF('[1]Flux and Impact'!$AU68=1,'[1]Flux and Impact'!O68,"")),"")</f>
        <v/>
      </c>
      <c r="R66" t="str">
        <f>IF(R$1&gt;0,IF(AND('[1]Flux and Impact'!$AU68=1,'[1]Flux and Impact'!P68=""),0,IF('[1]Flux and Impact'!$AU68=1,'[1]Flux and Impact'!P68,"")),"")</f>
        <v/>
      </c>
      <c r="S66" t="str">
        <f>IF(S$1&gt;0,IF(AND('[1]Flux and Impact'!$AU68=1,'[1]Flux and Impact'!Q68=""),0,IF('[1]Flux and Impact'!$AU68=1,'[1]Flux and Impact'!Q68,"")),"")</f>
        <v/>
      </c>
      <c r="T66" t="str">
        <f>IF(T$1&gt;0,IF(AND('[1]Flux and Impact'!$AU68=1,'[1]Flux and Impact'!R68=""),0,IF('[1]Flux and Impact'!$AU68=1,'[1]Flux and Impact'!R68,"")),"")</f>
        <v/>
      </c>
      <c r="U66" t="str">
        <f>IF(U$1&gt;0,IF(AND('[1]Flux and Impact'!$AU68=1,'[1]Flux and Impact'!S68=""),0,IF('[1]Flux and Impact'!$AU68=1,'[1]Flux and Impact'!S68,"")),"")</f>
        <v/>
      </c>
      <c r="V66" t="str">
        <f>IF(V$1&gt;0,IF(AND('[1]Flux and Impact'!$AU68=1,'[1]Flux and Impact'!T68=""),0,IF('[1]Flux and Impact'!$AU68=1,'[1]Flux and Impact'!T68,"")),"")</f>
        <v/>
      </c>
      <c r="W66" t="str">
        <f>IF(W$1&gt;0,IF(AND('[1]Flux and Impact'!$AU68=1,'[1]Flux and Impact'!U68=""),0,IF('[1]Flux and Impact'!$AU68=1,'[1]Flux and Impact'!U68,"")),"")</f>
        <v/>
      </c>
      <c r="X66" t="str">
        <f>IF(X$1&gt;0,IF(AND('[1]Flux and Impact'!$AU68=1,'[1]Flux and Impact'!V68=""),0,IF('[1]Flux and Impact'!$AU68=1,'[1]Flux and Impact'!V68,"")),"")</f>
        <v/>
      </c>
      <c r="Y66" t="str">
        <f>IF(Y$1&gt;0,IF(AND('[1]Flux and Impact'!$AU68=1,'[1]Flux and Impact'!W68=""),0,IF('[1]Flux and Impact'!$AU68=1,'[1]Flux and Impact'!W68,"")),"")</f>
        <v/>
      </c>
      <c r="Z66" t="str">
        <f>IF(Z$1&gt;0,IF(AND('[1]Flux and Impact'!$AU68=1,'[1]Flux and Impact'!X68=""),0,IF('[1]Flux and Impact'!$AU68=1,'[1]Flux and Impact'!X68,"")),"")</f>
        <v/>
      </c>
      <c r="AA66" t="str">
        <f>IF(AA$1&gt;0,IF(AND('[1]Flux and Impact'!$AU68=1,'[1]Flux and Impact'!Y68=""),0,IF('[1]Flux and Impact'!$AU68=1,'[1]Flux and Impact'!Y68,"")),"")</f>
        <v/>
      </c>
      <c r="AB66" t="str">
        <f>IF(AB$1&gt;0,IF(AND('[1]Flux and Impact'!$AU68=1,'[1]Flux and Impact'!Z68=""),0,IF('[1]Flux and Impact'!$AU68=1,'[1]Flux and Impact'!Z68,"")),"")</f>
        <v/>
      </c>
      <c r="AC66" t="str">
        <f>IF(AC$1&gt;0,IF(AND('[1]Flux and Impact'!$AU68=1,'[1]Flux and Impact'!AA68=""),0,IF('[1]Flux and Impact'!$AU68=1,'[1]Flux and Impact'!AA68,"")),"")</f>
        <v/>
      </c>
      <c r="AD66" t="str">
        <f>IF(AD$1&gt;0,IF(AND('[1]Flux and Impact'!$AU68=1,'[1]Flux and Impact'!AB68=""),0,IF('[1]Flux and Impact'!$AU68=1,'[1]Flux and Impact'!AB68,"")),"")</f>
        <v/>
      </c>
      <c r="AE66" t="str">
        <f>IF(AE$1&gt;0,IF(AND('[1]Flux and Impact'!$AU68=1,'[1]Flux and Impact'!AC68=""),0,IF('[1]Flux and Impact'!$AU68=1,'[1]Flux and Impact'!AC68,"")),"")</f>
        <v/>
      </c>
      <c r="AF66" t="str">
        <f>IF(AF$1&gt;0,IF(AND('[1]Flux and Impact'!$AU68=1,'[1]Flux and Impact'!AD68=""),0,IF('[1]Flux and Impact'!$AU68=1,'[1]Flux and Impact'!AD68,"")),"")</f>
        <v/>
      </c>
      <c r="AG66" t="str">
        <f>IF(AG$1&gt;0,IF(AND('[1]Flux and Impact'!$AU68=1,'[1]Flux and Impact'!AE68=""),0,IF('[1]Flux and Impact'!$AU68=1,'[1]Flux and Impact'!AE68,"")),"")</f>
        <v/>
      </c>
      <c r="AH66" t="str">
        <f>IF(AH$1&gt;0,IF(AND('[1]Flux and Impact'!$AU68=1,'[1]Flux and Impact'!AF68=""),0,IF('[1]Flux and Impact'!$AU68=1,'[1]Flux and Impact'!AF68,"")),"")</f>
        <v/>
      </c>
      <c r="AI66" t="str">
        <f>IF(AI$1&gt;0,IF(AND('[1]Flux and Impact'!$AU68=1,'[1]Flux and Impact'!AG68=""),0,IF('[1]Flux and Impact'!$AU68=1,'[1]Flux and Impact'!AG68,"")),"")</f>
        <v/>
      </c>
      <c r="AJ66" t="str">
        <f>IF(AJ$1&gt;0,IF(AND('[1]Flux and Impact'!$AU68=1,'[1]Flux and Impact'!AH68=""),0,IF('[1]Flux and Impact'!$AU68=1,'[1]Flux and Impact'!AH68,"")),"")</f>
        <v/>
      </c>
      <c r="AK66" t="str">
        <f>IF(AK$1&gt;0,IF(AND('[1]Flux and Impact'!$AU68=1,'[1]Flux and Impact'!AI68=""),0,IF('[1]Flux and Impact'!$AU68=1,'[1]Flux and Impact'!AI68,"")),"")</f>
        <v/>
      </c>
      <c r="AL66" t="str">
        <f>IF(AL$1&gt;0,IF(AND('[1]Flux and Impact'!$AU68=1,'[1]Flux and Impact'!AJ68=""),0,IF('[1]Flux and Impact'!$AU68=1,'[1]Flux and Impact'!AJ68,"")),"")</f>
        <v/>
      </c>
      <c r="AM66" t="str">
        <f>IF(AM$1&gt;0,IF(AND('[1]Flux and Impact'!$AU68=1,'[1]Flux and Impact'!AK68=""),0,IF('[1]Flux and Impact'!$AU68=1,'[1]Flux and Impact'!AK68,"")),"")</f>
        <v/>
      </c>
      <c r="AN66" t="str">
        <f>IF(AN$1&gt;0,IF(AND('[1]Flux and Impact'!$AU68=1,'[1]Flux and Impact'!AL68=""),0,IF('[1]Flux and Impact'!$AU68=1,'[1]Flux and Impact'!AL68,"")),"")</f>
        <v/>
      </c>
      <c r="AO66" t="str">
        <f>IF(AO$1&gt;0,IF(AND('[1]Flux and Impact'!$AU68=1,'[1]Flux and Impact'!AM68=""),0,IF('[1]Flux and Impact'!$AU68=1,'[1]Flux and Impact'!AM68,"")),"")</f>
        <v/>
      </c>
      <c r="AP66" t="str">
        <f>IF(AP$1&gt;0,IF(AND('[1]Flux and Impact'!$AU68=1,'[1]Flux and Impact'!AN68=""),0,IF('[1]Flux and Impact'!$AU68=1,'[1]Flux and Impact'!AN68,"")),"")</f>
        <v/>
      </c>
      <c r="AQ66" t="str">
        <f>IF(AQ$1&gt;0,IF(AND('[1]Flux and Impact'!$AU68=1,'[1]Flux and Impact'!AO68=""),0,IF('[1]Flux and Impact'!$AU68=1,'[1]Flux and Impact'!AO68,"")),"")</f>
        <v/>
      </c>
      <c r="AR66" t="str">
        <f>IF(AR$1&gt;0,IF(AND('[1]Flux and Impact'!$AU68=1,'[1]Flux and Impact'!AP68=""),0,IF('[1]Flux and Impact'!$AU68=1,'[1]Flux and Impact'!AP68,"")),"")</f>
        <v/>
      </c>
      <c r="AS66" t="str">
        <f>IF(AS$1&gt;0,IF(AND('[1]Flux and Impact'!$AU68=1,'[1]Flux and Impact'!AQ68=""),0,IF('[1]Flux and Impact'!$AU68=1,'[1]Flux and Impact'!AQ68,"")),"")</f>
        <v/>
      </c>
      <c r="AT66" t="str">
        <f>IF(AT$1&gt;0,IF(AND('[1]Flux and Impact'!$AU68=1,'[1]Flux and Impact'!AR68=""),0,IF('[1]Flux and Impact'!$AU68=1,'[1]Flux and Impact'!AR68,"")),"")</f>
        <v/>
      </c>
      <c r="AU66" t="str">
        <f>IF(AU$1&gt;0,IF(AND('[1]Flux and Impact'!$AU68=1,'[1]Flux and Impact'!AS68=""),0,IF('[1]Flux and Impact'!$AU68=1,'[1]Flux and Impact'!AS68,"")),"")</f>
        <v/>
      </c>
      <c r="AW66" s="10" t="s">
        <v>160</v>
      </c>
      <c r="AX66" s="10">
        <v>80.716680059953</v>
      </c>
      <c r="AY66" s="16">
        <v>-2.31582457741207</v>
      </c>
      <c r="AZ66" s="17"/>
    </row>
    <row r="67" spans="1:52">
      <c r="A67">
        <f t="shared" ref="A67:A130" si="2">IF(B67="",0,1)</f>
        <v>1</v>
      </c>
      <c r="B67" t="str">
        <f>'[1]Flux and Impact'!B69</f>
        <v>1. Metabolism</v>
      </c>
      <c r="C67" t="str">
        <f>'[1]Flux and Impact'!C69</f>
        <v>1.1 Carbohydrate Metabolism</v>
      </c>
      <c r="D67" t="str">
        <f>'[1]Flux and Impact'!D69</f>
        <v>Butanoate metabolism</v>
      </c>
      <c r="E67">
        <f>IF('[1]Flux and Impact'!AU69=1,AVERAGE(H67,J67,L67,N67,P67,R67,T67,V67,X67,Z67,AB67,AD67,AF67,AH67,AJ67,AL67,AN67,AP67,AR67,AT67),"")</f>
        <v>46.3867286808673</v>
      </c>
      <c r="F67" s="12">
        <f>IF('[1]Flux and Impact'!AU69=1,AVERAGE(I67,K67,M67,O67,Q67,S67,U67,W67,Y67,AA67,AC67,AE67,AG67,AI67,AK67,AM67,AO67,AQ67,AS67,AU67),"")</f>
        <v>46.3867286808673</v>
      </c>
      <c r="G67" s="13">
        <f t="shared" ref="G67:G130" si="3">IF(E67="","",1)</f>
        <v>1</v>
      </c>
      <c r="H67">
        <f>IF(H$1&gt;0,IF(AND('[1]Flux and Impact'!$AU69=1,'[1]Flux and Impact'!F69=""),0,IF('[1]Flux and Impact'!$AU69=1,'[1]Flux and Impact'!F69,"")),"")</f>
        <v>0</v>
      </c>
      <c r="I67">
        <f>IF(I$1&gt;0,IF(AND('[1]Flux and Impact'!$AU69=1,'[1]Flux and Impact'!G69=""),0,IF('[1]Flux and Impact'!$AU69=1,'[1]Flux and Impact'!G69,"")),"")</f>
        <v>0</v>
      </c>
      <c r="J67">
        <f>IF(J$1&gt;0,IF(AND('[1]Flux and Impact'!$AU69=1,'[1]Flux and Impact'!H69=""),0,IF('[1]Flux and Impact'!$AU69=1,'[1]Flux and Impact'!H69,"")),"")</f>
        <v>123.829229251241</v>
      </c>
      <c r="K67">
        <f>IF(K$1&gt;0,IF(AND('[1]Flux and Impact'!$AU69=1,'[1]Flux and Impact'!I69=""),0,IF('[1]Flux and Impact'!$AU69=1,'[1]Flux and Impact'!I69,"")),"")</f>
        <v>123.829229251241</v>
      </c>
      <c r="L67">
        <f>IF(L$1&gt;0,IF(AND('[1]Flux and Impact'!$AU69=1,'[1]Flux and Impact'!J69=""),0,IF('[1]Flux and Impact'!$AU69=1,'[1]Flux and Impact'!J69,"")),"")</f>
        <v>15.330956791361</v>
      </c>
      <c r="M67">
        <f>IF(M$1&gt;0,IF(AND('[1]Flux and Impact'!$AU69=1,'[1]Flux and Impact'!K69=""),0,IF('[1]Flux and Impact'!$AU69=1,'[1]Flux and Impact'!K69,"")),"")</f>
        <v>15.330956791361</v>
      </c>
      <c r="N67" t="str">
        <f>IF(N$1&gt;0,IF(AND('[1]Flux and Impact'!$AU69=1,'[1]Flux and Impact'!L69=""),0,IF('[1]Flux and Impact'!$AU69=1,'[1]Flux and Impact'!L69,"")),"")</f>
        <v/>
      </c>
      <c r="O67" t="str">
        <f>IF(O$1&gt;0,IF(AND('[1]Flux and Impact'!$AU69=1,'[1]Flux and Impact'!M69=""),0,IF('[1]Flux and Impact'!$AU69=1,'[1]Flux and Impact'!M69,"")),"")</f>
        <v/>
      </c>
      <c r="P67" t="str">
        <f>IF(P$1&gt;0,IF(AND('[1]Flux and Impact'!$AU69=1,'[1]Flux and Impact'!N69=""),0,IF('[1]Flux and Impact'!$AU69=1,'[1]Flux and Impact'!N69,"")),"")</f>
        <v/>
      </c>
      <c r="Q67" t="str">
        <f>IF(Q$1&gt;0,IF(AND('[1]Flux and Impact'!$AU69=1,'[1]Flux and Impact'!O69=""),0,IF('[1]Flux and Impact'!$AU69=1,'[1]Flux and Impact'!O69,"")),"")</f>
        <v/>
      </c>
      <c r="R67" t="str">
        <f>IF(R$1&gt;0,IF(AND('[1]Flux and Impact'!$AU69=1,'[1]Flux and Impact'!P69=""),0,IF('[1]Flux and Impact'!$AU69=1,'[1]Flux and Impact'!P69,"")),"")</f>
        <v/>
      </c>
      <c r="S67" t="str">
        <f>IF(S$1&gt;0,IF(AND('[1]Flux and Impact'!$AU69=1,'[1]Flux and Impact'!Q69=""),0,IF('[1]Flux and Impact'!$AU69=1,'[1]Flux and Impact'!Q69,"")),"")</f>
        <v/>
      </c>
      <c r="T67" t="str">
        <f>IF(T$1&gt;0,IF(AND('[1]Flux and Impact'!$AU69=1,'[1]Flux and Impact'!R69=""),0,IF('[1]Flux and Impact'!$AU69=1,'[1]Flux and Impact'!R69,"")),"")</f>
        <v/>
      </c>
      <c r="U67" t="str">
        <f>IF(U$1&gt;0,IF(AND('[1]Flux and Impact'!$AU69=1,'[1]Flux and Impact'!S69=""),0,IF('[1]Flux and Impact'!$AU69=1,'[1]Flux and Impact'!S69,"")),"")</f>
        <v/>
      </c>
      <c r="V67" t="str">
        <f>IF(V$1&gt;0,IF(AND('[1]Flux and Impact'!$AU69=1,'[1]Flux and Impact'!T69=""),0,IF('[1]Flux and Impact'!$AU69=1,'[1]Flux and Impact'!T69,"")),"")</f>
        <v/>
      </c>
      <c r="W67" t="str">
        <f>IF(W$1&gt;0,IF(AND('[1]Flux and Impact'!$AU69=1,'[1]Flux and Impact'!U69=""),0,IF('[1]Flux and Impact'!$AU69=1,'[1]Flux and Impact'!U69,"")),"")</f>
        <v/>
      </c>
      <c r="X67" t="str">
        <f>IF(X$1&gt;0,IF(AND('[1]Flux and Impact'!$AU69=1,'[1]Flux and Impact'!V69=""),0,IF('[1]Flux and Impact'!$AU69=1,'[1]Flux and Impact'!V69,"")),"")</f>
        <v/>
      </c>
      <c r="Y67" t="str">
        <f>IF(Y$1&gt;0,IF(AND('[1]Flux and Impact'!$AU69=1,'[1]Flux and Impact'!W69=""),0,IF('[1]Flux and Impact'!$AU69=1,'[1]Flux and Impact'!W69,"")),"")</f>
        <v/>
      </c>
      <c r="Z67" t="str">
        <f>IF(Z$1&gt;0,IF(AND('[1]Flux and Impact'!$AU69=1,'[1]Flux and Impact'!X69=""),0,IF('[1]Flux and Impact'!$AU69=1,'[1]Flux and Impact'!X69,"")),"")</f>
        <v/>
      </c>
      <c r="AA67" t="str">
        <f>IF(AA$1&gt;0,IF(AND('[1]Flux and Impact'!$AU69=1,'[1]Flux and Impact'!Y69=""),0,IF('[1]Flux and Impact'!$AU69=1,'[1]Flux and Impact'!Y69,"")),"")</f>
        <v/>
      </c>
      <c r="AB67" t="str">
        <f>IF(AB$1&gt;0,IF(AND('[1]Flux and Impact'!$AU69=1,'[1]Flux and Impact'!Z69=""),0,IF('[1]Flux and Impact'!$AU69=1,'[1]Flux and Impact'!Z69,"")),"")</f>
        <v/>
      </c>
      <c r="AC67" t="str">
        <f>IF(AC$1&gt;0,IF(AND('[1]Flux and Impact'!$AU69=1,'[1]Flux and Impact'!AA69=""),0,IF('[1]Flux and Impact'!$AU69=1,'[1]Flux and Impact'!AA69,"")),"")</f>
        <v/>
      </c>
      <c r="AD67" t="str">
        <f>IF(AD$1&gt;0,IF(AND('[1]Flux and Impact'!$AU69=1,'[1]Flux and Impact'!AB69=""),0,IF('[1]Flux and Impact'!$AU69=1,'[1]Flux and Impact'!AB69,"")),"")</f>
        <v/>
      </c>
      <c r="AE67" t="str">
        <f>IF(AE$1&gt;0,IF(AND('[1]Flux and Impact'!$AU69=1,'[1]Flux and Impact'!AC69=""),0,IF('[1]Flux and Impact'!$AU69=1,'[1]Flux and Impact'!AC69,"")),"")</f>
        <v/>
      </c>
      <c r="AF67" t="str">
        <f>IF(AF$1&gt;0,IF(AND('[1]Flux and Impact'!$AU69=1,'[1]Flux and Impact'!AD69=""),0,IF('[1]Flux and Impact'!$AU69=1,'[1]Flux and Impact'!AD69,"")),"")</f>
        <v/>
      </c>
      <c r="AG67" t="str">
        <f>IF(AG$1&gt;0,IF(AND('[1]Flux and Impact'!$AU69=1,'[1]Flux and Impact'!AE69=""),0,IF('[1]Flux and Impact'!$AU69=1,'[1]Flux and Impact'!AE69,"")),"")</f>
        <v/>
      </c>
      <c r="AH67" t="str">
        <f>IF(AH$1&gt;0,IF(AND('[1]Flux and Impact'!$AU69=1,'[1]Flux and Impact'!AF69=""),0,IF('[1]Flux and Impact'!$AU69=1,'[1]Flux and Impact'!AF69,"")),"")</f>
        <v/>
      </c>
      <c r="AI67" t="str">
        <f>IF(AI$1&gt;0,IF(AND('[1]Flux and Impact'!$AU69=1,'[1]Flux and Impact'!AG69=""),0,IF('[1]Flux and Impact'!$AU69=1,'[1]Flux and Impact'!AG69,"")),"")</f>
        <v/>
      </c>
      <c r="AJ67" t="str">
        <f>IF(AJ$1&gt;0,IF(AND('[1]Flux and Impact'!$AU69=1,'[1]Flux and Impact'!AH69=""),0,IF('[1]Flux and Impact'!$AU69=1,'[1]Flux and Impact'!AH69,"")),"")</f>
        <v/>
      </c>
      <c r="AK67" t="str">
        <f>IF(AK$1&gt;0,IF(AND('[1]Flux and Impact'!$AU69=1,'[1]Flux and Impact'!AI69=""),0,IF('[1]Flux and Impact'!$AU69=1,'[1]Flux and Impact'!AI69,"")),"")</f>
        <v/>
      </c>
      <c r="AL67" t="str">
        <f>IF(AL$1&gt;0,IF(AND('[1]Flux and Impact'!$AU69=1,'[1]Flux and Impact'!AJ69=""),0,IF('[1]Flux and Impact'!$AU69=1,'[1]Flux and Impact'!AJ69,"")),"")</f>
        <v/>
      </c>
      <c r="AM67" t="str">
        <f>IF(AM$1&gt;0,IF(AND('[1]Flux and Impact'!$AU69=1,'[1]Flux and Impact'!AK69=""),0,IF('[1]Flux and Impact'!$AU69=1,'[1]Flux and Impact'!AK69,"")),"")</f>
        <v/>
      </c>
      <c r="AN67" t="str">
        <f>IF(AN$1&gt;0,IF(AND('[1]Flux and Impact'!$AU69=1,'[1]Flux and Impact'!AL69=""),0,IF('[1]Flux and Impact'!$AU69=1,'[1]Flux and Impact'!AL69,"")),"")</f>
        <v/>
      </c>
      <c r="AO67" t="str">
        <f>IF(AO$1&gt;0,IF(AND('[1]Flux and Impact'!$AU69=1,'[1]Flux and Impact'!AM69=""),0,IF('[1]Flux and Impact'!$AU69=1,'[1]Flux and Impact'!AM69,"")),"")</f>
        <v/>
      </c>
      <c r="AP67" t="str">
        <f>IF(AP$1&gt;0,IF(AND('[1]Flux and Impact'!$AU69=1,'[1]Flux and Impact'!AN69=""),0,IF('[1]Flux and Impact'!$AU69=1,'[1]Flux and Impact'!AN69,"")),"")</f>
        <v/>
      </c>
      <c r="AQ67" t="str">
        <f>IF(AQ$1&gt;0,IF(AND('[1]Flux and Impact'!$AU69=1,'[1]Flux and Impact'!AO69=""),0,IF('[1]Flux and Impact'!$AU69=1,'[1]Flux and Impact'!AO69,"")),"")</f>
        <v/>
      </c>
      <c r="AR67" t="str">
        <f>IF(AR$1&gt;0,IF(AND('[1]Flux and Impact'!$AU69=1,'[1]Flux and Impact'!AP69=""),0,IF('[1]Flux and Impact'!$AU69=1,'[1]Flux and Impact'!AP69,"")),"")</f>
        <v/>
      </c>
      <c r="AS67" t="str">
        <f>IF(AS$1&gt;0,IF(AND('[1]Flux and Impact'!$AU69=1,'[1]Flux and Impact'!AQ69=""),0,IF('[1]Flux and Impact'!$AU69=1,'[1]Flux and Impact'!AQ69,"")),"")</f>
        <v/>
      </c>
      <c r="AT67" t="str">
        <f>IF(AT$1&gt;0,IF(AND('[1]Flux and Impact'!$AU69=1,'[1]Flux and Impact'!AR69=""),0,IF('[1]Flux and Impact'!$AU69=1,'[1]Flux and Impact'!AR69,"")),"")</f>
        <v/>
      </c>
      <c r="AU67" t="str">
        <f>IF(AU$1&gt;0,IF(AND('[1]Flux and Impact'!$AU69=1,'[1]Flux and Impact'!AS69=""),0,IF('[1]Flux and Impact'!$AU69=1,'[1]Flux and Impact'!AS69,"")),"")</f>
        <v/>
      </c>
      <c r="AW67" s="10" t="s">
        <v>161</v>
      </c>
      <c r="AX67" s="10">
        <v>79.3681817476543</v>
      </c>
      <c r="AY67" s="16">
        <v>-65.4949798071696</v>
      </c>
      <c r="AZ67" s="17"/>
    </row>
    <row r="68" spans="1:52">
      <c r="A68">
        <f t="shared" si="2"/>
        <v>1</v>
      </c>
      <c r="B68" t="str">
        <f>'[1]Flux and Impact'!B70</f>
        <v>1. Metabolism</v>
      </c>
      <c r="C68" t="str">
        <f>'[1]Flux and Impact'!C70</f>
        <v>1.8 Metabolism of Cofactors and Vitamins</v>
      </c>
      <c r="D68" t="str">
        <f>'[1]Flux and Impact'!D70</f>
        <v>One carbon pool by folate</v>
      </c>
      <c r="E68">
        <f>IF('[1]Flux and Impact'!AU70=1,AVERAGE(H68,J68,L68,N68,P68,R68,T68,V68,X68,Z68,AB68,AD68,AF68,AH68,AJ68,AL68,AN68,AP68,AR68,AT68),"")</f>
        <v>52.7861420658886</v>
      </c>
      <c r="F68" s="12">
        <f>IF('[1]Flux and Impact'!AU70=1,AVERAGE(I68,K68,M68,O68,Q68,S68,U68,W68,Y68,AA68,AC68,AE68,AG68,AI68,AK68,AM68,AO68,AQ68,AS68,AU68),"")</f>
        <v>52.7861420658886</v>
      </c>
      <c r="G68" s="13">
        <f t="shared" si="3"/>
        <v>1</v>
      </c>
      <c r="H68">
        <f>IF(H$1&gt;0,IF(AND('[1]Flux and Impact'!$AU70=1,'[1]Flux and Impact'!F70=""),0,IF('[1]Flux and Impact'!$AU70=1,'[1]Flux and Impact'!F70,"")),"")</f>
        <v>158.358426197666</v>
      </c>
      <c r="I68">
        <f>IF(I$1&gt;0,IF(AND('[1]Flux and Impact'!$AU70=1,'[1]Flux and Impact'!G70=""),0,IF('[1]Flux and Impact'!$AU70=1,'[1]Flux and Impact'!G70,"")),"")</f>
        <v>158.358426197666</v>
      </c>
      <c r="J68">
        <f>IF(J$1&gt;0,IF(AND('[1]Flux and Impact'!$AU70=1,'[1]Flux and Impact'!H70=""),0,IF('[1]Flux and Impact'!$AU70=1,'[1]Flux and Impact'!H70,"")),"")</f>
        <v>0</v>
      </c>
      <c r="K68">
        <f>IF(K$1&gt;0,IF(AND('[1]Flux and Impact'!$AU70=1,'[1]Flux and Impact'!I70=""),0,IF('[1]Flux and Impact'!$AU70=1,'[1]Flux and Impact'!I70,"")),"")</f>
        <v>0</v>
      </c>
      <c r="L68">
        <f>IF(L$1&gt;0,IF(AND('[1]Flux and Impact'!$AU70=1,'[1]Flux and Impact'!J70=""),0,IF('[1]Flux and Impact'!$AU70=1,'[1]Flux and Impact'!J70,"")),"")</f>
        <v>0</v>
      </c>
      <c r="M68">
        <f>IF(M$1&gt;0,IF(AND('[1]Flux and Impact'!$AU70=1,'[1]Flux and Impact'!K70=""),0,IF('[1]Flux and Impact'!$AU70=1,'[1]Flux and Impact'!K70,"")),"")</f>
        <v>0</v>
      </c>
      <c r="N68" t="str">
        <f>IF(N$1&gt;0,IF(AND('[1]Flux and Impact'!$AU70=1,'[1]Flux and Impact'!L70=""),0,IF('[1]Flux and Impact'!$AU70=1,'[1]Flux and Impact'!L70,"")),"")</f>
        <v/>
      </c>
      <c r="O68" t="str">
        <f>IF(O$1&gt;0,IF(AND('[1]Flux and Impact'!$AU70=1,'[1]Flux and Impact'!M70=""),0,IF('[1]Flux and Impact'!$AU70=1,'[1]Flux and Impact'!M70,"")),"")</f>
        <v/>
      </c>
      <c r="P68" t="str">
        <f>IF(P$1&gt;0,IF(AND('[1]Flux and Impact'!$AU70=1,'[1]Flux and Impact'!N70=""),0,IF('[1]Flux and Impact'!$AU70=1,'[1]Flux and Impact'!N70,"")),"")</f>
        <v/>
      </c>
      <c r="Q68" t="str">
        <f>IF(Q$1&gt;0,IF(AND('[1]Flux and Impact'!$AU70=1,'[1]Flux and Impact'!O70=""),0,IF('[1]Flux and Impact'!$AU70=1,'[1]Flux and Impact'!O70,"")),"")</f>
        <v/>
      </c>
      <c r="R68" t="str">
        <f>IF(R$1&gt;0,IF(AND('[1]Flux and Impact'!$AU70=1,'[1]Flux and Impact'!P70=""),0,IF('[1]Flux and Impact'!$AU70=1,'[1]Flux and Impact'!P70,"")),"")</f>
        <v/>
      </c>
      <c r="S68" t="str">
        <f>IF(S$1&gt;0,IF(AND('[1]Flux and Impact'!$AU70=1,'[1]Flux and Impact'!Q70=""),0,IF('[1]Flux and Impact'!$AU70=1,'[1]Flux and Impact'!Q70,"")),"")</f>
        <v/>
      </c>
      <c r="T68" t="str">
        <f>IF(T$1&gt;0,IF(AND('[1]Flux and Impact'!$AU70=1,'[1]Flux and Impact'!R70=""),0,IF('[1]Flux and Impact'!$AU70=1,'[1]Flux and Impact'!R70,"")),"")</f>
        <v/>
      </c>
      <c r="U68" t="str">
        <f>IF(U$1&gt;0,IF(AND('[1]Flux and Impact'!$AU70=1,'[1]Flux and Impact'!S70=""),0,IF('[1]Flux and Impact'!$AU70=1,'[1]Flux and Impact'!S70,"")),"")</f>
        <v/>
      </c>
      <c r="V68" t="str">
        <f>IF(V$1&gt;0,IF(AND('[1]Flux and Impact'!$AU70=1,'[1]Flux and Impact'!T70=""),0,IF('[1]Flux and Impact'!$AU70=1,'[1]Flux and Impact'!T70,"")),"")</f>
        <v/>
      </c>
      <c r="W68" t="str">
        <f>IF(W$1&gt;0,IF(AND('[1]Flux and Impact'!$AU70=1,'[1]Flux and Impact'!U70=""),0,IF('[1]Flux and Impact'!$AU70=1,'[1]Flux and Impact'!U70,"")),"")</f>
        <v/>
      </c>
      <c r="X68" t="str">
        <f>IF(X$1&gt;0,IF(AND('[1]Flux and Impact'!$AU70=1,'[1]Flux and Impact'!V70=""),0,IF('[1]Flux and Impact'!$AU70=1,'[1]Flux and Impact'!V70,"")),"")</f>
        <v/>
      </c>
      <c r="Y68" t="str">
        <f>IF(Y$1&gt;0,IF(AND('[1]Flux and Impact'!$AU70=1,'[1]Flux and Impact'!W70=""),0,IF('[1]Flux and Impact'!$AU70=1,'[1]Flux and Impact'!W70,"")),"")</f>
        <v/>
      </c>
      <c r="Z68" t="str">
        <f>IF(Z$1&gt;0,IF(AND('[1]Flux and Impact'!$AU70=1,'[1]Flux and Impact'!X70=""),0,IF('[1]Flux and Impact'!$AU70=1,'[1]Flux and Impact'!X70,"")),"")</f>
        <v/>
      </c>
      <c r="AA68" t="str">
        <f>IF(AA$1&gt;0,IF(AND('[1]Flux and Impact'!$AU70=1,'[1]Flux and Impact'!Y70=""),0,IF('[1]Flux and Impact'!$AU70=1,'[1]Flux and Impact'!Y70,"")),"")</f>
        <v/>
      </c>
      <c r="AB68" t="str">
        <f>IF(AB$1&gt;0,IF(AND('[1]Flux and Impact'!$AU70=1,'[1]Flux and Impact'!Z70=""),0,IF('[1]Flux and Impact'!$AU70=1,'[1]Flux and Impact'!Z70,"")),"")</f>
        <v/>
      </c>
      <c r="AC68" t="str">
        <f>IF(AC$1&gt;0,IF(AND('[1]Flux and Impact'!$AU70=1,'[1]Flux and Impact'!AA70=""),0,IF('[1]Flux and Impact'!$AU70=1,'[1]Flux and Impact'!AA70,"")),"")</f>
        <v/>
      </c>
      <c r="AD68" t="str">
        <f>IF(AD$1&gt;0,IF(AND('[1]Flux and Impact'!$AU70=1,'[1]Flux and Impact'!AB70=""),0,IF('[1]Flux and Impact'!$AU70=1,'[1]Flux and Impact'!AB70,"")),"")</f>
        <v/>
      </c>
      <c r="AE68" t="str">
        <f>IF(AE$1&gt;0,IF(AND('[1]Flux and Impact'!$AU70=1,'[1]Flux and Impact'!AC70=""),0,IF('[1]Flux and Impact'!$AU70=1,'[1]Flux and Impact'!AC70,"")),"")</f>
        <v/>
      </c>
      <c r="AF68" t="str">
        <f>IF(AF$1&gt;0,IF(AND('[1]Flux and Impact'!$AU70=1,'[1]Flux and Impact'!AD70=""),0,IF('[1]Flux and Impact'!$AU70=1,'[1]Flux and Impact'!AD70,"")),"")</f>
        <v/>
      </c>
      <c r="AG68" t="str">
        <f>IF(AG$1&gt;0,IF(AND('[1]Flux and Impact'!$AU70=1,'[1]Flux and Impact'!AE70=""),0,IF('[1]Flux and Impact'!$AU70=1,'[1]Flux and Impact'!AE70,"")),"")</f>
        <v/>
      </c>
      <c r="AH68" t="str">
        <f>IF(AH$1&gt;0,IF(AND('[1]Flux and Impact'!$AU70=1,'[1]Flux and Impact'!AF70=""),0,IF('[1]Flux and Impact'!$AU70=1,'[1]Flux and Impact'!AF70,"")),"")</f>
        <v/>
      </c>
      <c r="AI68" t="str">
        <f>IF(AI$1&gt;0,IF(AND('[1]Flux and Impact'!$AU70=1,'[1]Flux and Impact'!AG70=""),0,IF('[1]Flux and Impact'!$AU70=1,'[1]Flux and Impact'!AG70,"")),"")</f>
        <v/>
      </c>
      <c r="AJ68" t="str">
        <f>IF(AJ$1&gt;0,IF(AND('[1]Flux and Impact'!$AU70=1,'[1]Flux and Impact'!AH70=""),0,IF('[1]Flux and Impact'!$AU70=1,'[1]Flux and Impact'!AH70,"")),"")</f>
        <v/>
      </c>
      <c r="AK68" t="str">
        <f>IF(AK$1&gt;0,IF(AND('[1]Flux and Impact'!$AU70=1,'[1]Flux and Impact'!AI70=""),0,IF('[1]Flux and Impact'!$AU70=1,'[1]Flux and Impact'!AI70,"")),"")</f>
        <v/>
      </c>
      <c r="AL68" t="str">
        <f>IF(AL$1&gt;0,IF(AND('[1]Flux and Impact'!$AU70=1,'[1]Flux and Impact'!AJ70=""),0,IF('[1]Flux and Impact'!$AU70=1,'[1]Flux and Impact'!AJ70,"")),"")</f>
        <v/>
      </c>
      <c r="AM68" t="str">
        <f>IF(AM$1&gt;0,IF(AND('[1]Flux and Impact'!$AU70=1,'[1]Flux and Impact'!AK70=""),0,IF('[1]Flux and Impact'!$AU70=1,'[1]Flux and Impact'!AK70,"")),"")</f>
        <v/>
      </c>
      <c r="AN68" t="str">
        <f>IF(AN$1&gt;0,IF(AND('[1]Flux and Impact'!$AU70=1,'[1]Flux and Impact'!AL70=""),0,IF('[1]Flux and Impact'!$AU70=1,'[1]Flux and Impact'!AL70,"")),"")</f>
        <v/>
      </c>
      <c r="AO68" t="str">
        <f>IF(AO$1&gt;0,IF(AND('[1]Flux and Impact'!$AU70=1,'[1]Flux and Impact'!AM70=""),0,IF('[1]Flux and Impact'!$AU70=1,'[1]Flux and Impact'!AM70,"")),"")</f>
        <v/>
      </c>
      <c r="AP68" t="str">
        <f>IF(AP$1&gt;0,IF(AND('[1]Flux and Impact'!$AU70=1,'[1]Flux and Impact'!AN70=""),0,IF('[1]Flux and Impact'!$AU70=1,'[1]Flux and Impact'!AN70,"")),"")</f>
        <v/>
      </c>
      <c r="AQ68" t="str">
        <f>IF(AQ$1&gt;0,IF(AND('[1]Flux and Impact'!$AU70=1,'[1]Flux and Impact'!AO70=""),0,IF('[1]Flux and Impact'!$AU70=1,'[1]Flux and Impact'!AO70,"")),"")</f>
        <v/>
      </c>
      <c r="AR68" t="str">
        <f>IF(AR$1&gt;0,IF(AND('[1]Flux and Impact'!$AU70=1,'[1]Flux and Impact'!AP70=""),0,IF('[1]Flux and Impact'!$AU70=1,'[1]Flux and Impact'!AP70,"")),"")</f>
        <v/>
      </c>
      <c r="AS68" t="str">
        <f>IF(AS$1&gt;0,IF(AND('[1]Flux and Impact'!$AU70=1,'[1]Flux and Impact'!AQ70=""),0,IF('[1]Flux and Impact'!$AU70=1,'[1]Flux and Impact'!AQ70,"")),"")</f>
        <v/>
      </c>
      <c r="AT68" t="str">
        <f>IF(AT$1&gt;0,IF(AND('[1]Flux and Impact'!$AU70=1,'[1]Flux and Impact'!AR70=""),0,IF('[1]Flux and Impact'!$AU70=1,'[1]Flux and Impact'!AR70,"")),"")</f>
        <v/>
      </c>
      <c r="AU68" t="str">
        <f>IF(AU$1&gt;0,IF(AND('[1]Flux and Impact'!$AU70=1,'[1]Flux and Impact'!AS70=""),0,IF('[1]Flux and Impact'!$AU70=1,'[1]Flux and Impact'!AS70,"")),"")</f>
        <v/>
      </c>
      <c r="AW68" s="10" t="s">
        <v>162</v>
      </c>
      <c r="AX68" s="10">
        <v>79.2554390452025</v>
      </c>
      <c r="AY68" s="16">
        <v>-35.4413429694123</v>
      </c>
      <c r="AZ68" s="17"/>
    </row>
    <row r="69" spans="1:52">
      <c r="A69">
        <f t="shared" si="2"/>
        <v>1</v>
      </c>
      <c r="B69" t="str">
        <f>'[1]Flux and Impact'!B71</f>
        <v>1. Metabolism</v>
      </c>
      <c r="C69" t="str">
        <f>'[1]Flux and Impact'!C71</f>
        <v>1.8 Metabolism of Cofactors and Vitamins</v>
      </c>
      <c r="D69" t="str">
        <f>'[1]Flux and Impact'!D71</f>
        <v>Thiamine metabolism</v>
      </c>
      <c r="E69" t="str">
        <f>IF('[1]Flux and Impact'!AU71=1,AVERAGE(H69,J69,L69,N69,P69,R69,T69,V69,X69,Z69,AB69,AD69,AF69,AH69,AJ69,AL69,AN69,AP69,AR69,AT69),"")</f>
        <v/>
      </c>
      <c r="F69" s="12" t="str">
        <f>IF('[1]Flux and Impact'!AU71=1,AVERAGE(I69,K69,M69,O69,Q69,S69,U69,W69,Y69,AA69,AC69,AE69,AG69,AI69,AK69,AM69,AO69,AQ69,AS69,AU69),"")</f>
        <v/>
      </c>
      <c r="G69" s="13" t="str">
        <f t="shared" si="3"/>
        <v/>
      </c>
      <c r="H69" t="str">
        <f>IF(H$1&gt;0,IF(AND('[1]Flux and Impact'!$AU71=1,'[1]Flux and Impact'!F71=""),0,IF('[1]Flux and Impact'!$AU71=1,'[1]Flux and Impact'!F71,"")),"")</f>
        <v/>
      </c>
      <c r="I69" t="str">
        <f>IF(I$1&gt;0,IF(AND('[1]Flux and Impact'!$AU71=1,'[1]Flux and Impact'!G71=""),0,IF('[1]Flux and Impact'!$AU71=1,'[1]Flux and Impact'!G71,"")),"")</f>
        <v/>
      </c>
      <c r="J69" t="str">
        <f>IF(J$1&gt;0,IF(AND('[1]Flux and Impact'!$AU71=1,'[1]Flux and Impact'!H71=""),0,IF('[1]Flux and Impact'!$AU71=1,'[1]Flux and Impact'!H71,"")),"")</f>
        <v/>
      </c>
      <c r="K69" t="str">
        <f>IF(K$1&gt;0,IF(AND('[1]Flux and Impact'!$AU71=1,'[1]Flux and Impact'!I71=""),0,IF('[1]Flux and Impact'!$AU71=1,'[1]Flux and Impact'!I71,"")),"")</f>
        <v/>
      </c>
      <c r="L69" t="str">
        <f>IF(L$1&gt;0,IF(AND('[1]Flux and Impact'!$AU71=1,'[1]Flux and Impact'!J71=""),0,IF('[1]Flux and Impact'!$AU71=1,'[1]Flux and Impact'!J71,"")),"")</f>
        <v/>
      </c>
      <c r="M69" t="str">
        <f>IF(M$1&gt;0,IF(AND('[1]Flux and Impact'!$AU71=1,'[1]Flux and Impact'!K71=""),0,IF('[1]Flux and Impact'!$AU71=1,'[1]Flux and Impact'!K71,"")),"")</f>
        <v/>
      </c>
      <c r="N69" t="str">
        <f>IF(N$1&gt;0,IF(AND('[1]Flux and Impact'!$AU71=1,'[1]Flux and Impact'!L71=""),0,IF('[1]Flux and Impact'!$AU71=1,'[1]Flux and Impact'!L71,"")),"")</f>
        <v/>
      </c>
      <c r="O69" t="str">
        <f>IF(O$1&gt;0,IF(AND('[1]Flux and Impact'!$AU71=1,'[1]Flux and Impact'!M71=""),0,IF('[1]Flux and Impact'!$AU71=1,'[1]Flux and Impact'!M71,"")),"")</f>
        <v/>
      </c>
      <c r="P69" t="str">
        <f>IF(P$1&gt;0,IF(AND('[1]Flux and Impact'!$AU71=1,'[1]Flux and Impact'!N71=""),0,IF('[1]Flux and Impact'!$AU71=1,'[1]Flux and Impact'!N71,"")),"")</f>
        <v/>
      </c>
      <c r="Q69" t="str">
        <f>IF(Q$1&gt;0,IF(AND('[1]Flux and Impact'!$AU71=1,'[1]Flux and Impact'!O71=""),0,IF('[1]Flux and Impact'!$AU71=1,'[1]Flux and Impact'!O71,"")),"")</f>
        <v/>
      </c>
      <c r="R69" t="str">
        <f>IF(R$1&gt;0,IF(AND('[1]Flux and Impact'!$AU71=1,'[1]Flux and Impact'!P71=""),0,IF('[1]Flux and Impact'!$AU71=1,'[1]Flux and Impact'!P71,"")),"")</f>
        <v/>
      </c>
      <c r="S69" t="str">
        <f>IF(S$1&gt;0,IF(AND('[1]Flux and Impact'!$AU71=1,'[1]Flux and Impact'!Q71=""),0,IF('[1]Flux and Impact'!$AU71=1,'[1]Flux and Impact'!Q71,"")),"")</f>
        <v/>
      </c>
      <c r="T69" t="str">
        <f>IF(T$1&gt;0,IF(AND('[1]Flux and Impact'!$AU71=1,'[1]Flux and Impact'!R71=""),0,IF('[1]Flux and Impact'!$AU71=1,'[1]Flux and Impact'!R71,"")),"")</f>
        <v/>
      </c>
      <c r="U69" t="str">
        <f>IF(U$1&gt;0,IF(AND('[1]Flux and Impact'!$AU71=1,'[1]Flux and Impact'!S71=""),0,IF('[1]Flux and Impact'!$AU71=1,'[1]Flux and Impact'!S71,"")),"")</f>
        <v/>
      </c>
      <c r="V69" t="str">
        <f>IF(V$1&gt;0,IF(AND('[1]Flux and Impact'!$AU71=1,'[1]Flux and Impact'!T71=""),0,IF('[1]Flux and Impact'!$AU71=1,'[1]Flux and Impact'!T71,"")),"")</f>
        <v/>
      </c>
      <c r="W69" t="str">
        <f>IF(W$1&gt;0,IF(AND('[1]Flux and Impact'!$AU71=1,'[1]Flux and Impact'!U71=""),0,IF('[1]Flux and Impact'!$AU71=1,'[1]Flux and Impact'!U71,"")),"")</f>
        <v/>
      </c>
      <c r="X69" t="str">
        <f>IF(X$1&gt;0,IF(AND('[1]Flux and Impact'!$AU71=1,'[1]Flux and Impact'!V71=""),0,IF('[1]Flux and Impact'!$AU71=1,'[1]Flux and Impact'!V71,"")),"")</f>
        <v/>
      </c>
      <c r="Y69" t="str">
        <f>IF(Y$1&gt;0,IF(AND('[1]Flux and Impact'!$AU71=1,'[1]Flux and Impact'!W71=""),0,IF('[1]Flux and Impact'!$AU71=1,'[1]Flux and Impact'!W71,"")),"")</f>
        <v/>
      </c>
      <c r="Z69" t="str">
        <f>IF(Z$1&gt;0,IF(AND('[1]Flux and Impact'!$AU71=1,'[1]Flux and Impact'!X71=""),0,IF('[1]Flux and Impact'!$AU71=1,'[1]Flux and Impact'!X71,"")),"")</f>
        <v/>
      </c>
      <c r="AA69" t="str">
        <f>IF(AA$1&gt;0,IF(AND('[1]Flux and Impact'!$AU71=1,'[1]Flux and Impact'!Y71=""),0,IF('[1]Flux and Impact'!$AU71=1,'[1]Flux and Impact'!Y71,"")),"")</f>
        <v/>
      </c>
      <c r="AB69" t="str">
        <f>IF(AB$1&gt;0,IF(AND('[1]Flux and Impact'!$AU71=1,'[1]Flux and Impact'!Z71=""),0,IF('[1]Flux and Impact'!$AU71=1,'[1]Flux and Impact'!Z71,"")),"")</f>
        <v/>
      </c>
      <c r="AC69" t="str">
        <f>IF(AC$1&gt;0,IF(AND('[1]Flux and Impact'!$AU71=1,'[1]Flux and Impact'!AA71=""),0,IF('[1]Flux and Impact'!$AU71=1,'[1]Flux and Impact'!AA71,"")),"")</f>
        <v/>
      </c>
      <c r="AD69" t="str">
        <f>IF(AD$1&gt;0,IF(AND('[1]Flux and Impact'!$AU71=1,'[1]Flux and Impact'!AB71=""),0,IF('[1]Flux and Impact'!$AU71=1,'[1]Flux and Impact'!AB71,"")),"")</f>
        <v/>
      </c>
      <c r="AE69" t="str">
        <f>IF(AE$1&gt;0,IF(AND('[1]Flux and Impact'!$AU71=1,'[1]Flux and Impact'!AC71=""),0,IF('[1]Flux and Impact'!$AU71=1,'[1]Flux and Impact'!AC71,"")),"")</f>
        <v/>
      </c>
      <c r="AF69" t="str">
        <f>IF(AF$1&gt;0,IF(AND('[1]Flux and Impact'!$AU71=1,'[1]Flux and Impact'!AD71=""),0,IF('[1]Flux and Impact'!$AU71=1,'[1]Flux and Impact'!AD71,"")),"")</f>
        <v/>
      </c>
      <c r="AG69" t="str">
        <f>IF(AG$1&gt;0,IF(AND('[1]Flux and Impact'!$AU71=1,'[1]Flux and Impact'!AE71=""),0,IF('[1]Flux and Impact'!$AU71=1,'[1]Flux and Impact'!AE71,"")),"")</f>
        <v/>
      </c>
      <c r="AH69" t="str">
        <f>IF(AH$1&gt;0,IF(AND('[1]Flux and Impact'!$AU71=1,'[1]Flux and Impact'!AF71=""),0,IF('[1]Flux and Impact'!$AU71=1,'[1]Flux and Impact'!AF71,"")),"")</f>
        <v/>
      </c>
      <c r="AI69" t="str">
        <f>IF(AI$1&gt;0,IF(AND('[1]Flux and Impact'!$AU71=1,'[1]Flux and Impact'!AG71=""),0,IF('[1]Flux and Impact'!$AU71=1,'[1]Flux and Impact'!AG71,"")),"")</f>
        <v/>
      </c>
      <c r="AJ69" t="str">
        <f>IF(AJ$1&gt;0,IF(AND('[1]Flux and Impact'!$AU71=1,'[1]Flux and Impact'!AH71=""),0,IF('[1]Flux and Impact'!$AU71=1,'[1]Flux and Impact'!AH71,"")),"")</f>
        <v/>
      </c>
      <c r="AK69" t="str">
        <f>IF(AK$1&gt;0,IF(AND('[1]Flux and Impact'!$AU71=1,'[1]Flux and Impact'!AI71=""),0,IF('[1]Flux and Impact'!$AU71=1,'[1]Flux and Impact'!AI71,"")),"")</f>
        <v/>
      </c>
      <c r="AL69" t="str">
        <f>IF(AL$1&gt;0,IF(AND('[1]Flux and Impact'!$AU71=1,'[1]Flux and Impact'!AJ71=""),0,IF('[1]Flux and Impact'!$AU71=1,'[1]Flux and Impact'!AJ71,"")),"")</f>
        <v/>
      </c>
      <c r="AM69" t="str">
        <f>IF(AM$1&gt;0,IF(AND('[1]Flux and Impact'!$AU71=1,'[1]Flux and Impact'!AK71=""),0,IF('[1]Flux and Impact'!$AU71=1,'[1]Flux and Impact'!AK71,"")),"")</f>
        <v/>
      </c>
      <c r="AN69" t="str">
        <f>IF(AN$1&gt;0,IF(AND('[1]Flux and Impact'!$AU71=1,'[1]Flux and Impact'!AL71=""),0,IF('[1]Flux and Impact'!$AU71=1,'[1]Flux and Impact'!AL71,"")),"")</f>
        <v/>
      </c>
      <c r="AO69" t="str">
        <f>IF(AO$1&gt;0,IF(AND('[1]Flux and Impact'!$AU71=1,'[1]Flux and Impact'!AM71=""),0,IF('[1]Flux and Impact'!$AU71=1,'[1]Flux and Impact'!AM71,"")),"")</f>
        <v/>
      </c>
      <c r="AP69" t="str">
        <f>IF(AP$1&gt;0,IF(AND('[1]Flux and Impact'!$AU71=1,'[1]Flux and Impact'!AN71=""),0,IF('[1]Flux and Impact'!$AU71=1,'[1]Flux and Impact'!AN71,"")),"")</f>
        <v/>
      </c>
      <c r="AQ69" t="str">
        <f>IF(AQ$1&gt;0,IF(AND('[1]Flux and Impact'!$AU71=1,'[1]Flux and Impact'!AO71=""),0,IF('[1]Flux and Impact'!$AU71=1,'[1]Flux and Impact'!AO71,"")),"")</f>
        <v/>
      </c>
      <c r="AR69" t="str">
        <f>IF(AR$1&gt;0,IF(AND('[1]Flux and Impact'!$AU71=1,'[1]Flux and Impact'!AP71=""),0,IF('[1]Flux and Impact'!$AU71=1,'[1]Flux and Impact'!AP71,"")),"")</f>
        <v/>
      </c>
      <c r="AS69" t="str">
        <f>IF(AS$1&gt;0,IF(AND('[1]Flux and Impact'!$AU71=1,'[1]Flux and Impact'!AQ71=""),0,IF('[1]Flux and Impact'!$AU71=1,'[1]Flux and Impact'!AQ71,"")),"")</f>
        <v/>
      </c>
      <c r="AT69" t="str">
        <f>IF(AT$1&gt;0,IF(AND('[1]Flux and Impact'!$AU71=1,'[1]Flux and Impact'!AR71=""),0,IF('[1]Flux and Impact'!$AU71=1,'[1]Flux and Impact'!AR71,"")),"")</f>
        <v/>
      </c>
      <c r="AU69" t="str">
        <f>IF(AU$1&gt;0,IF(AND('[1]Flux and Impact'!$AU71=1,'[1]Flux and Impact'!AS71=""),0,IF('[1]Flux and Impact'!$AU71=1,'[1]Flux and Impact'!AS71,"")),"")</f>
        <v/>
      </c>
      <c r="AW69" s="10" t="s">
        <v>163</v>
      </c>
      <c r="AX69" s="10">
        <v>78.8718269253063</v>
      </c>
      <c r="AY69" s="16">
        <v>-45.6298011384924</v>
      </c>
      <c r="AZ69" s="17"/>
    </row>
    <row r="70" spans="1:52">
      <c r="A70">
        <f t="shared" si="2"/>
        <v>1</v>
      </c>
      <c r="B70" t="str">
        <f>'[1]Flux and Impact'!B72</f>
        <v>1. Metabolism</v>
      </c>
      <c r="C70" t="str">
        <f>'[1]Flux and Impact'!C72</f>
        <v>1.8 Metabolism of Cofactors and Vitamins</v>
      </c>
      <c r="D70" t="str">
        <f>'[1]Flux and Impact'!D72</f>
        <v>Riboflavin metabolism</v>
      </c>
      <c r="E70" t="str">
        <f>IF('[1]Flux and Impact'!AU72=1,AVERAGE(H70,J70,L70,N70,P70,R70,T70,V70,X70,Z70,AB70,AD70,AF70,AH70,AJ70,AL70,AN70,AP70,AR70,AT70),"")</f>
        <v/>
      </c>
      <c r="F70" s="12" t="str">
        <f>IF('[1]Flux and Impact'!AU72=1,AVERAGE(I70,K70,M70,O70,Q70,S70,U70,W70,Y70,AA70,AC70,AE70,AG70,AI70,AK70,AM70,AO70,AQ70,AS70,AU70),"")</f>
        <v/>
      </c>
      <c r="G70" s="13" t="str">
        <f t="shared" si="3"/>
        <v/>
      </c>
      <c r="H70" t="str">
        <f>IF(H$1&gt;0,IF(AND('[1]Flux and Impact'!$AU72=1,'[1]Flux and Impact'!F72=""),0,IF('[1]Flux and Impact'!$AU72=1,'[1]Flux and Impact'!F72,"")),"")</f>
        <v/>
      </c>
      <c r="I70" t="str">
        <f>IF(I$1&gt;0,IF(AND('[1]Flux and Impact'!$AU72=1,'[1]Flux and Impact'!G72=""),0,IF('[1]Flux and Impact'!$AU72=1,'[1]Flux and Impact'!G72,"")),"")</f>
        <v/>
      </c>
      <c r="J70" t="str">
        <f>IF(J$1&gt;0,IF(AND('[1]Flux and Impact'!$AU72=1,'[1]Flux and Impact'!H72=""),0,IF('[1]Flux and Impact'!$AU72=1,'[1]Flux and Impact'!H72,"")),"")</f>
        <v/>
      </c>
      <c r="K70" t="str">
        <f>IF(K$1&gt;0,IF(AND('[1]Flux and Impact'!$AU72=1,'[1]Flux and Impact'!I72=""),0,IF('[1]Flux and Impact'!$AU72=1,'[1]Flux and Impact'!I72,"")),"")</f>
        <v/>
      </c>
      <c r="L70" t="str">
        <f>IF(L$1&gt;0,IF(AND('[1]Flux and Impact'!$AU72=1,'[1]Flux and Impact'!J72=""),0,IF('[1]Flux and Impact'!$AU72=1,'[1]Flux and Impact'!J72,"")),"")</f>
        <v/>
      </c>
      <c r="M70" t="str">
        <f>IF(M$1&gt;0,IF(AND('[1]Flux and Impact'!$AU72=1,'[1]Flux and Impact'!K72=""),0,IF('[1]Flux and Impact'!$AU72=1,'[1]Flux and Impact'!K72,"")),"")</f>
        <v/>
      </c>
      <c r="N70" t="str">
        <f>IF(N$1&gt;0,IF(AND('[1]Flux and Impact'!$AU72=1,'[1]Flux and Impact'!L72=""),0,IF('[1]Flux and Impact'!$AU72=1,'[1]Flux and Impact'!L72,"")),"")</f>
        <v/>
      </c>
      <c r="O70" t="str">
        <f>IF(O$1&gt;0,IF(AND('[1]Flux and Impact'!$AU72=1,'[1]Flux and Impact'!M72=""),0,IF('[1]Flux and Impact'!$AU72=1,'[1]Flux and Impact'!M72,"")),"")</f>
        <v/>
      </c>
      <c r="P70" t="str">
        <f>IF(P$1&gt;0,IF(AND('[1]Flux and Impact'!$AU72=1,'[1]Flux and Impact'!N72=""),0,IF('[1]Flux and Impact'!$AU72=1,'[1]Flux and Impact'!N72,"")),"")</f>
        <v/>
      </c>
      <c r="Q70" t="str">
        <f>IF(Q$1&gt;0,IF(AND('[1]Flux and Impact'!$AU72=1,'[1]Flux and Impact'!O72=""),0,IF('[1]Flux and Impact'!$AU72=1,'[1]Flux and Impact'!O72,"")),"")</f>
        <v/>
      </c>
      <c r="R70" t="str">
        <f>IF(R$1&gt;0,IF(AND('[1]Flux and Impact'!$AU72=1,'[1]Flux and Impact'!P72=""),0,IF('[1]Flux and Impact'!$AU72=1,'[1]Flux and Impact'!P72,"")),"")</f>
        <v/>
      </c>
      <c r="S70" t="str">
        <f>IF(S$1&gt;0,IF(AND('[1]Flux and Impact'!$AU72=1,'[1]Flux and Impact'!Q72=""),0,IF('[1]Flux and Impact'!$AU72=1,'[1]Flux and Impact'!Q72,"")),"")</f>
        <v/>
      </c>
      <c r="T70" t="str">
        <f>IF(T$1&gt;0,IF(AND('[1]Flux and Impact'!$AU72=1,'[1]Flux and Impact'!R72=""),0,IF('[1]Flux and Impact'!$AU72=1,'[1]Flux and Impact'!R72,"")),"")</f>
        <v/>
      </c>
      <c r="U70" t="str">
        <f>IF(U$1&gt;0,IF(AND('[1]Flux and Impact'!$AU72=1,'[1]Flux and Impact'!S72=""),0,IF('[1]Flux and Impact'!$AU72=1,'[1]Flux and Impact'!S72,"")),"")</f>
        <v/>
      </c>
      <c r="V70" t="str">
        <f>IF(V$1&gt;0,IF(AND('[1]Flux and Impact'!$AU72=1,'[1]Flux and Impact'!T72=""),0,IF('[1]Flux and Impact'!$AU72=1,'[1]Flux and Impact'!T72,"")),"")</f>
        <v/>
      </c>
      <c r="W70" t="str">
        <f>IF(W$1&gt;0,IF(AND('[1]Flux and Impact'!$AU72=1,'[1]Flux and Impact'!U72=""),0,IF('[1]Flux and Impact'!$AU72=1,'[1]Flux and Impact'!U72,"")),"")</f>
        <v/>
      </c>
      <c r="X70" t="str">
        <f>IF(X$1&gt;0,IF(AND('[1]Flux and Impact'!$AU72=1,'[1]Flux and Impact'!V72=""),0,IF('[1]Flux and Impact'!$AU72=1,'[1]Flux and Impact'!V72,"")),"")</f>
        <v/>
      </c>
      <c r="Y70" t="str">
        <f>IF(Y$1&gt;0,IF(AND('[1]Flux and Impact'!$AU72=1,'[1]Flux and Impact'!W72=""),0,IF('[1]Flux and Impact'!$AU72=1,'[1]Flux and Impact'!W72,"")),"")</f>
        <v/>
      </c>
      <c r="Z70" t="str">
        <f>IF(Z$1&gt;0,IF(AND('[1]Flux and Impact'!$AU72=1,'[1]Flux and Impact'!X72=""),0,IF('[1]Flux and Impact'!$AU72=1,'[1]Flux and Impact'!X72,"")),"")</f>
        <v/>
      </c>
      <c r="AA70" t="str">
        <f>IF(AA$1&gt;0,IF(AND('[1]Flux and Impact'!$AU72=1,'[1]Flux and Impact'!Y72=""),0,IF('[1]Flux and Impact'!$AU72=1,'[1]Flux and Impact'!Y72,"")),"")</f>
        <v/>
      </c>
      <c r="AB70" t="str">
        <f>IF(AB$1&gt;0,IF(AND('[1]Flux and Impact'!$AU72=1,'[1]Flux and Impact'!Z72=""),0,IF('[1]Flux and Impact'!$AU72=1,'[1]Flux and Impact'!Z72,"")),"")</f>
        <v/>
      </c>
      <c r="AC70" t="str">
        <f>IF(AC$1&gt;0,IF(AND('[1]Flux and Impact'!$AU72=1,'[1]Flux and Impact'!AA72=""),0,IF('[1]Flux and Impact'!$AU72=1,'[1]Flux and Impact'!AA72,"")),"")</f>
        <v/>
      </c>
      <c r="AD70" t="str">
        <f>IF(AD$1&gt;0,IF(AND('[1]Flux and Impact'!$AU72=1,'[1]Flux and Impact'!AB72=""),0,IF('[1]Flux and Impact'!$AU72=1,'[1]Flux and Impact'!AB72,"")),"")</f>
        <v/>
      </c>
      <c r="AE70" t="str">
        <f>IF(AE$1&gt;0,IF(AND('[1]Flux and Impact'!$AU72=1,'[1]Flux and Impact'!AC72=""),0,IF('[1]Flux and Impact'!$AU72=1,'[1]Flux and Impact'!AC72,"")),"")</f>
        <v/>
      </c>
      <c r="AF70" t="str">
        <f>IF(AF$1&gt;0,IF(AND('[1]Flux and Impact'!$AU72=1,'[1]Flux and Impact'!AD72=""),0,IF('[1]Flux and Impact'!$AU72=1,'[1]Flux and Impact'!AD72,"")),"")</f>
        <v/>
      </c>
      <c r="AG70" t="str">
        <f>IF(AG$1&gt;0,IF(AND('[1]Flux and Impact'!$AU72=1,'[1]Flux and Impact'!AE72=""),0,IF('[1]Flux and Impact'!$AU72=1,'[1]Flux and Impact'!AE72,"")),"")</f>
        <v/>
      </c>
      <c r="AH70" t="str">
        <f>IF(AH$1&gt;0,IF(AND('[1]Flux and Impact'!$AU72=1,'[1]Flux and Impact'!AF72=""),0,IF('[1]Flux and Impact'!$AU72=1,'[1]Flux and Impact'!AF72,"")),"")</f>
        <v/>
      </c>
      <c r="AI70" t="str">
        <f>IF(AI$1&gt;0,IF(AND('[1]Flux and Impact'!$AU72=1,'[1]Flux and Impact'!AG72=""),0,IF('[1]Flux and Impact'!$AU72=1,'[1]Flux and Impact'!AG72,"")),"")</f>
        <v/>
      </c>
      <c r="AJ70" t="str">
        <f>IF(AJ$1&gt;0,IF(AND('[1]Flux and Impact'!$AU72=1,'[1]Flux and Impact'!AH72=""),0,IF('[1]Flux and Impact'!$AU72=1,'[1]Flux and Impact'!AH72,"")),"")</f>
        <v/>
      </c>
      <c r="AK70" t="str">
        <f>IF(AK$1&gt;0,IF(AND('[1]Flux and Impact'!$AU72=1,'[1]Flux and Impact'!AI72=""),0,IF('[1]Flux and Impact'!$AU72=1,'[1]Flux and Impact'!AI72,"")),"")</f>
        <v/>
      </c>
      <c r="AL70" t="str">
        <f>IF(AL$1&gt;0,IF(AND('[1]Flux and Impact'!$AU72=1,'[1]Flux and Impact'!AJ72=""),0,IF('[1]Flux and Impact'!$AU72=1,'[1]Flux and Impact'!AJ72,"")),"")</f>
        <v/>
      </c>
      <c r="AM70" t="str">
        <f>IF(AM$1&gt;0,IF(AND('[1]Flux and Impact'!$AU72=1,'[1]Flux and Impact'!AK72=""),0,IF('[1]Flux and Impact'!$AU72=1,'[1]Flux and Impact'!AK72,"")),"")</f>
        <v/>
      </c>
      <c r="AN70" t="str">
        <f>IF(AN$1&gt;0,IF(AND('[1]Flux and Impact'!$AU72=1,'[1]Flux and Impact'!AL72=""),0,IF('[1]Flux and Impact'!$AU72=1,'[1]Flux and Impact'!AL72,"")),"")</f>
        <v/>
      </c>
      <c r="AO70" t="str">
        <f>IF(AO$1&gt;0,IF(AND('[1]Flux and Impact'!$AU72=1,'[1]Flux and Impact'!AM72=""),0,IF('[1]Flux and Impact'!$AU72=1,'[1]Flux and Impact'!AM72,"")),"")</f>
        <v/>
      </c>
      <c r="AP70" t="str">
        <f>IF(AP$1&gt;0,IF(AND('[1]Flux and Impact'!$AU72=1,'[1]Flux and Impact'!AN72=""),0,IF('[1]Flux and Impact'!$AU72=1,'[1]Flux and Impact'!AN72,"")),"")</f>
        <v/>
      </c>
      <c r="AQ70" t="str">
        <f>IF(AQ$1&gt;0,IF(AND('[1]Flux and Impact'!$AU72=1,'[1]Flux and Impact'!AO72=""),0,IF('[1]Flux and Impact'!$AU72=1,'[1]Flux and Impact'!AO72,"")),"")</f>
        <v/>
      </c>
      <c r="AR70" t="str">
        <f>IF(AR$1&gt;0,IF(AND('[1]Flux and Impact'!$AU72=1,'[1]Flux and Impact'!AP72=""),0,IF('[1]Flux and Impact'!$AU72=1,'[1]Flux and Impact'!AP72,"")),"")</f>
        <v/>
      </c>
      <c r="AS70" t="str">
        <f>IF(AS$1&gt;0,IF(AND('[1]Flux and Impact'!$AU72=1,'[1]Flux and Impact'!AQ72=""),0,IF('[1]Flux and Impact'!$AU72=1,'[1]Flux and Impact'!AQ72,"")),"")</f>
        <v/>
      </c>
      <c r="AT70" t="str">
        <f>IF(AT$1&gt;0,IF(AND('[1]Flux and Impact'!$AU72=1,'[1]Flux and Impact'!AR72=""),0,IF('[1]Flux and Impact'!$AU72=1,'[1]Flux and Impact'!AR72,"")),"")</f>
        <v/>
      </c>
      <c r="AU70" t="str">
        <f>IF(AU$1&gt;0,IF(AND('[1]Flux and Impact'!$AU72=1,'[1]Flux and Impact'!AS72=""),0,IF('[1]Flux and Impact'!$AU72=1,'[1]Flux and Impact'!AS72,"")),"")</f>
        <v/>
      </c>
      <c r="AW70" s="10" t="s">
        <v>164</v>
      </c>
      <c r="AX70" s="10">
        <v>78.8302080836256</v>
      </c>
      <c r="AY70" s="16">
        <v>-63.5280545799666</v>
      </c>
      <c r="AZ70" s="17"/>
    </row>
    <row r="71" spans="1:52">
      <c r="A71">
        <f t="shared" si="2"/>
        <v>1</v>
      </c>
      <c r="B71" t="str">
        <f>'[1]Flux and Impact'!B73</f>
        <v>1. Metabolism</v>
      </c>
      <c r="C71" t="str">
        <f>'[1]Flux and Impact'!C73</f>
        <v>1.8 Metabolism of Cofactors and Vitamins</v>
      </c>
      <c r="D71" t="str">
        <f>'[1]Flux and Impact'!D73</f>
        <v>Vitamin B6 metabolism</v>
      </c>
      <c r="E71">
        <f>IF('[1]Flux and Impact'!AU73=1,AVERAGE(H71,J71,L71,N71,P71,R71,T71,V71,X71,Z71,AB71,AD71,AF71,AH71,AJ71,AL71,AN71,AP71,AR71,AT71),"")</f>
        <v>103.63348417754</v>
      </c>
      <c r="F71" s="12">
        <f>IF('[1]Flux and Impact'!AU73=1,AVERAGE(I71,K71,M71,O71,Q71,S71,U71,W71,Y71,AA71,AC71,AE71,AG71,AI71,AK71,AM71,AO71,AQ71,AS71,AU71),"")</f>
        <v>-50.1502900068629</v>
      </c>
      <c r="G71" s="13">
        <f t="shared" si="3"/>
        <v>1</v>
      </c>
      <c r="H71">
        <f>IF(H$1&gt;0,IF(AND('[1]Flux and Impact'!$AU73=1,'[1]Flux and Impact'!F73=""),0,IF('[1]Flux and Impact'!$AU73=1,'[1]Flux and Impact'!F73,"")),"")</f>
        <v>193.98432136691</v>
      </c>
      <c r="I71">
        <f>IF(I$1&gt;0,IF(AND('[1]Flux and Impact'!$AU73=1,'[1]Flux and Impact'!G73=""),0,IF('[1]Flux and Impact'!$AU73=1,'[1]Flux and Impact'!G73,"")),"")</f>
        <v>-33.5347388548796</v>
      </c>
      <c r="J71">
        <f>IF(J$1&gt;0,IF(AND('[1]Flux and Impact'!$AU73=1,'[1]Flux and Impact'!H73=""),0,IF('[1]Flux and Impact'!$AU73=1,'[1]Flux and Impact'!H73,"")),"")</f>
        <v>116.916131165709</v>
      </c>
      <c r="K71">
        <f>IF(K$1&gt;0,IF(AND('[1]Flux and Impact'!$AU73=1,'[1]Flux and Impact'!I73=""),0,IF('[1]Flux and Impact'!$AU73=1,'[1]Flux and Impact'!I73,"")),"")</f>
        <v>-116.916131165709</v>
      </c>
      <c r="L71">
        <f>IF(L$1&gt;0,IF(AND('[1]Flux and Impact'!$AU73=1,'[1]Flux and Impact'!J73=""),0,IF('[1]Flux and Impact'!$AU73=1,'[1]Flux and Impact'!J73,"")),"")</f>
        <v>0</v>
      </c>
      <c r="M71">
        <f>IF(M$1&gt;0,IF(AND('[1]Flux and Impact'!$AU73=1,'[1]Flux and Impact'!K73=""),0,IF('[1]Flux and Impact'!$AU73=1,'[1]Flux and Impact'!K73,"")),"")</f>
        <v>0</v>
      </c>
      <c r="N71" t="str">
        <f>IF(N$1&gt;0,IF(AND('[1]Flux and Impact'!$AU73=1,'[1]Flux and Impact'!L73=""),0,IF('[1]Flux and Impact'!$AU73=1,'[1]Flux and Impact'!L73,"")),"")</f>
        <v/>
      </c>
      <c r="O71" t="str">
        <f>IF(O$1&gt;0,IF(AND('[1]Flux and Impact'!$AU73=1,'[1]Flux and Impact'!M73=""),0,IF('[1]Flux and Impact'!$AU73=1,'[1]Flux and Impact'!M73,"")),"")</f>
        <v/>
      </c>
      <c r="P71" t="str">
        <f>IF(P$1&gt;0,IF(AND('[1]Flux and Impact'!$AU73=1,'[1]Flux and Impact'!N73=""),0,IF('[1]Flux and Impact'!$AU73=1,'[1]Flux and Impact'!N73,"")),"")</f>
        <v/>
      </c>
      <c r="Q71" t="str">
        <f>IF(Q$1&gt;0,IF(AND('[1]Flux and Impact'!$AU73=1,'[1]Flux and Impact'!O73=""),0,IF('[1]Flux and Impact'!$AU73=1,'[1]Flux and Impact'!O73,"")),"")</f>
        <v/>
      </c>
      <c r="R71" t="str">
        <f>IF(R$1&gt;0,IF(AND('[1]Flux and Impact'!$AU73=1,'[1]Flux and Impact'!P73=""),0,IF('[1]Flux and Impact'!$AU73=1,'[1]Flux and Impact'!P73,"")),"")</f>
        <v/>
      </c>
      <c r="S71" t="str">
        <f>IF(S$1&gt;0,IF(AND('[1]Flux and Impact'!$AU73=1,'[1]Flux and Impact'!Q73=""),0,IF('[1]Flux and Impact'!$AU73=1,'[1]Flux and Impact'!Q73,"")),"")</f>
        <v/>
      </c>
      <c r="T71" t="str">
        <f>IF(T$1&gt;0,IF(AND('[1]Flux and Impact'!$AU73=1,'[1]Flux and Impact'!R73=""),0,IF('[1]Flux and Impact'!$AU73=1,'[1]Flux and Impact'!R73,"")),"")</f>
        <v/>
      </c>
      <c r="U71" t="str">
        <f>IF(U$1&gt;0,IF(AND('[1]Flux and Impact'!$AU73=1,'[1]Flux and Impact'!S73=""),0,IF('[1]Flux and Impact'!$AU73=1,'[1]Flux and Impact'!S73,"")),"")</f>
        <v/>
      </c>
      <c r="V71" t="str">
        <f>IF(V$1&gt;0,IF(AND('[1]Flux and Impact'!$AU73=1,'[1]Flux and Impact'!T73=""),0,IF('[1]Flux and Impact'!$AU73=1,'[1]Flux and Impact'!T73,"")),"")</f>
        <v/>
      </c>
      <c r="W71" t="str">
        <f>IF(W$1&gt;0,IF(AND('[1]Flux and Impact'!$AU73=1,'[1]Flux and Impact'!U73=""),0,IF('[1]Flux and Impact'!$AU73=1,'[1]Flux and Impact'!U73,"")),"")</f>
        <v/>
      </c>
      <c r="X71" t="str">
        <f>IF(X$1&gt;0,IF(AND('[1]Flux and Impact'!$AU73=1,'[1]Flux and Impact'!V73=""),0,IF('[1]Flux and Impact'!$AU73=1,'[1]Flux and Impact'!V73,"")),"")</f>
        <v/>
      </c>
      <c r="Y71" t="str">
        <f>IF(Y$1&gt;0,IF(AND('[1]Flux and Impact'!$AU73=1,'[1]Flux and Impact'!W73=""),0,IF('[1]Flux and Impact'!$AU73=1,'[1]Flux and Impact'!W73,"")),"")</f>
        <v/>
      </c>
      <c r="Z71" t="str">
        <f>IF(Z$1&gt;0,IF(AND('[1]Flux and Impact'!$AU73=1,'[1]Flux and Impact'!X73=""),0,IF('[1]Flux and Impact'!$AU73=1,'[1]Flux and Impact'!X73,"")),"")</f>
        <v/>
      </c>
      <c r="AA71" t="str">
        <f>IF(AA$1&gt;0,IF(AND('[1]Flux and Impact'!$AU73=1,'[1]Flux and Impact'!Y73=""),0,IF('[1]Flux and Impact'!$AU73=1,'[1]Flux and Impact'!Y73,"")),"")</f>
        <v/>
      </c>
      <c r="AB71" t="str">
        <f>IF(AB$1&gt;0,IF(AND('[1]Flux and Impact'!$AU73=1,'[1]Flux and Impact'!Z73=""),0,IF('[1]Flux and Impact'!$AU73=1,'[1]Flux and Impact'!Z73,"")),"")</f>
        <v/>
      </c>
      <c r="AC71" t="str">
        <f>IF(AC$1&gt;0,IF(AND('[1]Flux and Impact'!$AU73=1,'[1]Flux and Impact'!AA73=""),0,IF('[1]Flux and Impact'!$AU73=1,'[1]Flux and Impact'!AA73,"")),"")</f>
        <v/>
      </c>
      <c r="AD71" t="str">
        <f>IF(AD$1&gt;0,IF(AND('[1]Flux and Impact'!$AU73=1,'[1]Flux and Impact'!AB73=""),0,IF('[1]Flux and Impact'!$AU73=1,'[1]Flux and Impact'!AB73,"")),"")</f>
        <v/>
      </c>
      <c r="AE71" t="str">
        <f>IF(AE$1&gt;0,IF(AND('[1]Flux and Impact'!$AU73=1,'[1]Flux and Impact'!AC73=""),0,IF('[1]Flux and Impact'!$AU73=1,'[1]Flux and Impact'!AC73,"")),"")</f>
        <v/>
      </c>
      <c r="AF71" t="str">
        <f>IF(AF$1&gt;0,IF(AND('[1]Flux and Impact'!$AU73=1,'[1]Flux and Impact'!AD73=""),0,IF('[1]Flux and Impact'!$AU73=1,'[1]Flux and Impact'!AD73,"")),"")</f>
        <v/>
      </c>
      <c r="AG71" t="str">
        <f>IF(AG$1&gt;0,IF(AND('[1]Flux and Impact'!$AU73=1,'[1]Flux and Impact'!AE73=""),0,IF('[1]Flux and Impact'!$AU73=1,'[1]Flux and Impact'!AE73,"")),"")</f>
        <v/>
      </c>
      <c r="AH71" t="str">
        <f>IF(AH$1&gt;0,IF(AND('[1]Flux and Impact'!$AU73=1,'[1]Flux and Impact'!AF73=""),0,IF('[1]Flux and Impact'!$AU73=1,'[1]Flux and Impact'!AF73,"")),"")</f>
        <v/>
      </c>
      <c r="AI71" t="str">
        <f>IF(AI$1&gt;0,IF(AND('[1]Flux and Impact'!$AU73=1,'[1]Flux and Impact'!AG73=""),0,IF('[1]Flux and Impact'!$AU73=1,'[1]Flux and Impact'!AG73,"")),"")</f>
        <v/>
      </c>
      <c r="AJ71" t="str">
        <f>IF(AJ$1&gt;0,IF(AND('[1]Flux and Impact'!$AU73=1,'[1]Flux and Impact'!AH73=""),0,IF('[1]Flux and Impact'!$AU73=1,'[1]Flux and Impact'!AH73,"")),"")</f>
        <v/>
      </c>
      <c r="AK71" t="str">
        <f>IF(AK$1&gt;0,IF(AND('[1]Flux and Impact'!$AU73=1,'[1]Flux and Impact'!AI73=""),0,IF('[1]Flux and Impact'!$AU73=1,'[1]Flux and Impact'!AI73,"")),"")</f>
        <v/>
      </c>
      <c r="AL71" t="str">
        <f>IF(AL$1&gt;0,IF(AND('[1]Flux and Impact'!$AU73=1,'[1]Flux and Impact'!AJ73=""),0,IF('[1]Flux and Impact'!$AU73=1,'[1]Flux and Impact'!AJ73,"")),"")</f>
        <v/>
      </c>
      <c r="AM71" t="str">
        <f>IF(AM$1&gt;0,IF(AND('[1]Flux and Impact'!$AU73=1,'[1]Flux and Impact'!AK73=""),0,IF('[1]Flux and Impact'!$AU73=1,'[1]Flux and Impact'!AK73,"")),"")</f>
        <v/>
      </c>
      <c r="AN71" t="str">
        <f>IF(AN$1&gt;0,IF(AND('[1]Flux and Impact'!$AU73=1,'[1]Flux and Impact'!AL73=""),0,IF('[1]Flux and Impact'!$AU73=1,'[1]Flux and Impact'!AL73,"")),"")</f>
        <v/>
      </c>
      <c r="AO71" t="str">
        <f>IF(AO$1&gt;0,IF(AND('[1]Flux and Impact'!$AU73=1,'[1]Flux and Impact'!AM73=""),0,IF('[1]Flux and Impact'!$AU73=1,'[1]Flux and Impact'!AM73,"")),"")</f>
        <v/>
      </c>
      <c r="AP71" t="str">
        <f>IF(AP$1&gt;0,IF(AND('[1]Flux and Impact'!$AU73=1,'[1]Flux and Impact'!AN73=""),0,IF('[1]Flux and Impact'!$AU73=1,'[1]Flux and Impact'!AN73,"")),"")</f>
        <v/>
      </c>
      <c r="AQ71" t="str">
        <f>IF(AQ$1&gt;0,IF(AND('[1]Flux and Impact'!$AU73=1,'[1]Flux and Impact'!AO73=""),0,IF('[1]Flux and Impact'!$AU73=1,'[1]Flux and Impact'!AO73,"")),"")</f>
        <v/>
      </c>
      <c r="AR71" t="str">
        <f>IF(AR$1&gt;0,IF(AND('[1]Flux and Impact'!$AU73=1,'[1]Flux and Impact'!AP73=""),0,IF('[1]Flux and Impact'!$AU73=1,'[1]Flux and Impact'!AP73,"")),"")</f>
        <v/>
      </c>
      <c r="AS71" t="str">
        <f>IF(AS$1&gt;0,IF(AND('[1]Flux and Impact'!$AU73=1,'[1]Flux and Impact'!AQ73=""),0,IF('[1]Flux and Impact'!$AU73=1,'[1]Flux and Impact'!AQ73,"")),"")</f>
        <v/>
      </c>
      <c r="AT71" t="str">
        <f>IF(AT$1&gt;0,IF(AND('[1]Flux and Impact'!$AU73=1,'[1]Flux and Impact'!AR73=""),0,IF('[1]Flux and Impact'!$AU73=1,'[1]Flux and Impact'!AR73,"")),"")</f>
        <v/>
      </c>
      <c r="AU71" t="str">
        <f>IF(AU$1&gt;0,IF(AND('[1]Flux and Impact'!$AU73=1,'[1]Flux and Impact'!AS73=""),0,IF('[1]Flux and Impact'!$AU73=1,'[1]Flux and Impact'!AS73,"")),"")</f>
        <v/>
      </c>
      <c r="AW71" s="10" t="s">
        <v>165</v>
      </c>
      <c r="AX71" s="10">
        <v>78.7586189739223</v>
      </c>
      <c r="AY71" s="16">
        <v>-70.5749256308223</v>
      </c>
      <c r="AZ71" s="17"/>
    </row>
    <row r="72" spans="1:52">
      <c r="A72">
        <f t="shared" si="2"/>
        <v>1</v>
      </c>
      <c r="B72" t="str">
        <f>'[1]Flux and Impact'!B74</f>
        <v>1. Metabolism</v>
      </c>
      <c r="C72" t="str">
        <f>'[1]Flux and Impact'!C74</f>
        <v>1.8 Metabolism of Cofactors and Vitamins</v>
      </c>
      <c r="D72" t="str">
        <f>'[1]Flux and Impact'!D74</f>
        <v>Nicotinate and nicotinamide metabolism</v>
      </c>
      <c r="E72">
        <f>IF('[1]Flux and Impact'!AU74=1,AVERAGE(H72,J72,L72,N72,P72,R72,T72,V72,X72,Z72,AB72,AD72,AF72,AH72,AJ72,AL72,AN72,AP72,AR72,AT72),"")</f>
        <v>75.0006042760748</v>
      </c>
      <c r="F72" s="12">
        <f>IF('[1]Flux and Impact'!AU74=1,AVERAGE(I72,K72,M72,O72,Q72,S72,U72,W72,Y72,AA72,AC72,AE72,AG72,AI72,AK72,AM72,AO72,AQ72,AS72,AU72),"")</f>
        <v>53.176259791809</v>
      </c>
      <c r="G72" s="13">
        <f t="shared" si="3"/>
        <v>1</v>
      </c>
      <c r="H72">
        <f>IF(H$1&gt;0,IF(AND('[1]Flux and Impact'!$AU74=1,'[1]Flux and Impact'!F74=""),0,IF('[1]Flux and Impact'!$AU74=1,'[1]Flux and Impact'!F74,"")),"")</f>
        <v>132.178431697546</v>
      </c>
      <c r="I72">
        <f>IF(I$1&gt;0,IF(AND('[1]Flux and Impact'!$AU74=1,'[1]Flux and Impact'!G74=""),0,IF('[1]Flux and Impact'!$AU74=1,'[1]Flux and Impact'!G74,"")),"")</f>
        <v>132.178431697546</v>
      </c>
      <c r="J72">
        <f>IF(J$1&gt;0,IF(AND('[1]Flux and Impact'!$AU74=1,'[1]Flux and Impact'!H74=""),0,IF('[1]Flux and Impact'!$AU74=1,'[1]Flux and Impact'!H74,"")),"")</f>
        <v>92.8233811306784</v>
      </c>
      <c r="K72">
        <f>IF(K$1&gt;0,IF(AND('[1]Flux and Impact'!$AU74=1,'[1]Flux and Impact'!I74=""),0,IF('[1]Flux and Impact'!$AU74=1,'[1]Flux and Impact'!I74,"")),"")</f>
        <v>27.3503476778812</v>
      </c>
      <c r="L72">
        <f>IF(L$1&gt;0,IF(AND('[1]Flux and Impact'!$AU74=1,'[1]Flux and Impact'!J74=""),0,IF('[1]Flux and Impact'!$AU74=1,'[1]Flux and Impact'!J74,"")),"")</f>
        <v>0</v>
      </c>
      <c r="M72">
        <f>IF(M$1&gt;0,IF(AND('[1]Flux and Impact'!$AU74=1,'[1]Flux and Impact'!K74=""),0,IF('[1]Flux and Impact'!$AU74=1,'[1]Flux and Impact'!K74,"")),"")</f>
        <v>0</v>
      </c>
      <c r="N72" t="str">
        <f>IF(N$1&gt;0,IF(AND('[1]Flux and Impact'!$AU74=1,'[1]Flux and Impact'!L74=""),0,IF('[1]Flux and Impact'!$AU74=1,'[1]Flux and Impact'!L74,"")),"")</f>
        <v/>
      </c>
      <c r="O72" t="str">
        <f>IF(O$1&gt;0,IF(AND('[1]Flux and Impact'!$AU74=1,'[1]Flux and Impact'!M74=""),0,IF('[1]Flux and Impact'!$AU74=1,'[1]Flux and Impact'!M74,"")),"")</f>
        <v/>
      </c>
      <c r="P72" t="str">
        <f>IF(P$1&gt;0,IF(AND('[1]Flux and Impact'!$AU74=1,'[1]Flux and Impact'!N74=""),0,IF('[1]Flux and Impact'!$AU74=1,'[1]Flux and Impact'!N74,"")),"")</f>
        <v/>
      </c>
      <c r="Q72" t="str">
        <f>IF(Q$1&gt;0,IF(AND('[1]Flux and Impact'!$AU74=1,'[1]Flux and Impact'!O74=""),0,IF('[1]Flux and Impact'!$AU74=1,'[1]Flux and Impact'!O74,"")),"")</f>
        <v/>
      </c>
      <c r="R72" t="str">
        <f>IF(R$1&gt;0,IF(AND('[1]Flux and Impact'!$AU74=1,'[1]Flux and Impact'!P74=""),0,IF('[1]Flux and Impact'!$AU74=1,'[1]Flux and Impact'!P74,"")),"")</f>
        <v/>
      </c>
      <c r="S72" t="str">
        <f>IF(S$1&gt;0,IF(AND('[1]Flux and Impact'!$AU74=1,'[1]Flux and Impact'!Q74=""),0,IF('[1]Flux and Impact'!$AU74=1,'[1]Flux and Impact'!Q74,"")),"")</f>
        <v/>
      </c>
      <c r="T72" t="str">
        <f>IF(T$1&gt;0,IF(AND('[1]Flux and Impact'!$AU74=1,'[1]Flux and Impact'!R74=""),0,IF('[1]Flux and Impact'!$AU74=1,'[1]Flux and Impact'!R74,"")),"")</f>
        <v/>
      </c>
      <c r="U72" t="str">
        <f>IF(U$1&gt;0,IF(AND('[1]Flux and Impact'!$AU74=1,'[1]Flux and Impact'!S74=""),0,IF('[1]Flux and Impact'!$AU74=1,'[1]Flux and Impact'!S74,"")),"")</f>
        <v/>
      </c>
      <c r="V72" t="str">
        <f>IF(V$1&gt;0,IF(AND('[1]Flux and Impact'!$AU74=1,'[1]Flux and Impact'!T74=""),0,IF('[1]Flux and Impact'!$AU74=1,'[1]Flux and Impact'!T74,"")),"")</f>
        <v/>
      </c>
      <c r="W72" t="str">
        <f>IF(W$1&gt;0,IF(AND('[1]Flux and Impact'!$AU74=1,'[1]Flux and Impact'!U74=""),0,IF('[1]Flux and Impact'!$AU74=1,'[1]Flux and Impact'!U74,"")),"")</f>
        <v/>
      </c>
      <c r="X72" t="str">
        <f>IF(X$1&gt;0,IF(AND('[1]Flux and Impact'!$AU74=1,'[1]Flux and Impact'!V74=""),0,IF('[1]Flux and Impact'!$AU74=1,'[1]Flux and Impact'!V74,"")),"")</f>
        <v/>
      </c>
      <c r="Y72" t="str">
        <f>IF(Y$1&gt;0,IF(AND('[1]Flux and Impact'!$AU74=1,'[1]Flux and Impact'!W74=""),0,IF('[1]Flux and Impact'!$AU74=1,'[1]Flux and Impact'!W74,"")),"")</f>
        <v/>
      </c>
      <c r="Z72" t="str">
        <f>IF(Z$1&gt;0,IF(AND('[1]Flux and Impact'!$AU74=1,'[1]Flux and Impact'!X74=""),0,IF('[1]Flux and Impact'!$AU74=1,'[1]Flux and Impact'!X74,"")),"")</f>
        <v/>
      </c>
      <c r="AA72" t="str">
        <f>IF(AA$1&gt;0,IF(AND('[1]Flux and Impact'!$AU74=1,'[1]Flux and Impact'!Y74=""),0,IF('[1]Flux and Impact'!$AU74=1,'[1]Flux and Impact'!Y74,"")),"")</f>
        <v/>
      </c>
      <c r="AB72" t="str">
        <f>IF(AB$1&gt;0,IF(AND('[1]Flux and Impact'!$AU74=1,'[1]Flux and Impact'!Z74=""),0,IF('[1]Flux and Impact'!$AU74=1,'[1]Flux and Impact'!Z74,"")),"")</f>
        <v/>
      </c>
      <c r="AC72" t="str">
        <f>IF(AC$1&gt;0,IF(AND('[1]Flux and Impact'!$AU74=1,'[1]Flux and Impact'!AA74=""),0,IF('[1]Flux and Impact'!$AU74=1,'[1]Flux and Impact'!AA74,"")),"")</f>
        <v/>
      </c>
      <c r="AD72" t="str">
        <f>IF(AD$1&gt;0,IF(AND('[1]Flux and Impact'!$AU74=1,'[1]Flux and Impact'!AB74=""),0,IF('[1]Flux and Impact'!$AU74=1,'[1]Flux and Impact'!AB74,"")),"")</f>
        <v/>
      </c>
      <c r="AE72" t="str">
        <f>IF(AE$1&gt;0,IF(AND('[1]Flux and Impact'!$AU74=1,'[1]Flux and Impact'!AC74=""),0,IF('[1]Flux and Impact'!$AU74=1,'[1]Flux and Impact'!AC74,"")),"")</f>
        <v/>
      </c>
      <c r="AF72" t="str">
        <f>IF(AF$1&gt;0,IF(AND('[1]Flux and Impact'!$AU74=1,'[1]Flux and Impact'!AD74=""),0,IF('[1]Flux and Impact'!$AU74=1,'[1]Flux and Impact'!AD74,"")),"")</f>
        <v/>
      </c>
      <c r="AG72" t="str">
        <f>IF(AG$1&gt;0,IF(AND('[1]Flux and Impact'!$AU74=1,'[1]Flux and Impact'!AE74=""),0,IF('[1]Flux and Impact'!$AU74=1,'[1]Flux and Impact'!AE74,"")),"")</f>
        <v/>
      </c>
      <c r="AH72" t="str">
        <f>IF(AH$1&gt;0,IF(AND('[1]Flux and Impact'!$AU74=1,'[1]Flux and Impact'!AF74=""),0,IF('[1]Flux and Impact'!$AU74=1,'[1]Flux and Impact'!AF74,"")),"")</f>
        <v/>
      </c>
      <c r="AI72" t="str">
        <f>IF(AI$1&gt;0,IF(AND('[1]Flux and Impact'!$AU74=1,'[1]Flux and Impact'!AG74=""),0,IF('[1]Flux and Impact'!$AU74=1,'[1]Flux and Impact'!AG74,"")),"")</f>
        <v/>
      </c>
      <c r="AJ72" t="str">
        <f>IF(AJ$1&gt;0,IF(AND('[1]Flux and Impact'!$AU74=1,'[1]Flux and Impact'!AH74=""),0,IF('[1]Flux and Impact'!$AU74=1,'[1]Flux and Impact'!AH74,"")),"")</f>
        <v/>
      </c>
      <c r="AK72" t="str">
        <f>IF(AK$1&gt;0,IF(AND('[1]Flux and Impact'!$AU74=1,'[1]Flux and Impact'!AI74=""),0,IF('[1]Flux and Impact'!$AU74=1,'[1]Flux and Impact'!AI74,"")),"")</f>
        <v/>
      </c>
      <c r="AL72" t="str">
        <f>IF(AL$1&gt;0,IF(AND('[1]Flux and Impact'!$AU74=1,'[1]Flux and Impact'!AJ74=""),0,IF('[1]Flux and Impact'!$AU74=1,'[1]Flux and Impact'!AJ74,"")),"")</f>
        <v/>
      </c>
      <c r="AM72" t="str">
        <f>IF(AM$1&gt;0,IF(AND('[1]Flux and Impact'!$AU74=1,'[1]Flux and Impact'!AK74=""),0,IF('[1]Flux and Impact'!$AU74=1,'[1]Flux and Impact'!AK74,"")),"")</f>
        <v/>
      </c>
      <c r="AN72" t="str">
        <f>IF(AN$1&gt;0,IF(AND('[1]Flux and Impact'!$AU74=1,'[1]Flux and Impact'!AL74=""),0,IF('[1]Flux and Impact'!$AU74=1,'[1]Flux and Impact'!AL74,"")),"")</f>
        <v/>
      </c>
      <c r="AO72" t="str">
        <f>IF(AO$1&gt;0,IF(AND('[1]Flux and Impact'!$AU74=1,'[1]Flux and Impact'!AM74=""),0,IF('[1]Flux and Impact'!$AU74=1,'[1]Flux and Impact'!AM74,"")),"")</f>
        <v/>
      </c>
      <c r="AP72" t="str">
        <f>IF(AP$1&gt;0,IF(AND('[1]Flux and Impact'!$AU74=1,'[1]Flux and Impact'!AN74=""),0,IF('[1]Flux and Impact'!$AU74=1,'[1]Flux and Impact'!AN74,"")),"")</f>
        <v/>
      </c>
      <c r="AQ72" t="str">
        <f>IF(AQ$1&gt;0,IF(AND('[1]Flux and Impact'!$AU74=1,'[1]Flux and Impact'!AO74=""),0,IF('[1]Flux and Impact'!$AU74=1,'[1]Flux and Impact'!AO74,"")),"")</f>
        <v/>
      </c>
      <c r="AR72" t="str">
        <f>IF(AR$1&gt;0,IF(AND('[1]Flux and Impact'!$AU74=1,'[1]Flux and Impact'!AP74=""),0,IF('[1]Flux and Impact'!$AU74=1,'[1]Flux and Impact'!AP74,"")),"")</f>
        <v/>
      </c>
      <c r="AS72" t="str">
        <f>IF(AS$1&gt;0,IF(AND('[1]Flux and Impact'!$AU74=1,'[1]Flux and Impact'!AQ74=""),0,IF('[1]Flux and Impact'!$AU74=1,'[1]Flux and Impact'!AQ74,"")),"")</f>
        <v/>
      </c>
      <c r="AT72" t="str">
        <f>IF(AT$1&gt;0,IF(AND('[1]Flux and Impact'!$AU74=1,'[1]Flux and Impact'!AR74=""),0,IF('[1]Flux and Impact'!$AU74=1,'[1]Flux and Impact'!AR74,"")),"")</f>
        <v/>
      </c>
      <c r="AU72" t="str">
        <f>IF(AU$1&gt;0,IF(AND('[1]Flux and Impact'!$AU74=1,'[1]Flux and Impact'!AS74=""),0,IF('[1]Flux and Impact'!$AU74=1,'[1]Flux and Impact'!AS74,"")),"")</f>
        <v/>
      </c>
      <c r="AW72" s="10" t="s">
        <v>166</v>
      </c>
      <c r="AX72" s="10">
        <v>78.6812315922085</v>
      </c>
      <c r="AY72" s="16">
        <v>0.0880038485092787</v>
      </c>
      <c r="AZ72" s="17"/>
    </row>
    <row r="73" spans="1:52">
      <c r="A73">
        <f t="shared" si="2"/>
        <v>1</v>
      </c>
      <c r="B73" t="str">
        <f>'[1]Flux and Impact'!B75</f>
        <v>1. Metabolism</v>
      </c>
      <c r="C73" t="str">
        <f>'[1]Flux and Impact'!C75</f>
        <v>1.8 Metabolism of Cofactors and Vitamins</v>
      </c>
      <c r="D73" t="str">
        <f>'[1]Flux and Impact'!D75</f>
        <v>Pantothenate and CoA biosynthesis</v>
      </c>
      <c r="E73">
        <f>IF('[1]Flux and Impact'!AU75=1,AVERAGE(H73,J73,L73,N73,P73,R73,T73,V73,X73,Z73,AB73,AD73,AF73,AH73,AJ73,AL73,AN73,AP73,AR73,AT73),"")</f>
        <v>20.6248678646347</v>
      </c>
      <c r="F73" s="12">
        <f>IF('[1]Flux and Impact'!AU75=1,AVERAGE(I73,K73,M73,O73,Q73,S73,U73,W73,Y73,AA73,AC73,AE73,AG73,AI73,AK73,AM73,AO73,AQ73,AS73,AU73),"")</f>
        <v>20.6248678646347</v>
      </c>
      <c r="G73" s="13">
        <f t="shared" si="3"/>
        <v>1</v>
      </c>
      <c r="H73">
        <f>IF(H$1&gt;0,IF(AND('[1]Flux and Impact'!$AU75=1,'[1]Flux and Impact'!F75=""),0,IF('[1]Flux and Impact'!$AU75=1,'[1]Flux and Impact'!F75,"")),"")</f>
        <v>0</v>
      </c>
      <c r="I73">
        <f>IF(I$1&gt;0,IF(AND('[1]Flux and Impact'!$AU75=1,'[1]Flux and Impact'!G75=""),0,IF('[1]Flux and Impact'!$AU75=1,'[1]Flux and Impact'!G75,"")),"")</f>
        <v>0</v>
      </c>
      <c r="J73">
        <f>IF(J$1&gt;0,IF(AND('[1]Flux and Impact'!$AU75=1,'[1]Flux and Impact'!H75=""),0,IF('[1]Flux and Impact'!$AU75=1,'[1]Flux and Impact'!H75,"")),"")</f>
        <v>61.8746035939042</v>
      </c>
      <c r="K73">
        <f>IF(K$1&gt;0,IF(AND('[1]Flux and Impact'!$AU75=1,'[1]Flux and Impact'!I75=""),0,IF('[1]Flux and Impact'!$AU75=1,'[1]Flux and Impact'!I75,"")),"")</f>
        <v>61.8746035939042</v>
      </c>
      <c r="L73">
        <f>IF(L$1&gt;0,IF(AND('[1]Flux and Impact'!$AU75=1,'[1]Flux and Impact'!J75=""),0,IF('[1]Flux and Impact'!$AU75=1,'[1]Flux and Impact'!J75,"")),"")</f>
        <v>0</v>
      </c>
      <c r="M73">
        <f>IF(M$1&gt;0,IF(AND('[1]Flux and Impact'!$AU75=1,'[1]Flux and Impact'!K75=""),0,IF('[1]Flux and Impact'!$AU75=1,'[1]Flux and Impact'!K75,"")),"")</f>
        <v>0</v>
      </c>
      <c r="N73" t="str">
        <f>IF(N$1&gt;0,IF(AND('[1]Flux and Impact'!$AU75=1,'[1]Flux and Impact'!L75=""),0,IF('[1]Flux and Impact'!$AU75=1,'[1]Flux and Impact'!L75,"")),"")</f>
        <v/>
      </c>
      <c r="O73" t="str">
        <f>IF(O$1&gt;0,IF(AND('[1]Flux and Impact'!$AU75=1,'[1]Flux and Impact'!M75=""),0,IF('[1]Flux and Impact'!$AU75=1,'[1]Flux and Impact'!M75,"")),"")</f>
        <v/>
      </c>
      <c r="P73" t="str">
        <f>IF(P$1&gt;0,IF(AND('[1]Flux and Impact'!$AU75=1,'[1]Flux and Impact'!N75=""),0,IF('[1]Flux and Impact'!$AU75=1,'[1]Flux and Impact'!N75,"")),"")</f>
        <v/>
      </c>
      <c r="Q73" t="str">
        <f>IF(Q$1&gt;0,IF(AND('[1]Flux and Impact'!$AU75=1,'[1]Flux and Impact'!O75=""),0,IF('[1]Flux and Impact'!$AU75=1,'[1]Flux and Impact'!O75,"")),"")</f>
        <v/>
      </c>
      <c r="R73" t="str">
        <f>IF(R$1&gt;0,IF(AND('[1]Flux and Impact'!$AU75=1,'[1]Flux and Impact'!P75=""),0,IF('[1]Flux and Impact'!$AU75=1,'[1]Flux and Impact'!P75,"")),"")</f>
        <v/>
      </c>
      <c r="S73" t="str">
        <f>IF(S$1&gt;0,IF(AND('[1]Flux and Impact'!$AU75=1,'[1]Flux and Impact'!Q75=""),0,IF('[1]Flux and Impact'!$AU75=1,'[1]Flux and Impact'!Q75,"")),"")</f>
        <v/>
      </c>
      <c r="T73" t="str">
        <f>IF(T$1&gt;0,IF(AND('[1]Flux and Impact'!$AU75=1,'[1]Flux and Impact'!R75=""),0,IF('[1]Flux and Impact'!$AU75=1,'[1]Flux and Impact'!R75,"")),"")</f>
        <v/>
      </c>
      <c r="U73" t="str">
        <f>IF(U$1&gt;0,IF(AND('[1]Flux and Impact'!$AU75=1,'[1]Flux and Impact'!S75=""),0,IF('[1]Flux and Impact'!$AU75=1,'[1]Flux and Impact'!S75,"")),"")</f>
        <v/>
      </c>
      <c r="V73" t="str">
        <f>IF(V$1&gt;0,IF(AND('[1]Flux and Impact'!$AU75=1,'[1]Flux and Impact'!T75=""),0,IF('[1]Flux and Impact'!$AU75=1,'[1]Flux and Impact'!T75,"")),"")</f>
        <v/>
      </c>
      <c r="W73" t="str">
        <f>IF(W$1&gt;0,IF(AND('[1]Flux and Impact'!$AU75=1,'[1]Flux and Impact'!U75=""),0,IF('[1]Flux and Impact'!$AU75=1,'[1]Flux and Impact'!U75,"")),"")</f>
        <v/>
      </c>
      <c r="X73" t="str">
        <f>IF(X$1&gt;0,IF(AND('[1]Flux and Impact'!$AU75=1,'[1]Flux and Impact'!V75=""),0,IF('[1]Flux and Impact'!$AU75=1,'[1]Flux and Impact'!V75,"")),"")</f>
        <v/>
      </c>
      <c r="Y73" t="str">
        <f>IF(Y$1&gt;0,IF(AND('[1]Flux and Impact'!$AU75=1,'[1]Flux and Impact'!W75=""),0,IF('[1]Flux and Impact'!$AU75=1,'[1]Flux and Impact'!W75,"")),"")</f>
        <v/>
      </c>
      <c r="Z73" t="str">
        <f>IF(Z$1&gt;0,IF(AND('[1]Flux and Impact'!$AU75=1,'[1]Flux and Impact'!X75=""),0,IF('[1]Flux and Impact'!$AU75=1,'[1]Flux and Impact'!X75,"")),"")</f>
        <v/>
      </c>
      <c r="AA73" t="str">
        <f>IF(AA$1&gt;0,IF(AND('[1]Flux and Impact'!$AU75=1,'[1]Flux and Impact'!Y75=""),0,IF('[1]Flux and Impact'!$AU75=1,'[1]Flux and Impact'!Y75,"")),"")</f>
        <v/>
      </c>
      <c r="AB73" t="str">
        <f>IF(AB$1&gt;0,IF(AND('[1]Flux and Impact'!$AU75=1,'[1]Flux and Impact'!Z75=""),0,IF('[1]Flux and Impact'!$AU75=1,'[1]Flux and Impact'!Z75,"")),"")</f>
        <v/>
      </c>
      <c r="AC73" t="str">
        <f>IF(AC$1&gt;0,IF(AND('[1]Flux and Impact'!$AU75=1,'[1]Flux and Impact'!AA75=""),0,IF('[1]Flux and Impact'!$AU75=1,'[1]Flux and Impact'!AA75,"")),"")</f>
        <v/>
      </c>
      <c r="AD73" t="str">
        <f>IF(AD$1&gt;0,IF(AND('[1]Flux and Impact'!$AU75=1,'[1]Flux and Impact'!AB75=""),0,IF('[1]Flux and Impact'!$AU75=1,'[1]Flux and Impact'!AB75,"")),"")</f>
        <v/>
      </c>
      <c r="AE73" t="str">
        <f>IF(AE$1&gt;0,IF(AND('[1]Flux and Impact'!$AU75=1,'[1]Flux and Impact'!AC75=""),0,IF('[1]Flux and Impact'!$AU75=1,'[1]Flux and Impact'!AC75,"")),"")</f>
        <v/>
      </c>
      <c r="AF73" t="str">
        <f>IF(AF$1&gt;0,IF(AND('[1]Flux and Impact'!$AU75=1,'[1]Flux and Impact'!AD75=""),0,IF('[1]Flux and Impact'!$AU75=1,'[1]Flux and Impact'!AD75,"")),"")</f>
        <v/>
      </c>
      <c r="AG73" t="str">
        <f>IF(AG$1&gt;0,IF(AND('[1]Flux and Impact'!$AU75=1,'[1]Flux and Impact'!AE75=""),0,IF('[1]Flux and Impact'!$AU75=1,'[1]Flux and Impact'!AE75,"")),"")</f>
        <v/>
      </c>
      <c r="AH73" t="str">
        <f>IF(AH$1&gt;0,IF(AND('[1]Flux and Impact'!$AU75=1,'[1]Flux and Impact'!AF75=""),0,IF('[1]Flux and Impact'!$AU75=1,'[1]Flux and Impact'!AF75,"")),"")</f>
        <v/>
      </c>
      <c r="AI73" t="str">
        <f>IF(AI$1&gt;0,IF(AND('[1]Flux and Impact'!$AU75=1,'[1]Flux and Impact'!AG75=""),0,IF('[1]Flux and Impact'!$AU75=1,'[1]Flux and Impact'!AG75,"")),"")</f>
        <v/>
      </c>
      <c r="AJ73" t="str">
        <f>IF(AJ$1&gt;0,IF(AND('[1]Flux and Impact'!$AU75=1,'[1]Flux and Impact'!AH75=""),0,IF('[1]Flux and Impact'!$AU75=1,'[1]Flux and Impact'!AH75,"")),"")</f>
        <v/>
      </c>
      <c r="AK73" t="str">
        <f>IF(AK$1&gt;0,IF(AND('[1]Flux and Impact'!$AU75=1,'[1]Flux and Impact'!AI75=""),0,IF('[1]Flux and Impact'!$AU75=1,'[1]Flux and Impact'!AI75,"")),"")</f>
        <v/>
      </c>
      <c r="AL73" t="str">
        <f>IF(AL$1&gt;0,IF(AND('[1]Flux and Impact'!$AU75=1,'[1]Flux and Impact'!AJ75=""),0,IF('[1]Flux and Impact'!$AU75=1,'[1]Flux and Impact'!AJ75,"")),"")</f>
        <v/>
      </c>
      <c r="AM73" t="str">
        <f>IF(AM$1&gt;0,IF(AND('[1]Flux and Impact'!$AU75=1,'[1]Flux and Impact'!AK75=""),0,IF('[1]Flux and Impact'!$AU75=1,'[1]Flux and Impact'!AK75,"")),"")</f>
        <v/>
      </c>
      <c r="AN73" t="str">
        <f>IF(AN$1&gt;0,IF(AND('[1]Flux and Impact'!$AU75=1,'[1]Flux and Impact'!AL75=""),0,IF('[1]Flux and Impact'!$AU75=1,'[1]Flux and Impact'!AL75,"")),"")</f>
        <v/>
      </c>
      <c r="AO73" t="str">
        <f>IF(AO$1&gt;0,IF(AND('[1]Flux and Impact'!$AU75=1,'[1]Flux and Impact'!AM75=""),0,IF('[1]Flux and Impact'!$AU75=1,'[1]Flux and Impact'!AM75,"")),"")</f>
        <v/>
      </c>
      <c r="AP73" t="str">
        <f>IF(AP$1&gt;0,IF(AND('[1]Flux and Impact'!$AU75=1,'[1]Flux and Impact'!AN75=""),0,IF('[1]Flux and Impact'!$AU75=1,'[1]Flux and Impact'!AN75,"")),"")</f>
        <v/>
      </c>
      <c r="AQ73" t="str">
        <f>IF(AQ$1&gt;0,IF(AND('[1]Flux and Impact'!$AU75=1,'[1]Flux and Impact'!AO75=""),0,IF('[1]Flux and Impact'!$AU75=1,'[1]Flux and Impact'!AO75,"")),"")</f>
        <v/>
      </c>
      <c r="AR73" t="str">
        <f>IF(AR$1&gt;0,IF(AND('[1]Flux and Impact'!$AU75=1,'[1]Flux and Impact'!AP75=""),0,IF('[1]Flux and Impact'!$AU75=1,'[1]Flux and Impact'!AP75,"")),"")</f>
        <v/>
      </c>
      <c r="AS73" t="str">
        <f>IF(AS$1&gt;0,IF(AND('[1]Flux and Impact'!$AU75=1,'[1]Flux and Impact'!AQ75=""),0,IF('[1]Flux and Impact'!$AU75=1,'[1]Flux and Impact'!AQ75,"")),"")</f>
        <v/>
      </c>
      <c r="AT73" t="str">
        <f>IF(AT$1&gt;0,IF(AND('[1]Flux and Impact'!$AU75=1,'[1]Flux and Impact'!AR75=""),0,IF('[1]Flux and Impact'!$AU75=1,'[1]Flux and Impact'!AR75,"")),"")</f>
        <v/>
      </c>
      <c r="AU73" t="str">
        <f>IF(AU$1&gt;0,IF(AND('[1]Flux and Impact'!$AU75=1,'[1]Flux and Impact'!AS75=""),0,IF('[1]Flux and Impact'!$AU75=1,'[1]Flux and Impact'!AS75,"")),"")</f>
        <v/>
      </c>
      <c r="AW73" s="10" t="s">
        <v>167</v>
      </c>
      <c r="AX73" s="10">
        <v>78.2740588732997</v>
      </c>
      <c r="AY73" s="16">
        <v>-74.394282472818</v>
      </c>
      <c r="AZ73" s="17"/>
    </row>
    <row r="74" spans="1:52">
      <c r="A74">
        <f t="shared" si="2"/>
        <v>1</v>
      </c>
      <c r="B74" t="str">
        <f>'[1]Flux and Impact'!B76</f>
        <v>1. Metabolism</v>
      </c>
      <c r="C74" t="str">
        <f>'[1]Flux and Impact'!C76</f>
        <v>1.8 Metabolism of Cofactors and Vitamins</v>
      </c>
      <c r="D74" t="str">
        <f>'[1]Flux and Impact'!D76</f>
        <v>Biotin metabolism</v>
      </c>
      <c r="E74" t="str">
        <f>IF('[1]Flux and Impact'!AU76=1,AVERAGE(H74,J74,L74,N74,P74,R74,T74,V74,X74,Z74,AB74,AD74,AF74,AH74,AJ74,AL74,AN74,AP74,AR74,AT74),"")</f>
        <v/>
      </c>
      <c r="F74" s="12" t="str">
        <f>IF('[1]Flux and Impact'!AU76=1,AVERAGE(I74,K74,M74,O74,Q74,S74,U74,W74,Y74,AA74,AC74,AE74,AG74,AI74,AK74,AM74,AO74,AQ74,AS74,AU74),"")</f>
        <v/>
      </c>
      <c r="G74" s="13" t="str">
        <f t="shared" si="3"/>
        <v/>
      </c>
      <c r="H74" t="str">
        <f>IF(H$1&gt;0,IF(AND('[1]Flux and Impact'!$AU76=1,'[1]Flux and Impact'!F76=""),0,IF('[1]Flux and Impact'!$AU76=1,'[1]Flux and Impact'!F76,"")),"")</f>
        <v/>
      </c>
      <c r="I74" t="str">
        <f>IF(I$1&gt;0,IF(AND('[1]Flux and Impact'!$AU76=1,'[1]Flux and Impact'!G76=""),0,IF('[1]Flux and Impact'!$AU76=1,'[1]Flux and Impact'!G76,"")),"")</f>
        <v/>
      </c>
      <c r="J74" t="str">
        <f>IF(J$1&gt;0,IF(AND('[1]Flux and Impact'!$AU76=1,'[1]Flux and Impact'!H76=""),0,IF('[1]Flux and Impact'!$AU76=1,'[1]Flux and Impact'!H76,"")),"")</f>
        <v/>
      </c>
      <c r="K74" t="str">
        <f>IF(K$1&gt;0,IF(AND('[1]Flux and Impact'!$AU76=1,'[1]Flux and Impact'!I76=""),0,IF('[1]Flux and Impact'!$AU76=1,'[1]Flux and Impact'!I76,"")),"")</f>
        <v/>
      </c>
      <c r="L74" t="str">
        <f>IF(L$1&gt;0,IF(AND('[1]Flux and Impact'!$AU76=1,'[1]Flux and Impact'!J76=""),0,IF('[1]Flux and Impact'!$AU76=1,'[1]Flux and Impact'!J76,"")),"")</f>
        <v/>
      </c>
      <c r="M74" t="str">
        <f>IF(M$1&gt;0,IF(AND('[1]Flux and Impact'!$AU76=1,'[1]Flux and Impact'!K76=""),0,IF('[1]Flux and Impact'!$AU76=1,'[1]Flux and Impact'!K76,"")),"")</f>
        <v/>
      </c>
      <c r="N74" t="str">
        <f>IF(N$1&gt;0,IF(AND('[1]Flux and Impact'!$AU76=1,'[1]Flux and Impact'!L76=""),0,IF('[1]Flux and Impact'!$AU76=1,'[1]Flux and Impact'!L76,"")),"")</f>
        <v/>
      </c>
      <c r="O74" t="str">
        <f>IF(O$1&gt;0,IF(AND('[1]Flux and Impact'!$AU76=1,'[1]Flux and Impact'!M76=""),0,IF('[1]Flux and Impact'!$AU76=1,'[1]Flux and Impact'!M76,"")),"")</f>
        <v/>
      </c>
      <c r="P74" t="str">
        <f>IF(P$1&gt;0,IF(AND('[1]Flux and Impact'!$AU76=1,'[1]Flux and Impact'!N76=""),0,IF('[1]Flux and Impact'!$AU76=1,'[1]Flux and Impact'!N76,"")),"")</f>
        <v/>
      </c>
      <c r="Q74" t="str">
        <f>IF(Q$1&gt;0,IF(AND('[1]Flux and Impact'!$AU76=1,'[1]Flux and Impact'!O76=""),0,IF('[1]Flux and Impact'!$AU76=1,'[1]Flux and Impact'!O76,"")),"")</f>
        <v/>
      </c>
      <c r="R74" t="str">
        <f>IF(R$1&gt;0,IF(AND('[1]Flux and Impact'!$AU76=1,'[1]Flux and Impact'!P76=""),0,IF('[1]Flux and Impact'!$AU76=1,'[1]Flux and Impact'!P76,"")),"")</f>
        <v/>
      </c>
      <c r="S74" t="str">
        <f>IF(S$1&gt;0,IF(AND('[1]Flux and Impact'!$AU76=1,'[1]Flux and Impact'!Q76=""),0,IF('[1]Flux and Impact'!$AU76=1,'[1]Flux and Impact'!Q76,"")),"")</f>
        <v/>
      </c>
      <c r="T74" t="str">
        <f>IF(T$1&gt;0,IF(AND('[1]Flux and Impact'!$AU76=1,'[1]Flux and Impact'!R76=""),0,IF('[1]Flux and Impact'!$AU76=1,'[1]Flux and Impact'!R76,"")),"")</f>
        <v/>
      </c>
      <c r="U74" t="str">
        <f>IF(U$1&gt;0,IF(AND('[1]Flux and Impact'!$AU76=1,'[1]Flux and Impact'!S76=""),0,IF('[1]Flux and Impact'!$AU76=1,'[1]Flux and Impact'!S76,"")),"")</f>
        <v/>
      </c>
      <c r="V74" t="str">
        <f>IF(V$1&gt;0,IF(AND('[1]Flux and Impact'!$AU76=1,'[1]Flux and Impact'!T76=""),0,IF('[1]Flux and Impact'!$AU76=1,'[1]Flux and Impact'!T76,"")),"")</f>
        <v/>
      </c>
      <c r="W74" t="str">
        <f>IF(W$1&gt;0,IF(AND('[1]Flux and Impact'!$AU76=1,'[1]Flux and Impact'!U76=""),0,IF('[1]Flux and Impact'!$AU76=1,'[1]Flux and Impact'!U76,"")),"")</f>
        <v/>
      </c>
      <c r="X74" t="str">
        <f>IF(X$1&gt;0,IF(AND('[1]Flux and Impact'!$AU76=1,'[1]Flux and Impact'!V76=""),0,IF('[1]Flux and Impact'!$AU76=1,'[1]Flux and Impact'!V76,"")),"")</f>
        <v/>
      </c>
      <c r="Y74" t="str">
        <f>IF(Y$1&gt;0,IF(AND('[1]Flux and Impact'!$AU76=1,'[1]Flux and Impact'!W76=""),0,IF('[1]Flux and Impact'!$AU76=1,'[1]Flux and Impact'!W76,"")),"")</f>
        <v/>
      </c>
      <c r="Z74" t="str">
        <f>IF(Z$1&gt;0,IF(AND('[1]Flux and Impact'!$AU76=1,'[1]Flux and Impact'!X76=""),0,IF('[1]Flux and Impact'!$AU76=1,'[1]Flux and Impact'!X76,"")),"")</f>
        <v/>
      </c>
      <c r="AA74" t="str">
        <f>IF(AA$1&gt;0,IF(AND('[1]Flux and Impact'!$AU76=1,'[1]Flux and Impact'!Y76=""),0,IF('[1]Flux and Impact'!$AU76=1,'[1]Flux and Impact'!Y76,"")),"")</f>
        <v/>
      </c>
      <c r="AB74" t="str">
        <f>IF(AB$1&gt;0,IF(AND('[1]Flux and Impact'!$AU76=1,'[1]Flux and Impact'!Z76=""),0,IF('[1]Flux and Impact'!$AU76=1,'[1]Flux and Impact'!Z76,"")),"")</f>
        <v/>
      </c>
      <c r="AC74" t="str">
        <f>IF(AC$1&gt;0,IF(AND('[1]Flux and Impact'!$AU76=1,'[1]Flux and Impact'!AA76=""),0,IF('[1]Flux and Impact'!$AU76=1,'[1]Flux and Impact'!AA76,"")),"")</f>
        <v/>
      </c>
      <c r="AD74" t="str">
        <f>IF(AD$1&gt;0,IF(AND('[1]Flux and Impact'!$AU76=1,'[1]Flux and Impact'!AB76=""),0,IF('[1]Flux and Impact'!$AU76=1,'[1]Flux and Impact'!AB76,"")),"")</f>
        <v/>
      </c>
      <c r="AE74" t="str">
        <f>IF(AE$1&gt;0,IF(AND('[1]Flux and Impact'!$AU76=1,'[1]Flux and Impact'!AC76=""),0,IF('[1]Flux and Impact'!$AU76=1,'[1]Flux and Impact'!AC76,"")),"")</f>
        <v/>
      </c>
      <c r="AF74" t="str">
        <f>IF(AF$1&gt;0,IF(AND('[1]Flux and Impact'!$AU76=1,'[1]Flux and Impact'!AD76=""),0,IF('[1]Flux and Impact'!$AU76=1,'[1]Flux and Impact'!AD76,"")),"")</f>
        <v/>
      </c>
      <c r="AG74" t="str">
        <f>IF(AG$1&gt;0,IF(AND('[1]Flux and Impact'!$AU76=1,'[1]Flux and Impact'!AE76=""),0,IF('[1]Flux and Impact'!$AU76=1,'[1]Flux and Impact'!AE76,"")),"")</f>
        <v/>
      </c>
      <c r="AH74" t="str">
        <f>IF(AH$1&gt;0,IF(AND('[1]Flux and Impact'!$AU76=1,'[1]Flux and Impact'!AF76=""),0,IF('[1]Flux and Impact'!$AU76=1,'[1]Flux and Impact'!AF76,"")),"")</f>
        <v/>
      </c>
      <c r="AI74" t="str">
        <f>IF(AI$1&gt;0,IF(AND('[1]Flux and Impact'!$AU76=1,'[1]Flux and Impact'!AG76=""),0,IF('[1]Flux and Impact'!$AU76=1,'[1]Flux and Impact'!AG76,"")),"")</f>
        <v/>
      </c>
      <c r="AJ74" t="str">
        <f>IF(AJ$1&gt;0,IF(AND('[1]Flux and Impact'!$AU76=1,'[1]Flux and Impact'!AH76=""),0,IF('[1]Flux and Impact'!$AU76=1,'[1]Flux and Impact'!AH76,"")),"")</f>
        <v/>
      </c>
      <c r="AK74" t="str">
        <f>IF(AK$1&gt;0,IF(AND('[1]Flux and Impact'!$AU76=1,'[1]Flux and Impact'!AI76=""),0,IF('[1]Flux and Impact'!$AU76=1,'[1]Flux and Impact'!AI76,"")),"")</f>
        <v/>
      </c>
      <c r="AL74" t="str">
        <f>IF(AL$1&gt;0,IF(AND('[1]Flux and Impact'!$AU76=1,'[1]Flux and Impact'!AJ76=""),0,IF('[1]Flux and Impact'!$AU76=1,'[1]Flux and Impact'!AJ76,"")),"")</f>
        <v/>
      </c>
      <c r="AM74" t="str">
        <f>IF(AM$1&gt;0,IF(AND('[1]Flux and Impact'!$AU76=1,'[1]Flux and Impact'!AK76=""),0,IF('[1]Flux and Impact'!$AU76=1,'[1]Flux and Impact'!AK76,"")),"")</f>
        <v/>
      </c>
      <c r="AN74" t="str">
        <f>IF(AN$1&gt;0,IF(AND('[1]Flux and Impact'!$AU76=1,'[1]Flux and Impact'!AL76=""),0,IF('[1]Flux and Impact'!$AU76=1,'[1]Flux and Impact'!AL76,"")),"")</f>
        <v/>
      </c>
      <c r="AO74" t="str">
        <f>IF(AO$1&gt;0,IF(AND('[1]Flux and Impact'!$AU76=1,'[1]Flux and Impact'!AM76=""),0,IF('[1]Flux and Impact'!$AU76=1,'[1]Flux and Impact'!AM76,"")),"")</f>
        <v/>
      </c>
      <c r="AP74" t="str">
        <f>IF(AP$1&gt;0,IF(AND('[1]Flux and Impact'!$AU76=1,'[1]Flux and Impact'!AN76=""),0,IF('[1]Flux and Impact'!$AU76=1,'[1]Flux and Impact'!AN76,"")),"")</f>
        <v/>
      </c>
      <c r="AQ74" t="str">
        <f>IF(AQ$1&gt;0,IF(AND('[1]Flux and Impact'!$AU76=1,'[1]Flux and Impact'!AO76=""),0,IF('[1]Flux and Impact'!$AU76=1,'[1]Flux and Impact'!AO76,"")),"")</f>
        <v/>
      </c>
      <c r="AR74" t="str">
        <f>IF(AR$1&gt;0,IF(AND('[1]Flux and Impact'!$AU76=1,'[1]Flux and Impact'!AP76=""),0,IF('[1]Flux and Impact'!$AU76=1,'[1]Flux and Impact'!AP76,"")),"")</f>
        <v/>
      </c>
      <c r="AS74" t="str">
        <f>IF(AS$1&gt;0,IF(AND('[1]Flux and Impact'!$AU76=1,'[1]Flux and Impact'!AQ76=""),0,IF('[1]Flux and Impact'!$AU76=1,'[1]Flux and Impact'!AQ76,"")),"")</f>
        <v/>
      </c>
      <c r="AT74" t="str">
        <f>IF(AT$1&gt;0,IF(AND('[1]Flux and Impact'!$AU76=1,'[1]Flux and Impact'!AR76=""),0,IF('[1]Flux and Impact'!$AU76=1,'[1]Flux and Impact'!AR76,"")),"")</f>
        <v/>
      </c>
      <c r="AU74" t="str">
        <f>IF(AU$1&gt;0,IF(AND('[1]Flux and Impact'!$AU76=1,'[1]Flux and Impact'!AS76=""),0,IF('[1]Flux and Impact'!$AU76=1,'[1]Flux and Impact'!AS76,"")),"")</f>
        <v/>
      </c>
      <c r="AW74" s="10" t="s">
        <v>168</v>
      </c>
      <c r="AX74" s="10">
        <v>78.2521742566701</v>
      </c>
      <c r="AY74" s="16">
        <v>6.80347609626776</v>
      </c>
      <c r="AZ74" s="17"/>
    </row>
    <row r="75" spans="1:52">
      <c r="A75">
        <f t="shared" si="2"/>
        <v>1</v>
      </c>
      <c r="B75" t="str">
        <f>'[1]Flux and Impact'!B77</f>
        <v>1. Metabolism</v>
      </c>
      <c r="C75" t="str">
        <f>'[1]Flux and Impact'!C77</f>
        <v>1.8 Metabolism of Cofactors and Vitamins</v>
      </c>
      <c r="D75" t="str">
        <f>'[1]Flux and Impact'!D77</f>
        <v>Lipoic acid metabolism</v>
      </c>
      <c r="E75" t="str">
        <f>IF('[1]Flux and Impact'!AU77=1,AVERAGE(H75,J75,L75,N75,P75,R75,T75,V75,X75,Z75,AB75,AD75,AF75,AH75,AJ75,AL75,AN75,AP75,AR75,AT75),"")</f>
        <v/>
      </c>
      <c r="F75" s="12" t="str">
        <f>IF('[1]Flux and Impact'!AU77=1,AVERAGE(I75,K75,M75,O75,Q75,S75,U75,W75,Y75,AA75,AC75,AE75,AG75,AI75,AK75,AM75,AO75,AQ75,AS75,AU75),"")</f>
        <v/>
      </c>
      <c r="G75" s="13" t="str">
        <f t="shared" si="3"/>
        <v/>
      </c>
      <c r="H75" t="str">
        <f>IF(H$1&gt;0,IF(AND('[1]Flux and Impact'!$AU77=1,'[1]Flux and Impact'!F77=""),0,IF('[1]Flux and Impact'!$AU77=1,'[1]Flux and Impact'!F77,"")),"")</f>
        <v/>
      </c>
      <c r="I75" t="str">
        <f>IF(I$1&gt;0,IF(AND('[1]Flux and Impact'!$AU77=1,'[1]Flux and Impact'!G77=""),0,IF('[1]Flux and Impact'!$AU77=1,'[1]Flux and Impact'!G77,"")),"")</f>
        <v/>
      </c>
      <c r="J75" t="str">
        <f>IF(J$1&gt;0,IF(AND('[1]Flux and Impact'!$AU77=1,'[1]Flux and Impact'!H77=""),0,IF('[1]Flux and Impact'!$AU77=1,'[1]Flux and Impact'!H77,"")),"")</f>
        <v/>
      </c>
      <c r="K75" t="str">
        <f>IF(K$1&gt;0,IF(AND('[1]Flux and Impact'!$AU77=1,'[1]Flux and Impact'!I77=""),0,IF('[1]Flux and Impact'!$AU77=1,'[1]Flux and Impact'!I77,"")),"")</f>
        <v/>
      </c>
      <c r="L75" t="str">
        <f>IF(L$1&gt;0,IF(AND('[1]Flux and Impact'!$AU77=1,'[1]Flux and Impact'!J77=""),0,IF('[1]Flux and Impact'!$AU77=1,'[1]Flux and Impact'!J77,"")),"")</f>
        <v/>
      </c>
      <c r="M75" t="str">
        <f>IF(M$1&gt;0,IF(AND('[1]Flux and Impact'!$AU77=1,'[1]Flux and Impact'!K77=""),0,IF('[1]Flux and Impact'!$AU77=1,'[1]Flux and Impact'!K77,"")),"")</f>
        <v/>
      </c>
      <c r="N75" t="str">
        <f>IF(N$1&gt;0,IF(AND('[1]Flux and Impact'!$AU77=1,'[1]Flux and Impact'!L77=""),0,IF('[1]Flux and Impact'!$AU77=1,'[1]Flux and Impact'!L77,"")),"")</f>
        <v/>
      </c>
      <c r="O75" t="str">
        <f>IF(O$1&gt;0,IF(AND('[1]Flux and Impact'!$AU77=1,'[1]Flux and Impact'!M77=""),0,IF('[1]Flux and Impact'!$AU77=1,'[1]Flux and Impact'!M77,"")),"")</f>
        <v/>
      </c>
      <c r="P75" t="str">
        <f>IF(P$1&gt;0,IF(AND('[1]Flux and Impact'!$AU77=1,'[1]Flux and Impact'!N77=""),0,IF('[1]Flux and Impact'!$AU77=1,'[1]Flux and Impact'!N77,"")),"")</f>
        <v/>
      </c>
      <c r="Q75" t="str">
        <f>IF(Q$1&gt;0,IF(AND('[1]Flux and Impact'!$AU77=1,'[1]Flux and Impact'!O77=""),0,IF('[1]Flux and Impact'!$AU77=1,'[1]Flux and Impact'!O77,"")),"")</f>
        <v/>
      </c>
      <c r="R75" t="str">
        <f>IF(R$1&gt;0,IF(AND('[1]Flux and Impact'!$AU77=1,'[1]Flux and Impact'!P77=""),0,IF('[1]Flux and Impact'!$AU77=1,'[1]Flux and Impact'!P77,"")),"")</f>
        <v/>
      </c>
      <c r="S75" t="str">
        <f>IF(S$1&gt;0,IF(AND('[1]Flux and Impact'!$AU77=1,'[1]Flux and Impact'!Q77=""),0,IF('[1]Flux and Impact'!$AU77=1,'[1]Flux and Impact'!Q77,"")),"")</f>
        <v/>
      </c>
      <c r="T75" t="str">
        <f>IF(T$1&gt;0,IF(AND('[1]Flux and Impact'!$AU77=1,'[1]Flux and Impact'!R77=""),0,IF('[1]Flux and Impact'!$AU77=1,'[1]Flux and Impact'!R77,"")),"")</f>
        <v/>
      </c>
      <c r="U75" t="str">
        <f>IF(U$1&gt;0,IF(AND('[1]Flux and Impact'!$AU77=1,'[1]Flux and Impact'!S77=""),0,IF('[1]Flux and Impact'!$AU77=1,'[1]Flux and Impact'!S77,"")),"")</f>
        <v/>
      </c>
      <c r="V75" t="str">
        <f>IF(V$1&gt;0,IF(AND('[1]Flux and Impact'!$AU77=1,'[1]Flux and Impact'!T77=""),0,IF('[1]Flux and Impact'!$AU77=1,'[1]Flux and Impact'!T77,"")),"")</f>
        <v/>
      </c>
      <c r="W75" t="str">
        <f>IF(W$1&gt;0,IF(AND('[1]Flux and Impact'!$AU77=1,'[1]Flux and Impact'!U77=""),0,IF('[1]Flux and Impact'!$AU77=1,'[1]Flux and Impact'!U77,"")),"")</f>
        <v/>
      </c>
      <c r="X75" t="str">
        <f>IF(X$1&gt;0,IF(AND('[1]Flux and Impact'!$AU77=1,'[1]Flux and Impact'!V77=""),0,IF('[1]Flux and Impact'!$AU77=1,'[1]Flux and Impact'!V77,"")),"")</f>
        <v/>
      </c>
      <c r="Y75" t="str">
        <f>IF(Y$1&gt;0,IF(AND('[1]Flux and Impact'!$AU77=1,'[1]Flux and Impact'!W77=""),0,IF('[1]Flux and Impact'!$AU77=1,'[1]Flux and Impact'!W77,"")),"")</f>
        <v/>
      </c>
      <c r="Z75" t="str">
        <f>IF(Z$1&gt;0,IF(AND('[1]Flux and Impact'!$AU77=1,'[1]Flux and Impact'!X77=""),0,IF('[1]Flux and Impact'!$AU77=1,'[1]Flux and Impact'!X77,"")),"")</f>
        <v/>
      </c>
      <c r="AA75" t="str">
        <f>IF(AA$1&gt;0,IF(AND('[1]Flux and Impact'!$AU77=1,'[1]Flux and Impact'!Y77=""),0,IF('[1]Flux and Impact'!$AU77=1,'[1]Flux and Impact'!Y77,"")),"")</f>
        <v/>
      </c>
      <c r="AB75" t="str">
        <f>IF(AB$1&gt;0,IF(AND('[1]Flux and Impact'!$AU77=1,'[1]Flux and Impact'!Z77=""),0,IF('[1]Flux and Impact'!$AU77=1,'[1]Flux and Impact'!Z77,"")),"")</f>
        <v/>
      </c>
      <c r="AC75" t="str">
        <f>IF(AC$1&gt;0,IF(AND('[1]Flux and Impact'!$AU77=1,'[1]Flux and Impact'!AA77=""),0,IF('[1]Flux and Impact'!$AU77=1,'[1]Flux and Impact'!AA77,"")),"")</f>
        <v/>
      </c>
      <c r="AD75" t="str">
        <f>IF(AD$1&gt;0,IF(AND('[1]Flux and Impact'!$AU77=1,'[1]Flux and Impact'!AB77=""),0,IF('[1]Flux and Impact'!$AU77=1,'[1]Flux and Impact'!AB77,"")),"")</f>
        <v/>
      </c>
      <c r="AE75" t="str">
        <f>IF(AE$1&gt;0,IF(AND('[1]Flux and Impact'!$AU77=1,'[1]Flux and Impact'!AC77=""),0,IF('[1]Flux and Impact'!$AU77=1,'[1]Flux and Impact'!AC77,"")),"")</f>
        <v/>
      </c>
      <c r="AF75" t="str">
        <f>IF(AF$1&gt;0,IF(AND('[1]Flux and Impact'!$AU77=1,'[1]Flux and Impact'!AD77=""),0,IF('[1]Flux and Impact'!$AU77=1,'[1]Flux and Impact'!AD77,"")),"")</f>
        <v/>
      </c>
      <c r="AG75" t="str">
        <f>IF(AG$1&gt;0,IF(AND('[1]Flux and Impact'!$AU77=1,'[1]Flux and Impact'!AE77=""),0,IF('[1]Flux and Impact'!$AU77=1,'[1]Flux and Impact'!AE77,"")),"")</f>
        <v/>
      </c>
      <c r="AH75" t="str">
        <f>IF(AH$1&gt;0,IF(AND('[1]Flux and Impact'!$AU77=1,'[1]Flux and Impact'!AF77=""),0,IF('[1]Flux and Impact'!$AU77=1,'[1]Flux and Impact'!AF77,"")),"")</f>
        <v/>
      </c>
      <c r="AI75" t="str">
        <f>IF(AI$1&gt;0,IF(AND('[1]Flux and Impact'!$AU77=1,'[1]Flux and Impact'!AG77=""),0,IF('[1]Flux and Impact'!$AU77=1,'[1]Flux and Impact'!AG77,"")),"")</f>
        <v/>
      </c>
      <c r="AJ75" t="str">
        <f>IF(AJ$1&gt;0,IF(AND('[1]Flux and Impact'!$AU77=1,'[1]Flux and Impact'!AH77=""),0,IF('[1]Flux and Impact'!$AU77=1,'[1]Flux and Impact'!AH77,"")),"")</f>
        <v/>
      </c>
      <c r="AK75" t="str">
        <f>IF(AK$1&gt;0,IF(AND('[1]Flux and Impact'!$AU77=1,'[1]Flux and Impact'!AI77=""),0,IF('[1]Flux and Impact'!$AU77=1,'[1]Flux and Impact'!AI77,"")),"")</f>
        <v/>
      </c>
      <c r="AL75" t="str">
        <f>IF(AL$1&gt;0,IF(AND('[1]Flux and Impact'!$AU77=1,'[1]Flux and Impact'!AJ77=""),0,IF('[1]Flux and Impact'!$AU77=1,'[1]Flux and Impact'!AJ77,"")),"")</f>
        <v/>
      </c>
      <c r="AM75" t="str">
        <f>IF(AM$1&gt;0,IF(AND('[1]Flux and Impact'!$AU77=1,'[1]Flux and Impact'!AK77=""),0,IF('[1]Flux and Impact'!$AU77=1,'[1]Flux and Impact'!AK77,"")),"")</f>
        <v/>
      </c>
      <c r="AN75" t="str">
        <f>IF(AN$1&gt;0,IF(AND('[1]Flux and Impact'!$AU77=1,'[1]Flux and Impact'!AL77=""),0,IF('[1]Flux and Impact'!$AU77=1,'[1]Flux and Impact'!AL77,"")),"")</f>
        <v/>
      </c>
      <c r="AO75" t="str">
        <f>IF(AO$1&gt;0,IF(AND('[1]Flux and Impact'!$AU77=1,'[1]Flux and Impact'!AM77=""),0,IF('[1]Flux and Impact'!$AU77=1,'[1]Flux and Impact'!AM77,"")),"")</f>
        <v/>
      </c>
      <c r="AP75" t="str">
        <f>IF(AP$1&gt;0,IF(AND('[1]Flux and Impact'!$AU77=1,'[1]Flux and Impact'!AN77=""),0,IF('[1]Flux and Impact'!$AU77=1,'[1]Flux and Impact'!AN77,"")),"")</f>
        <v/>
      </c>
      <c r="AQ75" t="str">
        <f>IF(AQ$1&gt;0,IF(AND('[1]Flux and Impact'!$AU77=1,'[1]Flux and Impact'!AO77=""),0,IF('[1]Flux and Impact'!$AU77=1,'[1]Flux and Impact'!AO77,"")),"")</f>
        <v/>
      </c>
      <c r="AR75" t="str">
        <f>IF(AR$1&gt;0,IF(AND('[1]Flux and Impact'!$AU77=1,'[1]Flux and Impact'!AP77=""),0,IF('[1]Flux and Impact'!$AU77=1,'[1]Flux and Impact'!AP77,"")),"")</f>
        <v/>
      </c>
      <c r="AS75" t="str">
        <f>IF(AS$1&gt;0,IF(AND('[1]Flux and Impact'!$AU77=1,'[1]Flux and Impact'!AQ77=""),0,IF('[1]Flux and Impact'!$AU77=1,'[1]Flux and Impact'!AQ77,"")),"")</f>
        <v/>
      </c>
      <c r="AT75" t="str">
        <f>IF(AT$1&gt;0,IF(AND('[1]Flux and Impact'!$AU77=1,'[1]Flux and Impact'!AR77=""),0,IF('[1]Flux and Impact'!$AU77=1,'[1]Flux and Impact'!AR77,"")),"")</f>
        <v/>
      </c>
      <c r="AU75" t="str">
        <f>IF(AU$1&gt;0,IF(AND('[1]Flux and Impact'!$AU77=1,'[1]Flux and Impact'!AS77=""),0,IF('[1]Flux and Impact'!$AU77=1,'[1]Flux and Impact'!AS77,"")),"")</f>
        <v/>
      </c>
      <c r="AW75" s="10" t="s">
        <v>169</v>
      </c>
      <c r="AX75" s="10">
        <v>77.8374039919416</v>
      </c>
      <c r="AY75" s="16">
        <v>-72.9193775687957</v>
      </c>
      <c r="AZ75" s="17"/>
    </row>
    <row r="76" spans="1:52">
      <c r="A76">
        <f t="shared" si="2"/>
        <v>1</v>
      </c>
      <c r="B76" t="str">
        <f>'[1]Flux and Impact'!B78</f>
        <v>1. Metabolism</v>
      </c>
      <c r="C76" t="str">
        <f>'[1]Flux and Impact'!C78</f>
        <v>1.8 Metabolism of Cofactors and Vitamins</v>
      </c>
      <c r="D76" t="str">
        <f>'[1]Flux and Impact'!D78</f>
        <v>Folate biosynthesis</v>
      </c>
      <c r="E76">
        <f>IF('[1]Flux and Impact'!AU78=1,AVERAGE(H76,J76,L76,N76,P76,R76,T76,V76,X76,Z76,AB76,AD76,AF76,AH76,AJ76,AL76,AN76,AP76,AR76,AT76),"")</f>
        <v>77.5130577869445</v>
      </c>
      <c r="F76" s="12">
        <f>IF('[1]Flux and Impact'!AU78=1,AVERAGE(I76,K76,M76,O76,Q76,S76,U76,W76,Y76,AA76,AC76,AE76,AG76,AI76,AK76,AM76,AO76,AQ76,AS76,AU76),"")</f>
        <v>40.174057818211</v>
      </c>
      <c r="G76" s="13">
        <f t="shared" si="3"/>
        <v>1</v>
      </c>
      <c r="H76">
        <f>IF(H$1&gt;0,IF(AND('[1]Flux and Impact'!$AU78=1,'[1]Flux and Impact'!F78=""),0,IF('[1]Flux and Impact'!$AU78=1,'[1]Flux and Impact'!F78,"")),"")</f>
        <v>56.0084999531003</v>
      </c>
      <c r="I76">
        <f>IF(I$1&gt;0,IF(AND('[1]Flux and Impact'!$AU78=1,'[1]Flux and Impact'!G78=""),0,IF('[1]Flux and Impact'!$AU78=1,'[1]Flux and Impact'!G78,"")),"")</f>
        <v>-56.0084999531003</v>
      </c>
      <c r="J76">
        <f>IF(J$1&gt;0,IF(AND('[1]Flux and Impact'!$AU78=1,'[1]Flux and Impact'!H78=""),0,IF('[1]Flux and Impact'!$AU78=1,'[1]Flux and Impact'!H78,"")),"")</f>
        <v>176.530673407733</v>
      </c>
      <c r="K76">
        <f>IF(K$1&gt;0,IF(AND('[1]Flux and Impact'!$AU78=1,'[1]Flux and Impact'!I78=""),0,IF('[1]Flux and Impact'!$AU78=1,'[1]Flux and Impact'!I78,"")),"")</f>
        <v>176.530673407733</v>
      </c>
      <c r="L76">
        <f>IF(L$1&gt;0,IF(AND('[1]Flux and Impact'!$AU78=1,'[1]Flux and Impact'!J78=""),0,IF('[1]Flux and Impact'!$AU78=1,'[1]Flux and Impact'!J78,"")),"")</f>
        <v>0</v>
      </c>
      <c r="M76">
        <f>IF(M$1&gt;0,IF(AND('[1]Flux and Impact'!$AU78=1,'[1]Flux and Impact'!K78=""),0,IF('[1]Flux and Impact'!$AU78=1,'[1]Flux and Impact'!K78,"")),"")</f>
        <v>0</v>
      </c>
      <c r="N76" t="str">
        <f>IF(N$1&gt;0,IF(AND('[1]Flux and Impact'!$AU78=1,'[1]Flux and Impact'!L78=""),0,IF('[1]Flux and Impact'!$AU78=1,'[1]Flux and Impact'!L78,"")),"")</f>
        <v/>
      </c>
      <c r="O76" t="str">
        <f>IF(O$1&gt;0,IF(AND('[1]Flux and Impact'!$AU78=1,'[1]Flux and Impact'!M78=""),0,IF('[1]Flux and Impact'!$AU78=1,'[1]Flux and Impact'!M78,"")),"")</f>
        <v/>
      </c>
      <c r="P76" t="str">
        <f>IF(P$1&gt;0,IF(AND('[1]Flux and Impact'!$AU78=1,'[1]Flux and Impact'!N78=""),0,IF('[1]Flux and Impact'!$AU78=1,'[1]Flux and Impact'!N78,"")),"")</f>
        <v/>
      </c>
      <c r="Q76" t="str">
        <f>IF(Q$1&gt;0,IF(AND('[1]Flux and Impact'!$AU78=1,'[1]Flux and Impact'!O78=""),0,IF('[1]Flux and Impact'!$AU78=1,'[1]Flux and Impact'!O78,"")),"")</f>
        <v/>
      </c>
      <c r="R76" t="str">
        <f>IF(R$1&gt;0,IF(AND('[1]Flux and Impact'!$AU78=1,'[1]Flux and Impact'!P78=""),0,IF('[1]Flux and Impact'!$AU78=1,'[1]Flux and Impact'!P78,"")),"")</f>
        <v/>
      </c>
      <c r="S76" t="str">
        <f>IF(S$1&gt;0,IF(AND('[1]Flux and Impact'!$AU78=1,'[1]Flux and Impact'!Q78=""),0,IF('[1]Flux and Impact'!$AU78=1,'[1]Flux and Impact'!Q78,"")),"")</f>
        <v/>
      </c>
      <c r="T76" t="str">
        <f>IF(T$1&gt;0,IF(AND('[1]Flux and Impact'!$AU78=1,'[1]Flux and Impact'!R78=""),0,IF('[1]Flux and Impact'!$AU78=1,'[1]Flux and Impact'!R78,"")),"")</f>
        <v/>
      </c>
      <c r="U76" t="str">
        <f>IF(U$1&gt;0,IF(AND('[1]Flux and Impact'!$AU78=1,'[1]Flux and Impact'!S78=""),0,IF('[1]Flux and Impact'!$AU78=1,'[1]Flux and Impact'!S78,"")),"")</f>
        <v/>
      </c>
      <c r="V76" t="str">
        <f>IF(V$1&gt;0,IF(AND('[1]Flux and Impact'!$AU78=1,'[1]Flux and Impact'!T78=""),0,IF('[1]Flux and Impact'!$AU78=1,'[1]Flux and Impact'!T78,"")),"")</f>
        <v/>
      </c>
      <c r="W76" t="str">
        <f>IF(W$1&gt;0,IF(AND('[1]Flux and Impact'!$AU78=1,'[1]Flux and Impact'!U78=""),0,IF('[1]Flux and Impact'!$AU78=1,'[1]Flux and Impact'!U78,"")),"")</f>
        <v/>
      </c>
      <c r="X76" t="str">
        <f>IF(X$1&gt;0,IF(AND('[1]Flux and Impact'!$AU78=1,'[1]Flux and Impact'!V78=""),0,IF('[1]Flux and Impact'!$AU78=1,'[1]Flux and Impact'!V78,"")),"")</f>
        <v/>
      </c>
      <c r="Y76" t="str">
        <f>IF(Y$1&gt;0,IF(AND('[1]Flux and Impact'!$AU78=1,'[1]Flux and Impact'!W78=""),0,IF('[1]Flux and Impact'!$AU78=1,'[1]Flux and Impact'!W78,"")),"")</f>
        <v/>
      </c>
      <c r="Z76" t="str">
        <f>IF(Z$1&gt;0,IF(AND('[1]Flux and Impact'!$AU78=1,'[1]Flux and Impact'!X78=""),0,IF('[1]Flux and Impact'!$AU78=1,'[1]Flux and Impact'!X78,"")),"")</f>
        <v/>
      </c>
      <c r="AA76" t="str">
        <f>IF(AA$1&gt;0,IF(AND('[1]Flux and Impact'!$AU78=1,'[1]Flux and Impact'!Y78=""),0,IF('[1]Flux and Impact'!$AU78=1,'[1]Flux and Impact'!Y78,"")),"")</f>
        <v/>
      </c>
      <c r="AB76" t="str">
        <f>IF(AB$1&gt;0,IF(AND('[1]Flux and Impact'!$AU78=1,'[1]Flux and Impact'!Z78=""),0,IF('[1]Flux and Impact'!$AU78=1,'[1]Flux and Impact'!Z78,"")),"")</f>
        <v/>
      </c>
      <c r="AC76" t="str">
        <f>IF(AC$1&gt;0,IF(AND('[1]Flux and Impact'!$AU78=1,'[1]Flux and Impact'!AA78=""),0,IF('[1]Flux and Impact'!$AU78=1,'[1]Flux and Impact'!AA78,"")),"")</f>
        <v/>
      </c>
      <c r="AD76" t="str">
        <f>IF(AD$1&gt;0,IF(AND('[1]Flux and Impact'!$AU78=1,'[1]Flux and Impact'!AB78=""),0,IF('[1]Flux and Impact'!$AU78=1,'[1]Flux and Impact'!AB78,"")),"")</f>
        <v/>
      </c>
      <c r="AE76" t="str">
        <f>IF(AE$1&gt;0,IF(AND('[1]Flux and Impact'!$AU78=1,'[1]Flux and Impact'!AC78=""),0,IF('[1]Flux and Impact'!$AU78=1,'[1]Flux and Impact'!AC78,"")),"")</f>
        <v/>
      </c>
      <c r="AF76" t="str">
        <f>IF(AF$1&gt;0,IF(AND('[1]Flux and Impact'!$AU78=1,'[1]Flux and Impact'!AD78=""),0,IF('[1]Flux and Impact'!$AU78=1,'[1]Flux and Impact'!AD78,"")),"")</f>
        <v/>
      </c>
      <c r="AG76" t="str">
        <f>IF(AG$1&gt;0,IF(AND('[1]Flux and Impact'!$AU78=1,'[1]Flux and Impact'!AE78=""),0,IF('[1]Flux and Impact'!$AU78=1,'[1]Flux and Impact'!AE78,"")),"")</f>
        <v/>
      </c>
      <c r="AH76" t="str">
        <f>IF(AH$1&gt;0,IF(AND('[1]Flux and Impact'!$AU78=1,'[1]Flux and Impact'!AF78=""),0,IF('[1]Flux and Impact'!$AU78=1,'[1]Flux and Impact'!AF78,"")),"")</f>
        <v/>
      </c>
      <c r="AI76" t="str">
        <f>IF(AI$1&gt;0,IF(AND('[1]Flux and Impact'!$AU78=1,'[1]Flux and Impact'!AG78=""),0,IF('[1]Flux and Impact'!$AU78=1,'[1]Flux and Impact'!AG78,"")),"")</f>
        <v/>
      </c>
      <c r="AJ76" t="str">
        <f>IF(AJ$1&gt;0,IF(AND('[1]Flux and Impact'!$AU78=1,'[1]Flux and Impact'!AH78=""),0,IF('[1]Flux and Impact'!$AU78=1,'[1]Flux and Impact'!AH78,"")),"")</f>
        <v/>
      </c>
      <c r="AK76" t="str">
        <f>IF(AK$1&gt;0,IF(AND('[1]Flux and Impact'!$AU78=1,'[1]Flux and Impact'!AI78=""),0,IF('[1]Flux and Impact'!$AU78=1,'[1]Flux and Impact'!AI78,"")),"")</f>
        <v/>
      </c>
      <c r="AL76" t="str">
        <f>IF(AL$1&gt;0,IF(AND('[1]Flux and Impact'!$AU78=1,'[1]Flux and Impact'!AJ78=""),0,IF('[1]Flux and Impact'!$AU78=1,'[1]Flux and Impact'!AJ78,"")),"")</f>
        <v/>
      </c>
      <c r="AM76" t="str">
        <f>IF(AM$1&gt;0,IF(AND('[1]Flux and Impact'!$AU78=1,'[1]Flux and Impact'!AK78=""),0,IF('[1]Flux and Impact'!$AU78=1,'[1]Flux and Impact'!AK78,"")),"")</f>
        <v/>
      </c>
      <c r="AN76" t="str">
        <f>IF(AN$1&gt;0,IF(AND('[1]Flux and Impact'!$AU78=1,'[1]Flux and Impact'!AL78=""),0,IF('[1]Flux and Impact'!$AU78=1,'[1]Flux and Impact'!AL78,"")),"")</f>
        <v/>
      </c>
      <c r="AO76" t="str">
        <f>IF(AO$1&gt;0,IF(AND('[1]Flux and Impact'!$AU78=1,'[1]Flux and Impact'!AM78=""),0,IF('[1]Flux and Impact'!$AU78=1,'[1]Flux and Impact'!AM78,"")),"")</f>
        <v/>
      </c>
      <c r="AP76" t="str">
        <f>IF(AP$1&gt;0,IF(AND('[1]Flux and Impact'!$AU78=1,'[1]Flux and Impact'!AN78=""),0,IF('[1]Flux and Impact'!$AU78=1,'[1]Flux and Impact'!AN78,"")),"")</f>
        <v/>
      </c>
      <c r="AQ76" t="str">
        <f>IF(AQ$1&gt;0,IF(AND('[1]Flux and Impact'!$AU78=1,'[1]Flux and Impact'!AO78=""),0,IF('[1]Flux and Impact'!$AU78=1,'[1]Flux and Impact'!AO78,"")),"")</f>
        <v/>
      </c>
      <c r="AR76" t="str">
        <f>IF(AR$1&gt;0,IF(AND('[1]Flux and Impact'!$AU78=1,'[1]Flux and Impact'!AP78=""),0,IF('[1]Flux and Impact'!$AU78=1,'[1]Flux and Impact'!AP78,"")),"")</f>
        <v/>
      </c>
      <c r="AS76" t="str">
        <f>IF(AS$1&gt;0,IF(AND('[1]Flux and Impact'!$AU78=1,'[1]Flux and Impact'!AQ78=""),0,IF('[1]Flux and Impact'!$AU78=1,'[1]Flux and Impact'!AQ78,"")),"")</f>
        <v/>
      </c>
      <c r="AT76" t="str">
        <f>IF(AT$1&gt;0,IF(AND('[1]Flux and Impact'!$AU78=1,'[1]Flux and Impact'!AR78=""),0,IF('[1]Flux and Impact'!$AU78=1,'[1]Flux and Impact'!AR78,"")),"")</f>
        <v/>
      </c>
      <c r="AU76" t="str">
        <f>IF(AU$1&gt;0,IF(AND('[1]Flux and Impact'!$AU78=1,'[1]Flux and Impact'!AS78=""),0,IF('[1]Flux and Impact'!$AU78=1,'[1]Flux and Impact'!AS78,"")),"")</f>
        <v/>
      </c>
      <c r="AW76" s="10" t="s">
        <v>170</v>
      </c>
      <c r="AX76" s="10">
        <v>77.472005409165</v>
      </c>
      <c r="AY76" s="16">
        <v>-5.50194986869236</v>
      </c>
      <c r="AZ76" s="17"/>
    </row>
    <row r="77" spans="1:52">
      <c r="A77">
        <f t="shared" si="2"/>
        <v>1</v>
      </c>
      <c r="B77" t="str">
        <f>'[1]Flux and Impact'!B79</f>
        <v>1. Metabolism</v>
      </c>
      <c r="C77" t="str">
        <f>'[1]Flux and Impact'!C79</f>
        <v>1.8 Metabolism of Cofactors and Vitamins</v>
      </c>
      <c r="D77" t="str">
        <f>'[1]Flux and Impact'!D79</f>
        <v>Retinol metabolism</v>
      </c>
      <c r="E77">
        <f>IF('[1]Flux and Impact'!AU79=1,AVERAGE(H77,J77,L77,N77,P77,R77,T77,V77,X77,Z77,AB77,AD77,AF77,AH77,AJ77,AL77,AN77,AP77,AR77,AT77),"")</f>
        <v>12.6984966786113</v>
      </c>
      <c r="F77" s="12">
        <f>IF('[1]Flux and Impact'!AU79=1,AVERAGE(I77,K77,M77,O77,Q77,S77,U77,W77,Y77,AA77,AC77,AE77,AG77,AI77,AK77,AM77,AO77,AQ77,AS77,AU77),"")</f>
        <v>-3.31449883018897</v>
      </c>
      <c r="G77" s="13">
        <f t="shared" si="3"/>
        <v>1</v>
      </c>
      <c r="H77">
        <f>IF(H$1&gt;0,IF(AND('[1]Flux and Impact'!$AU79=1,'[1]Flux and Impact'!F79=""),0,IF('[1]Flux and Impact'!$AU79=1,'[1]Flux and Impact'!F79,"")),"")</f>
        <v>24.0194932632004</v>
      </c>
      <c r="I77">
        <f>IF(I$1&gt;0,IF(AND('[1]Flux and Impact'!$AU79=1,'[1]Flux and Impact'!G79=""),0,IF('[1]Flux and Impact'!$AU79=1,'[1]Flux and Impact'!G79,"")),"")</f>
        <v>-24.0194932632004</v>
      </c>
      <c r="J77">
        <f>IF(J$1&gt;0,IF(AND('[1]Flux and Impact'!$AU79=1,'[1]Flux and Impact'!H79=""),0,IF('[1]Flux and Impact'!$AU79=1,'[1]Flux and Impact'!H79,"")),"")</f>
        <v>14.0759967726334</v>
      </c>
      <c r="K77">
        <f>IF(K$1&gt;0,IF(AND('[1]Flux and Impact'!$AU79=1,'[1]Flux and Impact'!I79=""),0,IF('[1]Flux and Impact'!$AU79=1,'[1]Flux and Impact'!I79,"")),"")</f>
        <v>14.0759967726334</v>
      </c>
      <c r="L77">
        <f>IF(L$1&gt;0,IF(AND('[1]Flux and Impact'!$AU79=1,'[1]Flux and Impact'!J79=""),0,IF('[1]Flux and Impact'!$AU79=1,'[1]Flux and Impact'!J79,"")),"")</f>
        <v>0</v>
      </c>
      <c r="M77">
        <f>IF(M$1&gt;0,IF(AND('[1]Flux and Impact'!$AU79=1,'[1]Flux and Impact'!K79=""),0,IF('[1]Flux and Impact'!$AU79=1,'[1]Flux and Impact'!K79,"")),"")</f>
        <v>0</v>
      </c>
      <c r="N77" t="str">
        <f>IF(N$1&gt;0,IF(AND('[1]Flux and Impact'!$AU79=1,'[1]Flux and Impact'!L79=""),0,IF('[1]Flux and Impact'!$AU79=1,'[1]Flux and Impact'!L79,"")),"")</f>
        <v/>
      </c>
      <c r="O77" t="str">
        <f>IF(O$1&gt;0,IF(AND('[1]Flux and Impact'!$AU79=1,'[1]Flux and Impact'!M79=""),0,IF('[1]Flux and Impact'!$AU79=1,'[1]Flux and Impact'!M79,"")),"")</f>
        <v/>
      </c>
      <c r="P77" t="str">
        <f>IF(P$1&gt;0,IF(AND('[1]Flux and Impact'!$AU79=1,'[1]Flux and Impact'!N79=""),0,IF('[1]Flux and Impact'!$AU79=1,'[1]Flux and Impact'!N79,"")),"")</f>
        <v/>
      </c>
      <c r="Q77" t="str">
        <f>IF(Q$1&gt;0,IF(AND('[1]Flux and Impact'!$AU79=1,'[1]Flux and Impact'!O79=""),0,IF('[1]Flux and Impact'!$AU79=1,'[1]Flux and Impact'!O79,"")),"")</f>
        <v/>
      </c>
      <c r="R77" t="str">
        <f>IF(R$1&gt;0,IF(AND('[1]Flux and Impact'!$AU79=1,'[1]Flux and Impact'!P79=""),0,IF('[1]Flux and Impact'!$AU79=1,'[1]Flux and Impact'!P79,"")),"")</f>
        <v/>
      </c>
      <c r="S77" t="str">
        <f>IF(S$1&gt;0,IF(AND('[1]Flux and Impact'!$AU79=1,'[1]Flux and Impact'!Q79=""),0,IF('[1]Flux and Impact'!$AU79=1,'[1]Flux and Impact'!Q79,"")),"")</f>
        <v/>
      </c>
      <c r="T77" t="str">
        <f>IF(T$1&gt;0,IF(AND('[1]Flux and Impact'!$AU79=1,'[1]Flux and Impact'!R79=""),0,IF('[1]Flux and Impact'!$AU79=1,'[1]Flux and Impact'!R79,"")),"")</f>
        <v/>
      </c>
      <c r="U77" t="str">
        <f>IF(U$1&gt;0,IF(AND('[1]Flux and Impact'!$AU79=1,'[1]Flux and Impact'!S79=""),0,IF('[1]Flux and Impact'!$AU79=1,'[1]Flux and Impact'!S79,"")),"")</f>
        <v/>
      </c>
      <c r="V77" t="str">
        <f>IF(V$1&gt;0,IF(AND('[1]Flux and Impact'!$AU79=1,'[1]Flux and Impact'!T79=""),0,IF('[1]Flux and Impact'!$AU79=1,'[1]Flux and Impact'!T79,"")),"")</f>
        <v/>
      </c>
      <c r="W77" t="str">
        <f>IF(W$1&gt;0,IF(AND('[1]Flux and Impact'!$AU79=1,'[1]Flux and Impact'!U79=""),0,IF('[1]Flux and Impact'!$AU79=1,'[1]Flux and Impact'!U79,"")),"")</f>
        <v/>
      </c>
      <c r="X77" t="str">
        <f>IF(X$1&gt;0,IF(AND('[1]Flux and Impact'!$AU79=1,'[1]Flux and Impact'!V79=""),0,IF('[1]Flux and Impact'!$AU79=1,'[1]Flux and Impact'!V79,"")),"")</f>
        <v/>
      </c>
      <c r="Y77" t="str">
        <f>IF(Y$1&gt;0,IF(AND('[1]Flux and Impact'!$AU79=1,'[1]Flux and Impact'!W79=""),0,IF('[1]Flux and Impact'!$AU79=1,'[1]Flux and Impact'!W79,"")),"")</f>
        <v/>
      </c>
      <c r="Z77" t="str">
        <f>IF(Z$1&gt;0,IF(AND('[1]Flux and Impact'!$AU79=1,'[1]Flux and Impact'!X79=""),0,IF('[1]Flux and Impact'!$AU79=1,'[1]Flux and Impact'!X79,"")),"")</f>
        <v/>
      </c>
      <c r="AA77" t="str">
        <f>IF(AA$1&gt;0,IF(AND('[1]Flux and Impact'!$AU79=1,'[1]Flux and Impact'!Y79=""),0,IF('[1]Flux and Impact'!$AU79=1,'[1]Flux and Impact'!Y79,"")),"")</f>
        <v/>
      </c>
      <c r="AB77" t="str">
        <f>IF(AB$1&gt;0,IF(AND('[1]Flux and Impact'!$AU79=1,'[1]Flux and Impact'!Z79=""),0,IF('[1]Flux and Impact'!$AU79=1,'[1]Flux and Impact'!Z79,"")),"")</f>
        <v/>
      </c>
      <c r="AC77" t="str">
        <f>IF(AC$1&gt;0,IF(AND('[1]Flux and Impact'!$AU79=1,'[1]Flux and Impact'!AA79=""),0,IF('[1]Flux and Impact'!$AU79=1,'[1]Flux and Impact'!AA79,"")),"")</f>
        <v/>
      </c>
      <c r="AD77" t="str">
        <f>IF(AD$1&gt;0,IF(AND('[1]Flux and Impact'!$AU79=1,'[1]Flux and Impact'!AB79=""),0,IF('[1]Flux and Impact'!$AU79=1,'[1]Flux and Impact'!AB79,"")),"")</f>
        <v/>
      </c>
      <c r="AE77" t="str">
        <f>IF(AE$1&gt;0,IF(AND('[1]Flux and Impact'!$AU79=1,'[1]Flux and Impact'!AC79=""),0,IF('[1]Flux and Impact'!$AU79=1,'[1]Flux and Impact'!AC79,"")),"")</f>
        <v/>
      </c>
      <c r="AF77" t="str">
        <f>IF(AF$1&gt;0,IF(AND('[1]Flux and Impact'!$AU79=1,'[1]Flux and Impact'!AD79=""),0,IF('[1]Flux and Impact'!$AU79=1,'[1]Flux and Impact'!AD79,"")),"")</f>
        <v/>
      </c>
      <c r="AG77" t="str">
        <f>IF(AG$1&gt;0,IF(AND('[1]Flux and Impact'!$AU79=1,'[1]Flux and Impact'!AE79=""),0,IF('[1]Flux and Impact'!$AU79=1,'[1]Flux and Impact'!AE79,"")),"")</f>
        <v/>
      </c>
      <c r="AH77" t="str">
        <f>IF(AH$1&gt;0,IF(AND('[1]Flux and Impact'!$AU79=1,'[1]Flux and Impact'!AF79=""),0,IF('[1]Flux and Impact'!$AU79=1,'[1]Flux and Impact'!AF79,"")),"")</f>
        <v/>
      </c>
      <c r="AI77" t="str">
        <f>IF(AI$1&gt;0,IF(AND('[1]Flux and Impact'!$AU79=1,'[1]Flux and Impact'!AG79=""),0,IF('[1]Flux and Impact'!$AU79=1,'[1]Flux and Impact'!AG79,"")),"")</f>
        <v/>
      </c>
      <c r="AJ77" t="str">
        <f>IF(AJ$1&gt;0,IF(AND('[1]Flux and Impact'!$AU79=1,'[1]Flux and Impact'!AH79=""),0,IF('[1]Flux and Impact'!$AU79=1,'[1]Flux and Impact'!AH79,"")),"")</f>
        <v/>
      </c>
      <c r="AK77" t="str">
        <f>IF(AK$1&gt;0,IF(AND('[1]Flux and Impact'!$AU79=1,'[1]Flux and Impact'!AI79=""),0,IF('[1]Flux and Impact'!$AU79=1,'[1]Flux and Impact'!AI79,"")),"")</f>
        <v/>
      </c>
      <c r="AL77" t="str">
        <f>IF(AL$1&gt;0,IF(AND('[1]Flux and Impact'!$AU79=1,'[1]Flux and Impact'!AJ79=""),0,IF('[1]Flux and Impact'!$AU79=1,'[1]Flux and Impact'!AJ79,"")),"")</f>
        <v/>
      </c>
      <c r="AM77" t="str">
        <f>IF(AM$1&gt;0,IF(AND('[1]Flux and Impact'!$AU79=1,'[1]Flux and Impact'!AK79=""),0,IF('[1]Flux and Impact'!$AU79=1,'[1]Flux and Impact'!AK79,"")),"")</f>
        <v/>
      </c>
      <c r="AN77" t="str">
        <f>IF(AN$1&gt;0,IF(AND('[1]Flux and Impact'!$AU79=1,'[1]Flux and Impact'!AL79=""),0,IF('[1]Flux and Impact'!$AU79=1,'[1]Flux and Impact'!AL79,"")),"")</f>
        <v/>
      </c>
      <c r="AO77" t="str">
        <f>IF(AO$1&gt;0,IF(AND('[1]Flux and Impact'!$AU79=1,'[1]Flux and Impact'!AM79=""),0,IF('[1]Flux and Impact'!$AU79=1,'[1]Flux and Impact'!AM79,"")),"")</f>
        <v/>
      </c>
      <c r="AP77" t="str">
        <f>IF(AP$1&gt;0,IF(AND('[1]Flux and Impact'!$AU79=1,'[1]Flux and Impact'!AN79=""),0,IF('[1]Flux and Impact'!$AU79=1,'[1]Flux and Impact'!AN79,"")),"")</f>
        <v/>
      </c>
      <c r="AQ77" t="str">
        <f>IF(AQ$1&gt;0,IF(AND('[1]Flux and Impact'!$AU79=1,'[1]Flux and Impact'!AO79=""),0,IF('[1]Flux and Impact'!$AU79=1,'[1]Flux and Impact'!AO79,"")),"")</f>
        <v/>
      </c>
      <c r="AR77" t="str">
        <f>IF(AR$1&gt;0,IF(AND('[1]Flux and Impact'!$AU79=1,'[1]Flux and Impact'!AP79=""),0,IF('[1]Flux and Impact'!$AU79=1,'[1]Flux and Impact'!AP79,"")),"")</f>
        <v/>
      </c>
      <c r="AS77" t="str">
        <f>IF(AS$1&gt;0,IF(AND('[1]Flux and Impact'!$AU79=1,'[1]Flux and Impact'!AQ79=""),0,IF('[1]Flux and Impact'!$AU79=1,'[1]Flux and Impact'!AQ79,"")),"")</f>
        <v/>
      </c>
      <c r="AT77" t="str">
        <f>IF(AT$1&gt;0,IF(AND('[1]Flux and Impact'!$AU79=1,'[1]Flux and Impact'!AR79=""),0,IF('[1]Flux and Impact'!$AU79=1,'[1]Flux and Impact'!AR79,"")),"")</f>
        <v/>
      </c>
      <c r="AU77" t="str">
        <f>IF(AU$1&gt;0,IF(AND('[1]Flux and Impact'!$AU79=1,'[1]Flux and Impact'!AS79=""),0,IF('[1]Flux and Impact'!$AU79=1,'[1]Flux and Impact'!AS79,"")),"")</f>
        <v/>
      </c>
      <c r="AW77" s="10" t="s">
        <v>171</v>
      </c>
      <c r="AX77" s="10">
        <v>76.1432172219522</v>
      </c>
      <c r="AY77" s="16">
        <v>15.6483165941855</v>
      </c>
      <c r="AZ77" s="17"/>
    </row>
    <row r="78" spans="1:52">
      <c r="A78">
        <f t="shared" si="2"/>
        <v>1</v>
      </c>
      <c r="B78" t="str">
        <f>'[1]Flux and Impact'!B80</f>
        <v>1. Metabolism</v>
      </c>
      <c r="C78" t="str">
        <f>'[1]Flux and Impact'!C80</f>
        <v>1.8 Metabolism of Cofactors and Vitamins</v>
      </c>
      <c r="D78" t="str">
        <f>'[1]Flux and Impact'!D80</f>
        <v>Porphyrin and chlorophyll metabolism</v>
      </c>
      <c r="E78" t="str">
        <f>IF('[1]Flux and Impact'!AU80=1,AVERAGE(H78,J78,L78,N78,P78,R78,T78,V78,X78,Z78,AB78,AD78,AF78,AH78,AJ78,AL78,AN78,AP78,AR78,AT78),"")</f>
        <v/>
      </c>
      <c r="F78" s="12" t="str">
        <f>IF('[1]Flux and Impact'!AU80=1,AVERAGE(I78,K78,M78,O78,Q78,S78,U78,W78,Y78,AA78,AC78,AE78,AG78,AI78,AK78,AM78,AO78,AQ78,AS78,AU78),"")</f>
        <v/>
      </c>
      <c r="G78" s="13" t="str">
        <f t="shared" si="3"/>
        <v/>
      </c>
      <c r="H78" t="str">
        <f>IF(H$1&gt;0,IF(AND('[1]Flux and Impact'!$AU80=1,'[1]Flux and Impact'!F80=""),0,IF('[1]Flux and Impact'!$AU80=1,'[1]Flux and Impact'!F80,"")),"")</f>
        <v/>
      </c>
      <c r="I78" t="str">
        <f>IF(I$1&gt;0,IF(AND('[1]Flux and Impact'!$AU80=1,'[1]Flux and Impact'!G80=""),0,IF('[1]Flux and Impact'!$AU80=1,'[1]Flux and Impact'!G80,"")),"")</f>
        <v/>
      </c>
      <c r="J78" t="str">
        <f>IF(J$1&gt;0,IF(AND('[1]Flux and Impact'!$AU80=1,'[1]Flux and Impact'!H80=""),0,IF('[1]Flux and Impact'!$AU80=1,'[1]Flux and Impact'!H80,"")),"")</f>
        <v/>
      </c>
      <c r="K78" t="str">
        <f>IF(K$1&gt;0,IF(AND('[1]Flux and Impact'!$AU80=1,'[1]Flux and Impact'!I80=""),0,IF('[1]Flux and Impact'!$AU80=1,'[1]Flux and Impact'!I80,"")),"")</f>
        <v/>
      </c>
      <c r="L78" t="str">
        <f>IF(L$1&gt;0,IF(AND('[1]Flux and Impact'!$AU80=1,'[1]Flux and Impact'!J80=""),0,IF('[1]Flux and Impact'!$AU80=1,'[1]Flux and Impact'!J80,"")),"")</f>
        <v/>
      </c>
      <c r="M78" t="str">
        <f>IF(M$1&gt;0,IF(AND('[1]Flux and Impact'!$AU80=1,'[1]Flux and Impact'!K80=""),0,IF('[1]Flux and Impact'!$AU80=1,'[1]Flux and Impact'!K80,"")),"")</f>
        <v/>
      </c>
      <c r="N78" t="str">
        <f>IF(N$1&gt;0,IF(AND('[1]Flux and Impact'!$AU80=1,'[1]Flux and Impact'!L80=""),0,IF('[1]Flux and Impact'!$AU80=1,'[1]Flux and Impact'!L80,"")),"")</f>
        <v/>
      </c>
      <c r="O78" t="str">
        <f>IF(O$1&gt;0,IF(AND('[1]Flux and Impact'!$AU80=1,'[1]Flux and Impact'!M80=""),0,IF('[1]Flux and Impact'!$AU80=1,'[1]Flux and Impact'!M80,"")),"")</f>
        <v/>
      </c>
      <c r="P78" t="str">
        <f>IF(P$1&gt;0,IF(AND('[1]Flux and Impact'!$AU80=1,'[1]Flux and Impact'!N80=""),0,IF('[1]Flux and Impact'!$AU80=1,'[1]Flux and Impact'!N80,"")),"")</f>
        <v/>
      </c>
      <c r="Q78" t="str">
        <f>IF(Q$1&gt;0,IF(AND('[1]Flux and Impact'!$AU80=1,'[1]Flux and Impact'!O80=""),0,IF('[1]Flux and Impact'!$AU80=1,'[1]Flux and Impact'!O80,"")),"")</f>
        <v/>
      </c>
      <c r="R78" t="str">
        <f>IF(R$1&gt;0,IF(AND('[1]Flux and Impact'!$AU80=1,'[1]Flux and Impact'!P80=""),0,IF('[1]Flux and Impact'!$AU80=1,'[1]Flux and Impact'!P80,"")),"")</f>
        <v/>
      </c>
      <c r="S78" t="str">
        <f>IF(S$1&gt;0,IF(AND('[1]Flux and Impact'!$AU80=1,'[1]Flux and Impact'!Q80=""),0,IF('[1]Flux and Impact'!$AU80=1,'[1]Flux and Impact'!Q80,"")),"")</f>
        <v/>
      </c>
      <c r="T78" t="str">
        <f>IF(T$1&gt;0,IF(AND('[1]Flux and Impact'!$AU80=1,'[1]Flux and Impact'!R80=""),0,IF('[1]Flux and Impact'!$AU80=1,'[1]Flux and Impact'!R80,"")),"")</f>
        <v/>
      </c>
      <c r="U78" t="str">
        <f>IF(U$1&gt;0,IF(AND('[1]Flux and Impact'!$AU80=1,'[1]Flux and Impact'!S80=""),0,IF('[1]Flux and Impact'!$AU80=1,'[1]Flux and Impact'!S80,"")),"")</f>
        <v/>
      </c>
      <c r="V78" t="str">
        <f>IF(V$1&gt;0,IF(AND('[1]Flux and Impact'!$AU80=1,'[1]Flux and Impact'!T80=""),0,IF('[1]Flux and Impact'!$AU80=1,'[1]Flux and Impact'!T80,"")),"")</f>
        <v/>
      </c>
      <c r="W78" t="str">
        <f>IF(W$1&gt;0,IF(AND('[1]Flux and Impact'!$AU80=1,'[1]Flux and Impact'!U80=""),0,IF('[1]Flux and Impact'!$AU80=1,'[1]Flux and Impact'!U80,"")),"")</f>
        <v/>
      </c>
      <c r="X78" t="str">
        <f>IF(X$1&gt;0,IF(AND('[1]Flux and Impact'!$AU80=1,'[1]Flux and Impact'!V80=""),0,IF('[1]Flux and Impact'!$AU80=1,'[1]Flux and Impact'!V80,"")),"")</f>
        <v/>
      </c>
      <c r="Y78" t="str">
        <f>IF(Y$1&gt;0,IF(AND('[1]Flux and Impact'!$AU80=1,'[1]Flux and Impact'!W80=""),0,IF('[1]Flux and Impact'!$AU80=1,'[1]Flux and Impact'!W80,"")),"")</f>
        <v/>
      </c>
      <c r="Z78" t="str">
        <f>IF(Z$1&gt;0,IF(AND('[1]Flux and Impact'!$AU80=1,'[1]Flux and Impact'!X80=""),0,IF('[1]Flux and Impact'!$AU80=1,'[1]Flux and Impact'!X80,"")),"")</f>
        <v/>
      </c>
      <c r="AA78" t="str">
        <f>IF(AA$1&gt;0,IF(AND('[1]Flux and Impact'!$AU80=1,'[1]Flux and Impact'!Y80=""),0,IF('[1]Flux and Impact'!$AU80=1,'[1]Flux and Impact'!Y80,"")),"")</f>
        <v/>
      </c>
      <c r="AB78" t="str">
        <f>IF(AB$1&gt;0,IF(AND('[1]Flux and Impact'!$AU80=1,'[1]Flux and Impact'!Z80=""),0,IF('[1]Flux and Impact'!$AU80=1,'[1]Flux and Impact'!Z80,"")),"")</f>
        <v/>
      </c>
      <c r="AC78" t="str">
        <f>IF(AC$1&gt;0,IF(AND('[1]Flux and Impact'!$AU80=1,'[1]Flux and Impact'!AA80=""),0,IF('[1]Flux and Impact'!$AU80=1,'[1]Flux and Impact'!AA80,"")),"")</f>
        <v/>
      </c>
      <c r="AD78" t="str">
        <f>IF(AD$1&gt;0,IF(AND('[1]Flux and Impact'!$AU80=1,'[1]Flux and Impact'!AB80=""),0,IF('[1]Flux and Impact'!$AU80=1,'[1]Flux and Impact'!AB80,"")),"")</f>
        <v/>
      </c>
      <c r="AE78" t="str">
        <f>IF(AE$1&gt;0,IF(AND('[1]Flux and Impact'!$AU80=1,'[1]Flux and Impact'!AC80=""),0,IF('[1]Flux and Impact'!$AU80=1,'[1]Flux and Impact'!AC80,"")),"")</f>
        <v/>
      </c>
      <c r="AF78" t="str">
        <f>IF(AF$1&gt;0,IF(AND('[1]Flux and Impact'!$AU80=1,'[1]Flux and Impact'!AD80=""),0,IF('[1]Flux and Impact'!$AU80=1,'[1]Flux and Impact'!AD80,"")),"")</f>
        <v/>
      </c>
      <c r="AG78" t="str">
        <f>IF(AG$1&gt;0,IF(AND('[1]Flux and Impact'!$AU80=1,'[1]Flux and Impact'!AE80=""),0,IF('[1]Flux and Impact'!$AU80=1,'[1]Flux and Impact'!AE80,"")),"")</f>
        <v/>
      </c>
      <c r="AH78" t="str">
        <f>IF(AH$1&gt;0,IF(AND('[1]Flux and Impact'!$AU80=1,'[1]Flux and Impact'!AF80=""),0,IF('[1]Flux and Impact'!$AU80=1,'[1]Flux and Impact'!AF80,"")),"")</f>
        <v/>
      </c>
      <c r="AI78" t="str">
        <f>IF(AI$1&gt;0,IF(AND('[1]Flux and Impact'!$AU80=1,'[1]Flux and Impact'!AG80=""),0,IF('[1]Flux and Impact'!$AU80=1,'[1]Flux and Impact'!AG80,"")),"")</f>
        <v/>
      </c>
      <c r="AJ78" t="str">
        <f>IF(AJ$1&gt;0,IF(AND('[1]Flux and Impact'!$AU80=1,'[1]Flux and Impact'!AH80=""),0,IF('[1]Flux and Impact'!$AU80=1,'[1]Flux and Impact'!AH80,"")),"")</f>
        <v/>
      </c>
      <c r="AK78" t="str">
        <f>IF(AK$1&gt;0,IF(AND('[1]Flux and Impact'!$AU80=1,'[1]Flux and Impact'!AI80=""),0,IF('[1]Flux and Impact'!$AU80=1,'[1]Flux and Impact'!AI80,"")),"")</f>
        <v/>
      </c>
      <c r="AL78" t="str">
        <f>IF(AL$1&gt;0,IF(AND('[1]Flux and Impact'!$AU80=1,'[1]Flux and Impact'!AJ80=""),0,IF('[1]Flux and Impact'!$AU80=1,'[1]Flux and Impact'!AJ80,"")),"")</f>
        <v/>
      </c>
      <c r="AM78" t="str">
        <f>IF(AM$1&gt;0,IF(AND('[1]Flux and Impact'!$AU80=1,'[1]Flux and Impact'!AK80=""),0,IF('[1]Flux and Impact'!$AU80=1,'[1]Flux and Impact'!AK80,"")),"")</f>
        <v/>
      </c>
      <c r="AN78" t="str">
        <f>IF(AN$1&gt;0,IF(AND('[1]Flux and Impact'!$AU80=1,'[1]Flux and Impact'!AL80=""),0,IF('[1]Flux and Impact'!$AU80=1,'[1]Flux and Impact'!AL80,"")),"")</f>
        <v/>
      </c>
      <c r="AO78" t="str">
        <f>IF(AO$1&gt;0,IF(AND('[1]Flux and Impact'!$AU80=1,'[1]Flux and Impact'!AM80=""),0,IF('[1]Flux and Impact'!$AU80=1,'[1]Flux and Impact'!AM80,"")),"")</f>
        <v/>
      </c>
      <c r="AP78" t="str">
        <f>IF(AP$1&gt;0,IF(AND('[1]Flux and Impact'!$AU80=1,'[1]Flux and Impact'!AN80=""),0,IF('[1]Flux and Impact'!$AU80=1,'[1]Flux and Impact'!AN80,"")),"")</f>
        <v/>
      </c>
      <c r="AQ78" t="str">
        <f>IF(AQ$1&gt;0,IF(AND('[1]Flux and Impact'!$AU80=1,'[1]Flux and Impact'!AO80=""),0,IF('[1]Flux and Impact'!$AU80=1,'[1]Flux and Impact'!AO80,"")),"")</f>
        <v/>
      </c>
      <c r="AR78" t="str">
        <f>IF(AR$1&gt;0,IF(AND('[1]Flux and Impact'!$AU80=1,'[1]Flux and Impact'!AP80=""),0,IF('[1]Flux and Impact'!$AU80=1,'[1]Flux and Impact'!AP80,"")),"")</f>
        <v/>
      </c>
      <c r="AS78" t="str">
        <f>IF(AS$1&gt;0,IF(AND('[1]Flux and Impact'!$AU80=1,'[1]Flux and Impact'!AQ80=""),0,IF('[1]Flux and Impact'!$AU80=1,'[1]Flux and Impact'!AQ80,"")),"")</f>
        <v/>
      </c>
      <c r="AT78" t="str">
        <f>IF(AT$1&gt;0,IF(AND('[1]Flux and Impact'!$AU80=1,'[1]Flux and Impact'!AR80=""),0,IF('[1]Flux and Impact'!$AU80=1,'[1]Flux and Impact'!AR80,"")),"")</f>
        <v/>
      </c>
      <c r="AU78" t="str">
        <f>IF(AU$1&gt;0,IF(AND('[1]Flux and Impact'!$AU80=1,'[1]Flux and Impact'!AS80=""),0,IF('[1]Flux and Impact'!$AU80=1,'[1]Flux and Impact'!AS80,"")),"")</f>
        <v/>
      </c>
      <c r="AW78" s="10" t="s">
        <v>172</v>
      </c>
      <c r="AX78" s="10">
        <v>76.1083398182877</v>
      </c>
      <c r="AY78" s="16">
        <v>-41.7635583266554</v>
      </c>
      <c r="AZ78" s="17"/>
    </row>
    <row r="79" spans="1:52">
      <c r="A79">
        <f t="shared" si="2"/>
        <v>1</v>
      </c>
      <c r="B79" t="str">
        <f>'[1]Flux and Impact'!B81</f>
        <v>1. Metabolism</v>
      </c>
      <c r="C79" t="str">
        <f>'[1]Flux and Impact'!C81</f>
        <v>1.9 Metabolism of Terpenoids and Polyketides</v>
      </c>
      <c r="D79" t="str">
        <f>'[1]Flux and Impact'!D81</f>
        <v>Terpenoid backbone biosynthesis</v>
      </c>
      <c r="E79">
        <f>IF('[1]Flux and Impact'!AU81=1,AVERAGE(H79,J79,L79,N79,P79,R79,T79,V79,X79,Z79,AB79,AD79,AF79,AH79,AJ79,AL79,AN79,AP79,AR79,AT79),"")</f>
        <v>9.49059229941397</v>
      </c>
      <c r="F79" s="12">
        <f>IF('[1]Flux and Impact'!AU81=1,AVERAGE(I79,K79,M79,O79,Q79,S79,U79,W79,Y79,AA79,AC79,AE79,AG79,AI79,AK79,AM79,AO79,AQ79,AS79,AU79),"")</f>
        <v>9.49059229941397</v>
      </c>
      <c r="G79" s="13">
        <f t="shared" si="3"/>
        <v>1</v>
      </c>
      <c r="H79">
        <f>IF(H$1&gt;0,IF(AND('[1]Flux and Impact'!$AU81=1,'[1]Flux and Impact'!F81=""),0,IF('[1]Flux and Impact'!$AU81=1,'[1]Flux and Impact'!F81,"")),"")</f>
        <v>0</v>
      </c>
      <c r="I79">
        <f>IF(I$1&gt;0,IF(AND('[1]Flux and Impact'!$AU81=1,'[1]Flux and Impact'!G81=""),0,IF('[1]Flux and Impact'!$AU81=1,'[1]Flux and Impact'!G81,"")),"")</f>
        <v>0</v>
      </c>
      <c r="J79">
        <f>IF(J$1&gt;0,IF(AND('[1]Flux and Impact'!$AU81=1,'[1]Flux and Impact'!H81=""),0,IF('[1]Flux and Impact'!$AU81=1,'[1]Flux and Impact'!H81,"")),"")</f>
        <v>0</v>
      </c>
      <c r="K79">
        <f>IF(K$1&gt;0,IF(AND('[1]Flux and Impact'!$AU81=1,'[1]Flux and Impact'!I81=""),0,IF('[1]Flux and Impact'!$AU81=1,'[1]Flux and Impact'!I81,"")),"")</f>
        <v>0</v>
      </c>
      <c r="L79">
        <f>IF(L$1&gt;0,IF(AND('[1]Flux and Impact'!$AU81=1,'[1]Flux and Impact'!J81=""),0,IF('[1]Flux and Impact'!$AU81=1,'[1]Flux and Impact'!J81,"")),"")</f>
        <v>28.4717768982419</v>
      </c>
      <c r="M79">
        <f>IF(M$1&gt;0,IF(AND('[1]Flux and Impact'!$AU81=1,'[1]Flux and Impact'!K81=""),0,IF('[1]Flux and Impact'!$AU81=1,'[1]Flux and Impact'!K81,"")),"")</f>
        <v>28.4717768982419</v>
      </c>
      <c r="N79" t="str">
        <f>IF(N$1&gt;0,IF(AND('[1]Flux and Impact'!$AU81=1,'[1]Flux and Impact'!L81=""),0,IF('[1]Flux and Impact'!$AU81=1,'[1]Flux and Impact'!L81,"")),"")</f>
        <v/>
      </c>
      <c r="O79" t="str">
        <f>IF(O$1&gt;0,IF(AND('[1]Flux and Impact'!$AU81=1,'[1]Flux and Impact'!M81=""),0,IF('[1]Flux and Impact'!$AU81=1,'[1]Flux and Impact'!M81,"")),"")</f>
        <v/>
      </c>
      <c r="P79" t="str">
        <f>IF(P$1&gt;0,IF(AND('[1]Flux and Impact'!$AU81=1,'[1]Flux and Impact'!N81=""),0,IF('[1]Flux and Impact'!$AU81=1,'[1]Flux and Impact'!N81,"")),"")</f>
        <v/>
      </c>
      <c r="Q79" t="str">
        <f>IF(Q$1&gt;0,IF(AND('[1]Flux and Impact'!$AU81=1,'[1]Flux and Impact'!O81=""),0,IF('[1]Flux and Impact'!$AU81=1,'[1]Flux and Impact'!O81,"")),"")</f>
        <v/>
      </c>
      <c r="R79" t="str">
        <f>IF(R$1&gt;0,IF(AND('[1]Flux and Impact'!$AU81=1,'[1]Flux and Impact'!P81=""),0,IF('[1]Flux and Impact'!$AU81=1,'[1]Flux and Impact'!P81,"")),"")</f>
        <v/>
      </c>
      <c r="S79" t="str">
        <f>IF(S$1&gt;0,IF(AND('[1]Flux and Impact'!$AU81=1,'[1]Flux and Impact'!Q81=""),0,IF('[1]Flux and Impact'!$AU81=1,'[1]Flux and Impact'!Q81,"")),"")</f>
        <v/>
      </c>
      <c r="T79" t="str">
        <f>IF(T$1&gt;0,IF(AND('[1]Flux and Impact'!$AU81=1,'[1]Flux and Impact'!R81=""),0,IF('[1]Flux and Impact'!$AU81=1,'[1]Flux and Impact'!R81,"")),"")</f>
        <v/>
      </c>
      <c r="U79" t="str">
        <f>IF(U$1&gt;0,IF(AND('[1]Flux and Impact'!$AU81=1,'[1]Flux and Impact'!S81=""),0,IF('[1]Flux and Impact'!$AU81=1,'[1]Flux and Impact'!S81,"")),"")</f>
        <v/>
      </c>
      <c r="V79" t="str">
        <f>IF(V$1&gt;0,IF(AND('[1]Flux and Impact'!$AU81=1,'[1]Flux and Impact'!T81=""),0,IF('[1]Flux and Impact'!$AU81=1,'[1]Flux and Impact'!T81,"")),"")</f>
        <v/>
      </c>
      <c r="W79" t="str">
        <f>IF(W$1&gt;0,IF(AND('[1]Flux and Impact'!$AU81=1,'[1]Flux and Impact'!U81=""),0,IF('[1]Flux and Impact'!$AU81=1,'[1]Flux and Impact'!U81,"")),"")</f>
        <v/>
      </c>
      <c r="X79" t="str">
        <f>IF(X$1&gt;0,IF(AND('[1]Flux and Impact'!$AU81=1,'[1]Flux and Impact'!V81=""),0,IF('[1]Flux and Impact'!$AU81=1,'[1]Flux and Impact'!V81,"")),"")</f>
        <v/>
      </c>
      <c r="Y79" t="str">
        <f>IF(Y$1&gt;0,IF(AND('[1]Flux and Impact'!$AU81=1,'[1]Flux and Impact'!W81=""),0,IF('[1]Flux and Impact'!$AU81=1,'[1]Flux and Impact'!W81,"")),"")</f>
        <v/>
      </c>
      <c r="Z79" t="str">
        <f>IF(Z$1&gt;0,IF(AND('[1]Flux and Impact'!$AU81=1,'[1]Flux and Impact'!X81=""),0,IF('[1]Flux and Impact'!$AU81=1,'[1]Flux and Impact'!X81,"")),"")</f>
        <v/>
      </c>
      <c r="AA79" t="str">
        <f>IF(AA$1&gt;0,IF(AND('[1]Flux and Impact'!$AU81=1,'[1]Flux and Impact'!Y81=""),0,IF('[1]Flux and Impact'!$AU81=1,'[1]Flux and Impact'!Y81,"")),"")</f>
        <v/>
      </c>
      <c r="AB79" t="str">
        <f>IF(AB$1&gt;0,IF(AND('[1]Flux and Impact'!$AU81=1,'[1]Flux and Impact'!Z81=""),0,IF('[1]Flux and Impact'!$AU81=1,'[1]Flux and Impact'!Z81,"")),"")</f>
        <v/>
      </c>
      <c r="AC79" t="str">
        <f>IF(AC$1&gt;0,IF(AND('[1]Flux and Impact'!$AU81=1,'[1]Flux and Impact'!AA81=""),0,IF('[1]Flux and Impact'!$AU81=1,'[1]Flux and Impact'!AA81,"")),"")</f>
        <v/>
      </c>
      <c r="AD79" t="str">
        <f>IF(AD$1&gt;0,IF(AND('[1]Flux and Impact'!$AU81=1,'[1]Flux and Impact'!AB81=""),0,IF('[1]Flux and Impact'!$AU81=1,'[1]Flux and Impact'!AB81,"")),"")</f>
        <v/>
      </c>
      <c r="AE79" t="str">
        <f>IF(AE$1&gt;0,IF(AND('[1]Flux and Impact'!$AU81=1,'[1]Flux and Impact'!AC81=""),0,IF('[1]Flux and Impact'!$AU81=1,'[1]Flux and Impact'!AC81,"")),"")</f>
        <v/>
      </c>
      <c r="AF79" t="str">
        <f>IF(AF$1&gt;0,IF(AND('[1]Flux and Impact'!$AU81=1,'[1]Flux and Impact'!AD81=""),0,IF('[1]Flux and Impact'!$AU81=1,'[1]Flux and Impact'!AD81,"")),"")</f>
        <v/>
      </c>
      <c r="AG79" t="str">
        <f>IF(AG$1&gt;0,IF(AND('[1]Flux and Impact'!$AU81=1,'[1]Flux and Impact'!AE81=""),0,IF('[1]Flux and Impact'!$AU81=1,'[1]Flux and Impact'!AE81,"")),"")</f>
        <v/>
      </c>
      <c r="AH79" t="str">
        <f>IF(AH$1&gt;0,IF(AND('[1]Flux and Impact'!$AU81=1,'[1]Flux and Impact'!AF81=""),0,IF('[1]Flux and Impact'!$AU81=1,'[1]Flux and Impact'!AF81,"")),"")</f>
        <v/>
      </c>
      <c r="AI79" t="str">
        <f>IF(AI$1&gt;0,IF(AND('[1]Flux and Impact'!$AU81=1,'[1]Flux and Impact'!AG81=""),0,IF('[1]Flux and Impact'!$AU81=1,'[1]Flux and Impact'!AG81,"")),"")</f>
        <v/>
      </c>
      <c r="AJ79" t="str">
        <f>IF(AJ$1&gt;0,IF(AND('[1]Flux and Impact'!$AU81=1,'[1]Flux and Impact'!AH81=""),0,IF('[1]Flux and Impact'!$AU81=1,'[1]Flux and Impact'!AH81,"")),"")</f>
        <v/>
      </c>
      <c r="AK79" t="str">
        <f>IF(AK$1&gt;0,IF(AND('[1]Flux and Impact'!$AU81=1,'[1]Flux and Impact'!AI81=""),0,IF('[1]Flux and Impact'!$AU81=1,'[1]Flux and Impact'!AI81,"")),"")</f>
        <v/>
      </c>
      <c r="AL79" t="str">
        <f>IF(AL$1&gt;0,IF(AND('[1]Flux and Impact'!$AU81=1,'[1]Flux and Impact'!AJ81=""),0,IF('[1]Flux and Impact'!$AU81=1,'[1]Flux and Impact'!AJ81,"")),"")</f>
        <v/>
      </c>
      <c r="AM79" t="str">
        <f>IF(AM$1&gt;0,IF(AND('[1]Flux and Impact'!$AU81=1,'[1]Flux and Impact'!AK81=""),0,IF('[1]Flux and Impact'!$AU81=1,'[1]Flux and Impact'!AK81,"")),"")</f>
        <v/>
      </c>
      <c r="AN79" t="str">
        <f>IF(AN$1&gt;0,IF(AND('[1]Flux and Impact'!$AU81=1,'[1]Flux and Impact'!AL81=""),0,IF('[1]Flux and Impact'!$AU81=1,'[1]Flux and Impact'!AL81,"")),"")</f>
        <v/>
      </c>
      <c r="AO79" t="str">
        <f>IF(AO$1&gt;0,IF(AND('[1]Flux and Impact'!$AU81=1,'[1]Flux and Impact'!AM81=""),0,IF('[1]Flux and Impact'!$AU81=1,'[1]Flux and Impact'!AM81,"")),"")</f>
        <v/>
      </c>
      <c r="AP79" t="str">
        <f>IF(AP$1&gt;0,IF(AND('[1]Flux and Impact'!$AU81=1,'[1]Flux and Impact'!AN81=""),0,IF('[1]Flux and Impact'!$AU81=1,'[1]Flux and Impact'!AN81,"")),"")</f>
        <v/>
      </c>
      <c r="AQ79" t="str">
        <f>IF(AQ$1&gt;0,IF(AND('[1]Flux and Impact'!$AU81=1,'[1]Flux and Impact'!AO81=""),0,IF('[1]Flux and Impact'!$AU81=1,'[1]Flux and Impact'!AO81,"")),"")</f>
        <v/>
      </c>
      <c r="AR79" t="str">
        <f>IF(AR$1&gt;0,IF(AND('[1]Flux and Impact'!$AU81=1,'[1]Flux and Impact'!AP81=""),0,IF('[1]Flux and Impact'!$AU81=1,'[1]Flux and Impact'!AP81,"")),"")</f>
        <v/>
      </c>
      <c r="AS79" t="str">
        <f>IF(AS$1&gt;0,IF(AND('[1]Flux and Impact'!$AU81=1,'[1]Flux and Impact'!AQ81=""),0,IF('[1]Flux and Impact'!$AU81=1,'[1]Flux and Impact'!AQ81,"")),"")</f>
        <v/>
      </c>
      <c r="AT79" t="str">
        <f>IF(AT$1&gt;0,IF(AND('[1]Flux and Impact'!$AU81=1,'[1]Flux and Impact'!AR81=""),0,IF('[1]Flux and Impact'!$AU81=1,'[1]Flux and Impact'!AR81,"")),"")</f>
        <v/>
      </c>
      <c r="AU79" t="str">
        <f>IF(AU$1&gt;0,IF(AND('[1]Flux and Impact'!$AU81=1,'[1]Flux and Impact'!AS81=""),0,IF('[1]Flux and Impact'!$AU81=1,'[1]Flux and Impact'!AS81,"")),"")</f>
        <v/>
      </c>
      <c r="AW79" s="10" t="s">
        <v>173</v>
      </c>
      <c r="AX79" s="10">
        <v>75.6767478127679</v>
      </c>
      <c r="AY79" s="16">
        <v>28.9687246518221</v>
      </c>
      <c r="AZ79" s="17"/>
    </row>
    <row r="80" spans="1:52">
      <c r="A80">
        <f t="shared" si="2"/>
        <v>1</v>
      </c>
      <c r="B80" t="str">
        <f>'[1]Flux and Impact'!B82</f>
        <v>1. Metabolism</v>
      </c>
      <c r="C80" t="str">
        <f>'[1]Flux and Impact'!C82</f>
        <v>1.2 Energy Metabolism</v>
      </c>
      <c r="D80" t="str">
        <f>'[1]Flux and Impact'!D82</f>
        <v>Nitrogen metabolism</v>
      </c>
      <c r="E80">
        <f>IF('[1]Flux and Impact'!AU82=1,AVERAGE(H80,J80,L80,N80,P80,R80,T80,V80,X80,Z80,AB80,AD80,AF80,AH80,AJ80,AL80,AN80,AP80,AR80,AT80),"")</f>
        <v>49.0550101014212</v>
      </c>
      <c r="F80" s="12">
        <f>IF('[1]Flux and Impact'!AU82=1,AVERAGE(I80,K80,M80,O80,Q80,S80,U80,W80,Y80,AA80,AC80,AE80,AG80,AI80,AK80,AM80,AO80,AQ80,AS80,AU80),"")</f>
        <v>49.0550101014212</v>
      </c>
      <c r="G80" s="13">
        <f t="shared" si="3"/>
        <v>1</v>
      </c>
      <c r="H80">
        <f>IF(H$1&gt;0,IF(AND('[1]Flux and Impact'!$AU82=1,'[1]Flux and Impact'!F82=""),0,IF('[1]Flux and Impact'!$AU82=1,'[1]Flux and Impact'!F82,"")),"")</f>
        <v>0</v>
      </c>
      <c r="I80">
        <f>IF(I$1&gt;0,IF(AND('[1]Flux and Impact'!$AU82=1,'[1]Flux and Impact'!G82=""),0,IF('[1]Flux and Impact'!$AU82=1,'[1]Flux and Impact'!G82,"")),"")</f>
        <v>0</v>
      </c>
      <c r="J80">
        <f>IF(J$1&gt;0,IF(AND('[1]Flux and Impact'!$AU82=1,'[1]Flux and Impact'!H82=""),0,IF('[1]Flux and Impact'!$AU82=1,'[1]Flux and Impact'!H82,"")),"")</f>
        <v>147.165030304264</v>
      </c>
      <c r="K80">
        <f>IF(K$1&gt;0,IF(AND('[1]Flux and Impact'!$AU82=1,'[1]Flux and Impact'!I82=""),0,IF('[1]Flux and Impact'!$AU82=1,'[1]Flux and Impact'!I82,"")),"")</f>
        <v>147.165030304264</v>
      </c>
      <c r="L80">
        <f>IF(L$1&gt;0,IF(AND('[1]Flux and Impact'!$AU82=1,'[1]Flux and Impact'!J82=""),0,IF('[1]Flux and Impact'!$AU82=1,'[1]Flux and Impact'!J82,"")),"")</f>
        <v>0</v>
      </c>
      <c r="M80">
        <f>IF(M$1&gt;0,IF(AND('[1]Flux and Impact'!$AU82=1,'[1]Flux and Impact'!K82=""),0,IF('[1]Flux and Impact'!$AU82=1,'[1]Flux and Impact'!K82,"")),"")</f>
        <v>0</v>
      </c>
      <c r="N80" t="str">
        <f>IF(N$1&gt;0,IF(AND('[1]Flux and Impact'!$AU82=1,'[1]Flux and Impact'!L82=""),0,IF('[1]Flux and Impact'!$AU82=1,'[1]Flux and Impact'!L82,"")),"")</f>
        <v/>
      </c>
      <c r="O80" t="str">
        <f>IF(O$1&gt;0,IF(AND('[1]Flux and Impact'!$AU82=1,'[1]Flux and Impact'!M82=""),0,IF('[1]Flux and Impact'!$AU82=1,'[1]Flux and Impact'!M82,"")),"")</f>
        <v/>
      </c>
      <c r="P80" t="str">
        <f>IF(P$1&gt;0,IF(AND('[1]Flux and Impact'!$AU82=1,'[1]Flux and Impact'!N82=""),0,IF('[1]Flux and Impact'!$AU82=1,'[1]Flux and Impact'!N82,"")),"")</f>
        <v/>
      </c>
      <c r="Q80" t="str">
        <f>IF(Q$1&gt;0,IF(AND('[1]Flux and Impact'!$AU82=1,'[1]Flux and Impact'!O82=""),0,IF('[1]Flux and Impact'!$AU82=1,'[1]Flux and Impact'!O82,"")),"")</f>
        <v/>
      </c>
      <c r="R80" t="str">
        <f>IF(R$1&gt;0,IF(AND('[1]Flux and Impact'!$AU82=1,'[1]Flux and Impact'!P82=""),0,IF('[1]Flux and Impact'!$AU82=1,'[1]Flux and Impact'!P82,"")),"")</f>
        <v/>
      </c>
      <c r="S80" t="str">
        <f>IF(S$1&gt;0,IF(AND('[1]Flux and Impact'!$AU82=1,'[1]Flux and Impact'!Q82=""),0,IF('[1]Flux and Impact'!$AU82=1,'[1]Flux and Impact'!Q82,"")),"")</f>
        <v/>
      </c>
      <c r="T80" t="str">
        <f>IF(T$1&gt;0,IF(AND('[1]Flux and Impact'!$AU82=1,'[1]Flux and Impact'!R82=""),0,IF('[1]Flux and Impact'!$AU82=1,'[1]Flux and Impact'!R82,"")),"")</f>
        <v/>
      </c>
      <c r="U80" t="str">
        <f>IF(U$1&gt;0,IF(AND('[1]Flux and Impact'!$AU82=1,'[1]Flux and Impact'!S82=""),0,IF('[1]Flux and Impact'!$AU82=1,'[1]Flux and Impact'!S82,"")),"")</f>
        <v/>
      </c>
      <c r="V80" t="str">
        <f>IF(V$1&gt;0,IF(AND('[1]Flux and Impact'!$AU82=1,'[1]Flux and Impact'!T82=""),0,IF('[1]Flux and Impact'!$AU82=1,'[1]Flux and Impact'!T82,"")),"")</f>
        <v/>
      </c>
      <c r="W80" t="str">
        <f>IF(W$1&gt;0,IF(AND('[1]Flux and Impact'!$AU82=1,'[1]Flux and Impact'!U82=""),0,IF('[1]Flux and Impact'!$AU82=1,'[1]Flux and Impact'!U82,"")),"")</f>
        <v/>
      </c>
      <c r="X80" t="str">
        <f>IF(X$1&gt;0,IF(AND('[1]Flux and Impact'!$AU82=1,'[1]Flux and Impact'!V82=""),0,IF('[1]Flux and Impact'!$AU82=1,'[1]Flux and Impact'!V82,"")),"")</f>
        <v/>
      </c>
      <c r="Y80" t="str">
        <f>IF(Y$1&gt;0,IF(AND('[1]Flux and Impact'!$AU82=1,'[1]Flux and Impact'!W82=""),0,IF('[1]Flux and Impact'!$AU82=1,'[1]Flux and Impact'!W82,"")),"")</f>
        <v/>
      </c>
      <c r="Z80" t="str">
        <f>IF(Z$1&gt;0,IF(AND('[1]Flux and Impact'!$AU82=1,'[1]Flux and Impact'!X82=""),0,IF('[1]Flux and Impact'!$AU82=1,'[1]Flux and Impact'!X82,"")),"")</f>
        <v/>
      </c>
      <c r="AA80" t="str">
        <f>IF(AA$1&gt;0,IF(AND('[1]Flux and Impact'!$AU82=1,'[1]Flux and Impact'!Y82=""),0,IF('[1]Flux and Impact'!$AU82=1,'[1]Flux and Impact'!Y82,"")),"")</f>
        <v/>
      </c>
      <c r="AB80" t="str">
        <f>IF(AB$1&gt;0,IF(AND('[1]Flux and Impact'!$AU82=1,'[1]Flux and Impact'!Z82=""),0,IF('[1]Flux and Impact'!$AU82=1,'[1]Flux and Impact'!Z82,"")),"")</f>
        <v/>
      </c>
      <c r="AC80" t="str">
        <f>IF(AC$1&gt;0,IF(AND('[1]Flux and Impact'!$AU82=1,'[1]Flux and Impact'!AA82=""),0,IF('[1]Flux and Impact'!$AU82=1,'[1]Flux and Impact'!AA82,"")),"")</f>
        <v/>
      </c>
      <c r="AD80" t="str">
        <f>IF(AD$1&gt;0,IF(AND('[1]Flux and Impact'!$AU82=1,'[1]Flux and Impact'!AB82=""),0,IF('[1]Flux and Impact'!$AU82=1,'[1]Flux and Impact'!AB82,"")),"")</f>
        <v/>
      </c>
      <c r="AE80" t="str">
        <f>IF(AE$1&gt;0,IF(AND('[1]Flux and Impact'!$AU82=1,'[1]Flux and Impact'!AC82=""),0,IF('[1]Flux and Impact'!$AU82=1,'[1]Flux and Impact'!AC82,"")),"")</f>
        <v/>
      </c>
      <c r="AF80" t="str">
        <f>IF(AF$1&gt;0,IF(AND('[1]Flux and Impact'!$AU82=1,'[1]Flux and Impact'!AD82=""),0,IF('[1]Flux and Impact'!$AU82=1,'[1]Flux and Impact'!AD82,"")),"")</f>
        <v/>
      </c>
      <c r="AG80" t="str">
        <f>IF(AG$1&gt;0,IF(AND('[1]Flux and Impact'!$AU82=1,'[1]Flux and Impact'!AE82=""),0,IF('[1]Flux and Impact'!$AU82=1,'[1]Flux and Impact'!AE82,"")),"")</f>
        <v/>
      </c>
      <c r="AH80" t="str">
        <f>IF(AH$1&gt;0,IF(AND('[1]Flux and Impact'!$AU82=1,'[1]Flux and Impact'!AF82=""),0,IF('[1]Flux and Impact'!$AU82=1,'[1]Flux and Impact'!AF82,"")),"")</f>
        <v/>
      </c>
      <c r="AI80" t="str">
        <f>IF(AI$1&gt;0,IF(AND('[1]Flux and Impact'!$AU82=1,'[1]Flux and Impact'!AG82=""),0,IF('[1]Flux and Impact'!$AU82=1,'[1]Flux and Impact'!AG82,"")),"")</f>
        <v/>
      </c>
      <c r="AJ80" t="str">
        <f>IF(AJ$1&gt;0,IF(AND('[1]Flux and Impact'!$AU82=1,'[1]Flux and Impact'!AH82=""),0,IF('[1]Flux and Impact'!$AU82=1,'[1]Flux and Impact'!AH82,"")),"")</f>
        <v/>
      </c>
      <c r="AK80" t="str">
        <f>IF(AK$1&gt;0,IF(AND('[1]Flux and Impact'!$AU82=1,'[1]Flux and Impact'!AI82=""),0,IF('[1]Flux and Impact'!$AU82=1,'[1]Flux and Impact'!AI82,"")),"")</f>
        <v/>
      </c>
      <c r="AL80" t="str">
        <f>IF(AL$1&gt;0,IF(AND('[1]Flux and Impact'!$AU82=1,'[1]Flux and Impact'!AJ82=""),0,IF('[1]Flux and Impact'!$AU82=1,'[1]Flux and Impact'!AJ82,"")),"")</f>
        <v/>
      </c>
      <c r="AM80" t="str">
        <f>IF(AM$1&gt;0,IF(AND('[1]Flux and Impact'!$AU82=1,'[1]Flux and Impact'!AK82=""),0,IF('[1]Flux and Impact'!$AU82=1,'[1]Flux and Impact'!AK82,"")),"")</f>
        <v/>
      </c>
      <c r="AN80" t="str">
        <f>IF(AN$1&gt;0,IF(AND('[1]Flux and Impact'!$AU82=1,'[1]Flux and Impact'!AL82=""),0,IF('[1]Flux and Impact'!$AU82=1,'[1]Flux and Impact'!AL82,"")),"")</f>
        <v/>
      </c>
      <c r="AO80" t="str">
        <f>IF(AO$1&gt;0,IF(AND('[1]Flux and Impact'!$AU82=1,'[1]Flux and Impact'!AM82=""),0,IF('[1]Flux and Impact'!$AU82=1,'[1]Flux and Impact'!AM82,"")),"")</f>
        <v/>
      </c>
      <c r="AP80" t="str">
        <f>IF(AP$1&gt;0,IF(AND('[1]Flux and Impact'!$AU82=1,'[1]Flux and Impact'!AN82=""),0,IF('[1]Flux and Impact'!$AU82=1,'[1]Flux and Impact'!AN82,"")),"")</f>
        <v/>
      </c>
      <c r="AQ80" t="str">
        <f>IF(AQ$1&gt;0,IF(AND('[1]Flux and Impact'!$AU82=1,'[1]Flux and Impact'!AO82=""),0,IF('[1]Flux and Impact'!$AU82=1,'[1]Flux and Impact'!AO82,"")),"")</f>
        <v/>
      </c>
      <c r="AR80" t="str">
        <f>IF(AR$1&gt;0,IF(AND('[1]Flux and Impact'!$AU82=1,'[1]Flux and Impact'!AP82=""),0,IF('[1]Flux and Impact'!$AU82=1,'[1]Flux and Impact'!AP82,"")),"")</f>
        <v/>
      </c>
      <c r="AS80" t="str">
        <f>IF(AS$1&gt;0,IF(AND('[1]Flux and Impact'!$AU82=1,'[1]Flux and Impact'!AQ82=""),0,IF('[1]Flux and Impact'!$AU82=1,'[1]Flux and Impact'!AQ82,"")),"")</f>
        <v/>
      </c>
      <c r="AT80" t="str">
        <f>IF(AT$1&gt;0,IF(AND('[1]Flux and Impact'!$AU82=1,'[1]Flux and Impact'!AR82=""),0,IF('[1]Flux and Impact'!$AU82=1,'[1]Flux and Impact'!AR82,"")),"")</f>
        <v/>
      </c>
      <c r="AU80" t="str">
        <f>IF(AU$1&gt;0,IF(AND('[1]Flux and Impact'!$AU82=1,'[1]Flux and Impact'!AS82=""),0,IF('[1]Flux and Impact'!$AU82=1,'[1]Flux and Impact'!AS82,"")),"")</f>
        <v/>
      </c>
      <c r="AW80" s="10" t="s">
        <v>174</v>
      </c>
      <c r="AX80" s="10">
        <v>74.4138317868517</v>
      </c>
      <c r="AY80" s="16">
        <v>25.2389359153327</v>
      </c>
      <c r="AZ80" s="17"/>
    </row>
    <row r="81" spans="1:52">
      <c r="A81">
        <f t="shared" si="2"/>
        <v>1</v>
      </c>
      <c r="B81" t="str">
        <f>'[1]Flux and Impact'!B83</f>
        <v>1. Metabolism</v>
      </c>
      <c r="C81" t="str">
        <f>'[1]Flux and Impact'!C83</f>
        <v>1.2 Energy Metabolism</v>
      </c>
      <c r="D81" t="str">
        <f>'[1]Flux and Impact'!D83</f>
        <v>Sulfur metabolism</v>
      </c>
      <c r="E81" t="str">
        <f>IF('[1]Flux and Impact'!AU83=1,AVERAGE(H81,J81,L81,N81,P81,R81,T81,V81,X81,Z81,AB81,AD81,AF81,AH81,AJ81,AL81,AN81,AP81,AR81,AT81),"")</f>
        <v/>
      </c>
      <c r="F81" s="12" t="str">
        <f>IF('[1]Flux and Impact'!AU83=1,AVERAGE(I81,K81,M81,O81,Q81,S81,U81,W81,Y81,AA81,AC81,AE81,AG81,AI81,AK81,AM81,AO81,AQ81,AS81,AU81),"")</f>
        <v/>
      </c>
      <c r="G81" s="13" t="str">
        <f t="shared" si="3"/>
        <v/>
      </c>
      <c r="H81" t="str">
        <f>IF(H$1&gt;0,IF(AND('[1]Flux and Impact'!$AU83=1,'[1]Flux and Impact'!F83=""),0,IF('[1]Flux and Impact'!$AU83=1,'[1]Flux and Impact'!F83,"")),"")</f>
        <v/>
      </c>
      <c r="I81" t="str">
        <f>IF(I$1&gt;0,IF(AND('[1]Flux and Impact'!$AU83=1,'[1]Flux and Impact'!G83=""),0,IF('[1]Flux and Impact'!$AU83=1,'[1]Flux and Impact'!G83,"")),"")</f>
        <v/>
      </c>
      <c r="J81" t="str">
        <f>IF(J$1&gt;0,IF(AND('[1]Flux and Impact'!$AU83=1,'[1]Flux and Impact'!H83=""),0,IF('[1]Flux and Impact'!$AU83=1,'[1]Flux and Impact'!H83,"")),"")</f>
        <v/>
      </c>
      <c r="K81" t="str">
        <f>IF(K$1&gt;0,IF(AND('[1]Flux and Impact'!$AU83=1,'[1]Flux and Impact'!I83=""),0,IF('[1]Flux and Impact'!$AU83=1,'[1]Flux and Impact'!I83,"")),"")</f>
        <v/>
      </c>
      <c r="L81" t="str">
        <f>IF(L$1&gt;0,IF(AND('[1]Flux and Impact'!$AU83=1,'[1]Flux and Impact'!J83=""),0,IF('[1]Flux and Impact'!$AU83=1,'[1]Flux and Impact'!J83,"")),"")</f>
        <v/>
      </c>
      <c r="M81" t="str">
        <f>IF(M$1&gt;0,IF(AND('[1]Flux and Impact'!$AU83=1,'[1]Flux and Impact'!K83=""),0,IF('[1]Flux and Impact'!$AU83=1,'[1]Flux and Impact'!K83,"")),"")</f>
        <v/>
      </c>
      <c r="N81" t="str">
        <f>IF(N$1&gt;0,IF(AND('[1]Flux and Impact'!$AU83=1,'[1]Flux and Impact'!L83=""),0,IF('[1]Flux and Impact'!$AU83=1,'[1]Flux and Impact'!L83,"")),"")</f>
        <v/>
      </c>
      <c r="O81" t="str">
        <f>IF(O$1&gt;0,IF(AND('[1]Flux and Impact'!$AU83=1,'[1]Flux and Impact'!M83=""),0,IF('[1]Flux and Impact'!$AU83=1,'[1]Flux and Impact'!M83,"")),"")</f>
        <v/>
      </c>
      <c r="P81" t="str">
        <f>IF(P$1&gt;0,IF(AND('[1]Flux and Impact'!$AU83=1,'[1]Flux and Impact'!N83=""),0,IF('[1]Flux and Impact'!$AU83=1,'[1]Flux and Impact'!N83,"")),"")</f>
        <v/>
      </c>
      <c r="Q81" t="str">
        <f>IF(Q$1&gt;0,IF(AND('[1]Flux and Impact'!$AU83=1,'[1]Flux and Impact'!O83=""),0,IF('[1]Flux and Impact'!$AU83=1,'[1]Flux and Impact'!O83,"")),"")</f>
        <v/>
      </c>
      <c r="R81" t="str">
        <f>IF(R$1&gt;0,IF(AND('[1]Flux and Impact'!$AU83=1,'[1]Flux and Impact'!P83=""),0,IF('[1]Flux and Impact'!$AU83=1,'[1]Flux and Impact'!P83,"")),"")</f>
        <v/>
      </c>
      <c r="S81" t="str">
        <f>IF(S$1&gt;0,IF(AND('[1]Flux and Impact'!$AU83=1,'[1]Flux and Impact'!Q83=""),0,IF('[1]Flux and Impact'!$AU83=1,'[1]Flux and Impact'!Q83,"")),"")</f>
        <v/>
      </c>
      <c r="T81" t="str">
        <f>IF(T$1&gt;0,IF(AND('[1]Flux and Impact'!$AU83=1,'[1]Flux and Impact'!R83=""),0,IF('[1]Flux and Impact'!$AU83=1,'[1]Flux and Impact'!R83,"")),"")</f>
        <v/>
      </c>
      <c r="U81" t="str">
        <f>IF(U$1&gt;0,IF(AND('[1]Flux and Impact'!$AU83=1,'[1]Flux and Impact'!S83=""),0,IF('[1]Flux and Impact'!$AU83=1,'[1]Flux and Impact'!S83,"")),"")</f>
        <v/>
      </c>
      <c r="V81" t="str">
        <f>IF(V$1&gt;0,IF(AND('[1]Flux and Impact'!$AU83=1,'[1]Flux and Impact'!T83=""),0,IF('[1]Flux and Impact'!$AU83=1,'[1]Flux and Impact'!T83,"")),"")</f>
        <v/>
      </c>
      <c r="W81" t="str">
        <f>IF(W$1&gt;0,IF(AND('[1]Flux and Impact'!$AU83=1,'[1]Flux and Impact'!U83=""),0,IF('[1]Flux and Impact'!$AU83=1,'[1]Flux and Impact'!U83,"")),"")</f>
        <v/>
      </c>
      <c r="X81" t="str">
        <f>IF(X$1&gt;0,IF(AND('[1]Flux and Impact'!$AU83=1,'[1]Flux and Impact'!V83=""),0,IF('[1]Flux and Impact'!$AU83=1,'[1]Flux and Impact'!V83,"")),"")</f>
        <v/>
      </c>
      <c r="Y81" t="str">
        <f>IF(Y$1&gt;0,IF(AND('[1]Flux and Impact'!$AU83=1,'[1]Flux and Impact'!W83=""),0,IF('[1]Flux and Impact'!$AU83=1,'[1]Flux and Impact'!W83,"")),"")</f>
        <v/>
      </c>
      <c r="Z81" t="str">
        <f>IF(Z$1&gt;0,IF(AND('[1]Flux and Impact'!$AU83=1,'[1]Flux and Impact'!X83=""),0,IF('[1]Flux and Impact'!$AU83=1,'[1]Flux and Impact'!X83,"")),"")</f>
        <v/>
      </c>
      <c r="AA81" t="str">
        <f>IF(AA$1&gt;0,IF(AND('[1]Flux and Impact'!$AU83=1,'[1]Flux and Impact'!Y83=""),0,IF('[1]Flux and Impact'!$AU83=1,'[1]Flux and Impact'!Y83,"")),"")</f>
        <v/>
      </c>
      <c r="AB81" t="str">
        <f>IF(AB$1&gt;0,IF(AND('[1]Flux and Impact'!$AU83=1,'[1]Flux and Impact'!Z83=""),0,IF('[1]Flux and Impact'!$AU83=1,'[1]Flux and Impact'!Z83,"")),"")</f>
        <v/>
      </c>
      <c r="AC81" t="str">
        <f>IF(AC$1&gt;0,IF(AND('[1]Flux and Impact'!$AU83=1,'[1]Flux and Impact'!AA83=""),0,IF('[1]Flux and Impact'!$AU83=1,'[1]Flux and Impact'!AA83,"")),"")</f>
        <v/>
      </c>
      <c r="AD81" t="str">
        <f>IF(AD$1&gt;0,IF(AND('[1]Flux and Impact'!$AU83=1,'[1]Flux and Impact'!AB83=""),0,IF('[1]Flux and Impact'!$AU83=1,'[1]Flux and Impact'!AB83,"")),"")</f>
        <v/>
      </c>
      <c r="AE81" t="str">
        <f>IF(AE$1&gt;0,IF(AND('[1]Flux and Impact'!$AU83=1,'[1]Flux and Impact'!AC83=""),0,IF('[1]Flux and Impact'!$AU83=1,'[1]Flux and Impact'!AC83,"")),"")</f>
        <v/>
      </c>
      <c r="AF81" t="str">
        <f>IF(AF$1&gt;0,IF(AND('[1]Flux and Impact'!$AU83=1,'[1]Flux and Impact'!AD83=""),0,IF('[1]Flux and Impact'!$AU83=1,'[1]Flux and Impact'!AD83,"")),"")</f>
        <v/>
      </c>
      <c r="AG81" t="str">
        <f>IF(AG$1&gt;0,IF(AND('[1]Flux and Impact'!$AU83=1,'[1]Flux and Impact'!AE83=""),0,IF('[1]Flux and Impact'!$AU83=1,'[1]Flux and Impact'!AE83,"")),"")</f>
        <v/>
      </c>
      <c r="AH81" t="str">
        <f>IF(AH$1&gt;0,IF(AND('[1]Flux and Impact'!$AU83=1,'[1]Flux and Impact'!AF83=""),0,IF('[1]Flux and Impact'!$AU83=1,'[1]Flux and Impact'!AF83,"")),"")</f>
        <v/>
      </c>
      <c r="AI81" t="str">
        <f>IF(AI$1&gt;0,IF(AND('[1]Flux and Impact'!$AU83=1,'[1]Flux and Impact'!AG83=""),0,IF('[1]Flux and Impact'!$AU83=1,'[1]Flux and Impact'!AG83,"")),"")</f>
        <v/>
      </c>
      <c r="AJ81" t="str">
        <f>IF(AJ$1&gt;0,IF(AND('[1]Flux and Impact'!$AU83=1,'[1]Flux and Impact'!AH83=""),0,IF('[1]Flux and Impact'!$AU83=1,'[1]Flux and Impact'!AH83,"")),"")</f>
        <v/>
      </c>
      <c r="AK81" t="str">
        <f>IF(AK$1&gt;0,IF(AND('[1]Flux and Impact'!$AU83=1,'[1]Flux and Impact'!AI83=""),0,IF('[1]Flux and Impact'!$AU83=1,'[1]Flux and Impact'!AI83,"")),"")</f>
        <v/>
      </c>
      <c r="AL81" t="str">
        <f>IF(AL$1&gt;0,IF(AND('[1]Flux and Impact'!$AU83=1,'[1]Flux and Impact'!AJ83=""),0,IF('[1]Flux and Impact'!$AU83=1,'[1]Flux and Impact'!AJ83,"")),"")</f>
        <v/>
      </c>
      <c r="AM81" t="str">
        <f>IF(AM$1&gt;0,IF(AND('[1]Flux and Impact'!$AU83=1,'[1]Flux and Impact'!AK83=""),0,IF('[1]Flux and Impact'!$AU83=1,'[1]Flux and Impact'!AK83,"")),"")</f>
        <v/>
      </c>
      <c r="AN81" t="str">
        <f>IF(AN$1&gt;0,IF(AND('[1]Flux and Impact'!$AU83=1,'[1]Flux and Impact'!AL83=""),0,IF('[1]Flux and Impact'!$AU83=1,'[1]Flux and Impact'!AL83,"")),"")</f>
        <v/>
      </c>
      <c r="AO81" t="str">
        <f>IF(AO$1&gt;0,IF(AND('[1]Flux and Impact'!$AU83=1,'[1]Flux and Impact'!AM83=""),0,IF('[1]Flux and Impact'!$AU83=1,'[1]Flux and Impact'!AM83,"")),"")</f>
        <v/>
      </c>
      <c r="AP81" t="str">
        <f>IF(AP$1&gt;0,IF(AND('[1]Flux and Impact'!$AU83=1,'[1]Flux and Impact'!AN83=""),0,IF('[1]Flux and Impact'!$AU83=1,'[1]Flux and Impact'!AN83,"")),"")</f>
        <v/>
      </c>
      <c r="AQ81" t="str">
        <f>IF(AQ$1&gt;0,IF(AND('[1]Flux and Impact'!$AU83=1,'[1]Flux and Impact'!AO83=""),0,IF('[1]Flux and Impact'!$AU83=1,'[1]Flux and Impact'!AO83,"")),"")</f>
        <v/>
      </c>
      <c r="AR81" t="str">
        <f>IF(AR$1&gt;0,IF(AND('[1]Flux and Impact'!$AU83=1,'[1]Flux and Impact'!AP83=""),0,IF('[1]Flux and Impact'!$AU83=1,'[1]Flux and Impact'!AP83,"")),"")</f>
        <v/>
      </c>
      <c r="AS81" t="str">
        <f>IF(AS$1&gt;0,IF(AND('[1]Flux and Impact'!$AU83=1,'[1]Flux and Impact'!AQ83=""),0,IF('[1]Flux and Impact'!$AU83=1,'[1]Flux and Impact'!AQ83,"")),"")</f>
        <v/>
      </c>
      <c r="AT81" t="str">
        <f>IF(AT$1&gt;0,IF(AND('[1]Flux and Impact'!$AU83=1,'[1]Flux and Impact'!AR83=""),0,IF('[1]Flux and Impact'!$AU83=1,'[1]Flux and Impact'!AR83,"")),"")</f>
        <v/>
      </c>
      <c r="AU81" t="str">
        <f>IF(AU$1&gt;0,IF(AND('[1]Flux and Impact'!$AU83=1,'[1]Flux and Impact'!AS83=""),0,IF('[1]Flux and Impact'!$AU83=1,'[1]Flux and Impact'!AS83,"")),"")</f>
        <v/>
      </c>
      <c r="AW81" s="10" t="s">
        <v>175</v>
      </c>
      <c r="AX81" s="10">
        <v>72.3755567259366</v>
      </c>
      <c r="AY81" s="16">
        <v>1.25853169371293</v>
      </c>
      <c r="AZ81" s="17"/>
    </row>
    <row r="82" spans="1:52">
      <c r="A82">
        <f t="shared" si="2"/>
        <v>1</v>
      </c>
      <c r="B82" t="str">
        <f>'[1]Flux and Impact'!B84</f>
        <v>2. Genetic Information Processing</v>
      </c>
      <c r="C82" t="str">
        <f>'[1]Flux and Impact'!C84</f>
        <v>2.2 Translation</v>
      </c>
      <c r="D82" t="str">
        <f>'[1]Flux and Impact'!D84</f>
        <v>Aminoacyl-tRNA biosynthesis</v>
      </c>
      <c r="E82" t="str">
        <f>IF('[1]Flux and Impact'!AU84=1,AVERAGE(H82,J82,L82,N82,P82,R82,T82,V82,X82,Z82,AB82,AD82,AF82,AH82,AJ82,AL82,AN82,AP82,AR82,AT82),"")</f>
        <v/>
      </c>
      <c r="F82" s="12" t="str">
        <f>IF('[1]Flux and Impact'!AU84=1,AVERAGE(I82,K82,M82,O82,Q82,S82,U82,W82,Y82,AA82,AC82,AE82,AG82,AI82,AK82,AM82,AO82,AQ82,AS82,AU82),"")</f>
        <v/>
      </c>
      <c r="G82" s="13" t="str">
        <f t="shared" si="3"/>
        <v/>
      </c>
      <c r="H82" t="str">
        <f>IF(H$1&gt;0,IF(AND('[1]Flux and Impact'!$AU84=1,'[1]Flux and Impact'!F84=""),0,IF('[1]Flux and Impact'!$AU84=1,'[1]Flux and Impact'!F84,"")),"")</f>
        <v/>
      </c>
      <c r="I82" t="str">
        <f>IF(I$1&gt;0,IF(AND('[1]Flux and Impact'!$AU84=1,'[1]Flux and Impact'!G84=""),0,IF('[1]Flux and Impact'!$AU84=1,'[1]Flux and Impact'!G84,"")),"")</f>
        <v/>
      </c>
      <c r="J82" t="str">
        <f>IF(J$1&gt;0,IF(AND('[1]Flux and Impact'!$AU84=1,'[1]Flux and Impact'!H84=""),0,IF('[1]Flux and Impact'!$AU84=1,'[1]Flux and Impact'!H84,"")),"")</f>
        <v/>
      </c>
      <c r="K82" t="str">
        <f>IF(K$1&gt;0,IF(AND('[1]Flux and Impact'!$AU84=1,'[1]Flux and Impact'!I84=""),0,IF('[1]Flux and Impact'!$AU84=1,'[1]Flux and Impact'!I84,"")),"")</f>
        <v/>
      </c>
      <c r="L82" t="str">
        <f>IF(L$1&gt;0,IF(AND('[1]Flux and Impact'!$AU84=1,'[1]Flux and Impact'!J84=""),0,IF('[1]Flux and Impact'!$AU84=1,'[1]Flux and Impact'!J84,"")),"")</f>
        <v/>
      </c>
      <c r="M82" t="str">
        <f>IF(M$1&gt;0,IF(AND('[1]Flux and Impact'!$AU84=1,'[1]Flux and Impact'!K84=""),0,IF('[1]Flux and Impact'!$AU84=1,'[1]Flux and Impact'!K84,"")),"")</f>
        <v/>
      </c>
      <c r="N82" t="str">
        <f>IF(N$1&gt;0,IF(AND('[1]Flux and Impact'!$AU84=1,'[1]Flux and Impact'!L84=""),0,IF('[1]Flux and Impact'!$AU84=1,'[1]Flux and Impact'!L84,"")),"")</f>
        <v/>
      </c>
      <c r="O82" t="str">
        <f>IF(O$1&gt;0,IF(AND('[1]Flux and Impact'!$AU84=1,'[1]Flux and Impact'!M84=""),0,IF('[1]Flux and Impact'!$AU84=1,'[1]Flux and Impact'!M84,"")),"")</f>
        <v/>
      </c>
      <c r="P82" t="str">
        <f>IF(P$1&gt;0,IF(AND('[1]Flux and Impact'!$AU84=1,'[1]Flux and Impact'!N84=""),0,IF('[1]Flux and Impact'!$AU84=1,'[1]Flux and Impact'!N84,"")),"")</f>
        <v/>
      </c>
      <c r="Q82" t="str">
        <f>IF(Q$1&gt;0,IF(AND('[1]Flux and Impact'!$AU84=1,'[1]Flux and Impact'!O84=""),0,IF('[1]Flux and Impact'!$AU84=1,'[1]Flux and Impact'!O84,"")),"")</f>
        <v/>
      </c>
      <c r="R82" t="str">
        <f>IF(R$1&gt;0,IF(AND('[1]Flux and Impact'!$AU84=1,'[1]Flux and Impact'!P84=""),0,IF('[1]Flux and Impact'!$AU84=1,'[1]Flux and Impact'!P84,"")),"")</f>
        <v/>
      </c>
      <c r="S82" t="str">
        <f>IF(S$1&gt;0,IF(AND('[1]Flux and Impact'!$AU84=1,'[1]Flux and Impact'!Q84=""),0,IF('[1]Flux and Impact'!$AU84=1,'[1]Flux and Impact'!Q84,"")),"")</f>
        <v/>
      </c>
      <c r="T82" t="str">
        <f>IF(T$1&gt;0,IF(AND('[1]Flux and Impact'!$AU84=1,'[1]Flux and Impact'!R84=""),0,IF('[1]Flux and Impact'!$AU84=1,'[1]Flux and Impact'!R84,"")),"")</f>
        <v/>
      </c>
      <c r="U82" t="str">
        <f>IF(U$1&gt;0,IF(AND('[1]Flux and Impact'!$AU84=1,'[1]Flux and Impact'!S84=""),0,IF('[1]Flux and Impact'!$AU84=1,'[1]Flux and Impact'!S84,"")),"")</f>
        <v/>
      </c>
      <c r="V82" t="str">
        <f>IF(V$1&gt;0,IF(AND('[1]Flux and Impact'!$AU84=1,'[1]Flux and Impact'!T84=""),0,IF('[1]Flux and Impact'!$AU84=1,'[1]Flux and Impact'!T84,"")),"")</f>
        <v/>
      </c>
      <c r="W82" t="str">
        <f>IF(W$1&gt;0,IF(AND('[1]Flux and Impact'!$AU84=1,'[1]Flux and Impact'!U84=""),0,IF('[1]Flux and Impact'!$AU84=1,'[1]Flux and Impact'!U84,"")),"")</f>
        <v/>
      </c>
      <c r="X82" t="str">
        <f>IF(X$1&gt;0,IF(AND('[1]Flux and Impact'!$AU84=1,'[1]Flux and Impact'!V84=""),0,IF('[1]Flux and Impact'!$AU84=1,'[1]Flux and Impact'!V84,"")),"")</f>
        <v/>
      </c>
      <c r="Y82" t="str">
        <f>IF(Y$1&gt;0,IF(AND('[1]Flux and Impact'!$AU84=1,'[1]Flux and Impact'!W84=""),0,IF('[1]Flux and Impact'!$AU84=1,'[1]Flux and Impact'!W84,"")),"")</f>
        <v/>
      </c>
      <c r="Z82" t="str">
        <f>IF(Z$1&gt;0,IF(AND('[1]Flux and Impact'!$AU84=1,'[1]Flux and Impact'!X84=""),0,IF('[1]Flux and Impact'!$AU84=1,'[1]Flux and Impact'!X84,"")),"")</f>
        <v/>
      </c>
      <c r="AA82" t="str">
        <f>IF(AA$1&gt;0,IF(AND('[1]Flux and Impact'!$AU84=1,'[1]Flux and Impact'!Y84=""),0,IF('[1]Flux and Impact'!$AU84=1,'[1]Flux and Impact'!Y84,"")),"")</f>
        <v/>
      </c>
      <c r="AB82" t="str">
        <f>IF(AB$1&gt;0,IF(AND('[1]Flux and Impact'!$AU84=1,'[1]Flux and Impact'!Z84=""),0,IF('[1]Flux and Impact'!$AU84=1,'[1]Flux and Impact'!Z84,"")),"")</f>
        <v/>
      </c>
      <c r="AC82" t="str">
        <f>IF(AC$1&gt;0,IF(AND('[1]Flux and Impact'!$AU84=1,'[1]Flux and Impact'!AA84=""),0,IF('[1]Flux and Impact'!$AU84=1,'[1]Flux and Impact'!AA84,"")),"")</f>
        <v/>
      </c>
      <c r="AD82" t="str">
        <f>IF(AD$1&gt;0,IF(AND('[1]Flux and Impact'!$AU84=1,'[1]Flux and Impact'!AB84=""),0,IF('[1]Flux and Impact'!$AU84=1,'[1]Flux and Impact'!AB84,"")),"")</f>
        <v/>
      </c>
      <c r="AE82" t="str">
        <f>IF(AE$1&gt;0,IF(AND('[1]Flux and Impact'!$AU84=1,'[1]Flux and Impact'!AC84=""),0,IF('[1]Flux and Impact'!$AU84=1,'[1]Flux and Impact'!AC84,"")),"")</f>
        <v/>
      </c>
      <c r="AF82" t="str">
        <f>IF(AF$1&gt;0,IF(AND('[1]Flux and Impact'!$AU84=1,'[1]Flux and Impact'!AD84=""),0,IF('[1]Flux and Impact'!$AU84=1,'[1]Flux and Impact'!AD84,"")),"")</f>
        <v/>
      </c>
      <c r="AG82" t="str">
        <f>IF(AG$1&gt;0,IF(AND('[1]Flux and Impact'!$AU84=1,'[1]Flux and Impact'!AE84=""),0,IF('[1]Flux and Impact'!$AU84=1,'[1]Flux and Impact'!AE84,"")),"")</f>
        <v/>
      </c>
      <c r="AH82" t="str">
        <f>IF(AH$1&gt;0,IF(AND('[1]Flux and Impact'!$AU84=1,'[1]Flux and Impact'!AF84=""),0,IF('[1]Flux and Impact'!$AU84=1,'[1]Flux and Impact'!AF84,"")),"")</f>
        <v/>
      </c>
      <c r="AI82" t="str">
        <f>IF(AI$1&gt;0,IF(AND('[1]Flux and Impact'!$AU84=1,'[1]Flux and Impact'!AG84=""),0,IF('[1]Flux and Impact'!$AU84=1,'[1]Flux and Impact'!AG84,"")),"")</f>
        <v/>
      </c>
      <c r="AJ82" t="str">
        <f>IF(AJ$1&gt;0,IF(AND('[1]Flux and Impact'!$AU84=1,'[1]Flux and Impact'!AH84=""),0,IF('[1]Flux and Impact'!$AU84=1,'[1]Flux and Impact'!AH84,"")),"")</f>
        <v/>
      </c>
      <c r="AK82" t="str">
        <f>IF(AK$1&gt;0,IF(AND('[1]Flux and Impact'!$AU84=1,'[1]Flux and Impact'!AI84=""),0,IF('[1]Flux and Impact'!$AU84=1,'[1]Flux and Impact'!AI84,"")),"")</f>
        <v/>
      </c>
      <c r="AL82" t="str">
        <f>IF(AL$1&gt;0,IF(AND('[1]Flux and Impact'!$AU84=1,'[1]Flux and Impact'!AJ84=""),0,IF('[1]Flux and Impact'!$AU84=1,'[1]Flux and Impact'!AJ84,"")),"")</f>
        <v/>
      </c>
      <c r="AM82" t="str">
        <f>IF(AM$1&gt;0,IF(AND('[1]Flux and Impact'!$AU84=1,'[1]Flux and Impact'!AK84=""),0,IF('[1]Flux and Impact'!$AU84=1,'[1]Flux and Impact'!AK84,"")),"")</f>
        <v/>
      </c>
      <c r="AN82" t="str">
        <f>IF(AN$1&gt;0,IF(AND('[1]Flux and Impact'!$AU84=1,'[1]Flux and Impact'!AL84=""),0,IF('[1]Flux and Impact'!$AU84=1,'[1]Flux and Impact'!AL84,"")),"")</f>
        <v/>
      </c>
      <c r="AO82" t="str">
        <f>IF(AO$1&gt;0,IF(AND('[1]Flux and Impact'!$AU84=1,'[1]Flux and Impact'!AM84=""),0,IF('[1]Flux and Impact'!$AU84=1,'[1]Flux and Impact'!AM84,"")),"")</f>
        <v/>
      </c>
      <c r="AP82" t="str">
        <f>IF(AP$1&gt;0,IF(AND('[1]Flux and Impact'!$AU84=1,'[1]Flux and Impact'!AN84=""),0,IF('[1]Flux and Impact'!$AU84=1,'[1]Flux and Impact'!AN84,"")),"")</f>
        <v/>
      </c>
      <c r="AQ82" t="str">
        <f>IF(AQ$1&gt;0,IF(AND('[1]Flux and Impact'!$AU84=1,'[1]Flux and Impact'!AO84=""),0,IF('[1]Flux and Impact'!$AU84=1,'[1]Flux and Impact'!AO84,"")),"")</f>
        <v/>
      </c>
      <c r="AR82" t="str">
        <f>IF(AR$1&gt;0,IF(AND('[1]Flux and Impact'!$AU84=1,'[1]Flux and Impact'!AP84=""),0,IF('[1]Flux and Impact'!$AU84=1,'[1]Flux and Impact'!AP84,"")),"")</f>
        <v/>
      </c>
      <c r="AS82" t="str">
        <f>IF(AS$1&gt;0,IF(AND('[1]Flux and Impact'!$AU84=1,'[1]Flux and Impact'!AQ84=""),0,IF('[1]Flux and Impact'!$AU84=1,'[1]Flux and Impact'!AQ84,"")),"")</f>
        <v/>
      </c>
      <c r="AT82" t="str">
        <f>IF(AT$1&gt;0,IF(AND('[1]Flux and Impact'!$AU84=1,'[1]Flux and Impact'!AR84=""),0,IF('[1]Flux and Impact'!$AU84=1,'[1]Flux and Impact'!AR84,"")),"")</f>
        <v/>
      </c>
      <c r="AU82" t="str">
        <f>IF(AU$1&gt;0,IF(AND('[1]Flux and Impact'!$AU84=1,'[1]Flux and Impact'!AS84=""),0,IF('[1]Flux and Impact'!$AU84=1,'[1]Flux and Impact'!AS84,"")),"")</f>
        <v/>
      </c>
      <c r="AW82" s="10" t="s">
        <v>176</v>
      </c>
      <c r="AX82" s="10">
        <v>72.1159656537571</v>
      </c>
      <c r="AY82" s="16">
        <v>51.1310190342708</v>
      </c>
      <c r="AZ82" s="17"/>
    </row>
    <row r="83" spans="1:52">
      <c r="A83">
        <f t="shared" si="2"/>
        <v>1</v>
      </c>
      <c r="B83" t="str">
        <f>'[1]Flux and Impact'!B85</f>
        <v>1. Metabolism</v>
      </c>
      <c r="C83" t="str">
        <f>'[1]Flux and Impact'!C85</f>
        <v>1.11 Xenobiotics Biodegradation and Metabolism</v>
      </c>
      <c r="D83" t="str">
        <f>'[1]Flux and Impact'!D85</f>
        <v>Metabolism of xenobiotics by cytochrome P450</v>
      </c>
      <c r="E83">
        <f>IF('[1]Flux and Impact'!AU85=1,AVERAGE(H83,J83,L83,N83,P83,R83,T83,V83,X83,Z83,AB83,AD83,AF83,AH83,AJ83,AL83,AN83,AP83,AR83,AT83),"")</f>
        <v>6.54210326038507</v>
      </c>
      <c r="F83" s="12">
        <f>IF('[1]Flux and Impact'!AU85=1,AVERAGE(I83,K83,M83,O83,Q83,S83,U83,W83,Y83,AA83,AC83,AE83,AG83,AI83,AK83,AM83,AO83,AQ83,AS83,AU83),"")</f>
        <v>6.54210326038507</v>
      </c>
      <c r="G83" s="13">
        <f t="shared" si="3"/>
        <v>1</v>
      </c>
      <c r="H83">
        <f>IF(H$1&gt;0,IF(AND('[1]Flux and Impact'!$AU85=1,'[1]Flux and Impact'!F85=""),0,IF('[1]Flux and Impact'!$AU85=1,'[1]Flux and Impact'!F85,"")),"")</f>
        <v>0</v>
      </c>
      <c r="I83">
        <f>IF(I$1&gt;0,IF(AND('[1]Flux and Impact'!$AU85=1,'[1]Flux and Impact'!G85=""),0,IF('[1]Flux and Impact'!$AU85=1,'[1]Flux and Impact'!G85,"")),"")</f>
        <v>0</v>
      </c>
      <c r="J83">
        <f>IF(J$1&gt;0,IF(AND('[1]Flux and Impact'!$AU85=1,'[1]Flux and Impact'!H85=""),0,IF('[1]Flux and Impact'!$AU85=1,'[1]Flux and Impact'!H85,"")),"")</f>
        <v>19.6263097811552</v>
      </c>
      <c r="K83">
        <f>IF(K$1&gt;0,IF(AND('[1]Flux and Impact'!$AU85=1,'[1]Flux and Impact'!I85=""),0,IF('[1]Flux and Impact'!$AU85=1,'[1]Flux and Impact'!I85,"")),"")</f>
        <v>19.6263097811552</v>
      </c>
      <c r="L83">
        <f>IF(L$1&gt;0,IF(AND('[1]Flux and Impact'!$AU85=1,'[1]Flux and Impact'!J85=""),0,IF('[1]Flux and Impact'!$AU85=1,'[1]Flux and Impact'!J85,"")),"")</f>
        <v>0</v>
      </c>
      <c r="M83">
        <f>IF(M$1&gt;0,IF(AND('[1]Flux and Impact'!$AU85=1,'[1]Flux and Impact'!K85=""),0,IF('[1]Flux and Impact'!$AU85=1,'[1]Flux and Impact'!K85,"")),"")</f>
        <v>0</v>
      </c>
      <c r="N83" t="str">
        <f>IF(N$1&gt;0,IF(AND('[1]Flux and Impact'!$AU85=1,'[1]Flux and Impact'!L85=""),0,IF('[1]Flux and Impact'!$AU85=1,'[1]Flux and Impact'!L85,"")),"")</f>
        <v/>
      </c>
      <c r="O83" t="str">
        <f>IF(O$1&gt;0,IF(AND('[1]Flux and Impact'!$AU85=1,'[1]Flux and Impact'!M85=""),0,IF('[1]Flux and Impact'!$AU85=1,'[1]Flux and Impact'!M85,"")),"")</f>
        <v/>
      </c>
      <c r="P83" t="str">
        <f>IF(P$1&gt;0,IF(AND('[1]Flux and Impact'!$AU85=1,'[1]Flux and Impact'!N85=""),0,IF('[1]Flux and Impact'!$AU85=1,'[1]Flux and Impact'!N85,"")),"")</f>
        <v/>
      </c>
      <c r="Q83" t="str">
        <f>IF(Q$1&gt;0,IF(AND('[1]Flux and Impact'!$AU85=1,'[1]Flux and Impact'!O85=""),0,IF('[1]Flux and Impact'!$AU85=1,'[1]Flux and Impact'!O85,"")),"")</f>
        <v/>
      </c>
      <c r="R83" t="str">
        <f>IF(R$1&gt;0,IF(AND('[1]Flux and Impact'!$AU85=1,'[1]Flux and Impact'!P85=""),0,IF('[1]Flux and Impact'!$AU85=1,'[1]Flux and Impact'!P85,"")),"")</f>
        <v/>
      </c>
      <c r="S83" t="str">
        <f>IF(S$1&gt;0,IF(AND('[1]Flux and Impact'!$AU85=1,'[1]Flux and Impact'!Q85=""),0,IF('[1]Flux and Impact'!$AU85=1,'[1]Flux and Impact'!Q85,"")),"")</f>
        <v/>
      </c>
      <c r="T83" t="str">
        <f>IF(T$1&gt;0,IF(AND('[1]Flux and Impact'!$AU85=1,'[1]Flux and Impact'!R85=""),0,IF('[1]Flux and Impact'!$AU85=1,'[1]Flux and Impact'!R85,"")),"")</f>
        <v/>
      </c>
      <c r="U83" t="str">
        <f>IF(U$1&gt;0,IF(AND('[1]Flux and Impact'!$AU85=1,'[1]Flux and Impact'!S85=""),0,IF('[1]Flux and Impact'!$AU85=1,'[1]Flux and Impact'!S85,"")),"")</f>
        <v/>
      </c>
      <c r="V83" t="str">
        <f>IF(V$1&gt;0,IF(AND('[1]Flux and Impact'!$AU85=1,'[1]Flux and Impact'!T85=""),0,IF('[1]Flux and Impact'!$AU85=1,'[1]Flux and Impact'!T85,"")),"")</f>
        <v/>
      </c>
      <c r="W83" t="str">
        <f>IF(W$1&gt;0,IF(AND('[1]Flux and Impact'!$AU85=1,'[1]Flux and Impact'!U85=""),0,IF('[1]Flux and Impact'!$AU85=1,'[1]Flux and Impact'!U85,"")),"")</f>
        <v/>
      </c>
      <c r="X83" t="str">
        <f>IF(X$1&gt;0,IF(AND('[1]Flux and Impact'!$AU85=1,'[1]Flux and Impact'!V85=""),0,IF('[1]Flux and Impact'!$AU85=1,'[1]Flux and Impact'!V85,"")),"")</f>
        <v/>
      </c>
      <c r="Y83" t="str">
        <f>IF(Y$1&gt;0,IF(AND('[1]Flux and Impact'!$AU85=1,'[1]Flux and Impact'!W85=""),0,IF('[1]Flux and Impact'!$AU85=1,'[1]Flux and Impact'!W85,"")),"")</f>
        <v/>
      </c>
      <c r="Z83" t="str">
        <f>IF(Z$1&gt;0,IF(AND('[1]Flux and Impact'!$AU85=1,'[1]Flux and Impact'!X85=""),0,IF('[1]Flux and Impact'!$AU85=1,'[1]Flux and Impact'!X85,"")),"")</f>
        <v/>
      </c>
      <c r="AA83" t="str">
        <f>IF(AA$1&gt;0,IF(AND('[1]Flux and Impact'!$AU85=1,'[1]Flux and Impact'!Y85=""),0,IF('[1]Flux and Impact'!$AU85=1,'[1]Flux and Impact'!Y85,"")),"")</f>
        <v/>
      </c>
      <c r="AB83" t="str">
        <f>IF(AB$1&gt;0,IF(AND('[1]Flux and Impact'!$AU85=1,'[1]Flux and Impact'!Z85=""),0,IF('[1]Flux and Impact'!$AU85=1,'[1]Flux and Impact'!Z85,"")),"")</f>
        <v/>
      </c>
      <c r="AC83" t="str">
        <f>IF(AC$1&gt;0,IF(AND('[1]Flux and Impact'!$AU85=1,'[1]Flux and Impact'!AA85=""),0,IF('[1]Flux and Impact'!$AU85=1,'[1]Flux and Impact'!AA85,"")),"")</f>
        <v/>
      </c>
      <c r="AD83" t="str">
        <f>IF(AD$1&gt;0,IF(AND('[1]Flux and Impact'!$AU85=1,'[1]Flux and Impact'!AB85=""),0,IF('[1]Flux and Impact'!$AU85=1,'[1]Flux and Impact'!AB85,"")),"")</f>
        <v/>
      </c>
      <c r="AE83" t="str">
        <f>IF(AE$1&gt;0,IF(AND('[1]Flux and Impact'!$AU85=1,'[1]Flux and Impact'!AC85=""),0,IF('[1]Flux and Impact'!$AU85=1,'[1]Flux and Impact'!AC85,"")),"")</f>
        <v/>
      </c>
      <c r="AF83" t="str">
        <f>IF(AF$1&gt;0,IF(AND('[1]Flux and Impact'!$AU85=1,'[1]Flux and Impact'!AD85=""),0,IF('[1]Flux and Impact'!$AU85=1,'[1]Flux and Impact'!AD85,"")),"")</f>
        <v/>
      </c>
      <c r="AG83" t="str">
        <f>IF(AG$1&gt;0,IF(AND('[1]Flux and Impact'!$AU85=1,'[1]Flux and Impact'!AE85=""),0,IF('[1]Flux and Impact'!$AU85=1,'[1]Flux and Impact'!AE85,"")),"")</f>
        <v/>
      </c>
      <c r="AH83" t="str">
        <f>IF(AH$1&gt;0,IF(AND('[1]Flux and Impact'!$AU85=1,'[1]Flux and Impact'!AF85=""),0,IF('[1]Flux and Impact'!$AU85=1,'[1]Flux and Impact'!AF85,"")),"")</f>
        <v/>
      </c>
      <c r="AI83" t="str">
        <f>IF(AI$1&gt;0,IF(AND('[1]Flux and Impact'!$AU85=1,'[1]Flux and Impact'!AG85=""),0,IF('[1]Flux and Impact'!$AU85=1,'[1]Flux and Impact'!AG85,"")),"")</f>
        <v/>
      </c>
      <c r="AJ83" t="str">
        <f>IF(AJ$1&gt;0,IF(AND('[1]Flux and Impact'!$AU85=1,'[1]Flux and Impact'!AH85=""),0,IF('[1]Flux and Impact'!$AU85=1,'[1]Flux and Impact'!AH85,"")),"")</f>
        <v/>
      </c>
      <c r="AK83" t="str">
        <f>IF(AK$1&gt;0,IF(AND('[1]Flux and Impact'!$AU85=1,'[1]Flux and Impact'!AI85=""),0,IF('[1]Flux and Impact'!$AU85=1,'[1]Flux and Impact'!AI85,"")),"")</f>
        <v/>
      </c>
      <c r="AL83" t="str">
        <f>IF(AL$1&gt;0,IF(AND('[1]Flux and Impact'!$AU85=1,'[1]Flux and Impact'!AJ85=""),0,IF('[1]Flux and Impact'!$AU85=1,'[1]Flux and Impact'!AJ85,"")),"")</f>
        <v/>
      </c>
      <c r="AM83" t="str">
        <f>IF(AM$1&gt;0,IF(AND('[1]Flux and Impact'!$AU85=1,'[1]Flux and Impact'!AK85=""),0,IF('[1]Flux and Impact'!$AU85=1,'[1]Flux and Impact'!AK85,"")),"")</f>
        <v/>
      </c>
      <c r="AN83" t="str">
        <f>IF(AN$1&gt;0,IF(AND('[1]Flux and Impact'!$AU85=1,'[1]Flux and Impact'!AL85=""),0,IF('[1]Flux and Impact'!$AU85=1,'[1]Flux and Impact'!AL85,"")),"")</f>
        <v/>
      </c>
      <c r="AO83" t="str">
        <f>IF(AO$1&gt;0,IF(AND('[1]Flux and Impact'!$AU85=1,'[1]Flux and Impact'!AM85=""),0,IF('[1]Flux and Impact'!$AU85=1,'[1]Flux and Impact'!AM85,"")),"")</f>
        <v/>
      </c>
      <c r="AP83" t="str">
        <f>IF(AP$1&gt;0,IF(AND('[1]Flux and Impact'!$AU85=1,'[1]Flux and Impact'!AN85=""),0,IF('[1]Flux and Impact'!$AU85=1,'[1]Flux and Impact'!AN85,"")),"")</f>
        <v/>
      </c>
      <c r="AQ83" t="str">
        <f>IF(AQ$1&gt;0,IF(AND('[1]Flux and Impact'!$AU85=1,'[1]Flux and Impact'!AO85=""),0,IF('[1]Flux and Impact'!$AU85=1,'[1]Flux and Impact'!AO85,"")),"")</f>
        <v/>
      </c>
      <c r="AR83" t="str">
        <f>IF(AR$1&gt;0,IF(AND('[1]Flux and Impact'!$AU85=1,'[1]Flux and Impact'!AP85=""),0,IF('[1]Flux and Impact'!$AU85=1,'[1]Flux and Impact'!AP85,"")),"")</f>
        <v/>
      </c>
      <c r="AS83" t="str">
        <f>IF(AS$1&gt;0,IF(AND('[1]Flux and Impact'!$AU85=1,'[1]Flux and Impact'!AQ85=""),0,IF('[1]Flux and Impact'!$AU85=1,'[1]Flux and Impact'!AQ85,"")),"")</f>
        <v/>
      </c>
      <c r="AT83" t="str">
        <f>IF(AT$1&gt;0,IF(AND('[1]Flux and Impact'!$AU85=1,'[1]Flux and Impact'!AR85=""),0,IF('[1]Flux and Impact'!$AU85=1,'[1]Flux and Impact'!AR85,"")),"")</f>
        <v/>
      </c>
      <c r="AU83" t="str">
        <f>IF(AU$1&gt;0,IF(AND('[1]Flux and Impact'!$AU85=1,'[1]Flux and Impact'!AS85=""),0,IF('[1]Flux and Impact'!$AU85=1,'[1]Flux and Impact'!AS85,"")),"")</f>
        <v/>
      </c>
      <c r="AW83" s="10" t="s">
        <v>177</v>
      </c>
      <c r="AX83" s="10">
        <v>70.8911659579103</v>
      </c>
      <c r="AY83" s="16">
        <v>-30.7669570177706</v>
      </c>
      <c r="AZ83" s="17"/>
    </row>
    <row r="84" spans="1:52">
      <c r="A84">
        <f t="shared" si="2"/>
        <v>1</v>
      </c>
      <c r="B84" t="str">
        <f>'[1]Flux and Impact'!B86</f>
        <v>1. Metabolism</v>
      </c>
      <c r="C84" t="str">
        <f>'[1]Flux and Impact'!C86</f>
        <v>1.11 Xenobiotics Biodegradation and Metabolism</v>
      </c>
      <c r="D84" t="str">
        <f>'[1]Flux and Impact'!D86</f>
        <v>Drug metabolism - cytochrome P450</v>
      </c>
      <c r="E84">
        <f>IF('[1]Flux and Impact'!AU86=1,AVERAGE(H84,J84,L84,N84,P84,R84,T84,V84,X84,Z84,AB84,AD84,AF84,AH84,AJ84,AL84,AN84,AP84,AR84,AT84),"")</f>
        <v>14.826118516945</v>
      </c>
      <c r="F84" s="12">
        <f>IF('[1]Flux and Impact'!AU86=1,AVERAGE(I84,K84,M84,O84,Q84,S84,U84,W84,Y84,AA84,AC84,AE84,AG84,AI84,AK84,AM84,AO84,AQ84,AS84,AU84),"")</f>
        <v>3.91394627481211</v>
      </c>
      <c r="G84" s="13">
        <f t="shared" si="3"/>
        <v>1</v>
      </c>
      <c r="H84">
        <f>IF(H$1&gt;0,IF(AND('[1]Flux and Impact'!$AU86=1,'[1]Flux and Impact'!F86=""),0,IF('[1]Flux and Impact'!$AU86=1,'[1]Flux and Impact'!F86,"")),"")</f>
        <v>11.2314707758422</v>
      </c>
      <c r="I84">
        <f>IF(I$1&gt;0,IF(AND('[1]Flux and Impact'!$AU86=1,'[1]Flux and Impact'!G86=""),0,IF('[1]Flux and Impact'!$AU86=1,'[1]Flux and Impact'!G86,"")),"")</f>
        <v>11.2314707758422</v>
      </c>
      <c r="J84">
        <f>IF(J$1&gt;0,IF(AND('[1]Flux and Impact'!$AU86=1,'[1]Flux and Impact'!H86=""),0,IF('[1]Flux and Impact'!$AU86=1,'[1]Flux and Impact'!H86,"")),"")</f>
        <v>33.2468847749928</v>
      </c>
      <c r="K84">
        <f>IF(K$1&gt;0,IF(AND('[1]Flux and Impact'!$AU86=1,'[1]Flux and Impact'!I86=""),0,IF('[1]Flux and Impact'!$AU86=1,'[1]Flux and Impact'!I86,"")),"")</f>
        <v>0.510368048594177</v>
      </c>
      <c r="L84">
        <f>IF(L$1&gt;0,IF(AND('[1]Flux and Impact'!$AU86=1,'[1]Flux and Impact'!J86=""),0,IF('[1]Flux and Impact'!$AU86=1,'[1]Flux and Impact'!J86,"")),"")</f>
        <v>0</v>
      </c>
      <c r="M84">
        <f>IF(M$1&gt;0,IF(AND('[1]Flux and Impact'!$AU86=1,'[1]Flux and Impact'!K86=""),0,IF('[1]Flux and Impact'!$AU86=1,'[1]Flux and Impact'!K86,"")),"")</f>
        <v>0</v>
      </c>
      <c r="N84" t="str">
        <f>IF(N$1&gt;0,IF(AND('[1]Flux and Impact'!$AU86=1,'[1]Flux and Impact'!L86=""),0,IF('[1]Flux and Impact'!$AU86=1,'[1]Flux and Impact'!L86,"")),"")</f>
        <v/>
      </c>
      <c r="O84" t="str">
        <f>IF(O$1&gt;0,IF(AND('[1]Flux and Impact'!$AU86=1,'[1]Flux and Impact'!M86=""),0,IF('[1]Flux and Impact'!$AU86=1,'[1]Flux and Impact'!M86,"")),"")</f>
        <v/>
      </c>
      <c r="P84" t="str">
        <f>IF(P$1&gt;0,IF(AND('[1]Flux and Impact'!$AU86=1,'[1]Flux and Impact'!N86=""),0,IF('[1]Flux and Impact'!$AU86=1,'[1]Flux and Impact'!N86,"")),"")</f>
        <v/>
      </c>
      <c r="Q84" t="str">
        <f>IF(Q$1&gt;0,IF(AND('[1]Flux and Impact'!$AU86=1,'[1]Flux and Impact'!O86=""),0,IF('[1]Flux and Impact'!$AU86=1,'[1]Flux and Impact'!O86,"")),"")</f>
        <v/>
      </c>
      <c r="R84" t="str">
        <f>IF(R$1&gt;0,IF(AND('[1]Flux and Impact'!$AU86=1,'[1]Flux and Impact'!P86=""),0,IF('[1]Flux and Impact'!$AU86=1,'[1]Flux and Impact'!P86,"")),"")</f>
        <v/>
      </c>
      <c r="S84" t="str">
        <f>IF(S$1&gt;0,IF(AND('[1]Flux and Impact'!$AU86=1,'[1]Flux and Impact'!Q86=""),0,IF('[1]Flux and Impact'!$AU86=1,'[1]Flux and Impact'!Q86,"")),"")</f>
        <v/>
      </c>
      <c r="T84" t="str">
        <f>IF(T$1&gt;0,IF(AND('[1]Flux and Impact'!$AU86=1,'[1]Flux and Impact'!R86=""),0,IF('[1]Flux and Impact'!$AU86=1,'[1]Flux and Impact'!R86,"")),"")</f>
        <v/>
      </c>
      <c r="U84" t="str">
        <f>IF(U$1&gt;0,IF(AND('[1]Flux and Impact'!$AU86=1,'[1]Flux and Impact'!S86=""),0,IF('[1]Flux and Impact'!$AU86=1,'[1]Flux and Impact'!S86,"")),"")</f>
        <v/>
      </c>
      <c r="V84" t="str">
        <f>IF(V$1&gt;0,IF(AND('[1]Flux and Impact'!$AU86=1,'[1]Flux and Impact'!T86=""),0,IF('[1]Flux and Impact'!$AU86=1,'[1]Flux and Impact'!T86,"")),"")</f>
        <v/>
      </c>
      <c r="W84" t="str">
        <f>IF(W$1&gt;0,IF(AND('[1]Flux and Impact'!$AU86=1,'[1]Flux and Impact'!U86=""),0,IF('[1]Flux and Impact'!$AU86=1,'[1]Flux and Impact'!U86,"")),"")</f>
        <v/>
      </c>
      <c r="X84" t="str">
        <f>IF(X$1&gt;0,IF(AND('[1]Flux and Impact'!$AU86=1,'[1]Flux and Impact'!V86=""),0,IF('[1]Flux and Impact'!$AU86=1,'[1]Flux and Impact'!V86,"")),"")</f>
        <v/>
      </c>
      <c r="Y84" t="str">
        <f>IF(Y$1&gt;0,IF(AND('[1]Flux and Impact'!$AU86=1,'[1]Flux and Impact'!W86=""),0,IF('[1]Flux and Impact'!$AU86=1,'[1]Flux and Impact'!W86,"")),"")</f>
        <v/>
      </c>
      <c r="Z84" t="str">
        <f>IF(Z$1&gt;0,IF(AND('[1]Flux and Impact'!$AU86=1,'[1]Flux and Impact'!X86=""),0,IF('[1]Flux and Impact'!$AU86=1,'[1]Flux and Impact'!X86,"")),"")</f>
        <v/>
      </c>
      <c r="AA84" t="str">
        <f>IF(AA$1&gt;0,IF(AND('[1]Flux and Impact'!$AU86=1,'[1]Flux and Impact'!Y86=""),0,IF('[1]Flux and Impact'!$AU86=1,'[1]Flux and Impact'!Y86,"")),"")</f>
        <v/>
      </c>
      <c r="AB84" t="str">
        <f>IF(AB$1&gt;0,IF(AND('[1]Flux and Impact'!$AU86=1,'[1]Flux and Impact'!Z86=""),0,IF('[1]Flux and Impact'!$AU86=1,'[1]Flux and Impact'!Z86,"")),"")</f>
        <v/>
      </c>
      <c r="AC84" t="str">
        <f>IF(AC$1&gt;0,IF(AND('[1]Flux and Impact'!$AU86=1,'[1]Flux and Impact'!AA86=""),0,IF('[1]Flux and Impact'!$AU86=1,'[1]Flux and Impact'!AA86,"")),"")</f>
        <v/>
      </c>
      <c r="AD84" t="str">
        <f>IF(AD$1&gt;0,IF(AND('[1]Flux and Impact'!$AU86=1,'[1]Flux and Impact'!AB86=""),0,IF('[1]Flux and Impact'!$AU86=1,'[1]Flux and Impact'!AB86,"")),"")</f>
        <v/>
      </c>
      <c r="AE84" t="str">
        <f>IF(AE$1&gt;0,IF(AND('[1]Flux and Impact'!$AU86=1,'[1]Flux and Impact'!AC86=""),0,IF('[1]Flux and Impact'!$AU86=1,'[1]Flux and Impact'!AC86,"")),"")</f>
        <v/>
      </c>
      <c r="AF84" t="str">
        <f>IF(AF$1&gt;0,IF(AND('[1]Flux and Impact'!$AU86=1,'[1]Flux and Impact'!AD86=""),0,IF('[1]Flux and Impact'!$AU86=1,'[1]Flux and Impact'!AD86,"")),"")</f>
        <v/>
      </c>
      <c r="AG84" t="str">
        <f>IF(AG$1&gt;0,IF(AND('[1]Flux and Impact'!$AU86=1,'[1]Flux and Impact'!AE86=""),0,IF('[1]Flux and Impact'!$AU86=1,'[1]Flux and Impact'!AE86,"")),"")</f>
        <v/>
      </c>
      <c r="AH84" t="str">
        <f>IF(AH$1&gt;0,IF(AND('[1]Flux and Impact'!$AU86=1,'[1]Flux and Impact'!AF86=""),0,IF('[1]Flux and Impact'!$AU86=1,'[1]Flux and Impact'!AF86,"")),"")</f>
        <v/>
      </c>
      <c r="AI84" t="str">
        <f>IF(AI$1&gt;0,IF(AND('[1]Flux and Impact'!$AU86=1,'[1]Flux and Impact'!AG86=""),0,IF('[1]Flux and Impact'!$AU86=1,'[1]Flux and Impact'!AG86,"")),"")</f>
        <v/>
      </c>
      <c r="AJ84" t="str">
        <f>IF(AJ$1&gt;0,IF(AND('[1]Flux and Impact'!$AU86=1,'[1]Flux and Impact'!AH86=""),0,IF('[1]Flux and Impact'!$AU86=1,'[1]Flux and Impact'!AH86,"")),"")</f>
        <v/>
      </c>
      <c r="AK84" t="str">
        <f>IF(AK$1&gt;0,IF(AND('[1]Flux and Impact'!$AU86=1,'[1]Flux and Impact'!AI86=""),0,IF('[1]Flux and Impact'!$AU86=1,'[1]Flux and Impact'!AI86,"")),"")</f>
        <v/>
      </c>
      <c r="AL84" t="str">
        <f>IF(AL$1&gt;0,IF(AND('[1]Flux and Impact'!$AU86=1,'[1]Flux and Impact'!AJ86=""),0,IF('[1]Flux and Impact'!$AU86=1,'[1]Flux and Impact'!AJ86,"")),"")</f>
        <v/>
      </c>
      <c r="AM84" t="str">
        <f>IF(AM$1&gt;0,IF(AND('[1]Flux and Impact'!$AU86=1,'[1]Flux and Impact'!AK86=""),0,IF('[1]Flux and Impact'!$AU86=1,'[1]Flux and Impact'!AK86,"")),"")</f>
        <v/>
      </c>
      <c r="AN84" t="str">
        <f>IF(AN$1&gt;0,IF(AND('[1]Flux and Impact'!$AU86=1,'[1]Flux and Impact'!AL86=""),0,IF('[1]Flux and Impact'!$AU86=1,'[1]Flux and Impact'!AL86,"")),"")</f>
        <v/>
      </c>
      <c r="AO84" t="str">
        <f>IF(AO$1&gt;0,IF(AND('[1]Flux and Impact'!$AU86=1,'[1]Flux and Impact'!AM86=""),0,IF('[1]Flux and Impact'!$AU86=1,'[1]Flux and Impact'!AM86,"")),"")</f>
        <v/>
      </c>
      <c r="AP84" t="str">
        <f>IF(AP$1&gt;0,IF(AND('[1]Flux and Impact'!$AU86=1,'[1]Flux and Impact'!AN86=""),0,IF('[1]Flux and Impact'!$AU86=1,'[1]Flux and Impact'!AN86,"")),"")</f>
        <v/>
      </c>
      <c r="AQ84" t="str">
        <f>IF(AQ$1&gt;0,IF(AND('[1]Flux and Impact'!$AU86=1,'[1]Flux and Impact'!AO86=""),0,IF('[1]Flux and Impact'!$AU86=1,'[1]Flux and Impact'!AO86,"")),"")</f>
        <v/>
      </c>
      <c r="AR84" t="str">
        <f>IF(AR$1&gt;0,IF(AND('[1]Flux and Impact'!$AU86=1,'[1]Flux and Impact'!AP86=""),0,IF('[1]Flux and Impact'!$AU86=1,'[1]Flux and Impact'!AP86,"")),"")</f>
        <v/>
      </c>
      <c r="AS84" t="str">
        <f>IF(AS$1&gt;0,IF(AND('[1]Flux and Impact'!$AU86=1,'[1]Flux and Impact'!AQ86=""),0,IF('[1]Flux and Impact'!$AU86=1,'[1]Flux and Impact'!AQ86,"")),"")</f>
        <v/>
      </c>
      <c r="AT84" t="str">
        <f>IF(AT$1&gt;0,IF(AND('[1]Flux and Impact'!$AU86=1,'[1]Flux and Impact'!AR86=""),0,IF('[1]Flux and Impact'!$AU86=1,'[1]Flux and Impact'!AR86,"")),"")</f>
        <v/>
      </c>
      <c r="AU84" t="str">
        <f>IF(AU$1&gt;0,IF(AND('[1]Flux and Impact'!$AU86=1,'[1]Flux and Impact'!AS86=""),0,IF('[1]Flux and Impact'!$AU86=1,'[1]Flux and Impact'!AS86,"")),"")</f>
        <v/>
      </c>
      <c r="AW84" s="10" t="s">
        <v>178</v>
      </c>
      <c r="AX84" s="10">
        <v>70.888165190193</v>
      </c>
      <c r="AY84" s="16">
        <v>-70.888165190193</v>
      </c>
      <c r="AZ84" s="17"/>
    </row>
    <row r="85" spans="1:52">
      <c r="A85">
        <f t="shared" si="2"/>
        <v>1</v>
      </c>
      <c r="B85" t="str">
        <f>'[1]Flux and Impact'!B87</f>
        <v>1. Metabolism</v>
      </c>
      <c r="C85" t="str">
        <f>'[1]Flux and Impact'!C87</f>
        <v>1.11 Xenobiotics Biodegradation and Metabolism</v>
      </c>
      <c r="D85" t="str">
        <f>'[1]Flux and Impact'!D87</f>
        <v>Drug metabolism - other enzymes</v>
      </c>
      <c r="E85">
        <f>IF('[1]Flux and Impact'!AU87=1,AVERAGE(H85,J85,L85,N85,P85,R85,T85,V85,X85,Z85,AB85,AD85,AF85,AH85,AJ85,AL85,AN85,AP85,AR85,AT85),"")</f>
        <v>65.3820375141414</v>
      </c>
      <c r="F85" s="12">
        <f>IF('[1]Flux and Impact'!AU87=1,AVERAGE(I85,K85,M85,O85,Q85,S85,U85,W85,Y85,AA85,AC85,AE85,AG85,AI85,AK85,AM85,AO85,AQ85,AS85,AU85),"")</f>
        <v>4.38142121813156</v>
      </c>
      <c r="G85" s="13">
        <f t="shared" si="3"/>
        <v>1</v>
      </c>
      <c r="H85">
        <f>IF(H$1&gt;0,IF(AND('[1]Flux and Impact'!$AU87=1,'[1]Flux and Impact'!F87=""),0,IF('[1]Flux and Impact'!$AU87=1,'[1]Flux and Impact'!F87,"")),"")</f>
        <v>91.5009244440148</v>
      </c>
      <c r="I85">
        <f>IF(I$1&gt;0,IF(AND('[1]Flux and Impact'!$AU87=1,'[1]Flux and Impact'!G87=""),0,IF('[1]Flux and Impact'!$AU87=1,'[1]Flux and Impact'!G87,"")),"")</f>
        <v>-91.5009244440148</v>
      </c>
      <c r="J85">
        <f>IF(J$1&gt;0,IF(AND('[1]Flux and Impact'!$AU87=1,'[1]Flux and Impact'!H87=""),0,IF('[1]Flux and Impact'!$AU87=1,'[1]Flux and Impact'!H87,"")),"")</f>
        <v>104.645188098409</v>
      </c>
      <c r="K85">
        <f>IF(K$1&gt;0,IF(AND('[1]Flux and Impact'!$AU87=1,'[1]Flux and Impact'!I87=""),0,IF('[1]Flux and Impact'!$AU87=1,'[1]Flux and Impact'!I87,"")),"")</f>
        <v>104.645188098409</v>
      </c>
      <c r="L85">
        <f>IF(L$1&gt;0,IF(AND('[1]Flux and Impact'!$AU87=1,'[1]Flux and Impact'!J87=""),0,IF('[1]Flux and Impact'!$AU87=1,'[1]Flux and Impact'!J87,"")),"")</f>
        <v>0</v>
      </c>
      <c r="M85">
        <f>IF(M$1&gt;0,IF(AND('[1]Flux and Impact'!$AU87=1,'[1]Flux and Impact'!K87=""),0,IF('[1]Flux and Impact'!$AU87=1,'[1]Flux and Impact'!K87,"")),"")</f>
        <v>0</v>
      </c>
      <c r="N85" t="str">
        <f>IF(N$1&gt;0,IF(AND('[1]Flux and Impact'!$AU87=1,'[1]Flux and Impact'!L87=""),0,IF('[1]Flux and Impact'!$AU87=1,'[1]Flux and Impact'!L87,"")),"")</f>
        <v/>
      </c>
      <c r="O85" t="str">
        <f>IF(O$1&gt;0,IF(AND('[1]Flux and Impact'!$AU87=1,'[1]Flux and Impact'!M87=""),0,IF('[1]Flux and Impact'!$AU87=1,'[1]Flux and Impact'!M87,"")),"")</f>
        <v/>
      </c>
      <c r="P85" t="str">
        <f>IF(P$1&gt;0,IF(AND('[1]Flux and Impact'!$AU87=1,'[1]Flux and Impact'!N87=""),0,IF('[1]Flux and Impact'!$AU87=1,'[1]Flux and Impact'!N87,"")),"")</f>
        <v/>
      </c>
      <c r="Q85" t="str">
        <f>IF(Q$1&gt;0,IF(AND('[1]Flux and Impact'!$AU87=1,'[1]Flux and Impact'!O87=""),0,IF('[1]Flux and Impact'!$AU87=1,'[1]Flux and Impact'!O87,"")),"")</f>
        <v/>
      </c>
      <c r="R85" t="str">
        <f>IF(R$1&gt;0,IF(AND('[1]Flux and Impact'!$AU87=1,'[1]Flux and Impact'!P87=""),0,IF('[1]Flux and Impact'!$AU87=1,'[1]Flux and Impact'!P87,"")),"")</f>
        <v/>
      </c>
      <c r="S85" t="str">
        <f>IF(S$1&gt;0,IF(AND('[1]Flux and Impact'!$AU87=1,'[1]Flux and Impact'!Q87=""),0,IF('[1]Flux and Impact'!$AU87=1,'[1]Flux and Impact'!Q87,"")),"")</f>
        <v/>
      </c>
      <c r="T85" t="str">
        <f>IF(T$1&gt;0,IF(AND('[1]Flux and Impact'!$AU87=1,'[1]Flux and Impact'!R87=""),0,IF('[1]Flux and Impact'!$AU87=1,'[1]Flux and Impact'!R87,"")),"")</f>
        <v/>
      </c>
      <c r="U85" t="str">
        <f>IF(U$1&gt;0,IF(AND('[1]Flux and Impact'!$AU87=1,'[1]Flux and Impact'!S87=""),0,IF('[1]Flux and Impact'!$AU87=1,'[1]Flux and Impact'!S87,"")),"")</f>
        <v/>
      </c>
      <c r="V85" t="str">
        <f>IF(V$1&gt;0,IF(AND('[1]Flux and Impact'!$AU87=1,'[1]Flux and Impact'!T87=""),0,IF('[1]Flux and Impact'!$AU87=1,'[1]Flux and Impact'!T87,"")),"")</f>
        <v/>
      </c>
      <c r="W85" t="str">
        <f>IF(W$1&gt;0,IF(AND('[1]Flux and Impact'!$AU87=1,'[1]Flux and Impact'!U87=""),0,IF('[1]Flux and Impact'!$AU87=1,'[1]Flux and Impact'!U87,"")),"")</f>
        <v/>
      </c>
      <c r="X85" t="str">
        <f>IF(X$1&gt;0,IF(AND('[1]Flux and Impact'!$AU87=1,'[1]Flux and Impact'!V87=""),0,IF('[1]Flux and Impact'!$AU87=1,'[1]Flux and Impact'!V87,"")),"")</f>
        <v/>
      </c>
      <c r="Y85" t="str">
        <f>IF(Y$1&gt;0,IF(AND('[1]Flux and Impact'!$AU87=1,'[1]Flux and Impact'!W87=""),0,IF('[1]Flux and Impact'!$AU87=1,'[1]Flux and Impact'!W87,"")),"")</f>
        <v/>
      </c>
      <c r="Z85" t="str">
        <f>IF(Z$1&gt;0,IF(AND('[1]Flux and Impact'!$AU87=1,'[1]Flux and Impact'!X87=""),0,IF('[1]Flux and Impact'!$AU87=1,'[1]Flux and Impact'!X87,"")),"")</f>
        <v/>
      </c>
      <c r="AA85" t="str">
        <f>IF(AA$1&gt;0,IF(AND('[1]Flux and Impact'!$AU87=1,'[1]Flux and Impact'!Y87=""),0,IF('[1]Flux and Impact'!$AU87=1,'[1]Flux and Impact'!Y87,"")),"")</f>
        <v/>
      </c>
      <c r="AB85" t="str">
        <f>IF(AB$1&gt;0,IF(AND('[1]Flux and Impact'!$AU87=1,'[1]Flux and Impact'!Z87=""),0,IF('[1]Flux and Impact'!$AU87=1,'[1]Flux and Impact'!Z87,"")),"")</f>
        <v/>
      </c>
      <c r="AC85" t="str">
        <f>IF(AC$1&gt;0,IF(AND('[1]Flux and Impact'!$AU87=1,'[1]Flux and Impact'!AA87=""),0,IF('[1]Flux and Impact'!$AU87=1,'[1]Flux and Impact'!AA87,"")),"")</f>
        <v/>
      </c>
      <c r="AD85" t="str">
        <f>IF(AD$1&gt;0,IF(AND('[1]Flux and Impact'!$AU87=1,'[1]Flux and Impact'!AB87=""),0,IF('[1]Flux and Impact'!$AU87=1,'[1]Flux and Impact'!AB87,"")),"")</f>
        <v/>
      </c>
      <c r="AE85" t="str">
        <f>IF(AE$1&gt;0,IF(AND('[1]Flux and Impact'!$AU87=1,'[1]Flux and Impact'!AC87=""),0,IF('[1]Flux and Impact'!$AU87=1,'[1]Flux and Impact'!AC87,"")),"")</f>
        <v/>
      </c>
      <c r="AF85" t="str">
        <f>IF(AF$1&gt;0,IF(AND('[1]Flux and Impact'!$AU87=1,'[1]Flux and Impact'!AD87=""),0,IF('[1]Flux and Impact'!$AU87=1,'[1]Flux and Impact'!AD87,"")),"")</f>
        <v/>
      </c>
      <c r="AG85" t="str">
        <f>IF(AG$1&gt;0,IF(AND('[1]Flux and Impact'!$AU87=1,'[1]Flux and Impact'!AE87=""),0,IF('[1]Flux and Impact'!$AU87=1,'[1]Flux and Impact'!AE87,"")),"")</f>
        <v/>
      </c>
      <c r="AH85" t="str">
        <f>IF(AH$1&gt;0,IF(AND('[1]Flux and Impact'!$AU87=1,'[1]Flux and Impact'!AF87=""),0,IF('[1]Flux and Impact'!$AU87=1,'[1]Flux and Impact'!AF87,"")),"")</f>
        <v/>
      </c>
      <c r="AI85" t="str">
        <f>IF(AI$1&gt;0,IF(AND('[1]Flux and Impact'!$AU87=1,'[1]Flux and Impact'!AG87=""),0,IF('[1]Flux and Impact'!$AU87=1,'[1]Flux and Impact'!AG87,"")),"")</f>
        <v/>
      </c>
      <c r="AJ85" t="str">
        <f>IF(AJ$1&gt;0,IF(AND('[1]Flux and Impact'!$AU87=1,'[1]Flux and Impact'!AH87=""),0,IF('[1]Flux and Impact'!$AU87=1,'[1]Flux and Impact'!AH87,"")),"")</f>
        <v/>
      </c>
      <c r="AK85" t="str">
        <f>IF(AK$1&gt;0,IF(AND('[1]Flux and Impact'!$AU87=1,'[1]Flux and Impact'!AI87=""),0,IF('[1]Flux and Impact'!$AU87=1,'[1]Flux and Impact'!AI87,"")),"")</f>
        <v/>
      </c>
      <c r="AL85" t="str">
        <f>IF(AL$1&gt;0,IF(AND('[1]Flux and Impact'!$AU87=1,'[1]Flux and Impact'!AJ87=""),0,IF('[1]Flux and Impact'!$AU87=1,'[1]Flux and Impact'!AJ87,"")),"")</f>
        <v/>
      </c>
      <c r="AM85" t="str">
        <f>IF(AM$1&gt;0,IF(AND('[1]Flux and Impact'!$AU87=1,'[1]Flux and Impact'!AK87=""),0,IF('[1]Flux and Impact'!$AU87=1,'[1]Flux and Impact'!AK87,"")),"")</f>
        <v/>
      </c>
      <c r="AN85" t="str">
        <f>IF(AN$1&gt;0,IF(AND('[1]Flux and Impact'!$AU87=1,'[1]Flux and Impact'!AL87=""),0,IF('[1]Flux and Impact'!$AU87=1,'[1]Flux and Impact'!AL87,"")),"")</f>
        <v/>
      </c>
      <c r="AO85" t="str">
        <f>IF(AO$1&gt;0,IF(AND('[1]Flux and Impact'!$AU87=1,'[1]Flux and Impact'!AM87=""),0,IF('[1]Flux and Impact'!$AU87=1,'[1]Flux and Impact'!AM87,"")),"")</f>
        <v/>
      </c>
      <c r="AP85" t="str">
        <f>IF(AP$1&gt;0,IF(AND('[1]Flux and Impact'!$AU87=1,'[1]Flux and Impact'!AN87=""),0,IF('[1]Flux and Impact'!$AU87=1,'[1]Flux and Impact'!AN87,"")),"")</f>
        <v/>
      </c>
      <c r="AQ85" t="str">
        <f>IF(AQ$1&gt;0,IF(AND('[1]Flux and Impact'!$AU87=1,'[1]Flux and Impact'!AO87=""),0,IF('[1]Flux and Impact'!$AU87=1,'[1]Flux and Impact'!AO87,"")),"")</f>
        <v/>
      </c>
      <c r="AR85" t="str">
        <f>IF(AR$1&gt;0,IF(AND('[1]Flux and Impact'!$AU87=1,'[1]Flux and Impact'!AP87=""),0,IF('[1]Flux and Impact'!$AU87=1,'[1]Flux and Impact'!AP87,"")),"")</f>
        <v/>
      </c>
      <c r="AS85" t="str">
        <f>IF(AS$1&gt;0,IF(AND('[1]Flux and Impact'!$AU87=1,'[1]Flux and Impact'!AQ87=""),0,IF('[1]Flux and Impact'!$AU87=1,'[1]Flux and Impact'!AQ87,"")),"")</f>
        <v/>
      </c>
      <c r="AT85" t="str">
        <f>IF(AT$1&gt;0,IF(AND('[1]Flux and Impact'!$AU87=1,'[1]Flux and Impact'!AR87=""),0,IF('[1]Flux and Impact'!$AU87=1,'[1]Flux and Impact'!AR87,"")),"")</f>
        <v/>
      </c>
      <c r="AU85" t="str">
        <f>IF(AU$1&gt;0,IF(AND('[1]Flux and Impact'!$AU87=1,'[1]Flux and Impact'!AS87=""),0,IF('[1]Flux and Impact'!$AU87=1,'[1]Flux and Impact'!AS87,"")),"")</f>
        <v/>
      </c>
      <c r="AW85" s="10" t="s">
        <v>179</v>
      </c>
      <c r="AX85" s="10">
        <v>69.9939429000627</v>
      </c>
      <c r="AY85" s="16">
        <v>-69.9939429000627</v>
      </c>
      <c r="AZ85" s="17"/>
    </row>
    <row r="86" spans="1:52">
      <c r="A86">
        <f t="shared" si="2"/>
        <v>1</v>
      </c>
      <c r="B86" t="str">
        <f>'[1]Flux and Impact'!B88</f>
        <v>1. Metabolism</v>
      </c>
      <c r="C86" t="str">
        <f>'[1]Flux and Impact'!C88</f>
        <v>1.3 Lipid Metabolism</v>
      </c>
      <c r="D86" t="str">
        <f>'[1]Flux and Impact'!D88</f>
        <v>Biosynthesis of unsaturated fatty acids</v>
      </c>
      <c r="E86">
        <f>IF('[1]Flux and Impact'!AU88=1,AVERAGE(H86,J86,L86,N86,P86,R86,T86,V86,X86,Z86,AB86,AD86,AF86,AH86,AJ86,AL86,AN86,AP86,AR86,AT86),"")</f>
        <v>60.5573241639247</v>
      </c>
      <c r="F86" s="12">
        <f>IF('[1]Flux and Impact'!AU88=1,AVERAGE(I86,K86,M86,O86,Q86,S86,U86,W86,Y86,AA86,AC86,AE86,AG86,AI86,AK86,AM86,AO86,AQ86,AS86,AU86),"")</f>
        <v>7.09565319066985</v>
      </c>
      <c r="G86" s="13">
        <f t="shared" si="3"/>
        <v>1</v>
      </c>
      <c r="H86">
        <f>IF(H$1&gt;0,IF(AND('[1]Flux and Impact'!$AU88=1,'[1]Flux and Impact'!F88=""),0,IF('[1]Flux and Impact'!$AU88=1,'[1]Flux and Impact'!F88,"")),"")</f>
        <v>80.1925064598823</v>
      </c>
      <c r="I86">
        <f>IF(I$1&gt;0,IF(AND('[1]Flux and Impact'!$AU88=1,'[1]Flux and Impact'!G88=""),0,IF('[1]Flux and Impact'!$AU88=1,'[1]Flux and Impact'!G88,"")),"")</f>
        <v>-80.1925064598823</v>
      </c>
      <c r="J86">
        <f>IF(J$1&gt;0,IF(AND('[1]Flux and Impact'!$AU88=1,'[1]Flux and Impact'!H88=""),0,IF('[1]Flux and Impact'!$AU88=1,'[1]Flux and Impact'!H88,"")),"")</f>
        <v>101.479466031892</v>
      </c>
      <c r="K86">
        <f>IF(K$1&gt;0,IF(AND('[1]Flux and Impact'!$AU88=1,'[1]Flux and Impact'!I88=""),0,IF('[1]Flux and Impact'!$AU88=1,'[1]Flux and Impact'!I88,"")),"")</f>
        <v>101.479466031892</v>
      </c>
      <c r="L86">
        <f>IF(L$1&gt;0,IF(AND('[1]Flux and Impact'!$AU88=1,'[1]Flux and Impact'!J88=""),0,IF('[1]Flux and Impact'!$AU88=1,'[1]Flux and Impact'!J88,"")),"")</f>
        <v>0</v>
      </c>
      <c r="M86">
        <f>IF(M$1&gt;0,IF(AND('[1]Flux and Impact'!$AU88=1,'[1]Flux and Impact'!K88=""),0,IF('[1]Flux and Impact'!$AU88=1,'[1]Flux and Impact'!K88,"")),"")</f>
        <v>0</v>
      </c>
      <c r="N86" t="str">
        <f>IF(N$1&gt;0,IF(AND('[1]Flux and Impact'!$AU88=1,'[1]Flux and Impact'!L88=""),0,IF('[1]Flux and Impact'!$AU88=1,'[1]Flux and Impact'!L88,"")),"")</f>
        <v/>
      </c>
      <c r="O86" t="str">
        <f>IF(O$1&gt;0,IF(AND('[1]Flux and Impact'!$AU88=1,'[1]Flux and Impact'!M88=""),0,IF('[1]Flux and Impact'!$AU88=1,'[1]Flux and Impact'!M88,"")),"")</f>
        <v/>
      </c>
      <c r="P86" t="str">
        <f>IF(P$1&gt;0,IF(AND('[1]Flux and Impact'!$AU88=1,'[1]Flux and Impact'!N88=""),0,IF('[1]Flux and Impact'!$AU88=1,'[1]Flux and Impact'!N88,"")),"")</f>
        <v/>
      </c>
      <c r="Q86" t="str">
        <f>IF(Q$1&gt;0,IF(AND('[1]Flux and Impact'!$AU88=1,'[1]Flux and Impact'!O88=""),0,IF('[1]Flux and Impact'!$AU88=1,'[1]Flux and Impact'!O88,"")),"")</f>
        <v/>
      </c>
      <c r="R86" t="str">
        <f>IF(R$1&gt;0,IF(AND('[1]Flux and Impact'!$AU88=1,'[1]Flux and Impact'!P88=""),0,IF('[1]Flux and Impact'!$AU88=1,'[1]Flux and Impact'!P88,"")),"")</f>
        <v/>
      </c>
      <c r="S86" t="str">
        <f>IF(S$1&gt;0,IF(AND('[1]Flux and Impact'!$AU88=1,'[1]Flux and Impact'!Q88=""),0,IF('[1]Flux and Impact'!$AU88=1,'[1]Flux and Impact'!Q88,"")),"")</f>
        <v/>
      </c>
      <c r="T86" t="str">
        <f>IF(T$1&gt;0,IF(AND('[1]Flux and Impact'!$AU88=1,'[1]Flux and Impact'!R88=""),0,IF('[1]Flux and Impact'!$AU88=1,'[1]Flux and Impact'!R88,"")),"")</f>
        <v/>
      </c>
      <c r="U86" t="str">
        <f>IF(U$1&gt;0,IF(AND('[1]Flux and Impact'!$AU88=1,'[1]Flux and Impact'!S88=""),0,IF('[1]Flux and Impact'!$AU88=1,'[1]Flux and Impact'!S88,"")),"")</f>
        <v/>
      </c>
      <c r="V86" t="str">
        <f>IF(V$1&gt;0,IF(AND('[1]Flux and Impact'!$AU88=1,'[1]Flux and Impact'!T88=""),0,IF('[1]Flux and Impact'!$AU88=1,'[1]Flux and Impact'!T88,"")),"")</f>
        <v/>
      </c>
      <c r="W86" t="str">
        <f>IF(W$1&gt;0,IF(AND('[1]Flux and Impact'!$AU88=1,'[1]Flux and Impact'!U88=""),0,IF('[1]Flux and Impact'!$AU88=1,'[1]Flux and Impact'!U88,"")),"")</f>
        <v/>
      </c>
      <c r="X86" t="str">
        <f>IF(X$1&gt;0,IF(AND('[1]Flux and Impact'!$AU88=1,'[1]Flux and Impact'!V88=""),0,IF('[1]Flux and Impact'!$AU88=1,'[1]Flux and Impact'!V88,"")),"")</f>
        <v/>
      </c>
      <c r="Y86" t="str">
        <f>IF(Y$1&gt;0,IF(AND('[1]Flux and Impact'!$AU88=1,'[1]Flux and Impact'!W88=""),0,IF('[1]Flux and Impact'!$AU88=1,'[1]Flux and Impact'!W88,"")),"")</f>
        <v/>
      </c>
      <c r="Z86" t="str">
        <f>IF(Z$1&gt;0,IF(AND('[1]Flux and Impact'!$AU88=1,'[1]Flux and Impact'!X88=""),0,IF('[1]Flux and Impact'!$AU88=1,'[1]Flux and Impact'!X88,"")),"")</f>
        <v/>
      </c>
      <c r="AA86" t="str">
        <f>IF(AA$1&gt;0,IF(AND('[1]Flux and Impact'!$AU88=1,'[1]Flux and Impact'!Y88=""),0,IF('[1]Flux and Impact'!$AU88=1,'[1]Flux and Impact'!Y88,"")),"")</f>
        <v/>
      </c>
      <c r="AB86" t="str">
        <f>IF(AB$1&gt;0,IF(AND('[1]Flux and Impact'!$AU88=1,'[1]Flux and Impact'!Z88=""),0,IF('[1]Flux and Impact'!$AU88=1,'[1]Flux and Impact'!Z88,"")),"")</f>
        <v/>
      </c>
      <c r="AC86" t="str">
        <f>IF(AC$1&gt;0,IF(AND('[1]Flux and Impact'!$AU88=1,'[1]Flux and Impact'!AA88=""),0,IF('[1]Flux and Impact'!$AU88=1,'[1]Flux and Impact'!AA88,"")),"")</f>
        <v/>
      </c>
      <c r="AD86" t="str">
        <f>IF(AD$1&gt;0,IF(AND('[1]Flux and Impact'!$AU88=1,'[1]Flux and Impact'!AB88=""),0,IF('[1]Flux and Impact'!$AU88=1,'[1]Flux and Impact'!AB88,"")),"")</f>
        <v/>
      </c>
      <c r="AE86" t="str">
        <f>IF(AE$1&gt;0,IF(AND('[1]Flux and Impact'!$AU88=1,'[1]Flux and Impact'!AC88=""),0,IF('[1]Flux and Impact'!$AU88=1,'[1]Flux and Impact'!AC88,"")),"")</f>
        <v/>
      </c>
      <c r="AF86" t="str">
        <f>IF(AF$1&gt;0,IF(AND('[1]Flux and Impact'!$AU88=1,'[1]Flux and Impact'!AD88=""),0,IF('[1]Flux and Impact'!$AU88=1,'[1]Flux and Impact'!AD88,"")),"")</f>
        <v/>
      </c>
      <c r="AG86" t="str">
        <f>IF(AG$1&gt;0,IF(AND('[1]Flux and Impact'!$AU88=1,'[1]Flux and Impact'!AE88=""),0,IF('[1]Flux and Impact'!$AU88=1,'[1]Flux and Impact'!AE88,"")),"")</f>
        <v/>
      </c>
      <c r="AH86" t="str">
        <f>IF(AH$1&gt;0,IF(AND('[1]Flux and Impact'!$AU88=1,'[1]Flux and Impact'!AF88=""),0,IF('[1]Flux and Impact'!$AU88=1,'[1]Flux and Impact'!AF88,"")),"")</f>
        <v/>
      </c>
      <c r="AI86" t="str">
        <f>IF(AI$1&gt;0,IF(AND('[1]Flux and Impact'!$AU88=1,'[1]Flux and Impact'!AG88=""),0,IF('[1]Flux and Impact'!$AU88=1,'[1]Flux and Impact'!AG88,"")),"")</f>
        <v/>
      </c>
      <c r="AJ86" t="str">
        <f>IF(AJ$1&gt;0,IF(AND('[1]Flux and Impact'!$AU88=1,'[1]Flux and Impact'!AH88=""),0,IF('[1]Flux and Impact'!$AU88=1,'[1]Flux and Impact'!AH88,"")),"")</f>
        <v/>
      </c>
      <c r="AK86" t="str">
        <f>IF(AK$1&gt;0,IF(AND('[1]Flux and Impact'!$AU88=1,'[1]Flux and Impact'!AI88=""),0,IF('[1]Flux and Impact'!$AU88=1,'[1]Flux and Impact'!AI88,"")),"")</f>
        <v/>
      </c>
      <c r="AL86" t="str">
        <f>IF(AL$1&gt;0,IF(AND('[1]Flux and Impact'!$AU88=1,'[1]Flux and Impact'!AJ88=""),0,IF('[1]Flux and Impact'!$AU88=1,'[1]Flux and Impact'!AJ88,"")),"")</f>
        <v/>
      </c>
      <c r="AM86" t="str">
        <f>IF(AM$1&gt;0,IF(AND('[1]Flux and Impact'!$AU88=1,'[1]Flux and Impact'!AK88=""),0,IF('[1]Flux and Impact'!$AU88=1,'[1]Flux and Impact'!AK88,"")),"")</f>
        <v/>
      </c>
      <c r="AN86" t="str">
        <f>IF(AN$1&gt;0,IF(AND('[1]Flux and Impact'!$AU88=1,'[1]Flux and Impact'!AL88=""),0,IF('[1]Flux and Impact'!$AU88=1,'[1]Flux and Impact'!AL88,"")),"")</f>
        <v/>
      </c>
      <c r="AO86" t="str">
        <f>IF(AO$1&gt;0,IF(AND('[1]Flux and Impact'!$AU88=1,'[1]Flux and Impact'!AM88=""),0,IF('[1]Flux and Impact'!$AU88=1,'[1]Flux and Impact'!AM88,"")),"")</f>
        <v/>
      </c>
      <c r="AP86" t="str">
        <f>IF(AP$1&gt;0,IF(AND('[1]Flux and Impact'!$AU88=1,'[1]Flux and Impact'!AN88=""),0,IF('[1]Flux and Impact'!$AU88=1,'[1]Flux and Impact'!AN88,"")),"")</f>
        <v/>
      </c>
      <c r="AQ86" t="str">
        <f>IF(AQ$1&gt;0,IF(AND('[1]Flux and Impact'!$AU88=1,'[1]Flux and Impact'!AO88=""),0,IF('[1]Flux and Impact'!$AU88=1,'[1]Flux and Impact'!AO88,"")),"")</f>
        <v/>
      </c>
      <c r="AR86" t="str">
        <f>IF(AR$1&gt;0,IF(AND('[1]Flux and Impact'!$AU88=1,'[1]Flux and Impact'!AP88=""),0,IF('[1]Flux and Impact'!$AU88=1,'[1]Flux and Impact'!AP88,"")),"")</f>
        <v/>
      </c>
      <c r="AS86" t="str">
        <f>IF(AS$1&gt;0,IF(AND('[1]Flux and Impact'!$AU88=1,'[1]Flux and Impact'!AQ88=""),0,IF('[1]Flux and Impact'!$AU88=1,'[1]Flux and Impact'!AQ88,"")),"")</f>
        <v/>
      </c>
      <c r="AT86" t="str">
        <f>IF(AT$1&gt;0,IF(AND('[1]Flux and Impact'!$AU88=1,'[1]Flux and Impact'!AR88=""),0,IF('[1]Flux and Impact'!$AU88=1,'[1]Flux and Impact'!AR88,"")),"")</f>
        <v/>
      </c>
      <c r="AU86" t="str">
        <f>IF(AU$1&gt;0,IF(AND('[1]Flux and Impact'!$AU88=1,'[1]Flux and Impact'!AS88=""),0,IF('[1]Flux and Impact'!$AU88=1,'[1]Flux and Impact'!AS88,"")),"")</f>
        <v/>
      </c>
      <c r="AW86" s="10" t="s">
        <v>180</v>
      </c>
      <c r="AX86" s="10">
        <v>68.70359346635</v>
      </c>
      <c r="AY86" s="16">
        <v>-27.0103576882367</v>
      </c>
      <c r="AZ86" s="17"/>
    </row>
    <row r="87" spans="1:52">
      <c r="A87">
        <f t="shared" si="2"/>
        <v>1</v>
      </c>
      <c r="B87" t="str">
        <f>'[1]Flux and Impact'!B89</f>
        <v>1. Metabolism</v>
      </c>
      <c r="C87" t="str">
        <f>'[1]Flux and Impact'!C89</f>
        <v>0.1 Metabolic pathways</v>
      </c>
      <c r="D87" t="str">
        <f>'[1]Flux and Impact'!D89</f>
        <v>Metabolic pathways</v>
      </c>
      <c r="E87">
        <f>IF('[1]Flux and Impact'!AU89=1,AVERAGE(H87,J87,L87,N87,P87,R87,T87,V87,X87,Z87,AB87,AD87,AF87,AH87,AJ87,AL87,AN87,AP87,AR87,AT87),"")</f>
        <v>44.9609511270971</v>
      </c>
      <c r="F87" s="12">
        <f>IF('[1]Flux and Impact'!AU89=1,AVERAGE(I87,K87,M87,O87,Q87,S87,U87,W87,Y87,AA87,AC87,AE87,AG87,AI87,AK87,AM87,AO87,AQ87,AS87,AU87),"")</f>
        <v>11.6858069328038</v>
      </c>
      <c r="G87" s="13">
        <f t="shared" si="3"/>
        <v>1</v>
      </c>
      <c r="H87">
        <f>IF(H$1&gt;0,IF(AND('[1]Flux and Impact'!$AU89=1,'[1]Flux and Impact'!F89=""),0,IF('[1]Flux and Impact'!$AU89=1,'[1]Flux and Impact'!F89,"")),"")</f>
        <v>28.1213732711558</v>
      </c>
      <c r="I87">
        <f>IF(I$1&gt;0,IF(AND('[1]Flux and Impact'!$AU89=1,'[1]Flux and Impact'!G89=""),0,IF('[1]Flux and Impact'!$AU89=1,'[1]Flux and Impact'!G89,"")),"")</f>
        <v>-10.5531106890917</v>
      </c>
      <c r="J87">
        <f>IF(J$1&gt;0,IF(AND('[1]Flux and Impact'!$AU89=1,'[1]Flux and Impact'!H89=""),0,IF('[1]Flux and Impact'!$AU89=1,'[1]Flux and Impact'!H89,"")),"")</f>
        <v>77.5714237819883</v>
      </c>
      <c r="K87">
        <f>IF(K$1&gt;0,IF(AND('[1]Flux and Impact'!$AU89=1,'[1]Flux and Impact'!I89=""),0,IF('[1]Flux and Impact'!$AU89=1,'[1]Flux and Impact'!I89,"")),"")</f>
        <v>40.8709517896852</v>
      </c>
      <c r="L87">
        <f>IF(L$1&gt;0,IF(AND('[1]Flux and Impact'!$AU89=1,'[1]Flux and Impact'!J89=""),0,IF('[1]Flux and Impact'!$AU89=1,'[1]Flux and Impact'!J89,"")),"")</f>
        <v>29.1900563281473</v>
      </c>
      <c r="M87">
        <f>IF(M$1&gt;0,IF(AND('[1]Flux and Impact'!$AU89=1,'[1]Flux and Impact'!K89=""),0,IF('[1]Flux and Impact'!$AU89=1,'[1]Flux and Impact'!K89,"")),"")</f>
        <v>4.73957969781785</v>
      </c>
      <c r="N87" t="str">
        <f>IF(N$1&gt;0,IF(AND('[1]Flux and Impact'!$AU89=1,'[1]Flux and Impact'!L89=""),0,IF('[1]Flux and Impact'!$AU89=1,'[1]Flux and Impact'!L89,"")),"")</f>
        <v/>
      </c>
      <c r="O87" t="str">
        <f>IF(O$1&gt;0,IF(AND('[1]Flux and Impact'!$AU89=1,'[1]Flux and Impact'!M89=""),0,IF('[1]Flux and Impact'!$AU89=1,'[1]Flux and Impact'!M89,"")),"")</f>
        <v/>
      </c>
      <c r="P87" t="str">
        <f>IF(P$1&gt;0,IF(AND('[1]Flux and Impact'!$AU89=1,'[1]Flux and Impact'!N89=""),0,IF('[1]Flux and Impact'!$AU89=1,'[1]Flux and Impact'!N89,"")),"")</f>
        <v/>
      </c>
      <c r="Q87" t="str">
        <f>IF(Q$1&gt;0,IF(AND('[1]Flux and Impact'!$AU89=1,'[1]Flux and Impact'!O89=""),0,IF('[1]Flux and Impact'!$AU89=1,'[1]Flux and Impact'!O89,"")),"")</f>
        <v/>
      </c>
      <c r="R87" t="str">
        <f>IF(R$1&gt;0,IF(AND('[1]Flux and Impact'!$AU89=1,'[1]Flux and Impact'!P89=""),0,IF('[1]Flux and Impact'!$AU89=1,'[1]Flux and Impact'!P89,"")),"")</f>
        <v/>
      </c>
      <c r="S87" t="str">
        <f>IF(S$1&gt;0,IF(AND('[1]Flux and Impact'!$AU89=1,'[1]Flux and Impact'!Q89=""),0,IF('[1]Flux and Impact'!$AU89=1,'[1]Flux and Impact'!Q89,"")),"")</f>
        <v/>
      </c>
      <c r="T87" t="str">
        <f>IF(T$1&gt;0,IF(AND('[1]Flux and Impact'!$AU89=1,'[1]Flux and Impact'!R89=""),0,IF('[1]Flux and Impact'!$AU89=1,'[1]Flux and Impact'!R89,"")),"")</f>
        <v/>
      </c>
      <c r="U87" t="str">
        <f>IF(U$1&gt;0,IF(AND('[1]Flux and Impact'!$AU89=1,'[1]Flux and Impact'!S89=""),0,IF('[1]Flux and Impact'!$AU89=1,'[1]Flux and Impact'!S89,"")),"")</f>
        <v/>
      </c>
      <c r="V87" t="str">
        <f>IF(V$1&gt;0,IF(AND('[1]Flux and Impact'!$AU89=1,'[1]Flux and Impact'!T89=""),0,IF('[1]Flux and Impact'!$AU89=1,'[1]Flux and Impact'!T89,"")),"")</f>
        <v/>
      </c>
      <c r="W87" t="str">
        <f>IF(W$1&gt;0,IF(AND('[1]Flux and Impact'!$AU89=1,'[1]Flux and Impact'!U89=""),0,IF('[1]Flux and Impact'!$AU89=1,'[1]Flux and Impact'!U89,"")),"")</f>
        <v/>
      </c>
      <c r="X87" t="str">
        <f>IF(X$1&gt;0,IF(AND('[1]Flux and Impact'!$AU89=1,'[1]Flux and Impact'!V89=""),0,IF('[1]Flux and Impact'!$AU89=1,'[1]Flux and Impact'!V89,"")),"")</f>
        <v/>
      </c>
      <c r="Y87" t="str">
        <f>IF(Y$1&gt;0,IF(AND('[1]Flux and Impact'!$AU89=1,'[1]Flux and Impact'!W89=""),0,IF('[1]Flux and Impact'!$AU89=1,'[1]Flux and Impact'!W89,"")),"")</f>
        <v/>
      </c>
      <c r="Z87" t="str">
        <f>IF(Z$1&gt;0,IF(AND('[1]Flux and Impact'!$AU89=1,'[1]Flux and Impact'!X89=""),0,IF('[1]Flux and Impact'!$AU89=1,'[1]Flux and Impact'!X89,"")),"")</f>
        <v/>
      </c>
      <c r="AA87" t="str">
        <f>IF(AA$1&gt;0,IF(AND('[1]Flux and Impact'!$AU89=1,'[1]Flux and Impact'!Y89=""),0,IF('[1]Flux and Impact'!$AU89=1,'[1]Flux and Impact'!Y89,"")),"")</f>
        <v/>
      </c>
      <c r="AB87" t="str">
        <f>IF(AB$1&gt;0,IF(AND('[1]Flux and Impact'!$AU89=1,'[1]Flux and Impact'!Z89=""),0,IF('[1]Flux and Impact'!$AU89=1,'[1]Flux and Impact'!Z89,"")),"")</f>
        <v/>
      </c>
      <c r="AC87" t="str">
        <f>IF(AC$1&gt;0,IF(AND('[1]Flux and Impact'!$AU89=1,'[1]Flux and Impact'!AA89=""),0,IF('[1]Flux and Impact'!$AU89=1,'[1]Flux and Impact'!AA89,"")),"")</f>
        <v/>
      </c>
      <c r="AD87" t="str">
        <f>IF(AD$1&gt;0,IF(AND('[1]Flux and Impact'!$AU89=1,'[1]Flux and Impact'!AB89=""),0,IF('[1]Flux and Impact'!$AU89=1,'[1]Flux and Impact'!AB89,"")),"")</f>
        <v/>
      </c>
      <c r="AE87" t="str">
        <f>IF(AE$1&gt;0,IF(AND('[1]Flux and Impact'!$AU89=1,'[1]Flux and Impact'!AC89=""),0,IF('[1]Flux and Impact'!$AU89=1,'[1]Flux and Impact'!AC89,"")),"")</f>
        <v/>
      </c>
      <c r="AF87" t="str">
        <f>IF(AF$1&gt;0,IF(AND('[1]Flux and Impact'!$AU89=1,'[1]Flux and Impact'!AD89=""),0,IF('[1]Flux and Impact'!$AU89=1,'[1]Flux and Impact'!AD89,"")),"")</f>
        <v/>
      </c>
      <c r="AG87" t="str">
        <f>IF(AG$1&gt;0,IF(AND('[1]Flux and Impact'!$AU89=1,'[1]Flux and Impact'!AE89=""),0,IF('[1]Flux and Impact'!$AU89=1,'[1]Flux and Impact'!AE89,"")),"")</f>
        <v/>
      </c>
      <c r="AH87" t="str">
        <f>IF(AH$1&gt;0,IF(AND('[1]Flux and Impact'!$AU89=1,'[1]Flux and Impact'!AF89=""),0,IF('[1]Flux and Impact'!$AU89=1,'[1]Flux and Impact'!AF89,"")),"")</f>
        <v/>
      </c>
      <c r="AI87" t="str">
        <f>IF(AI$1&gt;0,IF(AND('[1]Flux and Impact'!$AU89=1,'[1]Flux and Impact'!AG89=""),0,IF('[1]Flux and Impact'!$AU89=1,'[1]Flux and Impact'!AG89,"")),"")</f>
        <v/>
      </c>
      <c r="AJ87" t="str">
        <f>IF(AJ$1&gt;0,IF(AND('[1]Flux and Impact'!$AU89=1,'[1]Flux and Impact'!AH89=""),0,IF('[1]Flux and Impact'!$AU89=1,'[1]Flux and Impact'!AH89,"")),"")</f>
        <v/>
      </c>
      <c r="AK87" t="str">
        <f>IF(AK$1&gt;0,IF(AND('[1]Flux and Impact'!$AU89=1,'[1]Flux and Impact'!AI89=""),0,IF('[1]Flux and Impact'!$AU89=1,'[1]Flux and Impact'!AI89,"")),"")</f>
        <v/>
      </c>
      <c r="AL87" t="str">
        <f>IF(AL$1&gt;0,IF(AND('[1]Flux and Impact'!$AU89=1,'[1]Flux and Impact'!AJ89=""),0,IF('[1]Flux and Impact'!$AU89=1,'[1]Flux and Impact'!AJ89,"")),"")</f>
        <v/>
      </c>
      <c r="AM87" t="str">
        <f>IF(AM$1&gt;0,IF(AND('[1]Flux and Impact'!$AU89=1,'[1]Flux and Impact'!AK89=""),0,IF('[1]Flux and Impact'!$AU89=1,'[1]Flux and Impact'!AK89,"")),"")</f>
        <v/>
      </c>
      <c r="AN87" t="str">
        <f>IF(AN$1&gt;0,IF(AND('[1]Flux and Impact'!$AU89=1,'[1]Flux and Impact'!AL89=""),0,IF('[1]Flux and Impact'!$AU89=1,'[1]Flux and Impact'!AL89,"")),"")</f>
        <v/>
      </c>
      <c r="AO87" t="str">
        <f>IF(AO$1&gt;0,IF(AND('[1]Flux and Impact'!$AU89=1,'[1]Flux and Impact'!AM89=""),0,IF('[1]Flux and Impact'!$AU89=1,'[1]Flux and Impact'!AM89,"")),"")</f>
        <v/>
      </c>
      <c r="AP87" t="str">
        <f>IF(AP$1&gt;0,IF(AND('[1]Flux and Impact'!$AU89=1,'[1]Flux and Impact'!AN89=""),0,IF('[1]Flux and Impact'!$AU89=1,'[1]Flux and Impact'!AN89,"")),"")</f>
        <v/>
      </c>
      <c r="AQ87" t="str">
        <f>IF(AQ$1&gt;0,IF(AND('[1]Flux and Impact'!$AU89=1,'[1]Flux and Impact'!AO89=""),0,IF('[1]Flux and Impact'!$AU89=1,'[1]Flux and Impact'!AO89,"")),"")</f>
        <v/>
      </c>
      <c r="AR87" t="str">
        <f>IF(AR$1&gt;0,IF(AND('[1]Flux and Impact'!$AU89=1,'[1]Flux and Impact'!AP89=""),0,IF('[1]Flux and Impact'!$AU89=1,'[1]Flux and Impact'!AP89,"")),"")</f>
        <v/>
      </c>
      <c r="AS87" t="str">
        <f>IF(AS$1&gt;0,IF(AND('[1]Flux and Impact'!$AU89=1,'[1]Flux and Impact'!AQ89=""),0,IF('[1]Flux and Impact'!$AU89=1,'[1]Flux and Impact'!AQ89,"")),"")</f>
        <v/>
      </c>
      <c r="AT87" t="str">
        <f>IF(AT$1&gt;0,IF(AND('[1]Flux and Impact'!$AU89=1,'[1]Flux and Impact'!AR89=""),0,IF('[1]Flux and Impact'!$AU89=1,'[1]Flux and Impact'!AR89,"")),"")</f>
        <v/>
      </c>
      <c r="AU87" t="str">
        <f>IF(AU$1&gt;0,IF(AND('[1]Flux and Impact'!$AU89=1,'[1]Flux and Impact'!AS89=""),0,IF('[1]Flux and Impact'!$AU89=1,'[1]Flux and Impact'!AS89,"")),"")</f>
        <v/>
      </c>
      <c r="AW87" s="10" t="s">
        <v>181</v>
      </c>
      <c r="AX87" s="10">
        <v>68.000647461947</v>
      </c>
      <c r="AY87" s="16">
        <v>-68.000647461947</v>
      </c>
      <c r="AZ87" s="17"/>
    </row>
    <row r="88" spans="1:52">
      <c r="A88">
        <f t="shared" si="2"/>
        <v>1</v>
      </c>
      <c r="B88" t="str">
        <f>'[1]Flux and Impact'!B90</f>
        <v>3. Environmental Information Processing</v>
      </c>
      <c r="C88" t="str">
        <f>'[1]Flux and Impact'!C90</f>
        <v>3.1 Membrane Transport</v>
      </c>
      <c r="D88" t="str">
        <f>'[1]Flux and Impact'!D90</f>
        <v>ABC transporters</v>
      </c>
      <c r="E88">
        <f>IF('[1]Flux and Impact'!AU90=1,AVERAGE(H88,J88,L88,N88,P88,R88,T88,V88,X88,Z88,AB88,AD88,AF88,AH88,AJ88,AL88,AN88,AP88,AR88,AT88),"")</f>
        <v>60.8713453882214</v>
      </c>
      <c r="F88" s="12">
        <f>IF('[1]Flux and Impact'!AU90=1,AVERAGE(I88,K88,M88,O88,Q88,S88,U88,W88,Y88,AA88,AC88,AE88,AG88,AI88,AK88,AM88,AO88,AQ88,AS88,AU88),"")</f>
        <v>35.0748945594748</v>
      </c>
      <c r="G88" s="13">
        <f t="shared" si="3"/>
        <v>1</v>
      </c>
      <c r="H88">
        <f>IF(H$1&gt;0,IF(AND('[1]Flux and Impact'!$AU90=1,'[1]Flux and Impact'!F90=""),0,IF('[1]Flux and Impact'!$AU90=1,'[1]Flux and Impact'!F90,"")),"")</f>
        <v>16.5794326009174</v>
      </c>
      <c r="I88">
        <f>IF(I$1&gt;0,IF(AND('[1]Flux and Impact'!$AU90=1,'[1]Flux and Impact'!G90=""),0,IF('[1]Flux and Impact'!$AU90=1,'[1]Flux and Impact'!G90,"")),"")</f>
        <v>-16.5794326009174</v>
      </c>
      <c r="J88">
        <f>IF(J$1&gt;0,IF(AND('[1]Flux and Impact'!$AU90=1,'[1]Flux and Impact'!H90=""),0,IF('[1]Flux and Impact'!$AU90=1,'[1]Flux and Impact'!H90,"")),"")</f>
        <v>145.98822143446</v>
      </c>
      <c r="K88">
        <f>IF(K$1&gt;0,IF(AND('[1]Flux and Impact'!$AU90=1,'[1]Flux and Impact'!I90=""),0,IF('[1]Flux and Impact'!$AU90=1,'[1]Flux and Impact'!I90,"")),"")</f>
        <v>101.757734150055</v>
      </c>
      <c r="L88">
        <f>IF(L$1&gt;0,IF(AND('[1]Flux and Impact'!$AU90=1,'[1]Flux and Impact'!J90=""),0,IF('[1]Flux and Impact'!$AU90=1,'[1]Flux and Impact'!J90,"")),"")</f>
        <v>20.046382129287</v>
      </c>
      <c r="M88">
        <f>IF(M$1&gt;0,IF(AND('[1]Flux and Impact'!$AU90=1,'[1]Flux and Impact'!K90=""),0,IF('[1]Flux and Impact'!$AU90=1,'[1]Flux and Impact'!K90,"")),"")</f>
        <v>20.046382129287</v>
      </c>
      <c r="N88" t="str">
        <f>IF(N$1&gt;0,IF(AND('[1]Flux and Impact'!$AU90=1,'[1]Flux and Impact'!L90=""),0,IF('[1]Flux and Impact'!$AU90=1,'[1]Flux and Impact'!L90,"")),"")</f>
        <v/>
      </c>
      <c r="O88" t="str">
        <f>IF(O$1&gt;0,IF(AND('[1]Flux and Impact'!$AU90=1,'[1]Flux and Impact'!M90=""),0,IF('[1]Flux and Impact'!$AU90=1,'[1]Flux and Impact'!M90,"")),"")</f>
        <v/>
      </c>
      <c r="P88" t="str">
        <f>IF(P$1&gt;0,IF(AND('[1]Flux and Impact'!$AU90=1,'[1]Flux and Impact'!N90=""),0,IF('[1]Flux and Impact'!$AU90=1,'[1]Flux and Impact'!N90,"")),"")</f>
        <v/>
      </c>
      <c r="Q88" t="str">
        <f>IF(Q$1&gt;0,IF(AND('[1]Flux and Impact'!$AU90=1,'[1]Flux and Impact'!O90=""),0,IF('[1]Flux and Impact'!$AU90=1,'[1]Flux and Impact'!O90,"")),"")</f>
        <v/>
      </c>
      <c r="R88" t="str">
        <f>IF(R$1&gt;0,IF(AND('[1]Flux and Impact'!$AU90=1,'[1]Flux and Impact'!P90=""),0,IF('[1]Flux and Impact'!$AU90=1,'[1]Flux and Impact'!P90,"")),"")</f>
        <v/>
      </c>
      <c r="S88" t="str">
        <f>IF(S$1&gt;0,IF(AND('[1]Flux and Impact'!$AU90=1,'[1]Flux and Impact'!Q90=""),0,IF('[1]Flux and Impact'!$AU90=1,'[1]Flux and Impact'!Q90,"")),"")</f>
        <v/>
      </c>
      <c r="T88" t="str">
        <f>IF(T$1&gt;0,IF(AND('[1]Flux and Impact'!$AU90=1,'[1]Flux and Impact'!R90=""),0,IF('[1]Flux and Impact'!$AU90=1,'[1]Flux and Impact'!R90,"")),"")</f>
        <v/>
      </c>
      <c r="U88" t="str">
        <f>IF(U$1&gt;0,IF(AND('[1]Flux and Impact'!$AU90=1,'[1]Flux and Impact'!S90=""),0,IF('[1]Flux and Impact'!$AU90=1,'[1]Flux and Impact'!S90,"")),"")</f>
        <v/>
      </c>
      <c r="V88" t="str">
        <f>IF(V$1&gt;0,IF(AND('[1]Flux and Impact'!$AU90=1,'[1]Flux and Impact'!T90=""),0,IF('[1]Flux and Impact'!$AU90=1,'[1]Flux and Impact'!T90,"")),"")</f>
        <v/>
      </c>
      <c r="W88" t="str">
        <f>IF(W$1&gt;0,IF(AND('[1]Flux and Impact'!$AU90=1,'[1]Flux and Impact'!U90=""),0,IF('[1]Flux and Impact'!$AU90=1,'[1]Flux and Impact'!U90,"")),"")</f>
        <v/>
      </c>
      <c r="X88" t="str">
        <f>IF(X$1&gt;0,IF(AND('[1]Flux and Impact'!$AU90=1,'[1]Flux and Impact'!V90=""),0,IF('[1]Flux and Impact'!$AU90=1,'[1]Flux and Impact'!V90,"")),"")</f>
        <v/>
      </c>
      <c r="Y88" t="str">
        <f>IF(Y$1&gt;0,IF(AND('[1]Flux and Impact'!$AU90=1,'[1]Flux and Impact'!W90=""),0,IF('[1]Flux and Impact'!$AU90=1,'[1]Flux and Impact'!W90,"")),"")</f>
        <v/>
      </c>
      <c r="Z88" t="str">
        <f>IF(Z$1&gt;0,IF(AND('[1]Flux and Impact'!$AU90=1,'[1]Flux and Impact'!X90=""),0,IF('[1]Flux and Impact'!$AU90=1,'[1]Flux and Impact'!X90,"")),"")</f>
        <v/>
      </c>
      <c r="AA88" t="str">
        <f>IF(AA$1&gt;0,IF(AND('[1]Flux and Impact'!$AU90=1,'[1]Flux and Impact'!Y90=""),0,IF('[1]Flux and Impact'!$AU90=1,'[1]Flux and Impact'!Y90,"")),"")</f>
        <v/>
      </c>
      <c r="AB88" t="str">
        <f>IF(AB$1&gt;0,IF(AND('[1]Flux and Impact'!$AU90=1,'[1]Flux and Impact'!Z90=""),0,IF('[1]Flux and Impact'!$AU90=1,'[1]Flux and Impact'!Z90,"")),"")</f>
        <v/>
      </c>
      <c r="AC88" t="str">
        <f>IF(AC$1&gt;0,IF(AND('[1]Flux and Impact'!$AU90=1,'[1]Flux and Impact'!AA90=""),0,IF('[1]Flux and Impact'!$AU90=1,'[1]Flux and Impact'!AA90,"")),"")</f>
        <v/>
      </c>
      <c r="AD88" t="str">
        <f>IF(AD$1&gt;0,IF(AND('[1]Flux and Impact'!$AU90=1,'[1]Flux and Impact'!AB90=""),0,IF('[1]Flux and Impact'!$AU90=1,'[1]Flux and Impact'!AB90,"")),"")</f>
        <v/>
      </c>
      <c r="AE88" t="str">
        <f>IF(AE$1&gt;0,IF(AND('[1]Flux and Impact'!$AU90=1,'[1]Flux and Impact'!AC90=""),0,IF('[1]Flux and Impact'!$AU90=1,'[1]Flux and Impact'!AC90,"")),"")</f>
        <v/>
      </c>
      <c r="AF88" t="str">
        <f>IF(AF$1&gt;0,IF(AND('[1]Flux and Impact'!$AU90=1,'[1]Flux and Impact'!AD90=""),0,IF('[1]Flux and Impact'!$AU90=1,'[1]Flux and Impact'!AD90,"")),"")</f>
        <v/>
      </c>
      <c r="AG88" t="str">
        <f>IF(AG$1&gt;0,IF(AND('[1]Flux and Impact'!$AU90=1,'[1]Flux and Impact'!AE90=""),0,IF('[1]Flux and Impact'!$AU90=1,'[1]Flux and Impact'!AE90,"")),"")</f>
        <v/>
      </c>
      <c r="AH88" t="str">
        <f>IF(AH$1&gt;0,IF(AND('[1]Flux and Impact'!$AU90=1,'[1]Flux and Impact'!AF90=""),0,IF('[1]Flux and Impact'!$AU90=1,'[1]Flux and Impact'!AF90,"")),"")</f>
        <v/>
      </c>
      <c r="AI88" t="str">
        <f>IF(AI$1&gt;0,IF(AND('[1]Flux and Impact'!$AU90=1,'[1]Flux and Impact'!AG90=""),0,IF('[1]Flux and Impact'!$AU90=1,'[1]Flux and Impact'!AG90,"")),"")</f>
        <v/>
      </c>
      <c r="AJ88" t="str">
        <f>IF(AJ$1&gt;0,IF(AND('[1]Flux and Impact'!$AU90=1,'[1]Flux and Impact'!AH90=""),0,IF('[1]Flux and Impact'!$AU90=1,'[1]Flux and Impact'!AH90,"")),"")</f>
        <v/>
      </c>
      <c r="AK88" t="str">
        <f>IF(AK$1&gt;0,IF(AND('[1]Flux and Impact'!$AU90=1,'[1]Flux and Impact'!AI90=""),0,IF('[1]Flux and Impact'!$AU90=1,'[1]Flux and Impact'!AI90,"")),"")</f>
        <v/>
      </c>
      <c r="AL88" t="str">
        <f>IF(AL$1&gt;0,IF(AND('[1]Flux and Impact'!$AU90=1,'[1]Flux and Impact'!AJ90=""),0,IF('[1]Flux and Impact'!$AU90=1,'[1]Flux and Impact'!AJ90,"")),"")</f>
        <v/>
      </c>
      <c r="AM88" t="str">
        <f>IF(AM$1&gt;0,IF(AND('[1]Flux and Impact'!$AU90=1,'[1]Flux and Impact'!AK90=""),0,IF('[1]Flux and Impact'!$AU90=1,'[1]Flux and Impact'!AK90,"")),"")</f>
        <v/>
      </c>
      <c r="AN88" t="str">
        <f>IF(AN$1&gt;0,IF(AND('[1]Flux and Impact'!$AU90=1,'[1]Flux and Impact'!AL90=""),0,IF('[1]Flux and Impact'!$AU90=1,'[1]Flux and Impact'!AL90,"")),"")</f>
        <v/>
      </c>
      <c r="AO88" t="str">
        <f>IF(AO$1&gt;0,IF(AND('[1]Flux and Impact'!$AU90=1,'[1]Flux and Impact'!AM90=""),0,IF('[1]Flux and Impact'!$AU90=1,'[1]Flux and Impact'!AM90,"")),"")</f>
        <v/>
      </c>
      <c r="AP88" t="str">
        <f>IF(AP$1&gt;0,IF(AND('[1]Flux and Impact'!$AU90=1,'[1]Flux and Impact'!AN90=""),0,IF('[1]Flux and Impact'!$AU90=1,'[1]Flux and Impact'!AN90,"")),"")</f>
        <v/>
      </c>
      <c r="AQ88" t="str">
        <f>IF(AQ$1&gt;0,IF(AND('[1]Flux and Impact'!$AU90=1,'[1]Flux and Impact'!AO90=""),0,IF('[1]Flux and Impact'!$AU90=1,'[1]Flux and Impact'!AO90,"")),"")</f>
        <v/>
      </c>
      <c r="AR88" t="str">
        <f>IF(AR$1&gt;0,IF(AND('[1]Flux and Impact'!$AU90=1,'[1]Flux and Impact'!AP90=""),0,IF('[1]Flux and Impact'!$AU90=1,'[1]Flux and Impact'!AP90,"")),"")</f>
        <v/>
      </c>
      <c r="AS88" t="str">
        <f>IF(AS$1&gt;0,IF(AND('[1]Flux and Impact'!$AU90=1,'[1]Flux and Impact'!AQ90=""),0,IF('[1]Flux and Impact'!$AU90=1,'[1]Flux and Impact'!AQ90,"")),"")</f>
        <v/>
      </c>
      <c r="AT88" t="str">
        <f>IF(AT$1&gt;0,IF(AND('[1]Flux and Impact'!$AU90=1,'[1]Flux and Impact'!AR90=""),0,IF('[1]Flux and Impact'!$AU90=1,'[1]Flux and Impact'!AR90,"")),"")</f>
        <v/>
      </c>
      <c r="AU88" t="str">
        <f>IF(AU$1&gt;0,IF(AND('[1]Flux and Impact'!$AU90=1,'[1]Flux and Impact'!AS90=""),0,IF('[1]Flux and Impact'!$AU90=1,'[1]Flux and Impact'!AS90,"")),"")</f>
        <v/>
      </c>
      <c r="AW88" s="10" t="s">
        <v>182</v>
      </c>
      <c r="AX88" s="10">
        <v>66.9037378280559</v>
      </c>
      <c r="AY88" s="16">
        <v>-10.8672573583767</v>
      </c>
      <c r="AZ88" s="17"/>
    </row>
    <row r="89" spans="1:52">
      <c r="A89">
        <f t="shared" si="2"/>
        <v>1</v>
      </c>
      <c r="B89" t="str">
        <f>'[1]Flux and Impact'!B91</f>
        <v>2. Genetic Information Processing</v>
      </c>
      <c r="C89" t="str">
        <f>'[1]Flux and Impact'!C91</f>
        <v>2.2 Translation</v>
      </c>
      <c r="D89" t="str">
        <f>'[1]Flux and Impact'!D91</f>
        <v>Ribosome biogenesis in eukaryotes</v>
      </c>
      <c r="E89" t="str">
        <f>IF('[1]Flux and Impact'!AU91=1,AVERAGE(H89,J89,L89,N89,P89,R89,T89,V89,X89,Z89,AB89,AD89,AF89,AH89,AJ89,AL89,AN89,AP89,AR89,AT89),"")</f>
        <v/>
      </c>
      <c r="F89" s="12" t="str">
        <f>IF('[1]Flux and Impact'!AU91=1,AVERAGE(I89,K89,M89,O89,Q89,S89,U89,W89,Y89,AA89,AC89,AE89,AG89,AI89,AK89,AM89,AO89,AQ89,AS89,AU89),"")</f>
        <v/>
      </c>
      <c r="G89" s="13" t="str">
        <f t="shared" si="3"/>
        <v/>
      </c>
      <c r="H89" t="str">
        <f>IF(H$1&gt;0,IF(AND('[1]Flux and Impact'!$AU91=1,'[1]Flux and Impact'!F91=""),0,IF('[1]Flux and Impact'!$AU91=1,'[1]Flux and Impact'!F91,"")),"")</f>
        <v/>
      </c>
      <c r="I89" t="str">
        <f>IF(I$1&gt;0,IF(AND('[1]Flux and Impact'!$AU91=1,'[1]Flux and Impact'!G91=""),0,IF('[1]Flux and Impact'!$AU91=1,'[1]Flux and Impact'!G91,"")),"")</f>
        <v/>
      </c>
      <c r="J89" t="str">
        <f>IF(J$1&gt;0,IF(AND('[1]Flux and Impact'!$AU91=1,'[1]Flux and Impact'!H91=""),0,IF('[1]Flux and Impact'!$AU91=1,'[1]Flux and Impact'!H91,"")),"")</f>
        <v/>
      </c>
      <c r="K89" t="str">
        <f>IF(K$1&gt;0,IF(AND('[1]Flux and Impact'!$AU91=1,'[1]Flux and Impact'!I91=""),0,IF('[1]Flux and Impact'!$AU91=1,'[1]Flux and Impact'!I91,"")),"")</f>
        <v/>
      </c>
      <c r="L89" t="str">
        <f>IF(L$1&gt;0,IF(AND('[1]Flux and Impact'!$AU91=1,'[1]Flux and Impact'!J91=""),0,IF('[1]Flux and Impact'!$AU91=1,'[1]Flux and Impact'!J91,"")),"")</f>
        <v/>
      </c>
      <c r="M89" t="str">
        <f>IF(M$1&gt;0,IF(AND('[1]Flux and Impact'!$AU91=1,'[1]Flux and Impact'!K91=""),0,IF('[1]Flux and Impact'!$AU91=1,'[1]Flux and Impact'!K91,"")),"")</f>
        <v/>
      </c>
      <c r="N89" t="str">
        <f>IF(N$1&gt;0,IF(AND('[1]Flux and Impact'!$AU91=1,'[1]Flux and Impact'!L91=""),0,IF('[1]Flux and Impact'!$AU91=1,'[1]Flux and Impact'!L91,"")),"")</f>
        <v/>
      </c>
      <c r="O89" t="str">
        <f>IF(O$1&gt;0,IF(AND('[1]Flux and Impact'!$AU91=1,'[1]Flux and Impact'!M91=""),0,IF('[1]Flux and Impact'!$AU91=1,'[1]Flux and Impact'!M91,"")),"")</f>
        <v/>
      </c>
      <c r="P89" t="str">
        <f>IF(P$1&gt;0,IF(AND('[1]Flux and Impact'!$AU91=1,'[1]Flux and Impact'!N91=""),0,IF('[1]Flux and Impact'!$AU91=1,'[1]Flux and Impact'!N91,"")),"")</f>
        <v/>
      </c>
      <c r="Q89" t="str">
        <f>IF(Q$1&gt;0,IF(AND('[1]Flux and Impact'!$AU91=1,'[1]Flux and Impact'!O91=""),0,IF('[1]Flux and Impact'!$AU91=1,'[1]Flux and Impact'!O91,"")),"")</f>
        <v/>
      </c>
      <c r="R89" t="str">
        <f>IF(R$1&gt;0,IF(AND('[1]Flux and Impact'!$AU91=1,'[1]Flux and Impact'!P91=""),0,IF('[1]Flux and Impact'!$AU91=1,'[1]Flux and Impact'!P91,"")),"")</f>
        <v/>
      </c>
      <c r="S89" t="str">
        <f>IF(S$1&gt;0,IF(AND('[1]Flux and Impact'!$AU91=1,'[1]Flux and Impact'!Q91=""),0,IF('[1]Flux and Impact'!$AU91=1,'[1]Flux and Impact'!Q91,"")),"")</f>
        <v/>
      </c>
      <c r="T89" t="str">
        <f>IF(T$1&gt;0,IF(AND('[1]Flux and Impact'!$AU91=1,'[1]Flux and Impact'!R91=""),0,IF('[1]Flux and Impact'!$AU91=1,'[1]Flux and Impact'!R91,"")),"")</f>
        <v/>
      </c>
      <c r="U89" t="str">
        <f>IF(U$1&gt;0,IF(AND('[1]Flux and Impact'!$AU91=1,'[1]Flux and Impact'!S91=""),0,IF('[1]Flux and Impact'!$AU91=1,'[1]Flux and Impact'!S91,"")),"")</f>
        <v/>
      </c>
      <c r="V89" t="str">
        <f>IF(V$1&gt;0,IF(AND('[1]Flux and Impact'!$AU91=1,'[1]Flux and Impact'!T91=""),0,IF('[1]Flux and Impact'!$AU91=1,'[1]Flux and Impact'!T91,"")),"")</f>
        <v/>
      </c>
      <c r="W89" t="str">
        <f>IF(W$1&gt;0,IF(AND('[1]Flux and Impact'!$AU91=1,'[1]Flux and Impact'!U91=""),0,IF('[1]Flux and Impact'!$AU91=1,'[1]Flux and Impact'!U91,"")),"")</f>
        <v/>
      </c>
      <c r="X89" t="str">
        <f>IF(X$1&gt;0,IF(AND('[1]Flux and Impact'!$AU91=1,'[1]Flux and Impact'!V91=""),0,IF('[1]Flux and Impact'!$AU91=1,'[1]Flux and Impact'!V91,"")),"")</f>
        <v/>
      </c>
      <c r="Y89" t="str">
        <f>IF(Y$1&gt;0,IF(AND('[1]Flux and Impact'!$AU91=1,'[1]Flux and Impact'!W91=""),0,IF('[1]Flux and Impact'!$AU91=1,'[1]Flux and Impact'!W91,"")),"")</f>
        <v/>
      </c>
      <c r="Z89" t="str">
        <f>IF(Z$1&gt;0,IF(AND('[1]Flux and Impact'!$AU91=1,'[1]Flux and Impact'!X91=""),0,IF('[1]Flux and Impact'!$AU91=1,'[1]Flux and Impact'!X91,"")),"")</f>
        <v/>
      </c>
      <c r="AA89" t="str">
        <f>IF(AA$1&gt;0,IF(AND('[1]Flux and Impact'!$AU91=1,'[1]Flux and Impact'!Y91=""),0,IF('[1]Flux and Impact'!$AU91=1,'[1]Flux and Impact'!Y91,"")),"")</f>
        <v/>
      </c>
      <c r="AB89" t="str">
        <f>IF(AB$1&gt;0,IF(AND('[1]Flux and Impact'!$AU91=1,'[1]Flux and Impact'!Z91=""),0,IF('[1]Flux and Impact'!$AU91=1,'[1]Flux and Impact'!Z91,"")),"")</f>
        <v/>
      </c>
      <c r="AC89" t="str">
        <f>IF(AC$1&gt;0,IF(AND('[1]Flux and Impact'!$AU91=1,'[1]Flux and Impact'!AA91=""),0,IF('[1]Flux and Impact'!$AU91=1,'[1]Flux and Impact'!AA91,"")),"")</f>
        <v/>
      </c>
      <c r="AD89" t="str">
        <f>IF(AD$1&gt;0,IF(AND('[1]Flux and Impact'!$AU91=1,'[1]Flux and Impact'!AB91=""),0,IF('[1]Flux and Impact'!$AU91=1,'[1]Flux and Impact'!AB91,"")),"")</f>
        <v/>
      </c>
      <c r="AE89" t="str">
        <f>IF(AE$1&gt;0,IF(AND('[1]Flux and Impact'!$AU91=1,'[1]Flux and Impact'!AC91=""),0,IF('[1]Flux and Impact'!$AU91=1,'[1]Flux and Impact'!AC91,"")),"")</f>
        <v/>
      </c>
      <c r="AF89" t="str">
        <f>IF(AF$1&gt;0,IF(AND('[1]Flux and Impact'!$AU91=1,'[1]Flux and Impact'!AD91=""),0,IF('[1]Flux and Impact'!$AU91=1,'[1]Flux and Impact'!AD91,"")),"")</f>
        <v/>
      </c>
      <c r="AG89" t="str">
        <f>IF(AG$1&gt;0,IF(AND('[1]Flux and Impact'!$AU91=1,'[1]Flux and Impact'!AE91=""),0,IF('[1]Flux and Impact'!$AU91=1,'[1]Flux and Impact'!AE91,"")),"")</f>
        <v/>
      </c>
      <c r="AH89" t="str">
        <f>IF(AH$1&gt;0,IF(AND('[1]Flux and Impact'!$AU91=1,'[1]Flux and Impact'!AF91=""),0,IF('[1]Flux and Impact'!$AU91=1,'[1]Flux and Impact'!AF91,"")),"")</f>
        <v/>
      </c>
      <c r="AI89" t="str">
        <f>IF(AI$1&gt;0,IF(AND('[1]Flux and Impact'!$AU91=1,'[1]Flux and Impact'!AG91=""),0,IF('[1]Flux and Impact'!$AU91=1,'[1]Flux and Impact'!AG91,"")),"")</f>
        <v/>
      </c>
      <c r="AJ89" t="str">
        <f>IF(AJ$1&gt;0,IF(AND('[1]Flux and Impact'!$AU91=1,'[1]Flux and Impact'!AH91=""),0,IF('[1]Flux and Impact'!$AU91=1,'[1]Flux and Impact'!AH91,"")),"")</f>
        <v/>
      </c>
      <c r="AK89" t="str">
        <f>IF(AK$1&gt;0,IF(AND('[1]Flux and Impact'!$AU91=1,'[1]Flux and Impact'!AI91=""),0,IF('[1]Flux and Impact'!$AU91=1,'[1]Flux and Impact'!AI91,"")),"")</f>
        <v/>
      </c>
      <c r="AL89" t="str">
        <f>IF(AL$1&gt;0,IF(AND('[1]Flux and Impact'!$AU91=1,'[1]Flux and Impact'!AJ91=""),0,IF('[1]Flux and Impact'!$AU91=1,'[1]Flux and Impact'!AJ91,"")),"")</f>
        <v/>
      </c>
      <c r="AM89" t="str">
        <f>IF(AM$1&gt;0,IF(AND('[1]Flux and Impact'!$AU91=1,'[1]Flux and Impact'!AK91=""),0,IF('[1]Flux and Impact'!$AU91=1,'[1]Flux and Impact'!AK91,"")),"")</f>
        <v/>
      </c>
      <c r="AN89" t="str">
        <f>IF(AN$1&gt;0,IF(AND('[1]Flux and Impact'!$AU91=1,'[1]Flux and Impact'!AL91=""),0,IF('[1]Flux and Impact'!$AU91=1,'[1]Flux and Impact'!AL91,"")),"")</f>
        <v/>
      </c>
      <c r="AO89" t="str">
        <f>IF(AO$1&gt;0,IF(AND('[1]Flux and Impact'!$AU91=1,'[1]Flux and Impact'!AM91=""),0,IF('[1]Flux and Impact'!$AU91=1,'[1]Flux and Impact'!AM91,"")),"")</f>
        <v/>
      </c>
      <c r="AP89" t="str">
        <f>IF(AP$1&gt;0,IF(AND('[1]Flux and Impact'!$AU91=1,'[1]Flux and Impact'!AN91=""),0,IF('[1]Flux and Impact'!$AU91=1,'[1]Flux and Impact'!AN91,"")),"")</f>
        <v/>
      </c>
      <c r="AQ89" t="str">
        <f>IF(AQ$1&gt;0,IF(AND('[1]Flux and Impact'!$AU91=1,'[1]Flux and Impact'!AO91=""),0,IF('[1]Flux and Impact'!$AU91=1,'[1]Flux and Impact'!AO91,"")),"")</f>
        <v/>
      </c>
      <c r="AR89" t="str">
        <f>IF(AR$1&gt;0,IF(AND('[1]Flux and Impact'!$AU91=1,'[1]Flux and Impact'!AP91=""),0,IF('[1]Flux and Impact'!$AU91=1,'[1]Flux and Impact'!AP91,"")),"")</f>
        <v/>
      </c>
      <c r="AS89" t="str">
        <f>IF(AS$1&gt;0,IF(AND('[1]Flux and Impact'!$AU91=1,'[1]Flux and Impact'!AQ91=""),0,IF('[1]Flux and Impact'!$AU91=1,'[1]Flux and Impact'!AQ91,"")),"")</f>
        <v/>
      </c>
      <c r="AT89" t="str">
        <f>IF(AT$1&gt;0,IF(AND('[1]Flux and Impact'!$AU91=1,'[1]Flux and Impact'!AR91=""),0,IF('[1]Flux and Impact'!$AU91=1,'[1]Flux and Impact'!AR91,"")),"")</f>
        <v/>
      </c>
      <c r="AU89" t="str">
        <f>IF(AU$1&gt;0,IF(AND('[1]Flux and Impact'!$AU91=1,'[1]Flux and Impact'!AS91=""),0,IF('[1]Flux and Impact'!$AU91=1,'[1]Flux and Impact'!AS91,"")),"")</f>
        <v/>
      </c>
      <c r="AW89" s="10" t="s">
        <v>183</v>
      </c>
      <c r="AX89" s="10">
        <v>66.7604030971289</v>
      </c>
      <c r="AY89" s="16">
        <v>-35.6140606871196</v>
      </c>
      <c r="AZ89" s="17"/>
    </row>
    <row r="90" spans="1:52">
      <c r="A90">
        <f t="shared" si="2"/>
        <v>1</v>
      </c>
      <c r="B90" t="str">
        <f>'[1]Flux and Impact'!B92</f>
        <v>2. Genetic Information Processing</v>
      </c>
      <c r="C90" t="str">
        <f>'[1]Flux and Impact'!C92</f>
        <v>2.2 Translation</v>
      </c>
      <c r="D90" t="str">
        <f>'[1]Flux and Impact'!D92</f>
        <v>Ribosome</v>
      </c>
      <c r="E90">
        <f>IF('[1]Flux and Impact'!AU92=1,AVERAGE(H90,J90,L90,N90,P90,R90,T90,V90,X90,Z90,AB90,AD90,AF90,AH90,AJ90,AL90,AN90,AP90,AR90,AT90),"")</f>
        <v>153.218409276871</v>
      </c>
      <c r="F90" s="12">
        <f>IF('[1]Flux and Impact'!AU92=1,AVERAGE(I90,K90,M90,O90,Q90,S90,U90,W90,Y90,AA90,AC90,AE90,AG90,AI90,AK90,AM90,AO90,AQ90,AS90,AU90),"")</f>
        <v>121.903127056375</v>
      </c>
      <c r="G90" s="13">
        <f t="shared" si="3"/>
        <v>1</v>
      </c>
      <c r="H90">
        <f>IF(H$1&gt;0,IF(AND('[1]Flux and Impact'!$AU92=1,'[1]Flux and Impact'!F92=""),0,IF('[1]Flux and Impact'!$AU92=1,'[1]Flux and Impact'!F92,"")),"")</f>
        <v>46.9729233307442</v>
      </c>
      <c r="I90">
        <f>IF(I$1&gt;0,IF(AND('[1]Flux and Impact'!$AU92=1,'[1]Flux and Impact'!G92=""),0,IF('[1]Flux and Impact'!$AU92=1,'[1]Flux and Impact'!G92,"")),"")</f>
        <v>-46.9729233307442</v>
      </c>
      <c r="J90">
        <f>IF(J$1&gt;0,IF(AND('[1]Flux and Impact'!$AU92=1,'[1]Flux and Impact'!H92=""),0,IF('[1]Flux and Impact'!$AU92=1,'[1]Flux and Impact'!H92,"")),"")</f>
        <v>398.781989851588</v>
      </c>
      <c r="K90">
        <f>IF(K$1&gt;0,IF(AND('[1]Flux and Impact'!$AU92=1,'[1]Flux and Impact'!I92=""),0,IF('[1]Flux and Impact'!$AU92=1,'[1]Flux and Impact'!I92,"")),"")</f>
        <v>398.781989851588</v>
      </c>
      <c r="L90">
        <f>IF(L$1&gt;0,IF(AND('[1]Flux and Impact'!$AU92=1,'[1]Flux and Impact'!J92=""),0,IF('[1]Flux and Impact'!$AU92=1,'[1]Flux and Impact'!J92,"")),"")</f>
        <v>13.9003146482821</v>
      </c>
      <c r="M90">
        <f>IF(M$1&gt;0,IF(AND('[1]Flux and Impact'!$AU92=1,'[1]Flux and Impact'!K92=""),0,IF('[1]Flux and Impact'!$AU92=1,'[1]Flux and Impact'!K92,"")),"")</f>
        <v>13.9003146482821</v>
      </c>
      <c r="N90" t="str">
        <f>IF(N$1&gt;0,IF(AND('[1]Flux and Impact'!$AU92=1,'[1]Flux and Impact'!L92=""),0,IF('[1]Flux and Impact'!$AU92=1,'[1]Flux and Impact'!L92,"")),"")</f>
        <v/>
      </c>
      <c r="O90" t="str">
        <f>IF(O$1&gt;0,IF(AND('[1]Flux and Impact'!$AU92=1,'[1]Flux and Impact'!M92=""),0,IF('[1]Flux and Impact'!$AU92=1,'[1]Flux and Impact'!M92,"")),"")</f>
        <v/>
      </c>
      <c r="P90" t="str">
        <f>IF(P$1&gt;0,IF(AND('[1]Flux and Impact'!$AU92=1,'[1]Flux and Impact'!N92=""),0,IF('[1]Flux and Impact'!$AU92=1,'[1]Flux and Impact'!N92,"")),"")</f>
        <v/>
      </c>
      <c r="Q90" t="str">
        <f>IF(Q$1&gt;0,IF(AND('[1]Flux and Impact'!$AU92=1,'[1]Flux and Impact'!O92=""),0,IF('[1]Flux and Impact'!$AU92=1,'[1]Flux and Impact'!O92,"")),"")</f>
        <v/>
      </c>
      <c r="R90" t="str">
        <f>IF(R$1&gt;0,IF(AND('[1]Flux and Impact'!$AU92=1,'[1]Flux and Impact'!P92=""),0,IF('[1]Flux and Impact'!$AU92=1,'[1]Flux and Impact'!P92,"")),"")</f>
        <v/>
      </c>
      <c r="S90" t="str">
        <f>IF(S$1&gt;0,IF(AND('[1]Flux and Impact'!$AU92=1,'[1]Flux and Impact'!Q92=""),0,IF('[1]Flux and Impact'!$AU92=1,'[1]Flux and Impact'!Q92,"")),"")</f>
        <v/>
      </c>
      <c r="T90" t="str">
        <f>IF(T$1&gt;0,IF(AND('[1]Flux and Impact'!$AU92=1,'[1]Flux and Impact'!R92=""),0,IF('[1]Flux and Impact'!$AU92=1,'[1]Flux and Impact'!R92,"")),"")</f>
        <v/>
      </c>
      <c r="U90" t="str">
        <f>IF(U$1&gt;0,IF(AND('[1]Flux and Impact'!$AU92=1,'[1]Flux and Impact'!S92=""),0,IF('[1]Flux and Impact'!$AU92=1,'[1]Flux and Impact'!S92,"")),"")</f>
        <v/>
      </c>
      <c r="V90" t="str">
        <f>IF(V$1&gt;0,IF(AND('[1]Flux and Impact'!$AU92=1,'[1]Flux and Impact'!T92=""),0,IF('[1]Flux and Impact'!$AU92=1,'[1]Flux and Impact'!T92,"")),"")</f>
        <v/>
      </c>
      <c r="W90" t="str">
        <f>IF(W$1&gt;0,IF(AND('[1]Flux and Impact'!$AU92=1,'[1]Flux and Impact'!U92=""),0,IF('[1]Flux and Impact'!$AU92=1,'[1]Flux and Impact'!U92,"")),"")</f>
        <v/>
      </c>
      <c r="X90" t="str">
        <f>IF(X$1&gt;0,IF(AND('[1]Flux and Impact'!$AU92=1,'[1]Flux and Impact'!V92=""),0,IF('[1]Flux and Impact'!$AU92=1,'[1]Flux and Impact'!V92,"")),"")</f>
        <v/>
      </c>
      <c r="Y90" t="str">
        <f>IF(Y$1&gt;0,IF(AND('[1]Flux and Impact'!$AU92=1,'[1]Flux and Impact'!W92=""),0,IF('[1]Flux and Impact'!$AU92=1,'[1]Flux and Impact'!W92,"")),"")</f>
        <v/>
      </c>
      <c r="Z90" t="str">
        <f>IF(Z$1&gt;0,IF(AND('[1]Flux and Impact'!$AU92=1,'[1]Flux and Impact'!X92=""),0,IF('[1]Flux and Impact'!$AU92=1,'[1]Flux and Impact'!X92,"")),"")</f>
        <v/>
      </c>
      <c r="AA90" t="str">
        <f>IF(AA$1&gt;0,IF(AND('[1]Flux and Impact'!$AU92=1,'[1]Flux and Impact'!Y92=""),0,IF('[1]Flux and Impact'!$AU92=1,'[1]Flux and Impact'!Y92,"")),"")</f>
        <v/>
      </c>
      <c r="AB90" t="str">
        <f>IF(AB$1&gt;0,IF(AND('[1]Flux and Impact'!$AU92=1,'[1]Flux and Impact'!Z92=""),0,IF('[1]Flux and Impact'!$AU92=1,'[1]Flux and Impact'!Z92,"")),"")</f>
        <v/>
      </c>
      <c r="AC90" t="str">
        <f>IF(AC$1&gt;0,IF(AND('[1]Flux and Impact'!$AU92=1,'[1]Flux and Impact'!AA92=""),0,IF('[1]Flux and Impact'!$AU92=1,'[1]Flux and Impact'!AA92,"")),"")</f>
        <v/>
      </c>
      <c r="AD90" t="str">
        <f>IF(AD$1&gt;0,IF(AND('[1]Flux and Impact'!$AU92=1,'[1]Flux and Impact'!AB92=""),0,IF('[1]Flux and Impact'!$AU92=1,'[1]Flux and Impact'!AB92,"")),"")</f>
        <v/>
      </c>
      <c r="AE90" t="str">
        <f>IF(AE$1&gt;0,IF(AND('[1]Flux and Impact'!$AU92=1,'[1]Flux and Impact'!AC92=""),0,IF('[1]Flux and Impact'!$AU92=1,'[1]Flux and Impact'!AC92,"")),"")</f>
        <v/>
      </c>
      <c r="AF90" t="str">
        <f>IF(AF$1&gt;0,IF(AND('[1]Flux and Impact'!$AU92=1,'[1]Flux and Impact'!AD92=""),0,IF('[1]Flux and Impact'!$AU92=1,'[1]Flux and Impact'!AD92,"")),"")</f>
        <v/>
      </c>
      <c r="AG90" t="str">
        <f>IF(AG$1&gt;0,IF(AND('[1]Flux and Impact'!$AU92=1,'[1]Flux and Impact'!AE92=""),0,IF('[1]Flux and Impact'!$AU92=1,'[1]Flux and Impact'!AE92,"")),"")</f>
        <v/>
      </c>
      <c r="AH90" t="str">
        <f>IF(AH$1&gt;0,IF(AND('[1]Flux and Impact'!$AU92=1,'[1]Flux and Impact'!AF92=""),0,IF('[1]Flux and Impact'!$AU92=1,'[1]Flux and Impact'!AF92,"")),"")</f>
        <v/>
      </c>
      <c r="AI90" t="str">
        <f>IF(AI$1&gt;0,IF(AND('[1]Flux and Impact'!$AU92=1,'[1]Flux and Impact'!AG92=""),0,IF('[1]Flux and Impact'!$AU92=1,'[1]Flux and Impact'!AG92,"")),"")</f>
        <v/>
      </c>
      <c r="AJ90" t="str">
        <f>IF(AJ$1&gt;0,IF(AND('[1]Flux and Impact'!$AU92=1,'[1]Flux and Impact'!AH92=""),0,IF('[1]Flux and Impact'!$AU92=1,'[1]Flux and Impact'!AH92,"")),"")</f>
        <v/>
      </c>
      <c r="AK90" t="str">
        <f>IF(AK$1&gt;0,IF(AND('[1]Flux and Impact'!$AU92=1,'[1]Flux and Impact'!AI92=""),0,IF('[1]Flux and Impact'!$AU92=1,'[1]Flux and Impact'!AI92,"")),"")</f>
        <v/>
      </c>
      <c r="AL90" t="str">
        <f>IF(AL$1&gt;0,IF(AND('[1]Flux and Impact'!$AU92=1,'[1]Flux and Impact'!AJ92=""),0,IF('[1]Flux and Impact'!$AU92=1,'[1]Flux and Impact'!AJ92,"")),"")</f>
        <v/>
      </c>
      <c r="AM90" t="str">
        <f>IF(AM$1&gt;0,IF(AND('[1]Flux and Impact'!$AU92=1,'[1]Flux and Impact'!AK92=""),0,IF('[1]Flux and Impact'!$AU92=1,'[1]Flux and Impact'!AK92,"")),"")</f>
        <v/>
      </c>
      <c r="AN90" t="str">
        <f>IF(AN$1&gt;0,IF(AND('[1]Flux and Impact'!$AU92=1,'[1]Flux and Impact'!AL92=""),0,IF('[1]Flux and Impact'!$AU92=1,'[1]Flux and Impact'!AL92,"")),"")</f>
        <v/>
      </c>
      <c r="AO90" t="str">
        <f>IF(AO$1&gt;0,IF(AND('[1]Flux and Impact'!$AU92=1,'[1]Flux and Impact'!AM92=""),0,IF('[1]Flux and Impact'!$AU92=1,'[1]Flux and Impact'!AM92,"")),"")</f>
        <v/>
      </c>
      <c r="AP90" t="str">
        <f>IF(AP$1&gt;0,IF(AND('[1]Flux and Impact'!$AU92=1,'[1]Flux and Impact'!AN92=""),0,IF('[1]Flux and Impact'!$AU92=1,'[1]Flux and Impact'!AN92,"")),"")</f>
        <v/>
      </c>
      <c r="AQ90" t="str">
        <f>IF(AQ$1&gt;0,IF(AND('[1]Flux and Impact'!$AU92=1,'[1]Flux and Impact'!AO92=""),0,IF('[1]Flux and Impact'!$AU92=1,'[1]Flux and Impact'!AO92,"")),"")</f>
        <v/>
      </c>
      <c r="AR90" t="str">
        <f>IF(AR$1&gt;0,IF(AND('[1]Flux and Impact'!$AU92=1,'[1]Flux and Impact'!AP92=""),0,IF('[1]Flux and Impact'!$AU92=1,'[1]Flux and Impact'!AP92,"")),"")</f>
        <v/>
      </c>
      <c r="AS90" t="str">
        <f>IF(AS$1&gt;0,IF(AND('[1]Flux and Impact'!$AU92=1,'[1]Flux and Impact'!AQ92=""),0,IF('[1]Flux and Impact'!$AU92=1,'[1]Flux and Impact'!AQ92,"")),"")</f>
        <v/>
      </c>
      <c r="AT90" t="str">
        <f>IF(AT$1&gt;0,IF(AND('[1]Flux and Impact'!$AU92=1,'[1]Flux and Impact'!AR92=""),0,IF('[1]Flux and Impact'!$AU92=1,'[1]Flux and Impact'!AR92,"")),"")</f>
        <v/>
      </c>
      <c r="AU90" t="str">
        <f>IF(AU$1&gt;0,IF(AND('[1]Flux and Impact'!$AU92=1,'[1]Flux and Impact'!AS92=""),0,IF('[1]Flux and Impact'!$AU92=1,'[1]Flux and Impact'!AS92,"")),"")</f>
        <v/>
      </c>
      <c r="AW90" s="10" t="s">
        <v>184</v>
      </c>
      <c r="AX90" s="10">
        <v>66.0192581834951</v>
      </c>
      <c r="AY90" s="16">
        <v>-16.3166585420184</v>
      </c>
      <c r="AZ90" s="17"/>
    </row>
    <row r="91" spans="1:52">
      <c r="A91">
        <f t="shared" si="2"/>
        <v>1</v>
      </c>
      <c r="B91" t="str">
        <f>'[1]Flux and Impact'!B93</f>
        <v>2. Genetic Information Processing</v>
      </c>
      <c r="C91" t="str">
        <f>'[1]Flux and Impact'!C93</f>
        <v>2.2 Translation</v>
      </c>
      <c r="D91" t="str">
        <f>'[1]Flux and Impact'!D93</f>
        <v>RNA transport</v>
      </c>
      <c r="E91">
        <f>IF('[1]Flux and Impact'!AU93=1,AVERAGE(H91,J91,L91,N91,P91,R91,T91,V91,X91,Z91,AB91,AD91,AF91,AH91,AJ91,AL91,AN91,AP91,AR91,AT91),"")</f>
        <v>4.26536843130307</v>
      </c>
      <c r="F91" s="12">
        <f>IF('[1]Flux and Impact'!AU93=1,AVERAGE(I91,K91,M91,O91,Q91,S91,U91,W91,Y91,AA91,AC91,AE91,AG91,AI91,AK91,AM91,AO91,AQ91,AS91,AU91),"")</f>
        <v>0.236252798208423</v>
      </c>
      <c r="G91" s="13">
        <f t="shared" si="3"/>
        <v>1</v>
      </c>
      <c r="H91">
        <f>IF(H$1&gt;0,IF(AND('[1]Flux and Impact'!$AU93=1,'[1]Flux and Impact'!F93=""),0,IF('[1]Flux and Impact'!$AU93=1,'[1]Flux and Impact'!F93,"")),"")</f>
        <v>0</v>
      </c>
      <c r="I91">
        <f>IF(I$1&gt;0,IF(AND('[1]Flux and Impact'!$AU93=1,'[1]Flux and Impact'!G93=""),0,IF('[1]Flux and Impact'!$AU93=1,'[1]Flux and Impact'!G93,"")),"")</f>
        <v>0</v>
      </c>
      <c r="J91">
        <f>IF(J$1&gt;0,IF(AND('[1]Flux and Impact'!$AU93=1,'[1]Flux and Impact'!H93=""),0,IF('[1]Flux and Impact'!$AU93=1,'[1]Flux and Impact'!H93,"")),"")</f>
        <v>12.7961052939092</v>
      </c>
      <c r="K91">
        <f>IF(K$1&gt;0,IF(AND('[1]Flux and Impact'!$AU93=1,'[1]Flux and Impact'!I93=""),0,IF('[1]Flux and Impact'!$AU93=1,'[1]Flux and Impact'!I93,"")),"")</f>
        <v>0.708758394625268</v>
      </c>
      <c r="L91">
        <f>IF(L$1&gt;0,IF(AND('[1]Flux and Impact'!$AU93=1,'[1]Flux and Impact'!J93=""),0,IF('[1]Flux and Impact'!$AU93=1,'[1]Flux and Impact'!J93,"")),"")</f>
        <v>0</v>
      </c>
      <c r="M91">
        <f>IF(M$1&gt;0,IF(AND('[1]Flux and Impact'!$AU93=1,'[1]Flux and Impact'!K93=""),0,IF('[1]Flux and Impact'!$AU93=1,'[1]Flux and Impact'!K93,"")),"")</f>
        <v>0</v>
      </c>
      <c r="N91" t="str">
        <f>IF(N$1&gt;0,IF(AND('[1]Flux and Impact'!$AU93=1,'[1]Flux and Impact'!L93=""),0,IF('[1]Flux and Impact'!$AU93=1,'[1]Flux and Impact'!L93,"")),"")</f>
        <v/>
      </c>
      <c r="O91" t="str">
        <f>IF(O$1&gt;0,IF(AND('[1]Flux and Impact'!$AU93=1,'[1]Flux and Impact'!M93=""),0,IF('[1]Flux and Impact'!$AU93=1,'[1]Flux and Impact'!M93,"")),"")</f>
        <v/>
      </c>
      <c r="P91" t="str">
        <f>IF(P$1&gt;0,IF(AND('[1]Flux and Impact'!$AU93=1,'[1]Flux and Impact'!N93=""),0,IF('[1]Flux and Impact'!$AU93=1,'[1]Flux and Impact'!N93,"")),"")</f>
        <v/>
      </c>
      <c r="Q91" t="str">
        <f>IF(Q$1&gt;0,IF(AND('[1]Flux and Impact'!$AU93=1,'[1]Flux and Impact'!O93=""),0,IF('[1]Flux and Impact'!$AU93=1,'[1]Flux and Impact'!O93,"")),"")</f>
        <v/>
      </c>
      <c r="R91" t="str">
        <f>IF(R$1&gt;0,IF(AND('[1]Flux and Impact'!$AU93=1,'[1]Flux and Impact'!P93=""),0,IF('[1]Flux and Impact'!$AU93=1,'[1]Flux and Impact'!P93,"")),"")</f>
        <v/>
      </c>
      <c r="S91" t="str">
        <f>IF(S$1&gt;0,IF(AND('[1]Flux and Impact'!$AU93=1,'[1]Flux and Impact'!Q93=""),0,IF('[1]Flux and Impact'!$AU93=1,'[1]Flux and Impact'!Q93,"")),"")</f>
        <v/>
      </c>
      <c r="T91" t="str">
        <f>IF(T$1&gt;0,IF(AND('[1]Flux and Impact'!$AU93=1,'[1]Flux and Impact'!R93=""),0,IF('[1]Flux and Impact'!$AU93=1,'[1]Flux and Impact'!R93,"")),"")</f>
        <v/>
      </c>
      <c r="U91" t="str">
        <f>IF(U$1&gt;0,IF(AND('[1]Flux and Impact'!$AU93=1,'[1]Flux and Impact'!S93=""),0,IF('[1]Flux and Impact'!$AU93=1,'[1]Flux and Impact'!S93,"")),"")</f>
        <v/>
      </c>
      <c r="V91" t="str">
        <f>IF(V$1&gt;0,IF(AND('[1]Flux and Impact'!$AU93=1,'[1]Flux and Impact'!T93=""),0,IF('[1]Flux and Impact'!$AU93=1,'[1]Flux and Impact'!T93,"")),"")</f>
        <v/>
      </c>
      <c r="W91" t="str">
        <f>IF(W$1&gt;0,IF(AND('[1]Flux and Impact'!$AU93=1,'[1]Flux and Impact'!U93=""),0,IF('[1]Flux and Impact'!$AU93=1,'[1]Flux and Impact'!U93,"")),"")</f>
        <v/>
      </c>
      <c r="X91" t="str">
        <f>IF(X$1&gt;0,IF(AND('[1]Flux and Impact'!$AU93=1,'[1]Flux and Impact'!V93=""),0,IF('[1]Flux and Impact'!$AU93=1,'[1]Flux and Impact'!V93,"")),"")</f>
        <v/>
      </c>
      <c r="Y91" t="str">
        <f>IF(Y$1&gt;0,IF(AND('[1]Flux and Impact'!$AU93=1,'[1]Flux and Impact'!W93=""),0,IF('[1]Flux and Impact'!$AU93=1,'[1]Flux and Impact'!W93,"")),"")</f>
        <v/>
      </c>
      <c r="Z91" t="str">
        <f>IF(Z$1&gt;0,IF(AND('[1]Flux and Impact'!$AU93=1,'[1]Flux and Impact'!X93=""),0,IF('[1]Flux and Impact'!$AU93=1,'[1]Flux and Impact'!X93,"")),"")</f>
        <v/>
      </c>
      <c r="AA91" t="str">
        <f>IF(AA$1&gt;0,IF(AND('[1]Flux and Impact'!$AU93=1,'[1]Flux and Impact'!Y93=""),0,IF('[1]Flux and Impact'!$AU93=1,'[1]Flux and Impact'!Y93,"")),"")</f>
        <v/>
      </c>
      <c r="AB91" t="str">
        <f>IF(AB$1&gt;0,IF(AND('[1]Flux and Impact'!$AU93=1,'[1]Flux and Impact'!Z93=""),0,IF('[1]Flux and Impact'!$AU93=1,'[1]Flux and Impact'!Z93,"")),"")</f>
        <v/>
      </c>
      <c r="AC91" t="str">
        <f>IF(AC$1&gt;0,IF(AND('[1]Flux and Impact'!$AU93=1,'[1]Flux and Impact'!AA93=""),0,IF('[1]Flux and Impact'!$AU93=1,'[1]Flux and Impact'!AA93,"")),"")</f>
        <v/>
      </c>
      <c r="AD91" t="str">
        <f>IF(AD$1&gt;0,IF(AND('[1]Flux and Impact'!$AU93=1,'[1]Flux and Impact'!AB93=""),0,IF('[1]Flux and Impact'!$AU93=1,'[1]Flux and Impact'!AB93,"")),"")</f>
        <v/>
      </c>
      <c r="AE91" t="str">
        <f>IF(AE$1&gt;0,IF(AND('[1]Flux and Impact'!$AU93=1,'[1]Flux and Impact'!AC93=""),0,IF('[1]Flux and Impact'!$AU93=1,'[1]Flux and Impact'!AC93,"")),"")</f>
        <v/>
      </c>
      <c r="AF91" t="str">
        <f>IF(AF$1&gt;0,IF(AND('[1]Flux and Impact'!$AU93=1,'[1]Flux and Impact'!AD93=""),0,IF('[1]Flux and Impact'!$AU93=1,'[1]Flux and Impact'!AD93,"")),"")</f>
        <v/>
      </c>
      <c r="AG91" t="str">
        <f>IF(AG$1&gt;0,IF(AND('[1]Flux and Impact'!$AU93=1,'[1]Flux and Impact'!AE93=""),0,IF('[1]Flux and Impact'!$AU93=1,'[1]Flux and Impact'!AE93,"")),"")</f>
        <v/>
      </c>
      <c r="AH91" t="str">
        <f>IF(AH$1&gt;0,IF(AND('[1]Flux and Impact'!$AU93=1,'[1]Flux and Impact'!AF93=""),0,IF('[1]Flux and Impact'!$AU93=1,'[1]Flux and Impact'!AF93,"")),"")</f>
        <v/>
      </c>
      <c r="AI91" t="str">
        <f>IF(AI$1&gt;0,IF(AND('[1]Flux and Impact'!$AU93=1,'[1]Flux and Impact'!AG93=""),0,IF('[1]Flux and Impact'!$AU93=1,'[1]Flux and Impact'!AG93,"")),"")</f>
        <v/>
      </c>
      <c r="AJ91" t="str">
        <f>IF(AJ$1&gt;0,IF(AND('[1]Flux and Impact'!$AU93=1,'[1]Flux and Impact'!AH93=""),0,IF('[1]Flux and Impact'!$AU93=1,'[1]Flux and Impact'!AH93,"")),"")</f>
        <v/>
      </c>
      <c r="AK91" t="str">
        <f>IF(AK$1&gt;0,IF(AND('[1]Flux and Impact'!$AU93=1,'[1]Flux and Impact'!AI93=""),0,IF('[1]Flux and Impact'!$AU93=1,'[1]Flux and Impact'!AI93,"")),"")</f>
        <v/>
      </c>
      <c r="AL91" t="str">
        <f>IF(AL$1&gt;0,IF(AND('[1]Flux and Impact'!$AU93=1,'[1]Flux and Impact'!AJ93=""),0,IF('[1]Flux and Impact'!$AU93=1,'[1]Flux and Impact'!AJ93,"")),"")</f>
        <v/>
      </c>
      <c r="AM91" t="str">
        <f>IF(AM$1&gt;0,IF(AND('[1]Flux and Impact'!$AU93=1,'[1]Flux and Impact'!AK93=""),0,IF('[1]Flux and Impact'!$AU93=1,'[1]Flux and Impact'!AK93,"")),"")</f>
        <v/>
      </c>
      <c r="AN91" t="str">
        <f>IF(AN$1&gt;0,IF(AND('[1]Flux and Impact'!$AU93=1,'[1]Flux and Impact'!AL93=""),0,IF('[1]Flux and Impact'!$AU93=1,'[1]Flux and Impact'!AL93,"")),"")</f>
        <v/>
      </c>
      <c r="AO91" t="str">
        <f>IF(AO$1&gt;0,IF(AND('[1]Flux and Impact'!$AU93=1,'[1]Flux and Impact'!AM93=""),0,IF('[1]Flux and Impact'!$AU93=1,'[1]Flux and Impact'!AM93,"")),"")</f>
        <v/>
      </c>
      <c r="AP91" t="str">
        <f>IF(AP$1&gt;0,IF(AND('[1]Flux and Impact'!$AU93=1,'[1]Flux and Impact'!AN93=""),0,IF('[1]Flux and Impact'!$AU93=1,'[1]Flux and Impact'!AN93,"")),"")</f>
        <v/>
      </c>
      <c r="AQ91" t="str">
        <f>IF(AQ$1&gt;0,IF(AND('[1]Flux and Impact'!$AU93=1,'[1]Flux and Impact'!AO93=""),0,IF('[1]Flux and Impact'!$AU93=1,'[1]Flux and Impact'!AO93,"")),"")</f>
        <v/>
      </c>
      <c r="AR91" t="str">
        <f>IF(AR$1&gt;0,IF(AND('[1]Flux and Impact'!$AU93=1,'[1]Flux and Impact'!AP93=""),0,IF('[1]Flux and Impact'!$AU93=1,'[1]Flux and Impact'!AP93,"")),"")</f>
        <v/>
      </c>
      <c r="AS91" t="str">
        <f>IF(AS$1&gt;0,IF(AND('[1]Flux and Impact'!$AU93=1,'[1]Flux and Impact'!AQ93=""),0,IF('[1]Flux and Impact'!$AU93=1,'[1]Flux and Impact'!AQ93,"")),"")</f>
        <v/>
      </c>
      <c r="AT91" t="str">
        <f>IF(AT$1&gt;0,IF(AND('[1]Flux and Impact'!$AU93=1,'[1]Flux and Impact'!AR93=""),0,IF('[1]Flux and Impact'!$AU93=1,'[1]Flux and Impact'!AR93,"")),"")</f>
        <v/>
      </c>
      <c r="AU91" t="str">
        <f>IF(AU$1&gt;0,IF(AND('[1]Flux and Impact'!$AU93=1,'[1]Flux and Impact'!AS93=""),0,IF('[1]Flux and Impact'!$AU93=1,'[1]Flux and Impact'!AS93,"")),"")</f>
        <v/>
      </c>
      <c r="AW91" s="10" t="s">
        <v>185</v>
      </c>
      <c r="AX91" s="10">
        <v>65.3224369820111</v>
      </c>
      <c r="AY91" s="16">
        <v>-27.079897975651</v>
      </c>
      <c r="AZ91" s="17"/>
    </row>
    <row r="92" spans="1:52">
      <c r="A92">
        <f t="shared" si="2"/>
        <v>1</v>
      </c>
      <c r="B92" t="str">
        <f>'[1]Flux and Impact'!B94</f>
        <v>2. Genetic Information Processing</v>
      </c>
      <c r="C92" t="str">
        <f>'[1]Flux and Impact'!C94</f>
        <v>2.2 Translation</v>
      </c>
      <c r="D92" t="str">
        <f>'[1]Flux and Impact'!D94</f>
        <v>mRNA surveillance pathway</v>
      </c>
      <c r="E92">
        <f>IF('[1]Flux and Impact'!AU94=1,AVERAGE(H92,J92,L92,N92,P92,R92,T92,V92,X92,Z92,AB92,AD92,AF92,AH92,AJ92,AL92,AN92,AP92,AR92,AT92),"")</f>
        <v>37.2365798276616</v>
      </c>
      <c r="F92" s="12">
        <f>IF('[1]Flux and Impact'!AU94=1,AVERAGE(I92,K92,M92,O92,Q92,S92,U92,W92,Y92,AA92,AC92,AE92,AG92,AI92,AK92,AM92,AO92,AQ92,AS92,AU92),"")</f>
        <v>37.2365798276616</v>
      </c>
      <c r="G92" s="13">
        <f t="shared" si="3"/>
        <v>1</v>
      </c>
      <c r="H92">
        <f>IF(H$1&gt;0,IF(AND('[1]Flux and Impact'!$AU94=1,'[1]Flux and Impact'!F94=""),0,IF('[1]Flux and Impact'!$AU94=1,'[1]Flux and Impact'!F94,"")),"")</f>
        <v>13.7316076279491</v>
      </c>
      <c r="I92">
        <f>IF(I$1&gt;0,IF(AND('[1]Flux and Impact'!$AU94=1,'[1]Flux and Impact'!G94=""),0,IF('[1]Flux and Impact'!$AU94=1,'[1]Flux and Impact'!G94,"")),"")</f>
        <v>13.7316076279491</v>
      </c>
      <c r="J92">
        <f>IF(J$1&gt;0,IF(AND('[1]Flux and Impact'!$AU94=1,'[1]Flux and Impact'!H94=""),0,IF('[1]Flux and Impact'!$AU94=1,'[1]Flux and Impact'!H94,"")),"")</f>
        <v>84.3889714137013</v>
      </c>
      <c r="K92">
        <f>IF(K$1&gt;0,IF(AND('[1]Flux and Impact'!$AU94=1,'[1]Flux and Impact'!I94=""),0,IF('[1]Flux and Impact'!$AU94=1,'[1]Flux and Impact'!I94,"")),"")</f>
        <v>84.3889714137013</v>
      </c>
      <c r="L92">
        <f>IF(L$1&gt;0,IF(AND('[1]Flux and Impact'!$AU94=1,'[1]Flux and Impact'!J94=""),0,IF('[1]Flux and Impact'!$AU94=1,'[1]Flux and Impact'!J94,"")),"")</f>
        <v>13.5891604413343</v>
      </c>
      <c r="M92">
        <f>IF(M$1&gt;0,IF(AND('[1]Flux and Impact'!$AU94=1,'[1]Flux and Impact'!K94=""),0,IF('[1]Flux and Impact'!$AU94=1,'[1]Flux and Impact'!K94,"")),"")</f>
        <v>13.5891604413343</v>
      </c>
      <c r="N92" t="str">
        <f>IF(N$1&gt;0,IF(AND('[1]Flux and Impact'!$AU94=1,'[1]Flux and Impact'!L94=""),0,IF('[1]Flux and Impact'!$AU94=1,'[1]Flux and Impact'!L94,"")),"")</f>
        <v/>
      </c>
      <c r="O92" t="str">
        <f>IF(O$1&gt;0,IF(AND('[1]Flux and Impact'!$AU94=1,'[1]Flux and Impact'!M94=""),0,IF('[1]Flux and Impact'!$AU94=1,'[1]Flux and Impact'!M94,"")),"")</f>
        <v/>
      </c>
      <c r="P92" t="str">
        <f>IF(P$1&gt;0,IF(AND('[1]Flux and Impact'!$AU94=1,'[1]Flux and Impact'!N94=""),0,IF('[1]Flux and Impact'!$AU94=1,'[1]Flux and Impact'!N94,"")),"")</f>
        <v/>
      </c>
      <c r="Q92" t="str">
        <f>IF(Q$1&gt;0,IF(AND('[1]Flux and Impact'!$AU94=1,'[1]Flux and Impact'!O94=""),0,IF('[1]Flux and Impact'!$AU94=1,'[1]Flux and Impact'!O94,"")),"")</f>
        <v/>
      </c>
      <c r="R92" t="str">
        <f>IF(R$1&gt;0,IF(AND('[1]Flux and Impact'!$AU94=1,'[1]Flux and Impact'!P94=""),0,IF('[1]Flux and Impact'!$AU94=1,'[1]Flux and Impact'!P94,"")),"")</f>
        <v/>
      </c>
      <c r="S92" t="str">
        <f>IF(S$1&gt;0,IF(AND('[1]Flux and Impact'!$AU94=1,'[1]Flux and Impact'!Q94=""),0,IF('[1]Flux and Impact'!$AU94=1,'[1]Flux and Impact'!Q94,"")),"")</f>
        <v/>
      </c>
      <c r="T92" t="str">
        <f>IF(T$1&gt;0,IF(AND('[1]Flux and Impact'!$AU94=1,'[1]Flux and Impact'!R94=""),0,IF('[1]Flux and Impact'!$AU94=1,'[1]Flux and Impact'!R94,"")),"")</f>
        <v/>
      </c>
      <c r="U92" t="str">
        <f>IF(U$1&gt;0,IF(AND('[1]Flux and Impact'!$AU94=1,'[1]Flux and Impact'!S94=""),0,IF('[1]Flux and Impact'!$AU94=1,'[1]Flux and Impact'!S94,"")),"")</f>
        <v/>
      </c>
      <c r="V92" t="str">
        <f>IF(V$1&gt;0,IF(AND('[1]Flux and Impact'!$AU94=1,'[1]Flux and Impact'!T94=""),0,IF('[1]Flux and Impact'!$AU94=1,'[1]Flux and Impact'!T94,"")),"")</f>
        <v/>
      </c>
      <c r="W92" t="str">
        <f>IF(W$1&gt;0,IF(AND('[1]Flux and Impact'!$AU94=1,'[1]Flux and Impact'!U94=""),0,IF('[1]Flux and Impact'!$AU94=1,'[1]Flux and Impact'!U94,"")),"")</f>
        <v/>
      </c>
      <c r="X92" t="str">
        <f>IF(X$1&gt;0,IF(AND('[1]Flux and Impact'!$AU94=1,'[1]Flux and Impact'!V94=""),0,IF('[1]Flux and Impact'!$AU94=1,'[1]Flux and Impact'!V94,"")),"")</f>
        <v/>
      </c>
      <c r="Y92" t="str">
        <f>IF(Y$1&gt;0,IF(AND('[1]Flux and Impact'!$AU94=1,'[1]Flux and Impact'!W94=""),0,IF('[1]Flux and Impact'!$AU94=1,'[1]Flux and Impact'!W94,"")),"")</f>
        <v/>
      </c>
      <c r="Z92" t="str">
        <f>IF(Z$1&gt;0,IF(AND('[1]Flux and Impact'!$AU94=1,'[1]Flux and Impact'!X94=""),0,IF('[1]Flux and Impact'!$AU94=1,'[1]Flux and Impact'!X94,"")),"")</f>
        <v/>
      </c>
      <c r="AA92" t="str">
        <f>IF(AA$1&gt;0,IF(AND('[1]Flux and Impact'!$AU94=1,'[1]Flux and Impact'!Y94=""),0,IF('[1]Flux and Impact'!$AU94=1,'[1]Flux and Impact'!Y94,"")),"")</f>
        <v/>
      </c>
      <c r="AB92" t="str">
        <f>IF(AB$1&gt;0,IF(AND('[1]Flux and Impact'!$AU94=1,'[1]Flux and Impact'!Z94=""),0,IF('[1]Flux and Impact'!$AU94=1,'[1]Flux and Impact'!Z94,"")),"")</f>
        <v/>
      </c>
      <c r="AC92" t="str">
        <f>IF(AC$1&gt;0,IF(AND('[1]Flux and Impact'!$AU94=1,'[1]Flux and Impact'!AA94=""),0,IF('[1]Flux and Impact'!$AU94=1,'[1]Flux and Impact'!AA94,"")),"")</f>
        <v/>
      </c>
      <c r="AD92" t="str">
        <f>IF(AD$1&gt;0,IF(AND('[1]Flux and Impact'!$AU94=1,'[1]Flux and Impact'!AB94=""),0,IF('[1]Flux and Impact'!$AU94=1,'[1]Flux and Impact'!AB94,"")),"")</f>
        <v/>
      </c>
      <c r="AE92" t="str">
        <f>IF(AE$1&gt;0,IF(AND('[1]Flux and Impact'!$AU94=1,'[1]Flux and Impact'!AC94=""),0,IF('[1]Flux and Impact'!$AU94=1,'[1]Flux and Impact'!AC94,"")),"")</f>
        <v/>
      </c>
      <c r="AF92" t="str">
        <f>IF(AF$1&gt;0,IF(AND('[1]Flux and Impact'!$AU94=1,'[1]Flux and Impact'!AD94=""),0,IF('[1]Flux and Impact'!$AU94=1,'[1]Flux and Impact'!AD94,"")),"")</f>
        <v/>
      </c>
      <c r="AG92" t="str">
        <f>IF(AG$1&gt;0,IF(AND('[1]Flux and Impact'!$AU94=1,'[1]Flux and Impact'!AE94=""),0,IF('[1]Flux and Impact'!$AU94=1,'[1]Flux and Impact'!AE94,"")),"")</f>
        <v/>
      </c>
      <c r="AH92" t="str">
        <f>IF(AH$1&gt;0,IF(AND('[1]Flux and Impact'!$AU94=1,'[1]Flux and Impact'!AF94=""),0,IF('[1]Flux and Impact'!$AU94=1,'[1]Flux and Impact'!AF94,"")),"")</f>
        <v/>
      </c>
      <c r="AI92" t="str">
        <f>IF(AI$1&gt;0,IF(AND('[1]Flux and Impact'!$AU94=1,'[1]Flux and Impact'!AG94=""),0,IF('[1]Flux and Impact'!$AU94=1,'[1]Flux and Impact'!AG94,"")),"")</f>
        <v/>
      </c>
      <c r="AJ92" t="str">
        <f>IF(AJ$1&gt;0,IF(AND('[1]Flux and Impact'!$AU94=1,'[1]Flux and Impact'!AH94=""),0,IF('[1]Flux and Impact'!$AU94=1,'[1]Flux and Impact'!AH94,"")),"")</f>
        <v/>
      </c>
      <c r="AK92" t="str">
        <f>IF(AK$1&gt;0,IF(AND('[1]Flux and Impact'!$AU94=1,'[1]Flux and Impact'!AI94=""),0,IF('[1]Flux and Impact'!$AU94=1,'[1]Flux and Impact'!AI94,"")),"")</f>
        <v/>
      </c>
      <c r="AL92" t="str">
        <f>IF(AL$1&gt;0,IF(AND('[1]Flux and Impact'!$AU94=1,'[1]Flux and Impact'!AJ94=""),0,IF('[1]Flux and Impact'!$AU94=1,'[1]Flux and Impact'!AJ94,"")),"")</f>
        <v/>
      </c>
      <c r="AM92" t="str">
        <f>IF(AM$1&gt;0,IF(AND('[1]Flux and Impact'!$AU94=1,'[1]Flux and Impact'!AK94=""),0,IF('[1]Flux and Impact'!$AU94=1,'[1]Flux and Impact'!AK94,"")),"")</f>
        <v/>
      </c>
      <c r="AN92" t="str">
        <f>IF(AN$1&gt;0,IF(AND('[1]Flux and Impact'!$AU94=1,'[1]Flux and Impact'!AL94=""),0,IF('[1]Flux and Impact'!$AU94=1,'[1]Flux and Impact'!AL94,"")),"")</f>
        <v/>
      </c>
      <c r="AO92" t="str">
        <f>IF(AO$1&gt;0,IF(AND('[1]Flux and Impact'!$AU94=1,'[1]Flux and Impact'!AM94=""),0,IF('[1]Flux and Impact'!$AU94=1,'[1]Flux and Impact'!AM94,"")),"")</f>
        <v/>
      </c>
      <c r="AP92" t="str">
        <f>IF(AP$1&gt;0,IF(AND('[1]Flux and Impact'!$AU94=1,'[1]Flux and Impact'!AN94=""),0,IF('[1]Flux and Impact'!$AU94=1,'[1]Flux and Impact'!AN94,"")),"")</f>
        <v/>
      </c>
      <c r="AQ92" t="str">
        <f>IF(AQ$1&gt;0,IF(AND('[1]Flux and Impact'!$AU94=1,'[1]Flux and Impact'!AO94=""),0,IF('[1]Flux and Impact'!$AU94=1,'[1]Flux and Impact'!AO94,"")),"")</f>
        <v/>
      </c>
      <c r="AR92" t="str">
        <f>IF(AR$1&gt;0,IF(AND('[1]Flux and Impact'!$AU94=1,'[1]Flux and Impact'!AP94=""),0,IF('[1]Flux and Impact'!$AU94=1,'[1]Flux and Impact'!AP94,"")),"")</f>
        <v/>
      </c>
      <c r="AS92" t="str">
        <f>IF(AS$1&gt;0,IF(AND('[1]Flux and Impact'!$AU94=1,'[1]Flux and Impact'!AQ94=""),0,IF('[1]Flux and Impact'!$AU94=1,'[1]Flux and Impact'!AQ94,"")),"")</f>
        <v/>
      </c>
      <c r="AT92" t="str">
        <f>IF(AT$1&gt;0,IF(AND('[1]Flux and Impact'!$AU94=1,'[1]Flux and Impact'!AR94=""),0,IF('[1]Flux and Impact'!$AU94=1,'[1]Flux and Impact'!AR94,"")),"")</f>
        <v/>
      </c>
      <c r="AU92" t="str">
        <f>IF(AU$1&gt;0,IF(AND('[1]Flux and Impact'!$AU94=1,'[1]Flux and Impact'!AS94=""),0,IF('[1]Flux and Impact'!$AU94=1,'[1]Flux and Impact'!AS94,"")),"")</f>
        <v/>
      </c>
      <c r="AW92" s="10" t="s">
        <v>186</v>
      </c>
      <c r="AX92" s="10">
        <v>64.4748110923784</v>
      </c>
      <c r="AY92" s="16">
        <v>-58.191129108501</v>
      </c>
      <c r="AZ92" s="17"/>
    </row>
    <row r="93" spans="1:52">
      <c r="A93">
        <f t="shared" si="2"/>
        <v>1</v>
      </c>
      <c r="B93" t="str">
        <f>'[1]Flux and Impact'!B95</f>
        <v>2. Genetic Information Processing</v>
      </c>
      <c r="C93" t="str">
        <f>'[1]Flux and Impact'!C95</f>
        <v>2.3 Folding, Sorting and Degradation</v>
      </c>
      <c r="D93" t="str">
        <f>'[1]Flux and Impact'!D95</f>
        <v>RNA degradation</v>
      </c>
      <c r="E93">
        <f>IF('[1]Flux and Impact'!AU95=1,AVERAGE(H93,J93,L93,N93,P93,R93,T93,V93,X93,Z93,AB93,AD93,AF93,AH93,AJ93,AL93,AN93,AP93,AR93,AT93),"")</f>
        <v>46.347904157182</v>
      </c>
      <c r="F93" s="12">
        <f>IF('[1]Flux and Impact'!AU95=1,AVERAGE(I93,K93,M93,O93,Q93,S93,U93,W93,Y93,AA93,AC93,AE93,AG93,AI93,AK93,AM93,AO93,AQ93,AS93,AU93),"")</f>
        <v>-19.9406021070795</v>
      </c>
      <c r="G93" s="13">
        <f t="shared" si="3"/>
        <v>1</v>
      </c>
      <c r="H93">
        <f>IF(H$1&gt;0,IF(AND('[1]Flux and Impact'!$AU95=1,'[1]Flux and Impact'!F95=""),0,IF('[1]Flux and Impact'!$AU95=1,'[1]Flux and Impact'!F95,"")),"")</f>
        <v>39.6109530751536</v>
      </c>
      <c r="I93">
        <f>IF(I$1&gt;0,IF(AND('[1]Flux and Impact'!$AU95=1,'[1]Flux and Impact'!G95=""),0,IF('[1]Flux and Impact'!$AU95=1,'[1]Flux and Impact'!G95,"")),"")</f>
        <v>39.6109530751536</v>
      </c>
      <c r="J93">
        <f>IF(J$1&gt;0,IF(AND('[1]Flux and Impact'!$AU95=1,'[1]Flux and Impact'!H95=""),0,IF('[1]Flux and Impact'!$AU95=1,'[1]Flux and Impact'!H95,"")),"")</f>
        <v>0</v>
      </c>
      <c r="K93">
        <f>IF(K$1&gt;0,IF(AND('[1]Flux and Impact'!$AU95=1,'[1]Flux and Impact'!I95=""),0,IF('[1]Flux and Impact'!$AU95=1,'[1]Flux and Impact'!I95,"")),"")</f>
        <v>0</v>
      </c>
      <c r="L93">
        <f>IF(L$1&gt;0,IF(AND('[1]Flux and Impact'!$AU95=1,'[1]Flux and Impact'!J95=""),0,IF('[1]Flux and Impact'!$AU95=1,'[1]Flux and Impact'!J95,"")),"")</f>
        <v>99.4327593963922</v>
      </c>
      <c r="M93">
        <f>IF(M$1&gt;0,IF(AND('[1]Flux and Impact'!$AU95=1,'[1]Flux and Impact'!K95=""),0,IF('[1]Flux and Impact'!$AU95=1,'[1]Flux and Impact'!K95,"")),"")</f>
        <v>-99.4327593963922</v>
      </c>
      <c r="N93" t="str">
        <f>IF(N$1&gt;0,IF(AND('[1]Flux and Impact'!$AU95=1,'[1]Flux and Impact'!L95=""),0,IF('[1]Flux and Impact'!$AU95=1,'[1]Flux and Impact'!L95,"")),"")</f>
        <v/>
      </c>
      <c r="O93" t="str">
        <f>IF(O$1&gt;0,IF(AND('[1]Flux and Impact'!$AU95=1,'[1]Flux and Impact'!M95=""),0,IF('[1]Flux and Impact'!$AU95=1,'[1]Flux and Impact'!M95,"")),"")</f>
        <v/>
      </c>
      <c r="P93" t="str">
        <f>IF(P$1&gt;0,IF(AND('[1]Flux and Impact'!$AU95=1,'[1]Flux and Impact'!N95=""),0,IF('[1]Flux and Impact'!$AU95=1,'[1]Flux and Impact'!N95,"")),"")</f>
        <v/>
      </c>
      <c r="Q93" t="str">
        <f>IF(Q$1&gt;0,IF(AND('[1]Flux and Impact'!$AU95=1,'[1]Flux and Impact'!O95=""),0,IF('[1]Flux and Impact'!$AU95=1,'[1]Flux and Impact'!O95,"")),"")</f>
        <v/>
      </c>
      <c r="R93" t="str">
        <f>IF(R$1&gt;0,IF(AND('[1]Flux and Impact'!$AU95=1,'[1]Flux and Impact'!P95=""),0,IF('[1]Flux and Impact'!$AU95=1,'[1]Flux and Impact'!P95,"")),"")</f>
        <v/>
      </c>
      <c r="S93" t="str">
        <f>IF(S$1&gt;0,IF(AND('[1]Flux and Impact'!$AU95=1,'[1]Flux and Impact'!Q95=""),0,IF('[1]Flux and Impact'!$AU95=1,'[1]Flux and Impact'!Q95,"")),"")</f>
        <v/>
      </c>
      <c r="T93" t="str">
        <f>IF(T$1&gt;0,IF(AND('[1]Flux and Impact'!$AU95=1,'[1]Flux and Impact'!R95=""),0,IF('[1]Flux and Impact'!$AU95=1,'[1]Flux and Impact'!R95,"")),"")</f>
        <v/>
      </c>
      <c r="U93" t="str">
        <f>IF(U$1&gt;0,IF(AND('[1]Flux and Impact'!$AU95=1,'[1]Flux and Impact'!S95=""),0,IF('[1]Flux and Impact'!$AU95=1,'[1]Flux and Impact'!S95,"")),"")</f>
        <v/>
      </c>
      <c r="V93" t="str">
        <f>IF(V$1&gt;0,IF(AND('[1]Flux and Impact'!$AU95=1,'[1]Flux and Impact'!T95=""),0,IF('[1]Flux and Impact'!$AU95=1,'[1]Flux and Impact'!T95,"")),"")</f>
        <v/>
      </c>
      <c r="W93" t="str">
        <f>IF(W$1&gt;0,IF(AND('[1]Flux and Impact'!$AU95=1,'[1]Flux and Impact'!U95=""),0,IF('[1]Flux and Impact'!$AU95=1,'[1]Flux and Impact'!U95,"")),"")</f>
        <v/>
      </c>
      <c r="X93" t="str">
        <f>IF(X$1&gt;0,IF(AND('[1]Flux and Impact'!$AU95=1,'[1]Flux and Impact'!V95=""),0,IF('[1]Flux and Impact'!$AU95=1,'[1]Flux and Impact'!V95,"")),"")</f>
        <v/>
      </c>
      <c r="Y93" t="str">
        <f>IF(Y$1&gt;0,IF(AND('[1]Flux and Impact'!$AU95=1,'[1]Flux and Impact'!W95=""),0,IF('[1]Flux and Impact'!$AU95=1,'[1]Flux and Impact'!W95,"")),"")</f>
        <v/>
      </c>
      <c r="Z93" t="str">
        <f>IF(Z$1&gt;0,IF(AND('[1]Flux and Impact'!$AU95=1,'[1]Flux and Impact'!X95=""),0,IF('[1]Flux and Impact'!$AU95=1,'[1]Flux and Impact'!X95,"")),"")</f>
        <v/>
      </c>
      <c r="AA93" t="str">
        <f>IF(AA$1&gt;0,IF(AND('[1]Flux and Impact'!$AU95=1,'[1]Flux and Impact'!Y95=""),0,IF('[1]Flux and Impact'!$AU95=1,'[1]Flux and Impact'!Y95,"")),"")</f>
        <v/>
      </c>
      <c r="AB93" t="str">
        <f>IF(AB$1&gt;0,IF(AND('[1]Flux and Impact'!$AU95=1,'[1]Flux and Impact'!Z95=""),0,IF('[1]Flux and Impact'!$AU95=1,'[1]Flux and Impact'!Z95,"")),"")</f>
        <v/>
      </c>
      <c r="AC93" t="str">
        <f>IF(AC$1&gt;0,IF(AND('[1]Flux and Impact'!$AU95=1,'[1]Flux and Impact'!AA95=""),0,IF('[1]Flux and Impact'!$AU95=1,'[1]Flux and Impact'!AA95,"")),"")</f>
        <v/>
      </c>
      <c r="AD93" t="str">
        <f>IF(AD$1&gt;0,IF(AND('[1]Flux and Impact'!$AU95=1,'[1]Flux and Impact'!AB95=""),0,IF('[1]Flux and Impact'!$AU95=1,'[1]Flux and Impact'!AB95,"")),"")</f>
        <v/>
      </c>
      <c r="AE93" t="str">
        <f>IF(AE$1&gt;0,IF(AND('[1]Flux and Impact'!$AU95=1,'[1]Flux and Impact'!AC95=""),0,IF('[1]Flux and Impact'!$AU95=1,'[1]Flux and Impact'!AC95,"")),"")</f>
        <v/>
      </c>
      <c r="AF93" t="str">
        <f>IF(AF$1&gt;0,IF(AND('[1]Flux and Impact'!$AU95=1,'[1]Flux and Impact'!AD95=""),0,IF('[1]Flux and Impact'!$AU95=1,'[1]Flux and Impact'!AD95,"")),"")</f>
        <v/>
      </c>
      <c r="AG93" t="str">
        <f>IF(AG$1&gt;0,IF(AND('[1]Flux and Impact'!$AU95=1,'[1]Flux and Impact'!AE95=""),0,IF('[1]Flux and Impact'!$AU95=1,'[1]Flux and Impact'!AE95,"")),"")</f>
        <v/>
      </c>
      <c r="AH93" t="str">
        <f>IF(AH$1&gt;0,IF(AND('[1]Flux and Impact'!$AU95=1,'[1]Flux and Impact'!AF95=""),0,IF('[1]Flux and Impact'!$AU95=1,'[1]Flux and Impact'!AF95,"")),"")</f>
        <v/>
      </c>
      <c r="AI93" t="str">
        <f>IF(AI$1&gt;0,IF(AND('[1]Flux and Impact'!$AU95=1,'[1]Flux and Impact'!AG95=""),0,IF('[1]Flux and Impact'!$AU95=1,'[1]Flux and Impact'!AG95,"")),"")</f>
        <v/>
      </c>
      <c r="AJ93" t="str">
        <f>IF(AJ$1&gt;0,IF(AND('[1]Flux and Impact'!$AU95=1,'[1]Flux and Impact'!AH95=""),0,IF('[1]Flux and Impact'!$AU95=1,'[1]Flux and Impact'!AH95,"")),"")</f>
        <v/>
      </c>
      <c r="AK93" t="str">
        <f>IF(AK$1&gt;0,IF(AND('[1]Flux and Impact'!$AU95=1,'[1]Flux and Impact'!AI95=""),0,IF('[1]Flux and Impact'!$AU95=1,'[1]Flux and Impact'!AI95,"")),"")</f>
        <v/>
      </c>
      <c r="AL93" t="str">
        <f>IF(AL$1&gt;0,IF(AND('[1]Flux and Impact'!$AU95=1,'[1]Flux and Impact'!AJ95=""),0,IF('[1]Flux and Impact'!$AU95=1,'[1]Flux and Impact'!AJ95,"")),"")</f>
        <v/>
      </c>
      <c r="AM93" t="str">
        <f>IF(AM$1&gt;0,IF(AND('[1]Flux and Impact'!$AU95=1,'[1]Flux and Impact'!AK95=""),0,IF('[1]Flux and Impact'!$AU95=1,'[1]Flux and Impact'!AK95,"")),"")</f>
        <v/>
      </c>
      <c r="AN93" t="str">
        <f>IF(AN$1&gt;0,IF(AND('[1]Flux and Impact'!$AU95=1,'[1]Flux and Impact'!AL95=""),0,IF('[1]Flux and Impact'!$AU95=1,'[1]Flux and Impact'!AL95,"")),"")</f>
        <v/>
      </c>
      <c r="AO93" t="str">
        <f>IF(AO$1&gt;0,IF(AND('[1]Flux and Impact'!$AU95=1,'[1]Flux and Impact'!AM95=""),0,IF('[1]Flux and Impact'!$AU95=1,'[1]Flux and Impact'!AM95,"")),"")</f>
        <v/>
      </c>
      <c r="AP93" t="str">
        <f>IF(AP$1&gt;0,IF(AND('[1]Flux and Impact'!$AU95=1,'[1]Flux and Impact'!AN95=""),0,IF('[1]Flux and Impact'!$AU95=1,'[1]Flux and Impact'!AN95,"")),"")</f>
        <v/>
      </c>
      <c r="AQ93" t="str">
        <f>IF(AQ$1&gt;0,IF(AND('[1]Flux and Impact'!$AU95=1,'[1]Flux and Impact'!AO95=""),0,IF('[1]Flux and Impact'!$AU95=1,'[1]Flux and Impact'!AO95,"")),"")</f>
        <v/>
      </c>
      <c r="AR93" t="str">
        <f>IF(AR$1&gt;0,IF(AND('[1]Flux and Impact'!$AU95=1,'[1]Flux and Impact'!AP95=""),0,IF('[1]Flux and Impact'!$AU95=1,'[1]Flux and Impact'!AP95,"")),"")</f>
        <v/>
      </c>
      <c r="AS93" t="str">
        <f>IF(AS$1&gt;0,IF(AND('[1]Flux and Impact'!$AU95=1,'[1]Flux and Impact'!AQ95=""),0,IF('[1]Flux and Impact'!$AU95=1,'[1]Flux and Impact'!AQ95,"")),"")</f>
        <v/>
      </c>
      <c r="AT93" t="str">
        <f>IF(AT$1&gt;0,IF(AND('[1]Flux and Impact'!$AU95=1,'[1]Flux and Impact'!AR95=""),0,IF('[1]Flux and Impact'!$AU95=1,'[1]Flux and Impact'!AR95,"")),"")</f>
        <v/>
      </c>
      <c r="AU93" t="str">
        <f>IF(AU$1&gt;0,IF(AND('[1]Flux and Impact'!$AU95=1,'[1]Flux and Impact'!AS95=""),0,IF('[1]Flux and Impact'!$AU95=1,'[1]Flux and Impact'!AS95,"")),"")</f>
        <v/>
      </c>
      <c r="AW93" s="10" t="s">
        <v>187</v>
      </c>
      <c r="AX93" s="10">
        <v>62.3308622056575</v>
      </c>
      <c r="AY93" s="16">
        <v>-50.2314850167177</v>
      </c>
      <c r="AZ93" s="17"/>
    </row>
    <row r="94" spans="1:52">
      <c r="A94">
        <f t="shared" si="2"/>
        <v>1</v>
      </c>
      <c r="B94" t="str">
        <f>'[1]Flux and Impact'!B96</f>
        <v>2. Genetic Information Processing</v>
      </c>
      <c r="C94" t="str">
        <f>'[1]Flux and Impact'!C96</f>
        <v>2.1 Transcription</v>
      </c>
      <c r="D94" t="str">
        <f>'[1]Flux and Impact'!D96</f>
        <v>RNA polymerase</v>
      </c>
      <c r="E94" t="str">
        <f>IF('[1]Flux and Impact'!AU96=1,AVERAGE(H94,J94,L94,N94,P94,R94,T94,V94,X94,Z94,AB94,AD94,AF94,AH94,AJ94,AL94,AN94,AP94,AR94,AT94),"")</f>
        <v/>
      </c>
      <c r="F94" s="12" t="str">
        <f>IF('[1]Flux and Impact'!AU96=1,AVERAGE(I94,K94,M94,O94,Q94,S94,U94,W94,Y94,AA94,AC94,AE94,AG94,AI94,AK94,AM94,AO94,AQ94,AS94,AU94),"")</f>
        <v/>
      </c>
      <c r="G94" s="13" t="str">
        <f t="shared" si="3"/>
        <v/>
      </c>
      <c r="H94" t="str">
        <f>IF(H$1&gt;0,IF(AND('[1]Flux and Impact'!$AU96=1,'[1]Flux and Impact'!F96=""),0,IF('[1]Flux and Impact'!$AU96=1,'[1]Flux and Impact'!F96,"")),"")</f>
        <v/>
      </c>
      <c r="I94" t="str">
        <f>IF(I$1&gt;0,IF(AND('[1]Flux and Impact'!$AU96=1,'[1]Flux and Impact'!G96=""),0,IF('[1]Flux and Impact'!$AU96=1,'[1]Flux and Impact'!G96,"")),"")</f>
        <v/>
      </c>
      <c r="J94" t="str">
        <f>IF(J$1&gt;0,IF(AND('[1]Flux and Impact'!$AU96=1,'[1]Flux and Impact'!H96=""),0,IF('[1]Flux and Impact'!$AU96=1,'[1]Flux and Impact'!H96,"")),"")</f>
        <v/>
      </c>
      <c r="K94" t="str">
        <f>IF(K$1&gt;0,IF(AND('[1]Flux and Impact'!$AU96=1,'[1]Flux and Impact'!I96=""),0,IF('[1]Flux and Impact'!$AU96=1,'[1]Flux and Impact'!I96,"")),"")</f>
        <v/>
      </c>
      <c r="L94" t="str">
        <f>IF(L$1&gt;0,IF(AND('[1]Flux and Impact'!$AU96=1,'[1]Flux and Impact'!J96=""),0,IF('[1]Flux and Impact'!$AU96=1,'[1]Flux and Impact'!J96,"")),"")</f>
        <v/>
      </c>
      <c r="M94" t="str">
        <f>IF(M$1&gt;0,IF(AND('[1]Flux and Impact'!$AU96=1,'[1]Flux and Impact'!K96=""),0,IF('[1]Flux and Impact'!$AU96=1,'[1]Flux and Impact'!K96,"")),"")</f>
        <v/>
      </c>
      <c r="N94" t="str">
        <f>IF(N$1&gt;0,IF(AND('[1]Flux and Impact'!$AU96=1,'[1]Flux and Impact'!L96=""),0,IF('[1]Flux and Impact'!$AU96=1,'[1]Flux and Impact'!L96,"")),"")</f>
        <v/>
      </c>
      <c r="O94" t="str">
        <f>IF(O$1&gt;0,IF(AND('[1]Flux and Impact'!$AU96=1,'[1]Flux and Impact'!M96=""),0,IF('[1]Flux and Impact'!$AU96=1,'[1]Flux and Impact'!M96,"")),"")</f>
        <v/>
      </c>
      <c r="P94" t="str">
        <f>IF(P$1&gt;0,IF(AND('[1]Flux and Impact'!$AU96=1,'[1]Flux and Impact'!N96=""),0,IF('[1]Flux and Impact'!$AU96=1,'[1]Flux and Impact'!N96,"")),"")</f>
        <v/>
      </c>
      <c r="Q94" t="str">
        <f>IF(Q$1&gt;0,IF(AND('[1]Flux and Impact'!$AU96=1,'[1]Flux and Impact'!O96=""),0,IF('[1]Flux and Impact'!$AU96=1,'[1]Flux and Impact'!O96,"")),"")</f>
        <v/>
      </c>
      <c r="R94" t="str">
        <f>IF(R$1&gt;0,IF(AND('[1]Flux and Impact'!$AU96=1,'[1]Flux and Impact'!P96=""),0,IF('[1]Flux and Impact'!$AU96=1,'[1]Flux and Impact'!P96,"")),"")</f>
        <v/>
      </c>
      <c r="S94" t="str">
        <f>IF(S$1&gt;0,IF(AND('[1]Flux and Impact'!$AU96=1,'[1]Flux and Impact'!Q96=""),0,IF('[1]Flux and Impact'!$AU96=1,'[1]Flux and Impact'!Q96,"")),"")</f>
        <v/>
      </c>
      <c r="T94" t="str">
        <f>IF(T$1&gt;0,IF(AND('[1]Flux and Impact'!$AU96=1,'[1]Flux and Impact'!R96=""),0,IF('[1]Flux and Impact'!$AU96=1,'[1]Flux and Impact'!R96,"")),"")</f>
        <v/>
      </c>
      <c r="U94" t="str">
        <f>IF(U$1&gt;0,IF(AND('[1]Flux and Impact'!$AU96=1,'[1]Flux and Impact'!S96=""),0,IF('[1]Flux and Impact'!$AU96=1,'[1]Flux and Impact'!S96,"")),"")</f>
        <v/>
      </c>
      <c r="V94" t="str">
        <f>IF(V$1&gt;0,IF(AND('[1]Flux and Impact'!$AU96=1,'[1]Flux and Impact'!T96=""),0,IF('[1]Flux and Impact'!$AU96=1,'[1]Flux and Impact'!T96,"")),"")</f>
        <v/>
      </c>
      <c r="W94" t="str">
        <f>IF(W$1&gt;0,IF(AND('[1]Flux and Impact'!$AU96=1,'[1]Flux and Impact'!U96=""),0,IF('[1]Flux and Impact'!$AU96=1,'[1]Flux and Impact'!U96,"")),"")</f>
        <v/>
      </c>
      <c r="X94" t="str">
        <f>IF(X$1&gt;0,IF(AND('[1]Flux and Impact'!$AU96=1,'[1]Flux and Impact'!V96=""),0,IF('[1]Flux and Impact'!$AU96=1,'[1]Flux and Impact'!V96,"")),"")</f>
        <v/>
      </c>
      <c r="Y94" t="str">
        <f>IF(Y$1&gt;0,IF(AND('[1]Flux and Impact'!$AU96=1,'[1]Flux and Impact'!W96=""),0,IF('[1]Flux and Impact'!$AU96=1,'[1]Flux and Impact'!W96,"")),"")</f>
        <v/>
      </c>
      <c r="Z94" t="str">
        <f>IF(Z$1&gt;0,IF(AND('[1]Flux and Impact'!$AU96=1,'[1]Flux and Impact'!X96=""),0,IF('[1]Flux and Impact'!$AU96=1,'[1]Flux and Impact'!X96,"")),"")</f>
        <v/>
      </c>
      <c r="AA94" t="str">
        <f>IF(AA$1&gt;0,IF(AND('[1]Flux and Impact'!$AU96=1,'[1]Flux and Impact'!Y96=""),0,IF('[1]Flux and Impact'!$AU96=1,'[1]Flux and Impact'!Y96,"")),"")</f>
        <v/>
      </c>
      <c r="AB94" t="str">
        <f>IF(AB$1&gt;0,IF(AND('[1]Flux and Impact'!$AU96=1,'[1]Flux and Impact'!Z96=""),0,IF('[1]Flux and Impact'!$AU96=1,'[1]Flux and Impact'!Z96,"")),"")</f>
        <v/>
      </c>
      <c r="AC94" t="str">
        <f>IF(AC$1&gt;0,IF(AND('[1]Flux and Impact'!$AU96=1,'[1]Flux and Impact'!AA96=""),0,IF('[1]Flux and Impact'!$AU96=1,'[1]Flux and Impact'!AA96,"")),"")</f>
        <v/>
      </c>
      <c r="AD94" t="str">
        <f>IF(AD$1&gt;0,IF(AND('[1]Flux and Impact'!$AU96=1,'[1]Flux and Impact'!AB96=""),0,IF('[1]Flux and Impact'!$AU96=1,'[1]Flux and Impact'!AB96,"")),"")</f>
        <v/>
      </c>
      <c r="AE94" t="str">
        <f>IF(AE$1&gt;0,IF(AND('[1]Flux and Impact'!$AU96=1,'[1]Flux and Impact'!AC96=""),0,IF('[1]Flux and Impact'!$AU96=1,'[1]Flux and Impact'!AC96,"")),"")</f>
        <v/>
      </c>
      <c r="AF94" t="str">
        <f>IF(AF$1&gt;0,IF(AND('[1]Flux and Impact'!$AU96=1,'[1]Flux and Impact'!AD96=""),0,IF('[1]Flux and Impact'!$AU96=1,'[1]Flux and Impact'!AD96,"")),"")</f>
        <v/>
      </c>
      <c r="AG94" t="str">
        <f>IF(AG$1&gt;0,IF(AND('[1]Flux and Impact'!$AU96=1,'[1]Flux and Impact'!AE96=""),0,IF('[1]Flux and Impact'!$AU96=1,'[1]Flux and Impact'!AE96,"")),"")</f>
        <v/>
      </c>
      <c r="AH94" t="str">
        <f>IF(AH$1&gt;0,IF(AND('[1]Flux and Impact'!$AU96=1,'[1]Flux and Impact'!AF96=""),0,IF('[1]Flux and Impact'!$AU96=1,'[1]Flux and Impact'!AF96,"")),"")</f>
        <v/>
      </c>
      <c r="AI94" t="str">
        <f>IF(AI$1&gt;0,IF(AND('[1]Flux and Impact'!$AU96=1,'[1]Flux and Impact'!AG96=""),0,IF('[1]Flux and Impact'!$AU96=1,'[1]Flux and Impact'!AG96,"")),"")</f>
        <v/>
      </c>
      <c r="AJ94" t="str">
        <f>IF(AJ$1&gt;0,IF(AND('[1]Flux and Impact'!$AU96=1,'[1]Flux and Impact'!AH96=""),0,IF('[1]Flux and Impact'!$AU96=1,'[1]Flux and Impact'!AH96,"")),"")</f>
        <v/>
      </c>
      <c r="AK94" t="str">
        <f>IF(AK$1&gt;0,IF(AND('[1]Flux and Impact'!$AU96=1,'[1]Flux and Impact'!AI96=""),0,IF('[1]Flux and Impact'!$AU96=1,'[1]Flux and Impact'!AI96,"")),"")</f>
        <v/>
      </c>
      <c r="AL94" t="str">
        <f>IF(AL$1&gt;0,IF(AND('[1]Flux and Impact'!$AU96=1,'[1]Flux and Impact'!AJ96=""),0,IF('[1]Flux and Impact'!$AU96=1,'[1]Flux and Impact'!AJ96,"")),"")</f>
        <v/>
      </c>
      <c r="AM94" t="str">
        <f>IF(AM$1&gt;0,IF(AND('[1]Flux and Impact'!$AU96=1,'[1]Flux and Impact'!AK96=""),0,IF('[1]Flux and Impact'!$AU96=1,'[1]Flux and Impact'!AK96,"")),"")</f>
        <v/>
      </c>
      <c r="AN94" t="str">
        <f>IF(AN$1&gt;0,IF(AND('[1]Flux and Impact'!$AU96=1,'[1]Flux and Impact'!AL96=""),0,IF('[1]Flux and Impact'!$AU96=1,'[1]Flux and Impact'!AL96,"")),"")</f>
        <v/>
      </c>
      <c r="AO94" t="str">
        <f>IF(AO$1&gt;0,IF(AND('[1]Flux and Impact'!$AU96=1,'[1]Flux and Impact'!AM96=""),0,IF('[1]Flux and Impact'!$AU96=1,'[1]Flux and Impact'!AM96,"")),"")</f>
        <v/>
      </c>
      <c r="AP94" t="str">
        <f>IF(AP$1&gt;0,IF(AND('[1]Flux and Impact'!$AU96=1,'[1]Flux and Impact'!AN96=""),0,IF('[1]Flux and Impact'!$AU96=1,'[1]Flux and Impact'!AN96,"")),"")</f>
        <v/>
      </c>
      <c r="AQ94" t="str">
        <f>IF(AQ$1&gt;0,IF(AND('[1]Flux and Impact'!$AU96=1,'[1]Flux and Impact'!AO96=""),0,IF('[1]Flux and Impact'!$AU96=1,'[1]Flux and Impact'!AO96,"")),"")</f>
        <v/>
      </c>
      <c r="AR94" t="str">
        <f>IF(AR$1&gt;0,IF(AND('[1]Flux and Impact'!$AU96=1,'[1]Flux and Impact'!AP96=""),0,IF('[1]Flux and Impact'!$AU96=1,'[1]Flux and Impact'!AP96,"")),"")</f>
        <v/>
      </c>
      <c r="AS94" t="str">
        <f>IF(AS$1&gt;0,IF(AND('[1]Flux and Impact'!$AU96=1,'[1]Flux and Impact'!AQ96=""),0,IF('[1]Flux and Impact'!$AU96=1,'[1]Flux and Impact'!AQ96,"")),"")</f>
        <v/>
      </c>
      <c r="AT94" t="str">
        <f>IF(AT$1&gt;0,IF(AND('[1]Flux and Impact'!$AU96=1,'[1]Flux and Impact'!AR96=""),0,IF('[1]Flux and Impact'!$AU96=1,'[1]Flux and Impact'!AR96,"")),"")</f>
        <v/>
      </c>
      <c r="AU94" t="str">
        <f>IF(AU$1&gt;0,IF(AND('[1]Flux and Impact'!$AU96=1,'[1]Flux and Impact'!AS96=""),0,IF('[1]Flux and Impact'!$AU96=1,'[1]Flux and Impact'!AS96,"")),"")</f>
        <v/>
      </c>
      <c r="AW94" s="10" t="s">
        <v>188</v>
      </c>
      <c r="AX94" s="10">
        <v>61.9627721198806</v>
      </c>
      <c r="AY94" s="16">
        <v>61.9627721198806</v>
      </c>
      <c r="AZ94" s="17"/>
    </row>
    <row r="95" spans="1:52">
      <c r="A95">
        <f t="shared" si="2"/>
        <v>1</v>
      </c>
      <c r="B95" t="str">
        <f>'[1]Flux and Impact'!B97</f>
        <v>2. Genetic Information Processing</v>
      </c>
      <c r="C95" t="str">
        <f>'[1]Flux and Impact'!C97</f>
        <v>2.1 Transcription</v>
      </c>
      <c r="D95" t="str">
        <f>'[1]Flux and Impact'!D97</f>
        <v>Basal transcription factors</v>
      </c>
      <c r="E95">
        <f>IF('[1]Flux and Impact'!AU97=1,AVERAGE(H95,J95,L95,N95,P95,R95,T95,V95,X95,Z95,AB95,AD95,AF95,AH95,AJ95,AL95,AN95,AP95,AR95,AT95),"")</f>
        <v>107.483374155245</v>
      </c>
      <c r="F95" s="12">
        <f>IF('[1]Flux and Impact'!AU97=1,AVERAGE(I95,K95,M95,O95,Q95,S95,U95,W95,Y95,AA95,AC95,AE95,AG95,AI95,AK95,AM95,AO95,AQ95,AS95,AU95),"")</f>
        <v>-107.483374155245</v>
      </c>
      <c r="G95" s="13">
        <f t="shared" si="3"/>
        <v>1</v>
      </c>
      <c r="H95">
        <f>IF(H$1&gt;0,IF(AND('[1]Flux and Impact'!$AU97=1,'[1]Flux and Impact'!F97=""),0,IF('[1]Flux and Impact'!$AU97=1,'[1]Flux and Impact'!F97,"")),"")</f>
        <v>0</v>
      </c>
      <c r="I95">
        <f>IF(I$1&gt;0,IF(AND('[1]Flux and Impact'!$AU97=1,'[1]Flux and Impact'!G97=""),0,IF('[1]Flux and Impact'!$AU97=1,'[1]Flux and Impact'!G97,"")),"")</f>
        <v>0</v>
      </c>
      <c r="J95">
        <f>IF(J$1&gt;0,IF(AND('[1]Flux and Impact'!$AU97=1,'[1]Flux and Impact'!H97=""),0,IF('[1]Flux and Impact'!$AU97=1,'[1]Flux and Impact'!H97,"")),"")</f>
        <v>248.114144656644</v>
      </c>
      <c r="K95">
        <f>IF(K$1&gt;0,IF(AND('[1]Flux and Impact'!$AU97=1,'[1]Flux and Impact'!I97=""),0,IF('[1]Flux and Impact'!$AU97=1,'[1]Flux and Impact'!I97,"")),"")</f>
        <v>-248.114144656644</v>
      </c>
      <c r="L95">
        <f>IF(L$1&gt;0,IF(AND('[1]Flux and Impact'!$AU97=1,'[1]Flux and Impact'!J97=""),0,IF('[1]Flux and Impact'!$AU97=1,'[1]Flux and Impact'!J97,"")),"")</f>
        <v>74.3359778090914</v>
      </c>
      <c r="M95">
        <f>IF(M$1&gt;0,IF(AND('[1]Flux and Impact'!$AU97=1,'[1]Flux and Impact'!K97=""),0,IF('[1]Flux and Impact'!$AU97=1,'[1]Flux and Impact'!K97,"")),"")</f>
        <v>-74.3359778090914</v>
      </c>
      <c r="N95" t="str">
        <f>IF(N$1&gt;0,IF(AND('[1]Flux and Impact'!$AU97=1,'[1]Flux and Impact'!L97=""),0,IF('[1]Flux and Impact'!$AU97=1,'[1]Flux and Impact'!L97,"")),"")</f>
        <v/>
      </c>
      <c r="O95" t="str">
        <f>IF(O$1&gt;0,IF(AND('[1]Flux and Impact'!$AU97=1,'[1]Flux and Impact'!M97=""),0,IF('[1]Flux and Impact'!$AU97=1,'[1]Flux and Impact'!M97,"")),"")</f>
        <v/>
      </c>
      <c r="P95" t="str">
        <f>IF(P$1&gt;0,IF(AND('[1]Flux and Impact'!$AU97=1,'[1]Flux and Impact'!N97=""),0,IF('[1]Flux and Impact'!$AU97=1,'[1]Flux and Impact'!N97,"")),"")</f>
        <v/>
      </c>
      <c r="Q95" t="str">
        <f>IF(Q$1&gt;0,IF(AND('[1]Flux and Impact'!$AU97=1,'[1]Flux and Impact'!O97=""),0,IF('[1]Flux and Impact'!$AU97=1,'[1]Flux and Impact'!O97,"")),"")</f>
        <v/>
      </c>
      <c r="R95" t="str">
        <f>IF(R$1&gt;0,IF(AND('[1]Flux and Impact'!$AU97=1,'[1]Flux and Impact'!P97=""),0,IF('[1]Flux and Impact'!$AU97=1,'[1]Flux and Impact'!P97,"")),"")</f>
        <v/>
      </c>
      <c r="S95" t="str">
        <f>IF(S$1&gt;0,IF(AND('[1]Flux and Impact'!$AU97=1,'[1]Flux and Impact'!Q97=""),0,IF('[1]Flux and Impact'!$AU97=1,'[1]Flux and Impact'!Q97,"")),"")</f>
        <v/>
      </c>
      <c r="T95" t="str">
        <f>IF(T$1&gt;0,IF(AND('[1]Flux and Impact'!$AU97=1,'[1]Flux and Impact'!R97=""),0,IF('[1]Flux and Impact'!$AU97=1,'[1]Flux and Impact'!R97,"")),"")</f>
        <v/>
      </c>
      <c r="U95" t="str">
        <f>IF(U$1&gt;0,IF(AND('[1]Flux and Impact'!$AU97=1,'[1]Flux and Impact'!S97=""),0,IF('[1]Flux and Impact'!$AU97=1,'[1]Flux and Impact'!S97,"")),"")</f>
        <v/>
      </c>
      <c r="V95" t="str">
        <f>IF(V$1&gt;0,IF(AND('[1]Flux and Impact'!$AU97=1,'[1]Flux and Impact'!T97=""),0,IF('[1]Flux and Impact'!$AU97=1,'[1]Flux and Impact'!T97,"")),"")</f>
        <v/>
      </c>
      <c r="W95" t="str">
        <f>IF(W$1&gt;0,IF(AND('[1]Flux and Impact'!$AU97=1,'[1]Flux and Impact'!U97=""),0,IF('[1]Flux and Impact'!$AU97=1,'[1]Flux and Impact'!U97,"")),"")</f>
        <v/>
      </c>
      <c r="X95" t="str">
        <f>IF(X$1&gt;0,IF(AND('[1]Flux and Impact'!$AU97=1,'[1]Flux and Impact'!V97=""),0,IF('[1]Flux and Impact'!$AU97=1,'[1]Flux and Impact'!V97,"")),"")</f>
        <v/>
      </c>
      <c r="Y95" t="str">
        <f>IF(Y$1&gt;0,IF(AND('[1]Flux and Impact'!$AU97=1,'[1]Flux and Impact'!W97=""),0,IF('[1]Flux and Impact'!$AU97=1,'[1]Flux and Impact'!W97,"")),"")</f>
        <v/>
      </c>
      <c r="Z95" t="str">
        <f>IF(Z$1&gt;0,IF(AND('[1]Flux and Impact'!$AU97=1,'[1]Flux and Impact'!X97=""),0,IF('[1]Flux and Impact'!$AU97=1,'[1]Flux and Impact'!X97,"")),"")</f>
        <v/>
      </c>
      <c r="AA95" t="str">
        <f>IF(AA$1&gt;0,IF(AND('[1]Flux and Impact'!$AU97=1,'[1]Flux and Impact'!Y97=""),0,IF('[1]Flux and Impact'!$AU97=1,'[1]Flux and Impact'!Y97,"")),"")</f>
        <v/>
      </c>
      <c r="AB95" t="str">
        <f>IF(AB$1&gt;0,IF(AND('[1]Flux and Impact'!$AU97=1,'[1]Flux and Impact'!Z97=""),0,IF('[1]Flux and Impact'!$AU97=1,'[1]Flux and Impact'!Z97,"")),"")</f>
        <v/>
      </c>
      <c r="AC95" t="str">
        <f>IF(AC$1&gt;0,IF(AND('[1]Flux and Impact'!$AU97=1,'[1]Flux and Impact'!AA97=""),0,IF('[1]Flux and Impact'!$AU97=1,'[1]Flux and Impact'!AA97,"")),"")</f>
        <v/>
      </c>
      <c r="AD95" t="str">
        <f>IF(AD$1&gt;0,IF(AND('[1]Flux and Impact'!$AU97=1,'[1]Flux and Impact'!AB97=""),0,IF('[1]Flux and Impact'!$AU97=1,'[1]Flux and Impact'!AB97,"")),"")</f>
        <v/>
      </c>
      <c r="AE95" t="str">
        <f>IF(AE$1&gt;0,IF(AND('[1]Flux and Impact'!$AU97=1,'[1]Flux and Impact'!AC97=""),0,IF('[1]Flux and Impact'!$AU97=1,'[1]Flux and Impact'!AC97,"")),"")</f>
        <v/>
      </c>
      <c r="AF95" t="str">
        <f>IF(AF$1&gt;0,IF(AND('[1]Flux and Impact'!$AU97=1,'[1]Flux and Impact'!AD97=""),0,IF('[1]Flux and Impact'!$AU97=1,'[1]Flux and Impact'!AD97,"")),"")</f>
        <v/>
      </c>
      <c r="AG95" t="str">
        <f>IF(AG$1&gt;0,IF(AND('[1]Flux and Impact'!$AU97=1,'[1]Flux and Impact'!AE97=""),0,IF('[1]Flux and Impact'!$AU97=1,'[1]Flux and Impact'!AE97,"")),"")</f>
        <v/>
      </c>
      <c r="AH95" t="str">
        <f>IF(AH$1&gt;0,IF(AND('[1]Flux and Impact'!$AU97=1,'[1]Flux and Impact'!AF97=""),0,IF('[1]Flux and Impact'!$AU97=1,'[1]Flux and Impact'!AF97,"")),"")</f>
        <v/>
      </c>
      <c r="AI95" t="str">
        <f>IF(AI$1&gt;0,IF(AND('[1]Flux and Impact'!$AU97=1,'[1]Flux and Impact'!AG97=""),0,IF('[1]Flux and Impact'!$AU97=1,'[1]Flux and Impact'!AG97,"")),"")</f>
        <v/>
      </c>
      <c r="AJ95" t="str">
        <f>IF(AJ$1&gt;0,IF(AND('[1]Flux and Impact'!$AU97=1,'[1]Flux and Impact'!AH97=""),0,IF('[1]Flux and Impact'!$AU97=1,'[1]Flux and Impact'!AH97,"")),"")</f>
        <v/>
      </c>
      <c r="AK95" t="str">
        <f>IF(AK$1&gt;0,IF(AND('[1]Flux and Impact'!$AU97=1,'[1]Flux and Impact'!AI97=""),0,IF('[1]Flux and Impact'!$AU97=1,'[1]Flux and Impact'!AI97,"")),"")</f>
        <v/>
      </c>
      <c r="AL95" t="str">
        <f>IF(AL$1&gt;0,IF(AND('[1]Flux and Impact'!$AU97=1,'[1]Flux and Impact'!AJ97=""),0,IF('[1]Flux and Impact'!$AU97=1,'[1]Flux and Impact'!AJ97,"")),"")</f>
        <v/>
      </c>
      <c r="AM95" t="str">
        <f>IF(AM$1&gt;0,IF(AND('[1]Flux and Impact'!$AU97=1,'[1]Flux and Impact'!AK97=""),0,IF('[1]Flux and Impact'!$AU97=1,'[1]Flux and Impact'!AK97,"")),"")</f>
        <v/>
      </c>
      <c r="AN95" t="str">
        <f>IF(AN$1&gt;0,IF(AND('[1]Flux and Impact'!$AU97=1,'[1]Flux and Impact'!AL97=""),0,IF('[1]Flux and Impact'!$AU97=1,'[1]Flux and Impact'!AL97,"")),"")</f>
        <v/>
      </c>
      <c r="AO95" t="str">
        <f>IF(AO$1&gt;0,IF(AND('[1]Flux and Impact'!$AU97=1,'[1]Flux and Impact'!AM97=""),0,IF('[1]Flux and Impact'!$AU97=1,'[1]Flux and Impact'!AM97,"")),"")</f>
        <v/>
      </c>
      <c r="AP95" t="str">
        <f>IF(AP$1&gt;0,IF(AND('[1]Flux and Impact'!$AU97=1,'[1]Flux and Impact'!AN97=""),0,IF('[1]Flux and Impact'!$AU97=1,'[1]Flux and Impact'!AN97,"")),"")</f>
        <v/>
      </c>
      <c r="AQ95" t="str">
        <f>IF(AQ$1&gt;0,IF(AND('[1]Flux and Impact'!$AU97=1,'[1]Flux and Impact'!AO97=""),0,IF('[1]Flux and Impact'!$AU97=1,'[1]Flux and Impact'!AO97,"")),"")</f>
        <v/>
      </c>
      <c r="AR95" t="str">
        <f>IF(AR$1&gt;0,IF(AND('[1]Flux and Impact'!$AU97=1,'[1]Flux and Impact'!AP97=""),0,IF('[1]Flux and Impact'!$AU97=1,'[1]Flux and Impact'!AP97,"")),"")</f>
        <v/>
      </c>
      <c r="AS95" t="str">
        <f>IF(AS$1&gt;0,IF(AND('[1]Flux and Impact'!$AU97=1,'[1]Flux and Impact'!AQ97=""),0,IF('[1]Flux and Impact'!$AU97=1,'[1]Flux and Impact'!AQ97,"")),"")</f>
        <v/>
      </c>
      <c r="AT95" t="str">
        <f>IF(AT$1&gt;0,IF(AND('[1]Flux and Impact'!$AU97=1,'[1]Flux and Impact'!AR97=""),0,IF('[1]Flux and Impact'!$AU97=1,'[1]Flux and Impact'!AR97,"")),"")</f>
        <v/>
      </c>
      <c r="AU95" t="str">
        <f>IF(AU$1&gt;0,IF(AND('[1]Flux and Impact'!$AU97=1,'[1]Flux and Impact'!AS97=""),0,IF('[1]Flux and Impact'!$AU97=1,'[1]Flux and Impact'!AS97,"")),"")</f>
        <v/>
      </c>
      <c r="AW95" s="10" t="s">
        <v>189</v>
      </c>
      <c r="AX95" s="10">
        <v>61.9604889402299</v>
      </c>
      <c r="AY95" s="16">
        <v>-61.9604889402299</v>
      </c>
      <c r="AZ95" s="17"/>
    </row>
    <row r="96" spans="1:52">
      <c r="A96">
        <f t="shared" si="2"/>
        <v>1</v>
      </c>
      <c r="B96" t="str">
        <f>'[1]Flux and Impact'!B98</f>
        <v>2. Genetic Information Processing</v>
      </c>
      <c r="C96" t="str">
        <f>'[1]Flux and Impact'!C98</f>
        <v>2.4 Replication and Repair</v>
      </c>
      <c r="D96" t="str">
        <f>'[1]Flux and Impact'!D98</f>
        <v>DNA replication</v>
      </c>
      <c r="E96" t="str">
        <f>IF('[1]Flux and Impact'!AU98=1,AVERAGE(H96,J96,L96,N96,P96,R96,T96,V96,X96,Z96,AB96,AD96,AF96,AH96,AJ96,AL96,AN96,AP96,AR96,AT96),"")</f>
        <v/>
      </c>
      <c r="F96" s="12" t="str">
        <f>IF('[1]Flux and Impact'!AU98=1,AVERAGE(I96,K96,M96,O96,Q96,S96,U96,W96,Y96,AA96,AC96,AE96,AG96,AI96,AK96,AM96,AO96,AQ96,AS96,AU96),"")</f>
        <v/>
      </c>
      <c r="G96" s="13" t="str">
        <f t="shared" si="3"/>
        <v/>
      </c>
      <c r="H96" t="str">
        <f>IF(H$1&gt;0,IF(AND('[1]Flux and Impact'!$AU98=1,'[1]Flux and Impact'!F98=""),0,IF('[1]Flux and Impact'!$AU98=1,'[1]Flux and Impact'!F98,"")),"")</f>
        <v/>
      </c>
      <c r="I96" t="str">
        <f>IF(I$1&gt;0,IF(AND('[1]Flux and Impact'!$AU98=1,'[1]Flux and Impact'!G98=""),0,IF('[1]Flux and Impact'!$AU98=1,'[1]Flux and Impact'!G98,"")),"")</f>
        <v/>
      </c>
      <c r="J96" t="str">
        <f>IF(J$1&gt;0,IF(AND('[1]Flux and Impact'!$AU98=1,'[1]Flux and Impact'!H98=""),0,IF('[1]Flux and Impact'!$AU98=1,'[1]Flux and Impact'!H98,"")),"")</f>
        <v/>
      </c>
      <c r="K96" t="str">
        <f>IF(K$1&gt;0,IF(AND('[1]Flux and Impact'!$AU98=1,'[1]Flux and Impact'!I98=""),0,IF('[1]Flux and Impact'!$AU98=1,'[1]Flux and Impact'!I98,"")),"")</f>
        <v/>
      </c>
      <c r="L96" t="str">
        <f>IF(L$1&gt;0,IF(AND('[1]Flux and Impact'!$AU98=1,'[1]Flux and Impact'!J98=""),0,IF('[1]Flux and Impact'!$AU98=1,'[1]Flux and Impact'!J98,"")),"")</f>
        <v/>
      </c>
      <c r="M96" t="str">
        <f>IF(M$1&gt;0,IF(AND('[1]Flux and Impact'!$AU98=1,'[1]Flux and Impact'!K98=""),0,IF('[1]Flux and Impact'!$AU98=1,'[1]Flux and Impact'!K98,"")),"")</f>
        <v/>
      </c>
      <c r="N96" t="str">
        <f>IF(N$1&gt;0,IF(AND('[1]Flux and Impact'!$AU98=1,'[1]Flux and Impact'!L98=""),0,IF('[1]Flux and Impact'!$AU98=1,'[1]Flux and Impact'!L98,"")),"")</f>
        <v/>
      </c>
      <c r="O96" t="str">
        <f>IF(O$1&gt;0,IF(AND('[1]Flux and Impact'!$AU98=1,'[1]Flux and Impact'!M98=""),0,IF('[1]Flux and Impact'!$AU98=1,'[1]Flux and Impact'!M98,"")),"")</f>
        <v/>
      </c>
      <c r="P96" t="str">
        <f>IF(P$1&gt;0,IF(AND('[1]Flux and Impact'!$AU98=1,'[1]Flux and Impact'!N98=""),0,IF('[1]Flux and Impact'!$AU98=1,'[1]Flux and Impact'!N98,"")),"")</f>
        <v/>
      </c>
      <c r="Q96" t="str">
        <f>IF(Q$1&gt;0,IF(AND('[1]Flux and Impact'!$AU98=1,'[1]Flux and Impact'!O98=""),0,IF('[1]Flux and Impact'!$AU98=1,'[1]Flux and Impact'!O98,"")),"")</f>
        <v/>
      </c>
      <c r="R96" t="str">
        <f>IF(R$1&gt;0,IF(AND('[1]Flux and Impact'!$AU98=1,'[1]Flux and Impact'!P98=""),0,IF('[1]Flux and Impact'!$AU98=1,'[1]Flux and Impact'!P98,"")),"")</f>
        <v/>
      </c>
      <c r="S96" t="str">
        <f>IF(S$1&gt;0,IF(AND('[1]Flux and Impact'!$AU98=1,'[1]Flux and Impact'!Q98=""),0,IF('[1]Flux and Impact'!$AU98=1,'[1]Flux and Impact'!Q98,"")),"")</f>
        <v/>
      </c>
      <c r="T96" t="str">
        <f>IF(T$1&gt;0,IF(AND('[1]Flux and Impact'!$AU98=1,'[1]Flux and Impact'!R98=""),0,IF('[1]Flux and Impact'!$AU98=1,'[1]Flux and Impact'!R98,"")),"")</f>
        <v/>
      </c>
      <c r="U96" t="str">
        <f>IF(U$1&gt;0,IF(AND('[1]Flux and Impact'!$AU98=1,'[1]Flux and Impact'!S98=""),0,IF('[1]Flux and Impact'!$AU98=1,'[1]Flux and Impact'!S98,"")),"")</f>
        <v/>
      </c>
      <c r="V96" t="str">
        <f>IF(V$1&gt;0,IF(AND('[1]Flux and Impact'!$AU98=1,'[1]Flux and Impact'!T98=""),0,IF('[1]Flux and Impact'!$AU98=1,'[1]Flux and Impact'!T98,"")),"")</f>
        <v/>
      </c>
      <c r="W96" t="str">
        <f>IF(W$1&gt;0,IF(AND('[1]Flux and Impact'!$AU98=1,'[1]Flux and Impact'!U98=""),0,IF('[1]Flux and Impact'!$AU98=1,'[1]Flux and Impact'!U98,"")),"")</f>
        <v/>
      </c>
      <c r="X96" t="str">
        <f>IF(X$1&gt;0,IF(AND('[1]Flux and Impact'!$AU98=1,'[1]Flux and Impact'!V98=""),0,IF('[1]Flux and Impact'!$AU98=1,'[1]Flux and Impact'!V98,"")),"")</f>
        <v/>
      </c>
      <c r="Y96" t="str">
        <f>IF(Y$1&gt;0,IF(AND('[1]Flux and Impact'!$AU98=1,'[1]Flux and Impact'!W98=""),0,IF('[1]Flux and Impact'!$AU98=1,'[1]Flux and Impact'!W98,"")),"")</f>
        <v/>
      </c>
      <c r="Z96" t="str">
        <f>IF(Z$1&gt;0,IF(AND('[1]Flux and Impact'!$AU98=1,'[1]Flux and Impact'!X98=""),0,IF('[1]Flux and Impact'!$AU98=1,'[1]Flux and Impact'!X98,"")),"")</f>
        <v/>
      </c>
      <c r="AA96" t="str">
        <f>IF(AA$1&gt;0,IF(AND('[1]Flux and Impact'!$AU98=1,'[1]Flux and Impact'!Y98=""),0,IF('[1]Flux and Impact'!$AU98=1,'[1]Flux and Impact'!Y98,"")),"")</f>
        <v/>
      </c>
      <c r="AB96" t="str">
        <f>IF(AB$1&gt;0,IF(AND('[1]Flux and Impact'!$AU98=1,'[1]Flux and Impact'!Z98=""),0,IF('[1]Flux and Impact'!$AU98=1,'[1]Flux and Impact'!Z98,"")),"")</f>
        <v/>
      </c>
      <c r="AC96" t="str">
        <f>IF(AC$1&gt;0,IF(AND('[1]Flux and Impact'!$AU98=1,'[1]Flux and Impact'!AA98=""),0,IF('[1]Flux and Impact'!$AU98=1,'[1]Flux and Impact'!AA98,"")),"")</f>
        <v/>
      </c>
      <c r="AD96" t="str">
        <f>IF(AD$1&gt;0,IF(AND('[1]Flux and Impact'!$AU98=1,'[1]Flux and Impact'!AB98=""),0,IF('[1]Flux and Impact'!$AU98=1,'[1]Flux and Impact'!AB98,"")),"")</f>
        <v/>
      </c>
      <c r="AE96" t="str">
        <f>IF(AE$1&gt;0,IF(AND('[1]Flux and Impact'!$AU98=1,'[1]Flux and Impact'!AC98=""),0,IF('[1]Flux and Impact'!$AU98=1,'[1]Flux and Impact'!AC98,"")),"")</f>
        <v/>
      </c>
      <c r="AF96" t="str">
        <f>IF(AF$1&gt;0,IF(AND('[1]Flux and Impact'!$AU98=1,'[1]Flux and Impact'!AD98=""),0,IF('[1]Flux and Impact'!$AU98=1,'[1]Flux and Impact'!AD98,"")),"")</f>
        <v/>
      </c>
      <c r="AG96" t="str">
        <f>IF(AG$1&gt;0,IF(AND('[1]Flux and Impact'!$AU98=1,'[1]Flux and Impact'!AE98=""),0,IF('[1]Flux and Impact'!$AU98=1,'[1]Flux and Impact'!AE98,"")),"")</f>
        <v/>
      </c>
      <c r="AH96" t="str">
        <f>IF(AH$1&gt;0,IF(AND('[1]Flux and Impact'!$AU98=1,'[1]Flux and Impact'!AF98=""),0,IF('[1]Flux and Impact'!$AU98=1,'[1]Flux and Impact'!AF98,"")),"")</f>
        <v/>
      </c>
      <c r="AI96" t="str">
        <f>IF(AI$1&gt;0,IF(AND('[1]Flux and Impact'!$AU98=1,'[1]Flux and Impact'!AG98=""),0,IF('[1]Flux and Impact'!$AU98=1,'[1]Flux and Impact'!AG98,"")),"")</f>
        <v/>
      </c>
      <c r="AJ96" t="str">
        <f>IF(AJ$1&gt;0,IF(AND('[1]Flux and Impact'!$AU98=1,'[1]Flux and Impact'!AH98=""),0,IF('[1]Flux and Impact'!$AU98=1,'[1]Flux and Impact'!AH98,"")),"")</f>
        <v/>
      </c>
      <c r="AK96" t="str">
        <f>IF(AK$1&gt;0,IF(AND('[1]Flux and Impact'!$AU98=1,'[1]Flux and Impact'!AI98=""),0,IF('[1]Flux and Impact'!$AU98=1,'[1]Flux and Impact'!AI98,"")),"")</f>
        <v/>
      </c>
      <c r="AL96" t="str">
        <f>IF(AL$1&gt;0,IF(AND('[1]Flux and Impact'!$AU98=1,'[1]Flux and Impact'!AJ98=""),0,IF('[1]Flux and Impact'!$AU98=1,'[1]Flux and Impact'!AJ98,"")),"")</f>
        <v/>
      </c>
      <c r="AM96" t="str">
        <f>IF(AM$1&gt;0,IF(AND('[1]Flux and Impact'!$AU98=1,'[1]Flux and Impact'!AK98=""),0,IF('[1]Flux and Impact'!$AU98=1,'[1]Flux and Impact'!AK98,"")),"")</f>
        <v/>
      </c>
      <c r="AN96" t="str">
        <f>IF(AN$1&gt;0,IF(AND('[1]Flux and Impact'!$AU98=1,'[1]Flux and Impact'!AL98=""),0,IF('[1]Flux and Impact'!$AU98=1,'[1]Flux and Impact'!AL98,"")),"")</f>
        <v/>
      </c>
      <c r="AO96" t="str">
        <f>IF(AO$1&gt;0,IF(AND('[1]Flux and Impact'!$AU98=1,'[1]Flux and Impact'!AM98=""),0,IF('[1]Flux and Impact'!$AU98=1,'[1]Flux and Impact'!AM98,"")),"")</f>
        <v/>
      </c>
      <c r="AP96" t="str">
        <f>IF(AP$1&gt;0,IF(AND('[1]Flux and Impact'!$AU98=1,'[1]Flux and Impact'!AN98=""),0,IF('[1]Flux and Impact'!$AU98=1,'[1]Flux and Impact'!AN98,"")),"")</f>
        <v/>
      </c>
      <c r="AQ96" t="str">
        <f>IF(AQ$1&gt;0,IF(AND('[1]Flux and Impact'!$AU98=1,'[1]Flux and Impact'!AO98=""),0,IF('[1]Flux and Impact'!$AU98=1,'[1]Flux and Impact'!AO98,"")),"")</f>
        <v/>
      </c>
      <c r="AR96" t="str">
        <f>IF(AR$1&gt;0,IF(AND('[1]Flux and Impact'!$AU98=1,'[1]Flux and Impact'!AP98=""),0,IF('[1]Flux and Impact'!$AU98=1,'[1]Flux and Impact'!AP98,"")),"")</f>
        <v/>
      </c>
      <c r="AS96" t="str">
        <f>IF(AS$1&gt;0,IF(AND('[1]Flux and Impact'!$AU98=1,'[1]Flux and Impact'!AQ98=""),0,IF('[1]Flux and Impact'!$AU98=1,'[1]Flux and Impact'!AQ98,"")),"")</f>
        <v/>
      </c>
      <c r="AT96" t="str">
        <f>IF(AT$1&gt;0,IF(AND('[1]Flux and Impact'!$AU98=1,'[1]Flux and Impact'!AR98=""),0,IF('[1]Flux and Impact'!$AU98=1,'[1]Flux and Impact'!AR98,"")),"")</f>
        <v/>
      </c>
      <c r="AU96" t="str">
        <f>IF(AU$1&gt;0,IF(AND('[1]Flux and Impact'!$AU98=1,'[1]Flux and Impact'!AS98=""),0,IF('[1]Flux and Impact'!$AU98=1,'[1]Flux and Impact'!AS98,"")),"")</f>
        <v/>
      </c>
      <c r="AW96" s="10" t="s">
        <v>190</v>
      </c>
      <c r="AX96" s="10">
        <v>61.8478733228927</v>
      </c>
      <c r="AY96" s="16">
        <v>4.14458764006825</v>
      </c>
      <c r="AZ96" s="17"/>
    </row>
    <row r="97" spans="1:52">
      <c r="A97">
        <f t="shared" si="2"/>
        <v>1</v>
      </c>
      <c r="B97" t="str">
        <f>'[1]Flux and Impact'!B99</f>
        <v>2. Genetic Information Processing</v>
      </c>
      <c r="C97" t="str">
        <f>'[1]Flux and Impact'!C99</f>
        <v>2.1 Transcription</v>
      </c>
      <c r="D97" t="str">
        <f>'[1]Flux and Impact'!D99</f>
        <v>Spliceosome</v>
      </c>
      <c r="E97">
        <f>IF('[1]Flux and Impact'!AU99=1,AVERAGE(H97,J97,L97,N97,P97,R97,T97,V97,X97,Z97,AB97,AD97,AF97,AH97,AJ97,AL97,AN97,AP97,AR97,AT97),"")</f>
        <v>10.2149556774873</v>
      </c>
      <c r="F97" s="12">
        <f>IF('[1]Flux and Impact'!AU99=1,AVERAGE(I97,K97,M97,O97,Q97,S97,U97,W97,Y97,AA97,AC97,AE97,AG97,AI97,AK97,AM97,AO97,AQ97,AS97,AU97),"")</f>
        <v>10.2149556774873</v>
      </c>
      <c r="G97" s="13">
        <f t="shared" si="3"/>
        <v>1</v>
      </c>
      <c r="H97">
        <f>IF(H$1&gt;0,IF(AND('[1]Flux and Impact'!$AU99=1,'[1]Flux and Impact'!F99=""),0,IF('[1]Flux and Impact'!$AU99=1,'[1]Flux and Impact'!F99,"")),"")</f>
        <v>30.6448670324619</v>
      </c>
      <c r="I97">
        <f>IF(I$1&gt;0,IF(AND('[1]Flux and Impact'!$AU99=1,'[1]Flux and Impact'!G99=""),0,IF('[1]Flux and Impact'!$AU99=1,'[1]Flux and Impact'!G99,"")),"")</f>
        <v>30.6448670324619</v>
      </c>
      <c r="J97">
        <f>IF(J$1&gt;0,IF(AND('[1]Flux and Impact'!$AU99=1,'[1]Flux and Impact'!H99=""),0,IF('[1]Flux and Impact'!$AU99=1,'[1]Flux and Impact'!H99,"")),"")</f>
        <v>0</v>
      </c>
      <c r="K97">
        <f>IF(K$1&gt;0,IF(AND('[1]Flux and Impact'!$AU99=1,'[1]Flux and Impact'!I99=""),0,IF('[1]Flux and Impact'!$AU99=1,'[1]Flux and Impact'!I99,"")),"")</f>
        <v>0</v>
      </c>
      <c r="L97">
        <f>IF(L$1&gt;0,IF(AND('[1]Flux and Impact'!$AU99=1,'[1]Flux and Impact'!J99=""),0,IF('[1]Flux and Impact'!$AU99=1,'[1]Flux and Impact'!J99,"")),"")</f>
        <v>0</v>
      </c>
      <c r="M97">
        <f>IF(M$1&gt;0,IF(AND('[1]Flux and Impact'!$AU99=1,'[1]Flux and Impact'!K99=""),0,IF('[1]Flux and Impact'!$AU99=1,'[1]Flux and Impact'!K99,"")),"")</f>
        <v>0</v>
      </c>
      <c r="N97" t="str">
        <f>IF(N$1&gt;0,IF(AND('[1]Flux and Impact'!$AU99=1,'[1]Flux and Impact'!L99=""),0,IF('[1]Flux and Impact'!$AU99=1,'[1]Flux and Impact'!L99,"")),"")</f>
        <v/>
      </c>
      <c r="O97" t="str">
        <f>IF(O$1&gt;0,IF(AND('[1]Flux and Impact'!$AU99=1,'[1]Flux and Impact'!M99=""),0,IF('[1]Flux and Impact'!$AU99=1,'[1]Flux and Impact'!M99,"")),"")</f>
        <v/>
      </c>
      <c r="P97" t="str">
        <f>IF(P$1&gt;0,IF(AND('[1]Flux and Impact'!$AU99=1,'[1]Flux and Impact'!N99=""),0,IF('[1]Flux and Impact'!$AU99=1,'[1]Flux and Impact'!N99,"")),"")</f>
        <v/>
      </c>
      <c r="Q97" t="str">
        <f>IF(Q$1&gt;0,IF(AND('[1]Flux and Impact'!$AU99=1,'[1]Flux and Impact'!O99=""),0,IF('[1]Flux and Impact'!$AU99=1,'[1]Flux and Impact'!O99,"")),"")</f>
        <v/>
      </c>
      <c r="R97" t="str">
        <f>IF(R$1&gt;0,IF(AND('[1]Flux and Impact'!$AU99=1,'[1]Flux and Impact'!P99=""),0,IF('[1]Flux and Impact'!$AU99=1,'[1]Flux and Impact'!P99,"")),"")</f>
        <v/>
      </c>
      <c r="S97" t="str">
        <f>IF(S$1&gt;0,IF(AND('[1]Flux and Impact'!$AU99=1,'[1]Flux and Impact'!Q99=""),0,IF('[1]Flux and Impact'!$AU99=1,'[1]Flux and Impact'!Q99,"")),"")</f>
        <v/>
      </c>
      <c r="T97" t="str">
        <f>IF(T$1&gt;0,IF(AND('[1]Flux and Impact'!$AU99=1,'[1]Flux and Impact'!R99=""),0,IF('[1]Flux and Impact'!$AU99=1,'[1]Flux and Impact'!R99,"")),"")</f>
        <v/>
      </c>
      <c r="U97" t="str">
        <f>IF(U$1&gt;0,IF(AND('[1]Flux and Impact'!$AU99=1,'[1]Flux and Impact'!S99=""),0,IF('[1]Flux and Impact'!$AU99=1,'[1]Flux and Impact'!S99,"")),"")</f>
        <v/>
      </c>
      <c r="V97" t="str">
        <f>IF(V$1&gt;0,IF(AND('[1]Flux and Impact'!$AU99=1,'[1]Flux and Impact'!T99=""),0,IF('[1]Flux and Impact'!$AU99=1,'[1]Flux and Impact'!T99,"")),"")</f>
        <v/>
      </c>
      <c r="W97" t="str">
        <f>IF(W$1&gt;0,IF(AND('[1]Flux and Impact'!$AU99=1,'[1]Flux and Impact'!U99=""),0,IF('[1]Flux and Impact'!$AU99=1,'[1]Flux and Impact'!U99,"")),"")</f>
        <v/>
      </c>
      <c r="X97" t="str">
        <f>IF(X$1&gt;0,IF(AND('[1]Flux and Impact'!$AU99=1,'[1]Flux and Impact'!V99=""),0,IF('[1]Flux and Impact'!$AU99=1,'[1]Flux and Impact'!V99,"")),"")</f>
        <v/>
      </c>
      <c r="Y97" t="str">
        <f>IF(Y$1&gt;0,IF(AND('[1]Flux and Impact'!$AU99=1,'[1]Flux and Impact'!W99=""),0,IF('[1]Flux and Impact'!$AU99=1,'[1]Flux and Impact'!W99,"")),"")</f>
        <v/>
      </c>
      <c r="Z97" t="str">
        <f>IF(Z$1&gt;0,IF(AND('[1]Flux and Impact'!$AU99=1,'[1]Flux and Impact'!X99=""),0,IF('[1]Flux and Impact'!$AU99=1,'[1]Flux and Impact'!X99,"")),"")</f>
        <v/>
      </c>
      <c r="AA97" t="str">
        <f>IF(AA$1&gt;0,IF(AND('[1]Flux and Impact'!$AU99=1,'[1]Flux and Impact'!Y99=""),0,IF('[1]Flux and Impact'!$AU99=1,'[1]Flux and Impact'!Y99,"")),"")</f>
        <v/>
      </c>
      <c r="AB97" t="str">
        <f>IF(AB$1&gt;0,IF(AND('[1]Flux and Impact'!$AU99=1,'[1]Flux and Impact'!Z99=""),0,IF('[1]Flux and Impact'!$AU99=1,'[1]Flux and Impact'!Z99,"")),"")</f>
        <v/>
      </c>
      <c r="AC97" t="str">
        <f>IF(AC$1&gt;0,IF(AND('[1]Flux and Impact'!$AU99=1,'[1]Flux and Impact'!AA99=""),0,IF('[1]Flux and Impact'!$AU99=1,'[1]Flux and Impact'!AA99,"")),"")</f>
        <v/>
      </c>
      <c r="AD97" t="str">
        <f>IF(AD$1&gt;0,IF(AND('[1]Flux and Impact'!$AU99=1,'[1]Flux and Impact'!AB99=""),0,IF('[1]Flux and Impact'!$AU99=1,'[1]Flux and Impact'!AB99,"")),"")</f>
        <v/>
      </c>
      <c r="AE97" t="str">
        <f>IF(AE$1&gt;0,IF(AND('[1]Flux and Impact'!$AU99=1,'[1]Flux and Impact'!AC99=""),0,IF('[1]Flux and Impact'!$AU99=1,'[1]Flux and Impact'!AC99,"")),"")</f>
        <v/>
      </c>
      <c r="AF97" t="str">
        <f>IF(AF$1&gt;0,IF(AND('[1]Flux and Impact'!$AU99=1,'[1]Flux and Impact'!AD99=""),0,IF('[1]Flux and Impact'!$AU99=1,'[1]Flux and Impact'!AD99,"")),"")</f>
        <v/>
      </c>
      <c r="AG97" t="str">
        <f>IF(AG$1&gt;0,IF(AND('[1]Flux and Impact'!$AU99=1,'[1]Flux and Impact'!AE99=""),0,IF('[1]Flux and Impact'!$AU99=1,'[1]Flux and Impact'!AE99,"")),"")</f>
        <v/>
      </c>
      <c r="AH97" t="str">
        <f>IF(AH$1&gt;0,IF(AND('[1]Flux and Impact'!$AU99=1,'[1]Flux and Impact'!AF99=""),0,IF('[1]Flux and Impact'!$AU99=1,'[1]Flux and Impact'!AF99,"")),"")</f>
        <v/>
      </c>
      <c r="AI97" t="str">
        <f>IF(AI$1&gt;0,IF(AND('[1]Flux and Impact'!$AU99=1,'[1]Flux and Impact'!AG99=""),0,IF('[1]Flux and Impact'!$AU99=1,'[1]Flux and Impact'!AG99,"")),"")</f>
        <v/>
      </c>
      <c r="AJ97" t="str">
        <f>IF(AJ$1&gt;0,IF(AND('[1]Flux and Impact'!$AU99=1,'[1]Flux and Impact'!AH99=""),0,IF('[1]Flux and Impact'!$AU99=1,'[1]Flux and Impact'!AH99,"")),"")</f>
        <v/>
      </c>
      <c r="AK97" t="str">
        <f>IF(AK$1&gt;0,IF(AND('[1]Flux and Impact'!$AU99=1,'[1]Flux and Impact'!AI99=""),0,IF('[1]Flux and Impact'!$AU99=1,'[1]Flux and Impact'!AI99,"")),"")</f>
        <v/>
      </c>
      <c r="AL97" t="str">
        <f>IF(AL$1&gt;0,IF(AND('[1]Flux and Impact'!$AU99=1,'[1]Flux and Impact'!AJ99=""),0,IF('[1]Flux and Impact'!$AU99=1,'[1]Flux and Impact'!AJ99,"")),"")</f>
        <v/>
      </c>
      <c r="AM97" t="str">
        <f>IF(AM$1&gt;0,IF(AND('[1]Flux and Impact'!$AU99=1,'[1]Flux and Impact'!AK99=""),0,IF('[1]Flux and Impact'!$AU99=1,'[1]Flux and Impact'!AK99,"")),"")</f>
        <v/>
      </c>
      <c r="AN97" t="str">
        <f>IF(AN$1&gt;0,IF(AND('[1]Flux and Impact'!$AU99=1,'[1]Flux and Impact'!AL99=""),0,IF('[1]Flux and Impact'!$AU99=1,'[1]Flux and Impact'!AL99,"")),"")</f>
        <v/>
      </c>
      <c r="AO97" t="str">
        <f>IF(AO$1&gt;0,IF(AND('[1]Flux and Impact'!$AU99=1,'[1]Flux and Impact'!AM99=""),0,IF('[1]Flux and Impact'!$AU99=1,'[1]Flux and Impact'!AM99,"")),"")</f>
        <v/>
      </c>
      <c r="AP97" t="str">
        <f>IF(AP$1&gt;0,IF(AND('[1]Flux and Impact'!$AU99=1,'[1]Flux and Impact'!AN99=""),0,IF('[1]Flux and Impact'!$AU99=1,'[1]Flux and Impact'!AN99,"")),"")</f>
        <v/>
      </c>
      <c r="AQ97" t="str">
        <f>IF(AQ$1&gt;0,IF(AND('[1]Flux and Impact'!$AU99=1,'[1]Flux and Impact'!AO99=""),0,IF('[1]Flux and Impact'!$AU99=1,'[1]Flux and Impact'!AO99,"")),"")</f>
        <v/>
      </c>
      <c r="AR97" t="str">
        <f>IF(AR$1&gt;0,IF(AND('[1]Flux and Impact'!$AU99=1,'[1]Flux and Impact'!AP99=""),0,IF('[1]Flux and Impact'!$AU99=1,'[1]Flux and Impact'!AP99,"")),"")</f>
        <v/>
      </c>
      <c r="AS97" t="str">
        <f>IF(AS$1&gt;0,IF(AND('[1]Flux and Impact'!$AU99=1,'[1]Flux and Impact'!AQ99=""),0,IF('[1]Flux and Impact'!$AU99=1,'[1]Flux and Impact'!AQ99,"")),"")</f>
        <v/>
      </c>
      <c r="AT97" t="str">
        <f>IF(AT$1&gt;0,IF(AND('[1]Flux and Impact'!$AU99=1,'[1]Flux and Impact'!AR99=""),0,IF('[1]Flux and Impact'!$AU99=1,'[1]Flux and Impact'!AR99,"")),"")</f>
        <v/>
      </c>
      <c r="AU97" t="str">
        <f>IF(AU$1&gt;0,IF(AND('[1]Flux and Impact'!$AU99=1,'[1]Flux and Impact'!AS99=""),0,IF('[1]Flux and Impact'!$AU99=1,'[1]Flux and Impact'!AS99,"")),"")</f>
        <v/>
      </c>
      <c r="AW97" s="10" t="s">
        <v>191</v>
      </c>
      <c r="AX97" s="10">
        <v>60.3658438957919</v>
      </c>
      <c r="AY97" s="16">
        <v>-25.7004676517006</v>
      </c>
      <c r="AZ97" s="17"/>
    </row>
    <row r="98" spans="1:52">
      <c r="A98">
        <f t="shared" si="2"/>
        <v>1</v>
      </c>
      <c r="B98" t="str">
        <f>'[1]Flux and Impact'!B100</f>
        <v>2. Genetic Information Processing</v>
      </c>
      <c r="C98" t="str">
        <f>'[1]Flux and Impact'!C100</f>
        <v>2.3 Folding, Sorting and Degradation</v>
      </c>
      <c r="D98" t="str">
        <f>'[1]Flux and Impact'!D100</f>
        <v>Proteasome</v>
      </c>
      <c r="E98">
        <f>IF('[1]Flux and Impact'!AU100=1,AVERAGE(H98,J98,L98,N98,P98,R98,T98,V98,X98,Z98,AB98,AD98,AF98,AH98,AJ98,AL98,AN98,AP98,AR98,AT98),"")</f>
        <v>13.1195787785299</v>
      </c>
      <c r="F98" s="12">
        <f>IF('[1]Flux and Impact'!AU100=1,AVERAGE(I98,K98,M98,O98,Q98,S98,U98,W98,Y98,AA98,AC98,AE98,AG98,AI98,AK98,AM98,AO98,AQ98,AS98,AU98),"")</f>
        <v>13.1195787785299</v>
      </c>
      <c r="G98" s="13">
        <f t="shared" si="3"/>
        <v>1</v>
      </c>
      <c r="H98">
        <f>IF(H$1&gt;0,IF(AND('[1]Flux and Impact'!$AU100=1,'[1]Flux and Impact'!F100=""),0,IF('[1]Flux and Impact'!$AU100=1,'[1]Flux and Impact'!F100,"")),"")</f>
        <v>39.3587363355896</v>
      </c>
      <c r="I98">
        <f>IF(I$1&gt;0,IF(AND('[1]Flux and Impact'!$AU100=1,'[1]Flux and Impact'!G100=""),0,IF('[1]Flux and Impact'!$AU100=1,'[1]Flux and Impact'!G100,"")),"")</f>
        <v>39.3587363355896</v>
      </c>
      <c r="J98">
        <f>IF(J$1&gt;0,IF(AND('[1]Flux and Impact'!$AU100=1,'[1]Flux and Impact'!H100=""),0,IF('[1]Flux and Impact'!$AU100=1,'[1]Flux and Impact'!H100,"")),"")</f>
        <v>0</v>
      </c>
      <c r="K98">
        <f>IF(K$1&gt;0,IF(AND('[1]Flux and Impact'!$AU100=1,'[1]Flux and Impact'!I100=""),0,IF('[1]Flux and Impact'!$AU100=1,'[1]Flux and Impact'!I100,"")),"")</f>
        <v>0</v>
      </c>
      <c r="L98">
        <f>IF(L$1&gt;0,IF(AND('[1]Flux and Impact'!$AU100=1,'[1]Flux and Impact'!J100=""),0,IF('[1]Flux and Impact'!$AU100=1,'[1]Flux and Impact'!J100,"")),"")</f>
        <v>0</v>
      </c>
      <c r="M98">
        <f>IF(M$1&gt;0,IF(AND('[1]Flux and Impact'!$AU100=1,'[1]Flux and Impact'!K100=""),0,IF('[1]Flux and Impact'!$AU100=1,'[1]Flux and Impact'!K100,"")),"")</f>
        <v>0</v>
      </c>
      <c r="N98" t="str">
        <f>IF(N$1&gt;0,IF(AND('[1]Flux and Impact'!$AU100=1,'[1]Flux and Impact'!L100=""),0,IF('[1]Flux and Impact'!$AU100=1,'[1]Flux and Impact'!L100,"")),"")</f>
        <v/>
      </c>
      <c r="O98" t="str">
        <f>IF(O$1&gt;0,IF(AND('[1]Flux and Impact'!$AU100=1,'[1]Flux and Impact'!M100=""),0,IF('[1]Flux and Impact'!$AU100=1,'[1]Flux and Impact'!M100,"")),"")</f>
        <v/>
      </c>
      <c r="P98" t="str">
        <f>IF(P$1&gt;0,IF(AND('[1]Flux and Impact'!$AU100=1,'[1]Flux and Impact'!N100=""),0,IF('[1]Flux and Impact'!$AU100=1,'[1]Flux and Impact'!N100,"")),"")</f>
        <v/>
      </c>
      <c r="Q98" t="str">
        <f>IF(Q$1&gt;0,IF(AND('[1]Flux and Impact'!$AU100=1,'[1]Flux and Impact'!O100=""),0,IF('[1]Flux and Impact'!$AU100=1,'[1]Flux and Impact'!O100,"")),"")</f>
        <v/>
      </c>
      <c r="R98" t="str">
        <f>IF(R$1&gt;0,IF(AND('[1]Flux and Impact'!$AU100=1,'[1]Flux and Impact'!P100=""),0,IF('[1]Flux and Impact'!$AU100=1,'[1]Flux and Impact'!P100,"")),"")</f>
        <v/>
      </c>
      <c r="S98" t="str">
        <f>IF(S$1&gt;0,IF(AND('[1]Flux and Impact'!$AU100=1,'[1]Flux and Impact'!Q100=""),0,IF('[1]Flux and Impact'!$AU100=1,'[1]Flux and Impact'!Q100,"")),"")</f>
        <v/>
      </c>
      <c r="T98" t="str">
        <f>IF(T$1&gt;0,IF(AND('[1]Flux and Impact'!$AU100=1,'[1]Flux and Impact'!R100=""),0,IF('[1]Flux and Impact'!$AU100=1,'[1]Flux and Impact'!R100,"")),"")</f>
        <v/>
      </c>
      <c r="U98" t="str">
        <f>IF(U$1&gt;0,IF(AND('[1]Flux and Impact'!$AU100=1,'[1]Flux and Impact'!S100=""),0,IF('[1]Flux and Impact'!$AU100=1,'[1]Flux and Impact'!S100,"")),"")</f>
        <v/>
      </c>
      <c r="V98" t="str">
        <f>IF(V$1&gt;0,IF(AND('[1]Flux and Impact'!$AU100=1,'[1]Flux and Impact'!T100=""),0,IF('[1]Flux and Impact'!$AU100=1,'[1]Flux and Impact'!T100,"")),"")</f>
        <v/>
      </c>
      <c r="W98" t="str">
        <f>IF(W$1&gt;0,IF(AND('[1]Flux and Impact'!$AU100=1,'[1]Flux and Impact'!U100=""),0,IF('[1]Flux and Impact'!$AU100=1,'[1]Flux and Impact'!U100,"")),"")</f>
        <v/>
      </c>
      <c r="X98" t="str">
        <f>IF(X$1&gt;0,IF(AND('[1]Flux and Impact'!$AU100=1,'[1]Flux and Impact'!V100=""),0,IF('[1]Flux and Impact'!$AU100=1,'[1]Flux and Impact'!V100,"")),"")</f>
        <v/>
      </c>
      <c r="Y98" t="str">
        <f>IF(Y$1&gt;0,IF(AND('[1]Flux and Impact'!$AU100=1,'[1]Flux and Impact'!W100=""),0,IF('[1]Flux and Impact'!$AU100=1,'[1]Flux and Impact'!W100,"")),"")</f>
        <v/>
      </c>
      <c r="Z98" t="str">
        <f>IF(Z$1&gt;0,IF(AND('[1]Flux and Impact'!$AU100=1,'[1]Flux and Impact'!X100=""),0,IF('[1]Flux and Impact'!$AU100=1,'[1]Flux and Impact'!X100,"")),"")</f>
        <v/>
      </c>
      <c r="AA98" t="str">
        <f>IF(AA$1&gt;0,IF(AND('[1]Flux and Impact'!$AU100=1,'[1]Flux and Impact'!Y100=""),0,IF('[1]Flux and Impact'!$AU100=1,'[1]Flux and Impact'!Y100,"")),"")</f>
        <v/>
      </c>
      <c r="AB98" t="str">
        <f>IF(AB$1&gt;0,IF(AND('[1]Flux and Impact'!$AU100=1,'[1]Flux and Impact'!Z100=""),0,IF('[1]Flux and Impact'!$AU100=1,'[1]Flux and Impact'!Z100,"")),"")</f>
        <v/>
      </c>
      <c r="AC98" t="str">
        <f>IF(AC$1&gt;0,IF(AND('[1]Flux and Impact'!$AU100=1,'[1]Flux and Impact'!AA100=""),0,IF('[1]Flux and Impact'!$AU100=1,'[1]Flux and Impact'!AA100,"")),"")</f>
        <v/>
      </c>
      <c r="AD98" t="str">
        <f>IF(AD$1&gt;0,IF(AND('[1]Flux and Impact'!$AU100=1,'[1]Flux and Impact'!AB100=""),0,IF('[1]Flux and Impact'!$AU100=1,'[1]Flux and Impact'!AB100,"")),"")</f>
        <v/>
      </c>
      <c r="AE98" t="str">
        <f>IF(AE$1&gt;0,IF(AND('[1]Flux and Impact'!$AU100=1,'[1]Flux and Impact'!AC100=""),0,IF('[1]Flux and Impact'!$AU100=1,'[1]Flux and Impact'!AC100,"")),"")</f>
        <v/>
      </c>
      <c r="AF98" t="str">
        <f>IF(AF$1&gt;0,IF(AND('[1]Flux and Impact'!$AU100=1,'[1]Flux and Impact'!AD100=""),0,IF('[1]Flux and Impact'!$AU100=1,'[1]Flux and Impact'!AD100,"")),"")</f>
        <v/>
      </c>
      <c r="AG98" t="str">
        <f>IF(AG$1&gt;0,IF(AND('[1]Flux and Impact'!$AU100=1,'[1]Flux and Impact'!AE100=""),0,IF('[1]Flux and Impact'!$AU100=1,'[1]Flux and Impact'!AE100,"")),"")</f>
        <v/>
      </c>
      <c r="AH98" t="str">
        <f>IF(AH$1&gt;0,IF(AND('[1]Flux and Impact'!$AU100=1,'[1]Flux and Impact'!AF100=""),0,IF('[1]Flux and Impact'!$AU100=1,'[1]Flux and Impact'!AF100,"")),"")</f>
        <v/>
      </c>
      <c r="AI98" t="str">
        <f>IF(AI$1&gt;0,IF(AND('[1]Flux and Impact'!$AU100=1,'[1]Flux and Impact'!AG100=""),0,IF('[1]Flux and Impact'!$AU100=1,'[1]Flux and Impact'!AG100,"")),"")</f>
        <v/>
      </c>
      <c r="AJ98" t="str">
        <f>IF(AJ$1&gt;0,IF(AND('[1]Flux and Impact'!$AU100=1,'[1]Flux and Impact'!AH100=""),0,IF('[1]Flux and Impact'!$AU100=1,'[1]Flux and Impact'!AH100,"")),"")</f>
        <v/>
      </c>
      <c r="AK98" t="str">
        <f>IF(AK$1&gt;0,IF(AND('[1]Flux and Impact'!$AU100=1,'[1]Flux and Impact'!AI100=""),0,IF('[1]Flux and Impact'!$AU100=1,'[1]Flux and Impact'!AI100,"")),"")</f>
        <v/>
      </c>
      <c r="AL98" t="str">
        <f>IF(AL$1&gt;0,IF(AND('[1]Flux and Impact'!$AU100=1,'[1]Flux and Impact'!AJ100=""),0,IF('[1]Flux and Impact'!$AU100=1,'[1]Flux and Impact'!AJ100,"")),"")</f>
        <v/>
      </c>
      <c r="AM98" t="str">
        <f>IF(AM$1&gt;0,IF(AND('[1]Flux and Impact'!$AU100=1,'[1]Flux and Impact'!AK100=""),0,IF('[1]Flux and Impact'!$AU100=1,'[1]Flux and Impact'!AK100,"")),"")</f>
        <v/>
      </c>
      <c r="AN98" t="str">
        <f>IF(AN$1&gt;0,IF(AND('[1]Flux and Impact'!$AU100=1,'[1]Flux and Impact'!AL100=""),0,IF('[1]Flux and Impact'!$AU100=1,'[1]Flux and Impact'!AL100,"")),"")</f>
        <v/>
      </c>
      <c r="AO98" t="str">
        <f>IF(AO$1&gt;0,IF(AND('[1]Flux and Impact'!$AU100=1,'[1]Flux and Impact'!AM100=""),0,IF('[1]Flux and Impact'!$AU100=1,'[1]Flux and Impact'!AM100,"")),"")</f>
        <v/>
      </c>
      <c r="AP98" t="str">
        <f>IF(AP$1&gt;0,IF(AND('[1]Flux and Impact'!$AU100=1,'[1]Flux and Impact'!AN100=""),0,IF('[1]Flux and Impact'!$AU100=1,'[1]Flux and Impact'!AN100,"")),"")</f>
        <v/>
      </c>
      <c r="AQ98" t="str">
        <f>IF(AQ$1&gt;0,IF(AND('[1]Flux and Impact'!$AU100=1,'[1]Flux and Impact'!AO100=""),0,IF('[1]Flux and Impact'!$AU100=1,'[1]Flux and Impact'!AO100,"")),"")</f>
        <v/>
      </c>
      <c r="AR98" t="str">
        <f>IF(AR$1&gt;0,IF(AND('[1]Flux and Impact'!$AU100=1,'[1]Flux and Impact'!AP100=""),0,IF('[1]Flux and Impact'!$AU100=1,'[1]Flux and Impact'!AP100,"")),"")</f>
        <v/>
      </c>
      <c r="AS98" t="str">
        <f>IF(AS$1&gt;0,IF(AND('[1]Flux and Impact'!$AU100=1,'[1]Flux and Impact'!AQ100=""),0,IF('[1]Flux and Impact'!$AU100=1,'[1]Flux and Impact'!AQ100,"")),"")</f>
        <v/>
      </c>
      <c r="AT98" t="str">
        <f>IF(AT$1&gt;0,IF(AND('[1]Flux and Impact'!$AU100=1,'[1]Flux and Impact'!AR100=""),0,IF('[1]Flux and Impact'!$AU100=1,'[1]Flux and Impact'!AR100,"")),"")</f>
        <v/>
      </c>
      <c r="AU98" t="str">
        <f>IF(AU$1&gt;0,IF(AND('[1]Flux and Impact'!$AU100=1,'[1]Flux and Impact'!AS100=""),0,IF('[1]Flux and Impact'!$AU100=1,'[1]Flux and Impact'!AS100,"")),"")</f>
        <v/>
      </c>
      <c r="AW98" s="10" t="s">
        <v>192</v>
      </c>
      <c r="AX98" s="10">
        <v>60.1374901877314</v>
      </c>
      <c r="AY98" s="16">
        <v>4.71571193949968</v>
      </c>
      <c r="AZ98" s="17"/>
    </row>
    <row r="99" spans="1:52">
      <c r="A99">
        <f t="shared" si="2"/>
        <v>1</v>
      </c>
      <c r="B99" t="str">
        <f>'[1]Flux and Impact'!B101</f>
        <v>2. Genetic Information Processing</v>
      </c>
      <c r="C99" t="str">
        <f>'[1]Flux and Impact'!C101</f>
        <v>2.3 Folding, Sorting and Degradation</v>
      </c>
      <c r="D99" t="str">
        <f>'[1]Flux and Impact'!D101</f>
        <v>Protein export</v>
      </c>
      <c r="E99">
        <f>IF('[1]Flux and Impact'!AU101=1,AVERAGE(H99,J99,L99,N99,P99,R99,T99,V99,X99,Z99,AB99,AD99,AF99,AH99,AJ99,AL99,AN99,AP99,AR99,AT99),"")</f>
        <v>84.3101753933209</v>
      </c>
      <c r="F99" s="12">
        <f>IF('[1]Flux and Impact'!AU101=1,AVERAGE(I99,K99,M99,O99,Q99,S99,U99,W99,Y99,AA99,AC99,AE99,AG99,AI99,AK99,AM99,AO99,AQ99,AS99,AU99),"")</f>
        <v>84.3101753933209</v>
      </c>
      <c r="G99" s="13">
        <f t="shared" si="3"/>
        <v>1</v>
      </c>
      <c r="H99">
        <f>IF(H$1&gt;0,IF(AND('[1]Flux and Impact'!$AU101=1,'[1]Flux and Impact'!F101=""),0,IF('[1]Flux and Impact'!$AU101=1,'[1]Flux and Impact'!F101,"")),"")</f>
        <v>0</v>
      </c>
      <c r="I99">
        <f>IF(I$1&gt;0,IF(AND('[1]Flux and Impact'!$AU101=1,'[1]Flux and Impact'!G101=""),0,IF('[1]Flux and Impact'!$AU101=1,'[1]Flux and Impact'!G101,"")),"")</f>
        <v>0</v>
      </c>
      <c r="J99">
        <f>IF(J$1&gt;0,IF(AND('[1]Flux and Impact'!$AU101=1,'[1]Flux and Impact'!H101=""),0,IF('[1]Flux and Impact'!$AU101=1,'[1]Flux and Impact'!H101,"")),"")</f>
        <v>160.880782645954</v>
      </c>
      <c r="K99">
        <f>IF(K$1&gt;0,IF(AND('[1]Flux and Impact'!$AU101=1,'[1]Flux and Impact'!I101=""),0,IF('[1]Flux and Impact'!$AU101=1,'[1]Flux and Impact'!I101,"")),"")</f>
        <v>160.880782645954</v>
      </c>
      <c r="L99">
        <f>IF(L$1&gt;0,IF(AND('[1]Flux and Impact'!$AU101=1,'[1]Flux and Impact'!J101=""),0,IF('[1]Flux and Impact'!$AU101=1,'[1]Flux and Impact'!J101,"")),"")</f>
        <v>92.0497435340085</v>
      </c>
      <c r="M99">
        <f>IF(M$1&gt;0,IF(AND('[1]Flux and Impact'!$AU101=1,'[1]Flux and Impact'!K101=""),0,IF('[1]Flux and Impact'!$AU101=1,'[1]Flux and Impact'!K101,"")),"")</f>
        <v>92.0497435340085</v>
      </c>
      <c r="N99" t="str">
        <f>IF(N$1&gt;0,IF(AND('[1]Flux and Impact'!$AU101=1,'[1]Flux and Impact'!L101=""),0,IF('[1]Flux and Impact'!$AU101=1,'[1]Flux and Impact'!L101,"")),"")</f>
        <v/>
      </c>
      <c r="O99" t="str">
        <f>IF(O$1&gt;0,IF(AND('[1]Flux and Impact'!$AU101=1,'[1]Flux and Impact'!M101=""),0,IF('[1]Flux and Impact'!$AU101=1,'[1]Flux and Impact'!M101,"")),"")</f>
        <v/>
      </c>
      <c r="P99" t="str">
        <f>IF(P$1&gt;0,IF(AND('[1]Flux and Impact'!$AU101=1,'[1]Flux and Impact'!N101=""),0,IF('[1]Flux and Impact'!$AU101=1,'[1]Flux and Impact'!N101,"")),"")</f>
        <v/>
      </c>
      <c r="Q99" t="str">
        <f>IF(Q$1&gt;0,IF(AND('[1]Flux and Impact'!$AU101=1,'[1]Flux and Impact'!O101=""),0,IF('[1]Flux and Impact'!$AU101=1,'[1]Flux and Impact'!O101,"")),"")</f>
        <v/>
      </c>
      <c r="R99" t="str">
        <f>IF(R$1&gt;0,IF(AND('[1]Flux and Impact'!$AU101=1,'[1]Flux and Impact'!P101=""),0,IF('[1]Flux and Impact'!$AU101=1,'[1]Flux and Impact'!P101,"")),"")</f>
        <v/>
      </c>
      <c r="S99" t="str">
        <f>IF(S$1&gt;0,IF(AND('[1]Flux and Impact'!$AU101=1,'[1]Flux and Impact'!Q101=""),0,IF('[1]Flux and Impact'!$AU101=1,'[1]Flux and Impact'!Q101,"")),"")</f>
        <v/>
      </c>
      <c r="T99" t="str">
        <f>IF(T$1&gt;0,IF(AND('[1]Flux and Impact'!$AU101=1,'[1]Flux and Impact'!R101=""),0,IF('[1]Flux and Impact'!$AU101=1,'[1]Flux and Impact'!R101,"")),"")</f>
        <v/>
      </c>
      <c r="U99" t="str">
        <f>IF(U$1&gt;0,IF(AND('[1]Flux and Impact'!$AU101=1,'[1]Flux and Impact'!S101=""),0,IF('[1]Flux and Impact'!$AU101=1,'[1]Flux and Impact'!S101,"")),"")</f>
        <v/>
      </c>
      <c r="V99" t="str">
        <f>IF(V$1&gt;0,IF(AND('[1]Flux and Impact'!$AU101=1,'[1]Flux and Impact'!T101=""),0,IF('[1]Flux and Impact'!$AU101=1,'[1]Flux and Impact'!T101,"")),"")</f>
        <v/>
      </c>
      <c r="W99" t="str">
        <f>IF(W$1&gt;0,IF(AND('[1]Flux and Impact'!$AU101=1,'[1]Flux and Impact'!U101=""),0,IF('[1]Flux and Impact'!$AU101=1,'[1]Flux and Impact'!U101,"")),"")</f>
        <v/>
      </c>
      <c r="X99" t="str">
        <f>IF(X$1&gt;0,IF(AND('[1]Flux and Impact'!$AU101=1,'[1]Flux and Impact'!V101=""),0,IF('[1]Flux and Impact'!$AU101=1,'[1]Flux and Impact'!V101,"")),"")</f>
        <v/>
      </c>
      <c r="Y99" t="str">
        <f>IF(Y$1&gt;0,IF(AND('[1]Flux and Impact'!$AU101=1,'[1]Flux and Impact'!W101=""),0,IF('[1]Flux and Impact'!$AU101=1,'[1]Flux and Impact'!W101,"")),"")</f>
        <v/>
      </c>
      <c r="Z99" t="str">
        <f>IF(Z$1&gt;0,IF(AND('[1]Flux and Impact'!$AU101=1,'[1]Flux and Impact'!X101=""),0,IF('[1]Flux and Impact'!$AU101=1,'[1]Flux and Impact'!X101,"")),"")</f>
        <v/>
      </c>
      <c r="AA99" t="str">
        <f>IF(AA$1&gt;0,IF(AND('[1]Flux and Impact'!$AU101=1,'[1]Flux and Impact'!Y101=""),0,IF('[1]Flux and Impact'!$AU101=1,'[1]Flux and Impact'!Y101,"")),"")</f>
        <v/>
      </c>
      <c r="AB99" t="str">
        <f>IF(AB$1&gt;0,IF(AND('[1]Flux and Impact'!$AU101=1,'[1]Flux and Impact'!Z101=""),0,IF('[1]Flux and Impact'!$AU101=1,'[1]Flux and Impact'!Z101,"")),"")</f>
        <v/>
      </c>
      <c r="AC99" t="str">
        <f>IF(AC$1&gt;0,IF(AND('[1]Flux and Impact'!$AU101=1,'[1]Flux and Impact'!AA101=""),0,IF('[1]Flux and Impact'!$AU101=1,'[1]Flux and Impact'!AA101,"")),"")</f>
        <v/>
      </c>
      <c r="AD99" t="str">
        <f>IF(AD$1&gt;0,IF(AND('[1]Flux and Impact'!$AU101=1,'[1]Flux and Impact'!AB101=""),0,IF('[1]Flux and Impact'!$AU101=1,'[1]Flux and Impact'!AB101,"")),"")</f>
        <v/>
      </c>
      <c r="AE99" t="str">
        <f>IF(AE$1&gt;0,IF(AND('[1]Flux and Impact'!$AU101=1,'[1]Flux and Impact'!AC101=""),0,IF('[1]Flux and Impact'!$AU101=1,'[1]Flux and Impact'!AC101,"")),"")</f>
        <v/>
      </c>
      <c r="AF99" t="str">
        <f>IF(AF$1&gt;0,IF(AND('[1]Flux and Impact'!$AU101=1,'[1]Flux and Impact'!AD101=""),0,IF('[1]Flux and Impact'!$AU101=1,'[1]Flux and Impact'!AD101,"")),"")</f>
        <v/>
      </c>
      <c r="AG99" t="str">
        <f>IF(AG$1&gt;0,IF(AND('[1]Flux and Impact'!$AU101=1,'[1]Flux and Impact'!AE101=""),0,IF('[1]Flux and Impact'!$AU101=1,'[1]Flux and Impact'!AE101,"")),"")</f>
        <v/>
      </c>
      <c r="AH99" t="str">
        <f>IF(AH$1&gt;0,IF(AND('[1]Flux and Impact'!$AU101=1,'[1]Flux and Impact'!AF101=""),0,IF('[1]Flux and Impact'!$AU101=1,'[1]Flux and Impact'!AF101,"")),"")</f>
        <v/>
      </c>
      <c r="AI99" t="str">
        <f>IF(AI$1&gt;0,IF(AND('[1]Flux and Impact'!$AU101=1,'[1]Flux and Impact'!AG101=""),0,IF('[1]Flux and Impact'!$AU101=1,'[1]Flux and Impact'!AG101,"")),"")</f>
        <v/>
      </c>
      <c r="AJ99" t="str">
        <f>IF(AJ$1&gt;0,IF(AND('[1]Flux and Impact'!$AU101=1,'[1]Flux and Impact'!AH101=""),0,IF('[1]Flux and Impact'!$AU101=1,'[1]Flux and Impact'!AH101,"")),"")</f>
        <v/>
      </c>
      <c r="AK99" t="str">
        <f>IF(AK$1&gt;0,IF(AND('[1]Flux and Impact'!$AU101=1,'[1]Flux and Impact'!AI101=""),0,IF('[1]Flux and Impact'!$AU101=1,'[1]Flux and Impact'!AI101,"")),"")</f>
        <v/>
      </c>
      <c r="AL99" t="str">
        <f>IF(AL$1&gt;0,IF(AND('[1]Flux and Impact'!$AU101=1,'[1]Flux and Impact'!AJ101=""),0,IF('[1]Flux and Impact'!$AU101=1,'[1]Flux and Impact'!AJ101,"")),"")</f>
        <v/>
      </c>
      <c r="AM99" t="str">
        <f>IF(AM$1&gt;0,IF(AND('[1]Flux and Impact'!$AU101=1,'[1]Flux and Impact'!AK101=""),0,IF('[1]Flux and Impact'!$AU101=1,'[1]Flux and Impact'!AK101,"")),"")</f>
        <v/>
      </c>
      <c r="AN99" t="str">
        <f>IF(AN$1&gt;0,IF(AND('[1]Flux and Impact'!$AU101=1,'[1]Flux and Impact'!AL101=""),0,IF('[1]Flux and Impact'!$AU101=1,'[1]Flux and Impact'!AL101,"")),"")</f>
        <v/>
      </c>
      <c r="AO99" t="str">
        <f>IF(AO$1&gt;0,IF(AND('[1]Flux and Impact'!$AU101=1,'[1]Flux and Impact'!AM101=""),0,IF('[1]Flux and Impact'!$AU101=1,'[1]Flux and Impact'!AM101,"")),"")</f>
        <v/>
      </c>
      <c r="AP99" t="str">
        <f>IF(AP$1&gt;0,IF(AND('[1]Flux and Impact'!$AU101=1,'[1]Flux and Impact'!AN101=""),0,IF('[1]Flux and Impact'!$AU101=1,'[1]Flux and Impact'!AN101,"")),"")</f>
        <v/>
      </c>
      <c r="AQ99" t="str">
        <f>IF(AQ$1&gt;0,IF(AND('[1]Flux and Impact'!$AU101=1,'[1]Flux and Impact'!AO101=""),0,IF('[1]Flux and Impact'!$AU101=1,'[1]Flux and Impact'!AO101,"")),"")</f>
        <v/>
      </c>
      <c r="AR99" t="str">
        <f>IF(AR$1&gt;0,IF(AND('[1]Flux and Impact'!$AU101=1,'[1]Flux and Impact'!AP101=""),0,IF('[1]Flux and Impact'!$AU101=1,'[1]Flux and Impact'!AP101,"")),"")</f>
        <v/>
      </c>
      <c r="AS99" t="str">
        <f>IF(AS$1&gt;0,IF(AND('[1]Flux and Impact'!$AU101=1,'[1]Flux and Impact'!AQ101=""),0,IF('[1]Flux and Impact'!$AU101=1,'[1]Flux and Impact'!AQ101,"")),"")</f>
        <v/>
      </c>
      <c r="AT99" t="str">
        <f>IF(AT$1&gt;0,IF(AND('[1]Flux and Impact'!$AU101=1,'[1]Flux and Impact'!AR101=""),0,IF('[1]Flux and Impact'!$AU101=1,'[1]Flux and Impact'!AR101,"")),"")</f>
        <v/>
      </c>
      <c r="AU99" t="str">
        <f>IF(AU$1&gt;0,IF(AND('[1]Flux and Impact'!$AU101=1,'[1]Flux and Impact'!AS101=""),0,IF('[1]Flux and Impact'!$AU101=1,'[1]Flux and Impact'!AS101,"")),"")</f>
        <v/>
      </c>
      <c r="AW99" s="10" t="s">
        <v>193</v>
      </c>
      <c r="AX99" s="10">
        <v>59.9446000649057</v>
      </c>
      <c r="AY99" s="16">
        <v>-42.6021594274254</v>
      </c>
      <c r="AZ99" s="17"/>
    </row>
    <row r="100" spans="1:52">
      <c r="A100">
        <f t="shared" si="2"/>
        <v>1</v>
      </c>
      <c r="B100" t="str">
        <f>'[1]Flux and Impact'!B102</f>
        <v>5. Organismal Systems</v>
      </c>
      <c r="C100" t="str">
        <f>'[1]Flux and Impact'!C102</f>
        <v>5.2 Endocrine System</v>
      </c>
      <c r="D100" t="str">
        <f>'[1]Flux and Impact'!D102</f>
        <v>PPAR signaling pathway</v>
      </c>
      <c r="E100">
        <f>IF('[1]Flux and Impact'!AU102=1,AVERAGE(H100,J100,L100,N100,P100,R100,T100,V100,X100,Z100,AB100,AD100,AF100,AH100,AJ100,AL100,AN100,AP100,AR100,AT100),"")</f>
        <v>139.578889658427</v>
      </c>
      <c r="F100" s="12">
        <f>IF('[1]Flux and Impact'!AU102=1,AVERAGE(I100,K100,M100,O100,Q100,S100,U100,W100,Y100,AA100,AC100,AE100,AG100,AI100,AK100,AM100,AO100,AQ100,AS100,AU100),"")</f>
        <v>49.0076210165316</v>
      </c>
      <c r="G100" s="13">
        <f t="shared" si="3"/>
        <v>1</v>
      </c>
      <c r="H100">
        <f>IF(H$1&gt;0,IF(AND('[1]Flux and Impact'!$AU102=1,'[1]Flux and Impact'!F102=""),0,IF('[1]Flux and Impact'!$AU102=1,'[1]Flux and Impact'!F102,"")),"")</f>
        <v>106.985785636079</v>
      </c>
      <c r="I100">
        <f>IF(I$1&gt;0,IF(AND('[1]Flux and Impact'!$AU102=1,'[1]Flux and Impact'!G102=""),0,IF('[1]Flux and Impact'!$AU102=1,'[1]Flux and Impact'!G102,"")),"")</f>
        <v>-106.985785636079</v>
      </c>
      <c r="J100">
        <f>IF(J$1&gt;0,IF(AND('[1]Flux and Impact'!$AU102=1,'[1]Flux and Impact'!H102=""),0,IF('[1]Flux and Impact'!$AU102=1,'[1]Flux and Impact'!H102,"")),"")</f>
        <v>301.851279619861</v>
      </c>
      <c r="K100">
        <f>IF(K$1&gt;0,IF(AND('[1]Flux and Impact'!$AU102=1,'[1]Flux and Impact'!I102=""),0,IF('[1]Flux and Impact'!$AU102=1,'[1]Flux and Impact'!I102,"")),"")</f>
        <v>244.109044966335</v>
      </c>
      <c r="L100">
        <f>IF(L$1&gt;0,IF(AND('[1]Flux and Impact'!$AU102=1,'[1]Flux and Impact'!J102=""),0,IF('[1]Flux and Impact'!$AU102=1,'[1]Flux and Impact'!J102,"")),"")</f>
        <v>9.89960371933913</v>
      </c>
      <c r="M100">
        <f>IF(M$1&gt;0,IF(AND('[1]Flux and Impact'!$AU102=1,'[1]Flux and Impact'!K102=""),0,IF('[1]Flux and Impact'!$AU102=1,'[1]Flux and Impact'!K102,"")),"")</f>
        <v>9.89960371933913</v>
      </c>
      <c r="N100" t="str">
        <f>IF(N$1&gt;0,IF(AND('[1]Flux and Impact'!$AU102=1,'[1]Flux and Impact'!L102=""),0,IF('[1]Flux and Impact'!$AU102=1,'[1]Flux and Impact'!L102,"")),"")</f>
        <v/>
      </c>
      <c r="O100" t="str">
        <f>IF(O$1&gt;0,IF(AND('[1]Flux and Impact'!$AU102=1,'[1]Flux and Impact'!M102=""),0,IF('[1]Flux and Impact'!$AU102=1,'[1]Flux and Impact'!M102,"")),"")</f>
        <v/>
      </c>
      <c r="P100" t="str">
        <f>IF(P$1&gt;0,IF(AND('[1]Flux and Impact'!$AU102=1,'[1]Flux and Impact'!N102=""),0,IF('[1]Flux and Impact'!$AU102=1,'[1]Flux and Impact'!N102,"")),"")</f>
        <v/>
      </c>
      <c r="Q100" t="str">
        <f>IF(Q$1&gt;0,IF(AND('[1]Flux and Impact'!$AU102=1,'[1]Flux and Impact'!O102=""),0,IF('[1]Flux and Impact'!$AU102=1,'[1]Flux and Impact'!O102,"")),"")</f>
        <v/>
      </c>
      <c r="R100" t="str">
        <f>IF(R$1&gt;0,IF(AND('[1]Flux and Impact'!$AU102=1,'[1]Flux and Impact'!P102=""),0,IF('[1]Flux and Impact'!$AU102=1,'[1]Flux and Impact'!P102,"")),"")</f>
        <v/>
      </c>
      <c r="S100" t="str">
        <f>IF(S$1&gt;0,IF(AND('[1]Flux and Impact'!$AU102=1,'[1]Flux and Impact'!Q102=""),0,IF('[1]Flux and Impact'!$AU102=1,'[1]Flux and Impact'!Q102,"")),"")</f>
        <v/>
      </c>
      <c r="T100" t="str">
        <f>IF(T$1&gt;0,IF(AND('[1]Flux and Impact'!$AU102=1,'[1]Flux and Impact'!R102=""),0,IF('[1]Flux and Impact'!$AU102=1,'[1]Flux and Impact'!R102,"")),"")</f>
        <v/>
      </c>
      <c r="U100" t="str">
        <f>IF(U$1&gt;0,IF(AND('[1]Flux and Impact'!$AU102=1,'[1]Flux and Impact'!S102=""),0,IF('[1]Flux and Impact'!$AU102=1,'[1]Flux and Impact'!S102,"")),"")</f>
        <v/>
      </c>
      <c r="V100" t="str">
        <f>IF(V$1&gt;0,IF(AND('[1]Flux and Impact'!$AU102=1,'[1]Flux and Impact'!T102=""),0,IF('[1]Flux and Impact'!$AU102=1,'[1]Flux and Impact'!T102,"")),"")</f>
        <v/>
      </c>
      <c r="W100" t="str">
        <f>IF(W$1&gt;0,IF(AND('[1]Flux and Impact'!$AU102=1,'[1]Flux and Impact'!U102=""),0,IF('[1]Flux and Impact'!$AU102=1,'[1]Flux and Impact'!U102,"")),"")</f>
        <v/>
      </c>
      <c r="X100" t="str">
        <f>IF(X$1&gt;0,IF(AND('[1]Flux and Impact'!$AU102=1,'[1]Flux and Impact'!V102=""),0,IF('[1]Flux and Impact'!$AU102=1,'[1]Flux and Impact'!V102,"")),"")</f>
        <v/>
      </c>
      <c r="Y100" t="str">
        <f>IF(Y$1&gt;0,IF(AND('[1]Flux and Impact'!$AU102=1,'[1]Flux and Impact'!W102=""),0,IF('[1]Flux and Impact'!$AU102=1,'[1]Flux and Impact'!W102,"")),"")</f>
        <v/>
      </c>
      <c r="Z100" t="str">
        <f>IF(Z$1&gt;0,IF(AND('[1]Flux and Impact'!$AU102=1,'[1]Flux and Impact'!X102=""),0,IF('[1]Flux and Impact'!$AU102=1,'[1]Flux and Impact'!X102,"")),"")</f>
        <v/>
      </c>
      <c r="AA100" t="str">
        <f>IF(AA$1&gt;0,IF(AND('[1]Flux and Impact'!$AU102=1,'[1]Flux and Impact'!Y102=""),0,IF('[1]Flux and Impact'!$AU102=1,'[1]Flux and Impact'!Y102,"")),"")</f>
        <v/>
      </c>
      <c r="AB100" t="str">
        <f>IF(AB$1&gt;0,IF(AND('[1]Flux and Impact'!$AU102=1,'[1]Flux and Impact'!Z102=""),0,IF('[1]Flux and Impact'!$AU102=1,'[1]Flux and Impact'!Z102,"")),"")</f>
        <v/>
      </c>
      <c r="AC100" t="str">
        <f>IF(AC$1&gt;0,IF(AND('[1]Flux and Impact'!$AU102=1,'[1]Flux and Impact'!AA102=""),0,IF('[1]Flux and Impact'!$AU102=1,'[1]Flux and Impact'!AA102,"")),"")</f>
        <v/>
      </c>
      <c r="AD100" t="str">
        <f>IF(AD$1&gt;0,IF(AND('[1]Flux and Impact'!$AU102=1,'[1]Flux and Impact'!AB102=""),0,IF('[1]Flux and Impact'!$AU102=1,'[1]Flux and Impact'!AB102,"")),"")</f>
        <v/>
      </c>
      <c r="AE100" t="str">
        <f>IF(AE$1&gt;0,IF(AND('[1]Flux and Impact'!$AU102=1,'[1]Flux and Impact'!AC102=""),0,IF('[1]Flux and Impact'!$AU102=1,'[1]Flux and Impact'!AC102,"")),"")</f>
        <v/>
      </c>
      <c r="AF100" t="str">
        <f>IF(AF$1&gt;0,IF(AND('[1]Flux and Impact'!$AU102=1,'[1]Flux and Impact'!AD102=""),0,IF('[1]Flux and Impact'!$AU102=1,'[1]Flux and Impact'!AD102,"")),"")</f>
        <v/>
      </c>
      <c r="AG100" t="str">
        <f>IF(AG$1&gt;0,IF(AND('[1]Flux and Impact'!$AU102=1,'[1]Flux and Impact'!AE102=""),0,IF('[1]Flux and Impact'!$AU102=1,'[1]Flux and Impact'!AE102,"")),"")</f>
        <v/>
      </c>
      <c r="AH100" t="str">
        <f>IF(AH$1&gt;0,IF(AND('[1]Flux and Impact'!$AU102=1,'[1]Flux and Impact'!AF102=""),0,IF('[1]Flux and Impact'!$AU102=1,'[1]Flux and Impact'!AF102,"")),"")</f>
        <v/>
      </c>
      <c r="AI100" t="str">
        <f>IF(AI$1&gt;0,IF(AND('[1]Flux and Impact'!$AU102=1,'[1]Flux and Impact'!AG102=""),0,IF('[1]Flux and Impact'!$AU102=1,'[1]Flux and Impact'!AG102,"")),"")</f>
        <v/>
      </c>
      <c r="AJ100" t="str">
        <f>IF(AJ$1&gt;0,IF(AND('[1]Flux and Impact'!$AU102=1,'[1]Flux and Impact'!AH102=""),0,IF('[1]Flux and Impact'!$AU102=1,'[1]Flux and Impact'!AH102,"")),"")</f>
        <v/>
      </c>
      <c r="AK100" t="str">
        <f>IF(AK$1&gt;0,IF(AND('[1]Flux and Impact'!$AU102=1,'[1]Flux and Impact'!AI102=""),0,IF('[1]Flux and Impact'!$AU102=1,'[1]Flux and Impact'!AI102,"")),"")</f>
        <v/>
      </c>
      <c r="AL100" t="str">
        <f>IF(AL$1&gt;0,IF(AND('[1]Flux and Impact'!$AU102=1,'[1]Flux and Impact'!AJ102=""),0,IF('[1]Flux and Impact'!$AU102=1,'[1]Flux and Impact'!AJ102,"")),"")</f>
        <v/>
      </c>
      <c r="AM100" t="str">
        <f>IF(AM$1&gt;0,IF(AND('[1]Flux and Impact'!$AU102=1,'[1]Flux and Impact'!AK102=""),0,IF('[1]Flux and Impact'!$AU102=1,'[1]Flux and Impact'!AK102,"")),"")</f>
        <v/>
      </c>
      <c r="AN100" t="str">
        <f>IF(AN$1&gt;0,IF(AND('[1]Flux and Impact'!$AU102=1,'[1]Flux and Impact'!AL102=""),0,IF('[1]Flux and Impact'!$AU102=1,'[1]Flux and Impact'!AL102,"")),"")</f>
        <v/>
      </c>
      <c r="AO100" t="str">
        <f>IF(AO$1&gt;0,IF(AND('[1]Flux and Impact'!$AU102=1,'[1]Flux and Impact'!AM102=""),0,IF('[1]Flux and Impact'!$AU102=1,'[1]Flux and Impact'!AM102,"")),"")</f>
        <v/>
      </c>
      <c r="AP100" t="str">
        <f>IF(AP$1&gt;0,IF(AND('[1]Flux and Impact'!$AU102=1,'[1]Flux and Impact'!AN102=""),0,IF('[1]Flux and Impact'!$AU102=1,'[1]Flux and Impact'!AN102,"")),"")</f>
        <v/>
      </c>
      <c r="AQ100" t="str">
        <f>IF(AQ$1&gt;0,IF(AND('[1]Flux and Impact'!$AU102=1,'[1]Flux and Impact'!AO102=""),0,IF('[1]Flux and Impact'!$AU102=1,'[1]Flux and Impact'!AO102,"")),"")</f>
        <v/>
      </c>
      <c r="AR100" t="str">
        <f>IF(AR$1&gt;0,IF(AND('[1]Flux and Impact'!$AU102=1,'[1]Flux and Impact'!AP102=""),0,IF('[1]Flux and Impact'!$AU102=1,'[1]Flux and Impact'!AP102,"")),"")</f>
        <v/>
      </c>
      <c r="AS100" t="str">
        <f>IF(AS$1&gt;0,IF(AND('[1]Flux and Impact'!$AU102=1,'[1]Flux and Impact'!AQ102=""),0,IF('[1]Flux and Impact'!$AU102=1,'[1]Flux and Impact'!AQ102,"")),"")</f>
        <v/>
      </c>
      <c r="AT100" t="str">
        <f>IF(AT$1&gt;0,IF(AND('[1]Flux and Impact'!$AU102=1,'[1]Flux and Impact'!AR102=""),0,IF('[1]Flux and Impact'!$AU102=1,'[1]Flux and Impact'!AR102,"")),"")</f>
        <v/>
      </c>
      <c r="AU100" t="str">
        <f>IF(AU$1&gt;0,IF(AND('[1]Flux and Impact'!$AU102=1,'[1]Flux and Impact'!AS102=""),0,IF('[1]Flux and Impact'!$AU102=1,'[1]Flux and Impact'!AS102,"")),"")</f>
        <v/>
      </c>
      <c r="AW100" s="10" t="s">
        <v>194</v>
      </c>
      <c r="AX100" s="10">
        <v>59.8572001026624</v>
      </c>
      <c r="AY100" s="16">
        <v>-8.57234254342055</v>
      </c>
      <c r="AZ100" s="17"/>
    </row>
    <row r="101" spans="1:52">
      <c r="A101">
        <f t="shared" si="2"/>
        <v>1</v>
      </c>
      <c r="B101" t="str">
        <f>'[1]Flux and Impact'!B103</f>
        <v>2. Genetic Information Processing</v>
      </c>
      <c r="C101" t="str">
        <f>'[1]Flux and Impact'!C103</f>
        <v>2.4 Replication and Repair</v>
      </c>
      <c r="D101" t="str">
        <f>'[1]Flux and Impact'!D103</f>
        <v>Base excision repair</v>
      </c>
      <c r="E101">
        <f>IF('[1]Flux and Impact'!AU103=1,AVERAGE(H101,J101,L101,N101,P101,R101,T101,V101,X101,Z101,AB101,AD101,AF101,AH101,AJ101,AL101,AN101,AP101,AR101,AT101),"")</f>
        <v>96.5517835183127</v>
      </c>
      <c r="F101" s="12">
        <f>IF('[1]Flux and Impact'!AU103=1,AVERAGE(I101,K101,M101,O101,Q101,S101,U101,W101,Y101,AA101,AC101,AE101,AG101,AI101,AK101,AM101,AO101,AQ101,AS101,AU101),"")</f>
        <v>18.8703591168879</v>
      </c>
      <c r="G101" s="13">
        <f t="shared" si="3"/>
        <v>1</v>
      </c>
      <c r="H101">
        <f>IF(H$1&gt;0,IF(AND('[1]Flux and Impact'!$AU103=1,'[1]Flux and Impact'!F103=""),0,IF('[1]Flux and Impact'!$AU103=1,'[1]Flux and Impact'!F103,"")),"")</f>
        <v>173.133213952801</v>
      </c>
      <c r="I101">
        <f>IF(I$1&gt;0,IF(AND('[1]Flux and Impact'!$AU103=1,'[1]Flux and Impact'!G103=""),0,IF('[1]Flux and Impact'!$AU103=1,'[1]Flux and Impact'!G103,"")),"")</f>
        <v>173.133213952801</v>
      </c>
      <c r="J101">
        <f>IF(J$1&gt;0,IF(AND('[1]Flux and Impact'!$AU103=1,'[1]Flux and Impact'!H103=""),0,IF('[1]Flux and Impact'!$AU103=1,'[1]Flux and Impact'!H103,"")),"")</f>
        <v>116.522136602137</v>
      </c>
      <c r="K101">
        <f>IF(K$1&gt;0,IF(AND('[1]Flux and Impact'!$AU103=1,'[1]Flux and Impact'!I103=""),0,IF('[1]Flux and Impact'!$AU103=1,'[1]Flux and Impact'!I103,"")),"")</f>
        <v>-116.522136602137</v>
      </c>
      <c r="L101">
        <f>IF(L$1&gt;0,IF(AND('[1]Flux and Impact'!$AU103=1,'[1]Flux and Impact'!J103=""),0,IF('[1]Flux and Impact'!$AU103=1,'[1]Flux and Impact'!J103,"")),"")</f>
        <v>0</v>
      </c>
      <c r="M101">
        <f>IF(M$1&gt;0,IF(AND('[1]Flux and Impact'!$AU103=1,'[1]Flux and Impact'!K103=""),0,IF('[1]Flux and Impact'!$AU103=1,'[1]Flux and Impact'!K103,"")),"")</f>
        <v>0</v>
      </c>
      <c r="N101" t="str">
        <f>IF(N$1&gt;0,IF(AND('[1]Flux and Impact'!$AU103=1,'[1]Flux and Impact'!L103=""),0,IF('[1]Flux and Impact'!$AU103=1,'[1]Flux and Impact'!L103,"")),"")</f>
        <v/>
      </c>
      <c r="O101" t="str">
        <f>IF(O$1&gt;0,IF(AND('[1]Flux and Impact'!$AU103=1,'[1]Flux and Impact'!M103=""),0,IF('[1]Flux and Impact'!$AU103=1,'[1]Flux and Impact'!M103,"")),"")</f>
        <v/>
      </c>
      <c r="P101" t="str">
        <f>IF(P$1&gt;0,IF(AND('[1]Flux and Impact'!$AU103=1,'[1]Flux and Impact'!N103=""),0,IF('[1]Flux and Impact'!$AU103=1,'[1]Flux and Impact'!N103,"")),"")</f>
        <v/>
      </c>
      <c r="Q101" t="str">
        <f>IF(Q$1&gt;0,IF(AND('[1]Flux and Impact'!$AU103=1,'[1]Flux and Impact'!O103=""),0,IF('[1]Flux and Impact'!$AU103=1,'[1]Flux and Impact'!O103,"")),"")</f>
        <v/>
      </c>
      <c r="R101" t="str">
        <f>IF(R$1&gt;0,IF(AND('[1]Flux and Impact'!$AU103=1,'[1]Flux and Impact'!P103=""),0,IF('[1]Flux and Impact'!$AU103=1,'[1]Flux and Impact'!P103,"")),"")</f>
        <v/>
      </c>
      <c r="S101" t="str">
        <f>IF(S$1&gt;0,IF(AND('[1]Flux and Impact'!$AU103=1,'[1]Flux and Impact'!Q103=""),0,IF('[1]Flux and Impact'!$AU103=1,'[1]Flux and Impact'!Q103,"")),"")</f>
        <v/>
      </c>
      <c r="T101" t="str">
        <f>IF(T$1&gt;0,IF(AND('[1]Flux and Impact'!$AU103=1,'[1]Flux and Impact'!R103=""),0,IF('[1]Flux and Impact'!$AU103=1,'[1]Flux and Impact'!R103,"")),"")</f>
        <v/>
      </c>
      <c r="U101" t="str">
        <f>IF(U$1&gt;0,IF(AND('[1]Flux and Impact'!$AU103=1,'[1]Flux and Impact'!S103=""),0,IF('[1]Flux and Impact'!$AU103=1,'[1]Flux and Impact'!S103,"")),"")</f>
        <v/>
      </c>
      <c r="V101" t="str">
        <f>IF(V$1&gt;0,IF(AND('[1]Flux and Impact'!$AU103=1,'[1]Flux and Impact'!T103=""),0,IF('[1]Flux and Impact'!$AU103=1,'[1]Flux and Impact'!T103,"")),"")</f>
        <v/>
      </c>
      <c r="W101" t="str">
        <f>IF(W$1&gt;0,IF(AND('[1]Flux and Impact'!$AU103=1,'[1]Flux and Impact'!U103=""),0,IF('[1]Flux and Impact'!$AU103=1,'[1]Flux and Impact'!U103,"")),"")</f>
        <v/>
      </c>
      <c r="X101" t="str">
        <f>IF(X$1&gt;0,IF(AND('[1]Flux and Impact'!$AU103=1,'[1]Flux and Impact'!V103=""),0,IF('[1]Flux and Impact'!$AU103=1,'[1]Flux and Impact'!V103,"")),"")</f>
        <v/>
      </c>
      <c r="Y101" t="str">
        <f>IF(Y$1&gt;0,IF(AND('[1]Flux and Impact'!$AU103=1,'[1]Flux and Impact'!W103=""),0,IF('[1]Flux and Impact'!$AU103=1,'[1]Flux and Impact'!W103,"")),"")</f>
        <v/>
      </c>
      <c r="Z101" t="str">
        <f>IF(Z$1&gt;0,IF(AND('[1]Flux and Impact'!$AU103=1,'[1]Flux and Impact'!X103=""),0,IF('[1]Flux and Impact'!$AU103=1,'[1]Flux and Impact'!X103,"")),"")</f>
        <v/>
      </c>
      <c r="AA101" t="str">
        <f>IF(AA$1&gt;0,IF(AND('[1]Flux and Impact'!$AU103=1,'[1]Flux and Impact'!Y103=""),0,IF('[1]Flux and Impact'!$AU103=1,'[1]Flux and Impact'!Y103,"")),"")</f>
        <v/>
      </c>
      <c r="AB101" t="str">
        <f>IF(AB$1&gt;0,IF(AND('[1]Flux and Impact'!$AU103=1,'[1]Flux and Impact'!Z103=""),0,IF('[1]Flux and Impact'!$AU103=1,'[1]Flux and Impact'!Z103,"")),"")</f>
        <v/>
      </c>
      <c r="AC101" t="str">
        <f>IF(AC$1&gt;0,IF(AND('[1]Flux and Impact'!$AU103=1,'[1]Flux and Impact'!AA103=""),0,IF('[1]Flux and Impact'!$AU103=1,'[1]Flux and Impact'!AA103,"")),"")</f>
        <v/>
      </c>
      <c r="AD101" t="str">
        <f>IF(AD$1&gt;0,IF(AND('[1]Flux and Impact'!$AU103=1,'[1]Flux and Impact'!AB103=""),0,IF('[1]Flux and Impact'!$AU103=1,'[1]Flux and Impact'!AB103,"")),"")</f>
        <v/>
      </c>
      <c r="AE101" t="str">
        <f>IF(AE$1&gt;0,IF(AND('[1]Flux and Impact'!$AU103=1,'[1]Flux and Impact'!AC103=""),0,IF('[1]Flux and Impact'!$AU103=1,'[1]Flux and Impact'!AC103,"")),"")</f>
        <v/>
      </c>
      <c r="AF101" t="str">
        <f>IF(AF$1&gt;0,IF(AND('[1]Flux and Impact'!$AU103=1,'[1]Flux and Impact'!AD103=""),0,IF('[1]Flux and Impact'!$AU103=1,'[1]Flux and Impact'!AD103,"")),"")</f>
        <v/>
      </c>
      <c r="AG101" t="str">
        <f>IF(AG$1&gt;0,IF(AND('[1]Flux and Impact'!$AU103=1,'[1]Flux and Impact'!AE103=""),0,IF('[1]Flux and Impact'!$AU103=1,'[1]Flux and Impact'!AE103,"")),"")</f>
        <v/>
      </c>
      <c r="AH101" t="str">
        <f>IF(AH$1&gt;0,IF(AND('[1]Flux and Impact'!$AU103=1,'[1]Flux and Impact'!AF103=""),0,IF('[1]Flux and Impact'!$AU103=1,'[1]Flux and Impact'!AF103,"")),"")</f>
        <v/>
      </c>
      <c r="AI101" t="str">
        <f>IF(AI$1&gt;0,IF(AND('[1]Flux and Impact'!$AU103=1,'[1]Flux and Impact'!AG103=""),0,IF('[1]Flux and Impact'!$AU103=1,'[1]Flux and Impact'!AG103,"")),"")</f>
        <v/>
      </c>
      <c r="AJ101" t="str">
        <f>IF(AJ$1&gt;0,IF(AND('[1]Flux and Impact'!$AU103=1,'[1]Flux and Impact'!AH103=""),0,IF('[1]Flux and Impact'!$AU103=1,'[1]Flux and Impact'!AH103,"")),"")</f>
        <v/>
      </c>
      <c r="AK101" t="str">
        <f>IF(AK$1&gt;0,IF(AND('[1]Flux and Impact'!$AU103=1,'[1]Flux and Impact'!AI103=""),0,IF('[1]Flux and Impact'!$AU103=1,'[1]Flux and Impact'!AI103,"")),"")</f>
        <v/>
      </c>
      <c r="AL101" t="str">
        <f>IF(AL$1&gt;0,IF(AND('[1]Flux and Impact'!$AU103=1,'[1]Flux and Impact'!AJ103=""),0,IF('[1]Flux and Impact'!$AU103=1,'[1]Flux and Impact'!AJ103,"")),"")</f>
        <v/>
      </c>
      <c r="AM101" t="str">
        <f>IF(AM$1&gt;0,IF(AND('[1]Flux and Impact'!$AU103=1,'[1]Flux and Impact'!AK103=""),0,IF('[1]Flux and Impact'!$AU103=1,'[1]Flux and Impact'!AK103,"")),"")</f>
        <v/>
      </c>
      <c r="AN101" t="str">
        <f>IF(AN$1&gt;0,IF(AND('[1]Flux and Impact'!$AU103=1,'[1]Flux and Impact'!AL103=""),0,IF('[1]Flux and Impact'!$AU103=1,'[1]Flux and Impact'!AL103,"")),"")</f>
        <v/>
      </c>
      <c r="AO101" t="str">
        <f>IF(AO$1&gt;0,IF(AND('[1]Flux and Impact'!$AU103=1,'[1]Flux and Impact'!AM103=""),0,IF('[1]Flux and Impact'!$AU103=1,'[1]Flux and Impact'!AM103,"")),"")</f>
        <v/>
      </c>
      <c r="AP101" t="str">
        <f>IF(AP$1&gt;0,IF(AND('[1]Flux and Impact'!$AU103=1,'[1]Flux and Impact'!AN103=""),0,IF('[1]Flux and Impact'!$AU103=1,'[1]Flux and Impact'!AN103,"")),"")</f>
        <v/>
      </c>
      <c r="AQ101" t="str">
        <f>IF(AQ$1&gt;0,IF(AND('[1]Flux and Impact'!$AU103=1,'[1]Flux and Impact'!AO103=""),0,IF('[1]Flux and Impact'!$AU103=1,'[1]Flux and Impact'!AO103,"")),"")</f>
        <v/>
      </c>
      <c r="AR101" t="str">
        <f>IF(AR$1&gt;0,IF(AND('[1]Flux and Impact'!$AU103=1,'[1]Flux and Impact'!AP103=""),0,IF('[1]Flux and Impact'!$AU103=1,'[1]Flux and Impact'!AP103,"")),"")</f>
        <v/>
      </c>
      <c r="AS101" t="str">
        <f>IF(AS$1&gt;0,IF(AND('[1]Flux and Impact'!$AU103=1,'[1]Flux and Impact'!AQ103=""),0,IF('[1]Flux and Impact'!$AU103=1,'[1]Flux and Impact'!AQ103,"")),"")</f>
        <v/>
      </c>
      <c r="AT101" t="str">
        <f>IF(AT$1&gt;0,IF(AND('[1]Flux and Impact'!$AU103=1,'[1]Flux and Impact'!AR103=""),0,IF('[1]Flux and Impact'!$AU103=1,'[1]Flux and Impact'!AR103,"")),"")</f>
        <v/>
      </c>
      <c r="AU101" t="str">
        <f>IF(AU$1&gt;0,IF(AND('[1]Flux and Impact'!$AU103=1,'[1]Flux and Impact'!AS103=""),0,IF('[1]Flux and Impact'!$AU103=1,'[1]Flux and Impact'!AS103,"")),"")</f>
        <v/>
      </c>
      <c r="AW101" s="10" t="s">
        <v>195</v>
      </c>
      <c r="AX101" s="10">
        <v>59.5240466193086</v>
      </c>
      <c r="AY101" s="16">
        <v>-59.5240466193086</v>
      </c>
      <c r="AZ101" s="17"/>
    </row>
    <row r="102" spans="1:52">
      <c r="A102">
        <f t="shared" si="2"/>
        <v>1</v>
      </c>
      <c r="B102" t="str">
        <f>'[1]Flux and Impact'!B104</f>
        <v>2. Genetic Information Processing</v>
      </c>
      <c r="C102" t="str">
        <f>'[1]Flux and Impact'!C104</f>
        <v>2.4 Replication and Repair</v>
      </c>
      <c r="D102" t="str">
        <f>'[1]Flux and Impact'!D104</f>
        <v>Nucleotide excision repair</v>
      </c>
      <c r="E102" t="str">
        <f>IF('[1]Flux and Impact'!AU104=1,AVERAGE(H102,J102,L102,N102,P102,R102,T102,V102,X102,Z102,AB102,AD102,AF102,AH102,AJ102,AL102,AN102,AP102,AR102,AT102),"")</f>
        <v/>
      </c>
      <c r="F102" s="12" t="str">
        <f>IF('[1]Flux and Impact'!AU104=1,AVERAGE(I102,K102,M102,O102,Q102,S102,U102,W102,Y102,AA102,AC102,AE102,AG102,AI102,AK102,AM102,AO102,AQ102,AS102,AU102),"")</f>
        <v/>
      </c>
      <c r="G102" s="13" t="str">
        <f t="shared" si="3"/>
        <v/>
      </c>
      <c r="H102" t="str">
        <f>IF(H$1&gt;0,IF(AND('[1]Flux and Impact'!$AU104=1,'[1]Flux and Impact'!F104=""),0,IF('[1]Flux and Impact'!$AU104=1,'[1]Flux and Impact'!F104,"")),"")</f>
        <v/>
      </c>
      <c r="I102" t="str">
        <f>IF(I$1&gt;0,IF(AND('[1]Flux and Impact'!$AU104=1,'[1]Flux and Impact'!G104=""),0,IF('[1]Flux and Impact'!$AU104=1,'[1]Flux and Impact'!G104,"")),"")</f>
        <v/>
      </c>
      <c r="J102" t="str">
        <f>IF(J$1&gt;0,IF(AND('[1]Flux and Impact'!$AU104=1,'[1]Flux and Impact'!H104=""),0,IF('[1]Flux and Impact'!$AU104=1,'[1]Flux and Impact'!H104,"")),"")</f>
        <v/>
      </c>
      <c r="K102" t="str">
        <f>IF(K$1&gt;0,IF(AND('[1]Flux and Impact'!$AU104=1,'[1]Flux and Impact'!I104=""),0,IF('[1]Flux and Impact'!$AU104=1,'[1]Flux and Impact'!I104,"")),"")</f>
        <v/>
      </c>
      <c r="L102" t="str">
        <f>IF(L$1&gt;0,IF(AND('[1]Flux and Impact'!$AU104=1,'[1]Flux and Impact'!J104=""),0,IF('[1]Flux and Impact'!$AU104=1,'[1]Flux and Impact'!J104,"")),"")</f>
        <v/>
      </c>
      <c r="M102" t="str">
        <f>IF(M$1&gt;0,IF(AND('[1]Flux and Impact'!$AU104=1,'[1]Flux and Impact'!K104=""),0,IF('[1]Flux and Impact'!$AU104=1,'[1]Flux and Impact'!K104,"")),"")</f>
        <v/>
      </c>
      <c r="N102" t="str">
        <f>IF(N$1&gt;0,IF(AND('[1]Flux and Impact'!$AU104=1,'[1]Flux and Impact'!L104=""),0,IF('[1]Flux and Impact'!$AU104=1,'[1]Flux and Impact'!L104,"")),"")</f>
        <v/>
      </c>
      <c r="O102" t="str">
        <f>IF(O$1&gt;0,IF(AND('[1]Flux and Impact'!$AU104=1,'[1]Flux and Impact'!M104=""),0,IF('[1]Flux and Impact'!$AU104=1,'[1]Flux and Impact'!M104,"")),"")</f>
        <v/>
      </c>
      <c r="P102" t="str">
        <f>IF(P$1&gt;0,IF(AND('[1]Flux and Impact'!$AU104=1,'[1]Flux and Impact'!N104=""),0,IF('[1]Flux and Impact'!$AU104=1,'[1]Flux and Impact'!N104,"")),"")</f>
        <v/>
      </c>
      <c r="Q102" t="str">
        <f>IF(Q$1&gt;0,IF(AND('[1]Flux and Impact'!$AU104=1,'[1]Flux and Impact'!O104=""),0,IF('[1]Flux and Impact'!$AU104=1,'[1]Flux and Impact'!O104,"")),"")</f>
        <v/>
      </c>
      <c r="R102" t="str">
        <f>IF(R$1&gt;0,IF(AND('[1]Flux and Impact'!$AU104=1,'[1]Flux and Impact'!P104=""),0,IF('[1]Flux and Impact'!$AU104=1,'[1]Flux and Impact'!P104,"")),"")</f>
        <v/>
      </c>
      <c r="S102" t="str">
        <f>IF(S$1&gt;0,IF(AND('[1]Flux and Impact'!$AU104=1,'[1]Flux and Impact'!Q104=""),0,IF('[1]Flux and Impact'!$AU104=1,'[1]Flux and Impact'!Q104,"")),"")</f>
        <v/>
      </c>
      <c r="T102" t="str">
        <f>IF(T$1&gt;0,IF(AND('[1]Flux and Impact'!$AU104=1,'[1]Flux and Impact'!R104=""),0,IF('[1]Flux and Impact'!$AU104=1,'[1]Flux and Impact'!R104,"")),"")</f>
        <v/>
      </c>
      <c r="U102" t="str">
        <f>IF(U$1&gt;0,IF(AND('[1]Flux and Impact'!$AU104=1,'[1]Flux and Impact'!S104=""),0,IF('[1]Flux and Impact'!$AU104=1,'[1]Flux and Impact'!S104,"")),"")</f>
        <v/>
      </c>
      <c r="V102" t="str">
        <f>IF(V$1&gt;0,IF(AND('[1]Flux and Impact'!$AU104=1,'[1]Flux and Impact'!T104=""),0,IF('[1]Flux and Impact'!$AU104=1,'[1]Flux and Impact'!T104,"")),"")</f>
        <v/>
      </c>
      <c r="W102" t="str">
        <f>IF(W$1&gt;0,IF(AND('[1]Flux and Impact'!$AU104=1,'[1]Flux and Impact'!U104=""),0,IF('[1]Flux and Impact'!$AU104=1,'[1]Flux and Impact'!U104,"")),"")</f>
        <v/>
      </c>
      <c r="X102" t="str">
        <f>IF(X$1&gt;0,IF(AND('[1]Flux and Impact'!$AU104=1,'[1]Flux and Impact'!V104=""),0,IF('[1]Flux and Impact'!$AU104=1,'[1]Flux and Impact'!V104,"")),"")</f>
        <v/>
      </c>
      <c r="Y102" t="str">
        <f>IF(Y$1&gt;0,IF(AND('[1]Flux and Impact'!$AU104=1,'[1]Flux and Impact'!W104=""),0,IF('[1]Flux and Impact'!$AU104=1,'[1]Flux and Impact'!W104,"")),"")</f>
        <v/>
      </c>
      <c r="Z102" t="str">
        <f>IF(Z$1&gt;0,IF(AND('[1]Flux and Impact'!$AU104=1,'[1]Flux and Impact'!X104=""),0,IF('[1]Flux and Impact'!$AU104=1,'[1]Flux and Impact'!X104,"")),"")</f>
        <v/>
      </c>
      <c r="AA102" t="str">
        <f>IF(AA$1&gt;0,IF(AND('[1]Flux and Impact'!$AU104=1,'[1]Flux and Impact'!Y104=""),0,IF('[1]Flux and Impact'!$AU104=1,'[1]Flux and Impact'!Y104,"")),"")</f>
        <v/>
      </c>
      <c r="AB102" t="str">
        <f>IF(AB$1&gt;0,IF(AND('[1]Flux and Impact'!$AU104=1,'[1]Flux and Impact'!Z104=""),0,IF('[1]Flux and Impact'!$AU104=1,'[1]Flux and Impact'!Z104,"")),"")</f>
        <v/>
      </c>
      <c r="AC102" t="str">
        <f>IF(AC$1&gt;0,IF(AND('[1]Flux and Impact'!$AU104=1,'[1]Flux and Impact'!AA104=""),0,IF('[1]Flux and Impact'!$AU104=1,'[1]Flux and Impact'!AA104,"")),"")</f>
        <v/>
      </c>
      <c r="AD102" t="str">
        <f>IF(AD$1&gt;0,IF(AND('[1]Flux and Impact'!$AU104=1,'[1]Flux and Impact'!AB104=""),0,IF('[1]Flux and Impact'!$AU104=1,'[1]Flux and Impact'!AB104,"")),"")</f>
        <v/>
      </c>
      <c r="AE102" t="str">
        <f>IF(AE$1&gt;0,IF(AND('[1]Flux and Impact'!$AU104=1,'[1]Flux and Impact'!AC104=""),0,IF('[1]Flux and Impact'!$AU104=1,'[1]Flux and Impact'!AC104,"")),"")</f>
        <v/>
      </c>
      <c r="AF102" t="str">
        <f>IF(AF$1&gt;0,IF(AND('[1]Flux and Impact'!$AU104=1,'[1]Flux and Impact'!AD104=""),0,IF('[1]Flux and Impact'!$AU104=1,'[1]Flux and Impact'!AD104,"")),"")</f>
        <v/>
      </c>
      <c r="AG102" t="str">
        <f>IF(AG$1&gt;0,IF(AND('[1]Flux and Impact'!$AU104=1,'[1]Flux and Impact'!AE104=""),0,IF('[1]Flux and Impact'!$AU104=1,'[1]Flux and Impact'!AE104,"")),"")</f>
        <v/>
      </c>
      <c r="AH102" t="str">
        <f>IF(AH$1&gt;0,IF(AND('[1]Flux and Impact'!$AU104=1,'[1]Flux and Impact'!AF104=""),0,IF('[1]Flux and Impact'!$AU104=1,'[1]Flux and Impact'!AF104,"")),"")</f>
        <v/>
      </c>
      <c r="AI102" t="str">
        <f>IF(AI$1&gt;0,IF(AND('[1]Flux and Impact'!$AU104=1,'[1]Flux and Impact'!AG104=""),0,IF('[1]Flux and Impact'!$AU104=1,'[1]Flux and Impact'!AG104,"")),"")</f>
        <v/>
      </c>
      <c r="AJ102" t="str">
        <f>IF(AJ$1&gt;0,IF(AND('[1]Flux and Impact'!$AU104=1,'[1]Flux and Impact'!AH104=""),0,IF('[1]Flux and Impact'!$AU104=1,'[1]Flux and Impact'!AH104,"")),"")</f>
        <v/>
      </c>
      <c r="AK102" t="str">
        <f>IF(AK$1&gt;0,IF(AND('[1]Flux and Impact'!$AU104=1,'[1]Flux and Impact'!AI104=""),0,IF('[1]Flux and Impact'!$AU104=1,'[1]Flux and Impact'!AI104,"")),"")</f>
        <v/>
      </c>
      <c r="AL102" t="str">
        <f>IF(AL$1&gt;0,IF(AND('[1]Flux and Impact'!$AU104=1,'[1]Flux and Impact'!AJ104=""),0,IF('[1]Flux and Impact'!$AU104=1,'[1]Flux and Impact'!AJ104,"")),"")</f>
        <v/>
      </c>
      <c r="AM102" t="str">
        <f>IF(AM$1&gt;0,IF(AND('[1]Flux and Impact'!$AU104=1,'[1]Flux and Impact'!AK104=""),0,IF('[1]Flux and Impact'!$AU104=1,'[1]Flux and Impact'!AK104,"")),"")</f>
        <v/>
      </c>
      <c r="AN102" t="str">
        <f>IF(AN$1&gt;0,IF(AND('[1]Flux and Impact'!$AU104=1,'[1]Flux and Impact'!AL104=""),0,IF('[1]Flux and Impact'!$AU104=1,'[1]Flux and Impact'!AL104,"")),"")</f>
        <v/>
      </c>
      <c r="AO102" t="str">
        <f>IF(AO$1&gt;0,IF(AND('[1]Flux and Impact'!$AU104=1,'[1]Flux and Impact'!AM104=""),0,IF('[1]Flux and Impact'!$AU104=1,'[1]Flux and Impact'!AM104,"")),"")</f>
        <v/>
      </c>
      <c r="AP102" t="str">
        <f>IF(AP$1&gt;0,IF(AND('[1]Flux and Impact'!$AU104=1,'[1]Flux and Impact'!AN104=""),0,IF('[1]Flux and Impact'!$AU104=1,'[1]Flux and Impact'!AN104,"")),"")</f>
        <v/>
      </c>
      <c r="AQ102" t="str">
        <f>IF(AQ$1&gt;0,IF(AND('[1]Flux and Impact'!$AU104=1,'[1]Flux and Impact'!AO104=""),0,IF('[1]Flux and Impact'!$AU104=1,'[1]Flux and Impact'!AO104,"")),"")</f>
        <v/>
      </c>
      <c r="AR102" t="str">
        <f>IF(AR$1&gt;0,IF(AND('[1]Flux and Impact'!$AU104=1,'[1]Flux and Impact'!AP104=""),0,IF('[1]Flux and Impact'!$AU104=1,'[1]Flux and Impact'!AP104,"")),"")</f>
        <v/>
      </c>
      <c r="AS102" t="str">
        <f>IF(AS$1&gt;0,IF(AND('[1]Flux and Impact'!$AU104=1,'[1]Flux and Impact'!AQ104=""),0,IF('[1]Flux and Impact'!$AU104=1,'[1]Flux and Impact'!AQ104,"")),"")</f>
        <v/>
      </c>
      <c r="AT102" t="str">
        <f>IF(AT$1&gt;0,IF(AND('[1]Flux and Impact'!$AU104=1,'[1]Flux and Impact'!AR104=""),0,IF('[1]Flux and Impact'!$AU104=1,'[1]Flux and Impact'!AR104,"")),"")</f>
        <v/>
      </c>
      <c r="AU102" t="str">
        <f>IF(AU$1&gt;0,IF(AND('[1]Flux and Impact'!$AU104=1,'[1]Flux and Impact'!AS104=""),0,IF('[1]Flux and Impact'!$AU104=1,'[1]Flux and Impact'!AS104,"")),"")</f>
        <v/>
      </c>
      <c r="AW102" s="10" t="s">
        <v>196</v>
      </c>
      <c r="AX102" s="10">
        <v>59.0920262699946</v>
      </c>
      <c r="AY102" s="16">
        <v>43.7685975153469</v>
      </c>
      <c r="AZ102" s="17"/>
    </row>
    <row r="103" spans="1:52">
      <c r="A103">
        <f t="shared" si="2"/>
        <v>1</v>
      </c>
      <c r="B103" t="str">
        <f>'[1]Flux and Impact'!B105</f>
        <v>2. Genetic Information Processing</v>
      </c>
      <c r="C103" t="str">
        <f>'[1]Flux and Impact'!C105</f>
        <v>2.4 Replication and Repair</v>
      </c>
      <c r="D103" t="str">
        <f>'[1]Flux and Impact'!D105</f>
        <v>Mismatch repair</v>
      </c>
      <c r="E103" t="str">
        <f>IF('[1]Flux and Impact'!AU105=1,AVERAGE(H103,J103,L103,N103,P103,R103,T103,V103,X103,Z103,AB103,AD103,AF103,AH103,AJ103,AL103,AN103,AP103,AR103,AT103),"")</f>
        <v/>
      </c>
      <c r="F103" s="12" t="str">
        <f>IF('[1]Flux and Impact'!AU105=1,AVERAGE(I103,K103,M103,O103,Q103,S103,U103,W103,Y103,AA103,AC103,AE103,AG103,AI103,AK103,AM103,AO103,AQ103,AS103,AU103),"")</f>
        <v/>
      </c>
      <c r="G103" s="13" t="str">
        <f t="shared" si="3"/>
        <v/>
      </c>
      <c r="H103" t="str">
        <f>IF(H$1&gt;0,IF(AND('[1]Flux and Impact'!$AU105=1,'[1]Flux and Impact'!F105=""),0,IF('[1]Flux and Impact'!$AU105=1,'[1]Flux and Impact'!F105,"")),"")</f>
        <v/>
      </c>
      <c r="I103" t="str">
        <f>IF(I$1&gt;0,IF(AND('[1]Flux and Impact'!$AU105=1,'[1]Flux and Impact'!G105=""),0,IF('[1]Flux and Impact'!$AU105=1,'[1]Flux and Impact'!G105,"")),"")</f>
        <v/>
      </c>
      <c r="J103" t="str">
        <f>IF(J$1&gt;0,IF(AND('[1]Flux and Impact'!$AU105=1,'[1]Flux and Impact'!H105=""),0,IF('[1]Flux and Impact'!$AU105=1,'[1]Flux and Impact'!H105,"")),"")</f>
        <v/>
      </c>
      <c r="K103" t="str">
        <f>IF(K$1&gt;0,IF(AND('[1]Flux and Impact'!$AU105=1,'[1]Flux and Impact'!I105=""),0,IF('[1]Flux and Impact'!$AU105=1,'[1]Flux and Impact'!I105,"")),"")</f>
        <v/>
      </c>
      <c r="L103" t="str">
        <f>IF(L$1&gt;0,IF(AND('[1]Flux and Impact'!$AU105=1,'[1]Flux and Impact'!J105=""),0,IF('[1]Flux and Impact'!$AU105=1,'[1]Flux and Impact'!J105,"")),"")</f>
        <v/>
      </c>
      <c r="M103" t="str">
        <f>IF(M$1&gt;0,IF(AND('[1]Flux and Impact'!$AU105=1,'[1]Flux and Impact'!K105=""),0,IF('[1]Flux and Impact'!$AU105=1,'[1]Flux and Impact'!K105,"")),"")</f>
        <v/>
      </c>
      <c r="N103" t="str">
        <f>IF(N$1&gt;0,IF(AND('[1]Flux and Impact'!$AU105=1,'[1]Flux and Impact'!L105=""),0,IF('[1]Flux and Impact'!$AU105=1,'[1]Flux and Impact'!L105,"")),"")</f>
        <v/>
      </c>
      <c r="O103" t="str">
        <f>IF(O$1&gt;0,IF(AND('[1]Flux and Impact'!$AU105=1,'[1]Flux and Impact'!M105=""),0,IF('[1]Flux and Impact'!$AU105=1,'[1]Flux and Impact'!M105,"")),"")</f>
        <v/>
      </c>
      <c r="P103" t="str">
        <f>IF(P$1&gt;0,IF(AND('[1]Flux and Impact'!$AU105=1,'[1]Flux and Impact'!N105=""),0,IF('[1]Flux and Impact'!$AU105=1,'[1]Flux and Impact'!N105,"")),"")</f>
        <v/>
      </c>
      <c r="Q103" t="str">
        <f>IF(Q$1&gt;0,IF(AND('[1]Flux and Impact'!$AU105=1,'[1]Flux and Impact'!O105=""),0,IF('[1]Flux and Impact'!$AU105=1,'[1]Flux and Impact'!O105,"")),"")</f>
        <v/>
      </c>
      <c r="R103" t="str">
        <f>IF(R$1&gt;0,IF(AND('[1]Flux and Impact'!$AU105=1,'[1]Flux and Impact'!P105=""),0,IF('[1]Flux and Impact'!$AU105=1,'[1]Flux and Impact'!P105,"")),"")</f>
        <v/>
      </c>
      <c r="S103" t="str">
        <f>IF(S$1&gt;0,IF(AND('[1]Flux and Impact'!$AU105=1,'[1]Flux and Impact'!Q105=""),0,IF('[1]Flux and Impact'!$AU105=1,'[1]Flux and Impact'!Q105,"")),"")</f>
        <v/>
      </c>
      <c r="T103" t="str">
        <f>IF(T$1&gt;0,IF(AND('[1]Flux and Impact'!$AU105=1,'[1]Flux and Impact'!R105=""),0,IF('[1]Flux and Impact'!$AU105=1,'[1]Flux and Impact'!R105,"")),"")</f>
        <v/>
      </c>
      <c r="U103" t="str">
        <f>IF(U$1&gt;0,IF(AND('[1]Flux and Impact'!$AU105=1,'[1]Flux and Impact'!S105=""),0,IF('[1]Flux and Impact'!$AU105=1,'[1]Flux and Impact'!S105,"")),"")</f>
        <v/>
      </c>
      <c r="V103" t="str">
        <f>IF(V$1&gt;0,IF(AND('[1]Flux and Impact'!$AU105=1,'[1]Flux and Impact'!T105=""),0,IF('[1]Flux and Impact'!$AU105=1,'[1]Flux and Impact'!T105,"")),"")</f>
        <v/>
      </c>
      <c r="W103" t="str">
        <f>IF(W$1&gt;0,IF(AND('[1]Flux and Impact'!$AU105=1,'[1]Flux and Impact'!U105=""),0,IF('[1]Flux and Impact'!$AU105=1,'[1]Flux and Impact'!U105,"")),"")</f>
        <v/>
      </c>
      <c r="X103" t="str">
        <f>IF(X$1&gt;0,IF(AND('[1]Flux and Impact'!$AU105=1,'[1]Flux and Impact'!V105=""),0,IF('[1]Flux and Impact'!$AU105=1,'[1]Flux and Impact'!V105,"")),"")</f>
        <v/>
      </c>
      <c r="Y103" t="str">
        <f>IF(Y$1&gt;0,IF(AND('[1]Flux and Impact'!$AU105=1,'[1]Flux and Impact'!W105=""),0,IF('[1]Flux and Impact'!$AU105=1,'[1]Flux and Impact'!W105,"")),"")</f>
        <v/>
      </c>
      <c r="Z103" t="str">
        <f>IF(Z$1&gt;0,IF(AND('[1]Flux and Impact'!$AU105=1,'[1]Flux and Impact'!X105=""),0,IF('[1]Flux and Impact'!$AU105=1,'[1]Flux and Impact'!X105,"")),"")</f>
        <v/>
      </c>
      <c r="AA103" t="str">
        <f>IF(AA$1&gt;0,IF(AND('[1]Flux and Impact'!$AU105=1,'[1]Flux and Impact'!Y105=""),0,IF('[1]Flux and Impact'!$AU105=1,'[1]Flux and Impact'!Y105,"")),"")</f>
        <v/>
      </c>
      <c r="AB103" t="str">
        <f>IF(AB$1&gt;0,IF(AND('[1]Flux and Impact'!$AU105=1,'[1]Flux and Impact'!Z105=""),0,IF('[1]Flux and Impact'!$AU105=1,'[1]Flux and Impact'!Z105,"")),"")</f>
        <v/>
      </c>
      <c r="AC103" t="str">
        <f>IF(AC$1&gt;0,IF(AND('[1]Flux and Impact'!$AU105=1,'[1]Flux and Impact'!AA105=""),0,IF('[1]Flux and Impact'!$AU105=1,'[1]Flux and Impact'!AA105,"")),"")</f>
        <v/>
      </c>
      <c r="AD103" t="str">
        <f>IF(AD$1&gt;0,IF(AND('[1]Flux and Impact'!$AU105=1,'[1]Flux and Impact'!AB105=""),0,IF('[1]Flux and Impact'!$AU105=1,'[1]Flux and Impact'!AB105,"")),"")</f>
        <v/>
      </c>
      <c r="AE103" t="str">
        <f>IF(AE$1&gt;0,IF(AND('[1]Flux and Impact'!$AU105=1,'[1]Flux and Impact'!AC105=""),0,IF('[1]Flux and Impact'!$AU105=1,'[1]Flux and Impact'!AC105,"")),"")</f>
        <v/>
      </c>
      <c r="AF103" t="str">
        <f>IF(AF$1&gt;0,IF(AND('[1]Flux and Impact'!$AU105=1,'[1]Flux and Impact'!AD105=""),0,IF('[1]Flux and Impact'!$AU105=1,'[1]Flux and Impact'!AD105,"")),"")</f>
        <v/>
      </c>
      <c r="AG103" t="str">
        <f>IF(AG$1&gt;0,IF(AND('[1]Flux and Impact'!$AU105=1,'[1]Flux and Impact'!AE105=""),0,IF('[1]Flux and Impact'!$AU105=1,'[1]Flux and Impact'!AE105,"")),"")</f>
        <v/>
      </c>
      <c r="AH103" t="str">
        <f>IF(AH$1&gt;0,IF(AND('[1]Flux and Impact'!$AU105=1,'[1]Flux and Impact'!AF105=""),0,IF('[1]Flux and Impact'!$AU105=1,'[1]Flux and Impact'!AF105,"")),"")</f>
        <v/>
      </c>
      <c r="AI103" t="str">
        <f>IF(AI$1&gt;0,IF(AND('[1]Flux and Impact'!$AU105=1,'[1]Flux and Impact'!AG105=""),0,IF('[1]Flux and Impact'!$AU105=1,'[1]Flux and Impact'!AG105,"")),"")</f>
        <v/>
      </c>
      <c r="AJ103" t="str">
        <f>IF(AJ$1&gt;0,IF(AND('[1]Flux and Impact'!$AU105=1,'[1]Flux and Impact'!AH105=""),0,IF('[1]Flux and Impact'!$AU105=1,'[1]Flux and Impact'!AH105,"")),"")</f>
        <v/>
      </c>
      <c r="AK103" t="str">
        <f>IF(AK$1&gt;0,IF(AND('[1]Flux and Impact'!$AU105=1,'[1]Flux and Impact'!AI105=""),0,IF('[1]Flux and Impact'!$AU105=1,'[1]Flux and Impact'!AI105,"")),"")</f>
        <v/>
      </c>
      <c r="AL103" t="str">
        <f>IF(AL$1&gt;0,IF(AND('[1]Flux and Impact'!$AU105=1,'[1]Flux and Impact'!AJ105=""),0,IF('[1]Flux and Impact'!$AU105=1,'[1]Flux and Impact'!AJ105,"")),"")</f>
        <v/>
      </c>
      <c r="AM103" t="str">
        <f>IF(AM$1&gt;0,IF(AND('[1]Flux and Impact'!$AU105=1,'[1]Flux and Impact'!AK105=""),0,IF('[1]Flux and Impact'!$AU105=1,'[1]Flux and Impact'!AK105,"")),"")</f>
        <v/>
      </c>
      <c r="AN103" t="str">
        <f>IF(AN$1&gt;0,IF(AND('[1]Flux and Impact'!$AU105=1,'[1]Flux and Impact'!AL105=""),0,IF('[1]Flux and Impact'!$AU105=1,'[1]Flux and Impact'!AL105,"")),"")</f>
        <v/>
      </c>
      <c r="AO103" t="str">
        <f>IF(AO$1&gt;0,IF(AND('[1]Flux and Impact'!$AU105=1,'[1]Flux and Impact'!AM105=""),0,IF('[1]Flux and Impact'!$AU105=1,'[1]Flux and Impact'!AM105,"")),"")</f>
        <v/>
      </c>
      <c r="AP103" t="str">
        <f>IF(AP$1&gt;0,IF(AND('[1]Flux and Impact'!$AU105=1,'[1]Flux and Impact'!AN105=""),0,IF('[1]Flux and Impact'!$AU105=1,'[1]Flux and Impact'!AN105,"")),"")</f>
        <v/>
      </c>
      <c r="AQ103" t="str">
        <f>IF(AQ$1&gt;0,IF(AND('[1]Flux and Impact'!$AU105=1,'[1]Flux and Impact'!AO105=""),0,IF('[1]Flux and Impact'!$AU105=1,'[1]Flux and Impact'!AO105,"")),"")</f>
        <v/>
      </c>
      <c r="AR103" t="str">
        <f>IF(AR$1&gt;0,IF(AND('[1]Flux and Impact'!$AU105=1,'[1]Flux and Impact'!AP105=""),0,IF('[1]Flux and Impact'!$AU105=1,'[1]Flux and Impact'!AP105,"")),"")</f>
        <v/>
      </c>
      <c r="AS103" t="str">
        <f>IF(AS$1&gt;0,IF(AND('[1]Flux and Impact'!$AU105=1,'[1]Flux and Impact'!AQ105=""),0,IF('[1]Flux and Impact'!$AU105=1,'[1]Flux and Impact'!AQ105,"")),"")</f>
        <v/>
      </c>
      <c r="AT103" t="str">
        <f>IF(AT$1&gt;0,IF(AND('[1]Flux and Impact'!$AU105=1,'[1]Flux and Impact'!AR105=""),0,IF('[1]Flux and Impact'!$AU105=1,'[1]Flux and Impact'!AR105,"")),"")</f>
        <v/>
      </c>
      <c r="AU103" t="str">
        <f>IF(AU$1&gt;0,IF(AND('[1]Flux and Impact'!$AU105=1,'[1]Flux and Impact'!AS105=""),0,IF('[1]Flux and Impact'!$AU105=1,'[1]Flux and Impact'!AS105,"")),"")</f>
        <v/>
      </c>
      <c r="AW103" s="10" t="s">
        <v>197</v>
      </c>
      <c r="AX103" s="10">
        <v>58.1253386948589</v>
      </c>
      <c r="AY103" s="16">
        <v>-32.0030268492434</v>
      </c>
      <c r="AZ103" s="17"/>
    </row>
    <row r="104" spans="1:52">
      <c r="A104">
        <f t="shared" si="2"/>
        <v>1</v>
      </c>
      <c r="B104" t="str">
        <f>'[1]Flux and Impact'!B106</f>
        <v>2. Genetic Information Processing</v>
      </c>
      <c r="C104" t="str">
        <f>'[1]Flux and Impact'!C106</f>
        <v>2.4 Replication and Repair</v>
      </c>
      <c r="D104" t="str">
        <f>'[1]Flux and Impact'!D106</f>
        <v>Homologous recombination</v>
      </c>
      <c r="E104" t="str">
        <f>IF('[1]Flux and Impact'!AU106=1,AVERAGE(H104,J104,L104,N104,P104,R104,T104,V104,X104,Z104,AB104,AD104,AF104,AH104,AJ104,AL104,AN104,AP104,AR104,AT104),"")</f>
        <v/>
      </c>
      <c r="F104" s="12" t="str">
        <f>IF('[1]Flux and Impact'!AU106=1,AVERAGE(I104,K104,M104,O104,Q104,S104,U104,W104,Y104,AA104,AC104,AE104,AG104,AI104,AK104,AM104,AO104,AQ104,AS104,AU104),"")</f>
        <v/>
      </c>
      <c r="G104" s="13" t="str">
        <f t="shared" si="3"/>
        <v/>
      </c>
      <c r="H104" t="str">
        <f>IF(H$1&gt;0,IF(AND('[1]Flux and Impact'!$AU106=1,'[1]Flux and Impact'!F106=""),0,IF('[1]Flux and Impact'!$AU106=1,'[1]Flux and Impact'!F106,"")),"")</f>
        <v/>
      </c>
      <c r="I104" t="str">
        <f>IF(I$1&gt;0,IF(AND('[1]Flux and Impact'!$AU106=1,'[1]Flux and Impact'!G106=""),0,IF('[1]Flux and Impact'!$AU106=1,'[1]Flux and Impact'!G106,"")),"")</f>
        <v/>
      </c>
      <c r="J104" t="str">
        <f>IF(J$1&gt;0,IF(AND('[1]Flux and Impact'!$AU106=1,'[1]Flux and Impact'!H106=""),0,IF('[1]Flux and Impact'!$AU106=1,'[1]Flux and Impact'!H106,"")),"")</f>
        <v/>
      </c>
      <c r="K104" t="str">
        <f>IF(K$1&gt;0,IF(AND('[1]Flux and Impact'!$AU106=1,'[1]Flux and Impact'!I106=""),0,IF('[1]Flux and Impact'!$AU106=1,'[1]Flux and Impact'!I106,"")),"")</f>
        <v/>
      </c>
      <c r="L104" t="str">
        <f>IF(L$1&gt;0,IF(AND('[1]Flux and Impact'!$AU106=1,'[1]Flux and Impact'!J106=""),0,IF('[1]Flux and Impact'!$AU106=1,'[1]Flux and Impact'!J106,"")),"")</f>
        <v/>
      </c>
      <c r="M104" t="str">
        <f>IF(M$1&gt;0,IF(AND('[1]Flux and Impact'!$AU106=1,'[1]Flux and Impact'!K106=""),0,IF('[1]Flux and Impact'!$AU106=1,'[1]Flux and Impact'!K106,"")),"")</f>
        <v/>
      </c>
      <c r="N104" t="str">
        <f>IF(N$1&gt;0,IF(AND('[1]Flux and Impact'!$AU106=1,'[1]Flux and Impact'!L106=""),0,IF('[1]Flux and Impact'!$AU106=1,'[1]Flux and Impact'!L106,"")),"")</f>
        <v/>
      </c>
      <c r="O104" t="str">
        <f>IF(O$1&gt;0,IF(AND('[1]Flux and Impact'!$AU106=1,'[1]Flux and Impact'!M106=""),0,IF('[1]Flux and Impact'!$AU106=1,'[1]Flux and Impact'!M106,"")),"")</f>
        <v/>
      </c>
      <c r="P104" t="str">
        <f>IF(P$1&gt;0,IF(AND('[1]Flux and Impact'!$AU106=1,'[1]Flux and Impact'!N106=""),0,IF('[1]Flux and Impact'!$AU106=1,'[1]Flux and Impact'!N106,"")),"")</f>
        <v/>
      </c>
      <c r="Q104" t="str">
        <f>IF(Q$1&gt;0,IF(AND('[1]Flux and Impact'!$AU106=1,'[1]Flux and Impact'!O106=""),0,IF('[1]Flux and Impact'!$AU106=1,'[1]Flux and Impact'!O106,"")),"")</f>
        <v/>
      </c>
      <c r="R104" t="str">
        <f>IF(R$1&gt;0,IF(AND('[1]Flux and Impact'!$AU106=1,'[1]Flux and Impact'!P106=""),0,IF('[1]Flux and Impact'!$AU106=1,'[1]Flux and Impact'!P106,"")),"")</f>
        <v/>
      </c>
      <c r="S104" t="str">
        <f>IF(S$1&gt;0,IF(AND('[1]Flux and Impact'!$AU106=1,'[1]Flux and Impact'!Q106=""),0,IF('[1]Flux and Impact'!$AU106=1,'[1]Flux and Impact'!Q106,"")),"")</f>
        <v/>
      </c>
      <c r="T104" t="str">
        <f>IF(T$1&gt;0,IF(AND('[1]Flux and Impact'!$AU106=1,'[1]Flux and Impact'!R106=""),0,IF('[1]Flux and Impact'!$AU106=1,'[1]Flux and Impact'!R106,"")),"")</f>
        <v/>
      </c>
      <c r="U104" t="str">
        <f>IF(U$1&gt;0,IF(AND('[1]Flux and Impact'!$AU106=1,'[1]Flux and Impact'!S106=""),0,IF('[1]Flux and Impact'!$AU106=1,'[1]Flux and Impact'!S106,"")),"")</f>
        <v/>
      </c>
      <c r="V104" t="str">
        <f>IF(V$1&gt;0,IF(AND('[1]Flux and Impact'!$AU106=1,'[1]Flux and Impact'!T106=""),0,IF('[1]Flux and Impact'!$AU106=1,'[1]Flux and Impact'!T106,"")),"")</f>
        <v/>
      </c>
      <c r="W104" t="str">
        <f>IF(W$1&gt;0,IF(AND('[1]Flux and Impact'!$AU106=1,'[1]Flux and Impact'!U106=""),0,IF('[1]Flux and Impact'!$AU106=1,'[1]Flux and Impact'!U106,"")),"")</f>
        <v/>
      </c>
      <c r="X104" t="str">
        <f>IF(X$1&gt;0,IF(AND('[1]Flux and Impact'!$AU106=1,'[1]Flux and Impact'!V106=""),0,IF('[1]Flux and Impact'!$AU106=1,'[1]Flux and Impact'!V106,"")),"")</f>
        <v/>
      </c>
      <c r="Y104" t="str">
        <f>IF(Y$1&gt;0,IF(AND('[1]Flux and Impact'!$AU106=1,'[1]Flux and Impact'!W106=""),0,IF('[1]Flux and Impact'!$AU106=1,'[1]Flux and Impact'!W106,"")),"")</f>
        <v/>
      </c>
      <c r="Z104" t="str">
        <f>IF(Z$1&gt;0,IF(AND('[1]Flux and Impact'!$AU106=1,'[1]Flux and Impact'!X106=""),0,IF('[1]Flux and Impact'!$AU106=1,'[1]Flux and Impact'!X106,"")),"")</f>
        <v/>
      </c>
      <c r="AA104" t="str">
        <f>IF(AA$1&gt;0,IF(AND('[1]Flux and Impact'!$AU106=1,'[1]Flux and Impact'!Y106=""),0,IF('[1]Flux and Impact'!$AU106=1,'[1]Flux and Impact'!Y106,"")),"")</f>
        <v/>
      </c>
      <c r="AB104" t="str">
        <f>IF(AB$1&gt;0,IF(AND('[1]Flux and Impact'!$AU106=1,'[1]Flux and Impact'!Z106=""),0,IF('[1]Flux and Impact'!$AU106=1,'[1]Flux and Impact'!Z106,"")),"")</f>
        <v/>
      </c>
      <c r="AC104" t="str">
        <f>IF(AC$1&gt;0,IF(AND('[1]Flux and Impact'!$AU106=1,'[1]Flux and Impact'!AA106=""),0,IF('[1]Flux and Impact'!$AU106=1,'[1]Flux and Impact'!AA106,"")),"")</f>
        <v/>
      </c>
      <c r="AD104" t="str">
        <f>IF(AD$1&gt;0,IF(AND('[1]Flux and Impact'!$AU106=1,'[1]Flux and Impact'!AB106=""),0,IF('[1]Flux and Impact'!$AU106=1,'[1]Flux and Impact'!AB106,"")),"")</f>
        <v/>
      </c>
      <c r="AE104" t="str">
        <f>IF(AE$1&gt;0,IF(AND('[1]Flux and Impact'!$AU106=1,'[1]Flux and Impact'!AC106=""),0,IF('[1]Flux and Impact'!$AU106=1,'[1]Flux and Impact'!AC106,"")),"")</f>
        <v/>
      </c>
      <c r="AF104" t="str">
        <f>IF(AF$1&gt;0,IF(AND('[1]Flux and Impact'!$AU106=1,'[1]Flux and Impact'!AD106=""),0,IF('[1]Flux and Impact'!$AU106=1,'[1]Flux and Impact'!AD106,"")),"")</f>
        <v/>
      </c>
      <c r="AG104" t="str">
        <f>IF(AG$1&gt;0,IF(AND('[1]Flux and Impact'!$AU106=1,'[1]Flux and Impact'!AE106=""),0,IF('[1]Flux and Impact'!$AU106=1,'[1]Flux and Impact'!AE106,"")),"")</f>
        <v/>
      </c>
      <c r="AH104" t="str">
        <f>IF(AH$1&gt;0,IF(AND('[1]Flux and Impact'!$AU106=1,'[1]Flux and Impact'!AF106=""),0,IF('[1]Flux and Impact'!$AU106=1,'[1]Flux and Impact'!AF106,"")),"")</f>
        <v/>
      </c>
      <c r="AI104" t="str">
        <f>IF(AI$1&gt;0,IF(AND('[1]Flux and Impact'!$AU106=1,'[1]Flux and Impact'!AG106=""),0,IF('[1]Flux and Impact'!$AU106=1,'[1]Flux and Impact'!AG106,"")),"")</f>
        <v/>
      </c>
      <c r="AJ104" t="str">
        <f>IF(AJ$1&gt;0,IF(AND('[1]Flux and Impact'!$AU106=1,'[1]Flux and Impact'!AH106=""),0,IF('[1]Flux and Impact'!$AU106=1,'[1]Flux and Impact'!AH106,"")),"")</f>
        <v/>
      </c>
      <c r="AK104" t="str">
        <f>IF(AK$1&gt;0,IF(AND('[1]Flux and Impact'!$AU106=1,'[1]Flux and Impact'!AI106=""),0,IF('[1]Flux and Impact'!$AU106=1,'[1]Flux and Impact'!AI106,"")),"")</f>
        <v/>
      </c>
      <c r="AL104" t="str">
        <f>IF(AL$1&gt;0,IF(AND('[1]Flux and Impact'!$AU106=1,'[1]Flux and Impact'!AJ106=""),0,IF('[1]Flux and Impact'!$AU106=1,'[1]Flux and Impact'!AJ106,"")),"")</f>
        <v/>
      </c>
      <c r="AM104" t="str">
        <f>IF(AM$1&gt;0,IF(AND('[1]Flux and Impact'!$AU106=1,'[1]Flux and Impact'!AK106=""),0,IF('[1]Flux and Impact'!$AU106=1,'[1]Flux and Impact'!AK106,"")),"")</f>
        <v/>
      </c>
      <c r="AN104" t="str">
        <f>IF(AN$1&gt;0,IF(AND('[1]Flux and Impact'!$AU106=1,'[1]Flux and Impact'!AL106=""),0,IF('[1]Flux and Impact'!$AU106=1,'[1]Flux and Impact'!AL106,"")),"")</f>
        <v/>
      </c>
      <c r="AO104" t="str">
        <f>IF(AO$1&gt;0,IF(AND('[1]Flux and Impact'!$AU106=1,'[1]Flux and Impact'!AM106=""),0,IF('[1]Flux and Impact'!$AU106=1,'[1]Flux and Impact'!AM106,"")),"")</f>
        <v/>
      </c>
      <c r="AP104" t="str">
        <f>IF(AP$1&gt;0,IF(AND('[1]Flux and Impact'!$AU106=1,'[1]Flux and Impact'!AN106=""),0,IF('[1]Flux and Impact'!$AU106=1,'[1]Flux and Impact'!AN106,"")),"")</f>
        <v/>
      </c>
      <c r="AQ104" t="str">
        <f>IF(AQ$1&gt;0,IF(AND('[1]Flux and Impact'!$AU106=1,'[1]Flux and Impact'!AO106=""),0,IF('[1]Flux and Impact'!$AU106=1,'[1]Flux and Impact'!AO106,"")),"")</f>
        <v/>
      </c>
      <c r="AR104" t="str">
        <f>IF(AR$1&gt;0,IF(AND('[1]Flux and Impact'!$AU106=1,'[1]Flux and Impact'!AP106=""),0,IF('[1]Flux and Impact'!$AU106=1,'[1]Flux and Impact'!AP106,"")),"")</f>
        <v/>
      </c>
      <c r="AS104" t="str">
        <f>IF(AS$1&gt;0,IF(AND('[1]Flux and Impact'!$AU106=1,'[1]Flux and Impact'!AQ106=""),0,IF('[1]Flux and Impact'!$AU106=1,'[1]Flux and Impact'!AQ106,"")),"")</f>
        <v/>
      </c>
      <c r="AT104" t="str">
        <f>IF(AT$1&gt;0,IF(AND('[1]Flux and Impact'!$AU106=1,'[1]Flux and Impact'!AR106=""),0,IF('[1]Flux and Impact'!$AU106=1,'[1]Flux and Impact'!AR106,"")),"")</f>
        <v/>
      </c>
      <c r="AU104" t="str">
        <f>IF(AU$1&gt;0,IF(AND('[1]Flux and Impact'!$AU106=1,'[1]Flux and Impact'!AS106=""),0,IF('[1]Flux and Impact'!$AU106=1,'[1]Flux and Impact'!AS106,"")),"")</f>
        <v/>
      </c>
      <c r="AW104" s="10" t="s">
        <v>198</v>
      </c>
      <c r="AX104" s="10">
        <v>57.6736420605293</v>
      </c>
      <c r="AY104" s="16">
        <v>6.75776494384648</v>
      </c>
      <c r="AZ104" s="17"/>
    </row>
    <row r="105" spans="1:52">
      <c r="A105">
        <f t="shared" si="2"/>
        <v>1</v>
      </c>
      <c r="B105" t="str">
        <f>'[1]Flux and Impact'!B107</f>
        <v>2. Genetic Information Processing</v>
      </c>
      <c r="C105" t="str">
        <f>'[1]Flux and Impact'!C107</f>
        <v>2.4 Replication and Repair</v>
      </c>
      <c r="D105" t="str">
        <f>'[1]Flux and Impact'!D107</f>
        <v>Non-homologous end-joining</v>
      </c>
      <c r="E105" t="str">
        <f>IF('[1]Flux and Impact'!AU107=1,AVERAGE(H105,J105,L105,N105,P105,R105,T105,V105,X105,Z105,AB105,AD105,AF105,AH105,AJ105,AL105,AN105,AP105,AR105,AT105),"")</f>
        <v/>
      </c>
      <c r="F105" s="12" t="str">
        <f>IF('[1]Flux and Impact'!AU107=1,AVERAGE(I105,K105,M105,O105,Q105,S105,U105,W105,Y105,AA105,AC105,AE105,AG105,AI105,AK105,AM105,AO105,AQ105,AS105,AU105),"")</f>
        <v/>
      </c>
      <c r="G105" s="13" t="str">
        <f t="shared" si="3"/>
        <v/>
      </c>
      <c r="H105" t="str">
        <f>IF(H$1&gt;0,IF(AND('[1]Flux and Impact'!$AU107=1,'[1]Flux and Impact'!F107=""),0,IF('[1]Flux and Impact'!$AU107=1,'[1]Flux and Impact'!F107,"")),"")</f>
        <v/>
      </c>
      <c r="I105" t="str">
        <f>IF(I$1&gt;0,IF(AND('[1]Flux and Impact'!$AU107=1,'[1]Flux and Impact'!G107=""),0,IF('[1]Flux and Impact'!$AU107=1,'[1]Flux and Impact'!G107,"")),"")</f>
        <v/>
      </c>
      <c r="J105" t="str">
        <f>IF(J$1&gt;0,IF(AND('[1]Flux and Impact'!$AU107=1,'[1]Flux and Impact'!H107=""),0,IF('[1]Flux and Impact'!$AU107=1,'[1]Flux and Impact'!H107,"")),"")</f>
        <v/>
      </c>
      <c r="K105" t="str">
        <f>IF(K$1&gt;0,IF(AND('[1]Flux and Impact'!$AU107=1,'[1]Flux and Impact'!I107=""),0,IF('[1]Flux and Impact'!$AU107=1,'[1]Flux and Impact'!I107,"")),"")</f>
        <v/>
      </c>
      <c r="L105" t="str">
        <f>IF(L$1&gt;0,IF(AND('[1]Flux and Impact'!$AU107=1,'[1]Flux and Impact'!J107=""),0,IF('[1]Flux and Impact'!$AU107=1,'[1]Flux and Impact'!J107,"")),"")</f>
        <v/>
      </c>
      <c r="M105" t="str">
        <f>IF(M$1&gt;0,IF(AND('[1]Flux and Impact'!$AU107=1,'[1]Flux and Impact'!K107=""),0,IF('[1]Flux and Impact'!$AU107=1,'[1]Flux and Impact'!K107,"")),"")</f>
        <v/>
      </c>
      <c r="N105" t="str">
        <f>IF(N$1&gt;0,IF(AND('[1]Flux and Impact'!$AU107=1,'[1]Flux and Impact'!L107=""),0,IF('[1]Flux and Impact'!$AU107=1,'[1]Flux and Impact'!L107,"")),"")</f>
        <v/>
      </c>
      <c r="O105" t="str">
        <f>IF(O$1&gt;0,IF(AND('[1]Flux and Impact'!$AU107=1,'[1]Flux and Impact'!M107=""),0,IF('[1]Flux and Impact'!$AU107=1,'[1]Flux and Impact'!M107,"")),"")</f>
        <v/>
      </c>
      <c r="P105" t="str">
        <f>IF(P$1&gt;0,IF(AND('[1]Flux and Impact'!$AU107=1,'[1]Flux and Impact'!N107=""),0,IF('[1]Flux and Impact'!$AU107=1,'[1]Flux and Impact'!N107,"")),"")</f>
        <v/>
      </c>
      <c r="Q105" t="str">
        <f>IF(Q$1&gt;0,IF(AND('[1]Flux and Impact'!$AU107=1,'[1]Flux and Impact'!O107=""),0,IF('[1]Flux and Impact'!$AU107=1,'[1]Flux and Impact'!O107,"")),"")</f>
        <v/>
      </c>
      <c r="R105" t="str">
        <f>IF(R$1&gt;0,IF(AND('[1]Flux and Impact'!$AU107=1,'[1]Flux and Impact'!P107=""),0,IF('[1]Flux and Impact'!$AU107=1,'[1]Flux and Impact'!P107,"")),"")</f>
        <v/>
      </c>
      <c r="S105" t="str">
        <f>IF(S$1&gt;0,IF(AND('[1]Flux and Impact'!$AU107=1,'[1]Flux and Impact'!Q107=""),0,IF('[1]Flux and Impact'!$AU107=1,'[1]Flux and Impact'!Q107,"")),"")</f>
        <v/>
      </c>
      <c r="T105" t="str">
        <f>IF(T$1&gt;0,IF(AND('[1]Flux and Impact'!$AU107=1,'[1]Flux and Impact'!R107=""),0,IF('[1]Flux and Impact'!$AU107=1,'[1]Flux and Impact'!R107,"")),"")</f>
        <v/>
      </c>
      <c r="U105" t="str">
        <f>IF(U$1&gt;0,IF(AND('[1]Flux and Impact'!$AU107=1,'[1]Flux and Impact'!S107=""),0,IF('[1]Flux and Impact'!$AU107=1,'[1]Flux and Impact'!S107,"")),"")</f>
        <v/>
      </c>
      <c r="V105" t="str">
        <f>IF(V$1&gt;0,IF(AND('[1]Flux and Impact'!$AU107=1,'[1]Flux and Impact'!T107=""),0,IF('[1]Flux and Impact'!$AU107=1,'[1]Flux and Impact'!T107,"")),"")</f>
        <v/>
      </c>
      <c r="W105" t="str">
        <f>IF(W$1&gt;0,IF(AND('[1]Flux and Impact'!$AU107=1,'[1]Flux and Impact'!U107=""),0,IF('[1]Flux and Impact'!$AU107=1,'[1]Flux and Impact'!U107,"")),"")</f>
        <v/>
      </c>
      <c r="X105" t="str">
        <f>IF(X$1&gt;0,IF(AND('[1]Flux and Impact'!$AU107=1,'[1]Flux and Impact'!V107=""),0,IF('[1]Flux and Impact'!$AU107=1,'[1]Flux and Impact'!V107,"")),"")</f>
        <v/>
      </c>
      <c r="Y105" t="str">
        <f>IF(Y$1&gt;0,IF(AND('[1]Flux and Impact'!$AU107=1,'[1]Flux and Impact'!W107=""),0,IF('[1]Flux and Impact'!$AU107=1,'[1]Flux and Impact'!W107,"")),"")</f>
        <v/>
      </c>
      <c r="Z105" t="str">
        <f>IF(Z$1&gt;0,IF(AND('[1]Flux and Impact'!$AU107=1,'[1]Flux and Impact'!X107=""),0,IF('[1]Flux and Impact'!$AU107=1,'[1]Flux and Impact'!X107,"")),"")</f>
        <v/>
      </c>
      <c r="AA105" t="str">
        <f>IF(AA$1&gt;0,IF(AND('[1]Flux and Impact'!$AU107=1,'[1]Flux and Impact'!Y107=""),0,IF('[1]Flux and Impact'!$AU107=1,'[1]Flux and Impact'!Y107,"")),"")</f>
        <v/>
      </c>
      <c r="AB105" t="str">
        <f>IF(AB$1&gt;0,IF(AND('[1]Flux and Impact'!$AU107=1,'[1]Flux and Impact'!Z107=""),0,IF('[1]Flux and Impact'!$AU107=1,'[1]Flux and Impact'!Z107,"")),"")</f>
        <v/>
      </c>
      <c r="AC105" t="str">
        <f>IF(AC$1&gt;0,IF(AND('[1]Flux and Impact'!$AU107=1,'[1]Flux and Impact'!AA107=""),0,IF('[1]Flux and Impact'!$AU107=1,'[1]Flux and Impact'!AA107,"")),"")</f>
        <v/>
      </c>
      <c r="AD105" t="str">
        <f>IF(AD$1&gt;0,IF(AND('[1]Flux and Impact'!$AU107=1,'[1]Flux and Impact'!AB107=""),0,IF('[1]Flux and Impact'!$AU107=1,'[1]Flux and Impact'!AB107,"")),"")</f>
        <v/>
      </c>
      <c r="AE105" t="str">
        <f>IF(AE$1&gt;0,IF(AND('[1]Flux and Impact'!$AU107=1,'[1]Flux and Impact'!AC107=""),0,IF('[1]Flux and Impact'!$AU107=1,'[1]Flux and Impact'!AC107,"")),"")</f>
        <v/>
      </c>
      <c r="AF105" t="str">
        <f>IF(AF$1&gt;0,IF(AND('[1]Flux and Impact'!$AU107=1,'[1]Flux and Impact'!AD107=""),0,IF('[1]Flux and Impact'!$AU107=1,'[1]Flux and Impact'!AD107,"")),"")</f>
        <v/>
      </c>
      <c r="AG105" t="str">
        <f>IF(AG$1&gt;0,IF(AND('[1]Flux and Impact'!$AU107=1,'[1]Flux and Impact'!AE107=""),0,IF('[1]Flux and Impact'!$AU107=1,'[1]Flux and Impact'!AE107,"")),"")</f>
        <v/>
      </c>
      <c r="AH105" t="str">
        <f>IF(AH$1&gt;0,IF(AND('[1]Flux and Impact'!$AU107=1,'[1]Flux and Impact'!AF107=""),0,IF('[1]Flux and Impact'!$AU107=1,'[1]Flux and Impact'!AF107,"")),"")</f>
        <v/>
      </c>
      <c r="AI105" t="str">
        <f>IF(AI$1&gt;0,IF(AND('[1]Flux and Impact'!$AU107=1,'[1]Flux and Impact'!AG107=""),0,IF('[1]Flux and Impact'!$AU107=1,'[1]Flux and Impact'!AG107,"")),"")</f>
        <v/>
      </c>
      <c r="AJ105" t="str">
        <f>IF(AJ$1&gt;0,IF(AND('[1]Flux and Impact'!$AU107=1,'[1]Flux and Impact'!AH107=""),0,IF('[1]Flux and Impact'!$AU107=1,'[1]Flux and Impact'!AH107,"")),"")</f>
        <v/>
      </c>
      <c r="AK105" t="str">
        <f>IF(AK$1&gt;0,IF(AND('[1]Flux and Impact'!$AU107=1,'[1]Flux and Impact'!AI107=""),0,IF('[1]Flux and Impact'!$AU107=1,'[1]Flux and Impact'!AI107,"")),"")</f>
        <v/>
      </c>
      <c r="AL105" t="str">
        <f>IF(AL$1&gt;0,IF(AND('[1]Flux and Impact'!$AU107=1,'[1]Flux and Impact'!AJ107=""),0,IF('[1]Flux and Impact'!$AU107=1,'[1]Flux and Impact'!AJ107,"")),"")</f>
        <v/>
      </c>
      <c r="AM105" t="str">
        <f>IF(AM$1&gt;0,IF(AND('[1]Flux and Impact'!$AU107=1,'[1]Flux and Impact'!AK107=""),0,IF('[1]Flux and Impact'!$AU107=1,'[1]Flux and Impact'!AK107,"")),"")</f>
        <v/>
      </c>
      <c r="AN105" t="str">
        <f>IF(AN$1&gt;0,IF(AND('[1]Flux and Impact'!$AU107=1,'[1]Flux and Impact'!AL107=""),0,IF('[1]Flux and Impact'!$AU107=1,'[1]Flux and Impact'!AL107,"")),"")</f>
        <v/>
      </c>
      <c r="AO105" t="str">
        <f>IF(AO$1&gt;0,IF(AND('[1]Flux and Impact'!$AU107=1,'[1]Flux and Impact'!AM107=""),0,IF('[1]Flux and Impact'!$AU107=1,'[1]Flux and Impact'!AM107,"")),"")</f>
        <v/>
      </c>
      <c r="AP105" t="str">
        <f>IF(AP$1&gt;0,IF(AND('[1]Flux and Impact'!$AU107=1,'[1]Flux and Impact'!AN107=""),0,IF('[1]Flux and Impact'!$AU107=1,'[1]Flux and Impact'!AN107,"")),"")</f>
        <v/>
      </c>
      <c r="AQ105" t="str">
        <f>IF(AQ$1&gt;0,IF(AND('[1]Flux and Impact'!$AU107=1,'[1]Flux and Impact'!AO107=""),0,IF('[1]Flux and Impact'!$AU107=1,'[1]Flux and Impact'!AO107,"")),"")</f>
        <v/>
      </c>
      <c r="AR105" t="str">
        <f>IF(AR$1&gt;0,IF(AND('[1]Flux and Impact'!$AU107=1,'[1]Flux and Impact'!AP107=""),0,IF('[1]Flux and Impact'!$AU107=1,'[1]Flux and Impact'!AP107,"")),"")</f>
        <v/>
      </c>
      <c r="AS105" t="str">
        <f>IF(AS$1&gt;0,IF(AND('[1]Flux and Impact'!$AU107=1,'[1]Flux and Impact'!AQ107=""),0,IF('[1]Flux and Impact'!$AU107=1,'[1]Flux and Impact'!AQ107,"")),"")</f>
        <v/>
      </c>
      <c r="AT105" t="str">
        <f>IF(AT$1&gt;0,IF(AND('[1]Flux and Impact'!$AU107=1,'[1]Flux and Impact'!AR107=""),0,IF('[1]Flux and Impact'!$AU107=1,'[1]Flux and Impact'!AR107,"")),"")</f>
        <v/>
      </c>
      <c r="AU105" t="str">
        <f>IF(AU$1&gt;0,IF(AND('[1]Flux and Impact'!$AU107=1,'[1]Flux and Impact'!AS107=""),0,IF('[1]Flux and Impact'!$AU107=1,'[1]Flux and Impact'!AS107,"")),"")</f>
        <v/>
      </c>
      <c r="AW105" s="10" t="s">
        <v>199</v>
      </c>
      <c r="AX105" s="10">
        <v>57.4851357856217</v>
      </c>
      <c r="AY105" s="16">
        <v>-13.259024419638</v>
      </c>
      <c r="AZ105" s="17"/>
    </row>
    <row r="106" spans="1:52">
      <c r="A106">
        <f t="shared" si="2"/>
        <v>1</v>
      </c>
      <c r="B106" t="str">
        <f>'[1]Flux and Impact'!B108</f>
        <v>3. Environmental Information Processing</v>
      </c>
      <c r="C106" t="str">
        <f>'[1]Flux and Impact'!C108</f>
        <v>3.2 Signal Transduction</v>
      </c>
      <c r="D106" t="str">
        <f>'[1]Flux and Impact'!D108</f>
        <v>MAPK signaling pathway</v>
      </c>
      <c r="E106">
        <f>IF('[1]Flux and Impact'!AU108=1,AVERAGE(H106,J106,L106,N106,P106,R106,T106,V106,X106,Z106,AB106,AD106,AF106,AH106,AJ106,AL106,AN106,AP106,AR106,AT106),"")</f>
        <v>53.898268835967</v>
      </c>
      <c r="F106" s="12">
        <f>IF('[1]Flux and Impact'!AU108=1,AVERAGE(I106,K106,M106,O106,Q106,S106,U106,W106,Y106,AA106,AC106,AE106,AG106,AI106,AK106,AM106,AO106,AQ106,AS106,AU106),"")</f>
        <v>-22.9603068291029</v>
      </c>
      <c r="G106" s="13">
        <f t="shared" si="3"/>
        <v>1</v>
      </c>
      <c r="H106">
        <f>IF(H$1&gt;0,IF(AND('[1]Flux and Impact'!$AU108=1,'[1]Flux and Impact'!F108=""),0,IF('[1]Flux and Impact'!$AU108=1,'[1]Flux and Impact'!F108,"")),"")</f>
        <v>26.1952648521526</v>
      </c>
      <c r="I106">
        <f>IF(I$1&gt;0,IF(AND('[1]Flux and Impact'!$AU108=1,'[1]Flux and Impact'!G108=""),0,IF('[1]Flux and Impact'!$AU108=1,'[1]Flux and Impact'!G108,"")),"")</f>
        <v>26.1952648521526</v>
      </c>
      <c r="J106">
        <f>IF(J$1&gt;0,IF(AND('[1]Flux and Impact'!$AU108=1,'[1]Flux and Impact'!H108=""),0,IF('[1]Flux and Impact'!$AU108=1,'[1]Flux and Impact'!H108,"")),"")</f>
        <v>112.892700958136</v>
      </c>
      <c r="K106">
        <f>IF(K$1&gt;0,IF(AND('[1]Flux and Impact'!$AU108=1,'[1]Flux and Impact'!I108=""),0,IF('[1]Flux and Impact'!$AU108=1,'[1]Flux and Impact'!I108,"")),"")</f>
        <v>-72.4693446418485</v>
      </c>
      <c r="L106">
        <f>IF(L$1&gt;0,IF(AND('[1]Flux and Impact'!$AU108=1,'[1]Flux and Impact'!J108=""),0,IF('[1]Flux and Impact'!$AU108=1,'[1]Flux and Impact'!J108,"")),"")</f>
        <v>22.6068406976129</v>
      </c>
      <c r="M106">
        <f>IF(M$1&gt;0,IF(AND('[1]Flux and Impact'!$AU108=1,'[1]Flux and Impact'!K108=""),0,IF('[1]Flux and Impact'!$AU108=1,'[1]Flux and Impact'!K108,"")),"")</f>
        <v>-22.6068406976129</v>
      </c>
      <c r="N106" t="str">
        <f>IF(N$1&gt;0,IF(AND('[1]Flux and Impact'!$AU108=1,'[1]Flux and Impact'!L108=""),0,IF('[1]Flux and Impact'!$AU108=1,'[1]Flux and Impact'!L108,"")),"")</f>
        <v/>
      </c>
      <c r="O106" t="str">
        <f>IF(O$1&gt;0,IF(AND('[1]Flux and Impact'!$AU108=1,'[1]Flux and Impact'!M108=""),0,IF('[1]Flux and Impact'!$AU108=1,'[1]Flux and Impact'!M108,"")),"")</f>
        <v/>
      </c>
      <c r="P106" t="str">
        <f>IF(P$1&gt;0,IF(AND('[1]Flux and Impact'!$AU108=1,'[1]Flux and Impact'!N108=""),0,IF('[1]Flux and Impact'!$AU108=1,'[1]Flux and Impact'!N108,"")),"")</f>
        <v/>
      </c>
      <c r="Q106" t="str">
        <f>IF(Q$1&gt;0,IF(AND('[1]Flux and Impact'!$AU108=1,'[1]Flux and Impact'!O108=""),0,IF('[1]Flux and Impact'!$AU108=1,'[1]Flux and Impact'!O108,"")),"")</f>
        <v/>
      </c>
      <c r="R106" t="str">
        <f>IF(R$1&gt;0,IF(AND('[1]Flux and Impact'!$AU108=1,'[1]Flux and Impact'!P108=""),0,IF('[1]Flux and Impact'!$AU108=1,'[1]Flux and Impact'!P108,"")),"")</f>
        <v/>
      </c>
      <c r="S106" t="str">
        <f>IF(S$1&gt;0,IF(AND('[1]Flux and Impact'!$AU108=1,'[1]Flux and Impact'!Q108=""),0,IF('[1]Flux and Impact'!$AU108=1,'[1]Flux and Impact'!Q108,"")),"")</f>
        <v/>
      </c>
      <c r="T106" t="str">
        <f>IF(T$1&gt;0,IF(AND('[1]Flux and Impact'!$AU108=1,'[1]Flux and Impact'!R108=""),0,IF('[1]Flux and Impact'!$AU108=1,'[1]Flux and Impact'!R108,"")),"")</f>
        <v/>
      </c>
      <c r="U106" t="str">
        <f>IF(U$1&gt;0,IF(AND('[1]Flux and Impact'!$AU108=1,'[1]Flux and Impact'!S108=""),0,IF('[1]Flux and Impact'!$AU108=1,'[1]Flux and Impact'!S108,"")),"")</f>
        <v/>
      </c>
      <c r="V106" t="str">
        <f>IF(V$1&gt;0,IF(AND('[1]Flux and Impact'!$AU108=1,'[1]Flux and Impact'!T108=""),0,IF('[1]Flux and Impact'!$AU108=1,'[1]Flux and Impact'!T108,"")),"")</f>
        <v/>
      </c>
      <c r="W106" t="str">
        <f>IF(W$1&gt;0,IF(AND('[1]Flux and Impact'!$AU108=1,'[1]Flux and Impact'!U108=""),0,IF('[1]Flux and Impact'!$AU108=1,'[1]Flux and Impact'!U108,"")),"")</f>
        <v/>
      </c>
      <c r="X106" t="str">
        <f>IF(X$1&gt;0,IF(AND('[1]Flux and Impact'!$AU108=1,'[1]Flux and Impact'!V108=""),0,IF('[1]Flux and Impact'!$AU108=1,'[1]Flux and Impact'!V108,"")),"")</f>
        <v/>
      </c>
      <c r="Y106" t="str">
        <f>IF(Y$1&gt;0,IF(AND('[1]Flux and Impact'!$AU108=1,'[1]Flux and Impact'!W108=""),0,IF('[1]Flux and Impact'!$AU108=1,'[1]Flux and Impact'!W108,"")),"")</f>
        <v/>
      </c>
      <c r="Z106" t="str">
        <f>IF(Z$1&gt;0,IF(AND('[1]Flux and Impact'!$AU108=1,'[1]Flux and Impact'!X108=""),0,IF('[1]Flux and Impact'!$AU108=1,'[1]Flux and Impact'!X108,"")),"")</f>
        <v/>
      </c>
      <c r="AA106" t="str">
        <f>IF(AA$1&gt;0,IF(AND('[1]Flux and Impact'!$AU108=1,'[1]Flux and Impact'!Y108=""),0,IF('[1]Flux and Impact'!$AU108=1,'[1]Flux and Impact'!Y108,"")),"")</f>
        <v/>
      </c>
      <c r="AB106" t="str">
        <f>IF(AB$1&gt;0,IF(AND('[1]Flux and Impact'!$AU108=1,'[1]Flux and Impact'!Z108=""),0,IF('[1]Flux and Impact'!$AU108=1,'[1]Flux and Impact'!Z108,"")),"")</f>
        <v/>
      </c>
      <c r="AC106" t="str">
        <f>IF(AC$1&gt;0,IF(AND('[1]Flux and Impact'!$AU108=1,'[1]Flux and Impact'!AA108=""),0,IF('[1]Flux and Impact'!$AU108=1,'[1]Flux and Impact'!AA108,"")),"")</f>
        <v/>
      </c>
      <c r="AD106" t="str">
        <f>IF(AD$1&gt;0,IF(AND('[1]Flux and Impact'!$AU108=1,'[1]Flux and Impact'!AB108=""),0,IF('[1]Flux and Impact'!$AU108=1,'[1]Flux and Impact'!AB108,"")),"")</f>
        <v/>
      </c>
      <c r="AE106" t="str">
        <f>IF(AE$1&gt;0,IF(AND('[1]Flux and Impact'!$AU108=1,'[1]Flux and Impact'!AC108=""),0,IF('[1]Flux and Impact'!$AU108=1,'[1]Flux and Impact'!AC108,"")),"")</f>
        <v/>
      </c>
      <c r="AF106" t="str">
        <f>IF(AF$1&gt;0,IF(AND('[1]Flux and Impact'!$AU108=1,'[1]Flux and Impact'!AD108=""),0,IF('[1]Flux and Impact'!$AU108=1,'[1]Flux and Impact'!AD108,"")),"")</f>
        <v/>
      </c>
      <c r="AG106" t="str">
        <f>IF(AG$1&gt;0,IF(AND('[1]Flux and Impact'!$AU108=1,'[1]Flux and Impact'!AE108=""),0,IF('[1]Flux and Impact'!$AU108=1,'[1]Flux and Impact'!AE108,"")),"")</f>
        <v/>
      </c>
      <c r="AH106" t="str">
        <f>IF(AH$1&gt;0,IF(AND('[1]Flux and Impact'!$AU108=1,'[1]Flux and Impact'!AF108=""),0,IF('[1]Flux and Impact'!$AU108=1,'[1]Flux and Impact'!AF108,"")),"")</f>
        <v/>
      </c>
      <c r="AI106" t="str">
        <f>IF(AI$1&gt;0,IF(AND('[1]Flux and Impact'!$AU108=1,'[1]Flux and Impact'!AG108=""),0,IF('[1]Flux and Impact'!$AU108=1,'[1]Flux and Impact'!AG108,"")),"")</f>
        <v/>
      </c>
      <c r="AJ106" t="str">
        <f>IF(AJ$1&gt;0,IF(AND('[1]Flux and Impact'!$AU108=1,'[1]Flux and Impact'!AH108=""),0,IF('[1]Flux and Impact'!$AU108=1,'[1]Flux and Impact'!AH108,"")),"")</f>
        <v/>
      </c>
      <c r="AK106" t="str">
        <f>IF(AK$1&gt;0,IF(AND('[1]Flux and Impact'!$AU108=1,'[1]Flux and Impact'!AI108=""),0,IF('[1]Flux and Impact'!$AU108=1,'[1]Flux and Impact'!AI108,"")),"")</f>
        <v/>
      </c>
      <c r="AL106" t="str">
        <f>IF(AL$1&gt;0,IF(AND('[1]Flux and Impact'!$AU108=1,'[1]Flux and Impact'!AJ108=""),0,IF('[1]Flux and Impact'!$AU108=1,'[1]Flux and Impact'!AJ108,"")),"")</f>
        <v/>
      </c>
      <c r="AM106" t="str">
        <f>IF(AM$1&gt;0,IF(AND('[1]Flux and Impact'!$AU108=1,'[1]Flux and Impact'!AK108=""),0,IF('[1]Flux and Impact'!$AU108=1,'[1]Flux and Impact'!AK108,"")),"")</f>
        <v/>
      </c>
      <c r="AN106" t="str">
        <f>IF(AN$1&gt;0,IF(AND('[1]Flux and Impact'!$AU108=1,'[1]Flux and Impact'!AL108=""),0,IF('[1]Flux and Impact'!$AU108=1,'[1]Flux and Impact'!AL108,"")),"")</f>
        <v/>
      </c>
      <c r="AO106" t="str">
        <f>IF(AO$1&gt;0,IF(AND('[1]Flux and Impact'!$AU108=1,'[1]Flux and Impact'!AM108=""),0,IF('[1]Flux and Impact'!$AU108=1,'[1]Flux and Impact'!AM108,"")),"")</f>
        <v/>
      </c>
      <c r="AP106" t="str">
        <f>IF(AP$1&gt;0,IF(AND('[1]Flux and Impact'!$AU108=1,'[1]Flux and Impact'!AN108=""),0,IF('[1]Flux and Impact'!$AU108=1,'[1]Flux and Impact'!AN108,"")),"")</f>
        <v/>
      </c>
      <c r="AQ106" t="str">
        <f>IF(AQ$1&gt;0,IF(AND('[1]Flux and Impact'!$AU108=1,'[1]Flux and Impact'!AO108=""),0,IF('[1]Flux and Impact'!$AU108=1,'[1]Flux and Impact'!AO108,"")),"")</f>
        <v/>
      </c>
      <c r="AR106" t="str">
        <f>IF(AR$1&gt;0,IF(AND('[1]Flux and Impact'!$AU108=1,'[1]Flux and Impact'!AP108=""),0,IF('[1]Flux and Impact'!$AU108=1,'[1]Flux and Impact'!AP108,"")),"")</f>
        <v/>
      </c>
      <c r="AS106" t="str">
        <f>IF(AS$1&gt;0,IF(AND('[1]Flux and Impact'!$AU108=1,'[1]Flux and Impact'!AQ108=""),0,IF('[1]Flux and Impact'!$AU108=1,'[1]Flux and Impact'!AQ108,"")),"")</f>
        <v/>
      </c>
      <c r="AT106" t="str">
        <f>IF(AT$1&gt;0,IF(AND('[1]Flux and Impact'!$AU108=1,'[1]Flux and Impact'!AR108=""),0,IF('[1]Flux and Impact'!$AU108=1,'[1]Flux and Impact'!AR108,"")),"")</f>
        <v/>
      </c>
      <c r="AU106" t="str">
        <f>IF(AU$1&gt;0,IF(AND('[1]Flux and Impact'!$AU108=1,'[1]Flux and Impact'!AS108=""),0,IF('[1]Flux and Impact'!$AU108=1,'[1]Flux and Impact'!AS108,"")),"")</f>
        <v/>
      </c>
      <c r="AW106" s="10" t="s">
        <v>200</v>
      </c>
      <c r="AX106" s="10">
        <v>57.0677565521876</v>
      </c>
      <c r="AY106" s="16">
        <v>-57.0677565521876</v>
      </c>
      <c r="AZ106" s="17"/>
    </row>
    <row r="107" spans="1:52">
      <c r="A107">
        <f t="shared" si="2"/>
        <v>1</v>
      </c>
      <c r="B107" t="str">
        <f>'[1]Flux and Impact'!B109</f>
        <v>3. Environmental Information Processing</v>
      </c>
      <c r="C107" t="str">
        <f>'[1]Flux and Impact'!C109</f>
        <v>3.2 Signal Transduction</v>
      </c>
      <c r="D107" t="str">
        <f>'[1]Flux and Impact'!D109</f>
        <v>ErbB signaling pathway</v>
      </c>
      <c r="E107">
        <f>IF('[1]Flux and Impact'!AU109=1,AVERAGE(H107,J107,L107,N107,P107,R107,T107,V107,X107,Z107,AB107,AD107,AF107,AH107,AJ107,AL107,AN107,AP107,AR107,AT107),"")</f>
        <v>44.3930708214706</v>
      </c>
      <c r="F107" s="12">
        <f>IF('[1]Flux and Impact'!AU109=1,AVERAGE(I107,K107,M107,O107,Q107,S107,U107,W107,Y107,AA107,AC107,AE107,AG107,AI107,AK107,AM107,AO107,AQ107,AS107,AU107),"")</f>
        <v>-19.7946675354075</v>
      </c>
      <c r="G107" s="13">
        <f t="shared" si="3"/>
        <v>1</v>
      </c>
      <c r="H107">
        <f>IF(H$1&gt;0,IF(AND('[1]Flux and Impact'!$AU109=1,'[1]Flux and Impact'!F109=""),0,IF('[1]Flux and Impact'!$AU109=1,'[1]Flux and Impact'!F109,"")),"")</f>
        <v>0</v>
      </c>
      <c r="I107">
        <f>IF(I$1&gt;0,IF(AND('[1]Flux and Impact'!$AU109=1,'[1]Flux and Impact'!G109=""),0,IF('[1]Flux and Impact'!$AU109=1,'[1]Flux and Impact'!G109,"")),"")</f>
        <v>0</v>
      </c>
      <c r="J107">
        <f>IF(J$1&gt;0,IF(AND('[1]Flux and Impact'!$AU109=1,'[1]Flux and Impact'!H109=""),0,IF('[1]Flux and Impact'!$AU109=1,'[1]Flux and Impact'!H109,"")),"")</f>
        <v>126.423986441664</v>
      </c>
      <c r="K107">
        <f>IF(K$1&gt;0,IF(AND('[1]Flux and Impact'!$AU109=1,'[1]Flux and Impact'!I109=""),0,IF('[1]Flux and Impact'!$AU109=1,'[1]Flux and Impact'!I109,"")),"")</f>
        <v>-52.6287765834744</v>
      </c>
      <c r="L107">
        <f>IF(L$1&gt;0,IF(AND('[1]Flux and Impact'!$AU109=1,'[1]Flux and Impact'!J109=""),0,IF('[1]Flux and Impact'!$AU109=1,'[1]Flux and Impact'!J109,"")),"")</f>
        <v>6.75522602274813</v>
      </c>
      <c r="M107">
        <f>IF(M$1&gt;0,IF(AND('[1]Flux and Impact'!$AU109=1,'[1]Flux and Impact'!K109=""),0,IF('[1]Flux and Impact'!$AU109=1,'[1]Flux and Impact'!K109,"")),"")</f>
        <v>-6.75522602274813</v>
      </c>
      <c r="N107" t="str">
        <f>IF(N$1&gt;0,IF(AND('[1]Flux and Impact'!$AU109=1,'[1]Flux and Impact'!L109=""),0,IF('[1]Flux and Impact'!$AU109=1,'[1]Flux and Impact'!L109,"")),"")</f>
        <v/>
      </c>
      <c r="O107" t="str">
        <f>IF(O$1&gt;0,IF(AND('[1]Flux and Impact'!$AU109=1,'[1]Flux and Impact'!M109=""),0,IF('[1]Flux and Impact'!$AU109=1,'[1]Flux and Impact'!M109,"")),"")</f>
        <v/>
      </c>
      <c r="P107" t="str">
        <f>IF(P$1&gt;0,IF(AND('[1]Flux and Impact'!$AU109=1,'[1]Flux and Impact'!N109=""),0,IF('[1]Flux and Impact'!$AU109=1,'[1]Flux and Impact'!N109,"")),"")</f>
        <v/>
      </c>
      <c r="Q107" t="str">
        <f>IF(Q$1&gt;0,IF(AND('[1]Flux and Impact'!$AU109=1,'[1]Flux and Impact'!O109=""),0,IF('[1]Flux and Impact'!$AU109=1,'[1]Flux and Impact'!O109,"")),"")</f>
        <v/>
      </c>
      <c r="R107" t="str">
        <f>IF(R$1&gt;0,IF(AND('[1]Flux and Impact'!$AU109=1,'[1]Flux and Impact'!P109=""),0,IF('[1]Flux and Impact'!$AU109=1,'[1]Flux and Impact'!P109,"")),"")</f>
        <v/>
      </c>
      <c r="S107" t="str">
        <f>IF(S$1&gt;0,IF(AND('[1]Flux and Impact'!$AU109=1,'[1]Flux and Impact'!Q109=""),0,IF('[1]Flux and Impact'!$AU109=1,'[1]Flux and Impact'!Q109,"")),"")</f>
        <v/>
      </c>
      <c r="T107" t="str">
        <f>IF(T$1&gt;0,IF(AND('[1]Flux and Impact'!$AU109=1,'[1]Flux and Impact'!R109=""),0,IF('[1]Flux and Impact'!$AU109=1,'[1]Flux and Impact'!R109,"")),"")</f>
        <v/>
      </c>
      <c r="U107" t="str">
        <f>IF(U$1&gt;0,IF(AND('[1]Flux and Impact'!$AU109=1,'[1]Flux and Impact'!S109=""),0,IF('[1]Flux and Impact'!$AU109=1,'[1]Flux and Impact'!S109,"")),"")</f>
        <v/>
      </c>
      <c r="V107" t="str">
        <f>IF(V$1&gt;0,IF(AND('[1]Flux and Impact'!$AU109=1,'[1]Flux and Impact'!T109=""),0,IF('[1]Flux and Impact'!$AU109=1,'[1]Flux and Impact'!T109,"")),"")</f>
        <v/>
      </c>
      <c r="W107" t="str">
        <f>IF(W$1&gt;0,IF(AND('[1]Flux and Impact'!$AU109=1,'[1]Flux and Impact'!U109=""),0,IF('[1]Flux and Impact'!$AU109=1,'[1]Flux and Impact'!U109,"")),"")</f>
        <v/>
      </c>
      <c r="X107" t="str">
        <f>IF(X$1&gt;0,IF(AND('[1]Flux and Impact'!$AU109=1,'[1]Flux and Impact'!V109=""),0,IF('[1]Flux and Impact'!$AU109=1,'[1]Flux and Impact'!V109,"")),"")</f>
        <v/>
      </c>
      <c r="Y107" t="str">
        <f>IF(Y$1&gt;0,IF(AND('[1]Flux and Impact'!$AU109=1,'[1]Flux and Impact'!W109=""),0,IF('[1]Flux and Impact'!$AU109=1,'[1]Flux and Impact'!W109,"")),"")</f>
        <v/>
      </c>
      <c r="Z107" t="str">
        <f>IF(Z$1&gt;0,IF(AND('[1]Flux and Impact'!$AU109=1,'[1]Flux and Impact'!X109=""),0,IF('[1]Flux and Impact'!$AU109=1,'[1]Flux and Impact'!X109,"")),"")</f>
        <v/>
      </c>
      <c r="AA107" t="str">
        <f>IF(AA$1&gt;0,IF(AND('[1]Flux and Impact'!$AU109=1,'[1]Flux and Impact'!Y109=""),0,IF('[1]Flux and Impact'!$AU109=1,'[1]Flux and Impact'!Y109,"")),"")</f>
        <v/>
      </c>
      <c r="AB107" t="str">
        <f>IF(AB$1&gt;0,IF(AND('[1]Flux and Impact'!$AU109=1,'[1]Flux and Impact'!Z109=""),0,IF('[1]Flux and Impact'!$AU109=1,'[1]Flux and Impact'!Z109,"")),"")</f>
        <v/>
      </c>
      <c r="AC107" t="str">
        <f>IF(AC$1&gt;0,IF(AND('[1]Flux and Impact'!$AU109=1,'[1]Flux and Impact'!AA109=""),0,IF('[1]Flux and Impact'!$AU109=1,'[1]Flux and Impact'!AA109,"")),"")</f>
        <v/>
      </c>
      <c r="AD107" t="str">
        <f>IF(AD$1&gt;0,IF(AND('[1]Flux and Impact'!$AU109=1,'[1]Flux and Impact'!AB109=""),0,IF('[1]Flux and Impact'!$AU109=1,'[1]Flux and Impact'!AB109,"")),"")</f>
        <v/>
      </c>
      <c r="AE107" t="str">
        <f>IF(AE$1&gt;0,IF(AND('[1]Flux and Impact'!$AU109=1,'[1]Flux and Impact'!AC109=""),0,IF('[1]Flux and Impact'!$AU109=1,'[1]Flux and Impact'!AC109,"")),"")</f>
        <v/>
      </c>
      <c r="AF107" t="str">
        <f>IF(AF$1&gt;0,IF(AND('[1]Flux and Impact'!$AU109=1,'[1]Flux and Impact'!AD109=""),0,IF('[1]Flux and Impact'!$AU109=1,'[1]Flux and Impact'!AD109,"")),"")</f>
        <v/>
      </c>
      <c r="AG107" t="str">
        <f>IF(AG$1&gt;0,IF(AND('[1]Flux and Impact'!$AU109=1,'[1]Flux and Impact'!AE109=""),0,IF('[1]Flux and Impact'!$AU109=1,'[1]Flux and Impact'!AE109,"")),"")</f>
        <v/>
      </c>
      <c r="AH107" t="str">
        <f>IF(AH$1&gt;0,IF(AND('[1]Flux and Impact'!$AU109=1,'[1]Flux and Impact'!AF109=""),0,IF('[1]Flux and Impact'!$AU109=1,'[1]Flux and Impact'!AF109,"")),"")</f>
        <v/>
      </c>
      <c r="AI107" t="str">
        <f>IF(AI$1&gt;0,IF(AND('[1]Flux and Impact'!$AU109=1,'[1]Flux and Impact'!AG109=""),0,IF('[1]Flux and Impact'!$AU109=1,'[1]Flux and Impact'!AG109,"")),"")</f>
        <v/>
      </c>
      <c r="AJ107" t="str">
        <f>IF(AJ$1&gt;0,IF(AND('[1]Flux and Impact'!$AU109=1,'[1]Flux and Impact'!AH109=""),0,IF('[1]Flux and Impact'!$AU109=1,'[1]Flux and Impact'!AH109,"")),"")</f>
        <v/>
      </c>
      <c r="AK107" t="str">
        <f>IF(AK$1&gt;0,IF(AND('[1]Flux and Impact'!$AU109=1,'[1]Flux and Impact'!AI109=""),0,IF('[1]Flux and Impact'!$AU109=1,'[1]Flux and Impact'!AI109,"")),"")</f>
        <v/>
      </c>
      <c r="AL107" t="str">
        <f>IF(AL$1&gt;0,IF(AND('[1]Flux and Impact'!$AU109=1,'[1]Flux and Impact'!AJ109=""),0,IF('[1]Flux and Impact'!$AU109=1,'[1]Flux and Impact'!AJ109,"")),"")</f>
        <v/>
      </c>
      <c r="AM107" t="str">
        <f>IF(AM$1&gt;0,IF(AND('[1]Flux and Impact'!$AU109=1,'[1]Flux and Impact'!AK109=""),0,IF('[1]Flux and Impact'!$AU109=1,'[1]Flux and Impact'!AK109,"")),"")</f>
        <v/>
      </c>
      <c r="AN107" t="str">
        <f>IF(AN$1&gt;0,IF(AND('[1]Flux and Impact'!$AU109=1,'[1]Flux and Impact'!AL109=""),0,IF('[1]Flux and Impact'!$AU109=1,'[1]Flux and Impact'!AL109,"")),"")</f>
        <v/>
      </c>
      <c r="AO107" t="str">
        <f>IF(AO$1&gt;0,IF(AND('[1]Flux and Impact'!$AU109=1,'[1]Flux and Impact'!AM109=""),0,IF('[1]Flux and Impact'!$AU109=1,'[1]Flux and Impact'!AM109,"")),"")</f>
        <v/>
      </c>
      <c r="AP107" t="str">
        <f>IF(AP$1&gt;0,IF(AND('[1]Flux and Impact'!$AU109=1,'[1]Flux and Impact'!AN109=""),0,IF('[1]Flux and Impact'!$AU109=1,'[1]Flux and Impact'!AN109,"")),"")</f>
        <v/>
      </c>
      <c r="AQ107" t="str">
        <f>IF(AQ$1&gt;0,IF(AND('[1]Flux and Impact'!$AU109=1,'[1]Flux and Impact'!AO109=""),0,IF('[1]Flux and Impact'!$AU109=1,'[1]Flux and Impact'!AO109,"")),"")</f>
        <v/>
      </c>
      <c r="AR107" t="str">
        <f>IF(AR$1&gt;0,IF(AND('[1]Flux and Impact'!$AU109=1,'[1]Flux and Impact'!AP109=""),0,IF('[1]Flux and Impact'!$AU109=1,'[1]Flux and Impact'!AP109,"")),"")</f>
        <v/>
      </c>
      <c r="AS107" t="str">
        <f>IF(AS$1&gt;0,IF(AND('[1]Flux and Impact'!$AU109=1,'[1]Flux and Impact'!AQ109=""),0,IF('[1]Flux and Impact'!$AU109=1,'[1]Flux and Impact'!AQ109,"")),"")</f>
        <v/>
      </c>
      <c r="AT107" t="str">
        <f>IF(AT$1&gt;0,IF(AND('[1]Flux and Impact'!$AU109=1,'[1]Flux and Impact'!AR109=""),0,IF('[1]Flux and Impact'!$AU109=1,'[1]Flux and Impact'!AR109,"")),"")</f>
        <v/>
      </c>
      <c r="AU107" t="str">
        <f>IF(AU$1&gt;0,IF(AND('[1]Flux and Impact'!$AU109=1,'[1]Flux and Impact'!AS109=""),0,IF('[1]Flux and Impact'!$AU109=1,'[1]Flux and Impact'!AS109,"")),"")</f>
        <v/>
      </c>
      <c r="AW107" s="10" t="s">
        <v>201</v>
      </c>
      <c r="AX107" s="10">
        <v>56.9711367117597</v>
      </c>
      <c r="AY107" s="16">
        <v>-21.0825512545813</v>
      </c>
      <c r="AZ107" s="17"/>
    </row>
    <row r="108" spans="1:52">
      <c r="A108">
        <f t="shared" si="2"/>
        <v>1</v>
      </c>
      <c r="B108" t="str">
        <f>'[1]Flux and Impact'!B110</f>
        <v>3. Environmental Information Processing</v>
      </c>
      <c r="C108" t="str">
        <f>'[1]Flux and Impact'!C110</f>
        <v>3.2 Signal Transduction</v>
      </c>
      <c r="D108" t="str">
        <f>'[1]Flux and Impact'!D110</f>
        <v>Calcium signaling pathway</v>
      </c>
      <c r="E108">
        <f>IF('[1]Flux and Impact'!AU110=1,AVERAGE(H108,J108,L108,N108,P108,R108,T108,V108,X108,Z108,AB108,AD108,AF108,AH108,AJ108,AL108,AN108,AP108,AR108,AT108),"")</f>
        <v>58.1534517816966</v>
      </c>
      <c r="F108" s="12">
        <f>IF('[1]Flux and Impact'!AU110=1,AVERAGE(I108,K108,M108,O108,Q108,S108,U108,W108,Y108,AA108,AC108,AE108,AG108,AI108,AK108,AM108,AO108,AQ108,AS108,AU108),"")</f>
        <v>-21.5164471822808</v>
      </c>
      <c r="G108" s="13">
        <f t="shared" si="3"/>
        <v>1</v>
      </c>
      <c r="H108">
        <f>IF(H$1&gt;0,IF(AND('[1]Flux and Impact'!$AU110=1,'[1]Flux and Impact'!F110=""),0,IF('[1]Flux and Impact'!$AU110=1,'[1]Flux and Impact'!F110,"")),"")</f>
        <v>5.11620017231327</v>
      </c>
      <c r="I108">
        <f>IF(I$1&gt;0,IF(AND('[1]Flux and Impact'!$AU110=1,'[1]Flux and Impact'!G110=""),0,IF('[1]Flux and Impact'!$AU110=1,'[1]Flux and Impact'!G110,"")),"")</f>
        <v>-5.11620017231327</v>
      </c>
      <c r="J108">
        <f>IF(J$1&gt;0,IF(AND('[1]Flux and Impact'!$AU110=1,'[1]Flux and Impact'!H110=""),0,IF('[1]Flux and Impact'!$AU110=1,'[1]Flux and Impact'!H110,"")),"")</f>
        <v>139.081798377736</v>
      </c>
      <c r="K108">
        <f>IF(K$1&gt;0,IF(AND('[1]Flux and Impact'!$AU110=1,'[1]Flux and Impact'!I110=""),0,IF('[1]Flux and Impact'!$AU110=1,'[1]Flux and Impact'!I110,"")),"")</f>
        <v>-66.6619886060316</v>
      </c>
      <c r="L108">
        <f>IF(L$1&gt;0,IF(AND('[1]Flux and Impact'!$AU110=1,'[1]Flux and Impact'!J110=""),0,IF('[1]Flux and Impact'!$AU110=1,'[1]Flux and Impact'!J110,"")),"")</f>
        <v>30.2623567950403</v>
      </c>
      <c r="M108">
        <f>IF(M$1&gt;0,IF(AND('[1]Flux and Impact'!$AU110=1,'[1]Flux and Impact'!K110=""),0,IF('[1]Flux and Impact'!$AU110=1,'[1]Flux and Impact'!K110,"")),"")</f>
        <v>7.22884723150242</v>
      </c>
      <c r="N108" t="str">
        <f>IF(N$1&gt;0,IF(AND('[1]Flux and Impact'!$AU110=1,'[1]Flux and Impact'!L110=""),0,IF('[1]Flux and Impact'!$AU110=1,'[1]Flux and Impact'!L110,"")),"")</f>
        <v/>
      </c>
      <c r="O108" t="str">
        <f>IF(O$1&gt;0,IF(AND('[1]Flux and Impact'!$AU110=1,'[1]Flux and Impact'!M110=""),0,IF('[1]Flux and Impact'!$AU110=1,'[1]Flux and Impact'!M110,"")),"")</f>
        <v/>
      </c>
      <c r="P108" t="str">
        <f>IF(P$1&gt;0,IF(AND('[1]Flux and Impact'!$AU110=1,'[1]Flux and Impact'!N110=""),0,IF('[1]Flux and Impact'!$AU110=1,'[1]Flux and Impact'!N110,"")),"")</f>
        <v/>
      </c>
      <c r="Q108" t="str">
        <f>IF(Q$1&gt;0,IF(AND('[1]Flux and Impact'!$AU110=1,'[1]Flux and Impact'!O110=""),0,IF('[1]Flux and Impact'!$AU110=1,'[1]Flux and Impact'!O110,"")),"")</f>
        <v/>
      </c>
      <c r="R108" t="str">
        <f>IF(R$1&gt;0,IF(AND('[1]Flux and Impact'!$AU110=1,'[1]Flux and Impact'!P110=""),0,IF('[1]Flux and Impact'!$AU110=1,'[1]Flux and Impact'!P110,"")),"")</f>
        <v/>
      </c>
      <c r="S108" t="str">
        <f>IF(S$1&gt;0,IF(AND('[1]Flux and Impact'!$AU110=1,'[1]Flux and Impact'!Q110=""),0,IF('[1]Flux and Impact'!$AU110=1,'[1]Flux and Impact'!Q110,"")),"")</f>
        <v/>
      </c>
      <c r="T108" t="str">
        <f>IF(T$1&gt;0,IF(AND('[1]Flux and Impact'!$AU110=1,'[1]Flux and Impact'!R110=""),0,IF('[1]Flux and Impact'!$AU110=1,'[1]Flux and Impact'!R110,"")),"")</f>
        <v/>
      </c>
      <c r="U108" t="str">
        <f>IF(U$1&gt;0,IF(AND('[1]Flux and Impact'!$AU110=1,'[1]Flux and Impact'!S110=""),0,IF('[1]Flux and Impact'!$AU110=1,'[1]Flux and Impact'!S110,"")),"")</f>
        <v/>
      </c>
      <c r="V108" t="str">
        <f>IF(V$1&gt;0,IF(AND('[1]Flux and Impact'!$AU110=1,'[1]Flux and Impact'!T110=""),0,IF('[1]Flux and Impact'!$AU110=1,'[1]Flux and Impact'!T110,"")),"")</f>
        <v/>
      </c>
      <c r="W108" t="str">
        <f>IF(W$1&gt;0,IF(AND('[1]Flux and Impact'!$AU110=1,'[1]Flux and Impact'!U110=""),0,IF('[1]Flux and Impact'!$AU110=1,'[1]Flux and Impact'!U110,"")),"")</f>
        <v/>
      </c>
      <c r="X108" t="str">
        <f>IF(X$1&gt;0,IF(AND('[1]Flux and Impact'!$AU110=1,'[1]Flux and Impact'!V110=""),0,IF('[1]Flux and Impact'!$AU110=1,'[1]Flux and Impact'!V110,"")),"")</f>
        <v/>
      </c>
      <c r="Y108" t="str">
        <f>IF(Y$1&gt;0,IF(AND('[1]Flux and Impact'!$AU110=1,'[1]Flux and Impact'!W110=""),0,IF('[1]Flux and Impact'!$AU110=1,'[1]Flux and Impact'!W110,"")),"")</f>
        <v/>
      </c>
      <c r="Z108" t="str">
        <f>IF(Z$1&gt;0,IF(AND('[1]Flux and Impact'!$AU110=1,'[1]Flux and Impact'!X110=""),0,IF('[1]Flux and Impact'!$AU110=1,'[1]Flux and Impact'!X110,"")),"")</f>
        <v/>
      </c>
      <c r="AA108" t="str">
        <f>IF(AA$1&gt;0,IF(AND('[1]Flux and Impact'!$AU110=1,'[1]Flux and Impact'!Y110=""),0,IF('[1]Flux and Impact'!$AU110=1,'[1]Flux and Impact'!Y110,"")),"")</f>
        <v/>
      </c>
      <c r="AB108" t="str">
        <f>IF(AB$1&gt;0,IF(AND('[1]Flux and Impact'!$AU110=1,'[1]Flux and Impact'!Z110=""),0,IF('[1]Flux and Impact'!$AU110=1,'[1]Flux and Impact'!Z110,"")),"")</f>
        <v/>
      </c>
      <c r="AC108" t="str">
        <f>IF(AC$1&gt;0,IF(AND('[1]Flux and Impact'!$AU110=1,'[1]Flux and Impact'!AA110=""),0,IF('[1]Flux and Impact'!$AU110=1,'[1]Flux and Impact'!AA110,"")),"")</f>
        <v/>
      </c>
      <c r="AD108" t="str">
        <f>IF(AD$1&gt;0,IF(AND('[1]Flux and Impact'!$AU110=1,'[1]Flux and Impact'!AB110=""),0,IF('[1]Flux and Impact'!$AU110=1,'[1]Flux and Impact'!AB110,"")),"")</f>
        <v/>
      </c>
      <c r="AE108" t="str">
        <f>IF(AE$1&gt;0,IF(AND('[1]Flux and Impact'!$AU110=1,'[1]Flux and Impact'!AC110=""),0,IF('[1]Flux and Impact'!$AU110=1,'[1]Flux and Impact'!AC110,"")),"")</f>
        <v/>
      </c>
      <c r="AF108" t="str">
        <f>IF(AF$1&gt;0,IF(AND('[1]Flux and Impact'!$AU110=1,'[1]Flux and Impact'!AD110=""),0,IF('[1]Flux and Impact'!$AU110=1,'[1]Flux and Impact'!AD110,"")),"")</f>
        <v/>
      </c>
      <c r="AG108" t="str">
        <f>IF(AG$1&gt;0,IF(AND('[1]Flux and Impact'!$AU110=1,'[1]Flux and Impact'!AE110=""),0,IF('[1]Flux and Impact'!$AU110=1,'[1]Flux and Impact'!AE110,"")),"")</f>
        <v/>
      </c>
      <c r="AH108" t="str">
        <f>IF(AH$1&gt;0,IF(AND('[1]Flux and Impact'!$AU110=1,'[1]Flux and Impact'!AF110=""),0,IF('[1]Flux and Impact'!$AU110=1,'[1]Flux and Impact'!AF110,"")),"")</f>
        <v/>
      </c>
      <c r="AI108" t="str">
        <f>IF(AI$1&gt;0,IF(AND('[1]Flux and Impact'!$AU110=1,'[1]Flux and Impact'!AG110=""),0,IF('[1]Flux and Impact'!$AU110=1,'[1]Flux and Impact'!AG110,"")),"")</f>
        <v/>
      </c>
      <c r="AJ108" t="str">
        <f>IF(AJ$1&gt;0,IF(AND('[1]Flux and Impact'!$AU110=1,'[1]Flux and Impact'!AH110=""),0,IF('[1]Flux and Impact'!$AU110=1,'[1]Flux and Impact'!AH110,"")),"")</f>
        <v/>
      </c>
      <c r="AK108" t="str">
        <f>IF(AK$1&gt;0,IF(AND('[1]Flux and Impact'!$AU110=1,'[1]Flux and Impact'!AI110=""),0,IF('[1]Flux and Impact'!$AU110=1,'[1]Flux and Impact'!AI110,"")),"")</f>
        <v/>
      </c>
      <c r="AL108" t="str">
        <f>IF(AL$1&gt;0,IF(AND('[1]Flux and Impact'!$AU110=1,'[1]Flux and Impact'!AJ110=""),0,IF('[1]Flux and Impact'!$AU110=1,'[1]Flux and Impact'!AJ110,"")),"")</f>
        <v/>
      </c>
      <c r="AM108" t="str">
        <f>IF(AM$1&gt;0,IF(AND('[1]Flux and Impact'!$AU110=1,'[1]Flux and Impact'!AK110=""),0,IF('[1]Flux and Impact'!$AU110=1,'[1]Flux and Impact'!AK110,"")),"")</f>
        <v/>
      </c>
      <c r="AN108" t="str">
        <f>IF(AN$1&gt;0,IF(AND('[1]Flux and Impact'!$AU110=1,'[1]Flux and Impact'!AL110=""),0,IF('[1]Flux and Impact'!$AU110=1,'[1]Flux and Impact'!AL110,"")),"")</f>
        <v/>
      </c>
      <c r="AO108" t="str">
        <f>IF(AO$1&gt;0,IF(AND('[1]Flux and Impact'!$AU110=1,'[1]Flux and Impact'!AM110=""),0,IF('[1]Flux and Impact'!$AU110=1,'[1]Flux and Impact'!AM110,"")),"")</f>
        <v/>
      </c>
      <c r="AP108" t="str">
        <f>IF(AP$1&gt;0,IF(AND('[1]Flux and Impact'!$AU110=1,'[1]Flux and Impact'!AN110=""),0,IF('[1]Flux and Impact'!$AU110=1,'[1]Flux and Impact'!AN110,"")),"")</f>
        <v/>
      </c>
      <c r="AQ108" t="str">
        <f>IF(AQ$1&gt;0,IF(AND('[1]Flux and Impact'!$AU110=1,'[1]Flux and Impact'!AO110=""),0,IF('[1]Flux and Impact'!$AU110=1,'[1]Flux and Impact'!AO110,"")),"")</f>
        <v/>
      </c>
      <c r="AR108" t="str">
        <f>IF(AR$1&gt;0,IF(AND('[1]Flux and Impact'!$AU110=1,'[1]Flux and Impact'!AP110=""),0,IF('[1]Flux and Impact'!$AU110=1,'[1]Flux and Impact'!AP110,"")),"")</f>
        <v/>
      </c>
      <c r="AS108" t="str">
        <f>IF(AS$1&gt;0,IF(AND('[1]Flux and Impact'!$AU110=1,'[1]Flux and Impact'!AQ110=""),0,IF('[1]Flux and Impact'!$AU110=1,'[1]Flux and Impact'!AQ110,"")),"")</f>
        <v/>
      </c>
      <c r="AT108" t="str">
        <f>IF(AT$1&gt;0,IF(AND('[1]Flux and Impact'!$AU110=1,'[1]Flux and Impact'!AR110=""),0,IF('[1]Flux and Impact'!$AU110=1,'[1]Flux and Impact'!AR110,"")),"")</f>
        <v/>
      </c>
      <c r="AU108" t="str">
        <f>IF(AU$1&gt;0,IF(AND('[1]Flux and Impact'!$AU110=1,'[1]Flux and Impact'!AS110=""),0,IF('[1]Flux and Impact'!$AU110=1,'[1]Flux and Impact'!AS110,"")),"")</f>
        <v/>
      </c>
      <c r="AW108" s="10" t="s">
        <v>202</v>
      </c>
      <c r="AX108" s="10">
        <v>56.9565512957527</v>
      </c>
      <c r="AY108" s="16">
        <v>-31.3617816164227</v>
      </c>
      <c r="AZ108" s="17"/>
    </row>
    <row r="109" spans="1:52">
      <c r="A109">
        <f t="shared" si="2"/>
        <v>1</v>
      </c>
      <c r="B109" t="str">
        <f>'[1]Flux and Impact'!B111</f>
        <v>3. Environmental Information Processing</v>
      </c>
      <c r="C109" t="str">
        <f>'[1]Flux and Impact'!C111</f>
        <v>3.3 Signaling Molecules and Interaction</v>
      </c>
      <c r="D109" t="str">
        <f>'[1]Flux and Impact'!D111</f>
        <v>Cytokine-cytokine receptor interaction</v>
      </c>
      <c r="E109">
        <f>IF('[1]Flux and Impact'!AU111=1,AVERAGE(H109,J109,L109,N109,P109,R109,T109,V109,X109,Z109,AB109,AD109,AF109,AH109,AJ109,AL109,AN109,AP109,AR109,AT109),"")</f>
        <v>57.030062330927</v>
      </c>
      <c r="F109" s="12">
        <f>IF('[1]Flux and Impact'!AU111=1,AVERAGE(I109,K109,M109,O109,Q109,S109,U109,W109,Y109,AA109,AC109,AE109,AG109,AI109,AK109,AM109,AO109,AQ109,AS109,AU109),"")</f>
        <v>-22.4911233965619</v>
      </c>
      <c r="G109" s="13">
        <f t="shared" si="3"/>
        <v>1</v>
      </c>
      <c r="H109">
        <f>IF(H$1&gt;0,IF(AND('[1]Flux and Impact'!$AU111=1,'[1]Flux and Impact'!F111=""),0,IF('[1]Flux and Impact'!$AU111=1,'[1]Flux and Impact'!F111,"")),"")</f>
        <v>41.1884214559624</v>
      </c>
      <c r="I109">
        <f>IF(I$1&gt;0,IF(AND('[1]Flux and Impact'!$AU111=1,'[1]Flux and Impact'!G111=""),0,IF('[1]Flux and Impact'!$AU111=1,'[1]Flux and Impact'!G111,"")),"")</f>
        <v>27.5567517855801</v>
      </c>
      <c r="J109">
        <f>IF(J$1&gt;0,IF(AND('[1]Flux and Impact'!$AU111=1,'[1]Flux and Impact'!H111=""),0,IF('[1]Flux and Impact'!$AU111=1,'[1]Flux and Impact'!H111,"")),"")</f>
        <v>102.350274197184</v>
      </c>
      <c r="K109">
        <f>IF(K$1&gt;0,IF(AND('[1]Flux and Impact'!$AU111=1,'[1]Flux and Impact'!I111=""),0,IF('[1]Flux and Impact'!$AU111=1,'[1]Flux and Impact'!I111,"")),"")</f>
        <v>-67.4786306356312</v>
      </c>
      <c r="L109">
        <f>IF(L$1&gt;0,IF(AND('[1]Flux and Impact'!$AU111=1,'[1]Flux and Impact'!J111=""),0,IF('[1]Flux and Impact'!$AU111=1,'[1]Flux and Impact'!J111,"")),"")</f>
        <v>27.5514913396348</v>
      </c>
      <c r="M109">
        <f>IF(M$1&gt;0,IF(AND('[1]Flux and Impact'!$AU111=1,'[1]Flux and Impact'!K111=""),0,IF('[1]Flux and Impact'!$AU111=1,'[1]Flux and Impact'!K111,"")),"")</f>
        <v>-27.5514913396348</v>
      </c>
      <c r="N109" t="str">
        <f>IF(N$1&gt;0,IF(AND('[1]Flux and Impact'!$AU111=1,'[1]Flux and Impact'!L111=""),0,IF('[1]Flux and Impact'!$AU111=1,'[1]Flux and Impact'!L111,"")),"")</f>
        <v/>
      </c>
      <c r="O109" t="str">
        <f>IF(O$1&gt;0,IF(AND('[1]Flux and Impact'!$AU111=1,'[1]Flux and Impact'!M111=""),0,IF('[1]Flux and Impact'!$AU111=1,'[1]Flux and Impact'!M111,"")),"")</f>
        <v/>
      </c>
      <c r="P109" t="str">
        <f>IF(P$1&gt;0,IF(AND('[1]Flux and Impact'!$AU111=1,'[1]Flux and Impact'!N111=""),0,IF('[1]Flux and Impact'!$AU111=1,'[1]Flux and Impact'!N111,"")),"")</f>
        <v/>
      </c>
      <c r="Q109" t="str">
        <f>IF(Q$1&gt;0,IF(AND('[1]Flux and Impact'!$AU111=1,'[1]Flux and Impact'!O111=""),0,IF('[1]Flux and Impact'!$AU111=1,'[1]Flux and Impact'!O111,"")),"")</f>
        <v/>
      </c>
      <c r="R109" t="str">
        <f>IF(R$1&gt;0,IF(AND('[1]Flux and Impact'!$AU111=1,'[1]Flux and Impact'!P111=""),0,IF('[1]Flux and Impact'!$AU111=1,'[1]Flux and Impact'!P111,"")),"")</f>
        <v/>
      </c>
      <c r="S109" t="str">
        <f>IF(S$1&gt;0,IF(AND('[1]Flux and Impact'!$AU111=1,'[1]Flux and Impact'!Q111=""),0,IF('[1]Flux and Impact'!$AU111=1,'[1]Flux and Impact'!Q111,"")),"")</f>
        <v/>
      </c>
      <c r="T109" t="str">
        <f>IF(T$1&gt;0,IF(AND('[1]Flux and Impact'!$AU111=1,'[1]Flux and Impact'!R111=""),0,IF('[1]Flux and Impact'!$AU111=1,'[1]Flux and Impact'!R111,"")),"")</f>
        <v/>
      </c>
      <c r="U109" t="str">
        <f>IF(U$1&gt;0,IF(AND('[1]Flux and Impact'!$AU111=1,'[1]Flux and Impact'!S111=""),0,IF('[1]Flux and Impact'!$AU111=1,'[1]Flux and Impact'!S111,"")),"")</f>
        <v/>
      </c>
      <c r="V109" t="str">
        <f>IF(V$1&gt;0,IF(AND('[1]Flux and Impact'!$AU111=1,'[1]Flux and Impact'!T111=""),0,IF('[1]Flux and Impact'!$AU111=1,'[1]Flux and Impact'!T111,"")),"")</f>
        <v/>
      </c>
      <c r="W109" t="str">
        <f>IF(W$1&gt;0,IF(AND('[1]Flux and Impact'!$AU111=1,'[1]Flux and Impact'!U111=""),0,IF('[1]Flux and Impact'!$AU111=1,'[1]Flux and Impact'!U111,"")),"")</f>
        <v/>
      </c>
      <c r="X109" t="str">
        <f>IF(X$1&gt;0,IF(AND('[1]Flux and Impact'!$AU111=1,'[1]Flux and Impact'!V111=""),0,IF('[1]Flux and Impact'!$AU111=1,'[1]Flux and Impact'!V111,"")),"")</f>
        <v/>
      </c>
      <c r="Y109" t="str">
        <f>IF(Y$1&gt;0,IF(AND('[1]Flux and Impact'!$AU111=1,'[1]Flux and Impact'!W111=""),0,IF('[1]Flux and Impact'!$AU111=1,'[1]Flux and Impact'!W111,"")),"")</f>
        <v/>
      </c>
      <c r="Z109" t="str">
        <f>IF(Z$1&gt;0,IF(AND('[1]Flux and Impact'!$AU111=1,'[1]Flux and Impact'!X111=""),0,IF('[1]Flux and Impact'!$AU111=1,'[1]Flux and Impact'!X111,"")),"")</f>
        <v/>
      </c>
      <c r="AA109" t="str">
        <f>IF(AA$1&gt;0,IF(AND('[1]Flux and Impact'!$AU111=1,'[1]Flux and Impact'!Y111=""),0,IF('[1]Flux and Impact'!$AU111=1,'[1]Flux and Impact'!Y111,"")),"")</f>
        <v/>
      </c>
      <c r="AB109" t="str">
        <f>IF(AB$1&gt;0,IF(AND('[1]Flux and Impact'!$AU111=1,'[1]Flux and Impact'!Z111=""),0,IF('[1]Flux and Impact'!$AU111=1,'[1]Flux and Impact'!Z111,"")),"")</f>
        <v/>
      </c>
      <c r="AC109" t="str">
        <f>IF(AC$1&gt;0,IF(AND('[1]Flux and Impact'!$AU111=1,'[1]Flux and Impact'!AA111=""),0,IF('[1]Flux and Impact'!$AU111=1,'[1]Flux and Impact'!AA111,"")),"")</f>
        <v/>
      </c>
      <c r="AD109" t="str">
        <f>IF(AD$1&gt;0,IF(AND('[1]Flux and Impact'!$AU111=1,'[1]Flux and Impact'!AB111=""),0,IF('[1]Flux and Impact'!$AU111=1,'[1]Flux and Impact'!AB111,"")),"")</f>
        <v/>
      </c>
      <c r="AE109" t="str">
        <f>IF(AE$1&gt;0,IF(AND('[1]Flux and Impact'!$AU111=1,'[1]Flux and Impact'!AC111=""),0,IF('[1]Flux and Impact'!$AU111=1,'[1]Flux and Impact'!AC111,"")),"")</f>
        <v/>
      </c>
      <c r="AF109" t="str">
        <f>IF(AF$1&gt;0,IF(AND('[1]Flux and Impact'!$AU111=1,'[1]Flux and Impact'!AD111=""),0,IF('[1]Flux and Impact'!$AU111=1,'[1]Flux and Impact'!AD111,"")),"")</f>
        <v/>
      </c>
      <c r="AG109" t="str">
        <f>IF(AG$1&gt;0,IF(AND('[1]Flux and Impact'!$AU111=1,'[1]Flux and Impact'!AE111=""),0,IF('[1]Flux and Impact'!$AU111=1,'[1]Flux and Impact'!AE111,"")),"")</f>
        <v/>
      </c>
      <c r="AH109" t="str">
        <f>IF(AH$1&gt;0,IF(AND('[1]Flux and Impact'!$AU111=1,'[1]Flux and Impact'!AF111=""),0,IF('[1]Flux and Impact'!$AU111=1,'[1]Flux and Impact'!AF111,"")),"")</f>
        <v/>
      </c>
      <c r="AI109" t="str">
        <f>IF(AI$1&gt;0,IF(AND('[1]Flux and Impact'!$AU111=1,'[1]Flux and Impact'!AG111=""),0,IF('[1]Flux and Impact'!$AU111=1,'[1]Flux and Impact'!AG111,"")),"")</f>
        <v/>
      </c>
      <c r="AJ109" t="str">
        <f>IF(AJ$1&gt;0,IF(AND('[1]Flux and Impact'!$AU111=1,'[1]Flux and Impact'!AH111=""),0,IF('[1]Flux and Impact'!$AU111=1,'[1]Flux and Impact'!AH111,"")),"")</f>
        <v/>
      </c>
      <c r="AK109" t="str">
        <f>IF(AK$1&gt;0,IF(AND('[1]Flux and Impact'!$AU111=1,'[1]Flux and Impact'!AI111=""),0,IF('[1]Flux and Impact'!$AU111=1,'[1]Flux and Impact'!AI111,"")),"")</f>
        <v/>
      </c>
      <c r="AL109" t="str">
        <f>IF(AL$1&gt;0,IF(AND('[1]Flux and Impact'!$AU111=1,'[1]Flux and Impact'!AJ111=""),0,IF('[1]Flux and Impact'!$AU111=1,'[1]Flux and Impact'!AJ111,"")),"")</f>
        <v/>
      </c>
      <c r="AM109" t="str">
        <f>IF(AM$1&gt;0,IF(AND('[1]Flux and Impact'!$AU111=1,'[1]Flux and Impact'!AK111=""),0,IF('[1]Flux and Impact'!$AU111=1,'[1]Flux and Impact'!AK111,"")),"")</f>
        <v/>
      </c>
      <c r="AN109" t="str">
        <f>IF(AN$1&gt;0,IF(AND('[1]Flux and Impact'!$AU111=1,'[1]Flux and Impact'!AL111=""),0,IF('[1]Flux and Impact'!$AU111=1,'[1]Flux and Impact'!AL111,"")),"")</f>
        <v/>
      </c>
      <c r="AO109" t="str">
        <f>IF(AO$1&gt;0,IF(AND('[1]Flux and Impact'!$AU111=1,'[1]Flux and Impact'!AM111=""),0,IF('[1]Flux and Impact'!$AU111=1,'[1]Flux and Impact'!AM111,"")),"")</f>
        <v/>
      </c>
      <c r="AP109" t="str">
        <f>IF(AP$1&gt;0,IF(AND('[1]Flux and Impact'!$AU111=1,'[1]Flux and Impact'!AN111=""),0,IF('[1]Flux and Impact'!$AU111=1,'[1]Flux and Impact'!AN111,"")),"")</f>
        <v/>
      </c>
      <c r="AQ109" t="str">
        <f>IF(AQ$1&gt;0,IF(AND('[1]Flux and Impact'!$AU111=1,'[1]Flux and Impact'!AO111=""),0,IF('[1]Flux and Impact'!$AU111=1,'[1]Flux and Impact'!AO111,"")),"")</f>
        <v/>
      </c>
      <c r="AR109" t="str">
        <f>IF(AR$1&gt;0,IF(AND('[1]Flux and Impact'!$AU111=1,'[1]Flux and Impact'!AP111=""),0,IF('[1]Flux and Impact'!$AU111=1,'[1]Flux and Impact'!AP111,"")),"")</f>
        <v/>
      </c>
      <c r="AS109" t="str">
        <f>IF(AS$1&gt;0,IF(AND('[1]Flux and Impact'!$AU111=1,'[1]Flux and Impact'!AQ111=""),0,IF('[1]Flux and Impact'!$AU111=1,'[1]Flux and Impact'!AQ111,"")),"")</f>
        <v/>
      </c>
      <c r="AT109" t="str">
        <f>IF(AT$1&gt;0,IF(AND('[1]Flux and Impact'!$AU111=1,'[1]Flux and Impact'!AR111=""),0,IF('[1]Flux and Impact'!$AU111=1,'[1]Flux and Impact'!AR111,"")),"")</f>
        <v/>
      </c>
      <c r="AU109" t="str">
        <f>IF(AU$1&gt;0,IF(AND('[1]Flux and Impact'!$AU111=1,'[1]Flux and Impact'!AS111=""),0,IF('[1]Flux and Impact'!$AU111=1,'[1]Flux and Impact'!AS111,"")),"")</f>
        <v/>
      </c>
      <c r="AW109" s="10" t="s">
        <v>203</v>
      </c>
      <c r="AX109" s="10">
        <v>56.4804392402482</v>
      </c>
      <c r="AY109" s="16">
        <v>-18.0009763345681</v>
      </c>
      <c r="AZ109" s="17"/>
    </row>
    <row r="110" spans="1:52">
      <c r="A110">
        <f t="shared" si="2"/>
        <v>1</v>
      </c>
      <c r="B110" t="str">
        <f>'[1]Flux and Impact'!B112</f>
        <v>5. Organismal Systems</v>
      </c>
      <c r="C110" t="str">
        <f>'[1]Flux and Impact'!C112</f>
        <v>5.1 Immune System</v>
      </c>
      <c r="D110" t="str">
        <f>'[1]Flux and Impact'!D112</f>
        <v>Chemokine signaling pathway</v>
      </c>
      <c r="E110">
        <f>IF('[1]Flux and Impact'!AU112=1,AVERAGE(H110,J110,L110,N110,P110,R110,T110,V110,X110,Z110,AB110,AD110,AF110,AH110,AJ110,AL110,AN110,AP110,AR110,AT110),"")</f>
        <v>54.6674086006717</v>
      </c>
      <c r="F110" s="12">
        <f>IF('[1]Flux and Impact'!AU112=1,AVERAGE(I110,K110,M110,O110,Q110,S110,U110,W110,Y110,AA110,AC110,AE110,AG110,AI110,AK110,AM110,AO110,AQ110,AS110,AU110),"")</f>
        <v>-19.1245533377517</v>
      </c>
      <c r="G110" s="13">
        <f t="shared" si="3"/>
        <v>1</v>
      </c>
      <c r="H110">
        <f>IF(H$1&gt;0,IF(AND('[1]Flux and Impact'!$AU112=1,'[1]Flux and Impact'!F112=""),0,IF('[1]Flux and Impact'!$AU112=1,'[1]Flux and Impact'!F112,"")),"")</f>
        <v>5.09421441741278</v>
      </c>
      <c r="I110">
        <f>IF(I$1&gt;0,IF(AND('[1]Flux and Impact'!$AU112=1,'[1]Flux and Impact'!G112=""),0,IF('[1]Flux and Impact'!$AU112=1,'[1]Flux and Impact'!G112,"")),"")</f>
        <v>5.09421441741278</v>
      </c>
      <c r="J110">
        <f>IF(J$1&gt;0,IF(AND('[1]Flux and Impact'!$AU112=1,'[1]Flux and Impact'!H112=""),0,IF('[1]Flux and Impact'!$AU112=1,'[1]Flux and Impact'!H112,"")),"")</f>
        <v>152.846310159311</v>
      </c>
      <c r="K110">
        <f>IF(K$1&gt;0,IF(AND('[1]Flux and Impact'!$AU112=1,'[1]Flux and Impact'!I112=""),0,IF('[1]Flux and Impact'!$AU112=1,'[1]Flux and Impact'!I112,"")),"")</f>
        <v>-63.7179093391621</v>
      </c>
      <c r="L110">
        <f>IF(L$1&gt;0,IF(AND('[1]Flux and Impact'!$AU112=1,'[1]Flux and Impact'!J112=""),0,IF('[1]Flux and Impact'!$AU112=1,'[1]Flux and Impact'!J112,"")),"")</f>
        <v>6.0617012252915</v>
      </c>
      <c r="M110">
        <f>IF(M$1&gt;0,IF(AND('[1]Flux and Impact'!$AU112=1,'[1]Flux and Impact'!K112=""),0,IF('[1]Flux and Impact'!$AU112=1,'[1]Flux and Impact'!K112,"")),"")</f>
        <v>1.2500349084944</v>
      </c>
      <c r="N110" t="str">
        <f>IF(N$1&gt;0,IF(AND('[1]Flux and Impact'!$AU112=1,'[1]Flux and Impact'!L112=""),0,IF('[1]Flux and Impact'!$AU112=1,'[1]Flux and Impact'!L112,"")),"")</f>
        <v/>
      </c>
      <c r="O110" t="str">
        <f>IF(O$1&gt;0,IF(AND('[1]Flux and Impact'!$AU112=1,'[1]Flux and Impact'!M112=""),0,IF('[1]Flux and Impact'!$AU112=1,'[1]Flux and Impact'!M112,"")),"")</f>
        <v/>
      </c>
      <c r="P110" t="str">
        <f>IF(P$1&gt;0,IF(AND('[1]Flux and Impact'!$AU112=1,'[1]Flux and Impact'!N112=""),0,IF('[1]Flux and Impact'!$AU112=1,'[1]Flux and Impact'!N112,"")),"")</f>
        <v/>
      </c>
      <c r="Q110" t="str">
        <f>IF(Q$1&gt;0,IF(AND('[1]Flux and Impact'!$AU112=1,'[1]Flux and Impact'!O112=""),0,IF('[1]Flux and Impact'!$AU112=1,'[1]Flux and Impact'!O112,"")),"")</f>
        <v/>
      </c>
      <c r="R110" t="str">
        <f>IF(R$1&gt;0,IF(AND('[1]Flux and Impact'!$AU112=1,'[1]Flux and Impact'!P112=""),0,IF('[1]Flux and Impact'!$AU112=1,'[1]Flux and Impact'!P112,"")),"")</f>
        <v/>
      </c>
      <c r="S110" t="str">
        <f>IF(S$1&gt;0,IF(AND('[1]Flux and Impact'!$AU112=1,'[1]Flux and Impact'!Q112=""),0,IF('[1]Flux and Impact'!$AU112=1,'[1]Flux and Impact'!Q112,"")),"")</f>
        <v/>
      </c>
      <c r="T110" t="str">
        <f>IF(T$1&gt;0,IF(AND('[1]Flux and Impact'!$AU112=1,'[1]Flux and Impact'!R112=""),0,IF('[1]Flux and Impact'!$AU112=1,'[1]Flux and Impact'!R112,"")),"")</f>
        <v/>
      </c>
      <c r="U110" t="str">
        <f>IF(U$1&gt;0,IF(AND('[1]Flux and Impact'!$AU112=1,'[1]Flux and Impact'!S112=""),0,IF('[1]Flux and Impact'!$AU112=1,'[1]Flux and Impact'!S112,"")),"")</f>
        <v/>
      </c>
      <c r="V110" t="str">
        <f>IF(V$1&gt;0,IF(AND('[1]Flux and Impact'!$AU112=1,'[1]Flux and Impact'!T112=""),0,IF('[1]Flux and Impact'!$AU112=1,'[1]Flux and Impact'!T112,"")),"")</f>
        <v/>
      </c>
      <c r="W110" t="str">
        <f>IF(W$1&gt;0,IF(AND('[1]Flux and Impact'!$AU112=1,'[1]Flux and Impact'!U112=""),0,IF('[1]Flux and Impact'!$AU112=1,'[1]Flux and Impact'!U112,"")),"")</f>
        <v/>
      </c>
      <c r="X110" t="str">
        <f>IF(X$1&gt;0,IF(AND('[1]Flux and Impact'!$AU112=1,'[1]Flux and Impact'!V112=""),0,IF('[1]Flux and Impact'!$AU112=1,'[1]Flux and Impact'!V112,"")),"")</f>
        <v/>
      </c>
      <c r="Y110" t="str">
        <f>IF(Y$1&gt;0,IF(AND('[1]Flux and Impact'!$AU112=1,'[1]Flux and Impact'!W112=""),0,IF('[1]Flux and Impact'!$AU112=1,'[1]Flux and Impact'!W112,"")),"")</f>
        <v/>
      </c>
      <c r="Z110" t="str">
        <f>IF(Z$1&gt;0,IF(AND('[1]Flux and Impact'!$AU112=1,'[1]Flux and Impact'!X112=""),0,IF('[1]Flux and Impact'!$AU112=1,'[1]Flux and Impact'!X112,"")),"")</f>
        <v/>
      </c>
      <c r="AA110" t="str">
        <f>IF(AA$1&gt;0,IF(AND('[1]Flux and Impact'!$AU112=1,'[1]Flux and Impact'!Y112=""),0,IF('[1]Flux and Impact'!$AU112=1,'[1]Flux and Impact'!Y112,"")),"")</f>
        <v/>
      </c>
      <c r="AB110" t="str">
        <f>IF(AB$1&gt;0,IF(AND('[1]Flux and Impact'!$AU112=1,'[1]Flux and Impact'!Z112=""),0,IF('[1]Flux and Impact'!$AU112=1,'[1]Flux and Impact'!Z112,"")),"")</f>
        <v/>
      </c>
      <c r="AC110" t="str">
        <f>IF(AC$1&gt;0,IF(AND('[1]Flux and Impact'!$AU112=1,'[1]Flux and Impact'!AA112=""),0,IF('[1]Flux and Impact'!$AU112=1,'[1]Flux and Impact'!AA112,"")),"")</f>
        <v/>
      </c>
      <c r="AD110" t="str">
        <f>IF(AD$1&gt;0,IF(AND('[1]Flux and Impact'!$AU112=1,'[1]Flux and Impact'!AB112=""),0,IF('[1]Flux and Impact'!$AU112=1,'[1]Flux and Impact'!AB112,"")),"")</f>
        <v/>
      </c>
      <c r="AE110" t="str">
        <f>IF(AE$1&gt;0,IF(AND('[1]Flux and Impact'!$AU112=1,'[1]Flux and Impact'!AC112=""),0,IF('[1]Flux and Impact'!$AU112=1,'[1]Flux and Impact'!AC112,"")),"")</f>
        <v/>
      </c>
      <c r="AF110" t="str">
        <f>IF(AF$1&gt;0,IF(AND('[1]Flux and Impact'!$AU112=1,'[1]Flux and Impact'!AD112=""),0,IF('[1]Flux and Impact'!$AU112=1,'[1]Flux and Impact'!AD112,"")),"")</f>
        <v/>
      </c>
      <c r="AG110" t="str">
        <f>IF(AG$1&gt;0,IF(AND('[1]Flux and Impact'!$AU112=1,'[1]Flux and Impact'!AE112=""),0,IF('[1]Flux and Impact'!$AU112=1,'[1]Flux and Impact'!AE112,"")),"")</f>
        <v/>
      </c>
      <c r="AH110" t="str">
        <f>IF(AH$1&gt;0,IF(AND('[1]Flux and Impact'!$AU112=1,'[1]Flux and Impact'!AF112=""),0,IF('[1]Flux and Impact'!$AU112=1,'[1]Flux and Impact'!AF112,"")),"")</f>
        <v/>
      </c>
      <c r="AI110" t="str">
        <f>IF(AI$1&gt;0,IF(AND('[1]Flux and Impact'!$AU112=1,'[1]Flux and Impact'!AG112=""),0,IF('[1]Flux and Impact'!$AU112=1,'[1]Flux and Impact'!AG112,"")),"")</f>
        <v/>
      </c>
      <c r="AJ110" t="str">
        <f>IF(AJ$1&gt;0,IF(AND('[1]Flux and Impact'!$AU112=1,'[1]Flux and Impact'!AH112=""),0,IF('[1]Flux and Impact'!$AU112=1,'[1]Flux and Impact'!AH112,"")),"")</f>
        <v/>
      </c>
      <c r="AK110" t="str">
        <f>IF(AK$1&gt;0,IF(AND('[1]Flux and Impact'!$AU112=1,'[1]Flux and Impact'!AI112=""),0,IF('[1]Flux and Impact'!$AU112=1,'[1]Flux and Impact'!AI112,"")),"")</f>
        <v/>
      </c>
      <c r="AL110" t="str">
        <f>IF(AL$1&gt;0,IF(AND('[1]Flux and Impact'!$AU112=1,'[1]Flux and Impact'!AJ112=""),0,IF('[1]Flux and Impact'!$AU112=1,'[1]Flux and Impact'!AJ112,"")),"")</f>
        <v/>
      </c>
      <c r="AM110" t="str">
        <f>IF(AM$1&gt;0,IF(AND('[1]Flux and Impact'!$AU112=1,'[1]Flux and Impact'!AK112=""),0,IF('[1]Flux and Impact'!$AU112=1,'[1]Flux and Impact'!AK112,"")),"")</f>
        <v/>
      </c>
      <c r="AN110" t="str">
        <f>IF(AN$1&gt;0,IF(AND('[1]Flux and Impact'!$AU112=1,'[1]Flux and Impact'!AL112=""),0,IF('[1]Flux and Impact'!$AU112=1,'[1]Flux and Impact'!AL112,"")),"")</f>
        <v/>
      </c>
      <c r="AO110" t="str">
        <f>IF(AO$1&gt;0,IF(AND('[1]Flux and Impact'!$AU112=1,'[1]Flux and Impact'!AM112=""),0,IF('[1]Flux and Impact'!$AU112=1,'[1]Flux and Impact'!AM112,"")),"")</f>
        <v/>
      </c>
      <c r="AP110" t="str">
        <f>IF(AP$1&gt;0,IF(AND('[1]Flux and Impact'!$AU112=1,'[1]Flux and Impact'!AN112=""),0,IF('[1]Flux and Impact'!$AU112=1,'[1]Flux and Impact'!AN112,"")),"")</f>
        <v/>
      </c>
      <c r="AQ110" t="str">
        <f>IF(AQ$1&gt;0,IF(AND('[1]Flux and Impact'!$AU112=1,'[1]Flux and Impact'!AO112=""),0,IF('[1]Flux and Impact'!$AU112=1,'[1]Flux and Impact'!AO112,"")),"")</f>
        <v/>
      </c>
      <c r="AR110" t="str">
        <f>IF(AR$1&gt;0,IF(AND('[1]Flux and Impact'!$AU112=1,'[1]Flux and Impact'!AP112=""),0,IF('[1]Flux and Impact'!$AU112=1,'[1]Flux and Impact'!AP112,"")),"")</f>
        <v/>
      </c>
      <c r="AS110" t="str">
        <f>IF(AS$1&gt;0,IF(AND('[1]Flux and Impact'!$AU112=1,'[1]Flux and Impact'!AQ112=""),0,IF('[1]Flux and Impact'!$AU112=1,'[1]Flux and Impact'!AQ112,"")),"")</f>
        <v/>
      </c>
      <c r="AT110" t="str">
        <f>IF(AT$1&gt;0,IF(AND('[1]Flux and Impact'!$AU112=1,'[1]Flux and Impact'!AR112=""),0,IF('[1]Flux and Impact'!$AU112=1,'[1]Flux and Impact'!AR112,"")),"")</f>
        <v/>
      </c>
      <c r="AU110" t="str">
        <f>IF(AU$1&gt;0,IF(AND('[1]Flux and Impact'!$AU112=1,'[1]Flux and Impact'!AS112=""),0,IF('[1]Flux and Impact'!$AU112=1,'[1]Flux and Impact'!AS112,"")),"")</f>
        <v/>
      </c>
      <c r="AW110" s="10" t="s">
        <v>204</v>
      </c>
      <c r="AX110" s="10">
        <v>56.3342987846244</v>
      </c>
      <c r="AY110" s="16">
        <v>-56.3342987846244</v>
      </c>
      <c r="AZ110" s="17"/>
    </row>
    <row r="111" spans="1:52">
      <c r="A111">
        <f t="shared" si="2"/>
        <v>1</v>
      </c>
      <c r="B111" t="str">
        <f>'[1]Flux and Impact'!B113</f>
        <v>3. Environmental Information Processing</v>
      </c>
      <c r="C111" t="str">
        <f>'[1]Flux and Impact'!C113</f>
        <v>3.2 Signal Transduction</v>
      </c>
      <c r="D111" t="str">
        <f>'[1]Flux and Impact'!D113</f>
        <v>Phosphatidylinositol signaling system</v>
      </c>
      <c r="E111">
        <f>IF('[1]Flux and Impact'!AU113=1,AVERAGE(H111,J111,L111,N111,P111,R111,T111,V111,X111,Z111,AB111,AD111,AF111,AH111,AJ111,AL111,AN111,AP111,AR111,AT111),"")</f>
        <v>25.8293876806087</v>
      </c>
      <c r="F111" s="12">
        <f>IF('[1]Flux and Impact'!AU113=1,AVERAGE(I111,K111,M111,O111,Q111,S111,U111,W111,Y111,AA111,AC111,AE111,AG111,AI111,AK111,AM111,AO111,AQ111,AS111,AU111),"")</f>
        <v>-25.8293876806087</v>
      </c>
      <c r="G111" s="13">
        <f t="shared" si="3"/>
        <v>1</v>
      </c>
      <c r="H111">
        <f>IF(H$1&gt;0,IF(AND('[1]Flux and Impact'!$AU113=1,'[1]Flux and Impact'!F113=""),0,IF('[1]Flux and Impact'!$AU113=1,'[1]Flux and Impact'!F113,"")),"")</f>
        <v>0</v>
      </c>
      <c r="I111">
        <f>IF(I$1&gt;0,IF(AND('[1]Flux and Impact'!$AU113=1,'[1]Flux and Impact'!G113=""),0,IF('[1]Flux and Impact'!$AU113=1,'[1]Flux and Impact'!G113,"")),"")</f>
        <v>0</v>
      </c>
      <c r="J111">
        <f>IF(J$1&gt;0,IF(AND('[1]Flux and Impact'!$AU113=1,'[1]Flux and Impact'!H113=""),0,IF('[1]Flux and Impact'!$AU113=1,'[1]Flux and Impact'!H113,"")),"")</f>
        <v>77.4881630418262</v>
      </c>
      <c r="K111">
        <f>IF(K$1&gt;0,IF(AND('[1]Flux and Impact'!$AU113=1,'[1]Flux and Impact'!I113=""),0,IF('[1]Flux and Impact'!$AU113=1,'[1]Flux and Impact'!I113,"")),"")</f>
        <v>-77.4881630418262</v>
      </c>
      <c r="L111">
        <f>IF(L$1&gt;0,IF(AND('[1]Flux and Impact'!$AU113=1,'[1]Flux and Impact'!J113=""),0,IF('[1]Flux and Impact'!$AU113=1,'[1]Flux and Impact'!J113,"")),"")</f>
        <v>0</v>
      </c>
      <c r="M111">
        <f>IF(M$1&gt;0,IF(AND('[1]Flux and Impact'!$AU113=1,'[1]Flux and Impact'!K113=""),0,IF('[1]Flux and Impact'!$AU113=1,'[1]Flux and Impact'!K113,"")),"")</f>
        <v>0</v>
      </c>
      <c r="N111" t="str">
        <f>IF(N$1&gt;0,IF(AND('[1]Flux and Impact'!$AU113=1,'[1]Flux and Impact'!L113=""),0,IF('[1]Flux and Impact'!$AU113=1,'[1]Flux and Impact'!L113,"")),"")</f>
        <v/>
      </c>
      <c r="O111" t="str">
        <f>IF(O$1&gt;0,IF(AND('[1]Flux and Impact'!$AU113=1,'[1]Flux and Impact'!M113=""),0,IF('[1]Flux and Impact'!$AU113=1,'[1]Flux and Impact'!M113,"")),"")</f>
        <v/>
      </c>
      <c r="P111" t="str">
        <f>IF(P$1&gt;0,IF(AND('[1]Flux and Impact'!$AU113=1,'[1]Flux and Impact'!N113=""),0,IF('[1]Flux and Impact'!$AU113=1,'[1]Flux and Impact'!N113,"")),"")</f>
        <v/>
      </c>
      <c r="Q111" t="str">
        <f>IF(Q$1&gt;0,IF(AND('[1]Flux and Impact'!$AU113=1,'[1]Flux and Impact'!O113=""),0,IF('[1]Flux and Impact'!$AU113=1,'[1]Flux and Impact'!O113,"")),"")</f>
        <v/>
      </c>
      <c r="R111" t="str">
        <f>IF(R$1&gt;0,IF(AND('[1]Flux and Impact'!$AU113=1,'[1]Flux and Impact'!P113=""),0,IF('[1]Flux and Impact'!$AU113=1,'[1]Flux and Impact'!P113,"")),"")</f>
        <v/>
      </c>
      <c r="S111" t="str">
        <f>IF(S$1&gt;0,IF(AND('[1]Flux and Impact'!$AU113=1,'[1]Flux and Impact'!Q113=""),0,IF('[1]Flux and Impact'!$AU113=1,'[1]Flux and Impact'!Q113,"")),"")</f>
        <v/>
      </c>
      <c r="T111" t="str">
        <f>IF(T$1&gt;0,IF(AND('[1]Flux and Impact'!$AU113=1,'[1]Flux and Impact'!R113=""),0,IF('[1]Flux and Impact'!$AU113=1,'[1]Flux and Impact'!R113,"")),"")</f>
        <v/>
      </c>
      <c r="U111" t="str">
        <f>IF(U$1&gt;0,IF(AND('[1]Flux and Impact'!$AU113=1,'[1]Flux and Impact'!S113=""),0,IF('[1]Flux and Impact'!$AU113=1,'[1]Flux and Impact'!S113,"")),"")</f>
        <v/>
      </c>
      <c r="V111" t="str">
        <f>IF(V$1&gt;0,IF(AND('[1]Flux and Impact'!$AU113=1,'[1]Flux and Impact'!T113=""),0,IF('[1]Flux and Impact'!$AU113=1,'[1]Flux and Impact'!T113,"")),"")</f>
        <v/>
      </c>
      <c r="W111" t="str">
        <f>IF(W$1&gt;0,IF(AND('[1]Flux and Impact'!$AU113=1,'[1]Flux and Impact'!U113=""),0,IF('[1]Flux and Impact'!$AU113=1,'[1]Flux and Impact'!U113,"")),"")</f>
        <v/>
      </c>
      <c r="X111" t="str">
        <f>IF(X$1&gt;0,IF(AND('[1]Flux and Impact'!$AU113=1,'[1]Flux and Impact'!V113=""),0,IF('[1]Flux and Impact'!$AU113=1,'[1]Flux and Impact'!V113,"")),"")</f>
        <v/>
      </c>
      <c r="Y111" t="str">
        <f>IF(Y$1&gt;0,IF(AND('[1]Flux and Impact'!$AU113=1,'[1]Flux and Impact'!W113=""),0,IF('[1]Flux and Impact'!$AU113=1,'[1]Flux and Impact'!W113,"")),"")</f>
        <v/>
      </c>
      <c r="Z111" t="str">
        <f>IF(Z$1&gt;0,IF(AND('[1]Flux and Impact'!$AU113=1,'[1]Flux and Impact'!X113=""),0,IF('[1]Flux and Impact'!$AU113=1,'[1]Flux and Impact'!X113,"")),"")</f>
        <v/>
      </c>
      <c r="AA111" t="str">
        <f>IF(AA$1&gt;0,IF(AND('[1]Flux and Impact'!$AU113=1,'[1]Flux and Impact'!Y113=""),0,IF('[1]Flux and Impact'!$AU113=1,'[1]Flux and Impact'!Y113,"")),"")</f>
        <v/>
      </c>
      <c r="AB111" t="str">
        <f>IF(AB$1&gt;0,IF(AND('[1]Flux and Impact'!$AU113=1,'[1]Flux and Impact'!Z113=""),0,IF('[1]Flux and Impact'!$AU113=1,'[1]Flux and Impact'!Z113,"")),"")</f>
        <v/>
      </c>
      <c r="AC111" t="str">
        <f>IF(AC$1&gt;0,IF(AND('[1]Flux and Impact'!$AU113=1,'[1]Flux and Impact'!AA113=""),0,IF('[1]Flux and Impact'!$AU113=1,'[1]Flux and Impact'!AA113,"")),"")</f>
        <v/>
      </c>
      <c r="AD111" t="str">
        <f>IF(AD$1&gt;0,IF(AND('[1]Flux and Impact'!$AU113=1,'[1]Flux and Impact'!AB113=""),0,IF('[1]Flux and Impact'!$AU113=1,'[1]Flux and Impact'!AB113,"")),"")</f>
        <v/>
      </c>
      <c r="AE111" t="str">
        <f>IF(AE$1&gt;0,IF(AND('[1]Flux and Impact'!$AU113=1,'[1]Flux and Impact'!AC113=""),0,IF('[1]Flux and Impact'!$AU113=1,'[1]Flux and Impact'!AC113,"")),"")</f>
        <v/>
      </c>
      <c r="AF111" t="str">
        <f>IF(AF$1&gt;0,IF(AND('[1]Flux and Impact'!$AU113=1,'[1]Flux and Impact'!AD113=""),0,IF('[1]Flux and Impact'!$AU113=1,'[1]Flux and Impact'!AD113,"")),"")</f>
        <v/>
      </c>
      <c r="AG111" t="str">
        <f>IF(AG$1&gt;0,IF(AND('[1]Flux and Impact'!$AU113=1,'[1]Flux and Impact'!AE113=""),0,IF('[1]Flux and Impact'!$AU113=1,'[1]Flux and Impact'!AE113,"")),"")</f>
        <v/>
      </c>
      <c r="AH111" t="str">
        <f>IF(AH$1&gt;0,IF(AND('[1]Flux and Impact'!$AU113=1,'[1]Flux and Impact'!AF113=""),0,IF('[1]Flux and Impact'!$AU113=1,'[1]Flux and Impact'!AF113,"")),"")</f>
        <v/>
      </c>
      <c r="AI111" t="str">
        <f>IF(AI$1&gt;0,IF(AND('[1]Flux and Impact'!$AU113=1,'[1]Flux and Impact'!AG113=""),0,IF('[1]Flux and Impact'!$AU113=1,'[1]Flux and Impact'!AG113,"")),"")</f>
        <v/>
      </c>
      <c r="AJ111" t="str">
        <f>IF(AJ$1&gt;0,IF(AND('[1]Flux and Impact'!$AU113=1,'[1]Flux and Impact'!AH113=""),0,IF('[1]Flux and Impact'!$AU113=1,'[1]Flux and Impact'!AH113,"")),"")</f>
        <v/>
      </c>
      <c r="AK111" t="str">
        <f>IF(AK$1&gt;0,IF(AND('[1]Flux and Impact'!$AU113=1,'[1]Flux and Impact'!AI113=""),0,IF('[1]Flux and Impact'!$AU113=1,'[1]Flux and Impact'!AI113,"")),"")</f>
        <v/>
      </c>
      <c r="AL111" t="str">
        <f>IF(AL$1&gt;0,IF(AND('[1]Flux and Impact'!$AU113=1,'[1]Flux and Impact'!AJ113=""),0,IF('[1]Flux and Impact'!$AU113=1,'[1]Flux and Impact'!AJ113,"")),"")</f>
        <v/>
      </c>
      <c r="AM111" t="str">
        <f>IF(AM$1&gt;0,IF(AND('[1]Flux and Impact'!$AU113=1,'[1]Flux and Impact'!AK113=""),0,IF('[1]Flux and Impact'!$AU113=1,'[1]Flux and Impact'!AK113,"")),"")</f>
        <v/>
      </c>
      <c r="AN111" t="str">
        <f>IF(AN$1&gt;0,IF(AND('[1]Flux and Impact'!$AU113=1,'[1]Flux and Impact'!AL113=""),0,IF('[1]Flux and Impact'!$AU113=1,'[1]Flux and Impact'!AL113,"")),"")</f>
        <v/>
      </c>
      <c r="AO111" t="str">
        <f>IF(AO$1&gt;0,IF(AND('[1]Flux and Impact'!$AU113=1,'[1]Flux and Impact'!AM113=""),0,IF('[1]Flux and Impact'!$AU113=1,'[1]Flux and Impact'!AM113,"")),"")</f>
        <v/>
      </c>
      <c r="AP111" t="str">
        <f>IF(AP$1&gt;0,IF(AND('[1]Flux and Impact'!$AU113=1,'[1]Flux and Impact'!AN113=""),0,IF('[1]Flux and Impact'!$AU113=1,'[1]Flux and Impact'!AN113,"")),"")</f>
        <v/>
      </c>
      <c r="AQ111" t="str">
        <f>IF(AQ$1&gt;0,IF(AND('[1]Flux and Impact'!$AU113=1,'[1]Flux and Impact'!AO113=""),0,IF('[1]Flux and Impact'!$AU113=1,'[1]Flux and Impact'!AO113,"")),"")</f>
        <v/>
      </c>
      <c r="AR111" t="str">
        <f>IF(AR$1&gt;0,IF(AND('[1]Flux and Impact'!$AU113=1,'[1]Flux and Impact'!AP113=""),0,IF('[1]Flux and Impact'!$AU113=1,'[1]Flux and Impact'!AP113,"")),"")</f>
        <v/>
      </c>
      <c r="AS111" t="str">
        <f>IF(AS$1&gt;0,IF(AND('[1]Flux and Impact'!$AU113=1,'[1]Flux and Impact'!AQ113=""),0,IF('[1]Flux and Impact'!$AU113=1,'[1]Flux and Impact'!AQ113,"")),"")</f>
        <v/>
      </c>
      <c r="AT111" t="str">
        <f>IF(AT$1&gt;0,IF(AND('[1]Flux and Impact'!$AU113=1,'[1]Flux and Impact'!AR113=""),0,IF('[1]Flux and Impact'!$AU113=1,'[1]Flux and Impact'!AR113,"")),"")</f>
        <v/>
      </c>
      <c r="AU111" t="str">
        <f>IF(AU$1&gt;0,IF(AND('[1]Flux and Impact'!$AU113=1,'[1]Flux and Impact'!AS113=""),0,IF('[1]Flux and Impact'!$AU113=1,'[1]Flux and Impact'!AS113,"")),"")</f>
        <v/>
      </c>
      <c r="AW111" s="10" t="s">
        <v>205</v>
      </c>
      <c r="AX111" s="10">
        <v>56.172812804072</v>
      </c>
      <c r="AY111" s="16">
        <v>3.03264345621075</v>
      </c>
      <c r="AZ111" s="17"/>
    </row>
    <row r="112" spans="1:52">
      <c r="A112">
        <f t="shared" si="2"/>
        <v>1</v>
      </c>
      <c r="B112" t="str">
        <f>'[1]Flux and Impact'!B114</f>
        <v>3. Environmental Information Processing</v>
      </c>
      <c r="C112" t="str">
        <f>'[1]Flux and Impact'!C114</f>
        <v>3.3 Signaling Molecules and Interaction</v>
      </c>
      <c r="D112" t="str">
        <f>'[1]Flux and Impact'!D114</f>
        <v>Neuroactive ligand-receptor interaction</v>
      </c>
      <c r="E112">
        <f>IF('[1]Flux and Impact'!AU114=1,AVERAGE(H112,J112,L112,N112,P112,R112,T112,V112,X112,Z112,AB112,AD112,AF112,AH112,AJ112,AL112,AN112,AP112,AR112,AT112),"")</f>
        <v>17.8413747244482</v>
      </c>
      <c r="F112" s="12">
        <f>IF('[1]Flux and Impact'!AU114=1,AVERAGE(I112,K112,M112,O112,Q112,S112,U112,W112,Y112,AA112,AC112,AE112,AG112,AI112,AK112,AM112,AO112,AQ112,AS112,AU112),"")</f>
        <v>14.7887340654203</v>
      </c>
      <c r="G112" s="13">
        <f t="shared" si="3"/>
        <v>1</v>
      </c>
      <c r="H112">
        <f>IF(H$1&gt;0,IF(AND('[1]Flux and Impact'!$AU114=1,'[1]Flux and Impact'!F114=""),0,IF('[1]Flux and Impact'!$AU114=1,'[1]Flux and Impact'!F114,"")),"")</f>
        <v>0</v>
      </c>
      <c r="I112">
        <f>IF(I$1&gt;0,IF(AND('[1]Flux and Impact'!$AU114=1,'[1]Flux and Impact'!G114=""),0,IF('[1]Flux and Impact'!$AU114=1,'[1]Flux and Impact'!G114,"")),"")</f>
        <v>0</v>
      </c>
      <c r="J112">
        <f>IF(J$1&gt;0,IF(AND('[1]Flux and Impact'!$AU114=1,'[1]Flux and Impact'!H114=""),0,IF('[1]Flux and Impact'!$AU114=1,'[1]Flux and Impact'!H114,"")),"")</f>
        <v>41.0525603849231</v>
      </c>
      <c r="K112">
        <f>IF(K$1&gt;0,IF(AND('[1]Flux and Impact'!$AU114=1,'[1]Flux and Impact'!I114=""),0,IF('[1]Flux and Impact'!$AU114=1,'[1]Flux and Impact'!I114,"")),"")</f>
        <v>31.8946384078394</v>
      </c>
      <c r="L112">
        <f>IF(L$1&gt;0,IF(AND('[1]Flux and Impact'!$AU114=1,'[1]Flux and Impact'!J114=""),0,IF('[1]Flux and Impact'!$AU114=1,'[1]Flux and Impact'!J114,"")),"")</f>
        <v>12.4715637884214</v>
      </c>
      <c r="M112">
        <f>IF(M$1&gt;0,IF(AND('[1]Flux and Impact'!$AU114=1,'[1]Flux and Impact'!K114=""),0,IF('[1]Flux and Impact'!$AU114=1,'[1]Flux and Impact'!K114,"")),"")</f>
        <v>12.4715637884214</v>
      </c>
      <c r="N112" t="str">
        <f>IF(N$1&gt;0,IF(AND('[1]Flux and Impact'!$AU114=1,'[1]Flux and Impact'!L114=""),0,IF('[1]Flux and Impact'!$AU114=1,'[1]Flux and Impact'!L114,"")),"")</f>
        <v/>
      </c>
      <c r="O112" t="str">
        <f>IF(O$1&gt;0,IF(AND('[1]Flux and Impact'!$AU114=1,'[1]Flux and Impact'!M114=""),0,IF('[1]Flux and Impact'!$AU114=1,'[1]Flux and Impact'!M114,"")),"")</f>
        <v/>
      </c>
      <c r="P112" t="str">
        <f>IF(P$1&gt;0,IF(AND('[1]Flux and Impact'!$AU114=1,'[1]Flux and Impact'!N114=""),0,IF('[1]Flux and Impact'!$AU114=1,'[1]Flux and Impact'!N114,"")),"")</f>
        <v/>
      </c>
      <c r="Q112" t="str">
        <f>IF(Q$1&gt;0,IF(AND('[1]Flux and Impact'!$AU114=1,'[1]Flux and Impact'!O114=""),0,IF('[1]Flux and Impact'!$AU114=1,'[1]Flux and Impact'!O114,"")),"")</f>
        <v/>
      </c>
      <c r="R112" t="str">
        <f>IF(R$1&gt;0,IF(AND('[1]Flux and Impact'!$AU114=1,'[1]Flux and Impact'!P114=""),0,IF('[1]Flux and Impact'!$AU114=1,'[1]Flux and Impact'!P114,"")),"")</f>
        <v/>
      </c>
      <c r="S112" t="str">
        <f>IF(S$1&gt;0,IF(AND('[1]Flux and Impact'!$AU114=1,'[1]Flux and Impact'!Q114=""),0,IF('[1]Flux and Impact'!$AU114=1,'[1]Flux and Impact'!Q114,"")),"")</f>
        <v/>
      </c>
      <c r="T112" t="str">
        <f>IF(T$1&gt;0,IF(AND('[1]Flux and Impact'!$AU114=1,'[1]Flux and Impact'!R114=""),0,IF('[1]Flux and Impact'!$AU114=1,'[1]Flux and Impact'!R114,"")),"")</f>
        <v/>
      </c>
      <c r="U112" t="str">
        <f>IF(U$1&gt;0,IF(AND('[1]Flux and Impact'!$AU114=1,'[1]Flux and Impact'!S114=""),0,IF('[1]Flux and Impact'!$AU114=1,'[1]Flux and Impact'!S114,"")),"")</f>
        <v/>
      </c>
      <c r="V112" t="str">
        <f>IF(V$1&gt;0,IF(AND('[1]Flux and Impact'!$AU114=1,'[1]Flux and Impact'!T114=""),0,IF('[1]Flux and Impact'!$AU114=1,'[1]Flux and Impact'!T114,"")),"")</f>
        <v/>
      </c>
      <c r="W112" t="str">
        <f>IF(W$1&gt;0,IF(AND('[1]Flux and Impact'!$AU114=1,'[1]Flux and Impact'!U114=""),0,IF('[1]Flux and Impact'!$AU114=1,'[1]Flux and Impact'!U114,"")),"")</f>
        <v/>
      </c>
      <c r="X112" t="str">
        <f>IF(X$1&gt;0,IF(AND('[1]Flux and Impact'!$AU114=1,'[1]Flux and Impact'!V114=""),0,IF('[1]Flux and Impact'!$AU114=1,'[1]Flux and Impact'!V114,"")),"")</f>
        <v/>
      </c>
      <c r="Y112" t="str">
        <f>IF(Y$1&gt;0,IF(AND('[1]Flux and Impact'!$AU114=1,'[1]Flux and Impact'!W114=""),0,IF('[1]Flux and Impact'!$AU114=1,'[1]Flux and Impact'!W114,"")),"")</f>
        <v/>
      </c>
      <c r="Z112" t="str">
        <f>IF(Z$1&gt;0,IF(AND('[1]Flux and Impact'!$AU114=1,'[1]Flux and Impact'!X114=""),0,IF('[1]Flux and Impact'!$AU114=1,'[1]Flux and Impact'!X114,"")),"")</f>
        <v/>
      </c>
      <c r="AA112" t="str">
        <f>IF(AA$1&gt;0,IF(AND('[1]Flux and Impact'!$AU114=1,'[1]Flux and Impact'!Y114=""),0,IF('[1]Flux and Impact'!$AU114=1,'[1]Flux and Impact'!Y114,"")),"")</f>
        <v/>
      </c>
      <c r="AB112" t="str">
        <f>IF(AB$1&gt;0,IF(AND('[1]Flux and Impact'!$AU114=1,'[1]Flux and Impact'!Z114=""),0,IF('[1]Flux and Impact'!$AU114=1,'[1]Flux and Impact'!Z114,"")),"")</f>
        <v/>
      </c>
      <c r="AC112" t="str">
        <f>IF(AC$1&gt;0,IF(AND('[1]Flux and Impact'!$AU114=1,'[1]Flux and Impact'!AA114=""),0,IF('[1]Flux and Impact'!$AU114=1,'[1]Flux and Impact'!AA114,"")),"")</f>
        <v/>
      </c>
      <c r="AD112" t="str">
        <f>IF(AD$1&gt;0,IF(AND('[1]Flux and Impact'!$AU114=1,'[1]Flux and Impact'!AB114=""),0,IF('[1]Flux and Impact'!$AU114=1,'[1]Flux and Impact'!AB114,"")),"")</f>
        <v/>
      </c>
      <c r="AE112" t="str">
        <f>IF(AE$1&gt;0,IF(AND('[1]Flux and Impact'!$AU114=1,'[1]Flux and Impact'!AC114=""),0,IF('[1]Flux and Impact'!$AU114=1,'[1]Flux and Impact'!AC114,"")),"")</f>
        <v/>
      </c>
      <c r="AF112" t="str">
        <f>IF(AF$1&gt;0,IF(AND('[1]Flux and Impact'!$AU114=1,'[1]Flux and Impact'!AD114=""),0,IF('[1]Flux and Impact'!$AU114=1,'[1]Flux and Impact'!AD114,"")),"")</f>
        <v/>
      </c>
      <c r="AG112" t="str">
        <f>IF(AG$1&gt;0,IF(AND('[1]Flux and Impact'!$AU114=1,'[1]Flux and Impact'!AE114=""),0,IF('[1]Flux and Impact'!$AU114=1,'[1]Flux and Impact'!AE114,"")),"")</f>
        <v/>
      </c>
      <c r="AH112" t="str">
        <f>IF(AH$1&gt;0,IF(AND('[1]Flux and Impact'!$AU114=1,'[1]Flux and Impact'!AF114=""),0,IF('[1]Flux and Impact'!$AU114=1,'[1]Flux and Impact'!AF114,"")),"")</f>
        <v/>
      </c>
      <c r="AI112" t="str">
        <f>IF(AI$1&gt;0,IF(AND('[1]Flux and Impact'!$AU114=1,'[1]Flux and Impact'!AG114=""),0,IF('[1]Flux and Impact'!$AU114=1,'[1]Flux and Impact'!AG114,"")),"")</f>
        <v/>
      </c>
      <c r="AJ112" t="str">
        <f>IF(AJ$1&gt;0,IF(AND('[1]Flux and Impact'!$AU114=1,'[1]Flux and Impact'!AH114=""),0,IF('[1]Flux and Impact'!$AU114=1,'[1]Flux and Impact'!AH114,"")),"")</f>
        <v/>
      </c>
      <c r="AK112" t="str">
        <f>IF(AK$1&gt;0,IF(AND('[1]Flux and Impact'!$AU114=1,'[1]Flux and Impact'!AI114=""),0,IF('[1]Flux and Impact'!$AU114=1,'[1]Flux and Impact'!AI114,"")),"")</f>
        <v/>
      </c>
      <c r="AL112" t="str">
        <f>IF(AL$1&gt;0,IF(AND('[1]Flux and Impact'!$AU114=1,'[1]Flux and Impact'!AJ114=""),0,IF('[1]Flux and Impact'!$AU114=1,'[1]Flux and Impact'!AJ114,"")),"")</f>
        <v/>
      </c>
      <c r="AM112" t="str">
        <f>IF(AM$1&gt;0,IF(AND('[1]Flux and Impact'!$AU114=1,'[1]Flux and Impact'!AK114=""),0,IF('[1]Flux and Impact'!$AU114=1,'[1]Flux and Impact'!AK114,"")),"")</f>
        <v/>
      </c>
      <c r="AN112" t="str">
        <f>IF(AN$1&gt;0,IF(AND('[1]Flux and Impact'!$AU114=1,'[1]Flux and Impact'!AL114=""),0,IF('[1]Flux and Impact'!$AU114=1,'[1]Flux and Impact'!AL114,"")),"")</f>
        <v/>
      </c>
      <c r="AO112" t="str">
        <f>IF(AO$1&gt;0,IF(AND('[1]Flux and Impact'!$AU114=1,'[1]Flux and Impact'!AM114=""),0,IF('[1]Flux and Impact'!$AU114=1,'[1]Flux and Impact'!AM114,"")),"")</f>
        <v/>
      </c>
      <c r="AP112" t="str">
        <f>IF(AP$1&gt;0,IF(AND('[1]Flux and Impact'!$AU114=1,'[1]Flux and Impact'!AN114=""),0,IF('[1]Flux and Impact'!$AU114=1,'[1]Flux and Impact'!AN114,"")),"")</f>
        <v/>
      </c>
      <c r="AQ112" t="str">
        <f>IF(AQ$1&gt;0,IF(AND('[1]Flux and Impact'!$AU114=1,'[1]Flux and Impact'!AO114=""),0,IF('[1]Flux and Impact'!$AU114=1,'[1]Flux and Impact'!AO114,"")),"")</f>
        <v/>
      </c>
      <c r="AR112" t="str">
        <f>IF(AR$1&gt;0,IF(AND('[1]Flux and Impact'!$AU114=1,'[1]Flux and Impact'!AP114=""),0,IF('[1]Flux and Impact'!$AU114=1,'[1]Flux and Impact'!AP114,"")),"")</f>
        <v/>
      </c>
      <c r="AS112" t="str">
        <f>IF(AS$1&gt;0,IF(AND('[1]Flux and Impact'!$AU114=1,'[1]Flux and Impact'!AQ114=""),0,IF('[1]Flux and Impact'!$AU114=1,'[1]Flux and Impact'!AQ114,"")),"")</f>
        <v/>
      </c>
      <c r="AT112" t="str">
        <f>IF(AT$1&gt;0,IF(AND('[1]Flux and Impact'!$AU114=1,'[1]Flux and Impact'!AR114=""),0,IF('[1]Flux and Impact'!$AU114=1,'[1]Flux and Impact'!AR114,"")),"")</f>
        <v/>
      </c>
      <c r="AU112" t="str">
        <f>IF(AU$1&gt;0,IF(AND('[1]Flux and Impact'!$AU114=1,'[1]Flux and Impact'!AS114=""),0,IF('[1]Flux and Impact'!$AU114=1,'[1]Flux and Impact'!AS114,"")),"")</f>
        <v/>
      </c>
      <c r="AW112" s="10" t="s">
        <v>206</v>
      </c>
      <c r="AX112" s="10">
        <v>56.044902678752</v>
      </c>
      <c r="AY112" s="16">
        <v>-29.7605093232605</v>
      </c>
      <c r="AZ112" s="17"/>
    </row>
    <row r="113" spans="1:52">
      <c r="A113">
        <f t="shared" si="2"/>
        <v>1</v>
      </c>
      <c r="B113" t="str">
        <f>'[1]Flux and Impact'!B115</f>
        <v>4. Cellular Processes</v>
      </c>
      <c r="C113" t="str">
        <f>'[1]Flux and Impact'!C115</f>
        <v>4.3 Cell Growth and Death</v>
      </c>
      <c r="D113" t="str">
        <f>'[1]Flux and Impact'!D115</f>
        <v>Cell cycle</v>
      </c>
      <c r="E113">
        <f>IF('[1]Flux and Impact'!AU115=1,AVERAGE(H113,J113,L113,N113,P113,R113,T113,V113,X113,Z113,AB113,AD113,AF113,AH113,AJ113,AL113,AN113,AP113,AR113,AT113),"")</f>
        <v>14.5307273945486</v>
      </c>
      <c r="F113" s="12">
        <f>IF('[1]Flux and Impact'!AU115=1,AVERAGE(I113,K113,M113,O113,Q113,S113,U113,W113,Y113,AA113,AC113,AE113,AG113,AI113,AK113,AM113,AO113,AQ113,AS113,AU113),"")</f>
        <v>10.0789838302452</v>
      </c>
      <c r="G113" s="13">
        <f t="shared" si="3"/>
        <v>1</v>
      </c>
      <c r="H113">
        <f>IF(H$1&gt;0,IF(AND('[1]Flux and Impact'!$AU115=1,'[1]Flux and Impact'!F115=""),0,IF('[1]Flux and Impact'!$AU115=1,'[1]Flux and Impact'!F115,"")),"")</f>
        <v>0</v>
      </c>
      <c r="I113">
        <f>IF(I$1&gt;0,IF(AND('[1]Flux and Impact'!$AU115=1,'[1]Flux and Impact'!G115=""),0,IF('[1]Flux and Impact'!$AU115=1,'[1]Flux and Impact'!G115,"")),"")</f>
        <v>0</v>
      </c>
      <c r="J113">
        <f>IF(J$1&gt;0,IF(AND('[1]Flux and Impact'!$AU115=1,'[1]Flux and Impact'!H115=""),0,IF('[1]Flux and Impact'!$AU115=1,'[1]Flux and Impact'!H115,"")),"")</f>
        <v>25.726369356924</v>
      </c>
      <c r="K113">
        <f>IF(K$1&gt;0,IF(AND('[1]Flux and Impact'!$AU115=1,'[1]Flux and Impact'!I115=""),0,IF('[1]Flux and Impact'!$AU115=1,'[1]Flux and Impact'!I115,"")),"")</f>
        <v>12.3711386640139</v>
      </c>
      <c r="L113">
        <f>IF(L$1&gt;0,IF(AND('[1]Flux and Impact'!$AU115=1,'[1]Flux and Impact'!J115=""),0,IF('[1]Flux and Impact'!$AU115=1,'[1]Flux and Impact'!J115,"")),"")</f>
        <v>17.8658128267217</v>
      </c>
      <c r="M113">
        <f>IF(M$1&gt;0,IF(AND('[1]Flux and Impact'!$AU115=1,'[1]Flux and Impact'!K115=""),0,IF('[1]Flux and Impact'!$AU115=1,'[1]Flux and Impact'!K115,"")),"")</f>
        <v>17.8658128267217</v>
      </c>
      <c r="N113" t="str">
        <f>IF(N$1&gt;0,IF(AND('[1]Flux and Impact'!$AU115=1,'[1]Flux and Impact'!L115=""),0,IF('[1]Flux and Impact'!$AU115=1,'[1]Flux and Impact'!L115,"")),"")</f>
        <v/>
      </c>
      <c r="O113" t="str">
        <f>IF(O$1&gt;0,IF(AND('[1]Flux and Impact'!$AU115=1,'[1]Flux and Impact'!M115=""),0,IF('[1]Flux and Impact'!$AU115=1,'[1]Flux and Impact'!M115,"")),"")</f>
        <v/>
      </c>
      <c r="P113" t="str">
        <f>IF(P$1&gt;0,IF(AND('[1]Flux and Impact'!$AU115=1,'[1]Flux and Impact'!N115=""),0,IF('[1]Flux and Impact'!$AU115=1,'[1]Flux and Impact'!N115,"")),"")</f>
        <v/>
      </c>
      <c r="Q113" t="str">
        <f>IF(Q$1&gt;0,IF(AND('[1]Flux and Impact'!$AU115=1,'[1]Flux and Impact'!O115=""),0,IF('[1]Flux and Impact'!$AU115=1,'[1]Flux and Impact'!O115,"")),"")</f>
        <v/>
      </c>
      <c r="R113" t="str">
        <f>IF(R$1&gt;0,IF(AND('[1]Flux and Impact'!$AU115=1,'[1]Flux and Impact'!P115=""),0,IF('[1]Flux and Impact'!$AU115=1,'[1]Flux and Impact'!P115,"")),"")</f>
        <v/>
      </c>
      <c r="S113" t="str">
        <f>IF(S$1&gt;0,IF(AND('[1]Flux and Impact'!$AU115=1,'[1]Flux and Impact'!Q115=""),0,IF('[1]Flux and Impact'!$AU115=1,'[1]Flux and Impact'!Q115,"")),"")</f>
        <v/>
      </c>
      <c r="T113" t="str">
        <f>IF(T$1&gt;0,IF(AND('[1]Flux and Impact'!$AU115=1,'[1]Flux and Impact'!R115=""),0,IF('[1]Flux and Impact'!$AU115=1,'[1]Flux and Impact'!R115,"")),"")</f>
        <v/>
      </c>
      <c r="U113" t="str">
        <f>IF(U$1&gt;0,IF(AND('[1]Flux and Impact'!$AU115=1,'[1]Flux and Impact'!S115=""),0,IF('[1]Flux and Impact'!$AU115=1,'[1]Flux and Impact'!S115,"")),"")</f>
        <v/>
      </c>
      <c r="V113" t="str">
        <f>IF(V$1&gt;0,IF(AND('[1]Flux and Impact'!$AU115=1,'[1]Flux and Impact'!T115=""),0,IF('[1]Flux and Impact'!$AU115=1,'[1]Flux and Impact'!T115,"")),"")</f>
        <v/>
      </c>
      <c r="W113" t="str">
        <f>IF(W$1&gt;0,IF(AND('[1]Flux and Impact'!$AU115=1,'[1]Flux and Impact'!U115=""),0,IF('[1]Flux and Impact'!$AU115=1,'[1]Flux and Impact'!U115,"")),"")</f>
        <v/>
      </c>
      <c r="X113" t="str">
        <f>IF(X$1&gt;0,IF(AND('[1]Flux and Impact'!$AU115=1,'[1]Flux and Impact'!V115=""),0,IF('[1]Flux and Impact'!$AU115=1,'[1]Flux and Impact'!V115,"")),"")</f>
        <v/>
      </c>
      <c r="Y113" t="str">
        <f>IF(Y$1&gt;0,IF(AND('[1]Flux and Impact'!$AU115=1,'[1]Flux and Impact'!W115=""),0,IF('[1]Flux and Impact'!$AU115=1,'[1]Flux and Impact'!W115,"")),"")</f>
        <v/>
      </c>
      <c r="Z113" t="str">
        <f>IF(Z$1&gt;0,IF(AND('[1]Flux and Impact'!$AU115=1,'[1]Flux and Impact'!X115=""),0,IF('[1]Flux and Impact'!$AU115=1,'[1]Flux and Impact'!X115,"")),"")</f>
        <v/>
      </c>
      <c r="AA113" t="str">
        <f>IF(AA$1&gt;0,IF(AND('[1]Flux and Impact'!$AU115=1,'[1]Flux and Impact'!Y115=""),0,IF('[1]Flux and Impact'!$AU115=1,'[1]Flux and Impact'!Y115,"")),"")</f>
        <v/>
      </c>
      <c r="AB113" t="str">
        <f>IF(AB$1&gt;0,IF(AND('[1]Flux and Impact'!$AU115=1,'[1]Flux and Impact'!Z115=""),0,IF('[1]Flux and Impact'!$AU115=1,'[1]Flux and Impact'!Z115,"")),"")</f>
        <v/>
      </c>
      <c r="AC113" t="str">
        <f>IF(AC$1&gt;0,IF(AND('[1]Flux and Impact'!$AU115=1,'[1]Flux and Impact'!AA115=""),0,IF('[1]Flux and Impact'!$AU115=1,'[1]Flux and Impact'!AA115,"")),"")</f>
        <v/>
      </c>
      <c r="AD113" t="str">
        <f>IF(AD$1&gt;0,IF(AND('[1]Flux and Impact'!$AU115=1,'[1]Flux and Impact'!AB115=""),0,IF('[1]Flux and Impact'!$AU115=1,'[1]Flux and Impact'!AB115,"")),"")</f>
        <v/>
      </c>
      <c r="AE113" t="str">
        <f>IF(AE$1&gt;0,IF(AND('[1]Flux and Impact'!$AU115=1,'[1]Flux and Impact'!AC115=""),0,IF('[1]Flux and Impact'!$AU115=1,'[1]Flux and Impact'!AC115,"")),"")</f>
        <v/>
      </c>
      <c r="AF113" t="str">
        <f>IF(AF$1&gt;0,IF(AND('[1]Flux and Impact'!$AU115=1,'[1]Flux and Impact'!AD115=""),0,IF('[1]Flux and Impact'!$AU115=1,'[1]Flux and Impact'!AD115,"")),"")</f>
        <v/>
      </c>
      <c r="AG113" t="str">
        <f>IF(AG$1&gt;0,IF(AND('[1]Flux and Impact'!$AU115=1,'[1]Flux and Impact'!AE115=""),0,IF('[1]Flux and Impact'!$AU115=1,'[1]Flux and Impact'!AE115,"")),"")</f>
        <v/>
      </c>
      <c r="AH113" t="str">
        <f>IF(AH$1&gt;0,IF(AND('[1]Flux and Impact'!$AU115=1,'[1]Flux and Impact'!AF115=""),0,IF('[1]Flux and Impact'!$AU115=1,'[1]Flux and Impact'!AF115,"")),"")</f>
        <v/>
      </c>
      <c r="AI113" t="str">
        <f>IF(AI$1&gt;0,IF(AND('[1]Flux and Impact'!$AU115=1,'[1]Flux and Impact'!AG115=""),0,IF('[1]Flux and Impact'!$AU115=1,'[1]Flux and Impact'!AG115,"")),"")</f>
        <v/>
      </c>
      <c r="AJ113" t="str">
        <f>IF(AJ$1&gt;0,IF(AND('[1]Flux and Impact'!$AU115=1,'[1]Flux and Impact'!AH115=""),0,IF('[1]Flux and Impact'!$AU115=1,'[1]Flux and Impact'!AH115,"")),"")</f>
        <v/>
      </c>
      <c r="AK113" t="str">
        <f>IF(AK$1&gt;0,IF(AND('[1]Flux and Impact'!$AU115=1,'[1]Flux and Impact'!AI115=""),0,IF('[1]Flux and Impact'!$AU115=1,'[1]Flux and Impact'!AI115,"")),"")</f>
        <v/>
      </c>
      <c r="AL113" t="str">
        <f>IF(AL$1&gt;0,IF(AND('[1]Flux and Impact'!$AU115=1,'[1]Flux and Impact'!AJ115=""),0,IF('[1]Flux and Impact'!$AU115=1,'[1]Flux and Impact'!AJ115,"")),"")</f>
        <v/>
      </c>
      <c r="AM113" t="str">
        <f>IF(AM$1&gt;0,IF(AND('[1]Flux and Impact'!$AU115=1,'[1]Flux and Impact'!AK115=""),0,IF('[1]Flux and Impact'!$AU115=1,'[1]Flux and Impact'!AK115,"")),"")</f>
        <v/>
      </c>
      <c r="AN113" t="str">
        <f>IF(AN$1&gt;0,IF(AND('[1]Flux and Impact'!$AU115=1,'[1]Flux and Impact'!AL115=""),0,IF('[1]Flux and Impact'!$AU115=1,'[1]Flux and Impact'!AL115,"")),"")</f>
        <v/>
      </c>
      <c r="AO113" t="str">
        <f>IF(AO$1&gt;0,IF(AND('[1]Flux and Impact'!$AU115=1,'[1]Flux and Impact'!AM115=""),0,IF('[1]Flux and Impact'!$AU115=1,'[1]Flux and Impact'!AM115,"")),"")</f>
        <v/>
      </c>
      <c r="AP113" t="str">
        <f>IF(AP$1&gt;0,IF(AND('[1]Flux and Impact'!$AU115=1,'[1]Flux and Impact'!AN115=""),0,IF('[1]Flux and Impact'!$AU115=1,'[1]Flux and Impact'!AN115,"")),"")</f>
        <v/>
      </c>
      <c r="AQ113" t="str">
        <f>IF(AQ$1&gt;0,IF(AND('[1]Flux and Impact'!$AU115=1,'[1]Flux and Impact'!AO115=""),0,IF('[1]Flux and Impact'!$AU115=1,'[1]Flux and Impact'!AO115,"")),"")</f>
        <v/>
      </c>
      <c r="AR113" t="str">
        <f>IF(AR$1&gt;0,IF(AND('[1]Flux and Impact'!$AU115=1,'[1]Flux and Impact'!AP115=""),0,IF('[1]Flux and Impact'!$AU115=1,'[1]Flux and Impact'!AP115,"")),"")</f>
        <v/>
      </c>
      <c r="AS113" t="str">
        <f>IF(AS$1&gt;0,IF(AND('[1]Flux and Impact'!$AU115=1,'[1]Flux and Impact'!AQ115=""),0,IF('[1]Flux and Impact'!$AU115=1,'[1]Flux and Impact'!AQ115,"")),"")</f>
        <v/>
      </c>
      <c r="AT113" t="str">
        <f>IF(AT$1&gt;0,IF(AND('[1]Flux and Impact'!$AU115=1,'[1]Flux and Impact'!AR115=""),0,IF('[1]Flux and Impact'!$AU115=1,'[1]Flux and Impact'!AR115,"")),"")</f>
        <v/>
      </c>
      <c r="AU113" t="str">
        <f>IF(AU$1&gt;0,IF(AND('[1]Flux and Impact'!$AU115=1,'[1]Flux and Impact'!AS115=""),0,IF('[1]Flux and Impact'!$AU115=1,'[1]Flux and Impact'!AS115,"")),"")</f>
        <v/>
      </c>
      <c r="AW113" s="10" t="s">
        <v>207</v>
      </c>
      <c r="AX113" s="10">
        <v>55.6298324750905</v>
      </c>
      <c r="AY113" s="16">
        <v>-30.6316267436498</v>
      </c>
      <c r="AZ113" s="17"/>
    </row>
    <row r="114" spans="1:52">
      <c r="A114">
        <f t="shared" si="2"/>
        <v>1</v>
      </c>
      <c r="B114" t="str">
        <f>'[1]Flux and Impact'!B116</f>
        <v>4. Cellular Processes</v>
      </c>
      <c r="C114" t="str">
        <f>'[1]Flux and Impact'!C116</f>
        <v>4.3 Cell Growth and Death</v>
      </c>
      <c r="D114" t="str">
        <f>'[1]Flux and Impact'!D116</f>
        <v>Oocyte meiosis</v>
      </c>
      <c r="E114">
        <f>IF('[1]Flux and Impact'!AU116=1,AVERAGE(H114,J114,L114,N114,P114,R114,T114,V114,X114,Z114,AB114,AD114,AF114,AH114,AJ114,AL114,AN114,AP114,AR114,AT114),"")</f>
        <v>61.7479681857309</v>
      </c>
      <c r="F114" s="12">
        <f>IF('[1]Flux and Impact'!AU116=1,AVERAGE(I114,K114,M114,O114,Q114,S114,U114,W114,Y114,AA114,AC114,AE114,AG114,AI114,AK114,AM114,AO114,AQ114,AS114,AU114),"")</f>
        <v>-34.8165860906736</v>
      </c>
      <c r="G114" s="13">
        <f t="shared" si="3"/>
        <v>1</v>
      </c>
      <c r="H114">
        <f>IF(H$1&gt;0,IF(AND('[1]Flux and Impact'!$AU116=1,'[1]Flux and Impact'!F116=""),0,IF('[1]Flux and Impact'!$AU116=1,'[1]Flux and Impact'!F116,"")),"")</f>
        <v>0</v>
      </c>
      <c r="I114">
        <f>IF(I$1&gt;0,IF(AND('[1]Flux and Impact'!$AU116=1,'[1]Flux and Impact'!G116=""),0,IF('[1]Flux and Impact'!$AU116=1,'[1]Flux and Impact'!G116,"")),"")</f>
        <v>0</v>
      </c>
      <c r="J114">
        <f>IF(J$1&gt;0,IF(AND('[1]Flux and Impact'!$AU116=1,'[1]Flux and Impact'!H116=""),0,IF('[1]Flux and Impact'!$AU116=1,'[1]Flux and Impact'!H116,"")),"")</f>
        <v>144.291139700077</v>
      </c>
      <c r="K114">
        <f>IF(K$1&gt;0,IF(AND('[1]Flux and Impact'!$AU116=1,'[1]Flux and Impact'!I116=""),0,IF('[1]Flux and Impact'!$AU116=1,'[1]Flux and Impact'!I116,"")),"")</f>
        <v>-102.599527148862</v>
      </c>
      <c r="L114">
        <f>IF(L$1&gt;0,IF(AND('[1]Flux and Impact'!$AU116=1,'[1]Flux and Impact'!J116=""),0,IF('[1]Flux and Impact'!$AU116=1,'[1]Flux and Impact'!J116,"")),"")</f>
        <v>40.9527648571155</v>
      </c>
      <c r="M114">
        <f>IF(M$1&gt;0,IF(AND('[1]Flux and Impact'!$AU116=1,'[1]Flux and Impact'!K116=""),0,IF('[1]Flux and Impact'!$AU116=1,'[1]Flux and Impact'!K116,"")),"")</f>
        <v>-1.85023112315854</v>
      </c>
      <c r="N114" t="str">
        <f>IF(N$1&gt;0,IF(AND('[1]Flux and Impact'!$AU116=1,'[1]Flux and Impact'!L116=""),0,IF('[1]Flux and Impact'!$AU116=1,'[1]Flux and Impact'!L116,"")),"")</f>
        <v/>
      </c>
      <c r="O114" t="str">
        <f>IF(O$1&gt;0,IF(AND('[1]Flux and Impact'!$AU116=1,'[1]Flux and Impact'!M116=""),0,IF('[1]Flux and Impact'!$AU116=1,'[1]Flux and Impact'!M116,"")),"")</f>
        <v/>
      </c>
      <c r="P114" t="str">
        <f>IF(P$1&gt;0,IF(AND('[1]Flux and Impact'!$AU116=1,'[1]Flux and Impact'!N116=""),0,IF('[1]Flux and Impact'!$AU116=1,'[1]Flux and Impact'!N116,"")),"")</f>
        <v/>
      </c>
      <c r="Q114" t="str">
        <f>IF(Q$1&gt;0,IF(AND('[1]Flux and Impact'!$AU116=1,'[1]Flux and Impact'!O116=""),0,IF('[1]Flux and Impact'!$AU116=1,'[1]Flux and Impact'!O116,"")),"")</f>
        <v/>
      </c>
      <c r="R114" t="str">
        <f>IF(R$1&gt;0,IF(AND('[1]Flux and Impact'!$AU116=1,'[1]Flux and Impact'!P116=""),0,IF('[1]Flux and Impact'!$AU116=1,'[1]Flux and Impact'!P116,"")),"")</f>
        <v/>
      </c>
      <c r="S114" t="str">
        <f>IF(S$1&gt;0,IF(AND('[1]Flux and Impact'!$AU116=1,'[1]Flux and Impact'!Q116=""),0,IF('[1]Flux and Impact'!$AU116=1,'[1]Flux and Impact'!Q116,"")),"")</f>
        <v/>
      </c>
      <c r="T114" t="str">
        <f>IF(T$1&gt;0,IF(AND('[1]Flux and Impact'!$AU116=1,'[1]Flux and Impact'!R116=""),0,IF('[1]Flux and Impact'!$AU116=1,'[1]Flux and Impact'!R116,"")),"")</f>
        <v/>
      </c>
      <c r="U114" t="str">
        <f>IF(U$1&gt;0,IF(AND('[1]Flux and Impact'!$AU116=1,'[1]Flux and Impact'!S116=""),0,IF('[1]Flux and Impact'!$AU116=1,'[1]Flux and Impact'!S116,"")),"")</f>
        <v/>
      </c>
      <c r="V114" t="str">
        <f>IF(V$1&gt;0,IF(AND('[1]Flux and Impact'!$AU116=1,'[1]Flux and Impact'!T116=""),0,IF('[1]Flux and Impact'!$AU116=1,'[1]Flux and Impact'!T116,"")),"")</f>
        <v/>
      </c>
      <c r="W114" t="str">
        <f>IF(W$1&gt;0,IF(AND('[1]Flux and Impact'!$AU116=1,'[1]Flux and Impact'!U116=""),0,IF('[1]Flux and Impact'!$AU116=1,'[1]Flux and Impact'!U116,"")),"")</f>
        <v/>
      </c>
      <c r="X114" t="str">
        <f>IF(X$1&gt;0,IF(AND('[1]Flux and Impact'!$AU116=1,'[1]Flux and Impact'!V116=""),0,IF('[1]Flux and Impact'!$AU116=1,'[1]Flux and Impact'!V116,"")),"")</f>
        <v/>
      </c>
      <c r="Y114" t="str">
        <f>IF(Y$1&gt;0,IF(AND('[1]Flux and Impact'!$AU116=1,'[1]Flux and Impact'!W116=""),0,IF('[1]Flux and Impact'!$AU116=1,'[1]Flux and Impact'!W116,"")),"")</f>
        <v/>
      </c>
      <c r="Z114" t="str">
        <f>IF(Z$1&gt;0,IF(AND('[1]Flux and Impact'!$AU116=1,'[1]Flux and Impact'!X116=""),0,IF('[1]Flux and Impact'!$AU116=1,'[1]Flux and Impact'!X116,"")),"")</f>
        <v/>
      </c>
      <c r="AA114" t="str">
        <f>IF(AA$1&gt;0,IF(AND('[1]Flux and Impact'!$AU116=1,'[1]Flux and Impact'!Y116=""),0,IF('[1]Flux and Impact'!$AU116=1,'[1]Flux and Impact'!Y116,"")),"")</f>
        <v/>
      </c>
      <c r="AB114" t="str">
        <f>IF(AB$1&gt;0,IF(AND('[1]Flux and Impact'!$AU116=1,'[1]Flux and Impact'!Z116=""),0,IF('[1]Flux and Impact'!$AU116=1,'[1]Flux and Impact'!Z116,"")),"")</f>
        <v/>
      </c>
      <c r="AC114" t="str">
        <f>IF(AC$1&gt;0,IF(AND('[1]Flux and Impact'!$AU116=1,'[1]Flux and Impact'!AA116=""),0,IF('[1]Flux and Impact'!$AU116=1,'[1]Flux and Impact'!AA116,"")),"")</f>
        <v/>
      </c>
      <c r="AD114" t="str">
        <f>IF(AD$1&gt;0,IF(AND('[1]Flux and Impact'!$AU116=1,'[1]Flux and Impact'!AB116=""),0,IF('[1]Flux and Impact'!$AU116=1,'[1]Flux and Impact'!AB116,"")),"")</f>
        <v/>
      </c>
      <c r="AE114" t="str">
        <f>IF(AE$1&gt;0,IF(AND('[1]Flux and Impact'!$AU116=1,'[1]Flux and Impact'!AC116=""),0,IF('[1]Flux and Impact'!$AU116=1,'[1]Flux and Impact'!AC116,"")),"")</f>
        <v/>
      </c>
      <c r="AF114" t="str">
        <f>IF(AF$1&gt;0,IF(AND('[1]Flux and Impact'!$AU116=1,'[1]Flux and Impact'!AD116=""),0,IF('[1]Flux and Impact'!$AU116=1,'[1]Flux and Impact'!AD116,"")),"")</f>
        <v/>
      </c>
      <c r="AG114" t="str">
        <f>IF(AG$1&gt;0,IF(AND('[1]Flux and Impact'!$AU116=1,'[1]Flux and Impact'!AE116=""),0,IF('[1]Flux and Impact'!$AU116=1,'[1]Flux and Impact'!AE116,"")),"")</f>
        <v/>
      </c>
      <c r="AH114" t="str">
        <f>IF(AH$1&gt;0,IF(AND('[1]Flux and Impact'!$AU116=1,'[1]Flux and Impact'!AF116=""),0,IF('[1]Flux and Impact'!$AU116=1,'[1]Flux and Impact'!AF116,"")),"")</f>
        <v/>
      </c>
      <c r="AI114" t="str">
        <f>IF(AI$1&gt;0,IF(AND('[1]Flux and Impact'!$AU116=1,'[1]Flux and Impact'!AG116=""),0,IF('[1]Flux and Impact'!$AU116=1,'[1]Flux and Impact'!AG116,"")),"")</f>
        <v/>
      </c>
      <c r="AJ114" t="str">
        <f>IF(AJ$1&gt;0,IF(AND('[1]Flux and Impact'!$AU116=1,'[1]Flux and Impact'!AH116=""),0,IF('[1]Flux and Impact'!$AU116=1,'[1]Flux and Impact'!AH116,"")),"")</f>
        <v/>
      </c>
      <c r="AK114" t="str">
        <f>IF(AK$1&gt;0,IF(AND('[1]Flux and Impact'!$AU116=1,'[1]Flux and Impact'!AI116=""),0,IF('[1]Flux and Impact'!$AU116=1,'[1]Flux and Impact'!AI116,"")),"")</f>
        <v/>
      </c>
      <c r="AL114" t="str">
        <f>IF(AL$1&gt;0,IF(AND('[1]Flux and Impact'!$AU116=1,'[1]Flux and Impact'!AJ116=""),0,IF('[1]Flux and Impact'!$AU116=1,'[1]Flux and Impact'!AJ116,"")),"")</f>
        <v/>
      </c>
      <c r="AM114" t="str">
        <f>IF(AM$1&gt;0,IF(AND('[1]Flux and Impact'!$AU116=1,'[1]Flux and Impact'!AK116=""),0,IF('[1]Flux and Impact'!$AU116=1,'[1]Flux and Impact'!AK116,"")),"")</f>
        <v/>
      </c>
      <c r="AN114" t="str">
        <f>IF(AN$1&gt;0,IF(AND('[1]Flux and Impact'!$AU116=1,'[1]Flux and Impact'!AL116=""),0,IF('[1]Flux and Impact'!$AU116=1,'[1]Flux and Impact'!AL116,"")),"")</f>
        <v/>
      </c>
      <c r="AO114" t="str">
        <f>IF(AO$1&gt;0,IF(AND('[1]Flux and Impact'!$AU116=1,'[1]Flux and Impact'!AM116=""),0,IF('[1]Flux and Impact'!$AU116=1,'[1]Flux and Impact'!AM116,"")),"")</f>
        <v/>
      </c>
      <c r="AP114" t="str">
        <f>IF(AP$1&gt;0,IF(AND('[1]Flux and Impact'!$AU116=1,'[1]Flux and Impact'!AN116=""),0,IF('[1]Flux and Impact'!$AU116=1,'[1]Flux and Impact'!AN116,"")),"")</f>
        <v/>
      </c>
      <c r="AQ114" t="str">
        <f>IF(AQ$1&gt;0,IF(AND('[1]Flux and Impact'!$AU116=1,'[1]Flux and Impact'!AO116=""),0,IF('[1]Flux and Impact'!$AU116=1,'[1]Flux and Impact'!AO116,"")),"")</f>
        <v/>
      </c>
      <c r="AR114" t="str">
        <f>IF(AR$1&gt;0,IF(AND('[1]Flux and Impact'!$AU116=1,'[1]Flux and Impact'!AP116=""),0,IF('[1]Flux and Impact'!$AU116=1,'[1]Flux and Impact'!AP116,"")),"")</f>
        <v/>
      </c>
      <c r="AS114" t="str">
        <f>IF(AS$1&gt;0,IF(AND('[1]Flux and Impact'!$AU116=1,'[1]Flux and Impact'!AQ116=""),0,IF('[1]Flux and Impact'!$AU116=1,'[1]Flux and Impact'!AQ116,"")),"")</f>
        <v/>
      </c>
      <c r="AT114" t="str">
        <f>IF(AT$1&gt;0,IF(AND('[1]Flux and Impact'!$AU116=1,'[1]Flux and Impact'!AR116=""),0,IF('[1]Flux and Impact'!$AU116=1,'[1]Flux and Impact'!AR116,"")),"")</f>
        <v/>
      </c>
      <c r="AU114" t="str">
        <f>IF(AU$1&gt;0,IF(AND('[1]Flux and Impact'!$AU116=1,'[1]Flux and Impact'!AS116=""),0,IF('[1]Flux and Impact'!$AU116=1,'[1]Flux and Impact'!AS116,"")),"")</f>
        <v/>
      </c>
      <c r="AW114" s="10" t="s">
        <v>208</v>
      </c>
      <c r="AX114" s="10">
        <v>55.5150136809573</v>
      </c>
      <c r="AY114" s="16">
        <v>13.7152458936703</v>
      </c>
      <c r="AZ114" s="17"/>
    </row>
    <row r="115" spans="1:52">
      <c r="A115">
        <f t="shared" si="2"/>
        <v>1</v>
      </c>
      <c r="B115" t="str">
        <f>'[1]Flux and Impact'!B117</f>
        <v>4. Cellular Processes</v>
      </c>
      <c r="C115" t="str">
        <f>'[1]Flux and Impact'!C117</f>
        <v>4.3 Cell Growth and Death</v>
      </c>
      <c r="D115" t="str">
        <f>'[1]Flux and Impact'!D117</f>
        <v>p53 signaling pathway</v>
      </c>
      <c r="E115">
        <f>IF('[1]Flux and Impact'!AU117=1,AVERAGE(H115,J115,L115,N115,P115,R115,T115,V115,X115,Z115,AB115,AD115,AF115,AH115,AJ115,AL115,AN115,AP115,AR115,AT115),"")</f>
        <v>4.30335211215993</v>
      </c>
      <c r="F115" s="12">
        <f>IF('[1]Flux and Impact'!AU117=1,AVERAGE(I115,K115,M115,O115,Q115,S115,U115,W115,Y115,AA115,AC115,AE115,AG115,AI115,AK115,AM115,AO115,AQ115,AS115,AU115),"")</f>
        <v>4.30335211215993</v>
      </c>
      <c r="G115" s="13">
        <f t="shared" si="3"/>
        <v>1</v>
      </c>
      <c r="H115">
        <f>IF(H$1&gt;0,IF(AND('[1]Flux and Impact'!$AU117=1,'[1]Flux and Impact'!F117=""),0,IF('[1]Flux and Impact'!$AU117=1,'[1]Flux and Impact'!F117,"")),"")</f>
        <v>0</v>
      </c>
      <c r="I115">
        <f>IF(I$1&gt;0,IF(AND('[1]Flux and Impact'!$AU117=1,'[1]Flux and Impact'!G117=""),0,IF('[1]Flux and Impact'!$AU117=1,'[1]Flux and Impact'!G117,"")),"")</f>
        <v>0</v>
      </c>
      <c r="J115">
        <f>IF(J$1&gt;0,IF(AND('[1]Flux and Impact'!$AU117=1,'[1]Flux and Impact'!H117=""),0,IF('[1]Flux and Impact'!$AU117=1,'[1]Flux and Impact'!H117,"")),"")</f>
        <v>12.9100563364798</v>
      </c>
      <c r="K115">
        <f>IF(K$1&gt;0,IF(AND('[1]Flux and Impact'!$AU117=1,'[1]Flux and Impact'!I117=""),0,IF('[1]Flux and Impact'!$AU117=1,'[1]Flux and Impact'!I117,"")),"")</f>
        <v>12.9100563364798</v>
      </c>
      <c r="L115">
        <f>IF(L$1&gt;0,IF(AND('[1]Flux and Impact'!$AU117=1,'[1]Flux and Impact'!J117=""),0,IF('[1]Flux and Impact'!$AU117=1,'[1]Flux and Impact'!J117,"")),"")</f>
        <v>0</v>
      </c>
      <c r="M115">
        <f>IF(M$1&gt;0,IF(AND('[1]Flux and Impact'!$AU117=1,'[1]Flux and Impact'!K117=""),0,IF('[1]Flux and Impact'!$AU117=1,'[1]Flux and Impact'!K117,"")),"")</f>
        <v>0</v>
      </c>
      <c r="N115" t="str">
        <f>IF(N$1&gt;0,IF(AND('[1]Flux and Impact'!$AU117=1,'[1]Flux and Impact'!L117=""),0,IF('[1]Flux and Impact'!$AU117=1,'[1]Flux and Impact'!L117,"")),"")</f>
        <v/>
      </c>
      <c r="O115" t="str">
        <f>IF(O$1&gt;0,IF(AND('[1]Flux and Impact'!$AU117=1,'[1]Flux and Impact'!M117=""),0,IF('[1]Flux and Impact'!$AU117=1,'[1]Flux and Impact'!M117,"")),"")</f>
        <v/>
      </c>
      <c r="P115" t="str">
        <f>IF(P$1&gt;0,IF(AND('[1]Flux and Impact'!$AU117=1,'[1]Flux and Impact'!N117=""),0,IF('[1]Flux and Impact'!$AU117=1,'[1]Flux and Impact'!N117,"")),"")</f>
        <v/>
      </c>
      <c r="Q115" t="str">
        <f>IF(Q$1&gt;0,IF(AND('[1]Flux and Impact'!$AU117=1,'[1]Flux and Impact'!O117=""),0,IF('[1]Flux and Impact'!$AU117=1,'[1]Flux and Impact'!O117,"")),"")</f>
        <v/>
      </c>
      <c r="R115" t="str">
        <f>IF(R$1&gt;0,IF(AND('[1]Flux and Impact'!$AU117=1,'[1]Flux and Impact'!P117=""),0,IF('[1]Flux and Impact'!$AU117=1,'[1]Flux and Impact'!P117,"")),"")</f>
        <v/>
      </c>
      <c r="S115" t="str">
        <f>IF(S$1&gt;0,IF(AND('[1]Flux and Impact'!$AU117=1,'[1]Flux and Impact'!Q117=""),0,IF('[1]Flux and Impact'!$AU117=1,'[1]Flux and Impact'!Q117,"")),"")</f>
        <v/>
      </c>
      <c r="T115" t="str">
        <f>IF(T$1&gt;0,IF(AND('[1]Flux and Impact'!$AU117=1,'[1]Flux and Impact'!R117=""),0,IF('[1]Flux and Impact'!$AU117=1,'[1]Flux and Impact'!R117,"")),"")</f>
        <v/>
      </c>
      <c r="U115" t="str">
        <f>IF(U$1&gt;0,IF(AND('[1]Flux and Impact'!$AU117=1,'[1]Flux and Impact'!S117=""),0,IF('[1]Flux and Impact'!$AU117=1,'[1]Flux and Impact'!S117,"")),"")</f>
        <v/>
      </c>
      <c r="V115" t="str">
        <f>IF(V$1&gt;0,IF(AND('[1]Flux and Impact'!$AU117=1,'[1]Flux and Impact'!T117=""),0,IF('[1]Flux and Impact'!$AU117=1,'[1]Flux and Impact'!T117,"")),"")</f>
        <v/>
      </c>
      <c r="W115" t="str">
        <f>IF(W$1&gt;0,IF(AND('[1]Flux and Impact'!$AU117=1,'[1]Flux and Impact'!U117=""),0,IF('[1]Flux and Impact'!$AU117=1,'[1]Flux and Impact'!U117,"")),"")</f>
        <v/>
      </c>
      <c r="X115" t="str">
        <f>IF(X$1&gt;0,IF(AND('[1]Flux and Impact'!$AU117=1,'[1]Flux and Impact'!V117=""),0,IF('[1]Flux and Impact'!$AU117=1,'[1]Flux and Impact'!V117,"")),"")</f>
        <v/>
      </c>
      <c r="Y115" t="str">
        <f>IF(Y$1&gt;0,IF(AND('[1]Flux and Impact'!$AU117=1,'[1]Flux and Impact'!W117=""),0,IF('[1]Flux and Impact'!$AU117=1,'[1]Flux and Impact'!W117,"")),"")</f>
        <v/>
      </c>
      <c r="Z115" t="str">
        <f>IF(Z$1&gt;0,IF(AND('[1]Flux and Impact'!$AU117=1,'[1]Flux and Impact'!X117=""),0,IF('[1]Flux and Impact'!$AU117=1,'[1]Flux and Impact'!X117,"")),"")</f>
        <v/>
      </c>
      <c r="AA115" t="str">
        <f>IF(AA$1&gt;0,IF(AND('[1]Flux and Impact'!$AU117=1,'[1]Flux and Impact'!Y117=""),0,IF('[1]Flux and Impact'!$AU117=1,'[1]Flux and Impact'!Y117,"")),"")</f>
        <v/>
      </c>
      <c r="AB115" t="str">
        <f>IF(AB$1&gt;0,IF(AND('[1]Flux and Impact'!$AU117=1,'[1]Flux and Impact'!Z117=""),0,IF('[1]Flux and Impact'!$AU117=1,'[1]Flux and Impact'!Z117,"")),"")</f>
        <v/>
      </c>
      <c r="AC115" t="str">
        <f>IF(AC$1&gt;0,IF(AND('[1]Flux and Impact'!$AU117=1,'[1]Flux and Impact'!AA117=""),0,IF('[1]Flux and Impact'!$AU117=1,'[1]Flux and Impact'!AA117,"")),"")</f>
        <v/>
      </c>
      <c r="AD115" t="str">
        <f>IF(AD$1&gt;0,IF(AND('[1]Flux and Impact'!$AU117=1,'[1]Flux and Impact'!AB117=""),0,IF('[1]Flux and Impact'!$AU117=1,'[1]Flux and Impact'!AB117,"")),"")</f>
        <v/>
      </c>
      <c r="AE115" t="str">
        <f>IF(AE$1&gt;0,IF(AND('[1]Flux and Impact'!$AU117=1,'[1]Flux and Impact'!AC117=""),0,IF('[1]Flux and Impact'!$AU117=1,'[1]Flux and Impact'!AC117,"")),"")</f>
        <v/>
      </c>
      <c r="AF115" t="str">
        <f>IF(AF$1&gt;0,IF(AND('[1]Flux and Impact'!$AU117=1,'[1]Flux and Impact'!AD117=""),0,IF('[1]Flux and Impact'!$AU117=1,'[1]Flux and Impact'!AD117,"")),"")</f>
        <v/>
      </c>
      <c r="AG115" t="str">
        <f>IF(AG$1&gt;0,IF(AND('[1]Flux and Impact'!$AU117=1,'[1]Flux and Impact'!AE117=""),0,IF('[1]Flux and Impact'!$AU117=1,'[1]Flux and Impact'!AE117,"")),"")</f>
        <v/>
      </c>
      <c r="AH115" t="str">
        <f>IF(AH$1&gt;0,IF(AND('[1]Flux and Impact'!$AU117=1,'[1]Flux and Impact'!AF117=""),0,IF('[1]Flux and Impact'!$AU117=1,'[1]Flux and Impact'!AF117,"")),"")</f>
        <v/>
      </c>
      <c r="AI115" t="str">
        <f>IF(AI$1&gt;0,IF(AND('[1]Flux and Impact'!$AU117=1,'[1]Flux and Impact'!AG117=""),0,IF('[1]Flux and Impact'!$AU117=1,'[1]Flux and Impact'!AG117,"")),"")</f>
        <v/>
      </c>
      <c r="AJ115" t="str">
        <f>IF(AJ$1&gt;0,IF(AND('[1]Flux and Impact'!$AU117=1,'[1]Flux and Impact'!AH117=""),0,IF('[1]Flux and Impact'!$AU117=1,'[1]Flux and Impact'!AH117,"")),"")</f>
        <v/>
      </c>
      <c r="AK115" t="str">
        <f>IF(AK$1&gt;0,IF(AND('[1]Flux and Impact'!$AU117=1,'[1]Flux and Impact'!AI117=""),0,IF('[1]Flux and Impact'!$AU117=1,'[1]Flux and Impact'!AI117,"")),"")</f>
        <v/>
      </c>
      <c r="AL115" t="str">
        <f>IF(AL$1&gt;0,IF(AND('[1]Flux and Impact'!$AU117=1,'[1]Flux and Impact'!AJ117=""),0,IF('[1]Flux and Impact'!$AU117=1,'[1]Flux and Impact'!AJ117,"")),"")</f>
        <v/>
      </c>
      <c r="AM115" t="str">
        <f>IF(AM$1&gt;0,IF(AND('[1]Flux and Impact'!$AU117=1,'[1]Flux and Impact'!AK117=""),0,IF('[1]Flux and Impact'!$AU117=1,'[1]Flux and Impact'!AK117,"")),"")</f>
        <v/>
      </c>
      <c r="AN115" t="str">
        <f>IF(AN$1&gt;0,IF(AND('[1]Flux and Impact'!$AU117=1,'[1]Flux and Impact'!AL117=""),0,IF('[1]Flux and Impact'!$AU117=1,'[1]Flux and Impact'!AL117,"")),"")</f>
        <v/>
      </c>
      <c r="AO115" t="str">
        <f>IF(AO$1&gt;0,IF(AND('[1]Flux and Impact'!$AU117=1,'[1]Flux and Impact'!AM117=""),0,IF('[1]Flux and Impact'!$AU117=1,'[1]Flux and Impact'!AM117,"")),"")</f>
        <v/>
      </c>
      <c r="AP115" t="str">
        <f>IF(AP$1&gt;0,IF(AND('[1]Flux and Impact'!$AU117=1,'[1]Flux and Impact'!AN117=""),0,IF('[1]Flux and Impact'!$AU117=1,'[1]Flux and Impact'!AN117,"")),"")</f>
        <v/>
      </c>
      <c r="AQ115" t="str">
        <f>IF(AQ$1&gt;0,IF(AND('[1]Flux and Impact'!$AU117=1,'[1]Flux and Impact'!AO117=""),0,IF('[1]Flux and Impact'!$AU117=1,'[1]Flux and Impact'!AO117,"")),"")</f>
        <v/>
      </c>
      <c r="AR115" t="str">
        <f>IF(AR$1&gt;0,IF(AND('[1]Flux and Impact'!$AU117=1,'[1]Flux and Impact'!AP117=""),0,IF('[1]Flux and Impact'!$AU117=1,'[1]Flux and Impact'!AP117,"")),"")</f>
        <v/>
      </c>
      <c r="AS115" t="str">
        <f>IF(AS$1&gt;0,IF(AND('[1]Flux and Impact'!$AU117=1,'[1]Flux and Impact'!AQ117=""),0,IF('[1]Flux and Impact'!$AU117=1,'[1]Flux and Impact'!AQ117,"")),"")</f>
        <v/>
      </c>
      <c r="AT115" t="str">
        <f>IF(AT$1&gt;0,IF(AND('[1]Flux and Impact'!$AU117=1,'[1]Flux and Impact'!AR117=""),0,IF('[1]Flux and Impact'!$AU117=1,'[1]Flux and Impact'!AR117,"")),"")</f>
        <v/>
      </c>
      <c r="AU115" t="str">
        <f>IF(AU$1&gt;0,IF(AND('[1]Flux and Impact'!$AU117=1,'[1]Flux and Impact'!AS117=""),0,IF('[1]Flux and Impact'!$AU117=1,'[1]Flux and Impact'!AS117,"")),"")</f>
        <v/>
      </c>
      <c r="AW115" s="10" t="s">
        <v>209</v>
      </c>
      <c r="AX115" s="10">
        <v>55.4685137560711</v>
      </c>
      <c r="AY115" s="16">
        <v>-31.2759162808501</v>
      </c>
      <c r="AZ115" s="17"/>
    </row>
    <row r="116" spans="1:52">
      <c r="A116">
        <f t="shared" si="2"/>
        <v>1</v>
      </c>
      <c r="B116" t="str">
        <f>'[1]Flux and Impact'!B118</f>
        <v>2. Genetic Information Processing</v>
      </c>
      <c r="C116" t="str">
        <f>'[1]Flux and Impact'!C118</f>
        <v>2.3 Folding, Sorting and Degradation</v>
      </c>
      <c r="D116" t="str">
        <f>'[1]Flux and Impact'!D118</f>
        <v>Ubiquitin mediated proteolysis</v>
      </c>
      <c r="E116">
        <f>IF('[1]Flux and Impact'!AU118=1,AVERAGE(H116,J116,L116,N116,P116,R116,T116,V116,X116,Z116,AB116,AD116,AF116,AH116,AJ116,AL116,AN116,AP116,AR116,AT116),"")</f>
        <v>114.54978832804</v>
      </c>
      <c r="F116" s="12">
        <f>IF('[1]Flux and Impact'!AU118=1,AVERAGE(I116,K116,M116,O116,Q116,S116,U116,W116,Y116,AA116,AC116,AE116,AG116,AI116,AK116,AM116,AO116,AQ116,AS116,AU116),"")</f>
        <v>-19.4772164916192</v>
      </c>
      <c r="G116" s="13">
        <f t="shared" si="3"/>
        <v>1</v>
      </c>
      <c r="H116">
        <f>IF(H$1&gt;0,IF(AND('[1]Flux and Impact'!$AU118=1,'[1]Flux and Impact'!F118=""),0,IF('[1]Flux and Impact'!$AU118=1,'[1]Flux and Impact'!F118,"")),"")</f>
        <v>51.6036972689518</v>
      </c>
      <c r="I116">
        <f>IF(I$1&gt;0,IF(AND('[1]Flux and Impact'!$AU118=1,'[1]Flux and Impact'!G118=""),0,IF('[1]Flux and Impact'!$AU118=1,'[1]Flux and Impact'!G118,"")),"")</f>
        <v>51.6036972689518</v>
      </c>
      <c r="J116">
        <f>IF(J$1&gt;0,IF(AND('[1]Flux and Impact'!$AU118=1,'[1]Flux and Impact'!H118=""),0,IF('[1]Flux and Impact'!$AU118=1,'[1]Flux and Impact'!H118,"")),"")</f>
        <v>224.149297167217</v>
      </c>
      <c r="K116">
        <f>IF(K$1&gt;0,IF(AND('[1]Flux and Impact'!$AU118=1,'[1]Flux and Impact'!I118=""),0,IF('[1]Flux and Impact'!$AU118=1,'[1]Flux and Impact'!I118,"")),"")</f>
        <v>-88.2243690013953</v>
      </c>
      <c r="L116">
        <f>IF(L$1&gt;0,IF(AND('[1]Flux and Impact'!$AU118=1,'[1]Flux and Impact'!J118=""),0,IF('[1]Flux and Impact'!$AU118=1,'[1]Flux and Impact'!J118,"")),"")</f>
        <v>67.8963705479509</v>
      </c>
      <c r="M116">
        <f>IF(M$1&gt;0,IF(AND('[1]Flux and Impact'!$AU118=1,'[1]Flux and Impact'!K118=""),0,IF('[1]Flux and Impact'!$AU118=1,'[1]Flux and Impact'!K118,"")),"")</f>
        <v>-21.810977742414</v>
      </c>
      <c r="N116" t="str">
        <f>IF(N$1&gt;0,IF(AND('[1]Flux and Impact'!$AU118=1,'[1]Flux and Impact'!L118=""),0,IF('[1]Flux and Impact'!$AU118=1,'[1]Flux and Impact'!L118,"")),"")</f>
        <v/>
      </c>
      <c r="O116" t="str">
        <f>IF(O$1&gt;0,IF(AND('[1]Flux and Impact'!$AU118=1,'[1]Flux and Impact'!M118=""),0,IF('[1]Flux and Impact'!$AU118=1,'[1]Flux and Impact'!M118,"")),"")</f>
        <v/>
      </c>
      <c r="P116" t="str">
        <f>IF(P$1&gt;0,IF(AND('[1]Flux and Impact'!$AU118=1,'[1]Flux and Impact'!N118=""),0,IF('[1]Flux and Impact'!$AU118=1,'[1]Flux and Impact'!N118,"")),"")</f>
        <v/>
      </c>
      <c r="Q116" t="str">
        <f>IF(Q$1&gt;0,IF(AND('[1]Flux and Impact'!$AU118=1,'[1]Flux and Impact'!O118=""),0,IF('[1]Flux and Impact'!$AU118=1,'[1]Flux and Impact'!O118,"")),"")</f>
        <v/>
      </c>
      <c r="R116" t="str">
        <f>IF(R$1&gt;0,IF(AND('[1]Flux and Impact'!$AU118=1,'[1]Flux and Impact'!P118=""),0,IF('[1]Flux and Impact'!$AU118=1,'[1]Flux and Impact'!P118,"")),"")</f>
        <v/>
      </c>
      <c r="S116" t="str">
        <f>IF(S$1&gt;0,IF(AND('[1]Flux and Impact'!$AU118=1,'[1]Flux and Impact'!Q118=""),0,IF('[1]Flux and Impact'!$AU118=1,'[1]Flux and Impact'!Q118,"")),"")</f>
        <v/>
      </c>
      <c r="T116" t="str">
        <f>IF(T$1&gt;0,IF(AND('[1]Flux and Impact'!$AU118=1,'[1]Flux and Impact'!R118=""),0,IF('[1]Flux and Impact'!$AU118=1,'[1]Flux and Impact'!R118,"")),"")</f>
        <v/>
      </c>
      <c r="U116" t="str">
        <f>IF(U$1&gt;0,IF(AND('[1]Flux and Impact'!$AU118=1,'[1]Flux and Impact'!S118=""),0,IF('[1]Flux and Impact'!$AU118=1,'[1]Flux and Impact'!S118,"")),"")</f>
        <v/>
      </c>
      <c r="V116" t="str">
        <f>IF(V$1&gt;0,IF(AND('[1]Flux and Impact'!$AU118=1,'[1]Flux and Impact'!T118=""),0,IF('[1]Flux and Impact'!$AU118=1,'[1]Flux and Impact'!T118,"")),"")</f>
        <v/>
      </c>
      <c r="W116" t="str">
        <f>IF(W$1&gt;0,IF(AND('[1]Flux and Impact'!$AU118=1,'[1]Flux and Impact'!U118=""),0,IF('[1]Flux and Impact'!$AU118=1,'[1]Flux and Impact'!U118,"")),"")</f>
        <v/>
      </c>
      <c r="X116" t="str">
        <f>IF(X$1&gt;0,IF(AND('[1]Flux and Impact'!$AU118=1,'[1]Flux and Impact'!V118=""),0,IF('[1]Flux and Impact'!$AU118=1,'[1]Flux and Impact'!V118,"")),"")</f>
        <v/>
      </c>
      <c r="Y116" t="str">
        <f>IF(Y$1&gt;0,IF(AND('[1]Flux and Impact'!$AU118=1,'[1]Flux and Impact'!W118=""),0,IF('[1]Flux and Impact'!$AU118=1,'[1]Flux and Impact'!W118,"")),"")</f>
        <v/>
      </c>
      <c r="Z116" t="str">
        <f>IF(Z$1&gt;0,IF(AND('[1]Flux and Impact'!$AU118=1,'[1]Flux and Impact'!X118=""),0,IF('[1]Flux and Impact'!$AU118=1,'[1]Flux and Impact'!X118,"")),"")</f>
        <v/>
      </c>
      <c r="AA116" t="str">
        <f>IF(AA$1&gt;0,IF(AND('[1]Flux and Impact'!$AU118=1,'[1]Flux and Impact'!Y118=""),0,IF('[1]Flux and Impact'!$AU118=1,'[1]Flux and Impact'!Y118,"")),"")</f>
        <v/>
      </c>
      <c r="AB116" t="str">
        <f>IF(AB$1&gt;0,IF(AND('[1]Flux and Impact'!$AU118=1,'[1]Flux and Impact'!Z118=""),0,IF('[1]Flux and Impact'!$AU118=1,'[1]Flux and Impact'!Z118,"")),"")</f>
        <v/>
      </c>
      <c r="AC116" t="str">
        <f>IF(AC$1&gt;0,IF(AND('[1]Flux and Impact'!$AU118=1,'[1]Flux and Impact'!AA118=""),0,IF('[1]Flux and Impact'!$AU118=1,'[1]Flux and Impact'!AA118,"")),"")</f>
        <v/>
      </c>
      <c r="AD116" t="str">
        <f>IF(AD$1&gt;0,IF(AND('[1]Flux and Impact'!$AU118=1,'[1]Flux and Impact'!AB118=""),0,IF('[1]Flux and Impact'!$AU118=1,'[1]Flux and Impact'!AB118,"")),"")</f>
        <v/>
      </c>
      <c r="AE116" t="str">
        <f>IF(AE$1&gt;0,IF(AND('[1]Flux and Impact'!$AU118=1,'[1]Flux and Impact'!AC118=""),0,IF('[1]Flux and Impact'!$AU118=1,'[1]Flux and Impact'!AC118,"")),"")</f>
        <v/>
      </c>
      <c r="AF116" t="str">
        <f>IF(AF$1&gt;0,IF(AND('[1]Flux and Impact'!$AU118=1,'[1]Flux and Impact'!AD118=""),0,IF('[1]Flux and Impact'!$AU118=1,'[1]Flux and Impact'!AD118,"")),"")</f>
        <v/>
      </c>
      <c r="AG116" t="str">
        <f>IF(AG$1&gt;0,IF(AND('[1]Flux and Impact'!$AU118=1,'[1]Flux and Impact'!AE118=""),0,IF('[1]Flux and Impact'!$AU118=1,'[1]Flux and Impact'!AE118,"")),"")</f>
        <v/>
      </c>
      <c r="AH116" t="str">
        <f>IF(AH$1&gt;0,IF(AND('[1]Flux and Impact'!$AU118=1,'[1]Flux and Impact'!AF118=""),0,IF('[1]Flux and Impact'!$AU118=1,'[1]Flux and Impact'!AF118,"")),"")</f>
        <v/>
      </c>
      <c r="AI116" t="str">
        <f>IF(AI$1&gt;0,IF(AND('[1]Flux and Impact'!$AU118=1,'[1]Flux and Impact'!AG118=""),0,IF('[1]Flux and Impact'!$AU118=1,'[1]Flux and Impact'!AG118,"")),"")</f>
        <v/>
      </c>
      <c r="AJ116" t="str">
        <f>IF(AJ$1&gt;0,IF(AND('[1]Flux and Impact'!$AU118=1,'[1]Flux and Impact'!AH118=""),0,IF('[1]Flux and Impact'!$AU118=1,'[1]Flux and Impact'!AH118,"")),"")</f>
        <v/>
      </c>
      <c r="AK116" t="str">
        <f>IF(AK$1&gt;0,IF(AND('[1]Flux and Impact'!$AU118=1,'[1]Flux and Impact'!AI118=""),0,IF('[1]Flux and Impact'!$AU118=1,'[1]Flux and Impact'!AI118,"")),"")</f>
        <v/>
      </c>
      <c r="AL116" t="str">
        <f>IF(AL$1&gt;0,IF(AND('[1]Flux and Impact'!$AU118=1,'[1]Flux and Impact'!AJ118=""),0,IF('[1]Flux and Impact'!$AU118=1,'[1]Flux and Impact'!AJ118,"")),"")</f>
        <v/>
      </c>
      <c r="AM116" t="str">
        <f>IF(AM$1&gt;0,IF(AND('[1]Flux and Impact'!$AU118=1,'[1]Flux and Impact'!AK118=""),0,IF('[1]Flux and Impact'!$AU118=1,'[1]Flux and Impact'!AK118,"")),"")</f>
        <v/>
      </c>
      <c r="AN116" t="str">
        <f>IF(AN$1&gt;0,IF(AND('[1]Flux and Impact'!$AU118=1,'[1]Flux and Impact'!AL118=""),0,IF('[1]Flux and Impact'!$AU118=1,'[1]Flux and Impact'!AL118,"")),"")</f>
        <v/>
      </c>
      <c r="AO116" t="str">
        <f>IF(AO$1&gt;0,IF(AND('[1]Flux and Impact'!$AU118=1,'[1]Flux and Impact'!AM118=""),0,IF('[1]Flux and Impact'!$AU118=1,'[1]Flux and Impact'!AM118,"")),"")</f>
        <v/>
      </c>
      <c r="AP116" t="str">
        <f>IF(AP$1&gt;0,IF(AND('[1]Flux and Impact'!$AU118=1,'[1]Flux and Impact'!AN118=""),0,IF('[1]Flux and Impact'!$AU118=1,'[1]Flux and Impact'!AN118,"")),"")</f>
        <v/>
      </c>
      <c r="AQ116" t="str">
        <f>IF(AQ$1&gt;0,IF(AND('[1]Flux and Impact'!$AU118=1,'[1]Flux and Impact'!AO118=""),0,IF('[1]Flux and Impact'!$AU118=1,'[1]Flux and Impact'!AO118,"")),"")</f>
        <v/>
      </c>
      <c r="AR116" t="str">
        <f>IF(AR$1&gt;0,IF(AND('[1]Flux and Impact'!$AU118=1,'[1]Flux and Impact'!AP118=""),0,IF('[1]Flux and Impact'!$AU118=1,'[1]Flux and Impact'!AP118,"")),"")</f>
        <v/>
      </c>
      <c r="AS116" t="str">
        <f>IF(AS$1&gt;0,IF(AND('[1]Flux and Impact'!$AU118=1,'[1]Flux and Impact'!AQ118=""),0,IF('[1]Flux and Impact'!$AU118=1,'[1]Flux and Impact'!AQ118,"")),"")</f>
        <v/>
      </c>
      <c r="AT116" t="str">
        <f>IF(AT$1&gt;0,IF(AND('[1]Flux and Impact'!$AU118=1,'[1]Flux and Impact'!AR118=""),0,IF('[1]Flux and Impact'!$AU118=1,'[1]Flux and Impact'!AR118,"")),"")</f>
        <v/>
      </c>
      <c r="AU116" t="str">
        <f>IF(AU$1&gt;0,IF(AND('[1]Flux and Impact'!$AU118=1,'[1]Flux and Impact'!AS118=""),0,IF('[1]Flux and Impact'!$AU118=1,'[1]Flux and Impact'!AS118,"")),"")</f>
        <v/>
      </c>
      <c r="AW116" s="10" t="s">
        <v>210</v>
      </c>
      <c r="AX116" s="10">
        <v>55.1923356279855</v>
      </c>
      <c r="AY116" s="16">
        <v>55.1923356279855</v>
      </c>
      <c r="AZ116" s="17"/>
    </row>
    <row r="117" spans="1:52">
      <c r="A117">
        <f t="shared" si="2"/>
        <v>1</v>
      </c>
      <c r="B117" t="str">
        <f>'[1]Flux and Impact'!B119</f>
        <v>2. Genetic Information Processing</v>
      </c>
      <c r="C117" t="str">
        <f>'[1]Flux and Impact'!C119</f>
        <v>2.3 Folding, Sorting and Degradation</v>
      </c>
      <c r="D117" t="str">
        <f>'[1]Flux and Impact'!D119</f>
        <v>Sulfur relay system</v>
      </c>
      <c r="E117">
        <f>IF('[1]Flux and Impact'!AU119=1,AVERAGE(H117,J117,L117,N117,P117,R117,T117,V117,X117,Z117,AB117,AD117,AF117,AH117,AJ117,AL117,AN117,AP117,AR117,AT117),"")</f>
        <v>91.6063410209345</v>
      </c>
      <c r="F117" s="12">
        <f>IF('[1]Flux and Impact'!AU119=1,AVERAGE(I117,K117,M117,O117,Q117,S117,U117,W117,Y117,AA117,AC117,AE117,AG117,AI117,AK117,AM117,AO117,AQ117,AS117,AU117),"")</f>
        <v>47.4784319669767</v>
      </c>
      <c r="G117" s="13">
        <f t="shared" si="3"/>
        <v>1</v>
      </c>
      <c r="H117">
        <f>IF(H$1&gt;0,IF(AND('[1]Flux and Impact'!$AU119=1,'[1]Flux and Impact'!F119=""),0,IF('[1]Flux and Impact'!$AU119=1,'[1]Flux and Impact'!F119,"")),"")</f>
        <v>66.1918635809367</v>
      </c>
      <c r="I117">
        <f>IF(I$1&gt;0,IF(AND('[1]Flux and Impact'!$AU119=1,'[1]Flux and Impact'!G119=""),0,IF('[1]Flux and Impact'!$AU119=1,'[1]Flux and Impact'!G119,"")),"")</f>
        <v>-66.1918635809367</v>
      </c>
      <c r="J117">
        <f>IF(J$1&gt;0,IF(AND('[1]Flux and Impact'!$AU119=1,'[1]Flux and Impact'!H119=""),0,IF('[1]Flux and Impact'!$AU119=1,'[1]Flux and Impact'!H119,"")),"")</f>
        <v>208.627159481867</v>
      </c>
      <c r="K117">
        <f>IF(K$1&gt;0,IF(AND('[1]Flux and Impact'!$AU119=1,'[1]Flux and Impact'!I119=""),0,IF('[1]Flux and Impact'!$AU119=1,'[1]Flux and Impact'!I119,"")),"")</f>
        <v>208.627159481867</v>
      </c>
      <c r="L117">
        <f>IF(L$1&gt;0,IF(AND('[1]Flux and Impact'!$AU119=1,'[1]Flux and Impact'!J119=""),0,IF('[1]Flux and Impact'!$AU119=1,'[1]Flux and Impact'!J119,"")),"")</f>
        <v>0</v>
      </c>
      <c r="M117">
        <f>IF(M$1&gt;0,IF(AND('[1]Flux and Impact'!$AU119=1,'[1]Flux and Impact'!K119=""),0,IF('[1]Flux and Impact'!$AU119=1,'[1]Flux and Impact'!K119,"")),"")</f>
        <v>0</v>
      </c>
      <c r="N117" t="str">
        <f>IF(N$1&gt;0,IF(AND('[1]Flux and Impact'!$AU119=1,'[1]Flux and Impact'!L119=""),0,IF('[1]Flux and Impact'!$AU119=1,'[1]Flux and Impact'!L119,"")),"")</f>
        <v/>
      </c>
      <c r="O117" t="str">
        <f>IF(O$1&gt;0,IF(AND('[1]Flux and Impact'!$AU119=1,'[1]Flux and Impact'!M119=""),0,IF('[1]Flux and Impact'!$AU119=1,'[1]Flux and Impact'!M119,"")),"")</f>
        <v/>
      </c>
      <c r="P117" t="str">
        <f>IF(P$1&gt;0,IF(AND('[1]Flux and Impact'!$AU119=1,'[1]Flux and Impact'!N119=""),0,IF('[1]Flux and Impact'!$AU119=1,'[1]Flux and Impact'!N119,"")),"")</f>
        <v/>
      </c>
      <c r="Q117" t="str">
        <f>IF(Q$1&gt;0,IF(AND('[1]Flux and Impact'!$AU119=1,'[1]Flux and Impact'!O119=""),0,IF('[1]Flux and Impact'!$AU119=1,'[1]Flux and Impact'!O119,"")),"")</f>
        <v/>
      </c>
      <c r="R117" t="str">
        <f>IF(R$1&gt;0,IF(AND('[1]Flux and Impact'!$AU119=1,'[1]Flux and Impact'!P119=""),0,IF('[1]Flux and Impact'!$AU119=1,'[1]Flux and Impact'!P119,"")),"")</f>
        <v/>
      </c>
      <c r="S117" t="str">
        <f>IF(S$1&gt;0,IF(AND('[1]Flux and Impact'!$AU119=1,'[1]Flux and Impact'!Q119=""),0,IF('[1]Flux and Impact'!$AU119=1,'[1]Flux and Impact'!Q119,"")),"")</f>
        <v/>
      </c>
      <c r="T117" t="str">
        <f>IF(T$1&gt;0,IF(AND('[1]Flux and Impact'!$AU119=1,'[1]Flux and Impact'!R119=""),0,IF('[1]Flux and Impact'!$AU119=1,'[1]Flux and Impact'!R119,"")),"")</f>
        <v/>
      </c>
      <c r="U117" t="str">
        <f>IF(U$1&gt;0,IF(AND('[1]Flux and Impact'!$AU119=1,'[1]Flux and Impact'!S119=""),0,IF('[1]Flux and Impact'!$AU119=1,'[1]Flux and Impact'!S119,"")),"")</f>
        <v/>
      </c>
      <c r="V117" t="str">
        <f>IF(V$1&gt;0,IF(AND('[1]Flux and Impact'!$AU119=1,'[1]Flux and Impact'!T119=""),0,IF('[1]Flux and Impact'!$AU119=1,'[1]Flux and Impact'!T119,"")),"")</f>
        <v/>
      </c>
      <c r="W117" t="str">
        <f>IF(W$1&gt;0,IF(AND('[1]Flux and Impact'!$AU119=1,'[1]Flux and Impact'!U119=""),0,IF('[1]Flux and Impact'!$AU119=1,'[1]Flux and Impact'!U119,"")),"")</f>
        <v/>
      </c>
      <c r="X117" t="str">
        <f>IF(X$1&gt;0,IF(AND('[1]Flux and Impact'!$AU119=1,'[1]Flux and Impact'!V119=""),0,IF('[1]Flux and Impact'!$AU119=1,'[1]Flux and Impact'!V119,"")),"")</f>
        <v/>
      </c>
      <c r="Y117" t="str">
        <f>IF(Y$1&gt;0,IF(AND('[1]Flux and Impact'!$AU119=1,'[1]Flux and Impact'!W119=""),0,IF('[1]Flux and Impact'!$AU119=1,'[1]Flux and Impact'!W119,"")),"")</f>
        <v/>
      </c>
      <c r="Z117" t="str">
        <f>IF(Z$1&gt;0,IF(AND('[1]Flux and Impact'!$AU119=1,'[1]Flux and Impact'!X119=""),0,IF('[1]Flux and Impact'!$AU119=1,'[1]Flux and Impact'!X119,"")),"")</f>
        <v/>
      </c>
      <c r="AA117" t="str">
        <f>IF(AA$1&gt;0,IF(AND('[1]Flux and Impact'!$AU119=1,'[1]Flux and Impact'!Y119=""),0,IF('[1]Flux and Impact'!$AU119=1,'[1]Flux and Impact'!Y119,"")),"")</f>
        <v/>
      </c>
      <c r="AB117" t="str">
        <f>IF(AB$1&gt;0,IF(AND('[1]Flux and Impact'!$AU119=1,'[1]Flux and Impact'!Z119=""),0,IF('[1]Flux and Impact'!$AU119=1,'[1]Flux and Impact'!Z119,"")),"")</f>
        <v/>
      </c>
      <c r="AC117" t="str">
        <f>IF(AC$1&gt;0,IF(AND('[1]Flux and Impact'!$AU119=1,'[1]Flux and Impact'!AA119=""),0,IF('[1]Flux and Impact'!$AU119=1,'[1]Flux and Impact'!AA119,"")),"")</f>
        <v/>
      </c>
      <c r="AD117" t="str">
        <f>IF(AD$1&gt;0,IF(AND('[1]Flux and Impact'!$AU119=1,'[1]Flux and Impact'!AB119=""),0,IF('[1]Flux and Impact'!$AU119=1,'[1]Flux and Impact'!AB119,"")),"")</f>
        <v/>
      </c>
      <c r="AE117" t="str">
        <f>IF(AE$1&gt;0,IF(AND('[1]Flux and Impact'!$AU119=1,'[1]Flux and Impact'!AC119=""),0,IF('[1]Flux and Impact'!$AU119=1,'[1]Flux and Impact'!AC119,"")),"")</f>
        <v/>
      </c>
      <c r="AF117" t="str">
        <f>IF(AF$1&gt;0,IF(AND('[1]Flux and Impact'!$AU119=1,'[1]Flux and Impact'!AD119=""),0,IF('[1]Flux and Impact'!$AU119=1,'[1]Flux and Impact'!AD119,"")),"")</f>
        <v/>
      </c>
      <c r="AG117" t="str">
        <f>IF(AG$1&gt;0,IF(AND('[1]Flux and Impact'!$AU119=1,'[1]Flux and Impact'!AE119=""),0,IF('[1]Flux and Impact'!$AU119=1,'[1]Flux and Impact'!AE119,"")),"")</f>
        <v/>
      </c>
      <c r="AH117" t="str">
        <f>IF(AH$1&gt;0,IF(AND('[1]Flux and Impact'!$AU119=1,'[1]Flux and Impact'!AF119=""),0,IF('[1]Flux and Impact'!$AU119=1,'[1]Flux and Impact'!AF119,"")),"")</f>
        <v/>
      </c>
      <c r="AI117" t="str">
        <f>IF(AI$1&gt;0,IF(AND('[1]Flux and Impact'!$AU119=1,'[1]Flux and Impact'!AG119=""),0,IF('[1]Flux and Impact'!$AU119=1,'[1]Flux and Impact'!AG119,"")),"")</f>
        <v/>
      </c>
      <c r="AJ117" t="str">
        <f>IF(AJ$1&gt;0,IF(AND('[1]Flux and Impact'!$AU119=1,'[1]Flux and Impact'!AH119=""),0,IF('[1]Flux and Impact'!$AU119=1,'[1]Flux and Impact'!AH119,"")),"")</f>
        <v/>
      </c>
      <c r="AK117" t="str">
        <f>IF(AK$1&gt;0,IF(AND('[1]Flux and Impact'!$AU119=1,'[1]Flux and Impact'!AI119=""),0,IF('[1]Flux and Impact'!$AU119=1,'[1]Flux and Impact'!AI119,"")),"")</f>
        <v/>
      </c>
      <c r="AL117" t="str">
        <f>IF(AL$1&gt;0,IF(AND('[1]Flux and Impact'!$AU119=1,'[1]Flux and Impact'!AJ119=""),0,IF('[1]Flux and Impact'!$AU119=1,'[1]Flux and Impact'!AJ119,"")),"")</f>
        <v/>
      </c>
      <c r="AM117" t="str">
        <f>IF(AM$1&gt;0,IF(AND('[1]Flux and Impact'!$AU119=1,'[1]Flux and Impact'!AK119=""),0,IF('[1]Flux and Impact'!$AU119=1,'[1]Flux and Impact'!AK119,"")),"")</f>
        <v/>
      </c>
      <c r="AN117" t="str">
        <f>IF(AN$1&gt;0,IF(AND('[1]Flux and Impact'!$AU119=1,'[1]Flux and Impact'!AL119=""),0,IF('[1]Flux and Impact'!$AU119=1,'[1]Flux and Impact'!AL119,"")),"")</f>
        <v/>
      </c>
      <c r="AO117" t="str">
        <f>IF(AO$1&gt;0,IF(AND('[1]Flux and Impact'!$AU119=1,'[1]Flux and Impact'!AM119=""),0,IF('[1]Flux and Impact'!$AU119=1,'[1]Flux and Impact'!AM119,"")),"")</f>
        <v/>
      </c>
      <c r="AP117" t="str">
        <f>IF(AP$1&gt;0,IF(AND('[1]Flux and Impact'!$AU119=1,'[1]Flux and Impact'!AN119=""),0,IF('[1]Flux and Impact'!$AU119=1,'[1]Flux and Impact'!AN119,"")),"")</f>
        <v/>
      </c>
      <c r="AQ117" t="str">
        <f>IF(AQ$1&gt;0,IF(AND('[1]Flux and Impact'!$AU119=1,'[1]Flux and Impact'!AO119=""),0,IF('[1]Flux and Impact'!$AU119=1,'[1]Flux and Impact'!AO119,"")),"")</f>
        <v/>
      </c>
      <c r="AR117" t="str">
        <f>IF(AR$1&gt;0,IF(AND('[1]Flux and Impact'!$AU119=1,'[1]Flux and Impact'!AP119=""),0,IF('[1]Flux and Impact'!$AU119=1,'[1]Flux and Impact'!AP119,"")),"")</f>
        <v/>
      </c>
      <c r="AS117" t="str">
        <f>IF(AS$1&gt;0,IF(AND('[1]Flux and Impact'!$AU119=1,'[1]Flux and Impact'!AQ119=""),0,IF('[1]Flux and Impact'!$AU119=1,'[1]Flux and Impact'!AQ119,"")),"")</f>
        <v/>
      </c>
      <c r="AT117" t="str">
        <f>IF(AT$1&gt;0,IF(AND('[1]Flux and Impact'!$AU119=1,'[1]Flux and Impact'!AR119=""),0,IF('[1]Flux and Impact'!$AU119=1,'[1]Flux and Impact'!AR119,"")),"")</f>
        <v/>
      </c>
      <c r="AU117" t="str">
        <f>IF(AU$1&gt;0,IF(AND('[1]Flux and Impact'!$AU119=1,'[1]Flux and Impact'!AS119=""),0,IF('[1]Flux and Impact'!$AU119=1,'[1]Flux and Impact'!AS119,"")),"")</f>
        <v/>
      </c>
      <c r="AW117" s="10" t="s">
        <v>211</v>
      </c>
      <c r="AX117" s="10">
        <v>55.1510413888494</v>
      </c>
      <c r="AY117" s="16">
        <v>2.15117333189669</v>
      </c>
      <c r="AZ117" s="17"/>
    </row>
    <row r="118" spans="1:52">
      <c r="A118">
        <f t="shared" si="2"/>
        <v>1</v>
      </c>
      <c r="B118" t="str">
        <f>'[1]Flux and Impact'!B120</f>
        <v>2. Genetic Information Processing</v>
      </c>
      <c r="C118" t="str">
        <f>'[1]Flux and Impact'!C120</f>
        <v>2.3 Folding, Sorting and Degradation</v>
      </c>
      <c r="D118" t="str">
        <f>'[1]Flux and Impact'!D120</f>
        <v>SNARE interactions in vesicular transport</v>
      </c>
      <c r="E118">
        <f>IF('[1]Flux and Impact'!AU120=1,AVERAGE(H118,J118,L118,N118,P118,R118,T118,V118,X118,Z118,AB118,AD118,AF118,AH118,AJ118,AL118,AN118,AP118,AR118,AT118),"")</f>
        <v>123.845695188411</v>
      </c>
      <c r="F118" s="12">
        <f>IF('[1]Flux and Impact'!AU120=1,AVERAGE(I118,K118,M118,O118,Q118,S118,U118,W118,Y118,AA118,AC118,AE118,AG118,AI118,AK118,AM118,AO118,AQ118,AS118,AU118),"")</f>
        <v>123.845695188411</v>
      </c>
      <c r="G118" s="13">
        <f t="shared" si="3"/>
        <v>1</v>
      </c>
      <c r="H118">
        <f>IF(H$1&gt;0,IF(AND('[1]Flux and Impact'!$AU120=1,'[1]Flux and Impact'!F120=""),0,IF('[1]Flux and Impact'!$AU120=1,'[1]Flux and Impact'!F120,"")),"")</f>
        <v>0</v>
      </c>
      <c r="I118">
        <f>IF(I$1&gt;0,IF(AND('[1]Flux and Impact'!$AU120=1,'[1]Flux and Impact'!G120=""),0,IF('[1]Flux and Impact'!$AU120=1,'[1]Flux and Impact'!G120,"")),"")</f>
        <v>0</v>
      </c>
      <c r="J118">
        <f>IF(J$1&gt;0,IF(AND('[1]Flux and Impact'!$AU120=1,'[1]Flux and Impact'!H120=""),0,IF('[1]Flux and Impact'!$AU120=1,'[1]Flux and Impact'!H120,"")),"")</f>
        <v>341.047312359936</v>
      </c>
      <c r="K118">
        <f>IF(K$1&gt;0,IF(AND('[1]Flux and Impact'!$AU120=1,'[1]Flux and Impact'!I120=""),0,IF('[1]Flux and Impact'!$AU120=1,'[1]Flux and Impact'!I120,"")),"")</f>
        <v>341.047312359936</v>
      </c>
      <c r="L118">
        <f>IF(L$1&gt;0,IF(AND('[1]Flux and Impact'!$AU120=1,'[1]Flux and Impact'!J120=""),0,IF('[1]Flux and Impact'!$AU120=1,'[1]Flux and Impact'!J120,"")),"")</f>
        <v>30.4897732052966</v>
      </c>
      <c r="M118">
        <f>IF(M$1&gt;0,IF(AND('[1]Flux and Impact'!$AU120=1,'[1]Flux and Impact'!K120=""),0,IF('[1]Flux and Impact'!$AU120=1,'[1]Flux and Impact'!K120,"")),"")</f>
        <v>30.4897732052966</v>
      </c>
      <c r="N118" t="str">
        <f>IF(N$1&gt;0,IF(AND('[1]Flux and Impact'!$AU120=1,'[1]Flux and Impact'!L120=""),0,IF('[1]Flux and Impact'!$AU120=1,'[1]Flux and Impact'!L120,"")),"")</f>
        <v/>
      </c>
      <c r="O118" t="str">
        <f>IF(O$1&gt;0,IF(AND('[1]Flux and Impact'!$AU120=1,'[1]Flux and Impact'!M120=""),0,IF('[1]Flux and Impact'!$AU120=1,'[1]Flux and Impact'!M120,"")),"")</f>
        <v/>
      </c>
      <c r="P118" t="str">
        <f>IF(P$1&gt;0,IF(AND('[1]Flux and Impact'!$AU120=1,'[1]Flux and Impact'!N120=""),0,IF('[1]Flux and Impact'!$AU120=1,'[1]Flux and Impact'!N120,"")),"")</f>
        <v/>
      </c>
      <c r="Q118" t="str">
        <f>IF(Q$1&gt;0,IF(AND('[1]Flux and Impact'!$AU120=1,'[1]Flux and Impact'!O120=""),0,IF('[1]Flux and Impact'!$AU120=1,'[1]Flux and Impact'!O120,"")),"")</f>
        <v/>
      </c>
      <c r="R118" t="str">
        <f>IF(R$1&gt;0,IF(AND('[1]Flux and Impact'!$AU120=1,'[1]Flux and Impact'!P120=""),0,IF('[1]Flux and Impact'!$AU120=1,'[1]Flux and Impact'!P120,"")),"")</f>
        <v/>
      </c>
      <c r="S118" t="str">
        <f>IF(S$1&gt;0,IF(AND('[1]Flux and Impact'!$AU120=1,'[1]Flux and Impact'!Q120=""),0,IF('[1]Flux and Impact'!$AU120=1,'[1]Flux and Impact'!Q120,"")),"")</f>
        <v/>
      </c>
      <c r="T118" t="str">
        <f>IF(T$1&gt;0,IF(AND('[1]Flux and Impact'!$AU120=1,'[1]Flux and Impact'!R120=""),0,IF('[1]Flux and Impact'!$AU120=1,'[1]Flux and Impact'!R120,"")),"")</f>
        <v/>
      </c>
      <c r="U118" t="str">
        <f>IF(U$1&gt;0,IF(AND('[1]Flux and Impact'!$AU120=1,'[1]Flux and Impact'!S120=""),0,IF('[1]Flux and Impact'!$AU120=1,'[1]Flux and Impact'!S120,"")),"")</f>
        <v/>
      </c>
      <c r="V118" t="str">
        <f>IF(V$1&gt;0,IF(AND('[1]Flux and Impact'!$AU120=1,'[1]Flux and Impact'!T120=""),0,IF('[1]Flux and Impact'!$AU120=1,'[1]Flux and Impact'!T120,"")),"")</f>
        <v/>
      </c>
      <c r="W118" t="str">
        <f>IF(W$1&gt;0,IF(AND('[1]Flux and Impact'!$AU120=1,'[1]Flux and Impact'!U120=""),0,IF('[1]Flux and Impact'!$AU120=1,'[1]Flux and Impact'!U120,"")),"")</f>
        <v/>
      </c>
      <c r="X118" t="str">
        <f>IF(X$1&gt;0,IF(AND('[1]Flux and Impact'!$AU120=1,'[1]Flux and Impact'!V120=""),0,IF('[1]Flux and Impact'!$AU120=1,'[1]Flux and Impact'!V120,"")),"")</f>
        <v/>
      </c>
      <c r="Y118" t="str">
        <f>IF(Y$1&gt;0,IF(AND('[1]Flux and Impact'!$AU120=1,'[1]Flux and Impact'!W120=""),0,IF('[1]Flux and Impact'!$AU120=1,'[1]Flux and Impact'!W120,"")),"")</f>
        <v/>
      </c>
      <c r="Z118" t="str">
        <f>IF(Z$1&gt;0,IF(AND('[1]Flux and Impact'!$AU120=1,'[1]Flux and Impact'!X120=""),0,IF('[1]Flux and Impact'!$AU120=1,'[1]Flux and Impact'!X120,"")),"")</f>
        <v/>
      </c>
      <c r="AA118" t="str">
        <f>IF(AA$1&gt;0,IF(AND('[1]Flux and Impact'!$AU120=1,'[1]Flux and Impact'!Y120=""),0,IF('[1]Flux and Impact'!$AU120=1,'[1]Flux and Impact'!Y120,"")),"")</f>
        <v/>
      </c>
      <c r="AB118" t="str">
        <f>IF(AB$1&gt;0,IF(AND('[1]Flux and Impact'!$AU120=1,'[1]Flux and Impact'!Z120=""),0,IF('[1]Flux and Impact'!$AU120=1,'[1]Flux and Impact'!Z120,"")),"")</f>
        <v/>
      </c>
      <c r="AC118" t="str">
        <f>IF(AC$1&gt;0,IF(AND('[1]Flux and Impact'!$AU120=1,'[1]Flux and Impact'!AA120=""),0,IF('[1]Flux and Impact'!$AU120=1,'[1]Flux and Impact'!AA120,"")),"")</f>
        <v/>
      </c>
      <c r="AD118" t="str">
        <f>IF(AD$1&gt;0,IF(AND('[1]Flux and Impact'!$AU120=1,'[1]Flux and Impact'!AB120=""),0,IF('[1]Flux and Impact'!$AU120=1,'[1]Flux and Impact'!AB120,"")),"")</f>
        <v/>
      </c>
      <c r="AE118" t="str">
        <f>IF(AE$1&gt;0,IF(AND('[1]Flux and Impact'!$AU120=1,'[1]Flux and Impact'!AC120=""),0,IF('[1]Flux and Impact'!$AU120=1,'[1]Flux and Impact'!AC120,"")),"")</f>
        <v/>
      </c>
      <c r="AF118" t="str">
        <f>IF(AF$1&gt;0,IF(AND('[1]Flux and Impact'!$AU120=1,'[1]Flux and Impact'!AD120=""),0,IF('[1]Flux and Impact'!$AU120=1,'[1]Flux and Impact'!AD120,"")),"")</f>
        <v/>
      </c>
      <c r="AG118" t="str">
        <f>IF(AG$1&gt;0,IF(AND('[1]Flux and Impact'!$AU120=1,'[1]Flux and Impact'!AE120=""),0,IF('[1]Flux and Impact'!$AU120=1,'[1]Flux and Impact'!AE120,"")),"")</f>
        <v/>
      </c>
      <c r="AH118" t="str">
        <f>IF(AH$1&gt;0,IF(AND('[1]Flux and Impact'!$AU120=1,'[1]Flux and Impact'!AF120=""),0,IF('[1]Flux and Impact'!$AU120=1,'[1]Flux and Impact'!AF120,"")),"")</f>
        <v/>
      </c>
      <c r="AI118" t="str">
        <f>IF(AI$1&gt;0,IF(AND('[1]Flux and Impact'!$AU120=1,'[1]Flux and Impact'!AG120=""),0,IF('[1]Flux and Impact'!$AU120=1,'[1]Flux and Impact'!AG120,"")),"")</f>
        <v/>
      </c>
      <c r="AJ118" t="str">
        <f>IF(AJ$1&gt;0,IF(AND('[1]Flux and Impact'!$AU120=1,'[1]Flux and Impact'!AH120=""),0,IF('[1]Flux and Impact'!$AU120=1,'[1]Flux and Impact'!AH120,"")),"")</f>
        <v/>
      </c>
      <c r="AK118" t="str">
        <f>IF(AK$1&gt;0,IF(AND('[1]Flux and Impact'!$AU120=1,'[1]Flux and Impact'!AI120=""),0,IF('[1]Flux and Impact'!$AU120=1,'[1]Flux and Impact'!AI120,"")),"")</f>
        <v/>
      </c>
      <c r="AL118" t="str">
        <f>IF(AL$1&gt;0,IF(AND('[1]Flux and Impact'!$AU120=1,'[1]Flux and Impact'!AJ120=""),0,IF('[1]Flux and Impact'!$AU120=1,'[1]Flux and Impact'!AJ120,"")),"")</f>
        <v/>
      </c>
      <c r="AM118" t="str">
        <f>IF(AM$1&gt;0,IF(AND('[1]Flux and Impact'!$AU120=1,'[1]Flux and Impact'!AK120=""),0,IF('[1]Flux and Impact'!$AU120=1,'[1]Flux and Impact'!AK120,"")),"")</f>
        <v/>
      </c>
      <c r="AN118" t="str">
        <f>IF(AN$1&gt;0,IF(AND('[1]Flux and Impact'!$AU120=1,'[1]Flux and Impact'!AL120=""),0,IF('[1]Flux and Impact'!$AU120=1,'[1]Flux and Impact'!AL120,"")),"")</f>
        <v/>
      </c>
      <c r="AO118" t="str">
        <f>IF(AO$1&gt;0,IF(AND('[1]Flux and Impact'!$AU120=1,'[1]Flux and Impact'!AM120=""),0,IF('[1]Flux and Impact'!$AU120=1,'[1]Flux and Impact'!AM120,"")),"")</f>
        <v/>
      </c>
      <c r="AP118" t="str">
        <f>IF(AP$1&gt;0,IF(AND('[1]Flux and Impact'!$AU120=1,'[1]Flux and Impact'!AN120=""),0,IF('[1]Flux and Impact'!$AU120=1,'[1]Flux and Impact'!AN120,"")),"")</f>
        <v/>
      </c>
      <c r="AQ118" t="str">
        <f>IF(AQ$1&gt;0,IF(AND('[1]Flux and Impact'!$AU120=1,'[1]Flux and Impact'!AO120=""),0,IF('[1]Flux and Impact'!$AU120=1,'[1]Flux and Impact'!AO120,"")),"")</f>
        <v/>
      </c>
      <c r="AR118" t="str">
        <f>IF(AR$1&gt;0,IF(AND('[1]Flux and Impact'!$AU120=1,'[1]Flux and Impact'!AP120=""),0,IF('[1]Flux and Impact'!$AU120=1,'[1]Flux and Impact'!AP120,"")),"")</f>
        <v/>
      </c>
      <c r="AS118" t="str">
        <f>IF(AS$1&gt;0,IF(AND('[1]Flux and Impact'!$AU120=1,'[1]Flux and Impact'!AQ120=""),0,IF('[1]Flux and Impact'!$AU120=1,'[1]Flux and Impact'!AQ120,"")),"")</f>
        <v/>
      </c>
      <c r="AT118" t="str">
        <f>IF(AT$1&gt;0,IF(AND('[1]Flux and Impact'!$AU120=1,'[1]Flux and Impact'!AR120=""),0,IF('[1]Flux and Impact'!$AU120=1,'[1]Flux and Impact'!AR120,"")),"")</f>
        <v/>
      </c>
      <c r="AU118" t="str">
        <f>IF(AU$1&gt;0,IF(AND('[1]Flux and Impact'!$AU120=1,'[1]Flux and Impact'!AS120=""),0,IF('[1]Flux and Impact'!$AU120=1,'[1]Flux and Impact'!AS120,"")),"")</f>
        <v/>
      </c>
      <c r="AW118" s="10" t="s">
        <v>212</v>
      </c>
      <c r="AX118" s="10">
        <v>54.0660861128219</v>
      </c>
      <c r="AY118" s="16">
        <v>-22.9457540058423</v>
      </c>
      <c r="AZ118" s="17"/>
    </row>
    <row r="119" spans="1:52">
      <c r="A119">
        <f t="shared" si="2"/>
        <v>1</v>
      </c>
      <c r="B119" t="str">
        <f>'[1]Flux and Impact'!B121</f>
        <v>4. Cellular Processes</v>
      </c>
      <c r="C119" t="str">
        <f>'[1]Flux and Impact'!C121</f>
        <v>4.1 Transport and Catabolism</v>
      </c>
      <c r="D119" t="str">
        <f>'[1]Flux and Impact'!D121</f>
        <v>Regulation of autophagy</v>
      </c>
      <c r="E119">
        <f>IF('[1]Flux and Impact'!AU121=1,AVERAGE(H119,J119,L119,N119,P119,R119,T119,V119,X119,Z119,AB119,AD119,AF119,AH119,AJ119,AL119,AN119,AP119,AR119,AT119),"")</f>
        <v>24.454111183852</v>
      </c>
      <c r="F119" s="12">
        <f>IF('[1]Flux and Impact'!AU121=1,AVERAGE(I119,K119,M119,O119,Q119,S119,U119,W119,Y119,AA119,AC119,AE119,AG119,AI119,AK119,AM119,AO119,AQ119,AS119,AU119),"")</f>
        <v>24.454111183852</v>
      </c>
      <c r="G119" s="13">
        <f t="shared" si="3"/>
        <v>1</v>
      </c>
      <c r="H119">
        <f>IF(H$1&gt;0,IF(AND('[1]Flux and Impact'!$AU121=1,'[1]Flux and Impact'!F121=""),0,IF('[1]Flux and Impact'!$AU121=1,'[1]Flux and Impact'!F121,"")),"")</f>
        <v>52.3724762157516</v>
      </c>
      <c r="I119">
        <f>IF(I$1&gt;0,IF(AND('[1]Flux and Impact'!$AU121=1,'[1]Flux and Impact'!G121=""),0,IF('[1]Flux and Impact'!$AU121=1,'[1]Flux and Impact'!G121,"")),"")</f>
        <v>52.3724762157516</v>
      </c>
      <c r="J119">
        <f>IF(J$1&gt;0,IF(AND('[1]Flux and Impact'!$AU121=1,'[1]Flux and Impact'!H121=""),0,IF('[1]Flux and Impact'!$AU121=1,'[1]Flux and Impact'!H121,"")),"")</f>
        <v>20.9898573358046</v>
      </c>
      <c r="K119">
        <f>IF(K$1&gt;0,IF(AND('[1]Flux and Impact'!$AU121=1,'[1]Flux and Impact'!I121=""),0,IF('[1]Flux and Impact'!$AU121=1,'[1]Flux and Impact'!I121,"")),"")</f>
        <v>20.9898573358046</v>
      </c>
      <c r="L119">
        <f>IF(L$1&gt;0,IF(AND('[1]Flux and Impact'!$AU121=1,'[1]Flux and Impact'!J121=""),0,IF('[1]Flux and Impact'!$AU121=1,'[1]Flux and Impact'!J121,"")),"")</f>
        <v>0</v>
      </c>
      <c r="M119">
        <f>IF(M$1&gt;0,IF(AND('[1]Flux and Impact'!$AU121=1,'[1]Flux and Impact'!K121=""),0,IF('[1]Flux and Impact'!$AU121=1,'[1]Flux and Impact'!K121,"")),"")</f>
        <v>0</v>
      </c>
      <c r="N119" t="str">
        <f>IF(N$1&gt;0,IF(AND('[1]Flux and Impact'!$AU121=1,'[1]Flux and Impact'!L121=""),0,IF('[1]Flux and Impact'!$AU121=1,'[1]Flux and Impact'!L121,"")),"")</f>
        <v/>
      </c>
      <c r="O119" t="str">
        <f>IF(O$1&gt;0,IF(AND('[1]Flux and Impact'!$AU121=1,'[1]Flux and Impact'!M121=""),0,IF('[1]Flux and Impact'!$AU121=1,'[1]Flux and Impact'!M121,"")),"")</f>
        <v/>
      </c>
      <c r="P119" t="str">
        <f>IF(P$1&gt;0,IF(AND('[1]Flux and Impact'!$AU121=1,'[1]Flux and Impact'!N121=""),0,IF('[1]Flux and Impact'!$AU121=1,'[1]Flux and Impact'!N121,"")),"")</f>
        <v/>
      </c>
      <c r="Q119" t="str">
        <f>IF(Q$1&gt;0,IF(AND('[1]Flux and Impact'!$AU121=1,'[1]Flux and Impact'!O121=""),0,IF('[1]Flux and Impact'!$AU121=1,'[1]Flux and Impact'!O121,"")),"")</f>
        <v/>
      </c>
      <c r="R119" t="str">
        <f>IF(R$1&gt;0,IF(AND('[1]Flux and Impact'!$AU121=1,'[1]Flux and Impact'!P121=""),0,IF('[1]Flux and Impact'!$AU121=1,'[1]Flux and Impact'!P121,"")),"")</f>
        <v/>
      </c>
      <c r="S119" t="str">
        <f>IF(S$1&gt;0,IF(AND('[1]Flux and Impact'!$AU121=1,'[1]Flux and Impact'!Q121=""),0,IF('[1]Flux and Impact'!$AU121=1,'[1]Flux and Impact'!Q121,"")),"")</f>
        <v/>
      </c>
      <c r="T119" t="str">
        <f>IF(T$1&gt;0,IF(AND('[1]Flux and Impact'!$AU121=1,'[1]Flux and Impact'!R121=""),0,IF('[1]Flux and Impact'!$AU121=1,'[1]Flux and Impact'!R121,"")),"")</f>
        <v/>
      </c>
      <c r="U119" t="str">
        <f>IF(U$1&gt;0,IF(AND('[1]Flux and Impact'!$AU121=1,'[1]Flux and Impact'!S121=""),0,IF('[1]Flux and Impact'!$AU121=1,'[1]Flux and Impact'!S121,"")),"")</f>
        <v/>
      </c>
      <c r="V119" t="str">
        <f>IF(V$1&gt;0,IF(AND('[1]Flux and Impact'!$AU121=1,'[1]Flux and Impact'!T121=""),0,IF('[1]Flux and Impact'!$AU121=1,'[1]Flux and Impact'!T121,"")),"")</f>
        <v/>
      </c>
      <c r="W119" t="str">
        <f>IF(W$1&gt;0,IF(AND('[1]Flux and Impact'!$AU121=1,'[1]Flux and Impact'!U121=""),0,IF('[1]Flux and Impact'!$AU121=1,'[1]Flux and Impact'!U121,"")),"")</f>
        <v/>
      </c>
      <c r="X119" t="str">
        <f>IF(X$1&gt;0,IF(AND('[1]Flux and Impact'!$AU121=1,'[1]Flux and Impact'!V121=""),0,IF('[1]Flux and Impact'!$AU121=1,'[1]Flux and Impact'!V121,"")),"")</f>
        <v/>
      </c>
      <c r="Y119" t="str">
        <f>IF(Y$1&gt;0,IF(AND('[1]Flux and Impact'!$AU121=1,'[1]Flux and Impact'!W121=""),0,IF('[1]Flux and Impact'!$AU121=1,'[1]Flux and Impact'!W121,"")),"")</f>
        <v/>
      </c>
      <c r="Z119" t="str">
        <f>IF(Z$1&gt;0,IF(AND('[1]Flux and Impact'!$AU121=1,'[1]Flux and Impact'!X121=""),0,IF('[1]Flux and Impact'!$AU121=1,'[1]Flux and Impact'!X121,"")),"")</f>
        <v/>
      </c>
      <c r="AA119" t="str">
        <f>IF(AA$1&gt;0,IF(AND('[1]Flux and Impact'!$AU121=1,'[1]Flux and Impact'!Y121=""),0,IF('[1]Flux and Impact'!$AU121=1,'[1]Flux and Impact'!Y121,"")),"")</f>
        <v/>
      </c>
      <c r="AB119" t="str">
        <f>IF(AB$1&gt;0,IF(AND('[1]Flux and Impact'!$AU121=1,'[1]Flux and Impact'!Z121=""),0,IF('[1]Flux and Impact'!$AU121=1,'[1]Flux and Impact'!Z121,"")),"")</f>
        <v/>
      </c>
      <c r="AC119" t="str">
        <f>IF(AC$1&gt;0,IF(AND('[1]Flux and Impact'!$AU121=1,'[1]Flux and Impact'!AA121=""),0,IF('[1]Flux and Impact'!$AU121=1,'[1]Flux and Impact'!AA121,"")),"")</f>
        <v/>
      </c>
      <c r="AD119" t="str">
        <f>IF(AD$1&gt;0,IF(AND('[1]Flux and Impact'!$AU121=1,'[1]Flux and Impact'!AB121=""),0,IF('[1]Flux and Impact'!$AU121=1,'[1]Flux and Impact'!AB121,"")),"")</f>
        <v/>
      </c>
      <c r="AE119" t="str">
        <f>IF(AE$1&gt;0,IF(AND('[1]Flux and Impact'!$AU121=1,'[1]Flux and Impact'!AC121=""),0,IF('[1]Flux and Impact'!$AU121=1,'[1]Flux and Impact'!AC121,"")),"")</f>
        <v/>
      </c>
      <c r="AF119" t="str">
        <f>IF(AF$1&gt;0,IF(AND('[1]Flux and Impact'!$AU121=1,'[1]Flux and Impact'!AD121=""),0,IF('[1]Flux and Impact'!$AU121=1,'[1]Flux and Impact'!AD121,"")),"")</f>
        <v/>
      </c>
      <c r="AG119" t="str">
        <f>IF(AG$1&gt;0,IF(AND('[1]Flux and Impact'!$AU121=1,'[1]Flux and Impact'!AE121=""),0,IF('[1]Flux and Impact'!$AU121=1,'[1]Flux and Impact'!AE121,"")),"")</f>
        <v/>
      </c>
      <c r="AH119" t="str">
        <f>IF(AH$1&gt;0,IF(AND('[1]Flux and Impact'!$AU121=1,'[1]Flux and Impact'!AF121=""),0,IF('[1]Flux and Impact'!$AU121=1,'[1]Flux and Impact'!AF121,"")),"")</f>
        <v/>
      </c>
      <c r="AI119" t="str">
        <f>IF(AI$1&gt;0,IF(AND('[1]Flux and Impact'!$AU121=1,'[1]Flux and Impact'!AG121=""),0,IF('[1]Flux and Impact'!$AU121=1,'[1]Flux and Impact'!AG121,"")),"")</f>
        <v/>
      </c>
      <c r="AJ119" t="str">
        <f>IF(AJ$1&gt;0,IF(AND('[1]Flux and Impact'!$AU121=1,'[1]Flux and Impact'!AH121=""),0,IF('[1]Flux and Impact'!$AU121=1,'[1]Flux and Impact'!AH121,"")),"")</f>
        <v/>
      </c>
      <c r="AK119" t="str">
        <f>IF(AK$1&gt;0,IF(AND('[1]Flux and Impact'!$AU121=1,'[1]Flux and Impact'!AI121=""),0,IF('[1]Flux and Impact'!$AU121=1,'[1]Flux and Impact'!AI121,"")),"")</f>
        <v/>
      </c>
      <c r="AL119" t="str">
        <f>IF(AL$1&gt;0,IF(AND('[1]Flux and Impact'!$AU121=1,'[1]Flux and Impact'!AJ121=""),0,IF('[1]Flux and Impact'!$AU121=1,'[1]Flux and Impact'!AJ121,"")),"")</f>
        <v/>
      </c>
      <c r="AM119" t="str">
        <f>IF(AM$1&gt;0,IF(AND('[1]Flux and Impact'!$AU121=1,'[1]Flux and Impact'!AK121=""),0,IF('[1]Flux and Impact'!$AU121=1,'[1]Flux and Impact'!AK121,"")),"")</f>
        <v/>
      </c>
      <c r="AN119" t="str">
        <f>IF(AN$1&gt;0,IF(AND('[1]Flux and Impact'!$AU121=1,'[1]Flux and Impact'!AL121=""),0,IF('[1]Flux and Impact'!$AU121=1,'[1]Flux and Impact'!AL121,"")),"")</f>
        <v/>
      </c>
      <c r="AO119" t="str">
        <f>IF(AO$1&gt;0,IF(AND('[1]Flux and Impact'!$AU121=1,'[1]Flux and Impact'!AM121=""),0,IF('[1]Flux and Impact'!$AU121=1,'[1]Flux and Impact'!AM121,"")),"")</f>
        <v/>
      </c>
      <c r="AP119" t="str">
        <f>IF(AP$1&gt;0,IF(AND('[1]Flux and Impact'!$AU121=1,'[1]Flux and Impact'!AN121=""),0,IF('[1]Flux and Impact'!$AU121=1,'[1]Flux and Impact'!AN121,"")),"")</f>
        <v/>
      </c>
      <c r="AQ119" t="str">
        <f>IF(AQ$1&gt;0,IF(AND('[1]Flux and Impact'!$AU121=1,'[1]Flux and Impact'!AO121=""),0,IF('[1]Flux and Impact'!$AU121=1,'[1]Flux and Impact'!AO121,"")),"")</f>
        <v/>
      </c>
      <c r="AR119" t="str">
        <f>IF(AR$1&gt;0,IF(AND('[1]Flux and Impact'!$AU121=1,'[1]Flux and Impact'!AP121=""),0,IF('[1]Flux and Impact'!$AU121=1,'[1]Flux and Impact'!AP121,"")),"")</f>
        <v/>
      </c>
      <c r="AS119" t="str">
        <f>IF(AS$1&gt;0,IF(AND('[1]Flux and Impact'!$AU121=1,'[1]Flux and Impact'!AQ121=""),0,IF('[1]Flux and Impact'!$AU121=1,'[1]Flux and Impact'!AQ121,"")),"")</f>
        <v/>
      </c>
      <c r="AT119" t="str">
        <f>IF(AT$1&gt;0,IF(AND('[1]Flux and Impact'!$AU121=1,'[1]Flux and Impact'!AR121=""),0,IF('[1]Flux and Impact'!$AU121=1,'[1]Flux and Impact'!AR121,"")),"")</f>
        <v/>
      </c>
      <c r="AU119" t="str">
        <f>IF(AU$1&gt;0,IF(AND('[1]Flux and Impact'!$AU121=1,'[1]Flux and Impact'!AS121=""),0,IF('[1]Flux and Impact'!$AU121=1,'[1]Flux and Impact'!AS121,"")),"")</f>
        <v/>
      </c>
      <c r="AW119" s="10" t="s">
        <v>213</v>
      </c>
      <c r="AX119" s="10">
        <v>53.8580263632448</v>
      </c>
      <c r="AY119" s="16">
        <v>-19.9271641482194</v>
      </c>
      <c r="AZ119" s="17"/>
    </row>
    <row r="120" spans="1:52">
      <c r="A120">
        <f t="shared" si="2"/>
        <v>1</v>
      </c>
      <c r="B120" t="str">
        <f>'[1]Flux and Impact'!B122</f>
        <v>2. Genetic Information Processing</v>
      </c>
      <c r="C120" t="str">
        <f>'[1]Flux and Impact'!C122</f>
        <v>2.3 Folding, Sorting and Degradation</v>
      </c>
      <c r="D120" t="str">
        <f>'[1]Flux and Impact'!D122</f>
        <v>Protein processing in endoplasmic reticulum</v>
      </c>
      <c r="E120">
        <f>IF('[1]Flux and Impact'!AU122=1,AVERAGE(H120,J120,L120,N120,P120,R120,T120,V120,X120,Z120,AB120,AD120,AF120,AH120,AJ120,AL120,AN120,AP120,AR120,AT120),"")</f>
        <v>18.2476177656358</v>
      </c>
      <c r="F120" s="12">
        <f>IF('[1]Flux and Impact'!AU122=1,AVERAGE(I120,K120,M120,O120,Q120,S120,U120,W120,Y120,AA120,AC120,AE120,AG120,AI120,AK120,AM120,AO120,AQ120,AS120,AU120),"")</f>
        <v>18.2476177656358</v>
      </c>
      <c r="G120" s="13">
        <f t="shared" si="3"/>
        <v>1</v>
      </c>
      <c r="H120">
        <f>IF(H$1&gt;0,IF(AND('[1]Flux and Impact'!$AU122=1,'[1]Flux and Impact'!F122=""),0,IF('[1]Flux and Impact'!$AU122=1,'[1]Flux and Impact'!F122,"")),"")</f>
        <v>0</v>
      </c>
      <c r="I120">
        <f>IF(I$1&gt;0,IF(AND('[1]Flux and Impact'!$AU122=1,'[1]Flux and Impact'!G122=""),0,IF('[1]Flux and Impact'!$AU122=1,'[1]Flux and Impact'!G122,"")),"")</f>
        <v>0</v>
      </c>
      <c r="J120">
        <f>IF(J$1&gt;0,IF(AND('[1]Flux and Impact'!$AU122=1,'[1]Flux and Impact'!H122=""),0,IF('[1]Flux and Impact'!$AU122=1,'[1]Flux and Impact'!H122,"")),"")</f>
        <v>43.6496071072237</v>
      </c>
      <c r="K120">
        <f>IF(K$1&gt;0,IF(AND('[1]Flux and Impact'!$AU122=1,'[1]Flux and Impact'!I122=""),0,IF('[1]Flux and Impact'!$AU122=1,'[1]Flux and Impact'!I122,"")),"")</f>
        <v>43.6496071072237</v>
      </c>
      <c r="L120">
        <f>IF(L$1&gt;0,IF(AND('[1]Flux and Impact'!$AU122=1,'[1]Flux and Impact'!J122=""),0,IF('[1]Flux and Impact'!$AU122=1,'[1]Flux and Impact'!J122,"")),"")</f>
        <v>11.0932461896838</v>
      </c>
      <c r="M120">
        <f>IF(M$1&gt;0,IF(AND('[1]Flux and Impact'!$AU122=1,'[1]Flux and Impact'!K122=""),0,IF('[1]Flux and Impact'!$AU122=1,'[1]Flux and Impact'!K122,"")),"")</f>
        <v>11.0932461896838</v>
      </c>
      <c r="N120" t="str">
        <f>IF(N$1&gt;0,IF(AND('[1]Flux and Impact'!$AU122=1,'[1]Flux and Impact'!L122=""),0,IF('[1]Flux and Impact'!$AU122=1,'[1]Flux and Impact'!L122,"")),"")</f>
        <v/>
      </c>
      <c r="O120" t="str">
        <f>IF(O$1&gt;0,IF(AND('[1]Flux and Impact'!$AU122=1,'[1]Flux and Impact'!M122=""),0,IF('[1]Flux and Impact'!$AU122=1,'[1]Flux and Impact'!M122,"")),"")</f>
        <v/>
      </c>
      <c r="P120" t="str">
        <f>IF(P$1&gt;0,IF(AND('[1]Flux and Impact'!$AU122=1,'[1]Flux and Impact'!N122=""),0,IF('[1]Flux and Impact'!$AU122=1,'[1]Flux and Impact'!N122,"")),"")</f>
        <v/>
      </c>
      <c r="Q120" t="str">
        <f>IF(Q$1&gt;0,IF(AND('[1]Flux and Impact'!$AU122=1,'[1]Flux and Impact'!O122=""),0,IF('[1]Flux and Impact'!$AU122=1,'[1]Flux and Impact'!O122,"")),"")</f>
        <v/>
      </c>
      <c r="R120" t="str">
        <f>IF(R$1&gt;0,IF(AND('[1]Flux and Impact'!$AU122=1,'[1]Flux and Impact'!P122=""),0,IF('[1]Flux and Impact'!$AU122=1,'[1]Flux and Impact'!P122,"")),"")</f>
        <v/>
      </c>
      <c r="S120" t="str">
        <f>IF(S$1&gt;0,IF(AND('[1]Flux and Impact'!$AU122=1,'[1]Flux and Impact'!Q122=""),0,IF('[1]Flux and Impact'!$AU122=1,'[1]Flux and Impact'!Q122,"")),"")</f>
        <v/>
      </c>
      <c r="T120" t="str">
        <f>IF(T$1&gt;0,IF(AND('[1]Flux and Impact'!$AU122=1,'[1]Flux and Impact'!R122=""),0,IF('[1]Flux and Impact'!$AU122=1,'[1]Flux and Impact'!R122,"")),"")</f>
        <v/>
      </c>
      <c r="U120" t="str">
        <f>IF(U$1&gt;0,IF(AND('[1]Flux and Impact'!$AU122=1,'[1]Flux and Impact'!S122=""),0,IF('[1]Flux and Impact'!$AU122=1,'[1]Flux and Impact'!S122,"")),"")</f>
        <v/>
      </c>
      <c r="V120" t="str">
        <f>IF(V$1&gt;0,IF(AND('[1]Flux and Impact'!$AU122=1,'[1]Flux and Impact'!T122=""),0,IF('[1]Flux and Impact'!$AU122=1,'[1]Flux and Impact'!T122,"")),"")</f>
        <v/>
      </c>
      <c r="W120" t="str">
        <f>IF(W$1&gt;0,IF(AND('[1]Flux and Impact'!$AU122=1,'[1]Flux and Impact'!U122=""),0,IF('[1]Flux and Impact'!$AU122=1,'[1]Flux and Impact'!U122,"")),"")</f>
        <v/>
      </c>
      <c r="X120" t="str">
        <f>IF(X$1&gt;0,IF(AND('[1]Flux and Impact'!$AU122=1,'[1]Flux and Impact'!V122=""),0,IF('[1]Flux and Impact'!$AU122=1,'[1]Flux and Impact'!V122,"")),"")</f>
        <v/>
      </c>
      <c r="Y120" t="str">
        <f>IF(Y$1&gt;0,IF(AND('[1]Flux and Impact'!$AU122=1,'[1]Flux and Impact'!W122=""),0,IF('[1]Flux and Impact'!$AU122=1,'[1]Flux and Impact'!W122,"")),"")</f>
        <v/>
      </c>
      <c r="Z120" t="str">
        <f>IF(Z$1&gt;0,IF(AND('[1]Flux and Impact'!$AU122=1,'[1]Flux and Impact'!X122=""),0,IF('[1]Flux and Impact'!$AU122=1,'[1]Flux and Impact'!X122,"")),"")</f>
        <v/>
      </c>
      <c r="AA120" t="str">
        <f>IF(AA$1&gt;0,IF(AND('[1]Flux and Impact'!$AU122=1,'[1]Flux and Impact'!Y122=""),0,IF('[1]Flux and Impact'!$AU122=1,'[1]Flux and Impact'!Y122,"")),"")</f>
        <v/>
      </c>
      <c r="AB120" t="str">
        <f>IF(AB$1&gt;0,IF(AND('[1]Flux and Impact'!$AU122=1,'[1]Flux and Impact'!Z122=""),0,IF('[1]Flux and Impact'!$AU122=1,'[1]Flux and Impact'!Z122,"")),"")</f>
        <v/>
      </c>
      <c r="AC120" t="str">
        <f>IF(AC$1&gt;0,IF(AND('[1]Flux and Impact'!$AU122=1,'[1]Flux and Impact'!AA122=""),0,IF('[1]Flux and Impact'!$AU122=1,'[1]Flux and Impact'!AA122,"")),"")</f>
        <v/>
      </c>
      <c r="AD120" t="str">
        <f>IF(AD$1&gt;0,IF(AND('[1]Flux and Impact'!$AU122=1,'[1]Flux and Impact'!AB122=""),0,IF('[1]Flux and Impact'!$AU122=1,'[1]Flux and Impact'!AB122,"")),"")</f>
        <v/>
      </c>
      <c r="AE120" t="str">
        <f>IF(AE$1&gt;0,IF(AND('[1]Flux and Impact'!$AU122=1,'[1]Flux and Impact'!AC122=""),0,IF('[1]Flux and Impact'!$AU122=1,'[1]Flux and Impact'!AC122,"")),"")</f>
        <v/>
      </c>
      <c r="AF120" t="str">
        <f>IF(AF$1&gt;0,IF(AND('[1]Flux and Impact'!$AU122=1,'[1]Flux and Impact'!AD122=""),0,IF('[1]Flux and Impact'!$AU122=1,'[1]Flux and Impact'!AD122,"")),"")</f>
        <v/>
      </c>
      <c r="AG120" t="str">
        <f>IF(AG$1&gt;0,IF(AND('[1]Flux and Impact'!$AU122=1,'[1]Flux and Impact'!AE122=""),0,IF('[1]Flux and Impact'!$AU122=1,'[1]Flux and Impact'!AE122,"")),"")</f>
        <v/>
      </c>
      <c r="AH120" t="str">
        <f>IF(AH$1&gt;0,IF(AND('[1]Flux and Impact'!$AU122=1,'[1]Flux and Impact'!AF122=""),0,IF('[1]Flux and Impact'!$AU122=1,'[1]Flux and Impact'!AF122,"")),"")</f>
        <v/>
      </c>
      <c r="AI120" t="str">
        <f>IF(AI$1&gt;0,IF(AND('[1]Flux and Impact'!$AU122=1,'[1]Flux and Impact'!AG122=""),0,IF('[1]Flux and Impact'!$AU122=1,'[1]Flux and Impact'!AG122,"")),"")</f>
        <v/>
      </c>
      <c r="AJ120" t="str">
        <f>IF(AJ$1&gt;0,IF(AND('[1]Flux and Impact'!$AU122=1,'[1]Flux and Impact'!AH122=""),0,IF('[1]Flux and Impact'!$AU122=1,'[1]Flux and Impact'!AH122,"")),"")</f>
        <v/>
      </c>
      <c r="AK120" t="str">
        <f>IF(AK$1&gt;0,IF(AND('[1]Flux and Impact'!$AU122=1,'[1]Flux and Impact'!AI122=""),0,IF('[1]Flux and Impact'!$AU122=1,'[1]Flux and Impact'!AI122,"")),"")</f>
        <v/>
      </c>
      <c r="AL120" t="str">
        <f>IF(AL$1&gt;0,IF(AND('[1]Flux and Impact'!$AU122=1,'[1]Flux and Impact'!AJ122=""),0,IF('[1]Flux and Impact'!$AU122=1,'[1]Flux and Impact'!AJ122,"")),"")</f>
        <v/>
      </c>
      <c r="AM120" t="str">
        <f>IF(AM$1&gt;0,IF(AND('[1]Flux and Impact'!$AU122=1,'[1]Flux and Impact'!AK122=""),0,IF('[1]Flux and Impact'!$AU122=1,'[1]Flux and Impact'!AK122,"")),"")</f>
        <v/>
      </c>
      <c r="AN120" t="str">
        <f>IF(AN$1&gt;0,IF(AND('[1]Flux and Impact'!$AU122=1,'[1]Flux and Impact'!AL122=""),0,IF('[1]Flux and Impact'!$AU122=1,'[1]Flux and Impact'!AL122,"")),"")</f>
        <v/>
      </c>
      <c r="AO120" t="str">
        <f>IF(AO$1&gt;0,IF(AND('[1]Flux and Impact'!$AU122=1,'[1]Flux and Impact'!AM122=""),0,IF('[1]Flux and Impact'!$AU122=1,'[1]Flux and Impact'!AM122,"")),"")</f>
        <v/>
      </c>
      <c r="AP120" t="str">
        <f>IF(AP$1&gt;0,IF(AND('[1]Flux and Impact'!$AU122=1,'[1]Flux and Impact'!AN122=""),0,IF('[1]Flux and Impact'!$AU122=1,'[1]Flux and Impact'!AN122,"")),"")</f>
        <v/>
      </c>
      <c r="AQ120" t="str">
        <f>IF(AQ$1&gt;0,IF(AND('[1]Flux and Impact'!$AU122=1,'[1]Flux and Impact'!AO122=""),0,IF('[1]Flux and Impact'!$AU122=1,'[1]Flux and Impact'!AO122,"")),"")</f>
        <v/>
      </c>
      <c r="AR120" t="str">
        <f>IF(AR$1&gt;0,IF(AND('[1]Flux and Impact'!$AU122=1,'[1]Flux and Impact'!AP122=""),0,IF('[1]Flux and Impact'!$AU122=1,'[1]Flux and Impact'!AP122,"")),"")</f>
        <v/>
      </c>
      <c r="AS120" t="str">
        <f>IF(AS$1&gt;0,IF(AND('[1]Flux and Impact'!$AU122=1,'[1]Flux and Impact'!AQ122=""),0,IF('[1]Flux and Impact'!$AU122=1,'[1]Flux and Impact'!AQ122,"")),"")</f>
        <v/>
      </c>
      <c r="AT120" t="str">
        <f>IF(AT$1&gt;0,IF(AND('[1]Flux and Impact'!$AU122=1,'[1]Flux and Impact'!AR122=""),0,IF('[1]Flux and Impact'!$AU122=1,'[1]Flux and Impact'!AR122,"")),"")</f>
        <v/>
      </c>
      <c r="AU120" t="str">
        <f>IF(AU$1&gt;0,IF(AND('[1]Flux and Impact'!$AU122=1,'[1]Flux and Impact'!AS122=""),0,IF('[1]Flux and Impact'!$AU122=1,'[1]Flux and Impact'!AS122,"")),"")</f>
        <v/>
      </c>
      <c r="AW120" s="10" t="s">
        <v>214</v>
      </c>
      <c r="AX120" s="10">
        <v>52.9461459151553</v>
      </c>
      <c r="AY120" s="16">
        <v>-40.7926919931305</v>
      </c>
      <c r="AZ120" s="17"/>
    </row>
    <row r="121" spans="1:52">
      <c r="A121">
        <f t="shared" si="2"/>
        <v>1</v>
      </c>
      <c r="B121" t="str">
        <f>'[1]Flux and Impact'!B123</f>
        <v>4. Cellular Processes</v>
      </c>
      <c r="C121" t="str">
        <f>'[1]Flux and Impact'!C123</f>
        <v>4.1 Transport and Catabolism</v>
      </c>
      <c r="D121" t="str">
        <f>'[1]Flux and Impact'!D123</f>
        <v>Lysosome</v>
      </c>
      <c r="E121">
        <f>IF('[1]Flux and Impact'!AU123=1,AVERAGE(H121,J121,L121,N121,P121,R121,T121,V121,X121,Z121,AB121,AD121,AF121,AH121,AJ121,AL121,AN121,AP121,AR121,AT121),"")</f>
        <v>37.3731271282741</v>
      </c>
      <c r="F121" s="12">
        <f>IF('[1]Flux and Impact'!AU123=1,AVERAGE(I121,K121,M121,O121,Q121,S121,U121,W121,Y121,AA121,AC121,AE121,AG121,AI121,AK121,AM121,AO121,AQ121,AS121,AU121),"")</f>
        <v>-37.3731271282741</v>
      </c>
      <c r="G121" s="13">
        <f t="shared" si="3"/>
        <v>1</v>
      </c>
      <c r="H121">
        <f>IF(H$1&gt;0,IF(AND('[1]Flux and Impact'!$AU123=1,'[1]Flux and Impact'!F123=""),0,IF('[1]Flux and Impact'!$AU123=1,'[1]Flux and Impact'!F123,"")),"")</f>
        <v>0</v>
      </c>
      <c r="I121">
        <f>IF(I$1&gt;0,IF(AND('[1]Flux and Impact'!$AU123=1,'[1]Flux and Impact'!G123=""),0,IF('[1]Flux and Impact'!$AU123=1,'[1]Flux and Impact'!G123,"")),"")</f>
        <v>0</v>
      </c>
      <c r="J121">
        <f>IF(J$1&gt;0,IF(AND('[1]Flux and Impact'!$AU123=1,'[1]Flux and Impact'!H123=""),0,IF('[1]Flux and Impact'!$AU123=1,'[1]Flux and Impact'!H123,"")),"")</f>
        <v>83.2870258867542</v>
      </c>
      <c r="K121">
        <f>IF(K$1&gt;0,IF(AND('[1]Flux and Impact'!$AU123=1,'[1]Flux and Impact'!I123=""),0,IF('[1]Flux and Impact'!$AU123=1,'[1]Flux and Impact'!I123,"")),"")</f>
        <v>-83.2870258867542</v>
      </c>
      <c r="L121">
        <f>IF(L$1&gt;0,IF(AND('[1]Flux and Impact'!$AU123=1,'[1]Flux and Impact'!J123=""),0,IF('[1]Flux and Impact'!$AU123=1,'[1]Flux and Impact'!J123,"")),"")</f>
        <v>28.8323554980682</v>
      </c>
      <c r="M121">
        <f>IF(M$1&gt;0,IF(AND('[1]Flux and Impact'!$AU123=1,'[1]Flux and Impact'!K123=""),0,IF('[1]Flux and Impact'!$AU123=1,'[1]Flux and Impact'!K123,"")),"")</f>
        <v>-28.8323554980682</v>
      </c>
      <c r="N121" t="str">
        <f>IF(N$1&gt;0,IF(AND('[1]Flux and Impact'!$AU123=1,'[1]Flux and Impact'!L123=""),0,IF('[1]Flux and Impact'!$AU123=1,'[1]Flux and Impact'!L123,"")),"")</f>
        <v/>
      </c>
      <c r="O121" t="str">
        <f>IF(O$1&gt;0,IF(AND('[1]Flux and Impact'!$AU123=1,'[1]Flux and Impact'!M123=""),0,IF('[1]Flux and Impact'!$AU123=1,'[1]Flux and Impact'!M123,"")),"")</f>
        <v/>
      </c>
      <c r="P121" t="str">
        <f>IF(P$1&gt;0,IF(AND('[1]Flux and Impact'!$AU123=1,'[1]Flux and Impact'!N123=""),0,IF('[1]Flux and Impact'!$AU123=1,'[1]Flux and Impact'!N123,"")),"")</f>
        <v/>
      </c>
      <c r="Q121" t="str">
        <f>IF(Q$1&gt;0,IF(AND('[1]Flux and Impact'!$AU123=1,'[1]Flux and Impact'!O123=""),0,IF('[1]Flux and Impact'!$AU123=1,'[1]Flux and Impact'!O123,"")),"")</f>
        <v/>
      </c>
      <c r="R121" t="str">
        <f>IF(R$1&gt;0,IF(AND('[1]Flux and Impact'!$AU123=1,'[1]Flux and Impact'!P123=""),0,IF('[1]Flux and Impact'!$AU123=1,'[1]Flux and Impact'!P123,"")),"")</f>
        <v/>
      </c>
      <c r="S121" t="str">
        <f>IF(S$1&gt;0,IF(AND('[1]Flux and Impact'!$AU123=1,'[1]Flux and Impact'!Q123=""),0,IF('[1]Flux and Impact'!$AU123=1,'[1]Flux and Impact'!Q123,"")),"")</f>
        <v/>
      </c>
      <c r="T121" t="str">
        <f>IF(T$1&gt;0,IF(AND('[1]Flux and Impact'!$AU123=1,'[1]Flux and Impact'!R123=""),0,IF('[1]Flux and Impact'!$AU123=1,'[1]Flux and Impact'!R123,"")),"")</f>
        <v/>
      </c>
      <c r="U121" t="str">
        <f>IF(U$1&gt;0,IF(AND('[1]Flux and Impact'!$AU123=1,'[1]Flux and Impact'!S123=""),0,IF('[1]Flux and Impact'!$AU123=1,'[1]Flux and Impact'!S123,"")),"")</f>
        <v/>
      </c>
      <c r="V121" t="str">
        <f>IF(V$1&gt;0,IF(AND('[1]Flux and Impact'!$AU123=1,'[1]Flux and Impact'!T123=""),0,IF('[1]Flux and Impact'!$AU123=1,'[1]Flux and Impact'!T123,"")),"")</f>
        <v/>
      </c>
      <c r="W121" t="str">
        <f>IF(W$1&gt;0,IF(AND('[1]Flux and Impact'!$AU123=1,'[1]Flux and Impact'!U123=""),0,IF('[1]Flux and Impact'!$AU123=1,'[1]Flux and Impact'!U123,"")),"")</f>
        <v/>
      </c>
      <c r="X121" t="str">
        <f>IF(X$1&gt;0,IF(AND('[1]Flux and Impact'!$AU123=1,'[1]Flux and Impact'!V123=""),0,IF('[1]Flux and Impact'!$AU123=1,'[1]Flux and Impact'!V123,"")),"")</f>
        <v/>
      </c>
      <c r="Y121" t="str">
        <f>IF(Y$1&gt;0,IF(AND('[1]Flux and Impact'!$AU123=1,'[1]Flux and Impact'!W123=""),0,IF('[1]Flux and Impact'!$AU123=1,'[1]Flux and Impact'!W123,"")),"")</f>
        <v/>
      </c>
      <c r="Z121" t="str">
        <f>IF(Z$1&gt;0,IF(AND('[1]Flux and Impact'!$AU123=1,'[1]Flux and Impact'!X123=""),0,IF('[1]Flux and Impact'!$AU123=1,'[1]Flux and Impact'!X123,"")),"")</f>
        <v/>
      </c>
      <c r="AA121" t="str">
        <f>IF(AA$1&gt;0,IF(AND('[1]Flux and Impact'!$AU123=1,'[1]Flux and Impact'!Y123=""),0,IF('[1]Flux and Impact'!$AU123=1,'[1]Flux and Impact'!Y123,"")),"")</f>
        <v/>
      </c>
      <c r="AB121" t="str">
        <f>IF(AB$1&gt;0,IF(AND('[1]Flux and Impact'!$AU123=1,'[1]Flux and Impact'!Z123=""),0,IF('[1]Flux and Impact'!$AU123=1,'[1]Flux and Impact'!Z123,"")),"")</f>
        <v/>
      </c>
      <c r="AC121" t="str">
        <f>IF(AC$1&gt;0,IF(AND('[1]Flux and Impact'!$AU123=1,'[1]Flux and Impact'!AA123=""),0,IF('[1]Flux and Impact'!$AU123=1,'[1]Flux and Impact'!AA123,"")),"")</f>
        <v/>
      </c>
      <c r="AD121" t="str">
        <f>IF(AD$1&gt;0,IF(AND('[1]Flux and Impact'!$AU123=1,'[1]Flux and Impact'!AB123=""),0,IF('[1]Flux and Impact'!$AU123=1,'[1]Flux and Impact'!AB123,"")),"")</f>
        <v/>
      </c>
      <c r="AE121" t="str">
        <f>IF(AE$1&gt;0,IF(AND('[1]Flux and Impact'!$AU123=1,'[1]Flux and Impact'!AC123=""),0,IF('[1]Flux and Impact'!$AU123=1,'[1]Flux and Impact'!AC123,"")),"")</f>
        <v/>
      </c>
      <c r="AF121" t="str">
        <f>IF(AF$1&gt;0,IF(AND('[1]Flux and Impact'!$AU123=1,'[1]Flux and Impact'!AD123=""),0,IF('[1]Flux and Impact'!$AU123=1,'[1]Flux and Impact'!AD123,"")),"")</f>
        <v/>
      </c>
      <c r="AG121" t="str">
        <f>IF(AG$1&gt;0,IF(AND('[1]Flux and Impact'!$AU123=1,'[1]Flux and Impact'!AE123=""),0,IF('[1]Flux and Impact'!$AU123=1,'[1]Flux and Impact'!AE123,"")),"")</f>
        <v/>
      </c>
      <c r="AH121" t="str">
        <f>IF(AH$1&gt;0,IF(AND('[1]Flux and Impact'!$AU123=1,'[1]Flux and Impact'!AF123=""),0,IF('[1]Flux and Impact'!$AU123=1,'[1]Flux and Impact'!AF123,"")),"")</f>
        <v/>
      </c>
      <c r="AI121" t="str">
        <f>IF(AI$1&gt;0,IF(AND('[1]Flux and Impact'!$AU123=1,'[1]Flux and Impact'!AG123=""),0,IF('[1]Flux and Impact'!$AU123=1,'[1]Flux and Impact'!AG123,"")),"")</f>
        <v/>
      </c>
      <c r="AJ121" t="str">
        <f>IF(AJ$1&gt;0,IF(AND('[1]Flux and Impact'!$AU123=1,'[1]Flux and Impact'!AH123=""),0,IF('[1]Flux and Impact'!$AU123=1,'[1]Flux and Impact'!AH123,"")),"")</f>
        <v/>
      </c>
      <c r="AK121" t="str">
        <f>IF(AK$1&gt;0,IF(AND('[1]Flux and Impact'!$AU123=1,'[1]Flux and Impact'!AI123=""),0,IF('[1]Flux and Impact'!$AU123=1,'[1]Flux and Impact'!AI123,"")),"")</f>
        <v/>
      </c>
      <c r="AL121" t="str">
        <f>IF(AL$1&gt;0,IF(AND('[1]Flux and Impact'!$AU123=1,'[1]Flux and Impact'!AJ123=""),0,IF('[1]Flux and Impact'!$AU123=1,'[1]Flux and Impact'!AJ123,"")),"")</f>
        <v/>
      </c>
      <c r="AM121" t="str">
        <f>IF(AM$1&gt;0,IF(AND('[1]Flux and Impact'!$AU123=1,'[1]Flux and Impact'!AK123=""),0,IF('[1]Flux and Impact'!$AU123=1,'[1]Flux and Impact'!AK123,"")),"")</f>
        <v/>
      </c>
      <c r="AN121" t="str">
        <f>IF(AN$1&gt;0,IF(AND('[1]Flux and Impact'!$AU123=1,'[1]Flux and Impact'!AL123=""),0,IF('[1]Flux and Impact'!$AU123=1,'[1]Flux and Impact'!AL123,"")),"")</f>
        <v/>
      </c>
      <c r="AO121" t="str">
        <f>IF(AO$1&gt;0,IF(AND('[1]Flux and Impact'!$AU123=1,'[1]Flux and Impact'!AM123=""),0,IF('[1]Flux and Impact'!$AU123=1,'[1]Flux and Impact'!AM123,"")),"")</f>
        <v/>
      </c>
      <c r="AP121" t="str">
        <f>IF(AP$1&gt;0,IF(AND('[1]Flux and Impact'!$AU123=1,'[1]Flux and Impact'!AN123=""),0,IF('[1]Flux and Impact'!$AU123=1,'[1]Flux and Impact'!AN123,"")),"")</f>
        <v/>
      </c>
      <c r="AQ121" t="str">
        <f>IF(AQ$1&gt;0,IF(AND('[1]Flux and Impact'!$AU123=1,'[1]Flux and Impact'!AO123=""),0,IF('[1]Flux and Impact'!$AU123=1,'[1]Flux and Impact'!AO123,"")),"")</f>
        <v/>
      </c>
      <c r="AR121" t="str">
        <f>IF(AR$1&gt;0,IF(AND('[1]Flux and Impact'!$AU123=1,'[1]Flux and Impact'!AP123=""),0,IF('[1]Flux and Impact'!$AU123=1,'[1]Flux and Impact'!AP123,"")),"")</f>
        <v/>
      </c>
      <c r="AS121" t="str">
        <f>IF(AS$1&gt;0,IF(AND('[1]Flux and Impact'!$AU123=1,'[1]Flux and Impact'!AQ123=""),0,IF('[1]Flux and Impact'!$AU123=1,'[1]Flux and Impact'!AQ123,"")),"")</f>
        <v/>
      </c>
      <c r="AT121" t="str">
        <f>IF(AT$1&gt;0,IF(AND('[1]Flux and Impact'!$AU123=1,'[1]Flux and Impact'!AR123=""),0,IF('[1]Flux and Impact'!$AU123=1,'[1]Flux and Impact'!AR123,"")),"")</f>
        <v/>
      </c>
      <c r="AU121" t="str">
        <f>IF(AU$1&gt;0,IF(AND('[1]Flux and Impact'!$AU123=1,'[1]Flux and Impact'!AS123=""),0,IF('[1]Flux and Impact'!$AU123=1,'[1]Flux and Impact'!AS123,"")),"")</f>
        <v/>
      </c>
      <c r="AW121" s="10" t="s">
        <v>215</v>
      </c>
      <c r="AX121" s="10">
        <v>52.8661536437157</v>
      </c>
      <c r="AY121" s="16">
        <v>-45.4349551316411</v>
      </c>
      <c r="AZ121" s="17"/>
    </row>
    <row r="122" spans="1:52">
      <c r="A122">
        <f t="shared" si="2"/>
        <v>1</v>
      </c>
      <c r="B122" t="str">
        <f>'[1]Flux and Impact'!B124</f>
        <v>4. Cellular Processes</v>
      </c>
      <c r="C122" t="str">
        <f>'[1]Flux and Impact'!C124</f>
        <v>4.1 Transport and Catabolism</v>
      </c>
      <c r="D122" t="str">
        <f>'[1]Flux and Impact'!D124</f>
        <v>Endocytosis</v>
      </c>
      <c r="E122">
        <f>IF('[1]Flux and Impact'!AU124=1,AVERAGE(H122,J122,L122,N122,P122,R122,T122,V122,X122,Z122,AB122,AD122,AF122,AH122,AJ122,AL122,AN122,AP122,AR122,AT122),"")</f>
        <v>60.2079659409487</v>
      </c>
      <c r="F122" s="12">
        <f>IF('[1]Flux and Impact'!AU124=1,AVERAGE(I122,K122,M122,O122,Q122,S122,U122,W122,Y122,AA122,AC122,AE122,AG122,AI122,AK122,AM122,AO122,AQ122,AS122,AU122),"")</f>
        <v>2.2722000261928</v>
      </c>
      <c r="G122" s="13">
        <f t="shared" si="3"/>
        <v>1</v>
      </c>
      <c r="H122">
        <f>IF(H$1&gt;0,IF(AND('[1]Flux and Impact'!$AU124=1,'[1]Flux and Impact'!F124=""),0,IF('[1]Flux and Impact'!$AU124=1,'[1]Flux and Impact'!F124,"")),"")</f>
        <v>0</v>
      </c>
      <c r="I122">
        <f>IF(I$1&gt;0,IF(AND('[1]Flux and Impact'!$AU124=1,'[1]Flux and Impact'!G124=""),0,IF('[1]Flux and Impact'!$AU124=1,'[1]Flux and Impact'!G124,"")),"")</f>
        <v>0</v>
      </c>
      <c r="J122">
        <f>IF(J$1&gt;0,IF(AND('[1]Flux and Impact'!$AU124=1,'[1]Flux and Impact'!H124=""),0,IF('[1]Flux and Impact'!$AU124=1,'[1]Flux and Impact'!H124,"")),"")</f>
        <v>120.784974554791</v>
      </c>
      <c r="K122">
        <f>IF(K$1&gt;0,IF(AND('[1]Flux and Impact'!$AU124=1,'[1]Flux and Impact'!I124=""),0,IF('[1]Flux and Impact'!$AU124=1,'[1]Flux and Impact'!I124,"")),"")</f>
        <v>14.7669847462166</v>
      </c>
      <c r="L122">
        <f>IF(L$1&gt;0,IF(AND('[1]Flux and Impact'!$AU124=1,'[1]Flux and Impact'!J124=""),0,IF('[1]Flux and Impact'!$AU124=1,'[1]Flux and Impact'!J124,"")),"")</f>
        <v>59.8389232680551</v>
      </c>
      <c r="M122">
        <f>IF(M$1&gt;0,IF(AND('[1]Flux and Impact'!$AU124=1,'[1]Flux and Impact'!K124=""),0,IF('[1]Flux and Impact'!$AU124=1,'[1]Flux and Impact'!K124,"")),"")</f>
        <v>-7.95038466763823</v>
      </c>
      <c r="N122" t="str">
        <f>IF(N$1&gt;0,IF(AND('[1]Flux and Impact'!$AU124=1,'[1]Flux and Impact'!L124=""),0,IF('[1]Flux and Impact'!$AU124=1,'[1]Flux and Impact'!L124,"")),"")</f>
        <v/>
      </c>
      <c r="O122" t="str">
        <f>IF(O$1&gt;0,IF(AND('[1]Flux and Impact'!$AU124=1,'[1]Flux and Impact'!M124=""),0,IF('[1]Flux and Impact'!$AU124=1,'[1]Flux and Impact'!M124,"")),"")</f>
        <v/>
      </c>
      <c r="P122" t="str">
        <f>IF(P$1&gt;0,IF(AND('[1]Flux and Impact'!$AU124=1,'[1]Flux and Impact'!N124=""),0,IF('[1]Flux and Impact'!$AU124=1,'[1]Flux and Impact'!N124,"")),"")</f>
        <v/>
      </c>
      <c r="Q122" t="str">
        <f>IF(Q$1&gt;0,IF(AND('[1]Flux and Impact'!$AU124=1,'[1]Flux and Impact'!O124=""),0,IF('[1]Flux and Impact'!$AU124=1,'[1]Flux and Impact'!O124,"")),"")</f>
        <v/>
      </c>
      <c r="R122" t="str">
        <f>IF(R$1&gt;0,IF(AND('[1]Flux and Impact'!$AU124=1,'[1]Flux and Impact'!P124=""),0,IF('[1]Flux and Impact'!$AU124=1,'[1]Flux and Impact'!P124,"")),"")</f>
        <v/>
      </c>
      <c r="S122" t="str">
        <f>IF(S$1&gt;0,IF(AND('[1]Flux and Impact'!$AU124=1,'[1]Flux and Impact'!Q124=""),0,IF('[1]Flux and Impact'!$AU124=1,'[1]Flux and Impact'!Q124,"")),"")</f>
        <v/>
      </c>
      <c r="T122" t="str">
        <f>IF(T$1&gt;0,IF(AND('[1]Flux and Impact'!$AU124=1,'[1]Flux and Impact'!R124=""),0,IF('[1]Flux and Impact'!$AU124=1,'[1]Flux and Impact'!R124,"")),"")</f>
        <v/>
      </c>
      <c r="U122" t="str">
        <f>IF(U$1&gt;0,IF(AND('[1]Flux and Impact'!$AU124=1,'[1]Flux and Impact'!S124=""),0,IF('[1]Flux and Impact'!$AU124=1,'[1]Flux and Impact'!S124,"")),"")</f>
        <v/>
      </c>
      <c r="V122" t="str">
        <f>IF(V$1&gt;0,IF(AND('[1]Flux and Impact'!$AU124=1,'[1]Flux and Impact'!T124=""),0,IF('[1]Flux and Impact'!$AU124=1,'[1]Flux and Impact'!T124,"")),"")</f>
        <v/>
      </c>
      <c r="W122" t="str">
        <f>IF(W$1&gt;0,IF(AND('[1]Flux and Impact'!$AU124=1,'[1]Flux and Impact'!U124=""),0,IF('[1]Flux and Impact'!$AU124=1,'[1]Flux and Impact'!U124,"")),"")</f>
        <v/>
      </c>
      <c r="X122" t="str">
        <f>IF(X$1&gt;0,IF(AND('[1]Flux and Impact'!$AU124=1,'[1]Flux and Impact'!V124=""),0,IF('[1]Flux and Impact'!$AU124=1,'[1]Flux and Impact'!V124,"")),"")</f>
        <v/>
      </c>
      <c r="Y122" t="str">
        <f>IF(Y$1&gt;0,IF(AND('[1]Flux and Impact'!$AU124=1,'[1]Flux and Impact'!W124=""),0,IF('[1]Flux and Impact'!$AU124=1,'[1]Flux and Impact'!W124,"")),"")</f>
        <v/>
      </c>
      <c r="Z122" t="str">
        <f>IF(Z$1&gt;0,IF(AND('[1]Flux and Impact'!$AU124=1,'[1]Flux and Impact'!X124=""),0,IF('[1]Flux and Impact'!$AU124=1,'[1]Flux and Impact'!X124,"")),"")</f>
        <v/>
      </c>
      <c r="AA122" t="str">
        <f>IF(AA$1&gt;0,IF(AND('[1]Flux and Impact'!$AU124=1,'[1]Flux and Impact'!Y124=""),0,IF('[1]Flux and Impact'!$AU124=1,'[1]Flux and Impact'!Y124,"")),"")</f>
        <v/>
      </c>
      <c r="AB122" t="str">
        <f>IF(AB$1&gt;0,IF(AND('[1]Flux and Impact'!$AU124=1,'[1]Flux and Impact'!Z124=""),0,IF('[1]Flux and Impact'!$AU124=1,'[1]Flux and Impact'!Z124,"")),"")</f>
        <v/>
      </c>
      <c r="AC122" t="str">
        <f>IF(AC$1&gt;0,IF(AND('[1]Flux and Impact'!$AU124=1,'[1]Flux and Impact'!AA124=""),0,IF('[1]Flux and Impact'!$AU124=1,'[1]Flux and Impact'!AA124,"")),"")</f>
        <v/>
      </c>
      <c r="AD122" t="str">
        <f>IF(AD$1&gt;0,IF(AND('[1]Flux and Impact'!$AU124=1,'[1]Flux and Impact'!AB124=""),0,IF('[1]Flux and Impact'!$AU124=1,'[1]Flux and Impact'!AB124,"")),"")</f>
        <v/>
      </c>
      <c r="AE122" t="str">
        <f>IF(AE$1&gt;0,IF(AND('[1]Flux and Impact'!$AU124=1,'[1]Flux and Impact'!AC124=""),0,IF('[1]Flux and Impact'!$AU124=1,'[1]Flux and Impact'!AC124,"")),"")</f>
        <v/>
      </c>
      <c r="AF122" t="str">
        <f>IF(AF$1&gt;0,IF(AND('[1]Flux and Impact'!$AU124=1,'[1]Flux and Impact'!AD124=""),0,IF('[1]Flux and Impact'!$AU124=1,'[1]Flux and Impact'!AD124,"")),"")</f>
        <v/>
      </c>
      <c r="AG122" t="str">
        <f>IF(AG$1&gt;0,IF(AND('[1]Flux and Impact'!$AU124=1,'[1]Flux and Impact'!AE124=""),0,IF('[1]Flux and Impact'!$AU124=1,'[1]Flux and Impact'!AE124,"")),"")</f>
        <v/>
      </c>
      <c r="AH122" t="str">
        <f>IF(AH$1&gt;0,IF(AND('[1]Flux and Impact'!$AU124=1,'[1]Flux and Impact'!AF124=""),0,IF('[1]Flux and Impact'!$AU124=1,'[1]Flux and Impact'!AF124,"")),"")</f>
        <v/>
      </c>
      <c r="AI122" t="str">
        <f>IF(AI$1&gt;0,IF(AND('[1]Flux and Impact'!$AU124=1,'[1]Flux and Impact'!AG124=""),0,IF('[1]Flux and Impact'!$AU124=1,'[1]Flux and Impact'!AG124,"")),"")</f>
        <v/>
      </c>
      <c r="AJ122" t="str">
        <f>IF(AJ$1&gt;0,IF(AND('[1]Flux and Impact'!$AU124=1,'[1]Flux and Impact'!AH124=""),0,IF('[1]Flux and Impact'!$AU124=1,'[1]Flux and Impact'!AH124,"")),"")</f>
        <v/>
      </c>
      <c r="AK122" t="str">
        <f>IF(AK$1&gt;0,IF(AND('[1]Flux and Impact'!$AU124=1,'[1]Flux and Impact'!AI124=""),0,IF('[1]Flux and Impact'!$AU124=1,'[1]Flux and Impact'!AI124,"")),"")</f>
        <v/>
      </c>
      <c r="AL122" t="str">
        <f>IF(AL$1&gt;0,IF(AND('[1]Flux and Impact'!$AU124=1,'[1]Flux and Impact'!AJ124=""),0,IF('[1]Flux and Impact'!$AU124=1,'[1]Flux and Impact'!AJ124,"")),"")</f>
        <v/>
      </c>
      <c r="AM122" t="str">
        <f>IF(AM$1&gt;0,IF(AND('[1]Flux and Impact'!$AU124=1,'[1]Flux and Impact'!AK124=""),0,IF('[1]Flux and Impact'!$AU124=1,'[1]Flux and Impact'!AK124,"")),"")</f>
        <v/>
      </c>
      <c r="AN122" t="str">
        <f>IF(AN$1&gt;0,IF(AND('[1]Flux and Impact'!$AU124=1,'[1]Flux and Impact'!AL124=""),0,IF('[1]Flux and Impact'!$AU124=1,'[1]Flux and Impact'!AL124,"")),"")</f>
        <v/>
      </c>
      <c r="AO122" t="str">
        <f>IF(AO$1&gt;0,IF(AND('[1]Flux and Impact'!$AU124=1,'[1]Flux and Impact'!AM124=""),0,IF('[1]Flux and Impact'!$AU124=1,'[1]Flux and Impact'!AM124,"")),"")</f>
        <v/>
      </c>
      <c r="AP122" t="str">
        <f>IF(AP$1&gt;0,IF(AND('[1]Flux and Impact'!$AU124=1,'[1]Flux and Impact'!AN124=""),0,IF('[1]Flux and Impact'!$AU124=1,'[1]Flux and Impact'!AN124,"")),"")</f>
        <v/>
      </c>
      <c r="AQ122" t="str">
        <f>IF(AQ$1&gt;0,IF(AND('[1]Flux and Impact'!$AU124=1,'[1]Flux and Impact'!AO124=""),0,IF('[1]Flux and Impact'!$AU124=1,'[1]Flux and Impact'!AO124,"")),"")</f>
        <v/>
      </c>
      <c r="AR122" t="str">
        <f>IF(AR$1&gt;0,IF(AND('[1]Flux and Impact'!$AU124=1,'[1]Flux and Impact'!AP124=""),0,IF('[1]Flux and Impact'!$AU124=1,'[1]Flux and Impact'!AP124,"")),"")</f>
        <v/>
      </c>
      <c r="AS122" t="str">
        <f>IF(AS$1&gt;0,IF(AND('[1]Flux and Impact'!$AU124=1,'[1]Flux and Impact'!AQ124=""),0,IF('[1]Flux and Impact'!$AU124=1,'[1]Flux and Impact'!AQ124,"")),"")</f>
        <v/>
      </c>
      <c r="AT122" t="str">
        <f>IF(AT$1&gt;0,IF(AND('[1]Flux and Impact'!$AU124=1,'[1]Flux and Impact'!AR124=""),0,IF('[1]Flux and Impact'!$AU124=1,'[1]Flux and Impact'!AR124,"")),"")</f>
        <v/>
      </c>
      <c r="AU122" t="str">
        <f>IF(AU$1&gt;0,IF(AND('[1]Flux and Impact'!$AU124=1,'[1]Flux and Impact'!AS124=""),0,IF('[1]Flux and Impact'!$AU124=1,'[1]Flux and Impact'!AS124,"")),"")</f>
        <v/>
      </c>
      <c r="AW122" s="10" t="s">
        <v>216</v>
      </c>
      <c r="AX122" s="10">
        <v>52.7861420658886</v>
      </c>
      <c r="AY122" s="16">
        <v>52.7861420658886</v>
      </c>
      <c r="AZ122" s="17"/>
    </row>
    <row r="123" spans="1:52">
      <c r="A123">
        <f t="shared" si="2"/>
        <v>1</v>
      </c>
      <c r="B123" t="str">
        <f>'[1]Flux and Impact'!B125</f>
        <v>4. Cellular Processes</v>
      </c>
      <c r="C123" t="str">
        <f>'[1]Flux and Impact'!C125</f>
        <v>4.1 Transport and Catabolism</v>
      </c>
      <c r="D123" t="str">
        <f>'[1]Flux and Impact'!D125</f>
        <v>Phagosome</v>
      </c>
      <c r="E123">
        <f>IF('[1]Flux and Impact'!AU125=1,AVERAGE(H123,J123,L123,N123,P123,R123,T123,V123,X123,Z123,AB123,AD123,AF123,AH123,AJ123,AL123,AN123,AP123,AR123,AT123),"")</f>
        <v>96.2800495738879</v>
      </c>
      <c r="F123" s="12">
        <f>IF('[1]Flux and Impact'!AU125=1,AVERAGE(I123,K123,M123,O123,Q123,S123,U123,W123,Y123,AA123,AC123,AE123,AG123,AI123,AK123,AM123,AO123,AQ123,AS123,AU123),"")</f>
        <v>-9.25292674627966</v>
      </c>
      <c r="G123" s="13">
        <f t="shared" si="3"/>
        <v>1</v>
      </c>
      <c r="H123">
        <f>IF(H$1&gt;0,IF(AND('[1]Flux and Impact'!$AU125=1,'[1]Flux and Impact'!F125=""),0,IF('[1]Flux and Impact'!$AU125=1,'[1]Flux and Impact'!F125,"")),"")</f>
        <v>14.1292912517453</v>
      </c>
      <c r="I123">
        <f>IF(I$1&gt;0,IF(AND('[1]Flux and Impact'!$AU125=1,'[1]Flux and Impact'!G125=""),0,IF('[1]Flux and Impact'!$AU125=1,'[1]Flux and Impact'!G125,"")),"")</f>
        <v>-14.1292912517453</v>
      </c>
      <c r="J123">
        <f>IF(J$1&gt;0,IF(AND('[1]Flux and Impact'!$AU125=1,'[1]Flux and Impact'!H125=""),0,IF('[1]Flux and Impact'!$AU125=1,'[1]Flux and Impact'!H125,"")),"")</f>
        <v>226.647260967619</v>
      </c>
      <c r="K123">
        <f>IF(K$1&gt;0,IF(AND('[1]Flux and Impact'!$AU125=1,'[1]Flux and Impact'!I125=""),0,IF('[1]Flux and Impact'!$AU125=1,'[1]Flux and Impact'!I125,"")),"")</f>
        <v>19.297340675697</v>
      </c>
      <c r="L123">
        <f>IF(L$1&gt;0,IF(AND('[1]Flux and Impact'!$AU125=1,'[1]Flux and Impact'!J125=""),0,IF('[1]Flux and Impact'!$AU125=1,'[1]Flux and Impact'!J125,"")),"")</f>
        <v>48.0635965022997</v>
      </c>
      <c r="M123">
        <f>IF(M$1&gt;0,IF(AND('[1]Flux and Impact'!$AU125=1,'[1]Flux and Impact'!K125=""),0,IF('[1]Flux and Impact'!$AU125=1,'[1]Flux and Impact'!K125,"")),"")</f>
        <v>-32.9268296627908</v>
      </c>
      <c r="N123" t="str">
        <f>IF(N$1&gt;0,IF(AND('[1]Flux and Impact'!$AU125=1,'[1]Flux and Impact'!L125=""),0,IF('[1]Flux and Impact'!$AU125=1,'[1]Flux and Impact'!L125,"")),"")</f>
        <v/>
      </c>
      <c r="O123" t="str">
        <f>IF(O$1&gt;0,IF(AND('[1]Flux and Impact'!$AU125=1,'[1]Flux and Impact'!M125=""),0,IF('[1]Flux and Impact'!$AU125=1,'[1]Flux and Impact'!M125,"")),"")</f>
        <v/>
      </c>
      <c r="P123" t="str">
        <f>IF(P$1&gt;0,IF(AND('[1]Flux and Impact'!$AU125=1,'[1]Flux and Impact'!N125=""),0,IF('[1]Flux and Impact'!$AU125=1,'[1]Flux and Impact'!N125,"")),"")</f>
        <v/>
      </c>
      <c r="Q123" t="str">
        <f>IF(Q$1&gt;0,IF(AND('[1]Flux and Impact'!$AU125=1,'[1]Flux and Impact'!O125=""),0,IF('[1]Flux and Impact'!$AU125=1,'[1]Flux and Impact'!O125,"")),"")</f>
        <v/>
      </c>
      <c r="R123" t="str">
        <f>IF(R$1&gt;0,IF(AND('[1]Flux and Impact'!$AU125=1,'[1]Flux and Impact'!P125=""),0,IF('[1]Flux and Impact'!$AU125=1,'[1]Flux and Impact'!P125,"")),"")</f>
        <v/>
      </c>
      <c r="S123" t="str">
        <f>IF(S$1&gt;0,IF(AND('[1]Flux and Impact'!$AU125=1,'[1]Flux and Impact'!Q125=""),0,IF('[1]Flux and Impact'!$AU125=1,'[1]Flux and Impact'!Q125,"")),"")</f>
        <v/>
      </c>
      <c r="T123" t="str">
        <f>IF(T$1&gt;0,IF(AND('[1]Flux and Impact'!$AU125=1,'[1]Flux and Impact'!R125=""),0,IF('[1]Flux and Impact'!$AU125=1,'[1]Flux and Impact'!R125,"")),"")</f>
        <v/>
      </c>
      <c r="U123" t="str">
        <f>IF(U$1&gt;0,IF(AND('[1]Flux and Impact'!$AU125=1,'[1]Flux and Impact'!S125=""),0,IF('[1]Flux and Impact'!$AU125=1,'[1]Flux and Impact'!S125,"")),"")</f>
        <v/>
      </c>
      <c r="V123" t="str">
        <f>IF(V$1&gt;0,IF(AND('[1]Flux and Impact'!$AU125=1,'[1]Flux and Impact'!T125=""),0,IF('[1]Flux and Impact'!$AU125=1,'[1]Flux and Impact'!T125,"")),"")</f>
        <v/>
      </c>
      <c r="W123" t="str">
        <f>IF(W$1&gt;0,IF(AND('[1]Flux and Impact'!$AU125=1,'[1]Flux and Impact'!U125=""),0,IF('[1]Flux and Impact'!$AU125=1,'[1]Flux and Impact'!U125,"")),"")</f>
        <v/>
      </c>
      <c r="X123" t="str">
        <f>IF(X$1&gt;0,IF(AND('[1]Flux and Impact'!$AU125=1,'[1]Flux and Impact'!V125=""),0,IF('[1]Flux and Impact'!$AU125=1,'[1]Flux and Impact'!V125,"")),"")</f>
        <v/>
      </c>
      <c r="Y123" t="str">
        <f>IF(Y$1&gt;0,IF(AND('[1]Flux and Impact'!$AU125=1,'[1]Flux and Impact'!W125=""),0,IF('[1]Flux and Impact'!$AU125=1,'[1]Flux and Impact'!W125,"")),"")</f>
        <v/>
      </c>
      <c r="Z123" t="str">
        <f>IF(Z$1&gt;0,IF(AND('[1]Flux and Impact'!$AU125=1,'[1]Flux and Impact'!X125=""),0,IF('[1]Flux and Impact'!$AU125=1,'[1]Flux and Impact'!X125,"")),"")</f>
        <v/>
      </c>
      <c r="AA123" t="str">
        <f>IF(AA$1&gt;0,IF(AND('[1]Flux and Impact'!$AU125=1,'[1]Flux and Impact'!Y125=""),0,IF('[1]Flux and Impact'!$AU125=1,'[1]Flux and Impact'!Y125,"")),"")</f>
        <v/>
      </c>
      <c r="AB123" t="str">
        <f>IF(AB$1&gt;0,IF(AND('[1]Flux and Impact'!$AU125=1,'[1]Flux and Impact'!Z125=""),0,IF('[1]Flux and Impact'!$AU125=1,'[1]Flux and Impact'!Z125,"")),"")</f>
        <v/>
      </c>
      <c r="AC123" t="str">
        <f>IF(AC$1&gt;0,IF(AND('[1]Flux and Impact'!$AU125=1,'[1]Flux and Impact'!AA125=""),0,IF('[1]Flux and Impact'!$AU125=1,'[1]Flux and Impact'!AA125,"")),"")</f>
        <v/>
      </c>
      <c r="AD123" t="str">
        <f>IF(AD$1&gt;0,IF(AND('[1]Flux and Impact'!$AU125=1,'[1]Flux and Impact'!AB125=""),0,IF('[1]Flux and Impact'!$AU125=1,'[1]Flux and Impact'!AB125,"")),"")</f>
        <v/>
      </c>
      <c r="AE123" t="str">
        <f>IF(AE$1&gt;0,IF(AND('[1]Flux and Impact'!$AU125=1,'[1]Flux and Impact'!AC125=""),0,IF('[1]Flux and Impact'!$AU125=1,'[1]Flux and Impact'!AC125,"")),"")</f>
        <v/>
      </c>
      <c r="AF123" t="str">
        <f>IF(AF$1&gt;0,IF(AND('[1]Flux and Impact'!$AU125=1,'[1]Flux and Impact'!AD125=""),0,IF('[1]Flux and Impact'!$AU125=1,'[1]Flux and Impact'!AD125,"")),"")</f>
        <v/>
      </c>
      <c r="AG123" t="str">
        <f>IF(AG$1&gt;0,IF(AND('[1]Flux and Impact'!$AU125=1,'[1]Flux and Impact'!AE125=""),0,IF('[1]Flux and Impact'!$AU125=1,'[1]Flux and Impact'!AE125,"")),"")</f>
        <v/>
      </c>
      <c r="AH123" t="str">
        <f>IF(AH$1&gt;0,IF(AND('[1]Flux and Impact'!$AU125=1,'[1]Flux and Impact'!AF125=""),0,IF('[1]Flux and Impact'!$AU125=1,'[1]Flux and Impact'!AF125,"")),"")</f>
        <v/>
      </c>
      <c r="AI123" t="str">
        <f>IF(AI$1&gt;0,IF(AND('[1]Flux and Impact'!$AU125=1,'[1]Flux and Impact'!AG125=""),0,IF('[1]Flux and Impact'!$AU125=1,'[1]Flux and Impact'!AG125,"")),"")</f>
        <v/>
      </c>
      <c r="AJ123" t="str">
        <f>IF(AJ$1&gt;0,IF(AND('[1]Flux and Impact'!$AU125=1,'[1]Flux and Impact'!AH125=""),0,IF('[1]Flux and Impact'!$AU125=1,'[1]Flux and Impact'!AH125,"")),"")</f>
        <v/>
      </c>
      <c r="AK123" t="str">
        <f>IF(AK$1&gt;0,IF(AND('[1]Flux and Impact'!$AU125=1,'[1]Flux and Impact'!AI125=""),0,IF('[1]Flux and Impact'!$AU125=1,'[1]Flux and Impact'!AI125,"")),"")</f>
        <v/>
      </c>
      <c r="AL123" t="str">
        <f>IF(AL$1&gt;0,IF(AND('[1]Flux and Impact'!$AU125=1,'[1]Flux and Impact'!AJ125=""),0,IF('[1]Flux and Impact'!$AU125=1,'[1]Flux and Impact'!AJ125,"")),"")</f>
        <v/>
      </c>
      <c r="AM123" t="str">
        <f>IF(AM$1&gt;0,IF(AND('[1]Flux and Impact'!$AU125=1,'[1]Flux and Impact'!AK125=""),0,IF('[1]Flux and Impact'!$AU125=1,'[1]Flux and Impact'!AK125,"")),"")</f>
        <v/>
      </c>
      <c r="AN123" t="str">
        <f>IF(AN$1&gt;0,IF(AND('[1]Flux and Impact'!$AU125=1,'[1]Flux and Impact'!AL125=""),0,IF('[1]Flux and Impact'!$AU125=1,'[1]Flux and Impact'!AL125,"")),"")</f>
        <v/>
      </c>
      <c r="AO123" t="str">
        <f>IF(AO$1&gt;0,IF(AND('[1]Flux and Impact'!$AU125=1,'[1]Flux and Impact'!AM125=""),0,IF('[1]Flux and Impact'!$AU125=1,'[1]Flux and Impact'!AM125,"")),"")</f>
        <v/>
      </c>
      <c r="AP123" t="str">
        <f>IF(AP$1&gt;0,IF(AND('[1]Flux and Impact'!$AU125=1,'[1]Flux and Impact'!AN125=""),0,IF('[1]Flux and Impact'!$AU125=1,'[1]Flux and Impact'!AN125,"")),"")</f>
        <v/>
      </c>
      <c r="AQ123" t="str">
        <f>IF(AQ$1&gt;0,IF(AND('[1]Flux and Impact'!$AU125=1,'[1]Flux and Impact'!AO125=""),0,IF('[1]Flux and Impact'!$AU125=1,'[1]Flux and Impact'!AO125,"")),"")</f>
        <v/>
      </c>
      <c r="AR123" t="str">
        <f>IF(AR$1&gt;0,IF(AND('[1]Flux and Impact'!$AU125=1,'[1]Flux and Impact'!AP125=""),0,IF('[1]Flux and Impact'!$AU125=1,'[1]Flux and Impact'!AP125,"")),"")</f>
        <v/>
      </c>
      <c r="AS123" t="str">
        <f>IF(AS$1&gt;0,IF(AND('[1]Flux and Impact'!$AU125=1,'[1]Flux and Impact'!AQ125=""),0,IF('[1]Flux and Impact'!$AU125=1,'[1]Flux and Impact'!AQ125,"")),"")</f>
        <v/>
      </c>
      <c r="AT123" t="str">
        <f>IF(AT$1&gt;0,IF(AND('[1]Flux and Impact'!$AU125=1,'[1]Flux and Impact'!AR125=""),0,IF('[1]Flux and Impact'!$AU125=1,'[1]Flux and Impact'!AR125,"")),"")</f>
        <v/>
      </c>
      <c r="AU123" t="str">
        <f>IF(AU$1&gt;0,IF(AND('[1]Flux and Impact'!$AU125=1,'[1]Flux and Impact'!AS125=""),0,IF('[1]Flux and Impact'!$AU125=1,'[1]Flux and Impact'!AS125,"")),"")</f>
        <v/>
      </c>
      <c r="AW123" s="10" t="s">
        <v>217</v>
      </c>
      <c r="AX123" s="10">
        <v>52.7567177204886</v>
      </c>
      <c r="AY123" s="16">
        <v>-27.2113989578549</v>
      </c>
      <c r="AZ123" s="17"/>
    </row>
    <row r="124" spans="1:52">
      <c r="A124">
        <f t="shared" si="2"/>
        <v>1</v>
      </c>
      <c r="B124" t="str">
        <f>'[1]Flux and Impact'!B126</f>
        <v>4. Cellular Processes</v>
      </c>
      <c r="C124" t="str">
        <f>'[1]Flux and Impact'!C126</f>
        <v>4.1 Transport and Catabolism</v>
      </c>
      <c r="D124" t="str">
        <f>'[1]Flux and Impact'!D126</f>
        <v>Peroxisome</v>
      </c>
      <c r="E124">
        <f>IF('[1]Flux and Impact'!AU126=1,AVERAGE(H124,J124,L124,N124,P124,R124,T124,V124,X124,Z124,AB124,AD124,AF124,AH124,AJ124,AL124,AN124,AP124,AR124,AT124),"")</f>
        <v>63.4326951308313</v>
      </c>
      <c r="F124" s="12">
        <f>IF('[1]Flux and Impact'!AU126=1,AVERAGE(I124,K124,M124,O124,Q124,S124,U124,W124,Y124,AA124,AC124,AE124,AG124,AI124,AK124,AM124,AO124,AQ124,AS124,AU124),"")</f>
        <v>4.97410711296032</v>
      </c>
      <c r="G124" s="13">
        <f t="shared" si="3"/>
        <v>1</v>
      </c>
      <c r="H124">
        <f>IF(H$1&gt;0,IF(AND('[1]Flux and Impact'!$AU126=1,'[1]Flux and Impact'!F126=""),0,IF('[1]Flux and Impact'!$AU126=1,'[1]Flux and Impact'!F126,"")),"")</f>
        <v>40.0693172321303</v>
      </c>
      <c r="I124">
        <f>IF(I$1&gt;0,IF(AND('[1]Flux and Impact'!$AU126=1,'[1]Flux and Impact'!G126=""),0,IF('[1]Flux and Impact'!$AU126=1,'[1]Flux and Impact'!G126,"")),"")</f>
        <v>-40.0693172321303</v>
      </c>
      <c r="J124">
        <f>IF(J$1&gt;0,IF(AND('[1]Flux and Impact'!$AU126=1,'[1]Flux and Impact'!H126=""),0,IF('[1]Flux and Impact'!$AU126=1,'[1]Flux and Impact'!H126,"")),"")</f>
        <v>150.228768160364</v>
      </c>
      <c r="K124">
        <f>IF(K$1&gt;0,IF(AND('[1]Flux and Impact'!$AU126=1,'[1]Flux and Impact'!I126=""),0,IF('[1]Flux and Impact'!$AU126=1,'[1]Flux and Impact'!I126,"")),"")</f>
        <v>54.9916385710112</v>
      </c>
      <c r="L124">
        <f>IF(L$1&gt;0,IF(AND('[1]Flux and Impact'!$AU126=1,'[1]Flux and Impact'!J126=""),0,IF('[1]Flux and Impact'!$AU126=1,'[1]Flux and Impact'!J126,"")),"")</f>
        <v>0</v>
      </c>
      <c r="M124">
        <f>IF(M$1&gt;0,IF(AND('[1]Flux and Impact'!$AU126=1,'[1]Flux and Impact'!K126=""),0,IF('[1]Flux and Impact'!$AU126=1,'[1]Flux and Impact'!K126,"")),"")</f>
        <v>0</v>
      </c>
      <c r="N124" t="str">
        <f>IF(N$1&gt;0,IF(AND('[1]Flux and Impact'!$AU126=1,'[1]Flux and Impact'!L126=""),0,IF('[1]Flux and Impact'!$AU126=1,'[1]Flux and Impact'!L126,"")),"")</f>
        <v/>
      </c>
      <c r="O124" t="str">
        <f>IF(O$1&gt;0,IF(AND('[1]Flux and Impact'!$AU126=1,'[1]Flux and Impact'!M126=""),0,IF('[1]Flux and Impact'!$AU126=1,'[1]Flux and Impact'!M126,"")),"")</f>
        <v/>
      </c>
      <c r="P124" t="str">
        <f>IF(P$1&gt;0,IF(AND('[1]Flux and Impact'!$AU126=1,'[1]Flux and Impact'!N126=""),0,IF('[1]Flux and Impact'!$AU126=1,'[1]Flux and Impact'!N126,"")),"")</f>
        <v/>
      </c>
      <c r="Q124" t="str">
        <f>IF(Q$1&gt;0,IF(AND('[1]Flux and Impact'!$AU126=1,'[1]Flux and Impact'!O126=""),0,IF('[1]Flux and Impact'!$AU126=1,'[1]Flux and Impact'!O126,"")),"")</f>
        <v/>
      </c>
      <c r="R124" t="str">
        <f>IF(R$1&gt;0,IF(AND('[1]Flux and Impact'!$AU126=1,'[1]Flux and Impact'!P126=""),0,IF('[1]Flux and Impact'!$AU126=1,'[1]Flux and Impact'!P126,"")),"")</f>
        <v/>
      </c>
      <c r="S124" t="str">
        <f>IF(S$1&gt;0,IF(AND('[1]Flux and Impact'!$AU126=1,'[1]Flux and Impact'!Q126=""),0,IF('[1]Flux and Impact'!$AU126=1,'[1]Flux and Impact'!Q126,"")),"")</f>
        <v/>
      </c>
      <c r="T124" t="str">
        <f>IF(T$1&gt;0,IF(AND('[1]Flux and Impact'!$AU126=1,'[1]Flux and Impact'!R126=""),0,IF('[1]Flux and Impact'!$AU126=1,'[1]Flux and Impact'!R126,"")),"")</f>
        <v/>
      </c>
      <c r="U124" t="str">
        <f>IF(U$1&gt;0,IF(AND('[1]Flux and Impact'!$AU126=1,'[1]Flux and Impact'!S126=""),0,IF('[1]Flux and Impact'!$AU126=1,'[1]Flux and Impact'!S126,"")),"")</f>
        <v/>
      </c>
      <c r="V124" t="str">
        <f>IF(V$1&gt;0,IF(AND('[1]Flux and Impact'!$AU126=1,'[1]Flux and Impact'!T126=""),0,IF('[1]Flux and Impact'!$AU126=1,'[1]Flux and Impact'!T126,"")),"")</f>
        <v/>
      </c>
      <c r="W124" t="str">
        <f>IF(W$1&gt;0,IF(AND('[1]Flux and Impact'!$AU126=1,'[1]Flux and Impact'!U126=""),0,IF('[1]Flux and Impact'!$AU126=1,'[1]Flux and Impact'!U126,"")),"")</f>
        <v/>
      </c>
      <c r="X124" t="str">
        <f>IF(X$1&gt;0,IF(AND('[1]Flux and Impact'!$AU126=1,'[1]Flux and Impact'!V126=""),0,IF('[1]Flux and Impact'!$AU126=1,'[1]Flux and Impact'!V126,"")),"")</f>
        <v/>
      </c>
      <c r="Y124" t="str">
        <f>IF(Y$1&gt;0,IF(AND('[1]Flux and Impact'!$AU126=1,'[1]Flux and Impact'!W126=""),0,IF('[1]Flux and Impact'!$AU126=1,'[1]Flux and Impact'!W126,"")),"")</f>
        <v/>
      </c>
      <c r="Z124" t="str">
        <f>IF(Z$1&gt;0,IF(AND('[1]Flux and Impact'!$AU126=1,'[1]Flux and Impact'!X126=""),0,IF('[1]Flux and Impact'!$AU126=1,'[1]Flux and Impact'!X126,"")),"")</f>
        <v/>
      </c>
      <c r="AA124" t="str">
        <f>IF(AA$1&gt;0,IF(AND('[1]Flux and Impact'!$AU126=1,'[1]Flux and Impact'!Y126=""),0,IF('[1]Flux and Impact'!$AU126=1,'[1]Flux and Impact'!Y126,"")),"")</f>
        <v/>
      </c>
      <c r="AB124" t="str">
        <f>IF(AB$1&gt;0,IF(AND('[1]Flux and Impact'!$AU126=1,'[1]Flux and Impact'!Z126=""),0,IF('[1]Flux and Impact'!$AU126=1,'[1]Flux and Impact'!Z126,"")),"")</f>
        <v/>
      </c>
      <c r="AC124" t="str">
        <f>IF(AC$1&gt;0,IF(AND('[1]Flux and Impact'!$AU126=1,'[1]Flux and Impact'!AA126=""),0,IF('[1]Flux and Impact'!$AU126=1,'[1]Flux and Impact'!AA126,"")),"")</f>
        <v/>
      </c>
      <c r="AD124" t="str">
        <f>IF(AD$1&gt;0,IF(AND('[1]Flux and Impact'!$AU126=1,'[1]Flux and Impact'!AB126=""),0,IF('[1]Flux and Impact'!$AU126=1,'[1]Flux and Impact'!AB126,"")),"")</f>
        <v/>
      </c>
      <c r="AE124" t="str">
        <f>IF(AE$1&gt;0,IF(AND('[1]Flux and Impact'!$AU126=1,'[1]Flux and Impact'!AC126=""),0,IF('[1]Flux and Impact'!$AU126=1,'[1]Flux and Impact'!AC126,"")),"")</f>
        <v/>
      </c>
      <c r="AF124" t="str">
        <f>IF(AF$1&gt;0,IF(AND('[1]Flux and Impact'!$AU126=1,'[1]Flux and Impact'!AD126=""),0,IF('[1]Flux and Impact'!$AU126=1,'[1]Flux and Impact'!AD126,"")),"")</f>
        <v/>
      </c>
      <c r="AG124" t="str">
        <f>IF(AG$1&gt;0,IF(AND('[1]Flux and Impact'!$AU126=1,'[1]Flux and Impact'!AE126=""),0,IF('[1]Flux and Impact'!$AU126=1,'[1]Flux and Impact'!AE126,"")),"")</f>
        <v/>
      </c>
      <c r="AH124" t="str">
        <f>IF(AH$1&gt;0,IF(AND('[1]Flux and Impact'!$AU126=1,'[1]Flux and Impact'!AF126=""),0,IF('[1]Flux and Impact'!$AU126=1,'[1]Flux and Impact'!AF126,"")),"")</f>
        <v/>
      </c>
      <c r="AI124" t="str">
        <f>IF(AI$1&gt;0,IF(AND('[1]Flux and Impact'!$AU126=1,'[1]Flux and Impact'!AG126=""),0,IF('[1]Flux and Impact'!$AU126=1,'[1]Flux and Impact'!AG126,"")),"")</f>
        <v/>
      </c>
      <c r="AJ124" t="str">
        <f>IF(AJ$1&gt;0,IF(AND('[1]Flux and Impact'!$AU126=1,'[1]Flux and Impact'!AH126=""),0,IF('[1]Flux and Impact'!$AU126=1,'[1]Flux and Impact'!AH126,"")),"")</f>
        <v/>
      </c>
      <c r="AK124" t="str">
        <f>IF(AK$1&gt;0,IF(AND('[1]Flux and Impact'!$AU126=1,'[1]Flux and Impact'!AI126=""),0,IF('[1]Flux and Impact'!$AU126=1,'[1]Flux and Impact'!AI126,"")),"")</f>
        <v/>
      </c>
      <c r="AL124" t="str">
        <f>IF(AL$1&gt;0,IF(AND('[1]Flux and Impact'!$AU126=1,'[1]Flux and Impact'!AJ126=""),0,IF('[1]Flux and Impact'!$AU126=1,'[1]Flux and Impact'!AJ126,"")),"")</f>
        <v/>
      </c>
      <c r="AM124" t="str">
        <f>IF(AM$1&gt;0,IF(AND('[1]Flux and Impact'!$AU126=1,'[1]Flux and Impact'!AK126=""),0,IF('[1]Flux and Impact'!$AU126=1,'[1]Flux and Impact'!AK126,"")),"")</f>
        <v/>
      </c>
      <c r="AN124" t="str">
        <f>IF(AN$1&gt;0,IF(AND('[1]Flux and Impact'!$AU126=1,'[1]Flux and Impact'!AL126=""),0,IF('[1]Flux and Impact'!$AU126=1,'[1]Flux and Impact'!AL126,"")),"")</f>
        <v/>
      </c>
      <c r="AO124" t="str">
        <f>IF(AO$1&gt;0,IF(AND('[1]Flux and Impact'!$AU126=1,'[1]Flux and Impact'!AM126=""),0,IF('[1]Flux and Impact'!$AU126=1,'[1]Flux and Impact'!AM126,"")),"")</f>
        <v/>
      </c>
      <c r="AP124" t="str">
        <f>IF(AP$1&gt;0,IF(AND('[1]Flux and Impact'!$AU126=1,'[1]Flux and Impact'!AN126=""),0,IF('[1]Flux and Impact'!$AU126=1,'[1]Flux and Impact'!AN126,"")),"")</f>
        <v/>
      </c>
      <c r="AQ124" t="str">
        <f>IF(AQ$1&gt;0,IF(AND('[1]Flux and Impact'!$AU126=1,'[1]Flux and Impact'!AO126=""),0,IF('[1]Flux and Impact'!$AU126=1,'[1]Flux and Impact'!AO126,"")),"")</f>
        <v/>
      </c>
      <c r="AR124" t="str">
        <f>IF(AR$1&gt;0,IF(AND('[1]Flux and Impact'!$AU126=1,'[1]Flux and Impact'!AP126=""),0,IF('[1]Flux and Impact'!$AU126=1,'[1]Flux and Impact'!AP126,"")),"")</f>
        <v/>
      </c>
      <c r="AS124" t="str">
        <f>IF(AS$1&gt;0,IF(AND('[1]Flux and Impact'!$AU126=1,'[1]Flux and Impact'!AQ126=""),0,IF('[1]Flux and Impact'!$AU126=1,'[1]Flux and Impact'!AQ126,"")),"")</f>
        <v/>
      </c>
      <c r="AT124" t="str">
        <f>IF(AT$1&gt;0,IF(AND('[1]Flux and Impact'!$AU126=1,'[1]Flux and Impact'!AR126=""),0,IF('[1]Flux and Impact'!$AU126=1,'[1]Flux and Impact'!AR126,"")),"")</f>
        <v/>
      </c>
      <c r="AU124" t="str">
        <f>IF(AU$1&gt;0,IF(AND('[1]Flux and Impact'!$AU126=1,'[1]Flux and Impact'!AS126=""),0,IF('[1]Flux and Impact'!$AU126=1,'[1]Flux and Impact'!AS126,"")),"")</f>
        <v/>
      </c>
      <c r="AW124" s="10" t="s">
        <v>218</v>
      </c>
      <c r="AX124" s="10">
        <v>52.4937420434969</v>
      </c>
      <c r="AY124" s="16">
        <v>19.9496625408184</v>
      </c>
      <c r="AZ124" s="17"/>
    </row>
    <row r="125" spans="1:52">
      <c r="A125">
        <f t="shared" si="2"/>
        <v>1</v>
      </c>
      <c r="B125" t="str">
        <f>'[1]Flux and Impact'!B127</f>
        <v>3. Environmental Information Processing</v>
      </c>
      <c r="C125" t="str">
        <f>'[1]Flux and Impact'!C127</f>
        <v>3.2 Signal Transduction</v>
      </c>
      <c r="D125" t="str">
        <f>'[1]Flux and Impact'!D127</f>
        <v>mTOR signaling pathway</v>
      </c>
      <c r="E125">
        <f>IF('[1]Flux and Impact'!AU127=1,AVERAGE(H125,J125,L125,N125,P125,R125,T125,V125,X125,Z125,AB125,AD125,AF125,AH125,AJ125,AL125,AN125,AP125,AR125,AT125),"")</f>
        <v>13.3135291874706</v>
      </c>
      <c r="F125" s="12">
        <f>IF('[1]Flux and Impact'!AU127=1,AVERAGE(I125,K125,M125,O125,Q125,S125,U125,W125,Y125,AA125,AC125,AE125,AG125,AI125,AK125,AM125,AO125,AQ125,AS125,AU125),"")</f>
        <v>-13.3135291874706</v>
      </c>
      <c r="G125" s="13">
        <f t="shared" si="3"/>
        <v>1</v>
      </c>
      <c r="H125">
        <f>IF(H$1&gt;0,IF(AND('[1]Flux and Impact'!$AU127=1,'[1]Flux and Impact'!F127=""),0,IF('[1]Flux and Impact'!$AU127=1,'[1]Flux and Impact'!F127,"")),"")</f>
        <v>27.2773313623706</v>
      </c>
      <c r="I125">
        <f>IF(I$1&gt;0,IF(AND('[1]Flux and Impact'!$AU127=1,'[1]Flux and Impact'!G127=""),0,IF('[1]Flux and Impact'!$AU127=1,'[1]Flux and Impact'!G127,"")),"")</f>
        <v>-27.2773313623706</v>
      </c>
      <c r="J125">
        <f>IF(J$1&gt;0,IF(AND('[1]Flux and Impact'!$AU127=1,'[1]Flux and Impact'!H127=""),0,IF('[1]Flux and Impact'!$AU127=1,'[1]Flux and Impact'!H127,"")),"")</f>
        <v>12.6632562000412</v>
      </c>
      <c r="K125">
        <f>IF(K$1&gt;0,IF(AND('[1]Flux and Impact'!$AU127=1,'[1]Flux and Impact'!I127=""),0,IF('[1]Flux and Impact'!$AU127=1,'[1]Flux and Impact'!I127,"")),"")</f>
        <v>-12.6632562000412</v>
      </c>
      <c r="L125">
        <f>IF(L$1&gt;0,IF(AND('[1]Flux and Impact'!$AU127=1,'[1]Flux and Impact'!J127=""),0,IF('[1]Flux and Impact'!$AU127=1,'[1]Flux and Impact'!J127,"")),"")</f>
        <v>0</v>
      </c>
      <c r="M125">
        <f>IF(M$1&gt;0,IF(AND('[1]Flux and Impact'!$AU127=1,'[1]Flux and Impact'!K127=""),0,IF('[1]Flux and Impact'!$AU127=1,'[1]Flux and Impact'!K127,"")),"")</f>
        <v>0</v>
      </c>
      <c r="N125" t="str">
        <f>IF(N$1&gt;0,IF(AND('[1]Flux and Impact'!$AU127=1,'[1]Flux and Impact'!L127=""),0,IF('[1]Flux and Impact'!$AU127=1,'[1]Flux and Impact'!L127,"")),"")</f>
        <v/>
      </c>
      <c r="O125" t="str">
        <f>IF(O$1&gt;0,IF(AND('[1]Flux and Impact'!$AU127=1,'[1]Flux and Impact'!M127=""),0,IF('[1]Flux and Impact'!$AU127=1,'[1]Flux and Impact'!M127,"")),"")</f>
        <v/>
      </c>
      <c r="P125" t="str">
        <f>IF(P$1&gt;0,IF(AND('[1]Flux and Impact'!$AU127=1,'[1]Flux and Impact'!N127=""),0,IF('[1]Flux and Impact'!$AU127=1,'[1]Flux and Impact'!N127,"")),"")</f>
        <v/>
      </c>
      <c r="Q125" t="str">
        <f>IF(Q$1&gt;0,IF(AND('[1]Flux and Impact'!$AU127=1,'[1]Flux and Impact'!O127=""),0,IF('[1]Flux and Impact'!$AU127=1,'[1]Flux and Impact'!O127,"")),"")</f>
        <v/>
      </c>
      <c r="R125" t="str">
        <f>IF(R$1&gt;0,IF(AND('[1]Flux and Impact'!$AU127=1,'[1]Flux and Impact'!P127=""),0,IF('[1]Flux and Impact'!$AU127=1,'[1]Flux and Impact'!P127,"")),"")</f>
        <v/>
      </c>
      <c r="S125" t="str">
        <f>IF(S$1&gt;0,IF(AND('[1]Flux and Impact'!$AU127=1,'[1]Flux and Impact'!Q127=""),0,IF('[1]Flux and Impact'!$AU127=1,'[1]Flux and Impact'!Q127,"")),"")</f>
        <v/>
      </c>
      <c r="T125" t="str">
        <f>IF(T$1&gt;0,IF(AND('[1]Flux and Impact'!$AU127=1,'[1]Flux and Impact'!R127=""),0,IF('[1]Flux and Impact'!$AU127=1,'[1]Flux and Impact'!R127,"")),"")</f>
        <v/>
      </c>
      <c r="U125" t="str">
        <f>IF(U$1&gt;0,IF(AND('[1]Flux and Impact'!$AU127=1,'[1]Flux and Impact'!S127=""),0,IF('[1]Flux and Impact'!$AU127=1,'[1]Flux and Impact'!S127,"")),"")</f>
        <v/>
      </c>
      <c r="V125" t="str">
        <f>IF(V$1&gt;0,IF(AND('[1]Flux and Impact'!$AU127=1,'[1]Flux and Impact'!T127=""),0,IF('[1]Flux and Impact'!$AU127=1,'[1]Flux and Impact'!T127,"")),"")</f>
        <v/>
      </c>
      <c r="W125" t="str">
        <f>IF(W$1&gt;0,IF(AND('[1]Flux and Impact'!$AU127=1,'[1]Flux and Impact'!U127=""),0,IF('[1]Flux and Impact'!$AU127=1,'[1]Flux and Impact'!U127,"")),"")</f>
        <v/>
      </c>
      <c r="X125" t="str">
        <f>IF(X$1&gt;0,IF(AND('[1]Flux and Impact'!$AU127=1,'[1]Flux and Impact'!V127=""),0,IF('[1]Flux and Impact'!$AU127=1,'[1]Flux and Impact'!V127,"")),"")</f>
        <v/>
      </c>
      <c r="Y125" t="str">
        <f>IF(Y$1&gt;0,IF(AND('[1]Flux and Impact'!$AU127=1,'[1]Flux and Impact'!W127=""),0,IF('[1]Flux and Impact'!$AU127=1,'[1]Flux and Impact'!W127,"")),"")</f>
        <v/>
      </c>
      <c r="Z125" t="str">
        <f>IF(Z$1&gt;0,IF(AND('[1]Flux and Impact'!$AU127=1,'[1]Flux and Impact'!X127=""),0,IF('[1]Flux and Impact'!$AU127=1,'[1]Flux and Impact'!X127,"")),"")</f>
        <v/>
      </c>
      <c r="AA125" t="str">
        <f>IF(AA$1&gt;0,IF(AND('[1]Flux and Impact'!$AU127=1,'[1]Flux and Impact'!Y127=""),0,IF('[1]Flux and Impact'!$AU127=1,'[1]Flux and Impact'!Y127,"")),"")</f>
        <v/>
      </c>
      <c r="AB125" t="str">
        <f>IF(AB$1&gt;0,IF(AND('[1]Flux and Impact'!$AU127=1,'[1]Flux and Impact'!Z127=""),0,IF('[1]Flux and Impact'!$AU127=1,'[1]Flux and Impact'!Z127,"")),"")</f>
        <v/>
      </c>
      <c r="AC125" t="str">
        <f>IF(AC$1&gt;0,IF(AND('[1]Flux and Impact'!$AU127=1,'[1]Flux and Impact'!AA127=""),0,IF('[1]Flux and Impact'!$AU127=1,'[1]Flux and Impact'!AA127,"")),"")</f>
        <v/>
      </c>
      <c r="AD125" t="str">
        <f>IF(AD$1&gt;0,IF(AND('[1]Flux and Impact'!$AU127=1,'[1]Flux and Impact'!AB127=""),0,IF('[1]Flux and Impact'!$AU127=1,'[1]Flux and Impact'!AB127,"")),"")</f>
        <v/>
      </c>
      <c r="AE125" t="str">
        <f>IF(AE$1&gt;0,IF(AND('[1]Flux and Impact'!$AU127=1,'[1]Flux and Impact'!AC127=""),0,IF('[1]Flux and Impact'!$AU127=1,'[1]Flux and Impact'!AC127,"")),"")</f>
        <v/>
      </c>
      <c r="AF125" t="str">
        <f>IF(AF$1&gt;0,IF(AND('[1]Flux and Impact'!$AU127=1,'[1]Flux and Impact'!AD127=""),0,IF('[1]Flux and Impact'!$AU127=1,'[1]Flux and Impact'!AD127,"")),"")</f>
        <v/>
      </c>
      <c r="AG125" t="str">
        <f>IF(AG$1&gt;0,IF(AND('[1]Flux and Impact'!$AU127=1,'[1]Flux and Impact'!AE127=""),0,IF('[1]Flux and Impact'!$AU127=1,'[1]Flux and Impact'!AE127,"")),"")</f>
        <v/>
      </c>
      <c r="AH125" t="str">
        <f>IF(AH$1&gt;0,IF(AND('[1]Flux and Impact'!$AU127=1,'[1]Flux and Impact'!AF127=""),0,IF('[1]Flux and Impact'!$AU127=1,'[1]Flux and Impact'!AF127,"")),"")</f>
        <v/>
      </c>
      <c r="AI125" t="str">
        <f>IF(AI$1&gt;0,IF(AND('[1]Flux and Impact'!$AU127=1,'[1]Flux and Impact'!AG127=""),0,IF('[1]Flux and Impact'!$AU127=1,'[1]Flux and Impact'!AG127,"")),"")</f>
        <v/>
      </c>
      <c r="AJ125" t="str">
        <f>IF(AJ$1&gt;0,IF(AND('[1]Flux and Impact'!$AU127=1,'[1]Flux and Impact'!AH127=""),0,IF('[1]Flux and Impact'!$AU127=1,'[1]Flux and Impact'!AH127,"")),"")</f>
        <v/>
      </c>
      <c r="AK125" t="str">
        <f>IF(AK$1&gt;0,IF(AND('[1]Flux and Impact'!$AU127=1,'[1]Flux and Impact'!AI127=""),0,IF('[1]Flux and Impact'!$AU127=1,'[1]Flux and Impact'!AI127,"")),"")</f>
        <v/>
      </c>
      <c r="AL125" t="str">
        <f>IF(AL$1&gt;0,IF(AND('[1]Flux and Impact'!$AU127=1,'[1]Flux and Impact'!AJ127=""),0,IF('[1]Flux and Impact'!$AU127=1,'[1]Flux and Impact'!AJ127,"")),"")</f>
        <v/>
      </c>
      <c r="AM125" t="str">
        <f>IF(AM$1&gt;0,IF(AND('[1]Flux and Impact'!$AU127=1,'[1]Flux and Impact'!AK127=""),0,IF('[1]Flux and Impact'!$AU127=1,'[1]Flux and Impact'!AK127,"")),"")</f>
        <v/>
      </c>
      <c r="AN125" t="str">
        <f>IF(AN$1&gt;0,IF(AND('[1]Flux and Impact'!$AU127=1,'[1]Flux and Impact'!AL127=""),0,IF('[1]Flux and Impact'!$AU127=1,'[1]Flux and Impact'!AL127,"")),"")</f>
        <v/>
      </c>
      <c r="AO125" t="str">
        <f>IF(AO$1&gt;0,IF(AND('[1]Flux and Impact'!$AU127=1,'[1]Flux and Impact'!AM127=""),0,IF('[1]Flux and Impact'!$AU127=1,'[1]Flux and Impact'!AM127,"")),"")</f>
        <v/>
      </c>
      <c r="AP125" t="str">
        <f>IF(AP$1&gt;0,IF(AND('[1]Flux and Impact'!$AU127=1,'[1]Flux and Impact'!AN127=""),0,IF('[1]Flux and Impact'!$AU127=1,'[1]Flux and Impact'!AN127,"")),"")</f>
        <v/>
      </c>
      <c r="AQ125" t="str">
        <f>IF(AQ$1&gt;0,IF(AND('[1]Flux and Impact'!$AU127=1,'[1]Flux and Impact'!AO127=""),0,IF('[1]Flux and Impact'!$AU127=1,'[1]Flux and Impact'!AO127,"")),"")</f>
        <v/>
      </c>
      <c r="AR125" t="str">
        <f>IF(AR$1&gt;0,IF(AND('[1]Flux and Impact'!$AU127=1,'[1]Flux and Impact'!AP127=""),0,IF('[1]Flux and Impact'!$AU127=1,'[1]Flux and Impact'!AP127,"")),"")</f>
        <v/>
      </c>
      <c r="AS125" t="str">
        <f>IF(AS$1&gt;0,IF(AND('[1]Flux and Impact'!$AU127=1,'[1]Flux and Impact'!AQ127=""),0,IF('[1]Flux and Impact'!$AU127=1,'[1]Flux and Impact'!AQ127,"")),"")</f>
        <v/>
      </c>
      <c r="AT125" t="str">
        <f>IF(AT$1&gt;0,IF(AND('[1]Flux and Impact'!$AU127=1,'[1]Flux and Impact'!AR127=""),0,IF('[1]Flux and Impact'!$AU127=1,'[1]Flux and Impact'!AR127,"")),"")</f>
        <v/>
      </c>
      <c r="AU125" t="str">
        <f>IF(AU$1&gt;0,IF(AND('[1]Flux and Impact'!$AU127=1,'[1]Flux and Impact'!AS127=""),0,IF('[1]Flux and Impact'!$AU127=1,'[1]Flux and Impact'!AS127,"")),"")</f>
        <v/>
      </c>
      <c r="AW125" s="10" t="s">
        <v>219</v>
      </c>
      <c r="AX125" s="10">
        <v>52.1173535573632</v>
      </c>
      <c r="AY125" s="16">
        <v>-11.9022422450015</v>
      </c>
      <c r="AZ125" s="17"/>
    </row>
    <row r="126" spans="1:52">
      <c r="A126">
        <f t="shared" si="2"/>
        <v>1</v>
      </c>
      <c r="B126" t="str">
        <f>'[1]Flux and Impact'!B128</f>
        <v>4. Cellular Processes</v>
      </c>
      <c r="C126" t="str">
        <f>'[1]Flux and Impact'!C128</f>
        <v>4.3 Cell Growth and Death</v>
      </c>
      <c r="D126" t="str">
        <f>'[1]Flux and Impact'!D128</f>
        <v>Apoptosis</v>
      </c>
      <c r="E126">
        <f>IF('[1]Flux and Impact'!AU128=1,AVERAGE(H126,J126,L126,N126,P126,R126,T126,V126,X126,Z126,AB126,AD126,AF126,AH126,AJ126,AL126,AN126,AP126,AR126,AT126),"")</f>
        <v>50.8855033370203</v>
      </c>
      <c r="F126" s="12">
        <f>IF('[1]Flux and Impact'!AU128=1,AVERAGE(I126,K126,M126,O126,Q126,S126,U126,W126,Y126,AA126,AC126,AE126,AG126,AI126,AK126,AM126,AO126,AQ126,AS126,AU126),"")</f>
        <v>9.05088448203144</v>
      </c>
      <c r="G126" s="13">
        <f t="shared" si="3"/>
        <v>1</v>
      </c>
      <c r="H126">
        <f>IF(H$1&gt;0,IF(AND('[1]Flux and Impact'!$AU128=1,'[1]Flux and Impact'!F128=""),0,IF('[1]Flux and Impact'!$AU128=1,'[1]Flux and Impact'!F128,"")),"")</f>
        <v>96.5007591652308</v>
      </c>
      <c r="I126">
        <f>IF(I$1&gt;0,IF(AND('[1]Flux and Impact'!$AU128=1,'[1]Flux and Impact'!G128=""),0,IF('[1]Flux and Impact'!$AU128=1,'[1]Flux and Impact'!G128,"")),"")</f>
        <v>65.1984065887975</v>
      </c>
      <c r="J126">
        <f>IF(J$1&gt;0,IF(AND('[1]Flux and Impact'!$AU128=1,'[1]Flux and Impact'!H128=""),0,IF('[1]Flux and Impact'!$AU128=1,'[1]Flux and Impact'!H128,"")),"")</f>
        <v>56.15575084583</v>
      </c>
      <c r="K126">
        <f>IF(K$1&gt;0,IF(AND('[1]Flux and Impact'!$AU128=1,'[1]Flux and Impact'!I128=""),0,IF('[1]Flux and Impact'!$AU128=1,'[1]Flux and Impact'!I128,"")),"")</f>
        <v>-38.0457531427031</v>
      </c>
      <c r="L126">
        <f>IF(L$1&gt;0,IF(AND('[1]Flux and Impact'!$AU128=1,'[1]Flux and Impact'!J128=""),0,IF('[1]Flux and Impact'!$AU128=1,'[1]Flux and Impact'!J128,"")),"")</f>
        <v>0</v>
      </c>
      <c r="M126">
        <f>IF(M$1&gt;0,IF(AND('[1]Flux and Impact'!$AU128=1,'[1]Flux and Impact'!K128=""),0,IF('[1]Flux and Impact'!$AU128=1,'[1]Flux and Impact'!K128,"")),"")</f>
        <v>0</v>
      </c>
      <c r="N126" t="str">
        <f>IF(N$1&gt;0,IF(AND('[1]Flux and Impact'!$AU128=1,'[1]Flux and Impact'!L128=""),0,IF('[1]Flux and Impact'!$AU128=1,'[1]Flux and Impact'!L128,"")),"")</f>
        <v/>
      </c>
      <c r="O126" t="str">
        <f>IF(O$1&gt;0,IF(AND('[1]Flux and Impact'!$AU128=1,'[1]Flux and Impact'!M128=""),0,IF('[1]Flux and Impact'!$AU128=1,'[1]Flux and Impact'!M128,"")),"")</f>
        <v/>
      </c>
      <c r="P126" t="str">
        <f>IF(P$1&gt;0,IF(AND('[1]Flux and Impact'!$AU128=1,'[1]Flux and Impact'!N128=""),0,IF('[1]Flux and Impact'!$AU128=1,'[1]Flux and Impact'!N128,"")),"")</f>
        <v/>
      </c>
      <c r="Q126" t="str">
        <f>IF(Q$1&gt;0,IF(AND('[1]Flux and Impact'!$AU128=1,'[1]Flux and Impact'!O128=""),0,IF('[1]Flux and Impact'!$AU128=1,'[1]Flux and Impact'!O128,"")),"")</f>
        <v/>
      </c>
      <c r="R126" t="str">
        <f>IF(R$1&gt;0,IF(AND('[1]Flux and Impact'!$AU128=1,'[1]Flux and Impact'!P128=""),0,IF('[1]Flux and Impact'!$AU128=1,'[1]Flux and Impact'!P128,"")),"")</f>
        <v/>
      </c>
      <c r="S126" t="str">
        <f>IF(S$1&gt;0,IF(AND('[1]Flux and Impact'!$AU128=1,'[1]Flux and Impact'!Q128=""),0,IF('[1]Flux and Impact'!$AU128=1,'[1]Flux and Impact'!Q128,"")),"")</f>
        <v/>
      </c>
      <c r="T126" t="str">
        <f>IF(T$1&gt;0,IF(AND('[1]Flux and Impact'!$AU128=1,'[1]Flux and Impact'!R128=""),0,IF('[1]Flux and Impact'!$AU128=1,'[1]Flux and Impact'!R128,"")),"")</f>
        <v/>
      </c>
      <c r="U126" t="str">
        <f>IF(U$1&gt;0,IF(AND('[1]Flux and Impact'!$AU128=1,'[1]Flux and Impact'!S128=""),0,IF('[1]Flux and Impact'!$AU128=1,'[1]Flux and Impact'!S128,"")),"")</f>
        <v/>
      </c>
      <c r="V126" t="str">
        <f>IF(V$1&gt;0,IF(AND('[1]Flux and Impact'!$AU128=1,'[1]Flux and Impact'!T128=""),0,IF('[1]Flux and Impact'!$AU128=1,'[1]Flux and Impact'!T128,"")),"")</f>
        <v/>
      </c>
      <c r="W126" t="str">
        <f>IF(W$1&gt;0,IF(AND('[1]Flux and Impact'!$AU128=1,'[1]Flux and Impact'!U128=""),0,IF('[1]Flux and Impact'!$AU128=1,'[1]Flux and Impact'!U128,"")),"")</f>
        <v/>
      </c>
      <c r="X126" t="str">
        <f>IF(X$1&gt;0,IF(AND('[1]Flux and Impact'!$AU128=1,'[1]Flux and Impact'!V128=""),0,IF('[1]Flux and Impact'!$AU128=1,'[1]Flux and Impact'!V128,"")),"")</f>
        <v/>
      </c>
      <c r="Y126" t="str">
        <f>IF(Y$1&gt;0,IF(AND('[1]Flux and Impact'!$AU128=1,'[1]Flux and Impact'!W128=""),0,IF('[1]Flux and Impact'!$AU128=1,'[1]Flux and Impact'!W128,"")),"")</f>
        <v/>
      </c>
      <c r="Z126" t="str">
        <f>IF(Z$1&gt;0,IF(AND('[1]Flux and Impact'!$AU128=1,'[1]Flux and Impact'!X128=""),0,IF('[1]Flux and Impact'!$AU128=1,'[1]Flux and Impact'!X128,"")),"")</f>
        <v/>
      </c>
      <c r="AA126" t="str">
        <f>IF(AA$1&gt;0,IF(AND('[1]Flux and Impact'!$AU128=1,'[1]Flux and Impact'!Y128=""),0,IF('[1]Flux and Impact'!$AU128=1,'[1]Flux and Impact'!Y128,"")),"")</f>
        <v/>
      </c>
      <c r="AB126" t="str">
        <f>IF(AB$1&gt;0,IF(AND('[1]Flux and Impact'!$AU128=1,'[1]Flux and Impact'!Z128=""),0,IF('[1]Flux and Impact'!$AU128=1,'[1]Flux and Impact'!Z128,"")),"")</f>
        <v/>
      </c>
      <c r="AC126" t="str">
        <f>IF(AC$1&gt;0,IF(AND('[1]Flux and Impact'!$AU128=1,'[1]Flux and Impact'!AA128=""),0,IF('[1]Flux and Impact'!$AU128=1,'[1]Flux and Impact'!AA128,"")),"")</f>
        <v/>
      </c>
      <c r="AD126" t="str">
        <f>IF(AD$1&gt;0,IF(AND('[1]Flux and Impact'!$AU128=1,'[1]Flux and Impact'!AB128=""),0,IF('[1]Flux and Impact'!$AU128=1,'[1]Flux and Impact'!AB128,"")),"")</f>
        <v/>
      </c>
      <c r="AE126" t="str">
        <f>IF(AE$1&gt;0,IF(AND('[1]Flux and Impact'!$AU128=1,'[1]Flux and Impact'!AC128=""),0,IF('[1]Flux and Impact'!$AU128=1,'[1]Flux and Impact'!AC128,"")),"")</f>
        <v/>
      </c>
      <c r="AF126" t="str">
        <f>IF(AF$1&gt;0,IF(AND('[1]Flux and Impact'!$AU128=1,'[1]Flux and Impact'!AD128=""),0,IF('[1]Flux and Impact'!$AU128=1,'[1]Flux and Impact'!AD128,"")),"")</f>
        <v/>
      </c>
      <c r="AG126" t="str">
        <f>IF(AG$1&gt;0,IF(AND('[1]Flux and Impact'!$AU128=1,'[1]Flux and Impact'!AE128=""),0,IF('[1]Flux and Impact'!$AU128=1,'[1]Flux and Impact'!AE128,"")),"")</f>
        <v/>
      </c>
      <c r="AH126" t="str">
        <f>IF(AH$1&gt;0,IF(AND('[1]Flux and Impact'!$AU128=1,'[1]Flux and Impact'!AF128=""),0,IF('[1]Flux and Impact'!$AU128=1,'[1]Flux and Impact'!AF128,"")),"")</f>
        <v/>
      </c>
      <c r="AI126" t="str">
        <f>IF(AI$1&gt;0,IF(AND('[1]Flux and Impact'!$AU128=1,'[1]Flux and Impact'!AG128=""),0,IF('[1]Flux and Impact'!$AU128=1,'[1]Flux and Impact'!AG128,"")),"")</f>
        <v/>
      </c>
      <c r="AJ126" t="str">
        <f>IF(AJ$1&gt;0,IF(AND('[1]Flux and Impact'!$AU128=1,'[1]Flux and Impact'!AH128=""),0,IF('[1]Flux and Impact'!$AU128=1,'[1]Flux and Impact'!AH128,"")),"")</f>
        <v/>
      </c>
      <c r="AK126" t="str">
        <f>IF(AK$1&gt;0,IF(AND('[1]Flux and Impact'!$AU128=1,'[1]Flux and Impact'!AI128=""),0,IF('[1]Flux and Impact'!$AU128=1,'[1]Flux and Impact'!AI128,"")),"")</f>
        <v/>
      </c>
      <c r="AL126" t="str">
        <f>IF(AL$1&gt;0,IF(AND('[1]Flux and Impact'!$AU128=1,'[1]Flux and Impact'!AJ128=""),0,IF('[1]Flux and Impact'!$AU128=1,'[1]Flux and Impact'!AJ128,"")),"")</f>
        <v/>
      </c>
      <c r="AM126" t="str">
        <f>IF(AM$1&gt;0,IF(AND('[1]Flux and Impact'!$AU128=1,'[1]Flux and Impact'!AK128=""),0,IF('[1]Flux and Impact'!$AU128=1,'[1]Flux and Impact'!AK128,"")),"")</f>
        <v/>
      </c>
      <c r="AN126" t="str">
        <f>IF(AN$1&gt;0,IF(AND('[1]Flux and Impact'!$AU128=1,'[1]Flux and Impact'!AL128=""),0,IF('[1]Flux and Impact'!$AU128=1,'[1]Flux and Impact'!AL128,"")),"")</f>
        <v/>
      </c>
      <c r="AO126" t="str">
        <f>IF(AO$1&gt;0,IF(AND('[1]Flux and Impact'!$AU128=1,'[1]Flux and Impact'!AM128=""),0,IF('[1]Flux and Impact'!$AU128=1,'[1]Flux and Impact'!AM128,"")),"")</f>
        <v/>
      </c>
      <c r="AP126" t="str">
        <f>IF(AP$1&gt;0,IF(AND('[1]Flux and Impact'!$AU128=1,'[1]Flux and Impact'!AN128=""),0,IF('[1]Flux and Impact'!$AU128=1,'[1]Flux and Impact'!AN128,"")),"")</f>
        <v/>
      </c>
      <c r="AQ126" t="str">
        <f>IF(AQ$1&gt;0,IF(AND('[1]Flux and Impact'!$AU128=1,'[1]Flux and Impact'!AO128=""),0,IF('[1]Flux and Impact'!$AU128=1,'[1]Flux and Impact'!AO128,"")),"")</f>
        <v/>
      </c>
      <c r="AR126" t="str">
        <f>IF(AR$1&gt;0,IF(AND('[1]Flux and Impact'!$AU128=1,'[1]Flux and Impact'!AP128=""),0,IF('[1]Flux and Impact'!$AU128=1,'[1]Flux and Impact'!AP128,"")),"")</f>
        <v/>
      </c>
      <c r="AS126" t="str">
        <f>IF(AS$1&gt;0,IF(AND('[1]Flux and Impact'!$AU128=1,'[1]Flux and Impact'!AQ128=""),0,IF('[1]Flux and Impact'!$AU128=1,'[1]Flux and Impact'!AQ128,"")),"")</f>
        <v/>
      </c>
      <c r="AT126" t="str">
        <f>IF(AT$1&gt;0,IF(AND('[1]Flux and Impact'!$AU128=1,'[1]Flux and Impact'!AR128=""),0,IF('[1]Flux and Impact'!$AU128=1,'[1]Flux and Impact'!AR128,"")),"")</f>
        <v/>
      </c>
      <c r="AU126" t="str">
        <f>IF(AU$1&gt;0,IF(AND('[1]Flux and Impact'!$AU128=1,'[1]Flux and Impact'!AS128=""),0,IF('[1]Flux and Impact'!$AU128=1,'[1]Flux and Impact'!AS128,"")),"")</f>
        <v/>
      </c>
      <c r="AW126" s="10" t="s">
        <v>220</v>
      </c>
      <c r="AX126" s="10">
        <v>51.8892733469248</v>
      </c>
      <c r="AY126" s="16">
        <v>-1.68030504851439</v>
      </c>
      <c r="AZ126" s="17"/>
    </row>
    <row r="127" spans="1:52">
      <c r="A127">
        <f t="shared" si="2"/>
        <v>1</v>
      </c>
      <c r="B127" t="str">
        <f>'[1]Flux and Impact'!B129</f>
        <v>5. Organismal Systems</v>
      </c>
      <c r="C127" t="str">
        <f>'[1]Flux and Impact'!C129</f>
        <v>5.3 Circulatory System</v>
      </c>
      <c r="D127" t="str">
        <f>'[1]Flux and Impact'!D129</f>
        <v>Cardiac muscle contraction</v>
      </c>
      <c r="E127">
        <f>IF('[1]Flux and Impact'!AU129=1,AVERAGE(H127,J127,L127,N127,P127,R127,T127,V127,X127,Z127,AB127,AD127,AF127,AH127,AJ127,AL127,AN127,AP127,AR127,AT127),"")</f>
        <v>13.0551976576533</v>
      </c>
      <c r="F127" s="12">
        <f>IF('[1]Flux and Impact'!AU129=1,AVERAGE(I127,K127,M127,O127,Q127,S127,U127,W127,Y127,AA127,AC127,AE127,AG127,AI127,AK127,AM127,AO127,AQ127,AS127,AU127),"")</f>
        <v>4.93171848533444</v>
      </c>
      <c r="G127" s="13">
        <f t="shared" si="3"/>
        <v>1</v>
      </c>
      <c r="H127">
        <f>IF(H$1&gt;0,IF(AND('[1]Flux and Impact'!$AU129=1,'[1]Flux and Impact'!F129=""),0,IF('[1]Flux and Impact'!$AU129=1,'[1]Flux and Impact'!F129,"")),"")</f>
        <v>0</v>
      </c>
      <c r="I127">
        <f>IF(I$1&gt;0,IF(AND('[1]Flux and Impact'!$AU129=1,'[1]Flux and Impact'!G129=""),0,IF('[1]Flux and Impact'!$AU129=1,'[1]Flux and Impact'!G129,"")),"")</f>
        <v>0</v>
      </c>
      <c r="J127">
        <f>IF(J$1&gt;0,IF(AND('[1]Flux and Impact'!$AU129=1,'[1]Flux and Impact'!H129=""),0,IF('[1]Flux and Impact'!$AU129=1,'[1]Flux and Impact'!H129,"")),"")</f>
        <v>33.0988653261396</v>
      </c>
      <c r="K127">
        <f>IF(K$1&gt;0,IF(AND('[1]Flux and Impact'!$AU129=1,'[1]Flux and Impact'!I129=""),0,IF('[1]Flux and Impact'!$AU129=1,'[1]Flux and Impact'!I129,"")),"")</f>
        <v>8.72842780918294</v>
      </c>
      <c r="L127">
        <f>IF(L$1&gt;0,IF(AND('[1]Flux and Impact'!$AU129=1,'[1]Flux and Impact'!J129=""),0,IF('[1]Flux and Impact'!$AU129=1,'[1]Flux and Impact'!J129,"")),"")</f>
        <v>6.06672764682038</v>
      </c>
      <c r="M127">
        <f>IF(M$1&gt;0,IF(AND('[1]Flux and Impact'!$AU129=1,'[1]Flux and Impact'!K129=""),0,IF('[1]Flux and Impact'!$AU129=1,'[1]Flux and Impact'!K129,"")),"")</f>
        <v>6.06672764682038</v>
      </c>
      <c r="N127" t="str">
        <f>IF(N$1&gt;0,IF(AND('[1]Flux and Impact'!$AU129=1,'[1]Flux and Impact'!L129=""),0,IF('[1]Flux and Impact'!$AU129=1,'[1]Flux and Impact'!L129,"")),"")</f>
        <v/>
      </c>
      <c r="O127" t="str">
        <f>IF(O$1&gt;0,IF(AND('[1]Flux and Impact'!$AU129=1,'[1]Flux and Impact'!M129=""),0,IF('[1]Flux and Impact'!$AU129=1,'[1]Flux and Impact'!M129,"")),"")</f>
        <v/>
      </c>
      <c r="P127" t="str">
        <f>IF(P$1&gt;0,IF(AND('[1]Flux and Impact'!$AU129=1,'[1]Flux and Impact'!N129=""),0,IF('[1]Flux and Impact'!$AU129=1,'[1]Flux and Impact'!N129,"")),"")</f>
        <v/>
      </c>
      <c r="Q127" t="str">
        <f>IF(Q$1&gt;0,IF(AND('[1]Flux and Impact'!$AU129=1,'[1]Flux and Impact'!O129=""),0,IF('[1]Flux and Impact'!$AU129=1,'[1]Flux and Impact'!O129,"")),"")</f>
        <v/>
      </c>
      <c r="R127" t="str">
        <f>IF(R$1&gt;0,IF(AND('[1]Flux and Impact'!$AU129=1,'[1]Flux and Impact'!P129=""),0,IF('[1]Flux and Impact'!$AU129=1,'[1]Flux and Impact'!P129,"")),"")</f>
        <v/>
      </c>
      <c r="S127" t="str">
        <f>IF(S$1&gt;0,IF(AND('[1]Flux and Impact'!$AU129=1,'[1]Flux and Impact'!Q129=""),0,IF('[1]Flux and Impact'!$AU129=1,'[1]Flux and Impact'!Q129,"")),"")</f>
        <v/>
      </c>
      <c r="T127" t="str">
        <f>IF(T$1&gt;0,IF(AND('[1]Flux and Impact'!$AU129=1,'[1]Flux and Impact'!R129=""),0,IF('[1]Flux and Impact'!$AU129=1,'[1]Flux and Impact'!R129,"")),"")</f>
        <v/>
      </c>
      <c r="U127" t="str">
        <f>IF(U$1&gt;0,IF(AND('[1]Flux and Impact'!$AU129=1,'[1]Flux and Impact'!S129=""),0,IF('[1]Flux and Impact'!$AU129=1,'[1]Flux and Impact'!S129,"")),"")</f>
        <v/>
      </c>
      <c r="V127" t="str">
        <f>IF(V$1&gt;0,IF(AND('[1]Flux and Impact'!$AU129=1,'[1]Flux and Impact'!T129=""),0,IF('[1]Flux and Impact'!$AU129=1,'[1]Flux and Impact'!T129,"")),"")</f>
        <v/>
      </c>
      <c r="W127" t="str">
        <f>IF(W$1&gt;0,IF(AND('[1]Flux and Impact'!$AU129=1,'[1]Flux and Impact'!U129=""),0,IF('[1]Flux and Impact'!$AU129=1,'[1]Flux and Impact'!U129,"")),"")</f>
        <v/>
      </c>
      <c r="X127" t="str">
        <f>IF(X$1&gt;0,IF(AND('[1]Flux and Impact'!$AU129=1,'[1]Flux and Impact'!V129=""),0,IF('[1]Flux and Impact'!$AU129=1,'[1]Flux and Impact'!V129,"")),"")</f>
        <v/>
      </c>
      <c r="Y127" t="str">
        <f>IF(Y$1&gt;0,IF(AND('[1]Flux and Impact'!$AU129=1,'[1]Flux and Impact'!W129=""),0,IF('[1]Flux and Impact'!$AU129=1,'[1]Flux and Impact'!W129,"")),"")</f>
        <v/>
      </c>
      <c r="Z127" t="str">
        <f>IF(Z$1&gt;0,IF(AND('[1]Flux and Impact'!$AU129=1,'[1]Flux and Impact'!X129=""),0,IF('[1]Flux and Impact'!$AU129=1,'[1]Flux and Impact'!X129,"")),"")</f>
        <v/>
      </c>
      <c r="AA127" t="str">
        <f>IF(AA$1&gt;0,IF(AND('[1]Flux and Impact'!$AU129=1,'[1]Flux and Impact'!Y129=""),0,IF('[1]Flux and Impact'!$AU129=1,'[1]Flux and Impact'!Y129,"")),"")</f>
        <v/>
      </c>
      <c r="AB127" t="str">
        <f>IF(AB$1&gt;0,IF(AND('[1]Flux and Impact'!$AU129=1,'[1]Flux and Impact'!Z129=""),0,IF('[1]Flux and Impact'!$AU129=1,'[1]Flux and Impact'!Z129,"")),"")</f>
        <v/>
      </c>
      <c r="AC127" t="str">
        <f>IF(AC$1&gt;0,IF(AND('[1]Flux and Impact'!$AU129=1,'[1]Flux and Impact'!AA129=""),0,IF('[1]Flux and Impact'!$AU129=1,'[1]Flux and Impact'!AA129,"")),"")</f>
        <v/>
      </c>
      <c r="AD127" t="str">
        <f>IF(AD$1&gt;0,IF(AND('[1]Flux and Impact'!$AU129=1,'[1]Flux and Impact'!AB129=""),0,IF('[1]Flux and Impact'!$AU129=1,'[1]Flux and Impact'!AB129,"")),"")</f>
        <v/>
      </c>
      <c r="AE127" t="str">
        <f>IF(AE$1&gt;0,IF(AND('[1]Flux and Impact'!$AU129=1,'[1]Flux and Impact'!AC129=""),0,IF('[1]Flux and Impact'!$AU129=1,'[1]Flux and Impact'!AC129,"")),"")</f>
        <v/>
      </c>
      <c r="AF127" t="str">
        <f>IF(AF$1&gt;0,IF(AND('[1]Flux and Impact'!$AU129=1,'[1]Flux and Impact'!AD129=""),0,IF('[1]Flux and Impact'!$AU129=1,'[1]Flux and Impact'!AD129,"")),"")</f>
        <v/>
      </c>
      <c r="AG127" t="str">
        <f>IF(AG$1&gt;0,IF(AND('[1]Flux and Impact'!$AU129=1,'[1]Flux and Impact'!AE129=""),0,IF('[1]Flux and Impact'!$AU129=1,'[1]Flux and Impact'!AE129,"")),"")</f>
        <v/>
      </c>
      <c r="AH127" t="str">
        <f>IF(AH$1&gt;0,IF(AND('[1]Flux and Impact'!$AU129=1,'[1]Flux and Impact'!AF129=""),0,IF('[1]Flux and Impact'!$AU129=1,'[1]Flux and Impact'!AF129,"")),"")</f>
        <v/>
      </c>
      <c r="AI127" t="str">
        <f>IF(AI$1&gt;0,IF(AND('[1]Flux and Impact'!$AU129=1,'[1]Flux and Impact'!AG129=""),0,IF('[1]Flux and Impact'!$AU129=1,'[1]Flux and Impact'!AG129,"")),"")</f>
        <v/>
      </c>
      <c r="AJ127" t="str">
        <f>IF(AJ$1&gt;0,IF(AND('[1]Flux and Impact'!$AU129=1,'[1]Flux and Impact'!AH129=""),0,IF('[1]Flux and Impact'!$AU129=1,'[1]Flux and Impact'!AH129,"")),"")</f>
        <v/>
      </c>
      <c r="AK127" t="str">
        <f>IF(AK$1&gt;0,IF(AND('[1]Flux and Impact'!$AU129=1,'[1]Flux and Impact'!AI129=""),0,IF('[1]Flux and Impact'!$AU129=1,'[1]Flux and Impact'!AI129,"")),"")</f>
        <v/>
      </c>
      <c r="AL127" t="str">
        <f>IF(AL$1&gt;0,IF(AND('[1]Flux and Impact'!$AU129=1,'[1]Flux and Impact'!AJ129=""),0,IF('[1]Flux and Impact'!$AU129=1,'[1]Flux and Impact'!AJ129,"")),"")</f>
        <v/>
      </c>
      <c r="AM127" t="str">
        <f>IF(AM$1&gt;0,IF(AND('[1]Flux and Impact'!$AU129=1,'[1]Flux and Impact'!AK129=""),0,IF('[1]Flux and Impact'!$AU129=1,'[1]Flux and Impact'!AK129,"")),"")</f>
        <v/>
      </c>
      <c r="AN127" t="str">
        <f>IF(AN$1&gt;0,IF(AND('[1]Flux and Impact'!$AU129=1,'[1]Flux and Impact'!AL129=""),0,IF('[1]Flux and Impact'!$AU129=1,'[1]Flux and Impact'!AL129,"")),"")</f>
        <v/>
      </c>
      <c r="AO127" t="str">
        <f>IF(AO$1&gt;0,IF(AND('[1]Flux and Impact'!$AU129=1,'[1]Flux and Impact'!AM129=""),0,IF('[1]Flux and Impact'!$AU129=1,'[1]Flux and Impact'!AM129,"")),"")</f>
        <v/>
      </c>
      <c r="AP127" t="str">
        <f>IF(AP$1&gt;0,IF(AND('[1]Flux and Impact'!$AU129=1,'[1]Flux and Impact'!AN129=""),0,IF('[1]Flux and Impact'!$AU129=1,'[1]Flux and Impact'!AN129,"")),"")</f>
        <v/>
      </c>
      <c r="AQ127" t="str">
        <f>IF(AQ$1&gt;0,IF(AND('[1]Flux and Impact'!$AU129=1,'[1]Flux and Impact'!AO129=""),0,IF('[1]Flux and Impact'!$AU129=1,'[1]Flux and Impact'!AO129,"")),"")</f>
        <v/>
      </c>
      <c r="AR127" t="str">
        <f>IF(AR$1&gt;0,IF(AND('[1]Flux and Impact'!$AU129=1,'[1]Flux and Impact'!AP129=""),0,IF('[1]Flux and Impact'!$AU129=1,'[1]Flux and Impact'!AP129,"")),"")</f>
        <v/>
      </c>
      <c r="AS127" t="str">
        <f>IF(AS$1&gt;0,IF(AND('[1]Flux and Impact'!$AU129=1,'[1]Flux and Impact'!AQ129=""),0,IF('[1]Flux and Impact'!$AU129=1,'[1]Flux and Impact'!AQ129,"")),"")</f>
        <v/>
      </c>
      <c r="AT127" t="str">
        <f>IF(AT$1&gt;0,IF(AND('[1]Flux and Impact'!$AU129=1,'[1]Flux and Impact'!AR129=""),0,IF('[1]Flux and Impact'!$AU129=1,'[1]Flux and Impact'!AR129,"")),"")</f>
        <v/>
      </c>
      <c r="AU127" t="str">
        <f>IF(AU$1&gt;0,IF(AND('[1]Flux and Impact'!$AU129=1,'[1]Flux and Impact'!AS129=""),0,IF('[1]Flux and Impact'!$AU129=1,'[1]Flux and Impact'!AS129,"")),"")</f>
        <v/>
      </c>
      <c r="AW127" s="10" t="s">
        <v>221</v>
      </c>
      <c r="AX127" s="10">
        <v>51.7959983598014</v>
      </c>
      <c r="AY127" s="16">
        <v>-29.20954589242</v>
      </c>
      <c r="AZ127" s="17"/>
    </row>
    <row r="128" spans="1:52">
      <c r="A128">
        <f t="shared" si="2"/>
        <v>1</v>
      </c>
      <c r="B128" t="str">
        <f>'[1]Flux and Impact'!B130</f>
        <v>5. Organismal Systems</v>
      </c>
      <c r="C128" t="str">
        <f>'[1]Flux and Impact'!C130</f>
        <v>5.3 Circulatory System</v>
      </c>
      <c r="D128" t="str">
        <f>'[1]Flux and Impact'!D130</f>
        <v>Vascular smooth muscle contraction</v>
      </c>
      <c r="E128">
        <f>IF('[1]Flux and Impact'!AU130=1,AVERAGE(H128,J128,L128,N128,P128,R128,T128,V128,X128,Z128,AB128,AD128,AF128,AH128,AJ128,AL128,AN128,AP128,AR128,AT128),"")</f>
        <v>47.5425858105269</v>
      </c>
      <c r="F128" s="12">
        <f>IF('[1]Flux and Impact'!AU130=1,AVERAGE(I128,K128,M128,O128,Q128,S128,U128,W128,Y128,AA128,AC128,AE128,AG128,AI128,AK128,AM128,AO128,AQ128,AS128,AU128),"")</f>
        <v>-11.1779135844738</v>
      </c>
      <c r="G128" s="13">
        <f t="shared" si="3"/>
        <v>1</v>
      </c>
      <c r="H128">
        <f>IF(H$1&gt;0,IF(AND('[1]Flux and Impact'!$AU130=1,'[1]Flux and Impact'!F130=""),0,IF('[1]Flux and Impact'!$AU130=1,'[1]Flux and Impact'!F130,"")),"")</f>
        <v>30.976282080353</v>
      </c>
      <c r="I128">
        <f>IF(I$1&gt;0,IF(AND('[1]Flux and Impact'!$AU130=1,'[1]Flux and Impact'!G130=""),0,IF('[1]Flux and Impact'!$AU130=1,'[1]Flux and Impact'!G130,"")),"")</f>
        <v>30.976282080353</v>
      </c>
      <c r="J128">
        <f>IF(J$1&gt;0,IF(AND('[1]Flux and Impact'!$AU130=1,'[1]Flux and Impact'!H130=""),0,IF('[1]Flux and Impact'!$AU130=1,'[1]Flux and Impact'!H130,"")),"")</f>
        <v>105.169836456103</v>
      </c>
      <c r="K128">
        <f>IF(K$1&gt;0,IF(AND('[1]Flux and Impact'!$AU130=1,'[1]Flux and Impact'!I130=""),0,IF('[1]Flux and Impact'!$AU130=1,'[1]Flux and Impact'!I130,"")),"")</f>
        <v>-70.9916617288989</v>
      </c>
      <c r="L128">
        <f>IF(L$1&gt;0,IF(AND('[1]Flux and Impact'!$AU130=1,'[1]Flux and Impact'!J130=""),0,IF('[1]Flux and Impact'!$AU130=1,'[1]Flux and Impact'!J130,"")),"")</f>
        <v>6.48163889512456</v>
      </c>
      <c r="M128">
        <f>IF(M$1&gt;0,IF(AND('[1]Flux and Impact'!$AU130=1,'[1]Flux and Impact'!K130=""),0,IF('[1]Flux and Impact'!$AU130=1,'[1]Flux and Impact'!K130,"")),"")</f>
        <v>6.48163889512456</v>
      </c>
      <c r="N128" t="str">
        <f>IF(N$1&gt;0,IF(AND('[1]Flux and Impact'!$AU130=1,'[1]Flux and Impact'!L130=""),0,IF('[1]Flux and Impact'!$AU130=1,'[1]Flux and Impact'!L130,"")),"")</f>
        <v/>
      </c>
      <c r="O128" t="str">
        <f>IF(O$1&gt;0,IF(AND('[1]Flux and Impact'!$AU130=1,'[1]Flux and Impact'!M130=""),0,IF('[1]Flux and Impact'!$AU130=1,'[1]Flux and Impact'!M130,"")),"")</f>
        <v/>
      </c>
      <c r="P128" t="str">
        <f>IF(P$1&gt;0,IF(AND('[1]Flux and Impact'!$AU130=1,'[1]Flux and Impact'!N130=""),0,IF('[1]Flux and Impact'!$AU130=1,'[1]Flux and Impact'!N130,"")),"")</f>
        <v/>
      </c>
      <c r="Q128" t="str">
        <f>IF(Q$1&gt;0,IF(AND('[1]Flux and Impact'!$AU130=1,'[1]Flux and Impact'!O130=""),0,IF('[1]Flux and Impact'!$AU130=1,'[1]Flux and Impact'!O130,"")),"")</f>
        <v/>
      </c>
      <c r="R128" t="str">
        <f>IF(R$1&gt;0,IF(AND('[1]Flux and Impact'!$AU130=1,'[1]Flux and Impact'!P130=""),0,IF('[1]Flux and Impact'!$AU130=1,'[1]Flux and Impact'!P130,"")),"")</f>
        <v/>
      </c>
      <c r="S128" t="str">
        <f>IF(S$1&gt;0,IF(AND('[1]Flux and Impact'!$AU130=1,'[1]Flux and Impact'!Q130=""),0,IF('[1]Flux and Impact'!$AU130=1,'[1]Flux and Impact'!Q130,"")),"")</f>
        <v/>
      </c>
      <c r="T128" t="str">
        <f>IF(T$1&gt;0,IF(AND('[1]Flux and Impact'!$AU130=1,'[1]Flux and Impact'!R130=""),0,IF('[1]Flux and Impact'!$AU130=1,'[1]Flux and Impact'!R130,"")),"")</f>
        <v/>
      </c>
      <c r="U128" t="str">
        <f>IF(U$1&gt;0,IF(AND('[1]Flux and Impact'!$AU130=1,'[1]Flux and Impact'!S130=""),0,IF('[1]Flux and Impact'!$AU130=1,'[1]Flux and Impact'!S130,"")),"")</f>
        <v/>
      </c>
      <c r="V128" t="str">
        <f>IF(V$1&gt;0,IF(AND('[1]Flux and Impact'!$AU130=1,'[1]Flux and Impact'!T130=""),0,IF('[1]Flux and Impact'!$AU130=1,'[1]Flux and Impact'!T130,"")),"")</f>
        <v/>
      </c>
      <c r="W128" t="str">
        <f>IF(W$1&gt;0,IF(AND('[1]Flux and Impact'!$AU130=1,'[1]Flux and Impact'!U130=""),0,IF('[1]Flux and Impact'!$AU130=1,'[1]Flux and Impact'!U130,"")),"")</f>
        <v/>
      </c>
      <c r="X128" t="str">
        <f>IF(X$1&gt;0,IF(AND('[1]Flux and Impact'!$AU130=1,'[1]Flux and Impact'!V130=""),0,IF('[1]Flux and Impact'!$AU130=1,'[1]Flux and Impact'!V130,"")),"")</f>
        <v/>
      </c>
      <c r="Y128" t="str">
        <f>IF(Y$1&gt;0,IF(AND('[1]Flux and Impact'!$AU130=1,'[1]Flux and Impact'!W130=""),0,IF('[1]Flux and Impact'!$AU130=1,'[1]Flux and Impact'!W130,"")),"")</f>
        <v/>
      </c>
      <c r="Z128" t="str">
        <f>IF(Z$1&gt;0,IF(AND('[1]Flux and Impact'!$AU130=1,'[1]Flux and Impact'!X130=""),0,IF('[1]Flux and Impact'!$AU130=1,'[1]Flux and Impact'!X130,"")),"")</f>
        <v/>
      </c>
      <c r="AA128" t="str">
        <f>IF(AA$1&gt;0,IF(AND('[1]Flux and Impact'!$AU130=1,'[1]Flux and Impact'!Y130=""),0,IF('[1]Flux and Impact'!$AU130=1,'[1]Flux and Impact'!Y130,"")),"")</f>
        <v/>
      </c>
      <c r="AB128" t="str">
        <f>IF(AB$1&gt;0,IF(AND('[1]Flux and Impact'!$AU130=1,'[1]Flux and Impact'!Z130=""),0,IF('[1]Flux and Impact'!$AU130=1,'[1]Flux and Impact'!Z130,"")),"")</f>
        <v/>
      </c>
      <c r="AC128" t="str">
        <f>IF(AC$1&gt;0,IF(AND('[1]Flux and Impact'!$AU130=1,'[1]Flux and Impact'!AA130=""),0,IF('[1]Flux and Impact'!$AU130=1,'[1]Flux and Impact'!AA130,"")),"")</f>
        <v/>
      </c>
      <c r="AD128" t="str">
        <f>IF(AD$1&gt;0,IF(AND('[1]Flux and Impact'!$AU130=1,'[1]Flux and Impact'!AB130=""),0,IF('[1]Flux and Impact'!$AU130=1,'[1]Flux and Impact'!AB130,"")),"")</f>
        <v/>
      </c>
      <c r="AE128" t="str">
        <f>IF(AE$1&gt;0,IF(AND('[1]Flux and Impact'!$AU130=1,'[1]Flux and Impact'!AC130=""),0,IF('[1]Flux and Impact'!$AU130=1,'[1]Flux and Impact'!AC130,"")),"")</f>
        <v/>
      </c>
      <c r="AF128" t="str">
        <f>IF(AF$1&gt;0,IF(AND('[1]Flux and Impact'!$AU130=1,'[1]Flux and Impact'!AD130=""),0,IF('[1]Flux and Impact'!$AU130=1,'[1]Flux and Impact'!AD130,"")),"")</f>
        <v/>
      </c>
      <c r="AG128" t="str">
        <f>IF(AG$1&gt;0,IF(AND('[1]Flux and Impact'!$AU130=1,'[1]Flux and Impact'!AE130=""),0,IF('[1]Flux and Impact'!$AU130=1,'[1]Flux and Impact'!AE130,"")),"")</f>
        <v/>
      </c>
      <c r="AH128" t="str">
        <f>IF(AH$1&gt;0,IF(AND('[1]Flux and Impact'!$AU130=1,'[1]Flux and Impact'!AF130=""),0,IF('[1]Flux and Impact'!$AU130=1,'[1]Flux and Impact'!AF130,"")),"")</f>
        <v/>
      </c>
      <c r="AI128" t="str">
        <f>IF(AI$1&gt;0,IF(AND('[1]Flux and Impact'!$AU130=1,'[1]Flux and Impact'!AG130=""),0,IF('[1]Flux and Impact'!$AU130=1,'[1]Flux and Impact'!AG130,"")),"")</f>
        <v/>
      </c>
      <c r="AJ128" t="str">
        <f>IF(AJ$1&gt;0,IF(AND('[1]Flux and Impact'!$AU130=1,'[1]Flux and Impact'!AH130=""),0,IF('[1]Flux and Impact'!$AU130=1,'[1]Flux and Impact'!AH130,"")),"")</f>
        <v/>
      </c>
      <c r="AK128" t="str">
        <f>IF(AK$1&gt;0,IF(AND('[1]Flux and Impact'!$AU130=1,'[1]Flux and Impact'!AI130=""),0,IF('[1]Flux and Impact'!$AU130=1,'[1]Flux and Impact'!AI130,"")),"")</f>
        <v/>
      </c>
      <c r="AL128" t="str">
        <f>IF(AL$1&gt;0,IF(AND('[1]Flux and Impact'!$AU130=1,'[1]Flux and Impact'!AJ130=""),0,IF('[1]Flux and Impact'!$AU130=1,'[1]Flux and Impact'!AJ130,"")),"")</f>
        <v/>
      </c>
      <c r="AM128" t="str">
        <f>IF(AM$1&gt;0,IF(AND('[1]Flux and Impact'!$AU130=1,'[1]Flux and Impact'!AK130=""),0,IF('[1]Flux and Impact'!$AU130=1,'[1]Flux and Impact'!AK130,"")),"")</f>
        <v/>
      </c>
      <c r="AN128" t="str">
        <f>IF(AN$1&gt;0,IF(AND('[1]Flux and Impact'!$AU130=1,'[1]Flux and Impact'!AL130=""),0,IF('[1]Flux and Impact'!$AU130=1,'[1]Flux and Impact'!AL130,"")),"")</f>
        <v/>
      </c>
      <c r="AO128" t="str">
        <f>IF(AO$1&gt;0,IF(AND('[1]Flux and Impact'!$AU130=1,'[1]Flux and Impact'!AM130=""),0,IF('[1]Flux and Impact'!$AU130=1,'[1]Flux and Impact'!AM130,"")),"")</f>
        <v/>
      </c>
      <c r="AP128" t="str">
        <f>IF(AP$1&gt;0,IF(AND('[1]Flux and Impact'!$AU130=1,'[1]Flux and Impact'!AN130=""),0,IF('[1]Flux and Impact'!$AU130=1,'[1]Flux and Impact'!AN130,"")),"")</f>
        <v/>
      </c>
      <c r="AQ128" t="str">
        <f>IF(AQ$1&gt;0,IF(AND('[1]Flux and Impact'!$AU130=1,'[1]Flux and Impact'!AO130=""),0,IF('[1]Flux and Impact'!$AU130=1,'[1]Flux and Impact'!AO130,"")),"")</f>
        <v/>
      </c>
      <c r="AR128" t="str">
        <f>IF(AR$1&gt;0,IF(AND('[1]Flux and Impact'!$AU130=1,'[1]Flux and Impact'!AP130=""),0,IF('[1]Flux and Impact'!$AU130=1,'[1]Flux and Impact'!AP130,"")),"")</f>
        <v/>
      </c>
      <c r="AS128" t="str">
        <f>IF(AS$1&gt;0,IF(AND('[1]Flux and Impact'!$AU130=1,'[1]Flux and Impact'!AQ130=""),0,IF('[1]Flux and Impact'!$AU130=1,'[1]Flux and Impact'!AQ130,"")),"")</f>
        <v/>
      </c>
      <c r="AT128" t="str">
        <f>IF(AT$1&gt;0,IF(AND('[1]Flux and Impact'!$AU130=1,'[1]Flux and Impact'!AR130=""),0,IF('[1]Flux and Impact'!$AU130=1,'[1]Flux and Impact'!AR130,"")),"")</f>
        <v/>
      </c>
      <c r="AU128" t="str">
        <f>IF(AU$1&gt;0,IF(AND('[1]Flux and Impact'!$AU130=1,'[1]Flux and Impact'!AS130=""),0,IF('[1]Flux and Impact'!$AU130=1,'[1]Flux and Impact'!AS130,"")),"")</f>
        <v/>
      </c>
      <c r="AW128" s="10" t="s">
        <v>222</v>
      </c>
      <c r="AX128" s="10">
        <v>51.1562421574852</v>
      </c>
      <c r="AY128" s="16">
        <v>-33.1855524249018</v>
      </c>
      <c r="AZ128" s="17"/>
    </row>
    <row r="129" spans="1:52">
      <c r="A129">
        <f t="shared" si="2"/>
        <v>1</v>
      </c>
      <c r="B129" t="str">
        <f>'[1]Flux and Impact'!B131</f>
        <v>3. Environmental Information Processing</v>
      </c>
      <c r="C129" t="str">
        <f>'[1]Flux and Impact'!C131</f>
        <v>3.2 Signal Transduction</v>
      </c>
      <c r="D129" t="str">
        <f>'[1]Flux and Impact'!D131</f>
        <v>Wnt signaling pathway</v>
      </c>
      <c r="E129">
        <f>IF('[1]Flux and Impact'!AU131=1,AVERAGE(H129,J129,L129,N129,P129,R129,T129,V129,X129,Z129,AB129,AD129,AF129,AH129,AJ129,AL129,AN129,AP129,AR129,AT129),"")</f>
        <v>69.3964230747902</v>
      </c>
      <c r="F129" s="12">
        <f>IF('[1]Flux and Impact'!AU131=1,AVERAGE(I129,K129,M129,O129,Q129,S129,U129,W129,Y129,AA129,AC129,AE129,AG129,AI129,AK129,AM129,AO129,AQ129,AS129,AU129),"")</f>
        <v>-32.605305981005</v>
      </c>
      <c r="G129" s="13">
        <f t="shared" si="3"/>
        <v>1</v>
      </c>
      <c r="H129">
        <f>IF(H$1&gt;0,IF(AND('[1]Flux and Impact'!$AU131=1,'[1]Flux and Impact'!F131=""),0,IF('[1]Flux and Impact'!$AU131=1,'[1]Flux and Impact'!F131,"")),"")</f>
        <v>0</v>
      </c>
      <c r="I129">
        <f>IF(I$1&gt;0,IF(AND('[1]Flux and Impact'!$AU131=1,'[1]Flux and Impact'!G131=""),0,IF('[1]Flux and Impact'!$AU131=1,'[1]Flux and Impact'!G131,"")),"")</f>
        <v>0</v>
      </c>
      <c r="J129">
        <f>IF(J$1&gt;0,IF(AND('[1]Flux and Impact'!$AU131=1,'[1]Flux and Impact'!H131=""),0,IF('[1]Flux and Impact'!$AU131=1,'[1]Flux and Impact'!H131,"")),"")</f>
        <v>162.256896699301</v>
      </c>
      <c r="K129">
        <f>IF(K$1&gt;0,IF(AND('[1]Flux and Impact'!$AU131=1,'[1]Flux and Impact'!I131=""),0,IF('[1]Flux and Impact'!$AU131=1,'[1]Flux and Impact'!I131,"")),"")</f>
        <v>-68.6055154963125</v>
      </c>
      <c r="L129">
        <f>IF(L$1&gt;0,IF(AND('[1]Flux and Impact'!$AU131=1,'[1]Flux and Impact'!J131=""),0,IF('[1]Flux and Impact'!$AU131=1,'[1]Flux and Impact'!J131,"")),"")</f>
        <v>45.9323725250698</v>
      </c>
      <c r="M129">
        <f>IF(M$1&gt;0,IF(AND('[1]Flux and Impact'!$AU131=1,'[1]Flux and Impact'!K131=""),0,IF('[1]Flux and Impact'!$AU131=1,'[1]Flux and Impact'!K131,"")),"")</f>
        <v>-29.2104024467026</v>
      </c>
      <c r="N129" t="str">
        <f>IF(N$1&gt;0,IF(AND('[1]Flux and Impact'!$AU131=1,'[1]Flux and Impact'!L131=""),0,IF('[1]Flux and Impact'!$AU131=1,'[1]Flux and Impact'!L131,"")),"")</f>
        <v/>
      </c>
      <c r="O129" t="str">
        <f>IF(O$1&gt;0,IF(AND('[1]Flux and Impact'!$AU131=1,'[1]Flux and Impact'!M131=""),0,IF('[1]Flux and Impact'!$AU131=1,'[1]Flux and Impact'!M131,"")),"")</f>
        <v/>
      </c>
      <c r="P129" t="str">
        <f>IF(P$1&gt;0,IF(AND('[1]Flux and Impact'!$AU131=1,'[1]Flux and Impact'!N131=""),0,IF('[1]Flux and Impact'!$AU131=1,'[1]Flux and Impact'!N131,"")),"")</f>
        <v/>
      </c>
      <c r="Q129" t="str">
        <f>IF(Q$1&gt;0,IF(AND('[1]Flux and Impact'!$AU131=1,'[1]Flux and Impact'!O131=""),0,IF('[1]Flux and Impact'!$AU131=1,'[1]Flux and Impact'!O131,"")),"")</f>
        <v/>
      </c>
      <c r="R129" t="str">
        <f>IF(R$1&gt;0,IF(AND('[1]Flux and Impact'!$AU131=1,'[1]Flux and Impact'!P131=""),0,IF('[1]Flux and Impact'!$AU131=1,'[1]Flux and Impact'!P131,"")),"")</f>
        <v/>
      </c>
      <c r="S129" t="str">
        <f>IF(S$1&gt;0,IF(AND('[1]Flux and Impact'!$AU131=1,'[1]Flux and Impact'!Q131=""),0,IF('[1]Flux and Impact'!$AU131=1,'[1]Flux and Impact'!Q131,"")),"")</f>
        <v/>
      </c>
      <c r="T129" t="str">
        <f>IF(T$1&gt;0,IF(AND('[1]Flux and Impact'!$AU131=1,'[1]Flux and Impact'!R131=""),0,IF('[1]Flux and Impact'!$AU131=1,'[1]Flux and Impact'!R131,"")),"")</f>
        <v/>
      </c>
      <c r="U129" t="str">
        <f>IF(U$1&gt;0,IF(AND('[1]Flux and Impact'!$AU131=1,'[1]Flux and Impact'!S131=""),0,IF('[1]Flux and Impact'!$AU131=1,'[1]Flux and Impact'!S131,"")),"")</f>
        <v/>
      </c>
      <c r="V129" t="str">
        <f>IF(V$1&gt;0,IF(AND('[1]Flux and Impact'!$AU131=1,'[1]Flux and Impact'!T131=""),0,IF('[1]Flux and Impact'!$AU131=1,'[1]Flux and Impact'!T131,"")),"")</f>
        <v/>
      </c>
      <c r="W129" t="str">
        <f>IF(W$1&gt;0,IF(AND('[1]Flux and Impact'!$AU131=1,'[1]Flux and Impact'!U131=""),0,IF('[1]Flux and Impact'!$AU131=1,'[1]Flux and Impact'!U131,"")),"")</f>
        <v/>
      </c>
      <c r="X129" t="str">
        <f>IF(X$1&gt;0,IF(AND('[1]Flux and Impact'!$AU131=1,'[1]Flux and Impact'!V131=""),0,IF('[1]Flux and Impact'!$AU131=1,'[1]Flux and Impact'!V131,"")),"")</f>
        <v/>
      </c>
      <c r="Y129" t="str">
        <f>IF(Y$1&gt;0,IF(AND('[1]Flux and Impact'!$AU131=1,'[1]Flux and Impact'!W131=""),0,IF('[1]Flux and Impact'!$AU131=1,'[1]Flux and Impact'!W131,"")),"")</f>
        <v/>
      </c>
      <c r="Z129" t="str">
        <f>IF(Z$1&gt;0,IF(AND('[1]Flux and Impact'!$AU131=1,'[1]Flux and Impact'!X131=""),0,IF('[1]Flux and Impact'!$AU131=1,'[1]Flux and Impact'!X131,"")),"")</f>
        <v/>
      </c>
      <c r="AA129" t="str">
        <f>IF(AA$1&gt;0,IF(AND('[1]Flux and Impact'!$AU131=1,'[1]Flux and Impact'!Y131=""),0,IF('[1]Flux and Impact'!$AU131=1,'[1]Flux and Impact'!Y131,"")),"")</f>
        <v/>
      </c>
      <c r="AB129" t="str">
        <f>IF(AB$1&gt;0,IF(AND('[1]Flux and Impact'!$AU131=1,'[1]Flux and Impact'!Z131=""),0,IF('[1]Flux and Impact'!$AU131=1,'[1]Flux and Impact'!Z131,"")),"")</f>
        <v/>
      </c>
      <c r="AC129" t="str">
        <f>IF(AC$1&gt;0,IF(AND('[1]Flux and Impact'!$AU131=1,'[1]Flux and Impact'!AA131=""),0,IF('[1]Flux and Impact'!$AU131=1,'[1]Flux and Impact'!AA131,"")),"")</f>
        <v/>
      </c>
      <c r="AD129" t="str">
        <f>IF(AD$1&gt;0,IF(AND('[1]Flux and Impact'!$AU131=1,'[1]Flux and Impact'!AB131=""),0,IF('[1]Flux and Impact'!$AU131=1,'[1]Flux and Impact'!AB131,"")),"")</f>
        <v/>
      </c>
      <c r="AE129" t="str">
        <f>IF(AE$1&gt;0,IF(AND('[1]Flux and Impact'!$AU131=1,'[1]Flux and Impact'!AC131=""),0,IF('[1]Flux and Impact'!$AU131=1,'[1]Flux and Impact'!AC131,"")),"")</f>
        <v/>
      </c>
      <c r="AF129" t="str">
        <f>IF(AF$1&gt;0,IF(AND('[1]Flux and Impact'!$AU131=1,'[1]Flux and Impact'!AD131=""),0,IF('[1]Flux and Impact'!$AU131=1,'[1]Flux and Impact'!AD131,"")),"")</f>
        <v/>
      </c>
      <c r="AG129" t="str">
        <f>IF(AG$1&gt;0,IF(AND('[1]Flux and Impact'!$AU131=1,'[1]Flux and Impact'!AE131=""),0,IF('[1]Flux and Impact'!$AU131=1,'[1]Flux and Impact'!AE131,"")),"")</f>
        <v/>
      </c>
      <c r="AH129" t="str">
        <f>IF(AH$1&gt;0,IF(AND('[1]Flux and Impact'!$AU131=1,'[1]Flux and Impact'!AF131=""),0,IF('[1]Flux and Impact'!$AU131=1,'[1]Flux and Impact'!AF131,"")),"")</f>
        <v/>
      </c>
      <c r="AI129" t="str">
        <f>IF(AI$1&gt;0,IF(AND('[1]Flux and Impact'!$AU131=1,'[1]Flux and Impact'!AG131=""),0,IF('[1]Flux and Impact'!$AU131=1,'[1]Flux and Impact'!AG131,"")),"")</f>
        <v/>
      </c>
      <c r="AJ129" t="str">
        <f>IF(AJ$1&gt;0,IF(AND('[1]Flux and Impact'!$AU131=1,'[1]Flux and Impact'!AH131=""),0,IF('[1]Flux and Impact'!$AU131=1,'[1]Flux and Impact'!AH131,"")),"")</f>
        <v/>
      </c>
      <c r="AK129" t="str">
        <f>IF(AK$1&gt;0,IF(AND('[1]Flux and Impact'!$AU131=1,'[1]Flux and Impact'!AI131=""),0,IF('[1]Flux and Impact'!$AU131=1,'[1]Flux and Impact'!AI131,"")),"")</f>
        <v/>
      </c>
      <c r="AL129" t="str">
        <f>IF(AL$1&gt;0,IF(AND('[1]Flux and Impact'!$AU131=1,'[1]Flux and Impact'!AJ131=""),0,IF('[1]Flux and Impact'!$AU131=1,'[1]Flux and Impact'!AJ131,"")),"")</f>
        <v/>
      </c>
      <c r="AM129" t="str">
        <f>IF(AM$1&gt;0,IF(AND('[1]Flux and Impact'!$AU131=1,'[1]Flux and Impact'!AK131=""),0,IF('[1]Flux and Impact'!$AU131=1,'[1]Flux and Impact'!AK131,"")),"")</f>
        <v/>
      </c>
      <c r="AN129" t="str">
        <f>IF(AN$1&gt;0,IF(AND('[1]Flux and Impact'!$AU131=1,'[1]Flux and Impact'!AL131=""),0,IF('[1]Flux and Impact'!$AU131=1,'[1]Flux and Impact'!AL131,"")),"")</f>
        <v/>
      </c>
      <c r="AO129" t="str">
        <f>IF(AO$1&gt;0,IF(AND('[1]Flux and Impact'!$AU131=1,'[1]Flux and Impact'!AM131=""),0,IF('[1]Flux and Impact'!$AU131=1,'[1]Flux and Impact'!AM131,"")),"")</f>
        <v/>
      </c>
      <c r="AP129" t="str">
        <f>IF(AP$1&gt;0,IF(AND('[1]Flux and Impact'!$AU131=1,'[1]Flux and Impact'!AN131=""),0,IF('[1]Flux and Impact'!$AU131=1,'[1]Flux and Impact'!AN131,"")),"")</f>
        <v/>
      </c>
      <c r="AQ129" t="str">
        <f>IF(AQ$1&gt;0,IF(AND('[1]Flux and Impact'!$AU131=1,'[1]Flux and Impact'!AO131=""),0,IF('[1]Flux and Impact'!$AU131=1,'[1]Flux and Impact'!AO131,"")),"")</f>
        <v/>
      </c>
      <c r="AR129" t="str">
        <f>IF(AR$1&gt;0,IF(AND('[1]Flux and Impact'!$AU131=1,'[1]Flux and Impact'!AP131=""),0,IF('[1]Flux and Impact'!$AU131=1,'[1]Flux and Impact'!AP131,"")),"")</f>
        <v/>
      </c>
      <c r="AS129" t="str">
        <f>IF(AS$1&gt;0,IF(AND('[1]Flux and Impact'!$AU131=1,'[1]Flux and Impact'!AQ131=""),0,IF('[1]Flux and Impact'!$AU131=1,'[1]Flux and Impact'!AQ131,"")),"")</f>
        <v/>
      </c>
      <c r="AT129" t="str">
        <f>IF(AT$1&gt;0,IF(AND('[1]Flux and Impact'!$AU131=1,'[1]Flux and Impact'!AR131=""),0,IF('[1]Flux and Impact'!$AU131=1,'[1]Flux and Impact'!AR131,"")),"")</f>
        <v/>
      </c>
      <c r="AU129" t="str">
        <f>IF(AU$1&gt;0,IF(AND('[1]Flux and Impact'!$AU131=1,'[1]Flux and Impact'!AS131=""),0,IF('[1]Flux and Impact'!$AU131=1,'[1]Flux and Impact'!AS131,"")),"")</f>
        <v/>
      </c>
      <c r="AW129" s="10" t="s">
        <v>223</v>
      </c>
      <c r="AX129" s="10">
        <v>50.7684475965677</v>
      </c>
      <c r="AY129" s="16">
        <v>-41.0147928387351</v>
      </c>
      <c r="AZ129" s="17"/>
    </row>
    <row r="130" spans="1:52">
      <c r="A130">
        <f t="shared" si="2"/>
        <v>1</v>
      </c>
      <c r="B130" t="str">
        <f>'[1]Flux and Impact'!B132</f>
        <v>5. Organismal Systems</v>
      </c>
      <c r="C130" t="str">
        <f>'[1]Flux and Impact'!C132</f>
        <v>5.8 Development</v>
      </c>
      <c r="D130" t="str">
        <f>'[1]Flux and Impact'!D132</f>
        <v>Dorso-ventral axis formation</v>
      </c>
      <c r="E130" t="str">
        <f>IF('[1]Flux and Impact'!AU132=1,AVERAGE(H130,J130,L130,N130,P130,R130,T130,V130,X130,Z130,AB130,AD130,AF130,AH130,AJ130,AL130,AN130,AP130,AR130,AT130),"")</f>
        <v/>
      </c>
      <c r="F130" s="12" t="str">
        <f>IF('[1]Flux and Impact'!AU132=1,AVERAGE(I130,K130,M130,O130,Q130,S130,U130,W130,Y130,AA130,AC130,AE130,AG130,AI130,AK130,AM130,AO130,AQ130,AS130,AU130),"")</f>
        <v/>
      </c>
      <c r="G130" s="13" t="str">
        <f t="shared" si="3"/>
        <v/>
      </c>
      <c r="H130" t="str">
        <f>IF(H$1&gt;0,IF(AND('[1]Flux and Impact'!$AU132=1,'[1]Flux and Impact'!F132=""),0,IF('[1]Flux and Impact'!$AU132=1,'[1]Flux and Impact'!F132,"")),"")</f>
        <v/>
      </c>
      <c r="I130" t="str">
        <f>IF(I$1&gt;0,IF(AND('[1]Flux and Impact'!$AU132=1,'[1]Flux and Impact'!G132=""),0,IF('[1]Flux and Impact'!$AU132=1,'[1]Flux and Impact'!G132,"")),"")</f>
        <v/>
      </c>
      <c r="J130" t="str">
        <f>IF(J$1&gt;0,IF(AND('[1]Flux and Impact'!$AU132=1,'[1]Flux and Impact'!H132=""),0,IF('[1]Flux and Impact'!$AU132=1,'[1]Flux and Impact'!H132,"")),"")</f>
        <v/>
      </c>
      <c r="K130" t="str">
        <f>IF(K$1&gt;0,IF(AND('[1]Flux and Impact'!$AU132=1,'[1]Flux and Impact'!I132=""),0,IF('[1]Flux and Impact'!$AU132=1,'[1]Flux and Impact'!I132,"")),"")</f>
        <v/>
      </c>
      <c r="L130" t="str">
        <f>IF(L$1&gt;0,IF(AND('[1]Flux and Impact'!$AU132=1,'[1]Flux and Impact'!J132=""),0,IF('[1]Flux and Impact'!$AU132=1,'[1]Flux and Impact'!J132,"")),"")</f>
        <v/>
      </c>
      <c r="M130" t="str">
        <f>IF(M$1&gt;0,IF(AND('[1]Flux and Impact'!$AU132=1,'[1]Flux and Impact'!K132=""),0,IF('[1]Flux and Impact'!$AU132=1,'[1]Flux and Impact'!K132,"")),"")</f>
        <v/>
      </c>
      <c r="N130" t="str">
        <f>IF(N$1&gt;0,IF(AND('[1]Flux and Impact'!$AU132=1,'[1]Flux and Impact'!L132=""),0,IF('[1]Flux and Impact'!$AU132=1,'[1]Flux and Impact'!L132,"")),"")</f>
        <v/>
      </c>
      <c r="O130" t="str">
        <f>IF(O$1&gt;0,IF(AND('[1]Flux and Impact'!$AU132=1,'[1]Flux and Impact'!M132=""),0,IF('[1]Flux and Impact'!$AU132=1,'[1]Flux and Impact'!M132,"")),"")</f>
        <v/>
      </c>
      <c r="P130" t="str">
        <f>IF(P$1&gt;0,IF(AND('[1]Flux and Impact'!$AU132=1,'[1]Flux and Impact'!N132=""),0,IF('[1]Flux and Impact'!$AU132=1,'[1]Flux and Impact'!N132,"")),"")</f>
        <v/>
      </c>
      <c r="Q130" t="str">
        <f>IF(Q$1&gt;0,IF(AND('[1]Flux and Impact'!$AU132=1,'[1]Flux and Impact'!O132=""),0,IF('[1]Flux and Impact'!$AU132=1,'[1]Flux and Impact'!O132,"")),"")</f>
        <v/>
      </c>
      <c r="R130" t="str">
        <f>IF(R$1&gt;0,IF(AND('[1]Flux and Impact'!$AU132=1,'[1]Flux and Impact'!P132=""),0,IF('[1]Flux and Impact'!$AU132=1,'[1]Flux and Impact'!P132,"")),"")</f>
        <v/>
      </c>
      <c r="S130" t="str">
        <f>IF(S$1&gt;0,IF(AND('[1]Flux and Impact'!$AU132=1,'[1]Flux and Impact'!Q132=""),0,IF('[1]Flux and Impact'!$AU132=1,'[1]Flux and Impact'!Q132,"")),"")</f>
        <v/>
      </c>
      <c r="T130" t="str">
        <f>IF(T$1&gt;0,IF(AND('[1]Flux and Impact'!$AU132=1,'[1]Flux and Impact'!R132=""),0,IF('[1]Flux and Impact'!$AU132=1,'[1]Flux and Impact'!R132,"")),"")</f>
        <v/>
      </c>
      <c r="U130" t="str">
        <f>IF(U$1&gt;0,IF(AND('[1]Flux and Impact'!$AU132=1,'[1]Flux and Impact'!S132=""),0,IF('[1]Flux and Impact'!$AU132=1,'[1]Flux and Impact'!S132,"")),"")</f>
        <v/>
      </c>
      <c r="V130" t="str">
        <f>IF(V$1&gt;0,IF(AND('[1]Flux and Impact'!$AU132=1,'[1]Flux and Impact'!T132=""),0,IF('[1]Flux and Impact'!$AU132=1,'[1]Flux and Impact'!T132,"")),"")</f>
        <v/>
      </c>
      <c r="W130" t="str">
        <f>IF(W$1&gt;0,IF(AND('[1]Flux and Impact'!$AU132=1,'[1]Flux and Impact'!U132=""),0,IF('[1]Flux and Impact'!$AU132=1,'[1]Flux and Impact'!U132,"")),"")</f>
        <v/>
      </c>
      <c r="X130" t="str">
        <f>IF(X$1&gt;0,IF(AND('[1]Flux and Impact'!$AU132=1,'[1]Flux and Impact'!V132=""),0,IF('[1]Flux and Impact'!$AU132=1,'[1]Flux and Impact'!V132,"")),"")</f>
        <v/>
      </c>
      <c r="Y130" t="str">
        <f>IF(Y$1&gt;0,IF(AND('[1]Flux and Impact'!$AU132=1,'[1]Flux and Impact'!W132=""),0,IF('[1]Flux and Impact'!$AU132=1,'[1]Flux and Impact'!W132,"")),"")</f>
        <v/>
      </c>
      <c r="Z130" t="str">
        <f>IF(Z$1&gt;0,IF(AND('[1]Flux and Impact'!$AU132=1,'[1]Flux and Impact'!X132=""),0,IF('[1]Flux and Impact'!$AU132=1,'[1]Flux and Impact'!X132,"")),"")</f>
        <v/>
      </c>
      <c r="AA130" t="str">
        <f>IF(AA$1&gt;0,IF(AND('[1]Flux and Impact'!$AU132=1,'[1]Flux and Impact'!Y132=""),0,IF('[1]Flux and Impact'!$AU132=1,'[1]Flux and Impact'!Y132,"")),"")</f>
        <v/>
      </c>
      <c r="AB130" t="str">
        <f>IF(AB$1&gt;0,IF(AND('[1]Flux and Impact'!$AU132=1,'[1]Flux and Impact'!Z132=""),0,IF('[1]Flux and Impact'!$AU132=1,'[1]Flux and Impact'!Z132,"")),"")</f>
        <v/>
      </c>
      <c r="AC130" t="str">
        <f>IF(AC$1&gt;0,IF(AND('[1]Flux and Impact'!$AU132=1,'[1]Flux and Impact'!AA132=""),0,IF('[1]Flux and Impact'!$AU132=1,'[1]Flux and Impact'!AA132,"")),"")</f>
        <v/>
      </c>
      <c r="AD130" t="str">
        <f>IF(AD$1&gt;0,IF(AND('[1]Flux and Impact'!$AU132=1,'[1]Flux and Impact'!AB132=""),0,IF('[1]Flux and Impact'!$AU132=1,'[1]Flux and Impact'!AB132,"")),"")</f>
        <v/>
      </c>
      <c r="AE130" t="str">
        <f>IF(AE$1&gt;0,IF(AND('[1]Flux and Impact'!$AU132=1,'[1]Flux and Impact'!AC132=""),0,IF('[1]Flux and Impact'!$AU132=1,'[1]Flux and Impact'!AC132,"")),"")</f>
        <v/>
      </c>
      <c r="AF130" t="str">
        <f>IF(AF$1&gt;0,IF(AND('[1]Flux and Impact'!$AU132=1,'[1]Flux and Impact'!AD132=""),0,IF('[1]Flux and Impact'!$AU132=1,'[1]Flux and Impact'!AD132,"")),"")</f>
        <v/>
      </c>
      <c r="AG130" t="str">
        <f>IF(AG$1&gt;0,IF(AND('[1]Flux and Impact'!$AU132=1,'[1]Flux and Impact'!AE132=""),0,IF('[1]Flux and Impact'!$AU132=1,'[1]Flux and Impact'!AE132,"")),"")</f>
        <v/>
      </c>
      <c r="AH130" t="str">
        <f>IF(AH$1&gt;0,IF(AND('[1]Flux and Impact'!$AU132=1,'[1]Flux and Impact'!AF132=""),0,IF('[1]Flux and Impact'!$AU132=1,'[1]Flux and Impact'!AF132,"")),"")</f>
        <v/>
      </c>
      <c r="AI130" t="str">
        <f>IF(AI$1&gt;0,IF(AND('[1]Flux and Impact'!$AU132=1,'[1]Flux and Impact'!AG132=""),0,IF('[1]Flux and Impact'!$AU132=1,'[1]Flux and Impact'!AG132,"")),"")</f>
        <v/>
      </c>
      <c r="AJ130" t="str">
        <f>IF(AJ$1&gt;0,IF(AND('[1]Flux and Impact'!$AU132=1,'[1]Flux and Impact'!AH132=""),0,IF('[1]Flux and Impact'!$AU132=1,'[1]Flux and Impact'!AH132,"")),"")</f>
        <v/>
      </c>
      <c r="AK130" t="str">
        <f>IF(AK$1&gt;0,IF(AND('[1]Flux and Impact'!$AU132=1,'[1]Flux and Impact'!AI132=""),0,IF('[1]Flux and Impact'!$AU132=1,'[1]Flux and Impact'!AI132,"")),"")</f>
        <v/>
      </c>
      <c r="AL130" t="str">
        <f>IF(AL$1&gt;0,IF(AND('[1]Flux and Impact'!$AU132=1,'[1]Flux and Impact'!AJ132=""),0,IF('[1]Flux and Impact'!$AU132=1,'[1]Flux and Impact'!AJ132,"")),"")</f>
        <v/>
      </c>
      <c r="AM130" t="str">
        <f>IF(AM$1&gt;0,IF(AND('[1]Flux and Impact'!$AU132=1,'[1]Flux and Impact'!AK132=""),0,IF('[1]Flux and Impact'!$AU132=1,'[1]Flux and Impact'!AK132,"")),"")</f>
        <v/>
      </c>
      <c r="AN130" t="str">
        <f>IF(AN$1&gt;0,IF(AND('[1]Flux and Impact'!$AU132=1,'[1]Flux and Impact'!AL132=""),0,IF('[1]Flux and Impact'!$AU132=1,'[1]Flux and Impact'!AL132,"")),"")</f>
        <v/>
      </c>
      <c r="AO130" t="str">
        <f>IF(AO$1&gt;0,IF(AND('[1]Flux and Impact'!$AU132=1,'[1]Flux and Impact'!AM132=""),0,IF('[1]Flux and Impact'!$AU132=1,'[1]Flux and Impact'!AM132,"")),"")</f>
        <v/>
      </c>
      <c r="AP130" t="str">
        <f>IF(AP$1&gt;0,IF(AND('[1]Flux and Impact'!$AU132=1,'[1]Flux and Impact'!AN132=""),0,IF('[1]Flux and Impact'!$AU132=1,'[1]Flux and Impact'!AN132,"")),"")</f>
        <v/>
      </c>
      <c r="AQ130" t="str">
        <f>IF(AQ$1&gt;0,IF(AND('[1]Flux and Impact'!$AU132=1,'[1]Flux and Impact'!AO132=""),0,IF('[1]Flux and Impact'!$AU132=1,'[1]Flux and Impact'!AO132,"")),"")</f>
        <v/>
      </c>
      <c r="AR130" t="str">
        <f>IF(AR$1&gt;0,IF(AND('[1]Flux and Impact'!$AU132=1,'[1]Flux and Impact'!AP132=""),0,IF('[1]Flux and Impact'!$AU132=1,'[1]Flux and Impact'!AP132,"")),"")</f>
        <v/>
      </c>
      <c r="AS130" t="str">
        <f>IF(AS$1&gt;0,IF(AND('[1]Flux and Impact'!$AU132=1,'[1]Flux and Impact'!AQ132=""),0,IF('[1]Flux and Impact'!$AU132=1,'[1]Flux and Impact'!AQ132,"")),"")</f>
        <v/>
      </c>
      <c r="AT130" t="str">
        <f>IF(AT$1&gt;0,IF(AND('[1]Flux and Impact'!$AU132=1,'[1]Flux and Impact'!AR132=""),0,IF('[1]Flux and Impact'!$AU132=1,'[1]Flux and Impact'!AR132,"")),"")</f>
        <v/>
      </c>
      <c r="AU130" t="str">
        <f>IF(AU$1&gt;0,IF(AND('[1]Flux and Impact'!$AU132=1,'[1]Flux and Impact'!AS132=""),0,IF('[1]Flux and Impact'!$AU132=1,'[1]Flux and Impact'!AS132,"")),"")</f>
        <v/>
      </c>
      <c r="AW130" s="10" t="s">
        <v>224</v>
      </c>
      <c r="AX130" s="10">
        <v>50.3989932974362</v>
      </c>
      <c r="AY130" s="16">
        <v>22.3064617229939</v>
      </c>
      <c r="AZ130" s="17"/>
    </row>
    <row r="131" spans="1:52">
      <c r="A131">
        <f t="shared" ref="A131:A194" si="4">IF(B131="",0,1)</f>
        <v>1</v>
      </c>
      <c r="B131" t="str">
        <f>'[1]Flux and Impact'!B133</f>
        <v>3. Environmental Information Processing</v>
      </c>
      <c r="C131" t="str">
        <f>'[1]Flux and Impact'!C133</f>
        <v>3.2 Signal Transduction</v>
      </c>
      <c r="D131" t="str">
        <f>'[1]Flux and Impact'!D133</f>
        <v>Notch signaling pathway</v>
      </c>
      <c r="E131" t="str">
        <f>IF('[1]Flux and Impact'!AU133=1,AVERAGE(H131,J131,L131,N131,P131,R131,T131,V131,X131,Z131,AB131,AD131,AF131,AH131,AJ131,AL131,AN131,AP131,AR131,AT131),"")</f>
        <v/>
      </c>
      <c r="F131" s="12" t="str">
        <f>IF('[1]Flux and Impact'!AU133=1,AVERAGE(I131,K131,M131,O131,Q131,S131,U131,W131,Y131,AA131,AC131,AE131,AG131,AI131,AK131,AM131,AO131,AQ131,AS131,AU131),"")</f>
        <v/>
      </c>
      <c r="G131" s="13" t="str">
        <f t="shared" ref="G131:G194" si="5">IF(E131="","",1)</f>
        <v/>
      </c>
      <c r="H131" t="str">
        <f>IF(H$1&gt;0,IF(AND('[1]Flux and Impact'!$AU133=1,'[1]Flux and Impact'!F133=""),0,IF('[1]Flux and Impact'!$AU133=1,'[1]Flux and Impact'!F133,"")),"")</f>
        <v/>
      </c>
      <c r="I131" t="str">
        <f>IF(I$1&gt;0,IF(AND('[1]Flux and Impact'!$AU133=1,'[1]Flux and Impact'!G133=""),0,IF('[1]Flux and Impact'!$AU133=1,'[1]Flux and Impact'!G133,"")),"")</f>
        <v/>
      </c>
      <c r="J131" t="str">
        <f>IF(J$1&gt;0,IF(AND('[1]Flux and Impact'!$AU133=1,'[1]Flux and Impact'!H133=""),0,IF('[1]Flux and Impact'!$AU133=1,'[1]Flux and Impact'!H133,"")),"")</f>
        <v/>
      </c>
      <c r="K131" t="str">
        <f>IF(K$1&gt;0,IF(AND('[1]Flux and Impact'!$AU133=1,'[1]Flux and Impact'!I133=""),0,IF('[1]Flux and Impact'!$AU133=1,'[1]Flux and Impact'!I133,"")),"")</f>
        <v/>
      </c>
      <c r="L131" t="str">
        <f>IF(L$1&gt;0,IF(AND('[1]Flux and Impact'!$AU133=1,'[1]Flux and Impact'!J133=""),0,IF('[1]Flux and Impact'!$AU133=1,'[1]Flux and Impact'!J133,"")),"")</f>
        <v/>
      </c>
      <c r="M131" t="str">
        <f>IF(M$1&gt;0,IF(AND('[1]Flux and Impact'!$AU133=1,'[1]Flux and Impact'!K133=""),0,IF('[1]Flux and Impact'!$AU133=1,'[1]Flux and Impact'!K133,"")),"")</f>
        <v/>
      </c>
      <c r="N131" t="str">
        <f>IF(N$1&gt;0,IF(AND('[1]Flux and Impact'!$AU133=1,'[1]Flux and Impact'!L133=""),0,IF('[1]Flux and Impact'!$AU133=1,'[1]Flux and Impact'!L133,"")),"")</f>
        <v/>
      </c>
      <c r="O131" t="str">
        <f>IF(O$1&gt;0,IF(AND('[1]Flux and Impact'!$AU133=1,'[1]Flux and Impact'!M133=""),0,IF('[1]Flux and Impact'!$AU133=1,'[1]Flux and Impact'!M133,"")),"")</f>
        <v/>
      </c>
      <c r="P131" t="str">
        <f>IF(P$1&gt;0,IF(AND('[1]Flux and Impact'!$AU133=1,'[1]Flux and Impact'!N133=""),0,IF('[1]Flux and Impact'!$AU133=1,'[1]Flux and Impact'!N133,"")),"")</f>
        <v/>
      </c>
      <c r="Q131" t="str">
        <f>IF(Q$1&gt;0,IF(AND('[1]Flux and Impact'!$AU133=1,'[1]Flux and Impact'!O133=""),0,IF('[1]Flux and Impact'!$AU133=1,'[1]Flux and Impact'!O133,"")),"")</f>
        <v/>
      </c>
      <c r="R131" t="str">
        <f>IF(R$1&gt;0,IF(AND('[1]Flux and Impact'!$AU133=1,'[1]Flux and Impact'!P133=""),0,IF('[1]Flux and Impact'!$AU133=1,'[1]Flux and Impact'!P133,"")),"")</f>
        <v/>
      </c>
      <c r="S131" t="str">
        <f>IF(S$1&gt;0,IF(AND('[1]Flux and Impact'!$AU133=1,'[1]Flux and Impact'!Q133=""),0,IF('[1]Flux and Impact'!$AU133=1,'[1]Flux and Impact'!Q133,"")),"")</f>
        <v/>
      </c>
      <c r="T131" t="str">
        <f>IF(T$1&gt;0,IF(AND('[1]Flux and Impact'!$AU133=1,'[1]Flux and Impact'!R133=""),0,IF('[1]Flux and Impact'!$AU133=1,'[1]Flux and Impact'!R133,"")),"")</f>
        <v/>
      </c>
      <c r="U131" t="str">
        <f>IF(U$1&gt;0,IF(AND('[1]Flux and Impact'!$AU133=1,'[1]Flux and Impact'!S133=""),0,IF('[1]Flux and Impact'!$AU133=1,'[1]Flux and Impact'!S133,"")),"")</f>
        <v/>
      </c>
      <c r="V131" t="str">
        <f>IF(V$1&gt;0,IF(AND('[1]Flux and Impact'!$AU133=1,'[1]Flux and Impact'!T133=""),0,IF('[1]Flux and Impact'!$AU133=1,'[1]Flux and Impact'!T133,"")),"")</f>
        <v/>
      </c>
      <c r="W131" t="str">
        <f>IF(W$1&gt;0,IF(AND('[1]Flux and Impact'!$AU133=1,'[1]Flux and Impact'!U133=""),0,IF('[1]Flux and Impact'!$AU133=1,'[1]Flux and Impact'!U133,"")),"")</f>
        <v/>
      </c>
      <c r="X131" t="str">
        <f>IF(X$1&gt;0,IF(AND('[1]Flux and Impact'!$AU133=1,'[1]Flux and Impact'!V133=""),0,IF('[1]Flux and Impact'!$AU133=1,'[1]Flux and Impact'!V133,"")),"")</f>
        <v/>
      </c>
      <c r="Y131" t="str">
        <f>IF(Y$1&gt;0,IF(AND('[1]Flux and Impact'!$AU133=1,'[1]Flux and Impact'!W133=""),0,IF('[1]Flux and Impact'!$AU133=1,'[1]Flux and Impact'!W133,"")),"")</f>
        <v/>
      </c>
      <c r="Z131" t="str">
        <f>IF(Z$1&gt;0,IF(AND('[1]Flux and Impact'!$AU133=1,'[1]Flux and Impact'!X133=""),0,IF('[1]Flux and Impact'!$AU133=1,'[1]Flux and Impact'!X133,"")),"")</f>
        <v/>
      </c>
      <c r="AA131" t="str">
        <f>IF(AA$1&gt;0,IF(AND('[1]Flux and Impact'!$AU133=1,'[1]Flux and Impact'!Y133=""),0,IF('[1]Flux and Impact'!$AU133=1,'[1]Flux and Impact'!Y133,"")),"")</f>
        <v/>
      </c>
      <c r="AB131" t="str">
        <f>IF(AB$1&gt;0,IF(AND('[1]Flux and Impact'!$AU133=1,'[1]Flux and Impact'!Z133=""),0,IF('[1]Flux and Impact'!$AU133=1,'[1]Flux and Impact'!Z133,"")),"")</f>
        <v/>
      </c>
      <c r="AC131" t="str">
        <f>IF(AC$1&gt;0,IF(AND('[1]Flux and Impact'!$AU133=1,'[1]Flux and Impact'!AA133=""),0,IF('[1]Flux and Impact'!$AU133=1,'[1]Flux and Impact'!AA133,"")),"")</f>
        <v/>
      </c>
      <c r="AD131" t="str">
        <f>IF(AD$1&gt;0,IF(AND('[1]Flux and Impact'!$AU133=1,'[1]Flux and Impact'!AB133=""),0,IF('[1]Flux and Impact'!$AU133=1,'[1]Flux and Impact'!AB133,"")),"")</f>
        <v/>
      </c>
      <c r="AE131" t="str">
        <f>IF(AE$1&gt;0,IF(AND('[1]Flux and Impact'!$AU133=1,'[1]Flux and Impact'!AC133=""),0,IF('[1]Flux and Impact'!$AU133=1,'[1]Flux and Impact'!AC133,"")),"")</f>
        <v/>
      </c>
      <c r="AF131" t="str">
        <f>IF(AF$1&gt;0,IF(AND('[1]Flux and Impact'!$AU133=1,'[1]Flux and Impact'!AD133=""),0,IF('[1]Flux and Impact'!$AU133=1,'[1]Flux and Impact'!AD133,"")),"")</f>
        <v/>
      </c>
      <c r="AG131" t="str">
        <f>IF(AG$1&gt;0,IF(AND('[1]Flux and Impact'!$AU133=1,'[1]Flux and Impact'!AE133=""),0,IF('[1]Flux and Impact'!$AU133=1,'[1]Flux and Impact'!AE133,"")),"")</f>
        <v/>
      </c>
      <c r="AH131" t="str">
        <f>IF(AH$1&gt;0,IF(AND('[1]Flux and Impact'!$AU133=1,'[1]Flux and Impact'!AF133=""),0,IF('[1]Flux and Impact'!$AU133=1,'[1]Flux and Impact'!AF133,"")),"")</f>
        <v/>
      </c>
      <c r="AI131" t="str">
        <f>IF(AI$1&gt;0,IF(AND('[1]Flux and Impact'!$AU133=1,'[1]Flux and Impact'!AG133=""),0,IF('[1]Flux and Impact'!$AU133=1,'[1]Flux and Impact'!AG133,"")),"")</f>
        <v/>
      </c>
      <c r="AJ131" t="str">
        <f>IF(AJ$1&gt;0,IF(AND('[1]Flux and Impact'!$AU133=1,'[1]Flux and Impact'!AH133=""),0,IF('[1]Flux and Impact'!$AU133=1,'[1]Flux and Impact'!AH133,"")),"")</f>
        <v/>
      </c>
      <c r="AK131" t="str">
        <f>IF(AK$1&gt;0,IF(AND('[1]Flux and Impact'!$AU133=1,'[1]Flux and Impact'!AI133=""),0,IF('[1]Flux and Impact'!$AU133=1,'[1]Flux and Impact'!AI133,"")),"")</f>
        <v/>
      </c>
      <c r="AL131" t="str">
        <f>IF(AL$1&gt;0,IF(AND('[1]Flux and Impact'!$AU133=1,'[1]Flux and Impact'!AJ133=""),0,IF('[1]Flux and Impact'!$AU133=1,'[1]Flux and Impact'!AJ133,"")),"")</f>
        <v/>
      </c>
      <c r="AM131" t="str">
        <f>IF(AM$1&gt;0,IF(AND('[1]Flux and Impact'!$AU133=1,'[1]Flux and Impact'!AK133=""),0,IF('[1]Flux and Impact'!$AU133=1,'[1]Flux and Impact'!AK133,"")),"")</f>
        <v/>
      </c>
      <c r="AN131" t="str">
        <f>IF(AN$1&gt;0,IF(AND('[1]Flux and Impact'!$AU133=1,'[1]Flux and Impact'!AL133=""),0,IF('[1]Flux and Impact'!$AU133=1,'[1]Flux and Impact'!AL133,"")),"")</f>
        <v/>
      </c>
      <c r="AO131" t="str">
        <f>IF(AO$1&gt;0,IF(AND('[1]Flux and Impact'!$AU133=1,'[1]Flux and Impact'!AM133=""),0,IF('[1]Flux and Impact'!$AU133=1,'[1]Flux and Impact'!AM133,"")),"")</f>
        <v/>
      </c>
      <c r="AP131" t="str">
        <f>IF(AP$1&gt;0,IF(AND('[1]Flux and Impact'!$AU133=1,'[1]Flux and Impact'!AN133=""),0,IF('[1]Flux and Impact'!$AU133=1,'[1]Flux and Impact'!AN133,"")),"")</f>
        <v/>
      </c>
      <c r="AQ131" t="str">
        <f>IF(AQ$1&gt;0,IF(AND('[1]Flux and Impact'!$AU133=1,'[1]Flux and Impact'!AO133=""),0,IF('[1]Flux and Impact'!$AU133=1,'[1]Flux and Impact'!AO133,"")),"")</f>
        <v/>
      </c>
      <c r="AR131" t="str">
        <f>IF(AR$1&gt;0,IF(AND('[1]Flux and Impact'!$AU133=1,'[1]Flux and Impact'!AP133=""),0,IF('[1]Flux and Impact'!$AU133=1,'[1]Flux and Impact'!AP133,"")),"")</f>
        <v/>
      </c>
      <c r="AS131" t="str">
        <f>IF(AS$1&gt;0,IF(AND('[1]Flux and Impact'!$AU133=1,'[1]Flux and Impact'!AQ133=""),0,IF('[1]Flux and Impact'!$AU133=1,'[1]Flux and Impact'!AQ133,"")),"")</f>
        <v/>
      </c>
      <c r="AT131" t="str">
        <f>IF(AT$1&gt;0,IF(AND('[1]Flux and Impact'!$AU133=1,'[1]Flux and Impact'!AR133=""),0,IF('[1]Flux and Impact'!$AU133=1,'[1]Flux and Impact'!AR133,"")),"")</f>
        <v/>
      </c>
      <c r="AU131" t="str">
        <f>IF(AU$1&gt;0,IF(AND('[1]Flux and Impact'!$AU133=1,'[1]Flux and Impact'!AS133=""),0,IF('[1]Flux and Impact'!$AU133=1,'[1]Flux and Impact'!AS133,"")),"")</f>
        <v/>
      </c>
      <c r="AW131" s="10" t="s">
        <v>225</v>
      </c>
      <c r="AX131" s="10">
        <v>49.617800417441</v>
      </c>
      <c r="AY131" s="16">
        <v>-49.617800417441</v>
      </c>
      <c r="AZ131" s="17"/>
    </row>
    <row r="132" spans="1:52">
      <c r="A132">
        <f t="shared" si="4"/>
        <v>1</v>
      </c>
      <c r="B132" t="str">
        <f>'[1]Flux and Impact'!B134</f>
        <v>3. Environmental Information Processing</v>
      </c>
      <c r="C132" t="str">
        <f>'[1]Flux and Impact'!C134</f>
        <v>3.2 Signal Transduction</v>
      </c>
      <c r="D132" t="str">
        <f>'[1]Flux and Impact'!D134</f>
        <v>Hedgehog signaling pathway</v>
      </c>
      <c r="E132">
        <f>IF('[1]Flux and Impact'!AU134=1,AVERAGE(H132,J132,L132,N132,P132,R132,T132,V132,X132,Z132,AB132,AD132,AF132,AH132,AJ132,AL132,AN132,AP132,AR132,AT132),"")</f>
        <v>54.7130978532899</v>
      </c>
      <c r="F132" s="12">
        <f>IF('[1]Flux and Impact'!AU134=1,AVERAGE(I132,K132,M132,O132,Q132,S132,U132,W132,Y132,AA132,AC132,AE132,AG132,AI132,AK132,AM132,AO132,AQ132,AS132,AU132),"")</f>
        <v>54.7130978532899</v>
      </c>
      <c r="G132" s="13">
        <f t="shared" si="5"/>
        <v>1</v>
      </c>
      <c r="H132">
        <f>IF(H$1&gt;0,IF(AND('[1]Flux and Impact'!$AU134=1,'[1]Flux and Impact'!F134=""),0,IF('[1]Flux and Impact'!$AU134=1,'[1]Flux and Impact'!F134,"")),"")</f>
        <v>0</v>
      </c>
      <c r="I132">
        <f>IF(I$1&gt;0,IF(AND('[1]Flux and Impact'!$AU134=1,'[1]Flux and Impact'!G134=""),0,IF('[1]Flux and Impact'!$AU134=1,'[1]Flux and Impact'!G134,"")),"")</f>
        <v>0</v>
      </c>
      <c r="J132">
        <f>IF(J$1&gt;0,IF(AND('[1]Flux and Impact'!$AU134=1,'[1]Flux and Impact'!H134=""),0,IF('[1]Flux and Impact'!$AU134=1,'[1]Flux and Impact'!H134,"")),"")</f>
        <v>115.872085326795</v>
      </c>
      <c r="K132">
        <f>IF(K$1&gt;0,IF(AND('[1]Flux and Impact'!$AU134=1,'[1]Flux and Impact'!I134=""),0,IF('[1]Flux and Impact'!$AU134=1,'[1]Flux and Impact'!I134,"")),"")</f>
        <v>115.872085326795</v>
      </c>
      <c r="L132">
        <f>IF(L$1&gt;0,IF(AND('[1]Flux and Impact'!$AU134=1,'[1]Flux and Impact'!J134=""),0,IF('[1]Flux and Impact'!$AU134=1,'[1]Flux and Impact'!J134,"")),"")</f>
        <v>48.2672082330749</v>
      </c>
      <c r="M132">
        <f>IF(M$1&gt;0,IF(AND('[1]Flux and Impact'!$AU134=1,'[1]Flux and Impact'!K134=""),0,IF('[1]Flux and Impact'!$AU134=1,'[1]Flux and Impact'!K134,"")),"")</f>
        <v>48.2672082330749</v>
      </c>
      <c r="N132" t="str">
        <f>IF(N$1&gt;0,IF(AND('[1]Flux and Impact'!$AU134=1,'[1]Flux and Impact'!L134=""),0,IF('[1]Flux and Impact'!$AU134=1,'[1]Flux and Impact'!L134,"")),"")</f>
        <v/>
      </c>
      <c r="O132" t="str">
        <f>IF(O$1&gt;0,IF(AND('[1]Flux and Impact'!$AU134=1,'[1]Flux and Impact'!M134=""),0,IF('[1]Flux and Impact'!$AU134=1,'[1]Flux and Impact'!M134,"")),"")</f>
        <v/>
      </c>
      <c r="P132" t="str">
        <f>IF(P$1&gt;0,IF(AND('[1]Flux and Impact'!$AU134=1,'[1]Flux and Impact'!N134=""),0,IF('[1]Flux and Impact'!$AU134=1,'[1]Flux and Impact'!N134,"")),"")</f>
        <v/>
      </c>
      <c r="Q132" t="str">
        <f>IF(Q$1&gt;0,IF(AND('[1]Flux and Impact'!$AU134=1,'[1]Flux and Impact'!O134=""),0,IF('[1]Flux and Impact'!$AU134=1,'[1]Flux and Impact'!O134,"")),"")</f>
        <v/>
      </c>
      <c r="R132" t="str">
        <f>IF(R$1&gt;0,IF(AND('[1]Flux and Impact'!$AU134=1,'[1]Flux and Impact'!P134=""),0,IF('[1]Flux and Impact'!$AU134=1,'[1]Flux and Impact'!P134,"")),"")</f>
        <v/>
      </c>
      <c r="S132" t="str">
        <f>IF(S$1&gt;0,IF(AND('[1]Flux and Impact'!$AU134=1,'[1]Flux and Impact'!Q134=""),0,IF('[1]Flux and Impact'!$AU134=1,'[1]Flux and Impact'!Q134,"")),"")</f>
        <v/>
      </c>
      <c r="T132" t="str">
        <f>IF(T$1&gt;0,IF(AND('[1]Flux and Impact'!$AU134=1,'[1]Flux and Impact'!R134=""),0,IF('[1]Flux and Impact'!$AU134=1,'[1]Flux and Impact'!R134,"")),"")</f>
        <v/>
      </c>
      <c r="U132" t="str">
        <f>IF(U$1&gt;0,IF(AND('[1]Flux and Impact'!$AU134=1,'[1]Flux and Impact'!S134=""),0,IF('[1]Flux and Impact'!$AU134=1,'[1]Flux and Impact'!S134,"")),"")</f>
        <v/>
      </c>
      <c r="V132" t="str">
        <f>IF(V$1&gt;0,IF(AND('[1]Flux and Impact'!$AU134=1,'[1]Flux and Impact'!T134=""),0,IF('[1]Flux and Impact'!$AU134=1,'[1]Flux and Impact'!T134,"")),"")</f>
        <v/>
      </c>
      <c r="W132" t="str">
        <f>IF(W$1&gt;0,IF(AND('[1]Flux and Impact'!$AU134=1,'[1]Flux and Impact'!U134=""),0,IF('[1]Flux and Impact'!$AU134=1,'[1]Flux and Impact'!U134,"")),"")</f>
        <v/>
      </c>
      <c r="X132" t="str">
        <f>IF(X$1&gt;0,IF(AND('[1]Flux and Impact'!$AU134=1,'[1]Flux and Impact'!V134=""),0,IF('[1]Flux and Impact'!$AU134=1,'[1]Flux and Impact'!V134,"")),"")</f>
        <v/>
      </c>
      <c r="Y132" t="str">
        <f>IF(Y$1&gt;0,IF(AND('[1]Flux and Impact'!$AU134=1,'[1]Flux and Impact'!W134=""),0,IF('[1]Flux and Impact'!$AU134=1,'[1]Flux and Impact'!W134,"")),"")</f>
        <v/>
      </c>
      <c r="Z132" t="str">
        <f>IF(Z$1&gt;0,IF(AND('[1]Flux and Impact'!$AU134=1,'[1]Flux and Impact'!X134=""),0,IF('[1]Flux and Impact'!$AU134=1,'[1]Flux and Impact'!X134,"")),"")</f>
        <v/>
      </c>
      <c r="AA132" t="str">
        <f>IF(AA$1&gt;0,IF(AND('[1]Flux and Impact'!$AU134=1,'[1]Flux and Impact'!Y134=""),0,IF('[1]Flux and Impact'!$AU134=1,'[1]Flux and Impact'!Y134,"")),"")</f>
        <v/>
      </c>
      <c r="AB132" t="str">
        <f>IF(AB$1&gt;0,IF(AND('[1]Flux and Impact'!$AU134=1,'[1]Flux and Impact'!Z134=""),0,IF('[1]Flux and Impact'!$AU134=1,'[1]Flux and Impact'!Z134,"")),"")</f>
        <v/>
      </c>
      <c r="AC132" t="str">
        <f>IF(AC$1&gt;0,IF(AND('[1]Flux and Impact'!$AU134=1,'[1]Flux and Impact'!AA134=""),0,IF('[1]Flux and Impact'!$AU134=1,'[1]Flux and Impact'!AA134,"")),"")</f>
        <v/>
      </c>
      <c r="AD132" t="str">
        <f>IF(AD$1&gt;0,IF(AND('[1]Flux and Impact'!$AU134=1,'[1]Flux and Impact'!AB134=""),0,IF('[1]Flux and Impact'!$AU134=1,'[1]Flux and Impact'!AB134,"")),"")</f>
        <v/>
      </c>
      <c r="AE132" t="str">
        <f>IF(AE$1&gt;0,IF(AND('[1]Flux and Impact'!$AU134=1,'[1]Flux and Impact'!AC134=""),0,IF('[1]Flux and Impact'!$AU134=1,'[1]Flux and Impact'!AC134,"")),"")</f>
        <v/>
      </c>
      <c r="AF132" t="str">
        <f>IF(AF$1&gt;0,IF(AND('[1]Flux and Impact'!$AU134=1,'[1]Flux and Impact'!AD134=""),0,IF('[1]Flux and Impact'!$AU134=1,'[1]Flux and Impact'!AD134,"")),"")</f>
        <v/>
      </c>
      <c r="AG132" t="str">
        <f>IF(AG$1&gt;0,IF(AND('[1]Flux and Impact'!$AU134=1,'[1]Flux and Impact'!AE134=""),0,IF('[1]Flux and Impact'!$AU134=1,'[1]Flux and Impact'!AE134,"")),"")</f>
        <v/>
      </c>
      <c r="AH132" t="str">
        <f>IF(AH$1&gt;0,IF(AND('[1]Flux and Impact'!$AU134=1,'[1]Flux and Impact'!AF134=""),0,IF('[1]Flux and Impact'!$AU134=1,'[1]Flux and Impact'!AF134,"")),"")</f>
        <v/>
      </c>
      <c r="AI132" t="str">
        <f>IF(AI$1&gt;0,IF(AND('[1]Flux and Impact'!$AU134=1,'[1]Flux and Impact'!AG134=""),0,IF('[1]Flux and Impact'!$AU134=1,'[1]Flux and Impact'!AG134,"")),"")</f>
        <v/>
      </c>
      <c r="AJ132" t="str">
        <f>IF(AJ$1&gt;0,IF(AND('[1]Flux and Impact'!$AU134=1,'[1]Flux and Impact'!AH134=""),0,IF('[1]Flux and Impact'!$AU134=1,'[1]Flux and Impact'!AH134,"")),"")</f>
        <v/>
      </c>
      <c r="AK132" t="str">
        <f>IF(AK$1&gt;0,IF(AND('[1]Flux and Impact'!$AU134=1,'[1]Flux and Impact'!AI134=""),0,IF('[1]Flux and Impact'!$AU134=1,'[1]Flux and Impact'!AI134,"")),"")</f>
        <v/>
      </c>
      <c r="AL132" t="str">
        <f>IF(AL$1&gt;0,IF(AND('[1]Flux and Impact'!$AU134=1,'[1]Flux and Impact'!AJ134=""),0,IF('[1]Flux and Impact'!$AU134=1,'[1]Flux and Impact'!AJ134,"")),"")</f>
        <v/>
      </c>
      <c r="AM132" t="str">
        <f>IF(AM$1&gt;0,IF(AND('[1]Flux and Impact'!$AU134=1,'[1]Flux and Impact'!AK134=""),0,IF('[1]Flux and Impact'!$AU134=1,'[1]Flux and Impact'!AK134,"")),"")</f>
        <v/>
      </c>
      <c r="AN132" t="str">
        <f>IF(AN$1&gt;0,IF(AND('[1]Flux and Impact'!$AU134=1,'[1]Flux and Impact'!AL134=""),0,IF('[1]Flux and Impact'!$AU134=1,'[1]Flux and Impact'!AL134,"")),"")</f>
        <v/>
      </c>
      <c r="AO132" t="str">
        <f>IF(AO$1&gt;0,IF(AND('[1]Flux and Impact'!$AU134=1,'[1]Flux and Impact'!AM134=""),0,IF('[1]Flux and Impact'!$AU134=1,'[1]Flux and Impact'!AM134,"")),"")</f>
        <v/>
      </c>
      <c r="AP132" t="str">
        <f>IF(AP$1&gt;0,IF(AND('[1]Flux and Impact'!$AU134=1,'[1]Flux and Impact'!AN134=""),0,IF('[1]Flux and Impact'!$AU134=1,'[1]Flux and Impact'!AN134,"")),"")</f>
        <v/>
      </c>
      <c r="AQ132" t="str">
        <f>IF(AQ$1&gt;0,IF(AND('[1]Flux and Impact'!$AU134=1,'[1]Flux and Impact'!AO134=""),0,IF('[1]Flux and Impact'!$AU134=1,'[1]Flux and Impact'!AO134,"")),"")</f>
        <v/>
      </c>
      <c r="AR132" t="str">
        <f>IF(AR$1&gt;0,IF(AND('[1]Flux and Impact'!$AU134=1,'[1]Flux and Impact'!AP134=""),0,IF('[1]Flux and Impact'!$AU134=1,'[1]Flux and Impact'!AP134,"")),"")</f>
        <v/>
      </c>
      <c r="AS132" t="str">
        <f>IF(AS$1&gt;0,IF(AND('[1]Flux and Impact'!$AU134=1,'[1]Flux and Impact'!AQ134=""),0,IF('[1]Flux and Impact'!$AU134=1,'[1]Flux and Impact'!AQ134,"")),"")</f>
        <v/>
      </c>
      <c r="AT132" t="str">
        <f>IF(AT$1&gt;0,IF(AND('[1]Flux and Impact'!$AU134=1,'[1]Flux and Impact'!AR134=""),0,IF('[1]Flux and Impact'!$AU134=1,'[1]Flux and Impact'!AR134,"")),"")</f>
        <v/>
      </c>
      <c r="AU132" t="str">
        <f>IF(AU$1&gt;0,IF(AND('[1]Flux and Impact'!$AU134=1,'[1]Flux and Impact'!AS134=""),0,IF('[1]Flux and Impact'!$AU134=1,'[1]Flux and Impact'!AS134,"")),"")</f>
        <v/>
      </c>
      <c r="AW132" s="10" t="s">
        <v>226</v>
      </c>
      <c r="AX132" s="10">
        <v>47.3607824068994</v>
      </c>
      <c r="AY132" s="16">
        <v>28.5479194101708</v>
      </c>
      <c r="AZ132" s="17"/>
    </row>
    <row r="133" spans="1:52">
      <c r="A133">
        <f t="shared" si="4"/>
        <v>1</v>
      </c>
      <c r="B133" t="str">
        <f>'[1]Flux and Impact'!B135</f>
        <v>3. Environmental Information Processing</v>
      </c>
      <c r="C133" t="str">
        <f>'[1]Flux and Impact'!C135</f>
        <v>3.2 Signal Transduction</v>
      </c>
      <c r="D133" t="str">
        <f>'[1]Flux and Impact'!D135</f>
        <v>TGF-beta signaling pathway</v>
      </c>
      <c r="E133">
        <f>IF('[1]Flux and Impact'!AU135=1,AVERAGE(H133,J133,L133,N133,P133,R133,T133,V133,X133,Z133,AB133,AD133,AF133,AH133,AJ133,AL133,AN133,AP133,AR133,AT133),"")</f>
        <v>14.6920126573265</v>
      </c>
      <c r="F133" s="12">
        <f>IF('[1]Flux and Impact'!AU135=1,AVERAGE(I133,K133,M133,O133,Q133,S133,U133,W133,Y133,AA133,AC133,AE133,AG133,AI133,AK133,AM133,AO133,AQ133,AS133,AU133),"")</f>
        <v>14.6920126573265</v>
      </c>
      <c r="G133" s="13">
        <f t="shared" si="5"/>
        <v>1</v>
      </c>
      <c r="H133">
        <f>IF(H$1&gt;0,IF(AND('[1]Flux and Impact'!$AU135=1,'[1]Flux and Impact'!F135=""),0,IF('[1]Flux and Impact'!$AU135=1,'[1]Flux and Impact'!F135,"")),"")</f>
        <v>0</v>
      </c>
      <c r="I133">
        <f>IF(I$1&gt;0,IF(AND('[1]Flux and Impact'!$AU135=1,'[1]Flux and Impact'!G135=""),0,IF('[1]Flux and Impact'!$AU135=1,'[1]Flux and Impact'!G135,"")),"")</f>
        <v>0</v>
      </c>
      <c r="J133">
        <f>IF(J$1&gt;0,IF(AND('[1]Flux and Impact'!$AU135=1,'[1]Flux and Impact'!H135=""),0,IF('[1]Flux and Impact'!$AU135=1,'[1]Flux and Impact'!H135,"")),"")</f>
        <v>44.0760379719795</v>
      </c>
      <c r="K133">
        <f>IF(K$1&gt;0,IF(AND('[1]Flux and Impact'!$AU135=1,'[1]Flux and Impact'!I135=""),0,IF('[1]Flux and Impact'!$AU135=1,'[1]Flux and Impact'!I135,"")),"")</f>
        <v>44.0760379719795</v>
      </c>
      <c r="L133">
        <f>IF(L$1&gt;0,IF(AND('[1]Flux and Impact'!$AU135=1,'[1]Flux and Impact'!J135=""),0,IF('[1]Flux and Impact'!$AU135=1,'[1]Flux and Impact'!J135,"")),"")</f>
        <v>0</v>
      </c>
      <c r="M133">
        <f>IF(M$1&gt;0,IF(AND('[1]Flux and Impact'!$AU135=1,'[1]Flux and Impact'!K135=""),0,IF('[1]Flux and Impact'!$AU135=1,'[1]Flux and Impact'!K135,"")),"")</f>
        <v>0</v>
      </c>
      <c r="N133" t="str">
        <f>IF(N$1&gt;0,IF(AND('[1]Flux and Impact'!$AU135=1,'[1]Flux and Impact'!L135=""),0,IF('[1]Flux and Impact'!$AU135=1,'[1]Flux and Impact'!L135,"")),"")</f>
        <v/>
      </c>
      <c r="O133" t="str">
        <f>IF(O$1&gt;0,IF(AND('[1]Flux and Impact'!$AU135=1,'[1]Flux and Impact'!M135=""),0,IF('[1]Flux and Impact'!$AU135=1,'[1]Flux and Impact'!M135,"")),"")</f>
        <v/>
      </c>
      <c r="P133" t="str">
        <f>IF(P$1&gt;0,IF(AND('[1]Flux and Impact'!$AU135=1,'[1]Flux and Impact'!N135=""),0,IF('[1]Flux and Impact'!$AU135=1,'[1]Flux and Impact'!N135,"")),"")</f>
        <v/>
      </c>
      <c r="Q133" t="str">
        <f>IF(Q$1&gt;0,IF(AND('[1]Flux and Impact'!$AU135=1,'[1]Flux and Impact'!O135=""),0,IF('[1]Flux and Impact'!$AU135=1,'[1]Flux and Impact'!O135,"")),"")</f>
        <v/>
      </c>
      <c r="R133" t="str">
        <f>IF(R$1&gt;0,IF(AND('[1]Flux and Impact'!$AU135=1,'[1]Flux and Impact'!P135=""),0,IF('[1]Flux and Impact'!$AU135=1,'[1]Flux and Impact'!P135,"")),"")</f>
        <v/>
      </c>
      <c r="S133" t="str">
        <f>IF(S$1&gt;0,IF(AND('[1]Flux and Impact'!$AU135=1,'[1]Flux and Impact'!Q135=""),0,IF('[1]Flux and Impact'!$AU135=1,'[1]Flux and Impact'!Q135,"")),"")</f>
        <v/>
      </c>
      <c r="T133" t="str">
        <f>IF(T$1&gt;0,IF(AND('[1]Flux and Impact'!$AU135=1,'[1]Flux and Impact'!R135=""),0,IF('[1]Flux and Impact'!$AU135=1,'[1]Flux and Impact'!R135,"")),"")</f>
        <v/>
      </c>
      <c r="U133" t="str">
        <f>IF(U$1&gt;0,IF(AND('[1]Flux and Impact'!$AU135=1,'[1]Flux and Impact'!S135=""),0,IF('[1]Flux and Impact'!$AU135=1,'[1]Flux and Impact'!S135,"")),"")</f>
        <v/>
      </c>
      <c r="V133" t="str">
        <f>IF(V$1&gt;0,IF(AND('[1]Flux and Impact'!$AU135=1,'[1]Flux and Impact'!T135=""),0,IF('[1]Flux and Impact'!$AU135=1,'[1]Flux and Impact'!T135,"")),"")</f>
        <v/>
      </c>
      <c r="W133" t="str">
        <f>IF(W$1&gt;0,IF(AND('[1]Flux and Impact'!$AU135=1,'[1]Flux and Impact'!U135=""),0,IF('[1]Flux and Impact'!$AU135=1,'[1]Flux and Impact'!U135,"")),"")</f>
        <v/>
      </c>
      <c r="X133" t="str">
        <f>IF(X$1&gt;0,IF(AND('[1]Flux and Impact'!$AU135=1,'[1]Flux and Impact'!V135=""),0,IF('[1]Flux and Impact'!$AU135=1,'[1]Flux and Impact'!V135,"")),"")</f>
        <v/>
      </c>
      <c r="Y133" t="str">
        <f>IF(Y$1&gt;0,IF(AND('[1]Flux and Impact'!$AU135=1,'[1]Flux and Impact'!W135=""),0,IF('[1]Flux and Impact'!$AU135=1,'[1]Flux and Impact'!W135,"")),"")</f>
        <v/>
      </c>
      <c r="Z133" t="str">
        <f>IF(Z$1&gt;0,IF(AND('[1]Flux and Impact'!$AU135=1,'[1]Flux and Impact'!X135=""),0,IF('[1]Flux and Impact'!$AU135=1,'[1]Flux and Impact'!X135,"")),"")</f>
        <v/>
      </c>
      <c r="AA133" t="str">
        <f>IF(AA$1&gt;0,IF(AND('[1]Flux and Impact'!$AU135=1,'[1]Flux and Impact'!Y135=""),0,IF('[1]Flux and Impact'!$AU135=1,'[1]Flux and Impact'!Y135,"")),"")</f>
        <v/>
      </c>
      <c r="AB133" t="str">
        <f>IF(AB$1&gt;0,IF(AND('[1]Flux and Impact'!$AU135=1,'[1]Flux and Impact'!Z135=""),0,IF('[1]Flux and Impact'!$AU135=1,'[1]Flux and Impact'!Z135,"")),"")</f>
        <v/>
      </c>
      <c r="AC133" t="str">
        <f>IF(AC$1&gt;0,IF(AND('[1]Flux and Impact'!$AU135=1,'[1]Flux and Impact'!AA135=""),0,IF('[1]Flux and Impact'!$AU135=1,'[1]Flux and Impact'!AA135,"")),"")</f>
        <v/>
      </c>
      <c r="AD133" t="str">
        <f>IF(AD$1&gt;0,IF(AND('[1]Flux and Impact'!$AU135=1,'[1]Flux and Impact'!AB135=""),0,IF('[1]Flux and Impact'!$AU135=1,'[1]Flux and Impact'!AB135,"")),"")</f>
        <v/>
      </c>
      <c r="AE133" t="str">
        <f>IF(AE$1&gt;0,IF(AND('[1]Flux and Impact'!$AU135=1,'[1]Flux and Impact'!AC135=""),0,IF('[1]Flux and Impact'!$AU135=1,'[1]Flux and Impact'!AC135,"")),"")</f>
        <v/>
      </c>
      <c r="AF133" t="str">
        <f>IF(AF$1&gt;0,IF(AND('[1]Flux and Impact'!$AU135=1,'[1]Flux and Impact'!AD135=""),0,IF('[1]Flux and Impact'!$AU135=1,'[1]Flux and Impact'!AD135,"")),"")</f>
        <v/>
      </c>
      <c r="AG133" t="str">
        <f>IF(AG$1&gt;0,IF(AND('[1]Flux and Impact'!$AU135=1,'[1]Flux and Impact'!AE135=""),0,IF('[1]Flux and Impact'!$AU135=1,'[1]Flux and Impact'!AE135,"")),"")</f>
        <v/>
      </c>
      <c r="AH133" t="str">
        <f>IF(AH$1&gt;0,IF(AND('[1]Flux and Impact'!$AU135=1,'[1]Flux and Impact'!AF135=""),0,IF('[1]Flux and Impact'!$AU135=1,'[1]Flux and Impact'!AF135,"")),"")</f>
        <v/>
      </c>
      <c r="AI133" t="str">
        <f>IF(AI$1&gt;0,IF(AND('[1]Flux and Impact'!$AU135=1,'[1]Flux and Impact'!AG135=""),0,IF('[1]Flux and Impact'!$AU135=1,'[1]Flux and Impact'!AG135,"")),"")</f>
        <v/>
      </c>
      <c r="AJ133" t="str">
        <f>IF(AJ$1&gt;0,IF(AND('[1]Flux and Impact'!$AU135=1,'[1]Flux and Impact'!AH135=""),0,IF('[1]Flux and Impact'!$AU135=1,'[1]Flux and Impact'!AH135,"")),"")</f>
        <v/>
      </c>
      <c r="AK133" t="str">
        <f>IF(AK$1&gt;0,IF(AND('[1]Flux and Impact'!$AU135=1,'[1]Flux and Impact'!AI135=""),0,IF('[1]Flux and Impact'!$AU135=1,'[1]Flux and Impact'!AI135,"")),"")</f>
        <v/>
      </c>
      <c r="AL133" t="str">
        <f>IF(AL$1&gt;0,IF(AND('[1]Flux and Impact'!$AU135=1,'[1]Flux and Impact'!AJ135=""),0,IF('[1]Flux and Impact'!$AU135=1,'[1]Flux and Impact'!AJ135,"")),"")</f>
        <v/>
      </c>
      <c r="AM133" t="str">
        <f>IF(AM$1&gt;0,IF(AND('[1]Flux and Impact'!$AU135=1,'[1]Flux and Impact'!AK135=""),0,IF('[1]Flux and Impact'!$AU135=1,'[1]Flux and Impact'!AK135,"")),"")</f>
        <v/>
      </c>
      <c r="AN133" t="str">
        <f>IF(AN$1&gt;0,IF(AND('[1]Flux and Impact'!$AU135=1,'[1]Flux and Impact'!AL135=""),0,IF('[1]Flux and Impact'!$AU135=1,'[1]Flux and Impact'!AL135,"")),"")</f>
        <v/>
      </c>
      <c r="AO133" t="str">
        <f>IF(AO$1&gt;0,IF(AND('[1]Flux and Impact'!$AU135=1,'[1]Flux and Impact'!AM135=""),0,IF('[1]Flux and Impact'!$AU135=1,'[1]Flux and Impact'!AM135,"")),"")</f>
        <v/>
      </c>
      <c r="AP133" t="str">
        <f>IF(AP$1&gt;0,IF(AND('[1]Flux and Impact'!$AU135=1,'[1]Flux and Impact'!AN135=""),0,IF('[1]Flux and Impact'!$AU135=1,'[1]Flux and Impact'!AN135,"")),"")</f>
        <v/>
      </c>
      <c r="AQ133" t="str">
        <f>IF(AQ$1&gt;0,IF(AND('[1]Flux and Impact'!$AU135=1,'[1]Flux and Impact'!AO135=""),0,IF('[1]Flux and Impact'!$AU135=1,'[1]Flux and Impact'!AO135,"")),"")</f>
        <v/>
      </c>
      <c r="AR133" t="str">
        <f>IF(AR$1&gt;0,IF(AND('[1]Flux and Impact'!$AU135=1,'[1]Flux and Impact'!AP135=""),0,IF('[1]Flux and Impact'!$AU135=1,'[1]Flux and Impact'!AP135,"")),"")</f>
        <v/>
      </c>
      <c r="AS133" t="str">
        <f>IF(AS$1&gt;0,IF(AND('[1]Flux and Impact'!$AU135=1,'[1]Flux and Impact'!AQ135=""),0,IF('[1]Flux and Impact'!$AU135=1,'[1]Flux and Impact'!AQ135,"")),"")</f>
        <v/>
      </c>
      <c r="AT133" t="str">
        <f>IF(AT$1&gt;0,IF(AND('[1]Flux and Impact'!$AU135=1,'[1]Flux and Impact'!AR135=""),0,IF('[1]Flux and Impact'!$AU135=1,'[1]Flux and Impact'!AR135,"")),"")</f>
        <v/>
      </c>
      <c r="AU133" t="str">
        <f>IF(AU$1&gt;0,IF(AND('[1]Flux and Impact'!$AU135=1,'[1]Flux and Impact'!AS135=""),0,IF('[1]Flux and Impact'!$AU135=1,'[1]Flux and Impact'!AS135,"")),"")</f>
        <v/>
      </c>
      <c r="AW133" s="10" t="s">
        <v>227</v>
      </c>
      <c r="AX133" s="10">
        <v>47.0062409185301</v>
      </c>
      <c r="AY133" s="16">
        <v>47.0062409185301</v>
      </c>
      <c r="AZ133" s="17"/>
    </row>
    <row r="134" spans="1:52">
      <c r="A134">
        <f t="shared" si="4"/>
        <v>1</v>
      </c>
      <c r="B134" t="str">
        <f>'[1]Flux and Impact'!B136</f>
        <v>5. Organismal Systems</v>
      </c>
      <c r="C134" t="str">
        <f>'[1]Flux and Impact'!C136</f>
        <v>5.8 Development</v>
      </c>
      <c r="D134" t="str">
        <f>'[1]Flux and Impact'!D136</f>
        <v>Axon guidance</v>
      </c>
      <c r="E134">
        <f>IF('[1]Flux and Impact'!AU136=1,AVERAGE(H134,J134,L134,N134,P134,R134,T134,V134,X134,Z134,AB134,AD134,AF134,AH134,AJ134,AL134,AN134,AP134,AR134,AT134),"")</f>
        <v>54.2173865977436</v>
      </c>
      <c r="F134" s="12">
        <f>IF('[1]Flux and Impact'!AU136=1,AVERAGE(I134,K134,M134,O134,Q134,S134,U134,W134,Y134,AA134,AC134,AE134,AG134,AI134,AK134,AM134,AO134,AQ134,AS134,AU134),"")</f>
        <v>-35.6944528425578</v>
      </c>
      <c r="G134" s="13">
        <f t="shared" si="5"/>
        <v>1</v>
      </c>
      <c r="H134">
        <f>IF(H$1&gt;0,IF(AND('[1]Flux and Impact'!$AU136=1,'[1]Flux and Impact'!F136=""),0,IF('[1]Flux and Impact'!$AU136=1,'[1]Flux and Impact'!F136,"")),"")</f>
        <v>11.103199707571</v>
      </c>
      <c r="I134">
        <f>IF(I$1&gt;0,IF(AND('[1]Flux and Impact'!$AU136=1,'[1]Flux and Impact'!G136=""),0,IF('[1]Flux and Impact'!$AU136=1,'[1]Flux and Impact'!G136,"")),"")</f>
        <v>-11.103199707571</v>
      </c>
      <c r="J134">
        <f>IF(J$1&gt;0,IF(AND('[1]Flux and Impact'!$AU136=1,'[1]Flux and Impact'!H136=""),0,IF('[1]Flux and Impact'!$AU136=1,'[1]Flux and Impact'!H136,"")),"")</f>
        <v>101.35705519739</v>
      </c>
      <c r="K134">
        <f>IF(K$1&gt;0,IF(AND('[1]Flux and Impact'!$AU136=1,'[1]Flux and Impact'!I136=""),0,IF('[1]Flux and Impact'!$AU136=1,'[1]Flux and Impact'!I136,"")),"")</f>
        <v>-45.7882539318328</v>
      </c>
      <c r="L134">
        <f>IF(L$1&gt;0,IF(AND('[1]Flux and Impact'!$AU136=1,'[1]Flux and Impact'!J136=""),0,IF('[1]Flux and Impact'!$AU136=1,'[1]Flux and Impact'!J136,"")),"")</f>
        <v>50.1919048882696</v>
      </c>
      <c r="M134">
        <f>IF(M$1&gt;0,IF(AND('[1]Flux and Impact'!$AU136=1,'[1]Flux and Impact'!K136=""),0,IF('[1]Flux and Impact'!$AU136=1,'[1]Flux and Impact'!K136,"")),"")</f>
        <v>-50.1919048882696</v>
      </c>
      <c r="N134" t="str">
        <f>IF(N$1&gt;0,IF(AND('[1]Flux and Impact'!$AU136=1,'[1]Flux and Impact'!L136=""),0,IF('[1]Flux and Impact'!$AU136=1,'[1]Flux and Impact'!L136,"")),"")</f>
        <v/>
      </c>
      <c r="O134" t="str">
        <f>IF(O$1&gt;0,IF(AND('[1]Flux and Impact'!$AU136=1,'[1]Flux and Impact'!M136=""),0,IF('[1]Flux and Impact'!$AU136=1,'[1]Flux and Impact'!M136,"")),"")</f>
        <v/>
      </c>
      <c r="P134" t="str">
        <f>IF(P$1&gt;0,IF(AND('[1]Flux and Impact'!$AU136=1,'[1]Flux and Impact'!N136=""),0,IF('[1]Flux and Impact'!$AU136=1,'[1]Flux and Impact'!N136,"")),"")</f>
        <v/>
      </c>
      <c r="Q134" t="str">
        <f>IF(Q$1&gt;0,IF(AND('[1]Flux and Impact'!$AU136=1,'[1]Flux and Impact'!O136=""),0,IF('[1]Flux and Impact'!$AU136=1,'[1]Flux and Impact'!O136,"")),"")</f>
        <v/>
      </c>
      <c r="R134" t="str">
        <f>IF(R$1&gt;0,IF(AND('[1]Flux and Impact'!$AU136=1,'[1]Flux and Impact'!P136=""),0,IF('[1]Flux and Impact'!$AU136=1,'[1]Flux and Impact'!P136,"")),"")</f>
        <v/>
      </c>
      <c r="S134" t="str">
        <f>IF(S$1&gt;0,IF(AND('[1]Flux and Impact'!$AU136=1,'[1]Flux and Impact'!Q136=""),0,IF('[1]Flux and Impact'!$AU136=1,'[1]Flux and Impact'!Q136,"")),"")</f>
        <v/>
      </c>
      <c r="T134" t="str">
        <f>IF(T$1&gt;0,IF(AND('[1]Flux and Impact'!$AU136=1,'[1]Flux and Impact'!R136=""),0,IF('[1]Flux and Impact'!$AU136=1,'[1]Flux and Impact'!R136,"")),"")</f>
        <v/>
      </c>
      <c r="U134" t="str">
        <f>IF(U$1&gt;0,IF(AND('[1]Flux and Impact'!$AU136=1,'[1]Flux and Impact'!S136=""),0,IF('[1]Flux and Impact'!$AU136=1,'[1]Flux and Impact'!S136,"")),"")</f>
        <v/>
      </c>
      <c r="V134" t="str">
        <f>IF(V$1&gt;0,IF(AND('[1]Flux and Impact'!$AU136=1,'[1]Flux and Impact'!T136=""),0,IF('[1]Flux and Impact'!$AU136=1,'[1]Flux and Impact'!T136,"")),"")</f>
        <v/>
      </c>
      <c r="W134" t="str">
        <f>IF(W$1&gt;0,IF(AND('[1]Flux and Impact'!$AU136=1,'[1]Flux and Impact'!U136=""),0,IF('[1]Flux and Impact'!$AU136=1,'[1]Flux and Impact'!U136,"")),"")</f>
        <v/>
      </c>
      <c r="X134" t="str">
        <f>IF(X$1&gt;0,IF(AND('[1]Flux and Impact'!$AU136=1,'[1]Flux and Impact'!V136=""),0,IF('[1]Flux and Impact'!$AU136=1,'[1]Flux and Impact'!V136,"")),"")</f>
        <v/>
      </c>
      <c r="Y134" t="str">
        <f>IF(Y$1&gt;0,IF(AND('[1]Flux and Impact'!$AU136=1,'[1]Flux and Impact'!W136=""),0,IF('[1]Flux and Impact'!$AU136=1,'[1]Flux and Impact'!W136,"")),"")</f>
        <v/>
      </c>
      <c r="Z134" t="str">
        <f>IF(Z$1&gt;0,IF(AND('[1]Flux and Impact'!$AU136=1,'[1]Flux and Impact'!X136=""),0,IF('[1]Flux and Impact'!$AU136=1,'[1]Flux and Impact'!X136,"")),"")</f>
        <v/>
      </c>
      <c r="AA134" t="str">
        <f>IF(AA$1&gt;0,IF(AND('[1]Flux and Impact'!$AU136=1,'[1]Flux and Impact'!Y136=""),0,IF('[1]Flux and Impact'!$AU136=1,'[1]Flux and Impact'!Y136,"")),"")</f>
        <v/>
      </c>
      <c r="AB134" t="str">
        <f>IF(AB$1&gt;0,IF(AND('[1]Flux and Impact'!$AU136=1,'[1]Flux and Impact'!Z136=""),0,IF('[1]Flux and Impact'!$AU136=1,'[1]Flux and Impact'!Z136,"")),"")</f>
        <v/>
      </c>
      <c r="AC134" t="str">
        <f>IF(AC$1&gt;0,IF(AND('[1]Flux and Impact'!$AU136=1,'[1]Flux and Impact'!AA136=""),0,IF('[1]Flux and Impact'!$AU136=1,'[1]Flux and Impact'!AA136,"")),"")</f>
        <v/>
      </c>
      <c r="AD134" t="str">
        <f>IF(AD$1&gt;0,IF(AND('[1]Flux and Impact'!$AU136=1,'[1]Flux and Impact'!AB136=""),0,IF('[1]Flux and Impact'!$AU136=1,'[1]Flux and Impact'!AB136,"")),"")</f>
        <v/>
      </c>
      <c r="AE134" t="str">
        <f>IF(AE$1&gt;0,IF(AND('[1]Flux and Impact'!$AU136=1,'[1]Flux and Impact'!AC136=""),0,IF('[1]Flux and Impact'!$AU136=1,'[1]Flux and Impact'!AC136,"")),"")</f>
        <v/>
      </c>
      <c r="AF134" t="str">
        <f>IF(AF$1&gt;0,IF(AND('[1]Flux and Impact'!$AU136=1,'[1]Flux and Impact'!AD136=""),0,IF('[1]Flux and Impact'!$AU136=1,'[1]Flux and Impact'!AD136,"")),"")</f>
        <v/>
      </c>
      <c r="AG134" t="str">
        <f>IF(AG$1&gt;0,IF(AND('[1]Flux and Impact'!$AU136=1,'[1]Flux and Impact'!AE136=""),0,IF('[1]Flux and Impact'!$AU136=1,'[1]Flux and Impact'!AE136,"")),"")</f>
        <v/>
      </c>
      <c r="AH134" t="str">
        <f>IF(AH$1&gt;0,IF(AND('[1]Flux and Impact'!$AU136=1,'[1]Flux and Impact'!AF136=""),0,IF('[1]Flux and Impact'!$AU136=1,'[1]Flux and Impact'!AF136,"")),"")</f>
        <v/>
      </c>
      <c r="AI134" t="str">
        <f>IF(AI$1&gt;0,IF(AND('[1]Flux and Impact'!$AU136=1,'[1]Flux and Impact'!AG136=""),0,IF('[1]Flux and Impact'!$AU136=1,'[1]Flux and Impact'!AG136,"")),"")</f>
        <v/>
      </c>
      <c r="AJ134" t="str">
        <f>IF(AJ$1&gt;0,IF(AND('[1]Flux and Impact'!$AU136=1,'[1]Flux and Impact'!AH136=""),0,IF('[1]Flux and Impact'!$AU136=1,'[1]Flux and Impact'!AH136,"")),"")</f>
        <v/>
      </c>
      <c r="AK134" t="str">
        <f>IF(AK$1&gt;0,IF(AND('[1]Flux and Impact'!$AU136=1,'[1]Flux and Impact'!AI136=""),0,IF('[1]Flux and Impact'!$AU136=1,'[1]Flux and Impact'!AI136,"")),"")</f>
        <v/>
      </c>
      <c r="AL134" t="str">
        <f>IF(AL$1&gt;0,IF(AND('[1]Flux and Impact'!$AU136=1,'[1]Flux and Impact'!AJ136=""),0,IF('[1]Flux and Impact'!$AU136=1,'[1]Flux and Impact'!AJ136,"")),"")</f>
        <v/>
      </c>
      <c r="AM134" t="str">
        <f>IF(AM$1&gt;0,IF(AND('[1]Flux and Impact'!$AU136=1,'[1]Flux and Impact'!AK136=""),0,IF('[1]Flux and Impact'!$AU136=1,'[1]Flux and Impact'!AK136,"")),"")</f>
        <v/>
      </c>
      <c r="AN134" t="str">
        <f>IF(AN$1&gt;0,IF(AND('[1]Flux and Impact'!$AU136=1,'[1]Flux and Impact'!AL136=""),0,IF('[1]Flux and Impact'!$AU136=1,'[1]Flux and Impact'!AL136,"")),"")</f>
        <v/>
      </c>
      <c r="AO134" t="str">
        <f>IF(AO$1&gt;0,IF(AND('[1]Flux and Impact'!$AU136=1,'[1]Flux and Impact'!AM136=""),0,IF('[1]Flux and Impact'!$AU136=1,'[1]Flux and Impact'!AM136,"")),"")</f>
        <v/>
      </c>
      <c r="AP134" t="str">
        <f>IF(AP$1&gt;0,IF(AND('[1]Flux and Impact'!$AU136=1,'[1]Flux and Impact'!AN136=""),0,IF('[1]Flux and Impact'!$AU136=1,'[1]Flux and Impact'!AN136,"")),"")</f>
        <v/>
      </c>
      <c r="AQ134" t="str">
        <f>IF(AQ$1&gt;0,IF(AND('[1]Flux and Impact'!$AU136=1,'[1]Flux and Impact'!AO136=""),0,IF('[1]Flux and Impact'!$AU136=1,'[1]Flux and Impact'!AO136,"")),"")</f>
        <v/>
      </c>
      <c r="AR134" t="str">
        <f>IF(AR$1&gt;0,IF(AND('[1]Flux and Impact'!$AU136=1,'[1]Flux and Impact'!AP136=""),0,IF('[1]Flux and Impact'!$AU136=1,'[1]Flux and Impact'!AP136,"")),"")</f>
        <v/>
      </c>
      <c r="AS134" t="str">
        <f>IF(AS$1&gt;0,IF(AND('[1]Flux and Impact'!$AU136=1,'[1]Flux and Impact'!AQ136=""),0,IF('[1]Flux and Impact'!$AU136=1,'[1]Flux and Impact'!AQ136,"")),"")</f>
        <v/>
      </c>
      <c r="AT134" t="str">
        <f>IF(AT$1&gt;0,IF(AND('[1]Flux and Impact'!$AU136=1,'[1]Flux and Impact'!AR136=""),0,IF('[1]Flux and Impact'!$AU136=1,'[1]Flux and Impact'!AR136,"")),"")</f>
        <v/>
      </c>
      <c r="AU134" t="str">
        <f>IF(AU$1&gt;0,IF(AND('[1]Flux and Impact'!$AU136=1,'[1]Flux and Impact'!AS136=""),0,IF('[1]Flux and Impact'!$AU136=1,'[1]Flux and Impact'!AS136,"")),"")</f>
        <v/>
      </c>
      <c r="AW134" s="10" t="s">
        <v>228</v>
      </c>
      <c r="AX134" s="10">
        <v>46.9326408838115</v>
      </c>
      <c r="AY134" s="16">
        <v>-32.1765221453765</v>
      </c>
      <c r="AZ134" s="17"/>
    </row>
    <row r="135" spans="1:52">
      <c r="A135">
        <f t="shared" si="4"/>
        <v>1</v>
      </c>
      <c r="B135" t="str">
        <f>'[1]Flux and Impact'!B137</f>
        <v>3. Environmental Information Processing</v>
      </c>
      <c r="C135" t="str">
        <f>'[1]Flux and Impact'!C137</f>
        <v>3.2 Signal Transduction</v>
      </c>
      <c r="D135" t="str">
        <f>'[1]Flux and Impact'!D137</f>
        <v>VEGF signaling pathway</v>
      </c>
      <c r="E135">
        <f>IF('[1]Flux and Impact'!AU137=1,AVERAGE(H135,J135,L135,N135,P135,R135,T135,V135,X135,Z135,AB135,AD135,AF135,AH135,AJ135,AL135,AN135,AP135,AR135,AT135),"")</f>
        <v>11.8860690218866</v>
      </c>
      <c r="F135" s="12">
        <f>IF('[1]Flux and Impact'!AU137=1,AVERAGE(I135,K135,M135,O135,Q135,S135,U135,W135,Y135,AA135,AC135,AE135,AG135,AI135,AK135,AM135,AO135,AQ135,AS135,AU135),"")</f>
        <v>-2.18332478207588</v>
      </c>
      <c r="G135" s="13">
        <f t="shared" si="5"/>
        <v>1</v>
      </c>
      <c r="H135">
        <f>IF(H$1&gt;0,IF(AND('[1]Flux and Impact'!$AU137=1,'[1]Flux and Impact'!F137=""),0,IF('[1]Flux and Impact'!$AU137=1,'[1]Flux and Impact'!F137,"")),"")</f>
        <v>0</v>
      </c>
      <c r="I135">
        <f>IF(I$1&gt;0,IF(AND('[1]Flux and Impact'!$AU137=1,'[1]Flux and Impact'!G137=""),0,IF('[1]Flux and Impact'!$AU137=1,'[1]Flux and Impact'!G137,"")),"")</f>
        <v>0</v>
      </c>
      <c r="J135">
        <f>IF(J$1&gt;0,IF(AND('[1]Flux and Impact'!$AU137=1,'[1]Flux and Impact'!H137=""),0,IF('[1]Flux and Impact'!$AU137=1,'[1]Flux and Impact'!H137,"")),"")</f>
        <v>35.6582070656597</v>
      </c>
      <c r="K135">
        <f>IF(K$1&gt;0,IF(AND('[1]Flux and Impact'!$AU137=1,'[1]Flux and Impact'!I137=""),0,IF('[1]Flux and Impact'!$AU137=1,'[1]Flux and Impact'!I137,"")),"")</f>
        <v>-6.54997434622763</v>
      </c>
      <c r="L135">
        <f>IF(L$1&gt;0,IF(AND('[1]Flux and Impact'!$AU137=1,'[1]Flux and Impact'!J137=""),0,IF('[1]Flux and Impact'!$AU137=1,'[1]Flux and Impact'!J137,"")),"")</f>
        <v>0</v>
      </c>
      <c r="M135">
        <f>IF(M$1&gt;0,IF(AND('[1]Flux and Impact'!$AU137=1,'[1]Flux and Impact'!K137=""),0,IF('[1]Flux and Impact'!$AU137=1,'[1]Flux and Impact'!K137,"")),"")</f>
        <v>0</v>
      </c>
      <c r="N135" t="str">
        <f>IF(N$1&gt;0,IF(AND('[1]Flux and Impact'!$AU137=1,'[1]Flux and Impact'!L137=""),0,IF('[1]Flux and Impact'!$AU137=1,'[1]Flux and Impact'!L137,"")),"")</f>
        <v/>
      </c>
      <c r="O135" t="str">
        <f>IF(O$1&gt;0,IF(AND('[1]Flux and Impact'!$AU137=1,'[1]Flux and Impact'!M137=""),0,IF('[1]Flux and Impact'!$AU137=1,'[1]Flux and Impact'!M137,"")),"")</f>
        <v/>
      </c>
      <c r="P135" t="str">
        <f>IF(P$1&gt;0,IF(AND('[1]Flux and Impact'!$AU137=1,'[1]Flux and Impact'!N137=""),0,IF('[1]Flux and Impact'!$AU137=1,'[1]Flux and Impact'!N137,"")),"")</f>
        <v/>
      </c>
      <c r="Q135" t="str">
        <f>IF(Q$1&gt;0,IF(AND('[1]Flux and Impact'!$AU137=1,'[1]Flux and Impact'!O137=""),0,IF('[1]Flux and Impact'!$AU137=1,'[1]Flux and Impact'!O137,"")),"")</f>
        <v/>
      </c>
      <c r="R135" t="str">
        <f>IF(R$1&gt;0,IF(AND('[1]Flux and Impact'!$AU137=1,'[1]Flux and Impact'!P137=""),0,IF('[1]Flux and Impact'!$AU137=1,'[1]Flux and Impact'!P137,"")),"")</f>
        <v/>
      </c>
      <c r="S135" t="str">
        <f>IF(S$1&gt;0,IF(AND('[1]Flux and Impact'!$AU137=1,'[1]Flux and Impact'!Q137=""),0,IF('[1]Flux and Impact'!$AU137=1,'[1]Flux and Impact'!Q137,"")),"")</f>
        <v/>
      </c>
      <c r="T135" t="str">
        <f>IF(T$1&gt;0,IF(AND('[1]Flux and Impact'!$AU137=1,'[1]Flux and Impact'!R137=""),0,IF('[1]Flux and Impact'!$AU137=1,'[1]Flux and Impact'!R137,"")),"")</f>
        <v/>
      </c>
      <c r="U135" t="str">
        <f>IF(U$1&gt;0,IF(AND('[1]Flux and Impact'!$AU137=1,'[1]Flux and Impact'!S137=""),0,IF('[1]Flux and Impact'!$AU137=1,'[1]Flux and Impact'!S137,"")),"")</f>
        <v/>
      </c>
      <c r="V135" t="str">
        <f>IF(V$1&gt;0,IF(AND('[1]Flux and Impact'!$AU137=1,'[1]Flux and Impact'!T137=""),0,IF('[1]Flux and Impact'!$AU137=1,'[1]Flux and Impact'!T137,"")),"")</f>
        <v/>
      </c>
      <c r="W135" t="str">
        <f>IF(W$1&gt;0,IF(AND('[1]Flux and Impact'!$AU137=1,'[1]Flux and Impact'!U137=""),0,IF('[1]Flux and Impact'!$AU137=1,'[1]Flux and Impact'!U137,"")),"")</f>
        <v/>
      </c>
      <c r="X135" t="str">
        <f>IF(X$1&gt;0,IF(AND('[1]Flux and Impact'!$AU137=1,'[1]Flux and Impact'!V137=""),0,IF('[1]Flux and Impact'!$AU137=1,'[1]Flux and Impact'!V137,"")),"")</f>
        <v/>
      </c>
      <c r="Y135" t="str">
        <f>IF(Y$1&gt;0,IF(AND('[1]Flux and Impact'!$AU137=1,'[1]Flux and Impact'!W137=""),0,IF('[1]Flux and Impact'!$AU137=1,'[1]Flux and Impact'!W137,"")),"")</f>
        <v/>
      </c>
      <c r="Z135" t="str">
        <f>IF(Z$1&gt;0,IF(AND('[1]Flux and Impact'!$AU137=1,'[1]Flux and Impact'!X137=""),0,IF('[1]Flux and Impact'!$AU137=1,'[1]Flux and Impact'!X137,"")),"")</f>
        <v/>
      </c>
      <c r="AA135" t="str">
        <f>IF(AA$1&gt;0,IF(AND('[1]Flux and Impact'!$AU137=1,'[1]Flux and Impact'!Y137=""),0,IF('[1]Flux and Impact'!$AU137=1,'[1]Flux and Impact'!Y137,"")),"")</f>
        <v/>
      </c>
      <c r="AB135" t="str">
        <f>IF(AB$1&gt;0,IF(AND('[1]Flux and Impact'!$AU137=1,'[1]Flux and Impact'!Z137=""),0,IF('[1]Flux and Impact'!$AU137=1,'[1]Flux and Impact'!Z137,"")),"")</f>
        <v/>
      </c>
      <c r="AC135" t="str">
        <f>IF(AC$1&gt;0,IF(AND('[1]Flux and Impact'!$AU137=1,'[1]Flux and Impact'!AA137=""),0,IF('[1]Flux and Impact'!$AU137=1,'[1]Flux and Impact'!AA137,"")),"")</f>
        <v/>
      </c>
      <c r="AD135" t="str">
        <f>IF(AD$1&gt;0,IF(AND('[1]Flux and Impact'!$AU137=1,'[1]Flux and Impact'!AB137=""),0,IF('[1]Flux and Impact'!$AU137=1,'[1]Flux and Impact'!AB137,"")),"")</f>
        <v/>
      </c>
      <c r="AE135" t="str">
        <f>IF(AE$1&gt;0,IF(AND('[1]Flux and Impact'!$AU137=1,'[1]Flux and Impact'!AC137=""),0,IF('[1]Flux and Impact'!$AU137=1,'[1]Flux and Impact'!AC137,"")),"")</f>
        <v/>
      </c>
      <c r="AF135" t="str">
        <f>IF(AF$1&gt;0,IF(AND('[1]Flux and Impact'!$AU137=1,'[1]Flux and Impact'!AD137=""),0,IF('[1]Flux and Impact'!$AU137=1,'[1]Flux and Impact'!AD137,"")),"")</f>
        <v/>
      </c>
      <c r="AG135" t="str">
        <f>IF(AG$1&gt;0,IF(AND('[1]Flux and Impact'!$AU137=1,'[1]Flux and Impact'!AE137=""),0,IF('[1]Flux and Impact'!$AU137=1,'[1]Flux and Impact'!AE137,"")),"")</f>
        <v/>
      </c>
      <c r="AH135" t="str">
        <f>IF(AH$1&gt;0,IF(AND('[1]Flux and Impact'!$AU137=1,'[1]Flux and Impact'!AF137=""),0,IF('[1]Flux and Impact'!$AU137=1,'[1]Flux and Impact'!AF137,"")),"")</f>
        <v/>
      </c>
      <c r="AI135" t="str">
        <f>IF(AI$1&gt;0,IF(AND('[1]Flux and Impact'!$AU137=1,'[1]Flux and Impact'!AG137=""),0,IF('[1]Flux and Impact'!$AU137=1,'[1]Flux and Impact'!AG137,"")),"")</f>
        <v/>
      </c>
      <c r="AJ135" t="str">
        <f>IF(AJ$1&gt;0,IF(AND('[1]Flux and Impact'!$AU137=1,'[1]Flux and Impact'!AH137=""),0,IF('[1]Flux and Impact'!$AU137=1,'[1]Flux and Impact'!AH137,"")),"")</f>
        <v/>
      </c>
      <c r="AK135" t="str">
        <f>IF(AK$1&gt;0,IF(AND('[1]Flux and Impact'!$AU137=1,'[1]Flux and Impact'!AI137=""),0,IF('[1]Flux and Impact'!$AU137=1,'[1]Flux and Impact'!AI137,"")),"")</f>
        <v/>
      </c>
      <c r="AL135" t="str">
        <f>IF(AL$1&gt;0,IF(AND('[1]Flux and Impact'!$AU137=1,'[1]Flux and Impact'!AJ137=""),0,IF('[1]Flux and Impact'!$AU137=1,'[1]Flux and Impact'!AJ137,"")),"")</f>
        <v/>
      </c>
      <c r="AM135" t="str">
        <f>IF(AM$1&gt;0,IF(AND('[1]Flux and Impact'!$AU137=1,'[1]Flux and Impact'!AK137=""),0,IF('[1]Flux and Impact'!$AU137=1,'[1]Flux and Impact'!AK137,"")),"")</f>
        <v/>
      </c>
      <c r="AN135" t="str">
        <f>IF(AN$1&gt;0,IF(AND('[1]Flux and Impact'!$AU137=1,'[1]Flux and Impact'!AL137=""),0,IF('[1]Flux and Impact'!$AU137=1,'[1]Flux and Impact'!AL137,"")),"")</f>
        <v/>
      </c>
      <c r="AO135" t="str">
        <f>IF(AO$1&gt;0,IF(AND('[1]Flux and Impact'!$AU137=1,'[1]Flux and Impact'!AM137=""),0,IF('[1]Flux and Impact'!$AU137=1,'[1]Flux and Impact'!AM137,"")),"")</f>
        <v/>
      </c>
      <c r="AP135" t="str">
        <f>IF(AP$1&gt;0,IF(AND('[1]Flux and Impact'!$AU137=1,'[1]Flux and Impact'!AN137=""),0,IF('[1]Flux and Impact'!$AU137=1,'[1]Flux and Impact'!AN137,"")),"")</f>
        <v/>
      </c>
      <c r="AQ135" t="str">
        <f>IF(AQ$1&gt;0,IF(AND('[1]Flux and Impact'!$AU137=1,'[1]Flux and Impact'!AO137=""),0,IF('[1]Flux and Impact'!$AU137=1,'[1]Flux and Impact'!AO137,"")),"")</f>
        <v/>
      </c>
      <c r="AR135" t="str">
        <f>IF(AR$1&gt;0,IF(AND('[1]Flux and Impact'!$AU137=1,'[1]Flux and Impact'!AP137=""),0,IF('[1]Flux and Impact'!$AU137=1,'[1]Flux and Impact'!AP137,"")),"")</f>
        <v/>
      </c>
      <c r="AS135" t="str">
        <f>IF(AS$1&gt;0,IF(AND('[1]Flux and Impact'!$AU137=1,'[1]Flux and Impact'!AQ137=""),0,IF('[1]Flux and Impact'!$AU137=1,'[1]Flux and Impact'!AQ137,"")),"")</f>
        <v/>
      </c>
      <c r="AT135" t="str">
        <f>IF(AT$1&gt;0,IF(AND('[1]Flux and Impact'!$AU137=1,'[1]Flux and Impact'!AR137=""),0,IF('[1]Flux and Impact'!$AU137=1,'[1]Flux and Impact'!AR137,"")),"")</f>
        <v/>
      </c>
      <c r="AU135" t="str">
        <f>IF(AU$1&gt;0,IF(AND('[1]Flux and Impact'!$AU137=1,'[1]Flux and Impact'!AS137=""),0,IF('[1]Flux and Impact'!$AU137=1,'[1]Flux and Impact'!AS137,"")),"")</f>
        <v/>
      </c>
      <c r="AW135" s="10" t="s">
        <v>229</v>
      </c>
      <c r="AX135" s="10">
        <v>46.1112308191582</v>
      </c>
      <c r="AY135" s="16">
        <v>-32.7708918672503</v>
      </c>
      <c r="AZ135" s="17"/>
    </row>
    <row r="136" spans="1:52">
      <c r="A136">
        <f t="shared" si="4"/>
        <v>1</v>
      </c>
      <c r="B136" t="str">
        <f>'[1]Flux and Impact'!B138</f>
        <v>5. Organismal Systems</v>
      </c>
      <c r="C136" t="str">
        <f>'[1]Flux and Impact'!C138</f>
        <v>5.8 Development</v>
      </c>
      <c r="D136" t="str">
        <f>'[1]Flux and Impact'!D138</f>
        <v>Osteoclast differentiation</v>
      </c>
      <c r="E136">
        <f>IF('[1]Flux and Impact'!AU138=1,AVERAGE(H136,J136,L136,N136,P136,R136,T136,V136,X136,Z136,AB136,AD136,AF136,AH136,AJ136,AL136,AN136,AP136,AR136,AT136),"")</f>
        <v>75.7881061394699</v>
      </c>
      <c r="F136" s="12">
        <f>IF('[1]Flux and Impact'!AU138=1,AVERAGE(I136,K136,M136,O136,Q136,S136,U136,W136,Y136,AA136,AC136,AE136,AG136,AI136,AK136,AM136,AO136,AQ136,AS136,AU136),"")</f>
        <v>0.640271425633792</v>
      </c>
      <c r="G136" s="13">
        <f t="shared" si="5"/>
        <v>1</v>
      </c>
      <c r="H136">
        <f>IF(H$1&gt;0,IF(AND('[1]Flux and Impact'!$AU138=1,'[1]Flux and Impact'!F138=""),0,IF('[1]Flux and Impact'!$AU138=1,'[1]Flux and Impact'!F138,"")),"")</f>
        <v>57.9541257790986</v>
      </c>
      <c r="I136">
        <f>IF(I$1&gt;0,IF(AND('[1]Flux and Impact'!$AU138=1,'[1]Flux and Impact'!G138=""),0,IF('[1]Flux and Impact'!$AU138=1,'[1]Flux and Impact'!G138,"")),"")</f>
        <v>57.9541257790986</v>
      </c>
      <c r="J136">
        <f>IF(J$1&gt;0,IF(AND('[1]Flux and Impact'!$AU138=1,'[1]Flux and Impact'!H138=""),0,IF('[1]Flux and Impact'!$AU138=1,'[1]Flux and Impact'!H138,"")),"")</f>
        <v>164.80707402204</v>
      </c>
      <c r="K136">
        <f>IF(K$1&gt;0,IF(AND('[1]Flux and Impact'!$AU138=1,'[1]Flux and Impact'!I138=""),0,IF('[1]Flux and Impact'!$AU138=1,'[1]Flux and Impact'!I138,"")),"")</f>
        <v>-51.4301928849264</v>
      </c>
      <c r="L136">
        <f>IF(L$1&gt;0,IF(AND('[1]Flux and Impact'!$AU138=1,'[1]Flux and Impact'!J138=""),0,IF('[1]Flux and Impact'!$AU138=1,'[1]Flux and Impact'!J138,"")),"")</f>
        <v>4.60311861727085</v>
      </c>
      <c r="M136">
        <f>IF(M$1&gt;0,IF(AND('[1]Flux and Impact'!$AU138=1,'[1]Flux and Impact'!K138=""),0,IF('[1]Flux and Impact'!$AU138=1,'[1]Flux and Impact'!K138,"")),"")</f>
        <v>-4.60311861727085</v>
      </c>
      <c r="N136" t="str">
        <f>IF(N$1&gt;0,IF(AND('[1]Flux and Impact'!$AU138=1,'[1]Flux and Impact'!L138=""),0,IF('[1]Flux and Impact'!$AU138=1,'[1]Flux and Impact'!L138,"")),"")</f>
        <v/>
      </c>
      <c r="O136" t="str">
        <f>IF(O$1&gt;0,IF(AND('[1]Flux and Impact'!$AU138=1,'[1]Flux and Impact'!M138=""),0,IF('[1]Flux and Impact'!$AU138=1,'[1]Flux and Impact'!M138,"")),"")</f>
        <v/>
      </c>
      <c r="P136" t="str">
        <f>IF(P$1&gt;0,IF(AND('[1]Flux and Impact'!$AU138=1,'[1]Flux and Impact'!N138=""),0,IF('[1]Flux and Impact'!$AU138=1,'[1]Flux and Impact'!N138,"")),"")</f>
        <v/>
      </c>
      <c r="Q136" t="str">
        <f>IF(Q$1&gt;0,IF(AND('[1]Flux and Impact'!$AU138=1,'[1]Flux and Impact'!O138=""),0,IF('[1]Flux and Impact'!$AU138=1,'[1]Flux and Impact'!O138,"")),"")</f>
        <v/>
      </c>
      <c r="R136" t="str">
        <f>IF(R$1&gt;0,IF(AND('[1]Flux and Impact'!$AU138=1,'[1]Flux and Impact'!P138=""),0,IF('[1]Flux and Impact'!$AU138=1,'[1]Flux and Impact'!P138,"")),"")</f>
        <v/>
      </c>
      <c r="S136" t="str">
        <f>IF(S$1&gt;0,IF(AND('[1]Flux and Impact'!$AU138=1,'[1]Flux and Impact'!Q138=""),0,IF('[1]Flux and Impact'!$AU138=1,'[1]Flux and Impact'!Q138,"")),"")</f>
        <v/>
      </c>
      <c r="T136" t="str">
        <f>IF(T$1&gt;0,IF(AND('[1]Flux and Impact'!$AU138=1,'[1]Flux and Impact'!R138=""),0,IF('[1]Flux and Impact'!$AU138=1,'[1]Flux and Impact'!R138,"")),"")</f>
        <v/>
      </c>
      <c r="U136" t="str">
        <f>IF(U$1&gt;0,IF(AND('[1]Flux and Impact'!$AU138=1,'[1]Flux and Impact'!S138=""),0,IF('[1]Flux and Impact'!$AU138=1,'[1]Flux and Impact'!S138,"")),"")</f>
        <v/>
      </c>
      <c r="V136" t="str">
        <f>IF(V$1&gt;0,IF(AND('[1]Flux and Impact'!$AU138=1,'[1]Flux and Impact'!T138=""),0,IF('[1]Flux and Impact'!$AU138=1,'[1]Flux and Impact'!T138,"")),"")</f>
        <v/>
      </c>
      <c r="W136" t="str">
        <f>IF(W$1&gt;0,IF(AND('[1]Flux and Impact'!$AU138=1,'[1]Flux and Impact'!U138=""),0,IF('[1]Flux and Impact'!$AU138=1,'[1]Flux and Impact'!U138,"")),"")</f>
        <v/>
      </c>
      <c r="X136" t="str">
        <f>IF(X$1&gt;0,IF(AND('[1]Flux and Impact'!$AU138=1,'[1]Flux and Impact'!V138=""),0,IF('[1]Flux and Impact'!$AU138=1,'[1]Flux and Impact'!V138,"")),"")</f>
        <v/>
      </c>
      <c r="Y136" t="str">
        <f>IF(Y$1&gt;0,IF(AND('[1]Flux and Impact'!$AU138=1,'[1]Flux and Impact'!W138=""),0,IF('[1]Flux and Impact'!$AU138=1,'[1]Flux and Impact'!W138,"")),"")</f>
        <v/>
      </c>
      <c r="Z136" t="str">
        <f>IF(Z$1&gt;0,IF(AND('[1]Flux and Impact'!$AU138=1,'[1]Flux and Impact'!X138=""),0,IF('[1]Flux and Impact'!$AU138=1,'[1]Flux and Impact'!X138,"")),"")</f>
        <v/>
      </c>
      <c r="AA136" t="str">
        <f>IF(AA$1&gt;0,IF(AND('[1]Flux and Impact'!$AU138=1,'[1]Flux and Impact'!Y138=""),0,IF('[1]Flux and Impact'!$AU138=1,'[1]Flux and Impact'!Y138,"")),"")</f>
        <v/>
      </c>
      <c r="AB136" t="str">
        <f>IF(AB$1&gt;0,IF(AND('[1]Flux and Impact'!$AU138=1,'[1]Flux and Impact'!Z138=""),0,IF('[1]Flux and Impact'!$AU138=1,'[1]Flux and Impact'!Z138,"")),"")</f>
        <v/>
      </c>
      <c r="AC136" t="str">
        <f>IF(AC$1&gt;0,IF(AND('[1]Flux and Impact'!$AU138=1,'[1]Flux and Impact'!AA138=""),0,IF('[1]Flux and Impact'!$AU138=1,'[1]Flux and Impact'!AA138,"")),"")</f>
        <v/>
      </c>
      <c r="AD136" t="str">
        <f>IF(AD$1&gt;0,IF(AND('[1]Flux and Impact'!$AU138=1,'[1]Flux and Impact'!AB138=""),0,IF('[1]Flux and Impact'!$AU138=1,'[1]Flux and Impact'!AB138,"")),"")</f>
        <v/>
      </c>
      <c r="AE136" t="str">
        <f>IF(AE$1&gt;0,IF(AND('[1]Flux and Impact'!$AU138=1,'[1]Flux and Impact'!AC138=""),0,IF('[1]Flux and Impact'!$AU138=1,'[1]Flux and Impact'!AC138,"")),"")</f>
        <v/>
      </c>
      <c r="AF136" t="str">
        <f>IF(AF$1&gt;0,IF(AND('[1]Flux and Impact'!$AU138=1,'[1]Flux and Impact'!AD138=""),0,IF('[1]Flux and Impact'!$AU138=1,'[1]Flux and Impact'!AD138,"")),"")</f>
        <v/>
      </c>
      <c r="AG136" t="str">
        <f>IF(AG$1&gt;0,IF(AND('[1]Flux and Impact'!$AU138=1,'[1]Flux and Impact'!AE138=""),0,IF('[1]Flux and Impact'!$AU138=1,'[1]Flux and Impact'!AE138,"")),"")</f>
        <v/>
      </c>
      <c r="AH136" t="str">
        <f>IF(AH$1&gt;0,IF(AND('[1]Flux and Impact'!$AU138=1,'[1]Flux and Impact'!AF138=""),0,IF('[1]Flux and Impact'!$AU138=1,'[1]Flux and Impact'!AF138,"")),"")</f>
        <v/>
      </c>
      <c r="AI136" t="str">
        <f>IF(AI$1&gt;0,IF(AND('[1]Flux and Impact'!$AU138=1,'[1]Flux and Impact'!AG138=""),0,IF('[1]Flux and Impact'!$AU138=1,'[1]Flux and Impact'!AG138,"")),"")</f>
        <v/>
      </c>
      <c r="AJ136" t="str">
        <f>IF(AJ$1&gt;0,IF(AND('[1]Flux and Impact'!$AU138=1,'[1]Flux and Impact'!AH138=""),0,IF('[1]Flux and Impact'!$AU138=1,'[1]Flux and Impact'!AH138,"")),"")</f>
        <v/>
      </c>
      <c r="AK136" t="str">
        <f>IF(AK$1&gt;0,IF(AND('[1]Flux and Impact'!$AU138=1,'[1]Flux and Impact'!AI138=""),0,IF('[1]Flux and Impact'!$AU138=1,'[1]Flux and Impact'!AI138,"")),"")</f>
        <v/>
      </c>
      <c r="AL136" t="str">
        <f>IF(AL$1&gt;0,IF(AND('[1]Flux and Impact'!$AU138=1,'[1]Flux and Impact'!AJ138=""),0,IF('[1]Flux and Impact'!$AU138=1,'[1]Flux and Impact'!AJ138,"")),"")</f>
        <v/>
      </c>
      <c r="AM136" t="str">
        <f>IF(AM$1&gt;0,IF(AND('[1]Flux and Impact'!$AU138=1,'[1]Flux and Impact'!AK138=""),0,IF('[1]Flux and Impact'!$AU138=1,'[1]Flux and Impact'!AK138,"")),"")</f>
        <v/>
      </c>
      <c r="AN136" t="str">
        <f>IF(AN$1&gt;0,IF(AND('[1]Flux and Impact'!$AU138=1,'[1]Flux and Impact'!AL138=""),0,IF('[1]Flux and Impact'!$AU138=1,'[1]Flux and Impact'!AL138,"")),"")</f>
        <v/>
      </c>
      <c r="AO136" t="str">
        <f>IF(AO$1&gt;0,IF(AND('[1]Flux and Impact'!$AU138=1,'[1]Flux and Impact'!AM138=""),0,IF('[1]Flux and Impact'!$AU138=1,'[1]Flux and Impact'!AM138,"")),"")</f>
        <v/>
      </c>
      <c r="AP136" t="str">
        <f>IF(AP$1&gt;0,IF(AND('[1]Flux and Impact'!$AU138=1,'[1]Flux and Impact'!AN138=""),0,IF('[1]Flux and Impact'!$AU138=1,'[1]Flux and Impact'!AN138,"")),"")</f>
        <v/>
      </c>
      <c r="AQ136" t="str">
        <f>IF(AQ$1&gt;0,IF(AND('[1]Flux and Impact'!$AU138=1,'[1]Flux and Impact'!AO138=""),0,IF('[1]Flux and Impact'!$AU138=1,'[1]Flux and Impact'!AO138,"")),"")</f>
        <v/>
      </c>
      <c r="AR136" t="str">
        <f>IF(AR$1&gt;0,IF(AND('[1]Flux and Impact'!$AU138=1,'[1]Flux and Impact'!AP138=""),0,IF('[1]Flux and Impact'!$AU138=1,'[1]Flux and Impact'!AP138,"")),"")</f>
        <v/>
      </c>
      <c r="AS136" t="str">
        <f>IF(AS$1&gt;0,IF(AND('[1]Flux and Impact'!$AU138=1,'[1]Flux and Impact'!AQ138=""),0,IF('[1]Flux and Impact'!$AU138=1,'[1]Flux and Impact'!AQ138,"")),"")</f>
        <v/>
      </c>
      <c r="AT136" t="str">
        <f>IF(AT$1&gt;0,IF(AND('[1]Flux and Impact'!$AU138=1,'[1]Flux and Impact'!AR138=""),0,IF('[1]Flux and Impact'!$AU138=1,'[1]Flux and Impact'!AR138,"")),"")</f>
        <v/>
      </c>
      <c r="AU136" t="str">
        <f>IF(AU$1&gt;0,IF(AND('[1]Flux and Impact'!$AU138=1,'[1]Flux and Impact'!AS138=""),0,IF('[1]Flux and Impact'!$AU138=1,'[1]Flux and Impact'!AS138,"")),"")</f>
        <v/>
      </c>
      <c r="AW136" s="10" t="s">
        <v>230</v>
      </c>
      <c r="AX136" s="10">
        <v>45.6456144734545</v>
      </c>
      <c r="AY136" s="16">
        <v>-37.3045984908116</v>
      </c>
      <c r="AZ136" s="17"/>
    </row>
    <row r="137" spans="1:52">
      <c r="A137">
        <f t="shared" si="4"/>
        <v>1</v>
      </c>
      <c r="B137" t="str">
        <f>'[1]Flux and Impact'!B139</f>
        <v>4. Cellular Processes</v>
      </c>
      <c r="C137" t="str">
        <f>'[1]Flux and Impact'!C139</f>
        <v>4.4 Cell Communication</v>
      </c>
      <c r="D137" t="str">
        <f>'[1]Flux and Impact'!D139</f>
        <v>Focal adhesion</v>
      </c>
      <c r="E137">
        <f>IF('[1]Flux and Impact'!AU139=1,AVERAGE(H137,J137,L137,N137,P137,R137,T137,V137,X137,Z137,AB137,AD137,AF137,AH137,AJ137,AL137,AN137,AP137,AR137,AT137),"")</f>
        <v>51.3936004848068</v>
      </c>
      <c r="F137" s="12">
        <f>IF('[1]Flux and Impact'!AU139=1,AVERAGE(I137,K137,M137,O137,Q137,S137,U137,W137,Y137,AA137,AC137,AE137,AG137,AI137,AK137,AM137,AO137,AQ137,AS137,AU137),"")</f>
        <v>-51.3936004848068</v>
      </c>
      <c r="G137" s="13">
        <f t="shared" si="5"/>
        <v>1</v>
      </c>
      <c r="H137">
        <f>IF(H$1&gt;0,IF(AND('[1]Flux and Impact'!$AU139=1,'[1]Flux and Impact'!F139=""),0,IF('[1]Flux and Impact'!$AU139=1,'[1]Flux and Impact'!F139,"")),"")</f>
        <v>33.3158670940782</v>
      </c>
      <c r="I137">
        <f>IF(I$1&gt;0,IF(AND('[1]Flux and Impact'!$AU139=1,'[1]Flux and Impact'!G139=""),0,IF('[1]Flux and Impact'!$AU139=1,'[1]Flux and Impact'!G139,"")),"")</f>
        <v>-33.3158670940782</v>
      </c>
      <c r="J137">
        <f>IF(J$1&gt;0,IF(AND('[1]Flux and Impact'!$AU139=1,'[1]Flux and Impact'!H139=""),0,IF('[1]Flux and Impact'!$AU139=1,'[1]Flux and Impact'!H139,"")),"")</f>
        <v>73.9177728315891</v>
      </c>
      <c r="K137">
        <f>IF(K$1&gt;0,IF(AND('[1]Flux and Impact'!$AU139=1,'[1]Flux and Impact'!I139=""),0,IF('[1]Flux and Impact'!$AU139=1,'[1]Flux and Impact'!I139,"")),"")</f>
        <v>-73.9177728315891</v>
      </c>
      <c r="L137">
        <f>IF(L$1&gt;0,IF(AND('[1]Flux and Impact'!$AU139=1,'[1]Flux and Impact'!J139=""),0,IF('[1]Flux and Impact'!$AU139=1,'[1]Flux and Impact'!J139,"")),"")</f>
        <v>46.9471615287532</v>
      </c>
      <c r="M137">
        <f>IF(M$1&gt;0,IF(AND('[1]Flux and Impact'!$AU139=1,'[1]Flux and Impact'!K139=""),0,IF('[1]Flux and Impact'!$AU139=1,'[1]Flux and Impact'!K139,"")),"")</f>
        <v>-46.9471615287532</v>
      </c>
      <c r="N137" t="str">
        <f>IF(N$1&gt;0,IF(AND('[1]Flux and Impact'!$AU139=1,'[1]Flux and Impact'!L139=""),0,IF('[1]Flux and Impact'!$AU139=1,'[1]Flux and Impact'!L139,"")),"")</f>
        <v/>
      </c>
      <c r="O137" t="str">
        <f>IF(O$1&gt;0,IF(AND('[1]Flux and Impact'!$AU139=1,'[1]Flux and Impact'!M139=""),0,IF('[1]Flux and Impact'!$AU139=1,'[1]Flux and Impact'!M139,"")),"")</f>
        <v/>
      </c>
      <c r="P137" t="str">
        <f>IF(P$1&gt;0,IF(AND('[1]Flux and Impact'!$AU139=1,'[1]Flux and Impact'!N139=""),0,IF('[1]Flux and Impact'!$AU139=1,'[1]Flux and Impact'!N139,"")),"")</f>
        <v/>
      </c>
      <c r="Q137" t="str">
        <f>IF(Q$1&gt;0,IF(AND('[1]Flux and Impact'!$AU139=1,'[1]Flux and Impact'!O139=""),0,IF('[1]Flux and Impact'!$AU139=1,'[1]Flux and Impact'!O139,"")),"")</f>
        <v/>
      </c>
      <c r="R137" t="str">
        <f>IF(R$1&gt;0,IF(AND('[1]Flux and Impact'!$AU139=1,'[1]Flux and Impact'!P139=""),0,IF('[1]Flux and Impact'!$AU139=1,'[1]Flux and Impact'!P139,"")),"")</f>
        <v/>
      </c>
      <c r="S137" t="str">
        <f>IF(S$1&gt;0,IF(AND('[1]Flux and Impact'!$AU139=1,'[1]Flux and Impact'!Q139=""),0,IF('[1]Flux and Impact'!$AU139=1,'[1]Flux and Impact'!Q139,"")),"")</f>
        <v/>
      </c>
      <c r="T137" t="str">
        <f>IF(T$1&gt;0,IF(AND('[1]Flux and Impact'!$AU139=1,'[1]Flux and Impact'!R139=""),0,IF('[1]Flux and Impact'!$AU139=1,'[1]Flux and Impact'!R139,"")),"")</f>
        <v/>
      </c>
      <c r="U137" t="str">
        <f>IF(U$1&gt;0,IF(AND('[1]Flux and Impact'!$AU139=1,'[1]Flux and Impact'!S139=""),0,IF('[1]Flux and Impact'!$AU139=1,'[1]Flux and Impact'!S139,"")),"")</f>
        <v/>
      </c>
      <c r="V137" t="str">
        <f>IF(V$1&gt;0,IF(AND('[1]Flux and Impact'!$AU139=1,'[1]Flux and Impact'!T139=""),0,IF('[1]Flux and Impact'!$AU139=1,'[1]Flux and Impact'!T139,"")),"")</f>
        <v/>
      </c>
      <c r="W137" t="str">
        <f>IF(W$1&gt;0,IF(AND('[1]Flux and Impact'!$AU139=1,'[1]Flux and Impact'!U139=""),0,IF('[1]Flux and Impact'!$AU139=1,'[1]Flux and Impact'!U139,"")),"")</f>
        <v/>
      </c>
      <c r="X137" t="str">
        <f>IF(X$1&gt;0,IF(AND('[1]Flux and Impact'!$AU139=1,'[1]Flux and Impact'!V139=""),0,IF('[1]Flux and Impact'!$AU139=1,'[1]Flux and Impact'!V139,"")),"")</f>
        <v/>
      </c>
      <c r="Y137" t="str">
        <f>IF(Y$1&gt;0,IF(AND('[1]Flux and Impact'!$AU139=1,'[1]Flux and Impact'!W139=""),0,IF('[1]Flux and Impact'!$AU139=1,'[1]Flux and Impact'!W139,"")),"")</f>
        <v/>
      </c>
      <c r="Z137" t="str">
        <f>IF(Z$1&gt;0,IF(AND('[1]Flux and Impact'!$AU139=1,'[1]Flux and Impact'!X139=""),0,IF('[1]Flux and Impact'!$AU139=1,'[1]Flux and Impact'!X139,"")),"")</f>
        <v/>
      </c>
      <c r="AA137" t="str">
        <f>IF(AA$1&gt;0,IF(AND('[1]Flux and Impact'!$AU139=1,'[1]Flux and Impact'!Y139=""),0,IF('[1]Flux and Impact'!$AU139=1,'[1]Flux and Impact'!Y139,"")),"")</f>
        <v/>
      </c>
      <c r="AB137" t="str">
        <f>IF(AB$1&gt;0,IF(AND('[1]Flux and Impact'!$AU139=1,'[1]Flux and Impact'!Z139=""),0,IF('[1]Flux and Impact'!$AU139=1,'[1]Flux and Impact'!Z139,"")),"")</f>
        <v/>
      </c>
      <c r="AC137" t="str">
        <f>IF(AC$1&gt;0,IF(AND('[1]Flux and Impact'!$AU139=1,'[1]Flux and Impact'!AA139=""),0,IF('[1]Flux and Impact'!$AU139=1,'[1]Flux and Impact'!AA139,"")),"")</f>
        <v/>
      </c>
      <c r="AD137" t="str">
        <f>IF(AD$1&gt;0,IF(AND('[1]Flux and Impact'!$AU139=1,'[1]Flux and Impact'!AB139=""),0,IF('[1]Flux and Impact'!$AU139=1,'[1]Flux and Impact'!AB139,"")),"")</f>
        <v/>
      </c>
      <c r="AE137" t="str">
        <f>IF(AE$1&gt;0,IF(AND('[1]Flux and Impact'!$AU139=1,'[1]Flux and Impact'!AC139=""),0,IF('[1]Flux and Impact'!$AU139=1,'[1]Flux and Impact'!AC139,"")),"")</f>
        <v/>
      </c>
      <c r="AF137" t="str">
        <f>IF(AF$1&gt;0,IF(AND('[1]Flux and Impact'!$AU139=1,'[1]Flux and Impact'!AD139=""),0,IF('[1]Flux and Impact'!$AU139=1,'[1]Flux and Impact'!AD139,"")),"")</f>
        <v/>
      </c>
      <c r="AG137" t="str">
        <f>IF(AG$1&gt;0,IF(AND('[1]Flux and Impact'!$AU139=1,'[1]Flux and Impact'!AE139=""),0,IF('[1]Flux and Impact'!$AU139=1,'[1]Flux and Impact'!AE139,"")),"")</f>
        <v/>
      </c>
      <c r="AH137" t="str">
        <f>IF(AH$1&gt;0,IF(AND('[1]Flux and Impact'!$AU139=1,'[1]Flux and Impact'!AF139=""),0,IF('[1]Flux and Impact'!$AU139=1,'[1]Flux and Impact'!AF139,"")),"")</f>
        <v/>
      </c>
      <c r="AI137" t="str">
        <f>IF(AI$1&gt;0,IF(AND('[1]Flux and Impact'!$AU139=1,'[1]Flux and Impact'!AG139=""),0,IF('[1]Flux and Impact'!$AU139=1,'[1]Flux and Impact'!AG139,"")),"")</f>
        <v/>
      </c>
      <c r="AJ137" t="str">
        <f>IF(AJ$1&gt;0,IF(AND('[1]Flux and Impact'!$AU139=1,'[1]Flux and Impact'!AH139=""),0,IF('[1]Flux and Impact'!$AU139=1,'[1]Flux and Impact'!AH139,"")),"")</f>
        <v/>
      </c>
      <c r="AK137" t="str">
        <f>IF(AK$1&gt;0,IF(AND('[1]Flux and Impact'!$AU139=1,'[1]Flux and Impact'!AI139=""),0,IF('[1]Flux and Impact'!$AU139=1,'[1]Flux and Impact'!AI139,"")),"")</f>
        <v/>
      </c>
      <c r="AL137" t="str">
        <f>IF(AL$1&gt;0,IF(AND('[1]Flux and Impact'!$AU139=1,'[1]Flux and Impact'!AJ139=""),0,IF('[1]Flux and Impact'!$AU139=1,'[1]Flux and Impact'!AJ139,"")),"")</f>
        <v/>
      </c>
      <c r="AM137" t="str">
        <f>IF(AM$1&gt;0,IF(AND('[1]Flux and Impact'!$AU139=1,'[1]Flux and Impact'!AK139=""),0,IF('[1]Flux and Impact'!$AU139=1,'[1]Flux and Impact'!AK139,"")),"")</f>
        <v/>
      </c>
      <c r="AN137" t="str">
        <f>IF(AN$1&gt;0,IF(AND('[1]Flux and Impact'!$AU139=1,'[1]Flux and Impact'!AL139=""),0,IF('[1]Flux and Impact'!$AU139=1,'[1]Flux and Impact'!AL139,"")),"")</f>
        <v/>
      </c>
      <c r="AO137" t="str">
        <f>IF(AO$1&gt;0,IF(AND('[1]Flux and Impact'!$AU139=1,'[1]Flux and Impact'!AM139=""),0,IF('[1]Flux and Impact'!$AU139=1,'[1]Flux and Impact'!AM139,"")),"")</f>
        <v/>
      </c>
      <c r="AP137" t="str">
        <f>IF(AP$1&gt;0,IF(AND('[1]Flux and Impact'!$AU139=1,'[1]Flux and Impact'!AN139=""),0,IF('[1]Flux and Impact'!$AU139=1,'[1]Flux and Impact'!AN139,"")),"")</f>
        <v/>
      </c>
      <c r="AQ137" t="str">
        <f>IF(AQ$1&gt;0,IF(AND('[1]Flux and Impact'!$AU139=1,'[1]Flux and Impact'!AO139=""),0,IF('[1]Flux and Impact'!$AU139=1,'[1]Flux and Impact'!AO139,"")),"")</f>
        <v/>
      </c>
      <c r="AR137" t="str">
        <f>IF(AR$1&gt;0,IF(AND('[1]Flux and Impact'!$AU139=1,'[1]Flux and Impact'!AP139=""),0,IF('[1]Flux and Impact'!$AU139=1,'[1]Flux and Impact'!AP139,"")),"")</f>
        <v/>
      </c>
      <c r="AS137" t="str">
        <f>IF(AS$1&gt;0,IF(AND('[1]Flux and Impact'!$AU139=1,'[1]Flux and Impact'!AQ139=""),0,IF('[1]Flux and Impact'!$AU139=1,'[1]Flux and Impact'!AQ139,"")),"")</f>
        <v/>
      </c>
      <c r="AT137" t="str">
        <f>IF(AT$1&gt;0,IF(AND('[1]Flux and Impact'!$AU139=1,'[1]Flux and Impact'!AR139=""),0,IF('[1]Flux and Impact'!$AU139=1,'[1]Flux and Impact'!AR139,"")),"")</f>
        <v/>
      </c>
      <c r="AU137" t="str">
        <f>IF(AU$1&gt;0,IF(AND('[1]Flux and Impact'!$AU139=1,'[1]Flux and Impact'!AS139=""),0,IF('[1]Flux and Impact'!$AU139=1,'[1]Flux and Impact'!AS139,"")),"")</f>
        <v/>
      </c>
      <c r="AW137" s="10" t="s">
        <v>231</v>
      </c>
      <c r="AX137" s="10">
        <v>45.5248739199162</v>
      </c>
      <c r="AY137" s="16">
        <v>13.7049417079034</v>
      </c>
      <c r="AZ137" s="17"/>
    </row>
    <row r="138" spans="1:52">
      <c r="A138">
        <f t="shared" si="4"/>
        <v>1</v>
      </c>
      <c r="B138" t="str">
        <f>'[1]Flux and Impact'!B140</f>
        <v>3. Environmental Information Processing</v>
      </c>
      <c r="C138" t="str">
        <f>'[1]Flux and Impact'!C140</f>
        <v>3.3 Signaling Molecules and Interaction</v>
      </c>
      <c r="D138" t="str">
        <f>'[1]Flux and Impact'!D140</f>
        <v>ECM-receptor interaction</v>
      </c>
      <c r="E138">
        <f>IF('[1]Flux and Impact'!AU140=1,AVERAGE(H138,J138,L138,N138,P138,R138,T138,V138,X138,Z138,AB138,AD138,AF138,AH138,AJ138,AL138,AN138,AP138,AR138,AT138),"")</f>
        <v>89.2030672120327</v>
      </c>
      <c r="F138" s="12">
        <f>IF('[1]Flux and Impact'!AU140=1,AVERAGE(I138,K138,M138,O138,Q138,S138,U138,W138,Y138,AA138,AC138,AE138,AG138,AI138,AK138,AM138,AO138,AQ138,AS138,AU138),"")</f>
        <v>-38.8776691164644</v>
      </c>
      <c r="G138" s="13">
        <f t="shared" si="5"/>
        <v>1</v>
      </c>
      <c r="H138">
        <f>IF(H$1&gt;0,IF(AND('[1]Flux and Impact'!$AU140=1,'[1]Flux and Impact'!F140=""),0,IF('[1]Flux and Impact'!$AU140=1,'[1]Flux and Impact'!F140,"")),"")</f>
        <v>54.4241895049169</v>
      </c>
      <c r="I138">
        <f>IF(I$1&gt;0,IF(AND('[1]Flux and Impact'!$AU140=1,'[1]Flux and Impact'!G140=""),0,IF('[1]Flux and Impact'!$AU140=1,'[1]Flux and Impact'!G140,"")),"")</f>
        <v>-54.4241895049169</v>
      </c>
      <c r="J138">
        <f>IF(J$1&gt;0,IF(AND('[1]Flux and Impact'!$AU140=1,'[1]Flux and Impact'!H140=""),0,IF('[1]Flux and Impact'!$AU140=1,'[1]Flux and Impact'!H140,"")),"")</f>
        <v>122.87789767816</v>
      </c>
      <c r="K138">
        <f>IF(K$1&gt;0,IF(AND('[1]Flux and Impact'!$AU140=1,'[1]Flux and Impact'!I140=""),0,IF('[1]Flux and Impact'!$AU140=1,'[1]Flux and Impact'!I140,"")),"")</f>
        <v>11.396665285752</v>
      </c>
      <c r="L138">
        <f>IF(L$1&gt;0,IF(AND('[1]Flux and Impact'!$AU140=1,'[1]Flux and Impact'!J140=""),0,IF('[1]Flux and Impact'!$AU140=1,'[1]Flux and Impact'!J140,"")),"")</f>
        <v>90.3071144530209</v>
      </c>
      <c r="M138">
        <f>IF(M$1&gt;0,IF(AND('[1]Flux and Impact'!$AU140=1,'[1]Flux and Impact'!K140=""),0,IF('[1]Flux and Impact'!$AU140=1,'[1]Flux and Impact'!K140,"")),"")</f>
        <v>-73.6054831302284</v>
      </c>
      <c r="N138" t="str">
        <f>IF(N$1&gt;0,IF(AND('[1]Flux and Impact'!$AU140=1,'[1]Flux and Impact'!L140=""),0,IF('[1]Flux and Impact'!$AU140=1,'[1]Flux and Impact'!L140,"")),"")</f>
        <v/>
      </c>
      <c r="O138" t="str">
        <f>IF(O$1&gt;0,IF(AND('[1]Flux and Impact'!$AU140=1,'[1]Flux and Impact'!M140=""),0,IF('[1]Flux and Impact'!$AU140=1,'[1]Flux and Impact'!M140,"")),"")</f>
        <v/>
      </c>
      <c r="P138" t="str">
        <f>IF(P$1&gt;0,IF(AND('[1]Flux and Impact'!$AU140=1,'[1]Flux and Impact'!N140=""),0,IF('[1]Flux and Impact'!$AU140=1,'[1]Flux and Impact'!N140,"")),"")</f>
        <v/>
      </c>
      <c r="Q138" t="str">
        <f>IF(Q$1&gt;0,IF(AND('[1]Flux and Impact'!$AU140=1,'[1]Flux and Impact'!O140=""),0,IF('[1]Flux and Impact'!$AU140=1,'[1]Flux and Impact'!O140,"")),"")</f>
        <v/>
      </c>
      <c r="R138" t="str">
        <f>IF(R$1&gt;0,IF(AND('[1]Flux and Impact'!$AU140=1,'[1]Flux and Impact'!P140=""),0,IF('[1]Flux and Impact'!$AU140=1,'[1]Flux and Impact'!P140,"")),"")</f>
        <v/>
      </c>
      <c r="S138" t="str">
        <f>IF(S$1&gt;0,IF(AND('[1]Flux and Impact'!$AU140=1,'[1]Flux and Impact'!Q140=""),0,IF('[1]Flux and Impact'!$AU140=1,'[1]Flux and Impact'!Q140,"")),"")</f>
        <v/>
      </c>
      <c r="T138" t="str">
        <f>IF(T$1&gt;0,IF(AND('[1]Flux and Impact'!$AU140=1,'[1]Flux and Impact'!R140=""),0,IF('[1]Flux and Impact'!$AU140=1,'[1]Flux and Impact'!R140,"")),"")</f>
        <v/>
      </c>
      <c r="U138" t="str">
        <f>IF(U$1&gt;0,IF(AND('[1]Flux and Impact'!$AU140=1,'[1]Flux and Impact'!S140=""),0,IF('[1]Flux and Impact'!$AU140=1,'[1]Flux and Impact'!S140,"")),"")</f>
        <v/>
      </c>
      <c r="V138" t="str">
        <f>IF(V$1&gt;0,IF(AND('[1]Flux and Impact'!$AU140=1,'[1]Flux and Impact'!T140=""),0,IF('[1]Flux and Impact'!$AU140=1,'[1]Flux and Impact'!T140,"")),"")</f>
        <v/>
      </c>
      <c r="W138" t="str">
        <f>IF(W$1&gt;0,IF(AND('[1]Flux and Impact'!$AU140=1,'[1]Flux and Impact'!U140=""),0,IF('[1]Flux and Impact'!$AU140=1,'[1]Flux and Impact'!U140,"")),"")</f>
        <v/>
      </c>
      <c r="X138" t="str">
        <f>IF(X$1&gt;0,IF(AND('[1]Flux and Impact'!$AU140=1,'[1]Flux and Impact'!V140=""),0,IF('[1]Flux and Impact'!$AU140=1,'[1]Flux and Impact'!V140,"")),"")</f>
        <v/>
      </c>
      <c r="Y138" t="str">
        <f>IF(Y$1&gt;0,IF(AND('[1]Flux and Impact'!$AU140=1,'[1]Flux and Impact'!W140=""),0,IF('[1]Flux and Impact'!$AU140=1,'[1]Flux and Impact'!W140,"")),"")</f>
        <v/>
      </c>
      <c r="Z138" t="str">
        <f>IF(Z$1&gt;0,IF(AND('[1]Flux and Impact'!$AU140=1,'[1]Flux and Impact'!X140=""),0,IF('[1]Flux and Impact'!$AU140=1,'[1]Flux and Impact'!X140,"")),"")</f>
        <v/>
      </c>
      <c r="AA138" t="str">
        <f>IF(AA$1&gt;0,IF(AND('[1]Flux and Impact'!$AU140=1,'[1]Flux and Impact'!Y140=""),0,IF('[1]Flux and Impact'!$AU140=1,'[1]Flux and Impact'!Y140,"")),"")</f>
        <v/>
      </c>
      <c r="AB138" t="str">
        <f>IF(AB$1&gt;0,IF(AND('[1]Flux and Impact'!$AU140=1,'[1]Flux and Impact'!Z140=""),0,IF('[1]Flux and Impact'!$AU140=1,'[1]Flux and Impact'!Z140,"")),"")</f>
        <v/>
      </c>
      <c r="AC138" t="str">
        <f>IF(AC$1&gt;0,IF(AND('[1]Flux and Impact'!$AU140=1,'[1]Flux and Impact'!AA140=""),0,IF('[1]Flux and Impact'!$AU140=1,'[1]Flux and Impact'!AA140,"")),"")</f>
        <v/>
      </c>
      <c r="AD138" t="str">
        <f>IF(AD$1&gt;0,IF(AND('[1]Flux and Impact'!$AU140=1,'[1]Flux and Impact'!AB140=""),0,IF('[1]Flux and Impact'!$AU140=1,'[1]Flux and Impact'!AB140,"")),"")</f>
        <v/>
      </c>
      <c r="AE138" t="str">
        <f>IF(AE$1&gt;0,IF(AND('[1]Flux and Impact'!$AU140=1,'[1]Flux and Impact'!AC140=""),0,IF('[1]Flux and Impact'!$AU140=1,'[1]Flux and Impact'!AC140,"")),"")</f>
        <v/>
      </c>
      <c r="AF138" t="str">
        <f>IF(AF$1&gt;0,IF(AND('[1]Flux and Impact'!$AU140=1,'[1]Flux and Impact'!AD140=""),0,IF('[1]Flux and Impact'!$AU140=1,'[1]Flux and Impact'!AD140,"")),"")</f>
        <v/>
      </c>
      <c r="AG138" t="str">
        <f>IF(AG$1&gt;0,IF(AND('[1]Flux and Impact'!$AU140=1,'[1]Flux and Impact'!AE140=""),0,IF('[1]Flux and Impact'!$AU140=1,'[1]Flux and Impact'!AE140,"")),"")</f>
        <v/>
      </c>
      <c r="AH138" t="str">
        <f>IF(AH$1&gt;0,IF(AND('[1]Flux and Impact'!$AU140=1,'[1]Flux and Impact'!AF140=""),0,IF('[1]Flux and Impact'!$AU140=1,'[1]Flux and Impact'!AF140,"")),"")</f>
        <v/>
      </c>
      <c r="AI138" t="str">
        <f>IF(AI$1&gt;0,IF(AND('[1]Flux and Impact'!$AU140=1,'[1]Flux and Impact'!AG140=""),0,IF('[1]Flux and Impact'!$AU140=1,'[1]Flux and Impact'!AG140,"")),"")</f>
        <v/>
      </c>
      <c r="AJ138" t="str">
        <f>IF(AJ$1&gt;0,IF(AND('[1]Flux and Impact'!$AU140=1,'[1]Flux and Impact'!AH140=""),0,IF('[1]Flux and Impact'!$AU140=1,'[1]Flux and Impact'!AH140,"")),"")</f>
        <v/>
      </c>
      <c r="AK138" t="str">
        <f>IF(AK$1&gt;0,IF(AND('[1]Flux and Impact'!$AU140=1,'[1]Flux and Impact'!AI140=""),0,IF('[1]Flux and Impact'!$AU140=1,'[1]Flux and Impact'!AI140,"")),"")</f>
        <v/>
      </c>
      <c r="AL138" t="str">
        <f>IF(AL$1&gt;0,IF(AND('[1]Flux and Impact'!$AU140=1,'[1]Flux and Impact'!AJ140=""),0,IF('[1]Flux and Impact'!$AU140=1,'[1]Flux and Impact'!AJ140,"")),"")</f>
        <v/>
      </c>
      <c r="AM138" t="str">
        <f>IF(AM$1&gt;0,IF(AND('[1]Flux and Impact'!$AU140=1,'[1]Flux and Impact'!AK140=""),0,IF('[1]Flux and Impact'!$AU140=1,'[1]Flux and Impact'!AK140,"")),"")</f>
        <v/>
      </c>
      <c r="AN138" t="str">
        <f>IF(AN$1&gt;0,IF(AND('[1]Flux and Impact'!$AU140=1,'[1]Flux and Impact'!AL140=""),0,IF('[1]Flux and Impact'!$AU140=1,'[1]Flux and Impact'!AL140,"")),"")</f>
        <v/>
      </c>
      <c r="AO138" t="str">
        <f>IF(AO$1&gt;0,IF(AND('[1]Flux and Impact'!$AU140=1,'[1]Flux and Impact'!AM140=""),0,IF('[1]Flux and Impact'!$AU140=1,'[1]Flux and Impact'!AM140,"")),"")</f>
        <v/>
      </c>
      <c r="AP138" t="str">
        <f>IF(AP$1&gt;0,IF(AND('[1]Flux and Impact'!$AU140=1,'[1]Flux and Impact'!AN140=""),0,IF('[1]Flux and Impact'!$AU140=1,'[1]Flux and Impact'!AN140,"")),"")</f>
        <v/>
      </c>
      <c r="AQ138" t="str">
        <f>IF(AQ$1&gt;0,IF(AND('[1]Flux and Impact'!$AU140=1,'[1]Flux and Impact'!AO140=""),0,IF('[1]Flux and Impact'!$AU140=1,'[1]Flux and Impact'!AO140,"")),"")</f>
        <v/>
      </c>
      <c r="AR138" t="str">
        <f>IF(AR$1&gt;0,IF(AND('[1]Flux and Impact'!$AU140=1,'[1]Flux and Impact'!AP140=""),0,IF('[1]Flux and Impact'!$AU140=1,'[1]Flux and Impact'!AP140,"")),"")</f>
        <v/>
      </c>
      <c r="AS138" t="str">
        <f>IF(AS$1&gt;0,IF(AND('[1]Flux and Impact'!$AU140=1,'[1]Flux and Impact'!AQ140=""),0,IF('[1]Flux and Impact'!$AU140=1,'[1]Flux and Impact'!AQ140,"")),"")</f>
        <v/>
      </c>
      <c r="AT138" t="str">
        <f>IF(AT$1&gt;0,IF(AND('[1]Flux and Impact'!$AU140=1,'[1]Flux and Impact'!AR140=""),0,IF('[1]Flux and Impact'!$AU140=1,'[1]Flux and Impact'!AR140,"")),"")</f>
        <v/>
      </c>
      <c r="AU138" t="str">
        <f>IF(AU$1&gt;0,IF(AND('[1]Flux and Impact'!$AU140=1,'[1]Flux and Impact'!AS140=""),0,IF('[1]Flux and Impact'!$AU140=1,'[1]Flux and Impact'!AS140,"")),"")</f>
        <v/>
      </c>
      <c r="AW138" s="10" t="s">
        <v>232</v>
      </c>
      <c r="AX138" s="10">
        <v>44.7073768817947</v>
      </c>
      <c r="AY138" s="16">
        <v>-19.4510883314005</v>
      </c>
      <c r="AZ138" s="17"/>
    </row>
    <row r="139" spans="1:52">
      <c r="A139">
        <f t="shared" si="4"/>
        <v>1</v>
      </c>
      <c r="B139" t="str">
        <f>'[1]Flux and Impact'!B141</f>
        <v>3. Environmental Information Processing</v>
      </c>
      <c r="C139" t="str">
        <f>'[1]Flux and Impact'!C141</f>
        <v>3.3 Signaling Molecules and Interaction</v>
      </c>
      <c r="D139" t="str">
        <f>'[1]Flux and Impact'!D141</f>
        <v>Cell adhesion molecules (CAMs)</v>
      </c>
      <c r="E139">
        <f>IF('[1]Flux and Impact'!AU141=1,AVERAGE(H139,J139,L139,N139,P139,R139,T139,V139,X139,Z139,AB139,AD139,AF139,AH139,AJ139,AL139,AN139,AP139,AR139,AT139),"")</f>
        <v>128.540686290867</v>
      </c>
      <c r="F139" s="12">
        <f>IF('[1]Flux and Impact'!AU141=1,AVERAGE(I139,K139,M139,O139,Q139,S139,U139,W139,Y139,AA139,AC139,AE139,AG139,AI139,AK139,AM139,AO139,AQ139,AS139,AU139),"")</f>
        <v>-60.19684070134</v>
      </c>
      <c r="G139" s="13">
        <f t="shared" si="5"/>
        <v>1</v>
      </c>
      <c r="H139">
        <f>IF(H$1&gt;0,IF(AND('[1]Flux and Impact'!$AU141=1,'[1]Flux and Impact'!F141=""),0,IF('[1]Flux and Impact'!$AU141=1,'[1]Flux and Impact'!F141,"")),"")</f>
        <v>13.1326704825847</v>
      </c>
      <c r="I139">
        <f>IF(I$1&gt;0,IF(AND('[1]Flux and Impact'!$AU141=1,'[1]Flux and Impact'!G141=""),0,IF('[1]Flux and Impact'!$AU141=1,'[1]Flux and Impact'!G141,"")),"")</f>
        <v>-0.0165389194280259</v>
      </c>
      <c r="J139">
        <f>IF(J$1&gt;0,IF(AND('[1]Flux and Impact'!$AU141=1,'[1]Flux and Impact'!H141=""),0,IF('[1]Flux and Impact'!$AU141=1,'[1]Flux and Impact'!H141,"")),"")</f>
        <v>317.014043398656</v>
      </c>
      <c r="K139">
        <f>IF(K$1&gt;0,IF(AND('[1]Flux and Impact'!$AU141=1,'[1]Flux and Impact'!I141=""),0,IF('[1]Flux and Impact'!$AU141=1,'[1]Flux and Impact'!I141,"")),"")</f>
        <v>-145.180640106502</v>
      </c>
      <c r="L139">
        <f>IF(L$1&gt;0,IF(AND('[1]Flux and Impact'!$AU141=1,'[1]Flux and Impact'!J141=""),0,IF('[1]Flux and Impact'!$AU141=1,'[1]Flux and Impact'!J141,"")),"")</f>
        <v>55.475344991361</v>
      </c>
      <c r="M139">
        <f>IF(M$1&gt;0,IF(AND('[1]Flux and Impact'!$AU141=1,'[1]Flux and Impact'!K141=""),0,IF('[1]Flux and Impact'!$AU141=1,'[1]Flux and Impact'!K141,"")),"")</f>
        <v>-35.3933430780896</v>
      </c>
      <c r="N139" t="str">
        <f>IF(N$1&gt;0,IF(AND('[1]Flux and Impact'!$AU141=1,'[1]Flux and Impact'!L141=""),0,IF('[1]Flux and Impact'!$AU141=1,'[1]Flux and Impact'!L141,"")),"")</f>
        <v/>
      </c>
      <c r="O139" t="str">
        <f>IF(O$1&gt;0,IF(AND('[1]Flux and Impact'!$AU141=1,'[1]Flux and Impact'!M141=""),0,IF('[1]Flux and Impact'!$AU141=1,'[1]Flux and Impact'!M141,"")),"")</f>
        <v/>
      </c>
      <c r="P139" t="str">
        <f>IF(P$1&gt;0,IF(AND('[1]Flux and Impact'!$AU141=1,'[1]Flux and Impact'!N141=""),0,IF('[1]Flux and Impact'!$AU141=1,'[1]Flux and Impact'!N141,"")),"")</f>
        <v/>
      </c>
      <c r="Q139" t="str">
        <f>IF(Q$1&gt;0,IF(AND('[1]Flux and Impact'!$AU141=1,'[1]Flux and Impact'!O141=""),0,IF('[1]Flux and Impact'!$AU141=1,'[1]Flux and Impact'!O141,"")),"")</f>
        <v/>
      </c>
      <c r="R139" t="str">
        <f>IF(R$1&gt;0,IF(AND('[1]Flux and Impact'!$AU141=1,'[1]Flux and Impact'!P141=""),0,IF('[1]Flux and Impact'!$AU141=1,'[1]Flux and Impact'!P141,"")),"")</f>
        <v/>
      </c>
      <c r="S139" t="str">
        <f>IF(S$1&gt;0,IF(AND('[1]Flux and Impact'!$AU141=1,'[1]Flux and Impact'!Q141=""),0,IF('[1]Flux and Impact'!$AU141=1,'[1]Flux and Impact'!Q141,"")),"")</f>
        <v/>
      </c>
      <c r="T139" t="str">
        <f>IF(T$1&gt;0,IF(AND('[1]Flux and Impact'!$AU141=1,'[1]Flux and Impact'!R141=""),0,IF('[1]Flux and Impact'!$AU141=1,'[1]Flux and Impact'!R141,"")),"")</f>
        <v/>
      </c>
      <c r="U139" t="str">
        <f>IF(U$1&gt;0,IF(AND('[1]Flux and Impact'!$AU141=1,'[1]Flux and Impact'!S141=""),0,IF('[1]Flux and Impact'!$AU141=1,'[1]Flux and Impact'!S141,"")),"")</f>
        <v/>
      </c>
      <c r="V139" t="str">
        <f>IF(V$1&gt;0,IF(AND('[1]Flux and Impact'!$AU141=1,'[1]Flux and Impact'!T141=""),0,IF('[1]Flux and Impact'!$AU141=1,'[1]Flux and Impact'!T141,"")),"")</f>
        <v/>
      </c>
      <c r="W139" t="str">
        <f>IF(W$1&gt;0,IF(AND('[1]Flux and Impact'!$AU141=1,'[1]Flux and Impact'!U141=""),0,IF('[1]Flux and Impact'!$AU141=1,'[1]Flux and Impact'!U141,"")),"")</f>
        <v/>
      </c>
      <c r="X139" t="str">
        <f>IF(X$1&gt;0,IF(AND('[1]Flux and Impact'!$AU141=1,'[1]Flux and Impact'!V141=""),0,IF('[1]Flux and Impact'!$AU141=1,'[1]Flux and Impact'!V141,"")),"")</f>
        <v/>
      </c>
      <c r="Y139" t="str">
        <f>IF(Y$1&gt;0,IF(AND('[1]Flux and Impact'!$AU141=1,'[1]Flux and Impact'!W141=""),0,IF('[1]Flux and Impact'!$AU141=1,'[1]Flux and Impact'!W141,"")),"")</f>
        <v/>
      </c>
      <c r="Z139" t="str">
        <f>IF(Z$1&gt;0,IF(AND('[1]Flux and Impact'!$AU141=1,'[1]Flux and Impact'!X141=""),0,IF('[1]Flux and Impact'!$AU141=1,'[1]Flux and Impact'!X141,"")),"")</f>
        <v/>
      </c>
      <c r="AA139" t="str">
        <f>IF(AA$1&gt;0,IF(AND('[1]Flux and Impact'!$AU141=1,'[1]Flux and Impact'!Y141=""),0,IF('[1]Flux and Impact'!$AU141=1,'[1]Flux and Impact'!Y141,"")),"")</f>
        <v/>
      </c>
      <c r="AB139" t="str">
        <f>IF(AB$1&gt;0,IF(AND('[1]Flux and Impact'!$AU141=1,'[1]Flux and Impact'!Z141=""),0,IF('[1]Flux and Impact'!$AU141=1,'[1]Flux and Impact'!Z141,"")),"")</f>
        <v/>
      </c>
      <c r="AC139" t="str">
        <f>IF(AC$1&gt;0,IF(AND('[1]Flux and Impact'!$AU141=1,'[1]Flux and Impact'!AA141=""),0,IF('[1]Flux and Impact'!$AU141=1,'[1]Flux and Impact'!AA141,"")),"")</f>
        <v/>
      </c>
      <c r="AD139" t="str">
        <f>IF(AD$1&gt;0,IF(AND('[1]Flux and Impact'!$AU141=1,'[1]Flux and Impact'!AB141=""),0,IF('[1]Flux and Impact'!$AU141=1,'[1]Flux and Impact'!AB141,"")),"")</f>
        <v/>
      </c>
      <c r="AE139" t="str">
        <f>IF(AE$1&gt;0,IF(AND('[1]Flux and Impact'!$AU141=1,'[1]Flux and Impact'!AC141=""),0,IF('[1]Flux and Impact'!$AU141=1,'[1]Flux and Impact'!AC141,"")),"")</f>
        <v/>
      </c>
      <c r="AF139" t="str">
        <f>IF(AF$1&gt;0,IF(AND('[1]Flux and Impact'!$AU141=1,'[1]Flux and Impact'!AD141=""),0,IF('[1]Flux and Impact'!$AU141=1,'[1]Flux and Impact'!AD141,"")),"")</f>
        <v/>
      </c>
      <c r="AG139" t="str">
        <f>IF(AG$1&gt;0,IF(AND('[1]Flux and Impact'!$AU141=1,'[1]Flux and Impact'!AE141=""),0,IF('[1]Flux and Impact'!$AU141=1,'[1]Flux and Impact'!AE141,"")),"")</f>
        <v/>
      </c>
      <c r="AH139" t="str">
        <f>IF(AH$1&gt;0,IF(AND('[1]Flux and Impact'!$AU141=1,'[1]Flux and Impact'!AF141=""),0,IF('[1]Flux and Impact'!$AU141=1,'[1]Flux and Impact'!AF141,"")),"")</f>
        <v/>
      </c>
      <c r="AI139" t="str">
        <f>IF(AI$1&gt;0,IF(AND('[1]Flux and Impact'!$AU141=1,'[1]Flux and Impact'!AG141=""),0,IF('[1]Flux and Impact'!$AU141=1,'[1]Flux and Impact'!AG141,"")),"")</f>
        <v/>
      </c>
      <c r="AJ139" t="str">
        <f>IF(AJ$1&gt;0,IF(AND('[1]Flux and Impact'!$AU141=1,'[1]Flux and Impact'!AH141=""),0,IF('[1]Flux and Impact'!$AU141=1,'[1]Flux and Impact'!AH141,"")),"")</f>
        <v/>
      </c>
      <c r="AK139" t="str">
        <f>IF(AK$1&gt;0,IF(AND('[1]Flux and Impact'!$AU141=1,'[1]Flux and Impact'!AI141=""),0,IF('[1]Flux and Impact'!$AU141=1,'[1]Flux and Impact'!AI141,"")),"")</f>
        <v/>
      </c>
      <c r="AL139" t="str">
        <f>IF(AL$1&gt;0,IF(AND('[1]Flux and Impact'!$AU141=1,'[1]Flux and Impact'!AJ141=""),0,IF('[1]Flux and Impact'!$AU141=1,'[1]Flux and Impact'!AJ141,"")),"")</f>
        <v/>
      </c>
      <c r="AM139" t="str">
        <f>IF(AM$1&gt;0,IF(AND('[1]Flux and Impact'!$AU141=1,'[1]Flux and Impact'!AK141=""),0,IF('[1]Flux and Impact'!$AU141=1,'[1]Flux and Impact'!AK141,"")),"")</f>
        <v/>
      </c>
      <c r="AN139" t="str">
        <f>IF(AN$1&gt;0,IF(AND('[1]Flux and Impact'!$AU141=1,'[1]Flux and Impact'!AL141=""),0,IF('[1]Flux and Impact'!$AU141=1,'[1]Flux and Impact'!AL141,"")),"")</f>
        <v/>
      </c>
      <c r="AO139" t="str">
        <f>IF(AO$1&gt;0,IF(AND('[1]Flux and Impact'!$AU141=1,'[1]Flux and Impact'!AM141=""),0,IF('[1]Flux and Impact'!$AU141=1,'[1]Flux and Impact'!AM141,"")),"")</f>
        <v/>
      </c>
      <c r="AP139" t="str">
        <f>IF(AP$1&gt;0,IF(AND('[1]Flux and Impact'!$AU141=1,'[1]Flux and Impact'!AN141=""),0,IF('[1]Flux and Impact'!$AU141=1,'[1]Flux and Impact'!AN141,"")),"")</f>
        <v/>
      </c>
      <c r="AQ139" t="str">
        <f>IF(AQ$1&gt;0,IF(AND('[1]Flux and Impact'!$AU141=1,'[1]Flux and Impact'!AO141=""),0,IF('[1]Flux and Impact'!$AU141=1,'[1]Flux and Impact'!AO141,"")),"")</f>
        <v/>
      </c>
      <c r="AR139" t="str">
        <f>IF(AR$1&gt;0,IF(AND('[1]Flux and Impact'!$AU141=1,'[1]Flux and Impact'!AP141=""),0,IF('[1]Flux and Impact'!$AU141=1,'[1]Flux and Impact'!AP141,"")),"")</f>
        <v/>
      </c>
      <c r="AS139" t="str">
        <f>IF(AS$1&gt;0,IF(AND('[1]Flux and Impact'!$AU141=1,'[1]Flux and Impact'!AQ141=""),0,IF('[1]Flux and Impact'!$AU141=1,'[1]Flux and Impact'!AQ141,"")),"")</f>
        <v/>
      </c>
      <c r="AT139" t="str">
        <f>IF(AT$1&gt;0,IF(AND('[1]Flux and Impact'!$AU141=1,'[1]Flux and Impact'!AR141=""),0,IF('[1]Flux and Impact'!$AU141=1,'[1]Flux and Impact'!AR141,"")),"")</f>
        <v/>
      </c>
      <c r="AU139" t="str">
        <f>IF(AU$1&gt;0,IF(AND('[1]Flux and Impact'!$AU141=1,'[1]Flux and Impact'!AS141=""),0,IF('[1]Flux and Impact'!$AU141=1,'[1]Flux and Impact'!AS141,"")),"")</f>
        <v/>
      </c>
      <c r="AW139" s="10" t="s">
        <v>233</v>
      </c>
      <c r="AX139" s="10">
        <v>43.0733909158375</v>
      </c>
      <c r="AY139" s="16">
        <v>43.0733909158375</v>
      </c>
      <c r="AZ139" s="17"/>
    </row>
    <row r="140" spans="1:52">
      <c r="A140">
        <f t="shared" si="4"/>
        <v>1</v>
      </c>
      <c r="B140" t="str">
        <f>'[1]Flux and Impact'!B142</f>
        <v>4. Cellular Processes</v>
      </c>
      <c r="C140" t="str">
        <f>'[1]Flux and Impact'!C142</f>
        <v>4.4 Cell Communication</v>
      </c>
      <c r="D140" t="str">
        <f>'[1]Flux and Impact'!D142</f>
        <v>Adherens junction</v>
      </c>
      <c r="E140">
        <f>IF('[1]Flux and Impact'!AU142=1,AVERAGE(H140,J140,L140,N140,P140,R140,T140,V140,X140,Z140,AB140,AD140,AF140,AH140,AJ140,AL140,AN140,AP140,AR140,AT140),"")</f>
        <v>42.8977628723945</v>
      </c>
      <c r="F140" s="12">
        <f>IF('[1]Flux and Impact'!AU142=1,AVERAGE(I140,K140,M140,O140,Q140,S140,U140,W140,Y140,AA140,AC140,AE140,AG140,AI140,AK140,AM140,AO140,AQ140,AS140,AU140),"")</f>
        <v>-12.2045012377438</v>
      </c>
      <c r="G140" s="13">
        <f t="shared" si="5"/>
        <v>1</v>
      </c>
      <c r="H140">
        <f>IF(H$1&gt;0,IF(AND('[1]Flux and Impact'!$AU142=1,'[1]Flux and Impact'!F142=""),0,IF('[1]Flux and Impact'!$AU142=1,'[1]Flux and Impact'!F142,"")),"")</f>
        <v>0</v>
      </c>
      <c r="I140">
        <f>IF(I$1&gt;0,IF(AND('[1]Flux and Impact'!$AU142=1,'[1]Flux and Impact'!G142=""),0,IF('[1]Flux and Impact'!$AU142=1,'[1]Flux and Impact'!G142,"")),"")</f>
        <v>0</v>
      </c>
      <c r="J140">
        <f>IF(J$1&gt;0,IF(AND('[1]Flux and Impact'!$AU142=1,'[1]Flux and Impact'!H142=""),0,IF('[1]Flux and Impact'!$AU142=1,'[1]Flux and Impact'!H142,"")),"")</f>
        <v>122.077598066624</v>
      </c>
      <c r="K140">
        <f>IF(K$1&gt;0,IF(AND('[1]Flux and Impact'!$AU142=1,'[1]Flux and Impact'!I142=""),0,IF('[1]Flux and Impact'!$AU142=1,'[1]Flux and Impact'!I142,"")),"")</f>
        <v>-29.997813162672</v>
      </c>
      <c r="L140">
        <f>IF(L$1&gt;0,IF(AND('[1]Flux and Impact'!$AU142=1,'[1]Flux and Impact'!J142=""),0,IF('[1]Flux and Impact'!$AU142=1,'[1]Flux and Impact'!J142,"")),"")</f>
        <v>6.61569055055932</v>
      </c>
      <c r="M140">
        <f>IF(M$1&gt;0,IF(AND('[1]Flux and Impact'!$AU142=1,'[1]Flux and Impact'!K142=""),0,IF('[1]Flux and Impact'!$AU142=1,'[1]Flux and Impact'!K142,"")),"")</f>
        <v>-6.61569055055932</v>
      </c>
      <c r="N140" t="str">
        <f>IF(N$1&gt;0,IF(AND('[1]Flux and Impact'!$AU142=1,'[1]Flux and Impact'!L142=""),0,IF('[1]Flux and Impact'!$AU142=1,'[1]Flux and Impact'!L142,"")),"")</f>
        <v/>
      </c>
      <c r="O140" t="str">
        <f>IF(O$1&gt;0,IF(AND('[1]Flux and Impact'!$AU142=1,'[1]Flux and Impact'!M142=""),0,IF('[1]Flux and Impact'!$AU142=1,'[1]Flux and Impact'!M142,"")),"")</f>
        <v/>
      </c>
      <c r="P140" t="str">
        <f>IF(P$1&gt;0,IF(AND('[1]Flux and Impact'!$AU142=1,'[1]Flux and Impact'!N142=""),0,IF('[1]Flux and Impact'!$AU142=1,'[1]Flux and Impact'!N142,"")),"")</f>
        <v/>
      </c>
      <c r="Q140" t="str">
        <f>IF(Q$1&gt;0,IF(AND('[1]Flux and Impact'!$AU142=1,'[1]Flux and Impact'!O142=""),0,IF('[1]Flux and Impact'!$AU142=1,'[1]Flux and Impact'!O142,"")),"")</f>
        <v/>
      </c>
      <c r="R140" t="str">
        <f>IF(R$1&gt;0,IF(AND('[1]Flux and Impact'!$AU142=1,'[1]Flux and Impact'!P142=""),0,IF('[1]Flux and Impact'!$AU142=1,'[1]Flux and Impact'!P142,"")),"")</f>
        <v/>
      </c>
      <c r="S140" t="str">
        <f>IF(S$1&gt;0,IF(AND('[1]Flux and Impact'!$AU142=1,'[1]Flux and Impact'!Q142=""),0,IF('[1]Flux and Impact'!$AU142=1,'[1]Flux and Impact'!Q142,"")),"")</f>
        <v/>
      </c>
      <c r="T140" t="str">
        <f>IF(T$1&gt;0,IF(AND('[1]Flux and Impact'!$AU142=1,'[1]Flux and Impact'!R142=""),0,IF('[1]Flux and Impact'!$AU142=1,'[1]Flux and Impact'!R142,"")),"")</f>
        <v/>
      </c>
      <c r="U140" t="str">
        <f>IF(U$1&gt;0,IF(AND('[1]Flux and Impact'!$AU142=1,'[1]Flux and Impact'!S142=""),0,IF('[1]Flux and Impact'!$AU142=1,'[1]Flux and Impact'!S142,"")),"")</f>
        <v/>
      </c>
      <c r="V140" t="str">
        <f>IF(V$1&gt;0,IF(AND('[1]Flux and Impact'!$AU142=1,'[1]Flux and Impact'!T142=""),0,IF('[1]Flux and Impact'!$AU142=1,'[1]Flux and Impact'!T142,"")),"")</f>
        <v/>
      </c>
      <c r="W140" t="str">
        <f>IF(W$1&gt;0,IF(AND('[1]Flux and Impact'!$AU142=1,'[1]Flux and Impact'!U142=""),0,IF('[1]Flux and Impact'!$AU142=1,'[1]Flux and Impact'!U142,"")),"")</f>
        <v/>
      </c>
      <c r="X140" t="str">
        <f>IF(X$1&gt;0,IF(AND('[1]Flux and Impact'!$AU142=1,'[1]Flux and Impact'!V142=""),0,IF('[1]Flux and Impact'!$AU142=1,'[1]Flux and Impact'!V142,"")),"")</f>
        <v/>
      </c>
      <c r="Y140" t="str">
        <f>IF(Y$1&gt;0,IF(AND('[1]Flux and Impact'!$AU142=1,'[1]Flux and Impact'!W142=""),0,IF('[1]Flux and Impact'!$AU142=1,'[1]Flux and Impact'!W142,"")),"")</f>
        <v/>
      </c>
      <c r="Z140" t="str">
        <f>IF(Z$1&gt;0,IF(AND('[1]Flux and Impact'!$AU142=1,'[1]Flux and Impact'!X142=""),0,IF('[1]Flux and Impact'!$AU142=1,'[1]Flux and Impact'!X142,"")),"")</f>
        <v/>
      </c>
      <c r="AA140" t="str">
        <f>IF(AA$1&gt;0,IF(AND('[1]Flux and Impact'!$AU142=1,'[1]Flux and Impact'!Y142=""),0,IF('[1]Flux and Impact'!$AU142=1,'[1]Flux and Impact'!Y142,"")),"")</f>
        <v/>
      </c>
      <c r="AB140" t="str">
        <f>IF(AB$1&gt;0,IF(AND('[1]Flux and Impact'!$AU142=1,'[1]Flux and Impact'!Z142=""),0,IF('[1]Flux and Impact'!$AU142=1,'[1]Flux and Impact'!Z142,"")),"")</f>
        <v/>
      </c>
      <c r="AC140" t="str">
        <f>IF(AC$1&gt;0,IF(AND('[1]Flux and Impact'!$AU142=1,'[1]Flux and Impact'!AA142=""),0,IF('[1]Flux and Impact'!$AU142=1,'[1]Flux and Impact'!AA142,"")),"")</f>
        <v/>
      </c>
      <c r="AD140" t="str">
        <f>IF(AD$1&gt;0,IF(AND('[1]Flux and Impact'!$AU142=1,'[1]Flux and Impact'!AB142=""),0,IF('[1]Flux and Impact'!$AU142=1,'[1]Flux and Impact'!AB142,"")),"")</f>
        <v/>
      </c>
      <c r="AE140" t="str">
        <f>IF(AE$1&gt;0,IF(AND('[1]Flux and Impact'!$AU142=1,'[1]Flux and Impact'!AC142=""),0,IF('[1]Flux and Impact'!$AU142=1,'[1]Flux and Impact'!AC142,"")),"")</f>
        <v/>
      </c>
      <c r="AF140" t="str">
        <f>IF(AF$1&gt;0,IF(AND('[1]Flux and Impact'!$AU142=1,'[1]Flux and Impact'!AD142=""),0,IF('[1]Flux and Impact'!$AU142=1,'[1]Flux and Impact'!AD142,"")),"")</f>
        <v/>
      </c>
      <c r="AG140" t="str">
        <f>IF(AG$1&gt;0,IF(AND('[1]Flux and Impact'!$AU142=1,'[1]Flux and Impact'!AE142=""),0,IF('[1]Flux and Impact'!$AU142=1,'[1]Flux and Impact'!AE142,"")),"")</f>
        <v/>
      </c>
      <c r="AH140" t="str">
        <f>IF(AH$1&gt;0,IF(AND('[1]Flux and Impact'!$AU142=1,'[1]Flux and Impact'!AF142=""),0,IF('[1]Flux and Impact'!$AU142=1,'[1]Flux and Impact'!AF142,"")),"")</f>
        <v/>
      </c>
      <c r="AI140" t="str">
        <f>IF(AI$1&gt;0,IF(AND('[1]Flux and Impact'!$AU142=1,'[1]Flux and Impact'!AG142=""),0,IF('[1]Flux and Impact'!$AU142=1,'[1]Flux and Impact'!AG142,"")),"")</f>
        <v/>
      </c>
      <c r="AJ140" t="str">
        <f>IF(AJ$1&gt;0,IF(AND('[1]Flux and Impact'!$AU142=1,'[1]Flux and Impact'!AH142=""),0,IF('[1]Flux and Impact'!$AU142=1,'[1]Flux and Impact'!AH142,"")),"")</f>
        <v/>
      </c>
      <c r="AK140" t="str">
        <f>IF(AK$1&gt;0,IF(AND('[1]Flux and Impact'!$AU142=1,'[1]Flux and Impact'!AI142=""),0,IF('[1]Flux and Impact'!$AU142=1,'[1]Flux and Impact'!AI142,"")),"")</f>
        <v/>
      </c>
      <c r="AL140" t="str">
        <f>IF(AL$1&gt;0,IF(AND('[1]Flux and Impact'!$AU142=1,'[1]Flux and Impact'!AJ142=""),0,IF('[1]Flux and Impact'!$AU142=1,'[1]Flux and Impact'!AJ142,"")),"")</f>
        <v/>
      </c>
      <c r="AM140" t="str">
        <f>IF(AM$1&gt;0,IF(AND('[1]Flux and Impact'!$AU142=1,'[1]Flux and Impact'!AK142=""),0,IF('[1]Flux and Impact'!$AU142=1,'[1]Flux and Impact'!AK142,"")),"")</f>
        <v/>
      </c>
      <c r="AN140" t="str">
        <f>IF(AN$1&gt;0,IF(AND('[1]Flux and Impact'!$AU142=1,'[1]Flux and Impact'!AL142=""),0,IF('[1]Flux and Impact'!$AU142=1,'[1]Flux and Impact'!AL142,"")),"")</f>
        <v/>
      </c>
      <c r="AO140" t="str">
        <f>IF(AO$1&gt;0,IF(AND('[1]Flux and Impact'!$AU142=1,'[1]Flux and Impact'!AM142=""),0,IF('[1]Flux and Impact'!$AU142=1,'[1]Flux and Impact'!AM142,"")),"")</f>
        <v/>
      </c>
      <c r="AP140" t="str">
        <f>IF(AP$1&gt;0,IF(AND('[1]Flux and Impact'!$AU142=1,'[1]Flux and Impact'!AN142=""),0,IF('[1]Flux and Impact'!$AU142=1,'[1]Flux and Impact'!AN142,"")),"")</f>
        <v/>
      </c>
      <c r="AQ140" t="str">
        <f>IF(AQ$1&gt;0,IF(AND('[1]Flux and Impact'!$AU142=1,'[1]Flux and Impact'!AO142=""),0,IF('[1]Flux and Impact'!$AU142=1,'[1]Flux and Impact'!AO142,"")),"")</f>
        <v/>
      </c>
      <c r="AR140" t="str">
        <f>IF(AR$1&gt;0,IF(AND('[1]Flux and Impact'!$AU142=1,'[1]Flux and Impact'!AP142=""),0,IF('[1]Flux and Impact'!$AU142=1,'[1]Flux and Impact'!AP142,"")),"")</f>
        <v/>
      </c>
      <c r="AS140" t="str">
        <f>IF(AS$1&gt;0,IF(AND('[1]Flux and Impact'!$AU142=1,'[1]Flux and Impact'!AQ142=""),0,IF('[1]Flux and Impact'!$AU142=1,'[1]Flux and Impact'!AQ142,"")),"")</f>
        <v/>
      </c>
      <c r="AT140" t="str">
        <f>IF(AT$1&gt;0,IF(AND('[1]Flux and Impact'!$AU142=1,'[1]Flux and Impact'!AR142=""),0,IF('[1]Flux and Impact'!$AU142=1,'[1]Flux and Impact'!AR142,"")),"")</f>
        <v/>
      </c>
      <c r="AU140" t="str">
        <f>IF(AU$1&gt;0,IF(AND('[1]Flux and Impact'!$AU142=1,'[1]Flux and Impact'!AS142=""),0,IF('[1]Flux and Impact'!$AU142=1,'[1]Flux and Impact'!AS142,"")),"")</f>
        <v/>
      </c>
      <c r="AW140" s="10" t="s">
        <v>234</v>
      </c>
      <c r="AX140" s="10">
        <v>42.9662122209202</v>
      </c>
      <c r="AY140" s="16">
        <v>-4.47686595989371</v>
      </c>
      <c r="AZ140" s="17"/>
    </row>
    <row r="141" spans="1:52">
      <c r="A141">
        <f t="shared" si="4"/>
        <v>1</v>
      </c>
      <c r="B141" t="str">
        <f>'[1]Flux and Impact'!B143</f>
        <v>4. Cellular Processes</v>
      </c>
      <c r="C141" t="str">
        <f>'[1]Flux and Impact'!C143</f>
        <v>4.4 Cell Communication</v>
      </c>
      <c r="D141" t="str">
        <f>'[1]Flux and Impact'!D143</f>
        <v>Tight junction</v>
      </c>
      <c r="E141">
        <f>IF('[1]Flux and Impact'!AU143=1,AVERAGE(H141,J141,L141,N141,P141,R141,T141,V141,X141,Z141,AB141,AD141,AF141,AH141,AJ141,AL141,AN141,AP141,AR141,AT141),"")</f>
        <v>88.9336862001845</v>
      </c>
      <c r="F141" s="12">
        <f>IF('[1]Flux and Impact'!AU143=1,AVERAGE(I141,K141,M141,O141,Q141,S141,U141,W141,Y141,AA141,AC141,AE141,AG141,AI141,AK141,AM141,AO141,AQ141,AS141,AU141),"")</f>
        <v>84.1326000436255</v>
      </c>
      <c r="G141" s="13">
        <f t="shared" si="5"/>
        <v>1</v>
      </c>
      <c r="H141">
        <f>IF(H$1&gt;0,IF(AND('[1]Flux and Impact'!$AU143=1,'[1]Flux and Impact'!F143=""),0,IF('[1]Flux and Impact'!$AU143=1,'[1]Flux and Impact'!F143,"")),"")</f>
        <v>0</v>
      </c>
      <c r="I141">
        <f>IF(I$1&gt;0,IF(AND('[1]Flux and Impact'!$AU143=1,'[1]Flux and Impact'!G143=""),0,IF('[1]Flux and Impact'!$AU143=1,'[1]Flux and Impact'!G143,"")),"")</f>
        <v>0</v>
      </c>
      <c r="J141">
        <f>IF(J$1&gt;0,IF(AND('[1]Flux and Impact'!$AU143=1,'[1]Flux and Impact'!H143=""),0,IF('[1]Flux and Impact'!$AU143=1,'[1]Flux and Impact'!H143,"")),"")</f>
        <v>179.48694088607</v>
      </c>
      <c r="K141">
        <f>IF(K$1&gt;0,IF(AND('[1]Flux and Impact'!$AU143=1,'[1]Flux and Impact'!I143=""),0,IF('[1]Flux and Impact'!$AU143=1,'[1]Flux and Impact'!I143,"")),"")</f>
        <v>165.083682416394</v>
      </c>
      <c r="L141">
        <f>IF(L$1&gt;0,IF(AND('[1]Flux and Impact'!$AU143=1,'[1]Flux and Impact'!J143=""),0,IF('[1]Flux and Impact'!$AU143=1,'[1]Flux and Impact'!J143,"")),"")</f>
        <v>87.3141177144831</v>
      </c>
      <c r="M141">
        <f>IF(M$1&gt;0,IF(AND('[1]Flux and Impact'!$AU143=1,'[1]Flux and Impact'!K143=""),0,IF('[1]Flux and Impact'!$AU143=1,'[1]Flux and Impact'!K143,"")),"")</f>
        <v>87.3141177144831</v>
      </c>
      <c r="N141" t="str">
        <f>IF(N$1&gt;0,IF(AND('[1]Flux and Impact'!$AU143=1,'[1]Flux and Impact'!L143=""),0,IF('[1]Flux and Impact'!$AU143=1,'[1]Flux and Impact'!L143,"")),"")</f>
        <v/>
      </c>
      <c r="O141" t="str">
        <f>IF(O$1&gt;0,IF(AND('[1]Flux and Impact'!$AU143=1,'[1]Flux and Impact'!M143=""),0,IF('[1]Flux and Impact'!$AU143=1,'[1]Flux and Impact'!M143,"")),"")</f>
        <v/>
      </c>
      <c r="P141" t="str">
        <f>IF(P$1&gt;0,IF(AND('[1]Flux and Impact'!$AU143=1,'[1]Flux and Impact'!N143=""),0,IF('[1]Flux and Impact'!$AU143=1,'[1]Flux and Impact'!N143,"")),"")</f>
        <v/>
      </c>
      <c r="Q141" t="str">
        <f>IF(Q$1&gt;0,IF(AND('[1]Flux and Impact'!$AU143=1,'[1]Flux and Impact'!O143=""),0,IF('[1]Flux and Impact'!$AU143=1,'[1]Flux and Impact'!O143,"")),"")</f>
        <v/>
      </c>
      <c r="R141" t="str">
        <f>IF(R$1&gt;0,IF(AND('[1]Flux and Impact'!$AU143=1,'[1]Flux and Impact'!P143=""),0,IF('[1]Flux and Impact'!$AU143=1,'[1]Flux and Impact'!P143,"")),"")</f>
        <v/>
      </c>
      <c r="S141" t="str">
        <f>IF(S$1&gt;0,IF(AND('[1]Flux and Impact'!$AU143=1,'[1]Flux and Impact'!Q143=""),0,IF('[1]Flux and Impact'!$AU143=1,'[1]Flux and Impact'!Q143,"")),"")</f>
        <v/>
      </c>
      <c r="T141" t="str">
        <f>IF(T$1&gt;0,IF(AND('[1]Flux and Impact'!$AU143=1,'[1]Flux and Impact'!R143=""),0,IF('[1]Flux and Impact'!$AU143=1,'[1]Flux and Impact'!R143,"")),"")</f>
        <v/>
      </c>
      <c r="U141" t="str">
        <f>IF(U$1&gt;0,IF(AND('[1]Flux and Impact'!$AU143=1,'[1]Flux and Impact'!S143=""),0,IF('[1]Flux and Impact'!$AU143=1,'[1]Flux and Impact'!S143,"")),"")</f>
        <v/>
      </c>
      <c r="V141" t="str">
        <f>IF(V$1&gt;0,IF(AND('[1]Flux and Impact'!$AU143=1,'[1]Flux and Impact'!T143=""),0,IF('[1]Flux and Impact'!$AU143=1,'[1]Flux and Impact'!T143,"")),"")</f>
        <v/>
      </c>
      <c r="W141" t="str">
        <f>IF(W$1&gt;0,IF(AND('[1]Flux and Impact'!$AU143=1,'[1]Flux and Impact'!U143=""),0,IF('[1]Flux and Impact'!$AU143=1,'[1]Flux and Impact'!U143,"")),"")</f>
        <v/>
      </c>
      <c r="X141" t="str">
        <f>IF(X$1&gt;0,IF(AND('[1]Flux and Impact'!$AU143=1,'[1]Flux and Impact'!V143=""),0,IF('[1]Flux and Impact'!$AU143=1,'[1]Flux and Impact'!V143,"")),"")</f>
        <v/>
      </c>
      <c r="Y141" t="str">
        <f>IF(Y$1&gt;0,IF(AND('[1]Flux and Impact'!$AU143=1,'[1]Flux and Impact'!W143=""),0,IF('[1]Flux and Impact'!$AU143=1,'[1]Flux and Impact'!W143,"")),"")</f>
        <v/>
      </c>
      <c r="Z141" t="str">
        <f>IF(Z$1&gt;0,IF(AND('[1]Flux and Impact'!$AU143=1,'[1]Flux and Impact'!X143=""),0,IF('[1]Flux and Impact'!$AU143=1,'[1]Flux and Impact'!X143,"")),"")</f>
        <v/>
      </c>
      <c r="AA141" t="str">
        <f>IF(AA$1&gt;0,IF(AND('[1]Flux and Impact'!$AU143=1,'[1]Flux and Impact'!Y143=""),0,IF('[1]Flux and Impact'!$AU143=1,'[1]Flux and Impact'!Y143,"")),"")</f>
        <v/>
      </c>
      <c r="AB141" t="str">
        <f>IF(AB$1&gt;0,IF(AND('[1]Flux and Impact'!$AU143=1,'[1]Flux and Impact'!Z143=""),0,IF('[1]Flux and Impact'!$AU143=1,'[1]Flux and Impact'!Z143,"")),"")</f>
        <v/>
      </c>
      <c r="AC141" t="str">
        <f>IF(AC$1&gt;0,IF(AND('[1]Flux and Impact'!$AU143=1,'[1]Flux and Impact'!AA143=""),0,IF('[1]Flux and Impact'!$AU143=1,'[1]Flux and Impact'!AA143,"")),"")</f>
        <v/>
      </c>
      <c r="AD141" t="str">
        <f>IF(AD$1&gt;0,IF(AND('[1]Flux and Impact'!$AU143=1,'[1]Flux and Impact'!AB143=""),0,IF('[1]Flux and Impact'!$AU143=1,'[1]Flux and Impact'!AB143,"")),"")</f>
        <v/>
      </c>
      <c r="AE141" t="str">
        <f>IF(AE$1&gt;0,IF(AND('[1]Flux and Impact'!$AU143=1,'[1]Flux and Impact'!AC143=""),0,IF('[1]Flux and Impact'!$AU143=1,'[1]Flux and Impact'!AC143,"")),"")</f>
        <v/>
      </c>
      <c r="AF141" t="str">
        <f>IF(AF$1&gt;0,IF(AND('[1]Flux and Impact'!$AU143=1,'[1]Flux and Impact'!AD143=""),0,IF('[1]Flux and Impact'!$AU143=1,'[1]Flux and Impact'!AD143,"")),"")</f>
        <v/>
      </c>
      <c r="AG141" t="str">
        <f>IF(AG$1&gt;0,IF(AND('[1]Flux and Impact'!$AU143=1,'[1]Flux and Impact'!AE143=""),0,IF('[1]Flux and Impact'!$AU143=1,'[1]Flux and Impact'!AE143,"")),"")</f>
        <v/>
      </c>
      <c r="AH141" t="str">
        <f>IF(AH$1&gt;0,IF(AND('[1]Flux and Impact'!$AU143=1,'[1]Flux and Impact'!AF143=""),0,IF('[1]Flux and Impact'!$AU143=1,'[1]Flux and Impact'!AF143,"")),"")</f>
        <v/>
      </c>
      <c r="AI141" t="str">
        <f>IF(AI$1&gt;0,IF(AND('[1]Flux and Impact'!$AU143=1,'[1]Flux and Impact'!AG143=""),0,IF('[1]Flux and Impact'!$AU143=1,'[1]Flux and Impact'!AG143,"")),"")</f>
        <v/>
      </c>
      <c r="AJ141" t="str">
        <f>IF(AJ$1&gt;0,IF(AND('[1]Flux and Impact'!$AU143=1,'[1]Flux and Impact'!AH143=""),0,IF('[1]Flux and Impact'!$AU143=1,'[1]Flux and Impact'!AH143,"")),"")</f>
        <v/>
      </c>
      <c r="AK141" t="str">
        <f>IF(AK$1&gt;0,IF(AND('[1]Flux and Impact'!$AU143=1,'[1]Flux and Impact'!AI143=""),0,IF('[1]Flux and Impact'!$AU143=1,'[1]Flux and Impact'!AI143,"")),"")</f>
        <v/>
      </c>
      <c r="AL141" t="str">
        <f>IF(AL$1&gt;0,IF(AND('[1]Flux and Impact'!$AU143=1,'[1]Flux and Impact'!AJ143=""),0,IF('[1]Flux and Impact'!$AU143=1,'[1]Flux and Impact'!AJ143,"")),"")</f>
        <v/>
      </c>
      <c r="AM141" t="str">
        <f>IF(AM$1&gt;0,IF(AND('[1]Flux and Impact'!$AU143=1,'[1]Flux and Impact'!AK143=""),0,IF('[1]Flux and Impact'!$AU143=1,'[1]Flux and Impact'!AK143,"")),"")</f>
        <v/>
      </c>
      <c r="AN141" t="str">
        <f>IF(AN$1&gt;0,IF(AND('[1]Flux and Impact'!$AU143=1,'[1]Flux and Impact'!AL143=""),0,IF('[1]Flux and Impact'!$AU143=1,'[1]Flux and Impact'!AL143,"")),"")</f>
        <v/>
      </c>
      <c r="AO141" t="str">
        <f>IF(AO$1&gt;0,IF(AND('[1]Flux and Impact'!$AU143=1,'[1]Flux and Impact'!AM143=""),0,IF('[1]Flux and Impact'!$AU143=1,'[1]Flux and Impact'!AM143,"")),"")</f>
        <v/>
      </c>
      <c r="AP141" t="str">
        <f>IF(AP$1&gt;0,IF(AND('[1]Flux and Impact'!$AU143=1,'[1]Flux and Impact'!AN143=""),0,IF('[1]Flux and Impact'!$AU143=1,'[1]Flux and Impact'!AN143,"")),"")</f>
        <v/>
      </c>
      <c r="AQ141" t="str">
        <f>IF(AQ$1&gt;0,IF(AND('[1]Flux and Impact'!$AU143=1,'[1]Flux and Impact'!AO143=""),0,IF('[1]Flux and Impact'!$AU143=1,'[1]Flux and Impact'!AO143,"")),"")</f>
        <v/>
      </c>
      <c r="AR141" t="str">
        <f>IF(AR$1&gt;0,IF(AND('[1]Flux and Impact'!$AU143=1,'[1]Flux and Impact'!AP143=""),0,IF('[1]Flux and Impact'!$AU143=1,'[1]Flux and Impact'!AP143,"")),"")</f>
        <v/>
      </c>
      <c r="AS141" t="str">
        <f>IF(AS$1&gt;0,IF(AND('[1]Flux and Impact'!$AU143=1,'[1]Flux and Impact'!AQ143=""),0,IF('[1]Flux and Impact'!$AU143=1,'[1]Flux and Impact'!AQ143,"")),"")</f>
        <v/>
      </c>
      <c r="AT141" t="str">
        <f>IF(AT$1&gt;0,IF(AND('[1]Flux and Impact'!$AU143=1,'[1]Flux and Impact'!AR143=""),0,IF('[1]Flux and Impact'!$AU143=1,'[1]Flux and Impact'!AR143,"")),"")</f>
        <v/>
      </c>
      <c r="AU141" t="str">
        <f>IF(AU$1&gt;0,IF(AND('[1]Flux and Impact'!$AU143=1,'[1]Flux and Impact'!AS143=""),0,IF('[1]Flux and Impact'!$AU143=1,'[1]Flux and Impact'!AS143,"")),"")</f>
        <v/>
      </c>
      <c r="AW141" s="10" t="s">
        <v>235</v>
      </c>
      <c r="AX141" s="10">
        <v>42.2058634706141</v>
      </c>
      <c r="AY141" s="16">
        <v>-12.0076544429739</v>
      </c>
      <c r="AZ141" s="17"/>
    </row>
    <row r="142" spans="1:52">
      <c r="A142">
        <f t="shared" si="4"/>
        <v>1</v>
      </c>
      <c r="B142" t="str">
        <f>'[1]Flux and Impact'!B144</f>
        <v>4. Cellular Processes</v>
      </c>
      <c r="C142" t="str">
        <f>'[1]Flux and Impact'!C144</f>
        <v>4.4 Cell Communication</v>
      </c>
      <c r="D142" t="str">
        <f>'[1]Flux and Impact'!D144</f>
        <v>Gap junction</v>
      </c>
      <c r="E142">
        <f>IF('[1]Flux and Impact'!AU144=1,AVERAGE(H142,J142,L142,N142,P142,R142,T142,V142,X142,Z142,AB142,AD142,AF142,AH142,AJ142,AL142,AN142,AP142,AR142,AT142),"")</f>
        <v>57.3810932750715</v>
      </c>
      <c r="F142" s="12">
        <f>IF('[1]Flux and Impact'!AU144=1,AVERAGE(I142,K142,M142,O142,Q142,S142,U142,W142,Y142,AA142,AC142,AE142,AG142,AI142,AK142,AM142,AO142,AQ142,AS142,AU142),"")</f>
        <v>-53.0702306078695</v>
      </c>
      <c r="G142" s="13">
        <f t="shared" si="5"/>
        <v>1</v>
      </c>
      <c r="H142">
        <f>IF(H$1&gt;0,IF(AND('[1]Flux and Impact'!$AU144=1,'[1]Flux and Impact'!F144=""),0,IF('[1]Flux and Impact'!$AU144=1,'[1]Flux and Impact'!F144,"")),"")</f>
        <v>0</v>
      </c>
      <c r="I142">
        <f>IF(I$1&gt;0,IF(AND('[1]Flux and Impact'!$AU144=1,'[1]Flux and Impact'!G144=""),0,IF('[1]Flux and Impact'!$AU144=1,'[1]Flux and Impact'!G144,"")),"")</f>
        <v>0</v>
      </c>
      <c r="J142">
        <f>IF(J$1&gt;0,IF(AND('[1]Flux and Impact'!$AU144=1,'[1]Flux and Impact'!H144=""),0,IF('[1]Flux and Impact'!$AU144=1,'[1]Flux and Impact'!H144,"")),"")</f>
        <v>148.967588103877</v>
      </c>
      <c r="K142">
        <f>IF(K$1&gt;0,IF(AND('[1]Flux and Impact'!$AU144=1,'[1]Flux and Impact'!I144=""),0,IF('[1]Flux and Impact'!$AU144=1,'[1]Flux and Impact'!I144,"")),"")</f>
        <v>-136.035000102271</v>
      </c>
      <c r="L142">
        <f>IF(L$1&gt;0,IF(AND('[1]Flux and Impact'!$AU144=1,'[1]Flux and Impact'!J144=""),0,IF('[1]Flux and Impact'!$AU144=1,'[1]Flux and Impact'!J144,"")),"")</f>
        <v>23.1756917213375</v>
      </c>
      <c r="M142">
        <f>IF(M$1&gt;0,IF(AND('[1]Flux and Impact'!$AU144=1,'[1]Flux and Impact'!K144=""),0,IF('[1]Flux and Impact'!$AU144=1,'[1]Flux and Impact'!K144,"")),"")</f>
        <v>-23.1756917213375</v>
      </c>
      <c r="N142" t="str">
        <f>IF(N$1&gt;0,IF(AND('[1]Flux and Impact'!$AU144=1,'[1]Flux and Impact'!L144=""),0,IF('[1]Flux and Impact'!$AU144=1,'[1]Flux and Impact'!L144,"")),"")</f>
        <v/>
      </c>
      <c r="O142" t="str">
        <f>IF(O$1&gt;0,IF(AND('[1]Flux and Impact'!$AU144=1,'[1]Flux and Impact'!M144=""),0,IF('[1]Flux and Impact'!$AU144=1,'[1]Flux and Impact'!M144,"")),"")</f>
        <v/>
      </c>
      <c r="P142" t="str">
        <f>IF(P$1&gt;0,IF(AND('[1]Flux and Impact'!$AU144=1,'[1]Flux and Impact'!N144=""),0,IF('[1]Flux and Impact'!$AU144=1,'[1]Flux and Impact'!N144,"")),"")</f>
        <v/>
      </c>
      <c r="Q142" t="str">
        <f>IF(Q$1&gt;0,IF(AND('[1]Flux and Impact'!$AU144=1,'[1]Flux and Impact'!O144=""),0,IF('[1]Flux and Impact'!$AU144=1,'[1]Flux and Impact'!O144,"")),"")</f>
        <v/>
      </c>
      <c r="R142" t="str">
        <f>IF(R$1&gt;0,IF(AND('[1]Flux and Impact'!$AU144=1,'[1]Flux and Impact'!P144=""),0,IF('[1]Flux and Impact'!$AU144=1,'[1]Flux and Impact'!P144,"")),"")</f>
        <v/>
      </c>
      <c r="S142" t="str">
        <f>IF(S$1&gt;0,IF(AND('[1]Flux and Impact'!$AU144=1,'[1]Flux and Impact'!Q144=""),0,IF('[1]Flux and Impact'!$AU144=1,'[1]Flux and Impact'!Q144,"")),"")</f>
        <v/>
      </c>
      <c r="T142" t="str">
        <f>IF(T$1&gt;0,IF(AND('[1]Flux and Impact'!$AU144=1,'[1]Flux and Impact'!R144=""),0,IF('[1]Flux and Impact'!$AU144=1,'[1]Flux and Impact'!R144,"")),"")</f>
        <v/>
      </c>
      <c r="U142" t="str">
        <f>IF(U$1&gt;0,IF(AND('[1]Flux and Impact'!$AU144=1,'[1]Flux and Impact'!S144=""),0,IF('[1]Flux and Impact'!$AU144=1,'[1]Flux and Impact'!S144,"")),"")</f>
        <v/>
      </c>
      <c r="V142" t="str">
        <f>IF(V$1&gt;0,IF(AND('[1]Flux and Impact'!$AU144=1,'[1]Flux and Impact'!T144=""),0,IF('[1]Flux and Impact'!$AU144=1,'[1]Flux and Impact'!T144,"")),"")</f>
        <v/>
      </c>
      <c r="W142" t="str">
        <f>IF(W$1&gt;0,IF(AND('[1]Flux and Impact'!$AU144=1,'[1]Flux and Impact'!U144=""),0,IF('[1]Flux and Impact'!$AU144=1,'[1]Flux and Impact'!U144,"")),"")</f>
        <v/>
      </c>
      <c r="X142" t="str">
        <f>IF(X$1&gt;0,IF(AND('[1]Flux and Impact'!$AU144=1,'[1]Flux and Impact'!V144=""),0,IF('[1]Flux and Impact'!$AU144=1,'[1]Flux and Impact'!V144,"")),"")</f>
        <v/>
      </c>
      <c r="Y142" t="str">
        <f>IF(Y$1&gt;0,IF(AND('[1]Flux and Impact'!$AU144=1,'[1]Flux and Impact'!W144=""),0,IF('[1]Flux and Impact'!$AU144=1,'[1]Flux and Impact'!W144,"")),"")</f>
        <v/>
      </c>
      <c r="Z142" t="str">
        <f>IF(Z$1&gt;0,IF(AND('[1]Flux and Impact'!$AU144=1,'[1]Flux and Impact'!X144=""),0,IF('[1]Flux and Impact'!$AU144=1,'[1]Flux and Impact'!X144,"")),"")</f>
        <v/>
      </c>
      <c r="AA142" t="str">
        <f>IF(AA$1&gt;0,IF(AND('[1]Flux and Impact'!$AU144=1,'[1]Flux and Impact'!Y144=""),0,IF('[1]Flux and Impact'!$AU144=1,'[1]Flux and Impact'!Y144,"")),"")</f>
        <v/>
      </c>
      <c r="AB142" t="str">
        <f>IF(AB$1&gt;0,IF(AND('[1]Flux and Impact'!$AU144=1,'[1]Flux and Impact'!Z144=""),0,IF('[1]Flux and Impact'!$AU144=1,'[1]Flux and Impact'!Z144,"")),"")</f>
        <v/>
      </c>
      <c r="AC142" t="str">
        <f>IF(AC$1&gt;0,IF(AND('[1]Flux and Impact'!$AU144=1,'[1]Flux and Impact'!AA144=""),0,IF('[1]Flux and Impact'!$AU144=1,'[1]Flux and Impact'!AA144,"")),"")</f>
        <v/>
      </c>
      <c r="AD142" t="str">
        <f>IF(AD$1&gt;0,IF(AND('[1]Flux and Impact'!$AU144=1,'[1]Flux and Impact'!AB144=""),0,IF('[1]Flux and Impact'!$AU144=1,'[1]Flux and Impact'!AB144,"")),"")</f>
        <v/>
      </c>
      <c r="AE142" t="str">
        <f>IF(AE$1&gt;0,IF(AND('[1]Flux and Impact'!$AU144=1,'[1]Flux and Impact'!AC144=""),0,IF('[1]Flux and Impact'!$AU144=1,'[1]Flux and Impact'!AC144,"")),"")</f>
        <v/>
      </c>
      <c r="AF142" t="str">
        <f>IF(AF$1&gt;0,IF(AND('[1]Flux and Impact'!$AU144=1,'[1]Flux and Impact'!AD144=""),0,IF('[1]Flux and Impact'!$AU144=1,'[1]Flux and Impact'!AD144,"")),"")</f>
        <v/>
      </c>
      <c r="AG142" t="str">
        <f>IF(AG$1&gt;0,IF(AND('[1]Flux and Impact'!$AU144=1,'[1]Flux and Impact'!AE144=""),0,IF('[1]Flux and Impact'!$AU144=1,'[1]Flux and Impact'!AE144,"")),"")</f>
        <v/>
      </c>
      <c r="AH142" t="str">
        <f>IF(AH$1&gt;0,IF(AND('[1]Flux and Impact'!$AU144=1,'[1]Flux and Impact'!AF144=""),0,IF('[1]Flux and Impact'!$AU144=1,'[1]Flux and Impact'!AF144,"")),"")</f>
        <v/>
      </c>
      <c r="AI142" t="str">
        <f>IF(AI$1&gt;0,IF(AND('[1]Flux and Impact'!$AU144=1,'[1]Flux and Impact'!AG144=""),0,IF('[1]Flux and Impact'!$AU144=1,'[1]Flux and Impact'!AG144,"")),"")</f>
        <v/>
      </c>
      <c r="AJ142" t="str">
        <f>IF(AJ$1&gt;0,IF(AND('[1]Flux and Impact'!$AU144=1,'[1]Flux and Impact'!AH144=""),0,IF('[1]Flux and Impact'!$AU144=1,'[1]Flux and Impact'!AH144,"")),"")</f>
        <v/>
      </c>
      <c r="AK142" t="str">
        <f>IF(AK$1&gt;0,IF(AND('[1]Flux and Impact'!$AU144=1,'[1]Flux and Impact'!AI144=""),0,IF('[1]Flux and Impact'!$AU144=1,'[1]Flux and Impact'!AI144,"")),"")</f>
        <v/>
      </c>
      <c r="AL142" t="str">
        <f>IF(AL$1&gt;0,IF(AND('[1]Flux and Impact'!$AU144=1,'[1]Flux and Impact'!AJ144=""),0,IF('[1]Flux and Impact'!$AU144=1,'[1]Flux and Impact'!AJ144,"")),"")</f>
        <v/>
      </c>
      <c r="AM142" t="str">
        <f>IF(AM$1&gt;0,IF(AND('[1]Flux and Impact'!$AU144=1,'[1]Flux and Impact'!AK144=""),0,IF('[1]Flux and Impact'!$AU144=1,'[1]Flux and Impact'!AK144,"")),"")</f>
        <v/>
      </c>
      <c r="AN142" t="str">
        <f>IF(AN$1&gt;0,IF(AND('[1]Flux and Impact'!$AU144=1,'[1]Flux and Impact'!AL144=""),0,IF('[1]Flux and Impact'!$AU144=1,'[1]Flux and Impact'!AL144,"")),"")</f>
        <v/>
      </c>
      <c r="AO142" t="str">
        <f>IF(AO$1&gt;0,IF(AND('[1]Flux and Impact'!$AU144=1,'[1]Flux and Impact'!AM144=""),0,IF('[1]Flux and Impact'!$AU144=1,'[1]Flux and Impact'!AM144,"")),"")</f>
        <v/>
      </c>
      <c r="AP142" t="str">
        <f>IF(AP$1&gt;0,IF(AND('[1]Flux and Impact'!$AU144=1,'[1]Flux and Impact'!AN144=""),0,IF('[1]Flux and Impact'!$AU144=1,'[1]Flux and Impact'!AN144,"")),"")</f>
        <v/>
      </c>
      <c r="AQ142" t="str">
        <f>IF(AQ$1&gt;0,IF(AND('[1]Flux and Impact'!$AU144=1,'[1]Flux and Impact'!AO144=""),0,IF('[1]Flux and Impact'!$AU144=1,'[1]Flux and Impact'!AO144,"")),"")</f>
        <v/>
      </c>
      <c r="AR142" t="str">
        <f>IF(AR$1&gt;0,IF(AND('[1]Flux and Impact'!$AU144=1,'[1]Flux and Impact'!AP144=""),0,IF('[1]Flux and Impact'!$AU144=1,'[1]Flux and Impact'!AP144,"")),"")</f>
        <v/>
      </c>
      <c r="AS142" t="str">
        <f>IF(AS$1&gt;0,IF(AND('[1]Flux and Impact'!$AU144=1,'[1]Flux and Impact'!AQ144=""),0,IF('[1]Flux and Impact'!$AU144=1,'[1]Flux and Impact'!AQ144,"")),"")</f>
        <v/>
      </c>
      <c r="AT142" t="str">
        <f>IF(AT$1&gt;0,IF(AND('[1]Flux and Impact'!$AU144=1,'[1]Flux and Impact'!AR144=""),0,IF('[1]Flux and Impact'!$AU144=1,'[1]Flux and Impact'!AR144,"")),"")</f>
        <v/>
      </c>
      <c r="AU142" t="str">
        <f>IF(AU$1&gt;0,IF(AND('[1]Flux and Impact'!$AU144=1,'[1]Flux and Impact'!AS144=""),0,IF('[1]Flux and Impact'!$AU144=1,'[1]Flux and Impact'!AS144,"")),"")</f>
        <v/>
      </c>
      <c r="AW142" s="10" t="s">
        <v>236</v>
      </c>
      <c r="AX142" s="10">
        <v>41.0337526584879</v>
      </c>
      <c r="AY142" s="16">
        <v>-1.81374293192701</v>
      </c>
      <c r="AZ142" s="17"/>
    </row>
    <row r="143" spans="1:52">
      <c r="A143">
        <f t="shared" si="4"/>
        <v>1</v>
      </c>
      <c r="B143" t="str">
        <f>'[1]Flux and Impact'!B145</f>
        <v>5. Organismal Systems</v>
      </c>
      <c r="C143" t="str">
        <f>'[1]Flux and Impact'!C145</f>
        <v>5.1 Immune System</v>
      </c>
      <c r="D143" t="str">
        <f>'[1]Flux and Impact'!D145</f>
        <v>Complement and coagulation cascades</v>
      </c>
      <c r="E143">
        <f>IF('[1]Flux and Impact'!AU145=1,AVERAGE(H143,J143,L143,N143,P143,R143,T143,V143,X143,Z143,AB143,AD143,AF143,AH143,AJ143,AL143,AN143,AP143,AR143,AT143),"")</f>
        <v>295.881336774012</v>
      </c>
      <c r="F143" s="12">
        <f>IF('[1]Flux and Impact'!AU145=1,AVERAGE(I143,K143,M143,O143,Q143,S143,U143,W143,Y143,AA143,AC143,AE143,AG143,AI143,AK143,AM143,AO143,AQ143,AS143,AU143),"")</f>
        <v>-62.7144242235686</v>
      </c>
      <c r="G143" s="13">
        <f t="shared" si="5"/>
        <v>1</v>
      </c>
      <c r="H143">
        <f>IF(H$1&gt;0,IF(AND('[1]Flux and Impact'!$AU145=1,'[1]Flux and Impact'!F145=""),0,IF('[1]Flux and Impact'!$AU145=1,'[1]Flux and Impact'!F145,"")),"")</f>
        <v>55.9539801745144</v>
      </c>
      <c r="I143">
        <f>IF(I$1&gt;0,IF(AND('[1]Flux and Impact'!$AU145=1,'[1]Flux and Impact'!G145=""),0,IF('[1]Flux and Impact'!$AU145=1,'[1]Flux and Impact'!G145,"")),"")</f>
        <v>-55.9539801745144</v>
      </c>
      <c r="J143">
        <f>IF(J$1&gt;0,IF(AND('[1]Flux and Impact'!$AU145=1,'[1]Flux and Impact'!H145=""),0,IF('[1]Flux and Impact'!$AU145=1,'[1]Flux and Impact'!H145,"")),"")</f>
        <v>639.619591782536</v>
      </c>
      <c r="K143">
        <f>IF(K$1&gt;0,IF(AND('[1]Flux and Impact'!$AU145=1,'[1]Flux and Impact'!I145=""),0,IF('[1]Flux and Impact'!$AU145=1,'[1]Flux and Impact'!I145,"")),"")</f>
        <v>-52.6458640041134</v>
      </c>
      <c r="L143">
        <f>IF(L$1&gt;0,IF(AND('[1]Flux and Impact'!$AU145=1,'[1]Flux and Impact'!J145=""),0,IF('[1]Flux and Impact'!$AU145=1,'[1]Flux and Impact'!J145,"")),"")</f>
        <v>192.070438364985</v>
      </c>
      <c r="M143">
        <f>IF(M$1&gt;0,IF(AND('[1]Flux and Impact'!$AU145=1,'[1]Flux and Impact'!K145=""),0,IF('[1]Flux and Impact'!$AU145=1,'[1]Flux and Impact'!K145,"")),"")</f>
        <v>-79.5434284920781</v>
      </c>
      <c r="N143" t="str">
        <f>IF(N$1&gt;0,IF(AND('[1]Flux and Impact'!$AU145=1,'[1]Flux and Impact'!L145=""),0,IF('[1]Flux and Impact'!$AU145=1,'[1]Flux and Impact'!L145,"")),"")</f>
        <v/>
      </c>
      <c r="O143" t="str">
        <f>IF(O$1&gt;0,IF(AND('[1]Flux and Impact'!$AU145=1,'[1]Flux and Impact'!M145=""),0,IF('[1]Flux and Impact'!$AU145=1,'[1]Flux and Impact'!M145,"")),"")</f>
        <v/>
      </c>
      <c r="P143" t="str">
        <f>IF(P$1&gt;0,IF(AND('[1]Flux and Impact'!$AU145=1,'[1]Flux and Impact'!N145=""),0,IF('[1]Flux and Impact'!$AU145=1,'[1]Flux and Impact'!N145,"")),"")</f>
        <v/>
      </c>
      <c r="Q143" t="str">
        <f>IF(Q$1&gt;0,IF(AND('[1]Flux and Impact'!$AU145=1,'[1]Flux and Impact'!O145=""),0,IF('[1]Flux and Impact'!$AU145=1,'[1]Flux and Impact'!O145,"")),"")</f>
        <v/>
      </c>
      <c r="R143" t="str">
        <f>IF(R$1&gt;0,IF(AND('[1]Flux and Impact'!$AU145=1,'[1]Flux and Impact'!P145=""),0,IF('[1]Flux and Impact'!$AU145=1,'[1]Flux and Impact'!P145,"")),"")</f>
        <v/>
      </c>
      <c r="S143" t="str">
        <f>IF(S$1&gt;0,IF(AND('[1]Flux and Impact'!$AU145=1,'[1]Flux and Impact'!Q145=""),0,IF('[1]Flux and Impact'!$AU145=1,'[1]Flux and Impact'!Q145,"")),"")</f>
        <v/>
      </c>
      <c r="T143" t="str">
        <f>IF(T$1&gt;0,IF(AND('[1]Flux and Impact'!$AU145=1,'[1]Flux and Impact'!R145=""),0,IF('[1]Flux and Impact'!$AU145=1,'[1]Flux and Impact'!R145,"")),"")</f>
        <v/>
      </c>
      <c r="U143" t="str">
        <f>IF(U$1&gt;0,IF(AND('[1]Flux and Impact'!$AU145=1,'[1]Flux and Impact'!S145=""),0,IF('[1]Flux and Impact'!$AU145=1,'[1]Flux and Impact'!S145,"")),"")</f>
        <v/>
      </c>
      <c r="V143" t="str">
        <f>IF(V$1&gt;0,IF(AND('[1]Flux and Impact'!$AU145=1,'[1]Flux and Impact'!T145=""),0,IF('[1]Flux and Impact'!$AU145=1,'[1]Flux and Impact'!T145,"")),"")</f>
        <v/>
      </c>
      <c r="W143" t="str">
        <f>IF(W$1&gt;0,IF(AND('[1]Flux and Impact'!$AU145=1,'[1]Flux and Impact'!U145=""),0,IF('[1]Flux and Impact'!$AU145=1,'[1]Flux and Impact'!U145,"")),"")</f>
        <v/>
      </c>
      <c r="X143" t="str">
        <f>IF(X$1&gt;0,IF(AND('[1]Flux and Impact'!$AU145=1,'[1]Flux and Impact'!V145=""),0,IF('[1]Flux and Impact'!$AU145=1,'[1]Flux and Impact'!V145,"")),"")</f>
        <v/>
      </c>
      <c r="Y143" t="str">
        <f>IF(Y$1&gt;0,IF(AND('[1]Flux and Impact'!$AU145=1,'[1]Flux and Impact'!W145=""),0,IF('[1]Flux and Impact'!$AU145=1,'[1]Flux and Impact'!W145,"")),"")</f>
        <v/>
      </c>
      <c r="Z143" t="str">
        <f>IF(Z$1&gt;0,IF(AND('[1]Flux and Impact'!$AU145=1,'[1]Flux and Impact'!X145=""),0,IF('[1]Flux and Impact'!$AU145=1,'[1]Flux and Impact'!X145,"")),"")</f>
        <v/>
      </c>
      <c r="AA143" t="str">
        <f>IF(AA$1&gt;0,IF(AND('[1]Flux and Impact'!$AU145=1,'[1]Flux and Impact'!Y145=""),0,IF('[1]Flux and Impact'!$AU145=1,'[1]Flux and Impact'!Y145,"")),"")</f>
        <v/>
      </c>
      <c r="AB143" t="str">
        <f>IF(AB$1&gt;0,IF(AND('[1]Flux and Impact'!$AU145=1,'[1]Flux and Impact'!Z145=""),0,IF('[1]Flux and Impact'!$AU145=1,'[1]Flux and Impact'!Z145,"")),"")</f>
        <v/>
      </c>
      <c r="AC143" t="str">
        <f>IF(AC$1&gt;0,IF(AND('[1]Flux and Impact'!$AU145=1,'[1]Flux and Impact'!AA145=""),0,IF('[1]Flux and Impact'!$AU145=1,'[1]Flux and Impact'!AA145,"")),"")</f>
        <v/>
      </c>
      <c r="AD143" t="str">
        <f>IF(AD$1&gt;0,IF(AND('[1]Flux and Impact'!$AU145=1,'[1]Flux and Impact'!AB145=""),0,IF('[1]Flux and Impact'!$AU145=1,'[1]Flux and Impact'!AB145,"")),"")</f>
        <v/>
      </c>
      <c r="AE143" t="str">
        <f>IF(AE$1&gt;0,IF(AND('[1]Flux and Impact'!$AU145=1,'[1]Flux and Impact'!AC145=""),0,IF('[1]Flux and Impact'!$AU145=1,'[1]Flux and Impact'!AC145,"")),"")</f>
        <v/>
      </c>
      <c r="AF143" t="str">
        <f>IF(AF$1&gt;0,IF(AND('[1]Flux and Impact'!$AU145=1,'[1]Flux and Impact'!AD145=""),0,IF('[1]Flux and Impact'!$AU145=1,'[1]Flux and Impact'!AD145,"")),"")</f>
        <v/>
      </c>
      <c r="AG143" t="str">
        <f>IF(AG$1&gt;0,IF(AND('[1]Flux and Impact'!$AU145=1,'[1]Flux and Impact'!AE145=""),0,IF('[1]Flux and Impact'!$AU145=1,'[1]Flux and Impact'!AE145,"")),"")</f>
        <v/>
      </c>
      <c r="AH143" t="str">
        <f>IF(AH$1&gt;0,IF(AND('[1]Flux and Impact'!$AU145=1,'[1]Flux and Impact'!AF145=""),0,IF('[1]Flux and Impact'!$AU145=1,'[1]Flux and Impact'!AF145,"")),"")</f>
        <v/>
      </c>
      <c r="AI143" t="str">
        <f>IF(AI$1&gt;0,IF(AND('[1]Flux and Impact'!$AU145=1,'[1]Flux and Impact'!AG145=""),0,IF('[1]Flux and Impact'!$AU145=1,'[1]Flux and Impact'!AG145,"")),"")</f>
        <v/>
      </c>
      <c r="AJ143" t="str">
        <f>IF(AJ$1&gt;0,IF(AND('[1]Flux and Impact'!$AU145=1,'[1]Flux and Impact'!AH145=""),0,IF('[1]Flux and Impact'!$AU145=1,'[1]Flux and Impact'!AH145,"")),"")</f>
        <v/>
      </c>
      <c r="AK143" t="str">
        <f>IF(AK$1&gt;0,IF(AND('[1]Flux and Impact'!$AU145=1,'[1]Flux and Impact'!AI145=""),0,IF('[1]Flux and Impact'!$AU145=1,'[1]Flux and Impact'!AI145,"")),"")</f>
        <v/>
      </c>
      <c r="AL143" t="str">
        <f>IF(AL$1&gt;0,IF(AND('[1]Flux and Impact'!$AU145=1,'[1]Flux and Impact'!AJ145=""),0,IF('[1]Flux and Impact'!$AU145=1,'[1]Flux and Impact'!AJ145,"")),"")</f>
        <v/>
      </c>
      <c r="AM143" t="str">
        <f>IF(AM$1&gt;0,IF(AND('[1]Flux and Impact'!$AU145=1,'[1]Flux and Impact'!AK145=""),0,IF('[1]Flux and Impact'!$AU145=1,'[1]Flux and Impact'!AK145,"")),"")</f>
        <v/>
      </c>
      <c r="AN143" t="str">
        <f>IF(AN$1&gt;0,IF(AND('[1]Flux and Impact'!$AU145=1,'[1]Flux and Impact'!AL145=""),0,IF('[1]Flux and Impact'!$AU145=1,'[1]Flux and Impact'!AL145,"")),"")</f>
        <v/>
      </c>
      <c r="AO143" t="str">
        <f>IF(AO$1&gt;0,IF(AND('[1]Flux and Impact'!$AU145=1,'[1]Flux and Impact'!AM145=""),0,IF('[1]Flux and Impact'!$AU145=1,'[1]Flux and Impact'!AM145,"")),"")</f>
        <v/>
      </c>
      <c r="AP143" t="str">
        <f>IF(AP$1&gt;0,IF(AND('[1]Flux and Impact'!$AU145=1,'[1]Flux and Impact'!AN145=""),0,IF('[1]Flux and Impact'!$AU145=1,'[1]Flux and Impact'!AN145,"")),"")</f>
        <v/>
      </c>
      <c r="AQ143" t="str">
        <f>IF(AQ$1&gt;0,IF(AND('[1]Flux and Impact'!$AU145=1,'[1]Flux and Impact'!AO145=""),0,IF('[1]Flux and Impact'!$AU145=1,'[1]Flux and Impact'!AO145,"")),"")</f>
        <v/>
      </c>
      <c r="AR143" t="str">
        <f>IF(AR$1&gt;0,IF(AND('[1]Flux and Impact'!$AU145=1,'[1]Flux and Impact'!AP145=""),0,IF('[1]Flux and Impact'!$AU145=1,'[1]Flux and Impact'!AP145,"")),"")</f>
        <v/>
      </c>
      <c r="AS143" t="str">
        <f>IF(AS$1&gt;0,IF(AND('[1]Flux and Impact'!$AU145=1,'[1]Flux and Impact'!AQ145=""),0,IF('[1]Flux and Impact'!$AU145=1,'[1]Flux and Impact'!AQ145,"")),"")</f>
        <v/>
      </c>
      <c r="AT143" t="str">
        <f>IF(AT$1&gt;0,IF(AND('[1]Flux and Impact'!$AU145=1,'[1]Flux and Impact'!AR145=""),0,IF('[1]Flux and Impact'!$AU145=1,'[1]Flux and Impact'!AR145,"")),"")</f>
        <v/>
      </c>
      <c r="AU143" t="str">
        <f>IF(AU$1&gt;0,IF(AND('[1]Flux and Impact'!$AU145=1,'[1]Flux and Impact'!AS145=""),0,IF('[1]Flux and Impact'!$AU145=1,'[1]Flux and Impact'!AS145,"")),"")</f>
        <v/>
      </c>
      <c r="AW143" s="10" t="s">
        <v>237</v>
      </c>
      <c r="AX143" s="10">
        <v>39.6578063715138</v>
      </c>
      <c r="AY143" s="16">
        <v>6.40526593223305</v>
      </c>
      <c r="AZ143" s="17"/>
    </row>
    <row r="144" spans="1:52">
      <c r="A144">
        <f t="shared" si="4"/>
        <v>1</v>
      </c>
      <c r="B144" t="str">
        <f>'[1]Flux and Impact'!B146</f>
        <v>5. Organismal Systems</v>
      </c>
      <c r="C144" t="str">
        <f>'[1]Flux and Impact'!C146</f>
        <v>5.1 Immune System</v>
      </c>
      <c r="D144" t="str">
        <f>'[1]Flux and Impact'!D146</f>
        <v>Antigen processing and presentation</v>
      </c>
      <c r="E144">
        <f>IF('[1]Flux and Impact'!AU146=1,AVERAGE(H144,J144,L144,N144,P144,R144,T144,V144,X144,Z144,AB144,AD144,AF144,AH144,AJ144,AL144,AN144,AP144,AR144,AT144),"")</f>
        <v>46.3846702774655</v>
      </c>
      <c r="F144" s="12">
        <f>IF('[1]Flux and Impact'!AU146=1,AVERAGE(I144,K144,M144,O144,Q144,S144,U144,W144,Y144,AA144,AC144,AE144,AG144,AI144,AK144,AM144,AO144,AQ144,AS144,AU144),"")</f>
        <v>-46.3846702774655</v>
      </c>
      <c r="G144" s="13">
        <f t="shared" si="5"/>
        <v>1</v>
      </c>
      <c r="H144">
        <f>IF(H$1&gt;0,IF(AND('[1]Flux and Impact'!$AU146=1,'[1]Flux and Impact'!F146=""),0,IF('[1]Flux and Impact'!$AU146=1,'[1]Flux and Impact'!F146,"")),"")</f>
        <v>0</v>
      </c>
      <c r="I144">
        <f>IF(I$1&gt;0,IF(AND('[1]Flux and Impact'!$AU146=1,'[1]Flux and Impact'!G146=""),0,IF('[1]Flux and Impact'!$AU146=1,'[1]Flux and Impact'!G146,"")),"")</f>
        <v>0</v>
      </c>
      <c r="J144">
        <f>IF(J$1&gt;0,IF(AND('[1]Flux and Impact'!$AU146=1,'[1]Flux and Impact'!H146=""),0,IF('[1]Flux and Impact'!$AU146=1,'[1]Flux and Impact'!H146,"")),"")</f>
        <v>139.154010832397</v>
      </c>
      <c r="K144">
        <f>IF(K$1&gt;0,IF(AND('[1]Flux and Impact'!$AU146=1,'[1]Flux and Impact'!I146=""),0,IF('[1]Flux and Impact'!$AU146=1,'[1]Flux and Impact'!I146,"")),"")</f>
        <v>-139.154010832397</v>
      </c>
      <c r="L144">
        <f>IF(L$1&gt;0,IF(AND('[1]Flux and Impact'!$AU146=1,'[1]Flux and Impact'!J146=""),0,IF('[1]Flux and Impact'!$AU146=1,'[1]Flux and Impact'!J146,"")),"")</f>
        <v>0</v>
      </c>
      <c r="M144">
        <f>IF(M$1&gt;0,IF(AND('[1]Flux and Impact'!$AU146=1,'[1]Flux and Impact'!K146=""),0,IF('[1]Flux and Impact'!$AU146=1,'[1]Flux and Impact'!K146,"")),"")</f>
        <v>0</v>
      </c>
      <c r="N144" t="str">
        <f>IF(N$1&gt;0,IF(AND('[1]Flux and Impact'!$AU146=1,'[1]Flux and Impact'!L146=""),0,IF('[1]Flux and Impact'!$AU146=1,'[1]Flux and Impact'!L146,"")),"")</f>
        <v/>
      </c>
      <c r="O144" t="str">
        <f>IF(O$1&gt;0,IF(AND('[1]Flux and Impact'!$AU146=1,'[1]Flux and Impact'!M146=""),0,IF('[1]Flux and Impact'!$AU146=1,'[1]Flux and Impact'!M146,"")),"")</f>
        <v/>
      </c>
      <c r="P144" t="str">
        <f>IF(P$1&gt;0,IF(AND('[1]Flux and Impact'!$AU146=1,'[1]Flux and Impact'!N146=""),0,IF('[1]Flux and Impact'!$AU146=1,'[1]Flux and Impact'!N146,"")),"")</f>
        <v/>
      </c>
      <c r="Q144" t="str">
        <f>IF(Q$1&gt;0,IF(AND('[1]Flux and Impact'!$AU146=1,'[1]Flux and Impact'!O146=""),0,IF('[1]Flux and Impact'!$AU146=1,'[1]Flux and Impact'!O146,"")),"")</f>
        <v/>
      </c>
      <c r="R144" t="str">
        <f>IF(R$1&gt;0,IF(AND('[1]Flux and Impact'!$AU146=1,'[1]Flux and Impact'!P146=""),0,IF('[1]Flux and Impact'!$AU146=1,'[1]Flux and Impact'!P146,"")),"")</f>
        <v/>
      </c>
      <c r="S144" t="str">
        <f>IF(S$1&gt;0,IF(AND('[1]Flux and Impact'!$AU146=1,'[1]Flux and Impact'!Q146=""),0,IF('[1]Flux and Impact'!$AU146=1,'[1]Flux and Impact'!Q146,"")),"")</f>
        <v/>
      </c>
      <c r="T144" t="str">
        <f>IF(T$1&gt;0,IF(AND('[1]Flux and Impact'!$AU146=1,'[1]Flux and Impact'!R146=""),0,IF('[1]Flux and Impact'!$AU146=1,'[1]Flux and Impact'!R146,"")),"")</f>
        <v/>
      </c>
      <c r="U144" t="str">
        <f>IF(U$1&gt;0,IF(AND('[1]Flux and Impact'!$AU146=1,'[1]Flux and Impact'!S146=""),0,IF('[1]Flux and Impact'!$AU146=1,'[1]Flux and Impact'!S146,"")),"")</f>
        <v/>
      </c>
      <c r="V144" t="str">
        <f>IF(V$1&gt;0,IF(AND('[1]Flux and Impact'!$AU146=1,'[1]Flux and Impact'!T146=""),0,IF('[1]Flux and Impact'!$AU146=1,'[1]Flux and Impact'!T146,"")),"")</f>
        <v/>
      </c>
      <c r="W144" t="str">
        <f>IF(W$1&gt;0,IF(AND('[1]Flux and Impact'!$AU146=1,'[1]Flux and Impact'!U146=""),0,IF('[1]Flux and Impact'!$AU146=1,'[1]Flux and Impact'!U146,"")),"")</f>
        <v/>
      </c>
      <c r="X144" t="str">
        <f>IF(X$1&gt;0,IF(AND('[1]Flux and Impact'!$AU146=1,'[1]Flux and Impact'!V146=""),0,IF('[1]Flux and Impact'!$AU146=1,'[1]Flux and Impact'!V146,"")),"")</f>
        <v/>
      </c>
      <c r="Y144" t="str">
        <f>IF(Y$1&gt;0,IF(AND('[1]Flux and Impact'!$AU146=1,'[1]Flux and Impact'!W146=""),0,IF('[1]Flux and Impact'!$AU146=1,'[1]Flux and Impact'!W146,"")),"")</f>
        <v/>
      </c>
      <c r="Z144" t="str">
        <f>IF(Z$1&gt;0,IF(AND('[1]Flux and Impact'!$AU146=1,'[1]Flux and Impact'!X146=""),0,IF('[1]Flux and Impact'!$AU146=1,'[1]Flux and Impact'!X146,"")),"")</f>
        <v/>
      </c>
      <c r="AA144" t="str">
        <f>IF(AA$1&gt;0,IF(AND('[1]Flux and Impact'!$AU146=1,'[1]Flux and Impact'!Y146=""),0,IF('[1]Flux and Impact'!$AU146=1,'[1]Flux and Impact'!Y146,"")),"")</f>
        <v/>
      </c>
      <c r="AB144" t="str">
        <f>IF(AB$1&gt;0,IF(AND('[1]Flux and Impact'!$AU146=1,'[1]Flux and Impact'!Z146=""),0,IF('[1]Flux and Impact'!$AU146=1,'[1]Flux and Impact'!Z146,"")),"")</f>
        <v/>
      </c>
      <c r="AC144" t="str">
        <f>IF(AC$1&gt;0,IF(AND('[1]Flux and Impact'!$AU146=1,'[1]Flux and Impact'!AA146=""),0,IF('[1]Flux and Impact'!$AU146=1,'[1]Flux and Impact'!AA146,"")),"")</f>
        <v/>
      </c>
      <c r="AD144" t="str">
        <f>IF(AD$1&gt;0,IF(AND('[1]Flux and Impact'!$AU146=1,'[1]Flux and Impact'!AB146=""),0,IF('[1]Flux and Impact'!$AU146=1,'[1]Flux and Impact'!AB146,"")),"")</f>
        <v/>
      </c>
      <c r="AE144" t="str">
        <f>IF(AE$1&gt;0,IF(AND('[1]Flux and Impact'!$AU146=1,'[1]Flux and Impact'!AC146=""),0,IF('[1]Flux and Impact'!$AU146=1,'[1]Flux and Impact'!AC146,"")),"")</f>
        <v/>
      </c>
      <c r="AF144" t="str">
        <f>IF(AF$1&gt;0,IF(AND('[1]Flux and Impact'!$AU146=1,'[1]Flux and Impact'!AD146=""),0,IF('[1]Flux and Impact'!$AU146=1,'[1]Flux and Impact'!AD146,"")),"")</f>
        <v/>
      </c>
      <c r="AG144" t="str">
        <f>IF(AG$1&gt;0,IF(AND('[1]Flux and Impact'!$AU146=1,'[1]Flux and Impact'!AE146=""),0,IF('[1]Flux and Impact'!$AU146=1,'[1]Flux and Impact'!AE146,"")),"")</f>
        <v/>
      </c>
      <c r="AH144" t="str">
        <f>IF(AH$1&gt;0,IF(AND('[1]Flux and Impact'!$AU146=1,'[1]Flux and Impact'!AF146=""),0,IF('[1]Flux and Impact'!$AU146=1,'[1]Flux and Impact'!AF146,"")),"")</f>
        <v/>
      </c>
      <c r="AI144" t="str">
        <f>IF(AI$1&gt;0,IF(AND('[1]Flux and Impact'!$AU146=1,'[1]Flux and Impact'!AG146=""),0,IF('[1]Flux and Impact'!$AU146=1,'[1]Flux and Impact'!AG146,"")),"")</f>
        <v/>
      </c>
      <c r="AJ144" t="str">
        <f>IF(AJ$1&gt;0,IF(AND('[1]Flux and Impact'!$AU146=1,'[1]Flux and Impact'!AH146=""),0,IF('[1]Flux and Impact'!$AU146=1,'[1]Flux and Impact'!AH146,"")),"")</f>
        <v/>
      </c>
      <c r="AK144" t="str">
        <f>IF(AK$1&gt;0,IF(AND('[1]Flux and Impact'!$AU146=1,'[1]Flux and Impact'!AI146=""),0,IF('[1]Flux and Impact'!$AU146=1,'[1]Flux and Impact'!AI146,"")),"")</f>
        <v/>
      </c>
      <c r="AL144" t="str">
        <f>IF(AL$1&gt;0,IF(AND('[1]Flux and Impact'!$AU146=1,'[1]Flux and Impact'!AJ146=""),0,IF('[1]Flux and Impact'!$AU146=1,'[1]Flux and Impact'!AJ146,"")),"")</f>
        <v/>
      </c>
      <c r="AM144" t="str">
        <f>IF(AM$1&gt;0,IF(AND('[1]Flux and Impact'!$AU146=1,'[1]Flux and Impact'!AK146=""),0,IF('[1]Flux and Impact'!$AU146=1,'[1]Flux and Impact'!AK146,"")),"")</f>
        <v/>
      </c>
      <c r="AN144" t="str">
        <f>IF(AN$1&gt;0,IF(AND('[1]Flux and Impact'!$AU146=1,'[1]Flux and Impact'!AL146=""),0,IF('[1]Flux and Impact'!$AU146=1,'[1]Flux and Impact'!AL146,"")),"")</f>
        <v/>
      </c>
      <c r="AO144" t="str">
        <f>IF(AO$1&gt;0,IF(AND('[1]Flux and Impact'!$AU146=1,'[1]Flux and Impact'!AM146=""),0,IF('[1]Flux and Impact'!$AU146=1,'[1]Flux and Impact'!AM146,"")),"")</f>
        <v/>
      </c>
      <c r="AP144" t="str">
        <f>IF(AP$1&gt;0,IF(AND('[1]Flux and Impact'!$AU146=1,'[1]Flux and Impact'!AN146=""),0,IF('[1]Flux and Impact'!$AU146=1,'[1]Flux and Impact'!AN146,"")),"")</f>
        <v/>
      </c>
      <c r="AQ144" t="str">
        <f>IF(AQ$1&gt;0,IF(AND('[1]Flux and Impact'!$AU146=1,'[1]Flux and Impact'!AO146=""),0,IF('[1]Flux and Impact'!$AU146=1,'[1]Flux and Impact'!AO146,"")),"")</f>
        <v/>
      </c>
      <c r="AR144" t="str">
        <f>IF(AR$1&gt;0,IF(AND('[1]Flux and Impact'!$AU146=1,'[1]Flux and Impact'!AP146=""),0,IF('[1]Flux and Impact'!$AU146=1,'[1]Flux and Impact'!AP146,"")),"")</f>
        <v/>
      </c>
      <c r="AS144" t="str">
        <f>IF(AS$1&gt;0,IF(AND('[1]Flux and Impact'!$AU146=1,'[1]Flux and Impact'!AQ146=""),0,IF('[1]Flux and Impact'!$AU146=1,'[1]Flux and Impact'!AQ146,"")),"")</f>
        <v/>
      </c>
      <c r="AT144" t="str">
        <f>IF(AT$1&gt;0,IF(AND('[1]Flux and Impact'!$AU146=1,'[1]Flux and Impact'!AR146=""),0,IF('[1]Flux and Impact'!$AU146=1,'[1]Flux and Impact'!AR146,"")),"")</f>
        <v/>
      </c>
      <c r="AU144" t="str">
        <f>IF(AU$1&gt;0,IF(AND('[1]Flux and Impact'!$AU146=1,'[1]Flux and Impact'!AS146=""),0,IF('[1]Flux and Impact'!$AU146=1,'[1]Flux and Impact'!AS146,"")),"")</f>
        <v/>
      </c>
      <c r="AW144" s="10" t="s">
        <v>238</v>
      </c>
      <c r="AX144" s="10">
        <v>39.1477874311822</v>
      </c>
      <c r="AY144" s="16">
        <v>-39.1477874311822</v>
      </c>
      <c r="AZ144" s="17"/>
    </row>
    <row r="145" spans="1:52">
      <c r="A145">
        <f t="shared" si="4"/>
        <v>1</v>
      </c>
      <c r="B145" t="str">
        <f>'[1]Flux and Impact'!B147</f>
        <v>5. Organismal Systems</v>
      </c>
      <c r="C145" t="str">
        <f>'[1]Flux and Impact'!C147</f>
        <v>5.2 Endocrine System</v>
      </c>
      <c r="D145" t="str">
        <f>'[1]Flux and Impact'!D147</f>
        <v>Renin-angiotensin system</v>
      </c>
      <c r="E145">
        <f>IF('[1]Flux and Impact'!AU147=1,AVERAGE(H145,J145,L145,N145,P145,R145,T145,V145,X145,Z145,AB145,AD145,AF145,AH145,AJ145,AL145,AN145,AP145,AR145,AT145),"")</f>
        <v>11.7971336155686</v>
      </c>
      <c r="F145" s="12">
        <f>IF('[1]Flux and Impact'!AU147=1,AVERAGE(I145,K145,M145,O145,Q145,S145,U145,W145,Y145,AA145,AC145,AE145,AG145,AI145,AK145,AM145,AO145,AQ145,AS145,AU145),"")</f>
        <v>-11.7971336155686</v>
      </c>
      <c r="G145" s="13">
        <f t="shared" si="5"/>
        <v>1</v>
      </c>
      <c r="H145">
        <f>IF(H$1&gt;0,IF(AND('[1]Flux and Impact'!$AU147=1,'[1]Flux and Impact'!F147=""),0,IF('[1]Flux and Impact'!$AU147=1,'[1]Flux and Impact'!F147,"")),"")</f>
        <v>0</v>
      </c>
      <c r="I145">
        <f>IF(I$1&gt;0,IF(AND('[1]Flux and Impact'!$AU147=1,'[1]Flux and Impact'!G147=""),0,IF('[1]Flux and Impact'!$AU147=1,'[1]Flux and Impact'!G147,"")),"")</f>
        <v>0</v>
      </c>
      <c r="J145">
        <f>IF(J$1&gt;0,IF(AND('[1]Flux and Impact'!$AU147=1,'[1]Flux and Impact'!H147=""),0,IF('[1]Flux and Impact'!$AU147=1,'[1]Flux and Impact'!H147,"")),"")</f>
        <v>35.3914008467059</v>
      </c>
      <c r="K145">
        <f>IF(K$1&gt;0,IF(AND('[1]Flux and Impact'!$AU147=1,'[1]Flux and Impact'!I147=""),0,IF('[1]Flux and Impact'!$AU147=1,'[1]Flux and Impact'!I147,"")),"")</f>
        <v>-35.3914008467059</v>
      </c>
      <c r="L145">
        <f>IF(L$1&gt;0,IF(AND('[1]Flux and Impact'!$AU147=1,'[1]Flux and Impact'!J147=""),0,IF('[1]Flux and Impact'!$AU147=1,'[1]Flux and Impact'!J147,"")),"")</f>
        <v>0</v>
      </c>
      <c r="M145">
        <f>IF(M$1&gt;0,IF(AND('[1]Flux and Impact'!$AU147=1,'[1]Flux and Impact'!K147=""),0,IF('[1]Flux and Impact'!$AU147=1,'[1]Flux and Impact'!K147,"")),"")</f>
        <v>0</v>
      </c>
      <c r="N145" t="str">
        <f>IF(N$1&gt;0,IF(AND('[1]Flux and Impact'!$AU147=1,'[1]Flux and Impact'!L147=""),0,IF('[1]Flux and Impact'!$AU147=1,'[1]Flux and Impact'!L147,"")),"")</f>
        <v/>
      </c>
      <c r="O145" t="str">
        <f>IF(O$1&gt;0,IF(AND('[1]Flux and Impact'!$AU147=1,'[1]Flux and Impact'!M147=""),0,IF('[1]Flux and Impact'!$AU147=1,'[1]Flux and Impact'!M147,"")),"")</f>
        <v/>
      </c>
      <c r="P145" t="str">
        <f>IF(P$1&gt;0,IF(AND('[1]Flux and Impact'!$AU147=1,'[1]Flux and Impact'!N147=""),0,IF('[1]Flux and Impact'!$AU147=1,'[1]Flux and Impact'!N147,"")),"")</f>
        <v/>
      </c>
      <c r="Q145" t="str">
        <f>IF(Q$1&gt;0,IF(AND('[1]Flux and Impact'!$AU147=1,'[1]Flux and Impact'!O147=""),0,IF('[1]Flux and Impact'!$AU147=1,'[1]Flux and Impact'!O147,"")),"")</f>
        <v/>
      </c>
      <c r="R145" t="str">
        <f>IF(R$1&gt;0,IF(AND('[1]Flux and Impact'!$AU147=1,'[1]Flux and Impact'!P147=""),0,IF('[1]Flux and Impact'!$AU147=1,'[1]Flux and Impact'!P147,"")),"")</f>
        <v/>
      </c>
      <c r="S145" t="str">
        <f>IF(S$1&gt;0,IF(AND('[1]Flux and Impact'!$AU147=1,'[1]Flux and Impact'!Q147=""),0,IF('[1]Flux and Impact'!$AU147=1,'[1]Flux and Impact'!Q147,"")),"")</f>
        <v/>
      </c>
      <c r="T145" t="str">
        <f>IF(T$1&gt;0,IF(AND('[1]Flux and Impact'!$AU147=1,'[1]Flux and Impact'!R147=""),0,IF('[1]Flux and Impact'!$AU147=1,'[1]Flux and Impact'!R147,"")),"")</f>
        <v/>
      </c>
      <c r="U145" t="str">
        <f>IF(U$1&gt;0,IF(AND('[1]Flux and Impact'!$AU147=1,'[1]Flux and Impact'!S147=""),0,IF('[1]Flux and Impact'!$AU147=1,'[1]Flux and Impact'!S147,"")),"")</f>
        <v/>
      </c>
      <c r="V145" t="str">
        <f>IF(V$1&gt;0,IF(AND('[1]Flux and Impact'!$AU147=1,'[1]Flux and Impact'!T147=""),0,IF('[1]Flux and Impact'!$AU147=1,'[1]Flux and Impact'!T147,"")),"")</f>
        <v/>
      </c>
      <c r="W145" t="str">
        <f>IF(W$1&gt;0,IF(AND('[1]Flux and Impact'!$AU147=1,'[1]Flux and Impact'!U147=""),0,IF('[1]Flux and Impact'!$AU147=1,'[1]Flux and Impact'!U147,"")),"")</f>
        <v/>
      </c>
      <c r="X145" t="str">
        <f>IF(X$1&gt;0,IF(AND('[1]Flux and Impact'!$AU147=1,'[1]Flux and Impact'!V147=""),0,IF('[1]Flux and Impact'!$AU147=1,'[1]Flux and Impact'!V147,"")),"")</f>
        <v/>
      </c>
      <c r="Y145" t="str">
        <f>IF(Y$1&gt;0,IF(AND('[1]Flux and Impact'!$AU147=1,'[1]Flux and Impact'!W147=""),0,IF('[1]Flux and Impact'!$AU147=1,'[1]Flux and Impact'!W147,"")),"")</f>
        <v/>
      </c>
      <c r="Z145" t="str">
        <f>IF(Z$1&gt;0,IF(AND('[1]Flux and Impact'!$AU147=1,'[1]Flux and Impact'!X147=""),0,IF('[1]Flux and Impact'!$AU147=1,'[1]Flux and Impact'!X147,"")),"")</f>
        <v/>
      </c>
      <c r="AA145" t="str">
        <f>IF(AA$1&gt;0,IF(AND('[1]Flux and Impact'!$AU147=1,'[1]Flux and Impact'!Y147=""),0,IF('[1]Flux and Impact'!$AU147=1,'[1]Flux and Impact'!Y147,"")),"")</f>
        <v/>
      </c>
      <c r="AB145" t="str">
        <f>IF(AB$1&gt;0,IF(AND('[1]Flux and Impact'!$AU147=1,'[1]Flux and Impact'!Z147=""),0,IF('[1]Flux and Impact'!$AU147=1,'[1]Flux and Impact'!Z147,"")),"")</f>
        <v/>
      </c>
      <c r="AC145" t="str">
        <f>IF(AC$1&gt;0,IF(AND('[1]Flux and Impact'!$AU147=1,'[1]Flux and Impact'!AA147=""),0,IF('[1]Flux and Impact'!$AU147=1,'[1]Flux and Impact'!AA147,"")),"")</f>
        <v/>
      </c>
      <c r="AD145" t="str">
        <f>IF(AD$1&gt;0,IF(AND('[1]Flux and Impact'!$AU147=1,'[1]Flux and Impact'!AB147=""),0,IF('[1]Flux and Impact'!$AU147=1,'[1]Flux and Impact'!AB147,"")),"")</f>
        <v/>
      </c>
      <c r="AE145" t="str">
        <f>IF(AE$1&gt;0,IF(AND('[1]Flux and Impact'!$AU147=1,'[1]Flux and Impact'!AC147=""),0,IF('[1]Flux and Impact'!$AU147=1,'[1]Flux and Impact'!AC147,"")),"")</f>
        <v/>
      </c>
      <c r="AF145" t="str">
        <f>IF(AF$1&gt;0,IF(AND('[1]Flux and Impact'!$AU147=1,'[1]Flux and Impact'!AD147=""),0,IF('[1]Flux and Impact'!$AU147=1,'[1]Flux and Impact'!AD147,"")),"")</f>
        <v/>
      </c>
      <c r="AG145" t="str">
        <f>IF(AG$1&gt;0,IF(AND('[1]Flux and Impact'!$AU147=1,'[1]Flux and Impact'!AE147=""),0,IF('[1]Flux and Impact'!$AU147=1,'[1]Flux and Impact'!AE147,"")),"")</f>
        <v/>
      </c>
      <c r="AH145" t="str">
        <f>IF(AH$1&gt;0,IF(AND('[1]Flux and Impact'!$AU147=1,'[1]Flux and Impact'!AF147=""),0,IF('[1]Flux and Impact'!$AU147=1,'[1]Flux and Impact'!AF147,"")),"")</f>
        <v/>
      </c>
      <c r="AI145" t="str">
        <f>IF(AI$1&gt;0,IF(AND('[1]Flux and Impact'!$AU147=1,'[1]Flux and Impact'!AG147=""),0,IF('[1]Flux and Impact'!$AU147=1,'[1]Flux and Impact'!AG147,"")),"")</f>
        <v/>
      </c>
      <c r="AJ145" t="str">
        <f>IF(AJ$1&gt;0,IF(AND('[1]Flux and Impact'!$AU147=1,'[1]Flux and Impact'!AH147=""),0,IF('[1]Flux and Impact'!$AU147=1,'[1]Flux and Impact'!AH147,"")),"")</f>
        <v/>
      </c>
      <c r="AK145" t="str">
        <f>IF(AK$1&gt;0,IF(AND('[1]Flux and Impact'!$AU147=1,'[1]Flux and Impact'!AI147=""),0,IF('[1]Flux and Impact'!$AU147=1,'[1]Flux and Impact'!AI147,"")),"")</f>
        <v/>
      </c>
      <c r="AL145" t="str">
        <f>IF(AL$1&gt;0,IF(AND('[1]Flux and Impact'!$AU147=1,'[1]Flux and Impact'!AJ147=""),0,IF('[1]Flux and Impact'!$AU147=1,'[1]Flux and Impact'!AJ147,"")),"")</f>
        <v/>
      </c>
      <c r="AM145" t="str">
        <f>IF(AM$1&gt;0,IF(AND('[1]Flux and Impact'!$AU147=1,'[1]Flux and Impact'!AK147=""),0,IF('[1]Flux and Impact'!$AU147=1,'[1]Flux and Impact'!AK147,"")),"")</f>
        <v/>
      </c>
      <c r="AN145" t="str">
        <f>IF(AN$1&gt;0,IF(AND('[1]Flux and Impact'!$AU147=1,'[1]Flux and Impact'!AL147=""),0,IF('[1]Flux and Impact'!$AU147=1,'[1]Flux and Impact'!AL147,"")),"")</f>
        <v/>
      </c>
      <c r="AO145" t="str">
        <f>IF(AO$1&gt;0,IF(AND('[1]Flux and Impact'!$AU147=1,'[1]Flux and Impact'!AM147=""),0,IF('[1]Flux and Impact'!$AU147=1,'[1]Flux and Impact'!AM147,"")),"")</f>
        <v/>
      </c>
      <c r="AP145" t="str">
        <f>IF(AP$1&gt;0,IF(AND('[1]Flux and Impact'!$AU147=1,'[1]Flux and Impact'!AN147=""),0,IF('[1]Flux and Impact'!$AU147=1,'[1]Flux and Impact'!AN147,"")),"")</f>
        <v/>
      </c>
      <c r="AQ145" t="str">
        <f>IF(AQ$1&gt;0,IF(AND('[1]Flux and Impact'!$AU147=1,'[1]Flux and Impact'!AO147=""),0,IF('[1]Flux and Impact'!$AU147=1,'[1]Flux and Impact'!AO147,"")),"")</f>
        <v/>
      </c>
      <c r="AR145" t="str">
        <f>IF(AR$1&gt;0,IF(AND('[1]Flux and Impact'!$AU147=1,'[1]Flux and Impact'!AP147=""),0,IF('[1]Flux and Impact'!$AU147=1,'[1]Flux and Impact'!AP147,"")),"")</f>
        <v/>
      </c>
      <c r="AS145" t="str">
        <f>IF(AS$1&gt;0,IF(AND('[1]Flux and Impact'!$AU147=1,'[1]Flux and Impact'!AQ147=""),0,IF('[1]Flux and Impact'!$AU147=1,'[1]Flux and Impact'!AQ147,"")),"")</f>
        <v/>
      </c>
      <c r="AT145" t="str">
        <f>IF(AT$1&gt;0,IF(AND('[1]Flux and Impact'!$AU147=1,'[1]Flux and Impact'!AR147=""),0,IF('[1]Flux and Impact'!$AU147=1,'[1]Flux and Impact'!AR147,"")),"")</f>
        <v/>
      </c>
      <c r="AU145" t="str">
        <f>IF(AU$1&gt;0,IF(AND('[1]Flux and Impact'!$AU147=1,'[1]Flux and Impact'!AS147=""),0,IF('[1]Flux and Impact'!$AU147=1,'[1]Flux and Impact'!AS147,"")),"")</f>
        <v/>
      </c>
      <c r="AW145" s="10" t="s">
        <v>239</v>
      </c>
      <c r="AX145" s="10">
        <v>39.0141354039143</v>
      </c>
      <c r="AY145" s="16">
        <v>-28.7250348125647</v>
      </c>
      <c r="AZ145" s="17"/>
    </row>
    <row r="146" spans="1:52">
      <c r="A146">
        <f t="shared" si="4"/>
        <v>1</v>
      </c>
      <c r="B146" t="str">
        <f>'[1]Flux and Impact'!B148</f>
        <v>5. Organismal Systems</v>
      </c>
      <c r="C146" t="str">
        <f>'[1]Flux and Impact'!C148</f>
        <v>5.1 Immune System</v>
      </c>
      <c r="D146" t="str">
        <f>'[1]Flux and Impact'!D148</f>
        <v>Toll-like receptor signaling pathway</v>
      </c>
      <c r="E146">
        <f>IF('[1]Flux and Impact'!AU148=1,AVERAGE(H146,J146,L146,N146,P146,R146,T146,V146,X146,Z146,AB146,AD146,AF146,AH146,AJ146,AL146,AN146,AP146,AR146,AT146),"")</f>
        <v>85.423193672493</v>
      </c>
      <c r="F146" s="12">
        <f>IF('[1]Flux and Impact'!AU148=1,AVERAGE(I146,K146,M146,O146,Q146,S146,U146,W146,Y146,AA146,AC146,AE146,AG146,AI146,AK146,AM146,AO146,AQ146,AS146,AU146),"")</f>
        <v>-51.4613043396423</v>
      </c>
      <c r="G146" s="13">
        <f t="shared" si="5"/>
        <v>1</v>
      </c>
      <c r="H146">
        <f>IF(H$1&gt;0,IF(AND('[1]Flux and Impact'!$AU148=1,'[1]Flux and Impact'!F148=""),0,IF('[1]Flux and Impact'!$AU148=1,'[1]Flux and Impact'!F148,"")),"")</f>
        <v>40.2824237887172</v>
      </c>
      <c r="I146">
        <f>IF(I$1&gt;0,IF(AND('[1]Flux and Impact'!$AU148=1,'[1]Flux and Impact'!G148=""),0,IF('[1]Flux and Impact'!$AU148=1,'[1]Flux and Impact'!G148,"")),"")</f>
        <v>14.634109763682</v>
      </c>
      <c r="J146">
        <f>IF(J$1&gt;0,IF(AND('[1]Flux and Impact'!$AU148=1,'[1]Flux and Impact'!H148=""),0,IF('[1]Flux and Impact'!$AU148=1,'[1]Flux and Impact'!H148,"")),"")</f>
        <v>202.652944056108</v>
      </c>
      <c r="K146">
        <f>IF(K$1&gt;0,IF(AND('[1]Flux and Impact'!$AU148=1,'[1]Flux and Impact'!I148=""),0,IF('[1]Flux and Impact'!$AU148=1,'[1]Flux and Impact'!I148,"")),"")</f>
        <v>-170.920314993689</v>
      </c>
      <c r="L146">
        <f>IF(L$1&gt;0,IF(AND('[1]Flux and Impact'!$AU148=1,'[1]Flux and Impact'!J148=""),0,IF('[1]Flux and Impact'!$AU148=1,'[1]Flux and Impact'!J148,"")),"")</f>
        <v>13.334213172654</v>
      </c>
      <c r="M146">
        <f>IF(M$1&gt;0,IF(AND('[1]Flux and Impact'!$AU148=1,'[1]Flux and Impact'!K148=""),0,IF('[1]Flux and Impact'!$AU148=1,'[1]Flux and Impact'!K148,"")),"")</f>
        <v>1.90229221108029</v>
      </c>
      <c r="N146" t="str">
        <f>IF(N$1&gt;0,IF(AND('[1]Flux and Impact'!$AU148=1,'[1]Flux and Impact'!L148=""),0,IF('[1]Flux and Impact'!$AU148=1,'[1]Flux and Impact'!L148,"")),"")</f>
        <v/>
      </c>
      <c r="O146" t="str">
        <f>IF(O$1&gt;0,IF(AND('[1]Flux and Impact'!$AU148=1,'[1]Flux and Impact'!M148=""),0,IF('[1]Flux and Impact'!$AU148=1,'[1]Flux and Impact'!M148,"")),"")</f>
        <v/>
      </c>
      <c r="P146" t="str">
        <f>IF(P$1&gt;0,IF(AND('[1]Flux and Impact'!$AU148=1,'[1]Flux and Impact'!N148=""),0,IF('[1]Flux and Impact'!$AU148=1,'[1]Flux and Impact'!N148,"")),"")</f>
        <v/>
      </c>
      <c r="Q146" t="str">
        <f>IF(Q$1&gt;0,IF(AND('[1]Flux and Impact'!$AU148=1,'[1]Flux and Impact'!O148=""),0,IF('[1]Flux and Impact'!$AU148=1,'[1]Flux and Impact'!O148,"")),"")</f>
        <v/>
      </c>
      <c r="R146" t="str">
        <f>IF(R$1&gt;0,IF(AND('[1]Flux and Impact'!$AU148=1,'[1]Flux and Impact'!P148=""),0,IF('[1]Flux and Impact'!$AU148=1,'[1]Flux and Impact'!P148,"")),"")</f>
        <v/>
      </c>
      <c r="S146" t="str">
        <f>IF(S$1&gt;0,IF(AND('[1]Flux and Impact'!$AU148=1,'[1]Flux and Impact'!Q148=""),0,IF('[1]Flux and Impact'!$AU148=1,'[1]Flux and Impact'!Q148,"")),"")</f>
        <v/>
      </c>
      <c r="T146" t="str">
        <f>IF(T$1&gt;0,IF(AND('[1]Flux and Impact'!$AU148=1,'[1]Flux and Impact'!R148=""),0,IF('[1]Flux and Impact'!$AU148=1,'[1]Flux and Impact'!R148,"")),"")</f>
        <v/>
      </c>
      <c r="U146" t="str">
        <f>IF(U$1&gt;0,IF(AND('[1]Flux and Impact'!$AU148=1,'[1]Flux and Impact'!S148=""),0,IF('[1]Flux and Impact'!$AU148=1,'[1]Flux and Impact'!S148,"")),"")</f>
        <v/>
      </c>
      <c r="V146" t="str">
        <f>IF(V$1&gt;0,IF(AND('[1]Flux and Impact'!$AU148=1,'[1]Flux and Impact'!T148=""),0,IF('[1]Flux and Impact'!$AU148=1,'[1]Flux and Impact'!T148,"")),"")</f>
        <v/>
      </c>
      <c r="W146" t="str">
        <f>IF(W$1&gt;0,IF(AND('[1]Flux and Impact'!$AU148=1,'[1]Flux and Impact'!U148=""),0,IF('[1]Flux and Impact'!$AU148=1,'[1]Flux and Impact'!U148,"")),"")</f>
        <v/>
      </c>
      <c r="X146" t="str">
        <f>IF(X$1&gt;0,IF(AND('[1]Flux and Impact'!$AU148=1,'[1]Flux and Impact'!V148=""),0,IF('[1]Flux and Impact'!$AU148=1,'[1]Flux and Impact'!V148,"")),"")</f>
        <v/>
      </c>
      <c r="Y146" t="str">
        <f>IF(Y$1&gt;0,IF(AND('[1]Flux and Impact'!$AU148=1,'[1]Flux and Impact'!W148=""),0,IF('[1]Flux and Impact'!$AU148=1,'[1]Flux and Impact'!W148,"")),"")</f>
        <v/>
      </c>
      <c r="Z146" t="str">
        <f>IF(Z$1&gt;0,IF(AND('[1]Flux and Impact'!$AU148=1,'[1]Flux and Impact'!X148=""),0,IF('[1]Flux and Impact'!$AU148=1,'[1]Flux and Impact'!X148,"")),"")</f>
        <v/>
      </c>
      <c r="AA146" t="str">
        <f>IF(AA$1&gt;0,IF(AND('[1]Flux and Impact'!$AU148=1,'[1]Flux and Impact'!Y148=""),0,IF('[1]Flux and Impact'!$AU148=1,'[1]Flux and Impact'!Y148,"")),"")</f>
        <v/>
      </c>
      <c r="AB146" t="str">
        <f>IF(AB$1&gt;0,IF(AND('[1]Flux and Impact'!$AU148=1,'[1]Flux and Impact'!Z148=""),0,IF('[1]Flux and Impact'!$AU148=1,'[1]Flux and Impact'!Z148,"")),"")</f>
        <v/>
      </c>
      <c r="AC146" t="str">
        <f>IF(AC$1&gt;0,IF(AND('[1]Flux and Impact'!$AU148=1,'[1]Flux and Impact'!AA148=""),0,IF('[1]Flux and Impact'!$AU148=1,'[1]Flux and Impact'!AA148,"")),"")</f>
        <v/>
      </c>
      <c r="AD146" t="str">
        <f>IF(AD$1&gt;0,IF(AND('[1]Flux and Impact'!$AU148=1,'[1]Flux and Impact'!AB148=""),0,IF('[1]Flux and Impact'!$AU148=1,'[1]Flux and Impact'!AB148,"")),"")</f>
        <v/>
      </c>
      <c r="AE146" t="str">
        <f>IF(AE$1&gt;0,IF(AND('[1]Flux and Impact'!$AU148=1,'[1]Flux and Impact'!AC148=""),0,IF('[1]Flux and Impact'!$AU148=1,'[1]Flux and Impact'!AC148,"")),"")</f>
        <v/>
      </c>
      <c r="AF146" t="str">
        <f>IF(AF$1&gt;0,IF(AND('[1]Flux and Impact'!$AU148=1,'[1]Flux and Impact'!AD148=""),0,IF('[1]Flux and Impact'!$AU148=1,'[1]Flux and Impact'!AD148,"")),"")</f>
        <v/>
      </c>
      <c r="AG146" t="str">
        <f>IF(AG$1&gt;0,IF(AND('[1]Flux and Impact'!$AU148=1,'[1]Flux and Impact'!AE148=""),0,IF('[1]Flux and Impact'!$AU148=1,'[1]Flux and Impact'!AE148,"")),"")</f>
        <v/>
      </c>
      <c r="AH146" t="str">
        <f>IF(AH$1&gt;0,IF(AND('[1]Flux and Impact'!$AU148=1,'[1]Flux and Impact'!AF148=""),0,IF('[1]Flux and Impact'!$AU148=1,'[1]Flux and Impact'!AF148,"")),"")</f>
        <v/>
      </c>
      <c r="AI146" t="str">
        <f>IF(AI$1&gt;0,IF(AND('[1]Flux and Impact'!$AU148=1,'[1]Flux and Impact'!AG148=""),0,IF('[1]Flux and Impact'!$AU148=1,'[1]Flux and Impact'!AG148,"")),"")</f>
        <v/>
      </c>
      <c r="AJ146" t="str">
        <f>IF(AJ$1&gt;0,IF(AND('[1]Flux and Impact'!$AU148=1,'[1]Flux and Impact'!AH148=""),0,IF('[1]Flux and Impact'!$AU148=1,'[1]Flux and Impact'!AH148,"")),"")</f>
        <v/>
      </c>
      <c r="AK146" t="str">
        <f>IF(AK$1&gt;0,IF(AND('[1]Flux and Impact'!$AU148=1,'[1]Flux and Impact'!AI148=""),0,IF('[1]Flux and Impact'!$AU148=1,'[1]Flux and Impact'!AI148,"")),"")</f>
        <v/>
      </c>
      <c r="AL146" t="str">
        <f>IF(AL$1&gt;0,IF(AND('[1]Flux and Impact'!$AU148=1,'[1]Flux and Impact'!AJ148=""),0,IF('[1]Flux and Impact'!$AU148=1,'[1]Flux and Impact'!AJ148,"")),"")</f>
        <v/>
      </c>
      <c r="AM146" t="str">
        <f>IF(AM$1&gt;0,IF(AND('[1]Flux and Impact'!$AU148=1,'[1]Flux and Impact'!AK148=""),0,IF('[1]Flux and Impact'!$AU148=1,'[1]Flux and Impact'!AK148,"")),"")</f>
        <v/>
      </c>
      <c r="AN146" t="str">
        <f>IF(AN$1&gt;0,IF(AND('[1]Flux and Impact'!$AU148=1,'[1]Flux and Impact'!AL148=""),0,IF('[1]Flux and Impact'!$AU148=1,'[1]Flux and Impact'!AL148,"")),"")</f>
        <v/>
      </c>
      <c r="AO146" t="str">
        <f>IF(AO$1&gt;0,IF(AND('[1]Flux and Impact'!$AU148=1,'[1]Flux and Impact'!AM148=""),0,IF('[1]Flux and Impact'!$AU148=1,'[1]Flux and Impact'!AM148,"")),"")</f>
        <v/>
      </c>
      <c r="AP146" t="str">
        <f>IF(AP$1&gt;0,IF(AND('[1]Flux and Impact'!$AU148=1,'[1]Flux and Impact'!AN148=""),0,IF('[1]Flux and Impact'!$AU148=1,'[1]Flux and Impact'!AN148,"")),"")</f>
        <v/>
      </c>
      <c r="AQ146" t="str">
        <f>IF(AQ$1&gt;0,IF(AND('[1]Flux and Impact'!$AU148=1,'[1]Flux and Impact'!AO148=""),0,IF('[1]Flux and Impact'!$AU148=1,'[1]Flux and Impact'!AO148,"")),"")</f>
        <v/>
      </c>
      <c r="AR146" t="str">
        <f>IF(AR$1&gt;0,IF(AND('[1]Flux and Impact'!$AU148=1,'[1]Flux and Impact'!AP148=""),0,IF('[1]Flux and Impact'!$AU148=1,'[1]Flux and Impact'!AP148,"")),"")</f>
        <v/>
      </c>
      <c r="AS146" t="str">
        <f>IF(AS$1&gt;0,IF(AND('[1]Flux and Impact'!$AU148=1,'[1]Flux and Impact'!AQ148=""),0,IF('[1]Flux and Impact'!$AU148=1,'[1]Flux and Impact'!AQ148,"")),"")</f>
        <v/>
      </c>
      <c r="AT146" t="str">
        <f>IF(AT$1&gt;0,IF(AND('[1]Flux and Impact'!$AU148=1,'[1]Flux and Impact'!AR148=""),0,IF('[1]Flux and Impact'!$AU148=1,'[1]Flux and Impact'!AR148,"")),"")</f>
        <v/>
      </c>
      <c r="AU146" t="str">
        <f>IF(AU$1&gt;0,IF(AND('[1]Flux and Impact'!$AU148=1,'[1]Flux and Impact'!AS148=""),0,IF('[1]Flux and Impact'!$AU148=1,'[1]Flux and Impact'!AS148,"")),"")</f>
        <v/>
      </c>
      <c r="AW146" s="10" t="s">
        <v>240</v>
      </c>
      <c r="AX146" s="10">
        <v>37.0564057105829</v>
      </c>
      <c r="AY146" s="16">
        <v>-37.0564057105829</v>
      </c>
      <c r="AZ146" s="17"/>
    </row>
    <row r="147" spans="1:52">
      <c r="A147">
        <f t="shared" si="4"/>
        <v>1</v>
      </c>
      <c r="B147" t="str">
        <f>'[1]Flux and Impact'!B149</f>
        <v>5. Organismal Systems</v>
      </c>
      <c r="C147" t="str">
        <f>'[1]Flux and Impact'!C149</f>
        <v>5.1 Immune System</v>
      </c>
      <c r="D147" t="str">
        <f>'[1]Flux and Impact'!D149</f>
        <v>NOD-like receptor signaling pathway</v>
      </c>
      <c r="E147">
        <f>IF('[1]Flux and Impact'!AU149=1,AVERAGE(H147,J147,L147,N147,P147,R147,T147,V147,X147,Z147,AB147,AD147,AF147,AH147,AJ147,AL147,AN147,AP147,AR147,AT147),"")</f>
        <v>74.8627243053382</v>
      </c>
      <c r="F147" s="12">
        <f>IF('[1]Flux and Impact'!AU149=1,AVERAGE(I147,K147,M147,O147,Q147,S147,U147,W147,Y147,AA147,AC147,AE147,AG147,AI147,AK147,AM147,AO147,AQ147,AS147,AU147),"")</f>
        <v>5.13814863603005</v>
      </c>
      <c r="G147" s="13">
        <f t="shared" si="5"/>
        <v>1</v>
      </c>
      <c r="H147">
        <f>IF(H$1&gt;0,IF(AND('[1]Flux and Impact'!$AU149=1,'[1]Flux and Impact'!F149=""),0,IF('[1]Flux and Impact'!$AU149=1,'[1]Flux and Impact'!F149,"")),"")</f>
        <v>0</v>
      </c>
      <c r="I147">
        <f>IF(I$1&gt;0,IF(AND('[1]Flux and Impact'!$AU149=1,'[1]Flux and Impact'!G149=""),0,IF('[1]Flux and Impact'!$AU149=1,'[1]Flux and Impact'!G149,"")),"")</f>
        <v>0</v>
      </c>
      <c r="J147">
        <f>IF(J$1&gt;0,IF(AND('[1]Flux and Impact'!$AU149=1,'[1]Flux and Impact'!H149=""),0,IF('[1]Flux and Impact'!$AU149=1,'[1]Flux and Impact'!H149,"")),"")</f>
        <v>155.730329074362</v>
      </c>
      <c r="K147">
        <f>IF(K$1&gt;0,IF(AND('[1]Flux and Impact'!$AU149=1,'[1]Flux and Impact'!I149=""),0,IF('[1]Flux and Impact'!$AU149=1,'[1]Flux and Impact'!I149,"")),"")</f>
        <v>-53.443397933563</v>
      </c>
      <c r="L147">
        <f>IF(L$1&gt;0,IF(AND('[1]Flux and Impact'!$AU149=1,'[1]Flux and Impact'!J149=""),0,IF('[1]Flux and Impact'!$AU149=1,'[1]Flux and Impact'!J149,"")),"")</f>
        <v>68.8578438416531</v>
      </c>
      <c r="M147">
        <f>IF(M$1&gt;0,IF(AND('[1]Flux and Impact'!$AU149=1,'[1]Flux and Impact'!K149=""),0,IF('[1]Flux and Impact'!$AU149=1,'[1]Flux and Impact'!K149,"")),"")</f>
        <v>68.8578438416531</v>
      </c>
      <c r="N147" t="str">
        <f>IF(N$1&gt;0,IF(AND('[1]Flux and Impact'!$AU149=1,'[1]Flux and Impact'!L149=""),0,IF('[1]Flux and Impact'!$AU149=1,'[1]Flux and Impact'!L149,"")),"")</f>
        <v/>
      </c>
      <c r="O147" t="str">
        <f>IF(O$1&gt;0,IF(AND('[1]Flux and Impact'!$AU149=1,'[1]Flux and Impact'!M149=""),0,IF('[1]Flux and Impact'!$AU149=1,'[1]Flux and Impact'!M149,"")),"")</f>
        <v/>
      </c>
      <c r="P147" t="str">
        <f>IF(P$1&gt;0,IF(AND('[1]Flux and Impact'!$AU149=1,'[1]Flux and Impact'!N149=""),0,IF('[1]Flux and Impact'!$AU149=1,'[1]Flux and Impact'!N149,"")),"")</f>
        <v/>
      </c>
      <c r="Q147" t="str">
        <f>IF(Q$1&gt;0,IF(AND('[1]Flux and Impact'!$AU149=1,'[1]Flux and Impact'!O149=""),0,IF('[1]Flux and Impact'!$AU149=1,'[1]Flux and Impact'!O149,"")),"")</f>
        <v/>
      </c>
      <c r="R147" t="str">
        <f>IF(R$1&gt;0,IF(AND('[1]Flux and Impact'!$AU149=1,'[1]Flux and Impact'!P149=""),0,IF('[1]Flux and Impact'!$AU149=1,'[1]Flux and Impact'!P149,"")),"")</f>
        <v/>
      </c>
      <c r="S147" t="str">
        <f>IF(S$1&gt;0,IF(AND('[1]Flux and Impact'!$AU149=1,'[1]Flux and Impact'!Q149=""),0,IF('[1]Flux and Impact'!$AU149=1,'[1]Flux and Impact'!Q149,"")),"")</f>
        <v/>
      </c>
      <c r="T147" t="str">
        <f>IF(T$1&gt;0,IF(AND('[1]Flux and Impact'!$AU149=1,'[1]Flux and Impact'!R149=""),0,IF('[1]Flux and Impact'!$AU149=1,'[1]Flux and Impact'!R149,"")),"")</f>
        <v/>
      </c>
      <c r="U147" t="str">
        <f>IF(U$1&gt;0,IF(AND('[1]Flux and Impact'!$AU149=1,'[1]Flux and Impact'!S149=""),0,IF('[1]Flux and Impact'!$AU149=1,'[1]Flux and Impact'!S149,"")),"")</f>
        <v/>
      </c>
      <c r="V147" t="str">
        <f>IF(V$1&gt;0,IF(AND('[1]Flux and Impact'!$AU149=1,'[1]Flux and Impact'!T149=""),0,IF('[1]Flux and Impact'!$AU149=1,'[1]Flux and Impact'!T149,"")),"")</f>
        <v/>
      </c>
      <c r="W147" t="str">
        <f>IF(W$1&gt;0,IF(AND('[1]Flux and Impact'!$AU149=1,'[1]Flux and Impact'!U149=""),0,IF('[1]Flux and Impact'!$AU149=1,'[1]Flux and Impact'!U149,"")),"")</f>
        <v/>
      </c>
      <c r="X147" t="str">
        <f>IF(X$1&gt;0,IF(AND('[1]Flux and Impact'!$AU149=1,'[1]Flux and Impact'!V149=""),0,IF('[1]Flux and Impact'!$AU149=1,'[1]Flux and Impact'!V149,"")),"")</f>
        <v/>
      </c>
      <c r="Y147" t="str">
        <f>IF(Y$1&gt;0,IF(AND('[1]Flux and Impact'!$AU149=1,'[1]Flux and Impact'!W149=""),0,IF('[1]Flux and Impact'!$AU149=1,'[1]Flux and Impact'!W149,"")),"")</f>
        <v/>
      </c>
      <c r="Z147" t="str">
        <f>IF(Z$1&gt;0,IF(AND('[1]Flux and Impact'!$AU149=1,'[1]Flux and Impact'!X149=""),0,IF('[1]Flux and Impact'!$AU149=1,'[1]Flux and Impact'!X149,"")),"")</f>
        <v/>
      </c>
      <c r="AA147" t="str">
        <f>IF(AA$1&gt;0,IF(AND('[1]Flux and Impact'!$AU149=1,'[1]Flux and Impact'!Y149=""),0,IF('[1]Flux and Impact'!$AU149=1,'[1]Flux and Impact'!Y149,"")),"")</f>
        <v/>
      </c>
      <c r="AB147" t="str">
        <f>IF(AB$1&gt;0,IF(AND('[1]Flux and Impact'!$AU149=1,'[1]Flux and Impact'!Z149=""),0,IF('[1]Flux and Impact'!$AU149=1,'[1]Flux and Impact'!Z149,"")),"")</f>
        <v/>
      </c>
      <c r="AC147" t="str">
        <f>IF(AC$1&gt;0,IF(AND('[1]Flux and Impact'!$AU149=1,'[1]Flux and Impact'!AA149=""),0,IF('[1]Flux and Impact'!$AU149=1,'[1]Flux and Impact'!AA149,"")),"")</f>
        <v/>
      </c>
      <c r="AD147" t="str">
        <f>IF(AD$1&gt;0,IF(AND('[1]Flux and Impact'!$AU149=1,'[1]Flux and Impact'!AB149=""),0,IF('[1]Flux and Impact'!$AU149=1,'[1]Flux and Impact'!AB149,"")),"")</f>
        <v/>
      </c>
      <c r="AE147" t="str">
        <f>IF(AE$1&gt;0,IF(AND('[1]Flux and Impact'!$AU149=1,'[1]Flux and Impact'!AC149=""),0,IF('[1]Flux and Impact'!$AU149=1,'[1]Flux and Impact'!AC149,"")),"")</f>
        <v/>
      </c>
      <c r="AF147" t="str">
        <f>IF(AF$1&gt;0,IF(AND('[1]Flux and Impact'!$AU149=1,'[1]Flux and Impact'!AD149=""),0,IF('[1]Flux and Impact'!$AU149=1,'[1]Flux and Impact'!AD149,"")),"")</f>
        <v/>
      </c>
      <c r="AG147" t="str">
        <f>IF(AG$1&gt;0,IF(AND('[1]Flux and Impact'!$AU149=1,'[1]Flux and Impact'!AE149=""),0,IF('[1]Flux and Impact'!$AU149=1,'[1]Flux and Impact'!AE149,"")),"")</f>
        <v/>
      </c>
      <c r="AH147" t="str">
        <f>IF(AH$1&gt;0,IF(AND('[1]Flux and Impact'!$AU149=1,'[1]Flux and Impact'!AF149=""),0,IF('[1]Flux and Impact'!$AU149=1,'[1]Flux and Impact'!AF149,"")),"")</f>
        <v/>
      </c>
      <c r="AI147" t="str">
        <f>IF(AI$1&gt;0,IF(AND('[1]Flux and Impact'!$AU149=1,'[1]Flux and Impact'!AG149=""),0,IF('[1]Flux and Impact'!$AU149=1,'[1]Flux and Impact'!AG149,"")),"")</f>
        <v/>
      </c>
      <c r="AJ147" t="str">
        <f>IF(AJ$1&gt;0,IF(AND('[1]Flux and Impact'!$AU149=1,'[1]Flux and Impact'!AH149=""),0,IF('[1]Flux and Impact'!$AU149=1,'[1]Flux and Impact'!AH149,"")),"")</f>
        <v/>
      </c>
      <c r="AK147" t="str">
        <f>IF(AK$1&gt;0,IF(AND('[1]Flux and Impact'!$AU149=1,'[1]Flux and Impact'!AI149=""),0,IF('[1]Flux and Impact'!$AU149=1,'[1]Flux and Impact'!AI149,"")),"")</f>
        <v/>
      </c>
      <c r="AL147" t="str">
        <f>IF(AL$1&gt;0,IF(AND('[1]Flux and Impact'!$AU149=1,'[1]Flux and Impact'!AJ149=""),0,IF('[1]Flux and Impact'!$AU149=1,'[1]Flux and Impact'!AJ149,"")),"")</f>
        <v/>
      </c>
      <c r="AM147" t="str">
        <f>IF(AM$1&gt;0,IF(AND('[1]Flux and Impact'!$AU149=1,'[1]Flux and Impact'!AK149=""),0,IF('[1]Flux and Impact'!$AU149=1,'[1]Flux and Impact'!AK149,"")),"")</f>
        <v/>
      </c>
      <c r="AN147" t="str">
        <f>IF(AN$1&gt;0,IF(AND('[1]Flux and Impact'!$AU149=1,'[1]Flux and Impact'!AL149=""),0,IF('[1]Flux and Impact'!$AU149=1,'[1]Flux and Impact'!AL149,"")),"")</f>
        <v/>
      </c>
      <c r="AO147" t="str">
        <f>IF(AO$1&gt;0,IF(AND('[1]Flux and Impact'!$AU149=1,'[1]Flux and Impact'!AM149=""),0,IF('[1]Flux and Impact'!$AU149=1,'[1]Flux and Impact'!AM149,"")),"")</f>
        <v/>
      </c>
      <c r="AP147" t="str">
        <f>IF(AP$1&gt;0,IF(AND('[1]Flux and Impact'!$AU149=1,'[1]Flux and Impact'!AN149=""),0,IF('[1]Flux and Impact'!$AU149=1,'[1]Flux and Impact'!AN149,"")),"")</f>
        <v/>
      </c>
      <c r="AQ147" t="str">
        <f>IF(AQ$1&gt;0,IF(AND('[1]Flux and Impact'!$AU149=1,'[1]Flux and Impact'!AO149=""),0,IF('[1]Flux and Impact'!$AU149=1,'[1]Flux and Impact'!AO149,"")),"")</f>
        <v/>
      </c>
      <c r="AR147" t="str">
        <f>IF(AR$1&gt;0,IF(AND('[1]Flux and Impact'!$AU149=1,'[1]Flux and Impact'!AP149=""),0,IF('[1]Flux and Impact'!$AU149=1,'[1]Flux and Impact'!AP149,"")),"")</f>
        <v/>
      </c>
      <c r="AS147" t="str">
        <f>IF(AS$1&gt;0,IF(AND('[1]Flux and Impact'!$AU149=1,'[1]Flux and Impact'!AQ149=""),0,IF('[1]Flux and Impact'!$AU149=1,'[1]Flux and Impact'!AQ149,"")),"")</f>
        <v/>
      </c>
      <c r="AT147" t="str">
        <f>IF(AT$1&gt;0,IF(AND('[1]Flux and Impact'!$AU149=1,'[1]Flux and Impact'!AR149=""),0,IF('[1]Flux and Impact'!$AU149=1,'[1]Flux and Impact'!AR149,"")),"")</f>
        <v/>
      </c>
      <c r="AU147" t="str">
        <f>IF(AU$1&gt;0,IF(AND('[1]Flux and Impact'!$AU149=1,'[1]Flux and Impact'!AS149=""),0,IF('[1]Flux and Impact'!$AU149=1,'[1]Flux and Impact'!AS149,"")),"")</f>
        <v/>
      </c>
      <c r="AW147" s="10" t="s">
        <v>241</v>
      </c>
      <c r="AX147" s="10">
        <v>36.7136007270177</v>
      </c>
      <c r="AY147" s="16">
        <v>-12.0912143812486</v>
      </c>
      <c r="AZ147" s="17"/>
    </row>
    <row r="148" spans="1:52">
      <c r="A148">
        <f t="shared" si="4"/>
        <v>1</v>
      </c>
      <c r="B148" t="str">
        <f>'[1]Flux and Impact'!B150</f>
        <v>5. Organismal Systems</v>
      </c>
      <c r="C148" t="str">
        <f>'[1]Flux and Impact'!C150</f>
        <v>5.1 Immune System</v>
      </c>
      <c r="D148" t="str">
        <f>'[1]Flux and Impact'!D150</f>
        <v>RIG-I-like receptor signaling pathway</v>
      </c>
      <c r="E148">
        <f>IF('[1]Flux and Impact'!AU150=1,AVERAGE(H148,J148,L148,N148,P148,R148,T148,V148,X148,Z148,AB148,AD148,AF148,AH148,AJ148,AL148,AN148,AP148,AR148,AT148),"")</f>
        <v>47.9418324374432</v>
      </c>
      <c r="F148" s="12">
        <f>IF('[1]Flux and Impact'!AU150=1,AVERAGE(I148,K148,M148,O148,Q148,S148,U148,W148,Y148,AA148,AC148,AE148,AG148,AI148,AK148,AM148,AO148,AQ148,AS148,AU148),"")</f>
        <v>-31.4641665128575</v>
      </c>
      <c r="G148" s="13">
        <f t="shared" si="5"/>
        <v>1</v>
      </c>
      <c r="H148">
        <f>IF(H$1&gt;0,IF(AND('[1]Flux and Impact'!$AU150=1,'[1]Flux and Impact'!F150=""),0,IF('[1]Flux and Impact'!$AU150=1,'[1]Flux and Impact'!F150,"")),"")</f>
        <v>0</v>
      </c>
      <c r="I148">
        <f>IF(I$1&gt;0,IF(AND('[1]Flux and Impact'!$AU150=1,'[1]Flux and Impact'!G150=""),0,IF('[1]Flux and Impact'!$AU150=1,'[1]Flux and Impact'!G150,"")),"")</f>
        <v>0</v>
      </c>
      <c r="J148">
        <f>IF(J$1&gt;0,IF(AND('[1]Flux and Impact'!$AU150=1,'[1]Flux and Impact'!H150=""),0,IF('[1]Flux and Impact'!$AU150=1,'[1]Flux and Impact'!H150,"")),"")</f>
        <v>143.82549731233</v>
      </c>
      <c r="K148">
        <f>IF(K$1&gt;0,IF(AND('[1]Flux and Impact'!$AU150=1,'[1]Flux and Impact'!I150=""),0,IF('[1]Flux and Impact'!$AU150=1,'[1]Flux and Impact'!I150,"")),"")</f>
        <v>-94.3924995385726</v>
      </c>
      <c r="L148">
        <f>IF(L$1&gt;0,IF(AND('[1]Flux and Impact'!$AU150=1,'[1]Flux and Impact'!J150=""),0,IF('[1]Flux and Impact'!$AU150=1,'[1]Flux and Impact'!J150,"")),"")</f>
        <v>0</v>
      </c>
      <c r="M148">
        <f>IF(M$1&gt;0,IF(AND('[1]Flux and Impact'!$AU150=1,'[1]Flux and Impact'!K150=""),0,IF('[1]Flux and Impact'!$AU150=1,'[1]Flux and Impact'!K150,"")),"")</f>
        <v>0</v>
      </c>
      <c r="N148" t="str">
        <f>IF(N$1&gt;0,IF(AND('[1]Flux and Impact'!$AU150=1,'[1]Flux and Impact'!L150=""),0,IF('[1]Flux and Impact'!$AU150=1,'[1]Flux and Impact'!L150,"")),"")</f>
        <v/>
      </c>
      <c r="O148" t="str">
        <f>IF(O$1&gt;0,IF(AND('[1]Flux and Impact'!$AU150=1,'[1]Flux and Impact'!M150=""),0,IF('[1]Flux and Impact'!$AU150=1,'[1]Flux and Impact'!M150,"")),"")</f>
        <v/>
      </c>
      <c r="P148" t="str">
        <f>IF(P$1&gt;0,IF(AND('[1]Flux and Impact'!$AU150=1,'[1]Flux and Impact'!N150=""),0,IF('[1]Flux and Impact'!$AU150=1,'[1]Flux and Impact'!N150,"")),"")</f>
        <v/>
      </c>
      <c r="Q148" t="str">
        <f>IF(Q$1&gt;0,IF(AND('[1]Flux and Impact'!$AU150=1,'[1]Flux and Impact'!O150=""),0,IF('[1]Flux and Impact'!$AU150=1,'[1]Flux and Impact'!O150,"")),"")</f>
        <v/>
      </c>
      <c r="R148" t="str">
        <f>IF(R$1&gt;0,IF(AND('[1]Flux and Impact'!$AU150=1,'[1]Flux and Impact'!P150=""),0,IF('[1]Flux and Impact'!$AU150=1,'[1]Flux and Impact'!P150,"")),"")</f>
        <v/>
      </c>
      <c r="S148" t="str">
        <f>IF(S$1&gt;0,IF(AND('[1]Flux and Impact'!$AU150=1,'[1]Flux and Impact'!Q150=""),0,IF('[1]Flux and Impact'!$AU150=1,'[1]Flux and Impact'!Q150,"")),"")</f>
        <v/>
      </c>
      <c r="T148" t="str">
        <f>IF(T$1&gt;0,IF(AND('[1]Flux and Impact'!$AU150=1,'[1]Flux and Impact'!R150=""),0,IF('[1]Flux and Impact'!$AU150=1,'[1]Flux and Impact'!R150,"")),"")</f>
        <v/>
      </c>
      <c r="U148" t="str">
        <f>IF(U$1&gt;0,IF(AND('[1]Flux and Impact'!$AU150=1,'[1]Flux and Impact'!S150=""),0,IF('[1]Flux and Impact'!$AU150=1,'[1]Flux and Impact'!S150,"")),"")</f>
        <v/>
      </c>
      <c r="V148" t="str">
        <f>IF(V$1&gt;0,IF(AND('[1]Flux and Impact'!$AU150=1,'[1]Flux and Impact'!T150=""),0,IF('[1]Flux and Impact'!$AU150=1,'[1]Flux and Impact'!T150,"")),"")</f>
        <v/>
      </c>
      <c r="W148" t="str">
        <f>IF(W$1&gt;0,IF(AND('[1]Flux and Impact'!$AU150=1,'[1]Flux and Impact'!U150=""),0,IF('[1]Flux and Impact'!$AU150=1,'[1]Flux and Impact'!U150,"")),"")</f>
        <v/>
      </c>
      <c r="X148" t="str">
        <f>IF(X$1&gt;0,IF(AND('[1]Flux and Impact'!$AU150=1,'[1]Flux and Impact'!V150=""),0,IF('[1]Flux and Impact'!$AU150=1,'[1]Flux and Impact'!V150,"")),"")</f>
        <v/>
      </c>
      <c r="Y148" t="str">
        <f>IF(Y$1&gt;0,IF(AND('[1]Flux and Impact'!$AU150=1,'[1]Flux and Impact'!W150=""),0,IF('[1]Flux and Impact'!$AU150=1,'[1]Flux and Impact'!W150,"")),"")</f>
        <v/>
      </c>
      <c r="Z148" t="str">
        <f>IF(Z$1&gt;0,IF(AND('[1]Flux and Impact'!$AU150=1,'[1]Flux and Impact'!X150=""),0,IF('[1]Flux and Impact'!$AU150=1,'[1]Flux and Impact'!X150,"")),"")</f>
        <v/>
      </c>
      <c r="AA148" t="str">
        <f>IF(AA$1&gt;0,IF(AND('[1]Flux and Impact'!$AU150=1,'[1]Flux and Impact'!Y150=""),0,IF('[1]Flux and Impact'!$AU150=1,'[1]Flux and Impact'!Y150,"")),"")</f>
        <v/>
      </c>
      <c r="AB148" t="str">
        <f>IF(AB$1&gt;0,IF(AND('[1]Flux and Impact'!$AU150=1,'[1]Flux and Impact'!Z150=""),0,IF('[1]Flux and Impact'!$AU150=1,'[1]Flux and Impact'!Z150,"")),"")</f>
        <v/>
      </c>
      <c r="AC148" t="str">
        <f>IF(AC$1&gt;0,IF(AND('[1]Flux and Impact'!$AU150=1,'[1]Flux and Impact'!AA150=""),0,IF('[1]Flux and Impact'!$AU150=1,'[1]Flux and Impact'!AA150,"")),"")</f>
        <v/>
      </c>
      <c r="AD148" t="str">
        <f>IF(AD$1&gt;0,IF(AND('[1]Flux and Impact'!$AU150=1,'[1]Flux and Impact'!AB150=""),0,IF('[1]Flux and Impact'!$AU150=1,'[1]Flux and Impact'!AB150,"")),"")</f>
        <v/>
      </c>
      <c r="AE148" t="str">
        <f>IF(AE$1&gt;0,IF(AND('[1]Flux and Impact'!$AU150=1,'[1]Flux and Impact'!AC150=""),0,IF('[1]Flux and Impact'!$AU150=1,'[1]Flux and Impact'!AC150,"")),"")</f>
        <v/>
      </c>
      <c r="AF148" t="str">
        <f>IF(AF$1&gt;0,IF(AND('[1]Flux and Impact'!$AU150=1,'[1]Flux and Impact'!AD150=""),0,IF('[1]Flux and Impact'!$AU150=1,'[1]Flux and Impact'!AD150,"")),"")</f>
        <v/>
      </c>
      <c r="AG148" t="str">
        <f>IF(AG$1&gt;0,IF(AND('[1]Flux and Impact'!$AU150=1,'[1]Flux and Impact'!AE150=""),0,IF('[1]Flux and Impact'!$AU150=1,'[1]Flux and Impact'!AE150,"")),"")</f>
        <v/>
      </c>
      <c r="AH148" t="str">
        <f>IF(AH$1&gt;0,IF(AND('[1]Flux and Impact'!$AU150=1,'[1]Flux and Impact'!AF150=""),0,IF('[1]Flux and Impact'!$AU150=1,'[1]Flux and Impact'!AF150,"")),"")</f>
        <v/>
      </c>
      <c r="AI148" t="str">
        <f>IF(AI$1&gt;0,IF(AND('[1]Flux and Impact'!$AU150=1,'[1]Flux and Impact'!AG150=""),0,IF('[1]Flux and Impact'!$AU150=1,'[1]Flux and Impact'!AG150,"")),"")</f>
        <v/>
      </c>
      <c r="AJ148" t="str">
        <f>IF(AJ$1&gt;0,IF(AND('[1]Flux and Impact'!$AU150=1,'[1]Flux and Impact'!AH150=""),0,IF('[1]Flux and Impact'!$AU150=1,'[1]Flux and Impact'!AH150,"")),"")</f>
        <v/>
      </c>
      <c r="AK148" t="str">
        <f>IF(AK$1&gt;0,IF(AND('[1]Flux and Impact'!$AU150=1,'[1]Flux and Impact'!AI150=""),0,IF('[1]Flux and Impact'!$AU150=1,'[1]Flux and Impact'!AI150,"")),"")</f>
        <v/>
      </c>
      <c r="AL148" t="str">
        <f>IF(AL$1&gt;0,IF(AND('[1]Flux and Impact'!$AU150=1,'[1]Flux and Impact'!AJ150=""),0,IF('[1]Flux and Impact'!$AU150=1,'[1]Flux and Impact'!AJ150,"")),"")</f>
        <v/>
      </c>
      <c r="AM148" t="str">
        <f>IF(AM$1&gt;0,IF(AND('[1]Flux and Impact'!$AU150=1,'[1]Flux and Impact'!AK150=""),0,IF('[1]Flux and Impact'!$AU150=1,'[1]Flux and Impact'!AK150,"")),"")</f>
        <v/>
      </c>
      <c r="AN148" t="str">
        <f>IF(AN$1&gt;0,IF(AND('[1]Flux and Impact'!$AU150=1,'[1]Flux and Impact'!AL150=""),0,IF('[1]Flux and Impact'!$AU150=1,'[1]Flux and Impact'!AL150,"")),"")</f>
        <v/>
      </c>
      <c r="AO148" t="str">
        <f>IF(AO$1&gt;0,IF(AND('[1]Flux and Impact'!$AU150=1,'[1]Flux and Impact'!AM150=""),0,IF('[1]Flux and Impact'!$AU150=1,'[1]Flux and Impact'!AM150,"")),"")</f>
        <v/>
      </c>
      <c r="AP148" t="str">
        <f>IF(AP$1&gt;0,IF(AND('[1]Flux and Impact'!$AU150=1,'[1]Flux and Impact'!AN150=""),0,IF('[1]Flux and Impact'!$AU150=1,'[1]Flux and Impact'!AN150,"")),"")</f>
        <v/>
      </c>
      <c r="AQ148" t="str">
        <f>IF(AQ$1&gt;0,IF(AND('[1]Flux and Impact'!$AU150=1,'[1]Flux and Impact'!AO150=""),0,IF('[1]Flux and Impact'!$AU150=1,'[1]Flux and Impact'!AO150,"")),"")</f>
        <v/>
      </c>
      <c r="AR148" t="str">
        <f>IF(AR$1&gt;0,IF(AND('[1]Flux and Impact'!$AU150=1,'[1]Flux and Impact'!AP150=""),0,IF('[1]Flux and Impact'!$AU150=1,'[1]Flux and Impact'!AP150,"")),"")</f>
        <v/>
      </c>
      <c r="AS148" t="str">
        <f>IF(AS$1&gt;0,IF(AND('[1]Flux and Impact'!$AU150=1,'[1]Flux and Impact'!AQ150=""),0,IF('[1]Flux and Impact'!$AU150=1,'[1]Flux and Impact'!AQ150,"")),"")</f>
        <v/>
      </c>
      <c r="AT148" t="str">
        <f>IF(AT$1&gt;0,IF(AND('[1]Flux and Impact'!$AU150=1,'[1]Flux and Impact'!AR150=""),0,IF('[1]Flux and Impact'!$AU150=1,'[1]Flux and Impact'!AR150,"")),"")</f>
        <v/>
      </c>
      <c r="AU148" t="str">
        <f>IF(AU$1&gt;0,IF(AND('[1]Flux and Impact'!$AU150=1,'[1]Flux and Impact'!AS150=""),0,IF('[1]Flux and Impact'!$AU150=1,'[1]Flux and Impact'!AS150,"")),"")</f>
        <v/>
      </c>
      <c r="AW148" s="10" t="s">
        <v>242</v>
      </c>
      <c r="AX148" s="10">
        <v>36.5927464682601</v>
      </c>
      <c r="AY148" s="16">
        <v>-36.5927464682601</v>
      </c>
      <c r="AZ148" s="17"/>
    </row>
    <row r="149" spans="1:52">
      <c r="A149">
        <f t="shared" si="4"/>
        <v>1</v>
      </c>
      <c r="B149" t="str">
        <f>'[1]Flux and Impact'!B151</f>
        <v>5. Organismal Systems</v>
      </c>
      <c r="C149" t="str">
        <f>'[1]Flux and Impact'!C151</f>
        <v>5.1 Immune System</v>
      </c>
      <c r="D149" t="str">
        <f>'[1]Flux and Impact'!D151</f>
        <v>Cytosolic DNA-sensing pathway</v>
      </c>
      <c r="E149">
        <f>IF('[1]Flux and Impact'!AU151=1,AVERAGE(H149,J149,L149,N149,P149,R149,T149,V149,X149,Z149,AB149,AD149,AF149,AH149,AJ149,AL149,AN149,AP149,AR149,AT149),"")</f>
        <v>26.8971337282585</v>
      </c>
      <c r="F149" s="12">
        <f>IF('[1]Flux and Impact'!AU151=1,AVERAGE(I149,K149,M149,O149,Q149,S149,U149,W149,Y149,AA149,AC149,AE149,AG149,AI149,AK149,AM149,AO149,AQ149,AS149,AU149),"")</f>
        <v>-26.8971337282585</v>
      </c>
      <c r="G149" s="13">
        <f t="shared" si="5"/>
        <v>1</v>
      </c>
      <c r="H149">
        <f>IF(H$1&gt;0,IF(AND('[1]Flux and Impact'!$AU151=1,'[1]Flux and Impact'!F151=""),0,IF('[1]Flux and Impact'!$AU151=1,'[1]Flux and Impact'!F151,"")),"")</f>
        <v>0</v>
      </c>
      <c r="I149">
        <f>IF(I$1&gt;0,IF(AND('[1]Flux and Impact'!$AU151=1,'[1]Flux and Impact'!G151=""),0,IF('[1]Flux and Impact'!$AU151=1,'[1]Flux and Impact'!G151,"")),"")</f>
        <v>0</v>
      </c>
      <c r="J149">
        <f>IF(J$1&gt;0,IF(AND('[1]Flux and Impact'!$AU151=1,'[1]Flux and Impact'!H151=""),0,IF('[1]Flux and Impact'!$AU151=1,'[1]Flux and Impact'!H151,"")),"")</f>
        <v>80.6914011847756</v>
      </c>
      <c r="K149">
        <f>IF(K$1&gt;0,IF(AND('[1]Flux and Impact'!$AU151=1,'[1]Flux and Impact'!I151=""),0,IF('[1]Flux and Impact'!$AU151=1,'[1]Flux and Impact'!I151,"")),"")</f>
        <v>-80.6914011847756</v>
      </c>
      <c r="L149">
        <f>IF(L$1&gt;0,IF(AND('[1]Flux and Impact'!$AU151=1,'[1]Flux and Impact'!J151=""),0,IF('[1]Flux and Impact'!$AU151=1,'[1]Flux and Impact'!J151,"")),"")</f>
        <v>0</v>
      </c>
      <c r="M149">
        <f>IF(M$1&gt;0,IF(AND('[1]Flux and Impact'!$AU151=1,'[1]Flux and Impact'!K151=""),0,IF('[1]Flux and Impact'!$AU151=1,'[1]Flux and Impact'!K151,"")),"")</f>
        <v>0</v>
      </c>
      <c r="N149" t="str">
        <f>IF(N$1&gt;0,IF(AND('[1]Flux and Impact'!$AU151=1,'[1]Flux and Impact'!L151=""),0,IF('[1]Flux and Impact'!$AU151=1,'[1]Flux and Impact'!L151,"")),"")</f>
        <v/>
      </c>
      <c r="O149" t="str">
        <f>IF(O$1&gt;0,IF(AND('[1]Flux and Impact'!$AU151=1,'[1]Flux and Impact'!M151=""),0,IF('[1]Flux and Impact'!$AU151=1,'[1]Flux and Impact'!M151,"")),"")</f>
        <v/>
      </c>
      <c r="P149" t="str">
        <f>IF(P$1&gt;0,IF(AND('[1]Flux and Impact'!$AU151=1,'[1]Flux and Impact'!N151=""),0,IF('[1]Flux and Impact'!$AU151=1,'[1]Flux and Impact'!N151,"")),"")</f>
        <v/>
      </c>
      <c r="Q149" t="str">
        <f>IF(Q$1&gt;0,IF(AND('[1]Flux and Impact'!$AU151=1,'[1]Flux and Impact'!O151=""),0,IF('[1]Flux and Impact'!$AU151=1,'[1]Flux and Impact'!O151,"")),"")</f>
        <v/>
      </c>
      <c r="R149" t="str">
        <f>IF(R$1&gt;0,IF(AND('[1]Flux and Impact'!$AU151=1,'[1]Flux and Impact'!P151=""),0,IF('[1]Flux and Impact'!$AU151=1,'[1]Flux and Impact'!P151,"")),"")</f>
        <v/>
      </c>
      <c r="S149" t="str">
        <f>IF(S$1&gt;0,IF(AND('[1]Flux and Impact'!$AU151=1,'[1]Flux and Impact'!Q151=""),0,IF('[1]Flux and Impact'!$AU151=1,'[1]Flux and Impact'!Q151,"")),"")</f>
        <v/>
      </c>
      <c r="T149" t="str">
        <f>IF(T$1&gt;0,IF(AND('[1]Flux and Impact'!$AU151=1,'[1]Flux and Impact'!R151=""),0,IF('[1]Flux and Impact'!$AU151=1,'[1]Flux and Impact'!R151,"")),"")</f>
        <v/>
      </c>
      <c r="U149" t="str">
        <f>IF(U$1&gt;0,IF(AND('[1]Flux and Impact'!$AU151=1,'[1]Flux and Impact'!S151=""),0,IF('[1]Flux and Impact'!$AU151=1,'[1]Flux and Impact'!S151,"")),"")</f>
        <v/>
      </c>
      <c r="V149" t="str">
        <f>IF(V$1&gt;0,IF(AND('[1]Flux and Impact'!$AU151=1,'[1]Flux and Impact'!T151=""),0,IF('[1]Flux and Impact'!$AU151=1,'[1]Flux and Impact'!T151,"")),"")</f>
        <v/>
      </c>
      <c r="W149" t="str">
        <f>IF(W$1&gt;0,IF(AND('[1]Flux and Impact'!$AU151=1,'[1]Flux and Impact'!U151=""),0,IF('[1]Flux and Impact'!$AU151=1,'[1]Flux and Impact'!U151,"")),"")</f>
        <v/>
      </c>
      <c r="X149" t="str">
        <f>IF(X$1&gt;0,IF(AND('[1]Flux and Impact'!$AU151=1,'[1]Flux and Impact'!V151=""),0,IF('[1]Flux and Impact'!$AU151=1,'[1]Flux and Impact'!V151,"")),"")</f>
        <v/>
      </c>
      <c r="Y149" t="str">
        <f>IF(Y$1&gt;0,IF(AND('[1]Flux and Impact'!$AU151=1,'[1]Flux and Impact'!W151=""),0,IF('[1]Flux and Impact'!$AU151=1,'[1]Flux and Impact'!W151,"")),"")</f>
        <v/>
      </c>
      <c r="Z149" t="str">
        <f>IF(Z$1&gt;0,IF(AND('[1]Flux and Impact'!$AU151=1,'[1]Flux and Impact'!X151=""),0,IF('[1]Flux and Impact'!$AU151=1,'[1]Flux and Impact'!X151,"")),"")</f>
        <v/>
      </c>
      <c r="AA149" t="str">
        <f>IF(AA$1&gt;0,IF(AND('[1]Flux and Impact'!$AU151=1,'[1]Flux and Impact'!Y151=""),0,IF('[1]Flux and Impact'!$AU151=1,'[1]Flux and Impact'!Y151,"")),"")</f>
        <v/>
      </c>
      <c r="AB149" t="str">
        <f>IF(AB$1&gt;0,IF(AND('[1]Flux and Impact'!$AU151=1,'[1]Flux and Impact'!Z151=""),0,IF('[1]Flux and Impact'!$AU151=1,'[1]Flux and Impact'!Z151,"")),"")</f>
        <v/>
      </c>
      <c r="AC149" t="str">
        <f>IF(AC$1&gt;0,IF(AND('[1]Flux and Impact'!$AU151=1,'[1]Flux and Impact'!AA151=""),0,IF('[1]Flux and Impact'!$AU151=1,'[1]Flux and Impact'!AA151,"")),"")</f>
        <v/>
      </c>
      <c r="AD149" t="str">
        <f>IF(AD$1&gt;0,IF(AND('[1]Flux and Impact'!$AU151=1,'[1]Flux and Impact'!AB151=""),0,IF('[1]Flux and Impact'!$AU151=1,'[1]Flux and Impact'!AB151,"")),"")</f>
        <v/>
      </c>
      <c r="AE149" t="str">
        <f>IF(AE$1&gt;0,IF(AND('[1]Flux and Impact'!$AU151=1,'[1]Flux and Impact'!AC151=""),0,IF('[1]Flux and Impact'!$AU151=1,'[1]Flux and Impact'!AC151,"")),"")</f>
        <v/>
      </c>
      <c r="AF149" t="str">
        <f>IF(AF$1&gt;0,IF(AND('[1]Flux and Impact'!$AU151=1,'[1]Flux and Impact'!AD151=""),0,IF('[1]Flux and Impact'!$AU151=1,'[1]Flux and Impact'!AD151,"")),"")</f>
        <v/>
      </c>
      <c r="AG149" t="str">
        <f>IF(AG$1&gt;0,IF(AND('[1]Flux and Impact'!$AU151=1,'[1]Flux and Impact'!AE151=""),0,IF('[1]Flux and Impact'!$AU151=1,'[1]Flux and Impact'!AE151,"")),"")</f>
        <v/>
      </c>
      <c r="AH149" t="str">
        <f>IF(AH$1&gt;0,IF(AND('[1]Flux and Impact'!$AU151=1,'[1]Flux and Impact'!AF151=""),0,IF('[1]Flux and Impact'!$AU151=1,'[1]Flux and Impact'!AF151,"")),"")</f>
        <v/>
      </c>
      <c r="AI149" t="str">
        <f>IF(AI$1&gt;0,IF(AND('[1]Flux and Impact'!$AU151=1,'[1]Flux and Impact'!AG151=""),0,IF('[1]Flux and Impact'!$AU151=1,'[1]Flux and Impact'!AG151,"")),"")</f>
        <v/>
      </c>
      <c r="AJ149" t="str">
        <f>IF(AJ$1&gt;0,IF(AND('[1]Flux and Impact'!$AU151=1,'[1]Flux and Impact'!AH151=""),0,IF('[1]Flux and Impact'!$AU151=1,'[1]Flux and Impact'!AH151,"")),"")</f>
        <v/>
      </c>
      <c r="AK149" t="str">
        <f>IF(AK$1&gt;0,IF(AND('[1]Flux and Impact'!$AU151=1,'[1]Flux and Impact'!AI151=""),0,IF('[1]Flux and Impact'!$AU151=1,'[1]Flux and Impact'!AI151,"")),"")</f>
        <v/>
      </c>
      <c r="AL149" t="str">
        <f>IF(AL$1&gt;0,IF(AND('[1]Flux and Impact'!$AU151=1,'[1]Flux and Impact'!AJ151=""),0,IF('[1]Flux and Impact'!$AU151=1,'[1]Flux and Impact'!AJ151,"")),"")</f>
        <v/>
      </c>
      <c r="AM149" t="str">
        <f>IF(AM$1&gt;0,IF(AND('[1]Flux and Impact'!$AU151=1,'[1]Flux and Impact'!AK151=""),0,IF('[1]Flux and Impact'!$AU151=1,'[1]Flux and Impact'!AK151,"")),"")</f>
        <v/>
      </c>
      <c r="AN149" t="str">
        <f>IF(AN$1&gt;0,IF(AND('[1]Flux and Impact'!$AU151=1,'[1]Flux and Impact'!AL151=""),0,IF('[1]Flux and Impact'!$AU151=1,'[1]Flux and Impact'!AL151,"")),"")</f>
        <v/>
      </c>
      <c r="AO149" t="str">
        <f>IF(AO$1&gt;0,IF(AND('[1]Flux and Impact'!$AU151=1,'[1]Flux and Impact'!AM151=""),0,IF('[1]Flux and Impact'!$AU151=1,'[1]Flux and Impact'!AM151,"")),"")</f>
        <v/>
      </c>
      <c r="AP149" t="str">
        <f>IF(AP$1&gt;0,IF(AND('[1]Flux and Impact'!$AU151=1,'[1]Flux and Impact'!AN151=""),0,IF('[1]Flux and Impact'!$AU151=1,'[1]Flux and Impact'!AN151,"")),"")</f>
        <v/>
      </c>
      <c r="AQ149" t="str">
        <f>IF(AQ$1&gt;0,IF(AND('[1]Flux and Impact'!$AU151=1,'[1]Flux and Impact'!AO151=""),0,IF('[1]Flux and Impact'!$AU151=1,'[1]Flux and Impact'!AO151,"")),"")</f>
        <v/>
      </c>
      <c r="AR149" t="str">
        <f>IF(AR$1&gt;0,IF(AND('[1]Flux and Impact'!$AU151=1,'[1]Flux and Impact'!AP151=""),0,IF('[1]Flux and Impact'!$AU151=1,'[1]Flux and Impact'!AP151,"")),"")</f>
        <v/>
      </c>
      <c r="AS149" t="str">
        <f>IF(AS$1&gt;0,IF(AND('[1]Flux and Impact'!$AU151=1,'[1]Flux and Impact'!AQ151=""),0,IF('[1]Flux and Impact'!$AU151=1,'[1]Flux and Impact'!AQ151,"")),"")</f>
        <v/>
      </c>
      <c r="AT149" t="str">
        <f>IF(AT$1&gt;0,IF(AND('[1]Flux and Impact'!$AU151=1,'[1]Flux and Impact'!AR151=""),0,IF('[1]Flux and Impact'!$AU151=1,'[1]Flux and Impact'!AR151,"")),"")</f>
        <v/>
      </c>
      <c r="AU149" t="str">
        <f>IF(AU$1&gt;0,IF(AND('[1]Flux and Impact'!$AU151=1,'[1]Flux and Impact'!AS151=""),0,IF('[1]Flux and Impact'!$AU151=1,'[1]Flux and Impact'!AS151,"")),"")</f>
        <v/>
      </c>
      <c r="AW149" s="10" t="s">
        <v>243</v>
      </c>
      <c r="AX149" s="10">
        <v>36.0265373289792</v>
      </c>
      <c r="AY149" s="16">
        <v>-7.05975055481884</v>
      </c>
      <c r="AZ149" s="17"/>
    </row>
    <row r="150" spans="1:52">
      <c r="A150">
        <f t="shared" si="4"/>
        <v>1</v>
      </c>
      <c r="B150" t="str">
        <f>'[1]Flux and Impact'!B152</f>
        <v>3. Environmental Information Processing</v>
      </c>
      <c r="C150" t="str">
        <f>'[1]Flux and Impact'!C152</f>
        <v>3.2 Signal Transduction</v>
      </c>
      <c r="D150" t="str">
        <f>'[1]Flux and Impact'!D152</f>
        <v>Jak-STAT signaling pathway</v>
      </c>
      <c r="E150">
        <f>IF('[1]Flux and Impact'!AU152=1,AVERAGE(H150,J150,L150,N150,P150,R150,T150,V150,X150,Z150,AB150,AD150,AF150,AH150,AJ150,AL150,AN150,AP150,AR150,AT150),"")</f>
        <v>31.7827745903153</v>
      </c>
      <c r="F150" s="12">
        <f>IF('[1]Flux and Impact'!AU152=1,AVERAGE(I150,K150,M150,O150,Q150,S150,U150,W150,Y150,AA150,AC150,AE150,AG150,AI150,AK150,AM150,AO150,AQ150,AS150,AU150),"")</f>
        <v>-7.20572502540377</v>
      </c>
      <c r="G150" s="13">
        <f t="shared" si="5"/>
        <v>1</v>
      </c>
      <c r="H150">
        <f>IF(H$1&gt;0,IF(AND('[1]Flux and Impact'!$AU152=1,'[1]Flux and Impact'!F152=""),0,IF('[1]Flux and Impact'!$AU152=1,'[1]Flux and Impact'!F152,"")),"")</f>
        <v>15.1067107279933</v>
      </c>
      <c r="I150">
        <f>IF(I$1&gt;0,IF(AND('[1]Flux and Impact'!$AU152=1,'[1]Flux and Impact'!G152=""),0,IF('[1]Flux and Impact'!$AU152=1,'[1]Flux and Impact'!G152,"")),"")</f>
        <v>-4.70180926178096</v>
      </c>
      <c r="J150">
        <f>IF(J$1&gt;0,IF(AND('[1]Flux and Impact'!$AU152=1,'[1]Flux and Impact'!H152=""),0,IF('[1]Flux and Impact'!$AU152=1,'[1]Flux and Impact'!H152,"")),"")</f>
        <v>74.7076258947276</v>
      </c>
      <c r="K150">
        <f>IF(K$1&gt;0,IF(AND('[1]Flux and Impact'!$AU152=1,'[1]Flux and Impact'!I152=""),0,IF('[1]Flux and Impact'!$AU152=1,'[1]Flux and Impact'!I152,"")),"")</f>
        <v>-22.4493529626553</v>
      </c>
      <c r="L150">
        <f>IF(L$1&gt;0,IF(AND('[1]Flux and Impact'!$AU152=1,'[1]Flux and Impact'!J152=""),0,IF('[1]Flux and Impact'!$AU152=1,'[1]Flux and Impact'!J152,"")),"")</f>
        <v>5.53398714822493</v>
      </c>
      <c r="M150">
        <f>IF(M$1&gt;0,IF(AND('[1]Flux and Impact'!$AU152=1,'[1]Flux and Impact'!K152=""),0,IF('[1]Flux and Impact'!$AU152=1,'[1]Flux and Impact'!K152,"")),"")</f>
        <v>5.53398714822493</v>
      </c>
      <c r="N150" t="str">
        <f>IF(N$1&gt;0,IF(AND('[1]Flux and Impact'!$AU152=1,'[1]Flux and Impact'!L152=""),0,IF('[1]Flux and Impact'!$AU152=1,'[1]Flux and Impact'!L152,"")),"")</f>
        <v/>
      </c>
      <c r="O150" t="str">
        <f>IF(O$1&gt;0,IF(AND('[1]Flux and Impact'!$AU152=1,'[1]Flux and Impact'!M152=""),0,IF('[1]Flux and Impact'!$AU152=1,'[1]Flux and Impact'!M152,"")),"")</f>
        <v/>
      </c>
      <c r="P150" t="str">
        <f>IF(P$1&gt;0,IF(AND('[1]Flux and Impact'!$AU152=1,'[1]Flux and Impact'!N152=""),0,IF('[1]Flux and Impact'!$AU152=1,'[1]Flux and Impact'!N152,"")),"")</f>
        <v/>
      </c>
      <c r="Q150" t="str">
        <f>IF(Q$1&gt;0,IF(AND('[1]Flux and Impact'!$AU152=1,'[1]Flux and Impact'!O152=""),0,IF('[1]Flux and Impact'!$AU152=1,'[1]Flux and Impact'!O152,"")),"")</f>
        <v/>
      </c>
      <c r="R150" t="str">
        <f>IF(R$1&gt;0,IF(AND('[1]Flux and Impact'!$AU152=1,'[1]Flux and Impact'!P152=""),0,IF('[1]Flux and Impact'!$AU152=1,'[1]Flux and Impact'!P152,"")),"")</f>
        <v/>
      </c>
      <c r="S150" t="str">
        <f>IF(S$1&gt;0,IF(AND('[1]Flux and Impact'!$AU152=1,'[1]Flux and Impact'!Q152=""),0,IF('[1]Flux and Impact'!$AU152=1,'[1]Flux and Impact'!Q152,"")),"")</f>
        <v/>
      </c>
      <c r="T150" t="str">
        <f>IF(T$1&gt;0,IF(AND('[1]Flux and Impact'!$AU152=1,'[1]Flux and Impact'!R152=""),0,IF('[1]Flux and Impact'!$AU152=1,'[1]Flux and Impact'!R152,"")),"")</f>
        <v/>
      </c>
      <c r="U150" t="str">
        <f>IF(U$1&gt;0,IF(AND('[1]Flux and Impact'!$AU152=1,'[1]Flux and Impact'!S152=""),0,IF('[1]Flux and Impact'!$AU152=1,'[1]Flux and Impact'!S152,"")),"")</f>
        <v/>
      </c>
      <c r="V150" t="str">
        <f>IF(V$1&gt;0,IF(AND('[1]Flux and Impact'!$AU152=1,'[1]Flux and Impact'!T152=""),0,IF('[1]Flux and Impact'!$AU152=1,'[1]Flux and Impact'!T152,"")),"")</f>
        <v/>
      </c>
      <c r="W150" t="str">
        <f>IF(W$1&gt;0,IF(AND('[1]Flux and Impact'!$AU152=1,'[1]Flux and Impact'!U152=""),0,IF('[1]Flux and Impact'!$AU152=1,'[1]Flux and Impact'!U152,"")),"")</f>
        <v/>
      </c>
      <c r="X150" t="str">
        <f>IF(X$1&gt;0,IF(AND('[1]Flux and Impact'!$AU152=1,'[1]Flux and Impact'!V152=""),0,IF('[1]Flux and Impact'!$AU152=1,'[1]Flux and Impact'!V152,"")),"")</f>
        <v/>
      </c>
      <c r="Y150" t="str">
        <f>IF(Y$1&gt;0,IF(AND('[1]Flux and Impact'!$AU152=1,'[1]Flux and Impact'!W152=""),0,IF('[1]Flux and Impact'!$AU152=1,'[1]Flux and Impact'!W152,"")),"")</f>
        <v/>
      </c>
      <c r="Z150" t="str">
        <f>IF(Z$1&gt;0,IF(AND('[1]Flux and Impact'!$AU152=1,'[1]Flux and Impact'!X152=""),0,IF('[1]Flux and Impact'!$AU152=1,'[1]Flux and Impact'!X152,"")),"")</f>
        <v/>
      </c>
      <c r="AA150" t="str">
        <f>IF(AA$1&gt;0,IF(AND('[1]Flux and Impact'!$AU152=1,'[1]Flux and Impact'!Y152=""),0,IF('[1]Flux and Impact'!$AU152=1,'[1]Flux and Impact'!Y152,"")),"")</f>
        <v/>
      </c>
      <c r="AB150" t="str">
        <f>IF(AB$1&gt;0,IF(AND('[1]Flux and Impact'!$AU152=1,'[1]Flux and Impact'!Z152=""),0,IF('[1]Flux and Impact'!$AU152=1,'[1]Flux and Impact'!Z152,"")),"")</f>
        <v/>
      </c>
      <c r="AC150" t="str">
        <f>IF(AC$1&gt;0,IF(AND('[1]Flux and Impact'!$AU152=1,'[1]Flux and Impact'!AA152=""),0,IF('[1]Flux and Impact'!$AU152=1,'[1]Flux and Impact'!AA152,"")),"")</f>
        <v/>
      </c>
      <c r="AD150" t="str">
        <f>IF(AD$1&gt;0,IF(AND('[1]Flux and Impact'!$AU152=1,'[1]Flux and Impact'!AB152=""),0,IF('[1]Flux and Impact'!$AU152=1,'[1]Flux and Impact'!AB152,"")),"")</f>
        <v/>
      </c>
      <c r="AE150" t="str">
        <f>IF(AE$1&gt;0,IF(AND('[1]Flux and Impact'!$AU152=1,'[1]Flux and Impact'!AC152=""),0,IF('[1]Flux and Impact'!$AU152=1,'[1]Flux and Impact'!AC152,"")),"")</f>
        <v/>
      </c>
      <c r="AF150" t="str">
        <f>IF(AF$1&gt;0,IF(AND('[1]Flux and Impact'!$AU152=1,'[1]Flux and Impact'!AD152=""),0,IF('[1]Flux and Impact'!$AU152=1,'[1]Flux and Impact'!AD152,"")),"")</f>
        <v/>
      </c>
      <c r="AG150" t="str">
        <f>IF(AG$1&gt;0,IF(AND('[1]Flux and Impact'!$AU152=1,'[1]Flux and Impact'!AE152=""),0,IF('[1]Flux and Impact'!$AU152=1,'[1]Flux and Impact'!AE152,"")),"")</f>
        <v/>
      </c>
      <c r="AH150" t="str">
        <f>IF(AH$1&gt;0,IF(AND('[1]Flux and Impact'!$AU152=1,'[1]Flux and Impact'!AF152=""),0,IF('[1]Flux and Impact'!$AU152=1,'[1]Flux and Impact'!AF152,"")),"")</f>
        <v/>
      </c>
      <c r="AI150" t="str">
        <f>IF(AI$1&gt;0,IF(AND('[1]Flux and Impact'!$AU152=1,'[1]Flux and Impact'!AG152=""),0,IF('[1]Flux and Impact'!$AU152=1,'[1]Flux and Impact'!AG152,"")),"")</f>
        <v/>
      </c>
      <c r="AJ150" t="str">
        <f>IF(AJ$1&gt;0,IF(AND('[1]Flux and Impact'!$AU152=1,'[1]Flux and Impact'!AH152=""),0,IF('[1]Flux and Impact'!$AU152=1,'[1]Flux and Impact'!AH152,"")),"")</f>
        <v/>
      </c>
      <c r="AK150" t="str">
        <f>IF(AK$1&gt;0,IF(AND('[1]Flux and Impact'!$AU152=1,'[1]Flux and Impact'!AI152=""),0,IF('[1]Flux and Impact'!$AU152=1,'[1]Flux and Impact'!AI152,"")),"")</f>
        <v/>
      </c>
      <c r="AL150" t="str">
        <f>IF(AL$1&gt;0,IF(AND('[1]Flux and Impact'!$AU152=1,'[1]Flux and Impact'!AJ152=""),0,IF('[1]Flux and Impact'!$AU152=1,'[1]Flux and Impact'!AJ152,"")),"")</f>
        <v/>
      </c>
      <c r="AM150" t="str">
        <f>IF(AM$1&gt;0,IF(AND('[1]Flux and Impact'!$AU152=1,'[1]Flux and Impact'!AK152=""),0,IF('[1]Flux and Impact'!$AU152=1,'[1]Flux and Impact'!AK152,"")),"")</f>
        <v/>
      </c>
      <c r="AN150" t="str">
        <f>IF(AN$1&gt;0,IF(AND('[1]Flux and Impact'!$AU152=1,'[1]Flux and Impact'!AL152=""),0,IF('[1]Flux and Impact'!$AU152=1,'[1]Flux and Impact'!AL152,"")),"")</f>
        <v/>
      </c>
      <c r="AO150" t="str">
        <f>IF(AO$1&gt;0,IF(AND('[1]Flux and Impact'!$AU152=1,'[1]Flux and Impact'!AM152=""),0,IF('[1]Flux and Impact'!$AU152=1,'[1]Flux and Impact'!AM152,"")),"")</f>
        <v/>
      </c>
      <c r="AP150" t="str">
        <f>IF(AP$1&gt;0,IF(AND('[1]Flux and Impact'!$AU152=1,'[1]Flux and Impact'!AN152=""),0,IF('[1]Flux and Impact'!$AU152=1,'[1]Flux and Impact'!AN152,"")),"")</f>
        <v/>
      </c>
      <c r="AQ150" t="str">
        <f>IF(AQ$1&gt;0,IF(AND('[1]Flux and Impact'!$AU152=1,'[1]Flux and Impact'!AO152=""),0,IF('[1]Flux and Impact'!$AU152=1,'[1]Flux and Impact'!AO152,"")),"")</f>
        <v/>
      </c>
      <c r="AR150" t="str">
        <f>IF(AR$1&gt;0,IF(AND('[1]Flux and Impact'!$AU152=1,'[1]Flux and Impact'!AP152=""),0,IF('[1]Flux and Impact'!$AU152=1,'[1]Flux and Impact'!AP152,"")),"")</f>
        <v/>
      </c>
      <c r="AS150" t="str">
        <f>IF(AS$1&gt;0,IF(AND('[1]Flux and Impact'!$AU152=1,'[1]Flux and Impact'!AQ152=""),0,IF('[1]Flux and Impact'!$AU152=1,'[1]Flux and Impact'!AQ152,"")),"")</f>
        <v/>
      </c>
      <c r="AT150" t="str">
        <f>IF(AT$1&gt;0,IF(AND('[1]Flux and Impact'!$AU152=1,'[1]Flux and Impact'!AR152=""),0,IF('[1]Flux and Impact'!$AU152=1,'[1]Flux and Impact'!AR152,"")),"")</f>
        <v/>
      </c>
      <c r="AU150" t="str">
        <f>IF(AU$1&gt;0,IF(AND('[1]Flux and Impact'!$AU152=1,'[1]Flux and Impact'!AS152=""),0,IF('[1]Flux and Impact'!$AU152=1,'[1]Flux and Impact'!AS152,"")),"")</f>
        <v/>
      </c>
      <c r="AW150" s="10" t="s">
        <v>244</v>
      </c>
      <c r="AX150" s="10">
        <v>35.4059837342372</v>
      </c>
      <c r="AY150" s="16">
        <v>-24.3947378684559</v>
      </c>
      <c r="AZ150" s="17"/>
    </row>
    <row r="151" spans="1:52">
      <c r="A151">
        <f t="shared" si="4"/>
        <v>1</v>
      </c>
      <c r="B151" t="str">
        <f>'[1]Flux and Impact'!B153</f>
        <v>5. Organismal Systems</v>
      </c>
      <c r="C151" t="str">
        <f>'[1]Flux and Impact'!C153</f>
        <v>5.1 Immune System</v>
      </c>
      <c r="D151" t="str">
        <f>'[1]Flux and Impact'!D153</f>
        <v>Hematopoietic cell lineage</v>
      </c>
      <c r="E151">
        <f>IF('[1]Flux and Impact'!AU153=1,AVERAGE(H151,J151,L151,N151,P151,R151,T151,V151,X151,Z151,AB151,AD151,AF151,AH151,AJ151,AL151,AN151,AP151,AR151,AT151),"")</f>
        <v>73.9742720061599</v>
      </c>
      <c r="F151" s="12">
        <f>IF('[1]Flux and Impact'!AU153=1,AVERAGE(I151,K151,M151,O151,Q151,S151,U151,W151,Y151,AA151,AC151,AE151,AG151,AI151,AK151,AM151,AO151,AQ151,AS151,AU151),"")</f>
        <v>-3.93974421013164</v>
      </c>
      <c r="G151" s="13">
        <f t="shared" si="5"/>
        <v>1</v>
      </c>
      <c r="H151">
        <f>IF(H$1&gt;0,IF(AND('[1]Flux and Impact'!$AU153=1,'[1]Flux and Impact'!F153=""),0,IF('[1]Flux and Impact'!$AU153=1,'[1]Flux and Impact'!F153,"")),"")</f>
        <v>89.6664556273947</v>
      </c>
      <c r="I151">
        <f>IF(I$1&gt;0,IF(AND('[1]Flux and Impact'!$AU153=1,'[1]Flux and Impact'!G153=""),0,IF('[1]Flux and Impact'!$AU153=1,'[1]Flux and Impact'!G153,"")),"")</f>
        <v>78.5411481552767</v>
      </c>
      <c r="J151">
        <f>IF(J$1&gt;0,IF(AND('[1]Flux and Impact'!$AU153=1,'[1]Flux and Impact'!H153=""),0,IF('[1]Flux and Impact'!$AU153=1,'[1]Flux and Impact'!H153,"")),"")</f>
        <v>132.256360391085</v>
      </c>
      <c r="K151">
        <f>IF(K$1&gt;0,IF(AND('[1]Flux and Impact'!$AU153=1,'[1]Flux and Impact'!I153=""),0,IF('[1]Flux and Impact'!$AU153=1,'[1]Flux and Impact'!I153,"")),"")</f>
        <v>-90.3603807856716</v>
      </c>
      <c r="L151">
        <f>IF(L$1&gt;0,IF(AND('[1]Flux and Impact'!$AU153=1,'[1]Flux and Impact'!J153=""),0,IF('[1]Flux and Impact'!$AU153=1,'[1]Flux and Impact'!J153,"")),"")</f>
        <v>0</v>
      </c>
      <c r="M151">
        <f>IF(M$1&gt;0,IF(AND('[1]Flux and Impact'!$AU153=1,'[1]Flux and Impact'!K153=""),0,IF('[1]Flux and Impact'!$AU153=1,'[1]Flux and Impact'!K153,"")),"")</f>
        <v>0</v>
      </c>
      <c r="N151" t="str">
        <f>IF(N$1&gt;0,IF(AND('[1]Flux and Impact'!$AU153=1,'[1]Flux and Impact'!L153=""),0,IF('[1]Flux and Impact'!$AU153=1,'[1]Flux and Impact'!L153,"")),"")</f>
        <v/>
      </c>
      <c r="O151" t="str">
        <f>IF(O$1&gt;0,IF(AND('[1]Flux and Impact'!$AU153=1,'[1]Flux and Impact'!M153=""),0,IF('[1]Flux and Impact'!$AU153=1,'[1]Flux and Impact'!M153,"")),"")</f>
        <v/>
      </c>
      <c r="P151" t="str">
        <f>IF(P$1&gt;0,IF(AND('[1]Flux and Impact'!$AU153=1,'[1]Flux and Impact'!N153=""),0,IF('[1]Flux and Impact'!$AU153=1,'[1]Flux and Impact'!N153,"")),"")</f>
        <v/>
      </c>
      <c r="Q151" t="str">
        <f>IF(Q$1&gt;0,IF(AND('[1]Flux and Impact'!$AU153=1,'[1]Flux and Impact'!O153=""),0,IF('[1]Flux and Impact'!$AU153=1,'[1]Flux and Impact'!O153,"")),"")</f>
        <v/>
      </c>
      <c r="R151" t="str">
        <f>IF(R$1&gt;0,IF(AND('[1]Flux and Impact'!$AU153=1,'[1]Flux and Impact'!P153=""),0,IF('[1]Flux and Impact'!$AU153=1,'[1]Flux and Impact'!P153,"")),"")</f>
        <v/>
      </c>
      <c r="S151" t="str">
        <f>IF(S$1&gt;0,IF(AND('[1]Flux and Impact'!$AU153=1,'[1]Flux and Impact'!Q153=""),0,IF('[1]Flux and Impact'!$AU153=1,'[1]Flux and Impact'!Q153,"")),"")</f>
        <v/>
      </c>
      <c r="T151" t="str">
        <f>IF(T$1&gt;0,IF(AND('[1]Flux and Impact'!$AU153=1,'[1]Flux and Impact'!R153=""),0,IF('[1]Flux and Impact'!$AU153=1,'[1]Flux and Impact'!R153,"")),"")</f>
        <v/>
      </c>
      <c r="U151" t="str">
        <f>IF(U$1&gt;0,IF(AND('[1]Flux and Impact'!$AU153=1,'[1]Flux and Impact'!S153=""),0,IF('[1]Flux and Impact'!$AU153=1,'[1]Flux and Impact'!S153,"")),"")</f>
        <v/>
      </c>
      <c r="V151" t="str">
        <f>IF(V$1&gt;0,IF(AND('[1]Flux and Impact'!$AU153=1,'[1]Flux and Impact'!T153=""),0,IF('[1]Flux and Impact'!$AU153=1,'[1]Flux and Impact'!T153,"")),"")</f>
        <v/>
      </c>
      <c r="W151" t="str">
        <f>IF(W$1&gt;0,IF(AND('[1]Flux and Impact'!$AU153=1,'[1]Flux and Impact'!U153=""),0,IF('[1]Flux and Impact'!$AU153=1,'[1]Flux and Impact'!U153,"")),"")</f>
        <v/>
      </c>
      <c r="X151" t="str">
        <f>IF(X$1&gt;0,IF(AND('[1]Flux and Impact'!$AU153=1,'[1]Flux and Impact'!V153=""),0,IF('[1]Flux and Impact'!$AU153=1,'[1]Flux and Impact'!V153,"")),"")</f>
        <v/>
      </c>
      <c r="Y151" t="str">
        <f>IF(Y$1&gt;0,IF(AND('[1]Flux and Impact'!$AU153=1,'[1]Flux and Impact'!W153=""),0,IF('[1]Flux and Impact'!$AU153=1,'[1]Flux and Impact'!W153,"")),"")</f>
        <v/>
      </c>
      <c r="Z151" t="str">
        <f>IF(Z$1&gt;0,IF(AND('[1]Flux and Impact'!$AU153=1,'[1]Flux and Impact'!X153=""),0,IF('[1]Flux and Impact'!$AU153=1,'[1]Flux and Impact'!X153,"")),"")</f>
        <v/>
      </c>
      <c r="AA151" t="str">
        <f>IF(AA$1&gt;0,IF(AND('[1]Flux and Impact'!$AU153=1,'[1]Flux and Impact'!Y153=""),0,IF('[1]Flux and Impact'!$AU153=1,'[1]Flux and Impact'!Y153,"")),"")</f>
        <v/>
      </c>
      <c r="AB151" t="str">
        <f>IF(AB$1&gt;0,IF(AND('[1]Flux and Impact'!$AU153=1,'[1]Flux and Impact'!Z153=""),0,IF('[1]Flux and Impact'!$AU153=1,'[1]Flux and Impact'!Z153,"")),"")</f>
        <v/>
      </c>
      <c r="AC151" t="str">
        <f>IF(AC$1&gt;0,IF(AND('[1]Flux and Impact'!$AU153=1,'[1]Flux and Impact'!AA153=""),0,IF('[1]Flux and Impact'!$AU153=1,'[1]Flux and Impact'!AA153,"")),"")</f>
        <v/>
      </c>
      <c r="AD151" t="str">
        <f>IF(AD$1&gt;0,IF(AND('[1]Flux and Impact'!$AU153=1,'[1]Flux and Impact'!AB153=""),0,IF('[1]Flux and Impact'!$AU153=1,'[1]Flux and Impact'!AB153,"")),"")</f>
        <v/>
      </c>
      <c r="AE151" t="str">
        <f>IF(AE$1&gt;0,IF(AND('[1]Flux and Impact'!$AU153=1,'[1]Flux and Impact'!AC153=""),0,IF('[1]Flux and Impact'!$AU153=1,'[1]Flux and Impact'!AC153,"")),"")</f>
        <v/>
      </c>
      <c r="AF151" t="str">
        <f>IF(AF$1&gt;0,IF(AND('[1]Flux and Impact'!$AU153=1,'[1]Flux and Impact'!AD153=""),0,IF('[1]Flux and Impact'!$AU153=1,'[1]Flux and Impact'!AD153,"")),"")</f>
        <v/>
      </c>
      <c r="AG151" t="str">
        <f>IF(AG$1&gt;0,IF(AND('[1]Flux and Impact'!$AU153=1,'[1]Flux and Impact'!AE153=""),0,IF('[1]Flux and Impact'!$AU153=1,'[1]Flux and Impact'!AE153,"")),"")</f>
        <v/>
      </c>
      <c r="AH151" t="str">
        <f>IF(AH$1&gt;0,IF(AND('[1]Flux and Impact'!$AU153=1,'[1]Flux and Impact'!AF153=""),0,IF('[1]Flux and Impact'!$AU153=1,'[1]Flux and Impact'!AF153,"")),"")</f>
        <v/>
      </c>
      <c r="AI151" t="str">
        <f>IF(AI$1&gt;0,IF(AND('[1]Flux and Impact'!$AU153=1,'[1]Flux and Impact'!AG153=""),0,IF('[1]Flux and Impact'!$AU153=1,'[1]Flux and Impact'!AG153,"")),"")</f>
        <v/>
      </c>
      <c r="AJ151" t="str">
        <f>IF(AJ$1&gt;0,IF(AND('[1]Flux and Impact'!$AU153=1,'[1]Flux and Impact'!AH153=""),0,IF('[1]Flux and Impact'!$AU153=1,'[1]Flux and Impact'!AH153,"")),"")</f>
        <v/>
      </c>
      <c r="AK151" t="str">
        <f>IF(AK$1&gt;0,IF(AND('[1]Flux and Impact'!$AU153=1,'[1]Flux and Impact'!AI153=""),0,IF('[1]Flux and Impact'!$AU153=1,'[1]Flux and Impact'!AI153,"")),"")</f>
        <v/>
      </c>
      <c r="AL151" t="str">
        <f>IF(AL$1&gt;0,IF(AND('[1]Flux and Impact'!$AU153=1,'[1]Flux and Impact'!AJ153=""),0,IF('[1]Flux and Impact'!$AU153=1,'[1]Flux and Impact'!AJ153,"")),"")</f>
        <v/>
      </c>
      <c r="AM151" t="str">
        <f>IF(AM$1&gt;0,IF(AND('[1]Flux and Impact'!$AU153=1,'[1]Flux and Impact'!AK153=""),0,IF('[1]Flux and Impact'!$AU153=1,'[1]Flux and Impact'!AK153,"")),"")</f>
        <v/>
      </c>
      <c r="AN151" t="str">
        <f>IF(AN$1&gt;0,IF(AND('[1]Flux and Impact'!$AU153=1,'[1]Flux and Impact'!AL153=""),0,IF('[1]Flux and Impact'!$AU153=1,'[1]Flux and Impact'!AL153,"")),"")</f>
        <v/>
      </c>
      <c r="AO151" t="str">
        <f>IF(AO$1&gt;0,IF(AND('[1]Flux and Impact'!$AU153=1,'[1]Flux and Impact'!AM153=""),0,IF('[1]Flux and Impact'!$AU153=1,'[1]Flux and Impact'!AM153,"")),"")</f>
        <v/>
      </c>
      <c r="AP151" t="str">
        <f>IF(AP$1&gt;0,IF(AND('[1]Flux and Impact'!$AU153=1,'[1]Flux and Impact'!AN153=""),0,IF('[1]Flux and Impact'!$AU153=1,'[1]Flux and Impact'!AN153,"")),"")</f>
        <v/>
      </c>
      <c r="AQ151" t="str">
        <f>IF(AQ$1&gt;0,IF(AND('[1]Flux and Impact'!$AU153=1,'[1]Flux and Impact'!AO153=""),0,IF('[1]Flux and Impact'!$AU153=1,'[1]Flux and Impact'!AO153,"")),"")</f>
        <v/>
      </c>
      <c r="AR151" t="str">
        <f>IF(AR$1&gt;0,IF(AND('[1]Flux and Impact'!$AU153=1,'[1]Flux and Impact'!AP153=""),0,IF('[1]Flux and Impact'!$AU153=1,'[1]Flux and Impact'!AP153,"")),"")</f>
        <v/>
      </c>
      <c r="AS151" t="str">
        <f>IF(AS$1&gt;0,IF(AND('[1]Flux and Impact'!$AU153=1,'[1]Flux and Impact'!AQ153=""),0,IF('[1]Flux and Impact'!$AU153=1,'[1]Flux and Impact'!AQ153,"")),"")</f>
        <v/>
      </c>
      <c r="AT151" t="str">
        <f>IF(AT$1&gt;0,IF(AND('[1]Flux and Impact'!$AU153=1,'[1]Flux and Impact'!AR153=""),0,IF('[1]Flux and Impact'!$AU153=1,'[1]Flux and Impact'!AR153,"")),"")</f>
        <v/>
      </c>
      <c r="AU151" t="str">
        <f>IF(AU$1&gt;0,IF(AND('[1]Flux and Impact'!$AU153=1,'[1]Flux and Impact'!AS153=""),0,IF('[1]Flux and Impact'!$AU153=1,'[1]Flux and Impact'!AS153,"")),"")</f>
        <v/>
      </c>
      <c r="AW151" s="10" t="s">
        <v>245</v>
      </c>
      <c r="AX151" s="10">
        <v>35.109564964822</v>
      </c>
      <c r="AY151" s="16">
        <v>-35.109564964822</v>
      </c>
      <c r="AZ151" s="17"/>
    </row>
    <row r="152" spans="1:52">
      <c r="A152">
        <f t="shared" si="4"/>
        <v>1</v>
      </c>
      <c r="B152" t="str">
        <f>'[1]Flux and Impact'!B154</f>
        <v>5. Organismal Systems</v>
      </c>
      <c r="C152" t="str">
        <f>'[1]Flux and Impact'!C154</f>
        <v>5.1 Immune System</v>
      </c>
      <c r="D152" t="str">
        <f>'[1]Flux and Impact'!D154</f>
        <v>Natural killer cell mediated cytotoxicity</v>
      </c>
      <c r="E152">
        <f>IF('[1]Flux and Impact'!AU154=1,AVERAGE(H152,J152,L152,N152,P152,R152,T152,V152,X152,Z152,AB152,AD152,AF152,AH152,AJ152,AL152,AN152,AP152,AR152,AT152),"")</f>
        <v>30.6600351844879</v>
      </c>
      <c r="F152" s="12">
        <f>IF('[1]Flux and Impact'!AU154=1,AVERAGE(I152,K152,M152,O152,Q152,S152,U152,W152,Y152,AA152,AC152,AE152,AG152,AI152,AK152,AM152,AO152,AQ152,AS152,AU152),"")</f>
        <v>-6.8295109402069</v>
      </c>
      <c r="G152" s="13">
        <f t="shared" si="5"/>
        <v>1</v>
      </c>
      <c r="H152">
        <f>IF(H$1&gt;0,IF(AND('[1]Flux and Impact'!$AU154=1,'[1]Flux and Impact'!F154=""),0,IF('[1]Flux and Impact'!$AU154=1,'[1]Flux and Impact'!F154,"")),"")</f>
        <v>0</v>
      </c>
      <c r="I152">
        <f>IF(I$1&gt;0,IF(AND('[1]Flux and Impact'!$AU154=1,'[1]Flux and Impact'!G154=""),0,IF('[1]Flux and Impact'!$AU154=1,'[1]Flux and Impact'!G154,"")),"")</f>
        <v>0</v>
      </c>
      <c r="J152">
        <f>IF(J$1&gt;0,IF(AND('[1]Flux and Impact'!$AU154=1,'[1]Flux and Impact'!H154=""),0,IF('[1]Flux and Impact'!$AU154=1,'[1]Flux and Impact'!H154,"")),"")</f>
        <v>91.9801055534638</v>
      </c>
      <c r="K152">
        <f>IF(K$1&gt;0,IF(AND('[1]Flux and Impact'!$AU154=1,'[1]Flux and Impact'!I154=""),0,IF('[1]Flux and Impact'!$AU154=1,'[1]Flux and Impact'!I154,"")),"")</f>
        <v>-20.4885328206207</v>
      </c>
      <c r="L152">
        <f>IF(L$1&gt;0,IF(AND('[1]Flux and Impact'!$AU154=1,'[1]Flux and Impact'!J154=""),0,IF('[1]Flux and Impact'!$AU154=1,'[1]Flux and Impact'!J154,"")),"")</f>
        <v>0</v>
      </c>
      <c r="M152">
        <f>IF(M$1&gt;0,IF(AND('[1]Flux and Impact'!$AU154=1,'[1]Flux and Impact'!K154=""),0,IF('[1]Flux and Impact'!$AU154=1,'[1]Flux and Impact'!K154,"")),"")</f>
        <v>0</v>
      </c>
      <c r="N152" t="str">
        <f>IF(N$1&gt;0,IF(AND('[1]Flux and Impact'!$AU154=1,'[1]Flux and Impact'!L154=""),0,IF('[1]Flux and Impact'!$AU154=1,'[1]Flux and Impact'!L154,"")),"")</f>
        <v/>
      </c>
      <c r="O152" t="str">
        <f>IF(O$1&gt;0,IF(AND('[1]Flux and Impact'!$AU154=1,'[1]Flux and Impact'!M154=""),0,IF('[1]Flux and Impact'!$AU154=1,'[1]Flux and Impact'!M154,"")),"")</f>
        <v/>
      </c>
      <c r="P152" t="str">
        <f>IF(P$1&gt;0,IF(AND('[1]Flux and Impact'!$AU154=1,'[1]Flux and Impact'!N154=""),0,IF('[1]Flux and Impact'!$AU154=1,'[1]Flux and Impact'!N154,"")),"")</f>
        <v/>
      </c>
      <c r="Q152" t="str">
        <f>IF(Q$1&gt;0,IF(AND('[1]Flux and Impact'!$AU154=1,'[1]Flux and Impact'!O154=""),0,IF('[1]Flux and Impact'!$AU154=1,'[1]Flux and Impact'!O154,"")),"")</f>
        <v/>
      </c>
      <c r="R152" t="str">
        <f>IF(R$1&gt;0,IF(AND('[1]Flux and Impact'!$AU154=1,'[1]Flux and Impact'!P154=""),0,IF('[1]Flux and Impact'!$AU154=1,'[1]Flux and Impact'!P154,"")),"")</f>
        <v/>
      </c>
      <c r="S152" t="str">
        <f>IF(S$1&gt;0,IF(AND('[1]Flux and Impact'!$AU154=1,'[1]Flux and Impact'!Q154=""),0,IF('[1]Flux and Impact'!$AU154=1,'[1]Flux and Impact'!Q154,"")),"")</f>
        <v/>
      </c>
      <c r="T152" t="str">
        <f>IF(T$1&gt;0,IF(AND('[1]Flux and Impact'!$AU154=1,'[1]Flux and Impact'!R154=""),0,IF('[1]Flux and Impact'!$AU154=1,'[1]Flux and Impact'!R154,"")),"")</f>
        <v/>
      </c>
      <c r="U152" t="str">
        <f>IF(U$1&gt;0,IF(AND('[1]Flux and Impact'!$AU154=1,'[1]Flux and Impact'!S154=""),0,IF('[1]Flux and Impact'!$AU154=1,'[1]Flux and Impact'!S154,"")),"")</f>
        <v/>
      </c>
      <c r="V152" t="str">
        <f>IF(V$1&gt;0,IF(AND('[1]Flux and Impact'!$AU154=1,'[1]Flux and Impact'!T154=""),0,IF('[1]Flux and Impact'!$AU154=1,'[1]Flux and Impact'!T154,"")),"")</f>
        <v/>
      </c>
      <c r="W152" t="str">
        <f>IF(W$1&gt;0,IF(AND('[1]Flux and Impact'!$AU154=1,'[1]Flux and Impact'!U154=""),0,IF('[1]Flux and Impact'!$AU154=1,'[1]Flux and Impact'!U154,"")),"")</f>
        <v/>
      </c>
      <c r="X152" t="str">
        <f>IF(X$1&gt;0,IF(AND('[1]Flux and Impact'!$AU154=1,'[1]Flux and Impact'!V154=""),0,IF('[1]Flux and Impact'!$AU154=1,'[1]Flux and Impact'!V154,"")),"")</f>
        <v/>
      </c>
      <c r="Y152" t="str">
        <f>IF(Y$1&gt;0,IF(AND('[1]Flux and Impact'!$AU154=1,'[1]Flux and Impact'!W154=""),0,IF('[1]Flux and Impact'!$AU154=1,'[1]Flux and Impact'!W154,"")),"")</f>
        <v/>
      </c>
      <c r="Z152" t="str">
        <f>IF(Z$1&gt;0,IF(AND('[1]Flux and Impact'!$AU154=1,'[1]Flux and Impact'!X154=""),0,IF('[1]Flux and Impact'!$AU154=1,'[1]Flux and Impact'!X154,"")),"")</f>
        <v/>
      </c>
      <c r="AA152" t="str">
        <f>IF(AA$1&gt;0,IF(AND('[1]Flux and Impact'!$AU154=1,'[1]Flux and Impact'!Y154=""),0,IF('[1]Flux and Impact'!$AU154=1,'[1]Flux and Impact'!Y154,"")),"")</f>
        <v/>
      </c>
      <c r="AB152" t="str">
        <f>IF(AB$1&gt;0,IF(AND('[1]Flux and Impact'!$AU154=1,'[1]Flux and Impact'!Z154=""),0,IF('[1]Flux and Impact'!$AU154=1,'[1]Flux and Impact'!Z154,"")),"")</f>
        <v/>
      </c>
      <c r="AC152" t="str">
        <f>IF(AC$1&gt;0,IF(AND('[1]Flux and Impact'!$AU154=1,'[1]Flux and Impact'!AA154=""),0,IF('[1]Flux and Impact'!$AU154=1,'[1]Flux and Impact'!AA154,"")),"")</f>
        <v/>
      </c>
      <c r="AD152" t="str">
        <f>IF(AD$1&gt;0,IF(AND('[1]Flux and Impact'!$AU154=1,'[1]Flux and Impact'!AB154=""),0,IF('[1]Flux and Impact'!$AU154=1,'[1]Flux and Impact'!AB154,"")),"")</f>
        <v/>
      </c>
      <c r="AE152" t="str">
        <f>IF(AE$1&gt;0,IF(AND('[1]Flux and Impact'!$AU154=1,'[1]Flux and Impact'!AC154=""),0,IF('[1]Flux and Impact'!$AU154=1,'[1]Flux and Impact'!AC154,"")),"")</f>
        <v/>
      </c>
      <c r="AF152" t="str">
        <f>IF(AF$1&gt;0,IF(AND('[1]Flux and Impact'!$AU154=1,'[1]Flux and Impact'!AD154=""),0,IF('[1]Flux and Impact'!$AU154=1,'[1]Flux and Impact'!AD154,"")),"")</f>
        <v/>
      </c>
      <c r="AG152" t="str">
        <f>IF(AG$1&gt;0,IF(AND('[1]Flux and Impact'!$AU154=1,'[1]Flux and Impact'!AE154=""),0,IF('[1]Flux and Impact'!$AU154=1,'[1]Flux and Impact'!AE154,"")),"")</f>
        <v/>
      </c>
      <c r="AH152" t="str">
        <f>IF(AH$1&gt;0,IF(AND('[1]Flux and Impact'!$AU154=1,'[1]Flux and Impact'!AF154=""),0,IF('[1]Flux and Impact'!$AU154=1,'[1]Flux and Impact'!AF154,"")),"")</f>
        <v/>
      </c>
      <c r="AI152" t="str">
        <f>IF(AI$1&gt;0,IF(AND('[1]Flux and Impact'!$AU154=1,'[1]Flux and Impact'!AG154=""),0,IF('[1]Flux and Impact'!$AU154=1,'[1]Flux and Impact'!AG154,"")),"")</f>
        <v/>
      </c>
      <c r="AJ152" t="str">
        <f>IF(AJ$1&gt;0,IF(AND('[1]Flux and Impact'!$AU154=1,'[1]Flux and Impact'!AH154=""),0,IF('[1]Flux and Impact'!$AU154=1,'[1]Flux and Impact'!AH154,"")),"")</f>
        <v/>
      </c>
      <c r="AK152" t="str">
        <f>IF(AK$1&gt;0,IF(AND('[1]Flux and Impact'!$AU154=1,'[1]Flux and Impact'!AI154=""),0,IF('[1]Flux and Impact'!$AU154=1,'[1]Flux and Impact'!AI154,"")),"")</f>
        <v/>
      </c>
      <c r="AL152" t="str">
        <f>IF(AL$1&gt;0,IF(AND('[1]Flux and Impact'!$AU154=1,'[1]Flux and Impact'!AJ154=""),0,IF('[1]Flux and Impact'!$AU154=1,'[1]Flux and Impact'!AJ154,"")),"")</f>
        <v/>
      </c>
      <c r="AM152" t="str">
        <f>IF(AM$1&gt;0,IF(AND('[1]Flux and Impact'!$AU154=1,'[1]Flux and Impact'!AK154=""),0,IF('[1]Flux and Impact'!$AU154=1,'[1]Flux and Impact'!AK154,"")),"")</f>
        <v/>
      </c>
      <c r="AN152" t="str">
        <f>IF(AN$1&gt;0,IF(AND('[1]Flux and Impact'!$AU154=1,'[1]Flux and Impact'!AL154=""),0,IF('[1]Flux and Impact'!$AU154=1,'[1]Flux and Impact'!AL154,"")),"")</f>
        <v/>
      </c>
      <c r="AO152" t="str">
        <f>IF(AO$1&gt;0,IF(AND('[1]Flux and Impact'!$AU154=1,'[1]Flux and Impact'!AM154=""),0,IF('[1]Flux and Impact'!$AU154=1,'[1]Flux and Impact'!AM154,"")),"")</f>
        <v/>
      </c>
      <c r="AP152" t="str">
        <f>IF(AP$1&gt;0,IF(AND('[1]Flux and Impact'!$AU154=1,'[1]Flux and Impact'!AN154=""),0,IF('[1]Flux and Impact'!$AU154=1,'[1]Flux and Impact'!AN154,"")),"")</f>
        <v/>
      </c>
      <c r="AQ152" t="str">
        <f>IF(AQ$1&gt;0,IF(AND('[1]Flux and Impact'!$AU154=1,'[1]Flux and Impact'!AO154=""),0,IF('[1]Flux and Impact'!$AU154=1,'[1]Flux and Impact'!AO154,"")),"")</f>
        <v/>
      </c>
      <c r="AR152" t="str">
        <f>IF(AR$1&gt;0,IF(AND('[1]Flux and Impact'!$AU154=1,'[1]Flux and Impact'!AP154=""),0,IF('[1]Flux and Impact'!$AU154=1,'[1]Flux and Impact'!AP154,"")),"")</f>
        <v/>
      </c>
      <c r="AS152" t="str">
        <f>IF(AS$1&gt;0,IF(AND('[1]Flux and Impact'!$AU154=1,'[1]Flux and Impact'!AQ154=""),0,IF('[1]Flux and Impact'!$AU154=1,'[1]Flux and Impact'!AQ154,"")),"")</f>
        <v/>
      </c>
      <c r="AT152" t="str">
        <f>IF(AT$1&gt;0,IF(AND('[1]Flux and Impact'!$AU154=1,'[1]Flux and Impact'!AR154=""),0,IF('[1]Flux and Impact'!$AU154=1,'[1]Flux and Impact'!AR154,"")),"")</f>
        <v/>
      </c>
      <c r="AU152" t="str">
        <f>IF(AU$1&gt;0,IF(AND('[1]Flux and Impact'!$AU154=1,'[1]Flux and Impact'!AS154=""),0,IF('[1]Flux and Impact'!$AU154=1,'[1]Flux and Impact'!AS154,"")),"")</f>
        <v/>
      </c>
      <c r="AW152" s="10" t="s">
        <v>246</v>
      </c>
      <c r="AX152" s="10">
        <v>33.5125654518491</v>
      </c>
      <c r="AY152" s="16">
        <v>11.3428465396481</v>
      </c>
      <c r="AZ152" s="17"/>
    </row>
    <row r="153" spans="1:52">
      <c r="A153">
        <f t="shared" si="4"/>
        <v>1</v>
      </c>
      <c r="B153" t="str">
        <f>'[1]Flux and Impact'!B155</f>
        <v>5. Organismal Systems</v>
      </c>
      <c r="C153" t="str">
        <f>'[1]Flux and Impact'!C155</f>
        <v>5.1 Immune System</v>
      </c>
      <c r="D153" t="str">
        <f>'[1]Flux and Impact'!D155</f>
        <v>T cell receptor signaling pathway</v>
      </c>
      <c r="E153">
        <f>IF('[1]Flux and Impact'!AU155=1,AVERAGE(H153,J153,L153,N153,P153,R153,T153,V153,X153,Z153,AB153,AD153,AF153,AH153,AJ153,AL153,AN153,AP153,AR153,AT153),"")</f>
        <v>35.9547604571834</v>
      </c>
      <c r="F153" s="12">
        <f>IF('[1]Flux and Impact'!AU155=1,AVERAGE(I153,K153,M153,O153,Q153,S153,U153,W153,Y153,AA153,AC153,AE153,AG153,AI153,AK153,AM153,AO153,AQ153,AS153,AU153),"")</f>
        <v>-29.4862642973096</v>
      </c>
      <c r="G153" s="13">
        <f t="shared" si="5"/>
        <v>1</v>
      </c>
      <c r="H153">
        <f>IF(H$1&gt;0,IF(AND('[1]Flux and Impact'!$AU155=1,'[1]Flux and Impact'!F155=""),0,IF('[1]Flux and Impact'!$AU155=1,'[1]Flux and Impact'!F155,"")),"")</f>
        <v>0</v>
      </c>
      <c r="I153">
        <f>IF(I$1&gt;0,IF(AND('[1]Flux and Impact'!$AU155=1,'[1]Flux and Impact'!G155=""),0,IF('[1]Flux and Impact'!$AU155=1,'[1]Flux and Impact'!G155,"")),"")</f>
        <v>0</v>
      </c>
      <c r="J153">
        <f>IF(J$1&gt;0,IF(AND('[1]Flux and Impact'!$AU155=1,'[1]Flux and Impact'!H155=""),0,IF('[1]Flux and Impact'!$AU155=1,'[1]Flux and Impact'!H155,"")),"")</f>
        <v>102.764748001436</v>
      </c>
      <c r="K153">
        <f>IF(K$1&gt;0,IF(AND('[1]Flux and Impact'!$AU155=1,'[1]Flux and Impact'!I155=""),0,IF('[1]Flux and Impact'!$AU155=1,'[1]Flux and Impact'!I155,"")),"")</f>
        <v>-83.3592595218149</v>
      </c>
      <c r="L153">
        <f>IF(L$1&gt;0,IF(AND('[1]Flux and Impact'!$AU155=1,'[1]Flux and Impact'!J155=""),0,IF('[1]Flux and Impact'!$AU155=1,'[1]Flux and Impact'!J155,"")),"")</f>
        <v>5.09953337011378</v>
      </c>
      <c r="M153">
        <f>IF(M$1&gt;0,IF(AND('[1]Flux and Impact'!$AU155=1,'[1]Flux and Impact'!K155=""),0,IF('[1]Flux and Impact'!$AU155=1,'[1]Flux and Impact'!K155,"")),"")</f>
        <v>-5.09953337011378</v>
      </c>
      <c r="N153" t="str">
        <f>IF(N$1&gt;0,IF(AND('[1]Flux and Impact'!$AU155=1,'[1]Flux and Impact'!L155=""),0,IF('[1]Flux and Impact'!$AU155=1,'[1]Flux and Impact'!L155,"")),"")</f>
        <v/>
      </c>
      <c r="O153" t="str">
        <f>IF(O$1&gt;0,IF(AND('[1]Flux and Impact'!$AU155=1,'[1]Flux and Impact'!M155=""),0,IF('[1]Flux and Impact'!$AU155=1,'[1]Flux and Impact'!M155,"")),"")</f>
        <v/>
      </c>
      <c r="P153" t="str">
        <f>IF(P$1&gt;0,IF(AND('[1]Flux and Impact'!$AU155=1,'[1]Flux and Impact'!N155=""),0,IF('[1]Flux and Impact'!$AU155=1,'[1]Flux and Impact'!N155,"")),"")</f>
        <v/>
      </c>
      <c r="Q153" t="str">
        <f>IF(Q$1&gt;0,IF(AND('[1]Flux and Impact'!$AU155=1,'[1]Flux and Impact'!O155=""),0,IF('[1]Flux and Impact'!$AU155=1,'[1]Flux and Impact'!O155,"")),"")</f>
        <v/>
      </c>
      <c r="R153" t="str">
        <f>IF(R$1&gt;0,IF(AND('[1]Flux and Impact'!$AU155=1,'[1]Flux and Impact'!P155=""),0,IF('[1]Flux and Impact'!$AU155=1,'[1]Flux and Impact'!P155,"")),"")</f>
        <v/>
      </c>
      <c r="S153" t="str">
        <f>IF(S$1&gt;0,IF(AND('[1]Flux and Impact'!$AU155=1,'[1]Flux and Impact'!Q155=""),0,IF('[1]Flux and Impact'!$AU155=1,'[1]Flux and Impact'!Q155,"")),"")</f>
        <v/>
      </c>
      <c r="T153" t="str">
        <f>IF(T$1&gt;0,IF(AND('[1]Flux and Impact'!$AU155=1,'[1]Flux and Impact'!R155=""),0,IF('[1]Flux and Impact'!$AU155=1,'[1]Flux and Impact'!R155,"")),"")</f>
        <v/>
      </c>
      <c r="U153" t="str">
        <f>IF(U$1&gt;0,IF(AND('[1]Flux and Impact'!$AU155=1,'[1]Flux and Impact'!S155=""),0,IF('[1]Flux and Impact'!$AU155=1,'[1]Flux and Impact'!S155,"")),"")</f>
        <v/>
      </c>
      <c r="V153" t="str">
        <f>IF(V$1&gt;0,IF(AND('[1]Flux and Impact'!$AU155=1,'[1]Flux and Impact'!T155=""),0,IF('[1]Flux and Impact'!$AU155=1,'[1]Flux and Impact'!T155,"")),"")</f>
        <v/>
      </c>
      <c r="W153" t="str">
        <f>IF(W$1&gt;0,IF(AND('[1]Flux and Impact'!$AU155=1,'[1]Flux and Impact'!U155=""),0,IF('[1]Flux and Impact'!$AU155=1,'[1]Flux and Impact'!U155,"")),"")</f>
        <v/>
      </c>
      <c r="X153" t="str">
        <f>IF(X$1&gt;0,IF(AND('[1]Flux and Impact'!$AU155=1,'[1]Flux and Impact'!V155=""),0,IF('[1]Flux and Impact'!$AU155=1,'[1]Flux and Impact'!V155,"")),"")</f>
        <v/>
      </c>
      <c r="Y153" t="str">
        <f>IF(Y$1&gt;0,IF(AND('[1]Flux and Impact'!$AU155=1,'[1]Flux and Impact'!W155=""),0,IF('[1]Flux and Impact'!$AU155=1,'[1]Flux and Impact'!W155,"")),"")</f>
        <v/>
      </c>
      <c r="Z153" t="str">
        <f>IF(Z$1&gt;0,IF(AND('[1]Flux and Impact'!$AU155=1,'[1]Flux and Impact'!X155=""),0,IF('[1]Flux and Impact'!$AU155=1,'[1]Flux and Impact'!X155,"")),"")</f>
        <v/>
      </c>
      <c r="AA153" t="str">
        <f>IF(AA$1&gt;0,IF(AND('[1]Flux and Impact'!$AU155=1,'[1]Flux and Impact'!Y155=""),0,IF('[1]Flux and Impact'!$AU155=1,'[1]Flux and Impact'!Y155,"")),"")</f>
        <v/>
      </c>
      <c r="AB153" t="str">
        <f>IF(AB$1&gt;0,IF(AND('[1]Flux and Impact'!$AU155=1,'[1]Flux and Impact'!Z155=""),0,IF('[1]Flux and Impact'!$AU155=1,'[1]Flux and Impact'!Z155,"")),"")</f>
        <v/>
      </c>
      <c r="AC153" t="str">
        <f>IF(AC$1&gt;0,IF(AND('[1]Flux and Impact'!$AU155=1,'[1]Flux and Impact'!AA155=""),0,IF('[1]Flux and Impact'!$AU155=1,'[1]Flux and Impact'!AA155,"")),"")</f>
        <v/>
      </c>
      <c r="AD153" t="str">
        <f>IF(AD$1&gt;0,IF(AND('[1]Flux and Impact'!$AU155=1,'[1]Flux and Impact'!AB155=""),0,IF('[1]Flux and Impact'!$AU155=1,'[1]Flux and Impact'!AB155,"")),"")</f>
        <v/>
      </c>
      <c r="AE153" t="str">
        <f>IF(AE$1&gt;0,IF(AND('[1]Flux and Impact'!$AU155=1,'[1]Flux and Impact'!AC155=""),0,IF('[1]Flux and Impact'!$AU155=1,'[1]Flux and Impact'!AC155,"")),"")</f>
        <v/>
      </c>
      <c r="AF153" t="str">
        <f>IF(AF$1&gt;0,IF(AND('[1]Flux and Impact'!$AU155=1,'[1]Flux and Impact'!AD155=""),0,IF('[1]Flux and Impact'!$AU155=1,'[1]Flux and Impact'!AD155,"")),"")</f>
        <v/>
      </c>
      <c r="AG153" t="str">
        <f>IF(AG$1&gt;0,IF(AND('[1]Flux and Impact'!$AU155=1,'[1]Flux and Impact'!AE155=""),0,IF('[1]Flux and Impact'!$AU155=1,'[1]Flux and Impact'!AE155,"")),"")</f>
        <v/>
      </c>
      <c r="AH153" t="str">
        <f>IF(AH$1&gt;0,IF(AND('[1]Flux and Impact'!$AU155=1,'[1]Flux and Impact'!AF155=""),0,IF('[1]Flux and Impact'!$AU155=1,'[1]Flux and Impact'!AF155,"")),"")</f>
        <v/>
      </c>
      <c r="AI153" t="str">
        <f>IF(AI$1&gt;0,IF(AND('[1]Flux and Impact'!$AU155=1,'[1]Flux and Impact'!AG155=""),0,IF('[1]Flux and Impact'!$AU155=1,'[1]Flux and Impact'!AG155,"")),"")</f>
        <v/>
      </c>
      <c r="AJ153" t="str">
        <f>IF(AJ$1&gt;0,IF(AND('[1]Flux and Impact'!$AU155=1,'[1]Flux and Impact'!AH155=""),0,IF('[1]Flux and Impact'!$AU155=1,'[1]Flux and Impact'!AH155,"")),"")</f>
        <v/>
      </c>
      <c r="AK153" t="str">
        <f>IF(AK$1&gt;0,IF(AND('[1]Flux and Impact'!$AU155=1,'[1]Flux and Impact'!AI155=""),0,IF('[1]Flux and Impact'!$AU155=1,'[1]Flux and Impact'!AI155,"")),"")</f>
        <v/>
      </c>
      <c r="AL153" t="str">
        <f>IF(AL$1&gt;0,IF(AND('[1]Flux and Impact'!$AU155=1,'[1]Flux and Impact'!AJ155=""),0,IF('[1]Flux and Impact'!$AU155=1,'[1]Flux and Impact'!AJ155,"")),"")</f>
        <v/>
      </c>
      <c r="AM153" t="str">
        <f>IF(AM$1&gt;0,IF(AND('[1]Flux and Impact'!$AU155=1,'[1]Flux and Impact'!AK155=""),0,IF('[1]Flux and Impact'!$AU155=1,'[1]Flux and Impact'!AK155,"")),"")</f>
        <v/>
      </c>
      <c r="AN153" t="str">
        <f>IF(AN$1&gt;0,IF(AND('[1]Flux and Impact'!$AU155=1,'[1]Flux and Impact'!AL155=""),0,IF('[1]Flux and Impact'!$AU155=1,'[1]Flux and Impact'!AL155,"")),"")</f>
        <v/>
      </c>
      <c r="AO153" t="str">
        <f>IF(AO$1&gt;0,IF(AND('[1]Flux and Impact'!$AU155=1,'[1]Flux and Impact'!AM155=""),0,IF('[1]Flux and Impact'!$AU155=1,'[1]Flux and Impact'!AM155,"")),"")</f>
        <v/>
      </c>
      <c r="AP153" t="str">
        <f>IF(AP$1&gt;0,IF(AND('[1]Flux and Impact'!$AU155=1,'[1]Flux and Impact'!AN155=""),0,IF('[1]Flux and Impact'!$AU155=1,'[1]Flux and Impact'!AN155,"")),"")</f>
        <v/>
      </c>
      <c r="AQ153" t="str">
        <f>IF(AQ$1&gt;0,IF(AND('[1]Flux and Impact'!$AU155=1,'[1]Flux and Impact'!AO155=""),0,IF('[1]Flux and Impact'!$AU155=1,'[1]Flux and Impact'!AO155,"")),"")</f>
        <v/>
      </c>
      <c r="AR153" t="str">
        <f>IF(AR$1&gt;0,IF(AND('[1]Flux and Impact'!$AU155=1,'[1]Flux and Impact'!AP155=""),0,IF('[1]Flux and Impact'!$AU155=1,'[1]Flux and Impact'!AP155,"")),"")</f>
        <v/>
      </c>
      <c r="AS153" t="str">
        <f>IF(AS$1&gt;0,IF(AND('[1]Flux and Impact'!$AU155=1,'[1]Flux and Impact'!AQ155=""),0,IF('[1]Flux and Impact'!$AU155=1,'[1]Flux and Impact'!AQ155,"")),"")</f>
        <v/>
      </c>
      <c r="AT153" t="str">
        <f>IF(AT$1&gt;0,IF(AND('[1]Flux and Impact'!$AU155=1,'[1]Flux and Impact'!AR155=""),0,IF('[1]Flux and Impact'!$AU155=1,'[1]Flux and Impact'!AR155,"")),"")</f>
        <v/>
      </c>
      <c r="AU153" t="str">
        <f>IF(AU$1&gt;0,IF(AND('[1]Flux and Impact'!$AU155=1,'[1]Flux and Impact'!AS155=""),0,IF('[1]Flux and Impact'!$AU155=1,'[1]Flux and Impact'!AS155,"")),"")</f>
        <v/>
      </c>
      <c r="AW153" s="10" t="s">
        <v>247</v>
      </c>
      <c r="AX153" s="10">
        <v>32.465829544602</v>
      </c>
      <c r="AY153" s="16">
        <v>8.57560338762718</v>
      </c>
      <c r="AZ153" s="17"/>
    </row>
    <row r="154" spans="1:52">
      <c r="A154">
        <f t="shared" si="4"/>
        <v>1</v>
      </c>
      <c r="B154" t="str">
        <f>'[1]Flux and Impact'!B156</f>
        <v>5. Organismal Systems</v>
      </c>
      <c r="C154" t="str">
        <f>'[1]Flux and Impact'!C156</f>
        <v>5.1 Immune System</v>
      </c>
      <c r="D154" t="str">
        <f>'[1]Flux and Impact'!D156</f>
        <v>B cell receptor signaling pathway</v>
      </c>
      <c r="E154">
        <f>IF('[1]Flux and Impact'!AU156=1,AVERAGE(H154,J154,L154,N154,P154,R154,T154,V154,X154,Z154,AB154,AD154,AF154,AH154,AJ154,AL154,AN154,AP154,AR154,AT154),"")</f>
        <v>26.1815227454326</v>
      </c>
      <c r="F154" s="12">
        <f>IF('[1]Flux and Impact'!AU156=1,AVERAGE(I154,K154,M154,O154,Q154,S154,U154,W154,Y154,AA154,AC154,AE154,AG154,AI154,AK154,AM154,AO154,AQ154,AS154,AU154),"")</f>
        <v>15.1228099870641</v>
      </c>
      <c r="G154" s="13">
        <f t="shared" si="5"/>
        <v>1</v>
      </c>
      <c r="H154">
        <f>IF(H$1&gt;0,IF(AND('[1]Flux and Impact'!$AU156=1,'[1]Flux and Impact'!F156=""),0,IF('[1]Flux and Impact'!$AU156=1,'[1]Flux and Impact'!F156,"")),"")</f>
        <v>0</v>
      </c>
      <c r="I154">
        <f>IF(I$1&gt;0,IF(AND('[1]Flux and Impact'!$AU156=1,'[1]Flux and Impact'!G156=""),0,IF('[1]Flux and Impact'!$AU156=1,'[1]Flux and Impact'!G156,"")),"")</f>
        <v>0</v>
      </c>
      <c r="J154">
        <f>IF(J$1&gt;0,IF(AND('[1]Flux and Impact'!$AU156=1,'[1]Flux and Impact'!H156=""),0,IF('[1]Flux and Impact'!$AU156=1,'[1]Flux and Impact'!H156,"")),"")</f>
        <v>70.8952681811271</v>
      </c>
      <c r="K154">
        <f>IF(K$1&gt;0,IF(AND('[1]Flux and Impact'!$AU156=1,'[1]Flux and Impact'!I156=""),0,IF('[1]Flux and Impact'!$AU156=1,'[1]Flux and Impact'!I156,"")),"")</f>
        <v>53.017730016363</v>
      </c>
      <c r="L154">
        <f>IF(L$1&gt;0,IF(AND('[1]Flux and Impact'!$AU156=1,'[1]Flux and Impact'!J156=""),0,IF('[1]Flux and Impact'!$AU156=1,'[1]Flux and Impact'!J156,"")),"")</f>
        <v>7.64930005517067</v>
      </c>
      <c r="M154">
        <f>IF(M$1&gt;0,IF(AND('[1]Flux and Impact'!$AU156=1,'[1]Flux and Impact'!K156=""),0,IF('[1]Flux and Impact'!$AU156=1,'[1]Flux and Impact'!K156,"")),"")</f>
        <v>-7.64930005517067</v>
      </c>
      <c r="N154" t="str">
        <f>IF(N$1&gt;0,IF(AND('[1]Flux and Impact'!$AU156=1,'[1]Flux and Impact'!L156=""),0,IF('[1]Flux and Impact'!$AU156=1,'[1]Flux and Impact'!L156,"")),"")</f>
        <v/>
      </c>
      <c r="O154" t="str">
        <f>IF(O$1&gt;0,IF(AND('[1]Flux and Impact'!$AU156=1,'[1]Flux and Impact'!M156=""),0,IF('[1]Flux and Impact'!$AU156=1,'[1]Flux and Impact'!M156,"")),"")</f>
        <v/>
      </c>
      <c r="P154" t="str">
        <f>IF(P$1&gt;0,IF(AND('[1]Flux and Impact'!$AU156=1,'[1]Flux and Impact'!N156=""),0,IF('[1]Flux and Impact'!$AU156=1,'[1]Flux and Impact'!N156,"")),"")</f>
        <v/>
      </c>
      <c r="Q154" t="str">
        <f>IF(Q$1&gt;0,IF(AND('[1]Flux and Impact'!$AU156=1,'[1]Flux and Impact'!O156=""),0,IF('[1]Flux and Impact'!$AU156=1,'[1]Flux and Impact'!O156,"")),"")</f>
        <v/>
      </c>
      <c r="R154" t="str">
        <f>IF(R$1&gt;0,IF(AND('[1]Flux and Impact'!$AU156=1,'[1]Flux and Impact'!P156=""),0,IF('[1]Flux and Impact'!$AU156=1,'[1]Flux and Impact'!P156,"")),"")</f>
        <v/>
      </c>
      <c r="S154" t="str">
        <f>IF(S$1&gt;0,IF(AND('[1]Flux and Impact'!$AU156=1,'[1]Flux and Impact'!Q156=""),0,IF('[1]Flux and Impact'!$AU156=1,'[1]Flux and Impact'!Q156,"")),"")</f>
        <v/>
      </c>
      <c r="T154" t="str">
        <f>IF(T$1&gt;0,IF(AND('[1]Flux and Impact'!$AU156=1,'[1]Flux and Impact'!R156=""),0,IF('[1]Flux and Impact'!$AU156=1,'[1]Flux and Impact'!R156,"")),"")</f>
        <v/>
      </c>
      <c r="U154" t="str">
        <f>IF(U$1&gt;0,IF(AND('[1]Flux and Impact'!$AU156=1,'[1]Flux and Impact'!S156=""),0,IF('[1]Flux and Impact'!$AU156=1,'[1]Flux and Impact'!S156,"")),"")</f>
        <v/>
      </c>
      <c r="V154" t="str">
        <f>IF(V$1&gt;0,IF(AND('[1]Flux and Impact'!$AU156=1,'[1]Flux and Impact'!T156=""),0,IF('[1]Flux and Impact'!$AU156=1,'[1]Flux and Impact'!T156,"")),"")</f>
        <v/>
      </c>
      <c r="W154" t="str">
        <f>IF(W$1&gt;0,IF(AND('[1]Flux and Impact'!$AU156=1,'[1]Flux and Impact'!U156=""),0,IF('[1]Flux and Impact'!$AU156=1,'[1]Flux and Impact'!U156,"")),"")</f>
        <v/>
      </c>
      <c r="X154" t="str">
        <f>IF(X$1&gt;0,IF(AND('[1]Flux and Impact'!$AU156=1,'[1]Flux and Impact'!V156=""),0,IF('[1]Flux and Impact'!$AU156=1,'[1]Flux and Impact'!V156,"")),"")</f>
        <v/>
      </c>
      <c r="Y154" t="str">
        <f>IF(Y$1&gt;0,IF(AND('[1]Flux and Impact'!$AU156=1,'[1]Flux and Impact'!W156=""),0,IF('[1]Flux and Impact'!$AU156=1,'[1]Flux and Impact'!W156,"")),"")</f>
        <v/>
      </c>
      <c r="Z154" t="str">
        <f>IF(Z$1&gt;0,IF(AND('[1]Flux and Impact'!$AU156=1,'[1]Flux and Impact'!X156=""),0,IF('[1]Flux and Impact'!$AU156=1,'[1]Flux and Impact'!X156,"")),"")</f>
        <v/>
      </c>
      <c r="AA154" t="str">
        <f>IF(AA$1&gt;0,IF(AND('[1]Flux and Impact'!$AU156=1,'[1]Flux and Impact'!Y156=""),0,IF('[1]Flux and Impact'!$AU156=1,'[1]Flux and Impact'!Y156,"")),"")</f>
        <v/>
      </c>
      <c r="AB154" t="str">
        <f>IF(AB$1&gt;0,IF(AND('[1]Flux and Impact'!$AU156=1,'[1]Flux and Impact'!Z156=""),0,IF('[1]Flux and Impact'!$AU156=1,'[1]Flux and Impact'!Z156,"")),"")</f>
        <v/>
      </c>
      <c r="AC154" t="str">
        <f>IF(AC$1&gt;0,IF(AND('[1]Flux and Impact'!$AU156=1,'[1]Flux and Impact'!AA156=""),0,IF('[1]Flux and Impact'!$AU156=1,'[1]Flux and Impact'!AA156,"")),"")</f>
        <v/>
      </c>
      <c r="AD154" t="str">
        <f>IF(AD$1&gt;0,IF(AND('[1]Flux and Impact'!$AU156=1,'[1]Flux and Impact'!AB156=""),0,IF('[1]Flux and Impact'!$AU156=1,'[1]Flux and Impact'!AB156,"")),"")</f>
        <v/>
      </c>
      <c r="AE154" t="str">
        <f>IF(AE$1&gt;0,IF(AND('[1]Flux and Impact'!$AU156=1,'[1]Flux and Impact'!AC156=""),0,IF('[1]Flux and Impact'!$AU156=1,'[1]Flux and Impact'!AC156,"")),"")</f>
        <v/>
      </c>
      <c r="AF154" t="str">
        <f>IF(AF$1&gt;0,IF(AND('[1]Flux and Impact'!$AU156=1,'[1]Flux and Impact'!AD156=""),0,IF('[1]Flux and Impact'!$AU156=1,'[1]Flux and Impact'!AD156,"")),"")</f>
        <v/>
      </c>
      <c r="AG154" t="str">
        <f>IF(AG$1&gt;0,IF(AND('[1]Flux and Impact'!$AU156=1,'[1]Flux and Impact'!AE156=""),0,IF('[1]Flux and Impact'!$AU156=1,'[1]Flux and Impact'!AE156,"")),"")</f>
        <v/>
      </c>
      <c r="AH154" t="str">
        <f>IF(AH$1&gt;0,IF(AND('[1]Flux and Impact'!$AU156=1,'[1]Flux and Impact'!AF156=""),0,IF('[1]Flux and Impact'!$AU156=1,'[1]Flux and Impact'!AF156,"")),"")</f>
        <v/>
      </c>
      <c r="AI154" t="str">
        <f>IF(AI$1&gt;0,IF(AND('[1]Flux and Impact'!$AU156=1,'[1]Flux and Impact'!AG156=""),0,IF('[1]Flux and Impact'!$AU156=1,'[1]Flux and Impact'!AG156,"")),"")</f>
        <v/>
      </c>
      <c r="AJ154" t="str">
        <f>IF(AJ$1&gt;0,IF(AND('[1]Flux and Impact'!$AU156=1,'[1]Flux and Impact'!AH156=""),0,IF('[1]Flux and Impact'!$AU156=1,'[1]Flux and Impact'!AH156,"")),"")</f>
        <v/>
      </c>
      <c r="AK154" t="str">
        <f>IF(AK$1&gt;0,IF(AND('[1]Flux and Impact'!$AU156=1,'[1]Flux and Impact'!AI156=""),0,IF('[1]Flux and Impact'!$AU156=1,'[1]Flux and Impact'!AI156,"")),"")</f>
        <v/>
      </c>
      <c r="AL154" t="str">
        <f>IF(AL$1&gt;0,IF(AND('[1]Flux and Impact'!$AU156=1,'[1]Flux and Impact'!AJ156=""),0,IF('[1]Flux and Impact'!$AU156=1,'[1]Flux and Impact'!AJ156,"")),"")</f>
        <v/>
      </c>
      <c r="AM154" t="str">
        <f>IF(AM$1&gt;0,IF(AND('[1]Flux and Impact'!$AU156=1,'[1]Flux and Impact'!AK156=""),0,IF('[1]Flux and Impact'!$AU156=1,'[1]Flux and Impact'!AK156,"")),"")</f>
        <v/>
      </c>
      <c r="AN154" t="str">
        <f>IF(AN$1&gt;0,IF(AND('[1]Flux and Impact'!$AU156=1,'[1]Flux and Impact'!AL156=""),0,IF('[1]Flux and Impact'!$AU156=1,'[1]Flux and Impact'!AL156,"")),"")</f>
        <v/>
      </c>
      <c r="AO154" t="str">
        <f>IF(AO$1&gt;0,IF(AND('[1]Flux and Impact'!$AU156=1,'[1]Flux and Impact'!AM156=""),0,IF('[1]Flux and Impact'!$AU156=1,'[1]Flux and Impact'!AM156,"")),"")</f>
        <v/>
      </c>
      <c r="AP154" t="str">
        <f>IF(AP$1&gt;0,IF(AND('[1]Flux and Impact'!$AU156=1,'[1]Flux and Impact'!AN156=""),0,IF('[1]Flux and Impact'!$AU156=1,'[1]Flux and Impact'!AN156,"")),"")</f>
        <v/>
      </c>
      <c r="AQ154" t="str">
        <f>IF(AQ$1&gt;0,IF(AND('[1]Flux and Impact'!$AU156=1,'[1]Flux and Impact'!AO156=""),0,IF('[1]Flux and Impact'!$AU156=1,'[1]Flux and Impact'!AO156,"")),"")</f>
        <v/>
      </c>
      <c r="AR154" t="str">
        <f>IF(AR$1&gt;0,IF(AND('[1]Flux and Impact'!$AU156=1,'[1]Flux and Impact'!AP156=""),0,IF('[1]Flux and Impact'!$AU156=1,'[1]Flux and Impact'!AP156,"")),"")</f>
        <v/>
      </c>
      <c r="AS154" t="str">
        <f>IF(AS$1&gt;0,IF(AND('[1]Flux and Impact'!$AU156=1,'[1]Flux and Impact'!AQ156=""),0,IF('[1]Flux and Impact'!$AU156=1,'[1]Flux and Impact'!AQ156,"")),"")</f>
        <v/>
      </c>
      <c r="AT154" t="str">
        <f>IF(AT$1&gt;0,IF(AND('[1]Flux and Impact'!$AU156=1,'[1]Flux and Impact'!AR156=""),0,IF('[1]Flux and Impact'!$AU156=1,'[1]Flux and Impact'!AR156,"")),"")</f>
        <v/>
      </c>
      <c r="AU154" t="str">
        <f>IF(AU$1&gt;0,IF(AND('[1]Flux and Impact'!$AU156=1,'[1]Flux and Impact'!AS156=""),0,IF('[1]Flux and Impact'!$AU156=1,'[1]Flux and Impact'!AS156,"")),"")</f>
        <v/>
      </c>
      <c r="AW154" s="10" t="s">
        <v>248</v>
      </c>
      <c r="AX154" s="10">
        <v>31.8529779186345</v>
      </c>
      <c r="AY154" s="16">
        <v>31.8529779186345</v>
      </c>
      <c r="AZ154" s="17"/>
    </row>
    <row r="155" spans="1:52">
      <c r="A155">
        <f t="shared" si="4"/>
        <v>1</v>
      </c>
      <c r="B155" t="str">
        <f>'[1]Flux and Impact'!B157</f>
        <v>5. Organismal Systems</v>
      </c>
      <c r="C155" t="str">
        <f>'[1]Flux and Impact'!C157</f>
        <v>5.1 Immune System</v>
      </c>
      <c r="D155" t="str">
        <f>'[1]Flux and Impact'!D157</f>
        <v>Fc epsilon RI signaling pathway</v>
      </c>
      <c r="E155">
        <f>IF('[1]Flux and Impact'!AU157=1,AVERAGE(H155,J155,L155,N155,P155,R155,T155,V155,X155,Z155,AB155,AD155,AF155,AH155,AJ155,AL155,AN155,AP155,AR155,AT155),"")</f>
        <v>28.3491442213636</v>
      </c>
      <c r="F155" s="12">
        <f>IF('[1]Flux and Impact'!AU157=1,AVERAGE(I155,K155,M155,O155,Q155,S155,U155,W155,Y155,AA155,AC155,AE155,AG155,AI155,AK155,AM155,AO155,AQ155,AS155,AU155),"")</f>
        <v>22.3010218571648</v>
      </c>
      <c r="G155" s="13">
        <f t="shared" si="5"/>
        <v>1</v>
      </c>
      <c r="H155">
        <f>IF(H$1&gt;0,IF(AND('[1]Flux and Impact'!$AU157=1,'[1]Flux and Impact'!F157=""),0,IF('[1]Flux and Impact'!$AU157=1,'[1]Flux and Impact'!F157,"")),"")</f>
        <v>0</v>
      </c>
      <c r="I155">
        <f>IF(I$1&gt;0,IF(AND('[1]Flux and Impact'!$AU157=1,'[1]Flux and Impact'!G157=""),0,IF('[1]Flux and Impact'!$AU157=1,'[1]Flux and Impact'!G157,"")),"")</f>
        <v>0</v>
      </c>
      <c r="J155">
        <f>IF(J$1&gt;0,IF(AND('[1]Flux and Impact'!$AU157=1,'[1]Flux and Impact'!H157=""),0,IF('[1]Flux and Impact'!$AU157=1,'[1]Flux and Impact'!H157,"")),"")</f>
        <v>85.0474326640908</v>
      </c>
      <c r="K155">
        <f>IF(K$1&gt;0,IF(AND('[1]Flux and Impact'!$AU157=1,'[1]Flux and Impact'!I157=""),0,IF('[1]Flux and Impact'!$AU157=1,'[1]Flux and Impact'!I157,"")),"")</f>
        <v>66.9030655714945</v>
      </c>
      <c r="L155">
        <f>IF(L$1&gt;0,IF(AND('[1]Flux and Impact'!$AU157=1,'[1]Flux and Impact'!J157=""),0,IF('[1]Flux and Impact'!$AU157=1,'[1]Flux and Impact'!J157,"")),"")</f>
        <v>0</v>
      </c>
      <c r="M155">
        <f>IF(M$1&gt;0,IF(AND('[1]Flux and Impact'!$AU157=1,'[1]Flux and Impact'!K157=""),0,IF('[1]Flux and Impact'!$AU157=1,'[1]Flux and Impact'!K157,"")),"")</f>
        <v>0</v>
      </c>
      <c r="N155" t="str">
        <f>IF(N$1&gt;0,IF(AND('[1]Flux and Impact'!$AU157=1,'[1]Flux and Impact'!L157=""),0,IF('[1]Flux and Impact'!$AU157=1,'[1]Flux and Impact'!L157,"")),"")</f>
        <v/>
      </c>
      <c r="O155" t="str">
        <f>IF(O$1&gt;0,IF(AND('[1]Flux and Impact'!$AU157=1,'[1]Flux and Impact'!M157=""),0,IF('[1]Flux and Impact'!$AU157=1,'[1]Flux and Impact'!M157,"")),"")</f>
        <v/>
      </c>
      <c r="P155" t="str">
        <f>IF(P$1&gt;0,IF(AND('[1]Flux and Impact'!$AU157=1,'[1]Flux and Impact'!N157=""),0,IF('[1]Flux and Impact'!$AU157=1,'[1]Flux and Impact'!N157,"")),"")</f>
        <v/>
      </c>
      <c r="Q155" t="str">
        <f>IF(Q$1&gt;0,IF(AND('[1]Flux and Impact'!$AU157=1,'[1]Flux and Impact'!O157=""),0,IF('[1]Flux and Impact'!$AU157=1,'[1]Flux and Impact'!O157,"")),"")</f>
        <v/>
      </c>
      <c r="R155" t="str">
        <f>IF(R$1&gt;0,IF(AND('[1]Flux and Impact'!$AU157=1,'[1]Flux and Impact'!P157=""),0,IF('[1]Flux and Impact'!$AU157=1,'[1]Flux and Impact'!P157,"")),"")</f>
        <v/>
      </c>
      <c r="S155" t="str">
        <f>IF(S$1&gt;0,IF(AND('[1]Flux and Impact'!$AU157=1,'[1]Flux and Impact'!Q157=""),0,IF('[1]Flux and Impact'!$AU157=1,'[1]Flux and Impact'!Q157,"")),"")</f>
        <v/>
      </c>
      <c r="T155" t="str">
        <f>IF(T$1&gt;0,IF(AND('[1]Flux and Impact'!$AU157=1,'[1]Flux and Impact'!R157=""),0,IF('[1]Flux and Impact'!$AU157=1,'[1]Flux and Impact'!R157,"")),"")</f>
        <v/>
      </c>
      <c r="U155" t="str">
        <f>IF(U$1&gt;0,IF(AND('[1]Flux and Impact'!$AU157=1,'[1]Flux and Impact'!S157=""),0,IF('[1]Flux and Impact'!$AU157=1,'[1]Flux and Impact'!S157,"")),"")</f>
        <v/>
      </c>
      <c r="V155" t="str">
        <f>IF(V$1&gt;0,IF(AND('[1]Flux and Impact'!$AU157=1,'[1]Flux and Impact'!T157=""),0,IF('[1]Flux and Impact'!$AU157=1,'[1]Flux and Impact'!T157,"")),"")</f>
        <v/>
      </c>
      <c r="W155" t="str">
        <f>IF(W$1&gt;0,IF(AND('[1]Flux and Impact'!$AU157=1,'[1]Flux and Impact'!U157=""),0,IF('[1]Flux and Impact'!$AU157=1,'[1]Flux and Impact'!U157,"")),"")</f>
        <v/>
      </c>
      <c r="X155" t="str">
        <f>IF(X$1&gt;0,IF(AND('[1]Flux and Impact'!$AU157=1,'[1]Flux and Impact'!V157=""),0,IF('[1]Flux and Impact'!$AU157=1,'[1]Flux and Impact'!V157,"")),"")</f>
        <v/>
      </c>
      <c r="Y155" t="str">
        <f>IF(Y$1&gt;0,IF(AND('[1]Flux and Impact'!$AU157=1,'[1]Flux and Impact'!W157=""),0,IF('[1]Flux and Impact'!$AU157=1,'[1]Flux and Impact'!W157,"")),"")</f>
        <v/>
      </c>
      <c r="Z155" t="str">
        <f>IF(Z$1&gt;0,IF(AND('[1]Flux and Impact'!$AU157=1,'[1]Flux and Impact'!X157=""),0,IF('[1]Flux and Impact'!$AU157=1,'[1]Flux and Impact'!X157,"")),"")</f>
        <v/>
      </c>
      <c r="AA155" t="str">
        <f>IF(AA$1&gt;0,IF(AND('[1]Flux and Impact'!$AU157=1,'[1]Flux and Impact'!Y157=""),0,IF('[1]Flux and Impact'!$AU157=1,'[1]Flux and Impact'!Y157,"")),"")</f>
        <v/>
      </c>
      <c r="AB155" t="str">
        <f>IF(AB$1&gt;0,IF(AND('[1]Flux and Impact'!$AU157=1,'[1]Flux and Impact'!Z157=""),0,IF('[1]Flux and Impact'!$AU157=1,'[1]Flux and Impact'!Z157,"")),"")</f>
        <v/>
      </c>
      <c r="AC155" t="str">
        <f>IF(AC$1&gt;0,IF(AND('[1]Flux and Impact'!$AU157=1,'[1]Flux and Impact'!AA157=""),0,IF('[1]Flux and Impact'!$AU157=1,'[1]Flux and Impact'!AA157,"")),"")</f>
        <v/>
      </c>
      <c r="AD155" t="str">
        <f>IF(AD$1&gt;0,IF(AND('[1]Flux and Impact'!$AU157=1,'[1]Flux and Impact'!AB157=""),0,IF('[1]Flux and Impact'!$AU157=1,'[1]Flux and Impact'!AB157,"")),"")</f>
        <v/>
      </c>
      <c r="AE155" t="str">
        <f>IF(AE$1&gt;0,IF(AND('[1]Flux and Impact'!$AU157=1,'[1]Flux and Impact'!AC157=""),0,IF('[1]Flux and Impact'!$AU157=1,'[1]Flux and Impact'!AC157,"")),"")</f>
        <v/>
      </c>
      <c r="AF155" t="str">
        <f>IF(AF$1&gt;0,IF(AND('[1]Flux and Impact'!$AU157=1,'[1]Flux and Impact'!AD157=""),0,IF('[1]Flux and Impact'!$AU157=1,'[1]Flux and Impact'!AD157,"")),"")</f>
        <v/>
      </c>
      <c r="AG155" t="str">
        <f>IF(AG$1&gt;0,IF(AND('[1]Flux and Impact'!$AU157=1,'[1]Flux and Impact'!AE157=""),0,IF('[1]Flux and Impact'!$AU157=1,'[1]Flux and Impact'!AE157,"")),"")</f>
        <v/>
      </c>
      <c r="AH155" t="str">
        <f>IF(AH$1&gt;0,IF(AND('[1]Flux and Impact'!$AU157=1,'[1]Flux and Impact'!AF157=""),0,IF('[1]Flux and Impact'!$AU157=1,'[1]Flux and Impact'!AF157,"")),"")</f>
        <v/>
      </c>
      <c r="AI155" t="str">
        <f>IF(AI$1&gt;0,IF(AND('[1]Flux and Impact'!$AU157=1,'[1]Flux and Impact'!AG157=""),0,IF('[1]Flux and Impact'!$AU157=1,'[1]Flux and Impact'!AG157,"")),"")</f>
        <v/>
      </c>
      <c r="AJ155" t="str">
        <f>IF(AJ$1&gt;0,IF(AND('[1]Flux and Impact'!$AU157=1,'[1]Flux and Impact'!AH157=""),0,IF('[1]Flux and Impact'!$AU157=1,'[1]Flux and Impact'!AH157,"")),"")</f>
        <v/>
      </c>
      <c r="AK155" t="str">
        <f>IF(AK$1&gt;0,IF(AND('[1]Flux and Impact'!$AU157=1,'[1]Flux and Impact'!AI157=""),0,IF('[1]Flux and Impact'!$AU157=1,'[1]Flux and Impact'!AI157,"")),"")</f>
        <v/>
      </c>
      <c r="AL155" t="str">
        <f>IF(AL$1&gt;0,IF(AND('[1]Flux and Impact'!$AU157=1,'[1]Flux and Impact'!AJ157=""),0,IF('[1]Flux and Impact'!$AU157=1,'[1]Flux and Impact'!AJ157,"")),"")</f>
        <v/>
      </c>
      <c r="AM155" t="str">
        <f>IF(AM$1&gt;0,IF(AND('[1]Flux and Impact'!$AU157=1,'[1]Flux and Impact'!AK157=""),0,IF('[1]Flux and Impact'!$AU157=1,'[1]Flux and Impact'!AK157,"")),"")</f>
        <v/>
      </c>
      <c r="AN155" t="str">
        <f>IF(AN$1&gt;0,IF(AND('[1]Flux and Impact'!$AU157=1,'[1]Flux and Impact'!AL157=""),0,IF('[1]Flux and Impact'!$AU157=1,'[1]Flux and Impact'!AL157,"")),"")</f>
        <v/>
      </c>
      <c r="AO155" t="str">
        <f>IF(AO$1&gt;0,IF(AND('[1]Flux and Impact'!$AU157=1,'[1]Flux and Impact'!AM157=""),0,IF('[1]Flux and Impact'!$AU157=1,'[1]Flux and Impact'!AM157,"")),"")</f>
        <v/>
      </c>
      <c r="AP155" t="str">
        <f>IF(AP$1&gt;0,IF(AND('[1]Flux and Impact'!$AU157=1,'[1]Flux and Impact'!AN157=""),0,IF('[1]Flux and Impact'!$AU157=1,'[1]Flux and Impact'!AN157,"")),"")</f>
        <v/>
      </c>
      <c r="AQ155" t="str">
        <f>IF(AQ$1&gt;0,IF(AND('[1]Flux and Impact'!$AU157=1,'[1]Flux and Impact'!AO157=""),0,IF('[1]Flux and Impact'!$AU157=1,'[1]Flux and Impact'!AO157,"")),"")</f>
        <v/>
      </c>
      <c r="AR155" t="str">
        <f>IF(AR$1&gt;0,IF(AND('[1]Flux and Impact'!$AU157=1,'[1]Flux and Impact'!AP157=""),0,IF('[1]Flux and Impact'!$AU157=1,'[1]Flux and Impact'!AP157,"")),"")</f>
        <v/>
      </c>
      <c r="AS155" t="str">
        <f>IF(AS$1&gt;0,IF(AND('[1]Flux and Impact'!$AU157=1,'[1]Flux and Impact'!AQ157=""),0,IF('[1]Flux and Impact'!$AU157=1,'[1]Flux and Impact'!AQ157,"")),"")</f>
        <v/>
      </c>
      <c r="AT155" t="str">
        <f>IF(AT$1&gt;0,IF(AND('[1]Flux and Impact'!$AU157=1,'[1]Flux and Impact'!AR157=""),0,IF('[1]Flux and Impact'!$AU157=1,'[1]Flux and Impact'!AR157,"")),"")</f>
        <v/>
      </c>
      <c r="AU155" t="str">
        <f>IF(AU$1&gt;0,IF(AND('[1]Flux and Impact'!$AU157=1,'[1]Flux and Impact'!AS157=""),0,IF('[1]Flux and Impact'!$AU157=1,'[1]Flux and Impact'!AS157,"")),"")</f>
        <v/>
      </c>
      <c r="AW155" s="10" t="s">
        <v>249</v>
      </c>
      <c r="AX155" s="10">
        <v>31.7530198834505</v>
      </c>
      <c r="AY155" s="16">
        <v>11.1324944206103</v>
      </c>
      <c r="AZ155" s="17"/>
    </row>
    <row r="156" spans="1:52">
      <c r="A156">
        <f t="shared" si="4"/>
        <v>1</v>
      </c>
      <c r="B156" t="str">
        <f>'[1]Flux and Impact'!B158</f>
        <v>5. Organismal Systems</v>
      </c>
      <c r="C156" t="str">
        <f>'[1]Flux and Impact'!C158</f>
        <v>5.1 Immune System</v>
      </c>
      <c r="D156" t="str">
        <f>'[1]Flux and Impact'!D158</f>
        <v>Fc gamma R-mediated phagocytosis</v>
      </c>
      <c r="E156">
        <f>IF('[1]Flux and Impact'!AU158=1,AVERAGE(H156,J156,L156,N156,P156,R156,T156,V156,X156,Z156,AB156,AD156,AF156,AH156,AJ156,AL156,AN156,AP156,AR156,AT156),"")</f>
        <v>86.3743458475668</v>
      </c>
      <c r="F156" s="12">
        <f>IF('[1]Flux and Impact'!AU158=1,AVERAGE(I156,K156,M156,O156,Q156,S156,U156,W156,Y156,AA156,AC156,AE156,AG156,AI156,AK156,AM156,AO156,AQ156,AS156,AU156),"")</f>
        <v>-38.466765046578</v>
      </c>
      <c r="G156" s="13">
        <f t="shared" si="5"/>
        <v>1</v>
      </c>
      <c r="H156">
        <f>IF(H$1&gt;0,IF(AND('[1]Flux and Impact'!$AU158=1,'[1]Flux and Impact'!F158=""),0,IF('[1]Flux and Impact'!$AU158=1,'[1]Flux and Impact'!F158,"")),"")</f>
        <v>0</v>
      </c>
      <c r="I156">
        <f>IF(I$1&gt;0,IF(AND('[1]Flux and Impact'!$AU158=1,'[1]Flux and Impact'!G158=""),0,IF('[1]Flux and Impact'!$AU158=1,'[1]Flux and Impact'!G158,"")),"")</f>
        <v>0</v>
      </c>
      <c r="J156">
        <f>IF(J$1&gt;0,IF(AND('[1]Flux and Impact'!$AU158=1,'[1]Flux and Impact'!H158=""),0,IF('[1]Flux and Impact'!$AU158=1,'[1]Flux and Impact'!H158,"")),"")</f>
        <v>194.542889276181</v>
      </c>
      <c r="K156">
        <f>IF(K$1&gt;0,IF(AND('[1]Flux and Impact'!$AU158=1,'[1]Flux and Impact'!I158=""),0,IF('[1]Flux and Impact'!$AU158=1,'[1]Flux and Impact'!I158,"")),"")</f>
        <v>-50.8201468732141</v>
      </c>
      <c r="L156">
        <f>IF(L$1&gt;0,IF(AND('[1]Flux and Impact'!$AU158=1,'[1]Flux and Impact'!J158=""),0,IF('[1]Flux and Impact'!$AU158=1,'[1]Flux and Impact'!J158,"")),"")</f>
        <v>64.5801482665198</v>
      </c>
      <c r="M156">
        <f>IF(M$1&gt;0,IF(AND('[1]Flux and Impact'!$AU158=1,'[1]Flux and Impact'!K158=""),0,IF('[1]Flux and Impact'!$AU158=1,'[1]Flux and Impact'!K158,"")),"")</f>
        <v>-64.5801482665198</v>
      </c>
      <c r="N156" t="str">
        <f>IF(N$1&gt;0,IF(AND('[1]Flux and Impact'!$AU158=1,'[1]Flux and Impact'!L158=""),0,IF('[1]Flux and Impact'!$AU158=1,'[1]Flux and Impact'!L158,"")),"")</f>
        <v/>
      </c>
      <c r="O156" t="str">
        <f>IF(O$1&gt;0,IF(AND('[1]Flux and Impact'!$AU158=1,'[1]Flux and Impact'!M158=""),0,IF('[1]Flux and Impact'!$AU158=1,'[1]Flux and Impact'!M158,"")),"")</f>
        <v/>
      </c>
      <c r="P156" t="str">
        <f>IF(P$1&gt;0,IF(AND('[1]Flux and Impact'!$AU158=1,'[1]Flux and Impact'!N158=""),0,IF('[1]Flux and Impact'!$AU158=1,'[1]Flux and Impact'!N158,"")),"")</f>
        <v/>
      </c>
      <c r="Q156" t="str">
        <f>IF(Q$1&gt;0,IF(AND('[1]Flux and Impact'!$AU158=1,'[1]Flux and Impact'!O158=""),0,IF('[1]Flux and Impact'!$AU158=1,'[1]Flux and Impact'!O158,"")),"")</f>
        <v/>
      </c>
      <c r="R156" t="str">
        <f>IF(R$1&gt;0,IF(AND('[1]Flux and Impact'!$AU158=1,'[1]Flux and Impact'!P158=""),0,IF('[1]Flux and Impact'!$AU158=1,'[1]Flux and Impact'!P158,"")),"")</f>
        <v/>
      </c>
      <c r="S156" t="str">
        <f>IF(S$1&gt;0,IF(AND('[1]Flux and Impact'!$AU158=1,'[1]Flux and Impact'!Q158=""),0,IF('[1]Flux and Impact'!$AU158=1,'[1]Flux and Impact'!Q158,"")),"")</f>
        <v/>
      </c>
      <c r="T156" t="str">
        <f>IF(T$1&gt;0,IF(AND('[1]Flux and Impact'!$AU158=1,'[1]Flux and Impact'!R158=""),0,IF('[1]Flux and Impact'!$AU158=1,'[1]Flux and Impact'!R158,"")),"")</f>
        <v/>
      </c>
      <c r="U156" t="str">
        <f>IF(U$1&gt;0,IF(AND('[1]Flux and Impact'!$AU158=1,'[1]Flux and Impact'!S158=""),0,IF('[1]Flux and Impact'!$AU158=1,'[1]Flux and Impact'!S158,"")),"")</f>
        <v/>
      </c>
      <c r="V156" t="str">
        <f>IF(V$1&gt;0,IF(AND('[1]Flux and Impact'!$AU158=1,'[1]Flux and Impact'!T158=""),0,IF('[1]Flux and Impact'!$AU158=1,'[1]Flux and Impact'!T158,"")),"")</f>
        <v/>
      </c>
      <c r="W156" t="str">
        <f>IF(W$1&gt;0,IF(AND('[1]Flux and Impact'!$AU158=1,'[1]Flux and Impact'!U158=""),0,IF('[1]Flux and Impact'!$AU158=1,'[1]Flux and Impact'!U158,"")),"")</f>
        <v/>
      </c>
      <c r="X156" t="str">
        <f>IF(X$1&gt;0,IF(AND('[1]Flux and Impact'!$AU158=1,'[1]Flux and Impact'!V158=""),0,IF('[1]Flux and Impact'!$AU158=1,'[1]Flux and Impact'!V158,"")),"")</f>
        <v/>
      </c>
      <c r="Y156" t="str">
        <f>IF(Y$1&gt;0,IF(AND('[1]Flux and Impact'!$AU158=1,'[1]Flux and Impact'!W158=""),0,IF('[1]Flux and Impact'!$AU158=1,'[1]Flux and Impact'!W158,"")),"")</f>
        <v/>
      </c>
      <c r="Z156" t="str">
        <f>IF(Z$1&gt;0,IF(AND('[1]Flux and Impact'!$AU158=1,'[1]Flux and Impact'!X158=""),0,IF('[1]Flux and Impact'!$AU158=1,'[1]Flux and Impact'!X158,"")),"")</f>
        <v/>
      </c>
      <c r="AA156" t="str">
        <f>IF(AA$1&gt;0,IF(AND('[1]Flux and Impact'!$AU158=1,'[1]Flux and Impact'!Y158=""),0,IF('[1]Flux and Impact'!$AU158=1,'[1]Flux and Impact'!Y158,"")),"")</f>
        <v/>
      </c>
      <c r="AB156" t="str">
        <f>IF(AB$1&gt;0,IF(AND('[1]Flux and Impact'!$AU158=1,'[1]Flux and Impact'!Z158=""),0,IF('[1]Flux and Impact'!$AU158=1,'[1]Flux and Impact'!Z158,"")),"")</f>
        <v/>
      </c>
      <c r="AC156" t="str">
        <f>IF(AC$1&gt;0,IF(AND('[1]Flux and Impact'!$AU158=1,'[1]Flux and Impact'!AA158=""),0,IF('[1]Flux and Impact'!$AU158=1,'[1]Flux and Impact'!AA158,"")),"")</f>
        <v/>
      </c>
      <c r="AD156" t="str">
        <f>IF(AD$1&gt;0,IF(AND('[1]Flux and Impact'!$AU158=1,'[1]Flux and Impact'!AB158=""),0,IF('[1]Flux and Impact'!$AU158=1,'[1]Flux and Impact'!AB158,"")),"")</f>
        <v/>
      </c>
      <c r="AE156" t="str">
        <f>IF(AE$1&gt;0,IF(AND('[1]Flux and Impact'!$AU158=1,'[1]Flux and Impact'!AC158=""),0,IF('[1]Flux and Impact'!$AU158=1,'[1]Flux and Impact'!AC158,"")),"")</f>
        <v/>
      </c>
      <c r="AF156" t="str">
        <f>IF(AF$1&gt;0,IF(AND('[1]Flux and Impact'!$AU158=1,'[1]Flux and Impact'!AD158=""),0,IF('[1]Flux and Impact'!$AU158=1,'[1]Flux and Impact'!AD158,"")),"")</f>
        <v/>
      </c>
      <c r="AG156" t="str">
        <f>IF(AG$1&gt;0,IF(AND('[1]Flux and Impact'!$AU158=1,'[1]Flux and Impact'!AE158=""),0,IF('[1]Flux and Impact'!$AU158=1,'[1]Flux and Impact'!AE158,"")),"")</f>
        <v/>
      </c>
      <c r="AH156" t="str">
        <f>IF(AH$1&gt;0,IF(AND('[1]Flux and Impact'!$AU158=1,'[1]Flux and Impact'!AF158=""),0,IF('[1]Flux and Impact'!$AU158=1,'[1]Flux and Impact'!AF158,"")),"")</f>
        <v/>
      </c>
      <c r="AI156" t="str">
        <f>IF(AI$1&gt;0,IF(AND('[1]Flux and Impact'!$AU158=1,'[1]Flux and Impact'!AG158=""),0,IF('[1]Flux and Impact'!$AU158=1,'[1]Flux and Impact'!AG158,"")),"")</f>
        <v/>
      </c>
      <c r="AJ156" t="str">
        <f>IF(AJ$1&gt;0,IF(AND('[1]Flux and Impact'!$AU158=1,'[1]Flux and Impact'!AH158=""),0,IF('[1]Flux and Impact'!$AU158=1,'[1]Flux and Impact'!AH158,"")),"")</f>
        <v/>
      </c>
      <c r="AK156" t="str">
        <f>IF(AK$1&gt;0,IF(AND('[1]Flux and Impact'!$AU158=1,'[1]Flux and Impact'!AI158=""),0,IF('[1]Flux and Impact'!$AU158=1,'[1]Flux and Impact'!AI158,"")),"")</f>
        <v/>
      </c>
      <c r="AL156" t="str">
        <f>IF(AL$1&gt;0,IF(AND('[1]Flux and Impact'!$AU158=1,'[1]Flux and Impact'!AJ158=""),0,IF('[1]Flux and Impact'!$AU158=1,'[1]Flux and Impact'!AJ158,"")),"")</f>
        <v/>
      </c>
      <c r="AM156" t="str">
        <f>IF(AM$1&gt;0,IF(AND('[1]Flux and Impact'!$AU158=1,'[1]Flux and Impact'!AK158=""),0,IF('[1]Flux and Impact'!$AU158=1,'[1]Flux and Impact'!AK158,"")),"")</f>
        <v/>
      </c>
      <c r="AN156" t="str">
        <f>IF(AN$1&gt;0,IF(AND('[1]Flux and Impact'!$AU158=1,'[1]Flux and Impact'!AL158=""),0,IF('[1]Flux and Impact'!$AU158=1,'[1]Flux and Impact'!AL158,"")),"")</f>
        <v/>
      </c>
      <c r="AO156" t="str">
        <f>IF(AO$1&gt;0,IF(AND('[1]Flux and Impact'!$AU158=1,'[1]Flux and Impact'!AM158=""),0,IF('[1]Flux and Impact'!$AU158=1,'[1]Flux and Impact'!AM158,"")),"")</f>
        <v/>
      </c>
      <c r="AP156" t="str">
        <f>IF(AP$1&gt;0,IF(AND('[1]Flux and Impact'!$AU158=1,'[1]Flux and Impact'!AN158=""),0,IF('[1]Flux and Impact'!$AU158=1,'[1]Flux and Impact'!AN158,"")),"")</f>
        <v/>
      </c>
      <c r="AQ156" t="str">
        <f>IF(AQ$1&gt;0,IF(AND('[1]Flux and Impact'!$AU158=1,'[1]Flux and Impact'!AO158=""),0,IF('[1]Flux and Impact'!$AU158=1,'[1]Flux and Impact'!AO158,"")),"")</f>
        <v/>
      </c>
      <c r="AR156" t="str">
        <f>IF(AR$1&gt;0,IF(AND('[1]Flux and Impact'!$AU158=1,'[1]Flux and Impact'!AP158=""),0,IF('[1]Flux and Impact'!$AU158=1,'[1]Flux and Impact'!AP158,"")),"")</f>
        <v/>
      </c>
      <c r="AS156" t="str">
        <f>IF(AS$1&gt;0,IF(AND('[1]Flux and Impact'!$AU158=1,'[1]Flux and Impact'!AQ158=""),0,IF('[1]Flux and Impact'!$AU158=1,'[1]Flux and Impact'!AQ158,"")),"")</f>
        <v/>
      </c>
      <c r="AT156" t="str">
        <f>IF(AT$1&gt;0,IF(AND('[1]Flux and Impact'!$AU158=1,'[1]Flux and Impact'!AR158=""),0,IF('[1]Flux and Impact'!$AU158=1,'[1]Flux and Impact'!AR158,"")),"")</f>
        <v/>
      </c>
      <c r="AU156" t="str">
        <f>IF(AU$1&gt;0,IF(AND('[1]Flux and Impact'!$AU158=1,'[1]Flux and Impact'!AS158=""),0,IF('[1]Flux and Impact'!$AU158=1,'[1]Flux and Impact'!AS158,"")),"")</f>
        <v/>
      </c>
      <c r="AW156" s="10" t="s">
        <v>250</v>
      </c>
      <c r="AX156" s="10">
        <v>30.5712353168494</v>
      </c>
      <c r="AY156" s="16">
        <v>4.84068721424991</v>
      </c>
      <c r="AZ156" s="17"/>
    </row>
    <row r="157" spans="1:52">
      <c r="A157">
        <f t="shared" si="4"/>
        <v>1</v>
      </c>
      <c r="B157" t="str">
        <f>'[1]Flux and Impact'!B159</f>
        <v>5. Organismal Systems</v>
      </c>
      <c r="C157" t="str">
        <f>'[1]Flux and Impact'!C159</f>
        <v>5.1 Immune System</v>
      </c>
      <c r="D157" t="str">
        <f>'[1]Flux and Impact'!D159</f>
        <v>Leukocyte transendothelial migration</v>
      </c>
      <c r="E157">
        <f>IF('[1]Flux and Impact'!AU159=1,AVERAGE(H157,J157,L157,N157,P157,R157,T157,V157,X157,Z157,AB157,AD157,AF157,AH157,AJ157,AL157,AN157,AP157,AR157,AT157),"")</f>
        <v>79.5035526489413</v>
      </c>
      <c r="F157" s="12">
        <f>IF('[1]Flux and Impact'!AU159=1,AVERAGE(I157,K157,M157,O157,Q157,S157,U157,W157,Y157,AA157,AC157,AE157,AG157,AI157,AK157,AM157,AO157,AQ157,AS157,AU157),"")</f>
        <v>-62.0089874638464</v>
      </c>
      <c r="G157" s="13">
        <f t="shared" si="5"/>
        <v>1</v>
      </c>
      <c r="H157">
        <f>IF(H$1&gt;0,IF(AND('[1]Flux and Impact'!$AU159=1,'[1]Flux and Impact'!F159=""),0,IF('[1]Flux and Impact'!$AU159=1,'[1]Flux and Impact'!F159,"")),"")</f>
        <v>0</v>
      </c>
      <c r="I157">
        <f>IF(I$1&gt;0,IF(AND('[1]Flux and Impact'!$AU159=1,'[1]Flux and Impact'!G159=""),0,IF('[1]Flux and Impact'!$AU159=1,'[1]Flux and Impact'!G159,"")),"")</f>
        <v>0</v>
      </c>
      <c r="J157">
        <f>IF(J$1&gt;0,IF(AND('[1]Flux and Impact'!$AU159=1,'[1]Flux and Impact'!H159=""),0,IF('[1]Flux and Impact'!$AU159=1,'[1]Flux and Impact'!H159,"")),"")</f>
        <v>205.474178638287</v>
      </c>
      <c r="K157">
        <f>IF(K$1&gt;0,IF(AND('[1]Flux and Impact'!$AU159=1,'[1]Flux and Impact'!I159=""),0,IF('[1]Flux and Impact'!$AU159=1,'[1]Flux and Impact'!I159,"")),"")</f>
        <v>-152.990483083002</v>
      </c>
      <c r="L157">
        <f>IF(L$1&gt;0,IF(AND('[1]Flux and Impact'!$AU159=1,'[1]Flux and Impact'!J159=""),0,IF('[1]Flux and Impact'!$AU159=1,'[1]Flux and Impact'!J159,"")),"")</f>
        <v>33.036479308537</v>
      </c>
      <c r="M157">
        <f>IF(M$1&gt;0,IF(AND('[1]Flux and Impact'!$AU159=1,'[1]Flux and Impact'!K159=""),0,IF('[1]Flux and Impact'!$AU159=1,'[1]Flux and Impact'!K159,"")),"")</f>
        <v>-33.036479308537</v>
      </c>
      <c r="N157" t="str">
        <f>IF(N$1&gt;0,IF(AND('[1]Flux and Impact'!$AU159=1,'[1]Flux and Impact'!L159=""),0,IF('[1]Flux and Impact'!$AU159=1,'[1]Flux and Impact'!L159,"")),"")</f>
        <v/>
      </c>
      <c r="O157" t="str">
        <f>IF(O$1&gt;0,IF(AND('[1]Flux and Impact'!$AU159=1,'[1]Flux and Impact'!M159=""),0,IF('[1]Flux and Impact'!$AU159=1,'[1]Flux and Impact'!M159,"")),"")</f>
        <v/>
      </c>
      <c r="P157" t="str">
        <f>IF(P$1&gt;0,IF(AND('[1]Flux and Impact'!$AU159=1,'[1]Flux and Impact'!N159=""),0,IF('[1]Flux and Impact'!$AU159=1,'[1]Flux and Impact'!N159,"")),"")</f>
        <v/>
      </c>
      <c r="Q157" t="str">
        <f>IF(Q$1&gt;0,IF(AND('[1]Flux and Impact'!$AU159=1,'[1]Flux and Impact'!O159=""),0,IF('[1]Flux and Impact'!$AU159=1,'[1]Flux and Impact'!O159,"")),"")</f>
        <v/>
      </c>
      <c r="R157" t="str">
        <f>IF(R$1&gt;0,IF(AND('[1]Flux and Impact'!$AU159=1,'[1]Flux and Impact'!P159=""),0,IF('[1]Flux and Impact'!$AU159=1,'[1]Flux and Impact'!P159,"")),"")</f>
        <v/>
      </c>
      <c r="S157" t="str">
        <f>IF(S$1&gt;0,IF(AND('[1]Flux and Impact'!$AU159=1,'[1]Flux and Impact'!Q159=""),0,IF('[1]Flux and Impact'!$AU159=1,'[1]Flux and Impact'!Q159,"")),"")</f>
        <v/>
      </c>
      <c r="T157" t="str">
        <f>IF(T$1&gt;0,IF(AND('[1]Flux and Impact'!$AU159=1,'[1]Flux and Impact'!R159=""),0,IF('[1]Flux and Impact'!$AU159=1,'[1]Flux and Impact'!R159,"")),"")</f>
        <v/>
      </c>
      <c r="U157" t="str">
        <f>IF(U$1&gt;0,IF(AND('[1]Flux and Impact'!$AU159=1,'[1]Flux and Impact'!S159=""),0,IF('[1]Flux and Impact'!$AU159=1,'[1]Flux and Impact'!S159,"")),"")</f>
        <v/>
      </c>
      <c r="V157" t="str">
        <f>IF(V$1&gt;0,IF(AND('[1]Flux and Impact'!$AU159=1,'[1]Flux and Impact'!T159=""),0,IF('[1]Flux and Impact'!$AU159=1,'[1]Flux and Impact'!T159,"")),"")</f>
        <v/>
      </c>
      <c r="W157" t="str">
        <f>IF(W$1&gt;0,IF(AND('[1]Flux and Impact'!$AU159=1,'[1]Flux and Impact'!U159=""),0,IF('[1]Flux and Impact'!$AU159=1,'[1]Flux and Impact'!U159,"")),"")</f>
        <v/>
      </c>
      <c r="X157" t="str">
        <f>IF(X$1&gt;0,IF(AND('[1]Flux and Impact'!$AU159=1,'[1]Flux and Impact'!V159=""),0,IF('[1]Flux and Impact'!$AU159=1,'[1]Flux and Impact'!V159,"")),"")</f>
        <v/>
      </c>
      <c r="Y157" t="str">
        <f>IF(Y$1&gt;0,IF(AND('[1]Flux and Impact'!$AU159=1,'[1]Flux and Impact'!W159=""),0,IF('[1]Flux and Impact'!$AU159=1,'[1]Flux and Impact'!W159,"")),"")</f>
        <v/>
      </c>
      <c r="Z157" t="str">
        <f>IF(Z$1&gt;0,IF(AND('[1]Flux and Impact'!$AU159=1,'[1]Flux and Impact'!X159=""),0,IF('[1]Flux and Impact'!$AU159=1,'[1]Flux and Impact'!X159,"")),"")</f>
        <v/>
      </c>
      <c r="AA157" t="str">
        <f>IF(AA$1&gt;0,IF(AND('[1]Flux and Impact'!$AU159=1,'[1]Flux and Impact'!Y159=""),0,IF('[1]Flux and Impact'!$AU159=1,'[1]Flux and Impact'!Y159,"")),"")</f>
        <v/>
      </c>
      <c r="AB157" t="str">
        <f>IF(AB$1&gt;0,IF(AND('[1]Flux and Impact'!$AU159=1,'[1]Flux and Impact'!Z159=""),0,IF('[1]Flux and Impact'!$AU159=1,'[1]Flux and Impact'!Z159,"")),"")</f>
        <v/>
      </c>
      <c r="AC157" t="str">
        <f>IF(AC$1&gt;0,IF(AND('[1]Flux and Impact'!$AU159=1,'[1]Flux and Impact'!AA159=""),0,IF('[1]Flux and Impact'!$AU159=1,'[1]Flux and Impact'!AA159,"")),"")</f>
        <v/>
      </c>
      <c r="AD157" t="str">
        <f>IF(AD$1&gt;0,IF(AND('[1]Flux and Impact'!$AU159=1,'[1]Flux and Impact'!AB159=""),0,IF('[1]Flux and Impact'!$AU159=1,'[1]Flux and Impact'!AB159,"")),"")</f>
        <v/>
      </c>
      <c r="AE157" t="str">
        <f>IF(AE$1&gt;0,IF(AND('[1]Flux and Impact'!$AU159=1,'[1]Flux and Impact'!AC159=""),0,IF('[1]Flux and Impact'!$AU159=1,'[1]Flux and Impact'!AC159,"")),"")</f>
        <v/>
      </c>
      <c r="AF157" t="str">
        <f>IF(AF$1&gt;0,IF(AND('[1]Flux and Impact'!$AU159=1,'[1]Flux and Impact'!AD159=""),0,IF('[1]Flux and Impact'!$AU159=1,'[1]Flux and Impact'!AD159,"")),"")</f>
        <v/>
      </c>
      <c r="AG157" t="str">
        <f>IF(AG$1&gt;0,IF(AND('[1]Flux and Impact'!$AU159=1,'[1]Flux and Impact'!AE159=""),0,IF('[1]Flux and Impact'!$AU159=1,'[1]Flux and Impact'!AE159,"")),"")</f>
        <v/>
      </c>
      <c r="AH157" t="str">
        <f>IF(AH$1&gt;0,IF(AND('[1]Flux and Impact'!$AU159=1,'[1]Flux and Impact'!AF159=""),0,IF('[1]Flux and Impact'!$AU159=1,'[1]Flux and Impact'!AF159,"")),"")</f>
        <v/>
      </c>
      <c r="AI157" t="str">
        <f>IF(AI$1&gt;0,IF(AND('[1]Flux and Impact'!$AU159=1,'[1]Flux and Impact'!AG159=""),0,IF('[1]Flux and Impact'!$AU159=1,'[1]Flux and Impact'!AG159,"")),"")</f>
        <v/>
      </c>
      <c r="AJ157" t="str">
        <f>IF(AJ$1&gt;0,IF(AND('[1]Flux and Impact'!$AU159=1,'[1]Flux and Impact'!AH159=""),0,IF('[1]Flux and Impact'!$AU159=1,'[1]Flux and Impact'!AH159,"")),"")</f>
        <v/>
      </c>
      <c r="AK157" t="str">
        <f>IF(AK$1&gt;0,IF(AND('[1]Flux and Impact'!$AU159=1,'[1]Flux and Impact'!AI159=""),0,IF('[1]Flux and Impact'!$AU159=1,'[1]Flux and Impact'!AI159,"")),"")</f>
        <v/>
      </c>
      <c r="AL157" t="str">
        <f>IF(AL$1&gt;0,IF(AND('[1]Flux and Impact'!$AU159=1,'[1]Flux and Impact'!AJ159=""),0,IF('[1]Flux and Impact'!$AU159=1,'[1]Flux and Impact'!AJ159,"")),"")</f>
        <v/>
      </c>
      <c r="AM157" t="str">
        <f>IF(AM$1&gt;0,IF(AND('[1]Flux and Impact'!$AU159=1,'[1]Flux and Impact'!AK159=""),0,IF('[1]Flux and Impact'!$AU159=1,'[1]Flux and Impact'!AK159,"")),"")</f>
        <v/>
      </c>
      <c r="AN157" t="str">
        <f>IF(AN$1&gt;0,IF(AND('[1]Flux and Impact'!$AU159=1,'[1]Flux and Impact'!AL159=""),0,IF('[1]Flux and Impact'!$AU159=1,'[1]Flux and Impact'!AL159,"")),"")</f>
        <v/>
      </c>
      <c r="AO157" t="str">
        <f>IF(AO$1&gt;0,IF(AND('[1]Flux and Impact'!$AU159=1,'[1]Flux and Impact'!AM159=""),0,IF('[1]Flux and Impact'!$AU159=1,'[1]Flux and Impact'!AM159,"")),"")</f>
        <v/>
      </c>
      <c r="AP157" t="str">
        <f>IF(AP$1&gt;0,IF(AND('[1]Flux and Impact'!$AU159=1,'[1]Flux and Impact'!AN159=""),0,IF('[1]Flux and Impact'!$AU159=1,'[1]Flux and Impact'!AN159,"")),"")</f>
        <v/>
      </c>
      <c r="AQ157" t="str">
        <f>IF(AQ$1&gt;0,IF(AND('[1]Flux and Impact'!$AU159=1,'[1]Flux and Impact'!AO159=""),0,IF('[1]Flux and Impact'!$AU159=1,'[1]Flux and Impact'!AO159,"")),"")</f>
        <v/>
      </c>
      <c r="AR157" t="str">
        <f>IF(AR$1&gt;0,IF(AND('[1]Flux and Impact'!$AU159=1,'[1]Flux and Impact'!AP159=""),0,IF('[1]Flux and Impact'!$AU159=1,'[1]Flux and Impact'!AP159,"")),"")</f>
        <v/>
      </c>
      <c r="AS157" t="str">
        <f>IF(AS$1&gt;0,IF(AND('[1]Flux and Impact'!$AU159=1,'[1]Flux and Impact'!AQ159=""),0,IF('[1]Flux and Impact'!$AU159=1,'[1]Flux and Impact'!AQ159,"")),"")</f>
        <v/>
      </c>
      <c r="AT157" t="str">
        <f>IF(AT$1&gt;0,IF(AND('[1]Flux and Impact'!$AU159=1,'[1]Flux and Impact'!AR159=""),0,IF('[1]Flux and Impact'!$AU159=1,'[1]Flux and Impact'!AR159,"")),"")</f>
        <v/>
      </c>
      <c r="AU157" t="str">
        <f>IF(AU$1&gt;0,IF(AND('[1]Flux and Impact'!$AU159=1,'[1]Flux and Impact'!AS159=""),0,IF('[1]Flux and Impact'!$AU159=1,'[1]Flux and Impact'!AS159,"")),"")</f>
        <v/>
      </c>
      <c r="AW157" s="10" t="s">
        <v>251</v>
      </c>
      <c r="AX157" s="10">
        <v>29.072459580966</v>
      </c>
      <c r="AY157" s="16">
        <v>-13.4598024175038</v>
      </c>
      <c r="AZ157" s="17"/>
    </row>
    <row r="158" spans="1:52">
      <c r="A158">
        <f t="shared" si="4"/>
        <v>1</v>
      </c>
      <c r="B158" t="str">
        <f>'[1]Flux and Impact'!B160</f>
        <v>5. Organismal Systems</v>
      </c>
      <c r="C158" t="str">
        <f>'[1]Flux and Impact'!C160</f>
        <v>5.1 Immune System</v>
      </c>
      <c r="D158" t="str">
        <f>'[1]Flux and Impact'!D160</f>
        <v>Intestinal immune network for IgA production</v>
      </c>
      <c r="E158">
        <f>IF('[1]Flux and Impact'!AU160=1,AVERAGE(H158,J158,L158,N158,P158,R158,T158,V158,X158,Z158,AB158,AD158,AF158,AH158,AJ158,AL158,AN158,AP158,AR158,AT158),"")</f>
        <v>87.6559731990306</v>
      </c>
      <c r="F158" s="12">
        <f>IF('[1]Flux and Impact'!AU160=1,AVERAGE(I158,K158,M158,O158,Q158,S158,U158,W158,Y158,AA158,AC158,AE158,AG158,AI158,AK158,AM158,AO158,AQ158,AS158,AU158),"")</f>
        <v>-30.5603151152748</v>
      </c>
      <c r="G158" s="13">
        <f t="shared" si="5"/>
        <v>1</v>
      </c>
      <c r="H158">
        <f>IF(H$1&gt;0,IF(AND('[1]Flux and Impact'!$AU160=1,'[1]Flux and Impact'!F160=""),0,IF('[1]Flux and Impact'!$AU160=1,'[1]Flux and Impact'!F160,"")),"")</f>
        <v>17.7365870001778</v>
      </c>
      <c r="I158">
        <f>IF(I$1&gt;0,IF(AND('[1]Flux and Impact'!$AU160=1,'[1]Flux and Impact'!G160=""),0,IF('[1]Flux and Impact'!$AU160=1,'[1]Flux and Impact'!G160,"")),"")</f>
        <v>17.7365870001778</v>
      </c>
      <c r="J158">
        <f>IF(J$1&gt;0,IF(AND('[1]Flux and Impact'!$AU160=1,'[1]Flux and Impact'!H160=""),0,IF('[1]Flux and Impact'!$AU160=1,'[1]Flux and Impact'!H160,"")),"")</f>
        <v>235.826712068629</v>
      </c>
      <c r="K158">
        <f>IF(K$1&gt;0,IF(AND('[1]Flux and Impact'!$AU160=1,'[1]Flux and Impact'!I160=""),0,IF('[1]Flux and Impact'!$AU160=1,'[1]Flux and Impact'!I160,"")),"")</f>
        <v>-100.012911817717</v>
      </c>
      <c r="L158">
        <f>IF(L$1&gt;0,IF(AND('[1]Flux and Impact'!$AU160=1,'[1]Flux and Impact'!J160=""),0,IF('[1]Flux and Impact'!$AU160=1,'[1]Flux and Impact'!J160,"")),"")</f>
        <v>9.40462052828523</v>
      </c>
      <c r="M158">
        <f>IF(M$1&gt;0,IF(AND('[1]Flux and Impact'!$AU160=1,'[1]Flux and Impact'!K160=""),0,IF('[1]Flux and Impact'!$AU160=1,'[1]Flux and Impact'!K160,"")),"")</f>
        <v>-9.40462052828523</v>
      </c>
      <c r="N158" t="str">
        <f>IF(N$1&gt;0,IF(AND('[1]Flux and Impact'!$AU160=1,'[1]Flux and Impact'!L160=""),0,IF('[1]Flux and Impact'!$AU160=1,'[1]Flux and Impact'!L160,"")),"")</f>
        <v/>
      </c>
      <c r="O158" t="str">
        <f>IF(O$1&gt;0,IF(AND('[1]Flux and Impact'!$AU160=1,'[1]Flux and Impact'!M160=""),0,IF('[1]Flux and Impact'!$AU160=1,'[1]Flux and Impact'!M160,"")),"")</f>
        <v/>
      </c>
      <c r="P158" t="str">
        <f>IF(P$1&gt;0,IF(AND('[1]Flux and Impact'!$AU160=1,'[1]Flux and Impact'!N160=""),0,IF('[1]Flux and Impact'!$AU160=1,'[1]Flux and Impact'!N160,"")),"")</f>
        <v/>
      </c>
      <c r="Q158" t="str">
        <f>IF(Q$1&gt;0,IF(AND('[1]Flux and Impact'!$AU160=1,'[1]Flux and Impact'!O160=""),0,IF('[1]Flux and Impact'!$AU160=1,'[1]Flux and Impact'!O160,"")),"")</f>
        <v/>
      </c>
      <c r="R158" t="str">
        <f>IF(R$1&gt;0,IF(AND('[1]Flux and Impact'!$AU160=1,'[1]Flux and Impact'!P160=""),0,IF('[1]Flux and Impact'!$AU160=1,'[1]Flux and Impact'!P160,"")),"")</f>
        <v/>
      </c>
      <c r="S158" t="str">
        <f>IF(S$1&gt;0,IF(AND('[1]Flux and Impact'!$AU160=1,'[1]Flux and Impact'!Q160=""),0,IF('[1]Flux and Impact'!$AU160=1,'[1]Flux and Impact'!Q160,"")),"")</f>
        <v/>
      </c>
      <c r="T158" t="str">
        <f>IF(T$1&gt;0,IF(AND('[1]Flux and Impact'!$AU160=1,'[1]Flux and Impact'!R160=""),0,IF('[1]Flux and Impact'!$AU160=1,'[1]Flux and Impact'!R160,"")),"")</f>
        <v/>
      </c>
      <c r="U158" t="str">
        <f>IF(U$1&gt;0,IF(AND('[1]Flux and Impact'!$AU160=1,'[1]Flux and Impact'!S160=""),0,IF('[1]Flux and Impact'!$AU160=1,'[1]Flux and Impact'!S160,"")),"")</f>
        <v/>
      </c>
      <c r="V158" t="str">
        <f>IF(V$1&gt;0,IF(AND('[1]Flux and Impact'!$AU160=1,'[1]Flux and Impact'!T160=""),0,IF('[1]Flux and Impact'!$AU160=1,'[1]Flux and Impact'!T160,"")),"")</f>
        <v/>
      </c>
      <c r="W158" t="str">
        <f>IF(W$1&gt;0,IF(AND('[1]Flux and Impact'!$AU160=1,'[1]Flux and Impact'!U160=""),0,IF('[1]Flux and Impact'!$AU160=1,'[1]Flux and Impact'!U160,"")),"")</f>
        <v/>
      </c>
      <c r="X158" t="str">
        <f>IF(X$1&gt;0,IF(AND('[1]Flux and Impact'!$AU160=1,'[1]Flux and Impact'!V160=""),0,IF('[1]Flux and Impact'!$AU160=1,'[1]Flux and Impact'!V160,"")),"")</f>
        <v/>
      </c>
      <c r="Y158" t="str">
        <f>IF(Y$1&gt;0,IF(AND('[1]Flux and Impact'!$AU160=1,'[1]Flux and Impact'!W160=""),0,IF('[1]Flux and Impact'!$AU160=1,'[1]Flux and Impact'!W160,"")),"")</f>
        <v/>
      </c>
      <c r="Z158" t="str">
        <f>IF(Z$1&gt;0,IF(AND('[1]Flux and Impact'!$AU160=1,'[1]Flux and Impact'!X160=""),0,IF('[1]Flux and Impact'!$AU160=1,'[1]Flux and Impact'!X160,"")),"")</f>
        <v/>
      </c>
      <c r="AA158" t="str">
        <f>IF(AA$1&gt;0,IF(AND('[1]Flux and Impact'!$AU160=1,'[1]Flux and Impact'!Y160=""),0,IF('[1]Flux and Impact'!$AU160=1,'[1]Flux and Impact'!Y160,"")),"")</f>
        <v/>
      </c>
      <c r="AB158" t="str">
        <f>IF(AB$1&gt;0,IF(AND('[1]Flux and Impact'!$AU160=1,'[1]Flux and Impact'!Z160=""),0,IF('[1]Flux and Impact'!$AU160=1,'[1]Flux and Impact'!Z160,"")),"")</f>
        <v/>
      </c>
      <c r="AC158" t="str">
        <f>IF(AC$1&gt;0,IF(AND('[1]Flux and Impact'!$AU160=1,'[1]Flux and Impact'!AA160=""),0,IF('[1]Flux and Impact'!$AU160=1,'[1]Flux and Impact'!AA160,"")),"")</f>
        <v/>
      </c>
      <c r="AD158" t="str">
        <f>IF(AD$1&gt;0,IF(AND('[1]Flux and Impact'!$AU160=1,'[1]Flux and Impact'!AB160=""),0,IF('[1]Flux and Impact'!$AU160=1,'[1]Flux and Impact'!AB160,"")),"")</f>
        <v/>
      </c>
      <c r="AE158" t="str">
        <f>IF(AE$1&gt;0,IF(AND('[1]Flux and Impact'!$AU160=1,'[1]Flux and Impact'!AC160=""),0,IF('[1]Flux and Impact'!$AU160=1,'[1]Flux and Impact'!AC160,"")),"")</f>
        <v/>
      </c>
      <c r="AF158" t="str">
        <f>IF(AF$1&gt;0,IF(AND('[1]Flux and Impact'!$AU160=1,'[1]Flux and Impact'!AD160=""),0,IF('[1]Flux and Impact'!$AU160=1,'[1]Flux and Impact'!AD160,"")),"")</f>
        <v/>
      </c>
      <c r="AG158" t="str">
        <f>IF(AG$1&gt;0,IF(AND('[1]Flux and Impact'!$AU160=1,'[1]Flux and Impact'!AE160=""),0,IF('[1]Flux and Impact'!$AU160=1,'[1]Flux and Impact'!AE160,"")),"")</f>
        <v/>
      </c>
      <c r="AH158" t="str">
        <f>IF(AH$1&gt;0,IF(AND('[1]Flux and Impact'!$AU160=1,'[1]Flux and Impact'!AF160=""),0,IF('[1]Flux and Impact'!$AU160=1,'[1]Flux and Impact'!AF160,"")),"")</f>
        <v/>
      </c>
      <c r="AI158" t="str">
        <f>IF(AI$1&gt;0,IF(AND('[1]Flux and Impact'!$AU160=1,'[1]Flux and Impact'!AG160=""),0,IF('[1]Flux and Impact'!$AU160=1,'[1]Flux and Impact'!AG160,"")),"")</f>
        <v/>
      </c>
      <c r="AJ158" t="str">
        <f>IF(AJ$1&gt;0,IF(AND('[1]Flux and Impact'!$AU160=1,'[1]Flux and Impact'!AH160=""),0,IF('[1]Flux and Impact'!$AU160=1,'[1]Flux and Impact'!AH160,"")),"")</f>
        <v/>
      </c>
      <c r="AK158" t="str">
        <f>IF(AK$1&gt;0,IF(AND('[1]Flux and Impact'!$AU160=1,'[1]Flux and Impact'!AI160=""),0,IF('[1]Flux and Impact'!$AU160=1,'[1]Flux and Impact'!AI160,"")),"")</f>
        <v/>
      </c>
      <c r="AL158" t="str">
        <f>IF(AL$1&gt;0,IF(AND('[1]Flux and Impact'!$AU160=1,'[1]Flux and Impact'!AJ160=""),0,IF('[1]Flux and Impact'!$AU160=1,'[1]Flux and Impact'!AJ160,"")),"")</f>
        <v/>
      </c>
      <c r="AM158" t="str">
        <f>IF(AM$1&gt;0,IF(AND('[1]Flux and Impact'!$AU160=1,'[1]Flux and Impact'!AK160=""),0,IF('[1]Flux and Impact'!$AU160=1,'[1]Flux and Impact'!AK160,"")),"")</f>
        <v/>
      </c>
      <c r="AN158" t="str">
        <f>IF(AN$1&gt;0,IF(AND('[1]Flux and Impact'!$AU160=1,'[1]Flux and Impact'!AL160=""),0,IF('[1]Flux and Impact'!$AU160=1,'[1]Flux and Impact'!AL160,"")),"")</f>
        <v/>
      </c>
      <c r="AO158" t="str">
        <f>IF(AO$1&gt;0,IF(AND('[1]Flux and Impact'!$AU160=1,'[1]Flux and Impact'!AM160=""),0,IF('[1]Flux and Impact'!$AU160=1,'[1]Flux and Impact'!AM160,"")),"")</f>
        <v/>
      </c>
      <c r="AP158" t="str">
        <f>IF(AP$1&gt;0,IF(AND('[1]Flux and Impact'!$AU160=1,'[1]Flux and Impact'!AN160=""),0,IF('[1]Flux and Impact'!$AU160=1,'[1]Flux and Impact'!AN160,"")),"")</f>
        <v/>
      </c>
      <c r="AQ158" t="str">
        <f>IF(AQ$1&gt;0,IF(AND('[1]Flux and Impact'!$AU160=1,'[1]Flux and Impact'!AO160=""),0,IF('[1]Flux and Impact'!$AU160=1,'[1]Flux and Impact'!AO160,"")),"")</f>
        <v/>
      </c>
      <c r="AR158" t="str">
        <f>IF(AR$1&gt;0,IF(AND('[1]Flux and Impact'!$AU160=1,'[1]Flux and Impact'!AP160=""),0,IF('[1]Flux and Impact'!$AU160=1,'[1]Flux and Impact'!AP160,"")),"")</f>
        <v/>
      </c>
      <c r="AS158" t="str">
        <f>IF(AS$1&gt;0,IF(AND('[1]Flux and Impact'!$AU160=1,'[1]Flux and Impact'!AQ160=""),0,IF('[1]Flux and Impact'!$AU160=1,'[1]Flux and Impact'!AQ160,"")),"")</f>
        <v/>
      </c>
      <c r="AT158" t="str">
        <f>IF(AT$1&gt;0,IF(AND('[1]Flux and Impact'!$AU160=1,'[1]Flux and Impact'!AR160=""),0,IF('[1]Flux and Impact'!$AU160=1,'[1]Flux and Impact'!AR160,"")),"")</f>
        <v/>
      </c>
      <c r="AU158" t="str">
        <f>IF(AU$1&gt;0,IF(AND('[1]Flux and Impact'!$AU160=1,'[1]Flux and Impact'!AS160=""),0,IF('[1]Flux and Impact'!$AU160=1,'[1]Flux and Impact'!AS160,"")),"")</f>
        <v/>
      </c>
      <c r="AW158" s="10" t="s">
        <v>252</v>
      </c>
      <c r="AX158" s="10">
        <v>29.0226838680021</v>
      </c>
      <c r="AY158" s="16">
        <v>-9.25715987416486</v>
      </c>
      <c r="AZ158" s="17"/>
    </row>
    <row r="159" spans="1:52">
      <c r="A159">
        <f t="shared" si="4"/>
        <v>1</v>
      </c>
      <c r="B159" t="str">
        <f>'[1]Flux and Impact'!B161</f>
        <v>5. Organismal Systems</v>
      </c>
      <c r="C159" t="str">
        <f>'[1]Flux and Impact'!C161</f>
        <v>5.9 Environmental Adaptation</v>
      </c>
      <c r="D159" t="str">
        <f>'[1]Flux and Impact'!D161</f>
        <v>Circadian rhythm - mammal</v>
      </c>
      <c r="E159">
        <f>IF('[1]Flux and Impact'!AU161=1,AVERAGE(H159,J159,L159,N159,P159,R159,T159,V159,X159,Z159,AB159,AD159,AF159,AH159,AJ159,AL159,AN159,AP159,AR159,AT159),"")</f>
        <v>90.6466873819047</v>
      </c>
      <c r="F159" s="12">
        <f>IF('[1]Flux and Impact'!AU161=1,AVERAGE(I159,K159,M159,O159,Q159,S159,U159,W159,Y159,AA159,AC159,AE159,AG159,AI159,AK159,AM159,AO159,AQ159,AS159,AU159),"")</f>
        <v>18.6289481135071</v>
      </c>
      <c r="G159" s="13">
        <f t="shared" si="5"/>
        <v>1</v>
      </c>
      <c r="H159">
        <f>IF(H$1&gt;0,IF(AND('[1]Flux and Impact'!$AU161=1,'[1]Flux and Impact'!F161=""),0,IF('[1]Flux and Impact'!$AU161=1,'[1]Flux and Impact'!F161,"")),"")</f>
        <v>0</v>
      </c>
      <c r="I159">
        <f>IF(I$1&gt;0,IF(AND('[1]Flux and Impact'!$AU161=1,'[1]Flux and Impact'!G161=""),0,IF('[1]Flux and Impact'!$AU161=1,'[1]Flux and Impact'!G161,"")),"")</f>
        <v>0</v>
      </c>
      <c r="J159">
        <f>IF(J$1&gt;0,IF(AND('[1]Flux and Impact'!$AU161=1,'[1]Flux and Impact'!H161=""),0,IF('[1]Flux and Impact'!$AU161=1,'[1]Flux and Impact'!H161,"")),"")</f>
        <v>50.1580087293414</v>
      </c>
      <c r="K159">
        <f>IF(K$1&gt;0,IF(AND('[1]Flux and Impact'!$AU161=1,'[1]Flux and Impact'!I161=""),0,IF('[1]Flux and Impact'!$AU161=1,'[1]Flux and Impact'!I161,"")),"")</f>
        <v>50.1580087293414</v>
      </c>
      <c r="L159">
        <f>IF(L$1&gt;0,IF(AND('[1]Flux and Impact'!$AU161=1,'[1]Flux and Impact'!J161=""),0,IF('[1]Flux and Impact'!$AU161=1,'[1]Flux and Impact'!J161,"")),"")</f>
        <v>221.782053416373</v>
      </c>
      <c r="M159">
        <f>IF(M$1&gt;0,IF(AND('[1]Flux and Impact'!$AU161=1,'[1]Flux and Impact'!K161=""),0,IF('[1]Flux and Impact'!$AU161=1,'[1]Flux and Impact'!K161,"")),"")</f>
        <v>5.72883561118006</v>
      </c>
      <c r="N159" t="str">
        <f>IF(N$1&gt;0,IF(AND('[1]Flux and Impact'!$AU161=1,'[1]Flux and Impact'!L161=""),0,IF('[1]Flux and Impact'!$AU161=1,'[1]Flux and Impact'!L161,"")),"")</f>
        <v/>
      </c>
      <c r="O159" t="str">
        <f>IF(O$1&gt;0,IF(AND('[1]Flux and Impact'!$AU161=1,'[1]Flux and Impact'!M161=""),0,IF('[1]Flux and Impact'!$AU161=1,'[1]Flux and Impact'!M161,"")),"")</f>
        <v/>
      </c>
      <c r="P159" t="str">
        <f>IF(P$1&gt;0,IF(AND('[1]Flux and Impact'!$AU161=1,'[1]Flux and Impact'!N161=""),0,IF('[1]Flux and Impact'!$AU161=1,'[1]Flux and Impact'!N161,"")),"")</f>
        <v/>
      </c>
      <c r="Q159" t="str">
        <f>IF(Q$1&gt;0,IF(AND('[1]Flux and Impact'!$AU161=1,'[1]Flux and Impact'!O161=""),0,IF('[1]Flux and Impact'!$AU161=1,'[1]Flux and Impact'!O161,"")),"")</f>
        <v/>
      </c>
      <c r="R159" t="str">
        <f>IF(R$1&gt;0,IF(AND('[1]Flux and Impact'!$AU161=1,'[1]Flux and Impact'!P161=""),0,IF('[1]Flux and Impact'!$AU161=1,'[1]Flux and Impact'!P161,"")),"")</f>
        <v/>
      </c>
      <c r="S159" t="str">
        <f>IF(S$1&gt;0,IF(AND('[1]Flux and Impact'!$AU161=1,'[1]Flux and Impact'!Q161=""),0,IF('[1]Flux and Impact'!$AU161=1,'[1]Flux and Impact'!Q161,"")),"")</f>
        <v/>
      </c>
      <c r="T159" t="str">
        <f>IF(T$1&gt;0,IF(AND('[1]Flux and Impact'!$AU161=1,'[1]Flux and Impact'!R161=""),0,IF('[1]Flux and Impact'!$AU161=1,'[1]Flux and Impact'!R161,"")),"")</f>
        <v/>
      </c>
      <c r="U159" t="str">
        <f>IF(U$1&gt;0,IF(AND('[1]Flux and Impact'!$AU161=1,'[1]Flux and Impact'!S161=""),0,IF('[1]Flux and Impact'!$AU161=1,'[1]Flux and Impact'!S161,"")),"")</f>
        <v/>
      </c>
      <c r="V159" t="str">
        <f>IF(V$1&gt;0,IF(AND('[1]Flux and Impact'!$AU161=1,'[1]Flux and Impact'!T161=""),0,IF('[1]Flux and Impact'!$AU161=1,'[1]Flux and Impact'!T161,"")),"")</f>
        <v/>
      </c>
      <c r="W159" t="str">
        <f>IF(W$1&gt;0,IF(AND('[1]Flux and Impact'!$AU161=1,'[1]Flux and Impact'!U161=""),0,IF('[1]Flux and Impact'!$AU161=1,'[1]Flux and Impact'!U161,"")),"")</f>
        <v/>
      </c>
      <c r="X159" t="str">
        <f>IF(X$1&gt;0,IF(AND('[1]Flux and Impact'!$AU161=1,'[1]Flux and Impact'!V161=""),0,IF('[1]Flux and Impact'!$AU161=1,'[1]Flux and Impact'!V161,"")),"")</f>
        <v/>
      </c>
      <c r="Y159" t="str">
        <f>IF(Y$1&gt;0,IF(AND('[1]Flux and Impact'!$AU161=1,'[1]Flux and Impact'!W161=""),0,IF('[1]Flux and Impact'!$AU161=1,'[1]Flux and Impact'!W161,"")),"")</f>
        <v/>
      </c>
      <c r="Z159" t="str">
        <f>IF(Z$1&gt;0,IF(AND('[1]Flux and Impact'!$AU161=1,'[1]Flux and Impact'!X161=""),0,IF('[1]Flux and Impact'!$AU161=1,'[1]Flux and Impact'!X161,"")),"")</f>
        <v/>
      </c>
      <c r="AA159" t="str">
        <f>IF(AA$1&gt;0,IF(AND('[1]Flux and Impact'!$AU161=1,'[1]Flux and Impact'!Y161=""),0,IF('[1]Flux and Impact'!$AU161=1,'[1]Flux and Impact'!Y161,"")),"")</f>
        <v/>
      </c>
      <c r="AB159" t="str">
        <f>IF(AB$1&gt;0,IF(AND('[1]Flux and Impact'!$AU161=1,'[1]Flux and Impact'!Z161=""),0,IF('[1]Flux and Impact'!$AU161=1,'[1]Flux and Impact'!Z161,"")),"")</f>
        <v/>
      </c>
      <c r="AC159" t="str">
        <f>IF(AC$1&gt;0,IF(AND('[1]Flux and Impact'!$AU161=1,'[1]Flux and Impact'!AA161=""),0,IF('[1]Flux and Impact'!$AU161=1,'[1]Flux and Impact'!AA161,"")),"")</f>
        <v/>
      </c>
      <c r="AD159" t="str">
        <f>IF(AD$1&gt;0,IF(AND('[1]Flux and Impact'!$AU161=1,'[1]Flux and Impact'!AB161=""),0,IF('[1]Flux and Impact'!$AU161=1,'[1]Flux and Impact'!AB161,"")),"")</f>
        <v/>
      </c>
      <c r="AE159" t="str">
        <f>IF(AE$1&gt;0,IF(AND('[1]Flux and Impact'!$AU161=1,'[1]Flux and Impact'!AC161=""),0,IF('[1]Flux and Impact'!$AU161=1,'[1]Flux and Impact'!AC161,"")),"")</f>
        <v/>
      </c>
      <c r="AF159" t="str">
        <f>IF(AF$1&gt;0,IF(AND('[1]Flux and Impact'!$AU161=1,'[1]Flux and Impact'!AD161=""),0,IF('[1]Flux and Impact'!$AU161=1,'[1]Flux and Impact'!AD161,"")),"")</f>
        <v/>
      </c>
      <c r="AG159" t="str">
        <f>IF(AG$1&gt;0,IF(AND('[1]Flux and Impact'!$AU161=1,'[1]Flux and Impact'!AE161=""),0,IF('[1]Flux and Impact'!$AU161=1,'[1]Flux and Impact'!AE161,"")),"")</f>
        <v/>
      </c>
      <c r="AH159" t="str">
        <f>IF(AH$1&gt;0,IF(AND('[1]Flux and Impact'!$AU161=1,'[1]Flux and Impact'!AF161=""),0,IF('[1]Flux and Impact'!$AU161=1,'[1]Flux and Impact'!AF161,"")),"")</f>
        <v/>
      </c>
      <c r="AI159" t="str">
        <f>IF(AI$1&gt;0,IF(AND('[1]Flux and Impact'!$AU161=1,'[1]Flux and Impact'!AG161=""),0,IF('[1]Flux and Impact'!$AU161=1,'[1]Flux and Impact'!AG161,"")),"")</f>
        <v/>
      </c>
      <c r="AJ159" t="str">
        <f>IF(AJ$1&gt;0,IF(AND('[1]Flux and Impact'!$AU161=1,'[1]Flux and Impact'!AH161=""),0,IF('[1]Flux and Impact'!$AU161=1,'[1]Flux and Impact'!AH161,"")),"")</f>
        <v/>
      </c>
      <c r="AK159" t="str">
        <f>IF(AK$1&gt;0,IF(AND('[1]Flux and Impact'!$AU161=1,'[1]Flux and Impact'!AI161=""),0,IF('[1]Flux and Impact'!$AU161=1,'[1]Flux and Impact'!AI161,"")),"")</f>
        <v/>
      </c>
      <c r="AL159" t="str">
        <f>IF(AL$1&gt;0,IF(AND('[1]Flux and Impact'!$AU161=1,'[1]Flux and Impact'!AJ161=""),0,IF('[1]Flux and Impact'!$AU161=1,'[1]Flux and Impact'!AJ161,"")),"")</f>
        <v/>
      </c>
      <c r="AM159" t="str">
        <f>IF(AM$1&gt;0,IF(AND('[1]Flux and Impact'!$AU161=1,'[1]Flux and Impact'!AK161=""),0,IF('[1]Flux and Impact'!$AU161=1,'[1]Flux and Impact'!AK161,"")),"")</f>
        <v/>
      </c>
      <c r="AN159" t="str">
        <f>IF(AN$1&gt;0,IF(AND('[1]Flux and Impact'!$AU161=1,'[1]Flux and Impact'!AL161=""),0,IF('[1]Flux and Impact'!$AU161=1,'[1]Flux and Impact'!AL161,"")),"")</f>
        <v/>
      </c>
      <c r="AO159" t="str">
        <f>IF(AO$1&gt;0,IF(AND('[1]Flux and Impact'!$AU161=1,'[1]Flux and Impact'!AM161=""),0,IF('[1]Flux and Impact'!$AU161=1,'[1]Flux and Impact'!AM161,"")),"")</f>
        <v/>
      </c>
      <c r="AP159" t="str">
        <f>IF(AP$1&gt;0,IF(AND('[1]Flux and Impact'!$AU161=1,'[1]Flux and Impact'!AN161=""),0,IF('[1]Flux and Impact'!$AU161=1,'[1]Flux and Impact'!AN161,"")),"")</f>
        <v/>
      </c>
      <c r="AQ159" t="str">
        <f>IF(AQ$1&gt;0,IF(AND('[1]Flux and Impact'!$AU161=1,'[1]Flux and Impact'!AO161=""),0,IF('[1]Flux and Impact'!$AU161=1,'[1]Flux and Impact'!AO161,"")),"")</f>
        <v/>
      </c>
      <c r="AR159" t="str">
        <f>IF(AR$1&gt;0,IF(AND('[1]Flux and Impact'!$AU161=1,'[1]Flux and Impact'!AP161=""),0,IF('[1]Flux and Impact'!$AU161=1,'[1]Flux and Impact'!AP161,"")),"")</f>
        <v/>
      </c>
      <c r="AS159" t="str">
        <f>IF(AS$1&gt;0,IF(AND('[1]Flux and Impact'!$AU161=1,'[1]Flux and Impact'!AQ161=""),0,IF('[1]Flux and Impact'!$AU161=1,'[1]Flux and Impact'!AQ161,"")),"")</f>
        <v/>
      </c>
      <c r="AT159" t="str">
        <f>IF(AT$1&gt;0,IF(AND('[1]Flux and Impact'!$AU161=1,'[1]Flux and Impact'!AR161=""),0,IF('[1]Flux and Impact'!$AU161=1,'[1]Flux and Impact'!AR161,"")),"")</f>
        <v/>
      </c>
      <c r="AU159" t="str">
        <f>IF(AU$1&gt;0,IF(AND('[1]Flux and Impact'!$AU161=1,'[1]Flux and Impact'!AS161=""),0,IF('[1]Flux and Impact'!$AU161=1,'[1]Flux and Impact'!AS161,"")),"")</f>
        <v/>
      </c>
      <c r="AW159" s="10" t="s">
        <v>253</v>
      </c>
      <c r="AX159" s="10">
        <v>28.6609924317824</v>
      </c>
      <c r="AY159" s="16">
        <v>-20.5922072214826</v>
      </c>
      <c r="AZ159" s="17"/>
    </row>
    <row r="160" spans="1:52">
      <c r="A160">
        <f t="shared" si="4"/>
        <v>1</v>
      </c>
      <c r="B160" t="str">
        <f>'[1]Flux and Impact'!B162</f>
        <v>5. Organismal Systems</v>
      </c>
      <c r="C160" t="str">
        <f>'[1]Flux and Impact'!C162</f>
        <v>5.6 Nervous System</v>
      </c>
      <c r="D160" t="str">
        <f>'[1]Flux and Impact'!D162</f>
        <v>Long-term potentiation</v>
      </c>
      <c r="E160">
        <f>IF('[1]Flux and Impact'!AU162=1,AVERAGE(H160,J160,L160,N160,P160,R160,T160,V160,X160,Z160,AB160,AD160,AF160,AH160,AJ160,AL160,AN160,AP160,AR160,AT160),"")</f>
        <v>76.7675502774882</v>
      </c>
      <c r="F160" s="12">
        <f>IF('[1]Flux and Impact'!AU162=1,AVERAGE(I160,K160,M160,O160,Q160,S160,U160,W160,Y160,AA160,AC160,AE160,AG160,AI160,AK160,AM160,AO160,AQ160,AS160,AU160),"")</f>
        <v>-76.7675502774882</v>
      </c>
      <c r="G160" s="13">
        <f t="shared" si="5"/>
        <v>1</v>
      </c>
      <c r="H160">
        <f>IF(H$1&gt;0,IF(AND('[1]Flux and Impact'!$AU162=1,'[1]Flux and Impact'!F162=""),0,IF('[1]Flux and Impact'!$AU162=1,'[1]Flux and Impact'!F162,"")),"")</f>
        <v>51.9602151025277</v>
      </c>
      <c r="I160">
        <f>IF(I$1&gt;0,IF(AND('[1]Flux and Impact'!$AU162=1,'[1]Flux and Impact'!G162=""),0,IF('[1]Flux and Impact'!$AU162=1,'[1]Flux and Impact'!G162,"")),"")</f>
        <v>-51.9602151025277</v>
      </c>
      <c r="J160">
        <f>IF(J$1&gt;0,IF(AND('[1]Flux and Impact'!$AU162=1,'[1]Flux and Impact'!H162=""),0,IF('[1]Flux and Impact'!$AU162=1,'[1]Flux and Impact'!H162,"")),"")</f>
        <v>178.342435729937</v>
      </c>
      <c r="K160">
        <f>IF(K$1&gt;0,IF(AND('[1]Flux and Impact'!$AU162=1,'[1]Flux and Impact'!I162=""),0,IF('[1]Flux and Impact'!$AU162=1,'[1]Flux and Impact'!I162,"")),"")</f>
        <v>-178.342435729937</v>
      </c>
      <c r="L160">
        <f>IF(L$1&gt;0,IF(AND('[1]Flux and Impact'!$AU162=1,'[1]Flux and Impact'!J162=""),0,IF('[1]Flux and Impact'!$AU162=1,'[1]Flux and Impact'!J162,"")),"")</f>
        <v>0</v>
      </c>
      <c r="M160">
        <f>IF(M$1&gt;0,IF(AND('[1]Flux and Impact'!$AU162=1,'[1]Flux and Impact'!K162=""),0,IF('[1]Flux and Impact'!$AU162=1,'[1]Flux and Impact'!K162,"")),"")</f>
        <v>0</v>
      </c>
      <c r="N160" t="str">
        <f>IF(N$1&gt;0,IF(AND('[1]Flux and Impact'!$AU162=1,'[1]Flux and Impact'!L162=""),0,IF('[1]Flux and Impact'!$AU162=1,'[1]Flux and Impact'!L162,"")),"")</f>
        <v/>
      </c>
      <c r="O160" t="str">
        <f>IF(O$1&gt;0,IF(AND('[1]Flux and Impact'!$AU162=1,'[1]Flux and Impact'!M162=""),0,IF('[1]Flux and Impact'!$AU162=1,'[1]Flux and Impact'!M162,"")),"")</f>
        <v/>
      </c>
      <c r="P160" t="str">
        <f>IF(P$1&gt;0,IF(AND('[1]Flux and Impact'!$AU162=1,'[1]Flux and Impact'!N162=""),0,IF('[1]Flux and Impact'!$AU162=1,'[1]Flux and Impact'!N162,"")),"")</f>
        <v/>
      </c>
      <c r="Q160" t="str">
        <f>IF(Q$1&gt;0,IF(AND('[1]Flux and Impact'!$AU162=1,'[1]Flux and Impact'!O162=""),0,IF('[1]Flux and Impact'!$AU162=1,'[1]Flux and Impact'!O162,"")),"")</f>
        <v/>
      </c>
      <c r="R160" t="str">
        <f>IF(R$1&gt;0,IF(AND('[1]Flux and Impact'!$AU162=1,'[1]Flux and Impact'!P162=""),0,IF('[1]Flux and Impact'!$AU162=1,'[1]Flux and Impact'!P162,"")),"")</f>
        <v/>
      </c>
      <c r="S160" t="str">
        <f>IF(S$1&gt;0,IF(AND('[1]Flux and Impact'!$AU162=1,'[1]Flux and Impact'!Q162=""),0,IF('[1]Flux and Impact'!$AU162=1,'[1]Flux and Impact'!Q162,"")),"")</f>
        <v/>
      </c>
      <c r="T160" t="str">
        <f>IF(T$1&gt;0,IF(AND('[1]Flux and Impact'!$AU162=1,'[1]Flux and Impact'!R162=""),0,IF('[1]Flux and Impact'!$AU162=1,'[1]Flux and Impact'!R162,"")),"")</f>
        <v/>
      </c>
      <c r="U160" t="str">
        <f>IF(U$1&gt;0,IF(AND('[1]Flux and Impact'!$AU162=1,'[1]Flux and Impact'!S162=""),0,IF('[1]Flux and Impact'!$AU162=1,'[1]Flux and Impact'!S162,"")),"")</f>
        <v/>
      </c>
      <c r="V160" t="str">
        <f>IF(V$1&gt;0,IF(AND('[1]Flux and Impact'!$AU162=1,'[1]Flux and Impact'!T162=""),0,IF('[1]Flux and Impact'!$AU162=1,'[1]Flux and Impact'!T162,"")),"")</f>
        <v/>
      </c>
      <c r="W160" t="str">
        <f>IF(W$1&gt;0,IF(AND('[1]Flux and Impact'!$AU162=1,'[1]Flux and Impact'!U162=""),0,IF('[1]Flux and Impact'!$AU162=1,'[1]Flux and Impact'!U162,"")),"")</f>
        <v/>
      </c>
      <c r="X160" t="str">
        <f>IF(X$1&gt;0,IF(AND('[1]Flux and Impact'!$AU162=1,'[1]Flux and Impact'!V162=""),0,IF('[1]Flux and Impact'!$AU162=1,'[1]Flux and Impact'!V162,"")),"")</f>
        <v/>
      </c>
      <c r="Y160" t="str">
        <f>IF(Y$1&gt;0,IF(AND('[1]Flux and Impact'!$AU162=1,'[1]Flux and Impact'!W162=""),0,IF('[1]Flux and Impact'!$AU162=1,'[1]Flux and Impact'!W162,"")),"")</f>
        <v/>
      </c>
      <c r="Z160" t="str">
        <f>IF(Z$1&gt;0,IF(AND('[1]Flux and Impact'!$AU162=1,'[1]Flux and Impact'!X162=""),0,IF('[1]Flux and Impact'!$AU162=1,'[1]Flux and Impact'!X162,"")),"")</f>
        <v/>
      </c>
      <c r="AA160" t="str">
        <f>IF(AA$1&gt;0,IF(AND('[1]Flux and Impact'!$AU162=1,'[1]Flux and Impact'!Y162=""),0,IF('[1]Flux and Impact'!$AU162=1,'[1]Flux and Impact'!Y162,"")),"")</f>
        <v/>
      </c>
      <c r="AB160" t="str">
        <f>IF(AB$1&gt;0,IF(AND('[1]Flux and Impact'!$AU162=1,'[1]Flux and Impact'!Z162=""),0,IF('[1]Flux and Impact'!$AU162=1,'[1]Flux and Impact'!Z162,"")),"")</f>
        <v/>
      </c>
      <c r="AC160" t="str">
        <f>IF(AC$1&gt;0,IF(AND('[1]Flux and Impact'!$AU162=1,'[1]Flux and Impact'!AA162=""),0,IF('[1]Flux and Impact'!$AU162=1,'[1]Flux and Impact'!AA162,"")),"")</f>
        <v/>
      </c>
      <c r="AD160" t="str">
        <f>IF(AD$1&gt;0,IF(AND('[1]Flux and Impact'!$AU162=1,'[1]Flux and Impact'!AB162=""),0,IF('[1]Flux and Impact'!$AU162=1,'[1]Flux and Impact'!AB162,"")),"")</f>
        <v/>
      </c>
      <c r="AE160" t="str">
        <f>IF(AE$1&gt;0,IF(AND('[1]Flux and Impact'!$AU162=1,'[1]Flux and Impact'!AC162=""),0,IF('[1]Flux and Impact'!$AU162=1,'[1]Flux and Impact'!AC162,"")),"")</f>
        <v/>
      </c>
      <c r="AF160" t="str">
        <f>IF(AF$1&gt;0,IF(AND('[1]Flux and Impact'!$AU162=1,'[1]Flux and Impact'!AD162=""),0,IF('[1]Flux and Impact'!$AU162=1,'[1]Flux and Impact'!AD162,"")),"")</f>
        <v/>
      </c>
      <c r="AG160" t="str">
        <f>IF(AG$1&gt;0,IF(AND('[1]Flux and Impact'!$AU162=1,'[1]Flux and Impact'!AE162=""),0,IF('[1]Flux and Impact'!$AU162=1,'[1]Flux and Impact'!AE162,"")),"")</f>
        <v/>
      </c>
      <c r="AH160" t="str">
        <f>IF(AH$1&gt;0,IF(AND('[1]Flux and Impact'!$AU162=1,'[1]Flux and Impact'!AF162=""),0,IF('[1]Flux and Impact'!$AU162=1,'[1]Flux and Impact'!AF162,"")),"")</f>
        <v/>
      </c>
      <c r="AI160" t="str">
        <f>IF(AI$1&gt;0,IF(AND('[1]Flux and Impact'!$AU162=1,'[1]Flux and Impact'!AG162=""),0,IF('[1]Flux and Impact'!$AU162=1,'[1]Flux and Impact'!AG162,"")),"")</f>
        <v/>
      </c>
      <c r="AJ160" t="str">
        <f>IF(AJ$1&gt;0,IF(AND('[1]Flux and Impact'!$AU162=1,'[1]Flux and Impact'!AH162=""),0,IF('[1]Flux and Impact'!$AU162=1,'[1]Flux and Impact'!AH162,"")),"")</f>
        <v/>
      </c>
      <c r="AK160" t="str">
        <f>IF(AK$1&gt;0,IF(AND('[1]Flux and Impact'!$AU162=1,'[1]Flux and Impact'!AI162=""),0,IF('[1]Flux and Impact'!$AU162=1,'[1]Flux and Impact'!AI162,"")),"")</f>
        <v/>
      </c>
      <c r="AL160" t="str">
        <f>IF(AL$1&gt;0,IF(AND('[1]Flux and Impact'!$AU162=1,'[1]Flux and Impact'!AJ162=""),0,IF('[1]Flux and Impact'!$AU162=1,'[1]Flux and Impact'!AJ162,"")),"")</f>
        <v/>
      </c>
      <c r="AM160" t="str">
        <f>IF(AM$1&gt;0,IF(AND('[1]Flux and Impact'!$AU162=1,'[1]Flux and Impact'!AK162=""),0,IF('[1]Flux and Impact'!$AU162=1,'[1]Flux and Impact'!AK162,"")),"")</f>
        <v/>
      </c>
      <c r="AN160" t="str">
        <f>IF(AN$1&gt;0,IF(AND('[1]Flux and Impact'!$AU162=1,'[1]Flux and Impact'!AL162=""),0,IF('[1]Flux and Impact'!$AU162=1,'[1]Flux and Impact'!AL162,"")),"")</f>
        <v/>
      </c>
      <c r="AO160" t="str">
        <f>IF(AO$1&gt;0,IF(AND('[1]Flux and Impact'!$AU162=1,'[1]Flux and Impact'!AM162=""),0,IF('[1]Flux and Impact'!$AU162=1,'[1]Flux and Impact'!AM162,"")),"")</f>
        <v/>
      </c>
      <c r="AP160" t="str">
        <f>IF(AP$1&gt;0,IF(AND('[1]Flux and Impact'!$AU162=1,'[1]Flux and Impact'!AN162=""),0,IF('[1]Flux and Impact'!$AU162=1,'[1]Flux and Impact'!AN162,"")),"")</f>
        <v/>
      </c>
      <c r="AQ160" t="str">
        <f>IF(AQ$1&gt;0,IF(AND('[1]Flux and Impact'!$AU162=1,'[1]Flux and Impact'!AO162=""),0,IF('[1]Flux and Impact'!$AU162=1,'[1]Flux and Impact'!AO162,"")),"")</f>
        <v/>
      </c>
      <c r="AR160" t="str">
        <f>IF(AR$1&gt;0,IF(AND('[1]Flux and Impact'!$AU162=1,'[1]Flux and Impact'!AP162=""),0,IF('[1]Flux and Impact'!$AU162=1,'[1]Flux and Impact'!AP162,"")),"")</f>
        <v/>
      </c>
      <c r="AS160" t="str">
        <f>IF(AS$1&gt;0,IF(AND('[1]Flux and Impact'!$AU162=1,'[1]Flux and Impact'!AQ162=""),0,IF('[1]Flux and Impact'!$AU162=1,'[1]Flux and Impact'!AQ162,"")),"")</f>
        <v/>
      </c>
      <c r="AT160" t="str">
        <f>IF(AT$1&gt;0,IF(AND('[1]Flux and Impact'!$AU162=1,'[1]Flux and Impact'!AR162=""),0,IF('[1]Flux and Impact'!$AU162=1,'[1]Flux and Impact'!AR162,"")),"")</f>
        <v/>
      </c>
      <c r="AU160" t="str">
        <f>IF(AU$1&gt;0,IF(AND('[1]Flux and Impact'!$AU162=1,'[1]Flux and Impact'!AS162=""),0,IF('[1]Flux and Impact'!$AU162=1,'[1]Flux and Impact'!AS162,"")),"")</f>
        <v/>
      </c>
      <c r="AW160" s="10" t="s">
        <v>254</v>
      </c>
      <c r="AX160" s="10">
        <v>28.6604271880767</v>
      </c>
      <c r="AY160" s="16">
        <v>4.75566856689574</v>
      </c>
      <c r="AZ160" s="17"/>
    </row>
    <row r="161" spans="1:52">
      <c r="A161">
        <f t="shared" si="4"/>
        <v>1</v>
      </c>
      <c r="B161" t="str">
        <f>'[1]Flux and Impact'!B163</f>
        <v>5. Organismal Systems</v>
      </c>
      <c r="C161" t="str">
        <f>'[1]Flux and Impact'!C163</f>
        <v>5.6 Nervous System</v>
      </c>
      <c r="D161" t="str">
        <f>'[1]Flux and Impact'!D163</f>
        <v>Neurotrophin signaling pathway</v>
      </c>
      <c r="E161">
        <f>IF('[1]Flux and Impact'!AU163=1,AVERAGE(H161,J161,L161,N161,P161,R161,T161,V161,X161,Z161,AB161,AD161,AF161,AH161,AJ161,AL161,AN161,AP161,AR161,AT161),"")</f>
        <v>20.4786196446341</v>
      </c>
      <c r="F161" s="12">
        <f>IF('[1]Flux and Impact'!AU163=1,AVERAGE(I161,K161,M161,O161,Q161,S161,U161,W161,Y161,AA161,AC161,AE161,AG161,AI161,AK161,AM161,AO161,AQ161,AS161,AU161),"")</f>
        <v>-14.887207709828</v>
      </c>
      <c r="G161" s="13">
        <f t="shared" si="5"/>
        <v>1</v>
      </c>
      <c r="H161">
        <f>IF(H$1&gt;0,IF(AND('[1]Flux and Impact'!$AU163=1,'[1]Flux and Impact'!F163=""),0,IF('[1]Flux and Impact'!$AU163=1,'[1]Flux and Impact'!F163,"")),"")</f>
        <v>0</v>
      </c>
      <c r="I161">
        <f>IF(I$1&gt;0,IF(AND('[1]Flux and Impact'!$AU163=1,'[1]Flux and Impact'!G163=""),0,IF('[1]Flux and Impact'!$AU163=1,'[1]Flux and Impact'!G163,"")),"")</f>
        <v>0</v>
      </c>
      <c r="J161">
        <f>IF(J$1&gt;0,IF(AND('[1]Flux and Impact'!$AU163=1,'[1]Flux and Impact'!H163=""),0,IF('[1]Flux and Impact'!$AU163=1,'[1]Flux and Impact'!H163,"")),"")</f>
        <v>57.0277877156684</v>
      </c>
      <c r="K161">
        <f>IF(K$1&gt;0,IF(AND('[1]Flux and Impact'!$AU163=1,'[1]Flux and Impact'!I163=""),0,IF('[1]Flux and Impact'!$AU163=1,'[1]Flux and Impact'!I163,"")),"")</f>
        <v>-40.25355191125</v>
      </c>
      <c r="L161">
        <f>IF(L$1&gt;0,IF(AND('[1]Flux and Impact'!$AU163=1,'[1]Flux and Impact'!J163=""),0,IF('[1]Flux and Impact'!$AU163=1,'[1]Flux and Impact'!J163,"")),"")</f>
        <v>4.40807121823395</v>
      </c>
      <c r="M161">
        <f>IF(M$1&gt;0,IF(AND('[1]Flux and Impact'!$AU163=1,'[1]Flux and Impact'!K163=""),0,IF('[1]Flux and Impact'!$AU163=1,'[1]Flux and Impact'!K163,"")),"")</f>
        <v>-4.40807121823395</v>
      </c>
      <c r="N161" t="str">
        <f>IF(N$1&gt;0,IF(AND('[1]Flux and Impact'!$AU163=1,'[1]Flux and Impact'!L163=""),0,IF('[1]Flux and Impact'!$AU163=1,'[1]Flux and Impact'!L163,"")),"")</f>
        <v/>
      </c>
      <c r="O161" t="str">
        <f>IF(O$1&gt;0,IF(AND('[1]Flux and Impact'!$AU163=1,'[1]Flux and Impact'!M163=""),0,IF('[1]Flux and Impact'!$AU163=1,'[1]Flux and Impact'!M163,"")),"")</f>
        <v/>
      </c>
      <c r="P161" t="str">
        <f>IF(P$1&gt;0,IF(AND('[1]Flux and Impact'!$AU163=1,'[1]Flux and Impact'!N163=""),0,IF('[1]Flux and Impact'!$AU163=1,'[1]Flux and Impact'!N163,"")),"")</f>
        <v/>
      </c>
      <c r="Q161" t="str">
        <f>IF(Q$1&gt;0,IF(AND('[1]Flux and Impact'!$AU163=1,'[1]Flux and Impact'!O163=""),0,IF('[1]Flux and Impact'!$AU163=1,'[1]Flux and Impact'!O163,"")),"")</f>
        <v/>
      </c>
      <c r="R161" t="str">
        <f>IF(R$1&gt;0,IF(AND('[1]Flux and Impact'!$AU163=1,'[1]Flux and Impact'!P163=""),0,IF('[1]Flux and Impact'!$AU163=1,'[1]Flux and Impact'!P163,"")),"")</f>
        <v/>
      </c>
      <c r="S161" t="str">
        <f>IF(S$1&gt;0,IF(AND('[1]Flux and Impact'!$AU163=1,'[1]Flux and Impact'!Q163=""),0,IF('[1]Flux and Impact'!$AU163=1,'[1]Flux and Impact'!Q163,"")),"")</f>
        <v/>
      </c>
      <c r="T161" t="str">
        <f>IF(T$1&gt;0,IF(AND('[1]Flux and Impact'!$AU163=1,'[1]Flux and Impact'!R163=""),0,IF('[1]Flux and Impact'!$AU163=1,'[1]Flux and Impact'!R163,"")),"")</f>
        <v/>
      </c>
      <c r="U161" t="str">
        <f>IF(U$1&gt;0,IF(AND('[1]Flux and Impact'!$AU163=1,'[1]Flux and Impact'!S163=""),0,IF('[1]Flux and Impact'!$AU163=1,'[1]Flux and Impact'!S163,"")),"")</f>
        <v/>
      </c>
      <c r="V161" t="str">
        <f>IF(V$1&gt;0,IF(AND('[1]Flux and Impact'!$AU163=1,'[1]Flux and Impact'!T163=""),0,IF('[1]Flux and Impact'!$AU163=1,'[1]Flux and Impact'!T163,"")),"")</f>
        <v/>
      </c>
      <c r="W161" t="str">
        <f>IF(W$1&gt;0,IF(AND('[1]Flux and Impact'!$AU163=1,'[1]Flux and Impact'!U163=""),0,IF('[1]Flux and Impact'!$AU163=1,'[1]Flux and Impact'!U163,"")),"")</f>
        <v/>
      </c>
      <c r="X161" t="str">
        <f>IF(X$1&gt;0,IF(AND('[1]Flux and Impact'!$AU163=1,'[1]Flux and Impact'!V163=""),0,IF('[1]Flux and Impact'!$AU163=1,'[1]Flux and Impact'!V163,"")),"")</f>
        <v/>
      </c>
      <c r="Y161" t="str">
        <f>IF(Y$1&gt;0,IF(AND('[1]Flux and Impact'!$AU163=1,'[1]Flux and Impact'!W163=""),0,IF('[1]Flux and Impact'!$AU163=1,'[1]Flux and Impact'!W163,"")),"")</f>
        <v/>
      </c>
      <c r="Z161" t="str">
        <f>IF(Z$1&gt;0,IF(AND('[1]Flux and Impact'!$AU163=1,'[1]Flux and Impact'!X163=""),0,IF('[1]Flux and Impact'!$AU163=1,'[1]Flux and Impact'!X163,"")),"")</f>
        <v/>
      </c>
      <c r="AA161" t="str">
        <f>IF(AA$1&gt;0,IF(AND('[1]Flux and Impact'!$AU163=1,'[1]Flux and Impact'!Y163=""),0,IF('[1]Flux and Impact'!$AU163=1,'[1]Flux and Impact'!Y163,"")),"")</f>
        <v/>
      </c>
      <c r="AB161" t="str">
        <f>IF(AB$1&gt;0,IF(AND('[1]Flux and Impact'!$AU163=1,'[1]Flux and Impact'!Z163=""),0,IF('[1]Flux and Impact'!$AU163=1,'[1]Flux and Impact'!Z163,"")),"")</f>
        <v/>
      </c>
      <c r="AC161" t="str">
        <f>IF(AC$1&gt;0,IF(AND('[1]Flux and Impact'!$AU163=1,'[1]Flux and Impact'!AA163=""),0,IF('[1]Flux and Impact'!$AU163=1,'[1]Flux and Impact'!AA163,"")),"")</f>
        <v/>
      </c>
      <c r="AD161" t="str">
        <f>IF(AD$1&gt;0,IF(AND('[1]Flux and Impact'!$AU163=1,'[1]Flux and Impact'!AB163=""),0,IF('[1]Flux and Impact'!$AU163=1,'[1]Flux and Impact'!AB163,"")),"")</f>
        <v/>
      </c>
      <c r="AE161" t="str">
        <f>IF(AE$1&gt;0,IF(AND('[1]Flux and Impact'!$AU163=1,'[1]Flux and Impact'!AC163=""),0,IF('[1]Flux and Impact'!$AU163=1,'[1]Flux and Impact'!AC163,"")),"")</f>
        <v/>
      </c>
      <c r="AF161" t="str">
        <f>IF(AF$1&gt;0,IF(AND('[1]Flux and Impact'!$AU163=1,'[1]Flux and Impact'!AD163=""),0,IF('[1]Flux and Impact'!$AU163=1,'[1]Flux and Impact'!AD163,"")),"")</f>
        <v/>
      </c>
      <c r="AG161" t="str">
        <f>IF(AG$1&gt;0,IF(AND('[1]Flux and Impact'!$AU163=1,'[1]Flux and Impact'!AE163=""),0,IF('[1]Flux and Impact'!$AU163=1,'[1]Flux and Impact'!AE163,"")),"")</f>
        <v/>
      </c>
      <c r="AH161" t="str">
        <f>IF(AH$1&gt;0,IF(AND('[1]Flux and Impact'!$AU163=1,'[1]Flux and Impact'!AF163=""),0,IF('[1]Flux and Impact'!$AU163=1,'[1]Flux and Impact'!AF163,"")),"")</f>
        <v/>
      </c>
      <c r="AI161" t="str">
        <f>IF(AI$1&gt;0,IF(AND('[1]Flux and Impact'!$AU163=1,'[1]Flux and Impact'!AG163=""),0,IF('[1]Flux and Impact'!$AU163=1,'[1]Flux and Impact'!AG163,"")),"")</f>
        <v/>
      </c>
      <c r="AJ161" t="str">
        <f>IF(AJ$1&gt;0,IF(AND('[1]Flux and Impact'!$AU163=1,'[1]Flux and Impact'!AH163=""),0,IF('[1]Flux and Impact'!$AU163=1,'[1]Flux and Impact'!AH163,"")),"")</f>
        <v/>
      </c>
      <c r="AK161" t="str">
        <f>IF(AK$1&gt;0,IF(AND('[1]Flux and Impact'!$AU163=1,'[1]Flux and Impact'!AI163=""),0,IF('[1]Flux and Impact'!$AU163=1,'[1]Flux and Impact'!AI163,"")),"")</f>
        <v/>
      </c>
      <c r="AL161" t="str">
        <f>IF(AL$1&gt;0,IF(AND('[1]Flux and Impact'!$AU163=1,'[1]Flux and Impact'!AJ163=""),0,IF('[1]Flux and Impact'!$AU163=1,'[1]Flux and Impact'!AJ163,"")),"")</f>
        <v/>
      </c>
      <c r="AM161" t="str">
        <f>IF(AM$1&gt;0,IF(AND('[1]Flux and Impact'!$AU163=1,'[1]Flux and Impact'!AK163=""),0,IF('[1]Flux and Impact'!$AU163=1,'[1]Flux and Impact'!AK163,"")),"")</f>
        <v/>
      </c>
      <c r="AN161" t="str">
        <f>IF(AN$1&gt;0,IF(AND('[1]Flux and Impact'!$AU163=1,'[1]Flux and Impact'!AL163=""),0,IF('[1]Flux and Impact'!$AU163=1,'[1]Flux and Impact'!AL163,"")),"")</f>
        <v/>
      </c>
      <c r="AO161" t="str">
        <f>IF(AO$1&gt;0,IF(AND('[1]Flux and Impact'!$AU163=1,'[1]Flux and Impact'!AM163=""),0,IF('[1]Flux and Impact'!$AU163=1,'[1]Flux and Impact'!AM163,"")),"")</f>
        <v/>
      </c>
      <c r="AP161" t="str">
        <f>IF(AP$1&gt;0,IF(AND('[1]Flux and Impact'!$AU163=1,'[1]Flux and Impact'!AN163=""),0,IF('[1]Flux and Impact'!$AU163=1,'[1]Flux and Impact'!AN163,"")),"")</f>
        <v/>
      </c>
      <c r="AQ161" t="str">
        <f>IF(AQ$1&gt;0,IF(AND('[1]Flux and Impact'!$AU163=1,'[1]Flux and Impact'!AO163=""),0,IF('[1]Flux and Impact'!$AU163=1,'[1]Flux and Impact'!AO163,"")),"")</f>
        <v/>
      </c>
      <c r="AR161" t="str">
        <f>IF(AR$1&gt;0,IF(AND('[1]Flux and Impact'!$AU163=1,'[1]Flux and Impact'!AP163=""),0,IF('[1]Flux and Impact'!$AU163=1,'[1]Flux and Impact'!AP163,"")),"")</f>
        <v/>
      </c>
      <c r="AS161" t="str">
        <f>IF(AS$1&gt;0,IF(AND('[1]Flux and Impact'!$AU163=1,'[1]Flux and Impact'!AQ163=""),0,IF('[1]Flux and Impact'!$AU163=1,'[1]Flux and Impact'!AQ163,"")),"")</f>
        <v/>
      </c>
      <c r="AT161" t="str">
        <f>IF(AT$1&gt;0,IF(AND('[1]Flux and Impact'!$AU163=1,'[1]Flux and Impact'!AR163=""),0,IF('[1]Flux and Impact'!$AU163=1,'[1]Flux and Impact'!AR163,"")),"")</f>
        <v/>
      </c>
      <c r="AU161" t="str">
        <f>IF(AU$1&gt;0,IF(AND('[1]Flux and Impact'!$AU163=1,'[1]Flux and Impact'!AS163=""),0,IF('[1]Flux and Impact'!$AU163=1,'[1]Flux and Impact'!AS163,"")),"")</f>
        <v/>
      </c>
      <c r="AW161" s="10" t="s">
        <v>255</v>
      </c>
      <c r="AX161" s="10">
        <v>28.524094113996</v>
      </c>
      <c r="AY161" s="16">
        <v>-28.524094113996</v>
      </c>
      <c r="AZ161" s="17"/>
    </row>
    <row r="162" spans="1:52">
      <c r="A162">
        <f t="shared" si="4"/>
        <v>1</v>
      </c>
      <c r="B162" t="str">
        <f>'[1]Flux and Impact'!B164</f>
        <v>5. Organismal Systems</v>
      </c>
      <c r="C162" t="str">
        <f>'[1]Flux and Impact'!C164</f>
        <v>5.6 Nervous System</v>
      </c>
      <c r="D162" t="str">
        <f>'[1]Flux and Impact'!D164</f>
        <v>Glutamatergic synapse</v>
      </c>
      <c r="E162">
        <f>IF('[1]Flux and Impact'!AU164=1,AVERAGE(H162,J162,L162,N162,P162,R162,T162,V162,X162,Z162,AB162,AD162,AF162,AH162,AJ162,AL162,AN162,AP162,AR162,AT162),"")</f>
        <v>52.9623528155879</v>
      </c>
      <c r="F162" s="12">
        <f>IF('[1]Flux and Impact'!AU164=1,AVERAGE(I162,K162,M162,O162,Q162,S162,U162,W162,Y162,AA162,AC162,AE162,AG162,AI162,AK162,AM162,AO162,AQ162,AS162,AU162),"")</f>
        <v>-17.786813339406</v>
      </c>
      <c r="G162" s="13">
        <f t="shared" si="5"/>
        <v>1</v>
      </c>
      <c r="H162">
        <f>IF(H$1&gt;0,IF(AND('[1]Flux and Impact'!$AU164=1,'[1]Flux and Impact'!F164=""),0,IF('[1]Flux and Impact'!$AU164=1,'[1]Flux and Impact'!F164,"")),"")</f>
        <v>25.7693816393321</v>
      </c>
      <c r="I162">
        <f>IF(I$1&gt;0,IF(AND('[1]Flux and Impact'!$AU164=1,'[1]Flux and Impact'!G164=""),0,IF('[1]Flux and Impact'!$AU164=1,'[1]Flux and Impact'!G164,"")),"")</f>
        <v>-25.7693816393321</v>
      </c>
      <c r="J162">
        <f>IF(J$1&gt;0,IF(AND('[1]Flux and Impact'!$AU164=1,'[1]Flux and Impact'!H164=""),0,IF('[1]Flux and Impact'!$AU164=1,'[1]Flux and Impact'!H164,"")),"")</f>
        <v>133.117676807432</v>
      </c>
      <c r="K162">
        <f>IF(K$1&gt;0,IF(AND('[1]Flux and Impact'!$AU164=1,'[1]Flux and Impact'!I164=""),0,IF('[1]Flux and Impact'!$AU164=1,'[1]Flux and Impact'!I164,"")),"")</f>
        <v>-27.5910583788859</v>
      </c>
      <c r="L162">
        <f>IF(L$1&gt;0,IF(AND('[1]Flux and Impact'!$AU164=1,'[1]Flux and Impact'!J164=""),0,IF('[1]Flux and Impact'!$AU164=1,'[1]Flux and Impact'!J164,"")),"")</f>
        <v>0</v>
      </c>
      <c r="M162">
        <f>IF(M$1&gt;0,IF(AND('[1]Flux and Impact'!$AU164=1,'[1]Flux and Impact'!K164=""),0,IF('[1]Flux and Impact'!$AU164=1,'[1]Flux and Impact'!K164,"")),"")</f>
        <v>0</v>
      </c>
      <c r="N162" t="str">
        <f>IF(N$1&gt;0,IF(AND('[1]Flux and Impact'!$AU164=1,'[1]Flux and Impact'!L164=""),0,IF('[1]Flux and Impact'!$AU164=1,'[1]Flux and Impact'!L164,"")),"")</f>
        <v/>
      </c>
      <c r="O162" t="str">
        <f>IF(O$1&gt;0,IF(AND('[1]Flux and Impact'!$AU164=1,'[1]Flux and Impact'!M164=""),0,IF('[1]Flux and Impact'!$AU164=1,'[1]Flux and Impact'!M164,"")),"")</f>
        <v/>
      </c>
      <c r="P162" t="str">
        <f>IF(P$1&gt;0,IF(AND('[1]Flux and Impact'!$AU164=1,'[1]Flux and Impact'!N164=""),0,IF('[1]Flux and Impact'!$AU164=1,'[1]Flux and Impact'!N164,"")),"")</f>
        <v/>
      </c>
      <c r="Q162" t="str">
        <f>IF(Q$1&gt;0,IF(AND('[1]Flux and Impact'!$AU164=1,'[1]Flux and Impact'!O164=""),0,IF('[1]Flux and Impact'!$AU164=1,'[1]Flux and Impact'!O164,"")),"")</f>
        <v/>
      </c>
      <c r="R162" t="str">
        <f>IF(R$1&gt;0,IF(AND('[1]Flux and Impact'!$AU164=1,'[1]Flux and Impact'!P164=""),0,IF('[1]Flux and Impact'!$AU164=1,'[1]Flux and Impact'!P164,"")),"")</f>
        <v/>
      </c>
      <c r="S162" t="str">
        <f>IF(S$1&gt;0,IF(AND('[1]Flux and Impact'!$AU164=1,'[1]Flux and Impact'!Q164=""),0,IF('[1]Flux and Impact'!$AU164=1,'[1]Flux and Impact'!Q164,"")),"")</f>
        <v/>
      </c>
      <c r="T162" t="str">
        <f>IF(T$1&gt;0,IF(AND('[1]Flux and Impact'!$AU164=1,'[1]Flux and Impact'!R164=""),0,IF('[1]Flux and Impact'!$AU164=1,'[1]Flux and Impact'!R164,"")),"")</f>
        <v/>
      </c>
      <c r="U162" t="str">
        <f>IF(U$1&gt;0,IF(AND('[1]Flux and Impact'!$AU164=1,'[1]Flux and Impact'!S164=""),0,IF('[1]Flux and Impact'!$AU164=1,'[1]Flux and Impact'!S164,"")),"")</f>
        <v/>
      </c>
      <c r="V162" t="str">
        <f>IF(V$1&gt;0,IF(AND('[1]Flux and Impact'!$AU164=1,'[1]Flux and Impact'!T164=""),0,IF('[1]Flux and Impact'!$AU164=1,'[1]Flux and Impact'!T164,"")),"")</f>
        <v/>
      </c>
      <c r="W162" t="str">
        <f>IF(W$1&gt;0,IF(AND('[1]Flux and Impact'!$AU164=1,'[1]Flux and Impact'!U164=""),0,IF('[1]Flux and Impact'!$AU164=1,'[1]Flux and Impact'!U164,"")),"")</f>
        <v/>
      </c>
      <c r="X162" t="str">
        <f>IF(X$1&gt;0,IF(AND('[1]Flux and Impact'!$AU164=1,'[1]Flux and Impact'!V164=""),0,IF('[1]Flux and Impact'!$AU164=1,'[1]Flux and Impact'!V164,"")),"")</f>
        <v/>
      </c>
      <c r="Y162" t="str">
        <f>IF(Y$1&gt;0,IF(AND('[1]Flux and Impact'!$AU164=1,'[1]Flux and Impact'!W164=""),0,IF('[1]Flux and Impact'!$AU164=1,'[1]Flux and Impact'!W164,"")),"")</f>
        <v/>
      </c>
      <c r="Z162" t="str">
        <f>IF(Z$1&gt;0,IF(AND('[1]Flux and Impact'!$AU164=1,'[1]Flux and Impact'!X164=""),0,IF('[1]Flux and Impact'!$AU164=1,'[1]Flux and Impact'!X164,"")),"")</f>
        <v/>
      </c>
      <c r="AA162" t="str">
        <f>IF(AA$1&gt;0,IF(AND('[1]Flux and Impact'!$AU164=1,'[1]Flux and Impact'!Y164=""),0,IF('[1]Flux and Impact'!$AU164=1,'[1]Flux and Impact'!Y164,"")),"")</f>
        <v/>
      </c>
      <c r="AB162" t="str">
        <f>IF(AB$1&gt;0,IF(AND('[1]Flux and Impact'!$AU164=1,'[1]Flux and Impact'!Z164=""),0,IF('[1]Flux and Impact'!$AU164=1,'[1]Flux and Impact'!Z164,"")),"")</f>
        <v/>
      </c>
      <c r="AC162" t="str">
        <f>IF(AC$1&gt;0,IF(AND('[1]Flux and Impact'!$AU164=1,'[1]Flux and Impact'!AA164=""),0,IF('[1]Flux and Impact'!$AU164=1,'[1]Flux and Impact'!AA164,"")),"")</f>
        <v/>
      </c>
      <c r="AD162" t="str">
        <f>IF(AD$1&gt;0,IF(AND('[1]Flux and Impact'!$AU164=1,'[1]Flux and Impact'!AB164=""),0,IF('[1]Flux and Impact'!$AU164=1,'[1]Flux and Impact'!AB164,"")),"")</f>
        <v/>
      </c>
      <c r="AE162" t="str">
        <f>IF(AE$1&gt;0,IF(AND('[1]Flux and Impact'!$AU164=1,'[1]Flux and Impact'!AC164=""),0,IF('[1]Flux and Impact'!$AU164=1,'[1]Flux and Impact'!AC164,"")),"")</f>
        <v/>
      </c>
      <c r="AF162" t="str">
        <f>IF(AF$1&gt;0,IF(AND('[1]Flux and Impact'!$AU164=1,'[1]Flux and Impact'!AD164=""),0,IF('[1]Flux and Impact'!$AU164=1,'[1]Flux and Impact'!AD164,"")),"")</f>
        <v/>
      </c>
      <c r="AG162" t="str">
        <f>IF(AG$1&gt;0,IF(AND('[1]Flux and Impact'!$AU164=1,'[1]Flux and Impact'!AE164=""),0,IF('[1]Flux and Impact'!$AU164=1,'[1]Flux and Impact'!AE164,"")),"")</f>
        <v/>
      </c>
      <c r="AH162" t="str">
        <f>IF(AH$1&gt;0,IF(AND('[1]Flux and Impact'!$AU164=1,'[1]Flux and Impact'!AF164=""),0,IF('[1]Flux and Impact'!$AU164=1,'[1]Flux and Impact'!AF164,"")),"")</f>
        <v/>
      </c>
      <c r="AI162" t="str">
        <f>IF(AI$1&gt;0,IF(AND('[1]Flux and Impact'!$AU164=1,'[1]Flux and Impact'!AG164=""),0,IF('[1]Flux and Impact'!$AU164=1,'[1]Flux and Impact'!AG164,"")),"")</f>
        <v/>
      </c>
      <c r="AJ162" t="str">
        <f>IF(AJ$1&gt;0,IF(AND('[1]Flux and Impact'!$AU164=1,'[1]Flux and Impact'!AH164=""),0,IF('[1]Flux and Impact'!$AU164=1,'[1]Flux and Impact'!AH164,"")),"")</f>
        <v/>
      </c>
      <c r="AK162" t="str">
        <f>IF(AK$1&gt;0,IF(AND('[1]Flux and Impact'!$AU164=1,'[1]Flux and Impact'!AI164=""),0,IF('[1]Flux and Impact'!$AU164=1,'[1]Flux and Impact'!AI164,"")),"")</f>
        <v/>
      </c>
      <c r="AL162" t="str">
        <f>IF(AL$1&gt;0,IF(AND('[1]Flux and Impact'!$AU164=1,'[1]Flux and Impact'!AJ164=""),0,IF('[1]Flux and Impact'!$AU164=1,'[1]Flux and Impact'!AJ164,"")),"")</f>
        <v/>
      </c>
      <c r="AM162" t="str">
        <f>IF(AM$1&gt;0,IF(AND('[1]Flux and Impact'!$AU164=1,'[1]Flux and Impact'!AK164=""),0,IF('[1]Flux and Impact'!$AU164=1,'[1]Flux and Impact'!AK164,"")),"")</f>
        <v/>
      </c>
      <c r="AN162" t="str">
        <f>IF(AN$1&gt;0,IF(AND('[1]Flux and Impact'!$AU164=1,'[1]Flux and Impact'!AL164=""),0,IF('[1]Flux and Impact'!$AU164=1,'[1]Flux and Impact'!AL164,"")),"")</f>
        <v/>
      </c>
      <c r="AO162" t="str">
        <f>IF(AO$1&gt;0,IF(AND('[1]Flux and Impact'!$AU164=1,'[1]Flux and Impact'!AM164=""),0,IF('[1]Flux and Impact'!$AU164=1,'[1]Flux and Impact'!AM164,"")),"")</f>
        <v/>
      </c>
      <c r="AP162" t="str">
        <f>IF(AP$1&gt;0,IF(AND('[1]Flux and Impact'!$AU164=1,'[1]Flux and Impact'!AN164=""),0,IF('[1]Flux and Impact'!$AU164=1,'[1]Flux and Impact'!AN164,"")),"")</f>
        <v/>
      </c>
      <c r="AQ162" t="str">
        <f>IF(AQ$1&gt;0,IF(AND('[1]Flux and Impact'!$AU164=1,'[1]Flux and Impact'!AO164=""),0,IF('[1]Flux and Impact'!$AU164=1,'[1]Flux and Impact'!AO164,"")),"")</f>
        <v/>
      </c>
      <c r="AR162" t="str">
        <f>IF(AR$1&gt;0,IF(AND('[1]Flux and Impact'!$AU164=1,'[1]Flux and Impact'!AP164=""),0,IF('[1]Flux and Impact'!$AU164=1,'[1]Flux and Impact'!AP164,"")),"")</f>
        <v/>
      </c>
      <c r="AS162" t="str">
        <f>IF(AS$1&gt;0,IF(AND('[1]Flux and Impact'!$AU164=1,'[1]Flux and Impact'!AQ164=""),0,IF('[1]Flux and Impact'!$AU164=1,'[1]Flux and Impact'!AQ164,"")),"")</f>
        <v/>
      </c>
      <c r="AT162" t="str">
        <f>IF(AT$1&gt;0,IF(AND('[1]Flux and Impact'!$AU164=1,'[1]Flux and Impact'!AR164=""),0,IF('[1]Flux and Impact'!$AU164=1,'[1]Flux and Impact'!AR164,"")),"")</f>
        <v/>
      </c>
      <c r="AU162" t="str">
        <f>IF(AU$1&gt;0,IF(AND('[1]Flux and Impact'!$AU164=1,'[1]Flux and Impact'!AS164=""),0,IF('[1]Flux and Impact'!$AU164=1,'[1]Flux and Impact'!AS164,"")),"")</f>
        <v/>
      </c>
      <c r="AW162" s="10" t="s">
        <v>256</v>
      </c>
      <c r="AX162" s="10">
        <v>28.3677850937249</v>
      </c>
      <c r="AY162" s="16">
        <v>-28.3677850937249</v>
      </c>
      <c r="AZ162" s="17"/>
    </row>
    <row r="163" spans="1:52">
      <c r="A163">
        <f t="shared" si="4"/>
        <v>1</v>
      </c>
      <c r="B163" t="str">
        <f>'[1]Flux and Impact'!B165</f>
        <v>5. Organismal Systems</v>
      </c>
      <c r="C163" t="str">
        <f>'[1]Flux and Impact'!C165</f>
        <v>5.6 Nervous System</v>
      </c>
      <c r="D163" t="str">
        <f>'[1]Flux and Impact'!D165</f>
        <v>Long-term depression</v>
      </c>
      <c r="E163">
        <f>IF('[1]Flux and Impact'!AU165=1,AVERAGE(H163,J163,L163,N163,P163,R163,T163,V163,X163,Z163,AB163,AD163,AF163,AH163,AJ163,AL163,AN163,AP163,AR163,AT163),"")</f>
        <v>17.5487805752252</v>
      </c>
      <c r="F163" s="12">
        <f>IF('[1]Flux and Impact'!AU165=1,AVERAGE(I163,K163,M163,O163,Q163,S163,U163,W163,Y163,AA163,AC163,AE163,AG163,AI163,AK163,AM163,AO163,AQ163,AS163,AU163),"")</f>
        <v>-11.9168470906549</v>
      </c>
      <c r="G163" s="13">
        <f t="shared" si="5"/>
        <v>1</v>
      </c>
      <c r="H163">
        <f>IF(H$1&gt;0,IF(AND('[1]Flux and Impact'!$AU165=1,'[1]Flux and Impact'!F165=""),0,IF('[1]Flux and Impact'!$AU165=1,'[1]Flux and Impact'!F165,"")),"")</f>
        <v>0</v>
      </c>
      <c r="I163">
        <f>IF(I$1&gt;0,IF(AND('[1]Flux and Impact'!$AU165=1,'[1]Flux and Impact'!G165=""),0,IF('[1]Flux and Impact'!$AU165=1,'[1]Flux and Impact'!G165,"")),"")</f>
        <v>0</v>
      </c>
      <c r="J163">
        <f>IF(J$1&gt;0,IF(AND('[1]Flux and Impact'!$AU165=1,'[1]Flux and Impact'!H165=""),0,IF('[1]Flux and Impact'!$AU165=1,'[1]Flux and Impact'!H165,"")),"")</f>
        <v>52.6463417256755</v>
      </c>
      <c r="K163">
        <f>IF(K$1&gt;0,IF(AND('[1]Flux and Impact'!$AU165=1,'[1]Flux and Impact'!I165=""),0,IF('[1]Flux and Impact'!$AU165=1,'[1]Flux and Impact'!I165,"")),"")</f>
        <v>-35.7505412719647</v>
      </c>
      <c r="L163">
        <f>IF(L$1&gt;0,IF(AND('[1]Flux and Impact'!$AU165=1,'[1]Flux and Impact'!J165=""),0,IF('[1]Flux and Impact'!$AU165=1,'[1]Flux and Impact'!J165,"")),"")</f>
        <v>0</v>
      </c>
      <c r="M163">
        <f>IF(M$1&gt;0,IF(AND('[1]Flux and Impact'!$AU165=1,'[1]Flux and Impact'!K165=""),0,IF('[1]Flux and Impact'!$AU165=1,'[1]Flux and Impact'!K165,"")),"")</f>
        <v>0</v>
      </c>
      <c r="N163" t="str">
        <f>IF(N$1&gt;0,IF(AND('[1]Flux and Impact'!$AU165=1,'[1]Flux and Impact'!L165=""),0,IF('[1]Flux and Impact'!$AU165=1,'[1]Flux and Impact'!L165,"")),"")</f>
        <v/>
      </c>
      <c r="O163" t="str">
        <f>IF(O$1&gt;0,IF(AND('[1]Flux and Impact'!$AU165=1,'[1]Flux and Impact'!M165=""),0,IF('[1]Flux and Impact'!$AU165=1,'[1]Flux and Impact'!M165,"")),"")</f>
        <v/>
      </c>
      <c r="P163" t="str">
        <f>IF(P$1&gt;0,IF(AND('[1]Flux and Impact'!$AU165=1,'[1]Flux and Impact'!N165=""),0,IF('[1]Flux and Impact'!$AU165=1,'[1]Flux and Impact'!N165,"")),"")</f>
        <v/>
      </c>
      <c r="Q163" t="str">
        <f>IF(Q$1&gt;0,IF(AND('[1]Flux and Impact'!$AU165=1,'[1]Flux and Impact'!O165=""),0,IF('[1]Flux and Impact'!$AU165=1,'[1]Flux and Impact'!O165,"")),"")</f>
        <v/>
      </c>
      <c r="R163" t="str">
        <f>IF(R$1&gt;0,IF(AND('[1]Flux and Impact'!$AU165=1,'[1]Flux and Impact'!P165=""),0,IF('[1]Flux and Impact'!$AU165=1,'[1]Flux and Impact'!P165,"")),"")</f>
        <v/>
      </c>
      <c r="S163" t="str">
        <f>IF(S$1&gt;0,IF(AND('[1]Flux and Impact'!$AU165=1,'[1]Flux and Impact'!Q165=""),0,IF('[1]Flux and Impact'!$AU165=1,'[1]Flux and Impact'!Q165,"")),"")</f>
        <v/>
      </c>
      <c r="T163" t="str">
        <f>IF(T$1&gt;0,IF(AND('[1]Flux and Impact'!$AU165=1,'[1]Flux and Impact'!R165=""),0,IF('[1]Flux and Impact'!$AU165=1,'[1]Flux and Impact'!R165,"")),"")</f>
        <v/>
      </c>
      <c r="U163" t="str">
        <f>IF(U$1&gt;0,IF(AND('[1]Flux and Impact'!$AU165=1,'[1]Flux and Impact'!S165=""),0,IF('[1]Flux and Impact'!$AU165=1,'[1]Flux and Impact'!S165,"")),"")</f>
        <v/>
      </c>
      <c r="V163" t="str">
        <f>IF(V$1&gt;0,IF(AND('[1]Flux and Impact'!$AU165=1,'[1]Flux and Impact'!T165=""),0,IF('[1]Flux and Impact'!$AU165=1,'[1]Flux and Impact'!T165,"")),"")</f>
        <v/>
      </c>
      <c r="W163" t="str">
        <f>IF(W$1&gt;0,IF(AND('[1]Flux and Impact'!$AU165=1,'[1]Flux and Impact'!U165=""),0,IF('[1]Flux and Impact'!$AU165=1,'[1]Flux and Impact'!U165,"")),"")</f>
        <v/>
      </c>
      <c r="X163" t="str">
        <f>IF(X$1&gt;0,IF(AND('[1]Flux and Impact'!$AU165=1,'[1]Flux and Impact'!V165=""),0,IF('[1]Flux and Impact'!$AU165=1,'[1]Flux and Impact'!V165,"")),"")</f>
        <v/>
      </c>
      <c r="Y163" t="str">
        <f>IF(Y$1&gt;0,IF(AND('[1]Flux and Impact'!$AU165=1,'[1]Flux and Impact'!W165=""),0,IF('[1]Flux and Impact'!$AU165=1,'[1]Flux and Impact'!W165,"")),"")</f>
        <v/>
      </c>
      <c r="Z163" t="str">
        <f>IF(Z$1&gt;0,IF(AND('[1]Flux and Impact'!$AU165=1,'[1]Flux and Impact'!X165=""),0,IF('[1]Flux and Impact'!$AU165=1,'[1]Flux and Impact'!X165,"")),"")</f>
        <v/>
      </c>
      <c r="AA163" t="str">
        <f>IF(AA$1&gt;0,IF(AND('[1]Flux and Impact'!$AU165=1,'[1]Flux and Impact'!Y165=""),0,IF('[1]Flux and Impact'!$AU165=1,'[1]Flux and Impact'!Y165,"")),"")</f>
        <v/>
      </c>
      <c r="AB163" t="str">
        <f>IF(AB$1&gt;0,IF(AND('[1]Flux and Impact'!$AU165=1,'[1]Flux and Impact'!Z165=""),0,IF('[1]Flux and Impact'!$AU165=1,'[1]Flux and Impact'!Z165,"")),"")</f>
        <v/>
      </c>
      <c r="AC163" t="str">
        <f>IF(AC$1&gt;0,IF(AND('[1]Flux and Impact'!$AU165=1,'[1]Flux and Impact'!AA165=""),0,IF('[1]Flux and Impact'!$AU165=1,'[1]Flux and Impact'!AA165,"")),"")</f>
        <v/>
      </c>
      <c r="AD163" t="str">
        <f>IF(AD$1&gt;0,IF(AND('[1]Flux and Impact'!$AU165=1,'[1]Flux and Impact'!AB165=""),0,IF('[1]Flux and Impact'!$AU165=1,'[1]Flux and Impact'!AB165,"")),"")</f>
        <v/>
      </c>
      <c r="AE163" t="str">
        <f>IF(AE$1&gt;0,IF(AND('[1]Flux and Impact'!$AU165=1,'[1]Flux and Impact'!AC165=""),0,IF('[1]Flux and Impact'!$AU165=1,'[1]Flux and Impact'!AC165,"")),"")</f>
        <v/>
      </c>
      <c r="AF163" t="str">
        <f>IF(AF$1&gt;0,IF(AND('[1]Flux and Impact'!$AU165=1,'[1]Flux and Impact'!AD165=""),0,IF('[1]Flux and Impact'!$AU165=1,'[1]Flux and Impact'!AD165,"")),"")</f>
        <v/>
      </c>
      <c r="AG163" t="str">
        <f>IF(AG$1&gt;0,IF(AND('[1]Flux and Impact'!$AU165=1,'[1]Flux and Impact'!AE165=""),0,IF('[1]Flux and Impact'!$AU165=1,'[1]Flux and Impact'!AE165,"")),"")</f>
        <v/>
      </c>
      <c r="AH163" t="str">
        <f>IF(AH$1&gt;0,IF(AND('[1]Flux and Impact'!$AU165=1,'[1]Flux and Impact'!AF165=""),0,IF('[1]Flux and Impact'!$AU165=1,'[1]Flux and Impact'!AF165,"")),"")</f>
        <v/>
      </c>
      <c r="AI163" t="str">
        <f>IF(AI$1&gt;0,IF(AND('[1]Flux and Impact'!$AU165=1,'[1]Flux and Impact'!AG165=""),0,IF('[1]Flux and Impact'!$AU165=1,'[1]Flux and Impact'!AG165,"")),"")</f>
        <v/>
      </c>
      <c r="AJ163" t="str">
        <f>IF(AJ$1&gt;0,IF(AND('[1]Flux and Impact'!$AU165=1,'[1]Flux and Impact'!AH165=""),0,IF('[1]Flux and Impact'!$AU165=1,'[1]Flux and Impact'!AH165,"")),"")</f>
        <v/>
      </c>
      <c r="AK163" t="str">
        <f>IF(AK$1&gt;0,IF(AND('[1]Flux and Impact'!$AU165=1,'[1]Flux and Impact'!AI165=""),0,IF('[1]Flux and Impact'!$AU165=1,'[1]Flux and Impact'!AI165,"")),"")</f>
        <v/>
      </c>
      <c r="AL163" t="str">
        <f>IF(AL$1&gt;0,IF(AND('[1]Flux and Impact'!$AU165=1,'[1]Flux and Impact'!AJ165=""),0,IF('[1]Flux and Impact'!$AU165=1,'[1]Flux and Impact'!AJ165,"")),"")</f>
        <v/>
      </c>
      <c r="AM163" t="str">
        <f>IF(AM$1&gt;0,IF(AND('[1]Flux and Impact'!$AU165=1,'[1]Flux and Impact'!AK165=""),0,IF('[1]Flux and Impact'!$AU165=1,'[1]Flux and Impact'!AK165,"")),"")</f>
        <v/>
      </c>
      <c r="AN163" t="str">
        <f>IF(AN$1&gt;0,IF(AND('[1]Flux and Impact'!$AU165=1,'[1]Flux and Impact'!AL165=""),0,IF('[1]Flux and Impact'!$AU165=1,'[1]Flux and Impact'!AL165,"")),"")</f>
        <v/>
      </c>
      <c r="AO163" t="str">
        <f>IF(AO$1&gt;0,IF(AND('[1]Flux and Impact'!$AU165=1,'[1]Flux and Impact'!AM165=""),0,IF('[1]Flux and Impact'!$AU165=1,'[1]Flux and Impact'!AM165,"")),"")</f>
        <v/>
      </c>
      <c r="AP163" t="str">
        <f>IF(AP$1&gt;0,IF(AND('[1]Flux and Impact'!$AU165=1,'[1]Flux and Impact'!AN165=""),0,IF('[1]Flux and Impact'!$AU165=1,'[1]Flux and Impact'!AN165,"")),"")</f>
        <v/>
      </c>
      <c r="AQ163" t="str">
        <f>IF(AQ$1&gt;0,IF(AND('[1]Flux and Impact'!$AU165=1,'[1]Flux and Impact'!AO165=""),0,IF('[1]Flux and Impact'!$AU165=1,'[1]Flux and Impact'!AO165,"")),"")</f>
        <v/>
      </c>
      <c r="AR163" t="str">
        <f>IF(AR$1&gt;0,IF(AND('[1]Flux and Impact'!$AU165=1,'[1]Flux and Impact'!AP165=""),0,IF('[1]Flux and Impact'!$AU165=1,'[1]Flux and Impact'!AP165,"")),"")</f>
        <v/>
      </c>
      <c r="AS163" t="str">
        <f>IF(AS$1&gt;0,IF(AND('[1]Flux and Impact'!$AU165=1,'[1]Flux and Impact'!AQ165=""),0,IF('[1]Flux and Impact'!$AU165=1,'[1]Flux and Impact'!AQ165,"")),"")</f>
        <v/>
      </c>
      <c r="AT163" t="str">
        <f>IF(AT$1&gt;0,IF(AND('[1]Flux and Impact'!$AU165=1,'[1]Flux and Impact'!AR165=""),0,IF('[1]Flux and Impact'!$AU165=1,'[1]Flux and Impact'!AR165,"")),"")</f>
        <v/>
      </c>
      <c r="AU163" t="str">
        <f>IF(AU$1&gt;0,IF(AND('[1]Flux and Impact'!$AU165=1,'[1]Flux and Impact'!AS165=""),0,IF('[1]Flux and Impact'!$AU165=1,'[1]Flux and Impact'!AS165,"")),"")</f>
        <v/>
      </c>
      <c r="AW163" s="10" t="s">
        <v>257</v>
      </c>
      <c r="AX163" s="10">
        <v>26.9156140218914</v>
      </c>
      <c r="AY163" s="16">
        <v>26.9156140218914</v>
      </c>
      <c r="AZ163" s="17"/>
    </row>
    <row r="164" spans="1:52">
      <c r="A164">
        <f t="shared" si="4"/>
        <v>1</v>
      </c>
      <c r="B164" t="str">
        <f>'[1]Flux and Impact'!B166</f>
        <v>5. Organismal Systems</v>
      </c>
      <c r="C164" t="str">
        <f>'[1]Flux and Impact'!C166</f>
        <v>5.7 Sensory System</v>
      </c>
      <c r="D164" t="str">
        <f>'[1]Flux and Impact'!D166</f>
        <v>Olfactory transduction</v>
      </c>
      <c r="E164">
        <f>IF('[1]Flux and Impact'!AU166=1,AVERAGE(H164,J164,L164,N164,P164,R164,T164,V164,X164,Z164,AB164,AD164,AF164,AH164,AJ164,AL164,AN164,AP164,AR164,AT164),"")</f>
        <v>9.02397211600742</v>
      </c>
      <c r="F164" s="12">
        <f>IF('[1]Flux and Impact'!AU166=1,AVERAGE(I164,K164,M164,O164,Q164,S164,U164,W164,Y164,AA164,AC164,AE164,AG164,AI164,AK164,AM164,AO164,AQ164,AS164,AU164),"")</f>
        <v>9.02397211600742</v>
      </c>
      <c r="G164" s="13">
        <f t="shared" si="5"/>
        <v>1</v>
      </c>
      <c r="H164">
        <f>IF(H$1&gt;0,IF(AND('[1]Flux and Impact'!$AU166=1,'[1]Flux and Impact'!F166=""),0,IF('[1]Flux and Impact'!$AU166=1,'[1]Flux and Impact'!F166,"")),"")</f>
        <v>0</v>
      </c>
      <c r="I164">
        <f>IF(I$1&gt;0,IF(AND('[1]Flux and Impact'!$AU166=1,'[1]Flux and Impact'!G166=""),0,IF('[1]Flux and Impact'!$AU166=1,'[1]Flux and Impact'!G166,"")),"")</f>
        <v>0</v>
      </c>
      <c r="J164">
        <f>IF(J$1&gt;0,IF(AND('[1]Flux and Impact'!$AU166=1,'[1]Flux and Impact'!H166=""),0,IF('[1]Flux and Impact'!$AU166=1,'[1]Flux and Impact'!H166,"")),"")</f>
        <v>27.0719163480223</v>
      </c>
      <c r="K164">
        <f>IF(K$1&gt;0,IF(AND('[1]Flux and Impact'!$AU166=1,'[1]Flux and Impact'!I166=""),0,IF('[1]Flux and Impact'!$AU166=1,'[1]Flux and Impact'!I166,"")),"")</f>
        <v>27.0719163480223</v>
      </c>
      <c r="L164">
        <f>IF(L$1&gt;0,IF(AND('[1]Flux and Impact'!$AU166=1,'[1]Flux and Impact'!J166=""),0,IF('[1]Flux and Impact'!$AU166=1,'[1]Flux and Impact'!J166,"")),"")</f>
        <v>0</v>
      </c>
      <c r="M164">
        <f>IF(M$1&gt;0,IF(AND('[1]Flux and Impact'!$AU166=1,'[1]Flux and Impact'!K166=""),0,IF('[1]Flux and Impact'!$AU166=1,'[1]Flux and Impact'!K166,"")),"")</f>
        <v>0</v>
      </c>
      <c r="N164" t="str">
        <f>IF(N$1&gt;0,IF(AND('[1]Flux and Impact'!$AU166=1,'[1]Flux and Impact'!L166=""),0,IF('[1]Flux and Impact'!$AU166=1,'[1]Flux and Impact'!L166,"")),"")</f>
        <v/>
      </c>
      <c r="O164" t="str">
        <f>IF(O$1&gt;0,IF(AND('[1]Flux and Impact'!$AU166=1,'[1]Flux and Impact'!M166=""),0,IF('[1]Flux and Impact'!$AU166=1,'[1]Flux and Impact'!M166,"")),"")</f>
        <v/>
      </c>
      <c r="P164" t="str">
        <f>IF(P$1&gt;0,IF(AND('[1]Flux and Impact'!$AU166=1,'[1]Flux and Impact'!N166=""),0,IF('[1]Flux and Impact'!$AU166=1,'[1]Flux and Impact'!N166,"")),"")</f>
        <v/>
      </c>
      <c r="Q164" t="str">
        <f>IF(Q$1&gt;0,IF(AND('[1]Flux and Impact'!$AU166=1,'[1]Flux and Impact'!O166=""),0,IF('[1]Flux and Impact'!$AU166=1,'[1]Flux and Impact'!O166,"")),"")</f>
        <v/>
      </c>
      <c r="R164" t="str">
        <f>IF(R$1&gt;0,IF(AND('[1]Flux and Impact'!$AU166=1,'[1]Flux and Impact'!P166=""),0,IF('[1]Flux and Impact'!$AU166=1,'[1]Flux and Impact'!P166,"")),"")</f>
        <v/>
      </c>
      <c r="S164" t="str">
        <f>IF(S$1&gt;0,IF(AND('[1]Flux and Impact'!$AU166=1,'[1]Flux and Impact'!Q166=""),0,IF('[1]Flux and Impact'!$AU166=1,'[1]Flux and Impact'!Q166,"")),"")</f>
        <v/>
      </c>
      <c r="T164" t="str">
        <f>IF(T$1&gt;0,IF(AND('[1]Flux and Impact'!$AU166=1,'[1]Flux and Impact'!R166=""),0,IF('[1]Flux and Impact'!$AU166=1,'[1]Flux and Impact'!R166,"")),"")</f>
        <v/>
      </c>
      <c r="U164" t="str">
        <f>IF(U$1&gt;0,IF(AND('[1]Flux and Impact'!$AU166=1,'[1]Flux and Impact'!S166=""),0,IF('[1]Flux and Impact'!$AU166=1,'[1]Flux and Impact'!S166,"")),"")</f>
        <v/>
      </c>
      <c r="V164" t="str">
        <f>IF(V$1&gt;0,IF(AND('[1]Flux and Impact'!$AU166=1,'[1]Flux and Impact'!T166=""),0,IF('[1]Flux and Impact'!$AU166=1,'[1]Flux and Impact'!T166,"")),"")</f>
        <v/>
      </c>
      <c r="W164" t="str">
        <f>IF(W$1&gt;0,IF(AND('[1]Flux and Impact'!$AU166=1,'[1]Flux and Impact'!U166=""),0,IF('[1]Flux and Impact'!$AU166=1,'[1]Flux and Impact'!U166,"")),"")</f>
        <v/>
      </c>
      <c r="X164" t="str">
        <f>IF(X$1&gt;0,IF(AND('[1]Flux and Impact'!$AU166=1,'[1]Flux and Impact'!V166=""),0,IF('[1]Flux and Impact'!$AU166=1,'[1]Flux and Impact'!V166,"")),"")</f>
        <v/>
      </c>
      <c r="Y164" t="str">
        <f>IF(Y$1&gt;0,IF(AND('[1]Flux and Impact'!$AU166=1,'[1]Flux and Impact'!W166=""),0,IF('[1]Flux and Impact'!$AU166=1,'[1]Flux and Impact'!W166,"")),"")</f>
        <v/>
      </c>
      <c r="Z164" t="str">
        <f>IF(Z$1&gt;0,IF(AND('[1]Flux and Impact'!$AU166=1,'[1]Flux and Impact'!X166=""),0,IF('[1]Flux and Impact'!$AU166=1,'[1]Flux and Impact'!X166,"")),"")</f>
        <v/>
      </c>
      <c r="AA164" t="str">
        <f>IF(AA$1&gt;0,IF(AND('[1]Flux and Impact'!$AU166=1,'[1]Flux and Impact'!Y166=""),0,IF('[1]Flux and Impact'!$AU166=1,'[1]Flux and Impact'!Y166,"")),"")</f>
        <v/>
      </c>
      <c r="AB164" t="str">
        <f>IF(AB$1&gt;0,IF(AND('[1]Flux and Impact'!$AU166=1,'[1]Flux and Impact'!Z166=""),0,IF('[1]Flux and Impact'!$AU166=1,'[1]Flux and Impact'!Z166,"")),"")</f>
        <v/>
      </c>
      <c r="AC164" t="str">
        <f>IF(AC$1&gt;0,IF(AND('[1]Flux and Impact'!$AU166=1,'[1]Flux and Impact'!AA166=""),0,IF('[1]Flux and Impact'!$AU166=1,'[1]Flux and Impact'!AA166,"")),"")</f>
        <v/>
      </c>
      <c r="AD164" t="str">
        <f>IF(AD$1&gt;0,IF(AND('[1]Flux and Impact'!$AU166=1,'[1]Flux and Impact'!AB166=""),0,IF('[1]Flux and Impact'!$AU166=1,'[1]Flux and Impact'!AB166,"")),"")</f>
        <v/>
      </c>
      <c r="AE164" t="str">
        <f>IF(AE$1&gt;0,IF(AND('[1]Flux and Impact'!$AU166=1,'[1]Flux and Impact'!AC166=""),0,IF('[1]Flux and Impact'!$AU166=1,'[1]Flux and Impact'!AC166,"")),"")</f>
        <v/>
      </c>
      <c r="AF164" t="str">
        <f>IF(AF$1&gt;0,IF(AND('[1]Flux and Impact'!$AU166=1,'[1]Flux and Impact'!AD166=""),0,IF('[1]Flux and Impact'!$AU166=1,'[1]Flux and Impact'!AD166,"")),"")</f>
        <v/>
      </c>
      <c r="AG164" t="str">
        <f>IF(AG$1&gt;0,IF(AND('[1]Flux and Impact'!$AU166=1,'[1]Flux and Impact'!AE166=""),0,IF('[1]Flux and Impact'!$AU166=1,'[1]Flux and Impact'!AE166,"")),"")</f>
        <v/>
      </c>
      <c r="AH164" t="str">
        <f>IF(AH$1&gt;0,IF(AND('[1]Flux and Impact'!$AU166=1,'[1]Flux and Impact'!AF166=""),0,IF('[1]Flux and Impact'!$AU166=1,'[1]Flux and Impact'!AF166,"")),"")</f>
        <v/>
      </c>
      <c r="AI164" t="str">
        <f>IF(AI$1&gt;0,IF(AND('[1]Flux and Impact'!$AU166=1,'[1]Flux and Impact'!AG166=""),0,IF('[1]Flux and Impact'!$AU166=1,'[1]Flux and Impact'!AG166,"")),"")</f>
        <v/>
      </c>
      <c r="AJ164" t="str">
        <f>IF(AJ$1&gt;0,IF(AND('[1]Flux and Impact'!$AU166=1,'[1]Flux and Impact'!AH166=""),0,IF('[1]Flux and Impact'!$AU166=1,'[1]Flux and Impact'!AH166,"")),"")</f>
        <v/>
      </c>
      <c r="AK164" t="str">
        <f>IF(AK$1&gt;0,IF(AND('[1]Flux and Impact'!$AU166=1,'[1]Flux and Impact'!AI166=""),0,IF('[1]Flux and Impact'!$AU166=1,'[1]Flux and Impact'!AI166,"")),"")</f>
        <v/>
      </c>
      <c r="AL164" t="str">
        <f>IF(AL$1&gt;0,IF(AND('[1]Flux and Impact'!$AU166=1,'[1]Flux and Impact'!AJ166=""),0,IF('[1]Flux and Impact'!$AU166=1,'[1]Flux and Impact'!AJ166,"")),"")</f>
        <v/>
      </c>
      <c r="AM164" t="str">
        <f>IF(AM$1&gt;0,IF(AND('[1]Flux and Impact'!$AU166=1,'[1]Flux and Impact'!AK166=""),0,IF('[1]Flux and Impact'!$AU166=1,'[1]Flux and Impact'!AK166,"")),"")</f>
        <v/>
      </c>
      <c r="AN164" t="str">
        <f>IF(AN$1&gt;0,IF(AND('[1]Flux and Impact'!$AU166=1,'[1]Flux and Impact'!AL166=""),0,IF('[1]Flux and Impact'!$AU166=1,'[1]Flux and Impact'!AL166,"")),"")</f>
        <v/>
      </c>
      <c r="AO164" t="str">
        <f>IF(AO$1&gt;0,IF(AND('[1]Flux and Impact'!$AU166=1,'[1]Flux and Impact'!AM166=""),0,IF('[1]Flux and Impact'!$AU166=1,'[1]Flux and Impact'!AM166,"")),"")</f>
        <v/>
      </c>
      <c r="AP164" t="str">
        <f>IF(AP$1&gt;0,IF(AND('[1]Flux and Impact'!$AU166=1,'[1]Flux and Impact'!AN166=""),0,IF('[1]Flux and Impact'!$AU166=1,'[1]Flux and Impact'!AN166,"")),"")</f>
        <v/>
      </c>
      <c r="AQ164" t="str">
        <f>IF(AQ$1&gt;0,IF(AND('[1]Flux and Impact'!$AU166=1,'[1]Flux and Impact'!AO166=""),0,IF('[1]Flux and Impact'!$AU166=1,'[1]Flux and Impact'!AO166,"")),"")</f>
        <v/>
      </c>
      <c r="AR164" t="str">
        <f>IF(AR$1&gt;0,IF(AND('[1]Flux and Impact'!$AU166=1,'[1]Flux and Impact'!AP166=""),0,IF('[1]Flux and Impact'!$AU166=1,'[1]Flux and Impact'!AP166,"")),"")</f>
        <v/>
      </c>
      <c r="AS164" t="str">
        <f>IF(AS$1&gt;0,IF(AND('[1]Flux and Impact'!$AU166=1,'[1]Flux and Impact'!AQ166=""),0,IF('[1]Flux and Impact'!$AU166=1,'[1]Flux and Impact'!AQ166,"")),"")</f>
        <v/>
      </c>
      <c r="AT164" t="str">
        <f>IF(AT$1&gt;0,IF(AND('[1]Flux and Impact'!$AU166=1,'[1]Flux and Impact'!AR166=""),0,IF('[1]Flux and Impact'!$AU166=1,'[1]Flux and Impact'!AR166,"")),"")</f>
        <v/>
      </c>
      <c r="AU164" t="str">
        <f>IF(AU$1&gt;0,IF(AND('[1]Flux and Impact'!$AU166=1,'[1]Flux and Impact'!AS166=""),0,IF('[1]Flux and Impact'!$AU166=1,'[1]Flux and Impact'!AS166,"")),"")</f>
        <v/>
      </c>
      <c r="AW164" s="10" t="s">
        <v>258</v>
      </c>
      <c r="AX164" s="10">
        <v>26.1552101500042</v>
      </c>
      <c r="AY164" s="16">
        <v>-26.1552101500042</v>
      </c>
      <c r="AZ164" s="17"/>
    </row>
    <row r="165" spans="1:52">
      <c r="A165">
        <f t="shared" si="4"/>
        <v>1</v>
      </c>
      <c r="B165" t="str">
        <f>'[1]Flux and Impact'!B167</f>
        <v>5. Organismal Systems</v>
      </c>
      <c r="C165" t="str">
        <f>'[1]Flux and Impact'!C167</f>
        <v>5.7 Sensory System</v>
      </c>
      <c r="D165" t="str">
        <f>'[1]Flux and Impact'!D167</f>
        <v>Taste transduction</v>
      </c>
      <c r="E165">
        <f>IF('[1]Flux and Impact'!AU167=1,AVERAGE(H165,J165,L165,N165,P165,R165,T165,V165,X165,Z165,AB165,AD165,AF165,AH165,AJ165,AL165,AN165,AP165,AR165,AT165),"")</f>
        <v>98.6402271052569</v>
      </c>
      <c r="F165" s="12">
        <f>IF('[1]Flux and Impact'!AU167=1,AVERAGE(I165,K165,M165,O165,Q165,S165,U165,W165,Y165,AA165,AC165,AE165,AG165,AI165,AK165,AM165,AO165,AQ165,AS165,AU165),"")</f>
        <v>4.08074759745083</v>
      </c>
      <c r="G165" s="13">
        <f t="shared" si="5"/>
        <v>1</v>
      </c>
      <c r="H165">
        <f>IF(H$1&gt;0,IF(AND('[1]Flux and Impact'!$AU167=1,'[1]Flux and Impact'!F167=""),0,IF('[1]Flux and Impact'!$AU167=1,'[1]Flux and Impact'!F167,"")),"")</f>
        <v>31.187984067253</v>
      </c>
      <c r="I165">
        <f>IF(I$1&gt;0,IF(AND('[1]Flux and Impact'!$AU167=1,'[1]Flux and Impact'!G167=""),0,IF('[1]Flux and Impact'!$AU167=1,'[1]Flux and Impact'!G167,"")),"")</f>
        <v>31.187984067253</v>
      </c>
      <c r="J165">
        <f>IF(J$1&gt;0,IF(AND('[1]Flux and Impact'!$AU167=1,'[1]Flux and Impact'!H167=""),0,IF('[1]Flux and Impact'!$AU167=1,'[1]Flux and Impact'!H167,"")),"")</f>
        <v>264.732697248518</v>
      </c>
      <c r="K165">
        <f>IF(K$1&gt;0,IF(AND('[1]Flux and Impact'!$AU167=1,'[1]Flux and Impact'!I167=""),0,IF('[1]Flux and Impact'!$AU167=1,'[1]Flux and Impact'!I167,"")),"")</f>
        <v>-18.9457412749005</v>
      </c>
      <c r="L165">
        <f>IF(L$1&gt;0,IF(AND('[1]Flux and Impact'!$AU167=1,'[1]Flux and Impact'!J167=""),0,IF('[1]Flux and Impact'!$AU167=1,'[1]Flux and Impact'!J167,"")),"")</f>
        <v>0</v>
      </c>
      <c r="M165">
        <f>IF(M$1&gt;0,IF(AND('[1]Flux and Impact'!$AU167=1,'[1]Flux and Impact'!K167=""),0,IF('[1]Flux and Impact'!$AU167=1,'[1]Flux and Impact'!K167,"")),"")</f>
        <v>0</v>
      </c>
      <c r="N165" t="str">
        <f>IF(N$1&gt;0,IF(AND('[1]Flux and Impact'!$AU167=1,'[1]Flux and Impact'!L167=""),0,IF('[1]Flux and Impact'!$AU167=1,'[1]Flux and Impact'!L167,"")),"")</f>
        <v/>
      </c>
      <c r="O165" t="str">
        <f>IF(O$1&gt;0,IF(AND('[1]Flux and Impact'!$AU167=1,'[1]Flux and Impact'!M167=""),0,IF('[1]Flux and Impact'!$AU167=1,'[1]Flux and Impact'!M167,"")),"")</f>
        <v/>
      </c>
      <c r="P165" t="str">
        <f>IF(P$1&gt;0,IF(AND('[1]Flux and Impact'!$AU167=1,'[1]Flux and Impact'!N167=""),0,IF('[1]Flux and Impact'!$AU167=1,'[1]Flux and Impact'!N167,"")),"")</f>
        <v/>
      </c>
      <c r="Q165" t="str">
        <f>IF(Q$1&gt;0,IF(AND('[1]Flux and Impact'!$AU167=1,'[1]Flux and Impact'!O167=""),0,IF('[1]Flux and Impact'!$AU167=1,'[1]Flux and Impact'!O167,"")),"")</f>
        <v/>
      </c>
      <c r="R165" t="str">
        <f>IF(R$1&gt;0,IF(AND('[1]Flux and Impact'!$AU167=1,'[1]Flux and Impact'!P167=""),0,IF('[1]Flux and Impact'!$AU167=1,'[1]Flux and Impact'!P167,"")),"")</f>
        <v/>
      </c>
      <c r="S165" t="str">
        <f>IF(S$1&gt;0,IF(AND('[1]Flux and Impact'!$AU167=1,'[1]Flux and Impact'!Q167=""),0,IF('[1]Flux and Impact'!$AU167=1,'[1]Flux and Impact'!Q167,"")),"")</f>
        <v/>
      </c>
      <c r="T165" t="str">
        <f>IF(T$1&gt;0,IF(AND('[1]Flux and Impact'!$AU167=1,'[1]Flux and Impact'!R167=""),0,IF('[1]Flux and Impact'!$AU167=1,'[1]Flux and Impact'!R167,"")),"")</f>
        <v/>
      </c>
      <c r="U165" t="str">
        <f>IF(U$1&gt;0,IF(AND('[1]Flux and Impact'!$AU167=1,'[1]Flux and Impact'!S167=""),0,IF('[1]Flux and Impact'!$AU167=1,'[1]Flux and Impact'!S167,"")),"")</f>
        <v/>
      </c>
      <c r="V165" t="str">
        <f>IF(V$1&gt;0,IF(AND('[1]Flux and Impact'!$AU167=1,'[1]Flux and Impact'!T167=""),0,IF('[1]Flux and Impact'!$AU167=1,'[1]Flux and Impact'!T167,"")),"")</f>
        <v/>
      </c>
      <c r="W165" t="str">
        <f>IF(W$1&gt;0,IF(AND('[1]Flux and Impact'!$AU167=1,'[1]Flux and Impact'!U167=""),0,IF('[1]Flux and Impact'!$AU167=1,'[1]Flux and Impact'!U167,"")),"")</f>
        <v/>
      </c>
      <c r="X165" t="str">
        <f>IF(X$1&gt;0,IF(AND('[1]Flux and Impact'!$AU167=1,'[1]Flux and Impact'!V167=""),0,IF('[1]Flux and Impact'!$AU167=1,'[1]Flux and Impact'!V167,"")),"")</f>
        <v/>
      </c>
      <c r="Y165" t="str">
        <f>IF(Y$1&gt;0,IF(AND('[1]Flux and Impact'!$AU167=1,'[1]Flux and Impact'!W167=""),0,IF('[1]Flux and Impact'!$AU167=1,'[1]Flux and Impact'!W167,"")),"")</f>
        <v/>
      </c>
      <c r="Z165" t="str">
        <f>IF(Z$1&gt;0,IF(AND('[1]Flux and Impact'!$AU167=1,'[1]Flux and Impact'!X167=""),0,IF('[1]Flux and Impact'!$AU167=1,'[1]Flux and Impact'!X167,"")),"")</f>
        <v/>
      </c>
      <c r="AA165" t="str">
        <f>IF(AA$1&gt;0,IF(AND('[1]Flux and Impact'!$AU167=1,'[1]Flux and Impact'!Y167=""),0,IF('[1]Flux and Impact'!$AU167=1,'[1]Flux and Impact'!Y167,"")),"")</f>
        <v/>
      </c>
      <c r="AB165" t="str">
        <f>IF(AB$1&gt;0,IF(AND('[1]Flux and Impact'!$AU167=1,'[1]Flux and Impact'!Z167=""),0,IF('[1]Flux and Impact'!$AU167=1,'[1]Flux and Impact'!Z167,"")),"")</f>
        <v/>
      </c>
      <c r="AC165" t="str">
        <f>IF(AC$1&gt;0,IF(AND('[1]Flux and Impact'!$AU167=1,'[1]Flux and Impact'!AA167=""),0,IF('[1]Flux and Impact'!$AU167=1,'[1]Flux and Impact'!AA167,"")),"")</f>
        <v/>
      </c>
      <c r="AD165" t="str">
        <f>IF(AD$1&gt;0,IF(AND('[1]Flux and Impact'!$AU167=1,'[1]Flux and Impact'!AB167=""),0,IF('[1]Flux and Impact'!$AU167=1,'[1]Flux and Impact'!AB167,"")),"")</f>
        <v/>
      </c>
      <c r="AE165" t="str">
        <f>IF(AE$1&gt;0,IF(AND('[1]Flux and Impact'!$AU167=1,'[1]Flux and Impact'!AC167=""),0,IF('[1]Flux and Impact'!$AU167=1,'[1]Flux and Impact'!AC167,"")),"")</f>
        <v/>
      </c>
      <c r="AF165" t="str">
        <f>IF(AF$1&gt;0,IF(AND('[1]Flux and Impact'!$AU167=1,'[1]Flux and Impact'!AD167=""),0,IF('[1]Flux and Impact'!$AU167=1,'[1]Flux and Impact'!AD167,"")),"")</f>
        <v/>
      </c>
      <c r="AG165" t="str">
        <f>IF(AG$1&gt;0,IF(AND('[1]Flux and Impact'!$AU167=1,'[1]Flux and Impact'!AE167=""),0,IF('[1]Flux and Impact'!$AU167=1,'[1]Flux and Impact'!AE167,"")),"")</f>
        <v/>
      </c>
      <c r="AH165" t="str">
        <f>IF(AH$1&gt;0,IF(AND('[1]Flux and Impact'!$AU167=1,'[1]Flux and Impact'!AF167=""),0,IF('[1]Flux and Impact'!$AU167=1,'[1]Flux and Impact'!AF167,"")),"")</f>
        <v/>
      </c>
      <c r="AI165" t="str">
        <f>IF(AI$1&gt;0,IF(AND('[1]Flux and Impact'!$AU167=1,'[1]Flux and Impact'!AG167=""),0,IF('[1]Flux and Impact'!$AU167=1,'[1]Flux and Impact'!AG167,"")),"")</f>
        <v/>
      </c>
      <c r="AJ165" t="str">
        <f>IF(AJ$1&gt;0,IF(AND('[1]Flux and Impact'!$AU167=1,'[1]Flux and Impact'!AH167=""),0,IF('[1]Flux and Impact'!$AU167=1,'[1]Flux and Impact'!AH167,"")),"")</f>
        <v/>
      </c>
      <c r="AK165" t="str">
        <f>IF(AK$1&gt;0,IF(AND('[1]Flux and Impact'!$AU167=1,'[1]Flux and Impact'!AI167=""),0,IF('[1]Flux and Impact'!$AU167=1,'[1]Flux and Impact'!AI167,"")),"")</f>
        <v/>
      </c>
      <c r="AL165" t="str">
        <f>IF(AL$1&gt;0,IF(AND('[1]Flux and Impact'!$AU167=1,'[1]Flux and Impact'!AJ167=""),0,IF('[1]Flux and Impact'!$AU167=1,'[1]Flux and Impact'!AJ167,"")),"")</f>
        <v/>
      </c>
      <c r="AM165" t="str">
        <f>IF(AM$1&gt;0,IF(AND('[1]Flux and Impact'!$AU167=1,'[1]Flux and Impact'!AK167=""),0,IF('[1]Flux and Impact'!$AU167=1,'[1]Flux and Impact'!AK167,"")),"")</f>
        <v/>
      </c>
      <c r="AN165" t="str">
        <f>IF(AN$1&gt;0,IF(AND('[1]Flux and Impact'!$AU167=1,'[1]Flux and Impact'!AL167=""),0,IF('[1]Flux and Impact'!$AU167=1,'[1]Flux and Impact'!AL167,"")),"")</f>
        <v/>
      </c>
      <c r="AO165" t="str">
        <f>IF(AO$1&gt;0,IF(AND('[1]Flux and Impact'!$AU167=1,'[1]Flux and Impact'!AM167=""),0,IF('[1]Flux and Impact'!$AU167=1,'[1]Flux and Impact'!AM167,"")),"")</f>
        <v/>
      </c>
      <c r="AP165" t="str">
        <f>IF(AP$1&gt;0,IF(AND('[1]Flux and Impact'!$AU167=1,'[1]Flux and Impact'!AN167=""),0,IF('[1]Flux and Impact'!$AU167=1,'[1]Flux and Impact'!AN167,"")),"")</f>
        <v/>
      </c>
      <c r="AQ165" t="str">
        <f>IF(AQ$1&gt;0,IF(AND('[1]Flux and Impact'!$AU167=1,'[1]Flux and Impact'!AO167=""),0,IF('[1]Flux and Impact'!$AU167=1,'[1]Flux and Impact'!AO167,"")),"")</f>
        <v/>
      </c>
      <c r="AR165" t="str">
        <f>IF(AR$1&gt;0,IF(AND('[1]Flux and Impact'!$AU167=1,'[1]Flux and Impact'!AP167=""),0,IF('[1]Flux and Impact'!$AU167=1,'[1]Flux and Impact'!AP167,"")),"")</f>
        <v/>
      </c>
      <c r="AS165" t="str">
        <f>IF(AS$1&gt;0,IF(AND('[1]Flux and Impact'!$AU167=1,'[1]Flux and Impact'!AQ167=""),0,IF('[1]Flux and Impact'!$AU167=1,'[1]Flux and Impact'!AQ167,"")),"")</f>
        <v/>
      </c>
      <c r="AT165" t="str">
        <f>IF(AT$1&gt;0,IF(AND('[1]Flux and Impact'!$AU167=1,'[1]Flux and Impact'!AR167=""),0,IF('[1]Flux and Impact'!$AU167=1,'[1]Flux and Impact'!AR167,"")),"")</f>
        <v/>
      </c>
      <c r="AU165" t="str">
        <f>IF(AU$1&gt;0,IF(AND('[1]Flux and Impact'!$AU167=1,'[1]Flux and Impact'!AS167=""),0,IF('[1]Flux and Impact'!$AU167=1,'[1]Flux and Impact'!AS167,"")),"")</f>
        <v/>
      </c>
      <c r="AW165" s="10" t="s">
        <v>259</v>
      </c>
      <c r="AX165" s="10">
        <v>25.8330232527983</v>
      </c>
      <c r="AY165" s="16">
        <v>-25.8330232527983</v>
      </c>
      <c r="AZ165" s="17"/>
    </row>
    <row r="166" spans="1:52">
      <c r="A166">
        <f t="shared" si="4"/>
        <v>1</v>
      </c>
      <c r="B166" t="str">
        <f>'[1]Flux and Impact'!B168</f>
        <v>5. Organismal Systems</v>
      </c>
      <c r="C166" t="str">
        <f>'[1]Flux and Impact'!C168</f>
        <v>5.7 Sensory System</v>
      </c>
      <c r="D166" t="str">
        <f>'[1]Flux and Impact'!D168</f>
        <v>Phototransduction</v>
      </c>
      <c r="E166" t="str">
        <f>IF('[1]Flux and Impact'!AU168=1,AVERAGE(H166,J166,L166,N166,P166,R166,T166,V166,X166,Z166,AB166,AD166,AF166,AH166,AJ166,AL166,AN166,AP166,AR166,AT166),"")</f>
        <v/>
      </c>
      <c r="F166" s="12" t="str">
        <f>IF('[1]Flux and Impact'!AU168=1,AVERAGE(I166,K166,M166,O166,Q166,S166,U166,W166,Y166,AA166,AC166,AE166,AG166,AI166,AK166,AM166,AO166,AQ166,AS166,AU166),"")</f>
        <v/>
      </c>
      <c r="G166" s="13" t="str">
        <f t="shared" si="5"/>
        <v/>
      </c>
      <c r="H166" t="str">
        <f>IF(H$1&gt;0,IF(AND('[1]Flux and Impact'!$AU168=1,'[1]Flux and Impact'!F168=""),0,IF('[1]Flux and Impact'!$AU168=1,'[1]Flux and Impact'!F168,"")),"")</f>
        <v/>
      </c>
      <c r="I166" t="str">
        <f>IF(I$1&gt;0,IF(AND('[1]Flux and Impact'!$AU168=1,'[1]Flux and Impact'!G168=""),0,IF('[1]Flux and Impact'!$AU168=1,'[1]Flux and Impact'!G168,"")),"")</f>
        <v/>
      </c>
      <c r="J166" t="str">
        <f>IF(J$1&gt;0,IF(AND('[1]Flux and Impact'!$AU168=1,'[1]Flux and Impact'!H168=""),0,IF('[1]Flux and Impact'!$AU168=1,'[1]Flux and Impact'!H168,"")),"")</f>
        <v/>
      </c>
      <c r="K166" t="str">
        <f>IF(K$1&gt;0,IF(AND('[1]Flux and Impact'!$AU168=1,'[1]Flux and Impact'!I168=""),0,IF('[1]Flux and Impact'!$AU168=1,'[1]Flux and Impact'!I168,"")),"")</f>
        <v/>
      </c>
      <c r="L166" t="str">
        <f>IF(L$1&gt;0,IF(AND('[1]Flux and Impact'!$AU168=1,'[1]Flux and Impact'!J168=""),0,IF('[1]Flux and Impact'!$AU168=1,'[1]Flux and Impact'!J168,"")),"")</f>
        <v/>
      </c>
      <c r="M166" t="str">
        <f>IF(M$1&gt;0,IF(AND('[1]Flux and Impact'!$AU168=1,'[1]Flux and Impact'!K168=""),0,IF('[1]Flux and Impact'!$AU168=1,'[1]Flux and Impact'!K168,"")),"")</f>
        <v/>
      </c>
      <c r="N166" t="str">
        <f>IF(N$1&gt;0,IF(AND('[1]Flux and Impact'!$AU168=1,'[1]Flux and Impact'!L168=""),0,IF('[1]Flux and Impact'!$AU168=1,'[1]Flux and Impact'!L168,"")),"")</f>
        <v/>
      </c>
      <c r="O166" t="str">
        <f>IF(O$1&gt;0,IF(AND('[1]Flux and Impact'!$AU168=1,'[1]Flux and Impact'!M168=""),0,IF('[1]Flux and Impact'!$AU168=1,'[1]Flux and Impact'!M168,"")),"")</f>
        <v/>
      </c>
      <c r="P166" t="str">
        <f>IF(P$1&gt;0,IF(AND('[1]Flux and Impact'!$AU168=1,'[1]Flux and Impact'!N168=""),0,IF('[1]Flux and Impact'!$AU168=1,'[1]Flux and Impact'!N168,"")),"")</f>
        <v/>
      </c>
      <c r="Q166" t="str">
        <f>IF(Q$1&gt;0,IF(AND('[1]Flux and Impact'!$AU168=1,'[1]Flux and Impact'!O168=""),0,IF('[1]Flux and Impact'!$AU168=1,'[1]Flux and Impact'!O168,"")),"")</f>
        <v/>
      </c>
      <c r="R166" t="str">
        <f>IF(R$1&gt;0,IF(AND('[1]Flux and Impact'!$AU168=1,'[1]Flux and Impact'!P168=""),0,IF('[1]Flux and Impact'!$AU168=1,'[1]Flux and Impact'!P168,"")),"")</f>
        <v/>
      </c>
      <c r="S166" t="str">
        <f>IF(S$1&gt;0,IF(AND('[1]Flux and Impact'!$AU168=1,'[1]Flux and Impact'!Q168=""),0,IF('[1]Flux and Impact'!$AU168=1,'[1]Flux and Impact'!Q168,"")),"")</f>
        <v/>
      </c>
      <c r="T166" t="str">
        <f>IF(T$1&gt;0,IF(AND('[1]Flux and Impact'!$AU168=1,'[1]Flux and Impact'!R168=""),0,IF('[1]Flux and Impact'!$AU168=1,'[1]Flux and Impact'!R168,"")),"")</f>
        <v/>
      </c>
      <c r="U166" t="str">
        <f>IF(U$1&gt;0,IF(AND('[1]Flux and Impact'!$AU168=1,'[1]Flux and Impact'!S168=""),0,IF('[1]Flux and Impact'!$AU168=1,'[1]Flux and Impact'!S168,"")),"")</f>
        <v/>
      </c>
      <c r="V166" t="str">
        <f>IF(V$1&gt;0,IF(AND('[1]Flux and Impact'!$AU168=1,'[1]Flux and Impact'!T168=""),0,IF('[1]Flux and Impact'!$AU168=1,'[1]Flux and Impact'!T168,"")),"")</f>
        <v/>
      </c>
      <c r="W166" t="str">
        <f>IF(W$1&gt;0,IF(AND('[1]Flux and Impact'!$AU168=1,'[1]Flux and Impact'!U168=""),0,IF('[1]Flux and Impact'!$AU168=1,'[1]Flux and Impact'!U168,"")),"")</f>
        <v/>
      </c>
      <c r="X166" t="str">
        <f>IF(X$1&gt;0,IF(AND('[1]Flux and Impact'!$AU168=1,'[1]Flux and Impact'!V168=""),0,IF('[1]Flux and Impact'!$AU168=1,'[1]Flux and Impact'!V168,"")),"")</f>
        <v/>
      </c>
      <c r="Y166" t="str">
        <f>IF(Y$1&gt;0,IF(AND('[1]Flux and Impact'!$AU168=1,'[1]Flux and Impact'!W168=""),0,IF('[1]Flux and Impact'!$AU168=1,'[1]Flux and Impact'!W168,"")),"")</f>
        <v/>
      </c>
      <c r="Z166" t="str">
        <f>IF(Z$1&gt;0,IF(AND('[1]Flux and Impact'!$AU168=1,'[1]Flux and Impact'!X168=""),0,IF('[1]Flux and Impact'!$AU168=1,'[1]Flux and Impact'!X168,"")),"")</f>
        <v/>
      </c>
      <c r="AA166" t="str">
        <f>IF(AA$1&gt;0,IF(AND('[1]Flux and Impact'!$AU168=1,'[1]Flux and Impact'!Y168=""),0,IF('[1]Flux and Impact'!$AU168=1,'[1]Flux and Impact'!Y168,"")),"")</f>
        <v/>
      </c>
      <c r="AB166" t="str">
        <f>IF(AB$1&gt;0,IF(AND('[1]Flux and Impact'!$AU168=1,'[1]Flux and Impact'!Z168=""),0,IF('[1]Flux and Impact'!$AU168=1,'[1]Flux and Impact'!Z168,"")),"")</f>
        <v/>
      </c>
      <c r="AC166" t="str">
        <f>IF(AC$1&gt;0,IF(AND('[1]Flux and Impact'!$AU168=1,'[1]Flux and Impact'!AA168=""),0,IF('[1]Flux and Impact'!$AU168=1,'[1]Flux and Impact'!AA168,"")),"")</f>
        <v/>
      </c>
      <c r="AD166" t="str">
        <f>IF(AD$1&gt;0,IF(AND('[1]Flux and Impact'!$AU168=1,'[1]Flux and Impact'!AB168=""),0,IF('[1]Flux and Impact'!$AU168=1,'[1]Flux and Impact'!AB168,"")),"")</f>
        <v/>
      </c>
      <c r="AE166" t="str">
        <f>IF(AE$1&gt;0,IF(AND('[1]Flux and Impact'!$AU168=1,'[1]Flux and Impact'!AC168=""),0,IF('[1]Flux and Impact'!$AU168=1,'[1]Flux and Impact'!AC168,"")),"")</f>
        <v/>
      </c>
      <c r="AF166" t="str">
        <f>IF(AF$1&gt;0,IF(AND('[1]Flux and Impact'!$AU168=1,'[1]Flux and Impact'!AD168=""),0,IF('[1]Flux and Impact'!$AU168=1,'[1]Flux and Impact'!AD168,"")),"")</f>
        <v/>
      </c>
      <c r="AG166" t="str">
        <f>IF(AG$1&gt;0,IF(AND('[1]Flux and Impact'!$AU168=1,'[1]Flux and Impact'!AE168=""),0,IF('[1]Flux and Impact'!$AU168=1,'[1]Flux and Impact'!AE168,"")),"")</f>
        <v/>
      </c>
      <c r="AH166" t="str">
        <f>IF(AH$1&gt;0,IF(AND('[1]Flux and Impact'!$AU168=1,'[1]Flux and Impact'!AF168=""),0,IF('[1]Flux and Impact'!$AU168=1,'[1]Flux and Impact'!AF168,"")),"")</f>
        <v/>
      </c>
      <c r="AI166" t="str">
        <f>IF(AI$1&gt;0,IF(AND('[1]Flux and Impact'!$AU168=1,'[1]Flux and Impact'!AG168=""),0,IF('[1]Flux and Impact'!$AU168=1,'[1]Flux and Impact'!AG168,"")),"")</f>
        <v/>
      </c>
      <c r="AJ166" t="str">
        <f>IF(AJ$1&gt;0,IF(AND('[1]Flux and Impact'!$AU168=1,'[1]Flux and Impact'!AH168=""),0,IF('[1]Flux and Impact'!$AU168=1,'[1]Flux and Impact'!AH168,"")),"")</f>
        <v/>
      </c>
      <c r="AK166" t="str">
        <f>IF(AK$1&gt;0,IF(AND('[1]Flux and Impact'!$AU168=1,'[1]Flux and Impact'!AI168=""),0,IF('[1]Flux and Impact'!$AU168=1,'[1]Flux and Impact'!AI168,"")),"")</f>
        <v/>
      </c>
      <c r="AL166" t="str">
        <f>IF(AL$1&gt;0,IF(AND('[1]Flux and Impact'!$AU168=1,'[1]Flux and Impact'!AJ168=""),0,IF('[1]Flux and Impact'!$AU168=1,'[1]Flux and Impact'!AJ168,"")),"")</f>
        <v/>
      </c>
      <c r="AM166" t="str">
        <f>IF(AM$1&gt;0,IF(AND('[1]Flux and Impact'!$AU168=1,'[1]Flux and Impact'!AK168=""),0,IF('[1]Flux and Impact'!$AU168=1,'[1]Flux and Impact'!AK168,"")),"")</f>
        <v/>
      </c>
      <c r="AN166" t="str">
        <f>IF(AN$1&gt;0,IF(AND('[1]Flux and Impact'!$AU168=1,'[1]Flux and Impact'!AL168=""),0,IF('[1]Flux and Impact'!$AU168=1,'[1]Flux and Impact'!AL168,"")),"")</f>
        <v/>
      </c>
      <c r="AO166" t="str">
        <f>IF(AO$1&gt;0,IF(AND('[1]Flux and Impact'!$AU168=1,'[1]Flux and Impact'!AM168=""),0,IF('[1]Flux and Impact'!$AU168=1,'[1]Flux and Impact'!AM168,"")),"")</f>
        <v/>
      </c>
      <c r="AP166" t="str">
        <f>IF(AP$1&gt;0,IF(AND('[1]Flux and Impact'!$AU168=1,'[1]Flux and Impact'!AN168=""),0,IF('[1]Flux and Impact'!$AU168=1,'[1]Flux and Impact'!AN168,"")),"")</f>
        <v/>
      </c>
      <c r="AQ166" t="str">
        <f>IF(AQ$1&gt;0,IF(AND('[1]Flux and Impact'!$AU168=1,'[1]Flux and Impact'!AO168=""),0,IF('[1]Flux and Impact'!$AU168=1,'[1]Flux and Impact'!AO168,"")),"")</f>
        <v/>
      </c>
      <c r="AR166" t="str">
        <f>IF(AR$1&gt;0,IF(AND('[1]Flux and Impact'!$AU168=1,'[1]Flux and Impact'!AP168=""),0,IF('[1]Flux and Impact'!$AU168=1,'[1]Flux and Impact'!AP168,"")),"")</f>
        <v/>
      </c>
      <c r="AS166" t="str">
        <f>IF(AS$1&gt;0,IF(AND('[1]Flux and Impact'!$AU168=1,'[1]Flux and Impact'!AQ168=""),0,IF('[1]Flux and Impact'!$AU168=1,'[1]Flux and Impact'!AQ168,"")),"")</f>
        <v/>
      </c>
      <c r="AT166" t="str">
        <f>IF(AT$1&gt;0,IF(AND('[1]Flux and Impact'!$AU168=1,'[1]Flux and Impact'!AR168=""),0,IF('[1]Flux and Impact'!$AU168=1,'[1]Flux and Impact'!AR168,"")),"")</f>
        <v/>
      </c>
      <c r="AU166" t="str">
        <f>IF(AU$1&gt;0,IF(AND('[1]Flux and Impact'!$AU168=1,'[1]Flux and Impact'!AS168=""),0,IF('[1]Flux and Impact'!$AU168=1,'[1]Flux and Impact'!AS168,"")),"")</f>
        <v/>
      </c>
      <c r="AW166" s="10" t="s">
        <v>260</v>
      </c>
      <c r="AX166" s="10">
        <v>24.8242851388874</v>
      </c>
      <c r="AY166" s="16">
        <v>12.1028865040852</v>
      </c>
      <c r="AZ166" s="17"/>
    </row>
    <row r="167" spans="1:52">
      <c r="A167">
        <f t="shared" si="4"/>
        <v>1</v>
      </c>
      <c r="B167" t="str">
        <f>'[1]Flux and Impact'!B169</f>
        <v>4. Cellular Processes</v>
      </c>
      <c r="C167" t="str">
        <f>'[1]Flux and Impact'!C169</f>
        <v>4.2 Cell Motility</v>
      </c>
      <c r="D167" t="str">
        <f>'[1]Flux and Impact'!D169</f>
        <v>Regulation of actin cytoskeleton</v>
      </c>
      <c r="E167">
        <f>IF('[1]Flux and Impact'!AU169=1,AVERAGE(H167,J167,L167,N167,P167,R167,T167,V167,X167,Z167,AB167,AD167,AF167,AH167,AJ167,AL167,AN167,AP167,AR167,AT167),"")</f>
        <v>34.5264948997653</v>
      </c>
      <c r="F167" s="12">
        <f>IF('[1]Flux and Impact'!AU169=1,AVERAGE(I167,K167,M167,O167,Q167,S167,U167,W167,Y167,AA167,AC167,AE167,AG167,AI167,AK167,AM167,AO167,AQ167,AS167,AU167),"")</f>
        <v>-31.6310664965671</v>
      </c>
      <c r="G167" s="13">
        <f t="shared" si="5"/>
        <v>1</v>
      </c>
      <c r="H167">
        <f>IF(H$1&gt;0,IF(AND('[1]Flux and Impact'!$AU169=1,'[1]Flux and Impact'!F169=""),0,IF('[1]Flux and Impact'!$AU169=1,'[1]Flux and Impact'!F169,"")),"")</f>
        <v>17.0451499278133</v>
      </c>
      <c r="I167">
        <f>IF(I$1&gt;0,IF(AND('[1]Flux and Impact'!$AU169=1,'[1]Flux and Impact'!G169=""),0,IF('[1]Flux and Impact'!$AU169=1,'[1]Flux and Impact'!G169,"")),"")</f>
        <v>-17.0451499278133</v>
      </c>
      <c r="J167">
        <f>IF(J$1&gt;0,IF(AND('[1]Flux and Impact'!$AU169=1,'[1]Flux and Impact'!H169=""),0,IF('[1]Flux and Impact'!$AU169=1,'[1]Flux and Impact'!H169,"")),"")</f>
        <v>64.6328624644695</v>
      </c>
      <c r="K167">
        <f>IF(K$1&gt;0,IF(AND('[1]Flux and Impact'!$AU169=1,'[1]Flux and Impact'!I169=""),0,IF('[1]Flux and Impact'!$AU169=1,'[1]Flux and Impact'!I169,"")),"")</f>
        <v>-55.9465772548747</v>
      </c>
      <c r="L167">
        <f>IF(L$1&gt;0,IF(AND('[1]Flux and Impact'!$AU169=1,'[1]Flux and Impact'!J169=""),0,IF('[1]Flux and Impact'!$AU169=1,'[1]Flux and Impact'!J169,"")),"")</f>
        <v>21.9014723070132</v>
      </c>
      <c r="M167">
        <f>IF(M$1&gt;0,IF(AND('[1]Flux and Impact'!$AU169=1,'[1]Flux and Impact'!K169=""),0,IF('[1]Flux and Impact'!$AU169=1,'[1]Flux and Impact'!K169,"")),"")</f>
        <v>-21.9014723070132</v>
      </c>
      <c r="N167" t="str">
        <f>IF(N$1&gt;0,IF(AND('[1]Flux and Impact'!$AU169=1,'[1]Flux and Impact'!L169=""),0,IF('[1]Flux and Impact'!$AU169=1,'[1]Flux and Impact'!L169,"")),"")</f>
        <v/>
      </c>
      <c r="O167" t="str">
        <f>IF(O$1&gt;0,IF(AND('[1]Flux and Impact'!$AU169=1,'[1]Flux and Impact'!M169=""),0,IF('[1]Flux and Impact'!$AU169=1,'[1]Flux and Impact'!M169,"")),"")</f>
        <v/>
      </c>
      <c r="P167" t="str">
        <f>IF(P$1&gt;0,IF(AND('[1]Flux and Impact'!$AU169=1,'[1]Flux and Impact'!N169=""),0,IF('[1]Flux and Impact'!$AU169=1,'[1]Flux and Impact'!N169,"")),"")</f>
        <v/>
      </c>
      <c r="Q167" t="str">
        <f>IF(Q$1&gt;0,IF(AND('[1]Flux and Impact'!$AU169=1,'[1]Flux and Impact'!O169=""),0,IF('[1]Flux and Impact'!$AU169=1,'[1]Flux and Impact'!O169,"")),"")</f>
        <v/>
      </c>
      <c r="R167" t="str">
        <f>IF(R$1&gt;0,IF(AND('[1]Flux and Impact'!$AU169=1,'[1]Flux and Impact'!P169=""),0,IF('[1]Flux and Impact'!$AU169=1,'[1]Flux and Impact'!P169,"")),"")</f>
        <v/>
      </c>
      <c r="S167" t="str">
        <f>IF(S$1&gt;0,IF(AND('[1]Flux and Impact'!$AU169=1,'[1]Flux and Impact'!Q169=""),0,IF('[1]Flux and Impact'!$AU169=1,'[1]Flux and Impact'!Q169,"")),"")</f>
        <v/>
      </c>
      <c r="T167" t="str">
        <f>IF(T$1&gt;0,IF(AND('[1]Flux and Impact'!$AU169=1,'[1]Flux and Impact'!R169=""),0,IF('[1]Flux and Impact'!$AU169=1,'[1]Flux and Impact'!R169,"")),"")</f>
        <v/>
      </c>
      <c r="U167" t="str">
        <f>IF(U$1&gt;0,IF(AND('[1]Flux and Impact'!$AU169=1,'[1]Flux and Impact'!S169=""),0,IF('[1]Flux and Impact'!$AU169=1,'[1]Flux and Impact'!S169,"")),"")</f>
        <v/>
      </c>
      <c r="V167" t="str">
        <f>IF(V$1&gt;0,IF(AND('[1]Flux and Impact'!$AU169=1,'[1]Flux and Impact'!T169=""),0,IF('[1]Flux and Impact'!$AU169=1,'[1]Flux and Impact'!T169,"")),"")</f>
        <v/>
      </c>
      <c r="W167" t="str">
        <f>IF(W$1&gt;0,IF(AND('[1]Flux and Impact'!$AU169=1,'[1]Flux and Impact'!U169=""),0,IF('[1]Flux and Impact'!$AU169=1,'[1]Flux and Impact'!U169,"")),"")</f>
        <v/>
      </c>
      <c r="X167" t="str">
        <f>IF(X$1&gt;0,IF(AND('[1]Flux and Impact'!$AU169=1,'[1]Flux and Impact'!V169=""),0,IF('[1]Flux and Impact'!$AU169=1,'[1]Flux and Impact'!V169,"")),"")</f>
        <v/>
      </c>
      <c r="Y167" t="str">
        <f>IF(Y$1&gt;0,IF(AND('[1]Flux and Impact'!$AU169=1,'[1]Flux and Impact'!W169=""),0,IF('[1]Flux and Impact'!$AU169=1,'[1]Flux and Impact'!W169,"")),"")</f>
        <v/>
      </c>
      <c r="Z167" t="str">
        <f>IF(Z$1&gt;0,IF(AND('[1]Flux and Impact'!$AU169=1,'[1]Flux and Impact'!X169=""),0,IF('[1]Flux and Impact'!$AU169=1,'[1]Flux and Impact'!X169,"")),"")</f>
        <v/>
      </c>
      <c r="AA167" t="str">
        <f>IF(AA$1&gt;0,IF(AND('[1]Flux and Impact'!$AU169=1,'[1]Flux and Impact'!Y169=""),0,IF('[1]Flux and Impact'!$AU169=1,'[1]Flux and Impact'!Y169,"")),"")</f>
        <v/>
      </c>
      <c r="AB167" t="str">
        <f>IF(AB$1&gt;0,IF(AND('[1]Flux and Impact'!$AU169=1,'[1]Flux and Impact'!Z169=""),0,IF('[1]Flux and Impact'!$AU169=1,'[1]Flux and Impact'!Z169,"")),"")</f>
        <v/>
      </c>
      <c r="AC167" t="str">
        <f>IF(AC$1&gt;0,IF(AND('[1]Flux and Impact'!$AU169=1,'[1]Flux and Impact'!AA169=""),0,IF('[1]Flux and Impact'!$AU169=1,'[1]Flux and Impact'!AA169,"")),"")</f>
        <v/>
      </c>
      <c r="AD167" t="str">
        <f>IF(AD$1&gt;0,IF(AND('[1]Flux and Impact'!$AU169=1,'[1]Flux and Impact'!AB169=""),0,IF('[1]Flux and Impact'!$AU169=1,'[1]Flux and Impact'!AB169,"")),"")</f>
        <v/>
      </c>
      <c r="AE167" t="str">
        <f>IF(AE$1&gt;0,IF(AND('[1]Flux and Impact'!$AU169=1,'[1]Flux and Impact'!AC169=""),0,IF('[1]Flux and Impact'!$AU169=1,'[1]Flux and Impact'!AC169,"")),"")</f>
        <v/>
      </c>
      <c r="AF167" t="str">
        <f>IF(AF$1&gt;0,IF(AND('[1]Flux and Impact'!$AU169=1,'[1]Flux and Impact'!AD169=""),0,IF('[1]Flux and Impact'!$AU169=1,'[1]Flux and Impact'!AD169,"")),"")</f>
        <v/>
      </c>
      <c r="AG167" t="str">
        <f>IF(AG$1&gt;0,IF(AND('[1]Flux and Impact'!$AU169=1,'[1]Flux and Impact'!AE169=""),0,IF('[1]Flux and Impact'!$AU169=1,'[1]Flux and Impact'!AE169,"")),"")</f>
        <v/>
      </c>
      <c r="AH167" t="str">
        <f>IF(AH$1&gt;0,IF(AND('[1]Flux and Impact'!$AU169=1,'[1]Flux and Impact'!AF169=""),0,IF('[1]Flux and Impact'!$AU169=1,'[1]Flux and Impact'!AF169,"")),"")</f>
        <v/>
      </c>
      <c r="AI167" t="str">
        <f>IF(AI$1&gt;0,IF(AND('[1]Flux and Impact'!$AU169=1,'[1]Flux and Impact'!AG169=""),0,IF('[1]Flux and Impact'!$AU169=1,'[1]Flux and Impact'!AG169,"")),"")</f>
        <v/>
      </c>
      <c r="AJ167" t="str">
        <f>IF(AJ$1&gt;0,IF(AND('[1]Flux and Impact'!$AU169=1,'[1]Flux and Impact'!AH169=""),0,IF('[1]Flux and Impact'!$AU169=1,'[1]Flux and Impact'!AH169,"")),"")</f>
        <v/>
      </c>
      <c r="AK167" t="str">
        <f>IF(AK$1&gt;0,IF(AND('[1]Flux and Impact'!$AU169=1,'[1]Flux and Impact'!AI169=""),0,IF('[1]Flux and Impact'!$AU169=1,'[1]Flux and Impact'!AI169,"")),"")</f>
        <v/>
      </c>
      <c r="AL167" t="str">
        <f>IF(AL$1&gt;0,IF(AND('[1]Flux and Impact'!$AU169=1,'[1]Flux and Impact'!AJ169=""),0,IF('[1]Flux and Impact'!$AU169=1,'[1]Flux and Impact'!AJ169,"")),"")</f>
        <v/>
      </c>
      <c r="AM167" t="str">
        <f>IF(AM$1&gt;0,IF(AND('[1]Flux and Impact'!$AU169=1,'[1]Flux and Impact'!AK169=""),0,IF('[1]Flux and Impact'!$AU169=1,'[1]Flux and Impact'!AK169,"")),"")</f>
        <v/>
      </c>
      <c r="AN167" t="str">
        <f>IF(AN$1&gt;0,IF(AND('[1]Flux and Impact'!$AU169=1,'[1]Flux and Impact'!AL169=""),0,IF('[1]Flux and Impact'!$AU169=1,'[1]Flux and Impact'!AL169,"")),"")</f>
        <v/>
      </c>
      <c r="AO167" t="str">
        <f>IF(AO$1&gt;0,IF(AND('[1]Flux and Impact'!$AU169=1,'[1]Flux and Impact'!AM169=""),0,IF('[1]Flux and Impact'!$AU169=1,'[1]Flux and Impact'!AM169,"")),"")</f>
        <v/>
      </c>
      <c r="AP167" t="str">
        <f>IF(AP$1&gt;0,IF(AND('[1]Flux and Impact'!$AU169=1,'[1]Flux and Impact'!AN169=""),0,IF('[1]Flux and Impact'!$AU169=1,'[1]Flux and Impact'!AN169,"")),"")</f>
        <v/>
      </c>
      <c r="AQ167" t="str">
        <f>IF(AQ$1&gt;0,IF(AND('[1]Flux and Impact'!$AU169=1,'[1]Flux and Impact'!AO169=""),0,IF('[1]Flux and Impact'!$AU169=1,'[1]Flux and Impact'!AO169,"")),"")</f>
        <v/>
      </c>
      <c r="AR167" t="str">
        <f>IF(AR$1&gt;0,IF(AND('[1]Flux and Impact'!$AU169=1,'[1]Flux and Impact'!AP169=""),0,IF('[1]Flux and Impact'!$AU169=1,'[1]Flux and Impact'!AP169,"")),"")</f>
        <v/>
      </c>
      <c r="AS167" t="str">
        <f>IF(AS$1&gt;0,IF(AND('[1]Flux and Impact'!$AU169=1,'[1]Flux and Impact'!AQ169=""),0,IF('[1]Flux and Impact'!$AU169=1,'[1]Flux and Impact'!AQ169,"")),"")</f>
        <v/>
      </c>
      <c r="AT167" t="str">
        <f>IF(AT$1&gt;0,IF(AND('[1]Flux and Impact'!$AU169=1,'[1]Flux and Impact'!AR169=""),0,IF('[1]Flux and Impact'!$AU169=1,'[1]Flux and Impact'!AR169,"")),"")</f>
        <v/>
      </c>
      <c r="AU167" t="str">
        <f>IF(AU$1&gt;0,IF(AND('[1]Flux and Impact'!$AU169=1,'[1]Flux and Impact'!AS169=""),0,IF('[1]Flux and Impact'!$AU169=1,'[1]Flux and Impact'!AS169,"")),"")</f>
        <v/>
      </c>
      <c r="AW167" s="10" t="s">
        <v>261</v>
      </c>
      <c r="AX167" s="10">
        <v>24.4633120538132</v>
      </c>
      <c r="AY167" s="16">
        <v>-24.4633120538132</v>
      </c>
      <c r="AZ167" s="17"/>
    </row>
    <row r="168" spans="1:52">
      <c r="A168">
        <f t="shared" si="4"/>
        <v>1</v>
      </c>
      <c r="B168" t="str">
        <f>'[1]Flux and Impact'!B170</f>
        <v>5. Organismal Systems</v>
      </c>
      <c r="C168" t="str">
        <f>'[1]Flux and Impact'!C170</f>
        <v>5.2 Endocrine System</v>
      </c>
      <c r="D168" t="str">
        <f>'[1]Flux and Impact'!D170</f>
        <v>Insulin signaling pathway</v>
      </c>
      <c r="E168">
        <f>IF('[1]Flux and Impact'!AU170=1,AVERAGE(H168,J168,L168,N168,P168,R168,T168,V168,X168,Z168,AB168,AD168,AF168,AH168,AJ168,AL168,AN168,AP168,AR168,AT168),"")</f>
        <v>46.3312226513655</v>
      </c>
      <c r="F168" s="12">
        <f>IF('[1]Flux and Impact'!AU170=1,AVERAGE(I168,K168,M168,O168,Q168,S168,U168,W168,Y168,AA168,AC168,AE168,AG168,AI168,AK168,AM168,AO168,AQ168,AS168,AU168),"")</f>
        <v>4.78589315082891</v>
      </c>
      <c r="G168" s="13">
        <f t="shared" si="5"/>
        <v>1</v>
      </c>
      <c r="H168">
        <f>IF(H$1&gt;0,IF(AND('[1]Flux and Impact'!$AU170=1,'[1]Flux and Impact'!F170=""),0,IF('[1]Flux and Impact'!$AU170=1,'[1]Flux and Impact'!F170,"")),"")</f>
        <v>27.9313062603319</v>
      </c>
      <c r="I168">
        <f>IF(I$1&gt;0,IF(AND('[1]Flux and Impact'!$AU170=1,'[1]Flux and Impact'!G170=""),0,IF('[1]Flux and Impact'!$AU170=1,'[1]Flux and Impact'!G170,"")),"")</f>
        <v>-27.9313062603319</v>
      </c>
      <c r="J168">
        <f>IF(J$1&gt;0,IF(AND('[1]Flux and Impact'!$AU170=1,'[1]Flux and Impact'!H170=""),0,IF('[1]Flux and Impact'!$AU170=1,'[1]Flux and Impact'!H170,"")),"")</f>
        <v>108.051703782405</v>
      </c>
      <c r="K168">
        <f>IF(K$1&gt;0,IF(AND('[1]Flux and Impact'!$AU170=1,'[1]Flux and Impact'!I170=""),0,IF('[1]Flux and Impact'!$AU170=1,'[1]Flux and Impact'!I170,"")),"")</f>
        <v>39.2783278014588</v>
      </c>
      <c r="L168">
        <f>IF(L$1&gt;0,IF(AND('[1]Flux and Impact'!$AU170=1,'[1]Flux and Impact'!J170=""),0,IF('[1]Flux and Impact'!$AU170=1,'[1]Flux and Impact'!J170,"")),"")</f>
        <v>3.01065791135991</v>
      </c>
      <c r="M168">
        <f>IF(M$1&gt;0,IF(AND('[1]Flux and Impact'!$AU170=1,'[1]Flux and Impact'!K170=""),0,IF('[1]Flux and Impact'!$AU170=1,'[1]Flux and Impact'!K170,"")),"")</f>
        <v>3.01065791135991</v>
      </c>
      <c r="N168" t="str">
        <f>IF(N$1&gt;0,IF(AND('[1]Flux and Impact'!$AU170=1,'[1]Flux and Impact'!L170=""),0,IF('[1]Flux and Impact'!$AU170=1,'[1]Flux and Impact'!L170,"")),"")</f>
        <v/>
      </c>
      <c r="O168" t="str">
        <f>IF(O$1&gt;0,IF(AND('[1]Flux and Impact'!$AU170=1,'[1]Flux and Impact'!M170=""),0,IF('[1]Flux and Impact'!$AU170=1,'[1]Flux and Impact'!M170,"")),"")</f>
        <v/>
      </c>
      <c r="P168" t="str">
        <f>IF(P$1&gt;0,IF(AND('[1]Flux and Impact'!$AU170=1,'[1]Flux and Impact'!N170=""),0,IF('[1]Flux and Impact'!$AU170=1,'[1]Flux and Impact'!N170,"")),"")</f>
        <v/>
      </c>
      <c r="Q168" t="str">
        <f>IF(Q$1&gt;0,IF(AND('[1]Flux and Impact'!$AU170=1,'[1]Flux and Impact'!O170=""),0,IF('[1]Flux and Impact'!$AU170=1,'[1]Flux and Impact'!O170,"")),"")</f>
        <v/>
      </c>
      <c r="R168" t="str">
        <f>IF(R$1&gt;0,IF(AND('[1]Flux and Impact'!$AU170=1,'[1]Flux and Impact'!P170=""),0,IF('[1]Flux and Impact'!$AU170=1,'[1]Flux and Impact'!P170,"")),"")</f>
        <v/>
      </c>
      <c r="S168" t="str">
        <f>IF(S$1&gt;0,IF(AND('[1]Flux and Impact'!$AU170=1,'[1]Flux and Impact'!Q170=""),0,IF('[1]Flux and Impact'!$AU170=1,'[1]Flux and Impact'!Q170,"")),"")</f>
        <v/>
      </c>
      <c r="T168" t="str">
        <f>IF(T$1&gt;0,IF(AND('[1]Flux and Impact'!$AU170=1,'[1]Flux and Impact'!R170=""),0,IF('[1]Flux and Impact'!$AU170=1,'[1]Flux and Impact'!R170,"")),"")</f>
        <v/>
      </c>
      <c r="U168" t="str">
        <f>IF(U$1&gt;0,IF(AND('[1]Flux and Impact'!$AU170=1,'[1]Flux and Impact'!S170=""),0,IF('[1]Flux and Impact'!$AU170=1,'[1]Flux and Impact'!S170,"")),"")</f>
        <v/>
      </c>
      <c r="V168" t="str">
        <f>IF(V$1&gt;0,IF(AND('[1]Flux and Impact'!$AU170=1,'[1]Flux and Impact'!T170=""),0,IF('[1]Flux and Impact'!$AU170=1,'[1]Flux and Impact'!T170,"")),"")</f>
        <v/>
      </c>
      <c r="W168" t="str">
        <f>IF(W$1&gt;0,IF(AND('[1]Flux and Impact'!$AU170=1,'[1]Flux and Impact'!U170=""),0,IF('[1]Flux and Impact'!$AU170=1,'[1]Flux and Impact'!U170,"")),"")</f>
        <v/>
      </c>
      <c r="X168" t="str">
        <f>IF(X$1&gt;0,IF(AND('[1]Flux and Impact'!$AU170=1,'[1]Flux and Impact'!V170=""),0,IF('[1]Flux and Impact'!$AU170=1,'[1]Flux and Impact'!V170,"")),"")</f>
        <v/>
      </c>
      <c r="Y168" t="str">
        <f>IF(Y$1&gt;0,IF(AND('[1]Flux and Impact'!$AU170=1,'[1]Flux and Impact'!W170=""),0,IF('[1]Flux and Impact'!$AU170=1,'[1]Flux and Impact'!W170,"")),"")</f>
        <v/>
      </c>
      <c r="Z168" t="str">
        <f>IF(Z$1&gt;0,IF(AND('[1]Flux and Impact'!$AU170=1,'[1]Flux and Impact'!X170=""),0,IF('[1]Flux and Impact'!$AU170=1,'[1]Flux and Impact'!X170,"")),"")</f>
        <v/>
      </c>
      <c r="AA168" t="str">
        <f>IF(AA$1&gt;0,IF(AND('[1]Flux and Impact'!$AU170=1,'[1]Flux and Impact'!Y170=""),0,IF('[1]Flux and Impact'!$AU170=1,'[1]Flux and Impact'!Y170,"")),"")</f>
        <v/>
      </c>
      <c r="AB168" t="str">
        <f>IF(AB$1&gt;0,IF(AND('[1]Flux and Impact'!$AU170=1,'[1]Flux and Impact'!Z170=""),0,IF('[1]Flux and Impact'!$AU170=1,'[1]Flux and Impact'!Z170,"")),"")</f>
        <v/>
      </c>
      <c r="AC168" t="str">
        <f>IF(AC$1&gt;0,IF(AND('[1]Flux and Impact'!$AU170=1,'[1]Flux and Impact'!AA170=""),0,IF('[1]Flux and Impact'!$AU170=1,'[1]Flux and Impact'!AA170,"")),"")</f>
        <v/>
      </c>
      <c r="AD168" t="str">
        <f>IF(AD$1&gt;0,IF(AND('[1]Flux and Impact'!$AU170=1,'[1]Flux and Impact'!AB170=""),0,IF('[1]Flux and Impact'!$AU170=1,'[1]Flux and Impact'!AB170,"")),"")</f>
        <v/>
      </c>
      <c r="AE168" t="str">
        <f>IF(AE$1&gt;0,IF(AND('[1]Flux and Impact'!$AU170=1,'[1]Flux and Impact'!AC170=""),0,IF('[1]Flux and Impact'!$AU170=1,'[1]Flux and Impact'!AC170,"")),"")</f>
        <v/>
      </c>
      <c r="AF168" t="str">
        <f>IF(AF$1&gt;0,IF(AND('[1]Flux and Impact'!$AU170=1,'[1]Flux and Impact'!AD170=""),0,IF('[1]Flux and Impact'!$AU170=1,'[1]Flux and Impact'!AD170,"")),"")</f>
        <v/>
      </c>
      <c r="AG168" t="str">
        <f>IF(AG$1&gt;0,IF(AND('[1]Flux and Impact'!$AU170=1,'[1]Flux and Impact'!AE170=""),0,IF('[1]Flux and Impact'!$AU170=1,'[1]Flux and Impact'!AE170,"")),"")</f>
        <v/>
      </c>
      <c r="AH168" t="str">
        <f>IF(AH$1&gt;0,IF(AND('[1]Flux and Impact'!$AU170=1,'[1]Flux and Impact'!AF170=""),0,IF('[1]Flux and Impact'!$AU170=1,'[1]Flux and Impact'!AF170,"")),"")</f>
        <v/>
      </c>
      <c r="AI168" t="str">
        <f>IF(AI$1&gt;0,IF(AND('[1]Flux and Impact'!$AU170=1,'[1]Flux and Impact'!AG170=""),0,IF('[1]Flux and Impact'!$AU170=1,'[1]Flux and Impact'!AG170,"")),"")</f>
        <v/>
      </c>
      <c r="AJ168" t="str">
        <f>IF(AJ$1&gt;0,IF(AND('[1]Flux and Impact'!$AU170=1,'[1]Flux and Impact'!AH170=""),0,IF('[1]Flux and Impact'!$AU170=1,'[1]Flux and Impact'!AH170,"")),"")</f>
        <v/>
      </c>
      <c r="AK168" t="str">
        <f>IF(AK$1&gt;0,IF(AND('[1]Flux and Impact'!$AU170=1,'[1]Flux and Impact'!AI170=""),0,IF('[1]Flux and Impact'!$AU170=1,'[1]Flux and Impact'!AI170,"")),"")</f>
        <v/>
      </c>
      <c r="AL168" t="str">
        <f>IF(AL$1&gt;0,IF(AND('[1]Flux and Impact'!$AU170=1,'[1]Flux and Impact'!AJ170=""),0,IF('[1]Flux and Impact'!$AU170=1,'[1]Flux and Impact'!AJ170,"")),"")</f>
        <v/>
      </c>
      <c r="AM168" t="str">
        <f>IF(AM$1&gt;0,IF(AND('[1]Flux and Impact'!$AU170=1,'[1]Flux and Impact'!AK170=""),0,IF('[1]Flux and Impact'!$AU170=1,'[1]Flux and Impact'!AK170,"")),"")</f>
        <v/>
      </c>
      <c r="AN168" t="str">
        <f>IF(AN$1&gt;0,IF(AND('[1]Flux and Impact'!$AU170=1,'[1]Flux and Impact'!AL170=""),0,IF('[1]Flux and Impact'!$AU170=1,'[1]Flux and Impact'!AL170,"")),"")</f>
        <v/>
      </c>
      <c r="AO168" t="str">
        <f>IF(AO$1&gt;0,IF(AND('[1]Flux and Impact'!$AU170=1,'[1]Flux and Impact'!AM170=""),0,IF('[1]Flux and Impact'!$AU170=1,'[1]Flux and Impact'!AM170,"")),"")</f>
        <v/>
      </c>
      <c r="AP168" t="str">
        <f>IF(AP$1&gt;0,IF(AND('[1]Flux and Impact'!$AU170=1,'[1]Flux and Impact'!AN170=""),0,IF('[1]Flux and Impact'!$AU170=1,'[1]Flux and Impact'!AN170,"")),"")</f>
        <v/>
      </c>
      <c r="AQ168" t="str">
        <f>IF(AQ$1&gt;0,IF(AND('[1]Flux and Impact'!$AU170=1,'[1]Flux and Impact'!AO170=""),0,IF('[1]Flux and Impact'!$AU170=1,'[1]Flux and Impact'!AO170,"")),"")</f>
        <v/>
      </c>
      <c r="AR168" t="str">
        <f>IF(AR$1&gt;0,IF(AND('[1]Flux and Impact'!$AU170=1,'[1]Flux and Impact'!AP170=""),0,IF('[1]Flux and Impact'!$AU170=1,'[1]Flux and Impact'!AP170,"")),"")</f>
        <v/>
      </c>
      <c r="AS168" t="str">
        <f>IF(AS$1&gt;0,IF(AND('[1]Flux and Impact'!$AU170=1,'[1]Flux and Impact'!AQ170=""),0,IF('[1]Flux and Impact'!$AU170=1,'[1]Flux and Impact'!AQ170,"")),"")</f>
        <v/>
      </c>
      <c r="AT168" t="str">
        <f>IF(AT$1&gt;0,IF(AND('[1]Flux and Impact'!$AU170=1,'[1]Flux and Impact'!AR170=""),0,IF('[1]Flux and Impact'!$AU170=1,'[1]Flux and Impact'!AR170,"")),"")</f>
        <v/>
      </c>
      <c r="AU168" t="str">
        <f>IF(AU$1&gt;0,IF(AND('[1]Flux and Impact'!$AU170=1,'[1]Flux and Impact'!AS170=""),0,IF('[1]Flux and Impact'!$AU170=1,'[1]Flux and Impact'!AS170,"")),"")</f>
        <v/>
      </c>
      <c r="AW168" s="10" t="s">
        <v>262</v>
      </c>
      <c r="AX168" s="10">
        <v>24.4375733820126</v>
      </c>
      <c r="AY168" s="16">
        <v>-17.9951188518972</v>
      </c>
      <c r="AZ168" s="17"/>
    </row>
    <row r="169" spans="1:52">
      <c r="A169">
        <f t="shared" si="4"/>
        <v>1</v>
      </c>
      <c r="B169" t="str">
        <f>'[1]Flux and Impact'!B171</f>
        <v>5. Organismal Systems</v>
      </c>
      <c r="C169" t="str">
        <f>'[1]Flux and Impact'!C171</f>
        <v>5.2 Endocrine System</v>
      </c>
      <c r="D169" t="str">
        <f>'[1]Flux and Impact'!D171</f>
        <v>GnRH signaling pathway</v>
      </c>
      <c r="E169">
        <f>IF('[1]Flux and Impact'!AU171=1,AVERAGE(H169,J169,L169,N169,P169,R169,T169,V169,X169,Z169,AB169,AD169,AF169,AH169,AJ169,AL169,AN169,AP169,AR169,AT169),"")</f>
        <v>65.9257285900601</v>
      </c>
      <c r="F169" s="12">
        <f>IF('[1]Flux and Impact'!AU171=1,AVERAGE(I169,K169,M169,O169,Q169,S169,U169,W169,Y169,AA169,AC169,AE169,AG169,AI169,AK169,AM169,AO169,AQ169,AS169,AU169),"")</f>
        <v>-54.3129776944935</v>
      </c>
      <c r="G169" s="13">
        <f t="shared" si="5"/>
        <v>1</v>
      </c>
      <c r="H169">
        <f>IF(H$1&gt;0,IF(AND('[1]Flux and Impact'!$AU171=1,'[1]Flux and Impact'!F171=""),0,IF('[1]Flux and Impact'!$AU171=1,'[1]Flux and Impact'!F171,"")),"")</f>
        <v>0</v>
      </c>
      <c r="I169">
        <f>IF(I$1&gt;0,IF(AND('[1]Flux and Impact'!$AU171=1,'[1]Flux and Impact'!G171=""),0,IF('[1]Flux and Impact'!$AU171=1,'[1]Flux and Impact'!G171,"")),"")</f>
        <v>0</v>
      </c>
      <c r="J169">
        <f>IF(J$1&gt;0,IF(AND('[1]Flux and Impact'!$AU171=1,'[1]Flux and Impact'!H171=""),0,IF('[1]Flux and Impact'!$AU171=1,'[1]Flux and Impact'!H171,"")),"")</f>
        <v>191.657745726044</v>
      </c>
      <c r="K169">
        <f>IF(K$1&gt;0,IF(AND('[1]Flux and Impact'!$AU171=1,'[1]Flux and Impact'!I171=""),0,IF('[1]Flux and Impact'!$AU171=1,'[1]Flux and Impact'!I171,"")),"")</f>
        <v>-156.819493039344</v>
      </c>
      <c r="L169">
        <f>IF(L$1&gt;0,IF(AND('[1]Flux and Impact'!$AU171=1,'[1]Flux and Impact'!J171=""),0,IF('[1]Flux and Impact'!$AU171=1,'[1]Flux and Impact'!J171,"")),"")</f>
        <v>6.11944004413654</v>
      </c>
      <c r="M169">
        <f>IF(M$1&gt;0,IF(AND('[1]Flux and Impact'!$AU171=1,'[1]Flux and Impact'!K171=""),0,IF('[1]Flux and Impact'!$AU171=1,'[1]Flux and Impact'!K171,"")),"")</f>
        <v>-6.11944004413654</v>
      </c>
      <c r="N169" t="str">
        <f>IF(N$1&gt;0,IF(AND('[1]Flux and Impact'!$AU171=1,'[1]Flux and Impact'!L171=""),0,IF('[1]Flux and Impact'!$AU171=1,'[1]Flux and Impact'!L171,"")),"")</f>
        <v/>
      </c>
      <c r="O169" t="str">
        <f>IF(O$1&gt;0,IF(AND('[1]Flux and Impact'!$AU171=1,'[1]Flux and Impact'!M171=""),0,IF('[1]Flux and Impact'!$AU171=1,'[1]Flux and Impact'!M171,"")),"")</f>
        <v/>
      </c>
      <c r="P169" t="str">
        <f>IF(P$1&gt;0,IF(AND('[1]Flux and Impact'!$AU171=1,'[1]Flux and Impact'!N171=""),0,IF('[1]Flux and Impact'!$AU171=1,'[1]Flux and Impact'!N171,"")),"")</f>
        <v/>
      </c>
      <c r="Q169" t="str">
        <f>IF(Q$1&gt;0,IF(AND('[1]Flux and Impact'!$AU171=1,'[1]Flux and Impact'!O171=""),0,IF('[1]Flux and Impact'!$AU171=1,'[1]Flux and Impact'!O171,"")),"")</f>
        <v/>
      </c>
      <c r="R169" t="str">
        <f>IF(R$1&gt;0,IF(AND('[1]Flux and Impact'!$AU171=1,'[1]Flux and Impact'!P171=""),0,IF('[1]Flux and Impact'!$AU171=1,'[1]Flux and Impact'!P171,"")),"")</f>
        <v/>
      </c>
      <c r="S169" t="str">
        <f>IF(S$1&gt;0,IF(AND('[1]Flux and Impact'!$AU171=1,'[1]Flux and Impact'!Q171=""),0,IF('[1]Flux and Impact'!$AU171=1,'[1]Flux and Impact'!Q171,"")),"")</f>
        <v/>
      </c>
      <c r="T169" t="str">
        <f>IF(T$1&gt;0,IF(AND('[1]Flux and Impact'!$AU171=1,'[1]Flux and Impact'!R171=""),0,IF('[1]Flux and Impact'!$AU171=1,'[1]Flux and Impact'!R171,"")),"")</f>
        <v/>
      </c>
      <c r="U169" t="str">
        <f>IF(U$1&gt;0,IF(AND('[1]Flux and Impact'!$AU171=1,'[1]Flux and Impact'!S171=""),0,IF('[1]Flux and Impact'!$AU171=1,'[1]Flux and Impact'!S171,"")),"")</f>
        <v/>
      </c>
      <c r="V169" t="str">
        <f>IF(V$1&gt;0,IF(AND('[1]Flux and Impact'!$AU171=1,'[1]Flux and Impact'!T171=""),0,IF('[1]Flux and Impact'!$AU171=1,'[1]Flux and Impact'!T171,"")),"")</f>
        <v/>
      </c>
      <c r="W169" t="str">
        <f>IF(W$1&gt;0,IF(AND('[1]Flux and Impact'!$AU171=1,'[1]Flux and Impact'!U171=""),0,IF('[1]Flux and Impact'!$AU171=1,'[1]Flux and Impact'!U171,"")),"")</f>
        <v/>
      </c>
      <c r="X169" t="str">
        <f>IF(X$1&gt;0,IF(AND('[1]Flux and Impact'!$AU171=1,'[1]Flux and Impact'!V171=""),0,IF('[1]Flux and Impact'!$AU171=1,'[1]Flux and Impact'!V171,"")),"")</f>
        <v/>
      </c>
      <c r="Y169" t="str">
        <f>IF(Y$1&gt;0,IF(AND('[1]Flux and Impact'!$AU171=1,'[1]Flux and Impact'!W171=""),0,IF('[1]Flux and Impact'!$AU171=1,'[1]Flux and Impact'!W171,"")),"")</f>
        <v/>
      </c>
      <c r="Z169" t="str">
        <f>IF(Z$1&gt;0,IF(AND('[1]Flux and Impact'!$AU171=1,'[1]Flux and Impact'!X171=""),0,IF('[1]Flux and Impact'!$AU171=1,'[1]Flux and Impact'!X171,"")),"")</f>
        <v/>
      </c>
      <c r="AA169" t="str">
        <f>IF(AA$1&gt;0,IF(AND('[1]Flux and Impact'!$AU171=1,'[1]Flux and Impact'!Y171=""),0,IF('[1]Flux and Impact'!$AU171=1,'[1]Flux and Impact'!Y171,"")),"")</f>
        <v/>
      </c>
      <c r="AB169" t="str">
        <f>IF(AB$1&gt;0,IF(AND('[1]Flux and Impact'!$AU171=1,'[1]Flux and Impact'!Z171=""),0,IF('[1]Flux and Impact'!$AU171=1,'[1]Flux and Impact'!Z171,"")),"")</f>
        <v/>
      </c>
      <c r="AC169" t="str">
        <f>IF(AC$1&gt;0,IF(AND('[1]Flux and Impact'!$AU171=1,'[1]Flux and Impact'!AA171=""),0,IF('[1]Flux and Impact'!$AU171=1,'[1]Flux and Impact'!AA171,"")),"")</f>
        <v/>
      </c>
      <c r="AD169" t="str">
        <f>IF(AD$1&gt;0,IF(AND('[1]Flux and Impact'!$AU171=1,'[1]Flux and Impact'!AB171=""),0,IF('[1]Flux and Impact'!$AU171=1,'[1]Flux and Impact'!AB171,"")),"")</f>
        <v/>
      </c>
      <c r="AE169" t="str">
        <f>IF(AE$1&gt;0,IF(AND('[1]Flux and Impact'!$AU171=1,'[1]Flux and Impact'!AC171=""),0,IF('[1]Flux and Impact'!$AU171=1,'[1]Flux and Impact'!AC171,"")),"")</f>
        <v/>
      </c>
      <c r="AF169" t="str">
        <f>IF(AF$1&gt;0,IF(AND('[1]Flux and Impact'!$AU171=1,'[1]Flux and Impact'!AD171=""),0,IF('[1]Flux and Impact'!$AU171=1,'[1]Flux and Impact'!AD171,"")),"")</f>
        <v/>
      </c>
      <c r="AG169" t="str">
        <f>IF(AG$1&gt;0,IF(AND('[1]Flux and Impact'!$AU171=1,'[1]Flux and Impact'!AE171=""),0,IF('[1]Flux and Impact'!$AU171=1,'[1]Flux and Impact'!AE171,"")),"")</f>
        <v/>
      </c>
      <c r="AH169" t="str">
        <f>IF(AH$1&gt;0,IF(AND('[1]Flux and Impact'!$AU171=1,'[1]Flux and Impact'!AF171=""),0,IF('[1]Flux and Impact'!$AU171=1,'[1]Flux and Impact'!AF171,"")),"")</f>
        <v/>
      </c>
      <c r="AI169" t="str">
        <f>IF(AI$1&gt;0,IF(AND('[1]Flux and Impact'!$AU171=1,'[1]Flux and Impact'!AG171=""),0,IF('[1]Flux and Impact'!$AU171=1,'[1]Flux and Impact'!AG171,"")),"")</f>
        <v/>
      </c>
      <c r="AJ169" t="str">
        <f>IF(AJ$1&gt;0,IF(AND('[1]Flux and Impact'!$AU171=1,'[1]Flux and Impact'!AH171=""),0,IF('[1]Flux and Impact'!$AU171=1,'[1]Flux and Impact'!AH171,"")),"")</f>
        <v/>
      </c>
      <c r="AK169" t="str">
        <f>IF(AK$1&gt;0,IF(AND('[1]Flux and Impact'!$AU171=1,'[1]Flux and Impact'!AI171=""),0,IF('[1]Flux and Impact'!$AU171=1,'[1]Flux and Impact'!AI171,"")),"")</f>
        <v/>
      </c>
      <c r="AL169" t="str">
        <f>IF(AL$1&gt;0,IF(AND('[1]Flux and Impact'!$AU171=1,'[1]Flux and Impact'!AJ171=""),0,IF('[1]Flux and Impact'!$AU171=1,'[1]Flux and Impact'!AJ171,"")),"")</f>
        <v/>
      </c>
      <c r="AM169" t="str">
        <f>IF(AM$1&gt;0,IF(AND('[1]Flux and Impact'!$AU171=1,'[1]Flux and Impact'!AK171=""),0,IF('[1]Flux and Impact'!$AU171=1,'[1]Flux and Impact'!AK171,"")),"")</f>
        <v/>
      </c>
      <c r="AN169" t="str">
        <f>IF(AN$1&gt;0,IF(AND('[1]Flux and Impact'!$AU171=1,'[1]Flux and Impact'!AL171=""),0,IF('[1]Flux and Impact'!$AU171=1,'[1]Flux and Impact'!AL171,"")),"")</f>
        <v/>
      </c>
      <c r="AO169" t="str">
        <f>IF(AO$1&gt;0,IF(AND('[1]Flux and Impact'!$AU171=1,'[1]Flux and Impact'!AM171=""),0,IF('[1]Flux and Impact'!$AU171=1,'[1]Flux and Impact'!AM171,"")),"")</f>
        <v/>
      </c>
      <c r="AP169" t="str">
        <f>IF(AP$1&gt;0,IF(AND('[1]Flux and Impact'!$AU171=1,'[1]Flux and Impact'!AN171=""),0,IF('[1]Flux and Impact'!$AU171=1,'[1]Flux and Impact'!AN171,"")),"")</f>
        <v/>
      </c>
      <c r="AQ169" t="str">
        <f>IF(AQ$1&gt;0,IF(AND('[1]Flux and Impact'!$AU171=1,'[1]Flux and Impact'!AO171=""),0,IF('[1]Flux and Impact'!$AU171=1,'[1]Flux and Impact'!AO171,"")),"")</f>
        <v/>
      </c>
      <c r="AR169" t="str">
        <f>IF(AR$1&gt;0,IF(AND('[1]Flux and Impact'!$AU171=1,'[1]Flux and Impact'!AP171=""),0,IF('[1]Flux and Impact'!$AU171=1,'[1]Flux and Impact'!AP171,"")),"")</f>
        <v/>
      </c>
      <c r="AS169" t="str">
        <f>IF(AS$1&gt;0,IF(AND('[1]Flux and Impact'!$AU171=1,'[1]Flux and Impact'!AQ171=""),0,IF('[1]Flux and Impact'!$AU171=1,'[1]Flux and Impact'!AQ171,"")),"")</f>
        <v/>
      </c>
      <c r="AT169" t="str">
        <f>IF(AT$1&gt;0,IF(AND('[1]Flux and Impact'!$AU171=1,'[1]Flux and Impact'!AR171=""),0,IF('[1]Flux and Impact'!$AU171=1,'[1]Flux and Impact'!AR171,"")),"")</f>
        <v/>
      </c>
      <c r="AU169" t="str">
        <f>IF(AU$1&gt;0,IF(AND('[1]Flux and Impact'!$AU171=1,'[1]Flux and Impact'!AS171=""),0,IF('[1]Flux and Impact'!$AU171=1,'[1]Flux and Impact'!AS171,"")),"")</f>
        <v/>
      </c>
      <c r="AW169" s="10" t="s">
        <v>263</v>
      </c>
      <c r="AX169" s="10">
        <v>23.1047624853792</v>
      </c>
      <c r="AY169" s="16">
        <v>23.1047624853792</v>
      </c>
      <c r="AZ169" s="17"/>
    </row>
    <row r="170" spans="1:52">
      <c r="A170">
        <f t="shared" si="4"/>
        <v>1</v>
      </c>
      <c r="B170" t="str">
        <f>'[1]Flux and Impact'!B172</f>
        <v>5. Organismal Systems</v>
      </c>
      <c r="C170" t="str">
        <f>'[1]Flux and Impact'!C172</f>
        <v>5.2 Endocrine System</v>
      </c>
      <c r="D170" t="str">
        <f>'[1]Flux and Impact'!D172</f>
        <v>Progesterone-mediated oocyte maturation</v>
      </c>
      <c r="E170">
        <f>IF('[1]Flux and Impact'!AU172=1,AVERAGE(H170,J170,L170,N170,P170,R170,T170,V170,X170,Z170,AB170,AD170,AF170,AH170,AJ170,AL170,AN170,AP170,AR170,AT170),"")</f>
        <v>49.792900649459</v>
      </c>
      <c r="F170" s="12">
        <f>IF('[1]Flux and Impact'!AU172=1,AVERAGE(I170,K170,M170,O170,Q170,S170,U170,W170,Y170,AA170,AC170,AE170,AG170,AI170,AK170,AM170,AO170,AQ170,AS170,AU170),"")</f>
        <v>20.2615286820094</v>
      </c>
      <c r="G170" s="13">
        <f t="shared" si="5"/>
        <v>1</v>
      </c>
      <c r="H170">
        <f>IF(H$1&gt;0,IF(AND('[1]Flux and Impact'!$AU172=1,'[1]Flux and Impact'!F172=""),0,IF('[1]Flux and Impact'!$AU172=1,'[1]Flux and Impact'!F172,"")),"")</f>
        <v>0</v>
      </c>
      <c r="I170">
        <f>IF(I$1&gt;0,IF(AND('[1]Flux and Impact'!$AU172=1,'[1]Flux and Impact'!G172=""),0,IF('[1]Flux and Impact'!$AU172=1,'[1]Flux and Impact'!G172,"")),"")</f>
        <v>0</v>
      </c>
      <c r="J170">
        <f>IF(J$1&gt;0,IF(AND('[1]Flux and Impact'!$AU172=1,'[1]Flux and Impact'!H172=""),0,IF('[1]Flux and Impact'!$AU172=1,'[1]Flux and Impact'!H172,"")),"")</f>
        <v>124.706865187666</v>
      </c>
      <c r="K170">
        <f>IF(K$1&gt;0,IF(AND('[1]Flux and Impact'!$AU172=1,'[1]Flux and Impact'!I172=""),0,IF('[1]Flux and Impact'!$AU172=1,'[1]Flux and Impact'!I172,"")),"")</f>
        <v>36.1127492853174</v>
      </c>
      <c r="L170">
        <f>IF(L$1&gt;0,IF(AND('[1]Flux and Impact'!$AU172=1,'[1]Flux and Impact'!J172=""),0,IF('[1]Flux and Impact'!$AU172=1,'[1]Flux and Impact'!J172,"")),"")</f>
        <v>24.6718367607109</v>
      </c>
      <c r="M170">
        <f>IF(M$1&gt;0,IF(AND('[1]Flux and Impact'!$AU172=1,'[1]Flux and Impact'!K172=""),0,IF('[1]Flux and Impact'!$AU172=1,'[1]Flux and Impact'!K172,"")),"")</f>
        <v>24.6718367607109</v>
      </c>
      <c r="N170" t="str">
        <f>IF(N$1&gt;0,IF(AND('[1]Flux and Impact'!$AU172=1,'[1]Flux and Impact'!L172=""),0,IF('[1]Flux and Impact'!$AU172=1,'[1]Flux and Impact'!L172,"")),"")</f>
        <v/>
      </c>
      <c r="O170" t="str">
        <f>IF(O$1&gt;0,IF(AND('[1]Flux and Impact'!$AU172=1,'[1]Flux and Impact'!M172=""),0,IF('[1]Flux and Impact'!$AU172=1,'[1]Flux and Impact'!M172,"")),"")</f>
        <v/>
      </c>
      <c r="P170" t="str">
        <f>IF(P$1&gt;0,IF(AND('[1]Flux and Impact'!$AU172=1,'[1]Flux and Impact'!N172=""),0,IF('[1]Flux and Impact'!$AU172=1,'[1]Flux and Impact'!N172,"")),"")</f>
        <v/>
      </c>
      <c r="Q170" t="str">
        <f>IF(Q$1&gt;0,IF(AND('[1]Flux and Impact'!$AU172=1,'[1]Flux and Impact'!O172=""),0,IF('[1]Flux and Impact'!$AU172=1,'[1]Flux and Impact'!O172,"")),"")</f>
        <v/>
      </c>
      <c r="R170" t="str">
        <f>IF(R$1&gt;0,IF(AND('[1]Flux and Impact'!$AU172=1,'[1]Flux and Impact'!P172=""),0,IF('[1]Flux and Impact'!$AU172=1,'[1]Flux and Impact'!P172,"")),"")</f>
        <v/>
      </c>
      <c r="S170" t="str">
        <f>IF(S$1&gt;0,IF(AND('[1]Flux and Impact'!$AU172=1,'[1]Flux and Impact'!Q172=""),0,IF('[1]Flux and Impact'!$AU172=1,'[1]Flux and Impact'!Q172,"")),"")</f>
        <v/>
      </c>
      <c r="T170" t="str">
        <f>IF(T$1&gt;0,IF(AND('[1]Flux and Impact'!$AU172=1,'[1]Flux and Impact'!R172=""),0,IF('[1]Flux and Impact'!$AU172=1,'[1]Flux and Impact'!R172,"")),"")</f>
        <v/>
      </c>
      <c r="U170" t="str">
        <f>IF(U$1&gt;0,IF(AND('[1]Flux and Impact'!$AU172=1,'[1]Flux and Impact'!S172=""),0,IF('[1]Flux and Impact'!$AU172=1,'[1]Flux and Impact'!S172,"")),"")</f>
        <v/>
      </c>
      <c r="V170" t="str">
        <f>IF(V$1&gt;0,IF(AND('[1]Flux and Impact'!$AU172=1,'[1]Flux and Impact'!T172=""),0,IF('[1]Flux and Impact'!$AU172=1,'[1]Flux and Impact'!T172,"")),"")</f>
        <v/>
      </c>
      <c r="W170" t="str">
        <f>IF(W$1&gt;0,IF(AND('[1]Flux and Impact'!$AU172=1,'[1]Flux and Impact'!U172=""),0,IF('[1]Flux and Impact'!$AU172=1,'[1]Flux and Impact'!U172,"")),"")</f>
        <v/>
      </c>
      <c r="X170" t="str">
        <f>IF(X$1&gt;0,IF(AND('[1]Flux and Impact'!$AU172=1,'[1]Flux and Impact'!V172=""),0,IF('[1]Flux and Impact'!$AU172=1,'[1]Flux and Impact'!V172,"")),"")</f>
        <v/>
      </c>
      <c r="Y170" t="str">
        <f>IF(Y$1&gt;0,IF(AND('[1]Flux and Impact'!$AU172=1,'[1]Flux and Impact'!W172=""),0,IF('[1]Flux and Impact'!$AU172=1,'[1]Flux and Impact'!W172,"")),"")</f>
        <v/>
      </c>
      <c r="Z170" t="str">
        <f>IF(Z$1&gt;0,IF(AND('[1]Flux and Impact'!$AU172=1,'[1]Flux and Impact'!X172=""),0,IF('[1]Flux and Impact'!$AU172=1,'[1]Flux and Impact'!X172,"")),"")</f>
        <v/>
      </c>
      <c r="AA170" t="str">
        <f>IF(AA$1&gt;0,IF(AND('[1]Flux and Impact'!$AU172=1,'[1]Flux and Impact'!Y172=""),0,IF('[1]Flux and Impact'!$AU172=1,'[1]Flux and Impact'!Y172,"")),"")</f>
        <v/>
      </c>
      <c r="AB170" t="str">
        <f>IF(AB$1&gt;0,IF(AND('[1]Flux and Impact'!$AU172=1,'[1]Flux and Impact'!Z172=""),0,IF('[1]Flux and Impact'!$AU172=1,'[1]Flux and Impact'!Z172,"")),"")</f>
        <v/>
      </c>
      <c r="AC170" t="str">
        <f>IF(AC$1&gt;0,IF(AND('[1]Flux and Impact'!$AU172=1,'[1]Flux and Impact'!AA172=""),0,IF('[1]Flux and Impact'!$AU172=1,'[1]Flux and Impact'!AA172,"")),"")</f>
        <v/>
      </c>
      <c r="AD170" t="str">
        <f>IF(AD$1&gt;0,IF(AND('[1]Flux and Impact'!$AU172=1,'[1]Flux and Impact'!AB172=""),0,IF('[1]Flux and Impact'!$AU172=1,'[1]Flux and Impact'!AB172,"")),"")</f>
        <v/>
      </c>
      <c r="AE170" t="str">
        <f>IF(AE$1&gt;0,IF(AND('[1]Flux and Impact'!$AU172=1,'[1]Flux and Impact'!AC172=""),0,IF('[1]Flux and Impact'!$AU172=1,'[1]Flux and Impact'!AC172,"")),"")</f>
        <v/>
      </c>
      <c r="AF170" t="str">
        <f>IF(AF$1&gt;0,IF(AND('[1]Flux and Impact'!$AU172=1,'[1]Flux and Impact'!AD172=""),0,IF('[1]Flux and Impact'!$AU172=1,'[1]Flux and Impact'!AD172,"")),"")</f>
        <v/>
      </c>
      <c r="AG170" t="str">
        <f>IF(AG$1&gt;0,IF(AND('[1]Flux and Impact'!$AU172=1,'[1]Flux and Impact'!AE172=""),0,IF('[1]Flux and Impact'!$AU172=1,'[1]Flux and Impact'!AE172,"")),"")</f>
        <v/>
      </c>
      <c r="AH170" t="str">
        <f>IF(AH$1&gt;0,IF(AND('[1]Flux and Impact'!$AU172=1,'[1]Flux and Impact'!AF172=""),0,IF('[1]Flux and Impact'!$AU172=1,'[1]Flux and Impact'!AF172,"")),"")</f>
        <v/>
      </c>
      <c r="AI170" t="str">
        <f>IF(AI$1&gt;0,IF(AND('[1]Flux and Impact'!$AU172=1,'[1]Flux and Impact'!AG172=""),0,IF('[1]Flux and Impact'!$AU172=1,'[1]Flux and Impact'!AG172,"")),"")</f>
        <v/>
      </c>
      <c r="AJ170" t="str">
        <f>IF(AJ$1&gt;0,IF(AND('[1]Flux and Impact'!$AU172=1,'[1]Flux and Impact'!AH172=""),0,IF('[1]Flux and Impact'!$AU172=1,'[1]Flux and Impact'!AH172,"")),"")</f>
        <v/>
      </c>
      <c r="AK170" t="str">
        <f>IF(AK$1&gt;0,IF(AND('[1]Flux and Impact'!$AU172=1,'[1]Flux and Impact'!AI172=""),0,IF('[1]Flux and Impact'!$AU172=1,'[1]Flux and Impact'!AI172,"")),"")</f>
        <v/>
      </c>
      <c r="AL170" t="str">
        <f>IF(AL$1&gt;0,IF(AND('[1]Flux and Impact'!$AU172=1,'[1]Flux and Impact'!AJ172=""),0,IF('[1]Flux and Impact'!$AU172=1,'[1]Flux and Impact'!AJ172,"")),"")</f>
        <v/>
      </c>
      <c r="AM170" t="str">
        <f>IF(AM$1&gt;0,IF(AND('[1]Flux and Impact'!$AU172=1,'[1]Flux and Impact'!AK172=""),0,IF('[1]Flux and Impact'!$AU172=1,'[1]Flux and Impact'!AK172,"")),"")</f>
        <v/>
      </c>
      <c r="AN170" t="str">
        <f>IF(AN$1&gt;0,IF(AND('[1]Flux and Impact'!$AU172=1,'[1]Flux and Impact'!AL172=""),0,IF('[1]Flux and Impact'!$AU172=1,'[1]Flux and Impact'!AL172,"")),"")</f>
        <v/>
      </c>
      <c r="AO170" t="str">
        <f>IF(AO$1&gt;0,IF(AND('[1]Flux and Impact'!$AU172=1,'[1]Flux and Impact'!AM172=""),0,IF('[1]Flux and Impact'!$AU172=1,'[1]Flux and Impact'!AM172,"")),"")</f>
        <v/>
      </c>
      <c r="AP170" t="str">
        <f>IF(AP$1&gt;0,IF(AND('[1]Flux and Impact'!$AU172=1,'[1]Flux and Impact'!AN172=""),0,IF('[1]Flux and Impact'!$AU172=1,'[1]Flux and Impact'!AN172,"")),"")</f>
        <v/>
      </c>
      <c r="AQ170" t="str">
        <f>IF(AQ$1&gt;0,IF(AND('[1]Flux and Impact'!$AU172=1,'[1]Flux and Impact'!AO172=""),0,IF('[1]Flux and Impact'!$AU172=1,'[1]Flux and Impact'!AO172,"")),"")</f>
        <v/>
      </c>
      <c r="AR170" t="str">
        <f>IF(AR$1&gt;0,IF(AND('[1]Flux and Impact'!$AU172=1,'[1]Flux and Impact'!AP172=""),0,IF('[1]Flux and Impact'!$AU172=1,'[1]Flux and Impact'!AP172,"")),"")</f>
        <v/>
      </c>
      <c r="AS170" t="str">
        <f>IF(AS$1&gt;0,IF(AND('[1]Flux and Impact'!$AU172=1,'[1]Flux and Impact'!AQ172=""),0,IF('[1]Flux and Impact'!$AU172=1,'[1]Flux and Impact'!AQ172,"")),"")</f>
        <v/>
      </c>
      <c r="AT170" t="str">
        <f>IF(AT$1&gt;0,IF(AND('[1]Flux and Impact'!$AU172=1,'[1]Flux and Impact'!AR172=""),0,IF('[1]Flux and Impact'!$AU172=1,'[1]Flux and Impact'!AR172,"")),"")</f>
        <v/>
      </c>
      <c r="AU170" t="str">
        <f>IF(AU$1&gt;0,IF(AND('[1]Flux and Impact'!$AU172=1,'[1]Flux and Impact'!AS172=""),0,IF('[1]Flux and Impact'!$AU172=1,'[1]Flux and Impact'!AS172,"")),"")</f>
        <v/>
      </c>
      <c r="AW170" s="10" t="s">
        <v>264</v>
      </c>
      <c r="AX170" s="10">
        <v>22.0573797152638</v>
      </c>
      <c r="AY170" s="16">
        <v>12.2125365772691</v>
      </c>
      <c r="AZ170" s="17"/>
    </row>
    <row r="171" spans="1:52">
      <c r="A171">
        <f t="shared" si="4"/>
        <v>1</v>
      </c>
      <c r="B171" t="str">
        <f>'[1]Flux and Impact'!B173</f>
        <v>5. Organismal Systems</v>
      </c>
      <c r="C171" t="str">
        <f>'[1]Flux and Impact'!C173</f>
        <v>5.2 Endocrine System</v>
      </c>
      <c r="D171" t="str">
        <f>'[1]Flux and Impact'!D173</f>
        <v>Melanogenesis</v>
      </c>
      <c r="E171">
        <f>IF('[1]Flux and Impact'!AU173=1,AVERAGE(H171,J171,L171,N171,P171,R171,T171,V171,X171,Z171,AB171,AD171,AF171,AH171,AJ171,AL171,AN171,AP171,AR171,AT171),"")</f>
        <v>97.6188163230052</v>
      </c>
      <c r="F171" s="12">
        <f>IF('[1]Flux and Impact'!AU173=1,AVERAGE(I171,K171,M171,O171,Q171,S171,U171,W171,Y171,AA171,AC171,AE171,AG171,AI171,AK171,AM171,AO171,AQ171,AS171,AU171),"")</f>
        <v>-53.0020535245077</v>
      </c>
      <c r="G171" s="13">
        <f t="shared" si="5"/>
        <v>1</v>
      </c>
      <c r="H171">
        <f>IF(H$1&gt;0,IF(AND('[1]Flux and Impact'!$AU173=1,'[1]Flux and Impact'!F173=""),0,IF('[1]Flux and Impact'!$AU173=1,'[1]Flux and Impact'!F173,"")),"")</f>
        <v>0</v>
      </c>
      <c r="I171">
        <f>IF(I$1&gt;0,IF(AND('[1]Flux and Impact'!$AU173=1,'[1]Flux and Impact'!G173=""),0,IF('[1]Flux and Impact'!$AU173=1,'[1]Flux and Impact'!G173,"")),"")</f>
        <v>0</v>
      </c>
      <c r="J171">
        <f>IF(J$1&gt;0,IF(AND('[1]Flux and Impact'!$AU173=1,'[1]Flux and Impact'!H173=""),0,IF('[1]Flux and Impact'!$AU173=1,'[1]Flux and Impact'!H173,"")),"")</f>
        <v>250.636053061078</v>
      </c>
      <c r="K171">
        <f>IF(K$1&gt;0,IF(AND('[1]Flux and Impact'!$AU173=1,'[1]Flux and Impact'!I173=""),0,IF('[1]Flux and Impact'!$AU173=1,'[1]Flux and Impact'!I173,"")),"")</f>
        <v>-155.657712597667</v>
      </c>
      <c r="L171">
        <f>IF(L$1&gt;0,IF(AND('[1]Flux and Impact'!$AU173=1,'[1]Flux and Impact'!J173=""),0,IF('[1]Flux and Impact'!$AU173=1,'[1]Flux and Impact'!J173,"")),"")</f>
        <v>42.2203959079379</v>
      </c>
      <c r="M171">
        <f>IF(M$1&gt;0,IF(AND('[1]Flux and Impact'!$AU173=1,'[1]Flux and Impact'!K173=""),0,IF('[1]Flux and Impact'!$AU173=1,'[1]Flux and Impact'!K173,"")),"")</f>
        <v>-3.34844797585593</v>
      </c>
      <c r="N171" t="str">
        <f>IF(N$1&gt;0,IF(AND('[1]Flux and Impact'!$AU173=1,'[1]Flux and Impact'!L173=""),0,IF('[1]Flux and Impact'!$AU173=1,'[1]Flux and Impact'!L173,"")),"")</f>
        <v/>
      </c>
      <c r="O171" t="str">
        <f>IF(O$1&gt;0,IF(AND('[1]Flux and Impact'!$AU173=1,'[1]Flux and Impact'!M173=""),0,IF('[1]Flux and Impact'!$AU173=1,'[1]Flux and Impact'!M173,"")),"")</f>
        <v/>
      </c>
      <c r="P171" t="str">
        <f>IF(P$1&gt;0,IF(AND('[1]Flux and Impact'!$AU173=1,'[1]Flux and Impact'!N173=""),0,IF('[1]Flux and Impact'!$AU173=1,'[1]Flux and Impact'!N173,"")),"")</f>
        <v/>
      </c>
      <c r="Q171" t="str">
        <f>IF(Q$1&gt;0,IF(AND('[1]Flux and Impact'!$AU173=1,'[1]Flux and Impact'!O173=""),0,IF('[1]Flux and Impact'!$AU173=1,'[1]Flux and Impact'!O173,"")),"")</f>
        <v/>
      </c>
      <c r="R171" t="str">
        <f>IF(R$1&gt;0,IF(AND('[1]Flux and Impact'!$AU173=1,'[1]Flux and Impact'!P173=""),0,IF('[1]Flux and Impact'!$AU173=1,'[1]Flux and Impact'!P173,"")),"")</f>
        <v/>
      </c>
      <c r="S171" t="str">
        <f>IF(S$1&gt;0,IF(AND('[1]Flux and Impact'!$AU173=1,'[1]Flux and Impact'!Q173=""),0,IF('[1]Flux and Impact'!$AU173=1,'[1]Flux and Impact'!Q173,"")),"")</f>
        <v/>
      </c>
      <c r="T171" t="str">
        <f>IF(T$1&gt;0,IF(AND('[1]Flux and Impact'!$AU173=1,'[1]Flux and Impact'!R173=""),0,IF('[1]Flux and Impact'!$AU173=1,'[1]Flux and Impact'!R173,"")),"")</f>
        <v/>
      </c>
      <c r="U171" t="str">
        <f>IF(U$1&gt;0,IF(AND('[1]Flux and Impact'!$AU173=1,'[1]Flux and Impact'!S173=""),0,IF('[1]Flux and Impact'!$AU173=1,'[1]Flux and Impact'!S173,"")),"")</f>
        <v/>
      </c>
      <c r="V171" t="str">
        <f>IF(V$1&gt;0,IF(AND('[1]Flux and Impact'!$AU173=1,'[1]Flux and Impact'!T173=""),0,IF('[1]Flux and Impact'!$AU173=1,'[1]Flux and Impact'!T173,"")),"")</f>
        <v/>
      </c>
      <c r="W171" t="str">
        <f>IF(W$1&gt;0,IF(AND('[1]Flux and Impact'!$AU173=1,'[1]Flux and Impact'!U173=""),0,IF('[1]Flux and Impact'!$AU173=1,'[1]Flux and Impact'!U173,"")),"")</f>
        <v/>
      </c>
      <c r="X171" t="str">
        <f>IF(X$1&gt;0,IF(AND('[1]Flux and Impact'!$AU173=1,'[1]Flux and Impact'!V173=""),0,IF('[1]Flux and Impact'!$AU173=1,'[1]Flux and Impact'!V173,"")),"")</f>
        <v/>
      </c>
      <c r="Y171" t="str">
        <f>IF(Y$1&gt;0,IF(AND('[1]Flux and Impact'!$AU173=1,'[1]Flux and Impact'!W173=""),0,IF('[1]Flux and Impact'!$AU173=1,'[1]Flux and Impact'!W173,"")),"")</f>
        <v/>
      </c>
      <c r="Z171" t="str">
        <f>IF(Z$1&gt;0,IF(AND('[1]Flux and Impact'!$AU173=1,'[1]Flux and Impact'!X173=""),0,IF('[1]Flux and Impact'!$AU173=1,'[1]Flux and Impact'!X173,"")),"")</f>
        <v/>
      </c>
      <c r="AA171" t="str">
        <f>IF(AA$1&gt;0,IF(AND('[1]Flux and Impact'!$AU173=1,'[1]Flux and Impact'!Y173=""),0,IF('[1]Flux and Impact'!$AU173=1,'[1]Flux and Impact'!Y173,"")),"")</f>
        <v/>
      </c>
      <c r="AB171" t="str">
        <f>IF(AB$1&gt;0,IF(AND('[1]Flux and Impact'!$AU173=1,'[1]Flux and Impact'!Z173=""),0,IF('[1]Flux and Impact'!$AU173=1,'[1]Flux and Impact'!Z173,"")),"")</f>
        <v/>
      </c>
      <c r="AC171" t="str">
        <f>IF(AC$1&gt;0,IF(AND('[1]Flux and Impact'!$AU173=1,'[1]Flux and Impact'!AA173=""),0,IF('[1]Flux and Impact'!$AU173=1,'[1]Flux and Impact'!AA173,"")),"")</f>
        <v/>
      </c>
      <c r="AD171" t="str">
        <f>IF(AD$1&gt;0,IF(AND('[1]Flux and Impact'!$AU173=1,'[1]Flux and Impact'!AB173=""),0,IF('[1]Flux and Impact'!$AU173=1,'[1]Flux and Impact'!AB173,"")),"")</f>
        <v/>
      </c>
      <c r="AE171" t="str">
        <f>IF(AE$1&gt;0,IF(AND('[1]Flux and Impact'!$AU173=1,'[1]Flux and Impact'!AC173=""),0,IF('[1]Flux and Impact'!$AU173=1,'[1]Flux and Impact'!AC173,"")),"")</f>
        <v/>
      </c>
      <c r="AF171" t="str">
        <f>IF(AF$1&gt;0,IF(AND('[1]Flux and Impact'!$AU173=1,'[1]Flux and Impact'!AD173=""),0,IF('[1]Flux and Impact'!$AU173=1,'[1]Flux and Impact'!AD173,"")),"")</f>
        <v/>
      </c>
      <c r="AG171" t="str">
        <f>IF(AG$1&gt;0,IF(AND('[1]Flux and Impact'!$AU173=1,'[1]Flux and Impact'!AE173=""),0,IF('[1]Flux and Impact'!$AU173=1,'[1]Flux and Impact'!AE173,"")),"")</f>
        <v/>
      </c>
      <c r="AH171" t="str">
        <f>IF(AH$1&gt;0,IF(AND('[1]Flux and Impact'!$AU173=1,'[1]Flux and Impact'!AF173=""),0,IF('[1]Flux and Impact'!$AU173=1,'[1]Flux and Impact'!AF173,"")),"")</f>
        <v/>
      </c>
      <c r="AI171" t="str">
        <f>IF(AI$1&gt;0,IF(AND('[1]Flux and Impact'!$AU173=1,'[1]Flux and Impact'!AG173=""),0,IF('[1]Flux and Impact'!$AU173=1,'[1]Flux and Impact'!AG173,"")),"")</f>
        <v/>
      </c>
      <c r="AJ171" t="str">
        <f>IF(AJ$1&gt;0,IF(AND('[1]Flux and Impact'!$AU173=1,'[1]Flux and Impact'!AH173=""),0,IF('[1]Flux and Impact'!$AU173=1,'[1]Flux and Impact'!AH173,"")),"")</f>
        <v/>
      </c>
      <c r="AK171" t="str">
        <f>IF(AK$1&gt;0,IF(AND('[1]Flux and Impact'!$AU173=1,'[1]Flux and Impact'!AI173=""),0,IF('[1]Flux and Impact'!$AU173=1,'[1]Flux and Impact'!AI173,"")),"")</f>
        <v/>
      </c>
      <c r="AL171" t="str">
        <f>IF(AL$1&gt;0,IF(AND('[1]Flux and Impact'!$AU173=1,'[1]Flux and Impact'!AJ173=""),0,IF('[1]Flux and Impact'!$AU173=1,'[1]Flux and Impact'!AJ173,"")),"")</f>
        <v/>
      </c>
      <c r="AM171" t="str">
        <f>IF(AM$1&gt;0,IF(AND('[1]Flux and Impact'!$AU173=1,'[1]Flux and Impact'!AK173=""),0,IF('[1]Flux and Impact'!$AU173=1,'[1]Flux and Impact'!AK173,"")),"")</f>
        <v/>
      </c>
      <c r="AN171" t="str">
        <f>IF(AN$1&gt;0,IF(AND('[1]Flux and Impact'!$AU173=1,'[1]Flux and Impact'!AL173=""),0,IF('[1]Flux and Impact'!$AU173=1,'[1]Flux and Impact'!AL173,"")),"")</f>
        <v/>
      </c>
      <c r="AO171" t="str">
        <f>IF(AO$1&gt;0,IF(AND('[1]Flux and Impact'!$AU173=1,'[1]Flux and Impact'!AM173=""),0,IF('[1]Flux and Impact'!$AU173=1,'[1]Flux and Impact'!AM173,"")),"")</f>
        <v/>
      </c>
      <c r="AP171" t="str">
        <f>IF(AP$1&gt;0,IF(AND('[1]Flux and Impact'!$AU173=1,'[1]Flux and Impact'!AN173=""),0,IF('[1]Flux and Impact'!$AU173=1,'[1]Flux and Impact'!AN173,"")),"")</f>
        <v/>
      </c>
      <c r="AQ171" t="str">
        <f>IF(AQ$1&gt;0,IF(AND('[1]Flux and Impact'!$AU173=1,'[1]Flux and Impact'!AO173=""),0,IF('[1]Flux and Impact'!$AU173=1,'[1]Flux and Impact'!AO173,"")),"")</f>
        <v/>
      </c>
      <c r="AR171" t="str">
        <f>IF(AR$1&gt;0,IF(AND('[1]Flux and Impact'!$AU173=1,'[1]Flux and Impact'!AP173=""),0,IF('[1]Flux and Impact'!$AU173=1,'[1]Flux and Impact'!AP173,"")),"")</f>
        <v/>
      </c>
      <c r="AS171" t="str">
        <f>IF(AS$1&gt;0,IF(AND('[1]Flux and Impact'!$AU173=1,'[1]Flux and Impact'!AQ173=""),0,IF('[1]Flux and Impact'!$AU173=1,'[1]Flux and Impact'!AQ173,"")),"")</f>
        <v/>
      </c>
      <c r="AT171" t="str">
        <f>IF(AT$1&gt;0,IF(AND('[1]Flux and Impact'!$AU173=1,'[1]Flux and Impact'!AR173=""),0,IF('[1]Flux and Impact'!$AU173=1,'[1]Flux and Impact'!AR173,"")),"")</f>
        <v/>
      </c>
      <c r="AU171" t="str">
        <f>IF(AU$1&gt;0,IF(AND('[1]Flux and Impact'!$AU173=1,'[1]Flux and Impact'!AS173=""),0,IF('[1]Flux and Impact'!$AU173=1,'[1]Flux and Impact'!AS173,"")),"")</f>
        <v/>
      </c>
      <c r="AW171" s="10" t="s">
        <v>265</v>
      </c>
      <c r="AX171" s="10">
        <v>21.0811303556667</v>
      </c>
      <c r="AY171" s="16">
        <v>21.0811303556667</v>
      </c>
      <c r="AZ171" s="17"/>
    </row>
    <row r="172" spans="1:52">
      <c r="A172">
        <f t="shared" si="4"/>
        <v>1</v>
      </c>
      <c r="B172" t="str">
        <f>'[1]Flux and Impact'!B174</f>
        <v>5. Organismal Systems</v>
      </c>
      <c r="C172" t="str">
        <f>'[1]Flux and Impact'!C174</f>
        <v>5.2 Endocrine System</v>
      </c>
      <c r="D172" t="str">
        <f>'[1]Flux and Impact'!D174</f>
        <v>Adipocytokine signaling pathway</v>
      </c>
      <c r="E172">
        <f>IF('[1]Flux and Impact'!AU174=1,AVERAGE(H172,J172,L172,N172,P172,R172,T172,V172,X172,Z172,AB172,AD172,AF172,AH172,AJ172,AL172,AN172,AP172,AR172,AT172),"")</f>
        <v>33.8929674395064</v>
      </c>
      <c r="F172" s="12">
        <f>IF('[1]Flux and Impact'!AU174=1,AVERAGE(I172,K172,M172,O172,Q172,S172,U172,W172,Y172,AA172,AC172,AE172,AG172,AI172,AK172,AM172,AO172,AQ172,AS172,AU172),"")</f>
        <v>3.94668270455299</v>
      </c>
      <c r="G172" s="13">
        <f t="shared" si="5"/>
        <v>1</v>
      </c>
      <c r="H172">
        <f>IF(H$1&gt;0,IF(AND('[1]Flux and Impact'!$AU174=1,'[1]Flux and Impact'!F174=""),0,IF('[1]Flux and Impact'!$AU174=1,'[1]Flux and Impact'!F174,"")),"")</f>
        <v>34.8590567512591</v>
      </c>
      <c r="I172">
        <f>IF(I$1&gt;0,IF(AND('[1]Flux and Impact'!$AU174=1,'[1]Flux and Impact'!G174=""),0,IF('[1]Flux and Impact'!$AU174=1,'[1]Flux and Impact'!G174,"")),"")</f>
        <v>5.4274634147037</v>
      </c>
      <c r="J172">
        <f>IF(J$1&gt;0,IF(AND('[1]Flux and Impact'!$AU174=1,'[1]Flux and Impact'!H174=""),0,IF('[1]Flux and Impact'!$AU174=1,'[1]Flux and Impact'!H174,"")),"")</f>
        <v>61.0496280663108</v>
      </c>
      <c r="K172">
        <f>IF(K$1&gt;0,IF(AND('[1]Flux and Impact'!$AU174=1,'[1]Flux and Impact'!I174=""),0,IF('[1]Flux and Impact'!$AU174=1,'[1]Flux and Impact'!I174,"")),"")</f>
        <v>0.642367198005921</v>
      </c>
      <c r="L172">
        <f>IF(L$1&gt;0,IF(AND('[1]Flux and Impact'!$AU174=1,'[1]Flux and Impact'!J174=""),0,IF('[1]Flux and Impact'!$AU174=1,'[1]Flux and Impact'!J174,"")),"")</f>
        <v>5.77021750094936</v>
      </c>
      <c r="M172">
        <f>IF(M$1&gt;0,IF(AND('[1]Flux and Impact'!$AU174=1,'[1]Flux and Impact'!K174=""),0,IF('[1]Flux and Impact'!$AU174=1,'[1]Flux and Impact'!K174,"")),"")</f>
        <v>5.77021750094936</v>
      </c>
      <c r="N172" t="str">
        <f>IF(N$1&gt;0,IF(AND('[1]Flux and Impact'!$AU174=1,'[1]Flux and Impact'!L174=""),0,IF('[1]Flux and Impact'!$AU174=1,'[1]Flux and Impact'!L174,"")),"")</f>
        <v/>
      </c>
      <c r="O172" t="str">
        <f>IF(O$1&gt;0,IF(AND('[1]Flux and Impact'!$AU174=1,'[1]Flux and Impact'!M174=""),0,IF('[1]Flux and Impact'!$AU174=1,'[1]Flux and Impact'!M174,"")),"")</f>
        <v/>
      </c>
      <c r="P172" t="str">
        <f>IF(P$1&gt;0,IF(AND('[1]Flux and Impact'!$AU174=1,'[1]Flux and Impact'!N174=""),0,IF('[1]Flux and Impact'!$AU174=1,'[1]Flux and Impact'!N174,"")),"")</f>
        <v/>
      </c>
      <c r="Q172" t="str">
        <f>IF(Q$1&gt;0,IF(AND('[1]Flux and Impact'!$AU174=1,'[1]Flux and Impact'!O174=""),0,IF('[1]Flux and Impact'!$AU174=1,'[1]Flux and Impact'!O174,"")),"")</f>
        <v/>
      </c>
      <c r="R172" t="str">
        <f>IF(R$1&gt;0,IF(AND('[1]Flux and Impact'!$AU174=1,'[1]Flux and Impact'!P174=""),0,IF('[1]Flux and Impact'!$AU174=1,'[1]Flux and Impact'!P174,"")),"")</f>
        <v/>
      </c>
      <c r="S172" t="str">
        <f>IF(S$1&gt;0,IF(AND('[1]Flux and Impact'!$AU174=1,'[1]Flux and Impact'!Q174=""),0,IF('[1]Flux and Impact'!$AU174=1,'[1]Flux and Impact'!Q174,"")),"")</f>
        <v/>
      </c>
      <c r="T172" t="str">
        <f>IF(T$1&gt;0,IF(AND('[1]Flux and Impact'!$AU174=1,'[1]Flux and Impact'!R174=""),0,IF('[1]Flux and Impact'!$AU174=1,'[1]Flux and Impact'!R174,"")),"")</f>
        <v/>
      </c>
      <c r="U172" t="str">
        <f>IF(U$1&gt;0,IF(AND('[1]Flux and Impact'!$AU174=1,'[1]Flux and Impact'!S174=""),0,IF('[1]Flux and Impact'!$AU174=1,'[1]Flux and Impact'!S174,"")),"")</f>
        <v/>
      </c>
      <c r="V172" t="str">
        <f>IF(V$1&gt;0,IF(AND('[1]Flux and Impact'!$AU174=1,'[1]Flux and Impact'!T174=""),0,IF('[1]Flux and Impact'!$AU174=1,'[1]Flux and Impact'!T174,"")),"")</f>
        <v/>
      </c>
      <c r="W172" t="str">
        <f>IF(W$1&gt;0,IF(AND('[1]Flux and Impact'!$AU174=1,'[1]Flux and Impact'!U174=""),0,IF('[1]Flux and Impact'!$AU174=1,'[1]Flux and Impact'!U174,"")),"")</f>
        <v/>
      </c>
      <c r="X172" t="str">
        <f>IF(X$1&gt;0,IF(AND('[1]Flux and Impact'!$AU174=1,'[1]Flux and Impact'!V174=""),0,IF('[1]Flux and Impact'!$AU174=1,'[1]Flux and Impact'!V174,"")),"")</f>
        <v/>
      </c>
      <c r="Y172" t="str">
        <f>IF(Y$1&gt;0,IF(AND('[1]Flux and Impact'!$AU174=1,'[1]Flux and Impact'!W174=""),0,IF('[1]Flux and Impact'!$AU174=1,'[1]Flux and Impact'!W174,"")),"")</f>
        <v/>
      </c>
      <c r="Z172" t="str">
        <f>IF(Z$1&gt;0,IF(AND('[1]Flux and Impact'!$AU174=1,'[1]Flux and Impact'!X174=""),0,IF('[1]Flux and Impact'!$AU174=1,'[1]Flux and Impact'!X174,"")),"")</f>
        <v/>
      </c>
      <c r="AA172" t="str">
        <f>IF(AA$1&gt;0,IF(AND('[1]Flux and Impact'!$AU174=1,'[1]Flux and Impact'!Y174=""),0,IF('[1]Flux and Impact'!$AU174=1,'[1]Flux and Impact'!Y174,"")),"")</f>
        <v/>
      </c>
      <c r="AB172" t="str">
        <f>IF(AB$1&gt;0,IF(AND('[1]Flux and Impact'!$AU174=1,'[1]Flux and Impact'!Z174=""),0,IF('[1]Flux and Impact'!$AU174=1,'[1]Flux and Impact'!Z174,"")),"")</f>
        <v/>
      </c>
      <c r="AC172" t="str">
        <f>IF(AC$1&gt;0,IF(AND('[1]Flux and Impact'!$AU174=1,'[1]Flux and Impact'!AA174=""),0,IF('[1]Flux and Impact'!$AU174=1,'[1]Flux and Impact'!AA174,"")),"")</f>
        <v/>
      </c>
      <c r="AD172" t="str">
        <f>IF(AD$1&gt;0,IF(AND('[1]Flux and Impact'!$AU174=1,'[1]Flux and Impact'!AB174=""),0,IF('[1]Flux and Impact'!$AU174=1,'[1]Flux and Impact'!AB174,"")),"")</f>
        <v/>
      </c>
      <c r="AE172" t="str">
        <f>IF(AE$1&gt;0,IF(AND('[1]Flux and Impact'!$AU174=1,'[1]Flux and Impact'!AC174=""),0,IF('[1]Flux and Impact'!$AU174=1,'[1]Flux and Impact'!AC174,"")),"")</f>
        <v/>
      </c>
      <c r="AF172" t="str">
        <f>IF(AF$1&gt;0,IF(AND('[1]Flux and Impact'!$AU174=1,'[1]Flux and Impact'!AD174=""),0,IF('[1]Flux and Impact'!$AU174=1,'[1]Flux and Impact'!AD174,"")),"")</f>
        <v/>
      </c>
      <c r="AG172" t="str">
        <f>IF(AG$1&gt;0,IF(AND('[1]Flux and Impact'!$AU174=1,'[1]Flux and Impact'!AE174=""),0,IF('[1]Flux and Impact'!$AU174=1,'[1]Flux and Impact'!AE174,"")),"")</f>
        <v/>
      </c>
      <c r="AH172" t="str">
        <f>IF(AH$1&gt;0,IF(AND('[1]Flux and Impact'!$AU174=1,'[1]Flux and Impact'!AF174=""),0,IF('[1]Flux and Impact'!$AU174=1,'[1]Flux and Impact'!AF174,"")),"")</f>
        <v/>
      </c>
      <c r="AI172" t="str">
        <f>IF(AI$1&gt;0,IF(AND('[1]Flux and Impact'!$AU174=1,'[1]Flux and Impact'!AG174=""),0,IF('[1]Flux and Impact'!$AU174=1,'[1]Flux and Impact'!AG174,"")),"")</f>
        <v/>
      </c>
      <c r="AJ172" t="str">
        <f>IF(AJ$1&gt;0,IF(AND('[1]Flux and Impact'!$AU174=1,'[1]Flux and Impact'!AH174=""),0,IF('[1]Flux and Impact'!$AU174=1,'[1]Flux and Impact'!AH174,"")),"")</f>
        <v/>
      </c>
      <c r="AK172" t="str">
        <f>IF(AK$1&gt;0,IF(AND('[1]Flux and Impact'!$AU174=1,'[1]Flux and Impact'!AI174=""),0,IF('[1]Flux and Impact'!$AU174=1,'[1]Flux and Impact'!AI174,"")),"")</f>
        <v/>
      </c>
      <c r="AL172" t="str">
        <f>IF(AL$1&gt;0,IF(AND('[1]Flux and Impact'!$AU174=1,'[1]Flux and Impact'!AJ174=""),0,IF('[1]Flux and Impact'!$AU174=1,'[1]Flux and Impact'!AJ174,"")),"")</f>
        <v/>
      </c>
      <c r="AM172" t="str">
        <f>IF(AM$1&gt;0,IF(AND('[1]Flux and Impact'!$AU174=1,'[1]Flux and Impact'!AK174=""),0,IF('[1]Flux and Impact'!$AU174=1,'[1]Flux and Impact'!AK174,"")),"")</f>
        <v/>
      </c>
      <c r="AN172" t="str">
        <f>IF(AN$1&gt;0,IF(AND('[1]Flux and Impact'!$AU174=1,'[1]Flux and Impact'!AL174=""),0,IF('[1]Flux and Impact'!$AU174=1,'[1]Flux and Impact'!AL174,"")),"")</f>
        <v/>
      </c>
      <c r="AO172" t="str">
        <f>IF(AO$1&gt;0,IF(AND('[1]Flux and Impact'!$AU174=1,'[1]Flux and Impact'!AM174=""),0,IF('[1]Flux and Impact'!$AU174=1,'[1]Flux and Impact'!AM174,"")),"")</f>
        <v/>
      </c>
      <c r="AP172" t="str">
        <f>IF(AP$1&gt;0,IF(AND('[1]Flux and Impact'!$AU174=1,'[1]Flux and Impact'!AN174=""),0,IF('[1]Flux and Impact'!$AU174=1,'[1]Flux and Impact'!AN174,"")),"")</f>
        <v/>
      </c>
      <c r="AQ172" t="str">
        <f>IF(AQ$1&gt;0,IF(AND('[1]Flux and Impact'!$AU174=1,'[1]Flux and Impact'!AO174=""),0,IF('[1]Flux and Impact'!$AU174=1,'[1]Flux and Impact'!AO174,"")),"")</f>
        <v/>
      </c>
      <c r="AR172" t="str">
        <f>IF(AR$1&gt;0,IF(AND('[1]Flux and Impact'!$AU174=1,'[1]Flux and Impact'!AP174=""),0,IF('[1]Flux and Impact'!$AU174=1,'[1]Flux and Impact'!AP174,"")),"")</f>
        <v/>
      </c>
      <c r="AS172" t="str">
        <f>IF(AS$1&gt;0,IF(AND('[1]Flux and Impact'!$AU174=1,'[1]Flux and Impact'!AQ174=""),0,IF('[1]Flux and Impact'!$AU174=1,'[1]Flux and Impact'!AQ174,"")),"")</f>
        <v/>
      </c>
      <c r="AT172" t="str">
        <f>IF(AT$1&gt;0,IF(AND('[1]Flux and Impact'!$AU174=1,'[1]Flux and Impact'!AR174=""),0,IF('[1]Flux and Impact'!$AU174=1,'[1]Flux and Impact'!AR174,"")),"")</f>
        <v/>
      </c>
      <c r="AU172" t="str">
        <f>IF(AU$1&gt;0,IF(AND('[1]Flux and Impact'!$AU174=1,'[1]Flux and Impact'!AS174=""),0,IF('[1]Flux and Impact'!$AU174=1,'[1]Flux and Impact'!AS174,"")),"")</f>
        <v/>
      </c>
      <c r="AW172" s="10" t="s">
        <v>266</v>
      </c>
      <c r="AX172" s="10">
        <v>20.7129255388313</v>
      </c>
      <c r="AY172" s="16">
        <v>-20.7129255388313</v>
      </c>
      <c r="AZ172" s="17"/>
    </row>
    <row r="173" spans="1:52">
      <c r="A173">
        <f t="shared" si="4"/>
        <v>1</v>
      </c>
      <c r="B173" t="str">
        <f>'[1]Flux and Impact'!B175</f>
        <v>6. Human Diseases</v>
      </c>
      <c r="C173" t="str">
        <f>'[1]Flux and Impact'!C175</f>
        <v>6.5 Metabolic Diseases</v>
      </c>
      <c r="D173" t="str">
        <f>'[1]Flux and Impact'!D175</f>
        <v>Type II diabetes mellitus</v>
      </c>
      <c r="E173">
        <f>IF('[1]Flux and Impact'!AU175=1,AVERAGE(H173,J173,L173,N173,P173,R173,T173,V173,X173,Z173,AB173,AD173,AF173,AH173,AJ173,AL173,AN173,AP173,AR173,AT173),"")</f>
        <v>45.5487939288149</v>
      </c>
      <c r="F173" s="12">
        <f>IF('[1]Flux and Impact'!AU175=1,AVERAGE(I173,K173,M173,O173,Q173,S173,U173,W173,Y173,AA173,AC173,AE173,AG173,AI173,AK173,AM173,AO173,AQ173,AS173,AU173),"")</f>
        <v>10.6024351991218</v>
      </c>
      <c r="G173" s="13">
        <f t="shared" si="5"/>
        <v>1</v>
      </c>
      <c r="H173">
        <f>IF(H$1&gt;0,IF(AND('[1]Flux and Impact'!$AU175=1,'[1]Flux and Impact'!F175=""),0,IF('[1]Flux and Impact'!$AU175=1,'[1]Flux and Impact'!F175,"")),"")</f>
        <v>37.5942625432718</v>
      </c>
      <c r="I173">
        <f>IF(I$1&gt;0,IF(AND('[1]Flux and Impact'!$AU175=1,'[1]Flux and Impact'!G175=""),0,IF('[1]Flux and Impact'!$AU175=1,'[1]Flux and Impact'!G175,"")),"")</f>
        <v>-37.5942625432718</v>
      </c>
      <c r="J173">
        <f>IF(J$1&gt;0,IF(AND('[1]Flux and Impact'!$AU175=1,'[1]Flux and Impact'!H175=""),0,IF('[1]Flux and Impact'!$AU175=1,'[1]Flux and Impact'!H175,"")),"")</f>
        <v>90.0201455090931</v>
      </c>
      <c r="K173">
        <f>IF(K$1&gt;0,IF(AND('[1]Flux and Impact'!$AU175=1,'[1]Flux and Impact'!I175=""),0,IF('[1]Flux and Impact'!$AU175=1,'[1]Flux and Impact'!I175,"")),"")</f>
        <v>60.3695944065576</v>
      </c>
      <c r="L173">
        <f>IF(L$1&gt;0,IF(AND('[1]Flux and Impact'!$AU175=1,'[1]Flux and Impact'!J175=""),0,IF('[1]Flux and Impact'!$AU175=1,'[1]Flux and Impact'!J175,"")),"")</f>
        <v>9.03197373407974</v>
      </c>
      <c r="M173">
        <f>IF(M$1&gt;0,IF(AND('[1]Flux and Impact'!$AU175=1,'[1]Flux and Impact'!K175=""),0,IF('[1]Flux and Impact'!$AU175=1,'[1]Flux and Impact'!K175,"")),"")</f>
        <v>9.03197373407974</v>
      </c>
      <c r="N173" t="str">
        <f>IF(N$1&gt;0,IF(AND('[1]Flux and Impact'!$AU175=1,'[1]Flux and Impact'!L175=""),0,IF('[1]Flux and Impact'!$AU175=1,'[1]Flux and Impact'!L175,"")),"")</f>
        <v/>
      </c>
      <c r="O173" t="str">
        <f>IF(O$1&gt;0,IF(AND('[1]Flux and Impact'!$AU175=1,'[1]Flux and Impact'!M175=""),0,IF('[1]Flux and Impact'!$AU175=1,'[1]Flux and Impact'!M175,"")),"")</f>
        <v/>
      </c>
      <c r="P173" t="str">
        <f>IF(P$1&gt;0,IF(AND('[1]Flux and Impact'!$AU175=1,'[1]Flux and Impact'!N175=""),0,IF('[1]Flux and Impact'!$AU175=1,'[1]Flux and Impact'!N175,"")),"")</f>
        <v/>
      </c>
      <c r="Q173" t="str">
        <f>IF(Q$1&gt;0,IF(AND('[1]Flux and Impact'!$AU175=1,'[1]Flux and Impact'!O175=""),0,IF('[1]Flux and Impact'!$AU175=1,'[1]Flux and Impact'!O175,"")),"")</f>
        <v/>
      </c>
      <c r="R173" t="str">
        <f>IF(R$1&gt;0,IF(AND('[1]Flux and Impact'!$AU175=1,'[1]Flux and Impact'!P175=""),0,IF('[1]Flux and Impact'!$AU175=1,'[1]Flux and Impact'!P175,"")),"")</f>
        <v/>
      </c>
      <c r="S173" t="str">
        <f>IF(S$1&gt;0,IF(AND('[1]Flux and Impact'!$AU175=1,'[1]Flux and Impact'!Q175=""),0,IF('[1]Flux and Impact'!$AU175=1,'[1]Flux and Impact'!Q175,"")),"")</f>
        <v/>
      </c>
      <c r="T173" t="str">
        <f>IF(T$1&gt;0,IF(AND('[1]Flux and Impact'!$AU175=1,'[1]Flux and Impact'!R175=""),0,IF('[1]Flux and Impact'!$AU175=1,'[1]Flux and Impact'!R175,"")),"")</f>
        <v/>
      </c>
      <c r="U173" t="str">
        <f>IF(U$1&gt;0,IF(AND('[1]Flux and Impact'!$AU175=1,'[1]Flux and Impact'!S175=""),0,IF('[1]Flux and Impact'!$AU175=1,'[1]Flux and Impact'!S175,"")),"")</f>
        <v/>
      </c>
      <c r="V173" t="str">
        <f>IF(V$1&gt;0,IF(AND('[1]Flux and Impact'!$AU175=1,'[1]Flux and Impact'!T175=""),0,IF('[1]Flux and Impact'!$AU175=1,'[1]Flux and Impact'!T175,"")),"")</f>
        <v/>
      </c>
      <c r="W173" t="str">
        <f>IF(W$1&gt;0,IF(AND('[1]Flux and Impact'!$AU175=1,'[1]Flux and Impact'!U175=""),0,IF('[1]Flux and Impact'!$AU175=1,'[1]Flux and Impact'!U175,"")),"")</f>
        <v/>
      </c>
      <c r="X173" t="str">
        <f>IF(X$1&gt;0,IF(AND('[1]Flux and Impact'!$AU175=1,'[1]Flux and Impact'!V175=""),0,IF('[1]Flux and Impact'!$AU175=1,'[1]Flux and Impact'!V175,"")),"")</f>
        <v/>
      </c>
      <c r="Y173" t="str">
        <f>IF(Y$1&gt;0,IF(AND('[1]Flux and Impact'!$AU175=1,'[1]Flux and Impact'!W175=""),0,IF('[1]Flux and Impact'!$AU175=1,'[1]Flux and Impact'!W175,"")),"")</f>
        <v/>
      </c>
      <c r="Z173" t="str">
        <f>IF(Z$1&gt;0,IF(AND('[1]Flux and Impact'!$AU175=1,'[1]Flux and Impact'!X175=""),0,IF('[1]Flux and Impact'!$AU175=1,'[1]Flux and Impact'!X175,"")),"")</f>
        <v/>
      </c>
      <c r="AA173" t="str">
        <f>IF(AA$1&gt;0,IF(AND('[1]Flux and Impact'!$AU175=1,'[1]Flux and Impact'!Y175=""),0,IF('[1]Flux and Impact'!$AU175=1,'[1]Flux and Impact'!Y175,"")),"")</f>
        <v/>
      </c>
      <c r="AB173" t="str">
        <f>IF(AB$1&gt;0,IF(AND('[1]Flux and Impact'!$AU175=1,'[1]Flux and Impact'!Z175=""),0,IF('[1]Flux and Impact'!$AU175=1,'[1]Flux and Impact'!Z175,"")),"")</f>
        <v/>
      </c>
      <c r="AC173" t="str">
        <f>IF(AC$1&gt;0,IF(AND('[1]Flux and Impact'!$AU175=1,'[1]Flux and Impact'!AA175=""),0,IF('[1]Flux and Impact'!$AU175=1,'[1]Flux and Impact'!AA175,"")),"")</f>
        <v/>
      </c>
      <c r="AD173" t="str">
        <f>IF(AD$1&gt;0,IF(AND('[1]Flux and Impact'!$AU175=1,'[1]Flux and Impact'!AB175=""),0,IF('[1]Flux and Impact'!$AU175=1,'[1]Flux and Impact'!AB175,"")),"")</f>
        <v/>
      </c>
      <c r="AE173" t="str">
        <f>IF(AE$1&gt;0,IF(AND('[1]Flux and Impact'!$AU175=1,'[1]Flux and Impact'!AC175=""),0,IF('[1]Flux and Impact'!$AU175=1,'[1]Flux and Impact'!AC175,"")),"")</f>
        <v/>
      </c>
      <c r="AF173" t="str">
        <f>IF(AF$1&gt;0,IF(AND('[1]Flux and Impact'!$AU175=1,'[1]Flux and Impact'!AD175=""),0,IF('[1]Flux and Impact'!$AU175=1,'[1]Flux and Impact'!AD175,"")),"")</f>
        <v/>
      </c>
      <c r="AG173" t="str">
        <f>IF(AG$1&gt;0,IF(AND('[1]Flux and Impact'!$AU175=1,'[1]Flux and Impact'!AE175=""),0,IF('[1]Flux and Impact'!$AU175=1,'[1]Flux and Impact'!AE175,"")),"")</f>
        <v/>
      </c>
      <c r="AH173" t="str">
        <f>IF(AH$1&gt;0,IF(AND('[1]Flux and Impact'!$AU175=1,'[1]Flux and Impact'!AF175=""),0,IF('[1]Flux and Impact'!$AU175=1,'[1]Flux and Impact'!AF175,"")),"")</f>
        <v/>
      </c>
      <c r="AI173" t="str">
        <f>IF(AI$1&gt;0,IF(AND('[1]Flux and Impact'!$AU175=1,'[1]Flux and Impact'!AG175=""),0,IF('[1]Flux and Impact'!$AU175=1,'[1]Flux and Impact'!AG175,"")),"")</f>
        <v/>
      </c>
      <c r="AJ173" t="str">
        <f>IF(AJ$1&gt;0,IF(AND('[1]Flux and Impact'!$AU175=1,'[1]Flux and Impact'!AH175=""),0,IF('[1]Flux and Impact'!$AU175=1,'[1]Flux and Impact'!AH175,"")),"")</f>
        <v/>
      </c>
      <c r="AK173" t="str">
        <f>IF(AK$1&gt;0,IF(AND('[1]Flux and Impact'!$AU175=1,'[1]Flux and Impact'!AI175=""),0,IF('[1]Flux and Impact'!$AU175=1,'[1]Flux and Impact'!AI175,"")),"")</f>
        <v/>
      </c>
      <c r="AL173" t="str">
        <f>IF(AL$1&gt;0,IF(AND('[1]Flux and Impact'!$AU175=1,'[1]Flux and Impact'!AJ175=""),0,IF('[1]Flux and Impact'!$AU175=1,'[1]Flux and Impact'!AJ175,"")),"")</f>
        <v/>
      </c>
      <c r="AM173" t="str">
        <f>IF(AM$1&gt;0,IF(AND('[1]Flux and Impact'!$AU175=1,'[1]Flux and Impact'!AK175=""),0,IF('[1]Flux and Impact'!$AU175=1,'[1]Flux and Impact'!AK175,"")),"")</f>
        <v/>
      </c>
      <c r="AN173" t="str">
        <f>IF(AN$1&gt;0,IF(AND('[1]Flux and Impact'!$AU175=1,'[1]Flux and Impact'!AL175=""),0,IF('[1]Flux and Impact'!$AU175=1,'[1]Flux and Impact'!AL175,"")),"")</f>
        <v/>
      </c>
      <c r="AO173" t="str">
        <f>IF(AO$1&gt;0,IF(AND('[1]Flux and Impact'!$AU175=1,'[1]Flux and Impact'!AM175=""),0,IF('[1]Flux and Impact'!$AU175=1,'[1]Flux and Impact'!AM175,"")),"")</f>
        <v/>
      </c>
      <c r="AP173" t="str">
        <f>IF(AP$1&gt;0,IF(AND('[1]Flux and Impact'!$AU175=1,'[1]Flux and Impact'!AN175=""),0,IF('[1]Flux and Impact'!$AU175=1,'[1]Flux and Impact'!AN175,"")),"")</f>
        <v/>
      </c>
      <c r="AQ173" t="str">
        <f>IF(AQ$1&gt;0,IF(AND('[1]Flux and Impact'!$AU175=1,'[1]Flux and Impact'!AO175=""),0,IF('[1]Flux and Impact'!$AU175=1,'[1]Flux and Impact'!AO175,"")),"")</f>
        <v/>
      </c>
      <c r="AR173" t="str">
        <f>IF(AR$1&gt;0,IF(AND('[1]Flux and Impact'!$AU175=1,'[1]Flux and Impact'!AP175=""),0,IF('[1]Flux and Impact'!$AU175=1,'[1]Flux and Impact'!AP175,"")),"")</f>
        <v/>
      </c>
      <c r="AS173" t="str">
        <f>IF(AS$1&gt;0,IF(AND('[1]Flux and Impact'!$AU175=1,'[1]Flux and Impact'!AQ175=""),0,IF('[1]Flux and Impact'!$AU175=1,'[1]Flux and Impact'!AQ175,"")),"")</f>
        <v/>
      </c>
      <c r="AT173" t="str">
        <f>IF(AT$1&gt;0,IF(AND('[1]Flux and Impact'!$AU175=1,'[1]Flux and Impact'!AR175=""),0,IF('[1]Flux and Impact'!$AU175=1,'[1]Flux and Impact'!AR175,"")),"")</f>
        <v/>
      </c>
      <c r="AU173" t="str">
        <f>IF(AU$1&gt;0,IF(AND('[1]Flux and Impact'!$AU175=1,'[1]Flux and Impact'!AS175=""),0,IF('[1]Flux and Impact'!$AU175=1,'[1]Flux and Impact'!AS175,"")),"")</f>
        <v/>
      </c>
      <c r="AW173" s="10" t="s">
        <v>267</v>
      </c>
      <c r="AX173" s="10">
        <v>20.5000726213998</v>
      </c>
      <c r="AY173" s="16">
        <v>0.819892701460519</v>
      </c>
      <c r="AZ173" s="17"/>
    </row>
    <row r="174" spans="1:52">
      <c r="A174">
        <f t="shared" si="4"/>
        <v>1</v>
      </c>
      <c r="B174" t="str">
        <f>'[1]Flux and Impact'!B176</f>
        <v>6. Human Diseases</v>
      </c>
      <c r="C174" t="str">
        <f>'[1]Flux and Impact'!C176</f>
        <v>6.5 Metabolic Diseases</v>
      </c>
      <c r="D174" t="str">
        <f>'[1]Flux and Impact'!D176</f>
        <v>Type I diabetes mellitus</v>
      </c>
      <c r="E174">
        <f>IF('[1]Flux and Impact'!AU176=1,AVERAGE(H174,J174,L174,N174,P174,R174,T174,V174,X174,Z174,AB174,AD174,AF174,AH174,AJ174,AL174,AN174,AP174,AR174,AT174),"")</f>
        <v>43.8619024809977</v>
      </c>
      <c r="F174" s="12">
        <f>IF('[1]Flux and Impact'!AU176=1,AVERAGE(I174,K174,M174,O174,Q174,S174,U174,W174,Y174,AA174,AC174,AE174,AG174,AI174,AK174,AM174,AO174,AQ174,AS174,AU174),"")</f>
        <v>-31.1723117816835</v>
      </c>
      <c r="G174" s="13">
        <f t="shared" si="5"/>
        <v>1</v>
      </c>
      <c r="H174">
        <f>IF(H$1&gt;0,IF(AND('[1]Flux and Impact'!$AU176=1,'[1]Flux and Impact'!F176=""),0,IF('[1]Flux and Impact'!$AU176=1,'[1]Flux and Impact'!F176,"")),"")</f>
        <v>19.0343860489713</v>
      </c>
      <c r="I174">
        <f>IF(I$1&gt;0,IF(AND('[1]Flux and Impact'!$AU176=1,'[1]Flux and Impact'!G176=""),0,IF('[1]Flux and Impact'!$AU176=1,'[1]Flux and Impact'!G176,"")),"")</f>
        <v>19.0343860489713</v>
      </c>
      <c r="J174">
        <f>IF(J$1&gt;0,IF(AND('[1]Flux and Impact'!$AU176=1,'[1]Flux and Impact'!H176=""),0,IF('[1]Flux and Impact'!$AU176=1,'[1]Flux and Impact'!H176,"")),"")</f>
        <v>112.551321394022</v>
      </c>
      <c r="K174">
        <f>IF(K$1&gt;0,IF(AND('[1]Flux and Impact'!$AU176=1,'[1]Flux and Impact'!I176=""),0,IF('[1]Flux and Impact'!$AU176=1,'[1]Flux and Impact'!I176,"")),"")</f>
        <v>-112.551321394022</v>
      </c>
      <c r="L174">
        <f>IF(L$1&gt;0,IF(AND('[1]Flux and Impact'!$AU176=1,'[1]Flux and Impact'!J176=""),0,IF('[1]Flux and Impact'!$AU176=1,'[1]Flux and Impact'!J176,"")),"")</f>
        <v>0</v>
      </c>
      <c r="M174">
        <f>IF(M$1&gt;0,IF(AND('[1]Flux and Impact'!$AU176=1,'[1]Flux and Impact'!K176=""),0,IF('[1]Flux and Impact'!$AU176=1,'[1]Flux and Impact'!K176,"")),"")</f>
        <v>0</v>
      </c>
      <c r="N174" t="str">
        <f>IF(N$1&gt;0,IF(AND('[1]Flux and Impact'!$AU176=1,'[1]Flux and Impact'!L176=""),0,IF('[1]Flux and Impact'!$AU176=1,'[1]Flux and Impact'!L176,"")),"")</f>
        <v/>
      </c>
      <c r="O174" t="str">
        <f>IF(O$1&gt;0,IF(AND('[1]Flux and Impact'!$AU176=1,'[1]Flux and Impact'!M176=""),0,IF('[1]Flux and Impact'!$AU176=1,'[1]Flux and Impact'!M176,"")),"")</f>
        <v/>
      </c>
      <c r="P174" t="str">
        <f>IF(P$1&gt;0,IF(AND('[1]Flux and Impact'!$AU176=1,'[1]Flux and Impact'!N176=""),0,IF('[1]Flux and Impact'!$AU176=1,'[1]Flux and Impact'!N176,"")),"")</f>
        <v/>
      </c>
      <c r="Q174" t="str">
        <f>IF(Q$1&gt;0,IF(AND('[1]Flux and Impact'!$AU176=1,'[1]Flux and Impact'!O176=""),0,IF('[1]Flux and Impact'!$AU176=1,'[1]Flux and Impact'!O176,"")),"")</f>
        <v/>
      </c>
      <c r="R174" t="str">
        <f>IF(R$1&gt;0,IF(AND('[1]Flux and Impact'!$AU176=1,'[1]Flux and Impact'!P176=""),0,IF('[1]Flux and Impact'!$AU176=1,'[1]Flux and Impact'!P176,"")),"")</f>
        <v/>
      </c>
      <c r="S174" t="str">
        <f>IF(S$1&gt;0,IF(AND('[1]Flux and Impact'!$AU176=1,'[1]Flux and Impact'!Q176=""),0,IF('[1]Flux and Impact'!$AU176=1,'[1]Flux and Impact'!Q176,"")),"")</f>
        <v/>
      </c>
      <c r="T174" t="str">
        <f>IF(T$1&gt;0,IF(AND('[1]Flux and Impact'!$AU176=1,'[1]Flux and Impact'!R176=""),0,IF('[1]Flux and Impact'!$AU176=1,'[1]Flux and Impact'!R176,"")),"")</f>
        <v/>
      </c>
      <c r="U174" t="str">
        <f>IF(U$1&gt;0,IF(AND('[1]Flux and Impact'!$AU176=1,'[1]Flux and Impact'!S176=""),0,IF('[1]Flux and Impact'!$AU176=1,'[1]Flux and Impact'!S176,"")),"")</f>
        <v/>
      </c>
      <c r="V174" t="str">
        <f>IF(V$1&gt;0,IF(AND('[1]Flux and Impact'!$AU176=1,'[1]Flux and Impact'!T176=""),0,IF('[1]Flux and Impact'!$AU176=1,'[1]Flux and Impact'!T176,"")),"")</f>
        <v/>
      </c>
      <c r="W174" t="str">
        <f>IF(W$1&gt;0,IF(AND('[1]Flux and Impact'!$AU176=1,'[1]Flux and Impact'!U176=""),0,IF('[1]Flux and Impact'!$AU176=1,'[1]Flux and Impact'!U176,"")),"")</f>
        <v/>
      </c>
      <c r="X174" t="str">
        <f>IF(X$1&gt;0,IF(AND('[1]Flux and Impact'!$AU176=1,'[1]Flux and Impact'!V176=""),0,IF('[1]Flux and Impact'!$AU176=1,'[1]Flux and Impact'!V176,"")),"")</f>
        <v/>
      </c>
      <c r="Y174" t="str">
        <f>IF(Y$1&gt;0,IF(AND('[1]Flux and Impact'!$AU176=1,'[1]Flux and Impact'!W176=""),0,IF('[1]Flux and Impact'!$AU176=1,'[1]Flux and Impact'!W176,"")),"")</f>
        <v/>
      </c>
      <c r="Z174" t="str">
        <f>IF(Z$1&gt;0,IF(AND('[1]Flux and Impact'!$AU176=1,'[1]Flux and Impact'!X176=""),0,IF('[1]Flux and Impact'!$AU176=1,'[1]Flux and Impact'!X176,"")),"")</f>
        <v/>
      </c>
      <c r="AA174" t="str">
        <f>IF(AA$1&gt;0,IF(AND('[1]Flux and Impact'!$AU176=1,'[1]Flux and Impact'!Y176=""),0,IF('[1]Flux and Impact'!$AU176=1,'[1]Flux and Impact'!Y176,"")),"")</f>
        <v/>
      </c>
      <c r="AB174" t="str">
        <f>IF(AB$1&gt;0,IF(AND('[1]Flux and Impact'!$AU176=1,'[1]Flux and Impact'!Z176=""),0,IF('[1]Flux and Impact'!$AU176=1,'[1]Flux and Impact'!Z176,"")),"")</f>
        <v/>
      </c>
      <c r="AC174" t="str">
        <f>IF(AC$1&gt;0,IF(AND('[1]Flux and Impact'!$AU176=1,'[1]Flux and Impact'!AA176=""),0,IF('[1]Flux and Impact'!$AU176=1,'[1]Flux and Impact'!AA176,"")),"")</f>
        <v/>
      </c>
      <c r="AD174" t="str">
        <f>IF(AD$1&gt;0,IF(AND('[1]Flux and Impact'!$AU176=1,'[1]Flux and Impact'!AB176=""),0,IF('[1]Flux and Impact'!$AU176=1,'[1]Flux and Impact'!AB176,"")),"")</f>
        <v/>
      </c>
      <c r="AE174" t="str">
        <f>IF(AE$1&gt;0,IF(AND('[1]Flux and Impact'!$AU176=1,'[1]Flux and Impact'!AC176=""),0,IF('[1]Flux and Impact'!$AU176=1,'[1]Flux and Impact'!AC176,"")),"")</f>
        <v/>
      </c>
      <c r="AF174" t="str">
        <f>IF(AF$1&gt;0,IF(AND('[1]Flux and Impact'!$AU176=1,'[1]Flux and Impact'!AD176=""),0,IF('[1]Flux and Impact'!$AU176=1,'[1]Flux and Impact'!AD176,"")),"")</f>
        <v/>
      </c>
      <c r="AG174" t="str">
        <f>IF(AG$1&gt;0,IF(AND('[1]Flux and Impact'!$AU176=1,'[1]Flux and Impact'!AE176=""),0,IF('[1]Flux and Impact'!$AU176=1,'[1]Flux and Impact'!AE176,"")),"")</f>
        <v/>
      </c>
      <c r="AH174" t="str">
        <f>IF(AH$1&gt;0,IF(AND('[1]Flux and Impact'!$AU176=1,'[1]Flux and Impact'!AF176=""),0,IF('[1]Flux and Impact'!$AU176=1,'[1]Flux and Impact'!AF176,"")),"")</f>
        <v/>
      </c>
      <c r="AI174" t="str">
        <f>IF(AI$1&gt;0,IF(AND('[1]Flux and Impact'!$AU176=1,'[1]Flux and Impact'!AG176=""),0,IF('[1]Flux and Impact'!$AU176=1,'[1]Flux and Impact'!AG176,"")),"")</f>
        <v/>
      </c>
      <c r="AJ174" t="str">
        <f>IF(AJ$1&gt;0,IF(AND('[1]Flux and Impact'!$AU176=1,'[1]Flux and Impact'!AH176=""),0,IF('[1]Flux and Impact'!$AU176=1,'[1]Flux and Impact'!AH176,"")),"")</f>
        <v/>
      </c>
      <c r="AK174" t="str">
        <f>IF(AK$1&gt;0,IF(AND('[1]Flux and Impact'!$AU176=1,'[1]Flux and Impact'!AI176=""),0,IF('[1]Flux and Impact'!$AU176=1,'[1]Flux and Impact'!AI176,"")),"")</f>
        <v/>
      </c>
      <c r="AL174" t="str">
        <f>IF(AL$1&gt;0,IF(AND('[1]Flux and Impact'!$AU176=1,'[1]Flux and Impact'!AJ176=""),0,IF('[1]Flux and Impact'!$AU176=1,'[1]Flux and Impact'!AJ176,"")),"")</f>
        <v/>
      </c>
      <c r="AM174" t="str">
        <f>IF(AM$1&gt;0,IF(AND('[1]Flux and Impact'!$AU176=1,'[1]Flux and Impact'!AK176=""),0,IF('[1]Flux and Impact'!$AU176=1,'[1]Flux and Impact'!AK176,"")),"")</f>
        <v/>
      </c>
      <c r="AN174" t="str">
        <f>IF(AN$1&gt;0,IF(AND('[1]Flux and Impact'!$AU176=1,'[1]Flux and Impact'!AL176=""),0,IF('[1]Flux and Impact'!$AU176=1,'[1]Flux and Impact'!AL176,"")),"")</f>
        <v/>
      </c>
      <c r="AO174" t="str">
        <f>IF(AO$1&gt;0,IF(AND('[1]Flux and Impact'!$AU176=1,'[1]Flux and Impact'!AM176=""),0,IF('[1]Flux and Impact'!$AU176=1,'[1]Flux and Impact'!AM176,"")),"")</f>
        <v/>
      </c>
      <c r="AP174" t="str">
        <f>IF(AP$1&gt;0,IF(AND('[1]Flux and Impact'!$AU176=1,'[1]Flux and Impact'!AN176=""),0,IF('[1]Flux and Impact'!$AU176=1,'[1]Flux and Impact'!AN176,"")),"")</f>
        <v/>
      </c>
      <c r="AQ174" t="str">
        <f>IF(AQ$1&gt;0,IF(AND('[1]Flux and Impact'!$AU176=1,'[1]Flux and Impact'!AO176=""),0,IF('[1]Flux and Impact'!$AU176=1,'[1]Flux and Impact'!AO176,"")),"")</f>
        <v/>
      </c>
      <c r="AR174" t="str">
        <f>IF(AR$1&gt;0,IF(AND('[1]Flux and Impact'!$AU176=1,'[1]Flux and Impact'!AP176=""),0,IF('[1]Flux and Impact'!$AU176=1,'[1]Flux and Impact'!AP176,"")),"")</f>
        <v/>
      </c>
      <c r="AS174" t="str">
        <f>IF(AS$1&gt;0,IF(AND('[1]Flux and Impact'!$AU176=1,'[1]Flux and Impact'!AQ176=""),0,IF('[1]Flux and Impact'!$AU176=1,'[1]Flux and Impact'!AQ176,"")),"")</f>
        <v/>
      </c>
      <c r="AT174" t="str">
        <f>IF(AT$1&gt;0,IF(AND('[1]Flux and Impact'!$AU176=1,'[1]Flux and Impact'!AR176=""),0,IF('[1]Flux and Impact'!$AU176=1,'[1]Flux and Impact'!AR176,"")),"")</f>
        <v/>
      </c>
      <c r="AU174" t="str">
        <f>IF(AU$1&gt;0,IF(AND('[1]Flux and Impact'!$AU176=1,'[1]Flux and Impact'!AS176=""),0,IF('[1]Flux and Impact'!$AU176=1,'[1]Flux and Impact'!AS176,"")),"")</f>
        <v/>
      </c>
      <c r="AW174" s="10" t="s">
        <v>268</v>
      </c>
      <c r="AX174" s="10">
        <v>19.6823034307035</v>
      </c>
      <c r="AY174" s="16">
        <v>-19.6823034307035</v>
      </c>
      <c r="AZ174" s="17"/>
    </row>
    <row r="175" spans="1:52">
      <c r="A175">
        <f t="shared" si="4"/>
        <v>1</v>
      </c>
      <c r="B175" t="str">
        <f>'[1]Flux and Impact'!B177</f>
        <v>6. Human Diseases</v>
      </c>
      <c r="C175" t="str">
        <f>'[1]Flux and Impact'!C177</f>
        <v>6.5 Metabolic Diseases</v>
      </c>
      <c r="D175" t="str">
        <f>'[1]Flux and Impact'!D177</f>
        <v>Maturity onset diabetes of the young</v>
      </c>
      <c r="E175">
        <f>IF('[1]Flux and Impact'!AU177=1,AVERAGE(H175,J175,L175,N175,P175,R175,T175,V175,X175,Z175,AB175,AD175,AF175,AH175,AJ175,AL175,AN175,AP175,AR175,AT175),"")</f>
        <v>79.280402470512</v>
      </c>
      <c r="F175" s="12">
        <f>IF('[1]Flux and Impact'!AU177=1,AVERAGE(I175,K175,M175,O175,Q175,S175,U175,W175,Y175,AA175,AC175,AE175,AG175,AI175,AK175,AM175,AO175,AQ175,AS175,AU175),"")</f>
        <v>30.3481877316502</v>
      </c>
      <c r="G175" s="13">
        <f t="shared" si="5"/>
        <v>1</v>
      </c>
      <c r="H175">
        <f>IF(H$1&gt;0,IF(AND('[1]Flux and Impact'!$AU177=1,'[1]Flux and Impact'!F177=""),0,IF('[1]Flux and Impact'!$AU177=1,'[1]Flux and Impact'!F177,"")),"")</f>
        <v>73.3983221082926</v>
      </c>
      <c r="I175">
        <f>IF(I$1&gt;0,IF(AND('[1]Flux and Impact'!$AU177=1,'[1]Flux and Impact'!G177=""),0,IF('[1]Flux and Impact'!$AU177=1,'[1]Flux and Impact'!G177,"")),"")</f>
        <v>-73.3983221082926</v>
      </c>
      <c r="J175">
        <f>IF(J$1&gt;0,IF(AND('[1]Flux and Impact'!$AU177=1,'[1]Flux and Impact'!H177=""),0,IF('[1]Flux and Impact'!$AU177=1,'[1]Flux and Impact'!H177,"")),"")</f>
        <v>146.809031822421</v>
      </c>
      <c r="K175">
        <f>IF(K$1&gt;0,IF(AND('[1]Flux and Impact'!$AU177=1,'[1]Flux and Impact'!I177=""),0,IF('[1]Flux and Impact'!$AU177=1,'[1]Flux and Impact'!I177,"")),"")</f>
        <v>146.809031822421</v>
      </c>
      <c r="L175">
        <f>IF(L$1&gt;0,IF(AND('[1]Flux and Impact'!$AU177=1,'[1]Flux and Impact'!J177=""),0,IF('[1]Flux and Impact'!$AU177=1,'[1]Flux and Impact'!J177,"")),"")</f>
        <v>17.6338534808223</v>
      </c>
      <c r="M175">
        <f>IF(M$1&gt;0,IF(AND('[1]Flux and Impact'!$AU177=1,'[1]Flux and Impact'!K177=""),0,IF('[1]Flux and Impact'!$AU177=1,'[1]Flux and Impact'!K177,"")),"")</f>
        <v>17.6338534808223</v>
      </c>
      <c r="N175" t="str">
        <f>IF(N$1&gt;0,IF(AND('[1]Flux and Impact'!$AU177=1,'[1]Flux and Impact'!L177=""),0,IF('[1]Flux and Impact'!$AU177=1,'[1]Flux and Impact'!L177,"")),"")</f>
        <v/>
      </c>
      <c r="O175" t="str">
        <f>IF(O$1&gt;0,IF(AND('[1]Flux and Impact'!$AU177=1,'[1]Flux and Impact'!M177=""),0,IF('[1]Flux and Impact'!$AU177=1,'[1]Flux and Impact'!M177,"")),"")</f>
        <v/>
      </c>
      <c r="P175" t="str">
        <f>IF(P$1&gt;0,IF(AND('[1]Flux and Impact'!$AU177=1,'[1]Flux and Impact'!N177=""),0,IF('[1]Flux and Impact'!$AU177=1,'[1]Flux and Impact'!N177,"")),"")</f>
        <v/>
      </c>
      <c r="Q175" t="str">
        <f>IF(Q$1&gt;0,IF(AND('[1]Flux and Impact'!$AU177=1,'[1]Flux and Impact'!O177=""),0,IF('[1]Flux and Impact'!$AU177=1,'[1]Flux and Impact'!O177,"")),"")</f>
        <v/>
      </c>
      <c r="R175" t="str">
        <f>IF(R$1&gt;0,IF(AND('[1]Flux and Impact'!$AU177=1,'[1]Flux and Impact'!P177=""),0,IF('[1]Flux and Impact'!$AU177=1,'[1]Flux and Impact'!P177,"")),"")</f>
        <v/>
      </c>
      <c r="S175" t="str">
        <f>IF(S$1&gt;0,IF(AND('[1]Flux and Impact'!$AU177=1,'[1]Flux and Impact'!Q177=""),0,IF('[1]Flux and Impact'!$AU177=1,'[1]Flux and Impact'!Q177,"")),"")</f>
        <v/>
      </c>
      <c r="T175" t="str">
        <f>IF(T$1&gt;0,IF(AND('[1]Flux and Impact'!$AU177=1,'[1]Flux and Impact'!R177=""),0,IF('[1]Flux and Impact'!$AU177=1,'[1]Flux and Impact'!R177,"")),"")</f>
        <v/>
      </c>
      <c r="U175" t="str">
        <f>IF(U$1&gt;0,IF(AND('[1]Flux and Impact'!$AU177=1,'[1]Flux and Impact'!S177=""),0,IF('[1]Flux and Impact'!$AU177=1,'[1]Flux and Impact'!S177,"")),"")</f>
        <v/>
      </c>
      <c r="V175" t="str">
        <f>IF(V$1&gt;0,IF(AND('[1]Flux and Impact'!$AU177=1,'[1]Flux and Impact'!T177=""),0,IF('[1]Flux and Impact'!$AU177=1,'[1]Flux and Impact'!T177,"")),"")</f>
        <v/>
      </c>
      <c r="W175" t="str">
        <f>IF(W$1&gt;0,IF(AND('[1]Flux and Impact'!$AU177=1,'[1]Flux and Impact'!U177=""),0,IF('[1]Flux and Impact'!$AU177=1,'[1]Flux and Impact'!U177,"")),"")</f>
        <v/>
      </c>
      <c r="X175" t="str">
        <f>IF(X$1&gt;0,IF(AND('[1]Flux and Impact'!$AU177=1,'[1]Flux and Impact'!V177=""),0,IF('[1]Flux and Impact'!$AU177=1,'[1]Flux and Impact'!V177,"")),"")</f>
        <v/>
      </c>
      <c r="Y175" t="str">
        <f>IF(Y$1&gt;0,IF(AND('[1]Flux and Impact'!$AU177=1,'[1]Flux and Impact'!W177=""),0,IF('[1]Flux and Impact'!$AU177=1,'[1]Flux and Impact'!W177,"")),"")</f>
        <v/>
      </c>
      <c r="Z175" t="str">
        <f>IF(Z$1&gt;0,IF(AND('[1]Flux and Impact'!$AU177=1,'[1]Flux and Impact'!X177=""),0,IF('[1]Flux and Impact'!$AU177=1,'[1]Flux and Impact'!X177,"")),"")</f>
        <v/>
      </c>
      <c r="AA175" t="str">
        <f>IF(AA$1&gt;0,IF(AND('[1]Flux and Impact'!$AU177=1,'[1]Flux and Impact'!Y177=""),0,IF('[1]Flux and Impact'!$AU177=1,'[1]Flux and Impact'!Y177,"")),"")</f>
        <v/>
      </c>
      <c r="AB175" t="str">
        <f>IF(AB$1&gt;0,IF(AND('[1]Flux and Impact'!$AU177=1,'[1]Flux and Impact'!Z177=""),0,IF('[1]Flux and Impact'!$AU177=1,'[1]Flux and Impact'!Z177,"")),"")</f>
        <v/>
      </c>
      <c r="AC175" t="str">
        <f>IF(AC$1&gt;0,IF(AND('[1]Flux and Impact'!$AU177=1,'[1]Flux and Impact'!AA177=""),0,IF('[1]Flux and Impact'!$AU177=1,'[1]Flux and Impact'!AA177,"")),"")</f>
        <v/>
      </c>
      <c r="AD175" t="str">
        <f>IF(AD$1&gt;0,IF(AND('[1]Flux and Impact'!$AU177=1,'[1]Flux and Impact'!AB177=""),0,IF('[1]Flux and Impact'!$AU177=1,'[1]Flux and Impact'!AB177,"")),"")</f>
        <v/>
      </c>
      <c r="AE175" t="str">
        <f>IF(AE$1&gt;0,IF(AND('[1]Flux and Impact'!$AU177=1,'[1]Flux and Impact'!AC177=""),0,IF('[1]Flux and Impact'!$AU177=1,'[1]Flux and Impact'!AC177,"")),"")</f>
        <v/>
      </c>
      <c r="AF175" t="str">
        <f>IF(AF$1&gt;0,IF(AND('[1]Flux and Impact'!$AU177=1,'[1]Flux and Impact'!AD177=""),0,IF('[1]Flux and Impact'!$AU177=1,'[1]Flux and Impact'!AD177,"")),"")</f>
        <v/>
      </c>
      <c r="AG175" t="str">
        <f>IF(AG$1&gt;0,IF(AND('[1]Flux and Impact'!$AU177=1,'[1]Flux and Impact'!AE177=""),0,IF('[1]Flux and Impact'!$AU177=1,'[1]Flux and Impact'!AE177,"")),"")</f>
        <v/>
      </c>
      <c r="AH175" t="str">
        <f>IF(AH$1&gt;0,IF(AND('[1]Flux and Impact'!$AU177=1,'[1]Flux and Impact'!AF177=""),0,IF('[1]Flux and Impact'!$AU177=1,'[1]Flux and Impact'!AF177,"")),"")</f>
        <v/>
      </c>
      <c r="AI175" t="str">
        <f>IF(AI$1&gt;0,IF(AND('[1]Flux and Impact'!$AU177=1,'[1]Flux and Impact'!AG177=""),0,IF('[1]Flux and Impact'!$AU177=1,'[1]Flux and Impact'!AG177,"")),"")</f>
        <v/>
      </c>
      <c r="AJ175" t="str">
        <f>IF(AJ$1&gt;0,IF(AND('[1]Flux and Impact'!$AU177=1,'[1]Flux and Impact'!AH177=""),0,IF('[1]Flux and Impact'!$AU177=1,'[1]Flux and Impact'!AH177,"")),"")</f>
        <v/>
      </c>
      <c r="AK175" t="str">
        <f>IF(AK$1&gt;0,IF(AND('[1]Flux and Impact'!$AU177=1,'[1]Flux and Impact'!AI177=""),0,IF('[1]Flux and Impact'!$AU177=1,'[1]Flux and Impact'!AI177,"")),"")</f>
        <v/>
      </c>
      <c r="AL175" t="str">
        <f>IF(AL$1&gt;0,IF(AND('[1]Flux and Impact'!$AU177=1,'[1]Flux and Impact'!AJ177=""),0,IF('[1]Flux and Impact'!$AU177=1,'[1]Flux and Impact'!AJ177,"")),"")</f>
        <v/>
      </c>
      <c r="AM175" t="str">
        <f>IF(AM$1&gt;0,IF(AND('[1]Flux and Impact'!$AU177=1,'[1]Flux and Impact'!AK177=""),0,IF('[1]Flux and Impact'!$AU177=1,'[1]Flux and Impact'!AK177,"")),"")</f>
        <v/>
      </c>
      <c r="AN175" t="str">
        <f>IF(AN$1&gt;0,IF(AND('[1]Flux and Impact'!$AU177=1,'[1]Flux and Impact'!AL177=""),0,IF('[1]Flux and Impact'!$AU177=1,'[1]Flux and Impact'!AL177,"")),"")</f>
        <v/>
      </c>
      <c r="AO175" t="str">
        <f>IF(AO$1&gt;0,IF(AND('[1]Flux and Impact'!$AU177=1,'[1]Flux and Impact'!AM177=""),0,IF('[1]Flux and Impact'!$AU177=1,'[1]Flux and Impact'!AM177,"")),"")</f>
        <v/>
      </c>
      <c r="AP175" t="str">
        <f>IF(AP$1&gt;0,IF(AND('[1]Flux and Impact'!$AU177=1,'[1]Flux and Impact'!AN177=""),0,IF('[1]Flux and Impact'!$AU177=1,'[1]Flux and Impact'!AN177,"")),"")</f>
        <v/>
      </c>
      <c r="AQ175" t="str">
        <f>IF(AQ$1&gt;0,IF(AND('[1]Flux and Impact'!$AU177=1,'[1]Flux and Impact'!AO177=""),0,IF('[1]Flux and Impact'!$AU177=1,'[1]Flux and Impact'!AO177,"")),"")</f>
        <v/>
      </c>
      <c r="AR175" t="str">
        <f>IF(AR$1&gt;0,IF(AND('[1]Flux and Impact'!$AU177=1,'[1]Flux and Impact'!AP177=""),0,IF('[1]Flux and Impact'!$AU177=1,'[1]Flux and Impact'!AP177,"")),"")</f>
        <v/>
      </c>
      <c r="AS175" t="str">
        <f>IF(AS$1&gt;0,IF(AND('[1]Flux and Impact'!$AU177=1,'[1]Flux and Impact'!AQ177=""),0,IF('[1]Flux and Impact'!$AU177=1,'[1]Flux and Impact'!AQ177,"")),"")</f>
        <v/>
      </c>
      <c r="AT175" t="str">
        <f>IF(AT$1&gt;0,IF(AND('[1]Flux and Impact'!$AU177=1,'[1]Flux and Impact'!AR177=""),0,IF('[1]Flux and Impact'!$AU177=1,'[1]Flux and Impact'!AR177,"")),"")</f>
        <v/>
      </c>
      <c r="AU175" t="str">
        <f>IF(AU$1&gt;0,IF(AND('[1]Flux and Impact'!$AU177=1,'[1]Flux and Impact'!AS177=""),0,IF('[1]Flux and Impact'!$AU177=1,'[1]Flux and Impact'!AS177,"")),"")</f>
        <v/>
      </c>
      <c r="AW175" s="10" t="s">
        <v>269</v>
      </c>
      <c r="AX175" s="10">
        <v>19.3358136230951</v>
      </c>
      <c r="AY175" s="16">
        <v>19.3358136230951</v>
      </c>
      <c r="AZ175" s="17"/>
    </row>
    <row r="176" spans="1:52">
      <c r="A176">
        <f t="shared" si="4"/>
        <v>1</v>
      </c>
      <c r="B176" t="str">
        <f>'[1]Flux and Impact'!B178</f>
        <v>5. Organismal Systems</v>
      </c>
      <c r="C176" t="str">
        <f>'[1]Flux and Impact'!C178</f>
        <v>5.5 Excretory System</v>
      </c>
      <c r="D176" t="str">
        <f>'[1]Flux and Impact'!D178</f>
        <v>Aldosterone-regulated sodium reabsorption</v>
      </c>
      <c r="E176">
        <f>IF('[1]Flux and Impact'!AU178=1,AVERAGE(H176,J176,L176,N176,P176,R176,T176,V176,X176,Z176,AB176,AD176,AF176,AH176,AJ176,AL176,AN176,AP176,AR176,AT176),"")</f>
        <v>40.3652562456482</v>
      </c>
      <c r="F176" s="12">
        <f>IF('[1]Flux and Impact'!AU178=1,AVERAGE(I176,K176,M176,O176,Q176,S176,U176,W176,Y176,AA176,AC176,AE176,AG176,AI176,AK176,AM176,AO176,AQ176,AS176,AU176),"")</f>
        <v>-25.1516054811346</v>
      </c>
      <c r="G176" s="13">
        <f t="shared" si="5"/>
        <v>1</v>
      </c>
      <c r="H176">
        <f>IF(H$1&gt;0,IF(AND('[1]Flux and Impact'!$AU178=1,'[1]Flux and Impact'!F178=""),0,IF('[1]Flux and Impact'!$AU178=1,'[1]Flux and Impact'!F178,"")),"")</f>
        <v>22.8204761467705</v>
      </c>
      <c r="I176">
        <f>IF(I$1&gt;0,IF(AND('[1]Flux and Impact'!$AU178=1,'[1]Flux and Impact'!G178=""),0,IF('[1]Flux and Impact'!$AU178=1,'[1]Flux and Impact'!G178,"")),"")</f>
        <v>22.8204761467705</v>
      </c>
      <c r="J176">
        <f>IF(J$1&gt;0,IF(AND('[1]Flux and Impact'!$AU178=1,'[1]Flux and Impact'!H178=""),0,IF('[1]Flux and Impact'!$AU178=1,'[1]Flux and Impact'!H178,"")),"")</f>
        <v>98.2752925901742</v>
      </c>
      <c r="K176">
        <f>IF(K$1&gt;0,IF(AND('[1]Flux and Impact'!$AU178=1,'[1]Flux and Impact'!I178=""),0,IF('[1]Flux and Impact'!$AU178=1,'[1]Flux and Impact'!I178,"")),"")</f>
        <v>-98.2752925901742</v>
      </c>
      <c r="L176">
        <f>IF(L$1&gt;0,IF(AND('[1]Flux and Impact'!$AU178=1,'[1]Flux and Impact'!J178=""),0,IF('[1]Flux and Impact'!$AU178=1,'[1]Flux and Impact'!J178,"")),"")</f>
        <v>0</v>
      </c>
      <c r="M176">
        <f>IF(M$1&gt;0,IF(AND('[1]Flux and Impact'!$AU178=1,'[1]Flux and Impact'!K178=""),0,IF('[1]Flux and Impact'!$AU178=1,'[1]Flux and Impact'!K178,"")),"")</f>
        <v>0</v>
      </c>
      <c r="N176" t="str">
        <f>IF(N$1&gt;0,IF(AND('[1]Flux and Impact'!$AU178=1,'[1]Flux and Impact'!L178=""),0,IF('[1]Flux and Impact'!$AU178=1,'[1]Flux and Impact'!L178,"")),"")</f>
        <v/>
      </c>
      <c r="O176" t="str">
        <f>IF(O$1&gt;0,IF(AND('[1]Flux and Impact'!$AU178=1,'[1]Flux and Impact'!M178=""),0,IF('[1]Flux and Impact'!$AU178=1,'[1]Flux and Impact'!M178,"")),"")</f>
        <v/>
      </c>
      <c r="P176" t="str">
        <f>IF(P$1&gt;0,IF(AND('[1]Flux and Impact'!$AU178=1,'[1]Flux and Impact'!N178=""),0,IF('[1]Flux and Impact'!$AU178=1,'[1]Flux and Impact'!N178,"")),"")</f>
        <v/>
      </c>
      <c r="Q176" t="str">
        <f>IF(Q$1&gt;0,IF(AND('[1]Flux and Impact'!$AU178=1,'[1]Flux and Impact'!O178=""),0,IF('[1]Flux and Impact'!$AU178=1,'[1]Flux and Impact'!O178,"")),"")</f>
        <v/>
      </c>
      <c r="R176" t="str">
        <f>IF(R$1&gt;0,IF(AND('[1]Flux and Impact'!$AU178=1,'[1]Flux and Impact'!P178=""),0,IF('[1]Flux and Impact'!$AU178=1,'[1]Flux and Impact'!P178,"")),"")</f>
        <v/>
      </c>
      <c r="S176" t="str">
        <f>IF(S$1&gt;0,IF(AND('[1]Flux and Impact'!$AU178=1,'[1]Flux and Impact'!Q178=""),0,IF('[1]Flux and Impact'!$AU178=1,'[1]Flux and Impact'!Q178,"")),"")</f>
        <v/>
      </c>
      <c r="T176" t="str">
        <f>IF(T$1&gt;0,IF(AND('[1]Flux and Impact'!$AU178=1,'[1]Flux and Impact'!R178=""),0,IF('[1]Flux and Impact'!$AU178=1,'[1]Flux and Impact'!R178,"")),"")</f>
        <v/>
      </c>
      <c r="U176" t="str">
        <f>IF(U$1&gt;0,IF(AND('[1]Flux and Impact'!$AU178=1,'[1]Flux and Impact'!S178=""),0,IF('[1]Flux and Impact'!$AU178=1,'[1]Flux and Impact'!S178,"")),"")</f>
        <v/>
      </c>
      <c r="V176" t="str">
        <f>IF(V$1&gt;0,IF(AND('[1]Flux and Impact'!$AU178=1,'[1]Flux and Impact'!T178=""),0,IF('[1]Flux and Impact'!$AU178=1,'[1]Flux and Impact'!T178,"")),"")</f>
        <v/>
      </c>
      <c r="W176" t="str">
        <f>IF(W$1&gt;0,IF(AND('[1]Flux and Impact'!$AU178=1,'[1]Flux and Impact'!U178=""),0,IF('[1]Flux and Impact'!$AU178=1,'[1]Flux and Impact'!U178,"")),"")</f>
        <v/>
      </c>
      <c r="X176" t="str">
        <f>IF(X$1&gt;0,IF(AND('[1]Flux and Impact'!$AU178=1,'[1]Flux and Impact'!V178=""),0,IF('[1]Flux and Impact'!$AU178=1,'[1]Flux and Impact'!V178,"")),"")</f>
        <v/>
      </c>
      <c r="Y176" t="str">
        <f>IF(Y$1&gt;0,IF(AND('[1]Flux and Impact'!$AU178=1,'[1]Flux and Impact'!W178=""),0,IF('[1]Flux and Impact'!$AU178=1,'[1]Flux and Impact'!W178,"")),"")</f>
        <v/>
      </c>
      <c r="Z176" t="str">
        <f>IF(Z$1&gt;0,IF(AND('[1]Flux and Impact'!$AU178=1,'[1]Flux and Impact'!X178=""),0,IF('[1]Flux and Impact'!$AU178=1,'[1]Flux and Impact'!X178,"")),"")</f>
        <v/>
      </c>
      <c r="AA176" t="str">
        <f>IF(AA$1&gt;0,IF(AND('[1]Flux and Impact'!$AU178=1,'[1]Flux and Impact'!Y178=""),0,IF('[1]Flux and Impact'!$AU178=1,'[1]Flux and Impact'!Y178,"")),"")</f>
        <v/>
      </c>
      <c r="AB176" t="str">
        <f>IF(AB$1&gt;0,IF(AND('[1]Flux and Impact'!$AU178=1,'[1]Flux and Impact'!Z178=""),0,IF('[1]Flux and Impact'!$AU178=1,'[1]Flux and Impact'!Z178,"")),"")</f>
        <v/>
      </c>
      <c r="AC176" t="str">
        <f>IF(AC$1&gt;0,IF(AND('[1]Flux and Impact'!$AU178=1,'[1]Flux and Impact'!AA178=""),0,IF('[1]Flux and Impact'!$AU178=1,'[1]Flux and Impact'!AA178,"")),"")</f>
        <v/>
      </c>
      <c r="AD176" t="str">
        <f>IF(AD$1&gt;0,IF(AND('[1]Flux and Impact'!$AU178=1,'[1]Flux and Impact'!AB178=""),0,IF('[1]Flux and Impact'!$AU178=1,'[1]Flux and Impact'!AB178,"")),"")</f>
        <v/>
      </c>
      <c r="AE176" t="str">
        <f>IF(AE$1&gt;0,IF(AND('[1]Flux and Impact'!$AU178=1,'[1]Flux and Impact'!AC178=""),0,IF('[1]Flux and Impact'!$AU178=1,'[1]Flux and Impact'!AC178,"")),"")</f>
        <v/>
      </c>
      <c r="AF176" t="str">
        <f>IF(AF$1&gt;0,IF(AND('[1]Flux and Impact'!$AU178=1,'[1]Flux and Impact'!AD178=""),0,IF('[1]Flux and Impact'!$AU178=1,'[1]Flux and Impact'!AD178,"")),"")</f>
        <v/>
      </c>
      <c r="AG176" t="str">
        <f>IF(AG$1&gt;0,IF(AND('[1]Flux and Impact'!$AU178=1,'[1]Flux and Impact'!AE178=""),0,IF('[1]Flux and Impact'!$AU178=1,'[1]Flux and Impact'!AE178,"")),"")</f>
        <v/>
      </c>
      <c r="AH176" t="str">
        <f>IF(AH$1&gt;0,IF(AND('[1]Flux and Impact'!$AU178=1,'[1]Flux and Impact'!AF178=""),0,IF('[1]Flux and Impact'!$AU178=1,'[1]Flux and Impact'!AF178,"")),"")</f>
        <v/>
      </c>
      <c r="AI176" t="str">
        <f>IF(AI$1&gt;0,IF(AND('[1]Flux and Impact'!$AU178=1,'[1]Flux and Impact'!AG178=""),0,IF('[1]Flux and Impact'!$AU178=1,'[1]Flux and Impact'!AG178,"")),"")</f>
        <v/>
      </c>
      <c r="AJ176" t="str">
        <f>IF(AJ$1&gt;0,IF(AND('[1]Flux and Impact'!$AU178=1,'[1]Flux and Impact'!AH178=""),0,IF('[1]Flux and Impact'!$AU178=1,'[1]Flux and Impact'!AH178,"")),"")</f>
        <v/>
      </c>
      <c r="AK176" t="str">
        <f>IF(AK$1&gt;0,IF(AND('[1]Flux and Impact'!$AU178=1,'[1]Flux and Impact'!AI178=""),0,IF('[1]Flux and Impact'!$AU178=1,'[1]Flux and Impact'!AI178,"")),"")</f>
        <v/>
      </c>
      <c r="AL176" t="str">
        <f>IF(AL$1&gt;0,IF(AND('[1]Flux and Impact'!$AU178=1,'[1]Flux and Impact'!AJ178=""),0,IF('[1]Flux and Impact'!$AU178=1,'[1]Flux and Impact'!AJ178,"")),"")</f>
        <v/>
      </c>
      <c r="AM176" t="str">
        <f>IF(AM$1&gt;0,IF(AND('[1]Flux and Impact'!$AU178=1,'[1]Flux and Impact'!AK178=""),0,IF('[1]Flux and Impact'!$AU178=1,'[1]Flux and Impact'!AK178,"")),"")</f>
        <v/>
      </c>
      <c r="AN176" t="str">
        <f>IF(AN$1&gt;0,IF(AND('[1]Flux and Impact'!$AU178=1,'[1]Flux and Impact'!AL178=""),0,IF('[1]Flux and Impact'!$AU178=1,'[1]Flux and Impact'!AL178,"")),"")</f>
        <v/>
      </c>
      <c r="AO176" t="str">
        <f>IF(AO$1&gt;0,IF(AND('[1]Flux and Impact'!$AU178=1,'[1]Flux and Impact'!AM178=""),0,IF('[1]Flux and Impact'!$AU178=1,'[1]Flux and Impact'!AM178,"")),"")</f>
        <v/>
      </c>
      <c r="AP176" t="str">
        <f>IF(AP$1&gt;0,IF(AND('[1]Flux and Impact'!$AU178=1,'[1]Flux and Impact'!AN178=""),0,IF('[1]Flux and Impact'!$AU178=1,'[1]Flux and Impact'!AN178,"")),"")</f>
        <v/>
      </c>
      <c r="AQ176" t="str">
        <f>IF(AQ$1&gt;0,IF(AND('[1]Flux and Impact'!$AU178=1,'[1]Flux and Impact'!AO178=""),0,IF('[1]Flux and Impact'!$AU178=1,'[1]Flux and Impact'!AO178,"")),"")</f>
        <v/>
      </c>
      <c r="AR176" t="str">
        <f>IF(AR$1&gt;0,IF(AND('[1]Flux and Impact'!$AU178=1,'[1]Flux and Impact'!AP178=""),0,IF('[1]Flux and Impact'!$AU178=1,'[1]Flux and Impact'!AP178,"")),"")</f>
        <v/>
      </c>
      <c r="AS176" t="str">
        <f>IF(AS$1&gt;0,IF(AND('[1]Flux and Impact'!$AU178=1,'[1]Flux and Impact'!AQ178=""),0,IF('[1]Flux and Impact'!$AU178=1,'[1]Flux and Impact'!AQ178,"")),"")</f>
        <v/>
      </c>
      <c r="AT176" t="str">
        <f>IF(AT$1&gt;0,IF(AND('[1]Flux and Impact'!$AU178=1,'[1]Flux and Impact'!AR178=""),0,IF('[1]Flux and Impact'!$AU178=1,'[1]Flux and Impact'!AR178,"")),"")</f>
        <v/>
      </c>
      <c r="AU176" t="str">
        <f>IF(AU$1&gt;0,IF(AND('[1]Flux and Impact'!$AU178=1,'[1]Flux and Impact'!AS178=""),0,IF('[1]Flux and Impact'!$AU178=1,'[1]Flux and Impact'!AS178,"")),"")</f>
        <v/>
      </c>
      <c r="AW176" s="10" t="s">
        <v>270</v>
      </c>
      <c r="AX176" s="10">
        <v>19.3031977540812</v>
      </c>
      <c r="AY176" s="16">
        <v>4.0851472738092</v>
      </c>
      <c r="AZ176" s="17"/>
    </row>
    <row r="177" spans="1:52">
      <c r="A177">
        <f t="shared" si="4"/>
        <v>1</v>
      </c>
      <c r="B177" t="str">
        <f>'[1]Flux and Impact'!B179</f>
        <v>5. Organismal Systems</v>
      </c>
      <c r="C177" t="str">
        <f>'[1]Flux and Impact'!C179</f>
        <v>5.5 Excretory System</v>
      </c>
      <c r="D177" t="str">
        <f>'[1]Flux and Impact'!D179</f>
        <v>Endocrine and other factor-regulated calcium reabsorption</v>
      </c>
      <c r="E177">
        <f>IF('[1]Flux and Impact'!AU179=1,AVERAGE(H177,J177,L177,N177,P177,R177,T177,V177,X177,Z177,AB177,AD177,AF177,AH177,AJ177,AL177,AN177,AP177,AR177,AT177),"")</f>
        <v>104.83103027059</v>
      </c>
      <c r="F177" s="12">
        <f>IF('[1]Flux and Impact'!AU179=1,AVERAGE(I177,K177,M177,O177,Q177,S177,U177,W177,Y177,AA177,AC177,AE177,AG177,AI177,AK177,AM177,AO177,AQ177,AS177,AU177),"")</f>
        <v>-87.7333688024382</v>
      </c>
      <c r="G177" s="13">
        <f t="shared" si="5"/>
        <v>1</v>
      </c>
      <c r="H177">
        <f>IF(H$1&gt;0,IF(AND('[1]Flux and Impact'!$AU179=1,'[1]Flux and Impact'!F179=""),0,IF('[1]Flux and Impact'!$AU179=1,'[1]Flux and Impact'!F179,"")),"")</f>
        <v>16.7150111331869</v>
      </c>
      <c r="I177">
        <f>IF(I$1&gt;0,IF(AND('[1]Flux and Impact'!$AU179=1,'[1]Flux and Impact'!G179=""),0,IF('[1]Flux and Impact'!$AU179=1,'[1]Flux and Impact'!G179,"")),"")</f>
        <v>-16.7150111331869</v>
      </c>
      <c r="J177">
        <f>IF(J$1&gt;0,IF(AND('[1]Flux and Impact'!$AU179=1,'[1]Flux and Impact'!H179=""),0,IF('[1]Flux and Impact'!$AU179=1,'[1]Flux and Impact'!H179,"")),"")</f>
        <v>176.305896034414</v>
      </c>
      <c r="K177">
        <f>IF(K$1&gt;0,IF(AND('[1]Flux and Impact'!$AU179=1,'[1]Flux and Impact'!I179=""),0,IF('[1]Flux and Impact'!$AU179=1,'[1]Flux and Impact'!I179,"")),"")</f>
        <v>-125.01291162996</v>
      </c>
      <c r="L177">
        <f>IF(L$1&gt;0,IF(AND('[1]Flux and Impact'!$AU179=1,'[1]Flux and Impact'!J179=""),0,IF('[1]Flux and Impact'!$AU179=1,'[1]Flux and Impact'!J179,"")),"")</f>
        <v>121.472183644168</v>
      </c>
      <c r="M177">
        <f>IF(M$1&gt;0,IF(AND('[1]Flux and Impact'!$AU179=1,'[1]Flux and Impact'!K179=""),0,IF('[1]Flux and Impact'!$AU179=1,'[1]Flux and Impact'!K179,"")),"")</f>
        <v>-121.472183644168</v>
      </c>
      <c r="N177" t="str">
        <f>IF(N$1&gt;0,IF(AND('[1]Flux and Impact'!$AU179=1,'[1]Flux and Impact'!L179=""),0,IF('[1]Flux and Impact'!$AU179=1,'[1]Flux and Impact'!L179,"")),"")</f>
        <v/>
      </c>
      <c r="O177" t="str">
        <f>IF(O$1&gt;0,IF(AND('[1]Flux and Impact'!$AU179=1,'[1]Flux and Impact'!M179=""),0,IF('[1]Flux and Impact'!$AU179=1,'[1]Flux and Impact'!M179,"")),"")</f>
        <v/>
      </c>
      <c r="P177" t="str">
        <f>IF(P$1&gt;0,IF(AND('[1]Flux and Impact'!$AU179=1,'[1]Flux and Impact'!N179=""),0,IF('[1]Flux and Impact'!$AU179=1,'[1]Flux and Impact'!N179,"")),"")</f>
        <v/>
      </c>
      <c r="Q177" t="str">
        <f>IF(Q$1&gt;0,IF(AND('[1]Flux and Impact'!$AU179=1,'[1]Flux and Impact'!O179=""),0,IF('[1]Flux and Impact'!$AU179=1,'[1]Flux and Impact'!O179,"")),"")</f>
        <v/>
      </c>
      <c r="R177" t="str">
        <f>IF(R$1&gt;0,IF(AND('[1]Flux and Impact'!$AU179=1,'[1]Flux and Impact'!P179=""),0,IF('[1]Flux and Impact'!$AU179=1,'[1]Flux and Impact'!P179,"")),"")</f>
        <v/>
      </c>
      <c r="S177" t="str">
        <f>IF(S$1&gt;0,IF(AND('[1]Flux and Impact'!$AU179=1,'[1]Flux and Impact'!Q179=""),0,IF('[1]Flux and Impact'!$AU179=1,'[1]Flux and Impact'!Q179,"")),"")</f>
        <v/>
      </c>
      <c r="T177" t="str">
        <f>IF(T$1&gt;0,IF(AND('[1]Flux and Impact'!$AU179=1,'[1]Flux and Impact'!R179=""),0,IF('[1]Flux and Impact'!$AU179=1,'[1]Flux and Impact'!R179,"")),"")</f>
        <v/>
      </c>
      <c r="U177" t="str">
        <f>IF(U$1&gt;0,IF(AND('[1]Flux and Impact'!$AU179=1,'[1]Flux and Impact'!S179=""),0,IF('[1]Flux and Impact'!$AU179=1,'[1]Flux and Impact'!S179,"")),"")</f>
        <v/>
      </c>
      <c r="V177" t="str">
        <f>IF(V$1&gt;0,IF(AND('[1]Flux and Impact'!$AU179=1,'[1]Flux and Impact'!T179=""),0,IF('[1]Flux and Impact'!$AU179=1,'[1]Flux and Impact'!T179,"")),"")</f>
        <v/>
      </c>
      <c r="W177" t="str">
        <f>IF(W$1&gt;0,IF(AND('[1]Flux and Impact'!$AU179=1,'[1]Flux and Impact'!U179=""),0,IF('[1]Flux and Impact'!$AU179=1,'[1]Flux and Impact'!U179,"")),"")</f>
        <v/>
      </c>
      <c r="X177" t="str">
        <f>IF(X$1&gt;0,IF(AND('[1]Flux and Impact'!$AU179=1,'[1]Flux and Impact'!V179=""),0,IF('[1]Flux and Impact'!$AU179=1,'[1]Flux and Impact'!V179,"")),"")</f>
        <v/>
      </c>
      <c r="Y177" t="str">
        <f>IF(Y$1&gt;0,IF(AND('[1]Flux and Impact'!$AU179=1,'[1]Flux and Impact'!W179=""),0,IF('[1]Flux and Impact'!$AU179=1,'[1]Flux and Impact'!W179,"")),"")</f>
        <v/>
      </c>
      <c r="Z177" t="str">
        <f>IF(Z$1&gt;0,IF(AND('[1]Flux and Impact'!$AU179=1,'[1]Flux and Impact'!X179=""),0,IF('[1]Flux and Impact'!$AU179=1,'[1]Flux and Impact'!X179,"")),"")</f>
        <v/>
      </c>
      <c r="AA177" t="str">
        <f>IF(AA$1&gt;0,IF(AND('[1]Flux and Impact'!$AU179=1,'[1]Flux and Impact'!Y179=""),0,IF('[1]Flux and Impact'!$AU179=1,'[1]Flux and Impact'!Y179,"")),"")</f>
        <v/>
      </c>
      <c r="AB177" t="str">
        <f>IF(AB$1&gt;0,IF(AND('[1]Flux and Impact'!$AU179=1,'[1]Flux and Impact'!Z179=""),0,IF('[1]Flux and Impact'!$AU179=1,'[1]Flux and Impact'!Z179,"")),"")</f>
        <v/>
      </c>
      <c r="AC177" t="str">
        <f>IF(AC$1&gt;0,IF(AND('[1]Flux and Impact'!$AU179=1,'[1]Flux and Impact'!AA179=""),0,IF('[1]Flux and Impact'!$AU179=1,'[1]Flux and Impact'!AA179,"")),"")</f>
        <v/>
      </c>
      <c r="AD177" t="str">
        <f>IF(AD$1&gt;0,IF(AND('[1]Flux and Impact'!$AU179=1,'[1]Flux and Impact'!AB179=""),0,IF('[1]Flux and Impact'!$AU179=1,'[1]Flux and Impact'!AB179,"")),"")</f>
        <v/>
      </c>
      <c r="AE177" t="str">
        <f>IF(AE$1&gt;0,IF(AND('[1]Flux and Impact'!$AU179=1,'[1]Flux and Impact'!AC179=""),0,IF('[1]Flux and Impact'!$AU179=1,'[1]Flux and Impact'!AC179,"")),"")</f>
        <v/>
      </c>
      <c r="AF177" t="str">
        <f>IF(AF$1&gt;0,IF(AND('[1]Flux and Impact'!$AU179=1,'[1]Flux and Impact'!AD179=""),0,IF('[1]Flux and Impact'!$AU179=1,'[1]Flux and Impact'!AD179,"")),"")</f>
        <v/>
      </c>
      <c r="AG177" t="str">
        <f>IF(AG$1&gt;0,IF(AND('[1]Flux and Impact'!$AU179=1,'[1]Flux and Impact'!AE179=""),0,IF('[1]Flux and Impact'!$AU179=1,'[1]Flux and Impact'!AE179,"")),"")</f>
        <v/>
      </c>
      <c r="AH177" t="str">
        <f>IF(AH$1&gt;0,IF(AND('[1]Flux and Impact'!$AU179=1,'[1]Flux and Impact'!AF179=""),0,IF('[1]Flux and Impact'!$AU179=1,'[1]Flux and Impact'!AF179,"")),"")</f>
        <v/>
      </c>
      <c r="AI177" t="str">
        <f>IF(AI$1&gt;0,IF(AND('[1]Flux and Impact'!$AU179=1,'[1]Flux and Impact'!AG179=""),0,IF('[1]Flux and Impact'!$AU179=1,'[1]Flux and Impact'!AG179,"")),"")</f>
        <v/>
      </c>
      <c r="AJ177" t="str">
        <f>IF(AJ$1&gt;0,IF(AND('[1]Flux and Impact'!$AU179=1,'[1]Flux and Impact'!AH179=""),0,IF('[1]Flux and Impact'!$AU179=1,'[1]Flux and Impact'!AH179,"")),"")</f>
        <v/>
      </c>
      <c r="AK177" t="str">
        <f>IF(AK$1&gt;0,IF(AND('[1]Flux and Impact'!$AU179=1,'[1]Flux and Impact'!AI179=""),0,IF('[1]Flux and Impact'!$AU179=1,'[1]Flux and Impact'!AI179,"")),"")</f>
        <v/>
      </c>
      <c r="AL177" t="str">
        <f>IF(AL$1&gt;0,IF(AND('[1]Flux and Impact'!$AU179=1,'[1]Flux and Impact'!AJ179=""),0,IF('[1]Flux and Impact'!$AU179=1,'[1]Flux and Impact'!AJ179,"")),"")</f>
        <v/>
      </c>
      <c r="AM177" t="str">
        <f>IF(AM$1&gt;0,IF(AND('[1]Flux and Impact'!$AU179=1,'[1]Flux and Impact'!AK179=""),0,IF('[1]Flux and Impact'!$AU179=1,'[1]Flux and Impact'!AK179,"")),"")</f>
        <v/>
      </c>
      <c r="AN177" t="str">
        <f>IF(AN$1&gt;0,IF(AND('[1]Flux and Impact'!$AU179=1,'[1]Flux and Impact'!AL179=""),0,IF('[1]Flux and Impact'!$AU179=1,'[1]Flux and Impact'!AL179,"")),"")</f>
        <v/>
      </c>
      <c r="AO177" t="str">
        <f>IF(AO$1&gt;0,IF(AND('[1]Flux and Impact'!$AU179=1,'[1]Flux and Impact'!AM179=""),0,IF('[1]Flux and Impact'!$AU179=1,'[1]Flux and Impact'!AM179,"")),"")</f>
        <v/>
      </c>
      <c r="AP177" t="str">
        <f>IF(AP$1&gt;0,IF(AND('[1]Flux and Impact'!$AU179=1,'[1]Flux and Impact'!AN179=""),0,IF('[1]Flux and Impact'!$AU179=1,'[1]Flux and Impact'!AN179,"")),"")</f>
        <v/>
      </c>
      <c r="AQ177" t="str">
        <f>IF(AQ$1&gt;0,IF(AND('[1]Flux and Impact'!$AU179=1,'[1]Flux and Impact'!AO179=""),0,IF('[1]Flux and Impact'!$AU179=1,'[1]Flux and Impact'!AO179,"")),"")</f>
        <v/>
      </c>
      <c r="AR177" t="str">
        <f>IF(AR$1&gt;0,IF(AND('[1]Flux and Impact'!$AU179=1,'[1]Flux and Impact'!AP179=""),0,IF('[1]Flux and Impact'!$AU179=1,'[1]Flux and Impact'!AP179,"")),"")</f>
        <v/>
      </c>
      <c r="AS177" t="str">
        <f>IF(AS$1&gt;0,IF(AND('[1]Flux and Impact'!$AU179=1,'[1]Flux and Impact'!AQ179=""),0,IF('[1]Flux and Impact'!$AU179=1,'[1]Flux and Impact'!AQ179,"")),"")</f>
        <v/>
      </c>
      <c r="AT177" t="str">
        <f>IF(AT$1&gt;0,IF(AND('[1]Flux and Impact'!$AU179=1,'[1]Flux and Impact'!AR179=""),0,IF('[1]Flux and Impact'!$AU179=1,'[1]Flux and Impact'!AR179,"")),"")</f>
        <v/>
      </c>
      <c r="AU177" t="str">
        <f>IF(AU$1&gt;0,IF(AND('[1]Flux and Impact'!$AU179=1,'[1]Flux and Impact'!AS179=""),0,IF('[1]Flux and Impact'!$AU179=1,'[1]Flux and Impact'!AS179,"")),"")</f>
        <v/>
      </c>
      <c r="AW177" s="10" t="s">
        <v>271</v>
      </c>
      <c r="AX177" s="10">
        <v>19.2019581676259</v>
      </c>
      <c r="AY177" s="16">
        <v>-12.7205780635921</v>
      </c>
      <c r="AZ177" s="17"/>
    </row>
    <row r="178" spans="1:52">
      <c r="A178">
        <f t="shared" si="4"/>
        <v>1</v>
      </c>
      <c r="B178" t="str">
        <f>'[1]Flux and Impact'!B180</f>
        <v>5. Organismal Systems</v>
      </c>
      <c r="C178" t="str">
        <f>'[1]Flux and Impact'!C180</f>
        <v>5.5 Excretory System</v>
      </c>
      <c r="D178" t="str">
        <f>'[1]Flux and Impact'!D180</f>
        <v>Vasopressin-regulated water reabsorption</v>
      </c>
      <c r="E178">
        <f>IF('[1]Flux and Impact'!AU180=1,AVERAGE(H178,J178,L178,N178,P178,R178,T178,V178,X178,Z178,AB178,AD178,AF178,AH178,AJ178,AL178,AN178,AP178,AR178,AT178),"")</f>
        <v>126.915391546232</v>
      </c>
      <c r="F178" s="12">
        <f>IF('[1]Flux and Impact'!AU180=1,AVERAGE(I178,K178,M178,O178,Q178,S178,U178,W178,Y178,AA178,AC178,AE178,AG178,AI178,AK178,AM178,AO178,AQ178,AS178,AU178),"")</f>
        <v>50.3070594692129</v>
      </c>
      <c r="G178" s="13">
        <f t="shared" si="5"/>
        <v>1</v>
      </c>
      <c r="H178">
        <f>IF(H$1&gt;0,IF(AND('[1]Flux and Impact'!$AU180=1,'[1]Flux and Impact'!F180=""),0,IF('[1]Flux and Impact'!$AU180=1,'[1]Flux and Impact'!F180,"")),"")</f>
        <v>23.6065544265903</v>
      </c>
      <c r="I178">
        <f>IF(I$1&gt;0,IF(AND('[1]Flux and Impact'!$AU180=1,'[1]Flux and Impact'!G180=""),0,IF('[1]Flux and Impact'!$AU180=1,'[1]Flux and Impact'!G180,"")),"")</f>
        <v>-23.6065544265903</v>
      </c>
      <c r="J178">
        <f>IF(J$1&gt;0,IF(AND('[1]Flux and Impact'!$AU180=1,'[1]Flux and Impact'!H180=""),0,IF('[1]Flux and Impact'!$AU180=1,'[1]Flux and Impact'!H180,"")),"")</f>
        <v>288.637336522087</v>
      </c>
      <c r="K178">
        <f>IF(K$1&gt;0,IF(AND('[1]Flux and Impact'!$AU180=1,'[1]Flux and Impact'!I180=""),0,IF('[1]Flux and Impact'!$AU180=1,'[1]Flux and Impact'!I180,"")),"")</f>
        <v>106.025449144212</v>
      </c>
      <c r="L178">
        <f>IF(L$1&gt;0,IF(AND('[1]Flux and Impact'!$AU180=1,'[1]Flux and Impact'!J180=""),0,IF('[1]Flux and Impact'!$AU180=1,'[1]Flux and Impact'!J180,"")),"")</f>
        <v>68.5022836900175</v>
      </c>
      <c r="M178">
        <f>IF(M$1&gt;0,IF(AND('[1]Flux and Impact'!$AU180=1,'[1]Flux and Impact'!K180=""),0,IF('[1]Flux and Impact'!$AU180=1,'[1]Flux and Impact'!K180,"")),"")</f>
        <v>68.5022836900175</v>
      </c>
      <c r="N178" t="str">
        <f>IF(N$1&gt;0,IF(AND('[1]Flux and Impact'!$AU180=1,'[1]Flux and Impact'!L180=""),0,IF('[1]Flux and Impact'!$AU180=1,'[1]Flux and Impact'!L180,"")),"")</f>
        <v/>
      </c>
      <c r="O178" t="str">
        <f>IF(O$1&gt;0,IF(AND('[1]Flux and Impact'!$AU180=1,'[1]Flux and Impact'!M180=""),0,IF('[1]Flux and Impact'!$AU180=1,'[1]Flux and Impact'!M180,"")),"")</f>
        <v/>
      </c>
      <c r="P178" t="str">
        <f>IF(P$1&gt;0,IF(AND('[1]Flux and Impact'!$AU180=1,'[1]Flux and Impact'!N180=""),0,IF('[1]Flux and Impact'!$AU180=1,'[1]Flux and Impact'!N180,"")),"")</f>
        <v/>
      </c>
      <c r="Q178" t="str">
        <f>IF(Q$1&gt;0,IF(AND('[1]Flux and Impact'!$AU180=1,'[1]Flux and Impact'!O180=""),0,IF('[1]Flux and Impact'!$AU180=1,'[1]Flux and Impact'!O180,"")),"")</f>
        <v/>
      </c>
      <c r="R178" t="str">
        <f>IF(R$1&gt;0,IF(AND('[1]Flux and Impact'!$AU180=1,'[1]Flux and Impact'!P180=""),0,IF('[1]Flux and Impact'!$AU180=1,'[1]Flux and Impact'!P180,"")),"")</f>
        <v/>
      </c>
      <c r="S178" t="str">
        <f>IF(S$1&gt;0,IF(AND('[1]Flux and Impact'!$AU180=1,'[1]Flux and Impact'!Q180=""),0,IF('[1]Flux and Impact'!$AU180=1,'[1]Flux and Impact'!Q180,"")),"")</f>
        <v/>
      </c>
      <c r="T178" t="str">
        <f>IF(T$1&gt;0,IF(AND('[1]Flux and Impact'!$AU180=1,'[1]Flux and Impact'!R180=""),0,IF('[1]Flux and Impact'!$AU180=1,'[1]Flux and Impact'!R180,"")),"")</f>
        <v/>
      </c>
      <c r="U178" t="str">
        <f>IF(U$1&gt;0,IF(AND('[1]Flux and Impact'!$AU180=1,'[1]Flux and Impact'!S180=""),0,IF('[1]Flux and Impact'!$AU180=1,'[1]Flux and Impact'!S180,"")),"")</f>
        <v/>
      </c>
      <c r="V178" t="str">
        <f>IF(V$1&gt;0,IF(AND('[1]Flux and Impact'!$AU180=1,'[1]Flux and Impact'!T180=""),0,IF('[1]Flux and Impact'!$AU180=1,'[1]Flux and Impact'!T180,"")),"")</f>
        <v/>
      </c>
      <c r="W178" t="str">
        <f>IF(W$1&gt;0,IF(AND('[1]Flux and Impact'!$AU180=1,'[1]Flux and Impact'!U180=""),0,IF('[1]Flux and Impact'!$AU180=1,'[1]Flux and Impact'!U180,"")),"")</f>
        <v/>
      </c>
      <c r="X178" t="str">
        <f>IF(X$1&gt;0,IF(AND('[1]Flux and Impact'!$AU180=1,'[1]Flux and Impact'!V180=""),0,IF('[1]Flux and Impact'!$AU180=1,'[1]Flux and Impact'!V180,"")),"")</f>
        <v/>
      </c>
      <c r="Y178" t="str">
        <f>IF(Y$1&gt;0,IF(AND('[1]Flux and Impact'!$AU180=1,'[1]Flux and Impact'!W180=""),0,IF('[1]Flux and Impact'!$AU180=1,'[1]Flux and Impact'!W180,"")),"")</f>
        <v/>
      </c>
      <c r="Z178" t="str">
        <f>IF(Z$1&gt;0,IF(AND('[1]Flux and Impact'!$AU180=1,'[1]Flux and Impact'!X180=""),0,IF('[1]Flux and Impact'!$AU180=1,'[1]Flux and Impact'!X180,"")),"")</f>
        <v/>
      </c>
      <c r="AA178" t="str">
        <f>IF(AA$1&gt;0,IF(AND('[1]Flux and Impact'!$AU180=1,'[1]Flux and Impact'!Y180=""),0,IF('[1]Flux and Impact'!$AU180=1,'[1]Flux and Impact'!Y180,"")),"")</f>
        <v/>
      </c>
      <c r="AB178" t="str">
        <f>IF(AB$1&gt;0,IF(AND('[1]Flux and Impact'!$AU180=1,'[1]Flux and Impact'!Z180=""),0,IF('[1]Flux and Impact'!$AU180=1,'[1]Flux and Impact'!Z180,"")),"")</f>
        <v/>
      </c>
      <c r="AC178" t="str">
        <f>IF(AC$1&gt;0,IF(AND('[1]Flux and Impact'!$AU180=1,'[1]Flux and Impact'!AA180=""),0,IF('[1]Flux and Impact'!$AU180=1,'[1]Flux and Impact'!AA180,"")),"")</f>
        <v/>
      </c>
      <c r="AD178" t="str">
        <f>IF(AD$1&gt;0,IF(AND('[1]Flux and Impact'!$AU180=1,'[1]Flux and Impact'!AB180=""),0,IF('[1]Flux and Impact'!$AU180=1,'[1]Flux and Impact'!AB180,"")),"")</f>
        <v/>
      </c>
      <c r="AE178" t="str">
        <f>IF(AE$1&gt;0,IF(AND('[1]Flux and Impact'!$AU180=1,'[1]Flux and Impact'!AC180=""),0,IF('[1]Flux and Impact'!$AU180=1,'[1]Flux and Impact'!AC180,"")),"")</f>
        <v/>
      </c>
      <c r="AF178" t="str">
        <f>IF(AF$1&gt;0,IF(AND('[1]Flux and Impact'!$AU180=1,'[1]Flux and Impact'!AD180=""),0,IF('[1]Flux and Impact'!$AU180=1,'[1]Flux and Impact'!AD180,"")),"")</f>
        <v/>
      </c>
      <c r="AG178" t="str">
        <f>IF(AG$1&gt;0,IF(AND('[1]Flux and Impact'!$AU180=1,'[1]Flux and Impact'!AE180=""),0,IF('[1]Flux and Impact'!$AU180=1,'[1]Flux and Impact'!AE180,"")),"")</f>
        <v/>
      </c>
      <c r="AH178" t="str">
        <f>IF(AH$1&gt;0,IF(AND('[1]Flux and Impact'!$AU180=1,'[1]Flux and Impact'!AF180=""),0,IF('[1]Flux and Impact'!$AU180=1,'[1]Flux and Impact'!AF180,"")),"")</f>
        <v/>
      </c>
      <c r="AI178" t="str">
        <f>IF(AI$1&gt;0,IF(AND('[1]Flux and Impact'!$AU180=1,'[1]Flux and Impact'!AG180=""),0,IF('[1]Flux and Impact'!$AU180=1,'[1]Flux and Impact'!AG180,"")),"")</f>
        <v/>
      </c>
      <c r="AJ178" t="str">
        <f>IF(AJ$1&gt;0,IF(AND('[1]Flux and Impact'!$AU180=1,'[1]Flux and Impact'!AH180=""),0,IF('[1]Flux and Impact'!$AU180=1,'[1]Flux and Impact'!AH180,"")),"")</f>
        <v/>
      </c>
      <c r="AK178" t="str">
        <f>IF(AK$1&gt;0,IF(AND('[1]Flux and Impact'!$AU180=1,'[1]Flux and Impact'!AI180=""),0,IF('[1]Flux and Impact'!$AU180=1,'[1]Flux and Impact'!AI180,"")),"")</f>
        <v/>
      </c>
      <c r="AL178" t="str">
        <f>IF(AL$1&gt;0,IF(AND('[1]Flux and Impact'!$AU180=1,'[1]Flux and Impact'!AJ180=""),0,IF('[1]Flux and Impact'!$AU180=1,'[1]Flux and Impact'!AJ180,"")),"")</f>
        <v/>
      </c>
      <c r="AM178" t="str">
        <f>IF(AM$1&gt;0,IF(AND('[1]Flux and Impact'!$AU180=1,'[1]Flux and Impact'!AK180=""),0,IF('[1]Flux and Impact'!$AU180=1,'[1]Flux and Impact'!AK180,"")),"")</f>
        <v/>
      </c>
      <c r="AN178" t="str">
        <f>IF(AN$1&gt;0,IF(AND('[1]Flux and Impact'!$AU180=1,'[1]Flux and Impact'!AL180=""),0,IF('[1]Flux and Impact'!$AU180=1,'[1]Flux and Impact'!AL180,"")),"")</f>
        <v/>
      </c>
      <c r="AO178" t="str">
        <f>IF(AO$1&gt;0,IF(AND('[1]Flux and Impact'!$AU180=1,'[1]Flux and Impact'!AM180=""),0,IF('[1]Flux and Impact'!$AU180=1,'[1]Flux and Impact'!AM180,"")),"")</f>
        <v/>
      </c>
      <c r="AP178" t="str">
        <f>IF(AP$1&gt;0,IF(AND('[1]Flux and Impact'!$AU180=1,'[1]Flux and Impact'!AN180=""),0,IF('[1]Flux and Impact'!$AU180=1,'[1]Flux and Impact'!AN180,"")),"")</f>
        <v/>
      </c>
      <c r="AQ178" t="str">
        <f>IF(AQ$1&gt;0,IF(AND('[1]Flux and Impact'!$AU180=1,'[1]Flux and Impact'!AO180=""),0,IF('[1]Flux and Impact'!$AU180=1,'[1]Flux and Impact'!AO180,"")),"")</f>
        <v/>
      </c>
      <c r="AR178" t="str">
        <f>IF(AR$1&gt;0,IF(AND('[1]Flux and Impact'!$AU180=1,'[1]Flux and Impact'!AP180=""),0,IF('[1]Flux and Impact'!$AU180=1,'[1]Flux and Impact'!AP180,"")),"")</f>
        <v/>
      </c>
      <c r="AS178" t="str">
        <f>IF(AS$1&gt;0,IF(AND('[1]Flux and Impact'!$AU180=1,'[1]Flux and Impact'!AQ180=""),0,IF('[1]Flux and Impact'!$AU180=1,'[1]Flux and Impact'!AQ180,"")),"")</f>
        <v/>
      </c>
      <c r="AT178" t="str">
        <f>IF(AT$1&gt;0,IF(AND('[1]Flux and Impact'!$AU180=1,'[1]Flux and Impact'!AR180=""),0,IF('[1]Flux and Impact'!$AU180=1,'[1]Flux and Impact'!AR180,"")),"")</f>
        <v/>
      </c>
      <c r="AU178" t="str">
        <f>IF(AU$1&gt;0,IF(AND('[1]Flux and Impact'!$AU180=1,'[1]Flux and Impact'!AS180=""),0,IF('[1]Flux and Impact'!$AU180=1,'[1]Flux and Impact'!AS180,"")),"")</f>
        <v/>
      </c>
      <c r="AW178" s="10" t="s">
        <v>272</v>
      </c>
      <c r="AX178" s="10">
        <v>18.2690779931087</v>
      </c>
      <c r="AY178" s="16">
        <v>18.2690779931087</v>
      </c>
      <c r="AZ178" s="17"/>
    </row>
    <row r="179" spans="1:52">
      <c r="A179">
        <f t="shared" si="4"/>
        <v>1</v>
      </c>
      <c r="B179" t="str">
        <f>'[1]Flux and Impact'!B181</f>
        <v>5. Organismal Systems</v>
      </c>
      <c r="C179" t="str">
        <f>'[1]Flux and Impact'!C181</f>
        <v>5.5 Excretory System</v>
      </c>
      <c r="D179" t="str">
        <f>'[1]Flux and Impact'!D181</f>
        <v>Proximal tubule bicarbonate reclamation</v>
      </c>
      <c r="E179">
        <f>IF('[1]Flux and Impact'!AU181=1,AVERAGE(H179,J179,L179,N179,P179,R179,T179,V179,X179,Z179,AB179,AD179,AF179,AH179,AJ179,AL179,AN179,AP179,AR179,AT179),"")</f>
        <v>178.246520509958</v>
      </c>
      <c r="F179" s="12">
        <f>IF('[1]Flux and Impact'!AU181=1,AVERAGE(I179,K179,M179,O179,Q179,S179,U179,W179,Y179,AA179,AC179,AE179,AG179,AI179,AK179,AM179,AO179,AQ179,AS179,AU179),"")</f>
        <v>-67.8055920789533</v>
      </c>
      <c r="G179" s="13">
        <f t="shared" si="5"/>
        <v>1</v>
      </c>
      <c r="H179">
        <f>IF(H$1&gt;0,IF(AND('[1]Flux and Impact'!$AU181=1,'[1]Flux and Impact'!F181=""),0,IF('[1]Flux and Impact'!$AU181=1,'[1]Flux and Impact'!F181,"")),"")</f>
        <v>116.923015660303</v>
      </c>
      <c r="I179">
        <f>IF(I$1&gt;0,IF(AND('[1]Flux and Impact'!$AU181=1,'[1]Flux and Impact'!G181=""),0,IF('[1]Flux and Impact'!$AU181=1,'[1]Flux and Impact'!G181,"")),"")</f>
        <v>-116.923015660303</v>
      </c>
      <c r="J179">
        <f>IF(J$1&gt;0,IF(AND('[1]Flux and Impact'!$AU181=1,'[1]Flux and Impact'!H181=""),0,IF('[1]Flux and Impact'!$AU181=1,'[1]Flux and Impact'!H181,"")),"")</f>
        <v>417.816545869573</v>
      </c>
      <c r="K179">
        <f>IF(K$1&gt;0,IF(AND('[1]Flux and Impact'!$AU181=1,'[1]Flux and Impact'!I181=""),0,IF('[1]Flux and Impact'!$AU181=1,'[1]Flux and Impact'!I181,"")),"")</f>
        <v>-86.4937605765574</v>
      </c>
      <c r="L179">
        <f>IF(L$1&gt;0,IF(AND('[1]Flux and Impact'!$AU181=1,'[1]Flux and Impact'!J181=""),0,IF('[1]Flux and Impact'!$AU181=1,'[1]Flux and Impact'!J181,"")),"")</f>
        <v>0</v>
      </c>
      <c r="M179">
        <f>IF(M$1&gt;0,IF(AND('[1]Flux and Impact'!$AU181=1,'[1]Flux and Impact'!K181=""),0,IF('[1]Flux and Impact'!$AU181=1,'[1]Flux and Impact'!K181,"")),"")</f>
        <v>0</v>
      </c>
      <c r="N179" t="str">
        <f>IF(N$1&gt;0,IF(AND('[1]Flux and Impact'!$AU181=1,'[1]Flux and Impact'!L181=""),0,IF('[1]Flux and Impact'!$AU181=1,'[1]Flux and Impact'!L181,"")),"")</f>
        <v/>
      </c>
      <c r="O179" t="str">
        <f>IF(O$1&gt;0,IF(AND('[1]Flux and Impact'!$AU181=1,'[1]Flux and Impact'!M181=""),0,IF('[1]Flux and Impact'!$AU181=1,'[1]Flux and Impact'!M181,"")),"")</f>
        <v/>
      </c>
      <c r="P179" t="str">
        <f>IF(P$1&gt;0,IF(AND('[1]Flux and Impact'!$AU181=1,'[1]Flux and Impact'!N181=""),0,IF('[1]Flux and Impact'!$AU181=1,'[1]Flux and Impact'!N181,"")),"")</f>
        <v/>
      </c>
      <c r="Q179" t="str">
        <f>IF(Q$1&gt;0,IF(AND('[1]Flux and Impact'!$AU181=1,'[1]Flux and Impact'!O181=""),0,IF('[1]Flux and Impact'!$AU181=1,'[1]Flux and Impact'!O181,"")),"")</f>
        <v/>
      </c>
      <c r="R179" t="str">
        <f>IF(R$1&gt;0,IF(AND('[1]Flux and Impact'!$AU181=1,'[1]Flux and Impact'!P181=""),0,IF('[1]Flux and Impact'!$AU181=1,'[1]Flux and Impact'!P181,"")),"")</f>
        <v/>
      </c>
      <c r="S179" t="str">
        <f>IF(S$1&gt;0,IF(AND('[1]Flux and Impact'!$AU181=1,'[1]Flux and Impact'!Q181=""),0,IF('[1]Flux and Impact'!$AU181=1,'[1]Flux and Impact'!Q181,"")),"")</f>
        <v/>
      </c>
      <c r="T179" t="str">
        <f>IF(T$1&gt;0,IF(AND('[1]Flux and Impact'!$AU181=1,'[1]Flux and Impact'!R181=""),0,IF('[1]Flux and Impact'!$AU181=1,'[1]Flux and Impact'!R181,"")),"")</f>
        <v/>
      </c>
      <c r="U179" t="str">
        <f>IF(U$1&gt;0,IF(AND('[1]Flux and Impact'!$AU181=1,'[1]Flux and Impact'!S181=""),0,IF('[1]Flux and Impact'!$AU181=1,'[1]Flux and Impact'!S181,"")),"")</f>
        <v/>
      </c>
      <c r="V179" t="str">
        <f>IF(V$1&gt;0,IF(AND('[1]Flux and Impact'!$AU181=1,'[1]Flux and Impact'!T181=""),0,IF('[1]Flux and Impact'!$AU181=1,'[1]Flux and Impact'!T181,"")),"")</f>
        <v/>
      </c>
      <c r="W179" t="str">
        <f>IF(W$1&gt;0,IF(AND('[1]Flux and Impact'!$AU181=1,'[1]Flux and Impact'!U181=""),0,IF('[1]Flux and Impact'!$AU181=1,'[1]Flux and Impact'!U181,"")),"")</f>
        <v/>
      </c>
      <c r="X179" t="str">
        <f>IF(X$1&gt;0,IF(AND('[1]Flux and Impact'!$AU181=1,'[1]Flux and Impact'!V181=""),0,IF('[1]Flux and Impact'!$AU181=1,'[1]Flux and Impact'!V181,"")),"")</f>
        <v/>
      </c>
      <c r="Y179" t="str">
        <f>IF(Y$1&gt;0,IF(AND('[1]Flux and Impact'!$AU181=1,'[1]Flux and Impact'!W181=""),0,IF('[1]Flux and Impact'!$AU181=1,'[1]Flux and Impact'!W181,"")),"")</f>
        <v/>
      </c>
      <c r="Z179" t="str">
        <f>IF(Z$1&gt;0,IF(AND('[1]Flux and Impact'!$AU181=1,'[1]Flux and Impact'!X181=""),0,IF('[1]Flux and Impact'!$AU181=1,'[1]Flux and Impact'!X181,"")),"")</f>
        <v/>
      </c>
      <c r="AA179" t="str">
        <f>IF(AA$1&gt;0,IF(AND('[1]Flux and Impact'!$AU181=1,'[1]Flux and Impact'!Y181=""),0,IF('[1]Flux and Impact'!$AU181=1,'[1]Flux and Impact'!Y181,"")),"")</f>
        <v/>
      </c>
      <c r="AB179" t="str">
        <f>IF(AB$1&gt;0,IF(AND('[1]Flux and Impact'!$AU181=1,'[1]Flux and Impact'!Z181=""),0,IF('[1]Flux and Impact'!$AU181=1,'[1]Flux and Impact'!Z181,"")),"")</f>
        <v/>
      </c>
      <c r="AC179" t="str">
        <f>IF(AC$1&gt;0,IF(AND('[1]Flux and Impact'!$AU181=1,'[1]Flux and Impact'!AA181=""),0,IF('[1]Flux and Impact'!$AU181=1,'[1]Flux and Impact'!AA181,"")),"")</f>
        <v/>
      </c>
      <c r="AD179" t="str">
        <f>IF(AD$1&gt;0,IF(AND('[1]Flux and Impact'!$AU181=1,'[1]Flux and Impact'!AB181=""),0,IF('[1]Flux and Impact'!$AU181=1,'[1]Flux and Impact'!AB181,"")),"")</f>
        <v/>
      </c>
      <c r="AE179" t="str">
        <f>IF(AE$1&gt;0,IF(AND('[1]Flux and Impact'!$AU181=1,'[1]Flux and Impact'!AC181=""),0,IF('[1]Flux and Impact'!$AU181=1,'[1]Flux and Impact'!AC181,"")),"")</f>
        <v/>
      </c>
      <c r="AF179" t="str">
        <f>IF(AF$1&gt;0,IF(AND('[1]Flux and Impact'!$AU181=1,'[1]Flux and Impact'!AD181=""),0,IF('[1]Flux and Impact'!$AU181=1,'[1]Flux and Impact'!AD181,"")),"")</f>
        <v/>
      </c>
      <c r="AG179" t="str">
        <f>IF(AG$1&gt;0,IF(AND('[1]Flux and Impact'!$AU181=1,'[1]Flux and Impact'!AE181=""),0,IF('[1]Flux and Impact'!$AU181=1,'[1]Flux and Impact'!AE181,"")),"")</f>
        <v/>
      </c>
      <c r="AH179" t="str">
        <f>IF(AH$1&gt;0,IF(AND('[1]Flux and Impact'!$AU181=1,'[1]Flux and Impact'!AF181=""),0,IF('[1]Flux and Impact'!$AU181=1,'[1]Flux and Impact'!AF181,"")),"")</f>
        <v/>
      </c>
      <c r="AI179" t="str">
        <f>IF(AI$1&gt;0,IF(AND('[1]Flux and Impact'!$AU181=1,'[1]Flux and Impact'!AG181=""),0,IF('[1]Flux and Impact'!$AU181=1,'[1]Flux and Impact'!AG181,"")),"")</f>
        <v/>
      </c>
      <c r="AJ179" t="str">
        <f>IF(AJ$1&gt;0,IF(AND('[1]Flux and Impact'!$AU181=1,'[1]Flux and Impact'!AH181=""),0,IF('[1]Flux and Impact'!$AU181=1,'[1]Flux and Impact'!AH181,"")),"")</f>
        <v/>
      </c>
      <c r="AK179" t="str">
        <f>IF(AK$1&gt;0,IF(AND('[1]Flux and Impact'!$AU181=1,'[1]Flux and Impact'!AI181=""),0,IF('[1]Flux and Impact'!$AU181=1,'[1]Flux and Impact'!AI181,"")),"")</f>
        <v/>
      </c>
      <c r="AL179" t="str">
        <f>IF(AL$1&gt;0,IF(AND('[1]Flux and Impact'!$AU181=1,'[1]Flux and Impact'!AJ181=""),0,IF('[1]Flux and Impact'!$AU181=1,'[1]Flux and Impact'!AJ181,"")),"")</f>
        <v/>
      </c>
      <c r="AM179" t="str">
        <f>IF(AM$1&gt;0,IF(AND('[1]Flux and Impact'!$AU181=1,'[1]Flux and Impact'!AK181=""),0,IF('[1]Flux and Impact'!$AU181=1,'[1]Flux and Impact'!AK181,"")),"")</f>
        <v/>
      </c>
      <c r="AN179" t="str">
        <f>IF(AN$1&gt;0,IF(AND('[1]Flux and Impact'!$AU181=1,'[1]Flux and Impact'!AL181=""),0,IF('[1]Flux and Impact'!$AU181=1,'[1]Flux and Impact'!AL181,"")),"")</f>
        <v/>
      </c>
      <c r="AO179" t="str">
        <f>IF(AO$1&gt;0,IF(AND('[1]Flux and Impact'!$AU181=1,'[1]Flux and Impact'!AM181=""),0,IF('[1]Flux and Impact'!$AU181=1,'[1]Flux and Impact'!AM181,"")),"")</f>
        <v/>
      </c>
      <c r="AP179" t="str">
        <f>IF(AP$1&gt;0,IF(AND('[1]Flux and Impact'!$AU181=1,'[1]Flux and Impact'!AN181=""),0,IF('[1]Flux and Impact'!$AU181=1,'[1]Flux and Impact'!AN181,"")),"")</f>
        <v/>
      </c>
      <c r="AQ179" t="str">
        <f>IF(AQ$1&gt;0,IF(AND('[1]Flux and Impact'!$AU181=1,'[1]Flux and Impact'!AO181=""),0,IF('[1]Flux and Impact'!$AU181=1,'[1]Flux and Impact'!AO181,"")),"")</f>
        <v/>
      </c>
      <c r="AR179" t="str">
        <f>IF(AR$1&gt;0,IF(AND('[1]Flux and Impact'!$AU181=1,'[1]Flux and Impact'!AP181=""),0,IF('[1]Flux and Impact'!$AU181=1,'[1]Flux and Impact'!AP181,"")),"")</f>
        <v/>
      </c>
      <c r="AS179" t="str">
        <f>IF(AS$1&gt;0,IF(AND('[1]Flux and Impact'!$AU181=1,'[1]Flux and Impact'!AQ181=""),0,IF('[1]Flux and Impact'!$AU181=1,'[1]Flux and Impact'!AQ181,"")),"")</f>
        <v/>
      </c>
      <c r="AT179" t="str">
        <f>IF(AT$1&gt;0,IF(AND('[1]Flux and Impact'!$AU181=1,'[1]Flux and Impact'!AR181=""),0,IF('[1]Flux and Impact'!$AU181=1,'[1]Flux and Impact'!AR181,"")),"")</f>
        <v/>
      </c>
      <c r="AU179" t="str">
        <f>IF(AU$1&gt;0,IF(AND('[1]Flux and Impact'!$AU181=1,'[1]Flux and Impact'!AS181=""),0,IF('[1]Flux and Impact'!$AU181=1,'[1]Flux and Impact'!AS181,"")),"")</f>
        <v/>
      </c>
      <c r="AW179" s="10" t="s">
        <v>273</v>
      </c>
      <c r="AX179" s="10">
        <v>17.8513965160021</v>
      </c>
      <c r="AY179" s="16">
        <v>-17.8513965160021</v>
      </c>
      <c r="AZ179" s="17"/>
    </row>
    <row r="180" spans="1:52">
      <c r="A180">
        <f t="shared" si="4"/>
        <v>1</v>
      </c>
      <c r="B180" t="str">
        <f>'[1]Flux and Impact'!B182</f>
        <v>5. Organismal Systems</v>
      </c>
      <c r="C180" t="str">
        <f>'[1]Flux and Impact'!C182</f>
        <v>5.5 Excretory System</v>
      </c>
      <c r="D180" t="str">
        <f>'[1]Flux and Impact'!D182</f>
        <v>Collecting duct acid secretion</v>
      </c>
      <c r="E180" t="str">
        <f>IF('[1]Flux and Impact'!AU182=1,AVERAGE(H180,J180,L180,N180,P180,R180,T180,V180,X180,Z180,AB180,AD180,AF180,AH180,AJ180,AL180,AN180,AP180,AR180,AT180),"")</f>
        <v/>
      </c>
      <c r="F180" s="12" t="str">
        <f>IF('[1]Flux and Impact'!AU182=1,AVERAGE(I180,K180,M180,O180,Q180,S180,U180,W180,Y180,AA180,AC180,AE180,AG180,AI180,AK180,AM180,AO180,AQ180,AS180,AU180),"")</f>
        <v/>
      </c>
      <c r="G180" s="13" t="str">
        <f t="shared" si="5"/>
        <v/>
      </c>
      <c r="H180" t="str">
        <f>IF(H$1&gt;0,IF(AND('[1]Flux and Impact'!$AU182=1,'[1]Flux and Impact'!F182=""),0,IF('[1]Flux and Impact'!$AU182=1,'[1]Flux and Impact'!F182,"")),"")</f>
        <v/>
      </c>
      <c r="I180" t="str">
        <f>IF(I$1&gt;0,IF(AND('[1]Flux and Impact'!$AU182=1,'[1]Flux and Impact'!G182=""),0,IF('[1]Flux and Impact'!$AU182=1,'[1]Flux and Impact'!G182,"")),"")</f>
        <v/>
      </c>
      <c r="J180" t="str">
        <f>IF(J$1&gt;0,IF(AND('[1]Flux and Impact'!$AU182=1,'[1]Flux and Impact'!H182=""),0,IF('[1]Flux and Impact'!$AU182=1,'[1]Flux and Impact'!H182,"")),"")</f>
        <v/>
      </c>
      <c r="K180" t="str">
        <f>IF(K$1&gt;0,IF(AND('[1]Flux and Impact'!$AU182=1,'[1]Flux and Impact'!I182=""),0,IF('[1]Flux and Impact'!$AU182=1,'[1]Flux and Impact'!I182,"")),"")</f>
        <v/>
      </c>
      <c r="L180" t="str">
        <f>IF(L$1&gt;0,IF(AND('[1]Flux and Impact'!$AU182=1,'[1]Flux and Impact'!J182=""),0,IF('[1]Flux and Impact'!$AU182=1,'[1]Flux and Impact'!J182,"")),"")</f>
        <v/>
      </c>
      <c r="M180" t="str">
        <f>IF(M$1&gt;0,IF(AND('[1]Flux and Impact'!$AU182=1,'[1]Flux and Impact'!K182=""),0,IF('[1]Flux and Impact'!$AU182=1,'[1]Flux and Impact'!K182,"")),"")</f>
        <v/>
      </c>
      <c r="N180" t="str">
        <f>IF(N$1&gt;0,IF(AND('[1]Flux and Impact'!$AU182=1,'[1]Flux and Impact'!L182=""),0,IF('[1]Flux and Impact'!$AU182=1,'[1]Flux and Impact'!L182,"")),"")</f>
        <v/>
      </c>
      <c r="O180" t="str">
        <f>IF(O$1&gt;0,IF(AND('[1]Flux and Impact'!$AU182=1,'[1]Flux and Impact'!M182=""),0,IF('[1]Flux and Impact'!$AU182=1,'[1]Flux and Impact'!M182,"")),"")</f>
        <v/>
      </c>
      <c r="P180" t="str">
        <f>IF(P$1&gt;0,IF(AND('[1]Flux and Impact'!$AU182=1,'[1]Flux and Impact'!N182=""),0,IF('[1]Flux and Impact'!$AU182=1,'[1]Flux and Impact'!N182,"")),"")</f>
        <v/>
      </c>
      <c r="Q180" t="str">
        <f>IF(Q$1&gt;0,IF(AND('[1]Flux and Impact'!$AU182=1,'[1]Flux and Impact'!O182=""),0,IF('[1]Flux and Impact'!$AU182=1,'[1]Flux and Impact'!O182,"")),"")</f>
        <v/>
      </c>
      <c r="R180" t="str">
        <f>IF(R$1&gt;0,IF(AND('[1]Flux and Impact'!$AU182=1,'[1]Flux and Impact'!P182=""),0,IF('[1]Flux and Impact'!$AU182=1,'[1]Flux and Impact'!P182,"")),"")</f>
        <v/>
      </c>
      <c r="S180" t="str">
        <f>IF(S$1&gt;0,IF(AND('[1]Flux and Impact'!$AU182=1,'[1]Flux and Impact'!Q182=""),0,IF('[1]Flux and Impact'!$AU182=1,'[1]Flux and Impact'!Q182,"")),"")</f>
        <v/>
      </c>
      <c r="T180" t="str">
        <f>IF(T$1&gt;0,IF(AND('[1]Flux and Impact'!$AU182=1,'[1]Flux and Impact'!R182=""),0,IF('[1]Flux and Impact'!$AU182=1,'[1]Flux and Impact'!R182,"")),"")</f>
        <v/>
      </c>
      <c r="U180" t="str">
        <f>IF(U$1&gt;0,IF(AND('[1]Flux and Impact'!$AU182=1,'[1]Flux and Impact'!S182=""),0,IF('[1]Flux and Impact'!$AU182=1,'[1]Flux and Impact'!S182,"")),"")</f>
        <v/>
      </c>
      <c r="V180" t="str">
        <f>IF(V$1&gt;0,IF(AND('[1]Flux and Impact'!$AU182=1,'[1]Flux and Impact'!T182=""),0,IF('[1]Flux and Impact'!$AU182=1,'[1]Flux and Impact'!T182,"")),"")</f>
        <v/>
      </c>
      <c r="W180" t="str">
        <f>IF(W$1&gt;0,IF(AND('[1]Flux and Impact'!$AU182=1,'[1]Flux and Impact'!U182=""),0,IF('[1]Flux and Impact'!$AU182=1,'[1]Flux and Impact'!U182,"")),"")</f>
        <v/>
      </c>
      <c r="X180" t="str">
        <f>IF(X$1&gt;0,IF(AND('[1]Flux and Impact'!$AU182=1,'[1]Flux and Impact'!V182=""),0,IF('[1]Flux and Impact'!$AU182=1,'[1]Flux and Impact'!V182,"")),"")</f>
        <v/>
      </c>
      <c r="Y180" t="str">
        <f>IF(Y$1&gt;0,IF(AND('[1]Flux and Impact'!$AU182=1,'[1]Flux and Impact'!W182=""),0,IF('[1]Flux and Impact'!$AU182=1,'[1]Flux and Impact'!W182,"")),"")</f>
        <v/>
      </c>
      <c r="Z180" t="str">
        <f>IF(Z$1&gt;0,IF(AND('[1]Flux and Impact'!$AU182=1,'[1]Flux and Impact'!X182=""),0,IF('[1]Flux and Impact'!$AU182=1,'[1]Flux and Impact'!X182,"")),"")</f>
        <v/>
      </c>
      <c r="AA180" t="str">
        <f>IF(AA$1&gt;0,IF(AND('[1]Flux and Impact'!$AU182=1,'[1]Flux and Impact'!Y182=""),0,IF('[1]Flux and Impact'!$AU182=1,'[1]Flux and Impact'!Y182,"")),"")</f>
        <v/>
      </c>
      <c r="AB180" t="str">
        <f>IF(AB$1&gt;0,IF(AND('[1]Flux and Impact'!$AU182=1,'[1]Flux and Impact'!Z182=""),0,IF('[1]Flux and Impact'!$AU182=1,'[1]Flux and Impact'!Z182,"")),"")</f>
        <v/>
      </c>
      <c r="AC180" t="str">
        <f>IF(AC$1&gt;0,IF(AND('[1]Flux and Impact'!$AU182=1,'[1]Flux and Impact'!AA182=""),0,IF('[1]Flux and Impact'!$AU182=1,'[1]Flux and Impact'!AA182,"")),"")</f>
        <v/>
      </c>
      <c r="AD180" t="str">
        <f>IF(AD$1&gt;0,IF(AND('[1]Flux and Impact'!$AU182=1,'[1]Flux and Impact'!AB182=""),0,IF('[1]Flux and Impact'!$AU182=1,'[1]Flux and Impact'!AB182,"")),"")</f>
        <v/>
      </c>
      <c r="AE180" t="str">
        <f>IF(AE$1&gt;0,IF(AND('[1]Flux and Impact'!$AU182=1,'[1]Flux and Impact'!AC182=""),0,IF('[1]Flux and Impact'!$AU182=1,'[1]Flux and Impact'!AC182,"")),"")</f>
        <v/>
      </c>
      <c r="AF180" t="str">
        <f>IF(AF$1&gt;0,IF(AND('[1]Flux and Impact'!$AU182=1,'[1]Flux and Impact'!AD182=""),0,IF('[1]Flux and Impact'!$AU182=1,'[1]Flux and Impact'!AD182,"")),"")</f>
        <v/>
      </c>
      <c r="AG180" t="str">
        <f>IF(AG$1&gt;0,IF(AND('[1]Flux and Impact'!$AU182=1,'[1]Flux and Impact'!AE182=""),0,IF('[1]Flux and Impact'!$AU182=1,'[1]Flux and Impact'!AE182,"")),"")</f>
        <v/>
      </c>
      <c r="AH180" t="str">
        <f>IF(AH$1&gt;0,IF(AND('[1]Flux and Impact'!$AU182=1,'[1]Flux and Impact'!AF182=""),0,IF('[1]Flux and Impact'!$AU182=1,'[1]Flux and Impact'!AF182,"")),"")</f>
        <v/>
      </c>
      <c r="AI180" t="str">
        <f>IF(AI$1&gt;0,IF(AND('[1]Flux and Impact'!$AU182=1,'[1]Flux and Impact'!AG182=""),0,IF('[1]Flux and Impact'!$AU182=1,'[1]Flux and Impact'!AG182,"")),"")</f>
        <v/>
      </c>
      <c r="AJ180" t="str">
        <f>IF(AJ$1&gt;0,IF(AND('[1]Flux and Impact'!$AU182=1,'[1]Flux and Impact'!AH182=""),0,IF('[1]Flux and Impact'!$AU182=1,'[1]Flux and Impact'!AH182,"")),"")</f>
        <v/>
      </c>
      <c r="AK180" t="str">
        <f>IF(AK$1&gt;0,IF(AND('[1]Flux and Impact'!$AU182=1,'[1]Flux and Impact'!AI182=""),0,IF('[1]Flux and Impact'!$AU182=1,'[1]Flux and Impact'!AI182,"")),"")</f>
        <v/>
      </c>
      <c r="AL180" t="str">
        <f>IF(AL$1&gt;0,IF(AND('[1]Flux and Impact'!$AU182=1,'[1]Flux and Impact'!AJ182=""),0,IF('[1]Flux and Impact'!$AU182=1,'[1]Flux and Impact'!AJ182,"")),"")</f>
        <v/>
      </c>
      <c r="AM180" t="str">
        <f>IF(AM$1&gt;0,IF(AND('[1]Flux and Impact'!$AU182=1,'[1]Flux and Impact'!AK182=""),0,IF('[1]Flux and Impact'!$AU182=1,'[1]Flux and Impact'!AK182,"")),"")</f>
        <v/>
      </c>
      <c r="AN180" t="str">
        <f>IF(AN$1&gt;0,IF(AND('[1]Flux and Impact'!$AU182=1,'[1]Flux and Impact'!AL182=""),0,IF('[1]Flux and Impact'!$AU182=1,'[1]Flux and Impact'!AL182,"")),"")</f>
        <v/>
      </c>
      <c r="AO180" t="str">
        <f>IF(AO$1&gt;0,IF(AND('[1]Flux and Impact'!$AU182=1,'[1]Flux and Impact'!AM182=""),0,IF('[1]Flux and Impact'!$AU182=1,'[1]Flux and Impact'!AM182,"")),"")</f>
        <v/>
      </c>
      <c r="AP180" t="str">
        <f>IF(AP$1&gt;0,IF(AND('[1]Flux and Impact'!$AU182=1,'[1]Flux and Impact'!AN182=""),0,IF('[1]Flux and Impact'!$AU182=1,'[1]Flux and Impact'!AN182,"")),"")</f>
        <v/>
      </c>
      <c r="AQ180" t="str">
        <f>IF(AQ$1&gt;0,IF(AND('[1]Flux and Impact'!$AU182=1,'[1]Flux and Impact'!AO182=""),0,IF('[1]Flux and Impact'!$AU182=1,'[1]Flux and Impact'!AO182,"")),"")</f>
        <v/>
      </c>
      <c r="AR180" t="str">
        <f>IF(AR$1&gt;0,IF(AND('[1]Flux and Impact'!$AU182=1,'[1]Flux and Impact'!AP182=""),0,IF('[1]Flux and Impact'!$AU182=1,'[1]Flux and Impact'!AP182,"")),"")</f>
        <v/>
      </c>
      <c r="AS180" t="str">
        <f>IF(AS$1&gt;0,IF(AND('[1]Flux and Impact'!$AU182=1,'[1]Flux and Impact'!AQ182=""),0,IF('[1]Flux and Impact'!$AU182=1,'[1]Flux and Impact'!AQ182,"")),"")</f>
        <v/>
      </c>
      <c r="AT180" t="str">
        <f>IF(AT$1&gt;0,IF(AND('[1]Flux and Impact'!$AU182=1,'[1]Flux and Impact'!AR182=""),0,IF('[1]Flux and Impact'!$AU182=1,'[1]Flux and Impact'!AR182,"")),"")</f>
        <v/>
      </c>
      <c r="AU180" t="str">
        <f>IF(AU$1&gt;0,IF(AND('[1]Flux and Impact'!$AU182=1,'[1]Flux and Impact'!AS182=""),0,IF('[1]Flux and Impact'!$AU182=1,'[1]Flux and Impact'!AS182,"")),"")</f>
        <v/>
      </c>
      <c r="AW180" s="10" t="s">
        <v>274</v>
      </c>
      <c r="AX180" s="10">
        <v>17.7948306856468</v>
      </c>
      <c r="AY180" s="16">
        <v>-17.7948306856468</v>
      </c>
      <c r="AZ180" s="17"/>
    </row>
    <row r="181" spans="1:52">
      <c r="A181">
        <f t="shared" si="4"/>
        <v>1</v>
      </c>
      <c r="B181" t="str">
        <f>'[1]Flux and Impact'!B183</f>
        <v>5. Organismal Systems</v>
      </c>
      <c r="C181" t="str">
        <f>'[1]Flux and Impact'!C183</f>
        <v>5.4 Digestive System</v>
      </c>
      <c r="D181" t="str">
        <f>'[1]Flux and Impact'!D183</f>
        <v>Salivary secretion</v>
      </c>
      <c r="E181">
        <f>IF('[1]Flux and Impact'!AU183=1,AVERAGE(H181,J181,L181,N181,P181,R181,T181,V181,X181,Z181,AB181,AD181,AF181,AH181,AJ181,AL181,AN181,AP181,AR181,AT181),"")</f>
        <v>131.305273896121</v>
      </c>
      <c r="F181" s="12">
        <f>IF('[1]Flux and Impact'!AU183=1,AVERAGE(I181,K181,M181,O181,Q181,S181,U181,W181,Y181,AA181,AC181,AE181,AG181,AI181,AK181,AM181,AO181,AQ181,AS181,AU181),"")</f>
        <v>-35.0727687435193</v>
      </c>
      <c r="G181" s="13">
        <f t="shared" si="5"/>
        <v>1</v>
      </c>
      <c r="H181">
        <f>IF(H$1&gt;0,IF(AND('[1]Flux and Impact'!$AU183=1,'[1]Flux and Impact'!F183=""),0,IF('[1]Flux and Impact'!$AU183=1,'[1]Flux and Impact'!F183,"")),"")</f>
        <v>50.5689287223859</v>
      </c>
      <c r="I181">
        <f>IF(I$1&gt;0,IF(AND('[1]Flux and Impact'!$AU183=1,'[1]Flux and Impact'!G183=""),0,IF('[1]Flux and Impact'!$AU183=1,'[1]Flux and Impact'!G183,"")),"")</f>
        <v>-50.5689287223859</v>
      </c>
      <c r="J181">
        <f>IF(J$1&gt;0,IF(AND('[1]Flux and Impact'!$AU183=1,'[1]Flux and Impact'!H183=""),0,IF('[1]Flux and Impact'!$AU183=1,'[1]Flux and Impact'!H183,"")),"")</f>
        <v>330.363412472751</v>
      </c>
      <c r="K181">
        <f>IF(K$1&gt;0,IF(AND('[1]Flux and Impact'!$AU183=1,'[1]Flux and Impact'!I183=""),0,IF('[1]Flux and Impact'!$AU183=1,'[1]Flux and Impact'!I183,"")),"")</f>
        <v>-41.6658970149471</v>
      </c>
      <c r="L181">
        <f>IF(L$1&gt;0,IF(AND('[1]Flux and Impact'!$AU183=1,'[1]Flux and Impact'!J183=""),0,IF('[1]Flux and Impact'!$AU183=1,'[1]Flux and Impact'!J183,"")),"")</f>
        <v>12.9834804932248</v>
      </c>
      <c r="M181">
        <f>IF(M$1&gt;0,IF(AND('[1]Flux and Impact'!$AU183=1,'[1]Flux and Impact'!K183=""),0,IF('[1]Flux and Impact'!$AU183=1,'[1]Flux and Impact'!K183,"")),"")</f>
        <v>-12.9834804932248</v>
      </c>
      <c r="N181" t="str">
        <f>IF(N$1&gt;0,IF(AND('[1]Flux and Impact'!$AU183=1,'[1]Flux and Impact'!L183=""),0,IF('[1]Flux and Impact'!$AU183=1,'[1]Flux and Impact'!L183,"")),"")</f>
        <v/>
      </c>
      <c r="O181" t="str">
        <f>IF(O$1&gt;0,IF(AND('[1]Flux and Impact'!$AU183=1,'[1]Flux and Impact'!M183=""),0,IF('[1]Flux and Impact'!$AU183=1,'[1]Flux and Impact'!M183,"")),"")</f>
        <v/>
      </c>
      <c r="P181" t="str">
        <f>IF(P$1&gt;0,IF(AND('[1]Flux and Impact'!$AU183=1,'[1]Flux and Impact'!N183=""),0,IF('[1]Flux and Impact'!$AU183=1,'[1]Flux and Impact'!N183,"")),"")</f>
        <v/>
      </c>
      <c r="Q181" t="str">
        <f>IF(Q$1&gt;0,IF(AND('[1]Flux and Impact'!$AU183=1,'[1]Flux and Impact'!O183=""),0,IF('[1]Flux and Impact'!$AU183=1,'[1]Flux and Impact'!O183,"")),"")</f>
        <v/>
      </c>
      <c r="R181" t="str">
        <f>IF(R$1&gt;0,IF(AND('[1]Flux and Impact'!$AU183=1,'[1]Flux and Impact'!P183=""),0,IF('[1]Flux and Impact'!$AU183=1,'[1]Flux and Impact'!P183,"")),"")</f>
        <v/>
      </c>
      <c r="S181" t="str">
        <f>IF(S$1&gt;0,IF(AND('[1]Flux and Impact'!$AU183=1,'[1]Flux and Impact'!Q183=""),0,IF('[1]Flux and Impact'!$AU183=1,'[1]Flux and Impact'!Q183,"")),"")</f>
        <v/>
      </c>
      <c r="T181" t="str">
        <f>IF(T$1&gt;0,IF(AND('[1]Flux and Impact'!$AU183=1,'[1]Flux and Impact'!R183=""),0,IF('[1]Flux and Impact'!$AU183=1,'[1]Flux and Impact'!R183,"")),"")</f>
        <v/>
      </c>
      <c r="U181" t="str">
        <f>IF(U$1&gt;0,IF(AND('[1]Flux and Impact'!$AU183=1,'[1]Flux and Impact'!S183=""),0,IF('[1]Flux and Impact'!$AU183=1,'[1]Flux and Impact'!S183,"")),"")</f>
        <v/>
      </c>
      <c r="V181" t="str">
        <f>IF(V$1&gt;0,IF(AND('[1]Flux and Impact'!$AU183=1,'[1]Flux and Impact'!T183=""),0,IF('[1]Flux and Impact'!$AU183=1,'[1]Flux and Impact'!T183,"")),"")</f>
        <v/>
      </c>
      <c r="W181" t="str">
        <f>IF(W$1&gt;0,IF(AND('[1]Flux and Impact'!$AU183=1,'[1]Flux and Impact'!U183=""),0,IF('[1]Flux and Impact'!$AU183=1,'[1]Flux and Impact'!U183,"")),"")</f>
        <v/>
      </c>
      <c r="X181" t="str">
        <f>IF(X$1&gt;0,IF(AND('[1]Flux and Impact'!$AU183=1,'[1]Flux and Impact'!V183=""),0,IF('[1]Flux and Impact'!$AU183=1,'[1]Flux and Impact'!V183,"")),"")</f>
        <v/>
      </c>
      <c r="Y181" t="str">
        <f>IF(Y$1&gt;0,IF(AND('[1]Flux and Impact'!$AU183=1,'[1]Flux and Impact'!W183=""),0,IF('[1]Flux and Impact'!$AU183=1,'[1]Flux and Impact'!W183,"")),"")</f>
        <v/>
      </c>
      <c r="Z181" t="str">
        <f>IF(Z$1&gt;0,IF(AND('[1]Flux and Impact'!$AU183=1,'[1]Flux and Impact'!X183=""),0,IF('[1]Flux and Impact'!$AU183=1,'[1]Flux and Impact'!X183,"")),"")</f>
        <v/>
      </c>
      <c r="AA181" t="str">
        <f>IF(AA$1&gt;0,IF(AND('[1]Flux and Impact'!$AU183=1,'[1]Flux and Impact'!Y183=""),0,IF('[1]Flux and Impact'!$AU183=1,'[1]Flux and Impact'!Y183,"")),"")</f>
        <v/>
      </c>
      <c r="AB181" t="str">
        <f>IF(AB$1&gt;0,IF(AND('[1]Flux and Impact'!$AU183=1,'[1]Flux and Impact'!Z183=""),0,IF('[1]Flux and Impact'!$AU183=1,'[1]Flux and Impact'!Z183,"")),"")</f>
        <v/>
      </c>
      <c r="AC181" t="str">
        <f>IF(AC$1&gt;0,IF(AND('[1]Flux and Impact'!$AU183=1,'[1]Flux and Impact'!AA183=""),0,IF('[1]Flux and Impact'!$AU183=1,'[1]Flux and Impact'!AA183,"")),"")</f>
        <v/>
      </c>
      <c r="AD181" t="str">
        <f>IF(AD$1&gt;0,IF(AND('[1]Flux and Impact'!$AU183=1,'[1]Flux and Impact'!AB183=""),0,IF('[1]Flux and Impact'!$AU183=1,'[1]Flux and Impact'!AB183,"")),"")</f>
        <v/>
      </c>
      <c r="AE181" t="str">
        <f>IF(AE$1&gt;0,IF(AND('[1]Flux and Impact'!$AU183=1,'[1]Flux and Impact'!AC183=""),0,IF('[1]Flux and Impact'!$AU183=1,'[1]Flux and Impact'!AC183,"")),"")</f>
        <v/>
      </c>
      <c r="AF181" t="str">
        <f>IF(AF$1&gt;0,IF(AND('[1]Flux and Impact'!$AU183=1,'[1]Flux and Impact'!AD183=""),0,IF('[1]Flux and Impact'!$AU183=1,'[1]Flux and Impact'!AD183,"")),"")</f>
        <v/>
      </c>
      <c r="AG181" t="str">
        <f>IF(AG$1&gt;0,IF(AND('[1]Flux and Impact'!$AU183=1,'[1]Flux and Impact'!AE183=""),0,IF('[1]Flux and Impact'!$AU183=1,'[1]Flux and Impact'!AE183,"")),"")</f>
        <v/>
      </c>
      <c r="AH181" t="str">
        <f>IF(AH$1&gt;0,IF(AND('[1]Flux and Impact'!$AU183=1,'[1]Flux and Impact'!AF183=""),0,IF('[1]Flux and Impact'!$AU183=1,'[1]Flux and Impact'!AF183,"")),"")</f>
        <v/>
      </c>
      <c r="AI181" t="str">
        <f>IF(AI$1&gt;0,IF(AND('[1]Flux and Impact'!$AU183=1,'[1]Flux and Impact'!AG183=""),0,IF('[1]Flux and Impact'!$AU183=1,'[1]Flux and Impact'!AG183,"")),"")</f>
        <v/>
      </c>
      <c r="AJ181" t="str">
        <f>IF(AJ$1&gt;0,IF(AND('[1]Flux and Impact'!$AU183=1,'[1]Flux and Impact'!AH183=""),0,IF('[1]Flux and Impact'!$AU183=1,'[1]Flux and Impact'!AH183,"")),"")</f>
        <v/>
      </c>
      <c r="AK181" t="str">
        <f>IF(AK$1&gt;0,IF(AND('[1]Flux and Impact'!$AU183=1,'[1]Flux and Impact'!AI183=""),0,IF('[1]Flux and Impact'!$AU183=1,'[1]Flux and Impact'!AI183,"")),"")</f>
        <v/>
      </c>
      <c r="AL181" t="str">
        <f>IF(AL$1&gt;0,IF(AND('[1]Flux and Impact'!$AU183=1,'[1]Flux and Impact'!AJ183=""),0,IF('[1]Flux and Impact'!$AU183=1,'[1]Flux and Impact'!AJ183,"")),"")</f>
        <v/>
      </c>
      <c r="AM181" t="str">
        <f>IF(AM$1&gt;0,IF(AND('[1]Flux and Impact'!$AU183=1,'[1]Flux and Impact'!AK183=""),0,IF('[1]Flux and Impact'!$AU183=1,'[1]Flux and Impact'!AK183,"")),"")</f>
        <v/>
      </c>
      <c r="AN181" t="str">
        <f>IF(AN$1&gt;0,IF(AND('[1]Flux and Impact'!$AU183=1,'[1]Flux and Impact'!AL183=""),0,IF('[1]Flux and Impact'!$AU183=1,'[1]Flux and Impact'!AL183,"")),"")</f>
        <v/>
      </c>
      <c r="AO181" t="str">
        <f>IF(AO$1&gt;0,IF(AND('[1]Flux and Impact'!$AU183=1,'[1]Flux and Impact'!AM183=""),0,IF('[1]Flux and Impact'!$AU183=1,'[1]Flux and Impact'!AM183,"")),"")</f>
        <v/>
      </c>
      <c r="AP181" t="str">
        <f>IF(AP$1&gt;0,IF(AND('[1]Flux and Impact'!$AU183=1,'[1]Flux and Impact'!AN183=""),0,IF('[1]Flux and Impact'!$AU183=1,'[1]Flux and Impact'!AN183,"")),"")</f>
        <v/>
      </c>
      <c r="AQ181" t="str">
        <f>IF(AQ$1&gt;0,IF(AND('[1]Flux and Impact'!$AU183=1,'[1]Flux and Impact'!AO183=""),0,IF('[1]Flux and Impact'!$AU183=1,'[1]Flux and Impact'!AO183,"")),"")</f>
        <v/>
      </c>
      <c r="AR181" t="str">
        <f>IF(AR$1&gt;0,IF(AND('[1]Flux and Impact'!$AU183=1,'[1]Flux and Impact'!AP183=""),0,IF('[1]Flux and Impact'!$AU183=1,'[1]Flux and Impact'!AP183,"")),"")</f>
        <v/>
      </c>
      <c r="AS181" t="str">
        <f>IF(AS$1&gt;0,IF(AND('[1]Flux and Impact'!$AU183=1,'[1]Flux and Impact'!AQ183=""),0,IF('[1]Flux and Impact'!$AU183=1,'[1]Flux and Impact'!AQ183,"")),"")</f>
        <v/>
      </c>
      <c r="AT181" t="str">
        <f>IF(AT$1&gt;0,IF(AND('[1]Flux and Impact'!$AU183=1,'[1]Flux and Impact'!AR183=""),0,IF('[1]Flux and Impact'!$AU183=1,'[1]Flux and Impact'!AR183,"")),"")</f>
        <v/>
      </c>
      <c r="AU181" t="str">
        <f>IF(AU$1&gt;0,IF(AND('[1]Flux and Impact'!$AU183=1,'[1]Flux and Impact'!AS183=""),0,IF('[1]Flux and Impact'!$AU183=1,'[1]Flux and Impact'!AS183,"")),"")</f>
        <v/>
      </c>
      <c r="AW181" s="10" t="s">
        <v>275</v>
      </c>
      <c r="AX181" s="10">
        <v>16.5395899109986</v>
      </c>
      <c r="AY181" s="16">
        <v>16.5395899109986</v>
      </c>
      <c r="AZ181" s="17"/>
    </row>
    <row r="182" spans="1:52">
      <c r="A182">
        <f t="shared" si="4"/>
        <v>1</v>
      </c>
      <c r="B182" t="str">
        <f>'[1]Flux and Impact'!B184</f>
        <v>5. Organismal Systems</v>
      </c>
      <c r="C182" t="str">
        <f>'[1]Flux and Impact'!C184</f>
        <v>5.4 Digestive System</v>
      </c>
      <c r="D182" t="str">
        <f>'[1]Flux and Impact'!D184</f>
        <v>Gastric acid secretion</v>
      </c>
      <c r="E182">
        <f>IF('[1]Flux and Impact'!AU184=1,AVERAGE(H182,J182,L182,N182,P182,R182,T182,V182,X182,Z182,AB182,AD182,AF182,AH182,AJ182,AL182,AN182,AP182,AR182,AT182),"")</f>
        <v>80.0935606290706</v>
      </c>
      <c r="F182" s="12">
        <f>IF('[1]Flux and Impact'!AU184=1,AVERAGE(I182,K182,M182,O182,Q182,S182,U182,W182,Y182,AA182,AC182,AE182,AG182,AI182,AK182,AM182,AO182,AQ182,AS182,AU182),"")</f>
        <v>-75.0329827153988</v>
      </c>
      <c r="G182" s="13">
        <f t="shared" si="5"/>
        <v>1</v>
      </c>
      <c r="H182">
        <f>IF(H$1&gt;0,IF(AND('[1]Flux and Impact'!$AU184=1,'[1]Flux and Impact'!F184=""),0,IF('[1]Flux and Impact'!$AU184=1,'[1]Flux and Impact'!F184,"")),"")</f>
        <v>11.727599163291</v>
      </c>
      <c r="I182">
        <f>IF(I$1&gt;0,IF(AND('[1]Flux and Impact'!$AU184=1,'[1]Flux and Impact'!G184=""),0,IF('[1]Flux and Impact'!$AU184=1,'[1]Flux and Impact'!G184,"")),"")</f>
        <v>-11.727599163291</v>
      </c>
      <c r="J182">
        <f>IF(J$1&gt;0,IF(AND('[1]Flux and Impact'!$AU184=1,'[1]Flux and Impact'!H184=""),0,IF('[1]Flux and Impact'!$AU184=1,'[1]Flux and Impact'!H184,"")),"")</f>
        <v>228.553082723921</v>
      </c>
      <c r="K182">
        <f>IF(K$1&gt;0,IF(AND('[1]Flux and Impact'!$AU184=1,'[1]Flux and Impact'!I184=""),0,IF('[1]Flux and Impact'!$AU184=1,'[1]Flux and Impact'!I184,"")),"")</f>
        <v>-213.371348982905</v>
      </c>
      <c r="L182">
        <f>IF(L$1&gt;0,IF(AND('[1]Flux and Impact'!$AU184=1,'[1]Flux and Impact'!J184=""),0,IF('[1]Flux and Impact'!$AU184=1,'[1]Flux and Impact'!J184,"")),"")</f>
        <v>0</v>
      </c>
      <c r="M182">
        <f>IF(M$1&gt;0,IF(AND('[1]Flux and Impact'!$AU184=1,'[1]Flux and Impact'!K184=""),0,IF('[1]Flux and Impact'!$AU184=1,'[1]Flux and Impact'!K184,"")),"")</f>
        <v>0</v>
      </c>
      <c r="N182" t="str">
        <f>IF(N$1&gt;0,IF(AND('[1]Flux and Impact'!$AU184=1,'[1]Flux and Impact'!L184=""),0,IF('[1]Flux and Impact'!$AU184=1,'[1]Flux and Impact'!L184,"")),"")</f>
        <v/>
      </c>
      <c r="O182" t="str">
        <f>IF(O$1&gt;0,IF(AND('[1]Flux and Impact'!$AU184=1,'[1]Flux and Impact'!M184=""),0,IF('[1]Flux and Impact'!$AU184=1,'[1]Flux and Impact'!M184,"")),"")</f>
        <v/>
      </c>
      <c r="P182" t="str">
        <f>IF(P$1&gt;0,IF(AND('[1]Flux and Impact'!$AU184=1,'[1]Flux and Impact'!N184=""),0,IF('[1]Flux and Impact'!$AU184=1,'[1]Flux and Impact'!N184,"")),"")</f>
        <v/>
      </c>
      <c r="Q182" t="str">
        <f>IF(Q$1&gt;0,IF(AND('[1]Flux and Impact'!$AU184=1,'[1]Flux and Impact'!O184=""),0,IF('[1]Flux and Impact'!$AU184=1,'[1]Flux and Impact'!O184,"")),"")</f>
        <v/>
      </c>
      <c r="R182" t="str">
        <f>IF(R$1&gt;0,IF(AND('[1]Flux and Impact'!$AU184=1,'[1]Flux and Impact'!P184=""),0,IF('[1]Flux and Impact'!$AU184=1,'[1]Flux and Impact'!P184,"")),"")</f>
        <v/>
      </c>
      <c r="S182" t="str">
        <f>IF(S$1&gt;0,IF(AND('[1]Flux and Impact'!$AU184=1,'[1]Flux and Impact'!Q184=""),0,IF('[1]Flux and Impact'!$AU184=1,'[1]Flux and Impact'!Q184,"")),"")</f>
        <v/>
      </c>
      <c r="T182" t="str">
        <f>IF(T$1&gt;0,IF(AND('[1]Flux and Impact'!$AU184=1,'[1]Flux and Impact'!R184=""),0,IF('[1]Flux and Impact'!$AU184=1,'[1]Flux and Impact'!R184,"")),"")</f>
        <v/>
      </c>
      <c r="U182" t="str">
        <f>IF(U$1&gt;0,IF(AND('[1]Flux and Impact'!$AU184=1,'[1]Flux and Impact'!S184=""),0,IF('[1]Flux and Impact'!$AU184=1,'[1]Flux and Impact'!S184,"")),"")</f>
        <v/>
      </c>
      <c r="V182" t="str">
        <f>IF(V$1&gt;0,IF(AND('[1]Flux and Impact'!$AU184=1,'[1]Flux and Impact'!T184=""),0,IF('[1]Flux and Impact'!$AU184=1,'[1]Flux and Impact'!T184,"")),"")</f>
        <v/>
      </c>
      <c r="W182" t="str">
        <f>IF(W$1&gt;0,IF(AND('[1]Flux and Impact'!$AU184=1,'[1]Flux and Impact'!U184=""),0,IF('[1]Flux and Impact'!$AU184=1,'[1]Flux and Impact'!U184,"")),"")</f>
        <v/>
      </c>
      <c r="X182" t="str">
        <f>IF(X$1&gt;0,IF(AND('[1]Flux and Impact'!$AU184=1,'[1]Flux and Impact'!V184=""),0,IF('[1]Flux and Impact'!$AU184=1,'[1]Flux and Impact'!V184,"")),"")</f>
        <v/>
      </c>
      <c r="Y182" t="str">
        <f>IF(Y$1&gt;0,IF(AND('[1]Flux and Impact'!$AU184=1,'[1]Flux and Impact'!W184=""),0,IF('[1]Flux and Impact'!$AU184=1,'[1]Flux and Impact'!W184,"")),"")</f>
        <v/>
      </c>
      <c r="Z182" t="str">
        <f>IF(Z$1&gt;0,IF(AND('[1]Flux and Impact'!$AU184=1,'[1]Flux and Impact'!X184=""),0,IF('[1]Flux and Impact'!$AU184=1,'[1]Flux and Impact'!X184,"")),"")</f>
        <v/>
      </c>
      <c r="AA182" t="str">
        <f>IF(AA$1&gt;0,IF(AND('[1]Flux and Impact'!$AU184=1,'[1]Flux and Impact'!Y184=""),0,IF('[1]Flux and Impact'!$AU184=1,'[1]Flux and Impact'!Y184,"")),"")</f>
        <v/>
      </c>
      <c r="AB182" t="str">
        <f>IF(AB$1&gt;0,IF(AND('[1]Flux and Impact'!$AU184=1,'[1]Flux and Impact'!Z184=""),0,IF('[1]Flux and Impact'!$AU184=1,'[1]Flux and Impact'!Z184,"")),"")</f>
        <v/>
      </c>
      <c r="AC182" t="str">
        <f>IF(AC$1&gt;0,IF(AND('[1]Flux and Impact'!$AU184=1,'[1]Flux and Impact'!AA184=""),0,IF('[1]Flux and Impact'!$AU184=1,'[1]Flux and Impact'!AA184,"")),"")</f>
        <v/>
      </c>
      <c r="AD182" t="str">
        <f>IF(AD$1&gt;0,IF(AND('[1]Flux and Impact'!$AU184=1,'[1]Flux and Impact'!AB184=""),0,IF('[1]Flux and Impact'!$AU184=1,'[1]Flux and Impact'!AB184,"")),"")</f>
        <v/>
      </c>
      <c r="AE182" t="str">
        <f>IF(AE$1&gt;0,IF(AND('[1]Flux and Impact'!$AU184=1,'[1]Flux and Impact'!AC184=""),0,IF('[1]Flux and Impact'!$AU184=1,'[1]Flux and Impact'!AC184,"")),"")</f>
        <v/>
      </c>
      <c r="AF182" t="str">
        <f>IF(AF$1&gt;0,IF(AND('[1]Flux and Impact'!$AU184=1,'[1]Flux and Impact'!AD184=""),0,IF('[1]Flux and Impact'!$AU184=1,'[1]Flux and Impact'!AD184,"")),"")</f>
        <v/>
      </c>
      <c r="AG182" t="str">
        <f>IF(AG$1&gt;0,IF(AND('[1]Flux and Impact'!$AU184=1,'[1]Flux and Impact'!AE184=""),0,IF('[1]Flux and Impact'!$AU184=1,'[1]Flux and Impact'!AE184,"")),"")</f>
        <v/>
      </c>
      <c r="AH182" t="str">
        <f>IF(AH$1&gt;0,IF(AND('[1]Flux and Impact'!$AU184=1,'[1]Flux and Impact'!AF184=""),0,IF('[1]Flux and Impact'!$AU184=1,'[1]Flux and Impact'!AF184,"")),"")</f>
        <v/>
      </c>
      <c r="AI182" t="str">
        <f>IF(AI$1&gt;0,IF(AND('[1]Flux and Impact'!$AU184=1,'[1]Flux and Impact'!AG184=""),0,IF('[1]Flux and Impact'!$AU184=1,'[1]Flux and Impact'!AG184,"")),"")</f>
        <v/>
      </c>
      <c r="AJ182" t="str">
        <f>IF(AJ$1&gt;0,IF(AND('[1]Flux and Impact'!$AU184=1,'[1]Flux and Impact'!AH184=""),0,IF('[1]Flux and Impact'!$AU184=1,'[1]Flux and Impact'!AH184,"")),"")</f>
        <v/>
      </c>
      <c r="AK182" t="str">
        <f>IF(AK$1&gt;0,IF(AND('[1]Flux and Impact'!$AU184=1,'[1]Flux and Impact'!AI184=""),0,IF('[1]Flux and Impact'!$AU184=1,'[1]Flux and Impact'!AI184,"")),"")</f>
        <v/>
      </c>
      <c r="AL182" t="str">
        <f>IF(AL$1&gt;0,IF(AND('[1]Flux and Impact'!$AU184=1,'[1]Flux and Impact'!AJ184=""),0,IF('[1]Flux and Impact'!$AU184=1,'[1]Flux and Impact'!AJ184,"")),"")</f>
        <v/>
      </c>
      <c r="AM182" t="str">
        <f>IF(AM$1&gt;0,IF(AND('[1]Flux and Impact'!$AU184=1,'[1]Flux and Impact'!AK184=""),0,IF('[1]Flux and Impact'!$AU184=1,'[1]Flux and Impact'!AK184,"")),"")</f>
        <v/>
      </c>
      <c r="AN182" t="str">
        <f>IF(AN$1&gt;0,IF(AND('[1]Flux and Impact'!$AU184=1,'[1]Flux and Impact'!AL184=""),0,IF('[1]Flux and Impact'!$AU184=1,'[1]Flux and Impact'!AL184,"")),"")</f>
        <v/>
      </c>
      <c r="AO182" t="str">
        <f>IF(AO$1&gt;0,IF(AND('[1]Flux and Impact'!$AU184=1,'[1]Flux and Impact'!AM184=""),0,IF('[1]Flux and Impact'!$AU184=1,'[1]Flux and Impact'!AM184,"")),"")</f>
        <v/>
      </c>
      <c r="AP182" t="str">
        <f>IF(AP$1&gt;0,IF(AND('[1]Flux and Impact'!$AU184=1,'[1]Flux and Impact'!AN184=""),0,IF('[1]Flux and Impact'!$AU184=1,'[1]Flux and Impact'!AN184,"")),"")</f>
        <v/>
      </c>
      <c r="AQ182" t="str">
        <f>IF(AQ$1&gt;0,IF(AND('[1]Flux and Impact'!$AU184=1,'[1]Flux and Impact'!AO184=""),0,IF('[1]Flux and Impact'!$AU184=1,'[1]Flux and Impact'!AO184,"")),"")</f>
        <v/>
      </c>
      <c r="AR182" t="str">
        <f>IF(AR$1&gt;0,IF(AND('[1]Flux and Impact'!$AU184=1,'[1]Flux and Impact'!AP184=""),0,IF('[1]Flux and Impact'!$AU184=1,'[1]Flux and Impact'!AP184,"")),"")</f>
        <v/>
      </c>
      <c r="AS182" t="str">
        <f>IF(AS$1&gt;0,IF(AND('[1]Flux and Impact'!$AU184=1,'[1]Flux and Impact'!AQ184=""),0,IF('[1]Flux and Impact'!$AU184=1,'[1]Flux and Impact'!AQ184,"")),"")</f>
        <v/>
      </c>
      <c r="AT182" t="str">
        <f>IF(AT$1&gt;0,IF(AND('[1]Flux and Impact'!$AU184=1,'[1]Flux and Impact'!AR184=""),0,IF('[1]Flux and Impact'!$AU184=1,'[1]Flux and Impact'!AR184,"")),"")</f>
        <v/>
      </c>
      <c r="AU182" t="str">
        <f>IF(AU$1&gt;0,IF(AND('[1]Flux and Impact'!$AU184=1,'[1]Flux and Impact'!AS184=""),0,IF('[1]Flux and Impact'!$AU184=1,'[1]Flux and Impact'!AS184,"")),"")</f>
        <v/>
      </c>
      <c r="AW182" s="10" t="s">
        <v>276</v>
      </c>
      <c r="AX182" s="10">
        <v>16.4948558775836</v>
      </c>
      <c r="AY182" s="16">
        <v>13.6726031928219</v>
      </c>
      <c r="AZ182" s="17"/>
    </row>
    <row r="183" spans="1:52">
      <c r="A183">
        <f t="shared" si="4"/>
        <v>1</v>
      </c>
      <c r="B183" t="str">
        <f>'[1]Flux and Impact'!B185</f>
        <v>5. Organismal Systems</v>
      </c>
      <c r="C183" t="str">
        <f>'[1]Flux and Impact'!C185</f>
        <v>5.4 Digestive System</v>
      </c>
      <c r="D183" t="str">
        <f>'[1]Flux and Impact'!D185</f>
        <v>Pancreatic secretion</v>
      </c>
      <c r="E183">
        <f>IF('[1]Flux and Impact'!AU185=1,AVERAGE(H183,J183,L183,N183,P183,R183,T183,V183,X183,Z183,AB183,AD183,AF183,AH183,AJ183,AL183,AN183,AP183,AR183,AT183),"")</f>
        <v>52.7652197737116</v>
      </c>
      <c r="F183" s="12">
        <f>IF('[1]Flux and Impact'!AU185=1,AVERAGE(I183,K183,M183,O183,Q183,S183,U183,W183,Y183,AA183,AC183,AE183,AG183,AI183,AK183,AM183,AO183,AQ183,AS183,AU183),"")</f>
        <v>-39.9951382275771</v>
      </c>
      <c r="G183" s="13">
        <f t="shared" si="5"/>
        <v>1</v>
      </c>
      <c r="H183">
        <f>IF(H$1&gt;0,IF(AND('[1]Flux and Impact'!$AU185=1,'[1]Flux and Impact'!F185=""),0,IF('[1]Flux and Impact'!$AU185=1,'[1]Flux and Impact'!F185,"")),"")</f>
        <v>9.26600697874514</v>
      </c>
      <c r="I183">
        <f>IF(I$1&gt;0,IF(AND('[1]Flux and Impact'!$AU185=1,'[1]Flux and Impact'!G185=""),0,IF('[1]Flux and Impact'!$AU185=1,'[1]Flux and Impact'!G185,"")),"")</f>
        <v>-9.26600697874514</v>
      </c>
      <c r="J183">
        <f>IF(J$1&gt;0,IF(AND('[1]Flux and Impact'!$AU185=1,'[1]Flux and Impact'!H185=""),0,IF('[1]Flux and Impact'!$AU185=1,'[1]Flux and Impact'!H185,"")),"")</f>
        <v>149.02965234239</v>
      </c>
      <c r="K183">
        <f>IF(K$1&gt;0,IF(AND('[1]Flux and Impact'!$AU185=1,'[1]Flux and Impact'!I185=""),0,IF('[1]Flux and Impact'!$AU185=1,'[1]Flux and Impact'!I185,"")),"")</f>
        <v>-110.719407703986</v>
      </c>
      <c r="L183">
        <f>IF(L$1&gt;0,IF(AND('[1]Flux and Impact'!$AU185=1,'[1]Flux and Impact'!J185=""),0,IF('[1]Flux and Impact'!$AU185=1,'[1]Flux and Impact'!J185,"")),"")</f>
        <v>0</v>
      </c>
      <c r="M183">
        <f>IF(M$1&gt;0,IF(AND('[1]Flux and Impact'!$AU185=1,'[1]Flux and Impact'!K185=""),0,IF('[1]Flux and Impact'!$AU185=1,'[1]Flux and Impact'!K185,"")),"")</f>
        <v>0</v>
      </c>
      <c r="N183" t="str">
        <f>IF(N$1&gt;0,IF(AND('[1]Flux and Impact'!$AU185=1,'[1]Flux and Impact'!L185=""),0,IF('[1]Flux and Impact'!$AU185=1,'[1]Flux and Impact'!L185,"")),"")</f>
        <v/>
      </c>
      <c r="O183" t="str">
        <f>IF(O$1&gt;0,IF(AND('[1]Flux and Impact'!$AU185=1,'[1]Flux and Impact'!M185=""),0,IF('[1]Flux and Impact'!$AU185=1,'[1]Flux and Impact'!M185,"")),"")</f>
        <v/>
      </c>
      <c r="P183" t="str">
        <f>IF(P$1&gt;0,IF(AND('[1]Flux and Impact'!$AU185=1,'[1]Flux and Impact'!N185=""),0,IF('[1]Flux and Impact'!$AU185=1,'[1]Flux and Impact'!N185,"")),"")</f>
        <v/>
      </c>
      <c r="Q183" t="str">
        <f>IF(Q$1&gt;0,IF(AND('[1]Flux and Impact'!$AU185=1,'[1]Flux and Impact'!O185=""),0,IF('[1]Flux and Impact'!$AU185=1,'[1]Flux and Impact'!O185,"")),"")</f>
        <v/>
      </c>
      <c r="R183" t="str">
        <f>IF(R$1&gt;0,IF(AND('[1]Flux and Impact'!$AU185=1,'[1]Flux and Impact'!P185=""),0,IF('[1]Flux and Impact'!$AU185=1,'[1]Flux and Impact'!P185,"")),"")</f>
        <v/>
      </c>
      <c r="S183" t="str">
        <f>IF(S$1&gt;0,IF(AND('[1]Flux and Impact'!$AU185=1,'[1]Flux and Impact'!Q185=""),0,IF('[1]Flux and Impact'!$AU185=1,'[1]Flux and Impact'!Q185,"")),"")</f>
        <v/>
      </c>
      <c r="T183" t="str">
        <f>IF(T$1&gt;0,IF(AND('[1]Flux and Impact'!$AU185=1,'[1]Flux and Impact'!R185=""),0,IF('[1]Flux and Impact'!$AU185=1,'[1]Flux and Impact'!R185,"")),"")</f>
        <v/>
      </c>
      <c r="U183" t="str">
        <f>IF(U$1&gt;0,IF(AND('[1]Flux and Impact'!$AU185=1,'[1]Flux and Impact'!S185=""),0,IF('[1]Flux and Impact'!$AU185=1,'[1]Flux and Impact'!S185,"")),"")</f>
        <v/>
      </c>
      <c r="V183" t="str">
        <f>IF(V$1&gt;0,IF(AND('[1]Flux and Impact'!$AU185=1,'[1]Flux and Impact'!T185=""),0,IF('[1]Flux and Impact'!$AU185=1,'[1]Flux and Impact'!T185,"")),"")</f>
        <v/>
      </c>
      <c r="W183" t="str">
        <f>IF(W$1&gt;0,IF(AND('[1]Flux and Impact'!$AU185=1,'[1]Flux and Impact'!U185=""),0,IF('[1]Flux and Impact'!$AU185=1,'[1]Flux and Impact'!U185,"")),"")</f>
        <v/>
      </c>
      <c r="X183" t="str">
        <f>IF(X$1&gt;0,IF(AND('[1]Flux and Impact'!$AU185=1,'[1]Flux and Impact'!V185=""),0,IF('[1]Flux and Impact'!$AU185=1,'[1]Flux and Impact'!V185,"")),"")</f>
        <v/>
      </c>
      <c r="Y183" t="str">
        <f>IF(Y$1&gt;0,IF(AND('[1]Flux and Impact'!$AU185=1,'[1]Flux and Impact'!W185=""),0,IF('[1]Flux and Impact'!$AU185=1,'[1]Flux and Impact'!W185,"")),"")</f>
        <v/>
      </c>
      <c r="Z183" t="str">
        <f>IF(Z$1&gt;0,IF(AND('[1]Flux and Impact'!$AU185=1,'[1]Flux and Impact'!X185=""),0,IF('[1]Flux and Impact'!$AU185=1,'[1]Flux and Impact'!X185,"")),"")</f>
        <v/>
      </c>
      <c r="AA183" t="str">
        <f>IF(AA$1&gt;0,IF(AND('[1]Flux and Impact'!$AU185=1,'[1]Flux and Impact'!Y185=""),0,IF('[1]Flux and Impact'!$AU185=1,'[1]Flux and Impact'!Y185,"")),"")</f>
        <v/>
      </c>
      <c r="AB183" t="str">
        <f>IF(AB$1&gt;0,IF(AND('[1]Flux and Impact'!$AU185=1,'[1]Flux and Impact'!Z185=""),0,IF('[1]Flux and Impact'!$AU185=1,'[1]Flux and Impact'!Z185,"")),"")</f>
        <v/>
      </c>
      <c r="AC183" t="str">
        <f>IF(AC$1&gt;0,IF(AND('[1]Flux and Impact'!$AU185=1,'[1]Flux and Impact'!AA185=""),0,IF('[1]Flux and Impact'!$AU185=1,'[1]Flux and Impact'!AA185,"")),"")</f>
        <v/>
      </c>
      <c r="AD183" t="str">
        <f>IF(AD$1&gt;0,IF(AND('[1]Flux and Impact'!$AU185=1,'[1]Flux and Impact'!AB185=""),0,IF('[1]Flux and Impact'!$AU185=1,'[1]Flux and Impact'!AB185,"")),"")</f>
        <v/>
      </c>
      <c r="AE183" t="str">
        <f>IF(AE$1&gt;0,IF(AND('[1]Flux and Impact'!$AU185=1,'[1]Flux and Impact'!AC185=""),0,IF('[1]Flux and Impact'!$AU185=1,'[1]Flux and Impact'!AC185,"")),"")</f>
        <v/>
      </c>
      <c r="AF183" t="str">
        <f>IF(AF$1&gt;0,IF(AND('[1]Flux and Impact'!$AU185=1,'[1]Flux and Impact'!AD185=""),0,IF('[1]Flux and Impact'!$AU185=1,'[1]Flux and Impact'!AD185,"")),"")</f>
        <v/>
      </c>
      <c r="AG183" t="str">
        <f>IF(AG$1&gt;0,IF(AND('[1]Flux and Impact'!$AU185=1,'[1]Flux and Impact'!AE185=""),0,IF('[1]Flux and Impact'!$AU185=1,'[1]Flux and Impact'!AE185,"")),"")</f>
        <v/>
      </c>
      <c r="AH183" t="str">
        <f>IF(AH$1&gt;0,IF(AND('[1]Flux and Impact'!$AU185=1,'[1]Flux and Impact'!AF185=""),0,IF('[1]Flux and Impact'!$AU185=1,'[1]Flux and Impact'!AF185,"")),"")</f>
        <v/>
      </c>
      <c r="AI183" t="str">
        <f>IF(AI$1&gt;0,IF(AND('[1]Flux and Impact'!$AU185=1,'[1]Flux and Impact'!AG185=""),0,IF('[1]Flux and Impact'!$AU185=1,'[1]Flux and Impact'!AG185,"")),"")</f>
        <v/>
      </c>
      <c r="AJ183" t="str">
        <f>IF(AJ$1&gt;0,IF(AND('[1]Flux and Impact'!$AU185=1,'[1]Flux and Impact'!AH185=""),0,IF('[1]Flux and Impact'!$AU185=1,'[1]Flux and Impact'!AH185,"")),"")</f>
        <v/>
      </c>
      <c r="AK183" t="str">
        <f>IF(AK$1&gt;0,IF(AND('[1]Flux and Impact'!$AU185=1,'[1]Flux and Impact'!AI185=""),0,IF('[1]Flux and Impact'!$AU185=1,'[1]Flux and Impact'!AI185,"")),"")</f>
        <v/>
      </c>
      <c r="AL183" t="str">
        <f>IF(AL$1&gt;0,IF(AND('[1]Flux and Impact'!$AU185=1,'[1]Flux and Impact'!AJ185=""),0,IF('[1]Flux and Impact'!$AU185=1,'[1]Flux and Impact'!AJ185,"")),"")</f>
        <v/>
      </c>
      <c r="AM183" t="str">
        <f>IF(AM$1&gt;0,IF(AND('[1]Flux and Impact'!$AU185=1,'[1]Flux and Impact'!AK185=""),0,IF('[1]Flux and Impact'!$AU185=1,'[1]Flux and Impact'!AK185,"")),"")</f>
        <v/>
      </c>
      <c r="AN183" t="str">
        <f>IF(AN$1&gt;0,IF(AND('[1]Flux and Impact'!$AU185=1,'[1]Flux and Impact'!AL185=""),0,IF('[1]Flux and Impact'!$AU185=1,'[1]Flux and Impact'!AL185,"")),"")</f>
        <v/>
      </c>
      <c r="AO183" t="str">
        <f>IF(AO$1&gt;0,IF(AND('[1]Flux and Impact'!$AU185=1,'[1]Flux and Impact'!AM185=""),0,IF('[1]Flux and Impact'!$AU185=1,'[1]Flux and Impact'!AM185,"")),"")</f>
        <v/>
      </c>
      <c r="AP183" t="str">
        <f>IF(AP$1&gt;0,IF(AND('[1]Flux and Impact'!$AU185=1,'[1]Flux and Impact'!AN185=""),0,IF('[1]Flux and Impact'!$AU185=1,'[1]Flux and Impact'!AN185,"")),"")</f>
        <v/>
      </c>
      <c r="AQ183" t="str">
        <f>IF(AQ$1&gt;0,IF(AND('[1]Flux and Impact'!$AU185=1,'[1]Flux and Impact'!AO185=""),0,IF('[1]Flux and Impact'!$AU185=1,'[1]Flux and Impact'!AO185,"")),"")</f>
        <v/>
      </c>
      <c r="AR183" t="str">
        <f>IF(AR$1&gt;0,IF(AND('[1]Flux and Impact'!$AU185=1,'[1]Flux and Impact'!AP185=""),0,IF('[1]Flux and Impact'!$AU185=1,'[1]Flux and Impact'!AP185,"")),"")</f>
        <v/>
      </c>
      <c r="AS183" t="str">
        <f>IF(AS$1&gt;0,IF(AND('[1]Flux and Impact'!$AU185=1,'[1]Flux and Impact'!AQ185=""),0,IF('[1]Flux and Impact'!$AU185=1,'[1]Flux and Impact'!AQ185,"")),"")</f>
        <v/>
      </c>
      <c r="AT183" t="str">
        <f>IF(AT$1&gt;0,IF(AND('[1]Flux and Impact'!$AU185=1,'[1]Flux and Impact'!AR185=""),0,IF('[1]Flux and Impact'!$AU185=1,'[1]Flux and Impact'!AR185,"")),"")</f>
        <v/>
      </c>
      <c r="AU183" t="str">
        <f>IF(AU$1&gt;0,IF(AND('[1]Flux and Impact'!$AU185=1,'[1]Flux and Impact'!AS185=""),0,IF('[1]Flux and Impact'!$AU185=1,'[1]Flux and Impact'!AS185,"")),"")</f>
        <v/>
      </c>
      <c r="AW183" s="10" t="s">
        <v>277</v>
      </c>
      <c r="AX183" s="10">
        <v>15.3951555642083</v>
      </c>
      <c r="AY183" s="16">
        <v>-15.3951555642083</v>
      </c>
      <c r="AZ183" s="17"/>
    </row>
    <row r="184" spans="1:52">
      <c r="A184">
        <f t="shared" si="4"/>
        <v>1</v>
      </c>
      <c r="B184" t="str">
        <f>'[1]Flux and Impact'!B186</f>
        <v>5. Organismal Systems</v>
      </c>
      <c r="C184" t="str">
        <f>'[1]Flux and Impact'!C186</f>
        <v>5.4 Digestive System</v>
      </c>
      <c r="D184" t="str">
        <f>'[1]Flux and Impact'!D186</f>
        <v>Carbohydrate digestion and absorption</v>
      </c>
      <c r="E184">
        <f>IF('[1]Flux and Impact'!AU186=1,AVERAGE(H184,J184,L184,N184,P184,R184,T184,V184,X184,Z184,AB184,AD184,AF184,AH184,AJ184,AL184,AN184,AP184,AR184,AT184),"")</f>
        <v>33.8666373558787</v>
      </c>
      <c r="F184" s="12">
        <f>IF('[1]Flux and Impact'!AU186=1,AVERAGE(I184,K184,M184,O184,Q184,S184,U184,W184,Y184,AA184,AC184,AE184,AG184,AI184,AK184,AM184,AO184,AQ184,AS184,AU184),"")</f>
        <v>6.88678809697294</v>
      </c>
      <c r="G184" s="13">
        <f t="shared" si="5"/>
        <v>1</v>
      </c>
      <c r="H184">
        <f>IF(H$1&gt;0,IF(AND('[1]Flux and Impact'!$AU186=1,'[1]Flux and Impact'!F186=""),0,IF('[1]Flux and Impact'!$AU186=1,'[1]Flux and Impact'!F186,"")),"")</f>
        <v>0</v>
      </c>
      <c r="I184">
        <f>IF(I$1&gt;0,IF(AND('[1]Flux and Impact'!$AU186=1,'[1]Flux and Impact'!G186=""),0,IF('[1]Flux and Impact'!$AU186=1,'[1]Flux and Impact'!G186,"")),"")</f>
        <v>0</v>
      </c>
      <c r="J184">
        <f>IF(J$1&gt;0,IF(AND('[1]Flux and Impact'!$AU186=1,'[1]Flux and Impact'!H186=""),0,IF('[1]Flux and Impact'!$AU186=1,'[1]Flux and Impact'!H186,"")),"")</f>
        <v>101.599912067636</v>
      </c>
      <c r="K184">
        <f>IF(K$1&gt;0,IF(AND('[1]Flux and Impact'!$AU186=1,'[1]Flux and Impact'!I186=""),0,IF('[1]Flux and Impact'!$AU186=1,'[1]Flux and Impact'!I186,"")),"")</f>
        <v>20.6603642909188</v>
      </c>
      <c r="L184">
        <f>IF(L$1&gt;0,IF(AND('[1]Flux and Impact'!$AU186=1,'[1]Flux and Impact'!J186=""),0,IF('[1]Flux and Impact'!$AU186=1,'[1]Flux and Impact'!J186,"")),"")</f>
        <v>0</v>
      </c>
      <c r="M184">
        <f>IF(M$1&gt;0,IF(AND('[1]Flux and Impact'!$AU186=1,'[1]Flux and Impact'!K186=""),0,IF('[1]Flux and Impact'!$AU186=1,'[1]Flux and Impact'!K186,"")),"")</f>
        <v>0</v>
      </c>
      <c r="N184" t="str">
        <f>IF(N$1&gt;0,IF(AND('[1]Flux and Impact'!$AU186=1,'[1]Flux and Impact'!L186=""),0,IF('[1]Flux and Impact'!$AU186=1,'[1]Flux and Impact'!L186,"")),"")</f>
        <v/>
      </c>
      <c r="O184" t="str">
        <f>IF(O$1&gt;0,IF(AND('[1]Flux and Impact'!$AU186=1,'[1]Flux and Impact'!M186=""),0,IF('[1]Flux and Impact'!$AU186=1,'[1]Flux and Impact'!M186,"")),"")</f>
        <v/>
      </c>
      <c r="P184" t="str">
        <f>IF(P$1&gt;0,IF(AND('[1]Flux and Impact'!$AU186=1,'[1]Flux and Impact'!N186=""),0,IF('[1]Flux and Impact'!$AU186=1,'[1]Flux and Impact'!N186,"")),"")</f>
        <v/>
      </c>
      <c r="Q184" t="str">
        <f>IF(Q$1&gt;0,IF(AND('[1]Flux and Impact'!$AU186=1,'[1]Flux and Impact'!O186=""),0,IF('[1]Flux and Impact'!$AU186=1,'[1]Flux and Impact'!O186,"")),"")</f>
        <v/>
      </c>
      <c r="R184" t="str">
        <f>IF(R$1&gt;0,IF(AND('[1]Flux and Impact'!$AU186=1,'[1]Flux and Impact'!P186=""),0,IF('[1]Flux and Impact'!$AU186=1,'[1]Flux and Impact'!P186,"")),"")</f>
        <v/>
      </c>
      <c r="S184" t="str">
        <f>IF(S$1&gt;0,IF(AND('[1]Flux and Impact'!$AU186=1,'[1]Flux and Impact'!Q186=""),0,IF('[1]Flux and Impact'!$AU186=1,'[1]Flux and Impact'!Q186,"")),"")</f>
        <v/>
      </c>
      <c r="T184" t="str">
        <f>IF(T$1&gt;0,IF(AND('[1]Flux and Impact'!$AU186=1,'[1]Flux and Impact'!R186=""),0,IF('[1]Flux and Impact'!$AU186=1,'[1]Flux and Impact'!R186,"")),"")</f>
        <v/>
      </c>
      <c r="U184" t="str">
        <f>IF(U$1&gt;0,IF(AND('[1]Flux and Impact'!$AU186=1,'[1]Flux and Impact'!S186=""),0,IF('[1]Flux and Impact'!$AU186=1,'[1]Flux and Impact'!S186,"")),"")</f>
        <v/>
      </c>
      <c r="V184" t="str">
        <f>IF(V$1&gt;0,IF(AND('[1]Flux and Impact'!$AU186=1,'[1]Flux and Impact'!T186=""),0,IF('[1]Flux and Impact'!$AU186=1,'[1]Flux and Impact'!T186,"")),"")</f>
        <v/>
      </c>
      <c r="W184" t="str">
        <f>IF(W$1&gt;0,IF(AND('[1]Flux and Impact'!$AU186=1,'[1]Flux and Impact'!U186=""),0,IF('[1]Flux and Impact'!$AU186=1,'[1]Flux and Impact'!U186,"")),"")</f>
        <v/>
      </c>
      <c r="X184" t="str">
        <f>IF(X$1&gt;0,IF(AND('[1]Flux and Impact'!$AU186=1,'[1]Flux and Impact'!V186=""),0,IF('[1]Flux and Impact'!$AU186=1,'[1]Flux and Impact'!V186,"")),"")</f>
        <v/>
      </c>
      <c r="Y184" t="str">
        <f>IF(Y$1&gt;0,IF(AND('[1]Flux and Impact'!$AU186=1,'[1]Flux and Impact'!W186=""),0,IF('[1]Flux and Impact'!$AU186=1,'[1]Flux and Impact'!W186,"")),"")</f>
        <v/>
      </c>
      <c r="Z184" t="str">
        <f>IF(Z$1&gt;0,IF(AND('[1]Flux and Impact'!$AU186=1,'[1]Flux and Impact'!X186=""),0,IF('[1]Flux and Impact'!$AU186=1,'[1]Flux and Impact'!X186,"")),"")</f>
        <v/>
      </c>
      <c r="AA184" t="str">
        <f>IF(AA$1&gt;0,IF(AND('[1]Flux and Impact'!$AU186=1,'[1]Flux and Impact'!Y186=""),0,IF('[1]Flux and Impact'!$AU186=1,'[1]Flux and Impact'!Y186,"")),"")</f>
        <v/>
      </c>
      <c r="AB184" t="str">
        <f>IF(AB$1&gt;0,IF(AND('[1]Flux and Impact'!$AU186=1,'[1]Flux and Impact'!Z186=""),0,IF('[1]Flux and Impact'!$AU186=1,'[1]Flux and Impact'!Z186,"")),"")</f>
        <v/>
      </c>
      <c r="AC184" t="str">
        <f>IF(AC$1&gt;0,IF(AND('[1]Flux and Impact'!$AU186=1,'[1]Flux and Impact'!AA186=""),0,IF('[1]Flux and Impact'!$AU186=1,'[1]Flux and Impact'!AA186,"")),"")</f>
        <v/>
      </c>
      <c r="AD184" t="str">
        <f>IF(AD$1&gt;0,IF(AND('[1]Flux and Impact'!$AU186=1,'[1]Flux and Impact'!AB186=""),0,IF('[1]Flux and Impact'!$AU186=1,'[1]Flux and Impact'!AB186,"")),"")</f>
        <v/>
      </c>
      <c r="AE184" t="str">
        <f>IF(AE$1&gt;0,IF(AND('[1]Flux and Impact'!$AU186=1,'[1]Flux and Impact'!AC186=""),0,IF('[1]Flux and Impact'!$AU186=1,'[1]Flux and Impact'!AC186,"")),"")</f>
        <v/>
      </c>
      <c r="AF184" t="str">
        <f>IF(AF$1&gt;0,IF(AND('[1]Flux and Impact'!$AU186=1,'[1]Flux and Impact'!AD186=""),0,IF('[1]Flux and Impact'!$AU186=1,'[1]Flux and Impact'!AD186,"")),"")</f>
        <v/>
      </c>
      <c r="AG184" t="str">
        <f>IF(AG$1&gt;0,IF(AND('[1]Flux and Impact'!$AU186=1,'[1]Flux and Impact'!AE186=""),0,IF('[1]Flux and Impact'!$AU186=1,'[1]Flux and Impact'!AE186,"")),"")</f>
        <v/>
      </c>
      <c r="AH184" t="str">
        <f>IF(AH$1&gt;0,IF(AND('[1]Flux and Impact'!$AU186=1,'[1]Flux and Impact'!AF186=""),0,IF('[1]Flux and Impact'!$AU186=1,'[1]Flux and Impact'!AF186,"")),"")</f>
        <v/>
      </c>
      <c r="AI184" t="str">
        <f>IF(AI$1&gt;0,IF(AND('[1]Flux and Impact'!$AU186=1,'[1]Flux and Impact'!AG186=""),0,IF('[1]Flux and Impact'!$AU186=1,'[1]Flux and Impact'!AG186,"")),"")</f>
        <v/>
      </c>
      <c r="AJ184" t="str">
        <f>IF(AJ$1&gt;0,IF(AND('[1]Flux and Impact'!$AU186=1,'[1]Flux and Impact'!AH186=""),0,IF('[1]Flux and Impact'!$AU186=1,'[1]Flux and Impact'!AH186,"")),"")</f>
        <v/>
      </c>
      <c r="AK184" t="str">
        <f>IF(AK$1&gt;0,IF(AND('[1]Flux and Impact'!$AU186=1,'[1]Flux and Impact'!AI186=""),0,IF('[1]Flux and Impact'!$AU186=1,'[1]Flux and Impact'!AI186,"")),"")</f>
        <v/>
      </c>
      <c r="AL184" t="str">
        <f>IF(AL$1&gt;0,IF(AND('[1]Flux and Impact'!$AU186=1,'[1]Flux and Impact'!AJ186=""),0,IF('[1]Flux and Impact'!$AU186=1,'[1]Flux and Impact'!AJ186,"")),"")</f>
        <v/>
      </c>
      <c r="AM184" t="str">
        <f>IF(AM$1&gt;0,IF(AND('[1]Flux and Impact'!$AU186=1,'[1]Flux and Impact'!AK186=""),0,IF('[1]Flux and Impact'!$AU186=1,'[1]Flux and Impact'!AK186,"")),"")</f>
        <v/>
      </c>
      <c r="AN184" t="str">
        <f>IF(AN$1&gt;0,IF(AND('[1]Flux and Impact'!$AU186=1,'[1]Flux and Impact'!AL186=""),0,IF('[1]Flux and Impact'!$AU186=1,'[1]Flux and Impact'!AL186,"")),"")</f>
        <v/>
      </c>
      <c r="AO184" t="str">
        <f>IF(AO$1&gt;0,IF(AND('[1]Flux and Impact'!$AU186=1,'[1]Flux and Impact'!AM186=""),0,IF('[1]Flux and Impact'!$AU186=1,'[1]Flux and Impact'!AM186,"")),"")</f>
        <v/>
      </c>
      <c r="AP184" t="str">
        <f>IF(AP$1&gt;0,IF(AND('[1]Flux and Impact'!$AU186=1,'[1]Flux and Impact'!AN186=""),0,IF('[1]Flux and Impact'!$AU186=1,'[1]Flux and Impact'!AN186,"")),"")</f>
        <v/>
      </c>
      <c r="AQ184" t="str">
        <f>IF(AQ$1&gt;0,IF(AND('[1]Flux and Impact'!$AU186=1,'[1]Flux and Impact'!AO186=""),0,IF('[1]Flux and Impact'!$AU186=1,'[1]Flux and Impact'!AO186,"")),"")</f>
        <v/>
      </c>
      <c r="AR184" t="str">
        <f>IF(AR$1&gt;0,IF(AND('[1]Flux and Impact'!$AU186=1,'[1]Flux and Impact'!AP186=""),0,IF('[1]Flux and Impact'!$AU186=1,'[1]Flux and Impact'!AP186,"")),"")</f>
        <v/>
      </c>
      <c r="AS184" t="str">
        <f>IF(AS$1&gt;0,IF(AND('[1]Flux and Impact'!$AU186=1,'[1]Flux and Impact'!AQ186=""),0,IF('[1]Flux and Impact'!$AU186=1,'[1]Flux and Impact'!AQ186,"")),"")</f>
        <v/>
      </c>
      <c r="AT184" t="str">
        <f>IF(AT$1&gt;0,IF(AND('[1]Flux and Impact'!$AU186=1,'[1]Flux and Impact'!AR186=""),0,IF('[1]Flux and Impact'!$AU186=1,'[1]Flux and Impact'!AR186,"")),"")</f>
        <v/>
      </c>
      <c r="AU184" t="str">
        <f>IF(AU$1&gt;0,IF(AND('[1]Flux and Impact'!$AU186=1,'[1]Flux and Impact'!AS186=""),0,IF('[1]Flux and Impact'!$AU186=1,'[1]Flux and Impact'!AS186,"")),"")</f>
        <v/>
      </c>
      <c r="AW184" s="10" t="s">
        <v>278</v>
      </c>
      <c r="AX184" s="10">
        <v>14.3938190248735</v>
      </c>
      <c r="AY184" s="16">
        <v>14.3938190248735</v>
      </c>
      <c r="AZ184" s="17"/>
    </row>
    <row r="185" spans="1:52">
      <c r="A185">
        <f t="shared" si="4"/>
        <v>1</v>
      </c>
      <c r="B185" t="str">
        <f>'[1]Flux and Impact'!B187</f>
        <v>5. Organismal Systems</v>
      </c>
      <c r="C185" t="str">
        <f>'[1]Flux and Impact'!C187</f>
        <v>5.4 Digestive System</v>
      </c>
      <c r="D185" t="str">
        <f>'[1]Flux and Impact'!D187</f>
        <v>Protein digestion and absorption</v>
      </c>
      <c r="E185">
        <f>IF('[1]Flux and Impact'!AU187=1,AVERAGE(H185,J185,L185,N185,P185,R185,T185,V185,X185,Z185,AB185,AD185,AF185,AH185,AJ185,AL185,AN185,AP185,AR185,AT185),"")</f>
        <v>93.0636091860762</v>
      </c>
      <c r="F185" s="12">
        <f>IF('[1]Flux and Impact'!AU187=1,AVERAGE(I185,K185,M185,O185,Q185,S185,U185,W185,Y185,AA185,AC185,AE185,AG185,AI185,AK185,AM185,AO185,AQ185,AS185,AU185),"")</f>
        <v>-16.4650709512506</v>
      </c>
      <c r="G185" s="13">
        <f t="shared" si="5"/>
        <v>1</v>
      </c>
      <c r="H185">
        <f>IF(H$1&gt;0,IF(AND('[1]Flux and Impact'!$AU187=1,'[1]Flux and Impact'!F187=""),0,IF('[1]Flux and Impact'!$AU187=1,'[1]Flux and Impact'!F187,"")),"")</f>
        <v>46.9079815699972</v>
      </c>
      <c r="I185">
        <f>IF(I$1&gt;0,IF(AND('[1]Flux and Impact'!$AU187=1,'[1]Flux and Impact'!G187=""),0,IF('[1]Flux and Impact'!$AU187=1,'[1]Flux and Impact'!G187,"")),"")</f>
        <v>-46.9079815699972</v>
      </c>
      <c r="J185">
        <f>IF(J$1&gt;0,IF(AND('[1]Flux and Impact'!$AU187=1,'[1]Flux and Impact'!H187=""),0,IF('[1]Flux and Impact'!$AU187=1,'[1]Flux and Impact'!H187,"")),"")</f>
        <v>169.527502036539</v>
      </c>
      <c r="K185">
        <f>IF(K$1&gt;0,IF(AND('[1]Flux and Impact'!$AU187=1,'[1]Flux and Impact'!I187=""),0,IF('[1]Flux and Impact'!$AU187=1,'[1]Flux and Impact'!I187,"")),"")</f>
        <v>60.268112667938</v>
      </c>
      <c r="L185">
        <f>IF(L$1&gt;0,IF(AND('[1]Flux and Impact'!$AU187=1,'[1]Flux and Impact'!J187=""),0,IF('[1]Flux and Impact'!$AU187=1,'[1]Flux and Impact'!J187,"")),"")</f>
        <v>62.7553439516926</v>
      </c>
      <c r="M185">
        <f>IF(M$1&gt;0,IF(AND('[1]Flux and Impact'!$AU187=1,'[1]Flux and Impact'!K187=""),0,IF('[1]Flux and Impact'!$AU187=1,'[1]Flux and Impact'!K187,"")),"")</f>
        <v>-62.7553439516926</v>
      </c>
      <c r="N185" t="str">
        <f>IF(N$1&gt;0,IF(AND('[1]Flux and Impact'!$AU187=1,'[1]Flux and Impact'!L187=""),0,IF('[1]Flux and Impact'!$AU187=1,'[1]Flux and Impact'!L187,"")),"")</f>
        <v/>
      </c>
      <c r="O185" t="str">
        <f>IF(O$1&gt;0,IF(AND('[1]Flux and Impact'!$AU187=1,'[1]Flux and Impact'!M187=""),0,IF('[1]Flux and Impact'!$AU187=1,'[1]Flux and Impact'!M187,"")),"")</f>
        <v/>
      </c>
      <c r="P185" t="str">
        <f>IF(P$1&gt;0,IF(AND('[1]Flux and Impact'!$AU187=1,'[1]Flux and Impact'!N187=""),0,IF('[1]Flux and Impact'!$AU187=1,'[1]Flux and Impact'!N187,"")),"")</f>
        <v/>
      </c>
      <c r="Q185" t="str">
        <f>IF(Q$1&gt;0,IF(AND('[1]Flux and Impact'!$AU187=1,'[1]Flux and Impact'!O187=""),0,IF('[1]Flux and Impact'!$AU187=1,'[1]Flux and Impact'!O187,"")),"")</f>
        <v/>
      </c>
      <c r="R185" t="str">
        <f>IF(R$1&gt;0,IF(AND('[1]Flux and Impact'!$AU187=1,'[1]Flux and Impact'!P187=""),0,IF('[1]Flux and Impact'!$AU187=1,'[1]Flux and Impact'!P187,"")),"")</f>
        <v/>
      </c>
      <c r="S185" t="str">
        <f>IF(S$1&gt;0,IF(AND('[1]Flux and Impact'!$AU187=1,'[1]Flux and Impact'!Q187=""),0,IF('[1]Flux and Impact'!$AU187=1,'[1]Flux and Impact'!Q187,"")),"")</f>
        <v/>
      </c>
      <c r="T185" t="str">
        <f>IF(T$1&gt;0,IF(AND('[1]Flux and Impact'!$AU187=1,'[1]Flux and Impact'!R187=""),0,IF('[1]Flux and Impact'!$AU187=1,'[1]Flux and Impact'!R187,"")),"")</f>
        <v/>
      </c>
      <c r="U185" t="str">
        <f>IF(U$1&gt;0,IF(AND('[1]Flux and Impact'!$AU187=1,'[1]Flux and Impact'!S187=""),0,IF('[1]Flux and Impact'!$AU187=1,'[1]Flux and Impact'!S187,"")),"")</f>
        <v/>
      </c>
      <c r="V185" t="str">
        <f>IF(V$1&gt;0,IF(AND('[1]Flux and Impact'!$AU187=1,'[1]Flux and Impact'!T187=""),0,IF('[1]Flux and Impact'!$AU187=1,'[1]Flux and Impact'!T187,"")),"")</f>
        <v/>
      </c>
      <c r="W185" t="str">
        <f>IF(W$1&gt;0,IF(AND('[1]Flux and Impact'!$AU187=1,'[1]Flux and Impact'!U187=""),0,IF('[1]Flux and Impact'!$AU187=1,'[1]Flux and Impact'!U187,"")),"")</f>
        <v/>
      </c>
      <c r="X185" t="str">
        <f>IF(X$1&gt;0,IF(AND('[1]Flux and Impact'!$AU187=1,'[1]Flux and Impact'!V187=""),0,IF('[1]Flux and Impact'!$AU187=1,'[1]Flux and Impact'!V187,"")),"")</f>
        <v/>
      </c>
      <c r="Y185" t="str">
        <f>IF(Y$1&gt;0,IF(AND('[1]Flux and Impact'!$AU187=1,'[1]Flux and Impact'!W187=""),0,IF('[1]Flux and Impact'!$AU187=1,'[1]Flux and Impact'!W187,"")),"")</f>
        <v/>
      </c>
      <c r="Z185" t="str">
        <f>IF(Z$1&gt;0,IF(AND('[1]Flux and Impact'!$AU187=1,'[1]Flux and Impact'!X187=""),0,IF('[1]Flux and Impact'!$AU187=1,'[1]Flux and Impact'!X187,"")),"")</f>
        <v/>
      </c>
      <c r="AA185" t="str">
        <f>IF(AA$1&gt;0,IF(AND('[1]Flux and Impact'!$AU187=1,'[1]Flux and Impact'!Y187=""),0,IF('[1]Flux and Impact'!$AU187=1,'[1]Flux and Impact'!Y187,"")),"")</f>
        <v/>
      </c>
      <c r="AB185" t="str">
        <f>IF(AB$1&gt;0,IF(AND('[1]Flux and Impact'!$AU187=1,'[1]Flux and Impact'!Z187=""),0,IF('[1]Flux and Impact'!$AU187=1,'[1]Flux and Impact'!Z187,"")),"")</f>
        <v/>
      </c>
      <c r="AC185" t="str">
        <f>IF(AC$1&gt;0,IF(AND('[1]Flux and Impact'!$AU187=1,'[1]Flux and Impact'!AA187=""),0,IF('[1]Flux and Impact'!$AU187=1,'[1]Flux and Impact'!AA187,"")),"")</f>
        <v/>
      </c>
      <c r="AD185" t="str">
        <f>IF(AD$1&gt;0,IF(AND('[1]Flux and Impact'!$AU187=1,'[1]Flux and Impact'!AB187=""),0,IF('[1]Flux and Impact'!$AU187=1,'[1]Flux and Impact'!AB187,"")),"")</f>
        <v/>
      </c>
      <c r="AE185" t="str">
        <f>IF(AE$1&gt;0,IF(AND('[1]Flux and Impact'!$AU187=1,'[1]Flux and Impact'!AC187=""),0,IF('[1]Flux and Impact'!$AU187=1,'[1]Flux and Impact'!AC187,"")),"")</f>
        <v/>
      </c>
      <c r="AF185" t="str">
        <f>IF(AF$1&gt;0,IF(AND('[1]Flux and Impact'!$AU187=1,'[1]Flux and Impact'!AD187=""),0,IF('[1]Flux and Impact'!$AU187=1,'[1]Flux and Impact'!AD187,"")),"")</f>
        <v/>
      </c>
      <c r="AG185" t="str">
        <f>IF(AG$1&gt;0,IF(AND('[1]Flux and Impact'!$AU187=1,'[1]Flux and Impact'!AE187=""),0,IF('[1]Flux and Impact'!$AU187=1,'[1]Flux and Impact'!AE187,"")),"")</f>
        <v/>
      </c>
      <c r="AH185" t="str">
        <f>IF(AH$1&gt;0,IF(AND('[1]Flux and Impact'!$AU187=1,'[1]Flux and Impact'!AF187=""),0,IF('[1]Flux and Impact'!$AU187=1,'[1]Flux and Impact'!AF187,"")),"")</f>
        <v/>
      </c>
      <c r="AI185" t="str">
        <f>IF(AI$1&gt;0,IF(AND('[1]Flux and Impact'!$AU187=1,'[1]Flux and Impact'!AG187=""),0,IF('[1]Flux and Impact'!$AU187=1,'[1]Flux and Impact'!AG187,"")),"")</f>
        <v/>
      </c>
      <c r="AJ185" t="str">
        <f>IF(AJ$1&gt;0,IF(AND('[1]Flux and Impact'!$AU187=1,'[1]Flux and Impact'!AH187=""),0,IF('[1]Flux and Impact'!$AU187=1,'[1]Flux and Impact'!AH187,"")),"")</f>
        <v/>
      </c>
      <c r="AK185" t="str">
        <f>IF(AK$1&gt;0,IF(AND('[1]Flux and Impact'!$AU187=1,'[1]Flux and Impact'!AI187=""),0,IF('[1]Flux and Impact'!$AU187=1,'[1]Flux and Impact'!AI187,"")),"")</f>
        <v/>
      </c>
      <c r="AL185" t="str">
        <f>IF(AL$1&gt;0,IF(AND('[1]Flux and Impact'!$AU187=1,'[1]Flux and Impact'!AJ187=""),0,IF('[1]Flux and Impact'!$AU187=1,'[1]Flux and Impact'!AJ187,"")),"")</f>
        <v/>
      </c>
      <c r="AM185" t="str">
        <f>IF(AM$1&gt;0,IF(AND('[1]Flux and Impact'!$AU187=1,'[1]Flux and Impact'!AK187=""),0,IF('[1]Flux and Impact'!$AU187=1,'[1]Flux and Impact'!AK187,"")),"")</f>
        <v/>
      </c>
      <c r="AN185" t="str">
        <f>IF(AN$1&gt;0,IF(AND('[1]Flux and Impact'!$AU187=1,'[1]Flux and Impact'!AL187=""),0,IF('[1]Flux and Impact'!$AU187=1,'[1]Flux and Impact'!AL187,"")),"")</f>
        <v/>
      </c>
      <c r="AO185" t="str">
        <f>IF(AO$1&gt;0,IF(AND('[1]Flux and Impact'!$AU187=1,'[1]Flux and Impact'!AM187=""),0,IF('[1]Flux and Impact'!$AU187=1,'[1]Flux and Impact'!AM187,"")),"")</f>
        <v/>
      </c>
      <c r="AP185" t="str">
        <f>IF(AP$1&gt;0,IF(AND('[1]Flux and Impact'!$AU187=1,'[1]Flux and Impact'!AN187=""),0,IF('[1]Flux and Impact'!$AU187=1,'[1]Flux and Impact'!AN187,"")),"")</f>
        <v/>
      </c>
      <c r="AQ185" t="str">
        <f>IF(AQ$1&gt;0,IF(AND('[1]Flux and Impact'!$AU187=1,'[1]Flux and Impact'!AO187=""),0,IF('[1]Flux and Impact'!$AU187=1,'[1]Flux and Impact'!AO187,"")),"")</f>
        <v/>
      </c>
      <c r="AR185" t="str">
        <f>IF(AR$1&gt;0,IF(AND('[1]Flux and Impact'!$AU187=1,'[1]Flux and Impact'!AP187=""),0,IF('[1]Flux and Impact'!$AU187=1,'[1]Flux and Impact'!AP187,"")),"")</f>
        <v/>
      </c>
      <c r="AS185" t="str">
        <f>IF(AS$1&gt;0,IF(AND('[1]Flux and Impact'!$AU187=1,'[1]Flux and Impact'!AQ187=""),0,IF('[1]Flux and Impact'!$AU187=1,'[1]Flux and Impact'!AQ187,"")),"")</f>
        <v/>
      </c>
      <c r="AT185" t="str">
        <f>IF(AT$1&gt;0,IF(AND('[1]Flux and Impact'!$AU187=1,'[1]Flux and Impact'!AR187=""),0,IF('[1]Flux and Impact'!$AU187=1,'[1]Flux and Impact'!AR187,"")),"")</f>
        <v/>
      </c>
      <c r="AU185" t="str">
        <f>IF(AU$1&gt;0,IF(AND('[1]Flux and Impact'!$AU187=1,'[1]Flux and Impact'!AS187=""),0,IF('[1]Flux and Impact'!$AU187=1,'[1]Flux and Impact'!AS187,"")),"")</f>
        <v/>
      </c>
      <c r="AW185" s="10" t="s">
        <v>279</v>
      </c>
      <c r="AX185" s="10">
        <v>14.3776086482038</v>
      </c>
      <c r="AY185" s="16">
        <v>14.3776086482038</v>
      </c>
      <c r="AZ185" s="17"/>
    </row>
    <row r="186" spans="1:52">
      <c r="A186">
        <f t="shared" si="4"/>
        <v>1</v>
      </c>
      <c r="B186" t="str">
        <f>'[1]Flux and Impact'!B188</f>
        <v>5. Organismal Systems</v>
      </c>
      <c r="C186" t="str">
        <f>'[1]Flux and Impact'!C188</f>
        <v>5.4 Digestive System</v>
      </c>
      <c r="D186" t="str">
        <f>'[1]Flux and Impact'!D188</f>
        <v>Fat digestion and absorption</v>
      </c>
      <c r="E186">
        <f>IF('[1]Flux and Impact'!AU188=1,AVERAGE(H186,J186,L186,N186,P186,R186,T186,V186,X186,Z186,AB186,AD186,AF186,AH186,AJ186,AL186,AN186,AP186,AR186,AT186),"")</f>
        <v>51.5067362012011</v>
      </c>
      <c r="F186" s="12">
        <f>IF('[1]Flux and Impact'!AU188=1,AVERAGE(I186,K186,M186,O186,Q186,S186,U186,W186,Y186,AA186,AC186,AE186,AG186,AI186,AK186,AM186,AO186,AQ186,AS186,AU186),"")</f>
        <v>-1.03673432184878</v>
      </c>
      <c r="G186" s="13">
        <f t="shared" si="5"/>
        <v>1</v>
      </c>
      <c r="H186">
        <f>IF(H$1&gt;0,IF(AND('[1]Flux and Impact'!$AU188=1,'[1]Flux and Impact'!F188=""),0,IF('[1]Flux and Impact'!$AU188=1,'[1]Flux and Impact'!F188,"")),"")</f>
        <v>58.9114865065925</v>
      </c>
      <c r="I186">
        <f>IF(I$1&gt;0,IF(AND('[1]Flux and Impact'!$AU188=1,'[1]Flux and Impact'!G188=""),0,IF('[1]Flux and Impact'!$AU188=1,'[1]Flux and Impact'!G188,"")),"")</f>
        <v>-58.9114865065925</v>
      </c>
      <c r="J186">
        <f>IF(J$1&gt;0,IF(AND('[1]Flux and Impact'!$AU188=1,'[1]Flux and Impact'!H188=""),0,IF('[1]Flux and Impact'!$AU188=1,'[1]Flux and Impact'!H188,"")),"")</f>
        <v>95.6087220970107</v>
      </c>
      <c r="K186">
        <f>IF(K$1&gt;0,IF(AND('[1]Flux and Impact'!$AU188=1,'[1]Flux and Impact'!I188=""),0,IF('[1]Flux and Impact'!$AU188=1,'[1]Flux and Impact'!I188,"")),"")</f>
        <v>55.8012835410461</v>
      </c>
      <c r="L186">
        <f>IF(L$1&gt;0,IF(AND('[1]Flux and Impact'!$AU188=1,'[1]Flux and Impact'!J188=""),0,IF('[1]Flux and Impact'!$AU188=1,'[1]Flux and Impact'!J188,"")),"")</f>
        <v>0</v>
      </c>
      <c r="M186">
        <f>IF(M$1&gt;0,IF(AND('[1]Flux and Impact'!$AU188=1,'[1]Flux and Impact'!K188=""),0,IF('[1]Flux and Impact'!$AU188=1,'[1]Flux and Impact'!K188,"")),"")</f>
        <v>0</v>
      </c>
      <c r="N186" t="str">
        <f>IF(N$1&gt;0,IF(AND('[1]Flux and Impact'!$AU188=1,'[1]Flux and Impact'!L188=""),0,IF('[1]Flux and Impact'!$AU188=1,'[1]Flux and Impact'!L188,"")),"")</f>
        <v/>
      </c>
      <c r="O186" t="str">
        <f>IF(O$1&gt;0,IF(AND('[1]Flux and Impact'!$AU188=1,'[1]Flux and Impact'!M188=""),0,IF('[1]Flux and Impact'!$AU188=1,'[1]Flux and Impact'!M188,"")),"")</f>
        <v/>
      </c>
      <c r="P186" t="str">
        <f>IF(P$1&gt;0,IF(AND('[1]Flux and Impact'!$AU188=1,'[1]Flux and Impact'!N188=""),0,IF('[1]Flux and Impact'!$AU188=1,'[1]Flux and Impact'!N188,"")),"")</f>
        <v/>
      </c>
      <c r="Q186" t="str">
        <f>IF(Q$1&gt;0,IF(AND('[1]Flux and Impact'!$AU188=1,'[1]Flux and Impact'!O188=""),0,IF('[1]Flux and Impact'!$AU188=1,'[1]Flux and Impact'!O188,"")),"")</f>
        <v/>
      </c>
      <c r="R186" t="str">
        <f>IF(R$1&gt;0,IF(AND('[1]Flux and Impact'!$AU188=1,'[1]Flux and Impact'!P188=""),0,IF('[1]Flux and Impact'!$AU188=1,'[1]Flux and Impact'!P188,"")),"")</f>
        <v/>
      </c>
      <c r="S186" t="str">
        <f>IF(S$1&gt;0,IF(AND('[1]Flux and Impact'!$AU188=1,'[1]Flux and Impact'!Q188=""),0,IF('[1]Flux and Impact'!$AU188=1,'[1]Flux and Impact'!Q188,"")),"")</f>
        <v/>
      </c>
      <c r="T186" t="str">
        <f>IF(T$1&gt;0,IF(AND('[1]Flux and Impact'!$AU188=1,'[1]Flux and Impact'!R188=""),0,IF('[1]Flux and Impact'!$AU188=1,'[1]Flux and Impact'!R188,"")),"")</f>
        <v/>
      </c>
      <c r="U186" t="str">
        <f>IF(U$1&gt;0,IF(AND('[1]Flux and Impact'!$AU188=1,'[1]Flux and Impact'!S188=""),0,IF('[1]Flux and Impact'!$AU188=1,'[1]Flux and Impact'!S188,"")),"")</f>
        <v/>
      </c>
      <c r="V186" t="str">
        <f>IF(V$1&gt;0,IF(AND('[1]Flux and Impact'!$AU188=1,'[1]Flux and Impact'!T188=""),0,IF('[1]Flux and Impact'!$AU188=1,'[1]Flux and Impact'!T188,"")),"")</f>
        <v/>
      </c>
      <c r="W186" t="str">
        <f>IF(W$1&gt;0,IF(AND('[1]Flux and Impact'!$AU188=1,'[1]Flux and Impact'!U188=""),0,IF('[1]Flux and Impact'!$AU188=1,'[1]Flux and Impact'!U188,"")),"")</f>
        <v/>
      </c>
      <c r="X186" t="str">
        <f>IF(X$1&gt;0,IF(AND('[1]Flux and Impact'!$AU188=1,'[1]Flux and Impact'!V188=""),0,IF('[1]Flux and Impact'!$AU188=1,'[1]Flux and Impact'!V188,"")),"")</f>
        <v/>
      </c>
      <c r="Y186" t="str">
        <f>IF(Y$1&gt;0,IF(AND('[1]Flux and Impact'!$AU188=1,'[1]Flux and Impact'!W188=""),0,IF('[1]Flux and Impact'!$AU188=1,'[1]Flux and Impact'!W188,"")),"")</f>
        <v/>
      </c>
      <c r="Z186" t="str">
        <f>IF(Z$1&gt;0,IF(AND('[1]Flux and Impact'!$AU188=1,'[1]Flux and Impact'!X188=""),0,IF('[1]Flux and Impact'!$AU188=1,'[1]Flux and Impact'!X188,"")),"")</f>
        <v/>
      </c>
      <c r="AA186" t="str">
        <f>IF(AA$1&gt;0,IF(AND('[1]Flux and Impact'!$AU188=1,'[1]Flux and Impact'!Y188=""),0,IF('[1]Flux and Impact'!$AU188=1,'[1]Flux and Impact'!Y188,"")),"")</f>
        <v/>
      </c>
      <c r="AB186" t="str">
        <f>IF(AB$1&gt;0,IF(AND('[1]Flux and Impact'!$AU188=1,'[1]Flux and Impact'!Z188=""),0,IF('[1]Flux and Impact'!$AU188=1,'[1]Flux and Impact'!Z188,"")),"")</f>
        <v/>
      </c>
      <c r="AC186" t="str">
        <f>IF(AC$1&gt;0,IF(AND('[1]Flux and Impact'!$AU188=1,'[1]Flux and Impact'!AA188=""),0,IF('[1]Flux and Impact'!$AU188=1,'[1]Flux and Impact'!AA188,"")),"")</f>
        <v/>
      </c>
      <c r="AD186" t="str">
        <f>IF(AD$1&gt;0,IF(AND('[1]Flux and Impact'!$AU188=1,'[1]Flux and Impact'!AB188=""),0,IF('[1]Flux and Impact'!$AU188=1,'[1]Flux and Impact'!AB188,"")),"")</f>
        <v/>
      </c>
      <c r="AE186" t="str">
        <f>IF(AE$1&gt;0,IF(AND('[1]Flux and Impact'!$AU188=1,'[1]Flux and Impact'!AC188=""),0,IF('[1]Flux and Impact'!$AU188=1,'[1]Flux and Impact'!AC188,"")),"")</f>
        <v/>
      </c>
      <c r="AF186" t="str">
        <f>IF(AF$1&gt;0,IF(AND('[1]Flux and Impact'!$AU188=1,'[1]Flux and Impact'!AD188=""),0,IF('[1]Flux and Impact'!$AU188=1,'[1]Flux and Impact'!AD188,"")),"")</f>
        <v/>
      </c>
      <c r="AG186" t="str">
        <f>IF(AG$1&gt;0,IF(AND('[1]Flux and Impact'!$AU188=1,'[1]Flux and Impact'!AE188=""),0,IF('[1]Flux and Impact'!$AU188=1,'[1]Flux and Impact'!AE188,"")),"")</f>
        <v/>
      </c>
      <c r="AH186" t="str">
        <f>IF(AH$1&gt;0,IF(AND('[1]Flux and Impact'!$AU188=1,'[1]Flux and Impact'!AF188=""),0,IF('[1]Flux and Impact'!$AU188=1,'[1]Flux and Impact'!AF188,"")),"")</f>
        <v/>
      </c>
      <c r="AI186" t="str">
        <f>IF(AI$1&gt;0,IF(AND('[1]Flux and Impact'!$AU188=1,'[1]Flux and Impact'!AG188=""),0,IF('[1]Flux and Impact'!$AU188=1,'[1]Flux and Impact'!AG188,"")),"")</f>
        <v/>
      </c>
      <c r="AJ186" t="str">
        <f>IF(AJ$1&gt;0,IF(AND('[1]Flux and Impact'!$AU188=1,'[1]Flux and Impact'!AH188=""),0,IF('[1]Flux and Impact'!$AU188=1,'[1]Flux and Impact'!AH188,"")),"")</f>
        <v/>
      </c>
      <c r="AK186" t="str">
        <f>IF(AK$1&gt;0,IF(AND('[1]Flux and Impact'!$AU188=1,'[1]Flux and Impact'!AI188=""),0,IF('[1]Flux and Impact'!$AU188=1,'[1]Flux and Impact'!AI188,"")),"")</f>
        <v/>
      </c>
      <c r="AL186" t="str">
        <f>IF(AL$1&gt;0,IF(AND('[1]Flux and Impact'!$AU188=1,'[1]Flux and Impact'!AJ188=""),0,IF('[1]Flux and Impact'!$AU188=1,'[1]Flux and Impact'!AJ188,"")),"")</f>
        <v/>
      </c>
      <c r="AM186" t="str">
        <f>IF(AM$1&gt;0,IF(AND('[1]Flux and Impact'!$AU188=1,'[1]Flux and Impact'!AK188=""),0,IF('[1]Flux and Impact'!$AU188=1,'[1]Flux and Impact'!AK188,"")),"")</f>
        <v/>
      </c>
      <c r="AN186" t="str">
        <f>IF(AN$1&gt;0,IF(AND('[1]Flux and Impact'!$AU188=1,'[1]Flux and Impact'!AL188=""),0,IF('[1]Flux and Impact'!$AU188=1,'[1]Flux and Impact'!AL188,"")),"")</f>
        <v/>
      </c>
      <c r="AO186" t="str">
        <f>IF(AO$1&gt;0,IF(AND('[1]Flux and Impact'!$AU188=1,'[1]Flux and Impact'!AM188=""),0,IF('[1]Flux and Impact'!$AU188=1,'[1]Flux and Impact'!AM188,"")),"")</f>
        <v/>
      </c>
      <c r="AP186" t="str">
        <f>IF(AP$1&gt;0,IF(AND('[1]Flux and Impact'!$AU188=1,'[1]Flux and Impact'!AN188=""),0,IF('[1]Flux and Impact'!$AU188=1,'[1]Flux and Impact'!AN188,"")),"")</f>
        <v/>
      </c>
      <c r="AQ186" t="str">
        <f>IF(AQ$1&gt;0,IF(AND('[1]Flux and Impact'!$AU188=1,'[1]Flux and Impact'!AO188=""),0,IF('[1]Flux and Impact'!$AU188=1,'[1]Flux and Impact'!AO188,"")),"")</f>
        <v/>
      </c>
      <c r="AR186" t="str">
        <f>IF(AR$1&gt;0,IF(AND('[1]Flux and Impact'!$AU188=1,'[1]Flux and Impact'!AP188=""),0,IF('[1]Flux and Impact'!$AU188=1,'[1]Flux and Impact'!AP188,"")),"")</f>
        <v/>
      </c>
      <c r="AS186" t="str">
        <f>IF(AS$1&gt;0,IF(AND('[1]Flux and Impact'!$AU188=1,'[1]Flux and Impact'!AQ188=""),0,IF('[1]Flux and Impact'!$AU188=1,'[1]Flux and Impact'!AQ188,"")),"")</f>
        <v/>
      </c>
      <c r="AT186" t="str">
        <f>IF(AT$1&gt;0,IF(AND('[1]Flux and Impact'!$AU188=1,'[1]Flux and Impact'!AR188=""),0,IF('[1]Flux and Impact'!$AU188=1,'[1]Flux and Impact'!AR188,"")),"")</f>
        <v/>
      </c>
      <c r="AU186" t="str">
        <f>IF(AU$1&gt;0,IF(AND('[1]Flux and Impact'!$AU188=1,'[1]Flux and Impact'!AS188=""),0,IF('[1]Flux and Impact'!$AU188=1,'[1]Flux and Impact'!AS188,"")),"")</f>
        <v/>
      </c>
      <c r="AW186" s="10" t="s">
        <v>280</v>
      </c>
      <c r="AX186" s="10">
        <v>13.7278875179289</v>
      </c>
      <c r="AY186" s="16">
        <v>3.62402433076886</v>
      </c>
      <c r="AZ186" s="17"/>
    </row>
    <row r="187" spans="1:52">
      <c r="A187">
        <f t="shared" si="4"/>
        <v>1</v>
      </c>
      <c r="B187" t="str">
        <f>'[1]Flux and Impact'!B189</f>
        <v>5. Organismal Systems</v>
      </c>
      <c r="C187" t="str">
        <f>'[1]Flux and Impact'!C189</f>
        <v>5.4 Digestive System</v>
      </c>
      <c r="D187" t="str">
        <f>'[1]Flux and Impact'!D189</f>
        <v>Bile secretion</v>
      </c>
      <c r="E187">
        <f>IF('[1]Flux and Impact'!AU189=1,AVERAGE(H187,J187,L187,N187,P187,R187,T187,V187,X187,Z187,AB187,AD187,AF187,AH187,AJ187,AL187,AN187,AP187,AR187,AT187),"")</f>
        <v>94.4641217517523</v>
      </c>
      <c r="F187" s="12">
        <f>IF('[1]Flux and Impact'!AU189=1,AVERAGE(I187,K187,M187,O187,Q187,S187,U187,W187,Y187,AA187,AC187,AE187,AG187,AI187,AK187,AM187,AO187,AQ187,AS187,AU187),"")</f>
        <v>-34.2198055966464</v>
      </c>
      <c r="G187" s="13">
        <f t="shared" si="5"/>
        <v>1</v>
      </c>
      <c r="H187">
        <f>IF(H$1&gt;0,IF(AND('[1]Flux and Impact'!$AU189=1,'[1]Flux and Impact'!F189=""),0,IF('[1]Flux and Impact'!$AU189=1,'[1]Flux and Impact'!F189,"")),"")</f>
        <v>9.04332687322766</v>
      </c>
      <c r="I187">
        <f>IF(I$1&gt;0,IF(AND('[1]Flux and Impact'!$AU189=1,'[1]Flux and Impact'!G189=""),0,IF('[1]Flux and Impact'!$AU189=1,'[1]Flux and Impact'!G189,"")),"")</f>
        <v>-9.04332687322766</v>
      </c>
      <c r="J187">
        <f>IF(J$1&gt;0,IF(AND('[1]Flux and Impact'!$AU189=1,'[1]Flux and Impact'!H189=""),0,IF('[1]Flux and Impact'!$AU189=1,'[1]Flux and Impact'!H189,"")),"")</f>
        <v>268.666248418973</v>
      </c>
      <c r="K187">
        <f>IF(K$1&gt;0,IF(AND('[1]Flux and Impact'!$AU189=1,'[1]Flux and Impact'!I189=""),0,IF('[1]Flux and Impact'!$AU189=1,'[1]Flux and Impact'!I189,"")),"")</f>
        <v>-99.2988798797677</v>
      </c>
      <c r="L187">
        <f>IF(L$1&gt;0,IF(AND('[1]Flux and Impact'!$AU189=1,'[1]Flux and Impact'!J189=""),0,IF('[1]Flux and Impact'!$AU189=1,'[1]Flux and Impact'!J189,"")),"")</f>
        <v>5.68278996305619</v>
      </c>
      <c r="M187">
        <f>IF(M$1&gt;0,IF(AND('[1]Flux and Impact'!$AU189=1,'[1]Flux and Impact'!K189=""),0,IF('[1]Flux and Impact'!$AU189=1,'[1]Flux and Impact'!K189,"")),"")</f>
        <v>5.68278996305619</v>
      </c>
      <c r="N187" t="str">
        <f>IF(N$1&gt;0,IF(AND('[1]Flux and Impact'!$AU189=1,'[1]Flux and Impact'!L189=""),0,IF('[1]Flux and Impact'!$AU189=1,'[1]Flux and Impact'!L189,"")),"")</f>
        <v/>
      </c>
      <c r="O187" t="str">
        <f>IF(O$1&gt;0,IF(AND('[1]Flux and Impact'!$AU189=1,'[1]Flux and Impact'!M189=""),0,IF('[1]Flux and Impact'!$AU189=1,'[1]Flux and Impact'!M189,"")),"")</f>
        <v/>
      </c>
      <c r="P187" t="str">
        <f>IF(P$1&gt;0,IF(AND('[1]Flux and Impact'!$AU189=1,'[1]Flux and Impact'!N189=""),0,IF('[1]Flux and Impact'!$AU189=1,'[1]Flux and Impact'!N189,"")),"")</f>
        <v/>
      </c>
      <c r="Q187" t="str">
        <f>IF(Q$1&gt;0,IF(AND('[1]Flux and Impact'!$AU189=1,'[1]Flux and Impact'!O189=""),0,IF('[1]Flux and Impact'!$AU189=1,'[1]Flux and Impact'!O189,"")),"")</f>
        <v/>
      </c>
      <c r="R187" t="str">
        <f>IF(R$1&gt;0,IF(AND('[1]Flux and Impact'!$AU189=1,'[1]Flux and Impact'!P189=""),0,IF('[1]Flux and Impact'!$AU189=1,'[1]Flux and Impact'!P189,"")),"")</f>
        <v/>
      </c>
      <c r="S187" t="str">
        <f>IF(S$1&gt;0,IF(AND('[1]Flux and Impact'!$AU189=1,'[1]Flux and Impact'!Q189=""),0,IF('[1]Flux and Impact'!$AU189=1,'[1]Flux and Impact'!Q189,"")),"")</f>
        <v/>
      </c>
      <c r="T187" t="str">
        <f>IF(T$1&gt;0,IF(AND('[1]Flux and Impact'!$AU189=1,'[1]Flux and Impact'!R189=""),0,IF('[1]Flux and Impact'!$AU189=1,'[1]Flux and Impact'!R189,"")),"")</f>
        <v/>
      </c>
      <c r="U187" t="str">
        <f>IF(U$1&gt;0,IF(AND('[1]Flux and Impact'!$AU189=1,'[1]Flux and Impact'!S189=""),0,IF('[1]Flux and Impact'!$AU189=1,'[1]Flux and Impact'!S189,"")),"")</f>
        <v/>
      </c>
      <c r="V187" t="str">
        <f>IF(V$1&gt;0,IF(AND('[1]Flux and Impact'!$AU189=1,'[1]Flux and Impact'!T189=""),0,IF('[1]Flux and Impact'!$AU189=1,'[1]Flux and Impact'!T189,"")),"")</f>
        <v/>
      </c>
      <c r="W187" t="str">
        <f>IF(W$1&gt;0,IF(AND('[1]Flux and Impact'!$AU189=1,'[1]Flux and Impact'!U189=""),0,IF('[1]Flux and Impact'!$AU189=1,'[1]Flux and Impact'!U189,"")),"")</f>
        <v/>
      </c>
      <c r="X187" t="str">
        <f>IF(X$1&gt;0,IF(AND('[1]Flux and Impact'!$AU189=1,'[1]Flux and Impact'!V189=""),0,IF('[1]Flux and Impact'!$AU189=1,'[1]Flux and Impact'!V189,"")),"")</f>
        <v/>
      </c>
      <c r="Y187" t="str">
        <f>IF(Y$1&gt;0,IF(AND('[1]Flux and Impact'!$AU189=1,'[1]Flux and Impact'!W189=""),0,IF('[1]Flux and Impact'!$AU189=1,'[1]Flux and Impact'!W189,"")),"")</f>
        <v/>
      </c>
      <c r="Z187" t="str">
        <f>IF(Z$1&gt;0,IF(AND('[1]Flux and Impact'!$AU189=1,'[1]Flux and Impact'!X189=""),0,IF('[1]Flux and Impact'!$AU189=1,'[1]Flux and Impact'!X189,"")),"")</f>
        <v/>
      </c>
      <c r="AA187" t="str">
        <f>IF(AA$1&gt;0,IF(AND('[1]Flux and Impact'!$AU189=1,'[1]Flux and Impact'!Y189=""),0,IF('[1]Flux and Impact'!$AU189=1,'[1]Flux and Impact'!Y189,"")),"")</f>
        <v/>
      </c>
      <c r="AB187" t="str">
        <f>IF(AB$1&gt;0,IF(AND('[1]Flux and Impact'!$AU189=1,'[1]Flux and Impact'!Z189=""),0,IF('[1]Flux and Impact'!$AU189=1,'[1]Flux and Impact'!Z189,"")),"")</f>
        <v/>
      </c>
      <c r="AC187" t="str">
        <f>IF(AC$1&gt;0,IF(AND('[1]Flux and Impact'!$AU189=1,'[1]Flux and Impact'!AA189=""),0,IF('[1]Flux and Impact'!$AU189=1,'[1]Flux and Impact'!AA189,"")),"")</f>
        <v/>
      </c>
      <c r="AD187" t="str">
        <f>IF(AD$1&gt;0,IF(AND('[1]Flux and Impact'!$AU189=1,'[1]Flux and Impact'!AB189=""),0,IF('[1]Flux and Impact'!$AU189=1,'[1]Flux and Impact'!AB189,"")),"")</f>
        <v/>
      </c>
      <c r="AE187" t="str">
        <f>IF(AE$1&gt;0,IF(AND('[1]Flux and Impact'!$AU189=1,'[1]Flux and Impact'!AC189=""),0,IF('[1]Flux and Impact'!$AU189=1,'[1]Flux and Impact'!AC189,"")),"")</f>
        <v/>
      </c>
      <c r="AF187" t="str">
        <f>IF(AF$1&gt;0,IF(AND('[1]Flux and Impact'!$AU189=1,'[1]Flux and Impact'!AD189=""),0,IF('[1]Flux and Impact'!$AU189=1,'[1]Flux and Impact'!AD189,"")),"")</f>
        <v/>
      </c>
      <c r="AG187" t="str">
        <f>IF(AG$1&gt;0,IF(AND('[1]Flux and Impact'!$AU189=1,'[1]Flux and Impact'!AE189=""),0,IF('[1]Flux and Impact'!$AU189=1,'[1]Flux and Impact'!AE189,"")),"")</f>
        <v/>
      </c>
      <c r="AH187" t="str">
        <f>IF(AH$1&gt;0,IF(AND('[1]Flux and Impact'!$AU189=1,'[1]Flux and Impact'!AF189=""),0,IF('[1]Flux and Impact'!$AU189=1,'[1]Flux and Impact'!AF189,"")),"")</f>
        <v/>
      </c>
      <c r="AI187" t="str">
        <f>IF(AI$1&gt;0,IF(AND('[1]Flux and Impact'!$AU189=1,'[1]Flux and Impact'!AG189=""),0,IF('[1]Flux and Impact'!$AU189=1,'[1]Flux and Impact'!AG189,"")),"")</f>
        <v/>
      </c>
      <c r="AJ187" t="str">
        <f>IF(AJ$1&gt;0,IF(AND('[1]Flux and Impact'!$AU189=1,'[1]Flux and Impact'!AH189=""),0,IF('[1]Flux and Impact'!$AU189=1,'[1]Flux and Impact'!AH189,"")),"")</f>
        <v/>
      </c>
      <c r="AK187" t="str">
        <f>IF(AK$1&gt;0,IF(AND('[1]Flux and Impact'!$AU189=1,'[1]Flux and Impact'!AI189=""),0,IF('[1]Flux and Impact'!$AU189=1,'[1]Flux and Impact'!AI189,"")),"")</f>
        <v/>
      </c>
      <c r="AL187" t="str">
        <f>IF(AL$1&gt;0,IF(AND('[1]Flux and Impact'!$AU189=1,'[1]Flux and Impact'!AJ189=""),0,IF('[1]Flux and Impact'!$AU189=1,'[1]Flux and Impact'!AJ189,"")),"")</f>
        <v/>
      </c>
      <c r="AM187" t="str">
        <f>IF(AM$1&gt;0,IF(AND('[1]Flux and Impact'!$AU189=1,'[1]Flux and Impact'!AK189=""),0,IF('[1]Flux and Impact'!$AU189=1,'[1]Flux and Impact'!AK189,"")),"")</f>
        <v/>
      </c>
      <c r="AN187" t="str">
        <f>IF(AN$1&gt;0,IF(AND('[1]Flux and Impact'!$AU189=1,'[1]Flux and Impact'!AL189=""),0,IF('[1]Flux and Impact'!$AU189=1,'[1]Flux and Impact'!AL189,"")),"")</f>
        <v/>
      </c>
      <c r="AO187" t="str">
        <f>IF(AO$1&gt;0,IF(AND('[1]Flux and Impact'!$AU189=1,'[1]Flux and Impact'!AM189=""),0,IF('[1]Flux and Impact'!$AU189=1,'[1]Flux and Impact'!AM189,"")),"")</f>
        <v/>
      </c>
      <c r="AP187" t="str">
        <f>IF(AP$1&gt;0,IF(AND('[1]Flux and Impact'!$AU189=1,'[1]Flux and Impact'!AN189=""),0,IF('[1]Flux and Impact'!$AU189=1,'[1]Flux and Impact'!AN189,"")),"")</f>
        <v/>
      </c>
      <c r="AQ187" t="str">
        <f>IF(AQ$1&gt;0,IF(AND('[1]Flux and Impact'!$AU189=1,'[1]Flux and Impact'!AO189=""),0,IF('[1]Flux and Impact'!$AU189=1,'[1]Flux and Impact'!AO189,"")),"")</f>
        <v/>
      </c>
      <c r="AR187" t="str">
        <f>IF(AR$1&gt;0,IF(AND('[1]Flux and Impact'!$AU189=1,'[1]Flux and Impact'!AP189=""),0,IF('[1]Flux and Impact'!$AU189=1,'[1]Flux and Impact'!AP189,"")),"")</f>
        <v/>
      </c>
      <c r="AS187" t="str">
        <f>IF(AS$1&gt;0,IF(AND('[1]Flux and Impact'!$AU189=1,'[1]Flux and Impact'!AQ189=""),0,IF('[1]Flux and Impact'!$AU189=1,'[1]Flux and Impact'!AQ189,"")),"")</f>
        <v/>
      </c>
      <c r="AT187" t="str">
        <f>IF(AT$1&gt;0,IF(AND('[1]Flux and Impact'!$AU189=1,'[1]Flux and Impact'!AR189=""),0,IF('[1]Flux and Impact'!$AU189=1,'[1]Flux and Impact'!AR189,"")),"")</f>
        <v/>
      </c>
      <c r="AU187" t="str">
        <f>IF(AU$1&gt;0,IF(AND('[1]Flux and Impact'!$AU189=1,'[1]Flux and Impact'!AS189=""),0,IF('[1]Flux and Impact'!$AU189=1,'[1]Flux and Impact'!AS189,"")),"")</f>
        <v/>
      </c>
      <c r="AW187" s="10" t="s">
        <v>281</v>
      </c>
      <c r="AX187" s="10">
        <v>13.4528070390218</v>
      </c>
      <c r="AY187" s="16">
        <v>4.91490696211589</v>
      </c>
      <c r="AZ187" s="17"/>
    </row>
    <row r="188" spans="1:52">
      <c r="A188">
        <f t="shared" si="4"/>
        <v>1</v>
      </c>
      <c r="B188" t="str">
        <f>'[1]Flux and Impact'!B190</f>
        <v>5. Organismal Systems</v>
      </c>
      <c r="C188" t="str">
        <f>'[1]Flux and Impact'!C190</f>
        <v>5.4 Digestive System</v>
      </c>
      <c r="D188" t="str">
        <f>'[1]Flux and Impact'!D190</f>
        <v>Vitamin digestion and absorption</v>
      </c>
      <c r="E188">
        <f>IF('[1]Flux and Impact'!AU190=1,AVERAGE(H188,J188,L188,N188,P188,R188,T188,V188,X188,Z188,AB188,AD188,AF188,AH188,AJ188,AL188,AN188,AP188,AR188,AT188),"")</f>
        <v>59.7852687731886</v>
      </c>
      <c r="F188" s="12">
        <f>IF('[1]Flux and Impact'!AU190=1,AVERAGE(I188,K188,M188,O188,Q188,S188,U188,W188,Y188,AA188,AC188,AE188,AG188,AI188,AK188,AM188,AO188,AQ188,AS188,AU188),"")</f>
        <v>-59.7852687731886</v>
      </c>
      <c r="G188" s="13">
        <f t="shared" si="5"/>
        <v>1</v>
      </c>
      <c r="H188">
        <f>IF(H$1&gt;0,IF(AND('[1]Flux and Impact'!$AU190=1,'[1]Flux and Impact'!F190=""),0,IF('[1]Flux and Impact'!$AU190=1,'[1]Flux and Impact'!F190,"")),"")</f>
        <v>179.355806319566</v>
      </c>
      <c r="I188">
        <f>IF(I$1&gt;0,IF(AND('[1]Flux and Impact'!$AU190=1,'[1]Flux and Impact'!G190=""),0,IF('[1]Flux and Impact'!$AU190=1,'[1]Flux and Impact'!G190,"")),"")</f>
        <v>-179.355806319566</v>
      </c>
      <c r="J188">
        <f>IF(J$1&gt;0,IF(AND('[1]Flux and Impact'!$AU190=1,'[1]Flux and Impact'!H190=""),0,IF('[1]Flux and Impact'!$AU190=1,'[1]Flux and Impact'!H190,"")),"")</f>
        <v>0</v>
      </c>
      <c r="K188">
        <f>IF(K$1&gt;0,IF(AND('[1]Flux and Impact'!$AU190=1,'[1]Flux and Impact'!I190=""),0,IF('[1]Flux and Impact'!$AU190=1,'[1]Flux and Impact'!I190,"")),"")</f>
        <v>0</v>
      </c>
      <c r="L188">
        <f>IF(L$1&gt;0,IF(AND('[1]Flux and Impact'!$AU190=1,'[1]Flux and Impact'!J190=""),0,IF('[1]Flux and Impact'!$AU190=1,'[1]Flux and Impact'!J190,"")),"")</f>
        <v>0</v>
      </c>
      <c r="M188">
        <f>IF(M$1&gt;0,IF(AND('[1]Flux and Impact'!$AU190=1,'[1]Flux and Impact'!K190=""),0,IF('[1]Flux and Impact'!$AU190=1,'[1]Flux and Impact'!K190,"")),"")</f>
        <v>0</v>
      </c>
      <c r="N188" t="str">
        <f>IF(N$1&gt;0,IF(AND('[1]Flux and Impact'!$AU190=1,'[1]Flux and Impact'!L190=""),0,IF('[1]Flux and Impact'!$AU190=1,'[1]Flux and Impact'!L190,"")),"")</f>
        <v/>
      </c>
      <c r="O188" t="str">
        <f>IF(O$1&gt;0,IF(AND('[1]Flux and Impact'!$AU190=1,'[1]Flux and Impact'!M190=""),0,IF('[1]Flux and Impact'!$AU190=1,'[1]Flux and Impact'!M190,"")),"")</f>
        <v/>
      </c>
      <c r="P188" t="str">
        <f>IF(P$1&gt;0,IF(AND('[1]Flux and Impact'!$AU190=1,'[1]Flux and Impact'!N190=""),0,IF('[1]Flux and Impact'!$AU190=1,'[1]Flux and Impact'!N190,"")),"")</f>
        <v/>
      </c>
      <c r="Q188" t="str">
        <f>IF(Q$1&gt;0,IF(AND('[1]Flux and Impact'!$AU190=1,'[1]Flux and Impact'!O190=""),0,IF('[1]Flux and Impact'!$AU190=1,'[1]Flux and Impact'!O190,"")),"")</f>
        <v/>
      </c>
      <c r="R188" t="str">
        <f>IF(R$1&gt;0,IF(AND('[1]Flux and Impact'!$AU190=1,'[1]Flux and Impact'!P190=""),0,IF('[1]Flux and Impact'!$AU190=1,'[1]Flux and Impact'!P190,"")),"")</f>
        <v/>
      </c>
      <c r="S188" t="str">
        <f>IF(S$1&gt;0,IF(AND('[1]Flux and Impact'!$AU190=1,'[1]Flux and Impact'!Q190=""),0,IF('[1]Flux and Impact'!$AU190=1,'[1]Flux and Impact'!Q190,"")),"")</f>
        <v/>
      </c>
      <c r="T188" t="str">
        <f>IF(T$1&gt;0,IF(AND('[1]Flux and Impact'!$AU190=1,'[1]Flux and Impact'!R190=""),0,IF('[1]Flux and Impact'!$AU190=1,'[1]Flux and Impact'!R190,"")),"")</f>
        <v/>
      </c>
      <c r="U188" t="str">
        <f>IF(U$1&gt;0,IF(AND('[1]Flux and Impact'!$AU190=1,'[1]Flux and Impact'!S190=""),0,IF('[1]Flux and Impact'!$AU190=1,'[1]Flux and Impact'!S190,"")),"")</f>
        <v/>
      </c>
      <c r="V188" t="str">
        <f>IF(V$1&gt;0,IF(AND('[1]Flux and Impact'!$AU190=1,'[1]Flux and Impact'!T190=""),0,IF('[1]Flux and Impact'!$AU190=1,'[1]Flux and Impact'!T190,"")),"")</f>
        <v/>
      </c>
      <c r="W188" t="str">
        <f>IF(W$1&gt;0,IF(AND('[1]Flux and Impact'!$AU190=1,'[1]Flux and Impact'!U190=""),0,IF('[1]Flux and Impact'!$AU190=1,'[1]Flux and Impact'!U190,"")),"")</f>
        <v/>
      </c>
      <c r="X188" t="str">
        <f>IF(X$1&gt;0,IF(AND('[1]Flux and Impact'!$AU190=1,'[1]Flux and Impact'!V190=""),0,IF('[1]Flux and Impact'!$AU190=1,'[1]Flux and Impact'!V190,"")),"")</f>
        <v/>
      </c>
      <c r="Y188" t="str">
        <f>IF(Y$1&gt;0,IF(AND('[1]Flux and Impact'!$AU190=1,'[1]Flux and Impact'!W190=""),0,IF('[1]Flux and Impact'!$AU190=1,'[1]Flux and Impact'!W190,"")),"")</f>
        <v/>
      </c>
      <c r="Z188" t="str">
        <f>IF(Z$1&gt;0,IF(AND('[1]Flux and Impact'!$AU190=1,'[1]Flux and Impact'!X190=""),0,IF('[1]Flux and Impact'!$AU190=1,'[1]Flux and Impact'!X190,"")),"")</f>
        <v/>
      </c>
      <c r="AA188" t="str">
        <f>IF(AA$1&gt;0,IF(AND('[1]Flux and Impact'!$AU190=1,'[1]Flux and Impact'!Y190=""),0,IF('[1]Flux and Impact'!$AU190=1,'[1]Flux and Impact'!Y190,"")),"")</f>
        <v/>
      </c>
      <c r="AB188" t="str">
        <f>IF(AB$1&gt;0,IF(AND('[1]Flux and Impact'!$AU190=1,'[1]Flux and Impact'!Z190=""),0,IF('[1]Flux and Impact'!$AU190=1,'[1]Flux and Impact'!Z190,"")),"")</f>
        <v/>
      </c>
      <c r="AC188" t="str">
        <f>IF(AC$1&gt;0,IF(AND('[1]Flux and Impact'!$AU190=1,'[1]Flux and Impact'!AA190=""),0,IF('[1]Flux and Impact'!$AU190=1,'[1]Flux and Impact'!AA190,"")),"")</f>
        <v/>
      </c>
      <c r="AD188" t="str">
        <f>IF(AD$1&gt;0,IF(AND('[1]Flux and Impact'!$AU190=1,'[1]Flux and Impact'!AB190=""),0,IF('[1]Flux and Impact'!$AU190=1,'[1]Flux and Impact'!AB190,"")),"")</f>
        <v/>
      </c>
      <c r="AE188" t="str">
        <f>IF(AE$1&gt;0,IF(AND('[1]Flux and Impact'!$AU190=1,'[1]Flux and Impact'!AC190=""),0,IF('[1]Flux and Impact'!$AU190=1,'[1]Flux and Impact'!AC190,"")),"")</f>
        <v/>
      </c>
      <c r="AF188" t="str">
        <f>IF(AF$1&gt;0,IF(AND('[1]Flux and Impact'!$AU190=1,'[1]Flux and Impact'!AD190=""),0,IF('[1]Flux and Impact'!$AU190=1,'[1]Flux and Impact'!AD190,"")),"")</f>
        <v/>
      </c>
      <c r="AG188" t="str">
        <f>IF(AG$1&gt;0,IF(AND('[1]Flux and Impact'!$AU190=1,'[1]Flux and Impact'!AE190=""),0,IF('[1]Flux and Impact'!$AU190=1,'[1]Flux and Impact'!AE190,"")),"")</f>
        <v/>
      </c>
      <c r="AH188" t="str">
        <f>IF(AH$1&gt;0,IF(AND('[1]Flux and Impact'!$AU190=1,'[1]Flux and Impact'!AF190=""),0,IF('[1]Flux and Impact'!$AU190=1,'[1]Flux and Impact'!AF190,"")),"")</f>
        <v/>
      </c>
      <c r="AI188" t="str">
        <f>IF(AI$1&gt;0,IF(AND('[1]Flux and Impact'!$AU190=1,'[1]Flux and Impact'!AG190=""),0,IF('[1]Flux and Impact'!$AU190=1,'[1]Flux and Impact'!AG190,"")),"")</f>
        <v/>
      </c>
      <c r="AJ188" t="str">
        <f>IF(AJ$1&gt;0,IF(AND('[1]Flux and Impact'!$AU190=1,'[1]Flux and Impact'!AH190=""),0,IF('[1]Flux and Impact'!$AU190=1,'[1]Flux and Impact'!AH190,"")),"")</f>
        <v/>
      </c>
      <c r="AK188" t="str">
        <f>IF(AK$1&gt;0,IF(AND('[1]Flux and Impact'!$AU190=1,'[1]Flux and Impact'!AI190=""),0,IF('[1]Flux and Impact'!$AU190=1,'[1]Flux and Impact'!AI190,"")),"")</f>
        <v/>
      </c>
      <c r="AL188" t="str">
        <f>IF(AL$1&gt;0,IF(AND('[1]Flux and Impact'!$AU190=1,'[1]Flux and Impact'!AJ190=""),0,IF('[1]Flux and Impact'!$AU190=1,'[1]Flux and Impact'!AJ190,"")),"")</f>
        <v/>
      </c>
      <c r="AM188" t="str">
        <f>IF(AM$1&gt;0,IF(AND('[1]Flux and Impact'!$AU190=1,'[1]Flux and Impact'!AK190=""),0,IF('[1]Flux and Impact'!$AU190=1,'[1]Flux and Impact'!AK190,"")),"")</f>
        <v/>
      </c>
      <c r="AN188" t="str">
        <f>IF(AN$1&gt;0,IF(AND('[1]Flux and Impact'!$AU190=1,'[1]Flux and Impact'!AL190=""),0,IF('[1]Flux and Impact'!$AU190=1,'[1]Flux and Impact'!AL190,"")),"")</f>
        <v/>
      </c>
      <c r="AO188" t="str">
        <f>IF(AO$1&gt;0,IF(AND('[1]Flux and Impact'!$AU190=1,'[1]Flux and Impact'!AM190=""),0,IF('[1]Flux and Impact'!$AU190=1,'[1]Flux and Impact'!AM190,"")),"")</f>
        <v/>
      </c>
      <c r="AP188" t="str">
        <f>IF(AP$1&gt;0,IF(AND('[1]Flux and Impact'!$AU190=1,'[1]Flux and Impact'!AN190=""),0,IF('[1]Flux and Impact'!$AU190=1,'[1]Flux and Impact'!AN190,"")),"")</f>
        <v/>
      </c>
      <c r="AQ188" t="str">
        <f>IF(AQ$1&gt;0,IF(AND('[1]Flux and Impact'!$AU190=1,'[1]Flux and Impact'!AO190=""),0,IF('[1]Flux and Impact'!$AU190=1,'[1]Flux and Impact'!AO190,"")),"")</f>
        <v/>
      </c>
      <c r="AR188" t="str">
        <f>IF(AR$1&gt;0,IF(AND('[1]Flux and Impact'!$AU190=1,'[1]Flux and Impact'!AP190=""),0,IF('[1]Flux and Impact'!$AU190=1,'[1]Flux and Impact'!AP190,"")),"")</f>
        <v/>
      </c>
      <c r="AS188" t="str">
        <f>IF(AS$1&gt;0,IF(AND('[1]Flux and Impact'!$AU190=1,'[1]Flux and Impact'!AQ190=""),0,IF('[1]Flux and Impact'!$AU190=1,'[1]Flux and Impact'!AQ190,"")),"")</f>
        <v/>
      </c>
      <c r="AT188" t="str">
        <f>IF(AT$1&gt;0,IF(AND('[1]Flux and Impact'!$AU190=1,'[1]Flux and Impact'!AR190=""),0,IF('[1]Flux and Impact'!$AU190=1,'[1]Flux and Impact'!AR190,"")),"")</f>
        <v/>
      </c>
      <c r="AU188" t="str">
        <f>IF(AU$1&gt;0,IF(AND('[1]Flux and Impact'!$AU190=1,'[1]Flux and Impact'!AS190=""),0,IF('[1]Flux and Impact'!$AU190=1,'[1]Flux and Impact'!AS190,"")),"")</f>
        <v/>
      </c>
      <c r="AW188" s="10" t="s">
        <v>282</v>
      </c>
      <c r="AX188" s="10">
        <v>13.2721604548633</v>
      </c>
      <c r="AY188" s="16">
        <v>9.20600097880664</v>
      </c>
      <c r="AZ188" s="17"/>
    </row>
    <row r="189" spans="1:52">
      <c r="A189">
        <f t="shared" si="4"/>
        <v>1</v>
      </c>
      <c r="B189" t="str">
        <f>'[1]Flux and Impact'!B191</f>
        <v>5. Organismal Systems</v>
      </c>
      <c r="C189" t="str">
        <f>'[1]Flux and Impact'!C191</f>
        <v>5.4 Digestive System</v>
      </c>
      <c r="D189" t="str">
        <f>'[1]Flux and Impact'!D191</f>
        <v>Mineral absorption</v>
      </c>
      <c r="E189">
        <f>IF('[1]Flux and Impact'!AU191=1,AVERAGE(H189,J189,L189,N189,P189,R189,T189,V189,X189,Z189,AB189,AD189,AF189,AH189,AJ189,AL189,AN189,AP189,AR189,AT189),"")</f>
        <v>88.8205571235896</v>
      </c>
      <c r="F189" s="12">
        <f>IF('[1]Flux and Impact'!AU191=1,AVERAGE(I189,K189,M189,O189,Q189,S189,U189,W189,Y189,AA189,AC189,AE189,AG189,AI189,AK189,AM189,AO189,AQ189,AS189,AU189),"")</f>
        <v>-49.7417845448587</v>
      </c>
      <c r="G189" s="13">
        <f t="shared" si="5"/>
        <v>1</v>
      </c>
      <c r="H189">
        <f>IF(H$1&gt;0,IF(AND('[1]Flux and Impact'!$AU191=1,'[1]Flux and Impact'!F191=""),0,IF('[1]Flux and Impact'!$AU191=1,'[1]Flux and Impact'!F191,"")),"")</f>
        <v>17.1226943315573</v>
      </c>
      <c r="I189">
        <f>IF(I$1&gt;0,IF(AND('[1]Flux and Impact'!$AU191=1,'[1]Flux and Impact'!G191=""),0,IF('[1]Flux and Impact'!$AU191=1,'[1]Flux and Impact'!G191,"")),"")</f>
        <v>-17.1226943315573</v>
      </c>
      <c r="J189">
        <f>IF(J$1&gt;0,IF(AND('[1]Flux and Impact'!$AU191=1,'[1]Flux and Impact'!H191=""),0,IF('[1]Flux and Impact'!$AU191=1,'[1]Flux and Impact'!H191,"")),"")</f>
        <v>210.78670408668</v>
      </c>
      <c r="K189">
        <f>IF(K$1&gt;0,IF(AND('[1]Flux and Impact'!$AU191=1,'[1]Flux and Impact'!I191=""),0,IF('[1]Flux and Impact'!$AU191=1,'[1]Flux and Impact'!I191,"")),"")</f>
        <v>-93.5503863504877</v>
      </c>
      <c r="L189">
        <f>IF(L$1&gt;0,IF(AND('[1]Flux and Impact'!$AU191=1,'[1]Flux and Impact'!J191=""),0,IF('[1]Flux and Impact'!$AU191=1,'[1]Flux and Impact'!J191,"")),"")</f>
        <v>38.552272952531</v>
      </c>
      <c r="M189">
        <f>IF(M$1&gt;0,IF(AND('[1]Flux and Impact'!$AU191=1,'[1]Flux and Impact'!K191=""),0,IF('[1]Flux and Impact'!$AU191=1,'[1]Flux and Impact'!K191,"")),"")</f>
        <v>-38.552272952531</v>
      </c>
      <c r="N189" t="str">
        <f>IF(N$1&gt;0,IF(AND('[1]Flux and Impact'!$AU191=1,'[1]Flux and Impact'!L191=""),0,IF('[1]Flux and Impact'!$AU191=1,'[1]Flux and Impact'!L191,"")),"")</f>
        <v/>
      </c>
      <c r="O189" t="str">
        <f>IF(O$1&gt;0,IF(AND('[1]Flux and Impact'!$AU191=1,'[1]Flux and Impact'!M191=""),0,IF('[1]Flux and Impact'!$AU191=1,'[1]Flux and Impact'!M191,"")),"")</f>
        <v/>
      </c>
      <c r="P189" t="str">
        <f>IF(P$1&gt;0,IF(AND('[1]Flux and Impact'!$AU191=1,'[1]Flux and Impact'!N191=""),0,IF('[1]Flux and Impact'!$AU191=1,'[1]Flux and Impact'!N191,"")),"")</f>
        <v/>
      </c>
      <c r="Q189" t="str">
        <f>IF(Q$1&gt;0,IF(AND('[1]Flux and Impact'!$AU191=1,'[1]Flux and Impact'!O191=""),0,IF('[1]Flux and Impact'!$AU191=1,'[1]Flux and Impact'!O191,"")),"")</f>
        <v/>
      </c>
      <c r="R189" t="str">
        <f>IF(R$1&gt;0,IF(AND('[1]Flux and Impact'!$AU191=1,'[1]Flux and Impact'!P191=""),0,IF('[1]Flux and Impact'!$AU191=1,'[1]Flux and Impact'!P191,"")),"")</f>
        <v/>
      </c>
      <c r="S189" t="str">
        <f>IF(S$1&gt;0,IF(AND('[1]Flux and Impact'!$AU191=1,'[1]Flux and Impact'!Q191=""),0,IF('[1]Flux and Impact'!$AU191=1,'[1]Flux and Impact'!Q191,"")),"")</f>
        <v/>
      </c>
      <c r="T189" t="str">
        <f>IF(T$1&gt;0,IF(AND('[1]Flux and Impact'!$AU191=1,'[1]Flux and Impact'!R191=""),0,IF('[1]Flux and Impact'!$AU191=1,'[1]Flux and Impact'!R191,"")),"")</f>
        <v/>
      </c>
      <c r="U189" t="str">
        <f>IF(U$1&gt;0,IF(AND('[1]Flux and Impact'!$AU191=1,'[1]Flux and Impact'!S191=""),0,IF('[1]Flux and Impact'!$AU191=1,'[1]Flux and Impact'!S191,"")),"")</f>
        <v/>
      </c>
      <c r="V189" t="str">
        <f>IF(V$1&gt;0,IF(AND('[1]Flux and Impact'!$AU191=1,'[1]Flux and Impact'!T191=""),0,IF('[1]Flux and Impact'!$AU191=1,'[1]Flux and Impact'!T191,"")),"")</f>
        <v/>
      </c>
      <c r="W189" t="str">
        <f>IF(W$1&gt;0,IF(AND('[1]Flux and Impact'!$AU191=1,'[1]Flux and Impact'!U191=""),0,IF('[1]Flux and Impact'!$AU191=1,'[1]Flux and Impact'!U191,"")),"")</f>
        <v/>
      </c>
      <c r="X189" t="str">
        <f>IF(X$1&gt;0,IF(AND('[1]Flux and Impact'!$AU191=1,'[1]Flux and Impact'!V191=""),0,IF('[1]Flux and Impact'!$AU191=1,'[1]Flux and Impact'!V191,"")),"")</f>
        <v/>
      </c>
      <c r="Y189" t="str">
        <f>IF(Y$1&gt;0,IF(AND('[1]Flux and Impact'!$AU191=1,'[1]Flux and Impact'!W191=""),0,IF('[1]Flux and Impact'!$AU191=1,'[1]Flux and Impact'!W191,"")),"")</f>
        <v/>
      </c>
      <c r="Z189" t="str">
        <f>IF(Z$1&gt;0,IF(AND('[1]Flux and Impact'!$AU191=1,'[1]Flux and Impact'!X191=""),0,IF('[1]Flux and Impact'!$AU191=1,'[1]Flux and Impact'!X191,"")),"")</f>
        <v/>
      </c>
      <c r="AA189" t="str">
        <f>IF(AA$1&gt;0,IF(AND('[1]Flux and Impact'!$AU191=1,'[1]Flux and Impact'!Y191=""),0,IF('[1]Flux and Impact'!$AU191=1,'[1]Flux and Impact'!Y191,"")),"")</f>
        <v/>
      </c>
      <c r="AB189" t="str">
        <f>IF(AB$1&gt;0,IF(AND('[1]Flux and Impact'!$AU191=1,'[1]Flux and Impact'!Z191=""),0,IF('[1]Flux and Impact'!$AU191=1,'[1]Flux and Impact'!Z191,"")),"")</f>
        <v/>
      </c>
      <c r="AC189" t="str">
        <f>IF(AC$1&gt;0,IF(AND('[1]Flux and Impact'!$AU191=1,'[1]Flux and Impact'!AA191=""),0,IF('[1]Flux and Impact'!$AU191=1,'[1]Flux and Impact'!AA191,"")),"")</f>
        <v/>
      </c>
      <c r="AD189" t="str">
        <f>IF(AD$1&gt;0,IF(AND('[1]Flux and Impact'!$AU191=1,'[1]Flux and Impact'!AB191=""),0,IF('[1]Flux and Impact'!$AU191=1,'[1]Flux and Impact'!AB191,"")),"")</f>
        <v/>
      </c>
      <c r="AE189" t="str">
        <f>IF(AE$1&gt;0,IF(AND('[1]Flux and Impact'!$AU191=1,'[1]Flux and Impact'!AC191=""),0,IF('[1]Flux and Impact'!$AU191=1,'[1]Flux and Impact'!AC191,"")),"")</f>
        <v/>
      </c>
      <c r="AF189" t="str">
        <f>IF(AF$1&gt;0,IF(AND('[1]Flux and Impact'!$AU191=1,'[1]Flux and Impact'!AD191=""),0,IF('[1]Flux and Impact'!$AU191=1,'[1]Flux and Impact'!AD191,"")),"")</f>
        <v/>
      </c>
      <c r="AG189" t="str">
        <f>IF(AG$1&gt;0,IF(AND('[1]Flux and Impact'!$AU191=1,'[1]Flux and Impact'!AE191=""),0,IF('[1]Flux and Impact'!$AU191=1,'[1]Flux and Impact'!AE191,"")),"")</f>
        <v/>
      </c>
      <c r="AH189" t="str">
        <f>IF(AH$1&gt;0,IF(AND('[1]Flux and Impact'!$AU191=1,'[1]Flux and Impact'!AF191=""),0,IF('[1]Flux and Impact'!$AU191=1,'[1]Flux and Impact'!AF191,"")),"")</f>
        <v/>
      </c>
      <c r="AI189" t="str">
        <f>IF(AI$1&gt;0,IF(AND('[1]Flux and Impact'!$AU191=1,'[1]Flux and Impact'!AG191=""),0,IF('[1]Flux and Impact'!$AU191=1,'[1]Flux and Impact'!AG191,"")),"")</f>
        <v/>
      </c>
      <c r="AJ189" t="str">
        <f>IF(AJ$1&gt;0,IF(AND('[1]Flux and Impact'!$AU191=1,'[1]Flux and Impact'!AH191=""),0,IF('[1]Flux and Impact'!$AU191=1,'[1]Flux and Impact'!AH191,"")),"")</f>
        <v/>
      </c>
      <c r="AK189" t="str">
        <f>IF(AK$1&gt;0,IF(AND('[1]Flux and Impact'!$AU191=1,'[1]Flux and Impact'!AI191=""),0,IF('[1]Flux and Impact'!$AU191=1,'[1]Flux and Impact'!AI191,"")),"")</f>
        <v/>
      </c>
      <c r="AL189" t="str">
        <f>IF(AL$1&gt;0,IF(AND('[1]Flux and Impact'!$AU191=1,'[1]Flux and Impact'!AJ191=""),0,IF('[1]Flux and Impact'!$AU191=1,'[1]Flux and Impact'!AJ191,"")),"")</f>
        <v/>
      </c>
      <c r="AM189" t="str">
        <f>IF(AM$1&gt;0,IF(AND('[1]Flux and Impact'!$AU191=1,'[1]Flux and Impact'!AK191=""),0,IF('[1]Flux and Impact'!$AU191=1,'[1]Flux and Impact'!AK191,"")),"")</f>
        <v/>
      </c>
      <c r="AN189" t="str">
        <f>IF(AN$1&gt;0,IF(AND('[1]Flux and Impact'!$AU191=1,'[1]Flux and Impact'!AL191=""),0,IF('[1]Flux and Impact'!$AU191=1,'[1]Flux and Impact'!AL191,"")),"")</f>
        <v/>
      </c>
      <c r="AO189" t="str">
        <f>IF(AO$1&gt;0,IF(AND('[1]Flux and Impact'!$AU191=1,'[1]Flux and Impact'!AM191=""),0,IF('[1]Flux and Impact'!$AU191=1,'[1]Flux and Impact'!AM191,"")),"")</f>
        <v/>
      </c>
      <c r="AP189" t="str">
        <f>IF(AP$1&gt;0,IF(AND('[1]Flux and Impact'!$AU191=1,'[1]Flux and Impact'!AN191=""),0,IF('[1]Flux and Impact'!$AU191=1,'[1]Flux and Impact'!AN191,"")),"")</f>
        <v/>
      </c>
      <c r="AQ189" t="str">
        <f>IF(AQ$1&gt;0,IF(AND('[1]Flux and Impact'!$AU191=1,'[1]Flux and Impact'!AO191=""),0,IF('[1]Flux and Impact'!$AU191=1,'[1]Flux and Impact'!AO191,"")),"")</f>
        <v/>
      </c>
      <c r="AR189" t="str">
        <f>IF(AR$1&gt;0,IF(AND('[1]Flux and Impact'!$AU191=1,'[1]Flux and Impact'!AP191=""),0,IF('[1]Flux and Impact'!$AU191=1,'[1]Flux and Impact'!AP191,"")),"")</f>
        <v/>
      </c>
      <c r="AS189" t="str">
        <f>IF(AS$1&gt;0,IF(AND('[1]Flux and Impact'!$AU191=1,'[1]Flux and Impact'!AQ191=""),0,IF('[1]Flux and Impact'!$AU191=1,'[1]Flux and Impact'!AQ191,"")),"")</f>
        <v/>
      </c>
      <c r="AT189" t="str">
        <f>IF(AT$1&gt;0,IF(AND('[1]Flux and Impact'!$AU191=1,'[1]Flux and Impact'!AR191=""),0,IF('[1]Flux and Impact'!$AU191=1,'[1]Flux and Impact'!AR191,"")),"")</f>
        <v/>
      </c>
      <c r="AU189" t="str">
        <f>IF(AU$1&gt;0,IF(AND('[1]Flux and Impact'!$AU191=1,'[1]Flux and Impact'!AS191=""),0,IF('[1]Flux and Impact'!$AU191=1,'[1]Flux and Impact'!AS191,"")),"")</f>
        <v/>
      </c>
      <c r="AW189" s="10" t="s">
        <v>283</v>
      </c>
      <c r="AX189" s="10">
        <v>12.9003037966769</v>
      </c>
      <c r="AY189" s="16">
        <v>12.9003037966769</v>
      </c>
      <c r="AZ189" s="17"/>
    </row>
    <row r="190" spans="1:52">
      <c r="A190">
        <f t="shared" si="4"/>
        <v>1</v>
      </c>
      <c r="B190" t="str">
        <f>'[1]Flux and Impact'!B192</f>
        <v>6. Human Diseases</v>
      </c>
      <c r="C190" t="str">
        <f>'[1]Flux and Impact'!C192</f>
        <v>6.3 Neurodegenerative Diseases</v>
      </c>
      <c r="D190" t="str">
        <f>'[1]Flux and Impact'!D192</f>
        <v>Alzheimer's disease</v>
      </c>
      <c r="E190">
        <f>IF('[1]Flux and Impact'!AU192=1,AVERAGE(H190,J190,L190,N190,P190,R190,T190,V190,X190,Z190,AB190,AD190,AF190,AH190,AJ190,AL190,AN190,AP190,AR190,AT190),"")</f>
        <v>21.2704026216899</v>
      </c>
      <c r="F190" s="12">
        <f>IF('[1]Flux and Impact'!AU192=1,AVERAGE(I190,K190,M190,O190,Q190,S190,U190,W190,Y190,AA190,AC190,AE190,AG190,AI190,AK190,AM190,AO190,AQ190,AS190,AU190),"")</f>
        <v>4.50146801428461</v>
      </c>
      <c r="G190" s="13">
        <f t="shared" si="5"/>
        <v>1</v>
      </c>
      <c r="H190">
        <f>IF(H$1&gt;0,IF(AND('[1]Flux and Impact'!$AU192=1,'[1]Flux and Impact'!F192=""),0,IF('[1]Flux and Impact'!$AU192=1,'[1]Flux and Impact'!F192,"")),"")</f>
        <v>13.0934819073193</v>
      </c>
      <c r="I190">
        <f>IF(I$1&gt;0,IF(AND('[1]Flux and Impact'!$AU192=1,'[1]Flux and Impact'!G192=""),0,IF('[1]Flux and Impact'!$AU192=1,'[1]Flux and Impact'!G192,"")),"")</f>
        <v>-13.0934819073193</v>
      </c>
      <c r="J190">
        <f>IF(J$1&gt;0,IF(AND('[1]Flux and Impact'!$AU192=1,'[1]Flux and Impact'!H192=""),0,IF('[1]Flux and Impact'!$AU192=1,'[1]Flux and Impact'!H192,"")),"")</f>
        <v>46.4299995060622</v>
      </c>
      <c r="K190">
        <f>IF(K$1&gt;0,IF(AND('[1]Flux and Impact'!$AU192=1,'[1]Flux and Impact'!I192=""),0,IF('[1]Flux and Impact'!$AU192=1,'[1]Flux and Impact'!I192,"")),"")</f>
        <v>22.3101594984849</v>
      </c>
      <c r="L190">
        <f>IF(L$1&gt;0,IF(AND('[1]Flux and Impact'!$AU192=1,'[1]Flux and Impact'!J192=""),0,IF('[1]Flux and Impact'!$AU192=1,'[1]Flux and Impact'!J192,"")),"")</f>
        <v>4.28772645168829</v>
      </c>
      <c r="M190">
        <f>IF(M$1&gt;0,IF(AND('[1]Flux and Impact'!$AU192=1,'[1]Flux and Impact'!K192=""),0,IF('[1]Flux and Impact'!$AU192=1,'[1]Flux and Impact'!K192,"")),"")</f>
        <v>4.28772645168829</v>
      </c>
      <c r="N190" t="str">
        <f>IF(N$1&gt;0,IF(AND('[1]Flux and Impact'!$AU192=1,'[1]Flux and Impact'!L192=""),0,IF('[1]Flux and Impact'!$AU192=1,'[1]Flux and Impact'!L192,"")),"")</f>
        <v/>
      </c>
      <c r="O190" t="str">
        <f>IF(O$1&gt;0,IF(AND('[1]Flux and Impact'!$AU192=1,'[1]Flux and Impact'!M192=""),0,IF('[1]Flux and Impact'!$AU192=1,'[1]Flux and Impact'!M192,"")),"")</f>
        <v/>
      </c>
      <c r="P190" t="str">
        <f>IF(P$1&gt;0,IF(AND('[1]Flux and Impact'!$AU192=1,'[1]Flux and Impact'!N192=""),0,IF('[1]Flux and Impact'!$AU192=1,'[1]Flux and Impact'!N192,"")),"")</f>
        <v/>
      </c>
      <c r="Q190" t="str">
        <f>IF(Q$1&gt;0,IF(AND('[1]Flux and Impact'!$AU192=1,'[1]Flux and Impact'!O192=""),0,IF('[1]Flux and Impact'!$AU192=1,'[1]Flux and Impact'!O192,"")),"")</f>
        <v/>
      </c>
      <c r="R190" t="str">
        <f>IF(R$1&gt;0,IF(AND('[1]Flux and Impact'!$AU192=1,'[1]Flux and Impact'!P192=""),0,IF('[1]Flux and Impact'!$AU192=1,'[1]Flux and Impact'!P192,"")),"")</f>
        <v/>
      </c>
      <c r="S190" t="str">
        <f>IF(S$1&gt;0,IF(AND('[1]Flux and Impact'!$AU192=1,'[1]Flux and Impact'!Q192=""),0,IF('[1]Flux and Impact'!$AU192=1,'[1]Flux and Impact'!Q192,"")),"")</f>
        <v/>
      </c>
      <c r="T190" t="str">
        <f>IF(T$1&gt;0,IF(AND('[1]Flux and Impact'!$AU192=1,'[1]Flux and Impact'!R192=""),0,IF('[1]Flux and Impact'!$AU192=1,'[1]Flux and Impact'!R192,"")),"")</f>
        <v/>
      </c>
      <c r="U190" t="str">
        <f>IF(U$1&gt;0,IF(AND('[1]Flux and Impact'!$AU192=1,'[1]Flux and Impact'!S192=""),0,IF('[1]Flux and Impact'!$AU192=1,'[1]Flux and Impact'!S192,"")),"")</f>
        <v/>
      </c>
      <c r="V190" t="str">
        <f>IF(V$1&gt;0,IF(AND('[1]Flux and Impact'!$AU192=1,'[1]Flux and Impact'!T192=""),0,IF('[1]Flux and Impact'!$AU192=1,'[1]Flux and Impact'!T192,"")),"")</f>
        <v/>
      </c>
      <c r="W190" t="str">
        <f>IF(W$1&gt;0,IF(AND('[1]Flux and Impact'!$AU192=1,'[1]Flux and Impact'!U192=""),0,IF('[1]Flux and Impact'!$AU192=1,'[1]Flux and Impact'!U192,"")),"")</f>
        <v/>
      </c>
      <c r="X190" t="str">
        <f>IF(X$1&gt;0,IF(AND('[1]Flux and Impact'!$AU192=1,'[1]Flux and Impact'!V192=""),0,IF('[1]Flux and Impact'!$AU192=1,'[1]Flux and Impact'!V192,"")),"")</f>
        <v/>
      </c>
      <c r="Y190" t="str">
        <f>IF(Y$1&gt;0,IF(AND('[1]Flux and Impact'!$AU192=1,'[1]Flux and Impact'!W192=""),0,IF('[1]Flux and Impact'!$AU192=1,'[1]Flux and Impact'!W192,"")),"")</f>
        <v/>
      </c>
      <c r="Z190" t="str">
        <f>IF(Z$1&gt;0,IF(AND('[1]Flux and Impact'!$AU192=1,'[1]Flux and Impact'!X192=""),0,IF('[1]Flux and Impact'!$AU192=1,'[1]Flux and Impact'!X192,"")),"")</f>
        <v/>
      </c>
      <c r="AA190" t="str">
        <f>IF(AA$1&gt;0,IF(AND('[1]Flux and Impact'!$AU192=1,'[1]Flux and Impact'!Y192=""),0,IF('[1]Flux and Impact'!$AU192=1,'[1]Flux and Impact'!Y192,"")),"")</f>
        <v/>
      </c>
      <c r="AB190" t="str">
        <f>IF(AB$1&gt;0,IF(AND('[1]Flux and Impact'!$AU192=1,'[1]Flux and Impact'!Z192=""),0,IF('[1]Flux and Impact'!$AU192=1,'[1]Flux and Impact'!Z192,"")),"")</f>
        <v/>
      </c>
      <c r="AC190" t="str">
        <f>IF(AC$1&gt;0,IF(AND('[1]Flux and Impact'!$AU192=1,'[1]Flux and Impact'!AA192=""),0,IF('[1]Flux and Impact'!$AU192=1,'[1]Flux and Impact'!AA192,"")),"")</f>
        <v/>
      </c>
      <c r="AD190" t="str">
        <f>IF(AD$1&gt;0,IF(AND('[1]Flux and Impact'!$AU192=1,'[1]Flux and Impact'!AB192=""),0,IF('[1]Flux and Impact'!$AU192=1,'[1]Flux and Impact'!AB192,"")),"")</f>
        <v/>
      </c>
      <c r="AE190" t="str">
        <f>IF(AE$1&gt;0,IF(AND('[1]Flux and Impact'!$AU192=1,'[1]Flux and Impact'!AC192=""),0,IF('[1]Flux and Impact'!$AU192=1,'[1]Flux and Impact'!AC192,"")),"")</f>
        <v/>
      </c>
      <c r="AF190" t="str">
        <f>IF(AF$1&gt;0,IF(AND('[1]Flux and Impact'!$AU192=1,'[1]Flux and Impact'!AD192=""),0,IF('[1]Flux and Impact'!$AU192=1,'[1]Flux and Impact'!AD192,"")),"")</f>
        <v/>
      </c>
      <c r="AG190" t="str">
        <f>IF(AG$1&gt;0,IF(AND('[1]Flux and Impact'!$AU192=1,'[1]Flux and Impact'!AE192=""),0,IF('[1]Flux and Impact'!$AU192=1,'[1]Flux and Impact'!AE192,"")),"")</f>
        <v/>
      </c>
      <c r="AH190" t="str">
        <f>IF(AH$1&gt;0,IF(AND('[1]Flux and Impact'!$AU192=1,'[1]Flux and Impact'!AF192=""),0,IF('[1]Flux and Impact'!$AU192=1,'[1]Flux and Impact'!AF192,"")),"")</f>
        <v/>
      </c>
      <c r="AI190" t="str">
        <f>IF(AI$1&gt;0,IF(AND('[1]Flux and Impact'!$AU192=1,'[1]Flux and Impact'!AG192=""),0,IF('[1]Flux and Impact'!$AU192=1,'[1]Flux and Impact'!AG192,"")),"")</f>
        <v/>
      </c>
      <c r="AJ190" t="str">
        <f>IF(AJ$1&gt;0,IF(AND('[1]Flux and Impact'!$AU192=1,'[1]Flux and Impact'!AH192=""),0,IF('[1]Flux and Impact'!$AU192=1,'[1]Flux and Impact'!AH192,"")),"")</f>
        <v/>
      </c>
      <c r="AK190" t="str">
        <f>IF(AK$1&gt;0,IF(AND('[1]Flux and Impact'!$AU192=1,'[1]Flux and Impact'!AI192=""),0,IF('[1]Flux and Impact'!$AU192=1,'[1]Flux and Impact'!AI192,"")),"")</f>
        <v/>
      </c>
      <c r="AL190" t="str">
        <f>IF(AL$1&gt;0,IF(AND('[1]Flux and Impact'!$AU192=1,'[1]Flux and Impact'!AJ192=""),0,IF('[1]Flux and Impact'!$AU192=1,'[1]Flux and Impact'!AJ192,"")),"")</f>
        <v/>
      </c>
      <c r="AM190" t="str">
        <f>IF(AM$1&gt;0,IF(AND('[1]Flux and Impact'!$AU192=1,'[1]Flux and Impact'!AK192=""),0,IF('[1]Flux and Impact'!$AU192=1,'[1]Flux and Impact'!AK192,"")),"")</f>
        <v/>
      </c>
      <c r="AN190" t="str">
        <f>IF(AN$1&gt;0,IF(AND('[1]Flux and Impact'!$AU192=1,'[1]Flux and Impact'!AL192=""),0,IF('[1]Flux and Impact'!$AU192=1,'[1]Flux and Impact'!AL192,"")),"")</f>
        <v/>
      </c>
      <c r="AO190" t="str">
        <f>IF(AO$1&gt;0,IF(AND('[1]Flux and Impact'!$AU192=1,'[1]Flux and Impact'!AM192=""),0,IF('[1]Flux and Impact'!$AU192=1,'[1]Flux and Impact'!AM192,"")),"")</f>
        <v/>
      </c>
      <c r="AP190" t="str">
        <f>IF(AP$1&gt;0,IF(AND('[1]Flux and Impact'!$AU192=1,'[1]Flux and Impact'!AN192=""),0,IF('[1]Flux and Impact'!$AU192=1,'[1]Flux and Impact'!AN192,"")),"")</f>
        <v/>
      </c>
      <c r="AQ190" t="str">
        <f>IF(AQ$1&gt;0,IF(AND('[1]Flux and Impact'!$AU192=1,'[1]Flux and Impact'!AO192=""),0,IF('[1]Flux and Impact'!$AU192=1,'[1]Flux and Impact'!AO192,"")),"")</f>
        <v/>
      </c>
      <c r="AR190" t="str">
        <f>IF(AR$1&gt;0,IF(AND('[1]Flux and Impact'!$AU192=1,'[1]Flux and Impact'!AP192=""),0,IF('[1]Flux and Impact'!$AU192=1,'[1]Flux and Impact'!AP192,"")),"")</f>
        <v/>
      </c>
      <c r="AS190" t="str">
        <f>IF(AS$1&gt;0,IF(AND('[1]Flux and Impact'!$AU192=1,'[1]Flux and Impact'!AQ192=""),0,IF('[1]Flux and Impact'!$AU192=1,'[1]Flux and Impact'!AQ192,"")),"")</f>
        <v/>
      </c>
      <c r="AT190" t="str">
        <f>IF(AT$1&gt;0,IF(AND('[1]Flux and Impact'!$AU192=1,'[1]Flux and Impact'!AR192=""),0,IF('[1]Flux and Impact'!$AU192=1,'[1]Flux and Impact'!AR192,"")),"")</f>
        <v/>
      </c>
      <c r="AU190" t="str">
        <f>IF(AU$1&gt;0,IF(AND('[1]Flux and Impact'!$AU192=1,'[1]Flux and Impact'!AS192=""),0,IF('[1]Flux and Impact'!$AU192=1,'[1]Flux and Impact'!AS192,"")),"")</f>
        <v/>
      </c>
      <c r="AW190" s="10" t="s">
        <v>284</v>
      </c>
      <c r="AX190" s="10">
        <v>12.2639540794998</v>
      </c>
      <c r="AY190" s="16">
        <v>12.2639540794998</v>
      </c>
      <c r="AZ190" s="17"/>
    </row>
    <row r="191" spans="1:52">
      <c r="A191">
        <f t="shared" si="4"/>
        <v>1</v>
      </c>
      <c r="B191" t="str">
        <f>'[1]Flux and Impact'!B193</f>
        <v>6. Human Diseases</v>
      </c>
      <c r="C191" t="str">
        <f>'[1]Flux and Impact'!C193</f>
        <v>6.3 Neurodegenerative Diseases</v>
      </c>
      <c r="D191" t="str">
        <f>'[1]Flux and Impact'!D193</f>
        <v>Parkinson's disease</v>
      </c>
      <c r="E191">
        <f>IF('[1]Flux and Impact'!AU193=1,AVERAGE(H191,J191,L191,N191,P191,R191,T191,V191,X191,Z191,AB191,AD191,AF191,AH191,AJ191,AL191,AN191,AP191,AR191,AT191),"")</f>
        <v>7.35605907160648</v>
      </c>
      <c r="F191" s="12">
        <f>IF('[1]Flux and Impact'!AU193=1,AVERAGE(I191,K191,M191,O191,Q191,S191,U191,W191,Y191,AA191,AC191,AE191,AG191,AI191,AK191,AM191,AO191,AQ191,AS191,AU191),"")</f>
        <v>-1.77958042253924</v>
      </c>
      <c r="G191" s="13">
        <f t="shared" si="5"/>
        <v>1</v>
      </c>
      <c r="H191">
        <f>IF(H$1&gt;0,IF(AND('[1]Flux and Impact'!$AU193=1,'[1]Flux and Impact'!F193=""),0,IF('[1]Flux and Impact'!$AU193=1,'[1]Flux and Impact'!F193,"")),"")</f>
        <v>0</v>
      </c>
      <c r="I191">
        <f>IF(I$1&gt;0,IF(AND('[1]Flux and Impact'!$AU193=1,'[1]Flux and Impact'!G193=""),0,IF('[1]Flux and Impact'!$AU193=1,'[1]Flux and Impact'!G193,"")),"")</f>
        <v>0</v>
      </c>
      <c r="J191">
        <f>IF(J$1&gt;0,IF(AND('[1]Flux and Impact'!$AU193=1,'[1]Flux and Impact'!H193=""),0,IF('[1]Flux and Impact'!$AU193=1,'[1]Flux and Impact'!H193,"")),"")</f>
        <v>22.0681772148194</v>
      </c>
      <c r="K191">
        <f>IF(K$1&gt;0,IF(AND('[1]Flux and Impact'!$AU193=1,'[1]Flux and Impact'!I193=""),0,IF('[1]Flux and Impact'!$AU193=1,'[1]Flux and Impact'!I193,"")),"")</f>
        <v>-5.33874126761771</v>
      </c>
      <c r="L191">
        <f>IF(L$1&gt;0,IF(AND('[1]Flux and Impact'!$AU193=1,'[1]Flux and Impact'!J193=""),0,IF('[1]Flux and Impact'!$AU193=1,'[1]Flux and Impact'!J193,"")),"")</f>
        <v>0</v>
      </c>
      <c r="M191">
        <f>IF(M$1&gt;0,IF(AND('[1]Flux and Impact'!$AU193=1,'[1]Flux and Impact'!K193=""),0,IF('[1]Flux and Impact'!$AU193=1,'[1]Flux and Impact'!K193,"")),"")</f>
        <v>0</v>
      </c>
      <c r="N191" t="str">
        <f>IF(N$1&gt;0,IF(AND('[1]Flux and Impact'!$AU193=1,'[1]Flux and Impact'!L193=""),0,IF('[1]Flux and Impact'!$AU193=1,'[1]Flux and Impact'!L193,"")),"")</f>
        <v/>
      </c>
      <c r="O191" t="str">
        <f>IF(O$1&gt;0,IF(AND('[1]Flux and Impact'!$AU193=1,'[1]Flux and Impact'!M193=""),0,IF('[1]Flux and Impact'!$AU193=1,'[1]Flux and Impact'!M193,"")),"")</f>
        <v/>
      </c>
      <c r="P191" t="str">
        <f>IF(P$1&gt;0,IF(AND('[1]Flux and Impact'!$AU193=1,'[1]Flux and Impact'!N193=""),0,IF('[1]Flux and Impact'!$AU193=1,'[1]Flux and Impact'!N193,"")),"")</f>
        <v/>
      </c>
      <c r="Q191" t="str">
        <f>IF(Q$1&gt;0,IF(AND('[1]Flux and Impact'!$AU193=1,'[1]Flux and Impact'!O193=""),0,IF('[1]Flux and Impact'!$AU193=1,'[1]Flux and Impact'!O193,"")),"")</f>
        <v/>
      </c>
      <c r="R191" t="str">
        <f>IF(R$1&gt;0,IF(AND('[1]Flux and Impact'!$AU193=1,'[1]Flux and Impact'!P193=""),0,IF('[1]Flux and Impact'!$AU193=1,'[1]Flux and Impact'!P193,"")),"")</f>
        <v/>
      </c>
      <c r="S191" t="str">
        <f>IF(S$1&gt;0,IF(AND('[1]Flux and Impact'!$AU193=1,'[1]Flux and Impact'!Q193=""),0,IF('[1]Flux and Impact'!$AU193=1,'[1]Flux and Impact'!Q193,"")),"")</f>
        <v/>
      </c>
      <c r="T191" t="str">
        <f>IF(T$1&gt;0,IF(AND('[1]Flux and Impact'!$AU193=1,'[1]Flux and Impact'!R193=""),0,IF('[1]Flux and Impact'!$AU193=1,'[1]Flux and Impact'!R193,"")),"")</f>
        <v/>
      </c>
      <c r="U191" t="str">
        <f>IF(U$1&gt;0,IF(AND('[1]Flux and Impact'!$AU193=1,'[1]Flux and Impact'!S193=""),0,IF('[1]Flux and Impact'!$AU193=1,'[1]Flux and Impact'!S193,"")),"")</f>
        <v/>
      </c>
      <c r="V191" t="str">
        <f>IF(V$1&gt;0,IF(AND('[1]Flux and Impact'!$AU193=1,'[1]Flux and Impact'!T193=""),0,IF('[1]Flux and Impact'!$AU193=1,'[1]Flux and Impact'!T193,"")),"")</f>
        <v/>
      </c>
      <c r="W191" t="str">
        <f>IF(W$1&gt;0,IF(AND('[1]Flux and Impact'!$AU193=1,'[1]Flux and Impact'!U193=""),0,IF('[1]Flux and Impact'!$AU193=1,'[1]Flux and Impact'!U193,"")),"")</f>
        <v/>
      </c>
      <c r="X191" t="str">
        <f>IF(X$1&gt;0,IF(AND('[1]Flux and Impact'!$AU193=1,'[1]Flux and Impact'!V193=""),0,IF('[1]Flux and Impact'!$AU193=1,'[1]Flux and Impact'!V193,"")),"")</f>
        <v/>
      </c>
      <c r="Y191" t="str">
        <f>IF(Y$1&gt;0,IF(AND('[1]Flux and Impact'!$AU193=1,'[1]Flux and Impact'!W193=""),0,IF('[1]Flux and Impact'!$AU193=1,'[1]Flux and Impact'!W193,"")),"")</f>
        <v/>
      </c>
      <c r="Z191" t="str">
        <f>IF(Z$1&gt;0,IF(AND('[1]Flux and Impact'!$AU193=1,'[1]Flux and Impact'!X193=""),0,IF('[1]Flux and Impact'!$AU193=1,'[1]Flux and Impact'!X193,"")),"")</f>
        <v/>
      </c>
      <c r="AA191" t="str">
        <f>IF(AA$1&gt;0,IF(AND('[1]Flux and Impact'!$AU193=1,'[1]Flux and Impact'!Y193=""),0,IF('[1]Flux and Impact'!$AU193=1,'[1]Flux and Impact'!Y193,"")),"")</f>
        <v/>
      </c>
      <c r="AB191" t="str">
        <f>IF(AB$1&gt;0,IF(AND('[1]Flux and Impact'!$AU193=1,'[1]Flux and Impact'!Z193=""),0,IF('[1]Flux and Impact'!$AU193=1,'[1]Flux and Impact'!Z193,"")),"")</f>
        <v/>
      </c>
      <c r="AC191" t="str">
        <f>IF(AC$1&gt;0,IF(AND('[1]Flux and Impact'!$AU193=1,'[1]Flux and Impact'!AA193=""),0,IF('[1]Flux and Impact'!$AU193=1,'[1]Flux and Impact'!AA193,"")),"")</f>
        <v/>
      </c>
      <c r="AD191" t="str">
        <f>IF(AD$1&gt;0,IF(AND('[1]Flux and Impact'!$AU193=1,'[1]Flux and Impact'!AB193=""),0,IF('[1]Flux and Impact'!$AU193=1,'[1]Flux and Impact'!AB193,"")),"")</f>
        <v/>
      </c>
      <c r="AE191" t="str">
        <f>IF(AE$1&gt;0,IF(AND('[1]Flux and Impact'!$AU193=1,'[1]Flux and Impact'!AC193=""),0,IF('[1]Flux and Impact'!$AU193=1,'[1]Flux and Impact'!AC193,"")),"")</f>
        <v/>
      </c>
      <c r="AF191" t="str">
        <f>IF(AF$1&gt;0,IF(AND('[1]Flux and Impact'!$AU193=1,'[1]Flux and Impact'!AD193=""),0,IF('[1]Flux and Impact'!$AU193=1,'[1]Flux and Impact'!AD193,"")),"")</f>
        <v/>
      </c>
      <c r="AG191" t="str">
        <f>IF(AG$1&gt;0,IF(AND('[1]Flux and Impact'!$AU193=1,'[1]Flux and Impact'!AE193=""),0,IF('[1]Flux and Impact'!$AU193=1,'[1]Flux and Impact'!AE193,"")),"")</f>
        <v/>
      </c>
      <c r="AH191" t="str">
        <f>IF(AH$1&gt;0,IF(AND('[1]Flux and Impact'!$AU193=1,'[1]Flux and Impact'!AF193=""),0,IF('[1]Flux and Impact'!$AU193=1,'[1]Flux and Impact'!AF193,"")),"")</f>
        <v/>
      </c>
      <c r="AI191" t="str">
        <f>IF(AI$1&gt;0,IF(AND('[1]Flux and Impact'!$AU193=1,'[1]Flux and Impact'!AG193=""),0,IF('[1]Flux and Impact'!$AU193=1,'[1]Flux and Impact'!AG193,"")),"")</f>
        <v/>
      </c>
      <c r="AJ191" t="str">
        <f>IF(AJ$1&gt;0,IF(AND('[1]Flux and Impact'!$AU193=1,'[1]Flux and Impact'!AH193=""),0,IF('[1]Flux and Impact'!$AU193=1,'[1]Flux and Impact'!AH193,"")),"")</f>
        <v/>
      </c>
      <c r="AK191" t="str">
        <f>IF(AK$1&gt;0,IF(AND('[1]Flux and Impact'!$AU193=1,'[1]Flux and Impact'!AI193=""),0,IF('[1]Flux and Impact'!$AU193=1,'[1]Flux and Impact'!AI193,"")),"")</f>
        <v/>
      </c>
      <c r="AL191" t="str">
        <f>IF(AL$1&gt;0,IF(AND('[1]Flux and Impact'!$AU193=1,'[1]Flux and Impact'!AJ193=""),0,IF('[1]Flux and Impact'!$AU193=1,'[1]Flux and Impact'!AJ193,"")),"")</f>
        <v/>
      </c>
      <c r="AM191" t="str">
        <f>IF(AM$1&gt;0,IF(AND('[1]Flux and Impact'!$AU193=1,'[1]Flux and Impact'!AK193=""),0,IF('[1]Flux and Impact'!$AU193=1,'[1]Flux and Impact'!AK193,"")),"")</f>
        <v/>
      </c>
      <c r="AN191" t="str">
        <f>IF(AN$1&gt;0,IF(AND('[1]Flux and Impact'!$AU193=1,'[1]Flux and Impact'!AL193=""),0,IF('[1]Flux and Impact'!$AU193=1,'[1]Flux and Impact'!AL193,"")),"")</f>
        <v/>
      </c>
      <c r="AO191" t="str">
        <f>IF(AO$1&gt;0,IF(AND('[1]Flux and Impact'!$AU193=1,'[1]Flux and Impact'!AM193=""),0,IF('[1]Flux and Impact'!$AU193=1,'[1]Flux and Impact'!AM193,"")),"")</f>
        <v/>
      </c>
      <c r="AP191" t="str">
        <f>IF(AP$1&gt;0,IF(AND('[1]Flux and Impact'!$AU193=1,'[1]Flux and Impact'!AN193=""),0,IF('[1]Flux and Impact'!$AU193=1,'[1]Flux and Impact'!AN193,"")),"")</f>
        <v/>
      </c>
      <c r="AQ191" t="str">
        <f>IF(AQ$1&gt;0,IF(AND('[1]Flux and Impact'!$AU193=1,'[1]Flux and Impact'!AO193=""),0,IF('[1]Flux and Impact'!$AU193=1,'[1]Flux and Impact'!AO193,"")),"")</f>
        <v/>
      </c>
      <c r="AR191" t="str">
        <f>IF(AR$1&gt;0,IF(AND('[1]Flux and Impact'!$AU193=1,'[1]Flux and Impact'!AP193=""),0,IF('[1]Flux and Impact'!$AU193=1,'[1]Flux and Impact'!AP193,"")),"")</f>
        <v/>
      </c>
      <c r="AS191" t="str">
        <f>IF(AS$1&gt;0,IF(AND('[1]Flux and Impact'!$AU193=1,'[1]Flux and Impact'!AQ193=""),0,IF('[1]Flux and Impact'!$AU193=1,'[1]Flux and Impact'!AQ193,"")),"")</f>
        <v/>
      </c>
      <c r="AT191" t="str">
        <f>IF(AT$1&gt;0,IF(AND('[1]Flux and Impact'!$AU193=1,'[1]Flux and Impact'!AR193=""),0,IF('[1]Flux and Impact'!$AU193=1,'[1]Flux and Impact'!AR193,"")),"")</f>
        <v/>
      </c>
      <c r="AU191" t="str">
        <f>IF(AU$1&gt;0,IF(AND('[1]Flux and Impact'!$AU193=1,'[1]Flux and Impact'!AS193=""),0,IF('[1]Flux and Impact'!$AU193=1,'[1]Flux and Impact'!AS193,"")),"")</f>
        <v/>
      </c>
      <c r="AW191" s="10" t="s">
        <v>285</v>
      </c>
      <c r="AX191" s="10">
        <v>12.121292283225</v>
      </c>
      <c r="AY191" s="16">
        <v>-3.1638397915492</v>
      </c>
      <c r="AZ191" s="17"/>
    </row>
    <row r="192" spans="1:52">
      <c r="A192">
        <f t="shared" si="4"/>
        <v>1</v>
      </c>
      <c r="B192" t="str">
        <f>'[1]Flux and Impact'!B194</f>
        <v>6. Human Diseases</v>
      </c>
      <c r="C192" t="str">
        <f>'[1]Flux and Impact'!C194</f>
        <v>6.3 Neurodegenerative Diseases</v>
      </c>
      <c r="D192" t="str">
        <f>'[1]Flux and Impact'!D194</f>
        <v>Amyotrophic lateral sclerosis (ALS)</v>
      </c>
      <c r="E192">
        <f>IF('[1]Flux and Impact'!AU194=1,AVERAGE(H192,J192,L192,N192,P192,R192,T192,V192,X192,Z192,AB192,AD192,AF192,AH192,AJ192,AL192,AN192,AP192,AR192,AT192),"")</f>
        <v>6.59786608307126</v>
      </c>
      <c r="F192" s="12">
        <f>IF('[1]Flux and Impact'!AU194=1,AVERAGE(I192,K192,M192,O192,Q192,S192,U192,W192,Y192,AA192,AC192,AE192,AG192,AI192,AK192,AM192,AO192,AQ192,AS192,AU192),"")</f>
        <v>6.59786608307126</v>
      </c>
      <c r="G192" s="13">
        <f t="shared" si="5"/>
        <v>1</v>
      </c>
      <c r="H192">
        <f>IF(H$1&gt;0,IF(AND('[1]Flux and Impact'!$AU194=1,'[1]Flux and Impact'!F194=""),0,IF('[1]Flux and Impact'!$AU194=1,'[1]Flux and Impact'!F194,"")),"")</f>
        <v>0</v>
      </c>
      <c r="I192">
        <f>IF(I$1&gt;0,IF(AND('[1]Flux and Impact'!$AU194=1,'[1]Flux and Impact'!G194=""),0,IF('[1]Flux and Impact'!$AU194=1,'[1]Flux and Impact'!G194,"")),"")</f>
        <v>0</v>
      </c>
      <c r="J192">
        <f>IF(J$1&gt;0,IF(AND('[1]Flux and Impact'!$AU194=1,'[1]Flux and Impact'!H194=""),0,IF('[1]Flux and Impact'!$AU194=1,'[1]Flux and Impact'!H194,"")),"")</f>
        <v>19.7935982492138</v>
      </c>
      <c r="K192">
        <f>IF(K$1&gt;0,IF(AND('[1]Flux and Impact'!$AU194=1,'[1]Flux and Impact'!I194=""),0,IF('[1]Flux and Impact'!$AU194=1,'[1]Flux and Impact'!I194,"")),"")</f>
        <v>19.7935982492138</v>
      </c>
      <c r="L192">
        <f>IF(L$1&gt;0,IF(AND('[1]Flux and Impact'!$AU194=1,'[1]Flux and Impact'!J194=""),0,IF('[1]Flux and Impact'!$AU194=1,'[1]Flux and Impact'!J194,"")),"")</f>
        <v>0</v>
      </c>
      <c r="M192">
        <f>IF(M$1&gt;0,IF(AND('[1]Flux and Impact'!$AU194=1,'[1]Flux and Impact'!K194=""),0,IF('[1]Flux and Impact'!$AU194=1,'[1]Flux and Impact'!K194,"")),"")</f>
        <v>0</v>
      </c>
      <c r="N192" t="str">
        <f>IF(N$1&gt;0,IF(AND('[1]Flux and Impact'!$AU194=1,'[1]Flux and Impact'!L194=""),0,IF('[1]Flux and Impact'!$AU194=1,'[1]Flux and Impact'!L194,"")),"")</f>
        <v/>
      </c>
      <c r="O192" t="str">
        <f>IF(O$1&gt;0,IF(AND('[1]Flux and Impact'!$AU194=1,'[1]Flux and Impact'!M194=""),0,IF('[1]Flux and Impact'!$AU194=1,'[1]Flux and Impact'!M194,"")),"")</f>
        <v/>
      </c>
      <c r="P192" t="str">
        <f>IF(P$1&gt;0,IF(AND('[1]Flux and Impact'!$AU194=1,'[1]Flux and Impact'!N194=""),0,IF('[1]Flux and Impact'!$AU194=1,'[1]Flux and Impact'!N194,"")),"")</f>
        <v/>
      </c>
      <c r="Q192" t="str">
        <f>IF(Q$1&gt;0,IF(AND('[1]Flux and Impact'!$AU194=1,'[1]Flux and Impact'!O194=""),0,IF('[1]Flux and Impact'!$AU194=1,'[1]Flux and Impact'!O194,"")),"")</f>
        <v/>
      </c>
      <c r="R192" t="str">
        <f>IF(R$1&gt;0,IF(AND('[1]Flux and Impact'!$AU194=1,'[1]Flux and Impact'!P194=""),0,IF('[1]Flux and Impact'!$AU194=1,'[1]Flux and Impact'!P194,"")),"")</f>
        <v/>
      </c>
      <c r="S192" t="str">
        <f>IF(S$1&gt;0,IF(AND('[1]Flux and Impact'!$AU194=1,'[1]Flux and Impact'!Q194=""),0,IF('[1]Flux and Impact'!$AU194=1,'[1]Flux and Impact'!Q194,"")),"")</f>
        <v/>
      </c>
      <c r="T192" t="str">
        <f>IF(T$1&gt;0,IF(AND('[1]Flux and Impact'!$AU194=1,'[1]Flux and Impact'!R194=""),0,IF('[1]Flux and Impact'!$AU194=1,'[1]Flux and Impact'!R194,"")),"")</f>
        <v/>
      </c>
      <c r="U192" t="str">
        <f>IF(U$1&gt;0,IF(AND('[1]Flux and Impact'!$AU194=1,'[1]Flux and Impact'!S194=""),0,IF('[1]Flux and Impact'!$AU194=1,'[1]Flux and Impact'!S194,"")),"")</f>
        <v/>
      </c>
      <c r="V192" t="str">
        <f>IF(V$1&gt;0,IF(AND('[1]Flux and Impact'!$AU194=1,'[1]Flux and Impact'!T194=""),0,IF('[1]Flux and Impact'!$AU194=1,'[1]Flux and Impact'!T194,"")),"")</f>
        <v/>
      </c>
      <c r="W192" t="str">
        <f>IF(W$1&gt;0,IF(AND('[1]Flux and Impact'!$AU194=1,'[1]Flux and Impact'!U194=""),0,IF('[1]Flux and Impact'!$AU194=1,'[1]Flux and Impact'!U194,"")),"")</f>
        <v/>
      </c>
      <c r="X192" t="str">
        <f>IF(X$1&gt;0,IF(AND('[1]Flux and Impact'!$AU194=1,'[1]Flux and Impact'!V194=""),0,IF('[1]Flux and Impact'!$AU194=1,'[1]Flux and Impact'!V194,"")),"")</f>
        <v/>
      </c>
      <c r="Y192" t="str">
        <f>IF(Y$1&gt;0,IF(AND('[1]Flux and Impact'!$AU194=1,'[1]Flux and Impact'!W194=""),0,IF('[1]Flux and Impact'!$AU194=1,'[1]Flux and Impact'!W194,"")),"")</f>
        <v/>
      </c>
      <c r="Z192" t="str">
        <f>IF(Z$1&gt;0,IF(AND('[1]Flux and Impact'!$AU194=1,'[1]Flux and Impact'!X194=""),0,IF('[1]Flux and Impact'!$AU194=1,'[1]Flux and Impact'!X194,"")),"")</f>
        <v/>
      </c>
      <c r="AA192" t="str">
        <f>IF(AA$1&gt;0,IF(AND('[1]Flux and Impact'!$AU194=1,'[1]Flux and Impact'!Y194=""),0,IF('[1]Flux and Impact'!$AU194=1,'[1]Flux and Impact'!Y194,"")),"")</f>
        <v/>
      </c>
      <c r="AB192" t="str">
        <f>IF(AB$1&gt;0,IF(AND('[1]Flux and Impact'!$AU194=1,'[1]Flux and Impact'!Z194=""),0,IF('[1]Flux and Impact'!$AU194=1,'[1]Flux and Impact'!Z194,"")),"")</f>
        <v/>
      </c>
      <c r="AC192" t="str">
        <f>IF(AC$1&gt;0,IF(AND('[1]Flux and Impact'!$AU194=1,'[1]Flux and Impact'!AA194=""),0,IF('[1]Flux and Impact'!$AU194=1,'[1]Flux and Impact'!AA194,"")),"")</f>
        <v/>
      </c>
      <c r="AD192" t="str">
        <f>IF(AD$1&gt;0,IF(AND('[1]Flux and Impact'!$AU194=1,'[1]Flux and Impact'!AB194=""),0,IF('[1]Flux and Impact'!$AU194=1,'[1]Flux and Impact'!AB194,"")),"")</f>
        <v/>
      </c>
      <c r="AE192" t="str">
        <f>IF(AE$1&gt;0,IF(AND('[1]Flux and Impact'!$AU194=1,'[1]Flux and Impact'!AC194=""),0,IF('[1]Flux and Impact'!$AU194=1,'[1]Flux and Impact'!AC194,"")),"")</f>
        <v/>
      </c>
      <c r="AF192" t="str">
        <f>IF(AF$1&gt;0,IF(AND('[1]Flux and Impact'!$AU194=1,'[1]Flux and Impact'!AD194=""),0,IF('[1]Flux and Impact'!$AU194=1,'[1]Flux and Impact'!AD194,"")),"")</f>
        <v/>
      </c>
      <c r="AG192" t="str">
        <f>IF(AG$1&gt;0,IF(AND('[1]Flux and Impact'!$AU194=1,'[1]Flux and Impact'!AE194=""),0,IF('[1]Flux and Impact'!$AU194=1,'[1]Flux and Impact'!AE194,"")),"")</f>
        <v/>
      </c>
      <c r="AH192" t="str">
        <f>IF(AH$1&gt;0,IF(AND('[1]Flux and Impact'!$AU194=1,'[1]Flux and Impact'!AF194=""),0,IF('[1]Flux and Impact'!$AU194=1,'[1]Flux and Impact'!AF194,"")),"")</f>
        <v/>
      </c>
      <c r="AI192" t="str">
        <f>IF(AI$1&gt;0,IF(AND('[1]Flux and Impact'!$AU194=1,'[1]Flux and Impact'!AG194=""),0,IF('[1]Flux and Impact'!$AU194=1,'[1]Flux and Impact'!AG194,"")),"")</f>
        <v/>
      </c>
      <c r="AJ192" t="str">
        <f>IF(AJ$1&gt;0,IF(AND('[1]Flux and Impact'!$AU194=1,'[1]Flux and Impact'!AH194=""),0,IF('[1]Flux and Impact'!$AU194=1,'[1]Flux and Impact'!AH194,"")),"")</f>
        <v/>
      </c>
      <c r="AK192" t="str">
        <f>IF(AK$1&gt;0,IF(AND('[1]Flux and Impact'!$AU194=1,'[1]Flux and Impact'!AI194=""),0,IF('[1]Flux and Impact'!$AU194=1,'[1]Flux and Impact'!AI194,"")),"")</f>
        <v/>
      </c>
      <c r="AL192" t="str">
        <f>IF(AL$1&gt;0,IF(AND('[1]Flux and Impact'!$AU194=1,'[1]Flux and Impact'!AJ194=""),0,IF('[1]Flux and Impact'!$AU194=1,'[1]Flux and Impact'!AJ194,"")),"")</f>
        <v/>
      </c>
      <c r="AM192" t="str">
        <f>IF(AM$1&gt;0,IF(AND('[1]Flux and Impact'!$AU194=1,'[1]Flux and Impact'!AK194=""),0,IF('[1]Flux and Impact'!$AU194=1,'[1]Flux and Impact'!AK194,"")),"")</f>
        <v/>
      </c>
      <c r="AN192" t="str">
        <f>IF(AN$1&gt;0,IF(AND('[1]Flux and Impact'!$AU194=1,'[1]Flux and Impact'!AL194=""),0,IF('[1]Flux and Impact'!$AU194=1,'[1]Flux and Impact'!AL194,"")),"")</f>
        <v/>
      </c>
      <c r="AO192" t="str">
        <f>IF(AO$1&gt;0,IF(AND('[1]Flux and Impact'!$AU194=1,'[1]Flux and Impact'!AM194=""),0,IF('[1]Flux and Impact'!$AU194=1,'[1]Flux and Impact'!AM194,"")),"")</f>
        <v/>
      </c>
      <c r="AP192" t="str">
        <f>IF(AP$1&gt;0,IF(AND('[1]Flux and Impact'!$AU194=1,'[1]Flux and Impact'!AN194=""),0,IF('[1]Flux and Impact'!$AU194=1,'[1]Flux and Impact'!AN194,"")),"")</f>
        <v/>
      </c>
      <c r="AQ192" t="str">
        <f>IF(AQ$1&gt;0,IF(AND('[1]Flux and Impact'!$AU194=1,'[1]Flux and Impact'!AO194=""),0,IF('[1]Flux and Impact'!$AU194=1,'[1]Flux and Impact'!AO194,"")),"")</f>
        <v/>
      </c>
      <c r="AR192" t="str">
        <f>IF(AR$1&gt;0,IF(AND('[1]Flux and Impact'!$AU194=1,'[1]Flux and Impact'!AP194=""),0,IF('[1]Flux and Impact'!$AU194=1,'[1]Flux and Impact'!AP194,"")),"")</f>
        <v/>
      </c>
      <c r="AS192" t="str">
        <f>IF(AS$1&gt;0,IF(AND('[1]Flux and Impact'!$AU194=1,'[1]Flux and Impact'!AQ194=""),0,IF('[1]Flux and Impact'!$AU194=1,'[1]Flux and Impact'!AQ194,"")),"")</f>
        <v/>
      </c>
      <c r="AT192" t="str">
        <f>IF(AT$1&gt;0,IF(AND('[1]Flux and Impact'!$AU194=1,'[1]Flux and Impact'!AR194=""),0,IF('[1]Flux and Impact'!$AU194=1,'[1]Flux and Impact'!AR194,"")),"")</f>
        <v/>
      </c>
      <c r="AU192" t="str">
        <f>IF(AU$1&gt;0,IF(AND('[1]Flux and Impact'!$AU194=1,'[1]Flux and Impact'!AS194=""),0,IF('[1]Flux and Impact'!$AU194=1,'[1]Flux and Impact'!AS194,"")),"")</f>
        <v/>
      </c>
      <c r="AW192" s="10" t="s">
        <v>286</v>
      </c>
      <c r="AX192" s="10">
        <v>11.5841894703322</v>
      </c>
      <c r="AY192" s="16">
        <v>4.37603189489429</v>
      </c>
      <c r="AZ192" s="17"/>
    </row>
    <row r="193" spans="1:52">
      <c r="A193">
        <f t="shared" si="4"/>
        <v>1</v>
      </c>
      <c r="B193" t="str">
        <f>'[1]Flux and Impact'!B195</f>
        <v>6. Human Diseases</v>
      </c>
      <c r="C193" t="str">
        <f>'[1]Flux and Impact'!C195</f>
        <v>6.3 Neurodegenerative Diseases</v>
      </c>
      <c r="D193" t="str">
        <f>'[1]Flux and Impact'!D195</f>
        <v>Huntington's disease</v>
      </c>
      <c r="E193">
        <f>IF('[1]Flux and Impact'!AU195=1,AVERAGE(H193,J193,L193,N193,P193,R193,T193,V193,X193,Z193,AB193,AD193,AF193,AH193,AJ193,AL193,AN193,AP193,AR193,AT193),"")</f>
        <v>14.7902206056648</v>
      </c>
      <c r="F193" s="12">
        <f>IF('[1]Flux and Impact'!AU195=1,AVERAGE(I193,K193,M193,O193,Q193,S193,U193,W193,Y193,AA193,AC193,AE193,AG193,AI193,AK193,AM193,AO193,AQ193,AS193,AU193),"")</f>
        <v>5.40352344508988</v>
      </c>
      <c r="G193" s="13">
        <f t="shared" si="5"/>
        <v>1</v>
      </c>
      <c r="H193">
        <f>IF(H$1&gt;0,IF(AND('[1]Flux and Impact'!$AU195=1,'[1]Flux and Impact'!F195=""),0,IF('[1]Flux and Impact'!$AU195=1,'[1]Flux and Impact'!F195,"")),"")</f>
        <v>0</v>
      </c>
      <c r="I193">
        <f>IF(I$1&gt;0,IF(AND('[1]Flux and Impact'!$AU195=1,'[1]Flux and Impact'!G195=""),0,IF('[1]Flux and Impact'!$AU195=1,'[1]Flux and Impact'!G195,"")),"")</f>
        <v>0</v>
      </c>
      <c r="J193">
        <f>IF(J$1&gt;0,IF(AND('[1]Flux and Impact'!$AU195=1,'[1]Flux and Impact'!H195=""),0,IF('[1]Flux and Impact'!$AU195=1,'[1]Flux and Impact'!H195,"")),"")</f>
        <v>34.1412018348675</v>
      </c>
      <c r="K193">
        <f>IF(K$1&gt;0,IF(AND('[1]Flux and Impact'!$AU195=1,'[1]Flux and Impact'!I195=""),0,IF('[1]Flux and Impact'!$AU195=1,'[1]Flux and Impact'!I195,"")),"")</f>
        <v>5.9811103531428</v>
      </c>
      <c r="L193">
        <f>IF(L$1&gt;0,IF(AND('[1]Flux and Impact'!$AU195=1,'[1]Flux and Impact'!J195=""),0,IF('[1]Flux and Impact'!$AU195=1,'[1]Flux and Impact'!J195,"")),"")</f>
        <v>10.2294599821268</v>
      </c>
      <c r="M193">
        <f>IF(M$1&gt;0,IF(AND('[1]Flux and Impact'!$AU195=1,'[1]Flux and Impact'!K195=""),0,IF('[1]Flux and Impact'!$AU195=1,'[1]Flux and Impact'!K195,"")),"")</f>
        <v>10.2294599821268</v>
      </c>
      <c r="N193" t="str">
        <f>IF(N$1&gt;0,IF(AND('[1]Flux and Impact'!$AU195=1,'[1]Flux and Impact'!L195=""),0,IF('[1]Flux and Impact'!$AU195=1,'[1]Flux and Impact'!L195,"")),"")</f>
        <v/>
      </c>
      <c r="O193" t="str">
        <f>IF(O$1&gt;0,IF(AND('[1]Flux and Impact'!$AU195=1,'[1]Flux and Impact'!M195=""),0,IF('[1]Flux and Impact'!$AU195=1,'[1]Flux and Impact'!M195,"")),"")</f>
        <v/>
      </c>
      <c r="P193" t="str">
        <f>IF(P$1&gt;0,IF(AND('[1]Flux and Impact'!$AU195=1,'[1]Flux and Impact'!N195=""),0,IF('[1]Flux and Impact'!$AU195=1,'[1]Flux and Impact'!N195,"")),"")</f>
        <v/>
      </c>
      <c r="Q193" t="str">
        <f>IF(Q$1&gt;0,IF(AND('[1]Flux and Impact'!$AU195=1,'[1]Flux and Impact'!O195=""),0,IF('[1]Flux and Impact'!$AU195=1,'[1]Flux and Impact'!O195,"")),"")</f>
        <v/>
      </c>
      <c r="R193" t="str">
        <f>IF(R$1&gt;0,IF(AND('[1]Flux and Impact'!$AU195=1,'[1]Flux and Impact'!P195=""),0,IF('[1]Flux and Impact'!$AU195=1,'[1]Flux and Impact'!P195,"")),"")</f>
        <v/>
      </c>
      <c r="S193" t="str">
        <f>IF(S$1&gt;0,IF(AND('[1]Flux and Impact'!$AU195=1,'[1]Flux and Impact'!Q195=""),0,IF('[1]Flux and Impact'!$AU195=1,'[1]Flux and Impact'!Q195,"")),"")</f>
        <v/>
      </c>
      <c r="T193" t="str">
        <f>IF(T$1&gt;0,IF(AND('[1]Flux and Impact'!$AU195=1,'[1]Flux and Impact'!R195=""),0,IF('[1]Flux and Impact'!$AU195=1,'[1]Flux and Impact'!R195,"")),"")</f>
        <v/>
      </c>
      <c r="U193" t="str">
        <f>IF(U$1&gt;0,IF(AND('[1]Flux and Impact'!$AU195=1,'[1]Flux and Impact'!S195=""),0,IF('[1]Flux and Impact'!$AU195=1,'[1]Flux and Impact'!S195,"")),"")</f>
        <v/>
      </c>
      <c r="V193" t="str">
        <f>IF(V$1&gt;0,IF(AND('[1]Flux and Impact'!$AU195=1,'[1]Flux and Impact'!T195=""),0,IF('[1]Flux and Impact'!$AU195=1,'[1]Flux and Impact'!T195,"")),"")</f>
        <v/>
      </c>
      <c r="W193" t="str">
        <f>IF(W$1&gt;0,IF(AND('[1]Flux and Impact'!$AU195=1,'[1]Flux and Impact'!U195=""),0,IF('[1]Flux and Impact'!$AU195=1,'[1]Flux and Impact'!U195,"")),"")</f>
        <v/>
      </c>
      <c r="X193" t="str">
        <f>IF(X$1&gt;0,IF(AND('[1]Flux and Impact'!$AU195=1,'[1]Flux and Impact'!V195=""),0,IF('[1]Flux and Impact'!$AU195=1,'[1]Flux and Impact'!V195,"")),"")</f>
        <v/>
      </c>
      <c r="Y193" t="str">
        <f>IF(Y$1&gt;0,IF(AND('[1]Flux and Impact'!$AU195=1,'[1]Flux and Impact'!W195=""),0,IF('[1]Flux and Impact'!$AU195=1,'[1]Flux and Impact'!W195,"")),"")</f>
        <v/>
      </c>
      <c r="Z193" t="str">
        <f>IF(Z$1&gt;0,IF(AND('[1]Flux and Impact'!$AU195=1,'[1]Flux and Impact'!X195=""),0,IF('[1]Flux and Impact'!$AU195=1,'[1]Flux and Impact'!X195,"")),"")</f>
        <v/>
      </c>
      <c r="AA193" t="str">
        <f>IF(AA$1&gt;0,IF(AND('[1]Flux and Impact'!$AU195=1,'[1]Flux and Impact'!Y195=""),0,IF('[1]Flux and Impact'!$AU195=1,'[1]Flux and Impact'!Y195,"")),"")</f>
        <v/>
      </c>
      <c r="AB193" t="str">
        <f>IF(AB$1&gt;0,IF(AND('[1]Flux and Impact'!$AU195=1,'[1]Flux and Impact'!Z195=""),0,IF('[1]Flux and Impact'!$AU195=1,'[1]Flux and Impact'!Z195,"")),"")</f>
        <v/>
      </c>
      <c r="AC193" t="str">
        <f>IF(AC$1&gt;0,IF(AND('[1]Flux and Impact'!$AU195=1,'[1]Flux and Impact'!AA195=""),0,IF('[1]Flux and Impact'!$AU195=1,'[1]Flux and Impact'!AA195,"")),"")</f>
        <v/>
      </c>
      <c r="AD193" t="str">
        <f>IF(AD$1&gt;0,IF(AND('[1]Flux and Impact'!$AU195=1,'[1]Flux and Impact'!AB195=""),0,IF('[1]Flux and Impact'!$AU195=1,'[1]Flux and Impact'!AB195,"")),"")</f>
        <v/>
      </c>
      <c r="AE193" t="str">
        <f>IF(AE$1&gt;0,IF(AND('[1]Flux and Impact'!$AU195=1,'[1]Flux and Impact'!AC195=""),0,IF('[1]Flux and Impact'!$AU195=1,'[1]Flux and Impact'!AC195,"")),"")</f>
        <v/>
      </c>
      <c r="AF193" t="str">
        <f>IF(AF$1&gt;0,IF(AND('[1]Flux and Impact'!$AU195=1,'[1]Flux and Impact'!AD195=""),0,IF('[1]Flux and Impact'!$AU195=1,'[1]Flux and Impact'!AD195,"")),"")</f>
        <v/>
      </c>
      <c r="AG193" t="str">
        <f>IF(AG$1&gt;0,IF(AND('[1]Flux and Impact'!$AU195=1,'[1]Flux and Impact'!AE195=""),0,IF('[1]Flux and Impact'!$AU195=1,'[1]Flux and Impact'!AE195,"")),"")</f>
        <v/>
      </c>
      <c r="AH193" t="str">
        <f>IF(AH$1&gt;0,IF(AND('[1]Flux and Impact'!$AU195=1,'[1]Flux and Impact'!AF195=""),0,IF('[1]Flux and Impact'!$AU195=1,'[1]Flux and Impact'!AF195,"")),"")</f>
        <v/>
      </c>
      <c r="AI193" t="str">
        <f>IF(AI$1&gt;0,IF(AND('[1]Flux and Impact'!$AU195=1,'[1]Flux and Impact'!AG195=""),0,IF('[1]Flux and Impact'!$AU195=1,'[1]Flux and Impact'!AG195,"")),"")</f>
        <v/>
      </c>
      <c r="AJ193" t="str">
        <f>IF(AJ$1&gt;0,IF(AND('[1]Flux and Impact'!$AU195=1,'[1]Flux and Impact'!AH195=""),0,IF('[1]Flux and Impact'!$AU195=1,'[1]Flux and Impact'!AH195,"")),"")</f>
        <v/>
      </c>
      <c r="AK193" t="str">
        <f>IF(AK$1&gt;0,IF(AND('[1]Flux and Impact'!$AU195=1,'[1]Flux and Impact'!AI195=""),0,IF('[1]Flux and Impact'!$AU195=1,'[1]Flux and Impact'!AI195,"")),"")</f>
        <v/>
      </c>
      <c r="AL193" t="str">
        <f>IF(AL$1&gt;0,IF(AND('[1]Flux and Impact'!$AU195=1,'[1]Flux and Impact'!AJ195=""),0,IF('[1]Flux and Impact'!$AU195=1,'[1]Flux and Impact'!AJ195,"")),"")</f>
        <v/>
      </c>
      <c r="AM193" t="str">
        <f>IF(AM$1&gt;0,IF(AND('[1]Flux and Impact'!$AU195=1,'[1]Flux and Impact'!AK195=""),0,IF('[1]Flux and Impact'!$AU195=1,'[1]Flux and Impact'!AK195,"")),"")</f>
        <v/>
      </c>
      <c r="AN193" t="str">
        <f>IF(AN$1&gt;0,IF(AND('[1]Flux and Impact'!$AU195=1,'[1]Flux and Impact'!AL195=""),0,IF('[1]Flux and Impact'!$AU195=1,'[1]Flux and Impact'!AL195,"")),"")</f>
        <v/>
      </c>
      <c r="AO193" t="str">
        <f>IF(AO$1&gt;0,IF(AND('[1]Flux and Impact'!$AU195=1,'[1]Flux and Impact'!AM195=""),0,IF('[1]Flux and Impact'!$AU195=1,'[1]Flux and Impact'!AM195,"")),"")</f>
        <v/>
      </c>
      <c r="AP193" t="str">
        <f>IF(AP$1&gt;0,IF(AND('[1]Flux and Impact'!$AU195=1,'[1]Flux and Impact'!AN195=""),0,IF('[1]Flux and Impact'!$AU195=1,'[1]Flux and Impact'!AN195,"")),"")</f>
        <v/>
      </c>
      <c r="AQ193" t="str">
        <f>IF(AQ$1&gt;0,IF(AND('[1]Flux and Impact'!$AU195=1,'[1]Flux and Impact'!AO195=""),0,IF('[1]Flux and Impact'!$AU195=1,'[1]Flux and Impact'!AO195,"")),"")</f>
        <v/>
      </c>
      <c r="AR193" t="str">
        <f>IF(AR$1&gt;0,IF(AND('[1]Flux and Impact'!$AU195=1,'[1]Flux and Impact'!AP195=""),0,IF('[1]Flux and Impact'!$AU195=1,'[1]Flux and Impact'!AP195,"")),"")</f>
        <v/>
      </c>
      <c r="AS193" t="str">
        <f>IF(AS$1&gt;0,IF(AND('[1]Flux and Impact'!$AU195=1,'[1]Flux and Impact'!AQ195=""),0,IF('[1]Flux and Impact'!$AU195=1,'[1]Flux and Impact'!AQ195,"")),"")</f>
        <v/>
      </c>
      <c r="AT193" t="str">
        <f>IF(AT$1&gt;0,IF(AND('[1]Flux and Impact'!$AU195=1,'[1]Flux and Impact'!AR195=""),0,IF('[1]Flux and Impact'!$AU195=1,'[1]Flux and Impact'!AR195,"")),"")</f>
        <v/>
      </c>
      <c r="AU193" t="str">
        <f>IF(AU$1&gt;0,IF(AND('[1]Flux and Impact'!$AU195=1,'[1]Flux and Impact'!AS195=""),0,IF('[1]Flux and Impact'!$AU195=1,'[1]Flux and Impact'!AS195,"")),"")</f>
        <v/>
      </c>
      <c r="AW193" s="10" t="s">
        <v>287</v>
      </c>
      <c r="AX193" s="10">
        <v>10.4863409916166</v>
      </c>
      <c r="AY193" s="16">
        <v>-10.4863409916166</v>
      </c>
      <c r="AZ193" s="17"/>
    </row>
    <row r="194" spans="1:52">
      <c r="A194">
        <f t="shared" si="4"/>
        <v>1</v>
      </c>
      <c r="B194" t="str">
        <f>'[1]Flux and Impact'!B196</f>
        <v>6. Human Diseases</v>
      </c>
      <c r="C194" t="str">
        <f>'[1]Flux and Impact'!C196</f>
        <v>6.3 Neurodegenerative Diseases</v>
      </c>
      <c r="D194" t="str">
        <f>'[1]Flux and Impact'!D196</f>
        <v>Prion diseases</v>
      </c>
      <c r="E194">
        <f>IF('[1]Flux and Impact'!AU196=1,AVERAGE(H194,J194,L194,N194,P194,R194,T194,V194,X194,Z194,AB194,AD194,AF194,AH194,AJ194,AL194,AN194,AP194,AR194,AT194),"")</f>
        <v>349.219489889769</v>
      </c>
      <c r="F194" s="12">
        <f>IF('[1]Flux and Impact'!AU196=1,AVERAGE(I194,K194,M194,O194,Q194,S194,U194,W194,Y194,AA194,AC194,AE194,AG194,AI194,AK194,AM194,AO194,AQ194,AS194,AU194),"")</f>
        <v>114.51484033692</v>
      </c>
      <c r="G194" s="13">
        <f t="shared" si="5"/>
        <v>1</v>
      </c>
      <c r="H194">
        <f>IF(H$1&gt;0,IF(AND('[1]Flux and Impact'!$AU196=1,'[1]Flux and Impact'!F196=""),0,IF('[1]Flux and Impact'!$AU196=1,'[1]Flux and Impact'!F196,"")),"")</f>
        <v>120.650769751297</v>
      </c>
      <c r="I194">
        <f>IF(I$1&gt;0,IF(AND('[1]Flux and Impact'!$AU196=1,'[1]Flux and Impact'!G196=""),0,IF('[1]Flux and Impact'!$AU196=1,'[1]Flux and Impact'!G196,"")),"")</f>
        <v>-120.650769751297</v>
      </c>
      <c r="J194">
        <f>IF(J$1&gt;0,IF(AND('[1]Flux and Impact'!$AU196=1,'[1]Flux and Impact'!H196=""),0,IF('[1]Flux and Impact'!$AU196=1,'[1]Flux and Impact'!H196,"")),"")</f>
        <v>819.946911599288</v>
      </c>
      <c r="K194">
        <f>IF(K$1&gt;0,IF(AND('[1]Flux and Impact'!$AU196=1,'[1]Flux and Impact'!I196=""),0,IF('[1]Flux and Impact'!$AU196=1,'[1]Flux and Impact'!I196,"")),"")</f>
        <v>416.821180535929</v>
      </c>
      <c r="L194">
        <f>IF(L$1&gt;0,IF(AND('[1]Flux and Impact'!$AU196=1,'[1]Flux and Impact'!J196=""),0,IF('[1]Flux and Impact'!$AU196=1,'[1]Flux and Impact'!J196,"")),"")</f>
        <v>107.060788318723</v>
      </c>
      <c r="M194">
        <f>IF(M$1&gt;0,IF(AND('[1]Flux and Impact'!$AU196=1,'[1]Flux and Impact'!K196=""),0,IF('[1]Flux and Impact'!$AU196=1,'[1]Flux and Impact'!K196,"")),"")</f>
        <v>47.3741102261264</v>
      </c>
      <c r="N194" t="str">
        <f>IF(N$1&gt;0,IF(AND('[1]Flux and Impact'!$AU196=1,'[1]Flux and Impact'!L196=""),0,IF('[1]Flux and Impact'!$AU196=1,'[1]Flux and Impact'!L196,"")),"")</f>
        <v/>
      </c>
      <c r="O194" t="str">
        <f>IF(O$1&gt;0,IF(AND('[1]Flux and Impact'!$AU196=1,'[1]Flux and Impact'!M196=""),0,IF('[1]Flux and Impact'!$AU196=1,'[1]Flux and Impact'!M196,"")),"")</f>
        <v/>
      </c>
      <c r="P194" t="str">
        <f>IF(P$1&gt;0,IF(AND('[1]Flux and Impact'!$AU196=1,'[1]Flux and Impact'!N196=""),0,IF('[1]Flux and Impact'!$AU196=1,'[1]Flux and Impact'!N196,"")),"")</f>
        <v/>
      </c>
      <c r="Q194" t="str">
        <f>IF(Q$1&gt;0,IF(AND('[1]Flux and Impact'!$AU196=1,'[1]Flux and Impact'!O196=""),0,IF('[1]Flux and Impact'!$AU196=1,'[1]Flux and Impact'!O196,"")),"")</f>
        <v/>
      </c>
      <c r="R194" t="str">
        <f>IF(R$1&gt;0,IF(AND('[1]Flux and Impact'!$AU196=1,'[1]Flux and Impact'!P196=""),0,IF('[1]Flux and Impact'!$AU196=1,'[1]Flux and Impact'!P196,"")),"")</f>
        <v/>
      </c>
      <c r="S194" t="str">
        <f>IF(S$1&gt;0,IF(AND('[1]Flux and Impact'!$AU196=1,'[1]Flux and Impact'!Q196=""),0,IF('[1]Flux and Impact'!$AU196=1,'[1]Flux and Impact'!Q196,"")),"")</f>
        <v/>
      </c>
      <c r="T194" t="str">
        <f>IF(T$1&gt;0,IF(AND('[1]Flux and Impact'!$AU196=1,'[1]Flux and Impact'!R196=""),0,IF('[1]Flux and Impact'!$AU196=1,'[1]Flux and Impact'!R196,"")),"")</f>
        <v/>
      </c>
      <c r="U194" t="str">
        <f>IF(U$1&gt;0,IF(AND('[1]Flux and Impact'!$AU196=1,'[1]Flux and Impact'!S196=""),0,IF('[1]Flux and Impact'!$AU196=1,'[1]Flux and Impact'!S196,"")),"")</f>
        <v/>
      </c>
      <c r="V194" t="str">
        <f>IF(V$1&gt;0,IF(AND('[1]Flux and Impact'!$AU196=1,'[1]Flux and Impact'!T196=""),0,IF('[1]Flux and Impact'!$AU196=1,'[1]Flux and Impact'!T196,"")),"")</f>
        <v/>
      </c>
      <c r="W194" t="str">
        <f>IF(W$1&gt;0,IF(AND('[1]Flux and Impact'!$AU196=1,'[1]Flux and Impact'!U196=""),0,IF('[1]Flux and Impact'!$AU196=1,'[1]Flux and Impact'!U196,"")),"")</f>
        <v/>
      </c>
      <c r="X194" t="str">
        <f>IF(X$1&gt;0,IF(AND('[1]Flux and Impact'!$AU196=1,'[1]Flux and Impact'!V196=""),0,IF('[1]Flux and Impact'!$AU196=1,'[1]Flux and Impact'!V196,"")),"")</f>
        <v/>
      </c>
      <c r="Y194" t="str">
        <f>IF(Y$1&gt;0,IF(AND('[1]Flux and Impact'!$AU196=1,'[1]Flux and Impact'!W196=""),0,IF('[1]Flux and Impact'!$AU196=1,'[1]Flux and Impact'!W196,"")),"")</f>
        <v/>
      </c>
      <c r="Z194" t="str">
        <f>IF(Z$1&gt;0,IF(AND('[1]Flux and Impact'!$AU196=1,'[1]Flux and Impact'!X196=""),0,IF('[1]Flux and Impact'!$AU196=1,'[1]Flux and Impact'!X196,"")),"")</f>
        <v/>
      </c>
      <c r="AA194" t="str">
        <f>IF(AA$1&gt;0,IF(AND('[1]Flux and Impact'!$AU196=1,'[1]Flux and Impact'!Y196=""),0,IF('[1]Flux and Impact'!$AU196=1,'[1]Flux and Impact'!Y196,"")),"")</f>
        <v/>
      </c>
      <c r="AB194" t="str">
        <f>IF(AB$1&gt;0,IF(AND('[1]Flux and Impact'!$AU196=1,'[1]Flux and Impact'!Z196=""),0,IF('[1]Flux and Impact'!$AU196=1,'[1]Flux and Impact'!Z196,"")),"")</f>
        <v/>
      </c>
      <c r="AC194" t="str">
        <f>IF(AC$1&gt;0,IF(AND('[1]Flux and Impact'!$AU196=1,'[1]Flux and Impact'!AA196=""),0,IF('[1]Flux and Impact'!$AU196=1,'[1]Flux and Impact'!AA196,"")),"")</f>
        <v/>
      </c>
      <c r="AD194" t="str">
        <f>IF(AD$1&gt;0,IF(AND('[1]Flux and Impact'!$AU196=1,'[1]Flux and Impact'!AB196=""),0,IF('[1]Flux and Impact'!$AU196=1,'[1]Flux and Impact'!AB196,"")),"")</f>
        <v/>
      </c>
      <c r="AE194" t="str">
        <f>IF(AE$1&gt;0,IF(AND('[1]Flux and Impact'!$AU196=1,'[1]Flux and Impact'!AC196=""),0,IF('[1]Flux and Impact'!$AU196=1,'[1]Flux and Impact'!AC196,"")),"")</f>
        <v/>
      </c>
      <c r="AF194" t="str">
        <f>IF(AF$1&gt;0,IF(AND('[1]Flux and Impact'!$AU196=1,'[1]Flux and Impact'!AD196=""),0,IF('[1]Flux and Impact'!$AU196=1,'[1]Flux and Impact'!AD196,"")),"")</f>
        <v/>
      </c>
      <c r="AG194" t="str">
        <f>IF(AG$1&gt;0,IF(AND('[1]Flux and Impact'!$AU196=1,'[1]Flux and Impact'!AE196=""),0,IF('[1]Flux and Impact'!$AU196=1,'[1]Flux and Impact'!AE196,"")),"")</f>
        <v/>
      </c>
      <c r="AH194" t="str">
        <f>IF(AH$1&gt;0,IF(AND('[1]Flux and Impact'!$AU196=1,'[1]Flux and Impact'!AF196=""),0,IF('[1]Flux and Impact'!$AU196=1,'[1]Flux and Impact'!AF196,"")),"")</f>
        <v/>
      </c>
      <c r="AI194" t="str">
        <f>IF(AI$1&gt;0,IF(AND('[1]Flux and Impact'!$AU196=1,'[1]Flux and Impact'!AG196=""),0,IF('[1]Flux and Impact'!$AU196=1,'[1]Flux and Impact'!AG196,"")),"")</f>
        <v/>
      </c>
      <c r="AJ194" t="str">
        <f>IF(AJ$1&gt;0,IF(AND('[1]Flux and Impact'!$AU196=1,'[1]Flux and Impact'!AH196=""),0,IF('[1]Flux and Impact'!$AU196=1,'[1]Flux and Impact'!AH196,"")),"")</f>
        <v/>
      </c>
      <c r="AK194" t="str">
        <f>IF(AK$1&gt;0,IF(AND('[1]Flux and Impact'!$AU196=1,'[1]Flux and Impact'!AI196=""),0,IF('[1]Flux and Impact'!$AU196=1,'[1]Flux and Impact'!AI196,"")),"")</f>
        <v/>
      </c>
      <c r="AL194" t="str">
        <f>IF(AL$1&gt;0,IF(AND('[1]Flux and Impact'!$AU196=1,'[1]Flux and Impact'!AJ196=""),0,IF('[1]Flux and Impact'!$AU196=1,'[1]Flux and Impact'!AJ196,"")),"")</f>
        <v/>
      </c>
      <c r="AM194" t="str">
        <f>IF(AM$1&gt;0,IF(AND('[1]Flux and Impact'!$AU196=1,'[1]Flux and Impact'!AK196=""),0,IF('[1]Flux and Impact'!$AU196=1,'[1]Flux and Impact'!AK196,"")),"")</f>
        <v/>
      </c>
      <c r="AN194" t="str">
        <f>IF(AN$1&gt;0,IF(AND('[1]Flux and Impact'!$AU196=1,'[1]Flux and Impact'!AL196=""),0,IF('[1]Flux and Impact'!$AU196=1,'[1]Flux and Impact'!AL196,"")),"")</f>
        <v/>
      </c>
      <c r="AO194" t="str">
        <f>IF(AO$1&gt;0,IF(AND('[1]Flux and Impact'!$AU196=1,'[1]Flux and Impact'!AM196=""),0,IF('[1]Flux and Impact'!$AU196=1,'[1]Flux and Impact'!AM196,"")),"")</f>
        <v/>
      </c>
      <c r="AP194" t="str">
        <f>IF(AP$1&gt;0,IF(AND('[1]Flux and Impact'!$AU196=1,'[1]Flux and Impact'!AN196=""),0,IF('[1]Flux and Impact'!$AU196=1,'[1]Flux and Impact'!AN196,"")),"")</f>
        <v/>
      </c>
      <c r="AQ194" t="str">
        <f>IF(AQ$1&gt;0,IF(AND('[1]Flux and Impact'!$AU196=1,'[1]Flux and Impact'!AO196=""),0,IF('[1]Flux and Impact'!$AU196=1,'[1]Flux and Impact'!AO196,"")),"")</f>
        <v/>
      </c>
      <c r="AR194" t="str">
        <f>IF(AR$1&gt;0,IF(AND('[1]Flux and Impact'!$AU196=1,'[1]Flux and Impact'!AP196=""),0,IF('[1]Flux and Impact'!$AU196=1,'[1]Flux and Impact'!AP196,"")),"")</f>
        <v/>
      </c>
      <c r="AS194" t="str">
        <f>IF(AS$1&gt;0,IF(AND('[1]Flux and Impact'!$AU196=1,'[1]Flux and Impact'!AQ196=""),0,IF('[1]Flux and Impact'!$AU196=1,'[1]Flux and Impact'!AQ196,"")),"")</f>
        <v/>
      </c>
      <c r="AT194" t="str">
        <f>IF(AT$1&gt;0,IF(AND('[1]Flux and Impact'!$AU196=1,'[1]Flux and Impact'!AR196=""),0,IF('[1]Flux and Impact'!$AU196=1,'[1]Flux and Impact'!AR196,"")),"")</f>
        <v/>
      </c>
      <c r="AU194" t="str">
        <f>IF(AU$1&gt;0,IF(AND('[1]Flux and Impact'!$AU196=1,'[1]Flux and Impact'!AS196=""),0,IF('[1]Flux and Impact'!$AU196=1,'[1]Flux and Impact'!AS196,"")),"")</f>
        <v/>
      </c>
      <c r="AW194" s="10" t="s">
        <v>288</v>
      </c>
      <c r="AX194" s="10">
        <v>9.86329954969512</v>
      </c>
      <c r="AY194" s="16">
        <v>9.86329954969512</v>
      </c>
      <c r="AZ194" s="17"/>
    </row>
    <row r="195" spans="1:52">
      <c r="A195">
        <f t="shared" ref="A195:A258" si="6">IF(B195="",0,1)</f>
        <v>1</v>
      </c>
      <c r="B195" t="str">
        <f>'[1]Flux and Impact'!B197</f>
        <v>6. Human Diseases</v>
      </c>
      <c r="C195" t="str">
        <f>'[1]Flux and Impact'!C197</f>
        <v>6.6 Infectious Diseases</v>
      </c>
      <c r="D195" t="str">
        <f>'[1]Flux and Impact'!D197</f>
        <v>Bacterial invasion of epithelial cells</v>
      </c>
      <c r="E195">
        <f>IF('[1]Flux and Impact'!AU197=1,AVERAGE(H195,J195,L195,N195,P195,R195,T195,V195,X195,Z195,AB195,AD195,AF195,AH195,AJ195,AL195,AN195,AP195,AR195,AT195),"")</f>
        <v>61.8935946723079</v>
      </c>
      <c r="F195" s="12">
        <f>IF('[1]Flux and Impact'!AU197=1,AVERAGE(I195,K195,M195,O195,Q195,S195,U195,W195,Y195,AA195,AC195,AE195,AG195,AI195,AK195,AM195,AO195,AQ195,AS195,AU195),"")</f>
        <v>-16.7313725634165</v>
      </c>
      <c r="G195" s="13">
        <f t="shared" ref="G195:G258" si="7">IF(E195="","",1)</f>
        <v>1</v>
      </c>
      <c r="H195">
        <f>IF(H$1&gt;0,IF(AND('[1]Flux and Impact'!$AU197=1,'[1]Flux and Impact'!F197=""),0,IF('[1]Flux and Impact'!$AU197=1,'[1]Flux and Impact'!F197,"")),"")</f>
        <v>0</v>
      </c>
      <c r="I195">
        <f>IF(I$1&gt;0,IF(AND('[1]Flux and Impact'!$AU197=1,'[1]Flux and Impact'!G197=""),0,IF('[1]Flux and Impact'!$AU197=1,'[1]Flux and Impact'!G197,"")),"")</f>
        <v>0</v>
      </c>
      <c r="J195">
        <f>IF(J$1&gt;0,IF(AND('[1]Flux and Impact'!$AU197=1,'[1]Flux and Impact'!H197=""),0,IF('[1]Flux and Impact'!$AU197=1,'[1]Flux and Impact'!H197,"")),"")</f>
        <v>52.4045172291912</v>
      </c>
      <c r="K195">
        <f>IF(K$1&gt;0,IF(AND('[1]Flux and Impact'!$AU197=1,'[1]Flux and Impact'!I197=""),0,IF('[1]Flux and Impact'!$AU197=1,'[1]Flux and Impact'!I197,"")),"")</f>
        <v>7.31346711293222</v>
      </c>
      <c r="L195">
        <f>IF(L$1&gt;0,IF(AND('[1]Flux and Impact'!$AU197=1,'[1]Flux and Impact'!J197=""),0,IF('[1]Flux and Impact'!$AU197=1,'[1]Flux and Impact'!J197,"")),"")</f>
        <v>133.276266787733</v>
      </c>
      <c r="M195">
        <f>IF(M$1&gt;0,IF(AND('[1]Flux and Impact'!$AU197=1,'[1]Flux and Impact'!K197=""),0,IF('[1]Flux and Impact'!$AU197=1,'[1]Flux and Impact'!K197,"")),"")</f>
        <v>-57.5075848031817</v>
      </c>
      <c r="N195" t="str">
        <f>IF(N$1&gt;0,IF(AND('[1]Flux and Impact'!$AU197=1,'[1]Flux and Impact'!L197=""),0,IF('[1]Flux and Impact'!$AU197=1,'[1]Flux and Impact'!L197,"")),"")</f>
        <v/>
      </c>
      <c r="O195" t="str">
        <f>IF(O$1&gt;0,IF(AND('[1]Flux and Impact'!$AU197=1,'[1]Flux and Impact'!M197=""),0,IF('[1]Flux and Impact'!$AU197=1,'[1]Flux and Impact'!M197,"")),"")</f>
        <v/>
      </c>
      <c r="P195" t="str">
        <f>IF(P$1&gt;0,IF(AND('[1]Flux and Impact'!$AU197=1,'[1]Flux and Impact'!N197=""),0,IF('[1]Flux and Impact'!$AU197=1,'[1]Flux and Impact'!N197,"")),"")</f>
        <v/>
      </c>
      <c r="Q195" t="str">
        <f>IF(Q$1&gt;0,IF(AND('[1]Flux and Impact'!$AU197=1,'[1]Flux and Impact'!O197=""),0,IF('[1]Flux and Impact'!$AU197=1,'[1]Flux and Impact'!O197,"")),"")</f>
        <v/>
      </c>
      <c r="R195" t="str">
        <f>IF(R$1&gt;0,IF(AND('[1]Flux and Impact'!$AU197=1,'[1]Flux and Impact'!P197=""),0,IF('[1]Flux and Impact'!$AU197=1,'[1]Flux and Impact'!P197,"")),"")</f>
        <v/>
      </c>
      <c r="S195" t="str">
        <f>IF(S$1&gt;0,IF(AND('[1]Flux and Impact'!$AU197=1,'[1]Flux and Impact'!Q197=""),0,IF('[1]Flux and Impact'!$AU197=1,'[1]Flux and Impact'!Q197,"")),"")</f>
        <v/>
      </c>
      <c r="T195" t="str">
        <f>IF(T$1&gt;0,IF(AND('[1]Flux and Impact'!$AU197=1,'[1]Flux and Impact'!R197=""),0,IF('[1]Flux and Impact'!$AU197=1,'[1]Flux and Impact'!R197,"")),"")</f>
        <v/>
      </c>
      <c r="U195" t="str">
        <f>IF(U$1&gt;0,IF(AND('[1]Flux and Impact'!$AU197=1,'[1]Flux and Impact'!S197=""),0,IF('[1]Flux and Impact'!$AU197=1,'[1]Flux and Impact'!S197,"")),"")</f>
        <v/>
      </c>
      <c r="V195" t="str">
        <f>IF(V$1&gt;0,IF(AND('[1]Flux and Impact'!$AU197=1,'[1]Flux and Impact'!T197=""),0,IF('[1]Flux and Impact'!$AU197=1,'[1]Flux and Impact'!T197,"")),"")</f>
        <v/>
      </c>
      <c r="W195" t="str">
        <f>IF(W$1&gt;0,IF(AND('[1]Flux and Impact'!$AU197=1,'[1]Flux and Impact'!U197=""),0,IF('[1]Flux and Impact'!$AU197=1,'[1]Flux and Impact'!U197,"")),"")</f>
        <v/>
      </c>
      <c r="X195" t="str">
        <f>IF(X$1&gt;0,IF(AND('[1]Flux and Impact'!$AU197=1,'[1]Flux and Impact'!V197=""),0,IF('[1]Flux and Impact'!$AU197=1,'[1]Flux and Impact'!V197,"")),"")</f>
        <v/>
      </c>
      <c r="Y195" t="str">
        <f>IF(Y$1&gt;0,IF(AND('[1]Flux and Impact'!$AU197=1,'[1]Flux and Impact'!W197=""),0,IF('[1]Flux and Impact'!$AU197=1,'[1]Flux and Impact'!W197,"")),"")</f>
        <v/>
      </c>
      <c r="Z195" t="str">
        <f>IF(Z$1&gt;0,IF(AND('[1]Flux and Impact'!$AU197=1,'[1]Flux and Impact'!X197=""),0,IF('[1]Flux and Impact'!$AU197=1,'[1]Flux and Impact'!X197,"")),"")</f>
        <v/>
      </c>
      <c r="AA195" t="str">
        <f>IF(AA$1&gt;0,IF(AND('[1]Flux and Impact'!$AU197=1,'[1]Flux and Impact'!Y197=""),0,IF('[1]Flux and Impact'!$AU197=1,'[1]Flux and Impact'!Y197,"")),"")</f>
        <v/>
      </c>
      <c r="AB195" t="str">
        <f>IF(AB$1&gt;0,IF(AND('[1]Flux and Impact'!$AU197=1,'[1]Flux and Impact'!Z197=""),0,IF('[1]Flux and Impact'!$AU197=1,'[1]Flux and Impact'!Z197,"")),"")</f>
        <v/>
      </c>
      <c r="AC195" t="str">
        <f>IF(AC$1&gt;0,IF(AND('[1]Flux and Impact'!$AU197=1,'[1]Flux and Impact'!AA197=""),0,IF('[1]Flux and Impact'!$AU197=1,'[1]Flux and Impact'!AA197,"")),"")</f>
        <v/>
      </c>
      <c r="AD195" t="str">
        <f>IF(AD$1&gt;0,IF(AND('[1]Flux and Impact'!$AU197=1,'[1]Flux and Impact'!AB197=""),0,IF('[1]Flux and Impact'!$AU197=1,'[1]Flux and Impact'!AB197,"")),"")</f>
        <v/>
      </c>
      <c r="AE195" t="str">
        <f>IF(AE$1&gt;0,IF(AND('[1]Flux and Impact'!$AU197=1,'[1]Flux and Impact'!AC197=""),0,IF('[1]Flux and Impact'!$AU197=1,'[1]Flux and Impact'!AC197,"")),"")</f>
        <v/>
      </c>
      <c r="AF195" t="str">
        <f>IF(AF$1&gt;0,IF(AND('[1]Flux and Impact'!$AU197=1,'[1]Flux and Impact'!AD197=""),0,IF('[1]Flux and Impact'!$AU197=1,'[1]Flux and Impact'!AD197,"")),"")</f>
        <v/>
      </c>
      <c r="AG195" t="str">
        <f>IF(AG$1&gt;0,IF(AND('[1]Flux and Impact'!$AU197=1,'[1]Flux and Impact'!AE197=""),0,IF('[1]Flux and Impact'!$AU197=1,'[1]Flux and Impact'!AE197,"")),"")</f>
        <v/>
      </c>
      <c r="AH195" t="str">
        <f>IF(AH$1&gt;0,IF(AND('[1]Flux and Impact'!$AU197=1,'[1]Flux and Impact'!AF197=""),0,IF('[1]Flux and Impact'!$AU197=1,'[1]Flux and Impact'!AF197,"")),"")</f>
        <v/>
      </c>
      <c r="AI195" t="str">
        <f>IF(AI$1&gt;0,IF(AND('[1]Flux and Impact'!$AU197=1,'[1]Flux and Impact'!AG197=""),0,IF('[1]Flux and Impact'!$AU197=1,'[1]Flux and Impact'!AG197,"")),"")</f>
        <v/>
      </c>
      <c r="AJ195" t="str">
        <f>IF(AJ$1&gt;0,IF(AND('[1]Flux and Impact'!$AU197=1,'[1]Flux and Impact'!AH197=""),0,IF('[1]Flux and Impact'!$AU197=1,'[1]Flux and Impact'!AH197,"")),"")</f>
        <v/>
      </c>
      <c r="AK195" t="str">
        <f>IF(AK$1&gt;0,IF(AND('[1]Flux and Impact'!$AU197=1,'[1]Flux and Impact'!AI197=""),0,IF('[1]Flux and Impact'!$AU197=1,'[1]Flux and Impact'!AI197,"")),"")</f>
        <v/>
      </c>
      <c r="AL195" t="str">
        <f>IF(AL$1&gt;0,IF(AND('[1]Flux and Impact'!$AU197=1,'[1]Flux and Impact'!AJ197=""),0,IF('[1]Flux and Impact'!$AU197=1,'[1]Flux and Impact'!AJ197,"")),"")</f>
        <v/>
      </c>
      <c r="AM195" t="str">
        <f>IF(AM$1&gt;0,IF(AND('[1]Flux and Impact'!$AU197=1,'[1]Flux and Impact'!AK197=""),0,IF('[1]Flux and Impact'!$AU197=1,'[1]Flux and Impact'!AK197,"")),"")</f>
        <v/>
      </c>
      <c r="AN195" t="str">
        <f>IF(AN$1&gt;0,IF(AND('[1]Flux and Impact'!$AU197=1,'[1]Flux and Impact'!AL197=""),0,IF('[1]Flux and Impact'!$AU197=1,'[1]Flux and Impact'!AL197,"")),"")</f>
        <v/>
      </c>
      <c r="AO195" t="str">
        <f>IF(AO$1&gt;0,IF(AND('[1]Flux and Impact'!$AU197=1,'[1]Flux and Impact'!AM197=""),0,IF('[1]Flux and Impact'!$AU197=1,'[1]Flux and Impact'!AM197,"")),"")</f>
        <v/>
      </c>
      <c r="AP195" t="str">
        <f>IF(AP$1&gt;0,IF(AND('[1]Flux and Impact'!$AU197=1,'[1]Flux and Impact'!AN197=""),0,IF('[1]Flux and Impact'!$AU197=1,'[1]Flux and Impact'!AN197,"")),"")</f>
        <v/>
      </c>
      <c r="AQ195" t="str">
        <f>IF(AQ$1&gt;0,IF(AND('[1]Flux and Impact'!$AU197=1,'[1]Flux and Impact'!AO197=""),0,IF('[1]Flux and Impact'!$AU197=1,'[1]Flux and Impact'!AO197,"")),"")</f>
        <v/>
      </c>
      <c r="AR195" t="str">
        <f>IF(AR$1&gt;0,IF(AND('[1]Flux and Impact'!$AU197=1,'[1]Flux and Impact'!AP197=""),0,IF('[1]Flux and Impact'!$AU197=1,'[1]Flux and Impact'!AP197,"")),"")</f>
        <v/>
      </c>
      <c r="AS195" t="str">
        <f>IF(AS$1&gt;0,IF(AND('[1]Flux and Impact'!$AU197=1,'[1]Flux and Impact'!AQ197=""),0,IF('[1]Flux and Impact'!$AU197=1,'[1]Flux and Impact'!AQ197,"")),"")</f>
        <v/>
      </c>
      <c r="AT195" t="str">
        <f>IF(AT$1&gt;0,IF(AND('[1]Flux and Impact'!$AU197=1,'[1]Flux and Impact'!AR197=""),0,IF('[1]Flux and Impact'!$AU197=1,'[1]Flux and Impact'!AR197,"")),"")</f>
        <v/>
      </c>
      <c r="AU195" t="str">
        <f>IF(AU$1&gt;0,IF(AND('[1]Flux and Impact'!$AU197=1,'[1]Flux and Impact'!AS197=""),0,IF('[1]Flux and Impact'!$AU197=1,'[1]Flux and Impact'!AS197,"")),"")</f>
        <v/>
      </c>
      <c r="AW195" s="10" t="s">
        <v>289</v>
      </c>
      <c r="AX195" s="10">
        <v>9.49059229519245</v>
      </c>
      <c r="AY195" s="16">
        <v>9.49059229519245</v>
      </c>
      <c r="AZ195" s="17"/>
    </row>
    <row r="196" spans="1:52">
      <c r="A196">
        <f t="shared" si="6"/>
        <v>1</v>
      </c>
      <c r="B196" t="str">
        <f>'[1]Flux and Impact'!B198</f>
        <v>6. Human Diseases</v>
      </c>
      <c r="C196" t="str">
        <f>'[1]Flux and Impact'!C198</f>
        <v>6.6 Infectious Diseases</v>
      </c>
      <c r="D196" t="str">
        <f>'[1]Flux and Impact'!D198</f>
        <v>Leishmaniasis</v>
      </c>
      <c r="E196">
        <f>IF('[1]Flux and Impact'!AU198=1,AVERAGE(H196,J196,L196,N196,P196,R196,T196,V196,X196,Z196,AB196,AD196,AF196,AH196,AJ196,AL196,AN196,AP196,AR196,AT196),"")</f>
        <v>79.6938531573355</v>
      </c>
      <c r="F196" s="12">
        <f>IF('[1]Flux and Impact'!AU198=1,AVERAGE(I196,K196,M196,O196,Q196,S196,U196,W196,Y196,AA196,AC196,AE196,AG196,AI196,AK196,AM196,AO196,AQ196,AS196,AU196),"")</f>
        <v>-58.5046202011352</v>
      </c>
      <c r="G196" s="13">
        <f t="shared" si="7"/>
        <v>1</v>
      </c>
      <c r="H196">
        <f>IF(H$1&gt;0,IF(AND('[1]Flux and Impact'!$AU198=1,'[1]Flux and Impact'!F198=""),0,IF('[1]Flux and Impact'!$AU198=1,'[1]Flux and Impact'!F198,"")),"")</f>
        <v>0</v>
      </c>
      <c r="I196">
        <f>IF(I$1&gt;0,IF(AND('[1]Flux and Impact'!$AU198=1,'[1]Flux and Impact'!G198=""),0,IF('[1]Flux and Impact'!$AU198=1,'[1]Flux and Impact'!G198,"")),"")</f>
        <v>0</v>
      </c>
      <c r="J196">
        <f>IF(J$1&gt;0,IF(AND('[1]Flux and Impact'!$AU198=1,'[1]Flux and Impact'!H198=""),0,IF('[1]Flux and Impact'!$AU198=1,'[1]Flux and Impact'!H198,"")),"")</f>
        <v>231.432259416836</v>
      </c>
      <c r="K196">
        <f>IF(K$1&gt;0,IF(AND('[1]Flux and Impact'!$AU198=1,'[1]Flux and Impact'!I198=""),0,IF('[1]Flux and Impact'!$AU198=1,'[1]Flux and Impact'!I198,"")),"")</f>
        <v>-167.864560548235</v>
      </c>
      <c r="L196">
        <f>IF(L$1&gt;0,IF(AND('[1]Flux and Impact'!$AU198=1,'[1]Flux and Impact'!J198=""),0,IF('[1]Flux and Impact'!$AU198=1,'[1]Flux and Impact'!J198,"")),"")</f>
        <v>7.64930005517067</v>
      </c>
      <c r="M196">
        <f>IF(M$1&gt;0,IF(AND('[1]Flux and Impact'!$AU198=1,'[1]Flux and Impact'!K198=""),0,IF('[1]Flux and Impact'!$AU198=1,'[1]Flux and Impact'!K198,"")),"")</f>
        <v>-7.64930005517067</v>
      </c>
      <c r="N196" t="str">
        <f>IF(N$1&gt;0,IF(AND('[1]Flux and Impact'!$AU198=1,'[1]Flux and Impact'!L198=""),0,IF('[1]Flux and Impact'!$AU198=1,'[1]Flux and Impact'!L198,"")),"")</f>
        <v/>
      </c>
      <c r="O196" t="str">
        <f>IF(O$1&gt;0,IF(AND('[1]Flux and Impact'!$AU198=1,'[1]Flux and Impact'!M198=""),0,IF('[1]Flux and Impact'!$AU198=1,'[1]Flux and Impact'!M198,"")),"")</f>
        <v/>
      </c>
      <c r="P196" t="str">
        <f>IF(P$1&gt;0,IF(AND('[1]Flux and Impact'!$AU198=1,'[1]Flux and Impact'!N198=""),0,IF('[1]Flux and Impact'!$AU198=1,'[1]Flux and Impact'!N198,"")),"")</f>
        <v/>
      </c>
      <c r="Q196" t="str">
        <f>IF(Q$1&gt;0,IF(AND('[1]Flux and Impact'!$AU198=1,'[1]Flux and Impact'!O198=""),0,IF('[1]Flux and Impact'!$AU198=1,'[1]Flux and Impact'!O198,"")),"")</f>
        <v/>
      </c>
      <c r="R196" t="str">
        <f>IF(R$1&gt;0,IF(AND('[1]Flux and Impact'!$AU198=1,'[1]Flux and Impact'!P198=""),0,IF('[1]Flux and Impact'!$AU198=1,'[1]Flux and Impact'!P198,"")),"")</f>
        <v/>
      </c>
      <c r="S196" t="str">
        <f>IF(S$1&gt;0,IF(AND('[1]Flux and Impact'!$AU198=1,'[1]Flux and Impact'!Q198=""),0,IF('[1]Flux and Impact'!$AU198=1,'[1]Flux and Impact'!Q198,"")),"")</f>
        <v/>
      </c>
      <c r="T196" t="str">
        <f>IF(T$1&gt;0,IF(AND('[1]Flux and Impact'!$AU198=1,'[1]Flux and Impact'!R198=""),0,IF('[1]Flux and Impact'!$AU198=1,'[1]Flux and Impact'!R198,"")),"")</f>
        <v/>
      </c>
      <c r="U196" t="str">
        <f>IF(U$1&gt;0,IF(AND('[1]Flux and Impact'!$AU198=1,'[1]Flux and Impact'!S198=""),0,IF('[1]Flux and Impact'!$AU198=1,'[1]Flux and Impact'!S198,"")),"")</f>
        <v/>
      </c>
      <c r="V196" t="str">
        <f>IF(V$1&gt;0,IF(AND('[1]Flux and Impact'!$AU198=1,'[1]Flux and Impact'!T198=""),0,IF('[1]Flux and Impact'!$AU198=1,'[1]Flux and Impact'!T198,"")),"")</f>
        <v/>
      </c>
      <c r="W196" t="str">
        <f>IF(W$1&gt;0,IF(AND('[1]Flux and Impact'!$AU198=1,'[1]Flux and Impact'!U198=""),0,IF('[1]Flux and Impact'!$AU198=1,'[1]Flux and Impact'!U198,"")),"")</f>
        <v/>
      </c>
      <c r="X196" t="str">
        <f>IF(X$1&gt;0,IF(AND('[1]Flux and Impact'!$AU198=1,'[1]Flux and Impact'!V198=""),0,IF('[1]Flux and Impact'!$AU198=1,'[1]Flux and Impact'!V198,"")),"")</f>
        <v/>
      </c>
      <c r="Y196" t="str">
        <f>IF(Y$1&gt;0,IF(AND('[1]Flux and Impact'!$AU198=1,'[1]Flux and Impact'!W198=""),0,IF('[1]Flux and Impact'!$AU198=1,'[1]Flux and Impact'!W198,"")),"")</f>
        <v/>
      </c>
      <c r="Z196" t="str">
        <f>IF(Z$1&gt;0,IF(AND('[1]Flux and Impact'!$AU198=1,'[1]Flux and Impact'!X198=""),0,IF('[1]Flux and Impact'!$AU198=1,'[1]Flux and Impact'!X198,"")),"")</f>
        <v/>
      </c>
      <c r="AA196" t="str">
        <f>IF(AA$1&gt;0,IF(AND('[1]Flux and Impact'!$AU198=1,'[1]Flux and Impact'!Y198=""),0,IF('[1]Flux and Impact'!$AU198=1,'[1]Flux and Impact'!Y198,"")),"")</f>
        <v/>
      </c>
      <c r="AB196" t="str">
        <f>IF(AB$1&gt;0,IF(AND('[1]Flux and Impact'!$AU198=1,'[1]Flux and Impact'!Z198=""),0,IF('[1]Flux and Impact'!$AU198=1,'[1]Flux and Impact'!Z198,"")),"")</f>
        <v/>
      </c>
      <c r="AC196" t="str">
        <f>IF(AC$1&gt;0,IF(AND('[1]Flux and Impact'!$AU198=1,'[1]Flux and Impact'!AA198=""),0,IF('[1]Flux and Impact'!$AU198=1,'[1]Flux and Impact'!AA198,"")),"")</f>
        <v/>
      </c>
      <c r="AD196" t="str">
        <f>IF(AD$1&gt;0,IF(AND('[1]Flux and Impact'!$AU198=1,'[1]Flux and Impact'!AB198=""),0,IF('[1]Flux and Impact'!$AU198=1,'[1]Flux and Impact'!AB198,"")),"")</f>
        <v/>
      </c>
      <c r="AE196" t="str">
        <f>IF(AE$1&gt;0,IF(AND('[1]Flux and Impact'!$AU198=1,'[1]Flux and Impact'!AC198=""),0,IF('[1]Flux and Impact'!$AU198=1,'[1]Flux and Impact'!AC198,"")),"")</f>
        <v/>
      </c>
      <c r="AF196" t="str">
        <f>IF(AF$1&gt;0,IF(AND('[1]Flux and Impact'!$AU198=1,'[1]Flux and Impact'!AD198=""),0,IF('[1]Flux and Impact'!$AU198=1,'[1]Flux and Impact'!AD198,"")),"")</f>
        <v/>
      </c>
      <c r="AG196" t="str">
        <f>IF(AG$1&gt;0,IF(AND('[1]Flux and Impact'!$AU198=1,'[1]Flux and Impact'!AE198=""),0,IF('[1]Flux and Impact'!$AU198=1,'[1]Flux and Impact'!AE198,"")),"")</f>
        <v/>
      </c>
      <c r="AH196" t="str">
        <f>IF(AH$1&gt;0,IF(AND('[1]Flux and Impact'!$AU198=1,'[1]Flux and Impact'!AF198=""),0,IF('[1]Flux and Impact'!$AU198=1,'[1]Flux and Impact'!AF198,"")),"")</f>
        <v/>
      </c>
      <c r="AI196" t="str">
        <f>IF(AI$1&gt;0,IF(AND('[1]Flux and Impact'!$AU198=1,'[1]Flux and Impact'!AG198=""),0,IF('[1]Flux and Impact'!$AU198=1,'[1]Flux and Impact'!AG198,"")),"")</f>
        <v/>
      </c>
      <c r="AJ196" t="str">
        <f>IF(AJ$1&gt;0,IF(AND('[1]Flux and Impact'!$AU198=1,'[1]Flux and Impact'!AH198=""),0,IF('[1]Flux and Impact'!$AU198=1,'[1]Flux and Impact'!AH198,"")),"")</f>
        <v/>
      </c>
      <c r="AK196" t="str">
        <f>IF(AK$1&gt;0,IF(AND('[1]Flux and Impact'!$AU198=1,'[1]Flux and Impact'!AI198=""),0,IF('[1]Flux and Impact'!$AU198=1,'[1]Flux and Impact'!AI198,"")),"")</f>
        <v/>
      </c>
      <c r="AL196" t="str">
        <f>IF(AL$1&gt;0,IF(AND('[1]Flux and Impact'!$AU198=1,'[1]Flux and Impact'!AJ198=""),0,IF('[1]Flux and Impact'!$AU198=1,'[1]Flux and Impact'!AJ198,"")),"")</f>
        <v/>
      </c>
      <c r="AM196" t="str">
        <f>IF(AM$1&gt;0,IF(AND('[1]Flux and Impact'!$AU198=1,'[1]Flux and Impact'!AK198=""),0,IF('[1]Flux and Impact'!$AU198=1,'[1]Flux and Impact'!AK198,"")),"")</f>
        <v/>
      </c>
      <c r="AN196" t="str">
        <f>IF(AN$1&gt;0,IF(AND('[1]Flux and Impact'!$AU198=1,'[1]Flux and Impact'!AL198=""),0,IF('[1]Flux and Impact'!$AU198=1,'[1]Flux and Impact'!AL198,"")),"")</f>
        <v/>
      </c>
      <c r="AO196" t="str">
        <f>IF(AO$1&gt;0,IF(AND('[1]Flux and Impact'!$AU198=1,'[1]Flux and Impact'!AM198=""),0,IF('[1]Flux and Impact'!$AU198=1,'[1]Flux and Impact'!AM198,"")),"")</f>
        <v/>
      </c>
      <c r="AP196" t="str">
        <f>IF(AP$1&gt;0,IF(AND('[1]Flux and Impact'!$AU198=1,'[1]Flux and Impact'!AN198=""),0,IF('[1]Flux and Impact'!$AU198=1,'[1]Flux and Impact'!AN198,"")),"")</f>
        <v/>
      </c>
      <c r="AQ196" t="str">
        <f>IF(AQ$1&gt;0,IF(AND('[1]Flux and Impact'!$AU198=1,'[1]Flux and Impact'!AO198=""),0,IF('[1]Flux and Impact'!$AU198=1,'[1]Flux and Impact'!AO198,"")),"")</f>
        <v/>
      </c>
      <c r="AR196" t="str">
        <f>IF(AR$1&gt;0,IF(AND('[1]Flux and Impact'!$AU198=1,'[1]Flux and Impact'!AP198=""),0,IF('[1]Flux and Impact'!$AU198=1,'[1]Flux and Impact'!AP198,"")),"")</f>
        <v/>
      </c>
      <c r="AS196" t="str">
        <f>IF(AS$1&gt;0,IF(AND('[1]Flux and Impact'!$AU198=1,'[1]Flux and Impact'!AQ198=""),0,IF('[1]Flux and Impact'!$AU198=1,'[1]Flux and Impact'!AQ198,"")),"")</f>
        <v/>
      </c>
      <c r="AT196" t="str">
        <f>IF(AT$1&gt;0,IF(AND('[1]Flux and Impact'!$AU198=1,'[1]Flux and Impact'!AR198=""),0,IF('[1]Flux and Impact'!$AU198=1,'[1]Flux and Impact'!AR198,"")),"")</f>
        <v/>
      </c>
      <c r="AU196" t="str">
        <f>IF(AU$1&gt;0,IF(AND('[1]Flux and Impact'!$AU198=1,'[1]Flux and Impact'!AS198=""),0,IF('[1]Flux and Impact'!$AU198=1,'[1]Flux and Impact'!AS198,"")),"")</f>
        <v/>
      </c>
      <c r="AW196" s="10" t="s">
        <v>290</v>
      </c>
      <c r="AX196" s="10">
        <v>9.22146881177127</v>
      </c>
      <c r="AY196" s="16">
        <v>-9.22146881177127</v>
      </c>
      <c r="AZ196" s="17"/>
    </row>
    <row r="197" spans="1:52">
      <c r="A197">
        <f t="shared" si="6"/>
        <v>1</v>
      </c>
      <c r="B197" t="str">
        <f>'[1]Flux and Impact'!B199</f>
        <v>6. Human Diseases</v>
      </c>
      <c r="C197" t="str">
        <f>'[1]Flux and Impact'!C199</f>
        <v>6.6 Infectious Diseases</v>
      </c>
      <c r="D197" t="str">
        <f>'[1]Flux and Impact'!D199</f>
        <v>Chagas disease</v>
      </c>
      <c r="E197">
        <f>IF('[1]Flux and Impact'!AU199=1,AVERAGE(H197,J197,L197,N197,P197,R197,T197,V197,X197,Z197,AB197,AD197,AF197,AH197,AJ197,AL197,AN197,AP197,AR197,AT197),"")</f>
        <v>35.4118946657811</v>
      </c>
      <c r="F197" s="12">
        <f>IF('[1]Flux and Impact'!AU199=1,AVERAGE(I197,K197,M197,O197,Q197,S197,U197,W197,Y197,AA197,AC197,AE197,AG197,AI197,AK197,AM197,AO197,AQ197,AS197,AU197),"")</f>
        <v>8.59203565538336</v>
      </c>
      <c r="G197" s="13">
        <f t="shared" si="7"/>
        <v>1</v>
      </c>
      <c r="H197">
        <f>IF(H$1&gt;0,IF(AND('[1]Flux and Impact'!$AU199=1,'[1]Flux and Impact'!F199=""),0,IF('[1]Flux and Impact'!$AU199=1,'[1]Flux and Impact'!F199,"")),"")</f>
        <v>0</v>
      </c>
      <c r="I197">
        <f>IF(I$1&gt;0,IF(AND('[1]Flux and Impact'!$AU199=1,'[1]Flux and Impact'!G199=""),0,IF('[1]Flux and Impact'!$AU199=1,'[1]Flux and Impact'!G199,"")),"")</f>
        <v>0</v>
      </c>
      <c r="J197">
        <f>IF(J$1&gt;0,IF(AND('[1]Flux and Impact'!$AU199=1,'[1]Flux and Impact'!H199=""),0,IF('[1]Flux and Impact'!$AU199=1,'[1]Flux and Impact'!H199,"")),"")</f>
        <v>91.9570032753592</v>
      </c>
      <c r="K197">
        <f>IF(K$1&gt;0,IF(AND('[1]Flux and Impact'!$AU199=1,'[1]Flux and Impact'!I199=""),0,IF('[1]Flux and Impact'!$AU199=1,'[1]Flux and Impact'!I199,"")),"")</f>
        <v>21.5003570855431</v>
      </c>
      <c r="L197">
        <f>IF(L$1&gt;0,IF(AND('[1]Flux and Impact'!$AU199=1,'[1]Flux and Impact'!J199=""),0,IF('[1]Flux and Impact'!$AU199=1,'[1]Flux and Impact'!J199,"")),"")</f>
        <v>14.2786807219841</v>
      </c>
      <c r="M197">
        <f>IF(M$1&gt;0,IF(AND('[1]Flux and Impact'!$AU199=1,'[1]Flux and Impact'!K199=""),0,IF('[1]Flux and Impact'!$AU199=1,'[1]Flux and Impact'!K199,"")),"")</f>
        <v>4.27574988060703</v>
      </c>
      <c r="N197" t="str">
        <f>IF(N$1&gt;0,IF(AND('[1]Flux and Impact'!$AU199=1,'[1]Flux and Impact'!L199=""),0,IF('[1]Flux and Impact'!$AU199=1,'[1]Flux and Impact'!L199,"")),"")</f>
        <v/>
      </c>
      <c r="O197" t="str">
        <f>IF(O$1&gt;0,IF(AND('[1]Flux and Impact'!$AU199=1,'[1]Flux and Impact'!M199=""),0,IF('[1]Flux and Impact'!$AU199=1,'[1]Flux and Impact'!M199,"")),"")</f>
        <v/>
      </c>
      <c r="P197" t="str">
        <f>IF(P$1&gt;0,IF(AND('[1]Flux and Impact'!$AU199=1,'[1]Flux and Impact'!N199=""),0,IF('[1]Flux and Impact'!$AU199=1,'[1]Flux and Impact'!N199,"")),"")</f>
        <v/>
      </c>
      <c r="Q197" t="str">
        <f>IF(Q$1&gt;0,IF(AND('[1]Flux and Impact'!$AU199=1,'[1]Flux and Impact'!O199=""),0,IF('[1]Flux and Impact'!$AU199=1,'[1]Flux and Impact'!O199,"")),"")</f>
        <v/>
      </c>
      <c r="R197" t="str">
        <f>IF(R$1&gt;0,IF(AND('[1]Flux and Impact'!$AU199=1,'[1]Flux and Impact'!P199=""),0,IF('[1]Flux and Impact'!$AU199=1,'[1]Flux and Impact'!P199,"")),"")</f>
        <v/>
      </c>
      <c r="S197" t="str">
        <f>IF(S$1&gt;0,IF(AND('[1]Flux and Impact'!$AU199=1,'[1]Flux and Impact'!Q199=""),0,IF('[1]Flux and Impact'!$AU199=1,'[1]Flux and Impact'!Q199,"")),"")</f>
        <v/>
      </c>
      <c r="T197" t="str">
        <f>IF(T$1&gt;0,IF(AND('[1]Flux and Impact'!$AU199=1,'[1]Flux and Impact'!R199=""),0,IF('[1]Flux and Impact'!$AU199=1,'[1]Flux and Impact'!R199,"")),"")</f>
        <v/>
      </c>
      <c r="U197" t="str">
        <f>IF(U$1&gt;0,IF(AND('[1]Flux and Impact'!$AU199=1,'[1]Flux and Impact'!S199=""),0,IF('[1]Flux and Impact'!$AU199=1,'[1]Flux and Impact'!S199,"")),"")</f>
        <v/>
      </c>
      <c r="V197" t="str">
        <f>IF(V$1&gt;0,IF(AND('[1]Flux and Impact'!$AU199=1,'[1]Flux and Impact'!T199=""),0,IF('[1]Flux and Impact'!$AU199=1,'[1]Flux and Impact'!T199,"")),"")</f>
        <v/>
      </c>
      <c r="W197" t="str">
        <f>IF(W$1&gt;0,IF(AND('[1]Flux and Impact'!$AU199=1,'[1]Flux and Impact'!U199=""),0,IF('[1]Flux and Impact'!$AU199=1,'[1]Flux and Impact'!U199,"")),"")</f>
        <v/>
      </c>
      <c r="X197" t="str">
        <f>IF(X$1&gt;0,IF(AND('[1]Flux and Impact'!$AU199=1,'[1]Flux and Impact'!V199=""),0,IF('[1]Flux and Impact'!$AU199=1,'[1]Flux and Impact'!V199,"")),"")</f>
        <v/>
      </c>
      <c r="Y197" t="str">
        <f>IF(Y$1&gt;0,IF(AND('[1]Flux and Impact'!$AU199=1,'[1]Flux and Impact'!W199=""),0,IF('[1]Flux and Impact'!$AU199=1,'[1]Flux and Impact'!W199,"")),"")</f>
        <v/>
      </c>
      <c r="Z197" t="str">
        <f>IF(Z$1&gt;0,IF(AND('[1]Flux and Impact'!$AU199=1,'[1]Flux and Impact'!X199=""),0,IF('[1]Flux and Impact'!$AU199=1,'[1]Flux and Impact'!X199,"")),"")</f>
        <v/>
      </c>
      <c r="AA197" t="str">
        <f>IF(AA$1&gt;0,IF(AND('[1]Flux and Impact'!$AU199=1,'[1]Flux and Impact'!Y199=""),0,IF('[1]Flux and Impact'!$AU199=1,'[1]Flux and Impact'!Y199,"")),"")</f>
        <v/>
      </c>
      <c r="AB197" t="str">
        <f>IF(AB$1&gt;0,IF(AND('[1]Flux and Impact'!$AU199=1,'[1]Flux and Impact'!Z199=""),0,IF('[1]Flux and Impact'!$AU199=1,'[1]Flux and Impact'!Z199,"")),"")</f>
        <v/>
      </c>
      <c r="AC197" t="str">
        <f>IF(AC$1&gt;0,IF(AND('[1]Flux and Impact'!$AU199=1,'[1]Flux and Impact'!AA199=""),0,IF('[1]Flux and Impact'!$AU199=1,'[1]Flux and Impact'!AA199,"")),"")</f>
        <v/>
      </c>
      <c r="AD197" t="str">
        <f>IF(AD$1&gt;0,IF(AND('[1]Flux and Impact'!$AU199=1,'[1]Flux and Impact'!AB199=""),0,IF('[1]Flux and Impact'!$AU199=1,'[1]Flux and Impact'!AB199,"")),"")</f>
        <v/>
      </c>
      <c r="AE197" t="str">
        <f>IF(AE$1&gt;0,IF(AND('[1]Flux and Impact'!$AU199=1,'[1]Flux and Impact'!AC199=""),0,IF('[1]Flux and Impact'!$AU199=1,'[1]Flux and Impact'!AC199,"")),"")</f>
        <v/>
      </c>
      <c r="AF197" t="str">
        <f>IF(AF$1&gt;0,IF(AND('[1]Flux and Impact'!$AU199=1,'[1]Flux and Impact'!AD199=""),0,IF('[1]Flux and Impact'!$AU199=1,'[1]Flux and Impact'!AD199,"")),"")</f>
        <v/>
      </c>
      <c r="AG197" t="str">
        <f>IF(AG$1&gt;0,IF(AND('[1]Flux and Impact'!$AU199=1,'[1]Flux and Impact'!AE199=""),0,IF('[1]Flux and Impact'!$AU199=1,'[1]Flux and Impact'!AE199,"")),"")</f>
        <v/>
      </c>
      <c r="AH197" t="str">
        <f>IF(AH$1&gt;0,IF(AND('[1]Flux and Impact'!$AU199=1,'[1]Flux and Impact'!AF199=""),0,IF('[1]Flux and Impact'!$AU199=1,'[1]Flux and Impact'!AF199,"")),"")</f>
        <v/>
      </c>
      <c r="AI197" t="str">
        <f>IF(AI$1&gt;0,IF(AND('[1]Flux and Impact'!$AU199=1,'[1]Flux and Impact'!AG199=""),0,IF('[1]Flux and Impact'!$AU199=1,'[1]Flux and Impact'!AG199,"")),"")</f>
        <v/>
      </c>
      <c r="AJ197" t="str">
        <f>IF(AJ$1&gt;0,IF(AND('[1]Flux and Impact'!$AU199=1,'[1]Flux and Impact'!AH199=""),0,IF('[1]Flux and Impact'!$AU199=1,'[1]Flux and Impact'!AH199,"")),"")</f>
        <v/>
      </c>
      <c r="AK197" t="str">
        <f>IF(AK$1&gt;0,IF(AND('[1]Flux and Impact'!$AU199=1,'[1]Flux and Impact'!AI199=""),0,IF('[1]Flux and Impact'!$AU199=1,'[1]Flux and Impact'!AI199,"")),"")</f>
        <v/>
      </c>
      <c r="AL197" t="str">
        <f>IF(AL$1&gt;0,IF(AND('[1]Flux and Impact'!$AU199=1,'[1]Flux and Impact'!AJ199=""),0,IF('[1]Flux and Impact'!$AU199=1,'[1]Flux and Impact'!AJ199,"")),"")</f>
        <v/>
      </c>
      <c r="AM197" t="str">
        <f>IF(AM$1&gt;0,IF(AND('[1]Flux and Impact'!$AU199=1,'[1]Flux and Impact'!AK199=""),0,IF('[1]Flux and Impact'!$AU199=1,'[1]Flux and Impact'!AK199,"")),"")</f>
        <v/>
      </c>
      <c r="AN197" t="str">
        <f>IF(AN$1&gt;0,IF(AND('[1]Flux and Impact'!$AU199=1,'[1]Flux and Impact'!AL199=""),0,IF('[1]Flux and Impact'!$AU199=1,'[1]Flux and Impact'!AL199,"")),"")</f>
        <v/>
      </c>
      <c r="AO197" t="str">
        <f>IF(AO$1&gt;0,IF(AND('[1]Flux and Impact'!$AU199=1,'[1]Flux and Impact'!AM199=""),0,IF('[1]Flux and Impact'!$AU199=1,'[1]Flux and Impact'!AM199,"")),"")</f>
        <v/>
      </c>
      <c r="AP197" t="str">
        <f>IF(AP$1&gt;0,IF(AND('[1]Flux and Impact'!$AU199=1,'[1]Flux and Impact'!AN199=""),0,IF('[1]Flux and Impact'!$AU199=1,'[1]Flux and Impact'!AN199,"")),"")</f>
        <v/>
      </c>
      <c r="AQ197" t="str">
        <f>IF(AQ$1&gt;0,IF(AND('[1]Flux and Impact'!$AU199=1,'[1]Flux and Impact'!AO199=""),0,IF('[1]Flux and Impact'!$AU199=1,'[1]Flux and Impact'!AO199,"")),"")</f>
        <v/>
      </c>
      <c r="AR197" t="str">
        <f>IF(AR$1&gt;0,IF(AND('[1]Flux and Impact'!$AU199=1,'[1]Flux and Impact'!AP199=""),0,IF('[1]Flux and Impact'!$AU199=1,'[1]Flux and Impact'!AP199,"")),"")</f>
        <v/>
      </c>
      <c r="AS197" t="str">
        <f>IF(AS$1&gt;0,IF(AND('[1]Flux and Impact'!$AU199=1,'[1]Flux and Impact'!AQ199=""),0,IF('[1]Flux and Impact'!$AU199=1,'[1]Flux and Impact'!AQ199,"")),"")</f>
        <v/>
      </c>
      <c r="AT197" t="str">
        <f>IF(AT$1&gt;0,IF(AND('[1]Flux and Impact'!$AU199=1,'[1]Flux and Impact'!AR199=""),0,IF('[1]Flux and Impact'!$AU199=1,'[1]Flux and Impact'!AR199,"")),"")</f>
        <v/>
      </c>
      <c r="AU197" t="str">
        <f>IF(AU$1&gt;0,IF(AND('[1]Flux and Impact'!$AU199=1,'[1]Flux and Impact'!AS199=""),0,IF('[1]Flux and Impact'!$AU199=1,'[1]Flux and Impact'!AS199,"")),"")</f>
        <v/>
      </c>
      <c r="AW197" s="10" t="s">
        <v>291</v>
      </c>
      <c r="AX197" s="10">
        <v>6.77594709765636</v>
      </c>
      <c r="AY197" s="16">
        <v>-6.77594709765636</v>
      </c>
      <c r="AZ197" s="17"/>
    </row>
    <row r="198" spans="1:52">
      <c r="A198">
        <f t="shared" si="6"/>
        <v>1</v>
      </c>
      <c r="B198" t="str">
        <f>'[1]Flux and Impact'!B200</f>
        <v>6. Human Diseases</v>
      </c>
      <c r="C198" t="str">
        <f>'[1]Flux and Impact'!C200</f>
        <v>6.6 Infectious Diseases</v>
      </c>
      <c r="D198" t="str">
        <f>'[1]Flux and Impact'!D200</f>
        <v>African trypanosomiasis</v>
      </c>
      <c r="E198">
        <f>IF('[1]Flux and Impact'!AU200=1,AVERAGE(H198,J198,L198,N198,P198,R198,T198,V198,X198,Z198,AB198,AD198,AF198,AH198,AJ198,AL198,AN198,AP198,AR198,AT198),"")</f>
        <v>189.374234846267</v>
      </c>
      <c r="F198" s="12">
        <f>IF('[1]Flux and Impact'!AU200=1,AVERAGE(I198,K198,M198,O198,Q198,S198,U198,W198,Y198,AA198,AC198,AE198,AG198,AI198,AK198,AM198,AO198,AQ198,AS198,AU198),"")</f>
        <v>-189.374234846267</v>
      </c>
      <c r="G198" s="13">
        <f t="shared" si="7"/>
        <v>1</v>
      </c>
      <c r="H198">
        <f>IF(H$1&gt;0,IF(AND('[1]Flux and Impact'!$AU200=1,'[1]Flux and Impact'!F200=""),0,IF('[1]Flux and Impact'!$AU200=1,'[1]Flux and Impact'!F200,"")),"")</f>
        <v>0</v>
      </c>
      <c r="I198">
        <f>IF(I$1&gt;0,IF(AND('[1]Flux and Impact'!$AU200=1,'[1]Flux and Impact'!G200=""),0,IF('[1]Flux and Impact'!$AU200=1,'[1]Flux and Impact'!G200,"")),"")</f>
        <v>0</v>
      </c>
      <c r="J198">
        <f>IF(J$1&gt;0,IF(AND('[1]Flux and Impact'!$AU200=1,'[1]Flux and Impact'!H200=""),0,IF('[1]Flux and Impact'!$AU200=1,'[1]Flux and Impact'!H200,"")),"")</f>
        <v>490.572005855764</v>
      </c>
      <c r="K198">
        <f>IF(K$1&gt;0,IF(AND('[1]Flux and Impact'!$AU200=1,'[1]Flux and Impact'!I200=""),0,IF('[1]Flux and Impact'!$AU200=1,'[1]Flux and Impact'!I200,"")),"")</f>
        <v>-490.572005855764</v>
      </c>
      <c r="L198">
        <f>IF(L$1&gt;0,IF(AND('[1]Flux and Impact'!$AU200=1,'[1]Flux and Impact'!J200=""),0,IF('[1]Flux and Impact'!$AU200=1,'[1]Flux and Impact'!J200,"")),"")</f>
        <v>77.5506986830373</v>
      </c>
      <c r="M198">
        <f>IF(M$1&gt;0,IF(AND('[1]Flux and Impact'!$AU200=1,'[1]Flux and Impact'!K200=""),0,IF('[1]Flux and Impact'!$AU200=1,'[1]Flux and Impact'!K200,"")),"")</f>
        <v>-77.5506986830373</v>
      </c>
      <c r="N198" t="str">
        <f>IF(N$1&gt;0,IF(AND('[1]Flux and Impact'!$AU200=1,'[1]Flux and Impact'!L200=""),0,IF('[1]Flux and Impact'!$AU200=1,'[1]Flux and Impact'!L200,"")),"")</f>
        <v/>
      </c>
      <c r="O198" t="str">
        <f>IF(O$1&gt;0,IF(AND('[1]Flux and Impact'!$AU200=1,'[1]Flux and Impact'!M200=""),0,IF('[1]Flux and Impact'!$AU200=1,'[1]Flux and Impact'!M200,"")),"")</f>
        <v/>
      </c>
      <c r="P198" t="str">
        <f>IF(P$1&gt;0,IF(AND('[1]Flux and Impact'!$AU200=1,'[1]Flux and Impact'!N200=""),0,IF('[1]Flux and Impact'!$AU200=1,'[1]Flux and Impact'!N200,"")),"")</f>
        <v/>
      </c>
      <c r="Q198" t="str">
        <f>IF(Q$1&gt;0,IF(AND('[1]Flux and Impact'!$AU200=1,'[1]Flux and Impact'!O200=""),0,IF('[1]Flux and Impact'!$AU200=1,'[1]Flux and Impact'!O200,"")),"")</f>
        <v/>
      </c>
      <c r="R198" t="str">
        <f>IF(R$1&gt;0,IF(AND('[1]Flux and Impact'!$AU200=1,'[1]Flux and Impact'!P200=""),0,IF('[1]Flux and Impact'!$AU200=1,'[1]Flux and Impact'!P200,"")),"")</f>
        <v/>
      </c>
      <c r="S198" t="str">
        <f>IF(S$1&gt;0,IF(AND('[1]Flux and Impact'!$AU200=1,'[1]Flux and Impact'!Q200=""),0,IF('[1]Flux and Impact'!$AU200=1,'[1]Flux and Impact'!Q200,"")),"")</f>
        <v/>
      </c>
      <c r="T198" t="str">
        <f>IF(T$1&gt;0,IF(AND('[1]Flux and Impact'!$AU200=1,'[1]Flux and Impact'!R200=""),0,IF('[1]Flux and Impact'!$AU200=1,'[1]Flux and Impact'!R200,"")),"")</f>
        <v/>
      </c>
      <c r="U198" t="str">
        <f>IF(U$1&gt;0,IF(AND('[1]Flux and Impact'!$AU200=1,'[1]Flux and Impact'!S200=""),0,IF('[1]Flux and Impact'!$AU200=1,'[1]Flux and Impact'!S200,"")),"")</f>
        <v/>
      </c>
      <c r="V198" t="str">
        <f>IF(V$1&gt;0,IF(AND('[1]Flux and Impact'!$AU200=1,'[1]Flux and Impact'!T200=""),0,IF('[1]Flux and Impact'!$AU200=1,'[1]Flux and Impact'!T200,"")),"")</f>
        <v/>
      </c>
      <c r="W198" t="str">
        <f>IF(W$1&gt;0,IF(AND('[1]Flux and Impact'!$AU200=1,'[1]Flux and Impact'!U200=""),0,IF('[1]Flux and Impact'!$AU200=1,'[1]Flux and Impact'!U200,"")),"")</f>
        <v/>
      </c>
      <c r="X198" t="str">
        <f>IF(X$1&gt;0,IF(AND('[1]Flux and Impact'!$AU200=1,'[1]Flux and Impact'!V200=""),0,IF('[1]Flux and Impact'!$AU200=1,'[1]Flux and Impact'!V200,"")),"")</f>
        <v/>
      </c>
      <c r="Y198" t="str">
        <f>IF(Y$1&gt;0,IF(AND('[1]Flux and Impact'!$AU200=1,'[1]Flux and Impact'!W200=""),0,IF('[1]Flux and Impact'!$AU200=1,'[1]Flux and Impact'!W200,"")),"")</f>
        <v/>
      </c>
      <c r="Z198" t="str">
        <f>IF(Z$1&gt;0,IF(AND('[1]Flux and Impact'!$AU200=1,'[1]Flux and Impact'!X200=""),0,IF('[1]Flux and Impact'!$AU200=1,'[1]Flux and Impact'!X200,"")),"")</f>
        <v/>
      </c>
      <c r="AA198" t="str">
        <f>IF(AA$1&gt;0,IF(AND('[1]Flux and Impact'!$AU200=1,'[1]Flux and Impact'!Y200=""),0,IF('[1]Flux and Impact'!$AU200=1,'[1]Flux and Impact'!Y200,"")),"")</f>
        <v/>
      </c>
      <c r="AB198" t="str">
        <f>IF(AB$1&gt;0,IF(AND('[1]Flux and Impact'!$AU200=1,'[1]Flux and Impact'!Z200=""),0,IF('[1]Flux and Impact'!$AU200=1,'[1]Flux and Impact'!Z200,"")),"")</f>
        <v/>
      </c>
      <c r="AC198" t="str">
        <f>IF(AC$1&gt;0,IF(AND('[1]Flux and Impact'!$AU200=1,'[1]Flux and Impact'!AA200=""),0,IF('[1]Flux and Impact'!$AU200=1,'[1]Flux and Impact'!AA200,"")),"")</f>
        <v/>
      </c>
      <c r="AD198" t="str">
        <f>IF(AD$1&gt;0,IF(AND('[1]Flux and Impact'!$AU200=1,'[1]Flux and Impact'!AB200=""),0,IF('[1]Flux and Impact'!$AU200=1,'[1]Flux and Impact'!AB200,"")),"")</f>
        <v/>
      </c>
      <c r="AE198" t="str">
        <f>IF(AE$1&gt;0,IF(AND('[1]Flux and Impact'!$AU200=1,'[1]Flux and Impact'!AC200=""),0,IF('[1]Flux and Impact'!$AU200=1,'[1]Flux and Impact'!AC200,"")),"")</f>
        <v/>
      </c>
      <c r="AF198" t="str">
        <f>IF(AF$1&gt;0,IF(AND('[1]Flux and Impact'!$AU200=1,'[1]Flux and Impact'!AD200=""),0,IF('[1]Flux and Impact'!$AU200=1,'[1]Flux and Impact'!AD200,"")),"")</f>
        <v/>
      </c>
      <c r="AG198" t="str">
        <f>IF(AG$1&gt;0,IF(AND('[1]Flux and Impact'!$AU200=1,'[1]Flux and Impact'!AE200=""),0,IF('[1]Flux and Impact'!$AU200=1,'[1]Flux and Impact'!AE200,"")),"")</f>
        <v/>
      </c>
      <c r="AH198" t="str">
        <f>IF(AH$1&gt;0,IF(AND('[1]Flux and Impact'!$AU200=1,'[1]Flux and Impact'!AF200=""),0,IF('[1]Flux and Impact'!$AU200=1,'[1]Flux and Impact'!AF200,"")),"")</f>
        <v/>
      </c>
      <c r="AI198" t="str">
        <f>IF(AI$1&gt;0,IF(AND('[1]Flux and Impact'!$AU200=1,'[1]Flux and Impact'!AG200=""),0,IF('[1]Flux and Impact'!$AU200=1,'[1]Flux and Impact'!AG200,"")),"")</f>
        <v/>
      </c>
      <c r="AJ198" t="str">
        <f>IF(AJ$1&gt;0,IF(AND('[1]Flux and Impact'!$AU200=1,'[1]Flux and Impact'!AH200=""),0,IF('[1]Flux and Impact'!$AU200=1,'[1]Flux and Impact'!AH200,"")),"")</f>
        <v/>
      </c>
      <c r="AK198" t="str">
        <f>IF(AK$1&gt;0,IF(AND('[1]Flux and Impact'!$AU200=1,'[1]Flux and Impact'!AI200=""),0,IF('[1]Flux and Impact'!$AU200=1,'[1]Flux and Impact'!AI200,"")),"")</f>
        <v/>
      </c>
      <c r="AL198" t="str">
        <f>IF(AL$1&gt;0,IF(AND('[1]Flux and Impact'!$AU200=1,'[1]Flux and Impact'!AJ200=""),0,IF('[1]Flux and Impact'!$AU200=1,'[1]Flux and Impact'!AJ200,"")),"")</f>
        <v/>
      </c>
      <c r="AM198" t="str">
        <f>IF(AM$1&gt;0,IF(AND('[1]Flux and Impact'!$AU200=1,'[1]Flux and Impact'!AK200=""),0,IF('[1]Flux and Impact'!$AU200=1,'[1]Flux and Impact'!AK200,"")),"")</f>
        <v/>
      </c>
      <c r="AN198" t="str">
        <f>IF(AN$1&gt;0,IF(AND('[1]Flux and Impact'!$AU200=1,'[1]Flux and Impact'!AL200=""),0,IF('[1]Flux and Impact'!$AU200=1,'[1]Flux and Impact'!AL200,"")),"")</f>
        <v/>
      </c>
      <c r="AO198" t="str">
        <f>IF(AO$1&gt;0,IF(AND('[1]Flux and Impact'!$AU200=1,'[1]Flux and Impact'!AM200=""),0,IF('[1]Flux and Impact'!$AU200=1,'[1]Flux and Impact'!AM200,"")),"")</f>
        <v/>
      </c>
      <c r="AP198" t="str">
        <f>IF(AP$1&gt;0,IF(AND('[1]Flux and Impact'!$AU200=1,'[1]Flux and Impact'!AN200=""),0,IF('[1]Flux and Impact'!$AU200=1,'[1]Flux and Impact'!AN200,"")),"")</f>
        <v/>
      </c>
      <c r="AQ198" t="str">
        <f>IF(AQ$1&gt;0,IF(AND('[1]Flux and Impact'!$AU200=1,'[1]Flux and Impact'!AO200=""),0,IF('[1]Flux and Impact'!$AU200=1,'[1]Flux and Impact'!AO200,"")),"")</f>
        <v/>
      </c>
      <c r="AR198" t="str">
        <f>IF(AR$1&gt;0,IF(AND('[1]Flux and Impact'!$AU200=1,'[1]Flux and Impact'!AP200=""),0,IF('[1]Flux and Impact'!$AU200=1,'[1]Flux and Impact'!AP200,"")),"")</f>
        <v/>
      </c>
      <c r="AS198" t="str">
        <f>IF(AS$1&gt;0,IF(AND('[1]Flux and Impact'!$AU200=1,'[1]Flux and Impact'!AQ200=""),0,IF('[1]Flux and Impact'!$AU200=1,'[1]Flux and Impact'!AQ200,"")),"")</f>
        <v/>
      </c>
      <c r="AT198" t="str">
        <f>IF(AT$1&gt;0,IF(AND('[1]Flux and Impact'!$AU200=1,'[1]Flux and Impact'!AR200=""),0,IF('[1]Flux and Impact'!$AU200=1,'[1]Flux and Impact'!AR200,"")),"")</f>
        <v/>
      </c>
      <c r="AU198" t="str">
        <f>IF(AU$1&gt;0,IF(AND('[1]Flux and Impact'!$AU200=1,'[1]Flux and Impact'!AS200=""),0,IF('[1]Flux and Impact'!$AU200=1,'[1]Flux and Impact'!AS200,"")),"")</f>
        <v/>
      </c>
      <c r="AW198" s="10" t="s">
        <v>292</v>
      </c>
      <c r="AX198" s="10">
        <v>6.61516103561734</v>
      </c>
      <c r="AY198" s="16">
        <v>-1.60034210660003</v>
      </c>
      <c r="AZ198" s="17"/>
    </row>
    <row r="199" spans="1:52">
      <c r="A199">
        <f t="shared" si="6"/>
        <v>1</v>
      </c>
      <c r="B199" t="str">
        <f>'[1]Flux and Impact'!B201</f>
        <v>6. Human Diseases</v>
      </c>
      <c r="C199" t="str">
        <f>'[1]Flux and Impact'!C201</f>
        <v>6.6 Infectious Diseases</v>
      </c>
      <c r="D199" t="str">
        <f>'[1]Flux and Impact'!D201</f>
        <v>Malaria</v>
      </c>
      <c r="E199">
        <f>IF('[1]Flux and Impact'!AU201=1,AVERAGE(H199,J199,L199,N199,P199,R199,T199,V199,X199,Z199,AB199,AD199,AF199,AH199,AJ199,AL199,AN199,AP199,AR199,AT199),"")</f>
        <v>219.165900411226</v>
      </c>
      <c r="F199" s="12">
        <f>IF('[1]Flux and Impact'!AU201=1,AVERAGE(I199,K199,M199,O199,Q199,S199,U199,W199,Y199,AA199,AC199,AE199,AG199,AI199,AK199,AM199,AO199,AQ199,AS199,AU199),"")</f>
        <v>-140.532465886901</v>
      </c>
      <c r="G199" s="13">
        <f t="shared" si="7"/>
        <v>1</v>
      </c>
      <c r="H199">
        <f>IF(H$1&gt;0,IF(AND('[1]Flux and Impact'!$AU201=1,'[1]Flux and Impact'!F201=""),0,IF('[1]Flux and Impact'!$AU201=1,'[1]Flux and Impact'!F201,"")),"")</f>
        <v>23.8416523581136</v>
      </c>
      <c r="I199">
        <f>IF(I$1&gt;0,IF(AND('[1]Flux and Impact'!$AU201=1,'[1]Flux and Impact'!G201=""),0,IF('[1]Flux and Impact'!$AU201=1,'[1]Flux and Impact'!G201,"")),"")</f>
        <v>-23.8416523581136</v>
      </c>
      <c r="J199">
        <f>IF(J$1&gt;0,IF(AND('[1]Flux and Impact'!$AU201=1,'[1]Flux and Impact'!H201=""),0,IF('[1]Flux and Impact'!$AU201=1,'[1]Flux and Impact'!H201,"")),"")</f>
        <v>559.640148694684</v>
      </c>
      <c r="K199">
        <f>IF(K$1&gt;0,IF(AND('[1]Flux and Impact'!$AU201=1,'[1]Flux and Impact'!I201=""),0,IF('[1]Flux and Impact'!$AU201=1,'[1]Flux and Impact'!I201,"")),"")</f>
        <v>-349.836144063572</v>
      </c>
      <c r="L199">
        <f>IF(L$1&gt;0,IF(AND('[1]Flux and Impact'!$AU201=1,'[1]Flux and Impact'!J201=""),0,IF('[1]Flux and Impact'!$AU201=1,'[1]Flux and Impact'!J201,"")),"")</f>
        <v>74.0159001808804</v>
      </c>
      <c r="M199">
        <f>IF(M$1&gt;0,IF(AND('[1]Flux and Impact'!$AU201=1,'[1]Flux and Impact'!K201=""),0,IF('[1]Flux and Impact'!$AU201=1,'[1]Flux and Impact'!K201,"")),"")</f>
        <v>-47.9196012390171</v>
      </c>
      <c r="N199" t="str">
        <f>IF(N$1&gt;0,IF(AND('[1]Flux and Impact'!$AU201=1,'[1]Flux and Impact'!L201=""),0,IF('[1]Flux and Impact'!$AU201=1,'[1]Flux and Impact'!L201,"")),"")</f>
        <v/>
      </c>
      <c r="O199" t="str">
        <f>IF(O$1&gt;0,IF(AND('[1]Flux and Impact'!$AU201=1,'[1]Flux and Impact'!M201=""),0,IF('[1]Flux and Impact'!$AU201=1,'[1]Flux and Impact'!M201,"")),"")</f>
        <v/>
      </c>
      <c r="P199" t="str">
        <f>IF(P$1&gt;0,IF(AND('[1]Flux and Impact'!$AU201=1,'[1]Flux and Impact'!N201=""),0,IF('[1]Flux and Impact'!$AU201=1,'[1]Flux and Impact'!N201,"")),"")</f>
        <v/>
      </c>
      <c r="Q199" t="str">
        <f>IF(Q$1&gt;0,IF(AND('[1]Flux and Impact'!$AU201=1,'[1]Flux and Impact'!O201=""),0,IF('[1]Flux and Impact'!$AU201=1,'[1]Flux and Impact'!O201,"")),"")</f>
        <v/>
      </c>
      <c r="R199" t="str">
        <f>IF(R$1&gt;0,IF(AND('[1]Flux and Impact'!$AU201=1,'[1]Flux and Impact'!P201=""),0,IF('[1]Flux and Impact'!$AU201=1,'[1]Flux and Impact'!P201,"")),"")</f>
        <v/>
      </c>
      <c r="S199" t="str">
        <f>IF(S$1&gt;0,IF(AND('[1]Flux and Impact'!$AU201=1,'[1]Flux and Impact'!Q201=""),0,IF('[1]Flux and Impact'!$AU201=1,'[1]Flux and Impact'!Q201,"")),"")</f>
        <v/>
      </c>
      <c r="T199" t="str">
        <f>IF(T$1&gt;0,IF(AND('[1]Flux and Impact'!$AU201=1,'[1]Flux and Impact'!R201=""),0,IF('[1]Flux and Impact'!$AU201=1,'[1]Flux and Impact'!R201,"")),"")</f>
        <v/>
      </c>
      <c r="U199" t="str">
        <f>IF(U$1&gt;0,IF(AND('[1]Flux and Impact'!$AU201=1,'[1]Flux and Impact'!S201=""),0,IF('[1]Flux and Impact'!$AU201=1,'[1]Flux and Impact'!S201,"")),"")</f>
        <v/>
      </c>
      <c r="V199" t="str">
        <f>IF(V$1&gt;0,IF(AND('[1]Flux and Impact'!$AU201=1,'[1]Flux and Impact'!T201=""),0,IF('[1]Flux and Impact'!$AU201=1,'[1]Flux and Impact'!T201,"")),"")</f>
        <v/>
      </c>
      <c r="W199" t="str">
        <f>IF(W$1&gt;0,IF(AND('[1]Flux and Impact'!$AU201=1,'[1]Flux and Impact'!U201=""),0,IF('[1]Flux and Impact'!$AU201=1,'[1]Flux and Impact'!U201,"")),"")</f>
        <v/>
      </c>
      <c r="X199" t="str">
        <f>IF(X$1&gt;0,IF(AND('[1]Flux and Impact'!$AU201=1,'[1]Flux and Impact'!V201=""),0,IF('[1]Flux and Impact'!$AU201=1,'[1]Flux and Impact'!V201,"")),"")</f>
        <v/>
      </c>
      <c r="Y199" t="str">
        <f>IF(Y$1&gt;0,IF(AND('[1]Flux and Impact'!$AU201=1,'[1]Flux and Impact'!W201=""),0,IF('[1]Flux and Impact'!$AU201=1,'[1]Flux and Impact'!W201,"")),"")</f>
        <v/>
      </c>
      <c r="Z199" t="str">
        <f>IF(Z$1&gt;0,IF(AND('[1]Flux and Impact'!$AU201=1,'[1]Flux and Impact'!X201=""),0,IF('[1]Flux and Impact'!$AU201=1,'[1]Flux and Impact'!X201,"")),"")</f>
        <v/>
      </c>
      <c r="AA199" t="str">
        <f>IF(AA$1&gt;0,IF(AND('[1]Flux and Impact'!$AU201=1,'[1]Flux and Impact'!Y201=""),0,IF('[1]Flux and Impact'!$AU201=1,'[1]Flux and Impact'!Y201,"")),"")</f>
        <v/>
      </c>
      <c r="AB199" t="str">
        <f>IF(AB$1&gt;0,IF(AND('[1]Flux and Impact'!$AU201=1,'[1]Flux and Impact'!Z201=""),0,IF('[1]Flux and Impact'!$AU201=1,'[1]Flux and Impact'!Z201,"")),"")</f>
        <v/>
      </c>
      <c r="AC199" t="str">
        <f>IF(AC$1&gt;0,IF(AND('[1]Flux and Impact'!$AU201=1,'[1]Flux and Impact'!AA201=""),0,IF('[1]Flux and Impact'!$AU201=1,'[1]Flux and Impact'!AA201,"")),"")</f>
        <v/>
      </c>
      <c r="AD199" t="str">
        <f>IF(AD$1&gt;0,IF(AND('[1]Flux and Impact'!$AU201=1,'[1]Flux and Impact'!AB201=""),0,IF('[1]Flux and Impact'!$AU201=1,'[1]Flux and Impact'!AB201,"")),"")</f>
        <v/>
      </c>
      <c r="AE199" t="str">
        <f>IF(AE$1&gt;0,IF(AND('[1]Flux and Impact'!$AU201=1,'[1]Flux and Impact'!AC201=""),0,IF('[1]Flux and Impact'!$AU201=1,'[1]Flux and Impact'!AC201,"")),"")</f>
        <v/>
      </c>
      <c r="AF199" t="str">
        <f>IF(AF$1&gt;0,IF(AND('[1]Flux and Impact'!$AU201=1,'[1]Flux and Impact'!AD201=""),0,IF('[1]Flux and Impact'!$AU201=1,'[1]Flux and Impact'!AD201,"")),"")</f>
        <v/>
      </c>
      <c r="AG199" t="str">
        <f>IF(AG$1&gt;0,IF(AND('[1]Flux and Impact'!$AU201=1,'[1]Flux and Impact'!AE201=""),0,IF('[1]Flux and Impact'!$AU201=1,'[1]Flux and Impact'!AE201,"")),"")</f>
        <v/>
      </c>
      <c r="AH199" t="str">
        <f>IF(AH$1&gt;0,IF(AND('[1]Flux and Impact'!$AU201=1,'[1]Flux and Impact'!AF201=""),0,IF('[1]Flux and Impact'!$AU201=1,'[1]Flux and Impact'!AF201,"")),"")</f>
        <v/>
      </c>
      <c r="AI199" t="str">
        <f>IF(AI$1&gt;0,IF(AND('[1]Flux and Impact'!$AU201=1,'[1]Flux and Impact'!AG201=""),0,IF('[1]Flux and Impact'!$AU201=1,'[1]Flux and Impact'!AG201,"")),"")</f>
        <v/>
      </c>
      <c r="AJ199" t="str">
        <f>IF(AJ$1&gt;0,IF(AND('[1]Flux and Impact'!$AU201=1,'[1]Flux and Impact'!AH201=""),0,IF('[1]Flux and Impact'!$AU201=1,'[1]Flux and Impact'!AH201,"")),"")</f>
        <v/>
      </c>
      <c r="AK199" t="str">
        <f>IF(AK$1&gt;0,IF(AND('[1]Flux and Impact'!$AU201=1,'[1]Flux and Impact'!AI201=""),0,IF('[1]Flux and Impact'!$AU201=1,'[1]Flux and Impact'!AI201,"")),"")</f>
        <v/>
      </c>
      <c r="AL199" t="str">
        <f>IF(AL$1&gt;0,IF(AND('[1]Flux and Impact'!$AU201=1,'[1]Flux and Impact'!AJ201=""),0,IF('[1]Flux and Impact'!$AU201=1,'[1]Flux and Impact'!AJ201,"")),"")</f>
        <v/>
      </c>
      <c r="AM199" t="str">
        <f>IF(AM$1&gt;0,IF(AND('[1]Flux and Impact'!$AU201=1,'[1]Flux and Impact'!AK201=""),0,IF('[1]Flux and Impact'!$AU201=1,'[1]Flux and Impact'!AK201,"")),"")</f>
        <v/>
      </c>
      <c r="AN199" t="str">
        <f>IF(AN$1&gt;0,IF(AND('[1]Flux and Impact'!$AU201=1,'[1]Flux and Impact'!AL201=""),0,IF('[1]Flux and Impact'!$AU201=1,'[1]Flux and Impact'!AL201,"")),"")</f>
        <v/>
      </c>
      <c r="AO199" t="str">
        <f>IF(AO$1&gt;0,IF(AND('[1]Flux and Impact'!$AU201=1,'[1]Flux and Impact'!AM201=""),0,IF('[1]Flux and Impact'!$AU201=1,'[1]Flux and Impact'!AM201,"")),"")</f>
        <v/>
      </c>
      <c r="AP199" t="str">
        <f>IF(AP$1&gt;0,IF(AND('[1]Flux and Impact'!$AU201=1,'[1]Flux and Impact'!AN201=""),0,IF('[1]Flux and Impact'!$AU201=1,'[1]Flux and Impact'!AN201,"")),"")</f>
        <v/>
      </c>
      <c r="AQ199" t="str">
        <f>IF(AQ$1&gt;0,IF(AND('[1]Flux and Impact'!$AU201=1,'[1]Flux and Impact'!AO201=""),0,IF('[1]Flux and Impact'!$AU201=1,'[1]Flux and Impact'!AO201,"")),"")</f>
        <v/>
      </c>
      <c r="AR199" t="str">
        <f>IF(AR$1&gt;0,IF(AND('[1]Flux and Impact'!$AU201=1,'[1]Flux and Impact'!AP201=""),0,IF('[1]Flux and Impact'!$AU201=1,'[1]Flux and Impact'!AP201,"")),"")</f>
        <v/>
      </c>
      <c r="AS199" t="str">
        <f>IF(AS$1&gt;0,IF(AND('[1]Flux and Impact'!$AU201=1,'[1]Flux and Impact'!AQ201=""),0,IF('[1]Flux and Impact'!$AU201=1,'[1]Flux and Impact'!AQ201,"")),"")</f>
        <v/>
      </c>
      <c r="AT199" t="str">
        <f>IF(AT$1&gt;0,IF(AND('[1]Flux and Impact'!$AU201=1,'[1]Flux and Impact'!AR201=""),0,IF('[1]Flux and Impact'!$AU201=1,'[1]Flux and Impact'!AR201,"")),"")</f>
        <v/>
      </c>
      <c r="AU199" t="str">
        <f>IF(AU$1&gt;0,IF(AND('[1]Flux and Impact'!$AU201=1,'[1]Flux and Impact'!AS201=""),0,IF('[1]Flux and Impact'!$AU201=1,'[1]Flux and Impact'!AS201,"")),"")</f>
        <v/>
      </c>
      <c r="AW199" s="10" t="s">
        <v>293</v>
      </c>
      <c r="AX199" s="10">
        <v>6.2335575918894</v>
      </c>
      <c r="AY199" s="16">
        <v>6.2335575918894</v>
      </c>
      <c r="AZ199" s="17"/>
    </row>
    <row r="200" spans="1:52">
      <c r="A200">
        <f t="shared" si="6"/>
        <v>1</v>
      </c>
      <c r="B200" t="str">
        <f>'[1]Flux and Impact'!B202</f>
        <v>6. Human Diseases</v>
      </c>
      <c r="C200" t="str">
        <f>'[1]Flux and Impact'!C202</f>
        <v>6.6 Infectious Diseases</v>
      </c>
      <c r="D200" t="str">
        <f>'[1]Flux and Impact'!D202</f>
        <v>Toxoplasmosis</v>
      </c>
      <c r="E200">
        <f>IF('[1]Flux and Impact'!AU202=1,AVERAGE(H200,J200,L200,N200,P200,R200,T200,V200,X200,Z200,AB200,AD200,AF200,AH200,AJ200,AL200,AN200,AP200,AR200,AT200),"")</f>
        <v>34.1853024528573</v>
      </c>
      <c r="F200" s="12">
        <f>IF('[1]Flux and Impact'!AU202=1,AVERAGE(I200,K200,M200,O200,Q200,S200,U200,W200,Y200,AA200,AC200,AE200,AG200,AI200,AK200,AM200,AO200,AQ200,AS200,AU200),"")</f>
        <v>-22.8779182343389</v>
      </c>
      <c r="G200" s="13">
        <f t="shared" si="7"/>
        <v>1</v>
      </c>
      <c r="H200">
        <f>IF(H$1&gt;0,IF(AND('[1]Flux and Impact'!$AU202=1,'[1]Flux and Impact'!F202=""),0,IF('[1]Flux and Impact'!$AU202=1,'[1]Flux and Impact'!F202,"")),"")</f>
        <v>0</v>
      </c>
      <c r="I200">
        <f>IF(I$1&gt;0,IF(AND('[1]Flux and Impact'!$AU202=1,'[1]Flux and Impact'!G202=""),0,IF('[1]Flux and Impact'!$AU202=1,'[1]Flux and Impact'!G202,"")),"")</f>
        <v>0</v>
      </c>
      <c r="J200">
        <f>IF(J$1&gt;0,IF(AND('[1]Flux and Impact'!$AU202=1,'[1]Flux and Impact'!H202=""),0,IF('[1]Flux and Impact'!$AU202=1,'[1]Flux and Impact'!H202,"")),"")</f>
        <v>93.8903305420532</v>
      </c>
      <c r="K200">
        <f>IF(K$1&gt;0,IF(AND('[1]Flux and Impact'!$AU202=1,'[1]Flux and Impact'!I202=""),0,IF('[1]Flux and Impact'!$AU202=1,'[1]Flux and Impact'!I202,"")),"")</f>
        <v>-70.9723206636397</v>
      </c>
      <c r="L200">
        <f>IF(L$1&gt;0,IF(AND('[1]Flux and Impact'!$AU202=1,'[1]Flux and Impact'!J202=""),0,IF('[1]Flux and Impact'!$AU202=1,'[1]Flux and Impact'!J202,"")),"")</f>
        <v>8.66557681651856</v>
      </c>
      <c r="M200">
        <f>IF(M$1&gt;0,IF(AND('[1]Flux and Impact'!$AU202=1,'[1]Flux and Impact'!K202=""),0,IF('[1]Flux and Impact'!$AU202=1,'[1]Flux and Impact'!K202,"")),"")</f>
        <v>2.3385659606229</v>
      </c>
      <c r="N200" t="str">
        <f>IF(N$1&gt;0,IF(AND('[1]Flux and Impact'!$AU202=1,'[1]Flux and Impact'!L202=""),0,IF('[1]Flux and Impact'!$AU202=1,'[1]Flux and Impact'!L202,"")),"")</f>
        <v/>
      </c>
      <c r="O200" t="str">
        <f>IF(O$1&gt;0,IF(AND('[1]Flux and Impact'!$AU202=1,'[1]Flux and Impact'!M202=""),0,IF('[1]Flux and Impact'!$AU202=1,'[1]Flux and Impact'!M202,"")),"")</f>
        <v/>
      </c>
      <c r="P200" t="str">
        <f>IF(P$1&gt;0,IF(AND('[1]Flux and Impact'!$AU202=1,'[1]Flux and Impact'!N202=""),0,IF('[1]Flux and Impact'!$AU202=1,'[1]Flux and Impact'!N202,"")),"")</f>
        <v/>
      </c>
      <c r="Q200" t="str">
        <f>IF(Q$1&gt;0,IF(AND('[1]Flux and Impact'!$AU202=1,'[1]Flux and Impact'!O202=""),0,IF('[1]Flux and Impact'!$AU202=1,'[1]Flux and Impact'!O202,"")),"")</f>
        <v/>
      </c>
      <c r="R200" t="str">
        <f>IF(R$1&gt;0,IF(AND('[1]Flux and Impact'!$AU202=1,'[1]Flux and Impact'!P202=""),0,IF('[1]Flux and Impact'!$AU202=1,'[1]Flux and Impact'!P202,"")),"")</f>
        <v/>
      </c>
      <c r="S200" t="str">
        <f>IF(S$1&gt;0,IF(AND('[1]Flux and Impact'!$AU202=1,'[1]Flux and Impact'!Q202=""),0,IF('[1]Flux and Impact'!$AU202=1,'[1]Flux and Impact'!Q202,"")),"")</f>
        <v/>
      </c>
      <c r="T200" t="str">
        <f>IF(T$1&gt;0,IF(AND('[1]Flux and Impact'!$AU202=1,'[1]Flux and Impact'!R202=""),0,IF('[1]Flux and Impact'!$AU202=1,'[1]Flux and Impact'!R202,"")),"")</f>
        <v/>
      </c>
      <c r="U200" t="str">
        <f>IF(U$1&gt;0,IF(AND('[1]Flux and Impact'!$AU202=1,'[1]Flux and Impact'!S202=""),0,IF('[1]Flux and Impact'!$AU202=1,'[1]Flux and Impact'!S202,"")),"")</f>
        <v/>
      </c>
      <c r="V200" t="str">
        <f>IF(V$1&gt;0,IF(AND('[1]Flux and Impact'!$AU202=1,'[1]Flux and Impact'!T202=""),0,IF('[1]Flux and Impact'!$AU202=1,'[1]Flux and Impact'!T202,"")),"")</f>
        <v/>
      </c>
      <c r="W200" t="str">
        <f>IF(W$1&gt;0,IF(AND('[1]Flux and Impact'!$AU202=1,'[1]Flux and Impact'!U202=""),0,IF('[1]Flux and Impact'!$AU202=1,'[1]Flux and Impact'!U202,"")),"")</f>
        <v/>
      </c>
      <c r="X200" t="str">
        <f>IF(X$1&gt;0,IF(AND('[1]Flux and Impact'!$AU202=1,'[1]Flux and Impact'!V202=""),0,IF('[1]Flux and Impact'!$AU202=1,'[1]Flux and Impact'!V202,"")),"")</f>
        <v/>
      </c>
      <c r="Y200" t="str">
        <f>IF(Y$1&gt;0,IF(AND('[1]Flux and Impact'!$AU202=1,'[1]Flux and Impact'!W202=""),0,IF('[1]Flux and Impact'!$AU202=1,'[1]Flux and Impact'!W202,"")),"")</f>
        <v/>
      </c>
      <c r="Z200" t="str">
        <f>IF(Z$1&gt;0,IF(AND('[1]Flux and Impact'!$AU202=1,'[1]Flux and Impact'!X202=""),0,IF('[1]Flux and Impact'!$AU202=1,'[1]Flux and Impact'!X202,"")),"")</f>
        <v/>
      </c>
      <c r="AA200" t="str">
        <f>IF(AA$1&gt;0,IF(AND('[1]Flux and Impact'!$AU202=1,'[1]Flux and Impact'!Y202=""),0,IF('[1]Flux and Impact'!$AU202=1,'[1]Flux and Impact'!Y202,"")),"")</f>
        <v/>
      </c>
      <c r="AB200" t="str">
        <f>IF(AB$1&gt;0,IF(AND('[1]Flux and Impact'!$AU202=1,'[1]Flux and Impact'!Z202=""),0,IF('[1]Flux and Impact'!$AU202=1,'[1]Flux and Impact'!Z202,"")),"")</f>
        <v/>
      </c>
      <c r="AC200" t="str">
        <f>IF(AC$1&gt;0,IF(AND('[1]Flux and Impact'!$AU202=1,'[1]Flux and Impact'!AA202=""),0,IF('[1]Flux and Impact'!$AU202=1,'[1]Flux and Impact'!AA202,"")),"")</f>
        <v/>
      </c>
      <c r="AD200" t="str">
        <f>IF(AD$1&gt;0,IF(AND('[1]Flux and Impact'!$AU202=1,'[1]Flux and Impact'!AB202=""),0,IF('[1]Flux and Impact'!$AU202=1,'[1]Flux and Impact'!AB202,"")),"")</f>
        <v/>
      </c>
      <c r="AE200" t="str">
        <f>IF(AE$1&gt;0,IF(AND('[1]Flux and Impact'!$AU202=1,'[1]Flux and Impact'!AC202=""),0,IF('[1]Flux and Impact'!$AU202=1,'[1]Flux and Impact'!AC202,"")),"")</f>
        <v/>
      </c>
      <c r="AF200" t="str">
        <f>IF(AF$1&gt;0,IF(AND('[1]Flux and Impact'!$AU202=1,'[1]Flux and Impact'!AD202=""),0,IF('[1]Flux and Impact'!$AU202=1,'[1]Flux and Impact'!AD202,"")),"")</f>
        <v/>
      </c>
      <c r="AG200" t="str">
        <f>IF(AG$1&gt;0,IF(AND('[1]Flux and Impact'!$AU202=1,'[1]Flux and Impact'!AE202=""),0,IF('[1]Flux and Impact'!$AU202=1,'[1]Flux and Impact'!AE202,"")),"")</f>
        <v/>
      </c>
      <c r="AH200" t="str">
        <f>IF(AH$1&gt;0,IF(AND('[1]Flux and Impact'!$AU202=1,'[1]Flux and Impact'!AF202=""),0,IF('[1]Flux and Impact'!$AU202=1,'[1]Flux and Impact'!AF202,"")),"")</f>
        <v/>
      </c>
      <c r="AI200" t="str">
        <f>IF(AI$1&gt;0,IF(AND('[1]Flux and Impact'!$AU202=1,'[1]Flux and Impact'!AG202=""),0,IF('[1]Flux and Impact'!$AU202=1,'[1]Flux and Impact'!AG202,"")),"")</f>
        <v/>
      </c>
      <c r="AJ200" t="str">
        <f>IF(AJ$1&gt;0,IF(AND('[1]Flux and Impact'!$AU202=1,'[1]Flux and Impact'!AH202=""),0,IF('[1]Flux and Impact'!$AU202=1,'[1]Flux and Impact'!AH202,"")),"")</f>
        <v/>
      </c>
      <c r="AK200" t="str">
        <f>IF(AK$1&gt;0,IF(AND('[1]Flux and Impact'!$AU202=1,'[1]Flux and Impact'!AI202=""),0,IF('[1]Flux and Impact'!$AU202=1,'[1]Flux and Impact'!AI202,"")),"")</f>
        <v/>
      </c>
      <c r="AL200" t="str">
        <f>IF(AL$1&gt;0,IF(AND('[1]Flux and Impact'!$AU202=1,'[1]Flux and Impact'!AJ202=""),0,IF('[1]Flux and Impact'!$AU202=1,'[1]Flux and Impact'!AJ202,"")),"")</f>
        <v/>
      </c>
      <c r="AM200" t="str">
        <f>IF(AM$1&gt;0,IF(AND('[1]Flux and Impact'!$AU202=1,'[1]Flux and Impact'!AK202=""),0,IF('[1]Flux and Impact'!$AU202=1,'[1]Flux and Impact'!AK202,"")),"")</f>
        <v/>
      </c>
      <c r="AN200" t="str">
        <f>IF(AN$1&gt;0,IF(AND('[1]Flux and Impact'!$AU202=1,'[1]Flux and Impact'!AL202=""),0,IF('[1]Flux and Impact'!$AU202=1,'[1]Flux and Impact'!AL202,"")),"")</f>
        <v/>
      </c>
      <c r="AO200" t="str">
        <f>IF(AO$1&gt;0,IF(AND('[1]Flux and Impact'!$AU202=1,'[1]Flux and Impact'!AM202=""),0,IF('[1]Flux and Impact'!$AU202=1,'[1]Flux and Impact'!AM202,"")),"")</f>
        <v/>
      </c>
      <c r="AP200" t="str">
        <f>IF(AP$1&gt;0,IF(AND('[1]Flux and Impact'!$AU202=1,'[1]Flux and Impact'!AN202=""),0,IF('[1]Flux and Impact'!$AU202=1,'[1]Flux and Impact'!AN202,"")),"")</f>
        <v/>
      </c>
      <c r="AQ200" t="str">
        <f>IF(AQ$1&gt;0,IF(AND('[1]Flux and Impact'!$AU202=1,'[1]Flux and Impact'!AO202=""),0,IF('[1]Flux and Impact'!$AU202=1,'[1]Flux and Impact'!AO202,"")),"")</f>
        <v/>
      </c>
      <c r="AR200" t="str">
        <f>IF(AR$1&gt;0,IF(AND('[1]Flux and Impact'!$AU202=1,'[1]Flux and Impact'!AP202=""),0,IF('[1]Flux and Impact'!$AU202=1,'[1]Flux and Impact'!AP202,"")),"")</f>
        <v/>
      </c>
      <c r="AS200" t="str">
        <f>IF(AS$1&gt;0,IF(AND('[1]Flux and Impact'!$AU202=1,'[1]Flux and Impact'!AQ202=""),0,IF('[1]Flux and Impact'!$AU202=1,'[1]Flux and Impact'!AQ202,"")),"")</f>
        <v/>
      </c>
      <c r="AT200" t="str">
        <f>IF(AT$1&gt;0,IF(AND('[1]Flux and Impact'!$AU202=1,'[1]Flux and Impact'!AR202=""),0,IF('[1]Flux and Impact'!$AU202=1,'[1]Flux and Impact'!AR202,"")),"")</f>
        <v/>
      </c>
      <c r="AU200" t="str">
        <f>IF(AU$1&gt;0,IF(AND('[1]Flux and Impact'!$AU202=1,'[1]Flux and Impact'!AS202=""),0,IF('[1]Flux and Impact'!$AU202=1,'[1]Flux and Impact'!AS202,"")),"")</f>
        <v/>
      </c>
      <c r="AW200" s="10" t="s">
        <v>294</v>
      </c>
      <c r="AX200" s="10">
        <v>5.98532851482038</v>
      </c>
      <c r="AY200" s="16">
        <v>5.98532851482038</v>
      </c>
      <c r="AZ200" s="17"/>
    </row>
    <row r="201" spans="1:52">
      <c r="A201">
        <f t="shared" si="6"/>
        <v>1</v>
      </c>
      <c r="B201" t="str">
        <f>'[1]Flux and Impact'!B203</f>
        <v>6. Human Diseases</v>
      </c>
      <c r="C201" t="str">
        <f>'[1]Flux and Impact'!C203</f>
        <v>6.6 Infectious Diseases</v>
      </c>
      <c r="D201" t="str">
        <f>'[1]Flux and Impact'!D203</f>
        <v>Amoebiasis</v>
      </c>
      <c r="E201">
        <f>IF('[1]Flux and Impact'!AU203=1,AVERAGE(H201,J201,L201,N201,P201,R201,T201,V201,X201,Z201,AB201,AD201,AF201,AH201,AJ201,AL201,AN201,AP201,AR201,AT201),"")</f>
        <v>121.847247016495</v>
      </c>
      <c r="F201" s="12">
        <f>IF('[1]Flux and Impact'!AU203=1,AVERAGE(I201,K201,M201,O201,Q201,S201,U201,W201,Y201,AA201,AC201,AE201,AG201,AI201,AK201,AM201,AO201,AQ201,AS201,AU201),"")</f>
        <v>16.3931482220093</v>
      </c>
      <c r="G201" s="13">
        <f t="shared" si="7"/>
        <v>1</v>
      </c>
      <c r="H201">
        <f>IF(H$1&gt;0,IF(AND('[1]Flux and Impact'!$AU203=1,'[1]Flux and Impact'!F203=""),0,IF('[1]Flux and Impact'!$AU203=1,'[1]Flux and Impact'!F203,"")),"")</f>
        <v>113.698233211683</v>
      </c>
      <c r="I201">
        <f>IF(I$1&gt;0,IF(AND('[1]Flux and Impact'!$AU203=1,'[1]Flux and Impact'!G203=""),0,IF('[1]Flux and Impact'!$AU203=1,'[1]Flux and Impact'!G203,"")),"")</f>
        <v>21.3289052014747</v>
      </c>
      <c r="J201">
        <f>IF(J$1&gt;0,IF(AND('[1]Flux and Impact'!$AU203=1,'[1]Flux and Impact'!H203=""),0,IF('[1]Flux and Impact'!$AU203=1,'[1]Flux and Impact'!H203,"")),"")</f>
        <v>202.509104139903</v>
      </c>
      <c r="K201">
        <f>IF(K$1&gt;0,IF(AND('[1]Flux and Impact'!$AU203=1,'[1]Flux and Impact'!I203=""),0,IF('[1]Flux and Impact'!$AU203=1,'[1]Flux and Impact'!I203,"")),"")</f>
        <v>57.9912802851192</v>
      </c>
      <c r="L201">
        <f>IF(L$1&gt;0,IF(AND('[1]Flux and Impact'!$AU203=1,'[1]Flux and Impact'!J203=""),0,IF('[1]Flux and Impact'!$AU203=1,'[1]Flux and Impact'!J203,"")),"")</f>
        <v>49.3344036978989</v>
      </c>
      <c r="M201">
        <f>IF(M$1&gt;0,IF(AND('[1]Flux and Impact'!$AU203=1,'[1]Flux and Impact'!K203=""),0,IF('[1]Flux and Impact'!$AU203=1,'[1]Flux and Impact'!K203,"")),"")</f>
        <v>-30.1407408205661</v>
      </c>
      <c r="N201" t="str">
        <f>IF(N$1&gt;0,IF(AND('[1]Flux and Impact'!$AU203=1,'[1]Flux and Impact'!L203=""),0,IF('[1]Flux and Impact'!$AU203=1,'[1]Flux and Impact'!L203,"")),"")</f>
        <v/>
      </c>
      <c r="O201" t="str">
        <f>IF(O$1&gt;0,IF(AND('[1]Flux and Impact'!$AU203=1,'[1]Flux and Impact'!M203=""),0,IF('[1]Flux and Impact'!$AU203=1,'[1]Flux and Impact'!M203,"")),"")</f>
        <v/>
      </c>
      <c r="P201" t="str">
        <f>IF(P$1&gt;0,IF(AND('[1]Flux and Impact'!$AU203=1,'[1]Flux and Impact'!N203=""),0,IF('[1]Flux and Impact'!$AU203=1,'[1]Flux and Impact'!N203,"")),"")</f>
        <v/>
      </c>
      <c r="Q201" t="str">
        <f>IF(Q$1&gt;0,IF(AND('[1]Flux and Impact'!$AU203=1,'[1]Flux and Impact'!O203=""),0,IF('[1]Flux and Impact'!$AU203=1,'[1]Flux and Impact'!O203,"")),"")</f>
        <v/>
      </c>
      <c r="R201" t="str">
        <f>IF(R$1&gt;0,IF(AND('[1]Flux and Impact'!$AU203=1,'[1]Flux and Impact'!P203=""),0,IF('[1]Flux and Impact'!$AU203=1,'[1]Flux and Impact'!P203,"")),"")</f>
        <v/>
      </c>
      <c r="S201" t="str">
        <f>IF(S$1&gt;0,IF(AND('[1]Flux and Impact'!$AU203=1,'[1]Flux and Impact'!Q203=""),0,IF('[1]Flux and Impact'!$AU203=1,'[1]Flux and Impact'!Q203,"")),"")</f>
        <v/>
      </c>
      <c r="T201" t="str">
        <f>IF(T$1&gt;0,IF(AND('[1]Flux and Impact'!$AU203=1,'[1]Flux and Impact'!R203=""),0,IF('[1]Flux and Impact'!$AU203=1,'[1]Flux and Impact'!R203,"")),"")</f>
        <v/>
      </c>
      <c r="U201" t="str">
        <f>IF(U$1&gt;0,IF(AND('[1]Flux and Impact'!$AU203=1,'[1]Flux and Impact'!S203=""),0,IF('[1]Flux and Impact'!$AU203=1,'[1]Flux and Impact'!S203,"")),"")</f>
        <v/>
      </c>
      <c r="V201" t="str">
        <f>IF(V$1&gt;0,IF(AND('[1]Flux and Impact'!$AU203=1,'[1]Flux and Impact'!T203=""),0,IF('[1]Flux and Impact'!$AU203=1,'[1]Flux and Impact'!T203,"")),"")</f>
        <v/>
      </c>
      <c r="W201" t="str">
        <f>IF(W$1&gt;0,IF(AND('[1]Flux and Impact'!$AU203=1,'[1]Flux and Impact'!U203=""),0,IF('[1]Flux and Impact'!$AU203=1,'[1]Flux and Impact'!U203,"")),"")</f>
        <v/>
      </c>
      <c r="X201" t="str">
        <f>IF(X$1&gt;0,IF(AND('[1]Flux and Impact'!$AU203=1,'[1]Flux and Impact'!V203=""),0,IF('[1]Flux and Impact'!$AU203=1,'[1]Flux and Impact'!V203,"")),"")</f>
        <v/>
      </c>
      <c r="Y201" t="str">
        <f>IF(Y$1&gt;0,IF(AND('[1]Flux and Impact'!$AU203=1,'[1]Flux and Impact'!W203=""),0,IF('[1]Flux and Impact'!$AU203=1,'[1]Flux and Impact'!W203,"")),"")</f>
        <v/>
      </c>
      <c r="Z201" t="str">
        <f>IF(Z$1&gt;0,IF(AND('[1]Flux and Impact'!$AU203=1,'[1]Flux and Impact'!X203=""),0,IF('[1]Flux and Impact'!$AU203=1,'[1]Flux and Impact'!X203,"")),"")</f>
        <v/>
      </c>
      <c r="AA201" t="str">
        <f>IF(AA$1&gt;0,IF(AND('[1]Flux and Impact'!$AU203=1,'[1]Flux and Impact'!Y203=""),0,IF('[1]Flux and Impact'!$AU203=1,'[1]Flux and Impact'!Y203,"")),"")</f>
        <v/>
      </c>
      <c r="AB201" t="str">
        <f>IF(AB$1&gt;0,IF(AND('[1]Flux and Impact'!$AU203=1,'[1]Flux and Impact'!Z203=""),0,IF('[1]Flux and Impact'!$AU203=1,'[1]Flux and Impact'!Z203,"")),"")</f>
        <v/>
      </c>
      <c r="AC201" t="str">
        <f>IF(AC$1&gt;0,IF(AND('[1]Flux and Impact'!$AU203=1,'[1]Flux and Impact'!AA203=""),0,IF('[1]Flux and Impact'!$AU203=1,'[1]Flux and Impact'!AA203,"")),"")</f>
        <v/>
      </c>
      <c r="AD201" t="str">
        <f>IF(AD$1&gt;0,IF(AND('[1]Flux and Impact'!$AU203=1,'[1]Flux and Impact'!AB203=""),0,IF('[1]Flux and Impact'!$AU203=1,'[1]Flux and Impact'!AB203,"")),"")</f>
        <v/>
      </c>
      <c r="AE201" t="str">
        <f>IF(AE$1&gt;0,IF(AND('[1]Flux and Impact'!$AU203=1,'[1]Flux and Impact'!AC203=""),0,IF('[1]Flux and Impact'!$AU203=1,'[1]Flux and Impact'!AC203,"")),"")</f>
        <v/>
      </c>
      <c r="AF201" t="str">
        <f>IF(AF$1&gt;0,IF(AND('[1]Flux and Impact'!$AU203=1,'[1]Flux and Impact'!AD203=""),0,IF('[1]Flux and Impact'!$AU203=1,'[1]Flux and Impact'!AD203,"")),"")</f>
        <v/>
      </c>
      <c r="AG201" t="str">
        <f>IF(AG$1&gt;0,IF(AND('[1]Flux and Impact'!$AU203=1,'[1]Flux and Impact'!AE203=""),0,IF('[1]Flux and Impact'!$AU203=1,'[1]Flux and Impact'!AE203,"")),"")</f>
        <v/>
      </c>
      <c r="AH201" t="str">
        <f>IF(AH$1&gt;0,IF(AND('[1]Flux and Impact'!$AU203=1,'[1]Flux and Impact'!AF203=""),0,IF('[1]Flux and Impact'!$AU203=1,'[1]Flux and Impact'!AF203,"")),"")</f>
        <v/>
      </c>
      <c r="AI201" t="str">
        <f>IF(AI$1&gt;0,IF(AND('[1]Flux and Impact'!$AU203=1,'[1]Flux and Impact'!AG203=""),0,IF('[1]Flux and Impact'!$AU203=1,'[1]Flux and Impact'!AG203,"")),"")</f>
        <v/>
      </c>
      <c r="AJ201" t="str">
        <f>IF(AJ$1&gt;0,IF(AND('[1]Flux and Impact'!$AU203=1,'[1]Flux and Impact'!AH203=""),0,IF('[1]Flux and Impact'!$AU203=1,'[1]Flux and Impact'!AH203,"")),"")</f>
        <v/>
      </c>
      <c r="AK201" t="str">
        <f>IF(AK$1&gt;0,IF(AND('[1]Flux and Impact'!$AU203=1,'[1]Flux and Impact'!AI203=""),0,IF('[1]Flux and Impact'!$AU203=1,'[1]Flux and Impact'!AI203,"")),"")</f>
        <v/>
      </c>
      <c r="AL201" t="str">
        <f>IF(AL$1&gt;0,IF(AND('[1]Flux and Impact'!$AU203=1,'[1]Flux and Impact'!AJ203=""),0,IF('[1]Flux and Impact'!$AU203=1,'[1]Flux and Impact'!AJ203,"")),"")</f>
        <v/>
      </c>
      <c r="AM201" t="str">
        <f>IF(AM$1&gt;0,IF(AND('[1]Flux and Impact'!$AU203=1,'[1]Flux and Impact'!AK203=""),0,IF('[1]Flux and Impact'!$AU203=1,'[1]Flux and Impact'!AK203,"")),"")</f>
        <v/>
      </c>
      <c r="AN201" t="str">
        <f>IF(AN$1&gt;0,IF(AND('[1]Flux and Impact'!$AU203=1,'[1]Flux and Impact'!AL203=""),0,IF('[1]Flux and Impact'!$AU203=1,'[1]Flux and Impact'!AL203,"")),"")</f>
        <v/>
      </c>
      <c r="AO201" t="str">
        <f>IF(AO$1&gt;0,IF(AND('[1]Flux and Impact'!$AU203=1,'[1]Flux and Impact'!AM203=""),0,IF('[1]Flux and Impact'!$AU203=1,'[1]Flux and Impact'!AM203,"")),"")</f>
        <v/>
      </c>
      <c r="AP201" t="str">
        <f>IF(AP$1&gt;0,IF(AND('[1]Flux and Impact'!$AU203=1,'[1]Flux and Impact'!AN203=""),0,IF('[1]Flux and Impact'!$AU203=1,'[1]Flux and Impact'!AN203,"")),"")</f>
        <v/>
      </c>
      <c r="AQ201" t="str">
        <f>IF(AQ$1&gt;0,IF(AND('[1]Flux and Impact'!$AU203=1,'[1]Flux and Impact'!AO203=""),0,IF('[1]Flux and Impact'!$AU203=1,'[1]Flux and Impact'!AO203,"")),"")</f>
        <v/>
      </c>
      <c r="AR201" t="str">
        <f>IF(AR$1&gt;0,IF(AND('[1]Flux and Impact'!$AU203=1,'[1]Flux and Impact'!AP203=""),0,IF('[1]Flux and Impact'!$AU203=1,'[1]Flux and Impact'!AP203,"")),"")</f>
        <v/>
      </c>
      <c r="AS201" t="str">
        <f>IF(AS$1&gt;0,IF(AND('[1]Flux and Impact'!$AU203=1,'[1]Flux and Impact'!AQ203=""),0,IF('[1]Flux and Impact'!$AU203=1,'[1]Flux and Impact'!AQ203,"")),"")</f>
        <v/>
      </c>
      <c r="AT201" t="str">
        <f>IF(AT$1&gt;0,IF(AND('[1]Flux and Impact'!$AU203=1,'[1]Flux and Impact'!AR203=""),0,IF('[1]Flux and Impact'!$AU203=1,'[1]Flux and Impact'!AR203,"")),"")</f>
        <v/>
      </c>
      <c r="AU201" t="str">
        <f>IF(AU$1&gt;0,IF(AND('[1]Flux and Impact'!$AU203=1,'[1]Flux and Impact'!AS203=""),0,IF('[1]Flux and Impact'!$AU203=1,'[1]Flux and Impact'!AS203,"")),"")</f>
        <v/>
      </c>
      <c r="AW201" s="10" t="s">
        <v>295</v>
      </c>
      <c r="AX201" s="10">
        <v>5.48328905017174</v>
      </c>
      <c r="AY201" s="16">
        <v>5.48328905017174</v>
      </c>
      <c r="AZ201" s="17"/>
    </row>
    <row r="202" spans="1:52">
      <c r="A202">
        <f t="shared" si="6"/>
        <v>1</v>
      </c>
      <c r="B202" t="str">
        <f>'[1]Flux and Impact'!B204</f>
        <v>6. Human Diseases</v>
      </c>
      <c r="C202" t="str">
        <f>'[1]Flux and Impact'!C204</f>
        <v>6.6 Infectious Diseases</v>
      </c>
      <c r="D202" t="str">
        <f>'[1]Flux and Impact'!D204</f>
        <v>Staphylococcus aureus infection</v>
      </c>
      <c r="E202">
        <f>IF('[1]Flux and Impact'!AU204=1,AVERAGE(H202,J202,L202,N202,P202,R202,T202,V202,X202,Z202,AB202,AD202,AF202,AH202,AJ202,AL202,AN202,AP202,AR202,AT202),"")</f>
        <v>316.508903848928</v>
      </c>
      <c r="F202" s="12">
        <f>IF('[1]Flux and Impact'!AU204=1,AVERAGE(I202,K202,M202,O202,Q202,S202,U202,W202,Y202,AA202,AC202,AE202,AG202,AI202,AK202,AM202,AO202,AQ202,AS202,AU202),"")</f>
        <v>-223.942907263652</v>
      </c>
      <c r="G202" s="13">
        <f t="shared" si="7"/>
        <v>1</v>
      </c>
      <c r="H202">
        <f>IF(H$1&gt;0,IF(AND('[1]Flux and Impact'!$AU204=1,'[1]Flux and Impact'!F204=""),0,IF('[1]Flux and Impact'!$AU204=1,'[1]Flux and Impact'!F204,"")),"")</f>
        <v>0</v>
      </c>
      <c r="I202">
        <f>IF(I$1&gt;0,IF(AND('[1]Flux and Impact'!$AU204=1,'[1]Flux and Impact'!G204=""),0,IF('[1]Flux and Impact'!$AU204=1,'[1]Flux and Impact'!G204,"")),"")</f>
        <v>0</v>
      </c>
      <c r="J202">
        <f>IF(J$1&gt;0,IF(AND('[1]Flux and Impact'!$AU204=1,'[1]Flux and Impact'!H204=""),0,IF('[1]Flux and Impact'!$AU204=1,'[1]Flux and Impact'!H204,"")),"")</f>
        <v>717.603218882176</v>
      </c>
      <c r="K202">
        <f>IF(K$1&gt;0,IF(AND('[1]Flux and Impact'!$AU204=1,'[1]Flux and Impact'!I204=""),0,IF('[1]Flux and Impact'!$AU204=1,'[1]Flux and Impact'!I204,"")),"")</f>
        <v>-487.961388515598</v>
      </c>
      <c r="L202">
        <f>IF(L$1&gt;0,IF(AND('[1]Flux and Impact'!$AU204=1,'[1]Flux and Impact'!J204=""),0,IF('[1]Flux and Impact'!$AU204=1,'[1]Flux and Impact'!J204,"")),"")</f>
        <v>231.923492664609</v>
      </c>
      <c r="M202">
        <f>IF(M$1&gt;0,IF(AND('[1]Flux and Impact'!$AU204=1,'[1]Flux and Impact'!K204=""),0,IF('[1]Flux and Impact'!$AU204=1,'[1]Flux and Impact'!K204,"")),"")</f>
        <v>-183.867333275358</v>
      </c>
      <c r="N202" t="str">
        <f>IF(N$1&gt;0,IF(AND('[1]Flux and Impact'!$AU204=1,'[1]Flux and Impact'!L204=""),0,IF('[1]Flux and Impact'!$AU204=1,'[1]Flux and Impact'!L204,"")),"")</f>
        <v/>
      </c>
      <c r="O202" t="str">
        <f>IF(O$1&gt;0,IF(AND('[1]Flux and Impact'!$AU204=1,'[1]Flux and Impact'!M204=""),0,IF('[1]Flux and Impact'!$AU204=1,'[1]Flux and Impact'!M204,"")),"")</f>
        <v/>
      </c>
      <c r="P202" t="str">
        <f>IF(P$1&gt;0,IF(AND('[1]Flux and Impact'!$AU204=1,'[1]Flux and Impact'!N204=""),0,IF('[1]Flux and Impact'!$AU204=1,'[1]Flux and Impact'!N204,"")),"")</f>
        <v/>
      </c>
      <c r="Q202" t="str">
        <f>IF(Q$1&gt;0,IF(AND('[1]Flux and Impact'!$AU204=1,'[1]Flux and Impact'!O204=""),0,IF('[1]Flux and Impact'!$AU204=1,'[1]Flux and Impact'!O204,"")),"")</f>
        <v/>
      </c>
      <c r="R202" t="str">
        <f>IF(R$1&gt;0,IF(AND('[1]Flux and Impact'!$AU204=1,'[1]Flux and Impact'!P204=""),0,IF('[1]Flux and Impact'!$AU204=1,'[1]Flux and Impact'!P204,"")),"")</f>
        <v/>
      </c>
      <c r="S202" t="str">
        <f>IF(S$1&gt;0,IF(AND('[1]Flux and Impact'!$AU204=1,'[1]Flux and Impact'!Q204=""),0,IF('[1]Flux and Impact'!$AU204=1,'[1]Flux and Impact'!Q204,"")),"")</f>
        <v/>
      </c>
      <c r="T202" t="str">
        <f>IF(T$1&gt;0,IF(AND('[1]Flux and Impact'!$AU204=1,'[1]Flux and Impact'!R204=""),0,IF('[1]Flux and Impact'!$AU204=1,'[1]Flux and Impact'!R204,"")),"")</f>
        <v/>
      </c>
      <c r="U202" t="str">
        <f>IF(U$1&gt;0,IF(AND('[1]Flux and Impact'!$AU204=1,'[1]Flux and Impact'!S204=""),0,IF('[1]Flux and Impact'!$AU204=1,'[1]Flux and Impact'!S204,"")),"")</f>
        <v/>
      </c>
      <c r="V202" t="str">
        <f>IF(V$1&gt;0,IF(AND('[1]Flux and Impact'!$AU204=1,'[1]Flux and Impact'!T204=""),0,IF('[1]Flux and Impact'!$AU204=1,'[1]Flux and Impact'!T204,"")),"")</f>
        <v/>
      </c>
      <c r="W202" t="str">
        <f>IF(W$1&gt;0,IF(AND('[1]Flux and Impact'!$AU204=1,'[1]Flux and Impact'!U204=""),0,IF('[1]Flux and Impact'!$AU204=1,'[1]Flux and Impact'!U204,"")),"")</f>
        <v/>
      </c>
      <c r="X202" t="str">
        <f>IF(X$1&gt;0,IF(AND('[1]Flux and Impact'!$AU204=1,'[1]Flux and Impact'!V204=""),0,IF('[1]Flux and Impact'!$AU204=1,'[1]Flux and Impact'!V204,"")),"")</f>
        <v/>
      </c>
      <c r="Y202" t="str">
        <f>IF(Y$1&gt;0,IF(AND('[1]Flux and Impact'!$AU204=1,'[1]Flux and Impact'!W204=""),0,IF('[1]Flux and Impact'!$AU204=1,'[1]Flux and Impact'!W204,"")),"")</f>
        <v/>
      </c>
      <c r="Z202" t="str">
        <f>IF(Z$1&gt;0,IF(AND('[1]Flux and Impact'!$AU204=1,'[1]Flux and Impact'!X204=""),0,IF('[1]Flux and Impact'!$AU204=1,'[1]Flux and Impact'!X204,"")),"")</f>
        <v/>
      </c>
      <c r="AA202" t="str">
        <f>IF(AA$1&gt;0,IF(AND('[1]Flux and Impact'!$AU204=1,'[1]Flux and Impact'!Y204=""),0,IF('[1]Flux and Impact'!$AU204=1,'[1]Flux and Impact'!Y204,"")),"")</f>
        <v/>
      </c>
      <c r="AB202" t="str">
        <f>IF(AB$1&gt;0,IF(AND('[1]Flux and Impact'!$AU204=1,'[1]Flux and Impact'!Z204=""),0,IF('[1]Flux and Impact'!$AU204=1,'[1]Flux and Impact'!Z204,"")),"")</f>
        <v/>
      </c>
      <c r="AC202" t="str">
        <f>IF(AC$1&gt;0,IF(AND('[1]Flux and Impact'!$AU204=1,'[1]Flux and Impact'!AA204=""),0,IF('[1]Flux and Impact'!$AU204=1,'[1]Flux and Impact'!AA204,"")),"")</f>
        <v/>
      </c>
      <c r="AD202" t="str">
        <f>IF(AD$1&gt;0,IF(AND('[1]Flux and Impact'!$AU204=1,'[1]Flux and Impact'!AB204=""),0,IF('[1]Flux and Impact'!$AU204=1,'[1]Flux and Impact'!AB204,"")),"")</f>
        <v/>
      </c>
      <c r="AE202" t="str">
        <f>IF(AE$1&gt;0,IF(AND('[1]Flux and Impact'!$AU204=1,'[1]Flux and Impact'!AC204=""),0,IF('[1]Flux and Impact'!$AU204=1,'[1]Flux and Impact'!AC204,"")),"")</f>
        <v/>
      </c>
      <c r="AF202" t="str">
        <f>IF(AF$1&gt;0,IF(AND('[1]Flux and Impact'!$AU204=1,'[1]Flux and Impact'!AD204=""),0,IF('[1]Flux and Impact'!$AU204=1,'[1]Flux and Impact'!AD204,"")),"")</f>
        <v/>
      </c>
      <c r="AG202" t="str">
        <f>IF(AG$1&gt;0,IF(AND('[1]Flux and Impact'!$AU204=1,'[1]Flux and Impact'!AE204=""),0,IF('[1]Flux and Impact'!$AU204=1,'[1]Flux and Impact'!AE204,"")),"")</f>
        <v/>
      </c>
      <c r="AH202" t="str">
        <f>IF(AH$1&gt;0,IF(AND('[1]Flux and Impact'!$AU204=1,'[1]Flux and Impact'!AF204=""),0,IF('[1]Flux and Impact'!$AU204=1,'[1]Flux and Impact'!AF204,"")),"")</f>
        <v/>
      </c>
      <c r="AI202" t="str">
        <f>IF(AI$1&gt;0,IF(AND('[1]Flux and Impact'!$AU204=1,'[1]Flux and Impact'!AG204=""),0,IF('[1]Flux and Impact'!$AU204=1,'[1]Flux and Impact'!AG204,"")),"")</f>
        <v/>
      </c>
      <c r="AJ202" t="str">
        <f>IF(AJ$1&gt;0,IF(AND('[1]Flux and Impact'!$AU204=1,'[1]Flux and Impact'!AH204=""),0,IF('[1]Flux and Impact'!$AU204=1,'[1]Flux and Impact'!AH204,"")),"")</f>
        <v/>
      </c>
      <c r="AK202" t="str">
        <f>IF(AK$1&gt;0,IF(AND('[1]Flux and Impact'!$AU204=1,'[1]Flux and Impact'!AI204=""),0,IF('[1]Flux and Impact'!$AU204=1,'[1]Flux and Impact'!AI204,"")),"")</f>
        <v/>
      </c>
      <c r="AL202" t="str">
        <f>IF(AL$1&gt;0,IF(AND('[1]Flux and Impact'!$AU204=1,'[1]Flux and Impact'!AJ204=""),0,IF('[1]Flux and Impact'!$AU204=1,'[1]Flux and Impact'!AJ204,"")),"")</f>
        <v/>
      </c>
      <c r="AM202" t="str">
        <f>IF(AM$1&gt;0,IF(AND('[1]Flux and Impact'!$AU204=1,'[1]Flux and Impact'!AK204=""),0,IF('[1]Flux and Impact'!$AU204=1,'[1]Flux and Impact'!AK204,"")),"")</f>
        <v/>
      </c>
      <c r="AN202" t="str">
        <f>IF(AN$1&gt;0,IF(AND('[1]Flux and Impact'!$AU204=1,'[1]Flux and Impact'!AL204=""),0,IF('[1]Flux and Impact'!$AU204=1,'[1]Flux and Impact'!AL204,"")),"")</f>
        <v/>
      </c>
      <c r="AO202" t="str">
        <f>IF(AO$1&gt;0,IF(AND('[1]Flux and Impact'!$AU204=1,'[1]Flux and Impact'!AM204=""),0,IF('[1]Flux and Impact'!$AU204=1,'[1]Flux and Impact'!AM204,"")),"")</f>
        <v/>
      </c>
      <c r="AP202" t="str">
        <f>IF(AP$1&gt;0,IF(AND('[1]Flux and Impact'!$AU204=1,'[1]Flux and Impact'!AN204=""),0,IF('[1]Flux and Impact'!$AU204=1,'[1]Flux and Impact'!AN204,"")),"")</f>
        <v/>
      </c>
      <c r="AQ202" t="str">
        <f>IF(AQ$1&gt;0,IF(AND('[1]Flux and Impact'!$AU204=1,'[1]Flux and Impact'!AO204=""),0,IF('[1]Flux and Impact'!$AU204=1,'[1]Flux and Impact'!AO204,"")),"")</f>
        <v/>
      </c>
      <c r="AR202" t="str">
        <f>IF(AR$1&gt;0,IF(AND('[1]Flux and Impact'!$AU204=1,'[1]Flux and Impact'!AP204=""),0,IF('[1]Flux and Impact'!$AU204=1,'[1]Flux and Impact'!AP204,"")),"")</f>
        <v/>
      </c>
      <c r="AS202" t="str">
        <f>IF(AS$1&gt;0,IF(AND('[1]Flux and Impact'!$AU204=1,'[1]Flux and Impact'!AQ204=""),0,IF('[1]Flux and Impact'!$AU204=1,'[1]Flux and Impact'!AQ204,"")),"")</f>
        <v/>
      </c>
      <c r="AT202" t="str">
        <f>IF(AT$1&gt;0,IF(AND('[1]Flux and Impact'!$AU204=1,'[1]Flux and Impact'!AR204=""),0,IF('[1]Flux and Impact'!$AU204=1,'[1]Flux and Impact'!AR204,"")),"")</f>
        <v/>
      </c>
      <c r="AU202" t="str">
        <f>IF(AU$1&gt;0,IF(AND('[1]Flux and Impact'!$AU204=1,'[1]Flux and Impact'!AS204=""),0,IF('[1]Flux and Impact'!$AU204=1,'[1]Flux and Impact'!AS204,"")),"")</f>
        <v/>
      </c>
      <c r="AW202" s="10" t="s">
        <v>296</v>
      </c>
      <c r="AX202" s="10">
        <v>5.16788915275544</v>
      </c>
      <c r="AY202" s="16">
        <v>-5.16788915275544</v>
      </c>
      <c r="AZ202" s="17"/>
    </row>
    <row r="203" spans="1:52">
      <c r="A203">
        <f t="shared" si="6"/>
        <v>1</v>
      </c>
      <c r="B203" t="str">
        <f>'[1]Flux and Impact'!B205</f>
        <v>6. Human Diseases</v>
      </c>
      <c r="C203" t="str">
        <f>'[1]Flux and Impact'!C205</f>
        <v>6.6 Infectious Diseases</v>
      </c>
      <c r="D203" t="str">
        <f>'[1]Flux and Impact'!D205</f>
        <v>Tuberculosis</v>
      </c>
      <c r="E203">
        <f>IF('[1]Flux and Impact'!AU205=1,AVERAGE(H203,J203,L203,N203,P203,R203,T203,V203,X203,Z203,AB203,AD203,AF203,AH203,AJ203,AL203,AN203,AP203,AR203,AT203),"")</f>
        <v>57.5557968037693</v>
      </c>
      <c r="F203" s="12">
        <f>IF('[1]Flux and Impact'!AU205=1,AVERAGE(I203,K203,M203,O203,Q203,S203,U203,W203,Y203,AA203,AC203,AE203,AG203,AI203,AK203,AM203,AO203,AQ203,AS203,AU203),"")</f>
        <v>-33.1088613227358</v>
      </c>
      <c r="G203" s="13">
        <f t="shared" si="7"/>
        <v>1</v>
      </c>
      <c r="H203">
        <f>IF(H$1&gt;0,IF(AND('[1]Flux and Impact'!$AU205=1,'[1]Flux and Impact'!F205=""),0,IF('[1]Flux and Impact'!$AU205=1,'[1]Flux and Impact'!F205,"")),"")</f>
        <v>4.38769042246156</v>
      </c>
      <c r="I203">
        <f>IF(I$1&gt;0,IF(AND('[1]Flux and Impact'!$AU205=1,'[1]Flux and Impact'!G205=""),0,IF('[1]Flux and Impact'!$AU205=1,'[1]Flux and Impact'!G205,"")),"")</f>
        <v>-4.38769042246156</v>
      </c>
      <c r="J203">
        <f>IF(J$1&gt;0,IF(AND('[1]Flux and Impact'!$AU205=1,'[1]Flux and Impact'!H205=""),0,IF('[1]Flux and Impact'!$AU205=1,'[1]Flux and Impact'!H205,"")),"")</f>
        <v>138.510733615565</v>
      </c>
      <c r="K203">
        <f>IF(K$1&gt;0,IF(AND('[1]Flux and Impact'!$AU205=1,'[1]Flux and Impact'!I205=""),0,IF('[1]Flux and Impact'!$AU205=1,'[1]Flux and Impact'!I205,"")),"")</f>
        <v>-65.1699271724643</v>
      </c>
      <c r="L203">
        <f>IF(L$1&gt;0,IF(AND('[1]Flux and Impact'!$AU205=1,'[1]Flux and Impact'!J205=""),0,IF('[1]Flux and Impact'!$AU205=1,'[1]Flux and Impact'!J205,"")),"")</f>
        <v>29.7689663732814</v>
      </c>
      <c r="M203">
        <f>IF(M$1&gt;0,IF(AND('[1]Flux and Impact'!$AU205=1,'[1]Flux and Impact'!K205=""),0,IF('[1]Flux and Impact'!$AU205=1,'[1]Flux and Impact'!K205,"")),"")</f>
        <v>-29.7689663732814</v>
      </c>
      <c r="N203" t="str">
        <f>IF(N$1&gt;0,IF(AND('[1]Flux and Impact'!$AU205=1,'[1]Flux and Impact'!L205=""),0,IF('[1]Flux and Impact'!$AU205=1,'[1]Flux and Impact'!L205,"")),"")</f>
        <v/>
      </c>
      <c r="O203" t="str">
        <f>IF(O$1&gt;0,IF(AND('[1]Flux and Impact'!$AU205=1,'[1]Flux and Impact'!M205=""),0,IF('[1]Flux and Impact'!$AU205=1,'[1]Flux and Impact'!M205,"")),"")</f>
        <v/>
      </c>
      <c r="P203" t="str">
        <f>IF(P$1&gt;0,IF(AND('[1]Flux and Impact'!$AU205=1,'[1]Flux and Impact'!N205=""),0,IF('[1]Flux and Impact'!$AU205=1,'[1]Flux and Impact'!N205,"")),"")</f>
        <v/>
      </c>
      <c r="Q203" t="str">
        <f>IF(Q$1&gt;0,IF(AND('[1]Flux and Impact'!$AU205=1,'[1]Flux and Impact'!O205=""),0,IF('[1]Flux and Impact'!$AU205=1,'[1]Flux and Impact'!O205,"")),"")</f>
        <v/>
      </c>
      <c r="R203" t="str">
        <f>IF(R$1&gt;0,IF(AND('[1]Flux and Impact'!$AU205=1,'[1]Flux and Impact'!P205=""),0,IF('[1]Flux and Impact'!$AU205=1,'[1]Flux and Impact'!P205,"")),"")</f>
        <v/>
      </c>
      <c r="S203" t="str">
        <f>IF(S$1&gt;0,IF(AND('[1]Flux and Impact'!$AU205=1,'[1]Flux and Impact'!Q205=""),0,IF('[1]Flux and Impact'!$AU205=1,'[1]Flux and Impact'!Q205,"")),"")</f>
        <v/>
      </c>
      <c r="T203" t="str">
        <f>IF(T$1&gt;0,IF(AND('[1]Flux and Impact'!$AU205=1,'[1]Flux and Impact'!R205=""),0,IF('[1]Flux and Impact'!$AU205=1,'[1]Flux and Impact'!R205,"")),"")</f>
        <v/>
      </c>
      <c r="U203" t="str">
        <f>IF(U$1&gt;0,IF(AND('[1]Flux and Impact'!$AU205=1,'[1]Flux and Impact'!S205=""),0,IF('[1]Flux and Impact'!$AU205=1,'[1]Flux and Impact'!S205,"")),"")</f>
        <v/>
      </c>
      <c r="V203" t="str">
        <f>IF(V$1&gt;0,IF(AND('[1]Flux and Impact'!$AU205=1,'[1]Flux and Impact'!T205=""),0,IF('[1]Flux and Impact'!$AU205=1,'[1]Flux and Impact'!T205,"")),"")</f>
        <v/>
      </c>
      <c r="W203" t="str">
        <f>IF(W$1&gt;0,IF(AND('[1]Flux and Impact'!$AU205=1,'[1]Flux and Impact'!U205=""),0,IF('[1]Flux and Impact'!$AU205=1,'[1]Flux and Impact'!U205,"")),"")</f>
        <v/>
      </c>
      <c r="X203" t="str">
        <f>IF(X$1&gt;0,IF(AND('[1]Flux and Impact'!$AU205=1,'[1]Flux and Impact'!V205=""),0,IF('[1]Flux and Impact'!$AU205=1,'[1]Flux and Impact'!V205,"")),"")</f>
        <v/>
      </c>
      <c r="Y203" t="str">
        <f>IF(Y$1&gt;0,IF(AND('[1]Flux and Impact'!$AU205=1,'[1]Flux and Impact'!W205=""),0,IF('[1]Flux and Impact'!$AU205=1,'[1]Flux and Impact'!W205,"")),"")</f>
        <v/>
      </c>
      <c r="Z203" t="str">
        <f>IF(Z$1&gt;0,IF(AND('[1]Flux and Impact'!$AU205=1,'[1]Flux and Impact'!X205=""),0,IF('[1]Flux and Impact'!$AU205=1,'[1]Flux and Impact'!X205,"")),"")</f>
        <v/>
      </c>
      <c r="AA203" t="str">
        <f>IF(AA$1&gt;0,IF(AND('[1]Flux and Impact'!$AU205=1,'[1]Flux and Impact'!Y205=""),0,IF('[1]Flux and Impact'!$AU205=1,'[1]Flux and Impact'!Y205,"")),"")</f>
        <v/>
      </c>
      <c r="AB203" t="str">
        <f>IF(AB$1&gt;0,IF(AND('[1]Flux and Impact'!$AU205=1,'[1]Flux and Impact'!Z205=""),0,IF('[1]Flux and Impact'!$AU205=1,'[1]Flux and Impact'!Z205,"")),"")</f>
        <v/>
      </c>
      <c r="AC203" t="str">
        <f>IF(AC$1&gt;0,IF(AND('[1]Flux and Impact'!$AU205=1,'[1]Flux and Impact'!AA205=""),0,IF('[1]Flux and Impact'!$AU205=1,'[1]Flux and Impact'!AA205,"")),"")</f>
        <v/>
      </c>
      <c r="AD203" t="str">
        <f>IF(AD$1&gt;0,IF(AND('[1]Flux and Impact'!$AU205=1,'[1]Flux and Impact'!AB205=""),0,IF('[1]Flux and Impact'!$AU205=1,'[1]Flux and Impact'!AB205,"")),"")</f>
        <v/>
      </c>
      <c r="AE203" t="str">
        <f>IF(AE$1&gt;0,IF(AND('[1]Flux and Impact'!$AU205=1,'[1]Flux and Impact'!AC205=""),0,IF('[1]Flux and Impact'!$AU205=1,'[1]Flux and Impact'!AC205,"")),"")</f>
        <v/>
      </c>
      <c r="AF203" t="str">
        <f>IF(AF$1&gt;0,IF(AND('[1]Flux and Impact'!$AU205=1,'[1]Flux and Impact'!AD205=""),0,IF('[1]Flux and Impact'!$AU205=1,'[1]Flux and Impact'!AD205,"")),"")</f>
        <v/>
      </c>
      <c r="AG203" t="str">
        <f>IF(AG$1&gt;0,IF(AND('[1]Flux and Impact'!$AU205=1,'[1]Flux and Impact'!AE205=""),0,IF('[1]Flux and Impact'!$AU205=1,'[1]Flux and Impact'!AE205,"")),"")</f>
        <v/>
      </c>
      <c r="AH203" t="str">
        <f>IF(AH$1&gt;0,IF(AND('[1]Flux and Impact'!$AU205=1,'[1]Flux and Impact'!AF205=""),0,IF('[1]Flux and Impact'!$AU205=1,'[1]Flux and Impact'!AF205,"")),"")</f>
        <v/>
      </c>
      <c r="AI203" t="str">
        <f>IF(AI$1&gt;0,IF(AND('[1]Flux and Impact'!$AU205=1,'[1]Flux and Impact'!AG205=""),0,IF('[1]Flux and Impact'!$AU205=1,'[1]Flux and Impact'!AG205,"")),"")</f>
        <v/>
      </c>
      <c r="AJ203" t="str">
        <f>IF(AJ$1&gt;0,IF(AND('[1]Flux and Impact'!$AU205=1,'[1]Flux and Impact'!AH205=""),0,IF('[1]Flux and Impact'!$AU205=1,'[1]Flux and Impact'!AH205,"")),"")</f>
        <v/>
      </c>
      <c r="AK203" t="str">
        <f>IF(AK$1&gt;0,IF(AND('[1]Flux and Impact'!$AU205=1,'[1]Flux and Impact'!AI205=""),0,IF('[1]Flux and Impact'!$AU205=1,'[1]Flux and Impact'!AI205,"")),"")</f>
        <v/>
      </c>
      <c r="AL203" t="str">
        <f>IF(AL$1&gt;0,IF(AND('[1]Flux and Impact'!$AU205=1,'[1]Flux and Impact'!AJ205=""),0,IF('[1]Flux and Impact'!$AU205=1,'[1]Flux and Impact'!AJ205,"")),"")</f>
        <v/>
      </c>
      <c r="AM203" t="str">
        <f>IF(AM$1&gt;0,IF(AND('[1]Flux and Impact'!$AU205=1,'[1]Flux and Impact'!AK205=""),0,IF('[1]Flux and Impact'!$AU205=1,'[1]Flux and Impact'!AK205,"")),"")</f>
        <v/>
      </c>
      <c r="AN203" t="str">
        <f>IF(AN$1&gt;0,IF(AND('[1]Flux and Impact'!$AU205=1,'[1]Flux and Impact'!AL205=""),0,IF('[1]Flux and Impact'!$AU205=1,'[1]Flux and Impact'!AL205,"")),"")</f>
        <v/>
      </c>
      <c r="AO203" t="str">
        <f>IF(AO$1&gt;0,IF(AND('[1]Flux and Impact'!$AU205=1,'[1]Flux and Impact'!AM205=""),0,IF('[1]Flux and Impact'!$AU205=1,'[1]Flux and Impact'!AM205,"")),"")</f>
        <v/>
      </c>
      <c r="AP203" t="str">
        <f>IF(AP$1&gt;0,IF(AND('[1]Flux and Impact'!$AU205=1,'[1]Flux and Impact'!AN205=""),0,IF('[1]Flux and Impact'!$AU205=1,'[1]Flux and Impact'!AN205,"")),"")</f>
        <v/>
      </c>
      <c r="AQ203" t="str">
        <f>IF(AQ$1&gt;0,IF(AND('[1]Flux and Impact'!$AU205=1,'[1]Flux and Impact'!AO205=""),0,IF('[1]Flux and Impact'!$AU205=1,'[1]Flux and Impact'!AO205,"")),"")</f>
        <v/>
      </c>
      <c r="AR203" t="str">
        <f>IF(AR$1&gt;0,IF(AND('[1]Flux and Impact'!$AU205=1,'[1]Flux and Impact'!AP205=""),0,IF('[1]Flux and Impact'!$AU205=1,'[1]Flux and Impact'!AP205,"")),"")</f>
        <v/>
      </c>
      <c r="AS203" t="str">
        <f>IF(AS$1&gt;0,IF(AND('[1]Flux and Impact'!$AU205=1,'[1]Flux and Impact'!AQ205=""),0,IF('[1]Flux and Impact'!$AU205=1,'[1]Flux and Impact'!AQ205,"")),"")</f>
        <v/>
      </c>
      <c r="AT203" t="str">
        <f>IF(AT$1&gt;0,IF(AND('[1]Flux and Impact'!$AU205=1,'[1]Flux and Impact'!AR205=""),0,IF('[1]Flux and Impact'!$AU205=1,'[1]Flux and Impact'!AR205,"")),"")</f>
        <v/>
      </c>
      <c r="AU203" t="str">
        <f>IF(AU$1&gt;0,IF(AND('[1]Flux and Impact'!$AU205=1,'[1]Flux and Impact'!AS205=""),0,IF('[1]Flux and Impact'!$AU205=1,'[1]Flux and Impact'!AS205,"")),"")</f>
        <v/>
      </c>
      <c r="AW203" s="10" t="s">
        <v>297</v>
      </c>
      <c r="AX203" s="10">
        <v>3.49487317657922</v>
      </c>
      <c r="AY203" s="16">
        <v>3.49487317657922</v>
      </c>
      <c r="AZ203" s="17"/>
    </row>
    <row r="204" spans="1:52">
      <c r="A204">
        <f t="shared" si="6"/>
        <v>1</v>
      </c>
      <c r="B204" t="str">
        <f>'[1]Flux and Impact'!B206</f>
        <v>6. Human Diseases</v>
      </c>
      <c r="C204" t="str">
        <f>'[1]Flux and Impact'!C206</f>
        <v>6.6 Infectious Diseases</v>
      </c>
      <c r="D204" t="str">
        <f>'[1]Flux and Impact'!D206</f>
        <v>Hepatitis C</v>
      </c>
      <c r="E204">
        <f>IF('[1]Flux and Impact'!AU206=1,AVERAGE(H204,J204,L204,N204,P204,R204,T204,V204,X204,Z204,AB204,AD204,AF204,AH204,AJ204,AL204,AN204,AP204,AR204,AT204),"")</f>
        <v>38.0410237053648</v>
      </c>
      <c r="F204" s="12">
        <f>IF('[1]Flux and Impact'!AU206=1,AVERAGE(I204,K204,M204,O204,Q204,S204,U204,W204,Y204,AA204,AC204,AE204,AG204,AI204,AK204,AM204,AO204,AQ204,AS204,AU204),"")</f>
        <v>1.43642029736661</v>
      </c>
      <c r="G204" s="13">
        <f t="shared" si="7"/>
        <v>1</v>
      </c>
      <c r="H204">
        <f>IF(H$1&gt;0,IF(AND('[1]Flux and Impact'!$AU206=1,'[1]Flux and Impact'!F206=""),0,IF('[1]Flux and Impact'!$AU206=1,'[1]Flux and Impact'!F206,"")),"")</f>
        <v>0</v>
      </c>
      <c r="I204">
        <f>IF(I$1&gt;0,IF(AND('[1]Flux and Impact'!$AU206=1,'[1]Flux and Impact'!G206=""),0,IF('[1]Flux and Impact'!$AU206=1,'[1]Flux and Impact'!G206,"")),"")</f>
        <v>0</v>
      </c>
      <c r="J204">
        <f>IF(J$1&gt;0,IF(AND('[1]Flux and Impact'!$AU206=1,'[1]Flux and Impact'!H206=""),0,IF('[1]Flux and Impact'!$AU206=1,'[1]Flux and Impact'!H206,"")),"")</f>
        <v>106.082817854971</v>
      </c>
      <c r="K204">
        <f>IF(K$1&gt;0,IF(AND('[1]Flux and Impact'!$AU206=1,'[1]Flux and Impact'!I206=""),0,IF('[1]Flux and Impact'!$AU206=1,'[1]Flux and Impact'!I206,"")),"")</f>
        <v>-3.73099236902298</v>
      </c>
      <c r="L204">
        <f>IF(L$1&gt;0,IF(AND('[1]Flux and Impact'!$AU206=1,'[1]Flux and Impact'!J206=""),0,IF('[1]Flux and Impact'!$AU206=1,'[1]Flux and Impact'!J206,"")),"")</f>
        <v>8.04025326112281</v>
      </c>
      <c r="M204">
        <f>IF(M$1&gt;0,IF(AND('[1]Flux and Impact'!$AU206=1,'[1]Flux and Impact'!K206=""),0,IF('[1]Flux and Impact'!$AU206=1,'[1]Flux and Impact'!K206,"")),"")</f>
        <v>8.04025326112281</v>
      </c>
      <c r="N204" t="str">
        <f>IF(N$1&gt;0,IF(AND('[1]Flux and Impact'!$AU206=1,'[1]Flux and Impact'!L206=""),0,IF('[1]Flux and Impact'!$AU206=1,'[1]Flux and Impact'!L206,"")),"")</f>
        <v/>
      </c>
      <c r="O204" t="str">
        <f>IF(O$1&gt;0,IF(AND('[1]Flux and Impact'!$AU206=1,'[1]Flux and Impact'!M206=""),0,IF('[1]Flux and Impact'!$AU206=1,'[1]Flux and Impact'!M206,"")),"")</f>
        <v/>
      </c>
      <c r="P204" t="str">
        <f>IF(P$1&gt;0,IF(AND('[1]Flux and Impact'!$AU206=1,'[1]Flux and Impact'!N206=""),0,IF('[1]Flux and Impact'!$AU206=1,'[1]Flux and Impact'!N206,"")),"")</f>
        <v/>
      </c>
      <c r="Q204" t="str">
        <f>IF(Q$1&gt;0,IF(AND('[1]Flux and Impact'!$AU206=1,'[1]Flux and Impact'!O206=""),0,IF('[1]Flux and Impact'!$AU206=1,'[1]Flux and Impact'!O206,"")),"")</f>
        <v/>
      </c>
      <c r="R204" t="str">
        <f>IF(R$1&gt;0,IF(AND('[1]Flux and Impact'!$AU206=1,'[1]Flux and Impact'!P206=""),0,IF('[1]Flux and Impact'!$AU206=1,'[1]Flux and Impact'!P206,"")),"")</f>
        <v/>
      </c>
      <c r="S204" t="str">
        <f>IF(S$1&gt;0,IF(AND('[1]Flux and Impact'!$AU206=1,'[1]Flux and Impact'!Q206=""),0,IF('[1]Flux and Impact'!$AU206=1,'[1]Flux and Impact'!Q206,"")),"")</f>
        <v/>
      </c>
      <c r="T204" t="str">
        <f>IF(T$1&gt;0,IF(AND('[1]Flux and Impact'!$AU206=1,'[1]Flux and Impact'!R206=""),0,IF('[1]Flux and Impact'!$AU206=1,'[1]Flux and Impact'!R206,"")),"")</f>
        <v/>
      </c>
      <c r="U204" t="str">
        <f>IF(U$1&gt;0,IF(AND('[1]Flux and Impact'!$AU206=1,'[1]Flux and Impact'!S206=""),0,IF('[1]Flux and Impact'!$AU206=1,'[1]Flux and Impact'!S206,"")),"")</f>
        <v/>
      </c>
      <c r="V204" t="str">
        <f>IF(V$1&gt;0,IF(AND('[1]Flux and Impact'!$AU206=1,'[1]Flux and Impact'!T206=""),0,IF('[1]Flux and Impact'!$AU206=1,'[1]Flux and Impact'!T206,"")),"")</f>
        <v/>
      </c>
      <c r="W204" t="str">
        <f>IF(W$1&gt;0,IF(AND('[1]Flux and Impact'!$AU206=1,'[1]Flux and Impact'!U206=""),0,IF('[1]Flux and Impact'!$AU206=1,'[1]Flux and Impact'!U206,"")),"")</f>
        <v/>
      </c>
      <c r="X204" t="str">
        <f>IF(X$1&gt;0,IF(AND('[1]Flux and Impact'!$AU206=1,'[1]Flux and Impact'!V206=""),0,IF('[1]Flux and Impact'!$AU206=1,'[1]Flux and Impact'!V206,"")),"")</f>
        <v/>
      </c>
      <c r="Y204" t="str">
        <f>IF(Y$1&gt;0,IF(AND('[1]Flux and Impact'!$AU206=1,'[1]Flux and Impact'!W206=""),0,IF('[1]Flux and Impact'!$AU206=1,'[1]Flux and Impact'!W206,"")),"")</f>
        <v/>
      </c>
      <c r="Z204" t="str">
        <f>IF(Z$1&gt;0,IF(AND('[1]Flux and Impact'!$AU206=1,'[1]Flux and Impact'!X206=""),0,IF('[1]Flux and Impact'!$AU206=1,'[1]Flux and Impact'!X206,"")),"")</f>
        <v/>
      </c>
      <c r="AA204" t="str">
        <f>IF(AA$1&gt;0,IF(AND('[1]Flux and Impact'!$AU206=1,'[1]Flux and Impact'!Y206=""),0,IF('[1]Flux and Impact'!$AU206=1,'[1]Flux and Impact'!Y206,"")),"")</f>
        <v/>
      </c>
      <c r="AB204" t="str">
        <f>IF(AB$1&gt;0,IF(AND('[1]Flux and Impact'!$AU206=1,'[1]Flux and Impact'!Z206=""),0,IF('[1]Flux and Impact'!$AU206=1,'[1]Flux and Impact'!Z206,"")),"")</f>
        <v/>
      </c>
      <c r="AC204" t="str">
        <f>IF(AC$1&gt;0,IF(AND('[1]Flux and Impact'!$AU206=1,'[1]Flux and Impact'!AA206=""),0,IF('[1]Flux and Impact'!$AU206=1,'[1]Flux and Impact'!AA206,"")),"")</f>
        <v/>
      </c>
      <c r="AD204" t="str">
        <f>IF(AD$1&gt;0,IF(AND('[1]Flux and Impact'!$AU206=1,'[1]Flux and Impact'!AB206=""),0,IF('[1]Flux and Impact'!$AU206=1,'[1]Flux and Impact'!AB206,"")),"")</f>
        <v/>
      </c>
      <c r="AE204" t="str">
        <f>IF(AE$1&gt;0,IF(AND('[1]Flux and Impact'!$AU206=1,'[1]Flux and Impact'!AC206=""),0,IF('[1]Flux and Impact'!$AU206=1,'[1]Flux and Impact'!AC206,"")),"")</f>
        <v/>
      </c>
      <c r="AF204" t="str">
        <f>IF(AF$1&gt;0,IF(AND('[1]Flux and Impact'!$AU206=1,'[1]Flux and Impact'!AD206=""),0,IF('[1]Flux and Impact'!$AU206=1,'[1]Flux and Impact'!AD206,"")),"")</f>
        <v/>
      </c>
      <c r="AG204" t="str">
        <f>IF(AG$1&gt;0,IF(AND('[1]Flux and Impact'!$AU206=1,'[1]Flux and Impact'!AE206=""),0,IF('[1]Flux and Impact'!$AU206=1,'[1]Flux and Impact'!AE206,"")),"")</f>
        <v/>
      </c>
      <c r="AH204" t="str">
        <f>IF(AH$1&gt;0,IF(AND('[1]Flux and Impact'!$AU206=1,'[1]Flux and Impact'!AF206=""),0,IF('[1]Flux and Impact'!$AU206=1,'[1]Flux and Impact'!AF206,"")),"")</f>
        <v/>
      </c>
      <c r="AI204" t="str">
        <f>IF(AI$1&gt;0,IF(AND('[1]Flux and Impact'!$AU206=1,'[1]Flux and Impact'!AG206=""),0,IF('[1]Flux and Impact'!$AU206=1,'[1]Flux and Impact'!AG206,"")),"")</f>
        <v/>
      </c>
      <c r="AJ204" t="str">
        <f>IF(AJ$1&gt;0,IF(AND('[1]Flux and Impact'!$AU206=1,'[1]Flux and Impact'!AH206=""),0,IF('[1]Flux and Impact'!$AU206=1,'[1]Flux and Impact'!AH206,"")),"")</f>
        <v/>
      </c>
      <c r="AK204" t="str">
        <f>IF(AK$1&gt;0,IF(AND('[1]Flux and Impact'!$AU206=1,'[1]Flux and Impact'!AI206=""),0,IF('[1]Flux and Impact'!$AU206=1,'[1]Flux and Impact'!AI206,"")),"")</f>
        <v/>
      </c>
      <c r="AL204" t="str">
        <f>IF(AL$1&gt;0,IF(AND('[1]Flux and Impact'!$AU206=1,'[1]Flux and Impact'!AJ206=""),0,IF('[1]Flux and Impact'!$AU206=1,'[1]Flux and Impact'!AJ206,"")),"")</f>
        <v/>
      </c>
      <c r="AM204" t="str">
        <f>IF(AM$1&gt;0,IF(AND('[1]Flux and Impact'!$AU206=1,'[1]Flux and Impact'!AK206=""),0,IF('[1]Flux and Impact'!$AU206=1,'[1]Flux and Impact'!AK206,"")),"")</f>
        <v/>
      </c>
      <c r="AN204" t="str">
        <f>IF(AN$1&gt;0,IF(AND('[1]Flux and Impact'!$AU206=1,'[1]Flux and Impact'!AL206=""),0,IF('[1]Flux and Impact'!$AU206=1,'[1]Flux and Impact'!AL206,"")),"")</f>
        <v/>
      </c>
      <c r="AO204" t="str">
        <f>IF(AO$1&gt;0,IF(AND('[1]Flux and Impact'!$AU206=1,'[1]Flux and Impact'!AM206=""),0,IF('[1]Flux and Impact'!$AU206=1,'[1]Flux and Impact'!AM206,"")),"")</f>
        <v/>
      </c>
      <c r="AP204" t="str">
        <f>IF(AP$1&gt;0,IF(AND('[1]Flux and Impact'!$AU206=1,'[1]Flux and Impact'!AN206=""),0,IF('[1]Flux and Impact'!$AU206=1,'[1]Flux and Impact'!AN206,"")),"")</f>
        <v/>
      </c>
      <c r="AQ204" t="str">
        <f>IF(AQ$1&gt;0,IF(AND('[1]Flux and Impact'!$AU206=1,'[1]Flux and Impact'!AO206=""),0,IF('[1]Flux and Impact'!$AU206=1,'[1]Flux and Impact'!AO206,"")),"")</f>
        <v/>
      </c>
      <c r="AR204" t="str">
        <f>IF(AR$1&gt;0,IF(AND('[1]Flux and Impact'!$AU206=1,'[1]Flux and Impact'!AP206=""),0,IF('[1]Flux and Impact'!$AU206=1,'[1]Flux and Impact'!AP206,"")),"")</f>
        <v/>
      </c>
      <c r="AS204" t="str">
        <f>IF(AS$1&gt;0,IF(AND('[1]Flux and Impact'!$AU206=1,'[1]Flux and Impact'!AQ206=""),0,IF('[1]Flux and Impact'!$AU206=1,'[1]Flux and Impact'!AQ206,"")),"")</f>
        <v/>
      </c>
      <c r="AT204" t="str">
        <f>IF(AT$1&gt;0,IF(AND('[1]Flux and Impact'!$AU206=1,'[1]Flux and Impact'!AR206=""),0,IF('[1]Flux and Impact'!$AU206=1,'[1]Flux and Impact'!AR206,"")),"")</f>
        <v/>
      </c>
      <c r="AU204" t="str">
        <f>IF(AU$1&gt;0,IF(AND('[1]Flux and Impact'!$AU206=1,'[1]Flux and Impact'!AS206=""),0,IF('[1]Flux and Impact'!$AU206=1,'[1]Flux and Impact'!AS206,"")),"")</f>
        <v/>
      </c>
      <c r="AW204" s="10" t="s">
        <v>298</v>
      </c>
      <c r="AX204" s="123" t="s">
        <v>299</v>
      </c>
      <c r="AY204" s="124" t="s">
        <v>299</v>
      </c>
      <c r="AZ204" s="17"/>
    </row>
    <row r="205" spans="1:52">
      <c r="A205">
        <f t="shared" si="6"/>
        <v>1</v>
      </c>
      <c r="B205" t="str">
        <f>'[1]Flux and Impact'!B207</f>
        <v>6. Human Diseases</v>
      </c>
      <c r="C205" t="str">
        <f>'[1]Flux and Impact'!C207</f>
        <v>6.6 Infectious Diseases</v>
      </c>
      <c r="D205" t="str">
        <f>'[1]Flux and Impact'!D207</f>
        <v>Measles</v>
      </c>
      <c r="E205">
        <f>IF('[1]Flux and Impact'!AU207=1,AVERAGE(H205,J205,L205,N205,P205,R205,T205,V205,X205,Z205,AB205,AD205,AF205,AH205,AJ205,AL205,AN205,AP205,AR205,AT205),"")</f>
        <v>43.9761073661526</v>
      </c>
      <c r="F205" s="12">
        <f>IF('[1]Flux and Impact'!AU207=1,AVERAGE(I205,K205,M205,O205,Q205,S205,U205,W205,Y205,AA205,AC205,AE205,AG205,AI205,AK205,AM205,AO205,AQ205,AS205,AU205),"")</f>
        <v>-40.0837997439207</v>
      </c>
      <c r="G205" s="13">
        <f t="shared" si="7"/>
        <v>1</v>
      </c>
      <c r="H205">
        <f>IF(H$1&gt;0,IF(AND('[1]Flux and Impact'!$AU207=1,'[1]Flux and Impact'!F207=""),0,IF('[1]Flux and Impact'!$AU207=1,'[1]Flux and Impact'!F207,"")),"")</f>
        <v>0</v>
      </c>
      <c r="I205">
        <f>IF(I$1&gt;0,IF(AND('[1]Flux and Impact'!$AU207=1,'[1]Flux and Impact'!G207=""),0,IF('[1]Flux and Impact'!$AU207=1,'[1]Flux and Impact'!G207,"")),"")</f>
        <v>0</v>
      </c>
      <c r="J205">
        <f>IF(J$1&gt;0,IF(AND('[1]Flux and Impact'!$AU207=1,'[1]Flux and Impact'!H207=""),0,IF('[1]Flux and Impact'!$AU207=1,'[1]Flux and Impact'!H207,"")),"")</f>
        <v>131.928322098458</v>
      </c>
      <c r="K205">
        <f>IF(K$1&gt;0,IF(AND('[1]Flux and Impact'!$AU207=1,'[1]Flux and Impact'!I207=""),0,IF('[1]Flux and Impact'!$AU207=1,'[1]Flux and Impact'!I207,"")),"")</f>
        <v>-120.251399231762</v>
      </c>
      <c r="L205">
        <f>IF(L$1&gt;0,IF(AND('[1]Flux and Impact'!$AU207=1,'[1]Flux and Impact'!J207=""),0,IF('[1]Flux and Impact'!$AU207=1,'[1]Flux and Impact'!J207,"")),"")</f>
        <v>0</v>
      </c>
      <c r="M205">
        <f>IF(M$1&gt;0,IF(AND('[1]Flux and Impact'!$AU207=1,'[1]Flux and Impact'!K207=""),0,IF('[1]Flux and Impact'!$AU207=1,'[1]Flux and Impact'!K207,"")),"")</f>
        <v>0</v>
      </c>
      <c r="N205" t="str">
        <f>IF(N$1&gt;0,IF(AND('[1]Flux and Impact'!$AU207=1,'[1]Flux and Impact'!L207=""),0,IF('[1]Flux and Impact'!$AU207=1,'[1]Flux and Impact'!L207,"")),"")</f>
        <v/>
      </c>
      <c r="O205" t="str">
        <f>IF(O$1&gt;0,IF(AND('[1]Flux and Impact'!$AU207=1,'[1]Flux and Impact'!M207=""),0,IF('[1]Flux and Impact'!$AU207=1,'[1]Flux and Impact'!M207,"")),"")</f>
        <v/>
      </c>
      <c r="P205" t="str">
        <f>IF(P$1&gt;0,IF(AND('[1]Flux and Impact'!$AU207=1,'[1]Flux and Impact'!N207=""),0,IF('[1]Flux and Impact'!$AU207=1,'[1]Flux and Impact'!N207,"")),"")</f>
        <v/>
      </c>
      <c r="Q205" t="str">
        <f>IF(Q$1&gt;0,IF(AND('[1]Flux and Impact'!$AU207=1,'[1]Flux and Impact'!O207=""),0,IF('[1]Flux and Impact'!$AU207=1,'[1]Flux and Impact'!O207,"")),"")</f>
        <v/>
      </c>
      <c r="R205" t="str">
        <f>IF(R$1&gt;0,IF(AND('[1]Flux and Impact'!$AU207=1,'[1]Flux and Impact'!P207=""),0,IF('[1]Flux and Impact'!$AU207=1,'[1]Flux and Impact'!P207,"")),"")</f>
        <v/>
      </c>
      <c r="S205" t="str">
        <f>IF(S$1&gt;0,IF(AND('[1]Flux and Impact'!$AU207=1,'[1]Flux and Impact'!Q207=""),0,IF('[1]Flux and Impact'!$AU207=1,'[1]Flux and Impact'!Q207,"")),"")</f>
        <v/>
      </c>
      <c r="T205" t="str">
        <f>IF(T$1&gt;0,IF(AND('[1]Flux and Impact'!$AU207=1,'[1]Flux and Impact'!R207=""),0,IF('[1]Flux and Impact'!$AU207=1,'[1]Flux and Impact'!R207,"")),"")</f>
        <v/>
      </c>
      <c r="U205" t="str">
        <f>IF(U$1&gt;0,IF(AND('[1]Flux and Impact'!$AU207=1,'[1]Flux and Impact'!S207=""),0,IF('[1]Flux and Impact'!$AU207=1,'[1]Flux and Impact'!S207,"")),"")</f>
        <v/>
      </c>
      <c r="V205" t="str">
        <f>IF(V$1&gt;0,IF(AND('[1]Flux and Impact'!$AU207=1,'[1]Flux and Impact'!T207=""),0,IF('[1]Flux and Impact'!$AU207=1,'[1]Flux and Impact'!T207,"")),"")</f>
        <v/>
      </c>
      <c r="W205" t="str">
        <f>IF(W$1&gt;0,IF(AND('[1]Flux and Impact'!$AU207=1,'[1]Flux and Impact'!U207=""),0,IF('[1]Flux and Impact'!$AU207=1,'[1]Flux and Impact'!U207,"")),"")</f>
        <v/>
      </c>
      <c r="X205" t="str">
        <f>IF(X$1&gt;0,IF(AND('[1]Flux and Impact'!$AU207=1,'[1]Flux and Impact'!V207=""),0,IF('[1]Flux and Impact'!$AU207=1,'[1]Flux and Impact'!V207,"")),"")</f>
        <v/>
      </c>
      <c r="Y205" t="str">
        <f>IF(Y$1&gt;0,IF(AND('[1]Flux and Impact'!$AU207=1,'[1]Flux and Impact'!W207=""),0,IF('[1]Flux and Impact'!$AU207=1,'[1]Flux and Impact'!W207,"")),"")</f>
        <v/>
      </c>
      <c r="Z205" t="str">
        <f>IF(Z$1&gt;0,IF(AND('[1]Flux and Impact'!$AU207=1,'[1]Flux and Impact'!X207=""),0,IF('[1]Flux and Impact'!$AU207=1,'[1]Flux and Impact'!X207,"")),"")</f>
        <v/>
      </c>
      <c r="AA205" t="str">
        <f>IF(AA$1&gt;0,IF(AND('[1]Flux and Impact'!$AU207=1,'[1]Flux and Impact'!Y207=""),0,IF('[1]Flux and Impact'!$AU207=1,'[1]Flux and Impact'!Y207,"")),"")</f>
        <v/>
      </c>
      <c r="AB205" t="str">
        <f>IF(AB$1&gt;0,IF(AND('[1]Flux and Impact'!$AU207=1,'[1]Flux and Impact'!Z207=""),0,IF('[1]Flux and Impact'!$AU207=1,'[1]Flux and Impact'!Z207,"")),"")</f>
        <v/>
      </c>
      <c r="AC205" t="str">
        <f>IF(AC$1&gt;0,IF(AND('[1]Flux and Impact'!$AU207=1,'[1]Flux and Impact'!AA207=""),0,IF('[1]Flux and Impact'!$AU207=1,'[1]Flux and Impact'!AA207,"")),"")</f>
        <v/>
      </c>
      <c r="AD205" t="str">
        <f>IF(AD$1&gt;0,IF(AND('[1]Flux and Impact'!$AU207=1,'[1]Flux and Impact'!AB207=""),0,IF('[1]Flux and Impact'!$AU207=1,'[1]Flux and Impact'!AB207,"")),"")</f>
        <v/>
      </c>
      <c r="AE205" t="str">
        <f>IF(AE$1&gt;0,IF(AND('[1]Flux and Impact'!$AU207=1,'[1]Flux and Impact'!AC207=""),0,IF('[1]Flux and Impact'!$AU207=1,'[1]Flux and Impact'!AC207,"")),"")</f>
        <v/>
      </c>
      <c r="AF205" t="str">
        <f>IF(AF$1&gt;0,IF(AND('[1]Flux and Impact'!$AU207=1,'[1]Flux and Impact'!AD207=""),0,IF('[1]Flux and Impact'!$AU207=1,'[1]Flux and Impact'!AD207,"")),"")</f>
        <v/>
      </c>
      <c r="AG205" t="str">
        <f>IF(AG$1&gt;0,IF(AND('[1]Flux and Impact'!$AU207=1,'[1]Flux and Impact'!AE207=""),0,IF('[1]Flux and Impact'!$AU207=1,'[1]Flux and Impact'!AE207,"")),"")</f>
        <v/>
      </c>
      <c r="AH205" t="str">
        <f>IF(AH$1&gt;0,IF(AND('[1]Flux and Impact'!$AU207=1,'[1]Flux and Impact'!AF207=""),0,IF('[1]Flux and Impact'!$AU207=1,'[1]Flux and Impact'!AF207,"")),"")</f>
        <v/>
      </c>
      <c r="AI205" t="str">
        <f>IF(AI$1&gt;0,IF(AND('[1]Flux and Impact'!$AU207=1,'[1]Flux and Impact'!AG207=""),0,IF('[1]Flux and Impact'!$AU207=1,'[1]Flux and Impact'!AG207,"")),"")</f>
        <v/>
      </c>
      <c r="AJ205" t="str">
        <f>IF(AJ$1&gt;0,IF(AND('[1]Flux and Impact'!$AU207=1,'[1]Flux and Impact'!AH207=""),0,IF('[1]Flux and Impact'!$AU207=1,'[1]Flux and Impact'!AH207,"")),"")</f>
        <v/>
      </c>
      <c r="AK205" t="str">
        <f>IF(AK$1&gt;0,IF(AND('[1]Flux and Impact'!$AU207=1,'[1]Flux and Impact'!AI207=""),0,IF('[1]Flux and Impact'!$AU207=1,'[1]Flux and Impact'!AI207,"")),"")</f>
        <v/>
      </c>
      <c r="AL205" t="str">
        <f>IF(AL$1&gt;0,IF(AND('[1]Flux and Impact'!$AU207=1,'[1]Flux and Impact'!AJ207=""),0,IF('[1]Flux and Impact'!$AU207=1,'[1]Flux and Impact'!AJ207,"")),"")</f>
        <v/>
      </c>
      <c r="AM205" t="str">
        <f>IF(AM$1&gt;0,IF(AND('[1]Flux and Impact'!$AU207=1,'[1]Flux and Impact'!AK207=""),0,IF('[1]Flux and Impact'!$AU207=1,'[1]Flux and Impact'!AK207,"")),"")</f>
        <v/>
      </c>
      <c r="AN205" t="str">
        <f>IF(AN$1&gt;0,IF(AND('[1]Flux and Impact'!$AU207=1,'[1]Flux and Impact'!AL207=""),0,IF('[1]Flux and Impact'!$AU207=1,'[1]Flux and Impact'!AL207,"")),"")</f>
        <v/>
      </c>
      <c r="AO205" t="str">
        <f>IF(AO$1&gt;0,IF(AND('[1]Flux and Impact'!$AU207=1,'[1]Flux and Impact'!AM207=""),0,IF('[1]Flux and Impact'!$AU207=1,'[1]Flux and Impact'!AM207,"")),"")</f>
        <v/>
      </c>
      <c r="AP205" t="str">
        <f>IF(AP$1&gt;0,IF(AND('[1]Flux and Impact'!$AU207=1,'[1]Flux and Impact'!AN207=""),0,IF('[1]Flux and Impact'!$AU207=1,'[1]Flux and Impact'!AN207,"")),"")</f>
        <v/>
      </c>
      <c r="AQ205" t="str">
        <f>IF(AQ$1&gt;0,IF(AND('[1]Flux and Impact'!$AU207=1,'[1]Flux and Impact'!AO207=""),0,IF('[1]Flux and Impact'!$AU207=1,'[1]Flux and Impact'!AO207,"")),"")</f>
        <v/>
      </c>
      <c r="AR205" t="str">
        <f>IF(AR$1&gt;0,IF(AND('[1]Flux and Impact'!$AU207=1,'[1]Flux and Impact'!AP207=""),0,IF('[1]Flux and Impact'!$AU207=1,'[1]Flux and Impact'!AP207,"")),"")</f>
        <v/>
      </c>
      <c r="AS205" t="str">
        <f>IF(AS$1&gt;0,IF(AND('[1]Flux and Impact'!$AU207=1,'[1]Flux and Impact'!AQ207=""),0,IF('[1]Flux and Impact'!$AU207=1,'[1]Flux and Impact'!AQ207,"")),"")</f>
        <v/>
      </c>
      <c r="AT205" t="str">
        <f>IF(AT$1&gt;0,IF(AND('[1]Flux and Impact'!$AU207=1,'[1]Flux and Impact'!AR207=""),0,IF('[1]Flux and Impact'!$AU207=1,'[1]Flux and Impact'!AR207,"")),"")</f>
        <v/>
      </c>
      <c r="AU205" t="str">
        <f>IF(AU$1&gt;0,IF(AND('[1]Flux and Impact'!$AU207=1,'[1]Flux and Impact'!AS207=""),0,IF('[1]Flux and Impact'!$AU207=1,'[1]Flux and Impact'!AS207,"")),"")</f>
        <v/>
      </c>
      <c r="AW205" s="10" t="s">
        <v>300</v>
      </c>
      <c r="AX205" s="123" t="s">
        <v>299</v>
      </c>
      <c r="AY205" s="124" t="s">
        <v>299</v>
      </c>
      <c r="AZ205" s="17"/>
    </row>
    <row r="206" spans="1:52">
      <c r="A206">
        <f t="shared" si="6"/>
        <v>1</v>
      </c>
      <c r="B206" t="str">
        <f>'[1]Flux and Impact'!B208</f>
        <v>6. Human Diseases</v>
      </c>
      <c r="C206" t="str">
        <f>'[1]Flux and Impact'!C208</f>
        <v>6.1 Cancers</v>
      </c>
      <c r="D206" t="str">
        <f>'[1]Flux and Impact'!D208</f>
        <v>Pathways in cancer (overview)</v>
      </c>
      <c r="E206">
        <f>IF('[1]Flux and Impact'!AU208=1,AVERAGE(H206,J206,L206,N206,P206,R206,T206,V206,X206,Z206,AB206,AD206,AF206,AH206,AJ206,AL206,AN206,AP206,AR206,AT206),"")</f>
        <v>30.3233385180487</v>
      </c>
      <c r="F206" s="12">
        <f>IF('[1]Flux and Impact'!AU208=1,AVERAGE(I206,K206,M206,O206,Q206,S206,U206,W206,Y206,AA206,AC206,AE206,AG206,AI206,AK206,AM206,AO206,AQ206,AS206,AU206),"")</f>
        <v>-19.6185166910953</v>
      </c>
      <c r="G206" s="13">
        <f t="shared" si="7"/>
        <v>1</v>
      </c>
      <c r="H206">
        <f>IF(H$1&gt;0,IF(AND('[1]Flux and Impact'!$AU208=1,'[1]Flux and Impact'!F208=""),0,IF('[1]Flux and Impact'!$AU208=1,'[1]Flux and Impact'!F208,"")),"")</f>
        <v>1.17416715665343</v>
      </c>
      <c r="I206">
        <f>IF(I$1&gt;0,IF(AND('[1]Flux and Impact'!$AU208=1,'[1]Flux and Impact'!G208=""),0,IF('[1]Flux and Impact'!$AU208=1,'[1]Flux and Impact'!G208,"")),"")</f>
        <v>-1.17416715665343</v>
      </c>
      <c r="J206">
        <f>IF(J$1&gt;0,IF(AND('[1]Flux and Impact'!$AU208=1,'[1]Flux and Impact'!H208=""),0,IF('[1]Flux and Impact'!$AU208=1,'[1]Flux and Impact'!H208,"")),"")</f>
        <v>67.4337766291002</v>
      </c>
      <c r="K206">
        <f>IF(K$1&gt;0,IF(AND('[1]Flux and Impact'!$AU208=1,'[1]Flux and Impact'!I208=""),0,IF('[1]Flux and Impact'!$AU208=1,'[1]Flux and Impact'!I208,"")),"")</f>
        <v>-37.8449955762652</v>
      </c>
      <c r="L206">
        <f>IF(L$1&gt;0,IF(AND('[1]Flux and Impact'!$AU208=1,'[1]Flux and Impact'!J208=""),0,IF('[1]Flux and Impact'!$AU208=1,'[1]Flux and Impact'!J208,"")),"")</f>
        <v>22.3620717683923</v>
      </c>
      <c r="M206">
        <f>IF(M$1&gt;0,IF(AND('[1]Flux and Impact'!$AU208=1,'[1]Flux and Impact'!K208=""),0,IF('[1]Flux and Impact'!$AU208=1,'[1]Flux and Impact'!K208,"")),"")</f>
        <v>-19.8363873403674</v>
      </c>
      <c r="N206" t="str">
        <f>IF(N$1&gt;0,IF(AND('[1]Flux and Impact'!$AU208=1,'[1]Flux and Impact'!L208=""),0,IF('[1]Flux and Impact'!$AU208=1,'[1]Flux and Impact'!L208,"")),"")</f>
        <v/>
      </c>
      <c r="O206" t="str">
        <f>IF(O$1&gt;0,IF(AND('[1]Flux and Impact'!$AU208=1,'[1]Flux and Impact'!M208=""),0,IF('[1]Flux and Impact'!$AU208=1,'[1]Flux and Impact'!M208,"")),"")</f>
        <v/>
      </c>
      <c r="P206" t="str">
        <f>IF(P$1&gt;0,IF(AND('[1]Flux and Impact'!$AU208=1,'[1]Flux and Impact'!N208=""),0,IF('[1]Flux and Impact'!$AU208=1,'[1]Flux and Impact'!N208,"")),"")</f>
        <v/>
      </c>
      <c r="Q206" t="str">
        <f>IF(Q$1&gt;0,IF(AND('[1]Flux and Impact'!$AU208=1,'[1]Flux and Impact'!O208=""),0,IF('[1]Flux and Impact'!$AU208=1,'[1]Flux and Impact'!O208,"")),"")</f>
        <v/>
      </c>
      <c r="R206" t="str">
        <f>IF(R$1&gt;0,IF(AND('[1]Flux and Impact'!$AU208=1,'[1]Flux and Impact'!P208=""),0,IF('[1]Flux and Impact'!$AU208=1,'[1]Flux and Impact'!P208,"")),"")</f>
        <v/>
      </c>
      <c r="S206" t="str">
        <f>IF(S$1&gt;0,IF(AND('[1]Flux and Impact'!$AU208=1,'[1]Flux and Impact'!Q208=""),0,IF('[1]Flux and Impact'!$AU208=1,'[1]Flux and Impact'!Q208,"")),"")</f>
        <v/>
      </c>
      <c r="T206" t="str">
        <f>IF(T$1&gt;0,IF(AND('[1]Flux and Impact'!$AU208=1,'[1]Flux and Impact'!R208=""),0,IF('[1]Flux and Impact'!$AU208=1,'[1]Flux and Impact'!R208,"")),"")</f>
        <v/>
      </c>
      <c r="U206" t="str">
        <f>IF(U$1&gt;0,IF(AND('[1]Flux and Impact'!$AU208=1,'[1]Flux and Impact'!S208=""),0,IF('[1]Flux and Impact'!$AU208=1,'[1]Flux and Impact'!S208,"")),"")</f>
        <v/>
      </c>
      <c r="V206" t="str">
        <f>IF(V$1&gt;0,IF(AND('[1]Flux and Impact'!$AU208=1,'[1]Flux and Impact'!T208=""),0,IF('[1]Flux and Impact'!$AU208=1,'[1]Flux and Impact'!T208,"")),"")</f>
        <v/>
      </c>
      <c r="W206" t="str">
        <f>IF(W$1&gt;0,IF(AND('[1]Flux and Impact'!$AU208=1,'[1]Flux and Impact'!U208=""),0,IF('[1]Flux and Impact'!$AU208=1,'[1]Flux and Impact'!U208,"")),"")</f>
        <v/>
      </c>
      <c r="X206" t="str">
        <f>IF(X$1&gt;0,IF(AND('[1]Flux and Impact'!$AU208=1,'[1]Flux and Impact'!V208=""),0,IF('[1]Flux and Impact'!$AU208=1,'[1]Flux and Impact'!V208,"")),"")</f>
        <v/>
      </c>
      <c r="Y206" t="str">
        <f>IF(Y$1&gt;0,IF(AND('[1]Flux and Impact'!$AU208=1,'[1]Flux and Impact'!W208=""),0,IF('[1]Flux and Impact'!$AU208=1,'[1]Flux and Impact'!W208,"")),"")</f>
        <v/>
      </c>
      <c r="Z206" t="str">
        <f>IF(Z$1&gt;0,IF(AND('[1]Flux and Impact'!$AU208=1,'[1]Flux and Impact'!X208=""),0,IF('[1]Flux and Impact'!$AU208=1,'[1]Flux and Impact'!X208,"")),"")</f>
        <v/>
      </c>
      <c r="AA206" t="str">
        <f>IF(AA$1&gt;0,IF(AND('[1]Flux and Impact'!$AU208=1,'[1]Flux and Impact'!Y208=""),0,IF('[1]Flux and Impact'!$AU208=1,'[1]Flux and Impact'!Y208,"")),"")</f>
        <v/>
      </c>
      <c r="AB206" t="str">
        <f>IF(AB$1&gt;0,IF(AND('[1]Flux and Impact'!$AU208=1,'[1]Flux and Impact'!Z208=""),0,IF('[1]Flux and Impact'!$AU208=1,'[1]Flux and Impact'!Z208,"")),"")</f>
        <v/>
      </c>
      <c r="AC206" t="str">
        <f>IF(AC$1&gt;0,IF(AND('[1]Flux and Impact'!$AU208=1,'[1]Flux and Impact'!AA208=""),0,IF('[1]Flux and Impact'!$AU208=1,'[1]Flux and Impact'!AA208,"")),"")</f>
        <v/>
      </c>
      <c r="AD206" t="str">
        <f>IF(AD$1&gt;0,IF(AND('[1]Flux and Impact'!$AU208=1,'[1]Flux and Impact'!AB208=""),0,IF('[1]Flux and Impact'!$AU208=1,'[1]Flux and Impact'!AB208,"")),"")</f>
        <v/>
      </c>
      <c r="AE206" t="str">
        <f>IF(AE$1&gt;0,IF(AND('[1]Flux and Impact'!$AU208=1,'[1]Flux and Impact'!AC208=""),0,IF('[1]Flux and Impact'!$AU208=1,'[1]Flux and Impact'!AC208,"")),"")</f>
        <v/>
      </c>
      <c r="AF206" t="str">
        <f>IF(AF$1&gt;0,IF(AND('[1]Flux and Impact'!$AU208=1,'[1]Flux and Impact'!AD208=""),0,IF('[1]Flux and Impact'!$AU208=1,'[1]Flux and Impact'!AD208,"")),"")</f>
        <v/>
      </c>
      <c r="AG206" t="str">
        <f>IF(AG$1&gt;0,IF(AND('[1]Flux and Impact'!$AU208=1,'[1]Flux and Impact'!AE208=""),0,IF('[1]Flux and Impact'!$AU208=1,'[1]Flux and Impact'!AE208,"")),"")</f>
        <v/>
      </c>
      <c r="AH206" t="str">
        <f>IF(AH$1&gt;0,IF(AND('[1]Flux and Impact'!$AU208=1,'[1]Flux and Impact'!AF208=""),0,IF('[1]Flux and Impact'!$AU208=1,'[1]Flux and Impact'!AF208,"")),"")</f>
        <v/>
      </c>
      <c r="AI206" t="str">
        <f>IF(AI$1&gt;0,IF(AND('[1]Flux and Impact'!$AU208=1,'[1]Flux and Impact'!AG208=""),0,IF('[1]Flux and Impact'!$AU208=1,'[1]Flux and Impact'!AG208,"")),"")</f>
        <v/>
      </c>
      <c r="AJ206" t="str">
        <f>IF(AJ$1&gt;0,IF(AND('[1]Flux and Impact'!$AU208=1,'[1]Flux and Impact'!AH208=""),0,IF('[1]Flux and Impact'!$AU208=1,'[1]Flux and Impact'!AH208,"")),"")</f>
        <v/>
      </c>
      <c r="AK206" t="str">
        <f>IF(AK$1&gt;0,IF(AND('[1]Flux and Impact'!$AU208=1,'[1]Flux and Impact'!AI208=""),0,IF('[1]Flux and Impact'!$AU208=1,'[1]Flux and Impact'!AI208,"")),"")</f>
        <v/>
      </c>
      <c r="AL206" t="str">
        <f>IF(AL$1&gt;0,IF(AND('[1]Flux and Impact'!$AU208=1,'[1]Flux and Impact'!AJ208=""),0,IF('[1]Flux and Impact'!$AU208=1,'[1]Flux and Impact'!AJ208,"")),"")</f>
        <v/>
      </c>
      <c r="AM206" t="str">
        <f>IF(AM$1&gt;0,IF(AND('[1]Flux and Impact'!$AU208=1,'[1]Flux and Impact'!AK208=""),0,IF('[1]Flux and Impact'!$AU208=1,'[1]Flux and Impact'!AK208,"")),"")</f>
        <v/>
      </c>
      <c r="AN206" t="str">
        <f>IF(AN$1&gt;0,IF(AND('[1]Flux and Impact'!$AU208=1,'[1]Flux and Impact'!AL208=""),0,IF('[1]Flux and Impact'!$AU208=1,'[1]Flux and Impact'!AL208,"")),"")</f>
        <v/>
      </c>
      <c r="AO206" t="str">
        <f>IF(AO$1&gt;0,IF(AND('[1]Flux and Impact'!$AU208=1,'[1]Flux and Impact'!AM208=""),0,IF('[1]Flux and Impact'!$AU208=1,'[1]Flux and Impact'!AM208,"")),"")</f>
        <v/>
      </c>
      <c r="AP206" t="str">
        <f>IF(AP$1&gt;0,IF(AND('[1]Flux and Impact'!$AU208=1,'[1]Flux and Impact'!AN208=""),0,IF('[1]Flux and Impact'!$AU208=1,'[1]Flux and Impact'!AN208,"")),"")</f>
        <v/>
      </c>
      <c r="AQ206" t="str">
        <f>IF(AQ$1&gt;0,IF(AND('[1]Flux and Impact'!$AU208=1,'[1]Flux and Impact'!AO208=""),0,IF('[1]Flux and Impact'!$AU208=1,'[1]Flux and Impact'!AO208,"")),"")</f>
        <v/>
      </c>
      <c r="AR206" t="str">
        <f>IF(AR$1&gt;0,IF(AND('[1]Flux and Impact'!$AU208=1,'[1]Flux and Impact'!AP208=""),0,IF('[1]Flux and Impact'!$AU208=1,'[1]Flux and Impact'!AP208,"")),"")</f>
        <v/>
      </c>
      <c r="AS206" t="str">
        <f>IF(AS$1&gt;0,IF(AND('[1]Flux and Impact'!$AU208=1,'[1]Flux and Impact'!AQ208=""),0,IF('[1]Flux and Impact'!$AU208=1,'[1]Flux and Impact'!AQ208,"")),"")</f>
        <v/>
      </c>
      <c r="AT206" t="str">
        <f>IF(AT$1&gt;0,IF(AND('[1]Flux and Impact'!$AU208=1,'[1]Flux and Impact'!AR208=""),0,IF('[1]Flux and Impact'!$AU208=1,'[1]Flux and Impact'!AR208,"")),"")</f>
        <v/>
      </c>
      <c r="AU206" t="str">
        <f>IF(AU$1&gt;0,IF(AND('[1]Flux and Impact'!$AU208=1,'[1]Flux and Impact'!AS208=""),0,IF('[1]Flux and Impact'!$AU208=1,'[1]Flux and Impact'!AS208,"")),"")</f>
        <v/>
      </c>
      <c r="AW206" s="10" t="s">
        <v>301</v>
      </c>
      <c r="AX206" s="123" t="s">
        <v>299</v>
      </c>
      <c r="AY206" s="124" t="s">
        <v>299</v>
      </c>
      <c r="AZ206" s="17"/>
    </row>
    <row r="207" spans="1:52">
      <c r="A207">
        <f t="shared" si="6"/>
        <v>1</v>
      </c>
      <c r="B207" t="str">
        <f>'[1]Flux and Impact'!B209</f>
        <v>6. Human Diseases</v>
      </c>
      <c r="C207" t="str">
        <f>'[1]Flux and Impact'!C209</f>
        <v>6.1 Cancers</v>
      </c>
      <c r="D207" t="str">
        <f>'[1]Flux and Impact'!D209</f>
        <v>Colorectal cancer</v>
      </c>
      <c r="E207">
        <f>IF('[1]Flux and Impact'!AU209=1,AVERAGE(H207,J207,L207,N207,P207,R207,T207,V207,X207,Z207,AB207,AD207,AF207,AH207,AJ207,AL207,AN207,AP207,AR207,AT207),"")</f>
        <v>17.7928031717854</v>
      </c>
      <c r="F207" s="12">
        <f>IF('[1]Flux and Impact'!AU209=1,AVERAGE(I207,K207,M207,O207,Q207,S207,U207,W207,Y207,AA207,AC207,AE207,AG207,AI207,AK207,AM207,AO207,AQ207,AS207,AU207),"")</f>
        <v>-17.7928031717854</v>
      </c>
      <c r="G207" s="13">
        <f t="shared" si="7"/>
        <v>1</v>
      </c>
      <c r="H207">
        <f>IF(H$1&gt;0,IF(AND('[1]Flux and Impact'!$AU209=1,'[1]Flux and Impact'!F209=""),0,IF('[1]Flux and Impact'!$AU209=1,'[1]Flux and Impact'!F209,"")),"")</f>
        <v>0</v>
      </c>
      <c r="I207">
        <f>IF(I$1&gt;0,IF(AND('[1]Flux and Impact'!$AU209=1,'[1]Flux and Impact'!G209=""),0,IF('[1]Flux and Impact'!$AU209=1,'[1]Flux and Impact'!G209,"")),"")</f>
        <v>0</v>
      </c>
      <c r="J207">
        <f>IF(J$1&gt;0,IF(AND('[1]Flux and Impact'!$AU209=1,'[1]Flux and Impact'!H209=""),0,IF('[1]Flux and Impact'!$AU209=1,'[1]Flux and Impact'!H209,"")),"")</f>
        <v>45.1220221542195</v>
      </c>
      <c r="K207">
        <f>IF(K$1&gt;0,IF(AND('[1]Flux and Impact'!$AU209=1,'[1]Flux and Impact'!I209=""),0,IF('[1]Flux and Impact'!$AU209=1,'[1]Flux and Impact'!I209,"")),"")</f>
        <v>-45.1220221542195</v>
      </c>
      <c r="L207">
        <f>IF(L$1&gt;0,IF(AND('[1]Flux and Impact'!$AU209=1,'[1]Flux and Impact'!J209=""),0,IF('[1]Flux and Impact'!$AU209=1,'[1]Flux and Impact'!J209,"")),"")</f>
        <v>8.2563873611366</v>
      </c>
      <c r="M207">
        <f>IF(M$1&gt;0,IF(AND('[1]Flux and Impact'!$AU209=1,'[1]Flux and Impact'!K209=""),0,IF('[1]Flux and Impact'!$AU209=1,'[1]Flux and Impact'!K209,"")),"")</f>
        <v>-8.2563873611366</v>
      </c>
      <c r="N207" t="str">
        <f>IF(N$1&gt;0,IF(AND('[1]Flux and Impact'!$AU209=1,'[1]Flux and Impact'!L209=""),0,IF('[1]Flux and Impact'!$AU209=1,'[1]Flux and Impact'!L209,"")),"")</f>
        <v/>
      </c>
      <c r="O207" t="str">
        <f>IF(O$1&gt;0,IF(AND('[1]Flux and Impact'!$AU209=1,'[1]Flux and Impact'!M209=""),0,IF('[1]Flux and Impact'!$AU209=1,'[1]Flux and Impact'!M209,"")),"")</f>
        <v/>
      </c>
      <c r="P207" t="str">
        <f>IF(P$1&gt;0,IF(AND('[1]Flux and Impact'!$AU209=1,'[1]Flux and Impact'!N209=""),0,IF('[1]Flux and Impact'!$AU209=1,'[1]Flux and Impact'!N209,"")),"")</f>
        <v/>
      </c>
      <c r="Q207" t="str">
        <f>IF(Q$1&gt;0,IF(AND('[1]Flux and Impact'!$AU209=1,'[1]Flux and Impact'!O209=""),0,IF('[1]Flux and Impact'!$AU209=1,'[1]Flux and Impact'!O209,"")),"")</f>
        <v/>
      </c>
      <c r="R207" t="str">
        <f>IF(R$1&gt;0,IF(AND('[1]Flux and Impact'!$AU209=1,'[1]Flux and Impact'!P209=""),0,IF('[1]Flux and Impact'!$AU209=1,'[1]Flux and Impact'!P209,"")),"")</f>
        <v/>
      </c>
      <c r="S207" t="str">
        <f>IF(S$1&gt;0,IF(AND('[1]Flux and Impact'!$AU209=1,'[1]Flux and Impact'!Q209=""),0,IF('[1]Flux and Impact'!$AU209=1,'[1]Flux and Impact'!Q209,"")),"")</f>
        <v/>
      </c>
      <c r="T207" t="str">
        <f>IF(T$1&gt;0,IF(AND('[1]Flux and Impact'!$AU209=1,'[1]Flux and Impact'!R209=""),0,IF('[1]Flux and Impact'!$AU209=1,'[1]Flux and Impact'!R209,"")),"")</f>
        <v/>
      </c>
      <c r="U207" t="str">
        <f>IF(U$1&gt;0,IF(AND('[1]Flux and Impact'!$AU209=1,'[1]Flux and Impact'!S209=""),0,IF('[1]Flux and Impact'!$AU209=1,'[1]Flux and Impact'!S209,"")),"")</f>
        <v/>
      </c>
      <c r="V207" t="str">
        <f>IF(V$1&gt;0,IF(AND('[1]Flux and Impact'!$AU209=1,'[1]Flux and Impact'!T209=""),0,IF('[1]Flux and Impact'!$AU209=1,'[1]Flux and Impact'!T209,"")),"")</f>
        <v/>
      </c>
      <c r="W207" t="str">
        <f>IF(W$1&gt;0,IF(AND('[1]Flux and Impact'!$AU209=1,'[1]Flux and Impact'!U209=""),0,IF('[1]Flux and Impact'!$AU209=1,'[1]Flux and Impact'!U209,"")),"")</f>
        <v/>
      </c>
      <c r="X207" t="str">
        <f>IF(X$1&gt;0,IF(AND('[1]Flux and Impact'!$AU209=1,'[1]Flux and Impact'!V209=""),0,IF('[1]Flux and Impact'!$AU209=1,'[1]Flux and Impact'!V209,"")),"")</f>
        <v/>
      </c>
      <c r="Y207" t="str">
        <f>IF(Y$1&gt;0,IF(AND('[1]Flux and Impact'!$AU209=1,'[1]Flux and Impact'!W209=""),0,IF('[1]Flux and Impact'!$AU209=1,'[1]Flux and Impact'!W209,"")),"")</f>
        <v/>
      </c>
      <c r="Z207" t="str">
        <f>IF(Z$1&gt;0,IF(AND('[1]Flux and Impact'!$AU209=1,'[1]Flux and Impact'!X209=""),0,IF('[1]Flux and Impact'!$AU209=1,'[1]Flux and Impact'!X209,"")),"")</f>
        <v/>
      </c>
      <c r="AA207" t="str">
        <f>IF(AA$1&gt;0,IF(AND('[1]Flux and Impact'!$AU209=1,'[1]Flux and Impact'!Y209=""),0,IF('[1]Flux and Impact'!$AU209=1,'[1]Flux and Impact'!Y209,"")),"")</f>
        <v/>
      </c>
      <c r="AB207" t="str">
        <f>IF(AB$1&gt;0,IF(AND('[1]Flux and Impact'!$AU209=1,'[1]Flux and Impact'!Z209=""),0,IF('[1]Flux and Impact'!$AU209=1,'[1]Flux and Impact'!Z209,"")),"")</f>
        <v/>
      </c>
      <c r="AC207" t="str">
        <f>IF(AC$1&gt;0,IF(AND('[1]Flux and Impact'!$AU209=1,'[1]Flux and Impact'!AA209=""),0,IF('[1]Flux and Impact'!$AU209=1,'[1]Flux and Impact'!AA209,"")),"")</f>
        <v/>
      </c>
      <c r="AD207" t="str">
        <f>IF(AD$1&gt;0,IF(AND('[1]Flux and Impact'!$AU209=1,'[1]Flux and Impact'!AB209=""),0,IF('[1]Flux and Impact'!$AU209=1,'[1]Flux and Impact'!AB209,"")),"")</f>
        <v/>
      </c>
      <c r="AE207" t="str">
        <f>IF(AE$1&gt;0,IF(AND('[1]Flux and Impact'!$AU209=1,'[1]Flux and Impact'!AC209=""),0,IF('[1]Flux and Impact'!$AU209=1,'[1]Flux and Impact'!AC209,"")),"")</f>
        <v/>
      </c>
      <c r="AF207" t="str">
        <f>IF(AF$1&gt;0,IF(AND('[1]Flux and Impact'!$AU209=1,'[1]Flux and Impact'!AD209=""),0,IF('[1]Flux and Impact'!$AU209=1,'[1]Flux and Impact'!AD209,"")),"")</f>
        <v/>
      </c>
      <c r="AG207" t="str">
        <f>IF(AG$1&gt;0,IF(AND('[1]Flux and Impact'!$AU209=1,'[1]Flux and Impact'!AE209=""),0,IF('[1]Flux and Impact'!$AU209=1,'[1]Flux and Impact'!AE209,"")),"")</f>
        <v/>
      </c>
      <c r="AH207" t="str">
        <f>IF(AH$1&gt;0,IF(AND('[1]Flux and Impact'!$AU209=1,'[1]Flux and Impact'!AF209=""),0,IF('[1]Flux and Impact'!$AU209=1,'[1]Flux and Impact'!AF209,"")),"")</f>
        <v/>
      </c>
      <c r="AI207" t="str">
        <f>IF(AI$1&gt;0,IF(AND('[1]Flux and Impact'!$AU209=1,'[1]Flux and Impact'!AG209=""),0,IF('[1]Flux and Impact'!$AU209=1,'[1]Flux and Impact'!AG209,"")),"")</f>
        <v/>
      </c>
      <c r="AJ207" t="str">
        <f>IF(AJ$1&gt;0,IF(AND('[1]Flux and Impact'!$AU209=1,'[1]Flux and Impact'!AH209=""),0,IF('[1]Flux and Impact'!$AU209=1,'[1]Flux and Impact'!AH209,"")),"")</f>
        <v/>
      </c>
      <c r="AK207" t="str">
        <f>IF(AK$1&gt;0,IF(AND('[1]Flux and Impact'!$AU209=1,'[1]Flux and Impact'!AI209=""),0,IF('[1]Flux and Impact'!$AU209=1,'[1]Flux and Impact'!AI209,"")),"")</f>
        <v/>
      </c>
      <c r="AL207" t="str">
        <f>IF(AL$1&gt;0,IF(AND('[1]Flux and Impact'!$AU209=1,'[1]Flux and Impact'!AJ209=""),0,IF('[1]Flux and Impact'!$AU209=1,'[1]Flux and Impact'!AJ209,"")),"")</f>
        <v/>
      </c>
      <c r="AM207" t="str">
        <f>IF(AM$1&gt;0,IF(AND('[1]Flux and Impact'!$AU209=1,'[1]Flux and Impact'!AK209=""),0,IF('[1]Flux and Impact'!$AU209=1,'[1]Flux and Impact'!AK209,"")),"")</f>
        <v/>
      </c>
      <c r="AN207" t="str">
        <f>IF(AN$1&gt;0,IF(AND('[1]Flux and Impact'!$AU209=1,'[1]Flux and Impact'!AL209=""),0,IF('[1]Flux and Impact'!$AU209=1,'[1]Flux and Impact'!AL209,"")),"")</f>
        <v/>
      </c>
      <c r="AO207" t="str">
        <f>IF(AO$1&gt;0,IF(AND('[1]Flux and Impact'!$AU209=1,'[1]Flux and Impact'!AM209=""),0,IF('[1]Flux and Impact'!$AU209=1,'[1]Flux and Impact'!AM209,"")),"")</f>
        <v/>
      </c>
      <c r="AP207" t="str">
        <f>IF(AP$1&gt;0,IF(AND('[1]Flux and Impact'!$AU209=1,'[1]Flux and Impact'!AN209=""),0,IF('[1]Flux and Impact'!$AU209=1,'[1]Flux and Impact'!AN209,"")),"")</f>
        <v/>
      </c>
      <c r="AQ207" t="str">
        <f>IF(AQ$1&gt;0,IF(AND('[1]Flux and Impact'!$AU209=1,'[1]Flux and Impact'!AO209=""),0,IF('[1]Flux and Impact'!$AU209=1,'[1]Flux and Impact'!AO209,"")),"")</f>
        <v/>
      </c>
      <c r="AR207" t="str">
        <f>IF(AR$1&gt;0,IF(AND('[1]Flux and Impact'!$AU209=1,'[1]Flux and Impact'!AP209=""),0,IF('[1]Flux and Impact'!$AU209=1,'[1]Flux and Impact'!AP209,"")),"")</f>
        <v/>
      </c>
      <c r="AS207" t="str">
        <f>IF(AS$1&gt;0,IF(AND('[1]Flux and Impact'!$AU209=1,'[1]Flux and Impact'!AQ209=""),0,IF('[1]Flux and Impact'!$AU209=1,'[1]Flux and Impact'!AQ209,"")),"")</f>
        <v/>
      </c>
      <c r="AT207" t="str">
        <f>IF(AT$1&gt;0,IF(AND('[1]Flux and Impact'!$AU209=1,'[1]Flux and Impact'!AR209=""),0,IF('[1]Flux and Impact'!$AU209=1,'[1]Flux and Impact'!AR209,"")),"")</f>
        <v/>
      </c>
      <c r="AU207" t="str">
        <f>IF(AU$1&gt;0,IF(AND('[1]Flux and Impact'!$AU209=1,'[1]Flux and Impact'!AS209=""),0,IF('[1]Flux and Impact'!$AU209=1,'[1]Flux and Impact'!AS209,"")),"")</f>
        <v/>
      </c>
      <c r="AW207" s="10" t="s">
        <v>302</v>
      </c>
      <c r="AX207" s="123" t="s">
        <v>299</v>
      </c>
      <c r="AY207" s="124" t="s">
        <v>299</v>
      </c>
      <c r="AZ207" s="17"/>
    </row>
    <row r="208" spans="1:52">
      <c r="A208">
        <f t="shared" si="6"/>
        <v>1</v>
      </c>
      <c r="B208" t="str">
        <f>'[1]Flux and Impact'!B210</f>
        <v>6. Human Diseases</v>
      </c>
      <c r="C208" t="str">
        <f>'[1]Flux and Impact'!C210</f>
        <v>6.1 Cancers</v>
      </c>
      <c r="D208" t="str">
        <f>'[1]Flux and Impact'!D210</f>
        <v>Renal cell carcinoma</v>
      </c>
      <c r="E208">
        <f>IF('[1]Flux and Impact'!AU210=1,AVERAGE(H208,J208,L208,N208,P208,R208,T208,V208,X208,Z208,AB208,AD208,AF208,AH208,AJ208,AL208,AN208,AP208,AR208,AT208),"")</f>
        <v>11.2320713569823</v>
      </c>
      <c r="F208" s="12">
        <f>IF('[1]Flux and Impact'!AU210=1,AVERAGE(I208,K208,M208,O208,Q208,S208,U208,W208,Y208,AA208,AC208,AE208,AG208,AI208,AK208,AM208,AO208,AQ208,AS208,AU208),"")</f>
        <v>-0.704317017129721</v>
      </c>
      <c r="G208" s="13">
        <f t="shared" si="7"/>
        <v>1</v>
      </c>
      <c r="H208">
        <f>IF(H$1&gt;0,IF(AND('[1]Flux and Impact'!$AU210=1,'[1]Flux and Impact'!F210=""),0,IF('[1]Flux and Impact'!$AU210=1,'[1]Flux and Impact'!F210,"")),"")</f>
        <v>0</v>
      </c>
      <c r="I208">
        <f>IF(I$1&gt;0,IF(AND('[1]Flux and Impact'!$AU210=1,'[1]Flux and Impact'!G210=""),0,IF('[1]Flux and Impact'!$AU210=1,'[1]Flux and Impact'!G210,"")),"")</f>
        <v>0</v>
      </c>
      <c r="J208">
        <f>IF(J$1&gt;0,IF(AND('[1]Flux and Impact'!$AU210=1,'[1]Flux and Impact'!H210=""),0,IF('[1]Flux and Impact'!$AU210=1,'[1]Flux and Impact'!H210,"")),"")</f>
        <v>19.4864277008942</v>
      </c>
      <c r="K208">
        <f>IF(K$1&gt;0,IF(AND('[1]Flux and Impact'!$AU210=1,'[1]Flux and Impact'!I210=""),0,IF('[1]Flux and Impact'!$AU210=1,'[1]Flux and Impact'!I210,"")),"")</f>
        <v>0.190037300831429</v>
      </c>
      <c r="L208">
        <f>IF(L$1&gt;0,IF(AND('[1]Flux and Impact'!$AU210=1,'[1]Flux and Impact'!J210=""),0,IF('[1]Flux and Impact'!$AU210=1,'[1]Flux and Impact'!J210,"")),"")</f>
        <v>14.2097863700526</v>
      </c>
      <c r="M208">
        <f>IF(M$1&gt;0,IF(AND('[1]Flux and Impact'!$AU210=1,'[1]Flux and Impact'!K210=""),0,IF('[1]Flux and Impact'!$AU210=1,'[1]Flux and Impact'!K210,"")),"")</f>
        <v>-2.30298835222059</v>
      </c>
      <c r="N208" t="str">
        <f>IF(N$1&gt;0,IF(AND('[1]Flux and Impact'!$AU210=1,'[1]Flux and Impact'!L210=""),0,IF('[1]Flux and Impact'!$AU210=1,'[1]Flux and Impact'!L210,"")),"")</f>
        <v/>
      </c>
      <c r="O208" t="str">
        <f>IF(O$1&gt;0,IF(AND('[1]Flux and Impact'!$AU210=1,'[1]Flux and Impact'!M210=""),0,IF('[1]Flux and Impact'!$AU210=1,'[1]Flux and Impact'!M210,"")),"")</f>
        <v/>
      </c>
      <c r="P208" t="str">
        <f>IF(P$1&gt;0,IF(AND('[1]Flux and Impact'!$AU210=1,'[1]Flux and Impact'!N210=""),0,IF('[1]Flux and Impact'!$AU210=1,'[1]Flux and Impact'!N210,"")),"")</f>
        <v/>
      </c>
      <c r="Q208" t="str">
        <f>IF(Q$1&gt;0,IF(AND('[1]Flux and Impact'!$AU210=1,'[1]Flux and Impact'!O210=""),0,IF('[1]Flux and Impact'!$AU210=1,'[1]Flux and Impact'!O210,"")),"")</f>
        <v/>
      </c>
      <c r="R208" t="str">
        <f>IF(R$1&gt;0,IF(AND('[1]Flux and Impact'!$AU210=1,'[1]Flux and Impact'!P210=""),0,IF('[1]Flux and Impact'!$AU210=1,'[1]Flux and Impact'!P210,"")),"")</f>
        <v/>
      </c>
      <c r="S208" t="str">
        <f>IF(S$1&gt;0,IF(AND('[1]Flux and Impact'!$AU210=1,'[1]Flux and Impact'!Q210=""),0,IF('[1]Flux and Impact'!$AU210=1,'[1]Flux and Impact'!Q210,"")),"")</f>
        <v/>
      </c>
      <c r="T208" t="str">
        <f>IF(T$1&gt;0,IF(AND('[1]Flux and Impact'!$AU210=1,'[1]Flux and Impact'!R210=""),0,IF('[1]Flux and Impact'!$AU210=1,'[1]Flux and Impact'!R210,"")),"")</f>
        <v/>
      </c>
      <c r="U208" t="str">
        <f>IF(U$1&gt;0,IF(AND('[1]Flux and Impact'!$AU210=1,'[1]Flux and Impact'!S210=""),0,IF('[1]Flux and Impact'!$AU210=1,'[1]Flux and Impact'!S210,"")),"")</f>
        <v/>
      </c>
      <c r="V208" t="str">
        <f>IF(V$1&gt;0,IF(AND('[1]Flux and Impact'!$AU210=1,'[1]Flux and Impact'!T210=""),0,IF('[1]Flux and Impact'!$AU210=1,'[1]Flux and Impact'!T210,"")),"")</f>
        <v/>
      </c>
      <c r="W208" t="str">
        <f>IF(W$1&gt;0,IF(AND('[1]Flux and Impact'!$AU210=1,'[1]Flux and Impact'!U210=""),0,IF('[1]Flux and Impact'!$AU210=1,'[1]Flux and Impact'!U210,"")),"")</f>
        <v/>
      </c>
      <c r="X208" t="str">
        <f>IF(X$1&gt;0,IF(AND('[1]Flux and Impact'!$AU210=1,'[1]Flux and Impact'!V210=""),0,IF('[1]Flux and Impact'!$AU210=1,'[1]Flux and Impact'!V210,"")),"")</f>
        <v/>
      </c>
      <c r="Y208" t="str">
        <f>IF(Y$1&gt;0,IF(AND('[1]Flux and Impact'!$AU210=1,'[1]Flux and Impact'!W210=""),0,IF('[1]Flux and Impact'!$AU210=1,'[1]Flux and Impact'!W210,"")),"")</f>
        <v/>
      </c>
      <c r="Z208" t="str">
        <f>IF(Z$1&gt;0,IF(AND('[1]Flux and Impact'!$AU210=1,'[1]Flux and Impact'!X210=""),0,IF('[1]Flux and Impact'!$AU210=1,'[1]Flux and Impact'!X210,"")),"")</f>
        <v/>
      </c>
      <c r="AA208" t="str">
        <f>IF(AA$1&gt;0,IF(AND('[1]Flux and Impact'!$AU210=1,'[1]Flux and Impact'!Y210=""),0,IF('[1]Flux and Impact'!$AU210=1,'[1]Flux and Impact'!Y210,"")),"")</f>
        <v/>
      </c>
      <c r="AB208" t="str">
        <f>IF(AB$1&gt;0,IF(AND('[1]Flux and Impact'!$AU210=1,'[1]Flux and Impact'!Z210=""),0,IF('[1]Flux and Impact'!$AU210=1,'[1]Flux and Impact'!Z210,"")),"")</f>
        <v/>
      </c>
      <c r="AC208" t="str">
        <f>IF(AC$1&gt;0,IF(AND('[1]Flux and Impact'!$AU210=1,'[1]Flux and Impact'!AA210=""),0,IF('[1]Flux and Impact'!$AU210=1,'[1]Flux and Impact'!AA210,"")),"")</f>
        <v/>
      </c>
      <c r="AD208" t="str">
        <f>IF(AD$1&gt;0,IF(AND('[1]Flux and Impact'!$AU210=1,'[1]Flux and Impact'!AB210=""),0,IF('[1]Flux and Impact'!$AU210=1,'[1]Flux and Impact'!AB210,"")),"")</f>
        <v/>
      </c>
      <c r="AE208" t="str">
        <f>IF(AE$1&gt;0,IF(AND('[1]Flux and Impact'!$AU210=1,'[1]Flux and Impact'!AC210=""),0,IF('[1]Flux and Impact'!$AU210=1,'[1]Flux and Impact'!AC210,"")),"")</f>
        <v/>
      </c>
      <c r="AF208" t="str">
        <f>IF(AF$1&gt;0,IF(AND('[1]Flux and Impact'!$AU210=1,'[1]Flux and Impact'!AD210=""),0,IF('[1]Flux and Impact'!$AU210=1,'[1]Flux and Impact'!AD210,"")),"")</f>
        <v/>
      </c>
      <c r="AG208" t="str">
        <f>IF(AG$1&gt;0,IF(AND('[1]Flux and Impact'!$AU210=1,'[1]Flux and Impact'!AE210=""),0,IF('[1]Flux and Impact'!$AU210=1,'[1]Flux and Impact'!AE210,"")),"")</f>
        <v/>
      </c>
      <c r="AH208" t="str">
        <f>IF(AH$1&gt;0,IF(AND('[1]Flux and Impact'!$AU210=1,'[1]Flux and Impact'!AF210=""),0,IF('[1]Flux and Impact'!$AU210=1,'[1]Flux and Impact'!AF210,"")),"")</f>
        <v/>
      </c>
      <c r="AI208" t="str">
        <f>IF(AI$1&gt;0,IF(AND('[1]Flux and Impact'!$AU210=1,'[1]Flux and Impact'!AG210=""),0,IF('[1]Flux and Impact'!$AU210=1,'[1]Flux and Impact'!AG210,"")),"")</f>
        <v/>
      </c>
      <c r="AJ208" t="str">
        <f>IF(AJ$1&gt;0,IF(AND('[1]Flux and Impact'!$AU210=1,'[1]Flux and Impact'!AH210=""),0,IF('[1]Flux and Impact'!$AU210=1,'[1]Flux and Impact'!AH210,"")),"")</f>
        <v/>
      </c>
      <c r="AK208" t="str">
        <f>IF(AK$1&gt;0,IF(AND('[1]Flux and Impact'!$AU210=1,'[1]Flux and Impact'!AI210=""),0,IF('[1]Flux and Impact'!$AU210=1,'[1]Flux and Impact'!AI210,"")),"")</f>
        <v/>
      </c>
      <c r="AL208" t="str">
        <f>IF(AL$1&gt;0,IF(AND('[1]Flux and Impact'!$AU210=1,'[1]Flux and Impact'!AJ210=""),0,IF('[1]Flux and Impact'!$AU210=1,'[1]Flux and Impact'!AJ210,"")),"")</f>
        <v/>
      </c>
      <c r="AM208" t="str">
        <f>IF(AM$1&gt;0,IF(AND('[1]Flux and Impact'!$AU210=1,'[1]Flux and Impact'!AK210=""),0,IF('[1]Flux and Impact'!$AU210=1,'[1]Flux and Impact'!AK210,"")),"")</f>
        <v/>
      </c>
      <c r="AN208" t="str">
        <f>IF(AN$1&gt;0,IF(AND('[1]Flux and Impact'!$AU210=1,'[1]Flux and Impact'!AL210=""),0,IF('[1]Flux and Impact'!$AU210=1,'[1]Flux and Impact'!AL210,"")),"")</f>
        <v/>
      </c>
      <c r="AO208" t="str">
        <f>IF(AO$1&gt;0,IF(AND('[1]Flux and Impact'!$AU210=1,'[1]Flux and Impact'!AM210=""),0,IF('[1]Flux and Impact'!$AU210=1,'[1]Flux and Impact'!AM210,"")),"")</f>
        <v/>
      </c>
      <c r="AP208" t="str">
        <f>IF(AP$1&gt;0,IF(AND('[1]Flux and Impact'!$AU210=1,'[1]Flux and Impact'!AN210=""),0,IF('[1]Flux and Impact'!$AU210=1,'[1]Flux and Impact'!AN210,"")),"")</f>
        <v/>
      </c>
      <c r="AQ208" t="str">
        <f>IF(AQ$1&gt;0,IF(AND('[1]Flux and Impact'!$AU210=1,'[1]Flux and Impact'!AO210=""),0,IF('[1]Flux and Impact'!$AU210=1,'[1]Flux and Impact'!AO210,"")),"")</f>
        <v/>
      </c>
      <c r="AR208" t="str">
        <f>IF(AR$1&gt;0,IF(AND('[1]Flux and Impact'!$AU210=1,'[1]Flux and Impact'!AP210=""),0,IF('[1]Flux and Impact'!$AU210=1,'[1]Flux and Impact'!AP210,"")),"")</f>
        <v/>
      </c>
      <c r="AS208" t="str">
        <f>IF(AS$1&gt;0,IF(AND('[1]Flux and Impact'!$AU210=1,'[1]Flux and Impact'!AQ210=""),0,IF('[1]Flux and Impact'!$AU210=1,'[1]Flux and Impact'!AQ210,"")),"")</f>
        <v/>
      </c>
      <c r="AT208" t="str">
        <f>IF(AT$1&gt;0,IF(AND('[1]Flux and Impact'!$AU210=1,'[1]Flux and Impact'!AR210=""),0,IF('[1]Flux and Impact'!$AU210=1,'[1]Flux and Impact'!AR210,"")),"")</f>
        <v/>
      </c>
      <c r="AU208" t="str">
        <f>IF(AU$1&gt;0,IF(AND('[1]Flux and Impact'!$AU210=1,'[1]Flux and Impact'!AS210=""),0,IF('[1]Flux and Impact'!$AU210=1,'[1]Flux and Impact'!AS210,"")),"")</f>
        <v/>
      </c>
      <c r="AW208" s="10" t="s">
        <v>303</v>
      </c>
      <c r="AX208" s="123" t="s">
        <v>299</v>
      </c>
      <c r="AY208" s="124" t="s">
        <v>299</v>
      </c>
      <c r="AZ208" s="17"/>
    </row>
    <row r="209" spans="1:52">
      <c r="A209">
        <f t="shared" si="6"/>
        <v>1</v>
      </c>
      <c r="B209" t="str">
        <f>'[1]Flux and Impact'!B211</f>
        <v>6. Human Diseases</v>
      </c>
      <c r="C209" t="str">
        <f>'[1]Flux and Impact'!C211</f>
        <v>6.1 Cancers</v>
      </c>
      <c r="D209" t="str">
        <f>'[1]Flux and Impact'!D211</f>
        <v>Pancreatic cancer</v>
      </c>
      <c r="E209">
        <f>IF('[1]Flux and Impact'!AU211=1,AVERAGE(H209,J209,L209,N209,P209,R209,T209,V209,X209,Z209,AB209,AD209,AF209,AH209,AJ209,AL209,AN209,AP209,AR209,AT209),"")</f>
        <v>10.1267029363622</v>
      </c>
      <c r="F209" s="12">
        <f>IF('[1]Flux and Impact'!AU211=1,AVERAGE(I209,K209,M209,O209,Q209,S209,U209,W209,Y209,AA209,AC209,AE209,AG209,AI209,AK209,AM209,AO209,AQ209,AS209,AU209),"")</f>
        <v>-10.1267029363622</v>
      </c>
      <c r="G209" s="13">
        <f t="shared" si="7"/>
        <v>1</v>
      </c>
      <c r="H209">
        <f>IF(H$1&gt;0,IF(AND('[1]Flux and Impact'!$AU211=1,'[1]Flux and Impact'!F211=""),0,IF('[1]Flux and Impact'!$AU211=1,'[1]Flux and Impact'!F211,"")),"")</f>
        <v>0</v>
      </c>
      <c r="I209">
        <f>IF(I$1&gt;0,IF(AND('[1]Flux and Impact'!$AU211=1,'[1]Flux and Impact'!G211=""),0,IF('[1]Flux and Impact'!$AU211=1,'[1]Flux and Impact'!G211,"")),"")</f>
        <v>0</v>
      </c>
      <c r="J209">
        <f>IF(J$1&gt;0,IF(AND('[1]Flux and Impact'!$AU211=1,'[1]Flux and Impact'!H211=""),0,IF('[1]Flux and Impact'!$AU211=1,'[1]Flux and Impact'!H211,"")),"")</f>
        <v>30.3801088090866</v>
      </c>
      <c r="K209">
        <f>IF(K$1&gt;0,IF(AND('[1]Flux and Impact'!$AU211=1,'[1]Flux and Impact'!I211=""),0,IF('[1]Flux and Impact'!$AU211=1,'[1]Flux and Impact'!I211,"")),"")</f>
        <v>-30.3801088090866</v>
      </c>
      <c r="L209">
        <f>IF(L$1&gt;0,IF(AND('[1]Flux and Impact'!$AU211=1,'[1]Flux and Impact'!J211=""),0,IF('[1]Flux and Impact'!$AU211=1,'[1]Flux and Impact'!J211,"")),"")</f>
        <v>0</v>
      </c>
      <c r="M209">
        <f>IF(M$1&gt;0,IF(AND('[1]Flux and Impact'!$AU211=1,'[1]Flux and Impact'!K211=""),0,IF('[1]Flux and Impact'!$AU211=1,'[1]Flux and Impact'!K211,"")),"")</f>
        <v>0</v>
      </c>
      <c r="N209" t="str">
        <f>IF(N$1&gt;0,IF(AND('[1]Flux and Impact'!$AU211=1,'[1]Flux and Impact'!L211=""),0,IF('[1]Flux and Impact'!$AU211=1,'[1]Flux and Impact'!L211,"")),"")</f>
        <v/>
      </c>
      <c r="O209" t="str">
        <f>IF(O$1&gt;0,IF(AND('[1]Flux and Impact'!$AU211=1,'[1]Flux and Impact'!M211=""),0,IF('[1]Flux and Impact'!$AU211=1,'[1]Flux and Impact'!M211,"")),"")</f>
        <v/>
      </c>
      <c r="P209" t="str">
        <f>IF(P$1&gt;0,IF(AND('[1]Flux and Impact'!$AU211=1,'[1]Flux and Impact'!N211=""),0,IF('[1]Flux and Impact'!$AU211=1,'[1]Flux and Impact'!N211,"")),"")</f>
        <v/>
      </c>
      <c r="Q209" t="str">
        <f>IF(Q$1&gt;0,IF(AND('[1]Flux and Impact'!$AU211=1,'[1]Flux and Impact'!O211=""),0,IF('[1]Flux and Impact'!$AU211=1,'[1]Flux and Impact'!O211,"")),"")</f>
        <v/>
      </c>
      <c r="R209" t="str">
        <f>IF(R$1&gt;0,IF(AND('[1]Flux and Impact'!$AU211=1,'[1]Flux and Impact'!P211=""),0,IF('[1]Flux and Impact'!$AU211=1,'[1]Flux and Impact'!P211,"")),"")</f>
        <v/>
      </c>
      <c r="S209" t="str">
        <f>IF(S$1&gt;0,IF(AND('[1]Flux and Impact'!$AU211=1,'[1]Flux and Impact'!Q211=""),0,IF('[1]Flux and Impact'!$AU211=1,'[1]Flux and Impact'!Q211,"")),"")</f>
        <v/>
      </c>
      <c r="T209" t="str">
        <f>IF(T$1&gt;0,IF(AND('[1]Flux and Impact'!$AU211=1,'[1]Flux and Impact'!R211=""),0,IF('[1]Flux and Impact'!$AU211=1,'[1]Flux and Impact'!R211,"")),"")</f>
        <v/>
      </c>
      <c r="U209" t="str">
        <f>IF(U$1&gt;0,IF(AND('[1]Flux and Impact'!$AU211=1,'[1]Flux and Impact'!S211=""),0,IF('[1]Flux and Impact'!$AU211=1,'[1]Flux and Impact'!S211,"")),"")</f>
        <v/>
      </c>
      <c r="V209" t="str">
        <f>IF(V$1&gt;0,IF(AND('[1]Flux and Impact'!$AU211=1,'[1]Flux and Impact'!T211=""),0,IF('[1]Flux and Impact'!$AU211=1,'[1]Flux and Impact'!T211,"")),"")</f>
        <v/>
      </c>
      <c r="W209" t="str">
        <f>IF(W$1&gt;0,IF(AND('[1]Flux and Impact'!$AU211=1,'[1]Flux and Impact'!U211=""),0,IF('[1]Flux and Impact'!$AU211=1,'[1]Flux and Impact'!U211,"")),"")</f>
        <v/>
      </c>
      <c r="X209" t="str">
        <f>IF(X$1&gt;0,IF(AND('[1]Flux and Impact'!$AU211=1,'[1]Flux and Impact'!V211=""),0,IF('[1]Flux and Impact'!$AU211=1,'[1]Flux and Impact'!V211,"")),"")</f>
        <v/>
      </c>
      <c r="Y209" t="str">
        <f>IF(Y$1&gt;0,IF(AND('[1]Flux and Impact'!$AU211=1,'[1]Flux and Impact'!W211=""),0,IF('[1]Flux and Impact'!$AU211=1,'[1]Flux and Impact'!W211,"")),"")</f>
        <v/>
      </c>
      <c r="Z209" t="str">
        <f>IF(Z$1&gt;0,IF(AND('[1]Flux and Impact'!$AU211=1,'[1]Flux and Impact'!X211=""),0,IF('[1]Flux and Impact'!$AU211=1,'[1]Flux and Impact'!X211,"")),"")</f>
        <v/>
      </c>
      <c r="AA209" t="str">
        <f>IF(AA$1&gt;0,IF(AND('[1]Flux and Impact'!$AU211=1,'[1]Flux and Impact'!Y211=""),0,IF('[1]Flux and Impact'!$AU211=1,'[1]Flux and Impact'!Y211,"")),"")</f>
        <v/>
      </c>
      <c r="AB209" t="str">
        <f>IF(AB$1&gt;0,IF(AND('[1]Flux and Impact'!$AU211=1,'[1]Flux and Impact'!Z211=""),0,IF('[1]Flux and Impact'!$AU211=1,'[1]Flux and Impact'!Z211,"")),"")</f>
        <v/>
      </c>
      <c r="AC209" t="str">
        <f>IF(AC$1&gt;0,IF(AND('[1]Flux and Impact'!$AU211=1,'[1]Flux and Impact'!AA211=""),0,IF('[1]Flux and Impact'!$AU211=1,'[1]Flux and Impact'!AA211,"")),"")</f>
        <v/>
      </c>
      <c r="AD209" t="str">
        <f>IF(AD$1&gt;0,IF(AND('[1]Flux and Impact'!$AU211=1,'[1]Flux and Impact'!AB211=""),0,IF('[1]Flux and Impact'!$AU211=1,'[1]Flux and Impact'!AB211,"")),"")</f>
        <v/>
      </c>
      <c r="AE209" t="str">
        <f>IF(AE$1&gt;0,IF(AND('[1]Flux and Impact'!$AU211=1,'[1]Flux and Impact'!AC211=""),0,IF('[1]Flux and Impact'!$AU211=1,'[1]Flux and Impact'!AC211,"")),"")</f>
        <v/>
      </c>
      <c r="AF209" t="str">
        <f>IF(AF$1&gt;0,IF(AND('[1]Flux and Impact'!$AU211=1,'[1]Flux and Impact'!AD211=""),0,IF('[1]Flux and Impact'!$AU211=1,'[1]Flux and Impact'!AD211,"")),"")</f>
        <v/>
      </c>
      <c r="AG209" t="str">
        <f>IF(AG$1&gt;0,IF(AND('[1]Flux and Impact'!$AU211=1,'[1]Flux and Impact'!AE211=""),0,IF('[1]Flux and Impact'!$AU211=1,'[1]Flux and Impact'!AE211,"")),"")</f>
        <v/>
      </c>
      <c r="AH209" t="str">
        <f>IF(AH$1&gt;0,IF(AND('[1]Flux and Impact'!$AU211=1,'[1]Flux and Impact'!AF211=""),0,IF('[1]Flux and Impact'!$AU211=1,'[1]Flux and Impact'!AF211,"")),"")</f>
        <v/>
      </c>
      <c r="AI209" t="str">
        <f>IF(AI$1&gt;0,IF(AND('[1]Flux and Impact'!$AU211=1,'[1]Flux and Impact'!AG211=""),0,IF('[1]Flux and Impact'!$AU211=1,'[1]Flux and Impact'!AG211,"")),"")</f>
        <v/>
      </c>
      <c r="AJ209" t="str">
        <f>IF(AJ$1&gt;0,IF(AND('[1]Flux and Impact'!$AU211=1,'[1]Flux and Impact'!AH211=""),0,IF('[1]Flux and Impact'!$AU211=1,'[1]Flux and Impact'!AH211,"")),"")</f>
        <v/>
      </c>
      <c r="AK209" t="str">
        <f>IF(AK$1&gt;0,IF(AND('[1]Flux and Impact'!$AU211=1,'[1]Flux and Impact'!AI211=""),0,IF('[1]Flux and Impact'!$AU211=1,'[1]Flux and Impact'!AI211,"")),"")</f>
        <v/>
      </c>
      <c r="AL209" t="str">
        <f>IF(AL$1&gt;0,IF(AND('[1]Flux and Impact'!$AU211=1,'[1]Flux and Impact'!AJ211=""),0,IF('[1]Flux and Impact'!$AU211=1,'[1]Flux and Impact'!AJ211,"")),"")</f>
        <v/>
      </c>
      <c r="AM209" t="str">
        <f>IF(AM$1&gt;0,IF(AND('[1]Flux and Impact'!$AU211=1,'[1]Flux and Impact'!AK211=""),0,IF('[1]Flux and Impact'!$AU211=1,'[1]Flux and Impact'!AK211,"")),"")</f>
        <v/>
      </c>
      <c r="AN209" t="str">
        <f>IF(AN$1&gt;0,IF(AND('[1]Flux and Impact'!$AU211=1,'[1]Flux and Impact'!AL211=""),0,IF('[1]Flux and Impact'!$AU211=1,'[1]Flux and Impact'!AL211,"")),"")</f>
        <v/>
      </c>
      <c r="AO209" t="str">
        <f>IF(AO$1&gt;0,IF(AND('[1]Flux and Impact'!$AU211=1,'[1]Flux and Impact'!AM211=""),0,IF('[1]Flux and Impact'!$AU211=1,'[1]Flux and Impact'!AM211,"")),"")</f>
        <v/>
      </c>
      <c r="AP209" t="str">
        <f>IF(AP$1&gt;0,IF(AND('[1]Flux and Impact'!$AU211=1,'[1]Flux and Impact'!AN211=""),0,IF('[1]Flux and Impact'!$AU211=1,'[1]Flux and Impact'!AN211,"")),"")</f>
        <v/>
      </c>
      <c r="AQ209" t="str">
        <f>IF(AQ$1&gt;0,IF(AND('[1]Flux and Impact'!$AU211=1,'[1]Flux and Impact'!AO211=""),0,IF('[1]Flux and Impact'!$AU211=1,'[1]Flux and Impact'!AO211,"")),"")</f>
        <v/>
      </c>
      <c r="AR209" t="str">
        <f>IF(AR$1&gt;0,IF(AND('[1]Flux and Impact'!$AU211=1,'[1]Flux and Impact'!AP211=""),0,IF('[1]Flux and Impact'!$AU211=1,'[1]Flux and Impact'!AP211,"")),"")</f>
        <v/>
      </c>
      <c r="AS209" t="str">
        <f>IF(AS$1&gt;0,IF(AND('[1]Flux and Impact'!$AU211=1,'[1]Flux and Impact'!AQ211=""),0,IF('[1]Flux and Impact'!$AU211=1,'[1]Flux and Impact'!AQ211,"")),"")</f>
        <v/>
      </c>
      <c r="AT209" t="str">
        <f>IF(AT$1&gt;0,IF(AND('[1]Flux and Impact'!$AU211=1,'[1]Flux and Impact'!AR211=""),0,IF('[1]Flux and Impact'!$AU211=1,'[1]Flux and Impact'!AR211,"")),"")</f>
        <v/>
      </c>
      <c r="AU209" t="str">
        <f>IF(AU$1&gt;0,IF(AND('[1]Flux and Impact'!$AU211=1,'[1]Flux and Impact'!AS211=""),0,IF('[1]Flux and Impact'!$AU211=1,'[1]Flux and Impact'!AS211,"")),"")</f>
        <v/>
      </c>
      <c r="AW209" s="10" t="s">
        <v>304</v>
      </c>
      <c r="AX209" s="123" t="s">
        <v>299</v>
      </c>
      <c r="AY209" s="124" t="s">
        <v>299</v>
      </c>
      <c r="AZ209" s="17"/>
    </row>
    <row r="210" spans="1:52">
      <c r="A210">
        <f t="shared" si="6"/>
        <v>1</v>
      </c>
      <c r="B210" t="str">
        <f>'[1]Flux and Impact'!B212</f>
        <v>6. Human Diseases</v>
      </c>
      <c r="C210" t="str">
        <f>'[1]Flux and Impact'!C212</f>
        <v>6.1 Cancers</v>
      </c>
      <c r="D210" t="str">
        <f>'[1]Flux and Impact'!D212</f>
        <v>Endometrial cancer</v>
      </c>
      <c r="E210">
        <f>IF('[1]Flux and Impact'!AU212=1,AVERAGE(H210,J210,L210,N210,P210,R210,T210,V210,X210,Z210,AB210,AD210,AF210,AH210,AJ210,AL210,AN210,AP210,AR210,AT210),"")</f>
        <v>19.3380094946655</v>
      </c>
      <c r="F210" s="12">
        <f>IF('[1]Flux and Impact'!AU212=1,AVERAGE(I210,K210,M210,O210,Q210,S210,U210,W210,Y210,AA210,AC210,AE210,AG210,AI210,AK210,AM210,AO210,AQ210,AS210,AU210),"")</f>
        <v>-19.3380094946655</v>
      </c>
      <c r="G210" s="13">
        <f t="shared" si="7"/>
        <v>1</v>
      </c>
      <c r="H210">
        <f>IF(H$1&gt;0,IF(AND('[1]Flux and Impact'!$AU212=1,'[1]Flux and Impact'!F212=""),0,IF('[1]Flux and Impact'!$AU212=1,'[1]Flux and Impact'!F212,"")),"")</f>
        <v>0</v>
      </c>
      <c r="I210">
        <f>IF(I$1&gt;0,IF(AND('[1]Flux and Impact'!$AU212=1,'[1]Flux and Impact'!G212=""),0,IF('[1]Flux and Impact'!$AU212=1,'[1]Flux and Impact'!G212,"")),"")</f>
        <v>0</v>
      </c>
      <c r="J210">
        <f>IF(J$1&gt;0,IF(AND('[1]Flux and Impact'!$AU212=1,'[1]Flux and Impact'!H212=""),0,IF('[1]Flux and Impact'!$AU212=1,'[1]Flux and Impact'!H212,"")),"")</f>
        <v>58.0140284839965</v>
      </c>
      <c r="K210">
        <f>IF(K$1&gt;0,IF(AND('[1]Flux and Impact'!$AU212=1,'[1]Flux and Impact'!I212=""),0,IF('[1]Flux and Impact'!$AU212=1,'[1]Flux and Impact'!I212,"")),"")</f>
        <v>-58.0140284839965</v>
      </c>
      <c r="L210">
        <f>IF(L$1&gt;0,IF(AND('[1]Flux and Impact'!$AU212=1,'[1]Flux and Impact'!J212=""),0,IF('[1]Flux and Impact'!$AU212=1,'[1]Flux and Impact'!J212,"")),"")</f>
        <v>0</v>
      </c>
      <c r="M210">
        <f>IF(M$1&gt;0,IF(AND('[1]Flux and Impact'!$AU212=1,'[1]Flux and Impact'!K212=""),0,IF('[1]Flux and Impact'!$AU212=1,'[1]Flux and Impact'!K212,"")),"")</f>
        <v>0</v>
      </c>
      <c r="N210" t="str">
        <f>IF(N$1&gt;0,IF(AND('[1]Flux and Impact'!$AU212=1,'[1]Flux and Impact'!L212=""),0,IF('[1]Flux and Impact'!$AU212=1,'[1]Flux and Impact'!L212,"")),"")</f>
        <v/>
      </c>
      <c r="O210" t="str">
        <f>IF(O$1&gt;0,IF(AND('[1]Flux and Impact'!$AU212=1,'[1]Flux and Impact'!M212=""),0,IF('[1]Flux and Impact'!$AU212=1,'[1]Flux and Impact'!M212,"")),"")</f>
        <v/>
      </c>
      <c r="P210" t="str">
        <f>IF(P$1&gt;0,IF(AND('[1]Flux and Impact'!$AU212=1,'[1]Flux and Impact'!N212=""),0,IF('[1]Flux and Impact'!$AU212=1,'[1]Flux and Impact'!N212,"")),"")</f>
        <v/>
      </c>
      <c r="Q210" t="str">
        <f>IF(Q$1&gt;0,IF(AND('[1]Flux and Impact'!$AU212=1,'[1]Flux and Impact'!O212=""),0,IF('[1]Flux and Impact'!$AU212=1,'[1]Flux and Impact'!O212,"")),"")</f>
        <v/>
      </c>
      <c r="R210" t="str">
        <f>IF(R$1&gt;0,IF(AND('[1]Flux and Impact'!$AU212=1,'[1]Flux and Impact'!P212=""),0,IF('[1]Flux and Impact'!$AU212=1,'[1]Flux and Impact'!P212,"")),"")</f>
        <v/>
      </c>
      <c r="S210" t="str">
        <f>IF(S$1&gt;0,IF(AND('[1]Flux and Impact'!$AU212=1,'[1]Flux and Impact'!Q212=""),0,IF('[1]Flux and Impact'!$AU212=1,'[1]Flux and Impact'!Q212,"")),"")</f>
        <v/>
      </c>
      <c r="T210" t="str">
        <f>IF(T$1&gt;0,IF(AND('[1]Flux and Impact'!$AU212=1,'[1]Flux and Impact'!R212=""),0,IF('[1]Flux and Impact'!$AU212=1,'[1]Flux and Impact'!R212,"")),"")</f>
        <v/>
      </c>
      <c r="U210" t="str">
        <f>IF(U$1&gt;0,IF(AND('[1]Flux and Impact'!$AU212=1,'[1]Flux and Impact'!S212=""),0,IF('[1]Flux and Impact'!$AU212=1,'[1]Flux and Impact'!S212,"")),"")</f>
        <v/>
      </c>
      <c r="V210" t="str">
        <f>IF(V$1&gt;0,IF(AND('[1]Flux and Impact'!$AU212=1,'[1]Flux and Impact'!T212=""),0,IF('[1]Flux and Impact'!$AU212=1,'[1]Flux and Impact'!T212,"")),"")</f>
        <v/>
      </c>
      <c r="W210" t="str">
        <f>IF(W$1&gt;0,IF(AND('[1]Flux and Impact'!$AU212=1,'[1]Flux and Impact'!U212=""),0,IF('[1]Flux and Impact'!$AU212=1,'[1]Flux and Impact'!U212,"")),"")</f>
        <v/>
      </c>
      <c r="X210" t="str">
        <f>IF(X$1&gt;0,IF(AND('[1]Flux and Impact'!$AU212=1,'[1]Flux and Impact'!V212=""),0,IF('[1]Flux and Impact'!$AU212=1,'[1]Flux and Impact'!V212,"")),"")</f>
        <v/>
      </c>
      <c r="Y210" t="str">
        <f>IF(Y$1&gt;0,IF(AND('[1]Flux and Impact'!$AU212=1,'[1]Flux and Impact'!W212=""),0,IF('[1]Flux and Impact'!$AU212=1,'[1]Flux and Impact'!W212,"")),"")</f>
        <v/>
      </c>
      <c r="Z210" t="str">
        <f>IF(Z$1&gt;0,IF(AND('[1]Flux and Impact'!$AU212=1,'[1]Flux and Impact'!X212=""),0,IF('[1]Flux and Impact'!$AU212=1,'[1]Flux and Impact'!X212,"")),"")</f>
        <v/>
      </c>
      <c r="AA210" t="str">
        <f>IF(AA$1&gt;0,IF(AND('[1]Flux and Impact'!$AU212=1,'[1]Flux and Impact'!Y212=""),0,IF('[1]Flux and Impact'!$AU212=1,'[1]Flux and Impact'!Y212,"")),"")</f>
        <v/>
      </c>
      <c r="AB210" t="str">
        <f>IF(AB$1&gt;0,IF(AND('[1]Flux and Impact'!$AU212=1,'[1]Flux and Impact'!Z212=""),0,IF('[1]Flux and Impact'!$AU212=1,'[1]Flux and Impact'!Z212,"")),"")</f>
        <v/>
      </c>
      <c r="AC210" t="str">
        <f>IF(AC$1&gt;0,IF(AND('[1]Flux and Impact'!$AU212=1,'[1]Flux and Impact'!AA212=""),0,IF('[1]Flux and Impact'!$AU212=1,'[1]Flux and Impact'!AA212,"")),"")</f>
        <v/>
      </c>
      <c r="AD210" t="str">
        <f>IF(AD$1&gt;0,IF(AND('[1]Flux and Impact'!$AU212=1,'[1]Flux and Impact'!AB212=""),0,IF('[1]Flux and Impact'!$AU212=1,'[1]Flux and Impact'!AB212,"")),"")</f>
        <v/>
      </c>
      <c r="AE210" t="str">
        <f>IF(AE$1&gt;0,IF(AND('[1]Flux and Impact'!$AU212=1,'[1]Flux and Impact'!AC212=""),0,IF('[1]Flux and Impact'!$AU212=1,'[1]Flux and Impact'!AC212,"")),"")</f>
        <v/>
      </c>
      <c r="AF210" t="str">
        <f>IF(AF$1&gt;0,IF(AND('[1]Flux and Impact'!$AU212=1,'[1]Flux and Impact'!AD212=""),0,IF('[1]Flux and Impact'!$AU212=1,'[1]Flux and Impact'!AD212,"")),"")</f>
        <v/>
      </c>
      <c r="AG210" t="str">
        <f>IF(AG$1&gt;0,IF(AND('[1]Flux and Impact'!$AU212=1,'[1]Flux and Impact'!AE212=""),0,IF('[1]Flux and Impact'!$AU212=1,'[1]Flux and Impact'!AE212,"")),"")</f>
        <v/>
      </c>
      <c r="AH210" t="str">
        <f>IF(AH$1&gt;0,IF(AND('[1]Flux and Impact'!$AU212=1,'[1]Flux and Impact'!AF212=""),0,IF('[1]Flux and Impact'!$AU212=1,'[1]Flux and Impact'!AF212,"")),"")</f>
        <v/>
      </c>
      <c r="AI210" t="str">
        <f>IF(AI$1&gt;0,IF(AND('[1]Flux and Impact'!$AU212=1,'[1]Flux and Impact'!AG212=""),0,IF('[1]Flux and Impact'!$AU212=1,'[1]Flux and Impact'!AG212,"")),"")</f>
        <v/>
      </c>
      <c r="AJ210" t="str">
        <f>IF(AJ$1&gt;0,IF(AND('[1]Flux and Impact'!$AU212=1,'[1]Flux and Impact'!AH212=""),0,IF('[1]Flux and Impact'!$AU212=1,'[1]Flux and Impact'!AH212,"")),"")</f>
        <v/>
      </c>
      <c r="AK210" t="str">
        <f>IF(AK$1&gt;0,IF(AND('[1]Flux and Impact'!$AU212=1,'[1]Flux and Impact'!AI212=""),0,IF('[1]Flux and Impact'!$AU212=1,'[1]Flux and Impact'!AI212,"")),"")</f>
        <v/>
      </c>
      <c r="AL210" t="str">
        <f>IF(AL$1&gt;0,IF(AND('[1]Flux and Impact'!$AU212=1,'[1]Flux and Impact'!AJ212=""),0,IF('[1]Flux and Impact'!$AU212=1,'[1]Flux and Impact'!AJ212,"")),"")</f>
        <v/>
      </c>
      <c r="AM210" t="str">
        <f>IF(AM$1&gt;0,IF(AND('[1]Flux and Impact'!$AU212=1,'[1]Flux and Impact'!AK212=""),0,IF('[1]Flux and Impact'!$AU212=1,'[1]Flux and Impact'!AK212,"")),"")</f>
        <v/>
      </c>
      <c r="AN210" t="str">
        <f>IF(AN$1&gt;0,IF(AND('[1]Flux and Impact'!$AU212=1,'[1]Flux and Impact'!AL212=""),0,IF('[1]Flux and Impact'!$AU212=1,'[1]Flux and Impact'!AL212,"")),"")</f>
        <v/>
      </c>
      <c r="AO210" t="str">
        <f>IF(AO$1&gt;0,IF(AND('[1]Flux and Impact'!$AU212=1,'[1]Flux and Impact'!AM212=""),0,IF('[1]Flux and Impact'!$AU212=1,'[1]Flux and Impact'!AM212,"")),"")</f>
        <v/>
      </c>
      <c r="AP210" t="str">
        <f>IF(AP$1&gt;0,IF(AND('[1]Flux and Impact'!$AU212=1,'[1]Flux and Impact'!AN212=""),0,IF('[1]Flux and Impact'!$AU212=1,'[1]Flux and Impact'!AN212,"")),"")</f>
        <v/>
      </c>
      <c r="AQ210" t="str">
        <f>IF(AQ$1&gt;0,IF(AND('[1]Flux and Impact'!$AU212=1,'[1]Flux and Impact'!AO212=""),0,IF('[1]Flux and Impact'!$AU212=1,'[1]Flux and Impact'!AO212,"")),"")</f>
        <v/>
      </c>
      <c r="AR210" t="str">
        <f>IF(AR$1&gt;0,IF(AND('[1]Flux and Impact'!$AU212=1,'[1]Flux and Impact'!AP212=""),0,IF('[1]Flux and Impact'!$AU212=1,'[1]Flux and Impact'!AP212,"")),"")</f>
        <v/>
      </c>
      <c r="AS210" t="str">
        <f>IF(AS$1&gt;0,IF(AND('[1]Flux and Impact'!$AU212=1,'[1]Flux and Impact'!AQ212=""),0,IF('[1]Flux and Impact'!$AU212=1,'[1]Flux and Impact'!AQ212,"")),"")</f>
        <v/>
      </c>
      <c r="AT210" t="str">
        <f>IF(AT$1&gt;0,IF(AND('[1]Flux and Impact'!$AU212=1,'[1]Flux and Impact'!AR212=""),0,IF('[1]Flux and Impact'!$AU212=1,'[1]Flux and Impact'!AR212,"")),"")</f>
        <v/>
      </c>
      <c r="AU210" t="str">
        <f>IF(AU$1&gt;0,IF(AND('[1]Flux and Impact'!$AU212=1,'[1]Flux and Impact'!AS212=""),0,IF('[1]Flux and Impact'!$AU212=1,'[1]Flux and Impact'!AS212,"")),"")</f>
        <v/>
      </c>
      <c r="AW210" s="10" t="s">
        <v>305</v>
      </c>
      <c r="AX210" s="123" t="s">
        <v>299</v>
      </c>
      <c r="AY210" s="124" t="s">
        <v>299</v>
      </c>
      <c r="AZ210" s="17"/>
    </row>
    <row r="211" spans="1:52">
      <c r="A211">
        <f t="shared" si="6"/>
        <v>1</v>
      </c>
      <c r="B211" t="str">
        <f>'[1]Flux and Impact'!B213</f>
        <v>6. Human Diseases</v>
      </c>
      <c r="C211" t="str">
        <f>'[1]Flux and Impact'!C213</f>
        <v>6.1 Cancers</v>
      </c>
      <c r="D211" t="str">
        <f>'[1]Flux and Impact'!D213</f>
        <v>Glioma</v>
      </c>
      <c r="E211">
        <f>IF('[1]Flux and Impact'!AU213=1,AVERAGE(H211,J211,L211,N211,P211,R211,T211,V211,X211,Z211,AB211,AD211,AF211,AH211,AJ211,AL211,AN211,AP211,AR211,AT211),"")</f>
        <v>60.4828573472635</v>
      </c>
      <c r="F211" s="12">
        <f>IF('[1]Flux and Impact'!AU213=1,AVERAGE(I211,K211,M211,O211,Q211,S211,U211,W211,Y211,AA211,AC211,AE211,AG211,AI211,AK211,AM211,AO211,AQ211,AS211,AU211),"")</f>
        <v>-60.4828573472635</v>
      </c>
      <c r="G211" s="13">
        <f t="shared" si="7"/>
        <v>1</v>
      </c>
      <c r="H211">
        <f>IF(H$1&gt;0,IF(AND('[1]Flux and Impact'!$AU213=1,'[1]Flux and Impact'!F213=""),0,IF('[1]Flux and Impact'!$AU213=1,'[1]Flux and Impact'!F213,"")),"")</f>
        <v>0</v>
      </c>
      <c r="I211">
        <f>IF(I$1&gt;0,IF(AND('[1]Flux and Impact'!$AU213=1,'[1]Flux and Impact'!G213=""),0,IF('[1]Flux and Impact'!$AU213=1,'[1]Flux and Impact'!G213,"")),"")</f>
        <v>0</v>
      </c>
      <c r="J211">
        <f>IF(J$1&gt;0,IF(AND('[1]Flux and Impact'!$AU213=1,'[1]Flux and Impact'!H213=""),0,IF('[1]Flux and Impact'!$AU213=1,'[1]Flux and Impact'!H213,"")),"")</f>
        <v>149.631096966734</v>
      </c>
      <c r="K211">
        <f>IF(K$1&gt;0,IF(AND('[1]Flux and Impact'!$AU213=1,'[1]Flux and Impact'!I213=""),0,IF('[1]Flux and Impact'!$AU213=1,'[1]Flux and Impact'!I213,"")),"")</f>
        <v>-149.631096966734</v>
      </c>
      <c r="L211">
        <f>IF(L$1&gt;0,IF(AND('[1]Flux and Impact'!$AU213=1,'[1]Flux and Impact'!J213=""),0,IF('[1]Flux and Impact'!$AU213=1,'[1]Flux and Impact'!J213,"")),"")</f>
        <v>31.8174750750566</v>
      </c>
      <c r="M211">
        <f>IF(M$1&gt;0,IF(AND('[1]Flux and Impact'!$AU213=1,'[1]Flux and Impact'!K213=""),0,IF('[1]Flux and Impact'!$AU213=1,'[1]Flux and Impact'!K213,"")),"")</f>
        <v>-31.8174750750566</v>
      </c>
      <c r="N211" t="str">
        <f>IF(N$1&gt;0,IF(AND('[1]Flux and Impact'!$AU213=1,'[1]Flux and Impact'!L213=""),0,IF('[1]Flux and Impact'!$AU213=1,'[1]Flux and Impact'!L213,"")),"")</f>
        <v/>
      </c>
      <c r="O211" t="str">
        <f>IF(O$1&gt;0,IF(AND('[1]Flux and Impact'!$AU213=1,'[1]Flux and Impact'!M213=""),0,IF('[1]Flux and Impact'!$AU213=1,'[1]Flux and Impact'!M213,"")),"")</f>
        <v/>
      </c>
      <c r="P211" t="str">
        <f>IF(P$1&gt;0,IF(AND('[1]Flux and Impact'!$AU213=1,'[1]Flux and Impact'!N213=""),0,IF('[1]Flux and Impact'!$AU213=1,'[1]Flux and Impact'!N213,"")),"")</f>
        <v/>
      </c>
      <c r="Q211" t="str">
        <f>IF(Q$1&gt;0,IF(AND('[1]Flux and Impact'!$AU213=1,'[1]Flux and Impact'!O213=""),0,IF('[1]Flux and Impact'!$AU213=1,'[1]Flux and Impact'!O213,"")),"")</f>
        <v/>
      </c>
      <c r="R211" t="str">
        <f>IF(R$1&gt;0,IF(AND('[1]Flux and Impact'!$AU213=1,'[1]Flux and Impact'!P213=""),0,IF('[1]Flux and Impact'!$AU213=1,'[1]Flux and Impact'!P213,"")),"")</f>
        <v/>
      </c>
      <c r="S211" t="str">
        <f>IF(S$1&gt;0,IF(AND('[1]Flux and Impact'!$AU213=1,'[1]Flux and Impact'!Q213=""),0,IF('[1]Flux and Impact'!$AU213=1,'[1]Flux and Impact'!Q213,"")),"")</f>
        <v/>
      </c>
      <c r="T211" t="str">
        <f>IF(T$1&gt;0,IF(AND('[1]Flux and Impact'!$AU213=1,'[1]Flux and Impact'!R213=""),0,IF('[1]Flux and Impact'!$AU213=1,'[1]Flux and Impact'!R213,"")),"")</f>
        <v/>
      </c>
      <c r="U211" t="str">
        <f>IF(U$1&gt;0,IF(AND('[1]Flux and Impact'!$AU213=1,'[1]Flux and Impact'!S213=""),0,IF('[1]Flux and Impact'!$AU213=1,'[1]Flux and Impact'!S213,"")),"")</f>
        <v/>
      </c>
      <c r="V211" t="str">
        <f>IF(V$1&gt;0,IF(AND('[1]Flux and Impact'!$AU213=1,'[1]Flux and Impact'!T213=""),0,IF('[1]Flux and Impact'!$AU213=1,'[1]Flux and Impact'!T213,"")),"")</f>
        <v/>
      </c>
      <c r="W211" t="str">
        <f>IF(W$1&gt;0,IF(AND('[1]Flux and Impact'!$AU213=1,'[1]Flux and Impact'!U213=""),0,IF('[1]Flux and Impact'!$AU213=1,'[1]Flux and Impact'!U213,"")),"")</f>
        <v/>
      </c>
      <c r="X211" t="str">
        <f>IF(X$1&gt;0,IF(AND('[1]Flux and Impact'!$AU213=1,'[1]Flux and Impact'!V213=""),0,IF('[1]Flux and Impact'!$AU213=1,'[1]Flux and Impact'!V213,"")),"")</f>
        <v/>
      </c>
      <c r="Y211" t="str">
        <f>IF(Y$1&gt;0,IF(AND('[1]Flux and Impact'!$AU213=1,'[1]Flux and Impact'!W213=""),0,IF('[1]Flux and Impact'!$AU213=1,'[1]Flux and Impact'!W213,"")),"")</f>
        <v/>
      </c>
      <c r="Z211" t="str">
        <f>IF(Z$1&gt;0,IF(AND('[1]Flux and Impact'!$AU213=1,'[1]Flux and Impact'!X213=""),0,IF('[1]Flux and Impact'!$AU213=1,'[1]Flux and Impact'!X213,"")),"")</f>
        <v/>
      </c>
      <c r="AA211" t="str">
        <f>IF(AA$1&gt;0,IF(AND('[1]Flux and Impact'!$AU213=1,'[1]Flux and Impact'!Y213=""),0,IF('[1]Flux and Impact'!$AU213=1,'[1]Flux and Impact'!Y213,"")),"")</f>
        <v/>
      </c>
      <c r="AB211" t="str">
        <f>IF(AB$1&gt;0,IF(AND('[1]Flux and Impact'!$AU213=1,'[1]Flux and Impact'!Z213=""),0,IF('[1]Flux and Impact'!$AU213=1,'[1]Flux and Impact'!Z213,"")),"")</f>
        <v/>
      </c>
      <c r="AC211" t="str">
        <f>IF(AC$1&gt;0,IF(AND('[1]Flux and Impact'!$AU213=1,'[1]Flux and Impact'!AA213=""),0,IF('[1]Flux and Impact'!$AU213=1,'[1]Flux and Impact'!AA213,"")),"")</f>
        <v/>
      </c>
      <c r="AD211" t="str">
        <f>IF(AD$1&gt;0,IF(AND('[1]Flux and Impact'!$AU213=1,'[1]Flux and Impact'!AB213=""),0,IF('[1]Flux and Impact'!$AU213=1,'[1]Flux and Impact'!AB213,"")),"")</f>
        <v/>
      </c>
      <c r="AE211" t="str">
        <f>IF(AE$1&gt;0,IF(AND('[1]Flux and Impact'!$AU213=1,'[1]Flux and Impact'!AC213=""),0,IF('[1]Flux and Impact'!$AU213=1,'[1]Flux and Impact'!AC213,"")),"")</f>
        <v/>
      </c>
      <c r="AF211" t="str">
        <f>IF(AF$1&gt;0,IF(AND('[1]Flux and Impact'!$AU213=1,'[1]Flux and Impact'!AD213=""),0,IF('[1]Flux and Impact'!$AU213=1,'[1]Flux and Impact'!AD213,"")),"")</f>
        <v/>
      </c>
      <c r="AG211" t="str">
        <f>IF(AG$1&gt;0,IF(AND('[1]Flux and Impact'!$AU213=1,'[1]Flux and Impact'!AE213=""),0,IF('[1]Flux and Impact'!$AU213=1,'[1]Flux and Impact'!AE213,"")),"")</f>
        <v/>
      </c>
      <c r="AH211" t="str">
        <f>IF(AH$1&gt;0,IF(AND('[1]Flux and Impact'!$AU213=1,'[1]Flux and Impact'!AF213=""),0,IF('[1]Flux and Impact'!$AU213=1,'[1]Flux and Impact'!AF213,"")),"")</f>
        <v/>
      </c>
      <c r="AI211" t="str">
        <f>IF(AI$1&gt;0,IF(AND('[1]Flux and Impact'!$AU213=1,'[1]Flux and Impact'!AG213=""),0,IF('[1]Flux and Impact'!$AU213=1,'[1]Flux and Impact'!AG213,"")),"")</f>
        <v/>
      </c>
      <c r="AJ211" t="str">
        <f>IF(AJ$1&gt;0,IF(AND('[1]Flux and Impact'!$AU213=1,'[1]Flux and Impact'!AH213=""),0,IF('[1]Flux and Impact'!$AU213=1,'[1]Flux and Impact'!AH213,"")),"")</f>
        <v/>
      </c>
      <c r="AK211" t="str">
        <f>IF(AK$1&gt;0,IF(AND('[1]Flux and Impact'!$AU213=1,'[1]Flux and Impact'!AI213=""),0,IF('[1]Flux and Impact'!$AU213=1,'[1]Flux and Impact'!AI213,"")),"")</f>
        <v/>
      </c>
      <c r="AL211" t="str">
        <f>IF(AL$1&gt;0,IF(AND('[1]Flux and Impact'!$AU213=1,'[1]Flux and Impact'!AJ213=""),0,IF('[1]Flux and Impact'!$AU213=1,'[1]Flux and Impact'!AJ213,"")),"")</f>
        <v/>
      </c>
      <c r="AM211" t="str">
        <f>IF(AM$1&gt;0,IF(AND('[1]Flux and Impact'!$AU213=1,'[1]Flux and Impact'!AK213=""),0,IF('[1]Flux and Impact'!$AU213=1,'[1]Flux and Impact'!AK213,"")),"")</f>
        <v/>
      </c>
      <c r="AN211" t="str">
        <f>IF(AN$1&gt;0,IF(AND('[1]Flux and Impact'!$AU213=1,'[1]Flux and Impact'!AL213=""),0,IF('[1]Flux and Impact'!$AU213=1,'[1]Flux and Impact'!AL213,"")),"")</f>
        <v/>
      </c>
      <c r="AO211" t="str">
        <f>IF(AO$1&gt;0,IF(AND('[1]Flux and Impact'!$AU213=1,'[1]Flux and Impact'!AM213=""),0,IF('[1]Flux and Impact'!$AU213=1,'[1]Flux and Impact'!AM213,"")),"")</f>
        <v/>
      </c>
      <c r="AP211" t="str">
        <f>IF(AP$1&gt;0,IF(AND('[1]Flux and Impact'!$AU213=1,'[1]Flux and Impact'!AN213=""),0,IF('[1]Flux and Impact'!$AU213=1,'[1]Flux and Impact'!AN213,"")),"")</f>
        <v/>
      </c>
      <c r="AQ211" t="str">
        <f>IF(AQ$1&gt;0,IF(AND('[1]Flux and Impact'!$AU213=1,'[1]Flux and Impact'!AO213=""),0,IF('[1]Flux and Impact'!$AU213=1,'[1]Flux and Impact'!AO213,"")),"")</f>
        <v/>
      </c>
      <c r="AR211" t="str">
        <f>IF(AR$1&gt;0,IF(AND('[1]Flux and Impact'!$AU213=1,'[1]Flux and Impact'!AP213=""),0,IF('[1]Flux and Impact'!$AU213=1,'[1]Flux and Impact'!AP213,"")),"")</f>
        <v/>
      </c>
      <c r="AS211" t="str">
        <f>IF(AS$1&gt;0,IF(AND('[1]Flux and Impact'!$AU213=1,'[1]Flux and Impact'!AQ213=""),0,IF('[1]Flux and Impact'!$AU213=1,'[1]Flux and Impact'!AQ213,"")),"")</f>
        <v/>
      </c>
      <c r="AT211" t="str">
        <f>IF(AT$1&gt;0,IF(AND('[1]Flux and Impact'!$AU213=1,'[1]Flux and Impact'!AR213=""),0,IF('[1]Flux and Impact'!$AU213=1,'[1]Flux and Impact'!AR213,"")),"")</f>
        <v/>
      </c>
      <c r="AU211" t="str">
        <f>IF(AU$1&gt;0,IF(AND('[1]Flux and Impact'!$AU213=1,'[1]Flux and Impact'!AS213=""),0,IF('[1]Flux and Impact'!$AU213=1,'[1]Flux and Impact'!AS213,"")),"")</f>
        <v/>
      </c>
      <c r="AW211" s="10" t="s">
        <v>306</v>
      </c>
      <c r="AX211" s="123" t="s">
        <v>299</v>
      </c>
      <c r="AY211" s="124" t="s">
        <v>299</v>
      </c>
      <c r="AZ211" s="17"/>
    </row>
    <row r="212" spans="1:52">
      <c r="A212">
        <f t="shared" si="6"/>
        <v>1</v>
      </c>
      <c r="B212" t="str">
        <f>'[1]Flux and Impact'!B214</f>
        <v>6. Human Diseases</v>
      </c>
      <c r="C212" t="str">
        <f>'[1]Flux and Impact'!C214</f>
        <v>6.1 Cancers</v>
      </c>
      <c r="D212" t="str">
        <f>'[1]Flux and Impact'!D214</f>
        <v>Prostate cancer</v>
      </c>
      <c r="E212">
        <f>IF('[1]Flux and Impact'!AU214=1,AVERAGE(H212,J212,L212,N212,P212,R212,T212,V212,X212,Z212,AB212,AD212,AF212,AH212,AJ212,AL212,AN212,AP212,AR212,AT212),"")</f>
        <v>39.3743522869236</v>
      </c>
      <c r="F212" s="12">
        <f>IF('[1]Flux and Impact'!AU214=1,AVERAGE(I212,K212,M212,O212,Q212,S212,U212,W212,Y212,AA212,AC212,AE212,AG212,AI212,AK212,AM212,AO212,AQ212,AS212,AU212),"")</f>
        <v>-6.68991888796123</v>
      </c>
      <c r="G212" s="13">
        <f t="shared" si="7"/>
        <v>1</v>
      </c>
      <c r="H212">
        <f>IF(H$1&gt;0,IF(AND('[1]Flux and Impact'!$AU214=1,'[1]Flux and Impact'!F214=""),0,IF('[1]Flux and Impact'!$AU214=1,'[1]Flux and Impact'!F214,"")),"")</f>
        <v>0</v>
      </c>
      <c r="I212">
        <f>IF(I$1&gt;0,IF(AND('[1]Flux and Impact'!$AU214=1,'[1]Flux and Impact'!G214=""),0,IF('[1]Flux and Impact'!$AU214=1,'[1]Flux and Impact'!G214,"")),"")</f>
        <v>0</v>
      </c>
      <c r="J212">
        <f>IF(J$1&gt;0,IF(AND('[1]Flux and Impact'!$AU214=1,'[1]Flux and Impact'!H214=""),0,IF('[1]Flux and Impact'!$AU214=1,'[1]Flux and Impact'!H214,"")),"")</f>
        <v>69.2452768399513</v>
      </c>
      <c r="K212">
        <f>IF(K$1&gt;0,IF(AND('[1]Flux and Impact'!$AU214=1,'[1]Flux and Impact'!I214=""),0,IF('[1]Flux and Impact'!$AU214=1,'[1]Flux and Impact'!I214,"")),"")</f>
        <v>-14.3830299009331</v>
      </c>
      <c r="L212">
        <f>IF(L$1&gt;0,IF(AND('[1]Flux and Impact'!$AU214=1,'[1]Flux and Impact'!J214=""),0,IF('[1]Flux and Impact'!$AU214=1,'[1]Flux and Impact'!J214,"")),"")</f>
        <v>48.8777800208195</v>
      </c>
      <c r="M212">
        <f>IF(M$1&gt;0,IF(AND('[1]Flux and Impact'!$AU214=1,'[1]Flux and Impact'!K214=""),0,IF('[1]Flux and Impact'!$AU214=1,'[1]Flux and Impact'!K214,"")),"")</f>
        <v>-5.68672676295058</v>
      </c>
      <c r="N212" t="str">
        <f>IF(N$1&gt;0,IF(AND('[1]Flux and Impact'!$AU214=1,'[1]Flux and Impact'!L214=""),0,IF('[1]Flux and Impact'!$AU214=1,'[1]Flux and Impact'!L214,"")),"")</f>
        <v/>
      </c>
      <c r="O212" t="str">
        <f>IF(O$1&gt;0,IF(AND('[1]Flux and Impact'!$AU214=1,'[1]Flux and Impact'!M214=""),0,IF('[1]Flux and Impact'!$AU214=1,'[1]Flux and Impact'!M214,"")),"")</f>
        <v/>
      </c>
      <c r="P212" t="str">
        <f>IF(P$1&gt;0,IF(AND('[1]Flux and Impact'!$AU214=1,'[1]Flux and Impact'!N214=""),0,IF('[1]Flux and Impact'!$AU214=1,'[1]Flux and Impact'!N214,"")),"")</f>
        <v/>
      </c>
      <c r="Q212" t="str">
        <f>IF(Q$1&gt;0,IF(AND('[1]Flux and Impact'!$AU214=1,'[1]Flux and Impact'!O214=""),0,IF('[1]Flux and Impact'!$AU214=1,'[1]Flux and Impact'!O214,"")),"")</f>
        <v/>
      </c>
      <c r="R212" t="str">
        <f>IF(R$1&gt;0,IF(AND('[1]Flux and Impact'!$AU214=1,'[1]Flux and Impact'!P214=""),0,IF('[1]Flux and Impact'!$AU214=1,'[1]Flux and Impact'!P214,"")),"")</f>
        <v/>
      </c>
      <c r="S212" t="str">
        <f>IF(S$1&gt;0,IF(AND('[1]Flux and Impact'!$AU214=1,'[1]Flux and Impact'!Q214=""),0,IF('[1]Flux and Impact'!$AU214=1,'[1]Flux and Impact'!Q214,"")),"")</f>
        <v/>
      </c>
      <c r="T212" t="str">
        <f>IF(T$1&gt;0,IF(AND('[1]Flux and Impact'!$AU214=1,'[1]Flux and Impact'!R214=""),0,IF('[1]Flux and Impact'!$AU214=1,'[1]Flux and Impact'!R214,"")),"")</f>
        <v/>
      </c>
      <c r="U212" t="str">
        <f>IF(U$1&gt;0,IF(AND('[1]Flux and Impact'!$AU214=1,'[1]Flux and Impact'!S214=""),0,IF('[1]Flux and Impact'!$AU214=1,'[1]Flux and Impact'!S214,"")),"")</f>
        <v/>
      </c>
      <c r="V212" t="str">
        <f>IF(V$1&gt;0,IF(AND('[1]Flux and Impact'!$AU214=1,'[1]Flux and Impact'!T214=""),0,IF('[1]Flux and Impact'!$AU214=1,'[1]Flux and Impact'!T214,"")),"")</f>
        <v/>
      </c>
      <c r="W212" t="str">
        <f>IF(W$1&gt;0,IF(AND('[1]Flux and Impact'!$AU214=1,'[1]Flux and Impact'!U214=""),0,IF('[1]Flux and Impact'!$AU214=1,'[1]Flux and Impact'!U214,"")),"")</f>
        <v/>
      </c>
      <c r="X212" t="str">
        <f>IF(X$1&gt;0,IF(AND('[1]Flux and Impact'!$AU214=1,'[1]Flux and Impact'!V214=""),0,IF('[1]Flux and Impact'!$AU214=1,'[1]Flux and Impact'!V214,"")),"")</f>
        <v/>
      </c>
      <c r="Y212" t="str">
        <f>IF(Y$1&gt;0,IF(AND('[1]Flux and Impact'!$AU214=1,'[1]Flux and Impact'!W214=""),0,IF('[1]Flux and Impact'!$AU214=1,'[1]Flux and Impact'!W214,"")),"")</f>
        <v/>
      </c>
      <c r="Z212" t="str">
        <f>IF(Z$1&gt;0,IF(AND('[1]Flux and Impact'!$AU214=1,'[1]Flux and Impact'!X214=""),0,IF('[1]Flux and Impact'!$AU214=1,'[1]Flux and Impact'!X214,"")),"")</f>
        <v/>
      </c>
      <c r="AA212" t="str">
        <f>IF(AA$1&gt;0,IF(AND('[1]Flux and Impact'!$AU214=1,'[1]Flux and Impact'!Y214=""),0,IF('[1]Flux and Impact'!$AU214=1,'[1]Flux and Impact'!Y214,"")),"")</f>
        <v/>
      </c>
      <c r="AB212" t="str">
        <f>IF(AB$1&gt;0,IF(AND('[1]Flux and Impact'!$AU214=1,'[1]Flux and Impact'!Z214=""),0,IF('[1]Flux and Impact'!$AU214=1,'[1]Flux and Impact'!Z214,"")),"")</f>
        <v/>
      </c>
      <c r="AC212" t="str">
        <f>IF(AC$1&gt;0,IF(AND('[1]Flux and Impact'!$AU214=1,'[1]Flux and Impact'!AA214=""),0,IF('[1]Flux and Impact'!$AU214=1,'[1]Flux and Impact'!AA214,"")),"")</f>
        <v/>
      </c>
      <c r="AD212" t="str">
        <f>IF(AD$1&gt;0,IF(AND('[1]Flux and Impact'!$AU214=1,'[1]Flux and Impact'!AB214=""),0,IF('[1]Flux and Impact'!$AU214=1,'[1]Flux and Impact'!AB214,"")),"")</f>
        <v/>
      </c>
      <c r="AE212" t="str">
        <f>IF(AE$1&gt;0,IF(AND('[1]Flux and Impact'!$AU214=1,'[1]Flux and Impact'!AC214=""),0,IF('[1]Flux and Impact'!$AU214=1,'[1]Flux and Impact'!AC214,"")),"")</f>
        <v/>
      </c>
      <c r="AF212" t="str">
        <f>IF(AF$1&gt;0,IF(AND('[1]Flux and Impact'!$AU214=1,'[1]Flux and Impact'!AD214=""),0,IF('[1]Flux and Impact'!$AU214=1,'[1]Flux and Impact'!AD214,"")),"")</f>
        <v/>
      </c>
      <c r="AG212" t="str">
        <f>IF(AG$1&gt;0,IF(AND('[1]Flux and Impact'!$AU214=1,'[1]Flux and Impact'!AE214=""),0,IF('[1]Flux and Impact'!$AU214=1,'[1]Flux and Impact'!AE214,"")),"")</f>
        <v/>
      </c>
      <c r="AH212" t="str">
        <f>IF(AH$1&gt;0,IF(AND('[1]Flux and Impact'!$AU214=1,'[1]Flux and Impact'!AF214=""),0,IF('[1]Flux and Impact'!$AU214=1,'[1]Flux and Impact'!AF214,"")),"")</f>
        <v/>
      </c>
      <c r="AI212" t="str">
        <f>IF(AI$1&gt;0,IF(AND('[1]Flux and Impact'!$AU214=1,'[1]Flux and Impact'!AG214=""),0,IF('[1]Flux and Impact'!$AU214=1,'[1]Flux and Impact'!AG214,"")),"")</f>
        <v/>
      </c>
      <c r="AJ212" t="str">
        <f>IF(AJ$1&gt;0,IF(AND('[1]Flux and Impact'!$AU214=1,'[1]Flux and Impact'!AH214=""),0,IF('[1]Flux and Impact'!$AU214=1,'[1]Flux and Impact'!AH214,"")),"")</f>
        <v/>
      </c>
      <c r="AK212" t="str">
        <f>IF(AK$1&gt;0,IF(AND('[1]Flux and Impact'!$AU214=1,'[1]Flux and Impact'!AI214=""),0,IF('[1]Flux and Impact'!$AU214=1,'[1]Flux and Impact'!AI214,"")),"")</f>
        <v/>
      </c>
      <c r="AL212" t="str">
        <f>IF(AL$1&gt;0,IF(AND('[1]Flux and Impact'!$AU214=1,'[1]Flux and Impact'!AJ214=""),0,IF('[1]Flux and Impact'!$AU214=1,'[1]Flux and Impact'!AJ214,"")),"")</f>
        <v/>
      </c>
      <c r="AM212" t="str">
        <f>IF(AM$1&gt;0,IF(AND('[1]Flux and Impact'!$AU214=1,'[1]Flux and Impact'!AK214=""),0,IF('[1]Flux and Impact'!$AU214=1,'[1]Flux and Impact'!AK214,"")),"")</f>
        <v/>
      </c>
      <c r="AN212" t="str">
        <f>IF(AN$1&gt;0,IF(AND('[1]Flux and Impact'!$AU214=1,'[1]Flux and Impact'!AL214=""),0,IF('[1]Flux and Impact'!$AU214=1,'[1]Flux and Impact'!AL214,"")),"")</f>
        <v/>
      </c>
      <c r="AO212" t="str">
        <f>IF(AO$1&gt;0,IF(AND('[1]Flux and Impact'!$AU214=1,'[1]Flux and Impact'!AM214=""),0,IF('[1]Flux and Impact'!$AU214=1,'[1]Flux and Impact'!AM214,"")),"")</f>
        <v/>
      </c>
      <c r="AP212" t="str">
        <f>IF(AP$1&gt;0,IF(AND('[1]Flux and Impact'!$AU214=1,'[1]Flux and Impact'!AN214=""),0,IF('[1]Flux and Impact'!$AU214=1,'[1]Flux and Impact'!AN214,"")),"")</f>
        <v/>
      </c>
      <c r="AQ212" t="str">
        <f>IF(AQ$1&gt;0,IF(AND('[1]Flux and Impact'!$AU214=1,'[1]Flux and Impact'!AO214=""),0,IF('[1]Flux and Impact'!$AU214=1,'[1]Flux and Impact'!AO214,"")),"")</f>
        <v/>
      </c>
      <c r="AR212" t="str">
        <f>IF(AR$1&gt;0,IF(AND('[1]Flux and Impact'!$AU214=1,'[1]Flux and Impact'!AP214=""),0,IF('[1]Flux and Impact'!$AU214=1,'[1]Flux and Impact'!AP214,"")),"")</f>
        <v/>
      </c>
      <c r="AS212" t="str">
        <f>IF(AS$1&gt;0,IF(AND('[1]Flux and Impact'!$AU214=1,'[1]Flux and Impact'!AQ214=""),0,IF('[1]Flux and Impact'!$AU214=1,'[1]Flux and Impact'!AQ214,"")),"")</f>
        <v/>
      </c>
      <c r="AT212" t="str">
        <f>IF(AT$1&gt;0,IF(AND('[1]Flux and Impact'!$AU214=1,'[1]Flux and Impact'!AR214=""),0,IF('[1]Flux and Impact'!$AU214=1,'[1]Flux and Impact'!AR214,"")),"")</f>
        <v/>
      </c>
      <c r="AU212" t="str">
        <f>IF(AU$1&gt;0,IF(AND('[1]Flux and Impact'!$AU214=1,'[1]Flux and Impact'!AS214=""),0,IF('[1]Flux and Impact'!$AU214=1,'[1]Flux and Impact'!AS214,"")),"")</f>
        <v/>
      </c>
      <c r="AW212" s="10" t="s">
        <v>307</v>
      </c>
      <c r="AX212" s="123" t="s">
        <v>299</v>
      </c>
      <c r="AY212" s="124" t="s">
        <v>299</v>
      </c>
      <c r="AZ212" s="17"/>
    </row>
    <row r="213" spans="1:52">
      <c r="A213">
        <f t="shared" si="6"/>
        <v>1</v>
      </c>
      <c r="B213" t="str">
        <f>'[1]Flux and Impact'!B215</f>
        <v>6. Human Diseases</v>
      </c>
      <c r="C213" t="str">
        <f>'[1]Flux and Impact'!C215</f>
        <v>6.1 Cancers</v>
      </c>
      <c r="D213" t="str">
        <f>'[1]Flux and Impact'!D215</f>
        <v>Thyroid cancer</v>
      </c>
      <c r="E213">
        <f>IF('[1]Flux and Impact'!AU215=1,AVERAGE(H213,J213,L213,N213,P213,R213,T213,V213,X213,Z213,AB213,AD213,AF213,AH213,AJ213,AL213,AN213,AP213,AR213,AT213),"")</f>
        <v>9.22146881177127</v>
      </c>
      <c r="F213" s="12">
        <f>IF('[1]Flux and Impact'!AU215=1,AVERAGE(I213,K213,M213,O213,Q213,S213,U213,W213,Y213,AA213,AC213,AE213,AG213,AI213,AK213,AM213,AO213,AQ213,AS213,AU213),"")</f>
        <v>-9.22146881177127</v>
      </c>
      <c r="G213" s="13">
        <f t="shared" si="7"/>
        <v>1</v>
      </c>
      <c r="H213">
        <f>IF(H$1&gt;0,IF(AND('[1]Flux and Impact'!$AU215=1,'[1]Flux and Impact'!F215=""),0,IF('[1]Flux and Impact'!$AU215=1,'[1]Flux and Impact'!F215,"")),"")</f>
        <v>0</v>
      </c>
      <c r="I213">
        <f>IF(I$1&gt;0,IF(AND('[1]Flux and Impact'!$AU215=1,'[1]Flux and Impact'!G215=""),0,IF('[1]Flux and Impact'!$AU215=1,'[1]Flux and Impact'!G215,"")),"")</f>
        <v>0</v>
      </c>
      <c r="J213">
        <f>IF(J$1&gt;0,IF(AND('[1]Flux and Impact'!$AU215=1,'[1]Flux and Impact'!H215=""),0,IF('[1]Flux and Impact'!$AU215=1,'[1]Flux and Impact'!H215,"")),"")</f>
        <v>27.6644064353138</v>
      </c>
      <c r="K213">
        <f>IF(K$1&gt;0,IF(AND('[1]Flux and Impact'!$AU215=1,'[1]Flux and Impact'!I215=""),0,IF('[1]Flux and Impact'!$AU215=1,'[1]Flux and Impact'!I215,"")),"")</f>
        <v>-27.6644064353138</v>
      </c>
      <c r="L213">
        <f>IF(L$1&gt;0,IF(AND('[1]Flux and Impact'!$AU215=1,'[1]Flux and Impact'!J215=""),0,IF('[1]Flux and Impact'!$AU215=1,'[1]Flux and Impact'!J215,"")),"")</f>
        <v>0</v>
      </c>
      <c r="M213">
        <f>IF(M$1&gt;0,IF(AND('[1]Flux and Impact'!$AU215=1,'[1]Flux and Impact'!K215=""),0,IF('[1]Flux and Impact'!$AU215=1,'[1]Flux and Impact'!K215,"")),"")</f>
        <v>0</v>
      </c>
      <c r="N213" t="str">
        <f>IF(N$1&gt;0,IF(AND('[1]Flux and Impact'!$AU215=1,'[1]Flux and Impact'!L215=""),0,IF('[1]Flux and Impact'!$AU215=1,'[1]Flux and Impact'!L215,"")),"")</f>
        <v/>
      </c>
      <c r="O213" t="str">
        <f>IF(O$1&gt;0,IF(AND('[1]Flux and Impact'!$AU215=1,'[1]Flux and Impact'!M215=""),0,IF('[1]Flux and Impact'!$AU215=1,'[1]Flux and Impact'!M215,"")),"")</f>
        <v/>
      </c>
      <c r="P213" t="str">
        <f>IF(P$1&gt;0,IF(AND('[1]Flux and Impact'!$AU215=1,'[1]Flux and Impact'!N215=""),0,IF('[1]Flux and Impact'!$AU215=1,'[1]Flux and Impact'!N215,"")),"")</f>
        <v/>
      </c>
      <c r="Q213" t="str">
        <f>IF(Q$1&gt;0,IF(AND('[1]Flux and Impact'!$AU215=1,'[1]Flux and Impact'!O215=""),0,IF('[1]Flux and Impact'!$AU215=1,'[1]Flux and Impact'!O215,"")),"")</f>
        <v/>
      </c>
      <c r="R213" t="str">
        <f>IF(R$1&gt;0,IF(AND('[1]Flux and Impact'!$AU215=1,'[1]Flux and Impact'!P215=""),0,IF('[1]Flux and Impact'!$AU215=1,'[1]Flux and Impact'!P215,"")),"")</f>
        <v/>
      </c>
      <c r="S213" t="str">
        <f>IF(S$1&gt;0,IF(AND('[1]Flux and Impact'!$AU215=1,'[1]Flux and Impact'!Q215=""),0,IF('[1]Flux and Impact'!$AU215=1,'[1]Flux and Impact'!Q215,"")),"")</f>
        <v/>
      </c>
      <c r="T213" t="str">
        <f>IF(T$1&gt;0,IF(AND('[1]Flux and Impact'!$AU215=1,'[1]Flux and Impact'!R215=""),0,IF('[1]Flux and Impact'!$AU215=1,'[1]Flux and Impact'!R215,"")),"")</f>
        <v/>
      </c>
      <c r="U213" t="str">
        <f>IF(U$1&gt;0,IF(AND('[1]Flux and Impact'!$AU215=1,'[1]Flux and Impact'!S215=""),0,IF('[1]Flux and Impact'!$AU215=1,'[1]Flux and Impact'!S215,"")),"")</f>
        <v/>
      </c>
      <c r="V213" t="str">
        <f>IF(V$1&gt;0,IF(AND('[1]Flux and Impact'!$AU215=1,'[1]Flux and Impact'!T215=""),0,IF('[1]Flux and Impact'!$AU215=1,'[1]Flux and Impact'!T215,"")),"")</f>
        <v/>
      </c>
      <c r="W213" t="str">
        <f>IF(W$1&gt;0,IF(AND('[1]Flux and Impact'!$AU215=1,'[1]Flux and Impact'!U215=""),0,IF('[1]Flux and Impact'!$AU215=1,'[1]Flux and Impact'!U215,"")),"")</f>
        <v/>
      </c>
      <c r="X213" t="str">
        <f>IF(X$1&gt;0,IF(AND('[1]Flux and Impact'!$AU215=1,'[1]Flux and Impact'!V215=""),0,IF('[1]Flux and Impact'!$AU215=1,'[1]Flux and Impact'!V215,"")),"")</f>
        <v/>
      </c>
      <c r="Y213" t="str">
        <f>IF(Y$1&gt;0,IF(AND('[1]Flux and Impact'!$AU215=1,'[1]Flux and Impact'!W215=""),0,IF('[1]Flux and Impact'!$AU215=1,'[1]Flux and Impact'!W215,"")),"")</f>
        <v/>
      </c>
      <c r="Z213" t="str">
        <f>IF(Z$1&gt;0,IF(AND('[1]Flux and Impact'!$AU215=1,'[1]Flux and Impact'!X215=""),0,IF('[1]Flux and Impact'!$AU215=1,'[1]Flux and Impact'!X215,"")),"")</f>
        <v/>
      </c>
      <c r="AA213" t="str">
        <f>IF(AA$1&gt;0,IF(AND('[1]Flux and Impact'!$AU215=1,'[1]Flux and Impact'!Y215=""),0,IF('[1]Flux and Impact'!$AU215=1,'[1]Flux and Impact'!Y215,"")),"")</f>
        <v/>
      </c>
      <c r="AB213" t="str">
        <f>IF(AB$1&gt;0,IF(AND('[1]Flux and Impact'!$AU215=1,'[1]Flux and Impact'!Z215=""),0,IF('[1]Flux and Impact'!$AU215=1,'[1]Flux and Impact'!Z215,"")),"")</f>
        <v/>
      </c>
      <c r="AC213" t="str">
        <f>IF(AC$1&gt;0,IF(AND('[1]Flux and Impact'!$AU215=1,'[1]Flux and Impact'!AA215=""),0,IF('[1]Flux and Impact'!$AU215=1,'[1]Flux and Impact'!AA215,"")),"")</f>
        <v/>
      </c>
      <c r="AD213" t="str">
        <f>IF(AD$1&gt;0,IF(AND('[1]Flux and Impact'!$AU215=1,'[1]Flux and Impact'!AB215=""),0,IF('[1]Flux and Impact'!$AU215=1,'[1]Flux and Impact'!AB215,"")),"")</f>
        <v/>
      </c>
      <c r="AE213" t="str">
        <f>IF(AE$1&gt;0,IF(AND('[1]Flux and Impact'!$AU215=1,'[1]Flux and Impact'!AC215=""),0,IF('[1]Flux and Impact'!$AU215=1,'[1]Flux and Impact'!AC215,"")),"")</f>
        <v/>
      </c>
      <c r="AF213" t="str">
        <f>IF(AF$1&gt;0,IF(AND('[1]Flux and Impact'!$AU215=1,'[1]Flux and Impact'!AD215=""),0,IF('[1]Flux and Impact'!$AU215=1,'[1]Flux and Impact'!AD215,"")),"")</f>
        <v/>
      </c>
      <c r="AG213" t="str">
        <f>IF(AG$1&gt;0,IF(AND('[1]Flux and Impact'!$AU215=1,'[1]Flux and Impact'!AE215=""),0,IF('[1]Flux and Impact'!$AU215=1,'[1]Flux and Impact'!AE215,"")),"")</f>
        <v/>
      </c>
      <c r="AH213" t="str">
        <f>IF(AH$1&gt;0,IF(AND('[1]Flux and Impact'!$AU215=1,'[1]Flux and Impact'!AF215=""),0,IF('[1]Flux and Impact'!$AU215=1,'[1]Flux and Impact'!AF215,"")),"")</f>
        <v/>
      </c>
      <c r="AI213" t="str">
        <f>IF(AI$1&gt;0,IF(AND('[1]Flux and Impact'!$AU215=1,'[1]Flux and Impact'!AG215=""),0,IF('[1]Flux and Impact'!$AU215=1,'[1]Flux and Impact'!AG215,"")),"")</f>
        <v/>
      </c>
      <c r="AJ213" t="str">
        <f>IF(AJ$1&gt;0,IF(AND('[1]Flux and Impact'!$AU215=1,'[1]Flux and Impact'!AH215=""),0,IF('[1]Flux and Impact'!$AU215=1,'[1]Flux and Impact'!AH215,"")),"")</f>
        <v/>
      </c>
      <c r="AK213" t="str">
        <f>IF(AK$1&gt;0,IF(AND('[1]Flux and Impact'!$AU215=1,'[1]Flux and Impact'!AI215=""),0,IF('[1]Flux and Impact'!$AU215=1,'[1]Flux and Impact'!AI215,"")),"")</f>
        <v/>
      </c>
      <c r="AL213" t="str">
        <f>IF(AL$1&gt;0,IF(AND('[1]Flux and Impact'!$AU215=1,'[1]Flux and Impact'!AJ215=""),0,IF('[1]Flux and Impact'!$AU215=1,'[1]Flux and Impact'!AJ215,"")),"")</f>
        <v/>
      </c>
      <c r="AM213" t="str">
        <f>IF(AM$1&gt;0,IF(AND('[1]Flux and Impact'!$AU215=1,'[1]Flux and Impact'!AK215=""),0,IF('[1]Flux and Impact'!$AU215=1,'[1]Flux and Impact'!AK215,"")),"")</f>
        <v/>
      </c>
      <c r="AN213" t="str">
        <f>IF(AN$1&gt;0,IF(AND('[1]Flux and Impact'!$AU215=1,'[1]Flux and Impact'!AL215=""),0,IF('[1]Flux and Impact'!$AU215=1,'[1]Flux and Impact'!AL215,"")),"")</f>
        <v/>
      </c>
      <c r="AO213" t="str">
        <f>IF(AO$1&gt;0,IF(AND('[1]Flux and Impact'!$AU215=1,'[1]Flux and Impact'!AM215=""),0,IF('[1]Flux and Impact'!$AU215=1,'[1]Flux and Impact'!AM215,"")),"")</f>
        <v/>
      </c>
      <c r="AP213" t="str">
        <f>IF(AP$1&gt;0,IF(AND('[1]Flux and Impact'!$AU215=1,'[1]Flux and Impact'!AN215=""),0,IF('[1]Flux and Impact'!$AU215=1,'[1]Flux and Impact'!AN215,"")),"")</f>
        <v/>
      </c>
      <c r="AQ213" t="str">
        <f>IF(AQ$1&gt;0,IF(AND('[1]Flux and Impact'!$AU215=1,'[1]Flux and Impact'!AO215=""),0,IF('[1]Flux and Impact'!$AU215=1,'[1]Flux and Impact'!AO215,"")),"")</f>
        <v/>
      </c>
      <c r="AR213" t="str">
        <f>IF(AR$1&gt;0,IF(AND('[1]Flux and Impact'!$AU215=1,'[1]Flux and Impact'!AP215=""),0,IF('[1]Flux and Impact'!$AU215=1,'[1]Flux and Impact'!AP215,"")),"")</f>
        <v/>
      </c>
      <c r="AS213" t="str">
        <f>IF(AS$1&gt;0,IF(AND('[1]Flux and Impact'!$AU215=1,'[1]Flux and Impact'!AQ215=""),0,IF('[1]Flux and Impact'!$AU215=1,'[1]Flux and Impact'!AQ215,"")),"")</f>
        <v/>
      </c>
      <c r="AT213" t="str">
        <f>IF(AT$1&gt;0,IF(AND('[1]Flux and Impact'!$AU215=1,'[1]Flux and Impact'!AR215=""),0,IF('[1]Flux and Impact'!$AU215=1,'[1]Flux and Impact'!AR215,"")),"")</f>
        <v/>
      </c>
      <c r="AU213" t="str">
        <f>IF(AU$1&gt;0,IF(AND('[1]Flux and Impact'!$AU215=1,'[1]Flux and Impact'!AS215=""),0,IF('[1]Flux and Impact'!$AU215=1,'[1]Flux and Impact'!AS215,"")),"")</f>
        <v/>
      </c>
      <c r="AW213" s="10" t="s">
        <v>308</v>
      </c>
      <c r="AX213" s="123" t="s">
        <v>299</v>
      </c>
      <c r="AY213" s="124" t="s">
        <v>299</v>
      </c>
      <c r="AZ213" s="17"/>
    </row>
    <row r="214" spans="1:52">
      <c r="A214">
        <f t="shared" si="6"/>
        <v>1</v>
      </c>
      <c r="B214" t="str">
        <f>'[1]Flux and Impact'!B216</f>
        <v>6. Human Diseases</v>
      </c>
      <c r="C214" t="str">
        <f>'[1]Flux and Impact'!C216</f>
        <v>6.1 Cancers</v>
      </c>
      <c r="D214" t="str">
        <f>'[1]Flux and Impact'!D216</f>
        <v>Basal cell carcinoma</v>
      </c>
      <c r="E214">
        <f>IF('[1]Flux and Impact'!AU216=1,AVERAGE(H214,J214,L214,N214,P214,R214,T214,V214,X214,Z214,AB214,AD214,AF214,AH214,AJ214,AL214,AN214,AP214,AR214,AT214),"")</f>
        <v>53.9101207510488</v>
      </c>
      <c r="F214" s="12">
        <f>IF('[1]Flux and Impact'!AU216=1,AVERAGE(I214,K214,M214,O214,Q214,S214,U214,W214,Y214,AA214,AC214,AE214,AG214,AI214,AK214,AM214,AO214,AQ214,AS214,AU214),"")</f>
        <v>-30.4017722645906</v>
      </c>
      <c r="G214" s="13">
        <f t="shared" si="7"/>
        <v>1</v>
      </c>
      <c r="H214">
        <f>IF(H$1&gt;0,IF(AND('[1]Flux and Impact'!$AU216=1,'[1]Flux and Impact'!F216=""),0,IF('[1]Flux and Impact'!$AU216=1,'[1]Flux and Impact'!F216,"")),"")</f>
        <v>0</v>
      </c>
      <c r="I214">
        <f>IF(I$1&gt;0,IF(AND('[1]Flux and Impact'!$AU216=1,'[1]Flux and Impact'!G216=""),0,IF('[1]Flux and Impact'!$AU216=1,'[1]Flux and Impact'!G216,"")),"")</f>
        <v>0</v>
      </c>
      <c r="J214">
        <f>IF(J$1&gt;0,IF(AND('[1]Flux and Impact'!$AU216=1,'[1]Flux and Impact'!H216=""),0,IF('[1]Flux and Impact'!$AU216=1,'[1]Flux and Impact'!H216,"")),"")</f>
        <v>119.881423992519</v>
      </c>
      <c r="K214">
        <f>IF(K$1&gt;0,IF(AND('[1]Flux and Impact'!$AU216=1,'[1]Flux and Impact'!I216=""),0,IF('[1]Flux and Impact'!$AU216=1,'[1]Flux and Impact'!I216,"")),"")</f>
        <v>-49.3563785331449</v>
      </c>
      <c r="L214">
        <f>IF(L$1&gt;0,IF(AND('[1]Flux and Impact'!$AU216=1,'[1]Flux and Impact'!J216=""),0,IF('[1]Flux and Impact'!$AU216=1,'[1]Flux and Impact'!J216,"")),"")</f>
        <v>41.848938260627</v>
      </c>
      <c r="M214">
        <f>IF(M$1&gt;0,IF(AND('[1]Flux and Impact'!$AU216=1,'[1]Flux and Impact'!K216=""),0,IF('[1]Flux and Impact'!$AU216=1,'[1]Flux and Impact'!K216,"")),"")</f>
        <v>-41.848938260627</v>
      </c>
      <c r="N214" t="str">
        <f>IF(N$1&gt;0,IF(AND('[1]Flux and Impact'!$AU216=1,'[1]Flux and Impact'!L216=""),0,IF('[1]Flux and Impact'!$AU216=1,'[1]Flux and Impact'!L216,"")),"")</f>
        <v/>
      </c>
      <c r="O214" t="str">
        <f>IF(O$1&gt;0,IF(AND('[1]Flux and Impact'!$AU216=1,'[1]Flux and Impact'!M216=""),0,IF('[1]Flux and Impact'!$AU216=1,'[1]Flux and Impact'!M216,"")),"")</f>
        <v/>
      </c>
      <c r="P214" t="str">
        <f>IF(P$1&gt;0,IF(AND('[1]Flux and Impact'!$AU216=1,'[1]Flux and Impact'!N216=""),0,IF('[1]Flux and Impact'!$AU216=1,'[1]Flux and Impact'!N216,"")),"")</f>
        <v/>
      </c>
      <c r="Q214" t="str">
        <f>IF(Q$1&gt;0,IF(AND('[1]Flux and Impact'!$AU216=1,'[1]Flux and Impact'!O216=""),0,IF('[1]Flux and Impact'!$AU216=1,'[1]Flux and Impact'!O216,"")),"")</f>
        <v/>
      </c>
      <c r="R214" t="str">
        <f>IF(R$1&gt;0,IF(AND('[1]Flux and Impact'!$AU216=1,'[1]Flux and Impact'!P216=""),0,IF('[1]Flux and Impact'!$AU216=1,'[1]Flux and Impact'!P216,"")),"")</f>
        <v/>
      </c>
      <c r="S214" t="str">
        <f>IF(S$1&gt;0,IF(AND('[1]Flux and Impact'!$AU216=1,'[1]Flux and Impact'!Q216=""),0,IF('[1]Flux and Impact'!$AU216=1,'[1]Flux and Impact'!Q216,"")),"")</f>
        <v/>
      </c>
      <c r="T214" t="str">
        <f>IF(T$1&gt;0,IF(AND('[1]Flux and Impact'!$AU216=1,'[1]Flux and Impact'!R216=""),0,IF('[1]Flux and Impact'!$AU216=1,'[1]Flux and Impact'!R216,"")),"")</f>
        <v/>
      </c>
      <c r="U214" t="str">
        <f>IF(U$1&gt;0,IF(AND('[1]Flux and Impact'!$AU216=1,'[1]Flux and Impact'!S216=""),0,IF('[1]Flux and Impact'!$AU216=1,'[1]Flux and Impact'!S216,"")),"")</f>
        <v/>
      </c>
      <c r="V214" t="str">
        <f>IF(V$1&gt;0,IF(AND('[1]Flux and Impact'!$AU216=1,'[1]Flux and Impact'!T216=""),0,IF('[1]Flux and Impact'!$AU216=1,'[1]Flux and Impact'!T216,"")),"")</f>
        <v/>
      </c>
      <c r="W214" t="str">
        <f>IF(W$1&gt;0,IF(AND('[1]Flux and Impact'!$AU216=1,'[1]Flux and Impact'!U216=""),0,IF('[1]Flux and Impact'!$AU216=1,'[1]Flux and Impact'!U216,"")),"")</f>
        <v/>
      </c>
      <c r="X214" t="str">
        <f>IF(X$1&gt;0,IF(AND('[1]Flux and Impact'!$AU216=1,'[1]Flux and Impact'!V216=""),0,IF('[1]Flux and Impact'!$AU216=1,'[1]Flux and Impact'!V216,"")),"")</f>
        <v/>
      </c>
      <c r="Y214" t="str">
        <f>IF(Y$1&gt;0,IF(AND('[1]Flux and Impact'!$AU216=1,'[1]Flux and Impact'!W216=""),0,IF('[1]Flux and Impact'!$AU216=1,'[1]Flux and Impact'!W216,"")),"")</f>
        <v/>
      </c>
      <c r="Z214" t="str">
        <f>IF(Z$1&gt;0,IF(AND('[1]Flux and Impact'!$AU216=1,'[1]Flux and Impact'!X216=""),0,IF('[1]Flux and Impact'!$AU216=1,'[1]Flux and Impact'!X216,"")),"")</f>
        <v/>
      </c>
      <c r="AA214" t="str">
        <f>IF(AA$1&gt;0,IF(AND('[1]Flux and Impact'!$AU216=1,'[1]Flux and Impact'!Y216=""),0,IF('[1]Flux and Impact'!$AU216=1,'[1]Flux and Impact'!Y216,"")),"")</f>
        <v/>
      </c>
      <c r="AB214" t="str">
        <f>IF(AB$1&gt;0,IF(AND('[1]Flux and Impact'!$AU216=1,'[1]Flux and Impact'!Z216=""),0,IF('[1]Flux and Impact'!$AU216=1,'[1]Flux and Impact'!Z216,"")),"")</f>
        <v/>
      </c>
      <c r="AC214" t="str">
        <f>IF(AC$1&gt;0,IF(AND('[1]Flux and Impact'!$AU216=1,'[1]Flux and Impact'!AA216=""),0,IF('[1]Flux and Impact'!$AU216=1,'[1]Flux and Impact'!AA216,"")),"")</f>
        <v/>
      </c>
      <c r="AD214" t="str">
        <f>IF(AD$1&gt;0,IF(AND('[1]Flux and Impact'!$AU216=1,'[1]Flux and Impact'!AB216=""),0,IF('[1]Flux and Impact'!$AU216=1,'[1]Flux and Impact'!AB216,"")),"")</f>
        <v/>
      </c>
      <c r="AE214" t="str">
        <f>IF(AE$1&gt;0,IF(AND('[1]Flux and Impact'!$AU216=1,'[1]Flux and Impact'!AC216=""),0,IF('[1]Flux and Impact'!$AU216=1,'[1]Flux and Impact'!AC216,"")),"")</f>
        <v/>
      </c>
      <c r="AF214" t="str">
        <f>IF(AF$1&gt;0,IF(AND('[1]Flux and Impact'!$AU216=1,'[1]Flux and Impact'!AD216=""),0,IF('[1]Flux and Impact'!$AU216=1,'[1]Flux and Impact'!AD216,"")),"")</f>
        <v/>
      </c>
      <c r="AG214" t="str">
        <f>IF(AG$1&gt;0,IF(AND('[1]Flux and Impact'!$AU216=1,'[1]Flux and Impact'!AE216=""),0,IF('[1]Flux and Impact'!$AU216=1,'[1]Flux and Impact'!AE216,"")),"")</f>
        <v/>
      </c>
      <c r="AH214" t="str">
        <f>IF(AH$1&gt;0,IF(AND('[1]Flux and Impact'!$AU216=1,'[1]Flux and Impact'!AF216=""),0,IF('[1]Flux and Impact'!$AU216=1,'[1]Flux and Impact'!AF216,"")),"")</f>
        <v/>
      </c>
      <c r="AI214" t="str">
        <f>IF(AI$1&gt;0,IF(AND('[1]Flux and Impact'!$AU216=1,'[1]Flux and Impact'!AG216=""),0,IF('[1]Flux and Impact'!$AU216=1,'[1]Flux and Impact'!AG216,"")),"")</f>
        <v/>
      </c>
      <c r="AJ214" t="str">
        <f>IF(AJ$1&gt;0,IF(AND('[1]Flux and Impact'!$AU216=1,'[1]Flux and Impact'!AH216=""),0,IF('[1]Flux and Impact'!$AU216=1,'[1]Flux and Impact'!AH216,"")),"")</f>
        <v/>
      </c>
      <c r="AK214" t="str">
        <f>IF(AK$1&gt;0,IF(AND('[1]Flux and Impact'!$AU216=1,'[1]Flux and Impact'!AI216=""),0,IF('[1]Flux and Impact'!$AU216=1,'[1]Flux and Impact'!AI216,"")),"")</f>
        <v/>
      </c>
      <c r="AL214" t="str">
        <f>IF(AL$1&gt;0,IF(AND('[1]Flux and Impact'!$AU216=1,'[1]Flux and Impact'!AJ216=""),0,IF('[1]Flux and Impact'!$AU216=1,'[1]Flux and Impact'!AJ216,"")),"")</f>
        <v/>
      </c>
      <c r="AM214" t="str">
        <f>IF(AM$1&gt;0,IF(AND('[1]Flux and Impact'!$AU216=1,'[1]Flux and Impact'!AK216=""),0,IF('[1]Flux and Impact'!$AU216=1,'[1]Flux and Impact'!AK216,"")),"")</f>
        <v/>
      </c>
      <c r="AN214" t="str">
        <f>IF(AN$1&gt;0,IF(AND('[1]Flux and Impact'!$AU216=1,'[1]Flux and Impact'!AL216=""),0,IF('[1]Flux and Impact'!$AU216=1,'[1]Flux and Impact'!AL216,"")),"")</f>
        <v/>
      </c>
      <c r="AO214" t="str">
        <f>IF(AO$1&gt;0,IF(AND('[1]Flux and Impact'!$AU216=1,'[1]Flux and Impact'!AM216=""),0,IF('[1]Flux and Impact'!$AU216=1,'[1]Flux and Impact'!AM216,"")),"")</f>
        <v/>
      </c>
      <c r="AP214" t="str">
        <f>IF(AP$1&gt;0,IF(AND('[1]Flux and Impact'!$AU216=1,'[1]Flux and Impact'!AN216=""),0,IF('[1]Flux and Impact'!$AU216=1,'[1]Flux and Impact'!AN216,"")),"")</f>
        <v/>
      </c>
      <c r="AQ214" t="str">
        <f>IF(AQ$1&gt;0,IF(AND('[1]Flux and Impact'!$AU216=1,'[1]Flux and Impact'!AO216=""),0,IF('[1]Flux and Impact'!$AU216=1,'[1]Flux and Impact'!AO216,"")),"")</f>
        <v/>
      </c>
      <c r="AR214" t="str">
        <f>IF(AR$1&gt;0,IF(AND('[1]Flux and Impact'!$AU216=1,'[1]Flux and Impact'!AP216=""),0,IF('[1]Flux and Impact'!$AU216=1,'[1]Flux and Impact'!AP216,"")),"")</f>
        <v/>
      </c>
      <c r="AS214" t="str">
        <f>IF(AS$1&gt;0,IF(AND('[1]Flux and Impact'!$AU216=1,'[1]Flux and Impact'!AQ216=""),0,IF('[1]Flux and Impact'!$AU216=1,'[1]Flux and Impact'!AQ216,"")),"")</f>
        <v/>
      </c>
      <c r="AT214" t="str">
        <f>IF(AT$1&gt;0,IF(AND('[1]Flux and Impact'!$AU216=1,'[1]Flux and Impact'!AR216=""),0,IF('[1]Flux and Impact'!$AU216=1,'[1]Flux and Impact'!AR216,"")),"")</f>
        <v/>
      </c>
      <c r="AU214" t="str">
        <f>IF(AU$1&gt;0,IF(AND('[1]Flux and Impact'!$AU216=1,'[1]Flux and Impact'!AS216=""),0,IF('[1]Flux and Impact'!$AU216=1,'[1]Flux and Impact'!AS216,"")),"")</f>
        <v/>
      </c>
      <c r="AW214" s="10" t="s">
        <v>309</v>
      </c>
      <c r="AX214" s="123" t="s">
        <v>299</v>
      </c>
      <c r="AY214" s="124" t="s">
        <v>299</v>
      </c>
      <c r="AZ214" s="17"/>
    </row>
    <row r="215" spans="1:52">
      <c r="A215">
        <f t="shared" si="6"/>
        <v>1</v>
      </c>
      <c r="B215" t="str">
        <f>'[1]Flux and Impact'!B217</f>
        <v>6. Human Diseases</v>
      </c>
      <c r="C215" t="str">
        <f>'[1]Flux and Impact'!C217</f>
        <v>6.1 Cancers</v>
      </c>
      <c r="D215" t="str">
        <f>'[1]Flux and Impact'!D217</f>
        <v>Melanoma</v>
      </c>
      <c r="E215">
        <f>IF('[1]Flux and Impact'!AU217=1,AVERAGE(H215,J215,L215,N215,P215,R215,T215,V215,X215,Z215,AB215,AD215,AF215,AH215,AJ215,AL215,AN215,AP215,AR215,AT215),"")</f>
        <v>31.7149533873507</v>
      </c>
      <c r="F215" s="12">
        <f>IF('[1]Flux and Impact'!AU217=1,AVERAGE(I215,K215,M215,O215,Q215,S215,U215,W215,Y215,AA215,AC215,AE215,AG215,AI215,AK215,AM215,AO215,AQ215,AS215,AU215),"")</f>
        <v>-31.7149533873507</v>
      </c>
      <c r="G215" s="13">
        <f t="shared" si="7"/>
        <v>1</v>
      </c>
      <c r="H215">
        <f>IF(H$1&gt;0,IF(AND('[1]Flux and Impact'!$AU217=1,'[1]Flux and Impact'!F217=""),0,IF('[1]Flux and Impact'!$AU217=1,'[1]Flux and Impact'!F217,"")),"")</f>
        <v>0</v>
      </c>
      <c r="I215">
        <f>IF(I$1&gt;0,IF(AND('[1]Flux and Impact'!$AU217=1,'[1]Flux and Impact'!G217=""),0,IF('[1]Flux and Impact'!$AU217=1,'[1]Flux and Impact'!G217,"")),"")</f>
        <v>0</v>
      </c>
      <c r="J215">
        <f>IF(J$1&gt;0,IF(AND('[1]Flux and Impact'!$AU217=1,'[1]Flux and Impact'!H217=""),0,IF('[1]Flux and Impact'!$AU217=1,'[1]Flux and Impact'!H217,"")),"")</f>
        <v>62.6468818570125</v>
      </c>
      <c r="K215">
        <f>IF(K$1&gt;0,IF(AND('[1]Flux and Impact'!$AU217=1,'[1]Flux and Impact'!I217=""),0,IF('[1]Flux and Impact'!$AU217=1,'[1]Flux and Impact'!I217,"")),"")</f>
        <v>-62.6468818570125</v>
      </c>
      <c r="L215">
        <f>IF(L$1&gt;0,IF(AND('[1]Flux and Impact'!$AU217=1,'[1]Flux and Impact'!J217=""),0,IF('[1]Flux and Impact'!$AU217=1,'[1]Flux and Impact'!J217,"")),"")</f>
        <v>32.4979783050395</v>
      </c>
      <c r="M215">
        <f>IF(M$1&gt;0,IF(AND('[1]Flux and Impact'!$AU217=1,'[1]Flux and Impact'!K217=""),0,IF('[1]Flux and Impact'!$AU217=1,'[1]Flux and Impact'!K217,"")),"")</f>
        <v>-32.4979783050395</v>
      </c>
      <c r="N215" t="str">
        <f>IF(N$1&gt;0,IF(AND('[1]Flux and Impact'!$AU217=1,'[1]Flux and Impact'!L217=""),0,IF('[1]Flux and Impact'!$AU217=1,'[1]Flux and Impact'!L217,"")),"")</f>
        <v/>
      </c>
      <c r="O215" t="str">
        <f>IF(O$1&gt;0,IF(AND('[1]Flux and Impact'!$AU217=1,'[1]Flux and Impact'!M217=""),0,IF('[1]Flux and Impact'!$AU217=1,'[1]Flux and Impact'!M217,"")),"")</f>
        <v/>
      </c>
      <c r="P215" t="str">
        <f>IF(P$1&gt;0,IF(AND('[1]Flux and Impact'!$AU217=1,'[1]Flux and Impact'!N217=""),0,IF('[1]Flux and Impact'!$AU217=1,'[1]Flux and Impact'!N217,"")),"")</f>
        <v/>
      </c>
      <c r="Q215" t="str">
        <f>IF(Q$1&gt;0,IF(AND('[1]Flux and Impact'!$AU217=1,'[1]Flux and Impact'!O217=""),0,IF('[1]Flux and Impact'!$AU217=1,'[1]Flux and Impact'!O217,"")),"")</f>
        <v/>
      </c>
      <c r="R215" t="str">
        <f>IF(R$1&gt;0,IF(AND('[1]Flux and Impact'!$AU217=1,'[1]Flux and Impact'!P217=""),0,IF('[1]Flux and Impact'!$AU217=1,'[1]Flux and Impact'!P217,"")),"")</f>
        <v/>
      </c>
      <c r="S215" t="str">
        <f>IF(S$1&gt;0,IF(AND('[1]Flux and Impact'!$AU217=1,'[1]Flux and Impact'!Q217=""),0,IF('[1]Flux and Impact'!$AU217=1,'[1]Flux and Impact'!Q217,"")),"")</f>
        <v/>
      </c>
      <c r="T215" t="str">
        <f>IF(T$1&gt;0,IF(AND('[1]Flux and Impact'!$AU217=1,'[1]Flux and Impact'!R217=""),0,IF('[1]Flux and Impact'!$AU217=1,'[1]Flux and Impact'!R217,"")),"")</f>
        <v/>
      </c>
      <c r="U215" t="str">
        <f>IF(U$1&gt;0,IF(AND('[1]Flux and Impact'!$AU217=1,'[1]Flux and Impact'!S217=""),0,IF('[1]Flux and Impact'!$AU217=1,'[1]Flux and Impact'!S217,"")),"")</f>
        <v/>
      </c>
      <c r="V215" t="str">
        <f>IF(V$1&gt;0,IF(AND('[1]Flux and Impact'!$AU217=1,'[1]Flux and Impact'!T217=""),0,IF('[1]Flux and Impact'!$AU217=1,'[1]Flux and Impact'!T217,"")),"")</f>
        <v/>
      </c>
      <c r="W215" t="str">
        <f>IF(W$1&gt;0,IF(AND('[1]Flux and Impact'!$AU217=1,'[1]Flux and Impact'!U217=""),0,IF('[1]Flux and Impact'!$AU217=1,'[1]Flux and Impact'!U217,"")),"")</f>
        <v/>
      </c>
      <c r="X215" t="str">
        <f>IF(X$1&gt;0,IF(AND('[1]Flux and Impact'!$AU217=1,'[1]Flux and Impact'!V217=""),0,IF('[1]Flux and Impact'!$AU217=1,'[1]Flux and Impact'!V217,"")),"")</f>
        <v/>
      </c>
      <c r="Y215" t="str">
        <f>IF(Y$1&gt;0,IF(AND('[1]Flux and Impact'!$AU217=1,'[1]Flux and Impact'!W217=""),0,IF('[1]Flux and Impact'!$AU217=1,'[1]Flux and Impact'!W217,"")),"")</f>
        <v/>
      </c>
      <c r="Z215" t="str">
        <f>IF(Z$1&gt;0,IF(AND('[1]Flux and Impact'!$AU217=1,'[1]Flux and Impact'!X217=""),0,IF('[1]Flux and Impact'!$AU217=1,'[1]Flux and Impact'!X217,"")),"")</f>
        <v/>
      </c>
      <c r="AA215" t="str">
        <f>IF(AA$1&gt;0,IF(AND('[1]Flux and Impact'!$AU217=1,'[1]Flux and Impact'!Y217=""),0,IF('[1]Flux and Impact'!$AU217=1,'[1]Flux and Impact'!Y217,"")),"")</f>
        <v/>
      </c>
      <c r="AB215" t="str">
        <f>IF(AB$1&gt;0,IF(AND('[1]Flux and Impact'!$AU217=1,'[1]Flux and Impact'!Z217=""),0,IF('[1]Flux and Impact'!$AU217=1,'[1]Flux and Impact'!Z217,"")),"")</f>
        <v/>
      </c>
      <c r="AC215" t="str">
        <f>IF(AC$1&gt;0,IF(AND('[1]Flux and Impact'!$AU217=1,'[1]Flux and Impact'!AA217=""),0,IF('[1]Flux and Impact'!$AU217=1,'[1]Flux and Impact'!AA217,"")),"")</f>
        <v/>
      </c>
      <c r="AD215" t="str">
        <f>IF(AD$1&gt;0,IF(AND('[1]Flux and Impact'!$AU217=1,'[1]Flux and Impact'!AB217=""),0,IF('[1]Flux and Impact'!$AU217=1,'[1]Flux and Impact'!AB217,"")),"")</f>
        <v/>
      </c>
      <c r="AE215" t="str">
        <f>IF(AE$1&gt;0,IF(AND('[1]Flux and Impact'!$AU217=1,'[1]Flux and Impact'!AC217=""),0,IF('[1]Flux and Impact'!$AU217=1,'[1]Flux and Impact'!AC217,"")),"")</f>
        <v/>
      </c>
      <c r="AF215" t="str">
        <f>IF(AF$1&gt;0,IF(AND('[1]Flux and Impact'!$AU217=1,'[1]Flux and Impact'!AD217=""),0,IF('[1]Flux and Impact'!$AU217=1,'[1]Flux and Impact'!AD217,"")),"")</f>
        <v/>
      </c>
      <c r="AG215" t="str">
        <f>IF(AG$1&gt;0,IF(AND('[1]Flux and Impact'!$AU217=1,'[1]Flux and Impact'!AE217=""),0,IF('[1]Flux and Impact'!$AU217=1,'[1]Flux and Impact'!AE217,"")),"")</f>
        <v/>
      </c>
      <c r="AH215" t="str">
        <f>IF(AH$1&gt;0,IF(AND('[1]Flux and Impact'!$AU217=1,'[1]Flux and Impact'!AF217=""),0,IF('[1]Flux and Impact'!$AU217=1,'[1]Flux and Impact'!AF217,"")),"")</f>
        <v/>
      </c>
      <c r="AI215" t="str">
        <f>IF(AI$1&gt;0,IF(AND('[1]Flux and Impact'!$AU217=1,'[1]Flux and Impact'!AG217=""),0,IF('[1]Flux and Impact'!$AU217=1,'[1]Flux and Impact'!AG217,"")),"")</f>
        <v/>
      </c>
      <c r="AJ215" t="str">
        <f>IF(AJ$1&gt;0,IF(AND('[1]Flux and Impact'!$AU217=1,'[1]Flux and Impact'!AH217=""),0,IF('[1]Flux and Impact'!$AU217=1,'[1]Flux and Impact'!AH217,"")),"")</f>
        <v/>
      </c>
      <c r="AK215" t="str">
        <f>IF(AK$1&gt;0,IF(AND('[1]Flux and Impact'!$AU217=1,'[1]Flux and Impact'!AI217=""),0,IF('[1]Flux and Impact'!$AU217=1,'[1]Flux and Impact'!AI217,"")),"")</f>
        <v/>
      </c>
      <c r="AL215" t="str">
        <f>IF(AL$1&gt;0,IF(AND('[1]Flux and Impact'!$AU217=1,'[1]Flux and Impact'!AJ217=""),0,IF('[1]Flux and Impact'!$AU217=1,'[1]Flux and Impact'!AJ217,"")),"")</f>
        <v/>
      </c>
      <c r="AM215" t="str">
        <f>IF(AM$1&gt;0,IF(AND('[1]Flux and Impact'!$AU217=1,'[1]Flux and Impact'!AK217=""),0,IF('[1]Flux and Impact'!$AU217=1,'[1]Flux and Impact'!AK217,"")),"")</f>
        <v/>
      </c>
      <c r="AN215" t="str">
        <f>IF(AN$1&gt;0,IF(AND('[1]Flux and Impact'!$AU217=1,'[1]Flux and Impact'!AL217=""),0,IF('[1]Flux and Impact'!$AU217=1,'[1]Flux and Impact'!AL217,"")),"")</f>
        <v/>
      </c>
      <c r="AO215" t="str">
        <f>IF(AO$1&gt;0,IF(AND('[1]Flux and Impact'!$AU217=1,'[1]Flux and Impact'!AM217=""),0,IF('[1]Flux and Impact'!$AU217=1,'[1]Flux and Impact'!AM217,"")),"")</f>
        <v/>
      </c>
      <c r="AP215" t="str">
        <f>IF(AP$1&gt;0,IF(AND('[1]Flux and Impact'!$AU217=1,'[1]Flux and Impact'!AN217=""),0,IF('[1]Flux and Impact'!$AU217=1,'[1]Flux and Impact'!AN217,"")),"")</f>
        <v/>
      </c>
      <c r="AQ215" t="str">
        <f>IF(AQ$1&gt;0,IF(AND('[1]Flux and Impact'!$AU217=1,'[1]Flux and Impact'!AO217=""),0,IF('[1]Flux and Impact'!$AU217=1,'[1]Flux and Impact'!AO217,"")),"")</f>
        <v/>
      </c>
      <c r="AR215" t="str">
        <f>IF(AR$1&gt;0,IF(AND('[1]Flux and Impact'!$AU217=1,'[1]Flux and Impact'!AP217=""),0,IF('[1]Flux and Impact'!$AU217=1,'[1]Flux and Impact'!AP217,"")),"")</f>
        <v/>
      </c>
      <c r="AS215" t="str">
        <f>IF(AS$1&gt;0,IF(AND('[1]Flux and Impact'!$AU217=1,'[1]Flux and Impact'!AQ217=""),0,IF('[1]Flux and Impact'!$AU217=1,'[1]Flux and Impact'!AQ217,"")),"")</f>
        <v/>
      </c>
      <c r="AT215" t="str">
        <f>IF(AT$1&gt;0,IF(AND('[1]Flux and Impact'!$AU217=1,'[1]Flux and Impact'!AR217=""),0,IF('[1]Flux and Impact'!$AU217=1,'[1]Flux and Impact'!AR217,"")),"")</f>
        <v/>
      </c>
      <c r="AU215" t="str">
        <f>IF(AU$1&gt;0,IF(AND('[1]Flux and Impact'!$AU217=1,'[1]Flux and Impact'!AS217=""),0,IF('[1]Flux and Impact'!$AU217=1,'[1]Flux and Impact'!AS217,"")),"")</f>
        <v/>
      </c>
      <c r="AW215" s="10" t="s">
        <v>310</v>
      </c>
      <c r="AX215" s="123" t="s">
        <v>299</v>
      </c>
      <c r="AY215" s="124" t="s">
        <v>299</v>
      </c>
      <c r="AZ215" s="17"/>
    </row>
    <row r="216" spans="1:52">
      <c r="A216">
        <f t="shared" si="6"/>
        <v>1</v>
      </c>
      <c r="B216" t="str">
        <f>'[1]Flux and Impact'!B218</f>
        <v>6. Human Diseases</v>
      </c>
      <c r="C216" t="str">
        <f>'[1]Flux and Impact'!C218</f>
        <v>6.1 Cancers</v>
      </c>
      <c r="D216" t="str">
        <f>'[1]Flux and Impact'!D218</f>
        <v>Bladder cancer</v>
      </c>
      <c r="E216">
        <f>IF('[1]Flux and Impact'!AU218=1,AVERAGE(H216,J216,L216,N216,P216,R216,T216,V216,X216,Z216,AB216,AD216,AF216,AH216,AJ216,AL216,AN216,AP216,AR216,AT216),"")</f>
        <v>36.0584721260334</v>
      </c>
      <c r="F216" s="12">
        <f>IF('[1]Flux and Impact'!AU218=1,AVERAGE(I216,K216,M216,O216,Q216,S216,U216,W216,Y216,AA216,AC216,AE216,AG216,AI216,AK216,AM216,AO216,AQ216,AS216,AU216),"")</f>
        <v>-36.0584721260334</v>
      </c>
      <c r="G216" s="13">
        <f t="shared" si="7"/>
        <v>1</v>
      </c>
      <c r="H216">
        <f>IF(H$1&gt;0,IF(AND('[1]Flux and Impact'!$AU218=1,'[1]Flux and Impact'!F218=""),0,IF('[1]Flux and Impact'!$AU218=1,'[1]Flux and Impact'!F218,"")),"")</f>
        <v>0</v>
      </c>
      <c r="I216">
        <f>IF(I$1&gt;0,IF(AND('[1]Flux and Impact'!$AU218=1,'[1]Flux and Impact'!G218=""),0,IF('[1]Flux and Impact'!$AU218=1,'[1]Flux and Impact'!G218,"")),"")</f>
        <v>0</v>
      </c>
      <c r="J216">
        <f>IF(J$1&gt;0,IF(AND('[1]Flux and Impact'!$AU218=1,'[1]Flux and Impact'!H218=""),0,IF('[1]Flux and Impact'!$AU218=1,'[1]Flux and Impact'!H218,"")),"")</f>
        <v>108.1754163781</v>
      </c>
      <c r="K216">
        <f>IF(K$1&gt;0,IF(AND('[1]Flux and Impact'!$AU218=1,'[1]Flux and Impact'!I218=""),0,IF('[1]Flux and Impact'!$AU218=1,'[1]Flux and Impact'!I218,"")),"")</f>
        <v>-108.1754163781</v>
      </c>
      <c r="L216">
        <f>IF(L$1&gt;0,IF(AND('[1]Flux and Impact'!$AU218=1,'[1]Flux and Impact'!J218=""),0,IF('[1]Flux and Impact'!$AU218=1,'[1]Flux and Impact'!J218,"")),"")</f>
        <v>0</v>
      </c>
      <c r="M216">
        <f>IF(M$1&gt;0,IF(AND('[1]Flux and Impact'!$AU218=1,'[1]Flux and Impact'!K218=""),0,IF('[1]Flux and Impact'!$AU218=1,'[1]Flux and Impact'!K218,"")),"")</f>
        <v>0</v>
      </c>
      <c r="N216" t="str">
        <f>IF(N$1&gt;0,IF(AND('[1]Flux and Impact'!$AU218=1,'[1]Flux and Impact'!L218=""),0,IF('[1]Flux and Impact'!$AU218=1,'[1]Flux and Impact'!L218,"")),"")</f>
        <v/>
      </c>
      <c r="O216" t="str">
        <f>IF(O$1&gt;0,IF(AND('[1]Flux and Impact'!$AU218=1,'[1]Flux and Impact'!M218=""),0,IF('[1]Flux and Impact'!$AU218=1,'[1]Flux and Impact'!M218,"")),"")</f>
        <v/>
      </c>
      <c r="P216" t="str">
        <f>IF(P$1&gt;0,IF(AND('[1]Flux and Impact'!$AU218=1,'[1]Flux and Impact'!N218=""),0,IF('[1]Flux and Impact'!$AU218=1,'[1]Flux and Impact'!N218,"")),"")</f>
        <v/>
      </c>
      <c r="Q216" t="str">
        <f>IF(Q$1&gt;0,IF(AND('[1]Flux and Impact'!$AU218=1,'[1]Flux and Impact'!O218=""),0,IF('[1]Flux and Impact'!$AU218=1,'[1]Flux and Impact'!O218,"")),"")</f>
        <v/>
      </c>
      <c r="R216" t="str">
        <f>IF(R$1&gt;0,IF(AND('[1]Flux and Impact'!$AU218=1,'[1]Flux and Impact'!P218=""),0,IF('[1]Flux and Impact'!$AU218=1,'[1]Flux and Impact'!P218,"")),"")</f>
        <v/>
      </c>
      <c r="S216" t="str">
        <f>IF(S$1&gt;0,IF(AND('[1]Flux and Impact'!$AU218=1,'[1]Flux and Impact'!Q218=""),0,IF('[1]Flux and Impact'!$AU218=1,'[1]Flux and Impact'!Q218,"")),"")</f>
        <v/>
      </c>
      <c r="T216" t="str">
        <f>IF(T$1&gt;0,IF(AND('[1]Flux and Impact'!$AU218=1,'[1]Flux and Impact'!R218=""),0,IF('[1]Flux and Impact'!$AU218=1,'[1]Flux and Impact'!R218,"")),"")</f>
        <v/>
      </c>
      <c r="U216" t="str">
        <f>IF(U$1&gt;0,IF(AND('[1]Flux and Impact'!$AU218=1,'[1]Flux and Impact'!S218=""),0,IF('[1]Flux and Impact'!$AU218=1,'[1]Flux and Impact'!S218,"")),"")</f>
        <v/>
      </c>
      <c r="V216" t="str">
        <f>IF(V$1&gt;0,IF(AND('[1]Flux and Impact'!$AU218=1,'[1]Flux and Impact'!T218=""),0,IF('[1]Flux and Impact'!$AU218=1,'[1]Flux and Impact'!T218,"")),"")</f>
        <v/>
      </c>
      <c r="W216" t="str">
        <f>IF(W$1&gt;0,IF(AND('[1]Flux and Impact'!$AU218=1,'[1]Flux and Impact'!U218=""),0,IF('[1]Flux and Impact'!$AU218=1,'[1]Flux and Impact'!U218,"")),"")</f>
        <v/>
      </c>
      <c r="X216" t="str">
        <f>IF(X$1&gt;0,IF(AND('[1]Flux and Impact'!$AU218=1,'[1]Flux and Impact'!V218=""),0,IF('[1]Flux and Impact'!$AU218=1,'[1]Flux and Impact'!V218,"")),"")</f>
        <v/>
      </c>
      <c r="Y216" t="str">
        <f>IF(Y$1&gt;0,IF(AND('[1]Flux and Impact'!$AU218=1,'[1]Flux and Impact'!W218=""),0,IF('[1]Flux and Impact'!$AU218=1,'[1]Flux and Impact'!W218,"")),"")</f>
        <v/>
      </c>
      <c r="Z216" t="str">
        <f>IF(Z$1&gt;0,IF(AND('[1]Flux and Impact'!$AU218=1,'[1]Flux and Impact'!X218=""),0,IF('[1]Flux and Impact'!$AU218=1,'[1]Flux and Impact'!X218,"")),"")</f>
        <v/>
      </c>
      <c r="AA216" t="str">
        <f>IF(AA$1&gt;0,IF(AND('[1]Flux and Impact'!$AU218=1,'[1]Flux and Impact'!Y218=""),0,IF('[1]Flux and Impact'!$AU218=1,'[1]Flux and Impact'!Y218,"")),"")</f>
        <v/>
      </c>
      <c r="AB216" t="str">
        <f>IF(AB$1&gt;0,IF(AND('[1]Flux and Impact'!$AU218=1,'[1]Flux and Impact'!Z218=""),0,IF('[1]Flux and Impact'!$AU218=1,'[1]Flux and Impact'!Z218,"")),"")</f>
        <v/>
      </c>
      <c r="AC216" t="str">
        <f>IF(AC$1&gt;0,IF(AND('[1]Flux and Impact'!$AU218=1,'[1]Flux and Impact'!AA218=""),0,IF('[1]Flux and Impact'!$AU218=1,'[1]Flux and Impact'!AA218,"")),"")</f>
        <v/>
      </c>
      <c r="AD216" t="str">
        <f>IF(AD$1&gt;0,IF(AND('[1]Flux and Impact'!$AU218=1,'[1]Flux and Impact'!AB218=""),0,IF('[1]Flux and Impact'!$AU218=1,'[1]Flux and Impact'!AB218,"")),"")</f>
        <v/>
      </c>
      <c r="AE216" t="str">
        <f>IF(AE$1&gt;0,IF(AND('[1]Flux and Impact'!$AU218=1,'[1]Flux and Impact'!AC218=""),0,IF('[1]Flux and Impact'!$AU218=1,'[1]Flux and Impact'!AC218,"")),"")</f>
        <v/>
      </c>
      <c r="AF216" t="str">
        <f>IF(AF$1&gt;0,IF(AND('[1]Flux and Impact'!$AU218=1,'[1]Flux and Impact'!AD218=""),0,IF('[1]Flux and Impact'!$AU218=1,'[1]Flux and Impact'!AD218,"")),"")</f>
        <v/>
      </c>
      <c r="AG216" t="str">
        <f>IF(AG$1&gt;0,IF(AND('[1]Flux and Impact'!$AU218=1,'[1]Flux and Impact'!AE218=""),0,IF('[1]Flux and Impact'!$AU218=1,'[1]Flux and Impact'!AE218,"")),"")</f>
        <v/>
      </c>
      <c r="AH216" t="str">
        <f>IF(AH$1&gt;0,IF(AND('[1]Flux and Impact'!$AU218=1,'[1]Flux and Impact'!AF218=""),0,IF('[1]Flux and Impact'!$AU218=1,'[1]Flux and Impact'!AF218,"")),"")</f>
        <v/>
      </c>
      <c r="AI216" t="str">
        <f>IF(AI$1&gt;0,IF(AND('[1]Flux and Impact'!$AU218=1,'[1]Flux and Impact'!AG218=""),0,IF('[1]Flux and Impact'!$AU218=1,'[1]Flux and Impact'!AG218,"")),"")</f>
        <v/>
      </c>
      <c r="AJ216" t="str">
        <f>IF(AJ$1&gt;0,IF(AND('[1]Flux and Impact'!$AU218=1,'[1]Flux and Impact'!AH218=""),0,IF('[1]Flux and Impact'!$AU218=1,'[1]Flux and Impact'!AH218,"")),"")</f>
        <v/>
      </c>
      <c r="AK216" t="str">
        <f>IF(AK$1&gt;0,IF(AND('[1]Flux and Impact'!$AU218=1,'[1]Flux and Impact'!AI218=""),0,IF('[1]Flux and Impact'!$AU218=1,'[1]Flux and Impact'!AI218,"")),"")</f>
        <v/>
      </c>
      <c r="AL216" t="str">
        <f>IF(AL$1&gt;0,IF(AND('[1]Flux and Impact'!$AU218=1,'[1]Flux and Impact'!AJ218=""),0,IF('[1]Flux and Impact'!$AU218=1,'[1]Flux and Impact'!AJ218,"")),"")</f>
        <v/>
      </c>
      <c r="AM216" t="str">
        <f>IF(AM$1&gt;0,IF(AND('[1]Flux and Impact'!$AU218=1,'[1]Flux and Impact'!AK218=""),0,IF('[1]Flux and Impact'!$AU218=1,'[1]Flux and Impact'!AK218,"")),"")</f>
        <v/>
      </c>
      <c r="AN216" t="str">
        <f>IF(AN$1&gt;0,IF(AND('[1]Flux and Impact'!$AU218=1,'[1]Flux and Impact'!AL218=""),0,IF('[1]Flux and Impact'!$AU218=1,'[1]Flux and Impact'!AL218,"")),"")</f>
        <v/>
      </c>
      <c r="AO216" t="str">
        <f>IF(AO$1&gt;0,IF(AND('[1]Flux and Impact'!$AU218=1,'[1]Flux and Impact'!AM218=""),0,IF('[1]Flux and Impact'!$AU218=1,'[1]Flux and Impact'!AM218,"")),"")</f>
        <v/>
      </c>
      <c r="AP216" t="str">
        <f>IF(AP$1&gt;0,IF(AND('[1]Flux and Impact'!$AU218=1,'[1]Flux and Impact'!AN218=""),0,IF('[1]Flux and Impact'!$AU218=1,'[1]Flux and Impact'!AN218,"")),"")</f>
        <v/>
      </c>
      <c r="AQ216" t="str">
        <f>IF(AQ$1&gt;0,IF(AND('[1]Flux and Impact'!$AU218=1,'[1]Flux and Impact'!AO218=""),0,IF('[1]Flux and Impact'!$AU218=1,'[1]Flux and Impact'!AO218,"")),"")</f>
        <v/>
      </c>
      <c r="AR216" t="str">
        <f>IF(AR$1&gt;0,IF(AND('[1]Flux and Impact'!$AU218=1,'[1]Flux and Impact'!AP218=""),0,IF('[1]Flux and Impact'!$AU218=1,'[1]Flux and Impact'!AP218,"")),"")</f>
        <v/>
      </c>
      <c r="AS216" t="str">
        <f>IF(AS$1&gt;0,IF(AND('[1]Flux and Impact'!$AU218=1,'[1]Flux and Impact'!AQ218=""),0,IF('[1]Flux and Impact'!$AU218=1,'[1]Flux and Impact'!AQ218,"")),"")</f>
        <v/>
      </c>
      <c r="AT216" t="str">
        <f>IF(AT$1&gt;0,IF(AND('[1]Flux and Impact'!$AU218=1,'[1]Flux and Impact'!AR218=""),0,IF('[1]Flux and Impact'!$AU218=1,'[1]Flux and Impact'!AR218,"")),"")</f>
        <v/>
      </c>
      <c r="AU216" t="str">
        <f>IF(AU$1&gt;0,IF(AND('[1]Flux and Impact'!$AU218=1,'[1]Flux and Impact'!AS218=""),0,IF('[1]Flux and Impact'!$AU218=1,'[1]Flux and Impact'!AS218,"")),"")</f>
        <v/>
      </c>
      <c r="AW216" s="10" t="s">
        <v>311</v>
      </c>
      <c r="AX216" s="123" t="s">
        <v>299</v>
      </c>
      <c r="AY216" s="124" t="s">
        <v>299</v>
      </c>
      <c r="AZ216" s="17"/>
    </row>
    <row r="217" spans="1:52">
      <c r="A217">
        <f t="shared" si="6"/>
        <v>1</v>
      </c>
      <c r="B217" t="str">
        <f>'[1]Flux and Impact'!B219</f>
        <v>6. Human Diseases</v>
      </c>
      <c r="C217" t="str">
        <f>'[1]Flux and Impact'!C219</f>
        <v>6.1 Cancers</v>
      </c>
      <c r="D217" t="str">
        <f>'[1]Flux and Impact'!D219</f>
        <v>Chronic myeloid leukemia</v>
      </c>
      <c r="E217">
        <f>IF('[1]Flux and Impact'!AU219=1,AVERAGE(H217,J217,L217,N217,P217,R217,T217,V217,X217,Z217,AB217,AD217,AF217,AH217,AJ217,AL217,AN217,AP217,AR217,AT217),"")</f>
        <v>16.054974906532</v>
      </c>
      <c r="F217" s="12">
        <f>IF('[1]Flux and Impact'!AU219=1,AVERAGE(I217,K217,M217,O217,Q217,S217,U217,W217,Y217,AA217,AC217,AE217,AG217,AI217,AK217,AM217,AO217,AQ217,AS217,AU217),"")</f>
        <v>2.69704916225068</v>
      </c>
      <c r="G217" s="13">
        <f t="shared" si="7"/>
        <v>1</v>
      </c>
      <c r="H217">
        <f>IF(H$1&gt;0,IF(AND('[1]Flux and Impact'!$AU219=1,'[1]Flux and Impact'!F219=""),0,IF('[1]Flux and Impact'!$AU219=1,'[1]Flux and Impact'!F219,"")),"")</f>
        <v>0</v>
      </c>
      <c r="I217">
        <f>IF(I$1&gt;0,IF(AND('[1]Flux and Impact'!$AU219=1,'[1]Flux and Impact'!G219=""),0,IF('[1]Flux and Impact'!$AU219=1,'[1]Flux and Impact'!G219,"")),"")</f>
        <v>0</v>
      </c>
      <c r="J217">
        <f>IF(J$1&gt;0,IF(AND('[1]Flux and Impact'!$AU219=1,'[1]Flux and Impact'!H219=""),0,IF('[1]Flux and Impact'!$AU219=1,'[1]Flux and Impact'!H219,"")),"")</f>
        <v>48.1649247195961</v>
      </c>
      <c r="K217">
        <f>IF(K$1&gt;0,IF(AND('[1]Flux and Impact'!$AU219=1,'[1]Flux and Impact'!I219=""),0,IF('[1]Flux and Impact'!$AU219=1,'[1]Flux and Impact'!I219,"")),"")</f>
        <v>8.09114748675204</v>
      </c>
      <c r="L217">
        <f>IF(L$1&gt;0,IF(AND('[1]Flux and Impact'!$AU219=1,'[1]Flux and Impact'!J219=""),0,IF('[1]Flux and Impact'!$AU219=1,'[1]Flux and Impact'!J219,"")),"")</f>
        <v>0</v>
      </c>
      <c r="M217">
        <f>IF(M$1&gt;0,IF(AND('[1]Flux and Impact'!$AU219=1,'[1]Flux and Impact'!K219=""),0,IF('[1]Flux and Impact'!$AU219=1,'[1]Flux and Impact'!K219,"")),"")</f>
        <v>0</v>
      </c>
      <c r="N217" t="str">
        <f>IF(N$1&gt;0,IF(AND('[1]Flux and Impact'!$AU219=1,'[1]Flux and Impact'!L219=""),0,IF('[1]Flux and Impact'!$AU219=1,'[1]Flux and Impact'!L219,"")),"")</f>
        <v/>
      </c>
      <c r="O217" t="str">
        <f>IF(O$1&gt;0,IF(AND('[1]Flux and Impact'!$AU219=1,'[1]Flux and Impact'!M219=""),0,IF('[1]Flux and Impact'!$AU219=1,'[1]Flux and Impact'!M219,"")),"")</f>
        <v/>
      </c>
      <c r="P217" t="str">
        <f>IF(P$1&gt;0,IF(AND('[1]Flux and Impact'!$AU219=1,'[1]Flux and Impact'!N219=""),0,IF('[1]Flux and Impact'!$AU219=1,'[1]Flux and Impact'!N219,"")),"")</f>
        <v/>
      </c>
      <c r="Q217" t="str">
        <f>IF(Q$1&gt;0,IF(AND('[1]Flux and Impact'!$AU219=1,'[1]Flux and Impact'!O219=""),0,IF('[1]Flux and Impact'!$AU219=1,'[1]Flux and Impact'!O219,"")),"")</f>
        <v/>
      </c>
      <c r="R217" t="str">
        <f>IF(R$1&gt;0,IF(AND('[1]Flux and Impact'!$AU219=1,'[1]Flux and Impact'!P219=""),0,IF('[1]Flux and Impact'!$AU219=1,'[1]Flux and Impact'!P219,"")),"")</f>
        <v/>
      </c>
      <c r="S217" t="str">
        <f>IF(S$1&gt;0,IF(AND('[1]Flux and Impact'!$AU219=1,'[1]Flux and Impact'!Q219=""),0,IF('[1]Flux and Impact'!$AU219=1,'[1]Flux and Impact'!Q219,"")),"")</f>
        <v/>
      </c>
      <c r="T217" t="str">
        <f>IF(T$1&gt;0,IF(AND('[1]Flux and Impact'!$AU219=1,'[1]Flux and Impact'!R219=""),0,IF('[1]Flux and Impact'!$AU219=1,'[1]Flux and Impact'!R219,"")),"")</f>
        <v/>
      </c>
      <c r="U217" t="str">
        <f>IF(U$1&gt;0,IF(AND('[1]Flux and Impact'!$AU219=1,'[1]Flux and Impact'!S219=""),0,IF('[1]Flux and Impact'!$AU219=1,'[1]Flux and Impact'!S219,"")),"")</f>
        <v/>
      </c>
      <c r="V217" t="str">
        <f>IF(V$1&gt;0,IF(AND('[1]Flux and Impact'!$AU219=1,'[1]Flux and Impact'!T219=""),0,IF('[1]Flux and Impact'!$AU219=1,'[1]Flux and Impact'!T219,"")),"")</f>
        <v/>
      </c>
      <c r="W217" t="str">
        <f>IF(W$1&gt;0,IF(AND('[1]Flux and Impact'!$AU219=1,'[1]Flux and Impact'!U219=""),0,IF('[1]Flux and Impact'!$AU219=1,'[1]Flux and Impact'!U219,"")),"")</f>
        <v/>
      </c>
      <c r="X217" t="str">
        <f>IF(X$1&gt;0,IF(AND('[1]Flux and Impact'!$AU219=1,'[1]Flux and Impact'!V219=""),0,IF('[1]Flux and Impact'!$AU219=1,'[1]Flux and Impact'!V219,"")),"")</f>
        <v/>
      </c>
      <c r="Y217" t="str">
        <f>IF(Y$1&gt;0,IF(AND('[1]Flux and Impact'!$AU219=1,'[1]Flux and Impact'!W219=""),0,IF('[1]Flux and Impact'!$AU219=1,'[1]Flux and Impact'!W219,"")),"")</f>
        <v/>
      </c>
      <c r="Z217" t="str">
        <f>IF(Z$1&gt;0,IF(AND('[1]Flux and Impact'!$AU219=1,'[1]Flux and Impact'!X219=""),0,IF('[1]Flux and Impact'!$AU219=1,'[1]Flux and Impact'!X219,"")),"")</f>
        <v/>
      </c>
      <c r="AA217" t="str">
        <f>IF(AA$1&gt;0,IF(AND('[1]Flux and Impact'!$AU219=1,'[1]Flux and Impact'!Y219=""),0,IF('[1]Flux and Impact'!$AU219=1,'[1]Flux and Impact'!Y219,"")),"")</f>
        <v/>
      </c>
      <c r="AB217" t="str">
        <f>IF(AB$1&gt;0,IF(AND('[1]Flux and Impact'!$AU219=1,'[1]Flux and Impact'!Z219=""),0,IF('[1]Flux and Impact'!$AU219=1,'[1]Flux and Impact'!Z219,"")),"")</f>
        <v/>
      </c>
      <c r="AC217" t="str">
        <f>IF(AC$1&gt;0,IF(AND('[1]Flux and Impact'!$AU219=1,'[1]Flux and Impact'!AA219=""),0,IF('[1]Flux and Impact'!$AU219=1,'[1]Flux and Impact'!AA219,"")),"")</f>
        <v/>
      </c>
      <c r="AD217" t="str">
        <f>IF(AD$1&gt;0,IF(AND('[1]Flux and Impact'!$AU219=1,'[1]Flux and Impact'!AB219=""),0,IF('[1]Flux and Impact'!$AU219=1,'[1]Flux and Impact'!AB219,"")),"")</f>
        <v/>
      </c>
      <c r="AE217" t="str">
        <f>IF(AE$1&gt;0,IF(AND('[1]Flux and Impact'!$AU219=1,'[1]Flux and Impact'!AC219=""),0,IF('[1]Flux and Impact'!$AU219=1,'[1]Flux and Impact'!AC219,"")),"")</f>
        <v/>
      </c>
      <c r="AF217" t="str">
        <f>IF(AF$1&gt;0,IF(AND('[1]Flux and Impact'!$AU219=1,'[1]Flux and Impact'!AD219=""),0,IF('[1]Flux and Impact'!$AU219=1,'[1]Flux and Impact'!AD219,"")),"")</f>
        <v/>
      </c>
      <c r="AG217" t="str">
        <f>IF(AG$1&gt;0,IF(AND('[1]Flux and Impact'!$AU219=1,'[1]Flux and Impact'!AE219=""),0,IF('[1]Flux and Impact'!$AU219=1,'[1]Flux and Impact'!AE219,"")),"")</f>
        <v/>
      </c>
      <c r="AH217" t="str">
        <f>IF(AH$1&gt;0,IF(AND('[1]Flux and Impact'!$AU219=1,'[1]Flux and Impact'!AF219=""),0,IF('[1]Flux and Impact'!$AU219=1,'[1]Flux and Impact'!AF219,"")),"")</f>
        <v/>
      </c>
      <c r="AI217" t="str">
        <f>IF(AI$1&gt;0,IF(AND('[1]Flux and Impact'!$AU219=1,'[1]Flux and Impact'!AG219=""),0,IF('[1]Flux and Impact'!$AU219=1,'[1]Flux and Impact'!AG219,"")),"")</f>
        <v/>
      </c>
      <c r="AJ217" t="str">
        <f>IF(AJ$1&gt;0,IF(AND('[1]Flux and Impact'!$AU219=1,'[1]Flux and Impact'!AH219=""),0,IF('[1]Flux and Impact'!$AU219=1,'[1]Flux and Impact'!AH219,"")),"")</f>
        <v/>
      </c>
      <c r="AK217" t="str">
        <f>IF(AK$1&gt;0,IF(AND('[1]Flux and Impact'!$AU219=1,'[1]Flux and Impact'!AI219=""),0,IF('[1]Flux and Impact'!$AU219=1,'[1]Flux and Impact'!AI219,"")),"")</f>
        <v/>
      </c>
      <c r="AL217" t="str">
        <f>IF(AL$1&gt;0,IF(AND('[1]Flux and Impact'!$AU219=1,'[1]Flux and Impact'!AJ219=""),0,IF('[1]Flux and Impact'!$AU219=1,'[1]Flux and Impact'!AJ219,"")),"")</f>
        <v/>
      </c>
      <c r="AM217" t="str">
        <f>IF(AM$1&gt;0,IF(AND('[1]Flux and Impact'!$AU219=1,'[1]Flux and Impact'!AK219=""),0,IF('[1]Flux and Impact'!$AU219=1,'[1]Flux and Impact'!AK219,"")),"")</f>
        <v/>
      </c>
      <c r="AN217" t="str">
        <f>IF(AN$1&gt;0,IF(AND('[1]Flux and Impact'!$AU219=1,'[1]Flux and Impact'!AL219=""),0,IF('[1]Flux and Impact'!$AU219=1,'[1]Flux and Impact'!AL219,"")),"")</f>
        <v/>
      </c>
      <c r="AO217" t="str">
        <f>IF(AO$1&gt;0,IF(AND('[1]Flux and Impact'!$AU219=1,'[1]Flux and Impact'!AM219=""),0,IF('[1]Flux and Impact'!$AU219=1,'[1]Flux and Impact'!AM219,"")),"")</f>
        <v/>
      </c>
      <c r="AP217" t="str">
        <f>IF(AP$1&gt;0,IF(AND('[1]Flux and Impact'!$AU219=1,'[1]Flux and Impact'!AN219=""),0,IF('[1]Flux and Impact'!$AU219=1,'[1]Flux and Impact'!AN219,"")),"")</f>
        <v/>
      </c>
      <c r="AQ217" t="str">
        <f>IF(AQ$1&gt;0,IF(AND('[1]Flux and Impact'!$AU219=1,'[1]Flux and Impact'!AO219=""),0,IF('[1]Flux and Impact'!$AU219=1,'[1]Flux and Impact'!AO219,"")),"")</f>
        <v/>
      </c>
      <c r="AR217" t="str">
        <f>IF(AR$1&gt;0,IF(AND('[1]Flux and Impact'!$AU219=1,'[1]Flux and Impact'!AP219=""),0,IF('[1]Flux and Impact'!$AU219=1,'[1]Flux and Impact'!AP219,"")),"")</f>
        <v/>
      </c>
      <c r="AS217" t="str">
        <f>IF(AS$1&gt;0,IF(AND('[1]Flux and Impact'!$AU219=1,'[1]Flux and Impact'!AQ219=""),0,IF('[1]Flux and Impact'!$AU219=1,'[1]Flux and Impact'!AQ219,"")),"")</f>
        <v/>
      </c>
      <c r="AT217" t="str">
        <f>IF(AT$1&gt;0,IF(AND('[1]Flux and Impact'!$AU219=1,'[1]Flux and Impact'!AR219=""),0,IF('[1]Flux and Impact'!$AU219=1,'[1]Flux and Impact'!AR219,"")),"")</f>
        <v/>
      </c>
      <c r="AU217" t="str">
        <f>IF(AU$1&gt;0,IF(AND('[1]Flux and Impact'!$AU219=1,'[1]Flux and Impact'!AS219=""),0,IF('[1]Flux and Impact'!$AU219=1,'[1]Flux and Impact'!AS219,"")),"")</f>
        <v/>
      </c>
      <c r="AW217" s="10" t="s">
        <v>312</v>
      </c>
      <c r="AX217" s="123" t="s">
        <v>299</v>
      </c>
      <c r="AY217" s="124" t="s">
        <v>299</v>
      </c>
      <c r="AZ217" s="17"/>
    </row>
    <row r="218" spans="1:52">
      <c r="A218">
        <f t="shared" si="6"/>
        <v>1</v>
      </c>
      <c r="B218" t="str">
        <f>'[1]Flux and Impact'!B220</f>
        <v>6. Human Diseases</v>
      </c>
      <c r="C218" t="str">
        <f>'[1]Flux and Impact'!C220</f>
        <v>6.1 Cancers</v>
      </c>
      <c r="D218" t="str">
        <f>'[1]Flux and Impact'!D220</f>
        <v>Acute myeloid leukemia</v>
      </c>
      <c r="E218">
        <f>IF('[1]Flux and Impact'!AU220=1,AVERAGE(H218,J218,L218,N218,P218,R218,T218,V218,X218,Z218,AB218,AD218,AF218,AH218,AJ218,AL218,AN218,AP218,AR218,AT218),"")</f>
        <v>14.7203903002956</v>
      </c>
      <c r="F218" s="12">
        <f>IF('[1]Flux and Impact'!AU220=1,AVERAGE(I218,K218,M218,O218,Q218,S218,U218,W218,Y218,AA218,AC218,AE218,AG218,AI218,AK218,AM218,AO218,AQ218,AS218,AU218),"")</f>
        <v>-14.7203903002956</v>
      </c>
      <c r="G218" s="13">
        <f t="shared" si="7"/>
        <v>1</v>
      </c>
      <c r="H218">
        <f>IF(H$1&gt;0,IF(AND('[1]Flux and Impact'!$AU220=1,'[1]Flux and Impact'!F220=""),0,IF('[1]Flux and Impact'!$AU220=1,'[1]Flux and Impact'!F220,"")),"")</f>
        <v>0</v>
      </c>
      <c r="I218">
        <f>IF(I$1&gt;0,IF(AND('[1]Flux and Impact'!$AU220=1,'[1]Flux and Impact'!G220=""),0,IF('[1]Flux and Impact'!$AU220=1,'[1]Flux and Impact'!G220,"")),"")</f>
        <v>0</v>
      </c>
      <c r="J218">
        <f>IF(J$1&gt;0,IF(AND('[1]Flux and Impact'!$AU220=1,'[1]Flux and Impact'!H220=""),0,IF('[1]Flux and Impact'!$AU220=1,'[1]Flux and Impact'!H220,"")),"")</f>
        <v>44.1611709008868</v>
      </c>
      <c r="K218">
        <f>IF(K$1&gt;0,IF(AND('[1]Flux and Impact'!$AU220=1,'[1]Flux and Impact'!I220=""),0,IF('[1]Flux and Impact'!$AU220=1,'[1]Flux and Impact'!I220,"")),"")</f>
        <v>-44.1611709008868</v>
      </c>
      <c r="L218">
        <f>IF(L$1&gt;0,IF(AND('[1]Flux and Impact'!$AU220=1,'[1]Flux and Impact'!J220=""),0,IF('[1]Flux and Impact'!$AU220=1,'[1]Flux and Impact'!J220,"")),"")</f>
        <v>0</v>
      </c>
      <c r="M218">
        <f>IF(M$1&gt;0,IF(AND('[1]Flux and Impact'!$AU220=1,'[1]Flux and Impact'!K220=""),0,IF('[1]Flux and Impact'!$AU220=1,'[1]Flux and Impact'!K220,"")),"")</f>
        <v>0</v>
      </c>
      <c r="N218" t="str">
        <f>IF(N$1&gt;0,IF(AND('[1]Flux and Impact'!$AU220=1,'[1]Flux and Impact'!L220=""),0,IF('[1]Flux and Impact'!$AU220=1,'[1]Flux and Impact'!L220,"")),"")</f>
        <v/>
      </c>
      <c r="O218" t="str">
        <f>IF(O$1&gt;0,IF(AND('[1]Flux and Impact'!$AU220=1,'[1]Flux and Impact'!M220=""),0,IF('[1]Flux and Impact'!$AU220=1,'[1]Flux and Impact'!M220,"")),"")</f>
        <v/>
      </c>
      <c r="P218" t="str">
        <f>IF(P$1&gt;0,IF(AND('[1]Flux and Impact'!$AU220=1,'[1]Flux and Impact'!N220=""),0,IF('[1]Flux and Impact'!$AU220=1,'[1]Flux and Impact'!N220,"")),"")</f>
        <v/>
      </c>
      <c r="Q218" t="str">
        <f>IF(Q$1&gt;0,IF(AND('[1]Flux and Impact'!$AU220=1,'[1]Flux and Impact'!O220=""),0,IF('[1]Flux and Impact'!$AU220=1,'[1]Flux and Impact'!O220,"")),"")</f>
        <v/>
      </c>
      <c r="R218" t="str">
        <f>IF(R$1&gt;0,IF(AND('[1]Flux and Impact'!$AU220=1,'[1]Flux and Impact'!P220=""),0,IF('[1]Flux and Impact'!$AU220=1,'[1]Flux and Impact'!P220,"")),"")</f>
        <v/>
      </c>
      <c r="S218" t="str">
        <f>IF(S$1&gt;0,IF(AND('[1]Flux and Impact'!$AU220=1,'[1]Flux and Impact'!Q220=""),0,IF('[1]Flux and Impact'!$AU220=1,'[1]Flux and Impact'!Q220,"")),"")</f>
        <v/>
      </c>
      <c r="T218" t="str">
        <f>IF(T$1&gt;0,IF(AND('[1]Flux and Impact'!$AU220=1,'[1]Flux and Impact'!R220=""),0,IF('[1]Flux and Impact'!$AU220=1,'[1]Flux and Impact'!R220,"")),"")</f>
        <v/>
      </c>
      <c r="U218" t="str">
        <f>IF(U$1&gt;0,IF(AND('[1]Flux and Impact'!$AU220=1,'[1]Flux and Impact'!S220=""),0,IF('[1]Flux and Impact'!$AU220=1,'[1]Flux and Impact'!S220,"")),"")</f>
        <v/>
      </c>
      <c r="V218" t="str">
        <f>IF(V$1&gt;0,IF(AND('[1]Flux and Impact'!$AU220=1,'[1]Flux and Impact'!T220=""),0,IF('[1]Flux and Impact'!$AU220=1,'[1]Flux and Impact'!T220,"")),"")</f>
        <v/>
      </c>
      <c r="W218" t="str">
        <f>IF(W$1&gt;0,IF(AND('[1]Flux and Impact'!$AU220=1,'[1]Flux and Impact'!U220=""),0,IF('[1]Flux and Impact'!$AU220=1,'[1]Flux and Impact'!U220,"")),"")</f>
        <v/>
      </c>
      <c r="X218" t="str">
        <f>IF(X$1&gt;0,IF(AND('[1]Flux and Impact'!$AU220=1,'[1]Flux and Impact'!V220=""),0,IF('[1]Flux and Impact'!$AU220=1,'[1]Flux and Impact'!V220,"")),"")</f>
        <v/>
      </c>
      <c r="Y218" t="str">
        <f>IF(Y$1&gt;0,IF(AND('[1]Flux and Impact'!$AU220=1,'[1]Flux and Impact'!W220=""),0,IF('[1]Flux and Impact'!$AU220=1,'[1]Flux and Impact'!W220,"")),"")</f>
        <v/>
      </c>
      <c r="Z218" t="str">
        <f>IF(Z$1&gt;0,IF(AND('[1]Flux and Impact'!$AU220=1,'[1]Flux and Impact'!X220=""),0,IF('[1]Flux and Impact'!$AU220=1,'[1]Flux and Impact'!X220,"")),"")</f>
        <v/>
      </c>
      <c r="AA218" t="str">
        <f>IF(AA$1&gt;0,IF(AND('[1]Flux and Impact'!$AU220=1,'[1]Flux and Impact'!Y220=""),0,IF('[1]Flux and Impact'!$AU220=1,'[1]Flux and Impact'!Y220,"")),"")</f>
        <v/>
      </c>
      <c r="AB218" t="str">
        <f>IF(AB$1&gt;0,IF(AND('[1]Flux and Impact'!$AU220=1,'[1]Flux and Impact'!Z220=""),0,IF('[1]Flux and Impact'!$AU220=1,'[1]Flux and Impact'!Z220,"")),"")</f>
        <v/>
      </c>
      <c r="AC218" t="str">
        <f>IF(AC$1&gt;0,IF(AND('[1]Flux and Impact'!$AU220=1,'[1]Flux and Impact'!AA220=""),0,IF('[1]Flux and Impact'!$AU220=1,'[1]Flux and Impact'!AA220,"")),"")</f>
        <v/>
      </c>
      <c r="AD218" t="str">
        <f>IF(AD$1&gt;0,IF(AND('[1]Flux and Impact'!$AU220=1,'[1]Flux and Impact'!AB220=""),0,IF('[1]Flux and Impact'!$AU220=1,'[1]Flux and Impact'!AB220,"")),"")</f>
        <v/>
      </c>
      <c r="AE218" t="str">
        <f>IF(AE$1&gt;0,IF(AND('[1]Flux and Impact'!$AU220=1,'[1]Flux and Impact'!AC220=""),0,IF('[1]Flux and Impact'!$AU220=1,'[1]Flux and Impact'!AC220,"")),"")</f>
        <v/>
      </c>
      <c r="AF218" t="str">
        <f>IF(AF$1&gt;0,IF(AND('[1]Flux and Impact'!$AU220=1,'[1]Flux and Impact'!AD220=""),0,IF('[1]Flux and Impact'!$AU220=1,'[1]Flux and Impact'!AD220,"")),"")</f>
        <v/>
      </c>
      <c r="AG218" t="str">
        <f>IF(AG$1&gt;0,IF(AND('[1]Flux and Impact'!$AU220=1,'[1]Flux and Impact'!AE220=""),0,IF('[1]Flux and Impact'!$AU220=1,'[1]Flux and Impact'!AE220,"")),"")</f>
        <v/>
      </c>
      <c r="AH218" t="str">
        <f>IF(AH$1&gt;0,IF(AND('[1]Flux and Impact'!$AU220=1,'[1]Flux and Impact'!AF220=""),0,IF('[1]Flux and Impact'!$AU220=1,'[1]Flux and Impact'!AF220,"")),"")</f>
        <v/>
      </c>
      <c r="AI218" t="str">
        <f>IF(AI$1&gt;0,IF(AND('[1]Flux and Impact'!$AU220=1,'[1]Flux and Impact'!AG220=""),0,IF('[1]Flux and Impact'!$AU220=1,'[1]Flux and Impact'!AG220,"")),"")</f>
        <v/>
      </c>
      <c r="AJ218" t="str">
        <f>IF(AJ$1&gt;0,IF(AND('[1]Flux and Impact'!$AU220=1,'[1]Flux and Impact'!AH220=""),0,IF('[1]Flux and Impact'!$AU220=1,'[1]Flux and Impact'!AH220,"")),"")</f>
        <v/>
      </c>
      <c r="AK218" t="str">
        <f>IF(AK$1&gt;0,IF(AND('[1]Flux and Impact'!$AU220=1,'[1]Flux and Impact'!AI220=""),0,IF('[1]Flux and Impact'!$AU220=1,'[1]Flux and Impact'!AI220,"")),"")</f>
        <v/>
      </c>
      <c r="AL218" t="str">
        <f>IF(AL$1&gt;0,IF(AND('[1]Flux and Impact'!$AU220=1,'[1]Flux and Impact'!AJ220=""),0,IF('[1]Flux and Impact'!$AU220=1,'[1]Flux and Impact'!AJ220,"")),"")</f>
        <v/>
      </c>
      <c r="AM218" t="str">
        <f>IF(AM$1&gt;0,IF(AND('[1]Flux and Impact'!$AU220=1,'[1]Flux and Impact'!AK220=""),0,IF('[1]Flux and Impact'!$AU220=1,'[1]Flux and Impact'!AK220,"")),"")</f>
        <v/>
      </c>
      <c r="AN218" t="str">
        <f>IF(AN$1&gt;0,IF(AND('[1]Flux and Impact'!$AU220=1,'[1]Flux and Impact'!AL220=""),0,IF('[1]Flux and Impact'!$AU220=1,'[1]Flux and Impact'!AL220,"")),"")</f>
        <v/>
      </c>
      <c r="AO218" t="str">
        <f>IF(AO$1&gt;0,IF(AND('[1]Flux and Impact'!$AU220=1,'[1]Flux and Impact'!AM220=""),0,IF('[1]Flux and Impact'!$AU220=1,'[1]Flux and Impact'!AM220,"")),"")</f>
        <v/>
      </c>
      <c r="AP218" t="str">
        <f>IF(AP$1&gt;0,IF(AND('[1]Flux and Impact'!$AU220=1,'[1]Flux and Impact'!AN220=""),0,IF('[1]Flux and Impact'!$AU220=1,'[1]Flux and Impact'!AN220,"")),"")</f>
        <v/>
      </c>
      <c r="AQ218" t="str">
        <f>IF(AQ$1&gt;0,IF(AND('[1]Flux and Impact'!$AU220=1,'[1]Flux and Impact'!AO220=""),0,IF('[1]Flux and Impact'!$AU220=1,'[1]Flux and Impact'!AO220,"")),"")</f>
        <v/>
      </c>
      <c r="AR218" t="str">
        <f>IF(AR$1&gt;0,IF(AND('[1]Flux and Impact'!$AU220=1,'[1]Flux and Impact'!AP220=""),0,IF('[1]Flux and Impact'!$AU220=1,'[1]Flux and Impact'!AP220,"")),"")</f>
        <v/>
      </c>
      <c r="AS218" t="str">
        <f>IF(AS$1&gt;0,IF(AND('[1]Flux and Impact'!$AU220=1,'[1]Flux and Impact'!AQ220=""),0,IF('[1]Flux and Impact'!$AU220=1,'[1]Flux and Impact'!AQ220,"")),"")</f>
        <v/>
      </c>
      <c r="AT218" t="str">
        <f>IF(AT$1&gt;0,IF(AND('[1]Flux and Impact'!$AU220=1,'[1]Flux and Impact'!AR220=""),0,IF('[1]Flux and Impact'!$AU220=1,'[1]Flux and Impact'!AR220,"")),"")</f>
        <v/>
      </c>
      <c r="AU218" t="str">
        <f>IF(AU$1&gt;0,IF(AND('[1]Flux and Impact'!$AU220=1,'[1]Flux and Impact'!AS220=""),0,IF('[1]Flux and Impact'!$AU220=1,'[1]Flux and Impact'!AS220,"")),"")</f>
        <v/>
      </c>
      <c r="AW218" s="10" t="s">
        <v>313</v>
      </c>
      <c r="AX218" s="123" t="s">
        <v>299</v>
      </c>
      <c r="AY218" s="124" t="s">
        <v>299</v>
      </c>
      <c r="AZ218" s="17"/>
    </row>
    <row r="219" spans="1:52">
      <c r="A219">
        <f t="shared" si="6"/>
        <v>1</v>
      </c>
      <c r="B219" t="str">
        <f>'[1]Flux and Impact'!B221</f>
        <v>6. Human Diseases</v>
      </c>
      <c r="C219" t="str">
        <f>'[1]Flux and Impact'!C221</f>
        <v>6.1 Cancers</v>
      </c>
      <c r="D219" t="str">
        <f>'[1]Flux and Impact'!D221</f>
        <v>Small cell lung cancer</v>
      </c>
      <c r="E219">
        <f>IF('[1]Flux and Impact'!AU221=1,AVERAGE(H219,J219,L219,N219,P219,R219,T219,V219,X219,Z219,AB219,AD219,AF219,AH219,AJ219,AL219,AN219,AP219,AR219,AT219),"")</f>
        <v>16.8251177372131</v>
      </c>
      <c r="F219" s="12">
        <f>IF('[1]Flux and Impact'!AU221=1,AVERAGE(I219,K219,M219,O219,Q219,S219,U219,W219,Y219,AA219,AC219,AE219,AG219,AI219,AK219,AM219,AO219,AQ219,AS219,AU219),"")</f>
        <v>-16.8251177372131</v>
      </c>
      <c r="G219" s="13">
        <f t="shared" si="7"/>
        <v>1</v>
      </c>
      <c r="H219">
        <f>IF(H$1&gt;0,IF(AND('[1]Flux and Impact'!$AU221=1,'[1]Flux and Impact'!F221=""),0,IF('[1]Flux and Impact'!$AU221=1,'[1]Flux and Impact'!F221,"")),"")</f>
        <v>4.3052795743959</v>
      </c>
      <c r="I219">
        <f>IF(I$1&gt;0,IF(AND('[1]Flux and Impact'!$AU221=1,'[1]Flux and Impact'!G221=""),0,IF('[1]Flux and Impact'!$AU221=1,'[1]Flux and Impact'!G221,"")),"")</f>
        <v>-4.3052795743959</v>
      </c>
      <c r="J219">
        <f>IF(J$1&gt;0,IF(AND('[1]Flux and Impact'!$AU221=1,'[1]Flux and Impact'!H221=""),0,IF('[1]Flux and Impact'!$AU221=1,'[1]Flux and Impact'!H221,"")),"")</f>
        <v>27.6509084837648</v>
      </c>
      <c r="K219">
        <f>IF(K$1&gt;0,IF(AND('[1]Flux and Impact'!$AU221=1,'[1]Flux and Impact'!I221=""),0,IF('[1]Flux and Impact'!$AU221=1,'[1]Flux and Impact'!I221,"")),"")</f>
        <v>-27.6509084837648</v>
      </c>
      <c r="L219">
        <f>IF(L$1&gt;0,IF(AND('[1]Flux and Impact'!$AU221=1,'[1]Flux and Impact'!J221=""),0,IF('[1]Flux and Impact'!$AU221=1,'[1]Flux and Impact'!J221,"")),"")</f>
        <v>18.5191651534787</v>
      </c>
      <c r="M219">
        <f>IF(M$1&gt;0,IF(AND('[1]Flux and Impact'!$AU221=1,'[1]Flux and Impact'!K221=""),0,IF('[1]Flux and Impact'!$AU221=1,'[1]Flux and Impact'!K221,"")),"")</f>
        <v>-18.5191651534787</v>
      </c>
      <c r="N219" t="str">
        <f>IF(N$1&gt;0,IF(AND('[1]Flux and Impact'!$AU221=1,'[1]Flux and Impact'!L221=""),0,IF('[1]Flux and Impact'!$AU221=1,'[1]Flux and Impact'!L221,"")),"")</f>
        <v/>
      </c>
      <c r="O219" t="str">
        <f>IF(O$1&gt;0,IF(AND('[1]Flux and Impact'!$AU221=1,'[1]Flux and Impact'!M221=""),0,IF('[1]Flux and Impact'!$AU221=1,'[1]Flux and Impact'!M221,"")),"")</f>
        <v/>
      </c>
      <c r="P219" t="str">
        <f>IF(P$1&gt;0,IF(AND('[1]Flux and Impact'!$AU221=1,'[1]Flux and Impact'!N221=""),0,IF('[1]Flux and Impact'!$AU221=1,'[1]Flux and Impact'!N221,"")),"")</f>
        <v/>
      </c>
      <c r="Q219" t="str">
        <f>IF(Q$1&gt;0,IF(AND('[1]Flux and Impact'!$AU221=1,'[1]Flux and Impact'!O221=""),0,IF('[1]Flux and Impact'!$AU221=1,'[1]Flux and Impact'!O221,"")),"")</f>
        <v/>
      </c>
      <c r="R219" t="str">
        <f>IF(R$1&gt;0,IF(AND('[1]Flux and Impact'!$AU221=1,'[1]Flux and Impact'!P221=""),0,IF('[1]Flux and Impact'!$AU221=1,'[1]Flux and Impact'!P221,"")),"")</f>
        <v/>
      </c>
      <c r="S219" t="str">
        <f>IF(S$1&gt;0,IF(AND('[1]Flux and Impact'!$AU221=1,'[1]Flux and Impact'!Q221=""),0,IF('[1]Flux and Impact'!$AU221=1,'[1]Flux and Impact'!Q221,"")),"")</f>
        <v/>
      </c>
      <c r="T219" t="str">
        <f>IF(T$1&gt;0,IF(AND('[1]Flux and Impact'!$AU221=1,'[1]Flux and Impact'!R221=""),0,IF('[1]Flux and Impact'!$AU221=1,'[1]Flux and Impact'!R221,"")),"")</f>
        <v/>
      </c>
      <c r="U219" t="str">
        <f>IF(U$1&gt;0,IF(AND('[1]Flux and Impact'!$AU221=1,'[1]Flux and Impact'!S221=""),0,IF('[1]Flux and Impact'!$AU221=1,'[1]Flux and Impact'!S221,"")),"")</f>
        <v/>
      </c>
      <c r="V219" t="str">
        <f>IF(V$1&gt;0,IF(AND('[1]Flux and Impact'!$AU221=1,'[1]Flux and Impact'!T221=""),0,IF('[1]Flux and Impact'!$AU221=1,'[1]Flux and Impact'!T221,"")),"")</f>
        <v/>
      </c>
      <c r="W219" t="str">
        <f>IF(W$1&gt;0,IF(AND('[1]Flux and Impact'!$AU221=1,'[1]Flux and Impact'!U221=""),0,IF('[1]Flux and Impact'!$AU221=1,'[1]Flux and Impact'!U221,"")),"")</f>
        <v/>
      </c>
      <c r="X219" t="str">
        <f>IF(X$1&gt;0,IF(AND('[1]Flux and Impact'!$AU221=1,'[1]Flux and Impact'!V221=""),0,IF('[1]Flux and Impact'!$AU221=1,'[1]Flux and Impact'!V221,"")),"")</f>
        <v/>
      </c>
      <c r="Y219" t="str">
        <f>IF(Y$1&gt;0,IF(AND('[1]Flux and Impact'!$AU221=1,'[1]Flux and Impact'!W221=""),0,IF('[1]Flux and Impact'!$AU221=1,'[1]Flux and Impact'!W221,"")),"")</f>
        <v/>
      </c>
      <c r="Z219" t="str">
        <f>IF(Z$1&gt;0,IF(AND('[1]Flux and Impact'!$AU221=1,'[1]Flux and Impact'!X221=""),0,IF('[1]Flux and Impact'!$AU221=1,'[1]Flux and Impact'!X221,"")),"")</f>
        <v/>
      </c>
      <c r="AA219" t="str">
        <f>IF(AA$1&gt;0,IF(AND('[1]Flux and Impact'!$AU221=1,'[1]Flux and Impact'!Y221=""),0,IF('[1]Flux and Impact'!$AU221=1,'[1]Flux and Impact'!Y221,"")),"")</f>
        <v/>
      </c>
      <c r="AB219" t="str">
        <f>IF(AB$1&gt;0,IF(AND('[1]Flux and Impact'!$AU221=1,'[1]Flux and Impact'!Z221=""),0,IF('[1]Flux and Impact'!$AU221=1,'[1]Flux and Impact'!Z221,"")),"")</f>
        <v/>
      </c>
      <c r="AC219" t="str">
        <f>IF(AC$1&gt;0,IF(AND('[1]Flux and Impact'!$AU221=1,'[1]Flux and Impact'!AA221=""),0,IF('[1]Flux and Impact'!$AU221=1,'[1]Flux and Impact'!AA221,"")),"")</f>
        <v/>
      </c>
      <c r="AD219" t="str">
        <f>IF(AD$1&gt;0,IF(AND('[1]Flux and Impact'!$AU221=1,'[1]Flux and Impact'!AB221=""),0,IF('[1]Flux and Impact'!$AU221=1,'[1]Flux and Impact'!AB221,"")),"")</f>
        <v/>
      </c>
      <c r="AE219" t="str">
        <f>IF(AE$1&gt;0,IF(AND('[1]Flux and Impact'!$AU221=1,'[1]Flux and Impact'!AC221=""),0,IF('[1]Flux and Impact'!$AU221=1,'[1]Flux and Impact'!AC221,"")),"")</f>
        <v/>
      </c>
      <c r="AF219" t="str">
        <f>IF(AF$1&gt;0,IF(AND('[1]Flux and Impact'!$AU221=1,'[1]Flux and Impact'!AD221=""),0,IF('[1]Flux and Impact'!$AU221=1,'[1]Flux and Impact'!AD221,"")),"")</f>
        <v/>
      </c>
      <c r="AG219" t="str">
        <f>IF(AG$1&gt;0,IF(AND('[1]Flux and Impact'!$AU221=1,'[1]Flux and Impact'!AE221=""),0,IF('[1]Flux and Impact'!$AU221=1,'[1]Flux and Impact'!AE221,"")),"")</f>
        <v/>
      </c>
      <c r="AH219" t="str">
        <f>IF(AH$1&gt;0,IF(AND('[1]Flux and Impact'!$AU221=1,'[1]Flux and Impact'!AF221=""),0,IF('[1]Flux and Impact'!$AU221=1,'[1]Flux and Impact'!AF221,"")),"")</f>
        <v/>
      </c>
      <c r="AI219" t="str">
        <f>IF(AI$1&gt;0,IF(AND('[1]Flux and Impact'!$AU221=1,'[1]Flux and Impact'!AG221=""),0,IF('[1]Flux and Impact'!$AU221=1,'[1]Flux and Impact'!AG221,"")),"")</f>
        <v/>
      </c>
      <c r="AJ219" t="str">
        <f>IF(AJ$1&gt;0,IF(AND('[1]Flux and Impact'!$AU221=1,'[1]Flux and Impact'!AH221=""),0,IF('[1]Flux and Impact'!$AU221=1,'[1]Flux and Impact'!AH221,"")),"")</f>
        <v/>
      </c>
      <c r="AK219" t="str">
        <f>IF(AK$1&gt;0,IF(AND('[1]Flux and Impact'!$AU221=1,'[1]Flux and Impact'!AI221=""),0,IF('[1]Flux and Impact'!$AU221=1,'[1]Flux and Impact'!AI221,"")),"")</f>
        <v/>
      </c>
      <c r="AL219" t="str">
        <f>IF(AL$1&gt;0,IF(AND('[1]Flux and Impact'!$AU221=1,'[1]Flux and Impact'!AJ221=""),0,IF('[1]Flux and Impact'!$AU221=1,'[1]Flux and Impact'!AJ221,"")),"")</f>
        <v/>
      </c>
      <c r="AM219" t="str">
        <f>IF(AM$1&gt;0,IF(AND('[1]Flux and Impact'!$AU221=1,'[1]Flux and Impact'!AK221=""),0,IF('[1]Flux and Impact'!$AU221=1,'[1]Flux and Impact'!AK221,"")),"")</f>
        <v/>
      </c>
      <c r="AN219" t="str">
        <f>IF(AN$1&gt;0,IF(AND('[1]Flux and Impact'!$AU221=1,'[1]Flux and Impact'!AL221=""),0,IF('[1]Flux and Impact'!$AU221=1,'[1]Flux and Impact'!AL221,"")),"")</f>
        <v/>
      </c>
      <c r="AO219" t="str">
        <f>IF(AO$1&gt;0,IF(AND('[1]Flux and Impact'!$AU221=1,'[1]Flux and Impact'!AM221=""),0,IF('[1]Flux and Impact'!$AU221=1,'[1]Flux and Impact'!AM221,"")),"")</f>
        <v/>
      </c>
      <c r="AP219" t="str">
        <f>IF(AP$1&gt;0,IF(AND('[1]Flux and Impact'!$AU221=1,'[1]Flux and Impact'!AN221=""),0,IF('[1]Flux and Impact'!$AU221=1,'[1]Flux and Impact'!AN221,"")),"")</f>
        <v/>
      </c>
      <c r="AQ219" t="str">
        <f>IF(AQ$1&gt;0,IF(AND('[1]Flux and Impact'!$AU221=1,'[1]Flux and Impact'!AO221=""),0,IF('[1]Flux and Impact'!$AU221=1,'[1]Flux and Impact'!AO221,"")),"")</f>
        <v/>
      </c>
      <c r="AR219" t="str">
        <f>IF(AR$1&gt;0,IF(AND('[1]Flux and Impact'!$AU221=1,'[1]Flux and Impact'!AP221=""),0,IF('[1]Flux and Impact'!$AU221=1,'[1]Flux and Impact'!AP221,"")),"")</f>
        <v/>
      </c>
      <c r="AS219" t="str">
        <f>IF(AS$1&gt;0,IF(AND('[1]Flux and Impact'!$AU221=1,'[1]Flux and Impact'!AQ221=""),0,IF('[1]Flux and Impact'!$AU221=1,'[1]Flux and Impact'!AQ221,"")),"")</f>
        <v/>
      </c>
      <c r="AT219" t="str">
        <f>IF(AT$1&gt;0,IF(AND('[1]Flux and Impact'!$AU221=1,'[1]Flux and Impact'!AR221=""),0,IF('[1]Flux and Impact'!$AU221=1,'[1]Flux and Impact'!AR221,"")),"")</f>
        <v/>
      </c>
      <c r="AU219" t="str">
        <f>IF(AU$1&gt;0,IF(AND('[1]Flux and Impact'!$AU221=1,'[1]Flux and Impact'!AS221=""),0,IF('[1]Flux and Impact'!$AU221=1,'[1]Flux and Impact'!AS221,"")),"")</f>
        <v/>
      </c>
      <c r="AW219" s="10" t="s">
        <v>314</v>
      </c>
      <c r="AX219" s="123" t="s">
        <v>299</v>
      </c>
      <c r="AY219" s="124" t="s">
        <v>299</v>
      </c>
      <c r="AZ219" s="17"/>
    </row>
    <row r="220" spans="1:52">
      <c r="A220">
        <f t="shared" si="6"/>
        <v>1</v>
      </c>
      <c r="B220" t="str">
        <f>'[1]Flux and Impact'!B222</f>
        <v>6. Human Diseases</v>
      </c>
      <c r="C220" t="str">
        <f>'[1]Flux and Impact'!C222</f>
        <v>6.1 Cancers</v>
      </c>
      <c r="D220" t="str">
        <f>'[1]Flux and Impact'!D222</f>
        <v>Non-small cell lung cancer</v>
      </c>
      <c r="E220">
        <f>IF('[1]Flux and Impact'!AU222=1,AVERAGE(H220,J220,L220,N220,P220,R220,T220,V220,X220,Z220,AB220,AD220,AF220,AH220,AJ220,AL220,AN220,AP220,AR220,AT220),"")</f>
        <v>15.4170181838739</v>
      </c>
      <c r="F220" s="12">
        <f>IF('[1]Flux and Impact'!AU222=1,AVERAGE(I220,K220,M220,O220,Q220,S220,U220,W220,Y220,AA220,AC220,AE220,AG220,AI220,AK220,AM220,AO220,AQ220,AS220,AU220),"")</f>
        <v>-15.4170181838739</v>
      </c>
      <c r="G220" s="13">
        <f t="shared" si="7"/>
        <v>1</v>
      </c>
      <c r="H220">
        <f>IF(H$1&gt;0,IF(AND('[1]Flux and Impact'!$AU222=1,'[1]Flux and Impact'!F222=""),0,IF('[1]Flux and Impact'!$AU222=1,'[1]Flux and Impact'!F222,"")),"")</f>
        <v>0</v>
      </c>
      <c r="I220">
        <f>IF(I$1&gt;0,IF(AND('[1]Flux and Impact'!$AU222=1,'[1]Flux and Impact'!G222=""),0,IF('[1]Flux and Impact'!$AU222=1,'[1]Flux and Impact'!G222,"")),"")</f>
        <v>0</v>
      </c>
      <c r="J220">
        <f>IF(J$1&gt;0,IF(AND('[1]Flux and Impact'!$AU222=1,'[1]Flux and Impact'!H222=""),0,IF('[1]Flux and Impact'!$AU222=1,'[1]Flux and Impact'!H222,"")),"")</f>
        <v>46.2510545516217</v>
      </c>
      <c r="K220">
        <f>IF(K$1&gt;0,IF(AND('[1]Flux and Impact'!$AU222=1,'[1]Flux and Impact'!I222=""),0,IF('[1]Flux and Impact'!$AU222=1,'[1]Flux and Impact'!I222,"")),"")</f>
        <v>-46.2510545516217</v>
      </c>
      <c r="L220">
        <f>IF(L$1&gt;0,IF(AND('[1]Flux and Impact'!$AU222=1,'[1]Flux and Impact'!J222=""),0,IF('[1]Flux and Impact'!$AU222=1,'[1]Flux and Impact'!J222,"")),"")</f>
        <v>0</v>
      </c>
      <c r="M220">
        <f>IF(M$1&gt;0,IF(AND('[1]Flux and Impact'!$AU222=1,'[1]Flux and Impact'!K222=""),0,IF('[1]Flux and Impact'!$AU222=1,'[1]Flux and Impact'!K222,"")),"")</f>
        <v>0</v>
      </c>
      <c r="N220" t="str">
        <f>IF(N$1&gt;0,IF(AND('[1]Flux and Impact'!$AU222=1,'[1]Flux and Impact'!L222=""),0,IF('[1]Flux and Impact'!$AU222=1,'[1]Flux and Impact'!L222,"")),"")</f>
        <v/>
      </c>
      <c r="O220" t="str">
        <f>IF(O$1&gt;0,IF(AND('[1]Flux and Impact'!$AU222=1,'[1]Flux and Impact'!M222=""),0,IF('[1]Flux and Impact'!$AU222=1,'[1]Flux and Impact'!M222,"")),"")</f>
        <v/>
      </c>
      <c r="P220" t="str">
        <f>IF(P$1&gt;0,IF(AND('[1]Flux and Impact'!$AU222=1,'[1]Flux and Impact'!N222=""),0,IF('[1]Flux and Impact'!$AU222=1,'[1]Flux and Impact'!N222,"")),"")</f>
        <v/>
      </c>
      <c r="Q220" t="str">
        <f>IF(Q$1&gt;0,IF(AND('[1]Flux and Impact'!$AU222=1,'[1]Flux and Impact'!O222=""),0,IF('[1]Flux and Impact'!$AU222=1,'[1]Flux and Impact'!O222,"")),"")</f>
        <v/>
      </c>
      <c r="R220" t="str">
        <f>IF(R$1&gt;0,IF(AND('[1]Flux and Impact'!$AU222=1,'[1]Flux and Impact'!P222=""),0,IF('[1]Flux and Impact'!$AU222=1,'[1]Flux and Impact'!P222,"")),"")</f>
        <v/>
      </c>
      <c r="S220" t="str">
        <f>IF(S$1&gt;0,IF(AND('[1]Flux and Impact'!$AU222=1,'[1]Flux and Impact'!Q222=""),0,IF('[1]Flux and Impact'!$AU222=1,'[1]Flux and Impact'!Q222,"")),"")</f>
        <v/>
      </c>
      <c r="T220" t="str">
        <f>IF(T$1&gt;0,IF(AND('[1]Flux and Impact'!$AU222=1,'[1]Flux and Impact'!R222=""),0,IF('[1]Flux and Impact'!$AU222=1,'[1]Flux and Impact'!R222,"")),"")</f>
        <v/>
      </c>
      <c r="U220" t="str">
        <f>IF(U$1&gt;0,IF(AND('[1]Flux and Impact'!$AU222=1,'[1]Flux and Impact'!S222=""),0,IF('[1]Flux and Impact'!$AU222=1,'[1]Flux and Impact'!S222,"")),"")</f>
        <v/>
      </c>
      <c r="V220" t="str">
        <f>IF(V$1&gt;0,IF(AND('[1]Flux and Impact'!$AU222=1,'[1]Flux and Impact'!T222=""),0,IF('[1]Flux and Impact'!$AU222=1,'[1]Flux and Impact'!T222,"")),"")</f>
        <v/>
      </c>
      <c r="W220" t="str">
        <f>IF(W$1&gt;0,IF(AND('[1]Flux and Impact'!$AU222=1,'[1]Flux and Impact'!U222=""),0,IF('[1]Flux and Impact'!$AU222=1,'[1]Flux and Impact'!U222,"")),"")</f>
        <v/>
      </c>
      <c r="X220" t="str">
        <f>IF(X$1&gt;0,IF(AND('[1]Flux and Impact'!$AU222=1,'[1]Flux and Impact'!V222=""),0,IF('[1]Flux and Impact'!$AU222=1,'[1]Flux and Impact'!V222,"")),"")</f>
        <v/>
      </c>
      <c r="Y220" t="str">
        <f>IF(Y$1&gt;0,IF(AND('[1]Flux and Impact'!$AU222=1,'[1]Flux and Impact'!W222=""),0,IF('[1]Flux and Impact'!$AU222=1,'[1]Flux and Impact'!W222,"")),"")</f>
        <v/>
      </c>
      <c r="Z220" t="str">
        <f>IF(Z$1&gt;0,IF(AND('[1]Flux and Impact'!$AU222=1,'[1]Flux and Impact'!X222=""),0,IF('[1]Flux and Impact'!$AU222=1,'[1]Flux and Impact'!X222,"")),"")</f>
        <v/>
      </c>
      <c r="AA220" t="str">
        <f>IF(AA$1&gt;0,IF(AND('[1]Flux and Impact'!$AU222=1,'[1]Flux and Impact'!Y222=""),0,IF('[1]Flux and Impact'!$AU222=1,'[1]Flux and Impact'!Y222,"")),"")</f>
        <v/>
      </c>
      <c r="AB220" t="str">
        <f>IF(AB$1&gt;0,IF(AND('[1]Flux and Impact'!$AU222=1,'[1]Flux and Impact'!Z222=""),0,IF('[1]Flux and Impact'!$AU222=1,'[1]Flux and Impact'!Z222,"")),"")</f>
        <v/>
      </c>
      <c r="AC220" t="str">
        <f>IF(AC$1&gt;0,IF(AND('[1]Flux and Impact'!$AU222=1,'[1]Flux and Impact'!AA222=""),0,IF('[1]Flux and Impact'!$AU222=1,'[1]Flux and Impact'!AA222,"")),"")</f>
        <v/>
      </c>
      <c r="AD220" t="str">
        <f>IF(AD$1&gt;0,IF(AND('[1]Flux and Impact'!$AU222=1,'[1]Flux and Impact'!AB222=""),0,IF('[1]Flux and Impact'!$AU222=1,'[1]Flux and Impact'!AB222,"")),"")</f>
        <v/>
      </c>
      <c r="AE220" t="str">
        <f>IF(AE$1&gt;0,IF(AND('[1]Flux and Impact'!$AU222=1,'[1]Flux and Impact'!AC222=""),0,IF('[1]Flux and Impact'!$AU222=1,'[1]Flux and Impact'!AC222,"")),"")</f>
        <v/>
      </c>
      <c r="AF220" t="str">
        <f>IF(AF$1&gt;0,IF(AND('[1]Flux and Impact'!$AU222=1,'[1]Flux and Impact'!AD222=""),0,IF('[1]Flux and Impact'!$AU222=1,'[1]Flux and Impact'!AD222,"")),"")</f>
        <v/>
      </c>
      <c r="AG220" t="str">
        <f>IF(AG$1&gt;0,IF(AND('[1]Flux and Impact'!$AU222=1,'[1]Flux and Impact'!AE222=""),0,IF('[1]Flux and Impact'!$AU222=1,'[1]Flux and Impact'!AE222,"")),"")</f>
        <v/>
      </c>
      <c r="AH220" t="str">
        <f>IF(AH$1&gt;0,IF(AND('[1]Flux and Impact'!$AU222=1,'[1]Flux and Impact'!AF222=""),0,IF('[1]Flux and Impact'!$AU222=1,'[1]Flux and Impact'!AF222,"")),"")</f>
        <v/>
      </c>
      <c r="AI220" t="str">
        <f>IF(AI$1&gt;0,IF(AND('[1]Flux and Impact'!$AU222=1,'[1]Flux and Impact'!AG222=""),0,IF('[1]Flux and Impact'!$AU222=1,'[1]Flux and Impact'!AG222,"")),"")</f>
        <v/>
      </c>
      <c r="AJ220" t="str">
        <f>IF(AJ$1&gt;0,IF(AND('[1]Flux and Impact'!$AU222=1,'[1]Flux and Impact'!AH222=""),0,IF('[1]Flux and Impact'!$AU222=1,'[1]Flux and Impact'!AH222,"")),"")</f>
        <v/>
      </c>
      <c r="AK220" t="str">
        <f>IF(AK$1&gt;0,IF(AND('[1]Flux and Impact'!$AU222=1,'[1]Flux and Impact'!AI222=""),0,IF('[1]Flux and Impact'!$AU222=1,'[1]Flux and Impact'!AI222,"")),"")</f>
        <v/>
      </c>
      <c r="AL220" t="str">
        <f>IF(AL$1&gt;0,IF(AND('[1]Flux and Impact'!$AU222=1,'[1]Flux and Impact'!AJ222=""),0,IF('[1]Flux and Impact'!$AU222=1,'[1]Flux and Impact'!AJ222,"")),"")</f>
        <v/>
      </c>
      <c r="AM220" t="str">
        <f>IF(AM$1&gt;0,IF(AND('[1]Flux and Impact'!$AU222=1,'[1]Flux and Impact'!AK222=""),0,IF('[1]Flux and Impact'!$AU222=1,'[1]Flux and Impact'!AK222,"")),"")</f>
        <v/>
      </c>
      <c r="AN220" t="str">
        <f>IF(AN$1&gt;0,IF(AND('[1]Flux and Impact'!$AU222=1,'[1]Flux and Impact'!AL222=""),0,IF('[1]Flux and Impact'!$AU222=1,'[1]Flux and Impact'!AL222,"")),"")</f>
        <v/>
      </c>
      <c r="AO220" t="str">
        <f>IF(AO$1&gt;0,IF(AND('[1]Flux and Impact'!$AU222=1,'[1]Flux and Impact'!AM222=""),0,IF('[1]Flux and Impact'!$AU222=1,'[1]Flux and Impact'!AM222,"")),"")</f>
        <v/>
      </c>
      <c r="AP220" t="str">
        <f>IF(AP$1&gt;0,IF(AND('[1]Flux and Impact'!$AU222=1,'[1]Flux and Impact'!AN222=""),0,IF('[1]Flux and Impact'!$AU222=1,'[1]Flux and Impact'!AN222,"")),"")</f>
        <v/>
      </c>
      <c r="AQ220" t="str">
        <f>IF(AQ$1&gt;0,IF(AND('[1]Flux and Impact'!$AU222=1,'[1]Flux and Impact'!AO222=""),0,IF('[1]Flux and Impact'!$AU222=1,'[1]Flux and Impact'!AO222,"")),"")</f>
        <v/>
      </c>
      <c r="AR220" t="str">
        <f>IF(AR$1&gt;0,IF(AND('[1]Flux and Impact'!$AU222=1,'[1]Flux and Impact'!AP222=""),0,IF('[1]Flux and Impact'!$AU222=1,'[1]Flux and Impact'!AP222,"")),"")</f>
        <v/>
      </c>
      <c r="AS220" t="str">
        <f>IF(AS$1&gt;0,IF(AND('[1]Flux and Impact'!$AU222=1,'[1]Flux and Impact'!AQ222=""),0,IF('[1]Flux and Impact'!$AU222=1,'[1]Flux and Impact'!AQ222,"")),"")</f>
        <v/>
      </c>
      <c r="AT220" t="str">
        <f>IF(AT$1&gt;0,IF(AND('[1]Flux and Impact'!$AU222=1,'[1]Flux and Impact'!AR222=""),0,IF('[1]Flux and Impact'!$AU222=1,'[1]Flux and Impact'!AR222,"")),"")</f>
        <v/>
      </c>
      <c r="AU220" t="str">
        <f>IF(AU$1&gt;0,IF(AND('[1]Flux and Impact'!$AU222=1,'[1]Flux and Impact'!AS222=""),0,IF('[1]Flux and Impact'!$AU222=1,'[1]Flux and Impact'!AS222,"")),"")</f>
        <v/>
      </c>
      <c r="AW220" s="10" t="s">
        <v>315</v>
      </c>
      <c r="AX220" s="123" t="s">
        <v>299</v>
      </c>
      <c r="AY220" s="124" t="s">
        <v>299</v>
      </c>
      <c r="AZ220" s="17"/>
    </row>
    <row r="221" spans="1:52">
      <c r="A221">
        <f t="shared" si="6"/>
        <v>1</v>
      </c>
      <c r="B221" t="str">
        <f>'[1]Flux and Impact'!B223</f>
        <v>6. Human Diseases</v>
      </c>
      <c r="C221" t="str">
        <f>'[1]Flux and Impact'!C223</f>
        <v>6.2 Immune System Diseases</v>
      </c>
      <c r="D221" t="str">
        <f>'[1]Flux and Impact'!D223</f>
        <v>Asthma</v>
      </c>
      <c r="E221">
        <f>IF('[1]Flux and Impact'!AU223=1,AVERAGE(H221,J221,L221,N221,P221,R221,T221,V221,X221,Z221,AB221,AD221,AF221,AH221,AJ221,AL221,AN221,AP221,AR221,AT221),"")</f>
        <v>68.000647461947</v>
      </c>
      <c r="F221" s="12">
        <f>IF('[1]Flux and Impact'!AU223=1,AVERAGE(I221,K221,M221,O221,Q221,S221,U221,W221,Y221,AA221,AC221,AE221,AG221,AI221,AK221,AM221,AO221,AQ221,AS221,AU221),"")</f>
        <v>-68.000647461947</v>
      </c>
      <c r="G221" s="13">
        <f t="shared" si="7"/>
        <v>1</v>
      </c>
      <c r="H221">
        <f>IF(H$1&gt;0,IF(AND('[1]Flux and Impact'!$AU223=1,'[1]Flux and Impact'!F223=""),0,IF('[1]Flux and Impact'!$AU223=1,'[1]Flux and Impact'!F223,"")),"")</f>
        <v>0</v>
      </c>
      <c r="I221">
        <f>IF(I$1&gt;0,IF(AND('[1]Flux and Impact'!$AU223=1,'[1]Flux and Impact'!G223=""),0,IF('[1]Flux and Impact'!$AU223=1,'[1]Flux and Impact'!G223,"")),"")</f>
        <v>0</v>
      </c>
      <c r="J221">
        <f>IF(J$1&gt;0,IF(AND('[1]Flux and Impact'!$AU223=1,'[1]Flux and Impact'!H223=""),0,IF('[1]Flux and Impact'!$AU223=1,'[1]Flux and Impact'!H223,"")),"")</f>
        <v>204.001942385841</v>
      </c>
      <c r="K221">
        <f>IF(K$1&gt;0,IF(AND('[1]Flux and Impact'!$AU223=1,'[1]Flux and Impact'!I223=""),0,IF('[1]Flux and Impact'!$AU223=1,'[1]Flux and Impact'!I223,"")),"")</f>
        <v>-204.001942385841</v>
      </c>
      <c r="L221">
        <f>IF(L$1&gt;0,IF(AND('[1]Flux and Impact'!$AU223=1,'[1]Flux and Impact'!J223=""),0,IF('[1]Flux and Impact'!$AU223=1,'[1]Flux and Impact'!J223,"")),"")</f>
        <v>0</v>
      </c>
      <c r="M221">
        <f>IF(M$1&gt;0,IF(AND('[1]Flux and Impact'!$AU223=1,'[1]Flux and Impact'!K223=""),0,IF('[1]Flux and Impact'!$AU223=1,'[1]Flux and Impact'!K223,"")),"")</f>
        <v>0</v>
      </c>
      <c r="N221" t="str">
        <f>IF(N$1&gt;0,IF(AND('[1]Flux and Impact'!$AU223=1,'[1]Flux and Impact'!L223=""),0,IF('[1]Flux and Impact'!$AU223=1,'[1]Flux and Impact'!L223,"")),"")</f>
        <v/>
      </c>
      <c r="O221" t="str">
        <f>IF(O$1&gt;0,IF(AND('[1]Flux and Impact'!$AU223=1,'[1]Flux and Impact'!M223=""),0,IF('[1]Flux and Impact'!$AU223=1,'[1]Flux and Impact'!M223,"")),"")</f>
        <v/>
      </c>
      <c r="P221" t="str">
        <f>IF(P$1&gt;0,IF(AND('[1]Flux and Impact'!$AU223=1,'[1]Flux and Impact'!N223=""),0,IF('[1]Flux and Impact'!$AU223=1,'[1]Flux and Impact'!N223,"")),"")</f>
        <v/>
      </c>
      <c r="Q221" t="str">
        <f>IF(Q$1&gt;0,IF(AND('[1]Flux and Impact'!$AU223=1,'[1]Flux and Impact'!O223=""),0,IF('[1]Flux and Impact'!$AU223=1,'[1]Flux and Impact'!O223,"")),"")</f>
        <v/>
      </c>
      <c r="R221" t="str">
        <f>IF(R$1&gt;0,IF(AND('[1]Flux and Impact'!$AU223=1,'[1]Flux and Impact'!P223=""),0,IF('[1]Flux and Impact'!$AU223=1,'[1]Flux and Impact'!P223,"")),"")</f>
        <v/>
      </c>
      <c r="S221" t="str">
        <f>IF(S$1&gt;0,IF(AND('[1]Flux and Impact'!$AU223=1,'[1]Flux and Impact'!Q223=""),0,IF('[1]Flux and Impact'!$AU223=1,'[1]Flux and Impact'!Q223,"")),"")</f>
        <v/>
      </c>
      <c r="T221" t="str">
        <f>IF(T$1&gt;0,IF(AND('[1]Flux and Impact'!$AU223=1,'[1]Flux and Impact'!R223=""),0,IF('[1]Flux and Impact'!$AU223=1,'[1]Flux and Impact'!R223,"")),"")</f>
        <v/>
      </c>
      <c r="U221" t="str">
        <f>IF(U$1&gt;0,IF(AND('[1]Flux and Impact'!$AU223=1,'[1]Flux and Impact'!S223=""),0,IF('[1]Flux and Impact'!$AU223=1,'[1]Flux and Impact'!S223,"")),"")</f>
        <v/>
      </c>
      <c r="V221" t="str">
        <f>IF(V$1&gt;0,IF(AND('[1]Flux and Impact'!$AU223=1,'[1]Flux and Impact'!T223=""),0,IF('[1]Flux and Impact'!$AU223=1,'[1]Flux and Impact'!T223,"")),"")</f>
        <v/>
      </c>
      <c r="W221" t="str">
        <f>IF(W$1&gt;0,IF(AND('[1]Flux and Impact'!$AU223=1,'[1]Flux and Impact'!U223=""),0,IF('[1]Flux and Impact'!$AU223=1,'[1]Flux and Impact'!U223,"")),"")</f>
        <v/>
      </c>
      <c r="X221" t="str">
        <f>IF(X$1&gt;0,IF(AND('[1]Flux and Impact'!$AU223=1,'[1]Flux and Impact'!V223=""),0,IF('[1]Flux and Impact'!$AU223=1,'[1]Flux and Impact'!V223,"")),"")</f>
        <v/>
      </c>
      <c r="Y221" t="str">
        <f>IF(Y$1&gt;0,IF(AND('[1]Flux and Impact'!$AU223=1,'[1]Flux and Impact'!W223=""),0,IF('[1]Flux and Impact'!$AU223=1,'[1]Flux and Impact'!W223,"")),"")</f>
        <v/>
      </c>
      <c r="Z221" t="str">
        <f>IF(Z$1&gt;0,IF(AND('[1]Flux and Impact'!$AU223=1,'[1]Flux and Impact'!X223=""),0,IF('[1]Flux and Impact'!$AU223=1,'[1]Flux and Impact'!X223,"")),"")</f>
        <v/>
      </c>
      <c r="AA221" t="str">
        <f>IF(AA$1&gt;0,IF(AND('[1]Flux and Impact'!$AU223=1,'[1]Flux and Impact'!Y223=""),0,IF('[1]Flux and Impact'!$AU223=1,'[1]Flux and Impact'!Y223,"")),"")</f>
        <v/>
      </c>
      <c r="AB221" t="str">
        <f>IF(AB$1&gt;0,IF(AND('[1]Flux and Impact'!$AU223=1,'[1]Flux and Impact'!Z223=""),0,IF('[1]Flux and Impact'!$AU223=1,'[1]Flux and Impact'!Z223,"")),"")</f>
        <v/>
      </c>
      <c r="AC221" t="str">
        <f>IF(AC$1&gt;0,IF(AND('[1]Flux and Impact'!$AU223=1,'[1]Flux and Impact'!AA223=""),0,IF('[1]Flux and Impact'!$AU223=1,'[1]Flux and Impact'!AA223,"")),"")</f>
        <v/>
      </c>
      <c r="AD221" t="str">
        <f>IF(AD$1&gt;0,IF(AND('[1]Flux and Impact'!$AU223=1,'[1]Flux and Impact'!AB223=""),0,IF('[1]Flux and Impact'!$AU223=1,'[1]Flux and Impact'!AB223,"")),"")</f>
        <v/>
      </c>
      <c r="AE221" t="str">
        <f>IF(AE$1&gt;0,IF(AND('[1]Flux and Impact'!$AU223=1,'[1]Flux and Impact'!AC223=""),0,IF('[1]Flux and Impact'!$AU223=1,'[1]Flux and Impact'!AC223,"")),"")</f>
        <v/>
      </c>
      <c r="AF221" t="str">
        <f>IF(AF$1&gt;0,IF(AND('[1]Flux and Impact'!$AU223=1,'[1]Flux and Impact'!AD223=""),0,IF('[1]Flux and Impact'!$AU223=1,'[1]Flux and Impact'!AD223,"")),"")</f>
        <v/>
      </c>
      <c r="AG221" t="str">
        <f>IF(AG$1&gt;0,IF(AND('[1]Flux and Impact'!$AU223=1,'[1]Flux and Impact'!AE223=""),0,IF('[1]Flux and Impact'!$AU223=1,'[1]Flux and Impact'!AE223,"")),"")</f>
        <v/>
      </c>
      <c r="AH221" t="str">
        <f>IF(AH$1&gt;0,IF(AND('[1]Flux and Impact'!$AU223=1,'[1]Flux and Impact'!AF223=""),0,IF('[1]Flux and Impact'!$AU223=1,'[1]Flux and Impact'!AF223,"")),"")</f>
        <v/>
      </c>
      <c r="AI221" t="str">
        <f>IF(AI$1&gt;0,IF(AND('[1]Flux and Impact'!$AU223=1,'[1]Flux and Impact'!AG223=""),0,IF('[1]Flux and Impact'!$AU223=1,'[1]Flux and Impact'!AG223,"")),"")</f>
        <v/>
      </c>
      <c r="AJ221" t="str">
        <f>IF(AJ$1&gt;0,IF(AND('[1]Flux and Impact'!$AU223=1,'[1]Flux and Impact'!AH223=""),0,IF('[1]Flux and Impact'!$AU223=1,'[1]Flux and Impact'!AH223,"")),"")</f>
        <v/>
      </c>
      <c r="AK221" t="str">
        <f>IF(AK$1&gt;0,IF(AND('[1]Flux and Impact'!$AU223=1,'[1]Flux and Impact'!AI223=""),0,IF('[1]Flux and Impact'!$AU223=1,'[1]Flux and Impact'!AI223,"")),"")</f>
        <v/>
      </c>
      <c r="AL221" t="str">
        <f>IF(AL$1&gt;0,IF(AND('[1]Flux and Impact'!$AU223=1,'[1]Flux and Impact'!AJ223=""),0,IF('[1]Flux and Impact'!$AU223=1,'[1]Flux and Impact'!AJ223,"")),"")</f>
        <v/>
      </c>
      <c r="AM221" t="str">
        <f>IF(AM$1&gt;0,IF(AND('[1]Flux and Impact'!$AU223=1,'[1]Flux and Impact'!AK223=""),0,IF('[1]Flux and Impact'!$AU223=1,'[1]Flux and Impact'!AK223,"")),"")</f>
        <v/>
      </c>
      <c r="AN221" t="str">
        <f>IF(AN$1&gt;0,IF(AND('[1]Flux and Impact'!$AU223=1,'[1]Flux and Impact'!AL223=""),0,IF('[1]Flux and Impact'!$AU223=1,'[1]Flux and Impact'!AL223,"")),"")</f>
        <v/>
      </c>
      <c r="AO221" t="str">
        <f>IF(AO$1&gt;0,IF(AND('[1]Flux and Impact'!$AU223=1,'[1]Flux and Impact'!AM223=""),0,IF('[1]Flux and Impact'!$AU223=1,'[1]Flux and Impact'!AM223,"")),"")</f>
        <v/>
      </c>
      <c r="AP221" t="str">
        <f>IF(AP$1&gt;0,IF(AND('[1]Flux and Impact'!$AU223=1,'[1]Flux and Impact'!AN223=""),0,IF('[1]Flux and Impact'!$AU223=1,'[1]Flux and Impact'!AN223,"")),"")</f>
        <v/>
      </c>
      <c r="AQ221" t="str">
        <f>IF(AQ$1&gt;0,IF(AND('[1]Flux and Impact'!$AU223=1,'[1]Flux and Impact'!AO223=""),0,IF('[1]Flux and Impact'!$AU223=1,'[1]Flux and Impact'!AO223,"")),"")</f>
        <v/>
      </c>
      <c r="AR221" t="str">
        <f>IF(AR$1&gt;0,IF(AND('[1]Flux and Impact'!$AU223=1,'[1]Flux and Impact'!AP223=""),0,IF('[1]Flux and Impact'!$AU223=1,'[1]Flux and Impact'!AP223,"")),"")</f>
        <v/>
      </c>
      <c r="AS221" t="str">
        <f>IF(AS$1&gt;0,IF(AND('[1]Flux and Impact'!$AU223=1,'[1]Flux and Impact'!AQ223=""),0,IF('[1]Flux and Impact'!$AU223=1,'[1]Flux and Impact'!AQ223,"")),"")</f>
        <v/>
      </c>
      <c r="AT221" t="str">
        <f>IF(AT$1&gt;0,IF(AND('[1]Flux and Impact'!$AU223=1,'[1]Flux and Impact'!AR223=""),0,IF('[1]Flux and Impact'!$AU223=1,'[1]Flux and Impact'!AR223,"")),"")</f>
        <v/>
      </c>
      <c r="AU221" t="str">
        <f>IF(AU$1&gt;0,IF(AND('[1]Flux and Impact'!$AU223=1,'[1]Flux and Impact'!AS223=""),0,IF('[1]Flux and Impact'!$AU223=1,'[1]Flux and Impact'!AS223,"")),"")</f>
        <v/>
      </c>
      <c r="AW221" s="10" t="s">
        <v>316</v>
      </c>
      <c r="AX221" s="123" t="s">
        <v>299</v>
      </c>
      <c r="AY221" s="124" t="s">
        <v>299</v>
      </c>
      <c r="AZ221" s="17"/>
    </row>
    <row r="222" spans="1:52">
      <c r="A222">
        <f t="shared" si="6"/>
        <v>1</v>
      </c>
      <c r="B222" t="str">
        <f>'[1]Flux and Impact'!B224</f>
        <v>6. Human Diseases</v>
      </c>
      <c r="C222" t="str">
        <f>'[1]Flux and Impact'!C224</f>
        <v>6.2 Immune System Diseases</v>
      </c>
      <c r="D222" t="str">
        <f>'[1]Flux and Impact'!D224</f>
        <v>Autoimmune thyroid disease</v>
      </c>
      <c r="E222">
        <f>IF('[1]Flux and Impact'!AU224=1,AVERAGE(H222,J222,L222,N222,P222,R222,T222,V222,X222,Z222,AB222,AD222,AF222,AH222,AJ222,AL222,AN222,AP222,AR222,AT222),"")</f>
        <v>65.3713920638295</v>
      </c>
      <c r="F222" s="12">
        <f>IF('[1]Flux and Impact'!AU224=1,AVERAGE(I222,K222,M222,O222,Q222,S222,U222,W222,Y222,AA222,AC222,AE222,AG222,AI222,AK222,AM222,AO222,AQ222,AS222,AU222),"")</f>
        <v>-52.6818013645153</v>
      </c>
      <c r="G222" s="13">
        <f t="shared" si="7"/>
        <v>1</v>
      </c>
      <c r="H222">
        <f>IF(H$1&gt;0,IF(AND('[1]Flux and Impact'!$AU224=1,'[1]Flux and Impact'!F224=""),0,IF('[1]Flux and Impact'!$AU224=1,'[1]Flux and Impact'!F224,"")),"")</f>
        <v>19.0343860489713</v>
      </c>
      <c r="I222">
        <f>IF(I$1&gt;0,IF(AND('[1]Flux and Impact'!$AU224=1,'[1]Flux and Impact'!G224=""),0,IF('[1]Flux and Impact'!$AU224=1,'[1]Flux and Impact'!G224,"")),"")</f>
        <v>19.0343860489713</v>
      </c>
      <c r="J222">
        <f>IF(J$1&gt;0,IF(AND('[1]Flux and Impact'!$AU224=1,'[1]Flux and Impact'!H224=""),0,IF('[1]Flux and Impact'!$AU224=1,'[1]Flux and Impact'!H224,"")),"")</f>
        <v>177.079790142517</v>
      </c>
      <c r="K222">
        <f>IF(K$1&gt;0,IF(AND('[1]Flux and Impact'!$AU224=1,'[1]Flux and Impact'!I224=""),0,IF('[1]Flux and Impact'!$AU224=1,'[1]Flux and Impact'!I224,"")),"")</f>
        <v>-177.079790142517</v>
      </c>
      <c r="L222">
        <f>IF(L$1&gt;0,IF(AND('[1]Flux and Impact'!$AU224=1,'[1]Flux and Impact'!J224=""),0,IF('[1]Flux and Impact'!$AU224=1,'[1]Flux and Impact'!J224,"")),"")</f>
        <v>0</v>
      </c>
      <c r="M222">
        <f>IF(M$1&gt;0,IF(AND('[1]Flux and Impact'!$AU224=1,'[1]Flux and Impact'!K224=""),0,IF('[1]Flux and Impact'!$AU224=1,'[1]Flux and Impact'!K224,"")),"")</f>
        <v>0</v>
      </c>
      <c r="N222" t="str">
        <f>IF(N$1&gt;0,IF(AND('[1]Flux and Impact'!$AU224=1,'[1]Flux and Impact'!L224=""),0,IF('[1]Flux and Impact'!$AU224=1,'[1]Flux and Impact'!L224,"")),"")</f>
        <v/>
      </c>
      <c r="O222" t="str">
        <f>IF(O$1&gt;0,IF(AND('[1]Flux and Impact'!$AU224=1,'[1]Flux and Impact'!M224=""),0,IF('[1]Flux and Impact'!$AU224=1,'[1]Flux and Impact'!M224,"")),"")</f>
        <v/>
      </c>
      <c r="P222" t="str">
        <f>IF(P$1&gt;0,IF(AND('[1]Flux and Impact'!$AU224=1,'[1]Flux and Impact'!N224=""),0,IF('[1]Flux and Impact'!$AU224=1,'[1]Flux and Impact'!N224,"")),"")</f>
        <v/>
      </c>
      <c r="Q222" t="str">
        <f>IF(Q$1&gt;0,IF(AND('[1]Flux and Impact'!$AU224=1,'[1]Flux and Impact'!O224=""),0,IF('[1]Flux and Impact'!$AU224=1,'[1]Flux and Impact'!O224,"")),"")</f>
        <v/>
      </c>
      <c r="R222" t="str">
        <f>IF(R$1&gt;0,IF(AND('[1]Flux and Impact'!$AU224=1,'[1]Flux and Impact'!P224=""),0,IF('[1]Flux and Impact'!$AU224=1,'[1]Flux and Impact'!P224,"")),"")</f>
        <v/>
      </c>
      <c r="S222" t="str">
        <f>IF(S$1&gt;0,IF(AND('[1]Flux and Impact'!$AU224=1,'[1]Flux and Impact'!Q224=""),0,IF('[1]Flux and Impact'!$AU224=1,'[1]Flux and Impact'!Q224,"")),"")</f>
        <v/>
      </c>
      <c r="T222" t="str">
        <f>IF(T$1&gt;0,IF(AND('[1]Flux and Impact'!$AU224=1,'[1]Flux and Impact'!R224=""),0,IF('[1]Flux and Impact'!$AU224=1,'[1]Flux and Impact'!R224,"")),"")</f>
        <v/>
      </c>
      <c r="U222" t="str">
        <f>IF(U$1&gt;0,IF(AND('[1]Flux and Impact'!$AU224=1,'[1]Flux and Impact'!S224=""),0,IF('[1]Flux and Impact'!$AU224=1,'[1]Flux and Impact'!S224,"")),"")</f>
        <v/>
      </c>
      <c r="V222" t="str">
        <f>IF(V$1&gt;0,IF(AND('[1]Flux and Impact'!$AU224=1,'[1]Flux and Impact'!T224=""),0,IF('[1]Flux and Impact'!$AU224=1,'[1]Flux and Impact'!T224,"")),"")</f>
        <v/>
      </c>
      <c r="W222" t="str">
        <f>IF(W$1&gt;0,IF(AND('[1]Flux and Impact'!$AU224=1,'[1]Flux and Impact'!U224=""),0,IF('[1]Flux and Impact'!$AU224=1,'[1]Flux and Impact'!U224,"")),"")</f>
        <v/>
      </c>
      <c r="X222" t="str">
        <f>IF(X$1&gt;0,IF(AND('[1]Flux and Impact'!$AU224=1,'[1]Flux and Impact'!V224=""),0,IF('[1]Flux and Impact'!$AU224=1,'[1]Flux and Impact'!V224,"")),"")</f>
        <v/>
      </c>
      <c r="Y222" t="str">
        <f>IF(Y$1&gt;0,IF(AND('[1]Flux and Impact'!$AU224=1,'[1]Flux and Impact'!W224=""),0,IF('[1]Flux and Impact'!$AU224=1,'[1]Flux and Impact'!W224,"")),"")</f>
        <v/>
      </c>
      <c r="Z222" t="str">
        <f>IF(Z$1&gt;0,IF(AND('[1]Flux and Impact'!$AU224=1,'[1]Flux and Impact'!X224=""),0,IF('[1]Flux and Impact'!$AU224=1,'[1]Flux and Impact'!X224,"")),"")</f>
        <v/>
      </c>
      <c r="AA222" t="str">
        <f>IF(AA$1&gt;0,IF(AND('[1]Flux and Impact'!$AU224=1,'[1]Flux and Impact'!Y224=""),0,IF('[1]Flux and Impact'!$AU224=1,'[1]Flux and Impact'!Y224,"")),"")</f>
        <v/>
      </c>
      <c r="AB222" t="str">
        <f>IF(AB$1&gt;0,IF(AND('[1]Flux and Impact'!$AU224=1,'[1]Flux and Impact'!Z224=""),0,IF('[1]Flux and Impact'!$AU224=1,'[1]Flux and Impact'!Z224,"")),"")</f>
        <v/>
      </c>
      <c r="AC222" t="str">
        <f>IF(AC$1&gt;0,IF(AND('[1]Flux and Impact'!$AU224=1,'[1]Flux and Impact'!AA224=""),0,IF('[1]Flux and Impact'!$AU224=1,'[1]Flux and Impact'!AA224,"")),"")</f>
        <v/>
      </c>
      <c r="AD222" t="str">
        <f>IF(AD$1&gt;0,IF(AND('[1]Flux and Impact'!$AU224=1,'[1]Flux and Impact'!AB224=""),0,IF('[1]Flux and Impact'!$AU224=1,'[1]Flux and Impact'!AB224,"")),"")</f>
        <v/>
      </c>
      <c r="AE222" t="str">
        <f>IF(AE$1&gt;0,IF(AND('[1]Flux and Impact'!$AU224=1,'[1]Flux and Impact'!AC224=""),0,IF('[1]Flux and Impact'!$AU224=1,'[1]Flux and Impact'!AC224,"")),"")</f>
        <v/>
      </c>
      <c r="AF222" t="str">
        <f>IF(AF$1&gt;0,IF(AND('[1]Flux and Impact'!$AU224=1,'[1]Flux and Impact'!AD224=""),0,IF('[1]Flux and Impact'!$AU224=1,'[1]Flux and Impact'!AD224,"")),"")</f>
        <v/>
      </c>
      <c r="AG222" t="str">
        <f>IF(AG$1&gt;0,IF(AND('[1]Flux and Impact'!$AU224=1,'[1]Flux and Impact'!AE224=""),0,IF('[1]Flux and Impact'!$AU224=1,'[1]Flux and Impact'!AE224,"")),"")</f>
        <v/>
      </c>
      <c r="AH222" t="str">
        <f>IF(AH$1&gt;0,IF(AND('[1]Flux and Impact'!$AU224=1,'[1]Flux and Impact'!AF224=""),0,IF('[1]Flux and Impact'!$AU224=1,'[1]Flux and Impact'!AF224,"")),"")</f>
        <v/>
      </c>
      <c r="AI222" t="str">
        <f>IF(AI$1&gt;0,IF(AND('[1]Flux and Impact'!$AU224=1,'[1]Flux and Impact'!AG224=""),0,IF('[1]Flux and Impact'!$AU224=1,'[1]Flux and Impact'!AG224,"")),"")</f>
        <v/>
      </c>
      <c r="AJ222" t="str">
        <f>IF(AJ$1&gt;0,IF(AND('[1]Flux and Impact'!$AU224=1,'[1]Flux and Impact'!AH224=""),0,IF('[1]Flux and Impact'!$AU224=1,'[1]Flux and Impact'!AH224,"")),"")</f>
        <v/>
      </c>
      <c r="AK222" t="str">
        <f>IF(AK$1&gt;0,IF(AND('[1]Flux and Impact'!$AU224=1,'[1]Flux and Impact'!AI224=""),0,IF('[1]Flux and Impact'!$AU224=1,'[1]Flux and Impact'!AI224,"")),"")</f>
        <v/>
      </c>
      <c r="AL222" t="str">
        <f>IF(AL$1&gt;0,IF(AND('[1]Flux and Impact'!$AU224=1,'[1]Flux and Impact'!AJ224=""),0,IF('[1]Flux and Impact'!$AU224=1,'[1]Flux and Impact'!AJ224,"")),"")</f>
        <v/>
      </c>
      <c r="AM222" t="str">
        <f>IF(AM$1&gt;0,IF(AND('[1]Flux and Impact'!$AU224=1,'[1]Flux and Impact'!AK224=""),0,IF('[1]Flux and Impact'!$AU224=1,'[1]Flux and Impact'!AK224,"")),"")</f>
        <v/>
      </c>
      <c r="AN222" t="str">
        <f>IF(AN$1&gt;0,IF(AND('[1]Flux and Impact'!$AU224=1,'[1]Flux and Impact'!AL224=""),0,IF('[1]Flux and Impact'!$AU224=1,'[1]Flux and Impact'!AL224,"")),"")</f>
        <v/>
      </c>
      <c r="AO222" t="str">
        <f>IF(AO$1&gt;0,IF(AND('[1]Flux and Impact'!$AU224=1,'[1]Flux and Impact'!AM224=""),0,IF('[1]Flux and Impact'!$AU224=1,'[1]Flux and Impact'!AM224,"")),"")</f>
        <v/>
      </c>
      <c r="AP222" t="str">
        <f>IF(AP$1&gt;0,IF(AND('[1]Flux and Impact'!$AU224=1,'[1]Flux and Impact'!AN224=""),0,IF('[1]Flux and Impact'!$AU224=1,'[1]Flux and Impact'!AN224,"")),"")</f>
        <v/>
      </c>
      <c r="AQ222" t="str">
        <f>IF(AQ$1&gt;0,IF(AND('[1]Flux and Impact'!$AU224=1,'[1]Flux and Impact'!AO224=""),0,IF('[1]Flux and Impact'!$AU224=1,'[1]Flux and Impact'!AO224,"")),"")</f>
        <v/>
      </c>
      <c r="AR222" t="str">
        <f>IF(AR$1&gt;0,IF(AND('[1]Flux and Impact'!$AU224=1,'[1]Flux and Impact'!AP224=""),0,IF('[1]Flux and Impact'!$AU224=1,'[1]Flux and Impact'!AP224,"")),"")</f>
        <v/>
      </c>
      <c r="AS222" t="str">
        <f>IF(AS$1&gt;0,IF(AND('[1]Flux and Impact'!$AU224=1,'[1]Flux and Impact'!AQ224=""),0,IF('[1]Flux and Impact'!$AU224=1,'[1]Flux and Impact'!AQ224,"")),"")</f>
        <v/>
      </c>
      <c r="AT222" t="str">
        <f>IF(AT$1&gt;0,IF(AND('[1]Flux and Impact'!$AU224=1,'[1]Flux and Impact'!AR224=""),0,IF('[1]Flux and Impact'!$AU224=1,'[1]Flux and Impact'!AR224,"")),"")</f>
        <v/>
      </c>
      <c r="AU222" t="str">
        <f>IF(AU$1&gt;0,IF(AND('[1]Flux and Impact'!$AU224=1,'[1]Flux and Impact'!AS224=""),0,IF('[1]Flux and Impact'!$AU224=1,'[1]Flux and Impact'!AS224,"")),"")</f>
        <v/>
      </c>
      <c r="AW222" s="10" t="s">
        <v>317</v>
      </c>
      <c r="AX222" s="123" t="s">
        <v>299</v>
      </c>
      <c r="AY222" s="124" t="s">
        <v>299</v>
      </c>
      <c r="AZ222" s="17"/>
    </row>
    <row r="223" spans="1:52">
      <c r="A223">
        <f t="shared" si="6"/>
        <v>1</v>
      </c>
      <c r="B223" t="str">
        <f>'[1]Flux and Impact'!B225</f>
        <v>6. Human Diseases</v>
      </c>
      <c r="C223" t="str">
        <f>'[1]Flux and Impact'!C225</f>
        <v>6.2 Immune System Diseases</v>
      </c>
      <c r="D223" t="str">
        <f>'[1]Flux and Impact'!D225</f>
        <v>Systemic lupus erythematosus</v>
      </c>
      <c r="E223">
        <f>IF('[1]Flux and Impact'!AU225=1,AVERAGE(H223,J223,L223,N223,P223,R223,T223,V223,X223,Z223,AB223,AD223,AF223,AH223,AJ223,AL223,AN223,AP223,AR223,AT223),"")</f>
        <v>213.941469262764</v>
      </c>
      <c r="F223" s="12">
        <f>IF('[1]Flux and Impact'!AU225=1,AVERAGE(I223,K223,M223,O223,Q223,S223,U223,W223,Y223,AA223,AC223,AE223,AG223,AI223,AK223,AM223,AO223,AQ223,AS223,AU223),"")</f>
        <v>-89.5194071142408</v>
      </c>
      <c r="G223" s="13">
        <f t="shared" si="7"/>
        <v>1</v>
      </c>
      <c r="H223">
        <f>IF(H$1&gt;0,IF(AND('[1]Flux and Impact'!$AU225=1,'[1]Flux and Impact'!F225=""),0,IF('[1]Flux and Impact'!$AU225=1,'[1]Flux and Impact'!F225,"")),"")</f>
        <v>42.1930405459029</v>
      </c>
      <c r="I223">
        <f>IF(I$1&gt;0,IF(AND('[1]Flux and Impact'!$AU225=1,'[1]Flux and Impact'!G225=""),0,IF('[1]Flux and Impact'!$AU225=1,'[1]Flux and Impact'!G225,"")),"")</f>
        <v>-28.0037709457607</v>
      </c>
      <c r="J223">
        <f>IF(J$1&gt;0,IF(AND('[1]Flux and Impact'!$AU225=1,'[1]Flux and Impact'!H225=""),0,IF('[1]Flux and Impact'!$AU225=1,'[1]Flux and Impact'!H225,"")),"")</f>
        <v>480.780235986147</v>
      </c>
      <c r="K223">
        <f>IF(K$1&gt;0,IF(AND('[1]Flux and Impact'!$AU225=1,'[1]Flux and Impact'!I225=""),0,IF('[1]Flux and Impact'!$AU225=1,'[1]Flux and Impact'!I225,"")),"")</f>
        <v>-166.629835081038</v>
      </c>
      <c r="L223">
        <f>IF(L$1&gt;0,IF(AND('[1]Flux and Impact'!$AU225=1,'[1]Flux and Impact'!J225=""),0,IF('[1]Flux and Impact'!$AU225=1,'[1]Flux and Impact'!J225,"")),"")</f>
        <v>118.851131256243</v>
      </c>
      <c r="M223">
        <f>IF(M$1&gt;0,IF(AND('[1]Flux and Impact'!$AU225=1,'[1]Flux and Impact'!K225=""),0,IF('[1]Flux and Impact'!$AU225=1,'[1]Flux and Impact'!K225,"")),"")</f>
        <v>-73.9246153159232</v>
      </c>
      <c r="N223" t="str">
        <f>IF(N$1&gt;0,IF(AND('[1]Flux and Impact'!$AU225=1,'[1]Flux and Impact'!L225=""),0,IF('[1]Flux and Impact'!$AU225=1,'[1]Flux and Impact'!L225,"")),"")</f>
        <v/>
      </c>
      <c r="O223" t="str">
        <f>IF(O$1&gt;0,IF(AND('[1]Flux and Impact'!$AU225=1,'[1]Flux and Impact'!M225=""),0,IF('[1]Flux and Impact'!$AU225=1,'[1]Flux and Impact'!M225,"")),"")</f>
        <v/>
      </c>
      <c r="P223" t="str">
        <f>IF(P$1&gt;0,IF(AND('[1]Flux and Impact'!$AU225=1,'[1]Flux and Impact'!N225=""),0,IF('[1]Flux and Impact'!$AU225=1,'[1]Flux and Impact'!N225,"")),"")</f>
        <v/>
      </c>
      <c r="Q223" t="str">
        <f>IF(Q$1&gt;0,IF(AND('[1]Flux and Impact'!$AU225=1,'[1]Flux and Impact'!O225=""),0,IF('[1]Flux and Impact'!$AU225=1,'[1]Flux and Impact'!O225,"")),"")</f>
        <v/>
      </c>
      <c r="R223" t="str">
        <f>IF(R$1&gt;0,IF(AND('[1]Flux and Impact'!$AU225=1,'[1]Flux and Impact'!P225=""),0,IF('[1]Flux and Impact'!$AU225=1,'[1]Flux and Impact'!P225,"")),"")</f>
        <v/>
      </c>
      <c r="S223" t="str">
        <f>IF(S$1&gt;0,IF(AND('[1]Flux and Impact'!$AU225=1,'[1]Flux and Impact'!Q225=""),0,IF('[1]Flux and Impact'!$AU225=1,'[1]Flux and Impact'!Q225,"")),"")</f>
        <v/>
      </c>
      <c r="T223" t="str">
        <f>IF(T$1&gt;0,IF(AND('[1]Flux and Impact'!$AU225=1,'[1]Flux and Impact'!R225=""),0,IF('[1]Flux and Impact'!$AU225=1,'[1]Flux and Impact'!R225,"")),"")</f>
        <v/>
      </c>
      <c r="U223" t="str">
        <f>IF(U$1&gt;0,IF(AND('[1]Flux and Impact'!$AU225=1,'[1]Flux and Impact'!S225=""),0,IF('[1]Flux and Impact'!$AU225=1,'[1]Flux and Impact'!S225,"")),"")</f>
        <v/>
      </c>
      <c r="V223" t="str">
        <f>IF(V$1&gt;0,IF(AND('[1]Flux and Impact'!$AU225=1,'[1]Flux and Impact'!T225=""),0,IF('[1]Flux and Impact'!$AU225=1,'[1]Flux and Impact'!T225,"")),"")</f>
        <v/>
      </c>
      <c r="W223" t="str">
        <f>IF(W$1&gt;0,IF(AND('[1]Flux and Impact'!$AU225=1,'[1]Flux and Impact'!U225=""),0,IF('[1]Flux and Impact'!$AU225=1,'[1]Flux and Impact'!U225,"")),"")</f>
        <v/>
      </c>
      <c r="X223" t="str">
        <f>IF(X$1&gt;0,IF(AND('[1]Flux and Impact'!$AU225=1,'[1]Flux and Impact'!V225=""),0,IF('[1]Flux and Impact'!$AU225=1,'[1]Flux and Impact'!V225,"")),"")</f>
        <v/>
      </c>
      <c r="Y223" t="str">
        <f>IF(Y$1&gt;0,IF(AND('[1]Flux and Impact'!$AU225=1,'[1]Flux and Impact'!W225=""),0,IF('[1]Flux and Impact'!$AU225=1,'[1]Flux and Impact'!W225,"")),"")</f>
        <v/>
      </c>
      <c r="Z223" t="str">
        <f>IF(Z$1&gt;0,IF(AND('[1]Flux and Impact'!$AU225=1,'[1]Flux and Impact'!X225=""),0,IF('[1]Flux and Impact'!$AU225=1,'[1]Flux and Impact'!X225,"")),"")</f>
        <v/>
      </c>
      <c r="AA223" t="str">
        <f>IF(AA$1&gt;0,IF(AND('[1]Flux and Impact'!$AU225=1,'[1]Flux and Impact'!Y225=""),0,IF('[1]Flux and Impact'!$AU225=1,'[1]Flux and Impact'!Y225,"")),"")</f>
        <v/>
      </c>
      <c r="AB223" t="str">
        <f>IF(AB$1&gt;0,IF(AND('[1]Flux and Impact'!$AU225=1,'[1]Flux and Impact'!Z225=""),0,IF('[1]Flux and Impact'!$AU225=1,'[1]Flux and Impact'!Z225,"")),"")</f>
        <v/>
      </c>
      <c r="AC223" t="str">
        <f>IF(AC$1&gt;0,IF(AND('[1]Flux and Impact'!$AU225=1,'[1]Flux and Impact'!AA225=""),0,IF('[1]Flux and Impact'!$AU225=1,'[1]Flux and Impact'!AA225,"")),"")</f>
        <v/>
      </c>
      <c r="AD223" t="str">
        <f>IF(AD$1&gt;0,IF(AND('[1]Flux and Impact'!$AU225=1,'[1]Flux and Impact'!AB225=""),0,IF('[1]Flux and Impact'!$AU225=1,'[1]Flux and Impact'!AB225,"")),"")</f>
        <v/>
      </c>
      <c r="AE223" t="str">
        <f>IF(AE$1&gt;0,IF(AND('[1]Flux and Impact'!$AU225=1,'[1]Flux and Impact'!AC225=""),0,IF('[1]Flux and Impact'!$AU225=1,'[1]Flux and Impact'!AC225,"")),"")</f>
        <v/>
      </c>
      <c r="AF223" t="str">
        <f>IF(AF$1&gt;0,IF(AND('[1]Flux and Impact'!$AU225=1,'[1]Flux and Impact'!AD225=""),0,IF('[1]Flux and Impact'!$AU225=1,'[1]Flux and Impact'!AD225,"")),"")</f>
        <v/>
      </c>
      <c r="AG223" t="str">
        <f>IF(AG$1&gt;0,IF(AND('[1]Flux and Impact'!$AU225=1,'[1]Flux and Impact'!AE225=""),0,IF('[1]Flux and Impact'!$AU225=1,'[1]Flux and Impact'!AE225,"")),"")</f>
        <v/>
      </c>
      <c r="AH223" t="str">
        <f>IF(AH$1&gt;0,IF(AND('[1]Flux and Impact'!$AU225=1,'[1]Flux and Impact'!AF225=""),0,IF('[1]Flux and Impact'!$AU225=1,'[1]Flux and Impact'!AF225,"")),"")</f>
        <v/>
      </c>
      <c r="AI223" t="str">
        <f>IF(AI$1&gt;0,IF(AND('[1]Flux and Impact'!$AU225=1,'[1]Flux and Impact'!AG225=""),0,IF('[1]Flux and Impact'!$AU225=1,'[1]Flux and Impact'!AG225,"")),"")</f>
        <v/>
      </c>
      <c r="AJ223" t="str">
        <f>IF(AJ$1&gt;0,IF(AND('[1]Flux and Impact'!$AU225=1,'[1]Flux and Impact'!AH225=""),0,IF('[1]Flux and Impact'!$AU225=1,'[1]Flux and Impact'!AH225,"")),"")</f>
        <v/>
      </c>
      <c r="AK223" t="str">
        <f>IF(AK$1&gt;0,IF(AND('[1]Flux and Impact'!$AU225=1,'[1]Flux and Impact'!AI225=""),0,IF('[1]Flux and Impact'!$AU225=1,'[1]Flux and Impact'!AI225,"")),"")</f>
        <v/>
      </c>
      <c r="AL223" t="str">
        <f>IF(AL$1&gt;0,IF(AND('[1]Flux and Impact'!$AU225=1,'[1]Flux and Impact'!AJ225=""),0,IF('[1]Flux and Impact'!$AU225=1,'[1]Flux and Impact'!AJ225,"")),"")</f>
        <v/>
      </c>
      <c r="AM223" t="str">
        <f>IF(AM$1&gt;0,IF(AND('[1]Flux and Impact'!$AU225=1,'[1]Flux and Impact'!AK225=""),0,IF('[1]Flux and Impact'!$AU225=1,'[1]Flux and Impact'!AK225,"")),"")</f>
        <v/>
      </c>
      <c r="AN223" t="str">
        <f>IF(AN$1&gt;0,IF(AND('[1]Flux and Impact'!$AU225=1,'[1]Flux and Impact'!AL225=""),0,IF('[1]Flux and Impact'!$AU225=1,'[1]Flux and Impact'!AL225,"")),"")</f>
        <v/>
      </c>
      <c r="AO223" t="str">
        <f>IF(AO$1&gt;0,IF(AND('[1]Flux and Impact'!$AU225=1,'[1]Flux and Impact'!AM225=""),0,IF('[1]Flux and Impact'!$AU225=1,'[1]Flux and Impact'!AM225,"")),"")</f>
        <v/>
      </c>
      <c r="AP223" t="str">
        <f>IF(AP$1&gt;0,IF(AND('[1]Flux and Impact'!$AU225=1,'[1]Flux and Impact'!AN225=""),0,IF('[1]Flux and Impact'!$AU225=1,'[1]Flux and Impact'!AN225,"")),"")</f>
        <v/>
      </c>
      <c r="AQ223" t="str">
        <f>IF(AQ$1&gt;0,IF(AND('[1]Flux and Impact'!$AU225=1,'[1]Flux and Impact'!AO225=""),0,IF('[1]Flux and Impact'!$AU225=1,'[1]Flux and Impact'!AO225,"")),"")</f>
        <v/>
      </c>
      <c r="AR223" t="str">
        <f>IF(AR$1&gt;0,IF(AND('[1]Flux and Impact'!$AU225=1,'[1]Flux and Impact'!AP225=""),0,IF('[1]Flux and Impact'!$AU225=1,'[1]Flux and Impact'!AP225,"")),"")</f>
        <v/>
      </c>
      <c r="AS223" t="str">
        <f>IF(AS$1&gt;0,IF(AND('[1]Flux and Impact'!$AU225=1,'[1]Flux and Impact'!AQ225=""),0,IF('[1]Flux and Impact'!$AU225=1,'[1]Flux and Impact'!AQ225,"")),"")</f>
        <v/>
      </c>
      <c r="AT223" t="str">
        <f>IF(AT$1&gt;0,IF(AND('[1]Flux and Impact'!$AU225=1,'[1]Flux and Impact'!AR225=""),0,IF('[1]Flux and Impact'!$AU225=1,'[1]Flux and Impact'!AR225,"")),"")</f>
        <v/>
      </c>
      <c r="AU223" t="str">
        <f>IF(AU$1&gt;0,IF(AND('[1]Flux and Impact'!$AU225=1,'[1]Flux and Impact'!AS225=""),0,IF('[1]Flux and Impact'!$AU225=1,'[1]Flux and Impact'!AS225,"")),"")</f>
        <v/>
      </c>
      <c r="AW223" s="10" t="s">
        <v>318</v>
      </c>
      <c r="AX223" s="123" t="s">
        <v>299</v>
      </c>
      <c r="AY223" s="124" t="s">
        <v>299</v>
      </c>
      <c r="AZ223" s="17"/>
    </row>
    <row r="224" spans="1:52">
      <c r="A224">
        <f t="shared" si="6"/>
        <v>1</v>
      </c>
      <c r="B224" t="str">
        <f>'[1]Flux and Impact'!B226</f>
        <v>6. Human Diseases</v>
      </c>
      <c r="C224" t="str">
        <f>'[1]Flux and Impact'!C226</f>
        <v>6.2 Immune System Diseases</v>
      </c>
      <c r="D224" t="str">
        <f>'[1]Flux and Impact'!D226</f>
        <v>Rheumatoid arthritis</v>
      </c>
      <c r="E224">
        <f>IF('[1]Flux and Impact'!AU226=1,AVERAGE(H224,J224,L224,N224,P224,R224,T224,V224,X224,Z224,AB224,AD224,AF224,AH224,AJ224,AL224,AN224,AP224,AR224,AT224),"")</f>
        <v>35.6217447731466</v>
      </c>
      <c r="F224" s="12">
        <f>IF('[1]Flux and Impact'!AU226=1,AVERAGE(I224,K224,M224,O224,Q224,S224,U224,W224,Y224,AA224,AC224,AE224,AG224,AI224,AK224,AM224,AO224,AQ224,AS224,AU224),"")</f>
        <v>-6.98042751782063</v>
      </c>
      <c r="G224" s="13">
        <f t="shared" si="7"/>
        <v>1</v>
      </c>
      <c r="H224">
        <f>IF(H$1&gt;0,IF(AND('[1]Flux and Impact'!$AU226=1,'[1]Flux and Impact'!F226=""),0,IF('[1]Flux and Impact'!$AU226=1,'[1]Flux and Impact'!F226,"")),"")</f>
        <v>8.76864975289688</v>
      </c>
      <c r="I224">
        <f>IF(I$1&gt;0,IF(AND('[1]Flux and Impact'!$AU226=1,'[1]Flux and Impact'!G226=""),0,IF('[1]Flux and Impact'!$AU226=1,'[1]Flux and Impact'!G226,"")),"")</f>
        <v>8.76864975289688</v>
      </c>
      <c r="J224">
        <f>IF(J$1&gt;0,IF(AND('[1]Flux and Impact'!$AU226=1,'[1]Flux and Impact'!H226=""),0,IF('[1]Flux and Impact'!$AU226=1,'[1]Flux and Impact'!H226,"")),"")</f>
        <v>80.5118682341246</v>
      </c>
      <c r="K224">
        <f>IF(K$1&gt;0,IF(AND('[1]Flux and Impact'!$AU226=1,'[1]Flux and Impact'!I226=""),0,IF('[1]Flux and Impact'!$AU226=1,'[1]Flux and Impact'!I226,"")),"")</f>
        <v>-26.255762210021</v>
      </c>
      <c r="L224">
        <f>IF(L$1&gt;0,IF(AND('[1]Flux and Impact'!$AU226=1,'[1]Flux and Impact'!J226=""),0,IF('[1]Flux and Impact'!$AU226=1,'[1]Flux and Impact'!J226,"")),"")</f>
        <v>17.5847163324184</v>
      </c>
      <c r="M224">
        <f>IF(M$1&gt;0,IF(AND('[1]Flux and Impact'!$AU226=1,'[1]Flux and Impact'!K226=""),0,IF('[1]Flux and Impact'!$AU226=1,'[1]Flux and Impact'!K226,"")),"")</f>
        <v>-3.45417009633777</v>
      </c>
      <c r="N224" t="str">
        <f>IF(N$1&gt;0,IF(AND('[1]Flux and Impact'!$AU226=1,'[1]Flux and Impact'!L226=""),0,IF('[1]Flux and Impact'!$AU226=1,'[1]Flux and Impact'!L226,"")),"")</f>
        <v/>
      </c>
      <c r="O224" t="str">
        <f>IF(O$1&gt;0,IF(AND('[1]Flux and Impact'!$AU226=1,'[1]Flux and Impact'!M226=""),0,IF('[1]Flux and Impact'!$AU226=1,'[1]Flux and Impact'!M226,"")),"")</f>
        <v/>
      </c>
      <c r="P224" t="str">
        <f>IF(P$1&gt;0,IF(AND('[1]Flux and Impact'!$AU226=1,'[1]Flux and Impact'!N226=""),0,IF('[1]Flux and Impact'!$AU226=1,'[1]Flux and Impact'!N226,"")),"")</f>
        <v/>
      </c>
      <c r="Q224" t="str">
        <f>IF(Q$1&gt;0,IF(AND('[1]Flux and Impact'!$AU226=1,'[1]Flux and Impact'!O226=""),0,IF('[1]Flux and Impact'!$AU226=1,'[1]Flux and Impact'!O226,"")),"")</f>
        <v/>
      </c>
      <c r="R224" t="str">
        <f>IF(R$1&gt;0,IF(AND('[1]Flux and Impact'!$AU226=1,'[1]Flux and Impact'!P226=""),0,IF('[1]Flux and Impact'!$AU226=1,'[1]Flux and Impact'!P226,"")),"")</f>
        <v/>
      </c>
      <c r="S224" t="str">
        <f>IF(S$1&gt;0,IF(AND('[1]Flux and Impact'!$AU226=1,'[1]Flux and Impact'!Q226=""),0,IF('[1]Flux and Impact'!$AU226=1,'[1]Flux and Impact'!Q226,"")),"")</f>
        <v/>
      </c>
      <c r="T224" t="str">
        <f>IF(T$1&gt;0,IF(AND('[1]Flux and Impact'!$AU226=1,'[1]Flux and Impact'!R226=""),0,IF('[1]Flux and Impact'!$AU226=1,'[1]Flux and Impact'!R226,"")),"")</f>
        <v/>
      </c>
      <c r="U224" t="str">
        <f>IF(U$1&gt;0,IF(AND('[1]Flux and Impact'!$AU226=1,'[1]Flux and Impact'!S226=""),0,IF('[1]Flux and Impact'!$AU226=1,'[1]Flux and Impact'!S226,"")),"")</f>
        <v/>
      </c>
      <c r="V224" t="str">
        <f>IF(V$1&gt;0,IF(AND('[1]Flux and Impact'!$AU226=1,'[1]Flux and Impact'!T226=""),0,IF('[1]Flux and Impact'!$AU226=1,'[1]Flux and Impact'!T226,"")),"")</f>
        <v/>
      </c>
      <c r="W224" t="str">
        <f>IF(W$1&gt;0,IF(AND('[1]Flux and Impact'!$AU226=1,'[1]Flux and Impact'!U226=""),0,IF('[1]Flux and Impact'!$AU226=1,'[1]Flux and Impact'!U226,"")),"")</f>
        <v/>
      </c>
      <c r="X224" t="str">
        <f>IF(X$1&gt;0,IF(AND('[1]Flux and Impact'!$AU226=1,'[1]Flux and Impact'!V226=""),0,IF('[1]Flux and Impact'!$AU226=1,'[1]Flux and Impact'!V226,"")),"")</f>
        <v/>
      </c>
      <c r="Y224" t="str">
        <f>IF(Y$1&gt;0,IF(AND('[1]Flux and Impact'!$AU226=1,'[1]Flux and Impact'!W226=""),0,IF('[1]Flux and Impact'!$AU226=1,'[1]Flux and Impact'!W226,"")),"")</f>
        <v/>
      </c>
      <c r="Z224" t="str">
        <f>IF(Z$1&gt;0,IF(AND('[1]Flux and Impact'!$AU226=1,'[1]Flux and Impact'!X226=""),0,IF('[1]Flux and Impact'!$AU226=1,'[1]Flux and Impact'!X226,"")),"")</f>
        <v/>
      </c>
      <c r="AA224" t="str">
        <f>IF(AA$1&gt;0,IF(AND('[1]Flux and Impact'!$AU226=1,'[1]Flux and Impact'!Y226=""),0,IF('[1]Flux and Impact'!$AU226=1,'[1]Flux and Impact'!Y226,"")),"")</f>
        <v/>
      </c>
      <c r="AB224" t="str">
        <f>IF(AB$1&gt;0,IF(AND('[1]Flux and Impact'!$AU226=1,'[1]Flux and Impact'!Z226=""),0,IF('[1]Flux and Impact'!$AU226=1,'[1]Flux and Impact'!Z226,"")),"")</f>
        <v/>
      </c>
      <c r="AC224" t="str">
        <f>IF(AC$1&gt;0,IF(AND('[1]Flux and Impact'!$AU226=1,'[1]Flux and Impact'!AA226=""),0,IF('[1]Flux and Impact'!$AU226=1,'[1]Flux and Impact'!AA226,"")),"")</f>
        <v/>
      </c>
      <c r="AD224" t="str">
        <f>IF(AD$1&gt;0,IF(AND('[1]Flux and Impact'!$AU226=1,'[1]Flux and Impact'!AB226=""),0,IF('[1]Flux and Impact'!$AU226=1,'[1]Flux and Impact'!AB226,"")),"")</f>
        <v/>
      </c>
      <c r="AE224" t="str">
        <f>IF(AE$1&gt;0,IF(AND('[1]Flux and Impact'!$AU226=1,'[1]Flux and Impact'!AC226=""),0,IF('[1]Flux and Impact'!$AU226=1,'[1]Flux and Impact'!AC226,"")),"")</f>
        <v/>
      </c>
      <c r="AF224" t="str">
        <f>IF(AF$1&gt;0,IF(AND('[1]Flux and Impact'!$AU226=1,'[1]Flux and Impact'!AD226=""),0,IF('[1]Flux and Impact'!$AU226=1,'[1]Flux and Impact'!AD226,"")),"")</f>
        <v/>
      </c>
      <c r="AG224" t="str">
        <f>IF(AG$1&gt;0,IF(AND('[1]Flux and Impact'!$AU226=1,'[1]Flux and Impact'!AE226=""),0,IF('[1]Flux and Impact'!$AU226=1,'[1]Flux and Impact'!AE226,"")),"")</f>
        <v/>
      </c>
      <c r="AH224" t="str">
        <f>IF(AH$1&gt;0,IF(AND('[1]Flux and Impact'!$AU226=1,'[1]Flux and Impact'!AF226=""),0,IF('[1]Flux and Impact'!$AU226=1,'[1]Flux and Impact'!AF226,"")),"")</f>
        <v/>
      </c>
      <c r="AI224" t="str">
        <f>IF(AI$1&gt;0,IF(AND('[1]Flux and Impact'!$AU226=1,'[1]Flux and Impact'!AG226=""),0,IF('[1]Flux and Impact'!$AU226=1,'[1]Flux and Impact'!AG226,"")),"")</f>
        <v/>
      </c>
      <c r="AJ224" t="str">
        <f>IF(AJ$1&gt;0,IF(AND('[1]Flux and Impact'!$AU226=1,'[1]Flux and Impact'!AH226=""),0,IF('[1]Flux and Impact'!$AU226=1,'[1]Flux and Impact'!AH226,"")),"")</f>
        <v/>
      </c>
      <c r="AK224" t="str">
        <f>IF(AK$1&gt;0,IF(AND('[1]Flux and Impact'!$AU226=1,'[1]Flux and Impact'!AI226=""),0,IF('[1]Flux and Impact'!$AU226=1,'[1]Flux and Impact'!AI226,"")),"")</f>
        <v/>
      </c>
      <c r="AL224" t="str">
        <f>IF(AL$1&gt;0,IF(AND('[1]Flux and Impact'!$AU226=1,'[1]Flux and Impact'!AJ226=""),0,IF('[1]Flux and Impact'!$AU226=1,'[1]Flux and Impact'!AJ226,"")),"")</f>
        <v/>
      </c>
      <c r="AM224" t="str">
        <f>IF(AM$1&gt;0,IF(AND('[1]Flux and Impact'!$AU226=1,'[1]Flux and Impact'!AK226=""),0,IF('[1]Flux and Impact'!$AU226=1,'[1]Flux and Impact'!AK226,"")),"")</f>
        <v/>
      </c>
      <c r="AN224" t="str">
        <f>IF(AN$1&gt;0,IF(AND('[1]Flux and Impact'!$AU226=1,'[1]Flux and Impact'!AL226=""),0,IF('[1]Flux and Impact'!$AU226=1,'[1]Flux and Impact'!AL226,"")),"")</f>
        <v/>
      </c>
      <c r="AO224" t="str">
        <f>IF(AO$1&gt;0,IF(AND('[1]Flux and Impact'!$AU226=1,'[1]Flux and Impact'!AM226=""),0,IF('[1]Flux and Impact'!$AU226=1,'[1]Flux and Impact'!AM226,"")),"")</f>
        <v/>
      </c>
      <c r="AP224" t="str">
        <f>IF(AP$1&gt;0,IF(AND('[1]Flux and Impact'!$AU226=1,'[1]Flux and Impact'!AN226=""),0,IF('[1]Flux and Impact'!$AU226=1,'[1]Flux and Impact'!AN226,"")),"")</f>
        <v/>
      </c>
      <c r="AQ224" t="str">
        <f>IF(AQ$1&gt;0,IF(AND('[1]Flux and Impact'!$AU226=1,'[1]Flux and Impact'!AO226=""),0,IF('[1]Flux and Impact'!$AU226=1,'[1]Flux and Impact'!AO226,"")),"")</f>
        <v/>
      </c>
      <c r="AR224" t="str">
        <f>IF(AR$1&gt;0,IF(AND('[1]Flux and Impact'!$AU226=1,'[1]Flux and Impact'!AP226=""),0,IF('[1]Flux and Impact'!$AU226=1,'[1]Flux and Impact'!AP226,"")),"")</f>
        <v/>
      </c>
      <c r="AS224" t="str">
        <f>IF(AS$1&gt;0,IF(AND('[1]Flux and Impact'!$AU226=1,'[1]Flux and Impact'!AQ226=""),0,IF('[1]Flux and Impact'!$AU226=1,'[1]Flux and Impact'!AQ226,"")),"")</f>
        <v/>
      </c>
      <c r="AT224" t="str">
        <f>IF(AT$1&gt;0,IF(AND('[1]Flux and Impact'!$AU226=1,'[1]Flux and Impact'!AR226=""),0,IF('[1]Flux and Impact'!$AU226=1,'[1]Flux and Impact'!AR226,"")),"")</f>
        <v/>
      </c>
      <c r="AU224" t="str">
        <f>IF(AU$1&gt;0,IF(AND('[1]Flux and Impact'!$AU226=1,'[1]Flux and Impact'!AS226=""),0,IF('[1]Flux and Impact'!$AU226=1,'[1]Flux and Impact'!AS226,"")),"")</f>
        <v/>
      </c>
      <c r="AW224" s="10" t="s">
        <v>319</v>
      </c>
      <c r="AX224" s="123" t="s">
        <v>299</v>
      </c>
      <c r="AY224" s="124" t="s">
        <v>299</v>
      </c>
      <c r="AZ224" s="17"/>
    </row>
    <row r="225" spans="1:52">
      <c r="A225">
        <f t="shared" si="6"/>
        <v>1</v>
      </c>
      <c r="B225" t="str">
        <f>'[1]Flux and Impact'!B227</f>
        <v>6. Human Diseases</v>
      </c>
      <c r="C225" t="str">
        <f>'[1]Flux and Impact'!C227</f>
        <v>6.2 Immune System Diseases</v>
      </c>
      <c r="D225" t="str">
        <f>'[1]Flux and Impact'!D227</f>
        <v>Allograft rejection</v>
      </c>
      <c r="E225">
        <f>IF('[1]Flux and Impact'!AU227=1,AVERAGE(H225,J225,L225,N225,P225,R225,T225,V225,X225,Z225,AB225,AD225,AF225,AH225,AJ225,AL225,AN225,AP225,AR225,AT225),"")</f>
        <v>74.4507520726947</v>
      </c>
      <c r="F225" s="12">
        <f>IF('[1]Flux and Impact'!AU227=1,AVERAGE(I225,K225,M225,O225,Q225,S225,U225,W225,Y225,AA225,AC225,AE225,AG225,AI225,AK225,AM225,AO225,AQ225,AS225,AU225),"")</f>
        <v>-59.998718220698</v>
      </c>
      <c r="G225" s="13">
        <f t="shared" si="7"/>
        <v>1</v>
      </c>
      <c r="H225">
        <f>IF(H$1&gt;0,IF(AND('[1]Flux and Impact'!$AU227=1,'[1]Flux and Impact'!F227=""),0,IF('[1]Flux and Impact'!$AU227=1,'[1]Flux and Impact'!F227,"")),"")</f>
        <v>21.6780507779951</v>
      </c>
      <c r="I225">
        <f>IF(I$1&gt;0,IF(AND('[1]Flux and Impact'!$AU227=1,'[1]Flux and Impact'!G227=""),0,IF('[1]Flux and Impact'!$AU227=1,'[1]Flux and Impact'!G227,"")),"")</f>
        <v>21.6780507779951</v>
      </c>
      <c r="J225">
        <f>IF(J$1&gt;0,IF(AND('[1]Flux and Impact'!$AU227=1,'[1]Flux and Impact'!H227=""),0,IF('[1]Flux and Impact'!$AU227=1,'[1]Flux and Impact'!H227,"")),"")</f>
        <v>201.674205440089</v>
      </c>
      <c r="K225">
        <f>IF(K$1&gt;0,IF(AND('[1]Flux and Impact'!$AU227=1,'[1]Flux and Impact'!I227=""),0,IF('[1]Flux and Impact'!$AU227=1,'[1]Flux and Impact'!I227,"")),"")</f>
        <v>-201.674205440089</v>
      </c>
      <c r="L225">
        <f>IF(L$1&gt;0,IF(AND('[1]Flux and Impact'!$AU227=1,'[1]Flux and Impact'!J227=""),0,IF('[1]Flux and Impact'!$AU227=1,'[1]Flux and Impact'!J227,"")),"")</f>
        <v>0</v>
      </c>
      <c r="M225">
        <f>IF(M$1&gt;0,IF(AND('[1]Flux and Impact'!$AU227=1,'[1]Flux and Impact'!K227=""),0,IF('[1]Flux and Impact'!$AU227=1,'[1]Flux and Impact'!K227,"")),"")</f>
        <v>0</v>
      </c>
      <c r="N225" t="str">
        <f>IF(N$1&gt;0,IF(AND('[1]Flux and Impact'!$AU227=1,'[1]Flux and Impact'!L227=""),0,IF('[1]Flux and Impact'!$AU227=1,'[1]Flux and Impact'!L227,"")),"")</f>
        <v/>
      </c>
      <c r="O225" t="str">
        <f>IF(O$1&gt;0,IF(AND('[1]Flux and Impact'!$AU227=1,'[1]Flux and Impact'!M227=""),0,IF('[1]Flux and Impact'!$AU227=1,'[1]Flux and Impact'!M227,"")),"")</f>
        <v/>
      </c>
      <c r="P225" t="str">
        <f>IF(P$1&gt;0,IF(AND('[1]Flux and Impact'!$AU227=1,'[1]Flux and Impact'!N227=""),0,IF('[1]Flux and Impact'!$AU227=1,'[1]Flux and Impact'!N227,"")),"")</f>
        <v/>
      </c>
      <c r="Q225" t="str">
        <f>IF(Q$1&gt;0,IF(AND('[1]Flux and Impact'!$AU227=1,'[1]Flux and Impact'!O227=""),0,IF('[1]Flux and Impact'!$AU227=1,'[1]Flux and Impact'!O227,"")),"")</f>
        <v/>
      </c>
      <c r="R225" t="str">
        <f>IF(R$1&gt;0,IF(AND('[1]Flux and Impact'!$AU227=1,'[1]Flux and Impact'!P227=""),0,IF('[1]Flux and Impact'!$AU227=1,'[1]Flux and Impact'!P227,"")),"")</f>
        <v/>
      </c>
      <c r="S225" t="str">
        <f>IF(S$1&gt;0,IF(AND('[1]Flux and Impact'!$AU227=1,'[1]Flux and Impact'!Q227=""),0,IF('[1]Flux and Impact'!$AU227=1,'[1]Flux and Impact'!Q227,"")),"")</f>
        <v/>
      </c>
      <c r="T225" t="str">
        <f>IF(T$1&gt;0,IF(AND('[1]Flux and Impact'!$AU227=1,'[1]Flux and Impact'!R227=""),0,IF('[1]Flux and Impact'!$AU227=1,'[1]Flux and Impact'!R227,"")),"")</f>
        <v/>
      </c>
      <c r="U225" t="str">
        <f>IF(U$1&gt;0,IF(AND('[1]Flux and Impact'!$AU227=1,'[1]Flux and Impact'!S227=""),0,IF('[1]Flux and Impact'!$AU227=1,'[1]Flux and Impact'!S227,"")),"")</f>
        <v/>
      </c>
      <c r="V225" t="str">
        <f>IF(V$1&gt;0,IF(AND('[1]Flux and Impact'!$AU227=1,'[1]Flux and Impact'!T227=""),0,IF('[1]Flux and Impact'!$AU227=1,'[1]Flux and Impact'!T227,"")),"")</f>
        <v/>
      </c>
      <c r="W225" t="str">
        <f>IF(W$1&gt;0,IF(AND('[1]Flux and Impact'!$AU227=1,'[1]Flux and Impact'!U227=""),0,IF('[1]Flux and Impact'!$AU227=1,'[1]Flux and Impact'!U227,"")),"")</f>
        <v/>
      </c>
      <c r="X225" t="str">
        <f>IF(X$1&gt;0,IF(AND('[1]Flux and Impact'!$AU227=1,'[1]Flux and Impact'!V227=""),0,IF('[1]Flux and Impact'!$AU227=1,'[1]Flux and Impact'!V227,"")),"")</f>
        <v/>
      </c>
      <c r="Y225" t="str">
        <f>IF(Y$1&gt;0,IF(AND('[1]Flux and Impact'!$AU227=1,'[1]Flux and Impact'!W227=""),0,IF('[1]Flux and Impact'!$AU227=1,'[1]Flux and Impact'!W227,"")),"")</f>
        <v/>
      </c>
      <c r="Z225" t="str">
        <f>IF(Z$1&gt;0,IF(AND('[1]Flux and Impact'!$AU227=1,'[1]Flux and Impact'!X227=""),0,IF('[1]Flux and Impact'!$AU227=1,'[1]Flux and Impact'!X227,"")),"")</f>
        <v/>
      </c>
      <c r="AA225" t="str">
        <f>IF(AA$1&gt;0,IF(AND('[1]Flux and Impact'!$AU227=1,'[1]Flux and Impact'!Y227=""),0,IF('[1]Flux and Impact'!$AU227=1,'[1]Flux and Impact'!Y227,"")),"")</f>
        <v/>
      </c>
      <c r="AB225" t="str">
        <f>IF(AB$1&gt;0,IF(AND('[1]Flux and Impact'!$AU227=1,'[1]Flux and Impact'!Z227=""),0,IF('[1]Flux and Impact'!$AU227=1,'[1]Flux and Impact'!Z227,"")),"")</f>
        <v/>
      </c>
      <c r="AC225" t="str">
        <f>IF(AC$1&gt;0,IF(AND('[1]Flux and Impact'!$AU227=1,'[1]Flux and Impact'!AA227=""),0,IF('[1]Flux and Impact'!$AU227=1,'[1]Flux and Impact'!AA227,"")),"")</f>
        <v/>
      </c>
      <c r="AD225" t="str">
        <f>IF(AD$1&gt;0,IF(AND('[1]Flux and Impact'!$AU227=1,'[1]Flux and Impact'!AB227=""),0,IF('[1]Flux and Impact'!$AU227=1,'[1]Flux and Impact'!AB227,"")),"")</f>
        <v/>
      </c>
      <c r="AE225" t="str">
        <f>IF(AE$1&gt;0,IF(AND('[1]Flux and Impact'!$AU227=1,'[1]Flux and Impact'!AC227=""),0,IF('[1]Flux and Impact'!$AU227=1,'[1]Flux and Impact'!AC227,"")),"")</f>
        <v/>
      </c>
      <c r="AF225" t="str">
        <f>IF(AF$1&gt;0,IF(AND('[1]Flux and Impact'!$AU227=1,'[1]Flux and Impact'!AD227=""),0,IF('[1]Flux and Impact'!$AU227=1,'[1]Flux and Impact'!AD227,"")),"")</f>
        <v/>
      </c>
      <c r="AG225" t="str">
        <f>IF(AG$1&gt;0,IF(AND('[1]Flux and Impact'!$AU227=1,'[1]Flux and Impact'!AE227=""),0,IF('[1]Flux and Impact'!$AU227=1,'[1]Flux and Impact'!AE227,"")),"")</f>
        <v/>
      </c>
      <c r="AH225" t="str">
        <f>IF(AH$1&gt;0,IF(AND('[1]Flux and Impact'!$AU227=1,'[1]Flux and Impact'!AF227=""),0,IF('[1]Flux and Impact'!$AU227=1,'[1]Flux and Impact'!AF227,"")),"")</f>
        <v/>
      </c>
      <c r="AI225" t="str">
        <f>IF(AI$1&gt;0,IF(AND('[1]Flux and Impact'!$AU227=1,'[1]Flux and Impact'!AG227=""),0,IF('[1]Flux and Impact'!$AU227=1,'[1]Flux and Impact'!AG227,"")),"")</f>
        <v/>
      </c>
      <c r="AJ225" t="str">
        <f>IF(AJ$1&gt;0,IF(AND('[1]Flux and Impact'!$AU227=1,'[1]Flux and Impact'!AH227=""),0,IF('[1]Flux and Impact'!$AU227=1,'[1]Flux and Impact'!AH227,"")),"")</f>
        <v/>
      </c>
      <c r="AK225" t="str">
        <f>IF(AK$1&gt;0,IF(AND('[1]Flux and Impact'!$AU227=1,'[1]Flux and Impact'!AI227=""),0,IF('[1]Flux and Impact'!$AU227=1,'[1]Flux and Impact'!AI227,"")),"")</f>
        <v/>
      </c>
      <c r="AL225" t="str">
        <f>IF(AL$1&gt;0,IF(AND('[1]Flux and Impact'!$AU227=1,'[1]Flux and Impact'!AJ227=""),0,IF('[1]Flux and Impact'!$AU227=1,'[1]Flux and Impact'!AJ227,"")),"")</f>
        <v/>
      </c>
      <c r="AM225" t="str">
        <f>IF(AM$1&gt;0,IF(AND('[1]Flux and Impact'!$AU227=1,'[1]Flux and Impact'!AK227=""),0,IF('[1]Flux and Impact'!$AU227=1,'[1]Flux and Impact'!AK227,"")),"")</f>
        <v/>
      </c>
      <c r="AN225" t="str">
        <f>IF(AN$1&gt;0,IF(AND('[1]Flux and Impact'!$AU227=1,'[1]Flux and Impact'!AL227=""),0,IF('[1]Flux and Impact'!$AU227=1,'[1]Flux and Impact'!AL227,"")),"")</f>
        <v/>
      </c>
      <c r="AO225" t="str">
        <f>IF(AO$1&gt;0,IF(AND('[1]Flux and Impact'!$AU227=1,'[1]Flux and Impact'!AM227=""),0,IF('[1]Flux and Impact'!$AU227=1,'[1]Flux and Impact'!AM227,"")),"")</f>
        <v/>
      </c>
      <c r="AP225" t="str">
        <f>IF(AP$1&gt;0,IF(AND('[1]Flux and Impact'!$AU227=1,'[1]Flux and Impact'!AN227=""),0,IF('[1]Flux and Impact'!$AU227=1,'[1]Flux and Impact'!AN227,"")),"")</f>
        <v/>
      </c>
      <c r="AQ225" t="str">
        <f>IF(AQ$1&gt;0,IF(AND('[1]Flux and Impact'!$AU227=1,'[1]Flux and Impact'!AO227=""),0,IF('[1]Flux and Impact'!$AU227=1,'[1]Flux and Impact'!AO227,"")),"")</f>
        <v/>
      </c>
      <c r="AR225" t="str">
        <f>IF(AR$1&gt;0,IF(AND('[1]Flux and Impact'!$AU227=1,'[1]Flux and Impact'!AP227=""),0,IF('[1]Flux and Impact'!$AU227=1,'[1]Flux and Impact'!AP227,"")),"")</f>
        <v/>
      </c>
      <c r="AS225" t="str">
        <f>IF(AS$1&gt;0,IF(AND('[1]Flux and Impact'!$AU227=1,'[1]Flux and Impact'!AQ227=""),0,IF('[1]Flux and Impact'!$AU227=1,'[1]Flux and Impact'!AQ227,"")),"")</f>
        <v/>
      </c>
      <c r="AT225" t="str">
        <f>IF(AT$1&gt;0,IF(AND('[1]Flux and Impact'!$AU227=1,'[1]Flux and Impact'!AR227=""),0,IF('[1]Flux and Impact'!$AU227=1,'[1]Flux and Impact'!AR227,"")),"")</f>
        <v/>
      </c>
      <c r="AU225" t="str">
        <f>IF(AU$1&gt;0,IF(AND('[1]Flux and Impact'!$AU227=1,'[1]Flux and Impact'!AS227=""),0,IF('[1]Flux and Impact'!$AU227=1,'[1]Flux and Impact'!AS227,"")),"")</f>
        <v/>
      </c>
      <c r="AW225" s="10" t="s">
        <v>320</v>
      </c>
      <c r="AX225" s="123" t="s">
        <v>299</v>
      </c>
      <c r="AY225" s="124" t="s">
        <v>299</v>
      </c>
      <c r="AZ225" s="17"/>
    </row>
    <row r="226" spans="1:52">
      <c r="A226">
        <f t="shared" si="6"/>
        <v>1</v>
      </c>
      <c r="B226" t="str">
        <f>'[1]Flux and Impact'!B228</f>
        <v>6. Human Diseases</v>
      </c>
      <c r="C226" t="str">
        <f>'[1]Flux and Impact'!C228</f>
        <v>6.2 Immune System Diseases</v>
      </c>
      <c r="D226" t="str">
        <f>'[1]Flux and Impact'!D228</f>
        <v>Graft-versus-host disease</v>
      </c>
      <c r="E226">
        <f>IF('[1]Flux and Impact'!AU228=1,AVERAGE(H226,J226,L226,N226,P226,R226,T226,V226,X226,Z226,AB226,AD226,AF226,AH226,AJ226,AL226,AN226,AP226,AR226,AT226),"")</f>
        <v>56.1980625537783</v>
      </c>
      <c r="F226" s="12">
        <f>IF('[1]Flux and Impact'!AU228=1,AVERAGE(I226,K226,M226,O226,Q226,S226,U226,W226,Y226,AA226,AC226,AE226,AG226,AI226,AK226,AM226,AO226,AQ226,AS226,AU226),"")</f>
        <v>-39.939524470282</v>
      </c>
      <c r="G226" s="13">
        <f t="shared" si="7"/>
        <v>1</v>
      </c>
      <c r="H226">
        <f>IF(H$1&gt;0,IF(AND('[1]Flux and Impact'!$AU228=1,'[1]Flux and Impact'!F228=""),0,IF('[1]Flux and Impact'!$AU228=1,'[1]Flux and Impact'!F228,"")),"")</f>
        <v>24.3878071252444</v>
      </c>
      <c r="I226">
        <f>IF(I$1&gt;0,IF(AND('[1]Flux and Impact'!$AU228=1,'[1]Flux and Impact'!G228=""),0,IF('[1]Flux and Impact'!$AU228=1,'[1]Flux and Impact'!G228,"")),"")</f>
        <v>24.3878071252444</v>
      </c>
      <c r="J226">
        <f>IF(J$1&gt;0,IF(AND('[1]Flux and Impact'!$AU228=1,'[1]Flux and Impact'!H228=""),0,IF('[1]Flux and Impact'!$AU228=1,'[1]Flux and Impact'!H228,"")),"")</f>
        <v>144.206380536091</v>
      </c>
      <c r="K226">
        <f>IF(K$1&gt;0,IF(AND('[1]Flux and Impact'!$AU228=1,'[1]Flux and Impact'!I228=""),0,IF('[1]Flux and Impact'!$AU228=1,'[1]Flux and Impact'!I228,"")),"")</f>
        <v>-144.206380536091</v>
      </c>
      <c r="L226">
        <f>IF(L$1&gt;0,IF(AND('[1]Flux and Impact'!$AU228=1,'[1]Flux and Impact'!J228=""),0,IF('[1]Flux and Impact'!$AU228=1,'[1]Flux and Impact'!J228,"")),"")</f>
        <v>0</v>
      </c>
      <c r="M226">
        <f>IF(M$1&gt;0,IF(AND('[1]Flux and Impact'!$AU228=1,'[1]Flux and Impact'!K228=""),0,IF('[1]Flux and Impact'!$AU228=1,'[1]Flux and Impact'!K228,"")),"")</f>
        <v>0</v>
      </c>
      <c r="N226" t="str">
        <f>IF(N$1&gt;0,IF(AND('[1]Flux and Impact'!$AU228=1,'[1]Flux and Impact'!L228=""),0,IF('[1]Flux and Impact'!$AU228=1,'[1]Flux and Impact'!L228,"")),"")</f>
        <v/>
      </c>
      <c r="O226" t="str">
        <f>IF(O$1&gt;0,IF(AND('[1]Flux and Impact'!$AU228=1,'[1]Flux and Impact'!M228=""),0,IF('[1]Flux and Impact'!$AU228=1,'[1]Flux and Impact'!M228,"")),"")</f>
        <v/>
      </c>
      <c r="P226" t="str">
        <f>IF(P$1&gt;0,IF(AND('[1]Flux and Impact'!$AU228=1,'[1]Flux and Impact'!N228=""),0,IF('[1]Flux and Impact'!$AU228=1,'[1]Flux and Impact'!N228,"")),"")</f>
        <v/>
      </c>
      <c r="Q226" t="str">
        <f>IF(Q$1&gt;0,IF(AND('[1]Flux and Impact'!$AU228=1,'[1]Flux and Impact'!O228=""),0,IF('[1]Flux and Impact'!$AU228=1,'[1]Flux and Impact'!O228,"")),"")</f>
        <v/>
      </c>
      <c r="R226" t="str">
        <f>IF(R$1&gt;0,IF(AND('[1]Flux and Impact'!$AU228=1,'[1]Flux and Impact'!P228=""),0,IF('[1]Flux and Impact'!$AU228=1,'[1]Flux and Impact'!P228,"")),"")</f>
        <v/>
      </c>
      <c r="S226" t="str">
        <f>IF(S$1&gt;0,IF(AND('[1]Flux and Impact'!$AU228=1,'[1]Flux and Impact'!Q228=""),0,IF('[1]Flux and Impact'!$AU228=1,'[1]Flux and Impact'!Q228,"")),"")</f>
        <v/>
      </c>
      <c r="T226" t="str">
        <f>IF(T$1&gt;0,IF(AND('[1]Flux and Impact'!$AU228=1,'[1]Flux and Impact'!R228=""),0,IF('[1]Flux and Impact'!$AU228=1,'[1]Flux and Impact'!R228,"")),"")</f>
        <v/>
      </c>
      <c r="U226" t="str">
        <f>IF(U$1&gt;0,IF(AND('[1]Flux and Impact'!$AU228=1,'[1]Flux and Impact'!S228=""),0,IF('[1]Flux and Impact'!$AU228=1,'[1]Flux and Impact'!S228,"")),"")</f>
        <v/>
      </c>
      <c r="V226" t="str">
        <f>IF(V$1&gt;0,IF(AND('[1]Flux and Impact'!$AU228=1,'[1]Flux and Impact'!T228=""),0,IF('[1]Flux and Impact'!$AU228=1,'[1]Flux and Impact'!T228,"")),"")</f>
        <v/>
      </c>
      <c r="W226" t="str">
        <f>IF(W$1&gt;0,IF(AND('[1]Flux and Impact'!$AU228=1,'[1]Flux and Impact'!U228=""),0,IF('[1]Flux and Impact'!$AU228=1,'[1]Flux and Impact'!U228,"")),"")</f>
        <v/>
      </c>
      <c r="X226" t="str">
        <f>IF(X$1&gt;0,IF(AND('[1]Flux and Impact'!$AU228=1,'[1]Flux and Impact'!V228=""),0,IF('[1]Flux and Impact'!$AU228=1,'[1]Flux and Impact'!V228,"")),"")</f>
        <v/>
      </c>
      <c r="Y226" t="str">
        <f>IF(Y$1&gt;0,IF(AND('[1]Flux and Impact'!$AU228=1,'[1]Flux and Impact'!W228=""),0,IF('[1]Flux and Impact'!$AU228=1,'[1]Flux and Impact'!W228,"")),"")</f>
        <v/>
      </c>
      <c r="Z226" t="str">
        <f>IF(Z$1&gt;0,IF(AND('[1]Flux and Impact'!$AU228=1,'[1]Flux and Impact'!X228=""),0,IF('[1]Flux and Impact'!$AU228=1,'[1]Flux and Impact'!X228,"")),"")</f>
        <v/>
      </c>
      <c r="AA226" t="str">
        <f>IF(AA$1&gt;0,IF(AND('[1]Flux and Impact'!$AU228=1,'[1]Flux and Impact'!Y228=""),0,IF('[1]Flux and Impact'!$AU228=1,'[1]Flux and Impact'!Y228,"")),"")</f>
        <v/>
      </c>
      <c r="AB226" t="str">
        <f>IF(AB$1&gt;0,IF(AND('[1]Flux and Impact'!$AU228=1,'[1]Flux and Impact'!Z228=""),0,IF('[1]Flux and Impact'!$AU228=1,'[1]Flux and Impact'!Z228,"")),"")</f>
        <v/>
      </c>
      <c r="AC226" t="str">
        <f>IF(AC$1&gt;0,IF(AND('[1]Flux and Impact'!$AU228=1,'[1]Flux and Impact'!AA228=""),0,IF('[1]Flux and Impact'!$AU228=1,'[1]Flux and Impact'!AA228,"")),"")</f>
        <v/>
      </c>
      <c r="AD226" t="str">
        <f>IF(AD$1&gt;0,IF(AND('[1]Flux and Impact'!$AU228=1,'[1]Flux and Impact'!AB228=""),0,IF('[1]Flux and Impact'!$AU228=1,'[1]Flux and Impact'!AB228,"")),"")</f>
        <v/>
      </c>
      <c r="AE226" t="str">
        <f>IF(AE$1&gt;0,IF(AND('[1]Flux and Impact'!$AU228=1,'[1]Flux and Impact'!AC228=""),0,IF('[1]Flux and Impact'!$AU228=1,'[1]Flux and Impact'!AC228,"")),"")</f>
        <v/>
      </c>
      <c r="AF226" t="str">
        <f>IF(AF$1&gt;0,IF(AND('[1]Flux and Impact'!$AU228=1,'[1]Flux and Impact'!AD228=""),0,IF('[1]Flux and Impact'!$AU228=1,'[1]Flux and Impact'!AD228,"")),"")</f>
        <v/>
      </c>
      <c r="AG226" t="str">
        <f>IF(AG$1&gt;0,IF(AND('[1]Flux and Impact'!$AU228=1,'[1]Flux and Impact'!AE228=""),0,IF('[1]Flux and Impact'!$AU228=1,'[1]Flux and Impact'!AE228,"")),"")</f>
        <v/>
      </c>
      <c r="AH226" t="str">
        <f>IF(AH$1&gt;0,IF(AND('[1]Flux and Impact'!$AU228=1,'[1]Flux and Impact'!AF228=""),0,IF('[1]Flux and Impact'!$AU228=1,'[1]Flux and Impact'!AF228,"")),"")</f>
        <v/>
      </c>
      <c r="AI226" t="str">
        <f>IF(AI$1&gt;0,IF(AND('[1]Flux and Impact'!$AU228=1,'[1]Flux and Impact'!AG228=""),0,IF('[1]Flux and Impact'!$AU228=1,'[1]Flux and Impact'!AG228,"")),"")</f>
        <v/>
      </c>
      <c r="AJ226" t="str">
        <f>IF(AJ$1&gt;0,IF(AND('[1]Flux and Impact'!$AU228=1,'[1]Flux and Impact'!AH228=""),0,IF('[1]Flux and Impact'!$AU228=1,'[1]Flux and Impact'!AH228,"")),"")</f>
        <v/>
      </c>
      <c r="AK226" t="str">
        <f>IF(AK$1&gt;0,IF(AND('[1]Flux and Impact'!$AU228=1,'[1]Flux and Impact'!AI228=""),0,IF('[1]Flux and Impact'!$AU228=1,'[1]Flux and Impact'!AI228,"")),"")</f>
        <v/>
      </c>
      <c r="AL226" t="str">
        <f>IF(AL$1&gt;0,IF(AND('[1]Flux and Impact'!$AU228=1,'[1]Flux and Impact'!AJ228=""),0,IF('[1]Flux and Impact'!$AU228=1,'[1]Flux and Impact'!AJ228,"")),"")</f>
        <v/>
      </c>
      <c r="AM226" t="str">
        <f>IF(AM$1&gt;0,IF(AND('[1]Flux and Impact'!$AU228=1,'[1]Flux and Impact'!AK228=""),0,IF('[1]Flux and Impact'!$AU228=1,'[1]Flux and Impact'!AK228,"")),"")</f>
        <v/>
      </c>
      <c r="AN226" t="str">
        <f>IF(AN$1&gt;0,IF(AND('[1]Flux and Impact'!$AU228=1,'[1]Flux and Impact'!AL228=""),0,IF('[1]Flux and Impact'!$AU228=1,'[1]Flux and Impact'!AL228,"")),"")</f>
        <v/>
      </c>
      <c r="AO226" t="str">
        <f>IF(AO$1&gt;0,IF(AND('[1]Flux and Impact'!$AU228=1,'[1]Flux and Impact'!AM228=""),0,IF('[1]Flux and Impact'!$AU228=1,'[1]Flux and Impact'!AM228,"")),"")</f>
        <v/>
      </c>
      <c r="AP226" t="str">
        <f>IF(AP$1&gt;0,IF(AND('[1]Flux and Impact'!$AU228=1,'[1]Flux and Impact'!AN228=""),0,IF('[1]Flux and Impact'!$AU228=1,'[1]Flux and Impact'!AN228,"")),"")</f>
        <v/>
      </c>
      <c r="AQ226" t="str">
        <f>IF(AQ$1&gt;0,IF(AND('[1]Flux and Impact'!$AU228=1,'[1]Flux and Impact'!AO228=""),0,IF('[1]Flux and Impact'!$AU228=1,'[1]Flux and Impact'!AO228,"")),"")</f>
        <v/>
      </c>
      <c r="AR226" t="str">
        <f>IF(AR$1&gt;0,IF(AND('[1]Flux and Impact'!$AU228=1,'[1]Flux and Impact'!AP228=""),0,IF('[1]Flux and Impact'!$AU228=1,'[1]Flux and Impact'!AP228,"")),"")</f>
        <v/>
      </c>
      <c r="AS226" t="str">
        <f>IF(AS$1&gt;0,IF(AND('[1]Flux and Impact'!$AU228=1,'[1]Flux and Impact'!AQ228=""),0,IF('[1]Flux and Impact'!$AU228=1,'[1]Flux and Impact'!AQ228,"")),"")</f>
        <v/>
      </c>
      <c r="AT226" t="str">
        <f>IF(AT$1&gt;0,IF(AND('[1]Flux and Impact'!$AU228=1,'[1]Flux and Impact'!AR228=""),0,IF('[1]Flux and Impact'!$AU228=1,'[1]Flux and Impact'!AR228,"")),"")</f>
        <v/>
      </c>
      <c r="AU226" t="str">
        <f>IF(AU$1&gt;0,IF(AND('[1]Flux and Impact'!$AU228=1,'[1]Flux and Impact'!AS228=""),0,IF('[1]Flux and Impact'!$AU228=1,'[1]Flux and Impact'!AS228,"")),"")</f>
        <v/>
      </c>
      <c r="AW226" s="10" t="s">
        <v>321</v>
      </c>
      <c r="AX226" s="123" t="s">
        <v>299</v>
      </c>
      <c r="AY226" s="124" t="s">
        <v>299</v>
      </c>
      <c r="AZ226" s="17"/>
    </row>
    <row r="227" spans="1:52">
      <c r="A227">
        <f t="shared" si="6"/>
        <v>1</v>
      </c>
      <c r="B227" t="str">
        <f>'[1]Flux and Impact'!B229</f>
        <v>6. Human Diseases</v>
      </c>
      <c r="C227" t="str">
        <f>'[1]Flux and Impact'!C229</f>
        <v>6.2 Immune System Diseases</v>
      </c>
      <c r="D227" t="str">
        <f>'[1]Flux and Impact'!D229</f>
        <v>Primary immunodeficiency</v>
      </c>
      <c r="E227">
        <f>IF('[1]Flux and Impact'!AU229=1,AVERAGE(H227,J227,L227,N227,P227,R227,T227,V227,X227,Z227,AB227,AD227,AF227,AH227,AJ227,AL227,AN227,AP227,AR227,AT227),"")</f>
        <v>75.2918202235515</v>
      </c>
      <c r="F227" s="12">
        <f>IF('[1]Flux and Impact'!AU229=1,AVERAGE(I227,K227,M227,O227,Q227,S227,U227,W227,Y227,AA227,AC227,AE227,AG227,AI227,AK227,AM227,AO227,AQ227,AS227,AU227),"")</f>
        <v>-60.9710956248937</v>
      </c>
      <c r="G227" s="13">
        <f t="shared" si="7"/>
        <v>1</v>
      </c>
      <c r="H227">
        <f>IF(H$1&gt;0,IF(AND('[1]Flux and Impact'!$AU229=1,'[1]Flux and Impact'!F229=""),0,IF('[1]Flux and Impact'!$AU229=1,'[1]Flux and Impact'!F229,"")),"")</f>
        <v>21.4810868979867</v>
      </c>
      <c r="I227">
        <f>IF(I$1&gt;0,IF(AND('[1]Flux and Impact'!$AU229=1,'[1]Flux and Impact'!G229=""),0,IF('[1]Flux and Impact'!$AU229=1,'[1]Flux and Impact'!G229,"")),"")</f>
        <v>21.4810868979867</v>
      </c>
      <c r="J227">
        <f>IF(J$1&gt;0,IF(AND('[1]Flux and Impact'!$AU229=1,'[1]Flux and Impact'!H229=""),0,IF('[1]Flux and Impact'!$AU229=1,'[1]Flux and Impact'!H229,"")),"")</f>
        <v>204.394373772668</v>
      </c>
      <c r="K227">
        <f>IF(K$1&gt;0,IF(AND('[1]Flux and Impact'!$AU229=1,'[1]Flux and Impact'!I229=""),0,IF('[1]Flux and Impact'!$AU229=1,'[1]Flux and Impact'!I229,"")),"")</f>
        <v>-204.394373772668</v>
      </c>
      <c r="L227">
        <f>IF(L$1&gt;0,IF(AND('[1]Flux and Impact'!$AU229=1,'[1]Flux and Impact'!J229=""),0,IF('[1]Flux and Impact'!$AU229=1,'[1]Flux and Impact'!J229,"")),"")</f>
        <v>0</v>
      </c>
      <c r="M227">
        <f>IF(M$1&gt;0,IF(AND('[1]Flux and Impact'!$AU229=1,'[1]Flux and Impact'!K229=""),0,IF('[1]Flux and Impact'!$AU229=1,'[1]Flux and Impact'!K229,"")),"")</f>
        <v>0</v>
      </c>
      <c r="N227" t="str">
        <f>IF(N$1&gt;0,IF(AND('[1]Flux and Impact'!$AU229=1,'[1]Flux and Impact'!L229=""),0,IF('[1]Flux and Impact'!$AU229=1,'[1]Flux and Impact'!L229,"")),"")</f>
        <v/>
      </c>
      <c r="O227" t="str">
        <f>IF(O$1&gt;0,IF(AND('[1]Flux and Impact'!$AU229=1,'[1]Flux and Impact'!M229=""),0,IF('[1]Flux and Impact'!$AU229=1,'[1]Flux and Impact'!M229,"")),"")</f>
        <v/>
      </c>
      <c r="P227" t="str">
        <f>IF(P$1&gt;0,IF(AND('[1]Flux and Impact'!$AU229=1,'[1]Flux and Impact'!N229=""),0,IF('[1]Flux and Impact'!$AU229=1,'[1]Flux and Impact'!N229,"")),"")</f>
        <v/>
      </c>
      <c r="Q227" t="str">
        <f>IF(Q$1&gt;0,IF(AND('[1]Flux and Impact'!$AU229=1,'[1]Flux and Impact'!O229=""),0,IF('[1]Flux and Impact'!$AU229=1,'[1]Flux and Impact'!O229,"")),"")</f>
        <v/>
      </c>
      <c r="R227" t="str">
        <f>IF(R$1&gt;0,IF(AND('[1]Flux and Impact'!$AU229=1,'[1]Flux and Impact'!P229=""),0,IF('[1]Flux and Impact'!$AU229=1,'[1]Flux and Impact'!P229,"")),"")</f>
        <v/>
      </c>
      <c r="S227" t="str">
        <f>IF(S$1&gt;0,IF(AND('[1]Flux and Impact'!$AU229=1,'[1]Flux and Impact'!Q229=""),0,IF('[1]Flux and Impact'!$AU229=1,'[1]Flux and Impact'!Q229,"")),"")</f>
        <v/>
      </c>
      <c r="T227" t="str">
        <f>IF(T$1&gt;0,IF(AND('[1]Flux and Impact'!$AU229=1,'[1]Flux and Impact'!R229=""),0,IF('[1]Flux and Impact'!$AU229=1,'[1]Flux and Impact'!R229,"")),"")</f>
        <v/>
      </c>
      <c r="U227" t="str">
        <f>IF(U$1&gt;0,IF(AND('[1]Flux and Impact'!$AU229=1,'[1]Flux and Impact'!S229=""),0,IF('[1]Flux and Impact'!$AU229=1,'[1]Flux and Impact'!S229,"")),"")</f>
        <v/>
      </c>
      <c r="V227" t="str">
        <f>IF(V$1&gt;0,IF(AND('[1]Flux and Impact'!$AU229=1,'[1]Flux and Impact'!T229=""),0,IF('[1]Flux and Impact'!$AU229=1,'[1]Flux and Impact'!T229,"")),"")</f>
        <v/>
      </c>
      <c r="W227" t="str">
        <f>IF(W$1&gt;0,IF(AND('[1]Flux and Impact'!$AU229=1,'[1]Flux and Impact'!U229=""),0,IF('[1]Flux and Impact'!$AU229=1,'[1]Flux and Impact'!U229,"")),"")</f>
        <v/>
      </c>
      <c r="X227" t="str">
        <f>IF(X$1&gt;0,IF(AND('[1]Flux and Impact'!$AU229=1,'[1]Flux and Impact'!V229=""),0,IF('[1]Flux and Impact'!$AU229=1,'[1]Flux and Impact'!V229,"")),"")</f>
        <v/>
      </c>
      <c r="Y227" t="str">
        <f>IF(Y$1&gt;0,IF(AND('[1]Flux and Impact'!$AU229=1,'[1]Flux and Impact'!W229=""),0,IF('[1]Flux and Impact'!$AU229=1,'[1]Flux and Impact'!W229,"")),"")</f>
        <v/>
      </c>
      <c r="Z227" t="str">
        <f>IF(Z$1&gt;0,IF(AND('[1]Flux and Impact'!$AU229=1,'[1]Flux and Impact'!X229=""),0,IF('[1]Flux and Impact'!$AU229=1,'[1]Flux and Impact'!X229,"")),"")</f>
        <v/>
      </c>
      <c r="AA227" t="str">
        <f>IF(AA$1&gt;0,IF(AND('[1]Flux and Impact'!$AU229=1,'[1]Flux and Impact'!Y229=""),0,IF('[1]Flux and Impact'!$AU229=1,'[1]Flux and Impact'!Y229,"")),"")</f>
        <v/>
      </c>
      <c r="AB227" t="str">
        <f>IF(AB$1&gt;0,IF(AND('[1]Flux and Impact'!$AU229=1,'[1]Flux and Impact'!Z229=""),0,IF('[1]Flux and Impact'!$AU229=1,'[1]Flux and Impact'!Z229,"")),"")</f>
        <v/>
      </c>
      <c r="AC227" t="str">
        <f>IF(AC$1&gt;0,IF(AND('[1]Flux and Impact'!$AU229=1,'[1]Flux and Impact'!AA229=""),0,IF('[1]Flux and Impact'!$AU229=1,'[1]Flux and Impact'!AA229,"")),"")</f>
        <v/>
      </c>
      <c r="AD227" t="str">
        <f>IF(AD$1&gt;0,IF(AND('[1]Flux and Impact'!$AU229=1,'[1]Flux and Impact'!AB229=""),0,IF('[1]Flux and Impact'!$AU229=1,'[1]Flux and Impact'!AB229,"")),"")</f>
        <v/>
      </c>
      <c r="AE227" t="str">
        <f>IF(AE$1&gt;0,IF(AND('[1]Flux and Impact'!$AU229=1,'[1]Flux and Impact'!AC229=""),0,IF('[1]Flux and Impact'!$AU229=1,'[1]Flux and Impact'!AC229,"")),"")</f>
        <v/>
      </c>
      <c r="AF227" t="str">
        <f>IF(AF$1&gt;0,IF(AND('[1]Flux and Impact'!$AU229=1,'[1]Flux and Impact'!AD229=""),0,IF('[1]Flux and Impact'!$AU229=1,'[1]Flux and Impact'!AD229,"")),"")</f>
        <v/>
      </c>
      <c r="AG227" t="str">
        <f>IF(AG$1&gt;0,IF(AND('[1]Flux and Impact'!$AU229=1,'[1]Flux and Impact'!AE229=""),0,IF('[1]Flux and Impact'!$AU229=1,'[1]Flux and Impact'!AE229,"")),"")</f>
        <v/>
      </c>
      <c r="AH227" t="str">
        <f>IF(AH$1&gt;0,IF(AND('[1]Flux and Impact'!$AU229=1,'[1]Flux and Impact'!AF229=""),0,IF('[1]Flux and Impact'!$AU229=1,'[1]Flux and Impact'!AF229,"")),"")</f>
        <v/>
      </c>
      <c r="AI227" t="str">
        <f>IF(AI$1&gt;0,IF(AND('[1]Flux and Impact'!$AU229=1,'[1]Flux and Impact'!AG229=""),0,IF('[1]Flux and Impact'!$AU229=1,'[1]Flux and Impact'!AG229,"")),"")</f>
        <v/>
      </c>
      <c r="AJ227" t="str">
        <f>IF(AJ$1&gt;0,IF(AND('[1]Flux and Impact'!$AU229=1,'[1]Flux and Impact'!AH229=""),0,IF('[1]Flux and Impact'!$AU229=1,'[1]Flux and Impact'!AH229,"")),"")</f>
        <v/>
      </c>
      <c r="AK227" t="str">
        <f>IF(AK$1&gt;0,IF(AND('[1]Flux and Impact'!$AU229=1,'[1]Flux and Impact'!AI229=""),0,IF('[1]Flux and Impact'!$AU229=1,'[1]Flux and Impact'!AI229,"")),"")</f>
        <v/>
      </c>
      <c r="AL227" t="str">
        <f>IF(AL$1&gt;0,IF(AND('[1]Flux and Impact'!$AU229=1,'[1]Flux and Impact'!AJ229=""),0,IF('[1]Flux and Impact'!$AU229=1,'[1]Flux and Impact'!AJ229,"")),"")</f>
        <v/>
      </c>
      <c r="AM227" t="str">
        <f>IF(AM$1&gt;0,IF(AND('[1]Flux and Impact'!$AU229=1,'[1]Flux and Impact'!AK229=""),0,IF('[1]Flux and Impact'!$AU229=1,'[1]Flux and Impact'!AK229,"")),"")</f>
        <v/>
      </c>
      <c r="AN227" t="str">
        <f>IF(AN$1&gt;0,IF(AND('[1]Flux and Impact'!$AU229=1,'[1]Flux and Impact'!AL229=""),0,IF('[1]Flux and Impact'!$AU229=1,'[1]Flux and Impact'!AL229,"")),"")</f>
        <v/>
      </c>
      <c r="AO227" t="str">
        <f>IF(AO$1&gt;0,IF(AND('[1]Flux and Impact'!$AU229=1,'[1]Flux and Impact'!AM229=""),0,IF('[1]Flux and Impact'!$AU229=1,'[1]Flux and Impact'!AM229,"")),"")</f>
        <v/>
      </c>
      <c r="AP227" t="str">
        <f>IF(AP$1&gt;0,IF(AND('[1]Flux and Impact'!$AU229=1,'[1]Flux and Impact'!AN229=""),0,IF('[1]Flux and Impact'!$AU229=1,'[1]Flux and Impact'!AN229,"")),"")</f>
        <v/>
      </c>
      <c r="AQ227" t="str">
        <f>IF(AQ$1&gt;0,IF(AND('[1]Flux and Impact'!$AU229=1,'[1]Flux and Impact'!AO229=""),0,IF('[1]Flux and Impact'!$AU229=1,'[1]Flux and Impact'!AO229,"")),"")</f>
        <v/>
      </c>
      <c r="AR227" t="str">
        <f>IF(AR$1&gt;0,IF(AND('[1]Flux and Impact'!$AU229=1,'[1]Flux and Impact'!AP229=""),0,IF('[1]Flux and Impact'!$AU229=1,'[1]Flux and Impact'!AP229,"")),"")</f>
        <v/>
      </c>
      <c r="AS227" t="str">
        <f>IF(AS$1&gt;0,IF(AND('[1]Flux and Impact'!$AU229=1,'[1]Flux and Impact'!AQ229=""),0,IF('[1]Flux and Impact'!$AU229=1,'[1]Flux and Impact'!AQ229,"")),"")</f>
        <v/>
      </c>
      <c r="AT227" t="str">
        <f>IF(AT$1&gt;0,IF(AND('[1]Flux and Impact'!$AU229=1,'[1]Flux and Impact'!AR229=""),0,IF('[1]Flux and Impact'!$AU229=1,'[1]Flux and Impact'!AR229,"")),"")</f>
        <v/>
      </c>
      <c r="AU227" t="str">
        <f>IF(AU$1&gt;0,IF(AND('[1]Flux and Impact'!$AU229=1,'[1]Flux and Impact'!AS229=""),0,IF('[1]Flux and Impact'!$AU229=1,'[1]Flux and Impact'!AS229,"")),"")</f>
        <v/>
      </c>
      <c r="AW227" s="10" t="s">
        <v>322</v>
      </c>
      <c r="AX227" s="123" t="s">
        <v>299</v>
      </c>
      <c r="AY227" s="124" t="s">
        <v>299</v>
      </c>
      <c r="AZ227" s="17"/>
    </row>
    <row r="228" spans="1:52">
      <c r="A228">
        <f t="shared" si="6"/>
        <v>1</v>
      </c>
      <c r="B228" t="str">
        <f>'[1]Flux and Impact'!B230</f>
        <v>6. Human Diseases</v>
      </c>
      <c r="C228" t="str">
        <f>'[1]Flux and Impact'!C230</f>
        <v>6.4 Cardiovascular Diseases</v>
      </c>
      <c r="D228" t="str">
        <f>'[1]Flux and Impact'!D230</f>
        <v>Hypertrophic cardiomyopathy (HCM)</v>
      </c>
      <c r="E228">
        <f>IF('[1]Flux and Impact'!AU230=1,AVERAGE(H228,J228,L228,N228,P228,R228,T228,V228,X228,Z228,AB228,AD228,AF228,AH228,AJ228,AL228,AN228,AP228,AR228,AT228),"")</f>
        <v>40.8676064315179</v>
      </c>
      <c r="F228" s="12">
        <f>IF('[1]Flux and Impact'!AU230=1,AVERAGE(I228,K228,M228,O228,Q228,S228,U228,W228,Y228,AA228,AC228,AE228,AG228,AI228,AK228,AM228,AO228,AQ228,AS228,AU228),"")</f>
        <v>6.51751286976573</v>
      </c>
      <c r="G228" s="13">
        <f t="shared" si="7"/>
        <v>1</v>
      </c>
      <c r="H228">
        <f>IF(H$1&gt;0,IF(AND('[1]Flux and Impact'!$AU230=1,'[1]Flux and Impact'!F230=""),0,IF('[1]Flux and Impact'!$AU230=1,'[1]Flux and Impact'!F230,"")),"")</f>
        <v>18.7044557913399</v>
      </c>
      <c r="I228">
        <f>IF(I$1&gt;0,IF(AND('[1]Flux and Impact'!$AU230=1,'[1]Flux and Impact'!G230=""),0,IF('[1]Flux and Impact'!$AU230=1,'[1]Flux and Impact'!G230,"")),"")</f>
        <v>18.7044557913399</v>
      </c>
      <c r="J228">
        <f>IF(J$1&gt;0,IF(AND('[1]Flux and Impact'!$AU230=1,'[1]Flux and Impact'!H230=""),0,IF('[1]Flux and Impact'!$AU230=1,'[1]Flux and Impact'!H230,"")),"")</f>
        <v>87.5149223645628</v>
      </c>
      <c r="K228">
        <f>IF(K$1&gt;0,IF(AND('[1]Flux and Impact'!$AU230=1,'[1]Flux and Impact'!I230=""),0,IF('[1]Flux and Impact'!$AU230=1,'[1]Flux and Impact'!I230,"")),"")</f>
        <v>6.31141419233175</v>
      </c>
      <c r="L228">
        <f>IF(L$1&gt;0,IF(AND('[1]Flux and Impact'!$AU230=1,'[1]Flux and Impact'!J230=""),0,IF('[1]Flux and Impact'!$AU230=1,'[1]Flux and Impact'!J230,"")),"")</f>
        <v>16.3834411386511</v>
      </c>
      <c r="M228">
        <f>IF(M$1&gt;0,IF(AND('[1]Flux and Impact'!$AU230=1,'[1]Flux and Impact'!K230=""),0,IF('[1]Flux and Impact'!$AU230=1,'[1]Flux and Impact'!K230,"")),"")</f>
        <v>-5.46333137437441</v>
      </c>
      <c r="N228" t="str">
        <f>IF(N$1&gt;0,IF(AND('[1]Flux and Impact'!$AU230=1,'[1]Flux and Impact'!L230=""),0,IF('[1]Flux and Impact'!$AU230=1,'[1]Flux and Impact'!L230,"")),"")</f>
        <v/>
      </c>
      <c r="O228" t="str">
        <f>IF(O$1&gt;0,IF(AND('[1]Flux and Impact'!$AU230=1,'[1]Flux and Impact'!M230=""),0,IF('[1]Flux and Impact'!$AU230=1,'[1]Flux and Impact'!M230,"")),"")</f>
        <v/>
      </c>
      <c r="P228" t="str">
        <f>IF(P$1&gt;0,IF(AND('[1]Flux and Impact'!$AU230=1,'[1]Flux and Impact'!N230=""),0,IF('[1]Flux and Impact'!$AU230=1,'[1]Flux and Impact'!N230,"")),"")</f>
        <v/>
      </c>
      <c r="Q228" t="str">
        <f>IF(Q$1&gt;0,IF(AND('[1]Flux and Impact'!$AU230=1,'[1]Flux and Impact'!O230=""),0,IF('[1]Flux and Impact'!$AU230=1,'[1]Flux and Impact'!O230,"")),"")</f>
        <v/>
      </c>
      <c r="R228" t="str">
        <f>IF(R$1&gt;0,IF(AND('[1]Flux and Impact'!$AU230=1,'[1]Flux and Impact'!P230=""),0,IF('[1]Flux and Impact'!$AU230=1,'[1]Flux and Impact'!P230,"")),"")</f>
        <v/>
      </c>
      <c r="S228" t="str">
        <f>IF(S$1&gt;0,IF(AND('[1]Flux and Impact'!$AU230=1,'[1]Flux and Impact'!Q230=""),0,IF('[1]Flux and Impact'!$AU230=1,'[1]Flux and Impact'!Q230,"")),"")</f>
        <v/>
      </c>
      <c r="T228" t="str">
        <f>IF(T$1&gt;0,IF(AND('[1]Flux and Impact'!$AU230=1,'[1]Flux and Impact'!R230=""),0,IF('[1]Flux and Impact'!$AU230=1,'[1]Flux and Impact'!R230,"")),"")</f>
        <v/>
      </c>
      <c r="U228" t="str">
        <f>IF(U$1&gt;0,IF(AND('[1]Flux and Impact'!$AU230=1,'[1]Flux and Impact'!S230=""),0,IF('[1]Flux and Impact'!$AU230=1,'[1]Flux and Impact'!S230,"")),"")</f>
        <v/>
      </c>
      <c r="V228" t="str">
        <f>IF(V$1&gt;0,IF(AND('[1]Flux and Impact'!$AU230=1,'[1]Flux and Impact'!T230=""),0,IF('[1]Flux and Impact'!$AU230=1,'[1]Flux and Impact'!T230,"")),"")</f>
        <v/>
      </c>
      <c r="W228" t="str">
        <f>IF(W$1&gt;0,IF(AND('[1]Flux and Impact'!$AU230=1,'[1]Flux and Impact'!U230=""),0,IF('[1]Flux and Impact'!$AU230=1,'[1]Flux and Impact'!U230,"")),"")</f>
        <v/>
      </c>
      <c r="X228" t="str">
        <f>IF(X$1&gt;0,IF(AND('[1]Flux and Impact'!$AU230=1,'[1]Flux and Impact'!V230=""),0,IF('[1]Flux and Impact'!$AU230=1,'[1]Flux and Impact'!V230,"")),"")</f>
        <v/>
      </c>
      <c r="Y228" t="str">
        <f>IF(Y$1&gt;0,IF(AND('[1]Flux and Impact'!$AU230=1,'[1]Flux and Impact'!W230=""),0,IF('[1]Flux and Impact'!$AU230=1,'[1]Flux and Impact'!W230,"")),"")</f>
        <v/>
      </c>
      <c r="Z228" t="str">
        <f>IF(Z$1&gt;0,IF(AND('[1]Flux and Impact'!$AU230=1,'[1]Flux and Impact'!X230=""),0,IF('[1]Flux and Impact'!$AU230=1,'[1]Flux and Impact'!X230,"")),"")</f>
        <v/>
      </c>
      <c r="AA228" t="str">
        <f>IF(AA$1&gt;0,IF(AND('[1]Flux and Impact'!$AU230=1,'[1]Flux and Impact'!Y230=""),0,IF('[1]Flux and Impact'!$AU230=1,'[1]Flux and Impact'!Y230,"")),"")</f>
        <v/>
      </c>
      <c r="AB228" t="str">
        <f>IF(AB$1&gt;0,IF(AND('[1]Flux and Impact'!$AU230=1,'[1]Flux and Impact'!Z230=""),0,IF('[1]Flux and Impact'!$AU230=1,'[1]Flux and Impact'!Z230,"")),"")</f>
        <v/>
      </c>
      <c r="AC228" t="str">
        <f>IF(AC$1&gt;0,IF(AND('[1]Flux and Impact'!$AU230=1,'[1]Flux and Impact'!AA230=""),0,IF('[1]Flux and Impact'!$AU230=1,'[1]Flux and Impact'!AA230,"")),"")</f>
        <v/>
      </c>
      <c r="AD228" t="str">
        <f>IF(AD$1&gt;0,IF(AND('[1]Flux and Impact'!$AU230=1,'[1]Flux and Impact'!AB230=""),0,IF('[1]Flux and Impact'!$AU230=1,'[1]Flux and Impact'!AB230,"")),"")</f>
        <v/>
      </c>
      <c r="AE228" t="str">
        <f>IF(AE$1&gt;0,IF(AND('[1]Flux and Impact'!$AU230=1,'[1]Flux and Impact'!AC230=""),0,IF('[1]Flux and Impact'!$AU230=1,'[1]Flux and Impact'!AC230,"")),"")</f>
        <v/>
      </c>
      <c r="AF228" t="str">
        <f>IF(AF$1&gt;0,IF(AND('[1]Flux and Impact'!$AU230=1,'[1]Flux and Impact'!AD230=""),0,IF('[1]Flux and Impact'!$AU230=1,'[1]Flux and Impact'!AD230,"")),"")</f>
        <v/>
      </c>
      <c r="AG228" t="str">
        <f>IF(AG$1&gt;0,IF(AND('[1]Flux and Impact'!$AU230=1,'[1]Flux and Impact'!AE230=""),0,IF('[1]Flux and Impact'!$AU230=1,'[1]Flux and Impact'!AE230,"")),"")</f>
        <v/>
      </c>
      <c r="AH228" t="str">
        <f>IF(AH$1&gt;0,IF(AND('[1]Flux and Impact'!$AU230=1,'[1]Flux and Impact'!AF230=""),0,IF('[1]Flux and Impact'!$AU230=1,'[1]Flux and Impact'!AF230,"")),"")</f>
        <v/>
      </c>
      <c r="AI228" t="str">
        <f>IF(AI$1&gt;0,IF(AND('[1]Flux and Impact'!$AU230=1,'[1]Flux and Impact'!AG230=""),0,IF('[1]Flux and Impact'!$AU230=1,'[1]Flux and Impact'!AG230,"")),"")</f>
        <v/>
      </c>
      <c r="AJ228" t="str">
        <f>IF(AJ$1&gt;0,IF(AND('[1]Flux and Impact'!$AU230=1,'[1]Flux and Impact'!AH230=""),0,IF('[1]Flux and Impact'!$AU230=1,'[1]Flux and Impact'!AH230,"")),"")</f>
        <v/>
      </c>
      <c r="AK228" t="str">
        <f>IF(AK$1&gt;0,IF(AND('[1]Flux and Impact'!$AU230=1,'[1]Flux and Impact'!AI230=""),0,IF('[1]Flux and Impact'!$AU230=1,'[1]Flux and Impact'!AI230,"")),"")</f>
        <v/>
      </c>
      <c r="AL228" t="str">
        <f>IF(AL$1&gt;0,IF(AND('[1]Flux and Impact'!$AU230=1,'[1]Flux and Impact'!AJ230=""),0,IF('[1]Flux and Impact'!$AU230=1,'[1]Flux and Impact'!AJ230,"")),"")</f>
        <v/>
      </c>
      <c r="AM228" t="str">
        <f>IF(AM$1&gt;0,IF(AND('[1]Flux and Impact'!$AU230=1,'[1]Flux and Impact'!AK230=""),0,IF('[1]Flux and Impact'!$AU230=1,'[1]Flux and Impact'!AK230,"")),"")</f>
        <v/>
      </c>
      <c r="AN228" t="str">
        <f>IF(AN$1&gt;0,IF(AND('[1]Flux and Impact'!$AU230=1,'[1]Flux and Impact'!AL230=""),0,IF('[1]Flux and Impact'!$AU230=1,'[1]Flux and Impact'!AL230,"")),"")</f>
        <v/>
      </c>
      <c r="AO228" t="str">
        <f>IF(AO$1&gt;0,IF(AND('[1]Flux and Impact'!$AU230=1,'[1]Flux and Impact'!AM230=""),0,IF('[1]Flux and Impact'!$AU230=1,'[1]Flux and Impact'!AM230,"")),"")</f>
        <v/>
      </c>
      <c r="AP228" t="str">
        <f>IF(AP$1&gt;0,IF(AND('[1]Flux and Impact'!$AU230=1,'[1]Flux and Impact'!AN230=""),0,IF('[1]Flux and Impact'!$AU230=1,'[1]Flux and Impact'!AN230,"")),"")</f>
        <v/>
      </c>
      <c r="AQ228" t="str">
        <f>IF(AQ$1&gt;0,IF(AND('[1]Flux and Impact'!$AU230=1,'[1]Flux and Impact'!AO230=""),0,IF('[1]Flux and Impact'!$AU230=1,'[1]Flux and Impact'!AO230,"")),"")</f>
        <v/>
      </c>
      <c r="AR228" t="str">
        <f>IF(AR$1&gt;0,IF(AND('[1]Flux and Impact'!$AU230=1,'[1]Flux and Impact'!AP230=""),0,IF('[1]Flux and Impact'!$AU230=1,'[1]Flux and Impact'!AP230,"")),"")</f>
        <v/>
      </c>
      <c r="AS228" t="str">
        <f>IF(AS$1&gt;0,IF(AND('[1]Flux and Impact'!$AU230=1,'[1]Flux and Impact'!AQ230=""),0,IF('[1]Flux and Impact'!$AU230=1,'[1]Flux and Impact'!AQ230,"")),"")</f>
        <v/>
      </c>
      <c r="AT228" t="str">
        <f>IF(AT$1&gt;0,IF(AND('[1]Flux and Impact'!$AU230=1,'[1]Flux and Impact'!AR230=""),0,IF('[1]Flux and Impact'!$AU230=1,'[1]Flux and Impact'!AR230,"")),"")</f>
        <v/>
      </c>
      <c r="AU228" t="str">
        <f>IF(AU$1&gt;0,IF(AND('[1]Flux and Impact'!$AU230=1,'[1]Flux and Impact'!AS230=""),0,IF('[1]Flux and Impact'!$AU230=1,'[1]Flux and Impact'!AS230,"")),"")</f>
        <v/>
      </c>
      <c r="AW228" s="10" t="s">
        <v>323</v>
      </c>
      <c r="AX228" s="123" t="s">
        <v>299</v>
      </c>
      <c r="AY228" s="124" t="s">
        <v>299</v>
      </c>
      <c r="AZ228" s="17"/>
    </row>
    <row r="229" spans="1:52">
      <c r="A229">
        <f t="shared" si="6"/>
        <v>1</v>
      </c>
      <c r="B229" t="str">
        <f>'[1]Flux and Impact'!B231</f>
        <v>6. Human Diseases</v>
      </c>
      <c r="C229" t="str">
        <f>'[1]Flux and Impact'!C231</f>
        <v>6.4 Cardiovascular Diseases</v>
      </c>
      <c r="D229" t="str">
        <f>'[1]Flux and Impact'!D231</f>
        <v>Arrhythmogenic right ventricular cardiomyopathy (ARVC)</v>
      </c>
      <c r="E229">
        <f>IF('[1]Flux and Impact'!AU231=1,AVERAGE(H229,J229,L229,N229,P229,R229,T229,V229,X229,Z229,AB229,AD229,AF229,AH229,AJ229,AL229,AN229,AP229,AR229,AT229),"")</f>
        <v>32.5133165253894</v>
      </c>
      <c r="F229" s="12">
        <f>IF('[1]Flux and Impact'!AU231=1,AVERAGE(I229,K229,M229,O229,Q229,S229,U229,W229,Y229,AA229,AC229,AE229,AG229,AI229,AK229,AM229,AO229,AQ229,AS229,AU229),"")</f>
        <v>-5.65345409877969</v>
      </c>
      <c r="G229" s="13">
        <f t="shared" si="7"/>
        <v>1</v>
      </c>
      <c r="H229">
        <f>IF(H$1&gt;0,IF(AND('[1]Flux and Impact'!$AU231=1,'[1]Flux and Impact'!F231=""),0,IF('[1]Flux and Impact'!$AU231=1,'[1]Flux and Impact'!F231,"")),"")</f>
        <v>0</v>
      </c>
      <c r="I229">
        <f>IF(I$1&gt;0,IF(AND('[1]Flux and Impact'!$AU231=1,'[1]Flux and Impact'!G231=""),0,IF('[1]Flux and Impact'!$AU231=1,'[1]Flux and Impact'!G231,"")),"")</f>
        <v>0</v>
      </c>
      <c r="J229">
        <f>IF(J$1&gt;0,IF(AND('[1]Flux and Impact'!$AU231=1,'[1]Flux and Impact'!H231=""),0,IF('[1]Flux and Impact'!$AU231=1,'[1]Flux and Impact'!H231,"")),"")</f>
        <v>85.4028537355985</v>
      </c>
      <c r="K229">
        <f>IF(K$1&gt;0,IF(AND('[1]Flux and Impact'!$AU231=1,'[1]Flux and Impact'!I231=""),0,IF('[1]Flux and Impact'!$AU231=1,'[1]Flux and Impact'!I231,"")),"")</f>
        <v>-4.82326645576935</v>
      </c>
      <c r="L229">
        <f>IF(L$1&gt;0,IF(AND('[1]Flux and Impact'!$AU231=1,'[1]Flux and Impact'!J231=""),0,IF('[1]Flux and Impact'!$AU231=1,'[1]Flux and Impact'!J231,"")),"")</f>
        <v>12.1370958405697</v>
      </c>
      <c r="M229">
        <f>IF(M$1&gt;0,IF(AND('[1]Flux and Impact'!$AU231=1,'[1]Flux and Impact'!K231=""),0,IF('[1]Flux and Impact'!$AU231=1,'[1]Flux and Impact'!K231,"")),"")</f>
        <v>-12.1370958405697</v>
      </c>
      <c r="N229" t="str">
        <f>IF(N$1&gt;0,IF(AND('[1]Flux and Impact'!$AU231=1,'[1]Flux and Impact'!L231=""),0,IF('[1]Flux and Impact'!$AU231=1,'[1]Flux and Impact'!L231,"")),"")</f>
        <v/>
      </c>
      <c r="O229" t="str">
        <f>IF(O$1&gt;0,IF(AND('[1]Flux and Impact'!$AU231=1,'[1]Flux and Impact'!M231=""),0,IF('[1]Flux and Impact'!$AU231=1,'[1]Flux and Impact'!M231,"")),"")</f>
        <v/>
      </c>
      <c r="P229" t="str">
        <f>IF(P$1&gt;0,IF(AND('[1]Flux and Impact'!$AU231=1,'[1]Flux and Impact'!N231=""),0,IF('[1]Flux and Impact'!$AU231=1,'[1]Flux and Impact'!N231,"")),"")</f>
        <v/>
      </c>
      <c r="Q229" t="str">
        <f>IF(Q$1&gt;0,IF(AND('[1]Flux and Impact'!$AU231=1,'[1]Flux and Impact'!O231=""),0,IF('[1]Flux and Impact'!$AU231=1,'[1]Flux and Impact'!O231,"")),"")</f>
        <v/>
      </c>
      <c r="R229" t="str">
        <f>IF(R$1&gt;0,IF(AND('[1]Flux and Impact'!$AU231=1,'[1]Flux and Impact'!P231=""),0,IF('[1]Flux and Impact'!$AU231=1,'[1]Flux and Impact'!P231,"")),"")</f>
        <v/>
      </c>
      <c r="S229" t="str">
        <f>IF(S$1&gt;0,IF(AND('[1]Flux and Impact'!$AU231=1,'[1]Flux and Impact'!Q231=""),0,IF('[1]Flux and Impact'!$AU231=1,'[1]Flux and Impact'!Q231,"")),"")</f>
        <v/>
      </c>
      <c r="T229" t="str">
        <f>IF(T$1&gt;0,IF(AND('[1]Flux and Impact'!$AU231=1,'[1]Flux and Impact'!R231=""),0,IF('[1]Flux and Impact'!$AU231=1,'[1]Flux and Impact'!R231,"")),"")</f>
        <v/>
      </c>
      <c r="U229" t="str">
        <f>IF(U$1&gt;0,IF(AND('[1]Flux and Impact'!$AU231=1,'[1]Flux and Impact'!S231=""),0,IF('[1]Flux and Impact'!$AU231=1,'[1]Flux and Impact'!S231,"")),"")</f>
        <v/>
      </c>
      <c r="V229" t="str">
        <f>IF(V$1&gt;0,IF(AND('[1]Flux and Impact'!$AU231=1,'[1]Flux and Impact'!T231=""),0,IF('[1]Flux and Impact'!$AU231=1,'[1]Flux and Impact'!T231,"")),"")</f>
        <v/>
      </c>
      <c r="W229" t="str">
        <f>IF(W$1&gt;0,IF(AND('[1]Flux and Impact'!$AU231=1,'[1]Flux and Impact'!U231=""),0,IF('[1]Flux and Impact'!$AU231=1,'[1]Flux and Impact'!U231,"")),"")</f>
        <v/>
      </c>
      <c r="X229" t="str">
        <f>IF(X$1&gt;0,IF(AND('[1]Flux and Impact'!$AU231=1,'[1]Flux and Impact'!V231=""),0,IF('[1]Flux and Impact'!$AU231=1,'[1]Flux and Impact'!V231,"")),"")</f>
        <v/>
      </c>
      <c r="Y229" t="str">
        <f>IF(Y$1&gt;0,IF(AND('[1]Flux and Impact'!$AU231=1,'[1]Flux and Impact'!W231=""),0,IF('[1]Flux and Impact'!$AU231=1,'[1]Flux and Impact'!W231,"")),"")</f>
        <v/>
      </c>
      <c r="Z229" t="str">
        <f>IF(Z$1&gt;0,IF(AND('[1]Flux and Impact'!$AU231=1,'[1]Flux and Impact'!X231=""),0,IF('[1]Flux and Impact'!$AU231=1,'[1]Flux and Impact'!X231,"")),"")</f>
        <v/>
      </c>
      <c r="AA229" t="str">
        <f>IF(AA$1&gt;0,IF(AND('[1]Flux and Impact'!$AU231=1,'[1]Flux and Impact'!Y231=""),0,IF('[1]Flux and Impact'!$AU231=1,'[1]Flux and Impact'!Y231,"")),"")</f>
        <v/>
      </c>
      <c r="AB229" t="str">
        <f>IF(AB$1&gt;0,IF(AND('[1]Flux and Impact'!$AU231=1,'[1]Flux and Impact'!Z231=""),0,IF('[1]Flux and Impact'!$AU231=1,'[1]Flux and Impact'!Z231,"")),"")</f>
        <v/>
      </c>
      <c r="AC229" t="str">
        <f>IF(AC$1&gt;0,IF(AND('[1]Flux and Impact'!$AU231=1,'[1]Flux and Impact'!AA231=""),0,IF('[1]Flux and Impact'!$AU231=1,'[1]Flux and Impact'!AA231,"")),"")</f>
        <v/>
      </c>
      <c r="AD229" t="str">
        <f>IF(AD$1&gt;0,IF(AND('[1]Flux and Impact'!$AU231=1,'[1]Flux and Impact'!AB231=""),0,IF('[1]Flux and Impact'!$AU231=1,'[1]Flux and Impact'!AB231,"")),"")</f>
        <v/>
      </c>
      <c r="AE229" t="str">
        <f>IF(AE$1&gt;0,IF(AND('[1]Flux and Impact'!$AU231=1,'[1]Flux and Impact'!AC231=""),0,IF('[1]Flux and Impact'!$AU231=1,'[1]Flux and Impact'!AC231,"")),"")</f>
        <v/>
      </c>
      <c r="AF229" t="str">
        <f>IF(AF$1&gt;0,IF(AND('[1]Flux and Impact'!$AU231=1,'[1]Flux and Impact'!AD231=""),0,IF('[1]Flux and Impact'!$AU231=1,'[1]Flux and Impact'!AD231,"")),"")</f>
        <v/>
      </c>
      <c r="AG229" t="str">
        <f>IF(AG$1&gt;0,IF(AND('[1]Flux and Impact'!$AU231=1,'[1]Flux and Impact'!AE231=""),0,IF('[1]Flux and Impact'!$AU231=1,'[1]Flux and Impact'!AE231,"")),"")</f>
        <v/>
      </c>
      <c r="AH229" t="str">
        <f>IF(AH$1&gt;0,IF(AND('[1]Flux and Impact'!$AU231=1,'[1]Flux and Impact'!AF231=""),0,IF('[1]Flux and Impact'!$AU231=1,'[1]Flux and Impact'!AF231,"")),"")</f>
        <v/>
      </c>
      <c r="AI229" t="str">
        <f>IF(AI$1&gt;0,IF(AND('[1]Flux and Impact'!$AU231=1,'[1]Flux and Impact'!AG231=""),0,IF('[1]Flux and Impact'!$AU231=1,'[1]Flux and Impact'!AG231,"")),"")</f>
        <v/>
      </c>
      <c r="AJ229" t="str">
        <f>IF(AJ$1&gt;0,IF(AND('[1]Flux and Impact'!$AU231=1,'[1]Flux and Impact'!AH231=""),0,IF('[1]Flux and Impact'!$AU231=1,'[1]Flux and Impact'!AH231,"")),"")</f>
        <v/>
      </c>
      <c r="AK229" t="str">
        <f>IF(AK$1&gt;0,IF(AND('[1]Flux and Impact'!$AU231=1,'[1]Flux and Impact'!AI231=""),0,IF('[1]Flux and Impact'!$AU231=1,'[1]Flux and Impact'!AI231,"")),"")</f>
        <v/>
      </c>
      <c r="AL229" t="str">
        <f>IF(AL$1&gt;0,IF(AND('[1]Flux and Impact'!$AU231=1,'[1]Flux and Impact'!AJ231=""),0,IF('[1]Flux and Impact'!$AU231=1,'[1]Flux and Impact'!AJ231,"")),"")</f>
        <v/>
      </c>
      <c r="AM229" t="str">
        <f>IF(AM$1&gt;0,IF(AND('[1]Flux and Impact'!$AU231=1,'[1]Flux and Impact'!AK231=""),0,IF('[1]Flux and Impact'!$AU231=1,'[1]Flux and Impact'!AK231,"")),"")</f>
        <v/>
      </c>
      <c r="AN229" t="str">
        <f>IF(AN$1&gt;0,IF(AND('[1]Flux and Impact'!$AU231=1,'[1]Flux and Impact'!AL231=""),0,IF('[1]Flux and Impact'!$AU231=1,'[1]Flux and Impact'!AL231,"")),"")</f>
        <v/>
      </c>
      <c r="AO229" t="str">
        <f>IF(AO$1&gt;0,IF(AND('[1]Flux and Impact'!$AU231=1,'[1]Flux and Impact'!AM231=""),0,IF('[1]Flux and Impact'!$AU231=1,'[1]Flux and Impact'!AM231,"")),"")</f>
        <v/>
      </c>
      <c r="AP229" t="str">
        <f>IF(AP$1&gt;0,IF(AND('[1]Flux and Impact'!$AU231=1,'[1]Flux and Impact'!AN231=""),0,IF('[1]Flux and Impact'!$AU231=1,'[1]Flux and Impact'!AN231,"")),"")</f>
        <v/>
      </c>
      <c r="AQ229" t="str">
        <f>IF(AQ$1&gt;0,IF(AND('[1]Flux and Impact'!$AU231=1,'[1]Flux and Impact'!AO231=""),0,IF('[1]Flux and Impact'!$AU231=1,'[1]Flux and Impact'!AO231,"")),"")</f>
        <v/>
      </c>
      <c r="AR229" t="str">
        <f>IF(AR$1&gt;0,IF(AND('[1]Flux and Impact'!$AU231=1,'[1]Flux and Impact'!AP231=""),0,IF('[1]Flux and Impact'!$AU231=1,'[1]Flux and Impact'!AP231,"")),"")</f>
        <v/>
      </c>
      <c r="AS229" t="str">
        <f>IF(AS$1&gt;0,IF(AND('[1]Flux and Impact'!$AU231=1,'[1]Flux and Impact'!AQ231=""),0,IF('[1]Flux and Impact'!$AU231=1,'[1]Flux and Impact'!AQ231,"")),"")</f>
        <v/>
      </c>
      <c r="AT229" t="str">
        <f>IF(AT$1&gt;0,IF(AND('[1]Flux and Impact'!$AU231=1,'[1]Flux and Impact'!AR231=""),0,IF('[1]Flux and Impact'!$AU231=1,'[1]Flux and Impact'!AR231,"")),"")</f>
        <v/>
      </c>
      <c r="AU229" t="str">
        <f>IF(AU$1&gt;0,IF(AND('[1]Flux and Impact'!$AU231=1,'[1]Flux and Impact'!AS231=""),0,IF('[1]Flux and Impact'!$AU231=1,'[1]Flux and Impact'!AS231,"")),"")</f>
        <v/>
      </c>
      <c r="AW229" s="10" t="s">
        <v>324</v>
      </c>
      <c r="AX229" s="123" t="s">
        <v>299</v>
      </c>
      <c r="AY229" s="124" t="s">
        <v>299</v>
      </c>
      <c r="AZ229" s="17"/>
    </row>
    <row r="230" spans="1:52">
      <c r="A230">
        <f t="shared" si="6"/>
        <v>1</v>
      </c>
      <c r="B230" t="str">
        <f>'[1]Flux and Impact'!B232</f>
        <v>6. Human Diseases</v>
      </c>
      <c r="C230" t="str">
        <f>'[1]Flux and Impact'!C232</f>
        <v>6.4 Cardiovascular Diseases</v>
      </c>
      <c r="D230" t="str">
        <f>'[1]Flux and Impact'!D232</f>
        <v>Dilated cardiomyopathy (DCM)</v>
      </c>
      <c r="E230">
        <f>IF('[1]Flux and Impact'!AU232=1,AVERAGE(H230,J230,L230,N230,P230,R230,T230,V230,X230,Z230,AB230,AD230,AF230,AH230,AJ230,AL230,AN230,AP230,AR230,AT230),"")</f>
        <v>62.9122917625794</v>
      </c>
      <c r="F230" s="12">
        <f>IF('[1]Flux and Impact'!AU232=1,AVERAGE(I230,K230,M230,O230,Q230,S230,U230,W230,Y230,AA230,AC230,AE230,AG230,AI230,AK230,AM230,AO230,AQ230,AS230,AU230),"")</f>
        <v>-27.483290594039</v>
      </c>
      <c r="G230" s="13">
        <f t="shared" si="7"/>
        <v>1</v>
      </c>
      <c r="H230">
        <f>IF(H$1&gt;0,IF(AND('[1]Flux and Impact'!$AU232=1,'[1]Flux and Impact'!F232=""),0,IF('[1]Flux and Impact'!$AU232=1,'[1]Flux and Impact'!F232,"")),"")</f>
        <v>0</v>
      </c>
      <c r="I230">
        <f>IF(I$1&gt;0,IF(AND('[1]Flux and Impact'!$AU232=1,'[1]Flux and Impact'!G232=""),0,IF('[1]Flux and Impact'!$AU232=1,'[1]Flux and Impact'!G232,"")),"")</f>
        <v>0</v>
      </c>
      <c r="J230">
        <f>IF(J$1&gt;0,IF(AND('[1]Flux and Impact'!$AU232=1,'[1]Flux and Impact'!H232=""),0,IF('[1]Flux and Impact'!$AU232=1,'[1]Flux and Impact'!H232,"")),"")</f>
        <v>173.646863712665</v>
      </c>
      <c r="K230">
        <f>IF(K$1&gt;0,IF(AND('[1]Flux and Impact'!$AU232=1,'[1]Flux and Impact'!I232=""),0,IF('[1]Flux and Impact'!$AU232=1,'[1]Flux and Impact'!I232,"")),"")</f>
        <v>-77.4178560425615</v>
      </c>
      <c r="L230">
        <f>IF(L$1&gt;0,IF(AND('[1]Flux and Impact'!$AU232=1,'[1]Flux and Impact'!J232=""),0,IF('[1]Flux and Impact'!$AU232=1,'[1]Flux and Impact'!J232,"")),"")</f>
        <v>15.0900115750734</v>
      </c>
      <c r="M230">
        <f>IF(M$1&gt;0,IF(AND('[1]Flux and Impact'!$AU232=1,'[1]Flux and Impact'!K232=""),0,IF('[1]Flux and Impact'!$AU232=1,'[1]Flux and Impact'!K232,"")),"")</f>
        <v>-5.03201573955537</v>
      </c>
      <c r="N230" t="str">
        <f>IF(N$1&gt;0,IF(AND('[1]Flux and Impact'!$AU232=1,'[1]Flux and Impact'!L232=""),0,IF('[1]Flux and Impact'!$AU232=1,'[1]Flux and Impact'!L232,"")),"")</f>
        <v/>
      </c>
      <c r="O230" t="str">
        <f>IF(O$1&gt;0,IF(AND('[1]Flux and Impact'!$AU232=1,'[1]Flux and Impact'!M232=""),0,IF('[1]Flux and Impact'!$AU232=1,'[1]Flux and Impact'!M232,"")),"")</f>
        <v/>
      </c>
      <c r="P230" t="str">
        <f>IF(P$1&gt;0,IF(AND('[1]Flux and Impact'!$AU232=1,'[1]Flux and Impact'!N232=""),0,IF('[1]Flux and Impact'!$AU232=1,'[1]Flux and Impact'!N232,"")),"")</f>
        <v/>
      </c>
      <c r="Q230" t="str">
        <f>IF(Q$1&gt;0,IF(AND('[1]Flux and Impact'!$AU232=1,'[1]Flux and Impact'!O232=""),0,IF('[1]Flux and Impact'!$AU232=1,'[1]Flux and Impact'!O232,"")),"")</f>
        <v/>
      </c>
      <c r="R230" t="str">
        <f>IF(R$1&gt;0,IF(AND('[1]Flux and Impact'!$AU232=1,'[1]Flux and Impact'!P232=""),0,IF('[1]Flux and Impact'!$AU232=1,'[1]Flux and Impact'!P232,"")),"")</f>
        <v/>
      </c>
      <c r="S230" t="str">
        <f>IF(S$1&gt;0,IF(AND('[1]Flux and Impact'!$AU232=1,'[1]Flux and Impact'!Q232=""),0,IF('[1]Flux and Impact'!$AU232=1,'[1]Flux and Impact'!Q232,"")),"")</f>
        <v/>
      </c>
      <c r="T230" t="str">
        <f>IF(T$1&gt;0,IF(AND('[1]Flux and Impact'!$AU232=1,'[1]Flux and Impact'!R232=""),0,IF('[1]Flux and Impact'!$AU232=1,'[1]Flux and Impact'!R232,"")),"")</f>
        <v/>
      </c>
      <c r="U230" t="str">
        <f>IF(U$1&gt;0,IF(AND('[1]Flux and Impact'!$AU232=1,'[1]Flux and Impact'!S232=""),0,IF('[1]Flux and Impact'!$AU232=1,'[1]Flux and Impact'!S232,"")),"")</f>
        <v/>
      </c>
      <c r="V230" t="str">
        <f>IF(V$1&gt;0,IF(AND('[1]Flux and Impact'!$AU232=1,'[1]Flux and Impact'!T232=""),0,IF('[1]Flux and Impact'!$AU232=1,'[1]Flux and Impact'!T232,"")),"")</f>
        <v/>
      </c>
      <c r="W230" t="str">
        <f>IF(W$1&gt;0,IF(AND('[1]Flux and Impact'!$AU232=1,'[1]Flux and Impact'!U232=""),0,IF('[1]Flux and Impact'!$AU232=1,'[1]Flux and Impact'!U232,"")),"")</f>
        <v/>
      </c>
      <c r="X230" t="str">
        <f>IF(X$1&gt;0,IF(AND('[1]Flux and Impact'!$AU232=1,'[1]Flux and Impact'!V232=""),0,IF('[1]Flux and Impact'!$AU232=1,'[1]Flux and Impact'!V232,"")),"")</f>
        <v/>
      </c>
      <c r="Y230" t="str">
        <f>IF(Y$1&gt;0,IF(AND('[1]Flux and Impact'!$AU232=1,'[1]Flux and Impact'!W232=""),0,IF('[1]Flux and Impact'!$AU232=1,'[1]Flux and Impact'!W232,"")),"")</f>
        <v/>
      </c>
      <c r="Z230" t="str">
        <f>IF(Z$1&gt;0,IF(AND('[1]Flux and Impact'!$AU232=1,'[1]Flux and Impact'!X232=""),0,IF('[1]Flux and Impact'!$AU232=1,'[1]Flux and Impact'!X232,"")),"")</f>
        <v/>
      </c>
      <c r="AA230" t="str">
        <f>IF(AA$1&gt;0,IF(AND('[1]Flux and Impact'!$AU232=1,'[1]Flux and Impact'!Y232=""),0,IF('[1]Flux and Impact'!$AU232=1,'[1]Flux and Impact'!Y232,"")),"")</f>
        <v/>
      </c>
      <c r="AB230" t="str">
        <f>IF(AB$1&gt;0,IF(AND('[1]Flux and Impact'!$AU232=1,'[1]Flux and Impact'!Z232=""),0,IF('[1]Flux and Impact'!$AU232=1,'[1]Flux and Impact'!Z232,"")),"")</f>
        <v/>
      </c>
      <c r="AC230" t="str">
        <f>IF(AC$1&gt;0,IF(AND('[1]Flux and Impact'!$AU232=1,'[1]Flux and Impact'!AA232=""),0,IF('[1]Flux and Impact'!$AU232=1,'[1]Flux and Impact'!AA232,"")),"")</f>
        <v/>
      </c>
      <c r="AD230" t="str">
        <f>IF(AD$1&gt;0,IF(AND('[1]Flux and Impact'!$AU232=1,'[1]Flux and Impact'!AB232=""),0,IF('[1]Flux and Impact'!$AU232=1,'[1]Flux and Impact'!AB232,"")),"")</f>
        <v/>
      </c>
      <c r="AE230" t="str">
        <f>IF(AE$1&gt;0,IF(AND('[1]Flux and Impact'!$AU232=1,'[1]Flux and Impact'!AC232=""),0,IF('[1]Flux and Impact'!$AU232=1,'[1]Flux and Impact'!AC232,"")),"")</f>
        <v/>
      </c>
      <c r="AF230" t="str">
        <f>IF(AF$1&gt;0,IF(AND('[1]Flux and Impact'!$AU232=1,'[1]Flux and Impact'!AD232=""),0,IF('[1]Flux and Impact'!$AU232=1,'[1]Flux and Impact'!AD232,"")),"")</f>
        <v/>
      </c>
      <c r="AG230" t="str">
        <f>IF(AG$1&gt;0,IF(AND('[1]Flux and Impact'!$AU232=1,'[1]Flux and Impact'!AE232=""),0,IF('[1]Flux and Impact'!$AU232=1,'[1]Flux and Impact'!AE232,"")),"")</f>
        <v/>
      </c>
      <c r="AH230" t="str">
        <f>IF(AH$1&gt;0,IF(AND('[1]Flux and Impact'!$AU232=1,'[1]Flux and Impact'!AF232=""),0,IF('[1]Flux and Impact'!$AU232=1,'[1]Flux and Impact'!AF232,"")),"")</f>
        <v/>
      </c>
      <c r="AI230" t="str">
        <f>IF(AI$1&gt;0,IF(AND('[1]Flux and Impact'!$AU232=1,'[1]Flux and Impact'!AG232=""),0,IF('[1]Flux and Impact'!$AU232=1,'[1]Flux and Impact'!AG232,"")),"")</f>
        <v/>
      </c>
      <c r="AJ230" t="str">
        <f>IF(AJ$1&gt;0,IF(AND('[1]Flux and Impact'!$AU232=1,'[1]Flux and Impact'!AH232=""),0,IF('[1]Flux and Impact'!$AU232=1,'[1]Flux and Impact'!AH232,"")),"")</f>
        <v/>
      </c>
      <c r="AK230" t="str">
        <f>IF(AK$1&gt;0,IF(AND('[1]Flux and Impact'!$AU232=1,'[1]Flux and Impact'!AI232=""),0,IF('[1]Flux and Impact'!$AU232=1,'[1]Flux and Impact'!AI232,"")),"")</f>
        <v/>
      </c>
      <c r="AL230" t="str">
        <f>IF(AL$1&gt;0,IF(AND('[1]Flux and Impact'!$AU232=1,'[1]Flux and Impact'!AJ232=""),0,IF('[1]Flux and Impact'!$AU232=1,'[1]Flux and Impact'!AJ232,"")),"")</f>
        <v/>
      </c>
      <c r="AM230" t="str">
        <f>IF(AM$1&gt;0,IF(AND('[1]Flux and Impact'!$AU232=1,'[1]Flux and Impact'!AK232=""),0,IF('[1]Flux and Impact'!$AU232=1,'[1]Flux and Impact'!AK232,"")),"")</f>
        <v/>
      </c>
      <c r="AN230" t="str">
        <f>IF(AN$1&gt;0,IF(AND('[1]Flux and Impact'!$AU232=1,'[1]Flux and Impact'!AL232=""),0,IF('[1]Flux and Impact'!$AU232=1,'[1]Flux and Impact'!AL232,"")),"")</f>
        <v/>
      </c>
      <c r="AO230" t="str">
        <f>IF(AO$1&gt;0,IF(AND('[1]Flux and Impact'!$AU232=1,'[1]Flux and Impact'!AM232=""),0,IF('[1]Flux and Impact'!$AU232=1,'[1]Flux and Impact'!AM232,"")),"")</f>
        <v/>
      </c>
      <c r="AP230" t="str">
        <f>IF(AP$1&gt;0,IF(AND('[1]Flux and Impact'!$AU232=1,'[1]Flux and Impact'!AN232=""),0,IF('[1]Flux and Impact'!$AU232=1,'[1]Flux and Impact'!AN232,"")),"")</f>
        <v/>
      </c>
      <c r="AQ230" t="str">
        <f>IF(AQ$1&gt;0,IF(AND('[1]Flux and Impact'!$AU232=1,'[1]Flux and Impact'!AO232=""),0,IF('[1]Flux and Impact'!$AU232=1,'[1]Flux and Impact'!AO232,"")),"")</f>
        <v/>
      </c>
      <c r="AR230" t="str">
        <f>IF(AR$1&gt;0,IF(AND('[1]Flux and Impact'!$AU232=1,'[1]Flux and Impact'!AP232=""),0,IF('[1]Flux and Impact'!$AU232=1,'[1]Flux and Impact'!AP232,"")),"")</f>
        <v/>
      </c>
      <c r="AS230" t="str">
        <f>IF(AS$1&gt;0,IF(AND('[1]Flux and Impact'!$AU232=1,'[1]Flux and Impact'!AQ232=""),0,IF('[1]Flux and Impact'!$AU232=1,'[1]Flux and Impact'!AQ232,"")),"")</f>
        <v/>
      </c>
      <c r="AT230" t="str">
        <f>IF(AT$1&gt;0,IF(AND('[1]Flux and Impact'!$AU232=1,'[1]Flux and Impact'!AR232=""),0,IF('[1]Flux and Impact'!$AU232=1,'[1]Flux and Impact'!AR232,"")),"")</f>
        <v/>
      </c>
      <c r="AU230" t="str">
        <f>IF(AU$1&gt;0,IF(AND('[1]Flux and Impact'!$AU232=1,'[1]Flux and Impact'!AS232=""),0,IF('[1]Flux and Impact'!$AU232=1,'[1]Flux and Impact'!AS232,"")),"")</f>
        <v/>
      </c>
      <c r="AW230" s="10" t="s">
        <v>325</v>
      </c>
      <c r="AX230" s="123" t="s">
        <v>299</v>
      </c>
      <c r="AY230" s="124" t="s">
        <v>299</v>
      </c>
      <c r="AZ230" s="17"/>
    </row>
    <row r="231" spans="1:52">
      <c r="A231">
        <f t="shared" si="6"/>
        <v>1</v>
      </c>
      <c r="B231" t="str">
        <f>'[1]Flux and Impact'!B233</f>
        <v>6. Human Diseases</v>
      </c>
      <c r="C231" t="str">
        <f>'[1]Flux and Impact'!C233</f>
        <v>6.4 Cardiovascular Diseases</v>
      </c>
      <c r="D231" t="str">
        <f>'[1]Flux and Impact'!D233</f>
        <v>Viral myocarditis</v>
      </c>
      <c r="E231">
        <f>IF('[1]Flux and Impact'!AU233=1,AVERAGE(H231,J231,L231,N231,P231,R231,T231,V231,X231,Z231,AB231,AD231,AF231,AH231,AJ231,AL231,AN231,AP231,AR231,AT231),"")</f>
        <v>96.5177803609637</v>
      </c>
      <c r="F231" s="12">
        <f>IF('[1]Flux and Impact'!AU233=1,AVERAGE(I231,K231,M231,O231,Q231,S231,U231,W231,Y231,AA231,AC231,AE231,AG231,AI231,AK231,AM231,AO231,AQ231,AS231,AU231),"")</f>
        <v>-4.26284464402483</v>
      </c>
      <c r="G231" s="13">
        <f t="shared" si="7"/>
        <v>1</v>
      </c>
      <c r="H231">
        <f>IF(H$1&gt;0,IF(AND('[1]Flux and Impact'!$AU233=1,'[1]Flux and Impact'!F233=""),0,IF('[1]Flux and Impact'!$AU233=1,'[1]Flux and Impact'!F233,"")),"")</f>
        <v>12.5872552904487</v>
      </c>
      <c r="I231">
        <f>IF(I$1&gt;0,IF(AND('[1]Flux and Impact'!$AU233=1,'[1]Flux and Impact'!G233=""),0,IF('[1]Flux and Impact'!$AU233=1,'[1]Flux and Impact'!G233,"")),"")</f>
        <v>12.5872552904487</v>
      </c>
      <c r="J231">
        <f>IF(J$1&gt;0,IF(AND('[1]Flux and Impact'!$AU233=1,'[1]Flux and Impact'!H233=""),0,IF('[1]Flux and Impact'!$AU233=1,'[1]Flux and Impact'!H233,"")),"")</f>
        <v>253.172901612678</v>
      </c>
      <c r="K231">
        <f>IF(K$1&gt;0,IF(AND('[1]Flux and Impact'!$AU233=1,'[1]Flux and Impact'!I233=""),0,IF('[1]Flux and Impact'!$AU233=1,'[1]Flux and Impact'!I233,"")),"")</f>
        <v>-49.1689734022874</v>
      </c>
      <c r="L231">
        <f>IF(L$1&gt;0,IF(AND('[1]Flux and Impact'!$AU233=1,'[1]Flux and Impact'!J233=""),0,IF('[1]Flux and Impact'!$AU233=1,'[1]Flux and Impact'!J233,"")),"")</f>
        <v>23.7931841797642</v>
      </c>
      <c r="M231">
        <f>IF(M$1&gt;0,IF(AND('[1]Flux and Impact'!$AU233=1,'[1]Flux and Impact'!K233=""),0,IF('[1]Flux and Impact'!$AU233=1,'[1]Flux and Impact'!K233,"")),"")</f>
        <v>23.7931841797642</v>
      </c>
      <c r="N231" t="str">
        <f>IF(N$1&gt;0,IF(AND('[1]Flux and Impact'!$AU233=1,'[1]Flux and Impact'!L233=""),0,IF('[1]Flux and Impact'!$AU233=1,'[1]Flux and Impact'!L233,"")),"")</f>
        <v/>
      </c>
      <c r="O231" t="str">
        <f>IF(O$1&gt;0,IF(AND('[1]Flux and Impact'!$AU233=1,'[1]Flux and Impact'!M233=""),0,IF('[1]Flux and Impact'!$AU233=1,'[1]Flux and Impact'!M233,"")),"")</f>
        <v/>
      </c>
      <c r="P231" t="str">
        <f>IF(P$1&gt;0,IF(AND('[1]Flux and Impact'!$AU233=1,'[1]Flux and Impact'!N233=""),0,IF('[1]Flux and Impact'!$AU233=1,'[1]Flux and Impact'!N233,"")),"")</f>
        <v/>
      </c>
      <c r="Q231" t="str">
        <f>IF(Q$1&gt;0,IF(AND('[1]Flux and Impact'!$AU233=1,'[1]Flux and Impact'!O233=""),0,IF('[1]Flux and Impact'!$AU233=1,'[1]Flux and Impact'!O233,"")),"")</f>
        <v/>
      </c>
      <c r="R231" t="str">
        <f>IF(R$1&gt;0,IF(AND('[1]Flux and Impact'!$AU233=1,'[1]Flux and Impact'!P233=""),0,IF('[1]Flux and Impact'!$AU233=1,'[1]Flux and Impact'!P233,"")),"")</f>
        <v/>
      </c>
      <c r="S231" t="str">
        <f>IF(S$1&gt;0,IF(AND('[1]Flux and Impact'!$AU233=1,'[1]Flux and Impact'!Q233=""),0,IF('[1]Flux and Impact'!$AU233=1,'[1]Flux and Impact'!Q233,"")),"")</f>
        <v/>
      </c>
      <c r="T231" t="str">
        <f>IF(T$1&gt;0,IF(AND('[1]Flux and Impact'!$AU233=1,'[1]Flux and Impact'!R233=""),0,IF('[1]Flux and Impact'!$AU233=1,'[1]Flux and Impact'!R233,"")),"")</f>
        <v/>
      </c>
      <c r="U231" t="str">
        <f>IF(U$1&gt;0,IF(AND('[1]Flux and Impact'!$AU233=1,'[1]Flux and Impact'!S233=""),0,IF('[1]Flux and Impact'!$AU233=1,'[1]Flux and Impact'!S233,"")),"")</f>
        <v/>
      </c>
      <c r="V231" t="str">
        <f>IF(V$1&gt;0,IF(AND('[1]Flux and Impact'!$AU233=1,'[1]Flux and Impact'!T233=""),0,IF('[1]Flux and Impact'!$AU233=1,'[1]Flux and Impact'!T233,"")),"")</f>
        <v/>
      </c>
      <c r="W231" t="str">
        <f>IF(W$1&gt;0,IF(AND('[1]Flux and Impact'!$AU233=1,'[1]Flux and Impact'!U233=""),0,IF('[1]Flux and Impact'!$AU233=1,'[1]Flux and Impact'!U233,"")),"")</f>
        <v/>
      </c>
      <c r="X231" t="str">
        <f>IF(X$1&gt;0,IF(AND('[1]Flux and Impact'!$AU233=1,'[1]Flux and Impact'!V233=""),0,IF('[1]Flux and Impact'!$AU233=1,'[1]Flux and Impact'!V233,"")),"")</f>
        <v/>
      </c>
      <c r="Y231" t="str">
        <f>IF(Y$1&gt;0,IF(AND('[1]Flux and Impact'!$AU233=1,'[1]Flux and Impact'!W233=""),0,IF('[1]Flux and Impact'!$AU233=1,'[1]Flux and Impact'!W233,"")),"")</f>
        <v/>
      </c>
      <c r="Z231" t="str">
        <f>IF(Z$1&gt;0,IF(AND('[1]Flux and Impact'!$AU233=1,'[1]Flux and Impact'!X233=""),0,IF('[1]Flux and Impact'!$AU233=1,'[1]Flux and Impact'!X233,"")),"")</f>
        <v/>
      </c>
      <c r="AA231" t="str">
        <f>IF(AA$1&gt;0,IF(AND('[1]Flux and Impact'!$AU233=1,'[1]Flux and Impact'!Y233=""),0,IF('[1]Flux and Impact'!$AU233=1,'[1]Flux and Impact'!Y233,"")),"")</f>
        <v/>
      </c>
      <c r="AB231" t="str">
        <f>IF(AB$1&gt;0,IF(AND('[1]Flux and Impact'!$AU233=1,'[1]Flux and Impact'!Z233=""),0,IF('[1]Flux and Impact'!$AU233=1,'[1]Flux and Impact'!Z233,"")),"")</f>
        <v/>
      </c>
      <c r="AC231" t="str">
        <f>IF(AC$1&gt;0,IF(AND('[1]Flux and Impact'!$AU233=1,'[1]Flux and Impact'!AA233=""),0,IF('[1]Flux and Impact'!$AU233=1,'[1]Flux and Impact'!AA233,"")),"")</f>
        <v/>
      </c>
      <c r="AD231" t="str">
        <f>IF(AD$1&gt;0,IF(AND('[1]Flux and Impact'!$AU233=1,'[1]Flux and Impact'!AB233=""),0,IF('[1]Flux and Impact'!$AU233=1,'[1]Flux and Impact'!AB233,"")),"")</f>
        <v/>
      </c>
      <c r="AE231" t="str">
        <f>IF(AE$1&gt;0,IF(AND('[1]Flux and Impact'!$AU233=1,'[1]Flux and Impact'!AC233=""),0,IF('[1]Flux and Impact'!$AU233=1,'[1]Flux and Impact'!AC233,"")),"")</f>
        <v/>
      </c>
      <c r="AF231" t="str">
        <f>IF(AF$1&gt;0,IF(AND('[1]Flux and Impact'!$AU233=1,'[1]Flux and Impact'!AD233=""),0,IF('[1]Flux and Impact'!$AU233=1,'[1]Flux and Impact'!AD233,"")),"")</f>
        <v/>
      </c>
      <c r="AG231" t="str">
        <f>IF(AG$1&gt;0,IF(AND('[1]Flux and Impact'!$AU233=1,'[1]Flux and Impact'!AE233=""),0,IF('[1]Flux and Impact'!$AU233=1,'[1]Flux and Impact'!AE233,"")),"")</f>
        <v/>
      </c>
      <c r="AH231" t="str">
        <f>IF(AH$1&gt;0,IF(AND('[1]Flux and Impact'!$AU233=1,'[1]Flux and Impact'!AF233=""),0,IF('[1]Flux and Impact'!$AU233=1,'[1]Flux and Impact'!AF233,"")),"")</f>
        <v/>
      </c>
      <c r="AI231" t="str">
        <f>IF(AI$1&gt;0,IF(AND('[1]Flux and Impact'!$AU233=1,'[1]Flux and Impact'!AG233=""),0,IF('[1]Flux and Impact'!$AU233=1,'[1]Flux and Impact'!AG233,"")),"")</f>
        <v/>
      </c>
      <c r="AJ231" t="str">
        <f>IF(AJ$1&gt;0,IF(AND('[1]Flux and Impact'!$AU233=1,'[1]Flux and Impact'!AH233=""),0,IF('[1]Flux and Impact'!$AU233=1,'[1]Flux and Impact'!AH233,"")),"")</f>
        <v/>
      </c>
      <c r="AK231" t="str">
        <f>IF(AK$1&gt;0,IF(AND('[1]Flux and Impact'!$AU233=1,'[1]Flux and Impact'!AI233=""),0,IF('[1]Flux and Impact'!$AU233=1,'[1]Flux and Impact'!AI233,"")),"")</f>
        <v/>
      </c>
      <c r="AL231" t="str">
        <f>IF(AL$1&gt;0,IF(AND('[1]Flux and Impact'!$AU233=1,'[1]Flux and Impact'!AJ233=""),0,IF('[1]Flux and Impact'!$AU233=1,'[1]Flux and Impact'!AJ233,"")),"")</f>
        <v/>
      </c>
      <c r="AM231" t="str">
        <f>IF(AM$1&gt;0,IF(AND('[1]Flux and Impact'!$AU233=1,'[1]Flux and Impact'!AK233=""),0,IF('[1]Flux and Impact'!$AU233=1,'[1]Flux and Impact'!AK233,"")),"")</f>
        <v/>
      </c>
      <c r="AN231" t="str">
        <f>IF(AN$1&gt;0,IF(AND('[1]Flux and Impact'!$AU233=1,'[1]Flux and Impact'!AL233=""),0,IF('[1]Flux and Impact'!$AU233=1,'[1]Flux and Impact'!AL233,"")),"")</f>
        <v/>
      </c>
      <c r="AO231" t="str">
        <f>IF(AO$1&gt;0,IF(AND('[1]Flux and Impact'!$AU233=1,'[1]Flux and Impact'!AM233=""),0,IF('[1]Flux and Impact'!$AU233=1,'[1]Flux and Impact'!AM233,"")),"")</f>
        <v/>
      </c>
      <c r="AP231" t="str">
        <f>IF(AP$1&gt;0,IF(AND('[1]Flux and Impact'!$AU233=1,'[1]Flux and Impact'!AN233=""),0,IF('[1]Flux and Impact'!$AU233=1,'[1]Flux and Impact'!AN233,"")),"")</f>
        <v/>
      </c>
      <c r="AQ231" t="str">
        <f>IF(AQ$1&gt;0,IF(AND('[1]Flux and Impact'!$AU233=1,'[1]Flux and Impact'!AO233=""),0,IF('[1]Flux and Impact'!$AU233=1,'[1]Flux and Impact'!AO233,"")),"")</f>
        <v/>
      </c>
      <c r="AR231" t="str">
        <f>IF(AR$1&gt;0,IF(AND('[1]Flux and Impact'!$AU233=1,'[1]Flux and Impact'!AP233=""),0,IF('[1]Flux and Impact'!$AU233=1,'[1]Flux and Impact'!AP233,"")),"")</f>
        <v/>
      </c>
      <c r="AS231" t="str">
        <f>IF(AS$1&gt;0,IF(AND('[1]Flux and Impact'!$AU233=1,'[1]Flux and Impact'!AQ233=""),0,IF('[1]Flux and Impact'!$AU233=1,'[1]Flux and Impact'!AQ233,"")),"")</f>
        <v/>
      </c>
      <c r="AT231" t="str">
        <f>IF(AT$1&gt;0,IF(AND('[1]Flux and Impact'!$AU233=1,'[1]Flux and Impact'!AR233=""),0,IF('[1]Flux and Impact'!$AU233=1,'[1]Flux and Impact'!AR233,"")),"")</f>
        <v/>
      </c>
      <c r="AU231" t="str">
        <f>IF(AU$1&gt;0,IF(AND('[1]Flux and Impact'!$AU233=1,'[1]Flux and Impact'!AS233=""),0,IF('[1]Flux and Impact'!$AU233=1,'[1]Flux and Impact'!AS233,"")),"")</f>
        <v/>
      </c>
      <c r="AW231" s="10" t="s">
        <v>326</v>
      </c>
      <c r="AX231" s="123" t="s">
        <v>299</v>
      </c>
      <c r="AY231" s="124" t="s">
        <v>299</v>
      </c>
      <c r="AZ231" s="17"/>
    </row>
    <row r="232" spans="1:52">
      <c r="A232" t="e">
        <f t="shared" si="6"/>
        <v>#N/A</v>
      </c>
      <c r="B232" t="e">
        <f>'[1]Flux and Impact'!B234</f>
        <v>#N/A</v>
      </c>
      <c r="C232" t="e">
        <f>'[1]Flux and Impact'!C234</f>
        <v>#N/A</v>
      </c>
      <c r="D232" t="e">
        <f>'[1]Flux and Impact'!D234</f>
        <v>#N/A</v>
      </c>
      <c r="E232" t="str">
        <f>IF('[1]Flux and Impact'!AU234=1,AVERAGE(H232,J232,L232,N232,P232,R232,T232,V232,X232,Z232,AB232,AD232,AF232,AH232,AJ232,AL232,AN232,AP232,AR232,AT232),"")</f>
        <v/>
      </c>
      <c r="F232" s="12" t="str">
        <f>IF('[1]Flux and Impact'!AU234=1,AVERAGE(I232,K232,M232,O232,Q232,S232,U232,W232,Y232,AA232,AC232,AE232,AG232,AI232,AK232,AM232,AO232,AQ232,AS232,AU232),"")</f>
        <v/>
      </c>
      <c r="G232" s="13" t="str">
        <f t="shared" si="7"/>
        <v/>
      </c>
      <c r="H232" t="str">
        <f>IF(H$1&gt;0,IF(AND('[1]Flux and Impact'!$AU234=1,'[1]Flux and Impact'!F234=""),0,IF('[1]Flux and Impact'!$AU234=1,'[1]Flux and Impact'!F234,"")),"")</f>
        <v/>
      </c>
      <c r="I232" t="str">
        <f>IF(I$1&gt;0,IF(AND('[1]Flux and Impact'!$AU234=1,'[1]Flux and Impact'!G234=""),0,IF('[1]Flux and Impact'!$AU234=1,'[1]Flux and Impact'!G234,"")),"")</f>
        <v/>
      </c>
      <c r="J232" t="str">
        <f>IF(J$1&gt;0,IF(AND('[1]Flux and Impact'!$AU234=1,'[1]Flux and Impact'!H234=""),0,IF('[1]Flux and Impact'!$AU234=1,'[1]Flux and Impact'!H234,"")),"")</f>
        <v/>
      </c>
      <c r="K232" t="str">
        <f>IF(K$1&gt;0,IF(AND('[1]Flux and Impact'!$AU234=1,'[1]Flux and Impact'!I234=""),0,IF('[1]Flux and Impact'!$AU234=1,'[1]Flux and Impact'!I234,"")),"")</f>
        <v/>
      </c>
      <c r="L232" t="str">
        <f>IF(L$1&gt;0,IF(AND('[1]Flux and Impact'!$AU234=1,'[1]Flux and Impact'!J234=""),0,IF('[1]Flux and Impact'!$AU234=1,'[1]Flux and Impact'!J234,"")),"")</f>
        <v/>
      </c>
      <c r="M232" t="str">
        <f>IF(M$1&gt;0,IF(AND('[1]Flux and Impact'!$AU234=1,'[1]Flux and Impact'!K234=""),0,IF('[1]Flux and Impact'!$AU234=1,'[1]Flux and Impact'!K234,"")),"")</f>
        <v/>
      </c>
      <c r="N232" t="str">
        <f>IF(N$1&gt;0,IF(AND('[1]Flux and Impact'!$AU234=1,'[1]Flux and Impact'!L234=""),0,IF('[1]Flux and Impact'!$AU234=1,'[1]Flux and Impact'!L234,"")),"")</f>
        <v/>
      </c>
      <c r="O232" t="str">
        <f>IF(O$1&gt;0,IF(AND('[1]Flux and Impact'!$AU234=1,'[1]Flux and Impact'!M234=""),0,IF('[1]Flux and Impact'!$AU234=1,'[1]Flux and Impact'!M234,"")),"")</f>
        <v/>
      </c>
      <c r="P232" t="str">
        <f>IF(P$1&gt;0,IF(AND('[1]Flux and Impact'!$AU234=1,'[1]Flux and Impact'!N234=""),0,IF('[1]Flux and Impact'!$AU234=1,'[1]Flux and Impact'!N234,"")),"")</f>
        <v/>
      </c>
      <c r="Q232" t="str">
        <f>IF(Q$1&gt;0,IF(AND('[1]Flux and Impact'!$AU234=1,'[1]Flux and Impact'!O234=""),0,IF('[1]Flux and Impact'!$AU234=1,'[1]Flux and Impact'!O234,"")),"")</f>
        <v/>
      </c>
      <c r="R232" t="str">
        <f>IF(R$1&gt;0,IF(AND('[1]Flux and Impact'!$AU234=1,'[1]Flux and Impact'!P234=""),0,IF('[1]Flux and Impact'!$AU234=1,'[1]Flux and Impact'!P234,"")),"")</f>
        <v/>
      </c>
      <c r="S232" t="str">
        <f>IF(S$1&gt;0,IF(AND('[1]Flux and Impact'!$AU234=1,'[1]Flux and Impact'!Q234=""),0,IF('[1]Flux and Impact'!$AU234=1,'[1]Flux and Impact'!Q234,"")),"")</f>
        <v/>
      </c>
      <c r="T232" t="str">
        <f>IF(T$1&gt;0,IF(AND('[1]Flux and Impact'!$AU234=1,'[1]Flux and Impact'!R234=""),0,IF('[1]Flux and Impact'!$AU234=1,'[1]Flux and Impact'!R234,"")),"")</f>
        <v/>
      </c>
      <c r="U232" t="str">
        <f>IF(U$1&gt;0,IF(AND('[1]Flux and Impact'!$AU234=1,'[1]Flux and Impact'!S234=""),0,IF('[1]Flux and Impact'!$AU234=1,'[1]Flux and Impact'!S234,"")),"")</f>
        <v/>
      </c>
      <c r="V232" t="str">
        <f>IF(V$1&gt;0,IF(AND('[1]Flux and Impact'!$AU234=1,'[1]Flux and Impact'!T234=""),0,IF('[1]Flux and Impact'!$AU234=1,'[1]Flux and Impact'!T234,"")),"")</f>
        <v/>
      </c>
      <c r="W232" t="str">
        <f>IF(W$1&gt;0,IF(AND('[1]Flux and Impact'!$AU234=1,'[1]Flux and Impact'!U234=""),0,IF('[1]Flux and Impact'!$AU234=1,'[1]Flux and Impact'!U234,"")),"")</f>
        <v/>
      </c>
      <c r="X232" t="str">
        <f>IF(X$1&gt;0,IF(AND('[1]Flux and Impact'!$AU234=1,'[1]Flux and Impact'!V234=""),0,IF('[1]Flux and Impact'!$AU234=1,'[1]Flux and Impact'!V234,"")),"")</f>
        <v/>
      </c>
      <c r="Y232" t="str">
        <f>IF(Y$1&gt;0,IF(AND('[1]Flux and Impact'!$AU234=1,'[1]Flux and Impact'!W234=""),0,IF('[1]Flux and Impact'!$AU234=1,'[1]Flux and Impact'!W234,"")),"")</f>
        <v/>
      </c>
      <c r="Z232" t="str">
        <f>IF(Z$1&gt;0,IF(AND('[1]Flux and Impact'!$AU234=1,'[1]Flux and Impact'!X234=""),0,IF('[1]Flux and Impact'!$AU234=1,'[1]Flux and Impact'!X234,"")),"")</f>
        <v/>
      </c>
      <c r="AA232" t="str">
        <f>IF(AA$1&gt;0,IF(AND('[1]Flux and Impact'!$AU234=1,'[1]Flux and Impact'!Y234=""),0,IF('[1]Flux and Impact'!$AU234=1,'[1]Flux and Impact'!Y234,"")),"")</f>
        <v/>
      </c>
      <c r="AB232" t="str">
        <f>IF(AB$1&gt;0,IF(AND('[1]Flux and Impact'!$AU234=1,'[1]Flux and Impact'!Z234=""),0,IF('[1]Flux and Impact'!$AU234=1,'[1]Flux and Impact'!Z234,"")),"")</f>
        <v/>
      </c>
      <c r="AC232" t="str">
        <f>IF(AC$1&gt;0,IF(AND('[1]Flux and Impact'!$AU234=1,'[1]Flux and Impact'!AA234=""),0,IF('[1]Flux and Impact'!$AU234=1,'[1]Flux and Impact'!AA234,"")),"")</f>
        <v/>
      </c>
      <c r="AD232" t="str">
        <f>IF(AD$1&gt;0,IF(AND('[1]Flux and Impact'!$AU234=1,'[1]Flux and Impact'!AB234=""),0,IF('[1]Flux and Impact'!$AU234=1,'[1]Flux and Impact'!AB234,"")),"")</f>
        <v/>
      </c>
      <c r="AE232" t="str">
        <f>IF(AE$1&gt;0,IF(AND('[1]Flux and Impact'!$AU234=1,'[1]Flux and Impact'!AC234=""),0,IF('[1]Flux and Impact'!$AU234=1,'[1]Flux and Impact'!AC234,"")),"")</f>
        <v/>
      </c>
      <c r="AF232" t="str">
        <f>IF(AF$1&gt;0,IF(AND('[1]Flux and Impact'!$AU234=1,'[1]Flux and Impact'!AD234=""),0,IF('[1]Flux and Impact'!$AU234=1,'[1]Flux and Impact'!AD234,"")),"")</f>
        <v/>
      </c>
      <c r="AG232" t="str">
        <f>IF(AG$1&gt;0,IF(AND('[1]Flux and Impact'!$AU234=1,'[1]Flux and Impact'!AE234=""),0,IF('[1]Flux and Impact'!$AU234=1,'[1]Flux and Impact'!AE234,"")),"")</f>
        <v/>
      </c>
      <c r="AH232" t="str">
        <f>IF(AH$1&gt;0,IF(AND('[1]Flux and Impact'!$AU234=1,'[1]Flux and Impact'!AF234=""),0,IF('[1]Flux and Impact'!$AU234=1,'[1]Flux and Impact'!AF234,"")),"")</f>
        <v/>
      </c>
      <c r="AI232" t="str">
        <f>IF(AI$1&gt;0,IF(AND('[1]Flux and Impact'!$AU234=1,'[1]Flux and Impact'!AG234=""),0,IF('[1]Flux and Impact'!$AU234=1,'[1]Flux and Impact'!AG234,"")),"")</f>
        <v/>
      </c>
      <c r="AJ232" t="str">
        <f>IF(AJ$1&gt;0,IF(AND('[1]Flux and Impact'!$AU234=1,'[1]Flux and Impact'!AH234=""),0,IF('[1]Flux and Impact'!$AU234=1,'[1]Flux and Impact'!AH234,"")),"")</f>
        <v/>
      </c>
      <c r="AK232" t="str">
        <f>IF(AK$1&gt;0,IF(AND('[1]Flux and Impact'!$AU234=1,'[1]Flux and Impact'!AI234=""),0,IF('[1]Flux and Impact'!$AU234=1,'[1]Flux and Impact'!AI234,"")),"")</f>
        <v/>
      </c>
      <c r="AL232" t="str">
        <f>IF(AL$1&gt;0,IF(AND('[1]Flux and Impact'!$AU234=1,'[1]Flux and Impact'!AJ234=""),0,IF('[1]Flux and Impact'!$AU234=1,'[1]Flux and Impact'!AJ234,"")),"")</f>
        <v/>
      </c>
      <c r="AM232" t="str">
        <f>IF(AM$1&gt;0,IF(AND('[1]Flux and Impact'!$AU234=1,'[1]Flux and Impact'!AK234=""),0,IF('[1]Flux and Impact'!$AU234=1,'[1]Flux and Impact'!AK234,"")),"")</f>
        <v/>
      </c>
      <c r="AN232" t="str">
        <f>IF(AN$1&gt;0,IF(AND('[1]Flux and Impact'!$AU234=1,'[1]Flux and Impact'!AL234=""),0,IF('[1]Flux and Impact'!$AU234=1,'[1]Flux and Impact'!AL234,"")),"")</f>
        <v/>
      </c>
      <c r="AO232" t="str">
        <f>IF(AO$1&gt;0,IF(AND('[1]Flux and Impact'!$AU234=1,'[1]Flux and Impact'!AM234=""),0,IF('[1]Flux and Impact'!$AU234=1,'[1]Flux and Impact'!AM234,"")),"")</f>
        <v/>
      </c>
      <c r="AP232" t="str">
        <f>IF(AP$1&gt;0,IF(AND('[1]Flux and Impact'!$AU234=1,'[1]Flux and Impact'!AN234=""),0,IF('[1]Flux and Impact'!$AU234=1,'[1]Flux and Impact'!AN234,"")),"")</f>
        <v/>
      </c>
      <c r="AQ232" t="str">
        <f>IF(AQ$1&gt;0,IF(AND('[1]Flux and Impact'!$AU234=1,'[1]Flux and Impact'!AO234=""),0,IF('[1]Flux and Impact'!$AU234=1,'[1]Flux and Impact'!AO234,"")),"")</f>
        <v/>
      </c>
      <c r="AR232" t="str">
        <f>IF(AR$1&gt;0,IF(AND('[1]Flux and Impact'!$AU234=1,'[1]Flux and Impact'!AP234=""),0,IF('[1]Flux and Impact'!$AU234=1,'[1]Flux and Impact'!AP234,"")),"")</f>
        <v/>
      </c>
      <c r="AS232" t="str">
        <f>IF(AS$1&gt;0,IF(AND('[1]Flux and Impact'!$AU234=1,'[1]Flux and Impact'!AQ234=""),0,IF('[1]Flux and Impact'!$AU234=1,'[1]Flux and Impact'!AQ234,"")),"")</f>
        <v/>
      </c>
      <c r="AT232" t="str">
        <f>IF(AT$1&gt;0,IF(AND('[1]Flux and Impact'!$AU234=1,'[1]Flux and Impact'!AR234=""),0,IF('[1]Flux and Impact'!$AU234=1,'[1]Flux and Impact'!AR234,"")),"")</f>
        <v/>
      </c>
      <c r="AU232" t="str">
        <f>IF(AU$1&gt;0,IF(AND('[1]Flux and Impact'!$AU234=1,'[1]Flux and Impact'!AS234=""),0,IF('[1]Flux and Impact'!$AU234=1,'[1]Flux and Impact'!AS234,"")),"")</f>
        <v/>
      </c>
      <c r="AW232" s="10" t="e">
        <v>#N/A</v>
      </c>
      <c r="AX232" s="123" t="s">
        <v>299</v>
      </c>
      <c r="AY232" s="124" t="s">
        <v>299</v>
      </c>
      <c r="AZ232" s="17"/>
    </row>
    <row r="233" spans="1:52">
      <c r="A233" t="e">
        <f t="shared" si="6"/>
        <v>#N/A</v>
      </c>
      <c r="B233" t="e">
        <f>'[1]Flux and Impact'!B235</f>
        <v>#N/A</v>
      </c>
      <c r="C233" t="e">
        <f>'[1]Flux and Impact'!C235</f>
        <v>#N/A</v>
      </c>
      <c r="D233" t="e">
        <f>'[1]Flux and Impact'!D235</f>
        <v>#N/A</v>
      </c>
      <c r="E233" t="str">
        <f>IF('[1]Flux and Impact'!AU235=1,AVERAGE(H233,J233,L233,N233,P233,R233,T233,V233,X233,Z233,AB233,AD233,AF233,AH233,AJ233,AL233,AN233,AP233,AR233,AT233),"")</f>
        <v/>
      </c>
      <c r="F233" s="12" t="str">
        <f>IF('[1]Flux and Impact'!AU235=1,AVERAGE(I233,K233,M233,O233,Q233,S233,U233,W233,Y233,AA233,AC233,AE233,AG233,AI233,AK233,AM233,AO233,AQ233,AS233,AU233),"")</f>
        <v/>
      </c>
      <c r="G233" s="13" t="str">
        <f t="shared" si="7"/>
        <v/>
      </c>
      <c r="H233" t="str">
        <f>IF(H$1&gt;0,IF(AND('[1]Flux and Impact'!$AU235=1,'[1]Flux and Impact'!F235=""),0,IF('[1]Flux and Impact'!$AU235=1,'[1]Flux and Impact'!F235,"")),"")</f>
        <v/>
      </c>
      <c r="I233" t="str">
        <f>IF(I$1&gt;0,IF(AND('[1]Flux and Impact'!$AU235=1,'[1]Flux and Impact'!G235=""),0,IF('[1]Flux and Impact'!$AU235=1,'[1]Flux and Impact'!G235,"")),"")</f>
        <v/>
      </c>
      <c r="J233" t="str">
        <f>IF(J$1&gt;0,IF(AND('[1]Flux and Impact'!$AU235=1,'[1]Flux and Impact'!H235=""),0,IF('[1]Flux and Impact'!$AU235=1,'[1]Flux and Impact'!H235,"")),"")</f>
        <v/>
      </c>
      <c r="K233" t="str">
        <f>IF(K$1&gt;0,IF(AND('[1]Flux and Impact'!$AU235=1,'[1]Flux and Impact'!I235=""),0,IF('[1]Flux and Impact'!$AU235=1,'[1]Flux and Impact'!I235,"")),"")</f>
        <v/>
      </c>
      <c r="L233" t="str">
        <f>IF(L$1&gt;0,IF(AND('[1]Flux and Impact'!$AU235=1,'[1]Flux and Impact'!J235=""),0,IF('[1]Flux and Impact'!$AU235=1,'[1]Flux and Impact'!J235,"")),"")</f>
        <v/>
      </c>
      <c r="M233" t="str">
        <f>IF(M$1&gt;0,IF(AND('[1]Flux and Impact'!$AU235=1,'[1]Flux and Impact'!K235=""),0,IF('[1]Flux and Impact'!$AU235=1,'[1]Flux and Impact'!K235,"")),"")</f>
        <v/>
      </c>
      <c r="N233" t="str">
        <f>IF(N$1&gt;0,IF(AND('[1]Flux and Impact'!$AU235=1,'[1]Flux and Impact'!L235=""),0,IF('[1]Flux and Impact'!$AU235=1,'[1]Flux and Impact'!L235,"")),"")</f>
        <v/>
      </c>
      <c r="O233" t="str">
        <f>IF(O$1&gt;0,IF(AND('[1]Flux and Impact'!$AU235=1,'[1]Flux and Impact'!M235=""),0,IF('[1]Flux and Impact'!$AU235=1,'[1]Flux and Impact'!M235,"")),"")</f>
        <v/>
      </c>
      <c r="P233" t="str">
        <f>IF(P$1&gt;0,IF(AND('[1]Flux and Impact'!$AU235=1,'[1]Flux and Impact'!N235=""),0,IF('[1]Flux and Impact'!$AU235=1,'[1]Flux and Impact'!N235,"")),"")</f>
        <v/>
      </c>
      <c r="Q233" t="str">
        <f>IF(Q$1&gt;0,IF(AND('[1]Flux and Impact'!$AU235=1,'[1]Flux and Impact'!O235=""),0,IF('[1]Flux and Impact'!$AU235=1,'[1]Flux and Impact'!O235,"")),"")</f>
        <v/>
      </c>
      <c r="R233" t="str">
        <f>IF(R$1&gt;0,IF(AND('[1]Flux and Impact'!$AU235=1,'[1]Flux and Impact'!P235=""),0,IF('[1]Flux and Impact'!$AU235=1,'[1]Flux and Impact'!P235,"")),"")</f>
        <v/>
      </c>
      <c r="S233" t="str">
        <f>IF(S$1&gt;0,IF(AND('[1]Flux and Impact'!$AU235=1,'[1]Flux and Impact'!Q235=""),0,IF('[1]Flux and Impact'!$AU235=1,'[1]Flux and Impact'!Q235,"")),"")</f>
        <v/>
      </c>
      <c r="T233" t="str">
        <f>IF(T$1&gt;0,IF(AND('[1]Flux and Impact'!$AU235=1,'[1]Flux and Impact'!R235=""),0,IF('[1]Flux and Impact'!$AU235=1,'[1]Flux and Impact'!R235,"")),"")</f>
        <v/>
      </c>
      <c r="U233" t="str">
        <f>IF(U$1&gt;0,IF(AND('[1]Flux and Impact'!$AU235=1,'[1]Flux and Impact'!S235=""),0,IF('[1]Flux and Impact'!$AU235=1,'[1]Flux and Impact'!S235,"")),"")</f>
        <v/>
      </c>
      <c r="V233" t="str">
        <f>IF(V$1&gt;0,IF(AND('[1]Flux and Impact'!$AU235=1,'[1]Flux and Impact'!T235=""),0,IF('[1]Flux and Impact'!$AU235=1,'[1]Flux and Impact'!T235,"")),"")</f>
        <v/>
      </c>
      <c r="W233" t="str">
        <f>IF(W$1&gt;0,IF(AND('[1]Flux and Impact'!$AU235=1,'[1]Flux and Impact'!U235=""),0,IF('[1]Flux and Impact'!$AU235=1,'[1]Flux and Impact'!U235,"")),"")</f>
        <v/>
      </c>
      <c r="X233" t="str">
        <f>IF(X$1&gt;0,IF(AND('[1]Flux and Impact'!$AU235=1,'[1]Flux and Impact'!V235=""),0,IF('[1]Flux and Impact'!$AU235=1,'[1]Flux and Impact'!V235,"")),"")</f>
        <v/>
      </c>
      <c r="Y233" t="str">
        <f>IF(Y$1&gt;0,IF(AND('[1]Flux and Impact'!$AU235=1,'[1]Flux and Impact'!W235=""),0,IF('[1]Flux and Impact'!$AU235=1,'[1]Flux and Impact'!W235,"")),"")</f>
        <v/>
      </c>
      <c r="Z233" t="str">
        <f>IF(Z$1&gt;0,IF(AND('[1]Flux and Impact'!$AU235=1,'[1]Flux and Impact'!X235=""),0,IF('[1]Flux and Impact'!$AU235=1,'[1]Flux and Impact'!X235,"")),"")</f>
        <v/>
      </c>
      <c r="AA233" t="str">
        <f>IF(AA$1&gt;0,IF(AND('[1]Flux and Impact'!$AU235=1,'[1]Flux and Impact'!Y235=""),0,IF('[1]Flux and Impact'!$AU235=1,'[1]Flux and Impact'!Y235,"")),"")</f>
        <v/>
      </c>
      <c r="AB233" t="str">
        <f>IF(AB$1&gt;0,IF(AND('[1]Flux and Impact'!$AU235=1,'[1]Flux and Impact'!Z235=""),0,IF('[1]Flux and Impact'!$AU235=1,'[1]Flux and Impact'!Z235,"")),"")</f>
        <v/>
      </c>
      <c r="AC233" t="str">
        <f>IF(AC$1&gt;0,IF(AND('[1]Flux and Impact'!$AU235=1,'[1]Flux and Impact'!AA235=""),0,IF('[1]Flux and Impact'!$AU235=1,'[1]Flux and Impact'!AA235,"")),"")</f>
        <v/>
      </c>
      <c r="AD233" t="str">
        <f>IF(AD$1&gt;0,IF(AND('[1]Flux and Impact'!$AU235=1,'[1]Flux and Impact'!AB235=""),0,IF('[1]Flux and Impact'!$AU235=1,'[1]Flux and Impact'!AB235,"")),"")</f>
        <v/>
      </c>
      <c r="AE233" t="str">
        <f>IF(AE$1&gt;0,IF(AND('[1]Flux and Impact'!$AU235=1,'[1]Flux and Impact'!AC235=""),0,IF('[1]Flux and Impact'!$AU235=1,'[1]Flux and Impact'!AC235,"")),"")</f>
        <v/>
      </c>
      <c r="AF233" t="str">
        <f>IF(AF$1&gt;0,IF(AND('[1]Flux and Impact'!$AU235=1,'[1]Flux and Impact'!AD235=""),0,IF('[1]Flux and Impact'!$AU235=1,'[1]Flux and Impact'!AD235,"")),"")</f>
        <v/>
      </c>
      <c r="AG233" t="str">
        <f>IF(AG$1&gt;0,IF(AND('[1]Flux and Impact'!$AU235=1,'[1]Flux and Impact'!AE235=""),0,IF('[1]Flux and Impact'!$AU235=1,'[1]Flux and Impact'!AE235,"")),"")</f>
        <v/>
      </c>
      <c r="AH233" t="str">
        <f>IF(AH$1&gt;0,IF(AND('[1]Flux and Impact'!$AU235=1,'[1]Flux and Impact'!AF235=""),0,IF('[1]Flux and Impact'!$AU235=1,'[1]Flux and Impact'!AF235,"")),"")</f>
        <v/>
      </c>
      <c r="AI233" t="str">
        <f>IF(AI$1&gt;0,IF(AND('[1]Flux and Impact'!$AU235=1,'[1]Flux and Impact'!AG235=""),0,IF('[1]Flux and Impact'!$AU235=1,'[1]Flux and Impact'!AG235,"")),"")</f>
        <v/>
      </c>
      <c r="AJ233" t="str">
        <f>IF(AJ$1&gt;0,IF(AND('[1]Flux and Impact'!$AU235=1,'[1]Flux and Impact'!AH235=""),0,IF('[1]Flux and Impact'!$AU235=1,'[1]Flux and Impact'!AH235,"")),"")</f>
        <v/>
      </c>
      <c r="AK233" t="str">
        <f>IF(AK$1&gt;0,IF(AND('[1]Flux and Impact'!$AU235=1,'[1]Flux and Impact'!AI235=""),0,IF('[1]Flux and Impact'!$AU235=1,'[1]Flux and Impact'!AI235,"")),"")</f>
        <v/>
      </c>
      <c r="AL233" t="str">
        <f>IF(AL$1&gt;0,IF(AND('[1]Flux and Impact'!$AU235=1,'[1]Flux and Impact'!AJ235=""),0,IF('[1]Flux and Impact'!$AU235=1,'[1]Flux and Impact'!AJ235,"")),"")</f>
        <v/>
      </c>
      <c r="AM233" t="str">
        <f>IF(AM$1&gt;0,IF(AND('[1]Flux and Impact'!$AU235=1,'[1]Flux and Impact'!AK235=""),0,IF('[1]Flux and Impact'!$AU235=1,'[1]Flux and Impact'!AK235,"")),"")</f>
        <v/>
      </c>
      <c r="AN233" t="str">
        <f>IF(AN$1&gt;0,IF(AND('[1]Flux and Impact'!$AU235=1,'[1]Flux and Impact'!AL235=""),0,IF('[1]Flux and Impact'!$AU235=1,'[1]Flux and Impact'!AL235,"")),"")</f>
        <v/>
      </c>
      <c r="AO233" t="str">
        <f>IF(AO$1&gt;0,IF(AND('[1]Flux and Impact'!$AU235=1,'[1]Flux and Impact'!AM235=""),0,IF('[1]Flux and Impact'!$AU235=1,'[1]Flux and Impact'!AM235,"")),"")</f>
        <v/>
      </c>
      <c r="AP233" t="str">
        <f>IF(AP$1&gt;0,IF(AND('[1]Flux and Impact'!$AU235=1,'[1]Flux and Impact'!AN235=""),0,IF('[1]Flux and Impact'!$AU235=1,'[1]Flux and Impact'!AN235,"")),"")</f>
        <v/>
      </c>
      <c r="AQ233" t="str">
        <f>IF(AQ$1&gt;0,IF(AND('[1]Flux and Impact'!$AU235=1,'[1]Flux and Impact'!AO235=""),0,IF('[1]Flux and Impact'!$AU235=1,'[1]Flux and Impact'!AO235,"")),"")</f>
        <v/>
      </c>
      <c r="AR233" t="str">
        <f>IF(AR$1&gt;0,IF(AND('[1]Flux and Impact'!$AU235=1,'[1]Flux and Impact'!AP235=""),0,IF('[1]Flux and Impact'!$AU235=1,'[1]Flux and Impact'!AP235,"")),"")</f>
        <v/>
      </c>
      <c r="AS233" t="str">
        <f>IF(AS$1&gt;0,IF(AND('[1]Flux and Impact'!$AU235=1,'[1]Flux and Impact'!AQ235=""),0,IF('[1]Flux and Impact'!$AU235=1,'[1]Flux and Impact'!AQ235,"")),"")</f>
        <v/>
      </c>
      <c r="AT233" t="str">
        <f>IF(AT$1&gt;0,IF(AND('[1]Flux and Impact'!$AU235=1,'[1]Flux and Impact'!AR235=""),0,IF('[1]Flux and Impact'!$AU235=1,'[1]Flux and Impact'!AR235,"")),"")</f>
        <v/>
      </c>
      <c r="AU233" t="str">
        <f>IF(AU$1&gt;0,IF(AND('[1]Flux and Impact'!$AU235=1,'[1]Flux and Impact'!AS235=""),0,IF('[1]Flux and Impact'!$AU235=1,'[1]Flux and Impact'!AS235,"")),"")</f>
        <v/>
      </c>
      <c r="AW233" s="10" t="e">
        <v>#N/A</v>
      </c>
      <c r="AX233" s="123" t="s">
        <v>299</v>
      </c>
      <c r="AY233" s="124" t="s">
        <v>299</v>
      </c>
      <c r="AZ233" s="17"/>
    </row>
    <row r="234" spans="1:52">
      <c r="A234" t="e">
        <f t="shared" si="6"/>
        <v>#N/A</v>
      </c>
      <c r="B234" t="e">
        <f>'[1]Flux and Impact'!B236</f>
        <v>#N/A</v>
      </c>
      <c r="C234" t="e">
        <f>'[1]Flux and Impact'!C236</f>
        <v>#N/A</v>
      </c>
      <c r="D234" t="e">
        <f>'[1]Flux and Impact'!D236</f>
        <v>#N/A</v>
      </c>
      <c r="E234" t="str">
        <f>IF('[1]Flux and Impact'!AU236=1,AVERAGE(H234,J234,L234,N234,P234,R234,T234,V234,X234,Z234,AB234,AD234,AF234,AH234,AJ234,AL234,AN234,AP234,AR234,AT234),"")</f>
        <v/>
      </c>
      <c r="F234" s="12" t="str">
        <f>IF('[1]Flux and Impact'!AU236=1,AVERAGE(I234,K234,M234,O234,Q234,S234,U234,W234,Y234,AA234,AC234,AE234,AG234,AI234,AK234,AM234,AO234,AQ234,AS234,AU234),"")</f>
        <v/>
      </c>
      <c r="G234" s="13" t="str">
        <f t="shared" si="7"/>
        <v/>
      </c>
      <c r="H234" t="str">
        <f>IF(H$1&gt;0,IF(AND('[1]Flux and Impact'!$AU236=1,'[1]Flux and Impact'!F236=""),0,IF('[1]Flux and Impact'!$AU236=1,'[1]Flux and Impact'!F236,"")),"")</f>
        <v/>
      </c>
      <c r="I234" t="str">
        <f>IF(I$1&gt;0,IF(AND('[1]Flux and Impact'!$AU236=1,'[1]Flux and Impact'!G236=""),0,IF('[1]Flux and Impact'!$AU236=1,'[1]Flux and Impact'!G236,"")),"")</f>
        <v/>
      </c>
      <c r="J234" t="str">
        <f>IF(J$1&gt;0,IF(AND('[1]Flux and Impact'!$AU236=1,'[1]Flux and Impact'!H236=""),0,IF('[1]Flux and Impact'!$AU236=1,'[1]Flux and Impact'!H236,"")),"")</f>
        <v/>
      </c>
      <c r="K234" t="str">
        <f>IF(K$1&gt;0,IF(AND('[1]Flux and Impact'!$AU236=1,'[1]Flux and Impact'!I236=""),0,IF('[1]Flux and Impact'!$AU236=1,'[1]Flux and Impact'!I236,"")),"")</f>
        <v/>
      </c>
      <c r="L234" t="str">
        <f>IF(L$1&gt;0,IF(AND('[1]Flux and Impact'!$AU236=1,'[1]Flux and Impact'!J236=""),0,IF('[1]Flux and Impact'!$AU236=1,'[1]Flux and Impact'!J236,"")),"")</f>
        <v/>
      </c>
      <c r="M234" t="str">
        <f>IF(M$1&gt;0,IF(AND('[1]Flux and Impact'!$AU236=1,'[1]Flux and Impact'!K236=""),0,IF('[1]Flux and Impact'!$AU236=1,'[1]Flux and Impact'!K236,"")),"")</f>
        <v/>
      </c>
      <c r="N234" t="str">
        <f>IF(N$1&gt;0,IF(AND('[1]Flux and Impact'!$AU236=1,'[1]Flux and Impact'!L236=""),0,IF('[1]Flux and Impact'!$AU236=1,'[1]Flux and Impact'!L236,"")),"")</f>
        <v/>
      </c>
      <c r="O234" t="str">
        <f>IF(O$1&gt;0,IF(AND('[1]Flux and Impact'!$AU236=1,'[1]Flux and Impact'!M236=""),0,IF('[1]Flux and Impact'!$AU236=1,'[1]Flux and Impact'!M236,"")),"")</f>
        <v/>
      </c>
      <c r="P234" t="str">
        <f>IF(P$1&gt;0,IF(AND('[1]Flux and Impact'!$AU236=1,'[1]Flux and Impact'!N236=""),0,IF('[1]Flux and Impact'!$AU236=1,'[1]Flux and Impact'!N236,"")),"")</f>
        <v/>
      </c>
      <c r="Q234" t="str">
        <f>IF(Q$1&gt;0,IF(AND('[1]Flux and Impact'!$AU236=1,'[1]Flux and Impact'!O236=""),0,IF('[1]Flux and Impact'!$AU236=1,'[1]Flux and Impact'!O236,"")),"")</f>
        <v/>
      </c>
      <c r="R234" t="str">
        <f>IF(R$1&gt;0,IF(AND('[1]Flux and Impact'!$AU236=1,'[1]Flux and Impact'!P236=""),0,IF('[1]Flux and Impact'!$AU236=1,'[1]Flux and Impact'!P236,"")),"")</f>
        <v/>
      </c>
      <c r="S234" t="str">
        <f>IF(S$1&gt;0,IF(AND('[1]Flux and Impact'!$AU236=1,'[1]Flux and Impact'!Q236=""),0,IF('[1]Flux and Impact'!$AU236=1,'[1]Flux and Impact'!Q236,"")),"")</f>
        <v/>
      </c>
      <c r="T234" t="str">
        <f>IF(T$1&gt;0,IF(AND('[1]Flux and Impact'!$AU236=1,'[1]Flux and Impact'!R236=""),0,IF('[1]Flux and Impact'!$AU236=1,'[1]Flux and Impact'!R236,"")),"")</f>
        <v/>
      </c>
      <c r="U234" t="str">
        <f>IF(U$1&gt;0,IF(AND('[1]Flux and Impact'!$AU236=1,'[1]Flux and Impact'!S236=""),0,IF('[1]Flux and Impact'!$AU236=1,'[1]Flux and Impact'!S236,"")),"")</f>
        <v/>
      </c>
      <c r="V234" t="str">
        <f>IF(V$1&gt;0,IF(AND('[1]Flux and Impact'!$AU236=1,'[1]Flux and Impact'!T236=""),0,IF('[1]Flux and Impact'!$AU236=1,'[1]Flux and Impact'!T236,"")),"")</f>
        <v/>
      </c>
      <c r="W234" t="str">
        <f>IF(W$1&gt;0,IF(AND('[1]Flux and Impact'!$AU236=1,'[1]Flux and Impact'!U236=""),0,IF('[1]Flux and Impact'!$AU236=1,'[1]Flux and Impact'!U236,"")),"")</f>
        <v/>
      </c>
      <c r="X234" t="str">
        <f>IF(X$1&gt;0,IF(AND('[1]Flux and Impact'!$AU236=1,'[1]Flux and Impact'!V236=""),0,IF('[1]Flux and Impact'!$AU236=1,'[1]Flux and Impact'!V236,"")),"")</f>
        <v/>
      </c>
      <c r="Y234" t="str">
        <f>IF(Y$1&gt;0,IF(AND('[1]Flux and Impact'!$AU236=1,'[1]Flux and Impact'!W236=""),0,IF('[1]Flux and Impact'!$AU236=1,'[1]Flux and Impact'!W236,"")),"")</f>
        <v/>
      </c>
      <c r="Z234" t="str">
        <f>IF(Z$1&gt;0,IF(AND('[1]Flux and Impact'!$AU236=1,'[1]Flux and Impact'!X236=""),0,IF('[1]Flux and Impact'!$AU236=1,'[1]Flux and Impact'!X236,"")),"")</f>
        <v/>
      </c>
      <c r="AA234" t="str">
        <f>IF(AA$1&gt;0,IF(AND('[1]Flux and Impact'!$AU236=1,'[1]Flux and Impact'!Y236=""),0,IF('[1]Flux and Impact'!$AU236=1,'[1]Flux and Impact'!Y236,"")),"")</f>
        <v/>
      </c>
      <c r="AB234" t="str">
        <f>IF(AB$1&gt;0,IF(AND('[1]Flux and Impact'!$AU236=1,'[1]Flux and Impact'!Z236=""),0,IF('[1]Flux and Impact'!$AU236=1,'[1]Flux and Impact'!Z236,"")),"")</f>
        <v/>
      </c>
      <c r="AC234" t="str">
        <f>IF(AC$1&gt;0,IF(AND('[1]Flux and Impact'!$AU236=1,'[1]Flux and Impact'!AA236=""),0,IF('[1]Flux and Impact'!$AU236=1,'[1]Flux and Impact'!AA236,"")),"")</f>
        <v/>
      </c>
      <c r="AD234" t="str">
        <f>IF(AD$1&gt;0,IF(AND('[1]Flux and Impact'!$AU236=1,'[1]Flux and Impact'!AB236=""),0,IF('[1]Flux and Impact'!$AU236=1,'[1]Flux and Impact'!AB236,"")),"")</f>
        <v/>
      </c>
      <c r="AE234" t="str">
        <f>IF(AE$1&gt;0,IF(AND('[1]Flux and Impact'!$AU236=1,'[1]Flux and Impact'!AC236=""),0,IF('[1]Flux and Impact'!$AU236=1,'[1]Flux and Impact'!AC236,"")),"")</f>
        <v/>
      </c>
      <c r="AF234" t="str">
        <f>IF(AF$1&gt;0,IF(AND('[1]Flux and Impact'!$AU236=1,'[1]Flux and Impact'!AD236=""),0,IF('[1]Flux and Impact'!$AU236=1,'[1]Flux and Impact'!AD236,"")),"")</f>
        <v/>
      </c>
      <c r="AG234" t="str">
        <f>IF(AG$1&gt;0,IF(AND('[1]Flux and Impact'!$AU236=1,'[1]Flux and Impact'!AE236=""),0,IF('[1]Flux and Impact'!$AU236=1,'[1]Flux and Impact'!AE236,"")),"")</f>
        <v/>
      </c>
      <c r="AH234" t="str">
        <f>IF(AH$1&gt;0,IF(AND('[1]Flux and Impact'!$AU236=1,'[1]Flux and Impact'!AF236=""),0,IF('[1]Flux and Impact'!$AU236=1,'[1]Flux and Impact'!AF236,"")),"")</f>
        <v/>
      </c>
      <c r="AI234" t="str">
        <f>IF(AI$1&gt;0,IF(AND('[1]Flux and Impact'!$AU236=1,'[1]Flux and Impact'!AG236=""),0,IF('[1]Flux and Impact'!$AU236=1,'[1]Flux and Impact'!AG236,"")),"")</f>
        <v/>
      </c>
      <c r="AJ234" t="str">
        <f>IF(AJ$1&gt;0,IF(AND('[1]Flux and Impact'!$AU236=1,'[1]Flux and Impact'!AH236=""),0,IF('[1]Flux and Impact'!$AU236=1,'[1]Flux and Impact'!AH236,"")),"")</f>
        <v/>
      </c>
      <c r="AK234" t="str">
        <f>IF(AK$1&gt;0,IF(AND('[1]Flux and Impact'!$AU236=1,'[1]Flux and Impact'!AI236=""),0,IF('[1]Flux and Impact'!$AU236=1,'[1]Flux and Impact'!AI236,"")),"")</f>
        <v/>
      </c>
      <c r="AL234" t="str">
        <f>IF(AL$1&gt;0,IF(AND('[1]Flux and Impact'!$AU236=1,'[1]Flux and Impact'!AJ236=""),0,IF('[1]Flux and Impact'!$AU236=1,'[1]Flux and Impact'!AJ236,"")),"")</f>
        <v/>
      </c>
      <c r="AM234" t="str">
        <f>IF(AM$1&gt;0,IF(AND('[1]Flux and Impact'!$AU236=1,'[1]Flux and Impact'!AK236=""),0,IF('[1]Flux and Impact'!$AU236=1,'[1]Flux and Impact'!AK236,"")),"")</f>
        <v/>
      </c>
      <c r="AN234" t="str">
        <f>IF(AN$1&gt;0,IF(AND('[1]Flux and Impact'!$AU236=1,'[1]Flux and Impact'!AL236=""),0,IF('[1]Flux and Impact'!$AU236=1,'[1]Flux and Impact'!AL236,"")),"")</f>
        <v/>
      </c>
      <c r="AO234" t="str">
        <f>IF(AO$1&gt;0,IF(AND('[1]Flux and Impact'!$AU236=1,'[1]Flux and Impact'!AM236=""),0,IF('[1]Flux and Impact'!$AU236=1,'[1]Flux and Impact'!AM236,"")),"")</f>
        <v/>
      </c>
      <c r="AP234" t="str">
        <f>IF(AP$1&gt;0,IF(AND('[1]Flux and Impact'!$AU236=1,'[1]Flux and Impact'!AN236=""),0,IF('[1]Flux and Impact'!$AU236=1,'[1]Flux and Impact'!AN236,"")),"")</f>
        <v/>
      </c>
      <c r="AQ234" t="str">
        <f>IF(AQ$1&gt;0,IF(AND('[1]Flux and Impact'!$AU236=1,'[1]Flux and Impact'!AO236=""),0,IF('[1]Flux and Impact'!$AU236=1,'[1]Flux and Impact'!AO236,"")),"")</f>
        <v/>
      </c>
      <c r="AR234" t="str">
        <f>IF(AR$1&gt;0,IF(AND('[1]Flux and Impact'!$AU236=1,'[1]Flux and Impact'!AP236=""),0,IF('[1]Flux and Impact'!$AU236=1,'[1]Flux and Impact'!AP236,"")),"")</f>
        <v/>
      </c>
      <c r="AS234" t="str">
        <f>IF(AS$1&gt;0,IF(AND('[1]Flux and Impact'!$AU236=1,'[1]Flux and Impact'!AQ236=""),0,IF('[1]Flux and Impact'!$AU236=1,'[1]Flux and Impact'!AQ236,"")),"")</f>
        <v/>
      </c>
      <c r="AT234" t="str">
        <f>IF(AT$1&gt;0,IF(AND('[1]Flux and Impact'!$AU236=1,'[1]Flux and Impact'!AR236=""),0,IF('[1]Flux and Impact'!$AU236=1,'[1]Flux and Impact'!AR236,"")),"")</f>
        <v/>
      </c>
      <c r="AU234" t="str">
        <f>IF(AU$1&gt;0,IF(AND('[1]Flux and Impact'!$AU236=1,'[1]Flux and Impact'!AS236=""),0,IF('[1]Flux and Impact'!$AU236=1,'[1]Flux and Impact'!AS236,"")),"")</f>
        <v/>
      </c>
      <c r="AW234" s="10" t="e">
        <v>#N/A</v>
      </c>
      <c r="AX234" s="123" t="s">
        <v>299</v>
      </c>
      <c r="AY234" s="124" t="s">
        <v>299</v>
      </c>
      <c r="AZ234" s="17"/>
    </row>
    <row r="235" spans="1:52">
      <c r="A235" t="e">
        <f t="shared" si="6"/>
        <v>#N/A</v>
      </c>
      <c r="B235" t="e">
        <f>'[1]Flux and Impact'!B237</f>
        <v>#N/A</v>
      </c>
      <c r="C235" t="e">
        <f>'[1]Flux and Impact'!C237</f>
        <v>#N/A</v>
      </c>
      <c r="D235" t="e">
        <f>'[1]Flux and Impact'!D237</f>
        <v>#N/A</v>
      </c>
      <c r="E235" t="str">
        <f>IF('[1]Flux and Impact'!AU237=1,AVERAGE(H235,J235,L235,N235,P235,R235,T235,V235,X235,Z235,AB235,AD235,AF235,AH235,AJ235,AL235,AN235,AP235,AR235,AT235),"")</f>
        <v/>
      </c>
      <c r="F235" s="12" t="str">
        <f>IF('[1]Flux and Impact'!AU237=1,AVERAGE(I235,K235,M235,O235,Q235,S235,U235,W235,Y235,AA235,AC235,AE235,AG235,AI235,AK235,AM235,AO235,AQ235,AS235,AU235),"")</f>
        <v/>
      </c>
      <c r="G235" s="13" t="str">
        <f t="shared" si="7"/>
        <v/>
      </c>
      <c r="H235" t="str">
        <f>IF(H$1&gt;0,IF(AND('[1]Flux and Impact'!$AU237=1,'[1]Flux and Impact'!F237=""),0,IF('[1]Flux and Impact'!$AU237=1,'[1]Flux and Impact'!F237,"")),"")</f>
        <v/>
      </c>
      <c r="I235" t="str">
        <f>IF(I$1&gt;0,IF(AND('[1]Flux and Impact'!$AU237=1,'[1]Flux and Impact'!G237=""),0,IF('[1]Flux and Impact'!$AU237=1,'[1]Flux and Impact'!G237,"")),"")</f>
        <v/>
      </c>
      <c r="J235" t="str">
        <f>IF(J$1&gt;0,IF(AND('[1]Flux and Impact'!$AU237=1,'[1]Flux and Impact'!H237=""),0,IF('[1]Flux and Impact'!$AU237=1,'[1]Flux and Impact'!H237,"")),"")</f>
        <v/>
      </c>
      <c r="K235" t="str">
        <f>IF(K$1&gt;0,IF(AND('[1]Flux and Impact'!$AU237=1,'[1]Flux and Impact'!I237=""),0,IF('[1]Flux and Impact'!$AU237=1,'[1]Flux and Impact'!I237,"")),"")</f>
        <v/>
      </c>
      <c r="L235" t="str">
        <f>IF(L$1&gt;0,IF(AND('[1]Flux and Impact'!$AU237=1,'[1]Flux and Impact'!J237=""),0,IF('[1]Flux and Impact'!$AU237=1,'[1]Flux and Impact'!J237,"")),"")</f>
        <v/>
      </c>
      <c r="M235" t="str">
        <f>IF(M$1&gt;0,IF(AND('[1]Flux and Impact'!$AU237=1,'[1]Flux and Impact'!K237=""),0,IF('[1]Flux and Impact'!$AU237=1,'[1]Flux and Impact'!K237,"")),"")</f>
        <v/>
      </c>
      <c r="N235" t="str">
        <f>IF(N$1&gt;0,IF(AND('[1]Flux and Impact'!$AU237=1,'[1]Flux and Impact'!L237=""),0,IF('[1]Flux and Impact'!$AU237=1,'[1]Flux and Impact'!L237,"")),"")</f>
        <v/>
      </c>
      <c r="O235" t="str">
        <f>IF(O$1&gt;0,IF(AND('[1]Flux and Impact'!$AU237=1,'[1]Flux and Impact'!M237=""),0,IF('[1]Flux and Impact'!$AU237=1,'[1]Flux and Impact'!M237,"")),"")</f>
        <v/>
      </c>
      <c r="P235" t="str">
        <f>IF(P$1&gt;0,IF(AND('[1]Flux and Impact'!$AU237=1,'[1]Flux and Impact'!N237=""),0,IF('[1]Flux and Impact'!$AU237=1,'[1]Flux and Impact'!N237,"")),"")</f>
        <v/>
      </c>
      <c r="Q235" t="str">
        <f>IF(Q$1&gt;0,IF(AND('[1]Flux and Impact'!$AU237=1,'[1]Flux and Impact'!O237=""),0,IF('[1]Flux and Impact'!$AU237=1,'[1]Flux and Impact'!O237,"")),"")</f>
        <v/>
      </c>
      <c r="R235" t="str">
        <f>IF(R$1&gt;0,IF(AND('[1]Flux and Impact'!$AU237=1,'[1]Flux and Impact'!P237=""),0,IF('[1]Flux and Impact'!$AU237=1,'[1]Flux and Impact'!P237,"")),"")</f>
        <v/>
      </c>
      <c r="S235" t="str">
        <f>IF(S$1&gt;0,IF(AND('[1]Flux and Impact'!$AU237=1,'[1]Flux and Impact'!Q237=""),0,IF('[1]Flux and Impact'!$AU237=1,'[1]Flux and Impact'!Q237,"")),"")</f>
        <v/>
      </c>
      <c r="T235" t="str">
        <f>IF(T$1&gt;0,IF(AND('[1]Flux and Impact'!$AU237=1,'[1]Flux and Impact'!R237=""),0,IF('[1]Flux and Impact'!$AU237=1,'[1]Flux and Impact'!R237,"")),"")</f>
        <v/>
      </c>
      <c r="U235" t="str">
        <f>IF(U$1&gt;0,IF(AND('[1]Flux and Impact'!$AU237=1,'[1]Flux and Impact'!S237=""),0,IF('[1]Flux and Impact'!$AU237=1,'[1]Flux and Impact'!S237,"")),"")</f>
        <v/>
      </c>
      <c r="V235" t="str">
        <f>IF(V$1&gt;0,IF(AND('[1]Flux and Impact'!$AU237=1,'[1]Flux and Impact'!T237=""),0,IF('[1]Flux and Impact'!$AU237=1,'[1]Flux and Impact'!T237,"")),"")</f>
        <v/>
      </c>
      <c r="W235" t="str">
        <f>IF(W$1&gt;0,IF(AND('[1]Flux and Impact'!$AU237=1,'[1]Flux and Impact'!U237=""),0,IF('[1]Flux and Impact'!$AU237=1,'[1]Flux and Impact'!U237,"")),"")</f>
        <v/>
      </c>
      <c r="X235" t="str">
        <f>IF(X$1&gt;0,IF(AND('[1]Flux and Impact'!$AU237=1,'[1]Flux and Impact'!V237=""),0,IF('[1]Flux and Impact'!$AU237=1,'[1]Flux and Impact'!V237,"")),"")</f>
        <v/>
      </c>
      <c r="Y235" t="str">
        <f>IF(Y$1&gt;0,IF(AND('[1]Flux and Impact'!$AU237=1,'[1]Flux and Impact'!W237=""),0,IF('[1]Flux and Impact'!$AU237=1,'[1]Flux and Impact'!W237,"")),"")</f>
        <v/>
      </c>
      <c r="Z235" t="str">
        <f>IF(Z$1&gt;0,IF(AND('[1]Flux and Impact'!$AU237=1,'[1]Flux and Impact'!X237=""),0,IF('[1]Flux and Impact'!$AU237=1,'[1]Flux and Impact'!X237,"")),"")</f>
        <v/>
      </c>
      <c r="AA235" t="str">
        <f>IF(AA$1&gt;0,IF(AND('[1]Flux and Impact'!$AU237=1,'[1]Flux and Impact'!Y237=""),0,IF('[1]Flux and Impact'!$AU237=1,'[1]Flux and Impact'!Y237,"")),"")</f>
        <v/>
      </c>
      <c r="AB235" t="str">
        <f>IF(AB$1&gt;0,IF(AND('[1]Flux and Impact'!$AU237=1,'[1]Flux and Impact'!Z237=""),0,IF('[1]Flux and Impact'!$AU237=1,'[1]Flux and Impact'!Z237,"")),"")</f>
        <v/>
      </c>
      <c r="AC235" t="str">
        <f>IF(AC$1&gt;0,IF(AND('[1]Flux and Impact'!$AU237=1,'[1]Flux and Impact'!AA237=""),0,IF('[1]Flux and Impact'!$AU237=1,'[1]Flux and Impact'!AA237,"")),"")</f>
        <v/>
      </c>
      <c r="AD235" t="str">
        <f>IF(AD$1&gt;0,IF(AND('[1]Flux and Impact'!$AU237=1,'[1]Flux and Impact'!AB237=""),0,IF('[1]Flux and Impact'!$AU237=1,'[1]Flux and Impact'!AB237,"")),"")</f>
        <v/>
      </c>
      <c r="AE235" t="str">
        <f>IF(AE$1&gt;0,IF(AND('[1]Flux and Impact'!$AU237=1,'[1]Flux and Impact'!AC237=""),0,IF('[1]Flux and Impact'!$AU237=1,'[1]Flux and Impact'!AC237,"")),"")</f>
        <v/>
      </c>
      <c r="AF235" t="str">
        <f>IF(AF$1&gt;0,IF(AND('[1]Flux and Impact'!$AU237=1,'[1]Flux and Impact'!AD237=""),0,IF('[1]Flux and Impact'!$AU237=1,'[1]Flux and Impact'!AD237,"")),"")</f>
        <v/>
      </c>
      <c r="AG235" t="str">
        <f>IF(AG$1&gt;0,IF(AND('[1]Flux and Impact'!$AU237=1,'[1]Flux and Impact'!AE237=""),0,IF('[1]Flux and Impact'!$AU237=1,'[1]Flux and Impact'!AE237,"")),"")</f>
        <v/>
      </c>
      <c r="AH235" t="str">
        <f>IF(AH$1&gt;0,IF(AND('[1]Flux and Impact'!$AU237=1,'[1]Flux and Impact'!AF237=""),0,IF('[1]Flux and Impact'!$AU237=1,'[1]Flux and Impact'!AF237,"")),"")</f>
        <v/>
      </c>
      <c r="AI235" t="str">
        <f>IF(AI$1&gt;0,IF(AND('[1]Flux and Impact'!$AU237=1,'[1]Flux and Impact'!AG237=""),0,IF('[1]Flux and Impact'!$AU237=1,'[1]Flux and Impact'!AG237,"")),"")</f>
        <v/>
      </c>
      <c r="AJ235" t="str">
        <f>IF(AJ$1&gt;0,IF(AND('[1]Flux and Impact'!$AU237=1,'[1]Flux and Impact'!AH237=""),0,IF('[1]Flux and Impact'!$AU237=1,'[1]Flux and Impact'!AH237,"")),"")</f>
        <v/>
      </c>
      <c r="AK235" t="str">
        <f>IF(AK$1&gt;0,IF(AND('[1]Flux and Impact'!$AU237=1,'[1]Flux and Impact'!AI237=""),0,IF('[1]Flux and Impact'!$AU237=1,'[1]Flux and Impact'!AI237,"")),"")</f>
        <v/>
      </c>
      <c r="AL235" t="str">
        <f>IF(AL$1&gt;0,IF(AND('[1]Flux and Impact'!$AU237=1,'[1]Flux and Impact'!AJ237=""),0,IF('[1]Flux and Impact'!$AU237=1,'[1]Flux and Impact'!AJ237,"")),"")</f>
        <v/>
      </c>
      <c r="AM235" t="str">
        <f>IF(AM$1&gt;0,IF(AND('[1]Flux and Impact'!$AU237=1,'[1]Flux and Impact'!AK237=""),0,IF('[1]Flux and Impact'!$AU237=1,'[1]Flux and Impact'!AK237,"")),"")</f>
        <v/>
      </c>
      <c r="AN235" t="str">
        <f>IF(AN$1&gt;0,IF(AND('[1]Flux and Impact'!$AU237=1,'[1]Flux and Impact'!AL237=""),0,IF('[1]Flux and Impact'!$AU237=1,'[1]Flux and Impact'!AL237,"")),"")</f>
        <v/>
      </c>
      <c r="AO235" t="str">
        <f>IF(AO$1&gt;0,IF(AND('[1]Flux and Impact'!$AU237=1,'[1]Flux and Impact'!AM237=""),0,IF('[1]Flux and Impact'!$AU237=1,'[1]Flux and Impact'!AM237,"")),"")</f>
        <v/>
      </c>
      <c r="AP235" t="str">
        <f>IF(AP$1&gt;0,IF(AND('[1]Flux and Impact'!$AU237=1,'[1]Flux and Impact'!AN237=""),0,IF('[1]Flux and Impact'!$AU237=1,'[1]Flux and Impact'!AN237,"")),"")</f>
        <v/>
      </c>
      <c r="AQ235" t="str">
        <f>IF(AQ$1&gt;0,IF(AND('[1]Flux and Impact'!$AU237=1,'[1]Flux and Impact'!AO237=""),0,IF('[1]Flux and Impact'!$AU237=1,'[1]Flux and Impact'!AO237,"")),"")</f>
        <v/>
      </c>
      <c r="AR235" t="str">
        <f>IF(AR$1&gt;0,IF(AND('[1]Flux and Impact'!$AU237=1,'[1]Flux and Impact'!AP237=""),0,IF('[1]Flux and Impact'!$AU237=1,'[1]Flux and Impact'!AP237,"")),"")</f>
        <v/>
      </c>
      <c r="AS235" t="str">
        <f>IF(AS$1&gt;0,IF(AND('[1]Flux and Impact'!$AU237=1,'[1]Flux and Impact'!AQ237=""),0,IF('[1]Flux and Impact'!$AU237=1,'[1]Flux and Impact'!AQ237,"")),"")</f>
        <v/>
      </c>
      <c r="AT235" t="str">
        <f>IF(AT$1&gt;0,IF(AND('[1]Flux and Impact'!$AU237=1,'[1]Flux and Impact'!AR237=""),0,IF('[1]Flux and Impact'!$AU237=1,'[1]Flux and Impact'!AR237,"")),"")</f>
        <v/>
      </c>
      <c r="AU235" t="str">
        <f>IF(AU$1&gt;0,IF(AND('[1]Flux and Impact'!$AU237=1,'[1]Flux and Impact'!AS237=""),0,IF('[1]Flux and Impact'!$AU237=1,'[1]Flux and Impact'!AS237,"")),"")</f>
        <v/>
      </c>
      <c r="AW235" s="10" t="e">
        <v>#N/A</v>
      </c>
      <c r="AX235" s="123" t="s">
        <v>299</v>
      </c>
      <c r="AY235" s="124" t="s">
        <v>299</v>
      </c>
      <c r="AZ235" s="17"/>
    </row>
    <row r="236" spans="1:52">
      <c r="A236" t="e">
        <f t="shared" si="6"/>
        <v>#N/A</v>
      </c>
      <c r="B236" t="e">
        <f>'[1]Flux and Impact'!B238</f>
        <v>#N/A</v>
      </c>
      <c r="C236" t="e">
        <f>'[1]Flux and Impact'!C238</f>
        <v>#N/A</v>
      </c>
      <c r="D236" t="e">
        <f>'[1]Flux and Impact'!D238</f>
        <v>#N/A</v>
      </c>
      <c r="E236" t="str">
        <f>IF('[1]Flux and Impact'!AU238=1,AVERAGE(H236,J236,L236,N236,P236,R236,T236,V236,X236,Z236,AB236,AD236,AF236,AH236,AJ236,AL236,AN236,AP236,AR236,AT236),"")</f>
        <v/>
      </c>
      <c r="F236" s="12" t="str">
        <f>IF('[1]Flux and Impact'!AU238=1,AVERAGE(I236,K236,M236,O236,Q236,S236,U236,W236,Y236,AA236,AC236,AE236,AG236,AI236,AK236,AM236,AO236,AQ236,AS236,AU236),"")</f>
        <v/>
      </c>
      <c r="G236" s="13" t="str">
        <f t="shared" si="7"/>
        <v/>
      </c>
      <c r="H236" t="str">
        <f>IF(H$1&gt;0,IF(AND('[1]Flux and Impact'!$AU238=1,'[1]Flux and Impact'!F238=""),0,IF('[1]Flux and Impact'!$AU238=1,'[1]Flux and Impact'!F238,"")),"")</f>
        <v/>
      </c>
      <c r="I236" t="str">
        <f>IF(I$1&gt;0,IF(AND('[1]Flux and Impact'!$AU238=1,'[1]Flux and Impact'!G238=""),0,IF('[1]Flux and Impact'!$AU238=1,'[1]Flux and Impact'!G238,"")),"")</f>
        <v/>
      </c>
      <c r="J236" t="str">
        <f>IF(J$1&gt;0,IF(AND('[1]Flux and Impact'!$AU238=1,'[1]Flux and Impact'!H238=""),0,IF('[1]Flux and Impact'!$AU238=1,'[1]Flux and Impact'!H238,"")),"")</f>
        <v/>
      </c>
      <c r="K236" t="str">
        <f>IF(K$1&gt;0,IF(AND('[1]Flux and Impact'!$AU238=1,'[1]Flux and Impact'!I238=""),0,IF('[1]Flux and Impact'!$AU238=1,'[1]Flux and Impact'!I238,"")),"")</f>
        <v/>
      </c>
      <c r="L236" t="str">
        <f>IF(L$1&gt;0,IF(AND('[1]Flux and Impact'!$AU238=1,'[1]Flux and Impact'!J238=""),0,IF('[1]Flux and Impact'!$AU238=1,'[1]Flux and Impact'!J238,"")),"")</f>
        <v/>
      </c>
      <c r="M236" t="str">
        <f>IF(M$1&gt;0,IF(AND('[1]Flux and Impact'!$AU238=1,'[1]Flux and Impact'!K238=""),0,IF('[1]Flux and Impact'!$AU238=1,'[1]Flux and Impact'!K238,"")),"")</f>
        <v/>
      </c>
      <c r="N236" t="str">
        <f>IF(N$1&gt;0,IF(AND('[1]Flux and Impact'!$AU238=1,'[1]Flux and Impact'!L238=""),0,IF('[1]Flux and Impact'!$AU238=1,'[1]Flux and Impact'!L238,"")),"")</f>
        <v/>
      </c>
      <c r="O236" t="str">
        <f>IF(O$1&gt;0,IF(AND('[1]Flux and Impact'!$AU238=1,'[1]Flux and Impact'!M238=""),0,IF('[1]Flux and Impact'!$AU238=1,'[1]Flux and Impact'!M238,"")),"")</f>
        <v/>
      </c>
      <c r="P236" t="str">
        <f>IF(P$1&gt;0,IF(AND('[1]Flux and Impact'!$AU238=1,'[1]Flux and Impact'!N238=""),0,IF('[1]Flux and Impact'!$AU238=1,'[1]Flux and Impact'!N238,"")),"")</f>
        <v/>
      </c>
      <c r="Q236" t="str">
        <f>IF(Q$1&gt;0,IF(AND('[1]Flux and Impact'!$AU238=1,'[1]Flux and Impact'!O238=""),0,IF('[1]Flux and Impact'!$AU238=1,'[1]Flux and Impact'!O238,"")),"")</f>
        <v/>
      </c>
      <c r="R236" t="str">
        <f>IF(R$1&gt;0,IF(AND('[1]Flux and Impact'!$AU238=1,'[1]Flux and Impact'!P238=""),0,IF('[1]Flux and Impact'!$AU238=1,'[1]Flux and Impact'!P238,"")),"")</f>
        <v/>
      </c>
      <c r="S236" t="str">
        <f>IF(S$1&gt;0,IF(AND('[1]Flux and Impact'!$AU238=1,'[1]Flux and Impact'!Q238=""),0,IF('[1]Flux and Impact'!$AU238=1,'[1]Flux and Impact'!Q238,"")),"")</f>
        <v/>
      </c>
      <c r="T236" t="str">
        <f>IF(T$1&gt;0,IF(AND('[1]Flux and Impact'!$AU238=1,'[1]Flux and Impact'!R238=""),0,IF('[1]Flux and Impact'!$AU238=1,'[1]Flux and Impact'!R238,"")),"")</f>
        <v/>
      </c>
      <c r="U236" t="str">
        <f>IF(U$1&gt;0,IF(AND('[1]Flux and Impact'!$AU238=1,'[1]Flux and Impact'!S238=""),0,IF('[1]Flux and Impact'!$AU238=1,'[1]Flux and Impact'!S238,"")),"")</f>
        <v/>
      </c>
      <c r="V236" t="str">
        <f>IF(V$1&gt;0,IF(AND('[1]Flux and Impact'!$AU238=1,'[1]Flux and Impact'!T238=""),0,IF('[1]Flux and Impact'!$AU238=1,'[1]Flux and Impact'!T238,"")),"")</f>
        <v/>
      </c>
      <c r="W236" t="str">
        <f>IF(W$1&gt;0,IF(AND('[1]Flux and Impact'!$AU238=1,'[1]Flux and Impact'!U238=""),0,IF('[1]Flux and Impact'!$AU238=1,'[1]Flux and Impact'!U238,"")),"")</f>
        <v/>
      </c>
      <c r="X236" t="str">
        <f>IF(X$1&gt;0,IF(AND('[1]Flux and Impact'!$AU238=1,'[1]Flux and Impact'!V238=""),0,IF('[1]Flux and Impact'!$AU238=1,'[1]Flux and Impact'!V238,"")),"")</f>
        <v/>
      </c>
      <c r="Y236" t="str">
        <f>IF(Y$1&gt;0,IF(AND('[1]Flux and Impact'!$AU238=1,'[1]Flux and Impact'!W238=""),0,IF('[1]Flux and Impact'!$AU238=1,'[1]Flux and Impact'!W238,"")),"")</f>
        <v/>
      </c>
      <c r="Z236" t="str">
        <f>IF(Z$1&gt;0,IF(AND('[1]Flux and Impact'!$AU238=1,'[1]Flux and Impact'!X238=""),0,IF('[1]Flux and Impact'!$AU238=1,'[1]Flux and Impact'!X238,"")),"")</f>
        <v/>
      </c>
      <c r="AA236" t="str">
        <f>IF(AA$1&gt;0,IF(AND('[1]Flux and Impact'!$AU238=1,'[1]Flux and Impact'!Y238=""),0,IF('[1]Flux and Impact'!$AU238=1,'[1]Flux and Impact'!Y238,"")),"")</f>
        <v/>
      </c>
      <c r="AB236" t="str">
        <f>IF(AB$1&gt;0,IF(AND('[1]Flux and Impact'!$AU238=1,'[1]Flux and Impact'!Z238=""),0,IF('[1]Flux and Impact'!$AU238=1,'[1]Flux and Impact'!Z238,"")),"")</f>
        <v/>
      </c>
      <c r="AC236" t="str">
        <f>IF(AC$1&gt;0,IF(AND('[1]Flux and Impact'!$AU238=1,'[1]Flux and Impact'!AA238=""),0,IF('[1]Flux and Impact'!$AU238=1,'[1]Flux and Impact'!AA238,"")),"")</f>
        <v/>
      </c>
      <c r="AD236" t="str">
        <f>IF(AD$1&gt;0,IF(AND('[1]Flux and Impact'!$AU238=1,'[1]Flux and Impact'!AB238=""),0,IF('[1]Flux and Impact'!$AU238=1,'[1]Flux and Impact'!AB238,"")),"")</f>
        <v/>
      </c>
      <c r="AE236" t="str">
        <f>IF(AE$1&gt;0,IF(AND('[1]Flux and Impact'!$AU238=1,'[1]Flux and Impact'!AC238=""),0,IF('[1]Flux and Impact'!$AU238=1,'[1]Flux and Impact'!AC238,"")),"")</f>
        <v/>
      </c>
      <c r="AF236" t="str">
        <f>IF(AF$1&gt;0,IF(AND('[1]Flux and Impact'!$AU238=1,'[1]Flux and Impact'!AD238=""),0,IF('[1]Flux and Impact'!$AU238=1,'[1]Flux and Impact'!AD238,"")),"")</f>
        <v/>
      </c>
      <c r="AG236" t="str">
        <f>IF(AG$1&gt;0,IF(AND('[1]Flux and Impact'!$AU238=1,'[1]Flux and Impact'!AE238=""),0,IF('[1]Flux and Impact'!$AU238=1,'[1]Flux and Impact'!AE238,"")),"")</f>
        <v/>
      </c>
      <c r="AH236" t="str">
        <f>IF(AH$1&gt;0,IF(AND('[1]Flux and Impact'!$AU238=1,'[1]Flux and Impact'!AF238=""),0,IF('[1]Flux and Impact'!$AU238=1,'[1]Flux and Impact'!AF238,"")),"")</f>
        <v/>
      </c>
      <c r="AI236" t="str">
        <f>IF(AI$1&gt;0,IF(AND('[1]Flux and Impact'!$AU238=1,'[1]Flux and Impact'!AG238=""),0,IF('[1]Flux and Impact'!$AU238=1,'[1]Flux and Impact'!AG238,"")),"")</f>
        <v/>
      </c>
      <c r="AJ236" t="str">
        <f>IF(AJ$1&gt;0,IF(AND('[1]Flux and Impact'!$AU238=1,'[1]Flux and Impact'!AH238=""),0,IF('[1]Flux and Impact'!$AU238=1,'[1]Flux and Impact'!AH238,"")),"")</f>
        <v/>
      </c>
      <c r="AK236" t="str">
        <f>IF(AK$1&gt;0,IF(AND('[1]Flux and Impact'!$AU238=1,'[1]Flux and Impact'!AI238=""),0,IF('[1]Flux and Impact'!$AU238=1,'[1]Flux and Impact'!AI238,"")),"")</f>
        <v/>
      </c>
      <c r="AL236" t="str">
        <f>IF(AL$1&gt;0,IF(AND('[1]Flux and Impact'!$AU238=1,'[1]Flux and Impact'!AJ238=""),0,IF('[1]Flux and Impact'!$AU238=1,'[1]Flux and Impact'!AJ238,"")),"")</f>
        <v/>
      </c>
      <c r="AM236" t="str">
        <f>IF(AM$1&gt;0,IF(AND('[1]Flux and Impact'!$AU238=1,'[1]Flux and Impact'!AK238=""),0,IF('[1]Flux and Impact'!$AU238=1,'[1]Flux and Impact'!AK238,"")),"")</f>
        <v/>
      </c>
      <c r="AN236" t="str">
        <f>IF(AN$1&gt;0,IF(AND('[1]Flux and Impact'!$AU238=1,'[1]Flux and Impact'!AL238=""),0,IF('[1]Flux and Impact'!$AU238=1,'[1]Flux and Impact'!AL238,"")),"")</f>
        <v/>
      </c>
      <c r="AO236" t="str">
        <f>IF(AO$1&gt;0,IF(AND('[1]Flux and Impact'!$AU238=1,'[1]Flux and Impact'!AM238=""),0,IF('[1]Flux and Impact'!$AU238=1,'[1]Flux and Impact'!AM238,"")),"")</f>
        <v/>
      </c>
      <c r="AP236" t="str">
        <f>IF(AP$1&gt;0,IF(AND('[1]Flux and Impact'!$AU238=1,'[1]Flux and Impact'!AN238=""),0,IF('[1]Flux and Impact'!$AU238=1,'[1]Flux and Impact'!AN238,"")),"")</f>
        <v/>
      </c>
      <c r="AQ236" t="str">
        <f>IF(AQ$1&gt;0,IF(AND('[1]Flux and Impact'!$AU238=1,'[1]Flux and Impact'!AO238=""),0,IF('[1]Flux and Impact'!$AU238=1,'[1]Flux and Impact'!AO238,"")),"")</f>
        <v/>
      </c>
      <c r="AR236" t="str">
        <f>IF(AR$1&gt;0,IF(AND('[1]Flux and Impact'!$AU238=1,'[1]Flux and Impact'!AP238=""),0,IF('[1]Flux and Impact'!$AU238=1,'[1]Flux and Impact'!AP238,"")),"")</f>
        <v/>
      </c>
      <c r="AS236" t="str">
        <f>IF(AS$1&gt;0,IF(AND('[1]Flux and Impact'!$AU238=1,'[1]Flux and Impact'!AQ238=""),0,IF('[1]Flux and Impact'!$AU238=1,'[1]Flux and Impact'!AQ238,"")),"")</f>
        <v/>
      </c>
      <c r="AT236" t="str">
        <f>IF(AT$1&gt;0,IF(AND('[1]Flux and Impact'!$AU238=1,'[1]Flux and Impact'!AR238=""),0,IF('[1]Flux and Impact'!$AU238=1,'[1]Flux and Impact'!AR238,"")),"")</f>
        <v/>
      </c>
      <c r="AU236" t="str">
        <f>IF(AU$1&gt;0,IF(AND('[1]Flux and Impact'!$AU238=1,'[1]Flux and Impact'!AS238=""),0,IF('[1]Flux and Impact'!$AU238=1,'[1]Flux and Impact'!AS238,"")),"")</f>
        <v/>
      </c>
      <c r="AW236" s="10" t="e">
        <v>#N/A</v>
      </c>
      <c r="AX236" s="123" t="s">
        <v>299</v>
      </c>
      <c r="AY236" s="124" t="s">
        <v>299</v>
      </c>
      <c r="AZ236" s="17"/>
    </row>
    <row r="237" spans="1:52">
      <c r="A237" t="e">
        <f t="shared" si="6"/>
        <v>#N/A</v>
      </c>
      <c r="B237" t="e">
        <f>'[1]Flux and Impact'!B239</f>
        <v>#N/A</v>
      </c>
      <c r="C237" t="e">
        <f>'[1]Flux and Impact'!C239</f>
        <v>#N/A</v>
      </c>
      <c r="D237" t="e">
        <f>'[1]Flux and Impact'!D239</f>
        <v>#N/A</v>
      </c>
      <c r="E237" t="str">
        <f>IF('[1]Flux and Impact'!AU239=1,AVERAGE(H237,J237,L237,N237,P237,R237,T237,V237,X237,Z237,AB237,AD237,AF237,AH237,AJ237,AL237,AN237,AP237,AR237,AT237),"")</f>
        <v/>
      </c>
      <c r="F237" s="12" t="str">
        <f>IF('[1]Flux and Impact'!AU239=1,AVERAGE(I237,K237,M237,O237,Q237,S237,U237,W237,Y237,AA237,AC237,AE237,AG237,AI237,AK237,AM237,AO237,AQ237,AS237,AU237),"")</f>
        <v/>
      </c>
      <c r="G237" s="13" t="str">
        <f t="shared" si="7"/>
        <v/>
      </c>
      <c r="H237" t="str">
        <f>IF(H$1&gt;0,IF(AND('[1]Flux and Impact'!$AU239=1,'[1]Flux and Impact'!F239=""),0,IF('[1]Flux and Impact'!$AU239=1,'[1]Flux and Impact'!F239,"")),"")</f>
        <v/>
      </c>
      <c r="I237" t="str">
        <f>IF(I$1&gt;0,IF(AND('[1]Flux and Impact'!$AU239=1,'[1]Flux and Impact'!G239=""),0,IF('[1]Flux and Impact'!$AU239=1,'[1]Flux and Impact'!G239,"")),"")</f>
        <v/>
      </c>
      <c r="J237" t="str">
        <f>IF(J$1&gt;0,IF(AND('[1]Flux and Impact'!$AU239=1,'[1]Flux and Impact'!H239=""),0,IF('[1]Flux and Impact'!$AU239=1,'[1]Flux and Impact'!H239,"")),"")</f>
        <v/>
      </c>
      <c r="K237" t="str">
        <f>IF(K$1&gt;0,IF(AND('[1]Flux and Impact'!$AU239=1,'[1]Flux and Impact'!I239=""),0,IF('[1]Flux and Impact'!$AU239=1,'[1]Flux and Impact'!I239,"")),"")</f>
        <v/>
      </c>
      <c r="L237" t="str">
        <f>IF(L$1&gt;0,IF(AND('[1]Flux and Impact'!$AU239=1,'[1]Flux and Impact'!J239=""),0,IF('[1]Flux and Impact'!$AU239=1,'[1]Flux and Impact'!J239,"")),"")</f>
        <v/>
      </c>
      <c r="M237" t="str">
        <f>IF(M$1&gt;0,IF(AND('[1]Flux and Impact'!$AU239=1,'[1]Flux and Impact'!K239=""),0,IF('[1]Flux and Impact'!$AU239=1,'[1]Flux and Impact'!K239,"")),"")</f>
        <v/>
      </c>
      <c r="N237" t="str">
        <f>IF(N$1&gt;0,IF(AND('[1]Flux and Impact'!$AU239=1,'[1]Flux and Impact'!L239=""),0,IF('[1]Flux and Impact'!$AU239=1,'[1]Flux and Impact'!L239,"")),"")</f>
        <v/>
      </c>
      <c r="O237" t="str">
        <f>IF(O$1&gt;0,IF(AND('[1]Flux and Impact'!$AU239=1,'[1]Flux and Impact'!M239=""),0,IF('[1]Flux and Impact'!$AU239=1,'[1]Flux and Impact'!M239,"")),"")</f>
        <v/>
      </c>
      <c r="P237" t="str">
        <f>IF(P$1&gt;0,IF(AND('[1]Flux and Impact'!$AU239=1,'[1]Flux and Impact'!N239=""),0,IF('[1]Flux and Impact'!$AU239=1,'[1]Flux and Impact'!N239,"")),"")</f>
        <v/>
      </c>
      <c r="Q237" t="str">
        <f>IF(Q$1&gt;0,IF(AND('[1]Flux and Impact'!$AU239=1,'[1]Flux and Impact'!O239=""),0,IF('[1]Flux and Impact'!$AU239=1,'[1]Flux and Impact'!O239,"")),"")</f>
        <v/>
      </c>
      <c r="R237" t="str">
        <f>IF(R$1&gt;0,IF(AND('[1]Flux and Impact'!$AU239=1,'[1]Flux and Impact'!P239=""),0,IF('[1]Flux and Impact'!$AU239=1,'[1]Flux and Impact'!P239,"")),"")</f>
        <v/>
      </c>
      <c r="S237" t="str">
        <f>IF(S$1&gt;0,IF(AND('[1]Flux and Impact'!$AU239=1,'[1]Flux and Impact'!Q239=""),0,IF('[1]Flux and Impact'!$AU239=1,'[1]Flux and Impact'!Q239,"")),"")</f>
        <v/>
      </c>
      <c r="T237" t="str">
        <f>IF(T$1&gt;0,IF(AND('[1]Flux and Impact'!$AU239=1,'[1]Flux and Impact'!R239=""),0,IF('[1]Flux and Impact'!$AU239=1,'[1]Flux and Impact'!R239,"")),"")</f>
        <v/>
      </c>
      <c r="U237" t="str">
        <f>IF(U$1&gt;0,IF(AND('[1]Flux and Impact'!$AU239=1,'[1]Flux and Impact'!S239=""),0,IF('[1]Flux and Impact'!$AU239=1,'[1]Flux and Impact'!S239,"")),"")</f>
        <v/>
      </c>
      <c r="V237" t="str">
        <f>IF(V$1&gt;0,IF(AND('[1]Flux and Impact'!$AU239=1,'[1]Flux and Impact'!T239=""),0,IF('[1]Flux and Impact'!$AU239=1,'[1]Flux and Impact'!T239,"")),"")</f>
        <v/>
      </c>
      <c r="W237" t="str">
        <f>IF(W$1&gt;0,IF(AND('[1]Flux and Impact'!$AU239=1,'[1]Flux and Impact'!U239=""),0,IF('[1]Flux and Impact'!$AU239=1,'[1]Flux and Impact'!U239,"")),"")</f>
        <v/>
      </c>
      <c r="X237" t="str">
        <f>IF(X$1&gt;0,IF(AND('[1]Flux and Impact'!$AU239=1,'[1]Flux and Impact'!V239=""),0,IF('[1]Flux and Impact'!$AU239=1,'[1]Flux and Impact'!V239,"")),"")</f>
        <v/>
      </c>
      <c r="Y237" t="str">
        <f>IF(Y$1&gt;0,IF(AND('[1]Flux and Impact'!$AU239=1,'[1]Flux and Impact'!W239=""),0,IF('[1]Flux and Impact'!$AU239=1,'[1]Flux and Impact'!W239,"")),"")</f>
        <v/>
      </c>
      <c r="Z237" t="str">
        <f>IF(Z$1&gt;0,IF(AND('[1]Flux and Impact'!$AU239=1,'[1]Flux and Impact'!X239=""),0,IF('[1]Flux and Impact'!$AU239=1,'[1]Flux and Impact'!X239,"")),"")</f>
        <v/>
      </c>
      <c r="AA237" t="str">
        <f>IF(AA$1&gt;0,IF(AND('[1]Flux and Impact'!$AU239=1,'[1]Flux and Impact'!Y239=""),0,IF('[1]Flux and Impact'!$AU239=1,'[1]Flux and Impact'!Y239,"")),"")</f>
        <v/>
      </c>
      <c r="AB237" t="str">
        <f>IF(AB$1&gt;0,IF(AND('[1]Flux and Impact'!$AU239=1,'[1]Flux and Impact'!Z239=""),0,IF('[1]Flux and Impact'!$AU239=1,'[1]Flux and Impact'!Z239,"")),"")</f>
        <v/>
      </c>
      <c r="AC237" t="str">
        <f>IF(AC$1&gt;0,IF(AND('[1]Flux and Impact'!$AU239=1,'[1]Flux and Impact'!AA239=""),0,IF('[1]Flux and Impact'!$AU239=1,'[1]Flux and Impact'!AA239,"")),"")</f>
        <v/>
      </c>
      <c r="AD237" t="str">
        <f>IF(AD$1&gt;0,IF(AND('[1]Flux and Impact'!$AU239=1,'[1]Flux and Impact'!AB239=""),0,IF('[1]Flux and Impact'!$AU239=1,'[1]Flux and Impact'!AB239,"")),"")</f>
        <v/>
      </c>
      <c r="AE237" t="str">
        <f>IF(AE$1&gt;0,IF(AND('[1]Flux and Impact'!$AU239=1,'[1]Flux and Impact'!AC239=""),0,IF('[1]Flux and Impact'!$AU239=1,'[1]Flux and Impact'!AC239,"")),"")</f>
        <v/>
      </c>
      <c r="AF237" t="str">
        <f>IF(AF$1&gt;0,IF(AND('[1]Flux and Impact'!$AU239=1,'[1]Flux and Impact'!AD239=""),0,IF('[1]Flux and Impact'!$AU239=1,'[1]Flux and Impact'!AD239,"")),"")</f>
        <v/>
      </c>
      <c r="AG237" t="str">
        <f>IF(AG$1&gt;0,IF(AND('[1]Flux and Impact'!$AU239=1,'[1]Flux and Impact'!AE239=""),0,IF('[1]Flux and Impact'!$AU239=1,'[1]Flux and Impact'!AE239,"")),"")</f>
        <v/>
      </c>
      <c r="AH237" t="str">
        <f>IF(AH$1&gt;0,IF(AND('[1]Flux and Impact'!$AU239=1,'[1]Flux and Impact'!AF239=""),0,IF('[1]Flux and Impact'!$AU239=1,'[1]Flux and Impact'!AF239,"")),"")</f>
        <v/>
      </c>
      <c r="AI237" t="str">
        <f>IF(AI$1&gt;0,IF(AND('[1]Flux and Impact'!$AU239=1,'[1]Flux and Impact'!AG239=""),0,IF('[1]Flux and Impact'!$AU239=1,'[1]Flux and Impact'!AG239,"")),"")</f>
        <v/>
      </c>
      <c r="AJ237" t="str">
        <f>IF(AJ$1&gt;0,IF(AND('[1]Flux and Impact'!$AU239=1,'[1]Flux and Impact'!AH239=""),0,IF('[1]Flux and Impact'!$AU239=1,'[1]Flux and Impact'!AH239,"")),"")</f>
        <v/>
      </c>
      <c r="AK237" t="str">
        <f>IF(AK$1&gt;0,IF(AND('[1]Flux and Impact'!$AU239=1,'[1]Flux and Impact'!AI239=""),0,IF('[1]Flux and Impact'!$AU239=1,'[1]Flux and Impact'!AI239,"")),"")</f>
        <v/>
      </c>
      <c r="AL237" t="str">
        <f>IF(AL$1&gt;0,IF(AND('[1]Flux and Impact'!$AU239=1,'[1]Flux and Impact'!AJ239=""),0,IF('[1]Flux and Impact'!$AU239=1,'[1]Flux and Impact'!AJ239,"")),"")</f>
        <v/>
      </c>
      <c r="AM237" t="str">
        <f>IF(AM$1&gt;0,IF(AND('[1]Flux and Impact'!$AU239=1,'[1]Flux and Impact'!AK239=""),0,IF('[1]Flux and Impact'!$AU239=1,'[1]Flux and Impact'!AK239,"")),"")</f>
        <v/>
      </c>
      <c r="AN237" t="str">
        <f>IF(AN$1&gt;0,IF(AND('[1]Flux and Impact'!$AU239=1,'[1]Flux and Impact'!AL239=""),0,IF('[1]Flux and Impact'!$AU239=1,'[1]Flux and Impact'!AL239,"")),"")</f>
        <v/>
      </c>
      <c r="AO237" t="str">
        <f>IF(AO$1&gt;0,IF(AND('[1]Flux and Impact'!$AU239=1,'[1]Flux and Impact'!AM239=""),0,IF('[1]Flux and Impact'!$AU239=1,'[1]Flux and Impact'!AM239,"")),"")</f>
        <v/>
      </c>
      <c r="AP237" t="str">
        <f>IF(AP$1&gt;0,IF(AND('[1]Flux and Impact'!$AU239=1,'[1]Flux and Impact'!AN239=""),0,IF('[1]Flux and Impact'!$AU239=1,'[1]Flux and Impact'!AN239,"")),"")</f>
        <v/>
      </c>
      <c r="AQ237" t="str">
        <f>IF(AQ$1&gt;0,IF(AND('[1]Flux and Impact'!$AU239=1,'[1]Flux and Impact'!AO239=""),0,IF('[1]Flux and Impact'!$AU239=1,'[1]Flux and Impact'!AO239,"")),"")</f>
        <v/>
      </c>
      <c r="AR237" t="str">
        <f>IF(AR$1&gt;0,IF(AND('[1]Flux and Impact'!$AU239=1,'[1]Flux and Impact'!AP239=""),0,IF('[1]Flux and Impact'!$AU239=1,'[1]Flux and Impact'!AP239,"")),"")</f>
        <v/>
      </c>
      <c r="AS237" t="str">
        <f>IF(AS$1&gt;0,IF(AND('[1]Flux and Impact'!$AU239=1,'[1]Flux and Impact'!AQ239=""),0,IF('[1]Flux and Impact'!$AU239=1,'[1]Flux and Impact'!AQ239,"")),"")</f>
        <v/>
      </c>
      <c r="AT237" t="str">
        <f>IF(AT$1&gt;0,IF(AND('[1]Flux and Impact'!$AU239=1,'[1]Flux and Impact'!AR239=""),0,IF('[1]Flux and Impact'!$AU239=1,'[1]Flux and Impact'!AR239,"")),"")</f>
        <v/>
      </c>
      <c r="AU237" t="str">
        <f>IF(AU$1&gt;0,IF(AND('[1]Flux and Impact'!$AU239=1,'[1]Flux and Impact'!AS239=""),0,IF('[1]Flux and Impact'!$AU239=1,'[1]Flux and Impact'!AS239,"")),"")</f>
        <v/>
      </c>
      <c r="AW237" s="10" t="e">
        <v>#N/A</v>
      </c>
      <c r="AX237" s="123" t="s">
        <v>299</v>
      </c>
      <c r="AY237" s="124" t="s">
        <v>299</v>
      </c>
      <c r="AZ237" s="17"/>
    </row>
    <row r="238" spans="1:52">
      <c r="A238" t="e">
        <f t="shared" si="6"/>
        <v>#N/A</v>
      </c>
      <c r="B238" t="e">
        <f>'[1]Flux and Impact'!B240</f>
        <v>#N/A</v>
      </c>
      <c r="C238" t="e">
        <f>'[1]Flux and Impact'!C240</f>
        <v>#N/A</v>
      </c>
      <c r="D238" t="e">
        <f>'[1]Flux and Impact'!D240</f>
        <v>#N/A</v>
      </c>
      <c r="E238" t="str">
        <f>IF('[1]Flux and Impact'!AU240=1,AVERAGE(H238,J238,L238,N238,P238,R238,T238,V238,X238,Z238,AB238,AD238,AF238,AH238,AJ238,AL238,AN238,AP238,AR238,AT238),"")</f>
        <v/>
      </c>
      <c r="F238" s="12" t="str">
        <f>IF('[1]Flux and Impact'!AU240=1,AVERAGE(I238,K238,M238,O238,Q238,S238,U238,W238,Y238,AA238,AC238,AE238,AG238,AI238,AK238,AM238,AO238,AQ238,AS238,AU238),"")</f>
        <v/>
      </c>
      <c r="G238" s="13" t="str">
        <f t="shared" si="7"/>
        <v/>
      </c>
      <c r="H238" t="str">
        <f>IF(H$1&gt;0,IF(AND('[1]Flux and Impact'!$AU240=1,'[1]Flux and Impact'!F240=""),0,IF('[1]Flux and Impact'!$AU240=1,'[1]Flux and Impact'!F240,"")),"")</f>
        <v/>
      </c>
      <c r="I238" t="str">
        <f>IF(I$1&gt;0,IF(AND('[1]Flux and Impact'!$AU240=1,'[1]Flux and Impact'!G240=""),0,IF('[1]Flux and Impact'!$AU240=1,'[1]Flux and Impact'!G240,"")),"")</f>
        <v/>
      </c>
      <c r="J238" t="str">
        <f>IF(J$1&gt;0,IF(AND('[1]Flux and Impact'!$AU240=1,'[1]Flux and Impact'!H240=""),0,IF('[1]Flux and Impact'!$AU240=1,'[1]Flux and Impact'!H240,"")),"")</f>
        <v/>
      </c>
      <c r="K238" t="str">
        <f>IF(K$1&gt;0,IF(AND('[1]Flux and Impact'!$AU240=1,'[1]Flux and Impact'!I240=""),0,IF('[1]Flux and Impact'!$AU240=1,'[1]Flux and Impact'!I240,"")),"")</f>
        <v/>
      </c>
      <c r="L238" t="str">
        <f>IF(L$1&gt;0,IF(AND('[1]Flux and Impact'!$AU240=1,'[1]Flux and Impact'!J240=""),0,IF('[1]Flux and Impact'!$AU240=1,'[1]Flux and Impact'!J240,"")),"")</f>
        <v/>
      </c>
      <c r="M238" t="str">
        <f>IF(M$1&gt;0,IF(AND('[1]Flux and Impact'!$AU240=1,'[1]Flux and Impact'!K240=""),0,IF('[1]Flux and Impact'!$AU240=1,'[1]Flux and Impact'!K240,"")),"")</f>
        <v/>
      </c>
      <c r="N238" t="str">
        <f>IF(N$1&gt;0,IF(AND('[1]Flux and Impact'!$AU240=1,'[1]Flux and Impact'!L240=""),0,IF('[1]Flux and Impact'!$AU240=1,'[1]Flux and Impact'!L240,"")),"")</f>
        <v/>
      </c>
      <c r="O238" t="str">
        <f>IF(O$1&gt;0,IF(AND('[1]Flux and Impact'!$AU240=1,'[1]Flux and Impact'!M240=""),0,IF('[1]Flux and Impact'!$AU240=1,'[1]Flux and Impact'!M240,"")),"")</f>
        <v/>
      </c>
      <c r="P238" t="str">
        <f>IF(P$1&gt;0,IF(AND('[1]Flux and Impact'!$AU240=1,'[1]Flux and Impact'!N240=""),0,IF('[1]Flux and Impact'!$AU240=1,'[1]Flux and Impact'!N240,"")),"")</f>
        <v/>
      </c>
      <c r="Q238" t="str">
        <f>IF(Q$1&gt;0,IF(AND('[1]Flux and Impact'!$AU240=1,'[1]Flux and Impact'!O240=""),0,IF('[1]Flux and Impact'!$AU240=1,'[1]Flux and Impact'!O240,"")),"")</f>
        <v/>
      </c>
      <c r="R238" t="str">
        <f>IF(R$1&gt;0,IF(AND('[1]Flux and Impact'!$AU240=1,'[1]Flux and Impact'!P240=""),0,IF('[1]Flux and Impact'!$AU240=1,'[1]Flux and Impact'!P240,"")),"")</f>
        <v/>
      </c>
      <c r="S238" t="str">
        <f>IF(S$1&gt;0,IF(AND('[1]Flux and Impact'!$AU240=1,'[1]Flux and Impact'!Q240=""),0,IF('[1]Flux and Impact'!$AU240=1,'[1]Flux and Impact'!Q240,"")),"")</f>
        <v/>
      </c>
      <c r="T238" t="str">
        <f>IF(T$1&gt;0,IF(AND('[1]Flux and Impact'!$AU240=1,'[1]Flux and Impact'!R240=""),0,IF('[1]Flux and Impact'!$AU240=1,'[1]Flux and Impact'!R240,"")),"")</f>
        <v/>
      </c>
      <c r="U238" t="str">
        <f>IF(U$1&gt;0,IF(AND('[1]Flux and Impact'!$AU240=1,'[1]Flux and Impact'!S240=""),0,IF('[1]Flux and Impact'!$AU240=1,'[1]Flux and Impact'!S240,"")),"")</f>
        <v/>
      </c>
      <c r="V238" t="str">
        <f>IF(V$1&gt;0,IF(AND('[1]Flux and Impact'!$AU240=1,'[1]Flux and Impact'!T240=""),0,IF('[1]Flux and Impact'!$AU240=1,'[1]Flux and Impact'!T240,"")),"")</f>
        <v/>
      </c>
      <c r="W238" t="str">
        <f>IF(W$1&gt;0,IF(AND('[1]Flux and Impact'!$AU240=1,'[1]Flux and Impact'!U240=""),0,IF('[1]Flux and Impact'!$AU240=1,'[1]Flux and Impact'!U240,"")),"")</f>
        <v/>
      </c>
      <c r="X238" t="str">
        <f>IF(X$1&gt;0,IF(AND('[1]Flux and Impact'!$AU240=1,'[1]Flux and Impact'!V240=""),0,IF('[1]Flux and Impact'!$AU240=1,'[1]Flux and Impact'!V240,"")),"")</f>
        <v/>
      </c>
      <c r="Y238" t="str">
        <f>IF(Y$1&gt;0,IF(AND('[1]Flux and Impact'!$AU240=1,'[1]Flux and Impact'!W240=""),0,IF('[1]Flux and Impact'!$AU240=1,'[1]Flux and Impact'!W240,"")),"")</f>
        <v/>
      </c>
      <c r="Z238" t="str">
        <f>IF(Z$1&gt;0,IF(AND('[1]Flux and Impact'!$AU240=1,'[1]Flux and Impact'!X240=""),0,IF('[1]Flux and Impact'!$AU240=1,'[1]Flux and Impact'!X240,"")),"")</f>
        <v/>
      </c>
      <c r="AA238" t="str">
        <f>IF(AA$1&gt;0,IF(AND('[1]Flux and Impact'!$AU240=1,'[1]Flux and Impact'!Y240=""),0,IF('[1]Flux and Impact'!$AU240=1,'[1]Flux and Impact'!Y240,"")),"")</f>
        <v/>
      </c>
      <c r="AB238" t="str">
        <f>IF(AB$1&gt;0,IF(AND('[1]Flux and Impact'!$AU240=1,'[1]Flux and Impact'!Z240=""),0,IF('[1]Flux and Impact'!$AU240=1,'[1]Flux and Impact'!Z240,"")),"")</f>
        <v/>
      </c>
      <c r="AC238" t="str">
        <f>IF(AC$1&gt;0,IF(AND('[1]Flux and Impact'!$AU240=1,'[1]Flux and Impact'!AA240=""),0,IF('[1]Flux and Impact'!$AU240=1,'[1]Flux and Impact'!AA240,"")),"")</f>
        <v/>
      </c>
      <c r="AD238" t="str">
        <f>IF(AD$1&gt;0,IF(AND('[1]Flux and Impact'!$AU240=1,'[1]Flux and Impact'!AB240=""),0,IF('[1]Flux and Impact'!$AU240=1,'[1]Flux and Impact'!AB240,"")),"")</f>
        <v/>
      </c>
      <c r="AE238" t="str">
        <f>IF(AE$1&gt;0,IF(AND('[1]Flux and Impact'!$AU240=1,'[1]Flux and Impact'!AC240=""),0,IF('[1]Flux and Impact'!$AU240=1,'[1]Flux and Impact'!AC240,"")),"")</f>
        <v/>
      </c>
      <c r="AF238" t="str">
        <f>IF(AF$1&gt;0,IF(AND('[1]Flux and Impact'!$AU240=1,'[1]Flux and Impact'!AD240=""),0,IF('[1]Flux and Impact'!$AU240=1,'[1]Flux and Impact'!AD240,"")),"")</f>
        <v/>
      </c>
      <c r="AG238" t="str">
        <f>IF(AG$1&gt;0,IF(AND('[1]Flux and Impact'!$AU240=1,'[1]Flux and Impact'!AE240=""),0,IF('[1]Flux and Impact'!$AU240=1,'[1]Flux and Impact'!AE240,"")),"")</f>
        <v/>
      </c>
      <c r="AH238" t="str">
        <f>IF(AH$1&gt;0,IF(AND('[1]Flux and Impact'!$AU240=1,'[1]Flux and Impact'!AF240=""),0,IF('[1]Flux and Impact'!$AU240=1,'[1]Flux and Impact'!AF240,"")),"")</f>
        <v/>
      </c>
      <c r="AI238" t="str">
        <f>IF(AI$1&gt;0,IF(AND('[1]Flux and Impact'!$AU240=1,'[1]Flux and Impact'!AG240=""),0,IF('[1]Flux and Impact'!$AU240=1,'[1]Flux and Impact'!AG240,"")),"")</f>
        <v/>
      </c>
      <c r="AJ238" t="str">
        <f>IF(AJ$1&gt;0,IF(AND('[1]Flux and Impact'!$AU240=1,'[1]Flux and Impact'!AH240=""),0,IF('[1]Flux and Impact'!$AU240=1,'[1]Flux and Impact'!AH240,"")),"")</f>
        <v/>
      </c>
      <c r="AK238" t="str">
        <f>IF(AK$1&gt;0,IF(AND('[1]Flux and Impact'!$AU240=1,'[1]Flux and Impact'!AI240=""),0,IF('[1]Flux and Impact'!$AU240=1,'[1]Flux and Impact'!AI240,"")),"")</f>
        <v/>
      </c>
      <c r="AL238" t="str">
        <f>IF(AL$1&gt;0,IF(AND('[1]Flux and Impact'!$AU240=1,'[1]Flux and Impact'!AJ240=""),0,IF('[1]Flux and Impact'!$AU240=1,'[1]Flux and Impact'!AJ240,"")),"")</f>
        <v/>
      </c>
      <c r="AM238" t="str">
        <f>IF(AM$1&gt;0,IF(AND('[1]Flux and Impact'!$AU240=1,'[1]Flux and Impact'!AK240=""),0,IF('[1]Flux and Impact'!$AU240=1,'[1]Flux and Impact'!AK240,"")),"")</f>
        <v/>
      </c>
      <c r="AN238" t="str">
        <f>IF(AN$1&gt;0,IF(AND('[1]Flux and Impact'!$AU240=1,'[1]Flux and Impact'!AL240=""),0,IF('[1]Flux and Impact'!$AU240=1,'[1]Flux and Impact'!AL240,"")),"")</f>
        <v/>
      </c>
      <c r="AO238" t="str">
        <f>IF(AO$1&gt;0,IF(AND('[1]Flux and Impact'!$AU240=1,'[1]Flux and Impact'!AM240=""),0,IF('[1]Flux and Impact'!$AU240=1,'[1]Flux and Impact'!AM240,"")),"")</f>
        <v/>
      </c>
      <c r="AP238" t="str">
        <f>IF(AP$1&gt;0,IF(AND('[1]Flux and Impact'!$AU240=1,'[1]Flux and Impact'!AN240=""),0,IF('[1]Flux and Impact'!$AU240=1,'[1]Flux and Impact'!AN240,"")),"")</f>
        <v/>
      </c>
      <c r="AQ238" t="str">
        <f>IF(AQ$1&gt;0,IF(AND('[1]Flux and Impact'!$AU240=1,'[1]Flux and Impact'!AO240=""),0,IF('[1]Flux and Impact'!$AU240=1,'[1]Flux and Impact'!AO240,"")),"")</f>
        <v/>
      </c>
      <c r="AR238" t="str">
        <f>IF(AR$1&gt;0,IF(AND('[1]Flux and Impact'!$AU240=1,'[1]Flux and Impact'!AP240=""),0,IF('[1]Flux and Impact'!$AU240=1,'[1]Flux and Impact'!AP240,"")),"")</f>
        <v/>
      </c>
      <c r="AS238" t="str">
        <f>IF(AS$1&gt;0,IF(AND('[1]Flux and Impact'!$AU240=1,'[1]Flux and Impact'!AQ240=""),0,IF('[1]Flux and Impact'!$AU240=1,'[1]Flux and Impact'!AQ240,"")),"")</f>
        <v/>
      </c>
      <c r="AT238" t="str">
        <f>IF(AT$1&gt;0,IF(AND('[1]Flux and Impact'!$AU240=1,'[1]Flux and Impact'!AR240=""),0,IF('[1]Flux and Impact'!$AU240=1,'[1]Flux and Impact'!AR240,"")),"")</f>
        <v/>
      </c>
      <c r="AU238" t="str">
        <f>IF(AU$1&gt;0,IF(AND('[1]Flux and Impact'!$AU240=1,'[1]Flux and Impact'!AS240=""),0,IF('[1]Flux and Impact'!$AU240=1,'[1]Flux and Impact'!AS240,"")),"")</f>
        <v/>
      </c>
      <c r="AW238" s="10" t="e">
        <v>#N/A</v>
      </c>
      <c r="AX238" s="123" t="s">
        <v>299</v>
      </c>
      <c r="AY238" s="124" t="s">
        <v>299</v>
      </c>
      <c r="AZ238" s="17"/>
    </row>
    <row r="239" spans="1:52">
      <c r="A239" t="e">
        <f t="shared" si="6"/>
        <v>#N/A</v>
      </c>
      <c r="B239" t="e">
        <f>'[1]Flux and Impact'!B241</f>
        <v>#N/A</v>
      </c>
      <c r="C239" t="e">
        <f>'[1]Flux and Impact'!C241</f>
        <v>#N/A</v>
      </c>
      <c r="D239" t="e">
        <f>'[1]Flux and Impact'!D241</f>
        <v>#N/A</v>
      </c>
      <c r="E239" t="str">
        <f>IF('[1]Flux and Impact'!AU241=1,AVERAGE(H239,J239,L239,N239,P239,R239,T239,V239,X239,Z239,AB239,AD239,AF239,AH239,AJ239,AL239,AN239,AP239,AR239,AT239),"")</f>
        <v/>
      </c>
      <c r="F239" s="12" t="str">
        <f>IF('[1]Flux and Impact'!AU241=1,AVERAGE(I239,K239,M239,O239,Q239,S239,U239,W239,Y239,AA239,AC239,AE239,AG239,AI239,AK239,AM239,AO239,AQ239,AS239,AU239),"")</f>
        <v/>
      </c>
      <c r="G239" s="13" t="str">
        <f t="shared" si="7"/>
        <v/>
      </c>
      <c r="H239" t="str">
        <f>IF(H$1&gt;0,IF(AND('[1]Flux and Impact'!$AU241=1,'[1]Flux and Impact'!F241=""),0,IF('[1]Flux and Impact'!$AU241=1,'[1]Flux and Impact'!F241,"")),"")</f>
        <v/>
      </c>
      <c r="I239" t="str">
        <f>IF(I$1&gt;0,IF(AND('[1]Flux and Impact'!$AU241=1,'[1]Flux and Impact'!G241=""),0,IF('[1]Flux and Impact'!$AU241=1,'[1]Flux and Impact'!G241,"")),"")</f>
        <v/>
      </c>
      <c r="J239" t="str">
        <f>IF(J$1&gt;0,IF(AND('[1]Flux and Impact'!$AU241=1,'[1]Flux and Impact'!H241=""),0,IF('[1]Flux and Impact'!$AU241=1,'[1]Flux and Impact'!H241,"")),"")</f>
        <v/>
      </c>
      <c r="K239" t="str">
        <f>IF(K$1&gt;0,IF(AND('[1]Flux and Impact'!$AU241=1,'[1]Flux and Impact'!I241=""),0,IF('[1]Flux and Impact'!$AU241=1,'[1]Flux and Impact'!I241,"")),"")</f>
        <v/>
      </c>
      <c r="L239" t="str">
        <f>IF(L$1&gt;0,IF(AND('[1]Flux and Impact'!$AU241=1,'[1]Flux and Impact'!J241=""),0,IF('[1]Flux and Impact'!$AU241=1,'[1]Flux and Impact'!J241,"")),"")</f>
        <v/>
      </c>
      <c r="M239" t="str">
        <f>IF(M$1&gt;0,IF(AND('[1]Flux and Impact'!$AU241=1,'[1]Flux and Impact'!K241=""),0,IF('[1]Flux and Impact'!$AU241=1,'[1]Flux and Impact'!K241,"")),"")</f>
        <v/>
      </c>
      <c r="N239" t="str">
        <f>IF(N$1&gt;0,IF(AND('[1]Flux and Impact'!$AU241=1,'[1]Flux and Impact'!L241=""),0,IF('[1]Flux and Impact'!$AU241=1,'[1]Flux and Impact'!L241,"")),"")</f>
        <v/>
      </c>
      <c r="O239" t="str">
        <f>IF(O$1&gt;0,IF(AND('[1]Flux and Impact'!$AU241=1,'[1]Flux and Impact'!M241=""),0,IF('[1]Flux and Impact'!$AU241=1,'[1]Flux and Impact'!M241,"")),"")</f>
        <v/>
      </c>
      <c r="P239" t="str">
        <f>IF(P$1&gt;0,IF(AND('[1]Flux and Impact'!$AU241=1,'[1]Flux and Impact'!N241=""),0,IF('[1]Flux and Impact'!$AU241=1,'[1]Flux and Impact'!N241,"")),"")</f>
        <v/>
      </c>
      <c r="Q239" t="str">
        <f>IF(Q$1&gt;0,IF(AND('[1]Flux and Impact'!$AU241=1,'[1]Flux and Impact'!O241=""),0,IF('[1]Flux and Impact'!$AU241=1,'[1]Flux and Impact'!O241,"")),"")</f>
        <v/>
      </c>
      <c r="R239" t="str">
        <f>IF(R$1&gt;0,IF(AND('[1]Flux and Impact'!$AU241=1,'[1]Flux and Impact'!P241=""),0,IF('[1]Flux and Impact'!$AU241=1,'[1]Flux and Impact'!P241,"")),"")</f>
        <v/>
      </c>
      <c r="S239" t="str">
        <f>IF(S$1&gt;0,IF(AND('[1]Flux and Impact'!$AU241=1,'[1]Flux and Impact'!Q241=""),0,IF('[1]Flux and Impact'!$AU241=1,'[1]Flux and Impact'!Q241,"")),"")</f>
        <v/>
      </c>
      <c r="T239" t="str">
        <f>IF(T$1&gt;0,IF(AND('[1]Flux and Impact'!$AU241=1,'[1]Flux and Impact'!R241=""),0,IF('[1]Flux and Impact'!$AU241=1,'[1]Flux and Impact'!R241,"")),"")</f>
        <v/>
      </c>
      <c r="U239" t="str">
        <f>IF(U$1&gt;0,IF(AND('[1]Flux and Impact'!$AU241=1,'[1]Flux and Impact'!S241=""),0,IF('[1]Flux and Impact'!$AU241=1,'[1]Flux and Impact'!S241,"")),"")</f>
        <v/>
      </c>
      <c r="V239" t="str">
        <f>IF(V$1&gt;0,IF(AND('[1]Flux and Impact'!$AU241=1,'[1]Flux and Impact'!T241=""),0,IF('[1]Flux and Impact'!$AU241=1,'[1]Flux and Impact'!T241,"")),"")</f>
        <v/>
      </c>
      <c r="W239" t="str">
        <f>IF(W$1&gt;0,IF(AND('[1]Flux and Impact'!$AU241=1,'[1]Flux and Impact'!U241=""),0,IF('[1]Flux and Impact'!$AU241=1,'[1]Flux and Impact'!U241,"")),"")</f>
        <v/>
      </c>
      <c r="X239" t="str">
        <f>IF(X$1&gt;0,IF(AND('[1]Flux and Impact'!$AU241=1,'[1]Flux and Impact'!V241=""),0,IF('[1]Flux and Impact'!$AU241=1,'[1]Flux and Impact'!V241,"")),"")</f>
        <v/>
      </c>
      <c r="Y239" t="str">
        <f>IF(Y$1&gt;0,IF(AND('[1]Flux and Impact'!$AU241=1,'[1]Flux and Impact'!W241=""),0,IF('[1]Flux and Impact'!$AU241=1,'[1]Flux and Impact'!W241,"")),"")</f>
        <v/>
      </c>
      <c r="Z239" t="str">
        <f>IF(Z$1&gt;0,IF(AND('[1]Flux and Impact'!$AU241=1,'[1]Flux and Impact'!X241=""),0,IF('[1]Flux and Impact'!$AU241=1,'[1]Flux and Impact'!X241,"")),"")</f>
        <v/>
      </c>
      <c r="AA239" t="str">
        <f>IF(AA$1&gt;0,IF(AND('[1]Flux and Impact'!$AU241=1,'[1]Flux and Impact'!Y241=""),0,IF('[1]Flux and Impact'!$AU241=1,'[1]Flux and Impact'!Y241,"")),"")</f>
        <v/>
      </c>
      <c r="AB239" t="str">
        <f>IF(AB$1&gt;0,IF(AND('[1]Flux and Impact'!$AU241=1,'[1]Flux and Impact'!Z241=""),0,IF('[1]Flux and Impact'!$AU241=1,'[1]Flux and Impact'!Z241,"")),"")</f>
        <v/>
      </c>
      <c r="AC239" t="str">
        <f>IF(AC$1&gt;0,IF(AND('[1]Flux and Impact'!$AU241=1,'[1]Flux and Impact'!AA241=""),0,IF('[1]Flux and Impact'!$AU241=1,'[1]Flux and Impact'!AA241,"")),"")</f>
        <v/>
      </c>
      <c r="AD239" t="str">
        <f>IF(AD$1&gt;0,IF(AND('[1]Flux and Impact'!$AU241=1,'[1]Flux and Impact'!AB241=""),0,IF('[1]Flux and Impact'!$AU241=1,'[1]Flux and Impact'!AB241,"")),"")</f>
        <v/>
      </c>
      <c r="AE239" t="str">
        <f>IF(AE$1&gt;0,IF(AND('[1]Flux and Impact'!$AU241=1,'[1]Flux and Impact'!AC241=""),0,IF('[1]Flux and Impact'!$AU241=1,'[1]Flux and Impact'!AC241,"")),"")</f>
        <v/>
      </c>
      <c r="AF239" t="str">
        <f>IF(AF$1&gt;0,IF(AND('[1]Flux and Impact'!$AU241=1,'[1]Flux and Impact'!AD241=""),0,IF('[1]Flux and Impact'!$AU241=1,'[1]Flux and Impact'!AD241,"")),"")</f>
        <v/>
      </c>
      <c r="AG239" t="str">
        <f>IF(AG$1&gt;0,IF(AND('[1]Flux and Impact'!$AU241=1,'[1]Flux and Impact'!AE241=""),0,IF('[1]Flux and Impact'!$AU241=1,'[1]Flux and Impact'!AE241,"")),"")</f>
        <v/>
      </c>
      <c r="AH239" t="str">
        <f>IF(AH$1&gt;0,IF(AND('[1]Flux and Impact'!$AU241=1,'[1]Flux and Impact'!AF241=""),0,IF('[1]Flux and Impact'!$AU241=1,'[1]Flux and Impact'!AF241,"")),"")</f>
        <v/>
      </c>
      <c r="AI239" t="str">
        <f>IF(AI$1&gt;0,IF(AND('[1]Flux and Impact'!$AU241=1,'[1]Flux and Impact'!AG241=""),0,IF('[1]Flux and Impact'!$AU241=1,'[1]Flux and Impact'!AG241,"")),"")</f>
        <v/>
      </c>
      <c r="AJ239" t="str">
        <f>IF(AJ$1&gt;0,IF(AND('[1]Flux and Impact'!$AU241=1,'[1]Flux and Impact'!AH241=""),0,IF('[1]Flux and Impact'!$AU241=1,'[1]Flux and Impact'!AH241,"")),"")</f>
        <v/>
      </c>
      <c r="AK239" t="str">
        <f>IF(AK$1&gt;0,IF(AND('[1]Flux and Impact'!$AU241=1,'[1]Flux and Impact'!AI241=""),0,IF('[1]Flux and Impact'!$AU241=1,'[1]Flux and Impact'!AI241,"")),"")</f>
        <v/>
      </c>
      <c r="AL239" t="str">
        <f>IF(AL$1&gt;0,IF(AND('[1]Flux and Impact'!$AU241=1,'[1]Flux and Impact'!AJ241=""),0,IF('[1]Flux and Impact'!$AU241=1,'[1]Flux and Impact'!AJ241,"")),"")</f>
        <v/>
      </c>
      <c r="AM239" t="str">
        <f>IF(AM$1&gt;0,IF(AND('[1]Flux and Impact'!$AU241=1,'[1]Flux and Impact'!AK241=""),0,IF('[1]Flux and Impact'!$AU241=1,'[1]Flux and Impact'!AK241,"")),"")</f>
        <v/>
      </c>
      <c r="AN239" t="str">
        <f>IF(AN$1&gt;0,IF(AND('[1]Flux and Impact'!$AU241=1,'[1]Flux and Impact'!AL241=""),0,IF('[1]Flux and Impact'!$AU241=1,'[1]Flux and Impact'!AL241,"")),"")</f>
        <v/>
      </c>
      <c r="AO239" t="str">
        <f>IF(AO$1&gt;0,IF(AND('[1]Flux and Impact'!$AU241=1,'[1]Flux and Impact'!AM241=""),0,IF('[1]Flux and Impact'!$AU241=1,'[1]Flux and Impact'!AM241,"")),"")</f>
        <v/>
      </c>
      <c r="AP239" t="str">
        <f>IF(AP$1&gt;0,IF(AND('[1]Flux and Impact'!$AU241=1,'[1]Flux and Impact'!AN241=""),0,IF('[1]Flux and Impact'!$AU241=1,'[1]Flux and Impact'!AN241,"")),"")</f>
        <v/>
      </c>
      <c r="AQ239" t="str">
        <f>IF(AQ$1&gt;0,IF(AND('[1]Flux and Impact'!$AU241=1,'[1]Flux and Impact'!AO241=""),0,IF('[1]Flux and Impact'!$AU241=1,'[1]Flux and Impact'!AO241,"")),"")</f>
        <v/>
      </c>
      <c r="AR239" t="str">
        <f>IF(AR$1&gt;0,IF(AND('[1]Flux and Impact'!$AU241=1,'[1]Flux and Impact'!AP241=""),0,IF('[1]Flux and Impact'!$AU241=1,'[1]Flux and Impact'!AP241,"")),"")</f>
        <v/>
      </c>
      <c r="AS239" t="str">
        <f>IF(AS$1&gt;0,IF(AND('[1]Flux and Impact'!$AU241=1,'[1]Flux and Impact'!AQ241=""),0,IF('[1]Flux and Impact'!$AU241=1,'[1]Flux and Impact'!AQ241,"")),"")</f>
        <v/>
      </c>
      <c r="AT239" t="str">
        <f>IF(AT$1&gt;0,IF(AND('[1]Flux and Impact'!$AU241=1,'[1]Flux and Impact'!AR241=""),0,IF('[1]Flux and Impact'!$AU241=1,'[1]Flux and Impact'!AR241,"")),"")</f>
        <v/>
      </c>
      <c r="AU239" t="str">
        <f>IF(AU$1&gt;0,IF(AND('[1]Flux and Impact'!$AU241=1,'[1]Flux and Impact'!AS241=""),0,IF('[1]Flux and Impact'!$AU241=1,'[1]Flux and Impact'!AS241,"")),"")</f>
        <v/>
      </c>
      <c r="AW239" s="10" t="e">
        <v>#N/A</v>
      </c>
      <c r="AX239" s="123" t="s">
        <v>299</v>
      </c>
      <c r="AY239" s="124" t="s">
        <v>299</v>
      </c>
      <c r="AZ239" s="17"/>
    </row>
    <row r="240" spans="1:52">
      <c r="A240" t="e">
        <f t="shared" si="6"/>
        <v>#N/A</v>
      </c>
      <c r="B240" t="e">
        <f>'[1]Flux and Impact'!B242</f>
        <v>#N/A</v>
      </c>
      <c r="C240" t="e">
        <f>'[1]Flux and Impact'!C242</f>
        <v>#N/A</v>
      </c>
      <c r="D240" t="e">
        <f>'[1]Flux and Impact'!D242</f>
        <v>#N/A</v>
      </c>
      <c r="E240" t="str">
        <f>IF('[1]Flux and Impact'!AU242=1,AVERAGE(H240,J240,L240,N240,P240,R240,T240,V240,X240,Z240,AB240,AD240,AF240,AH240,AJ240,AL240,AN240,AP240,AR240,AT240),"")</f>
        <v/>
      </c>
      <c r="F240" s="12" t="str">
        <f>IF('[1]Flux and Impact'!AU242=1,AVERAGE(I240,K240,M240,O240,Q240,S240,U240,W240,Y240,AA240,AC240,AE240,AG240,AI240,AK240,AM240,AO240,AQ240,AS240,AU240),"")</f>
        <v/>
      </c>
      <c r="G240" s="13" t="str">
        <f t="shared" si="7"/>
        <v/>
      </c>
      <c r="H240" t="str">
        <f>IF(H$1&gt;0,IF(AND('[1]Flux and Impact'!$AU242=1,'[1]Flux and Impact'!F242=""),0,IF('[1]Flux and Impact'!$AU242=1,'[1]Flux and Impact'!F242,"")),"")</f>
        <v/>
      </c>
      <c r="I240" t="str">
        <f>IF(I$1&gt;0,IF(AND('[1]Flux and Impact'!$AU242=1,'[1]Flux and Impact'!G242=""),0,IF('[1]Flux and Impact'!$AU242=1,'[1]Flux and Impact'!G242,"")),"")</f>
        <v/>
      </c>
      <c r="J240" t="str">
        <f>IF(J$1&gt;0,IF(AND('[1]Flux and Impact'!$AU242=1,'[1]Flux and Impact'!H242=""),0,IF('[1]Flux and Impact'!$AU242=1,'[1]Flux and Impact'!H242,"")),"")</f>
        <v/>
      </c>
      <c r="K240" t="str">
        <f>IF(K$1&gt;0,IF(AND('[1]Flux and Impact'!$AU242=1,'[1]Flux and Impact'!I242=""),0,IF('[1]Flux and Impact'!$AU242=1,'[1]Flux and Impact'!I242,"")),"")</f>
        <v/>
      </c>
      <c r="L240" t="str">
        <f>IF(L$1&gt;0,IF(AND('[1]Flux and Impact'!$AU242=1,'[1]Flux and Impact'!J242=""),0,IF('[1]Flux and Impact'!$AU242=1,'[1]Flux and Impact'!J242,"")),"")</f>
        <v/>
      </c>
      <c r="M240" t="str">
        <f>IF(M$1&gt;0,IF(AND('[1]Flux and Impact'!$AU242=1,'[1]Flux and Impact'!K242=""),0,IF('[1]Flux and Impact'!$AU242=1,'[1]Flux and Impact'!K242,"")),"")</f>
        <v/>
      </c>
      <c r="N240" t="str">
        <f>IF(N$1&gt;0,IF(AND('[1]Flux and Impact'!$AU242=1,'[1]Flux and Impact'!L242=""),0,IF('[1]Flux and Impact'!$AU242=1,'[1]Flux and Impact'!L242,"")),"")</f>
        <v/>
      </c>
      <c r="O240" t="str">
        <f>IF(O$1&gt;0,IF(AND('[1]Flux and Impact'!$AU242=1,'[1]Flux and Impact'!M242=""),0,IF('[1]Flux and Impact'!$AU242=1,'[1]Flux and Impact'!M242,"")),"")</f>
        <v/>
      </c>
      <c r="P240" t="str">
        <f>IF(P$1&gt;0,IF(AND('[1]Flux and Impact'!$AU242=1,'[1]Flux and Impact'!N242=""),0,IF('[1]Flux and Impact'!$AU242=1,'[1]Flux and Impact'!N242,"")),"")</f>
        <v/>
      </c>
      <c r="Q240" t="str">
        <f>IF(Q$1&gt;0,IF(AND('[1]Flux and Impact'!$AU242=1,'[1]Flux and Impact'!O242=""),0,IF('[1]Flux and Impact'!$AU242=1,'[1]Flux and Impact'!O242,"")),"")</f>
        <v/>
      </c>
      <c r="R240" t="str">
        <f>IF(R$1&gt;0,IF(AND('[1]Flux and Impact'!$AU242=1,'[1]Flux and Impact'!P242=""),0,IF('[1]Flux and Impact'!$AU242=1,'[1]Flux and Impact'!P242,"")),"")</f>
        <v/>
      </c>
      <c r="S240" t="str">
        <f>IF(S$1&gt;0,IF(AND('[1]Flux and Impact'!$AU242=1,'[1]Flux and Impact'!Q242=""),0,IF('[1]Flux and Impact'!$AU242=1,'[1]Flux and Impact'!Q242,"")),"")</f>
        <v/>
      </c>
      <c r="T240" t="str">
        <f>IF(T$1&gt;0,IF(AND('[1]Flux and Impact'!$AU242=1,'[1]Flux and Impact'!R242=""),0,IF('[1]Flux and Impact'!$AU242=1,'[1]Flux and Impact'!R242,"")),"")</f>
        <v/>
      </c>
      <c r="U240" t="str">
        <f>IF(U$1&gt;0,IF(AND('[1]Flux and Impact'!$AU242=1,'[1]Flux and Impact'!S242=""),0,IF('[1]Flux and Impact'!$AU242=1,'[1]Flux and Impact'!S242,"")),"")</f>
        <v/>
      </c>
      <c r="V240" t="str">
        <f>IF(V$1&gt;0,IF(AND('[1]Flux and Impact'!$AU242=1,'[1]Flux and Impact'!T242=""),0,IF('[1]Flux and Impact'!$AU242=1,'[1]Flux and Impact'!T242,"")),"")</f>
        <v/>
      </c>
      <c r="W240" t="str">
        <f>IF(W$1&gt;0,IF(AND('[1]Flux and Impact'!$AU242=1,'[1]Flux and Impact'!U242=""),0,IF('[1]Flux and Impact'!$AU242=1,'[1]Flux and Impact'!U242,"")),"")</f>
        <v/>
      </c>
      <c r="X240" t="str">
        <f>IF(X$1&gt;0,IF(AND('[1]Flux and Impact'!$AU242=1,'[1]Flux and Impact'!V242=""),0,IF('[1]Flux and Impact'!$AU242=1,'[1]Flux and Impact'!V242,"")),"")</f>
        <v/>
      </c>
      <c r="Y240" t="str">
        <f>IF(Y$1&gt;0,IF(AND('[1]Flux and Impact'!$AU242=1,'[1]Flux and Impact'!W242=""),0,IF('[1]Flux and Impact'!$AU242=1,'[1]Flux and Impact'!W242,"")),"")</f>
        <v/>
      </c>
      <c r="Z240" t="str">
        <f>IF(Z$1&gt;0,IF(AND('[1]Flux and Impact'!$AU242=1,'[1]Flux and Impact'!X242=""),0,IF('[1]Flux and Impact'!$AU242=1,'[1]Flux and Impact'!X242,"")),"")</f>
        <v/>
      </c>
      <c r="AA240" t="str">
        <f>IF(AA$1&gt;0,IF(AND('[1]Flux and Impact'!$AU242=1,'[1]Flux and Impact'!Y242=""),0,IF('[1]Flux and Impact'!$AU242=1,'[1]Flux and Impact'!Y242,"")),"")</f>
        <v/>
      </c>
      <c r="AB240" t="str">
        <f>IF(AB$1&gt;0,IF(AND('[1]Flux and Impact'!$AU242=1,'[1]Flux and Impact'!Z242=""),0,IF('[1]Flux and Impact'!$AU242=1,'[1]Flux and Impact'!Z242,"")),"")</f>
        <v/>
      </c>
      <c r="AC240" t="str">
        <f>IF(AC$1&gt;0,IF(AND('[1]Flux and Impact'!$AU242=1,'[1]Flux and Impact'!AA242=""),0,IF('[1]Flux and Impact'!$AU242=1,'[1]Flux and Impact'!AA242,"")),"")</f>
        <v/>
      </c>
      <c r="AD240" t="str">
        <f>IF(AD$1&gt;0,IF(AND('[1]Flux and Impact'!$AU242=1,'[1]Flux and Impact'!AB242=""),0,IF('[1]Flux and Impact'!$AU242=1,'[1]Flux and Impact'!AB242,"")),"")</f>
        <v/>
      </c>
      <c r="AE240" t="str">
        <f>IF(AE$1&gt;0,IF(AND('[1]Flux and Impact'!$AU242=1,'[1]Flux and Impact'!AC242=""),0,IF('[1]Flux and Impact'!$AU242=1,'[1]Flux and Impact'!AC242,"")),"")</f>
        <v/>
      </c>
      <c r="AF240" t="str">
        <f>IF(AF$1&gt;0,IF(AND('[1]Flux and Impact'!$AU242=1,'[1]Flux and Impact'!AD242=""),0,IF('[1]Flux and Impact'!$AU242=1,'[1]Flux and Impact'!AD242,"")),"")</f>
        <v/>
      </c>
      <c r="AG240" t="str">
        <f>IF(AG$1&gt;0,IF(AND('[1]Flux and Impact'!$AU242=1,'[1]Flux and Impact'!AE242=""),0,IF('[1]Flux and Impact'!$AU242=1,'[1]Flux and Impact'!AE242,"")),"")</f>
        <v/>
      </c>
      <c r="AH240" t="str">
        <f>IF(AH$1&gt;0,IF(AND('[1]Flux and Impact'!$AU242=1,'[1]Flux and Impact'!AF242=""),0,IF('[1]Flux and Impact'!$AU242=1,'[1]Flux and Impact'!AF242,"")),"")</f>
        <v/>
      </c>
      <c r="AI240" t="str">
        <f>IF(AI$1&gt;0,IF(AND('[1]Flux and Impact'!$AU242=1,'[1]Flux and Impact'!AG242=""),0,IF('[1]Flux and Impact'!$AU242=1,'[1]Flux and Impact'!AG242,"")),"")</f>
        <v/>
      </c>
      <c r="AJ240" t="str">
        <f>IF(AJ$1&gt;0,IF(AND('[1]Flux and Impact'!$AU242=1,'[1]Flux and Impact'!AH242=""),0,IF('[1]Flux and Impact'!$AU242=1,'[1]Flux and Impact'!AH242,"")),"")</f>
        <v/>
      </c>
      <c r="AK240" t="str">
        <f>IF(AK$1&gt;0,IF(AND('[1]Flux and Impact'!$AU242=1,'[1]Flux and Impact'!AI242=""),0,IF('[1]Flux and Impact'!$AU242=1,'[1]Flux and Impact'!AI242,"")),"")</f>
        <v/>
      </c>
      <c r="AL240" t="str">
        <f>IF(AL$1&gt;0,IF(AND('[1]Flux and Impact'!$AU242=1,'[1]Flux and Impact'!AJ242=""),0,IF('[1]Flux and Impact'!$AU242=1,'[1]Flux and Impact'!AJ242,"")),"")</f>
        <v/>
      </c>
      <c r="AM240" t="str">
        <f>IF(AM$1&gt;0,IF(AND('[1]Flux and Impact'!$AU242=1,'[1]Flux and Impact'!AK242=""),0,IF('[1]Flux and Impact'!$AU242=1,'[1]Flux and Impact'!AK242,"")),"")</f>
        <v/>
      </c>
      <c r="AN240" t="str">
        <f>IF(AN$1&gt;0,IF(AND('[1]Flux and Impact'!$AU242=1,'[1]Flux and Impact'!AL242=""),0,IF('[1]Flux and Impact'!$AU242=1,'[1]Flux and Impact'!AL242,"")),"")</f>
        <v/>
      </c>
      <c r="AO240" t="str">
        <f>IF(AO$1&gt;0,IF(AND('[1]Flux and Impact'!$AU242=1,'[1]Flux and Impact'!AM242=""),0,IF('[1]Flux and Impact'!$AU242=1,'[1]Flux and Impact'!AM242,"")),"")</f>
        <v/>
      </c>
      <c r="AP240" t="str">
        <f>IF(AP$1&gt;0,IF(AND('[1]Flux and Impact'!$AU242=1,'[1]Flux and Impact'!AN242=""),0,IF('[1]Flux and Impact'!$AU242=1,'[1]Flux and Impact'!AN242,"")),"")</f>
        <v/>
      </c>
      <c r="AQ240" t="str">
        <f>IF(AQ$1&gt;0,IF(AND('[1]Flux and Impact'!$AU242=1,'[1]Flux and Impact'!AO242=""),0,IF('[1]Flux and Impact'!$AU242=1,'[1]Flux and Impact'!AO242,"")),"")</f>
        <v/>
      </c>
      <c r="AR240" t="str">
        <f>IF(AR$1&gt;0,IF(AND('[1]Flux and Impact'!$AU242=1,'[1]Flux and Impact'!AP242=""),0,IF('[1]Flux and Impact'!$AU242=1,'[1]Flux and Impact'!AP242,"")),"")</f>
        <v/>
      </c>
      <c r="AS240" t="str">
        <f>IF(AS$1&gt;0,IF(AND('[1]Flux and Impact'!$AU242=1,'[1]Flux and Impact'!AQ242=""),0,IF('[1]Flux and Impact'!$AU242=1,'[1]Flux and Impact'!AQ242,"")),"")</f>
        <v/>
      </c>
      <c r="AT240" t="str">
        <f>IF(AT$1&gt;0,IF(AND('[1]Flux and Impact'!$AU242=1,'[1]Flux and Impact'!AR242=""),0,IF('[1]Flux and Impact'!$AU242=1,'[1]Flux and Impact'!AR242,"")),"")</f>
        <v/>
      </c>
      <c r="AU240" t="str">
        <f>IF(AU$1&gt;0,IF(AND('[1]Flux and Impact'!$AU242=1,'[1]Flux and Impact'!AS242=""),0,IF('[1]Flux and Impact'!$AU242=1,'[1]Flux and Impact'!AS242,"")),"")</f>
        <v/>
      </c>
      <c r="AW240" s="10" t="e">
        <v>#N/A</v>
      </c>
      <c r="AX240" s="123" t="s">
        <v>299</v>
      </c>
      <c r="AY240" s="124" t="s">
        <v>299</v>
      </c>
      <c r="AZ240" s="17"/>
    </row>
    <row r="241" spans="1:52">
      <c r="A241" t="e">
        <f t="shared" si="6"/>
        <v>#N/A</v>
      </c>
      <c r="B241" t="e">
        <f>'[1]Flux and Impact'!B243</f>
        <v>#N/A</v>
      </c>
      <c r="C241" t="e">
        <f>'[1]Flux and Impact'!C243</f>
        <v>#N/A</v>
      </c>
      <c r="D241" t="e">
        <f>'[1]Flux and Impact'!D243</f>
        <v>#N/A</v>
      </c>
      <c r="E241" t="str">
        <f>IF('[1]Flux and Impact'!AU243=1,AVERAGE(H241,J241,L241,N241,P241,R241,T241,V241,X241,Z241,AB241,AD241,AF241,AH241,AJ241,AL241,AN241,AP241,AR241,AT241),"")</f>
        <v/>
      </c>
      <c r="F241" s="12" t="str">
        <f>IF('[1]Flux and Impact'!AU243=1,AVERAGE(I241,K241,M241,O241,Q241,S241,U241,W241,Y241,AA241,AC241,AE241,AG241,AI241,AK241,AM241,AO241,AQ241,AS241,AU241),"")</f>
        <v/>
      </c>
      <c r="G241" s="13" t="str">
        <f t="shared" si="7"/>
        <v/>
      </c>
      <c r="H241" t="str">
        <f>IF(H$1&gt;0,IF(AND('[1]Flux and Impact'!$AU243=1,'[1]Flux and Impact'!F243=""),0,IF('[1]Flux and Impact'!$AU243=1,'[1]Flux and Impact'!F243,"")),"")</f>
        <v/>
      </c>
      <c r="I241" t="str">
        <f>IF(I$1&gt;0,IF(AND('[1]Flux and Impact'!$AU243=1,'[1]Flux and Impact'!G243=""),0,IF('[1]Flux and Impact'!$AU243=1,'[1]Flux and Impact'!G243,"")),"")</f>
        <v/>
      </c>
      <c r="J241" t="str">
        <f>IF(J$1&gt;0,IF(AND('[1]Flux and Impact'!$AU243=1,'[1]Flux and Impact'!H243=""),0,IF('[1]Flux and Impact'!$AU243=1,'[1]Flux and Impact'!H243,"")),"")</f>
        <v/>
      </c>
      <c r="K241" t="str">
        <f>IF(K$1&gt;0,IF(AND('[1]Flux and Impact'!$AU243=1,'[1]Flux and Impact'!I243=""),0,IF('[1]Flux and Impact'!$AU243=1,'[1]Flux and Impact'!I243,"")),"")</f>
        <v/>
      </c>
      <c r="L241" t="str">
        <f>IF(L$1&gt;0,IF(AND('[1]Flux and Impact'!$AU243=1,'[1]Flux and Impact'!J243=""),0,IF('[1]Flux and Impact'!$AU243=1,'[1]Flux and Impact'!J243,"")),"")</f>
        <v/>
      </c>
      <c r="M241" t="str">
        <f>IF(M$1&gt;0,IF(AND('[1]Flux and Impact'!$AU243=1,'[1]Flux and Impact'!K243=""),0,IF('[1]Flux and Impact'!$AU243=1,'[1]Flux and Impact'!K243,"")),"")</f>
        <v/>
      </c>
      <c r="N241" t="str">
        <f>IF(N$1&gt;0,IF(AND('[1]Flux and Impact'!$AU243=1,'[1]Flux and Impact'!L243=""),0,IF('[1]Flux and Impact'!$AU243=1,'[1]Flux and Impact'!L243,"")),"")</f>
        <v/>
      </c>
      <c r="O241" t="str">
        <f>IF(O$1&gt;0,IF(AND('[1]Flux and Impact'!$AU243=1,'[1]Flux and Impact'!M243=""),0,IF('[1]Flux and Impact'!$AU243=1,'[1]Flux and Impact'!M243,"")),"")</f>
        <v/>
      </c>
      <c r="P241" t="str">
        <f>IF(P$1&gt;0,IF(AND('[1]Flux and Impact'!$AU243=1,'[1]Flux and Impact'!N243=""),0,IF('[1]Flux and Impact'!$AU243=1,'[1]Flux and Impact'!N243,"")),"")</f>
        <v/>
      </c>
      <c r="Q241" t="str">
        <f>IF(Q$1&gt;0,IF(AND('[1]Flux and Impact'!$AU243=1,'[1]Flux and Impact'!O243=""),0,IF('[1]Flux and Impact'!$AU243=1,'[1]Flux and Impact'!O243,"")),"")</f>
        <v/>
      </c>
      <c r="R241" t="str">
        <f>IF(R$1&gt;0,IF(AND('[1]Flux and Impact'!$AU243=1,'[1]Flux and Impact'!P243=""),0,IF('[1]Flux and Impact'!$AU243=1,'[1]Flux and Impact'!P243,"")),"")</f>
        <v/>
      </c>
      <c r="S241" t="str">
        <f>IF(S$1&gt;0,IF(AND('[1]Flux and Impact'!$AU243=1,'[1]Flux and Impact'!Q243=""),0,IF('[1]Flux and Impact'!$AU243=1,'[1]Flux and Impact'!Q243,"")),"")</f>
        <v/>
      </c>
      <c r="T241" t="str">
        <f>IF(T$1&gt;0,IF(AND('[1]Flux and Impact'!$AU243=1,'[1]Flux and Impact'!R243=""),0,IF('[1]Flux and Impact'!$AU243=1,'[1]Flux and Impact'!R243,"")),"")</f>
        <v/>
      </c>
      <c r="U241" t="str">
        <f>IF(U$1&gt;0,IF(AND('[1]Flux and Impact'!$AU243=1,'[1]Flux and Impact'!S243=""),0,IF('[1]Flux and Impact'!$AU243=1,'[1]Flux and Impact'!S243,"")),"")</f>
        <v/>
      </c>
      <c r="V241" t="str">
        <f>IF(V$1&gt;0,IF(AND('[1]Flux and Impact'!$AU243=1,'[1]Flux and Impact'!T243=""),0,IF('[1]Flux and Impact'!$AU243=1,'[1]Flux and Impact'!T243,"")),"")</f>
        <v/>
      </c>
      <c r="W241" t="str">
        <f>IF(W$1&gt;0,IF(AND('[1]Flux and Impact'!$AU243=1,'[1]Flux and Impact'!U243=""),0,IF('[1]Flux and Impact'!$AU243=1,'[1]Flux and Impact'!U243,"")),"")</f>
        <v/>
      </c>
      <c r="X241" t="str">
        <f>IF(X$1&gt;0,IF(AND('[1]Flux and Impact'!$AU243=1,'[1]Flux and Impact'!V243=""),0,IF('[1]Flux and Impact'!$AU243=1,'[1]Flux and Impact'!V243,"")),"")</f>
        <v/>
      </c>
      <c r="Y241" t="str">
        <f>IF(Y$1&gt;0,IF(AND('[1]Flux and Impact'!$AU243=1,'[1]Flux and Impact'!W243=""),0,IF('[1]Flux and Impact'!$AU243=1,'[1]Flux and Impact'!W243,"")),"")</f>
        <v/>
      </c>
      <c r="Z241" t="str">
        <f>IF(Z$1&gt;0,IF(AND('[1]Flux and Impact'!$AU243=1,'[1]Flux and Impact'!X243=""),0,IF('[1]Flux and Impact'!$AU243=1,'[1]Flux and Impact'!X243,"")),"")</f>
        <v/>
      </c>
      <c r="AA241" t="str">
        <f>IF(AA$1&gt;0,IF(AND('[1]Flux and Impact'!$AU243=1,'[1]Flux and Impact'!Y243=""),0,IF('[1]Flux and Impact'!$AU243=1,'[1]Flux and Impact'!Y243,"")),"")</f>
        <v/>
      </c>
      <c r="AB241" t="str">
        <f>IF(AB$1&gt;0,IF(AND('[1]Flux and Impact'!$AU243=1,'[1]Flux and Impact'!Z243=""),0,IF('[1]Flux and Impact'!$AU243=1,'[1]Flux and Impact'!Z243,"")),"")</f>
        <v/>
      </c>
      <c r="AC241" t="str">
        <f>IF(AC$1&gt;0,IF(AND('[1]Flux and Impact'!$AU243=1,'[1]Flux and Impact'!AA243=""),0,IF('[1]Flux and Impact'!$AU243=1,'[1]Flux and Impact'!AA243,"")),"")</f>
        <v/>
      </c>
      <c r="AD241" t="str">
        <f>IF(AD$1&gt;0,IF(AND('[1]Flux and Impact'!$AU243=1,'[1]Flux and Impact'!AB243=""),0,IF('[1]Flux and Impact'!$AU243=1,'[1]Flux and Impact'!AB243,"")),"")</f>
        <v/>
      </c>
      <c r="AE241" t="str">
        <f>IF(AE$1&gt;0,IF(AND('[1]Flux and Impact'!$AU243=1,'[1]Flux and Impact'!AC243=""),0,IF('[1]Flux and Impact'!$AU243=1,'[1]Flux and Impact'!AC243,"")),"")</f>
        <v/>
      </c>
      <c r="AF241" t="str">
        <f>IF(AF$1&gt;0,IF(AND('[1]Flux and Impact'!$AU243=1,'[1]Flux and Impact'!AD243=""),0,IF('[1]Flux and Impact'!$AU243=1,'[1]Flux and Impact'!AD243,"")),"")</f>
        <v/>
      </c>
      <c r="AG241" t="str">
        <f>IF(AG$1&gt;0,IF(AND('[1]Flux and Impact'!$AU243=1,'[1]Flux and Impact'!AE243=""),0,IF('[1]Flux and Impact'!$AU243=1,'[1]Flux and Impact'!AE243,"")),"")</f>
        <v/>
      </c>
      <c r="AH241" t="str">
        <f>IF(AH$1&gt;0,IF(AND('[1]Flux and Impact'!$AU243=1,'[1]Flux and Impact'!AF243=""),0,IF('[1]Flux and Impact'!$AU243=1,'[1]Flux and Impact'!AF243,"")),"")</f>
        <v/>
      </c>
      <c r="AI241" t="str">
        <f>IF(AI$1&gt;0,IF(AND('[1]Flux and Impact'!$AU243=1,'[1]Flux and Impact'!AG243=""),0,IF('[1]Flux and Impact'!$AU243=1,'[1]Flux and Impact'!AG243,"")),"")</f>
        <v/>
      </c>
      <c r="AJ241" t="str">
        <f>IF(AJ$1&gt;0,IF(AND('[1]Flux and Impact'!$AU243=1,'[1]Flux and Impact'!AH243=""),0,IF('[1]Flux and Impact'!$AU243=1,'[1]Flux and Impact'!AH243,"")),"")</f>
        <v/>
      </c>
      <c r="AK241" t="str">
        <f>IF(AK$1&gt;0,IF(AND('[1]Flux and Impact'!$AU243=1,'[1]Flux and Impact'!AI243=""),0,IF('[1]Flux and Impact'!$AU243=1,'[1]Flux and Impact'!AI243,"")),"")</f>
        <v/>
      </c>
      <c r="AL241" t="str">
        <f>IF(AL$1&gt;0,IF(AND('[1]Flux and Impact'!$AU243=1,'[1]Flux and Impact'!AJ243=""),0,IF('[1]Flux and Impact'!$AU243=1,'[1]Flux and Impact'!AJ243,"")),"")</f>
        <v/>
      </c>
      <c r="AM241" t="str">
        <f>IF(AM$1&gt;0,IF(AND('[1]Flux and Impact'!$AU243=1,'[1]Flux and Impact'!AK243=""),0,IF('[1]Flux and Impact'!$AU243=1,'[1]Flux and Impact'!AK243,"")),"")</f>
        <v/>
      </c>
      <c r="AN241" t="str">
        <f>IF(AN$1&gt;0,IF(AND('[1]Flux and Impact'!$AU243=1,'[1]Flux and Impact'!AL243=""),0,IF('[1]Flux and Impact'!$AU243=1,'[1]Flux and Impact'!AL243,"")),"")</f>
        <v/>
      </c>
      <c r="AO241" t="str">
        <f>IF(AO$1&gt;0,IF(AND('[1]Flux and Impact'!$AU243=1,'[1]Flux and Impact'!AM243=""),0,IF('[1]Flux and Impact'!$AU243=1,'[1]Flux and Impact'!AM243,"")),"")</f>
        <v/>
      </c>
      <c r="AP241" t="str">
        <f>IF(AP$1&gt;0,IF(AND('[1]Flux and Impact'!$AU243=1,'[1]Flux and Impact'!AN243=""),0,IF('[1]Flux and Impact'!$AU243=1,'[1]Flux and Impact'!AN243,"")),"")</f>
        <v/>
      </c>
      <c r="AQ241" t="str">
        <f>IF(AQ$1&gt;0,IF(AND('[1]Flux and Impact'!$AU243=1,'[1]Flux and Impact'!AO243=""),0,IF('[1]Flux and Impact'!$AU243=1,'[1]Flux and Impact'!AO243,"")),"")</f>
        <v/>
      </c>
      <c r="AR241" t="str">
        <f>IF(AR$1&gt;0,IF(AND('[1]Flux and Impact'!$AU243=1,'[1]Flux and Impact'!AP243=""),0,IF('[1]Flux and Impact'!$AU243=1,'[1]Flux and Impact'!AP243,"")),"")</f>
        <v/>
      </c>
      <c r="AS241" t="str">
        <f>IF(AS$1&gt;0,IF(AND('[1]Flux and Impact'!$AU243=1,'[1]Flux and Impact'!AQ243=""),0,IF('[1]Flux and Impact'!$AU243=1,'[1]Flux and Impact'!AQ243,"")),"")</f>
        <v/>
      </c>
      <c r="AT241" t="str">
        <f>IF(AT$1&gt;0,IF(AND('[1]Flux and Impact'!$AU243=1,'[1]Flux and Impact'!AR243=""),0,IF('[1]Flux and Impact'!$AU243=1,'[1]Flux and Impact'!AR243,"")),"")</f>
        <v/>
      </c>
      <c r="AU241" t="str">
        <f>IF(AU$1&gt;0,IF(AND('[1]Flux and Impact'!$AU243=1,'[1]Flux and Impact'!AS243=""),0,IF('[1]Flux and Impact'!$AU243=1,'[1]Flux and Impact'!AS243,"")),"")</f>
        <v/>
      </c>
      <c r="AW241" s="10" t="e">
        <v>#N/A</v>
      </c>
      <c r="AX241" s="123" t="s">
        <v>299</v>
      </c>
      <c r="AY241" s="124" t="s">
        <v>299</v>
      </c>
      <c r="AZ241" s="17"/>
    </row>
    <row r="242" spans="1:52">
      <c r="A242" t="e">
        <f t="shared" si="6"/>
        <v>#N/A</v>
      </c>
      <c r="B242" t="e">
        <f>'[1]Flux and Impact'!B244</f>
        <v>#N/A</v>
      </c>
      <c r="C242" t="e">
        <f>'[1]Flux and Impact'!C244</f>
        <v>#N/A</v>
      </c>
      <c r="D242" t="e">
        <f>'[1]Flux and Impact'!D244</f>
        <v>#N/A</v>
      </c>
      <c r="E242" t="str">
        <f>IF('[1]Flux and Impact'!AU244=1,AVERAGE(H242,J242,L242,N242,P242,R242,T242,V242,X242,Z242,AB242,AD242,AF242,AH242,AJ242,AL242,AN242,AP242,AR242,AT242),"")</f>
        <v/>
      </c>
      <c r="F242" s="12" t="str">
        <f>IF('[1]Flux and Impact'!AU244=1,AVERAGE(I242,K242,M242,O242,Q242,S242,U242,W242,Y242,AA242,AC242,AE242,AG242,AI242,AK242,AM242,AO242,AQ242,AS242,AU242),"")</f>
        <v/>
      </c>
      <c r="G242" s="13" t="str">
        <f t="shared" si="7"/>
        <v/>
      </c>
      <c r="H242" t="str">
        <f>IF(H$1&gt;0,IF(AND('[1]Flux and Impact'!$AU244=1,'[1]Flux and Impact'!F244=""),0,IF('[1]Flux and Impact'!$AU244=1,'[1]Flux and Impact'!F244,"")),"")</f>
        <v/>
      </c>
      <c r="I242" t="str">
        <f>IF(I$1&gt;0,IF(AND('[1]Flux and Impact'!$AU244=1,'[1]Flux and Impact'!G244=""),0,IF('[1]Flux and Impact'!$AU244=1,'[1]Flux and Impact'!G244,"")),"")</f>
        <v/>
      </c>
      <c r="J242" t="str">
        <f>IF(J$1&gt;0,IF(AND('[1]Flux and Impact'!$AU244=1,'[1]Flux and Impact'!H244=""),0,IF('[1]Flux and Impact'!$AU244=1,'[1]Flux and Impact'!H244,"")),"")</f>
        <v/>
      </c>
      <c r="K242" t="str">
        <f>IF(K$1&gt;0,IF(AND('[1]Flux and Impact'!$AU244=1,'[1]Flux and Impact'!I244=""),0,IF('[1]Flux and Impact'!$AU244=1,'[1]Flux and Impact'!I244,"")),"")</f>
        <v/>
      </c>
      <c r="L242" t="str">
        <f>IF(L$1&gt;0,IF(AND('[1]Flux and Impact'!$AU244=1,'[1]Flux and Impact'!J244=""),0,IF('[1]Flux and Impact'!$AU244=1,'[1]Flux and Impact'!J244,"")),"")</f>
        <v/>
      </c>
      <c r="M242" t="str">
        <f>IF(M$1&gt;0,IF(AND('[1]Flux and Impact'!$AU244=1,'[1]Flux and Impact'!K244=""),0,IF('[1]Flux and Impact'!$AU244=1,'[1]Flux and Impact'!K244,"")),"")</f>
        <v/>
      </c>
      <c r="N242" t="str">
        <f>IF(N$1&gt;0,IF(AND('[1]Flux and Impact'!$AU244=1,'[1]Flux and Impact'!L244=""),0,IF('[1]Flux and Impact'!$AU244=1,'[1]Flux and Impact'!L244,"")),"")</f>
        <v/>
      </c>
      <c r="O242" t="str">
        <f>IF(O$1&gt;0,IF(AND('[1]Flux and Impact'!$AU244=1,'[1]Flux and Impact'!M244=""),0,IF('[1]Flux and Impact'!$AU244=1,'[1]Flux and Impact'!M244,"")),"")</f>
        <v/>
      </c>
      <c r="P242" t="str">
        <f>IF(P$1&gt;0,IF(AND('[1]Flux and Impact'!$AU244=1,'[1]Flux and Impact'!N244=""),0,IF('[1]Flux and Impact'!$AU244=1,'[1]Flux and Impact'!N244,"")),"")</f>
        <v/>
      </c>
      <c r="Q242" t="str">
        <f>IF(Q$1&gt;0,IF(AND('[1]Flux and Impact'!$AU244=1,'[1]Flux and Impact'!O244=""),0,IF('[1]Flux and Impact'!$AU244=1,'[1]Flux and Impact'!O244,"")),"")</f>
        <v/>
      </c>
      <c r="R242" t="str">
        <f>IF(R$1&gt;0,IF(AND('[1]Flux and Impact'!$AU244=1,'[1]Flux and Impact'!P244=""),0,IF('[1]Flux and Impact'!$AU244=1,'[1]Flux and Impact'!P244,"")),"")</f>
        <v/>
      </c>
      <c r="S242" t="str">
        <f>IF(S$1&gt;0,IF(AND('[1]Flux and Impact'!$AU244=1,'[1]Flux and Impact'!Q244=""),0,IF('[1]Flux and Impact'!$AU244=1,'[1]Flux and Impact'!Q244,"")),"")</f>
        <v/>
      </c>
      <c r="T242" t="str">
        <f>IF(T$1&gt;0,IF(AND('[1]Flux and Impact'!$AU244=1,'[1]Flux and Impact'!R244=""),0,IF('[1]Flux and Impact'!$AU244=1,'[1]Flux and Impact'!R244,"")),"")</f>
        <v/>
      </c>
      <c r="U242" t="str">
        <f>IF(U$1&gt;0,IF(AND('[1]Flux and Impact'!$AU244=1,'[1]Flux and Impact'!S244=""),0,IF('[1]Flux and Impact'!$AU244=1,'[1]Flux and Impact'!S244,"")),"")</f>
        <v/>
      </c>
      <c r="V242" t="str">
        <f>IF(V$1&gt;0,IF(AND('[1]Flux and Impact'!$AU244=1,'[1]Flux and Impact'!T244=""),0,IF('[1]Flux and Impact'!$AU244=1,'[1]Flux and Impact'!T244,"")),"")</f>
        <v/>
      </c>
      <c r="W242" t="str">
        <f>IF(W$1&gt;0,IF(AND('[1]Flux and Impact'!$AU244=1,'[1]Flux and Impact'!U244=""),0,IF('[1]Flux and Impact'!$AU244=1,'[1]Flux and Impact'!U244,"")),"")</f>
        <v/>
      </c>
      <c r="X242" t="str">
        <f>IF(X$1&gt;0,IF(AND('[1]Flux and Impact'!$AU244=1,'[1]Flux and Impact'!V244=""),0,IF('[1]Flux and Impact'!$AU244=1,'[1]Flux and Impact'!V244,"")),"")</f>
        <v/>
      </c>
      <c r="Y242" t="str">
        <f>IF(Y$1&gt;0,IF(AND('[1]Flux and Impact'!$AU244=1,'[1]Flux and Impact'!W244=""),0,IF('[1]Flux and Impact'!$AU244=1,'[1]Flux and Impact'!W244,"")),"")</f>
        <v/>
      </c>
      <c r="Z242" t="str">
        <f>IF(Z$1&gt;0,IF(AND('[1]Flux and Impact'!$AU244=1,'[1]Flux and Impact'!X244=""),0,IF('[1]Flux and Impact'!$AU244=1,'[1]Flux and Impact'!X244,"")),"")</f>
        <v/>
      </c>
      <c r="AA242" t="str">
        <f>IF(AA$1&gt;0,IF(AND('[1]Flux and Impact'!$AU244=1,'[1]Flux and Impact'!Y244=""),0,IF('[1]Flux and Impact'!$AU244=1,'[1]Flux and Impact'!Y244,"")),"")</f>
        <v/>
      </c>
      <c r="AB242" t="str">
        <f>IF(AB$1&gt;0,IF(AND('[1]Flux and Impact'!$AU244=1,'[1]Flux and Impact'!Z244=""),0,IF('[1]Flux and Impact'!$AU244=1,'[1]Flux and Impact'!Z244,"")),"")</f>
        <v/>
      </c>
      <c r="AC242" t="str">
        <f>IF(AC$1&gt;0,IF(AND('[1]Flux and Impact'!$AU244=1,'[1]Flux and Impact'!AA244=""),0,IF('[1]Flux and Impact'!$AU244=1,'[1]Flux and Impact'!AA244,"")),"")</f>
        <v/>
      </c>
      <c r="AD242" t="str">
        <f>IF(AD$1&gt;0,IF(AND('[1]Flux and Impact'!$AU244=1,'[1]Flux and Impact'!AB244=""),0,IF('[1]Flux and Impact'!$AU244=1,'[1]Flux and Impact'!AB244,"")),"")</f>
        <v/>
      </c>
      <c r="AE242" t="str">
        <f>IF(AE$1&gt;0,IF(AND('[1]Flux and Impact'!$AU244=1,'[1]Flux and Impact'!AC244=""),0,IF('[1]Flux and Impact'!$AU244=1,'[1]Flux and Impact'!AC244,"")),"")</f>
        <v/>
      </c>
      <c r="AF242" t="str">
        <f>IF(AF$1&gt;0,IF(AND('[1]Flux and Impact'!$AU244=1,'[1]Flux and Impact'!AD244=""),0,IF('[1]Flux and Impact'!$AU244=1,'[1]Flux and Impact'!AD244,"")),"")</f>
        <v/>
      </c>
      <c r="AG242" t="str">
        <f>IF(AG$1&gt;0,IF(AND('[1]Flux and Impact'!$AU244=1,'[1]Flux and Impact'!AE244=""),0,IF('[1]Flux and Impact'!$AU244=1,'[1]Flux and Impact'!AE244,"")),"")</f>
        <v/>
      </c>
      <c r="AH242" t="str">
        <f>IF(AH$1&gt;0,IF(AND('[1]Flux and Impact'!$AU244=1,'[1]Flux and Impact'!AF244=""),0,IF('[1]Flux and Impact'!$AU244=1,'[1]Flux and Impact'!AF244,"")),"")</f>
        <v/>
      </c>
      <c r="AI242" t="str">
        <f>IF(AI$1&gt;0,IF(AND('[1]Flux and Impact'!$AU244=1,'[1]Flux and Impact'!AG244=""),0,IF('[1]Flux and Impact'!$AU244=1,'[1]Flux and Impact'!AG244,"")),"")</f>
        <v/>
      </c>
      <c r="AJ242" t="str">
        <f>IF(AJ$1&gt;0,IF(AND('[1]Flux and Impact'!$AU244=1,'[1]Flux and Impact'!AH244=""),0,IF('[1]Flux and Impact'!$AU244=1,'[1]Flux and Impact'!AH244,"")),"")</f>
        <v/>
      </c>
      <c r="AK242" t="str">
        <f>IF(AK$1&gt;0,IF(AND('[1]Flux and Impact'!$AU244=1,'[1]Flux and Impact'!AI244=""),0,IF('[1]Flux and Impact'!$AU244=1,'[1]Flux and Impact'!AI244,"")),"")</f>
        <v/>
      </c>
      <c r="AL242" t="str">
        <f>IF(AL$1&gt;0,IF(AND('[1]Flux and Impact'!$AU244=1,'[1]Flux and Impact'!AJ244=""),0,IF('[1]Flux and Impact'!$AU244=1,'[1]Flux and Impact'!AJ244,"")),"")</f>
        <v/>
      </c>
      <c r="AM242" t="str">
        <f>IF(AM$1&gt;0,IF(AND('[1]Flux and Impact'!$AU244=1,'[1]Flux and Impact'!AK244=""),0,IF('[1]Flux and Impact'!$AU244=1,'[1]Flux and Impact'!AK244,"")),"")</f>
        <v/>
      </c>
      <c r="AN242" t="str">
        <f>IF(AN$1&gt;0,IF(AND('[1]Flux and Impact'!$AU244=1,'[1]Flux and Impact'!AL244=""),0,IF('[1]Flux and Impact'!$AU244=1,'[1]Flux and Impact'!AL244,"")),"")</f>
        <v/>
      </c>
      <c r="AO242" t="str">
        <f>IF(AO$1&gt;0,IF(AND('[1]Flux and Impact'!$AU244=1,'[1]Flux and Impact'!AM244=""),0,IF('[1]Flux and Impact'!$AU244=1,'[1]Flux and Impact'!AM244,"")),"")</f>
        <v/>
      </c>
      <c r="AP242" t="str">
        <f>IF(AP$1&gt;0,IF(AND('[1]Flux and Impact'!$AU244=1,'[1]Flux and Impact'!AN244=""),0,IF('[1]Flux and Impact'!$AU244=1,'[1]Flux and Impact'!AN244,"")),"")</f>
        <v/>
      </c>
      <c r="AQ242" t="str">
        <f>IF(AQ$1&gt;0,IF(AND('[1]Flux and Impact'!$AU244=1,'[1]Flux and Impact'!AO244=""),0,IF('[1]Flux and Impact'!$AU244=1,'[1]Flux and Impact'!AO244,"")),"")</f>
        <v/>
      </c>
      <c r="AR242" t="str">
        <f>IF(AR$1&gt;0,IF(AND('[1]Flux and Impact'!$AU244=1,'[1]Flux and Impact'!AP244=""),0,IF('[1]Flux and Impact'!$AU244=1,'[1]Flux and Impact'!AP244,"")),"")</f>
        <v/>
      </c>
      <c r="AS242" t="str">
        <f>IF(AS$1&gt;0,IF(AND('[1]Flux and Impact'!$AU244=1,'[1]Flux and Impact'!AQ244=""),0,IF('[1]Flux and Impact'!$AU244=1,'[1]Flux and Impact'!AQ244,"")),"")</f>
        <v/>
      </c>
      <c r="AT242" t="str">
        <f>IF(AT$1&gt;0,IF(AND('[1]Flux and Impact'!$AU244=1,'[1]Flux and Impact'!AR244=""),0,IF('[1]Flux and Impact'!$AU244=1,'[1]Flux and Impact'!AR244,"")),"")</f>
        <v/>
      </c>
      <c r="AU242" t="str">
        <f>IF(AU$1&gt;0,IF(AND('[1]Flux and Impact'!$AU244=1,'[1]Flux and Impact'!AS244=""),0,IF('[1]Flux and Impact'!$AU244=1,'[1]Flux and Impact'!AS244,"")),"")</f>
        <v/>
      </c>
      <c r="AW242" s="10" t="e">
        <v>#N/A</v>
      </c>
      <c r="AX242" s="123" t="s">
        <v>299</v>
      </c>
      <c r="AY242" s="124" t="s">
        <v>299</v>
      </c>
      <c r="AZ242" s="17"/>
    </row>
    <row r="243" spans="1:52">
      <c r="A243" t="e">
        <f t="shared" si="6"/>
        <v>#N/A</v>
      </c>
      <c r="B243" t="e">
        <f>'[1]Flux and Impact'!B245</f>
        <v>#N/A</v>
      </c>
      <c r="C243" t="e">
        <f>'[1]Flux and Impact'!C245</f>
        <v>#N/A</v>
      </c>
      <c r="D243" t="e">
        <f>'[1]Flux and Impact'!D245</f>
        <v>#N/A</v>
      </c>
      <c r="E243" t="str">
        <f>IF('[1]Flux and Impact'!AU245=1,AVERAGE(H243,J243,L243,N243,P243,R243,T243,V243,X243,Z243,AB243,AD243,AF243,AH243,AJ243,AL243,AN243,AP243,AR243,AT243),"")</f>
        <v/>
      </c>
      <c r="F243" s="12" t="str">
        <f>IF('[1]Flux and Impact'!AU245=1,AVERAGE(I243,K243,M243,O243,Q243,S243,U243,W243,Y243,AA243,AC243,AE243,AG243,AI243,AK243,AM243,AO243,AQ243,AS243,AU243),"")</f>
        <v/>
      </c>
      <c r="G243" s="13" t="str">
        <f t="shared" si="7"/>
        <v/>
      </c>
      <c r="H243" t="str">
        <f>IF(H$1&gt;0,IF(AND('[1]Flux and Impact'!$AU245=1,'[1]Flux and Impact'!F245=""),0,IF('[1]Flux and Impact'!$AU245=1,'[1]Flux and Impact'!F245,"")),"")</f>
        <v/>
      </c>
      <c r="I243" t="str">
        <f>IF(I$1&gt;0,IF(AND('[1]Flux and Impact'!$AU245=1,'[1]Flux and Impact'!G245=""),0,IF('[1]Flux and Impact'!$AU245=1,'[1]Flux and Impact'!G245,"")),"")</f>
        <v/>
      </c>
      <c r="J243" t="str">
        <f>IF(J$1&gt;0,IF(AND('[1]Flux and Impact'!$AU245=1,'[1]Flux and Impact'!H245=""),0,IF('[1]Flux and Impact'!$AU245=1,'[1]Flux and Impact'!H245,"")),"")</f>
        <v/>
      </c>
      <c r="K243" t="str">
        <f>IF(K$1&gt;0,IF(AND('[1]Flux and Impact'!$AU245=1,'[1]Flux and Impact'!I245=""),0,IF('[1]Flux and Impact'!$AU245=1,'[1]Flux and Impact'!I245,"")),"")</f>
        <v/>
      </c>
      <c r="L243" t="str">
        <f>IF(L$1&gt;0,IF(AND('[1]Flux and Impact'!$AU245=1,'[1]Flux and Impact'!J245=""),0,IF('[1]Flux and Impact'!$AU245=1,'[1]Flux and Impact'!J245,"")),"")</f>
        <v/>
      </c>
      <c r="M243" t="str">
        <f>IF(M$1&gt;0,IF(AND('[1]Flux and Impact'!$AU245=1,'[1]Flux and Impact'!K245=""),0,IF('[1]Flux and Impact'!$AU245=1,'[1]Flux and Impact'!K245,"")),"")</f>
        <v/>
      </c>
      <c r="N243" t="str">
        <f>IF(N$1&gt;0,IF(AND('[1]Flux and Impact'!$AU245=1,'[1]Flux and Impact'!L245=""),0,IF('[1]Flux and Impact'!$AU245=1,'[1]Flux and Impact'!L245,"")),"")</f>
        <v/>
      </c>
      <c r="O243" t="str">
        <f>IF(O$1&gt;0,IF(AND('[1]Flux and Impact'!$AU245=1,'[1]Flux and Impact'!M245=""),0,IF('[1]Flux and Impact'!$AU245=1,'[1]Flux and Impact'!M245,"")),"")</f>
        <v/>
      </c>
      <c r="P243" t="str">
        <f>IF(P$1&gt;0,IF(AND('[1]Flux and Impact'!$AU245=1,'[1]Flux and Impact'!N245=""),0,IF('[1]Flux and Impact'!$AU245=1,'[1]Flux and Impact'!N245,"")),"")</f>
        <v/>
      </c>
      <c r="Q243" t="str">
        <f>IF(Q$1&gt;0,IF(AND('[1]Flux and Impact'!$AU245=1,'[1]Flux and Impact'!O245=""),0,IF('[1]Flux and Impact'!$AU245=1,'[1]Flux and Impact'!O245,"")),"")</f>
        <v/>
      </c>
      <c r="R243" t="str">
        <f>IF(R$1&gt;0,IF(AND('[1]Flux and Impact'!$AU245=1,'[1]Flux and Impact'!P245=""),0,IF('[1]Flux and Impact'!$AU245=1,'[1]Flux and Impact'!P245,"")),"")</f>
        <v/>
      </c>
      <c r="S243" t="str">
        <f>IF(S$1&gt;0,IF(AND('[1]Flux and Impact'!$AU245=1,'[1]Flux and Impact'!Q245=""),0,IF('[1]Flux and Impact'!$AU245=1,'[1]Flux and Impact'!Q245,"")),"")</f>
        <v/>
      </c>
      <c r="T243" t="str">
        <f>IF(T$1&gt;0,IF(AND('[1]Flux and Impact'!$AU245=1,'[1]Flux and Impact'!R245=""),0,IF('[1]Flux and Impact'!$AU245=1,'[1]Flux and Impact'!R245,"")),"")</f>
        <v/>
      </c>
      <c r="U243" t="str">
        <f>IF(U$1&gt;0,IF(AND('[1]Flux and Impact'!$AU245=1,'[1]Flux and Impact'!S245=""),0,IF('[1]Flux and Impact'!$AU245=1,'[1]Flux and Impact'!S245,"")),"")</f>
        <v/>
      </c>
      <c r="V243" t="str">
        <f>IF(V$1&gt;0,IF(AND('[1]Flux and Impact'!$AU245=1,'[1]Flux and Impact'!T245=""),0,IF('[1]Flux and Impact'!$AU245=1,'[1]Flux and Impact'!T245,"")),"")</f>
        <v/>
      </c>
      <c r="W243" t="str">
        <f>IF(W$1&gt;0,IF(AND('[1]Flux and Impact'!$AU245=1,'[1]Flux and Impact'!U245=""),0,IF('[1]Flux and Impact'!$AU245=1,'[1]Flux and Impact'!U245,"")),"")</f>
        <v/>
      </c>
      <c r="X243" t="str">
        <f>IF(X$1&gt;0,IF(AND('[1]Flux and Impact'!$AU245=1,'[1]Flux and Impact'!V245=""),0,IF('[1]Flux and Impact'!$AU245=1,'[1]Flux and Impact'!V245,"")),"")</f>
        <v/>
      </c>
      <c r="Y243" t="str">
        <f>IF(Y$1&gt;0,IF(AND('[1]Flux and Impact'!$AU245=1,'[1]Flux and Impact'!W245=""),0,IF('[1]Flux and Impact'!$AU245=1,'[1]Flux and Impact'!W245,"")),"")</f>
        <v/>
      </c>
      <c r="Z243" t="str">
        <f>IF(Z$1&gt;0,IF(AND('[1]Flux and Impact'!$AU245=1,'[1]Flux and Impact'!X245=""),0,IF('[1]Flux and Impact'!$AU245=1,'[1]Flux and Impact'!X245,"")),"")</f>
        <v/>
      </c>
      <c r="AA243" t="str">
        <f>IF(AA$1&gt;0,IF(AND('[1]Flux and Impact'!$AU245=1,'[1]Flux and Impact'!Y245=""),0,IF('[1]Flux and Impact'!$AU245=1,'[1]Flux and Impact'!Y245,"")),"")</f>
        <v/>
      </c>
      <c r="AB243" t="str">
        <f>IF(AB$1&gt;0,IF(AND('[1]Flux and Impact'!$AU245=1,'[1]Flux and Impact'!Z245=""),0,IF('[1]Flux and Impact'!$AU245=1,'[1]Flux and Impact'!Z245,"")),"")</f>
        <v/>
      </c>
      <c r="AC243" t="str">
        <f>IF(AC$1&gt;0,IF(AND('[1]Flux and Impact'!$AU245=1,'[1]Flux and Impact'!AA245=""),0,IF('[1]Flux and Impact'!$AU245=1,'[1]Flux and Impact'!AA245,"")),"")</f>
        <v/>
      </c>
      <c r="AD243" t="str">
        <f>IF(AD$1&gt;0,IF(AND('[1]Flux and Impact'!$AU245=1,'[1]Flux and Impact'!AB245=""),0,IF('[1]Flux and Impact'!$AU245=1,'[1]Flux and Impact'!AB245,"")),"")</f>
        <v/>
      </c>
      <c r="AE243" t="str">
        <f>IF(AE$1&gt;0,IF(AND('[1]Flux and Impact'!$AU245=1,'[1]Flux and Impact'!AC245=""),0,IF('[1]Flux and Impact'!$AU245=1,'[1]Flux and Impact'!AC245,"")),"")</f>
        <v/>
      </c>
      <c r="AF243" t="str">
        <f>IF(AF$1&gt;0,IF(AND('[1]Flux and Impact'!$AU245=1,'[1]Flux and Impact'!AD245=""),0,IF('[1]Flux and Impact'!$AU245=1,'[1]Flux and Impact'!AD245,"")),"")</f>
        <v/>
      </c>
      <c r="AG243" t="str">
        <f>IF(AG$1&gt;0,IF(AND('[1]Flux and Impact'!$AU245=1,'[1]Flux and Impact'!AE245=""),0,IF('[1]Flux and Impact'!$AU245=1,'[1]Flux and Impact'!AE245,"")),"")</f>
        <v/>
      </c>
      <c r="AH243" t="str">
        <f>IF(AH$1&gt;0,IF(AND('[1]Flux and Impact'!$AU245=1,'[1]Flux and Impact'!AF245=""),0,IF('[1]Flux and Impact'!$AU245=1,'[1]Flux and Impact'!AF245,"")),"")</f>
        <v/>
      </c>
      <c r="AI243" t="str">
        <f>IF(AI$1&gt;0,IF(AND('[1]Flux and Impact'!$AU245=1,'[1]Flux and Impact'!AG245=""),0,IF('[1]Flux and Impact'!$AU245=1,'[1]Flux and Impact'!AG245,"")),"")</f>
        <v/>
      </c>
      <c r="AJ243" t="str">
        <f>IF(AJ$1&gt;0,IF(AND('[1]Flux and Impact'!$AU245=1,'[1]Flux and Impact'!AH245=""),0,IF('[1]Flux and Impact'!$AU245=1,'[1]Flux and Impact'!AH245,"")),"")</f>
        <v/>
      </c>
      <c r="AK243" t="str">
        <f>IF(AK$1&gt;0,IF(AND('[1]Flux and Impact'!$AU245=1,'[1]Flux and Impact'!AI245=""),0,IF('[1]Flux and Impact'!$AU245=1,'[1]Flux and Impact'!AI245,"")),"")</f>
        <v/>
      </c>
      <c r="AL243" t="str">
        <f>IF(AL$1&gt;0,IF(AND('[1]Flux and Impact'!$AU245=1,'[1]Flux and Impact'!AJ245=""),0,IF('[1]Flux and Impact'!$AU245=1,'[1]Flux and Impact'!AJ245,"")),"")</f>
        <v/>
      </c>
      <c r="AM243" t="str">
        <f>IF(AM$1&gt;0,IF(AND('[1]Flux and Impact'!$AU245=1,'[1]Flux and Impact'!AK245=""),0,IF('[1]Flux and Impact'!$AU245=1,'[1]Flux and Impact'!AK245,"")),"")</f>
        <v/>
      </c>
      <c r="AN243" t="str">
        <f>IF(AN$1&gt;0,IF(AND('[1]Flux and Impact'!$AU245=1,'[1]Flux and Impact'!AL245=""),0,IF('[1]Flux and Impact'!$AU245=1,'[1]Flux and Impact'!AL245,"")),"")</f>
        <v/>
      </c>
      <c r="AO243" t="str">
        <f>IF(AO$1&gt;0,IF(AND('[1]Flux and Impact'!$AU245=1,'[1]Flux and Impact'!AM245=""),0,IF('[1]Flux and Impact'!$AU245=1,'[1]Flux and Impact'!AM245,"")),"")</f>
        <v/>
      </c>
      <c r="AP243" t="str">
        <f>IF(AP$1&gt;0,IF(AND('[1]Flux and Impact'!$AU245=1,'[1]Flux and Impact'!AN245=""),0,IF('[1]Flux and Impact'!$AU245=1,'[1]Flux and Impact'!AN245,"")),"")</f>
        <v/>
      </c>
      <c r="AQ243" t="str">
        <f>IF(AQ$1&gt;0,IF(AND('[1]Flux and Impact'!$AU245=1,'[1]Flux and Impact'!AO245=""),0,IF('[1]Flux and Impact'!$AU245=1,'[1]Flux and Impact'!AO245,"")),"")</f>
        <v/>
      </c>
      <c r="AR243" t="str">
        <f>IF(AR$1&gt;0,IF(AND('[1]Flux and Impact'!$AU245=1,'[1]Flux and Impact'!AP245=""),0,IF('[1]Flux and Impact'!$AU245=1,'[1]Flux and Impact'!AP245,"")),"")</f>
        <v/>
      </c>
      <c r="AS243" t="str">
        <f>IF(AS$1&gt;0,IF(AND('[1]Flux and Impact'!$AU245=1,'[1]Flux and Impact'!AQ245=""),0,IF('[1]Flux and Impact'!$AU245=1,'[1]Flux and Impact'!AQ245,"")),"")</f>
        <v/>
      </c>
      <c r="AT243" t="str">
        <f>IF(AT$1&gt;0,IF(AND('[1]Flux and Impact'!$AU245=1,'[1]Flux and Impact'!AR245=""),0,IF('[1]Flux and Impact'!$AU245=1,'[1]Flux and Impact'!AR245,"")),"")</f>
        <v/>
      </c>
      <c r="AU243" t="str">
        <f>IF(AU$1&gt;0,IF(AND('[1]Flux and Impact'!$AU245=1,'[1]Flux and Impact'!AS245=""),0,IF('[1]Flux and Impact'!$AU245=1,'[1]Flux and Impact'!AS245,"")),"")</f>
        <v/>
      </c>
      <c r="AW243" s="10" t="e">
        <v>#N/A</v>
      </c>
      <c r="AX243" s="123" t="s">
        <v>299</v>
      </c>
      <c r="AY243" s="124" t="s">
        <v>299</v>
      </c>
      <c r="AZ243" s="17"/>
    </row>
    <row r="244" spans="1:52">
      <c r="A244" t="e">
        <f t="shared" si="6"/>
        <v>#N/A</v>
      </c>
      <c r="B244" t="e">
        <f>'[1]Flux and Impact'!B246</f>
        <v>#N/A</v>
      </c>
      <c r="C244" t="e">
        <f>'[1]Flux and Impact'!C246</f>
        <v>#N/A</v>
      </c>
      <c r="D244" t="e">
        <f>'[1]Flux and Impact'!D246</f>
        <v>#N/A</v>
      </c>
      <c r="E244" t="str">
        <f>IF('[1]Flux and Impact'!AU246=1,AVERAGE(H244,J244,L244,N244,P244,R244,T244,V244,X244,Z244,AB244,AD244,AF244,AH244,AJ244,AL244,AN244,AP244,AR244,AT244),"")</f>
        <v/>
      </c>
      <c r="F244" s="12" t="str">
        <f>IF('[1]Flux and Impact'!AU246=1,AVERAGE(I244,K244,M244,O244,Q244,S244,U244,W244,Y244,AA244,AC244,AE244,AG244,AI244,AK244,AM244,AO244,AQ244,AS244,AU244),"")</f>
        <v/>
      </c>
      <c r="G244" s="13" t="str">
        <f t="shared" si="7"/>
        <v/>
      </c>
      <c r="H244" t="str">
        <f>IF(H$1&gt;0,IF(AND('[1]Flux and Impact'!$AU246=1,'[1]Flux and Impact'!F246=""),0,IF('[1]Flux and Impact'!$AU246=1,'[1]Flux and Impact'!F246,"")),"")</f>
        <v/>
      </c>
      <c r="I244" t="str">
        <f>IF(I$1&gt;0,IF(AND('[1]Flux and Impact'!$AU246=1,'[1]Flux and Impact'!G246=""),0,IF('[1]Flux and Impact'!$AU246=1,'[1]Flux and Impact'!G246,"")),"")</f>
        <v/>
      </c>
      <c r="J244" t="str">
        <f>IF(J$1&gt;0,IF(AND('[1]Flux and Impact'!$AU246=1,'[1]Flux and Impact'!H246=""),0,IF('[1]Flux and Impact'!$AU246=1,'[1]Flux and Impact'!H246,"")),"")</f>
        <v/>
      </c>
      <c r="K244" t="str">
        <f>IF(K$1&gt;0,IF(AND('[1]Flux and Impact'!$AU246=1,'[1]Flux and Impact'!I246=""),0,IF('[1]Flux and Impact'!$AU246=1,'[1]Flux and Impact'!I246,"")),"")</f>
        <v/>
      </c>
      <c r="L244" t="str">
        <f>IF(L$1&gt;0,IF(AND('[1]Flux and Impact'!$AU246=1,'[1]Flux and Impact'!J246=""),0,IF('[1]Flux and Impact'!$AU246=1,'[1]Flux and Impact'!J246,"")),"")</f>
        <v/>
      </c>
      <c r="M244" t="str">
        <f>IF(M$1&gt;0,IF(AND('[1]Flux and Impact'!$AU246=1,'[1]Flux and Impact'!K246=""),0,IF('[1]Flux and Impact'!$AU246=1,'[1]Flux and Impact'!K246,"")),"")</f>
        <v/>
      </c>
      <c r="N244" t="str">
        <f>IF(N$1&gt;0,IF(AND('[1]Flux and Impact'!$AU246=1,'[1]Flux and Impact'!L246=""),0,IF('[1]Flux and Impact'!$AU246=1,'[1]Flux and Impact'!L246,"")),"")</f>
        <v/>
      </c>
      <c r="O244" t="str">
        <f>IF(O$1&gt;0,IF(AND('[1]Flux and Impact'!$AU246=1,'[1]Flux and Impact'!M246=""),0,IF('[1]Flux and Impact'!$AU246=1,'[1]Flux and Impact'!M246,"")),"")</f>
        <v/>
      </c>
      <c r="P244" t="str">
        <f>IF(P$1&gt;0,IF(AND('[1]Flux and Impact'!$AU246=1,'[1]Flux and Impact'!N246=""),0,IF('[1]Flux and Impact'!$AU246=1,'[1]Flux and Impact'!N246,"")),"")</f>
        <v/>
      </c>
      <c r="Q244" t="str">
        <f>IF(Q$1&gt;0,IF(AND('[1]Flux and Impact'!$AU246=1,'[1]Flux and Impact'!O246=""),0,IF('[1]Flux and Impact'!$AU246=1,'[1]Flux and Impact'!O246,"")),"")</f>
        <v/>
      </c>
      <c r="R244" t="str">
        <f>IF(R$1&gt;0,IF(AND('[1]Flux and Impact'!$AU246=1,'[1]Flux and Impact'!P246=""),0,IF('[1]Flux and Impact'!$AU246=1,'[1]Flux and Impact'!P246,"")),"")</f>
        <v/>
      </c>
      <c r="S244" t="str">
        <f>IF(S$1&gt;0,IF(AND('[1]Flux and Impact'!$AU246=1,'[1]Flux and Impact'!Q246=""),0,IF('[1]Flux and Impact'!$AU246=1,'[1]Flux and Impact'!Q246,"")),"")</f>
        <v/>
      </c>
      <c r="T244" t="str">
        <f>IF(T$1&gt;0,IF(AND('[1]Flux and Impact'!$AU246=1,'[1]Flux and Impact'!R246=""),0,IF('[1]Flux and Impact'!$AU246=1,'[1]Flux and Impact'!R246,"")),"")</f>
        <v/>
      </c>
      <c r="U244" t="str">
        <f>IF(U$1&gt;0,IF(AND('[1]Flux and Impact'!$AU246=1,'[1]Flux and Impact'!S246=""),0,IF('[1]Flux and Impact'!$AU246=1,'[1]Flux and Impact'!S246,"")),"")</f>
        <v/>
      </c>
      <c r="V244" t="str">
        <f>IF(V$1&gt;0,IF(AND('[1]Flux and Impact'!$AU246=1,'[1]Flux and Impact'!T246=""),0,IF('[1]Flux and Impact'!$AU246=1,'[1]Flux and Impact'!T246,"")),"")</f>
        <v/>
      </c>
      <c r="W244" t="str">
        <f>IF(W$1&gt;0,IF(AND('[1]Flux and Impact'!$AU246=1,'[1]Flux and Impact'!U246=""),0,IF('[1]Flux and Impact'!$AU246=1,'[1]Flux and Impact'!U246,"")),"")</f>
        <v/>
      </c>
      <c r="X244" t="str">
        <f>IF(X$1&gt;0,IF(AND('[1]Flux and Impact'!$AU246=1,'[1]Flux and Impact'!V246=""),0,IF('[1]Flux and Impact'!$AU246=1,'[1]Flux and Impact'!V246,"")),"")</f>
        <v/>
      </c>
      <c r="Y244" t="str">
        <f>IF(Y$1&gt;0,IF(AND('[1]Flux and Impact'!$AU246=1,'[1]Flux and Impact'!W246=""),0,IF('[1]Flux and Impact'!$AU246=1,'[1]Flux and Impact'!W246,"")),"")</f>
        <v/>
      </c>
      <c r="Z244" t="str">
        <f>IF(Z$1&gt;0,IF(AND('[1]Flux and Impact'!$AU246=1,'[1]Flux and Impact'!X246=""),0,IF('[1]Flux and Impact'!$AU246=1,'[1]Flux and Impact'!X246,"")),"")</f>
        <v/>
      </c>
      <c r="AA244" t="str">
        <f>IF(AA$1&gt;0,IF(AND('[1]Flux and Impact'!$AU246=1,'[1]Flux and Impact'!Y246=""),0,IF('[1]Flux and Impact'!$AU246=1,'[1]Flux and Impact'!Y246,"")),"")</f>
        <v/>
      </c>
      <c r="AB244" t="str">
        <f>IF(AB$1&gt;0,IF(AND('[1]Flux and Impact'!$AU246=1,'[1]Flux and Impact'!Z246=""),0,IF('[1]Flux and Impact'!$AU246=1,'[1]Flux and Impact'!Z246,"")),"")</f>
        <v/>
      </c>
      <c r="AC244" t="str">
        <f>IF(AC$1&gt;0,IF(AND('[1]Flux and Impact'!$AU246=1,'[1]Flux and Impact'!AA246=""),0,IF('[1]Flux and Impact'!$AU246=1,'[1]Flux and Impact'!AA246,"")),"")</f>
        <v/>
      </c>
      <c r="AD244" t="str">
        <f>IF(AD$1&gt;0,IF(AND('[1]Flux and Impact'!$AU246=1,'[1]Flux and Impact'!AB246=""),0,IF('[1]Flux and Impact'!$AU246=1,'[1]Flux and Impact'!AB246,"")),"")</f>
        <v/>
      </c>
      <c r="AE244" t="str">
        <f>IF(AE$1&gt;0,IF(AND('[1]Flux and Impact'!$AU246=1,'[1]Flux and Impact'!AC246=""),0,IF('[1]Flux and Impact'!$AU246=1,'[1]Flux and Impact'!AC246,"")),"")</f>
        <v/>
      </c>
      <c r="AF244" t="str">
        <f>IF(AF$1&gt;0,IF(AND('[1]Flux and Impact'!$AU246=1,'[1]Flux and Impact'!AD246=""),0,IF('[1]Flux and Impact'!$AU246=1,'[1]Flux and Impact'!AD246,"")),"")</f>
        <v/>
      </c>
      <c r="AG244" t="str">
        <f>IF(AG$1&gt;0,IF(AND('[1]Flux and Impact'!$AU246=1,'[1]Flux and Impact'!AE246=""),0,IF('[1]Flux and Impact'!$AU246=1,'[1]Flux and Impact'!AE246,"")),"")</f>
        <v/>
      </c>
      <c r="AH244" t="str">
        <f>IF(AH$1&gt;0,IF(AND('[1]Flux and Impact'!$AU246=1,'[1]Flux and Impact'!AF246=""),0,IF('[1]Flux and Impact'!$AU246=1,'[1]Flux and Impact'!AF246,"")),"")</f>
        <v/>
      </c>
      <c r="AI244" t="str">
        <f>IF(AI$1&gt;0,IF(AND('[1]Flux and Impact'!$AU246=1,'[1]Flux and Impact'!AG246=""),0,IF('[1]Flux and Impact'!$AU246=1,'[1]Flux and Impact'!AG246,"")),"")</f>
        <v/>
      </c>
      <c r="AJ244" t="str">
        <f>IF(AJ$1&gt;0,IF(AND('[1]Flux and Impact'!$AU246=1,'[1]Flux and Impact'!AH246=""),0,IF('[1]Flux and Impact'!$AU246=1,'[1]Flux and Impact'!AH246,"")),"")</f>
        <v/>
      </c>
      <c r="AK244" t="str">
        <f>IF(AK$1&gt;0,IF(AND('[1]Flux and Impact'!$AU246=1,'[1]Flux and Impact'!AI246=""),0,IF('[1]Flux and Impact'!$AU246=1,'[1]Flux and Impact'!AI246,"")),"")</f>
        <v/>
      </c>
      <c r="AL244" t="str">
        <f>IF(AL$1&gt;0,IF(AND('[1]Flux and Impact'!$AU246=1,'[1]Flux and Impact'!AJ246=""),0,IF('[1]Flux and Impact'!$AU246=1,'[1]Flux and Impact'!AJ246,"")),"")</f>
        <v/>
      </c>
      <c r="AM244" t="str">
        <f>IF(AM$1&gt;0,IF(AND('[1]Flux and Impact'!$AU246=1,'[1]Flux and Impact'!AK246=""),0,IF('[1]Flux and Impact'!$AU246=1,'[1]Flux and Impact'!AK246,"")),"")</f>
        <v/>
      </c>
      <c r="AN244" t="str">
        <f>IF(AN$1&gt;0,IF(AND('[1]Flux and Impact'!$AU246=1,'[1]Flux and Impact'!AL246=""),0,IF('[1]Flux and Impact'!$AU246=1,'[1]Flux and Impact'!AL246,"")),"")</f>
        <v/>
      </c>
      <c r="AO244" t="str">
        <f>IF(AO$1&gt;0,IF(AND('[1]Flux and Impact'!$AU246=1,'[1]Flux and Impact'!AM246=""),0,IF('[1]Flux and Impact'!$AU246=1,'[1]Flux and Impact'!AM246,"")),"")</f>
        <v/>
      </c>
      <c r="AP244" t="str">
        <f>IF(AP$1&gt;0,IF(AND('[1]Flux and Impact'!$AU246=1,'[1]Flux and Impact'!AN246=""),0,IF('[1]Flux and Impact'!$AU246=1,'[1]Flux and Impact'!AN246,"")),"")</f>
        <v/>
      </c>
      <c r="AQ244" t="str">
        <f>IF(AQ$1&gt;0,IF(AND('[1]Flux and Impact'!$AU246=1,'[1]Flux and Impact'!AO246=""),0,IF('[1]Flux and Impact'!$AU246=1,'[1]Flux and Impact'!AO246,"")),"")</f>
        <v/>
      </c>
      <c r="AR244" t="str">
        <f>IF(AR$1&gt;0,IF(AND('[1]Flux and Impact'!$AU246=1,'[1]Flux and Impact'!AP246=""),0,IF('[1]Flux and Impact'!$AU246=1,'[1]Flux and Impact'!AP246,"")),"")</f>
        <v/>
      </c>
      <c r="AS244" t="str">
        <f>IF(AS$1&gt;0,IF(AND('[1]Flux and Impact'!$AU246=1,'[1]Flux and Impact'!AQ246=""),0,IF('[1]Flux and Impact'!$AU246=1,'[1]Flux and Impact'!AQ246,"")),"")</f>
        <v/>
      </c>
      <c r="AT244" t="str">
        <f>IF(AT$1&gt;0,IF(AND('[1]Flux and Impact'!$AU246=1,'[1]Flux and Impact'!AR246=""),0,IF('[1]Flux and Impact'!$AU246=1,'[1]Flux and Impact'!AR246,"")),"")</f>
        <v/>
      </c>
      <c r="AU244" t="str">
        <f>IF(AU$1&gt;0,IF(AND('[1]Flux and Impact'!$AU246=1,'[1]Flux and Impact'!AS246=""),0,IF('[1]Flux and Impact'!$AU246=1,'[1]Flux and Impact'!AS246,"")),"")</f>
        <v/>
      </c>
      <c r="AW244" s="10" t="e">
        <v>#N/A</v>
      </c>
      <c r="AX244" s="123" t="s">
        <v>299</v>
      </c>
      <c r="AY244" s="124" t="s">
        <v>299</v>
      </c>
      <c r="AZ244" s="17"/>
    </row>
    <row r="245" spans="1:52">
      <c r="A245" t="e">
        <f t="shared" si="6"/>
        <v>#N/A</v>
      </c>
      <c r="B245" t="e">
        <f>'[1]Flux and Impact'!B247</f>
        <v>#N/A</v>
      </c>
      <c r="C245" t="e">
        <f>'[1]Flux and Impact'!C247</f>
        <v>#N/A</v>
      </c>
      <c r="D245" t="e">
        <f>'[1]Flux and Impact'!D247</f>
        <v>#N/A</v>
      </c>
      <c r="E245" t="str">
        <f>IF('[1]Flux and Impact'!AU247=1,AVERAGE(H245,J245,L245,N245,P245,R245,T245,V245,X245,Z245,AB245,AD245,AF245,AH245,AJ245,AL245,AN245,AP245,AR245,AT245),"")</f>
        <v/>
      </c>
      <c r="F245" s="12" t="str">
        <f>IF('[1]Flux and Impact'!AU247=1,AVERAGE(I245,K245,M245,O245,Q245,S245,U245,W245,Y245,AA245,AC245,AE245,AG245,AI245,AK245,AM245,AO245,AQ245,AS245,AU245),"")</f>
        <v/>
      </c>
      <c r="G245" s="13" t="str">
        <f t="shared" si="7"/>
        <v/>
      </c>
      <c r="H245" t="str">
        <f>IF(H$1&gt;0,IF(AND('[1]Flux and Impact'!$AU247=1,'[1]Flux and Impact'!F247=""),0,IF('[1]Flux and Impact'!$AU247=1,'[1]Flux and Impact'!F247,"")),"")</f>
        <v/>
      </c>
      <c r="I245" t="str">
        <f>IF(I$1&gt;0,IF(AND('[1]Flux and Impact'!$AU247=1,'[1]Flux and Impact'!G247=""),0,IF('[1]Flux and Impact'!$AU247=1,'[1]Flux and Impact'!G247,"")),"")</f>
        <v/>
      </c>
      <c r="J245" t="str">
        <f>IF(J$1&gt;0,IF(AND('[1]Flux and Impact'!$AU247=1,'[1]Flux and Impact'!H247=""),0,IF('[1]Flux and Impact'!$AU247=1,'[1]Flux and Impact'!H247,"")),"")</f>
        <v/>
      </c>
      <c r="K245" t="str">
        <f>IF(K$1&gt;0,IF(AND('[1]Flux and Impact'!$AU247=1,'[1]Flux and Impact'!I247=""),0,IF('[1]Flux and Impact'!$AU247=1,'[1]Flux and Impact'!I247,"")),"")</f>
        <v/>
      </c>
      <c r="L245" t="str">
        <f>IF(L$1&gt;0,IF(AND('[1]Flux and Impact'!$AU247=1,'[1]Flux and Impact'!J247=""),0,IF('[1]Flux and Impact'!$AU247=1,'[1]Flux and Impact'!J247,"")),"")</f>
        <v/>
      </c>
      <c r="M245" t="str">
        <f>IF(M$1&gt;0,IF(AND('[1]Flux and Impact'!$AU247=1,'[1]Flux and Impact'!K247=""),0,IF('[1]Flux and Impact'!$AU247=1,'[1]Flux and Impact'!K247,"")),"")</f>
        <v/>
      </c>
      <c r="N245" t="str">
        <f>IF(N$1&gt;0,IF(AND('[1]Flux and Impact'!$AU247=1,'[1]Flux and Impact'!L247=""),0,IF('[1]Flux and Impact'!$AU247=1,'[1]Flux and Impact'!L247,"")),"")</f>
        <v/>
      </c>
      <c r="O245" t="str">
        <f>IF(O$1&gt;0,IF(AND('[1]Flux and Impact'!$AU247=1,'[1]Flux and Impact'!M247=""),0,IF('[1]Flux and Impact'!$AU247=1,'[1]Flux and Impact'!M247,"")),"")</f>
        <v/>
      </c>
      <c r="P245" t="str">
        <f>IF(P$1&gt;0,IF(AND('[1]Flux and Impact'!$AU247=1,'[1]Flux and Impact'!N247=""),0,IF('[1]Flux and Impact'!$AU247=1,'[1]Flux and Impact'!N247,"")),"")</f>
        <v/>
      </c>
      <c r="Q245" t="str">
        <f>IF(Q$1&gt;0,IF(AND('[1]Flux and Impact'!$AU247=1,'[1]Flux and Impact'!O247=""),0,IF('[1]Flux and Impact'!$AU247=1,'[1]Flux and Impact'!O247,"")),"")</f>
        <v/>
      </c>
      <c r="R245" t="str">
        <f>IF(R$1&gt;0,IF(AND('[1]Flux and Impact'!$AU247=1,'[1]Flux and Impact'!P247=""),0,IF('[1]Flux and Impact'!$AU247=1,'[1]Flux and Impact'!P247,"")),"")</f>
        <v/>
      </c>
      <c r="S245" t="str">
        <f>IF(S$1&gt;0,IF(AND('[1]Flux and Impact'!$AU247=1,'[1]Flux and Impact'!Q247=""),0,IF('[1]Flux and Impact'!$AU247=1,'[1]Flux and Impact'!Q247,"")),"")</f>
        <v/>
      </c>
      <c r="T245" t="str">
        <f>IF(T$1&gt;0,IF(AND('[1]Flux and Impact'!$AU247=1,'[1]Flux and Impact'!R247=""),0,IF('[1]Flux and Impact'!$AU247=1,'[1]Flux and Impact'!R247,"")),"")</f>
        <v/>
      </c>
      <c r="U245" t="str">
        <f>IF(U$1&gt;0,IF(AND('[1]Flux and Impact'!$AU247=1,'[1]Flux and Impact'!S247=""),0,IF('[1]Flux and Impact'!$AU247=1,'[1]Flux and Impact'!S247,"")),"")</f>
        <v/>
      </c>
      <c r="V245" t="str">
        <f>IF(V$1&gt;0,IF(AND('[1]Flux and Impact'!$AU247=1,'[1]Flux and Impact'!T247=""),0,IF('[1]Flux and Impact'!$AU247=1,'[1]Flux and Impact'!T247,"")),"")</f>
        <v/>
      </c>
      <c r="W245" t="str">
        <f>IF(W$1&gt;0,IF(AND('[1]Flux and Impact'!$AU247=1,'[1]Flux and Impact'!U247=""),0,IF('[1]Flux and Impact'!$AU247=1,'[1]Flux and Impact'!U247,"")),"")</f>
        <v/>
      </c>
      <c r="X245" t="str">
        <f>IF(X$1&gt;0,IF(AND('[1]Flux and Impact'!$AU247=1,'[1]Flux and Impact'!V247=""),0,IF('[1]Flux and Impact'!$AU247=1,'[1]Flux and Impact'!V247,"")),"")</f>
        <v/>
      </c>
      <c r="Y245" t="str">
        <f>IF(Y$1&gt;0,IF(AND('[1]Flux and Impact'!$AU247=1,'[1]Flux and Impact'!W247=""),0,IF('[1]Flux and Impact'!$AU247=1,'[1]Flux and Impact'!W247,"")),"")</f>
        <v/>
      </c>
      <c r="Z245" t="str">
        <f>IF(Z$1&gt;0,IF(AND('[1]Flux and Impact'!$AU247=1,'[1]Flux and Impact'!X247=""),0,IF('[1]Flux and Impact'!$AU247=1,'[1]Flux and Impact'!X247,"")),"")</f>
        <v/>
      </c>
      <c r="AA245" t="str">
        <f>IF(AA$1&gt;0,IF(AND('[1]Flux and Impact'!$AU247=1,'[1]Flux and Impact'!Y247=""),0,IF('[1]Flux and Impact'!$AU247=1,'[1]Flux and Impact'!Y247,"")),"")</f>
        <v/>
      </c>
      <c r="AB245" t="str">
        <f>IF(AB$1&gt;0,IF(AND('[1]Flux and Impact'!$AU247=1,'[1]Flux and Impact'!Z247=""),0,IF('[1]Flux and Impact'!$AU247=1,'[1]Flux and Impact'!Z247,"")),"")</f>
        <v/>
      </c>
      <c r="AC245" t="str">
        <f>IF(AC$1&gt;0,IF(AND('[1]Flux and Impact'!$AU247=1,'[1]Flux and Impact'!AA247=""),0,IF('[1]Flux and Impact'!$AU247=1,'[1]Flux and Impact'!AA247,"")),"")</f>
        <v/>
      </c>
      <c r="AD245" t="str">
        <f>IF(AD$1&gt;0,IF(AND('[1]Flux and Impact'!$AU247=1,'[1]Flux and Impact'!AB247=""),0,IF('[1]Flux and Impact'!$AU247=1,'[1]Flux and Impact'!AB247,"")),"")</f>
        <v/>
      </c>
      <c r="AE245" t="str">
        <f>IF(AE$1&gt;0,IF(AND('[1]Flux and Impact'!$AU247=1,'[1]Flux and Impact'!AC247=""),0,IF('[1]Flux and Impact'!$AU247=1,'[1]Flux and Impact'!AC247,"")),"")</f>
        <v/>
      </c>
      <c r="AF245" t="str">
        <f>IF(AF$1&gt;0,IF(AND('[1]Flux and Impact'!$AU247=1,'[1]Flux and Impact'!AD247=""),0,IF('[1]Flux and Impact'!$AU247=1,'[1]Flux and Impact'!AD247,"")),"")</f>
        <v/>
      </c>
      <c r="AG245" t="str">
        <f>IF(AG$1&gt;0,IF(AND('[1]Flux and Impact'!$AU247=1,'[1]Flux and Impact'!AE247=""),0,IF('[1]Flux and Impact'!$AU247=1,'[1]Flux and Impact'!AE247,"")),"")</f>
        <v/>
      </c>
      <c r="AH245" t="str">
        <f>IF(AH$1&gt;0,IF(AND('[1]Flux and Impact'!$AU247=1,'[1]Flux and Impact'!AF247=""),0,IF('[1]Flux and Impact'!$AU247=1,'[1]Flux and Impact'!AF247,"")),"")</f>
        <v/>
      </c>
      <c r="AI245" t="str">
        <f>IF(AI$1&gt;0,IF(AND('[1]Flux and Impact'!$AU247=1,'[1]Flux and Impact'!AG247=""),0,IF('[1]Flux and Impact'!$AU247=1,'[1]Flux and Impact'!AG247,"")),"")</f>
        <v/>
      </c>
      <c r="AJ245" t="str">
        <f>IF(AJ$1&gt;0,IF(AND('[1]Flux and Impact'!$AU247=1,'[1]Flux and Impact'!AH247=""),0,IF('[1]Flux and Impact'!$AU247=1,'[1]Flux and Impact'!AH247,"")),"")</f>
        <v/>
      </c>
      <c r="AK245" t="str">
        <f>IF(AK$1&gt;0,IF(AND('[1]Flux and Impact'!$AU247=1,'[1]Flux and Impact'!AI247=""),0,IF('[1]Flux and Impact'!$AU247=1,'[1]Flux and Impact'!AI247,"")),"")</f>
        <v/>
      </c>
      <c r="AL245" t="str">
        <f>IF(AL$1&gt;0,IF(AND('[1]Flux and Impact'!$AU247=1,'[1]Flux and Impact'!AJ247=""),0,IF('[1]Flux and Impact'!$AU247=1,'[1]Flux and Impact'!AJ247,"")),"")</f>
        <v/>
      </c>
      <c r="AM245" t="str">
        <f>IF(AM$1&gt;0,IF(AND('[1]Flux and Impact'!$AU247=1,'[1]Flux and Impact'!AK247=""),0,IF('[1]Flux and Impact'!$AU247=1,'[1]Flux and Impact'!AK247,"")),"")</f>
        <v/>
      </c>
      <c r="AN245" t="str">
        <f>IF(AN$1&gt;0,IF(AND('[1]Flux and Impact'!$AU247=1,'[1]Flux and Impact'!AL247=""),0,IF('[1]Flux and Impact'!$AU247=1,'[1]Flux and Impact'!AL247,"")),"")</f>
        <v/>
      </c>
      <c r="AO245" t="str">
        <f>IF(AO$1&gt;0,IF(AND('[1]Flux and Impact'!$AU247=1,'[1]Flux and Impact'!AM247=""),0,IF('[1]Flux and Impact'!$AU247=1,'[1]Flux and Impact'!AM247,"")),"")</f>
        <v/>
      </c>
      <c r="AP245" t="str">
        <f>IF(AP$1&gt;0,IF(AND('[1]Flux and Impact'!$AU247=1,'[1]Flux and Impact'!AN247=""),0,IF('[1]Flux and Impact'!$AU247=1,'[1]Flux and Impact'!AN247,"")),"")</f>
        <v/>
      </c>
      <c r="AQ245" t="str">
        <f>IF(AQ$1&gt;0,IF(AND('[1]Flux and Impact'!$AU247=1,'[1]Flux and Impact'!AO247=""),0,IF('[1]Flux and Impact'!$AU247=1,'[1]Flux and Impact'!AO247,"")),"")</f>
        <v/>
      </c>
      <c r="AR245" t="str">
        <f>IF(AR$1&gt;0,IF(AND('[1]Flux and Impact'!$AU247=1,'[1]Flux and Impact'!AP247=""),0,IF('[1]Flux and Impact'!$AU247=1,'[1]Flux and Impact'!AP247,"")),"")</f>
        <v/>
      </c>
      <c r="AS245" t="str">
        <f>IF(AS$1&gt;0,IF(AND('[1]Flux and Impact'!$AU247=1,'[1]Flux and Impact'!AQ247=""),0,IF('[1]Flux and Impact'!$AU247=1,'[1]Flux and Impact'!AQ247,"")),"")</f>
        <v/>
      </c>
      <c r="AT245" t="str">
        <f>IF(AT$1&gt;0,IF(AND('[1]Flux and Impact'!$AU247=1,'[1]Flux and Impact'!AR247=""),0,IF('[1]Flux and Impact'!$AU247=1,'[1]Flux and Impact'!AR247,"")),"")</f>
        <v/>
      </c>
      <c r="AU245" t="str">
        <f>IF(AU$1&gt;0,IF(AND('[1]Flux and Impact'!$AU247=1,'[1]Flux and Impact'!AS247=""),0,IF('[1]Flux and Impact'!$AU247=1,'[1]Flux and Impact'!AS247,"")),"")</f>
        <v/>
      </c>
      <c r="AW245" s="10" t="e">
        <v>#N/A</v>
      </c>
      <c r="AX245" s="123" t="s">
        <v>299</v>
      </c>
      <c r="AY245" s="124" t="s">
        <v>299</v>
      </c>
      <c r="AZ245" s="17"/>
    </row>
    <row r="246" spans="1:52">
      <c r="A246" t="e">
        <f t="shared" si="6"/>
        <v>#N/A</v>
      </c>
      <c r="B246" t="e">
        <f>'[1]Flux and Impact'!B248</f>
        <v>#N/A</v>
      </c>
      <c r="C246" t="e">
        <f>'[1]Flux and Impact'!C248</f>
        <v>#N/A</v>
      </c>
      <c r="D246" t="e">
        <f>'[1]Flux and Impact'!D248</f>
        <v>#N/A</v>
      </c>
      <c r="E246" t="str">
        <f>IF('[1]Flux and Impact'!AU248=1,AVERAGE(H246,J246,L246,N246,P246,R246,T246,V246,X246,Z246,AB246,AD246,AF246,AH246,AJ246,AL246,AN246,AP246,AR246,AT246),"")</f>
        <v/>
      </c>
      <c r="F246" s="12" t="str">
        <f>IF('[1]Flux and Impact'!AU248=1,AVERAGE(I246,K246,M246,O246,Q246,S246,U246,W246,Y246,AA246,AC246,AE246,AG246,AI246,AK246,AM246,AO246,AQ246,AS246,AU246),"")</f>
        <v/>
      </c>
      <c r="G246" s="13" t="str">
        <f t="shared" si="7"/>
        <v/>
      </c>
      <c r="H246" t="str">
        <f>IF(H$1&gt;0,IF(AND('[1]Flux and Impact'!$AU248=1,'[1]Flux and Impact'!F248=""),0,IF('[1]Flux and Impact'!$AU248=1,'[1]Flux and Impact'!F248,"")),"")</f>
        <v/>
      </c>
      <c r="I246" t="str">
        <f>IF(I$1&gt;0,IF(AND('[1]Flux and Impact'!$AU248=1,'[1]Flux and Impact'!G248=""),0,IF('[1]Flux and Impact'!$AU248=1,'[1]Flux and Impact'!G248,"")),"")</f>
        <v/>
      </c>
      <c r="J246" t="str">
        <f>IF(J$1&gt;0,IF(AND('[1]Flux and Impact'!$AU248=1,'[1]Flux and Impact'!H248=""),0,IF('[1]Flux and Impact'!$AU248=1,'[1]Flux and Impact'!H248,"")),"")</f>
        <v/>
      </c>
      <c r="K246" t="str">
        <f>IF(K$1&gt;0,IF(AND('[1]Flux and Impact'!$AU248=1,'[1]Flux and Impact'!I248=""),0,IF('[1]Flux and Impact'!$AU248=1,'[1]Flux and Impact'!I248,"")),"")</f>
        <v/>
      </c>
      <c r="L246" t="str">
        <f>IF(L$1&gt;0,IF(AND('[1]Flux and Impact'!$AU248=1,'[1]Flux and Impact'!J248=""),0,IF('[1]Flux and Impact'!$AU248=1,'[1]Flux and Impact'!J248,"")),"")</f>
        <v/>
      </c>
      <c r="M246" t="str">
        <f>IF(M$1&gt;0,IF(AND('[1]Flux and Impact'!$AU248=1,'[1]Flux and Impact'!K248=""),0,IF('[1]Flux and Impact'!$AU248=1,'[1]Flux and Impact'!K248,"")),"")</f>
        <v/>
      </c>
      <c r="N246" t="str">
        <f>IF(N$1&gt;0,IF(AND('[1]Flux and Impact'!$AU248=1,'[1]Flux and Impact'!L248=""),0,IF('[1]Flux and Impact'!$AU248=1,'[1]Flux and Impact'!L248,"")),"")</f>
        <v/>
      </c>
      <c r="O246" t="str">
        <f>IF(O$1&gt;0,IF(AND('[1]Flux and Impact'!$AU248=1,'[1]Flux and Impact'!M248=""),0,IF('[1]Flux and Impact'!$AU248=1,'[1]Flux and Impact'!M248,"")),"")</f>
        <v/>
      </c>
      <c r="P246" t="str">
        <f>IF(P$1&gt;0,IF(AND('[1]Flux and Impact'!$AU248=1,'[1]Flux and Impact'!N248=""),0,IF('[1]Flux and Impact'!$AU248=1,'[1]Flux and Impact'!N248,"")),"")</f>
        <v/>
      </c>
      <c r="Q246" t="str">
        <f>IF(Q$1&gt;0,IF(AND('[1]Flux and Impact'!$AU248=1,'[1]Flux and Impact'!O248=""),0,IF('[1]Flux and Impact'!$AU248=1,'[1]Flux and Impact'!O248,"")),"")</f>
        <v/>
      </c>
      <c r="R246" t="str">
        <f>IF(R$1&gt;0,IF(AND('[1]Flux and Impact'!$AU248=1,'[1]Flux and Impact'!P248=""),0,IF('[1]Flux and Impact'!$AU248=1,'[1]Flux and Impact'!P248,"")),"")</f>
        <v/>
      </c>
      <c r="S246" t="str">
        <f>IF(S$1&gt;0,IF(AND('[1]Flux and Impact'!$AU248=1,'[1]Flux and Impact'!Q248=""),0,IF('[1]Flux and Impact'!$AU248=1,'[1]Flux and Impact'!Q248,"")),"")</f>
        <v/>
      </c>
      <c r="T246" t="str">
        <f>IF(T$1&gt;0,IF(AND('[1]Flux and Impact'!$AU248=1,'[1]Flux and Impact'!R248=""),0,IF('[1]Flux and Impact'!$AU248=1,'[1]Flux and Impact'!R248,"")),"")</f>
        <v/>
      </c>
      <c r="U246" t="str">
        <f>IF(U$1&gt;0,IF(AND('[1]Flux and Impact'!$AU248=1,'[1]Flux and Impact'!S248=""),0,IF('[1]Flux and Impact'!$AU248=1,'[1]Flux and Impact'!S248,"")),"")</f>
        <v/>
      </c>
      <c r="V246" t="str">
        <f>IF(V$1&gt;0,IF(AND('[1]Flux and Impact'!$AU248=1,'[1]Flux and Impact'!T248=""),0,IF('[1]Flux and Impact'!$AU248=1,'[1]Flux and Impact'!T248,"")),"")</f>
        <v/>
      </c>
      <c r="W246" t="str">
        <f>IF(W$1&gt;0,IF(AND('[1]Flux and Impact'!$AU248=1,'[1]Flux and Impact'!U248=""),0,IF('[1]Flux and Impact'!$AU248=1,'[1]Flux and Impact'!U248,"")),"")</f>
        <v/>
      </c>
      <c r="X246" t="str">
        <f>IF(X$1&gt;0,IF(AND('[1]Flux and Impact'!$AU248=1,'[1]Flux and Impact'!V248=""),0,IF('[1]Flux and Impact'!$AU248=1,'[1]Flux and Impact'!V248,"")),"")</f>
        <v/>
      </c>
      <c r="Y246" t="str">
        <f>IF(Y$1&gt;0,IF(AND('[1]Flux and Impact'!$AU248=1,'[1]Flux and Impact'!W248=""),0,IF('[1]Flux and Impact'!$AU248=1,'[1]Flux and Impact'!W248,"")),"")</f>
        <v/>
      </c>
      <c r="Z246" t="str">
        <f>IF(Z$1&gt;0,IF(AND('[1]Flux and Impact'!$AU248=1,'[1]Flux and Impact'!X248=""),0,IF('[1]Flux and Impact'!$AU248=1,'[1]Flux and Impact'!X248,"")),"")</f>
        <v/>
      </c>
      <c r="AA246" t="str">
        <f>IF(AA$1&gt;0,IF(AND('[1]Flux and Impact'!$AU248=1,'[1]Flux and Impact'!Y248=""),0,IF('[1]Flux and Impact'!$AU248=1,'[1]Flux and Impact'!Y248,"")),"")</f>
        <v/>
      </c>
      <c r="AB246" t="str">
        <f>IF(AB$1&gt;0,IF(AND('[1]Flux and Impact'!$AU248=1,'[1]Flux and Impact'!Z248=""),0,IF('[1]Flux and Impact'!$AU248=1,'[1]Flux and Impact'!Z248,"")),"")</f>
        <v/>
      </c>
      <c r="AC246" t="str">
        <f>IF(AC$1&gt;0,IF(AND('[1]Flux and Impact'!$AU248=1,'[1]Flux and Impact'!AA248=""),0,IF('[1]Flux and Impact'!$AU248=1,'[1]Flux and Impact'!AA248,"")),"")</f>
        <v/>
      </c>
      <c r="AD246" t="str">
        <f>IF(AD$1&gt;0,IF(AND('[1]Flux and Impact'!$AU248=1,'[1]Flux and Impact'!AB248=""),0,IF('[1]Flux and Impact'!$AU248=1,'[1]Flux and Impact'!AB248,"")),"")</f>
        <v/>
      </c>
      <c r="AE246" t="str">
        <f>IF(AE$1&gt;0,IF(AND('[1]Flux and Impact'!$AU248=1,'[1]Flux and Impact'!AC248=""),0,IF('[1]Flux and Impact'!$AU248=1,'[1]Flux and Impact'!AC248,"")),"")</f>
        <v/>
      </c>
      <c r="AF246" t="str">
        <f>IF(AF$1&gt;0,IF(AND('[1]Flux and Impact'!$AU248=1,'[1]Flux and Impact'!AD248=""),0,IF('[1]Flux and Impact'!$AU248=1,'[1]Flux and Impact'!AD248,"")),"")</f>
        <v/>
      </c>
      <c r="AG246" t="str">
        <f>IF(AG$1&gt;0,IF(AND('[1]Flux and Impact'!$AU248=1,'[1]Flux and Impact'!AE248=""),0,IF('[1]Flux and Impact'!$AU248=1,'[1]Flux and Impact'!AE248,"")),"")</f>
        <v/>
      </c>
      <c r="AH246" t="str">
        <f>IF(AH$1&gt;0,IF(AND('[1]Flux and Impact'!$AU248=1,'[1]Flux and Impact'!AF248=""),0,IF('[1]Flux and Impact'!$AU248=1,'[1]Flux and Impact'!AF248,"")),"")</f>
        <v/>
      </c>
      <c r="AI246" t="str">
        <f>IF(AI$1&gt;0,IF(AND('[1]Flux and Impact'!$AU248=1,'[1]Flux and Impact'!AG248=""),0,IF('[1]Flux and Impact'!$AU248=1,'[1]Flux and Impact'!AG248,"")),"")</f>
        <v/>
      </c>
      <c r="AJ246" t="str">
        <f>IF(AJ$1&gt;0,IF(AND('[1]Flux and Impact'!$AU248=1,'[1]Flux and Impact'!AH248=""),0,IF('[1]Flux and Impact'!$AU248=1,'[1]Flux and Impact'!AH248,"")),"")</f>
        <v/>
      </c>
      <c r="AK246" t="str">
        <f>IF(AK$1&gt;0,IF(AND('[1]Flux and Impact'!$AU248=1,'[1]Flux and Impact'!AI248=""),0,IF('[1]Flux and Impact'!$AU248=1,'[1]Flux and Impact'!AI248,"")),"")</f>
        <v/>
      </c>
      <c r="AL246" t="str">
        <f>IF(AL$1&gt;0,IF(AND('[1]Flux and Impact'!$AU248=1,'[1]Flux and Impact'!AJ248=""),0,IF('[1]Flux and Impact'!$AU248=1,'[1]Flux and Impact'!AJ248,"")),"")</f>
        <v/>
      </c>
      <c r="AM246" t="str">
        <f>IF(AM$1&gt;0,IF(AND('[1]Flux and Impact'!$AU248=1,'[1]Flux and Impact'!AK248=""),0,IF('[1]Flux and Impact'!$AU248=1,'[1]Flux and Impact'!AK248,"")),"")</f>
        <v/>
      </c>
      <c r="AN246" t="str">
        <f>IF(AN$1&gt;0,IF(AND('[1]Flux and Impact'!$AU248=1,'[1]Flux and Impact'!AL248=""),0,IF('[1]Flux and Impact'!$AU248=1,'[1]Flux and Impact'!AL248,"")),"")</f>
        <v/>
      </c>
      <c r="AO246" t="str">
        <f>IF(AO$1&gt;0,IF(AND('[1]Flux and Impact'!$AU248=1,'[1]Flux and Impact'!AM248=""),0,IF('[1]Flux and Impact'!$AU248=1,'[1]Flux and Impact'!AM248,"")),"")</f>
        <v/>
      </c>
      <c r="AP246" t="str">
        <f>IF(AP$1&gt;0,IF(AND('[1]Flux and Impact'!$AU248=1,'[1]Flux and Impact'!AN248=""),0,IF('[1]Flux and Impact'!$AU248=1,'[1]Flux and Impact'!AN248,"")),"")</f>
        <v/>
      </c>
      <c r="AQ246" t="str">
        <f>IF(AQ$1&gt;0,IF(AND('[1]Flux and Impact'!$AU248=1,'[1]Flux and Impact'!AO248=""),0,IF('[1]Flux and Impact'!$AU248=1,'[1]Flux and Impact'!AO248,"")),"")</f>
        <v/>
      </c>
      <c r="AR246" t="str">
        <f>IF(AR$1&gt;0,IF(AND('[1]Flux and Impact'!$AU248=1,'[1]Flux and Impact'!AP248=""),0,IF('[1]Flux and Impact'!$AU248=1,'[1]Flux and Impact'!AP248,"")),"")</f>
        <v/>
      </c>
      <c r="AS246" t="str">
        <f>IF(AS$1&gt;0,IF(AND('[1]Flux and Impact'!$AU248=1,'[1]Flux and Impact'!AQ248=""),0,IF('[1]Flux and Impact'!$AU248=1,'[1]Flux and Impact'!AQ248,"")),"")</f>
        <v/>
      </c>
      <c r="AT246" t="str">
        <f>IF(AT$1&gt;0,IF(AND('[1]Flux and Impact'!$AU248=1,'[1]Flux and Impact'!AR248=""),0,IF('[1]Flux and Impact'!$AU248=1,'[1]Flux and Impact'!AR248,"")),"")</f>
        <v/>
      </c>
      <c r="AU246" t="str">
        <f>IF(AU$1&gt;0,IF(AND('[1]Flux and Impact'!$AU248=1,'[1]Flux and Impact'!AS248=""),0,IF('[1]Flux and Impact'!$AU248=1,'[1]Flux and Impact'!AS248,"")),"")</f>
        <v/>
      </c>
      <c r="AW246" s="10" t="e">
        <v>#N/A</v>
      </c>
      <c r="AX246" s="123" t="s">
        <v>299</v>
      </c>
      <c r="AY246" s="124" t="s">
        <v>299</v>
      </c>
      <c r="AZ246" s="17"/>
    </row>
    <row r="247" spans="1:52">
      <c r="A247" t="e">
        <f t="shared" si="6"/>
        <v>#N/A</v>
      </c>
      <c r="B247" t="e">
        <f>'[1]Flux and Impact'!B249</f>
        <v>#N/A</v>
      </c>
      <c r="C247" t="e">
        <f>'[1]Flux and Impact'!C249</f>
        <v>#N/A</v>
      </c>
      <c r="D247" t="e">
        <f>'[1]Flux and Impact'!D249</f>
        <v>#N/A</v>
      </c>
      <c r="E247" t="str">
        <f>IF('[1]Flux and Impact'!AU249=1,AVERAGE(H247,J247,L247,N247,P247,R247,T247,V247,X247,Z247,AB247,AD247,AF247,AH247,AJ247,AL247,AN247,AP247,AR247,AT247),"")</f>
        <v/>
      </c>
      <c r="F247" s="12" t="str">
        <f>IF('[1]Flux and Impact'!AU249=1,AVERAGE(I247,K247,M247,O247,Q247,S247,U247,W247,Y247,AA247,AC247,AE247,AG247,AI247,AK247,AM247,AO247,AQ247,AS247,AU247),"")</f>
        <v/>
      </c>
      <c r="G247" s="13" t="str">
        <f t="shared" si="7"/>
        <v/>
      </c>
      <c r="H247" t="str">
        <f>IF(H$1&gt;0,IF(AND('[1]Flux and Impact'!$AU249=1,'[1]Flux and Impact'!F249=""),0,IF('[1]Flux and Impact'!$AU249=1,'[1]Flux and Impact'!F249,"")),"")</f>
        <v/>
      </c>
      <c r="I247" t="str">
        <f>IF(I$1&gt;0,IF(AND('[1]Flux and Impact'!$AU249=1,'[1]Flux and Impact'!G249=""),0,IF('[1]Flux and Impact'!$AU249=1,'[1]Flux and Impact'!G249,"")),"")</f>
        <v/>
      </c>
      <c r="J247" t="str">
        <f>IF(J$1&gt;0,IF(AND('[1]Flux and Impact'!$AU249=1,'[1]Flux and Impact'!H249=""),0,IF('[1]Flux and Impact'!$AU249=1,'[1]Flux and Impact'!H249,"")),"")</f>
        <v/>
      </c>
      <c r="K247" t="str">
        <f>IF(K$1&gt;0,IF(AND('[1]Flux and Impact'!$AU249=1,'[1]Flux and Impact'!I249=""),0,IF('[1]Flux and Impact'!$AU249=1,'[1]Flux and Impact'!I249,"")),"")</f>
        <v/>
      </c>
      <c r="L247" t="str">
        <f>IF(L$1&gt;0,IF(AND('[1]Flux and Impact'!$AU249=1,'[1]Flux and Impact'!J249=""),0,IF('[1]Flux and Impact'!$AU249=1,'[1]Flux and Impact'!J249,"")),"")</f>
        <v/>
      </c>
      <c r="M247" t="str">
        <f>IF(M$1&gt;0,IF(AND('[1]Flux and Impact'!$AU249=1,'[1]Flux and Impact'!K249=""),0,IF('[1]Flux and Impact'!$AU249=1,'[1]Flux and Impact'!K249,"")),"")</f>
        <v/>
      </c>
      <c r="N247" t="str">
        <f>IF(N$1&gt;0,IF(AND('[1]Flux and Impact'!$AU249=1,'[1]Flux and Impact'!L249=""),0,IF('[1]Flux and Impact'!$AU249=1,'[1]Flux and Impact'!L249,"")),"")</f>
        <v/>
      </c>
      <c r="O247" t="str">
        <f>IF(O$1&gt;0,IF(AND('[1]Flux and Impact'!$AU249=1,'[1]Flux and Impact'!M249=""),0,IF('[1]Flux and Impact'!$AU249=1,'[1]Flux and Impact'!M249,"")),"")</f>
        <v/>
      </c>
      <c r="P247" t="str">
        <f>IF(P$1&gt;0,IF(AND('[1]Flux and Impact'!$AU249=1,'[1]Flux and Impact'!N249=""),0,IF('[1]Flux and Impact'!$AU249=1,'[1]Flux and Impact'!N249,"")),"")</f>
        <v/>
      </c>
      <c r="Q247" t="str">
        <f>IF(Q$1&gt;0,IF(AND('[1]Flux and Impact'!$AU249=1,'[1]Flux and Impact'!O249=""),0,IF('[1]Flux and Impact'!$AU249=1,'[1]Flux and Impact'!O249,"")),"")</f>
        <v/>
      </c>
      <c r="R247" t="str">
        <f>IF(R$1&gt;0,IF(AND('[1]Flux and Impact'!$AU249=1,'[1]Flux and Impact'!P249=""),0,IF('[1]Flux and Impact'!$AU249=1,'[1]Flux and Impact'!P249,"")),"")</f>
        <v/>
      </c>
      <c r="S247" t="str">
        <f>IF(S$1&gt;0,IF(AND('[1]Flux and Impact'!$AU249=1,'[1]Flux and Impact'!Q249=""),0,IF('[1]Flux and Impact'!$AU249=1,'[1]Flux and Impact'!Q249,"")),"")</f>
        <v/>
      </c>
      <c r="T247" t="str">
        <f>IF(T$1&gt;0,IF(AND('[1]Flux and Impact'!$AU249=1,'[1]Flux and Impact'!R249=""),0,IF('[1]Flux and Impact'!$AU249=1,'[1]Flux and Impact'!R249,"")),"")</f>
        <v/>
      </c>
      <c r="U247" t="str">
        <f>IF(U$1&gt;0,IF(AND('[1]Flux and Impact'!$AU249=1,'[1]Flux and Impact'!S249=""),0,IF('[1]Flux and Impact'!$AU249=1,'[1]Flux and Impact'!S249,"")),"")</f>
        <v/>
      </c>
      <c r="V247" t="str">
        <f>IF(V$1&gt;0,IF(AND('[1]Flux and Impact'!$AU249=1,'[1]Flux and Impact'!T249=""),0,IF('[1]Flux and Impact'!$AU249=1,'[1]Flux and Impact'!T249,"")),"")</f>
        <v/>
      </c>
      <c r="W247" t="str">
        <f>IF(W$1&gt;0,IF(AND('[1]Flux and Impact'!$AU249=1,'[1]Flux and Impact'!U249=""),0,IF('[1]Flux and Impact'!$AU249=1,'[1]Flux and Impact'!U249,"")),"")</f>
        <v/>
      </c>
      <c r="X247" t="str">
        <f>IF(X$1&gt;0,IF(AND('[1]Flux and Impact'!$AU249=1,'[1]Flux and Impact'!V249=""),0,IF('[1]Flux and Impact'!$AU249=1,'[1]Flux and Impact'!V249,"")),"")</f>
        <v/>
      </c>
      <c r="Y247" t="str">
        <f>IF(Y$1&gt;0,IF(AND('[1]Flux and Impact'!$AU249=1,'[1]Flux and Impact'!W249=""),0,IF('[1]Flux and Impact'!$AU249=1,'[1]Flux and Impact'!W249,"")),"")</f>
        <v/>
      </c>
      <c r="Z247" t="str">
        <f>IF(Z$1&gt;0,IF(AND('[1]Flux and Impact'!$AU249=1,'[1]Flux and Impact'!X249=""),0,IF('[1]Flux and Impact'!$AU249=1,'[1]Flux and Impact'!X249,"")),"")</f>
        <v/>
      </c>
      <c r="AA247" t="str">
        <f>IF(AA$1&gt;0,IF(AND('[1]Flux and Impact'!$AU249=1,'[1]Flux and Impact'!Y249=""),0,IF('[1]Flux and Impact'!$AU249=1,'[1]Flux and Impact'!Y249,"")),"")</f>
        <v/>
      </c>
      <c r="AB247" t="str">
        <f>IF(AB$1&gt;0,IF(AND('[1]Flux and Impact'!$AU249=1,'[1]Flux and Impact'!Z249=""),0,IF('[1]Flux and Impact'!$AU249=1,'[1]Flux and Impact'!Z249,"")),"")</f>
        <v/>
      </c>
      <c r="AC247" t="str">
        <f>IF(AC$1&gt;0,IF(AND('[1]Flux and Impact'!$AU249=1,'[1]Flux and Impact'!AA249=""),0,IF('[1]Flux and Impact'!$AU249=1,'[1]Flux and Impact'!AA249,"")),"")</f>
        <v/>
      </c>
      <c r="AD247" t="str">
        <f>IF(AD$1&gt;0,IF(AND('[1]Flux and Impact'!$AU249=1,'[1]Flux and Impact'!AB249=""),0,IF('[1]Flux and Impact'!$AU249=1,'[1]Flux and Impact'!AB249,"")),"")</f>
        <v/>
      </c>
      <c r="AE247" t="str">
        <f>IF(AE$1&gt;0,IF(AND('[1]Flux and Impact'!$AU249=1,'[1]Flux and Impact'!AC249=""),0,IF('[1]Flux and Impact'!$AU249=1,'[1]Flux and Impact'!AC249,"")),"")</f>
        <v/>
      </c>
      <c r="AF247" t="str">
        <f>IF(AF$1&gt;0,IF(AND('[1]Flux and Impact'!$AU249=1,'[1]Flux and Impact'!AD249=""),0,IF('[1]Flux and Impact'!$AU249=1,'[1]Flux and Impact'!AD249,"")),"")</f>
        <v/>
      </c>
      <c r="AG247" t="str">
        <f>IF(AG$1&gt;0,IF(AND('[1]Flux and Impact'!$AU249=1,'[1]Flux and Impact'!AE249=""),0,IF('[1]Flux and Impact'!$AU249=1,'[1]Flux and Impact'!AE249,"")),"")</f>
        <v/>
      </c>
      <c r="AH247" t="str">
        <f>IF(AH$1&gt;0,IF(AND('[1]Flux and Impact'!$AU249=1,'[1]Flux and Impact'!AF249=""),0,IF('[1]Flux and Impact'!$AU249=1,'[1]Flux and Impact'!AF249,"")),"")</f>
        <v/>
      </c>
      <c r="AI247" t="str">
        <f>IF(AI$1&gt;0,IF(AND('[1]Flux and Impact'!$AU249=1,'[1]Flux and Impact'!AG249=""),0,IF('[1]Flux and Impact'!$AU249=1,'[1]Flux and Impact'!AG249,"")),"")</f>
        <v/>
      </c>
      <c r="AJ247" t="str">
        <f>IF(AJ$1&gt;0,IF(AND('[1]Flux and Impact'!$AU249=1,'[1]Flux and Impact'!AH249=""),0,IF('[1]Flux and Impact'!$AU249=1,'[1]Flux and Impact'!AH249,"")),"")</f>
        <v/>
      </c>
      <c r="AK247" t="str">
        <f>IF(AK$1&gt;0,IF(AND('[1]Flux and Impact'!$AU249=1,'[1]Flux and Impact'!AI249=""),0,IF('[1]Flux and Impact'!$AU249=1,'[1]Flux and Impact'!AI249,"")),"")</f>
        <v/>
      </c>
      <c r="AL247" t="str">
        <f>IF(AL$1&gt;0,IF(AND('[1]Flux and Impact'!$AU249=1,'[1]Flux and Impact'!AJ249=""),0,IF('[1]Flux and Impact'!$AU249=1,'[1]Flux and Impact'!AJ249,"")),"")</f>
        <v/>
      </c>
      <c r="AM247" t="str">
        <f>IF(AM$1&gt;0,IF(AND('[1]Flux and Impact'!$AU249=1,'[1]Flux and Impact'!AK249=""),0,IF('[1]Flux and Impact'!$AU249=1,'[1]Flux and Impact'!AK249,"")),"")</f>
        <v/>
      </c>
      <c r="AN247" t="str">
        <f>IF(AN$1&gt;0,IF(AND('[1]Flux and Impact'!$AU249=1,'[1]Flux and Impact'!AL249=""),0,IF('[1]Flux and Impact'!$AU249=1,'[1]Flux and Impact'!AL249,"")),"")</f>
        <v/>
      </c>
      <c r="AO247" t="str">
        <f>IF(AO$1&gt;0,IF(AND('[1]Flux and Impact'!$AU249=1,'[1]Flux and Impact'!AM249=""),0,IF('[1]Flux and Impact'!$AU249=1,'[1]Flux and Impact'!AM249,"")),"")</f>
        <v/>
      </c>
      <c r="AP247" t="str">
        <f>IF(AP$1&gt;0,IF(AND('[1]Flux and Impact'!$AU249=1,'[1]Flux and Impact'!AN249=""),0,IF('[1]Flux and Impact'!$AU249=1,'[1]Flux and Impact'!AN249,"")),"")</f>
        <v/>
      </c>
      <c r="AQ247" t="str">
        <f>IF(AQ$1&gt;0,IF(AND('[1]Flux and Impact'!$AU249=1,'[1]Flux and Impact'!AO249=""),0,IF('[1]Flux and Impact'!$AU249=1,'[1]Flux and Impact'!AO249,"")),"")</f>
        <v/>
      </c>
      <c r="AR247" t="str">
        <f>IF(AR$1&gt;0,IF(AND('[1]Flux and Impact'!$AU249=1,'[1]Flux and Impact'!AP249=""),0,IF('[1]Flux and Impact'!$AU249=1,'[1]Flux and Impact'!AP249,"")),"")</f>
        <v/>
      </c>
      <c r="AS247" t="str">
        <f>IF(AS$1&gt;0,IF(AND('[1]Flux and Impact'!$AU249=1,'[1]Flux and Impact'!AQ249=""),0,IF('[1]Flux and Impact'!$AU249=1,'[1]Flux and Impact'!AQ249,"")),"")</f>
        <v/>
      </c>
      <c r="AT247" t="str">
        <f>IF(AT$1&gt;0,IF(AND('[1]Flux and Impact'!$AU249=1,'[1]Flux and Impact'!AR249=""),0,IF('[1]Flux and Impact'!$AU249=1,'[1]Flux and Impact'!AR249,"")),"")</f>
        <v/>
      </c>
      <c r="AU247" t="str">
        <f>IF(AU$1&gt;0,IF(AND('[1]Flux and Impact'!$AU249=1,'[1]Flux and Impact'!AS249=""),0,IF('[1]Flux and Impact'!$AU249=1,'[1]Flux and Impact'!AS249,"")),"")</f>
        <v/>
      </c>
      <c r="AW247" s="10" t="e">
        <v>#N/A</v>
      </c>
      <c r="AX247" s="123" t="s">
        <v>299</v>
      </c>
      <c r="AY247" s="124" t="s">
        <v>299</v>
      </c>
      <c r="AZ247" s="17"/>
    </row>
    <row r="248" spans="1:52">
      <c r="A248" t="e">
        <f t="shared" si="6"/>
        <v>#N/A</v>
      </c>
      <c r="B248" t="e">
        <f>'[1]Flux and Impact'!B250</f>
        <v>#N/A</v>
      </c>
      <c r="C248" t="e">
        <f>'[1]Flux and Impact'!C250</f>
        <v>#N/A</v>
      </c>
      <c r="D248" t="e">
        <f>'[1]Flux and Impact'!D250</f>
        <v>#N/A</v>
      </c>
      <c r="E248" t="str">
        <f>IF('[1]Flux and Impact'!AU250=1,AVERAGE(H248,J248,L248,N248,P248,R248,T248,V248,X248,Z248,AB248,AD248,AF248,AH248,AJ248,AL248,AN248,AP248,AR248,AT248),"")</f>
        <v/>
      </c>
      <c r="F248" s="12" t="str">
        <f>IF('[1]Flux and Impact'!AU250=1,AVERAGE(I248,K248,M248,O248,Q248,S248,U248,W248,Y248,AA248,AC248,AE248,AG248,AI248,AK248,AM248,AO248,AQ248,AS248,AU248),"")</f>
        <v/>
      </c>
      <c r="G248" s="13" t="str">
        <f t="shared" si="7"/>
        <v/>
      </c>
      <c r="H248" t="str">
        <f>IF(H$1&gt;0,IF(AND('[1]Flux and Impact'!$AU250=1,'[1]Flux and Impact'!F250=""),0,IF('[1]Flux and Impact'!$AU250=1,'[1]Flux and Impact'!F250,"")),"")</f>
        <v/>
      </c>
      <c r="I248" t="str">
        <f>IF(I$1&gt;0,IF(AND('[1]Flux and Impact'!$AU250=1,'[1]Flux and Impact'!G250=""),0,IF('[1]Flux and Impact'!$AU250=1,'[1]Flux and Impact'!G250,"")),"")</f>
        <v/>
      </c>
      <c r="J248" t="str">
        <f>IF(J$1&gt;0,IF(AND('[1]Flux and Impact'!$AU250=1,'[1]Flux and Impact'!H250=""),0,IF('[1]Flux and Impact'!$AU250=1,'[1]Flux and Impact'!H250,"")),"")</f>
        <v/>
      </c>
      <c r="K248" t="str">
        <f>IF(K$1&gt;0,IF(AND('[1]Flux and Impact'!$AU250=1,'[1]Flux and Impact'!I250=""),0,IF('[1]Flux and Impact'!$AU250=1,'[1]Flux and Impact'!I250,"")),"")</f>
        <v/>
      </c>
      <c r="L248" t="str">
        <f>IF(L$1&gt;0,IF(AND('[1]Flux and Impact'!$AU250=1,'[1]Flux and Impact'!J250=""),0,IF('[1]Flux and Impact'!$AU250=1,'[1]Flux and Impact'!J250,"")),"")</f>
        <v/>
      </c>
      <c r="M248" t="str">
        <f>IF(M$1&gt;0,IF(AND('[1]Flux and Impact'!$AU250=1,'[1]Flux and Impact'!K250=""),0,IF('[1]Flux and Impact'!$AU250=1,'[1]Flux and Impact'!K250,"")),"")</f>
        <v/>
      </c>
      <c r="N248" t="str">
        <f>IF(N$1&gt;0,IF(AND('[1]Flux and Impact'!$AU250=1,'[1]Flux and Impact'!L250=""),0,IF('[1]Flux and Impact'!$AU250=1,'[1]Flux and Impact'!L250,"")),"")</f>
        <v/>
      </c>
      <c r="O248" t="str">
        <f>IF(O$1&gt;0,IF(AND('[1]Flux and Impact'!$AU250=1,'[1]Flux and Impact'!M250=""),0,IF('[1]Flux and Impact'!$AU250=1,'[1]Flux and Impact'!M250,"")),"")</f>
        <v/>
      </c>
      <c r="P248" t="str">
        <f>IF(P$1&gt;0,IF(AND('[1]Flux and Impact'!$AU250=1,'[1]Flux and Impact'!N250=""),0,IF('[1]Flux and Impact'!$AU250=1,'[1]Flux and Impact'!N250,"")),"")</f>
        <v/>
      </c>
      <c r="Q248" t="str">
        <f>IF(Q$1&gt;0,IF(AND('[1]Flux and Impact'!$AU250=1,'[1]Flux and Impact'!O250=""),0,IF('[1]Flux and Impact'!$AU250=1,'[1]Flux and Impact'!O250,"")),"")</f>
        <v/>
      </c>
      <c r="R248" t="str">
        <f>IF(R$1&gt;0,IF(AND('[1]Flux and Impact'!$AU250=1,'[1]Flux and Impact'!P250=""),0,IF('[1]Flux and Impact'!$AU250=1,'[1]Flux and Impact'!P250,"")),"")</f>
        <v/>
      </c>
      <c r="S248" t="str">
        <f>IF(S$1&gt;0,IF(AND('[1]Flux and Impact'!$AU250=1,'[1]Flux and Impact'!Q250=""),0,IF('[1]Flux and Impact'!$AU250=1,'[1]Flux and Impact'!Q250,"")),"")</f>
        <v/>
      </c>
      <c r="T248" t="str">
        <f>IF(T$1&gt;0,IF(AND('[1]Flux and Impact'!$AU250=1,'[1]Flux and Impact'!R250=""),0,IF('[1]Flux and Impact'!$AU250=1,'[1]Flux and Impact'!R250,"")),"")</f>
        <v/>
      </c>
      <c r="U248" t="str">
        <f>IF(U$1&gt;0,IF(AND('[1]Flux and Impact'!$AU250=1,'[1]Flux and Impact'!S250=""),0,IF('[1]Flux and Impact'!$AU250=1,'[1]Flux and Impact'!S250,"")),"")</f>
        <v/>
      </c>
      <c r="V248" t="str">
        <f>IF(V$1&gt;0,IF(AND('[1]Flux and Impact'!$AU250=1,'[1]Flux and Impact'!T250=""),0,IF('[1]Flux and Impact'!$AU250=1,'[1]Flux and Impact'!T250,"")),"")</f>
        <v/>
      </c>
      <c r="W248" t="str">
        <f>IF(W$1&gt;0,IF(AND('[1]Flux and Impact'!$AU250=1,'[1]Flux and Impact'!U250=""),0,IF('[1]Flux and Impact'!$AU250=1,'[1]Flux and Impact'!U250,"")),"")</f>
        <v/>
      </c>
      <c r="X248" t="str">
        <f>IF(X$1&gt;0,IF(AND('[1]Flux and Impact'!$AU250=1,'[1]Flux and Impact'!V250=""),0,IF('[1]Flux and Impact'!$AU250=1,'[1]Flux and Impact'!V250,"")),"")</f>
        <v/>
      </c>
      <c r="Y248" t="str">
        <f>IF(Y$1&gt;0,IF(AND('[1]Flux and Impact'!$AU250=1,'[1]Flux and Impact'!W250=""),0,IF('[1]Flux and Impact'!$AU250=1,'[1]Flux and Impact'!W250,"")),"")</f>
        <v/>
      </c>
      <c r="Z248" t="str">
        <f>IF(Z$1&gt;0,IF(AND('[1]Flux and Impact'!$AU250=1,'[1]Flux and Impact'!X250=""),0,IF('[1]Flux and Impact'!$AU250=1,'[1]Flux and Impact'!X250,"")),"")</f>
        <v/>
      </c>
      <c r="AA248" t="str">
        <f>IF(AA$1&gt;0,IF(AND('[1]Flux and Impact'!$AU250=1,'[1]Flux and Impact'!Y250=""),0,IF('[1]Flux and Impact'!$AU250=1,'[1]Flux and Impact'!Y250,"")),"")</f>
        <v/>
      </c>
      <c r="AB248" t="str">
        <f>IF(AB$1&gt;0,IF(AND('[1]Flux and Impact'!$AU250=1,'[1]Flux and Impact'!Z250=""),0,IF('[1]Flux and Impact'!$AU250=1,'[1]Flux and Impact'!Z250,"")),"")</f>
        <v/>
      </c>
      <c r="AC248" t="str">
        <f>IF(AC$1&gt;0,IF(AND('[1]Flux and Impact'!$AU250=1,'[1]Flux and Impact'!AA250=""),0,IF('[1]Flux and Impact'!$AU250=1,'[1]Flux and Impact'!AA250,"")),"")</f>
        <v/>
      </c>
      <c r="AD248" t="str">
        <f>IF(AD$1&gt;0,IF(AND('[1]Flux and Impact'!$AU250=1,'[1]Flux and Impact'!AB250=""),0,IF('[1]Flux and Impact'!$AU250=1,'[1]Flux and Impact'!AB250,"")),"")</f>
        <v/>
      </c>
      <c r="AE248" t="str">
        <f>IF(AE$1&gt;0,IF(AND('[1]Flux and Impact'!$AU250=1,'[1]Flux and Impact'!AC250=""),0,IF('[1]Flux and Impact'!$AU250=1,'[1]Flux and Impact'!AC250,"")),"")</f>
        <v/>
      </c>
      <c r="AF248" t="str">
        <f>IF(AF$1&gt;0,IF(AND('[1]Flux and Impact'!$AU250=1,'[1]Flux and Impact'!AD250=""),0,IF('[1]Flux and Impact'!$AU250=1,'[1]Flux and Impact'!AD250,"")),"")</f>
        <v/>
      </c>
      <c r="AG248" t="str">
        <f>IF(AG$1&gt;0,IF(AND('[1]Flux and Impact'!$AU250=1,'[1]Flux and Impact'!AE250=""),0,IF('[1]Flux and Impact'!$AU250=1,'[1]Flux and Impact'!AE250,"")),"")</f>
        <v/>
      </c>
      <c r="AH248" t="str">
        <f>IF(AH$1&gt;0,IF(AND('[1]Flux and Impact'!$AU250=1,'[1]Flux and Impact'!AF250=""),0,IF('[1]Flux and Impact'!$AU250=1,'[1]Flux and Impact'!AF250,"")),"")</f>
        <v/>
      </c>
      <c r="AI248" t="str">
        <f>IF(AI$1&gt;0,IF(AND('[1]Flux and Impact'!$AU250=1,'[1]Flux and Impact'!AG250=""),0,IF('[1]Flux and Impact'!$AU250=1,'[1]Flux and Impact'!AG250,"")),"")</f>
        <v/>
      </c>
      <c r="AJ248" t="str">
        <f>IF(AJ$1&gt;0,IF(AND('[1]Flux and Impact'!$AU250=1,'[1]Flux and Impact'!AH250=""),0,IF('[1]Flux and Impact'!$AU250=1,'[1]Flux and Impact'!AH250,"")),"")</f>
        <v/>
      </c>
      <c r="AK248" t="str">
        <f>IF(AK$1&gt;0,IF(AND('[1]Flux and Impact'!$AU250=1,'[1]Flux and Impact'!AI250=""),0,IF('[1]Flux and Impact'!$AU250=1,'[1]Flux and Impact'!AI250,"")),"")</f>
        <v/>
      </c>
      <c r="AL248" t="str">
        <f>IF(AL$1&gt;0,IF(AND('[1]Flux and Impact'!$AU250=1,'[1]Flux and Impact'!AJ250=""),0,IF('[1]Flux and Impact'!$AU250=1,'[1]Flux and Impact'!AJ250,"")),"")</f>
        <v/>
      </c>
      <c r="AM248" t="str">
        <f>IF(AM$1&gt;0,IF(AND('[1]Flux and Impact'!$AU250=1,'[1]Flux and Impact'!AK250=""),0,IF('[1]Flux and Impact'!$AU250=1,'[1]Flux and Impact'!AK250,"")),"")</f>
        <v/>
      </c>
      <c r="AN248" t="str">
        <f>IF(AN$1&gt;0,IF(AND('[1]Flux and Impact'!$AU250=1,'[1]Flux and Impact'!AL250=""),0,IF('[1]Flux and Impact'!$AU250=1,'[1]Flux and Impact'!AL250,"")),"")</f>
        <v/>
      </c>
      <c r="AO248" t="str">
        <f>IF(AO$1&gt;0,IF(AND('[1]Flux and Impact'!$AU250=1,'[1]Flux and Impact'!AM250=""),0,IF('[1]Flux and Impact'!$AU250=1,'[1]Flux and Impact'!AM250,"")),"")</f>
        <v/>
      </c>
      <c r="AP248" t="str">
        <f>IF(AP$1&gt;0,IF(AND('[1]Flux and Impact'!$AU250=1,'[1]Flux and Impact'!AN250=""),0,IF('[1]Flux and Impact'!$AU250=1,'[1]Flux and Impact'!AN250,"")),"")</f>
        <v/>
      </c>
      <c r="AQ248" t="str">
        <f>IF(AQ$1&gt;0,IF(AND('[1]Flux and Impact'!$AU250=1,'[1]Flux and Impact'!AO250=""),0,IF('[1]Flux and Impact'!$AU250=1,'[1]Flux and Impact'!AO250,"")),"")</f>
        <v/>
      </c>
      <c r="AR248" t="str">
        <f>IF(AR$1&gt;0,IF(AND('[1]Flux and Impact'!$AU250=1,'[1]Flux and Impact'!AP250=""),0,IF('[1]Flux and Impact'!$AU250=1,'[1]Flux and Impact'!AP250,"")),"")</f>
        <v/>
      </c>
      <c r="AS248" t="str">
        <f>IF(AS$1&gt;0,IF(AND('[1]Flux and Impact'!$AU250=1,'[1]Flux and Impact'!AQ250=""),0,IF('[1]Flux and Impact'!$AU250=1,'[1]Flux and Impact'!AQ250,"")),"")</f>
        <v/>
      </c>
      <c r="AT248" t="str">
        <f>IF(AT$1&gt;0,IF(AND('[1]Flux and Impact'!$AU250=1,'[1]Flux and Impact'!AR250=""),0,IF('[1]Flux and Impact'!$AU250=1,'[1]Flux and Impact'!AR250,"")),"")</f>
        <v/>
      </c>
      <c r="AU248" t="str">
        <f>IF(AU$1&gt;0,IF(AND('[1]Flux and Impact'!$AU250=1,'[1]Flux and Impact'!AS250=""),0,IF('[1]Flux and Impact'!$AU250=1,'[1]Flux and Impact'!AS250,"")),"")</f>
        <v/>
      </c>
      <c r="AW248" s="10" t="e">
        <v>#N/A</v>
      </c>
      <c r="AX248" s="123" t="s">
        <v>299</v>
      </c>
      <c r="AY248" s="124" t="s">
        <v>299</v>
      </c>
      <c r="AZ248" s="17"/>
    </row>
    <row r="249" spans="1:52">
      <c r="A249" t="e">
        <f t="shared" si="6"/>
        <v>#N/A</v>
      </c>
      <c r="B249" t="e">
        <f>'[1]Flux and Impact'!B251</f>
        <v>#N/A</v>
      </c>
      <c r="C249" t="e">
        <f>'[1]Flux and Impact'!C251</f>
        <v>#N/A</v>
      </c>
      <c r="D249" t="e">
        <f>'[1]Flux and Impact'!D251</f>
        <v>#N/A</v>
      </c>
      <c r="E249" t="str">
        <f>IF('[1]Flux and Impact'!AU251=1,AVERAGE(H249,J249,L249,N249,P249,R249,T249,V249,X249,Z249,AB249,AD249,AF249,AH249,AJ249,AL249,AN249,AP249,AR249,AT249),"")</f>
        <v/>
      </c>
      <c r="F249" s="12" t="str">
        <f>IF('[1]Flux and Impact'!AU251=1,AVERAGE(I249,K249,M249,O249,Q249,S249,U249,W249,Y249,AA249,AC249,AE249,AG249,AI249,AK249,AM249,AO249,AQ249,AS249,AU249),"")</f>
        <v/>
      </c>
      <c r="G249" s="13" t="str">
        <f t="shared" si="7"/>
        <v/>
      </c>
      <c r="H249" t="str">
        <f>IF(H$1&gt;0,IF(AND('[1]Flux and Impact'!$AU251=1,'[1]Flux and Impact'!F251=""),0,IF('[1]Flux and Impact'!$AU251=1,'[1]Flux and Impact'!F251,"")),"")</f>
        <v/>
      </c>
      <c r="I249" t="str">
        <f>IF(I$1&gt;0,IF(AND('[1]Flux and Impact'!$AU251=1,'[1]Flux and Impact'!G251=""),0,IF('[1]Flux and Impact'!$AU251=1,'[1]Flux and Impact'!G251,"")),"")</f>
        <v/>
      </c>
      <c r="J249" t="str">
        <f>IF(J$1&gt;0,IF(AND('[1]Flux and Impact'!$AU251=1,'[1]Flux and Impact'!H251=""),0,IF('[1]Flux and Impact'!$AU251=1,'[1]Flux and Impact'!H251,"")),"")</f>
        <v/>
      </c>
      <c r="K249" t="str">
        <f>IF(K$1&gt;0,IF(AND('[1]Flux and Impact'!$AU251=1,'[1]Flux and Impact'!I251=""),0,IF('[1]Flux and Impact'!$AU251=1,'[1]Flux and Impact'!I251,"")),"")</f>
        <v/>
      </c>
      <c r="L249" t="str">
        <f>IF(L$1&gt;0,IF(AND('[1]Flux and Impact'!$AU251=1,'[1]Flux and Impact'!J251=""),0,IF('[1]Flux and Impact'!$AU251=1,'[1]Flux and Impact'!J251,"")),"")</f>
        <v/>
      </c>
      <c r="M249" t="str">
        <f>IF(M$1&gt;0,IF(AND('[1]Flux and Impact'!$AU251=1,'[1]Flux and Impact'!K251=""),0,IF('[1]Flux and Impact'!$AU251=1,'[1]Flux and Impact'!K251,"")),"")</f>
        <v/>
      </c>
      <c r="N249" t="str">
        <f>IF(N$1&gt;0,IF(AND('[1]Flux and Impact'!$AU251=1,'[1]Flux and Impact'!L251=""),0,IF('[1]Flux and Impact'!$AU251=1,'[1]Flux and Impact'!L251,"")),"")</f>
        <v/>
      </c>
      <c r="O249" t="str">
        <f>IF(O$1&gt;0,IF(AND('[1]Flux and Impact'!$AU251=1,'[1]Flux and Impact'!M251=""),0,IF('[1]Flux and Impact'!$AU251=1,'[1]Flux and Impact'!M251,"")),"")</f>
        <v/>
      </c>
      <c r="P249" t="str">
        <f>IF(P$1&gt;0,IF(AND('[1]Flux and Impact'!$AU251=1,'[1]Flux and Impact'!N251=""),0,IF('[1]Flux and Impact'!$AU251=1,'[1]Flux and Impact'!N251,"")),"")</f>
        <v/>
      </c>
      <c r="Q249" t="str">
        <f>IF(Q$1&gt;0,IF(AND('[1]Flux and Impact'!$AU251=1,'[1]Flux and Impact'!O251=""),0,IF('[1]Flux and Impact'!$AU251=1,'[1]Flux and Impact'!O251,"")),"")</f>
        <v/>
      </c>
      <c r="R249" t="str">
        <f>IF(R$1&gt;0,IF(AND('[1]Flux and Impact'!$AU251=1,'[1]Flux and Impact'!P251=""),0,IF('[1]Flux and Impact'!$AU251=1,'[1]Flux and Impact'!P251,"")),"")</f>
        <v/>
      </c>
      <c r="S249" t="str">
        <f>IF(S$1&gt;0,IF(AND('[1]Flux and Impact'!$AU251=1,'[1]Flux and Impact'!Q251=""),0,IF('[1]Flux and Impact'!$AU251=1,'[1]Flux and Impact'!Q251,"")),"")</f>
        <v/>
      </c>
      <c r="T249" t="str">
        <f>IF(T$1&gt;0,IF(AND('[1]Flux and Impact'!$AU251=1,'[1]Flux and Impact'!R251=""),0,IF('[1]Flux and Impact'!$AU251=1,'[1]Flux and Impact'!R251,"")),"")</f>
        <v/>
      </c>
      <c r="U249" t="str">
        <f>IF(U$1&gt;0,IF(AND('[1]Flux and Impact'!$AU251=1,'[1]Flux and Impact'!S251=""),0,IF('[1]Flux and Impact'!$AU251=1,'[1]Flux and Impact'!S251,"")),"")</f>
        <v/>
      </c>
      <c r="V249" t="str">
        <f>IF(V$1&gt;0,IF(AND('[1]Flux and Impact'!$AU251=1,'[1]Flux and Impact'!T251=""),0,IF('[1]Flux and Impact'!$AU251=1,'[1]Flux and Impact'!T251,"")),"")</f>
        <v/>
      </c>
      <c r="W249" t="str">
        <f>IF(W$1&gt;0,IF(AND('[1]Flux and Impact'!$AU251=1,'[1]Flux and Impact'!U251=""),0,IF('[1]Flux and Impact'!$AU251=1,'[1]Flux and Impact'!U251,"")),"")</f>
        <v/>
      </c>
      <c r="X249" t="str">
        <f>IF(X$1&gt;0,IF(AND('[1]Flux and Impact'!$AU251=1,'[1]Flux and Impact'!V251=""),0,IF('[1]Flux and Impact'!$AU251=1,'[1]Flux and Impact'!V251,"")),"")</f>
        <v/>
      </c>
      <c r="Y249" t="str">
        <f>IF(Y$1&gt;0,IF(AND('[1]Flux and Impact'!$AU251=1,'[1]Flux and Impact'!W251=""),0,IF('[1]Flux and Impact'!$AU251=1,'[1]Flux and Impact'!W251,"")),"")</f>
        <v/>
      </c>
      <c r="Z249" t="str">
        <f>IF(Z$1&gt;0,IF(AND('[1]Flux and Impact'!$AU251=1,'[1]Flux and Impact'!X251=""),0,IF('[1]Flux and Impact'!$AU251=1,'[1]Flux and Impact'!X251,"")),"")</f>
        <v/>
      </c>
      <c r="AA249" t="str">
        <f>IF(AA$1&gt;0,IF(AND('[1]Flux and Impact'!$AU251=1,'[1]Flux and Impact'!Y251=""),0,IF('[1]Flux and Impact'!$AU251=1,'[1]Flux and Impact'!Y251,"")),"")</f>
        <v/>
      </c>
      <c r="AB249" t="str">
        <f>IF(AB$1&gt;0,IF(AND('[1]Flux and Impact'!$AU251=1,'[1]Flux and Impact'!Z251=""),0,IF('[1]Flux and Impact'!$AU251=1,'[1]Flux and Impact'!Z251,"")),"")</f>
        <v/>
      </c>
      <c r="AC249" t="str">
        <f>IF(AC$1&gt;0,IF(AND('[1]Flux and Impact'!$AU251=1,'[1]Flux and Impact'!AA251=""),0,IF('[1]Flux and Impact'!$AU251=1,'[1]Flux and Impact'!AA251,"")),"")</f>
        <v/>
      </c>
      <c r="AD249" t="str">
        <f>IF(AD$1&gt;0,IF(AND('[1]Flux and Impact'!$AU251=1,'[1]Flux and Impact'!AB251=""),0,IF('[1]Flux and Impact'!$AU251=1,'[1]Flux and Impact'!AB251,"")),"")</f>
        <v/>
      </c>
      <c r="AE249" t="str">
        <f>IF(AE$1&gt;0,IF(AND('[1]Flux and Impact'!$AU251=1,'[1]Flux and Impact'!AC251=""),0,IF('[1]Flux and Impact'!$AU251=1,'[1]Flux and Impact'!AC251,"")),"")</f>
        <v/>
      </c>
      <c r="AF249" t="str">
        <f>IF(AF$1&gt;0,IF(AND('[1]Flux and Impact'!$AU251=1,'[1]Flux and Impact'!AD251=""),0,IF('[1]Flux and Impact'!$AU251=1,'[1]Flux and Impact'!AD251,"")),"")</f>
        <v/>
      </c>
      <c r="AG249" t="str">
        <f>IF(AG$1&gt;0,IF(AND('[1]Flux and Impact'!$AU251=1,'[1]Flux and Impact'!AE251=""),0,IF('[1]Flux and Impact'!$AU251=1,'[1]Flux and Impact'!AE251,"")),"")</f>
        <v/>
      </c>
      <c r="AH249" t="str">
        <f>IF(AH$1&gt;0,IF(AND('[1]Flux and Impact'!$AU251=1,'[1]Flux and Impact'!AF251=""),0,IF('[1]Flux and Impact'!$AU251=1,'[1]Flux and Impact'!AF251,"")),"")</f>
        <v/>
      </c>
      <c r="AI249" t="str">
        <f>IF(AI$1&gt;0,IF(AND('[1]Flux and Impact'!$AU251=1,'[1]Flux and Impact'!AG251=""),0,IF('[1]Flux and Impact'!$AU251=1,'[1]Flux and Impact'!AG251,"")),"")</f>
        <v/>
      </c>
      <c r="AJ249" t="str">
        <f>IF(AJ$1&gt;0,IF(AND('[1]Flux and Impact'!$AU251=1,'[1]Flux and Impact'!AH251=""),0,IF('[1]Flux and Impact'!$AU251=1,'[1]Flux and Impact'!AH251,"")),"")</f>
        <v/>
      </c>
      <c r="AK249" t="str">
        <f>IF(AK$1&gt;0,IF(AND('[1]Flux and Impact'!$AU251=1,'[1]Flux and Impact'!AI251=""),0,IF('[1]Flux and Impact'!$AU251=1,'[1]Flux and Impact'!AI251,"")),"")</f>
        <v/>
      </c>
      <c r="AL249" t="str">
        <f>IF(AL$1&gt;0,IF(AND('[1]Flux and Impact'!$AU251=1,'[1]Flux and Impact'!AJ251=""),0,IF('[1]Flux and Impact'!$AU251=1,'[1]Flux and Impact'!AJ251,"")),"")</f>
        <v/>
      </c>
      <c r="AM249" t="str">
        <f>IF(AM$1&gt;0,IF(AND('[1]Flux and Impact'!$AU251=1,'[1]Flux and Impact'!AK251=""),0,IF('[1]Flux and Impact'!$AU251=1,'[1]Flux and Impact'!AK251,"")),"")</f>
        <v/>
      </c>
      <c r="AN249" t="str">
        <f>IF(AN$1&gt;0,IF(AND('[1]Flux and Impact'!$AU251=1,'[1]Flux and Impact'!AL251=""),0,IF('[1]Flux and Impact'!$AU251=1,'[1]Flux and Impact'!AL251,"")),"")</f>
        <v/>
      </c>
      <c r="AO249" t="str">
        <f>IF(AO$1&gt;0,IF(AND('[1]Flux and Impact'!$AU251=1,'[1]Flux and Impact'!AM251=""),0,IF('[1]Flux and Impact'!$AU251=1,'[1]Flux and Impact'!AM251,"")),"")</f>
        <v/>
      </c>
      <c r="AP249" t="str">
        <f>IF(AP$1&gt;0,IF(AND('[1]Flux and Impact'!$AU251=1,'[1]Flux and Impact'!AN251=""),0,IF('[1]Flux and Impact'!$AU251=1,'[1]Flux and Impact'!AN251,"")),"")</f>
        <v/>
      </c>
      <c r="AQ249" t="str">
        <f>IF(AQ$1&gt;0,IF(AND('[1]Flux and Impact'!$AU251=1,'[1]Flux and Impact'!AO251=""),0,IF('[1]Flux and Impact'!$AU251=1,'[1]Flux and Impact'!AO251,"")),"")</f>
        <v/>
      </c>
      <c r="AR249" t="str">
        <f>IF(AR$1&gt;0,IF(AND('[1]Flux and Impact'!$AU251=1,'[1]Flux and Impact'!AP251=""),0,IF('[1]Flux and Impact'!$AU251=1,'[1]Flux and Impact'!AP251,"")),"")</f>
        <v/>
      </c>
      <c r="AS249" t="str">
        <f>IF(AS$1&gt;0,IF(AND('[1]Flux and Impact'!$AU251=1,'[1]Flux and Impact'!AQ251=""),0,IF('[1]Flux and Impact'!$AU251=1,'[1]Flux and Impact'!AQ251,"")),"")</f>
        <v/>
      </c>
      <c r="AT249" t="str">
        <f>IF(AT$1&gt;0,IF(AND('[1]Flux and Impact'!$AU251=1,'[1]Flux and Impact'!AR251=""),0,IF('[1]Flux and Impact'!$AU251=1,'[1]Flux and Impact'!AR251,"")),"")</f>
        <v/>
      </c>
      <c r="AU249" t="str">
        <f>IF(AU$1&gt;0,IF(AND('[1]Flux and Impact'!$AU251=1,'[1]Flux and Impact'!AS251=""),0,IF('[1]Flux and Impact'!$AU251=1,'[1]Flux and Impact'!AS251,"")),"")</f>
        <v/>
      </c>
      <c r="AW249" s="10" t="e">
        <v>#N/A</v>
      </c>
      <c r="AX249" s="123" t="s">
        <v>299</v>
      </c>
      <c r="AY249" s="124" t="s">
        <v>299</v>
      </c>
      <c r="AZ249" s="17"/>
    </row>
    <row r="250" spans="1:52">
      <c r="A250" t="e">
        <f t="shared" si="6"/>
        <v>#N/A</v>
      </c>
      <c r="B250" t="e">
        <f>'[1]Flux and Impact'!B252</f>
        <v>#N/A</v>
      </c>
      <c r="C250" t="e">
        <f>'[1]Flux and Impact'!C252</f>
        <v>#N/A</v>
      </c>
      <c r="D250" t="e">
        <f>'[1]Flux and Impact'!D252</f>
        <v>#N/A</v>
      </c>
      <c r="E250" t="str">
        <f>IF('[1]Flux and Impact'!AU252=1,AVERAGE(H250,J250,L250,N250,P250,R250,T250,V250,X250,Z250,AB250,AD250,AF250,AH250,AJ250,AL250,AN250,AP250,AR250,AT250),"")</f>
        <v/>
      </c>
      <c r="F250" s="12" t="str">
        <f>IF('[1]Flux and Impact'!AU252=1,AVERAGE(I250,K250,M250,O250,Q250,S250,U250,W250,Y250,AA250,AC250,AE250,AG250,AI250,AK250,AM250,AO250,AQ250,AS250,AU250),"")</f>
        <v/>
      </c>
      <c r="G250" s="13" t="str">
        <f t="shared" si="7"/>
        <v/>
      </c>
      <c r="H250" t="str">
        <f>IF(H$1&gt;0,IF(AND('[1]Flux and Impact'!$AU252=1,'[1]Flux and Impact'!F252=""),0,IF('[1]Flux and Impact'!$AU252=1,'[1]Flux and Impact'!F252,"")),"")</f>
        <v/>
      </c>
      <c r="I250" t="str">
        <f>IF(I$1&gt;0,IF(AND('[1]Flux and Impact'!$AU252=1,'[1]Flux and Impact'!G252=""),0,IF('[1]Flux and Impact'!$AU252=1,'[1]Flux and Impact'!G252,"")),"")</f>
        <v/>
      </c>
      <c r="J250" t="str">
        <f>IF(J$1&gt;0,IF(AND('[1]Flux and Impact'!$AU252=1,'[1]Flux and Impact'!H252=""),0,IF('[1]Flux and Impact'!$AU252=1,'[1]Flux and Impact'!H252,"")),"")</f>
        <v/>
      </c>
      <c r="K250" t="str">
        <f>IF(K$1&gt;0,IF(AND('[1]Flux and Impact'!$AU252=1,'[1]Flux and Impact'!I252=""),0,IF('[1]Flux and Impact'!$AU252=1,'[1]Flux and Impact'!I252,"")),"")</f>
        <v/>
      </c>
      <c r="L250" t="str">
        <f>IF(L$1&gt;0,IF(AND('[1]Flux and Impact'!$AU252=1,'[1]Flux and Impact'!J252=""),0,IF('[1]Flux and Impact'!$AU252=1,'[1]Flux and Impact'!J252,"")),"")</f>
        <v/>
      </c>
      <c r="M250" t="str">
        <f>IF(M$1&gt;0,IF(AND('[1]Flux and Impact'!$AU252=1,'[1]Flux and Impact'!K252=""),0,IF('[1]Flux and Impact'!$AU252=1,'[1]Flux and Impact'!K252,"")),"")</f>
        <v/>
      </c>
      <c r="N250" t="str">
        <f>IF(N$1&gt;0,IF(AND('[1]Flux and Impact'!$AU252=1,'[1]Flux and Impact'!L252=""),0,IF('[1]Flux and Impact'!$AU252=1,'[1]Flux and Impact'!L252,"")),"")</f>
        <v/>
      </c>
      <c r="O250" t="str">
        <f>IF(O$1&gt;0,IF(AND('[1]Flux and Impact'!$AU252=1,'[1]Flux and Impact'!M252=""),0,IF('[1]Flux and Impact'!$AU252=1,'[1]Flux and Impact'!M252,"")),"")</f>
        <v/>
      </c>
      <c r="P250" t="str">
        <f>IF(P$1&gt;0,IF(AND('[1]Flux and Impact'!$AU252=1,'[1]Flux and Impact'!N252=""),0,IF('[1]Flux and Impact'!$AU252=1,'[1]Flux and Impact'!N252,"")),"")</f>
        <v/>
      </c>
      <c r="Q250" t="str">
        <f>IF(Q$1&gt;0,IF(AND('[1]Flux and Impact'!$AU252=1,'[1]Flux and Impact'!O252=""),0,IF('[1]Flux and Impact'!$AU252=1,'[1]Flux and Impact'!O252,"")),"")</f>
        <v/>
      </c>
      <c r="R250" t="str">
        <f>IF(R$1&gt;0,IF(AND('[1]Flux and Impact'!$AU252=1,'[1]Flux and Impact'!P252=""),0,IF('[1]Flux and Impact'!$AU252=1,'[1]Flux and Impact'!P252,"")),"")</f>
        <v/>
      </c>
      <c r="S250" t="str">
        <f>IF(S$1&gt;0,IF(AND('[1]Flux and Impact'!$AU252=1,'[1]Flux and Impact'!Q252=""),0,IF('[1]Flux and Impact'!$AU252=1,'[1]Flux and Impact'!Q252,"")),"")</f>
        <v/>
      </c>
      <c r="T250" t="str">
        <f>IF(T$1&gt;0,IF(AND('[1]Flux and Impact'!$AU252=1,'[1]Flux and Impact'!R252=""),0,IF('[1]Flux and Impact'!$AU252=1,'[1]Flux and Impact'!R252,"")),"")</f>
        <v/>
      </c>
      <c r="U250" t="str">
        <f>IF(U$1&gt;0,IF(AND('[1]Flux and Impact'!$AU252=1,'[1]Flux and Impact'!S252=""),0,IF('[1]Flux and Impact'!$AU252=1,'[1]Flux and Impact'!S252,"")),"")</f>
        <v/>
      </c>
      <c r="V250" t="str">
        <f>IF(V$1&gt;0,IF(AND('[1]Flux and Impact'!$AU252=1,'[1]Flux and Impact'!T252=""),0,IF('[1]Flux and Impact'!$AU252=1,'[1]Flux and Impact'!T252,"")),"")</f>
        <v/>
      </c>
      <c r="W250" t="str">
        <f>IF(W$1&gt;0,IF(AND('[1]Flux and Impact'!$AU252=1,'[1]Flux and Impact'!U252=""),0,IF('[1]Flux and Impact'!$AU252=1,'[1]Flux and Impact'!U252,"")),"")</f>
        <v/>
      </c>
      <c r="X250" t="str">
        <f>IF(X$1&gt;0,IF(AND('[1]Flux and Impact'!$AU252=1,'[1]Flux and Impact'!V252=""),0,IF('[1]Flux and Impact'!$AU252=1,'[1]Flux and Impact'!V252,"")),"")</f>
        <v/>
      </c>
      <c r="Y250" t="str">
        <f>IF(Y$1&gt;0,IF(AND('[1]Flux and Impact'!$AU252=1,'[1]Flux and Impact'!W252=""),0,IF('[1]Flux and Impact'!$AU252=1,'[1]Flux and Impact'!W252,"")),"")</f>
        <v/>
      </c>
      <c r="Z250" t="str">
        <f>IF(Z$1&gt;0,IF(AND('[1]Flux and Impact'!$AU252=1,'[1]Flux and Impact'!X252=""),0,IF('[1]Flux and Impact'!$AU252=1,'[1]Flux and Impact'!X252,"")),"")</f>
        <v/>
      </c>
      <c r="AA250" t="str">
        <f>IF(AA$1&gt;0,IF(AND('[1]Flux and Impact'!$AU252=1,'[1]Flux and Impact'!Y252=""),0,IF('[1]Flux and Impact'!$AU252=1,'[1]Flux and Impact'!Y252,"")),"")</f>
        <v/>
      </c>
      <c r="AB250" t="str">
        <f>IF(AB$1&gt;0,IF(AND('[1]Flux and Impact'!$AU252=1,'[1]Flux and Impact'!Z252=""),0,IF('[1]Flux and Impact'!$AU252=1,'[1]Flux and Impact'!Z252,"")),"")</f>
        <v/>
      </c>
      <c r="AC250" t="str">
        <f>IF(AC$1&gt;0,IF(AND('[1]Flux and Impact'!$AU252=1,'[1]Flux and Impact'!AA252=""),0,IF('[1]Flux and Impact'!$AU252=1,'[1]Flux and Impact'!AA252,"")),"")</f>
        <v/>
      </c>
      <c r="AD250" t="str">
        <f>IF(AD$1&gt;0,IF(AND('[1]Flux and Impact'!$AU252=1,'[1]Flux and Impact'!AB252=""),0,IF('[1]Flux and Impact'!$AU252=1,'[1]Flux and Impact'!AB252,"")),"")</f>
        <v/>
      </c>
      <c r="AE250" t="str">
        <f>IF(AE$1&gt;0,IF(AND('[1]Flux and Impact'!$AU252=1,'[1]Flux and Impact'!AC252=""),0,IF('[1]Flux and Impact'!$AU252=1,'[1]Flux and Impact'!AC252,"")),"")</f>
        <v/>
      </c>
      <c r="AF250" t="str">
        <f>IF(AF$1&gt;0,IF(AND('[1]Flux and Impact'!$AU252=1,'[1]Flux and Impact'!AD252=""),0,IF('[1]Flux and Impact'!$AU252=1,'[1]Flux and Impact'!AD252,"")),"")</f>
        <v/>
      </c>
      <c r="AG250" t="str">
        <f>IF(AG$1&gt;0,IF(AND('[1]Flux and Impact'!$AU252=1,'[1]Flux and Impact'!AE252=""),0,IF('[1]Flux and Impact'!$AU252=1,'[1]Flux and Impact'!AE252,"")),"")</f>
        <v/>
      </c>
      <c r="AH250" t="str">
        <f>IF(AH$1&gt;0,IF(AND('[1]Flux and Impact'!$AU252=1,'[1]Flux and Impact'!AF252=""),0,IF('[1]Flux and Impact'!$AU252=1,'[1]Flux and Impact'!AF252,"")),"")</f>
        <v/>
      </c>
      <c r="AI250" t="str">
        <f>IF(AI$1&gt;0,IF(AND('[1]Flux and Impact'!$AU252=1,'[1]Flux and Impact'!AG252=""),0,IF('[1]Flux and Impact'!$AU252=1,'[1]Flux and Impact'!AG252,"")),"")</f>
        <v/>
      </c>
      <c r="AJ250" t="str">
        <f>IF(AJ$1&gt;0,IF(AND('[1]Flux and Impact'!$AU252=1,'[1]Flux and Impact'!AH252=""),0,IF('[1]Flux and Impact'!$AU252=1,'[1]Flux and Impact'!AH252,"")),"")</f>
        <v/>
      </c>
      <c r="AK250" t="str">
        <f>IF(AK$1&gt;0,IF(AND('[1]Flux and Impact'!$AU252=1,'[1]Flux and Impact'!AI252=""),0,IF('[1]Flux and Impact'!$AU252=1,'[1]Flux and Impact'!AI252,"")),"")</f>
        <v/>
      </c>
      <c r="AL250" t="str">
        <f>IF(AL$1&gt;0,IF(AND('[1]Flux and Impact'!$AU252=1,'[1]Flux and Impact'!AJ252=""),0,IF('[1]Flux and Impact'!$AU252=1,'[1]Flux and Impact'!AJ252,"")),"")</f>
        <v/>
      </c>
      <c r="AM250" t="str">
        <f>IF(AM$1&gt;0,IF(AND('[1]Flux and Impact'!$AU252=1,'[1]Flux and Impact'!AK252=""),0,IF('[1]Flux and Impact'!$AU252=1,'[1]Flux and Impact'!AK252,"")),"")</f>
        <v/>
      </c>
      <c r="AN250" t="str">
        <f>IF(AN$1&gt;0,IF(AND('[1]Flux and Impact'!$AU252=1,'[1]Flux and Impact'!AL252=""),0,IF('[1]Flux and Impact'!$AU252=1,'[1]Flux and Impact'!AL252,"")),"")</f>
        <v/>
      </c>
      <c r="AO250" t="str">
        <f>IF(AO$1&gt;0,IF(AND('[1]Flux and Impact'!$AU252=1,'[1]Flux and Impact'!AM252=""),0,IF('[1]Flux and Impact'!$AU252=1,'[1]Flux and Impact'!AM252,"")),"")</f>
        <v/>
      </c>
      <c r="AP250" t="str">
        <f>IF(AP$1&gt;0,IF(AND('[1]Flux and Impact'!$AU252=1,'[1]Flux and Impact'!AN252=""),0,IF('[1]Flux and Impact'!$AU252=1,'[1]Flux and Impact'!AN252,"")),"")</f>
        <v/>
      </c>
      <c r="AQ250" t="str">
        <f>IF(AQ$1&gt;0,IF(AND('[1]Flux and Impact'!$AU252=1,'[1]Flux and Impact'!AO252=""),0,IF('[1]Flux and Impact'!$AU252=1,'[1]Flux and Impact'!AO252,"")),"")</f>
        <v/>
      </c>
      <c r="AR250" t="str">
        <f>IF(AR$1&gt;0,IF(AND('[1]Flux and Impact'!$AU252=1,'[1]Flux and Impact'!AP252=""),0,IF('[1]Flux and Impact'!$AU252=1,'[1]Flux and Impact'!AP252,"")),"")</f>
        <v/>
      </c>
      <c r="AS250" t="str">
        <f>IF(AS$1&gt;0,IF(AND('[1]Flux and Impact'!$AU252=1,'[1]Flux and Impact'!AQ252=""),0,IF('[1]Flux and Impact'!$AU252=1,'[1]Flux and Impact'!AQ252,"")),"")</f>
        <v/>
      </c>
      <c r="AT250" t="str">
        <f>IF(AT$1&gt;0,IF(AND('[1]Flux and Impact'!$AU252=1,'[1]Flux and Impact'!AR252=""),0,IF('[1]Flux and Impact'!$AU252=1,'[1]Flux and Impact'!AR252,"")),"")</f>
        <v/>
      </c>
      <c r="AU250" t="str">
        <f>IF(AU$1&gt;0,IF(AND('[1]Flux and Impact'!$AU252=1,'[1]Flux and Impact'!AS252=""),0,IF('[1]Flux and Impact'!$AU252=1,'[1]Flux and Impact'!AS252,"")),"")</f>
        <v/>
      </c>
      <c r="AW250" s="10" t="e">
        <v>#N/A</v>
      </c>
      <c r="AX250" s="123" t="s">
        <v>299</v>
      </c>
      <c r="AY250" s="124" t="s">
        <v>299</v>
      </c>
      <c r="AZ250" s="17"/>
    </row>
    <row r="251" spans="1:52">
      <c r="A251" t="e">
        <f t="shared" si="6"/>
        <v>#N/A</v>
      </c>
      <c r="B251" t="e">
        <f>'[1]Flux and Impact'!B253</f>
        <v>#N/A</v>
      </c>
      <c r="C251" t="e">
        <f>'[1]Flux and Impact'!C253</f>
        <v>#N/A</v>
      </c>
      <c r="D251" t="e">
        <f>'[1]Flux and Impact'!D253</f>
        <v>#N/A</v>
      </c>
      <c r="E251" t="str">
        <f>IF('[1]Flux and Impact'!AU253=1,AVERAGE(H251,J251,L251,N251,P251,R251,T251,V251,X251,Z251,AB251,AD251,AF251,AH251,AJ251,AL251,AN251,AP251,AR251,AT251),"")</f>
        <v/>
      </c>
      <c r="F251" s="12" t="str">
        <f>IF('[1]Flux and Impact'!AU253=1,AVERAGE(I251,K251,M251,O251,Q251,S251,U251,W251,Y251,AA251,AC251,AE251,AG251,AI251,AK251,AM251,AO251,AQ251,AS251,AU251),"")</f>
        <v/>
      </c>
      <c r="G251" s="13" t="str">
        <f t="shared" si="7"/>
        <v/>
      </c>
      <c r="H251" t="str">
        <f>IF(H$1&gt;0,IF(AND('[1]Flux and Impact'!$AU253=1,'[1]Flux and Impact'!F253=""),0,IF('[1]Flux and Impact'!$AU253=1,'[1]Flux and Impact'!F253,"")),"")</f>
        <v/>
      </c>
      <c r="I251" t="str">
        <f>IF(I$1&gt;0,IF(AND('[1]Flux and Impact'!$AU253=1,'[1]Flux and Impact'!G253=""),0,IF('[1]Flux and Impact'!$AU253=1,'[1]Flux and Impact'!G253,"")),"")</f>
        <v/>
      </c>
      <c r="J251" t="str">
        <f>IF(J$1&gt;0,IF(AND('[1]Flux and Impact'!$AU253=1,'[1]Flux and Impact'!H253=""),0,IF('[1]Flux and Impact'!$AU253=1,'[1]Flux and Impact'!H253,"")),"")</f>
        <v/>
      </c>
      <c r="K251" t="str">
        <f>IF(K$1&gt;0,IF(AND('[1]Flux and Impact'!$AU253=1,'[1]Flux and Impact'!I253=""),0,IF('[1]Flux and Impact'!$AU253=1,'[1]Flux and Impact'!I253,"")),"")</f>
        <v/>
      </c>
      <c r="L251" t="str">
        <f>IF(L$1&gt;0,IF(AND('[1]Flux and Impact'!$AU253=1,'[1]Flux and Impact'!J253=""),0,IF('[1]Flux and Impact'!$AU253=1,'[1]Flux and Impact'!J253,"")),"")</f>
        <v/>
      </c>
      <c r="M251" t="str">
        <f>IF(M$1&gt;0,IF(AND('[1]Flux and Impact'!$AU253=1,'[1]Flux and Impact'!K253=""),0,IF('[1]Flux and Impact'!$AU253=1,'[1]Flux and Impact'!K253,"")),"")</f>
        <v/>
      </c>
      <c r="N251" t="str">
        <f>IF(N$1&gt;0,IF(AND('[1]Flux and Impact'!$AU253=1,'[1]Flux and Impact'!L253=""),0,IF('[1]Flux and Impact'!$AU253=1,'[1]Flux and Impact'!L253,"")),"")</f>
        <v/>
      </c>
      <c r="O251" t="str">
        <f>IF(O$1&gt;0,IF(AND('[1]Flux and Impact'!$AU253=1,'[1]Flux and Impact'!M253=""),0,IF('[1]Flux and Impact'!$AU253=1,'[1]Flux and Impact'!M253,"")),"")</f>
        <v/>
      </c>
      <c r="P251" t="str">
        <f>IF(P$1&gt;0,IF(AND('[1]Flux and Impact'!$AU253=1,'[1]Flux and Impact'!N253=""),0,IF('[1]Flux and Impact'!$AU253=1,'[1]Flux and Impact'!N253,"")),"")</f>
        <v/>
      </c>
      <c r="Q251" t="str">
        <f>IF(Q$1&gt;0,IF(AND('[1]Flux and Impact'!$AU253=1,'[1]Flux and Impact'!O253=""),0,IF('[1]Flux and Impact'!$AU253=1,'[1]Flux and Impact'!O253,"")),"")</f>
        <v/>
      </c>
      <c r="R251" t="str">
        <f>IF(R$1&gt;0,IF(AND('[1]Flux and Impact'!$AU253=1,'[1]Flux and Impact'!P253=""),0,IF('[1]Flux and Impact'!$AU253=1,'[1]Flux and Impact'!P253,"")),"")</f>
        <v/>
      </c>
      <c r="S251" t="str">
        <f>IF(S$1&gt;0,IF(AND('[1]Flux and Impact'!$AU253=1,'[1]Flux and Impact'!Q253=""),0,IF('[1]Flux and Impact'!$AU253=1,'[1]Flux and Impact'!Q253,"")),"")</f>
        <v/>
      </c>
      <c r="T251" t="str">
        <f>IF(T$1&gt;0,IF(AND('[1]Flux and Impact'!$AU253=1,'[1]Flux and Impact'!R253=""),0,IF('[1]Flux and Impact'!$AU253=1,'[1]Flux and Impact'!R253,"")),"")</f>
        <v/>
      </c>
      <c r="U251" t="str">
        <f>IF(U$1&gt;0,IF(AND('[1]Flux and Impact'!$AU253=1,'[1]Flux and Impact'!S253=""),0,IF('[1]Flux and Impact'!$AU253=1,'[1]Flux and Impact'!S253,"")),"")</f>
        <v/>
      </c>
      <c r="V251" t="str">
        <f>IF(V$1&gt;0,IF(AND('[1]Flux and Impact'!$AU253=1,'[1]Flux and Impact'!T253=""),0,IF('[1]Flux and Impact'!$AU253=1,'[1]Flux and Impact'!T253,"")),"")</f>
        <v/>
      </c>
      <c r="W251" t="str">
        <f>IF(W$1&gt;0,IF(AND('[1]Flux and Impact'!$AU253=1,'[1]Flux and Impact'!U253=""),0,IF('[1]Flux and Impact'!$AU253=1,'[1]Flux and Impact'!U253,"")),"")</f>
        <v/>
      </c>
      <c r="X251" t="str">
        <f>IF(X$1&gt;0,IF(AND('[1]Flux and Impact'!$AU253=1,'[1]Flux and Impact'!V253=""),0,IF('[1]Flux and Impact'!$AU253=1,'[1]Flux and Impact'!V253,"")),"")</f>
        <v/>
      </c>
      <c r="Y251" t="str">
        <f>IF(Y$1&gt;0,IF(AND('[1]Flux and Impact'!$AU253=1,'[1]Flux and Impact'!W253=""),0,IF('[1]Flux and Impact'!$AU253=1,'[1]Flux and Impact'!W253,"")),"")</f>
        <v/>
      </c>
      <c r="Z251" t="str">
        <f>IF(Z$1&gt;0,IF(AND('[1]Flux and Impact'!$AU253=1,'[1]Flux and Impact'!X253=""),0,IF('[1]Flux and Impact'!$AU253=1,'[1]Flux and Impact'!X253,"")),"")</f>
        <v/>
      </c>
      <c r="AA251" t="str">
        <f>IF(AA$1&gt;0,IF(AND('[1]Flux and Impact'!$AU253=1,'[1]Flux and Impact'!Y253=""),0,IF('[1]Flux and Impact'!$AU253=1,'[1]Flux and Impact'!Y253,"")),"")</f>
        <v/>
      </c>
      <c r="AB251" t="str">
        <f>IF(AB$1&gt;0,IF(AND('[1]Flux and Impact'!$AU253=1,'[1]Flux and Impact'!Z253=""),0,IF('[1]Flux and Impact'!$AU253=1,'[1]Flux and Impact'!Z253,"")),"")</f>
        <v/>
      </c>
      <c r="AC251" t="str">
        <f>IF(AC$1&gt;0,IF(AND('[1]Flux and Impact'!$AU253=1,'[1]Flux and Impact'!AA253=""),0,IF('[1]Flux and Impact'!$AU253=1,'[1]Flux and Impact'!AA253,"")),"")</f>
        <v/>
      </c>
      <c r="AD251" t="str">
        <f>IF(AD$1&gt;0,IF(AND('[1]Flux and Impact'!$AU253=1,'[1]Flux and Impact'!AB253=""),0,IF('[1]Flux and Impact'!$AU253=1,'[1]Flux and Impact'!AB253,"")),"")</f>
        <v/>
      </c>
      <c r="AE251" t="str">
        <f>IF(AE$1&gt;0,IF(AND('[1]Flux and Impact'!$AU253=1,'[1]Flux and Impact'!AC253=""),0,IF('[1]Flux and Impact'!$AU253=1,'[1]Flux and Impact'!AC253,"")),"")</f>
        <v/>
      </c>
      <c r="AF251" t="str">
        <f>IF(AF$1&gt;0,IF(AND('[1]Flux and Impact'!$AU253=1,'[1]Flux and Impact'!AD253=""),0,IF('[1]Flux and Impact'!$AU253=1,'[1]Flux and Impact'!AD253,"")),"")</f>
        <v/>
      </c>
      <c r="AG251" t="str">
        <f>IF(AG$1&gt;0,IF(AND('[1]Flux and Impact'!$AU253=1,'[1]Flux and Impact'!AE253=""),0,IF('[1]Flux and Impact'!$AU253=1,'[1]Flux and Impact'!AE253,"")),"")</f>
        <v/>
      </c>
      <c r="AH251" t="str">
        <f>IF(AH$1&gt;0,IF(AND('[1]Flux and Impact'!$AU253=1,'[1]Flux and Impact'!AF253=""),0,IF('[1]Flux and Impact'!$AU253=1,'[1]Flux and Impact'!AF253,"")),"")</f>
        <v/>
      </c>
      <c r="AI251" t="str">
        <f>IF(AI$1&gt;0,IF(AND('[1]Flux and Impact'!$AU253=1,'[1]Flux and Impact'!AG253=""),0,IF('[1]Flux and Impact'!$AU253=1,'[1]Flux and Impact'!AG253,"")),"")</f>
        <v/>
      </c>
      <c r="AJ251" t="str">
        <f>IF(AJ$1&gt;0,IF(AND('[1]Flux and Impact'!$AU253=1,'[1]Flux and Impact'!AH253=""),0,IF('[1]Flux and Impact'!$AU253=1,'[1]Flux and Impact'!AH253,"")),"")</f>
        <v/>
      </c>
      <c r="AK251" t="str">
        <f>IF(AK$1&gt;0,IF(AND('[1]Flux and Impact'!$AU253=1,'[1]Flux and Impact'!AI253=""),0,IF('[1]Flux and Impact'!$AU253=1,'[1]Flux and Impact'!AI253,"")),"")</f>
        <v/>
      </c>
      <c r="AL251" t="str">
        <f>IF(AL$1&gt;0,IF(AND('[1]Flux and Impact'!$AU253=1,'[1]Flux and Impact'!AJ253=""),0,IF('[1]Flux and Impact'!$AU253=1,'[1]Flux and Impact'!AJ253,"")),"")</f>
        <v/>
      </c>
      <c r="AM251" t="str">
        <f>IF(AM$1&gt;0,IF(AND('[1]Flux and Impact'!$AU253=1,'[1]Flux and Impact'!AK253=""),0,IF('[1]Flux and Impact'!$AU253=1,'[1]Flux and Impact'!AK253,"")),"")</f>
        <v/>
      </c>
      <c r="AN251" t="str">
        <f>IF(AN$1&gt;0,IF(AND('[1]Flux and Impact'!$AU253=1,'[1]Flux and Impact'!AL253=""),0,IF('[1]Flux and Impact'!$AU253=1,'[1]Flux and Impact'!AL253,"")),"")</f>
        <v/>
      </c>
      <c r="AO251" t="str">
        <f>IF(AO$1&gt;0,IF(AND('[1]Flux and Impact'!$AU253=1,'[1]Flux and Impact'!AM253=""),0,IF('[1]Flux and Impact'!$AU253=1,'[1]Flux and Impact'!AM253,"")),"")</f>
        <v/>
      </c>
      <c r="AP251" t="str">
        <f>IF(AP$1&gt;0,IF(AND('[1]Flux and Impact'!$AU253=1,'[1]Flux and Impact'!AN253=""),0,IF('[1]Flux and Impact'!$AU253=1,'[1]Flux and Impact'!AN253,"")),"")</f>
        <v/>
      </c>
      <c r="AQ251" t="str">
        <f>IF(AQ$1&gt;0,IF(AND('[1]Flux and Impact'!$AU253=1,'[1]Flux and Impact'!AO253=""),0,IF('[1]Flux and Impact'!$AU253=1,'[1]Flux and Impact'!AO253,"")),"")</f>
        <v/>
      </c>
      <c r="AR251" t="str">
        <f>IF(AR$1&gt;0,IF(AND('[1]Flux and Impact'!$AU253=1,'[1]Flux and Impact'!AP253=""),0,IF('[1]Flux and Impact'!$AU253=1,'[1]Flux and Impact'!AP253,"")),"")</f>
        <v/>
      </c>
      <c r="AS251" t="str">
        <f>IF(AS$1&gt;0,IF(AND('[1]Flux and Impact'!$AU253=1,'[1]Flux and Impact'!AQ253=""),0,IF('[1]Flux and Impact'!$AU253=1,'[1]Flux and Impact'!AQ253,"")),"")</f>
        <v/>
      </c>
      <c r="AT251" t="str">
        <f>IF(AT$1&gt;0,IF(AND('[1]Flux and Impact'!$AU253=1,'[1]Flux and Impact'!AR253=""),0,IF('[1]Flux and Impact'!$AU253=1,'[1]Flux and Impact'!AR253,"")),"")</f>
        <v/>
      </c>
      <c r="AU251" t="str">
        <f>IF(AU$1&gt;0,IF(AND('[1]Flux and Impact'!$AU253=1,'[1]Flux and Impact'!AS253=""),0,IF('[1]Flux and Impact'!$AU253=1,'[1]Flux and Impact'!AS253,"")),"")</f>
        <v/>
      </c>
      <c r="AW251" s="10" t="e">
        <v>#N/A</v>
      </c>
      <c r="AX251" s="123" t="s">
        <v>299</v>
      </c>
      <c r="AY251" s="124" t="s">
        <v>299</v>
      </c>
      <c r="AZ251" s="17"/>
    </row>
    <row r="252" spans="1:52">
      <c r="A252" t="e">
        <f t="shared" si="6"/>
        <v>#N/A</v>
      </c>
      <c r="B252" t="e">
        <f>'[1]Flux and Impact'!B254</f>
        <v>#N/A</v>
      </c>
      <c r="C252" t="e">
        <f>'[1]Flux and Impact'!C254</f>
        <v>#N/A</v>
      </c>
      <c r="D252" t="e">
        <f>'[1]Flux and Impact'!D254</f>
        <v>#N/A</v>
      </c>
      <c r="E252" t="str">
        <f>IF('[1]Flux and Impact'!AU254=1,AVERAGE(H252,J252,L252,N252,P252,R252,T252,V252,X252,Z252,AB252,AD252,AF252,AH252,AJ252,AL252,AN252,AP252,AR252,AT252),"")</f>
        <v/>
      </c>
      <c r="F252" s="12" t="str">
        <f>IF('[1]Flux and Impact'!AU254=1,AVERAGE(I252,K252,M252,O252,Q252,S252,U252,W252,Y252,AA252,AC252,AE252,AG252,AI252,AK252,AM252,AO252,AQ252,AS252,AU252),"")</f>
        <v/>
      </c>
      <c r="G252" s="13" t="str">
        <f t="shared" si="7"/>
        <v/>
      </c>
      <c r="H252" t="str">
        <f>IF(H$1&gt;0,IF(AND('[1]Flux and Impact'!$AU254=1,'[1]Flux and Impact'!F254=""),0,IF('[1]Flux and Impact'!$AU254=1,'[1]Flux and Impact'!F254,"")),"")</f>
        <v/>
      </c>
      <c r="I252" t="str">
        <f>IF(I$1&gt;0,IF(AND('[1]Flux and Impact'!$AU254=1,'[1]Flux and Impact'!G254=""),0,IF('[1]Flux and Impact'!$AU254=1,'[1]Flux and Impact'!G254,"")),"")</f>
        <v/>
      </c>
      <c r="J252" t="str">
        <f>IF(J$1&gt;0,IF(AND('[1]Flux and Impact'!$AU254=1,'[1]Flux and Impact'!H254=""),0,IF('[1]Flux and Impact'!$AU254=1,'[1]Flux and Impact'!H254,"")),"")</f>
        <v/>
      </c>
      <c r="K252" t="str">
        <f>IF(K$1&gt;0,IF(AND('[1]Flux and Impact'!$AU254=1,'[1]Flux and Impact'!I254=""),0,IF('[1]Flux and Impact'!$AU254=1,'[1]Flux and Impact'!I254,"")),"")</f>
        <v/>
      </c>
      <c r="L252" t="str">
        <f>IF(L$1&gt;0,IF(AND('[1]Flux and Impact'!$AU254=1,'[1]Flux and Impact'!J254=""),0,IF('[1]Flux and Impact'!$AU254=1,'[1]Flux and Impact'!J254,"")),"")</f>
        <v/>
      </c>
      <c r="M252" t="str">
        <f>IF(M$1&gt;0,IF(AND('[1]Flux and Impact'!$AU254=1,'[1]Flux and Impact'!K254=""),0,IF('[1]Flux and Impact'!$AU254=1,'[1]Flux and Impact'!K254,"")),"")</f>
        <v/>
      </c>
      <c r="N252" t="str">
        <f>IF(N$1&gt;0,IF(AND('[1]Flux and Impact'!$AU254=1,'[1]Flux and Impact'!L254=""),0,IF('[1]Flux and Impact'!$AU254=1,'[1]Flux and Impact'!L254,"")),"")</f>
        <v/>
      </c>
      <c r="O252" t="str">
        <f>IF(O$1&gt;0,IF(AND('[1]Flux and Impact'!$AU254=1,'[1]Flux and Impact'!M254=""),0,IF('[1]Flux and Impact'!$AU254=1,'[1]Flux and Impact'!M254,"")),"")</f>
        <v/>
      </c>
      <c r="P252" t="str">
        <f>IF(P$1&gt;0,IF(AND('[1]Flux and Impact'!$AU254=1,'[1]Flux and Impact'!N254=""),0,IF('[1]Flux and Impact'!$AU254=1,'[1]Flux and Impact'!N254,"")),"")</f>
        <v/>
      </c>
      <c r="Q252" t="str">
        <f>IF(Q$1&gt;0,IF(AND('[1]Flux and Impact'!$AU254=1,'[1]Flux and Impact'!O254=""),0,IF('[1]Flux and Impact'!$AU254=1,'[1]Flux and Impact'!O254,"")),"")</f>
        <v/>
      </c>
      <c r="R252" t="str">
        <f>IF(R$1&gt;0,IF(AND('[1]Flux and Impact'!$AU254=1,'[1]Flux and Impact'!P254=""),0,IF('[1]Flux and Impact'!$AU254=1,'[1]Flux and Impact'!P254,"")),"")</f>
        <v/>
      </c>
      <c r="S252" t="str">
        <f>IF(S$1&gt;0,IF(AND('[1]Flux and Impact'!$AU254=1,'[1]Flux and Impact'!Q254=""),0,IF('[1]Flux and Impact'!$AU254=1,'[1]Flux and Impact'!Q254,"")),"")</f>
        <v/>
      </c>
      <c r="T252" t="str">
        <f>IF(T$1&gt;0,IF(AND('[1]Flux and Impact'!$AU254=1,'[1]Flux and Impact'!R254=""),0,IF('[1]Flux and Impact'!$AU254=1,'[1]Flux and Impact'!R254,"")),"")</f>
        <v/>
      </c>
      <c r="U252" t="str">
        <f>IF(U$1&gt;0,IF(AND('[1]Flux and Impact'!$AU254=1,'[1]Flux and Impact'!S254=""),0,IF('[1]Flux and Impact'!$AU254=1,'[1]Flux and Impact'!S254,"")),"")</f>
        <v/>
      </c>
      <c r="V252" t="str">
        <f>IF(V$1&gt;0,IF(AND('[1]Flux and Impact'!$AU254=1,'[1]Flux and Impact'!T254=""),0,IF('[1]Flux and Impact'!$AU254=1,'[1]Flux and Impact'!T254,"")),"")</f>
        <v/>
      </c>
      <c r="W252" t="str">
        <f>IF(W$1&gt;0,IF(AND('[1]Flux and Impact'!$AU254=1,'[1]Flux and Impact'!U254=""),0,IF('[1]Flux and Impact'!$AU254=1,'[1]Flux and Impact'!U254,"")),"")</f>
        <v/>
      </c>
      <c r="X252" t="str">
        <f>IF(X$1&gt;0,IF(AND('[1]Flux and Impact'!$AU254=1,'[1]Flux and Impact'!V254=""),0,IF('[1]Flux and Impact'!$AU254=1,'[1]Flux and Impact'!V254,"")),"")</f>
        <v/>
      </c>
      <c r="Y252" t="str">
        <f>IF(Y$1&gt;0,IF(AND('[1]Flux and Impact'!$AU254=1,'[1]Flux and Impact'!W254=""),0,IF('[1]Flux and Impact'!$AU254=1,'[1]Flux and Impact'!W254,"")),"")</f>
        <v/>
      </c>
      <c r="Z252" t="str">
        <f>IF(Z$1&gt;0,IF(AND('[1]Flux and Impact'!$AU254=1,'[1]Flux and Impact'!X254=""),0,IF('[1]Flux and Impact'!$AU254=1,'[1]Flux and Impact'!X254,"")),"")</f>
        <v/>
      </c>
      <c r="AA252" t="str">
        <f>IF(AA$1&gt;0,IF(AND('[1]Flux and Impact'!$AU254=1,'[1]Flux and Impact'!Y254=""),0,IF('[1]Flux and Impact'!$AU254=1,'[1]Flux and Impact'!Y254,"")),"")</f>
        <v/>
      </c>
      <c r="AB252" t="str">
        <f>IF(AB$1&gt;0,IF(AND('[1]Flux and Impact'!$AU254=1,'[1]Flux and Impact'!Z254=""),0,IF('[1]Flux and Impact'!$AU254=1,'[1]Flux and Impact'!Z254,"")),"")</f>
        <v/>
      </c>
      <c r="AC252" t="str">
        <f>IF(AC$1&gt;0,IF(AND('[1]Flux and Impact'!$AU254=1,'[1]Flux and Impact'!AA254=""),0,IF('[1]Flux and Impact'!$AU254=1,'[1]Flux and Impact'!AA254,"")),"")</f>
        <v/>
      </c>
      <c r="AD252" t="str">
        <f>IF(AD$1&gt;0,IF(AND('[1]Flux and Impact'!$AU254=1,'[1]Flux and Impact'!AB254=""),0,IF('[1]Flux and Impact'!$AU254=1,'[1]Flux and Impact'!AB254,"")),"")</f>
        <v/>
      </c>
      <c r="AE252" t="str">
        <f>IF(AE$1&gt;0,IF(AND('[1]Flux and Impact'!$AU254=1,'[1]Flux and Impact'!AC254=""),0,IF('[1]Flux and Impact'!$AU254=1,'[1]Flux and Impact'!AC254,"")),"")</f>
        <v/>
      </c>
      <c r="AF252" t="str">
        <f>IF(AF$1&gt;0,IF(AND('[1]Flux and Impact'!$AU254=1,'[1]Flux and Impact'!AD254=""),0,IF('[1]Flux and Impact'!$AU254=1,'[1]Flux and Impact'!AD254,"")),"")</f>
        <v/>
      </c>
      <c r="AG252" t="str">
        <f>IF(AG$1&gt;0,IF(AND('[1]Flux and Impact'!$AU254=1,'[1]Flux and Impact'!AE254=""),0,IF('[1]Flux and Impact'!$AU254=1,'[1]Flux and Impact'!AE254,"")),"")</f>
        <v/>
      </c>
      <c r="AH252" t="str">
        <f>IF(AH$1&gt;0,IF(AND('[1]Flux and Impact'!$AU254=1,'[1]Flux and Impact'!AF254=""),0,IF('[1]Flux and Impact'!$AU254=1,'[1]Flux and Impact'!AF254,"")),"")</f>
        <v/>
      </c>
      <c r="AI252" t="str">
        <f>IF(AI$1&gt;0,IF(AND('[1]Flux and Impact'!$AU254=1,'[1]Flux and Impact'!AG254=""),0,IF('[1]Flux and Impact'!$AU254=1,'[1]Flux and Impact'!AG254,"")),"")</f>
        <v/>
      </c>
      <c r="AJ252" t="str">
        <f>IF(AJ$1&gt;0,IF(AND('[1]Flux and Impact'!$AU254=1,'[1]Flux and Impact'!AH254=""),0,IF('[1]Flux and Impact'!$AU254=1,'[1]Flux and Impact'!AH254,"")),"")</f>
        <v/>
      </c>
      <c r="AK252" t="str">
        <f>IF(AK$1&gt;0,IF(AND('[1]Flux and Impact'!$AU254=1,'[1]Flux and Impact'!AI254=""),0,IF('[1]Flux and Impact'!$AU254=1,'[1]Flux and Impact'!AI254,"")),"")</f>
        <v/>
      </c>
      <c r="AL252" t="str">
        <f>IF(AL$1&gt;0,IF(AND('[1]Flux and Impact'!$AU254=1,'[1]Flux and Impact'!AJ254=""),0,IF('[1]Flux and Impact'!$AU254=1,'[1]Flux and Impact'!AJ254,"")),"")</f>
        <v/>
      </c>
      <c r="AM252" t="str">
        <f>IF(AM$1&gt;0,IF(AND('[1]Flux and Impact'!$AU254=1,'[1]Flux and Impact'!AK254=""),0,IF('[1]Flux and Impact'!$AU254=1,'[1]Flux and Impact'!AK254,"")),"")</f>
        <v/>
      </c>
      <c r="AN252" t="str">
        <f>IF(AN$1&gt;0,IF(AND('[1]Flux and Impact'!$AU254=1,'[1]Flux and Impact'!AL254=""),0,IF('[1]Flux and Impact'!$AU254=1,'[1]Flux and Impact'!AL254,"")),"")</f>
        <v/>
      </c>
      <c r="AO252" t="str">
        <f>IF(AO$1&gt;0,IF(AND('[1]Flux and Impact'!$AU254=1,'[1]Flux and Impact'!AM254=""),0,IF('[1]Flux and Impact'!$AU254=1,'[1]Flux and Impact'!AM254,"")),"")</f>
        <v/>
      </c>
      <c r="AP252" t="str">
        <f>IF(AP$1&gt;0,IF(AND('[1]Flux and Impact'!$AU254=1,'[1]Flux and Impact'!AN254=""),0,IF('[1]Flux and Impact'!$AU254=1,'[1]Flux and Impact'!AN254,"")),"")</f>
        <v/>
      </c>
      <c r="AQ252" t="str">
        <f>IF(AQ$1&gt;0,IF(AND('[1]Flux and Impact'!$AU254=1,'[1]Flux and Impact'!AO254=""),0,IF('[1]Flux and Impact'!$AU254=1,'[1]Flux and Impact'!AO254,"")),"")</f>
        <v/>
      </c>
      <c r="AR252" t="str">
        <f>IF(AR$1&gt;0,IF(AND('[1]Flux and Impact'!$AU254=1,'[1]Flux and Impact'!AP254=""),0,IF('[1]Flux and Impact'!$AU254=1,'[1]Flux and Impact'!AP254,"")),"")</f>
        <v/>
      </c>
      <c r="AS252" t="str">
        <f>IF(AS$1&gt;0,IF(AND('[1]Flux and Impact'!$AU254=1,'[1]Flux and Impact'!AQ254=""),0,IF('[1]Flux and Impact'!$AU254=1,'[1]Flux and Impact'!AQ254,"")),"")</f>
        <v/>
      </c>
      <c r="AT252" t="str">
        <f>IF(AT$1&gt;0,IF(AND('[1]Flux and Impact'!$AU254=1,'[1]Flux and Impact'!AR254=""),0,IF('[1]Flux and Impact'!$AU254=1,'[1]Flux and Impact'!AR254,"")),"")</f>
        <v/>
      </c>
      <c r="AU252" t="str">
        <f>IF(AU$1&gt;0,IF(AND('[1]Flux and Impact'!$AU254=1,'[1]Flux and Impact'!AS254=""),0,IF('[1]Flux and Impact'!$AU254=1,'[1]Flux and Impact'!AS254,"")),"")</f>
        <v/>
      </c>
      <c r="AW252" s="10" t="e">
        <v>#N/A</v>
      </c>
      <c r="AX252" s="123" t="s">
        <v>299</v>
      </c>
      <c r="AY252" s="124" t="s">
        <v>299</v>
      </c>
      <c r="AZ252" s="17"/>
    </row>
    <row r="253" spans="1:52">
      <c r="A253" t="e">
        <f t="shared" si="6"/>
        <v>#N/A</v>
      </c>
      <c r="B253" t="e">
        <f>'[1]Flux and Impact'!B255</f>
        <v>#N/A</v>
      </c>
      <c r="C253" t="e">
        <f>'[1]Flux and Impact'!C255</f>
        <v>#N/A</v>
      </c>
      <c r="D253" t="e">
        <f>'[1]Flux and Impact'!D255</f>
        <v>#N/A</v>
      </c>
      <c r="E253" t="str">
        <f>IF('[1]Flux and Impact'!AU255=1,AVERAGE(H253,J253,L253,N253,P253,R253,T253,V253,X253,Z253,AB253,AD253,AF253,AH253,AJ253,AL253,AN253,AP253,AR253,AT253),"")</f>
        <v/>
      </c>
      <c r="F253" s="12" t="str">
        <f>IF('[1]Flux and Impact'!AU255=1,AVERAGE(I253,K253,M253,O253,Q253,S253,U253,W253,Y253,AA253,AC253,AE253,AG253,AI253,AK253,AM253,AO253,AQ253,AS253,AU253),"")</f>
        <v/>
      </c>
      <c r="G253" s="13" t="str">
        <f t="shared" si="7"/>
        <v/>
      </c>
      <c r="H253" t="str">
        <f>IF(H$1&gt;0,IF(AND('[1]Flux and Impact'!$AU255=1,'[1]Flux and Impact'!F255=""),0,IF('[1]Flux and Impact'!$AU255=1,'[1]Flux and Impact'!F255,"")),"")</f>
        <v/>
      </c>
      <c r="I253" t="str">
        <f>IF(I$1&gt;0,IF(AND('[1]Flux and Impact'!$AU255=1,'[1]Flux and Impact'!G255=""),0,IF('[1]Flux and Impact'!$AU255=1,'[1]Flux and Impact'!G255,"")),"")</f>
        <v/>
      </c>
      <c r="J253" t="str">
        <f>IF(J$1&gt;0,IF(AND('[1]Flux and Impact'!$AU255=1,'[1]Flux and Impact'!H255=""),0,IF('[1]Flux and Impact'!$AU255=1,'[1]Flux and Impact'!H255,"")),"")</f>
        <v/>
      </c>
      <c r="K253" t="str">
        <f>IF(K$1&gt;0,IF(AND('[1]Flux and Impact'!$AU255=1,'[1]Flux and Impact'!I255=""),0,IF('[1]Flux and Impact'!$AU255=1,'[1]Flux and Impact'!I255,"")),"")</f>
        <v/>
      </c>
      <c r="L253" t="str">
        <f>IF(L$1&gt;0,IF(AND('[1]Flux and Impact'!$AU255=1,'[1]Flux and Impact'!J255=""),0,IF('[1]Flux and Impact'!$AU255=1,'[1]Flux and Impact'!J255,"")),"")</f>
        <v/>
      </c>
      <c r="M253" t="str">
        <f>IF(M$1&gt;0,IF(AND('[1]Flux and Impact'!$AU255=1,'[1]Flux and Impact'!K255=""),0,IF('[1]Flux and Impact'!$AU255=1,'[1]Flux and Impact'!K255,"")),"")</f>
        <v/>
      </c>
      <c r="N253" t="str">
        <f>IF(N$1&gt;0,IF(AND('[1]Flux and Impact'!$AU255=1,'[1]Flux and Impact'!L255=""),0,IF('[1]Flux and Impact'!$AU255=1,'[1]Flux and Impact'!L255,"")),"")</f>
        <v/>
      </c>
      <c r="O253" t="str">
        <f>IF(O$1&gt;0,IF(AND('[1]Flux and Impact'!$AU255=1,'[1]Flux and Impact'!M255=""),0,IF('[1]Flux and Impact'!$AU255=1,'[1]Flux and Impact'!M255,"")),"")</f>
        <v/>
      </c>
      <c r="P253" t="str">
        <f>IF(P$1&gt;0,IF(AND('[1]Flux and Impact'!$AU255=1,'[1]Flux and Impact'!N255=""),0,IF('[1]Flux and Impact'!$AU255=1,'[1]Flux and Impact'!N255,"")),"")</f>
        <v/>
      </c>
      <c r="Q253" t="str">
        <f>IF(Q$1&gt;0,IF(AND('[1]Flux and Impact'!$AU255=1,'[1]Flux and Impact'!O255=""),0,IF('[1]Flux and Impact'!$AU255=1,'[1]Flux and Impact'!O255,"")),"")</f>
        <v/>
      </c>
      <c r="R253" t="str">
        <f>IF(R$1&gt;0,IF(AND('[1]Flux and Impact'!$AU255=1,'[1]Flux and Impact'!P255=""),0,IF('[1]Flux and Impact'!$AU255=1,'[1]Flux and Impact'!P255,"")),"")</f>
        <v/>
      </c>
      <c r="S253" t="str">
        <f>IF(S$1&gt;0,IF(AND('[1]Flux and Impact'!$AU255=1,'[1]Flux and Impact'!Q255=""),0,IF('[1]Flux and Impact'!$AU255=1,'[1]Flux and Impact'!Q255,"")),"")</f>
        <v/>
      </c>
      <c r="T253" t="str">
        <f>IF(T$1&gt;0,IF(AND('[1]Flux and Impact'!$AU255=1,'[1]Flux and Impact'!R255=""),0,IF('[1]Flux and Impact'!$AU255=1,'[1]Flux and Impact'!R255,"")),"")</f>
        <v/>
      </c>
      <c r="U253" t="str">
        <f>IF(U$1&gt;0,IF(AND('[1]Flux and Impact'!$AU255=1,'[1]Flux and Impact'!S255=""),0,IF('[1]Flux and Impact'!$AU255=1,'[1]Flux and Impact'!S255,"")),"")</f>
        <v/>
      </c>
      <c r="V253" t="str">
        <f>IF(V$1&gt;0,IF(AND('[1]Flux and Impact'!$AU255=1,'[1]Flux and Impact'!T255=""),0,IF('[1]Flux and Impact'!$AU255=1,'[1]Flux and Impact'!T255,"")),"")</f>
        <v/>
      </c>
      <c r="W253" t="str">
        <f>IF(W$1&gt;0,IF(AND('[1]Flux and Impact'!$AU255=1,'[1]Flux and Impact'!U255=""),0,IF('[1]Flux and Impact'!$AU255=1,'[1]Flux and Impact'!U255,"")),"")</f>
        <v/>
      </c>
      <c r="X253" t="str">
        <f>IF(X$1&gt;0,IF(AND('[1]Flux and Impact'!$AU255=1,'[1]Flux and Impact'!V255=""),0,IF('[1]Flux and Impact'!$AU255=1,'[1]Flux and Impact'!V255,"")),"")</f>
        <v/>
      </c>
      <c r="Y253" t="str">
        <f>IF(Y$1&gt;0,IF(AND('[1]Flux and Impact'!$AU255=1,'[1]Flux and Impact'!W255=""),0,IF('[1]Flux and Impact'!$AU255=1,'[1]Flux and Impact'!W255,"")),"")</f>
        <v/>
      </c>
      <c r="Z253" t="str">
        <f>IF(Z$1&gt;0,IF(AND('[1]Flux and Impact'!$AU255=1,'[1]Flux and Impact'!X255=""),0,IF('[1]Flux and Impact'!$AU255=1,'[1]Flux and Impact'!X255,"")),"")</f>
        <v/>
      </c>
      <c r="AA253" t="str">
        <f>IF(AA$1&gt;0,IF(AND('[1]Flux and Impact'!$AU255=1,'[1]Flux and Impact'!Y255=""),0,IF('[1]Flux and Impact'!$AU255=1,'[1]Flux and Impact'!Y255,"")),"")</f>
        <v/>
      </c>
      <c r="AB253" t="str">
        <f>IF(AB$1&gt;0,IF(AND('[1]Flux and Impact'!$AU255=1,'[1]Flux and Impact'!Z255=""),0,IF('[1]Flux and Impact'!$AU255=1,'[1]Flux and Impact'!Z255,"")),"")</f>
        <v/>
      </c>
      <c r="AC253" t="str">
        <f>IF(AC$1&gt;0,IF(AND('[1]Flux and Impact'!$AU255=1,'[1]Flux and Impact'!AA255=""),0,IF('[1]Flux and Impact'!$AU255=1,'[1]Flux and Impact'!AA255,"")),"")</f>
        <v/>
      </c>
      <c r="AD253" t="str">
        <f>IF(AD$1&gt;0,IF(AND('[1]Flux and Impact'!$AU255=1,'[1]Flux and Impact'!AB255=""),0,IF('[1]Flux and Impact'!$AU255=1,'[1]Flux and Impact'!AB255,"")),"")</f>
        <v/>
      </c>
      <c r="AE253" t="str">
        <f>IF(AE$1&gt;0,IF(AND('[1]Flux and Impact'!$AU255=1,'[1]Flux and Impact'!AC255=""),0,IF('[1]Flux and Impact'!$AU255=1,'[1]Flux and Impact'!AC255,"")),"")</f>
        <v/>
      </c>
      <c r="AF253" t="str">
        <f>IF(AF$1&gt;0,IF(AND('[1]Flux and Impact'!$AU255=1,'[1]Flux and Impact'!AD255=""),0,IF('[1]Flux and Impact'!$AU255=1,'[1]Flux and Impact'!AD255,"")),"")</f>
        <v/>
      </c>
      <c r="AG253" t="str">
        <f>IF(AG$1&gt;0,IF(AND('[1]Flux and Impact'!$AU255=1,'[1]Flux and Impact'!AE255=""),0,IF('[1]Flux and Impact'!$AU255=1,'[1]Flux and Impact'!AE255,"")),"")</f>
        <v/>
      </c>
      <c r="AH253" t="str">
        <f>IF(AH$1&gt;0,IF(AND('[1]Flux and Impact'!$AU255=1,'[1]Flux and Impact'!AF255=""),0,IF('[1]Flux and Impact'!$AU255=1,'[1]Flux and Impact'!AF255,"")),"")</f>
        <v/>
      </c>
      <c r="AI253" t="str">
        <f>IF(AI$1&gt;0,IF(AND('[1]Flux and Impact'!$AU255=1,'[1]Flux and Impact'!AG255=""),0,IF('[1]Flux and Impact'!$AU255=1,'[1]Flux and Impact'!AG255,"")),"")</f>
        <v/>
      </c>
      <c r="AJ253" t="str">
        <f>IF(AJ$1&gt;0,IF(AND('[1]Flux and Impact'!$AU255=1,'[1]Flux and Impact'!AH255=""),0,IF('[1]Flux and Impact'!$AU255=1,'[1]Flux and Impact'!AH255,"")),"")</f>
        <v/>
      </c>
      <c r="AK253" t="str">
        <f>IF(AK$1&gt;0,IF(AND('[1]Flux and Impact'!$AU255=1,'[1]Flux and Impact'!AI255=""),0,IF('[1]Flux and Impact'!$AU255=1,'[1]Flux and Impact'!AI255,"")),"")</f>
        <v/>
      </c>
      <c r="AL253" t="str">
        <f>IF(AL$1&gt;0,IF(AND('[1]Flux and Impact'!$AU255=1,'[1]Flux and Impact'!AJ255=""),0,IF('[1]Flux and Impact'!$AU255=1,'[1]Flux and Impact'!AJ255,"")),"")</f>
        <v/>
      </c>
      <c r="AM253" t="str">
        <f>IF(AM$1&gt;0,IF(AND('[1]Flux and Impact'!$AU255=1,'[1]Flux and Impact'!AK255=""),0,IF('[1]Flux and Impact'!$AU255=1,'[1]Flux and Impact'!AK255,"")),"")</f>
        <v/>
      </c>
      <c r="AN253" t="str">
        <f>IF(AN$1&gt;0,IF(AND('[1]Flux and Impact'!$AU255=1,'[1]Flux and Impact'!AL255=""),0,IF('[1]Flux and Impact'!$AU255=1,'[1]Flux and Impact'!AL255,"")),"")</f>
        <v/>
      </c>
      <c r="AO253" t="str">
        <f>IF(AO$1&gt;0,IF(AND('[1]Flux and Impact'!$AU255=1,'[1]Flux and Impact'!AM255=""),0,IF('[1]Flux and Impact'!$AU255=1,'[1]Flux and Impact'!AM255,"")),"")</f>
        <v/>
      </c>
      <c r="AP253" t="str">
        <f>IF(AP$1&gt;0,IF(AND('[1]Flux and Impact'!$AU255=1,'[1]Flux and Impact'!AN255=""),0,IF('[1]Flux and Impact'!$AU255=1,'[1]Flux and Impact'!AN255,"")),"")</f>
        <v/>
      </c>
      <c r="AQ253" t="str">
        <f>IF(AQ$1&gt;0,IF(AND('[1]Flux and Impact'!$AU255=1,'[1]Flux and Impact'!AO255=""),0,IF('[1]Flux and Impact'!$AU255=1,'[1]Flux and Impact'!AO255,"")),"")</f>
        <v/>
      </c>
      <c r="AR253" t="str">
        <f>IF(AR$1&gt;0,IF(AND('[1]Flux and Impact'!$AU255=1,'[1]Flux and Impact'!AP255=""),0,IF('[1]Flux and Impact'!$AU255=1,'[1]Flux and Impact'!AP255,"")),"")</f>
        <v/>
      </c>
      <c r="AS253" t="str">
        <f>IF(AS$1&gt;0,IF(AND('[1]Flux and Impact'!$AU255=1,'[1]Flux and Impact'!AQ255=""),0,IF('[1]Flux and Impact'!$AU255=1,'[1]Flux and Impact'!AQ255,"")),"")</f>
        <v/>
      </c>
      <c r="AT253" t="str">
        <f>IF(AT$1&gt;0,IF(AND('[1]Flux and Impact'!$AU255=1,'[1]Flux and Impact'!AR255=""),0,IF('[1]Flux and Impact'!$AU255=1,'[1]Flux and Impact'!AR255,"")),"")</f>
        <v/>
      </c>
      <c r="AU253" t="str">
        <f>IF(AU$1&gt;0,IF(AND('[1]Flux and Impact'!$AU255=1,'[1]Flux and Impact'!AS255=""),0,IF('[1]Flux and Impact'!$AU255=1,'[1]Flux and Impact'!AS255,"")),"")</f>
        <v/>
      </c>
      <c r="AW253" s="10" t="e">
        <v>#N/A</v>
      </c>
      <c r="AX253" s="123" t="s">
        <v>299</v>
      </c>
      <c r="AY253" s="124" t="s">
        <v>299</v>
      </c>
      <c r="AZ253" s="17"/>
    </row>
    <row r="254" spans="1:52">
      <c r="A254" t="e">
        <f t="shared" si="6"/>
        <v>#N/A</v>
      </c>
      <c r="B254" t="e">
        <f>'[1]Flux and Impact'!B256</f>
        <v>#N/A</v>
      </c>
      <c r="C254" t="e">
        <f>'[1]Flux and Impact'!C256</f>
        <v>#N/A</v>
      </c>
      <c r="D254" t="e">
        <f>'[1]Flux and Impact'!D256</f>
        <v>#N/A</v>
      </c>
      <c r="E254" t="str">
        <f>IF('[1]Flux and Impact'!AU256=1,AVERAGE(H254,J254,L254,N254,P254,R254,T254,V254,X254,Z254,AB254,AD254,AF254,AH254,AJ254,AL254,AN254,AP254,AR254,AT254),"")</f>
        <v/>
      </c>
      <c r="F254" s="12" t="str">
        <f>IF('[1]Flux and Impact'!AU256=1,AVERAGE(I254,K254,M254,O254,Q254,S254,U254,W254,Y254,AA254,AC254,AE254,AG254,AI254,AK254,AM254,AO254,AQ254,AS254,AU254),"")</f>
        <v/>
      </c>
      <c r="G254" s="13" t="str">
        <f t="shared" si="7"/>
        <v/>
      </c>
      <c r="H254" t="str">
        <f>IF(H$1&gt;0,IF(AND('[1]Flux and Impact'!$AU256=1,'[1]Flux and Impact'!F256=""),0,IF('[1]Flux and Impact'!$AU256=1,'[1]Flux and Impact'!F256,"")),"")</f>
        <v/>
      </c>
      <c r="I254" t="str">
        <f>IF(I$1&gt;0,IF(AND('[1]Flux and Impact'!$AU256=1,'[1]Flux and Impact'!G256=""),0,IF('[1]Flux and Impact'!$AU256=1,'[1]Flux and Impact'!G256,"")),"")</f>
        <v/>
      </c>
      <c r="J254" t="str">
        <f>IF(J$1&gt;0,IF(AND('[1]Flux and Impact'!$AU256=1,'[1]Flux and Impact'!H256=""),0,IF('[1]Flux and Impact'!$AU256=1,'[1]Flux and Impact'!H256,"")),"")</f>
        <v/>
      </c>
      <c r="K254" t="str">
        <f>IF(K$1&gt;0,IF(AND('[1]Flux and Impact'!$AU256=1,'[1]Flux and Impact'!I256=""),0,IF('[1]Flux and Impact'!$AU256=1,'[1]Flux and Impact'!I256,"")),"")</f>
        <v/>
      </c>
      <c r="L254" t="str">
        <f>IF(L$1&gt;0,IF(AND('[1]Flux and Impact'!$AU256=1,'[1]Flux and Impact'!J256=""),0,IF('[1]Flux and Impact'!$AU256=1,'[1]Flux and Impact'!J256,"")),"")</f>
        <v/>
      </c>
      <c r="M254" t="str">
        <f>IF(M$1&gt;0,IF(AND('[1]Flux and Impact'!$AU256=1,'[1]Flux and Impact'!K256=""),0,IF('[1]Flux and Impact'!$AU256=1,'[1]Flux and Impact'!K256,"")),"")</f>
        <v/>
      </c>
      <c r="N254" t="str">
        <f>IF(N$1&gt;0,IF(AND('[1]Flux and Impact'!$AU256=1,'[1]Flux and Impact'!L256=""),0,IF('[1]Flux and Impact'!$AU256=1,'[1]Flux and Impact'!L256,"")),"")</f>
        <v/>
      </c>
      <c r="O254" t="str">
        <f>IF(O$1&gt;0,IF(AND('[1]Flux and Impact'!$AU256=1,'[1]Flux and Impact'!M256=""),0,IF('[1]Flux and Impact'!$AU256=1,'[1]Flux and Impact'!M256,"")),"")</f>
        <v/>
      </c>
      <c r="P254" t="str">
        <f>IF(P$1&gt;0,IF(AND('[1]Flux and Impact'!$AU256=1,'[1]Flux and Impact'!N256=""),0,IF('[1]Flux and Impact'!$AU256=1,'[1]Flux and Impact'!N256,"")),"")</f>
        <v/>
      </c>
      <c r="Q254" t="str">
        <f>IF(Q$1&gt;0,IF(AND('[1]Flux and Impact'!$AU256=1,'[1]Flux and Impact'!O256=""),0,IF('[1]Flux and Impact'!$AU256=1,'[1]Flux and Impact'!O256,"")),"")</f>
        <v/>
      </c>
      <c r="R254" t="str">
        <f>IF(R$1&gt;0,IF(AND('[1]Flux and Impact'!$AU256=1,'[1]Flux and Impact'!P256=""),0,IF('[1]Flux and Impact'!$AU256=1,'[1]Flux and Impact'!P256,"")),"")</f>
        <v/>
      </c>
      <c r="S254" t="str">
        <f>IF(S$1&gt;0,IF(AND('[1]Flux and Impact'!$AU256=1,'[1]Flux and Impact'!Q256=""),0,IF('[1]Flux and Impact'!$AU256=1,'[1]Flux and Impact'!Q256,"")),"")</f>
        <v/>
      </c>
      <c r="T254" t="str">
        <f>IF(T$1&gt;0,IF(AND('[1]Flux and Impact'!$AU256=1,'[1]Flux and Impact'!R256=""),0,IF('[1]Flux and Impact'!$AU256=1,'[1]Flux and Impact'!R256,"")),"")</f>
        <v/>
      </c>
      <c r="U254" t="str">
        <f>IF(U$1&gt;0,IF(AND('[1]Flux and Impact'!$AU256=1,'[1]Flux and Impact'!S256=""),0,IF('[1]Flux and Impact'!$AU256=1,'[1]Flux and Impact'!S256,"")),"")</f>
        <v/>
      </c>
      <c r="V254" t="str">
        <f>IF(V$1&gt;0,IF(AND('[1]Flux and Impact'!$AU256=1,'[1]Flux and Impact'!T256=""),0,IF('[1]Flux and Impact'!$AU256=1,'[1]Flux and Impact'!T256,"")),"")</f>
        <v/>
      </c>
      <c r="W254" t="str">
        <f>IF(W$1&gt;0,IF(AND('[1]Flux and Impact'!$AU256=1,'[1]Flux and Impact'!U256=""),0,IF('[1]Flux and Impact'!$AU256=1,'[1]Flux and Impact'!U256,"")),"")</f>
        <v/>
      </c>
      <c r="X254" t="str">
        <f>IF(X$1&gt;0,IF(AND('[1]Flux and Impact'!$AU256=1,'[1]Flux and Impact'!V256=""),0,IF('[1]Flux and Impact'!$AU256=1,'[1]Flux and Impact'!V256,"")),"")</f>
        <v/>
      </c>
      <c r="Y254" t="str">
        <f>IF(Y$1&gt;0,IF(AND('[1]Flux and Impact'!$AU256=1,'[1]Flux and Impact'!W256=""),0,IF('[1]Flux and Impact'!$AU256=1,'[1]Flux and Impact'!W256,"")),"")</f>
        <v/>
      </c>
      <c r="Z254" t="str">
        <f>IF(Z$1&gt;0,IF(AND('[1]Flux and Impact'!$AU256=1,'[1]Flux and Impact'!X256=""),0,IF('[1]Flux and Impact'!$AU256=1,'[1]Flux and Impact'!X256,"")),"")</f>
        <v/>
      </c>
      <c r="AA254" t="str">
        <f>IF(AA$1&gt;0,IF(AND('[1]Flux and Impact'!$AU256=1,'[1]Flux and Impact'!Y256=""),0,IF('[1]Flux and Impact'!$AU256=1,'[1]Flux and Impact'!Y256,"")),"")</f>
        <v/>
      </c>
      <c r="AB254" t="str">
        <f>IF(AB$1&gt;0,IF(AND('[1]Flux and Impact'!$AU256=1,'[1]Flux and Impact'!Z256=""),0,IF('[1]Flux and Impact'!$AU256=1,'[1]Flux and Impact'!Z256,"")),"")</f>
        <v/>
      </c>
      <c r="AC254" t="str">
        <f>IF(AC$1&gt;0,IF(AND('[1]Flux and Impact'!$AU256=1,'[1]Flux and Impact'!AA256=""),0,IF('[1]Flux and Impact'!$AU256=1,'[1]Flux and Impact'!AA256,"")),"")</f>
        <v/>
      </c>
      <c r="AD254" t="str">
        <f>IF(AD$1&gt;0,IF(AND('[1]Flux and Impact'!$AU256=1,'[1]Flux and Impact'!AB256=""),0,IF('[1]Flux and Impact'!$AU256=1,'[1]Flux and Impact'!AB256,"")),"")</f>
        <v/>
      </c>
      <c r="AE254" t="str">
        <f>IF(AE$1&gt;0,IF(AND('[1]Flux and Impact'!$AU256=1,'[1]Flux and Impact'!AC256=""),0,IF('[1]Flux and Impact'!$AU256=1,'[1]Flux and Impact'!AC256,"")),"")</f>
        <v/>
      </c>
      <c r="AF254" t="str">
        <f>IF(AF$1&gt;0,IF(AND('[1]Flux and Impact'!$AU256=1,'[1]Flux and Impact'!AD256=""),0,IF('[1]Flux and Impact'!$AU256=1,'[1]Flux and Impact'!AD256,"")),"")</f>
        <v/>
      </c>
      <c r="AG254" t="str">
        <f>IF(AG$1&gt;0,IF(AND('[1]Flux and Impact'!$AU256=1,'[1]Flux and Impact'!AE256=""),0,IF('[1]Flux and Impact'!$AU256=1,'[1]Flux and Impact'!AE256,"")),"")</f>
        <v/>
      </c>
      <c r="AH254" t="str">
        <f>IF(AH$1&gt;0,IF(AND('[1]Flux and Impact'!$AU256=1,'[1]Flux and Impact'!AF256=""),0,IF('[1]Flux and Impact'!$AU256=1,'[1]Flux and Impact'!AF256,"")),"")</f>
        <v/>
      </c>
      <c r="AI254" t="str">
        <f>IF(AI$1&gt;0,IF(AND('[1]Flux and Impact'!$AU256=1,'[1]Flux and Impact'!AG256=""),0,IF('[1]Flux and Impact'!$AU256=1,'[1]Flux and Impact'!AG256,"")),"")</f>
        <v/>
      </c>
      <c r="AJ254" t="str">
        <f>IF(AJ$1&gt;0,IF(AND('[1]Flux and Impact'!$AU256=1,'[1]Flux and Impact'!AH256=""),0,IF('[1]Flux and Impact'!$AU256=1,'[1]Flux and Impact'!AH256,"")),"")</f>
        <v/>
      </c>
      <c r="AK254" t="str">
        <f>IF(AK$1&gt;0,IF(AND('[1]Flux and Impact'!$AU256=1,'[1]Flux and Impact'!AI256=""),0,IF('[1]Flux and Impact'!$AU256=1,'[1]Flux and Impact'!AI256,"")),"")</f>
        <v/>
      </c>
      <c r="AL254" t="str">
        <f>IF(AL$1&gt;0,IF(AND('[1]Flux and Impact'!$AU256=1,'[1]Flux and Impact'!AJ256=""),0,IF('[1]Flux and Impact'!$AU256=1,'[1]Flux and Impact'!AJ256,"")),"")</f>
        <v/>
      </c>
      <c r="AM254" t="str">
        <f>IF(AM$1&gt;0,IF(AND('[1]Flux and Impact'!$AU256=1,'[1]Flux and Impact'!AK256=""),0,IF('[1]Flux and Impact'!$AU256=1,'[1]Flux and Impact'!AK256,"")),"")</f>
        <v/>
      </c>
      <c r="AN254" t="str">
        <f>IF(AN$1&gt;0,IF(AND('[1]Flux and Impact'!$AU256=1,'[1]Flux and Impact'!AL256=""),0,IF('[1]Flux and Impact'!$AU256=1,'[1]Flux and Impact'!AL256,"")),"")</f>
        <v/>
      </c>
      <c r="AO254" t="str">
        <f>IF(AO$1&gt;0,IF(AND('[1]Flux and Impact'!$AU256=1,'[1]Flux and Impact'!AM256=""),0,IF('[1]Flux and Impact'!$AU256=1,'[1]Flux and Impact'!AM256,"")),"")</f>
        <v/>
      </c>
      <c r="AP254" t="str">
        <f>IF(AP$1&gt;0,IF(AND('[1]Flux and Impact'!$AU256=1,'[1]Flux and Impact'!AN256=""),0,IF('[1]Flux and Impact'!$AU256=1,'[1]Flux and Impact'!AN256,"")),"")</f>
        <v/>
      </c>
      <c r="AQ254" t="str">
        <f>IF(AQ$1&gt;0,IF(AND('[1]Flux and Impact'!$AU256=1,'[1]Flux and Impact'!AO256=""),0,IF('[1]Flux and Impact'!$AU256=1,'[1]Flux and Impact'!AO256,"")),"")</f>
        <v/>
      </c>
      <c r="AR254" t="str">
        <f>IF(AR$1&gt;0,IF(AND('[1]Flux and Impact'!$AU256=1,'[1]Flux and Impact'!AP256=""),0,IF('[1]Flux and Impact'!$AU256=1,'[1]Flux and Impact'!AP256,"")),"")</f>
        <v/>
      </c>
      <c r="AS254" t="str">
        <f>IF(AS$1&gt;0,IF(AND('[1]Flux and Impact'!$AU256=1,'[1]Flux and Impact'!AQ256=""),0,IF('[1]Flux and Impact'!$AU256=1,'[1]Flux and Impact'!AQ256,"")),"")</f>
        <v/>
      </c>
      <c r="AT254" t="str">
        <f>IF(AT$1&gt;0,IF(AND('[1]Flux and Impact'!$AU256=1,'[1]Flux and Impact'!AR256=""),0,IF('[1]Flux and Impact'!$AU256=1,'[1]Flux and Impact'!AR256,"")),"")</f>
        <v/>
      </c>
      <c r="AU254" t="str">
        <f>IF(AU$1&gt;0,IF(AND('[1]Flux and Impact'!$AU256=1,'[1]Flux and Impact'!AS256=""),0,IF('[1]Flux and Impact'!$AU256=1,'[1]Flux and Impact'!AS256,"")),"")</f>
        <v/>
      </c>
      <c r="AW254" s="10" t="e">
        <v>#N/A</v>
      </c>
      <c r="AX254" s="123" t="s">
        <v>299</v>
      </c>
      <c r="AY254" s="124" t="s">
        <v>299</v>
      </c>
      <c r="AZ254" s="17"/>
    </row>
    <row r="255" spans="1:52">
      <c r="A255" t="e">
        <f t="shared" si="6"/>
        <v>#N/A</v>
      </c>
      <c r="B255" t="e">
        <f>'[1]Flux and Impact'!B257</f>
        <v>#N/A</v>
      </c>
      <c r="C255" t="e">
        <f>'[1]Flux and Impact'!C257</f>
        <v>#N/A</v>
      </c>
      <c r="D255" t="e">
        <f>'[1]Flux and Impact'!D257</f>
        <v>#N/A</v>
      </c>
      <c r="E255" t="str">
        <f>IF('[1]Flux and Impact'!AU257=1,AVERAGE(H255,J255,L255,N255,P255,R255,T255,V255,X255,Z255,AB255,AD255,AF255,AH255,AJ255,AL255,AN255,AP255,AR255,AT255),"")</f>
        <v/>
      </c>
      <c r="F255" s="12" t="str">
        <f>IF('[1]Flux and Impact'!AU257=1,AVERAGE(I255,K255,M255,O255,Q255,S255,U255,W255,Y255,AA255,AC255,AE255,AG255,AI255,AK255,AM255,AO255,AQ255,AS255,AU255),"")</f>
        <v/>
      </c>
      <c r="G255" s="13" t="str">
        <f t="shared" si="7"/>
        <v/>
      </c>
      <c r="H255" t="str">
        <f>IF(H$1&gt;0,IF(AND('[1]Flux and Impact'!$AU257=1,'[1]Flux and Impact'!F257=""),0,IF('[1]Flux and Impact'!$AU257=1,'[1]Flux and Impact'!F257,"")),"")</f>
        <v/>
      </c>
      <c r="I255" t="str">
        <f>IF(I$1&gt;0,IF(AND('[1]Flux and Impact'!$AU257=1,'[1]Flux and Impact'!G257=""),0,IF('[1]Flux and Impact'!$AU257=1,'[1]Flux and Impact'!G257,"")),"")</f>
        <v/>
      </c>
      <c r="J255" t="str">
        <f>IF(J$1&gt;0,IF(AND('[1]Flux and Impact'!$AU257=1,'[1]Flux and Impact'!H257=""),0,IF('[1]Flux and Impact'!$AU257=1,'[1]Flux and Impact'!H257,"")),"")</f>
        <v/>
      </c>
      <c r="K255" t="str">
        <f>IF(K$1&gt;0,IF(AND('[1]Flux and Impact'!$AU257=1,'[1]Flux and Impact'!I257=""),0,IF('[1]Flux and Impact'!$AU257=1,'[1]Flux and Impact'!I257,"")),"")</f>
        <v/>
      </c>
      <c r="L255" t="str">
        <f>IF(L$1&gt;0,IF(AND('[1]Flux and Impact'!$AU257=1,'[1]Flux and Impact'!J257=""),0,IF('[1]Flux and Impact'!$AU257=1,'[1]Flux and Impact'!J257,"")),"")</f>
        <v/>
      </c>
      <c r="M255" t="str">
        <f>IF(M$1&gt;0,IF(AND('[1]Flux and Impact'!$AU257=1,'[1]Flux and Impact'!K257=""),0,IF('[1]Flux and Impact'!$AU257=1,'[1]Flux and Impact'!K257,"")),"")</f>
        <v/>
      </c>
      <c r="N255" t="str">
        <f>IF(N$1&gt;0,IF(AND('[1]Flux and Impact'!$AU257=1,'[1]Flux and Impact'!L257=""),0,IF('[1]Flux and Impact'!$AU257=1,'[1]Flux and Impact'!L257,"")),"")</f>
        <v/>
      </c>
      <c r="O255" t="str">
        <f>IF(O$1&gt;0,IF(AND('[1]Flux and Impact'!$AU257=1,'[1]Flux and Impact'!M257=""),0,IF('[1]Flux and Impact'!$AU257=1,'[1]Flux and Impact'!M257,"")),"")</f>
        <v/>
      </c>
      <c r="P255" t="str">
        <f>IF(P$1&gt;0,IF(AND('[1]Flux and Impact'!$AU257=1,'[1]Flux and Impact'!N257=""),0,IF('[1]Flux and Impact'!$AU257=1,'[1]Flux and Impact'!N257,"")),"")</f>
        <v/>
      </c>
      <c r="Q255" t="str">
        <f>IF(Q$1&gt;0,IF(AND('[1]Flux and Impact'!$AU257=1,'[1]Flux and Impact'!O257=""),0,IF('[1]Flux and Impact'!$AU257=1,'[1]Flux and Impact'!O257,"")),"")</f>
        <v/>
      </c>
      <c r="R255" t="str">
        <f>IF(R$1&gt;0,IF(AND('[1]Flux and Impact'!$AU257=1,'[1]Flux and Impact'!P257=""),0,IF('[1]Flux and Impact'!$AU257=1,'[1]Flux and Impact'!P257,"")),"")</f>
        <v/>
      </c>
      <c r="S255" t="str">
        <f>IF(S$1&gt;0,IF(AND('[1]Flux and Impact'!$AU257=1,'[1]Flux and Impact'!Q257=""),0,IF('[1]Flux and Impact'!$AU257=1,'[1]Flux and Impact'!Q257,"")),"")</f>
        <v/>
      </c>
      <c r="T255" t="str">
        <f>IF(T$1&gt;0,IF(AND('[1]Flux and Impact'!$AU257=1,'[1]Flux and Impact'!R257=""),0,IF('[1]Flux and Impact'!$AU257=1,'[1]Flux and Impact'!R257,"")),"")</f>
        <v/>
      </c>
      <c r="U255" t="str">
        <f>IF(U$1&gt;0,IF(AND('[1]Flux and Impact'!$AU257=1,'[1]Flux and Impact'!S257=""),0,IF('[1]Flux and Impact'!$AU257=1,'[1]Flux and Impact'!S257,"")),"")</f>
        <v/>
      </c>
      <c r="V255" t="str">
        <f>IF(V$1&gt;0,IF(AND('[1]Flux and Impact'!$AU257=1,'[1]Flux and Impact'!T257=""),0,IF('[1]Flux and Impact'!$AU257=1,'[1]Flux and Impact'!T257,"")),"")</f>
        <v/>
      </c>
      <c r="W255" t="str">
        <f>IF(W$1&gt;0,IF(AND('[1]Flux and Impact'!$AU257=1,'[1]Flux and Impact'!U257=""),0,IF('[1]Flux and Impact'!$AU257=1,'[1]Flux and Impact'!U257,"")),"")</f>
        <v/>
      </c>
      <c r="X255" t="str">
        <f>IF(X$1&gt;0,IF(AND('[1]Flux and Impact'!$AU257=1,'[1]Flux and Impact'!V257=""),0,IF('[1]Flux and Impact'!$AU257=1,'[1]Flux and Impact'!V257,"")),"")</f>
        <v/>
      </c>
      <c r="Y255" t="str">
        <f>IF(Y$1&gt;0,IF(AND('[1]Flux and Impact'!$AU257=1,'[1]Flux and Impact'!W257=""),0,IF('[1]Flux and Impact'!$AU257=1,'[1]Flux and Impact'!W257,"")),"")</f>
        <v/>
      </c>
      <c r="Z255" t="str">
        <f>IF(Z$1&gt;0,IF(AND('[1]Flux and Impact'!$AU257=1,'[1]Flux and Impact'!X257=""),0,IF('[1]Flux and Impact'!$AU257=1,'[1]Flux and Impact'!X257,"")),"")</f>
        <v/>
      </c>
      <c r="AA255" t="str">
        <f>IF(AA$1&gt;0,IF(AND('[1]Flux and Impact'!$AU257=1,'[1]Flux and Impact'!Y257=""),0,IF('[1]Flux and Impact'!$AU257=1,'[1]Flux and Impact'!Y257,"")),"")</f>
        <v/>
      </c>
      <c r="AB255" t="str">
        <f>IF(AB$1&gt;0,IF(AND('[1]Flux and Impact'!$AU257=1,'[1]Flux and Impact'!Z257=""),0,IF('[1]Flux and Impact'!$AU257=1,'[1]Flux and Impact'!Z257,"")),"")</f>
        <v/>
      </c>
      <c r="AC255" t="str">
        <f>IF(AC$1&gt;0,IF(AND('[1]Flux and Impact'!$AU257=1,'[1]Flux and Impact'!AA257=""),0,IF('[1]Flux and Impact'!$AU257=1,'[1]Flux and Impact'!AA257,"")),"")</f>
        <v/>
      </c>
      <c r="AD255" t="str">
        <f>IF(AD$1&gt;0,IF(AND('[1]Flux and Impact'!$AU257=1,'[1]Flux and Impact'!AB257=""),0,IF('[1]Flux and Impact'!$AU257=1,'[1]Flux and Impact'!AB257,"")),"")</f>
        <v/>
      </c>
      <c r="AE255" t="str">
        <f>IF(AE$1&gt;0,IF(AND('[1]Flux and Impact'!$AU257=1,'[1]Flux and Impact'!AC257=""),0,IF('[1]Flux and Impact'!$AU257=1,'[1]Flux and Impact'!AC257,"")),"")</f>
        <v/>
      </c>
      <c r="AF255" t="str">
        <f>IF(AF$1&gt;0,IF(AND('[1]Flux and Impact'!$AU257=1,'[1]Flux and Impact'!AD257=""),0,IF('[1]Flux and Impact'!$AU257=1,'[1]Flux and Impact'!AD257,"")),"")</f>
        <v/>
      </c>
      <c r="AG255" t="str">
        <f>IF(AG$1&gt;0,IF(AND('[1]Flux and Impact'!$AU257=1,'[1]Flux and Impact'!AE257=""),0,IF('[1]Flux and Impact'!$AU257=1,'[1]Flux and Impact'!AE257,"")),"")</f>
        <v/>
      </c>
      <c r="AH255" t="str">
        <f>IF(AH$1&gt;0,IF(AND('[1]Flux and Impact'!$AU257=1,'[1]Flux and Impact'!AF257=""),0,IF('[1]Flux and Impact'!$AU257=1,'[1]Flux and Impact'!AF257,"")),"")</f>
        <v/>
      </c>
      <c r="AI255" t="str">
        <f>IF(AI$1&gt;0,IF(AND('[1]Flux and Impact'!$AU257=1,'[1]Flux and Impact'!AG257=""),0,IF('[1]Flux and Impact'!$AU257=1,'[1]Flux and Impact'!AG257,"")),"")</f>
        <v/>
      </c>
      <c r="AJ255" t="str">
        <f>IF(AJ$1&gt;0,IF(AND('[1]Flux and Impact'!$AU257=1,'[1]Flux and Impact'!AH257=""),0,IF('[1]Flux and Impact'!$AU257=1,'[1]Flux and Impact'!AH257,"")),"")</f>
        <v/>
      </c>
      <c r="AK255" t="str">
        <f>IF(AK$1&gt;0,IF(AND('[1]Flux and Impact'!$AU257=1,'[1]Flux and Impact'!AI257=""),0,IF('[1]Flux and Impact'!$AU257=1,'[1]Flux and Impact'!AI257,"")),"")</f>
        <v/>
      </c>
      <c r="AL255" t="str">
        <f>IF(AL$1&gt;0,IF(AND('[1]Flux and Impact'!$AU257=1,'[1]Flux and Impact'!AJ257=""),0,IF('[1]Flux and Impact'!$AU257=1,'[1]Flux and Impact'!AJ257,"")),"")</f>
        <v/>
      </c>
      <c r="AM255" t="str">
        <f>IF(AM$1&gt;0,IF(AND('[1]Flux and Impact'!$AU257=1,'[1]Flux and Impact'!AK257=""),0,IF('[1]Flux and Impact'!$AU257=1,'[1]Flux and Impact'!AK257,"")),"")</f>
        <v/>
      </c>
      <c r="AN255" t="str">
        <f>IF(AN$1&gt;0,IF(AND('[1]Flux and Impact'!$AU257=1,'[1]Flux and Impact'!AL257=""),0,IF('[1]Flux and Impact'!$AU257=1,'[1]Flux and Impact'!AL257,"")),"")</f>
        <v/>
      </c>
      <c r="AO255" t="str">
        <f>IF(AO$1&gt;0,IF(AND('[1]Flux and Impact'!$AU257=1,'[1]Flux and Impact'!AM257=""),0,IF('[1]Flux and Impact'!$AU257=1,'[1]Flux and Impact'!AM257,"")),"")</f>
        <v/>
      </c>
      <c r="AP255" t="str">
        <f>IF(AP$1&gt;0,IF(AND('[1]Flux and Impact'!$AU257=1,'[1]Flux and Impact'!AN257=""),0,IF('[1]Flux and Impact'!$AU257=1,'[1]Flux and Impact'!AN257,"")),"")</f>
        <v/>
      </c>
      <c r="AQ255" t="str">
        <f>IF(AQ$1&gt;0,IF(AND('[1]Flux and Impact'!$AU257=1,'[1]Flux and Impact'!AO257=""),0,IF('[1]Flux and Impact'!$AU257=1,'[1]Flux and Impact'!AO257,"")),"")</f>
        <v/>
      </c>
      <c r="AR255" t="str">
        <f>IF(AR$1&gt;0,IF(AND('[1]Flux and Impact'!$AU257=1,'[1]Flux and Impact'!AP257=""),0,IF('[1]Flux and Impact'!$AU257=1,'[1]Flux and Impact'!AP257,"")),"")</f>
        <v/>
      </c>
      <c r="AS255" t="str">
        <f>IF(AS$1&gt;0,IF(AND('[1]Flux and Impact'!$AU257=1,'[1]Flux and Impact'!AQ257=""),0,IF('[1]Flux and Impact'!$AU257=1,'[1]Flux and Impact'!AQ257,"")),"")</f>
        <v/>
      </c>
      <c r="AT255" t="str">
        <f>IF(AT$1&gt;0,IF(AND('[1]Flux and Impact'!$AU257=1,'[1]Flux and Impact'!AR257=""),0,IF('[1]Flux and Impact'!$AU257=1,'[1]Flux and Impact'!AR257,"")),"")</f>
        <v/>
      </c>
      <c r="AU255" t="str">
        <f>IF(AU$1&gt;0,IF(AND('[1]Flux and Impact'!$AU257=1,'[1]Flux and Impact'!AS257=""),0,IF('[1]Flux and Impact'!$AU257=1,'[1]Flux and Impact'!AS257,"")),"")</f>
        <v/>
      </c>
      <c r="AW255" s="10" t="e">
        <v>#N/A</v>
      </c>
      <c r="AX255" s="123" t="s">
        <v>299</v>
      </c>
      <c r="AY255" s="124" t="s">
        <v>299</v>
      </c>
      <c r="AZ255" s="17"/>
    </row>
    <row r="256" spans="1:52">
      <c r="A256" t="e">
        <f t="shared" si="6"/>
        <v>#N/A</v>
      </c>
      <c r="B256" t="e">
        <f>'[1]Flux and Impact'!B258</f>
        <v>#N/A</v>
      </c>
      <c r="C256" t="e">
        <f>'[1]Flux and Impact'!C258</f>
        <v>#N/A</v>
      </c>
      <c r="D256" t="e">
        <f>'[1]Flux and Impact'!D258</f>
        <v>#N/A</v>
      </c>
      <c r="E256" t="str">
        <f>IF('[1]Flux and Impact'!AU258=1,AVERAGE(H256,J256,L256,N256,P256,R256,T256,V256,X256,Z256,AB256,AD256,AF256,AH256,AJ256,AL256,AN256,AP256,AR256,AT256),"")</f>
        <v/>
      </c>
      <c r="F256" s="12" t="str">
        <f>IF('[1]Flux and Impact'!AU258=1,AVERAGE(I256,K256,M256,O256,Q256,S256,U256,W256,Y256,AA256,AC256,AE256,AG256,AI256,AK256,AM256,AO256,AQ256,AS256,AU256),"")</f>
        <v/>
      </c>
      <c r="G256" s="13" t="str">
        <f t="shared" si="7"/>
        <v/>
      </c>
      <c r="H256" t="str">
        <f>IF(H$1&gt;0,IF(AND('[1]Flux and Impact'!$AU258=1,'[1]Flux and Impact'!F258=""),0,IF('[1]Flux and Impact'!$AU258=1,'[1]Flux and Impact'!F258,"")),"")</f>
        <v/>
      </c>
      <c r="I256" t="str">
        <f>IF(I$1&gt;0,IF(AND('[1]Flux and Impact'!$AU258=1,'[1]Flux and Impact'!G258=""),0,IF('[1]Flux and Impact'!$AU258=1,'[1]Flux and Impact'!G258,"")),"")</f>
        <v/>
      </c>
      <c r="J256" t="str">
        <f>IF(J$1&gt;0,IF(AND('[1]Flux and Impact'!$AU258=1,'[1]Flux and Impact'!H258=""),0,IF('[1]Flux and Impact'!$AU258=1,'[1]Flux and Impact'!H258,"")),"")</f>
        <v/>
      </c>
      <c r="K256" t="str">
        <f>IF(K$1&gt;0,IF(AND('[1]Flux and Impact'!$AU258=1,'[1]Flux and Impact'!I258=""),0,IF('[1]Flux and Impact'!$AU258=1,'[1]Flux and Impact'!I258,"")),"")</f>
        <v/>
      </c>
      <c r="L256" t="str">
        <f>IF(L$1&gt;0,IF(AND('[1]Flux and Impact'!$AU258=1,'[1]Flux and Impact'!J258=""),0,IF('[1]Flux and Impact'!$AU258=1,'[1]Flux and Impact'!J258,"")),"")</f>
        <v/>
      </c>
      <c r="M256" t="str">
        <f>IF(M$1&gt;0,IF(AND('[1]Flux and Impact'!$AU258=1,'[1]Flux and Impact'!K258=""),0,IF('[1]Flux and Impact'!$AU258=1,'[1]Flux and Impact'!K258,"")),"")</f>
        <v/>
      </c>
      <c r="N256" t="str">
        <f>IF(N$1&gt;0,IF(AND('[1]Flux and Impact'!$AU258=1,'[1]Flux and Impact'!L258=""),0,IF('[1]Flux and Impact'!$AU258=1,'[1]Flux and Impact'!L258,"")),"")</f>
        <v/>
      </c>
      <c r="O256" t="str">
        <f>IF(O$1&gt;0,IF(AND('[1]Flux and Impact'!$AU258=1,'[1]Flux and Impact'!M258=""),0,IF('[1]Flux and Impact'!$AU258=1,'[1]Flux and Impact'!M258,"")),"")</f>
        <v/>
      </c>
      <c r="P256" t="str">
        <f>IF(P$1&gt;0,IF(AND('[1]Flux and Impact'!$AU258=1,'[1]Flux and Impact'!N258=""),0,IF('[1]Flux and Impact'!$AU258=1,'[1]Flux and Impact'!N258,"")),"")</f>
        <v/>
      </c>
      <c r="Q256" t="str">
        <f>IF(Q$1&gt;0,IF(AND('[1]Flux and Impact'!$AU258=1,'[1]Flux and Impact'!O258=""),0,IF('[1]Flux and Impact'!$AU258=1,'[1]Flux and Impact'!O258,"")),"")</f>
        <v/>
      </c>
      <c r="R256" t="str">
        <f>IF(R$1&gt;0,IF(AND('[1]Flux and Impact'!$AU258=1,'[1]Flux and Impact'!P258=""),0,IF('[1]Flux and Impact'!$AU258=1,'[1]Flux and Impact'!P258,"")),"")</f>
        <v/>
      </c>
      <c r="S256" t="str">
        <f>IF(S$1&gt;0,IF(AND('[1]Flux and Impact'!$AU258=1,'[1]Flux and Impact'!Q258=""),0,IF('[1]Flux and Impact'!$AU258=1,'[1]Flux and Impact'!Q258,"")),"")</f>
        <v/>
      </c>
      <c r="T256" t="str">
        <f>IF(T$1&gt;0,IF(AND('[1]Flux and Impact'!$AU258=1,'[1]Flux and Impact'!R258=""),0,IF('[1]Flux and Impact'!$AU258=1,'[1]Flux and Impact'!R258,"")),"")</f>
        <v/>
      </c>
      <c r="U256" t="str">
        <f>IF(U$1&gt;0,IF(AND('[1]Flux and Impact'!$AU258=1,'[1]Flux and Impact'!S258=""),0,IF('[1]Flux and Impact'!$AU258=1,'[1]Flux and Impact'!S258,"")),"")</f>
        <v/>
      </c>
      <c r="V256" t="str">
        <f>IF(V$1&gt;0,IF(AND('[1]Flux and Impact'!$AU258=1,'[1]Flux and Impact'!T258=""),0,IF('[1]Flux and Impact'!$AU258=1,'[1]Flux and Impact'!T258,"")),"")</f>
        <v/>
      </c>
      <c r="W256" t="str">
        <f>IF(W$1&gt;0,IF(AND('[1]Flux and Impact'!$AU258=1,'[1]Flux and Impact'!U258=""),0,IF('[1]Flux and Impact'!$AU258=1,'[1]Flux and Impact'!U258,"")),"")</f>
        <v/>
      </c>
      <c r="X256" t="str">
        <f>IF(X$1&gt;0,IF(AND('[1]Flux and Impact'!$AU258=1,'[1]Flux and Impact'!V258=""),0,IF('[1]Flux and Impact'!$AU258=1,'[1]Flux and Impact'!V258,"")),"")</f>
        <v/>
      </c>
      <c r="Y256" t="str">
        <f>IF(Y$1&gt;0,IF(AND('[1]Flux and Impact'!$AU258=1,'[1]Flux and Impact'!W258=""),0,IF('[1]Flux and Impact'!$AU258=1,'[1]Flux and Impact'!W258,"")),"")</f>
        <v/>
      </c>
      <c r="Z256" t="str">
        <f>IF(Z$1&gt;0,IF(AND('[1]Flux and Impact'!$AU258=1,'[1]Flux and Impact'!X258=""),0,IF('[1]Flux and Impact'!$AU258=1,'[1]Flux and Impact'!X258,"")),"")</f>
        <v/>
      </c>
      <c r="AA256" t="str">
        <f>IF(AA$1&gt;0,IF(AND('[1]Flux and Impact'!$AU258=1,'[1]Flux and Impact'!Y258=""),0,IF('[1]Flux and Impact'!$AU258=1,'[1]Flux and Impact'!Y258,"")),"")</f>
        <v/>
      </c>
      <c r="AB256" t="str">
        <f>IF(AB$1&gt;0,IF(AND('[1]Flux and Impact'!$AU258=1,'[1]Flux and Impact'!Z258=""),0,IF('[1]Flux and Impact'!$AU258=1,'[1]Flux and Impact'!Z258,"")),"")</f>
        <v/>
      </c>
      <c r="AC256" t="str">
        <f>IF(AC$1&gt;0,IF(AND('[1]Flux and Impact'!$AU258=1,'[1]Flux and Impact'!AA258=""),0,IF('[1]Flux and Impact'!$AU258=1,'[1]Flux and Impact'!AA258,"")),"")</f>
        <v/>
      </c>
      <c r="AD256" t="str">
        <f>IF(AD$1&gt;0,IF(AND('[1]Flux and Impact'!$AU258=1,'[1]Flux and Impact'!AB258=""),0,IF('[1]Flux and Impact'!$AU258=1,'[1]Flux and Impact'!AB258,"")),"")</f>
        <v/>
      </c>
      <c r="AE256" t="str">
        <f>IF(AE$1&gt;0,IF(AND('[1]Flux and Impact'!$AU258=1,'[1]Flux and Impact'!AC258=""),0,IF('[1]Flux and Impact'!$AU258=1,'[1]Flux and Impact'!AC258,"")),"")</f>
        <v/>
      </c>
      <c r="AF256" t="str">
        <f>IF(AF$1&gt;0,IF(AND('[1]Flux and Impact'!$AU258=1,'[1]Flux and Impact'!AD258=""),0,IF('[1]Flux and Impact'!$AU258=1,'[1]Flux and Impact'!AD258,"")),"")</f>
        <v/>
      </c>
      <c r="AG256" t="str">
        <f>IF(AG$1&gt;0,IF(AND('[1]Flux and Impact'!$AU258=1,'[1]Flux and Impact'!AE258=""),0,IF('[1]Flux and Impact'!$AU258=1,'[1]Flux and Impact'!AE258,"")),"")</f>
        <v/>
      </c>
      <c r="AH256" t="str">
        <f>IF(AH$1&gt;0,IF(AND('[1]Flux and Impact'!$AU258=1,'[1]Flux and Impact'!AF258=""),0,IF('[1]Flux and Impact'!$AU258=1,'[1]Flux and Impact'!AF258,"")),"")</f>
        <v/>
      </c>
      <c r="AI256" t="str">
        <f>IF(AI$1&gt;0,IF(AND('[1]Flux and Impact'!$AU258=1,'[1]Flux and Impact'!AG258=""),0,IF('[1]Flux and Impact'!$AU258=1,'[1]Flux and Impact'!AG258,"")),"")</f>
        <v/>
      </c>
      <c r="AJ256" t="str">
        <f>IF(AJ$1&gt;0,IF(AND('[1]Flux and Impact'!$AU258=1,'[1]Flux and Impact'!AH258=""),0,IF('[1]Flux and Impact'!$AU258=1,'[1]Flux and Impact'!AH258,"")),"")</f>
        <v/>
      </c>
      <c r="AK256" t="str">
        <f>IF(AK$1&gt;0,IF(AND('[1]Flux and Impact'!$AU258=1,'[1]Flux and Impact'!AI258=""),0,IF('[1]Flux and Impact'!$AU258=1,'[1]Flux and Impact'!AI258,"")),"")</f>
        <v/>
      </c>
      <c r="AL256" t="str">
        <f>IF(AL$1&gt;0,IF(AND('[1]Flux and Impact'!$AU258=1,'[1]Flux and Impact'!AJ258=""),0,IF('[1]Flux and Impact'!$AU258=1,'[1]Flux and Impact'!AJ258,"")),"")</f>
        <v/>
      </c>
      <c r="AM256" t="str">
        <f>IF(AM$1&gt;0,IF(AND('[1]Flux and Impact'!$AU258=1,'[1]Flux and Impact'!AK258=""),0,IF('[1]Flux and Impact'!$AU258=1,'[1]Flux and Impact'!AK258,"")),"")</f>
        <v/>
      </c>
      <c r="AN256" t="str">
        <f>IF(AN$1&gt;0,IF(AND('[1]Flux and Impact'!$AU258=1,'[1]Flux and Impact'!AL258=""),0,IF('[1]Flux and Impact'!$AU258=1,'[1]Flux and Impact'!AL258,"")),"")</f>
        <v/>
      </c>
      <c r="AO256" t="str">
        <f>IF(AO$1&gt;0,IF(AND('[1]Flux and Impact'!$AU258=1,'[1]Flux and Impact'!AM258=""),0,IF('[1]Flux and Impact'!$AU258=1,'[1]Flux and Impact'!AM258,"")),"")</f>
        <v/>
      </c>
      <c r="AP256" t="str">
        <f>IF(AP$1&gt;0,IF(AND('[1]Flux and Impact'!$AU258=1,'[1]Flux and Impact'!AN258=""),0,IF('[1]Flux and Impact'!$AU258=1,'[1]Flux and Impact'!AN258,"")),"")</f>
        <v/>
      </c>
      <c r="AQ256" t="str">
        <f>IF(AQ$1&gt;0,IF(AND('[1]Flux and Impact'!$AU258=1,'[1]Flux and Impact'!AO258=""),0,IF('[1]Flux and Impact'!$AU258=1,'[1]Flux and Impact'!AO258,"")),"")</f>
        <v/>
      </c>
      <c r="AR256" t="str">
        <f>IF(AR$1&gt;0,IF(AND('[1]Flux and Impact'!$AU258=1,'[1]Flux and Impact'!AP258=""),0,IF('[1]Flux and Impact'!$AU258=1,'[1]Flux and Impact'!AP258,"")),"")</f>
        <v/>
      </c>
      <c r="AS256" t="str">
        <f>IF(AS$1&gt;0,IF(AND('[1]Flux and Impact'!$AU258=1,'[1]Flux and Impact'!AQ258=""),0,IF('[1]Flux and Impact'!$AU258=1,'[1]Flux and Impact'!AQ258,"")),"")</f>
        <v/>
      </c>
      <c r="AT256" t="str">
        <f>IF(AT$1&gt;0,IF(AND('[1]Flux and Impact'!$AU258=1,'[1]Flux and Impact'!AR258=""),0,IF('[1]Flux and Impact'!$AU258=1,'[1]Flux and Impact'!AR258,"")),"")</f>
        <v/>
      </c>
      <c r="AU256" t="str">
        <f>IF(AU$1&gt;0,IF(AND('[1]Flux and Impact'!$AU258=1,'[1]Flux and Impact'!AS258=""),0,IF('[1]Flux and Impact'!$AU258=1,'[1]Flux and Impact'!AS258,"")),"")</f>
        <v/>
      </c>
      <c r="AW256" s="10" t="e">
        <v>#N/A</v>
      </c>
      <c r="AX256" s="123" t="s">
        <v>299</v>
      </c>
      <c r="AY256" s="124" t="s">
        <v>299</v>
      </c>
      <c r="AZ256" s="17"/>
    </row>
    <row r="257" spans="1:52">
      <c r="A257" t="e">
        <f t="shared" si="6"/>
        <v>#N/A</v>
      </c>
      <c r="B257" t="e">
        <f>'[1]Flux and Impact'!B259</f>
        <v>#N/A</v>
      </c>
      <c r="C257" t="e">
        <f>'[1]Flux and Impact'!C259</f>
        <v>#N/A</v>
      </c>
      <c r="D257" t="e">
        <f>'[1]Flux and Impact'!D259</f>
        <v>#N/A</v>
      </c>
      <c r="E257" t="str">
        <f>IF('[1]Flux and Impact'!AU259=1,AVERAGE(H257,J257,L257,N257,P257,R257,T257,V257,X257,Z257,AB257,AD257,AF257,AH257,AJ257,AL257,AN257,AP257,AR257,AT257),"")</f>
        <v/>
      </c>
      <c r="F257" s="12" t="str">
        <f>IF('[1]Flux and Impact'!AU259=1,AVERAGE(I257,K257,M257,O257,Q257,S257,U257,W257,Y257,AA257,AC257,AE257,AG257,AI257,AK257,AM257,AO257,AQ257,AS257,AU257),"")</f>
        <v/>
      </c>
      <c r="G257" s="13" t="str">
        <f t="shared" si="7"/>
        <v/>
      </c>
      <c r="H257" t="str">
        <f>IF(H$1&gt;0,IF(AND('[1]Flux and Impact'!$AU259=1,'[1]Flux and Impact'!F259=""),0,IF('[1]Flux and Impact'!$AU259=1,'[1]Flux and Impact'!F259,"")),"")</f>
        <v/>
      </c>
      <c r="I257" t="str">
        <f>IF(I$1&gt;0,IF(AND('[1]Flux and Impact'!$AU259=1,'[1]Flux and Impact'!G259=""),0,IF('[1]Flux and Impact'!$AU259=1,'[1]Flux and Impact'!G259,"")),"")</f>
        <v/>
      </c>
      <c r="J257" t="str">
        <f>IF(J$1&gt;0,IF(AND('[1]Flux and Impact'!$AU259=1,'[1]Flux and Impact'!H259=""),0,IF('[1]Flux and Impact'!$AU259=1,'[1]Flux and Impact'!H259,"")),"")</f>
        <v/>
      </c>
      <c r="K257" t="str">
        <f>IF(K$1&gt;0,IF(AND('[1]Flux and Impact'!$AU259=1,'[1]Flux and Impact'!I259=""),0,IF('[1]Flux and Impact'!$AU259=1,'[1]Flux and Impact'!I259,"")),"")</f>
        <v/>
      </c>
      <c r="L257" t="str">
        <f>IF(L$1&gt;0,IF(AND('[1]Flux and Impact'!$AU259=1,'[1]Flux and Impact'!J259=""),0,IF('[1]Flux and Impact'!$AU259=1,'[1]Flux and Impact'!J259,"")),"")</f>
        <v/>
      </c>
      <c r="M257" t="str">
        <f>IF(M$1&gt;0,IF(AND('[1]Flux and Impact'!$AU259=1,'[1]Flux and Impact'!K259=""),0,IF('[1]Flux and Impact'!$AU259=1,'[1]Flux and Impact'!K259,"")),"")</f>
        <v/>
      </c>
      <c r="N257" t="str">
        <f>IF(N$1&gt;0,IF(AND('[1]Flux and Impact'!$AU259=1,'[1]Flux and Impact'!L259=""),0,IF('[1]Flux and Impact'!$AU259=1,'[1]Flux and Impact'!L259,"")),"")</f>
        <v/>
      </c>
      <c r="O257" t="str">
        <f>IF(O$1&gt;0,IF(AND('[1]Flux and Impact'!$AU259=1,'[1]Flux and Impact'!M259=""),0,IF('[1]Flux and Impact'!$AU259=1,'[1]Flux and Impact'!M259,"")),"")</f>
        <v/>
      </c>
      <c r="P257" t="str">
        <f>IF(P$1&gt;0,IF(AND('[1]Flux and Impact'!$AU259=1,'[1]Flux and Impact'!N259=""),0,IF('[1]Flux and Impact'!$AU259=1,'[1]Flux and Impact'!N259,"")),"")</f>
        <v/>
      </c>
      <c r="Q257" t="str">
        <f>IF(Q$1&gt;0,IF(AND('[1]Flux and Impact'!$AU259=1,'[1]Flux and Impact'!O259=""),0,IF('[1]Flux and Impact'!$AU259=1,'[1]Flux and Impact'!O259,"")),"")</f>
        <v/>
      </c>
      <c r="R257" t="str">
        <f>IF(R$1&gt;0,IF(AND('[1]Flux and Impact'!$AU259=1,'[1]Flux and Impact'!P259=""),0,IF('[1]Flux and Impact'!$AU259=1,'[1]Flux and Impact'!P259,"")),"")</f>
        <v/>
      </c>
      <c r="S257" t="str">
        <f>IF(S$1&gt;0,IF(AND('[1]Flux and Impact'!$AU259=1,'[1]Flux and Impact'!Q259=""),0,IF('[1]Flux and Impact'!$AU259=1,'[1]Flux and Impact'!Q259,"")),"")</f>
        <v/>
      </c>
      <c r="T257" t="str">
        <f>IF(T$1&gt;0,IF(AND('[1]Flux and Impact'!$AU259=1,'[1]Flux and Impact'!R259=""),0,IF('[1]Flux and Impact'!$AU259=1,'[1]Flux and Impact'!R259,"")),"")</f>
        <v/>
      </c>
      <c r="U257" t="str">
        <f>IF(U$1&gt;0,IF(AND('[1]Flux and Impact'!$AU259=1,'[1]Flux and Impact'!S259=""),0,IF('[1]Flux and Impact'!$AU259=1,'[1]Flux and Impact'!S259,"")),"")</f>
        <v/>
      </c>
      <c r="V257" t="str">
        <f>IF(V$1&gt;0,IF(AND('[1]Flux and Impact'!$AU259=1,'[1]Flux and Impact'!T259=""),0,IF('[1]Flux and Impact'!$AU259=1,'[1]Flux and Impact'!T259,"")),"")</f>
        <v/>
      </c>
      <c r="W257" t="str">
        <f>IF(W$1&gt;0,IF(AND('[1]Flux and Impact'!$AU259=1,'[1]Flux and Impact'!U259=""),0,IF('[1]Flux and Impact'!$AU259=1,'[1]Flux and Impact'!U259,"")),"")</f>
        <v/>
      </c>
      <c r="X257" t="str">
        <f>IF(X$1&gt;0,IF(AND('[1]Flux and Impact'!$AU259=1,'[1]Flux and Impact'!V259=""),0,IF('[1]Flux and Impact'!$AU259=1,'[1]Flux and Impact'!V259,"")),"")</f>
        <v/>
      </c>
      <c r="Y257" t="str">
        <f>IF(Y$1&gt;0,IF(AND('[1]Flux and Impact'!$AU259=1,'[1]Flux and Impact'!W259=""),0,IF('[1]Flux and Impact'!$AU259=1,'[1]Flux and Impact'!W259,"")),"")</f>
        <v/>
      </c>
      <c r="Z257" t="str">
        <f>IF(Z$1&gt;0,IF(AND('[1]Flux and Impact'!$AU259=1,'[1]Flux and Impact'!X259=""),0,IF('[1]Flux and Impact'!$AU259=1,'[1]Flux and Impact'!X259,"")),"")</f>
        <v/>
      </c>
      <c r="AA257" t="str">
        <f>IF(AA$1&gt;0,IF(AND('[1]Flux and Impact'!$AU259=1,'[1]Flux and Impact'!Y259=""),0,IF('[1]Flux and Impact'!$AU259=1,'[1]Flux and Impact'!Y259,"")),"")</f>
        <v/>
      </c>
      <c r="AB257" t="str">
        <f>IF(AB$1&gt;0,IF(AND('[1]Flux and Impact'!$AU259=1,'[1]Flux and Impact'!Z259=""),0,IF('[1]Flux and Impact'!$AU259=1,'[1]Flux and Impact'!Z259,"")),"")</f>
        <v/>
      </c>
      <c r="AC257" t="str">
        <f>IF(AC$1&gt;0,IF(AND('[1]Flux and Impact'!$AU259=1,'[1]Flux and Impact'!AA259=""),0,IF('[1]Flux and Impact'!$AU259=1,'[1]Flux and Impact'!AA259,"")),"")</f>
        <v/>
      </c>
      <c r="AD257" t="str">
        <f>IF(AD$1&gt;0,IF(AND('[1]Flux and Impact'!$AU259=1,'[1]Flux and Impact'!AB259=""),0,IF('[1]Flux and Impact'!$AU259=1,'[1]Flux and Impact'!AB259,"")),"")</f>
        <v/>
      </c>
      <c r="AE257" t="str">
        <f>IF(AE$1&gt;0,IF(AND('[1]Flux and Impact'!$AU259=1,'[1]Flux and Impact'!AC259=""),0,IF('[1]Flux and Impact'!$AU259=1,'[1]Flux and Impact'!AC259,"")),"")</f>
        <v/>
      </c>
      <c r="AF257" t="str">
        <f>IF(AF$1&gt;0,IF(AND('[1]Flux and Impact'!$AU259=1,'[1]Flux and Impact'!AD259=""),0,IF('[1]Flux and Impact'!$AU259=1,'[1]Flux and Impact'!AD259,"")),"")</f>
        <v/>
      </c>
      <c r="AG257" t="str">
        <f>IF(AG$1&gt;0,IF(AND('[1]Flux and Impact'!$AU259=1,'[1]Flux and Impact'!AE259=""),0,IF('[1]Flux and Impact'!$AU259=1,'[1]Flux and Impact'!AE259,"")),"")</f>
        <v/>
      </c>
      <c r="AH257" t="str">
        <f>IF(AH$1&gt;0,IF(AND('[1]Flux and Impact'!$AU259=1,'[1]Flux and Impact'!AF259=""),0,IF('[1]Flux and Impact'!$AU259=1,'[1]Flux and Impact'!AF259,"")),"")</f>
        <v/>
      </c>
      <c r="AI257" t="str">
        <f>IF(AI$1&gt;0,IF(AND('[1]Flux and Impact'!$AU259=1,'[1]Flux and Impact'!AG259=""),0,IF('[1]Flux and Impact'!$AU259=1,'[1]Flux and Impact'!AG259,"")),"")</f>
        <v/>
      </c>
      <c r="AJ257" t="str">
        <f>IF(AJ$1&gt;0,IF(AND('[1]Flux and Impact'!$AU259=1,'[1]Flux and Impact'!AH259=""),0,IF('[1]Flux and Impact'!$AU259=1,'[1]Flux and Impact'!AH259,"")),"")</f>
        <v/>
      </c>
      <c r="AK257" t="str">
        <f>IF(AK$1&gt;0,IF(AND('[1]Flux and Impact'!$AU259=1,'[1]Flux and Impact'!AI259=""),0,IF('[1]Flux and Impact'!$AU259=1,'[1]Flux and Impact'!AI259,"")),"")</f>
        <v/>
      </c>
      <c r="AL257" t="str">
        <f>IF(AL$1&gt;0,IF(AND('[1]Flux and Impact'!$AU259=1,'[1]Flux and Impact'!AJ259=""),0,IF('[1]Flux and Impact'!$AU259=1,'[1]Flux and Impact'!AJ259,"")),"")</f>
        <v/>
      </c>
      <c r="AM257" t="str">
        <f>IF(AM$1&gt;0,IF(AND('[1]Flux and Impact'!$AU259=1,'[1]Flux and Impact'!AK259=""),0,IF('[1]Flux and Impact'!$AU259=1,'[1]Flux and Impact'!AK259,"")),"")</f>
        <v/>
      </c>
      <c r="AN257" t="str">
        <f>IF(AN$1&gt;0,IF(AND('[1]Flux and Impact'!$AU259=1,'[1]Flux and Impact'!AL259=""),0,IF('[1]Flux and Impact'!$AU259=1,'[1]Flux and Impact'!AL259,"")),"")</f>
        <v/>
      </c>
      <c r="AO257" t="str">
        <f>IF(AO$1&gt;0,IF(AND('[1]Flux and Impact'!$AU259=1,'[1]Flux and Impact'!AM259=""),0,IF('[1]Flux and Impact'!$AU259=1,'[1]Flux and Impact'!AM259,"")),"")</f>
        <v/>
      </c>
      <c r="AP257" t="str">
        <f>IF(AP$1&gt;0,IF(AND('[1]Flux and Impact'!$AU259=1,'[1]Flux and Impact'!AN259=""),0,IF('[1]Flux and Impact'!$AU259=1,'[1]Flux and Impact'!AN259,"")),"")</f>
        <v/>
      </c>
      <c r="AQ257" t="str">
        <f>IF(AQ$1&gt;0,IF(AND('[1]Flux and Impact'!$AU259=1,'[1]Flux and Impact'!AO259=""),0,IF('[1]Flux and Impact'!$AU259=1,'[1]Flux and Impact'!AO259,"")),"")</f>
        <v/>
      </c>
      <c r="AR257" t="str">
        <f>IF(AR$1&gt;0,IF(AND('[1]Flux and Impact'!$AU259=1,'[1]Flux and Impact'!AP259=""),0,IF('[1]Flux and Impact'!$AU259=1,'[1]Flux and Impact'!AP259,"")),"")</f>
        <v/>
      </c>
      <c r="AS257" t="str">
        <f>IF(AS$1&gt;0,IF(AND('[1]Flux and Impact'!$AU259=1,'[1]Flux and Impact'!AQ259=""),0,IF('[1]Flux and Impact'!$AU259=1,'[1]Flux and Impact'!AQ259,"")),"")</f>
        <v/>
      </c>
      <c r="AT257" t="str">
        <f>IF(AT$1&gt;0,IF(AND('[1]Flux and Impact'!$AU259=1,'[1]Flux and Impact'!AR259=""),0,IF('[1]Flux and Impact'!$AU259=1,'[1]Flux and Impact'!AR259,"")),"")</f>
        <v/>
      </c>
      <c r="AU257" t="str">
        <f>IF(AU$1&gt;0,IF(AND('[1]Flux and Impact'!$AU259=1,'[1]Flux and Impact'!AS259=""),0,IF('[1]Flux and Impact'!$AU259=1,'[1]Flux and Impact'!AS259,"")),"")</f>
        <v/>
      </c>
      <c r="AW257" s="10" t="e">
        <v>#N/A</v>
      </c>
      <c r="AX257" s="123" t="s">
        <v>299</v>
      </c>
      <c r="AY257" s="124" t="s">
        <v>299</v>
      </c>
      <c r="AZ257" s="17"/>
    </row>
    <row r="258" spans="1:52">
      <c r="A258" t="e">
        <f t="shared" si="6"/>
        <v>#N/A</v>
      </c>
      <c r="B258" t="e">
        <f>'[1]Flux and Impact'!B260</f>
        <v>#N/A</v>
      </c>
      <c r="C258" t="e">
        <f>'[1]Flux and Impact'!C260</f>
        <v>#N/A</v>
      </c>
      <c r="D258" t="e">
        <f>'[1]Flux and Impact'!D260</f>
        <v>#N/A</v>
      </c>
      <c r="E258" t="str">
        <f>IF('[1]Flux and Impact'!AU260=1,AVERAGE(H258,J258,L258,N258,P258,R258,T258,V258,X258,Z258,AB258,AD258,AF258,AH258,AJ258,AL258,AN258,AP258,AR258,AT258),"")</f>
        <v/>
      </c>
      <c r="F258" s="12" t="str">
        <f>IF('[1]Flux and Impact'!AU260=1,AVERAGE(I258,K258,M258,O258,Q258,S258,U258,W258,Y258,AA258,AC258,AE258,AG258,AI258,AK258,AM258,AO258,AQ258,AS258,AU258),"")</f>
        <v/>
      </c>
      <c r="G258" s="13" t="str">
        <f t="shared" si="7"/>
        <v/>
      </c>
      <c r="H258" t="str">
        <f>IF(H$1&gt;0,IF(AND('[1]Flux and Impact'!$AU260=1,'[1]Flux and Impact'!F260=""),0,IF('[1]Flux and Impact'!$AU260=1,'[1]Flux and Impact'!F260,"")),"")</f>
        <v/>
      </c>
      <c r="I258" t="str">
        <f>IF(I$1&gt;0,IF(AND('[1]Flux and Impact'!$AU260=1,'[1]Flux and Impact'!G260=""),0,IF('[1]Flux and Impact'!$AU260=1,'[1]Flux and Impact'!G260,"")),"")</f>
        <v/>
      </c>
      <c r="J258" t="str">
        <f>IF(J$1&gt;0,IF(AND('[1]Flux and Impact'!$AU260=1,'[1]Flux and Impact'!H260=""),0,IF('[1]Flux and Impact'!$AU260=1,'[1]Flux and Impact'!H260,"")),"")</f>
        <v/>
      </c>
      <c r="K258" t="str">
        <f>IF(K$1&gt;0,IF(AND('[1]Flux and Impact'!$AU260=1,'[1]Flux and Impact'!I260=""),0,IF('[1]Flux and Impact'!$AU260=1,'[1]Flux and Impact'!I260,"")),"")</f>
        <v/>
      </c>
      <c r="L258" t="str">
        <f>IF(L$1&gt;0,IF(AND('[1]Flux and Impact'!$AU260=1,'[1]Flux and Impact'!J260=""),0,IF('[1]Flux and Impact'!$AU260=1,'[1]Flux and Impact'!J260,"")),"")</f>
        <v/>
      </c>
      <c r="M258" t="str">
        <f>IF(M$1&gt;0,IF(AND('[1]Flux and Impact'!$AU260=1,'[1]Flux and Impact'!K260=""),0,IF('[1]Flux and Impact'!$AU260=1,'[1]Flux and Impact'!K260,"")),"")</f>
        <v/>
      </c>
      <c r="N258" t="str">
        <f>IF(N$1&gt;0,IF(AND('[1]Flux and Impact'!$AU260=1,'[1]Flux and Impact'!L260=""),0,IF('[1]Flux and Impact'!$AU260=1,'[1]Flux and Impact'!L260,"")),"")</f>
        <v/>
      </c>
      <c r="O258" t="str">
        <f>IF(O$1&gt;0,IF(AND('[1]Flux and Impact'!$AU260=1,'[1]Flux and Impact'!M260=""),0,IF('[1]Flux and Impact'!$AU260=1,'[1]Flux and Impact'!M260,"")),"")</f>
        <v/>
      </c>
      <c r="P258" t="str">
        <f>IF(P$1&gt;0,IF(AND('[1]Flux and Impact'!$AU260=1,'[1]Flux and Impact'!N260=""),0,IF('[1]Flux and Impact'!$AU260=1,'[1]Flux and Impact'!N260,"")),"")</f>
        <v/>
      </c>
      <c r="Q258" t="str">
        <f>IF(Q$1&gt;0,IF(AND('[1]Flux and Impact'!$AU260=1,'[1]Flux and Impact'!O260=""),0,IF('[1]Flux and Impact'!$AU260=1,'[1]Flux and Impact'!O260,"")),"")</f>
        <v/>
      </c>
      <c r="R258" t="str">
        <f>IF(R$1&gt;0,IF(AND('[1]Flux and Impact'!$AU260=1,'[1]Flux and Impact'!P260=""),0,IF('[1]Flux and Impact'!$AU260=1,'[1]Flux and Impact'!P260,"")),"")</f>
        <v/>
      </c>
      <c r="S258" t="str">
        <f>IF(S$1&gt;0,IF(AND('[1]Flux and Impact'!$AU260=1,'[1]Flux and Impact'!Q260=""),0,IF('[1]Flux and Impact'!$AU260=1,'[1]Flux and Impact'!Q260,"")),"")</f>
        <v/>
      </c>
      <c r="T258" t="str">
        <f>IF(T$1&gt;0,IF(AND('[1]Flux and Impact'!$AU260=1,'[1]Flux and Impact'!R260=""),0,IF('[1]Flux and Impact'!$AU260=1,'[1]Flux and Impact'!R260,"")),"")</f>
        <v/>
      </c>
      <c r="U258" t="str">
        <f>IF(U$1&gt;0,IF(AND('[1]Flux and Impact'!$AU260=1,'[1]Flux and Impact'!S260=""),0,IF('[1]Flux and Impact'!$AU260=1,'[1]Flux and Impact'!S260,"")),"")</f>
        <v/>
      </c>
      <c r="V258" t="str">
        <f>IF(V$1&gt;0,IF(AND('[1]Flux and Impact'!$AU260=1,'[1]Flux and Impact'!T260=""),0,IF('[1]Flux and Impact'!$AU260=1,'[1]Flux and Impact'!T260,"")),"")</f>
        <v/>
      </c>
      <c r="W258" t="str">
        <f>IF(W$1&gt;0,IF(AND('[1]Flux and Impact'!$AU260=1,'[1]Flux and Impact'!U260=""),0,IF('[1]Flux and Impact'!$AU260=1,'[1]Flux and Impact'!U260,"")),"")</f>
        <v/>
      </c>
      <c r="X258" t="str">
        <f>IF(X$1&gt;0,IF(AND('[1]Flux and Impact'!$AU260=1,'[1]Flux and Impact'!V260=""),0,IF('[1]Flux and Impact'!$AU260=1,'[1]Flux and Impact'!V260,"")),"")</f>
        <v/>
      </c>
      <c r="Y258" t="str">
        <f>IF(Y$1&gt;0,IF(AND('[1]Flux and Impact'!$AU260=1,'[1]Flux and Impact'!W260=""),0,IF('[1]Flux and Impact'!$AU260=1,'[1]Flux and Impact'!W260,"")),"")</f>
        <v/>
      </c>
      <c r="Z258" t="str">
        <f>IF(Z$1&gt;0,IF(AND('[1]Flux and Impact'!$AU260=1,'[1]Flux and Impact'!X260=""),0,IF('[1]Flux and Impact'!$AU260=1,'[1]Flux and Impact'!X260,"")),"")</f>
        <v/>
      </c>
      <c r="AA258" t="str">
        <f>IF(AA$1&gt;0,IF(AND('[1]Flux and Impact'!$AU260=1,'[1]Flux and Impact'!Y260=""),0,IF('[1]Flux and Impact'!$AU260=1,'[1]Flux and Impact'!Y260,"")),"")</f>
        <v/>
      </c>
      <c r="AB258" t="str">
        <f>IF(AB$1&gt;0,IF(AND('[1]Flux and Impact'!$AU260=1,'[1]Flux and Impact'!Z260=""),0,IF('[1]Flux and Impact'!$AU260=1,'[1]Flux and Impact'!Z260,"")),"")</f>
        <v/>
      </c>
      <c r="AC258" t="str">
        <f>IF(AC$1&gt;0,IF(AND('[1]Flux and Impact'!$AU260=1,'[1]Flux and Impact'!AA260=""),0,IF('[1]Flux and Impact'!$AU260=1,'[1]Flux and Impact'!AA260,"")),"")</f>
        <v/>
      </c>
      <c r="AD258" t="str">
        <f>IF(AD$1&gt;0,IF(AND('[1]Flux and Impact'!$AU260=1,'[1]Flux and Impact'!AB260=""),0,IF('[1]Flux and Impact'!$AU260=1,'[1]Flux and Impact'!AB260,"")),"")</f>
        <v/>
      </c>
      <c r="AE258" t="str">
        <f>IF(AE$1&gt;0,IF(AND('[1]Flux and Impact'!$AU260=1,'[1]Flux and Impact'!AC260=""),0,IF('[1]Flux and Impact'!$AU260=1,'[1]Flux and Impact'!AC260,"")),"")</f>
        <v/>
      </c>
      <c r="AF258" t="str">
        <f>IF(AF$1&gt;0,IF(AND('[1]Flux and Impact'!$AU260=1,'[1]Flux and Impact'!AD260=""),0,IF('[1]Flux and Impact'!$AU260=1,'[1]Flux and Impact'!AD260,"")),"")</f>
        <v/>
      </c>
      <c r="AG258" t="str">
        <f>IF(AG$1&gt;0,IF(AND('[1]Flux and Impact'!$AU260=1,'[1]Flux and Impact'!AE260=""),0,IF('[1]Flux and Impact'!$AU260=1,'[1]Flux and Impact'!AE260,"")),"")</f>
        <v/>
      </c>
      <c r="AH258" t="str">
        <f>IF(AH$1&gt;0,IF(AND('[1]Flux and Impact'!$AU260=1,'[1]Flux and Impact'!AF260=""),0,IF('[1]Flux and Impact'!$AU260=1,'[1]Flux and Impact'!AF260,"")),"")</f>
        <v/>
      </c>
      <c r="AI258" t="str">
        <f>IF(AI$1&gt;0,IF(AND('[1]Flux and Impact'!$AU260=1,'[1]Flux and Impact'!AG260=""),0,IF('[1]Flux and Impact'!$AU260=1,'[1]Flux and Impact'!AG260,"")),"")</f>
        <v/>
      </c>
      <c r="AJ258" t="str">
        <f>IF(AJ$1&gt;0,IF(AND('[1]Flux and Impact'!$AU260=1,'[1]Flux and Impact'!AH260=""),0,IF('[1]Flux and Impact'!$AU260=1,'[1]Flux and Impact'!AH260,"")),"")</f>
        <v/>
      </c>
      <c r="AK258" t="str">
        <f>IF(AK$1&gt;0,IF(AND('[1]Flux and Impact'!$AU260=1,'[1]Flux and Impact'!AI260=""),0,IF('[1]Flux and Impact'!$AU260=1,'[1]Flux and Impact'!AI260,"")),"")</f>
        <v/>
      </c>
      <c r="AL258" t="str">
        <f>IF(AL$1&gt;0,IF(AND('[1]Flux and Impact'!$AU260=1,'[1]Flux and Impact'!AJ260=""),0,IF('[1]Flux and Impact'!$AU260=1,'[1]Flux and Impact'!AJ260,"")),"")</f>
        <v/>
      </c>
      <c r="AM258" t="str">
        <f>IF(AM$1&gt;0,IF(AND('[1]Flux and Impact'!$AU260=1,'[1]Flux and Impact'!AK260=""),0,IF('[1]Flux and Impact'!$AU260=1,'[1]Flux and Impact'!AK260,"")),"")</f>
        <v/>
      </c>
      <c r="AN258" t="str">
        <f>IF(AN$1&gt;0,IF(AND('[1]Flux and Impact'!$AU260=1,'[1]Flux and Impact'!AL260=""),0,IF('[1]Flux and Impact'!$AU260=1,'[1]Flux and Impact'!AL260,"")),"")</f>
        <v/>
      </c>
      <c r="AO258" t="str">
        <f>IF(AO$1&gt;0,IF(AND('[1]Flux and Impact'!$AU260=1,'[1]Flux and Impact'!AM260=""),0,IF('[1]Flux and Impact'!$AU260=1,'[1]Flux and Impact'!AM260,"")),"")</f>
        <v/>
      </c>
      <c r="AP258" t="str">
        <f>IF(AP$1&gt;0,IF(AND('[1]Flux and Impact'!$AU260=1,'[1]Flux and Impact'!AN260=""),0,IF('[1]Flux and Impact'!$AU260=1,'[1]Flux and Impact'!AN260,"")),"")</f>
        <v/>
      </c>
      <c r="AQ258" t="str">
        <f>IF(AQ$1&gt;0,IF(AND('[1]Flux and Impact'!$AU260=1,'[1]Flux and Impact'!AO260=""),0,IF('[1]Flux and Impact'!$AU260=1,'[1]Flux and Impact'!AO260,"")),"")</f>
        <v/>
      </c>
      <c r="AR258" t="str">
        <f>IF(AR$1&gt;0,IF(AND('[1]Flux and Impact'!$AU260=1,'[1]Flux and Impact'!AP260=""),0,IF('[1]Flux and Impact'!$AU260=1,'[1]Flux and Impact'!AP260,"")),"")</f>
        <v/>
      </c>
      <c r="AS258" t="str">
        <f>IF(AS$1&gt;0,IF(AND('[1]Flux and Impact'!$AU260=1,'[1]Flux and Impact'!AQ260=""),0,IF('[1]Flux and Impact'!$AU260=1,'[1]Flux and Impact'!AQ260,"")),"")</f>
        <v/>
      </c>
      <c r="AT258" t="str">
        <f>IF(AT$1&gt;0,IF(AND('[1]Flux and Impact'!$AU260=1,'[1]Flux and Impact'!AR260=""),0,IF('[1]Flux and Impact'!$AU260=1,'[1]Flux and Impact'!AR260,"")),"")</f>
        <v/>
      </c>
      <c r="AU258" t="str">
        <f>IF(AU$1&gt;0,IF(AND('[1]Flux and Impact'!$AU260=1,'[1]Flux and Impact'!AS260=""),0,IF('[1]Flux and Impact'!$AU260=1,'[1]Flux and Impact'!AS260,"")),"")</f>
        <v/>
      </c>
      <c r="AW258" s="10" t="e">
        <v>#N/A</v>
      </c>
      <c r="AX258" s="123" t="s">
        <v>299</v>
      </c>
      <c r="AY258" s="124" t="s">
        <v>299</v>
      </c>
      <c r="AZ258" s="17"/>
    </row>
    <row r="259" spans="1:52">
      <c r="A259" t="e">
        <f t="shared" ref="A259:A298" si="8">IF(B259="",0,1)</f>
        <v>#N/A</v>
      </c>
      <c r="B259" t="e">
        <f>'[1]Flux and Impact'!B261</f>
        <v>#N/A</v>
      </c>
      <c r="C259" t="e">
        <f>'[1]Flux and Impact'!C261</f>
        <v>#N/A</v>
      </c>
      <c r="D259" t="e">
        <f>'[1]Flux and Impact'!D261</f>
        <v>#N/A</v>
      </c>
      <c r="E259" t="str">
        <f>IF('[1]Flux and Impact'!AU261=1,AVERAGE(H259,J259,L259,N259,P259,R259,T259,V259,X259,Z259,AB259,AD259,AF259,AH259,AJ259,AL259,AN259,AP259,AR259,AT259),"")</f>
        <v/>
      </c>
      <c r="F259" s="12" t="str">
        <f>IF('[1]Flux and Impact'!AU261=1,AVERAGE(I259,K259,M259,O259,Q259,S259,U259,W259,Y259,AA259,AC259,AE259,AG259,AI259,AK259,AM259,AO259,AQ259,AS259,AU259),"")</f>
        <v/>
      </c>
      <c r="G259" s="13" t="str">
        <f t="shared" ref="G259:G298" si="9">IF(E259="","",1)</f>
        <v/>
      </c>
      <c r="H259" t="str">
        <f>IF(H$1&gt;0,IF(AND('[1]Flux and Impact'!$AU261=1,'[1]Flux and Impact'!F261=""),0,IF('[1]Flux and Impact'!$AU261=1,'[1]Flux and Impact'!F261,"")),"")</f>
        <v/>
      </c>
      <c r="I259" t="str">
        <f>IF(I$1&gt;0,IF(AND('[1]Flux and Impact'!$AU261=1,'[1]Flux and Impact'!G261=""),0,IF('[1]Flux and Impact'!$AU261=1,'[1]Flux and Impact'!G261,"")),"")</f>
        <v/>
      </c>
      <c r="J259" t="str">
        <f>IF(J$1&gt;0,IF(AND('[1]Flux and Impact'!$AU261=1,'[1]Flux and Impact'!H261=""),0,IF('[1]Flux and Impact'!$AU261=1,'[1]Flux and Impact'!H261,"")),"")</f>
        <v/>
      </c>
      <c r="K259" t="str">
        <f>IF(K$1&gt;0,IF(AND('[1]Flux and Impact'!$AU261=1,'[1]Flux and Impact'!I261=""),0,IF('[1]Flux and Impact'!$AU261=1,'[1]Flux and Impact'!I261,"")),"")</f>
        <v/>
      </c>
      <c r="L259" t="str">
        <f>IF(L$1&gt;0,IF(AND('[1]Flux and Impact'!$AU261=1,'[1]Flux and Impact'!J261=""),0,IF('[1]Flux and Impact'!$AU261=1,'[1]Flux and Impact'!J261,"")),"")</f>
        <v/>
      </c>
      <c r="M259" t="str">
        <f>IF(M$1&gt;0,IF(AND('[1]Flux and Impact'!$AU261=1,'[1]Flux and Impact'!K261=""),0,IF('[1]Flux and Impact'!$AU261=1,'[1]Flux and Impact'!K261,"")),"")</f>
        <v/>
      </c>
      <c r="N259" t="str">
        <f>IF(N$1&gt;0,IF(AND('[1]Flux and Impact'!$AU261=1,'[1]Flux and Impact'!L261=""),0,IF('[1]Flux and Impact'!$AU261=1,'[1]Flux and Impact'!L261,"")),"")</f>
        <v/>
      </c>
      <c r="O259" t="str">
        <f>IF(O$1&gt;0,IF(AND('[1]Flux and Impact'!$AU261=1,'[1]Flux and Impact'!M261=""),0,IF('[1]Flux and Impact'!$AU261=1,'[1]Flux and Impact'!M261,"")),"")</f>
        <v/>
      </c>
      <c r="P259" t="str">
        <f>IF(P$1&gt;0,IF(AND('[1]Flux and Impact'!$AU261=1,'[1]Flux and Impact'!N261=""),0,IF('[1]Flux and Impact'!$AU261=1,'[1]Flux and Impact'!N261,"")),"")</f>
        <v/>
      </c>
      <c r="Q259" t="str">
        <f>IF(Q$1&gt;0,IF(AND('[1]Flux and Impact'!$AU261=1,'[1]Flux and Impact'!O261=""),0,IF('[1]Flux and Impact'!$AU261=1,'[1]Flux and Impact'!O261,"")),"")</f>
        <v/>
      </c>
      <c r="R259" t="str">
        <f>IF(R$1&gt;0,IF(AND('[1]Flux and Impact'!$AU261=1,'[1]Flux and Impact'!P261=""),0,IF('[1]Flux and Impact'!$AU261=1,'[1]Flux and Impact'!P261,"")),"")</f>
        <v/>
      </c>
      <c r="S259" t="str">
        <f>IF(S$1&gt;0,IF(AND('[1]Flux and Impact'!$AU261=1,'[1]Flux and Impact'!Q261=""),0,IF('[1]Flux and Impact'!$AU261=1,'[1]Flux and Impact'!Q261,"")),"")</f>
        <v/>
      </c>
      <c r="T259" t="str">
        <f>IF(T$1&gt;0,IF(AND('[1]Flux and Impact'!$AU261=1,'[1]Flux and Impact'!R261=""),0,IF('[1]Flux and Impact'!$AU261=1,'[1]Flux and Impact'!R261,"")),"")</f>
        <v/>
      </c>
      <c r="U259" t="str">
        <f>IF(U$1&gt;0,IF(AND('[1]Flux and Impact'!$AU261=1,'[1]Flux and Impact'!S261=""),0,IF('[1]Flux and Impact'!$AU261=1,'[1]Flux and Impact'!S261,"")),"")</f>
        <v/>
      </c>
      <c r="V259" t="str">
        <f>IF(V$1&gt;0,IF(AND('[1]Flux and Impact'!$AU261=1,'[1]Flux and Impact'!T261=""),0,IF('[1]Flux and Impact'!$AU261=1,'[1]Flux and Impact'!T261,"")),"")</f>
        <v/>
      </c>
      <c r="W259" t="str">
        <f>IF(W$1&gt;0,IF(AND('[1]Flux and Impact'!$AU261=1,'[1]Flux and Impact'!U261=""),0,IF('[1]Flux and Impact'!$AU261=1,'[1]Flux and Impact'!U261,"")),"")</f>
        <v/>
      </c>
      <c r="X259" t="str">
        <f>IF(X$1&gt;0,IF(AND('[1]Flux and Impact'!$AU261=1,'[1]Flux and Impact'!V261=""),0,IF('[1]Flux and Impact'!$AU261=1,'[1]Flux and Impact'!V261,"")),"")</f>
        <v/>
      </c>
      <c r="Y259" t="str">
        <f>IF(Y$1&gt;0,IF(AND('[1]Flux and Impact'!$AU261=1,'[1]Flux and Impact'!W261=""),0,IF('[1]Flux and Impact'!$AU261=1,'[1]Flux and Impact'!W261,"")),"")</f>
        <v/>
      </c>
      <c r="Z259" t="str">
        <f>IF(Z$1&gt;0,IF(AND('[1]Flux and Impact'!$AU261=1,'[1]Flux and Impact'!X261=""),0,IF('[1]Flux and Impact'!$AU261=1,'[1]Flux and Impact'!X261,"")),"")</f>
        <v/>
      </c>
      <c r="AA259" t="str">
        <f>IF(AA$1&gt;0,IF(AND('[1]Flux and Impact'!$AU261=1,'[1]Flux and Impact'!Y261=""),0,IF('[1]Flux and Impact'!$AU261=1,'[1]Flux and Impact'!Y261,"")),"")</f>
        <v/>
      </c>
      <c r="AB259" t="str">
        <f>IF(AB$1&gt;0,IF(AND('[1]Flux and Impact'!$AU261=1,'[1]Flux and Impact'!Z261=""),0,IF('[1]Flux and Impact'!$AU261=1,'[1]Flux and Impact'!Z261,"")),"")</f>
        <v/>
      </c>
      <c r="AC259" t="str">
        <f>IF(AC$1&gt;0,IF(AND('[1]Flux and Impact'!$AU261=1,'[1]Flux and Impact'!AA261=""),0,IF('[1]Flux and Impact'!$AU261=1,'[1]Flux and Impact'!AA261,"")),"")</f>
        <v/>
      </c>
      <c r="AD259" t="str">
        <f>IF(AD$1&gt;0,IF(AND('[1]Flux and Impact'!$AU261=1,'[1]Flux and Impact'!AB261=""),0,IF('[1]Flux and Impact'!$AU261=1,'[1]Flux and Impact'!AB261,"")),"")</f>
        <v/>
      </c>
      <c r="AE259" t="str">
        <f>IF(AE$1&gt;0,IF(AND('[1]Flux and Impact'!$AU261=1,'[1]Flux and Impact'!AC261=""),0,IF('[1]Flux and Impact'!$AU261=1,'[1]Flux and Impact'!AC261,"")),"")</f>
        <v/>
      </c>
      <c r="AF259" t="str">
        <f>IF(AF$1&gt;0,IF(AND('[1]Flux and Impact'!$AU261=1,'[1]Flux and Impact'!AD261=""),0,IF('[1]Flux and Impact'!$AU261=1,'[1]Flux and Impact'!AD261,"")),"")</f>
        <v/>
      </c>
      <c r="AG259" t="str">
        <f>IF(AG$1&gt;0,IF(AND('[1]Flux and Impact'!$AU261=1,'[1]Flux and Impact'!AE261=""),0,IF('[1]Flux and Impact'!$AU261=1,'[1]Flux and Impact'!AE261,"")),"")</f>
        <v/>
      </c>
      <c r="AH259" t="str">
        <f>IF(AH$1&gt;0,IF(AND('[1]Flux and Impact'!$AU261=1,'[1]Flux and Impact'!AF261=""),0,IF('[1]Flux and Impact'!$AU261=1,'[1]Flux and Impact'!AF261,"")),"")</f>
        <v/>
      </c>
      <c r="AI259" t="str">
        <f>IF(AI$1&gt;0,IF(AND('[1]Flux and Impact'!$AU261=1,'[1]Flux and Impact'!AG261=""),0,IF('[1]Flux and Impact'!$AU261=1,'[1]Flux and Impact'!AG261,"")),"")</f>
        <v/>
      </c>
      <c r="AJ259" t="str">
        <f>IF(AJ$1&gt;0,IF(AND('[1]Flux and Impact'!$AU261=1,'[1]Flux and Impact'!AH261=""),0,IF('[1]Flux and Impact'!$AU261=1,'[1]Flux and Impact'!AH261,"")),"")</f>
        <v/>
      </c>
      <c r="AK259" t="str">
        <f>IF(AK$1&gt;0,IF(AND('[1]Flux and Impact'!$AU261=1,'[1]Flux and Impact'!AI261=""),0,IF('[1]Flux and Impact'!$AU261=1,'[1]Flux and Impact'!AI261,"")),"")</f>
        <v/>
      </c>
      <c r="AL259" t="str">
        <f>IF(AL$1&gt;0,IF(AND('[1]Flux and Impact'!$AU261=1,'[1]Flux and Impact'!AJ261=""),0,IF('[1]Flux and Impact'!$AU261=1,'[1]Flux and Impact'!AJ261,"")),"")</f>
        <v/>
      </c>
      <c r="AM259" t="str">
        <f>IF(AM$1&gt;0,IF(AND('[1]Flux and Impact'!$AU261=1,'[1]Flux and Impact'!AK261=""),0,IF('[1]Flux and Impact'!$AU261=1,'[1]Flux and Impact'!AK261,"")),"")</f>
        <v/>
      </c>
      <c r="AN259" t="str">
        <f>IF(AN$1&gt;0,IF(AND('[1]Flux and Impact'!$AU261=1,'[1]Flux and Impact'!AL261=""),0,IF('[1]Flux and Impact'!$AU261=1,'[1]Flux and Impact'!AL261,"")),"")</f>
        <v/>
      </c>
      <c r="AO259" t="str">
        <f>IF(AO$1&gt;0,IF(AND('[1]Flux and Impact'!$AU261=1,'[1]Flux and Impact'!AM261=""),0,IF('[1]Flux and Impact'!$AU261=1,'[1]Flux and Impact'!AM261,"")),"")</f>
        <v/>
      </c>
      <c r="AP259" t="str">
        <f>IF(AP$1&gt;0,IF(AND('[1]Flux and Impact'!$AU261=1,'[1]Flux and Impact'!AN261=""),0,IF('[1]Flux and Impact'!$AU261=1,'[1]Flux and Impact'!AN261,"")),"")</f>
        <v/>
      </c>
      <c r="AQ259" t="str">
        <f>IF(AQ$1&gt;0,IF(AND('[1]Flux and Impact'!$AU261=1,'[1]Flux and Impact'!AO261=""),0,IF('[1]Flux and Impact'!$AU261=1,'[1]Flux and Impact'!AO261,"")),"")</f>
        <v/>
      </c>
      <c r="AR259" t="str">
        <f>IF(AR$1&gt;0,IF(AND('[1]Flux and Impact'!$AU261=1,'[1]Flux and Impact'!AP261=""),0,IF('[1]Flux and Impact'!$AU261=1,'[1]Flux and Impact'!AP261,"")),"")</f>
        <v/>
      </c>
      <c r="AS259" t="str">
        <f>IF(AS$1&gt;0,IF(AND('[1]Flux and Impact'!$AU261=1,'[1]Flux and Impact'!AQ261=""),0,IF('[1]Flux and Impact'!$AU261=1,'[1]Flux and Impact'!AQ261,"")),"")</f>
        <v/>
      </c>
      <c r="AT259" t="str">
        <f>IF(AT$1&gt;0,IF(AND('[1]Flux and Impact'!$AU261=1,'[1]Flux and Impact'!AR261=""),0,IF('[1]Flux and Impact'!$AU261=1,'[1]Flux and Impact'!AR261,"")),"")</f>
        <v/>
      </c>
      <c r="AU259" t="str">
        <f>IF(AU$1&gt;0,IF(AND('[1]Flux and Impact'!$AU261=1,'[1]Flux and Impact'!AS261=""),0,IF('[1]Flux and Impact'!$AU261=1,'[1]Flux and Impact'!AS261,"")),"")</f>
        <v/>
      </c>
      <c r="AW259" s="10" t="e">
        <v>#N/A</v>
      </c>
      <c r="AX259" s="123" t="s">
        <v>299</v>
      </c>
      <c r="AY259" s="124" t="s">
        <v>299</v>
      </c>
      <c r="AZ259" s="17"/>
    </row>
    <row r="260" spans="1:52">
      <c r="A260" t="e">
        <f t="shared" si="8"/>
        <v>#N/A</v>
      </c>
      <c r="B260" t="e">
        <f>'[1]Flux and Impact'!B262</f>
        <v>#N/A</v>
      </c>
      <c r="C260" t="e">
        <f>'[1]Flux and Impact'!C262</f>
        <v>#N/A</v>
      </c>
      <c r="D260" t="e">
        <f>'[1]Flux and Impact'!D262</f>
        <v>#N/A</v>
      </c>
      <c r="E260" t="str">
        <f>IF('[1]Flux and Impact'!AU262=1,AVERAGE(H260,J260,L260,N260,P260,R260,T260,V260,X260,Z260,AB260,AD260,AF260,AH260,AJ260,AL260,AN260,AP260,AR260,AT260),"")</f>
        <v/>
      </c>
      <c r="F260" s="12" t="str">
        <f>IF('[1]Flux and Impact'!AU262=1,AVERAGE(I260,K260,M260,O260,Q260,S260,U260,W260,Y260,AA260,AC260,AE260,AG260,AI260,AK260,AM260,AO260,AQ260,AS260,AU260),"")</f>
        <v/>
      </c>
      <c r="G260" s="13" t="str">
        <f t="shared" si="9"/>
        <v/>
      </c>
      <c r="H260" t="str">
        <f>IF(H$1&gt;0,IF(AND('[1]Flux and Impact'!$AU262=1,'[1]Flux and Impact'!F262=""),0,IF('[1]Flux and Impact'!$AU262=1,'[1]Flux and Impact'!F262,"")),"")</f>
        <v/>
      </c>
      <c r="I260" t="str">
        <f>IF(I$1&gt;0,IF(AND('[1]Flux and Impact'!$AU262=1,'[1]Flux and Impact'!G262=""),0,IF('[1]Flux and Impact'!$AU262=1,'[1]Flux and Impact'!G262,"")),"")</f>
        <v/>
      </c>
      <c r="J260" t="str">
        <f>IF(J$1&gt;0,IF(AND('[1]Flux and Impact'!$AU262=1,'[1]Flux and Impact'!H262=""),0,IF('[1]Flux and Impact'!$AU262=1,'[1]Flux and Impact'!H262,"")),"")</f>
        <v/>
      </c>
      <c r="K260" t="str">
        <f>IF(K$1&gt;0,IF(AND('[1]Flux and Impact'!$AU262=1,'[1]Flux and Impact'!I262=""),0,IF('[1]Flux and Impact'!$AU262=1,'[1]Flux and Impact'!I262,"")),"")</f>
        <v/>
      </c>
      <c r="L260" t="str">
        <f>IF(L$1&gt;0,IF(AND('[1]Flux and Impact'!$AU262=1,'[1]Flux and Impact'!J262=""),0,IF('[1]Flux and Impact'!$AU262=1,'[1]Flux and Impact'!J262,"")),"")</f>
        <v/>
      </c>
      <c r="M260" t="str">
        <f>IF(M$1&gt;0,IF(AND('[1]Flux and Impact'!$AU262=1,'[1]Flux and Impact'!K262=""),0,IF('[1]Flux and Impact'!$AU262=1,'[1]Flux and Impact'!K262,"")),"")</f>
        <v/>
      </c>
      <c r="N260" t="str">
        <f>IF(N$1&gt;0,IF(AND('[1]Flux and Impact'!$AU262=1,'[1]Flux and Impact'!L262=""),0,IF('[1]Flux and Impact'!$AU262=1,'[1]Flux and Impact'!L262,"")),"")</f>
        <v/>
      </c>
      <c r="O260" t="str">
        <f>IF(O$1&gt;0,IF(AND('[1]Flux and Impact'!$AU262=1,'[1]Flux and Impact'!M262=""),0,IF('[1]Flux and Impact'!$AU262=1,'[1]Flux and Impact'!M262,"")),"")</f>
        <v/>
      </c>
      <c r="P260" t="str">
        <f>IF(P$1&gt;0,IF(AND('[1]Flux and Impact'!$AU262=1,'[1]Flux and Impact'!N262=""),0,IF('[1]Flux and Impact'!$AU262=1,'[1]Flux and Impact'!N262,"")),"")</f>
        <v/>
      </c>
      <c r="Q260" t="str">
        <f>IF(Q$1&gt;0,IF(AND('[1]Flux and Impact'!$AU262=1,'[1]Flux and Impact'!O262=""),0,IF('[1]Flux and Impact'!$AU262=1,'[1]Flux and Impact'!O262,"")),"")</f>
        <v/>
      </c>
      <c r="R260" t="str">
        <f>IF(R$1&gt;0,IF(AND('[1]Flux and Impact'!$AU262=1,'[1]Flux and Impact'!P262=""),0,IF('[1]Flux and Impact'!$AU262=1,'[1]Flux and Impact'!P262,"")),"")</f>
        <v/>
      </c>
      <c r="S260" t="str">
        <f>IF(S$1&gt;0,IF(AND('[1]Flux and Impact'!$AU262=1,'[1]Flux and Impact'!Q262=""),0,IF('[1]Flux and Impact'!$AU262=1,'[1]Flux and Impact'!Q262,"")),"")</f>
        <v/>
      </c>
      <c r="T260" t="str">
        <f>IF(T$1&gt;0,IF(AND('[1]Flux and Impact'!$AU262=1,'[1]Flux and Impact'!R262=""),0,IF('[1]Flux and Impact'!$AU262=1,'[1]Flux and Impact'!R262,"")),"")</f>
        <v/>
      </c>
      <c r="U260" t="str">
        <f>IF(U$1&gt;0,IF(AND('[1]Flux and Impact'!$AU262=1,'[1]Flux and Impact'!S262=""),0,IF('[1]Flux and Impact'!$AU262=1,'[1]Flux and Impact'!S262,"")),"")</f>
        <v/>
      </c>
      <c r="V260" t="str">
        <f>IF(V$1&gt;0,IF(AND('[1]Flux and Impact'!$AU262=1,'[1]Flux and Impact'!T262=""),0,IF('[1]Flux and Impact'!$AU262=1,'[1]Flux and Impact'!T262,"")),"")</f>
        <v/>
      </c>
      <c r="W260" t="str">
        <f>IF(W$1&gt;0,IF(AND('[1]Flux and Impact'!$AU262=1,'[1]Flux and Impact'!U262=""),0,IF('[1]Flux and Impact'!$AU262=1,'[1]Flux and Impact'!U262,"")),"")</f>
        <v/>
      </c>
      <c r="X260" t="str">
        <f>IF(X$1&gt;0,IF(AND('[1]Flux and Impact'!$AU262=1,'[1]Flux and Impact'!V262=""),0,IF('[1]Flux and Impact'!$AU262=1,'[1]Flux and Impact'!V262,"")),"")</f>
        <v/>
      </c>
      <c r="Y260" t="str">
        <f>IF(Y$1&gt;0,IF(AND('[1]Flux and Impact'!$AU262=1,'[1]Flux and Impact'!W262=""),0,IF('[1]Flux and Impact'!$AU262=1,'[1]Flux and Impact'!W262,"")),"")</f>
        <v/>
      </c>
      <c r="Z260" t="str">
        <f>IF(Z$1&gt;0,IF(AND('[1]Flux and Impact'!$AU262=1,'[1]Flux and Impact'!X262=""),0,IF('[1]Flux and Impact'!$AU262=1,'[1]Flux and Impact'!X262,"")),"")</f>
        <v/>
      </c>
      <c r="AA260" t="str">
        <f>IF(AA$1&gt;0,IF(AND('[1]Flux and Impact'!$AU262=1,'[1]Flux and Impact'!Y262=""),0,IF('[1]Flux and Impact'!$AU262=1,'[1]Flux and Impact'!Y262,"")),"")</f>
        <v/>
      </c>
      <c r="AB260" t="str">
        <f>IF(AB$1&gt;0,IF(AND('[1]Flux and Impact'!$AU262=1,'[1]Flux and Impact'!Z262=""),0,IF('[1]Flux and Impact'!$AU262=1,'[1]Flux and Impact'!Z262,"")),"")</f>
        <v/>
      </c>
      <c r="AC260" t="str">
        <f>IF(AC$1&gt;0,IF(AND('[1]Flux and Impact'!$AU262=1,'[1]Flux and Impact'!AA262=""),0,IF('[1]Flux and Impact'!$AU262=1,'[1]Flux and Impact'!AA262,"")),"")</f>
        <v/>
      </c>
      <c r="AD260" t="str">
        <f>IF(AD$1&gt;0,IF(AND('[1]Flux and Impact'!$AU262=1,'[1]Flux and Impact'!AB262=""),0,IF('[1]Flux and Impact'!$AU262=1,'[1]Flux and Impact'!AB262,"")),"")</f>
        <v/>
      </c>
      <c r="AE260" t="str">
        <f>IF(AE$1&gt;0,IF(AND('[1]Flux and Impact'!$AU262=1,'[1]Flux and Impact'!AC262=""),0,IF('[1]Flux and Impact'!$AU262=1,'[1]Flux and Impact'!AC262,"")),"")</f>
        <v/>
      </c>
      <c r="AF260" t="str">
        <f>IF(AF$1&gt;0,IF(AND('[1]Flux and Impact'!$AU262=1,'[1]Flux and Impact'!AD262=""),0,IF('[1]Flux and Impact'!$AU262=1,'[1]Flux and Impact'!AD262,"")),"")</f>
        <v/>
      </c>
      <c r="AG260" t="str">
        <f>IF(AG$1&gt;0,IF(AND('[1]Flux and Impact'!$AU262=1,'[1]Flux and Impact'!AE262=""),0,IF('[1]Flux and Impact'!$AU262=1,'[1]Flux and Impact'!AE262,"")),"")</f>
        <v/>
      </c>
      <c r="AH260" t="str">
        <f>IF(AH$1&gt;0,IF(AND('[1]Flux and Impact'!$AU262=1,'[1]Flux and Impact'!AF262=""),0,IF('[1]Flux and Impact'!$AU262=1,'[1]Flux and Impact'!AF262,"")),"")</f>
        <v/>
      </c>
      <c r="AI260" t="str">
        <f>IF(AI$1&gt;0,IF(AND('[1]Flux and Impact'!$AU262=1,'[1]Flux and Impact'!AG262=""),0,IF('[1]Flux and Impact'!$AU262=1,'[1]Flux and Impact'!AG262,"")),"")</f>
        <v/>
      </c>
      <c r="AJ260" t="str">
        <f>IF(AJ$1&gt;0,IF(AND('[1]Flux and Impact'!$AU262=1,'[1]Flux and Impact'!AH262=""),0,IF('[1]Flux and Impact'!$AU262=1,'[1]Flux and Impact'!AH262,"")),"")</f>
        <v/>
      </c>
      <c r="AK260" t="str">
        <f>IF(AK$1&gt;0,IF(AND('[1]Flux and Impact'!$AU262=1,'[1]Flux and Impact'!AI262=""),0,IF('[1]Flux and Impact'!$AU262=1,'[1]Flux and Impact'!AI262,"")),"")</f>
        <v/>
      </c>
      <c r="AL260" t="str">
        <f>IF(AL$1&gt;0,IF(AND('[1]Flux and Impact'!$AU262=1,'[1]Flux and Impact'!AJ262=""),0,IF('[1]Flux and Impact'!$AU262=1,'[1]Flux and Impact'!AJ262,"")),"")</f>
        <v/>
      </c>
      <c r="AM260" t="str">
        <f>IF(AM$1&gt;0,IF(AND('[1]Flux and Impact'!$AU262=1,'[1]Flux and Impact'!AK262=""),0,IF('[1]Flux and Impact'!$AU262=1,'[1]Flux and Impact'!AK262,"")),"")</f>
        <v/>
      </c>
      <c r="AN260" t="str">
        <f>IF(AN$1&gt;0,IF(AND('[1]Flux and Impact'!$AU262=1,'[1]Flux and Impact'!AL262=""),0,IF('[1]Flux and Impact'!$AU262=1,'[1]Flux and Impact'!AL262,"")),"")</f>
        <v/>
      </c>
      <c r="AO260" t="str">
        <f>IF(AO$1&gt;0,IF(AND('[1]Flux and Impact'!$AU262=1,'[1]Flux and Impact'!AM262=""),0,IF('[1]Flux and Impact'!$AU262=1,'[1]Flux and Impact'!AM262,"")),"")</f>
        <v/>
      </c>
      <c r="AP260" t="str">
        <f>IF(AP$1&gt;0,IF(AND('[1]Flux and Impact'!$AU262=1,'[1]Flux and Impact'!AN262=""),0,IF('[1]Flux and Impact'!$AU262=1,'[1]Flux and Impact'!AN262,"")),"")</f>
        <v/>
      </c>
      <c r="AQ260" t="str">
        <f>IF(AQ$1&gt;0,IF(AND('[1]Flux and Impact'!$AU262=1,'[1]Flux and Impact'!AO262=""),0,IF('[1]Flux and Impact'!$AU262=1,'[1]Flux and Impact'!AO262,"")),"")</f>
        <v/>
      </c>
      <c r="AR260" t="str">
        <f>IF(AR$1&gt;0,IF(AND('[1]Flux and Impact'!$AU262=1,'[1]Flux and Impact'!AP262=""),0,IF('[1]Flux and Impact'!$AU262=1,'[1]Flux and Impact'!AP262,"")),"")</f>
        <v/>
      </c>
      <c r="AS260" t="str">
        <f>IF(AS$1&gt;0,IF(AND('[1]Flux and Impact'!$AU262=1,'[1]Flux and Impact'!AQ262=""),0,IF('[1]Flux and Impact'!$AU262=1,'[1]Flux and Impact'!AQ262,"")),"")</f>
        <v/>
      </c>
      <c r="AT260" t="str">
        <f>IF(AT$1&gt;0,IF(AND('[1]Flux and Impact'!$AU262=1,'[1]Flux and Impact'!AR262=""),0,IF('[1]Flux and Impact'!$AU262=1,'[1]Flux and Impact'!AR262,"")),"")</f>
        <v/>
      </c>
      <c r="AU260" t="str">
        <f>IF(AU$1&gt;0,IF(AND('[1]Flux and Impact'!$AU262=1,'[1]Flux and Impact'!AS262=""),0,IF('[1]Flux and Impact'!$AU262=1,'[1]Flux and Impact'!AS262,"")),"")</f>
        <v/>
      </c>
      <c r="AW260" s="10" t="e">
        <v>#N/A</v>
      </c>
      <c r="AX260" s="123" t="s">
        <v>299</v>
      </c>
      <c r="AY260" s="124" t="s">
        <v>299</v>
      </c>
      <c r="AZ260" s="17"/>
    </row>
    <row r="261" spans="1:52">
      <c r="A261" t="e">
        <f t="shared" si="8"/>
        <v>#N/A</v>
      </c>
      <c r="B261" t="e">
        <f>'[1]Flux and Impact'!B263</f>
        <v>#N/A</v>
      </c>
      <c r="C261" t="e">
        <f>'[1]Flux and Impact'!C263</f>
        <v>#N/A</v>
      </c>
      <c r="D261" t="e">
        <f>'[1]Flux and Impact'!D263</f>
        <v>#N/A</v>
      </c>
      <c r="E261" t="str">
        <f>IF('[1]Flux and Impact'!AU263=1,AVERAGE(H261,J261,L261,N261,P261,R261,T261,V261,X261,Z261,AB261,AD261,AF261,AH261,AJ261,AL261,AN261,AP261,AR261,AT261),"")</f>
        <v/>
      </c>
      <c r="F261" s="12" t="str">
        <f>IF('[1]Flux and Impact'!AU263=1,AVERAGE(I261,K261,M261,O261,Q261,S261,U261,W261,Y261,AA261,AC261,AE261,AG261,AI261,AK261,AM261,AO261,AQ261,AS261,AU261),"")</f>
        <v/>
      </c>
      <c r="G261" s="13" t="str">
        <f t="shared" si="9"/>
        <v/>
      </c>
      <c r="H261" t="str">
        <f>IF(H$1&gt;0,IF(AND('[1]Flux and Impact'!$AU263=1,'[1]Flux and Impact'!F263=""),0,IF('[1]Flux and Impact'!$AU263=1,'[1]Flux and Impact'!F263,"")),"")</f>
        <v/>
      </c>
      <c r="I261" t="str">
        <f>IF(I$1&gt;0,IF(AND('[1]Flux and Impact'!$AU263=1,'[1]Flux and Impact'!G263=""),0,IF('[1]Flux and Impact'!$AU263=1,'[1]Flux and Impact'!G263,"")),"")</f>
        <v/>
      </c>
      <c r="J261" t="str">
        <f>IF(J$1&gt;0,IF(AND('[1]Flux and Impact'!$AU263=1,'[1]Flux and Impact'!H263=""),0,IF('[1]Flux and Impact'!$AU263=1,'[1]Flux and Impact'!H263,"")),"")</f>
        <v/>
      </c>
      <c r="K261" t="str">
        <f>IF(K$1&gt;0,IF(AND('[1]Flux and Impact'!$AU263=1,'[1]Flux and Impact'!I263=""),0,IF('[1]Flux and Impact'!$AU263=1,'[1]Flux and Impact'!I263,"")),"")</f>
        <v/>
      </c>
      <c r="L261" t="str">
        <f>IF(L$1&gt;0,IF(AND('[1]Flux and Impact'!$AU263=1,'[1]Flux and Impact'!J263=""),0,IF('[1]Flux and Impact'!$AU263=1,'[1]Flux and Impact'!J263,"")),"")</f>
        <v/>
      </c>
      <c r="M261" t="str">
        <f>IF(M$1&gt;0,IF(AND('[1]Flux and Impact'!$AU263=1,'[1]Flux and Impact'!K263=""),0,IF('[1]Flux and Impact'!$AU263=1,'[1]Flux and Impact'!K263,"")),"")</f>
        <v/>
      </c>
      <c r="N261" t="str">
        <f>IF(N$1&gt;0,IF(AND('[1]Flux and Impact'!$AU263=1,'[1]Flux and Impact'!L263=""),0,IF('[1]Flux and Impact'!$AU263=1,'[1]Flux and Impact'!L263,"")),"")</f>
        <v/>
      </c>
      <c r="O261" t="str">
        <f>IF(O$1&gt;0,IF(AND('[1]Flux and Impact'!$AU263=1,'[1]Flux and Impact'!M263=""),0,IF('[1]Flux and Impact'!$AU263=1,'[1]Flux and Impact'!M263,"")),"")</f>
        <v/>
      </c>
      <c r="P261" t="str">
        <f>IF(P$1&gt;0,IF(AND('[1]Flux and Impact'!$AU263=1,'[1]Flux and Impact'!N263=""),0,IF('[1]Flux and Impact'!$AU263=1,'[1]Flux and Impact'!N263,"")),"")</f>
        <v/>
      </c>
      <c r="Q261" t="str">
        <f>IF(Q$1&gt;0,IF(AND('[1]Flux and Impact'!$AU263=1,'[1]Flux and Impact'!O263=""),0,IF('[1]Flux and Impact'!$AU263=1,'[1]Flux and Impact'!O263,"")),"")</f>
        <v/>
      </c>
      <c r="R261" t="str">
        <f>IF(R$1&gt;0,IF(AND('[1]Flux and Impact'!$AU263=1,'[1]Flux and Impact'!P263=""),0,IF('[1]Flux and Impact'!$AU263=1,'[1]Flux and Impact'!P263,"")),"")</f>
        <v/>
      </c>
      <c r="S261" t="str">
        <f>IF(S$1&gt;0,IF(AND('[1]Flux and Impact'!$AU263=1,'[1]Flux and Impact'!Q263=""),0,IF('[1]Flux and Impact'!$AU263=1,'[1]Flux and Impact'!Q263,"")),"")</f>
        <v/>
      </c>
      <c r="T261" t="str">
        <f>IF(T$1&gt;0,IF(AND('[1]Flux and Impact'!$AU263=1,'[1]Flux and Impact'!R263=""),0,IF('[1]Flux and Impact'!$AU263=1,'[1]Flux and Impact'!R263,"")),"")</f>
        <v/>
      </c>
      <c r="U261" t="str">
        <f>IF(U$1&gt;0,IF(AND('[1]Flux and Impact'!$AU263=1,'[1]Flux and Impact'!S263=""),0,IF('[1]Flux and Impact'!$AU263=1,'[1]Flux and Impact'!S263,"")),"")</f>
        <v/>
      </c>
      <c r="V261" t="str">
        <f>IF(V$1&gt;0,IF(AND('[1]Flux and Impact'!$AU263=1,'[1]Flux and Impact'!T263=""),0,IF('[1]Flux and Impact'!$AU263=1,'[1]Flux and Impact'!T263,"")),"")</f>
        <v/>
      </c>
      <c r="W261" t="str">
        <f>IF(W$1&gt;0,IF(AND('[1]Flux and Impact'!$AU263=1,'[1]Flux and Impact'!U263=""),0,IF('[1]Flux and Impact'!$AU263=1,'[1]Flux and Impact'!U263,"")),"")</f>
        <v/>
      </c>
      <c r="X261" t="str">
        <f>IF(X$1&gt;0,IF(AND('[1]Flux and Impact'!$AU263=1,'[1]Flux and Impact'!V263=""),0,IF('[1]Flux and Impact'!$AU263=1,'[1]Flux and Impact'!V263,"")),"")</f>
        <v/>
      </c>
      <c r="Y261" t="str">
        <f>IF(Y$1&gt;0,IF(AND('[1]Flux and Impact'!$AU263=1,'[1]Flux and Impact'!W263=""),0,IF('[1]Flux and Impact'!$AU263=1,'[1]Flux and Impact'!W263,"")),"")</f>
        <v/>
      </c>
      <c r="Z261" t="str">
        <f>IF(Z$1&gt;0,IF(AND('[1]Flux and Impact'!$AU263=1,'[1]Flux and Impact'!X263=""),0,IF('[1]Flux and Impact'!$AU263=1,'[1]Flux and Impact'!X263,"")),"")</f>
        <v/>
      </c>
      <c r="AA261" t="str">
        <f>IF(AA$1&gt;0,IF(AND('[1]Flux and Impact'!$AU263=1,'[1]Flux and Impact'!Y263=""),0,IF('[1]Flux and Impact'!$AU263=1,'[1]Flux and Impact'!Y263,"")),"")</f>
        <v/>
      </c>
      <c r="AB261" t="str">
        <f>IF(AB$1&gt;0,IF(AND('[1]Flux and Impact'!$AU263=1,'[1]Flux and Impact'!Z263=""),0,IF('[1]Flux and Impact'!$AU263=1,'[1]Flux and Impact'!Z263,"")),"")</f>
        <v/>
      </c>
      <c r="AC261" t="str">
        <f>IF(AC$1&gt;0,IF(AND('[1]Flux and Impact'!$AU263=1,'[1]Flux and Impact'!AA263=""),0,IF('[1]Flux and Impact'!$AU263=1,'[1]Flux and Impact'!AA263,"")),"")</f>
        <v/>
      </c>
      <c r="AD261" t="str">
        <f>IF(AD$1&gt;0,IF(AND('[1]Flux and Impact'!$AU263=1,'[1]Flux and Impact'!AB263=""),0,IF('[1]Flux and Impact'!$AU263=1,'[1]Flux and Impact'!AB263,"")),"")</f>
        <v/>
      </c>
      <c r="AE261" t="str">
        <f>IF(AE$1&gt;0,IF(AND('[1]Flux and Impact'!$AU263=1,'[1]Flux and Impact'!AC263=""),0,IF('[1]Flux and Impact'!$AU263=1,'[1]Flux and Impact'!AC263,"")),"")</f>
        <v/>
      </c>
      <c r="AF261" t="str">
        <f>IF(AF$1&gt;0,IF(AND('[1]Flux and Impact'!$AU263=1,'[1]Flux and Impact'!AD263=""),0,IF('[1]Flux and Impact'!$AU263=1,'[1]Flux and Impact'!AD263,"")),"")</f>
        <v/>
      </c>
      <c r="AG261" t="str">
        <f>IF(AG$1&gt;0,IF(AND('[1]Flux and Impact'!$AU263=1,'[1]Flux and Impact'!AE263=""),0,IF('[1]Flux and Impact'!$AU263=1,'[1]Flux and Impact'!AE263,"")),"")</f>
        <v/>
      </c>
      <c r="AH261" t="str">
        <f>IF(AH$1&gt;0,IF(AND('[1]Flux and Impact'!$AU263=1,'[1]Flux and Impact'!AF263=""),0,IF('[1]Flux and Impact'!$AU263=1,'[1]Flux and Impact'!AF263,"")),"")</f>
        <v/>
      </c>
      <c r="AI261" t="str">
        <f>IF(AI$1&gt;0,IF(AND('[1]Flux and Impact'!$AU263=1,'[1]Flux and Impact'!AG263=""),0,IF('[1]Flux and Impact'!$AU263=1,'[1]Flux and Impact'!AG263,"")),"")</f>
        <v/>
      </c>
      <c r="AJ261" t="str">
        <f>IF(AJ$1&gt;0,IF(AND('[1]Flux and Impact'!$AU263=1,'[1]Flux and Impact'!AH263=""),0,IF('[1]Flux and Impact'!$AU263=1,'[1]Flux and Impact'!AH263,"")),"")</f>
        <v/>
      </c>
      <c r="AK261" t="str">
        <f>IF(AK$1&gt;0,IF(AND('[1]Flux and Impact'!$AU263=1,'[1]Flux and Impact'!AI263=""),0,IF('[1]Flux and Impact'!$AU263=1,'[1]Flux and Impact'!AI263,"")),"")</f>
        <v/>
      </c>
      <c r="AL261" t="str">
        <f>IF(AL$1&gt;0,IF(AND('[1]Flux and Impact'!$AU263=1,'[1]Flux and Impact'!AJ263=""),0,IF('[1]Flux and Impact'!$AU263=1,'[1]Flux and Impact'!AJ263,"")),"")</f>
        <v/>
      </c>
      <c r="AM261" t="str">
        <f>IF(AM$1&gt;0,IF(AND('[1]Flux and Impact'!$AU263=1,'[1]Flux and Impact'!AK263=""),0,IF('[1]Flux and Impact'!$AU263=1,'[1]Flux and Impact'!AK263,"")),"")</f>
        <v/>
      </c>
      <c r="AN261" t="str">
        <f>IF(AN$1&gt;0,IF(AND('[1]Flux and Impact'!$AU263=1,'[1]Flux and Impact'!AL263=""),0,IF('[1]Flux and Impact'!$AU263=1,'[1]Flux and Impact'!AL263,"")),"")</f>
        <v/>
      </c>
      <c r="AO261" t="str">
        <f>IF(AO$1&gt;0,IF(AND('[1]Flux and Impact'!$AU263=1,'[1]Flux and Impact'!AM263=""),0,IF('[1]Flux and Impact'!$AU263=1,'[1]Flux and Impact'!AM263,"")),"")</f>
        <v/>
      </c>
      <c r="AP261" t="str">
        <f>IF(AP$1&gt;0,IF(AND('[1]Flux and Impact'!$AU263=1,'[1]Flux and Impact'!AN263=""),0,IF('[1]Flux and Impact'!$AU263=1,'[1]Flux and Impact'!AN263,"")),"")</f>
        <v/>
      </c>
      <c r="AQ261" t="str">
        <f>IF(AQ$1&gt;0,IF(AND('[1]Flux and Impact'!$AU263=1,'[1]Flux and Impact'!AO263=""),0,IF('[1]Flux and Impact'!$AU263=1,'[1]Flux and Impact'!AO263,"")),"")</f>
        <v/>
      </c>
      <c r="AR261" t="str">
        <f>IF(AR$1&gt;0,IF(AND('[1]Flux and Impact'!$AU263=1,'[1]Flux and Impact'!AP263=""),0,IF('[1]Flux and Impact'!$AU263=1,'[1]Flux and Impact'!AP263,"")),"")</f>
        <v/>
      </c>
      <c r="AS261" t="str">
        <f>IF(AS$1&gt;0,IF(AND('[1]Flux and Impact'!$AU263=1,'[1]Flux and Impact'!AQ263=""),0,IF('[1]Flux and Impact'!$AU263=1,'[1]Flux and Impact'!AQ263,"")),"")</f>
        <v/>
      </c>
      <c r="AT261" t="str">
        <f>IF(AT$1&gt;0,IF(AND('[1]Flux and Impact'!$AU263=1,'[1]Flux and Impact'!AR263=""),0,IF('[1]Flux and Impact'!$AU263=1,'[1]Flux and Impact'!AR263,"")),"")</f>
        <v/>
      </c>
      <c r="AU261" t="str">
        <f>IF(AU$1&gt;0,IF(AND('[1]Flux and Impact'!$AU263=1,'[1]Flux and Impact'!AS263=""),0,IF('[1]Flux and Impact'!$AU263=1,'[1]Flux and Impact'!AS263,"")),"")</f>
        <v/>
      </c>
      <c r="AW261" s="10" t="e">
        <v>#N/A</v>
      </c>
      <c r="AX261" s="123" t="s">
        <v>299</v>
      </c>
      <c r="AY261" s="124" t="s">
        <v>299</v>
      </c>
      <c r="AZ261" s="17"/>
    </row>
    <row r="262" spans="1:52">
      <c r="A262" t="e">
        <f t="shared" si="8"/>
        <v>#N/A</v>
      </c>
      <c r="B262" t="e">
        <f>'[1]Flux and Impact'!B264</f>
        <v>#N/A</v>
      </c>
      <c r="C262" t="e">
        <f>'[1]Flux and Impact'!C264</f>
        <v>#N/A</v>
      </c>
      <c r="D262" t="e">
        <f>'[1]Flux and Impact'!D264</f>
        <v>#N/A</v>
      </c>
      <c r="E262" t="str">
        <f>IF('[1]Flux and Impact'!AU264=1,AVERAGE(H262,J262,L262,N262,P262,R262,T262,V262,X262,Z262,AB262,AD262,AF262,AH262,AJ262,AL262,AN262,AP262,AR262,AT262),"")</f>
        <v/>
      </c>
      <c r="F262" s="12" t="str">
        <f>IF('[1]Flux and Impact'!AU264=1,AVERAGE(I262,K262,M262,O262,Q262,S262,U262,W262,Y262,AA262,AC262,AE262,AG262,AI262,AK262,AM262,AO262,AQ262,AS262,AU262),"")</f>
        <v/>
      </c>
      <c r="G262" s="13" t="str">
        <f t="shared" si="9"/>
        <v/>
      </c>
      <c r="H262" t="str">
        <f>IF(H$1&gt;0,IF(AND('[1]Flux and Impact'!$AU264=1,'[1]Flux and Impact'!F264=""),0,IF('[1]Flux and Impact'!$AU264=1,'[1]Flux and Impact'!F264,"")),"")</f>
        <v/>
      </c>
      <c r="I262" t="str">
        <f>IF(I$1&gt;0,IF(AND('[1]Flux and Impact'!$AU264=1,'[1]Flux and Impact'!G264=""),0,IF('[1]Flux and Impact'!$AU264=1,'[1]Flux and Impact'!G264,"")),"")</f>
        <v/>
      </c>
      <c r="J262" t="str">
        <f>IF(J$1&gt;0,IF(AND('[1]Flux and Impact'!$AU264=1,'[1]Flux and Impact'!H264=""),0,IF('[1]Flux and Impact'!$AU264=1,'[1]Flux and Impact'!H264,"")),"")</f>
        <v/>
      </c>
      <c r="K262" t="str">
        <f>IF(K$1&gt;0,IF(AND('[1]Flux and Impact'!$AU264=1,'[1]Flux and Impact'!I264=""),0,IF('[1]Flux and Impact'!$AU264=1,'[1]Flux and Impact'!I264,"")),"")</f>
        <v/>
      </c>
      <c r="L262" t="str">
        <f>IF(L$1&gt;0,IF(AND('[1]Flux and Impact'!$AU264=1,'[1]Flux and Impact'!J264=""),0,IF('[1]Flux and Impact'!$AU264=1,'[1]Flux and Impact'!J264,"")),"")</f>
        <v/>
      </c>
      <c r="M262" t="str">
        <f>IF(M$1&gt;0,IF(AND('[1]Flux and Impact'!$AU264=1,'[1]Flux and Impact'!K264=""),0,IF('[1]Flux and Impact'!$AU264=1,'[1]Flux and Impact'!K264,"")),"")</f>
        <v/>
      </c>
      <c r="N262" t="str">
        <f>IF(N$1&gt;0,IF(AND('[1]Flux and Impact'!$AU264=1,'[1]Flux and Impact'!L264=""),0,IF('[1]Flux and Impact'!$AU264=1,'[1]Flux and Impact'!L264,"")),"")</f>
        <v/>
      </c>
      <c r="O262" t="str">
        <f>IF(O$1&gt;0,IF(AND('[1]Flux and Impact'!$AU264=1,'[1]Flux and Impact'!M264=""),0,IF('[1]Flux and Impact'!$AU264=1,'[1]Flux and Impact'!M264,"")),"")</f>
        <v/>
      </c>
      <c r="P262" t="str">
        <f>IF(P$1&gt;0,IF(AND('[1]Flux and Impact'!$AU264=1,'[1]Flux and Impact'!N264=""),0,IF('[1]Flux and Impact'!$AU264=1,'[1]Flux and Impact'!N264,"")),"")</f>
        <v/>
      </c>
      <c r="Q262" t="str">
        <f>IF(Q$1&gt;0,IF(AND('[1]Flux and Impact'!$AU264=1,'[1]Flux and Impact'!O264=""),0,IF('[1]Flux and Impact'!$AU264=1,'[1]Flux and Impact'!O264,"")),"")</f>
        <v/>
      </c>
      <c r="R262" t="str">
        <f>IF(R$1&gt;0,IF(AND('[1]Flux and Impact'!$AU264=1,'[1]Flux and Impact'!P264=""),0,IF('[1]Flux and Impact'!$AU264=1,'[1]Flux and Impact'!P264,"")),"")</f>
        <v/>
      </c>
      <c r="S262" t="str">
        <f>IF(S$1&gt;0,IF(AND('[1]Flux and Impact'!$AU264=1,'[1]Flux and Impact'!Q264=""),0,IF('[1]Flux and Impact'!$AU264=1,'[1]Flux and Impact'!Q264,"")),"")</f>
        <v/>
      </c>
      <c r="T262" t="str">
        <f>IF(T$1&gt;0,IF(AND('[1]Flux and Impact'!$AU264=1,'[1]Flux and Impact'!R264=""),0,IF('[1]Flux and Impact'!$AU264=1,'[1]Flux and Impact'!R264,"")),"")</f>
        <v/>
      </c>
      <c r="U262" t="str">
        <f>IF(U$1&gt;0,IF(AND('[1]Flux and Impact'!$AU264=1,'[1]Flux and Impact'!S264=""),0,IF('[1]Flux and Impact'!$AU264=1,'[1]Flux and Impact'!S264,"")),"")</f>
        <v/>
      </c>
      <c r="V262" t="str">
        <f>IF(V$1&gt;0,IF(AND('[1]Flux and Impact'!$AU264=1,'[1]Flux and Impact'!T264=""),0,IF('[1]Flux and Impact'!$AU264=1,'[1]Flux and Impact'!T264,"")),"")</f>
        <v/>
      </c>
      <c r="W262" t="str">
        <f>IF(W$1&gt;0,IF(AND('[1]Flux and Impact'!$AU264=1,'[1]Flux and Impact'!U264=""),0,IF('[1]Flux and Impact'!$AU264=1,'[1]Flux and Impact'!U264,"")),"")</f>
        <v/>
      </c>
      <c r="X262" t="str">
        <f>IF(X$1&gt;0,IF(AND('[1]Flux and Impact'!$AU264=1,'[1]Flux and Impact'!V264=""),0,IF('[1]Flux and Impact'!$AU264=1,'[1]Flux and Impact'!V264,"")),"")</f>
        <v/>
      </c>
      <c r="Y262" t="str">
        <f>IF(Y$1&gt;0,IF(AND('[1]Flux and Impact'!$AU264=1,'[1]Flux and Impact'!W264=""),0,IF('[1]Flux and Impact'!$AU264=1,'[1]Flux and Impact'!W264,"")),"")</f>
        <v/>
      </c>
      <c r="Z262" t="str">
        <f>IF(Z$1&gt;0,IF(AND('[1]Flux and Impact'!$AU264=1,'[1]Flux and Impact'!X264=""),0,IF('[1]Flux and Impact'!$AU264=1,'[1]Flux and Impact'!X264,"")),"")</f>
        <v/>
      </c>
      <c r="AA262" t="str">
        <f>IF(AA$1&gt;0,IF(AND('[1]Flux and Impact'!$AU264=1,'[1]Flux and Impact'!Y264=""),0,IF('[1]Flux and Impact'!$AU264=1,'[1]Flux and Impact'!Y264,"")),"")</f>
        <v/>
      </c>
      <c r="AB262" t="str">
        <f>IF(AB$1&gt;0,IF(AND('[1]Flux and Impact'!$AU264=1,'[1]Flux and Impact'!Z264=""),0,IF('[1]Flux and Impact'!$AU264=1,'[1]Flux and Impact'!Z264,"")),"")</f>
        <v/>
      </c>
      <c r="AC262" t="str">
        <f>IF(AC$1&gt;0,IF(AND('[1]Flux and Impact'!$AU264=1,'[1]Flux and Impact'!AA264=""),0,IF('[1]Flux and Impact'!$AU264=1,'[1]Flux and Impact'!AA264,"")),"")</f>
        <v/>
      </c>
      <c r="AD262" t="str">
        <f>IF(AD$1&gt;0,IF(AND('[1]Flux and Impact'!$AU264=1,'[1]Flux and Impact'!AB264=""),0,IF('[1]Flux and Impact'!$AU264=1,'[1]Flux and Impact'!AB264,"")),"")</f>
        <v/>
      </c>
      <c r="AE262" t="str">
        <f>IF(AE$1&gt;0,IF(AND('[1]Flux and Impact'!$AU264=1,'[1]Flux and Impact'!AC264=""),0,IF('[1]Flux and Impact'!$AU264=1,'[1]Flux and Impact'!AC264,"")),"")</f>
        <v/>
      </c>
      <c r="AF262" t="str">
        <f>IF(AF$1&gt;0,IF(AND('[1]Flux and Impact'!$AU264=1,'[1]Flux and Impact'!AD264=""),0,IF('[1]Flux and Impact'!$AU264=1,'[1]Flux and Impact'!AD264,"")),"")</f>
        <v/>
      </c>
      <c r="AG262" t="str">
        <f>IF(AG$1&gt;0,IF(AND('[1]Flux and Impact'!$AU264=1,'[1]Flux and Impact'!AE264=""),0,IF('[1]Flux and Impact'!$AU264=1,'[1]Flux and Impact'!AE264,"")),"")</f>
        <v/>
      </c>
      <c r="AH262" t="str">
        <f>IF(AH$1&gt;0,IF(AND('[1]Flux and Impact'!$AU264=1,'[1]Flux and Impact'!AF264=""),0,IF('[1]Flux and Impact'!$AU264=1,'[1]Flux and Impact'!AF264,"")),"")</f>
        <v/>
      </c>
      <c r="AI262" t="str">
        <f>IF(AI$1&gt;0,IF(AND('[1]Flux and Impact'!$AU264=1,'[1]Flux and Impact'!AG264=""),0,IF('[1]Flux and Impact'!$AU264=1,'[1]Flux and Impact'!AG264,"")),"")</f>
        <v/>
      </c>
      <c r="AJ262" t="str">
        <f>IF(AJ$1&gt;0,IF(AND('[1]Flux and Impact'!$AU264=1,'[1]Flux and Impact'!AH264=""),0,IF('[1]Flux and Impact'!$AU264=1,'[1]Flux and Impact'!AH264,"")),"")</f>
        <v/>
      </c>
      <c r="AK262" t="str">
        <f>IF(AK$1&gt;0,IF(AND('[1]Flux and Impact'!$AU264=1,'[1]Flux and Impact'!AI264=""),0,IF('[1]Flux and Impact'!$AU264=1,'[1]Flux and Impact'!AI264,"")),"")</f>
        <v/>
      </c>
      <c r="AL262" t="str">
        <f>IF(AL$1&gt;0,IF(AND('[1]Flux and Impact'!$AU264=1,'[1]Flux and Impact'!AJ264=""),0,IF('[1]Flux and Impact'!$AU264=1,'[1]Flux and Impact'!AJ264,"")),"")</f>
        <v/>
      </c>
      <c r="AM262" t="str">
        <f>IF(AM$1&gt;0,IF(AND('[1]Flux and Impact'!$AU264=1,'[1]Flux and Impact'!AK264=""),0,IF('[1]Flux and Impact'!$AU264=1,'[1]Flux and Impact'!AK264,"")),"")</f>
        <v/>
      </c>
      <c r="AN262" t="str">
        <f>IF(AN$1&gt;0,IF(AND('[1]Flux and Impact'!$AU264=1,'[1]Flux and Impact'!AL264=""),0,IF('[1]Flux and Impact'!$AU264=1,'[1]Flux and Impact'!AL264,"")),"")</f>
        <v/>
      </c>
      <c r="AO262" t="str">
        <f>IF(AO$1&gt;0,IF(AND('[1]Flux and Impact'!$AU264=1,'[1]Flux and Impact'!AM264=""),0,IF('[1]Flux and Impact'!$AU264=1,'[1]Flux and Impact'!AM264,"")),"")</f>
        <v/>
      </c>
      <c r="AP262" t="str">
        <f>IF(AP$1&gt;0,IF(AND('[1]Flux and Impact'!$AU264=1,'[1]Flux and Impact'!AN264=""),0,IF('[1]Flux and Impact'!$AU264=1,'[1]Flux and Impact'!AN264,"")),"")</f>
        <v/>
      </c>
      <c r="AQ262" t="str">
        <f>IF(AQ$1&gt;0,IF(AND('[1]Flux and Impact'!$AU264=1,'[1]Flux and Impact'!AO264=""),0,IF('[1]Flux and Impact'!$AU264=1,'[1]Flux and Impact'!AO264,"")),"")</f>
        <v/>
      </c>
      <c r="AR262" t="str">
        <f>IF(AR$1&gt;0,IF(AND('[1]Flux and Impact'!$AU264=1,'[1]Flux and Impact'!AP264=""),0,IF('[1]Flux and Impact'!$AU264=1,'[1]Flux and Impact'!AP264,"")),"")</f>
        <v/>
      </c>
      <c r="AS262" t="str">
        <f>IF(AS$1&gt;0,IF(AND('[1]Flux and Impact'!$AU264=1,'[1]Flux and Impact'!AQ264=""),0,IF('[1]Flux and Impact'!$AU264=1,'[1]Flux and Impact'!AQ264,"")),"")</f>
        <v/>
      </c>
      <c r="AT262" t="str">
        <f>IF(AT$1&gt;0,IF(AND('[1]Flux and Impact'!$AU264=1,'[1]Flux and Impact'!AR264=""),0,IF('[1]Flux and Impact'!$AU264=1,'[1]Flux and Impact'!AR264,"")),"")</f>
        <v/>
      </c>
      <c r="AU262" t="str">
        <f>IF(AU$1&gt;0,IF(AND('[1]Flux and Impact'!$AU264=1,'[1]Flux and Impact'!AS264=""),0,IF('[1]Flux and Impact'!$AU264=1,'[1]Flux and Impact'!AS264,"")),"")</f>
        <v/>
      </c>
      <c r="AW262" s="10" t="e">
        <v>#N/A</v>
      </c>
      <c r="AX262" s="123" t="s">
        <v>299</v>
      </c>
      <c r="AY262" s="124" t="s">
        <v>299</v>
      </c>
      <c r="AZ262" s="17"/>
    </row>
    <row r="263" spans="1:52">
      <c r="A263" t="e">
        <f t="shared" si="8"/>
        <v>#N/A</v>
      </c>
      <c r="B263" t="e">
        <f>'[1]Flux and Impact'!B265</f>
        <v>#N/A</v>
      </c>
      <c r="C263" t="e">
        <f>'[1]Flux and Impact'!C265</f>
        <v>#N/A</v>
      </c>
      <c r="D263" t="e">
        <f>'[1]Flux and Impact'!D265</f>
        <v>#N/A</v>
      </c>
      <c r="E263" t="str">
        <f>IF('[1]Flux and Impact'!AU265=1,AVERAGE(H263,J263,L263,N263,P263,R263,T263,V263,X263,Z263,AB263,AD263,AF263,AH263,AJ263,AL263,AN263,AP263,AR263,AT263),"")</f>
        <v/>
      </c>
      <c r="F263" s="12" t="str">
        <f>IF('[1]Flux and Impact'!AU265=1,AVERAGE(I263,K263,M263,O263,Q263,S263,U263,W263,Y263,AA263,AC263,AE263,AG263,AI263,AK263,AM263,AO263,AQ263,AS263,AU263),"")</f>
        <v/>
      </c>
      <c r="G263" s="13" t="str">
        <f t="shared" si="9"/>
        <v/>
      </c>
      <c r="H263" t="str">
        <f>IF(H$1&gt;0,IF(AND('[1]Flux and Impact'!$AU265=1,'[1]Flux and Impact'!F265=""),0,IF('[1]Flux and Impact'!$AU265=1,'[1]Flux and Impact'!F265,"")),"")</f>
        <v/>
      </c>
      <c r="I263" t="str">
        <f>IF(I$1&gt;0,IF(AND('[1]Flux and Impact'!$AU265=1,'[1]Flux and Impact'!G265=""),0,IF('[1]Flux and Impact'!$AU265=1,'[1]Flux and Impact'!G265,"")),"")</f>
        <v/>
      </c>
      <c r="J263" t="str">
        <f>IF(J$1&gt;0,IF(AND('[1]Flux and Impact'!$AU265=1,'[1]Flux and Impact'!H265=""),0,IF('[1]Flux and Impact'!$AU265=1,'[1]Flux and Impact'!H265,"")),"")</f>
        <v/>
      </c>
      <c r="K263" t="str">
        <f>IF(K$1&gt;0,IF(AND('[1]Flux and Impact'!$AU265=1,'[1]Flux and Impact'!I265=""),0,IF('[1]Flux and Impact'!$AU265=1,'[1]Flux and Impact'!I265,"")),"")</f>
        <v/>
      </c>
      <c r="L263" t="str">
        <f>IF(L$1&gt;0,IF(AND('[1]Flux and Impact'!$AU265=1,'[1]Flux and Impact'!J265=""),0,IF('[1]Flux and Impact'!$AU265=1,'[1]Flux and Impact'!J265,"")),"")</f>
        <v/>
      </c>
      <c r="M263" t="str">
        <f>IF(M$1&gt;0,IF(AND('[1]Flux and Impact'!$AU265=1,'[1]Flux and Impact'!K265=""),0,IF('[1]Flux and Impact'!$AU265=1,'[1]Flux and Impact'!K265,"")),"")</f>
        <v/>
      </c>
      <c r="N263" t="str">
        <f>IF(N$1&gt;0,IF(AND('[1]Flux and Impact'!$AU265=1,'[1]Flux and Impact'!L265=""),0,IF('[1]Flux and Impact'!$AU265=1,'[1]Flux and Impact'!L265,"")),"")</f>
        <v/>
      </c>
      <c r="O263" t="str">
        <f>IF(O$1&gt;0,IF(AND('[1]Flux and Impact'!$AU265=1,'[1]Flux and Impact'!M265=""),0,IF('[1]Flux and Impact'!$AU265=1,'[1]Flux and Impact'!M265,"")),"")</f>
        <v/>
      </c>
      <c r="P263" t="str">
        <f>IF(P$1&gt;0,IF(AND('[1]Flux and Impact'!$AU265=1,'[1]Flux and Impact'!N265=""),0,IF('[1]Flux and Impact'!$AU265=1,'[1]Flux and Impact'!N265,"")),"")</f>
        <v/>
      </c>
      <c r="Q263" t="str">
        <f>IF(Q$1&gt;0,IF(AND('[1]Flux and Impact'!$AU265=1,'[1]Flux and Impact'!O265=""),0,IF('[1]Flux and Impact'!$AU265=1,'[1]Flux and Impact'!O265,"")),"")</f>
        <v/>
      </c>
      <c r="R263" t="str">
        <f>IF(R$1&gt;0,IF(AND('[1]Flux and Impact'!$AU265=1,'[1]Flux and Impact'!P265=""),0,IF('[1]Flux and Impact'!$AU265=1,'[1]Flux and Impact'!P265,"")),"")</f>
        <v/>
      </c>
      <c r="S263" t="str">
        <f>IF(S$1&gt;0,IF(AND('[1]Flux and Impact'!$AU265=1,'[1]Flux and Impact'!Q265=""),0,IF('[1]Flux and Impact'!$AU265=1,'[1]Flux and Impact'!Q265,"")),"")</f>
        <v/>
      </c>
      <c r="T263" t="str">
        <f>IF(T$1&gt;0,IF(AND('[1]Flux and Impact'!$AU265=1,'[1]Flux and Impact'!R265=""),0,IF('[1]Flux and Impact'!$AU265=1,'[1]Flux and Impact'!R265,"")),"")</f>
        <v/>
      </c>
      <c r="U263" t="str">
        <f>IF(U$1&gt;0,IF(AND('[1]Flux and Impact'!$AU265=1,'[1]Flux and Impact'!S265=""),0,IF('[1]Flux and Impact'!$AU265=1,'[1]Flux and Impact'!S265,"")),"")</f>
        <v/>
      </c>
      <c r="V263" t="str">
        <f>IF(V$1&gt;0,IF(AND('[1]Flux and Impact'!$AU265=1,'[1]Flux and Impact'!T265=""),0,IF('[1]Flux and Impact'!$AU265=1,'[1]Flux and Impact'!T265,"")),"")</f>
        <v/>
      </c>
      <c r="W263" t="str">
        <f>IF(W$1&gt;0,IF(AND('[1]Flux and Impact'!$AU265=1,'[1]Flux and Impact'!U265=""),0,IF('[1]Flux and Impact'!$AU265=1,'[1]Flux and Impact'!U265,"")),"")</f>
        <v/>
      </c>
      <c r="X263" t="str">
        <f>IF(X$1&gt;0,IF(AND('[1]Flux and Impact'!$AU265=1,'[1]Flux and Impact'!V265=""),0,IF('[1]Flux and Impact'!$AU265=1,'[1]Flux and Impact'!V265,"")),"")</f>
        <v/>
      </c>
      <c r="Y263" t="str">
        <f>IF(Y$1&gt;0,IF(AND('[1]Flux and Impact'!$AU265=1,'[1]Flux and Impact'!W265=""),0,IF('[1]Flux and Impact'!$AU265=1,'[1]Flux and Impact'!W265,"")),"")</f>
        <v/>
      </c>
      <c r="Z263" t="str">
        <f>IF(Z$1&gt;0,IF(AND('[1]Flux and Impact'!$AU265=1,'[1]Flux and Impact'!X265=""),0,IF('[1]Flux and Impact'!$AU265=1,'[1]Flux and Impact'!X265,"")),"")</f>
        <v/>
      </c>
      <c r="AA263" t="str">
        <f>IF(AA$1&gt;0,IF(AND('[1]Flux and Impact'!$AU265=1,'[1]Flux and Impact'!Y265=""),0,IF('[1]Flux and Impact'!$AU265=1,'[1]Flux and Impact'!Y265,"")),"")</f>
        <v/>
      </c>
      <c r="AB263" t="str">
        <f>IF(AB$1&gt;0,IF(AND('[1]Flux and Impact'!$AU265=1,'[1]Flux and Impact'!Z265=""),0,IF('[1]Flux and Impact'!$AU265=1,'[1]Flux and Impact'!Z265,"")),"")</f>
        <v/>
      </c>
      <c r="AC263" t="str">
        <f>IF(AC$1&gt;0,IF(AND('[1]Flux and Impact'!$AU265=1,'[1]Flux and Impact'!AA265=""),0,IF('[1]Flux and Impact'!$AU265=1,'[1]Flux and Impact'!AA265,"")),"")</f>
        <v/>
      </c>
      <c r="AD263" t="str">
        <f>IF(AD$1&gt;0,IF(AND('[1]Flux and Impact'!$AU265=1,'[1]Flux and Impact'!AB265=""),0,IF('[1]Flux and Impact'!$AU265=1,'[1]Flux and Impact'!AB265,"")),"")</f>
        <v/>
      </c>
      <c r="AE263" t="str">
        <f>IF(AE$1&gt;0,IF(AND('[1]Flux and Impact'!$AU265=1,'[1]Flux and Impact'!AC265=""),0,IF('[1]Flux and Impact'!$AU265=1,'[1]Flux and Impact'!AC265,"")),"")</f>
        <v/>
      </c>
      <c r="AF263" t="str">
        <f>IF(AF$1&gt;0,IF(AND('[1]Flux and Impact'!$AU265=1,'[1]Flux and Impact'!AD265=""),0,IF('[1]Flux and Impact'!$AU265=1,'[1]Flux and Impact'!AD265,"")),"")</f>
        <v/>
      </c>
      <c r="AG263" t="str">
        <f>IF(AG$1&gt;0,IF(AND('[1]Flux and Impact'!$AU265=1,'[1]Flux and Impact'!AE265=""),0,IF('[1]Flux and Impact'!$AU265=1,'[1]Flux and Impact'!AE265,"")),"")</f>
        <v/>
      </c>
      <c r="AH263" t="str">
        <f>IF(AH$1&gt;0,IF(AND('[1]Flux and Impact'!$AU265=1,'[1]Flux and Impact'!AF265=""),0,IF('[1]Flux and Impact'!$AU265=1,'[1]Flux and Impact'!AF265,"")),"")</f>
        <v/>
      </c>
      <c r="AI263" t="str">
        <f>IF(AI$1&gt;0,IF(AND('[1]Flux and Impact'!$AU265=1,'[1]Flux and Impact'!AG265=""),0,IF('[1]Flux and Impact'!$AU265=1,'[1]Flux and Impact'!AG265,"")),"")</f>
        <v/>
      </c>
      <c r="AJ263" t="str">
        <f>IF(AJ$1&gt;0,IF(AND('[1]Flux and Impact'!$AU265=1,'[1]Flux and Impact'!AH265=""),0,IF('[1]Flux and Impact'!$AU265=1,'[1]Flux and Impact'!AH265,"")),"")</f>
        <v/>
      </c>
      <c r="AK263" t="str">
        <f>IF(AK$1&gt;0,IF(AND('[1]Flux and Impact'!$AU265=1,'[1]Flux and Impact'!AI265=""),0,IF('[1]Flux and Impact'!$AU265=1,'[1]Flux and Impact'!AI265,"")),"")</f>
        <v/>
      </c>
      <c r="AL263" t="str">
        <f>IF(AL$1&gt;0,IF(AND('[1]Flux and Impact'!$AU265=1,'[1]Flux and Impact'!AJ265=""),0,IF('[1]Flux and Impact'!$AU265=1,'[1]Flux and Impact'!AJ265,"")),"")</f>
        <v/>
      </c>
      <c r="AM263" t="str">
        <f>IF(AM$1&gt;0,IF(AND('[1]Flux and Impact'!$AU265=1,'[1]Flux and Impact'!AK265=""),0,IF('[1]Flux and Impact'!$AU265=1,'[1]Flux and Impact'!AK265,"")),"")</f>
        <v/>
      </c>
      <c r="AN263" t="str">
        <f>IF(AN$1&gt;0,IF(AND('[1]Flux and Impact'!$AU265=1,'[1]Flux and Impact'!AL265=""),0,IF('[1]Flux and Impact'!$AU265=1,'[1]Flux and Impact'!AL265,"")),"")</f>
        <v/>
      </c>
      <c r="AO263" t="str">
        <f>IF(AO$1&gt;0,IF(AND('[1]Flux and Impact'!$AU265=1,'[1]Flux and Impact'!AM265=""),0,IF('[1]Flux and Impact'!$AU265=1,'[1]Flux and Impact'!AM265,"")),"")</f>
        <v/>
      </c>
      <c r="AP263" t="str">
        <f>IF(AP$1&gt;0,IF(AND('[1]Flux and Impact'!$AU265=1,'[1]Flux and Impact'!AN265=""),0,IF('[1]Flux and Impact'!$AU265=1,'[1]Flux and Impact'!AN265,"")),"")</f>
        <v/>
      </c>
      <c r="AQ263" t="str">
        <f>IF(AQ$1&gt;0,IF(AND('[1]Flux and Impact'!$AU265=1,'[1]Flux and Impact'!AO265=""),0,IF('[1]Flux and Impact'!$AU265=1,'[1]Flux and Impact'!AO265,"")),"")</f>
        <v/>
      </c>
      <c r="AR263" t="str">
        <f>IF(AR$1&gt;0,IF(AND('[1]Flux and Impact'!$AU265=1,'[1]Flux and Impact'!AP265=""),0,IF('[1]Flux and Impact'!$AU265=1,'[1]Flux and Impact'!AP265,"")),"")</f>
        <v/>
      </c>
      <c r="AS263" t="str">
        <f>IF(AS$1&gt;0,IF(AND('[1]Flux and Impact'!$AU265=1,'[1]Flux and Impact'!AQ265=""),0,IF('[1]Flux and Impact'!$AU265=1,'[1]Flux and Impact'!AQ265,"")),"")</f>
        <v/>
      </c>
      <c r="AT263" t="str">
        <f>IF(AT$1&gt;0,IF(AND('[1]Flux and Impact'!$AU265=1,'[1]Flux and Impact'!AR265=""),0,IF('[1]Flux and Impact'!$AU265=1,'[1]Flux and Impact'!AR265,"")),"")</f>
        <v/>
      </c>
      <c r="AU263" t="str">
        <f>IF(AU$1&gt;0,IF(AND('[1]Flux and Impact'!$AU265=1,'[1]Flux and Impact'!AS265=""),0,IF('[1]Flux and Impact'!$AU265=1,'[1]Flux and Impact'!AS265,"")),"")</f>
        <v/>
      </c>
      <c r="AW263" s="10" t="e">
        <v>#N/A</v>
      </c>
      <c r="AX263" s="123" t="s">
        <v>299</v>
      </c>
      <c r="AY263" s="124" t="s">
        <v>299</v>
      </c>
      <c r="AZ263" s="17"/>
    </row>
    <row r="264" spans="1:52">
      <c r="A264" t="e">
        <f t="shared" si="8"/>
        <v>#N/A</v>
      </c>
      <c r="B264" t="e">
        <f>'[1]Flux and Impact'!B266</f>
        <v>#N/A</v>
      </c>
      <c r="C264" t="e">
        <f>'[1]Flux and Impact'!C266</f>
        <v>#N/A</v>
      </c>
      <c r="D264" t="e">
        <f>'[1]Flux and Impact'!D266</f>
        <v>#N/A</v>
      </c>
      <c r="E264" t="str">
        <f>IF('[1]Flux and Impact'!AU266=1,AVERAGE(H264,J264,L264,N264,P264,R264,T264,V264,X264,Z264,AB264,AD264,AF264,AH264,AJ264,AL264,AN264,AP264,AR264,AT264),"")</f>
        <v/>
      </c>
      <c r="F264" s="12" t="str">
        <f>IF('[1]Flux and Impact'!AU266=1,AVERAGE(I264,K264,M264,O264,Q264,S264,U264,W264,Y264,AA264,AC264,AE264,AG264,AI264,AK264,AM264,AO264,AQ264,AS264,AU264),"")</f>
        <v/>
      </c>
      <c r="G264" s="13" t="str">
        <f t="shared" si="9"/>
        <v/>
      </c>
      <c r="H264" t="str">
        <f>IF(H$1&gt;0,IF(AND('[1]Flux and Impact'!$AU266=1,'[1]Flux and Impact'!F266=""),0,IF('[1]Flux and Impact'!$AU266=1,'[1]Flux and Impact'!F266,"")),"")</f>
        <v/>
      </c>
      <c r="I264" t="str">
        <f>IF(I$1&gt;0,IF(AND('[1]Flux and Impact'!$AU266=1,'[1]Flux and Impact'!G266=""),0,IF('[1]Flux and Impact'!$AU266=1,'[1]Flux and Impact'!G266,"")),"")</f>
        <v/>
      </c>
      <c r="J264" t="str">
        <f>IF(J$1&gt;0,IF(AND('[1]Flux and Impact'!$AU266=1,'[1]Flux and Impact'!H266=""),0,IF('[1]Flux and Impact'!$AU266=1,'[1]Flux and Impact'!H266,"")),"")</f>
        <v/>
      </c>
      <c r="K264" t="str">
        <f>IF(K$1&gt;0,IF(AND('[1]Flux and Impact'!$AU266=1,'[1]Flux and Impact'!I266=""),0,IF('[1]Flux and Impact'!$AU266=1,'[1]Flux and Impact'!I266,"")),"")</f>
        <v/>
      </c>
      <c r="L264" t="str">
        <f>IF(L$1&gt;0,IF(AND('[1]Flux and Impact'!$AU266=1,'[1]Flux and Impact'!J266=""),0,IF('[1]Flux and Impact'!$AU266=1,'[1]Flux and Impact'!J266,"")),"")</f>
        <v/>
      </c>
      <c r="M264" t="str">
        <f>IF(M$1&gt;0,IF(AND('[1]Flux and Impact'!$AU266=1,'[1]Flux and Impact'!K266=""),0,IF('[1]Flux and Impact'!$AU266=1,'[1]Flux and Impact'!K266,"")),"")</f>
        <v/>
      </c>
      <c r="N264" t="str">
        <f>IF(N$1&gt;0,IF(AND('[1]Flux and Impact'!$AU266=1,'[1]Flux and Impact'!L266=""),0,IF('[1]Flux and Impact'!$AU266=1,'[1]Flux and Impact'!L266,"")),"")</f>
        <v/>
      </c>
      <c r="O264" t="str">
        <f>IF(O$1&gt;0,IF(AND('[1]Flux and Impact'!$AU266=1,'[1]Flux and Impact'!M266=""),0,IF('[1]Flux and Impact'!$AU266=1,'[1]Flux and Impact'!M266,"")),"")</f>
        <v/>
      </c>
      <c r="P264" t="str">
        <f>IF(P$1&gt;0,IF(AND('[1]Flux and Impact'!$AU266=1,'[1]Flux and Impact'!N266=""),0,IF('[1]Flux and Impact'!$AU266=1,'[1]Flux and Impact'!N266,"")),"")</f>
        <v/>
      </c>
      <c r="Q264" t="str">
        <f>IF(Q$1&gt;0,IF(AND('[1]Flux and Impact'!$AU266=1,'[1]Flux and Impact'!O266=""),0,IF('[1]Flux and Impact'!$AU266=1,'[1]Flux and Impact'!O266,"")),"")</f>
        <v/>
      </c>
      <c r="R264" t="str">
        <f>IF(R$1&gt;0,IF(AND('[1]Flux and Impact'!$AU266=1,'[1]Flux and Impact'!P266=""),0,IF('[1]Flux and Impact'!$AU266=1,'[1]Flux and Impact'!P266,"")),"")</f>
        <v/>
      </c>
      <c r="S264" t="str">
        <f>IF(S$1&gt;0,IF(AND('[1]Flux and Impact'!$AU266=1,'[1]Flux and Impact'!Q266=""),0,IF('[1]Flux and Impact'!$AU266=1,'[1]Flux and Impact'!Q266,"")),"")</f>
        <v/>
      </c>
      <c r="T264" t="str">
        <f>IF(T$1&gt;0,IF(AND('[1]Flux and Impact'!$AU266=1,'[1]Flux and Impact'!R266=""),0,IF('[1]Flux and Impact'!$AU266=1,'[1]Flux and Impact'!R266,"")),"")</f>
        <v/>
      </c>
      <c r="U264" t="str">
        <f>IF(U$1&gt;0,IF(AND('[1]Flux and Impact'!$AU266=1,'[1]Flux and Impact'!S266=""),0,IF('[1]Flux and Impact'!$AU266=1,'[1]Flux and Impact'!S266,"")),"")</f>
        <v/>
      </c>
      <c r="V264" t="str">
        <f>IF(V$1&gt;0,IF(AND('[1]Flux and Impact'!$AU266=1,'[1]Flux and Impact'!T266=""),0,IF('[1]Flux and Impact'!$AU266=1,'[1]Flux and Impact'!T266,"")),"")</f>
        <v/>
      </c>
      <c r="W264" t="str">
        <f>IF(W$1&gt;0,IF(AND('[1]Flux and Impact'!$AU266=1,'[1]Flux and Impact'!U266=""),0,IF('[1]Flux and Impact'!$AU266=1,'[1]Flux and Impact'!U266,"")),"")</f>
        <v/>
      </c>
      <c r="X264" t="str">
        <f>IF(X$1&gt;0,IF(AND('[1]Flux and Impact'!$AU266=1,'[1]Flux and Impact'!V266=""),0,IF('[1]Flux and Impact'!$AU266=1,'[1]Flux and Impact'!V266,"")),"")</f>
        <v/>
      </c>
      <c r="Y264" t="str">
        <f>IF(Y$1&gt;0,IF(AND('[1]Flux and Impact'!$AU266=1,'[1]Flux and Impact'!W266=""),0,IF('[1]Flux and Impact'!$AU266=1,'[1]Flux and Impact'!W266,"")),"")</f>
        <v/>
      </c>
      <c r="Z264" t="str">
        <f>IF(Z$1&gt;0,IF(AND('[1]Flux and Impact'!$AU266=1,'[1]Flux and Impact'!X266=""),0,IF('[1]Flux and Impact'!$AU266=1,'[1]Flux and Impact'!X266,"")),"")</f>
        <v/>
      </c>
      <c r="AA264" t="str">
        <f>IF(AA$1&gt;0,IF(AND('[1]Flux and Impact'!$AU266=1,'[1]Flux and Impact'!Y266=""),0,IF('[1]Flux and Impact'!$AU266=1,'[1]Flux and Impact'!Y266,"")),"")</f>
        <v/>
      </c>
      <c r="AB264" t="str">
        <f>IF(AB$1&gt;0,IF(AND('[1]Flux and Impact'!$AU266=1,'[1]Flux and Impact'!Z266=""),0,IF('[1]Flux and Impact'!$AU266=1,'[1]Flux and Impact'!Z266,"")),"")</f>
        <v/>
      </c>
      <c r="AC264" t="str">
        <f>IF(AC$1&gt;0,IF(AND('[1]Flux and Impact'!$AU266=1,'[1]Flux and Impact'!AA266=""),0,IF('[1]Flux and Impact'!$AU266=1,'[1]Flux and Impact'!AA266,"")),"")</f>
        <v/>
      </c>
      <c r="AD264" t="str">
        <f>IF(AD$1&gt;0,IF(AND('[1]Flux and Impact'!$AU266=1,'[1]Flux and Impact'!AB266=""),0,IF('[1]Flux and Impact'!$AU266=1,'[1]Flux and Impact'!AB266,"")),"")</f>
        <v/>
      </c>
      <c r="AE264" t="str">
        <f>IF(AE$1&gt;0,IF(AND('[1]Flux and Impact'!$AU266=1,'[1]Flux and Impact'!AC266=""),0,IF('[1]Flux and Impact'!$AU266=1,'[1]Flux and Impact'!AC266,"")),"")</f>
        <v/>
      </c>
      <c r="AF264" t="str">
        <f>IF(AF$1&gt;0,IF(AND('[1]Flux and Impact'!$AU266=1,'[1]Flux and Impact'!AD266=""),0,IF('[1]Flux and Impact'!$AU266=1,'[1]Flux and Impact'!AD266,"")),"")</f>
        <v/>
      </c>
      <c r="AG264" t="str">
        <f>IF(AG$1&gt;0,IF(AND('[1]Flux and Impact'!$AU266=1,'[1]Flux and Impact'!AE266=""),0,IF('[1]Flux and Impact'!$AU266=1,'[1]Flux and Impact'!AE266,"")),"")</f>
        <v/>
      </c>
      <c r="AH264" t="str">
        <f>IF(AH$1&gt;0,IF(AND('[1]Flux and Impact'!$AU266=1,'[1]Flux and Impact'!AF266=""),0,IF('[1]Flux and Impact'!$AU266=1,'[1]Flux and Impact'!AF266,"")),"")</f>
        <v/>
      </c>
      <c r="AI264" t="str">
        <f>IF(AI$1&gt;0,IF(AND('[1]Flux and Impact'!$AU266=1,'[1]Flux and Impact'!AG266=""),0,IF('[1]Flux and Impact'!$AU266=1,'[1]Flux and Impact'!AG266,"")),"")</f>
        <v/>
      </c>
      <c r="AJ264" t="str">
        <f>IF(AJ$1&gt;0,IF(AND('[1]Flux and Impact'!$AU266=1,'[1]Flux and Impact'!AH266=""),0,IF('[1]Flux and Impact'!$AU266=1,'[1]Flux and Impact'!AH266,"")),"")</f>
        <v/>
      </c>
      <c r="AK264" t="str">
        <f>IF(AK$1&gt;0,IF(AND('[1]Flux and Impact'!$AU266=1,'[1]Flux and Impact'!AI266=""),0,IF('[1]Flux and Impact'!$AU266=1,'[1]Flux and Impact'!AI266,"")),"")</f>
        <v/>
      </c>
      <c r="AL264" t="str">
        <f>IF(AL$1&gt;0,IF(AND('[1]Flux and Impact'!$AU266=1,'[1]Flux and Impact'!AJ266=""),0,IF('[1]Flux and Impact'!$AU266=1,'[1]Flux and Impact'!AJ266,"")),"")</f>
        <v/>
      </c>
      <c r="AM264" t="str">
        <f>IF(AM$1&gt;0,IF(AND('[1]Flux and Impact'!$AU266=1,'[1]Flux and Impact'!AK266=""),0,IF('[1]Flux and Impact'!$AU266=1,'[1]Flux and Impact'!AK266,"")),"")</f>
        <v/>
      </c>
      <c r="AN264" t="str">
        <f>IF(AN$1&gt;0,IF(AND('[1]Flux and Impact'!$AU266=1,'[1]Flux and Impact'!AL266=""),0,IF('[1]Flux and Impact'!$AU266=1,'[1]Flux and Impact'!AL266,"")),"")</f>
        <v/>
      </c>
      <c r="AO264" t="str">
        <f>IF(AO$1&gt;0,IF(AND('[1]Flux and Impact'!$AU266=1,'[1]Flux and Impact'!AM266=""),0,IF('[1]Flux and Impact'!$AU266=1,'[1]Flux and Impact'!AM266,"")),"")</f>
        <v/>
      </c>
      <c r="AP264" t="str">
        <f>IF(AP$1&gt;0,IF(AND('[1]Flux and Impact'!$AU266=1,'[1]Flux and Impact'!AN266=""),0,IF('[1]Flux and Impact'!$AU266=1,'[1]Flux and Impact'!AN266,"")),"")</f>
        <v/>
      </c>
      <c r="AQ264" t="str">
        <f>IF(AQ$1&gt;0,IF(AND('[1]Flux and Impact'!$AU266=1,'[1]Flux and Impact'!AO266=""),0,IF('[1]Flux and Impact'!$AU266=1,'[1]Flux and Impact'!AO266,"")),"")</f>
        <v/>
      </c>
      <c r="AR264" t="str">
        <f>IF(AR$1&gt;0,IF(AND('[1]Flux and Impact'!$AU266=1,'[1]Flux and Impact'!AP266=""),0,IF('[1]Flux and Impact'!$AU266=1,'[1]Flux and Impact'!AP266,"")),"")</f>
        <v/>
      </c>
      <c r="AS264" t="str">
        <f>IF(AS$1&gt;0,IF(AND('[1]Flux and Impact'!$AU266=1,'[1]Flux and Impact'!AQ266=""),0,IF('[1]Flux and Impact'!$AU266=1,'[1]Flux and Impact'!AQ266,"")),"")</f>
        <v/>
      </c>
      <c r="AT264" t="str">
        <f>IF(AT$1&gt;0,IF(AND('[1]Flux and Impact'!$AU266=1,'[1]Flux and Impact'!AR266=""),0,IF('[1]Flux and Impact'!$AU266=1,'[1]Flux and Impact'!AR266,"")),"")</f>
        <v/>
      </c>
      <c r="AU264" t="str">
        <f>IF(AU$1&gt;0,IF(AND('[1]Flux and Impact'!$AU266=1,'[1]Flux and Impact'!AS266=""),0,IF('[1]Flux and Impact'!$AU266=1,'[1]Flux and Impact'!AS266,"")),"")</f>
        <v/>
      </c>
      <c r="AW264" s="10" t="e">
        <v>#N/A</v>
      </c>
      <c r="AX264" s="123" t="s">
        <v>299</v>
      </c>
      <c r="AY264" s="124" t="s">
        <v>299</v>
      </c>
      <c r="AZ264" s="17"/>
    </row>
    <row r="265" spans="1:52">
      <c r="A265" t="e">
        <f t="shared" si="8"/>
        <v>#N/A</v>
      </c>
      <c r="B265" t="e">
        <f>'[1]Flux and Impact'!B267</f>
        <v>#N/A</v>
      </c>
      <c r="C265" t="e">
        <f>'[1]Flux and Impact'!C267</f>
        <v>#N/A</v>
      </c>
      <c r="D265" t="e">
        <f>'[1]Flux and Impact'!D267</f>
        <v>#N/A</v>
      </c>
      <c r="E265" t="str">
        <f>IF('[1]Flux and Impact'!AU267=1,AVERAGE(H265,J265,L265,N265,P265,R265,T265,V265,X265,Z265,AB265,AD265,AF265,AH265,AJ265,AL265,AN265,AP265,AR265,AT265),"")</f>
        <v/>
      </c>
      <c r="F265" s="12" t="str">
        <f>IF('[1]Flux and Impact'!AU267=1,AVERAGE(I265,K265,M265,O265,Q265,S265,U265,W265,Y265,AA265,AC265,AE265,AG265,AI265,AK265,AM265,AO265,AQ265,AS265,AU265),"")</f>
        <v/>
      </c>
      <c r="G265" s="13" t="str">
        <f t="shared" si="9"/>
        <v/>
      </c>
      <c r="H265" t="str">
        <f>IF(H$1&gt;0,IF(AND('[1]Flux and Impact'!$AU267=1,'[1]Flux and Impact'!F267=""),0,IF('[1]Flux and Impact'!$AU267=1,'[1]Flux and Impact'!F267,"")),"")</f>
        <v/>
      </c>
      <c r="I265" t="str">
        <f>IF(I$1&gt;0,IF(AND('[1]Flux and Impact'!$AU267=1,'[1]Flux and Impact'!G267=""),0,IF('[1]Flux and Impact'!$AU267=1,'[1]Flux and Impact'!G267,"")),"")</f>
        <v/>
      </c>
      <c r="J265" t="str">
        <f>IF(J$1&gt;0,IF(AND('[1]Flux and Impact'!$AU267=1,'[1]Flux and Impact'!H267=""),0,IF('[1]Flux and Impact'!$AU267=1,'[1]Flux and Impact'!H267,"")),"")</f>
        <v/>
      </c>
      <c r="K265" t="str">
        <f>IF(K$1&gt;0,IF(AND('[1]Flux and Impact'!$AU267=1,'[1]Flux and Impact'!I267=""),0,IF('[1]Flux and Impact'!$AU267=1,'[1]Flux and Impact'!I267,"")),"")</f>
        <v/>
      </c>
      <c r="L265" t="str">
        <f>IF(L$1&gt;0,IF(AND('[1]Flux and Impact'!$AU267=1,'[1]Flux and Impact'!J267=""),0,IF('[1]Flux and Impact'!$AU267=1,'[1]Flux and Impact'!J267,"")),"")</f>
        <v/>
      </c>
      <c r="M265" t="str">
        <f>IF(M$1&gt;0,IF(AND('[1]Flux and Impact'!$AU267=1,'[1]Flux and Impact'!K267=""),0,IF('[1]Flux and Impact'!$AU267=1,'[1]Flux and Impact'!K267,"")),"")</f>
        <v/>
      </c>
      <c r="N265" t="str">
        <f>IF(N$1&gt;0,IF(AND('[1]Flux and Impact'!$AU267=1,'[1]Flux and Impact'!L267=""),0,IF('[1]Flux and Impact'!$AU267=1,'[1]Flux and Impact'!L267,"")),"")</f>
        <v/>
      </c>
      <c r="O265" t="str">
        <f>IF(O$1&gt;0,IF(AND('[1]Flux and Impact'!$AU267=1,'[1]Flux and Impact'!M267=""),0,IF('[1]Flux and Impact'!$AU267=1,'[1]Flux and Impact'!M267,"")),"")</f>
        <v/>
      </c>
      <c r="P265" t="str">
        <f>IF(P$1&gt;0,IF(AND('[1]Flux and Impact'!$AU267=1,'[1]Flux and Impact'!N267=""),0,IF('[1]Flux and Impact'!$AU267=1,'[1]Flux and Impact'!N267,"")),"")</f>
        <v/>
      </c>
      <c r="Q265" t="str">
        <f>IF(Q$1&gt;0,IF(AND('[1]Flux and Impact'!$AU267=1,'[1]Flux and Impact'!O267=""),0,IF('[1]Flux and Impact'!$AU267=1,'[1]Flux and Impact'!O267,"")),"")</f>
        <v/>
      </c>
      <c r="R265" t="str">
        <f>IF(R$1&gt;0,IF(AND('[1]Flux and Impact'!$AU267=1,'[1]Flux and Impact'!P267=""),0,IF('[1]Flux and Impact'!$AU267=1,'[1]Flux and Impact'!P267,"")),"")</f>
        <v/>
      </c>
      <c r="S265" t="str">
        <f>IF(S$1&gt;0,IF(AND('[1]Flux and Impact'!$AU267=1,'[1]Flux and Impact'!Q267=""),0,IF('[1]Flux and Impact'!$AU267=1,'[1]Flux and Impact'!Q267,"")),"")</f>
        <v/>
      </c>
      <c r="T265" t="str">
        <f>IF(T$1&gt;0,IF(AND('[1]Flux and Impact'!$AU267=1,'[1]Flux and Impact'!R267=""),0,IF('[1]Flux and Impact'!$AU267=1,'[1]Flux and Impact'!R267,"")),"")</f>
        <v/>
      </c>
      <c r="U265" t="str">
        <f>IF(U$1&gt;0,IF(AND('[1]Flux and Impact'!$AU267=1,'[1]Flux and Impact'!S267=""),0,IF('[1]Flux and Impact'!$AU267=1,'[1]Flux and Impact'!S267,"")),"")</f>
        <v/>
      </c>
      <c r="V265" t="str">
        <f>IF(V$1&gt;0,IF(AND('[1]Flux and Impact'!$AU267=1,'[1]Flux and Impact'!T267=""),0,IF('[1]Flux and Impact'!$AU267=1,'[1]Flux and Impact'!T267,"")),"")</f>
        <v/>
      </c>
      <c r="W265" t="str">
        <f>IF(W$1&gt;0,IF(AND('[1]Flux and Impact'!$AU267=1,'[1]Flux and Impact'!U267=""),0,IF('[1]Flux and Impact'!$AU267=1,'[1]Flux and Impact'!U267,"")),"")</f>
        <v/>
      </c>
      <c r="X265" t="str">
        <f>IF(X$1&gt;0,IF(AND('[1]Flux and Impact'!$AU267=1,'[1]Flux and Impact'!V267=""),0,IF('[1]Flux and Impact'!$AU267=1,'[1]Flux and Impact'!V267,"")),"")</f>
        <v/>
      </c>
      <c r="Y265" t="str">
        <f>IF(Y$1&gt;0,IF(AND('[1]Flux and Impact'!$AU267=1,'[1]Flux and Impact'!W267=""),0,IF('[1]Flux and Impact'!$AU267=1,'[1]Flux and Impact'!W267,"")),"")</f>
        <v/>
      </c>
      <c r="Z265" t="str">
        <f>IF(Z$1&gt;0,IF(AND('[1]Flux and Impact'!$AU267=1,'[1]Flux and Impact'!X267=""),0,IF('[1]Flux and Impact'!$AU267=1,'[1]Flux and Impact'!X267,"")),"")</f>
        <v/>
      </c>
      <c r="AA265" t="str">
        <f>IF(AA$1&gt;0,IF(AND('[1]Flux and Impact'!$AU267=1,'[1]Flux and Impact'!Y267=""),0,IF('[1]Flux and Impact'!$AU267=1,'[1]Flux and Impact'!Y267,"")),"")</f>
        <v/>
      </c>
      <c r="AB265" t="str">
        <f>IF(AB$1&gt;0,IF(AND('[1]Flux and Impact'!$AU267=1,'[1]Flux and Impact'!Z267=""),0,IF('[1]Flux and Impact'!$AU267=1,'[1]Flux and Impact'!Z267,"")),"")</f>
        <v/>
      </c>
      <c r="AC265" t="str">
        <f>IF(AC$1&gt;0,IF(AND('[1]Flux and Impact'!$AU267=1,'[1]Flux and Impact'!AA267=""),0,IF('[1]Flux and Impact'!$AU267=1,'[1]Flux and Impact'!AA267,"")),"")</f>
        <v/>
      </c>
      <c r="AD265" t="str">
        <f>IF(AD$1&gt;0,IF(AND('[1]Flux and Impact'!$AU267=1,'[1]Flux and Impact'!AB267=""),0,IF('[1]Flux and Impact'!$AU267=1,'[1]Flux and Impact'!AB267,"")),"")</f>
        <v/>
      </c>
      <c r="AE265" t="str">
        <f>IF(AE$1&gt;0,IF(AND('[1]Flux and Impact'!$AU267=1,'[1]Flux and Impact'!AC267=""),0,IF('[1]Flux and Impact'!$AU267=1,'[1]Flux and Impact'!AC267,"")),"")</f>
        <v/>
      </c>
      <c r="AF265" t="str">
        <f>IF(AF$1&gt;0,IF(AND('[1]Flux and Impact'!$AU267=1,'[1]Flux and Impact'!AD267=""),0,IF('[1]Flux and Impact'!$AU267=1,'[1]Flux and Impact'!AD267,"")),"")</f>
        <v/>
      </c>
      <c r="AG265" t="str">
        <f>IF(AG$1&gt;0,IF(AND('[1]Flux and Impact'!$AU267=1,'[1]Flux and Impact'!AE267=""),0,IF('[1]Flux and Impact'!$AU267=1,'[1]Flux and Impact'!AE267,"")),"")</f>
        <v/>
      </c>
      <c r="AH265" t="str">
        <f>IF(AH$1&gt;0,IF(AND('[1]Flux and Impact'!$AU267=1,'[1]Flux and Impact'!AF267=""),0,IF('[1]Flux and Impact'!$AU267=1,'[1]Flux and Impact'!AF267,"")),"")</f>
        <v/>
      </c>
      <c r="AI265" t="str">
        <f>IF(AI$1&gt;0,IF(AND('[1]Flux and Impact'!$AU267=1,'[1]Flux and Impact'!AG267=""),0,IF('[1]Flux and Impact'!$AU267=1,'[1]Flux and Impact'!AG267,"")),"")</f>
        <v/>
      </c>
      <c r="AJ265" t="str">
        <f>IF(AJ$1&gt;0,IF(AND('[1]Flux and Impact'!$AU267=1,'[1]Flux and Impact'!AH267=""),0,IF('[1]Flux and Impact'!$AU267=1,'[1]Flux and Impact'!AH267,"")),"")</f>
        <v/>
      </c>
      <c r="AK265" t="str">
        <f>IF(AK$1&gt;0,IF(AND('[1]Flux and Impact'!$AU267=1,'[1]Flux and Impact'!AI267=""),0,IF('[1]Flux and Impact'!$AU267=1,'[1]Flux and Impact'!AI267,"")),"")</f>
        <v/>
      </c>
      <c r="AL265" t="str">
        <f>IF(AL$1&gt;0,IF(AND('[1]Flux and Impact'!$AU267=1,'[1]Flux and Impact'!AJ267=""),0,IF('[1]Flux and Impact'!$AU267=1,'[1]Flux and Impact'!AJ267,"")),"")</f>
        <v/>
      </c>
      <c r="AM265" t="str">
        <f>IF(AM$1&gt;0,IF(AND('[1]Flux and Impact'!$AU267=1,'[1]Flux and Impact'!AK267=""),0,IF('[1]Flux and Impact'!$AU267=1,'[1]Flux and Impact'!AK267,"")),"")</f>
        <v/>
      </c>
      <c r="AN265" t="str">
        <f>IF(AN$1&gt;0,IF(AND('[1]Flux and Impact'!$AU267=1,'[1]Flux and Impact'!AL267=""),0,IF('[1]Flux and Impact'!$AU267=1,'[1]Flux and Impact'!AL267,"")),"")</f>
        <v/>
      </c>
      <c r="AO265" t="str">
        <f>IF(AO$1&gt;0,IF(AND('[1]Flux and Impact'!$AU267=1,'[1]Flux and Impact'!AM267=""),0,IF('[1]Flux and Impact'!$AU267=1,'[1]Flux and Impact'!AM267,"")),"")</f>
        <v/>
      </c>
      <c r="AP265" t="str">
        <f>IF(AP$1&gt;0,IF(AND('[1]Flux and Impact'!$AU267=1,'[1]Flux and Impact'!AN267=""),0,IF('[1]Flux and Impact'!$AU267=1,'[1]Flux and Impact'!AN267,"")),"")</f>
        <v/>
      </c>
      <c r="AQ265" t="str">
        <f>IF(AQ$1&gt;0,IF(AND('[1]Flux and Impact'!$AU267=1,'[1]Flux and Impact'!AO267=""),0,IF('[1]Flux and Impact'!$AU267=1,'[1]Flux and Impact'!AO267,"")),"")</f>
        <v/>
      </c>
      <c r="AR265" t="str">
        <f>IF(AR$1&gt;0,IF(AND('[1]Flux and Impact'!$AU267=1,'[1]Flux and Impact'!AP267=""),0,IF('[1]Flux and Impact'!$AU267=1,'[1]Flux and Impact'!AP267,"")),"")</f>
        <v/>
      </c>
      <c r="AS265" t="str">
        <f>IF(AS$1&gt;0,IF(AND('[1]Flux and Impact'!$AU267=1,'[1]Flux and Impact'!AQ267=""),0,IF('[1]Flux and Impact'!$AU267=1,'[1]Flux and Impact'!AQ267,"")),"")</f>
        <v/>
      </c>
      <c r="AT265" t="str">
        <f>IF(AT$1&gt;0,IF(AND('[1]Flux and Impact'!$AU267=1,'[1]Flux and Impact'!AR267=""),0,IF('[1]Flux and Impact'!$AU267=1,'[1]Flux and Impact'!AR267,"")),"")</f>
        <v/>
      </c>
      <c r="AU265" t="str">
        <f>IF(AU$1&gt;0,IF(AND('[1]Flux and Impact'!$AU267=1,'[1]Flux and Impact'!AS267=""),0,IF('[1]Flux and Impact'!$AU267=1,'[1]Flux and Impact'!AS267,"")),"")</f>
        <v/>
      </c>
      <c r="AW265" s="10" t="e">
        <v>#N/A</v>
      </c>
      <c r="AX265" s="123" t="s">
        <v>299</v>
      </c>
      <c r="AY265" s="124" t="s">
        <v>299</v>
      </c>
      <c r="AZ265" s="17"/>
    </row>
    <row r="266" spans="1:52">
      <c r="A266" t="e">
        <f t="shared" si="8"/>
        <v>#N/A</v>
      </c>
      <c r="B266" t="e">
        <f>'[1]Flux and Impact'!B268</f>
        <v>#N/A</v>
      </c>
      <c r="C266" t="e">
        <f>'[1]Flux and Impact'!C268</f>
        <v>#N/A</v>
      </c>
      <c r="D266" t="e">
        <f>'[1]Flux and Impact'!D268</f>
        <v>#N/A</v>
      </c>
      <c r="E266" t="str">
        <f>IF('[1]Flux and Impact'!AU268=1,AVERAGE(H266,J266,L266,N266,P266,R266,T266,V266,X266,Z266,AB266,AD266,AF266,AH266,AJ266,AL266,AN266,AP266,AR266,AT266),"")</f>
        <v/>
      </c>
      <c r="F266" s="12" t="str">
        <f>IF('[1]Flux and Impact'!AU268=1,AVERAGE(I266,K266,M266,O266,Q266,S266,U266,W266,Y266,AA266,AC266,AE266,AG266,AI266,AK266,AM266,AO266,AQ266,AS266,AU266),"")</f>
        <v/>
      </c>
      <c r="G266" s="13" t="str">
        <f t="shared" si="9"/>
        <v/>
      </c>
      <c r="H266" t="str">
        <f>IF(H$1&gt;0,IF(AND('[1]Flux and Impact'!$AU268=1,'[1]Flux and Impact'!F268=""),0,IF('[1]Flux and Impact'!$AU268=1,'[1]Flux and Impact'!F268,"")),"")</f>
        <v/>
      </c>
      <c r="I266" t="str">
        <f>IF(I$1&gt;0,IF(AND('[1]Flux and Impact'!$AU268=1,'[1]Flux and Impact'!G268=""),0,IF('[1]Flux and Impact'!$AU268=1,'[1]Flux and Impact'!G268,"")),"")</f>
        <v/>
      </c>
      <c r="J266" t="str">
        <f>IF(J$1&gt;0,IF(AND('[1]Flux and Impact'!$AU268=1,'[1]Flux and Impact'!H268=""),0,IF('[1]Flux and Impact'!$AU268=1,'[1]Flux and Impact'!H268,"")),"")</f>
        <v/>
      </c>
      <c r="K266" t="str">
        <f>IF(K$1&gt;0,IF(AND('[1]Flux and Impact'!$AU268=1,'[1]Flux and Impact'!I268=""),0,IF('[1]Flux and Impact'!$AU268=1,'[1]Flux and Impact'!I268,"")),"")</f>
        <v/>
      </c>
      <c r="L266" t="str">
        <f>IF(L$1&gt;0,IF(AND('[1]Flux and Impact'!$AU268=1,'[1]Flux and Impact'!J268=""),0,IF('[1]Flux and Impact'!$AU268=1,'[1]Flux and Impact'!J268,"")),"")</f>
        <v/>
      </c>
      <c r="M266" t="str">
        <f>IF(M$1&gt;0,IF(AND('[1]Flux and Impact'!$AU268=1,'[1]Flux and Impact'!K268=""),0,IF('[1]Flux and Impact'!$AU268=1,'[1]Flux and Impact'!K268,"")),"")</f>
        <v/>
      </c>
      <c r="N266" t="str">
        <f>IF(N$1&gt;0,IF(AND('[1]Flux and Impact'!$AU268=1,'[1]Flux and Impact'!L268=""),0,IF('[1]Flux and Impact'!$AU268=1,'[1]Flux and Impact'!L268,"")),"")</f>
        <v/>
      </c>
      <c r="O266" t="str">
        <f>IF(O$1&gt;0,IF(AND('[1]Flux and Impact'!$AU268=1,'[1]Flux and Impact'!M268=""),0,IF('[1]Flux and Impact'!$AU268=1,'[1]Flux and Impact'!M268,"")),"")</f>
        <v/>
      </c>
      <c r="P266" t="str">
        <f>IF(P$1&gt;0,IF(AND('[1]Flux and Impact'!$AU268=1,'[1]Flux and Impact'!N268=""),0,IF('[1]Flux and Impact'!$AU268=1,'[1]Flux and Impact'!N268,"")),"")</f>
        <v/>
      </c>
      <c r="Q266" t="str">
        <f>IF(Q$1&gt;0,IF(AND('[1]Flux and Impact'!$AU268=1,'[1]Flux and Impact'!O268=""),0,IF('[1]Flux and Impact'!$AU268=1,'[1]Flux and Impact'!O268,"")),"")</f>
        <v/>
      </c>
      <c r="R266" t="str">
        <f>IF(R$1&gt;0,IF(AND('[1]Flux and Impact'!$AU268=1,'[1]Flux and Impact'!P268=""),0,IF('[1]Flux and Impact'!$AU268=1,'[1]Flux and Impact'!P268,"")),"")</f>
        <v/>
      </c>
      <c r="S266" t="str">
        <f>IF(S$1&gt;0,IF(AND('[1]Flux and Impact'!$AU268=1,'[1]Flux and Impact'!Q268=""),0,IF('[1]Flux and Impact'!$AU268=1,'[1]Flux and Impact'!Q268,"")),"")</f>
        <v/>
      </c>
      <c r="T266" t="str">
        <f>IF(T$1&gt;0,IF(AND('[1]Flux and Impact'!$AU268=1,'[1]Flux and Impact'!R268=""),0,IF('[1]Flux and Impact'!$AU268=1,'[1]Flux and Impact'!R268,"")),"")</f>
        <v/>
      </c>
      <c r="U266" t="str">
        <f>IF(U$1&gt;0,IF(AND('[1]Flux and Impact'!$AU268=1,'[1]Flux and Impact'!S268=""),0,IF('[1]Flux and Impact'!$AU268=1,'[1]Flux and Impact'!S268,"")),"")</f>
        <v/>
      </c>
      <c r="V266" t="str">
        <f>IF(V$1&gt;0,IF(AND('[1]Flux and Impact'!$AU268=1,'[1]Flux and Impact'!T268=""),0,IF('[1]Flux and Impact'!$AU268=1,'[1]Flux and Impact'!T268,"")),"")</f>
        <v/>
      </c>
      <c r="W266" t="str">
        <f>IF(W$1&gt;0,IF(AND('[1]Flux and Impact'!$AU268=1,'[1]Flux and Impact'!U268=""),0,IF('[1]Flux and Impact'!$AU268=1,'[1]Flux and Impact'!U268,"")),"")</f>
        <v/>
      </c>
      <c r="X266" t="str">
        <f>IF(X$1&gt;0,IF(AND('[1]Flux and Impact'!$AU268=1,'[1]Flux and Impact'!V268=""),0,IF('[1]Flux and Impact'!$AU268=1,'[1]Flux and Impact'!V268,"")),"")</f>
        <v/>
      </c>
      <c r="Y266" t="str">
        <f>IF(Y$1&gt;0,IF(AND('[1]Flux and Impact'!$AU268=1,'[1]Flux and Impact'!W268=""),0,IF('[1]Flux and Impact'!$AU268=1,'[1]Flux and Impact'!W268,"")),"")</f>
        <v/>
      </c>
      <c r="Z266" t="str">
        <f>IF(Z$1&gt;0,IF(AND('[1]Flux and Impact'!$AU268=1,'[1]Flux and Impact'!X268=""),0,IF('[1]Flux and Impact'!$AU268=1,'[1]Flux and Impact'!X268,"")),"")</f>
        <v/>
      </c>
      <c r="AA266" t="str">
        <f>IF(AA$1&gt;0,IF(AND('[1]Flux and Impact'!$AU268=1,'[1]Flux and Impact'!Y268=""),0,IF('[1]Flux and Impact'!$AU268=1,'[1]Flux and Impact'!Y268,"")),"")</f>
        <v/>
      </c>
      <c r="AB266" t="str">
        <f>IF(AB$1&gt;0,IF(AND('[1]Flux and Impact'!$AU268=1,'[1]Flux and Impact'!Z268=""),0,IF('[1]Flux and Impact'!$AU268=1,'[1]Flux and Impact'!Z268,"")),"")</f>
        <v/>
      </c>
      <c r="AC266" t="str">
        <f>IF(AC$1&gt;0,IF(AND('[1]Flux and Impact'!$AU268=1,'[1]Flux and Impact'!AA268=""),0,IF('[1]Flux and Impact'!$AU268=1,'[1]Flux and Impact'!AA268,"")),"")</f>
        <v/>
      </c>
      <c r="AD266" t="str">
        <f>IF(AD$1&gt;0,IF(AND('[1]Flux and Impact'!$AU268=1,'[1]Flux and Impact'!AB268=""),0,IF('[1]Flux and Impact'!$AU268=1,'[1]Flux and Impact'!AB268,"")),"")</f>
        <v/>
      </c>
      <c r="AE266" t="str">
        <f>IF(AE$1&gt;0,IF(AND('[1]Flux and Impact'!$AU268=1,'[1]Flux and Impact'!AC268=""),0,IF('[1]Flux and Impact'!$AU268=1,'[1]Flux and Impact'!AC268,"")),"")</f>
        <v/>
      </c>
      <c r="AF266" t="str">
        <f>IF(AF$1&gt;0,IF(AND('[1]Flux and Impact'!$AU268=1,'[1]Flux and Impact'!AD268=""),0,IF('[1]Flux and Impact'!$AU268=1,'[1]Flux and Impact'!AD268,"")),"")</f>
        <v/>
      </c>
      <c r="AG266" t="str">
        <f>IF(AG$1&gt;0,IF(AND('[1]Flux and Impact'!$AU268=1,'[1]Flux and Impact'!AE268=""),0,IF('[1]Flux and Impact'!$AU268=1,'[1]Flux and Impact'!AE268,"")),"")</f>
        <v/>
      </c>
      <c r="AH266" t="str">
        <f>IF(AH$1&gt;0,IF(AND('[1]Flux and Impact'!$AU268=1,'[1]Flux and Impact'!AF268=""),0,IF('[1]Flux and Impact'!$AU268=1,'[1]Flux and Impact'!AF268,"")),"")</f>
        <v/>
      </c>
      <c r="AI266" t="str">
        <f>IF(AI$1&gt;0,IF(AND('[1]Flux and Impact'!$AU268=1,'[1]Flux and Impact'!AG268=""),0,IF('[1]Flux and Impact'!$AU268=1,'[1]Flux and Impact'!AG268,"")),"")</f>
        <v/>
      </c>
      <c r="AJ266" t="str">
        <f>IF(AJ$1&gt;0,IF(AND('[1]Flux and Impact'!$AU268=1,'[1]Flux and Impact'!AH268=""),0,IF('[1]Flux and Impact'!$AU268=1,'[1]Flux and Impact'!AH268,"")),"")</f>
        <v/>
      </c>
      <c r="AK266" t="str">
        <f>IF(AK$1&gt;0,IF(AND('[1]Flux and Impact'!$AU268=1,'[1]Flux and Impact'!AI268=""),0,IF('[1]Flux and Impact'!$AU268=1,'[1]Flux and Impact'!AI268,"")),"")</f>
        <v/>
      </c>
      <c r="AL266" t="str">
        <f>IF(AL$1&gt;0,IF(AND('[1]Flux and Impact'!$AU268=1,'[1]Flux and Impact'!AJ268=""),0,IF('[1]Flux and Impact'!$AU268=1,'[1]Flux and Impact'!AJ268,"")),"")</f>
        <v/>
      </c>
      <c r="AM266" t="str">
        <f>IF(AM$1&gt;0,IF(AND('[1]Flux and Impact'!$AU268=1,'[1]Flux and Impact'!AK268=""),0,IF('[1]Flux and Impact'!$AU268=1,'[1]Flux and Impact'!AK268,"")),"")</f>
        <v/>
      </c>
      <c r="AN266" t="str">
        <f>IF(AN$1&gt;0,IF(AND('[1]Flux and Impact'!$AU268=1,'[1]Flux and Impact'!AL268=""),0,IF('[1]Flux and Impact'!$AU268=1,'[1]Flux and Impact'!AL268,"")),"")</f>
        <v/>
      </c>
      <c r="AO266" t="str">
        <f>IF(AO$1&gt;0,IF(AND('[1]Flux and Impact'!$AU268=1,'[1]Flux and Impact'!AM268=""),0,IF('[1]Flux and Impact'!$AU268=1,'[1]Flux and Impact'!AM268,"")),"")</f>
        <v/>
      </c>
      <c r="AP266" t="str">
        <f>IF(AP$1&gt;0,IF(AND('[1]Flux and Impact'!$AU268=1,'[1]Flux and Impact'!AN268=""),0,IF('[1]Flux and Impact'!$AU268=1,'[1]Flux and Impact'!AN268,"")),"")</f>
        <v/>
      </c>
      <c r="AQ266" t="str">
        <f>IF(AQ$1&gt;0,IF(AND('[1]Flux and Impact'!$AU268=1,'[1]Flux and Impact'!AO268=""),0,IF('[1]Flux and Impact'!$AU268=1,'[1]Flux and Impact'!AO268,"")),"")</f>
        <v/>
      </c>
      <c r="AR266" t="str">
        <f>IF(AR$1&gt;0,IF(AND('[1]Flux and Impact'!$AU268=1,'[1]Flux and Impact'!AP268=""),0,IF('[1]Flux and Impact'!$AU268=1,'[1]Flux and Impact'!AP268,"")),"")</f>
        <v/>
      </c>
      <c r="AS266" t="str">
        <f>IF(AS$1&gt;0,IF(AND('[1]Flux and Impact'!$AU268=1,'[1]Flux and Impact'!AQ268=""),0,IF('[1]Flux and Impact'!$AU268=1,'[1]Flux and Impact'!AQ268,"")),"")</f>
        <v/>
      </c>
      <c r="AT266" t="str">
        <f>IF(AT$1&gt;0,IF(AND('[1]Flux and Impact'!$AU268=1,'[1]Flux and Impact'!AR268=""),0,IF('[1]Flux and Impact'!$AU268=1,'[1]Flux and Impact'!AR268,"")),"")</f>
        <v/>
      </c>
      <c r="AU266" t="str">
        <f>IF(AU$1&gt;0,IF(AND('[1]Flux and Impact'!$AU268=1,'[1]Flux and Impact'!AS268=""),0,IF('[1]Flux and Impact'!$AU268=1,'[1]Flux and Impact'!AS268,"")),"")</f>
        <v/>
      </c>
      <c r="AW266" s="10" t="e">
        <v>#N/A</v>
      </c>
      <c r="AX266" s="123" t="s">
        <v>299</v>
      </c>
      <c r="AY266" s="124" t="s">
        <v>299</v>
      </c>
      <c r="AZ266" s="17"/>
    </row>
    <row r="267" spans="1:52">
      <c r="A267" t="e">
        <f t="shared" si="8"/>
        <v>#N/A</v>
      </c>
      <c r="B267" t="e">
        <f>'[1]Flux and Impact'!B269</f>
        <v>#N/A</v>
      </c>
      <c r="C267" t="e">
        <f>'[1]Flux and Impact'!C269</f>
        <v>#N/A</v>
      </c>
      <c r="D267" t="e">
        <f>'[1]Flux and Impact'!D269</f>
        <v>#N/A</v>
      </c>
      <c r="E267" t="str">
        <f>IF('[1]Flux and Impact'!AU269=1,AVERAGE(H267,J267,L267,N267,P267,R267,T267,V267,X267,Z267,AB267,AD267,AF267,AH267,AJ267,AL267,AN267,AP267,AR267,AT267),"")</f>
        <v/>
      </c>
      <c r="F267" s="12" t="str">
        <f>IF('[1]Flux and Impact'!AU269=1,AVERAGE(I267,K267,M267,O267,Q267,S267,U267,W267,Y267,AA267,AC267,AE267,AG267,AI267,AK267,AM267,AO267,AQ267,AS267,AU267),"")</f>
        <v/>
      </c>
      <c r="G267" s="13" t="str">
        <f t="shared" si="9"/>
        <v/>
      </c>
      <c r="H267" t="str">
        <f>IF(H$1&gt;0,IF(AND('[1]Flux and Impact'!$AU269=1,'[1]Flux and Impact'!F269=""),0,IF('[1]Flux and Impact'!$AU269=1,'[1]Flux and Impact'!F269,"")),"")</f>
        <v/>
      </c>
      <c r="I267" t="str">
        <f>IF(I$1&gt;0,IF(AND('[1]Flux and Impact'!$AU269=1,'[1]Flux and Impact'!G269=""),0,IF('[1]Flux and Impact'!$AU269=1,'[1]Flux and Impact'!G269,"")),"")</f>
        <v/>
      </c>
      <c r="J267" t="str">
        <f>IF(J$1&gt;0,IF(AND('[1]Flux and Impact'!$AU269=1,'[1]Flux and Impact'!H269=""),0,IF('[1]Flux and Impact'!$AU269=1,'[1]Flux and Impact'!H269,"")),"")</f>
        <v/>
      </c>
      <c r="K267" t="str">
        <f>IF(K$1&gt;0,IF(AND('[1]Flux and Impact'!$AU269=1,'[1]Flux and Impact'!I269=""),0,IF('[1]Flux and Impact'!$AU269=1,'[1]Flux and Impact'!I269,"")),"")</f>
        <v/>
      </c>
      <c r="L267" t="str">
        <f>IF(L$1&gt;0,IF(AND('[1]Flux and Impact'!$AU269=1,'[1]Flux and Impact'!J269=""),0,IF('[1]Flux and Impact'!$AU269=1,'[1]Flux and Impact'!J269,"")),"")</f>
        <v/>
      </c>
      <c r="M267" t="str">
        <f>IF(M$1&gt;0,IF(AND('[1]Flux and Impact'!$AU269=1,'[1]Flux and Impact'!K269=""),0,IF('[1]Flux and Impact'!$AU269=1,'[1]Flux and Impact'!K269,"")),"")</f>
        <v/>
      </c>
      <c r="N267" t="str">
        <f>IF(N$1&gt;0,IF(AND('[1]Flux and Impact'!$AU269=1,'[1]Flux and Impact'!L269=""),0,IF('[1]Flux and Impact'!$AU269=1,'[1]Flux and Impact'!L269,"")),"")</f>
        <v/>
      </c>
      <c r="O267" t="str">
        <f>IF(O$1&gt;0,IF(AND('[1]Flux and Impact'!$AU269=1,'[1]Flux and Impact'!M269=""),0,IF('[1]Flux and Impact'!$AU269=1,'[1]Flux and Impact'!M269,"")),"")</f>
        <v/>
      </c>
      <c r="P267" t="str">
        <f>IF(P$1&gt;0,IF(AND('[1]Flux and Impact'!$AU269=1,'[1]Flux and Impact'!N269=""),0,IF('[1]Flux and Impact'!$AU269=1,'[1]Flux and Impact'!N269,"")),"")</f>
        <v/>
      </c>
      <c r="Q267" t="str">
        <f>IF(Q$1&gt;0,IF(AND('[1]Flux and Impact'!$AU269=1,'[1]Flux and Impact'!O269=""),0,IF('[1]Flux and Impact'!$AU269=1,'[1]Flux and Impact'!O269,"")),"")</f>
        <v/>
      </c>
      <c r="R267" t="str">
        <f>IF(R$1&gt;0,IF(AND('[1]Flux and Impact'!$AU269=1,'[1]Flux and Impact'!P269=""),0,IF('[1]Flux and Impact'!$AU269=1,'[1]Flux and Impact'!P269,"")),"")</f>
        <v/>
      </c>
      <c r="S267" t="str">
        <f>IF(S$1&gt;0,IF(AND('[1]Flux and Impact'!$AU269=1,'[1]Flux and Impact'!Q269=""),0,IF('[1]Flux and Impact'!$AU269=1,'[1]Flux and Impact'!Q269,"")),"")</f>
        <v/>
      </c>
      <c r="T267" t="str">
        <f>IF(T$1&gt;0,IF(AND('[1]Flux and Impact'!$AU269=1,'[1]Flux and Impact'!R269=""),0,IF('[1]Flux and Impact'!$AU269=1,'[1]Flux and Impact'!R269,"")),"")</f>
        <v/>
      </c>
      <c r="U267" t="str">
        <f>IF(U$1&gt;0,IF(AND('[1]Flux and Impact'!$AU269=1,'[1]Flux and Impact'!S269=""),0,IF('[1]Flux and Impact'!$AU269=1,'[1]Flux and Impact'!S269,"")),"")</f>
        <v/>
      </c>
      <c r="V267" t="str">
        <f>IF(V$1&gt;0,IF(AND('[1]Flux and Impact'!$AU269=1,'[1]Flux and Impact'!T269=""),0,IF('[1]Flux and Impact'!$AU269=1,'[1]Flux and Impact'!T269,"")),"")</f>
        <v/>
      </c>
      <c r="W267" t="str">
        <f>IF(W$1&gt;0,IF(AND('[1]Flux and Impact'!$AU269=1,'[1]Flux and Impact'!U269=""),0,IF('[1]Flux and Impact'!$AU269=1,'[1]Flux and Impact'!U269,"")),"")</f>
        <v/>
      </c>
      <c r="X267" t="str">
        <f>IF(X$1&gt;0,IF(AND('[1]Flux and Impact'!$AU269=1,'[1]Flux and Impact'!V269=""),0,IF('[1]Flux and Impact'!$AU269=1,'[1]Flux and Impact'!V269,"")),"")</f>
        <v/>
      </c>
      <c r="Y267" t="str">
        <f>IF(Y$1&gt;0,IF(AND('[1]Flux and Impact'!$AU269=1,'[1]Flux and Impact'!W269=""),0,IF('[1]Flux and Impact'!$AU269=1,'[1]Flux and Impact'!W269,"")),"")</f>
        <v/>
      </c>
      <c r="Z267" t="str">
        <f>IF(Z$1&gt;0,IF(AND('[1]Flux and Impact'!$AU269=1,'[1]Flux and Impact'!X269=""),0,IF('[1]Flux and Impact'!$AU269=1,'[1]Flux and Impact'!X269,"")),"")</f>
        <v/>
      </c>
      <c r="AA267" t="str">
        <f>IF(AA$1&gt;0,IF(AND('[1]Flux and Impact'!$AU269=1,'[1]Flux and Impact'!Y269=""),0,IF('[1]Flux and Impact'!$AU269=1,'[1]Flux and Impact'!Y269,"")),"")</f>
        <v/>
      </c>
      <c r="AB267" t="str">
        <f>IF(AB$1&gt;0,IF(AND('[1]Flux and Impact'!$AU269=1,'[1]Flux and Impact'!Z269=""),0,IF('[1]Flux and Impact'!$AU269=1,'[1]Flux and Impact'!Z269,"")),"")</f>
        <v/>
      </c>
      <c r="AC267" t="str">
        <f>IF(AC$1&gt;0,IF(AND('[1]Flux and Impact'!$AU269=1,'[1]Flux and Impact'!AA269=""),0,IF('[1]Flux and Impact'!$AU269=1,'[1]Flux and Impact'!AA269,"")),"")</f>
        <v/>
      </c>
      <c r="AD267" t="str">
        <f>IF(AD$1&gt;0,IF(AND('[1]Flux and Impact'!$AU269=1,'[1]Flux and Impact'!AB269=""),0,IF('[1]Flux and Impact'!$AU269=1,'[1]Flux and Impact'!AB269,"")),"")</f>
        <v/>
      </c>
      <c r="AE267" t="str">
        <f>IF(AE$1&gt;0,IF(AND('[1]Flux and Impact'!$AU269=1,'[1]Flux and Impact'!AC269=""),0,IF('[1]Flux and Impact'!$AU269=1,'[1]Flux and Impact'!AC269,"")),"")</f>
        <v/>
      </c>
      <c r="AF267" t="str">
        <f>IF(AF$1&gt;0,IF(AND('[1]Flux and Impact'!$AU269=1,'[1]Flux and Impact'!AD269=""),0,IF('[1]Flux and Impact'!$AU269=1,'[1]Flux and Impact'!AD269,"")),"")</f>
        <v/>
      </c>
      <c r="AG267" t="str">
        <f>IF(AG$1&gt;0,IF(AND('[1]Flux and Impact'!$AU269=1,'[1]Flux and Impact'!AE269=""),0,IF('[1]Flux and Impact'!$AU269=1,'[1]Flux and Impact'!AE269,"")),"")</f>
        <v/>
      </c>
      <c r="AH267" t="str">
        <f>IF(AH$1&gt;0,IF(AND('[1]Flux and Impact'!$AU269=1,'[1]Flux and Impact'!AF269=""),0,IF('[1]Flux and Impact'!$AU269=1,'[1]Flux and Impact'!AF269,"")),"")</f>
        <v/>
      </c>
      <c r="AI267" t="str">
        <f>IF(AI$1&gt;0,IF(AND('[1]Flux and Impact'!$AU269=1,'[1]Flux and Impact'!AG269=""),0,IF('[1]Flux and Impact'!$AU269=1,'[1]Flux and Impact'!AG269,"")),"")</f>
        <v/>
      </c>
      <c r="AJ267" t="str">
        <f>IF(AJ$1&gt;0,IF(AND('[1]Flux and Impact'!$AU269=1,'[1]Flux and Impact'!AH269=""),0,IF('[1]Flux and Impact'!$AU269=1,'[1]Flux and Impact'!AH269,"")),"")</f>
        <v/>
      </c>
      <c r="AK267" t="str">
        <f>IF(AK$1&gt;0,IF(AND('[1]Flux and Impact'!$AU269=1,'[1]Flux and Impact'!AI269=""),0,IF('[1]Flux and Impact'!$AU269=1,'[1]Flux and Impact'!AI269,"")),"")</f>
        <v/>
      </c>
      <c r="AL267" t="str">
        <f>IF(AL$1&gt;0,IF(AND('[1]Flux and Impact'!$AU269=1,'[1]Flux and Impact'!AJ269=""),0,IF('[1]Flux and Impact'!$AU269=1,'[1]Flux and Impact'!AJ269,"")),"")</f>
        <v/>
      </c>
      <c r="AM267" t="str">
        <f>IF(AM$1&gt;0,IF(AND('[1]Flux and Impact'!$AU269=1,'[1]Flux and Impact'!AK269=""),0,IF('[1]Flux and Impact'!$AU269=1,'[1]Flux and Impact'!AK269,"")),"")</f>
        <v/>
      </c>
      <c r="AN267" t="str">
        <f>IF(AN$1&gt;0,IF(AND('[1]Flux and Impact'!$AU269=1,'[1]Flux and Impact'!AL269=""),0,IF('[1]Flux and Impact'!$AU269=1,'[1]Flux and Impact'!AL269,"")),"")</f>
        <v/>
      </c>
      <c r="AO267" t="str">
        <f>IF(AO$1&gt;0,IF(AND('[1]Flux and Impact'!$AU269=1,'[1]Flux and Impact'!AM269=""),0,IF('[1]Flux and Impact'!$AU269=1,'[1]Flux and Impact'!AM269,"")),"")</f>
        <v/>
      </c>
      <c r="AP267" t="str">
        <f>IF(AP$1&gt;0,IF(AND('[1]Flux and Impact'!$AU269=1,'[1]Flux and Impact'!AN269=""),0,IF('[1]Flux and Impact'!$AU269=1,'[1]Flux and Impact'!AN269,"")),"")</f>
        <v/>
      </c>
      <c r="AQ267" t="str">
        <f>IF(AQ$1&gt;0,IF(AND('[1]Flux and Impact'!$AU269=1,'[1]Flux and Impact'!AO269=""),0,IF('[1]Flux and Impact'!$AU269=1,'[1]Flux and Impact'!AO269,"")),"")</f>
        <v/>
      </c>
      <c r="AR267" t="str">
        <f>IF(AR$1&gt;0,IF(AND('[1]Flux and Impact'!$AU269=1,'[1]Flux and Impact'!AP269=""),0,IF('[1]Flux and Impact'!$AU269=1,'[1]Flux and Impact'!AP269,"")),"")</f>
        <v/>
      </c>
      <c r="AS267" t="str">
        <f>IF(AS$1&gt;0,IF(AND('[1]Flux and Impact'!$AU269=1,'[1]Flux and Impact'!AQ269=""),0,IF('[1]Flux and Impact'!$AU269=1,'[1]Flux and Impact'!AQ269,"")),"")</f>
        <v/>
      </c>
      <c r="AT267" t="str">
        <f>IF(AT$1&gt;0,IF(AND('[1]Flux and Impact'!$AU269=1,'[1]Flux and Impact'!AR269=""),0,IF('[1]Flux and Impact'!$AU269=1,'[1]Flux and Impact'!AR269,"")),"")</f>
        <v/>
      </c>
      <c r="AU267" t="str">
        <f>IF(AU$1&gt;0,IF(AND('[1]Flux and Impact'!$AU269=1,'[1]Flux and Impact'!AS269=""),0,IF('[1]Flux and Impact'!$AU269=1,'[1]Flux and Impact'!AS269,"")),"")</f>
        <v/>
      </c>
      <c r="AW267" s="10" t="e">
        <v>#N/A</v>
      </c>
      <c r="AX267" s="123" t="s">
        <v>299</v>
      </c>
      <c r="AY267" s="124" t="s">
        <v>299</v>
      </c>
      <c r="AZ267" s="17"/>
    </row>
    <row r="268" spans="1:52">
      <c r="A268" t="e">
        <f t="shared" si="8"/>
        <v>#N/A</v>
      </c>
      <c r="B268" t="e">
        <f>'[1]Flux and Impact'!B270</f>
        <v>#N/A</v>
      </c>
      <c r="C268" t="e">
        <f>'[1]Flux and Impact'!C270</f>
        <v>#N/A</v>
      </c>
      <c r="D268" t="e">
        <f>'[1]Flux and Impact'!D270</f>
        <v>#N/A</v>
      </c>
      <c r="E268" t="str">
        <f>IF('[1]Flux and Impact'!AU270=1,AVERAGE(H268,J268,L268,N268,P268,R268,T268,V268,X268,Z268,AB268,AD268,AF268,AH268,AJ268,AL268,AN268,AP268,AR268,AT268),"")</f>
        <v/>
      </c>
      <c r="F268" s="12" t="str">
        <f>IF('[1]Flux and Impact'!AU270=1,AVERAGE(I268,K268,M268,O268,Q268,S268,U268,W268,Y268,AA268,AC268,AE268,AG268,AI268,AK268,AM268,AO268,AQ268,AS268,AU268),"")</f>
        <v/>
      </c>
      <c r="G268" s="13" t="str">
        <f t="shared" si="9"/>
        <v/>
      </c>
      <c r="H268" t="str">
        <f>IF(H$1&gt;0,IF(AND('[1]Flux and Impact'!$AU270=1,'[1]Flux and Impact'!F270=""),0,IF('[1]Flux and Impact'!$AU270=1,'[1]Flux and Impact'!F270,"")),"")</f>
        <v/>
      </c>
      <c r="I268" t="str">
        <f>IF(I$1&gt;0,IF(AND('[1]Flux and Impact'!$AU270=1,'[1]Flux and Impact'!G270=""),0,IF('[1]Flux and Impact'!$AU270=1,'[1]Flux and Impact'!G270,"")),"")</f>
        <v/>
      </c>
      <c r="J268" t="str">
        <f>IF(J$1&gt;0,IF(AND('[1]Flux and Impact'!$AU270=1,'[1]Flux and Impact'!H270=""),0,IF('[1]Flux and Impact'!$AU270=1,'[1]Flux and Impact'!H270,"")),"")</f>
        <v/>
      </c>
      <c r="K268" t="str">
        <f>IF(K$1&gt;0,IF(AND('[1]Flux and Impact'!$AU270=1,'[1]Flux and Impact'!I270=""),0,IF('[1]Flux and Impact'!$AU270=1,'[1]Flux and Impact'!I270,"")),"")</f>
        <v/>
      </c>
      <c r="L268" t="str">
        <f>IF(L$1&gt;0,IF(AND('[1]Flux and Impact'!$AU270=1,'[1]Flux and Impact'!J270=""),0,IF('[1]Flux and Impact'!$AU270=1,'[1]Flux and Impact'!J270,"")),"")</f>
        <v/>
      </c>
      <c r="M268" t="str">
        <f>IF(M$1&gt;0,IF(AND('[1]Flux and Impact'!$AU270=1,'[1]Flux and Impact'!K270=""),0,IF('[1]Flux and Impact'!$AU270=1,'[1]Flux and Impact'!K270,"")),"")</f>
        <v/>
      </c>
      <c r="N268" t="str">
        <f>IF(N$1&gt;0,IF(AND('[1]Flux and Impact'!$AU270=1,'[1]Flux and Impact'!L270=""),0,IF('[1]Flux and Impact'!$AU270=1,'[1]Flux and Impact'!L270,"")),"")</f>
        <v/>
      </c>
      <c r="O268" t="str">
        <f>IF(O$1&gt;0,IF(AND('[1]Flux and Impact'!$AU270=1,'[1]Flux and Impact'!M270=""),0,IF('[1]Flux and Impact'!$AU270=1,'[1]Flux and Impact'!M270,"")),"")</f>
        <v/>
      </c>
      <c r="P268" t="str">
        <f>IF(P$1&gt;0,IF(AND('[1]Flux and Impact'!$AU270=1,'[1]Flux and Impact'!N270=""),0,IF('[1]Flux and Impact'!$AU270=1,'[1]Flux and Impact'!N270,"")),"")</f>
        <v/>
      </c>
      <c r="Q268" t="str">
        <f>IF(Q$1&gt;0,IF(AND('[1]Flux and Impact'!$AU270=1,'[1]Flux and Impact'!O270=""),0,IF('[1]Flux and Impact'!$AU270=1,'[1]Flux and Impact'!O270,"")),"")</f>
        <v/>
      </c>
      <c r="R268" t="str">
        <f>IF(R$1&gt;0,IF(AND('[1]Flux and Impact'!$AU270=1,'[1]Flux and Impact'!P270=""),0,IF('[1]Flux and Impact'!$AU270=1,'[1]Flux and Impact'!P270,"")),"")</f>
        <v/>
      </c>
      <c r="S268" t="str">
        <f>IF(S$1&gt;0,IF(AND('[1]Flux and Impact'!$AU270=1,'[1]Flux and Impact'!Q270=""),0,IF('[1]Flux and Impact'!$AU270=1,'[1]Flux and Impact'!Q270,"")),"")</f>
        <v/>
      </c>
      <c r="T268" t="str">
        <f>IF(T$1&gt;0,IF(AND('[1]Flux and Impact'!$AU270=1,'[1]Flux and Impact'!R270=""),0,IF('[1]Flux and Impact'!$AU270=1,'[1]Flux and Impact'!R270,"")),"")</f>
        <v/>
      </c>
      <c r="U268" t="str">
        <f>IF(U$1&gt;0,IF(AND('[1]Flux and Impact'!$AU270=1,'[1]Flux and Impact'!S270=""),0,IF('[1]Flux and Impact'!$AU270=1,'[1]Flux and Impact'!S270,"")),"")</f>
        <v/>
      </c>
      <c r="V268" t="str">
        <f>IF(V$1&gt;0,IF(AND('[1]Flux and Impact'!$AU270=1,'[1]Flux and Impact'!T270=""),0,IF('[1]Flux and Impact'!$AU270=1,'[1]Flux and Impact'!T270,"")),"")</f>
        <v/>
      </c>
      <c r="W268" t="str">
        <f>IF(W$1&gt;0,IF(AND('[1]Flux and Impact'!$AU270=1,'[1]Flux and Impact'!U270=""),0,IF('[1]Flux and Impact'!$AU270=1,'[1]Flux and Impact'!U270,"")),"")</f>
        <v/>
      </c>
      <c r="X268" t="str">
        <f>IF(X$1&gt;0,IF(AND('[1]Flux and Impact'!$AU270=1,'[1]Flux and Impact'!V270=""),0,IF('[1]Flux and Impact'!$AU270=1,'[1]Flux and Impact'!V270,"")),"")</f>
        <v/>
      </c>
      <c r="Y268" t="str">
        <f>IF(Y$1&gt;0,IF(AND('[1]Flux and Impact'!$AU270=1,'[1]Flux and Impact'!W270=""),0,IF('[1]Flux and Impact'!$AU270=1,'[1]Flux and Impact'!W270,"")),"")</f>
        <v/>
      </c>
      <c r="Z268" t="str">
        <f>IF(Z$1&gt;0,IF(AND('[1]Flux and Impact'!$AU270=1,'[1]Flux and Impact'!X270=""),0,IF('[1]Flux and Impact'!$AU270=1,'[1]Flux and Impact'!X270,"")),"")</f>
        <v/>
      </c>
      <c r="AA268" t="str">
        <f>IF(AA$1&gt;0,IF(AND('[1]Flux and Impact'!$AU270=1,'[1]Flux and Impact'!Y270=""),0,IF('[1]Flux and Impact'!$AU270=1,'[1]Flux and Impact'!Y270,"")),"")</f>
        <v/>
      </c>
      <c r="AB268" t="str">
        <f>IF(AB$1&gt;0,IF(AND('[1]Flux and Impact'!$AU270=1,'[1]Flux and Impact'!Z270=""),0,IF('[1]Flux and Impact'!$AU270=1,'[1]Flux and Impact'!Z270,"")),"")</f>
        <v/>
      </c>
      <c r="AC268" t="str">
        <f>IF(AC$1&gt;0,IF(AND('[1]Flux and Impact'!$AU270=1,'[1]Flux and Impact'!AA270=""),0,IF('[1]Flux and Impact'!$AU270=1,'[1]Flux and Impact'!AA270,"")),"")</f>
        <v/>
      </c>
      <c r="AD268" t="str">
        <f>IF(AD$1&gt;0,IF(AND('[1]Flux and Impact'!$AU270=1,'[1]Flux and Impact'!AB270=""),0,IF('[1]Flux and Impact'!$AU270=1,'[1]Flux and Impact'!AB270,"")),"")</f>
        <v/>
      </c>
      <c r="AE268" t="str">
        <f>IF(AE$1&gt;0,IF(AND('[1]Flux and Impact'!$AU270=1,'[1]Flux and Impact'!AC270=""),0,IF('[1]Flux and Impact'!$AU270=1,'[1]Flux and Impact'!AC270,"")),"")</f>
        <v/>
      </c>
      <c r="AF268" t="str">
        <f>IF(AF$1&gt;0,IF(AND('[1]Flux and Impact'!$AU270=1,'[1]Flux and Impact'!AD270=""),0,IF('[1]Flux and Impact'!$AU270=1,'[1]Flux and Impact'!AD270,"")),"")</f>
        <v/>
      </c>
      <c r="AG268" t="str">
        <f>IF(AG$1&gt;0,IF(AND('[1]Flux and Impact'!$AU270=1,'[1]Flux and Impact'!AE270=""),0,IF('[1]Flux and Impact'!$AU270=1,'[1]Flux and Impact'!AE270,"")),"")</f>
        <v/>
      </c>
      <c r="AH268" t="str">
        <f>IF(AH$1&gt;0,IF(AND('[1]Flux and Impact'!$AU270=1,'[1]Flux and Impact'!AF270=""),0,IF('[1]Flux and Impact'!$AU270=1,'[1]Flux and Impact'!AF270,"")),"")</f>
        <v/>
      </c>
      <c r="AI268" t="str">
        <f>IF(AI$1&gt;0,IF(AND('[1]Flux and Impact'!$AU270=1,'[1]Flux and Impact'!AG270=""),0,IF('[1]Flux and Impact'!$AU270=1,'[1]Flux and Impact'!AG270,"")),"")</f>
        <v/>
      </c>
      <c r="AJ268" t="str">
        <f>IF(AJ$1&gt;0,IF(AND('[1]Flux and Impact'!$AU270=1,'[1]Flux and Impact'!AH270=""),0,IF('[1]Flux and Impact'!$AU270=1,'[1]Flux and Impact'!AH270,"")),"")</f>
        <v/>
      </c>
      <c r="AK268" t="str">
        <f>IF(AK$1&gt;0,IF(AND('[1]Flux and Impact'!$AU270=1,'[1]Flux and Impact'!AI270=""),0,IF('[1]Flux and Impact'!$AU270=1,'[1]Flux and Impact'!AI270,"")),"")</f>
        <v/>
      </c>
      <c r="AL268" t="str">
        <f>IF(AL$1&gt;0,IF(AND('[1]Flux and Impact'!$AU270=1,'[1]Flux and Impact'!AJ270=""),0,IF('[1]Flux and Impact'!$AU270=1,'[1]Flux and Impact'!AJ270,"")),"")</f>
        <v/>
      </c>
      <c r="AM268" t="str">
        <f>IF(AM$1&gt;0,IF(AND('[1]Flux and Impact'!$AU270=1,'[1]Flux and Impact'!AK270=""),0,IF('[1]Flux and Impact'!$AU270=1,'[1]Flux and Impact'!AK270,"")),"")</f>
        <v/>
      </c>
      <c r="AN268" t="str">
        <f>IF(AN$1&gt;0,IF(AND('[1]Flux and Impact'!$AU270=1,'[1]Flux and Impact'!AL270=""),0,IF('[1]Flux and Impact'!$AU270=1,'[1]Flux and Impact'!AL270,"")),"")</f>
        <v/>
      </c>
      <c r="AO268" t="str">
        <f>IF(AO$1&gt;0,IF(AND('[1]Flux and Impact'!$AU270=1,'[1]Flux and Impact'!AM270=""),0,IF('[1]Flux and Impact'!$AU270=1,'[1]Flux and Impact'!AM270,"")),"")</f>
        <v/>
      </c>
      <c r="AP268" t="str">
        <f>IF(AP$1&gt;0,IF(AND('[1]Flux and Impact'!$AU270=1,'[1]Flux and Impact'!AN270=""),0,IF('[1]Flux and Impact'!$AU270=1,'[1]Flux and Impact'!AN270,"")),"")</f>
        <v/>
      </c>
      <c r="AQ268" t="str">
        <f>IF(AQ$1&gt;0,IF(AND('[1]Flux and Impact'!$AU270=1,'[1]Flux and Impact'!AO270=""),0,IF('[1]Flux and Impact'!$AU270=1,'[1]Flux and Impact'!AO270,"")),"")</f>
        <v/>
      </c>
      <c r="AR268" t="str">
        <f>IF(AR$1&gt;0,IF(AND('[1]Flux and Impact'!$AU270=1,'[1]Flux and Impact'!AP270=""),0,IF('[1]Flux and Impact'!$AU270=1,'[1]Flux and Impact'!AP270,"")),"")</f>
        <v/>
      </c>
      <c r="AS268" t="str">
        <f>IF(AS$1&gt;0,IF(AND('[1]Flux and Impact'!$AU270=1,'[1]Flux and Impact'!AQ270=""),0,IF('[1]Flux and Impact'!$AU270=1,'[1]Flux and Impact'!AQ270,"")),"")</f>
        <v/>
      </c>
      <c r="AT268" t="str">
        <f>IF(AT$1&gt;0,IF(AND('[1]Flux and Impact'!$AU270=1,'[1]Flux and Impact'!AR270=""),0,IF('[1]Flux and Impact'!$AU270=1,'[1]Flux and Impact'!AR270,"")),"")</f>
        <v/>
      </c>
      <c r="AU268" t="str">
        <f>IF(AU$1&gt;0,IF(AND('[1]Flux and Impact'!$AU270=1,'[1]Flux and Impact'!AS270=""),0,IF('[1]Flux and Impact'!$AU270=1,'[1]Flux and Impact'!AS270,"")),"")</f>
        <v/>
      </c>
      <c r="AW268" s="10" t="e">
        <v>#N/A</v>
      </c>
      <c r="AX268" s="123" t="s">
        <v>299</v>
      </c>
      <c r="AY268" s="124" t="s">
        <v>299</v>
      </c>
      <c r="AZ268" s="17"/>
    </row>
    <row r="269" spans="1:52">
      <c r="A269" t="e">
        <f t="shared" si="8"/>
        <v>#N/A</v>
      </c>
      <c r="B269" t="e">
        <f>'[1]Flux and Impact'!B271</f>
        <v>#N/A</v>
      </c>
      <c r="C269" t="e">
        <f>'[1]Flux and Impact'!C271</f>
        <v>#N/A</v>
      </c>
      <c r="D269" t="e">
        <f>'[1]Flux and Impact'!D271</f>
        <v>#N/A</v>
      </c>
      <c r="E269" t="str">
        <f>IF('[1]Flux and Impact'!AU271=1,AVERAGE(H269,J269,L269,N269,P269,R269,T269,V269,X269,Z269,AB269,AD269,AF269,AH269,AJ269,AL269,AN269,AP269,AR269,AT269),"")</f>
        <v/>
      </c>
      <c r="F269" s="12" t="str">
        <f>IF('[1]Flux and Impact'!AU271=1,AVERAGE(I269,K269,M269,O269,Q269,S269,U269,W269,Y269,AA269,AC269,AE269,AG269,AI269,AK269,AM269,AO269,AQ269,AS269,AU269),"")</f>
        <v/>
      </c>
      <c r="G269" s="13" t="str">
        <f t="shared" si="9"/>
        <v/>
      </c>
      <c r="H269" t="str">
        <f>IF(H$1&gt;0,IF(AND('[1]Flux and Impact'!$AU271=1,'[1]Flux and Impact'!F271=""),0,IF('[1]Flux and Impact'!$AU271=1,'[1]Flux and Impact'!F271,"")),"")</f>
        <v/>
      </c>
      <c r="I269" t="str">
        <f>IF(I$1&gt;0,IF(AND('[1]Flux and Impact'!$AU271=1,'[1]Flux and Impact'!G271=""),0,IF('[1]Flux and Impact'!$AU271=1,'[1]Flux and Impact'!G271,"")),"")</f>
        <v/>
      </c>
      <c r="J269" t="str">
        <f>IF(J$1&gt;0,IF(AND('[1]Flux and Impact'!$AU271=1,'[1]Flux and Impact'!H271=""),0,IF('[1]Flux and Impact'!$AU271=1,'[1]Flux and Impact'!H271,"")),"")</f>
        <v/>
      </c>
      <c r="K269" t="str">
        <f>IF(K$1&gt;0,IF(AND('[1]Flux and Impact'!$AU271=1,'[1]Flux and Impact'!I271=""),0,IF('[1]Flux and Impact'!$AU271=1,'[1]Flux and Impact'!I271,"")),"")</f>
        <v/>
      </c>
      <c r="L269" t="str">
        <f>IF(L$1&gt;0,IF(AND('[1]Flux and Impact'!$AU271=1,'[1]Flux and Impact'!J271=""),0,IF('[1]Flux and Impact'!$AU271=1,'[1]Flux and Impact'!J271,"")),"")</f>
        <v/>
      </c>
      <c r="M269" t="str">
        <f>IF(M$1&gt;0,IF(AND('[1]Flux and Impact'!$AU271=1,'[1]Flux and Impact'!K271=""),0,IF('[1]Flux and Impact'!$AU271=1,'[1]Flux and Impact'!K271,"")),"")</f>
        <v/>
      </c>
      <c r="N269" t="str">
        <f>IF(N$1&gt;0,IF(AND('[1]Flux and Impact'!$AU271=1,'[1]Flux and Impact'!L271=""),0,IF('[1]Flux and Impact'!$AU271=1,'[1]Flux and Impact'!L271,"")),"")</f>
        <v/>
      </c>
      <c r="O269" t="str">
        <f>IF(O$1&gt;0,IF(AND('[1]Flux and Impact'!$AU271=1,'[1]Flux and Impact'!M271=""),0,IF('[1]Flux and Impact'!$AU271=1,'[1]Flux and Impact'!M271,"")),"")</f>
        <v/>
      </c>
      <c r="P269" t="str">
        <f>IF(P$1&gt;0,IF(AND('[1]Flux and Impact'!$AU271=1,'[1]Flux and Impact'!N271=""),0,IF('[1]Flux and Impact'!$AU271=1,'[1]Flux and Impact'!N271,"")),"")</f>
        <v/>
      </c>
      <c r="Q269" t="str">
        <f>IF(Q$1&gt;0,IF(AND('[1]Flux and Impact'!$AU271=1,'[1]Flux and Impact'!O271=""),0,IF('[1]Flux and Impact'!$AU271=1,'[1]Flux and Impact'!O271,"")),"")</f>
        <v/>
      </c>
      <c r="R269" t="str">
        <f>IF(R$1&gt;0,IF(AND('[1]Flux and Impact'!$AU271=1,'[1]Flux and Impact'!P271=""),0,IF('[1]Flux and Impact'!$AU271=1,'[1]Flux and Impact'!P271,"")),"")</f>
        <v/>
      </c>
      <c r="S269" t="str">
        <f>IF(S$1&gt;0,IF(AND('[1]Flux and Impact'!$AU271=1,'[1]Flux and Impact'!Q271=""),0,IF('[1]Flux and Impact'!$AU271=1,'[1]Flux and Impact'!Q271,"")),"")</f>
        <v/>
      </c>
      <c r="T269" t="str">
        <f>IF(T$1&gt;0,IF(AND('[1]Flux and Impact'!$AU271=1,'[1]Flux and Impact'!R271=""),0,IF('[1]Flux and Impact'!$AU271=1,'[1]Flux and Impact'!R271,"")),"")</f>
        <v/>
      </c>
      <c r="U269" t="str">
        <f>IF(U$1&gt;0,IF(AND('[1]Flux and Impact'!$AU271=1,'[1]Flux and Impact'!S271=""),0,IF('[1]Flux and Impact'!$AU271=1,'[1]Flux and Impact'!S271,"")),"")</f>
        <v/>
      </c>
      <c r="V269" t="str">
        <f>IF(V$1&gt;0,IF(AND('[1]Flux and Impact'!$AU271=1,'[1]Flux and Impact'!T271=""),0,IF('[1]Flux and Impact'!$AU271=1,'[1]Flux and Impact'!T271,"")),"")</f>
        <v/>
      </c>
      <c r="W269" t="str">
        <f>IF(W$1&gt;0,IF(AND('[1]Flux and Impact'!$AU271=1,'[1]Flux and Impact'!U271=""),0,IF('[1]Flux and Impact'!$AU271=1,'[1]Flux and Impact'!U271,"")),"")</f>
        <v/>
      </c>
      <c r="X269" t="str">
        <f>IF(X$1&gt;0,IF(AND('[1]Flux and Impact'!$AU271=1,'[1]Flux and Impact'!V271=""),0,IF('[1]Flux and Impact'!$AU271=1,'[1]Flux and Impact'!V271,"")),"")</f>
        <v/>
      </c>
      <c r="Y269" t="str">
        <f>IF(Y$1&gt;0,IF(AND('[1]Flux and Impact'!$AU271=1,'[1]Flux and Impact'!W271=""),0,IF('[1]Flux and Impact'!$AU271=1,'[1]Flux and Impact'!W271,"")),"")</f>
        <v/>
      </c>
      <c r="Z269" t="str">
        <f>IF(Z$1&gt;0,IF(AND('[1]Flux and Impact'!$AU271=1,'[1]Flux and Impact'!X271=""),0,IF('[1]Flux and Impact'!$AU271=1,'[1]Flux and Impact'!X271,"")),"")</f>
        <v/>
      </c>
      <c r="AA269" t="str">
        <f>IF(AA$1&gt;0,IF(AND('[1]Flux and Impact'!$AU271=1,'[1]Flux and Impact'!Y271=""),0,IF('[1]Flux and Impact'!$AU271=1,'[1]Flux and Impact'!Y271,"")),"")</f>
        <v/>
      </c>
      <c r="AB269" t="str">
        <f>IF(AB$1&gt;0,IF(AND('[1]Flux and Impact'!$AU271=1,'[1]Flux and Impact'!Z271=""),0,IF('[1]Flux and Impact'!$AU271=1,'[1]Flux and Impact'!Z271,"")),"")</f>
        <v/>
      </c>
      <c r="AC269" t="str">
        <f>IF(AC$1&gt;0,IF(AND('[1]Flux and Impact'!$AU271=1,'[1]Flux and Impact'!AA271=""),0,IF('[1]Flux and Impact'!$AU271=1,'[1]Flux and Impact'!AA271,"")),"")</f>
        <v/>
      </c>
      <c r="AD269" t="str">
        <f>IF(AD$1&gt;0,IF(AND('[1]Flux and Impact'!$AU271=1,'[1]Flux and Impact'!AB271=""),0,IF('[1]Flux and Impact'!$AU271=1,'[1]Flux and Impact'!AB271,"")),"")</f>
        <v/>
      </c>
      <c r="AE269" t="str">
        <f>IF(AE$1&gt;0,IF(AND('[1]Flux and Impact'!$AU271=1,'[1]Flux and Impact'!AC271=""),0,IF('[1]Flux and Impact'!$AU271=1,'[1]Flux and Impact'!AC271,"")),"")</f>
        <v/>
      </c>
      <c r="AF269" t="str">
        <f>IF(AF$1&gt;0,IF(AND('[1]Flux and Impact'!$AU271=1,'[1]Flux and Impact'!AD271=""),0,IF('[1]Flux and Impact'!$AU271=1,'[1]Flux and Impact'!AD271,"")),"")</f>
        <v/>
      </c>
      <c r="AG269" t="str">
        <f>IF(AG$1&gt;0,IF(AND('[1]Flux and Impact'!$AU271=1,'[1]Flux and Impact'!AE271=""),0,IF('[1]Flux and Impact'!$AU271=1,'[1]Flux and Impact'!AE271,"")),"")</f>
        <v/>
      </c>
      <c r="AH269" t="str">
        <f>IF(AH$1&gt;0,IF(AND('[1]Flux and Impact'!$AU271=1,'[1]Flux and Impact'!AF271=""),0,IF('[1]Flux and Impact'!$AU271=1,'[1]Flux and Impact'!AF271,"")),"")</f>
        <v/>
      </c>
      <c r="AI269" t="str">
        <f>IF(AI$1&gt;0,IF(AND('[1]Flux and Impact'!$AU271=1,'[1]Flux and Impact'!AG271=""),0,IF('[1]Flux and Impact'!$AU271=1,'[1]Flux and Impact'!AG271,"")),"")</f>
        <v/>
      </c>
      <c r="AJ269" t="str">
        <f>IF(AJ$1&gt;0,IF(AND('[1]Flux and Impact'!$AU271=1,'[1]Flux and Impact'!AH271=""),0,IF('[1]Flux and Impact'!$AU271=1,'[1]Flux and Impact'!AH271,"")),"")</f>
        <v/>
      </c>
      <c r="AK269" t="str">
        <f>IF(AK$1&gt;0,IF(AND('[1]Flux and Impact'!$AU271=1,'[1]Flux and Impact'!AI271=""),0,IF('[1]Flux and Impact'!$AU271=1,'[1]Flux and Impact'!AI271,"")),"")</f>
        <v/>
      </c>
      <c r="AL269" t="str">
        <f>IF(AL$1&gt;0,IF(AND('[1]Flux and Impact'!$AU271=1,'[1]Flux and Impact'!AJ271=""),0,IF('[1]Flux and Impact'!$AU271=1,'[1]Flux and Impact'!AJ271,"")),"")</f>
        <v/>
      </c>
      <c r="AM269" t="str">
        <f>IF(AM$1&gt;0,IF(AND('[1]Flux and Impact'!$AU271=1,'[1]Flux and Impact'!AK271=""),0,IF('[1]Flux and Impact'!$AU271=1,'[1]Flux and Impact'!AK271,"")),"")</f>
        <v/>
      </c>
      <c r="AN269" t="str">
        <f>IF(AN$1&gt;0,IF(AND('[1]Flux and Impact'!$AU271=1,'[1]Flux and Impact'!AL271=""),0,IF('[1]Flux and Impact'!$AU271=1,'[1]Flux and Impact'!AL271,"")),"")</f>
        <v/>
      </c>
      <c r="AO269" t="str">
        <f>IF(AO$1&gt;0,IF(AND('[1]Flux and Impact'!$AU271=1,'[1]Flux and Impact'!AM271=""),0,IF('[1]Flux and Impact'!$AU271=1,'[1]Flux and Impact'!AM271,"")),"")</f>
        <v/>
      </c>
      <c r="AP269" t="str">
        <f>IF(AP$1&gt;0,IF(AND('[1]Flux and Impact'!$AU271=1,'[1]Flux and Impact'!AN271=""),0,IF('[1]Flux and Impact'!$AU271=1,'[1]Flux and Impact'!AN271,"")),"")</f>
        <v/>
      </c>
      <c r="AQ269" t="str">
        <f>IF(AQ$1&gt;0,IF(AND('[1]Flux and Impact'!$AU271=1,'[1]Flux and Impact'!AO271=""),0,IF('[1]Flux and Impact'!$AU271=1,'[1]Flux and Impact'!AO271,"")),"")</f>
        <v/>
      </c>
      <c r="AR269" t="str">
        <f>IF(AR$1&gt;0,IF(AND('[1]Flux and Impact'!$AU271=1,'[1]Flux and Impact'!AP271=""),0,IF('[1]Flux and Impact'!$AU271=1,'[1]Flux and Impact'!AP271,"")),"")</f>
        <v/>
      </c>
      <c r="AS269" t="str">
        <f>IF(AS$1&gt;0,IF(AND('[1]Flux and Impact'!$AU271=1,'[1]Flux and Impact'!AQ271=""),0,IF('[1]Flux and Impact'!$AU271=1,'[1]Flux and Impact'!AQ271,"")),"")</f>
        <v/>
      </c>
      <c r="AT269" t="str">
        <f>IF(AT$1&gt;0,IF(AND('[1]Flux and Impact'!$AU271=1,'[1]Flux and Impact'!AR271=""),0,IF('[1]Flux and Impact'!$AU271=1,'[1]Flux and Impact'!AR271,"")),"")</f>
        <v/>
      </c>
      <c r="AU269" t="str">
        <f>IF(AU$1&gt;0,IF(AND('[1]Flux and Impact'!$AU271=1,'[1]Flux and Impact'!AS271=""),0,IF('[1]Flux and Impact'!$AU271=1,'[1]Flux and Impact'!AS271,"")),"")</f>
        <v/>
      </c>
      <c r="AW269" s="10" t="e">
        <v>#N/A</v>
      </c>
      <c r="AX269" s="123" t="s">
        <v>299</v>
      </c>
      <c r="AY269" s="124" t="s">
        <v>299</v>
      </c>
      <c r="AZ269" s="17"/>
    </row>
    <row r="270" spans="1:52">
      <c r="A270" t="e">
        <f t="shared" si="8"/>
        <v>#N/A</v>
      </c>
      <c r="B270" t="e">
        <f>'[1]Flux and Impact'!B272</f>
        <v>#N/A</v>
      </c>
      <c r="C270" t="e">
        <f>'[1]Flux and Impact'!C272</f>
        <v>#N/A</v>
      </c>
      <c r="D270" t="e">
        <f>'[1]Flux and Impact'!D272</f>
        <v>#N/A</v>
      </c>
      <c r="E270" t="str">
        <f>IF('[1]Flux and Impact'!AU272=1,AVERAGE(H270,J270,L270,N270,P270,R270,T270,V270,X270,Z270,AB270,AD270,AF270,AH270,AJ270,AL270,AN270,AP270,AR270,AT270),"")</f>
        <v/>
      </c>
      <c r="F270" s="12" t="str">
        <f>IF('[1]Flux and Impact'!AU272=1,AVERAGE(I270,K270,M270,O270,Q270,S270,U270,W270,Y270,AA270,AC270,AE270,AG270,AI270,AK270,AM270,AO270,AQ270,AS270,AU270),"")</f>
        <v/>
      </c>
      <c r="G270" s="13" t="str">
        <f t="shared" si="9"/>
        <v/>
      </c>
      <c r="H270" t="str">
        <f>IF(H$1&gt;0,IF(AND('[1]Flux and Impact'!$AU272=1,'[1]Flux and Impact'!F272=""),0,IF('[1]Flux and Impact'!$AU272=1,'[1]Flux and Impact'!F272,"")),"")</f>
        <v/>
      </c>
      <c r="I270" t="str">
        <f>IF(I$1&gt;0,IF(AND('[1]Flux and Impact'!$AU272=1,'[1]Flux and Impact'!G272=""),0,IF('[1]Flux and Impact'!$AU272=1,'[1]Flux and Impact'!G272,"")),"")</f>
        <v/>
      </c>
      <c r="J270" t="str">
        <f>IF(J$1&gt;0,IF(AND('[1]Flux and Impact'!$AU272=1,'[1]Flux and Impact'!H272=""),0,IF('[1]Flux and Impact'!$AU272=1,'[1]Flux and Impact'!H272,"")),"")</f>
        <v/>
      </c>
      <c r="K270" t="str">
        <f>IF(K$1&gt;0,IF(AND('[1]Flux and Impact'!$AU272=1,'[1]Flux and Impact'!I272=""),0,IF('[1]Flux and Impact'!$AU272=1,'[1]Flux and Impact'!I272,"")),"")</f>
        <v/>
      </c>
      <c r="L270" t="str">
        <f>IF(L$1&gt;0,IF(AND('[1]Flux and Impact'!$AU272=1,'[1]Flux and Impact'!J272=""),0,IF('[1]Flux and Impact'!$AU272=1,'[1]Flux and Impact'!J272,"")),"")</f>
        <v/>
      </c>
      <c r="M270" t="str">
        <f>IF(M$1&gt;0,IF(AND('[1]Flux and Impact'!$AU272=1,'[1]Flux and Impact'!K272=""),0,IF('[1]Flux and Impact'!$AU272=1,'[1]Flux and Impact'!K272,"")),"")</f>
        <v/>
      </c>
      <c r="N270" t="str">
        <f>IF(N$1&gt;0,IF(AND('[1]Flux and Impact'!$AU272=1,'[1]Flux and Impact'!L272=""),0,IF('[1]Flux and Impact'!$AU272=1,'[1]Flux and Impact'!L272,"")),"")</f>
        <v/>
      </c>
      <c r="O270" t="str">
        <f>IF(O$1&gt;0,IF(AND('[1]Flux and Impact'!$AU272=1,'[1]Flux and Impact'!M272=""),0,IF('[1]Flux and Impact'!$AU272=1,'[1]Flux and Impact'!M272,"")),"")</f>
        <v/>
      </c>
      <c r="P270" t="str">
        <f>IF(P$1&gt;0,IF(AND('[1]Flux and Impact'!$AU272=1,'[1]Flux and Impact'!N272=""),0,IF('[1]Flux and Impact'!$AU272=1,'[1]Flux and Impact'!N272,"")),"")</f>
        <v/>
      </c>
      <c r="Q270" t="str">
        <f>IF(Q$1&gt;0,IF(AND('[1]Flux and Impact'!$AU272=1,'[1]Flux and Impact'!O272=""),0,IF('[1]Flux and Impact'!$AU272=1,'[1]Flux and Impact'!O272,"")),"")</f>
        <v/>
      </c>
      <c r="R270" t="str">
        <f>IF(R$1&gt;0,IF(AND('[1]Flux and Impact'!$AU272=1,'[1]Flux and Impact'!P272=""),0,IF('[1]Flux and Impact'!$AU272=1,'[1]Flux and Impact'!P272,"")),"")</f>
        <v/>
      </c>
      <c r="S270" t="str">
        <f>IF(S$1&gt;0,IF(AND('[1]Flux and Impact'!$AU272=1,'[1]Flux and Impact'!Q272=""),0,IF('[1]Flux and Impact'!$AU272=1,'[1]Flux and Impact'!Q272,"")),"")</f>
        <v/>
      </c>
      <c r="T270" t="str">
        <f>IF(T$1&gt;0,IF(AND('[1]Flux and Impact'!$AU272=1,'[1]Flux and Impact'!R272=""),0,IF('[1]Flux and Impact'!$AU272=1,'[1]Flux and Impact'!R272,"")),"")</f>
        <v/>
      </c>
      <c r="U270" t="str">
        <f>IF(U$1&gt;0,IF(AND('[1]Flux and Impact'!$AU272=1,'[1]Flux and Impact'!S272=""),0,IF('[1]Flux and Impact'!$AU272=1,'[1]Flux and Impact'!S272,"")),"")</f>
        <v/>
      </c>
      <c r="V270" t="str">
        <f>IF(V$1&gt;0,IF(AND('[1]Flux and Impact'!$AU272=1,'[1]Flux and Impact'!T272=""),0,IF('[1]Flux and Impact'!$AU272=1,'[1]Flux and Impact'!T272,"")),"")</f>
        <v/>
      </c>
      <c r="W270" t="str">
        <f>IF(W$1&gt;0,IF(AND('[1]Flux and Impact'!$AU272=1,'[1]Flux and Impact'!U272=""),0,IF('[1]Flux and Impact'!$AU272=1,'[1]Flux and Impact'!U272,"")),"")</f>
        <v/>
      </c>
      <c r="X270" t="str">
        <f>IF(X$1&gt;0,IF(AND('[1]Flux and Impact'!$AU272=1,'[1]Flux and Impact'!V272=""),0,IF('[1]Flux and Impact'!$AU272=1,'[1]Flux and Impact'!V272,"")),"")</f>
        <v/>
      </c>
      <c r="Y270" t="str">
        <f>IF(Y$1&gt;0,IF(AND('[1]Flux and Impact'!$AU272=1,'[1]Flux and Impact'!W272=""),0,IF('[1]Flux and Impact'!$AU272=1,'[1]Flux and Impact'!W272,"")),"")</f>
        <v/>
      </c>
      <c r="Z270" t="str">
        <f>IF(Z$1&gt;0,IF(AND('[1]Flux and Impact'!$AU272=1,'[1]Flux and Impact'!X272=""),0,IF('[1]Flux and Impact'!$AU272=1,'[1]Flux and Impact'!X272,"")),"")</f>
        <v/>
      </c>
      <c r="AA270" t="str">
        <f>IF(AA$1&gt;0,IF(AND('[1]Flux and Impact'!$AU272=1,'[1]Flux and Impact'!Y272=""),0,IF('[1]Flux and Impact'!$AU272=1,'[1]Flux and Impact'!Y272,"")),"")</f>
        <v/>
      </c>
      <c r="AB270" t="str">
        <f>IF(AB$1&gt;0,IF(AND('[1]Flux and Impact'!$AU272=1,'[1]Flux and Impact'!Z272=""),0,IF('[1]Flux and Impact'!$AU272=1,'[1]Flux and Impact'!Z272,"")),"")</f>
        <v/>
      </c>
      <c r="AC270" t="str">
        <f>IF(AC$1&gt;0,IF(AND('[1]Flux and Impact'!$AU272=1,'[1]Flux and Impact'!AA272=""),0,IF('[1]Flux and Impact'!$AU272=1,'[1]Flux and Impact'!AA272,"")),"")</f>
        <v/>
      </c>
      <c r="AD270" t="str">
        <f>IF(AD$1&gt;0,IF(AND('[1]Flux and Impact'!$AU272=1,'[1]Flux and Impact'!AB272=""),0,IF('[1]Flux and Impact'!$AU272=1,'[1]Flux and Impact'!AB272,"")),"")</f>
        <v/>
      </c>
      <c r="AE270" t="str">
        <f>IF(AE$1&gt;0,IF(AND('[1]Flux and Impact'!$AU272=1,'[1]Flux and Impact'!AC272=""),0,IF('[1]Flux and Impact'!$AU272=1,'[1]Flux and Impact'!AC272,"")),"")</f>
        <v/>
      </c>
      <c r="AF270" t="str">
        <f>IF(AF$1&gt;0,IF(AND('[1]Flux and Impact'!$AU272=1,'[1]Flux and Impact'!AD272=""),0,IF('[1]Flux and Impact'!$AU272=1,'[1]Flux and Impact'!AD272,"")),"")</f>
        <v/>
      </c>
      <c r="AG270" t="str">
        <f>IF(AG$1&gt;0,IF(AND('[1]Flux and Impact'!$AU272=1,'[1]Flux and Impact'!AE272=""),0,IF('[1]Flux and Impact'!$AU272=1,'[1]Flux and Impact'!AE272,"")),"")</f>
        <v/>
      </c>
      <c r="AH270" t="str">
        <f>IF(AH$1&gt;0,IF(AND('[1]Flux and Impact'!$AU272=1,'[1]Flux and Impact'!AF272=""),0,IF('[1]Flux and Impact'!$AU272=1,'[1]Flux and Impact'!AF272,"")),"")</f>
        <v/>
      </c>
      <c r="AI270" t="str">
        <f>IF(AI$1&gt;0,IF(AND('[1]Flux and Impact'!$AU272=1,'[1]Flux and Impact'!AG272=""),0,IF('[1]Flux and Impact'!$AU272=1,'[1]Flux and Impact'!AG272,"")),"")</f>
        <v/>
      </c>
      <c r="AJ270" t="str">
        <f>IF(AJ$1&gt;0,IF(AND('[1]Flux and Impact'!$AU272=1,'[1]Flux and Impact'!AH272=""),0,IF('[1]Flux and Impact'!$AU272=1,'[1]Flux and Impact'!AH272,"")),"")</f>
        <v/>
      </c>
      <c r="AK270" t="str">
        <f>IF(AK$1&gt;0,IF(AND('[1]Flux and Impact'!$AU272=1,'[1]Flux and Impact'!AI272=""),0,IF('[1]Flux and Impact'!$AU272=1,'[1]Flux and Impact'!AI272,"")),"")</f>
        <v/>
      </c>
      <c r="AL270" t="str">
        <f>IF(AL$1&gt;0,IF(AND('[1]Flux and Impact'!$AU272=1,'[1]Flux and Impact'!AJ272=""),0,IF('[1]Flux and Impact'!$AU272=1,'[1]Flux and Impact'!AJ272,"")),"")</f>
        <v/>
      </c>
      <c r="AM270" t="str">
        <f>IF(AM$1&gt;0,IF(AND('[1]Flux and Impact'!$AU272=1,'[1]Flux and Impact'!AK272=""),0,IF('[1]Flux and Impact'!$AU272=1,'[1]Flux and Impact'!AK272,"")),"")</f>
        <v/>
      </c>
      <c r="AN270" t="str">
        <f>IF(AN$1&gt;0,IF(AND('[1]Flux and Impact'!$AU272=1,'[1]Flux and Impact'!AL272=""),0,IF('[1]Flux and Impact'!$AU272=1,'[1]Flux and Impact'!AL272,"")),"")</f>
        <v/>
      </c>
      <c r="AO270" t="str">
        <f>IF(AO$1&gt;0,IF(AND('[1]Flux and Impact'!$AU272=1,'[1]Flux and Impact'!AM272=""),0,IF('[1]Flux and Impact'!$AU272=1,'[1]Flux and Impact'!AM272,"")),"")</f>
        <v/>
      </c>
      <c r="AP270" t="str">
        <f>IF(AP$1&gt;0,IF(AND('[1]Flux and Impact'!$AU272=1,'[1]Flux and Impact'!AN272=""),0,IF('[1]Flux and Impact'!$AU272=1,'[1]Flux and Impact'!AN272,"")),"")</f>
        <v/>
      </c>
      <c r="AQ270" t="str">
        <f>IF(AQ$1&gt;0,IF(AND('[1]Flux and Impact'!$AU272=1,'[1]Flux and Impact'!AO272=""),0,IF('[1]Flux and Impact'!$AU272=1,'[1]Flux and Impact'!AO272,"")),"")</f>
        <v/>
      </c>
      <c r="AR270" t="str">
        <f>IF(AR$1&gt;0,IF(AND('[1]Flux and Impact'!$AU272=1,'[1]Flux and Impact'!AP272=""),0,IF('[1]Flux and Impact'!$AU272=1,'[1]Flux and Impact'!AP272,"")),"")</f>
        <v/>
      </c>
      <c r="AS270" t="str">
        <f>IF(AS$1&gt;0,IF(AND('[1]Flux and Impact'!$AU272=1,'[1]Flux and Impact'!AQ272=""),0,IF('[1]Flux and Impact'!$AU272=1,'[1]Flux and Impact'!AQ272,"")),"")</f>
        <v/>
      </c>
      <c r="AT270" t="str">
        <f>IF(AT$1&gt;0,IF(AND('[1]Flux and Impact'!$AU272=1,'[1]Flux and Impact'!AR272=""),0,IF('[1]Flux and Impact'!$AU272=1,'[1]Flux and Impact'!AR272,"")),"")</f>
        <v/>
      </c>
      <c r="AU270" t="str">
        <f>IF(AU$1&gt;0,IF(AND('[1]Flux and Impact'!$AU272=1,'[1]Flux and Impact'!AS272=""),0,IF('[1]Flux and Impact'!$AU272=1,'[1]Flux and Impact'!AS272,"")),"")</f>
        <v/>
      </c>
      <c r="AW270" s="10" t="e">
        <v>#N/A</v>
      </c>
      <c r="AX270" s="123" t="s">
        <v>299</v>
      </c>
      <c r="AY270" s="124" t="s">
        <v>299</v>
      </c>
      <c r="AZ270" s="17"/>
    </row>
    <row r="271" spans="1:52">
      <c r="A271" t="e">
        <f t="shared" si="8"/>
        <v>#N/A</v>
      </c>
      <c r="B271" t="e">
        <f>'[1]Flux and Impact'!B273</f>
        <v>#N/A</v>
      </c>
      <c r="C271" t="e">
        <f>'[1]Flux and Impact'!C273</f>
        <v>#N/A</v>
      </c>
      <c r="D271" t="e">
        <f>'[1]Flux and Impact'!D273</f>
        <v>#N/A</v>
      </c>
      <c r="E271" t="str">
        <f>IF('[1]Flux and Impact'!AU273=1,AVERAGE(H271,J271,L271,N271,P271,R271,T271,V271,X271,Z271,AB271,AD271,AF271,AH271,AJ271,AL271,AN271,AP271,AR271,AT271),"")</f>
        <v/>
      </c>
      <c r="F271" s="12" t="str">
        <f>IF('[1]Flux and Impact'!AU273=1,AVERAGE(I271,K271,M271,O271,Q271,S271,U271,W271,Y271,AA271,AC271,AE271,AG271,AI271,AK271,AM271,AO271,AQ271,AS271,AU271),"")</f>
        <v/>
      </c>
      <c r="G271" s="13" t="str">
        <f t="shared" si="9"/>
        <v/>
      </c>
      <c r="H271" t="str">
        <f>IF(H$1&gt;0,IF(AND('[1]Flux and Impact'!$AU273=1,'[1]Flux and Impact'!F273=""),0,IF('[1]Flux and Impact'!$AU273=1,'[1]Flux and Impact'!F273,"")),"")</f>
        <v/>
      </c>
      <c r="I271" t="str">
        <f>IF(I$1&gt;0,IF(AND('[1]Flux and Impact'!$AU273=1,'[1]Flux and Impact'!G273=""),0,IF('[1]Flux and Impact'!$AU273=1,'[1]Flux and Impact'!G273,"")),"")</f>
        <v/>
      </c>
      <c r="J271" t="str">
        <f>IF(J$1&gt;0,IF(AND('[1]Flux and Impact'!$AU273=1,'[1]Flux and Impact'!H273=""),0,IF('[1]Flux and Impact'!$AU273=1,'[1]Flux and Impact'!H273,"")),"")</f>
        <v/>
      </c>
      <c r="K271" t="str">
        <f>IF(K$1&gt;0,IF(AND('[1]Flux and Impact'!$AU273=1,'[1]Flux and Impact'!I273=""),0,IF('[1]Flux and Impact'!$AU273=1,'[1]Flux and Impact'!I273,"")),"")</f>
        <v/>
      </c>
      <c r="L271" t="str">
        <f>IF(L$1&gt;0,IF(AND('[1]Flux and Impact'!$AU273=1,'[1]Flux and Impact'!J273=""),0,IF('[1]Flux and Impact'!$AU273=1,'[1]Flux and Impact'!J273,"")),"")</f>
        <v/>
      </c>
      <c r="M271" t="str">
        <f>IF(M$1&gt;0,IF(AND('[1]Flux and Impact'!$AU273=1,'[1]Flux and Impact'!K273=""),0,IF('[1]Flux and Impact'!$AU273=1,'[1]Flux and Impact'!K273,"")),"")</f>
        <v/>
      </c>
      <c r="N271" t="str">
        <f>IF(N$1&gt;0,IF(AND('[1]Flux and Impact'!$AU273=1,'[1]Flux and Impact'!L273=""),0,IF('[1]Flux and Impact'!$AU273=1,'[1]Flux and Impact'!L273,"")),"")</f>
        <v/>
      </c>
      <c r="O271" t="str">
        <f>IF(O$1&gt;0,IF(AND('[1]Flux and Impact'!$AU273=1,'[1]Flux and Impact'!M273=""),0,IF('[1]Flux and Impact'!$AU273=1,'[1]Flux and Impact'!M273,"")),"")</f>
        <v/>
      </c>
      <c r="P271" t="str">
        <f>IF(P$1&gt;0,IF(AND('[1]Flux and Impact'!$AU273=1,'[1]Flux and Impact'!N273=""),0,IF('[1]Flux and Impact'!$AU273=1,'[1]Flux and Impact'!N273,"")),"")</f>
        <v/>
      </c>
      <c r="Q271" t="str">
        <f>IF(Q$1&gt;0,IF(AND('[1]Flux and Impact'!$AU273=1,'[1]Flux and Impact'!O273=""),0,IF('[1]Flux and Impact'!$AU273=1,'[1]Flux and Impact'!O273,"")),"")</f>
        <v/>
      </c>
      <c r="R271" t="str">
        <f>IF(R$1&gt;0,IF(AND('[1]Flux and Impact'!$AU273=1,'[1]Flux and Impact'!P273=""),0,IF('[1]Flux and Impact'!$AU273=1,'[1]Flux and Impact'!P273,"")),"")</f>
        <v/>
      </c>
      <c r="S271" t="str">
        <f>IF(S$1&gt;0,IF(AND('[1]Flux and Impact'!$AU273=1,'[1]Flux and Impact'!Q273=""),0,IF('[1]Flux and Impact'!$AU273=1,'[1]Flux and Impact'!Q273,"")),"")</f>
        <v/>
      </c>
      <c r="T271" t="str">
        <f>IF(T$1&gt;0,IF(AND('[1]Flux and Impact'!$AU273=1,'[1]Flux and Impact'!R273=""),0,IF('[1]Flux and Impact'!$AU273=1,'[1]Flux and Impact'!R273,"")),"")</f>
        <v/>
      </c>
      <c r="U271" t="str">
        <f>IF(U$1&gt;0,IF(AND('[1]Flux and Impact'!$AU273=1,'[1]Flux and Impact'!S273=""),0,IF('[1]Flux and Impact'!$AU273=1,'[1]Flux and Impact'!S273,"")),"")</f>
        <v/>
      </c>
      <c r="V271" t="str">
        <f>IF(V$1&gt;0,IF(AND('[1]Flux and Impact'!$AU273=1,'[1]Flux and Impact'!T273=""),0,IF('[1]Flux and Impact'!$AU273=1,'[1]Flux and Impact'!T273,"")),"")</f>
        <v/>
      </c>
      <c r="W271" t="str">
        <f>IF(W$1&gt;0,IF(AND('[1]Flux and Impact'!$AU273=1,'[1]Flux and Impact'!U273=""),0,IF('[1]Flux and Impact'!$AU273=1,'[1]Flux and Impact'!U273,"")),"")</f>
        <v/>
      </c>
      <c r="X271" t="str">
        <f>IF(X$1&gt;0,IF(AND('[1]Flux and Impact'!$AU273=1,'[1]Flux and Impact'!V273=""),0,IF('[1]Flux and Impact'!$AU273=1,'[1]Flux and Impact'!V273,"")),"")</f>
        <v/>
      </c>
      <c r="Y271" t="str">
        <f>IF(Y$1&gt;0,IF(AND('[1]Flux and Impact'!$AU273=1,'[1]Flux and Impact'!W273=""),0,IF('[1]Flux and Impact'!$AU273=1,'[1]Flux and Impact'!W273,"")),"")</f>
        <v/>
      </c>
      <c r="Z271" t="str">
        <f>IF(Z$1&gt;0,IF(AND('[1]Flux and Impact'!$AU273=1,'[1]Flux and Impact'!X273=""),0,IF('[1]Flux and Impact'!$AU273=1,'[1]Flux and Impact'!X273,"")),"")</f>
        <v/>
      </c>
      <c r="AA271" t="str">
        <f>IF(AA$1&gt;0,IF(AND('[1]Flux and Impact'!$AU273=1,'[1]Flux and Impact'!Y273=""),0,IF('[1]Flux and Impact'!$AU273=1,'[1]Flux and Impact'!Y273,"")),"")</f>
        <v/>
      </c>
      <c r="AB271" t="str">
        <f>IF(AB$1&gt;0,IF(AND('[1]Flux and Impact'!$AU273=1,'[1]Flux and Impact'!Z273=""),0,IF('[1]Flux and Impact'!$AU273=1,'[1]Flux and Impact'!Z273,"")),"")</f>
        <v/>
      </c>
      <c r="AC271" t="str">
        <f>IF(AC$1&gt;0,IF(AND('[1]Flux and Impact'!$AU273=1,'[1]Flux and Impact'!AA273=""),0,IF('[1]Flux and Impact'!$AU273=1,'[1]Flux and Impact'!AA273,"")),"")</f>
        <v/>
      </c>
      <c r="AD271" t="str">
        <f>IF(AD$1&gt;0,IF(AND('[1]Flux and Impact'!$AU273=1,'[1]Flux and Impact'!AB273=""),0,IF('[1]Flux and Impact'!$AU273=1,'[1]Flux and Impact'!AB273,"")),"")</f>
        <v/>
      </c>
      <c r="AE271" t="str">
        <f>IF(AE$1&gt;0,IF(AND('[1]Flux and Impact'!$AU273=1,'[1]Flux and Impact'!AC273=""),0,IF('[1]Flux and Impact'!$AU273=1,'[1]Flux and Impact'!AC273,"")),"")</f>
        <v/>
      </c>
      <c r="AF271" t="str">
        <f>IF(AF$1&gt;0,IF(AND('[1]Flux and Impact'!$AU273=1,'[1]Flux and Impact'!AD273=""),0,IF('[1]Flux and Impact'!$AU273=1,'[1]Flux and Impact'!AD273,"")),"")</f>
        <v/>
      </c>
      <c r="AG271" t="str">
        <f>IF(AG$1&gt;0,IF(AND('[1]Flux and Impact'!$AU273=1,'[1]Flux and Impact'!AE273=""),0,IF('[1]Flux and Impact'!$AU273=1,'[1]Flux and Impact'!AE273,"")),"")</f>
        <v/>
      </c>
      <c r="AH271" t="str">
        <f>IF(AH$1&gt;0,IF(AND('[1]Flux and Impact'!$AU273=1,'[1]Flux and Impact'!AF273=""),0,IF('[1]Flux and Impact'!$AU273=1,'[1]Flux and Impact'!AF273,"")),"")</f>
        <v/>
      </c>
      <c r="AI271" t="str">
        <f>IF(AI$1&gt;0,IF(AND('[1]Flux and Impact'!$AU273=1,'[1]Flux and Impact'!AG273=""),0,IF('[1]Flux and Impact'!$AU273=1,'[1]Flux and Impact'!AG273,"")),"")</f>
        <v/>
      </c>
      <c r="AJ271" t="str">
        <f>IF(AJ$1&gt;0,IF(AND('[1]Flux and Impact'!$AU273=1,'[1]Flux and Impact'!AH273=""),0,IF('[1]Flux and Impact'!$AU273=1,'[1]Flux and Impact'!AH273,"")),"")</f>
        <v/>
      </c>
      <c r="AK271" t="str">
        <f>IF(AK$1&gt;0,IF(AND('[1]Flux and Impact'!$AU273=1,'[1]Flux and Impact'!AI273=""),0,IF('[1]Flux and Impact'!$AU273=1,'[1]Flux and Impact'!AI273,"")),"")</f>
        <v/>
      </c>
      <c r="AL271" t="str">
        <f>IF(AL$1&gt;0,IF(AND('[1]Flux and Impact'!$AU273=1,'[1]Flux and Impact'!AJ273=""),0,IF('[1]Flux and Impact'!$AU273=1,'[1]Flux and Impact'!AJ273,"")),"")</f>
        <v/>
      </c>
      <c r="AM271" t="str">
        <f>IF(AM$1&gt;0,IF(AND('[1]Flux and Impact'!$AU273=1,'[1]Flux and Impact'!AK273=""),0,IF('[1]Flux and Impact'!$AU273=1,'[1]Flux and Impact'!AK273,"")),"")</f>
        <v/>
      </c>
      <c r="AN271" t="str">
        <f>IF(AN$1&gt;0,IF(AND('[1]Flux and Impact'!$AU273=1,'[1]Flux and Impact'!AL273=""),0,IF('[1]Flux and Impact'!$AU273=1,'[1]Flux and Impact'!AL273,"")),"")</f>
        <v/>
      </c>
      <c r="AO271" t="str">
        <f>IF(AO$1&gt;0,IF(AND('[1]Flux and Impact'!$AU273=1,'[1]Flux and Impact'!AM273=""),0,IF('[1]Flux and Impact'!$AU273=1,'[1]Flux and Impact'!AM273,"")),"")</f>
        <v/>
      </c>
      <c r="AP271" t="str">
        <f>IF(AP$1&gt;0,IF(AND('[1]Flux and Impact'!$AU273=1,'[1]Flux and Impact'!AN273=""),0,IF('[1]Flux and Impact'!$AU273=1,'[1]Flux and Impact'!AN273,"")),"")</f>
        <v/>
      </c>
      <c r="AQ271" t="str">
        <f>IF(AQ$1&gt;0,IF(AND('[1]Flux and Impact'!$AU273=1,'[1]Flux and Impact'!AO273=""),0,IF('[1]Flux and Impact'!$AU273=1,'[1]Flux and Impact'!AO273,"")),"")</f>
        <v/>
      </c>
      <c r="AR271" t="str">
        <f>IF(AR$1&gt;0,IF(AND('[1]Flux and Impact'!$AU273=1,'[1]Flux and Impact'!AP273=""),0,IF('[1]Flux and Impact'!$AU273=1,'[1]Flux and Impact'!AP273,"")),"")</f>
        <v/>
      </c>
      <c r="AS271" t="str">
        <f>IF(AS$1&gt;0,IF(AND('[1]Flux and Impact'!$AU273=1,'[1]Flux and Impact'!AQ273=""),0,IF('[1]Flux and Impact'!$AU273=1,'[1]Flux and Impact'!AQ273,"")),"")</f>
        <v/>
      </c>
      <c r="AT271" t="str">
        <f>IF(AT$1&gt;0,IF(AND('[1]Flux and Impact'!$AU273=1,'[1]Flux and Impact'!AR273=""),0,IF('[1]Flux and Impact'!$AU273=1,'[1]Flux and Impact'!AR273,"")),"")</f>
        <v/>
      </c>
      <c r="AU271" t="str">
        <f>IF(AU$1&gt;0,IF(AND('[1]Flux and Impact'!$AU273=1,'[1]Flux and Impact'!AS273=""),0,IF('[1]Flux and Impact'!$AU273=1,'[1]Flux and Impact'!AS273,"")),"")</f>
        <v/>
      </c>
      <c r="AW271" s="10" t="e">
        <v>#N/A</v>
      </c>
      <c r="AX271" s="123" t="s">
        <v>299</v>
      </c>
      <c r="AY271" s="124" t="s">
        <v>299</v>
      </c>
      <c r="AZ271" s="17"/>
    </row>
    <row r="272" spans="1:52">
      <c r="A272" t="e">
        <f t="shared" si="8"/>
        <v>#N/A</v>
      </c>
      <c r="B272" t="e">
        <f>'[1]Flux and Impact'!B274</f>
        <v>#N/A</v>
      </c>
      <c r="C272" t="e">
        <f>'[1]Flux and Impact'!C274</f>
        <v>#N/A</v>
      </c>
      <c r="D272" t="e">
        <f>'[1]Flux and Impact'!D274</f>
        <v>#N/A</v>
      </c>
      <c r="E272" t="str">
        <f>IF('[1]Flux and Impact'!AU274=1,AVERAGE(H272,J272,L272,N272,P272,R272,T272,V272,X272,Z272,AB272,AD272,AF272,AH272,AJ272,AL272,AN272,AP272,AR272,AT272),"")</f>
        <v/>
      </c>
      <c r="F272" s="12" t="str">
        <f>IF('[1]Flux and Impact'!AU274=1,AVERAGE(I272,K272,M272,O272,Q272,S272,U272,W272,Y272,AA272,AC272,AE272,AG272,AI272,AK272,AM272,AO272,AQ272,AS272,AU272),"")</f>
        <v/>
      </c>
      <c r="G272" s="13" t="str">
        <f t="shared" si="9"/>
        <v/>
      </c>
      <c r="H272" t="str">
        <f>IF(H$1&gt;0,IF(AND('[1]Flux and Impact'!$AU274=1,'[1]Flux and Impact'!F274=""),0,IF('[1]Flux and Impact'!$AU274=1,'[1]Flux and Impact'!F274,"")),"")</f>
        <v/>
      </c>
      <c r="I272" t="str">
        <f>IF(I$1&gt;0,IF(AND('[1]Flux and Impact'!$AU274=1,'[1]Flux and Impact'!G274=""),0,IF('[1]Flux and Impact'!$AU274=1,'[1]Flux and Impact'!G274,"")),"")</f>
        <v/>
      </c>
      <c r="J272" t="str">
        <f>IF(J$1&gt;0,IF(AND('[1]Flux and Impact'!$AU274=1,'[1]Flux and Impact'!H274=""),0,IF('[1]Flux and Impact'!$AU274=1,'[1]Flux and Impact'!H274,"")),"")</f>
        <v/>
      </c>
      <c r="K272" t="str">
        <f>IF(K$1&gt;0,IF(AND('[1]Flux and Impact'!$AU274=1,'[1]Flux and Impact'!I274=""),0,IF('[1]Flux and Impact'!$AU274=1,'[1]Flux and Impact'!I274,"")),"")</f>
        <v/>
      </c>
      <c r="L272" t="str">
        <f>IF(L$1&gt;0,IF(AND('[1]Flux and Impact'!$AU274=1,'[1]Flux and Impact'!J274=""),0,IF('[1]Flux and Impact'!$AU274=1,'[1]Flux and Impact'!J274,"")),"")</f>
        <v/>
      </c>
      <c r="M272" t="str">
        <f>IF(M$1&gt;0,IF(AND('[1]Flux and Impact'!$AU274=1,'[1]Flux and Impact'!K274=""),0,IF('[1]Flux and Impact'!$AU274=1,'[1]Flux and Impact'!K274,"")),"")</f>
        <v/>
      </c>
      <c r="N272" t="str">
        <f>IF(N$1&gt;0,IF(AND('[1]Flux and Impact'!$AU274=1,'[1]Flux and Impact'!L274=""),0,IF('[1]Flux and Impact'!$AU274=1,'[1]Flux and Impact'!L274,"")),"")</f>
        <v/>
      </c>
      <c r="O272" t="str">
        <f>IF(O$1&gt;0,IF(AND('[1]Flux and Impact'!$AU274=1,'[1]Flux and Impact'!M274=""),0,IF('[1]Flux and Impact'!$AU274=1,'[1]Flux and Impact'!M274,"")),"")</f>
        <v/>
      </c>
      <c r="P272" t="str">
        <f>IF(P$1&gt;0,IF(AND('[1]Flux and Impact'!$AU274=1,'[1]Flux and Impact'!N274=""),0,IF('[1]Flux and Impact'!$AU274=1,'[1]Flux and Impact'!N274,"")),"")</f>
        <v/>
      </c>
      <c r="Q272" t="str">
        <f>IF(Q$1&gt;0,IF(AND('[1]Flux and Impact'!$AU274=1,'[1]Flux and Impact'!O274=""),0,IF('[1]Flux and Impact'!$AU274=1,'[1]Flux and Impact'!O274,"")),"")</f>
        <v/>
      </c>
      <c r="R272" t="str">
        <f>IF(R$1&gt;0,IF(AND('[1]Flux and Impact'!$AU274=1,'[1]Flux and Impact'!P274=""),0,IF('[1]Flux and Impact'!$AU274=1,'[1]Flux and Impact'!P274,"")),"")</f>
        <v/>
      </c>
      <c r="S272" t="str">
        <f>IF(S$1&gt;0,IF(AND('[1]Flux and Impact'!$AU274=1,'[1]Flux and Impact'!Q274=""),0,IF('[1]Flux and Impact'!$AU274=1,'[1]Flux and Impact'!Q274,"")),"")</f>
        <v/>
      </c>
      <c r="T272" t="str">
        <f>IF(T$1&gt;0,IF(AND('[1]Flux and Impact'!$AU274=1,'[1]Flux and Impact'!R274=""),0,IF('[1]Flux and Impact'!$AU274=1,'[1]Flux and Impact'!R274,"")),"")</f>
        <v/>
      </c>
      <c r="U272" t="str">
        <f>IF(U$1&gt;0,IF(AND('[1]Flux and Impact'!$AU274=1,'[1]Flux and Impact'!S274=""),0,IF('[1]Flux and Impact'!$AU274=1,'[1]Flux and Impact'!S274,"")),"")</f>
        <v/>
      </c>
      <c r="V272" t="str">
        <f>IF(V$1&gt;0,IF(AND('[1]Flux and Impact'!$AU274=1,'[1]Flux and Impact'!T274=""),0,IF('[1]Flux and Impact'!$AU274=1,'[1]Flux and Impact'!T274,"")),"")</f>
        <v/>
      </c>
      <c r="W272" t="str">
        <f>IF(W$1&gt;0,IF(AND('[1]Flux and Impact'!$AU274=1,'[1]Flux and Impact'!U274=""),0,IF('[1]Flux and Impact'!$AU274=1,'[1]Flux and Impact'!U274,"")),"")</f>
        <v/>
      </c>
      <c r="X272" t="str">
        <f>IF(X$1&gt;0,IF(AND('[1]Flux and Impact'!$AU274=1,'[1]Flux and Impact'!V274=""),0,IF('[1]Flux and Impact'!$AU274=1,'[1]Flux and Impact'!V274,"")),"")</f>
        <v/>
      </c>
      <c r="Y272" t="str">
        <f>IF(Y$1&gt;0,IF(AND('[1]Flux and Impact'!$AU274=1,'[1]Flux and Impact'!W274=""),0,IF('[1]Flux and Impact'!$AU274=1,'[1]Flux and Impact'!W274,"")),"")</f>
        <v/>
      </c>
      <c r="Z272" t="str">
        <f>IF(Z$1&gt;0,IF(AND('[1]Flux and Impact'!$AU274=1,'[1]Flux and Impact'!X274=""),0,IF('[1]Flux and Impact'!$AU274=1,'[1]Flux and Impact'!X274,"")),"")</f>
        <v/>
      </c>
      <c r="AA272" t="str">
        <f>IF(AA$1&gt;0,IF(AND('[1]Flux and Impact'!$AU274=1,'[1]Flux and Impact'!Y274=""),0,IF('[1]Flux and Impact'!$AU274=1,'[1]Flux and Impact'!Y274,"")),"")</f>
        <v/>
      </c>
      <c r="AB272" t="str">
        <f>IF(AB$1&gt;0,IF(AND('[1]Flux and Impact'!$AU274=1,'[1]Flux and Impact'!Z274=""),0,IF('[1]Flux and Impact'!$AU274=1,'[1]Flux and Impact'!Z274,"")),"")</f>
        <v/>
      </c>
      <c r="AC272" t="str">
        <f>IF(AC$1&gt;0,IF(AND('[1]Flux and Impact'!$AU274=1,'[1]Flux and Impact'!AA274=""),0,IF('[1]Flux and Impact'!$AU274=1,'[1]Flux and Impact'!AA274,"")),"")</f>
        <v/>
      </c>
      <c r="AD272" t="str">
        <f>IF(AD$1&gt;0,IF(AND('[1]Flux and Impact'!$AU274=1,'[1]Flux and Impact'!AB274=""),0,IF('[1]Flux and Impact'!$AU274=1,'[1]Flux and Impact'!AB274,"")),"")</f>
        <v/>
      </c>
      <c r="AE272" t="str">
        <f>IF(AE$1&gt;0,IF(AND('[1]Flux and Impact'!$AU274=1,'[1]Flux and Impact'!AC274=""),0,IF('[1]Flux and Impact'!$AU274=1,'[1]Flux and Impact'!AC274,"")),"")</f>
        <v/>
      </c>
      <c r="AF272" t="str">
        <f>IF(AF$1&gt;0,IF(AND('[1]Flux and Impact'!$AU274=1,'[1]Flux and Impact'!AD274=""),0,IF('[1]Flux and Impact'!$AU274=1,'[1]Flux and Impact'!AD274,"")),"")</f>
        <v/>
      </c>
      <c r="AG272" t="str">
        <f>IF(AG$1&gt;0,IF(AND('[1]Flux and Impact'!$AU274=1,'[1]Flux and Impact'!AE274=""),0,IF('[1]Flux and Impact'!$AU274=1,'[1]Flux and Impact'!AE274,"")),"")</f>
        <v/>
      </c>
      <c r="AH272" t="str">
        <f>IF(AH$1&gt;0,IF(AND('[1]Flux and Impact'!$AU274=1,'[1]Flux and Impact'!AF274=""),0,IF('[1]Flux and Impact'!$AU274=1,'[1]Flux and Impact'!AF274,"")),"")</f>
        <v/>
      </c>
      <c r="AI272" t="str">
        <f>IF(AI$1&gt;0,IF(AND('[1]Flux and Impact'!$AU274=1,'[1]Flux and Impact'!AG274=""),0,IF('[1]Flux and Impact'!$AU274=1,'[1]Flux and Impact'!AG274,"")),"")</f>
        <v/>
      </c>
      <c r="AJ272" t="str">
        <f>IF(AJ$1&gt;0,IF(AND('[1]Flux and Impact'!$AU274=1,'[1]Flux and Impact'!AH274=""),0,IF('[1]Flux and Impact'!$AU274=1,'[1]Flux and Impact'!AH274,"")),"")</f>
        <v/>
      </c>
      <c r="AK272" t="str">
        <f>IF(AK$1&gt;0,IF(AND('[1]Flux and Impact'!$AU274=1,'[1]Flux and Impact'!AI274=""),0,IF('[1]Flux and Impact'!$AU274=1,'[1]Flux and Impact'!AI274,"")),"")</f>
        <v/>
      </c>
      <c r="AL272" t="str">
        <f>IF(AL$1&gt;0,IF(AND('[1]Flux and Impact'!$AU274=1,'[1]Flux and Impact'!AJ274=""),0,IF('[1]Flux and Impact'!$AU274=1,'[1]Flux and Impact'!AJ274,"")),"")</f>
        <v/>
      </c>
      <c r="AM272" t="str">
        <f>IF(AM$1&gt;0,IF(AND('[1]Flux and Impact'!$AU274=1,'[1]Flux and Impact'!AK274=""),0,IF('[1]Flux and Impact'!$AU274=1,'[1]Flux and Impact'!AK274,"")),"")</f>
        <v/>
      </c>
      <c r="AN272" t="str">
        <f>IF(AN$1&gt;0,IF(AND('[1]Flux and Impact'!$AU274=1,'[1]Flux and Impact'!AL274=""),0,IF('[1]Flux and Impact'!$AU274=1,'[1]Flux and Impact'!AL274,"")),"")</f>
        <v/>
      </c>
      <c r="AO272" t="str">
        <f>IF(AO$1&gt;0,IF(AND('[1]Flux and Impact'!$AU274=1,'[1]Flux and Impact'!AM274=""),0,IF('[1]Flux and Impact'!$AU274=1,'[1]Flux and Impact'!AM274,"")),"")</f>
        <v/>
      </c>
      <c r="AP272" t="str">
        <f>IF(AP$1&gt;0,IF(AND('[1]Flux and Impact'!$AU274=1,'[1]Flux and Impact'!AN274=""),0,IF('[1]Flux and Impact'!$AU274=1,'[1]Flux and Impact'!AN274,"")),"")</f>
        <v/>
      </c>
      <c r="AQ272" t="str">
        <f>IF(AQ$1&gt;0,IF(AND('[1]Flux and Impact'!$AU274=1,'[1]Flux and Impact'!AO274=""),0,IF('[1]Flux and Impact'!$AU274=1,'[1]Flux and Impact'!AO274,"")),"")</f>
        <v/>
      </c>
      <c r="AR272" t="str">
        <f>IF(AR$1&gt;0,IF(AND('[1]Flux and Impact'!$AU274=1,'[1]Flux and Impact'!AP274=""),0,IF('[1]Flux and Impact'!$AU274=1,'[1]Flux and Impact'!AP274,"")),"")</f>
        <v/>
      </c>
      <c r="AS272" t="str">
        <f>IF(AS$1&gt;0,IF(AND('[1]Flux and Impact'!$AU274=1,'[1]Flux and Impact'!AQ274=""),0,IF('[1]Flux and Impact'!$AU274=1,'[1]Flux and Impact'!AQ274,"")),"")</f>
        <v/>
      </c>
      <c r="AT272" t="str">
        <f>IF(AT$1&gt;0,IF(AND('[1]Flux and Impact'!$AU274=1,'[1]Flux and Impact'!AR274=""),0,IF('[1]Flux and Impact'!$AU274=1,'[1]Flux and Impact'!AR274,"")),"")</f>
        <v/>
      </c>
      <c r="AU272" t="str">
        <f>IF(AU$1&gt;0,IF(AND('[1]Flux and Impact'!$AU274=1,'[1]Flux and Impact'!AS274=""),0,IF('[1]Flux and Impact'!$AU274=1,'[1]Flux and Impact'!AS274,"")),"")</f>
        <v/>
      </c>
      <c r="AW272" s="10" t="e">
        <v>#N/A</v>
      </c>
      <c r="AX272" s="123" t="s">
        <v>299</v>
      </c>
      <c r="AY272" s="124" t="s">
        <v>299</v>
      </c>
      <c r="AZ272" s="17"/>
    </row>
    <row r="273" spans="1:52">
      <c r="A273" t="e">
        <f t="shared" si="8"/>
        <v>#N/A</v>
      </c>
      <c r="B273" t="e">
        <f>'[1]Flux and Impact'!B275</f>
        <v>#N/A</v>
      </c>
      <c r="C273" t="e">
        <f>'[1]Flux and Impact'!C275</f>
        <v>#N/A</v>
      </c>
      <c r="D273" t="e">
        <f>'[1]Flux and Impact'!D275</f>
        <v>#N/A</v>
      </c>
      <c r="E273" t="str">
        <f>IF('[1]Flux and Impact'!AU275=1,AVERAGE(H273,J273,L273,N273,P273,R273,T273,V273,X273,Z273,AB273,AD273,AF273,AH273,AJ273,AL273,AN273,AP273,AR273,AT273),"")</f>
        <v/>
      </c>
      <c r="F273" s="12" t="str">
        <f>IF('[1]Flux and Impact'!AU275=1,AVERAGE(I273,K273,M273,O273,Q273,S273,U273,W273,Y273,AA273,AC273,AE273,AG273,AI273,AK273,AM273,AO273,AQ273,AS273,AU273),"")</f>
        <v/>
      </c>
      <c r="G273" s="13" t="str">
        <f t="shared" si="9"/>
        <v/>
      </c>
      <c r="H273" t="str">
        <f>IF(H$1&gt;0,IF(AND('[1]Flux and Impact'!$AU275=1,'[1]Flux and Impact'!F275=""),0,IF('[1]Flux and Impact'!$AU275=1,'[1]Flux and Impact'!F275,"")),"")</f>
        <v/>
      </c>
      <c r="I273" t="str">
        <f>IF(I$1&gt;0,IF(AND('[1]Flux and Impact'!$AU275=1,'[1]Flux and Impact'!G275=""),0,IF('[1]Flux and Impact'!$AU275=1,'[1]Flux and Impact'!G275,"")),"")</f>
        <v/>
      </c>
      <c r="J273" t="str">
        <f>IF(J$1&gt;0,IF(AND('[1]Flux and Impact'!$AU275=1,'[1]Flux and Impact'!H275=""),0,IF('[1]Flux and Impact'!$AU275=1,'[1]Flux and Impact'!H275,"")),"")</f>
        <v/>
      </c>
      <c r="K273" t="str">
        <f>IF(K$1&gt;0,IF(AND('[1]Flux and Impact'!$AU275=1,'[1]Flux and Impact'!I275=""),0,IF('[1]Flux and Impact'!$AU275=1,'[1]Flux and Impact'!I275,"")),"")</f>
        <v/>
      </c>
      <c r="L273" t="str">
        <f>IF(L$1&gt;0,IF(AND('[1]Flux and Impact'!$AU275=1,'[1]Flux and Impact'!J275=""),0,IF('[1]Flux and Impact'!$AU275=1,'[1]Flux and Impact'!J275,"")),"")</f>
        <v/>
      </c>
      <c r="M273" t="str">
        <f>IF(M$1&gt;0,IF(AND('[1]Flux and Impact'!$AU275=1,'[1]Flux and Impact'!K275=""),0,IF('[1]Flux and Impact'!$AU275=1,'[1]Flux and Impact'!K275,"")),"")</f>
        <v/>
      </c>
      <c r="N273" t="str">
        <f>IF(N$1&gt;0,IF(AND('[1]Flux and Impact'!$AU275=1,'[1]Flux and Impact'!L275=""),0,IF('[1]Flux and Impact'!$AU275=1,'[1]Flux and Impact'!L275,"")),"")</f>
        <v/>
      </c>
      <c r="O273" t="str">
        <f>IF(O$1&gt;0,IF(AND('[1]Flux and Impact'!$AU275=1,'[1]Flux and Impact'!M275=""),0,IF('[1]Flux and Impact'!$AU275=1,'[1]Flux and Impact'!M275,"")),"")</f>
        <v/>
      </c>
      <c r="P273" t="str">
        <f>IF(P$1&gt;0,IF(AND('[1]Flux and Impact'!$AU275=1,'[1]Flux and Impact'!N275=""),0,IF('[1]Flux and Impact'!$AU275=1,'[1]Flux and Impact'!N275,"")),"")</f>
        <v/>
      </c>
      <c r="Q273" t="str">
        <f>IF(Q$1&gt;0,IF(AND('[1]Flux and Impact'!$AU275=1,'[1]Flux and Impact'!O275=""),0,IF('[1]Flux and Impact'!$AU275=1,'[1]Flux and Impact'!O275,"")),"")</f>
        <v/>
      </c>
      <c r="R273" t="str">
        <f>IF(R$1&gt;0,IF(AND('[1]Flux and Impact'!$AU275=1,'[1]Flux and Impact'!P275=""),0,IF('[1]Flux and Impact'!$AU275=1,'[1]Flux and Impact'!P275,"")),"")</f>
        <v/>
      </c>
      <c r="S273" t="str">
        <f>IF(S$1&gt;0,IF(AND('[1]Flux and Impact'!$AU275=1,'[1]Flux and Impact'!Q275=""),0,IF('[1]Flux and Impact'!$AU275=1,'[1]Flux and Impact'!Q275,"")),"")</f>
        <v/>
      </c>
      <c r="T273" t="str">
        <f>IF(T$1&gt;0,IF(AND('[1]Flux and Impact'!$AU275=1,'[1]Flux and Impact'!R275=""),0,IF('[1]Flux and Impact'!$AU275=1,'[1]Flux and Impact'!R275,"")),"")</f>
        <v/>
      </c>
      <c r="U273" t="str">
        <f>IF(U$1&gt;0,IF(AND('[1]Flux and Impact'!$AU275=1,'[1]Flux and Impact'!S275=""),0,IF('[1]Flux and Impact'!$AU275=1,'[1]Flux and Impact'!S275,"")),"")</f>
        <v/>
      </c>
      <c r="V273" t="str">
        <f>IF(V$1&gt;0,IF(AND('[1]Flux and Impact'!$AU275=1,'[1]Flux and Impact'!T275=""),0,IF('[1]Flux and Impact'!$AU275=1,'[1]Flux and Impact'!T275,"")),"")</f>
        <v/>
      </c>
      <c r="W273" t="str">
        <f>IF(W$1&gt;0,IF(AND('[1]Flux and Impact'!$AU275=1,'[1]Flux and Impact'!U275=""),0,IF('[1]Flux and Impact'!$AU275=1,'[1]Flux and Impact'!U275,"")),"")</f>
        <v/>
      </c>
      <c r="X273" t="str">
        <f>IF(X$1&gt;0,IF(AND('[1]Flux and Impact'!$AU275=1,'[1]Flux and Impact'!V275=""),0,IF('[1]Flux and Impact'!$AU275=1,'[1]Flux and Impact'!V275,"")),"")</f>
        <v/>
      </c>
      <c r="Y273" t="str">
        <f>IF(Y$1&gt;0,IF(AND('[1]Flux and Impact'!$AU275=1,'[1]Flux and Impact'!W275=""),0,IF('[1]Flux and Impact'!$AU275=1,'[1]Flux and Impact'!W275,"")),"")</f>
        <v/>
      </c>
      <c r="Z273" t="str">
        <f>IF(Z$1&gt;0,IF(AND('[1]Flux and Impact'!$AU275=1,'[1]Flux and Impact'!X275=""),0,IF('[1]Flux and Impact'!$AU275=1,'[1]Flux and Impact'!X275,"")),"")</f>
        <v/>
      </c>
      <c r="AA273" t="str">
        <f>IF(AA$1&gt;0,IF(AND('[1]Flux and Impact'!$AU275=1,'[1]Flux and Impact'!Y275=""),0,IF('[1]Flux and Impact'!$AU275=1,'[1]Flux and Impact'!Y275,"")),"")</f>
        <v/>
      </c>
      <c r="AB273" t="str">
        <f>IF(AB$1&gt;0,IF(AND('[1]Flux and Impact'!$AU275=1,'[1]Flux and Impact'!Z275=""),0,IF('[1]Flux and Impact'!$AU275=1,'[1]Flux and Impact'!Z275,"")),"")</f>
        <v/>
      </c>
      <c r="AC273" t="str">
        <f>IF(AC$1&gt;0,IF(AND('[1]Flux and Impact'!$AU275=1,'[1]Flux and Impact'!AA275=""),0,IF('[1]Flux and Impact'!$AU275=1,'[1]Flux and Impact'!AA275,"")),"")</f>
        <v/>
      </c>
      <c r="AD273" t="str">
        <f>IF(AD$1&gt;0,IF(AND('[1]Flux and Impact'!$AU275=1,'[1]Flux and Impact'!AB275=""),0,IF('[1]Flux and Impact'!$AU275=1,'[1]Flux and Impact'!AB275,"")),"")</f>
        <v/>
      </c>
      <c r="AE273" t="str">
        <f>IF(AE$1&gt;0,IF(AND('[1]Flux and Impact'!$AU275=1,'[1]Flux and Impact'!AC275=""),0,IF('[1]Flux and Impact'!$AU275=1,'[1]Flux and Impact'!AC275,"")),"")</f>
        <v/>
      </c>
      <c r="AF273" t="str">
        <f>IF(AF$1&gt;0,IF(AND('[1]Flux and Impact'!$AU275=1,'[1]Flux and Impact'!AD275=""),0,IF('[1]Flux and Impact'!$AU275=1,'[1]Flux and Impact'!AD275,"")),"")</f>
        <v/>
      </c>
      <c r="AG273" t="str">
        <f>IF(AG$1&gt;0,IF(AND('[1]Flux and Impact'!$AU275=1,'[1]Flux and Impact'!AE275=""),0,IF('[1]Flux and Impact'!$AU275=1,'[1]Flux and Impact'!AE275,"")),"")</f>
        <v/>
      </c>
      <c r="AH273" t="str">
        <f>IF(AH$1&gt;0,IF(AND('[1]Flux and Impact'!$AU275=1,'[1]Flux and Impact'!AF275=""),0,IF('[1]Flux and Impact'!$AU275=1,'[1]Flux and Impact'!AF275,"")),"")</f>
        <v/>
      </c>
      <c r="AI273" t="str">
        <f>IF(AI$1&gt;0,IF(AND('[1]Flux and Impact'!$AU275=1,'[1]Flux and Impact'!AG275=""),0,IF('[1]Flux and Impact'!$AU275=1,'[1]Flux and Impact'!AG275,"")),"")</f>
        <v/>
      </c>
      <c r="AJ273" t="str">
        <f>IF(AJ$1&gt;0,IF(AND('[1]Flux and Impact'!$AU275=1,'[1]Flux and Impact'!AH275=""),0,IF('[1]Flux and Impact'!$AU275=1,'[1]Flux and Impact'!AH275,"")),"")</f>
        <v/>
      </c>
      <c r="AK273" t="str">
        <f>IF(AK$1&gt;0,IF(AND('[1]Flux and Impact'!$AU275=1,'[1]Flux and Impact'!AI275=""),0,IF('[1]Flux and Impact'!$AU275=1,'[1]Flux and Impact'!AI275,"")),"")</f>
        <v/>
      </c>
      <c r="AL273" t="str">
        <f>IF(AL$1&gt;0,IF(AND('[1]Flux and Impact'!$AU275=1,'[1]Flux and Impact'!AJ275=""),0,IF('[1]Flux and Impact'!$AU275=1,'[1]Flux and Impact'!AJ275,"")),"")</f>
        <v/>
      </c>
      <c r="AM273" t="str">
        <f>IF(AM$1&gt;0,IF(AND('[1]Flux and Impact'!$AU275=1,'[1]Flux and Impact'!AK275=""),0,IF('[1]Flux and Impact'!$AU275=1,'[1]Flux and Impact'!AK275,"")),"")</f>
        <v/>
      </c>
      <c r="AN273" t="str">
        <f>IF(AN$1&gt;0,IF(AND('[1]Flux and Impact'!$AU275=1,'[1]Flux and Impact'!AL275=""),0,IF('[1]Flux and Impact'!$AU275=1,'[1]Flux and Impact'!AL275,"")),"")</f>
        <v/>
      </c>
      <c r="AO273" t="str">
        <f>IF(AO$1&gt;0,IF(AND('[1]Flux and Impact'!$AU275=1,'[1]Flux and Impact'!AM275=""),0,IF('[1]Flux and Impact'!$AU275=1,'[1]Flux and Impact'!AM275,"")),"")</f>
        <v/>
      </c>
      <c r="AP273" t="str">
        <f>IF(AP$1&gt;0,IF(AND('[1]Flux and Impact'!$AU275=1,'[1]Flux and Impact'!AN275=""),0,IF('[1]Flux and Impact'!$AU275=1,'[1]Flux and Impact'!AN275,"")),"")</f>
        <v/>
      </c>
      <c r="AQ273" t="str">
        <f>IF(AQ$1&gt;0,IF(AND('[1]Flux and Impact'!$AU275=1,'[1]Flux and Impact'!AO275=""),0,IF('[1]Flux and Impact'!$AU275=1,'[1]Flux and Impact'!AO275,"")),"")</f>
        <v/>
      </c>
      <c r="AR273" t="str">
        <f>IF(AR$1&gt;0,IF(AND('[1]Flux and Impact'!$AU275=1,'[1]Flux and Impact'!AP275=""),0,IF('[1]Flux and Impact'!$AU275=1,'[1]Flux and Impact'!AP275,"")),"")</f>
        <v/>
      </c>
      <c r="AS273" t="str">
        <f>IF(AS$1&gt;0,IF(AND('[1]Flux and Impact'!$AU275=1,'[1]Flux and Impact'!AQ275=""),0,IF('[1]Flux and Impact'!$AU275=1,'[1]Flux and Impact'!AQ275,"")),"")</f>
        <v/>
      </c>
      <c r="AT273" t="str">
        <f>IF(AT$1&gt;0,IF(AND('[1]Flux and Impact'!$AU275=1,'[1]Flux and Impact'!AR275=""),0,IF('[1]Flux and Impact'!$AU275=1,'[1]Flux and Impact'!AR275,"")),"")</f>
        <v/>
      </c>
      <c r="AU273" t="str">
        <f>IF(AU$1&gt;0,IF(AND('[1]Flux and Impact'!$AU275=1,'[1]Flux and Impact'!AS275=""),0,IF('[1]Flux and Impact'!$AU275=1,'[1]Flux and Impact'!AS275,"")),"")</f>
        <v/>
      </c>
      <c r="AW273" s="10" t="e">
        <v>#N/A</v>
      </c>
      <c r="AX273" s="123" t="s">
        <v>299</v>
      </c>
      <c r="AY273" s="124" t="s">
        <v>299</v>
      </c>
      <c r="AZ273" s="17"/>
    </row>
    <row r="274" spans="1:52">
      <c r="A274" t="e">
        <f t="shared" si="8"/>
        <v>#N/A</v>
      </c>
      <c r="B274" t="e">
        <f>'[1]Flux and Impact'!B276</f>
        <v>#N/A</v>
      </c>
      <c r="C274" t="e">
        <f>'[1]Flux and Impact'!C276</f>
        <v>#N/A</v>
      </c>
      <c r="D274" t="e">
        <f>'[1]Flux and Impact'!D276</f>
        <v>#N/A</v>
      </c>
      <c r="E274" t="str">
        <f>IF('[1]Flux and Impact'!AU276=1,AVERAGE(H274,J274,L274,N274,P274,R274,T274,V274,X274,Z274,AB274,AD274,AF274,AH274,AJ274,AL274,AN274,AP274,AR274,AT274),"")</f>
        <v/>
      </c>
      <c r="F274" s="12" t="str">
        <f>IF('[1]Flux and Impact'!AU276=1,AVERAGE(I274,K274,M274,O274,Q274,S274,U274,W274,Y274,AA274,AC274,AE274,AG274,AI274,AK274,AM274,AO274,AQ274,AS274,AU274),"")</f>
        <v/>
      </c>
      <c r="G274" s="13" t="str">
        <f t="shared" si="9"/>
        <v/>
      </c>
      <c r="H274" t="str">
        <f>IF(H$1&gt;0,IF(AND('[1]Flux and Impact'!$AU276=1,'[1]Flux and Impact'!F276=""),0,IF('[1]Flux and Impact'!$AU276=1,'[1]Flux and Impact'!F276,"")),"")</f>
        <v/>
      </c>
      <c r="I274" t="str">
        <f>IF(I$1&gt;0,IF(AND('[1]Flux and Impact'!$AU276=1,'[1]Flux and Impact'!G276=""),0,IF('[1]Flux and Impact'!$AU276=1,'[1]Flux and Impact'!G276,"")),"")</f>
        <v/>
      </c>
      <c r="J274" t="str">
        <f>IF(J$1&gt;0,IF(AND('[1]Flux and Impact'!$AU276=1,'[1]Flux and Impact'!H276=""),0,IF('[1]Flux and Impact'!$AU276=1,'[1]Flux and Impact'!H276,"")),"")</f>
        <v/>
      </c>
      <c r="K274" t="str">
        <f>IF(K$1&gt;0,IF(AND('[1]Flux and Impact'!$AU276=1,'[1]Flux and Impact'!I276=""),0,IF('[1]Flux and Impact'!$AU276=1,'[1]Flux and Impact'!I276,"")),"")</f>
        <v/>
      </c>
      <c r="L274" t="str">
        <f>IF(L$1&gt;0,IF(AND('[1]Flux and Impact'!$AU276=1,'[1]Flux and Impact'!J276=""),0,IF('[1]Flux and Impact'!$AU276=1,'[1]Flux and Impact'!J276,"")),"")</f>
        <v/>
      </c>
      <c r="M274" t="str">
        <f>IF(M$1&gt;0,IF(AND('[1]Flux and Impact'!$AU276=1,'[1]Flux and Impact'!K276=""),0,IF('[1]Flux and Impact'!$AU276=1,'[1]Flux and Impact'!K276,"")),"")</f>
        <v/>
      </c>
      <c r="N274" t="str">
        <f>IF(N$1&gt;0,IF(AND('[1]Flux and Impact'!$AU276=1,'[1]Flux and Impact'!L276=""),0,IF('[1]Flux and Impact'!$AU276=1,'[1]Flux and Impact'!L276,"")),"")</f>
        <v/>
      </c>
      <c r="O274" t="str">
        <f>IF(O$1&gt;0,IF(AND('[1]Flux and Impact'!$AU276=1,'[1]Flux and Impact'!M276=""),0,IF('[1]Flux and Impact'!$AU276=1,'[1]Flux and Impact'!M276,"")),"")</f>
        <v/>
      </c>
      <c r="P274" t="str">
        <f>IF(P$1&gt;0,IF(AND('[1]Flux and Impact'!$AU276=1,'[1]Flux and Impact'!N276=""),0,IF('[1]Flux and Impact'!$AU276=1,'[1]Flux and Impact'!N276,"")),"")</f>
        <v/>
      </c>
      <c r="Q274" t="str">
        <f>IF(Q$1&gt;0,IF(AND('[1]Flux and Impact'!$AU276=1,'[1]Flux and Impact'!O276=""),0,IF('[1]Flux and Impact'!$AU276=1,'[1]Flux and Impact'!O276,"")),"")</f>
        <v/>
      </c>
      <c r="R274" t="str">
        <f>IF(R$1&gt;0,IF(AND('[1]Flux and Impact'!$AU276=1,'[1]Flux and Impact'!P276=""),0,IF('[1]Flux and Impact'!$AU276=1,'[1]Flux and Impact'!P276,"")),"")</f>
        <v/>
      </c>
      <c r="S274" t="str">
        <f>IF(S$1&gt;0,IF(AND('[1]Flux and Impact'!$AU276=1,'[1]Flux and Impact'!Q276=""),0,IF('[1]Flux and Impact'!$AU276=1,'[1]Flux and Impact'!Q276,"")),"")</f>
        <v/>
      </c>
      <c r="T274" t="str">
        <f>IF(T$1&gt;0,IF(AND('[1]Flux and Impact'!$AU276=1,'[1]Flux and Impact'!R276=""),0,IF('[1]Flux and Impact'!$AU276=1,'[1]Flux and Impact'!R276,"")),"")</f>
        <v/>
      </c>
      <c r="U274" t="str">
        <f>IF(U$1&gt;0,IF(AND('[1]Flux and Impact'!$AU276=1,'[1]Flux and Impact'!S276=""),0,IF('[1]Flux and Impact'!$AU276=1,'[1]Flux and Impact'!S276,"")),"")</f>
        <v/>
      </c>
      <c r="V274" t="str">
        <f>IF(V$1&gt;0,IF(AND('[1]Flux and Impact'!$AU276=1,'[1]Flux and Impact'!T276=""),0,IF('[1]Flux and Impact'!$AU276=1,'[1]Flux and Impact'!T276,"")),"")</f>
        <v/>
      </c>
      <c r="W274" t="str">
        <f>IF(W$1&gt;0,IF(AND('[1]Flux and Impact'!$AU276=1,'[1]Flux and Impact'!U276=""),0,IF('[1]Flux and Impact'!$AU276=1,'[1]Flux and Impact'!U276,"")),"")</f>
        <v/>
      </c>
      <c r="X274" t="str">
        <f>IF(X$1&gt;0,IF(AND('[1]Flux and Impact'!$AU276=1,'[1]Flux and Impact'!V276=""),0,IF('[1]Flux and Impact'!$AU276=1,'[1]Flux and Impact'!V276,"")),"")</f>
        <v/>
      </c>
      <c r="Y274" t="str">
        <f>IF(Y$1&gt;0,IF(AND('[1]Flux and Impact'!$AU276=1,'[1]Flux and Impact'!W276=""),0,IF('[1]Flux and Impact'!$AU276=1,'[1]Flux and Impact'!W276,"")),"")</f>
        <v/>
      </c>
      <c r="Z274" t="str">
        <f>IF(Z$1&gt;0,IF(AND('[1]Flux and Impact'!$AU276=1,'[1]Flux and Impact'!X276=""),0,IF('[1]Flux and Impact'!$AU276=1,'[1]Flux and Impact'!X276,"")),"")</f>
        <v/>
      </c>
      <c r="AA274" t="str">
        <f>IF(AA$1&gt;0,IF(AND('[1]Flux and Impact'!$AU276=1,'[1]Flux and Impact'!Y276=""),0,IF('[1]Flux and Impact'!$AU276=1,'[1]Flux and Impact'!Y276,"")),"")</f>
        <v/>
      </c>
      <c r="AB274" t="str">
        <f>IF(AB$1&gt;0,IF(AND('[1]Flux and Impact'!$AU276=1,'[1]Flux and Impact'!Z276=""),0,IF('[1]Flux and Impact'!$AU276=1,'[1]Flux and Impact'!Z276,"")),"")</f>
        <v/>
      </c>
      <c r="AC274" t="str">
        <f>IF(AC$1&gt;0,IF(AND('[1]Flux and Impact'!$AU276=1,'[1]Flux and Impact'!AA276=""),0,IF('[1]Flux and Impact'!$AU276=1,'[1]Flux and Impact'!AA276,"")),"")</f>
        <v/>
      </c>
      <c r="AD274" t="str">
        <f>IF(AD$1&gt;0,IF(AND('[1]Flux and Impact'!$AU276=1,'[1]Flux and Impact'!AB276=""),0,IF('[1]Flux and Impact'!$AU276=1,'[1]Flux and Impact'!AB276,"")),"")</f>
        <v/>
      </c>
      <c r="AE274" t="str">
        <f>IF(AE$1&gt;0,IF(AND('[1]Flux and Impact'!$AU276=1,'[1]Flux and Impact'!AC276=""),0,IF('[1]Flux and Impact'!$AU276=1,'[1]Flux and Impact'!AC276,"")),"")</f>
        <v/>
      </c>
      <c r="AF274" t="str">
        <f>IF(AF$1&gt;0,IF(AND('[1]Flux and Impact'!$AU276=1,'[1]Flux and Impact'!AD276=""),0,IF('[1]Flux and Impact'!$AU276=1,'[1]Flux and Impact'!AD276,"")),"")</f>
        <v/>
      </c>
      <c r="AG274" t="str">
        <f>IF(AG$1&gt;0,IF(AND('[1]Flux and Impact'!$AU276=1,'[1]Flux and Impact'!AE276=""),0,IF('[1]Flux and Impact'!$AU276=1,'[1]Flux and Impact'!AE276,"")),"")</f>
        <v/>
      </c>
      <c r="AH274" t="str">
        <f>IF(AH$1&gt;0,IF(AND('[1]Flux and Impact'!$AU276=1,'[1]Flux and Impact'!AF276=""),0,IF('[1]Flux and Impact'!$AU276=1,'[1]Flux and Impact'!AF276,"")),"")</f>
        <v/>
      </c>
      <c r="AI274" t="str">
        <f>IF(AI$1&gt;0,IF(AND('[1]Flux and Impact'!$AU276=1,'[1]Flux and Impact'!AG276=""),0,IF('[1]Flux and Impact'!$AU276=1,'[1]Flux and Impact'!AG276,"")),"")</f>
        <v/>
      </c>
      <c r="AJ274" t="str">
        <f>IF(AJ$1&gt;0,IF(AND('[1]Flux and Impact'!$AU276=1,'[1]Flux and Impact'!AH276=""),0,IF('[1]Flux and Impact'!$AU276=1,'[1]Flux and Impact'!AH276,"")),"")</f>
        <v/>
      </c>
      <c r="AK274" t="str">
        <f>IF(AK$1&gt;0,IF(AND('[1]Flux and Impact'!$AU276=1,'[1]Flux and Impact'!AI276=""),0,IF('[1]Flux and Impact'!$AU276=1,'[1]Flux and Impact'!AI276,"")),"")</f>
        <v/>
      </c>
      <c r="AL274" t="str">
        <f>IF(AL$1&gt;0,IF(AND('[1]Flux and Impact'!$AU276=1,'[1]Flux and Impact'!AJ276=""),0,IF('[1]Flux and Impact'!$AU276=1,'[1]Flux and Impact'!AJ276,"")),"")</f>
        <v/>
      </c>
      <c r="AM274" t="str">
        <f>IF(AM$1&gt;0,IF(AND('[1]Flux and Impact'!$AU276=1,'[1]Flux and Impact'!AK276=""),0,IF('[1]Flux and Impact'!$AU276=1,'[1]Flux and Impact'!AK276,"")),"")</f>
        <v/>
      </c>
      <c r="AN274" t="str">
        <f>IF(AN$1&gt;0,IF(AND('[1]Flux and Impact'!$AU276=1,'[1]Flux and Impact'!AL276=""),0,IF('[1]Flux and Impact'!$AU276=1,'[1]Flux and Impact'!AL276,"")),"")</f>
        <v/>
      </c>
      <c r="AO274" t="str">
        <f>IF(AO$1&gt;0,IF(AND('[1]Flux and Impact'!$AU276=1,'[1]Flux and Impact'!AM276=""),0,IF('[1]Flux and Impact'!$AU276=1,'[1]Flux and Impact'!AM276,"")),"")</f>
        <v/>
      </c>
      <c r="AP274" t="str">
        <f>IF(AP$1&gt;0,IF(AND('[1]Flux and Impact'!$AU276=1,'[1]Flux and Impact'!AN276=""),0,IF('[1]Flux and Impact'!$AU276=1,'[1]Flux and Impact'!AN276,"")),"")</f>
        <v/>
      </c>
      <c r="AQ274" t="str">
        <f>IF(AQ$1&gt;0,IF(AND('[1]Flux and Impact'!$AU276=1,'[1]Flux and Impact'!AO276=""),0,IF('[1]Flux and Impact'!$AU276=1,'[1]Flux and Impact'!AO276,"")),"")</f>
        <v/>
      </c>
      <c r="AR274" t="str">
        <f>IF(AR$1&gt;0,IF(AND('[1]Flux and Impact'!$AU276=1,'[1]Flux and Impact'!AP276=""),0,IF('[1]Flux and Impact'!$AU276=1,'[1]Flux and Impact'!AP276,"")),"")</f>
        <v/>
      </c>
      <c r="AS274" t="str">
        <f>IF(AS$1&gt;0,IF(AND('[1]Flux and Impact'!$AU276=1,'[1]Flux and Impact'!AQ276=""),0,IF('[1]Flux and Impact'!$AU276=1,'[1]Flux and Impact'!AQ276,"")),"")</f>
        <v/>
      </c>
      <c r="AT274" t="str">
        <f>IF(AT$1&gt;0,IF(AND('[1]Flux and Impact'!$AU276=1,'[1]Flux and Impact'!AR276=""),0,IF('[1]Flux and Impact'!$AU276=1,'[1]Flux and Impact'!AR276,"")),"")</f>
        <v/>
      </c>
      <c r="AU274" t="str">
        <f>IF(AU$1&gt;0,IF(AND('[1]Flux and Impact'!$AU276=1,'[1]Flux and Impact'!AS276=""),0,IF('[1]Flux and Impact'!$AU276=1,'[1]Flux and Impact'!AS276,"")),"")</f>
        <v/>
      </c>
      <c r="AW274" s="10" t="e">
        <v>#N/A</v>
      </c>
      <c r="AX274" s="123" t="s">
        <v>299</v>
      </c>
      <c r="AY274" s="124" t="s">
        <v>299</v>
      </c>
      <c r="AZ274" s="17"/>
    </row>
    <row r="275" spans="1:52">
      <c r="A275" t="e">
        <f t="shared" si="8"/>
        <v>#N/A</v>
      </c>
      <c r="B275" t="e">
        <f>'[1]Flux and Impact'!B277</f>
        <v>#N/A</v>
      </c>
      <c r="C275" t="e">
        <f>'[1]Flux and Impact'!C277</f>
        <v>#N/A</v>
      </c>
      <c r="D275" t="e">
        <f>'[1]Flux and Impact'!D277</f>
        <v>#N/A</v>
      </c>
      <c r="E275" t="str">
        <f>IF('[1]Flux and Impact'!AU277=1,AVERAGE(H275,J275,L275,N275,P275,R275,T275,V275,X275,Z275,AB275,AD275,AF275,AH275,AJ275,AL275,AN275,AP275,AR275,AT275),"")</f>
        <v/>
      </c>
      <c r="F275" s="12" t="str">
        <f>IF('[1]Flux and Impact'!AU277=1,AVERAGE(I275,K275,M275,O275,Q275,S275,U275,W275,Y275,AA275,AC275,AE275,AG275,AI275,AK275,AM275,AO275,AQ275,AS275,AU275),"")</f>
        <v/>
      </c>
      <c r="G275" s="13" t="str">
        <f t="shared" si="9"/>
        <v/>
      </c>
      <c r="H275" t="str">
        <f>IF(H$1&gt;0,IF(AND('[1]Flux and Impact'!$AU277=1,'[1]Flux and Impact'!F277=""),0,IF('[1]Flux and Impact'!$AU277=1,'[1]Flux and Impact'!F277,"")),"")</f>
        <v/>
      </c>
      <c r="I275" t="str">
        <f>IF(I$1&gt;0,IF(AND('[1]Flux and Impact'!$AU277=1,'[1]Flux and Impact'!G277=""),0,IF('[1]Flux and Impact'!$AU277=1,'[1]Flux and Impact'!G277,"")),"")</f>
        <v/>
      </c>
      <c r="J275" t="str">
        <f>IF(J$1&gt;0,IF(AND('[1]Flux and Impact'!$AU277=1,'[1]Flux and Impact'!H277=""),0,IF('[1]Flux and Impact'!$AU277=1,'[1]Flux and Impact'!H277,"")),"")</f>
        <v/>
      </c>
      <c r="K275" t="str">
        <f>IF(K$1&gt;0,IF(AND('[1]Flux and Impact'!$AU277=1,'[1]Flux and Impact'!I277=""),0,IF('[1]Flux and Impact'!$AU277=1,'[1]Flux and Impact'!I277,"")),"")</f>
        <v/>
      </c>
      <c r="L275" t="str">
        <f>IF(L$1&gt;0,IF(AND('[1]Flux and Impact'!$AU277=1,'[1]Flux and Impact'!J277=""),0,IF('[1]Flux and Impact'!$AU277=1,'[1]Flux and Impact'!J277,"")),"")</f>
        <v/>
      </c>
      <c r="M275" t="str">
        <f>IF(M$1&gt;0,IF(AND('[1]Flux and Impact'!$AU277=1,'[1]Flux and Impact'!K277=""),0,IF('[1]Flux and Impact'!$AU277=1,'[1]Flux and Impact'!K277,"")),"")</f>
        <v/>
      </c>
      <c r="N275" t="str">
        <f>IF(N$1&gt;0,IF(AND('[1]Flux and Impact'!$AU277=1,'[1]Flux and Impact'!L277=""),0,IF('[1]Flux and Impact'!$AU277=1,'[1]Flux and Impact'!L277,"")),"")</f>
        <v/>
      </c>
      <c r="O275" t="str">
        <f>IF(O$1&gt;0,IF(AND('[1]Flux and Impact'!$AU277=1,'[1]Flux and Impact'!M277=""),0,IF('[1]Flux and Impact'!$AU277=1,'[1]Flux and Impact'!M277,"")),"")</f>
        <v/>
      </c>
      <c r="P275" t="str">
        <f>IF(P$1&gt;0,IF(AND('[1]Flux and Impact'!$AU277=1,'[1]Flux and Impact'!N277=""),0,IF('[1]Flux and Impact'!$AU277=1,'[1]Flux and Impact'!N277,"")),"")</f>
        <v/>
      </c>
      <c r="Q275" t="str">
        <f>IF(Q$1&gt;0,IF(AND('[1]Flux and Impact'!$AU277=1,'[1]Flux and Impact'!O277=""),0,IF('[1]Flux and Impact'!$AU277=1,'[1]Flux and Impact'!O277,"")),"")</f>
        <v/>
      </c>
      <c r="R275" t="str">
        <f>IF(R$1&gt;0,IF(AND('[1]Flux and Impact'!$AU277=1,'[1]Flux and Impact'!P277=""),0,IF('[1]Flux and Impact'!$AU277=1,'[1]Flux and Impact'!P277,"")),"")</f>
        <v/>
      </c>
      <c r="S275" t="str">
        <f>IF(S$1&gt;0,IF(AND('[1]Flux and Impact'!$AU277=1,'[1]Flux and Impact'!Q277=""),0,IF('[1]Flux and Impact'!$AU277=1,'[1]Flux and Impact'!Q277,"")),"")</f>
        <v/>
      </c>
      <c r="T275" t="str">
        <f>IF(T$1&gt;0,IF(AND('[1]Flux and Impact'!$AU277=1,'[1]Flux and Impact'!R277=""),0,IF('[1]Flux and Impact'!$AU277=1,'[1]Flux and Impact'!R277,"")),"")</f>
        <v/>
      </c>
      <c r="U275" t="str">
        <f>IF(U$1&gt;0,IF(AND('[1]Flux and Impact'!$AU277=1,'[1]Flux and Impact'!S277=""),0,IF('[1]Flux and Impact'!$AU277=1,'[1]Flux and Impact'!S277,"")),"")</f>
        <v/>
      </c>
      <c r="V275" t="str">
        <f>IF(V$1&gt;0,IF(AND('[1]Flux and Impact'!$AU277=1,'[1]Flux and Impact'!T277=""),0,IF('[1]Flux and Impact'!$AU277=1,'[1]Flux and Impact'!T277,"")),"")</f>
        <v/>
      </c>
      <c r="W275" t="str">
        <f>IF(W$1&gt;0,IF(AND('[1]Flux and Impact'!$AU277=1,'[1]Flux and Impact'!U277=""),0,IF('[1]Flux and Impact'!$AU277=1,'[1]Flux and Impact'!U277,"")),"")</f>
        <v/>
      </c>
      <c r="X275" t="str">
        <f>IF(X$1&gt;0,IF(AND('[1]Flux and Impact'!$AU277=1,'[1]Flux and Impact'!V277=""),0,IF('[1]Flux and Impact'!$AU277=1,'[1]Flux and Impact'!V277,"")),"")</f>
        <v/>
      </c>
      <c r="Y275" t="str">
        <f>IF(Y$1&gt;0,IF(AND('[1]Flux and Impact'!$AU277=1,'[1]Flux and Impact'!W277=""),0,IF('[1]Flux and Impact'!$AU277=1,'[1]Flux and Impact'!W277,"")),"")</f>
        <v/>
      </c>
      <c r="Z275" t="str">
        <f>IF(Z$1&gt;0,IF(AND('[1]Flux and Impact'!$AU277=1,'[1]Flux and Impact'!X277=""),0,IF('[1]Flux and Impact'!$AU277=1,'[1]Flux and Impact'!X277,"")),"")</f>
        <v/>
      </c>
      <c r="AA275" t="str">
        <f>IF(AA$1&gt;0,IF(AND('[1]Flux and Impact'!$AU277=1,'[1]Flux and Impact'!Y277=""),0,IF('[1]Flux and Impact'!$AU277=1,'[1]Flux and Impact'!Y277,"")),"")</f>
        <v/>
      </c>
      <c r="AB275" t="str">
        <f>IF(AB$1&gt;0,IF(AND('[1]Flux and Impact'!$AU277=1,'[1]Flux and Impact'!Z277=""),0,IF('[1]Flux and Impact'!$AU277=1,'[1]Flux and Impact'!Z277,"")),"")</f>
        <v/>
      </c>
      <c r="AC275" t="str">
        <f>IF(AC$1&gt;0,IF(AND('[1]Flux and Impact'!$AU277=1,'[1]Flux and Impact'!AA277=""),0,IF('[1]Flux and Impact'!$AU277=1,'[1]Flux and Impact'!AA277,"")),"")</f>
        <v/>
      </c>
      <c r="AD275" t="str">
        <f>IF(AD$1&gt;0,IF(AND('[1]Flux and Impact'!$AU277=1,'[1]Flux and Impact'!AB277=""),0,IF('[1]Flux and Impact'!$AU277=1,'[1]Flux and Impact'!AB277,"")),"")</f>
        <v/>
      </c>
      <c r="AE275" t="str">
        <f>IF(AE$1&gt;0,IF(AND('[1]Flux and Impact'!$AU277=1,'[1]Flux and Impact'!AC277=""),0,IF('[1]Flux and Impact'!$AU277=1,'[1]Flux and Impact'!AC277,"")),"")</f>
        <v/>
      </c>
      <c r="AF275" t="str">
        <f>IF(AF$1&gt;0,IF(AND('[1]Flux and Impact'!$AU277=1,'[1]Flux and Impact'!AD277=""),0,IF('[1]Flux and Impact'!$AU277=1,'[1]Flux and Impact'!AD277,"")),"")</f>
        <v/>
      </c>
      <c r="AG275" t="str">
        <f>IF(AG$1&gt;0,IF(AND('[1]Flux and Impact'!$AU277=1,'[1]Flux and Impact'!AE277=""),0,IF('[1]Flux and Impact'!$AU277=1,'[1]Flux and Impact'!AE277,"")),"")</f>
        <v/>
      </c>
      <c r="AH275" t="str">
        <f>IF(AH$1&gt;0,IF(AND('[1]Flux and Impact'!$AU277=1,'[1]Flux and Impact'!AF277=""),0,IF('[1]Flux and Impact'!$AU277=1,'[1]Flux and Impact'!AF277,"")),"")</f>
        <v/>
      </c>
      <c r="AI275" t="str">
        <f>IF(AI$1&gt;0,IF(AND('[1]Flux and Impact'!$AU277=1,'[1]Flux and Impact'!AG277=""),0,IF('[1]Flux and Impact'!$AU277=1,'[1]Flux and Impact'!AG277,"")),"")</f>
        <v/>
      </c>
      <c r="AJ275" t="str">
        <f>IF(AJ$1&gt;0,IF(AND('[1]Flux and Impact'!$AU277=1,'[1]Flux and Impact'!AH277=""),0,IF('[1]Flux and Impact'!$AU277=1,'[1]Flux and Impact'!AH277,"")),"")</f>
        <v/>
      </c>
      <c r="AK275" t="str">
        <f>IF(AK$1&gt;0,IF(AND('[1]Flux and Impact'!$AU277=1,'[1]Flux and Impact'!AI277=""),0,IF('[1]Flux and Impact'!$AU277=1,'[1]Flux and Impact'!AI277,"")),"")</f>
        <v/>
      </c>
      <c r="AL275" t="str">
        <f>IF(AL$1&gt;0,IF(AND('[1]Flux and Impact'!$AU277=1,'[1]Flux and Impact'!AJ277=""),0,IF('[1]Flux and Impact'!$AU277=1,'[1]Flux and Impact'!AJ277,"")),"")</f>
        <v/>
      </c>
      <c r="AM275" t="str">
        <f>IF(AM$1&gt;0,IF(AND('[1]Flux and Impact'!$AU277=1,'[1]Flux and Impact'!AK277=""),0,IF('[1]Flux and Impact'!$AU277=1,'[1]Flux and Impact'!AK277,"")),"")</f>
        <v/>
      </c>
      <c r="AN275" t="str">
        <f>IF(AN$1&gt;0,IF(AND('[1]Flux and Impact'!$AU277=1,'[1]Flux and Impact'!AL277=""),0,IF('[1]Flux and Impact'!$AU277=1,'[1]Flux and Impact'!AL277,"")),"")</f>
        <v/>
      </c>
      <c r="AO275" t="str">
        <f>IF(AO$1&gt;0,IF(AND('[1]Flux and Impact'!$AU277=1,'[1]Flux and Impact'!AM277=""),0,IF('[1]Flux and Impact'!$AU277=1,'[1]Flux and Impact'!AM277,"")),"")</f>
        <v/>
      </c>
      <c r="AP275" t="str">
        <f>IF(AP$1&gt;0,IF(AND('[1]Flux and Impact'!$AU277=1,'[1]Flux and Impact'!AN277=""),0,IF('[1]Flux and Impact'!$AU277=1,'[1]Flux and Impact'!AN277,"")),"")</f>
        <v/>
      </c>
      <c r="AQ275" t="str">
        <f>IF(AQ$1&gt;0,IF(AND('[1]Flux and Impact'!$AU277=1,'[1]Flux and Impact'!AO277=""),0,IF('[1]Flux and Impact'!$AU277=1,'[1]Flux and Impact'!AO277,"")),"")</f>
        <v/>
      </c>
      <c r="AR275" t="str">
        <f>IF(AR$1&gt;0,IF(AND('[1]Flux and Impact'!$AU277=1,'[1]Flux and Impact'!AP277=""),0,IF('[1]Flux and Impact'!$AU277=1,'[1]Flux and Impact'!AP277,"")),"")</f>
        <v/>
      </c>
      <c r="AS275" t="str">
        <f>IF(AS$1&gt;0,IF(AND('[1]Flux and Impact'!$AU277=1,'[1]Flux and Impact'!AQ277=""),0,IF('[1]Flux and Impact'!$AU277=1,'[1]Flux and Impact'!AQ277,"")),"")</f>
        <v/>
      </c>
      <c r="AT275" t="str">
        <f>IF(AT$1&gt;0,IF(AND('[1]Flux and Impact'!$AU277=1,'[1]Flux and Impact'!AR277=""),0,IF('[1]Flux and Impact'!$AU277=1,'[1]Flux and Impact'!AR277,"")),"")</f>
        <v/>
      </c>
      <c r="AU275" t="str">
        <f>IF(AU$1&gt;0,IF(AND('[1]Flux and Impact'!$AU277=1,'[1]Flux and Impact'!AS277=""),0,IF('[1]Flux and Impact'!$AU277=1,'[1]Flux and Impact'!AS277,"")),"")</f>
        <v/>
      </c>
      <c r="AW275" s="10" t="e">
        <v>#N/A</v>
      </c>
      <c r="AX275" s="123" t="s">
        <v>299</v>
      </c>
      <c r="AY275" s="124" t="s">
        <v>299</v>
      </c>
      <c r="AZ275" s="17"/>
    </row>
    <row r="276" spans="1:52">
      <c r="A276" t="e">
        <f t="shared" si="8"/>
        <v>#N/A</v>
      </c>
      <c r="B276" t="e">
        <f>'[1]Flux and Impact'!B278</f>
        <v>#N/A</v>
      </c>
      <c r="C276" t="e">
        <f>'[1]Flux and Impact'!C278</f>
        <v>#N/A</v>
      </c>
      <c r="D276" t="e">
        <f>'[1]Flux and Impact'!D278</f>
        <v>#N/A</v>
      </c>
      <c r="E276" t="str">
        <f>IF('[1]Flux and Impact'!AU278=1,AVERAGE(H276,J276,L276,N276,P276,R276,T276,V276,X276,Z276,AB276,AD276,AF276,AH276,AJ276,AL276,AN276,AP276,AR276,AT276),"")</f>
        <v/>
      </c>
      <c r="F276" s="12" t="str">
        <f>IF('[1]Flux and Impact'!AU278=1,AVERAGE(I276,K276,M276,O276,Q276,S276,U276,W276,Y276,AA276,AC276,AE276,AG276,AI276,AK276,AM276,AO276,AQ276,AS276,AU276),"")</f>
        <v/>
      </c>
      <c r="G276" s="13" t="str">
        <f t="shared" si="9"/>
        <v/>
      </c>
      <c r="H276" t="str">
        <f>IF(H$1&gt;0,IF(AND('[1]Flux and Impact'!$AU278=1,'[1]Flux and Impact'!F278=""),0,IF('[1]Flux and Impact'!$AU278=1,'[1]Flux and Impact'!F278,"")),"")</f>
        <v/>
      </c>
      <c r="I276" t="str">
        <f>IF(I$1&gt;0,IF(AND('[1]Flux and Impact'!$AU278=1,'[1]Flux and Impact'!G278=""),0,IF('[1]Flux and Impact'!$AU278=1,'[1]Flux and Impact'!G278,"")),"")</f>
        <v/>
      </c>
      <c r="J276" t="str">
        <f>IF(J$1&gt;0,IF(AND('[1]Flux and Impact'!$AU278=1,'[1]Flux and Impact'!H278=""),0,IF('[1]Flux and Impact'!$AU278=1,'[1]Flux and Impact'!H278,"")),"")</f>
        <v/>
      </c>
      <c r="K276" t="str">
        <f>IF(K$1&gt;0,IF(AND('[1]Flux and Impact'!$AU278=1,'[1]Flux and Impact'!I278=""),0,IF('[1]Flux and Impact'!$AU278=1,'[1]Flux and Impact'!I278,"")),"")</f>
        <v/>
      </c>
      <c r="L276" t="str">
        <f>IF(L$1&gt;0,IF(AND('[1]Flux and Impact'!$AU278=1,'[1]Flux and Impact'!J278=""),0,IF('[1]Flux and Impact'!$AU278=1,'[1]Flux and Impact'!J278,"")),"")</f>
        <v/>
      </c>
      <c r="M276" t="str">
        <f>IF(M$1&gt;0,IF(AND('[1]Flux and Impact'!$AU278=1,'[1]Flux and Impact'!K278=""),0,IF('[1]Flux and Impact'!$AU278=1,'[1]Flux and Impact'!K278,"")),"")</f>
        <v/>
      </c>
      <c r="N276" t="str">
        <f>IF(N$1&gt;0,IF(AND('[1]Flux and Impact'!$AU278=1,'[1]Flux and Impact'!L278=""),0,IF('[1]Flux and Impact'!$AU278=1,'[1]Flux and Impact'!L278,"")),"")</f>
        <v/>
      </c>
      <c r="O276" t="str">
        <f>IF(O$1&gt;0,IF(AND('[1]Flux and Impact'!$AU278=1,'[1]Flux and Impact'!M278=""),0,IF('[1]Flux and Impact'!$AU278=1,'[1]Flux and Impact'!M278,"")),"")</f>
        <v/>
      </c>
      <c r="P276" t="str">
        <f>IF(P$1&gt;0,IF(AND('[1]Flux and Impact'!$AU278=1,'[1]Flux and Impact'!N278=""),0,IF('[1]Flux and Impact'!$AU278=1,'[1]Flux and Impact'!N278,"")),"")</f>
        <v/>
      </c>
      <c r="Q276" t="str">
        <f>IF(Q$1&gt;0,IF(AND('[1]Flux and Impact'!$AU278=1,'[1]Flux and Impact'!O278=""),0,IF('[1]Flux and Impact'!$AU278=1,'[1]Flux and Impact'!O278,"")),"")</f>
        <v/>
      </c>
      <c r="R276" t="str">
        <f>IF(R$1&gt;0,IF(AND('[1]Flux and Impact'!$AU278=1,'[1]Flux and Impact'!P278=""),0,IF('[1]Flux and Impact'!$AU278=1,'[1]Flux and Impact'!P278,"")),"")</f>
        <v/>
      </c>
      <c r="S276" t="str">
        <f>IF(S$1&gt;0,IF(AND('[1]Flux and Impact'!$AU278=1,'[1]Flux and Impact'!Q278=""),0,IF('[1]Flux and Impact'!$AU278=1,'[1]Flux and Impact'!Q278,"")),"")</f>
        <v/>
      </c>
      <c r="T276" t="str">
        <f>IF(T$1&gt;0,IF(AND('[1]Flux and Impact'!$AU278=1,'[1]Flux and Impact'!R278=""),0,IF('[1]Flux and Impact'!$AU278=1,'[1]Flux and Impact'!R278,"")),"")</f>
        <v/>
      </c>
      <c r="U276" t="str">
        <f>IF(U$1&gt;0,IF(AND('[1]Flux and Impact'!$AU278=1,'[1]Flux and Impact'!S278=""),0,IF('[1]Flux and Impact'!$AU278=1,'[1]Flux and Impact'!S278,"")),"")</f>
        <v/>
      </c>
      <c r="V276" t="str">
        <f>IF(V$1&gt;0,IF(AND('[1]Flux and Impact'!$AU278=1,'[1]Flux and Impact'!T278=""),0,IF('[1]Flux and Impact'!$AU278=1,'[1]Flux and Impact'!T278,"")),"")</f>
        <v/>
      </c>
      <c r="W276" t="str">
        <f>IF(W$1&gt;0,IF(AND('[1]Flux and Impact'!$AU278=1,'[1]Flux and Impact'!U278=""),0,IF('[1]Flux and Impact'!$AU278=1,'[1]Flux and Impact'!U278,"")),"")</f>
        <v/>
      </c>
      <c r="X276" t="str">
        <f>IF(X$1&gt;0,IF(AND('[1]Flux and Impact'!$AU278=1,'[1]Flux and Impact'!V278=""),0,IF('[1]Flux and Impact'!$AU278=1,'[1]Flux and Impact'!V278,"")),"")</f>
        <v/>
      </c>
      <c r="Y276" t="str">
        <f>IF(Y$1&gt;0,IF(AND('[1]Flux and Impact'!$AU278=1,'[1]Flux and Impact'!W278=""),0,IF('[1]Flux and Impact'!$AU278=1,'[1]Flux and Impact'!W278,"")),"")</f>
        <v/>
      </c>
      <c r="Z276" t="str">
        <f>IF(Z$1&gt;0,IF(AND('[1]Flux and Impact'!$AU278=1,'[1]Flux and Impact'!X278=""),0,IF('[1]Flux and Impact'!$AU278=1,'[1]Flux and Impact'!X278,"")),"")</f>
        <v/>
      </c>
      <c r="AA276" t="str">
        <f>IF(AA$1&gt;0,IF(AND('[1]Flux and Impact'!$AU278=1,'[1]Flux and Impact'!Y278=""),0,IF('[1]Flux and Impact'!$AU278=1,'[1]Flux and Impact'!Y278,"")),"")</f>
        <v/>
      </c>
      <c r="AB276" t="str">
        <f>IF(AB$1&gt;0,IF(AND('[1]Flux and Impact'!$AU278=1,'[1]Flux and Impact'!Z278=""),0,IF('[1]Flux and Impact'!$AU278=1,'[1]Flux and Impact'!Z278,"")),"")</f>
        <v/>
      </c>
      <c r="AC276" t="str">
        <f>IF(AC$1&gt;0,IF(AND('[1]Flux and Impact'!$AU278=1,'[1]Flux and Impact'!AA278=""),0,IF('[1]Flux and Impact'!$AU278=1,'[1]Flux and Impact'!AA278,"")),"")</f>
        <v/>
      </c>
      <c r="AD276" t="str">
        <f>IF(AD$1&gt;0,IF(AND('[1]Flux and Impact'!$AU278=1,'[1]Flux and Impact'!AB278=""),0,IF('[1]Flux and Impact'!$AU278=1,'[1]Flux and Impact'!AB278,"")),"")</f>
        <v/>
      </c>
      <c r="AE276" t="str">
        <f>IF(AE$1&gt;0,IF(AND('[1]Flux and Impact'!$AU278=1,'[1]Flux and Impact'!AC278=""),0,IF('[1]Flux and Impact'!$AU278=1,'[1]Flux and Impact'!AC278,"")),"")</f>
        <v/>
      </c>
      <c r="AF276" t="str">
        <f>IF(AF$1&gt;0,IF(AND('[1]Flux and Impact'!$AU278=1,'[1]Flux and Impact'!AD278=""),0,IF('[1]Flux and Impact'!$AU278=1,'[1]Flux and Impact'!AD278,"")),"")</f>
        <v/>
      </c>
      <c r="AG276" t="str">
        <f>IF(AG$1&gt;0,IF(AND('[1]Flux and Impact'!$AU278=1,'[1]Flux and Impact'!AE278=""),0,IF('[1]Flux and Impact'!$AU278=1,'[1]Flux and Impact'!AE278,"")),"")</f>
        <v/>
      </c>
      <c r="AH276" t="str">
        <f>IF(AH$1&gt;0,IF(AND('[1]Flux and Impact'!$AU278=1,'[1]Flux and Impact'!AF278=""),0,IF('[1]Flux and Impact'!$AU278=1,'[1]Flux and Impact'!AF278,"")),"")</f>
        <v/>
      </c>
      <c r="AI276" t="str">
        <f>IF(AI$1&gt;0,IF(AND('[1]Flux and Impact'!$AU278=1,'[1]Flux and Impact'!AG278=""),0,IF('[1]Flux and Impact'!$AU278=1,'[1]Flux and Impact'!AG278,"")),"")</f>
        <v/>
      </c>
      <c r="AJ276" t="str">
        <f>IF(AJ$1&gt;0,IF(AND('[1]Flux and Impact'!$AU278=1,'[1]Flux and Impact'!AH278=""),0,IF('[1]Flux and Impact'!$AU278=1,'[1]Flux and Impact'!AH278,"")),"")</f>
        <v/>
      </c>
      <c r="AK276" t="str">
        <f>IF(AK$1&gt;0,IF(AND('[1]Flux and Impact'!$AU278=1,'[1]Flux and Impact'!AI278=""),0,IF('[1]Flux and Impact'!$AU278=1,'[1]Flux and Impact'!AI278,"")),"")</f>
        <v/>
      </c>
      <c r="AL276" t="str">
        <f>IF(AL$1&gt;0,IF(AND('[1]Flux and Impact'!$AU278=1,'[1]Flux and Impact'!AJ278=""),0,IF('[1]Flux and Impact'!$AU278=1,'[1]Flux and Impact'!AJ278,"")),"")</f>
        <v/>
      </c>
      <c r="AM276" t="str">
        <f>IF(AM$1&gt;0,IF(AND('[1]Flux and Impact'!$AU278=1,'[1]Flux and Impact'!AK278=""),0,IF('[1]Flux and Impact'!$AU278=1,'[1]Flux and Impact'!AK278,"")),"")</f>
        <v/>
      </c>
      <c r="AN276" t="str">
        <f>IF(AN$1&gt;0,IF(AND('[1]Flux and Impact'!$AU278=1,'[1]Flux and Impact'!AL278=""),0,IF('[1]Flux and Impact'!$AU278=1,'[1]Flux and Impact'!AL278,"")),"")</f>
        <v/>
      </c>
      <c r="AO276" t="str">
        <f>IF(AO$1&gt;0,IF(AND('[1]Flux and Impact'!$AU278=1,'[1]Flux and Impact'!AM278=""),0,IF('[1]Flux and Impact'!$AU278=1,'[1]Flux and Impact'!AM278,"")),"")</f>
        <v/>
      </c>
      <c r="AP276" t="str">
        <f>IF(AP$1&gt;0,IF(AND('[1]Flux and Impact'!$AU278=1,'[1]Flux and Impact'!AN278=""),0,IF('[1]Flux and Impact'!$AU278=1,'[1]Flux and Impact'!AN278,"")),"")</f>
        <v/>
      </c>
      <c r="AQ276" t="str">
        <f>IF(AQ$1&gt;0,IF(AND('[1]Flux and Impact'!$AU278=1,'[1]Flux and Impact'!AO278=""),0,IF('[1]Flux and Impact'!$AU278=1,'[1]Flux and Impact'!AO278,"")),"")</f>
        <v/>
      </c>
      <c r="AR276" t="str">
        <f>IF(AR$1&gt;0,IF(AND('[1]Flux and Impact'!$AU278=1,'[1]Flux and Impact'!AP278=""),0,IF('[1]Flux and Impact'!$AU278=1,'[1]Flux and Impact'!AP278,"")),"")</f>
        <v/>
      </c>
      <c r="AS276" t="str">
        <f>IF(AS$1&gt;0,IF(AND('[1]Flux and Impact'!$AU278=1,'[1]Flux and Impact'!AQ278=""),0,IF('[1]Flux and Impact'!$AU278=1,'[1]Flux and Impact'!AQ278,"")),"")</f>
        <v/>
      </c>
      <c r="AT276" t="str">
        <f>IF(AT$1&gt;0,IF(AND('[1]Flux and Impact'!$AU278=1,'[1]Flux and Impact'!AR278=""),0,IF('[1]Flux and Impact'!$AU278=1,'[1]Flux and Impact'!AR278,"")),"")</f>
        <v/>
      </c>
      <c r="AU276" t="str">
        <f>IF(AU$1&gt;0,IF(AND('[1]Flux and Impact'!$AU278=1,'[1]Flux and Impact'!AS278=""),0,IF('[1]Flux and Impact'!$AU278=1,'[1]Flux and Impact'!AS278,"")),"")</f>
        <v/>
      </c>
      <c r="AW276" s="10" t="e">
        <v>#N/A</v>
      </c>
      <c r="AX276" s="123" t="s">
        <v>299</v>
      </c>
      <c r="AY276" s="124" t="s">
        <v>299</v>
      </c>
      <c r="AZ276" s="17"/>
    </row>
    <row r="277" spans="1:52">
      <c r="A277" t="e">
        <f t="shared" si="8"/>
        <v>#N/A</v>
      </c>
      <c r="B277" t="e">
        <f>'[1]Flux and Impact'!B279</f>
        <v>#N/A</v>
      </c>
      <c r="C277" t="e">
        <f>'[1]Flux and Impact'!C279</f>
        <v>#N/A</v>
      </c>
      <c r="D277" t="e">
        <f>'[1]Flux and Impact'!D279</f>
        <v>#N/A</v>
      </c>
      <c r="E277" t="str">
        <f>IF('[1]Flux and Impact'!AU279=1,AVERAGE(H277,J277,L277,N277,P277,R277,T277,V277,X277,Z277,AB277,AD277,AF277,AH277,AJ277,AL277,AN277,AP277,AR277,AT277),"")</f>
        <v/>
      </c>
      <c r="F277" s="12" t="str">
        <f>IF('[1]Flux and Impact'!AU279=1,AVERAGE(I277,K277,M277,O277,Q277,S277,U277,W277,Y277,AA277,AC277,AE277,AG277,AI277,AK277,AM277,AO277,AQ277,AS277,AU277),"")</f>
        <v/>
      </c>
      <c r="G277" s="13" t="str">
        <f t="shared" si="9"/>
        <v/>
      </c>
      <c r="H277" t="str">
        <f>IF(H$1&gt;0,IF(AND('[1]Flux and Impact'!$AU279=1,'[1]Flux and Impact'!F279=""),0,IF('[1]Flux and Impact'!$AU279=1,'[1]Flux and Impact'!F279,"")),"")</f>
        <v/>
      </c>
      <c r="I277" t="str">
        <f>IF(I$1&gt;0,IF(AND('[1]Flux and Impact'!$AU279=1,'[1]Flux and Impact'!G279=""),0,IF('[1]Flux and Impact'!$AU279=1,'[1]Flux and Impact'!G279,"")),"")</f>
        <v/>
      </c>
      <c r="J277" t="str">
        <f>IF(J$1&gt;0,IF(AND('[1]Flux and Impact'!$AU279=1,'[1]Flux and Impact'!H279=""),0,IF('[1]Flux and Impact'!$AU279=1,'[1]Flux and Impact'!H279,"")),"")</f>
        <v/>
      </c>
      <c r="K277" t="str">
        <f>IF(K$1&gt;0,IF(AND('[1]Flux and Impact'!$AU279=1,'[1]Flux and Impact'!I279=""),0,IF('[1]Flux and Impact'!$AU279=1,'[1]Flux and Impact'!I279,"")),"")</f>
        <v/>
      </c>
      <c r="L277" t="str">
        <f>IF(L$1&gt;0,IF(AND('[1]Flux and Impact'!$AU279=1,'[1]Flux and Impact'!J279=""),0,IF('[1]Flux and Impact'!$AU279=1,'[1]Flux and Impact'!J279,"")),"")</f>
        <v/>
      </c>
      <c r="M277" t="str">
        <f>IF(M$1&gt;0,IF(AND('[1]Flux and Impact'!$AU279=1,'[1]Flux and Impact'!K279=""),0,IF('[1]Flux and Impact'!$AU279=1,'[1]Flux and Impact'!K279,"")),"")</f>
        <v/>
      </c>
      <c r="N277" t="str">
        <f>IF(N$1&gt;0,IF(AND('[1]Flux and Impact'!$AU279=1,'[1]Flux and Impact'!L279=""),0,IF('[1]Flux and Impact'!$AU279=1,'[1]Flux and Impact'!L279,"")),"")</f>
        <v/>
      </c>
      <c r="O277" t="str">
        <f>IF(O$1&gt;0,IF(AND('[1]Flux and Impact'!$AU279=1,'[1]Flux and Impact'!M279=""),0,IF('[1]Flux and Impact'!$AU279=1,'[1]Flux and Impact'!M279,"")),"")</f>
        <v/>
      </c>
      <c r="P277" t="str">
        <f>IF(P$1&gt;0,IF(AND('[1]Flux and Impact'!$AU279=1,'[1]Flux and Impact'!N279=""),0,IF('[1]Flux and Impact'!$AU279=1,'[1]Flux and Impact'!N279,"")),"")</f>
        <v/>
      </c>
      <c r="Q277" t="str">
        <f>IF(Q$1&gt;0,IF(AND('[1]Flux and Impact'!$AU279=1,'[1]Flux and Impact'!O279=""),0,IF('[1]Flux and Impact'!$AU279=1,'[1]Flux and Impact'!O279,"")),"")</f>
        <v/>
      </c>
      <c r="R277" t="str">
        <f>IF(R$1&gt;0,IF(AND('[1]Flux and Impact'!$AU279=1,'[1]Flux and Impact'!P279=""),0,IF('[1]Flux and Impact'!$AU279=1,'[1]Flux and Impact'!P279,"")),"")</f>
        <v/>
      </c>
      <c r="S277" t="str">
        <f>IF(S$1&gt;0,IF(AND('[1]Flux and Impact'!$AU279=1,'[1]Flux and Impact'!Q279=""),0,IF('[1]Flux and Impact'!$AU279=1,'[1]Flux and Impact'!Q279,"")),"")</f>
        <v/>
      </c>
      <c r="T277" t="str">
        <f>IF(T$1&gt;0,IF(AND('[1]Flux and Impact'!$AU279=1,'[1]Flux and Impact'!R279=""),0,IF('[1]Flux and Impact'!$AU279=1,'[1]Flux and Impact'!R279,"")),"")</f>
        <v/>
      </c>
      <c r="U277" t="str">
        <f>IF(U$1&gt;0,IF(AND('[1]Flux and Impact'!$AU279=1,'[1]Flux and Impact'!S279=""),0,IF('[1]Flux and Impact'!$AU279=1,'[1]Flux and Impact'!S279,"")),"")</f>
        <v/>
      </c>
      <c r="V277" t="str">
        <f>IF(V$1&gt;0,IF(AND('[1]Flux and Impact'!$AU279=1,'[1]Flux and Impact'!T279=""),0,IF('[1]Flux and Impact'!$AU279=1,'[1]Flux and Impact'!T279,"")),"")</f>
        <v/>
      </c>
      <c r="W277" t="str">
        <f>IF(W$1&gt;0,IF(AND('[1]Flux and Impact'!$AU279=1,'[1]Flux and Impact'!U279=""),0,IF('[1]Flux and Impact'!$AU279=1,'[1]Flux and Impact'!U279,"")),"")</f>
        <v/>
      </c>
      <c r="X277" t="str">
        <f>IF(X$1&gt;0,IF(AND('[1]Flux and Impact'!$AU279=1,'[1]Flux and Impact'!V279=""),0,IF('[1]Flux and Impact'!$AU279=1,'[1]Flux and Impact'!V279,"")),"")</f>
        <v/>
      </c>
      <c r="Y277" t="str">
        <f>IF(Y$1&gt;0,IF(AND('[1]Flux and Impact'!$AU279=1,'[1]Flux and Impact'!W279=""),0,IF('[1]Flux and Impact'!$AU279=1,'[1]Flux and Impact'!W279,"")),"")</f>
        <v/>
      </c>
      <c r="Z277" t="str">
        <f>IF(Z$1&gt;0,IF(AND('[1]Flux and Impact'!$AU279=1,'[1]Flux and Impact'!X279=""),0,IF('[1]Flux and Impact'!$AU279=1,'[1]Flux and Impact'!X279,"")),"")</f>
        <v/>
      </c>
      <c r="AA277" t="str">
        <f>IF(AA$1&gt;0,IF(AND('[1]Flux and Impact'!$AU279=1,'[1]Flux and Impact'!Y279=""),0,IF('[1]Flux and Impact'!$AU279=1,'[1]Flux and Impact'!Y279,"")),"")</f>
        <v/>
      </c>
      <c r="AB277" t="str">
        <f>IF(AB$1&gt;0,IF(AND('[1]Flux and Impact'!$AU279=1,'[1]Flux and Impact'!Z279=""),0,IF('[1]Flux and Impact'!$AU279=1,'[1]Flux and Impact'!Z279,"")),"")</f>
        <v/>
      </c>
      <c r="AC277" t="str">
        <f>IF(AC$1&gt;0,IF(AND('[1]Flux and Impact'!$AU279=1,'[1]Flux and Impact'!AA279=""),0,IF('[1]Flux and Impact'!$AU279=1,'[1]Flux and Impact'!AA279,"")),"")</f>
        <v/>
      </c>
      <c r="AD277" t="str">
        <f>IF(AD$1&gt;0,IF(AND('[1]Flux and Impact'!$AU279=1,'[1]Flux and Impact'!AB279=""),0,IF('[1]Flux and Impact'!$AU279=1,'[1]Flux and Impact'!AB279,"")),"")</f>
        <v/>
      </c>
      <c r="AE277" t="str">
        <f>IF(AE$1&gt;0,IF(AND('[1]Flux and Impact'!$AU279=1,'[1]Flux and Impact'!AC279=""),0,IF('[1]Flux and Impact'!$AU279=1,'[1]Flux and Impact'!AC279,"")),"")</f>
        <v/>
      </c>
      <c r="AF277" t="str">
        <f>IF(AF$1&gt;0,IF(AND('[1]Flux and Impact'!$AU279=1,'[1]Flux and Impact'!AD279=""),0,IF('[1]Flux and Impact'!$AU279=1,'[1]Flux and Impact'!AD279,"")),"")</f>
        <v/>
      </c>
      <c r="AG277" t="str">
        <f>IF(AG$1&gt;0,IF(AND('[1]Flux and Impact'!$AU279=1,'[1]Flux and Impact'!AE279=""),0,IF('[1]Flux and Impact'!$AU279=1,'[1]Flux and Impact'!AE279,"")),"")</f>
        <v/>
      </c>
      <c r="AH277" t="str">
        <f>IF(AH$1&gt;0,IF(AND('[1]Flux and Impact'!$AU279=1,'[1]Flux and Impact'!AF279=""),0,IF('[1]Flux and Impact'!$AU279=1,'[1]Flux and Impact'!AF279,"")),"")</f>
        <v/>
      </c>
      <c r="AI277" t="str">
        <f>IF(AI$1&gt;0,IF(AND('[1]Flux and Impact'!$AU279=1,'[1]Flux and Impact'!AG279=""),0,IF('[1]Flux and Impact'!$AU279=1,'[1]Flux and Impact'!AG279,"")),"")</f>
        <v/>
      </c>
      <c r="AJ277" t="str">
        <f>IF(AJ$1&gt;0,IF(AND('[1]Flux and Impact'!$AU279=1,'[1]Flux and Impact'!AH279=""),0,IF('[1]Flux and Impact'!$AU279=1,'[1]Flux and Impact'!AH279,"")),"")</f>
        <v/>
      </c>
      <c r="AK277" t="str">
        <f>IF(AK$1&gt;0,IF(AND('[1]Flux and Impact'!$AU279=1,'[1]Flux and Impact'!AI279=""),0,IF('[1]Flux and Impact'!$AU279=1,'[1]Flux and Impact'!AI279,"")),"")</f>
        <v/>
      </c>
      <c r="AL277" t="str">
        <f>IF(AL$1&gt;0,IF(AND('[1]Flux and Impact'!$AU279=1,'[1]Flux and Impact'!AJ279=""),0,IF('[1]Flux and Impact'!$AU279=1,'[1]Flux and Impact'!AJ279,"")),"")</f>
        <v/>
      </c>
      <c r="AM277" t="str">
        <f>IF(AM$1&gt;0,IF(AND('[1]Flux and Impact'!$AU279=1,'[1]Flux and Impact'!AK279=""),0,IF('[1]Flux and Impact'!$AU279=1,'[1]Flux and Impact'!AK279,"")),"")</f>
        <v/>
      </c>
      <c r="AN277" t="str">
        <f>IF(AN$1&gt;0,IF(AND('[1]Flux and Impact'!$AU279=1,'[1]Flux and Impact'!AL279=""),0,IF('[1]Flux and Impact'!$AU279=1,'[1]Flux and Impact'!AL279,"")),"")</f>
        <v/>
      </c>
      <c r="AO277" t="str">
        <f>IF(AO$1&gt;0,IF(AND('[1]Flux and Impact'!$AU279=1,'[1]Flux and Impact'!AM279=""),0,IF('[1]Flux and Impact'!$AU279=1,'[1]Flux and Impact'!AM279,"")),"")</f>
        <v/>
      </c>
      <c r="AP277" t="str">
        <f>IF(AP$1&gt;0,IF(AND('[1]Flux and Impact'!$AU279=1,'[1]Flux and Impact'!AN279=""),0,IF('[1]Flux and Impact'!$AU279=1,'[1]Flux and Impact'!AN279,"")),"")</f>
        <v/>
      </c>
      <c r="AQ277" t="str">
        <f>IF(AQ$1&gt;0,IF(AND('[1]Flux and Impact'!$AU279=1,'[1]Flux and Impact'!AO279=""),0,IF('[1]Flux and Impact'!$AU279=1,'[1]Flux and Impact'!AO279,"")),"")</f>
        <v/>
      </c>
      <c r="AR277" t="str">
        <f>IF(AR$1&gt;0,IF(AND('[1]Flux and Impact'!$AU279=1,'[1]Flux and Impact'!AP279=""),0,IF('[1]Flux and Impact'!$AU279=1,'[1]Flux and Impact'!AP279,"")),"")</f>
        <v/>
      </c>
      <c r="AS277" t="str">
        <f>IF(AS$1&gt;0,IF(AND('[1]Flux and Impact'!$AU279=1,'[1]Flux and Impact'!AQ279=""),0,IF('[1]Flux and Impact'!$AU279=1,'[1]Flux and Impact'!AQ279,"")),"")</f>
        <v/>
      </c>
      <c r="AT277" t="str">
        <f>IF(AT$1&gt;0,IF(AND('[1]Flux and Impact'!$AU279=1,'[1]Flux and Impact'!AR279=""),0,IF('[1]Flux and Impact'!$AU279=1,'[1]Flux and Impact'!AR279,"")),"")</f>
        <v/>
      </c>
      <c r="AU277" t="str">
        <f>IF(AU$1&gt;0,IF(AND('[1]Flux and Impact'!$AU279=1,'[1]Flux and Impact'!AS279=""),0,IF('[1]Flux and Impact'!$AU279=1,'[1]Flux and Impact'!AS279,"")),"")</f>
        <v/>
      </c>
      <c r="AW277" s="10" t="e">
        <v>#N/A</v>
      </c>
      <c r="AX277" s="123" t="s">
        <v>299</v>
      </c>
      <c r="AY277" s="124" t="s">
        <v>299</v>
      </c>
      <c r="AZ277" s="17"/>
    </row>
    <row r="278" spans="1:52">
      <c r="A278" t="e">
        <f t="shared" si="8"/>
        <v>#N/A</v>
      </c>
      <c r="B278" t="e">
        <f>'[1]Flux and Impact'!B280</f>
        <v>#N/A</v>
      </c>
      <c r="C278" t="e">
        <f>'[1]Flux and Impact'!C280</f>
        <v>#N/A</v>
      </c>
      <c r="D278" t="e">
        <f>'[1]Flux and Impact'!D280</f>
        <v>#N/A</v>
      </c>
      <c r="E278" t="str">
        <f>IF('[1]Flux and Impact'!AU280=1,AVERAGE(H278,J278,L278,N278,P278,R278,T278,V278,X278,Z278,AB278,AD278,AF278,AH278,AJ278,AL278,AN278,AP278,AR278,AT278),"")</f>
        <v/>
      </c>
      <c r="F278" s="12" t="str">
        <f>IF('[1]Flux and Impact'!AU280=1,AVERAGE(I278,K278,M278,O278,Q278,S278,U278,W278,Y278,AA278,AC278,AE278,AG278,AI278,AK278,AM278,AO278,AQ278,AS278,AU278),"")</f>
        <v/>
      </c>
      <c r="G278" s="13" t="str">
        <f t="shared" si="9"/>
        <v/>
      </c>
      <c r="H278" t="str">
        <f>IF(H$1&gt;0,IF(AND('[1]Flux and Impact'!$AU280=1,'[1]Flux and Impact'!F280=""),0,IF('[1]Flux and Impact'!$AU280=1,'[1]Flux and Impact'!F280,"")),"")</f>
        <v/>
      </c>
      <c r="I278" t="str">
        <f>IF(I$1&gt;0,IF(AND('[1]Flux and Impact'!$AU280=1,'[1]Flux and Impact'!G280=""),0,IF('[1]Flux and Impact'!$AU280=1,'[1]Flux and Impact'!G280,"")),"")</f>
        <v/>
      </c>
      <c r="J278" t="str">
        <f>IF(J$1&gt;0,IF(AND('[1]Flux and Impact'!$AU280=1,'[1]Flux and Impact'!H280=""),0,IF('[1]Flux and Impact'!$AU280=1,'[1]Flux and Impact'!H280,"")),"")</f>
        <v/>
      </c>
      <c r="K278" t="str">
        <f>IF(K$1&gt;0,IF(AND('[1]Flux and Impact'!$AU280=1,'[1]Flux and Impact'!I280=""),0,IF('[1]Flux and Impact'!$AU280=1,'[1]Flux and Impact'!I280,"")),"")</f>
        <v/>
      </c>
      <c r="L278" t="str">
        <f>IF(L$1&gt;0,IF(AND('[1]Flux and Impact'!$AU280=1,'[1]Flux and Impact'!J280=""),0,IF('[1]Flux and Impact'!$AU280=1,'[1]Flux and Impact'!J280,"")),"")</f>
        <v/>
      </c>
      <c r="M278" t="str">
        <f>IF(M$1&gt;0,IF(AND('[1]Flux and Impact'!$AU280=1,'[1]Flux and Impact'!K280=""),0,IF('[1]Flux and Impact'!$AU280=1,'[1]Flux and Impact'!K280,"")),"")</f>
        <v/>
      </c>
      <c r="N278" t="str">
        <f>IF(N$1&gt;0,IF(AND('[1]Flux and Impact'!$AU280=1,'[1]Flux and Impact'!L280=""),0,IF('[1]Flux and Impact'!$AU280=1,'[1]Flux and Impact'!L280,"")),"")</f>
        <v/>
      </c>
      <c r="O278" t="str">
        <f>IF(O$1&gt;0,IF(AND('[1]Flux and Impact'!$AU280=1,'[1]Flux and Impact'!M280=""),0,IF('[1]Flux and Impact'!$AU280=1,'[1]Flux and Impact'!M280,"")),"")</f>
        <v/>
      </c>
      <c r="P278" t="str">
        <f>IF(P$1&gt;0,IF(AND('[1]Flux and Impact'!$AU280=1,'[1]Flux and Impact'!N280=""),0,IF('[1]Flux and Impact'!$AU280=1,'[1]Flux and Impact'!N280,"")),"")</f>
        <v/>
      </c>
      <c r="Q278" t="str">
        <f>IF(Q$1&gt;0,IF(AND('[1]Flux and Impact'!$AU280=1,'[1]Flux and Impact'!O280=""),0,IF('[1]Flux and Impact'!$AU280=1,'[1]Flux and Impact'!O280,"")),"")</f>
        <v/>
      </c>
      <c r="R278" t="str">
        <f>IF(R$1&gt;0,IF(AND('[1]Flux and Impact'!$AU280=1,'[1]Flux and Impact'!P280=""),0,IF('[1]Flux and Impact'!$AU280=1,'[1]Flux and Impact'!P280,"")),"")</f>
        <v/>
      </c>
      <c r="S278" t="str">
        <f>IF(S$1&gt;0,IF(AND('[1]Flux and Impact'!$AU280=1,'[1]Flux and Impact'!Q280=""),0,IF('[1]Flux and Impact'!$AU280=1,'[1]Flux and Impact'!Q280,"")),"")</f>
        <v/>
      </c>
      <c r="T278" t="str">
        <f>IF(T$1&gt;0,IF(AND('[1]Flux and Impact'!$AU280=1,'[1]Flux and Impact'!R280=""),0,IF('[1]Flux and Impact'!$AU280=1,'[1]Flux and Impact'!R280,"")),"")</f>
        <v/>
      </c>
      <c r="U278" t="str">
        <f>IF(U$1&gt;0,IF(AND('[1]Flux and Impact'!$AU280=1,'[1]Flux and Impact'!S280=""),0,IF('[1]Flux and Impact'!$AU280=1,'[1]Flux and Impact'!S280,"")),"")</f>
        <v/>
      </c>
      <c r="V278" t="str">
        <f>IF(V$1&gt;0,IF(AND('[1]Flux and Impact'!$AU280=1,'[1]Flux and Impact'!T280=""),0,IF('[1]Flux and Impact'!$AU280=1,'[1]Flux and Impact'!T280,"")),"")</f>
        <v/>
      </c>
      <c r="W278" t="str">
        <f>IF(W$1&gt;0,IF(AND('[1]Flux and Impact'!$AU280=1,'[1]Flux and Impact'!U280=""),0,IF('[1]Flux and Impact'!$AU280=1,'[1]Flux and Impact'!U280,"")),"")</f>
        <v/>
      </c>
      <c r="X278" t="str">
        <f>IF(X$1&gt;0,IF(AND('[1]Flux and Impact'!$AU280=1,'[1]Flux and Impact'!V280=""),0,IF('[1]Flux and Impact'!$AU280=1,'[1]Flux and Impact'!V280,"")),"")</f>
        <v/>
      </c>
      <c r="Y278" t="str">
        <f>IF(Y$1&gt;0,IF(AND('[1]Flux and Impact'!$AU280=1,'[1]Flux and Impact'!W280=""),0,IF('[1]Flux and Impact'!$AU280=1,'[1]Flux and Impact'!W280,"")),"")</f>
        <v/>
      </c>
      <c r="Z278" t="str">
        <f>IF(Z$1&gt;0,IF(AND('[1]Flux and Impact'!$AU280=1,'[1]Flux and Impact'!X280=""),0,IF('[1]Flux and Impact'!$AU280=1,'[1]Flux and Impact'!X280,"")),"")</f>
        <v/>
      </c>
      <c r="AA278" t="str">
        <f>IF(AA$1&gt;0,IF(AND('[1]Flux and Impact'!$AU280=1,'[1]Flux and Impact'!Y280=""),0,IF('[1]Flux and Impact'!$AU280=1,'[1]Flux and Impact'!Y280,"")),"")</f>
        <v/>
      </c>
      <c r="AB278" t="str">
        <f>IF(AB$1&gt;0,IF(AND('[1]Flux and Impact'!$AU280=1,'[1]Flux and Impact'!Z280=""),0,IF('[1]Flux and Impact'!$AU280=1,'[1]Flux and Impact'!Z280,"")),"")</f>
        <v/>
      </c>
      <c r="AC278" t="str">
        <f>IF(AC$1&gt;0,IF(AND('[1]Flux and Impact'!$AU280=1,'[1]Flux and Impact'!AA280=""),0,IF('[1]Flux and Impact'!$AU280=1,'[1]Flux and Impact'!AA280,"")),"")</f>
        <v/>
      </c>
      <c r="AD278" t="str">
        <f>IF(AD$1&gt;0,IF(AND('[1]Flux and Impact'!$AU280=1,'[1]Flux and Impact'!AB280=""),0,IF('[1]Flux and Impact'!$AU280=1,'[1]Flux and Impact'!AB280,"")),"")</f>
        <v/>
      </c>
      <c r="AE278" t="str">
        <f>IF(AE$1&gt;0,IF(AND('[1]Flux and Impact'!$AU280=1,'[1]Flux and Impact'!AC280=""),0,IF('[1]Flux and Impact'!$AU280=1,'[1]Flux and Impact'!AC280,"")),"")</f>
        <v/>
      </c>
      <c r="AF278" t="str">
        <f>IF(AF$1&gt;0,IF(AND('[1]Flux and Impact'!$AU280=1,'[1]Flux and Impact'!AD280=""),0,IF('[1]Flux and Impact'!$AU280=1,'[1]Flux and Impact'!AD280,"")),"")</f>
        <v/>
      </c>
      <c r="AG278" t="str">
        <f>IF(AG$1&gt;0,IF(AND('[1]Flux and Impact'!$AU280=1,'[1]Flux and Impact'!AE280=""),0,IF('[1]Flux and Impact'!$AU280=1,'[1]Flux and Impact'!AE280,"")),"")</f>
        <v/>
      </c>
      <c r="AH278" t="str">
        <f>IF(AH$1&gt;0,IF(AND('[1]Flux and Impact'!$AU280=1,'[1]Flux and Impact'!AF280=""),0,IF('[1]Flux and Impact'!$AU280=1,'[1]Flux and Impact'!AF280,"")),"")</f>
        <v/>
      </c>
      <c r="AI278" t="str">
        <f>IF(AI$1&gt;0,IF(AND('[1]Flux and Impact'!$AU280=1,'[1]Flux and Impact'!AG280=""),0,IF('[1]Flux and Impact'!$AU280=1,'[1]Flux and Impact'!AG280,"")),"")</f>
        <v/>
      </c>
      <c r="AJ278" t="str">
        <f>IF(AJ$1&gt;0,IF(AND('[1]Flux and Impact'!$AU280=1,'[1]Flux and Impact'!AH280=""),0,IF('[1]Flux and Impact'!$AU280=1,'[1]Flux and Impact'!AH280,"")),"")</f>
        <v/>
      </c>
      <c r="AK278" t="str">
        <f>IF(AK$1&gt;0,IF(AND('[1]Flux and Impact'!$AU280=1,'[1]Flux and Impact'!AI280=""),0,IF('[1]Flux and Impact'!$AU280=1,'[1]Flux and Impact'!AI280,"")),"")</f>
        <v/>
      </c>
      <c r="AL278" t="str">
        <f>IF(AL$1&gt;0,IF(AND('[1]Flux and Impact'!$AU280=1,'[1]Flux and Impact'!AJ280=""),0,IF('[1]Flux and Impact'!$AU280=1,'[1]Flux and Impact'!AJ280,"")),"")</f>
        <v/>
      </c>
      <c r="AM278" t="str">
        <f>IF(AM$1&gt;0,IF(AND('[1]Flux and Impact'!$AU280=1,'[1]Flux and Impact'!AK280=""),0,IF('[1]Flux and Impact'!$AU280=1,'[1]Flux and Impact'!AK280,"")),"")</f>
        <v/>
      </c>
      <c r="AN278" t="str">
        <f>IF(AN$1&gt;0,IF(AND('[1]Flux and Impact'!$AU280=1,'[1]Flux and Impact'!AL280=""),0,IF('[1]Flux and Impact'!$AU280=1,'[1]Flux and Impact'!AL280,"")),"")</f>
        <v/>
      </c>
      <c r="AO278" t="str">
        <f>IF(AO$1&gt;0,IF(AND('[1]Flux and Impact'!$AU280=1,'[1]Flux and Impact'!AM280=""),0,IF('[1]Flux and Impact'!$AU280=1,'[1]Flux and Impact'!AM280,"")),"")</f>
        <v/>
      </c>
      <c r="AP278" t="str">
        <f>IF(AP$1&gt;0,IF(AND('[1]Flux and Impact'!$AU280=1,'[1]Flux and Impact'!AN280=""),0,IF('[1]Flux and Impact'!$AU280=1,'[1]Flux and Impact'!AN280,"")),"")</f>
        <v/>
      </c>
      <c r="AQ278" t="str">
        <f>IF(AQ$1&gt;0,IF(AND('[1]Flux and Impact'!$AU280=1,'[1]Flux and Impact'!AO280=""),0,IF('[1]Flux and Impact'!$AU280=1,'[1]Flux and Impact'!AO280,"")),"")</f>
        <v/>
      </c>
      <c r="AR278" t="str">
        <f>IF(AR$1&gt;0,IF(AND('[1]Flux and Impact'!$AU280=1,'[1]Flux and Impact'!AP280=""),0,IF('[1]Flux and Impact'!$AU280=1,'[1]Flux and Impact'!AP280,"")),"")</f>
        <v/>
      </c>
      <c r="AS278" t="str">
        <f>IF(AS$1&gt;0,IF(AND('[1]Flux and Impact'!$AU280=1,'[1]Flux and Impact'!AQ280=""),0,IF('[1]Flux and Impact'!$AU280=1,'[1]Flux and Impact'!AQ280,"")),"")</f>
        <v/>
      </c>
      <c r="AT278" t="str">
        <f>IF(AT$1&gt;0,IF(AND('[1]Flux and Impact'!$AU280=1,'[1]Flux and Impact'!AR280=""),0,IF('[1]Flux and Impact'!$AU280=1,'[1]Flux and Impact'!AR280,"")),"")</f>
        <v/>
      </c>
      <c r="AU278" t="str">
        <f>IF(AU$1&gt;0,IF(AND('[1]Flux and Impact'!$AU280=1,'[1]Flux and Impact'!AS280=""),0,IF('[1]Flux and Impact'!$AU280=1,'[1]Flux and Impact'!AS280,"")),"")</f>
        <v/>
      </c>
      <c r="AW278" s="10" t="e">
        <v>#N/A</v>
      </c>
      <c r="AX278" s="123" t="s">
        <v>299</v>
      </c>
      <c r="AY278" s="124" t="s">
        <v>299</v>
      </c>
      <c r="AZ278" s="17"/>
    </row>
    <row r="279" spans="1:52">
      <c r="A279" t="e">
        <f t="shared" si="8"/>
        <v>#N/A</v>
      </c>
      <c r="B279" t="e">
        <f>'[1]Flux and Impact'!B281</f>
        <v>#N/A</v>
      </c>
      <c r="C279" t="e">
        <f>'[1]Flux and Impact'!C281</f>
        <v>#N/A</v>
      </c>
      <c r="D279" t="e">
        <f>'[1]Flux and Impact'!D281</f>
        <v>#N/A</v>
      </c>
      <c r="E279" t="str">
        <f>IF('[1]Flux and Impact'!AU281=1,AVERAGE(H279,J279,L279,N279,P279,R279,T279,V279,X279,Z279,AB279,AD279,AF279,AH279,AJ279,AL279,AN279,AP279,AR279,AT279),"")</f>
        <v/>
      </c>
      <c r="F279" s="12" t="str">
        <f>IF('[1]Flux and Impact'!AU281=1,AVERAGE(I279,K279,M279,O279,Q279,S279,U279,W279,Y279,AA279,AC279,AE279,AG279,AI279,AK279,AM279,AO279,AQ279,AS279,AU279),"")</f>
        <v/>
      </c>
      <c r="G279" s="13" t="str">
        <f t="shared" si="9"/>
        <v/>
      </c>
      <c r="H279" t="str">
        <f>IF(H$1&gt;0,IF(AND('[1]Flux and Impact'!$AU281=1,'[1]Flux and Impact'!F281=""),0,IF('[1]Flux and Impact'!$AU281=1,'[1]Flux and Impact'!F281,"")),"")</f>
        <v/>
      </c>
      <c r="I279" t="str">
        <f>IF(I$1&gt;0,IF(AND('[1]Flux and Impact'!$AU281=1,'[1]Flux and Impact'!G281=""),0,IF('[1]Flux and Impact'!$AU281=1,'[1]Flux and Impact'!G281,"")),"")</f>
        <v/>
      </c>
      <c r="J279" t="str">
        <f>IF(J$1&gt;0,IF(AND('[1]Flux and Impact'!$AU281=1,'[1]Flux and Impact'!H281=""),0,IF('[1]Flux and Impact'!$AU281=1,'[1]Flux and Impact'!H281,"")),"")</f>
        <v/>
      </c>
      <c r="K279" t="str">
        <f>IF(K$1&gt;0,IF(AND('[1]Flux and Impact'!$AU281=1,'[1]Flux and Impact'!I281=""),0,IF('[1]Flux and Impact'!$AU281=1,'[1]Flux and Impact'!I281,"")),"")</f>
        <v/>
      </c>
      <c r="L279" t="str">
        <f>IF(L$1&gt;0,IF(AND('[1]Flux and Impact'!$AU281=1,'[1]Flux and Impact'!J281=""),0,IF('[1]Flux and Impact'!$AU281=1,'[1]Flux and Impact'!J281,"")),"")</f>
        <v/>
      </c>
      <c r="M279" t="str">
        <f>IF(M$1&gt;0,IF(AND('[1]Flux and Impact'!$AU281=1,'[1]Flux and Impact'!K281=""),0,IF('[1]Flux and Impact'!$AU281=1,'[1]Flux and Impact'!K281,"")),"")</f>
        <v/>
      </c>
      <c r="N279" t="str">
        <f>IF(N$1&gt;0,IF(AND('[1]Flux and Impact'!$AU281=1,'[1]Flux and Impact'!L281=""),0,IF('[1]Flux and Impact'!$AU281=1,'[1]Flux and Impact'!L281,"")),"")</f>
        <v/>
      </c>
      <c r="O279" t="str">
        <f>IF(O$1&gt;0,IF(AND('[1]Flux and Impact'!$AU281=1,'[1]Flux and Impact'!M281=""),0,IF('[1]Flux and Impact'!$AU281=1,'[1]Flux and Impact'!M281,"")),"")</f>
        <v/>
      </c>
      <c r="P279" t="str">
        <f>IF(P$1&gt;0,IF(AND('[1]Flux and Impact'!$AU281=1,'[1]Flux and Impact'!N281=""),0,IF('[1]Flux and Impact'!$AU281=1,'[1]Flux and Impact'!N281,"")),"")</f>
        <v/>
      </c>
      <c r="Q279" t="str">
        <f>IF(Q$1&gt;0,IF(AND('[1]Flux and Impact'!$AU281=1,'[1]Flux and Impact'!O281=""),0,IF('[1]Flux and Impact'!$AU281=1,'[1]Flux and Impact'!O281,"")),"")</f>
        <v/>
      </c>
      <c r="R279" t="str">
        <f>IF(R$1&gt;0,IF(AND('[1]Flux and Impact'!$AU281=1,'[1]Flux and Impact'!P281=""),0,IF('[1]Flux and Impact'!$AU281=1,'[1]Flux and Impact'!P281,"")),"")</f>
        <v/>
      </c>
      <c r="S279" t="str">
        <f>IF(S$1&gt;0,IF(AND('[1]Flux and Impact'!$AU281=1,'[1]Flux and Impact'!Q281=""),0,IF('[1]Flux and Impact'!$AU281=1,'[1]Flux and Impact'!Q281,"")),"")</f>
        <v/>
      </c>
      <c r="T279" t="str">
        <f>IF(T$1&gt;0,IF(AND('[1]Flux and Impact'!$AU281=1,'[1]Flux and Impact'!R281=""),0,IF('[1]Flux and Impact'!$AU281=1,'[1]Flux and Impact'!R281,"")),"")</f>
        <v/>
      </c>
      <c r="U279" t="str">
        <f>IF(U$1&gt;0,IF(AND('[1]Flux and Impact'!$AU281=1,'[1]Flux and Impact'!S281=""),0,IF('[1]Flux and Impact'!$AU281=1,'[1]Flux and Impact'!S281,"")),"")</f>
        <v/>
      </c>
      <c r="V279" t="str">
        <f>IF(V$1&gt;0,IF(AND('[1]Flux and Impact'!$AU281=1,'[1]Flux and Impact'!T281=""),0,IF('[1]Flux and Impact'!$AU281=1,'[1]Flux and Impact'!T281,"")),"")</f>
        <v/>
      </c>
      <c r="W279" t="str">
        <f>IF(W$1&gt;0,IF(AND('[1]Flux and Impact'!$AU281=1,'[1]Flux and Impact'!U281=""),0,IF('[1]Flux and Impact'!$AU281=1,'[1]Flux and Impact'!U281,"")),"")</f>
        <v/>
      </c>
      <c r="X279" t="str">
        <f>IF(X$1&gt;0,IF(AND('[1]Flux and Impact'!$AU281=1,'[1]Flux and Impact'!V281=""),0,IF('[1]Flux and Impact'!$AU281=1,'[1]Flux and Impact'!V281,"")),"")</f>
        <v/>
      </c>
      <c r="Y279" t="str">
        <f>IF(Y$1&gt;0,IF(AND('[1]Flux and Impact'!$AU281=1,'[1]Flux and Impact'!W281=""),0,IF('[1]Flux and Impact'!$AU281=1,'[1]Flux and Impact'!W281,"")),"")</f>
        <v/>
      </c>
      <c r="Z279" t="str">
        <f>IF(Z$1&gt;0,IF(AND('[1]Flux and Impact'!$AU281=1,'[1]Flux and Impact'!X281=""),0,IF('[1]Flux and Impact'!$AU281=1,'[1]Flux and Impact'!X281,"")),"")</f>
        <v/>
      </c>
      <c r="AA279" t="str">
        <f>IF(AA$1&gt;0,IF(AND('[1]Flux and Impact'!$AU281=1,'[1]Flux and Impact'!Y281=""),0,IF('[1]Flux and Impact'!$AU281=1,'[1]Flux and Impact'!Y281,"")),"")</f>
        <v/>
      </c>
      <c r="AB279" t="str">
        <f>IF(AB$1&gt;0,IF(AND('[1]Flux and Impact'!$AU281=1,'[1]Flux and Impact'!Z281=""),0,IF('[1]Flux and Impact'!$AU281=1,'[1]Flux and Impact'!Z281,"")),"")</f>
        <v/>
      </c>
      <c r="AC279" t="str">
        <f>IF(AC$1&gt;0,IF(AND('[1]Flux and Impact'!$AU281=1,'[1]Flux and Impact'!AA281=""),0,IF('[1]Flux and Impact'!$AU281=1,'[1]Flux and Impact'!AA281,"")),"")</f>
        <v/>
      </c>
      <c r="AD279" t="str">
        <f>IF(AD$1&gt;0,IF(AND('[1]Flux and Impact'!$AU281=1,'[1]Flux and Impact'!AB281=""),0,IF('[1]Flux and Impact'!$AU281=1,'[1]Flux and Impact'!AB281,"")),"")</f>
        <v/>
      </c>
      <c r="AE279" t="str">
        <f>IF(AE$1&gt;0,IF(AND('[1]Flux and Impact'!$AU281=1,'[1]Flux and Impact'!AC281=""),0,IF('[1]Flux and Impact'!$AU281=1,'[1]Flux and Impact'!AC281,"")),"")</f>
        <v/>
      </c>
      <c r="AF279" t="str">
        <f>IF(AF$1&gt;0,IF(AND('[1]Flux and Impact'!$AU281=1,'[1]Flux and Impact'!AD281=""),0,IF('[1]Flux and Impact'!$AU281=1,'[1]Flux and Impact'!AD281,"")),"")</f>
        <v/>
      </c>
      <c r="AG279" t="str">
        <f>IF(AG$1&gt;0,IF(AND('[1]Flux and Impact'!$AU281=1,'[1]Flux and Impact'!AE281=""),0,IF('[1]Flux and Impact'!$AU281=1,'[1]Flux and Impact'!AE281,"")),"")</f>
        <v/>
      </c>
      <c r="AH279" t="str">
        <f>IF(AH$1&gt;0,IF(AND('[1]Flux and Impact'!$AU281=1,'[1]Flux and Impact'!AF281=""),0,IF('[1]Flux and Impact'!$AU281=1,'[1]Flux and Impact'!AF281,"")),"")</f>
        <v/>
      </c>
      <c r="AI279" t="str">
        <f>IF(AI$1&gt;0,IF(AND('[1]Flux and Impact'!$AU281=1,'[1]Flux and Impact'!AG281=""),0,IF('[1]Flux and Impact'!$AU281=1,'[1]Flux and Impact'!AG281,"")),"")</f>
        <v/>
      </c>
      <c r="AJ279" t="str">
        <f>IF(AJ$1&gt;0,IF(AND('[1]Flux and Impact'!$AU281=1,'[1]Flux and Impact'!AH281=""),0,IF('[1]Flux and Impact'!$AU281=1,'[1]Flux and Impact'!AH281,"")),"")</f>
        <v/>
      </c>
      <c r="AK279" t="str">
        <f>IF(AK$1&gt;0,IF(AND('[1]Flux and Impact'!$AU281=1,'[1]Flux and Impact'!AI281=""),0,IF('[1]Flux and Impact'!$AU281=1,'[1]Flux and Impact'!AI281,"")),"")</f>
        <v/>
      </c>
      <c r="AL279" t="str">
        <f>IF(AL$1&gt;0,IF(AND('[1]Flux and Impact'!$AU281=1,'[1]Flux and Impact'!AJ281=""),0,IF('[1]Flux and Impact'!$AU281=1,'[1]Flux and Impact'!AJ281,"")),"")</f>
        <v/>
      </c>
      <c r="AM279" t="str">
        <f>IF(AM$1&gt;0,IF(AND('[1]Flux and Impact'!$AU281=1,'[1]Flux and Impact'!AK281=""),0,IF('[1]Flux and Impact'!$AU281=1,'[1]Flux and Impact'!AK281,"")),"")</f>
        <v/>
      </c>
      <c r="AN279" t="str">
        <f>IF(AN$1&gt;0,IF(AND('[1]Flux and Impact'!$AU281=1,'[1]Flux and Impact'!AL281=""),0,IF('[1]Flux and Impact'!$AU281=1,'[1]Flux and Impact'!AL281,"")),"")</f>
        <v/>
      </c>
      <c r="AO279" t="str">
        <f>IF(AO$1&gt;0,IF(AND('[1]Flux and Impact'!$AU281=1,'[1]Flux and Impact'!AM281=""),0,IF('[1]Flux and Impact'!$AU281=1,'[1]Flux and Impact'!AM281,"")),"")</f>
        <v/>
      </c>
      <c r="AP279" t="str">
        <f>IF(AP$1&gt;0,IF(AND('[1]Flux and Impact'!$AU281=1,'[1]Flux and Impact'!AN281=""),0,IF('[1]Flux and Impact'!$AU281=1,'[1]Flux and Impact'!AN281,"")),"")</f>
        <v/>
      </c>
      <c r="AQ279" t="str">
        <f>IF(AQ$1&gt;0,IF(AND('[1]Flux and Impact'!$AU281=1,'[1]Flux and Impact'!AO281=""),0,IF('[1]Flux and Impact'!$AU281=1,'[1]Flux and Impact'!AO281,"")),"")</f>
        <v/>
      </c>
      <c r="AR279" t="str">
        <f>IF(AR$1&gt;0,IF(AND('[1]Flux and Impact'!$AU281=1,'[1]Flux and Impact'!AP281=""),0,IF('[1]Flux and Impact'!$AU281=1,'[1]Flux and Impact'!AP281,"")),"")</f>
        <v/>
      </c>
      <c r="AS279" t="str">
        <f>IF(AS$1&gt;0,IF(AND('[1]Flux and Impact'!$AU281=1,'[1]Flux and Impact'!AQ281=""),0,IF('[1]Flux and Impact'!$AU281=1,'[1]Flux and Impact'!AQ281,"")),"")</f>
        <v/>
      </c>
      <c r="AT279" t="str">
        <f>IF(AT$1&gt;0,IF(AND('[1]Flux and Impact'!$AU281=1,'[1]Flux and Impact'!AR281=""),0,IF('[1]Flux and Impact'!$AU281=1,'[1]Flux and Impact'!AR281,"")),"")</f>
        <v/>
      </c>
      <c r="AU279" t="str">
        <f>IF(AU$1&gt;0,IF(AND('[1]Flux and Impact'!$AU281=1,'[1]Flux and Impact'!AS281=""),0,IF('[1]Flux and Impact'!$AU281=1,'[1]Flux and Impact'!AS281,"")),"")</f>
        <v/>
      </c>
      <c r="AW279" s="10" t="e">
        <v>#N/A</v>
      </c>
      <c r="AX279" s="123" t="s">
        <v>299</v>
      </c>
      <c r="AY279" s="124" t="s">
        <v>299</v>
      </c>
      <c r="AZ279" s="17"/>
    </row>
    <row r="280" spans="1:52">
      <c r="A280" t="e">
        <f t="shared" si="8"/>
        <v>#N/A</v>
      </c>
      <c r="B280" t="e">
        <f>'[1]Flux and Impact'!B282</f>
        <v>#N/A</v>
      </c>
      <c r="C280" t="e">
        <f>'[1]Flux and Impact'!C282</f>
        <v>#N/A</v>
      </c>
      <c r="D280" t="e">
        <f>'[1]Flux and Impact'!D282</f>
        <v>#N/A</v>
      </c>
      <c r="E280" t="str">
        <f>IF('[1]Flux and Impact'!AU282=1,AVERAGE(H280,J280,L280,N280,P280,R280,T280,V280,X280,Z280,AB280,AD280,AF280,AH280,AJ280,AL280,AN280,AP280,AR280,AT280),"")</f>
        <v/>
      </c>
      <c r="F280" s="12" t="str">
        <f>IF('[1]Flux and Impact'!AU282=1,AVERAGE(I280,K280,M280,O280,Q280,S280,U280,W280,Y280,AA280,AC280,AE280,AG280,AI280,AK280,AM280,AO280,AQ280,AS280,AU280),"")</f>
        <v/>
      </c>
      <c r="G280" s="13" t="str">
        <f t="shared" si="9"/>
        <v/>
      </c>
      <c r="H280" t="str">
        <f>IF(H$1&gt;0,IF(AND('[1]Flux and Impact'!$AU282=1,'[1]Flux and Impact'!F282=""),0,IF('[1]Flux and Impact'!$AU282=1,'[1]Flux and Impact'!F282,"")),"")</f>
        <v/>
      </c>
      <c r="I280" t="str">
        <f>IF(I$1&gt;0,IF(AND('[1]Flux and Impact'!$AU282=1,'[1]Flux and Impact'!G282=""),0,IF('[1]Flux and Impact'!$AU282=1,'[1]Flux and Impact'!G282,"")),"")</f>
        <v/>
      </c>
      <c r="J280" t="str">
        <f>IF(J$1&gt;0,IF(AND('[1]Flux and Impact'!$AU282=1,'[1]Flux and Impact'!H282=""),0,IF('[1]Flux and Impact'!$AU282=1,'[1]Flux and Impact'!H282,"")),"")</f>
        <v/>
      </c>
      <c r="K280" t="str">
        <f>IF(K$1&gt;0,IF(AND('[1]Flux and Impact'!$AU282=1,'[1]Flux and Impact'!I282=""),0,IF('[1]Flux and Impact'!$AU282=1,'[1]Flux and Impact'!I282,"")),"")</f>
        <v/>
      </c>
      <c r="L280" t="str">
        <f>IF(L$1&gt;0,IF(AND('[1]Flux and Impact'!$AU282=1,'[1]Flux and Impact'!J282=""),0,IF('[1]Flux and Impact'!$AU282=1,'[1]Flux and Impact'!J282,"")),"")</f>
        <v/>
      </c>
      <c r="M280" t="str">
        <f>IF(M$1&gt;0,IF(AND('[1]Flux and Impact'!$AU282=1,'[1]Flux and Impact'!K282=""),0,IF('[1]Flux and Impact'!$AU282=1,'[1]Flux and Impact'!K282,"")),"")</f>
        <v/>
      </c>
      <c r="N280" t="str">
        <f>IF(N$1&gt;0,IF(AND('[1]Flux and Impact'!$AU282=1,'[1]Flux and Impact'!L282=""),0,IF('[1]Flux and Impact'!$AU282=1,'[1]Flux and Impact'!L282,"")),"")</f>
        <v/>
      </c>
      <c r="O280" t="str">
        <f>IF(O$1&gt;0,IF(AND('[1]Flux and Impact'!$AU282=1,'[1]Flux and Impact'!M282=""),0,IF('[1]Flux and Impact'!$AU282=1,'[1]Flux and Impact'!M282,"")),"")</f>
        <v/>
      </c>
      <c r="P280" t="str">
        <f>IF(P$1&gt;0,IF(AND('[1]Flux and Impact'!$AU282=1,'[1]Flux and Impact'!N282=""),0,IF('[1]Flux and Impact'!$AU282=1,'[1]Flux and Impact'!N282,"")),"")</f>
        <v/>
      </c>
      <c r="Q280" t="str">
        <f>IF(Q$1&gt;0,IF(AND('[1]Flux and Impact'!$AU282=1,'[1]Flux and Impact'!O282=""),0,IF('[1]Flux and Impact'!$AU282=1,'[1]Flux and Impact'!O282,"")),"")</f>
        <v/>
      </c>
      <c r="R280" t="str">
        <f>IF(R$1&gt;0,IF(AND('[1]Flux and Impact'!$AU282=1,'[1]Flux and Impact'!P282=""),0,IF('[1]Flux and Impact'!$AU282=1,'[1]Flux and Impact'!P282,"")),"")</f>
        <v/>
      </c>
      <c r="S280" t="str">
        <f>IF(S$1&gt;0,IF(AND('[1]Flux and Impact'!$AU282=1,'[1]Flux and Impact'!Q282=""),0,IF('[1]Flux and Impact'!$AU282=1,'[1]Flux and Impact'!Q282,"")),"")</f>
        <v/>
      </c>
      <c r="T280" t="str">
        <f>IF(T$1&gt;0,IF(AND('[1]Flux and Impact'!$AU282=1,'[1]Flux and Impact'!R282=""),0,IF('[1]Flux and Impact'!$AU282=1,'[1]Flux and Impact'!R282,"")),"")</f>
        <v/>
      </c>
      <c r="U280" t="str">
        <f>IF(U$1&gt;0,IF(AND('[1]Flux and Impact'!$AU282=1,'[1]Flux and Impact'!S282=""),0,IF('[1]Flux and Impact'!$AU282=1,'[1]Flux and Impact'!S282,"")),"")</f>
        <v/>
      </c>
      <c r="V280" t="str">
        <f>IF(V$1&gt;0,IF(AND('[1]Flux and Impact'!$AU282=1,'[1]Flux and Impact'!T282=""),0,IF('[1]Flux and Impact'!$AU282=1,'[1]Flux and Impact'!T282,"")),"")</f>
        <v/>
      </c>
      <c r="W280" t="str">
        <f>IF(W$1&gt;0,IF(AND('[1]Flux and Impact'!$AU282=1,'[1]Flux and Impact'!U282=""),0,IF('[1]Flux and Impact'!$AU282=1,'[1]Flux and Impact'!U282,"")),"")</f>
        <v/>
      </c>
      <c r="X280" t="str">
        <f>IF(X$1&gt;0,IF(AND('[1]Flux and Impact'!$AU282=1,'[1]Flux and Impact'!V282=""),0,IF('[1]Flux and Impact'!$AU282=1,'[1]Flux and Impact'!V282,"")),"")</f>
        <v/>
      </c>
      <c r="Y280" t="str">
        <f>IF(Y$1&gt;0,IF(AND('[1]Flux and Impact'!$AU282=1,'[1]Flux and Impact'!W282=""),0,IF('[1]Flux and Impact'!$AU282=1,'[1]Flux and Impact'!W282,"")),"")</f>
        <v/>
      </c>
      <c r="Z280" t="str">
        <f>IF(Z$1&gt;0,IF(AND('[1]Flux and Impact'!$AU282=1,'[1]Flux and Impact'!X282=""),0,IF('[1]Flux and Impact'!$AU282=1,'[1]Flux and Impact'!X282,"")),"")</f>
        <v/>
      </c>
      <c r="AA280" t="str">
        <f>IF(AA$1&gt;0,IF(AND('[1]Flux and Impact'!$AU282=1,'[1]Flux and Impact'!Y282=""),0,IF('[1]Flux and Impact'!$AU282=1,'[1]Flux and Impact'!Y282,"")),"")</f>
        <v/>
      </c>
      <c r="AB280" t="str">
        <f>IF(AB$1&gt;0,IF(AND('[1]Flux and Impact'!$AU282=1,'[1]Flux and Impact'!Z282=""),0,IF('[1]Flux and Impact'!$AU282=1,'[1]Flux and Impact'!Z282,"")),"")</f>
        <v/>
      </c>
      <c r="AC280" t="str">
        <f>IF(AC$1&gt;0,IF(AND('[1]Flux and Impact'!$AU282=1,'[1]Flux and Impact'!AA282=""),0,IF('[1]Flux and Impact'!$AU282=1,'[1]Flux and Impact'!AA282,"")),"")</f>
        <v/>
      </c>
      <c r="AD280" t="str">
        <f>IF(AD$1&gt;0,IF(AND('[1]Flux and Impact'!$AU282=1,'[1]Flux and Impact'!AB282=""),0,IF('[1]Flux and Impact'!$AU282=1,'[1]Flux and Impact'!AB282,"")),"")</f>
        <v/>
      </c>
      <c r="AE280" t="str">
        <f>IF(AE$1&gt;0,IF(AND('[1]Flux and Impact'!$AU282=1,'[1]Flux and Impact'!AC282=""),0,IF('[1]Flux and Impact'!$AU282=1,'[1]Flux and Impact'!AC282,"")),"")</f>
        <v/>
      </c>
      <c r="AF280" t="str">
        <f>IF(AF$1&gt;0,IF(AND('[1]Flux and Impact'!$AU282=1,'[1]Flux and Impact'!AD282=""),0,IF('[1]Flux and Impact'!$AU282=1,'[1]Flux and Impact'!AD282,"")),"")</f>
        <v/>
      </c>
      <c r="AG280" t="str">
        <f>IF(AG$1&gt;0,IF(AND('[1]Flux and Impact'!$AU282=1,'[1]Flux and Impact'!AE282=""),0,IF('[1]Flux and Impact'!$AU282=1,'[1]Flux and Impact'!AE282,"")),"")</f>
        <v/>
      </c>
      <c r="AH280" t="str">
        <f>IF(AH$1&gt;0,IF(AND('[1]Flux and Impact'!$AU282=1,'[1]Flux and Impact'!AF282=""),0,IF('[1]Flux and Impact'!$AU282=1,'[1]Flux and Impact'!AF282,"")),"")</f>
        <v/>
      </c>
      <c r="AI280" t="str">
        <f>IF(AI$1&gt;0,IF(AND('[1]Flux and Impact'!$AU282=1,'[1]Flux and Impact'!AG282=""),0,IF('[1]Flux and Impact'!$AU282=1,'[1]Flux and Impact'!AG282,"")),"")</f>
        <v/>
      </c>
      <c r="AJ280" t="str">
        <f>IF(AJ$1&gt;0,IF(AND('[1]Flux and Impact'!$AU282=1,'[1]Flux and Impact'!AH282=""),0,IF('[1]Flux and Impact'!$AU282=1,'[1]Flux and Impact'!AH282,"")),"")</f>
        <v/>
      </c>
      <c r="AK280" t="str">
        <f>IF(AK$1&gt;0,IF(AND('[1]Flux and Impact'!$AU282=1,'[1]Flux and Impact'!AI282=""),0,IF('[1]Flux and Impact'!$AU282=1,'[1]Flux and Impact'!AI282,"")),"")</f>
        <v/>
      </c>
      <c r="AL280" t="str">
        <f>IF(AL$1&gt;0,IF(AND('[1]Flux and Impact'!$AU282=1,'[1]Flux and Impact'!AJ282=""),0,IF('[1]Flux and Impact'!$AU282=1,'[1]Flux and Impact'!AJ282,"")),"")</f>
        <v/>
      </c>
      <c r="AM280" t="str">
        <f>IF(AM$1&gt;0,IF(AND('[1]Flux and Impact'!$AU282=1,'[1]Flux and Impact'!AK282=""),0,IF('[1]Flux and Impact'!$AU282=1,'[1]Flux and Impact'!AK282,"")),"")</f>
        <v/>
      </c>
      <c r="AN280" t="str">
        <f>IF(AN$1&gt;0,IF(AND('[1]Flux and Impact'!$AU282=1,'[1]Flux and Impact'!AL282=""),0,IF('[1]Flux and Impact'!$AU282=1,'[1]Flux and Impact'!AL282,"")),"")</f>
        <v/>
      </c>
      <c r="AO280" t="str">
        <f>IF(AO$1&gt;0,IF(AND('[1]Flux and Impact'!$AU282=1,'[1]Flux and Impact'!AM282=""),0,IF('[1]Flux and Impact'!$AU282=1,'[1]Flux and Impact'!AM282,"")),"")</f>
        <v/>
      </c>
      <c r="AP280" t="str">
        <f>IF(AP$1&gt;0,IF(AND('[1]Flux and Impact'!$AU282=1,'[1]Flux and Impact'!AN282=""),0,IF('[1]Flux and Impact'!$AU282=1,'[1]Flux and Impact'!AN282,"")),"")</f>
        <v/>
      </c>
      <c r="AQ280" t="str">
        <f>IF(AQ$1&gt;0,IF(AND('[1]Flux and Impact'!$AU282=1,'[1]Flux and Impact'!AO282=""),0,IF('[1]Flux and Impact'!$AU282=1,'[1]Flux and Impact'!AO282,"")),"")</f>
        <v/>
      </c>
      <c r="AR280" t="str">
        <f>IF(AR$1&gt;0,IF(AND('[1]Flux and Impact'!$AU282=1,'[1]Flux and Impact'!AP282=""),0,IF('[1]Flux and Impact'!$AU282=1,'[1]Flux and Impact'!AP282,"")),"")</f>
        <v/>
      </c>
      <c r="AS280" t="str">
        <f>IF(AS$1&gt;0,IF(AND('[1]Flux and Impact'!$AU282=1,'[1]Flux and Impact'!AQ282=""),0,IF('[1]Flux and Impact'!$AU282=1,'[1]Flux and Impact'!AQ282,"")),"")</f>
        <v/>
      </c>
      <c r="AT280" t="str">
        <f>IF(AT$1&gt;0,IF(AND('[1]Flux and Impact'!$AU282=1,'[1]Flux and Impact'!AR282=""),0,IF('[1]Flux and Impact'!$AU282=1,'[1]Flux and Impact'!AR282,"")),"")</f>
        <v/>
      </c>
      <c r="AU280" t="str">
        <f>IF(AU$1&gt;0,IF(AND('[1]Flux and Impact'!$AU282=1,'[1]Flux and Impact'!AS282=""),0,IF('[1]Flux and Impact'!$AU282=1,'[1]Flux and Impact'!AS282,"")),"")</f>
        <v/>
      </c>
      <c r="AW280" s="10" t="e">
        <v>#N/A</v>
      </c>
      <c r="AX280" s="123" t="s">
        <v>299</v>
      </c>
      <c r="AY280" s="124" t="s">
        <v>299</v>
      </c>
      <c r="AZ280" s="17"/>
    </row>
    <row r="281" spans="1:52">
      <c r="A281" t="e">
        <f t="shared" si="8"/>
        <v>#N/A</v>
      </c>
      <c r="B281" t="e">
        <f>'[1]Flux and Impact'!B283</f>
        <v>#N/A</v>
      </c>
      <c r="C281" t="e">
        <f>'[1]Flux and Impact'!C283</f>
        <v>#N/A</v>
      </c>
      <c r="D281" t="e">
        <f>'[1]Flux and Impact'!D283</f>
        <v>#N/A</v>
      </c>
      <c r="E281" t="str">
        <f>IF('[1]Flux and Impact'!AU283=1,AVERAGE(H281,J281,L281,N281,P281,R281,T281,V281,X281,Z281,AB281,AD281,AF281,AH281,AJ281,AL281,AN281,AP281,AR281,AT281),"")</f>
        <v/>
      </c>
      <c r="F281" s="12" t="str">
        <f>IF('[1]Flux and Impact'!AU283=1,AVERAGE(I281,K281,M281,O281,Q281,S281,U281,W281,Y281,AA281,AC281,AE281,AG281,AI281,AK281,AM281,AO281,AQ281,AS281,AU281),"")</f>
        <v/>
      </c>
      <c r="G281" s="13" t="str">
        <f t="shared" si="9"/>
        <v/>
      </c>
      <c r="H281" t="str">
        <f>IF(H$1&gt;0,IF(AND('[1]Flux and Impact'!$AU283=1,'[1]Flux and Impact'!F283=""),0,IF('[1]Flux and Impact'!$AU283=1,'[1]Flux and Impact'!F283,"")),"")</f>
        <v/>
      </c>
      <c r="I281" t="str">
        <f>IF(I$1&gt;0,IF(AND('[1]Flux and Impact'!$AU283=1,'[1]Flux and Impact'!G283=""),0,IF('[1]Flux and Impact'!$AU283=1,'[1]Flux and Impact'!G283,"")),"")</f>
        <v/>
      </c>
      <c r="J281" t="str">
        <f>IF(J$1&gt;0,IF(AND('[1]Flux and Impact'!$AU283=1,'[1]Flux and Impact'!H283=""),0,IF('[1]Flux and Impact'!$AU283=1,'[1]Flux and Impact'!H283,"")),"")</f>
        <v/>
      </c>
      <c r="K281" t="str">
        <f>IF(K$1&gt;0,IF(AND('[1]Flux and Impact'!$AU283=1,'[1]Flux and Impact'!I283=""),0,IF('[1]Flux and Impact'!$AU283=1,'[1]Flux and Impact'!I283,"")),"")</f>
        <v/>
      </c>
      <c r="L281" t="str">
        <f>IF(L$1&gt;0,IF(AND('[1]Flux and Impact'!$AU283=1,'[1]Flux and Impact'!J283=""),0,IF('[1]Flux and Impact'!$AU283=1,'[1]Flux and Impact'!J283,"")),"")</f>
        <v/>
      </c>
      <c r="M281" t="str">
        <f>IF(M$1&gt;0,IF(AND('[1]Flux and Impact'!$AU283=1,'[1]Flux and Impact'!K283=""),0,IF('[1]Flux and Impact'!$AU283=1,'[1]Flux and Impact'!K283,"")),"")</f>
        <v/>
      </c>
      <c r="N281" t="str">
        <f>IF(N$1&gt;0,IF(AND('[1]Flux and Impact'!$AU283=1,'[1]Flux and Impact'!L283=""),0,IF('[1]Flux and Impact'!$AU283=1,'[1]Flux and Impact'!L283,"")),"")</f>
        <v/>
      </c>
      <c r="O281" t="str">
        <f>IF(O$1&gt;0,IF(AND('[1]Flux and Impact'!$AU283=1,'[1]Flux and Impact'!M283=""),0,IF('[1]Flux and Impact'!$AU283=1,'[1]Flux and Impact'!M283,"")),"")</f>
        <v/>
      </c>
      <c r="P281" t="str">
        <f>IF(P$1&gt;0,IF(AND('[1]Flux and Impact'!$AU283=1,'[1]Flux and Impact'!N283=""),0,IF('[1]Flux and Impact'!$AU283=1,'[1]Flux and Impact'!N283,"")),"")</f>
        <v/>
      </c>
      <c r="Q281" t="str">
        <f>IF(Q$1&gt;0,IF(AND('[1]Flux and Impact'!$AU283=1,'[1]Flux and Impact'!O283=""),0,IF('[1]Flux and Impact'!$AU283=1,'[1]Flux and Impact'!O283,"")),"")</f>
        <v/>
      </c>
      <c r="R281" t="str">
        <f>IF(R$1&gt;0,IF(AND('[1]Flux and Impact'!$AU283=1,'[1]Flux and Impact'!P283=""),0,IF('[1]Flux and Impact'!$AU283=1,'[1]Flux and Impact'!P283,"")),"")</f>
        <v/>
      </c>
      <c r="S281" t="str">
        <f>IF(S$1&gt;0,IF(AND('[1]Flux and Impact'!$AU283=1,'[1]Flux and Impact'!Q283=""),0,IF('[1]Flux and Impact'!$AU283=1,'[1]Flux and Impact'!Q283,"")),"")</f>
        <v/>
      </c>
      <c r="T281" t="str">
        <f>IF(T$1&gt;0,IF(AND('[1]Flux and Impact'!$AU283=1,'[1]Flux and Impact'!R283=""),0,IF('[1]Flux and Impact'!$AU283=1,'[1]Flux and Impact'!R283,"")),"")</f>
        <v/>
      </c>
      <c r="U281" t="str">
        <f>IF(U$1&gt;0,IF(AND('[1]Flux and Impact'!$AU283=1,'[1]Flux and Impact'!S283=""),0,IF('[1]Flux and Impact'!$AU283=1,'[1]Flux and Impact'!S283,"")),"")</f>
        <v/>
      </c>
      <c r="V281" t="str">
        <f>IF(V$1&gt;0,IF(AND('[1]Flux and Impact'!$AU283=1,'[1]Flux and Impact'!T283=""),0,IF('[1]Flux and Impact'!$AU283=1,'[1]Flux and Impact'!T283,"")),"")</f>
        <v/>
      </c>
      <c r="W281" t="str">
        <f>IF(W$1&gt;0,IF(AND('[1]Flux and Impact'!$AU283=1,'[1]Flux and Impact'!U283=""),0,IF('[1]Flux and Impact'!$AU283=1,'[1]Flux and Impact'!U283,"")),"")</f>
        <v/>
      </c>
      <c r="X281" t="str">
        <f>IF(X$1&gt;0,IF(AND('[1]Flux and Impact'!$AU283=1,'[1]Flux and Impact'!V283=""),0,IF('[1]Flux and Impact'!$AU283=1,'[1]Flux and Impact'!V283,"")),"")</f>
        <v/>
      </c>
      <c r="Y281" t="str">
        <f>IF(Y$1&gt;0,IF(AND('[1]Flux and Impact'!$AU283=1,'[1]Flux and Impact'!W283=""),0,IF('[1]Flux and Impact'!$AU283=1,'[1]Flux and Impact'!W283,"")),"")</f>
        <v/>
      </c>
      <c r="Z281" t="str">
        <f>IF(Z$1&gt;0,IF(AND('[1]Flux and Impact'!$AU283=1,'[1]Flux and Impact'!X283=""),0,IF('[1]Flux and Impact'!$AU283=1,'[1]Flux and Impact'!X283,"")),"")</f>
        <v/>
      </c>
      <c r="AA281" t="str">
        <f>IF(AA$1&gt;0,IF(AND('[1]Flux and Impact'!$AU283=1,'[1]Flux and Impact'!Y283=""),0,IF('[1]Flux and Impact'!$AU283=1,'[1]Flux and Impact'!Y283,"")),"")</f>
        <v/>
      </c>
      <c r="AB281" t="str">
        <f>IF(AB$1&gt;0,IF(AND('[1]Flux and Impact'!$AU283=1,'[1]Flux and Impact'!Z283=""),0,IF('[1]Flux and Impact'!$AU283=1,'[1]Flux and Impact'!Z283,"")),"")</f>
        <v/>
      </c>
      <c r="AC281" t="str">
        <f>IF(AC$1&gt;0,IF(AND('[1]Flux and Impact'!$AU283=1,'[1]Flux and Impact'!AA283=""),0,IF('[1]Flux and Impact'!$AU283=1,'[1]Flux and Impact'!AA283,"")),"")</f>
        <v/>
      </c>
      <c r="AD281" t="str">
        <f>IF(AD$1&gt;0,IF(AND('[1]Flux and Impact'!$AU283=1,'[1]Flux and Impact'!AB283=""),0,IF('[1]Flux and Impact'!$AU283=1,'[1]Flux and Impact'!AB283,"")),"")</f>
        <v/>
      </c>
      <c r="AE281" t="str">
        <f>IF(AE$1&gt;0,IF(AND('[1]Flux and Impact'!$AU283=1,'[1]Flux and Impact'!AC283=""),0,IF('[1]Flux and Impact'!$AU283=1,'[1]Flux and Impact'!AC283,"")),"")</f>
        <v/>
      </c>
      <c r="AF281" t="str">
        <f>IF(AF$1&gt;0,IF(AND('[1]Flux and Impact'!$AU283=1,'[1]Flux and Impact'!AD283=""),0,IF('[1]Flux and Impact'!$AU283=1,'[1]Flux and Impact'!AD283,"")),"")</f>
        <v/>
      </c>
      <c r="AG281" t="str">
        <f>IF(AG$1&gt;0,IF(AND('[1]Flux and Impact'!$AU283=1,'[1]Flux and Impact'!AE283=""),0,IF('[1]Flux and Impact'!$AU283=1,'[1]Flux and Impact'!AE283,"")),"")</f>
        <v/>
      </c>
      <c r="AH281" t="str">
        <f>IF(AH$1&gt;0,IF(AND('[1]Flux and Impact'!$AU283=1,'[1]Flux and Impact'!AF283=""),0,IF('[1]Flux and Impact'!$AU283=1,'[1]Flux and Impact'!AF283,"")),"")</f>
        <v/>
      </c>
      <c r="AI281" t="str">
        <f>IF(AI$1&gt;0,IF(AND('[1]Flux and Impact'!$AU283=1,'[1]Flux and Impact'!AG283=""),0,IF('[1]Flux and Impact'!$AU283=1,'[1]Flux and Impact'!AG283,"")),"")</f>
        <v/>
      </c>
      <c r="AJ281" t="str">
        <f>IF(AJ$1&gt;0,IF(AND('[1]Flux and Impact'!$AU283=1,'[1]Flux and Impact'!AH283=""),0,IF('[1]Flux and Impact'!$AU283=1,'[1]Flux and Impact'!AH283,"")),"")</f>
        <v/>
      </c>
      <c r="AK281" t="str">
        <f>IF(AK$1&gt;0,IF(AND('[1]Flux and Impact'!$AU283=1,'[1]Flux and Impact'!AI283=""),0,IF('[1]Flux and Impact'!$AU283=1,'[1]Flux and Impact'!AI283,"")),"")</f>
        <v/>
      </c>
      <c r="AL281" t="str">
        <f>IF(AL$1&gt;0,IF(AND('[1]Flux and Impact'!$AU283=1,'[1]Flux and Impact'!AJ283=""),0,IF('[1]Flux and Impact'!$AU283=1,'[1]Flux and Impact'!AJ283,"")),"")</f>
        <v/>
      </c>
      <c r="AM281" t="str">
        <f>IF(AM$1&gt;0,IF(AND('[1]Flux and Impact'!$AU283=1,'[1]Flux and Impact'!AK283=""),0,IF('[1]Flux and Impact'!$AU283=1,'[1]Flux and Impact'!AK283,"")),"")</f>
        <v/>
      </c>
      <c r="AN281" t="str">
        <f>IF(AN$1&gt;0,IF(AND('[1]Flux and Impact'!$AU283=1,'[1]Flux and Impact'!AL283=""),0,IF('[1]Flux and Impact'!$AU283=1,'[1]Flux and Impact'!AL283,"")),"")</f>
        <v/>
      </c>
      <c r="AO281" t="str">
        <f>IF(AO$1&gt;0,IF(AND('[1]Flux and Impact'!$AU283=1,'[1]Flux and Impact'!AM283=""),0,IF('[1]Flux and Impact'!$AU283=1,'[1]Flux and Impact'!AM283,"")),"")</f>
        <v/>
      </c>
      <c r="AP281" t="str">
        <f>IF(AP$1&gt;0,IF(AND('[1]Flux and Impact'!$AU283=1,'[1]Flux and Impact'!AN283=""),0,IF('[1]Flux and Impact'!$AU283=1,'[1]Flux and Impact'!AN283,"")),"")</f>
        <v/>
      </c>
      <c r="AQ281" t="str">
        <f>IF(AQ$1&gt;0,IF(AND('[1]Flux and Impact'!$AU283=1,'[1]Flux and Impact'!AO283=""),0,IF('[1]Flux and Impact'!$AU283=1,'[1]Flux and Impact'!AO283,"")),"")</f>
        <v/>
      </c>
      <c r="AR281" t="str">
        <f>IF(AR$1&gt;0,IF(AND('[1]Flux and Impact'!$AU283=1,'[1]Flux and Impact'!AP283=""),0,IF('[1]Flux and Impact'!$AU283=1,'[1]Flux and Impact'!AP283,"")),"")</f>
        <v/>
      </c>
      <c r="AS281" t="str">
        <f>IF(AS$1&gt;0,IF(AND('[1]Flux and Impact'!$AU283=1,'[1]Flux and Impact'!AQ283=""),0,IF('[1]Flux and Impact'!$AU283=1,'[1]Flux and Impact'!AQ283,"")),"")</f>
        <v/>
      </c>
      <c r="AT281" t="str">
        <f>IF(AT$1&gt;0,IF(AND('[1]Flux and Impact'!$AU283=1,'[1]Flux and Impact'!AR283=""),0,IF('[1]Flux and Impact'!$AU283=1,'[1]Flux and Impact'!AR283,"")),"")</f>
        <v/>
      </c>
      <c r="AU281" t="str">
        <f>IF(AU$1&gt;0,IF(AND('[1]Flux and Impact'!$AU283=1,'[1]Flux and Impact'!AS283=""),0,IF('[1]Flux and Impact'!$AU283=1,'[1]Flux and Impact'!AS283,"")),"")</f>
        <v/>
      </c>
      <c r="AW281" s="10" t="e">
        <v>#N/A</v>
      </c>
      <c r="AX281" s="123" t="s">
        <v>299</v>
      </c>
      <c r="AY281" s="124" t="s">
        <v>299</v>
      </c>
      <c r="AZ281" s="17"/>
    </row>
    <row r="282" spans="1:52">
      <c r="A282" t="e">
        <f t="shared" si="8"/>
        <v>#N/A</v>
      </c>
      <c r="B282" t="e">
        <f>'[1]Flux and Impact'!B284</f>
        <v>#N/A</v>
      </c>
      <c r="C282" t="e">
        <f>'[1]Flux and Impact'!C284</f>
        <v>#N/A</v>
      </c>
      <c r="D282" t="e">
        <f>'[1]Flux and Impact'!D284</f>
        <v>#N/A</v>
      </c>
      <c r="E282" t="str">
        <f>IF('[1]Flux and Impact'!AU284=1,AVERAGE(H282,J282,L282,N282,P282,R282,T282,V282,X282,Z282,AB282,AD282,AF282,AH282,AJ282,AL282,AN282,AP282,AR282,AT282),"")</f>
        <v/>
      </c>
      <c r="F282" s="12" t="str">
        <f>IF('[1]Flux and Impact'!AU284=1,AVERAGE(I282,K282,M282,O282,Q282,S282,U282,W282,Y282,AA282,AC282,AE282,AG282,AI282,AK282,AM282,AO282,AQ282,AS282,AU282),"")</f>
        <v/>
      </c>
      <c r="G282" s="13" t="str">
        <f t="shared" si="9"/>
        <v/>
      </c>
      <c r="H282" t="str">
        <f>IF(H$1&gt;0,IF(AND('[1]Flux and Impact'!$AU284=1,'[1]Flux and Impact'!F284=""),0,IF('[1]Flux and Impact'!$AU284=1,'[1]Flux and Impact'!F284,"")),"")</f>
        <v/>
      </c>
      <c r="I282" t="str">
        <f>IF(I$1&gt;0,IF(AND('[1]Flux and Impact'!$AU284=1,'[1]Flux and Impact'!G284=""),0,IF('[1]Flux and Impact'!$AU284=1,'[1]Flux and Impact'!G284,"")),"")</f>
        <v/>
      </c>
      <c r="J282" t="str">
        <f>IF(J$1&gt;0,IF(AND('[1]Flux and Impact'!$AU284=1,'[1]Flux and Impact'!H284=""),0,IF('[1]Flux and Impact'!$AU284=1,'[1]Flux and Impact'!H284,"")),"")</f>
        <v/>
      </c>
      <c r="K282" t="str">
        <f>IF(K$1&gt;0,IF(AND('[1]Flux and Impact'!$AU284=1,'[1]Flux and Impact'!I284=""),0,IF('[1]Flux and Impact'!$AU284=1,'[1]Flux and Impact'!I284,"")),"")</f>
        <v/>
      </c>
      <c r="L282" t="str">
        <f>IF(L$1&gt;0,IF(AND('[1]Flux and Impact'!$AU284=1,'[1]Flux and Impact'!J284=""),0,IF('[1]Flux and Impact'!$AU284=1,'[1]Flux and Impact'!J284,"")),"")</f>
        <v/>
      </c>
      <c r="M282" t="str">
        <f>IF(M$1&gt;0,IF(AND('[1]Flux and Impact'!$AU284=1,'[1]Flux and Impact'!K284=""),0,IF('[1]Flux and Impact'!$AU284=1,'[1]Flux and Impact'!K284,"")),"")</f>
        <v/>
      </c>
      <c r="N282" t="str">
        <f>IF(N$1&gt;0,IF(AND('[1]Flux and Impact'!$AU284=1,'[1]Flux and Impact'!L284=""),0,IF('[1]Flux and Impact'!$AU284=1,'[1]Flux and Impact'!L284,"")),"")</f>
        <v/>
      </c>
      <c r="O282" t="str">
        <f>IF(O$1&gt;0,IF(AND('[1]Flux and Impact'!$AU284=1,'[1]Flux and Impact'!M284=""),0,IF('[1]Flux and Impact'!$AU284=1,'[1]Flux and Impact'!M284,"")),"")</f>
        <v/>
      </c>
      <c r="P282" t="str">
        <f>IF(P$1&gt;0,IF(AND('[1]Flux and Impact'!$AU284=1,'[1]Flux and Impact'!N284=""),0,IF('[1]Flux and Impact'!$AU284=1,'[1]Flux and Impact'!N284,"")),"")</f>
        <v/>
      </c>
      <c r="Q282" t="str">
        <f>IF(Q$1&gt;0,IF(AND('[1]Flux and Impact'!$AU284=1,'[1]Flux and Impact'!O284=""),0,IF('[1]Flux and Impact'!$AU284=1,'[1]Flux and Impact'!O284,"")),"")</f>
        <v/>
      </c>
      <c r="R282" t="str">
        <f>IF(R$1&gt;0,IF(AND('[1]Flux and Impact'!$AU284=1,'[1]Flux and Impact'!P284=""),0,IF('[1]Flux and Impact'!$AU284=1,'[1]Flux and Impact'!P284,"")),"")</f>
        <v/>
      </c>
      <c r="S282" t="str">
        <f>IF(S$1&gt;0,IF(AND('[1]Flux and Impact'!$AU284=1,'[1]Flux and Impact'!Q284=""),0,IF('[1]Flux and Impact'!$AU284=1,'[1]Flux and Impact'!Q284,"")),"")</f>
        <v/>
      </c>
      <c r="T282" t="str">
        <f>IF(T$1&gt;0,IF(AND('[1]Flux and Impact'!$AU284=1,'[1]Flux and Impact'!R284=""),0,IF('[1]Flux and Impact'!$AU284=1,'[1]Flux and Impact'!R284,"")),"")</f>
        <v/>
      </c>
      <c r="U282" t="str">
        <f>IF(U$1&gt;0,IF(AND('[1]Flux and Impact'!$AU284=1,'[1]Flux and Impact'!S284=""),0,IF('[1]Flux and Impact'!$AU284=1,'[1]Flux and Impact'!S284,"")),"")</f>
        <v/>
      </c>
      <c r="V282" t="str">
        <f>IF(V$1&gt;0,IF(AND('[1]Flux and Impact'!$AU284=1,'[1]Flux and Impact'!T284=""),0,IF('[1]Flux and Impact'!$AU284=1,'[1]Flux and Impact'!T284,"")),"")</f>
        <v/>
      </c>
      <c r="W282" t="str">
        <f>IF(W$1&gt;0,IF(AND('[1]Flux and Impact'!$AU284=1,'[1]Flux and Impact'!U284=""),0,IF('[1]Flux and Impact'!$AU284=1,'[1]Flux and Impact'!U284,"")),"")</f>
        <v/>
      </c>
      <c r="X282" t="str">
        <f>IF(X$1&gt;0,IF(AND('[1]Flux and Impact'!$AU284=1,'[1]Flux and Impact'!V284=""),0,IF('[1]Flux and Impact'!$AU284=1,'[1]Flux and Impact'!V284,"")),"")</f>
        <v/>
      </c>
      <c r="Y282" t="str">
        <f>IF(Y$1&gt;0,IF(AND('[1]Flux and Impact'!$AU284=1,'[1]Flux and Impact'!W284=""),0,IF('[1]Flux and Impact'!$AU284=1,'[1]Flux and Impact'!W284,"")),"")</f>
        <v/>
      </c>
      <c r="Z282" t="str">
        <f>IF(Z$1&gt;0,IF(AND('[1]Flux and Impact'!$AU284=1,'[1]Flux and Impact'!X284=""),0,IF('[1]Flux and Impact'!$AU284=1,'[1]Flux and Impact'!X284,"")),"")</f>
        <v/>
      </c>
      <c r="AA282" t="str">
        <f>IF(AA$1&gt;0,IF(AND('[1]Flux and Impact'!$AU284=1,'[1]Flux and Impact'!Y284=""),0,IF('[1]Flux and Impact'!$AU284=1,'[1]Flux and Impact'!Y284,"")),"")</f>
        <v/>
      </c>
      <c r="AB282" t="str">
        <f>IF(AB$1&gt;0,IF(AND('[1]Flux and Impact'!$AU284=1,'[1]Flux and Impact'!Z284=""),0,IF('[1]Flux and Impact'!$AU284=1,'[1]Flux and Impact'!Z284,"")),"")</f>
        <v/>
      </c>
      <c r="AC282" t="str">
        <f>IF(AC$1&gt;0,IF(AND('[1]Flux and Impact'!$AU284=1,'[1]Flux and Impact'!AA284=""),0,IF('[1]Flux and Impact'!$AU284=1,'[1]Flux and Impact'!AA284,"")),"")</f>
        <v/>
      </c>
      <c r="AD282" t="str">
        <f>IF(AD$1&gt;0,IF(AND('[1]Flux and Impact'!$AU284=1,'[1]Flux and Impact'!AB284=""),0,IF('[1]Flux and Impact'!$AU284=1,'[1]Flux and Impact'!AB284,"")),"")</f>
        <v/>
      </c>
      <c r="AE282" t="str">
        <f>IF(AE$1&gt;0,IF(AND('[1]Flux and Impact'!$AU284=1,'[1]Flux and Impact'!AC284=""),0,IF('[1]Flux and Impact'!$AU284=1,'[1]Flux and Impact'!AC284,"")),"")</f>
        <v/>
      </c>
      <c r="AF282" t="str">
        <f>IF(AF$1&gt;0,IF(AND('[1]Flux and Impact'!$AU284=1,'[1]Flux and Impact'!AD284=""),0,IF('[1]Flux and Impact'!$AU284=1,'[1]Flux and Impact'!AD284,"")),"")</f>
        <v/>
      </c>
      <c r="AG282" t="str">
        <f>IF(AG$1&gt;0,IF(AND('[1]Flux and Impact'!$AU284=1,'[1]Flux and Impact'!AE284=""),0,IF('[1]Flux and Impact'!$AU284=1,'[1]Flux and Impact'!AE284,"")),"")</f>
        <v/>
      </c>
      <c r="AH282" t="str">
        <f>IF(AH$1&gt;0,IF(AND('[1]Flux and Impact'!$AU284=1,'[1]Flux and Impact'!AF284=""),0,IF('[1]Flux and Impact'!$AU284=1,'[1]Flux and Impact'!AF284,"")),"")</f>
        <v/>
      </c>
      <c r="AI282" t="str">
        <f>IF(AI$1&gt;0,IF(AND('[1]Flux and Impact'!$AU284=1,'[1]Flux and Impact'!AG284=""),0,IF('[1]Flux and Impact'!$AU284=1,'[1]Flux and Impact'!AG284,"")),"")</f>
        <v/>
      </c>
      <c r="AJ282" t="str">
        <f>IF(AJ$1&gt;0,IF(AND('[1]Flux and Impact'!$AU284=1,'[1]Flux and Impact'!AH284=""),0,IF('[1]Flux and Impact'!$AU284=1,'[1]Flux and Impact'!AH284,"")),"")</f>
        <v/>
      </c>
      <c r="AK282" t="str">
        <f>IF(AK$1&gt;0,IF(AND('[1]Flux and Impact'!$AU284=1,'[1]Flux and Impact'!AI284=""),0,IF('[1]Flux and Impact'!$AU284=1,'[1]Flux and Impact'!AI284,"")),"")</f>
        <v/>
      </c>
      <c r="AL282" t="str">
        <f>IF(AL$1&gt;0,IF(AND('[1]Flux and Impact'!$AU284=1,'[1]Flux and Impact'!AJ284=""),0,IF('[1]Flux and Impact'!$AU284=1,'[1]Flux and Impact'!AJ284,"")),"")</f>
        <v/>
      </c>
      <c r="AM282" t="str">
        <f>IF(AM$1&gt;0,IF(AND('[1]Flux and Impact'!$AU284=1,'[1]Flux and Impact'!AK284=""),0,IF('[1]Flux and Impact'!$AU284=1,'[1]Flux and Impact'!AK284,"")),"")</f>
        <v/>
      </c>
      <c r="AN282" t="str">
        <f>IF(AN$1&gt;0,IF(AND('[1]Flux and Impact'!$AU284=1,'[1]Flux and Impact'!AL284=""),0,IF('[1]Flux and Impact'!$AU284=1,'[1]Flux and Impact'!AL284,"")),"")</f>
        <v/>
      </c>
      <c r="AO282" t="str">
        <f>IF(AO$1&gt;0,IF(AND('[1]Flux and Impact'!$AU284=1,'[1]Flux and Impact'!AM284=""),0,IF('[1]Flux and Impact'!$AU284=1,'[1]Flux and Impact'!AM284,"")),"")</f>
        <v/>
      </c>
      <c r="AP282" t="str">
        <f>IF(AP$1&gt;0,IF(AND('[1]Flux and Impact'!$AU284=1,'[1]Flux and Impact'!AN284=""),0,IF('[1]Flux and Impact'!$AU284=1,'[1]Flux and Impact'!AN284,"")),"")</f>
        <v/>
      </c>
      <c r="AQ282" t="str">
        <f>IF(AQ$1&gt;0,IF(AND('[1]Flux and Impact'!$AU284=1,'[1]Flux and Impact'!AO284=""),0,IF('[1]Flux and Impact'!$AU284=1,'[1]Flux and Impact'!AO284,"")),"")</f>
        <v/>
      </c>
      <c r="AR282" t="str">
        <f>IF(AR$1&gt;0,IF(AND('[1]Flux and Impact'!$AU284=1,'[1]Flux and Impact'!AP284=""),0,IF('[1]Flux and Impact'!$AU284=1,'[1]Flux and Impact'!AP284,"")),"")</f>
        <v/>
      </c>
      <c r="AS282" t="str">
        <f>IF(AS$1&gt;0,IF(AND('[1]Flux and Impact'!$AU284=1,'[1]Flux and Impact'!AQ284=""),0,IF('[1]Flux and Impact'!$AU284=1,'[1]Flux and Impact'!AQ284,"")),"")</f>
        <v/>
      </c>
      <c r="AT282" t="str">
        <f>IF(AT$1&gt;0,IF(AND('[1]Flux and Impact'!$AU284=1,'[1]Flux and Impact'!AR284=""),0,IF('[1]Flux and Impact'!$AU284=1,'[1]Flux and Impact'!AR284,"")),"")</f>
        <v/>
      </c>
      <c r="AU282" t="str">
        <f>IF(AU$1&gt;0,IF(AND('[1]Flux and Impact'!$AU284=1,'[1]Flux and Impact'!AS284=""),0,IF('[1]Flux and Impact'!$AU284=1,'[1]Flux and Impact'!AS284,"")),"")</f>
        <v/>
      </c>
      <c r="AW282" s="10" t="e">
        <v>#N/A</v>
      </c>
      <c r="AX282" s="123" t="s">
        <v>299</v>
      </c>
      <c r="AY282" s="124" t="s">
        <v>299</v>
      </c>
      <c r="AZ282" s="17"/>
    </row>
    <row r="283" spans="1:52">
      <c r="A283" t="e">
        <f t="shared" si="8"/>
        <v>#N/A</v>
      </c>
      <c r="B283" t="e">
        <f>'[1]Flux and Impact'!B285</f>
        <v>#N/A</v>
      </c>
      <c r="C283" t="e">
        <f>'[1]Flux and Impact'!C285</f>
        <v>#N/A</v>
      </c>
      <c r="D283" t="e">
        <f>'[1]Flux and Impact'!D285</f>
        <v>#N/A</v>
      </c>
      <c r="E283" t="str">
        <f>IF('[1]Flux and Impact'!AU285=1,AVERAGE(H283,J283,L283,N283,P283,R283,T283,V283,X283,Z283,AB283,AD283,AF283,AH283,AJ283,AL283,AN283,AP283,AR283,AT283),"")</f>
        <v/>
      </c>
      <c r="F283" s="12" t="str">
        <f>IF('[1]Flux and Impact'!AU285=1,AVERAGE(I283,K283,M283,O283,Q283,S283,U283,W283,Y283,AA283,AC283,AE283,AG283,AI283,AK283,AM283,AO283,AQ283,AS283,AU283),"")</f>
        <v/>
      </c>
      <c r="G283" s="13" t="str">
        <f t="shared" si="9"/>
        <v/>
      </c>
      <c r="H283" t="str">
        <f>IF(H$1&gt;0,IF(AND('[1]Flux and Impact'!$AU285=1,'[1]Flux and Impact'!F285=""),0,IF('[1]Flux and Impact'!$AU285=1,'[1]Flux and Impact'!F285,"")),"")</f>
        <v/>
      </c>
      <c r="I283" t="str">
        <f>IF(I$1&gt;0,IF(AND('[1]Flux and Impact'!$AU285=1,'[1]Flux and Impact'!G285=""),0,IF('[1]Flux and Impact'!$AU285=1,'[1]Flux and Impact'!G285,"")),"")</f>
        <v/>
      </c>
      <c r="J283" t="str">
        <f>IF(J$1&gt;0,IF(AND('[1]Flux and Impact'!$AU285=1,'[1]Flux and Impact'!H285=""),0,IF('[1]Flux and Impact'!$AU285=1,'[1]Flux and Impact'!H285,"")),"")</f>
        <v/>
      </c>
      <c r="K283" t="str">
        <f>IF(K$1&gt;0,IF(AND('[1]Flux and Impact'!$AU285=1,'[1]Flux and Impact'!I285=""),0,IF('[1]Flux and Impact'!$AU285=1,'[1]Flux and Impact'!I285,"")),"")</f>
        <v/>
      </c>
      <c r="L283" t="str">
        <f>IF(L$1&gt;0,IF(AND('[1]Flux and Impact'!$AU285=1,'[1]Flux and Impact'!J285=""),0,IF('[1]Flux and Impact'!$AU285=1,'[1]Flux and Impact'!J285,"")),"")</f>
        <v/>
      </c>
      <c r="M283" t="str">
        <f>IF(M$1&gt;0,IF(AND('[1]Flux and Impact'!$AU285=1,'[1]Flux and Impact'!K285=""),0,IF('[1]Flux and Impact'!$AU285=1,'[1]Flux and Impact'!K285,"")),"")</f>
        <v/>
      </c>
      <c r="N283" t="str">
        <f>IF(N$1&gt;0,IF(AND('[1]Flux and Impact'!$AU285=1,'[1]Flux and Impact'!L285=""),0,IF('[1]Flux and Impact'!$AU285=1,'[1]Flux and Impact'!L285,"")),"")</f>
        <v/>
      </c>
      <c r="O283" t="str">
        <f>IF(O$1&gt;0,IF(AND('[1]Flux and Impact'!$AU285=1,'[1]Flux and Impact'!M285=""),0,IF('[1]Flux and Impact'!$AU285=1,'[1]Flux and Impact'!M285,"")),"")</f>
        <v/>
      </c>
      <c r="P283" t="str">
        <f>IF(P$1&gt;0,IF(AND('[1]Flux and Impact'!$AU285=1,'[1]Flux and Impact'!N285=""),0,IF('[1]Flux and Impact'!$AU285=1,'[1]Flux and Impact'!N285,"")),"")</f>
        <v/>
      </c>
      <c r="Q283" t="str">
        <f>IF(Q$1&gt;0,IF(AND('[1]Flux and Impact'!$AU285=1,'[1]Flux and Impact'!O285=""),0,IF('[1]Flux and Impact'!$AU285=1,'[1]Flux and Impact'!O285,"")),"")</f>
        <v/>
      </c>
      <c r="R283" t="str">
        <f>IF(R$1&gt;0,IF(AND('[1]Flux and Impact'!$AU285=1,'[1]Flux and Impact'!P285=""),0,IF('[1]Flux and Impact'!$AU285=1,'[1]Flux and Impact'!P285,"")),"")</f>
        <v/>
      </c>
      <c r="S283" t="str">
        <f>IF(S$1&gt;0,IF(AND('[1]Flux and Impact'!$AU285=1,'[1]Flux and Impact'!Q285=""),0,IF('[1]Flux and Impact'!$AU285=1,'[1]Flux and Impact'!Q285,"")),"")</f>
        <v/>
      </c>
      <c r="T283" t="str">
        <f>IF(T$1&gt;0,IF(AND('[1]Flux and Impact'!$AU285=1,'[1]Flux and Impact'!R285=""),0,IF('[1]Flux and Impact'!$AU285=1,'[1]Flux and Impact'!R285,"")),"")</f>
        <v/>
      </c>
      <c r="U283" t="str">
        <f>IF(U$1&gt;0,IF(AND('[1]Flux and Impact'!$AU285=1,'[1]Flux and Impact'!S285=""),0,IF('[1]Flux and Impact'!$AU285=1,'[1]Flux and Impact'!S285,"")),"")</f>
        <v/>
      </c>
      <c r="V283" t="str">
        <f>IF(V$1&gt;0,IF(AND('[1]Flux and Impact'!$AU285=1,'[1]Flux and Impact'!T285=""),0,IF('[1]Flux and Impact'!$AU285=1,'[1]Flux and Impact'!T285,"")),"")</f>
        <v/>
      </c>
      <c r="W283" t="str">
        <f>IF(W$1&gt;0,IF(AND('[1]Flux and Impact'!$AU285=1,'[1]Flux and Impact'!U285=""),0,IF('[1]Flux and Impact'!$AU285=1,'[1]Flux and Impact'!U285,"")),"")</f>
        <v/>
      </c>
      <c r="X283" t="str">
        <f>IF(X$1&gt;0,IF(AND('[1]Flux and Impact'!$AU285=1,'[1]Flux and Impact'!V285=""),0,IF('[1]Flux and Impact'!$AU285=1,'[1]Flux and Impact'!V285,"")),"")</f>
        <v/>
      </c>
      <c r="Y283" t="str">
        <f>IF(Y$1&gt;0,IF(AND('[1]Flux and Impact'!$AU285=1,'[1]Flux and Impact'!W285=""),0,IF('[1]Flux and Impact'!$AU285=1,'[1]Flux and Impact'!W285,"")),"")</f>
        <v/>
      </c>
      <c r="Z283" t="str">
        <f>IF(Z$1&gt;0,IF(AND('[1]Flux and Impact'!$AU285=1,'[1]Flux and Impact'!X285=""),0,IF('[1]Flux and Impact'!$AU285=1,'[1]Flux and Impact'!X285,"")),"")</f>
        <v/>
      </c>
      <c r="AA283" t="str">
        <f>IF(AA$1&gt;0,IF(AND('[1]Flux and Impact'!$AU285=1,'[1]Flux and Impact'!Y285=""),0,IF('[1]Flux and Impact'!$AU285=1,'[1]Flux and Impact'!Y285,"")),"")</f>
        <v/>
      </c>
      <c r="AB283" t="str">
        <f>IF(AB$1&gt;0,IF(AND('[1]Flux and Impact'!$AU285=1,'[1]Flux and Impact'!Z285=""),0,IF('[1]Flux and Impact'!$AU285=1,'[1]Flux and Impact'!Z285,"")),"")</f>
        <v/>
      </c>
      <c r="AC283" t="str">
        <f>IF(AC$1&gt;0,IF(AND('[1]Flux and Impact'!$AU285=1,'[1]Flux and Impact'!AA285=""),0,IF('[1]Flux and Impact'!$AU285=1,'[1]Flux and Impact'!AA285,"")),"")</f>
        <v/>
      </c>
      <c r="AD283" t="str">
        <f>IF(AD$1&gt;0,IF(AND('[1]Flux and Impact'!$AU285=1,'[1]Flux and Impact'!AB285=""),0,IF('[1]Flux and Impact'!$AU285=1,'[1]Flux and Impact'!AB285,"")),"")</f>
        <v/>
      </c>
      <c r="AE283" t="str">
        <f>IF(AE$1&gt;0,IF(AND('[1]Flux and Impact'!$AU285=1,'[1]Flux and Impact'!AC285=""),0,IF('[1]Flux and Impact'!$AU285=1,'[1]Flux and Impact'!AC285,"")),"")</f>
        <v/>
      </c>
      <c r="AF283" t="str">
        <f>IF(AF$1&gt;0,IF(AND('[1]Flux and Impact'!$AU285=1,'[1]Flux and Impact'!AD285=""),0,IF('[1]Flux and Impact'!$AU285=1,'[1]Flux and Impact'!AD285,"")),"")</f>
        <v/>
      </c>
      <c r="AG283" t="str">
        <f>IF(AG$1&gt;0,IF(AND('[1]Flux and Impact'!$AU285=1,'[1]Flux and Impact'!AE285=""),0,IF('[1]Flux and Impact'!$AU285=1,'[1]Flux and Impact'!AE285,"")),"")</f>
        <v/>
      </c>
      <c r="AH283" t="str">
        <f>IF(AH$1&gt;0,IF(AND('[1]Flux and Impact'!$AU285=1,'[1]Flux and Impact'!AF285=""),0,IF('[1]Flux and Impact'!$AU285=1,'[1]Flux and Impact'!AF285,"")),"")</f>
        <v/>
      </c>
      <c r="AI283" t="str">
        <f>IF(AI$1&gt;0,IF(AND('[1]Flux and Impact'!$AU285=1,'[1]Flux and Impact'!AG285=""),0,IF('[1]Flux and Impact'!$AU285=1,'[1]Flux and Impact'!AG285,"")),"")</f>
        <v/>
      </c>
      <c r="AJ283" t="str">
        <f>IF(AJ$1&gt;0,IF(AND('[1]Flux and Impact'!$AU285=1,'[1]Flux and Impact'!AH285=""),0,IF('[1]Flux and Impact'!$AU285=1,'[1]Flux and Impact'!AH285,"")),"")</f>
        <v/>
      </c>
      <c r="AK283" t="str">
        <f>IF(AK$1&gt;0,IF(AND('[1]Flux and Impact'!$AU285=1,'[1]Flux and Impact'!AI285=""),0,IF('[1]Flux and Impact'!$AU285=1,'[1]Flux and Impact'!AI285,"")),"")</f>
        <v/>
      </c>
      <c r="AL283" t="str">
        <f>IF(AL$1&gt;0,IF(AND('[1]Flux and Impact'!$AU285=1,'[1]Flux and Impact'!AJ285=""),0,IF('[1]Flux and Impact'!$AU285=1,'[1]Flux and Impact'!AJ285,"")),"")</f>
        <v/>
      </c>
      <c r="AM283" t="str">
        <f>IF(AM$1&gt;0,IF(AND('[1]Flux and Impact'!$AU285=1,'[1]Flux and Impact'!AK285=""),0,IF('[1]Flux and Impact'!$AU285=1,'[1]Flux and Impact'!AK285,"")),"")</f>
        <v/>
      </c>
      <c r="AN283" t="str">
        <f>IF(AN$1&gt;0,IF(AND('[1]Flux and Impact'!$AU285=1,'[1]Flux and Impact'!AL285=""),0,IF('[1]Flux and Impact'!$AU285=1,'[1]Flux and Impact'!AL285,"")),"")</f>
        <v/>
      </c>
      <c r="AO283" t="str">
        <f>IF(AO$1&gt;0,IF(AND('[1]Flux and Impact'!$AU285=1,'[1]Flux and Impact'!AM285=""),0,IF('[1]Flux and Impact'!$AU285=1,'[1]Flux and Impact'!AM285,"")),"")</f>
        <v/>
      </c>
      <c r="AP283" t="str">
        <f>IF(AP$1&gt;0,IF(AND('[1]Flux and Impact'!$AU285=1,'[1]Flux and Impact'!AN285=""),0,IF('[1]Flux and Impact'!$AU285=1,'[1]Flux and Impact'!AN285,"")),"")</f>
        <v/>
      </c>
      <c r="AQ283" t="str">
        <f>IF(AQ$1&gt;0,IF(AND('[1]Flux and Impact'!$AU285=1,'[1]Flux and Impact'!AO285=""),0,IF('[1]Flux and Impact'!$AU285=1,'[1]Flux and Impact'!AO285,"")),"")</f>
        <v/>
      </c>
      <c r="AR283" t="str">
        <f>IF(AR$1&gt;0,IF(AND('[1]Flux and Impact'!$AU285=1,'[1]Flux and Impact'!AP285=""),0,IF('[1]Flux and Impact'!$AU285=1,'[1]Flux and Impact'!AP285,"")),"")</f>
        <v/>
      </c>
      <c r="AS283" t="str">
        <f>IF(AS$1&gt;0,IF(AND('[1]Flux and Impact'!$AU285=1,'[1]Flux and Impact'!AQ285=""),0,IF('[1]Flux and Impact'!$AU285=1,'[1]Flux and Impact'!AQ285,"")),"")</f>
        <v/>
      </c>
      <c r="AT283" t="str">
        <f>IF(AT$1&gt;0,IF(AND('[1]Flux and Impact'!$AU285=1,'[1]Flux and Impact'!AR285=""),0,IF('[1]Flux and Impact'!$AU285=1,'[1]Flux and Impact'!AR285,"")),"")</f>
        <v/>
      </c>
      <c r="AU283" t="str">
        <f>IF(AU$1&gt;0,IF(AND('[1]Flux and Impact'!$AU285=1,'[1]Flux and Impact'!AS285=""),0,IF('[1]Flux and Impact'!$AU285=1,'[1]Flux and Impact'!AS285,"")),"")</f>
        <v/>
      </c>
      <c r="AW283" s="10" t="e">
        <v>#N/A</v>
      </c>
      <c r="AX283" s="123" t="s">
        <v>299</v>
      </c>
      <c r="AY283" s="124" t="s">
        <v>299</v>
      </c>
      <c r="AZ283" s="17"/>
    </row>
    <row r="284" spans="1:52">
      <c r="A284" t="e">
        <f t="shared" si="8"/>
        <v>#N/A</v>
      </c>
      <c r="B284" t="e">
        <f>'[1]Flux and Impact'!B286</f>
        <v>#N/A</v>
      </c>
      <c r="C284" t="e">
        <f>'[1]Flux and Impact'!C286</f>
        <v>#N/A</v>
      </c>
      <c r="D284" t="e">
        <f>'[1]Flux and Impact'!D286</f>
        <v>#N/A</v>
      </c>
      <c r="E284" t="str">
        <f>IF('[1]Flux and Impact'!AU286=1,AVERAGE(H284,J284,L284,N284,P284,R284,T284,V284,X284,Z284,AB284,AD284,AF284,AH284,AJ284,AL284,AN284,AP284,AR284,AT284),"")</f>
        <v/>
      </c>
      <c r="F284" s="12" t="str">
        <f>IF('[1]Flux and Impact'!AU286=1,AVERAGE(I284,K284,M284,O284,Q284,S284,U284,W284,Y284,AA284,AC284,AE284,AG284,AI284,AK284,AM284,AO284,AQ284,AS284,AU284),"")</f>
        <v/>
      </c>
      <c r="G284" s="13" t="str">
        <f t="shared" si="9"/>
        <v/>
      </c>
      <c r="H284" t="str">
        <f>IF(H$1&gt;0,IF(AND('[1]Flux and Impact'!$AU286=1,'[1]Flux and Impact'!F286=""),0,IF('[1]Flux and Impact'!$AU286=1,'[1]Flux and Impact'!F286,"")),"")</f>
        <v/>
      </c>
      <c r="I284" t="str">
        <f>IF(I$1&gt;0,IF(AND('[1]Flux and Impact'!$AU286=1,'[1]Flux and Impact'!G286=""),0,IF('[1]Flux and Impact'!$AU286=1,'[1]Flux and Impact'!G286,"")),"")</f>
        <v/>
      </c>
      <c r="J284" t="str">
        <f>IF(J$1&gt;0,IF(AND('[1]Flux and Impact'!$AU286=1,'[1]Flux and Impact'!H286=""),0,IF('[1]Flux and Impact'!$AU286=1,'[1]Flux and Impact'!H286,"")),"")</f>
        <v/>
      </c>
      <c r="K284" t="str">
        <f>IF(K$1&gt;0,IF(AND('[1]Flux and Impact'!$AU286=1,'[1]Flux and Impact'!I286=""),0,IF('[1]Flux and Impact'!$AU286=1,'[1]Flux and Impact'!I286,"")),"")</f>
        <v/>
      </c>
      <c r="L284" t="str">
        <f>IF(L$1&gt;0,IF(AND('[1]Flux and Impact'!$AU286=1,'[1]Flux and Impact'!J286=""),0,IF('[1]Flux and Impact'!$AU286=1,'[1]Flux and Impact'!J286,"")),"")</f>
        <v/>
      </c>
      <c r="M284" t="str">
        <f>IF(M$1&gt;0,IF(AND('[1]Flux and Impact'!$AU286=1,'[1]Flux and Impact'!K286=""),0,IF('[1]Flux and Impact'!$AU286=1,'[1]Flux and Impact'!K286,"")),"")</f>
        <v/>
      </c>
      <c r="N284" t="str">
        <f>IF(N$1&gt;0,IF(AND('[1]Flux and Impact'!$AU286=1,'[1]Flux and Impact'!L286=""),0,IF('[1]Flux and Impact'!$AU286=1,'[1]Flux and Impact'!L286,"")),"")</f>
        <v/>
      </c>
      <c r="O284" t="str">
        <f>IF(O$1&gt;0,IF(AND('[1]Flux and Impact'!$AU286=1,'[1]Flux and Impact'!M286=""),0,IF('[1]Flux and Impact'!$AU286=1,'[1]Flux and Impact'!M286,"")),"")</f>
        <v/>
      </c>
      <c r="P284" t="str">
        <f>IF(P$1&gt;0,IF(AND('[1]Flux and Impact'!$AU286=1,'[1]Flux and Impact'!N286=""),0,IF('[1]Flux and Impact'!$AU286=1,'[1]Flux and Impact'!N286,"")),"")</f>
        <v/>
      </c>
      <c r="Q284" t="str">
        <f>IF(Q$1&gt;0,IF(AND('[1]Flux and Impact'!$AU286=1,'[1]Flux and Impact'!O286=""),0,IF('[1]Flux and Impact'!$AU286=1,'[1]Flux and Impact'!O286,"")),"")</f>
        <v/>
      </c>
      <c r="R284" t="str">
        <f>IF(R$1&gt;0,IF(AND('[1]Flux and Impact'!$AU286=1,'[1]Flux and Impact'!P286=""),0,IF('[1]Flux and Impact'!$AU286=1,'[1]Flux and Impact'!P286,"")),"")</f>
        <v/>
      </c>
      <c r="S284" t="str">
        <f>IF(S$1&gt;0,IF(AND('[1]Flux and Impact'!$AU286=1,'[1]Flux and Impact'!Q286=""),0,IF('[1]Flux and Impact'!$AU286=1,'[1]Flux and Impact'!Q286,"")),"")</f>
        <v/>
      </c>
      <c r="T284" t="str">
        <f>IF(T$1&gt;0,IF(AND('[1]Flux and Impact'!$AU286=1,'[1]Flux and Impact'!R286=""),0,IF('[1]Flux and Impact'!$AU286=1,'[1]Flux and Impact'!R286,"")),"")</f>
        <v/>
      </c>
      <c r="U284" t="str">
        <f>IF(U$1&gt;0,IF(AND('[1]Flux and Impact'!$AU286=1,'[1]Flux and Impact'!S286=""),0,IF('[1]Flux and Impact'!$AU286=1,'[1]Flux and Impact'!S286,"")),"")</f>
        <v/>
      </c>
      <c r="V284" t="str">
        <f>IF(V$1&gt;0,IF(AND('[1]Flux and Impact'!$AU286=1,'[1]Flux and Impact'!T286=""),0,IF('[1]Flux and Impact'!$AU286=1,'[1]Flux and Impact'!T286,"")),"")</f>
        <v/>
      </c>
      <c r="W284" t="str">
        <f>IF(W$1&gt;0,IF(AND('[1]Flux and Impact'!$AU286=1,'[1]Flux and Impact'!U286=""),0,IF('[1]Flux and Impact'!$AU286=1,'[1]Flux and Impact'!U286,"")),"")</f>
        <v/>
      </c>
      <c r="X284" t="str">
        <f>IF(X$1&gt;0,IF(AND('[1]Flux and Impact'!$AU286=1,'[1]Flux and Impact'!V286=""),0,IF('[1]Flux and Impact'!$AU286=1,'[1]Flux and Impact'!V286,"")),"")</f>
        <v/>
      </c>
      <c r="Y284" t="str">
        <f>IF(Y$1&gt;0,IF(AND('[1]Flux and Impact'!$AU286=1,'[1]Flux and Impact'!W286=""),0,IF('[1]Flux and Impact'!$AU286=1,'[1]Flux and Impact'!W286,"")),"")</f>
        <v/>
      </c>
      <c r="Z284" t="str">
        <f>IF(Z$1&gt;0,IF(AND('[1]Flux and Impact'!$AU286=1,'[1]Flux and Impact'!X286=""),0,IF('[1]Flux and Impact'!$AU286=1,'[1]Flux and Impact'!X286,"")),"")</f>
        <v/>
      </c>
      <c r="AA284" t="str">
        <f>IF(AA$1&gt;0,IF(AND('[1]Flux and Impact'!$AU286=1,'[1]Flux and Impact'!Y286=""),0,IF('[1]Flux and Impact'!$AU286=1,'[1]Flux and Impact'!Y286,"")),"")</f>
        <v/>
      </c>
      <c r="AB284" t="str">
        <f>IF(AB$1&gt;0,IF(AND('[1]Flux and Impact'!$AU286=1,'[1]Flux and Impact'!Z286=""),0,IF('[1]Flux and Impact'!$AU286=1,'[1]Flux and Impact'!Z286,"")),"")</f>
        <v/>
      </c>
      <c r="AC284" t="str">
        <f>IF(AC$1&gt;0,IF(AND('[1]Flux and Impact'!$AU286=1,'[1]Flux and Impact'!AA286=""),0,IF('[1]Flux and Impact'!$AU286=1,'[1]Flux and Impact'!AA286,"")),"")</f>
        <v/>
      </c>
      <c r="AD284" t="str">
        <f>IF(AD$1&gt;0,IF(AND('[1]Flux and Impact'!$AU286=1,'[1]Flux and Impact'!AB286=""),0,IF('[1]Flux and Impact'!$AU286=1,'[1]Flux and Impact'!AB286,"")),"")</f>
        <v/>
      </c>
      <c r="AE284" t="str">
        <f>IF(AE$1&gt;0,IF(AND('[1]Flux and Impact'!$AU286=1,'[1]Flux and Impact'!AC286=""),0,IF('[1]Flux and Impact'!$AU286=1,'[1]Flux and Impact'!AC286,"")),"")</f>
        <v/>
      </c>
      <c r="AF284" t="str">
        <f>IF(AF$1&gt;0,IF(AND('[1]Flux and Impact'!$AU286=1,'[1]Flux and Impact'!AD286=""),0,IF('[1]Flux and Impact'!$AU286=1,'[1]Flux and Impact'!AD286,"")),"")</f>
        <v/>
      </c>
      <c r="AG284" t="str">
        <f>IF(AG$1&gt;0,IF(AND('[1]Flux and Impact'!$AU286=1,'[1]Flux and Impact'!AE286=""),0,IF('[1]Flux and Impact'!$AU286=1,'[1]Flux and Impact'!AE286,"")),"")</f>
        <v/>
      </c>
      <c r="AH284" t="str">
        <f>IF(AH$1&gt;0,IF(AND('[1]Flux and Impact'!$AU286=1,'[1]Flux and Impact'!AF286=""),0,IF('[1]Flux and Impact'!$AU286=1,'[1]Flux and Impact'!AF286,"")),"")</f>
        <v/>
      </c>
      <c r="AI284" t="str">
        <f>IF(AI$1&gt;0,IF(AND('[1]Flux and Impact'!$AU286=1,'[1]Flux and Impact'!AG286=""),0,IF('[1]Flux and Impact'!$AU286=1,'[1]Flux and Impact'!AG286,"")),"")</f>
        <v/>
      </c>
      <c r="AJ284" t="str">
        <f>IF(AJ$1&gt;0,IF(AND('[1]Flux and Impact'!$AU286=1,'[1]Flux and Impact'!AH286=""),0,IF('[1]Flux and Impact'!$AU286=1,'[1]Flux and Impact'!AH286,"")),"")</f>
        <v/>
      </c>
      <c r="AK284" t="str">
        <f>IF(AK$1&gt;0,IF(AND('[1]Flux and Impact'!$AU286=1,'[1]Flux and Impact'!AI286=""),0,IF('[1]Flux and Impact'!$AU286=1,'[1]Flux and Impact'!AI286,"")),"")</f>
        <v/>
      </c>
      <c r="AL284" t="str">
        <f>IF(AL$1&gt;0,IF(AND('[1]Flux and Impact'!$AU286=1,'[1]Flux and Impact'!AJ286=""),0,IF('[1]Flux and Impact'!$AU286=1,'[1]Flux and Impact'!AJ286,"")),"")</f>
        <v/>
      </c>
      <c r="AM284" t="str">
        <f>IF(AM$1&gt;0,IF(AND('[1]Flux and Impact'!$AU286=1,'[1]Flux and Impact'!AK286=""),0,IF('[1]Flux and Impact'!$AU286=1,'[1]Flux and Impact'!AK286,"")),"")</f>
        <v/>
      </c>
      <c r="AN284" t="str">
        <f>IF(AN$1&gt;0,IF(AND('[1]Flux and Impact'!$AU286=1,'[1]Flux and Impact'!AL286=""),0,IF('[1]Flux and Impact'!$AU286=1,'[1]Flux and Impact'!AL286,"")),"")</f>
        <v/>
      </c>
      <c r="AO284" t="str">
        <f>IF(AO$1&gt;0,IF(AND('[1]Flux and Impact'!$AU286=1,'[1]Flux and Impact'!AM286=""),0,IF('[1]Flux and Impact'!$AU286=1,'[1]Flux and Impact'!AM286,"")),"")</f>
        <v/>
      </c>
      <c r="AP284" t="str">
        <f>IF(AP$1&gt;0,IF(AND('[1]Flux and Impact'!$AU286=1,'[1]Flux and Impact'!AN286=""),0,IF('[1]Flux and Impact'!$AU286=1,'[1]Flux and Impact'!AN286,"")),"")</f>
        <v/>
      </c>
      <c r="AQ284" t="str">
        <f>IF(AQ$1&gt;0,IF(AND('[1]Flux and Impact'!$AU286=1,'[1]Flux and Impact'!AO286=""),0,IF('[1]Flux and Impact'!$AU286=1,'[1]Flux and Impact'!AO286,"")),"")</f>
        <v/>
      </c>
      <c r="AR284" t="str">
        <f>IF(AR$1&gt;0,IF(AND('[1]Flux and Impact'!$AU286=1,'[1]Flux and Impact'!AP286=""),0,IF('[1]Flux and Impact'!$AU286=1,'[1]Flux and Impact'!AP286,"")),"")</f>
        <v/>
      </c>
      <c r="AS284" t="str">
        <f>IF(AS$1&gt;0,IF(AND('[1]Flux and Impact'!$AU286=1,'[1]Flux and Impact'!AQ286=""),0,IF('[1]Flux and Impact'!$AU286=1,'[1]Flux and Impact'!AQ286,"")),"")</f>
        <v/>
      </c>
      <c r="AT284" t="str">
        <f>IF(AT$1&gt;0,IF(AND('[1]Flux and Impact'!$AU286=1,'[1]Flux and Impact'!AR286=""),0,IF('[1]Flux and Impact'!$AU286=1,'[1]Flux and Impact'!AR286,"")),"")</f>
        <v/>
      </c>
      <c r="AU284" t="str">
        <f>IF(AU$1&gt;0,IF(AND('[1]Flux and Impact'!$AU286=1,'[1]Flux and Impact'!AS286=""),0,IF('[1]Flux and Impact'!$AU286=1,'[1]Flux and Impact'!AS286,"")),"")</f>
        <v/>
      </c>
      <c r="AW284" s="10" t="e">
        <v>#N/A</v>
      </c>
      <c r="AX284" s="123" t="s">
        <v>299</v>
      </c>
      <c r="AY284" s="124" t="s">
        <v>299</v>
      </c>
      <c r="AZ284" s="17"/>
    </row>
    <row r="285" spans="1:52">
      <c r="A285" t="e">
        <f t="shared" si="8"/>
        <v>#N/A</v>
      </c>
      <c r="B285" t="e">
        <f>'[1]Flux and Impact'!B287</f>
        <v>#N/A</v>
      </c>
      <c r="C285" t="e">
        <f>'[1]Flux and Impact'!C287</f>
        <v>#N/A</v>
      </c>
      <c r="D285" t="e">
        <f>'[1]Flux and Impact'!D287</f>
        <v>#N/A</v>
      </c>
      <c r="E285" t="str">
        <f>IF('[1]Flux and Impact'!AU287=1,AVERAGE(H285,J285,L285,N285,P285,R285,T285,V285,X285,Z285,AB285,AD285,AF285,AH285,AJ285,AL285,AN285,AP285,AR285,AT285),"")</f>
        <v/>
      </c>
      <c r="F285" s="12" t="str">
        <f>IF('[1]Flux and Impact'!AU287=1,AVERAGE(I285,K285,M285,O285,Q285,S285,U285,W285,Y285,AA285,AC285,AE285,AG285,AI285,AK285,AM285,AO285,AQ285,AS285,AU285),"")</f>
        <v/>
      </c>
      <c r="G285" s="13" t="str">
        <f t="shared" si="9"/>
        <v/>
      </c>
      <c r="H285" t="str">
        <f>IF(H$1&gt;0,IF(AND('[1]Flux and Impact'!$AU287=1,'[1]Flux and Impact'!F287=""),0,IF('[1]Flux and Impact'!$AU287=1,'[1]Flux and Impact'!F287,"")),"")</f>
        <v/>
      </c>
      <c r="I285" t="str">
        <f>IF(I$1&gt;0,IF(AND('[1]Flux and Impact'!$AU287=1,'[1]Flux and Impact'!G287=""),0,IF('[1]Flux and Impact'!$AU287=1,'[1]Flux and Impact'!G287,"")),"")</f>
        <v/>
      </c>
      <c r="J285" t="str">
        <f>IF(J$1&gt;0,IF(AND('[1]Flux and Impact'!$AU287=1,'[1]Flux and Impact'!H287=""),0,IF('[1]Flux and Impact'!$AU287=1,'[1]Flux and Impact'!H287,"")),"")</f>
        <v/>
      </c>
      <c r="K285" t="str">
        <f>IF(K$1&gt;0,IF(AND('[1]Flux and Impact'!$AU287=1,'[1]Flux and Impact'!I287=""),0,IF('[1]Flux and Impact'!$AU287=1,'[1]Flux and Impact'!I287,"")),"")</f>
        <v/>
      </c>
      <c r="L285" t="str">
        <f>IF(L$1&gt;0,IF(AND('[1]Flux and Impact'!$AU287=1,'[1]Flux and Impact'!J287=""),0,IF('[1]Flux and Impact'!$AU287=1,'[1]Flux and Impact'!J287,"")),"")</f>
        <v/>
      </c>
      <c r="M285" t="str">
        <f>IF(M$1&gt;0,IF(AND('[1]Flux and Impact'!$AU287=1,'[1]Flux and Impact'!K287=""),0,IF('[1]Flux and Impact'!$AU287=1,'[1]Flux and Impact'!K287,"")),"")</f>
        <v/>
      </c>
      <c r="N285" t="str">
        <f>IF(N$1&gt;0,IF(AND('[1]Flux and Impact'!$AU287=1,'[1]Flux and Impact'!L287=""),0,IF('[1]Flux and Impact'!$AU287=1,'[1]Flux and Impact'!L287,"")),"")</f>
        <v/>
      </c>
      <c r="O285" t="str">
        <f>IF(O$1&gt;0,IF(AND('[1]Flux and Impact'!$AU287=1,'[1]Flux and Impact'!M287=""),0,IF('[1]Flux and Impact'!$AU287=1,'[1]Flux and Impact'!M287,"")),"")</f>
        <v/>
      </c>
      <c r="P285" t="str">
        <f>IF(P$1&gt;0,IF(AND('[1]Flux and Impact'!$AU287=1,'[1]Flux and Impact'!N287=""),0,IF('[1]Flux and Impact'!$AU287=1,'[1]Flux and Impact'!N287,"")),"")</f>
        <v/>
      </c>
      <c r="Q285" t="str">
        <f>IF(Q$1&gt;0,IF(AND('[1]Flux and Impact'!$AU287=1,'[1]Flux and Impact'!O287=""),0,IF('[1]Flux and Impact'!$AU287=1,'[1]Flux and Impact'!O287,"")),"")</f>
        <v/>
      </c>
      <c r="R285" t="str">
        <f>IF(R$1&gt;0,IF(AND('[1]Flux and Impact'!$AU287=1,'[1]Flux and Impact'!P287=""),0,IF('[1]Flux and Impact'!$AU287=1,'[1]Flux and Impact'!P287,"")),"")</f>
        <v/>
      </c>
      <c r="S285" t="str">
        <f>IF(S$1&gt;0,IF(AND('[1]Flux and Impact'!$AU287=1,'[1]Flux and Impact'!Q287=""),0,IF('[1]Flux and Impact'!$AU287=1,'[1]Flux and Impact'!Q287,"")),"")</f>
        <v/>
      </c>
      <c r="T285" t="str">
        <f>IF(T$1&gt;0,IF(AND('[1]Flux and Impact'!$AU287=1,'[1]Flux and Impact'!R287=""),0,IF('[1]Flux and Impact'!$AU287=1,'[1]Flux and Impact'!R287,"")),"")</f>
        <v/>
      </c>
      <c r="U285" t="str">
        <f>IF(U$1&gt;0,IF(AND('[1]Flux and Impact'!$AU287=1,'[1]Flux and Impact'!S287=""),0,IF('[1]Flux and Impact'!$AU287=1,'[1]Flux and Impact'!S287,"")),"")</f>
        <v/>
      </c>
      <c r="V285" t="str">
        <f>IF(V$1&gt;0,IF(AND('[1]Flux and Impact'!$AU287=1,'[1]Flux and Impact'!T287=""),0,IF('[1]Flux and Impact'!$AU287=1,'[1]Flux and Impact'!T287,"")),"")</f>
        <v/>
      </c>
      <c r="W285" t="str">
        <f>IF(W$1&gt;0,IF(AND('[1]Flux and Impact'!$AU287=1,'[1]Flux and Impact'!U287=""),0,IF('[1]Flux and Impact'!$AU287=1,'[1]Flux and Impact'!U287,"")),"")</f>
        <v/>
      </c>
      <c r="X285" t="str">
        <f>IF(X$1&gt;0,IF(AND('[1]Flux and Impact'!$AU287=1,'[1]Flux and Impact'!V287=""),0,IF('[1]Flux and Impact'!$AU287=1,'[1]Flux and Impact'!V287,"")),"")</f>
        <v/>
      </c>
      <c r="Y285" t="str">
        <f>IF(Y$1&gt;0,IF(AND('[1]Flux and Impact'!$AU287=1,'[1]Flux and Impact'!W287=""),0,IF('[1]Flux and Impact'!$AU287=1,'[1]Flux and Impact'!W287,"")),"")</f>
        <v/>
      </c>
      <c r="Z285" t="str">
        <f>IF(Z$1&gt;0,IF(AND('[1]Flux and Impact'!$AU287=1,'[1]Flux and Impact'!X287=""),0,IF('[1]Flux and Impact'!$AU287=1,'[1]Flux and Impact'!X287,"")),"")</f>
        <v/>
      </c>
      <c r="AA285" t="str">
        <f>IF(AA$1&gt;0,IF(AND('[1]Flux and Impact'!$AU287=1,'[1]Flux and Impact'!Y287=""),0,IF('[1]Flux and Impact'!$AU287=1,'[1]Flux and Impact'!Y287,"")),"")</f>
        <v/>
      </c>
      <c r="AB285" t="str">
        <f>IF(AB$1&gt;0,IF(AND('[1]Flux and Impact'!$AU287=1,'[1]Flux and Impact'!Z287=""),0,IF('[1]Flux and Impact'!$AU287=1,'[1]Flux and Impact'!Z287,"")),"")</f>
        <v/>
      </c>
      <c r="AC285" t="str">
        <f>IF(AC$1&gt;0,IF(AND('[1]Flux and Impact'!$AU287=1,'[1]Flux and Impact'!AA287=""),0,IF('[1]Flux and Impact'!$AU287=1,'[1]Flux and Impact'!AA287,"")),"")</f>
        <v/>
      </c>
      <c r="AD285" t="str">
        <f>IF(AD$1&gt;0,IF(AND('[1]Flux and Impact'!$AU287=1,'[1]Flux and Impact'!AB287=""),0,IF('[1]Flux and Impact'!$AU287=1,'[1]Flux and Impact'!AB287,"")),"")</f>
        <v/>
      </c>
      <c r="AE285" t="str">
        <f>IF(AE$1&gt;0,IF(AND('[1]Flux and Impact'!$AU287=1,'[1]Flux and Impact'!AC287=""),0,IF('[1]Flux and Impact'!$AU287=1,'[1]Flux and Impact'!AC287,"")),"")</f>
        <v/>
      </c>
      <c r="AF285" t="str">
        <f>IF(AF$1&gt;0,IF(AND('[1]Flux and Impact'!$AU287=1,'[1]Flux and Impact'!AD287=""),0,IF('[1]Flux and Impact'!$AU287=1,'[1]Flux and Impact'!AD287,"")),"")</f>
        <v/>
      </c>
      <c r="AG285" t="str">
        <f>IF(AG$1&gt;0,IF(AND('[1]Flux and Impact'!$AU287=1,'[1]Flux and Impact'!AE287=""),0,IF('[1]Flux and Impact'!$AU287=1,'[1]Flux and Impact'!AE287,"")),"")</f>
        <v/>
      </c>
      <c r="AH285" t="str">
        <f>IF(AH$1&gt;0,IF(AND('[1]Flux and Impact'!$AU287=1,'[1]Flux and Impact'!AF287=""),0,IF('[1]Flux and Impact'!$AU287=1,'[1]Flux and Impact'!AF287,"")),"")</f>
        <v/>
      </c>
      <c r="AI285" t="str">
        <f>IF(AI$1&gt;0,IF(AND('[1]Flux and Impact'!$AU287=1,'[1]Flux and Impact'!AG287=""),0,IF('[1]Flux and Impact'!$AU287=1,'[1]Flux and Impact'!AG287,"")),"")</f>
        <v/>
      </c>
      <c r="AJ285" t="str">
        <f>IF(AJ$1&gt;0,IF(AND('[1]Flux and Impact'!$AU287=1,'[1]Flux and Impact'!AH287=""),0,IF('[1]Flux and Impact'!$AU287=1,'[1]Flux and Impact'!AH287,"")),"")</f>
        <v/>
      </c>
      <c r="AK285" t="str">
        <f>IF(AK$1&gt;0,IF(AND('[1]Flux and Impact'!$AU287=1,'[1]Flux and Impact'!AI287=""),0,IF('[1]Flux and Impact'!$AU287=1,'[1]Flux and Impact'!AI287,"")),"")</f>
        <v/>
      </c>
      <c r="AL285" t="str">
        <f>IF(AL$1&gt;0,IF(AND('[1]Flux and Impact'!$AU287=1,'[1]Flux and Impact'!AJ287=""),0,IF('[1]Flux and Impact'!$AU287=1,'[1]Flux and Impact'!AJ287,"")),"")</f>
        <v/>
      </c>
      <c r="AM285" t="str">
        <f>IF(AM$1&gt;0,IF(AND('[1]Flux and Impact'!$AU287=1,'[1]Flux and Impact'!AK287=""),0,IF('[1]Flux and Impact'!$AU287=1,'[1]Flux and Impact'!AK287,"")),"")</f>
        <v/>
      </c>
      <c r="AN285" t="str">
        <f>IF(AN$1&gt;0,IF(AND('[1]Flux and Impact'!$AU287=1,'[1]Flux and Impact'!AL287=""),0,IF('[1]Flux and Impact'!$AU287=1,'[1]Flux and Impact'!AL287,"")),"")</f>
        <v/>
      </c>
      <c r="AO285" t="str">
        <f>IF(AO$1&gt;0,IF(AND('[1]Flux and Impact'!$AU287=1,'[1]Flux and Impact'!AM287=""),0,IF('[1]Flux and Impact'!$AU287=1,'[1]Flux and Impact'!AM287,"")),"")</f>
        <v/>
      </c>
      <c r="AP285" t="str">
        <f>IF(AP$1&gt;0,IF(AND('[1]Flux and Impact'!$AU287=1,'[1]Flux and Impact'!AN287=""),0,IF('[1]Flux and Impact'!$AU287=1,'[1]Flux and Impact'!AN287,"")),"")</f>
        <v/>
      </c>
      <c r="AQ285" t="str">
        <f>IF(AQ$1&gt;0,IF(AND('[1]Flux and Impact'!$AU287=1,'[1]Flux and Impact'!AO287=""),0,IF('[1]Flux and Impact'!$AU287=1,'[1]Flux and Impact'!AO287,"")),"")</f>
        <v/>
      </c>
      <c r="AR285" t="str">
        <f>IF(AR$1&gt;0,IF(AND('[1]Flux and Impact'!$AU287=1,'[1]Flux and Impact'!AP287=""),0,IF('[1]Flux and Impact'!$AU287=1,'[1]Flux and Impact'!AP287,"")),"")</f>
        <v/>
      </c>
      <c r="AS285" t="str">
        <f>IF(AS$1&gt;0,IF(AND('[1]Flux and Impact'!$AU287=1,'[1]Flux and Impact'!AQ287=""),0,IF('[1]Flux and Impact'!$AU287=1,'[1]Flux and Impact'!AQ287,"")),"")</f>
        <v/>
      </c>
      <c r="AT285" t="str">
        <f>IF(AT$1&gt;0,IF(AND('[1]Flux and Impact'!$AU287=1,'[1]Flux and Impact'!AR287=""),0,IF('[1]Flux and Impact'!$AU287=1,'[1]Flux and Impact'!AR287,"")),"")</f>
        <v/>
      </c>
      <c r="AU285" t="str">
        <f>IF(AU$1&gt;0,IF(AND('[1]Flux and Impact'!$AU287=1,'[1]Flux and Impact'!AS287=""),0,IF('[1]Flux and Impact'!$AU287=1,'[1]Flux and Impact'!AS287,"")),"")</f>
        <v/>
      </c>
      <c r="AW285" s="10" t="e">
        <v>#N/A</v>
      </c>
      <c r="AX285" s="123" t="s">
        <v>299</v>
      </c>
      <c r="AY285" s="124" t="s">
        <v>299</v>
      </c>
      <c r="AZ285" s="17"/>
    </row>
    <row r="286" spans="1:52">
      <c r="A286" t="e">
        <f t="shared" si="8"/>
        <v>#N/A</v>
      </c>
      <c r="B286" t="e">
        <f>'[1]Flux and Impact'!B288</f>
        <v>#N/A</v>
      </c>
      <c r="C286" t="e">
        <f>'[1]Flux and Impact'!C288</f>
        <v>#N/A</v>
      </c>
      <c r="D286" t="e">
        <f>'[1]Flux and Impact'!D288</f>
        <v>#N/A</v>
      </c>
      <c r="E286" t="str">
        <f>IF('[1]Flux and Impact'!AU288=1,AVERAGE(H286,J286,L286,N286,P286,R286,T286,V286,X286,Z286,AB286,AD286,AF286,AH286,AJ286,AL286,AN286,AP286,AR286,AT286),"")</f>
        <v/>
      </c>
      <c r="F286" s="12" t="str">
        <f>IF('[1]Flux and Impact'!AU288=1,AVERAGE(I286,K286,M286,O286,Q286,S286,U286,W286,Y286,AA286,AC286,AE286,AG286,AI286,AK286,AM286,AO286,AQ286,AS286,AU286),"")</f>
        <v/>
      </c>
      <c r="G286" s="13" t="str">
        <f t="shared" si="9"/>
        <v/>
      </c>
      <c r="H286" t="str">
        <f>IF(H$1&gt;0,IF(AND('[1]Flux and Impact'!$AU288=1,'[1]Flux and Impact'!F288=""),0,IF('[1]Flux and Impact'!$AU288=1,'[1]Flux and Impact'!F288,"")),"")</f>
        <v/>
      </c>
      <c r="I286" t="str">
        <f>IF(I$1&gt;0,IF(AND('[1]Flux and Impact'!$AU288=1,'[1]Flux and Impact'!G288=""),0,IF('[1]Flux and Impact'!$AU288=1,'[1]Flux and Impact'!G288,"")),"")</f>
        <v/>
      </c>
      <c r="J286" t="str">
        <f>IF(J$1&gt;0,IF(AND('[1]Flux and Impact'!$AU288=1,'[1]Flux and Impact'!H288=""),0,IF('[1]Flux and Impact'!$AU288=1,'[1]Flux and Impact'!H288,"")),"")</f>
        <v/>
      </c>
      <c r="K286" t="str">
        <f>IF(K$1&gt;0,IF(AND('[1]Flux and Impact'!$AU288=1,'[1]Flux and Impact'!I288=""),0,IF('[1]Flux and Impact'!$AU288=1,'[1]Flux and Impact'!I288,"")),"")</f>
        <v/>
      </c>
      <c r="L286" t="str">
        <f>IF(L$1&gt;0,IF(AND('[1]Flux and Impact'!$AU288=1,'[1]Flux and Impact'!J288=""),0,IF('[1]Flux and Impact'!$AU288=1,'[1]Flux and Impact'!J288,"")),"")</f>
        <v/>
      </c>
      <c r="M286" t="str">
        <f>IF(M$1&gt;0,IF(AND('[1]Flux and Impact'!$AU288=1,'[1]Flux and Impact'!K288=""),0,IF('[1]Flux and Impact'!$AU288=1,'[1]Flux and Impact'!K288,"")),"")</f>
        <v/>
      </c>
      <c r="N286" t="str">
        <f>IF(N$1&gt;0,IF(AND('[1]Flux and Impact'!$AU288=1,'[1]Flux and Impact'!L288=""),0,IF('[1]Flux and Impact'!$AU288=1,'[1]Flux and Impact'!L288,"")),"")</f>
        <v/>
      </c>
      <c r="O286" t="str">
        <f>IF(O$1&gt;0,IF(AND('[1]Flux and Impact'!$AU288=1,'[1]Flux and Impact'!M288=""),0,IF('[1]Flux and Impact'!$AU288=1,'[1]Flux and Impact'!M288,"")),"")</f>
        <v/>
      </c>
      <c r="P286" t="str">
        <f>IF(P$1&gt;0,IF(AND('[1]Flux and Impact'!$AU288=1,'[1]Flux and Impact'!N288=""),0,IF('[1]Flux and Impact'!$AU288=1,'[1]Flux and Impact'!N288,"")),"")</f>
        <v/>
      </c>
      <c r="Q286" t="str">
        <f>IF(Q$1&gt;0,IF(AND('[1]Flux and Impact'!$AU288=1,'[1]Flux and Impact'!O288=""),0,IF('[1]Flux and Impact'!$AU288=1,'[1]Flux and Impact'!O288,"")),"")</f>
        <v/>
      </c>
      <c r="R286" t="str">
        <f>IF(R$1&gt;0,IF(AND('[1]Flux and Impact'!$AU288=1,'[1]Flux and Impact'!P288=""),0,IF('[1]Flux and Impact'!$AU288=1,'[1]Flux and Impact'!P288,"")),"")</f>
        <v/>
      </c>
      <c r="S286" t="str">
        <f>IF(S$1&gt;0,IF(AND('[1]Flux and Impact'!$AU288=1,'[1]Flux and Impact'!Q288=""),0,IF('[1]Flux and Impact'!$AU288=1,'[1]Flux and Impact'!Q288,"")),"")</f>
        <v/>
      </c>
      <c r="T286" t="str">
        <f>IF(T$1&gt;0,IF(AND('[1]Flux and Impact'!$AU288=1,'[1]Flux and Impact'!R288=""),0,IF('[1]Flux and Impact'!$AU288=1,'[1]Flux and Impact'!R288,"")),"")</f>
        <v/>
      </c>
      <c r="U286" t="str">
        <f>IF(U$1&gt;0,IF(AND('[1]Flux and Impact'!$AU288=1,'[1]Flux and Impact'!S288=""),0,IF('[1]Flux and Impact'!$AU288=1,'[1]Flux and Impact'!S288,"")),"")</f>
        <v/>
      </c>
      <c r="V286" t="str">
        <f>IF(V$1&gt;0,IF(AND('[1]Flux and Impact'!$AU288=1,'[1]Flux and Impact'!T288=""),0,IF('[1]Flux and Impact'!$AU288=1,'[1]Flux and Impact'!T288,"")),"")</f>
        <v/>
      </c>
      <c r="W286" t="str">
        <f>IF(W$1&gt;0,IF(AND('[1]Flux and Impact'!$AU288=1,'[1]Flux and Impact'!U288=""),0,IF('[1]Flux and Impact'!$AU288=1,'[1]Flux and Impact'!U288,"")),"")</f>
        <v/>
      </c>
      <c r="X286" t="str">
        <f>IF(X$1&gt;0,IF(AND('[1]Flux and Impact'!$AU288=1,'[1]Flux and Impact'!V288=""),0,IF('[1]Flux and Impact'!$AU288=1,'[1]Flux and Impact'!V288,"")),"")</f>
        <v/>
      </c>
      <c r="Y286" t="str">
        <f>IF(Y$1&gt;0,IF(AND('[1]Flux and Impact'!$AU288=1,'[1]Flux and Impact'!W288=""),0,IF('[1]Flux and Impact'!$AU288=1,'[1]Flux and Impact'!W288,"")),"")</f>
        <v/>
      </c>
      <c r="Z286" t="str">
        <f>IF(Z$1&gt;0,IF(AND('[1]Flux and Impact'!$AU288=1,'[1]Flux and Impact'!X288=""),0,IF('[1]Flux and Impact'!$AU288=1,'[1]Flux and Impact'!X288,"")),"")</f>
        <v/>
      </c>
      <c r="AA286" t="str">
        <f>IF(AA$1&gt;0,IF(AND('[1]Flux and Impact'!$AU288=1,'[1]Flux and Impact'!Y288=""),0,IF('[1]Flux and Impact'!$AU288=1,'[1]Flux and Impact'!Y288,"")),"")</f>
        <v/>
      </c>
      <c r="AB286" t="str">
        <f>IF(AB$1&gt;0,IF(AND('[1]Flux and Impact'!$AU288=1,'[1]Flux and Impact'!Z288=""),0,IF('[1]Flux and Impact'!$AU288=1,'[1]Flux and Impact'!Z288,"")),"")</f>
        <v/>
      </c>
      <c r="AC286" t="str">
        <f>IF(AC$1&gt;0,IF(AND('[1]Flux and Impact'!$AU288=1,'[1]Flux and Impact'!AA288=""),0,IF('[1]Flux and Impact'!$AU288=1,'[1]Flux and Impact'!AA288,"")),"")</f>
        <v/>
      </c>
      <c r="AD286" t="str">
        <f>IF(AD$1&gt;0,IF(AND('[1]Flux and Impact'!$AU288=1,'[1]Flux and Impact'!AB288=""),0,IF('[1]Flux and Impact'!$AU288=1,'[1]Flux and Impact'!AB288,"")),"")</f>
        <v/>
      </c>
      <c r="AE286" t="str">
        <f>IF(AE$1&gt;0,IF(AND('[1]Flux and Impact'!$AU288=1,'[1]Flux and Impact'!AC288=""),0,IF('[1]Flux and Impact'!$AU288=1,'[1]Flux and Impact'!AC288,"")),"")</f>
        <v/>
      </c>
      <c r="AF286" t="str">
        <f>IF(AF$1&gt;0,IF(AND('[1]Flux and Impact'!$AU288=1,'[1]Flux and Impact'!AD288=""),0,IF('[1]Flux and Impact'!$AU288=1,'[1]Flux and Impact'!AD288,"")),"")</f>
        <v/>
      </c>
      <c r="AG286" t="str">
        <f>IF(AG$1&gt;0,IF(AND('[1]Flux and Impact'!$AU288=1,'[1]Flux and Impact'!AE288=""),0,IF('[1]Flux and Impact'!$AU288=1,'[1]Flux and Impact'!AE288,"")),"")</f>
        <v/>
      </c>
      <c r="AH286" t="str">
        <f>IF(AH$1&gt;0,IF(AND('[1]Flux and Impact'!$AU288=1,'[1]Flux and Impact'!AF288=""),0,IF('[1]Flux and Impact'!$AU288=1,'[1]Flux and Impact'!AF288,"")),"")</f>
        <v/>
      </c>
      <c r="AI286" t="str">
        <f>IF(AI$1&gt;0,IF(AND('[1]Flux and Impact'!$AU288=1,'[1]Flux and Impact'!AG288=""),0,IF('[1]Flux and Impact'!$AU288=1,'[1]Flux and Impact'!AG288,"")),"")</f>
        <v/>
      </c>
      <c r="AJ286" t="str">
        <f>IF(AJ$1&gt;0,IF(AND('[1]Flux and Impact'!$AU288=1,'[1]Flux and Impact'!AH288=""),0,IF('[1]Flux and Impact'!$AU288=1,'[1]Flux and Impact'!AH288,"")),"")</f>
        <v/>
      </c>
      <c r="AK286" t="str">
        <f>IF(AK$1&gt;0,IF(AND('[1]Flux and Impact'!$AU288=1,'[1]Flux and Impact'!AI288=""),0,IF('[1]Flux and Impact'!$AU288=1,'[1]Flux and Impact'!AI288,"")),"")</f>
        <v/>
      </c>
      <c r="AL286" t="str">
        <f>IF(AL$1&gt;0,IF(AND('[1]Flux and Impact'!$AU288=1,'[1]Flux and Impact'!AJ288=""),0,IF('[1]Flux and Impact'!$AU288=1,'[1]Flux and Impact'!AJ288,"")),"")</f>
        <v/>
      </c>
      <c r="AM286" t="str">
        <f>IF(AM$1&gt;0,IF(AND('[1]Flux and Impact'!$AU288=1,'[1]Flux and Impact'!AK288=""),0,IF('[1]Flux and Impact'!$AU288=1,'[1]Flux and Impact'!AK288,"")),"")</f>
        <v/>
      </c>
      <c r="AN286" t="str">
        <f>IF(AN$1&gt;0,IF(AND('[1]Flux and Impact'!$AU288=1,'[1]Flux and Impact'!AL288=""),0,IF('[1]Flux and Impact'!$AU288=1,'[1]Flux and Impact'!AL288,"")),"")</f>
        <v/>
      </c>
      <c r="AO286" t="str">
        <f>IF(AO$1&gt;0,IF(AND('[1]Flux and Impact'!$AU288=1,'[1]Flux and Impact'!AM288=""),0,IF('[1]Flux and Impact'!$AU288=1,'[1]Flux and Impact'!AM288,"")),"")</f>
        <v/>
      </c>
      <c r="AP286" t="str">
        <f>IF(AP$1&gt;0,IF(AND('[1]Flux and Impact'!$AU288=1,'[1]Flux and Impact'!AN288=""),0,IF('[1]Flux and Impact'!$AU288=1,'[1]Flux and Impact'!AN288,"")),"")</f>
        <v/>
      </c>
      <c r="AQ286" t="str">
        <f>IF(AQ$1&gt;0,IF(AND('[1]Flux and Impact'!$AU288=1,'[1]Flux and Impact'!AO288=""),0,IF('[1]Flux and Impact'!$AU288=1,'[1]Flux and Impact'!AO288,"")),"")</f>
        <v/>
      </c>
      <c r="AR286" t="str">
        <f>IF(AR$1&gt;0,IF(AND('[1]Flux and Impact'!$AU288=1,'[1]Flux and Impact'!AP288=""),0,IF('[1]Flux and Impact'!$AU288=1,'[1]Flux and Impact'!AP288,"")),"")</f>
        <v/>
      </c>
      <c r="AS286" t="str">
        <f>IF(AS$1&gt;0,IF(AND('[1]Flux and Impact'!$AU288=1,'[1]Flux and Impact'!AQ288=""),0,IF('[1]Flux and Impact'!$AU288=1,'[1]Flux and Impact'!AQ288,"")),"")</f>
        <v/>
      </c>
      <c r="AT286" t="str">
        <f>IF(AT$1&gt;0,IF(AND('[1]Flux and Impact'!$AU288=1,'[1]Flux and Impact'!AR288=""),0,IF('[1]Flux and Impact'!$AU288=1,'[1]Flux and Impact'!AR288,"")),"")</f>
        <v/>
      </c>
      <c r="AU286" t="str">
        <f>IF(AU$1&gt;0,IF(AND('[1]Flux and Impact'!$AU288=1,'[1]Flux and Impact'!AS288=""),0,IF('[1]Flux and Impact'!$AU288=1,'[1]Flux and Impact'!AS288,"")),"")</f>
        <v/>
      </c>
      <c r="AW286" s="10" t="e">
        <v>#N/A</v>
      </c>
      <c r="AX286" s="123" t="s">
        <v>299</v>
      </c>
      <c r="AY286" s="124" t="s">
        <v>299</v>
      </c>
      <c r="AZ286" s="17"/>
    </row>
    <row r="287" spans="1:52">
      <c r="A287" t="e">
        <f t="shared" si="8"/>
        <v>#N/A</v>
      </c>
      <c r="B287" t="e">
        <f>'[1]Flux and Impact'!B289</f>
        <v>#N/A</v>
      </c>
      <c r="C287" t="e">
        <f>'[1]Flux and Impact'!C289</f>
        <v>#N/A</v>
      </c>
      <c r="D287" t="e">
        <f>'[1]Flux and Impact'!D289</f>
        <v>#N/A</v>
      </c>
      <c r="E287" t="str">
        <f>IF('[1]Flux and Impact'!AU289=1,AVERAGE(H287,J287,L287,N287,P287,R287,T287,V287,X287,Z287,AB287,AD287,AF287,AH287,AJ287,AL287,AN287,AP287,AR287,AT287),"")</f>
        <v/>
      </c>
      <c r="F287" s="12" t="str">
        <f>IF('[1]Flux and Impact'!AU289=1,AVERAGE(I287,K287,M287,O287,Q287,S287,U287,W287,Y287,AA287,AC287,AE287,AG287,AI287,AK287,AM287,AO287,AQ287,AS287,AU287),"")</f>
        <v/>
      </c>
      <c r="G287" s="13" t="str">
        <f t="shared" si="9"/>
        <v/>
      </c>
      <c r="H287" t="str">
        <f>IF(H$1&gt;0,IF(AND('[1]Flux and Impact'!$AU289=1,'[1]Flux and Impact'!F289=""),0,IF('[1]Flux and Impact'!$AU289=1,'[1]Flux and Impact'!F289,"")),"")</f>
        <v/>
      </c>
      <c r="I287" t="str">
        <f>IF(I$1&gt;0,IF(AND('[1]Flux and Impact'!$AU289=1,'[1]Flux and Impact'!G289=""),0,IF('[1]Flux and Impact'!$AU289=1,'[1]Flux and Impact'!G289,"")),"")</f>
        <v/>
      </c>
      <c r="J287" t="str">
        <f>IF(J$1&gt;0,IF(AND('[1]Flux and Impact'!$AU289=1,'[1]Flux and Impact'!H289=""),0,IF('[1]Flux and Impact'!$AU289=1,'[1]Flux and Impact'!H289,"")),"")</f>
        <v/>
      </c>
      <c r="K287" t="str">
        <f>IF(K$1&gt;0,IF(AND('[1]Flux and Impact'!$AU289=1,'[1]Flux and Impact'!I289=""),0,IF('[1]Flux and Impact'!$AU289=1,'[1]Flux and Impact'!I289,"")),"")</f>
        <v/>
      </c>
      <c r="L287" t="str">
        <f>IF(L$1&gt;0,IF(AND('[1]Flux and Impact'!$AU289=1,'[1]Flux and Impact'!J289=""),0,IF('[1]Flux and Impact'!$AU289=1,'[1]Flux and Impact'!J289,"")),"")</f>
        <v/>
      </c>
      <c r="M287" t="str">
        <f>IF(M$1&gt;0,IF(AND('[1]Flux and Impact'!$AU289=1,'[1]Flux and Impact'!K289=""),0,IF('[1]Flux and Impact'!$AU289=1,'[1]Flux and Impact'!K289,"")),"")</f>
        <v/>
      </c>
      <c r="N287" t="str">
        <f>IF(N$1&gt;0,IF(AND('[1]Flux and Impact'!$AU289=1,'[1]Flux and Impact'!L289=""),0,IF('[1]Flux and Impact'!$AU289=1,'[1]Flux and Impact'!L289,"")),"")</f>
        <v/>
      </c>
      <c r="O287" t="str">
        <f>IF(O$1&gt;0,IF(AND('[1]Flux and Impact'!$AU289=1,'[1]Flux and Impact'!M289=""),0,IF('[1]Flux and Impact'!$AU289=1,'[1]Flux and Impact'!M289,"")),"")</f>
        <v/>
      </c>
      <c r="P287" t="str">
        <f>IF(P$1&gt;0,IF(AND('[1]Flux and Impact'!$AU289=1,'[1]Flux and Impact'!N289=""),0,IF('[1]Flux and Impact'!$AU289=1,'[1]Flux and Impact'!N289,"")),"")</f>
        <v/>
      </c>
      <c r="Q287" t="str">
        <f>IF(Q$1&gt;0,IF(AND('[1]Flux and Impact'!$AU289=1,'[1]Flux and Impact'!O289=""),0,IF('[1]Flux and Impact'!$AU289=1,'[1]Flux and Impact'!O289,"")),"")</f>
        <v/>
      </c>
      <c r="R287" t="str">
        <f>IF(R$1&gt;0,IF(AND('[1]Flux and Impact'!$AU289=1,'[1]Flux and Impact'!P289=""),0,IF('[1]Flux and Impact'!$AU289=1,'[1]Flux and Impact'!P289,"")),"")</f>
        <v/>
      </c>
      <c r="S287" t="str">
        <f>IF(S$1&gt;0,IF(AND('[1]Flux and Impact'!$AU289=1,'[1]Flux and Impact'!Q289=""),0,IF('[1]Flux and Impact'!$AU289=1,'[1]Flux and Impact'!Q289,"")),"")</f>
        <v/>
      </c>
      <c r="T287" t="str">
        <f>IF(T$1&gt;0,IF(AND('[1]Flux and Impact'!$AU289=1,'[1]Flux and Impact'!R289=""),0,IF('[1]Flux and Impact'!$AU289=1,'[1]Flux and Impact'!R289,"")),"")</f>
        <v/>
      </c>
      <c r="U287" t="str">
        <f>IF(U$1&gt;0,IF(AND('[1]Flux and Impact'!$AU289=1,'[1]Flux and Impact'!S289=""),0,IF('[1]Flux and Impact'!$AU289=1,'[1]Flux and Impact'!S289,"")),"")</f>
        <v/>
      </c>
      <c r="V287" t="str">
        <f>IF(V$1&gt;0,IF(AND('[1]Flux and Impact'!$AU289=1,'[1]Flux and Impact'!T289=""),0,IF('[1]Flux and Impact'!$AU289=1,'[1]Flux and Impact'!T289,"")),"")</f>
        <v/>
      </c>
      <c r="W287" t="str">
        <f>IF(W$1&gt;0,IF(AND('[1]Flux and Impact'!$AU289=1,'[1]Flux and Impact'!U289=""),0,IF('[1]Flux and Impact'!$AU289=1,'[1]Flux and Impact'!U289,"")),"")</f>
        <v/>
      </c>
      <c r="X287" t="str">
        <f>IF(X$1&gt;0,IF(AND('[1]Flux and Impact'!$AU289=1,'[1]Flux and Impact'!V289=""),0,IF('[1]Flux and Impact'!$AU289=1,'[1]Flux and Impact'!V289,"")),"")</f>
        <v/>
      </c>
      <c r="Y287" t="str">
        <f>IF(Y$1&gt;0,IF(AND('[1]Flux and Impact'!$AU289=1,'[1]Flux and Impact'!W289=""),0,IF('[1]Flux and Impact'!$AU289=1,'[1]Flux and Impact'!W289,"")),"")</f>
        <v/>
      </c>
      <c r="Z287" t="str">
        <f>IF(Z$1&gt;0,IF(AND('[1]Flux and Impact'!$AU289=1,'[1]Flux and Impact'!X289=""),0,IF('[1]Flux and Impact'!$AU289=1,'[1]Flux and Impact'!X289,"")),"")</f>
        <v/>
      </c>
      <c r="AA287" t="str">
        <f>IF(AA$1&gt;0,IF(AND('[1]Flux and Impact'!$AU289=1,'[1]Flux and Impact'!Y289=""),0,IF('[1]Flux and Impact'!$AU289=1,'[1]Flux and Impact'!Y289,"")),"")</f>
        <v/>
      </c>
      <c r="AB287" t="str">
        <f>IF(AB$1&gt;0,IF(AND('[1]Flux and Impact'!$AU289=1,'[1]Flux and Impact'!Z289=""),0,IF('[1]Flux and Impact'!$AU289=1,'[1]Flux and Impact'!Z289,"")),"")</f>
        <v/>
      </c>
      <c r="AC287" t="str">
        <f>IF(AC$1&gt;0,IF(AND('[1]Flux and Impact'!$AU289=1,'[1]Flux and Impact'!AA289=""),0,IF('[1]Flux and Impact'!$AU289=1,'[1]Flux and Impact'!AA289,"")),"")</f>
        <v/>
      </c>
      <c r="AD287" t="str">
        <f>IF(AD$1&gt;0,IF(AND('[1]Flux and Impact'!$AU289=1,'[1]Flux and Impact'!AB289=""),0,IF('[1]Flux and Impact'!$AU289=1,'[1]Flux and Impact'!AB289,"")),"")</f>
        <v/>
      </c>
      <c r="AE287" t="str">
        <f>IF(AE$1&gt;0,IF(AND('[1]Flux and Impact'!$AU289=1,'[1]Flux and Impact'!AC289=""),0,IF('[1]Flux and Impact'!$AU289=1,'[1]Flux and Impact'!AC289,"")),"")</f>
        <v/>
      </c>
      <c r="AF287" t="str">
        <f>IF(AF$1&gt;0,IF(AND('[1]Flux and Impact'!$AU289=1,'[1]Flux and Impact'!AD289=""),0,IF('[1]Flux and Impact'!$AU289=1,'[1]Flux and Impact'!AD289,"")),"")</f>
        <v/>
      </c>
      <c r="AG287" t="str">
        <f>IF(AG$1&gt;0,IF(AND('[1]Flux and Impact'!$AU289=1,'[1]Flux and Impact'!AE289=""),0,IF('[1]Flux and Impact'!$AU289=1,'[1]Flux and Impact'!AE289,"")),"")</f>
        <v/>
      </c>
      <c r="AH287" t="str">
        <f>IF(AH$1&gt;0,IF(AND('[1]Flux and Impact'!$AU289=1,'[1]Flux and Impact'!AF289=""),0,IF('[1]Flux and Impact'!$AU289=1,'[1]Flux and Impact'!AF289,"")),"")</f>
        <v/>
      </c>
      <c r="AI287" t="str">
        <f>IF(AI$1&gt;0,IF(AND('[1]Flux and Impact'!$AU289=1,'[1]Flux and Impact'!AG289=""),0,IF('[1]Flux and Impact'!$AU289=1,'[1]Flux and Impact'!AG289,"")),"")</f>
        <v/>
      </c>
      <c r="AJ287" t="str">
        <f>IF(AJ$1&gt;0,IF(AND('[1]Flux and Impact'!$AU289=1,'[1]Flux and Impact'!AH289=""),0,IF('[1]Flux and Impact'!$AU289=1,'[1]Flux and Impact'!AH289,"")),"")</f>
        <v/>
      </c>
      <c r="AK287" t="str">
        <f>IF(AK$1&gt;0,IF(AND('[1]Flux and Impact'!$AU289=1,'[1]Flux and Impact'!AI289=""),0,IF('[1]Flux and Impact'!$AU289=1,'[1]Flux and Impact'!AI289,"")),"")</f>
        <v/>
      </c>
      <c r="AL287" t="str">
        <f>IF(AL$1&gt;0,IF(AND('[1]Flux and Impact'!$AU289=1,'[1]Flux and Impact'!AJ289=""),0,IF('[1]Flux and Impact'!$AU289=1,'[1]Flux and Impact'!AJ289,"")),"")</f>
        <v/>
      </c>
      <c r="AM287" t="str">
        <f>IF(AM$1&gt;0,IF(AND('[1]Flux and Impact'!$AU289=1,'[1]Flux and Impact'!AK289=""),0,IF('[1]Flux and Impact'!$AU289=1,'[1]Flux and Impact'!AK289,"")),"")</f>
        <v/>
      </c>
      <c r="AN287" t="str">
        <f>IF(AN$1&gt;0,IF(AND('[1]Flux and Impact'!$AU289=1,'[1]Flux and Impact'!AL289=""),0,IF('[1]Flux and Impact'!$AU289=1,'[1]Flux and Impact'!AL289,"")),"")</f>
        <v/>
      </c>
      <c r="AO287" t="str">
        <f>IF(AO$1&gt;0,IF(AND('[1]Flux and Impact'!$AU289=1,'[1]Flux and Impact'!AM289=""),0,IF('[1]Flux and Impact'!$AU289=1,'[1]Flux and Impact'!AM289,"")),"")</f>
        <v/>
      </c>
      <c r="AP287" t="str">
        <f>IF(AP$1&gt;0,IF(AND('[1]Flux and Impact'!$AU289=1,'[1]Flux and Impact'!AN289=""),0,IF('[1]Flux and Impact'!$AU289=1,'[1]Flux and Impact'!AN289,"")),"")</f>
        <v/>
      </c>
      <c r="AQ287" t="str">
        <f>IF(AQ$1&gt;0,IF(AND('[1]Flux and Impact'!$AU289=1,'[1]Flux and Impact'!AO289=""),0,IF('[1]Flux and Impact'!$AU289=1,'[1]Flux and Impact'!AO289,"")),"")</f>
        <v/>
      </c>
      <c r="AR287" t="str">
        <f>IF(AR$1&gt;0,IF(AND('[1]Flux and Impact'!$AU289=1,'[1]Flux and Impact'!AP289=""),0,IF('[1]Flux and Impact'!$AU289=1,'[1]Flux and Impact'!AP289,"")),"")</f>
        <v/>
      </c>
      <c r="AS287" t="str">
        <f>IF(AS$1&gt;0,IF(AND('[1]Flux and Impact'!$AU289=1,'[1]Flux and Impact'!AQ289=""),0,IF('[1]Flux and Impact'!$AU289=1,'[1]Flux and Impact'!AQ289,"")),"")</f>
        <v/>
      </c>
      <c r="AT287" t="str">
        <f>IF(AT$1&gt;0,IF(AND('[1]Flux and Impact'!$AU289=1,'[1]Flux and Impact'!AR289=""),0,IF('[1]Flux and Impact'!$AU289=1,'[1]Flux and Impact'!AR289,"")),"")</f>
        <v/>
      </c>
      <c r="AU287" t="str">
        <f>IF(AU$1&gt;0,IF(AND('[1]Flux and Impact'!$AU289=1,'[1]Flux and Impact'!AS289=""),0,IF('[1]Flux and Impact'!$AU289=1,'[1]Flux and Impact'!AS289,"")),"")</f>
        <v/>
      </c>
      <c r="AW287" s="10" t="e">
        <v>#N/A</v>
      </c>
      <c r="AX287" s="123" t="s">
        <v>299</v>
      </c>
      <c r="AY287" s="124" t="s">
        <v>299</v>
      </c>
      <c r="AZ287" s="17"/>
    </row>
    <row r="288" spans="1:52">
      <c r="A288" t="e">
        <f t="shared" si="8"/>
        <v>#N/A</v>
      </c>
      <c r="B288" t="e">
        <f>'[1]Flux and Impact'!B290</f>
        <v>#N/A</v>
      </c>
      <c r="C288" t="e">
        <f>'[1]Flux and Impact'!C290</f>
        <v>#N/A</v>
      </c>
      <c r="D288" t="e">
        <f>'[1]Flux and Impact'!D290</f>
        <v>#N/A</v>
      </c>
      <c r="E288" t="str">
        <f>IF('[1]Flux and Impact'!AU290=1,AVERAGE(H288,J288,L288,N288,P288,R288,T288,V288,X288,Z288,AB288,AD288,AF288,AH288,AJ288,AL288,AN288,AP288,AR288,AT288),"")</f>
        <v/>
      </c>
      <c r="F288" s="12" t="str">
        <f>IF('[1]Flux and Impact'!AU290=1,AVERAGE(I288,K288,M288,O288,Q288,S288,U288,W288,Y288,AA288,AC288,AE288,AG288,AI288,AK288,AM288,AO288,AQ288,AS288,AU288),"")</f>
        <v/>
      </c>
      <c r="G288" s="13" t="str">
        <f t="shared" si="9"/>
        <v/>
      </c>
      <c r="H288" t="str">
        <f>IF(H$1&gt;0,IF(AND('[1]Flux and Impact'!$AU290=1,'[1]Flux and Impact'!F290=""),0,IF('[1]Flux and Impact'!$AU290=1,'[1]Flux and Impact'!F290,"")),"")</f>
        <v/>
      </c>
      <c r="I288" t="str">
        <f>IF(I$1&gt;0,IF(AND('[1]Flux and Impact'!$AU290=1,'[1]Flux and Impact'!G290=""),0,IF('[1]Flux and Impact'!$AU290=1,'[1]Flux and Impact'!G290,"")),"")</f>
        <v/>
      </c>
      <c r="J288" t="str">
        <f>IF(J$1&gt;0,IF(AND('[1]Flux and Impact'!$AU290=1,'[1]Flux and Impact'!H290=""),0,IF('[1]Flux and Impact'!$AU290=1,'[1]Flux and Impact'!H290,"")),"")</f>
        <v/>
      </c>
      <c r="K288" t="str">
        <f>IF(K$1&gt;0,IF(AND('[1]Flux and Impact'!$AU290=1,'[1]Flux and Impact'!I290=""),0,IF('[1]Flux and Impact'!$AU290=1,'[1]Flux and Impact'!I290,"")),"")</f>
        <v/>
      </c>
      <c r="L288" t="str">
        <f>IF(L$1&gt;0,IF(AND('[1]Flux and Impact'!$AU290=1,'[1]Flux and Impact'!J290=""),0,IF('[1]Flux and Impact'!$AU290=1,'[1]Flux and Impact'!J290,"")),"")</f>
        <v/>
      </c>
      <c r="M288" t="str">
        <f>IF(M$1&gt;0,IF(AND('[1]Flux and Impact'!$AU290=1,'[1]Flux and Impact'!K290=""),0,IF('[1]Flux and Impact'!$AU290=1,'[1]Flux and Impact'!K290,"")),"")</f>
        <v/>
      </c>
      <c r="N288" t="str">
        <f>IF(N$1&gt;0,IF(AND('[1]Flux and Impact'!$AU290=1,'[1]Flux and Impact'!L290=""),0,IF('[1]Flux and Impact'!$AU290=1,'[1]Flux and Impact'!L290,"")),"")</f>
        <v/>
      </c>
      <c r="O288" t="str">
        <f>IF(O$1&gt;0,IF(AND('[1]Flux and Impact'!$AU290=1,'[1]Flux and Impact'!M290=""),0,IF('[1]Flux and Impact'!$AU290=1,'[1]Flux and Impact'!M290,"")),"")</f>
        <v/>
      </c>
      <c r="P288" t="str">
        <f>IF(P$1&gt;0,IF(AND('[1]Flux and Impact'!$AU290=1,'[1]Flux and Impact'!N290=""),0,IF('[1]Flux and Impact'!$AU290=1,'[1]Flux and Impact'!N290,"")),"")</f>
        <v/>
      </c>
      <c r="Q288" t="str">
        <f>IF(Q$1&gt;0,IF(AND('[1]Flux and Impact'!$AU290=1,'[1]Flux and Impact'!O290=""),0,IF('[1]Flux and Impact'!$AU290=1,'[1]Flux and Impact'!O290,"")),"")</f>
        <v/>
      </c>
      <c r="R288" t="str">
        <f>IF(R$1&gt;0,IF(AND('[1]Flux and Impact'!$AU290=1,'[1]Flux and Impact'!P290=""),0,IF('[1]Flux and Impact'!$AU290=1,'[1]Flux and Impact'!P290,"")),"")</f>
        <v/>
      </c>
      <c r="S288" t="str">
        <f>IF(S$1&gt;0,IF(AND('[1]Flux and Impact'!$AU290=1,'[1]Flux and Impact'!Q290=""),0,IF('[1]Flux and Impact'!$AU290=1,'[1]Flux and Impact'!Q290,"")),"")</f>
        <v/>
      </c>
      <c r="T288" t="str">
        <f>IF(T$1&gt;0,IF(AND('[1]Flux and Impact'!$AU290=1,'[1]Flux and Impact'!R290=""),0,IF('[1]Flux and Impact'!$AU290=1,'[1]Flux and Impact'!R290,"")),"")</f>
        <v/>
      </c>
      <c r="U288" t="str">
        <f>IF(U$1&gt;0,IF(AND('[1]Flux and Impact'!$AU290=1,'[1]Flux and Impact'!S290=""),0,IF('[1]Flux and Impact'!$AU290=1,'[1]Flux and Impact'!S290,"")),"")</f>
        <v/>
      </c>
      <c r="V288" t="str">
        <f>IF(V$1&gt;0,IF(AND('[1]Flux and Impact'!$AU290=1,'[1]Flux and Impact'!T290=""),0,IF('[1]Flux and Impact'!$AU290=1,'[1]Flux and Impact'!T290,"")),"")</f>
        <v/>
      </c>
      <c r="W288" t="str">
        <f>IF(W$1&gt;0,IF(AND('[1]Flux and Impact'!$AU290=1,'[1]Flux and Impact'!U290=""),0,IF('[1]Flux and Impact'!$AU290=1,'[1]Flux and Impact'!U290,"")),"")</f>
        <v/>
      </c>
      <c r="X288" t="str">
        <f>IF(X$1&gt;0,IF(AND('[1]Flux and Impact'!$AU290=1,'[1]Flux and Impact'!V290=""),0,IF('[1]Flux and Impact'!$AU290=1,'[1]Flux and Impact'!V290,"")),"")</f>
        <v/>
      </c>
      <c r="Y288" t="str">
        <f>IF(Y$1&gt;0,IF(AND('[1]Flux and Impact'!$AU290=1,'[1]Flux and Impact'!W290=""),0,IF('[1]Flux and Impact'!$AU290=1,'[1]Flux and Impact'!W290,"")),"")</f>
        <v/>
      </c>
      <c r="Z288" t="str">
        <f>IF(Z$1&gt;0,IF(AND('[1]Flux and Impact'!$AU290=1,'[1]Flux and Impact'!X290=""),0,IF('[1]Flux and Impact'!$AU290=1,'[1]Flux and Impact'!X290,"")),"")</f>
        <v/>
      </c>
      <c r="AA288" t="str">
        <f>IF(AA$1&gt;0,IF(AND('[1]Flux and Impact'!$AU290=1,'[1]Flux and Impact'!Y290=""),0,IF('[1]Flux and Impact'!$AU290=1,'[1]Flux and Impact'!Y290,"")),"")</f>
        <v/>
      </c>
      <c r="AB288" t="str">
        <f>IF(AB$1&gt;0,IF(AND('[1]Flux and Impact'!$AU290=1,'[1]Flux and Impact'!Z290=""),0,IF('[1]Flux and Impact'!$AU290=1,'[1]Flux and Impact'!Z290,"")),"")</f>
        <v/>
      </c>
      <c r="AC288" t="str">
        <f>IF(AC$1&gt;0,IF(AND('[1]Flux and Impact'!$AU290=1,'[1]Flux and Impact'!AA290=""),0,IF('[1]Flux and Impact'!$AU290=1,'[1]Flux and Impact'!AA290,"")),"")</f>
        <v/>
      </c>
      <c r="AD288" t="str">
        <f>IF(AD$1&gt;0,IF(AND('[1]Flux and Impact'!$AU290=1,'[1]Flux and Impact'!AB290=""),0,IF('[1]Flux and Impact'!$AU290=1,'[1]Flux and Impact'!AB290,"")),"")</f>
        <v/>
      </c>
      <c r="AE288" t="str">
        <f>IF(AE$1&gt;0,IF(AND('[1]Flux and Impact'!$AU290=1,'[1]Flux and Impact'!AC290=""),0,IF('[1]Flux and Impact'!$AU290=1,'[1]Flux and Impact'!AC290,"")),"")</f>
        <v/>
      </c>
      <c r="AF288" t="str">
        <f>IF(AF$1&gt;0,IF(AND('[1]Flux and Impact'!$AU290=1,'[1]Flux and Impact'!AD290=""),0,IF('[1]Flux and Impact'!$AU290=1,'[1]Flux and Impact'!AD290,"")),"")</f>
        <v/>
      </c>
      <c r="AG288" t="str">
        <f>IF(AG$1&gt;0,IF(AND('[1]Flux and Impact'!$AU290=1,'[1]Flux and Impact'!AE290=""),0,IF('[1]Flux and Impact'!$AU290=1,'[1]Flux and Impact'!AE290,"")),"")</f>
        <v/>
      </c>
      <c r="AH288" t="str">
        <f>IF(AH$1&gt;0,IF(AND('[1]Flux and Impact'!$AU290=1,'[1]Flux and Impact'!AF290=""),0,IF('[1]Flux and Impact'!$AU290=1,'[1]Flux and Impact'!AF290,"")),"")</f>
        <v/>
      </c>
      <c r="AI288" t="str">
        <f>IF(AI$1&gt;0,IF(AND('[1]Flux and Impact'!$AU290=1,'[1]Flux and Impact'!AG290=""),0,IF('[1]Flux and Impact'!$AU290=1,'[1]Flux and Impact'!AG290,"")),"")</f>
        <v/>
      </c>
      <c r="AJ288" t="str">
        <f>IF(AJ$1&gt;0,IF(AND('[1]Flux and Impact'!$AU290=1,'[1]Flux and Impact'!AH290=""),0,IF('[1]Flux and Impact'!$AU290=1,'[1]Flux and Impact'!AH290,"")),"")</f>
        <v/>
      </c>
      <c r="AK288" t="str">
        <f>IF(AK$1&gt;0,IF(AND('[1]Flux and Impact'!$AU290=1,'[1]Flux and Impact'!AI290=""),0,IF('[1]Flux and Impact'!$AU290=1,'[1]Flux and Impact'!AI290,"")),"")</f>
        <v/>
      </c>
      <c r="AL288" t="str">
        <f>IF(AL$1&gt;0,IF(AND('[1]Flux and Impact'!$AU290=1,'[1]Flux and Impact'!AJ290=""),0,IF('[1]Flux and Impact'!$AU290=1,'[1]Flux and Impact'!AJ290,"")),"")</f>
        <v/>
      </c>
      <c r="AM288" t="str">
        <f>IF(AM$1&gt;0,IF(AND('[1]Flux and Impact'!$AU290=1,'[1]Flux and Impact'!AK290=""),0,IF('[1]Flux and Impact'!$AU290=1,'[1]Flux and Impact'!AK290,"")),"")</f>
        <v/>
      </c>
      <c r="AN288" t="str">
        <f>IF(AN$1&gt;0,IF(AND('[1]Flux and Impact'!$AU290=1,'[1]Flux and Impact'!AL290=""),0,IF('[1]Flux and Impact'!$AU290=1,'[1]Flux and Impact'!AL290,"")),"")</f>
        <v/>
      </c>
      <c r="AO288" t="str">
        <f>IF(AO$1&gt;0,IF(AND('[1]Flux and Impact'!$AU290=1,'[1]Flux and Impact'!AM290=""),0,IF('[1]Flux and Impact'!$AU290=1,'[1]Flux and Impact'!AM290,"")),"")</f>
        <v/>
      </c>
      <c r="AP288" t="str">
        <f>IF(AP$1&gt;0,IF(AND('[1]Flux and Impact'!$AU290=1,'[1]Flux and Impact'!AN290=""),0,IF('[1]Flux and Impact'!$AU290=1,'[1]Flux and Impact'!AN290,"")),"")</f>
        <v/>
      </c>
      <c r="AQ288" t="str">
        <f>IF(AQ$1&gt;0,IF(AND('[1]Flux and Impact'!$AU290=1,'[1]Flux and Impact'!AO290=""),0,IF('[1]Flux and Impact'!$AU290=1,'[1]Flux and Impact'!AO290,"")),"")</f>
        <v/>
      </c>
      <c r="AR288" t="str">
        <f>IF(AR$1&gt;0,IF(AND('[1]Flux and Impact'!$AU290=1,'[1]Flux and Impact'!AP290=""),0,IF('[1]Flux and Impact'!$AU290=1,'[1]Flux and Impact'!AP290,"")),"")</f>
        <v/>
      </c>
      <c r="AS288" t="str">
        <f>IF(AS$1&gt;0,IF(AND('[1]Flux and Impact'!$AU290=1,'[1]Flux and Impact'!AQ290=""),0,IF('[1]Flux and Impact'!$AU290=1,'[1]Flux and Impact'!AQ290,"")),"")</f>
        <v/>
      </c>
      <c r="AT288" t="str">
        <f>IF(AT$1&gt;0,IF(AND('[1]Flux and Impact'!$AU290=1,'[1]Flux and Impact'!AR290=""),0,IF('[1]Flux and Impact'!$AU290=1,'[1]Flux and Impact'!AR290,"")),"")</f>
        <v/>
      </c>
      <c r="AU288" t="str">
        <f>IF(AU$1&gt;0,IF(AND('[1]Flux and Impact'!$AU290=1,'[1]Flux and Impact'!AS290=""),0,IF('[1]Flux and Impact'!$AU290=1,'[1]Flux and Impact'!AS290,"")),"")</f>
        <v/>
      </c>
      <c r="AW288" s="10" t="e">
        <v>#N/A</v>
      </c>
      <c r="AX288" s="123" t="s">
        <v>299</v>
      </c>
      <c r="AY288" s="124" t="s">
        <v>299</v>
      </c>
      <c r="AZ288" s="17"/>
    </row>
    <row r="289" spans="1:52">
      <c r="A289" t="e">
        <f t="shared" si="8"/>
        <v>#N/A</v>
      </c>
      <c r="B289" t="e">
        <f>'[1]Flux and Impact'!B291</f>
        <v>#N/A</v>
      </c>
      <c r="C289" t="e">
        <f>'[1]Flux and Impact'!C291</f>
        <v>#N/A</v>
      </c>
      <c r="D289" t="e">
        <f>'[1]Flux and Impact'!D291</f>
        <v>#N/A</v>
      </c>
      <c r="E289" t="str">
        <f>IF('[1]Flux and Impact'!AU291=1,AVERAGE(H289,J289,L289,N289,P289,R289,T289,V289,X289,Z289,AB289,AD289,AF289,AH289,AJ289,AL289,AN289,AP289,AR289,AT289),"")</f>
        <v/>
      </c>
      <c r="F289" s="12" t="str">
        <f>IF('[1]Flux and Impact'!AU291=1,AVERAGE(I289,K289,M289,O289,Q289,S289,U289,W289,Y289,AA289,AC289,AE289,AG289,AI289,AK289,AM289,AO289,AQ289,AS289,AU289),"")</f>
        <v/>
      </c>
      <c r="G289" s="13" t="str">
        <f t="shared" si="9"/>
        <v/>
      </c>
      <c r="H289" t="str">
        <f>IF(H$1&gt;0,IF(AND('[1]Flux and Impact'!$AU291=1,'[1]Flux and Impact'!F291=""),0,IF('[1]Flux and Impact'!$AU291=1,'[1]Flux and Impact'!F291,"")),"")</f>
        <v/>
      </c>
      <c r="I289" t="str">
        <f>IF(I$1&gt;0,IF(AND('[1]Flux and Impact'!$AU291=1,'[1]Flux and Impact'!G291=""),0,IF('[1]Flux and Impact'!$AU291=1,'[1]Flux and Impact'!G291,"")),"")</f>
        <v/>
      </c>
      <c r="J289" t="str">
        <f>IF(J$1&gt;0,IF(AND('[1]Flux and Impact'!$AU291=1,'[1]Flux and Impact'!H291=""),0,IF('[1]Flux and Impact'!$AU291=1,'[1]Flux and Impact'!H291,"")),"")</f>
        <v/>
      </c>
      <c r="K289" t="str">
        <f>IF(K$1&gt;0,IF(AND('[1]Flux and Impact'!$AU291=1,'[1]Flux and Impact'!I291=""),0,IF('[1]Flux and Impact'!$AU291=1,'[1]Flux and Impact'!I291,"")),"")</f>
        <v/>
      </c>
      <c r="L289" t="str">
        <f>IF(L$1&gt;0,IF(AND('[1]Flux and Impact'!$AU291=1,'[1]Flux and Impact'!J291=""),0,IF('[1]Flux and Impact'!$AU291=1,'[1]Flux and Impact'!J291,"")),"")</f>
        <v/>
      </c>
      <c r="M289" t="str">
        <f>IF(M$1&gt;0,IF(AND('[1]Flux and Impact'!$AU291=1,'[1]Flux and Impact'!K291=""),0,IF('[1]Flux and Impact'!$AU291=1,'[1]Flux and Impact'!K291,"")),"")</f>
        <v/>
      </c>
      <c r="N289" t="str">
        <f>IF(N$1&gt;0,IF(AND('[1]Flux and Impact'!$AU291=1,'[1]Flux and Impact'!L291=""),0,IF('[1]Flux and Impact'!$AU291=1,'[1]Flux and Impact'!L291,"")),"")</f>
        <v/>
      </c>
      <c r="O289" t="str">
        <f>IF(O$1&gt;0,IF(AND('[1]Flux and Impact'!$AU291=1,'[1]Flux and Impact'!M291=""),0,IF('[1]Flux and Impact'!$AU291=1,'[1]Flux and Impact'!M291,"")),"")</f>
        <v/>
      </c>
      <c r="P289" t="str">
        <f>IF(P$1&gt;0,IF(AND('[1]Flux and Impact'!$AU291=1,'[1]Flux and Impact'!N291=""),0,IF('[1]Flux and Impact'!$AU291=1,'[1]Flux and Impact'!N291,"")),"")</f>
        <v/>
      </c>
      <c r="Q289" t="str">
        <f>IF(Q$1&gt;0,IF(AND('[1]Flux and Impact'!$AU291=1,'[1]Flux and Impact'!O291=""),0,IF('[1]Flux and Impact'!$AU291=1,'[1]Flux and Impact'!O291,"")),"")</f>
        <v/>
      </c>
      <c r="R289" t="str">
        <f>IF(R$1&gt;0,IF(AND('[1]Flux and Impact'!$AU291=1,'[1]Flux and Impact'!P291=""),0,IF('[1]Flux and Impact'!$AU291=1,'[1]Flux and Impact'!P291,"")),"")</f>
        <v/>
      </c>
      <c r="S289" t="str">
        <f>IF(S$1&gt;0,IF(AND('[1]Flux and Impact'!$AU291=1,'[1]Flux and Impact'!Q291=""),0,IF('[1]Flux and Impact'!$AU291=1,'[1]Flux and Impact'!Q291,"")),"")</f>
        <v/>
      </c>
      <c r="T289" t="str">
        <f>IF(T$1&gt;0,IF(AND('[1]Flux and Impact'!$AU291=1,'[1]Flux and Impact'!R291=""),0,IF('[1]Flux and Impact'!$AU291=1,'[1]Flux and Impact'!R291,"")),"")</f>
        <v/>
      </c>
      <c r="U289" t="str">
        <f>IF(U$1&gt;0,IF(AND('[1]Flux and Impact'!$AU291=1,'[1]Flux and Impact'!S291=""),0,IF('[1]Flux and Impact'!$AU291=1,'[1]Flux and Impact'!S291,"")),"")</f>
        <v/>
      </c>
      <c r="V289" t="str">
        <f>IF(V$1&gt;0,IF(AND('[1]Flux and Impact'!$AU291=1,'[1]Flux and Impact'!T291=""),0,IF('[1]Flux and Impact'!$AU291=1,'[1]Flux and Impact'!T291,"")),"")</f>
        <v/>
      </c>
      <c r="W289" t="str">
        <f>IF(W$1&gt;0,IF(AND('[1]Flux and Impact'!$AU291=1,'[1]Flux and Impact'!U291=""),0,IF('[1]Flux and Impact'!$AU291=1,'[1]Flux and Impact'!U291,"")),"")</f>
        <v/>
      </c>
      <c r="X289" t="str">
        <f>IF(X$1&gt;0,IF(AND('[1]Flux and Impact'!$AU291=1,'[1]Flux and Impact'!V291=""),0,IF('[1]Flux and Impact'!$AU291=1,'[1]Flux and Impact'!V291,"")),"")</f>
        <v/>
      </c>
      <c r="Y289" t="str">
        <f>IF(Y$1&gt;0,IF(AND('[1]Flux and Impact'!$AU291=1,'[1]Flux and Impact'!W291=""),0,IF('[1]Flux and Impact'!$AU291=1,'[1]Flux and Impact'!W291,"")),"")</f>
        <v/>
      </c>
      <c r="Z289" t="str">
        <f>IF(Z$1&gt;0,IF(AND('[1]Flux and Impact'!$AU291=1,'[1]Flux and Impact'!X291=""),0,IF('[1]Flux and Impact'!$AU291=1,'[1]Flux and Impact'!X291,"")),"")</f>
        <v/>
      </c>
      <c r="AA289" t="str">
        <f>IF(AA$1&gt;0,IF(AND('[1]Flux and Impact'!$AU291=1,'[1]Flux and Impact'!Y291=""),0,IF('[1]Flux and Impact'!$AU291=1,'[1]Flux and Impact'!Y291,"")),"")</f>
        <v/>
      </c>
      <c r="AB289" t="str">
        <f>IF(AB$1&gt;0,IF(AND('[1]Flux and Impact'!$AU291=1,'[1]Flux and Impact'!Z291=""),0,IF('[1]Flux and Impact'!$AU291=1,'[1]Flux and Impact'!Z291,"")),"")</f>
        <v/>
      </c>
      <c r="AC289" t="str">
        <f>IF(AC$1&gt;0,IF(AND('[1]Flux and Impact'!$AU291=1,'[1]Flux and Impact'!AA291=""),0,IF('[1]Flux and Impact'!$AU291=1,'[1]Flux and Impact'!AA291,"")),"")</f>
        <v/>
      </c>
      <c r="AD289" t="str">
        <f>IF(AD$1&gt;0,IF(AND('[1]Flux and Impact'!$AU291=1,'[1]Flux and Impact'!AB291=""),0,IF('[1]Flux and Impact'!$AU291=1,'[1]Flux and Impact'!AB291,"")),"")</f>
        <v/>
      </c>
      <c r="AE289" t="str">
        <f>IF(AE$1&gt;0,IF(AND('[1]Flux and Impact'!$AU291=1,'[1]Flux and Impact'!AC291=""),0,IF('[1]Flux and Impact'!$AU291=1,'[1]Flux and Impact'!AC291,"")),"")</f>
        <v/>
      </c>
      <c r="AF289" t="str">
        <f>IF(AF$1&gt;0,IF(AND('[1]Flux and Impact'!$AU291=1,'[1]Flux and Impact'!AD291=""),0,IF('[1]Flux and Impact'!$AU291=1,'[1]Flux and Impact'!AD291,"")),"")</f>
        <v/>
      </c>
      <c r="AG289" t="str">
        <f>IF(AG$1&gt;0,IF(AND('[1]Flux and Impact'!$AU291=1,'[1]Flux and Impact'!AE291=""),0,IF('[1]Flux and Impact'!$AU291=1,'[1]Flux and Impact'!AE291,"")),"")</f>
        <v/>
      </c>
      <c r="AH289" t="str">
        <f>IF(AH$1&gt;0,IF(AND('[1]Flux and Impact'!$AU291=1,'[1]Flux and Impact'!AF291=""),0,IF('[1]Flux and Impact'!$AU291=1,'[1]Flux and Impact'!AF291,"")),"")</f>
        <v/>
      </c>
      <c r="AI289" t="str">
        <f>IF(AI$1&gt;0,IF(AND('[1]Flux and Impact'!$AU291=1,'[1]Flux and Impact'!AG291=""),0,IF('[1]Flux and Impact'!$AU291=1,'[1]Flux and Impact'!AG291,"")),"")</f>
        <v/>
      </c>
      <c r="AJ289" t="str">
        <f>IF(AJ$1&gt;0,IF(AND('[1]Flux and Impact'!$AU291=1,'[1]Flux and Impact'!AH291=""),0,IF('[1]Flux and Impact'!$AU291=1,'[1]Flux and Impact'!AH291,"")),"")</f>
        <v/>
      </c>
      <c r="AK289" t="str">
        <f>IF(AK$1&gt;0,IF(AND('[1]Flux and Impact'!$AU291=1,'[1]Flux and Impact'!AI291=""),0,IF('[1]Flux and Impact'!$AU291=1,'[1]Flux and Impact'!AI291,"")),"")</f>
        <v/>
      </c>
      <c r="AL289" t="str">
        <f>IF(AL$1&gt;0,IF(AND('[1]Flux and Impact'!$AU291=1,'[1]Flux and Impact'!AJ291=""),0,IF('[1]Flux and Impact'!$AU291=1,'[1]Flux and Impact'!AJ291,"")),"")</f>
        <v/>
      </c>
      <c r="AM289" t="str">
        <f>IF(AM$1&gt;0,IF(AND('[1]Flux and Impact'!$AU291=1,'[1]Flux and Impact'!AK291=""),0,IF('[1]Flux and Impact'!$AU291=1,'[1]Flux and Impact'!AK291,"")),"")</f>
        <v/>
      </c>
      <c r="AN289" t="str">
        <f>IF(AN$1&gt;0,IF(AND('[1]Flux and Impact'!$AU291=1,'[1]Flux and Impact'!AL291=""),0,IF('[1]Flux and Impact'!$AU291=1,'[1]Flux and Impact'!AL291,"")),"")</f>
        <v/>
      </c>
      <c r="AO289" t="str">
        <f>IF(AO$1&gt;0,IF(AND('[1]Flux and Impact'!$AU291=1,'[1]Flux and Impact'!AM291=""),0,IF('[1]Flux and Impact'!$AU291=1,'[1]Flux and Impact'!AM291,"")),"")</f>
        <v/>
      </c>
      <c r="AP289" t="str">
        <f>IF(AP$1&gt;0,IF(AND('[1]Flux and Impact'!$AU291=1,'[1]Flux and Impact'!AN291=""),0,IF('[1]Flux and Impact'!$AU291=1,'[1]Flux and Impact'!AN291,"")),"")</f>
        <v/>
      </c>
      <c r="AQ289" t="str">
        <f>IF(AQ$1&gt;0,IF(AND('[1]Flux and Impact'!$AU291=1,'[1]Flux and Impact'!AO291=""),0,IF('[1]Flux and Impact'!$AU291=1,'[1]Flux and Impact'!AO291,"")),"")</f>
        <v/>
      </c>
      <c r="AR289" t="str">
        <f>IF(AR$1&gt;0,IF(AND('[1]Flux and Impact'!$AU291=1,'[1]Flux and Impact'!AP291=""),0,IF('[1]Flux and Impact'!$AU291=1,'[1]Flux and Impact'!AP291,"")),"")</f>
        <v/>
      </c>
      <c r="AS289" t="str">
        <f>IF(AS$1&gt;0,IF(AND('[1]Flux and Impact'!$AU291=1,'[1]Flux and Impact'!AQ291=""),0,IF('[1]Flux and Impact'!$AU291=1,'[1]Flux and Impact'!AQ291,"")),"")</f>
        <v/>
      </c>
      <c r="AT289" t="str">
        <f>IF(AT$1&gt;0,IF(AND('[1]Flux and Impact'!$AU291=1,'[1]Flux and Impact'!AR291=""),0,IF('[1]Flux and Impact'!$AU291=1,'[1]Flux and Impact'!AR291,"")),"")</f>
        <v/>
      </c>
      <c r="AU289" t="str">
        <f>IF(AU$1&gt;0,IF(AND('[1]Flux and Impact'!$AU291=1,'[1]Flux and Impact'!AS291=""),0,IF('[1]Flux and Impact'!$AU291=1,'[1]Flux and Impact'!AS291,"")),"")</f>
        <v/>
      </c>
      <c r="AW289" s="10" t="e">
        <v>#N/A</v>
      </c>
      <c r="AX289" s="123" t="s">
        <v>299</v>
      </c>
      <c r="AY289" s="124" t="s">
        <v>299</v>
      </c>
      <c r="AZ289" s="17"/>
    </row>
    <row r="290" spans="1:52">
      <c r="A290" t="e">
        <f t="shared" si="8"/>
        <v>#N/A</v>
      </c>
      <c r="B290" t="e">
        <f>'[1]Flux and Impact'!B292</f>
        <v>#N/A</v>
      </c>
      <c r="C290" t="e">
        <f>'[1]Flux and Impact'!C292</f>
        <v>#N/A</v>
      </c>
      <c r="D290" t="e">
        <f>'[1]Flux and Impact'!D292</f>
        <v>#N/A</v>
      </c>
      <c r="E290" t="str">
        <f>IF('[1]Flux and Impact'!AU292=1,AVERAGE(H290,J290,L290,N290,P290,R290,T290,V290,X290,Z290,AB290,AD290,AF290,AH290,AJ290,AL290,AN290,AP290,AR290,AT290),"")</f>
        <v/>
      </c>
      <c r="F290" s="12" t="str">
        <f>IF('[1]Flux and Impact'!AU292=1,AVERAGE(I290,K290,M290,O290,Q290,S290,U290,W290,Y290,AA290,AC290,AE290,AG290,AI290,AK290,AM290,AO290,AQ290,AS290,AU290),"")</f>
        <v/>
      </c>
      <c r="G290" s="13" t="str">
        <f t="shared" si="9"/>
        <v/>
      </c>
      <c r="H290" t="str">
        <f>IF(H$1&gt;0,IF(AND('[1]Flux and Impact'!$AU292=1,'[1]Flux and Impact'!F292=""),0,IF('[1]Flux and Impact'!$AU292=1,'[1]Flux and Impact'!F292,"")),"")</f>
        <v/>
      </c>
      <c r="I290" t="str">
        <f>IF(I$1&gt;0,IF(AND('[1]Flux and Impact'!$AU292=1,'[1]Flux and Impact'!G292=""),0,IF('[1]Flux and Impact'!$AU292=1,'[1]Flux and Impact'!G292,"")),"")</f>
        <v/>
      </c>
      <c r="J290" t="str">
        <f>IF(J$1&gt;0,IF(AND('[1]Flux and Impact'!$AU292=1,'[1]Flux and Impact'!H292=""),0,IF('[1]Flux and Impact'!$AU292=1,'[1]Flux and Impact'!H292,"")),"")</f>
        <v/>
      </c>
      <c r="K290" t="str">
        <f>IF(K$1&gt;0,IF(AND('[1]Flux and Impact'!$AU292=1,'[1]Flux and Impact'!I292=""),0,IF('[1]Flux and Impact'!$AU292=1,'[1]Flux and Impact'!I292,"")),"")</f>
        <v/>
      </c>
      <c r="L290" t="str">
        <f>IF(L$1&gt;0,IF(AND('[1]Flux and Impact'!$AU292=1,'[1]Flux and Impact'!J292=""),0,IF('[1]Flux and Impact'!$AU292=1,'[1]Flux and Impact'!J292,"")),"")</f>
        <v/>
      </c>
      <c r="M290" t="str">
        <f>IF(M$1&gt;0,IF(AND('[1]Flux and Impact'!$AU292=1,'[1]Flux and Impact'!K292=""),0,IF('[1]Flux and Impact'!$AU292=1,'[1]Flux and Impact'!K292,"")),"")</f>
        <v/>
      </c>
      <c r="N290" t="str">
        <f>IF(N$1&gt;0,IF(AND('[1]Flux and Impact'!$AU292=1,'[1]Flux and Impact'!L292=""),0,IF('[1]Flux and Impact'!$AU292=1,'[1]Flux and Impact'!L292,"")),"")</f>
        <v/>
      </c>
      <c r="O290" t="str">
        <f>IF(O$1&gt;0,IF(AND('[1]Flux and Impact'!$AU292=1,'[1]Flux and Impact'!M292=""),0,IF('[1]Flux and Impact'!$AU292=1,'[1]Flux and Impact'!M292,"")),"")</f>
        <v/>
      </c>
      <c r="P290" t="str">
        <f>IF(P$1&gt;0,IF(AND('[1]Flux and Impact'!$AU292=1,'[1]Flux and Impact'!N292=""),0,IF('[1]Flux and Impact'!$AU292=1,'[1]Flux and Impact'!N292,"")),"")</f>
        <v/>
      </c>
      <c r="Q290" t="str">
        <f>IF(Q$1&gt;0,IF(AND('[1]Flux and Impact'!$AU292=1,'[1]Flux and Impact'!O292=""),0,IF('[1]Flux and Impact'!$AU292=1,'[1]Flux and Impact'!O292,"")),"")</f>
        <v/>
      </c>
      <c r="R290" t="str">
        <f>IF(R$1&gt;0,IF(AND('[1]Flux and Impact'!$AU292=1,'[1]Flux and Impact'!P292=""),0,IF('[1]Flux and Impact'!$AU292=1,'[1]Flux and Impact'!P292,"")),"")</f>
        <v/>
      </c>
      <c r="S290" t="str">
        <f>IF(S$1&gt;0,IF(AND('[1]Flux and Impact'!$AU292=1,'[1]Flux and Impact'!Q292=""),0,IF('[1]Flux and Impact'!$AU292=1,'[1]Flux and Impact'!Q292,"")),"")</f>
        <v/>
      </c>
      <c r="T290" t="str">
        <f>IF(T$1&gt;0,IF(AND('[1]Flux and Impact'!$AU292=1,'[1]Flux and Impact'!R292=""),0,IF('[1]Flux and Impact'!$AU292=1,'[1]Flux and Impact'!R292,"")),"")</f>
        <v/>
      </c>
      <c r="U290" t="str">
        <f>IF(U$1&gt;0,IF(AND('[1]Flux and Impact'!$AU292=1,'[1]Flux and Impact'!S292=""),0,IF('[1]Flux and Impact'!$AU292=1,'[1]Flux and Impact'!S292,"")),"")</f>
        <v/>
      </c>
      <c r="V290" t="str">
        <f>IF(V$1&gt;0,IF(AND('[1]Flux and Impact'!$AU292=1,'[1]Flux and Impact'!T292=""),0,IF('[1]Flux and Impact'!$AU292=1,'[1]Flux and Impact'!T292,"")),"")</f>
        <v/>
      </c>
      <c r="W290" t="str">
        <f>IF(W$1&gt;0,IF(AND('[1]Flux and Impact'!$AU292=1,'[1]Flux and Impact'!U292=""),0,IF('[1]Flux and Impact'!$AU292=1,'[1]Flux and Impact'!U292,"")),"")</f>
        <v/>
      </c>
      <c r="X290" t="str">
        <f>IF(X$1&gt;0,IF(AND('[1]Flux and Impact'!$AU292=1,'[1]Flux and Impact'!V292=""),0,IF('[1]Flux and Impact'!$AU292=1,'[1]Flux and Impact'!V292,"")),"")</f>
        <v/>
      </c>
      <c r="Y290" t="str">
        <f>IF(Y$1&gt;0,IF(AND('[1]Flux and Impact'!$AU292=1,'[1]Flux and Impact'!W292=""),0,IF('[1]Flux and Impact'!$AU292=1,'[1]Flux and Impact'!W292,"")),"")</f>
        <v/>
      </c>
      <c r="Z290" t="str">
        <f>IF(Z$1&gt;0,IF(AND('[1]Flux and Impact'!$AU292=1,'[1]Flux and Impact'!X292=""),0,IF('[1]Flux and Impact'!$AU292=1,'[1]Flux and Impact'!X292,"")),"")</f>
        <v/>
      </c>
      <c r="AA290" t="str">
        <f>IF(AA$1&gt;0,IF(AND('[1]Flux and Impact'!$AU292=1,'[1]Flux and Impact'!Y292=""),0,IF('[1]Flux and Impact'!$AU292=1,'[1]Flux and Impact'!Y292,"")),"")</f>
        <v/>
      </c>
      <c r="AB290" t="str">
        <f>IF(AB$1&gt;0,IF(AND('[1]Flux and Impact'!$AU292=1,'[1]Flux and Impact'!Z292=""),0,IF('[1]Flux and Impact'!$AU292=1,'[1]Flux and Impact'!Z292,"")),"")</f>
        <v/>
      </c>
      <c r="AC290" t="str">
        <f>IF(AC$1&gt;0,IF(AND('[1]Flux and Impact'!$AU292=1,'[1]Flux and Impact'!AA292=""),0,IF('[1]Flux and Impact'!$AU292=1,'[1]Flux and Impact'!AA292,"")),"")</f>
        <v/>
      </c>
      <c r="AD290" t="str">
        <f>IF(AD$1&gt;0,IF(AND('[1]Flux and Impact'!$AU292=1,'[1]Flux and Impact'!AB292=""),0,IF('[1]Flux and Impact'!$AU292=1,'[1]Flux and Impact'!AB292,"")),"")</f>
        <v/>
      </c>
      <c r="AE290" t="str">
        <f>IF(AE$1&gt;0,IF(AND('[1]Flux and Impact'!$AU292=1,'[1]Flux and Impact'!AC292=""),0,IF('[1]Flux and Impact'!$AU292=1,'[1]Flux and Impact'!AC292,"")),"")</f>
        <v/>
      </c>
      <c r="AF290" t="str">
        <f>IF(AF$1&gt;0,IF(AND('[1]Flux and Impact'!$AU292=1,'[1]Flux and Impact'!AD292=""),0,IF('[1]Flux and Impact'!$AU292=1,'[1]Flux and Impact'!AD292,"")),"")</f>
        <v/>
      </c>
      <c r="AG290" t="str">
        <f>IF(AG$1&gt;0,IF(AND('[1]Flux and Impact'!$AU292=1,'[1]Flux and Impact'!AE292=""),0,IF('[1]Flux and Impact'!$AU292=1,'[1]Flux and Impact'!AE292,"")),"")</f>
        <v/>
      </c>
      <c r="AH290" t="str">
        <f>IF(AH$1&gt;0,IF(AND('[1]Flux and Impact'!$AU292=1,'[1]Flux and Impact'!AF292=""),0,IF('[1]Flux and Impact'!$AU292=1,'[1]Flux and Impact'!AF292,"")),"")</f>
        <v/>
      </c>
      <c r="AI290" t="str">
        <f>IF(AI$1&gt;0,IF(AND('[1]Flux and Impact'!$AU292=1,'[1]Flux and Impact'!AG292=""),0,IF('[1]Flux and Impact'!$AU292=1,'[1]Flux and Impact'!AG292,"")),"")</f>
        <v/>
      </c>
      <c r="AJ290" t="str">
        <f>IF(AJ$1&gt;0,IF(AND('[1]Flux and Impact'!$AU292=1,'[1]Flux and Impact'!AH292=""),0,IF('[1]Flux and Impact'!$AU292=1,'[1]Flux and Impact'!AH292,"")),"")</f>
        <v/>
      </c>
      <c r="AK290" t="str">
        <f>IF(AK$1&gt;0,IF(AND('[1]Flux and Impact'!$AU292=1,'[1]Flux and Impact'!AI292=""),0,IF('[1]Flux and Impact'!$AU292=1,'[1]Flux and Impact'!AI292,"")),"")</f>
        <v/>
      </c>
      <c r="AL290" t="str">
        <f>IF(AL$1&gt;0,IF(AND('[1]Flux and Impact'!$AU292=1,'[1]Flux and Impact'!AJ292=""),0,IF('[1]Flux and Impact'!$AU292=1,'[1]Flux and Impact'!AJ292,"")),"")</f>
        <v/>
      </c>
      <c r="AM290" t="str">
        <f>IF(AM$1&gt;0,IF(AND('[1]Flux and Impact'!$AU292=1,'[1]Flux and Impact'!AK292=""),0,IF('[1]Flux and Impact'!$AU292=1,'[1]Flux and Impact'!AK292,"")),"")</f>
        <v/>
      </c>
      <c r="AN290" t="str">
        <f>IF(AN$1&gt;0,IF(AND('[1]Flux and Impact'!$AU292=1,'[1]Flux and Impact'!AL292=""),0,IF('[1]Flux and Impact'!$AU292=1,'[1]Flux and Impact'!AL292,"")),"")</f>
        <v/>
      </c>
      <c r="AO290" t="str">
        <f>IF(AO$1&gt;0,IF(AND('[1]Flux and Impact'!$AU292=1,'[1]Flux and Impact'!AM292=""),0,IF('[1]Flux and Impact'!$AU292=1,'[1]Flux and Impact'!AM292,"")),"")</f>
        <v/>
      </c>
      <c r="AP290" t="str">
        <f>IF(AP$1&gt;0,IF(AND('[1]Flux and Impact'!$AU292=1,'[1]Flux and Impact'!AN292=""),0,IF('[1]Flux and Impact'!$AU292=1,'[1]Flux and Impact'!AN292,"")),"")</f>
        <v/>
      </c>
      <c r="AQ290" t="str">
        <f>IF(AQ$1&gt;0,IF(AND('[1]Flux and Impact'!$AU292=1,'[1]Flux and Impact'!AO292=""),0,IF('[1]Flux and Impact'!$AU292=1,'[1]Flux and Impact'!AO292,"")),"")</f>
        <v/>
      </c>
      <c r="AR290" t="str">
        <f>IF(AR$1&gt;0,IF(AND('[1]Flux and Impact'!$AU292=1,'[1]Flux and Impact'!AP292=""),0,IF('[1]Flux and Impact'!$AU292=1,'[1]Flux and Impact'!AP292,"")),"")</f>
        <v/>
      </c>
      <c r="AS290" t="str">
        <f>IF(AS$1&gt;0,IF(AND('[1]Flux and Impact'!$AU292=1,'[1]Flux and Impact'!AQ292=""),0,IF('[1]Flux and Impact'!$AU292=1,'[1]Flux and Impact'!AQ292,"")),"")</f>
        <v/>
      </c>
      <c r="AT290" t="str">
        <f>IF(AT$1&gt;0,IF(AND('[1]Flux and Impact'!$AU292=1,'[1]Flux and Impact'!AR292=""),0,IF('[1]Flux and Impact'!$AU292=1,'[1]Flux and Impact'!AR292,"")),"")</f>
        <v/>
      </c>
      <c r="AU290" t="str">
        <f>IF(AU$1&gt;0,IF(AND('[1]Flux and Impact'!$AU292=1,'[1]Flux and Impact'!AS292=""),0,IF('[1]Flux and Impact'!$AU292=1,'[1]Flux and Impact'!AS292,"")),"")</f>
        <v/>
      </c>
      <c r="AW290" s="10" t="e">
        <v>#N/A</v>
      </c>
      <c r="AX290" s="123" t="s">
        <v>299</v>
      </c>
      <c r="AY290" s="124" t="s">
        <v>299</v>
      </c>
      <c r="AZ290" s="17"/>
    </row>
    <row r="291" spans="1:52">
      <c r="A291" t="e">
        <f t="shared" si="8"/>
        <v>#N/A</v>
      </c>
      <c r="B291" t="e">
        <f>'[1]Flux and Impact'!B293</f>
        <v>#N/A</v>
      </c>
      <c r="C291" t="e">
        <f>'[1]Flux and Impact'!C293</f>
        <v>#N/A</v>
      </c>
      <c r="D291" t="e">
        <f>'[1]Flux and Impact'!D293</f>
        <v>#N/A</v>
      </c>
      <c r="E291" t="str">
        <f>IF('[1]Flux and Impact'!AU293=1,AVERAGE(H291,J291,L291,N291,P291,R291,T291,V291,X291,Z291,AB291,AD291,AF291,AH291,AJ291,AL291,AN291,AP291,AR291,AT291),"")</f>
        <v/>
      </c>
      <c r="F291" s="12" t="str">
        <f>IF('[1]Flux and Impact'!AU293=1,AVERAGE(I291,K291,M291,O291,Q291,S291,U291,W291,Y291,AA291,AC291,AE291,AG291,AI291,AK291,AM291,AO291,AQ291,AS291,AU291),"")</f>
        <v/>
      </c>
      <c r="G291" s="13" t="str">
        <f t="shared" si="9"/>
        <v/>
      </c>
      <c r="H291" t="str">
        <f>IF(H$1&gt;0,IF(AND('[1]Flux and Impact'!$AU293=1,'[1]Flux and Impact'!F293=""),0,IF('[1]Flux and Impact'!$AU293=1,'[1]Flux and Impact'!F293,"")),"")</f>
        <v/>
      </c>
      <c r="I291" t="str">
        <f>IF(I$1&gt;0,IF(AND('[1]Flux and Impact'!$AU293=1,'[1]Flux and Impact'!G293=""),0,IF('[1]Flux and Impact'!$AU293=1,'[1]Flux and Impact'!G293,"")),"")</f>
        <v/>
      </c>
      <c r="J291" t="str">
        <f>IF(J$1&gt;0,IF(AND('[1]Flux and Impact'!$AU293=1,'[1]Flux and Impact'!H293=""),0,IF('[1]Flux and Impact'!$AU293=1,'[1]Flux and Impact'!H293,"")),"")</f>
        <v/>
      </c>
      <c r="K291" t="str">
        <f>IF(K$1&gt;0,IF(AND('[1]Flux and Impact'!$AU293=1,'[1]Flux and Impact'!I293=""),0,IF('[1]Flux and Impact'!$AU293=1,'[1]Flux and Impact'!I293,"")),"")</f>
        <v/>
      </c>
      <c r="L291" t="str">
        <f>IF(L$1&gt;0,IF(AND('[1]Flux and Impact'!$AU293=1,'[1]Flux and Impact'!J293=""),0,IF('[1]Flux and Impact'!$AU293=1,'[1]Flux and Impact'!J293,"")),"")</f>
        <v/>
      </c>
      <c r="M291" t="str">
        <f>IF(M$1&gt;0,IF(AND('[1]Flux and Impact'!$AU293=1,'[1]Flux and Impact'!K293=""),0,IF('[1]Flux and Impact'!$AU293=1,'[1]Flux and Impact'!K293,"")),"")</f>
        <v/>
      </c>
      <c r="N291" t="str">
        <f>IF(N$1&gt;0,IF(AND('[1]Flux and Impact'!$AU293=1,'[1]Flux and Impact'!L293=""),0,IF('[1]Flux and Impact'!$AU293=1,'[1]Flux and Impact'!L293,"")),"")</f>
        <v/>
      </c>
      <c r="O291" t="str">
        <f>IF(O$1&gt;0,IF(AND('[1]Flux and Impact'!$AU293=1,'[1]Flux and Impact'!M293=""),0,IF('[1]Flux and Impact'!$AU293=1,'[1]Flux and Impact'!M293,"")),"")</f>
        <v/>
      </c>
      <c r="P291" t="str">
        <f>IF(P$1&gt;0,IF(AND('[1]Flux and Impact'!$AU293=1,'[1]Flux and Impact'!N293=""),0,IF('[1]Flux and Impact'!$AU293=1,'[1]Flux and Impact'!N293,"")),"")</f>
        <v/>
      </c>
      <c r="Q291" t="str">
        <f>IF(Q$1&gt;0,IF(AND('[1]Flux and Impact'!$AU293=1,'[1]Flux and Impact'!O293=""),0,IF('[1]Flux and Impact'!$AU293=1,'[1]Flux and Impact'!O293,"")),"")</f>
        <v/>
      </c>
      <c r="R291" t="str">
        <f>IF(R$1&gt;0,IF(AND('[1]Flux and Impact'!$AU293=1,'[1]Flux and Impact'!P293=""),0,IF('[1]Flux and Impact'!$AU293=1,'[1]Flux and Impact'!P293,"")),"")</f>
        <v/>
      </c>
      <c r="S291" t="str">
        <f>IF(S$1&gt;0,IF(AND('[1]Flux and Impact'!$AU293=1,'[1]Flux and Impact'!Q293=""),0,IF('[1]Flux and Impact'!$AU293=1,'[1]Flux and Impact'!Q293,"")),"")</f>
        <v/>
      </c>
      <c r="T291" t="str">
        <f>IF(T$1&gt;0,IF(AND('[1]Flux and Impact'!$AU293=1,'[1]Flux and Impact'!R293=""),0,IF('[1]Flux and Impact'!$AU293=1,'[1]Flux and Impact'!R293,"")),"")</f>
        <v/>
      </c>
      <c r="U291" t="str">
        <f>IF(U$1&gt;0,IF(AND('[1]Flux and Impact'!$AU293=1,'[1]Flux and Impact'!S293=""),0,IF('[1]Flux and Impact'!$AU293=1,'[1]Flux and Impact'!S293,"")),"")</f>
        <v/>
      </c>
      <c r="V291" t="str">
        <f>IF(V$1&gt;0,IF(AND('[1]Flux and Impact'!$AU293=1,'[1]Flux and Impact'!T293=""),0,IF('[1]Flux and Impact'!$AU293=1,'[1]Flux and Impact'!T293,"")),"")</f>
        <v/>
      </c>
      <c r="W291" t="str">
        <f>IF(W$1&gt;0,IF(AND('[1]Flux and Impact'!$AU293=1,'[1]Flux and Impact'!U293=""),0,IF('[1]Flux and Impact'!$AU293=1,'[1]Flux and Impact'!U293,"")),"")</f>
        <v/>
      </c>
      <c r="X291" t="str">
        <f>IF(X$1&gt;0,IF(AND('[1]Flux and Impact'!$AU293=1,'[1]Flux and Impact'!V293=""),0,IF('[1]Flux and Impact'!$AU293=1,'[1]Flux and Impact'!V293,"")),"")</f>
        <v/>
      </c>
      <c r="Y291" t="str">
        <f>IF(Y$1&gt;0,IF(AND('[1]Flux and Impact'!$AU293=1,'[1]Flux and Impact'!W293=""),0,IF('[1]Flux and Impact'!$AU293=1,'[1]Flux and Impact'!W293,"")),"")</f>
        <v/>
      </c>
      <c r="Z291" t="str">
        <f>IF(Z$1&gt;0,IF(AND('[1]Flux and Impact'!$AU293=1,'[1]Flux and Impact'!X293=""),0,IF('[1]Flux and Impact'!$AU293=1,'[1]Flux and Impact'!X293,"")),"")</f>
        <v/>
      </c>
      <c r="AA291" t="str">
        <f>IF(AA$1&gt;0,IF(AND('[1]Flux and Impact'!$AU293=1,'[1]Flux and Impact'!Y293=""),0,IF('[1]Flux and Impact'!$AU293=1,'[1]Flux and Impact'!Y293,"")),"")</f>
        <v/>
      </c>
      <c r="AB291" t="str">
        <f>IF(AB$1&gt;0,IF(AND('[1]Flux and Impact'!$AU293=1,'[1]Flux and Impact'!Z293=""),0,IF('[1]Flux and Impact'!$AU293=1,'[1]Flux and Impact'!Z293,"")),"")</f>
        <v/>
      </c>
      <c r="AC291" t="str">
        <f>IF(AC$1&gt;0,IF(AND('[1]Flux and Impact'!$AU293=1,'[1]Flux and Impact'!AA293=""),0,IF('[1]Flux and Impact'!$AU293=1,'[1]Flux and Impact'!AA293,"")),"")</f>
        <v/>
      </c>
      <c r="AD291" t="str">
        <f>IF(AD$1&gt;0,IF(AND('[1]Flux and Impact'!$AU293=1,'[1]Flux and Impact'!AB293=""),0,IF('[1]Flux and Impact'!$AU293=1,'[1]Flux and Impact'!AB293,"")),"")</f>
        <v/>
      </c>
      <c r="AE291" t="str">
        <f>IF(AE$1&gt;0,IF(AND('[1]Flux and Impact'!$AU293=1,'[1]Flux and Impact'!AC293=""),0,IF('[1]Flux and Impact'!$AU293=1,'[1]Flux and Impact'!AC293,"")),"")</f>
        <v/>
      </c>
      <c r="AF291" t="str">
        <f>IF(AF$1&gt;0,IF(AND('[1]Flux and Impact'!$AU293=1,'[1]Flux and Impact'!AD293=""),0,IF('[1]Flux and Impact'!$AU293=1,'[1]Flux and Impact'!AD293,"")),"")</f>
        <v/>
      </c>
      <c r="AG291" t="str">
        <f>IF(AG$1&gt;0,IF(AND('[1]Flux and Impact'!$AU293=1,'[1]Flux and Impact'!AE293=""),0,IF('[1]Flux and Impact'!$AU293=1,'[1]Flux and Impact'!AE293,"")),"")</f>
        <v/>
      </c>
      <c r="AH291" t="str">
        <f>IF(AH$1&gt;0,IF(AND('[1]Flux and Impact'!$AU293=1,'[1]Flux and Impact'!AF293=""),0,IF('[1]Flux and Impact'!$AU293=1,'[1]Flux and Impact'!AF293,"")),"")</f>
        <v/>
      </c>
      <c r="AI291" t="str">
        <f>IF(AI$1&gt;0,IF(AND('[1]Flux and Impact'!$AU293=1,'[1]Flux and Impact'!AG293=""),0,IF('[1]Flux and Impact'!$AU293=1,'[1]Flux and Impact'!AG293,"")),"")</f>
        <v/>
      </c>
      <c r="AJ291" t="str">
        <f>IF(AJ$1&gt;0,IF(AND('[1]Flux and Impact'!$AU293=1,'[1]Flux and Impact'!AH293=""),0,IF('[1]Flux and Impact'!$AU293=1,'[1]Flux and Impact'!AH293,"")),"")</f>
        <v/>
      </c>
      <c r="AK291" t="str">
        <f>IF(AK$1&gt;0,IF(AND('[1]Flux and Impact'!$AU293=1,'[1]Flux and Impact'!AI293=""),0,IF('[1]Flux and Impact'!$AU293=1,'[1]Flux and Impact'!AI293,"")),"")</f>
        <v/>
      </c>
      <c r="AL291" t="str">
        <f>IF(AL$1&gt;0,IF(AND('[1]Flux and Impact'!$AU293=1,'[1]Flux and Impact'!AJ293=""),0,IF('[1]Flux and Impact'!$AU293=1,'[1]Flux and Impact'!AJ293,"")),"")</f>
        <v/>
      </c>
      <c r="AM291" t="str">
        <f>IF(AM$1&gt;0,IF(AND('[1]Flux and Impact'!$AU293=1,'[1]Flux and Impact'!AK293=""),0,IF('[1]Flux and Impact'!$AU293=1,'[1]Flux and Impact'!AK293,"")),"")</f>
        <v/>
      </c>
      <c r="AN291" t="str">
        <f>IF(AN$1&gt;0,IF(AND('[1]Flux and Impact'!$AU293=1,'[1]Flux and Impact'!AL293=""),0,IF('[1]Flux and Impact'!$AU293=1,'[1]Flux and Impact'!AL293,"")),"")</f>
        <v/>
      </c>
      <c r="AO291" t="str">
        <f>IF(AO$1&gt;0,IF(AND('[1]Flux and Impact'!$AU293=1,'[1]Flux and Impact'!AM293=""),0,IF('[1]Flux and Impact'!$AU293=1,'[1]Flux and Impact'!AM293,"")),"")</f>
        <v/>
      </c>
      <c r="AP291" t="str">
        <f>IF(AP$1&gt;0,IF(AND('[1]Flux and Impact'!$AU293=1,'[1]Flux and Impact'!AN293=""),0,IF('[1]Flux and Impact'!$AU293=1,'[1]Flux and Impact'!AN293,"")),"")</f>
        <v/>
      </c>
      <c r="AQ291" t="str">
        <f>IF(AQ$1&gt;0,IF(AND('[1]Flux and Impact'!$AU293=1,'[1]Flux and Impact'!AO293=""),0,IF('[1]Flux and Impact'!$AU293=1,'[1]Flux and Impact'!AO293,"")),"")</f>
        <v/>
      </c>
      <c r="AR291" t="str">
        <f>IF(AR$1&gt;0,IF(AND('[1]Flux and Impact'!$AU293=1,'[1]Flux and Impact'!AP293=""),0,IF('[1]Flux and Impact'!$AU293=1,'[1]Flux and Impact'!AP293,"")),"")</f>
        <v/>
      </c>
      <c r="AS291" t="str">
        <f>IF(AS$1&gt;0,IF(AND('[1]Flux and Impact'!$AU293=1,'[1]Flux and Impact'!AQ293=""),0,IF('[1]Flux and Impact'!$AU293=1,'[1]Flux and Impact'!AQ293,"")),"")</f>
        <v/>
      </c>
      <c r="AT291" t="str">
        <f>IF(AT$1&gt;0,IF(AND('[1]Flux and Impact'!$AU293=1,'[1]Flux and Impact'!AR293=""),0,IF('[1]Flux and Impact'!$AU293=1,'[1]Flux and Impact'!AR293,"")),"")</f>
        <v/>
      </c>
      <c r="AU291" t="str">
        <f>IF(AU$1&gt;0,IF(AND('[1]Flux and Impact'!$AU293=1,'[1]Flux and Impact'!AS293=""),0,IF('[1]Flux and Impact'!$AU293=1,'[1]Flux and Impact'!AS293,"")),"")</f>
        <v/>
      </c>
      <c r="AW291" s="10" t="e">
        <v>#N/A</v>
      </c>
      <c r="AX291" s="123" t="s">
        <v>299</v>
      </c>
      <c r="AY291" s="124" t="s">
        <v>299</v>
      </c>
      <c r="AZ291" s="17"/>
    </row>
    <row r="292" spans="1:52">
      <c r="A292" t="e">
        <f t="shared" si="8"/>
        <v>#N/A</v>
      </c>
      <c r="B292" t="e">
        <f>'[1]Flux and Impact'!B294</f>
        <v>#N/A</v>
      </c>
      <c r="C292" t="e">
        <f>'[1]Flux and Impact'!C294</f>
        <v>#N/A</v>
      </c>
      <c r="D292" t="e">
        <f>'[1]Flux and Impact'!D294</f>
        <v>#N/A</v>
      </c>
      <c r="E292" t="str">
        <f>IF('[1]Flux and Impact'!AU294=1,AVERAGE(H292,J292,L292,N292,P292,R292,T292,V292,X292,Z292,AB292,AD292,AF292,AH292,AJ292,AL292,AN292,AP292,AR292,AT292),"")</f>
        <v/>
      </c>
      <c r="F292" s="12" t="str">
        <f>IF('[1]Flux and Impact'!AU294=1,AVERAGE(I292,K292,M292,O292,Q292,S292,U292,W292,Y292,AA292,AC292,AE292,AG292,AI292,AK292,AM292,AO292,AQ292,AS292,AU292),"")</f>
        <v/>
      </c>
      <c r="G292" s="13" t="str">
        <f t="shared" si="9"/>
        <v/>
      </c>
      <c r="H292" t="str">
        <f>IF(H$1&gt;0,IF(AND('[1]Flux and Impact'!$AU294=1,'[1]Flux and Impact'!F294=""),0,IF('[1]Flux and Impact'!$AU294=1,'[1]Flux and Impact'!F294,"")),"")</f>
        <v/>
      </c>
      <c r="I292" t="str">
        <f>IF(I$1&gt;0,IF(AND('[1]Flux and Impact'!$AU294=1,'[1]Flux and Impact'!G294=""),0,IF('[1]Flux and Impact'!$AU294=1,'[1]Flux and Impact'!G294,"")),"")</f>
        <v/>
      </c>
      <c r="J292" t="str">
        <f>IF(J$1&gt;0,IF(AND('[1]Flux and Impact'!$AU294=1,'[1]Flux and Impact'!H294=""),0,IF('[1]Flux and Impact'!$AU294=1,'[1]Flux and Impact'!H294,"")),"")</f>
        <v/>
      </c>
      <c r="K292" t="str">
        <f>IF(K$1&gt;0,IF(AND('[1]Flux and Impact'!$AU294=1,'[1]Flux and Impact'!I294=""),0,IF('[1]Flux and Impact'!$AU294=1,'[1]Flux and Impact'!I294,"")),"")</f>
        <v/>
      </c>
      <c r="L292" t="str">
        <f>IF(L$1&gt;0,IF(AND('[1]Flux and Impact'!$AU294=1,'[1]Flux and Impact'!J294=""),0,IF('[1]Flux and Impact'!$AU294=1,'[1]Flux and Impact'!J294,"")),"")</f>
        <v/>
      </c>
      <c r="M292" t="str">
        <f>IF(M$1&gt;0,IF(AND('[1]Flux and Impact'!$AU294=1,'[1]Flux and Impact'!K294=""),0,IF('[1]Flux and Impact'!$AU294=1,'[1]Flux and Impact'!K294,"")),"")</f>
        <v/>
      </c>
      <c r="N292" t="str">
        <f>IF(N$1&gt;0,IF(AND('[1]Flux and Impact'!$AU294=1,'[1]Flux and Impact'!L294=""),0,IF('[1]Flux and Impact'!$AU294=1,'[1]Flux and Impact'!L294,"")),"")</f>
        <v/>
      </c>
      <c r="O292" t="str">
        <f>IF(O$1&gt;0,IF(AND('[1]Flux and Impact'!$AU294=1,'[1]Flux and Impact'!M294=""),0,IF('[1]Flux and Impact'!$AU294=1,'[1]Flux and Impact'!M294,"")),"")</f>
        <v/>
      </c>
      <c r="P292" t="str">
        <f>IF(P$1&gt;0,IF(AND('[1]Flux and Impact'!$AU294=1,'[1]Flux and Impact'!N294=""),0,IF('[1]Flux and Impact'!$AU294=1,'[1]Flux and Impact'!N294,"")),"")</f>
        <v/>
      </c>
      <c r="Q292" t="str">
        <f>IF(Q$1&gt;0,IF(AND('[1]Flux and Impact'!$AU294=1,'[1]Flux and Impact'!O294=""),0,IF('[1]Flux and Impact'!$AU294=1,'[1]Flux and Impact'!O294,"")),"")</f>
        <v/>
      </c>
      <c r="R292" t="str">
        <f>IF(R$1&gt;0,IF(AND('[1]Flux and Impact'!$AU294=1,'[1]Flux and Impact'!P294=""),0,IF('[1]Flux and Impact'!$AU294=1,'[1]Flux and Impact'!P294,"")),"")</f>
        <v/>
      </c>
      <c r="S292" t="str">
        <f>IF(S$1&gt;0,IF(AND('[1]Flux and Impact'!$AU294=1,'[1]Flux and Impact'!Q294=""),0,IF('[1]Flux and Impact'!$AU294=1,'[1]Flux and Impact'!Q294,"")),"")</f>
        <v/>
      </c>
      <c r="T292" t="str">
        <f>IF(T$1&gt;0,IF(AND('[1]Flux and Impact'!$AU294=1,'[1]Flux and Impact'!R294=""),0,IF('[1]Flux and Impact'!$AU294=1,'[1]Flux and Impact'!R294,"")),"")</f>
        <v/>
      </c>
      <c r="U292" t="str">
        <f>IF(U$1&gt;0,IF(AND('[1]Flux and Impact'!$AU294=1,'[1]Flux and Impact'!S294=""),0,IF('[1]Flux and Impact'!$AU294=1,'[1]Flux and Impact'!S294,"")),"")</f>
        <v/>
      </c>
      <c r="V292" t="str">
        <f>IF(V$1&gt;0,IF(AND('[1]Flux and Impact'!$AU294=1,'[1]Flux and Impact'!T294=""),0,IF('[1]Flux and Impact'!$AU294=1,'[1]Flux and Impact'!T294,"")),"")</f>
        <v/>
      </c>
      <c r="W292" t="str">
        <f>IF(W$1&gt;0,IF(AND('[1]Flux and Impact'!$AU294=1,'[1]Flux and Impact'!U294=""),0,IF('[1]Flux and Impact'!$AU294=1,'[1]Flux and Impact'!U294,"")),"")</f>
        <v/>
      </c>
      <c r="X292" t="str">
        <f>IF(X$1&gt;0,IF(AND('[1]Flux and Impact'!$AU294=1,'[1]Flux and Impact'!V294=""),0,IF('[1]Flux and Impact'!$AU294=1,'[1]Flux and Impact'!V294,"")),"")</f>
        <v/>
      </c>
      <c r="Y292" t="str">
        <f>IF(Y$1&gt;0,IF(AND('[1]Flux and Impact'!$AU294=1,'[1]Flux and Impact'!W294=""),0,IF('[1]Flux and Impact'!$AU294=1,'[1]Flux and Impact'!W294,"")),"")</f>
        <v/>
      </c>
      <c r="Z292" t="str">
        <f>IF(Z$1&gt;0,IF(AND('[1]Flux and Impact'!$AU294=1,'[1]Flux and Impact'!X294=""),0,IF('[1]Flux and Impact'!$AU294=1,'[1]Flux and Impact'!X294,"")),"")</f>
        <v/>
      </c>
      <c r="AA292" t="str">
        <f>IF(AA$1&gt;0,IF(AND('[1]Flux and Impact'!$AU294=1,'[1]Flux and Impact'!Y294=""),0,IF('[1]Flux and Impact'!$AU294=1,'[1]Flux and Impact'!Y294,"")),"")</f>
        <v/>
      </c>
      <c r="AB292" t="str">
        <f>IF(AB$1&gt;0,IF(AND('[1]Flux and Impact'!$AU294=1,'[1]Flux and Impact'!Z294=""),0,IF('[1]Flux and Impact'!$AU294=1,'[1]Flux and Impact'!Z294,"")),"")</f>
        <v/>
      </c>
      <c r="AC292" t="str">
        <f>IF(AC$1&gt;0,IF(AND('[1]Flux and Impact'!$AU294=1,'[1]Flux and Impact'!AA294=""),0,IF('[1]Flux and Impact'!$AU294=1,'[1]Flux and Impact'!AA294,"")),"")</f>
        <v/>
      </c>
      <c r="AD292" t="str">
        <f>IF(AD$1&gt;0,IF(AND('[1]Flux and Impact'!$AU294=1,'[1]Flux and Impact'!AB294=""),0,IF('[1]Flux and Impact'!$AU294=1,'[1]Flux and Impact'!AB294,"")),"")</f>
        <v/>
      </c>
      <c r="AE292" t="str">
        <f>IF(AE$1&gt;0,IF(AND('[1]Flux and Impact'!$AU294=1,'[1]Flux and Impact'!AC294=""),0,IF('[1]Flux and Impact'!$AU294=1,'[1]Flux and Impact'!AC294,"")),"")</f>
        <v/>
      </c>
      <c r="AF292" t="str">
        <f>IF(AF$1&gt;0,IF(AND('[1]Flux and Impact'!$AU294=1,'[1]Flux and Impact'!AD294=""),0,IF('[1]Flux and Impact'!$AU294=1,'[1]Flux and Impact'!AD294,"")),"")</f>
        <v/>
      </c>
      <c r="AG292" t="str">
        <f>IF(AG$1&gt;0,IF(AND('[1]Flux and Impact'!$AU294=1,'[1]Flux and Impact'!AE294=""),0,IF('[1]Flux and Impact'!$AU294=1,'[1]Flux and Impact'!AE294,"")),"")</f>
        <v/>
      </c>
      <c r="AH292" t="str">
        <f>IF(AH$1&gt;0,IF(AND('[1]Flux and Impact'!$AU294=1,'[1]Flux and Impact'!AF294=""),0,IF('[1]Flux and Impact'!$AU294=1,'[1]Flux and Impact'!AF294,"")),"")</f>
        <v/>
      </c>
      <c r="AI292" t="str">
        <f>IF(AI$1&gt;0,IF(AND('[1]Flux and Impact'!$AU294=1,'[1]Flux and Impact'!AG294=""),0,IF('[1]Flux and Impact'!$AU294=1,'[1]Flux and Impact'!AG294,"")),"")</f>
        <v/>
      </c>
      <c r="AJ292" t="str">
        <f>IF(AJ$1&gt;0,IF(AND('[1]Flux and Impact'!$AU294=1,'[1]Flux and Impact'!AH294=""),0,IF('[1]Flux and Impact'!$AU294=1,'[1]Flux and Impact'!AH294,"")),"")</f>
        <v/>
      </c>
      <c r="AK292" t="str">
        <f>IF(AK$1&gt;0,IF(AND('[1]Flux and Impact'!$AU294=1,'[1]Flux and Impact'!AI294=""),0,IF('[1]Flux and Impact'!$AU294=1,'[1]Flux and Impact'!AI294,"")),"")</f>
        <v/>
      </c>
      <c r="AL292" t="str">
        <f>IF(AL$1&gt;0,IF(AND('[1]Flux and Impact'!$AU294=1,'[1]Flux and Impact'!AJ294=""),0,IF('[1]Flux and Impact'!$AU294=1,'[1]Flux and Impact'!AJ294,"")),"")</f>
        <v/>
      </c>
      <c r="AM292" t="str">
        <f>IF(AM$1&gt;0,IF(AND('[1]Flux and Impact'!$AU294=1,'[1]Flux and Impact'!AK294=""),0,IF('[1]Flux and Impact'!$AU294=1,'[1]Flux and Impact'!AK294,"")),"")</f>
        <v/>
      </c>
      <c r="AN292" t="str">
        <f>IF(AN$1&gt;0,IF(AND('[1]Flux and Impact'!$AU294=1,'[1]Flux and Impact'!AL294=""),0,IF('[1]Flux and Impact'!$AU294=1,'[1]Flux and Impact'!AL294,"")),"")</f>
        <v/>
      </c>
      <c r="AO292" t="str">
        <f>IF(AO$1&gt;0,IF(AND('[1]Flux and Impact'!$AU294=1,'[1]Flux and Impact'!AM294=""),0,IF('[1]Flux and Impact'!$AU294=1,'[1]Flux and Impact'!AM294,"")),"")</f>
        <v/>
      </c>
      <c r="AP292" t="str">
        <f>IF(AP$1&gt;0,IF(AND('[1]Flux and Impact'!$AU294=1,'[1]Flux and Impact'!AN294=""),0,IF('[1]Flux and Impact'!$AU294=1,'[1]Flux and Impact'!AN294,"")),"")</f>
        <v/>
      </c>
      <c r="AQ292" t="str">
        <f>IF(AQ$1&gt;0,IF(AND('[1]Flux and Impact'!$AU294=1,'[1]Flux and Impact'!AO294=""),0,IF('[1]Flux and Impact'!$AU294=1,'[1]Flux and Impact'!AO294,"")),"")</f>
        <v/>
      </c>
      <c r="AR292" t="str">
        <f>IF(AR$1&gt;0,IF(AND('[1]Flux and Impact'!$AU294=1,'[1]Flux and Impact'!AP294=""),0,IF('[1]Flux and Impact'!$AU294=1,'[1]Flux and Impact'!AP294,"")),"")</f>
        <v/>
      </c>
      <c r="AS292" t="str">
        <f>IF(AS$1&gt;0,IF(AND('[1]Flux and Impact'!$AU294=1,'[1]Flux and Impact'!AQ294=""),0,IF('[1]Flux and Impact'!$AU294=1,'[1]Flux and Impact'!AQ294,"")),"")</f>
        <v/>
      </c>
      <c r="AT292" t="str">
        <f>IF(AT$1&gt;0,IF(AND('[1]Flux and Impact'!$AU294=1,'[1]Flux and Impact'!AR294=""),0,IF('[1]Flux and Impact'!$AU294=1,'[1]Flux and Impact'!AR294,"")),"")</f>
        <v/>
      </c>
      <c r="AU292" t="str">
        <f>IF(AU$1&gt;0,IF(AND('[1]Flux and Impact'!$AU294=1,'[1]Flux and Impact'!AS294=""),0,IF('[1]Flux and Impact'!$AU294=1,'[1]Flux and Impact'!AS294,"")),"")</f>
        <v/>
      </c>
      <c r="AW292" s="10" t="e">
        <v>#N/A</v>
      </c>
      <c r="AX292" s="123" t="s">
        <v>299</v>
      </c>
      <c r="AY292" s="124" t="s">
        <v>299</v>
      </c>
      <c r="AZ292" s="17"/>
    </row>
    <row r="293" spans="1:52">
      <c r="A293" t="e">
        <f t="shared" si="8"/>
        <v>#N/A</v>
      </c>
      <c r="B293" t="e">
        <f>'[1]Flux and Impact'!B295</f>
        <v>#N/A</v>
      </c>
      <c r="C293" t="e">
        <f>'[1]Flux and Impact'!C295</f>
        <v>#N/A</v>
      </c>
      <c r="D293" t="e">
        <f>'[1]Flux and Impact'!D295</f>
        <v>#N/A</v>
      </c>
      <c r="E293" t="str">
        <f>IF('[1]Flux and Impact'!AU295=1,AVERAGE(H293,J293,L293,N293,P293,R293,T293,V293,X293,Z293,AB293,AD293,AF293,AH293,AJ293,AL293,AN293,AP293,AR293,AT293),"")</f>
        <v/>
      </c>
      <c r="F293" s="12" t="str">
        <f>IF('[1]Flux and Impact'!AU295=1,AVERAGE(I293,K293,M293,O293,Q293,S293,U293,W293,Y293,AA293,AC293,AE293,AG293,AI293,AK293,AM293,AO293,AQ293,AS293,AU293),"")</f>
        <v/>
      </c>
      <c r="G293" s="13" t="str">
        <f t="shared" si="9"/>
        <v/>
      </c>
      <c r="H293" t="str">
        <f>IF(H$1&gt;0,IF(AND('[1]Flux and Impact'!$AU295=1,'[1]Flux and Impact'!F295=""),0,IF('[1]Flux and Impact'!$AU295=1,'[1]Flux and Impact'!F295,"")),"")</f>
        <v/>
      </c>
      <c r="I293" t="str">
        <f>IF(I$1&gt;0,IF(AND('[1]Flux and Impact'!$AU295=1,'[1]Flux and Impact'!G295=""),0,IF('[1]Flux and Impact'!$AU295=1,'[1]Flux and Impact'!G295,"")),"")</f>
        <v/>
      </c>
      <c r="J293" t="str">
        <f>IF(J$1&gt;0,IF(AND('[1]Flux and Impact'!$AU295=1,'[1]Flux and Impact'!H295=""),0,IF('[1]Flux and Impact'!$AU295=1,'[1]Flux and Impact'!H295,"")),"")</f>
        <v/>
      </c>
      <c r="K293" t="str">
        <f>IF(K$1&gt;0,IF(AND('[1]Flux and Impact'!$AU295=1,'[1]Flux and Impact'!I295=""),0,IF('[1]Flux and Impact'!$AU295=1,'[1]Flux and Impact'!I295,"")),"")</f>
        <v/>
      </c>
      <c r="L293" t="str">
        <f>IF(L$1&gt;0,IF(AND('[1]Flux and Impact'!$AU295=1,'[1]Flux and Impact'!J295=""),0,IF('[1]Flux and Impact'!$AU295=1,'[1]Flux and Impact'!J295,"")),"")</f>
        <v/>
      </c>
      <c r="M293" t="str">
        <f>IF(M$1&gt;0,IF(AND('[1]Flux and Impact'!$AU295=1,'[1]Flux and Impact'!K295=""),0,IF('[1]Flux and Impact'!$AU295=1,'[1]Flux and Impact'!K295,"")),"")</f>
        <v/>
      </c>
      <c r="N293" t="str">
        <f>IF(N$1&gt;0,IF(AND('[1]Flux and Impact'!$AU295=1,'[1]Flux and Impact'!L295=""),0,IF('[1]Flux and Impact'!$AU295=1,'[1]Flux and Impact'!L295,"")),"")</f>
        <v/>
      </c>
      <c r="O293" t="str">
        <f>IF(O$1&gt;0,IF(AND('[1]Flux and Impact'!$AU295=1,'[1]Flux and Impact'!M295=""),0,IF('[1]Flux and Impact'!$AU295=1,'[1]Flux and Impact'!M295,"")),"")</f>
        <v/>
      </c>
      <c r="P293" t="str">
        <f>IF(P$1&gt;0,IF(AND('[1]Flux and Impact'!$AU295=1,'[1]Flux and Impact'!N295=""),0,IF('[1]Flux and Impact'!$AU295=1,'[1]Flux and Impact'!N295,"")),"")</f>
        <v/>
      </c>
      <c r="Q293" t="str">
        <f>IF(Q$1&gt;0,IF(AND('[1]Flux and Impact'!$AU295=1,'[1]Flux and Impact'!O295=""),0,IF('[1]Flux and Impact'!$AU295=1,'[1]Flux and Impact'!O295,"")),"")</f>
        <v/>
      </c>
      <c r="R293" t="str">
        <f>IF(R$1&gt;0,IF(AND('[1]Flux and Impact'!$AU295=1,'[1]Flux and Impact'!P295=""),0,IF('[1]Flux and Impact'!$AU295=1,'[1]Flux and Impact'!P295,"")),"")</f>
        <v/>
      </c>
      <c r="S293" t="str">
        <f>IF(S$1&gt;0,IF(AND('[1]Flux and Impact'!$AU295=1,'[1]Flux and Impact'!Q295=""),0,IF('[1]Flux and Impact'!$AU295=1,'[1]Flux and Impact'!Q295,"")),"")</f>
        <v/>
      </c>
      <c r="T293" t="str">
        <f>IF(T$1&gt;0,IF(AND('[1]Flux and Impact'!$AU295=1,'[1]Flux and Impact'!R295=""),0,IF('[1]Flux and Impact'!$AU295=1,'[1]Flux and Impact'!R295,"")),"")</f>
        <v/>
      </c>
      <c r="U293" t="str">
        <f>IF(U$1&gt;0,IF(AND('[1]Flux and Impact'!$AU295=1,'[1]Flux and Impact'!S295=""),0,IF('[1]Flux and Impact'!$AU295=1,'[1]Flux and Impact'!S295,"")),"")</f>
        <v/>
      </c>
      <c r="V293" t="str">
        <f>IF(V$1&gt;0,IF(AND('[1]Flux and Impact'!$AU295=1,'[1]Flux and Impact'!T295=""),0,IF('[1]Flux and Impact'!$AU295=1,'[1]Flux and Impact'!T295,"")),"")</f>
        <v/>
      </c>
      <c r="W293" t="str">
        <f>IF(W$1&gt;0,IF(AND('[1]Flux and Impact'!$AU295=1,'[1]Flux and Impact'!U295=""),0,IF('[1]Flux and Impact'!$AU295=1,'[1]Flux and Impact'!U295,"")),"")</f>
        <v/>
      </c>
      <c r="X293" t="str">
        <f>IF(X$1&gt;0,IF(AND('[1]Flux and Impact'!$AU295=1,'[1]Flux and Impact'!V295=""),0,IF('[1]Flux and Impact'!$AU295=1,'[1]Flux and Impact'!V295,"")),"")</f>
        <v/>
      </c>
      <c r="Y293" t="str">
        <f>IF(Y$1&gt;0,IF(AND('[1]Flux and Impact'!$AU295=1,'[1]Flux and Impact'!W295=""),0,IF('[1]Flux and Impact'!$AU295=1,'[1]Flux and Impact'!W295,"")),"")</f>
        <v/>
      </c>
      <c r="Z293" t="str">
        <f>IF(Z$1&gt;0,IF(AND('[1]Flux and Impact'!$AU295=1,'[1]Flux and Impact'!X295=""),0,IF('[1]Flux and Impact'!$AU295=1,'[1]Flux and Impact'!X295,"")),"")</f>
        <v/>
      </c>
      <c r="AA293" t="str">
        <f>IF(AA$1&gt;0,IF(AND('[1]Flux and Impact'!$AU295=1,'[1]Flux and Impact'!Y295=""),0,IF('[1]Flux and Impact'!$AU295=1,'[1]Flux and Impact'!Y295,"")),"")</f>
        <v/>
      </c>
      <c r="AB293" t="str">
        <f>IF(AB$1&gt;0,IF(AND('[1]Flux and Impact'!$AU295=1,'[1]Flux and Impact'!Z295=""),0,IF('[1]Flux and Impact'!$AU295=1,'[1]Flux and Impact'!Z295,"")),"")</f>
        <v/>
      </c>
      <c r="AC293" t="str">
        <f>IF(AC$1&gt;0,IF(AND('[1]Flux and Impact'!$AU295=1,'[1]Flux and Impact'!AA295=""),0,IF('[1]Flux and Impact'!$AU295=1,'[1]Flux and Impact'!AA295,"")),"")</f>
        <v/>
      </c>
      <c r="AD293" t="str">
        <f>IF(AD$1&gt;0,IF(AND('[1]Flux and Impact'!$AU295=1,'[1]Flux and Impact'!AB295=""),0,IF('[1]Flux and Impact'!$AU295=1,'[1]Flux and Impact'!AB295,"")),"")</f>
        <v/>
      </c>
      <c r="AE293" t="str">
        <f>IF(AE$1&gt;0,IF(AND('[1]Flux and Impact'!$AU295=1,'[1]Flux and Impact'!AC295=""),0,IF('[1]Flux and Impact'!$AU295=1,'[1]Flux and Impact'!AC295,"")),"")</f>
        <v/>
      </c>
      <c r="AF293" t="str">
        <f>IF(AF$1&gt;0,IF(AND('[1]Flux and Impact'!$AU295=1,'[1]Flux and Impact'!AD295=""),0,IF('[1]Flux and Impact'!$AU295=1,'[1]Flux and Impact'!AD295,"")),"")</f>
        <v/>
      </c>
      <c r="AG293" t="str">
        <f>IF(AG$1&gt;0,IF(AND('[1]Flux and Impact'!$AU295=1,'[1]Flux and Impact'!AE295=""),0,IF('[1]Flux and Impact'!$AU295=1,'[1]Flux and Impact'!AE295,"")),"")</f>
        <v/>
      </c>
      <c r="AH293" t="str">
        <f>IF(AH$1&gt;0,IF(AND('[1]Flux and Impact'!$AU295=1,'[1]Flux and Impact'!AF295=""),0,IF('[1]Flux and Impact'!$AU295=1,'[1]Flux and Impact'!AF295,"")),"")</f>
        <v/>
      </c>
      <c r="AI293" t="str">
        <f>IF(AI$1&gt;0,IF(AND('[1]Flux and Impact'!$AU295=1,'[1]Flux and Impact'!AG295=""),0,IF('[1]Flux and Impact'!$AU295=1,'[1]Flux and Impact'!AG295,"")),"")</f>
        <v/>
      </c>
      <c r="AJ293" t="str">
        <f>IF(AJ$1&gt;0,IF(AND('[1]Flux and Impact'!$AU295=1,'[1]Flux and Impact'!AH295=""),0,IF('[1]Flux and Impact'!$AU295=1,'[1]Flux and Impact'!AH295,"")),"")</f>
        <v/>
      </c>
      <c r="AK293" t="str">
        <f>IF(AK$1&gt;0,IF(AND('[1]Flux and Impact'!$AU295=1,'[1]Flux and Impact'!AI295=""),0,IF('[1]Flux and Impact'!$AU295=1,'[1]Flux and Impact'!AI295,"")),"")</f>
        <v/>
      </c>
      <c r="AL293" t="str">
        <f>IF(AL$1&gt;0,IF(AND('[1]Flux and Impact'!$AU295=1,'[1]Flux and Impact'!AJ295=""),0,IF('[1]Flux and Impact'!$AU295=1,'[1]Flux and Impact'!AJ295,"")),"")</f>
        <v/>
      </c>
      <c r="AM293" t="str">
        <f>IF(AM$1&gt;0,IF(AND('[1]Flux and Impact'!$AU295=1,'[1]Flux and Impact'!AK295=""),0,IF('[1]Flux and Impact'!$AU295=1,'[1]Flux and Impact'!AK295,"")),"")</f>
        <v/>
      </c>
      <c r="AN293" t="str">
        <f>IF(AN$1&gt;0,IF(AND('[1]Flux and Impact'!$AU295=1,'[1]Flux and Impact'!AL295=""),0,IF('[1]Flux and Impact'!$AU295=1,'[1]Flux and Impact'!AL295,"")),"")</f>
        <v/>
      </c>
      <c r="AO293" t="str">
        <f>IF(AO$1&gt;0,IF(AND('[1]Flux and Impact'!$AU295=1,'[1]Flux and Impact'!AM295=""),0,IF('[1]Flux and Impact'!$AU295=1,'[1]Flux and Impact'!AM295,"")),"")</f>
        <v/>
      </c>
      <c r="AP293" t="str">
        <f>IF(AP$1&gt;0,IF(AND('[1]Flux and Impact'!$AU295=1,'[1]Flux and Impact'!AN295=""),0,IF('[1]Flux and Impact'!$AU295=1,'[1]Flux and Impact'!AN295,"")),"")</f>
        <v/>
      </c>
      <c r="AQ293" t="str">
        <f>IF(AQ$1&gt;0,IF(AND('[1]Flux and Impact'!$AU295=1,'[1]Flux and Impact'!AO295=""),0,IF('[1]Flux and Impact'!$AU295=1,'[1]Flux and Impact'!AO295,"")),"")</f>
        <v/>
      </c>
      <c r="AR293" t="str">
        <f>IF(AR$1&gt;0,IF(AND('[1]Flux and Impact'!$AU295=1,'[1]Flux and Impact'!AP295=""),0,IF('[1]Flux and Impact'!$AU295=1,'[1]Flux and Impact'!AP295,"")),"")</f>
        <v/>
      </c>
      <c r="AS293" t="str">
        <f>IF(AS$1&gt;0,IF(AND('[1]Flux and Impact'!$AU295=1,'[1]Flux and Impact'!AQ295=""),0,IF('[1]Flux and Impact'!$AU295=1,'[1]Flux and Impact'!AQ295,"")),"")</f>
        <v/>
      </c>
      <c r="AT293" t="str">
        <f>IF(AT$1&gt;0,IF(AND('[1]Flux and Impact'!$AU295=1,'[1]Flux and Impact'!AR295=""),0,IF('[1]Flux and Impact'!$AU295=1,'[1]Flux and Impact'!AR295,"")),"")</f>
        <v/>
      </c>
      <c r="AU293" t="str">
        <f>IF(AU$1&gt;0,IF(AND('[1]Flux and Impact'!$AU295=1,'[1]Flux and Impact'!AS295=""),0,IF('[1]Flux and Impact'!$AU295=1,'[1]Flux and Impact'!AS295,"")),"")</f>
        <v/>
      </c>
      <c r="AW293" s="10" t="e">
        <v>#N/A</v>
      </c>
      <c r="AX293" s="123" t="s">
        <v>299</v>
      </c>
      <c r="AY293" s="124" t="s">
        <v>299</v>
      </c>
      <c r="AZ293" s="17"/>
    </row>
    <row r="294" spans="1:52">
      <c r="A294" t="e">
        <f t="shared" si="8"/>
        <v>#N/A</v>
      </c>
      <c r="B294" t="e">
        <f>'[1]Flux and Impact'!B296</f>
        <v>#N/A</v>
      </c>
      <c r="C294" t="e">
        <f>'[1]Flux and Impact'!C296</f>
        <v>#N/A</v>
      </c>
      <c r="D294" t="e">
        <f>'[1]Flux and Impact'!D296</f>
        <v>#N/A</v>
      </c>
      <c r="E294" t="str">
        <f>IF('[1]Flux and Impact'!AU296=1,AVERAGE(H294,J294,L294,N294,P294,R294,T294,V294,X294,Z294,AB294,AD294,AF294,AH294,AJ294,AL294,AN294,AP294,AR294,AT294),"")</f>
        <v/>
      </c>
      <c r="F294" s="12" t="str">
        <f>IF('[1]Flux and Impact'!AU296=1,AVERAGE(I294,K294,M294,O294,Q294,S294,U294,W294,Y294,AA294,AC294,AE294,AG294,AI294,AK294,AM294,AO294,AQ294,AS294,AU294),"")</f>
        <v/>
      </c>
      <c r="G294" s="13" t="str">
        <f t="shared" si="9"/>
        <v/>
      </c>
      <c r="H294" t="str">
        <f>IF(H$1&gt;0,IF(AND('[1]Flux and Impact'!$AU296=1,'[1]Flux and Impact'!F296=""),0,IF('[1]Flux and Impact'!$AU296=1,'[1]Flux and Impact'!F296,"")),"")</f>
        <v/>
      </c>
      <c r="I294" t="str">
        <f>IF(I$1&gt;0,IF(AND('[1]Flux and Impact'!$AU296=1,'[1]Flux and Impact'!G296=""),0,IF('[1]Flux and Impact'!$AU296=1,'[1]Flux and Impact'!G296,"")),"")</f>
        <v/>
      </c>
      <c r="J294" t="str">
        <f>IF(J$1&gt;0,IF(AND('[1]Flux and Impact'!$AU296=1,'[1]Flux and Impact'!H296=""),0,IF('[1]Flux and Impact'!$AU296=1,'[1]Flux and Impact'!H296,"")),"")</f>
        <v/>
      </c>
      <c r="K294" t="str">
        <f>IF(K$1&gt;0,IF(AND('[1]Flux and Impact'!$AU296=1,'[1]Flux and Impact'!I296=""),0,IF('[1]Flux and Impact'!$AU296=1,'[1]Flux and Impact'!I296,"")),"")</f>
        <v/>
      </c>
      <c r="L294" t="str">
        <f>IF(L$1&gt;0,IF(AND('[1]Flux and Impact'!$AU296=1,'[1]Flux and Impact'!J296=""),0,IF('[1]Flux and Impact'!$AU296=1,'[1]Flux and Impact'!J296,"")),"")</f>
        <v/>
      </c>
      <c r="M294" t="str">
        <f>IF(M$1&gt;0,IF(AND('[1]Flux and Impact'!$AU296=1,'[1]Flux and Impact'!K296=""),0,IF('[1]Flux and Impact'!$AU296=1,'[1]Flux and Impact'!K296,"")),"")</f>
        <v/>
      </c>
      <c r="N294" t="str">
        <f>IF(N$1&gt;0,IF(AND('[1]Flux and Impact'!$AU296=1,'[1]Flux and Impact'!L296=""),0,IF('[1]Flux and Impact'!$AU296=1,'[1]Flux and Impact'!L296,"")),"")</f>
        <v/>
      </c>
      <c r="O294" t="str">
        <f>IF(O$1&gt;0,IF(AND('[1]Flux and Impact'!$AU296=1,'[1]Flux and Impact'!M296=""),0,IF('[1]Flux and Impact'!$AU296=1,'[1]Flux and Impact'!M296,"")),"")</f>
        <v/>
      </c>
      <c r="P294" t="str">
        <f>IF(P$1&gt;0,IF(AND('[1]Flux and Impact'!$AU296=1,'[1]Flux and Impact'!N296=""),0,IF('[1]Flux and Impact'!$AU296=1,'[1]Flux and Impact'!N296,"")),"")</f>
        <v/>
      </c>
      <c r="Q294" t="str">
        <f>IF(Q$1&gt;0,IF(AND('[1]Flux and Impact'!$AU296=1,'[1]Flux and Impact'!O296=""),0,IF('[1]Flux and Impact'!$AU296=1,'[1]Flux and Impact'!O296,"")),"")</f>
        <v/>
      </c>
      <c r="R294" t="str">
        <f>IF(R$1&gt;0,IF(AND('[1]Flux and Impact'!$AU296=1,'[1]Flux and Impact'!P296=""),0,IF('[1]Flux and Impact'!$AU296=1,'[1]Flux and Impact'!P296,"")),"")</f>
        <v/>
      </c>
      <c r="S294" t="str">
        <f>IF(S$1&gt;0,IF(AND('[1]Flux and Impact'!$AU296=1,'[1]Flux and Impact'!Q296=""),0,IF('[1]Flux and Impact'!$AU296=1,'[1]Flux and Impact'!Q296,"")),"")</f>
        <v/>
      </c>
      <c r="T294" t="str">
        <f>IF(T$1&gt;0,IF(AND('[1]Flux and Impact'!$AU296=1,'[1]Flux and Impact'!R296=""),0,IF('[1]Flux and Impact'!$AU296=1,'[1]Flux and Impact'!R296,"")),"")</f>
        <v/>
      </c>
      <c r="U294" t="str">
        <f>IF(U$1&gt;0,IF(AND('[1]Flux and Impact'!$AU296=1,'[1]Flux and Impact'!S296=""),0,IF('[1]Flux and Impact'!$AU296=1,'[1]Flux and Impact'!S296,"")),"")</f>
        <v/>
      </c>
      <c r="V294" t="str">
        <f>IF(V$1&gt;0,IF(AND('[1]Flux and Impact'!$AU296=1,'[1]Flux and Impact'!T296=""),0,IF('[1]Flux and Impact'!$AU296=1,'[1]Flux and Impact'!T296,"")),"")</f>
        <v/>
      </c>
      <c r="W294" t="str">
        <f>IF(W$1&gt;0,IF(AND('[1]Flux and Impact'!$AU296=1,'[1]Flux and Impact'!U296=""),0,IF('[1]Flux and Impact'!$AU296=1,'[1]Flux and Impact'!U296,"")),"")</f>
        <v/>
      </c>
      <c r="X294" t="str">
        <f>IF(X$1&gt;0,IF(AND('[1]Flux and Impact'!$AU296=1,'[1]Flux and Impact'!V296=""),0,IF('[1]Flux and Impact'!$AU296=1,'[1]Flux and Impact'!V296,"")),"")</f>
        <v/>
      </c>
      <c r="Y294" t="str">
        <f>IF(Y$1&gt;0,IF(AND('[1]Flux and Impact'!$AU296=1,'[1]Flux and Impact'!W296=""),0,IF('[1]Flux and Impact'!$AU296=1,'[1]Flux and Impact'!W296,"")),"")</f>
        <v/>
      </c>
      <c r="Z294" t="str">
        <f>IF(Z$1&gt;0,IF(AND('[1]Flux and Impact'!$AU296=1,'[1]Flux and Impact'!X296=""),0,IF('[1]Flux and Impact'!$AU296=1,'[1]Flux and Impact'!X296,"")),"")</f>
        <v/>
      </c>
      <c r="AA294" t="str">
        <f>IF(AA$1&gt;0,IF(AND('[1]Flux and Impact'!$AU296=1,'[1]Flux and Impact'!Y296=""),0,IF('[1]Flux and Impact'!$AU296=1,'[1]Flux and Impact'!Y296,"")),"")</f>
        <v/>
      </c>
      <c r="AB294" t="str">
        <f>IF(AB$1&gt;0,IF(AND('[1]Flux and Impact'!$AU296=1,'[1]Flux and Impact'!Z296=""),0,IF('[1]Flux and Impact'!$AU296=1,'[1]Flux and Impact'!Z296,"")),"")</f>
        <v/>
      </c>
      <c r="AC294" t="str">
        <f>IF(AC$1&gt;0,IF(AND('[1]Flux and Impact'!$AU296=1,'[1]Flux and Impact'!AA296=""),0,IF('[1]Flux and Impact'!$AU296=1,'[1]Flux and Impact'!AA296,"")),"")</f>
        <v/>
      </c>
      <c r="AD294" t="str">
        <f>IF(AD$1&gt;0,IF(AND('[1]Flux and Impact'!$AU296=1,'[1]Flux and Impact'!AB296=""),0,IF('[1]Flux and Impact'!$AU296=1,'[1]Flux and Impact'!AB296,"")),"")</f>
        <v/>
      </c>
      <c r="AE294" t="str">
        <f>IF(AE$1&gt;0,IF(AND('[1]Flux and Impact'!$AU296=1,'[1]Flux and Impact'!AC296=""),0,IF('[1]Flux and Impact'!$AU296=1,'[1]Flux and Impact'!AC296,"")),"")</f>
        <v/>
      </c>
      <c r="AF294" t="str">
        <f>IF(AF$1&gt;0,IF(AND('[1]Flux and Impact'!$AU296=1,'[1]Flux and Impact'!AD296=""),0,IF('[1]Flux and Impact'!$AU296=1,'[1]Flux and Impact'!AD296,"")),"")</f>
        <v/>
      </c>
      <c r="AG294" t="str">
        <f>IF(AG$1&gt;0,IF(AND('[1]Flux and Impact'!$AU296=1,'[1]Flux and Impact'!AE296=""),0,IF('[1]Flux and Impact'!$AU296=1,'[1]Flux and Impact'!AE296,"")),"")</f>
        <v/>
      </c>
      <c r="AH294" t="str">
        <f>IF(AH$1&gt;0,IF(AND('[1]Flux and Impact'!$AU296=1,'[1]Flux and Impact'!AF296=""),0,IF('[1]Flux and Impact'!$AU296=1,'[1]Flux and Impact'!AF296,"")),"")</f>
        <v/>
      </c>
      <c r="AI294" t="str">
        <f>IF(AI$1&gt;0,IF(AND('[1]Flux and Impact'!$AU296=1,'[1]Flux and Impact'!AG296=""),0,IF('[1]Flux and Impact'!$AU296=1,'[1]Flux and Impact'!AG296,"")),"")</f>
        <v/>
      </c>
      <c r="AJ294" t="str">
        <f>IF(AJ$1&gt;0,IF(AND('[1]Flux and Impact'!$AU296=1,'[1]Flux and Impact'!AH296=""),0,IF('[1]Flux and Impact'!$AU296=1,'[1]Flux and Impact'!AH296,"")),"")</f>
        <v/>
      </c>
      <c r="AK294" t="str">
        <f>IF(AK$1&gt;0,IF(AND('[1]Flux and Impact'!$AU296=1,'[1]Flux and Impact'!AI296=""),0,IF('[1]Flux and Impact'!$AU296=1,'[1]Flux and Impact'!AI296,"")),"")</f>
        <v/>
      </c>
      <c r="AL294" t="str">
        <f>IF(AL$1&gt;0,IF(AND('[1]Flux and Impact'!$AU296=1,'[1]Flux and Impact'!AJ296=""),0,IF('[1]Flux and Impact'!$AU296=1,'[1]Flux and Impact'!AJ296,"")),"")</f>
        <v/>
      </c>
      <c r="AM294" t="str">
        <f>IF(AM$1&gt;0,IF(AND('[1]Flux and Impact'!$AU296=1,'[1]Flux and Impact'!AK296=""),0,IF('[1]Flux and Impact'!$AU296=1,'[1]Flux and Impact'!AK296,"")),"")</f>
        <v/>
      </c>
      <c r="AN294" t="str">
        <f>IF(AN$1&gt;0,IF(AND('[1]Flux and Impact'!$AU296=1,'[1]Flux and Impact'!AL296=""),0,IF('[1]Flux and Impact'!$AU296=1,'[1]Flux and Impact'!AL296,"")),"")</f>
        <v/>
      </c>
      <c r="AO294" t="str">
        <f>IF(AO$1&gt;0,IF(AND('[1]Flux and Impact'!$AU296=1,'[1]Flux and Impact'!AM296=""),0,IF('[1]Flux and Impact'!$AU296=1,'[1]Flux and Impact'!AM296,"")),"")</f>
        <v/>
      </c>
      <c r="AP294" t="str">
        <f>IF(AP$1&gt;0,IF(AND('[1]Flux and Impact'!$AU296=1,'[1]Flux and Impact'!AN296=""),0,IF('[1]Flux and Impact'!$AU296=1,'[1]Flux and Impact'!AN296,"")),"")</f>
        <v/>
      </c>
      <c r="AQ294" t="str">
        <f>IF(AQ$1&gt;0,IF(AND('[1]Flux and Impact'!$AU296=1,'[1]Flux and Impact'!AO296=""),0,IF('[1]Flux and Impact'!$AU296=1,'[1]Flux and Impact'!AO296,"")),"")</f>
        <v/>
      </c>
      <c r="AR294" t="str">
        <f>IF(AR$1&gt;0,IF(AND('[1]Flux and Impact'!$AU296=1,'[1]Flux and Impact'!AP296=""),0,IF('[1]Flux and Impact'!$AU296=1,'[1]Flux and Impact'!AP296,"")),"")</f>
        <v/>
      </c>
      <c r="AS294" t="str">
        <f>IF(AS$1&gt;0,IF(AND('[1]Flux and Impact'!$AU296=1,'[1]Flux and Impact'!AQ296=""),0,IF('[1]Flux and Impact'!$AU296=1,'[1]Flux and Impact'!AQ296,"")),"")</f>
        <v/>
      </c>
      <c r="AT294" t="str">
        <f>IF(AT$1&gt;0,IF(AND('[1]Flux and Impact'!$AU296=1,'[1]Flux and Impact'!AR296=""),0,IF('[1]Flux and Impact'!$AU296=1,'[1]Flux and Impact'!AR296,"")),"")</f>
        <v/>
      </c>
      <c r="AU294" t="str">
        <f>IF(AU$1&gt;0,IF(AND('[1]Flux and Impact'!$AU296=1,'[1]Flux and Impact'!AS296=""),0,IF('[1]Flux and Impact'!$AU296=1,'[1]Flux and Impact'!AS296,"")),"")</f>
        <v/>
      </c>
      <c r="AW294" s="10" t="e">
        <v>#N/A</v>
      </c>
      <c r="AX294" s="123" t="s">
        <v>299</v>
      </c>
      <c r="AY294" s="124" t="s">
        <v>299</v>
      </c>
      <c r="AZ294" s="17"/>
    </row>
    <row r="295" spans="1:52">
      <c r="A295" t="e">
        <f t="shared" si="8"/>
        <v>#N/A</v>
      </c>
      <c r="B295" t="e">
        <f>'[1]Flux and Impact'!B297</f>
        <v>#N/A</v>
      </c>
      <c r="C295" t="e">
        <f>'[1]Flux and Impact'!C297</f>
        <v>#N/A</v>
      </c>
      <c r="D295" t="e">
        <f>'[1]Flux and Impact'!D297</f>
        <v>#N/A</v>
      </c>
      <c r="E295" t="str">
        <f>IF('[1]Flux and Impact'!AU297=1,AVERAGE(H295,J295,L295,N295,P295,R295,T295,V295,X295,Z295,AB295,AD295,AF295,AH295,AJ295,AL295,AN295,AP295,AR295,AT295),"")</f>
        <v/>
      </c>
      <c r="F295" s="12" t="str">
        <f>IF('[1]Flux and Impact'!AU297=1,AVERAGE(I295,K295,M295,O295,Q295,S295,U295,W295,Y295,AA295,AC295,AE295,AG295,AI295,AK295,AM295,AO295,AQ295,AS295,AU295),"")</f>
        <v/>
      </c>
      <c r="G295" s="13" t="str">
        <f t="shared" si="9"/>
        <v/>
      </c>
      <c r="H295" t="str">
        <f>IF(H$1&gt;0,IF(AND('[1]Flux and Impact'!$AU297=1,'[1]Flux and Impact'!F297=""),0,IF('[1]Flux and Impact'!$AU297=1,'[1]Flux and Impact'!F297,"")),"")</f>
        <v/>
      </c>
      <c r="I295" t="str">
        <f>IF(I$1&gt;0,IF(AND('[1]Flux and Impact'!$AU297=1,'[1]Flux and Impact'!G297=""),0,IF('[1]Flux and Impact'!$AU297=1,'[1]Flux and Impact'!G297,"")),"")</f>
        <v/>
      </c>
      <c r="J295" t="str">
        <f>IF(J$1&gt;0,IF(AND('[1]Flux and Impact'!$AU297=1,'[1]Flux and Impact'!H297=""),0,IF('[1]Flux and Impact'!$AU297=1,'[1]Flux and Impact'!H297,"")),"")</f>
        <v/>
      </c>
      <c r="K295" t="str">
        <f>IF(K$1&gt;0,IF(AND('[1]Flux and Impact'!$AU297=1,'[1]Flux and Impact'!I297=""),0,IF('[1]Flux and Impact'!$AU297=1,'[1]Flux and Impact'!I297,"")),"")</f>
        <v/>
      </c>
      <c r="L295" t="str">
        <f>IF(L$1&gt;0,IF(AND('[1]Flux and Impact'!$AU297=1,'[1]Flux and Impact'!J297=""),0,IF('[1]Flux and Impact'!$AU297=1,'[1]Flux and Impact'!J297,"")),"")</f>
        <v/>
      </c>
      <c r="M295" t="str">
        <f>IF(M$1&gt;0,IF(AND('[1]Flux and Impact'!$AU297=1,'[1]Flux and Impact'!K297=""),0,IF('[1]Flux and Impact'!$AU297=1,'[1]Flux and Impact'!K297,"")),"")</f>
        <v/>
      </c>
      <c r="N295" t="str">
        <f>IF(N$1&gt;0,IF(AND('[1]Flux and Impact'!$AU297=1,'[1]Flux and Impact'!L297=""),0,IF('[1]Flux and Impact'!$AU297=1,'[1]Flux and Impact'!L297,"")),"")</f>
        <v/>
      </c>
      <c r="O295" t="str">
        <f>IF(O$1&gt;0,IF(AND('[1]Flux and Impact'!$AU297=1,'[1]Flux and Impact'!M297=""),0,IF('[1]Flux and Impact'!$AU297=1,'[1]Flux and Impact'!M297,"")),"")</f>
        <v/>
      </c>
      <c r="P295" t="str">
        <f>IF(P$1&gt;0,IF(AND('[1]Flux and Impact'!$AU297=1,'[1]Flux and Impact'!N297=""),0,IF('[1]Flux and Impact'!$AU297=1,'[1]Flux and Impact'!N297,"")),"")</f>
        <v/>
      </c>
      <c r="Q295" t="str">
        <f>IF(Q$1&gt;0,IF(AND('[1]Flux and Impact'!$AU297=1,'[1]Flux and Impact'!O297=""),0,IF('[1]Flux and Impact'!$AU297=1,'[1]Flux and Impact'!O297,"")),"")</f>
        <v/>
      </c>
      <c r="R295" t="str">
        <f>IF(R$1&gt;0,IF(AND('[1]Flux and Impact'!$AU297=1,'[1]Flux and Impact'!P297=""),0,IF('[1]Flux and Impact'!$AU297=1,'[1]Flux and Impact'!P297,"")),"")</f>
        <v/>
      </c>
      <c r="S295" t="str">
        <f>IF(S$1&gt;0,IF(AND('[1]Flux and Impact'!$AU297=1,'[1]Flux and Impact'!Q297=""),0,IF('[1]Flux and Impact'!$AU297=1,'[1]Flux and Impact'!Q297,"")),"")</f>
        <v/>
      </c>
      <c r="T295" t="str">
        <f>IF(T$1&gt;0,IF(AND('[1]Flux and Impact'!$AU297=1,'[1]Flux and Impact'!R297=""),0,IF('[1]Flux and Impact'!$AU297=1,'[1]Flux and Impact'!R297,"")),"")</f>
        <v/>
      </c>
      <c r="U295" t="str">
        <f>IF(U$1&gt;0,IF(AND('[1]Flux and Impact'!$AU297=1,'[1]Flux and Impact'!S297=""),0,IF('[1]Flux and Impact'!$AU297=1,'[1]Flux and Impact'!S297,"")),"")</f>
        <v/>
      </c>
      <c r="V295" t="str">
        <f>IF(V$1&gt;0,IF(AND('[1]Flux and Impact'!$AU297=1,'[1]Flux and Impact'!T297=""),0,IF('[1]Flux and Impact'!$AU297=1,'[1]Flux and Impact'!T297,"")),"")</f>
        <v/>
      </c>
      <c r="W295" t="str">
        <f>IF(W$1&gt;0,IF(AND('[1]Flux and Impact'!$AU297=1,'[1]Flux and Impact'!U297=""),0,IF('[1]Flux and Impact'!$AU297=1,'[1]Flux and Impact'!U297,"")),"")</f>
        <v/>
      </c>
      <c r="X295" t="str">
        <f>IF(X$1&gt;0,IF(AND('[1]Flux and Impact'!$AU297=1,'[1]Flux and Impact'!V297=""),0,IF('[1]Flux and Impact'!$AU297=1,'[1]Flux and Impact'!V297,"")),"")</f>
        <v/>
      </c>
      <c r="Y295" t="str">
        <f>IF(Y$1&gt;0,IF(AND('[1]Flux and Impact'!$AU297=1,'[1]Flux and Impact'!W297=""),0,IF('[1]Flux and Impact'!$AU297=1,'[1]Flux and Impact'!W297,"")),"")</f>
        <v/>
      </c>
      <c r="Z295" t="str">
        <f>IF(Z$1&gt;0,IF(AND('[1]Flux and Impact'!$AU297=1,'[1]Flux and Impact'!X297=""),0,IF('[1]Flux and Impact'!$AU297=1,'[1]Flux and Impact'!X297,"")),"")</f>
        <v/>
      </c>
      <c r="AA295" t="str">
        <f>IF(AA$1&gt;0,IF(AND('[1]Flux and Impact'!$AU297=1,'[1]Flux and Impact'!Y297=""),0,IF('[1]Flux and Impact'!$AU297=1,'[1]Flux and Impact'!Y297,"")),"")</f>
        <v/>
      </c>
      <c r="AB295" t="str">
        <f>IF(AB$1&gt;0,IF(AND('[1]Flux and Impact'!$AU297=1,'[1]Flux and Impact'!Z297=""),0,IF('[1]Flux and Impact'!$AU297=1,'[1]Flux and Impact'!Z297,"")),"")</f>
        <v/>
      </c>
      <c r="AC295" t="str">
        <f>IF(AC$1&gt;0,IF(AND('[1]Flux and Impact'!$AU297=1,'[1]Flux and Impact'!AA297=""),0,IF('[1]Flux and Impact'!$AU297=1,'[1]Flux and Impact'!AA297,"")),"")</f>
        <v/>
      </c>
      <c r="AD295" t="str">
        <f>IF(AD$1&gt;0,IF(AND('[1]Flux and Impact'!$AU297=1,'[1]Flux and Impact'!AB297=""),0,IF('[1]Flux and Impact'!$AU297=1,'[1]Flux and Impact'!AB297,"")),"")</f>
        <v/>
      </c>
      <c r="AE295" t="str">
        <f>IF(AE$1&gt;0,IF(AND('[1]Flux and Impact'!$AU297=1,'[1]Flux and Impact'!AC297=""),0,IF('[1]Flux and Impact'!$AU297=1,'[1]Flux and Impact'!AC297,"")),"")</f>
        <v/>
      </c>
      <c r="AF295" t="str">
        <f>IF(AF$1&gt;0,IF(AND('[1]Flux and Impact'!$AU297=1,'[1]Flux and Impact'!AD297=""),0,IF('[1]Flux and Impact'!$AU297=1,'[1]Flux and Impact'!AD297,"")),"")</f>
        <v/>
      </c>
      <c r="AG295" t="str">
        <f>IF(AG$1&gt;0,IF(AND('[1]Flux and Impact'!$AU297=1,'[1]Flux and Impact'!AE297=""),0,IF('[1]Flux and Impact'!$AU297=1,'[1]Flux and Impact'!AE297,"")),"")</f>
        <v/>
      </c>
      <c r="AH295" t="str">
        <f>IF(AH$1&gt;0,IF(AND('[1]Flux and Impact'!$AU297=1,'[1]Flux and Impact'!AF297=""),0,IF('[1]Flux and Impact'!$AU297=1,'[1]Flux and Impact'!AF297,"")),"")</f>
        <v/>
      </c>
      <c r="AI295" t="str">
        <f>IF(AI$1&gt;0,IF(AND('[1]Flux and Impact'!$AU297=1,'[1]Flux and Impact'!AG297=""),0,IF('[1]Flux and Impact'!$AU297=1,'[1]Flux and Impact'!AG297,"")),"")</f>
        <v/>
      </c>
      <c r="AJ295" t="str">
        <f>IF(AJ$1&gt;0,IF(AND('[1]Flux and Impact'!$AU297=1,'[1]Flux and Impact'!AH297=""),0,IF('[1]Flux and Impact'!$AU297=1,'[1]Flux and Impact'!AH297,"")),"")</f>
        <v/>
      </c>
      <c r="AK295" t="str">
        <f>IF(AK$1&gt;0,IF(AND('[1]Flux and Impact'!$AU297=1,'[1]Flux and Impact'!AI297=""),0,IF('[1]Flux and Impact'!$AU297=1,'[1]Flux and Impact'!AI297,"")),"")</f>
        <v/>
      </c>
      <c r="AL295" t="str">
        <f>IF(AL$1&gt;0,IF(AND('[1]Flux and Impact'!$AU297=1,'[1]Flux and Impact'!AJ297=""),0,IF('[1]Flux and Impact'!$AU297=1,'[1]Flux and Impact'!AJ297,"")),"")</f>
        <v/>
      </c>
      <c r="AM295" t="str">
        <f>IF(AM$1&gt;0,IF(AND('[1]Flux and Impact'!$AU297=1,'[1]Flux and Impact'!AK297=""),0,IF('[1]Flux and Impact'!$AU297=1,'[1]Flux and Impact'!AK297,"")),"")</f>
        <v/>
      </c>
      <c r="AN295" t="str">
        <f>IF(AN$1&gt;0,IF(AND('[1]Flux and Impact'!$AU297=1,'[1]Flux and Impact'!AL297=""),0,IF('[1]Flux and Impact'!$AU297=1,'[1]Flux and Impact'!AL297,"")),"")</f>
        <v/>
      </c>
      <c r="AO295" t="str">
        <f>IF(AO$1&gt;0,IF(AND('[1]Flux and Impact'!$AU297=1,'[1]Flux and Impact'!AM297=""),0,IF('[1]Flux and Impact'!$AU297=1,'[1]Flux and Impact'!AM297,"")),"")</f>
        <v/>
      </c>
      <c r="AP295" t="str">
        <f>IF(AP$1&gt;0,IF(AND('[1]Flux and Impact'!$AU297=1,'[1]Flux and Impact'!AN297=""),0,IF('[1]Flux and Impact'!$AU297=1,'[1]Flux and Impact'!AN297,"")),"")</f>
        <v/>
      </c>
      <c r="AQ295" t="str">
        <f>IF(AQ$1&gt;0,IF(AND('[1]Flux and Impact'!$AU297=1,'[1]Flux and Impact'!AO297=""),0,IF('[1]Flux and Impact'!$AU297=1,'[1]Flux and Impact'!AO297,"")),"")</f>
        <v/>
      </c>
      <c r="AR295" t="str">
        <f>IF(AR$1&gt;0,IF(AND('[1]Flux and Impact'!$AU297=1,'[1]Flux and Impact'!AP297=""),0,IF('[1]Flux and Impact'!$AU297=1,'[1]Flux and Impact'!AP297,"")),"")</f>
        <v/>
      </c>
      <c r="AS295" t="str">
        <f>IF(AS$1&gt;0,IF(AND('[1]Flux and Impact'!$AU297=1,'[1]Flux and Impact'!AQ297=""),0,IF('[1]Flux and Impact'!$AU297=1,'[1]Flux and Impact'!AQ297,"")),"")</f>
        <v/>
      </c>
      <c r="AT295" t="str">
        <f>IF(AT$1&gt;0,IF(AND('[1]Flux and Impact'!$AU297=1,'[1]Flux and Impact'!AR297=""),0,IF('[1]Flux and Impact'!$AU297=1,'[1]Flux and Impact'!AR297,"")),"")</f>
        <v/>
      </c>
      <c r="AU295" t="str">
        <f>IF(AU$1&gt;0,IF(AND('[1]Flux and Impact'!$AU297=1,'[1]Flux and Impact'!AS297=""),0,IF('[1]Flux and Impact'!$AU297=1,'[1]Flux and Impact'!AS297,"")),"")</f>
        <v/>
      </c>
      <c r="AW295" s="10" t="e">
        <v>#N/A</v>
      </c>
      <c r="AX295" s="123" t="s">
        <v>299</v>
      </c>
      <c r="AY295" s="124" t="s">
        <v>299</v>
      </c>
      <c r="AZ295" s="17"/>
    </row>
    <row r="296" spans="1:52">
      <c r="A296" t="e">
        <f t="shared" si="8"/>
        <v>#N/A</v>
      </c>
      <c r="B296" t="e">
        <f>'[1]Flux and Impact'!B298</f>
        <v>#N/A</v>
      </c>
      <c r="C296" t="e">
        <f>'[1]Flux and Impact'!C298</f>
        <v>#N/A</v>
      </c>
      <c r="D296" t="e">
        <f>'[1]Flux and Impact'!D298</f>
        <v>#N/A</v>
      </c>
      <c r="E296" t="str">
        <f>IF('[1]Flux and Impact'!AU298=1,AVERAGE(H296,J296,L296,N296,P296,R296,T296,V296,X296,Z296,AB296,AD296,AF296,AH296,AJ296,AL296,AN296,AP296,AR296,AT296),"")</f>
        <v/>
      </c>
      <c r="F296" s="12" t="str">
        <f>IF('[1]Flux and Impact'!AU298=1,AVERAGE(I296,K296,M296,O296,Q296,S296,U296,W296,Y296,AA296,AC296,AE296,AG296,AI296,AK296,AM296,AO296,AQ296,AS296,AU296),"")</f>
        <v/>
      </c>
      <c r="G296" s="13" t="str">
        <f t="shared" si="9"/>
        <v/>
      </c>
      <c r="H296" t="str">
        <f>IF(H$1&gt;0,IF(AND('[1]Flux and Impact'!$AU298=1,'[1]Flux and Impact'!F298=""),0,IF('[1]Flux and Impact'!$AU298=1,'[1]Flux and Impact'!F298,"")),"")</f>
        <v/>
      </c>
      <c r="I296" t="str">
        <f>IF(I$1&gt;0,IF(AND('[1]Flux and Impact'!$AU298=1,'[1]Flux and Impact'!G298=""),0,IF('[1]Flux and Impact'!$AU298=1,'[1]Flux and Impact'!G298,"")),"")</f>
        <v/>
      </c>
      <c r="J296" t="str">
        <f>IF(J$1&gt;0,IF(AND('[1]Flux and Impact'!$AU298=1,'[1]Flux and Impact'!H298=""),0,IF('[1]Flux and Impact'!$AU298=1,'[1]Flux and Impact'!H298,"")),"")</f>
        <v/>
      </c>
      <c r="K296" t="str">
        <f>IF(K$1&gt;0,IF(AND('[1]Flux and Impact'!$AU298=1,'[1]Flux and Impact'!I298=""),0,IF('[1]Flux and Impact'!$AU298=1,'[1]Flux and Impact'!I298,"")),"")</f>
        <v/>
      </c>
      <c r="L296" t="str">
        <f>IF(L$1&gt;0,IF(AND('[1]Flux and Impact'!$AU298=1,'[1]Flux and Impact'!J298=""),0,IF('[1]Flux and Impact'!$AU298=1,'[1]Flux and Impact'!J298,"")),"")</f>
        <v/>
      </c>
      <c r="M296" t="str">
        <f>IF(M$1&gt;0,IF(AND('[1]Flux and Impact'!$AU298=1,'[1]Flux and Impact'!K298=""),0,IF('[1]Flux and Impact'!$AU298=1,'[1]Flux and Impact'!K298,"")),"")</f>
        <v/>
      </c>
      <c r="N296" t="str">
        <f>IF(N$1&gt;0,IF(AND('[1]Flux and Impact'!$AU298=1,'[1]Flux and Impact'!L298=""),0,IF('[1]Flux and Impact'!$AU298=1,'[1]Flux and Impact'!L298,"")),"")</f>
        <v/>
      </c>
      <c r="O296" t="str">
        <f>IF(O$1&gt;0,IF(AND('[1]Flux and Impact'!$AU298=1,'[1]Flux and Impact'!M298=""),0,IF('[1]Flux and Impact'!$AU298=1,'[1]Flux and Impact'!M298,"")),"")</f>
        <v/>
      </c>
      <c r="P296" t="str">
        <f>IF(P$1&gt;0,IF(AND('[1]Flux and Impact'!$AU298=1,'[1]Flux and Impact'!N298=""),0,IF('[1]Flux and Impact'!$AU298=1,'[1]Flux and Impact'!N298,"")),"")</f>
        <v/>
      </c>
      <c r="Q296" t="str">
        <f>IF(Q$1&gt;0,IF(AND('[1]Flux and Impact'!$AU298=1,'[1]Flux and Impact'!O298=""),0,IF('[1]Flux and Impact'!$AU298=1,'[1]Flux and Impact'!O298,"")),"")</f>
        <v/>
      </c>
      <c r="R296" t="str">
        <f>IF(R$1&gt;0,IF(AND('[1]Flux and Impact'!$AU298=1,'[1]Flux and Impact'!P298=""),0,IF('[1]Flux and Impact'!$AU298=1,'[1]Flux and Impact'!P298,"")),"")</f>
        <v/>
      </c>
      <c r="S296" t="str">
        <f>IF(S$1&gt;0,IF(AND('[1]Flux and Impact'!$AU298=1,'[1]Flux and Impact'!Q298=""),0,IF('[1]Flux and Impact'!$AU298=1,'[1]Flux and Impact'!Q298,"")),"")</f>
        <v/>
      </c>
      <c r="T296" t="str">
        <f>IF(T$1&gt;0,IF(AND('[1]Flux and Impact'!$AU298=1,'[1]Flux and Impact'!R298=""),0,IF('[1]Flux and Impact'!$AU298=1,'[1]Flux and Impact'!R298,"")),"")</f>
        <v/>
      </c>
      <c r="U296" t="str">
        <f>IF(U$1&gt;0,IF(AND('[1]Flux and Impact'!$AU298=1,'[1]Flux and Impact'!S298=""),0,IF('[1]Flux and Impact'!$AU298=1,'[1]Flux and Impact'!S298,"")),"")</f>
        <v/>
      </c>
      <c r="V296" t="str">
        <f>IF(V$1&gt;0,IF(AND('[1]Flux and Impact'!$AU298=1,'[1]Flux and Impact'!T298=""),0,IF('[1]Flux and Impact'!$AU298=1,'[1]Flux and Impact'!T298,"")),"")</f>
        <v/>
      </c>
      <c r="W296" t="str">
        <f>IF(W$1&gt;0,IF(AND('[1]Flux and Impact'!$AU298=1,'[1]Flux and Impact'!U298=""),0,IF('[1]Flux and Impact'!$AU298=1,'[1]Flux and Impact'!U298,"")),"")</f>
        <v/>
      </c>
      <c r="X296" t="str">
        <f>IF(X$1&gt;0,IF(AND('[1]Flux and Impact'!$AU298=1,'[1]Flux and Impact'!V298=""),0,IF('[1]Flux and Impact'!$AU298=1,'[1]Flux and Impact'!V298,"")),"")</f>
        <v/>
      </c>
      <c r="Y296" t="str">
        <f>IF(Y$1&gt;0,IF(AND('[1]Flux and Impact'!$AU298=1,'[1]Flux and Impact'!W298=""),0,IF('[1]Flux and Impact'!$AU298=1,'[1]Flux and Impact'!W298,"")),"")</f>
        <v/>
      </c>
      <c r="Z296" t="str">
        <f>IF(Z$1&gt;0,IF(AND('[1]Flux and Impact'!$AU298=1,'[1]Flux and Impact'!X298=""),0,IF('[1]Flux and Impact'!$AU298=1,'[1]Flux and Impact'!X298,"")),"")</f>
        <v/>
      </c>
      <c r="AA296" t="str">
        <f>IF(AA$1&gt;0,IF(AND('[1]Flux and Impact'!$AU298=1,'[1]Flux and Impact'!Y298=""),0,IF('[1]Flux and Impact'!$AU298=1,'[1]Flux and Impact'!Y298,"")),"")</f>
        <v/>
      </c>
      <c r="AB296" t="str">
        <f>IF(AB$1&gt;0,IF(AND('[1]Flux and Impact'!$AU298=1,'[1]Flux and Impact'!Z298=""),0,IF('[1]Flux and Impact'!$AU298=1,'[1]Flux and Impact'!Z298,"")),"")</f>
        <v/>
      </c>
      <c r="AC296" t="str">
        <f>IF(AC$1&gt;0,IF(AND('[1]Flux and Impact'!$AU298=1,'[1]Flux and Impact'!AA298=""),0,IF('[1]Flux and Impact'!$AU298=1,'[1]Flux and Impact'!AA298,"")),"")</f>
        <v/>
      </c>
      <c r="AD296" t="str">
        <f>IF(AD$1&gt;0,IF(AND('[1]Flux and Impact'!$AU298=1,'[1]Flux and Impact'!AB298=""),0,IF('[1]Flux and Impact'!$AU298=1,'[1]Flux and Impact'!AB298,"")),"")</f>
        <v/>
      </c>
      <c r="AE296" t="str">
        <f>IF(AE$1&gt;0,IF(AND('[1]Flux and Impact'!$AU298=1,'[1]Flux and Impact'!AC298=""),0,IF('[1]Flux and Impact'!$AU298=1,'[1]Flux and Impact'!AC298,"")),"")</f>
        <v/>
      </c>
      <c r="AF296" t="str">
        <f>IF(AF$1&gt;0,IF(AND('[1]Flux and Impact'!$AU298=1,'[1]Flux and Impact'!AD298=""),0,IF('[1]Flux and Impact'!$AU298=1,'[1]Flux and Impact'!AD298,"")),"")</f>
        <v/>
      </c>
      <c r="AG296" t="str">
        <f>IF(AG$1&gt;0,IF(AND('[1]Flux and Impact'!$AU298=1,'[1]Flux and Impact'!AE298=""),0,IF('[1]Flux and Impact'!$AU298=1,'[1]Flux and Impact'!AE298,"")),"")</f>
        <v/>
      </c>
      <c r="AH296" t="str">
        <f>IF(AH$1&gt;0,IF(AND('[1]Flux and Impact'!$AU298=1,'[1]Flux and Impact'!AF298=""),0,IF('[1]Flux and Impact'!$AU298=1,'[1]Flux and Impact'!AF298,"")),"")</f>
        <v/>
      </c>
      <c r="AI296" t="str">
        <f>IF(AI$1&gt;0,IF(AND('[1]Flux and Impact'!$AU298=1,'[1]Flux and Impact'!AG298=""),0,IF('[1]Flux and Impact'!$AU298=1,'[1]Flux and Impact'!AG298,"")),"")</f>
        <v/>
      </c>
      <c r="AJ296" t="str">
        <f>IF(AJ$1&gt;0,IF(AND('[1]Flux and Impact'!$AU298=1,'[1]Flux and Impact'!AH298=""),0,IF('[1]Flux and Impact'!$AU298=1,'[1]Flux and Impact'!AH298,"")),"")</f>
        <v/>
      </c>
      <c r="AK296" t="str">
        <f>IF(AK$1&gt;0,IF(AND('[1]Flux and Impact'!$AU298=1,'[1]Flux and Impact'!AI298=""),0,IF('[1]Flux and Impact'!$AU298=1,'[1]Flux and Impact'!AI298,"")),"")</f>
        <v/>
      </c>
      <c r="AL296" t="str">
        <f>IF(AL$1&gt;0,IF(AND('[1]Flux and Impact'!$AU298=1,'[1]Flux and Impact'!AJ298=""),0,IF('[1]Flux and Impact'!$AU298=1,'[1]Flux and Impact'!AJ298,"")),"")</f>
        <v/>
      </c>
      <c r="AM296" t="str">
        <f>IF(AM$1&gt;0,IF(AND('[1]Flux and Impact'!$AU298=1,'[1]Flux and Impact'!AK298=""),0,IF('[1]Flux and Impact'!$AU298=1,'[1]Flux and Impact'!AK298,"")),"")</f>
        <v/>
      </c>
      <c r="AN296" t="str">
        <f>IF(AN$1&gt;0,IF(AND('[1]Flux and Impact'!$AU298=1,'[1]Flux and Impact'!AL298=""),0,IF('[1]Flux and Impact'!$AU298=1,'[1]Flux and Impact'!AL298,"")),"")</f>
        <v/>
      </c>
      <c r="AO296" t="str">
        <f>IF(AO$1&gt;0,IF(AND('[1]Flux and Impact'!$AU298=1,'[1]Flux and Impact'!AM298=""),0,IF('[1]Flux and Impact'!$AU298=1,'[1]Flux and Impact'!AM298,"")),"")</f>
        <v/>
      </c>
      <c r="AP296" t="str">
        <f>IF(AP$1&gt;0,IF(AND('[1]Flux and Impact'!$AU298=1,'[1]Flux and Impact'!AN298=""),0,IF('[1]Flux and Impact'!$AU298=1,'[1]Flux and Impact'!AN298,"")),"")</f>
        <v/>
      </c>
      <c r="AQ296" t="str">
        <f>IF(AQ$1&gt;0,IF(AND('[1]Flux and Impact'!$AU298=1,'[1]Flux and Impact'!AO298=""),0,IF('[1]Flux and Impact'!$AU298=1,'[1]Flux and Impact'!AO298,"")),"")</f>
        <v/>
      </c>
      <c r="AR296" t="str">
        <f>IF(AR$1&gt;0,IF(AND('[1]Flux and Impact'!$AU298=1,'[1]Flux and Impact'!AP298=""),0,IF('[1]Flux and Impact'!$AU298=1,'[1]Flux and Impact'!AP298,"")),"")</f>
        <v/>
      </c>
      <c r="AS296" t="str">
        <f>IF(AS$1&gt;0,IF(AND('[1]Flux and Impact'!$AU298=1,'[1]Flux and Impact'!AQ298=""),0,IF('[1]Flux and Impact'!$AU298=1,'[1]Flux and Impact'!AQ298,"")),"")</f>
        <v/>
      </c>
      <c r="AT296" t="str">
        <f>IF(AT$1&gt;0,IF(AND('[1]Flux and Impact'!$AU298=1,'[1]Flux and Impact'!AR298=""),0,IF('[1]Flux and Impact'!$AU298=1,'[1]Flux and Impact'!AR298,"")),"")</f>
        <v/>
      </c>
      <c r="AU296" t="str">
        <f>IF(AU$1&gt;0,IF(AND('[1]Flux and Impact'!$AU298=1,'[1]Flux and Impact'!AS298=""),0,IF('[1]Flux and Impact'!$AU298=1,'[1]Flux and Impact'!AS298,"")),"")</f>
        <v/>
      </c>
      <c r="AW296" s="10" t="e">
        <v>#N/A</v>
      </c>
      <c r="AX296" s="123" t="s">
        <v>299</v>
      </c>
      <c r="AY296" s="124" t="s">
        <v>299</v>
      </c>
      <c r="AZ296" s="17"/>
    </row>
    <row r="297" spans="1:52">
      <c r="A297" t="e">
        <f t="shared" si="8"/>
        <v>#N/A</v>
      </c>
      <c r="B297" t="e">
        <f>'[1]Flux and Impact'!B299</f>
        <v>#N/A</v>
      </c>
      <c r="C297" t="e">
        <f>'[1]Flux and Impact'!C299</f>
        <v>#N/A</v>
      </c>
      <c r="D297" t="e">
        <f>'[1]Flux and Impact'!D299</f>
        <v>#N/A</v>
      </c>
      <c r="E297" t="e">
        <f>IF('[1]Flux and Impact'!AU299=1,AVERAGE(H297,J297,L297,N297,P297,R297,T297,V297,X297,Z297,AB297,AD297,AF297,AH297,AJ297,AL297,AN297,AP297,AR297,AT297),"")</f>
        <v>#REF!</v>
      </c>
      <c r="F297" s="12" t="e">
        <f>IF('[1]Flux and Impact'!AU299=1,AVERAGE(I297,K297,M297,O297,Q297,S297,U297,W297,Y297,AA297,AC297,AE297,AG297,AI297,AK297,AM297,AO297,AQ297,AS297,AU297),"")</f>
        <v>#REF!</v>
      </c>
      <c r="G297" s="13" t="e">
        <f t="shared" si="9"/>
        <v>#REF!</v>
      </c>
      <c r="H297" t="e">
        <f>IF(H$1&gt;0,IF(AND('[1]Flux and Impact'!$AU299=1,'[1]Flux and Impact'!F299=""),0,IF('[1]Flux and Impact'!$AU299=1,'[1]Flux and Impact'!F299,"")),"")</f>
        <v>#REF!</v>
      </c>
      <c r="I297" t="e">
        <f>IF(I$1&gt;0,IF(AND('[1]Flux and Impact'!$AU299=1,'[1]Flux and Impact'!G299=""),0,IF('[1]Flux and Impact'!$AU299=1,'[1]Flux and Impact'!G299,"")),"")</f>
        <v>#REF!</v>
      </c>
      <c r="J297" t="e">
        <f>IF(J$1&gt;0,IF(AND('[1]Flux and Impact'!$AU299=1,'[1]Flux and Impact'!H299=""),0,IF('[1]Flux and Impact'!$AU299=1,'[1]Flux and Impact'!H299,"")),"")</f>
        <v>#REF!</v>
      </c>
      <c r="K297" t="e">
        <f>IF(K$1&gt;0,IF(AND('[1]Flux and Impact'!$AU299=1,'[1]Flux and Impact'!I299=""),0,IF('[1]Flux and Impact'!$AU299=1,'[1]Flux and Impact'!I299,"")),"")</f>
        <v>#REF!</v>
      </c>
      <c r="L297" t="e">
        <f>IF(L$1&gt;0,IF(AND('[1]Flux and Impact'!$AU299=1,'[1]Flux and Impact'!J299=""),0,IF('[1]Flux and Impact'!$AU299=1,'[1]Flux and Impact'!J299,"")),"")</f>
        <v>#REF!</v>
      </c>
      <c r="M297" t="e">
        <f>IF(M$1&gt;0,IF(AND('[1]Flux and Impact'!$AU299=1,'[1]Flux and Impact'!K299=""),0,IF('[1]Flux and Impact'!$AU299=1,'[1]Flux and Impact'!K299,"")),"")</f>
        <v>#REF!</v>
      </c>
      <c r="N297" t="str">
        <f>IF(N$1&gt;0,IF(AND('[1]Flux and Impact'!$AU299=1,'[1]Flux and Impact'!L299=""),0,IF('[1]Flux and Impact'!$AU299=1,'[1]Flux and Impact'!L299,"")),"")</f>
        <v/>
      </c>
      <c r="O297" t="str">
        <f>IF(O$1&gt;0,IF(AND('[1]Flux and Impact'!$AU299=1,'[1]Flux and Impact'!M299=""),0,IF('[1]Flux and Impact'!$AU299=1,'[1]Flux and Impact'!M299,"")),"")</f>
        <v/>
      </c>
      <c r="P297" t="str">
        <f>IF(P$1&gt;0,IF(AND('[1]Flux and Impact'!$AU299=1,'[1]Flux and Impact'!N299=""),0,IF('[1]Flux and Impact'!$AU299=1,'[1]Flux and Impact'!N299,"")),"")</f>
        <v/>
      </c>
      <c r="Q297" t="str">
        <f>IF(Q$1&gt;0,IF(AND('[1]Flux and Impact'!$AU299=1,'[1]Flux and Impact'!O299=""),0,IF('[1]Flux and Impact'!$AU299=1,'[1]Flux and Impact'!O299,"")),"")</f>
        <v/>
      </c>
      <c r="R297" t="str">
        <f>IF(R$1&gt;0,IF(AND('[1]Flux and Impact'!$AU299=1,'[1]Flux and Impact'!P299=""),0,IF('[1]Flux and Impact'!$AU299=1,'[1]Flux and Impact'!P299,"")),"")</f>
        <v/>
      </c>
      <c r="S297" t="str">
        <f>IF(S$1&gt;0,IF(AND('[1]Flux and Impact'!$AU299=1,'[1]Flux and Impact'!Q299=""),0,IF('[1]Flux and Impact'!$AU299=1,'[1]Flux and Impact'!Q299,"")),"")</f>
        <v/>
      </c>
      <c r="T297" t="str">
        <f>IF(T$1&gt;0,IF(AND('[1]Flux and Impact'!$AU299=1,'[1]Flux and Impact'!R299=""),0,IF('[1]Flux and Impact'!$AU299=1,'[1]Flux and Impact'!R299,"")),"")</f>
        <v/>
      </c>
      <c r="U297" t="str">
        <f>IF(U$1&gt;0,IF(AND('[1]Flux and Impact'!$AU299=1,'[1]Flux and Impact'!S299=""),0,IF('[1]Flux and Impact'!$AU299=1,'[1]Flux and Impact'!S299,"")),"")</f>
        <v/>
      </c>
      <c r="V297" t="str">
        <f>IF(V$1&gt;0,IF(AND('[1]Flux and Impact'!$AU299=1,'[1]Flux and Impact'!T299=""),0,IF('[1]Flux and Impact'!$AU299=1,'[1]Flux and Impact'!T299,"")),"")</f>
        <v/>
      </c>
      <c r="W297" t="str">
        <f>IF(W$1&gt;0,IF(AND('[1]Flux and Impact'!$AU299=1,'[1]Flux and Impact'!U299=""),0,IF('[1]Flux and Impact'!$AU299=1,'[1]Flux and Impact'!U299,"")),"")</f>
        <v/>
      </c>
      <c r="X297" t="str">
        <f>IF(X$1&gt;0,IF(AND('[1]Flux and Impact'!$AU299=1,'[1]Flux and Impact'!V299=""),0,IF('[1]Flux and Impact'!$AU299=1,'[1]Flux and Impact'!V299,"")),"")</f>
        <v/>
      </c>
      <c r="Y297" t="str">
        <f>IF(Y$1&gt;0,IF(AND('[1]Flux and Impact'!$AU299=1,'[1]Flux and Impact'!W299=""),0,IF('[1]Flux and Impact'!$AU299=1,'[1]Flux and Impact'!W299,"")),"")</f>
        <v/>
      </c>
      <c r="Z297" t="str">
        <f>IF(Z$1&gt;0,IF(AND('[1]Flux and Impact'!$AU299=1,'[1]Flux and Impact'!X299=""),0,IF('[1]Flux and Impact'!$AU299=1,'[1]Flux and Impact'!X299,"")),"")</f>
        <v/>
      </c>
      <c r="AA297" t="str">
        <f>IF(AA$1&gt;0,IF(AND('[1]Flux and Impact'!$AU299=1,'[1]Flux and Impact'!Y299=""),0,IF('[1]Flux and Impact'!$AU299=1,'[1]Flux and Impact'!Y299,"")),"")</f>
        <v/>
      </c>
      <c r="AB297" t="str">
        <f>IF(AB$1&gt;0,IF(AND('[1]Flux and Impact'!$AU299=1,'[1]Flux and Impact'!Z299=""),0,IF('[1]Flux and Impact'!$AU299=1,'[1]Flux and Impact'!Z299,"")),"")</f>
        <v/>
      </c>
      <c r="AC297" t="str">
        <f>IF(AC$1&gt;0,IF(AND('[1]Flux and Impact'!$AU299=1,'[1]Flux and Impact'!AA299=""),0,IF('[1]Flux and Impact'!$AU299=1,'[1]Flux and Impact'!AA299,"")),"")</f>
        <v/>
      </c>
      <c r="AD297" t="str">
        <f>IF(AD$1&gt;0,IF(AND('[1]Flux and Impact'!$AU299=1,'[1]Flux and Impact'!AB299=""),0,IF('[1]Flux and Impact'!$AU299=1,'[1]Flux and Impact'!AB299,"")),"")</f>
        <v/>
      </c>
      <c r="AE297" t="str">
        <f>IF(AE$1&gt;0,IF(AND('[1]Flux and Impact'!$AU299=1,'[1]Flux and Impact'!AC299=""),0,IF('[1]Flux and Impact'!$AU299=1,'[1]Flux and Impact'!AC299,"")),"")</f>
        <v/>
      </c>
      <c r="AF297" t="str">
        <f>IF(AF$1&gt;0,IF(AND('[1]Flux and Impact'!$AU299=1,'[1]Flux and Impact'!AD299=""),0,IF('[1]Flux and Impact'!$AU299=1,'[1]Flux and Impact'!AD299,"")),"")</f>
        <v/>
      </c>
      <c r="AG297" t="str">
        <f>IF(AG$1&gt;0,IF(AND('[1]Flux and Impact'!$AU299=1,'[1]Flux and Impact'!AE299=""),0,IF('[1]Flux and Impact'!$AU299=1,'[1]Flux and Impact'!AE299,"")),"")</f>
        <v/>
      </c>
      <c r="AH297" t="str">
        <f>IF(AH$1&gt;0,IF(AND('[1]Flux and Impact'!$AU299=1,'[1]Flux and Impact'!AF299=""),0,IF('[1]Flux and Impact'!$AU299=1,'[1]Flux and Impact'!AF299,"")),"")</f>
        <v/>
      </c>
      <c r="AI297" t="str">
        <f>IF(AI$1&gt;0,IF(AND('[1]Flux and Impact'!$AU299=1,'[1]Flux and Impact'!AG299=""),0,IF('[1]Flux and Impact'!$AU299=1,'[1]Flux and Impact'!AG299,"")),"")</f>
        <v/>
      </c>
      <c r="AJ297" t="str">
        <f>IF(AJ$1&gt;0,IF(AND('[1]Flux and Impact'!$AU299=1,'[1]Flux and Impact'!AH299=""),0,IF('[1]Flux and Impact'!$AU299=1,'[1]Flux and Impact'!AH299,"")),"")</f>
        <v/>
      </c>
      <c r="AK297" t="str">
        <f>IF(AK$1&gt;0,IF(AND('[1]Flux and Impact'!$AU299=1,'[1]Flux and Impact'!AI299=""),0,IF('[1]Flux and Impact'!$AU299=1,'[1]Flux and Impact'!AI299,"")),"")</f>
        <v/>
      </c>
      <c r="AL297" t="str">
        <f>IF(AL$1&gt;0,IF(AND('[1]Flux and Impact'!$AU299=1,'[1]Flux and Impact'!AJ299=""),0,IF('[1]Flux and Impact'!$AU299=1,'[1]Flux and Impact'!AJ299,"")),"")</f>
        <v/>
      </c>
      <c r="AM297" t="str">
        <f>IF(AM$1&gt;0,IF(AND('[1]Flux and Impact'!$AU299=1,'[1]Flux and Impact'!AK299=""),0,IF('[1]Flux and Impact'!$AU299=1,'[1]Flux and Impact'!AK299,"")),"")</f>
        <v/>
      </c>
      <c r="AN297" t="str">
        <f>IF(AN$1&gt;0,IF(AND('[1]Flux and Impact'!$AU299=1,'[1]Flux and Impact'!AL299=""),0,IF('[1]Flux and Impact'!$AU299=1,'[1]Flux and Impact'!AL299,"")),"")</f>
        <v/>
      </c>
      <c r="AO297" t="str">
        <f>IF(AO$1&gt;0,IF(AND('[1]Flux and Impact'!$AU299=1,'[1]Flux and Impact'!AM299=""),0,IF('[1]Flux and Impact'!$AU299=1,'[1]Flux and Impact'!AM299,"")),"")</f>
        <v/>
      </c>
      <c r="AP297" t="str">
        <f>IF(AP$1&gt;0,IF(AND('[1]Flux and Impact'!$AU299=1,'[1]Flux and Impact'!AN299=""),0,IF('[1]Flux and Impact'!$AU299=1,'[1]Flux and Impact'!AN299,"")),"")</f>
        <v/>
      </c>
      <c r="AQ297" t="str">
        <f>IF(AQ$1&gt;0,IF(AND('[1]Flux and Impact'!$AU299=1,'[1]Flux and Impact'!AO299=""),0,IF('[1]Flux and Impact'!$AU299=1,'[1]Flux and Impact'!AO299,"")),"")</f>
        <v/>
      </c>
      <c r="AR297" t="str">
        <f>IF(AR$1&gt;0,IF(AND('[1]Flux and Impact'!$AU299=1,'[1]Flux and Impact'!AP299=""),0,IF('[1]Flux and Impact'!$AU299=1,'[1]Flux and Impact'!AP299,"")),"")</f>
        <v/>
      </c>
      <c r="AS297" t="str">
        <f>IF(AS$1&gt;0,IF(AND('[1]Flux and Impact'!$AU299=1,'[1]Flux and Impact'!AQ299=""),0,IF('[1]Flux and Impact'!$AU299=1,'[1]Flux and Impact'!AQ299,"")),"")</f>
        <v/>
      </c>
      <c r="AT297" t="str">
        <f>IF(AT$1&gt;0,IF(AND('[1]Flux and Impact'!$AU299=1,'[1]Flux and Impact'!AR299=""),0,IF('[1]Flux and Impact'!$AU299=1,'[1]Flux and Impact'!AR299,"")),"")</f>
        <v/>
      </c>
      <c r="AU297" t="str">
        <f>IF(AU$1&gt;0,IF(AND('[1]Flux and Impact'!$AU299=1,'[1]Flux and Impact'!AS299=""),0,IF('[1]Flux and Impact'!$AU299=1,'[1]Flux and Impact'!AS299,"")),"")</f>
        <v/>
      </c>
      <c r="AW297" s="10" t="e">
        <v>#N/A</v>
      </c>
      <c r="AX297" s="123" t="s">
        <v>299</v>
      </c>
      <c r="AY297" s="124" t="s">
        <v>299</v>
      </c>
      <c r="AZ297" s="17"/>
    </row>
    <row r="298" spans="1:52">
      <c r="A298" t="e">
        <f t="shared" si="8"/>
        <v>#N/A</v>
      </c>
      <c r="B298" t="e">
        <f>'[1]Flux and Impact'!B300</f>
        <v>#N/A</v>
      </c>
      <c r="C298" t="e">
        <f>'[1]Flux and Impact'!C300</f>
        <v>#N/A</v>
      </c>
      <c r="D298" t="e">
        <f>'[1]Flux and Impact'!D300</f>
        <v>#N/A</v>
      </c>
      <c r="E298" t="e">
        <f>IF('[1]Flux and Impact'!AU300=1,AVERAGE(H298,J298,L298,N298,P298,R298,T298,V298,X298,Z298,AB298,AD298,AF298,AH298,AJ298,AL298,AN298,AP298,AR298,AT298),"")</f>
        <v>#REF!</v>
      </c>
      <c r="F298" s="12" t="e">
        <f>IF('[1]Flux and Impact'!AU300=1,AVERAGE(I298,K298,M298,O298,Q298,S298,U298,W298,Y298,AA298,AC298,AE298,AG298,AI298,AK298,AM298,AO298,AQ298,AS298,AU298),"")</f>
        <v>#REF!</v>
      </c>
      <c r="G298" s="13" t="e">
        <f t="shared" si="9"/>
        <v>#REF!</v>
      </c>
      <c r="H298" t="e">
        <f>IF(H$1&gt;0,IF(AND('[1]Flux and Impact'!$AU300=1,'[1]Flux and Impact'!F300=""),0,IF('[1]Flux and Impact'!$AU300=1,'[1]Flux and Impact'!F300,"")),"")</f>
        <v>#REF!</v>
      </c>
      <c r="I298" t="e">
        <f>IF(I$1&gt;0,IF(AND('[1]Flux and Impact'!$AU300=1,'[1]Flux and Impact'!G300=""),0,IF('[1]Flux and Impact'!$AU300=1,'[1]Flux and Impact'!G300,"")),"")</f>
        <v>#REF!</v>
      </c>
      <c r="J298" t="e">
        <f>IF(J$1&gt;0,IF(AND('[1]Flux and Impact'!$AU300=1,'[1]Flux and Impact'!H300=""),0,IF('[1]Flux and Impact'!$AU300=1,'[1]Flux and Impact'!H300,"")),"")</f>
        <v>#REF!</v>
      </c>
      <c r="K298" t="e">
        <f>IF(K$1&gt;0,IF(AND('[1]Flux and Impact'!$AU300=1,'[1]Flux and Impact'!I300=""),0,IF('[1]Flux and Impact'!$AU300=1,'[1]Flux and Impact'!I300,"")),"")</f>
        <v>#REF!</v>
      </c>
      <c r="L298" t="e">
        <f>IF(L$1&gt;0,IF(AND('[1]Flux and Impact'!$AU300=1,'[1]Flux and Impact'!J300=""),0,IF('[1]Flux and Impact'!$AU300=1,'[1]Flux and Impact'!J300,"")),"")</f>
        <v>#REF!</v>
      </c>
      <c r="M298" t="e">
        <f>IF(M$1&gt;0,IF(AND('[1]Flux and Impact'!$AU300=1,'[1]Flux and Impact'!K300=""),0,IF('[1]Flux and Impact'!$AU300=1,'[1]Flux and Impact'!K300,"")),"")</f>
        <v>#REF!</v>
      </c>
      <c r="N298" t="str">
        <f>IF(N$1&gt;0,IF(AND('[1]Flux and Impact'!$AU300=1,'[1]Flux and Impact'!L300=""),0,IF('[1]Flux and Impact'!$AU300=1,'[1]Flux and Impact'!L300,"")),"")</f>
        <v/>
      </c>
      <c r="O298" t="str">
        <f>IF(O$1&gt;0,IF(AND('[1]Flux and Impact'!$AU300=1,'[1]Flux and Impact'!M300=""),0,IF('[1]Flux and Impact'!$AU300=1,'[1]Flux and Impact'!M300,"")),"")</f>
        <v/>
      </c>
      <c r="P298" t="str">
        <f>IF(P$1&gt;0,IF(AND('[1]Flux and Impact'!$AU300=1,'[1]Flux and Impact'!N300=""),0,IF('[1]Flux and Impact'!$AU300=1,'[1]Flux and Impact'!N300,"")),"")</f>
        <v/>
      </c>
      <c r="Q298" t="str">
        <f>IF(Q$1&gt;0,IF(AND('[1]Flux and Impact'!$AU300=1,'[1]Flux and Impact'!O300=""),0,IF('[1]Flux and Impact'!$AU300=1,'[1]Flux and Impact'!O300,"")),"")</f>
        <v/>
      </c>
      <c r="R298" t="str">
        <f>IF(R$1&gt;0,IF(AND('[1]Flux and Impact'!$AU300=1,'[1]Flux and Impact'!P300=""),0,IF('[1]Flux and Impact'!$AU300=1,'[1]Flux and Impact'!P300,"")),"")</f>
        <v/>
      </c>
      <c r="S298" t="str">
        <f>IF(S$1&gt;0,IF(AND('[1]Flux and Impact'!$AU300=1,'[1]Flux and Impact'!Q300=""),0,IF('[1]Flux and Impact'!$AU300=1,'[1]Flux and Impact'!Q300,"")),"")</f>
        <v/>
      </c>
      <c r="T298" t="str">
        <f>IF(T$1&gt;0,IF(AND('[1]Flux and Impact'!$AU300=1,'[1]Flux and Impact'!R300=""),0,IF('[1]Flux and Impact'!$AU300=1,'[1]Flux and Impact'!R300,"")),"")</f>
        <v/>
      </c>
      <c r="U298" t="str">
        <f>IF(U$1&gt;0,IF(AND('[1]Flux and Impact'!$AU300=1,'[1]Flux and Impact'!S300=""),0,IF('[1]Flux and Impact'!$AU300=1,'[1]Flux and Impact'!S300,"")),"")</f>
        <v/>
      </c>
      <c r="V298" t="str">
        <f>IF(V$1&gt;0,IF(AND('[1]Flux and Impact'!$AU300=1,'[1]Flux and Impact'!T300=""),0,IF('[1]Flux and Impact'!$AU300=1,'[1]Flux and Impact'!T300,"")),"")</f>
        <v/>
      </c>
      <c r="W298" t="str">
        <f>IF(W$1&gt;0,IF(AND('[1]Flux and Impact'!$AU300=1,'[1]Flux and Impact'!U300=""),0,IF('[1]Flux and Impact'!$AU300=1,'[1]Flux and Impact'!U300,"")),"")</f>
        <v/>
      </c>
      <c r="X298" t="str">
        <f>IF(X$1&gt;0,IF(AND('[1]Flux and Impact'!$AU300=1,'[1]Flux and Impact'!V300=""),0,IF('[1]Flux and Impact'!$AU300=1,'[1]Flux and Impact'!V300,"")),"")</f>
        <v/>
      </c>
      <c r="Y298" t="str">
        <f>IF(Y$1&gt;0,IF(AND('[1]Flux and Impact'!$AU300=1,'[1]Flux and Impact'!W300=""),0,IF('[1]Flux and Impact'!$AU300=1,'[1]Flux and Impact'!W300,"")),"")</f>
        <v/>
      </c>
      <c r="Z298" t="str">
        <f>IF(Z$1&gt;0,IF(AND('[1]Flux and Impact'!$AU300=1,'[1]Flux and Impact'!X300=""),0,IF('[1]Flux and Impact'!$AU300=1,'[1]Flux and Impact'!X300,"")),"")</f>
        <v/>
      </c>
      <c r="AA298" t="str">
        <f>IF(AA$1&gt;0,IF(AND('[1]Flux and Impact'!$AU300=1,'[1]Flux and Impact'!Y300=""),0,IF('[1]Flux and Impact'!$AU300=1,'[1]Flux and Impact'!Y300,"")),"")</f>
        <v/>
      </c>
      <c r="AB298" t="str">
        <f>IF(AB$1&gt;0,IF(AND('[1]Flux and Impact'!$AU300=1,'[1]Flux and Impact'!Z300=""),0,IF('[1]Flux and Impact'!$AU300=1,'[1]Flux and Impact'!Z300,"")),"")</f>
        <v/>
      </c>
      <c r="AC298" t="str">
        <f>IF(AC$1&gt;0,IF(AND('[1]Flux and Impact'!$AU300=1,'[1]Flux and Impact'!AA300=""),0,IF('[1]Flux and Impact'!$AU300=1,'[1]Flux and Impact'!AA300,"")),"")</f>
        <v/>
      </c>
      <c r="AD298" t="str">
        <f>IF(AD$1&gt;0,IF(AND('[1]Flux and Impact'!$AU300=1,'[1]Flux and Impact'!AB300=""),0,IF('[1]Flux and Impact'!$AU300=1,'[1]Flux and Impact'!AB300,"")),"")</f>
        <v/>
      </c>
      <c r="AE298" t="str">
        <f>IF(AE$1&gt;0,IF(AND('[1]Flux and Impact'!$AU300=1,'[1]Flux and Impact'!AC300=""),0,IF('[1]Flux and Impact'!$AU300=1,'[1]Flux and Impact'!AC300,"")),"")</f>
        <v/>
      </c>
      <c r="AF298" t="str">
        <f>IF(AF$1&gt;0,IF(AND('[1]Flux and Impact'!$AU300=1,'[1]Flux and Impact'!AD300=""),0,IF('[1]Flux and Impact'!$AU300=1,'[1]Flux and Impact'!AD300,"")),"")</f>
        <v/>
      </c>
      <c r="AG298" t="str">
        <f>IF(AG$1&gt;0,IF(AND('[1]Flux and Impact'!$AU300=1,'[1]Flux and Impact'!AE300=""),0,IF('[1]Flux and Impact'!$AU300=1,'[1]Flux and Impact'!AE300,"")),"")</f>
        <v/>
      </c>
      <c r="AH298" t="str">
        <f>IF(AH$1&gt;0,IF(AND('[1]Flux and Impact'!$AU300=1,'[1]Flux and Impact'!AF300=""),0,IF('[1]Flux and Impact'!$AU300=1,'[1]Flux and Impact'!AF300,"")),"")</f>
        <v/>
      </c>
      <c r="AI298" t="str">
        <f>IF(AI$1&gt;0,IF(AND('[1]Flux and Impact'!$AU300=1,'[1]Flux and Impact'!AG300=""),0,IF('[1]Flux and Impact'!$AU300=1,'[1]Flux and Impact'!AG300,"")),"")</f>
        <v/>
      </c>
      <c r="AJ298" t="str">
        <f>IF(AJ$1&gt;0,IF(AND('[1]Flux and Impact'!$AU300=1,'[1]Flux and Impact'!AH300=""),0,IF('[1]Flux and Impact'!$AU300=1,'[1]Flux and Impact'!AH300,"")),"")</f>
        <v/>
      </c>
      <c r="AK298" t="str">
        <f>IF(AK$1&gt;0,IF(AND('[1]Flux and Impact'!$AU300=1,'[1]Flux and Impact'!AI300=""),0,IF('[1]Flux and Impact'!$AU300=1,'[1]Flux and Impact'!AI300,"")),"")</f>
        <v/>
      </c>
      <c r="AL298" t="str">
        <f>IF(AL$1&gt;0,IF(AND('[1]Flux and Impact'!$AU300=1,'[1]Flux and Impact'!AJ300=""),0,IF('[1]Flux and Impact'!$AU300=1,'[1]Flux and Impact'!AJ300,"")),"")</f>
        <v/>
      </c>
      <c r="AM298" t="str">
        <f>IF(AM$1&gt;0,IF(AND('[1]Flux and Impact'!$AU300=1,'[1]Flux and Impact'!AK300=""),0,IF('[1]Flux and Impact'!$AU300=1,'[1]Flux and Impact'!AK300,"")),"")</f>
        <v/>
      </c>
      <c r="AN298" t="str">
        <f>IF(AN$1&gt;0,IF(AND('[1]Flux and Impact'!$AU300=1,'[1]Flux and Impact'!AL300=""),0,IF('[1]Flux and Impact'!$AU300=1,'[1]Flux and Impact'!AL300,"")),"")</f>
        <v/>
      </c>
      <c r="AO298" t="str">
        <f>IF(AO$1&gt;0,IF(AND('[1]Flux and Impact'!$AU300=1,'[1]Flux and Impact'!AM300=""),0,IF('[1]Flux and Impact'!$AU300=1,'[1]Flux and Impact'!AM300,"")),"")</f>
        <v/>
      </c>
      <c r="AP298" t="str">
        <f>IF(AP$1&gt;0,IF(AND('[1]Flux and Impact'!$AU300=1,'[1]Flux and Impact'!AN300=""),0,IF('[1]Flux and Impact'!$AU300=1,'[1]Flux and Impact'!AN300,"")),"")</f>
        <v/>
      </c>
      <c r="AQ298" t="str">
        <f>IF(AQ$1&gt;0,IF(AND('[1]Flux and Impact'!$AU300=1,'[1]Flux and Impact'!AO300=""),0,IF('[1]Flux and Impact'!$AU300=1,'[1]Flux and Impact'!AO300,"")),"")</f>
        <v/>
      </c>
      <c r="AR298" t="str">
        <f>IF(AR$1&gt;0,IF(AND('[1]Flux and Impact'!$AU300=1,'[1]Flux and Impact'!AP300=""),0,IF('[1]Flux and Impact'!$AU300=1,'[1]Flux and Impact'!AP300,"")),"")</f>
        <v/>
      </c>
      <c r="AS298" t="str">
        <f>IF(AS$1&gt;0,IF(AND('[1]Flux and Impact'!$AU300=1,'[1]Flux and Impact'!AQ300=""),0,IF('[1]Flux and Impact'!$AU300=1,'[1]Flux and Impact'!AQ300,"")),"")</f>
        <v/>
      </c>
      <c r="AT298" t="str">
        <f>IF(AT$1&gt;0,IF(AND('[1]Flux and Impact'!$AU300=1,'[1]Flux and Impact'!AR300=""),0,IF('[1]Flux and Impact'!$AU300=1,'[1]Flux and Impact'!AR300,"")),"")</f>
        <v/>
      </c>
      <c r="AU298" t="str">
        <f>IF(AU$1&gt;0,IF(AND('[1]Flux and Impact'!$AU300=1,'[1]Flux and Impact'!AS300=""),0,IF('[1]Flux and Impact'!$AU300=1,'[1]Flux and Impact'!AS300,"")),"")</f>
        <v/>
      </c>
      <c r="AW298" s="10" t="e">
        <v>#N/A</v>
      </c>
      <c r="AX298" s="123" t="s">
        <v>299</v>
      </c>
      <c r="AY298" s="124" t="s">
        <v>299</v>
      </c>
      <c r="AZ298" s="17"/>
    </row>
    <row r="299" spans="6:52">
      <c r="F299" s="12"/>
      <c r="G299" s="12"/>
      <c r="AY299" s="16"/>
      <c r="AZ299" s="16"/>
    </row>
    <row r="300" spans="6:52">
      <c r="F300" s="12"/>
      <c r="G300" s="12"/>
      <c r="AY300" s="16"/>
      <c r="AZ300" s="16"/>
    </row>
  </sheetData>
  <conditionalFormatting sqref="E2:E300">
    <cfRule type="dataBar" priority="8">
      <dataBar showValue="0">
        <cfvo type="num" val="0"/>
        <cfvo type="num" val="$A$1"/>
        <color rgb="FF0000FF"/>
      </dataBar>
      <extLst>
        <ext xmlns:x14="http://schemas.microsoft.com/office/spreadsheetml/2009/9/main" uri="{B025F937-C7B1-47D3-B67F-A62EFF666E3E}">
          <x14:id>{4660091b-5c85-4c77-a174-291b1bce4c19}</x14:id>
        </ext>
      </extLst>
    </cfRule>
  </conditionalFormatting>
  <conditionalFormatting sqref="E2:E1048576">
    <cfRule type="cellIs" priority="6" stopIfTrue="1" operator="equal">
      <formula>""""""</formula>
    </cfRule>
  </conditionalFormatting>
  <conditionalFormatting sqref="F2:F300">
    <cfRule type="colorScale" priority="7">
      <colorScale>
        <cfvo type="num" val="$B$1"/>
        <cfvo type="num" val="0"/>
        <cfvo type="num" val="$C$1"/>
        <color rgb="FF006600"/>
        <color rgb="FFFFEB84"/>
        <color rgb="FFC00000"/>
      </colorScale>
    </cfRule>
  </conditionalFormatting>
  <conditionalFormatting sqref="F2:F1048576">
    <cfRule type="cellIs" priority="5" stopIfTrue="1" operator="equal">
      <formula>""""""</formula>
    </cfRule>
  </conditionalFormatting>
  <conditionalFormatting sqref="AX2:AX300">
    <cfRule type="dataBar" priority="4">
      <dataBar showValue="0">
        <cfvo type="num" val="0"/>
        <cfvo type="num" val="$A$1"/>
        <color rgb="FF0000FF"/>
      </dataBar>
      <extLst>
        <ext xmlns:x14="http://schemas.microsoft.com/office/spreadsheetml/2009/9/main" uri="{B025F937-C7B1-47D3-B67F-A62EFF666E3E}">
          <x14:id>{4a7a94fa-0c84-462b-8e15-f60b5e7dee2c}</x14:id>
        </ext>
      </extLst>
    </cfRule>
  </conditionalFormatting>
  <conditionalFormatting sqref="AX2:AX1048576">
    <cfRule type="cellIs" priority="2" stopIfTrue="1" operator="equal">
      <formula>""""""</formula>
    </cfRule>
  </conditionalFormatting>
  <conditionalFormatting sqref="AY2:AY300">
    <cfRule type="colorScale" priority="3">
      <colorScale>
        <cfvo type="num" val="$B$1"/>
        <cfvo type="num" val="0"/>
        <cfvo type="num" val="$C$1"/>
        <color rgb="FF006600"/>
        <color rgb="FFFFEB84"/>
        <color rgb="FFC00000"/>
      </colorScale>
    </cfRule>
  </conditionalFormatting>
  <conditionalFormatting sqref="AY2:AY1048576">
    <cfRule type="cellIs" priority="1" stopIfTrue="1" operator="equal">
      <formula>""""""</formula>
    </cfRule>
  </conditionalFormatting>
  <pageMargins left="0.7" right="0.7" top="0.75" bottom="0.75" header="0.3" footer="0.3"/>
  <headerFooter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660091b-5c85-4c77-a174-291b1bce4c19}">
            <x14:dataBar minLength="0" maxLength="100" border="1" gradient="0" negativeBarBorderColorSameAsPositive="0" direction="leftToRight">
              <x14:cfvo type="num">
                <xm:f>0</xm:f>
              </x14:cfvo>
              <x14:cfvo type="num">
                <xm:f>$A$1</xm:f>
              </x14:cfvo>
              <x14:borderColor rgb="FFC00000"/>
              <x14:negativeFillColor rgb="FFFF0000"/>
              <x14:negativeBorderColor rgb="FFFF0000"/>
              <x14:axisColor rgb="FF000000"/>
            </x14:dataBar>
          </x14:cfRule>
          <xm:sqref>E2:E300</xm:sqref>
        </x14:conditionalFormatting>
        <x14:conditionalFormatting xmlns:xm="http://schemas.microsoft.com/office/excel/2006/main">
          <x14:cfRule type="dataBar" id="{4a7a94fa-0c84-462b-8e15-f60b5e7dee2c}">
            <x14:dataBar minLength="0" maxLength="100" border="1" gradient="0" negativeBarBorderColorSameAsPositive="0" direction="leftToRight">
              <x14:cfvo type="num">
                <xm:f>0</xm:f>
              </x14:cfvo>
              <x14:cfvo type="num">
                <xm:f>$A$1</xm:f>
              </x14:cfvo>
              <x14:borderColor rgb="FFC00000"/>
              <x14:negativeFillColor rgb="FFFF0000"/>
              <x14:negativeBorderColor rgb="FFFF0000"/>
              <x14:axisColor rgb="FF000000"/>
            </x14:dataBar>
          </x14:cfRule>
          <xm:sqref>AX2:AX300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F299"/>
  <sheetViews>
    <sheetView tabSelected="1" topLeftCell="A118" workbookViewId="0">
      <selection activeCell="F154" sqref="F154"/>
    </sheetView>
  </sheetViews>
  <sheetFormatPr defaultColWidth="9.125" defaultRowHeight="13.5"/>
  <cols>
    <col min="1" max="1" width="9.125" style="2"/>
    <col min="2" max="2" width="53.375" style="2" customWidth="1"/>
    <col min="3" max="3" width="5.5" style="2" customWidth="1"/>
    <col min="4" max="5" width="6.375" style="2" customWidth="1"/>
    <col min="6" max="6" width="53.375" style="2" customWidth="1"/>
    <col min="7" max="7" width="5.5" style="2" customWidth="1"/>
    <col min="8" max="9" width="6.375" style="2" customWidth="1"/>
    <col min="10" max="10" width="53.375" style="2" customWidth="1"/>
    <col min="11" max="11" width="5.5" style="2" customWidth="1"/>
    <col min="12" max="13" width="6.375" style="2" customWidth="1"/>
    <col min="14" max="14" width="53.375" style="2" customWidth="1"/>
    <col min="15" max="15" width="5.5" style="2" customWidth="1"/>
    <col min="16" max="17" width="6.375" style="2" customWidth="1"/>
    <col min="18" max="18" width="53.375" style="2" customWidth="1"/>
    <col min="19" max="19" width="5.5" style="2" customWidth="1"/>
    <col min="20" max="21" width="6.375" style="2" customWidth="1"/>
    <col min="22" max="22" width="53.375" style="2" customWidth="1"/>
    <col min="23" max="23" width="5.5" style="2" customWidth="1"/>
    <col min="24" max="25" width="6.375" style="2" customWidth="1"/>
    <col min="26" max="26" width="53.375" style="2" customWidth="1"/>
    <col min="27" max="27" width="5.5" style="2" customWidth="1"/>
    <col min="28" max="29" width="6.375" style="2" customWidth="1"/>
    <col min="30" max="30" width="53.375" style="2" customWidth="1"/>
    <col min="31" max="31" width="5.5" style="2" customWidth="1"/>
    <col min="32" max="33" width="6.375" style="2" customWidth="1"/>
    <col min="34" max="34" width="53.375" style="2" customWidth="1"/>
    <col min="35" max="35" width="5.5" style="2" customWidth="1"/>
    <col min="36" max="37" width="6.375" style="2" customWidth="1"/>
    <col min="38" max="38" width="53.375" style="2" customWidth="1"/>
    <col min="39" max="39" width="5.5" style="2" customWidth="1"/>
    <col min="40" max="41" width="6.375" style="2" customWidth="1"/>
    <col min="42" max="42" width="53.375" style="2" customWidth="1"/>
    <col min="43" max="43" width="5.5" style="2" customWidth="1"/>
    <col min="44" max="45" width="6.375" style="2" customWidth="1"/>
    <col min="46" max="46" width="53.375" style="2" customWidth="1"/>
    <col min="47" max="47" width="5.5" style="2" customWidth="1"/>
    <col min="48" max="49" width="6.375" style="2" customWidth="1"/>
    <col min="50" max="50" width="53.375" style="2" customWidth="1"/>
    <col min="51" max="51" width="5.5" style="2" customWidth="1"/>
    <col min="52" max="53" width="6.375" style="2" customWidth="1"/>
    <col min="54" max="54" width="53.375" style="2" customWidth="1"/>
    <col min="55" max="55" width="5.5" style="2" customWidth="1"/>
    <col min="56" max="57" width="6.375" style="2" customWidth="1"/>
    <col min="58" max="58" width="53.375" style="2" customWidth="1"/>
    <col min="59" max="59" width="5.5" style="2" customWidth="1"/>
    <col min="60" max="61" width="6.375" style="2" customWidth="1"/>
    <col min="62" max="62" width="53.375" style="2" customWidth="1"/>
    <col min="63" max="63" width="5.5" style="2" customWidth="1"/>
    <col min="64" max="65" width="6.375" style="2" customWidth="1"/>
    <col min="66" max="66" width="53.375" style="2" customWidth="1"/>
    <col min="67" max="67" width="5.5" style="2" customWidth="1"/>
    <col min="68" max="69" width="6.375" style="2" customWidth="1"/>
    <col min="70" max="70" width="53.375" style="2" customWidth="1"/>
    <col min="71" max="71" width="5.5" style="2" customWidth="1"/>
    <col min="72" max="73" width="6.375" style="2" customWidth="1"/>
    <col min="74" max="74" width="53.375" style="2" customWidth="1"/>
    <col min="75" max="75" width="5.5" style="2" customWidth="1"/>
    <col min="76" max="77" width="6.375" style="2" customWidth="1"/>
    <col min="78" max="78" width="53.375" style="2" customWidth="1"/>
    <col min="79" max="79" width="5.5" style="2" customWidth="1"/>
    <col min="80" max="81" width="6.375" style="2" customWidth="1"/>
    <col min="82" max="82" width="9.125" style="2"/>
    <col min="83" max="83" width="53.375" style="2" customWidth="1"/>
    <col min="84" max="84" width="5.5" style="2" customWidth="1"/>
    <col min="85" max="86" width="6.375" style="2" customWidth="1"/>
    <col min="87" max="87" width="53.375" style="2" customWidth="1"/>
    <col min="88" max="88" width="5.5" style="2" customWidth="1"/>
    <col min="89" max="90" width="6.375" style="2" customWidth="1"/>
    <col min="91" max="91" width="53.375" style="2" customWidth="1"/>
    <col min="92" max="92" width="5.5" style="2" customWidth="1"/>
    <col min="93" max="94" width="6.375" style="2" customWidth="1"/>
    <col min="95" max="95" width="53.375" style="2" customWidth="1"/>
    <col min="96" max="96" width="5.5" style="2" customWidth="1"/>
    <col min="97" max="98" width="6.375" style="2" customWidth="1"/>
    <col min="99" max="99" width="53.375" style="2" customWidth="1"/>
    <col min="100" max="100" width="5.5" style="2" customWidth="1"/>
    <col min="101" max="102" width="6.375" style="2" customWidth="1"/>
    <col min="103" max="103" width="53.375" style="2" customWidth="1"/>
    <col min="104" max="104" width="5.5" style="2" customWidth="1"/>
    <col min="105" max="106" width="6.375" style="2" customWidth="1"/>
    <col min="107" max="107" width="53.375" style="2" customWidth="1"/>
    <col min="108" max="108" width="5.5" style="2" customWidth="1"/>
    <col min="109" max="110" width="6.375" style="2" customWidth="1"/>
    <col min="111" max="111" width="53.375" style="2" customWidth="1"/>
    <col min="112" max="112" width="5.5" style="2" customWidth="1"/>
    <col min="113" max="114" width="6.375" style="2" customWidth="1"/>
    <col min="115" max="115" width="53.375" style="2" customWidth="1"/>
    <col min="116" max="116" width="5.5" style="2" customWidth="1"/>
    <col min="117" max="118" width="6.375" style="2" customWidth="1"/>
    <col min="119" max="119" width="53.375" style="2" customWidth="1"/>
    <col min="120" max="120" width="5.5" style="2" customWidth="1"/>
    <col min="121" max="122" width="6.375" style="2" customWidth="1"/>
    <col min="123" max="123" width="53.375" style="2" customWidth="1"/>
    <col min="124" max="124" width="5.5" style="2" customWidth="1"/>
    <col min="125" max="126" width="6.375" style="2" customWidth="1"/>
    <col min="127" max="127" width="53.375" style="2" customWidth="1"/>
    <col min="128" max="128" width="5.5" style="2" customWidth="1"/>
    <col min="129" max="130" width="6.375" style="2" customWidth="1"/>
    <col min="131" max="131" width="53.375" style="2" customWidth="1"/>
    <col min="132" max="132" width="5.5" style="2" customWidth="1"/>
    <col min="133" max="134" width="6.375" style="2" customWidth="1"/>
    <col min="135" max="135" width="53.375" style="2" customWidth="1"/>
    <col min="136" max="136" width="5.5" style="2" customWidth="1"/>
    <col min="137" max="138" width="6.375" style="2" customWidth="1"/>
    <col min="139" max="139" width="53.375" style="2" customWidth="1"/>
    <col min="140" max="140" width="5.5" style="2" customWidth="1"/>
    <col min="141" max="142" width="6.375" style="2" customWidth="1"/>
    <col min="143" max="143" width="53.375" style="2" customWidth="1"/>
    <col min="144" max="144" width="5.5" style="2" customWidth="1"/>
    <col min="145" max="146" width="6.375" style="2" customWidth="1"/>
    <col min="147" max="147" width="53.375" style="2" customWidth="1"/>
    <col min="148" max="148" width="5.5" style="2" customWidth="1"/>
    <col min="149" max="150" width="6.375" style="2" customWidth="1"/>
    <col min="151" max="151" width="53.375" style="2" customWidth="1"/>
    <col min="152" max="152" width="5.5" style="2" customWidth="1"/>
    <col min="153" max="154" width="6.375" style="2" customWidth="1"/>
    <col min="155" max="155" width="53.375" style="2" customWidth="1"/>
    <col min="156" max="156" width="5.5" style="2" customWidth="1"/>
    <col min="157" max="158" width="6.375" style="2" customWidth="1"/>
    <col min="159" max="159" width="53.375" style="2" customWidth="1"/>
    <col min="160" max="160" width="5.5" style="2" customWidth="1"/>
    <col min="161" max="162" width="6.375" style="2" customWidth="1"/>
    <col min="163" max="16384" width="9.125" style="2"/>
  </cols>
  <sheetData>
    <row r="1" s="1" customFormat="1" spans="1:162">
      <c r="A1" s="3">
        <f>'[1]Flux and Impact'!AD1</f>
        <v>200</v>
      </c>
      <c r="B1" s="4" t="str">
        <f>'[1]Service Rank in each comparison'!D2:D2</f>
        <v>Foldchange(310 day  vs non-lacting)</v>
      </c>
      <c r="C1" s="4"/>
      <c r="D1" s="4"/>
      <c r="E1" s="4"/>
      <c r="F1" s="4" t="str">
        <f>'[1]Service Rank in each comparison'!F2:F2</f>
        <v>Foldchange (100 day vs 310day)</v>
      </c>
      <c r="G1" s="4"/>
      <c r="H1" s="4"/>
      <c r="I1" s="4"/>
      <c r="J1" s="4" t="str">
        <f>'[1]Service Rank in each comparison'!H2:H2</f>
        <v>Foldchange (100day vs non-lactating)</v>
      </c>
      <c r="K1" s="4"/>
      <c r="L1" s="4"/>
      <c r="M1" s="4"/>
      <c r="N1" s="4">
        <f>'[1]Service Rank in each comparison'!J2:J2</f>
        <v>0</v>
      </c>
      <c r="O1" s="4"/>
      <c r="P1" s="4"/>
      <c r="Q1" s="4"/>
      <c r="R1" s="4">
        <f>'[1]Service Rank in each comparison'!L2:L2</f>
        <v>0</v>
      </c>
      <c r="S1" s="4"/>
      <c r="T1" s="4"/>
      <c r="U1" s="4"/>
      <c r="V1" s="4">
        <f>'[1]Service Rank in each comparison'!N2:N2</f>
        <v>0</v>
      </c>
      <c r="W1" s="4"/>
      <c r="X1" s="4"/>
      <c r="Y1" s="4"/>
      <c r="Z1" s="4">
        <f>'[1]Service Rank in each comparison'!P2:P2</f>
        <v>0</v>
      </c>
      <c r="AA1" s="4"/>
      <c r="AB1" s="4"/>
      <c r="AC1" s="4"/>
      <c r="AD1" s="4">
        <f>'[1]Service Rank in each comparison'!R2:R2</f>
        <v>0</v>
      </c>
      <c r="AE1" s="4"/>
      <c r="AF1" s="4"/>
      <c r="AG1" s="4"/>
      <c r="AH1" s="4">
        <f>'[1]Service Rank in each comparison'!T2:T2</f>
        <v>0</v>
      </c>
      <c r="AI1" s="4"/>
      <c r="AJ1" s="4"/>
      <c r="AK1" s="4"/>
      <c r="AL1" s="4">
        <f>'[1]Service Rank in each comparison'!V2:V2</f>
        <v>0</v>
      </c>
      <c r="AM1" s="4"/>
      <c r="AN1" s="4"/>
      <c r="AO1" s="4"/>
      <c r="AP1" s="4">
        <f>'[1]Service Rank in each comparison'!X2:X2</f>
        <v>0</v>
      </c>
      <c r="AQ1" s="4"/>
      <c r="AR1" s="4"/>
      <c r="AS1" s="4"/>
      <c r="AT1" s="4">
        <f>'[1]Service Rank in each comparison'!Z2:Z2</f>
        <v>0</v>
      </c>
      <c r="AU1" s="4"/>
      <c r="AV1" s="4"/>
      <c r="AW1" s="4"/>
      <c r="AX1" s="4">
        <f>'[1]Service Rank in each comparison'!AB2:AB2</f>
        <v>0</v>
      </c>
      <c r="AY1" s="4"/>
      <c r="AZ1" s="4"/>
      <c r="BA1" s="4"/>
      <c r="BB1" s="4">
        <f>'[1]Service Rank in each comparison'!AD2:AD2</f>
        <v>0</v>
      </c>
      <c r="BC1" s="4"/>
      <c r="BD1" s="4"/>
      <c r="BE1" s="4"/>
      <c r="BF1" s="4">
        <f>'[1]Service Rank in each comparison'!AF2:AF2</f>
        <v>0</v>
      </c>
      <c r="BG1" s="4"/>
      <c r="BH1" s="4"/>
      <c r="BI1" s="4"/>
      <c r="BJ1" s="4">
        <f>'[1]Service Rank in each comparison'!AH2:AH2</f>
        <v>0</v>
      </c>
      <c r="BK1" s="4"/>
      <c r="BL1" s="4"/>
      <c r="BM1" s="4"/>
      <c r="BN1" s="4">
        <f>'[1]Service Rank in each comparison'!AJ2:AJ2</f>
        <v>0</v>
      </c>
      <c r="BO1" s="4"/>
      <c r="BP1" s="4"/>
      <c r="BQ1" s="4"/>
      <c r="BR1" s="4">
        <f>'[1]Service Rank in each comparison'!AL2:AL2</f>
        <v>0</v>
      </c>
      <c r="BS1" s="4"/>
      <c r="BT1" s="4"/>
      <c r="BU1" s="4"/>
      <c r="BV1" s="4">
        <f>'[1]Service Rank in each comparison'!AN2:AN2</f>
        <v>0</v>
      </c>
      <c r="BW1" s="4"/>
      <c r="BX1" s="4"/>
      <c r="BY1" s="4"/>
      <c r="BZ1" s="4">
        <f>'[1]Service Rank in each comparison'!AP2:AP2</f>
        <v>0</v>
      </c>
      <c r="CA1" s="4"/>
      <c r="CB1" s="4"/>
      <c r="CC1" s="4"/>
      <c r="CD1" s="8"/>
      <c r="CE1" s="4" t="s">
        <v>44</v>
      </c>
      <c r="CF1" s="4"/>
      <c r="CG1" s="4"/>
      <c r="CH1" s="4"/>
      <c r="CI1" s="4" t="s">
        <v>46</v>
      </c>
      <c r="CJ1" s="4"/>
      <c r="CK1" s="4"/>
      <c r="CL1" s="4"/>
      <c r="CM1" s="4" t="s">
        <v>47</v>
      </c>
      <c r="CN1" s="4"/>
      <c r="CO1" s="4"/>
      <c r="CP1" s="4"/>
      <c r="CQ1" s="4" t="s">
        <v>299</v>
      </c>
      <c r="CR1" s="4"/>
      <c r="CS1" s="4"/>
      <c r="CT1" s="4"/>
      <c r="CU1" s="4" t="s">
        <v>299</v>
      </c>
      <c r="CV1" s="4"/>
      <c r="CW1" s="4"/>
      <c r="CX1" s="4"/>
      <c r="CY1" s="4" t="s">
        <v>299</v>
      </c>
      <c r="CZ1" s="4"/>
      <c r="DA1" s="4"/>
      <c r="DB1" s="4"/>
      <c r="DC1" s="4" t="s">
        <v>299</v>
      </c>
      <c r="DD1" s="4"/>
      <c r="DE1" s="4"/>
      <c r="DF1" s="4"/>
      <c r="DG1" s="4" t="s">
        <v>299</v>
      </c>
      <c r="DH1" s="4"/>
      <c r="DI1" s="4"/>
      <c r="DJ1" s="4"/>
      <c r="DK1" s="4" t="s">
        <v>299</v>
      </c>
      <c r="DL1" s="4"/>
      <c r="DM1" s="4"/>
      <c r="DN1" s="4"/>
      <c r="DO1" s="4" t="s">
        <v>299</v>
      </c>
      <c r="DP1" s="4"/>
      <c r="DQ1" s="4"/>
      <c r="DR1" s="4"/>
      <c r="DS1" s="4" t="s">
        <v>299</v>
      </c>
      <c r="DT1" s="4"/>
      <c r="DU1" s="4"/>
      <c r="DV1" s="4"/>
      <c r="DW1" s="4" t="s">
        <v>299</v>
      </c>
      <c r="DX1" s="4"/>
      <c r="DY1" s="4"/>
      <c r="DZ1" s="4"/>
      <c r="EA1" s="4" t="s">
        <v>299</v>
      </c>
      <c r="EB1" s="4"/>
      <c r="EC1" s="4"/>
      <c r="ED1" s="4"/>
      <c r="EE1" s="4" t="s">
        <v>299</v>
      </c>
      <c r="EF1" s="4"/>
      <c r="EG1" s="4"/>
      <c r="EH1" s="4"/>
      <c r="EI1" s="4" t="s">
        <v>299</v>
      </c>
      <c r="EJ1" s="4"/>
      <c r="EK1" s="4"/>
      <c r="EL1" s="4"/>
      <c r="EM1" s="4" t="s">
        <v>299</v>
      </c>
      <c r="EN1" s="4"/>
      <c r="EO1" s="4"/>
      <c r="EP1" s="4"/>
      <c r="EQ1" s="4" t="s">
        <v>299</v>
      </c>
      <c r="ER1" s="4"/>
      <c r="ES1" s="4"/>
      <c r="ET1" s="4"/>
      <c r="EU1" s="4" t="s">
        <v>299</v>
      </c>
      <c r="EV1" s="4"/>
      <c r="EW1" s="4"/>
      <c r="EX1" s="4"/>
      <c r="EY1" s="4" t="s">
        <v>299</v>
      </c>
      <c r="EZ1" s="4"/>
      <c r="FA1" s="4"/>
      <c r="FB1" s="4"/>
      <c r="FC1" s="4" t="s">
        <v>299</v>
      </c>
      <c r="FD1" s="4"/>
      <c r="FE1" s="4"/>
      <c r="FF1" s="4"/>
    </row>
    <row r="2" spans="1:162">
      <c r="A2" s="2">
        <f>'[1]Flux and Impact'!H1</f>
        <v>-100</v>
      </c>
      <c r="B2" s="2" t="str">
        <f>IF('[1]Service Rank in each comparison'!D3="","",'[1]Service Rank in each comparison'!$C3)</f>
        <v>Glycolysis / Gluconeogenesis</v>
      </c>
      <c r="C2" s="5">
        <f>'[1]Service Rank in each comparison'!D3</f>
        <v>46.0405378538046</v>
      </c>
      <c r="D2" s="6">
        <f>IF('[1]Service Rank in each comparison'!E3="","",'[1]Service Rank in each comparison'!E3)</f>
        <v>-46.0405378538046</v>
      </c>
      <c r="E2" s="7">
        <f>IF(C2="","",1)</f>
        <v>1</v>
      </c>
      <c r="F2" s="2" t="str">
        <f>IF('[1]Service Rank in each comparison'!F3="","",'[1]Service Rank in each comparison'!$C3)</f>
        <v>Glycolysis / Gluconeogenesis</v>
      </c>
      <c r="G2" s="5">
        <f>'[1]Service Rank in each comparison'!F3</f>
        <v>95.2074289660261</v>
      </c>
      <c r="H2" s="6">
        <f>'[1]Service Rank in each comparison'!G3</f>
        <v>95.2074289660261</v>
      </c>
      <c r="I2" s="7">
        <f>IF(G2="","",1)</f>
        <v>1</v>
      </c>
      <c r="J2" s="2" t="str">
        <f>IF('[1]Service Rank in each comparison'!H3="","",'[1]Service Rank in each comparison'!$C3)</f>
        <v>Glycolysis / Gluconeogenesis</v>
      </c>
      <c r="K2" s="5">
        <f>'[1]Service Rank in each comparison'!H3</f>
        <v>23.9487334304517</v>
      </c>
      <c r="L2" s="6">
        <f>'[1]Service Rank in each comparison'!I3</f>
        <v>23.9487334304517</v>
      </c>
      <c r="M2" s="7">
        <f>IF(K2="","",1)</f>
        <v>1</v>
      </c>
      <c r="N2" s="2" t="str">
        <f>IF('[1]Service Rank in each comparison'!J3="","",'[1]Service Rank in each comparison'!$C3)</f>
        <v/>
      </c>
      <c r="O2" s="5">
        <f>'[1]Service Rank in each comparison'!J3</f>
        <v>0</v>
      </c>
      <c r="P2" s="6">
        <f>'[1]Service Rank in each comparison'!K3</f>
        <v>0</v>
      </c>
      <c r="Q2" s="7">
        <f>IF(O2="","",1)</f>
        <v>1</v>
      </c>
      <c r="R2" s="2" t="str">
        <f>IF('[1]Service Rank in each comparison'!L3="","",'[1]Service Rank in each comparison'!$C3)</f>
        <v/>
      </c>
      <c r="S2" s="5">
        <f>'[1]Service Rank in each comparison'!L3</f>
        <v>0</v>
      </c>
      <c r="T2" s="6">
        <f>'[1]Service Rank in each comparison'!M3</f>
        <v>0</v>
      </c>
      <c r="U2" s="7">
        <f>IF(S2="","",1)</f>
        <v>1</v>
      </c>
      <c r="V2" s="2" t="str">
        <f>IF('[1]Service Rank in each comparison'!N3="","",'[1]Service Rank in each comparison'!$C3)</f>
        <v/>
      </c>
      <c r="W2" s="5">
        <f>'[1]Service Rank in each comparison'!N3</f>
        <v>0</v>
      </c>
      <c r="X2" s="6">
        <f>'[1]Service Rank in each comparison'!O3</f>
        <v>0</v>
      </c>
      <c r="Y2" s="7">
        <f>IF(W2="","",1)</f>
        <v>1</v>
      </c>
      <c r="Z2" s="2" t="str">
        <f>IF('[1]Service Rank in each comparison'!P3="","",'[1]Service Rank in each comparison'!$C3)</f>
        <v/>
      </c>
      <c r="AA2" s="5">
        <f>'[1]Service Rank in each comparison'!P3</f>
        <v>0</v>
      </c>
      <c r="AB2" s="6">
        <f>'[1]Service Rank in each comparison'!Q3</f>
        <v>0</v>
      </c>
      <c r="AC2" s="7">
        <f>IF(AA2="","",1)</f>
        <v>1</v>
      </c>
      <c r="AD2" s="2" t="str">
        <f>IF('[1]Service Rank in each comparison'!R3="","",'[1]Service Rank in each comparison'!$C3)</f>
        <v/>
      </c>
      <c r="AE2" s="5">
        <f>'[1]Service Rank in each comparison'!R3</f>
        <v>0</v>
      </c>
      <c r="AF2" s="6">
        <f>'[1]Service Rank in each comparison'!S3</f>
        <v>0</v>
      </c>
      <c r="AG2" s="7">
        <f>IF(AE2="","",1)</f>
        <v>1</v>
      </c>
      <c r="AH2" s="2" t="str">
        <f>IF('[1]Service Rank in each comparison'!T3="","",'[1]Service Rank in each comparison'!$C3)</f>
        <v/>
      </c>
      <c r="AI2" s="5">
        <f>'[1]Service Rank in each comparison'!T3</f>
        <v>0</v>
      </c>
      <c r="AJ2" s="6">
        <f>'[1]Service Rank in each comparison'!U3</f>
        <v>0</v>
      </c>
      <c r="AK2" s="7">
        <f>IF(AI2="","",1)</f>
        <v>1</v>
      </c>
      <c r="AL2" s="2" t="str">
        <f>IF('[1]Service Rank in each comparison'!V3="","",'[1]Service Rank in each comparison'!$C3)</f>
        <v/>
      </c>
      <c r="AM2" s="5">
        <f>'[1]Service Rank in each comparison'!V3</f>
        <v>0</v>
      </c>
      <c r="AN2" s="6">
        <f>'[1]Service Rank in each comparison'!W3</f>
        <v>0</v>
      </c>
      <c r="AO2" s="7">
        <f>IF(AM2="","",1)</f>
        <v>1</v>
      </c>
      <c r="AP2" s="2" t="str">
        <f>IF('[1]Service Rank in each comparison'!X3="","",'[1]Service Rank in each comparison'!$C3)</f>
        <v/>
      </c>
      <c r="AQ2" s="5">
        <f>'[1]Service Rank in each comparison'!X3</f>
        <v>0</v>
      </c>
      <c r="AR2" s="6">
        <f>'[1]Service Rank in each comparison'!Y3</f>
        <v>0</v>
      </c>
      <c r="AS2" s="7">
        <f>IF(AQ2="","",1)</f>
        <v>1</v>
      </c>
      <c r="AT2" s="2" t="str">
        <f>IF('[1]Service Rank in each comparison'!Z3="","",'[1]Service Rank in each comparison'!$C3)</f>
        <v/>
      </c>
      <c r="AU2" s="5">
        <f>'[1]Service Rank in each comparison'!Z3</f>
        <v>0</v>
      </c>
      <c r="AV2" s="6">
        <f>'[1]Service Rank in each comparison'!AA3</f>
        <v>0</v>
      </c>
      <c r="AW2" s="7">
        <f>IF(AU2="","",1)</f>
        <v>1</v>
      </c>
      <c r="AX2" s="2" t="str">
        <f>IF('[1]Service Rank in each comparison'!AB3="","",'[1]Service Rank in each comparison'!$C3)</f>
        <v/>
      </c>
      <c r="AY2" s="5">
        <f>'[1]Service Rank in each comparison'!AB3</f>
        <v>0</v>
      </c>
      <c r="AZ2" s="6">
        <f>'[1]Service Rank in each comparison'!AC3</f>
        <v>0</v>
      </c>
      <c r="BA2" s="7">
        <f>IF(AY2="","",1)</f>
        <v>1</v>
      </c>
      <c r="BB2" s="2" t="str">
        <f>IF('[1]Service Rank in each comparison'!AD3="","",'[1]Service Rank in each comparison'!$C3)</f>
        <v/>
      </c>
      <c r="BC2" s="5">
        <f>'[1]Service Rank in each comparison'!AD3</f>
        <v>0</v>
      </c>
      <c r="BD2" s="6">
        <f>'[1]Service Rank in each comparison'!AE3</f>
        <v>0</v>
      </c>
      <c r="BE2" s="7">
        <f>IF(BC2="","",1)</f>
        <v>1</v>
      </c>
      <c r="BF2" s="2" t="str">
        <f>IF('[1]Service Rank in each comparison'!AF3="","",'[1]Service Rank in each comparison'!$C3)</f>
        <v/>
      </c>
      <c r="BG2" s="5">
        <f>'[1]Service Rank in each comparison'!AF3</f>
        <v>0</v>
      </c>
      <c r="BH2" s="6">
        <f>'[1]Service Rank in each comparison'!AG3</f>
        <v>0</v>
      </c>
      <c r="BI2" s="7">
        <f>IF(BG2="","",1)</f>
        <v>1</v>
      </c>
      <c r="BJ2" s="2" t="str">
        <f>IF('[1]Service Rank in each comparison'!AH3="","",'[1]Service Rank in each comparison'!$C3)</f>
        <v/>
      </c>
      <c r="BK2" s="5">
        <f>'[1]Service Rank in each comparison'!AH3</f>
        <v>0</v>
      </c>
      <c r="BL2" s="6">
        <f>'[1]Service Rank in each comparison'!AI3</f>
        <v>0</v>
      </c>
      <c r="BM2" s="7">
        <f>IF(BK2="","",1)</f>
        <v>1</v>
      </c>
      <c r="BN2" s="2" t="str">
        <f>IF('[1]Service Rank in each comparison'!AJ3="","",'[1]Service Rank in each comparison'!$C3)</f>
        <v/>
      </c>
      <c r="BO2" s="5">
        <f>'[1]Service Rank in each comparison'!AJ3</f>
        <v>0</v>
      </c>
      <c r="BP2" s="6">
        <f>'[1]Service Rank in each comparison'!AK3</f>
        <v>0</v>
      </c>
      <c r="BQ2" s="7">
        <f>IF(BO2="","",1)</f>
        <v>1</v>
      </c>
      <c r="BR2" s="2" t="str">
        <f>IF('[1]Service Rank in each comparison'!AL3="","",'[1]Service Rank in each comparison'!$C3)</f>
        <v/>
      </c>
      <c r="BS2" s="5">
        <f>'[1]Service Rank in each comparison'!AL3</f>
        <v>0</v>
      </c>
      <c r="BT2" s="6">
        <f>'[1]Service Rank in each comparison'!AM3</f>
        <v>0</v>
      </c>
      <c r="BU2" s="7">
        <f>IF(BS2="","",1)</f>
        <v>1</v>
      </c>
      <c r="BV2" s="2" t="str">
        <f>IF('[1]Service Rank in each comparison'!AN3="","",'[1]Service Rank in each comparison'!$C3)</f>
        <v/>
      </c>
      <c r="BW2" s="5">
        <f>'[1]Service Rank in each comparison'!AN3</f>
        <v>0</v>
      </c>
      <c r="BX2" s="6">
        <f>'[1]Service Rank in each comparison'!AO3</f>
        <v>0</v>
      </c>
      <c r="BY2" s="7">
        <f>IF(BW2="","",1)</f>
        <v>1</v>
      </c>
      <c r="BZ2" s="2" t="str">
        <f>IF('[1]Service Rank in each comparison'!AP3="","",'[1]Service Rank in each comparison'!$C3)</f>
        <v/>
      </c>
      <c r="CA2" s="5">
        <f>'[1]Service Rank in each comparison'!AP3</f>
        <v>0</v>
      </c>
      <c r="CB2" s="6">
        <f>'[1]Service Rank in each comparison'!AQ3</f>
        <v>0</v>
      </c>
      <c r="CC2" s="7">
        <f>IF(CA2="","",1)</f>
        <v>1</v>
      </c>
      <c r="CD2" s="2" t="s">
        <v>327</v>
      </c>
      <c r="CE2" s="2" t="s">
        <v>96</v>
      </c>
      <c r="CF2" s="5">
        <v>858.132794825373</v>
      </c>
      <c r="CG2" s="6">
        <v>858.132794825373</v>
      </c>
      <c r="CH2" s="7">
        <v>1</v>
      </c>
      <c r="CI2" s="2" t="s">
        <v>96</v>
      </c>
      <c r="CJ2" s="5">
        <v>648.94141978601</v>
      </c>
      <c r="CK2" s="6">
        <v>648.94141978601</v>
      </c>
      <c r="CL2" s="7">
        <v>1</v>
      </c>
      <c r="CM2" s="2" t="s">
        <v>106</v>
      </c>
      <c r="CN2" s="5">
        <v>646.354877280119</v>
      </c>
      <c r="CO2" s="6">
        <v>-646.354877280119</v>
      </c>
      <c r="CP2" s="7">
        <v>1</v>
      </c>
      <c r="CQ2" s="2" t="s">
        <v>299</v>
      </c>
      <c r="CR2" s="125" t="s">
        <v>299</v>
      </c>
      <c r="CS2" s="126" t="s">
        <v>299</v>
      </c>
      <c r="CT2" s="127" t="s">
        <v>299</v>
      </c>
      <c r="CU2" s="2" t="s">
        <v>299</v>
      </c>
      <c r="CV2" s="125" t="s">
        <v>299</v>
      </c>
      <c r="CW2" s="126" t="s">
        <v>299</v>
      </c>
      <c r="CX2" s="127" t="s">
        <v>299</v>
      </c>
      <c r="CY2" s="2" t="s">
        <v>299</v>
      </c>
      <c r="CZ2" s="125" t="s">
        <v>299</v>
      </c>
      <c r="DA2" s="126" t="s">
        <v>299</v>
      </c>
      <c r="DB2" s="127" t="s">
        <v>299</v>
      </c>
      <c r="DC2" s="2" t="s">
        <v>299</v>
      </c>
      <c r="DD2" s="125" t="s">
        <v>299</v>
      </c>
      <c r="DE2" s="126" t="s">
        <v>299</v>
      </c>
      <c r="DF2" s="127" t="s">
        <v>299</v>
      </c>
      <c r="DG2" s="2" t="s">
        <v>299</v>
      </c>
      <c r="DH2" s="125" t="s">
        <v>299</v>
      </c>
      <c r="DI2" s="126" t="s">
        <v>299</v>
      </c>
      <c r="DJ2" s="127" t="s">
        <v>299</v>
      </c>
      <c r="DK2" s="2" t="s">
        <v>299</v>
      </c>
      <c r="DL2" s="125" t="s">
        <v>299</v>
      </c>
      <c r="DM2" s="126" t="s">
        <v>299</v>
      </c>
      <c r="DN2" s="127" t="s">
        <v>299</v>
      </c>
      <c r="DO2" s="2" t="s">
        <v>299</v>
      </c>
      <c r="DP2" s="125" t="s">
        <v>299</v>
      </c>
      <c r="DQ2" s="126" t="s">
        <v>299</v>
      </c>
      <c r="DR2" s="127" t="s">
        <v>299</v>
      </c>
      <c r="DS2" s="2" t="s">
        <v>299</v>
      </c>
      <c r="DT2" s="125" t="s">
        <v>299</v>
      </c>
      <c r="DU2" s="126" t="s">
        <v>299</v>
      </c>
      <c r="DV2" s="127" t="s">
        <v>299</v>
      </c>
      <c r="DW2" s="2" t="s">
        <v>299</v>
      </c>
      <c r="DX2" s="125" t="s">
        <v>299</v>
      </c>
      <c r="DY2" s="126" t="s">
        <v>299</v>
      </c>
      <c r="DZ2" s="127" t="s">
        <v>299</v>
      </c>
      <c r="EA2" s="2" t="s">
        <v>299</v>
      </c>
      <c r="EB2" s="125" t="s">
        <v>299</v>
      </c>
      <c r="EC2" s="126" t="s">
        <v>299</v>
      </c>
      <c r="ED2" s="127" t="s">
        <v>299</v>
      </c>
      <c r="EE2" s="2" t="s">
        <v>299</v>
      </c>
      <c r="EF2" s="125" t="s">
        <v>299</v>
      </c>
      <c r="EG2" s="126" t="s">
        <v>299</v>
      </c>
      <c r="EH2" s="127" t="s">
        <v>299</v>
      </c>
      <c r="EI2" s="2" t="s">
        <v>299</v>
      </c>
      <c r="EJ2" s="125" t="s">
        <v>299</v>
      </c>
      <c r="EK2" s="126" t="s">
        <v>299</v>
      </c>
      <c r="EL2" s="127" t="s">
        <v>299</v>
      </c>
      <c r="EM2" s="2" t="s">
        <v>299</v>
      </c>
      <c r="EN2" s="125" t="s">
        <v>299</v>
      </c>
      <c r="EO2" s="126" t="s">
        <v>299</v>
      </c>
      <c r="EP2" s="127" t="s">
        <v>299</v>
      </c>
      <c r="EQ2" s="2" t="s">
        <v>299</v>
      </c>
      <c r="ER2" s="125" t="s">
        <v>299</v>
      </c>
      <c r="ES2" s="126" t="s">
        <v>299</v>
      </c>
      <c r="ET2" s="127" t="s">
        <v>299</v>
      </c>
      <c r="EU2" s="2" t="s">
        <v>299</v>
      </c>
      <c r="EV2" s="125" t="s">
        <v>299</v>
      </c>
      <c r="EW2" s="126" t="s">
        <v>299</v>
      </c>
      <c r="EX2" s="127" t="s">
        <v>299</v>
      </c>
      <c r="EY2" s="2" t="s">
        <v>299</v>
      </c>
      <c r="EZ2" s="125" t="s">
        <v>299</v>
      </c>
      <c r="FA2" s="126" t="s">
        <v>299</v>
      </c>
      <c r="FB2" s="127" t="s">
        <v>299</v>
      </c>
      <c r="FC2" s="2" t="s">
        <v>299</v>
      </c>
      <c r="FD2" s="125" t="s">
        <v>299</v>
      </c>
      <c r="FE2" s="126" t="s">
        <v>299</v>
      </c>
      <c r="FF2" s="127" t="s">
        <v>299</v>
      </c>
    </row>
    <row r="3" spans="1:162">
      <c r="A3" s="2">
        <f>'[1]Flux and Impact'!P1</f>
        <v>100</v>
      </c>
      <c r="B3" s="2" t="str">
        <f>IF('[1]Service Rank in each comparison'!D4="","",'[1]Service Rank in each comparison'!$C4)</f>
        <v>Citrate cycle (TCA cycle)</v>
      </c>
      <c r="C3" s="5">
        <f>'[1]Service Rank in each comparison'!D4</f>
        <v>31.9618144712775</v>
      </c>
      <c r="D3" s="6">
        <f>IF('[1]Service Rank in each comparison'!E4="","",'[1]Service Rank in each comparison'!E4)</f>
        <v>-31.9618144712775</v>
      </c>
      <c r="E3" s="7">
        <f t="shared" ref="E3:E66" si="0">IF(C3="","",1)</f>
        <v>1</v>
      </c>
      <c r="F3" s="2" t="str">
        <f>IF('[1]Service Rank in each comparison'!F4="","",'[1]Service Rank in each comparison'!$C4)</f>
        <v>Citrate cycle (TCA cycle)</v>
      </c>
      <c r="G3" s="5">
        <f>'[1]Service Rank in each comparison'!F4</f>
        <v>41.7535996926631</v>
      </c>
      <c r="H3" s="6">
        <f>'[1]Service Rank in each comparison'!G4</f>
        <v>41.7535996926631</v>
      </c>
      <c r="I3" s="7">
        <f t="shared" ref="I3:I66" si="1">IF(G3="","",1)</f>
        <v>1</v>
      </c>
      <c r="J3" s="2" t="str">
        <f>IF('[1]Service Rank in each comparison'!H4="","",'[1]Service Rank in each comparison'!$C4)</f>
        <v>Citrate cycle (TCA cycle)</v>
      </c>
      <c r="K3" s="5">
        <f>'[1]Service Rank in each comparison'!H4</f>
        <v>24.7189474771093</v>
      </c>
      <c r="L3" s="6">
        <f>'[1]Service Rank in each comparison'!I4</f>
        <v>24.7189474771093</v>
      </c>
      <c r="M3" s="7">
        <f t="shared" ref="M3:M66" si="2">IF(K3="","",1)</f>
        <v>1</v>
      </c>
      <c r="N3" s="2" t="str">
        <f>IF('[1]Service Rank in each comparison'!J4="","",'[1]Service Rank in each comparison'!$C4)</f>
        <v/>
      </c>
      <c r="O3" s="5">
        <f>'[1]Service Rank in each comparison'!J4</f>
        <v>0</v>
      </c>
      <c r="P3" s="6">
        <f>'[1]Service Rank in each comparison'!K4</f>
        <v>0</v>
      </c>
      <c r="Q3" s="7">
        <f t="shared" ref="Q3:Q66" si="3">IF(O3="","",1)</f>
        <v>1</v>
      </c>
      <c r="R3" s="2" t="str">
        <f>IF('[1]Service Rank in each comparison'!L4="","",'[1]Service Rank in each comparison'!$C4)</f>
        <v/>
      </c>
      <c r="S3" s="5">
        <f>'[1]Service Rank in each comparison'!L4</f>
        <v>0</v>
      </c>
      <c r="T3" s="6">
        <f>'[1]Service Rank in each comparison'!M4</f>
        <v>0</v>
      </c>
      <c r="U3" s="7">
        <f t="shared" ref="U3:U66" si="4">IF(S3="","",1)</f>
        <v>1</v>
      </c>
      <c r="V3" s="2" t="str">
        <f>IF('[1]Service Rank in each comparison'!N4="","",'[1]Service Rank in each comparison'!$C4)</f>
        <v/>
      </c>
      <c r="W3" s="5">
        <f>'[1]Service Rank in each comparison'!N4</f>
        <v>0</v>
      </c>
      <c r="X3" s="6">
        <f>'[1]Service Rank in each comparison'!O4</f>
        <v>0</v>
      </c>
      <c r="Y3" s="7">
        <f t="shared" ref="Y3:Y66" si="5">IF(W3="","",1)</f>
        <v>1</v>
      </c>
      <c r="Z3" s="2" t="str">
        <f>IF('[1]Service Rank in each comparison'!P4="","",'[1]Service Rank in each comparison'!$C4)</f>
        <v/>
      </c>
      <c r="AA3" s="5">
        <f>'[1]Service Rank in each comparison'!P4</f>
        <v>0</v>
      </c>
      <c r="AB3" s="6">
        <f>'[1]Service Rank in each comparison'!Q4</f>
        <v>0</v>
      </c>
      <c r="AC3" s="7">
        <f t="shared" ref="AC3:AC66" si="6">IF(AA3="","",1)</f>
        <v>1</v>
      </c>
      <c r="AD3" s="2" t="str">
        <f>IF('[1]Service Rank in each comparison'!R4="","",'[1]Service Rank in each comparison'!$C4)</f>
        <v/>
      </c>
      <c r="AE3" s="5">
        <f>'[1]Service Rank in each comparison'!R4</f>
        <v>0</v>
      </c>
      <c r="AF3" s="6">
        <f>'[1]Service Rank in each comparison'!S4</f>
        <v>0</v>
      </c>
      <c r="AG3" s="7">
        <f t="shared" ref="AG3:AG66" si="7">IF(AE3="","",1)</f>
        <v>1</v>
      </c>
      <c r="AH3" s="2" t="str">
        <f>IF('[1]Service Rank in each comparison'!T4="","",'[1]Service Rank in each comparison'!$C4)</f>
        <v/>
      </c>
      <c r="AI3" s="5">
        <f>'[1]Service Rank in each comparison'!T4</f>
        <v>0</v>
      </c>
      <c r="AJ3" s="6">
        <f>'[1]Service Rank in each comparison'!U4</f>
        <v>0</v>
      </c>
      <c r="AK3" s="7">
        <f t="shared" ref="AK3:AK66" si="8">IF(AI3="","",1)</f>
        <v>1</v>
      </c>
      <c r="AL3" s="2" t="str">
        <f>IF('[1]Service Rank in each comparison'!V4="","",'[1]Service Rank in each comparison'!$C4)</f>
        <v/>
      </c>
      <c r="AM3" s="5">
        <f>'[1]Service Rank in each comparison'!V4</f>
        <v>0</v>
      </c>
      <c r="AN3" s="6">
        <f>'[1]Service Rank in each comparison'!W4</f>
        <v>0</v>
      </c>
      <c r="AO3" s="7">
        <f t="shared" ref="AO3:AO66" si="9">IF(AM3="","",1)</f>
        <v>1</v>
      </c>
      <c r="AP3" s="2" t="str">
        <f>IF('[1]Service Rank in each comparison'!X4="","",'[1]Service Rank in each comparison'!$C4)</f>
        <v/>
      </c>
      <c r="AQ3" s="5">
        <f>'[1]Service Rank in each comparison'!X4</f>
        <v>0</v>
      </c>
      <c r="AR3" s="6">
        <f>'[1]Service Rank in each comparison'!Y4</f>
        <v>0</v>
      </c>
      <c r="AS3" s="7">
        <f t="shared" ref="AS3:AS66" si="10">IF(AQ3="","",1)</f>
        <v>1</v>
      </c>
      <c r="AT3" s="2" t="str">
        <f>IF('[1]Service Rank in each comparison'!Z4="","",'[1]Service Rank in each comparison'!$C4)</f>
        <v/>
      </c>
      <c r="AU3" s="5">
        <f>'[1]Service Rank in each comparison'!Z4</f>
        <v>0</v>
      </c>
      <c r="AV3" s="6">
        <f>'[1]Service Rank in each comparison'!AA4</f>
        <v>0</v>
      </c>
      <c r="AW3" s="7">
        <f t="shared" ref="AW3:AW66" si="11">IF(AU3="","",1)</f>
        <v>1</v>
      </c>
      <c r="AX3" s="2" t="str">
        <f>IF('[1]Service Rank in each comparison'!AB4="","",'[1]Service Rank in each comparison'!$C4)</f>
        <v/>
      </c>
      <c r="AY3" s="5">
        <f>'[1]Service Rank in each comparison'!AB4</f>
        <v>0</v>
      </c>
      <c r="AZ3" s="6">
        <f>'[1]Service Rank in each comparison'!AC4</f>
        <v>0</v>
      </c>
      <c r="BA3" s="7">
        <f t="shared" ref="BA3:BA66" si="12">IF(AY3="","",1)</f>
        <v>1</v>
      </c>
      <c r="BB3" s="2" t="str">
        <f>IF('[1]Service Rank in each comparison'!AD4="","",'[1]Service Rank in each comparison'!$C4)</f>
        <v/>
      </c>
      <c r="BC3" s="5">
        <f>'[1]Service Rank in each comparison'!AD4</f>
        <v>0</v>
      </c>
      <c r="BD3" s="6">
        <f>'[1]Service Rank in each comparison'!AE4</f>
        <v>0</v>
      </c>
      <c r="BE3" s="7">
        <f t="shared" ref="BE3:BE66" si="13">IF(BC3="","",1)</f>
        <v>1</v>
      </c>
      <c r="BF3" s="2" t="str">
        <f>IF('[1]Service Rank in each comparison'!AF4="","",'[1]Service Rank in each comparison'!$C4)</f>
        <v/>
      </c>
      <c r="BG3" s="5">
        <f>'[1]Service Rank in each comparison'!AF4</f>
        <v>0</v>
      </c>
      <c r="BH3" s="6">
        <f>'[1]Service Rank in each comparison'!AG4</f>
        <v>0</v>
      </c>
      <c r="BI3" s="7">
        <f t="shared" ref="BI3:BI66" si="14">IF(BG3="","",1)</f>
        <v>1</v>
      </c>
      <c r="BJ3" s="2" t="str">
        <f>IF('[1]Service Rank in each comparison'!AH4="","",'[1]Service Rank in each comparison'!$C4)</f>
        <v/>
      </c>
      <c r="BK3" s="5">
        <f>'[1]Service Rank in each comparison'!AH4</f>
        <v>0</v>
      </c>
      <c r="BL3" s="6">
        <f>'[1]Service Rank in each comparison'!AI4</f>
        <v>0</v>
      </c>
      <c r="BM3" s="7">
        <f t="shared" ref="BM3:BM66" si="15">IF(BK3="","",1)</f>
        <v>1</v>
      </c>
      <c r="BN3" s="2" t="str">
        <f>IF('[1]Service Rank in each comparison'!AJ4="","",'[1]Service Rank in each comparison'!$C4)</f>
        <v/>
      </c>
      <c r="BO3" s="5">
        <f>'[1]Service Rank in each comparison'!AJ4</f>
        <v>0</v>
      </c>
      <c r="BP3" s="6">
        <f>'[1]Service Rank in each comparison'!AK4</f>
        <v>0</v>
      </c>
      <c r="BQ3" s="7">
        <f t="shared" ref="BQ3:BQ66" si="16">IF(BO3="","",1)</f>
        <v>1</v>
      </c>
      <c r="BR3" s="2" t="str">
        <f>IF('[1]Service Rank in each comparison'!AL4="","",'[1]Service Rank in each comparison'!$C4)</f>
        <v/>
      </c>
      <c r="BS3" s="5">
        <f>'[1]Service Rank in each comparison'!AL4</f>
        <v>0</v>
      </c>
      <c r="BT3" s="6">
        <f>'[1]Service Rank in each comparison'!AM4</f>
        <v>0</v>
      </c>
      <c r="BU3" s="7">
        <f t="shared" ref="BU3:BU66" si="17">IF(BS3="","",1)</f>
        <v>1</v>
      </c>
      <c r="BV3" s="2" t="str">
        <f>IF('[1]Service Rank in each comparison'!AN4="","",'[1]Service Rank in each comparison'!$C4)</f>
        <v/>
      </c>
      <c r="BW3" s="5">
        <f>'[1]Service Rank in each comparison'!AN4</f>
        <v>0</v>
      </c>
      <c r="BX3" s="6">
        <f>'[1]Service Rank in each comparison'!AO4</f>
        <v>0</v>
      </c>
      <c r="BY3" s="7">
        <f t="shared" ref="BY3:BY66" si="18">IF(BW3="","",1)</f>
        <v>1</v>
      </c>
      <c r="BZ3" s="2" t="str">
        <f>IF('[1]Service Rank in each comparison'!AP4="","",'[1]Service Rank in each comparison'!$C4)</f>
        <v/>
      </c>
      <c r="CA3" s="5">
        <f>'[1]Service Rank in each comparison'!AP4</f>
        <v>0</v>
      </c>
      <c r="CB3" s="6">
        <f>'[1]Service Rank in each comparison'!AQ4</f>
        <v>0</v>
      </c>
      <c r="CC3" s="7">
        <f t="shared" ref="CC3:CC66" si="19">IF(CA3="","",1)</f>
        <v>1</v>
      </c>
      <c r="CE3" s="2" t="s">
        <v>101</v>
      </c>
      <c r="CF3" s="5">
        <v>795.100035490219</v>
      </c>
      <c r="CG3" s="6">
        <v>404.190235671204</v>
      </c>
      <c r="CH3" s="7">
        <v>1</v>
      </c>
      <c r="CI3" s="2" t="s">
        <v>99</v>
      </c>
      <c r="CJ3" s="5">
        <v>517.921900811158</v>
      </c>
      <c r="CK3" s="6">
        <v>-517.921900811158</v>
      </c>
      <c r="CL3" s="7">
        <v>1</v>
      </c>
      <c r="CM3" s="2" t="s">
        <v>97</v>
      </c>
      <c r="CN3" s="5">
        <v>640.506471079351</v>
      </c>
      <c r="CO3" s="6">
        <v>-640.506471079351</v>
      </c>
      <c r="CP3" s="7">
        <v>1</v>
      </c>
      <c r="CQ3" s="2" t="s">
        <v>299</v>
      </c>
      <c r="CR3" s="125" t="s">
        <v>299</v>
      </c>
      <c r="CS3" s="126" t="s">
        <v>299</v>
      </c>
      <c r="CT3" s="127" t="s">
        <v>299</v>
      </c>
      <c r="CU3" s="2" t="s">
        <v>299</v>
      </c>
      <c r="CV3" s="125" t="s">
        <v>299</v>
      </c>
      <c r="CW3" s="126" t="s">
        <v>299</v>
      </c>
      <c r="CX3" s="127" t="s">
        <v>299</v>
      </c>
      <c r="CY3" s="2" t="s">
        <v>299</v>
      </c>
      <c r="CZ3" s="125" t="s">
        <v>299</v>
      </c>
      <c r="DA3" s="126" t="s">
        <v>299</v>
      </c>
      <c r="DB3" s="127" t="s">
        <v>299</v>
      </c>
      <c r="DC3" s="2" t="s">
        <v>299</v>
      </c>
      <c r="DD3" s="125" t="s">
        <v>299</v>
      </c>
      <c r="DE3" s="126" t="s">
        <v>299</v>
      </c>
      <c r="DF3" s="127" t="s">
        <v>299</v>
      </c>
      <c r="DG3" s="2" t="s">
        <v>299</v>
      </c>
      <c r="DH3" s="125" t="s">
        <v>299</v>
      </c>
      <c r="DI3" s="126" t="s">
        <v>299</v>
      </c>
      <c r="DJ3" s="127" t="s">
        <v>299</v>
      </c>
      <c r="DK3" s="2" t="s">
        <v>299</v>
      </c>
      <c r="DL3" s="125" t="s">
        <v>299</v>
      </c>
      <c r="DM3" s="126" t="s">
        <v>299</v>
      </c>
      <c r="DN3" s="127" t="s">
        <v>299</v>
      </c>
      <c r="DO3" s="2" t="s">
        <v>299</v>
      </c>
      <c r="DP3" s="125" t="s">
        <v>299</v>
      </c>
      <c r="DQ3" s="126" t="s">
        <v>299</v>
      </c>
      <c r="DR3" s="127" t="s">
        <v>299</v>
      </c>
      <c r="DS3" s="2" t="s">
        <v>299</v>
      </c>
      <c r="DT3" s="125" t="s">
        <v>299</v>
      </c>
      <c r="DU3" s="126" t="s">
        <v>299</v>
      </c>
      <c r="DV3" s="127" t="s">
        <v>299</v>
      </c>
      <c r="DW3" s="2" t="s">
        <v>299</v>
      </c>
      <c r="DX3" s="125" t="s">
        <v>299</v>
      </c>
      <c r="DY3" s="126" t="s">
        <v>299</v>
      </c>
      <c r="DZ3" s="127" t="s">
        <v>299</v>
      </c>
      <c r="EA3" s="2" t="s">
        <v>299</v>
      </c>
      <c r="EB3" s="125" t="s">
        <v>299</v>
      </c>
      <c r="EC3" s="126" t="s">
        <v>299</v>
      </c>
      <c r="ED3" s="127" t="s">
        <v>299</v>
      </c>
      <c r="EE3" s="2" t="s">
        <v>299</v>
      </c>
      <c r="EF3" s="125" t="s">
        <v>299</v>
      </c>
      <c r="EG3" s="126" t="s">
        <v>299</v>
      </c>
      <c r="EH3" s="127" t="s">
        <v>299</v>
      </c>
      <c r="EI3" s="2" t="s">
        <v>299</v>
      </c>
      <c r="EJ3" s="125" t="s">
        <v>299</v>
      </c>
      <c r="EK3" s="126" t="s">
        <v>299</v>
      </c>
      <c r="EL3" s="127" t="s">
        <v>299</v>
      </c>
      <c r="EM3" s="2" t="s">
        <v>299</v>
      </c>
      <c r="EN3" s="125" t="s">
        <v>299</v>
      </c>
      <c r="EO3" s="126" t="s">
        <v>299</v>
      </c>
      <c r="EP3" s="127" t="s">
        <v>299</v>
      </c>
      <c r="EQ3" s="2" t="s">
        <v>299</v>
      </c>
      <c r="ER3" s="125" t="s">
        <v>299</v>
      </c>
      <c r="ES3" s="126" t="s">
        <v>299</v>
      </c>
      <c r="ET3" s="127" t="s">
        <v>299</v>
      </c>
      <c r="EU3" s="2" t="s">
        <v>299</v>
      </c>
      <c r="EV3" s="125" t="s">
        <v>299</v>
      </c>
      <c r="EW3" s="126" t="s">
        <v>299</v>
      </c>
      <c r="EX3" s="127" t="s">
        <v>299</v>
      </c>
      <c r="EY3" s="2" t="s">
        <v>299</v>
      </c>
      <c r="EZ3" s="125" t="s">
        <v>299</v>
      </c>
      <c r="FA3" s="126" t="s">
        <v>299</v>
      </c>
      <c r="FB3" s="127" t="s">
        <v>299</v>
      </c>
      <c r="FC3" s="2" t="s">
        <v>299</v>
      </c>
      <c r="FD3" s="125" t="s">
        <v>299</v>
      </c>
      <c r="FE3" s="126" t="s">
        <v>299</v>
      </c>
      <c r="FF3" s="127" t="s">
        <v>299</v>
      </c>
    </row>
    <row r="4" spans="2:162">
      <c r="B4" s="2" t="str">
        <f>IF('[1]Service Rank in each comparison'!D5="","",'[1]Service Rank in each comparison'!$C5)</f>
        <v/>
      </c>
      <c r="C4" s="5">
        <f>'[1]Service Rank in each comparison'!D5</f>
        <v>0</v>
      </c>
      <c r="D4" s="6" t="str">
        <f>IF('[1]Service Rank in each comparison'!E5="","",'[1]Service Rank in each comparison'!E5)</f>
        <v/>
      </c>
      <c r="E4" s="7">
        <f t="shared" si="0"/>
        <v>1</v>
      </c>
      <c r="F4" s="2" t="str">
        <f>IF('[1]Service Rank in each comparison'!F5="","",'[1]Service Rank in each comparison'!$C5)</f>
        <v>Pentose phosphate pathway</v>
      </c>
      <c r="G4" s="5">
        <f>'[1]Service Rank in each comparison'!F5</f>
        <v>29.7173256632501</v>
      </c>
      <c r="H4" s="6">
        <f>'[1]Service Rank in each comparison'!G5</f>
        <v>29.7173256632501</v>
      </c>
      <c r="I4" s="7">
        <f t="shared" si="1"/>
        <v>1</v>
      </c>
      <c r="J4" s="2" t="str">
        <f>IF('[1]Service Rank in each comparison'!H5="","",'[1]Service Rank in each comparison'!$C5)</f>
        <v>Pentose phosphate pathway</v>
      </c>
      <c r="K4" s="5">
        <f>'[1]Service Rank in each comparison'!H5</f>
        <v>17.9930298490936</v>
      </c>
      <c r="L4" s="6">
        <f>'[1]Service Rank in each comparison'!I5</f>
        <v>17.9930298490936</v>
      </c>
      <c r="M4" s="7">
        <f t="shared" si="2"/>
        <v>1</v>
      </c>
      <c r="N4" s="2" t="str">
        <f>IF('[1]Service Rank in each comparison'!J5="","",'[1]Service Rank in each comparison'!$C5)</f>
        <v/>
      </c>
      <c r="O4" s="5">
        <f>'[1]Service Rank in each comparison'!J5</f>
        <v>0</v>
      </c>
      <c r="P4" s="6">
        <f>'[1]Service Rank in each comparison'!K5</f>
        <v>0</v>
      </c>
      <c r="Q4" s="7">
        <f t="shared" si="3"/>
        <v>1</v>
      </c>
      <c r="R4" s="2" t="str">
        <f>IF('[1]Service Rank in each comparison'!L5="","",'[1]Service Rank in each comparison'!$C5)</f>
        <v/>
      </c>
      <c r="S4" s="5">
        <f>'[1]Service Rank in each comparison'!L5</f>
        <v>0</v>
      </c>
      <c r="T4" s="6">
        <f>'[1]Service Rank in each comparison'!M5</f>
        <v>0</v>
      </c>
      <c r="U4" s="7">
        <f t="shared" si="4"/>
        <v>1</v>
      </c>
      <c r="V4" s="2" t="str">
        <f>IF('[1]Service Rank in each comparison'!N5="","",'[1]Service Rank in each comparison'!$C5)</f>
        <v/>
      </c>
      <c r="W4" s="5">
        <f>'[1]Service Rank in each comparison'!N5</f>
        <v>0</v>
      </c>
      <c r="X4" s="6">
        <f>'[1]Service Rank in each comparison'!O5</f>
        <v>0</v>
      </c>
      <c r="Y4" s="7">
        <f t="shared" si="5"/>
        <v>1</v>
      </c>
      <c r="Z4" s="2" t="str">
        <f>IF('[1]Service Rank in each comparison'!P5="","",'[1]Service Rank in each comparison'!$C5)</f>
        <v/>
      </c>
      <c r="AA4" s="5">
        <f>'[1]Service Rank in each comparison'!P5</f>
        <v>0</v>
      </c>
      <c r="AB4" s="6">
        <f>'[1]Service Rank in each comparison'!Q5</f>
        <v>0</v>
      </c>
      <c r="AC4" s="7">
        <f t="shared" si="6"/>
        <v>1</v>
      </c>
      <c r="AD4" s="2" t="str">
        <f>IF('[1]Service Rank in each comparison'!R5="","",'[1]Service Rank in each comparison'!$C5)</f>
        <v/>
      </c>
      <c r="AE4" s="5">
        <f>'[1]Service Rank in each comparison'!R5</f>
        <v>0</v>
      </c>
      <c r="AF4" s="6">
        <f>'[1]Service Rank in each comparison'!S5</f>
        <v>0</v>
      </c>
      <c r="AG4" s="7">
        <f t="shared" si="7"/>
        <v>1</v>
      </c>
      <c r="AH4" s="2" t="str">
        <f>IF('[1]Service Rank in each comparison'!T5="","",'[1]Service Rank in each comparison'!$C5)</f>
        <v/>
      </c>
      <c r="AI4" s="5">
        <f>'[1]Service Rank in each comparison'!T5</f>
        <v>0</v>
      </c>
      <c r="AJ4" s="6">
        <f>'[1]Service Rank in each comparison'!U5</f>
        <v>0</v>
      </c>
      <c r="AK4" s="7">
        <f t="shared" si="8"/>
        <v>1</v>
      </c>
      <c r="AL4" s="2" t="str">
        <f>IF('[1]Service Rank in each comparison'!V5="","",'[1]Service Rank in each comparison'!$C5)</f>
        <v/>
      </c>
      <c r="AM4" s="5">
        <f>'[1]Service Rank in each comparison'!V5</f>
        <v>0</v>
      </c>
      <c r="AN4" s="6">
        <f>'[1]Service Rank in each comparison'!W5</f>
        <v>0</v>
      </c>
      <c r="AO4" s="7">
        <f t="shared" si="9"/>
        <v>1</v>
      </c>
      <c r="AP4" s="2" t="str">
        <f>IF('[1]Service Rank in each comparison'!X5="","",'[1]Service Rank in each comparison'!$C5)</f>
        <v/>
      </c>
      <c r="AQ4" s="5">
        <f>'[1]Service Rank in each comparison'!X5</f>
        <v>0</v>
      </c>
      <c r="AR4" s="6">
        <f>'[1]Service Rank in each comparison'!Y5</f>
        <v>0</v>
      </c>
      <c r="AS4" s="7">
        <f t="shared" si="10"/>
        <v>1</v>
      </c>
      <c r="AT4" s="2" t="str">
        <f>IF('[1]Service Rank in each comparison'!Z5="","",'[1]Service Rank in each comparison'!$C5)</f>
        <v/>
      </c>
      <c r="AU4" s="5">
        <f>'[1]Service Rank in each comparison'!Z5</f>
        <v>0</v>
      </c>
      <c r="AV4" s="6">
        <f>'[1]Service Rank in each comparison'!AA5</f>
        <v>0</v>
      </c>
      <c r="AW4" s="7">
        <f t="shared" si="11"/>
        <v>1</v>
      </c>
      <c r="AX4" s="2" t="str">
        <f>IF('[1]Service Rank in each comparison'!AB5="","",'[1]Service Rank in each comparison'!$C5)</f>
        <v/>
      </c>
      <c r="AY4" s="5">
        <f>'[1]Service Rank in each comparison'!AB5</f>
        <v>0</v>
      </c>
      <c r="AZ4" s="6">
        <f>'[1]Service Rank in each comparison'!AC5</f>
        <v>0</v>
      </c>
      <c r="BA4" s="7">
        <f t="shared" si="12"/>
        <v>1</v>
      </c>
      <c r="BB4" s="2" t="str">
        <f>IF('[1]Service Rank in each comparison'!AD5="","",'[1]Service Rank in each comparison'!$C5)</f>
        <v/>
      </c>
      <c r="BC4" s="5">
        <f>'[1]Service Rank in each comparison'!AD5</f>
        <v>0</v>
      </c>
      <c r="BD4" s="6">
        <f>'[1]Service Rank in each comparison'!AE5</f>
        <v>0</v>
      </c>
      <c r="BE4" s="7">
        <f t="shared" si="13"/>
        <v>1</v>
      </c>
      <c r="BF4" s="2" t="str">
        <f>IF('[1]Service Rank in each comparison'!AF5="","",'[1]Service Rank in each comparison'!$C5)</f>
        <v/>
      </c>
      <c r="BG4" s="5">
        <f>'[1]Service Rank in each comparison'!AF5</f>
        <v>0</v>
      </c>
      <c r="BH4" s="6">
        <f>'[1]Service Rank in each comparison'!AG5</f>
        <v>0</v>
      </c>
      <c r="BI4" s="7">
        <f t="shared" si="14"/>
        <v>1</v>
      </c>
      <c r="BJ4" s="2" t="str">
        <f>IF('[1]Service Rank in each comparison'!AH5="","",'[1]Service Rank in each comparison'!$C5)</f>
        <v/>
      </c>
      <c r="BK4" s="5">
        <f>'[1]Service Rank in each comparison'!AH5</f>
        <v>0</v>
      </c>
      <c r="BL4" s="6">
        <f>'[1]Service Rank in each comparison'!AI5</f>
        <v>0</v>
      </c>
      <c r="BM4" s="7">
        <f t="shared" si="15"/>
        <v>1</v>
      </c>
      <c r="BN4" s="2" t="str">
        <f>IF('[1]Service Rank in each comparison'!AJ5="","",'[1]Service Rank in each comparison'!$C5)</f>
        <v/>
      </c>
      <c r="BO4" s="5">
        <f>'[1]Service Rank in each comparison'!AJ5</f>
        <v>0</v>
      </c>
      <c r="BP4" s="6">
        <f>'[1]Service Rank in each comparison'!AK5</f>
        <v>0</v>
      </c>
      <c r="BQ4" s="7">
        <f t="shared" si="16"/>
        <v>1</v>
      </c>
      <c r="BR4" s="2" t="str">
        <f>IF('[1]Service Rank in each comparison'!AL5="","",'[1]Service Rank in each comparison'!$C5)</f>
        <v/>
      </c>
      <c r="BS4" s="5">
        <f>'[1]Service Rank in each comparison'!AL5</f>
        <v>0</v>
      </c>
      <c r="BT4" s="6">
        <f>'[1]Service Rank in each comparison'!AM5</f>
        <v>0</v>
      </c>
      <c r="BU4" s="7">
        <f t="shared" si="17"/>
        <v>1</v>
      </c>
      <c r="BV4" s="2" t="str">
        <f>IF('[1]Service Rank in each comparison'!AN5="","",'[1]Service Rank in each comparison'!$C5)</f>
        <v/>
      </c>
      <c r="BW4" s="5">
        <f>'[1]Service Rank in each comparison'!AN5</f>
        <v>0</v>
      </c>
      <c r="BX4" s="6">
        <f>'[1]Service Rank in each comparison'!AO5</f>
        <v>0</v>
      </c>
      <c r="BY4" s="7">
        <f t="shared" si="18"/>
        <v>1</v>
      </c>
      <c r="BZ4" s="2" t="str">
        <f>IF('[1]Service Rank in each comparison'!AP5="","",'[1]Service Rank in each comparison'!$C5)</f>
        <v/>
      </c>
      <c r="CA4" s="5">
        <f>'[1]Service Rank in each comparison'!AP5</f>
        <v>0</v>
      </c>
      <c r="CB4" s="6">
        <f>'[1]Service Rank in each comparison'!AQ5</f>
        <v>0</v>
      </c>
      <c r="CC4" s="7">
        <f t="shared" si="19"/>
        <v>1</v>
      </c>
      <c r="CE4" s="2" t="s">
        <v>98</v>
      </c>
      <c r="CF4" s="5">
        <v>770.74741706771</v>
      </c>
      <c r="CG4" s="6">
        <v>770.74741706771</v>
      </c>
      <c r="CH4" s="7">
        <v>1</v>
      </c>
      <c r="CI4" s="2" t="s">
        <v>103</v>
      </c>
      <c r="CJ4" s="5">
        <v>404.843875084377</v>
      </c>
      <c r="CK4" s="6">
        <v>-404.843875084377</v>
      </c>
      <c r="CL4" s="7">
        <v>1</v>
      </c>
      <c r="CM4" s="2" t="s">
        <v>98</v>
      </c>
      <c r="CN4" s="5">
        <v>385.341191077803</v>
      </c>
      <c r="CO4" s="6">
        <v>-385.341191077803</v>
      </c>
      <c r="CP4" s="7">
        <v>1</v>
      </c>
      <c r="CQ4" s="2" t="s">
        <v>299</v>
      </c>
      <c r="CR4" s="125" t="s">
        <v>299</v>
      </c>
      <c r="CS4" s="126" t="s">
        <v>299</v>
      </c>
      <c r="CT4" s="127" t="s">
        <v>299</v>
      </c>
      <c r="CU4" s="2" t="s">
        <v>299</v>
      </c>
      <c r="CV4" s="125" t="s">
        <v>299</v>
      </c>
      <c r="CW4" s="126" t="s">
        <v>299</v>
      </c>
      <c r="CX4" s="127" t="s">
        <v>299</v>
      </c>
      <c r="CY4" s="2" t="s">
        <v>299</v>
      </c>
      <c r="CZ4" s="125" t="s">
        <v>299</v>
      </c>
      <c r="DA4" s="126" t="s">
        <v>299</v>
      </c>
      <c r="DB4" s="127" t="s">
        <v>299</v>
      </c>
      <c r="DC4" s="2" t="s">
        <v>299</v>
      </c>
      <c r="DD4" s="125" t="s">
        <v>299</v>
      </c>
      <c r="DE4" s="126" t="s">
        <v>299</v>
      </c>
      <c r="DF4" s="127" t="s">
        <v>299</v>
      </c>
      <c r="DG4" s="2" t="s">
        <v>299</v>
      </c>
      <c r="DH4" s="125" t="s">
        <v>299</v>
      </c>
      <c r="DI4" s="126" t="s">
        <v>299</v>
      </c>
      <c r="DJ4" s="127" t="s">
        <v>299</v>
      </c>
      <c r="DK4" s="2" t="s">
        <v>299</v>
      </c>
      <c r="DL4" s="125" t="s">
        <v>299</v>
      </c>
      <c r="DM4" s="126" t="s">
        <v>299</v>
      </c>
      <c r="DN4" s="127" t="s">
        <v>299</v>
      </c>
      <c r="DO4" s="2" t="s">
        <v>299</v>
      </c>
      <c r="DP4" s="125" t="s">
        <v>299</v>
      </c>
      <c r="DQ4" s="126" t="s">
        <v>299</v>
      </c>
      <c r="DR4" s="127" t="s">
        <v>299</v>
      </c>
      <c r="DS4" s="2" t="s">
        <v>299</v>
      </c>
      <c r="DT4" s="125" t="s">
        <v>299</v>
      </c>
      <c r="DU4" s="126" t="s">
        <v>299</v>
      </c>
      <c r="DV4" s="127" t="s">
        <v>299</v>
      </c>
      <c r="DW4" s="2" t="s">
        <v>299</v>
      </c>
      <c r="DX4" s="125" t="s">
        <v>299</v>
      </c>
      <c r="DY4" s="126" t="s">
        <v>299</v>
      </c>
      <c r="DZ4" s="127" t="s">
        <v>299</v>
      </c>
      <c r="EA4" s="2" t="s">
        <v>299</v>
      </c>
      <c r="EB4" s="125" t="s">
        <v>299</v>
      </c>
      <c r="EC4" s="126" t="s">
        <v>299</v>
      </c>
      <c r="ED4" s="127" t="s">
        <v>299</v>
      </c>
      <c r="EE4" s="2" t="s">
        <v>299</v>
      </c>
      <c r="EF4" s="125" t="s">
        <v>299</v>
      </c>
      <c r="EG4" s="126" t="s">
        <v>299</v>
      </c>
      <c r="EH4" s="127" t="s">
        <v>299</v>
      </c>
      <c r="EI4" s="2" t="s">
        <v>299</v>
      </c>
      <c r="EJ4" s="125" t="s">
        <v>299</v>
      </c>
      <c r="EK4" s="126" t="s">
        <v>299</v>
      </c>
      <c r="EL4" s="127" t="s">
        <v>299</v>
      </c>
      <c r="EM4" s="2" t="s">
        <v>299</v>
      </c>
      <c r="EN4" s="125" t="s">
        <v>299</v>
      </c>
      <c r="EO4" s="126" t="s">
        <v>299</v>
      </c>
      <c r="EP4" s="127" t="s">
        <v>299</v>
      </c>
      <c r="EQ4" s="2" t="s">
        <v>299</v>
      </c>
      <c r="ER4" s="125" t="s">
        <v>299</v>
      </c>
      <c r="ES4" s="126" t="s">
        <v>299</v>
      </c>
      <c r="ET4" s="127" t="s">
        <v>299</v>
      </c>
      <c r="EU4" s="2" t="s">
        <v>299</v>
      </c>
      <c r="EV4" s="125" t="s">
        <v>299</v>
      </c>
      <c r="EW4" s="126" t="s">
        <v>299</v>
      </c>
      <c r="EX4" s="127" t="s">
        <v>299</v>
      </c>
      <c r="EY4" s="2" t="s">
        <v>299</v>
      </c>
      <c r="EZ4" s="125" t="s">
        <v>299</v>
      </c>
      <c r="FA4" s="126" t="s">
        <v>299</v>
      </c>
      <c r="FB4" s="127" t="s">
        <v>299</v>
      </c>
      <c r="FC4" s="2" t="s">
        <v>299</v>
      </c>
      <c r="FD4" s="125" t="s">
        <v>299</v>
      </c>
      <c r="FE4" s="126" t="s">
        <v>299</v>
      </c>
      <c r="FF4" s="127" t="s">
        <v>299</v>
      </c>
    </row>
    <row r="5" spans="2:162">
      <c r="B5" s="2" t="str">
        <f>IF('[1]Service Rank in each comparison'!D6="","",'[1]Service Rank in each comparison'!$C6)</f>
        <v>Pentose and glucuronate interconversions</v>
      </c>
      <c r="C5" s="5">
        <f>'[1]Service Rank in each comparison'!D6</f>
        <v>62.4798878141527</v>
      </c>
      <c r="D5" s="6">
        <f>IF('[1]Service Rank in each comparison'!E6="","",'[1]Service Rank in each comparison'!E6)</f>
        <v>-62.4798878141527</v>
      </c>
      <c r="E5" s="7">
        <f t="shared" si="0"/>
        <v>1</v>
      </c>
      <c r="F5" s="2" t="str">
        <f>IF('[1]Service Rank in each comparison'!F6="","",'[1]Service Rank in each comparison'!$C6)</f>
        <v/>
      </c>
      <c r="G5" s="5">
        <f>'[1]Service Rank in each comparison'!F6</f>
        <v>0</v>
      </c>
      <c r="H5" s="6">
        <f>'[1]Service Rank in each comparison'!G6</f>
        <v>0</v>
      </c>
      <c r="I5" s="7">
        <f t="shared" si="1"/>
        <v>1</v>
      </c>
      <c r="J5" s="2" t="str">
        <f>IF('[1]Service Rank in each comparison'!H6="","",'[1]Service Rank in each comparison'!$C6)</f>
        <v/>
      </c>
      <c r="K5" s="5">
        <f>'[1]Service Rank in each comparison'!H6</f>
        <v>0</v>
      </c>
      <c r="L5" s="6">
        <f>'[1]Service Rank in each comparison'!I6</f>
        <v>0</v>
      </c>
      <c r="M5" s="7">
        <f t="shared" si="2"/>
        <v>1</v>
      </c>
      <c r="N5" s="2" t="str">
        <f>IF('[1]Service Rank in each comparison'!J6="","",'[1]Service Rank in each comparison'!$C6)</f>
        <v/>
      </c>
      <c r="O5" s="5">
        <f>'[1]Service Rank in each comparison'!J6</f>
        <v>0</v>
      </c>
      <c r="P5" s="6">
        <f>'[1]Service Rank in each comparison'!K6</f>
        <v>0</v>
      </c>
      <c r="Q5" s="7">
        <f t="shared" si="3"/>
        <v>1</v>
      </c>
      <c r="R5" s="2" t="str">
        <f>IF('[1]Service Rank in each comparison'!L6="","",'[1]Service Rank in each comparison'!$C6)</f>
        <v/>
      </c>
      <c r="S5" s="5">
        <f>'[1]Service Rank in each comparison'!L6</f>
        <v>0</v>
      </c>
      <c r="T5" s="6">
        <f>'[1]Service Rank in each comparison'!M6</f>
        <v>0</v>
      </c>
      <c r="U5" s="7">
        <f t="shared" si="4"/>
        <v>1</v>
      </c>
      <c r="V5" s="2" t="str">
        <f>IF('[1]Service Rank in each comparison'!N6="","",'[1]Service Rank in each comparison'!$C6)</f>
        <v/>
      </c>
      <c r="W5" s="5">
        <f>'[1]Service Rank in each comparison'!N6</f>
        <v>0</v>
      </c>
      <c r="X5" s="6">
        <f>'[1]Service Rank in each comparison'!O6</f>
        <v>0</v>
      </c>
      <c r="Y5" s="7">
        <f t="shared" si="5"/>
        <v>1</v>
      </c>
      <c r="Z5" s="2" t="str">
        <f>IF('[1]Service Rank in each comparison'!P6="","",'[1]Service Rank in each comparison'!$C6)</f>
        <v/>
      </c>
      <c r="AA5" s="5">
        <f>'[1]Service Rank in each comparison'!P6</f>
        <v>0</v>
      </c>
      <c r="AB5" s="6">
        <f>'[1]Service Rank in each comparison'!Q6</f>
        <v>0</v>
      </c>
      <c r="AC5" s="7">
        <f t="shared" si="6"/>
        <v>1</v>
      </c>
      <c r="AD5" s="2" t="str">
        <f>IF('[1]Service Rank in each comparison'!R6="","",'[1]Service Rank in each comparison'!$C6)</f>
        <v/>
      </c>
      <c r="AE5" s="5">
        <f>'[1]Service Rank in each comparison'!R6</f>
        <v>0</v>
      </c>
      <c r="AF5" s="6">
        <f>'[1]Service Rank in each comparison'!S6</f>
        <v>0</v>
      </c>
      <c r="AG5" s="7">
        <f t="shared" si="7"/>
        <v>1</v>
      </c>
      <c r="AH5" s="2" t="str">
        <f>IF('[1]Service Rank in each comparison'!T6="","",'[1]Service Rank in each comparison'!$C6)</f>
        <v/>
      </c>
      <c r="AI5" s="5">
        <f>'[1]Service Rank in each comparison'!T6</f>
        <v>0</v>
      </c>
      <c r="AJ5" s="6">
        <f>'[1]Service Rank in each comparison'!U6</f>
        <v>0</v>
      </c>
      <c r="AK5" s="7">
        <f t="shared" si="8"/>
        <v>1</v>
      </c>
      <c r="AL5" s="2" t="str">
        <f>IF('[1]Service Rank in each comparison'!V6="","",'[1]Service Rank in each comparison'!$C6)</f>
        <v/>
      </c>
      <c r="AM5" s="5">
        <f>'[1]Service Rank in each comparison'!V6</f>
        <v>0</v>
      </c>
      <c r="AN5" s="6">
        <f>'[1]Service Rank in each comparison'!W6</f>
        <v>0</v>
      </c>
      <c r="AO5" s="7">
        <f t="shared" si="9"/>
        <v>1</v>
      </c>
      <c r="AP5" s="2" t="str">
        <f>IF('[1]Service Rank in each comparison'!X6="","",'[1]Service Rank in each comparison'!$C6)</f>
        <v/>
      </c>
      <c r="AQ5" s="5">
        <f>'[1]Service Rank in each comparison'!X6</f>
        <v>0</v>
      </c>
      <c r="AR5" s="6">
        <f>'[1]Service Rank in each comparison'!Y6</f>
        <v>0</v>
      </c>
      <c r="AS5" s="7">
        <f t="shared" si="10"/>
        <v>1</v>
      </c>
      <c r="AT5" s="2" t="str">
        <f>IF('[1]Service Rank in each comparison'!Z6="","",'[1]Service Rank in each comparison'!$C6)</f>
        <v/>
      </c>
      <c r="AU5" s="5">
        <f>'[1]Service Rank in each comparison'!Z6</f>
        <v>0</v>
      </c>
      <c r="AV5" s="6">
        <f>'[1]Service Rank in each comparison'!AA6</f>
        <v>0</v>
      </c>
      <c r="AW5" s="7">
        <f t="shared" si="11"/>
        <v>1</v>
      </c>
      <c r="AX5" s="2" t="str">
        <f>IF('[1]Service Rank in each comparison'!AB6="","",'[1]Service Rank in each comparison'!$C6)</f>
        <v/>
      </c>
      <c r="AY5" s="5">
        <f>'[1]Service Rank in each comparison'!AB6</f>
        <v>0</v>
      </c>
      <c r="AZ5" s="6">
        <f>'[1]Service Rank in each comparison'!AC6</f>
        <v>0</v>
      </c>
      <c r="BA5" s="7">
        <f t="shared" si="12"/>
        <v>1</v>
      </c>
      <c r="BB5" s="2" t="str">
        <f>IF('[1]Service Rank in each comparison'!AD6="","",'[1]Service Rank in each comparison'!$C6)</f>
        <v/>
      </c>
      <c r="BC5" s="5">
        <f>'[1]Service Rank in each comparison'!AD6</f>
        <v>0</v>
      </c>
      <c r="BD5" s="6">
        <f>'[1]Service Rank in each comparison'!AE6</f>
        <v>0</v>
      </c>
      <c r="BE5" s="7">
        <f t="shared" si="13"/>
        <v>1</v>
      </c>
      <c r="BF5" s="2" t="str">
        <f>IF('[1]Service Rank in each comparison'!AF6="","",'[1]Service Rank in each comparison'!$C6)</f>
        <v/>
      </c>
      <c r="BG5" s="5">
        <f>'[1]Service Rank in each comparison'!AF6</f>
        <v>0</v>
      </c>
      <c r="BH5" s="6">
        <f>'[1]Service Rank in each comparison'!AG6</f>
        <v>0</v>
      </c>
      <c r="BI5" s="7">
        <f t="shared" si="14"/>
        <v>1</v>
      </c>
      <c r="BJ5" s="2" t="str">
        <f>IF('[1]Service Rank in each comparison'!AH6="","",'[1]Service Rank in each comparison'!$C6)</f>
        <v/>
      </c>
      <c r="BK5" s="5">
        <f>'[1]Service Rank in each comparison'!AH6</f>
        <v>0</v>
      </c>
      <c r="BL5" s="6">
        <f>'[1]Service Rank in each comparison'!AI6</f>
        <v>0</v>
      </c>
      <c r="BM5" s="7">
        <f t="shared" si="15"/>
        <v>1</v>
      </c>
      <c r="BN5" s="2" t="str">
        <f>IF('[1]Service Rank in each comparison'!AJ6="","",'[1]Service Rank in each comparison'!$C6)</f>
        <v/>
      </c>
      <c r="BO5" s="5">
        <f>'[1]Service Rank in each comparison'!AJ6</f>
        <v>0</v>
      </c>
      <c r="BP5" s="6">
        <f>'[1]Service Rank in each comparison'!AK6</f>
        <v>0</v>
      </c>
      <c r="BQ5" s="7">
        <f t="shared" si="16"/>
        <v>1</v>
      </c>
      <c r="BR5" s="2" t="str">
        <f>IF('[1]Service Rank in each comparison'!AL6="","",'[1]Service Rank in each comparison'!$C6)</f>
        <v/>
      </c>
      <c r="BS5" s="5">
        <f>'[1]Service Rank in each comparison'!AL6</f>
        <v>0</v>
      </c>
      <c r="BT5" s="6">
        <f>'[1]Service Rank in each comparison'!AM6</f>
        <v>0</v>
      </c>
      <c r="BU5" s="7">
        <f t="shared" si="17"/>
        <v>1</v>
      </c>
      <c r="BV5" s="2" t="str">
        <f>IF('[1]Service Rank in each comparison'!AN6="","",'[1]Service Rank in each comparison'!$C6)</f>
        <v/>
      </c>
      <c r="BW5" s="5">
        <f>'[1]Service Rank in each comparison'!AN6</f>
        <v>0</v>
      </c>
      <c r="BX5" s="6">
        <f>'[1]Service Rank in each comparison'!AO6</f>
        <v>0</v>
      </c>
      <c r="BY5" s="7">
        <f t="shared" si="18"/>
        <v>1</v>
      </c>
      <c r="BZ5" s="2" t="str">
        <f>IF('[1]Service Rank in each comparison'!AP6="","",'[1]Service Rank in each comparison'!$C6)</f>
        <v/>
      </c>
      <c r="CA5" s="5">
        <f>'[1]Service Rank in each comparison'!AP6</f>
        <v>0</v>
      </c>
      <c r="CB5" s="6">
        <f>'[1]Service Rank in each comparison'!AQ6</f>
        <v>0</v>
      </c>
      <c r="CC5" s="7">
        <f t="shared" si="19"/>
        <v>1</v>
      </c>
      <c r="CE5" s="2" t="s">
        <v>100</v>
      </c>
      <c r="CF5" s="5">
        <v>769.164067655777</v>
      </c>
      <c r="CG5" s="6">
        <v>769.164067655777</v>
      </c>
      <c r="CH5" s="7">
        <v>1</v>
      </c>
      <c r="CI5" s="2" t="s">
        <v>104</v>
      </c>
      <c r="CJ5" s="5">
        <v>404.843875084377</v>
      </c>
      <c r="CK5" s="6">
        <v>-404.843875084377</v>
      </c>
      <c r="CL5" s="7">
        <v>1</v>
      </c>
      <c r="CM5" s="2" t="s">
        <v>124</v>
      </c>
      <c r="CN5" s="5">
        <v>359.464238949185</v>
      </c>
      <c r="CO5" s="6">
        <v>-359.464238949185</v>
      </c>
      <c r="CP5" s="7">
        <v>1</v>
      </c>
      <c r="CQ5" s="2" t="s">
        <v>299</v>
      </c>
      <c r="CR5" s="125" t="s">
        <v>299</v>
      </c>
      <c r="CS5" s="126" t="s">
        <v>299</v>
      </c>
      <c r="CT5" s="127" t="s">
        <v>299</v>
      </c>
      <c r="CU5" s="2" t="s">
        <v>299</v>
      </c>
      <c r="CV5" s="125" t="s">
        <v>299</v>
      </c>
      <c r="CW5" s="126" t="s">
        <v>299</v>
      </c>
      <c r="CX5" s="127" t="s">
        <v>299</v>
      </c>
      <c r="CY5" s="2" t="s">
        <v>299</v>
      </c>
      <c r="CZ5" s="125" t="s">
        <v>299</v>
      </c>
      <c r="DA5" s="126" t="s">
        <v>299</v>
      </c>
      <c r="DB5" s="127" t="s">
        <v>299</v>
      </c>
      <c r="DC5" s="2" t="s">
        <v>299</v>
      </c>
      <c r="DD5" s="125" t="s">
        <v>299</v>
      </c>
      <c r="DE5" s="126" t="s">
        <v>299</v>
      </c>
      <c r="DF5" s="127" t="s">
        <v>299</v>
      </c>
      <c r="DG5" s="2" t="s">
        <v>299</v>
      </c>
      <c r="DH5" s="125" t="s">
        <v>299</v>
      </c>
      <c r="DI5" s="126" t="s">
        <v>299</v>
      </c>
      <c r="DJ5" s="127" t="s">
        <v>299</v>
      </c>
      <c r="DK5" s="2" t="s">
        <v>299</v>
      </c>
      <c r="DL5" s="125" t="s">
        <v>299</v>
      </c>
      <c r="DM5" s="126" t="s">
        <v>299</v>
      </c>
      <c r="DN5" s="127" t="s">
        <v>299</v>
      </c>
      <c r="DO5" s="2" t="s">
        <v>299</v>
      </c>
      <c r="DP5" s="125" t="s">
        <v>299</v>
      </c>
      <c r="DQ5" s="126" t="s">
        <v>299</v>
      </c>
      <c r="DR5" s="127" t="s">
        <v>299</v>
      </c>
      <c r="DS5" s="2" t="s">
        <v>299</v>
      </c>
      <c r="DT5" s="125" t="s">
        <v>299</v>
      </c>
      <c r="DU5" s="126" t="s">
        <v>299</v>
      </c>
      <c r="DV5" s="127" t="s">
        <v>299</v>
      </c>
      <c r="DW5" s="2" t="s">
        <v>299</v>
      </c>
      <c r="DX5" s="125" t="s">
        <v>299</v>
      </c>
      <c r="DY5" s="126" t="s">
        <v>299</v>
      </c>
      <c r="DZ5" s="127" t="s">
        <v>299</v>
      </c>
      <c r="EA5" s="2" t="s">
        <v>299</v>
      </c>
      <c r="EB5" s="125" t="s">
        <v>299</v>
      </c>
      <c r="EC5" s="126" t="s">
        <v>299</v>
      </c>
      <c r="ED5" s="127" t="s">
        <v>299</v>
      </c>
      <c r="EE5" s="2" t="s">
        <v>299</v>
      </c>
      <c r="EF5" s="125" t="s">
        <v>299</v>
      </c>
      <c r="EG5" s="126" t="s">
        <v>299</v>
      </c>
      <c r="EH5" s="127" t="s">
        <v>299</v>
      </c>
      <c r="EI5" s="2" t="s">
        <v>299</v>
      </c>
      <c r="EJ5" s="125" t="s">
        <v>299</v>
      </c>
      <c r="EK5" s="126" t="s">
        <v>299</v>
      </c>
      <c r="EL5" s="127" t="s">
        <v>299</v>
      </c>
      <c r="EM5" s="2" t="s">
        <v>299</v>
      </c>
      <c r="EN5" s="125" t="s">
        <v>299</v>
      </c>
      <c r="EO5" s="126" t="s">
        <v>299</v>
      </c>
      <c r="EP5" s="127" t="s">
        <v>299</v>
      </c>
      <c r="EQ5" s="2" t="s">
        <v>299</v>
      </c>
      <c r="ER5" s="125" t="s">
        <v>299</v>
      </c>
      <c r="ES5" s="126" t="s">
        <v>299</v>
      </c>
      <c r="ET5" s="127" t="s">
        <v>299</v>
      </c>
      <c r="EU5" s="2" t="s">
        <v>299</v>
      </c>
      <c r="EV5" s="125" t="s">
        <v>299</v>
      </c>
      <c r="EW5" s="126" t="s">
        <v>299</v>
      </c>
      <c r="EX5" s="127" t="s">
        <v>299</v>
      </c>
      <c r="EY5" s="2" t="s">
        <v>299</v>
      </c>
      <c r="EZ5" s="125" t="s">
        <v>299</v>
      </c>
      <c r="FA5" s="126" t="s">
        <v>299</v>
      </c>
      <c r="FB5" s="127" t="s">
        <v>299</v>
      </c>
      <c r="FC5" s="2" t="s">
        <v>299</v>
      </c>
      <c r="FD5" s="125" t="s">
        <v>299</v>
      </c>
      <c r="FE5" s="126" t="s">
        <v>299</v>
      </c>
      <c r="FF5" s="127" t="s">
        <v>299</v>
      </c>
    </row>
    <row r="6" spans="2:162">
      <c r="B6" s="2" t="str">
        <f>IF('[1]Service Rank in each comparison'!D7="","",'[1]Service Rank in each comparison'!$C7)</f>
        <v/>
      </c>
      <c r="C6" s="5">
        <f>'[1]Service Rank in each comparison'!D7</f>
        <v>0</v>
      </c>
      <c r="D6" s="6" t="str">
        <f>IF('[1]Service Rank in each comparison'!E7="","",'[1]Service Rank in each comparison'!E7)</f>
        <v/>
      </c>
      <c r="E6" s="7">
        <f t="shared" si="0"/>
        <v>1</v>
      </c>
      <c r="F6" s="2" t="str">
        <f>IF('[1]Service Rank in each comparison'!F7="","",'[1]Service Rank in each comparison'!$C7)</f>
        <v>Fructose and mannose metabolism</v>
      </c>
      <c r="G6" s="5">
        <f>'[1]Service Rank in each comparison'!F7</f>
        <v>29.8613900028682</v>
      </c>
      <c r="H6" s="6">
        <f>'[1]Service Rank in each comparison'!G7</f>
        <v>29.8613900028682</v>
      </c>
      <c r="I6" s="7">
        <f t="shared" si="1"/>
        <v>1</v>
      </c>
      <c r="J6" s="2" t="str">
        <f>IF('[1]Service Rank in each comparison'!H7="","",'[1]Service Rank in each comparison'!$C7)</f>
        <v>Fructose and mannose metabolism</v>
      </c>
      <c r="K6" s="5">
        <f>'[1]Service Rank in each comparison'!H7</f>
        <v>14.6193367523886</v>
      </c>
      <c r="L6" s="6">
        <f>'[1]Service Rank in each comparison'!I7</f>
        <v>14.6193367523886</v>
      </c>
      <c r="M6" s="7">
        <f t="shared" si="2"/>
        <v>1</v>
      </c>
      <c r="N6" s="2" t="str">
        <f>IF('[1]Service Rank in each comparison'!J7="","",'[1]Service Rank in each comparison'!$C7)</f>
        <v/>
      </c>
      <c r="O6" s="5">
        <f>'[1]Service Rank in each comparison'!J7</f>
        <v>0</v>
      </c>
      <c r="P6" s="6">
        <f>'[1]Service Rank in each comparison'!K7</f>
        <v>0</v>
      </c>
      <c r="Q6" s="7">
        <f t="shared" si="3"/>
        <v>1</v>
      </c>
      <c r="R6" s="2" t="str">
        <f>IF('[1]Service Rank in each comparison'!L7="","",'[1]Service Rank in each comparison'!$C7)</f>
        <v/>
      </c>
      <c r="S6" s="5">
        <f>'[1]Service Rank in each comparison'!L7</f>
        <v>0</v>
      </c>
      <c r="T6" s="6">
        <f>'[1]Service Rank in each comparison'!M7</f>
        <v>0</v>
      </c>
      <c r="U6" s="7">
        <f t="shared" si="4"/>
        <v>1</v>
      </c>
      <c r="V6" s="2" t="str">
        <f>IF('[1]Service Rank in each comparison'!N7="","",'[1]Service Rank in each comparison'!$C7)</f>
        <v/>
      </c>
      <c r="W6" s="5">
        <f>'[1]Service Rank in each comparison'!N7</f>
        <v>0</v>
      </c>
      <c r="X6" s="6">
        <f>'[1]Service Rank in each comparison'!O7</f>
        <v>0</v>
      </c>
      <c r="Y6" s="7">
        <f t="shared" si="5"/>
        <v>1</v>
      </c>
      <c r="Z6" s="2" t="str">
        <f>IF('[1]Service Rank in each comparison'!P7="","",'[1]Service Rank in each comparison'!$C7)</f>
        <v/>
      </c>
      <c r="AA6" s="5">
        <f>'[1]Service Rank in each comparison'!P7</f>
        <v>0</v>
      </c>
      <c r="AB6" s="6">
        <f>'[1]Service Rank in each comparison'!Q7</f>
        <v>0</v>
      </c>
      <c r="AC6" s="7">
        <f t="shared" si="6"/>
        <v>1</v>
      </c>
      <c r="AD6" s="2" t="str">
        <f>IF('[1]Service Rank in each comparison'!R7="","",'[1]Service Rank in each comparison'!$C7)</f>
        <v/>
      </c>
      <c r="AE6" s="5">
        <f>'[1]Service Rank in each comparison'!R7</f>
        <v>0</v>
      </c>
      <c r="AF6" s="6">
        <f>'[1]Service Rank in each comparison'!S7</f>
        <v>0</v>
      </c>
      <c r="AG6" s="7">
        <f t="shared" si="7"/>
        <v>1</v>
      </c>
      <c r="AH6" s="2" t="str">
        <f>IF('[1]Service Rank in each comparison'!T7="","",'[1]Service Rank in each comparison'!$C7)</f>
        <v/>
      </c>
      <c r="AI6" s="5">
        <f>'[1]Service Rank in each comparison'!T7</f>
        <v>0</v>
      </c>
      <c r="AJ6" s="6">
        <f>'[1]Service Rank in each comparison'!U7</f>
        <v>0</v>
      </c>
      <c r="AK6" s="7">
        <f t="shared" si="8"/>
        <v>1</v>
      </c>
      <c r="AL6" s="2" t="str">
        <f>IF('[1]Service Rank in each comparison'!V7="","",'[1]Service Rank in each comparison'!$C7)</f>
        <v/>
      </c>
      <c r="AM6" s="5">
        <f>'[1]Service Rank in each comparison'!V7</f>
        <v>0</v>
      </c>
      <c r="AN6" s="6">
        <f>'[1]Service Rank in each comparison'!W7</f>
        <v>0</v>
      </c>
      <c r="AO6" s="7">
        <f t="shared" si="9"/>
        <v>1</v>
      </c>
      <c r="AP6" s="2" t="str">
        <f>IF('[1]Service Rank in each comparison'!X7="","",'[1]Service Rank in each comparison'!$C7)</f>
        <v/>
      </c>
      <c r="AQ6" s="5">
        <f>'[1]Service Rank in each comparison'!X7</f>
        <v>0</v>
      </c>
      <c r="AR6" s="6">
        <f>'[1]Service Rank in each comparison'!Y7</f>
        <v>0</v>
      </c>
      <c r="AS6" s="7">
        <f t="shared" si="10"/>
        <v>1</v>
      </c>
      <c r="AT6" s="2" t="str">
        <f>IF('[1]Service Rank in each comparison'!Z7="","",'[1]Service Rank in each comparison'!$C7)</f>
        <v/>
      </c>
      <c r="AU6" s="5">
        <f>'[1]Service Rank in each comparison'!Z7</f>
        <v>0</v>
      </c>
      <c r="AV6" s="6">
        <f>'[1]Service Rank in each comparison'!AA7</f>
        <v>0</v>
      </c>
      <c r="AW6" s="7">
        <f t="shared" si="11"/>
        <v>1</v>
      </c>
      <c r="AX6" s="2" t="str">
        <f>IF('[1]Service Rank in each comparison'!AB7="","",'[1]Service Rank in each comparison'!$C7)</f>
        <v/>
      </c>
      <c r="AY6" s="5">
        <f>'[1]Service Rank in each comparison'!AB7</f>
        <v>0</v>
      </c>
      <c r="AZ6" s="6">
        <f>'[1]Service Rank in each comparison'!AC7</f>
        <v>0</v>
      </c>
      <c r="BA6" s="7">
        <f t="shared" si="12"/>
        <v>1</v>
      </c>
      <c r="BB6" s="2" t="str">
        <f>IF('[1]Service Rank in each comparison'!AD7="","",'[1]Service Rank in each comparison'!$C7)</f>
        <v/>
      </c>
      <c r="BC6" s="5">
        <f>'[1]Service Rank in each comparison'!AD7</f>
        <v>0</v>
      </c>
      <c r="BD6" s="6">
        <f>'[1]Service Rank in each comparison'!AE7</f>
        <v>0</v>
      </c>
      <c r="BE6" s="7">
        <f t="shared" si="13"/>
        <v>1</v>
      </c>
      <c r="BF6" s="2" t="str">
        <f>IF('[1]Service Rank in each comparison'!AF7="","",'[1]Service Rank in each comparison'!$C7)</f>
        <v/>
      </c>
      <c r="BG6" s="5">
        <f>'[1]Service Rank in each comparison'!AF7</f>
        <v>0</v>
      </c>
      <c r="BH6" s="6">
        <f>'[1]Service Rank in each comparison'!AG7</f>
        <v>0</v>
      </c>
      <c r="BI6" s="7">
        <f t="shared" si="14"/>
        <v>1</v>
      </c>
      <c r="BJ6" s="2" t="str">
        <f>IF('[1]Service Rank in each comparison'!AH7="","",'[1]Service Rank in each comparison'!$C7)</f>
        <v/>
      </c>
      <c r="BK6" s="5">
        <f>'[1]Service Rank in each comparison'!AH7</f>
        <v>0</v>
      </c>
      <c r="BL6" s="6">
        <f>'[1]Service Rank in each comparison'!AI7</f>
        <v>0</v>
      </c>
      <c r="BM6" s="7">
        <f t="shared" si="15"/>
        <v>1</v>
      </c>
      <c r="BN6" s="2" t="str">
        <f>IF('[1]Service Rank in each comparison'!AJ7="","",'[1]Service Rank in each comparison'!$C7)</f>
        <v/>
      </c>
      <c r="BO6" s="5">
        <f>'[1]Service Rank in each comparison'!AJ7</f>
        <v>0</v>
      </c>
      <c r="BP6" s="6">
        <f>'[1]Service Rank in each comparison'!AK7</f>
        <v>0</v>
      </c>
      <c r="BQ6" s="7">
        <f t="shared" si="16"/>
        <v>1</v>
      </c>
      <c r="BR6" s="2" t="str">
        <f>IF('[1]Service Rank in each comparison'!AL7="","",'[1]Service Rank in each comparison'!$C7)</f>
        <v/>
      </c>
      <c r="BS6" s="5">
        <f>'[1]Service Rank in each comparison'!AL7</f>
        <v>0</v>
      </c>
      <c r="BT6" s="6">
        <f>'[1]Service Rank in each comparison'!AM7</f>
        <v>0</v>
      </c>
      <c r="BU6" s="7">
        <f t="shared" si="17"/>
        <v>1</v>
      </c>
      <c r="BV6" s="2" t="str">
        <f>IF('[1]Service Rank in each comparison'!AN7="","",'[1]Service Rank in each comparison'!$C7)</f>
        <v/>
      </c>
      <c r="BW6" s="5">
        <f>'[1]Service Rank in each comparison'!AN7</f>
        <v>0</v>
      </c>
      <c r="BX6" s="6">
        <f>'[1]Service Rank in each comparison'!AO7</f>
        <v>0</v>
      </c>
      <c r="BY6" s="7">
        <f t="shared" si="18"/>
        <v>1</v>
      </c>
      <c r="BZ6" s="2" t="str">
        <f>IF('[1]Service Rank in each comparison'!AP7="","",'[1]Service Rank in each comparison'!$C7)</f>
        <v/>
      </c>
      <c r="CA6" s="5">
        <f>'[1]Service Rank in each comparison'!AP7</f>
        <v>0</v>
      </c>
      <c r="CB6" s="6">
        <f>'[1]Service Rank in each comparison'!AQ7</f>
        <v>0</v>
      </c>
      <c r="CC6" s="7">
        <f t="shared" si="19"/>
        <v>1</v>
      </c>
      <c r="CE6" s="2" t="s">
        <v>102</v>
      </c>
      <c r="CF6" s="5">
        <v>746.893146183489</v>
      </c>
      <c r="CG6" s="6">
        <v>-507.878179883582</v>
      </c>
      <c r="CH6" s="7">
        <v>1</v>
      </c>
      <c r="CI6" s="2" t="s">
        <v>107</v>
      </c>
      <c r="CJ6" s="5">
        <v>286.449823713529</v>
      </c>
      <c r="CK6" s="6">
        <v>286.449823713529</v>
      </c>
      <c r="CL6" s="7">
        <v>1</v>
      </c>
      <c r="CM6" s="2" t="s">
        <v>100</v>
      </c>
      <c r="CN6" s="5">
        <v>201.561126401616</v>
      </c>
      <c r="CO6" s="6">
        <v>-201.561126401616</v>
      </c>
      <c r="CP6" s="7">
        <v>1</v>
      </c>
      <c r="CQ6" s="2" t="s">
        <v>299</v>
      </c>
      <c r="CR6" s="125" t="s">
        <v>299</v>
      </c>
      <c r="CS6" s="126" t="s">
        <v>299</v>
      </c>
      <c r="CT6" s="127" t="s">
        <v>299</v>
      </c>
      <c r="CU6" s="2" t="s">
        <v>299</v>
      </c>
      <c r="CV6" s="125" t="s">
        <v>299</v>
      </c>
      <c r="CW6" s="126" t="s">
        <v>299</v>
      </c>
      <c r="CX6" s="127" t="s">
        <v>299</v>
      </c>
      <c r="CY6" s="2" t="s">
        <v>299</v>
      </c>
      <c r="CZ6" s="125" t="s">
        <v>299</v>
      </c>
      <c r="DA6" s="126" t="s">
        <v>299</v>
      </c>
      <c r="DB6" s="127" t="s">
        <v>299</v>
      </c>
      <c r="DC6" s="2" t="s">
        <v>299</v>
      </c>
      <c r="DD6" s="125" t="s">
        <v>299</v>
      </c>
      <c r="DE6" s="126" t="s">
        <v>299</v>
      </c>
      <c r="DF6" s="127" t="s">
        <v>299</v>
      </c>
      <c r="DG6" s="2" t="s">
        <v>299</v>
      </c>
      <c r="DH6" s="125" t="s">
        <v>299</v>
      </c>
      <c r="DI6" s="126" t="s">
        <v>299</v>
      </c>
      <c r="DJ6" s="127" t="s">
        <v>299</v>
      </c>
      <c r="DK6" s="2" t="s">
        <v>299</v>
      </c>
      <c r="DL6" s="125" t="s">
        <v>299</v>
      </c>
      <c r="DM6" s="126" t="s">
        <v>299</v>
      </c>
      <c r="DN6" s="127" t="s">
        <v>299</v>
      </c>
      <c r="DO6" s="2" t="s">
        <v>299</v>
      </c>
      <c r="DP6" s="125" t="s">
        <v>299</v>
      </c>
      <c r="DQ6" s="126" t="s">
        <v>299</v>
      </c>
      <c r="DR6" s="127" t="s">
        <v>299</v>
      </c>
      <c r="DS6" s="2" t="s">
        <v>299</v>
      </c>
      <c r="DT6" s="125" t="s">
        <v>299</v>
      </c>
      <c r="DU6" s="126" t="s">
        <v>299</v>
      </c>
      <c r="DV6" s="127" t="s">
        <v>299</v>
      </c>
      <c r="DW6" s="2" t="s">
        <v>299</v>
      </c>
      <c r="DX6" s="125" t="s">
        <v>299</v>
      </c>
      <c r="DY6" s="126" t="s">
        <v>299</v>
      </c>
      <c r="DZ6" s="127" t="s">
        <v>299</v>
      </c>
      <c r="EA6" s="2" t="s">
        <v>299</v>
      </c>
      <c r="EB6" s="125" t="s">
        <v>299</v>
      </c>
      <c r="EC6" s="126" t="s">
        <v>299</v>
      </c>
      <c r="ED6" s="127" t="s">
        <v>299</v>
      </c>
      <c r="EE6" s="2" t="s">
        <v>299</v>
      </c>
      <c r="EF6" s="125" t="s">
        <v>299</v>
      </c>
      <c r="EG6" s="126" t="s">
        <v>299</v>
      </c>
      <c r="EH6" s="127" t="s">
        <v>299</v>
      </c>
      <c r="EI6" s="2" t="s">
        <v>299</v>
      </c>
      <c r="EJ6" s="125" t="s">
        <v>299</v>
      </c>
      <c r="EK6" s="126" t="s">
        <v>299</v>
      </c>
      <c r="EL6" s="127" t="s">
        <v>299</v>
      </c>
      <c r="EM6" s="2" t="s">
        <v>299</v>
      </c>
      <c r="EN6" s="125" t="s">
        <v>299</v>
      </c>
      <c r="EO6" s="126" t="s">
        <v>299</v>
      </c>
      <c r="EP6" s="127" t="s">
        <v>299</v>
      </c>
      <c r="EQ6" s="2" t="s">
        <v>299</v>
      </c>
      <c r="ER6" s="125" t="s">
        <v>299</v>
      </c>
      <c r="ES6" s="126" t="s">
        <v>299</v>
      </c>
      <c r="ET6" s="127" t="s">
        <v>299</v>
      </c>
      <c r="EU6" s="2" t="s">
        <v>299</v>
      </c>
      <c r="EV6" s="125" t="s">
        <v>299</v>
      </c>
      <c r="EW6" s="126" t="s">
        <v>299</v>
      </c>
      <c r="EX6" s="127" t="s">
        <v>299</v>
      </c>
      <c r="EY6" s="2" t="s">
        <v>299</v>
      </c>
      <c r="EZ6" s="125" t="s">
        <v>299</v>
      </c>
      <c r="FA6" s="126" t="s">
        <v>299</v>
      </c>
      <c r="FB6" s="127" t="s">
        <v>299</v>
      </c>
      <c r="FC6" s="2" t="s">
        <v>299</v>
      </c>
      <c r="FD6" s="125" t="s">
        <v>299</v>
      </c>
      <c r="FE6" s="126" t="s">
        <v>299</v>
      </c>
      <c r="FF6" s="127" t="s">
        <v>299</v>
      </c>
    </row>
    <row r="7" spans="2:162">
      <c r="B7" s="2" t="str">
        <f>IF('[1]Service Rank in each comparison'!D8="","",'[1]Service Rank in each comparison'!$C8)</f>
        <v>Galactose metabolism</v>
      </c>
      <c r="C7" s="5">
        <f>'[1]Service Rank in each comparison'!D8</f>
        <v>219.088180876298</v>
      </c>
      <c r="D7" s="6">
        <f>IF('[1]Service Rank in each comparison'!E8="","",'[1]Service Rank in each comparison'!E8)</f>
        <v>-219.088180876298</v>
      </c>
      <c r="E7" s="7">
        <f t="shared" si="0"/>
        <v>1</v>
      </c>
      <c r="F7" s="2" t="str">
        <f>IF('[1]Service Rank in each comparison'!F8="","",'[1]Service Rank in each comparison'!$C8)</f>
        <v>Galactose metabolism</v>
      </c>
      <c r="G7" s="5">
        <f>'[1]Service Rank in each comparison'!F8</f>
        <v>836.047899625845</v>
      </c>
      <c r="H7" s="6">
        <f>'[1]Service Rank in each comparison'!G8</f>
        <v>836.047899625845</v>
      </c>
      <c r="I7" s="7">
        <f t="shared" si="1"/>
        <v>1</v>
      </c>
      <c r="J7" s="2" t="str">
        <f>IF('[1]Service Rank in each comparison'!H8="","",'[1]Service Rank in each comparison'!$C8)</f>
        <v>Galactose metabolism</v>
      </c>
      <c r="K7" s="5">
        <f>'[1]Service Rank in each comparison'!H8</f>
        <v>190.06823586172</v>
      </c>
      <c r="L7" s="6">
        <f>'[1]Service Rank in each comparison'!I8</f>
        <v>-103.713119868945</v>
      </c>
      <c r="M7" s="7">
        <f t="shared" si="2"/>
        <v>1</v>
      </c>
      <c r="N7" s="2" t="str">
        <f>IF('[1]Service Rank in each comparison'!J8="","",'[1]Service Rank in each comparison'!$C8)</f>
        <v/>
      </c>
      <c r="O7" s="5">
        <f>'[1]Service Rank in each comparison'!J8</f>
        <v>0</v>
      </c>
      <c r="P7" s="6">
        <f>'[1]Service Rank in each comparison'!K8</f>
        <v>0</v>
      </c>
      <c r="Q7" s="7">
        <f t="shared" si="3"/>
        <v>1</v>
      </c>
      <c r="R7" s="2" t="str">
        <f>IF('[1]Service Rank in each comparison'!L8="","",'[1]Service Rank in each comparison'!$C8)</f>
        <v/>
      </c>
      <c r="S7" s="5">
        <f>'[1]Service Rank in each comparison'!L8</f>
        <v>0</v>
      </c>
      <c r="T7" s="6">
        <f>'[1]Service Rank in each comparison'!M8</f>
        <v>0</v>
      </c>
      <c r="U7" s="7">
        <f t="shared" si="4"/>
        <v>1</v>
      </c>
      <c r="V7" s="2" t="str">
        <f>IF('[1]Service Rank in each comparison'!N8="","",'[1]Service Rank in each comparison'!$C8)</f>
        <v/>
      </c>
      <c r="W7" s="5">
        <f>'[1]Service Rank in each comparison'!N8</f>
        <v>0</v>
      </c>
      <c r="X7" s="6">
        <f>'[1]Service Rank in each comparison'!O8</f>
        <v>0</v>
      </c>
      <c r="Y7" s="7">
        <f t="shared" si="5"/>
        <v>1</v>
      </c>
      <c r="Z7" s="2" t="str">
        <f>IF('[1]Service Rank in each comparison'!P8="","",'[1]Service Rank in each comparison'!$C8)</f>
        <v/>
      </c>
      <c r="AA7" s="5">
        <f>'[1]Service Rank in each comparison'!P8</f>
        <v>0</v>
      </c>
      <c r="AB7" s="6">
        <f>'[1]Service Rank in each comparison'!Q8</f>
        <v>0</v>
      </c>
      <c r="AC7" s="7">
        <f t="shared" si="6"/>
        <v>1</v>
      </c>
      <c r="AD7" s="2" t="str">
        <f>IF('[1]Service Rank in each comparison'!R8="","",'[1]Service Rank in each comparison'!$C8)</f>
        <v/>
      </c>
      <c r="AE7" s="5">
        <f>'[1]Service Rank in each comparison'!R8</f>
        <v>0</v>
      </c>
      <c r="AF7" s="6">
        <f>'[1]Service Rank in each comparison'!S8</f>
        <v>0</v>
      </c>
      <c r="AG7" s="7">
        <f t="shared" si="7"/>
        <v>1</v>
      </c>
      <c r="AH7" s="2" t="str">
        <f>IF('[1]Service Rank in each comparison'!T8="","",'[1]Service Rank in each comparison'!$C8)</f>
        <v/>
      </c>
      <c r="AI7" s="5">
        <f>'[1]Service Rank in each comparison'!T8</f>
        <v>0</v>
      </c>
      <c r="AJ7" s="6">
        <f>'[1]Service Rank in each comparison'!U8</f>
        <v>0</v>
      </c>
      <c r="AK7" s="7">
        <f t="shared" si="8"/>
        <v>1</v>
      </c>
      <c r="AL7" s="2" t="str">
        <f>IF('[1]Service Rank in each comparison'!V8="","",'[1]Service Rank in each comparison'!$C8)</f>
        <v/>
      </c>
      <c r="AM7" s="5">
        <f>'[1]Service Rank in each comparison'!V8</f>
        <v>0</v>
      </c>
      <c r="AN7" s="6">
        <f>'[1]Service Rank in each comparison'!W8</f>
        <v>0</v>
      </c>
      <c r="AO7" s="7">
        <f t="shared" si="9"/>
        <v>1</v>
      </c>
      <c r="AP7" s="2" t="str">
        <f>IF('[1]Service Rank in each comparison'!X8="","",'[1]Service Rank in each comparison'!$C8)</f>
        <v/>
      </c>
      <c r="AQ7" s="5">
        <f>'[1]Service Rank in each comparison'!X8</f>
        <v>0</v>
      </c>
      <c r="AR7" s="6">
        <f>'[1]Service Rank in each comparison'!Y8</f>
        <v>0</v>
      </c>
      <c r="AS7" s="7">
        <f t="shared" si="10"/>
        <v>1</v>
      </c>
      <c r="AT7" s="2" t="str">
        <f>IF('[1]Service Rank in each comparison'!Z8="","",'[1]Service Rank in each comparison'!$C8)</f>
        <v/>
      </c>
      <c r="AU7" s="5">
        <f>'[1]Service Rank in each comparison'!Z8</f>
        <v>0</v>
      </c>
      <c r="AV7" s="6">
        <f>'[1]Service Rank in each comparison'!AA8</f>
        <v>0</v>
      </c>
      <c r="AW7" s="7">
        <f t="shared" si="11"/>
        <v>1</v>
      </c>
      <c r="AX7" s="2" t="str">
        <f>IF('[1]Service Rank in each comparison'!AB8="","",'[1]Service Rank in each comparison'!$C8)</f>
        <v/>
      </c>
      <c r="AY7" s="5">
        <f>'[1]Service Rank in each comparison'!AB8</f>
        <v>0</v>
      </c>
      <c r="AZ7" s="6">
        <f>'[1]Service Rank in each comparison'!AC8</f>
        <v>0</v>
      </c>
      <c r="BA7" s="7">
        <f t="shared" si="12"/>
        <v>1</v>
      </c>
      <c r="BB7" s="2" t="str">
        <f>IF('[1]Service Rank in each comparison'!AD8="","",'[1]Service Rank in each comparison'!$C8)</f>
        <v/>
      </c>
      <c r="BC7" s="5">
        <f>'[1]Service Rank in each comparison'!AD8</f>
        <v>0</v>
      </c>
      <c r="BD7" s="6">
        <f>'[1]Service Rank in each comparison'!AE8</f>
        <v>0</v>
      </c>
      <c r="BE7" s="7">
        <f t="shared" si="13"/>
        <v>1</v>
      </c>
      <c r="BF7" s="2" t="str">
        <f>IF('[1]Service Rank in each comparison'!AF8="","",'[1]Service Rank in each comparison'!$C8)</f>
        <v/>
      </c>
      <c r="BG7" s="5">
        <f>'[1]Service Rank in each comparison'!AF8</f>
        <v>0</v>
      </c>
      <c r="BH7" s="6">
        <f>'[1]Service Rank in each comparison'!AG8</f>
        <v>0</v>
      </c>
      <c r="BI7" s="7">
        <f t="shared" si="14"/>
        <v>1</v>
      </c>
      <c r="BJ7" s="2" t="str">
        <f>IF('[1]Service Rank in each comparison'!AH8="","",'[1]Service Rank in each comparison'!$C8)</f>
        <v/>
      </c>
      <c r="BK7" s="5">
        <f>'[1]Service Rank in each comparison'!AH8</f>
        <v>0</v>
      </c>
      <c r="BL7" s="6">
        <f>'[1]Service Rank in each comparison'!AI8</f>
        <v>0</v>
      </c>
      <c r="BM7" s="7">
        <f t="shared" si="15"/>
        <v>1</v>
      </c>
      <c r="BN7" s="2" t="str">
        <f>IF('[1]Service Rank in each comparison'!AJ8="","",'[1]Service Rank in each comparison'!$C8)</f>
        <v/>
      </c>
      <c r="BO7" s="5">
        <f>'[1]Service Rank in each comparison'!AJ8</f>
        <v>0</v>
      </c>
      <c r="BP7" s="6">
        <f>'[1]Service Rank in each comparison'!AK8</f>
        <v>0</v>
      </c>
      <c r="BQ7" s="7">
        <f t="shared" si="16"/>
        <v>1</v>
      </c>
      <c r="BR7" s="2" t="str">
        <f>IF('[1]Service Rank in each comparison'!AL8="","",'[1]Service Rank in each comparison'!$C8)</f>
        <v/>
      </c>
      <c r="BS7" s="5">
        <f>'[1]Service Rank in each comparison'!AL8</f>
        <v>0</v>
      </c>
      <c r="BT7" s="6">
        <f>'[1]Service Rank in each comparison'!AM8</f>
        <v>0</v>
      </c>
      <c r="BU7" s="7">
        <f t="shared" si="17"/>
        <v>1</v>
      </c>
      <c r="BV7" s="2" t="str">
        <f>IF('[1]Service Rank in each comparison'!AN8="","",'[1]Service Rank in each comparison'!$C8)</f>
        <v/>
      </c>
      <c r="BW7" s="5">
        <f>'[1]Service Rank in each comparison'!AN8</f>
        <v>0</v>
      </c>
      <c r="BX7" s="6">
        <f>'[1]Service Rank in each comparison'!AO8</f>
        <v>0</v>
      </c>
      <c r="BY7" s="7">
        <f t="shared" si="18"/>
        <v>1</v>
      </c>
      <c r="BZ7" s="2" t="str">
        <f>IF('[1]Service Rank in each comparison'!AP8="","",'[1]Service Rank in each comparison'!$C8)</f>
        <v/>
      </c>
      <c r="CA7" s="5">
        <f>'[1]Service Rank in each comparison'!AP8</f>
        <v>0</v>
      </c>
      <c r="CB7" s="6">
        <f>'[1]Service Rank in each comparison'!AQ8</f>
        <v>0</v>
      </c>
      <c r="CC7" s="7">
        <f t="shared" si="19"/>
        <v>1</v>
      </c>
      <c r="CE7" s="2" t="s">
        <v>97</v>
      </c>
      <c r="CF7" s="5">
        <v>732.516316688866</v>
      </c>
      <c r="CG7" s="6">
        <v>732.516316688866</v>
      </c>
      <c r="CH7" s="7">
        <v>1</v>
      </c>
      <c r="CI7" s="2" t="s">
        <v>109</v>
      </c>
      <c r="CJ7" s="5">
        <v>267.890638350599</v>
      </c>
      <c r="CK7" s="6">
        <v>-267.890638350599</v>
      </c>
      <c r="CL7" s="7">
        <v>1</v>
      </c>
      <c r="CM7" s="2" t="s">
        <v>135</v>
      </c>
      <c r="CN7" s="5">
        <v>193.984321421507</v>
      </c>
      <c r="CO7" s="6">
        <v>-33.5347388058361</v>
      </c>
      <c r="CP7" s="7">
        <v>1</v>
      </c>
      <c r="CQ7" s="2" t="s">
        <v>299</v>
      </c>
      <c r="CR7" s="125" t="s">
        <v>299</v>
      </c>
      <c r="CS7" s="126" t="s">
        <v>299</v>
      </c>
      <c r="CT7" s="127" t="s">
        <v>299</v>
      </c>
      <c r="CU7" s="2" t="s">
        <v>299</v>
      </c>
      <c r="CV7" s="125" t="s">
        <v>299</v>
      </c>
      <c r="CW7" s="126" t="s">
        <v>299</v>
      </c>
      <c r="CX7" s="127" t="s">
        <v>299</v>
      </c>
      <c r="CY7" s="2" t="s">
        <v>299</v>
      </c>
      <c r="CZ7" s="125" t="s">
        <v>299</v>
      </c>
      <c r="DA7" s="126" t="s">
        <v>299</v>
      </c>
      <c r="DB7" s="127" t="s">
        <v>299</v>
      </c>
      <c r="DC7" s="2" t="s">
        <v>299</v>
      </c>
      <c r="DD7" s="125" t="s">
        <v>299</v>
      </c>
      <c r="DE7" s="126" t="s">
        <v>299</v>
      </c>
      <c r="DF7" s="127" t="s">
        <v>299</v>
      </c>
      <c r="DG7" s="2" t="s">
        <v>299</v>
      </c>
      <c r="DH7" s="125" t="s">
        <v>299</v>
      </c>
      <c r="DI7" s="126" t="s">
        <v>299</v>
      </c>
      <c r="DJ7" s="127" t="s">
        <v>299</v>
      </c>
      <c r="DK7" s="2" t="s">
        <v>299</v>
      </c>
      <c r="DL7" s="125" t="s">
        <v>299</v>
      </c>
      <c r="DM7" s="126" t="s">
        <v>299</v>
      </c>
      <c r="DN7" s="127" t="s">
        <v>299</v>
      </c>
      <c r="DO7" s="2" t="s">
        <v>299</v>
      </c>
      <c r="DP7" s="125" t="s">
        <v>299</v>
      </c>
      <c r="DQ7" s="126" t="s">
        <v>299</v>
      </c>
      <c r="DR7" s="127" t="s">
        <v>299</v>
      </c>
      <c r="DS7" s="2" t="s">
        <v>299</v>
      </c>
      <c r="DT7" s="125" t="s">
        <v>299</v>
      </c>
      <c r="DU7" s="126" t="s">
        <v>299</v>
      </c>
      <c r="DV7" s="127" t="s">
        <v>299</v>
      </c>
      <c r="DW7" s="2" t="s">
        <v>299</v>
      </c>
      <c r="DX7" s="125" t="s">
        <v>299</v>
      </c>
      <c r="DY7" s="126" t="s">
        <v>299</v>
      </c>
      <c r="DZ7" s="127" t="s">
        <v>299</v>
      </c>
      <c r="EA7" s="2" t="s">
        <v>299</v>
      </c>
      <c r="EB7" s="125" t="s">
        <v>299</v>
      </c>
      <c r="EC7" s="126" t="s">
        <v>299</v>
      </c>
      <c r="ED7" s="127" t="s">
        <v>299</v>
      </c>
      <c r="EE7" s="2" t="s">
        <v>299</v>
      </c>
      <c r="EF7" s="125" t="s">
        <v>299</v>
      </c>
      <c r="EG7" s="126" t="s">
        <v>299</v>
      </c>
      <c r="EH7" s="127" t="s">
        <v>299</v>
      </c>
      <c r="EI7" s="2" t="s">
        <v>299</v>
      </c>
      <c r="EJ7" s="125" t="s">
        <v>299</v>
      </c>
      <c r="EK7" s="126" t="s">
        <v>299</v>
      </c>
      <c r="EL7" s="127" t="s">
        <v>299</v>
      </c>
      <c r="EM7" s="2" t="s">
        <v>299</v>
      </c>
      <c r="EN7" s="125" t="s">
        <v>299</v>
      </c>
      <c r="EO7" s="126" t="s">
        <v>299</v>
      </c>
      <c r="EP7" s="127" t="s">
        <v>299</v>
      </c>
      <c r="EQ7" s="2" t="s">
        <v>299</v>
      </c>
      <c r="ER7" s="125" t="s">
        <v>299</v>
      </c>
      <c r="ES7" s="126" t="s">
        <v>299</v>
      </c>
      <c r="ET7" s="127" t="s">
        <v>299</v>
      </c>
      <c r="EU7" s="2" t="s">
        <v>299</v>
      </c>
      <c r="EV7" s="125" t="s">
        <v>299</v>
      </c>
      <c r="EW7" s="126" t="s">
        <v>299</v>
      </c>
      <c r="EX7" s="127" t="s">
        <v>299</v>
      </c>
      <c r="EY7" s="2" t="s">
        <v>299</v>
      </c>
      <c r="EZ7" s="125" t="s">
        <v>299</v>
      </c>
      <c r="FA7" s="126" t="s">
        <v>299</v>
      </c>
      <c r="FB7" s="127" t="s">
        <v>299</v>
      </c>
      <c r="FC7" s="2" t="s">
        <v>299</v>
      </c>
      <c r="FD7" s="125" t="s">
        <v>299</v>
      </c>
      <c r="FE7" s="126" t="s">
        <v>299</v>
      </c>
      <c r="FF7" s="127" t="s">
        <v>299</v>
      </c>
    </row>
    <row r="8" spans="2:162">
      <c r="B8" s="2" t="str">
        <f>IF('[1]Service Rank in each comparison'!D9="","",'[1]Service Rank in each comparison'!$C9)</f>
        <v/>
      </c>
      <c r="C8" s="5">
        <f>'[1]Service Rank in each comparison'!D9</f>
        <v>0</v>
      </c>
      <c r="D8" s="6" t="str">
        <f>IF('[1]Service Rank in each comparison'!E9="","",'[1]Service Rank in each comparison'!E9)</f>
        <v/>
      </c>
      <c r="E8" s="7">
        <f t="shared" si="0"/>
        <v>1</v>
      </c>
      <c r="F8" s="2" t="str">
        <f>IF('[1]Service Rank in each comparison'!F9="","",'[1]Service Rank in each comparison'!$C9)</f>
        <v/>
      </c>
      <c r="G8" s="5">
        <f>'[1]Service Rank in each comparison'!F9</f>
        <v>0</v>
      </c>
      <c r="H8" s="6">
        <f>'[1]Service Rank in each comparison'!G9</f>
        <v>0</v>
      </c>
      <c r="I8" s="7">
        <f t="shared" si="1"/>
        <v>1</v>
      </c>
      <c r="J8" s="2" t="str">
        <f>IF('[1]Service Rank in each comparison'!H9="","",'[1]Service Rank in each comparison'!$C9)</f>
        <v/>
      </c>
      <c r="K8" s="5">
        <f>'[1]Service Rank in each comparison'!H9</f>
        <v>0</v>
      </c>
      <c r="L8" s="6">
        <f>'[1]Service Rank in each comparison'!I9</f>
        <v>0</v>
      </c>
      <c r="M8" s="7">
        <f t="shared" si="2"/>
        <v>1</v>
      </c>
      <c r="N8" s="2" t="str">
        <f>IF('[1]Service Rank in each comparison'!J9="","",'[1]Service Rank in each comparison'!$C9)</f>
        <v/>
      </c>
      <c r="O8" s="5">
        <f>'[1]Service Rank in each comparison'!J9</f>
        <v>0</v>
      </c>
      <c r="P8" s="6">
        <f>'[1]Service Rank in each comparison'!K9</f>
        <v>0</v>
      </c>
      <c r="Q8" s="7">
        <f t="shared" si="3"/>
        <v>1</v>
      </c>
      <c r="R8" s="2" t="str">
        <f>IF('[1]Service Rank in each comparison'!L9="","",'[1]Service Rank in each comparison'!$C9)</f>
        <v/>
      </c>
      <c r="S8" s="5">
        <f>'[1]Service Rank in each comparison'!L9</f>
        <v>0</v>
      </c>
      <c r="T8" s="6">
        <f>'[1]Service Rank in each comparison'!M9</f>
        <v>0</v>
      </c>
      <c r="U8" s="7">
        <f t="shared" si="4"/>
        <v>1</v>
      </c>
      <c r="V8" s="2" t="str">
        <f>IF('[1]Service Rank in each comparison'!N9="","",'[1]Service Rank in each comparison'!$C9)</f>
        <v/>
      </c>
      <c r="W8" s="5">
        <f>'[1]Service Rank in each comparison'!N9</f>
        <v>0</v>
      </c>
      <c r="X8" s="6">
        <f>'[1]Service Rank in each comparison'!O9</f>
        <v>0</v>
      </c>
      <c r="Y8" s="7">
        <f t="shared" si="5"/>
        <v>1</v>
      </c>
      <c r="Z8" s="2" t="str">
        <f>IF('[1]Service Rank in each comparison'!P9="","",'[1]Service Rank in each comparison'!$C9)</f>
        <v/>
      </c>
      <c r="AA8" s="5">
        <f>'[1]Service Rank in each comparison'!P9</f>
        <v>0</v>
      </c>
      <c r="AB8" s="6">
        <f>'[1]Service Rank in each comparison'!Q9</f>
        <v>0</v>
      </c>
      <c r="AC8" s="7">
        <f t="shared" si="6"/>
        <v>1</v>
      </c>
      <c r="AD8" s="2" t="str">
        <f>IF('[1]Service Rank in each comparison'!R9="","",'[1]Service Rank in each comparison'!$C9)</f>
        <v/>
      </c>
      <c r="AE8" s="5">
        <f>'[1]Service Rank in each comparison'!R9</f>
        <v>0</v>
      </c>
      <c r="AF8" s="6">
        <f>'[1]Service Rank in each comparison'!S9</f>
        <v>0</v>
      </c>
      <c r="AG8" s="7">
        <f t="shared" si="7"/>
        <v>1</v>
      </c>
      <c r="AH8" s="2" t="str">
        <f>IF('[1]Service Rank in each comparison'!T9="","",'[1]Service Rank in each comparison'!$C9)</f>
        <v/>
      </c>
      <c r="AI8" s="5">
        <f>'[1]Service Rank in each comparison'!T9</f>
        <v>0</v>
      </c>
      <c r="AJ8" s="6">
        <f>'[1]Service Rank in each comparison'!U9</f>
        <v>0</v>
      </c>
      <c r="AK8" s="7">
        <f t="shared" si="8"/>
        <v>1</v>
      </c>
      <c r="AL8" s="2" t="str">
        <f>IF('[1]Service Rank in each comparison'!V9="","",'[1]Service Rank in each comparison'!$C9)</f>
        <v/>
      </c>
      <c r="AM8" s="5">
        <f>'[1]Service Rank in each comparison'!V9</f>
        <v>0</v>
      </c>
      <c r="AN8" s="6">
        <f>'[1]Service Rank in each comparison'!W9</f>
        <v>0</v>
      </c>
      <c r="AO8" s="7">
        <f t="shared" si="9"/>
        <v>1</v>
      </c>
      <c r="AP8" s="2" t="str">
        <f>IF('[1]Service Rank in each comparison'!X9="","",'[1]Service Rank in each comparison'!$C9)</f>
        <v/>
      </c>
      <c r="AQ8" s="5">
        <f>'[1]Service Rank in each comparison'!X9</f>
        <v>0</v>
      </c>
      <c r="AR8" s="6">
        <f>'[1]Service Rank in each comparison'!Y9</f>
        <v>0</v>
      </c>
      <c r="AS8" s="7">
        <f t="shared" si="10"/>
        <v>1</v>
      </c>
      <c r="AT8" s="2" t="str">
        <f>IF('[1]Service Rank in each comparison'!Z9="","",'[1]Service Rank in each comparison'!$C9)</f>
        <v/>
      </c>
      <c r="AU8" s="5">
        <f>'[1]Service Rank in each comparison'!Z9</f>
        <v>0</v>
      </c>
      <c r="AV8" s="6">
        <f>'[1]Service Rank in each comparison'!AA9</f>
        <v>0</v>
      </c>
      <c r="AW8" s="7">
        <f t="shared" si="11"/>
        <v>1</v>
      </c>
      <c r="AX8" s="2" t="str">
        <f>IF('[1]Service Rank in each comparison'!AB9="","",'[1]Service Rank in each comparison'!$C9)</f>
        <v/>
      </c>
      <c r="AY8" s="5">
        <f>'[1]Service Rank in each comparison'!AB9</f>
        <v>0</v>
      </c>
      <c r="AZ8" s="6">
        <f>'[1]Service Rank in each comparison'!AC9</f>
        <v>0</v>
      </c>
      <c r="BA8" s="7">
        <f t="shared" si="12"/>
        <v>1</v>
      </c>
      <c r="BB8" s="2" t="str">
        <f>IF('[1]Service Rank in each comparison'!AD9="","",'[1]Service Rank in each comparison'!$C9)</f>
        <v/>
      </c>
      <c r="BC8" s="5">
        <f>'[1]Service Rank in each comparison'!AD9</f>
        <v>0</v>
      </c>
      <c r="BD8" s="6">
        <f>'[1]Service Rank in each comparison'!AE9</f>
        <v>0</v>
      </c>
      <c r="BE8" s="7">
        <f t="shared" si="13"/>
        <v>1</v>
      </c>
      <c r="BF8" s="2" t="str">
        <f>IF('[1]Service Rank in each comparison'!AF9="","",'[1]Service Rank in each comparison'!$C9)</f>
        <v/>
      </c>
      <c r="BG8" s="5">
        <f>'[1]Service Rank in each comparison'!AF9</f>
        <v>0</v>
      </c>
      <c r="BH8" s="6">
        <f>'[1]Service Rank in each comparison'!AG9</f>
        <v>0</v>
      </c>
      <c r="BI8" s="7">
        <f t="shared" si="14"/>
        <v>1</v>
      </c>
      <c r="BJ8" s="2" t="str">
        <f>IF('[1]Service Rank in each comparison'!AH9="","",'[1]Service Rank in each comparison'!$C9)</f>
        <v/>
      </c>
      <c r="BK8" s="5">
        <f>'[1]Service Rank in each comparison'!AH9</f>
        <v>0</v>
      </c>
      <c r="BL8" s="6">
        <f>'[1]Service Rank in each comparison'!AI9</f>
        <v>0</v>
      </c>
      <c r="BM8" s="7">
        <f t="shared" si="15"/>
        <v>1</v>
      </c>
      <c r="BN8" s="2" t="str">
        <f>IF('[1]Service Rank in each comparison'!AJ9="","",'[1]Service Rank in each comparison'!$C9)</f>
        <v/>
      </c>
      <c r="BO8" s="5">
        <f>'[1]Service Rank in each comparison'!AJ9</f>
        <v>0</v>
      </c>
      <c r="BP8" s="6">
        <f>'[1]Service Rank in each comparison'!AK9</f>
        <v>0</v>
      </c>
      <c r="BQ8" s="7">
        <f t="shared" si="16"/>
        <v>1</v>
      </c>
      <c r="BR8" s="2" t="str">
        <f>IF('[1]Service Rank in each comparison'!AL9="","",'[1]Service Rank in each comparison'!$C9)</f>
        <v/>
      </c>
      <c r="BS8" s="5">
        <f>'[1]Service Rank in each comparison'!AL9</f>
        <v>0</v>
      </c>
      <c r="BT8" s="6">
        <f>'[1]Service Rank in each comparison'!AM9</f>
        <v>0</v>
      </c>
      <c r="BU8" s="7">
        <f t="shared" si="17"/>
        <v>1</v>
      </c>
      <c r="BV8" s="2" t="str">
        <f>IF('[1]Service Rank in each comparison'!AN9="","",'[1]Service Rank in each comparison'!$C9)</f>
        <v/>
      </c>
      <c r="BW8" s="5">
        <f>'[1]Service Rank in each comparison'!AN9</f>
        <v>0</v>
      </c>
      <c r="BX8" s="6">
        <f>'[1]Service Rank in each comparison'!AO9</f>
        <v>0</v>
      </c>
      <c r="BY8" s="7">
        <f t="shared" si="18"/>
        <v>1</v>
      </c>
      <c r="BZ8" s="2" t="str">
        <f>IF('[1]Service Rank in each comparison'!AP9="","",'[1]Service Rank in each comparison'!$C9)</f>
        <v/>
      </c>
      <c r="CA8" s="5">
        <f>'[1]Service Rank in each comparison'!AP9</f>
        <v>0</v>
      </c>
      <c r="CB8" s="6">
        <f>'[1]Service Rank in each comparison'!AQ9</f>
        <v>0</v>
      </c>
      <c r="CC8" s="7">
        <f t="shared" si="19"/>
        <v>1</v>
      </c>
      <c r="CE8" s="2" t="s">
        <v>99</v>
      </c>
      <c r="CF8" s="5">
        <v>724.54162766654</v>
      </c>
      <c r="CG8" s="6">
        <v>-534.543216538209</v>
      </c>
      <c r="CH8" s="7">
        <v>1</v>
      </c>
      <c r="CI8" s="2" t="s">
        <v>102</v>
      </c>
      <c r="CJ8" s="5">
        <v>241.389757671956</v>
      </c>
      <c r="CK8" s="6">
        <v>-191.372122390522</v>
      </c>
      <c r="CL8" s="7">
        <v>1</v>
      </c>
      <c r="CM8" s="2" t="s">
        <v>141</v>
      </c>
      <c r="CN8" s="5">
        <v>173.133213952801</v>
      </c>
      <c r="CO8" s="6">
        <v>173.133213952801</v>
      </c>
      <c r="CP8" s="7">
        <v>1</v>
      </c>
      <c r="CQ8" s="2" t="s">
        <v>299</v>
      </c>
      <c r="CR8" s="125" t="s">
        <v>299</v>
      </c>
      <c r="CS8" s="126" t="s">
        <v>299</v>
      </c>
      <c r="CT8" s="127" t="s">
        <v>299</v>
      </c>
      <c r="CU8" s="2" t="s">
        <v>299</v>
      </c>
      <c r="CV8" s="125" t="s">
        <v>299</v>
      </c>
      <c r="CW8" s="126" t="s">
        <v>299</v>
      </c>
      <c r="CX8" s="127" t="s">
        <v>299</v>
      </c>
      <c r="CY8" s="2" t="s">
        <v>299</v>
      </c>
      <c r="CZ8" s="125" t="s">
        <v>299</v>
      </c>
      <c r="DA8" s="126" t="s">
        <v>299</v>
      </c>
      <c r="DB8" s="127" t="s">
        <v>299</v>
      </c>
      <c r="DC8" s="2" t="s">
        <v>299</v>
      </c>
      <c r="DD8" s="125" t="s">
        <v>299</v>
      </c>
      <c r="DE8" s="126" t="s">
        <v>299</v>
      </c>
      <c r="DF8" s="127" t="s">
        <v>299</v>
      </c>
      <c r="DG8" s="2" t="s">
        <v>299</v>
      </c>
      <c r="DH8" s="125" t="s">
        <v>299</v>
      </c>
      <c r="DI8" s="126" t="s">
        <v>299</v>
      </c>
      <c r="DJ8" s="127" t="s">
        <v>299</v>
      </c>
      <c r="DK8" s="2" t="s">
        <v>299</v>
      </c>
      <c r="DL8" s="125" t="s">
        <v>299</v>
      </c>
      <c r="DM8" s="126" t="s">
        <v>299</v>
      </c>
      <c r="DN8" s="127" t="s">
        <v>299</v>
      </c>
      <c r="DO8" s="2" t="s">
        <v>299</v>
      </c>
      <c r="DP8" s="125" t="s">
        <v>299</v>
      </c>
      <c r="DQ8" s="126" t="s">
        <v>299</v>
      </c>
      <c r="DR8" s="127" t="s">
        <v>299</v>
      </c>
      <c r="DS8" s="2" t="s">
        <v>299</v>
      </c>
      <c r="DT8" s="125" t="s">
        <v>299</v>
      </c>
      <c r="DU8" s="126" t="s">
        <v>299</v>
      </c>
      <c r="DV8" s="127" t="s">
        <v>299</v>
      </c>
      <c r="DW8" s="2" t="s">
        <v>299</v>
      </c>
      <c r="DX8" s="125" t="s">
        <v>299</v>
      </c>
      <c r="DY8" s="126" t="s">
        <v>299</v>
      </c>
      <c r="DZ8" s="127" t="s">
        <v>299</v>
      </c>
      <c r="EA8" s="2" t="s">
        <v>299</v>
      </c>
      <c r="EB8" s="125" t="s">
        <v>299</v>
      </c>
      <c r="EC8" s="126" t="s">
        <v>299</v>
      </c>
      <c r="ED8" s="127" t="s">
        <v>299</v>
      </c>
      <c r="EE8" s="2" t="s">
        <v>299</v>
      </c>
      <c r="EF8" s="125" t="s">
        <v>299</v>
      </c>
      <c r="EG8" s="126" t="s">
        <v>299</v>
      </c>
      <c r="EH8" s="127" t="s">
        <v>299</v>
      </c>
      <c r="EI8" s="2" t="s">
        <v>299</v>
      </c>
      <c r="EJ8" s="125" t="s">
        <v>299</v>
      </c>
      <c r="EK8" s="126" t="s">
        <v>299</v>
      </c>
      <c r="EL8" s="127" t="s">
        <v>299</v>
      </c>
      <c r="EM8" s="2" t="s">
        <v>299</v>
      </c>
      <c r="EN8" s="125" t="s">
        <v>299</v>
      </c>
      <c r="EO8" s="126" t="s">
        <v>299</v>
      </c>
      <c r="EP8" s="127" t="s">
        <v>299</v>
      </c>
      <c r="EQ8" s="2" t="s">
        <v>299</v>
      </c>
      <c r="ER8" s="125" t="s">
        <v>299</v>
      </c>
      <c r="ES8" s="126" t="s">
        <v>299</v>
      </c>
      <c r="ET8" s="127" t="s">
        <v>299</v>
      </c>
      <c r="EU8" s="2" t="s">
        <v>299</v>
      </c>
      <c r="EV8" s="125" t="s">
        <v>299</v>
      </c>
      <c r="EW8" s="126" t="s">
        <v>299</v>
      </c>
      <c r="EX8" s="127" t="s">
        <v>299</v>
      </c>
      <c r="EY8" s="2" t="s">
        <v>299</v>
      </c>
      <c r="EZ8" s="125" t="s">
        <v>299</v>
      </c>
      <c r="FA8" s="126" t="s">
        <v>299</v>
      </c>
      <c r="FB8" s="127" t="s">
        <v>299</v>
      </c>
      <c r="FC8" s="2" t="s">
        <v>299</v>
      </c>
      <c r="FD8" s="125" t="s">
        <v>299</v>
      </c>
      <c r="FE8" s="126" t="s">
        <v>299</v>
      </c>
      <c r="FF8" s="127" t="s">
        <v>299</v>
      </c>
    </row>
    <row r="9" spans="2:162">
      <c r="B9" s="2" t="str">
        <f>IF('[1]Service Rank in each comparison'!D10="","",'[1]Service Rank in each comparison'!$C10)</f>
        <v/>
      </c>
      <c r="C9" s="5">
        <f>'[1]Service Rank in each comparison'!D10</f>
        <v>0</v>
      </c>
      <c r="D9" s="6" t="str">
        <f>IF('[1]Service Rank in each comparison'!E10="","",'[1]Service Rank in each comparison'!E10)</f>
        <v/>
      </c>
      <c r="E9" s="7">
        <f t="shared" si="0"/>
        <v>1</v>
      </c>
      <c r="F9" s="2" t="str">
        <f>IF('[1]Service Rank in each comparison'!F10="","",'[1]Service Rank in each comparison'!$C10)</f>
        <v>Fatty acid biosynthesis</v>
      </c>
      <c r="G9" s="5">
        <f>'[1]Service Rank in each comparison'!F10</f>
        <v>512.781526140429</v>
      </c>
      <c r="H9" s="6">
        <f>'[1]Service Rank in each comparison'!G10</f>
        <v>512.781526140429</v>
      </c>
      <c r="I9" s="7">
        <f t="shared" si="1"/>
        <v>1</v>
      </c>
      <c r="J9" s="2" t="str">
        <f>IF('[1]Service Rank in each comparison'!H10="","",'[1]Service Rank in each comparison'!$C10)</f>
        <v/>
      </c>
      <c r="K9" s="5">
        <f>'[1]Service Rank in each comparison'!H10</f>
        <v>0</v>
      </c>
      <c r="L9" s="6">
        <f>'[1]Service Rank in each comparison'!I10</f>
        <v>0</v>
      </c>
      <c r="M9" s="7">
        <f t="shared" si="2"/>
        <v>1</v>
      </c>
      <c r="N9" s="2" t="str">
        <f>IF('[1]Service Rank in each comparison'!J10="","",'[1]Service Rank in each comparison'!$C10)</f>
        <v/>
      </c>
      <c r="O9" s="5">
        <f>'[1]Service Rank in each comparison'!J10</f>
        <v>0</v>
      </c>
      <c r="P9" s="6">
        <f>'[1]Service Rank in each comparison'!K10</f>
        <v>0</v>
      </c>
      <c r="Q9" s="7">
        <f t="shared" si="3"/>
        <v>1</v>
      </c>
      <c r="R9" s="2" t="str">
        <f>IF('[1]Service Rank in each comparison'!L10="","",'[1]Service Rank in each comparison'!$C10)</f>
        <v/>
      </c>
      <c r="S9" s="5">
        <f>'[1]Service Rank in each comparison'!L10</f>
        <v>0</v>
      </c>
      <c r="T9" s="6">
        <f>'[1]Service Rank in each comparison'!M10</f>
        <v>0</v>
      </c>
      <c r="U9" s="7">
        <f t="shared" si="4"/>
        <v>1</v>
      </c>
      <c r="V9" s="2" t="str">
        <f>IF('[1]Service Rank in each comparison'!N10="","",'[1]Service Rank in each comparison'!$C10)</f>
        <v/>
      </c>
      <c r="W9" s="5">
        <f>'[1]Service Rank in each comparison'!N10</f>
        <v>0</v>
      </c>
      <c r="X9" s="6">
        <f>'[1]Service Rank in each comparison'!O10</f>
        <v>0</v>
      </c>
      <c r="Y9" s="7">
        <f t="shared" si="5"/>
        <v>1</v>
      </c>
      <c r="Z9" s="2" t="str">
        <f>IF('[1]Service Rank in each comparison'!P10="","",'[1]Service Rank in each comparison'!$C10)</f>
        <v/>
      </c>
      <c r="AA9" s="5">
        <f>'[1]Service Rank in each comparison'!P10</f>
        <v>0</v>
      </c>
      <c r="AB9" s="6">
        <f>'[1]Service Rank in each comparison'!Q10</f>
        <v>0</v>
      </c>
      <c r="AC9" s="7">
        <f t="shared" si="6"/>
        <v>1</v>
      </c>
      <c r="AD9" s="2" t="str">
        <f>IF('[1]Service Rank in each comparison'!R10="","",'[1]Service Rank in each comparison'!$C10)</f>
        <v/>
      </c>
      <c r="AE9" s="5">
        <f>'[1]Service Rank in each comparison'!R10</f>
        <v>0</v>
      </c>
      <c r="AF9" s="6">
        <f>'[1]Service Rank in each comparison'!S10</f>
        <v>0</v>
      </c>
      <c r="AG9" s="7">
        <f t="shared" si="7"/>
        <v>1</v>
      </c>
      <c r="AH9" s="2" t="str">
        <f>IF('[1]Service Rank in each comparison'!T10="","",'[1]Service Rank in each comparison'!$C10)</f>
        <v/>
      </c>
      <c r="AI9" s="5">
        <f>'[1]Service Rank in each comparison'!T10</f>
        <v>0</v>
      </c>
      <c r="AJ9" s="6">
        <f>'[1]Service Rank in each comparison'!U10</f>
        <v>0</v>
      </c>
      <c r="AK9" s="7">
        <f t="shared" si="8"/>
        <v>1</v>
      </c>
      <c r="AL9" s="2" t="str">
        <f>IF('[1]Service Rank in each comparison'!V10="","",'[1]Service Rank in each comparison'!$C10)</f>
        <v/>
      </c>
      <c r="AM9" s="5">
        <f>'[1]Service Rank in each comparison'!V10</f>
        <v>0</v>
      </c>
      <c r="AN9" s="6">
        <f>'[1]Service Rank in each comparison'!W10</f>
        <v>0</v>
      </c>
      <c r="AO9" s="7">
        <f t="shared" si="9"/>
        <v>1</v>
      </c>
      <c r="AP9" s="2" t="str">
        <f>IF('[1]Service Rank in each comparison'!X10="","",'[1]Service Rank in each comparison'!$C10)</f>
        <v/>
      </c>
      <c r="AQ9" s="5">
        <f>'[1]Service Rank in each comparison'!X10</f>
        <v>0</v>
      </c>
      <c r="AR9" s="6">
        <f>'[1]Service Rank in each comparison'!Y10</f>
        <v>0</v>
      </c>
      <c r="AS9" s="7">
        <f t="shared" si="10"/>
        <v>1</v>
      </c>
      <c r="AT9" s="2" t="str">
        <f>IF('[1]Service Rank in each comparison'!Z10="","",'[1]Service Rank in each comparison'!$C10)</f>
        <v/>
      </c>
      <c r="AU9" s="5">
        <f>'[1]Service Rank in each comparison'!Z10</f>
        <v>0</v>
      </c>
      <c r="AV9" s="6">
        <f>'[1]Service Rank in each comparison'!AA10</f>
        <v>0</v>
      </c>
      <c r="AW9" s="7">
        <f t="shared" si="11"/>
        <v>1</v>
      </c>
      <c r="AX9" s="2" t="str">
        <f>IF('[1]Service Rank in each comparison'!AB10="","",'[1]Service Rank in each comparison'!$C10)</f>
        <v/>
      </c>
      <c r="AY9" s="5">
        <f>'[1]Service Rank in each comparison'!AB10</f>
        <v>0</v>
      </c>
      <c r="AZ9" s="6">
        <f>'[1]Service Rank in each comparison'!AC10</f>
        <v>0</v>
      </c>
      <c r="BA9" s="7">
        <f t="shared" si="12"/>
        <v>1</v>
      </c>
      <c r="BB9" s="2" t="str">
        <f>IF('[1]Service Rank in each comparison'!AD10="","",'[1]Service Rank in each comparison'!$C10)</f>
        <v/>
      </c>
      <c r="BC9" s="5">
        <f>'[1]Service Rank in each comparison'!AD10</f>
        <v>0</v>
      </c>
      <c r="BD9" s="6">
        <f>'[1]Service Rank in each comparison'!AE10</f>
        <v>0</v>
      </c>
      <c r="BE9" s="7">
        <f t="shared" si="13"/>
        <v>1</v>
      </c>
      <c r="BF9" s="2" t="str">
        <f>IF('[1]Service Rank in each comparison'!AF10="","",'[1]Service Rank in each comparison'!$C10)</f>
        <v/>
      </c>
      <c r="BG9" s="5">
        <f>'[1]Service Rank in each comparison'!AF10</f>
        <v>0</v>
      </c>
      <c r="BH9" s="6">
        <f>'[1]Service Rank in each comparison'!AG10</f>
        <v>0</v>
      </c>
      <c r="BI9" s="7">
        <f t="shared" si="14"/>
        <v>1</v>
      </c>
      <c r="BJ9" s="2" t="str">
        <f>IF('[1]Service Rank in each comparison'!AH10="","",'[1]Service Rank in each comparison'!$C10)</f>
        <v/>
      </c>
      <c r="BK9" s="5">
        <f>'[1]Service Rank in each comparison'!AH10</f>
        <v>0</v>
      </c>
      <c r="BL9" s="6">
        <f>'[1]Service Rank in each comparison'!AI10</f>
        <v>0</v>
      </c>
      <c r="BM9" s="7">
        <f t="shared" si="15"/>
        <v>1</v>
      </c>
      <c r="BN9" s="2" t="str">
        <f>IF('[1]Service Rank in each comparison'!AJ10="","",'[1]Service Rank in each comparison'!$C10)</f>
        <v/>
      </c>
      <c r="BO9" s="5">
        <f>'[1]Service Rank in each comparison'!AJ10</f>
        <v>0</v>
      </c>
      <c r="BP9" s="6">
        <f>'[1]Service Rank in each comparison'!AK10</f>
        <v>0</v>
      </c>
      <c r="BQ9" s="7">
        <f t="shared" si="16"/>
        <v>1</v>
      </c>
      <c r="BR9" s="2" t="str">
        <f>IF('[1]Service Rank in each comparison'!AL10="","",'[1]Service Rank in each comparison'!$C10)</f>
        <v/>
      </c>
      <c r="BS9" s="5">
        <f>'[1]Service Rank in each comparison'!AL10</f>
        <v>0</v>
      </c>
      <c r="BT9" s="6">
        <f>'[1]Service Rank in each comparison'!AM10</f>
        <v>0</v>
      </c>
      <c r="BU9" s="7">
        <f t="shared" si="17"/>
        <v>1</v>
      </c>
      <c r="BV9" s="2" t="str">
        <f>IF('[1]Service Rank in each comparison'!AN10="","",'[1]Service Rank in each comparison'!$C10)</f>
        <v/>
      </c>
      <c r="BW9" s="5">
        <f>'[1]Service Rank in each comparison'!AN10</f>
        <v>0</v>
      </c>
      <c r="BX9" s="6">
        <f>'[1]Service Rank in each comparison'!AO10</f>
        <v>0</v>
      </c>
      <c r="BY9" s="7">
        <f t="shared" si="18"/>
        <v>1</v>
      </c>
      <c r="BZ9" s="2" t="str">
        <f>IF('[1]Service Rank in each comparison'!AP10="","",'[1]Service Rank in each comparison'!$C10)</f>
        <v/>
      </c>
      <c r="CA9" s="5">
        <f>'[1]Service Rank in each comparison'!AP10</f>
        <v>0</v>
      </c>
      <c r="CB9" s="6">
        <f>'[1]Service Rank in each comparison'!AQ10</f>
        <v>0</v>
      </c>
      <c r="CC9" s="7">
        <f t="shared" si="19"/>
        <v>1</v>
      </c>
      <c r="CE9" s="2" t="s">
        <v>105</v>
      </c>
      <c r="CF9" s="5">
        <v>649.025762249926</v>
      </c>
      <c r="CG9" s="6">
        <v>-53.4200678865267</v>
      </c>
      <c r="CH9" s="7">
        <v>1</v>
      </c>
      <c r="CI9" s="2" t="s">
        <v>111</v>
      </c>
      <c r="CJ9" s="5">
        <v>226.268148187773</v>
      </c>
      <c r="CK9" s="6">
        <v>226.268148187773</v>
      </c>
      <c r="CL9" s="7">
        <v>1</v>
      </c>
      <c r="CM9" s="2" t="s">
        <v>200</v>
      </c>
      <c r="CN9" s="5">
        <v>171.203269656563</v>
      </c>
      <c r="CO9" s="6">
        <v>-171.203269656563</v>
      </c>
      <c r="CP9" s="7">
        <v>1</v>
      </c>
      <c r="CQ9" s="2" t="s">
        <v>299</v>
      </c>
      <c r="CR9" s="125" t="s">
        <v>299</v>
      </c>
      <c r="CS9" s="126" t="s">
        <v>299</v>
      </c>
      <c r="CT9" s="127" t="s">
        <v>299</v>
      </c>
      <c r="CU9" s="2" t="s">
        <v>299</v>
      </c>
      <c r="CV9" s="125" t="s">
        <v>299</v>
      </c>
      <c r="CW9" s="126" t="s">
        <v>299</v>
      </c>
      <c r="CX9" s="127" t="s">
        <v>299</v>
      </c>
      <c r="CY9" s="2" t="s">
        <v>299</v>
      </c>
      <c r="CZ9" s="125" t="s">
        <v>299</v>
      </c>
      <c r="DA9" s="126" t="s">
        <v>299</v>
      </c>
      <c r="DB9" s="127" t="s">
        <v>299</v>
      </c>
      <c r="DC9" s="2" t="s">
        <v>299</v>
      </c>
      <c r="DD9" s="125" t="s">
        <v>299</v>
      </c>
      <c r="DE9" s="126" t="s">
        <v>299</v>
      </c>
      <c r="DF9" s="127" t="s">
        <v>299</v>
      </c>
      <c r="DG9" s="2" t="s">
        <v>299</v>
      </c>
      <c r="DH9" s="125" t="s">
        <v>299</v>
      </c>
      <c r="DI9" s="126" t="s">
        <v>299</v>
      </c>
      <c r="DJ9" s="127" t="s">
        <v>299</v>
      </c>
      <c r="DK9" s="2" t="s">
        <v>299</v>
      </c>
      <c r="DL9" s="125" t="s">
        <v>299</v>
      </c>
      <c r="DM9" s="126" t="s">
        <v>299</v>
      </c>
      <c r="DN9" s="127" t="s">
        <v>299</v>
      </c>
      <c r="DO9" s="2" t="s">
        <v>299</v>
      </c>
      <c r="DP9" s="125" t="s">
        <v>299</v>
      </c>
      <c r="DQ9" s="126" t="s">
        <v>299</v>
      </c>
      <c r="DR9" s="127" t="s">
        <v>299</v>
      </c>
      <c r="DS9" s="2" t="s">
        <v>299</v>
      </c>
      <c r="DT9" s="125" t="s">
        <v>299</v>
      </c>
      <c r="DU9" s="126" t="s">
        <v>299</v>
      </c>
      <c r="DV9" s="127" t="s">
        <v>299</v>
      </c>
      <c r="DW9" s="2" t="s">
        <v>299</v>
      </c>
      <c r="DX9" s="125" t="s">
        <v>299</v>
      </c>
      <c r="DY9" s="126" t="s">
        <v>299</v>
      </c>
      <c r="DZ9" s="127" t="s">
        <v>299</v>
      </c>
      <c r="EA9" s="2" t="s">
        <v>299</v>
      </c>
      <c r="EB9" s="125" t="s">
        <v>299</v>
      </c>
      <c r="EC9" s="126" t="s">
        <v>299</v>
      </c>
      <c r="ED9" s="127" t="s">
        <v>299</v>
      </c>
      <c r="EE9" s="2" t="s">
        <v>299</v>
      </c>
      <c r="EF9" s="125" t="s">
        <v>299</v>
      </c>
      <c r="EG9" s="126" t="s">
        <v>299</v>
      </c>
      <c r="EH9" s="127" t="s">
        <v>299</v>
      </c>
      <c r="EI9" s="2" t="s">
        <v>299</v>
      </c>
      <c r="EJ9" s="125" t="s">
        <v>299</v>
      </c>
      <c r="EK9" s="126" t="s">
        <v>299</v>
      </c>
      <c r="EL9" s="127" t="s">
        <v>299</v>
      </c>
      <c r="EM9" s="2" t="s">
        <v>299</v>
      </c>
      <c r="EN9" s="125" t="s">
        <v>299</v>
      </c>
      <c r="EO9" s="126" t="s">
        <v>299</v>
      </c>
      <c r="EP9" s="127" t="s">
        <v>299</v>
      </c>
      <c r="EQ9" s="2" t="s">
        <v>299</v>
      </c>
      <c r="ER9" s="125" t="s">
        <v>299</v>
      </c>
      <c r="ES9" s="126" t="s">
        <v>299</v>
      </c>
      <c r="ET9" s="127" t="s">
        <v>299</v>
      </c>
      <c r="EU9" s="2" t="s">
        <v>299</v>
      </c>
      <c r="EV9" s="125" t="s">
        <v>299</v>
      </c>
      <c r="EW9" s="126" t="s">
        <v>299</v>
      </c>
      <c r="EX9" s="127" t="s">
        <v>299</v>
      </c>
      <c r="EY9" s="2" t="s">
        <v>299</v>
      </c>
      <c r="EZ9" s="125" t="s">
        <v>299</v>
      </c>
      <c r="FA9" s="126" t="s">
        <v>299</v>
      </c>
      <c r="FB9" s="127" t="s">
        <v>299</v>
      </c>
      <c r="FC9" s="2" t="s">
        <v>299</v>
      </c>
      <c r="FD9" s="125" t="s">
        <v>299</v>
      </c>
      <c r="FE9" s="126" t="s">
        <v>299</v>
      </c>
      <c r="FF9" s="127" t="s">
        <v>299</v>
      </c>
    </row>
    <row r="10" spans="2:162">
      <c r="B10" s="2" t="str">
        <f>IF('[1]Service Rank in each comparison'!D11="","",'[1]Service Rank in each comparison'!$C11)</f>
        <v/>
      </c>
      <c r="C10" s="5">
        <f>'[1]Service Rank in each comparison'!D11</f>
        <v>0</v>
      </c>
      <c r="D10" s="6" t="str">
        <f>IF('[1]Service Rank in each comparison'!E11="","",'[1]Service Rank in each comparison'!E11)</f>
        <v/>
      </c>
      <c r="E10" s="7">
        <f t="shared" si="0"/>
        <v>1</v>
      </c>
      <c r="F10" s="2" t="str">
        <f>IF('[1]Service Rank in each comparison'!F11="","",'[1]Service Rank in each comparison'!$C11)</f>
        <v/>
      </c>
      <c r="G10" s="5">
        <f>'[1]Service Rank in each comparison'!F11</f>
        <v>0</v>
      </c>
      <c r="H10" s="6">
        <f>'[1]Service Rank in each comparison'!G11</f>
        <v>0</v>
      </c>
      <c r="I10" s="7">
        <f t="shared" si="1"/>
        <v>1</v>
      </c>
      <c r="J10" s="2" t="str">
        <f>IF('[1]Service Rank in each comparison'!H11="","",'[1]Service Rank in each comparison'!$C11)</f>
        <v/>
      </c>
      <c r="K10" s="5">
        <f>'[1]Service Rank in each comparison'!H11</f>
        <v>0</v>
      </c>
      <c r="L10" s="6">
        <f>'[1]Service Rank in each comparison'!I11</f>
        <v>0</v>
      </c>
      <c r="M10" s="7">
        <f t="shared" si="2"/>
        <v>1</v>
      </c>
      <c r="N10" s="2" t="str">
        <f>IF('[1]Service Rank in each comparison'!J11="","",'[1]Service Rank in each comparison'!$C11)</f>
        <v/>
      </c>
      <c r="O10" s="5">
        <f>'[1]Service Rank in each comparison'!J11</f>
        <v>0</v>
      </c>
      <c r="P10" s="6">
        <f>'[1]Service Rank in each comparison'!K11</f>
        <v>0</v>
      </c>
      <c r="Q10" s="7">
        <f t="shared" si="3"/>
        <v>1</v>
      </c>
      <c r="R10" s="2" t="str">
        <f>IF('[1]Service Rank in each comparison'!L11="","",'[1]Service Rank in each comparison'!$C11)</f>
        <v/>
      </c>
      <c r="S10" s="5">
        <f>'[1]Service Rank in each comparison'!L11</f>
        <v>0</v>
      </c>
      <c r="T10" s="6">
        <f>'[1]Service Rank in each comparison'!M11</f>
        <v>0</v>
      </c>
      <c r="U10" s="7">
        <f t="shared" si="4"/>
        <v>1</v>
      </c>
      <c r="V10" s="2" t="str">
        <f>IF('[1]Service Rank in each comparison'!N11="","",'[1]Service Rank in each comparison'!$C11)</f>
        <v/>
      </c>
      <c r="W10" s="5">
        <f>'[1]Service Rank in each comparison'!N11</f>
        <v>0</v>
      </c>
      <c r="X10" s="6">
        <f>'[1]Service Rank in each comparison'!O11</f>
        <v>0</v>
      </c>
      <c r="Y10" s="7">
        <f t="shared" si="5"/>
        <v>1</v>
      </c>
      <c r="Z10" s="2" t="str">
        <f>IF('[1]Service Rank in each comparison'!P11="","",'[1]Service Rank in each comparison'!$C11)</f>
        <v/>
      </c>
      <c r="AA10" s="5">
        <f>'[1]Service Rank in each comparison'!P11</f>
        <v>0</v>
      </c>
      <c r="AB10" s="6">
        <f>'[1]Service Rank in each comparison'!Q11</f>
        <v>0</v>
      </c>
      <c r="AC10" s="7">
        <f t="shared" si="6"/>
        <v>1</v>
      </c>
      <c r="AD10" s="2" t="str">
        <f>IF('[1]Service Rank in each comparison'!R11="","",'[1]Service Rank in each comparison'!$C11)</f>
        <v/>
      </c>
      <c r="AE10" s="5">
        <f>'[1]Service Rank in each comparison'!R11</f>
        <v>0</v>
      </c>
      <c r="AF10" s="6">
        <f>'[1]Service Rank in each comparison'!S11</f>
        <v>0</v>
      </c>
      <c r="AG10" s="7">
        <f t="shared" si="7"/>
        <v>1</v>
      </c>
      <c r="AH10" s="2" t="str">
        <f>IF('[1]Service Rank in each comparison'!T11="","",'[1]Service Rank in each comparison'!$C11)</f>
        <v/>
      </c>
      <c r="AI10" s="5">
        <f>'[1]Service Rank in each comparison'!T11</f>
        <v>0</v>
      </c>
      <c r="AJ10" s="6">
        <f>'[1]Service Rank in each comparison'!U11</f>
        <v>0</v>
      </c>
      <c r="AK10" s="7">
        <f t="shared" si="8"/>
        <v>1</v>
      </c>
      <c r="AL10" s="2" t="str">
        <f>IF('[1]Service Rank in each comparison'!V11="","",'[1]Service Rank in each comparison'!$C11)</f>
        <v/>
      </c>
      <c r="AM10" s="5">
        <f>'[1]Service Rank in each comparison'!V11</f>
        <v>0</v>
      </c>
      <c r="AN10" s="6">
        <f>'[1]Service Rank in each comparison'!W11</f>
        <v>0</v>
      </c>
      <c r="AO10" s="7">
        <f t="shared" si="9"/>
        <v>1</v>
      </c>
      <c r="AP10" s="2" t="str">
        <f>IF('[1]Service Rank in each comparison'!X11="","",'[1]Service Rank in each comparison'!$C11)</f>
        <v/>
      </c>
      <c r="AQ10" s="5">
        <f>'[1]Service Rank in each comparison'!X11</f>
        <v>0</v>
      </c>
      <c r="AR10" s="6">
        <f>'[1]Service Rank in each comparison'!Y11</f>
        <v>0</v>
      </c>
      <c r="AS10" s="7">
        <f t="shared" si="10"/>
        <v>1</v>
      </c>
      <c r="AT10" s="2" t="str">
        <f>IF('[1]Service Rank in each comparison'!Z11="","",'[1]Service Rank in each comparison'!$C11)</f>
        <v/>
      </c>
      <c r="AU10" s="5">
        <f>'[1]Service Rank in each comparison'!Z11</f>
        <v>0</v>
      </c>
      <c r="AV10" s="6">
        <f>'[1]Service Rank in each comparison'!AA11</f>
        <v>0</v>
      </c>
      <c r="AW10" s="7">
        <f t="shared" si="11"/>
        <v>1</v>
      </c>
      <c r="AX10" s="2" t="str">
        <f>IF('[1]Service Rank in each comparison'!AB11="","",'[1]Service Rank in each comparison'!$C11)</f>
        <v/>
      </c>
      <c r="AY10" s="5">
        <f>'[1]Service Rank in each comparison'!AB11</f>
        <v>0</v>
      </c>
      <c r="AZ10" s="6">
        <f>'[1]Service Rank in each comparison'!AC11</f>
        <v>0</v>
      </c>
      <c r="BA10" s="7">
        <f t="shared" si="12"/>
        <v>1</v>
      </c>
      <c r="BB10" s="2" t="str">
        <f>IF('[1]Service Rank in each comparison'!AD11="","",'[1]Service Rank in each comparison'!$C11)</f>
        <v/>
      </c>
      <c r="BC10" s="5">
        <f>'[1]Service Rank in each comparison'!AD11</f>
        <v>0</v>
      </c>
      <c r="BD10" s="6">
        <f>'[1]Service Rank in each comparison'!AE11</f>
        <v>0</v>
      </c>
      <c r="BE10" s="7">
        <f t="shared" si="13"/>
        <v>1</v>
      </c>
      <c r="BF10" s="2" t="str">
        <f>IF('[1]Service Rank in each comparison'!AF11="","",'[1]Service Rank in each comparison'!$C11)</f>
        <v/>
      </c>
      <c r="BG10" s="5">
        <f>'[1]Service Rank in each comparison'!AF11</f>
        <v>0</v>
      </c>
      <c r="BH10" s="6">
        <f>'[1]Service Rank in each comparison'!AG11</f>
        <v>0</v>
      </c>
      <c r="BI10" s="7">
        <f t="shared" si="14"/>
        <v>1</v>
      </c>
      <c r="BJ10" s="2" t="str">
        <f>IF('[1]Service Rank in each comparison'!AH11="","",'[1]Service Rank in each comparison'!$C11)</f>
        <v/>
      </c>
      <c r="BK10" s="5">
        <f>'[1]Service Rank in each comparison'!AH11</f>
        <v>0</v>
      </c>
      <c r="BL10" s="6">
        <f>'[1]Service Rank in each comparison'!AI11</f>
        <v>0</v>
      </c>
      <c r="BM10" s="7">
        <f t="shared" si="15"/>
        <v>1</v>
      </c>
      <c r="BN10" s="2" t="str">
        <f>IF('[1]Service Rank in each comparison'!AJ11="","",'[1]Service Rank in each comparison'!$C11)</f>
        <v/>
      </c>
      <c r="BO10" s="5">
        <f>'[1]Service Rank in each comparison'!AJ11</f>
        <v>0</v>
      </c>
      <c r="BP10" s="6">
        <f>'[1]Service Rank in each comparison'!AK11</f>
        <v>0</v>
      </c>
      <c r="BQ10" s="7">
        <f t="shared" si="16"/>
        <v>1</v>
      </c>
      <c r="BR10" s="2" t="str">
        <f>IF('[1]Service Rank in each comparison'!AL11="","",'[1]Service Rank in each comparison'!$C11)</f>
        <v/>
      </c>
      <c r="BS10" s="5">
        <f>'[1]Service Rank in each comparison'!AL11</f>
        <v>0</v>
      </c>
      <c r="BT10" s="6">
        <f>'[1]Service Rank in each comparison'!AM11</f>
        <v>0</v>
      </c>
      <c r="BU10" s="7">
        <f t="shared" si="17"/>
        <v>1</v>
      </c>
      <c r="BV10" s="2" t="str">
        <f>IF('[1]Service Rank in each comparison'!AN11="","",'[1]Service Rank in each comparison'!$C11)</f>
        <v/>
      </c>
      <c r="BW10" s="5">
        <f>'[1]Service Rank in each comparison'!AN11</f>
        <v>0</v>
      </c>
      <c r="BX10" s="6">
        <f>'[1]Service Rank in each comparison'!AO11</f>
        <v>0</v>
      </c>
      <c r="BY10" s="7">
        <f t="shared" si="18"/>
        <v>1</v>
      </c>
      <c r="BZ10" s="2" t="str">
        <f>IF('[1]Service Rank in each comparison'!AP11="","",'[1]Service Rank in each comparison'!$C11)</f>
        <v/>
      </c>
      <c r="CA10" s="5">
        <f>'[1]Service Rank in each comparison'!AP11</f>
        <v>0</v>
      </c>
      <c r="CB10" s="6">
        <f>'[1]Service Rank in each comparison'!AQ11</f>
        <v>0</v>
      </c>
      <c r="CC10" s="7">
        <f t="shared" si="19"/>
        <v>1</v>
      </c>
      <c r="CE10" s="2" t="s">
        <v>108</v>
      </c>
      <c r="CF10" s="5">
        <v>535.324894356687</v>
      </c>
      <c r="CG10" s="6">
        <v>-355.590657733033</v>
      </c>
      <c r="CH10" s="7">
        <v>1</v>
      </c>
      <c r="CI10" s="2" t="s">
        <v>105</v>
      </c>
      <c r="CJ10" s="5">
        <v>194.895003634079</v>
      </c>
      <c r="CK10" s="6">
        <v>-80.7131847706903</v>
      </c>
      <c r="CL10" s="7">
        <v>1</v>
      </c>
      <c r="CM10" s="2" t="s">
        <v>204</v>
      </c>
      <c r="CN10" s="5">
        <v>169.002896353873</v>
      </c>
      <c r="CO10" s="6">
        <v>-169.002896353873</v>
      </c>
      <c r="CP10" s="7">
        <v>1</v>
      </c>
      <c r="CQ10" s="2" t="s">
        <v>299</v>
      </c>
      <c r="CR10" s="125" t="s">
        <v>299</v>
      </c>
      <c r="CS10" s="126" t="s">
        <v>299</v>
      </c>
      <c r="CT10" s="127" t="s">
        <v>299</v>
      </c>
      <c r="CU10" s="2" t="s">
        <v>299</v>
      </c>
      <c r="CV10" s="125" t="s">
        <v>299</v>
      </c>
      <c r="CW10" s="126" t="s">
        <v>299</v>
      </c>
      <c r="CX10" s="127" t="s">
        <v>299</v>
      </c>
      <c r="CY10" s="2" t="s">
        <v>299</v>
      </c>
      <c r="CZ10" s="125" t="s">
        <v>299</v>
      </c>
      <c r="DA10" s="126" t="s">
        <v>299</v>
      </c>
      <c r="DB10" s="127" t="s">
        <v>299</v>
      </c>
      <c r="DC10" s="2" t="s">
        <v>299</v>
      </c>
      <c r="DD10" s="125" t="s">
        <v>299</v>
      </c>
      <c r="DE10" s="126" t="s">
        <v>299</v>
      </c>
      <c r="DF10" s="127" t="s">
        <v>299</v>
      </c>
      <c r="DG10" s="2" t="s">
        <v>299</v>
      </c>
      <c r="DH10" s="125" t="s">
        <v>299</v>
      </c>
      <c r="DI10" s="126" t="s">
        <v>299</v>
      </c>
      <c r="DJ10" s="127" t="s">
        <v>299</v>
      </c>
      <c r="DK10" s="2" t="s">
        <v>299</v>
      </c>
      <c r="DL10" s="125" t="s">
        <v>299</v>
      </c>
      <c r="DM10" s="126" t="s">
        <v>299</v>
      </c>
      <c r="DN10" s="127" t="s">
        <v>299</v>
      </c>
      <c r="DO10" s="2" t="s">
        <v>299</v>
      </c>
      <c r="DP10" s="125" t="s">
        <v>299</v>
      </c>
      <c r="DQ10" s="126" t="s">
        <v>299</v>
      </c>
      <c r="DR10" s="127" t="s">
        <v>299</v>
      </c>
      <c r="DS10" s="2" t="s">
        <v>299</v>
      </c>
      <c r="DT10" s="125" t="s">
        <v>299</v>
      </c>
      <c r="DU10" s="126" t="s">
        <v>299</v>
      </c>
      <c r="DV10" s="127" t="s">
        <v>299</v>
      </c>
      <c r="DW10" s="2" t="s">
        <v>299</v>
      </c>
      <c r="DX10" s="125" t="s">
        <v>299</v>
      </c>
      <c r="DY10" s="126" t="s">
        <v>299</v>
      </c>
      <c r="DZ10" s="127" t="s">
        <v>299</v>
      </c>
      <c r="EA10" s="2" t="s">
        <v>299</v>
      </c>
      <c r="EB10" s="125" t="s">
        <v>299</v>
      </c>
      <c r="EC10" s="126" t="s">
        <v>299</v>
      </c>
      <c r="ED10" s="127" t="s">
        <v>299</v>
      </c>
      <c r="EE10" s="2" t="s">
        <v>299</v>
      </c>
      <c r="EF10" s="125" t="s">
        <v>299</v>
      </c>
      <c r="EG10" s="126" t="s">
        <v>299</v>
      </c>
      <c r="EH10" s="127" t="s">
        <v>299</v>
      </c>
      <c r="EI10" s="2" t="s">
        <v>299</v>
      </c>
      <c r="EJ10" s="125" t="s">
        <v>299</v>
      </c>
      <c r="EK10" s="126" t="s">
        <v>299</v>
      </c>
      <c r="EL10" s="127" t="s">
        <v>299</v>
      </c>
      <c r="EM10" s="2" t="s">
        <v>299</v>
      </c>
      <c r="EN10" s="125" t="s">
        <v>299</v>
      </c>
      <c r="EO10" s="126" t="s">
        <v>299</v>
      </c>
      <c r="EP10" s="127" t="s">
        <v>299</v>
      </c>
      <c r="EQ10" s="2" t="s">
        <v>299</v>
      </c>
      <c r="ER10" s="125" t="s">
        <v>299</v>
      </c>
      <c r="ES10" s="126" t="s">
        <v>299</v>
      </c>
      <c r="ET10" s="127" t="s">
        <v>299</v>
      </c>
      <c r="EU10" s="2" t="s">
        <v>299</v>
      </c>
      <c r="EV10" s="125" t="s">
        <v>299</v>
      </c>
      <c r="EW10" s="126" t="s">
        <v>299</v>
      </c>
      <c r="EX10" s="127" t="s">
        <v>299</v>
      </c>
      <c r="EY10" s="2" t="s">
        <v>299</v>
      </c>
      <c r="EZ10" s="125" t="s">
        <v>299</v>
      </c>
      <c r="FA10" s="126" t="s">
        <v>299</v>
      </c>
      <c r="FB10" s="127" t="s">
        <v>299</v>
      </c>
      <c r="FC10" s="2" t="s">
        <v>299</v>
      </c>
      <c r="FD10" s="125" t="s">
        <v>299</v>
      </c>
      <c r="FE10" s="126" t="s">
        <v>299</v>
      </c>
      <c r="FF10" s="127" t="s">
        <v>299</v>
      </c>
    </row>
    <row r="11" spans="2:162">
      <c r="B11" s="2" t="str">
        <f>IF('[1]Service Rank in each comparison'!D12="","",'[1]Service Rank in each comparison'!$C12)</f>
        <v/>
      </c>
      <c r="C11" s="5">
        <f>'[1]Service Rank in each comparison'!D12</f>
        <v>0</v>
      </c>
      <c r="D11" s="6" t="str">
        <f>IF('[1]Service Rank in each comparison'!E12="","",'[1]Service Rank in each comparison'!E12)</f>
        <v/>
      </c>
      <c r="E11" s="7">
        <f t="shared" si="0"/>
        <v>1</v>
      </c>
      <c r="F11" s="2" t="str">
        <f>IF('[1]Service Rank in each comparison'!F12="","",'[1]Service Rank in each comparison'!$C12)</f>
        <v>Fatty acid metabolism</v>
      </c>
      <c r="G11" s="5">
        <f>'[1]Service Rank in each comparison'!F12</f>
        <v>47.883804346827</v>
      </c>
      <c r="H11" s="6">
        <f>'[1]Service Rank in each comparison'!G12</f>
        <v>-47.883804346827</v>
      </c>
      <c r="I11" s="7">
        <f t="shared" si="1"/>
        <v>1</v>
      </c>
      <c r="J11" s="2" t="str">
        <f>IF('[1]Service Rank in each comparison'!H12="","",'[1]Service Rank in each comparison'!$C12)</f>
        <v>Fatty acid metabolism</v>
      </c>
      <c r="K11" s="5">
        <f>'[1]Service Rank in each comparison'!H12</f>
        <v>9.72207016037528</v>
      </c>
      <c r="L11" s="6">
        <f>'[1]Service Rank in each comparison'!I12</f>
        <v>9.72207016037528</v>
      </c>
      <c r="M11" s="7">
        <f t="shared" si="2"/>
        <v>1</v>
      </c>
      <c r="N11" s="2" t="str">
        <f>IF('[1]Service Rank in each comparison'!J12="","",'[1]Service Rank in each comparison'!$C12)</f>
        <v/>
      </c>
      <c r="O11" s="5">
        <f>'[1]Service Rank in each comparison'!J12</f>
        <v>0</v>
      </c>
      <c r="P11" s="6">
        <f>'[1]Service Rank in each comparison'!K12</f>
        <v>0</v>
      </c>
      <c r="Q11" s="7">
        <f t="shared" si="3"/>
        <v>1</v>
      </c>
      <c r="R11" s="2" t="str">
        <f>IF('[1]Service Rank in each comparison'!L12="","",'[1]Service Rank in each comparison'!$C12)</f>
        <v/>
      </c>
      <c r="S11" s="5">
        <f>'[1]Service Rank in each comparison'!L12</f>
        <v>0</v>
      </c>
      <c r="T11" s="6">
        <f>'[1]Service Rank in each comparison'!M12</f>
        <v>0</v>
      </c>
      <c r="U11" s="7">
        <f t="shared" si="4"/>
        <v>1</v>
      </c>
      <c r="V11" s="2" t="str">
        <f>IF('[1]Service Rank in each comparison'!N12="","",'[1]Service Rank in each comparison'!$C12)</f>
        <v/>
      </c>
      <c r="W11" s="5">
        <f>'[1]Service Rank in each comparison'!N12</f>
        <v>0</v>
      </c>
      <c r="X11" s="6">
        <f>'[1]Service Rank in each comparison'!O12</f>
        <v>0</v>
      </c>
      <c r="Y11" s="7">
        <f t="shared" si="5"/>
        <v>1</v>
      </c>
      <c r="Z11" s="2" t="str">
        <f>IF('[1]Service Rank in each comparison'!P12="","",'[1]Service Rank in each comparison'!$C12)</f>
        <v/>
      </c>
      <c r="AA11" s="5">
        <f>'[1]Service Rank in each comparison'!P12</f>
        <v>0</v>
      </c>
      <c r="AB11" s="6">
        <f>'[1]Service Rank in each comparison'!Q12</f>
        <v>0</v>
      </c>
      <c r="AC11" s="7">
        <f t="shared" si="6"/>
        <v>1</v>
      </c>
      <c r="AD11" s="2" t="str">
        <f>IF('[1]Service Rank in each comparison'!R12="","",'[1]Service Rank in each comparison'!$C12)</f>
        <v/>
      </c>
      <c r="AE11" s="5">
        <f>'[1]Service Rank in each comparison'!R12</f>
        <v>0</v>
      </c>
      <c r="AF11" s="6">
        <f>'[1]Service Rank in each comparison'!S12</f>
        <v>0</v>
      </c>
      <c r="AG11" s="7">
        <f t="shared" si="7"/>
        <v>1</v>
      </c>
      <c r="AH11" s="2" t="str">
        <f>IF('[1]Service Rank in each comparison'!T12="","",'[1]Service Rank in each comparison'!$C12)</f>
        <v/>
      </c>
      <c r="AI11" s="5">
        <f>'[1]Service Rank in each comparison'!T12</f>
        <v>0</v>
      </c>
      <c r="AJ11" s="6">
        <f>'[1]Service Rank in each comparison'!U12</f>
        <v>0</v>
      </c>
      <c r="AK11" s="7">
        <f t="shared" si="8"/>
        <v>1</v>
      </c>
      <c r="AL11" s="2" t="str">
        <f>IF('[1]Service Rank in each comparison'!V12="","",'[1]Service Rank in each comparison'!$C12)</f>
        <v/>
      </c>
      <c r="AM11" s="5">
        <f>'[1]Service Rank in each comparison'!V12</f>
        <v>0</v>
      </c>
      <c r="AN11" s="6">
        <f>'[1]Service Rank in each comparison'!W12</f>
        <v>0</v>
      </c>
      <c r="AO11" s="7">
        <f t="shared" si="9"/>
        <v>1</v>
      </c>
      <c r="AP11" s="2" t="str">
        <f>IF('[1]Service Rank in each comparison'!X12="","",'[1]Service Rank in each comparison'!$C12)</f>
        <v/>
      </c>
      <c r="AQ11" s="5">
        <f>'[1]Service Rank in each comparison'!X12</f>
        <v>0</v>
      </c>
      <c r="AR11" s="6">
        <f>'[1]Service Rank in each comparison'!Y12</f>
        <v>0</v>
      </c>
      <c r="AS11" s="7">
        <f t="shared" si="10"/>
        <v>1</v>
      </c>
      <c r="AT11" s="2" t="str">
        <f>IF('[1]Service Rank in each comparison'!Z12="","",'[1]Service Rank in each comparison'!$C12)</f>
        <v/>
      </c>
      <c r="AU11" s="5">
        <f>'[1]Service Rank in each comparison'!Z12</f>
        <v>0</v>
      </c>
      <c r="AV11" s="6">
        <f>'[1]Service Rank in each comparison'!AA12</f>
        <v>0</v>
      </c>
      <c r="AW11" s="7">
        <f t="shared" si="11"/>
        <v>1</v>
      </c>
      <c r="AX11" s="2" t="str">
        <f>IF('[1]Service Rank in each comparison'!AB12="","",'[1]Service Rank in each comparison'!$C12)</f>
        <v/>
      </c>
      <c r="AY11" s="5">
        <f>'[1]Service Rank in each comparison'!AB12</f>
        <v>0</v>
      </c>
      <c r="AZ11" s="6">
        <f>'[1]Service Rank in each comparison'!AC12</f>
        <v>0</v>
      </c>
      <c r="BA11" s="7">
        <f t="shared" si="12"/>
        <v>1</v>
      </c>
      <c r="BB11" s="2" t="str">
        <f>IF('[1]Service Rank in each comparison'!AD12="","",'[1]Service Rank in each comparison'!$C12)</f>
        <v/>
      </c>
      <c r="BC11" s="5">
        <f>'[1]Service Rank in each comparison'!AD12</f>
        <v>0</v>
      </c>
      <c r="BD11" s="6">
        <f>'[1]Service Rank in each comparison'!AE12</f>
        <v>0</v>
      </c>
      <c r="BE11" s="7">
        <f t="shared" si="13"/>
        <v>1</v>
      </c>
      <c r="BF11" s="2" t="str">
        <f>IF('[1]Service Rank in each comparison'!AF12="","",'[1]Service Rank in each comparison'!$C12)</f>
        <v/>
      </c>
      <c r="BG11" s="5">
        <f>'[1]Service Rank in each comparison'!AF12</f>
        <v>0</v>
      </c>
      <c r="BH11" s="6">
        <f>'[1]Service Rank in each comparison'!AG12</f>
        <v>0</v>
      </c>
      <c r="BI11" s="7">
        <f t="shared" si="14"/>
        <v>1</v>
      </c>
      <c r="BJ11" s="2" t="str">
        <f>IF('[1]Service Rank in each comparison'!AH12="","",'[1]Service Rank in each comparison'!$C12)</f>
        <v/>
      </c>
      <c r="BK11" s="5">
        <f>'[1]Service Rank in each comparison'!AH12</f>
        <v>0</v>
      </c>
      <c r="BL11" s="6">
        <f>'[1]Service Rank in each comparison'!AI12</f>
        <v>0</v>
      </c>
      <c r="BM11" s="7">
        <f t="shared" si="15"/>
        <v>1</v>
      </c>
      <c r="BN11" s="2" t="str">
        <f>IF('[1]Service Rank in each comparison'!AJ12="","",'[1]Service Rank in each comparison'!$C12)</f>
        <v/>
      </c>
      <c r="BO11" s="5">
        <f>'[1]Service Rank in each comparison'!AJ12</f>
        <v>0</v>
      </c>
      <c r="BP11" s="6">
        <f>'[1]Service Rank in each comparison'!AK12</f>
        <v>0</v>
      </c>
      <c r="BQ11" s="7">
        <f t="shared" si="16"/>
        <v>1</v>
      </c>
      <c r="BR11" s="2" t="str">
        <f>IF('[1]Service Rank in each comparison'!AL12="","",'[1]Service Rank in each comparison'!$C12)</f>
        <v/>
      </c>
      <c r="BS11" s="5">
        <f>'[1]Service Rank in each comparison'!AL12</f>
        <v>0</v>
      </c>
      <c r="BT11" s="6">
        <f>'[1]Service Rank in each comparison'!AM12</f>
        <v>0</v>
      </c>
      <c r="BU11" s="7">
        <f t="shared" si="17"/>
        <v>1</v>
      </c>
      <c r="BV11" s="2" t="str">
        <f>IF('[1]Service Rank in each comparison'!AN12="","",'[1]Service Rank in each comparison'!$C12)</f>
        <v/>
      </c>
      <c r="BW11" s="5">
        <f>'[1]Service Rank in each comparison'!AN12</f>
        <v>0</v>
      </c>
      <c r="BX11" s="6">
        <f>'[1]Service Rank in each comparison'!AO12</f>
        <v>0</v>
      </c>
      <c r="BY11" s="7">
        <f t="shared" si="18"/>
        <v>1</v>
      </c>
      <c r="BZ11" s="2" t="str">
        <f>IF('[1]Service Rank in each comparison'!AP12="","",'[1]Service Rank in each comparison'!$C12)</f>
        <v/>
      </c>
      <c r="CA11" s="5">
        <f>'[1]Service Rank in each comparison'!AP12</f>
        <v>0</v>
      </c>
      <c r="CB11" s="6">
        <f>'[1]Service Rank in each comparison'!AQ12</f>
        <v>0</v>
      </c>
      <c r="CC11" s="7">
        <f t="shared" si="19"/>
        <v>1</v>
      </c>
      <c r="CE11" s="2" t="s">
        <v>103</v>
      </c>
      <c r="CF11" s="5">
        <v>526.985611983754</v>
      </c>
      <c r="CG11" s="6">
        <v>-526.985611983754</v>
      </c>
      <c r="CH11" s="7">
        <v>1</v>
      </c>
      <c r="CI11" s="2" t="s">
        <v>116</v>
      </c>
      <c r="CJ11" s="5">
        <v>193.207721391772</v>
      </c>
      <c r="CK11" s="6">
        <v>193.207721391772</v>
      </c>
      <c r="CL11" s="7">
        <v>1</v>
      </c>
      <c r="CM11" s="2" t="s">
        <v>216</v>
      </c>
      <c r="CN11" s="5">
        <v>158.358426197666</v>
      </c>
      <c r="CO11" s="6">
        <v>158.358426197666</v>
      </c>
      <c r="CP11" s="7">
        <v>1</v>
      </c>
      <c r="CQ11" s="2" t="s">
        <v>299</v>
      </c>
      <c r="CR11" s="125" t="s">
        <v>299</v>
      </c>
      <c r="CS11" s="126" t="s">
        <v>299</v>
      </c>
      <c r="CT11" s="127" t="s">
        <v>299</v>
      </c>
      <c r="CU11" s="2" t="s">
        <v>299</v>
      </c>
      <c r="CV11" s="125" t="s">
        <v>299</v>
      </c>
      <c r="CW11" s="126" t="s">
        <v>299</v>
      </c>
      <c r="CX11" s="127" t="s">
        <v>299</v>
      </c>
      <c r="CY11" s="2" t="s">
        <v>299</v>
      </c>
      <c r="CZ11" s="125" t="s">
        <v>299</v>
      </c>
      <c r="DA11" s="126" t="s">
        <v>299</v>
      </c>
      <c r="DB11" s="127" t="s">
        <v>299</v>
      </c>
      <c r="DC11" s="2" t="s">
        <v>299</v>
      </c>
      <c r="DD11" s="125" t="s">
        <v>299</v>
      </c>
      <c r="DE11" s="126" t="s">
        <v>299</v>
      </c>
      <c r="DF11" s="127" t="s">
        <v>299</v>
      </c>
      <c r="DG11" s="2" t="s">
        <v>299</v>
      </c>
      <c r="DH11" s="125" t="s">
        <v>299</v>
      </c>
      <c r="DI11" s="126" t="s">
        <v>299</v>
      </c>
      <c r="DJ11" s="127" t="s">
        <v>299</v>
      </c>
      <c r="DK11" s="2" t="s">
        <v>299</v>
      </c>
      <c r="DL11" s="125" t="s">
        <v>299</v>
      </c>
      <c r="DM11" s="126" t="s">
        <v>299</v>
      </c>
      <c r="DN11" s="127" t="s">
        <v>299</v>
      </c>
      <c r="DO11" s="2" t="s">
        <v>299</v>
      </c>
      <c r="DP11" s="125" t="s">
        <v>299</v>
      </c>
      <c r="DQ11" s="126" t="s">
        <v>299</v>
      </c>
      <c r="DR11" s="127" t="s">
        <v>299</v>
      </c>
      <c r="DS11" s="2" t="s">
        <v>299</v>
      </c>
      <c r="DT11" s="125" t="s">
        <v>299</v>
      </c>
      <c r="DU11" s="126" t="s">
        <v>299</v>
      </c>
      <c r="DV11" s="127" t="s">
        <v>299</v>
      </c>
      <c r="DW11" s="2" t="s">
        <v>299</v>
      </c>
      <c r="DX11" s="125" t="s">
        <v>299</v>
      </c>
      <c r="DY11" s="126" t="s">
        <v>299</v>
      </c>
      <c r="DZ11" s="127" t="s">
        <v>299</v>
      </c>
      <c r="EA11" s="2" t="s">
        <v>299</v>
      </c>
      <c r="EB11" s="125" t="s">
        <v>299</v>
      </c>
      <c r="EC11" s="126" t="s">
        <v>299</v>
      </c>
      <c r="ED11" s="127" t="s">
        <v>299</v>
      </c>
      <c r="EE11" s="2" t="s">
        <v>299</v>
      </c>
      <c r="EF11" s="125" t="s">
        <v>299</v>
      </c>
      <c r="EG11" s="126" t="s">
        <v>299</v>
      </c>
      <c r="EH11" s="127" t="s">
        <v>299</v>
      </c>
      <c r="EI11" s="2" t="s">
        <v>299</v>
      </c>
      <c r="EJ11" s="125" t="s">
        <v>299</v>
      </c>
      <c r="EK11" s="126" t="s">
        <v>299</v>
      </c>
      <c r="EL11" s="127" t="s">
        <v>299</v>
      </c>
      <c r="EM11" s="2" t="s">
        <v>299</v>
      </c>
      <c r="EN11" s="125" t="s">
        <v>299</v>
      </c>
      <c r="EO11" s="126" t="s">
        <v>299</v>
      </c>
      <c r="EP11" s="127" t="s">
        <v>299</v>
      </c>
      <c r="EQ11" s="2" t="s">
        <v>299</v>
      </c>
      <c r="ER11" s="125" t="s">
        <v>299</v>
      </c>
      <c r="ES11" s="126" t="s">
        <v>299</v>
      </c>
      <c r="ET11" s="127" t="s">
        <v>299</v>
      </c>
      <c r="EU11" s="2" t="s">
        <v>299</v>
      </c>
      <c r="EV11" s="125" t="s">
        <v>299</v>
      </c>
      <c r="EW11" s="126" t="s">
        <v>299</v>
      </c>
      <c r="EX11" s="127" t="s">
        <v>299</v>
      </c>
      <c r="EY11" s="2" t="s">
        <v>299</v>
      </c>
      <c r="EZ11" s="125" t="s">
        <v>299</v>
      </c>
      <c r="FA11" s="126" t="s">
        <v>299</v>
      </c>
      <c r="FB11" s="127" t="s">
        <v>299</v>
      </c>
      <c r="FC11" s="2" t="s">
        <v>299</v>
      </c>
      <c r="FD11" s="125" t="s">
        <v>299</v>
      </c>
      <c r="FE11" s="126" t="s">
        <v>299</v>
      </c>
      <c r="FF11" s="127" t="s">
        <v>299</v>
      </c>
    </row>
    <row r="12" spans="2:162">
      <c r="B12" s="2" t="str">
        <f>IF('[1]Service Rank in each comparison'!D13="","",'[1]Service Rank in each comparison'!$C13)</f>
        <v/>
      </c>
      <c r="C12" s="5">
        <f>'[1]Service Rank in each comparison'!D13</f>
        <v>0</v>
      </c>
      <c r="D12" s="6" t="str">
        <f>IF('[1]Service Rank in each comparison'!E13="","",'[1]Service Rank in each comparison'!E13)</f>
        <v/>
      </c>
      <c r="E12" s="7">
        <f t="shared" si="0"/>
        <v>1</v>
      </c>
      <c r="F12" s="2" t="str">
        <f>IF('[1]Service Rank in each comparison'!F13="","",'[1]Service Rank in each comparison'!$C13)</f>
        <v>Synthesis and degradation of ketone bodies</v>
      </c>
      <c r="G12" s="5">
        <f>'[1]Service Rank in each comparison'!F13</f>
        <v>357.728884503585</v>
      </c>
      <c r="H12" s="6">
        <f>'[1]Service Rank in each comparison'!G13</f>
        <v>357.728884503585</v>
      </c>
      <c r="I12" s="7">
        <f t="shared" si="1"/>
        <v>1</v>
      </c>
      <c r="J12" s="2" t="str">
        <f>IF('[1]Service Rank in each comparison'!H13="","",'[1]Service Rank in each comparison'!$C13)</f>
        <v>Synthesis and degradation of ketone bodies</v>
      </c>
      <c r="K12" s="5">
        <f>'[1]Service Rank in each comparison'!H13</f>
        <v>44.2894307305985</v>
      </c>
      <c r="L12" s="6">
        <f>'[1]Service Rank in each comparison'!I13</f>
        <v>44.2894307305985</v>
      </c>
      <c r="M12" s="7">
        <f t="shared" si="2"/>
        <v>1</v>
      </c>
      <c r="N12" s="2" t="str">
        <f>IF('[1]Service Rank in each comparison'!J13="","",'[1]Service Rank in each comparison'!$C13)</f>
        <v/>
      </c>
      <c r="O12" s="5">
        <f>'[1]Service Rank in each comparison'!J13</f>
        <v>0</v>
      </c>
      <c r="P12" s="6">
        <f>'[1]Service Rank in each comparison'!K13</f>
        <v>0</v>
      </c>
      <c r="Q12" s="7">
        <f t="shared" si="3"/>
        <v>1</v>
      </c>
      <c r="R12" s="2" t="str">
        <f>IF('[1]Service Rank in each comparison'!L13="","",'[1]Service Rank in each comparison'!$C13)</f>
        <v/>
      </c>
      <c r="S12" s="5">
        <f>'[1]Service Rank in each comparison'!L13</f>
        <v>0</v>
      </c>
      <c r="T12" s="6">
        <f>'[1]Service Rank in each comparison'!M13</f>
        <v>0</v>
      </c>
      <c r="U12" s="7">
        <f t="shared" si="4"/>
        <v>1</v>
      </c>
      <c r="V12" s="2" t="str">
        <f>IF('[1]Service Rank in each comparison'!N13="","",'[1]Service Rank in each comparison'!$C13)</f>
        <v/>
      </c>
      <c r="W12" s="5">
        <f>'[1]Service Rank in each comparison'!N13</f>
        <v>0</v>
      </c>
      <c r="X12" s="6">
        <f>'[1]Service Rank in each comparison'!O13</f>
        <v>0</v>
      </c>
      <c r="Y12" s="7">
        <f t="shared" si="5"/>
        <v>1</v>
      </c>
      <c r="Z12" s="2" t="str">
        <f>IF('[1]Service Rank in each comparison'!P13="","",'[1]Service Rank in each comparison'!$C13)</f>
        <v/>
      </c>
      <c r="AA12" s="5">
        <f>'[1]Service Rank in each comparison'!P13</f>
        <v>0</v>
      </c>
      <c r="AB12" s="6">
        <f>'[1]Service Rank in each comparison'!Q13</f>
        <v>0</v>
      </c>
      <c r="AC12" s="7">
        <f t="shared" si="6"/>
        <v>1</v>
      </c>
      <c r="AD12" s="2" t="str">
        <f>IF('[1]Service Rank in each comparison'!R13="","",'[1]Service Rank in each comparison'!$C13)</f>
        <v/>
      </c>
      <c r="AE12" s="5">
        <f>'[1]Service Rank in each comparison'!R13</f>
        <v>0</v>
      </c>
      <c r="AF12" s="6">
        <f>'[1]Service Rank in each comparison'!S13</f>
        <v>0</v>
      </c>
      <c r="AG12" s="7">
        <f t="shared" si="7"/>
        <v>1</v>
      </c>
      <c r="AH12" s="2" t="str">
        <f>IF('[1]Service Rank in each comparison'!T13="","",'[1]Service Rank in each comparison'!$C13)</f>
        <v/>
      </c>
      <c r="AI12" s="5">
        <f>'[1]Service Rank in each comparison'!T13</f>
        <v>0</v>
      </c>
      <c r="AJ12" s="6">
        <f>'[1]Service Rank in each comparison'!U13</f>
        <v>0</v>
      </c>
      <c r="AK12" s="7">
        <f t="shared" si="8"/>
        <v>1</v>
      </c>
      <c r="AL12" s="2" t="str">
        <f>IF('[1]Service Rank in each comparison'!V13="","",'[1]Service Rank in each comparison'!$C13)</f>
        <v/>
      </c>
      <c r="AM12" s="5">
        <f>'[1]Service Rank in each comparison'!V13</f>
        <v>0</v>
      </c>
      <c r="AN12" s="6">
        <f>'[1]Service Rank in each comparison'!W13</f>
        <v>0</v>
      </c>
      <c r="AO12" s="7">
        <f t="shared" si="9"/>
        <v>1</v>
      </c>
      <c r="AP12" s="2" t="str">
        <f>IF('[1]Service Rank in each comparison'!X13="","",'[1]Service Rank in each comparison'!$C13)</f>
        <v/>
      </c>
      <c r="AQ12" s="5">
        <f>'[1]Service Rank in each comparison'!X13</f>
        <v>0</v>
      </c>
      <c r="AR12" s="6">
        <f>'[1]Service Rank in each comparison'!Y13</f>
        <v>0</v>
      </c>
      <c r="AS12" s="7">
        <f t="shared" si="10"/>
        <v>1</v>
      </c>
      <c r="AT12" s="2" t="str">
        <f>IF('[1]Service Rank in each comparison'!Z13="","",'[1]Service Rank in each comparison'!$C13)</f>
        <v/>
      </c>
      <c r="AU12" s="5">
        <f>'[1]Service Rank in each comparison'!Z13</f>
        <v>0</v>
      </c>
      <c r="AV12" s="6">
        <f>'[1]Service Rank in each comparison'!AA13</f>
        <v>0</v>
      </c>
      <c r="AW12" s="7">
        <f t="shared" si="11"/>
        <v>1</v>
      </c>
      <c r="AX12" s="2" t="str">
        <f>IF('[1]Service Rank in each comparison'!AB13="","",'[1]Service Rank in each comparison'!$C13)</f>
        <v/>
      </c>
      <c r="AY12" s="5">
        <f>'[1]Service Rank in each comparison'!AB13</f>
        <v>0</v>
      </c>
      <c r="AZ12" s="6">
        <f>'[1]Service Rank in each comparison'!AC13</f>
        <v>0</v>
      </c>
      <c r="BA12" s="7">
        <f t="shared" si="12"/>
        <v>1</v>
      </c>
      <c r="BB12" s="2" t="str">
        <f>IF('[1]Service Rank in each comparison'!AD13="","",'[1]Service Rank in each comparison'!$C13)</f>
        <v/>
      </c>
      <c r="BC12" s="5">
        <f>'[1]Service Rank in each comparison'!AD13</f>
        <v>0</v>
      </c>
      <c r="BD12" s="6">
        <f>'[1]Service Rank in each comparison'!AE13</f>
        <v>0</v>
      </c>
      <c r="BE12" s="7">
        <f t="shared" si="13"/>
        <v>1</v>
      </c>
      <c r="BF12" s="2" t="str">
        <f>IF('[1]Service Rank in each comparison'!AF13="","",'[1]Service Rank in each comparison'!$C13)</f>
        <v/>
      </c>
      <c r="BG12" s="5">
        <f>'[1]Service Rank in each comparison'!AF13</f>
        <v>0</v>
      </c>
      <c r="BH12" s="6">
        <f>'[1]Service Rank in each comparison'!AG13</f>
        <v>0</v>
      </c>
      <c r="BI12" s="7">
        <f t="shared" si="14"/>
        <v>1</v>
      </c>
      <c r="BJ12" s="2" t="str">
        <f>IF('[1]Service Rank in each comparison'!AH13="","",'[1]Service Rank in each comparison'!$C13)</f>
        <v/>
      </c>
      <c r="BK12" s="5">
        <f>'[1]Service Rank in each comparison'!AH13</f>
        <v>0</v>
      </c>
      <c r="BL12" s="6">
        <f>'[1]Service Rank in each comparison'!AI13</f>
        <v>0</v>
      </c>
      <c r="BM12" s="7">
        <f t="shared" si="15"/>
        <v>1</v>
      </c>
      <c r="BN12" s="2" t="str">
        <f>IF('[1]Service Rank in each comparison'!AJ13="","",'[1]Service Rank in each comparison'!$C13)</f>
        <v/>
      </c>
      <c r="BO12" s="5">
        <f>'[1]Service Rank in each comparison'!AJ13</f>
        <v>0</v>
      </c>
      <c r="BP12" s="6">
        <f>'[1]Service Rank in each comparison'!AK13</f>
        <v>0</v>
      </c>
      <c r="BQ12" s="7">
        <f t="shared" si="16"/>
        <v>1</v>
      </c>
      <c r="BR12" s="2" t="str">
        <f>IF('[1]Service Rank in each comparison'!AL13="","",'[1]Service Rank in each comparison'!$C13)</f>
        <v/>
      </c>
      <c r="BS12" s="5">
        <f>'[1]Service Rank in each comparison'!AL13</f>
        <v>0</v>
      </c>
      <c r="BT12" s="6">
        <f>'[1]Service Rank in each comparison'!AM13</f>
        <v>0</v>
      </c>
      <c r="BU12" s="7">
        <f t="shared" si="17"/>
        <v>1</v>
      </c>
      <c r="BV12" s="2" t="str">
        <f>IF('[1]Service Rank in each comparison'!AN13="","",'[1]Service Rank in each comparison'!$C13)</f>
        <v/>
      </c>
      <c r="BW12" s="5">
        <f>'[1]Service Rank in each comparison'!AN13</f>
        <v>0</v>
      </c>
      <c r="BX12" s="6">
        <f>'[1]Service Rank in each comparison'!AO13</f>
        <v>0</v>
      </c>
      <c r="BY12" s="7">
        <f t="shared" si="18"/>
        <v>1</v>
      </c>
      <c r="BZ12" s="2" t="str">
        <f>IF('[1]Service Rank in each comparison'!AP13="","",'[1]Service Rank in each comparison'!$C13)</f>
        <v/>
      </c>
      <c r="CA12" s="5">
        <f>'[1]Service Rank in each comparison'!AP13</f>
        <v>0</v>
      </c>
      <c r="CB12" s="6">
        <f>'[1]Service Rank in each comparison'!AQ13</f>
        <v>0</v>
      </c>
      <c r="CC12" s="7">
        <f t="shared" si="19"/>
        <v>1</v>
      </c>
      <c r="CE12" s="2" t="s">
        <v>104</v>
      </c>
      <c r="CF12" s="5">
        <v>526.985611983754</v>
      </c>
      <c r="CG12" s="6">
        <v>-526.985611983754</v>
      </c>
      <c r="CH12" s="7">
        <v>1</v>
      </c>
      <c r="CI12" s="2" t="s">
        <v>171</v>
      </c>
      <c r="CJ12" s="5">
        <v>186.29692433321</v>
      </c>
      <c r="CK12" s="6">
        <v>4.81222244990958</v>
      </c>
      <c r="CL12" s="7">
        <v>1</v>
      </c>
      <c r="CM12" s="2" t="s">
        <v>131</v>
      </c>
      <c r="CN12" s="5">
        <v>144.121061586594</v>
      </c>
      <c r="CO12" s="6">
        <v>-11.6193953593442</v>
      </c>
      <c r="CP12" s="7">
        <v>1</v>
      </c>
      <c r="CQ12" s="2" t="s">
        <v>299</v>
      </c>
      <c r="CR12" s="125" t="s">
        <v>299</v>
      </c>
      <c r="CS12" s="126" t="s">
        <v>299</v>
      </c>
      <c r="CT12" s="127" t="s">
        <v>299</v>
      </c>
      <c r="CU12" s="2" t="s">
        <v>299</v>
      </c>
      <c r="CV12" s="125" t="s">
        <v>299</v>
      </c>
      <c r="CW12" s="126" t="s">
        <v>299</v>
      </c>
      <c r="CX12" s="127" t="s">
        <v>299</v>
      </c>
      <c r="CY12" s="2" t="s">
        <v>299</v>
      </c>
      <c r="CZ12" s="125" t="s">
        <v>299</v>
      </c>
      <c r="DA12" s="126" t="s">
        <v>299</v>
      </c>
      <c r="DB12" s="127" t="s">
        <v>299</v>
      </c>
      <c r="DC12" s="2" t="s">
        <v>299</v>
      </c>
      <c r="DD12" s="125" t="s">
        <v>299</v>
      </c>
      <c r="DE12" s="126" t="s">
        <v>299</v>
      </c>
      <c r="DF12" s="127" t="s">
        <v>299</v>
      </c>
      <c r="DG12" s="2" t="s">
        <v>299</v>
      </c>
      <c r="DH12" s="125" t="s">
        <v>299</v>
      </c>
      <c r="DI12" s="126" t="s">
        <v>299</v>
      </c>
      <c r="DJ12" s="127" t="s">
        <v>299</v>
      </c>
      <c r="DK12" s="2" t="s">
        <v>299</v>
      </c>
      <c r="DL12" s="125" t="s">
        <v>299</v>
      </c>
      <c r="DM12" s="126" t="s">
        <v>299</v>
      </c>
      <c r="DN12" s="127" t="s">
        <v>299</v>
      </c>
      <c r="DO12" s="2" t="s">
        <v>299</v>
      </c>
      <c r="DP12" s="125" t="s">
        <v>299</v>
      </c>
      <c r="DQ12" s="126" t="s">
        <v>299</v>
      </c>
      <c r="DR12" s="127" t="s">
        <v>299</v>
      </c>
      <c r="DS12" s="2" t="s">
        <v>299</v>
      </c>
      <c r="DT12" s="125" t="s">
        <v>299</v>
      </c>
      <c r="DU12" s="126" t="s">
        <v>299</v>
      </c>
      <c r="DV12" s="127" t="s">
        <v>299</v>
      </c>
      <c r="DW12" s="2" t="s">
        <v>299</v>
      </c>
      <c r="DX12" s="125" t="s">
        <v>299</v>
      </c>
      <c r="DY12" s="126" t="s">
        <v>299</v>
      </c>
      <c r="DZ12" s="127" t="s">
        <v>299</v>
      </c>
      <c r="EA12" s="2" t="s">
        <v>299</v>
      </c>
      <c r="EB12" s="125" t="s">
        <v>299</v>
      </c>
      <c r="EC12" s="126" t="s">
        <v>299</v>
      </c>
      <c r="ED12" s="127" t="s">
        <v>299</v>
      </c>
      <c r="EE12" s="2" t="s">
        <v>299</v>
      </c>
      <c r="EF12" s="125" t="s">
        <v>299</v>
      </c>
      <c r="EG12" s="126" t="s">
        <v>299</v>
      </c>
      <c r="EH12" s="127" t="s">
        <v>299</v>
      </c>
      <c r="EI12" s="2" t="s">
        <v>299</v>
      </c>
      <c r="EJ12" s="125" t="s">
        <v>299</v>
      </c>
      <c r="EK12" s="126" t="s">
        <v>299</v>
      </c>
      <c r="EL12" s="127" t="s">
        <v>299</v>
      </c>
      <c r="EM12" s="2" t="s">
        <v>299</v>
      </c>
      <c r="EN12" s="125" t="s">
        <v>299</v>
      </c>
      <c r="EO12" s="126" t="s">
        <v>299</v>
      </c>
      <c r="EP12" s="127" t="s">
        <v>299</v>
      </c>
      <c r="EQ12" s="2" t="s">
        <v>299</v>
      </c>
      <c r="ER12" s="125" t="s">
        <v>299</v>
      </c>
      <c r="ES12" s="126" t="s">
        <v>299</v>
      </c>
      <c r="ET12" s="127" t="s">
        <v>299</v>
      </c>
      <c r="EU12" s="2" t="s">
        <v>299</v>
      </c>
      <c r="EV12" s="125" t="s">
        <v>299</v>
      </c>
      <c r="EW12" s="126" t="s">
        <v>299</v>
      </c>
      <c r="EX12" s="127" t="s">
        <v>299</v>
      </c>
      <c r="EY12" s="2" t="s">
        <v>299</v>
      </c>
      <c r="EZ12" s="125" t="s">
        <v>299</v>
      </c>
      <c r="FA12" s="126" t="s">
        <v>299</v>
      </c>
      <c r="FB12" s="127" t="s">
        <v>299</v>
      </c>
      <c r="FC12" s="2" t="s">
        <v>299</v>
      </c>
      <c r="FD12" s="125" t="s">
        <v>299</v>
      </c>
      <c r="FE12" s="126" t="s">
        <v>299</v>
      </c>
      <c r="FF12" s="127" t="s">
        <v>299</v>
      </c>
    </row>
    <row r="13" spans="2:162">
      <c r="B13" s="2" t="str">
        <f>IF('[1]Service Rank in each comparison'!D14="","",'[1]Service Rank in each comparison'!$C14)</f>
        <v>Steroid biosynthesis</v>
      </c>
      <c r="C13" s="5">
        <f>'[1]Service Rank in each comparison'!D14</f>
        <v>36.1742312042555</v>
      </c>
      <c r="D13" s="6">
        <f>IF('[1]Service Rank in each comparison'!E14="","",'[1]Service Rank in each comparison'!E14)</f>
        <v>-36.1742312042555</v>
      </c>
      <c r="E13" s="7">
        <f t="shared" si="0"/>
        <v>1</v>
      </c>
      <c r="F13" s="2" t="str">
        <f>IF('[1]Service Rank in each comparison'!F14="","",'[1]Service Rank in each comparison'!$C14)</f>
        <v>Steroid biosynthesis</v>
      </c>
      <c r="G13" s="5">
        <f>'[1]Service Rank in each comparison'!F14</f>
        <v>269.435293698076</v>
      </c>
      <c r="H13" s="6">
        <f>'[1]Service Rank in each comparison'!G14</f>
        <v>188.790221836575</v>
      </c>
      <c r="I13" s="7">
        <f t="shared" si="1"/>
        <v>1</v>
      </c>
      <c r="J13" s="2" t="str">
        <f>IF('[1]Service Rank in each comparison'!H14="","",'[1]Service Rank in each comparison'!$C14)</f>
        <v/>
      </c>
      <c r="K13" s="5">
        <f>'[1]Service Rank in each comparison'!H14</f>
        <v>0</v>
      </c>
      <c r="L13" s="6">
        <f>'[1]Service Rank in each comparison'!I14</f>
        <v>0</v>
      </c>
      <c r="M13" s="7">
        <f t="shared" si="2"/>
        <v>1</v>
      </c>
      <c r="N13" s="2" t="str">
        <f>IF('[1]Service Rank in each comparison'!J14="","",'[1]Service Rank in each comparison'!$C14)</f>
        <v/>
      </c>
      <c r="O13" s="5">
        <f>'[1]Service Rank in each comparison'!J14</f>
        <v>0</v>
      </c>
      <c r="P13" s="6">
        <f>'[1]Service Rank in each comparison'!K14</f>
        <v>0</v>
      </c>
      <c r="Q13" s="7">
        <f t="shared" si="3"/>
        <v>1</v>
      </c>
      <c r="R13" s="2" t="str">
        <f>IF('[1]Service Rank in each comparison'!L14="","",'[1]Service Rank in each comparison'!$C14)</f>
        <v/>
      </c>
      <c r="S13" s="5">
        <f>'[1]Service Rank in each comparison'!L14</f>
        <v>0</v>
      </c>
      <c r="T13" s="6">
        <f>'[1]Service Rank in each comparison'!M14</f>
        <v>0</v>
      </c>
      <c r="U13" s="7">
        <f t="shared" si="4"/>
        <v>1</v>
      </c>
      <c r="V13" s="2" t="str">
        <f>IF('[1]Service Rank in each comparison'!N14="","",'[1]Service Rank in each comparison'!$C14)</f>
        <v/>
      </c>
      <c r="W13" s="5">
        <f>'[1]Service Rank in each comparison'!N14</f>
        <v>0</v>
      </c>
      <c r="X13" s="6">
        <f>'[1]Service Rank in each comparison'!O14</f>
        <v>0</v>
      </c>
      <c r="Y13" s="7">
        <f t="shared" si="5"/>
        <v>1</v>
      </c>
      <c r="Z13" s="2" t="str">
        <f>IF('[1]Service Rank in each comparison'!P14="","",'[1]Service Rank in each comparison'!$C14)</f>
        <v/>
      </c>
      <c r="AA13" s="5">
        <f>'[1]Service Rank in each comparison'!P14</f>
        <v>0</v>
      </c>
      <c r="AB13" s="6">
        <f>'[1]Service Rank in each comparison'!Q14</f>
        <v>0</v>
      </c>
      <c r="AC13" s="7">
        <f t="shared" si="6"/>
        <v>1</v>
      </c>
      <c r="AD13" s="2" t="str">
        <f>IF('[1]Service Rank in each comparison'!R14="","",'[1]Service Rank in each comparison'!$C14)</f>
        <v/>
      </c>
      <c r="AE13" s="5">
        <f>'[1]Service Rank in each comparison'!R14</f>
        <v>0</v>
      </c>
      <c r="AF13" s="6">
        <f>'[1]Service Rank in each comparison'!S14</f>
        <v>0</v>
      </c>
      <c r="AG13" s="7">
        <f t="shared" si="7"/>
        <v>1</v>
      </c>
      <c r="AH13" s="2" t="str">
        <f>IF('[1]Service Rank in each comparison'!T14="","",'[1]Service Rank in each comparison'!$C14)</f>
        <v/>
      </c>
      <c r="AI13" s="5">
        <f>'[1]Service Rank in each comparison'!T14</f>
        <v>0</v>
      </c>
      <c r="AJ13" s="6">
        <f>'[1]Service Rank in each comparison'!U14</f>
        <v>0</v>
      </c>
      <c r="AK13" s="7">
        <f t="shared" si="8"/>
        <v>1</v>
      </c>
      <c r="AL13" s="2" t="str">
        <f>IF('[1]Service Rank in each comparison'!V14="","",'[1]Service Rank in each comparison'!$C14)</f>
        <v/>
      </c>
      <c r="AM13" s="5">
        <f>'[1]Service Rank in each comparison'!V14</f>
        <v>0</v>
      </c>
      <c r="AN13" s="6">
        <f>'[1]Service Rank in each comparison'!W14</f>
        <v>0</v>
      </c>
      <c r="AO13" s="7">
        <f t="shared" si="9"/>
        <v>1</v>
      </c>
      <c r="AP13" s="2" t="str">
        <f>IF('[1]Service Rank in each comparison'!X14="","",'[1]Service Rank in each comparison'!$C14)</f>
        <v/>
      </c>
      <c r="AQ13" s="5">
        <f>'[1]Service Rank in each comparison'!X14</f>
        <v>0</v>
      </c>
      <c r="AR13" s="6">
        <f>'[1]Service Rank in each comparison'!Y14</f>
        <v>0</v>
      </c>
      <c r="AS13" s="7">
        <f t="shared" si="10"/>
        <v>1</v>
      </c>
      <c r="AT13" s="2" t="str">
        <f>IF('[1]Service Rank in each comparison'!Z14="","",'[1]Service Rank in each comparison'!$C14)</f>
        <v/>
      </c>
      <c r="AU13" s="5">
        <f>'[1]Service Rank in each comparison'!Z14</f>
        <v>0</v>
      </c>
      <c r="AV13" s="6">
        <f>'[1]Service Rank in each comparison'!AA14</f>
        <v>0</v>
      </c>
      <c r="AW13" s="7">
        <f t="shared" si="11"/>
        <v>1</v>
      </c>
      <c r="AX13" s="2" t="str">
        <f>IF('[1]Service Rank in each comparison'!AB14="","",'[1]Service Rank in each comparison'!$C14)</f>
        <v/>
      </c>
      <c r="AY13" s="5">
        <f>'[1]Service Rank in each comparison'!AB14</f>
        <v>0</v>
      </c>
      <c r="AZ13" s="6">
        <f>'[1]Service Rank in each comparison'!AC14</f>
        <v>0</v>
      </c>
      <c r="BA13" s="7">
        <f t="shared" si="12"/>
        <v>1</v>
      </c>
      <c r="BB13" s="2" t="str">
        <f>IF('[1]Service Rank in each comparison'!AD14="","",'[1]Service Rank in each comparison'!$C14)</f>
        <v/>
      </c>
      <c r="BC13" s="5">
        <f>'[1]Service Rank in each comparison'!AD14</f>
        <v>0</v>
      </c>
      <c r="BD13" s="6">
        <f>'[1]Service Rank in each comparison'!AE14</f>
        <v>0</v>
      </c>
      <c r="BE13" s="7">
        <f t="shared" si="13"/>
        <v>1</v>
      </c>
      <c r="BF13" s="2" t="str">
        <f>IF('[1]Service Rank in each comparison'!AF14="","",'[1]Service Rank in each comparison'!$C14)</f>
        <v/>
      </c>
      <c r="BG13" s="5">
        <f>'[1]Service Rank in each comparison'!AF14</f>
        <v>0</v>
      </c>
      <c r="BH13" s="6">
        <f>'[1]Service Rank in each comparison'!AG14</f>
        <v>0</v>
      </c>
      <c r="BI13" s="7">
        <f t="shared" si="14"/>
        <v>1</v>
      </c>
      <c r="BJ13" s="2" t="str">
        <f>IF('[1]Service Rank in each comparison'!AH14="","",'[1]Service Rank in each comparison'!$C14)</f>
        <v/>
      </c>
      <c r="BK13" s="5">
        <f>'[1]Service Rank in each comparison'!AH14</f>
        <v>0</v>
      </c>
      <c r="BL13" s="6">
        <f>'[1]Service Rank in each comparison'!AI14</f>
        <v>0</v>
      </c>
      <c r="BM13" s="7">
        <f t="shared" si="15"/>
        <v>1</v>
      </c>
      <c r="BN13" s="2" t="str">
        <f>IF('[1]Service Rank in each comparison'!AJ14="","",'[1]Service Rank in each comparison'!$C14)</f>
        <v/>
      </c>
      <c r="BO13" s="5">
        <f>'[1]Service Rank in each comparison'!AJ14</f>
        <v>0</v>
      </c>
      <c r="BP13" s="6">
        <f>'[1]Service Rank in each comparison'!AK14</f>
        <v>0</v>
      </c>
      <c r="BQ13" s="7">
        <f t="shared" si="16"/>
        <v>1</v>
      </c>
      <c r="BR13" s="2" t="str">
        <f>IF('[1]Service Rank in each comparison'!AL14="","",'[1]Service Rank in each comparison'!$C14)</f>
        <v/>
      </c>
      <c r="BS13" s="5">
        <f>'[1]Service Rank in each comparison'!AL14</f>
        <v>0</v>
      </c>
      <c r="BT13" s="6">
        <f>'[1]Service Rank in each comparison'!AM14</f>
        <v>0</v>
      </c>
      <c r="BU13" s="7">
        <f t="shared" si="17"/>
        <v>1</v>
      </c>
      <c r="BV13" s="2" t="str">
        <f>IF('[1]Service Rank in each comparison'!AN14="","",'[1]Service Rank in each comparison'!$C14)</f>
        <v/>
      </c>
      <c r="BW13" s="5">
        <f>'[1]Service Rank in each comparison'!AN14</f>
        <v>0</v>
      </c>
      <c r="BX13" s="6">
        <f>'[1]Service Rank in each comparison'!AO14</f>
        <v>0</v>
      </c>
      <c r="BY13" s="7">
        <f t="shared" si="18"/>
        <v>1</v>
      </c>
      <c r="BZ13" s="2" t="str">
        <f>IF('[1]Service Rank in each comparison'!AP14="","",'[1]Service Rank in each comparison'!$C14)</f>
        <v/>
      </c>
      <c r="CA13" s="5">
        <f>'[1]Service Rank in each comparison'!AP14</f>
        <v>0</v>
      </c>
      <c r="CB13" s="6">
        <f>'[1]Service Rank in each comparison'!AQ14</f>
        <v>0</v>
      </c>
      <c r="CC13" s="7">
        <f t="shared" si="19"/>
        <v>1</v>
      </c>
      <c r="CE13" s="2" t="s">
        <v>110</v>
      </c>
      <c r="CF13" s="5">
        <v>520.426431813698</v>
      </c>
      <c r="CG13" s="6">
        <v>-520.426431813698</v>
      </c>
      <c r="CH13" s="7">
        <v>1</v>
      </c>
      <c r="CI13" s="2" t="s">
        <v>100</v>
      </c>
      <c r="CJ13" s="5">
        <v>174.862776991588</v>
      </c>
      <c r="CK13" s="6">
        <v>-95.4160702806236</v>
      </c>
      <c r="CL13" s="7">
        <v>1</v>
      </c>
      <c r="CM13" s="2" t="s">
        <v>117</v>
      </c>
      <c r="CN13" s="5">
        <v>139.600772280784</v>
      </c>
      <c r="CO13" s="6">
        <v>-139.600772280784</v>
      </c>
      <c r="CP13" s="7">
        <v>1</v>
      </c>
      <c r="CQ13" s="2" t="s">
        <v>299</v>
      </c>
      <c r="CR13" s="125" t="s">
        <v>299</v>
      </c>
      <c r="CS13" s="126" t="s">
        <v>299</v>
      </c>
      <c r="CT13" s="127" t="s">
        <v>299</v>
      </c>
      <c r="CU13" s="2" t="s">
        <v>299</v>
      </c>
      <c r="CV13" s="125" t="s">
        <v>299</v>
      </c>
      <c r="CW13" s="126" t="s">
        <v>299</v>
      </c>
      <c r="CX13" s="127" t="s">
        <v>299</v>
      </c>
      <c r="CY13" s="2" t="s">
        <v>299</v>
      </c>
      <c r="CZ13" s="125" t="s">
        <v>299</v>
      </c>
      <c r="DA13" s="126" t="s">
        <v>299</v>
      </c>
      <c r="DB13" s="127" t="s">
        <v>299</v>
      </c>
      <c r="DC13" s="2" t="s">
        <v>299</v>
      </c>
      <c r="DD13" s="125" t="s">
        <v>299</v>
      </c>
      <c r="DE13" s="126" t="s">
        <v>299</v>
      </c>
      <c r="DF13" s="127" t="s">
        <v>299</v>
      </c>
      <c r="DG13" s="2" t="s">
        <v>299</v>
      </c>
      <c r="DH13" s="125" t="s">
        <v>299</v>
      </c>
      <c r="DI13" s="126" t="s">
        <v>299</v>
      </c>
      <c r="DJ13" s="127" t="s">
        <v>299</v>
      </c>
      <c r="DK13" s="2" t="s">
        <v>299</v>
      </c>
      <c r="DL13" s="125" t="s">
        <v>299</v>
      </c>
      <c r="DM13" s="126" t="s">
        <v>299</v>
      </c>
      <c r="DN13" s="127" t="s">
        <v>299</v>
      </c>
      <c r="DO13" s="2" t="s">
        <v>299</v>
      </c>
      <c r="DP13" s="125" t="s">
        <v>299</v>
      </c>
      <c r="DQ13" s="126" t="s">
        <v>299</v>
      </c>
      <c r="DR13" s="127" t="s">
        <v>299</v>
      </c>
      <c r="DS13" s="2" t="s">
        <v>299</v>
      </c>
      <c r="DT13" s="125" t="s">
        <v>299</v>
      </c>
      <c r="DU13" s="126" t="s">
        <v>299</v>
      </c>
      <c r="DV13" s="127" t="s">
        <v>299</v>
      </c>
      <c r="DW13" s="2" t="s">
        <v>299</v>
      </c>
      <c r="DX13" s="125" t="s">
        <v>299</v>
      </c>
      <c r="DY13" s="126" t="s">
        <v>299</v>
      </c>
      <c r="DZ13" s="127" t="s">
        <v>299</v>
      </c>
      <c r="EA13" s="2" t="s">
        <v>299</v>
      </c>
      <c r="EB13" s="125" t="s">
        <v>299</v>
      </c>
      <c r="EC13" s="126" t="s">
        <v>299</v>
      </c>
      <c r="ED13" s="127" t="s">
        <v>299</v>
      </c>
      <c r="EE13" s="2" t="s">
        <v>299</v>
      </c>
      <c r="EF13" s="125" t="s">
        <v>299</v>
      </c>
      <c r="EG13" s="126" t="s">
        <v>299</v>
      </c>
      <c r="EH13" s="127" t="s">
        <v>299</v>
      </c>
      <c r="EI13" s="2" t="s">
        <v>299</v>
      </c>
      <c r="EJ13" s="125" t="s">
        <v>299</v>
      </c>
      <c r="EK13" s="126" t="s">
        <v>299</v>
      </c>
      <c r="EL13" s="127" t="s">
        <v>299</v>
      </c>
      <c r="EM13" s="2" t="s">
        <v>299</v>
      </c>
      <c r="EN13" s="125" t="s">
        <v>299</v>
      </c>
      <c r="EO13" s="126" t="s">
        <v>299</v>
      </c>
      <c r="EP13" s="127" t="s">
        <v>299</v>
      </c>
      <c r="EQ13" s="2" t="s">
        <v>299</v>
      </c>
      <c r="ER13" s="125" t="s">
        <v>299</v>
      </c>
      <c r="ES13" s="126" t="s">
        <v>299</v>
      </c>
      <c r="ET13" s="127" t="s">
        <v>299</v>
      </c>
      <c r="EU13" s="2" t="s">
        <v>299</v>
      </c>
      <c r="EV13" s="125" t="s">
        <v>299</v>
      </c>
      <c r="EW13" s="126" t="s">
        <v>299</v>
      </c>
      <c r="EX13" s="127" t="s">
        <v>299</v>
      </c>
      <c r="EY13" s="2" t="s">
        <v>299</v>
      </c>
      <c r="EZ13" s="125" t="s">
        <v>299</v>
      </c>
      <c r="FA13" s="126" t="s">
        <v>299</v>
      </c>
      <c r="FB13" s="127" t="s">
        <v>299</v>
      </c>
      <c r="FC13" s="2" t="s">
        <v>299</v>
      </c>
      <c r="FD13" s="125" t="s">
        <v>299</v>
      </c>
      <c r="FE13" s="126" t="s">
        <v>299</v>
      </c>
      <c r="FF13" s="127" t="s">
        <v>299</v>
      </c>
    </row>
    <row r="14" spans="2:162">
      <c r="B14" s="2" t="str">
        <f>IF('[1]Service Rank in each comparison'!D15="","",'[1]Service Rank in each comparison'!$C15)</f>
        <v/>
      </c>
      <c r="C14" s="5">
        <f>'[1]Service Rank in each comparison'!D15</f>
        <v>0</v>
      </c>
      <c r="D14" s="6" t="str">
        <f>IF('[1]Service Rank in each comparison'!E15="","",'[1]Service Rank in each comparison'!E15)</f>
        <v/>
      </c>
      <c r="E14" s="7">
        <f t="shared" si="0"/>
        <v>1</v>
      </c>
      <c r="F14" s="2" t="str">
        <f>IF('[1]Service Rank in each comparison'!F15="","",'[1]Service Rank in each comparison'!$C15)</f>
        <v/>
      </c>
      <c r="G14" s="5">
        <f>'[1]Service Rank in each comparison'!F15</f>
        <v>0</v>
      </c>
      <c r="H14" s="6">
        <f>'[1]Service Rank in each comparison'!G15</f>
        <v>0</v>
      </c>
      <c r="I14" s="7">
        <f t="shared" si="1"/>
        <v>1</v>
      </c>
      <c r="J14" s="2" t="str">
        <f>IF('[1]Service Rank in each comparison'!H15="","",'[1]Service Rank in each comparison'!$C15)</f>
        <v/>
      </c>
      <c r="K14" s="5">
        <f>'[1]Service Rank in each comparison'!H15</f>
        <v>0</v>
      </c>
      <c r="L14" s="6">
        <f>'[1]Service Rank in each comparison'!I15</f>
        <v>0</v>
      </c>
      <c r="M14" s="7">
        <f t="shared" si="2"/>
        <v>1</v>
      </c>
      <c r="N14" s="2" t="str">
        <f>IF('[1]Service Rank in each comparison'!J15="","",'[1]Service Rank in each comparison'!$C15)</f>
        <v/>
      </c>
      <c r="O14" s="5">
        <f>'[1]Service Rank in each comparison'!J15</f>
        <v>0</v>
      </c>
      <c r="P14" s="6">
        <f>'[1]Service Rank in each comparison'!K15</f>
        <v>0</v>
      </c>
      <c r="Q14" s="7">
        <f t="shared" si="3"/>
        <v>1</v>
      </c>
      <c r="R14" s="2" t="str">
        <f>IF('[1]Service Rank in each comparison'!L15="","",'[1]Service Rank in each comparison'!$C15)</f>
        <v/>
      </c>
      <c r="S14" s="5">
        <f>'[1]Service Rank in each comparison'!L15</f>
        <v>0</v>
      </c>
      <c r="T14" s="6">
        <f>'[1]Service Rank in each comparison'!M15</f>
        <v>0</v>
      </c>
      <c r="U14" s="7">
        <f t="shared" si="4"/>
        <v>1</v>
      </c>
      <c r="V14" s="2" t="str">
        <f>IF('[1]Service Rank in each comparison'!N15="","",'[1]Service Rank in each comparison'!$C15)</f>
        <v/>
      </c>
      <c r="W14" s="5">
        <f>'[1]Service Rank in each comparison'!N15</f>
        <v>0</v>
      </c>
      <c r="X14" s="6">
        <f>'[1]Service Rank in each comparison'!O15</f>
        <v>0</v>
      </c>
      <c r="Y14" s="7">
        <f t="shared" si="5"/>
        <v>1</v>
      </c>
      <c r="Z14" s="2" t="str">
        <f>IF('[1]Service Rank in each comparison'!P15="","",'[1]Service Rank in each comparison'!$C15)</f>
        <v/>
      </c>
      <c r="AA14" s="5">
        <f>'[1]Service Rank in each comparison'!P15</f>
        <v>0</v>
      </c>
      <c r="AB14" s="6">
        <f>'[1]Service Rank in each comparison'!Q15</f>
        <v>0</v>
      </c>
      <c r="AC14" s="7">
        <f t="shared" si="6"/>
        <v>1</v>
      </c>
      <c r="AD14" s="2" t="str">
        <f>IF('[1]Service Rank in each comparison'!R15="","",'[1]Service Rank in each comparison'!$C15)</f>
        <v/>
      </c>
      <c r="AE14" s="5">
        <f>'[1]Service Rank in each comparison'!R15</f>
        <v>0</v>
      </c>
      <c r="AF14" s="6">
        <f>'[1]Service Rank in each comparison'!S15</f>
        <v>0</v>
      </c>
      <c r="AG14" s="7">
        <f t="shared" si="7"/>
        <v>1</v>
      </c>
      <c r="AH14" s="2" t="str">
        <f>IF('[1]Service Rank in each comparison'!T15="","",'[1]Service Rank in each comparison'!$C15)</f>
        <v/>
      </c>
      <c r="AI14" s="5">
        <f>'[1]Service Rank in each comparison'!T15</f>
        <v>0</v>
      </c>
      <c r="AJ14" s="6">
        <f>'[1]Service Rank in each comparison'!U15</f>
        <v>0</v>
      </c>
      <c r="AK14" s="7">
        <f t="shared" si="8"/>
        <v>1</v>
      </c>
      <c r="AL14" s="2" t="str">
        <f>IF('[1]Service Rank in each comparison'!V15="","",'[1]Service Rank in each comparison'!$C15)</f>
        <v/>
      </c>
      <c r="AM14" s="5">
        <f>'[1]Service Rank in each comparison'!V15</f>
        <v>0</v>
      </c>
      <c r="AN14" s="6">
        <f>'[1]Service Rank in each comparison'!W15</f>
        <v>0</v>
      </c>
      <c r="AO14" s="7">
        <f t="shared" si="9"/>
        <v>1</v>
      </c>
      <c r="AP14" s="2" t="str">
        <f>IF('[1]Service Rank in each comparison'!X15="","",'[1]Service Rank in each comparison'!$C15)</f>
        <v/>
      </c>
      <c r="AQ14" s="5">
        <f>'[1]Service Rank in each comparison'!X15</f>
        <v>0</v>
      </c>
      <c r="AR14" s="6">
        <f>'[1]Service Rank in each comparison'!Y15</f>
        <v>0</v>
      </c>
      <c r="AS14" s="7">
        <f t="shared" si="10"/>
        <v>1</v>
      </c>
      <c r="AT14" s="2" t="str">
        <f>IF('[1]Service Rank in each comparison'!Z15="","",'[1]Service Rank in each comparison'!$C15)</f>
        <v/>
      </c>
      <c r="AU14" s="5">
        <f>'[1]Service Rank in each comparison'!Z15</f>
        <v>0</v>
      </c>
      <c r="AV14" s="6">
        <f>'[1]Service Rank in each comparison'!AA15</f>
        <v>0</v>
      </c>
      <c r="AW14" s="7">
        <f t="shared" si="11"/>
        <v>1</v>
      </c>
      <c r="AX14" s="2" t="str">
        <f>IF('[1]Service Rank in each comparison'!AB15="","",'[1]Service Rank in each comparison'!$C15)</f>
        <v/>
      </c>
      <c r="AY14" s="5">
        <f>'[1]Service Rank in each comparison'!AB15</f>
        <v>0</v>
      </c>
      <c r="AZ14" s="6">
        <f>'[1]Service Rank in each comparison'!AC15</f>
        <v>0</v>
      </c>
      <c r="BA14" s="7">
        <f t="shared" si="12"/>
        <v>1</v>
      </c>
      <c r="BB14" s="2" t="str">
        <f>IF('[1]Service Rank in each comparison'!AD15="","",'[1]Service Rank in each comparison'!$C15)</f>
        <v/>
      </c>
      <c r="BC14" s="5">
        <f>'[1]Service Rank in each comparison'!AD15</f>
        <v>0</v>
      </c>
      <c r="BD14" s="6">
        <f>'[1]Service Rank in each comparison'!AE15</f>
        <v>0</v>
      </c>
      <c r="BE14" s="7">
        <f t="shared" si="13"/>
        <v>1</v>
      </c>
      <c r="BF14" s="2" t="str">
        <f>IF('[1]Service Rank in each comparison'!AF15="","",'[1]Service Rank in each comparison'!$C15)</f>
        <v/>
      </c>
      <c r="BG14" s="5">
        <f>'[1]Service Rank in each comparison'!AF15</f>
        <v>0</v>
      </c>
      <c r="BH14" s="6">
        <f>'[1]Service Rank in each comparison'!AG15</f>
        <v>0</v>
      </c>
      <c r="BI14" s="7">
        <f t="shared" si="14"/>
        <v>1</v>
      </c>
      <c r="BJ14" s="2" t="str">
        <f>IF('[1]Service Rank in each comparison'!AH15="","",'[1]Service Rank in each comparison'!$C15)</f>
        <v/>
      </c>
      <c r="BK14" s="5">
        <f>'[1]Service Rank in each comparison'!AH15</f>
        <v>0</v>
      </c>
      <c r="BL14" s="6">
        <f>'[1]Service Rank in each comparison'!AI15</f>
        <v>0</v>
      </c>
      <c r="BM14" s="7">
        <f t="shared" si="15"/>
        <v>1</v>
      </c>
      <c r="BN14" s="2" t="str">
        <f>IF('[1]Service Rank in each comparison'!AJ15="","",'[1]Service Rank in each comparison'!$C15)</f>
        <v/>
      </c>
      <c r="BO14" s="5">
        <f>'[1]Service Rank in each comparison'!AJ15</f>
        <v>0</v>
      </c>
      <c r="BP14" s="6">
        <f>'[1]Service Rank in each comparison'!AK15</f>
        <v>0</v>
      </c>
      <c r="BQ14" s="7">
        <f t="shared" si="16"/>
        <v>1</v>
      </c>
      <c r="BR14" s="2" t="str">
        <f>IF('[1]Service Rank in each comparison'!AL15="","",'[1]Service Rank in each comparison'!$C15)</f>
        <v/>
      </c>
      <c r="BS14" s="5">
        <f>'[1]Service Rank in each comparison'!AL15</f>
        <v>0</v>
      </c>
      <c r="BT14" s="6">
        <f>'[1]Service Rank in each comparison'!AM15</f>
        <v>0</v>
      </c>
      <c r="BU14" s="7">
        <f t="shared" si="17"/>
        <v>1</v>
      </c>
      <c r="BV14" s="2" t="str">
        <f>IF('[1]Service Rank in each comparison'!AN15="","",'[1]Service Rank in each comparison'!$C15)</f>
        <v/>
      </c>
      <c r="BW14" s="5">
        <f>'[1]Service Rank in each comparison'!AN15</f>
        <v>0</v>
      </c>
      <c r="BX14" s="6">
        <f>'[1]Service Rank in each comparison'!AO15</f>
        <v>0</v>
      </c>
      <c r="BY14" s="7">
        <f t="shared" si="18"/>
        <v>1</v>
      </c>
      <c r="BZ14" s="2" t="str">
        <f>IF('[1]Service Rank in each comparison'!AP15="","",'[1]Service Rank in each comparison'!$C15)</f>
        <v/>
      </c>
      <c r="CA14" s="5">
        <f>'[1]Service Rank in each comparison'!AP15</f>
        <v>0</v>
      </c>
      <c r="CB14" s="6">
        <f>'[1]Service Rank in each comparison'!AQ15</f>
        <v>0</v>
      </c>
      <c r="CC14" s="7">
        <f t="shared" si="19"/>
        <v>1</v>
      </c>
      <c r="CE14" s="2" t="s">
        <v>112</v>
      </c>
      <c r="CF14" s="5">
        <v>475.241630672771</v>
      </c>
      <c r="CG14" s="6">
        <v>-475.241630672771</v>
      </c>
      <c r="CH14" s="7">
        <v>1</v>
      </c>
      <c r="CI14" s="2" t="s">
        <v>162</v>
      </c>
      <c r="CJ14" s="5">
        <v>119.143566095697</v>
      </c>
      <c r="CK14" s="6">
        <v>-45.6366358121779</v>
      </c>
      <c r="CL14" s="7">
        <v>1</v>
      </c>
      <c r="CM14" s="2" t="s">
        <v>133</v>
      </c>
      <c r="CN14" s="5">
        <v>132.71403214457</v>
      </c>
      <c r="CO14" s="6">
        <v>-132.71403214457</v>
      </c>
      <c r="CP14" s="7">
        <v>1</v>
      </c>
      <c r="CQ14" s="2" t="s">
        <v>299</v>
      </c>
      <c r="CR14" s="125" t="s">
        <v>299</v>
      </c>
      <c r="CS14" s="126" t="s">
        <v>299</v>
      </c>
      <c r="CT14" s="127" t="s">
        <v>299</v>
      </c>
      <c r="CU14" s="2" t="s">
        <v>299</v>
      </c>
      <c r="CV14" s="125" t="s">
        <v>299</v>
      </c>
      <c r="CW14" s="126" t="s">
        <v>299</v>
      </c>
      <c r="CX14" s="127" t="s">
        <v>299</v>
      </c>
      <c r="CY14" s="2" t="s">
        <v>299</v>
      </c>
      <c r="CZ14" s="125" t="s">
        <v>299</v>
      </c>
      <c r="DA14" s="126" t="s">
        <v>299</v>
      </c>
      <c r="DB14" s="127" t="s">
        <v>299</v>
      </c>
      <c r="DC14" s="2" t="s">
        <v>299</v>
      </c>
      <c r="DD14" s="125" t="s">
        <v>299</v>
      </c>
      <c r="DE14" s="126" t="s">
        <v>299</v>
      </c>
      <c r="DF14" s="127" t="s">
        <v>299</v>
      </c>
      <c r="DG14" s="2" t="s">
        <v>299</v>
      </c>
      <c r="DH14" s="125" t="s">
        <v>299</v>
      </c>
      <c r="DI14" s="126" t="s">
        <v>299</v>
      </c>
      <c r="DJ14" s="127" t="s">
        <v>299</v>
      </c>
      <c r="DK14" s="2" t="s">
        <v>299</v>
      </c>
      <c r="DL14" s="125" t="s">
        <v>299</v>
      </c>
      <c r="DM14" s="126" t="s">
        <v>299</v>
      </c>
      <c r="DN14" s="127" t="s">
        <v>299</v>
      </c>
      <c r="DO14" s="2" t="s">
        <v>299</v>
      </c>
      <c r="DP14" s="125" t="s">
        <v>299</v>
      </c>
      <c r="DQ14" s="126" t="s">
        <v>299</v>
      </c>
      <c r="DR14" s="127" t="s">
        <v>299</v>
      </c>
      <c r="DS14" s="2" t="s">
        <v>299</v>
      </c>
      <c r="DT14" s="125" t="s">
        <v>299</v>
      </c>
      <c r="DU14" s="126" t="s">
        <v>299</v>
      </c>
      <c r="DV14" s="127" t="s">
        <v>299</v>
      </c>
      <c r="DW14" s="2" t="s">
        <v>299</v>
      </c>
      <c r="DX14" s="125" t="s">
        <v>299</v>
      </c>
      <c r="DY14" s="126" t="s">
        <v>299</v>
      </c>
      <c r="DZ14" s="127" t="s">
        <v>299</v>
      </c>
      <c r="EA14" s="2" t="s">
        <v>299</v>
      </c>
      <c r="EB14" s="125" t="s">
        <v>299</v>
      </c>
      <c r="EC14" s="126" t="s">
        <v>299</v>
      </c>
      <c r="ED14" s="127" t="s">
        <v>299</v>
      </c>
      <c r="EE14" s="2" t="s">
        <v>299</v>
      </c>
      <c r="EF14" s="125" t="s">
        <v>299</v>
      </c>
      <c r="EG14" s="126" t="s">
        <v>299</v>
      </c>
      <c r="EH14" s="127" t="s">
        <v>299</v>
      </c>
      <c r="EI14" s="2" t="s">
        <v>299</v>
      </c>
      <c r="EJ14" s="125" t="s">
        <v>299</v>
      </c>
      <c r="EK14" s="126" t="s">
        <v>299</v>
      </c>
      <c r="EL14" s="127" t="s">
        <v>299</v>
      </c>
      <c r="EM14" s="2" t="s">
        <v>299</v>
      </c>
      <c r="EN14" s="125" t="s">
        <v>299</v>
      </c>
      <c r="EO14" s="126" t="s">
        <v>299</v>
      </c>
      <c r="EP14" s="127" t="s">
        <v>299</v>
      </c>
      <c r="EQ14" s="2" t="s">
        <v>299</v>
      </c>
      <c r="ER14" s="125" t="s">
        <v>299</v>
      </c>
      <c r="ES14" s="126" t="s">
        <v>299</v>
      </c>
      <c r="ET14" s="127" t="s">
        <v>299</v>
      </c>
      <c r="EU14" s="2" t="s">
        <v>299</v>
      </c>
      <c r="EV14" s="125" t="s">
        <v>299</v>
      </c>
      <c r="EW14" s="126" t="s">
        <v>299</v>
      </c>
      <c r="EX14" s="127" t="s">
        <v>299</v>
      </c>
      <c r="EY14" s="2" t="s">
        <v>299</v>
      </c>
      <c r="EZ14" s="125" t="s">
        <v>299</v>
      </c>
      <c r="FA14" s="126" t="s">
        <v>299</v>
      </c>
      <c r="FB14" s="127" t="s">
        <v>299</v>
      </c>
      <c r="FC14" s="2" t="s">
        <v>299</v>
      </c>
      <c r="FD14" s="125" t="s">
        <v>299</v>
      </c>
      <c r="FE14" s="126" t="s">
        <v>299</v>
      </c>
      <c r="FF14" s="127" t="s">
        <v>299</v>
      </c>
    </row>
    <row r="15" spans="2:162">
      <c r="B15" s="2" t="str">
        <f>IF('[1]Service Rank in each comparison'!D16="","",'[1]Service Rank in each comparison'!$C16)</f>
        <v/>
      </c>
      <c r="C15" s="5">
        <f>'[1]Service Rank in each comparison'!D16</f>
        <v>0</v>
      </c>
      <c r="D15" s="6" t="str">
        <f>IF('[1]Service Rank in each comparison'!E16="","",'[1]Service Rank in each comparison'!E16)</f>
        <v/>
      </c>
      <c r="E15" s="7">
        <f t="shared" si="0"/>
        <v>1</v>
      </c>
      <c r="F15" s="2" t="str">
        <f>IF('[1]Service Rank in each comparison'!F16="","",'[1]Service Rank in each comparison'!$C16)</f>
        <v/>
      </c>
      <c r="G15" s="5">
        <f>'[1]Service Rank in each comparison'!F16</f>
        <v>0</v>
      </c>
      <c r="H15" s="6">
        <f>'[1]Service Rank in each comparison'!G16</f>
        <v>0</v>
      </c>
      <c r="I15" s="7">
        <f t="shared" si="1"/>
        <v>1</v>
      </c>
      <c r="J15" s="2" t="str">
        <f>IF('[1]Service Rank in each comparison'!H16="","",'[1]Service Rank in each comparison'!$C16)</f>
        <v/>
      </c>
      <c r="K15" s="5">
        <f>'[1]Service Rank in each comparison'!H16</f>
        <v>0</v>
      </c>
      <c r="L15" s="6">
        <f>'[1]Service Rank in each comparison'!I16</f>
        <v>0</v>
      </c>
      <c r="M15" s="7">
        <f t="shared" si="2"/>
        <v>1</v>
      </c>
      <c r="N15" s="2" t="str">
        <f>IF('[1]Service Rank in each comparison'!J16="","",'[1]Service Rank in each comparison'!$C16)</f>
        <v/>
      </c>
      <c r="O15" s="5">
        <f>'[1]Service Rank in each comparison'!J16</f>
        <v>0</v>
      </c>
      <c r="P15" s="6">
        <f>'[1]Service Rank in each comparison'!K16</f>
        <v>0</v>
      </c>
      <c r="Q15" s="7">
        <f t="shared" si="3"/>
        <v>1</v>
      </c>
      <c r="R15" s="2" t="str">
        <f>IF('[1]Service Rank in each comparison'!L16="","",'[1]Service Rank in each comparison'!$C16)</f>
        <v/>
      </c>
      <c r="S15" s="5">
        <f>'[1]Service Rank in each comparison'!L16</f>
        <v>0</v>
      </c>
      <c r="T15" s="6">
        <f>'[1]Service Rank in each comparison'!M16</f>
        <v>0</v>
      </c>
      <c r="U15" s="7">
        <f t="shared" si="4"/>
        <v>1</v>
      </c>
      <c r="V15" s="2" t="str">
        <f>IF('[1]Service Rank in each comparison'!N16="","",'[1]Service Rank in each comparison'!$C16)</f>
        <v/>
      </c>
      <c r="W15" s="5">
        <f>'[1]Service Rank in each comparison'!N16</f>
        <v>0</v>
      </c>
      <c r="X15" s="6">
        <f>'[1]Service Rank in each comparison'!O16</f>
        <v>0</v>
      </c>
      <c r="Y15" s="7">
        <f t="shared" si="5"/>
        <v>1</v>
      </c>
      <c r="Z15" s="2" t="str">
        <f>IF('[1]Service Rank in each comparison'!P16="","",'[1]Service Rank in each comparison'!$C16)</f>
        <v/>
      </c>
      <c r="AA15" s="5">
        <f>'[1]Service Rank in each comparison'!P16</f>
        <v>0</v>
      </c>
      <c r="AB15" s="6">
        <f>'[1]Service Rank in each comparison'!Q16</f>
        <v>0</v>
      </c>
      <c r="AC15" s="7">
        <f t="shared" si="6"/>
        <v>1</v>
      </c>
      <c r="AD15" s="2" t="str">
        <f>IF('[1]Service Rank in each comparison'!R16="","",'[1]Service Rank in each comparison'!$C16)</f>
        <v/>
      </c>
      <c r="AE15" s="5">
        <f>'[1]Service Rank in each comparison'!R16</f>
        <v>0</v>
      </c>
      <c r="AF15" s="6">
        <f>'[1]Service Rank in each comparison'!S16</f>
        <v>0</v>
      </c>
      <c r="AG15" s="7">
        <f t="shared" si="7"/>
        <v>1</v>
      </c>
      <c r="AH15" s="2" t="str">
        <f>IF('[1]Service Rank in each comparison'!T16="","",'[1]Service Rank in each comparison'!$C16)</f>
        <v/>
      </c>
      <c r="AI15" s="5">
        <f>'[1]Service Rank in each comparison'!T16</f>
        <v>0</v>
      </c>
      <c r="AJ15" s="6">
        <f>'[1]Service Rank in each comparison'!U16</f>
        <v>0</v>
      </c>
      <c r="AK15" s="7">
        <f t="shared" si="8"/>
        <v>1</v>
      </c>
      <c r="AL15" s="2" t="str">
        <f>IF('[1]Service Rank in each comparison'!V16="","",'[1]Service Rank in each comparison'!$C16)</f>
        <v/>
      </c>
      <c r="AM15" s="5">
        <f>'[1]Service Rank in each comparison'!V16</f>
        <v>0</v>
      </c>
      <c r="AN15" s="6">
        <f>'[1]Service Rank in each comparison'!W16</f>
        <v>0</v>
      </c>
      <c r="AO15" s="7">
        <f t="shared" si="9"/>
        <v>1</v>
      </c>
      <c r="AP15" s="2" t="str">
        <f>IF('[1]Service Rank in each comparison'!X16="","",'[1]Service Rank in each comparison'!$C16)</f>
        <v/>
      </c>
      <c r="AQ15" s="5">
        <f>'[1]Service Rank in each comparison'!X16</f>
        <v>0</v>
      </c>
      <c r="AR15" s="6">
        <f>'[1]Service Rank in each comparison'!Y16</f>
        <v>0</v>
      </c>
      <c r="AS15" s="7">
        <f t="shared" si="10"/>
        <v>1</v>
      </c>
      <c r="AT15" s="2" t="str">
        <f>IF('[1]Service Rank in each comparison'!Z16="","",'[1]Service Rank in each comparison'!$C16)</f>
        <v/>
      </c>
      <c r="AU15" s="5">
        <f>'[1]Service Rank in each comparison'!Z16</f>
        <v>0</v>
      </c>
      <c r="AV15" s="6">
        <f>'[1]Service Rank in each comparison'!AA16</f>
        <v>0</v>
      </c>
      <c r="AW15" s="7">
        <f t="shared" si="11"/>
        <v>1</v>
      </c>
      <c r="AX15" s="2" t="str">
        <f>IF('[1]Service Rank in each comparison'!AB16="","",'[1]Service Rank in each comparison'!$C16)</f>
        <v/>
      </c>
      <c r="AY15" s="5">
        <f>'[1]Service Rank in each comparison'!AB16</f>
        <v>0</v>
      </c>
      <c r="AZ15" s="6">
        <f>'[1]Service Rank in each comparison'!AC16</f>
        <v>0</v>
      </c>
      <c r="BA15" s="7">
        <f t="shared" si="12"/>
        <v>1</v>
      </c>
      <c r="BB15" s="2" t="str">
        <f>IF('[1]Service Rank in each comparison'!AD16="","",'[1]Service Rank in each comparison'!$C16)</f>
        <v/>
      </c>
      <c r="BC15" s="5">
        <f>'[1]Service Rank in each comparison'!AD16</f>
        <v>0</v>
      </c>
      <c r="BD15" s="6">
        <f>'[1]Service Rank in each comparison'!AE16</f>
        <v>0</v>
      </c>
      <c r="BE15" s="7">
        <f t="shared" si="13"/>
        <v>1</v>
      </c>
      <c r="BF15" s="2" t="str">
        <f>IF('[1]Service Rank in each comparison'!AF16="","",'[1]Service Rank in each comparison'!$C16)</f>
        <v/>
      </c>
      <c r="BG15" s="5">
        <f>'[1]Service Rank in each comparison'!AF16</f>
        <v>0</v>
      </c>
      <c r="BH15" s="6">
        <f>'[1]Service Rank in each comparison'!AG16</f>
        <v>0</v>
      </c>
      <c r="BI15" s="7">
        <f t="shared" si="14"/>
        <v>1</v>
      </c>
      <c r="BJ15" s="2" t="str">
        <f>IF('[1]Service Rank in each comparison'!AH16="","",'[1]Service Rank in each comparison'!$C16)</f>
        <v/>
      </c>
      <c r="BK15" s="5">
        <f>'[1]Service Rank in each comparison'!AH16</f>
        <v>0</v>
      </c>
      <c r="BL15" s="6">
        <f>'[1]Service Rank in each comparison'!AI16</f>
        <v>0</v>
      </c>
      <c r="BM15" s="7">
        <f t="shared" si="15"/>
        <v>1</v>
      </c>
      <c r="BN15" s="2" t="str">
        <f>IF('[1]Service Rank in each comparison'!AJ16="","",'[1]Service Rank in each comparison'!$C16)</f>
        <v/>
      </c>
      <c r="BO15" s="5">
        <f>'[1]Service Rank in each comparison'!AJ16</f>
        <v>0</v>
      </c>
      <c r="BP15" s="6">
        <f>'[1]Service Rank in each comparison'!AK16</f>
        <v>0</v>
      </c>
      <c r="BQ15" s="7">
        <f t="shared" si="16"/>
        <v>1</v>
      </c>
      <c r="BR15" s="2" t="str">
        <f>IF('[1]Service Rank in each comparison'!AL16="","",'[1]Service Rank in each comparison'!$C16)</f>
        <v/>
      </c>
      <c r="BS15" s="5">
        <f>'[1]Service Rank in each comparison'!AL16</f>
        <v>0</v>
      </c>
      <c r="BT15" s="6">
        <f>'[1]Service Rank in each comparison'!AM16</f>
        <v>0</v>
      </c>
      <c r="BU15" s="7">
        <f t="shared" si="17"/>
        <v>1</v>
      </c>
      <c r="BV15" s="2" t="str">
        <f>IF('[1]Service Rank in each comparison'!AN16="","",'[1]Service Rank in each comparison'!$C16)</f>
        <v/>
      </c>
      <c r="BW15" s="5">
        <f>'[1]Service Rank in each comparison'!AN16</f>
        <v>0</v>
      </c>
      <c r="BX15" s="6">
        <f>'[1]Service Rank in each comparison'!AO16</f>
        <v>0</v>
      </c>
      <c r="BY15" s="7">
        <f t="shared" si="18"/>
        <v>1</v>
      </c>
      <c r="BZ15" s="2" t="str">
        <f>IF('[1]Service Rank in each comparison'!AP16="","",'[1]Service Rank in each comparison'!$C16)</f>
        <v/>
      </c>
      <c r="CA15" s="5">
        <f>'[1]Service Rank in each comparison'!AP16</f>
        <v>0</v>
      </c>
      <c r="CB15" s="6">
        <f>'[1]Service Rank in each comparison'!AQ16</f>
        <v>0</v>
      </c>
      <c r="CC15" s="7">
        <f t="shared" si="19"/>
        <v>1</v>
      </c>
      <c r="CE15" s="2" t="s">
        <v>118</v>
      </c>
      <c r="CF15" s="5">
        <v>427.317938450357</v>
      </c>
      <c r="CG15" s="6">
        <v>427.317938450357</v>
      </c>
      <c r="CH15" s="7">
        <v>1</v>
      </c>
      <c r="CI15" s="2" t="s">
        <v>130</v>
      </c>
      <c r="CJ15" s="5">
        <v>105.37252508404</v>
      </c>
      <c r="CK15" s="6">
        <v>-89.714745710827</v>
      </c>
      <c r="CL15" s="7">
        <v>1</v>
      </c>
      <c r="CM15" s="2" t="s">
        <v>176</v>
      </c>
      <c r="CN15" s="5">
        <v>127.094645874081</v>
      </c>
      <c r="CO15" s="6">
        <v>127.094645874081</v>
      </c>
      <c r="CP15" s="7">
        <v>1</v>
      </c>
      <c r="CQ15" s="2" t="s">
        <v>299</v>
      </c>
      <c r="CR15" s="125" t="s">
        <v>299</v>
      </c>
      <c r="CS15" s="126" t="s">
        <v>299</v>
      </c>
      <c r="CT15" s="127" t="s">
        <v>299</v>
      </c>
      <c r="CU15" s="2" t="s">
        <v>299</v>
      </c>
      <c r="CV15" s="125" t="s">
        <v>299</v>
      </c>
      <c r="CW15" s="126" t="s">
        <v>299</v>
      </c>
      <c r="CX15" s="127" t="s">
        <v>299</v>
      </c>
      <c r="CY15" s="2" t="s">
        <v>299</v>
      </c>
      <c r="CZ15" s="125" t="s">
        <v>299</v>
      </c>
      <c r="DA15" s="126" t="s">
        <v>299</v>
      </c>
      <c r="DB15" s="127" t="s">
        <v>299</v>
      </c>
      <c r="DC15" s="2" t="s">
        <v>299</v>
      </c>
      <c r="DD15" s="125" t="s">
        <v>299</v>
      </c>
      <c r="DE15" s="126" t="s">
        <v>299</v>
      </c>
      <c r="DF15" s="127" t="s">
        <v>299</v>
      </c>
      <c r="DG15" s="2" t="s">
        <v>299</v>
      </c>
      <c r="DH15" s="125" t="s">
        <v>299</v>
      </c>
      <c r="DI15" s="126" t="s">
        <v>299</v>
      </c>
      <c r="DJ15" s="127" t="s">
        <v>299</v>
      </c>
      <c r="DK15" s="2" t="s">
        <v>299</v>
      </c>
      <c r="DL15" s="125" t="s">
        <v>299</v>
      </c>
      <c r="DM15" s="126" t="s">
        <v>299</v>
      </c>
      <c r="DN15" s="127" t="s">
        <v>299</v>
      </c>
      <c r="DO15" s="2" t="s">
        <v>299</v>
      </c>
      <c r="DP15" s="125" t="s">
        <v>299</v>
      </c>
      <c r="DQ15" s="126" t="s">
        <v>299</v>
      </c>
      <c r="DR15" s="127" t="s">
        <v>299</v>
      </c>
      <c r="DS15" s="2" t="s">
        <v>299</v>
      </c>
      <c r="DT15" s="125" t="s">
        <v>299</v>
      </c>
      <c r="DU15" s="126" t="s">
        <v>299</v>
      </c>
      <c r="DV15" s="127" t="s">
        <v>299</v>
      </c>
      <c r="DW15" s="2" t="s">
        <v>299</v>
      </c>
      <c r="DX15" s="125" t="s">
        <v>299</v>
      </c>
      <c r="DY15" s="126" t="s">
        <v>299</v>
      </c>
      <c r="DZ15" s="127" t="s">
        <v>299</v>
      </c>
      <c r="EA15" s="2" t="s">
        <v>299</v>
      </c>
      <c r="EB15" s="125" t="s">
        <v>299</v>
      </c>
      <c r="EC15" s="126" t="s">
        <v>299</v>
      </c>
      <c r="ED15" s="127" t="s">
        <v>299</v>
      </c>
      <c r="EE15" s="2" t="s">
        <v>299</v>
      </c>
      <c r="EF15" s="125" t="s">
        <v>299</v>
      </c>
      <c r="EG15" s="126" t="s">
        <v>299</v>
      </c>
      <c r="EH15" s="127" t="s">
        <v>299</v>
      </c>
      <c r="EI15" s="2" t="s">
        <v>299</v>
      </c>
      <c r="EJ15" s="125" t="s">
        <v>299</v>
      </c>
      <c r="EK15" s="126" t="s">
        <v>299</v>
      </c>
      <c r="EL15" s="127" t="s">
        <v>299</v>
      </c>
      <c r="EM15" s="2" t="s">
        <v>299</v>
      </c>
      <c r="EN15" s="125" t="s">
        <v>299</v>
      </c>
      <c r="EO15" s="126" t="s">
        <v>299</v>
      </c>
      <c r="EP15" s="127" t="s">
        <v>299</v>
      </c>
      <c r="EQ15" s="2" t="s">
        <v>299</v>
      </c>
      <c r="ER15" s="125" t="s">
        <v>299</v>
      </c>
      <c r="ES15" s="126" t="s">
        <v>299</v>
      </c>
      <c r="ET15" s="127" t="s">
        <v>299</v>
      </c>
      <c r="EU15" s="2" t="s">
        <v>299</v>
      </c>
      <c r="EV15" s="125" t="s">
        <v>299</v>
      </c>
      <c r="EW15" s="126" t="s">
        <v>299</v>
      </c>
      <c r="EX15" s="127" t="s">
        <v>299</v>
      </c>
      <c r="EY15" s="2" t="s">
        <v>299</v>
      </c>
      <c r="EZ15" s="125" t="s">
        <v>299</v>
      </c>
      <c r="FA15" s="126" t="s">
        <v>299</v>
      </c>
      <c r="FB15" s="127" t="s">
        <v>299</v>
      </c>
      <c r="FC15" s="2" t="s">
        <v>299</v>
      </c>
      <c r="FD15" s="125" t="s">
        <v>299</v>
      </c>
      <c r="FE15" s="126" t="s">
        <v>299</v>
      </c>
      <c r="FF15" s="127" t="s">
        <v>299</v>
      </c>
    </row>
    <row r="16" spans="2:162">
      <c r="B16" s="2" t="str">
        <f>IF('[1]Service Rank in each comparison'!D17="","",'[1]Service Rank in each comparison'!$C17)</f>
        <v/>
      </c>
      <c r="C16" s="5">
        <f>'[1]Service Rank in each comparison'!D17</f>
        <v>0</v>
      </c>
      <c r="D16" s="6" t="str">
        <f>IF('[1]Service Rank in each comparison'!E17="","",'[1]Service Rank in each comparison'!E17)</f>
        <v/>
      </c>
      <c r="E16" s="7">
        <f t="shared" si="0"/>
        <v>1</v>
      </c>
      <c r="F16" s="2" t="str">
        <f>IF('[1]Service Rank in each comparison'!F17="","",'[1]Service Rank in each comparison'!$C17)</f>
        <v>Steroid hormone biosynthesis</v>
      </c>
      <c r="G16" s="5">
        <f>'[1]Service Rank in each comparison'!F17</f>
        <v>17.3637486588772</v>
      </c>
      <c r="H16" s="6">
        <f>'[1]Service Rank in each comparison'!G17</f>
        <v>17.3637486588772</v>
      </c>
      <c r="I16" s="7">
        <f t="shared" si="1"/>
        <v>1</v>
      </c>
      <c r="J16" s="2" t="str">
        <f>IF('[1]Service Rank in each comparison'!H17="","",'[1]Service Rank in each comparison'!$C17)</f>
        <v/>
      </c>
      <c r="K16" s="5">
        <f>'[1]Service Rank in each comparison'!H17</f>
        <v>0</v>
      </c>
      <c r="L16" s="6">
        <f>'[1]Service Rank in each comparison'!I17</f>
        <v>0</v>
      </c>
      <c r="M16" s="7">
        <f t="shared" si="2"/>
        <v>1</v>
      </c>
      <c r="N16" s="2" t="str">
        <f>IF('[1]Service Rank in each comparison'!J17="","",'[1]Service Rank in each comparison'!$C17)</f>
        <v/>
      </c>
      <c r="O16" s="5">
        <f>'[1]Service Rank in each comparison'!J17</f>
        <v>0</v>
      </c>
      <c r="P16" s="6">
        <f>'[1]Service Rank in each comparison'!K17</f>
        <v>0</v>
      </c>
      <c r="Q16" s="7">
        <f t="shared" si="3"/>
        <v>1</v>
      </c>
      <c r="R16" s="2" t="str">
        <f>IF('[1]Service Rank in each comparison'!L17="","",'[1]Service Rank in each comparison'!$C17)</f>
        <v/>
      </c>
      <c r="S16" s="5">
        <f>'[1]Service Rank in each comparison'!L17</f>
        <v>0</v>
      </c>
      <c r="T16" s="6">
        <f>'[1]Service Rank in each comparison'!M17</f>
        <v>0</v>
      </c>
      <c r="U16" s="7">
        <f t="shared" si="4"/>
        <v>1</v>
      </c>
      <c r="V16" s="2" t="str">
        <f>IF('[1]Service Rank in each comparison'!N17="","",'[1]Service Rank in each comparison'!$C17)</f>
        <v/>
      </c>
      <c r="W16" s="5">
        <f>'[1]Service Rank in each comparison'!N17</f>
        <v>0</v>
      </c>
      <c r="X16" s="6">
        <f>'[1]Service Rank in each comparison'!O17</f>
        <v>0</v>
      </c>
      <c r="Y16" s="7">
        <f t="shared" si="5"/>
        <v>1</v>
      </c>
      <c r="Z16" s="2" t="str">
        <f>IF('[1]Service Rank in each comparison'!P17="","",'[1]Service Rank in each comparison'!$C17)</f>
        <v/>
      </c>
      <c r="AA16" s="5">
        <f>'[1]Service Rank in each comparison'!P17</f>
        <v>0</v>
      </c>
      <c r="AB16" s="6">
        <f>'[1]Service Rank in each comparison'!Q17</f>
        <v>0</v>
      </c>
      <c r="AC16" s="7">
        <f t="shared" si="6"/>
        <v>1</v>
      </c>
      <c r="AD16" s="2" t="str">
        <f>IF('[1]Service Rank in each comparison'!R17="","",'[1]Service Rank in each comparison'!$C17)</f>
        <v/>
      </c>
      <c r="AE16" s="5">
        <f>'[1]Service Rank in each comparison'!R17</f>
        <v>0</v>
      </c>
      <c r="AF16" s="6">
        <f>'[1]Service Rank in each comparison'!S17</f>
        <v>0</v>
      </c>
      <c r="AG16" s="7">
        <f t="shared" si="7"/>
        <v>1</v>
      </c>
      <c r="AH16" s="2" t="str">
        <f>IF('[1]Service Rank in each comparison'!T17="","",'[1]Service Rank in each comparison'!$C17)</f>
        <v/>
      </c>
      <c r="AI16" s="5">
        <f>'[1]Service Rank in each comparison'!T17</f>
        <v>0</v>
      </c>
      <c r="AJ16" s="6">
        <f>'[1]Service Rank in each comparison'!U17</f>
        <v>0</v>
      </c>
      <c r="AK16" s="7">
        <f t="shared" si="8"/>
        <v>1</v>
      </c>
      <c r="AL16" s="2" t="str">
        <f>IF('[1]Service Rank in each comparison'!V17="","",'[1]Service Rank in each comparison'!$C17)</f>
        <v/>
      </c>
      <c r="AM16" s="5">
        <f>'[1]Service Rank in each comparison'!V17</f>
        <v>0</v>
      </c>
      <c r="AN16" s="6">
        <f>'[1]Service Rank in each comparison'!W17</f>
        <v>0</v>
      </c>
      <c r="AO16" s="7">
        <f t="shared" si="9"/>
        <v>1</v>
      </c>
      <c r="AP16" s="2" t="str">
        <f>IF('[1]Service Rank in each comparison'!X17="","",'[1]Service Rank in each comparison'!$C17)</f>
        <v/>
      </c>
      <c r="AQ16" s="5">
        <f>'[1]Service Rank in each comparison'!X17</f>
        <v>0</v>
      </c>
      <c r="AR16" s="6">
        <f>'[1]Service Rank in each comparison'!Y17</f>
        <v>0</v>
      </c>
      <c r="AS16" s="7">
        <f t="shared" si="10"/>
        <v>1</v>
      </c>
      <c r="AT16" s="2" t="str">
        <f>IF('[1]Service Rank in each comparison'!Z17="","",'[1]Service Rank in each comparison'!$C17)</f>
        <v/>
      </c>
      <c r="AU16" s="5">
        <f>'[1]Service Rank in each comparison'!Z17</f>
        <v>0</v>
      </c>
      <c r="AV16" s="6">
        <f>'[1]Service Rank in each comparison'!AA17</f>
        <v>0</v>
      </c>
      <c r="AW16" s="7">
        <f t="shared" si="11"/>
        <v>1</v>
      </c>
      <c r="AX16" s="2" t="str">
        <f>IF('[1]Service Rank in each comparison'!AB17="","",'[1]Service Rank in each comparison'!$C17)</f>
        <v/>
      </c>
      <c r="AY16" s="5">
        <f>'[1]Service Rank in each comparison'!AB17</f>
        <v>0</v>
      </c>
      <c r="AZ16" s="6">
        <f>'[1]Service Rank in each comparison'!AC17</f>
        <v>0</v>
      </c>
      <c r="BA16" s="7">
        <f t="shared" si="12"/>
        <v>1</v>
      </c>
      <c r="BB16" s="2" t="str">
        <f>IF('[1]Service Rank in each comparison'!AD17="","",'[1]Service Rank in each comparison'!$C17)</f>
        <v/>
      </c>
      <c r="BC16" s="5">
        <f>'[1]Service Rank in each comparison'!AD17</f>
        <v>0</v>
      </c>
      <c r="BD16" s="6">
        <f>'[1]Service Rank in each comparison'!AE17</f>
        <v>0</v>
      </c>
      <c r="BE16" s="7">
        <f t="shared" si="13"/>
        <v>1</v>
      </c>
      <c r="BF16" s="2" t="str">
        <f>IF('[1]Service Rank in each comparison'!AF17="","",'[1]Service Rank in each comparison'!$C17)</f>
        <v/>
      </c>
      <c r="BG16" s="5">
        <f>'[1]Service Rank in each comparison'!AF17</f>
        <v>0</v>
      </c>
      <c r="BH16" s="6">
        <f>'[1]Service Rank in each comparison'!AG17</f>
        <v>0</v>
      </c>
      <c r="BI16" s="7">
        <f t="shared" si="14"/>
        <v>1</v>
      </c>
      <c r="BJ16" s="2" t="str">
        <f>IF('[1]Service Rank in each comparison'!AH17="","",'[1]Service Rank in each comparison'!$C17)</f>
        <v/>
      </c>
      <c r="BK16" s="5">
        <f>'[1]Service Rank in each comparison'!AH17</f>
        <v>0</v>
      </c>
      <c r="BL16" s="6">
        <f>'[1]Service Rank in each comparison'!AI17</f>
        <v>0</v>
      </c>
      <c r="BM16" s="7">
        <f t="shared" si="15"/>
        <v>1</v>
      </c>
      <c r="BN16" s="2" t="str">
        <f>IF('[1]Service Rank in each comparison'!AJ17="","",'[1]Service Rank in each comparison'!$C17)</f>
        <v/>
      </c>
      <c r="BO16" s="5">
        <f>'[1]Service Rank in each comparison'!AJ17</f>
        <v>0</v>
      </c>
      <c r="BP16" s="6">
        <f>'[1]Service Rank in each comparison'!AK17</f>
        <v>0</v>
      </c>
      <c r="BQ16" s="7">
        <f t="shared" si="16"/>
        <v>1</v>
      </c>
      <c r="BR16" s="2" t="str">
        <f>IF('[1]Service Rank in each comparison'!AL17="","",'[1]Service Rank in each comparison'!$C17)</f>
        <v/>
      </c>
      <c r="BS16" s="5">
        <f>'[1]Service Rank in each comparison'!AL17</f>
        <v>0</v>
      </c>
      <c r="BT16" s="6">
        <f>'[1]Service Rank in each comparison'!AM17</f>
        <v>0</v>
      </c>
      <c r="BU16" s="7">
        <f t="shared" si="17"/>
        <v>1</v>
      </c>
      <c r="BV16" s="2" t="str">
        <f>IF('[1]Service Rank in each comparison'!AN17="","",'[1]Service Rank in each comparison'!$C17)</f>
        <v/>
      </c>
      <c r="BW16" s="5">
        <f>'[1]Service Rank in each comparison'!AN17</f>
        <v>0</v>
      </c>
      <c r="BX16" s="6">
        <f>'[1]Service Rank in each comparison'!AO17</f>
        <v>0</v>
      </c>
      <c r="BY16" s="7">
        <f t="shared" si="18"/>
        <v>1</v>
      </c>
      <c r="BZ16" s="2" t="str">
        <f>IF('[1]Service Rank in each comparison'!AP17="","",'[1]Service Rank in each comparison'!$C17)</f>
        <v/>
      </c>
      <c r="CA16" s="5">
        <f>'[1]Service Rank in each comparison'!AP17</f>
        <v>0</v>
      </c>
      <c r="CB16" s="6">
        <f>'[1]Service Rank in each comparison'!AQ17</f>
        <v>0</v>
      </c>
      <c r="CC16" s="7">
        <f t="shared" si="19"/>
        <v>1</v>
      </c>
      <c r="CE16" s="2" t="s">
        <v>113</v>
      </c>
      <c r="CF16" s="5">
        <v>417.816545869573</v>
      </c>
      <c r="CG16" s="6">
        <v>-86.4937605765574</v>
      </c>
      <c r="CH16" s="7">
        <v>1</v>
      </c>
      <c r="CI16" s="2" t="s">
        <v>101</v>
      </c>
      <c r="CJ16" s="5">
        <v>103.816522005582</v>
      </c>
      <c r="CK16" s="6">
        <v>45.9385311270979</v>
      </c>
      <c r="CL16" s="7">
        <v>1</v>
      </c>
      <c r="CM16" s="2" t="s">
        <v>101</v>
      </c>
      <c r="CN16" s="5">
        <v>116.994685807783</v>
      </c>
      <c r="CO16" s="6">
        <v>-116.994685807783</v>
      </c>
      <c r="CP16" s="7">
        <v>1</v>
      </c>
      <c r="CQ16" s="2" t="s">
        <v>299</v>
      </c>
      <c r="CR16" s="125" t="s">
        <v>299</v>
      </c>
      <c r="CS16" s="126" t="s">
        <v>299</v>
      </c>
      <c r="CT16" s="127" t="s">
        <v>299</v>
      </c>
      <c r="CU16" s="2" t="s">
        <v>299</v>
      </c>
      <c r="CV16" s="125" t="s">
        <v>299</v>
      </c>
      <c r="CW16" s="126" t="s">
        <v>299</v>
      </c>
      <c r="CX16" s="127" t="s">
        <v>299</v>
      </c>
      <c r="CY16" s="2" t="s">
        <v>299</v>
      </c>
      <c r="CZ16" s="125" t="s">
        <v>299</v>
      </c>
      <c r="DA16" s="126" t="s">
        <v>299</v>
      </c>
      <c r="DB16" s="127" t="s">
        <v>299</v>
      </c>
      <c r="DC16" s="2" t="s">
        <v>299</v>
      </c>
      <c r="DD16" s="125" t="s">
        <v>299</v>
      </c>
      <c r="DE16" s="126" t="s">
        <v>299</v>
      </c>
      <c r="DF16" s="127" t="s">
        <v>299</v>
      </c>
      <c r="DG16" s="2" t="s">
        <v>299</v>
      </c>
      <c r="DH16" s="125" t="s">
        <v>299</v>
      </c>
      <c r="DI16" s="126" t="s">
        <v>299</v>
      </c>
      <c r="DJ16" s="127" t="s">
        <v>299</v>
      </c>
      <c r="DK16" s="2" t="s">
        <v>299</v>
      </c>
      <c r="DL16" s="125" t="s">
        <v>299</v>
      </c>
      <c r="DM16" s="126" t="s">
        <v>299</v>
      </c>
      <c r="DN16" s="127" t="s">
        <v>299</v>
      </c>
      <c r="DO16" s="2" t="s">
        <v>299</v>
      </c>
      <c r="DP16" s="125" t="s">
        <v>299</v>
      </c>
      <c r="DQ16" s="126" t="s">
        <v>299</v>
      </c>
      <c r="DR16" s="127" t="s">
        <v>299</v>
      </c>
      <c r="DS16" s="2" t="s">
        <v>299</v>
      </c>
      <c r="DT16" s="125" t="s">
        <v>299</v>
      </c>
      <c r="DU16" s="126" t="s">
        <v>299</v>
      </c>
      <c r="DV16" s="127" t="s">
        <v>299</v>
      </c>
      <c r="DW16" s="2" t="s">
        <v>299</v>
      </c>
      <c r="DX16" s="125" t="s">
        <v>299</v>
      </c>
      <c r="DY16" s="126" t="s">
        <v>299</v>
      </c>
      <c r="DZ16" s="127" t="s">
        <v>299</v>
      </c>
      <c r="EA16" s="2" t="s">
        <v>299</v>
      </c>
      <c r="EB16" s="125" t="s">
        <v>299</v>
      </c>
      <c r="EC16" s="126" t="s">
        <v>299</v>
      </c>
      <c r="ED16" s="127" t="s">
        <v>299</v>
      </c>
      <c r="EE16" s="2" t="s">
        <v>299</v>
      </c>
      <c r="EF16" s="125" t="s">
        <v>299</v>
      </c>
      <c r="EG16" s="126" t="s">
        <v>299</v>
      </c>
      <c r="EH16" s="127" t="s">
        <v>299</v>
      </c>
      <c r="EI16" s="2" t="s">
        <v>299</v>
      </c>
      <c r="EJ16" s="125" t="s">
        <v>299</v>
      </c>
      <c r="EK16" s="126" t="s">
        <v>299</v>
      </c>
      <c r="EL16" s="127" t="s">
        <v>299</v>
      </c>
      <c r="EM16" s="2" t="s">
        <v>299</v>
      </c>
      <c r="EN16" s="125" t="s">
        <v>299</v>
      </c>
      <c r="EO16" s="126" t="s">
        <v>299</v>
      </c>
      <c r="EP16" s="127" t="s">
        <v>299</v>
      </c>
      <c r="EQ16" s="2" t="s">
        <v>299</v>
      </c>
      <c r="ER16" s="125" t="s">
        <v>299</v>
      </c>
      <c r="ES16" s="126" t="s">
        <v>299</v>
      </c>
      <c r="ET16" s="127" t="s">
        <v>299</v>
      </c>
      <c r="EU16" s="2" t="s">
        <v>299</v>
      </c>
      <c r="EV16" s="125" t="s">
        <v>299</v>
      </c>
      <c r="EW16" s="126" t="s">
        <v>299</v>
      </c>
      <c r="EX16" s="127" t="s">
        <v>299</v>
      </c>
      <c r="EY16" s="2" t="s">
        <v>299</v>
      </c>
      <c r="EZ16" s="125" t="s">
        <v>299</v>
      </c>
      <c r="FA16" s="126" t="s">
        <v>299</v>
      </c>
      <c r="FB16" s="127" t="s">
        <v>299</v>
      </c>
      <c r="FC16" s="2" t="s">
        <v>299</v>
      </c>
      <c r="FD16" s="125" t="s">
        <v>299</v>
      </c>
      <c r="FE16" s="126" t="s">
        <v>299</v>
      </c>
      <c r="FF16" s="127" t="s">
        <v>299</v>
      </c>
    </row>
    <row r="17" spans="2:162">
      <c r="B17" s="2" t="str">
        <f>IF('[1]Service Rank in each comparison'!D18="","",'[1]Service Rank in each comparison'!$C18)</f>
        <v/>
      </c>
      <c r="C17" s="5">
        <f>'[1]Service Rank in each comparison'!D18</f>
        <v>0</v>
      </c>
      <c r="D17" s="6" t="str">
        <f>IF('[1]Service Rank in each comparison'!E18="","",'[1]Service Rank in each comparison'!E18)</f>
        <v/>
      </c>
      <c r="E17" s="7">
        <f t="shared" si="0"/>
        <v>1</v>
      </c>
      <c r="F17" s="2" t="str">
        <f>IF('[1]Service Rank in each comparison'!F18="","",'[1]Service Rank in each comparison'!$C18)</f>
        <v>Oxidative phosphorylation</v>
      </c>
      <c r="G17" s="5">
        <f>'[1]Service Rank in each comparison'!F18</f>
        <v>11.5578483004982</v>
      </c>
      <c r="H17" s="6">
        <f>'[1]Service Rank in each comparison'!G18</f>
        <v>11.5578483004982</v>
      </c>
      <c r="I17" s="7">
        <f t="shared" si="1"/>
        <v>1</v>
      </c>
      <c r="J17" s="2" t="str">
        <f>IF('[1]Service Rank in each comparison'!H18="","",'[1]Service Rank in each comparison'!$C18)</f>
        <v/>
      </c>
      <c r="K17" s="5">
        <f>'[1]Service Rank in each comparison'!H18</f>
        <v>0</v>
      </c>
      <c r="L17" s="6">
        <f>'[1]Service Rank in each comparison'!I18</f>
        <v>0</v>
      </c>
      <c r="M17" s="7">
        <f t="shared" si="2"/>
        <v>1</v>
      </c>
      <c r="N17" s="2" t="str">
        <f>IF('[1]Service Rank in each comparison'!J18="","",'[1]Service Rank in each comparison'!$C18)</f>
        <v/>
      </c>
      <c r="O17" s="5">
        <f>'[1]Service Rank in each comparison'!J18</f>
        <v>0</v>
      </c>
      <c r="P17" s="6">
        <f>'[1]Service Rank in each comparison'!K18</f>
        <v>0</v>
      </c>
      <c r="Q17" s="7">
        <f t="shared" si="3"/>
        <v>1</v>
      </c>
      <c r="R17" s="2" t="str">
        <f>IF('[1]Service Rank in each comparison'!L18="","",'[1]Service Rank in each comparison'!$C18)</f>
        <v/>
      </c>
      <c r="S17" s="5">
        <f>'[1]Service Rank in each comparison'!L18</f>
        <v>0</v>
      </c>
      <c r="T17" s="6">
        <f>'[1]Service Rank in each comparison'!M18</f>
        <v>0</v>
      </c>
      <c r="U17" s="7">
        <f t="shared" si="4"/>
        <v>1</v>
      </c>
      <c r="V17" s="2" t="str">
        <f>IF('[1]Service Rank in each comparison'!N18="","",'[1]Service Rank in each comparison'!$C18)</f>
        <v/>
      </c>
      <c r="W17" s="5">
        <f>'[1]Service Rank in each comparison'!N18</f>
        <v>0</v>
      </c>
      <c r="X17" s="6">
        <f>'[1]Service Rank in each comparison'!O18</f>
        <v>0</v>
      </c>
      <c r="Y17" s="7">
        <f t="shared" si="5"/>
        <v>1</v>
      </c>
      <c r="Z17" s="2" t="str">
        <f>IF('[1]Service Rank in each comparison'!P18="","",'[1]Service Rank in each comparison'!$C18)</f>
        <v/>
      </c>
      <c r="AA17" s="5">
        <f>'[1]Service Rank in each comparison'!P18</f>
        <v>0</v>
      </c>
      <c r="AB17" s="6">
        <f>'[1]Service Rank in each comparison'!Q18</f>
        <v>0</v>
      </c>
      <c r="AC17" s="7">
        <f t="shared" si="6"/>
        <v>1</v>
      </c>
      <c r="AD17" s="2" t="str">
        <f>IF('[1]Service Rank in each comparison'!R18="","",'[1]Service Rank in each comparison'!$C18)</f>
        <v/>
      </c>
      <c r="AE17" s="5">
        <f>'[1]Service Rank in each comparison'!R18</f>
        <v>0</v>
      </c>
      <c r="AF17" s="6">
        <f>'[1]Service Rank in each comparison'!S18</f>
        <v>0</v>
      </c>
      <c r="AG17" s="7">
        <f t="shared" si="7"/>
        <v>1</v>
      </c>
      <c r="AH17" s="2" t="str">
        <f>IF('[1]Service Rank in each comparison'!T18="","",'[1]Service Rank in each comparison'!$C18)</f>
        <v/>
      </c>
      <c r="AI17" s="5">
        <f>'[1]Service Rank in each comparison'!T18</f>
        <v>0</v>
      </c>
      <c r="AJ17" s="6">
        <f>'[1]Service Rank in each comparison'!U18</f>
        <v>0</v>
      </c>
      <c r="AK17" s="7">
        <f t="shared" si="8"/>
        <v>1</v>
      </c>
      <c r="AL17" s="2" t="str">
        <f>IF('[1]Service Rank in each comparison'!V18="","",'[1]Service Rank in each comparison'!$C18)</f>
        <v/>
      </c>
      <c r="AM17" s="5">
        <f>'[1]Service Rank in each comparison'!V18</f>
        <v>0</v>
      </c>
      <c r="AN17" s="6">
        <f>'[1]Service Rank in each comparison'!W18</f>
        <v>0</v>
      </c>
      <c r="AO17" s="7">
        <f t="shared" si="9"/>
        <v>1</v>
      </c>
      <c r="AP17" s="2" t="str">
        <f>IF('[1]Service Rank in each comparison'!X18="","",'[1]Service Rank in each comparison'!$C18)</f>
        <v/>
      </c>
      <c r="AQ17" s="5">
        <f>'[1]Service Rank in each comparison'!X18</f>
        <v>0</v>
      </c>
      <c r="AR17" s="6">
        <f>'[1]Service Rank in each comparison'!Y18</f>
        <v>0</v>
      </c>
      <c r="AS17" s="7">
        <f t="shared" si="10"/>
        <v>1</v>
      </c>
      <c r="AT17" s="2" t="str">
        <f>IF('[1]Service Rank in each comparison'!Z18="","",'[1]Service Rank in each comparison'!$C18)</f>
        <v/>
      </c>
      <c r="AU17" s="5">
        <f>'[1]Service Rank in each comparison'!Z18</f>
        <v>0</v>
      </c>
      <c r="AV17" s="6">
        <f>'[1]Service Rank in each comparison'!AA18</f>
        <v>0</v>
      </c>
      <c r="AW17" s="7">
        <f t="shared" si="11"/>
        <v>1</v>
      </c>
      <c r="AX17" s="2" t="str">
        <f>IF('[1]Service Rank in each comparison'!AB18="","",'[1]Service Rank in each comparison'!$C18)</f>
        <v/>
      </c>
      <c r="AY17" s="5">
        <f>'[1]Service Rank in each comparison'!AB18</f>
        <v>0</v>
      </c>
      <c r="AZ17" s="6">
        <f>'[1]Service Rank in each comparison'!AC18</f>
        <v>0</v>
      </c>
      <c r="BA17" s="7">
        <f t="shared" si="12"/>
        <v>1</v>
      </c>
      <c r="BB17" s="2" t="str">
        <f>IF('[1]Service Rank in each comparison'!AD18="","",'[1]Service Rank in each comparison'!$C18)</f>
        <v/>
      </c>
      <c r="BC17" s="5">
        <f>'[1]Service Rank in each comparison'!AD18</f>
        <v>0</v>
      </c>
      <c r="BD17" s="6">
        <f>'[1]Service Rank in each comparison'!AE18</f>
        <v>0</v>
      </c>
      <c r="BE17" s="7">
        <f t="shared" si="13"/>
        <v>1</v>
      </c>
      <c r="BF17" s="2" t="str">
        <f>IF('[1]Service Rank in each comparison'!AF18="","",'[1]Service Rank in each comparison'!$C18)</f>
        <v/>
      </c>
      <c r="BG17" s="5">
        <f>'[1]Service Rank in each comparison'!AF18</f>
        <v>0</v>
      </c>
      <c r="BH17" s="6">
        <f>'[1]Service Rank in each comparison'!AG18</f>
        <v>0</v>
      </c>
      <c r="BI17" s="7">
        <f t="shared" si="14"/>
        <v>1</v>
      </c>
      <c r="BJ17" s="2" t="str">
        <f>IF('[1]Service Rank in each comparison'!AH18="","",'[1]Service Rank in each comparison'!$C18)</f>
        <v/>
      </c>
      <c r="BK17" s="5">
        <f>'[1]Service Rank in each comparison'!AH18</f>
        <v>0</v>
      </c>
      <c r="BL17" s="6">
        <f>'[1]Service Rank in each comparison'!AI18</f>
        <v>0</v>
      </c>
      <c r="BM17" s="7">
        <f t="shared" si="15"/>
        <v>1</v>
      </c>
      <c r="BN17" s="2" t="str">
        <f>IF('[1]Service Rank in each comparison'!AJ18="","",'[1]Service Rank in each comparison'!$C18)</f>
        <v/>
      </c>
      <c r="BO17" s="5">
        <f>'[1]Service Rank in each comparison'!AJ18</f>
        <v>0</v>
      </c>
      <c r="BP17" s="6">
        <f>'[1]Service Rank in each comparison'!AK18</f>
        <v>0</v>
      </c>
      <c r="BQ17" s="7">
        <f t="shared" si="16"/>
        <v>1</v>
      </c>
      <c r="BR17" s="2" t="str">
        <f>IF('[1]Service Rank in each comparison'!AL18="","",'[1]Service Rank in each comparison'!$C18)</f>
        <v/>
      </c>
      <c r="BS17" s="5">
        <f>'[1]Service Rank in each comparison'!AL18</f>
        <v>0</v>
      </c>
      <c r="BT17" s="6">
        <f>'[1]Service Rank in each comparison'!AM18</f>
        <v>0</v>
      </c>
      <c r="BU17" s="7">
        <f t="shared" si="17"/>
        <v>1</v>
      </c>
      <c r="BV17" s="2" t="str">
        <f>IF('[1]Service Rank in each comparison'!AN18="","",'[1]Service Rank in each comparison'!$C18)</f>
        <v/>
      </c>
      <c r="BW17" s="5">
        <f>'[1]Service Rank in each comparison'!AN18</f>
        <v>0</v>
      </c>
      <c r="BX17" s="6">
        <f>'[1]Service Rank in each comparison'!AO18</f>
        <v>0</v>
      </c>
      <c r="BY17" s="7">
        <f t="shared" si="18"/>
        <v>1</v>
      </c>
      <c r="BZ17" s="2" t="str">
        <f>IF('[1]Service Rank in each comparison'!AP18="","",'[1]Service Rank in each comparison'!$C18)</f>
        <v/>
      </c>
      <c r="CA17" s="5">
        <f>'[1]Service Rank in each comparison'!AP18</f>
        <v>0</v>
      </c>
      <c r="CB17" s="6">
        <f>'[1]Service Rank in each comparison'!AQ18</f>
        <v>0</v>
      </c>
      <c r="CC17" s="7">
        <f t="shared" si="19"/>
        <v>1</v>
      </c>
      <c r="CE17" s="2" t="s">
        <v>107</v>
      </c>
      <c r="CF17" s="5">
        <v>416.198879687083</v>
      </c>
      <c r="CG17" s="6">
        <v>416.198879687083</v>
      </c>
      <c r="CH17" s="7">
        <v>1</v>
      </c>
      <c r="CI17" s="2" t="s">
        <v>202</v>
      </c>
      <c r="CJ17" s="5">
        <v>96.3732898765033</v>
      </c>
      <c r="CK17" s="6">
        <v>-96.3732898765033</v>
      </c>
      <c r="CL17" s="7">
        <v>1</v>
      </c>
      <c r="CM17" s="2" t="s">
        <v>113</v>
      </c>
      <c r="CN17" s="5">
        <v>116.923015650794</v>
      </c>
      <c r="CO17" s="6">
        <v>-116.923015650794</v>
      </c>
      <c r="CP17" s="7">
        <v>1</v>
      </c>
      <c r="CQ17" s="2" t="s">
        <v>299</v>
      </c>
      <c r="CR17" s="125" t="s">
        <v>299</v>
      </c>
      <c r="CS17" s="126" t="s">
        <v>299</v>
      </c>
      <c r="CT17" s="127" t="s">
        <v>299</v>
      </c>
      <c r="CU17" s="2" t="s">
        <v>299</v>
      </c>
      <c r="CV17" s="125" t="s">
        <v>299</v>
      </c>
      <c r="CW17" s="126" t="s">
        <v>299</v>
      </c>
      <c r="CX17" s="127" t="s">
        <v>299</v>
      </c>
      <c r="CY17" s="2" t="s">
        <v>299</v>
      </c>
      <c r="CZ17" s="125" t="s">
        <v>299</v>
      </c>
      <c r="DA17" s="126" t="s">
        <v>299</v>
      </c>
      <c r="DB17" s="127" t="s">
        <v>299</v>
      </c>
      <c r="DC17" s="2" t="s">
        <v>299</v>
      </c>
      <c r="DD17" s="125" t="s">
        <v>299</v>
      </c>
      <c r="DE17" s="126" t="s">
        <v>299</v>
      </c>
      <c r="DF17" s="127" t="s">
        <v>299</v>
      </c>
      <c r="DG17" s="2" t="s">
        <v>299</v>
      </c>
      <c r="DH17" s="125" t="s">
        <v>299</v>
      </c>
      <c r="DI17" s="126" t="s">
        <v>299</v>
      </c>
      <c r="DJ17" s="127" t="s">
        <v>299</v>
      </c>
      <c r="DK17" s="2" t="s">
        <v>299</v>
      </c>
      <c r="DL17" s="125" t="s">
        <v>299</v>
      </c>
      <c r="DM17" s="126" t="s">
        <v>299</v>
      </c>
      <c r="DN17" s="127" t="s">
        <v>299</v>
      </c>
      <c r="DO17" s="2" t="s">
        <v>299</v>
      </c>
      <c r="DP17" s="125" t="s">
        <v>299</v>
      </c>
      <c r="DQ17" s="126" t="s">
        <v>299</v>
      </c>
      <c r="DR17" s="127" t="s">
        <v>299</v>
      </c>
      <c r="DS17" s="2" t="s">
        <v>299</v>
      </c>
      <c r="DT17" s="125" t="s">
        <v>299</v>
      </c>
      <c r="DU17" s="126" t="s">
        <v>299</v>
      </c>
      <c r="DV17" s="127" t="s">
        <v>299</v>
      </c>
      <c r="DW17" s="2" t="s">
        <v>299</v>
      </c>
      <c r="DX17" s="125" t="s">
        <v>299</v>
      </c>
      <c r="DY17" s="126" t="s">
        <v>299</v>
      </c>
      <c r="DZ17" s="127" t="s">
        <v>299</v>
      </c>
      <c r="EA17" s="2" t="s">
        <v>299</v>
      </c>
      <c r="EB17" s="125" t="s">
        <v>299</v>
      </c>
      <c r="EC17" s="126" t="s">
        <v>299</v>
      </c>
      <c r="ED17" s="127" t="s">
        <v>299</v>
      </c>
      <c r="EE17" s="2" t="s">
        <v>299</v>
      </c>
      <c r="EF17" s="125" t="s">
        <v>299</v>
      </c>
      <c r="EG17" s="126" t="s">
        <v>299</v>
      </c>
      <c r="EH17" s="127" t="s">
        <v>299</v>
      </c>
      <c r="EI17" s="2" t="s">
        <v>299</v>
      </c>
      <c r="EJ17" s="125" t="s">
        <v>299</v>
      </c>
      <c r="EK17" s="126" t="s">
        <v>299</v>
      </c>
      <c r="EL17" s="127" t="s">
        <v>299</v>
      </c>
      <c r="EM17" s="2" t="s">
        <v>299</v>
      </c>
      <c r="EN17" s="125" t="s">
        <v>299</v>
      </c>
      <c r="EO17" s="126" t="s">
        <v>299</v>
      </c>
      <c r="EP17" s="127" t="s">
        <v>299</v>
      </c>
      <c r="EQ17" s="2" t="s">
        <v>299</v>
      </c>
      <c r="ER17" s="125" t="s">
        <v>299</v>
      </c>
      <c r="ES17" s="126" t="s">
        <v>299</v>
      </c>
      <c r="ET17" s="127" t="s">
        <v>299</v>
      </c>
      <c r="EU17" s="2" t="s">
        <v>299</v>
      </c>
      <c r="EV17" s="125" t="s">
        <v>299</v>
      </c>
      <c r="EW17" s="126" t="s">
        <v>299</v>
      </c>
      <c r="EX17" s="127" t="s">
        <v>299</v>
      </c>
      <c r="EY17" s="2" t="s">
        <v>299</v>
      </c>
      <c r="EZ17" s="125" t="s">
        <v>299</v>
      </c>
      <c r="FA17" s="126" t="s">
        <v>299</v>
      </c>
      <c r="FB17" s="127" t="s">
        <v>299</v>
      </c>
      <c r="FC17" s="2" t="s">
        <v>299</v>
      </c>
      <c r="FD17" s="125" t="s">
        <v>299</v>
      </c>
      <c r="FE17" s="126" t="s">
        <v>299</v>
      </c>
      <c r="FF17" s="127" t="s">
        <v>299</v>
      </c>
    </row>
    <row r="18" spans="2:162">
      <c r="B18" s="2" t="str">
        <f>IF('[1]Service Rank in each comparison'!D19="","",'[1]Service Rank in each comparison'!$C19)</f>
        <v>Purine metabolism</v>
      </c>
      <c r="C18" s="5">
        <f>'[1]Service Rank in each comparison'!D19</f>
        <v>20.5290535611572</v>
      </c>
      <c r="D18" s="6">
        <f>IF('[1]Service Rank in each comparison'!E19="","",'[1]Service Rank in each comparison'!E19)</f>
        <v>-20.5290535611572</v>
      </c>
      <c r="E18" s="7">
        <f t="shared" si="0"/>
        <v>1</v>
      </c>
      <c r="F18" s="2" t="str">
        <f>IF('[1]Service Rank in each comparison'!F19="","",'[1]Service Rank in each comparison'!$C19)</f>
        <v>Purine metabolism</v>
      </c>
      <c r="G18" s="5">
        <f>'[1]Service Rank in each comparison'!F19</f>
        <v>155.16626739992</v>
      </c>
      <c r="H18" s="6">
        <f>'[1]Service Rank in each comparison'!G19</f>
        <v>-108.210093253198</v>
      </c>
      <c r="I18" s="7">
        <f t="shared" si="1"/>
        <v>1</v>
      </c>
      <c r="J18" s="2" t="str">
        <f>IF('[1]Service Rank in each comparison'!H19="","",'[1]Service Rank in each comparison'!$C19)</f>
        <v>Purine metabolism</v>
      </c>
      <c r="K18" s="5">
        <f>'[1]Service Rank in each comparison'!H19</f>
        <v>33.6644729351955</v>
      </c>
      <c r="L18" s="6">
        <f>'[1]Service Rank in each comparison'!I19</f>
        <v>-33.6644729351955</v>
      </c>
      <c r="M18" s="7">
        <f t="shared" si="2"/>
        <v>1</v>
      </c>
      <c r="N18" s="2" t="str">
        <f>IF('[1]Service Rank in each comparison'!J19="","",'[1]Service Rank in each comparison'!$C19)</f>
        <v/>
      </c>
      <c r="O18" s="5">
        <f>'[1]Service Rank in each comparison'!J19</f>
        <v>0</v>
      </c>
      <c r="P18" s="6">
        <f>'[1]Service Rank in each comparison'!K19</f>
        <v>0</v>
      </c>
      <c r="Q18" s="7">
        <f t="shared" si="3"/>
        <v>1</v>
      </c>
      <c r="R18" s="2" t="str">
        <f>IF('[1]Service Rank in each comparison'!L19="","",'[1]Service Rank in each comparison'!$C19)</f>
        <v/>
      </c>
      <c r="S18" s="5">
        <f>'[1]Service Rank in each comparison'!L19</f>
        <v>0</v>
      </c>
      <c r="T18" s="6">
        <f>'[1]Service Rank in each comparison'!M19</f>
        <v>0</v>
      </c>
      <c r="U18" s="7">
        <f t="shared" si="4"/>
        <v>1</v>
      </c>
      <c r="V18" s="2" t="str">
        <f>IF('[1]Service Rank in each comparison'!N19="","",'[1]Service Rank in each comparison'!$C19)</f>
        <v/>
      </c>
      <c r="W18" s="5">
        <f>'[1]Service Rank in each comparison'!N19</f>
        <v>0</v>
      </c>
      <c r="X18" s="6">
        <f>'[1]Service Rank in each comparison'!O19</f>
        <v>0</v>
      </c>
      <c r="Y18" s="7">
        <f t="shared" si="5"/>
        <v>1</v>
      </c>
      <c r="Z18" s="2" t="str">
        <f>IF('[1]Service Rank in each comparison'!P19="","",'[1]Service Rank in each comparison'!$C19)</f>
        <v/>
      </c>
      <c r="AA18" s="5">
        <f>'[1]Service Rank in each comparison'!P19</f>
        <v>0</v>
      </c>
      <c r="AB18" s="6">
        <f>'[1]Service Rank in each comparison'!Q19</f>
        <v>0</v>
      </c>
      <c r="AC18" s="7">
        <f t="shared" si="6"/>
        <v>1</v>
      </c>
      <c r="AD18" s="2" t="str">
        <f>IF('[1]Service Rank in each comparison'!R19="","",'[1]Service Rank in each comparison'!$C19)</f>
        <v/>
      </c>
      <c r="AE18" s="5">
        <f>'[1]Service Rank in each comparison'!R19</f>
        <v>0</v>
      </c>
      <c r="AF18" s="6">
        <f>'[1]Service Rank in each comparison'!S19</f>
        <v>0</v>
      </c>
      <c r="AG18" s="7">
        <f t="shared" si="7"/>
        <v>1</v>
      </c>
      <c r="AH18" s="2" t="str">
        <f>IF('[1]Service Rank in each comparison'!T19="","",'[1]Service Rank in each comparison'!$C19)</f>
        <v/>
      </c>
      <c r="AI18" s="5">
        <f>'[1]Service Rank in each comparison'!T19</f>
        <v>0</v>
      </c>
      <c r="AJ18" s="6">
        <f>'[1]Service Rank in each comparison'!U19</f>
        <v>0</v>
      </c>
      <c r="AK18" s="7">
        <f t="shared" si="8"/>
        <v>1</v>
      </c>
      <c r="AL18" s="2" t="str">
        <f>IF('[1]Service Rank in each comparison'!V19="","",'[1]Service Rank in each comparison'!$C19)</f>
        <v/>
      </c>
      <c r="AM18" s="5">
        <f>'[1]Service Rank in each comparison'!V19</f>
        <v>0</v>
      </c>
      <c r="AN18" s="6">
        <f>'[1]Service Rank in each comparison'!W19</f>
        <v>0</v>
      </c>
      <c r="AO18" s="7">
        <f t="shared" si="9"/>
        <v>1</v>
      </c>
      <c r="AP18" s="2" t="str">
        <f>IF('[1]Service Rank in each comparison'!X19="","",'[1]Service Rank in each comparison'!$C19)</f>
        <v/>
      </c>
      <c r="AQ18" s="5">
        <f>'[1]Service Rank in each comparison'!X19</f>
        <v>0</v>
      </c>
      <c r="AR18" s="6">
        <f>'[1]Service Rank in each comparison'!Y19</f>
        <v>0</v>
      </c>
      <c r="AS18" s="7">
        <f t="shared" si="10"/>
        <v>1</v>
      </c>
      <c r="AT18" s="2" t="str">
        <f>IF('[1]Service Rank in each comparison'!Z19="","",'[1]Service Rank in each comparison'!$C19)</f>
        <v/>
      </c>
      <c r="AU18" s="5">
        <f>'[1]Service Rank in each comparison'!Z19</f>
        <v>0</v>
      </c>
      <c r="AV18" s="6">
        <f>'[1]Service Rank in each comparison'!AA19</f>
        <v>0</v>
      </c>
      <c r="AW18" s="7">
        <f t="shared" si="11"/>
        <v>1</v>
      </c>
      <c r="AX18" s="2" t="str">
        <f>IF('[1]Service Rank in each comparison'!AB19="","",'[1]Service Rank in each comparison'!$C19)</f>
        <v/>
      </c>
      <c r="AY18" s="5">
        <f>'[1]Service Rank in each comparison'!AB19</f>
        <v>0</v>
      </c>
      <c r="AZ18" s="6">
        <f>'[1]Service Rank in each comparison'!AC19</f>
        <v>0</v>
      </c>
      <c r="BA18" s="7">
        <f t="shared" si="12"/>
        <v>1</v>
      </c>
      <c r="BB18" s="2" t="str">
        <f>IF('[1]Service Rank in each comparison'!AD19="","",'[1]Service Rank in each comparison'!$C19)</f>
        <v/>
      </c>
      <c r="BC18" s="5">
        <f>'[1]Service Rank in each comparison'!AD19</f>
        <v>0</v>
      </c>
      <c r="BD18" s="6">
        <f>'[1]Service Rank in each comparison'!AE19</f>
        <v>0</v>
      </c>
      <c r="BE18" s="7">
        <f t="shared" si="13"/>
        <v>1</v>
      </c>
      <c r="BF18" s="2" t="str">
        <f>IF('[1]Service Rank in each comparison'!AF19="","",'[1]Service Rank in each comparison'!$C19)</f>
        <v/>
      </c>
      <c r="BG18" s="5">
        <f>'[1]Service Rank in each comparison'!AF19</f>
        <v>0</v>
      </c>
      <c r="BH18" s="6">
        <f>'[1]Service Rank in each comparison'!AG19</f>
        <v>0</v>
      </c>
      <c r="BI18" s="7">
        <f t="shared" si="14"/>
        <v>1</v>
      </c>
      <c r="BJ18" s="2" t="str">
        <f>IF('[1]Service Rank in each comparison'!AH19="","",'[1]Service Rank in each comparison'!$C19)</f>
        <v/>
      </c>
      <c r="BK18" s="5">
        <f>'[1]Service Rank in each comparison'!AH19</f>
        <v>0</v>
      </c>
      <c r="BL18" s="6">
        <f>'[1]Service Rank in each comparison'!AI19</f>
        <v>0</v>
      </c>
      <c r="BM18" s="7">
        <f t="shared" si="15"/>
        <v>1</v>
      </c>
      <c r="BN18" s="2" t="str">
        <f>IF('[1]Service Rank in each comparison'!AJ19="","",'[1]Service Rank in each comparison'!$C19)</f>
        <v/>
      </c>
      <c r="BO18" s="5">
        <f>'[1]Service Rank in each comparison'!AJ19</f>
        <v>0</v>
      </c>
      <c r="BP18" s="6">
        <f>'[1]Service Rank in each comparison'!AK19</f>
        <v>0</v>
      </c>
      <c r="BQ18" s="7">
        <f t="shared" si="16"/>
        <v>1</v>
      </c>
      <c r="BR18" s="2" t="str">
        <f>IF('[1]Service Rank in each comparison'!AL19="","",'[1]Service Rank in each comparison'!$C19)</f>
        <v/>
      </c>
      <c r="BS18" s="5">
        <f>'[1]Service Rank in each comparison'!AL19</f>
        <v>0</v>
      </c>
      <c r="BT18" s="6">
        <f>'[1]Service Rank in each comparison'!AM19</f>
        <v>0</v>
      </c>
      <c r="BU18" s="7">
        <f t="shared" si="17"/>
        <v>1</v>
      </c>
      <c r="BV18" s="2" t="str">
        <f>IF('[1]Service Rank in each comparison'!AN19="","",'[1]Service Rank in each comparison'!$C19)</f>
        <v/>
      </c>
      <c r="BW18" s="5">
        <f>'[1]Service Rank in each comparison'!AN19</f>
        <v>0</v>
      </c>
      <c r="BX18" s="6">
        <f>'[1]Service Rank in each comparison'!AO19</f>
        <v>0</v>
      </c>
      <c r="BY18" s="7">
        <f t="shared" si="18"/>
        <v>1</v>
      </c>
      <c r="BZ18" s="2" t="str">
        <f>IF('[1]Service Rank in each comparison'!AP19="","",'[1]Service Rank in each comparison'!$C19)</f>
        <v/>
      </c>
      <c r="CA18" s="5">
        <f>'[1]Service Rank in each comparison'!AP19</f>
        <v>0</v>
      </c>
      <c r="CB18" s="6">
        <f>'[1]Service Rank in each comparison'!AQ19</f>
        <v>0</v>
      </c>
      <c r="CC18" s="7">
        <f t="shared" si="19"/>
        <v>1</v>
      </c>
      <c r="CE18" s="2" t="s">
        <v>115</v>
      </c>
      <c r="CF18" s="5">
        <v>390.557412949423</v>
      </c>
      <c r="CG18" s="6">
        <v>390.557412949423</v>
      </c>
      <c r="CH18" s="7">
        <v>1</v>
      </c>
      <c r="CI18" s="2" t="s">
        <v>131</v>
      </c>
      <c r="CJ18" s="5">
        <v>96.1229875375198</v>
      </c>
      <c r="CK18" s="6">
        <v>-77.1326837908208</v>
      </c>
      <c r="CL18" s="7">
        <v>1</v>
      </c>
      <c r="CM18" s="2" t="s">
        <v>120</v>
      </c>
      <c r="CN18" s="5">
        <v>109.195332881311</v>
      </c>
      <c r="CO18" s="6">
        <v>20.484196089741</v>
      </c>
      <c r="CP18" s="7">
        <v>1</v>
      </c>
      <c r="CQ18" s="2" t="s">
        <v>299</v>
      </c>
      <c r="CR18" s="125" t="s">
        <v>299</v>
      </c>
      <c r="CS18" s="126" t="s">
        <v>299</v>
      </c>
      <c r="CT18" s="127" t="s">
        <v>299</v>
      </c>
      <c r="CU18" s="2" t="s">
        <v>299</v>
      </c>
      <c r="CV18" s="125" t="s">
        <v>299</v>
      </c>
      <c r="CW18" s="126" t="s">
        <v>299</v>
      </c>
      <c r="CX18" s="127" t="s">
        <v>299</v>
      </c>
      <c r="CY18" s="2" t="s">
        <v>299</v>
      </c>
      <c r="CZ18" s="125" t="s">
        <v>299</v>
      </c>
      <c r="DA18" s="126" t="s">
        <v>299</v>
      </c>
      <c r="DB18" s="127" t="s">
        <v>299</v>
      </c>
      <c r="DC18" s="2" t="s">
        <v>299</v>
      </c>
      <c r="DD18" s="125" t="s">
        <v>299</v>
      </c>
      <c r="DE18" s="126" t="s">
        <v>299</v>
      </c>
      <c r="DF18" s="127" t="s">
        <v>299</v>
      </c>
      <c r="DG18" s="2" t="s">
        <v>299</v>
      </c>
      <c r="DH18" s="125" t="s">
        <v>299</v>
      </c>
      <c r="DI18" s="126" t="s">
        <v>299</v>
      </c>
      <c r="DJ18" s="127" t="s">
        <v>299</v>
      </c>
      <c r="DK18" s="2" t="s">
        <v>299</v>
      </c>
      <c r="DL18" s="125" t="s">
        <v>299</v>
      </c>
      <c r="DM18" s="126" t="s">
        <v>299</v>
      </c>
      <c r="DN18" s="127" t="s">
        <v>299</v>
      </c>
      <c r="DO18" s="2" t="s">
        <v>299</v>
      </c>
      <c r="DP18" s="125" t="s">
        <v>299</v>
      </c>
      <c r="DQ18" s="126" t="s">
        <v>299</v>
      </c>
      <c r="DR18" s="127" t="s">
        <v>299</v>
      </c>
      <c r="DS18" s="2" t="s">
        <v>299</v>
      </c>
      <c r="DT18" s="125" t="s">
        <v>299</v>
      </c>
      <c r="DU18" s="126" t="s">
        <v>299</v>
      </c>
      <c r="DV18" s="127" t="s">
        <v>299</v>
      </c>
      <c r="DW18" s="2" t="s">
        <v>299</v>
      </c>
      <c r="DX18" s="125" t="s">
        <v>299</v>
      </c>
      <c r="DY18" s="126" t="s">
        <v>299</v>
      </c>
      <c r="DZ18" s="127" t="s">
        <v>299</v>
      </c>
      <c r="EA18" s="2" t="s">
        <v>299</v>
      </c>
      <c r="EB18" s="125" t="s">
        <v>299</v>
      </c>
      <c r="EC18" s="126" t="s">
        <v>299</v>
      </c>
      <c r="ED18" s="127" t="s">
        <v>299</v>
      </c>
      <c r="EE18" s="2" t="s">
        <v>299</v>
      </c>
      <c r="EF18" s="125" t="s">
        <v>299</v>
      </c>
      <c r="EG18" s="126" t="s">
        <v>299</v>
      </c>
      <c r="EH18" s="127" t="s">
        <v>299</v>
      </c>
      <c r="EI18" s="2" t="s">
        <v>299</v>
      </c>
      <c r="EJ18" s="125" t="s">
        <v>299</v>
      </c>
      <c r="EK18" s="126" t="s">
        <v>299</v>
      </c>
      <c r="EL18" s="127" t="s">
        <v>299</v>
      </c>
      <c r="EM18" s="2" t="s">
        <v>299</v>
      </c>
      <c r="EN18" s="125" t="s">
        <v>299</v>
      </c>
      <c r="EO18" s="126" t="s">
        <v>299</v>
      </c>
      <c r="EP18" s="127" t="s">
        <v>299</v>
      </c>
      <c r="EQ18" s="2" t="s">
        <v>299</v>
      </c>
      <c r="ER18" s="125" t="s">
        <v>299</v>
      </c>
      <c r="ES18" s="126" t="s">
        <v>299</v>
      </c>
      <c r="ET18" s="127" t="s">
        <v>299</v>
      </c>
      <c r="EU18" s="2" t="s">
        <v>299</v>
      </c>
      <c r="EV18" s="125" t="s">
        <v>299</v>
      </c>
      <c r="EW18" s="126" t="s">
        <v>299</v>
      </c>
      <c r="EX18" s="127" t="s">
        <v>299</v>
      </c>
      <c r="EY18" s="2" t="s">
        <v>299</v>
      </c>
      <c r="EZ18" s="125" t="s">
        <v>299</v>
      </c>
      <c r="FA18" s="126" t="s">
        <v>299</v>
      </c>
      <c r="FB18" s="127" t="s">
        <v>299</v>
      </c>
      <c r="FC18" s="2" t="s">
        <v>299</v>
      </c>
      <c r="FD18" s="125" t="s">
        <v>299</v>
      </c>
      <c r="FE18" s="126" t="s">
        <v>299</v>
      </c>
      <c r="FF18" s="127" t="s">
        <v>299</v>
      </c>
    </row>
    <row r="19" spans="2:162">
      <c r="B19" s="2" t="str">
        <f>IF('[1]Service Rank in each comparison'!D20="","",'[1]Service Rank in each comparison'!$C20)</f>
        <v>Caffeine metabolism</v>
      </c>
      <c r="C19" s="5">
        <f>'[1]Service Rank in each comparison'!D20</f>
        <v>640.506471108103</v>
      </c>
      <c r="D19" s="6">
        <f>IF('[1]Service Rank in each comparison'!E20="","",'[1]Service Rank in each comparison'!E20)</f>
        <v>-640.506471108103</v>
      </c>
      <c r="E19" s="7">
        <f t="shared" si="0"/>
        <v>1</v>
      </c>
      <c r="F19" s="2" t="str">
        <f>IF('[1]Service Rank in each comparison'!F20="","",'[1]Service Rank in each comparison'!$C20)</f>
        <v>Caffeine metabolism</v>
      </c>
      <c r="G19" s="5">
        <f>'[1]Service Rank in each comparison'!F20</f>
        <v>732.516316688866</v>
      </c>
      <c r="H19" s="6">
        <f>'[1]Service Rank in each comparison'!G20</f>
        <v>732.516316688866</v>
      </c>
      <c r="I19" s="7">
        <f t="shared" si="1"/>
        <v>1</v>
      </c>
      <c r="J19" s="2" t="str">
        <f>IF('[1]Service Rank in each comparison'!H20="","",'[1]Service Rank in each comparison'!$C20)</f>
        <v/>
      </c>
      <c r="K19" s="5">
        <f>'[1]Service Rank in each comparison'!H20</f>
        <v>0</v>
      </c>
      <c r="L19" s="6">
        <f>'[1]Service Rank in each comparison'!I20</f>
        <v>0</v>
      </c>
      <c r="M19" s="7">
        <f t="shared" si="2"/>
        <v>1</v>
      </c>
      <c r="N19" s="2" t="str">
        <f>IF('[1]Service Rank in each comparison'!J20="","",'[1]Service Rank in each comparison'!$C20)</f>
        <v/>
      </c>
      <c r="O19" s="5">
        <f>'[1]Service Rank in each comparison'!J20</f>
        <v>0</v>
      </c>
      <c r="P19" s="6">
        <f>'[1]Service Rank in each comparison'!K20</f>
        <v>0</v>
      </c>
      <c r="Q19" s="7">
        <f t="shared" si="3"/>
        <v>1</v>
      </c>
      <c r="R19" s="2" t="str">
        <f>IF('[1]Service Rank in each comparison'!L20="","",'[1]Service Rank in each comparison'!$C20)</f>
        <v/>
      </c>
      <c r="S19" s="5">
        <f>'[1]Service Rank in each comparison'!L20</f>
        <v>0</v>
      </c>
      <c r="T19" s="6">
        <f>'[1]Service Rank in each comparison'!M20</f>
        <v>0</v>
      </c>
      <c r="U19" s="7">
        <f t="shared" si="4"/>
        <v>1</v>
      </c>
      <c r="V19" s="2" t="str">
        <f>IF('[1]Service Rank in each comparison'!N20="","",'[1]Service Rank in each comparison'!$C20)</f>
        <v/>
      </c>
      <c r="W19" s="5">
        <f>'[1]Service Rank in each comparison'!N20</f>
        <v>0</v>
      </c>
      <c r="X19" s="6">
        <f>'[1]Service Rank in each comparison'!O20</f>
        <v>0</v>
      </c>
      <c r="Y19" s="7">
        <f t="shared" si="5"/>
        <v>1</v>
      </c>
      <c r="Z19" s="2" t="str">
        <f>IF('[1]Service Rank in each comparison'!P20="","",'[1]Service Rank in each comparison'!$C20)</f>
        <v/>
      </c>
      <c r="AA19" s="5">
        <f>'[1]Service Rank in each comparison'!P20</f>
        <v>0</v>
      </c>
      <c r="AB19" s="6">
        <f>'[1]Service Rank in each comparison'!Q20</f>
        <v>0</v>
      </c>
      <c r="AC19" s="7">
        <f t="shared" si="6"/>
        <v>1</v>
      </c>
      <c r="AD19" s="2" t="str">
        <f>IF('[1]Service Rank in each comparison'!R20="","",'[1]Service Rank in each comparison'!$C20)</f>
        <v/>
      </c>
      <c r="AE19" s="5">
        <f>'[1]Service Rank in each comparison'!R20</f>
        <v>0</v>
      </c>
      <c r="AF19" s="6">
        <f>'[1]Service Rank in each comparison'!S20</f>
        <v>0</v>
      </c>
      <c r="AG19" s="7">
        <f t="shared" si="7"/>
        <v>1</v>
      </c>
      <c r="AH19" s="2" t="str">
        <f>IF('[1]Service Rank in each comparison'!T20="","",'[1]Service Rank in each comparison'!$C20)</f>
        <v/>
      </c>
      <c r="AI19" s="5">
        <f>'[1]Service Rank in each comparison'!T20</f>
        <v>0</v>
      </c>
      <c r="AJ19" s="6">
        <f>'[1]Service Rank in each comparison'!U20</f>
        <v>0</v>
      </c>
      <c r="AK19" s="7">
        <f t="shared" si="8"/>
        <v>1</v>
      </c>
      <c r="AL19" s="2" t="str">
        <f>IF('[1]Service Rank in each comparison'!V20="","",'[1]Service Rank in each comparison'!$C20)</f>
        <v/>
      </c>
      <c r="AM19" s="5">
        <f>'[1]Service Rank in each comparison'!V20</f>
        <v>0</v>
      </c>
      <c r="AN19" s="6">
        <f>'[1]Service Rank in each comparison'!W20</f>
        <v>0</v>
      </c>
      <c r="AO19" s="7">
        <f t="shared" si="9"/>
        <v>1</v>
      </c>
      <c r="AP19" s="2" t="str">
        <f>IF('[1]Service Rank in each comparison'!X20="","",'[1]Service Rank in each comparison'!$C20)</f>
        <v/>
      </c>
      <c r="AQ19" s="5">
        <f>'[1]Service Rank in each comparison'!X20</f>
        <v>0</v>
      </c>
      <c r="AR19" s="6">
        <f>'[1]Service Rank in each comparison'!Y20</f>
        <v>0</v>
      </c>
      <c r="AS19" s="7">
        <f t="shared" si="10"/>
        <v>1</v>
      </c>
      <c r="AT19" s="2" t="str">
        <f>IF('[1]Service Rank in each comparison'!Z20="","",'[1]Service Rank in each comparison'!$C20)</f>
        <v/>
      </c>
      <c r="AU19" s="5">
        <f>'[1]Service Rank in each comparison'!Z20</f>
        <v>0</v>
      </c>
      <c r="AV19" s="6">
        <f>'[1]Service Rank in each comparison'!AA20</f>
        <v>0</v>
      </c>
      <c r="AW19" s="7">
        <f t="shared" si="11"/>
        <v>1</v>
      </c>
      <c r="AX19" s="2" t="str">
        <f>IF('[1]Service Rank in each comparison'!AB20="","",'[1]Service Rank in each comparison'!$C20)</f>
        <v/>
      </c>
      <c r="AY19" s="5">
        <f>'[1]Service Rank in each comparison'!AB20</f>
        <v>0</v>
      </c>
      <c r="AZ19" s="6">
        <f>'[1]Service Rank in each comparison'!AC20</f>
        <v>0</v>
      </c>
      <c r="BA19" s="7">
        <f t="shared" si="12"/>
        <v>1</v>
      </c>
      <c r="BB19" s="2" t="str">
        <f>IF('[1]Service Rank in each comparison'!AD20="","",'[1]Service Rank in each comparison'!$C20)</f>
        <v/>
      </c>
      <c r="BC19" s="5">
        <f>'[1]Service Rank in each comparison'!AD20</f>
        <v>0</v>
      </c>
      <c r="BD19" s="6">
        <f>'[1]Service Rank in each comparison'!AE20</f>
        <v>0</v>
      </c>
      <c r="BE19" s="7">
        <f t="shared" si="13"/>
        <v>1</v>
      </c>
      <c r="BF19" s="2" t="str">
        <f>IF('[1]Service Rank in each comparison'!AF20="","",'[1]Service Rank in each comparison'!$C20)</f>
        <v/>
      </c>
      <c r="BG19" s="5">
        <f>'[1]Service Rank in each comparison'!AF20</f>
        <v>0</v>
      </c>
      <c r="BH19" s="6">
        <f>'[1]Service Rank in each comparison'!AG20</f>
        <v>0</v>
      </c>
      <c r="BI19" s="7">
        <f t="shared" si="14"/>
        <v>1</v>
      </c>
      <c r="BJ19" s="2" t="str">
        <f>IF('[1]Service Rank in each comparison'!AH20="","",'[1]Service Rank in each comparison'!$C20)</f>
        <v/>
      </c>
      <c r="BK19" s="5">
        <f>'[1]Service Rank in each comparison'!AH20</f>
        <v>0</v>
      </c>
      <c r="BL19" s="6">
        <f>'[1]Service Rank in each comparison'!AI20</f>
        <v>0</v>
      </c>
      <c r="BM19" s="7">
        <f t="shared" si="15"/>
        <v>1</v>
      </c>
      <c r="BN19" s="2" t="str">
        <f>IF('[1]Service Rank in each comparison'!AJ20="","",'[1]Service Rank in each comparison'!$C20)</f>
        <v/>
      </c>
      <c r="BO19" s="5">
        <f>'[1]Service Rank in each comparison'!AJ20</f>
        <v>0</v>
      </c>
      <c r="BP19" s="6">
        <f>'[1]Service Rank in each comparison'!AK20</f>
        <v>0</v>
      </c>
      <c r="BQ19" s="7">
        <f t="shared" si="16"/>
        <v>1</v>
      </c>
      <c r="BR19" s="2" t="str">
        <f>IF('[1]Service Rank in each comparison'!AL20="","",'[1]Service Rank in each comparison'!$C20)</f>
        <v/>
      </c>
      <c r="BS19" s="5">
        <f>'[1]Service Rank in each comparison'!AL20</f>
        <v>0</v>
      </c>
      <c r="BT19" s="6">
        <f>'[1]Service Rank in each comparison'!AM20</f>
        <v>0</v>
      </c>
      <c r="BU19" s="7">
        <f t="shared" si="17"/>
        <v>1</v>
      </c>
      <c r="BV19" s="2" t="str">
        <f>IF('[1]Service Rank in each comparison'!AN20="","",'[1]Service Rank in each comparison'!$C20)</f>
        <v/>
      </c>
      <c r="BW19" s="5">
        <f>'[1]Service Rank in each comparison'!AN20</f>
        <v>0</v>
      </c>
      <c r="BX19" s="6">
        <f>'[1]Service Rank in each comparison'!AO20</f>
        <v>0</v>
      </c>
      <c r="BY19" s="7">
        <f t="shared" si="18"/>
        <v>1</v>
      </c>
      <c r="BZ19" s="2" t="str">
        <f>IF('[1]Service Rank in each comparison'!AP20="","",'[1]Service Rank in each comparison'!$C20)</f>
        <v/>
      </c>
      <c r="CA19" s="5">
        <f>'[1]Service Rank in each comparison'!AP20</f>
        <v>0</v>
      </c>
      <c r="CB19" s="6">
        <f>'[1]Service Rank in each comparison'!AQ20</f>
        <v>0</v>
      </c>
      <c r="CC19" s="7">
        <f t="shared" si="19"/>
        <v>1</v>
      </c>
      <c r="CE19" s="2" t="s">
        <v>114</v>
      </c>
      <c r="CF19" s="5">
        <v>363.444263875754</v>
      </c>
      <c r="CG19" s="6">
        <v>-96.0080446235388</v>
      </c>
      <c r="CH19" s="7">
        <v>1</v>
      </c>
      <c r="CI19" s="2" t="s">
        <v>126</v>
      </c>
      <c r="CJ19" s="5">
        <v>95.7343356909656</v>
      </c>
      <c r="CK19" s="6">
        <v>-95.7343356909656</v>
      </c>
      <c r="CL19" s="7">
        <v>1</v>
      </c>
      <c r="CM19" s="2" t="s">
        <v>136</v>
      </c>
      <c r="CN19" s="5">
        <v>107.213365107243</v>
      </c>
      <c r="CO19" s="6">
        <v>-107.213365107243</v>
      </c>
      <c r="CP19" s="7">
        <v>1</v>
      </c>
      <c r="CQ19" s="2" t="s">
        <v>299</v>
      </c>
      <c r="CR19" s="125" t="s">
        <v>299</v>
      </c>
      <c r="CS19" s="126" t="s">
        <v>299</v>
      </c>
      <c r="CT19" s="127" t="s">
        <v>299</v>
      </c>
      <c r="CU19" s="2" t="s">
        <v>299</v>
      </c>
      <c r="CV19" s="125" t="s">
        <v>299</v>
      </c>
      <c r="CW19" s="126" t="s">
        <v>299</v>
      </c>
      <c r="CX19" s="127" t="s">
        <v>299</v>
      </c>
      <c r="CY19" s="2" t="s">
        <v>299</v>
      </c>
      <c r="CZ19" s="125" t="s">
        <v>299</v>
      </c>
      <c r="DA19" s="126" t="s">
        <v>299</v>
      </c>
      <c r="DB19" s="127" t="s">
        <v>299</v>
      </c>
      <c r="DC19" s="2" t="s">
        <v>299</v>
      </c>
      <c r="DD19" s="125" t="s">
        <v>299</v>
      </c>
      <c r="DE19" s="126" t="s">
        <v>299</v>
      </c>
      <c r="DF19" s="127" t="s">
        <v>299</v>
      </c>
      <c r="DG19" s="2" t="s">
        <v>299</v>
      </c>
      <c r="DH19" s="125" t="s">
        <v>299</v>
      </c>
      <c r="DI19" s="126" t="s">
        <v>299</v>
      </c>
      <c r="DJ19" s="127" t="s">
        <v>299</v>
      </c>
      <c r="DK19" s="2" t="s">
        <v>299</v>
      </c>
      <c r="DL19" s="125" t="s">
        <v>299</v>
      </c>
      <c r="DM19" s="126" t="s">
        <v>299</v>
      </c>
      <c r="DN19" s="127" t="s">
        <v>299</v>
      </c>
      <c r="DO19" s="2" t="s">
        <v>299</v>
      </c>
      <c r="DP19" s="125" t="s">
        <v>299</v>
      </c>
      <c r="DQ19" s="126" t="s">
        <v>299</v>
      </c>
      <c r="DR19" s="127" t="s">
        <v>299</v>
      </c>
      <c r="DS19" s="2" t="s">
        <v>299</v>
      </c>
      <c r="DT19" s="125" t="s">
        <v>299</v>
      </c>
      <c r="DU19" s="126" t="s">
        <v>299</v>
      </c>
      <c r="DV19" s="127" t="s">
        <v>299</v>
      </c>
      <c r="DW19" s="2" t="s">
        <v>299</v>
      </c>
      <c r="DX19" s="125" t="s">
        <v>299</v>
      </c>
      <c r="DY19" s="126" t="s">
        <v>299</v>
      </c>
      <c r="DZ19" s="127" t="s">
        <v>299</v>
      </c>
      <c r="EA19" s="2" t="s">
        <v>299</v>
      </c>
      <c r="EB19" s="125" t="s">
        <v>299</v>
      </c>
      <c r="EC19" s="126" t="s">
        <v>299</v>
      </c>
      <c r="ED19" s="127" t="s">
        <v>299</v>
      </c>
      <c r="EE19" s="2" t="s">
        <v>299</v>
      </c>
      <c r="EF19" s="125" t="s">
        <v>299</v>
      </c>
      <c r="EG19" s="126" t="s">
        <v>299</v>
      </c>
      <c r="EH19" s="127" t="s">
        <v>299</v>
      </c>
      <c r="EI19" s="2" t="s">
        <v>299</v>
      </c>
      <c r="EJ19" s="125" t="s">
        <v>299</v>
      </c>
      <c r="EK19" s="126" t="s">
        <v>299</v>
      </c>
      <c r="EL19" s="127" t="s">
        <v>299</v>
      </c>
      <c r="EM19" s="2" t="s">
        <v>299</v>
      </c>
      <c r="EN19" s="125" t="s">
        <v>299</v>
      </c>
      <c r="EO19" s="126" t="s">
        <v>299</v>
      </c>
      <c r="EP19" s="127" t="s">
        <v>299</v>
      </c>
      <c r="EQ19" s="2" t="s">
        <v>299</v>
      </c>
      <c r="ER19" s="125" t="s">
        <v>299</v>
      </c>
      <c r="ES19" s="126" t="s">
        <v>299</v>
      </c>
      <c r="ET19" s="127" t="s">
        <v>299</v>
      </c>
      <c r="EU19" s="2" t="s">
        <v>299</v>
      </c>
      <c r="EV19" s="125" t="s">
        <v>299</v>
      </c>
      <c r="EW19" s="126" t="s">
        <v>299</v>
      </c>
      <c r="EX19" s="127" t="s">
        <v>299</v>
      </c>
      <c r="EY19" s="2" t="s">
        <v>299</v>
      </c>
      <c r="EZ19" s="125" t="s">
        <v>299</v>
      </c>
      <c r="FA19" s="126" t="s">
        <v>299</v>
      </c>
      <c r="FB19" s="127" t="s">
        <v>299</v>
      </c>
      <c r="FC19" s="2" t="s">
        <v>299</v>
      </c>
      <c r="FD19" s="125" t="s">
        <v>299</v>
      </c>
      <c r="FE19" s="126" t="s">
        <v>299</v>
      </c>
      <c r="FF19" s="127" t="s">
        <v>299</v>
      </c>
    </row>
    <row r="20" spans="2:162">
      <c r="B20" s="2" t="str">
        <f>IF('[1]Service Rank in each comparison'!D21="","",'[1]Service Rank in each comparison'!$C21)</f>
        <v/>
      </c>
      <c r="C20" s="5">
        <f>'[1]Service Rank in each comparison'!D21</f>
        <v>0</v>
      </c>
      <c r="D20" s="6" t="str">
        <f>IF('[1]Service Rank in each comparison'!E21="","",'[1]Service Rank in each comparison'!E21)</f>
        <v/>
      </c>
      <c r="E20" s="7">
        <f t="shared" si="0"/>
        <v>1</v>
      </c>
      <c r="F20" s="2" t="str">
        <f>IF('[1]Service Rank in each comparison'!F21="","",'[1]Service Rank in each comparison'!$C21)</f>
        <v>Pyrimidine metabolism</v>
      </c>
      <c r="G20" s="5">
        <f>'[1]Service Rank in each comparison'!F21</f>
        <v>70.4590648938822</v>
      </c>
      <c r="H20" s="6">
        <f>'[1]Service Rank in each comparison'!G21</f>
        <v>-59.5189713173571</v>
      </c>
      <c r="I20" s="7">
        <f t="shared" si="1"/>
        <v>1</v>
      </c>
      <c r="J20" s="2" t="str">
        <f>IF('[1]Service Rank in each comparison'!H21="","",'[1]Service Rank in each comparison'!$C21)</f>
        <v>Pyrimidine metabolism</v>
      </c>
      <c r="K20" s="5">
        <f>'[1]Service Rank in each comparison'!H21</f>
        <v>4.39708094027376</v>
      </c>
      <c r="L20" s="6">
        <f>'[1]Service Rank in each comparison'!I21</f>
        <v>4.39708094027376</v>
      </c>
      <c r="M20" s="7">
        <f t="shared" si="2"/>
        <v>1</v>
      </c>
      <c r="N20" s="2" t="str">
        <f>IF('[1]Service Rank in each comparison'!J21="","",'[1]Service Rank in each comparison'!$C21)</f>
        <v/>
      </c>
      <c r="O20" s="5">
        <f>'[1]Service Rank in each comparison'!J21</f>
        <v>0</v>
      </c>
      <c r="P20" s="6">
        <f>'[1]Service Rank in each comparison'!K21</f>
        <v>0</v>
      </c>
      <c r="Q20" s="7">
        <f t="shared" si="3"/>
        <v>1</v>
      </c>
      <c r="R20" s="2" t="str">
        <f>IF('[1]Service Rank in each comparison'!L21="","",'[1]Service Rank in each comparison'!$C21)</f>
        <v/>
      </c>
      <c r="S20" s="5">
        <f>'[1]Service Rank in each comparison'!L21</f>
        <v>0</v>
      </c>
      <c r="T20" s="6">
        <f>'[1]Service Rank in each comparison'!M21</f>
        <v>0</v>
      </c>
      <c r="U20" s="7">
        <f t="shared" si="4"/>
        <v>1</v>
      </c>
      <c r="V20" s="2" t="str">
        <f>IF('[1]Service Rank in each comparison'!N21="","",'[1]Service Rank in each comparison'!$C21)</f>
        <v/>
      </c>
      <c r="W20" s="5">
        <f>'[1]Service Rank in each comparison'!N21</f>
        <v>0</v>
      </c>
      <c r="X20" s="6">
        <f>'[1]Service Rank in each comparison'!O21</f>
        <v>0</v>
      </c>
      <c r="Y20" s="7">
        <f t="shared" si="5"/>
        <v>1</v>
      </c>
      <c r="Z20" s="2" t="str">
        <f>IF('[1]Service Rank in each comparison'!P21="","",'[1]Service Rank in each comparison'!$C21)</f>
        <v/>
      </c>
      <c r="AA20" s="5">
        <f>'[1]Service Rank in each comparison'!P21</f>
        <v>0</v>
      </c>
      <c r="AB20" s="6">
        <f>'[1]Service Rank in each comparison'!Q21</f>
        <v>0</v>
      </c>
      <c r="AC20" s="7">
        <f t="shared" si="6"/>
        <v>1</v>
      </c>
      <c r="AD20" s="2" t="str">
        <f>IF('[1]Service Rank in each comparison'!R21="","",'[1]Service Rank in each comparison'!$C21)</f>
        <v/>
      </c>
      <c r="AE20" s="5">
        <f>'[1]Service Rank in each comparison'!R21</f>
        <v>0</v>
      </c>
      <c r="AF20" s="6">
        <f>'[1]Service Rank in each comparison'!S21</f>
        <v>0</v>
      </c>
      <c r="AG20" s="7">
        <f t="shared" si="7"/>
        <v>1</v>
      </c>
      <c r="AH20" s="2" t="str">
        <f>IF('[1]Service Rank in each comparison'!T21="","",'[1]Service Rank in each comparison'!$C21)</f>
        <v/>
      </c>
      <c r="AI20" s="5">
        <f>'[1]Service Rank in each comparison'!T21</f>
        <v>0</v>
      </c>
      <c r="AJ20" s="6">
        <f>'[1]Service Rank in each comparison'!U21</f>
        <v>0</v>
      </c>
      <c r="AK20" s="7">
        <f t="shared" si="8"/>
        <v>1</v>
      </c>
      <c r="AL20" s="2" t="str">
        <f>IF('[1]Service Rank in each comparison'!V21="","",'[1]Service Rank in each comparison'!$C21)</f>
        <v/>
      </c>
      <c r="AM20" s="5">
        <f>'[1]Service Rank in each comparison'!V21</f>
        <v>0</v>
      </c>
      <c r="AN20" s="6">
        <f>'[1]Service Rank in each comparison'!W21</f>
        <v>0</v>
      </c>
      <c r="AO20" s="7">
        <f t="shared" si="9"/>
        <v>1</v>
      </c>
      <c r="AP20" s="2" t="str">
        <f>IF('[1]Service Rank in each comparison'!X21="","",'[1]Service Rank in each comparison'!$C21)</f>
        <v/>
      </c>
      <c r="AQ20" s="5">
        <f>'[1]Service Rank in each comparison'!X21</f>
        <v>0</v>
      </c>
      <c r="AR20" s="6">
        <f>'[1]Service Rank in each comparison'!Y21</f>
        <v>0</v>
      </c>
      <c r="AS20" s="7">
        <f t="shared" si="10"/>
        <v>1</v>
      </c>
      <c r="AT20" s="2" t="str">
        <f>IF('[1]Service Rank in each comparison'!Z21="","",'[1]Service Rank in each comparison'!$C21)</f>
        <v/>
      </c>
      <c r="AU20" s="5">
        <f>'[1]Service Rank in each comparison'!Z21</f>
        <v>0</v>
      </c>
      <c r="AV20" s="6">
        <f>'[1]Service Rank in each comparison'!AA21</f>
        <v>0</v>
      </c>
      <c r="AW20" s="7">
        <f t="shared" si="11"/>
        <v>1</v>
      </c>
      <c r="AX20" s="2" t="str">
        <f>IF('[1]Service Rank in each comparison'!AB21="","",'[1]Service Rank in each comparison'!$C21)</f>
        <v/>
      </c>
      <c r="AY20" s="5">
        <f>'[1]Service Rank in each comparison'!AB21</f>
        <v>0</v>
      </c>
      <c r="AZ20" s="6">
        <f>'[1]Service Rank in each comparison'!AC21</f>
        <v>0</v>
      </c>
      <c r="BA20" s="7">
        <f t="shared" si="12"/>
        <v>1</v>
      </c>
      <c r="BB20" s="2" t="str">
        <f>IF('[1]Service Rank in each comparison'!AD21="","",'[1]Service Rank in each comparison'!$C21)</f>
        <v/>
      </c>
      <c r="BC20" s="5">
        <f>'[1]Service Rank in each comparison'!AD21</f>
        <v>0</v>
      </c>
      <c r="BD20" s="6">
        <f>'[1]Service Rank in each comparison'!AE21</f>
        <v>0</v>
      </c>
      <c r="BE20" s="7">
        <f t="shared" si="13"/>
        <v>1</v>
      </c>
      <c r="BF20" s="2" t="str">
        <f>IF('[1]Service Rank in each comparison'!AF21="","",'[1]Service Rank in each comparison'!$C21)</f>
        <v/>
      </c>
      <c r="BG20" s="5">
        <f>'[1]Service Rank in each comparison'!AF21</f>
        <v>0</v>
      </c>
      <c r="BH20" s="6">
        <f>'[1]Service Rank in each comparison'!AG21</f>
        <v>0</v>
      </c>
      <c r="BI20" s="7">
        <f t="shared" si="14"/>
        <v>1</v>
      </c>
      <c r="BJ20" s="2" t="str">
        <f>IF('[1]Service Rank in each comparison'!AH21="","",'[1]Service Rank in each comparison'!$C21)</f>
        <v/>
      </c>
      <c r="BK20" s="5">
        <f>'[1]Service Rank in each comparison'!AH21</f>
        <v>0</v>
      </c>
      <c r="BL20" s="6">
        <f>'[1]Service Rank in each comparison'!AI21</f>
        <v>0</v>
      </c>
      <c r="BM20" s="7">
        <f t="shared" si="15"/>
        <v>1</v>
      </c>
      <c r="BN20" s="2" t="str">
        <f>IF('[1]Service Rank in each comparison'!AJ21="","",'[1]Service Rank in each comparison'!$C21)</f>
        <v/>
      </c>
      <c r="BO20" s="5">
        <f>'[1]Service Rank in each comparison'!AJ21</f>
        <v>0</v>
      </c>
      <c r="BP20" s="6">
        <f>'[1]Service Rank in each comparison'!AK21</f>
        <v>0</v>
      </c>
      <c r="BQ20" s="7">
        <f t="shared" si="16"/>
        <v>1</v>
      </c>
      <c r="BR20" s="2" t="str">
        <f>IF('[1]Service Rank in each comparison'!AL21="","",'[1]Service Rank in each comparison'!$C21)</f>
        <v/>
      </c>
      <c r="BS20" s="5">
        <f>'[1]Service Rank in each comparison'!AL21</f>
        <v>0</v>
      </c>
      <c r="BT20" s="6">
        <f>'[1]Service Rank in each comparison'!AM21</f>
        <v>0</v>
      </c>
      <c r="BU20" s="7">
        <f t="shared" si="17"/>
        <v>1</v>
      </c>
      <c r="BV20" s="2" t="str">
        <f>IF('[1]Service Rank in each comparison'!AN21="","",'[1]Service Rank in each comparison'!$C21)</f>
        <v/>
      </c>
      <c r="BW20" s="5">
        <f>'[1]Service Rank in each comparison'!AN21</f>
        <v>0</v>
      </c>
      <c r="BX20" s="6">
        <f>'[1]Service Rank in each comparison'!AO21</f>
        <v>0</v>
      </c>
      <c r="BY20" s="7">
        <f t="shared" si="18"/>
        <v>1</v>
      </c>
      <c r="BZ20" s="2" t="str">
        <f>IF('[1]Service Rank in each comparison'!AP21="","",'[1]Service Rank in each comparison'!$C21)</f>
        <v/>
      </c>
      <c r="CA20" s="5">
        <f>'[1]Service Rank in each comparison'!AP21</f>
        <v>0</v>
      </c>
      <c r="CB20" s="6">
        <f>'[1]Service Rank in each comparison'!AQ21</f>
        <v>0</v>
      </c>
      <c r="CC20" s="7">
        <f t="shared" si="19"/>
        <v>1</v>
      </c>
      <c r="CE20" s="2" t="s">
        <v>119</v>
      </c>
      <c r="CF20" s="5">
        <v>357.728884503585</v>
      </c>
      <c r="CG20" s="6">
        <v>357.728884503585</v>
      </c>
      <c r="CH20" s="7">
        <v>1</v>
      </c>
      <c r="CI20" s="2" t="s">
        <v>98</v>
      </c>
      <c r="CJ20" s="5">
        <v>92.5777307651574</v>
      </c>
      <c r="CK20" s="6">
        <v>92.5777307651574</v>
      </c>
      <c r="CL20" s="7">
        <v>1</v>
      </c>
      <c r="CM20" s="2" t="s">
        <v>175</v>
      </c>
      <c r="CN20" s="5">
        <v>106.675537548336</v>
      </c>
      <c r="CO20" s="6">
        <v>-106.675537548336</v>
      </c>
      <c r="CP20" s="7">
        <v>1</v>
      </c>
      <c r="CQ20" s="2" t="s">
        <v>299</v>
      </c>
      <c r="CR20" s="125" t="s">
        <v>299</v>
      </c>
      <c r="CS20" s="126" t="s">
        <v>299</v>
      </c>
      <c r="CT20" s="127" t="s">
        <v>299</v>
      </c>
      <c r="CU20" s="2" t="s">
        <v>299</v>
      </c>
      <c r="CV20" s="125" t="s">
        <v>299</v>
      </c>
      <c r="CW20" s="126" t="s">
        <v>299</v>
      </c>
      <c r="CX20" s="127" t="s">
        <v>299</v>
      </c>
      <c r="CY20" s="2" t="s">
        <v>299</v>
      </c>
      <c r="CZ20" s="125" t="s">
        <v>299</v>
      </c>
      <c r="DA20" s="126" t="s">
        <v>299</v>
      </c>
      <c r="DB20" s="127" t="s">
        <v>299</v>
      </c>
      <c r="DC20" s="2" t="s">
        <v>299</v>
      </c>
      <c r="DD20" s="125" t="s">
        <v>299</v>
      </c>
      <c r="DE20" s="126" t="s">
        <v>299</v>
      </c>
      <c r="DF20" s="127" t="s">
        <v>299</v>
      </c>
      <c r="DG20" s="2" t="s">
        <v>299</v>
      </c>
      <c r="DH20" s="125" t="s">
        <v>299</v>
      </c>
      <c r="DI20" s="126" t="s">
        <v>299</v>
      </c>
      <c r="DJ20" s="127" t="s">
        <v>299</v>
      </c>
      <c r="DK20" s="2" t="s">
        <v>299</v>
      </c>
      <c r="DL20" s="125" t="s">
        <v>299</v>
      </c>
      <c r="DM20" s="126" t="s">
        <v>299</v>
      </c>
      <c r="DN20" s="127" t="s">
        <v>299</v>
      </c>
      <c r="DO20" s="2" t="s">
        <v>299</v>
      </c>
      <c r="DP20" s="125" t="s">
        <v>299</v>
      </c>
      <c r="DQ20" s="126" t="s">
        <v>299</v>
      </c>
      <c r="DR20" s="127" t="s">
        <v>299</v>
      </c>
      <c r="DS20" s="2" t="s">
        <v>299</v>
      </c>
      <c r="DT20" s="125" t="s">
        <v>299</v>
      </c>
      <c r="DU20" s="126" t="s">
        <v>299</v>
      </c>
      <c r="DV20" s="127" t="s">
        <v>299</v>
      </c>
      <c r="DW20" s="2" t="s">
        <v>299</v>
      </c>
      <c r="DX20" s="125" t="s">
        <v>299</v>
      </c>
      <c r="DY20" s="126" t="s">
        <v>299</v>
      </c>
      <c r="DZ20" s="127" t="s">
        <v>299</v>
      </c>
      <c r="EA20" s="2" t="s">
        <v>299</v>
      </c>
      <c r="EB20" s="125" t="s">
        <v>299</v>
      </c>
      <c r="EC20" s="126" t="s">
        <v>299</v>
      </c>
      <c r="ED20" s="127" t="s">
        <v>299</v>
      </c>
      <c r="EE20" s="2" t="s">
        <v>299</v>
      </c>
      <c r="EF20" s="125" t="s">
        <v>299</v>
      </c>
      <c r="EG20" s="126" t="s">
        <v>299</v>
      </c>
      <c r="EH20" s="127" t="s">
        <v>299</v>
      </c>
      <c r="EI20" s="2" t="s">
        <v>299</v>
      </c>
      <c r="EJ20" s="125" t="s">
        <v>299</v>
      </c>
      <c r="EK20" s="126" t="s">
        <v>299</v>
      </c>
      <c r="EL20" s="127" t="s">
        <v>299</v>
      </c>
      <c r="EM20" s="2" t="s">
        <v>299</v>
      </c>
      <c r="EN20" s="125" t="s">
        <v>299</v>
      </c>
      <c r="EO20" s="126" t="s">
        <v>299</v>
      </c>
      <c r="EP20" s="127" t="s">
        <v>299</v>
      </c>
      <c r="EQ20" s="2" t="s">
        <v>299</v>
      </c>
      <c r="ER20" s="125" t="s">
        <v>299</v>
      </c>
      <c r="ES20" s="126" t="s">
        <v>299</v>
      </c>
      <c r="ET20" s="127" t="s">
        <v>299</v>
      </c>
      <c r="EU20" s="2" t="s">
        <v>299</v>
      </c>
      <c r="EV20" s="125" t="s">
        <v>299</v>
      </c>
      <c r="EW20" s="126" t="s">
        <v>299</v>
      </c>
      <c r="EX20" s="127" t="s">
        <v>299</v>
      </c>
      <c r="EY20" s="2" t="s">
        <v>299</v>
      </c>
      <c r="EZ20" s="125" t="s">
        <v>299</v>
      </c>
      <c r="FA20" s="126" t="s">
        <v>299</v>
      </c>
      <c r="FB20" s="127" t="s">
        <v>299</v>
      </c>
      <c r="FC20" s="2" t="s">
        <v>299</v>
      </c>
      <c r="FD20" s="125" t="s">
        <v>299</v>
      </c>
      <c r="FE20" s="126" t="s">
        <v>299</v>
      </c>
      <c r="FF20" s="127" t="s">
        <v>299</v>
      </c>
    </row>
    <row r="21" spans="2:162">
      <c r="B21" s="2" t="str">
        <f>IF('[1]Service Rank in each comparison'!D22="","",'[1]Service Rank in each comparison'!$C22)</f>
        <v>Alanine, aspartate and glutamate metabolism</v>
      </c>
      <c r="C21" s="5">
        <f>'[1]Service Rank in each comparison'!D22</f>
        <v>37.6932428908136</v>
      </c>
      <c r="D21" s="6">
        <f>IF('[1]Service Rank in each comparison'!E22="","",'[1]Service Rank in each comparison'!E22)</f>
        <v>-37.6932428908136</v>
      </c>
      <c r="E21" s="7">
        <f t="shared" si="0"/>
        <v>1</v>
      </c>
      <c r="F21" s="2" t="str">
        <f>IF('[1]Service Rank in each comparison'!F22="","",'[1]Service Rank in each comparison'!$C22)</f>
        <v>Alanine, aspartate and glutamate metabolism</v>
      </c>
      <c r="G21" s="5">
        <f>'[1]Service Rank in each comparison'!F22</f>
        <v>76.9272863388627</v>
      </c>
      <c r="H21" s="6">
        <f>'[1]Service Rank in each comparison'!G22</f>
        <v>76.9272863388627</v>
      </c>
      <c r="I21" s="7">
        <f t="shared" si="1"/>
        <v>1</v>
      </c>
      <c r="J21" s="2" t="str">
        <f>IF('[1]Service Rank in each comparison'!H22="","",'[1]Service Rank in each comparison'!$C22)</f>
        <v/>
      </c>
      <c r="K21" s="5">
        <f>'[1]Service Rank in each comparison'!H22</f>
        <v>0</v>
      </c>
      <c r="L21" s="6">
        <f>'[1]Service Rank in each comparison'!I22</f>
        <v>0</v>
      </c>
      <c r="M21" s="7">
        <f t="shared" si="2"/>
        <v>1</v>
      </c>
      <c r="N21" s="2" t="str">
        <f>IF('[1]Service Rank in each comparison'!J22="","",'[1]Service Rank in each comparison'!$C22)</f>
        <v/>
      </c>
      <c r="O21" s="5">
        <f>'[1]Service Rank in each comparison'!J22</f>
        <v>0</v>
      </c>
      <c r="P21" s="6">
        <f>'[1]Service Rank in each comparison'!K22</f>
        <v>0</v>
      </c>
      <c r="Q21" s="7">
        <f t="shared" si="3"/>
        <v>1</v>
      </c>
      <c r="R21" s="2" t="str">
        <f>IF('[1]Service Rank in each comparison'!L22="","",'[1]Service Rank in each comparison'!$C22)</f>
        <v/>
      </c>
      <c r="S21" s="5">
        <f>'[1]Service Rank in each comparison'!L22</f>
        <v>0</v>
      </c>
      <c r="T21" s="6">
        <f>'[1]Service Rank in each comparison'!M22</f>
        <v>0</v>
      </c>
      <c r="U21" s="7">
        <f t="shared" si="4"/>
        <v>1</v>
      </c>
      <c r="V21" s="2" t="str">
        <f>IF('[1]Service Rank in each comparison'!N22="","",'[1]Service Rank in each comparison'!$C22)</f>
        <v/>
      </c>
      <c r="W21" s="5">
        <f>'[1]Service Rank in each comparison'!N22</f>
        <v>0</v>
      </c>
      <c r="X21" s="6">
        <f>'[1]Service Rank in each comparison'!O22</f>
        <v>0</v>
      </c>
      <c r="Y21" s="7">
        <f t="shared" si="5"/>
        <v>1</v>
      </c>
      <c r="Z21" s="2" t="str">
        <f>IF('[1]Service Rank in each comparison'!P22="","",'[1]Service Rank in each comparison'!$C22)</f>
        <v/>
      </c>
      <c r="AA21" s="5">
        <f>'[1]Service Rank in each comparison'!P22</f>
        <v>0</v>
      </c>
      <c r="AB21" s="6">
        <f>'[1]Service Rank in each comparison'!Q22</f>
        <v>0</v>
      </c>
      <c r="AC21" s="7">
        <f t="shared" si="6"/>
        <v>1</v>
      </c>
      <c r="AD21" s="2" t="str">
        <f>IF('[1]Service Rank in each comparison'!R22="","",'[1]Service Rank in each comparison'!$C22)</f>
        <v/>
      </c>
      <c r="AE21" s="5">
        <f>'[1]Service Rank in each comparison'!R22</f>
        <v>0</v>
      </c>
      <c r="AF21" s="6">
        <f>'[1]Service Rank in each comparison'!S22</f>
        <v>0</v>
      </c>
      <c r="AG21" s="7">
        <f t="shared" si="7"/>
        <v>1</v>
      </c>
      <c r="AH21" s="2" t="str">
        <f>IF('[1]Service Rank in each comparison'!T22="","",'[1]Service Rank in each comparison'!$C22)</f>
        <v/>
      </c>
      <c r="AI21" s="5">
        <f>'[1]Service Rank in each comparison'!T22</f>
        <v>0</v>
      </c>
      <c r="AJ21" s="6">
        <f>'[1]Service Rank in each comparison'!U22</f>
        <v>0</v>
      </c>
      <c r="AK21" s="7">
        <f t="shared" si="8"/>
        <v>1</v>
      </c>
      <c r="AL21" s="2" t="str">
        <f>IF('[1]Service Rank in each comparison'!V22="","",'[1]Service Rank in each comparison'!$C22)</f>
        <v/>
      </c>
      <c r="AM21" s="5">
        <f>'[1]Service Rank in each comparison'!V22</f>
        <v>0</v>
      </c>
      <c r="AN21" s="6">
        <f>'[1]Service Rank in each comparison'!W22</f>
        <v>0</v>
      </c>
      <c r="AO21" s="7">
        <f t="shared" si="9"/>
        <v>1</v>
      </c>
      <c r="AP21" s="2" t="str">
        <f>IF('[1]Service Rank in each comparison'!X22="","",'[1]Service Rank in each comparison'!$C22)</f>
        <v/>
      </c>
      <c r="AQ21" s="5">
        <f>'[1]Service Rank in each comparison'!X22</f>
        <v>0</v>
      </c>
      <c r="AR21" s="6">
        <f>'[1]Service Rank in each comparison'!Y22</f>
        <v>0</v>
      </c>
      <c r="AS21" s="7">
        <f t="shared" si="10"/>
        <v>1</v>
      </c>
      <c r="AT21" s="2" t="str">
        <f>IF('[1]Service Rank in each comparison'!Z22="","",'[1]Service Rank in each comparison'!$C22)</f>
        <v/>
      </c>
      <c r="AU21" s="5">
        <f>'[1]Service Rank in each comparison'!Z22</f>
        <v>0</v>
      </c>
      <c r="AV21" s="6">
        <f>'[1]Service Rank in each comparison'!AA22</f>
        <v>0</v>
      </c>
      <c r="AW21" s="7">
        <f t="shared" si="11"/>
        <v>1</v>
      </c>
      <c r="AX21" s="2" t="str">
        <f>IF('[1]Service Rank in each comparison'!AB22="","",'[1]Service Rank in each comparison'!$C22)</f>
        <v/>
      </c>
      <c r="AY21" s="5">
        <f>'[1]Service Rank in each comparison'!AB22</f>
        <v>0</v>
      </c>
      <c r="AZ21" s="6">
        <f>'[1]Service Rank in each comparison'!AC22</f>
        <v>0</v>
      </c>
      <c r="BA21" s="7">
        <f t="shared" si="12"/>
        <v>1</v>
      </c>
      <c r="BB21" s="2" t="str">
        <f>IF('[1]Service Rank in each comparison'!AD22="","",'[1]Service Rank in each comparison'!$C22)</f>
        <v/>
      </c>
      <c r="BC21" s="5">
        <f>'[1]Service Rank in each comparison'!AD22</f>
        <v>0</v>
      </c>
      <c r="BD21" s="6">
        <f>'[1]Service Rank in each comparison'!AE22</f>
        <v>0</v>
      </c>
      <c r="BE21" s="7">
        <f t="shared" si="13"/>
        <v>1</v>
      </c>
      <c r="BF21" s="2" t="str">
        <f>IF('[1]Service Rank in each comparison'!AF22="","",'[1]Service Rank in each comparison'!$C22)</f>
        <v/>
      </c>
      <c r="BG21" s="5">
        <f>'[1]Service Rank in each comparison'!AF22</f>
        <v>0</v>
      </c>
      <c r="BH21" s="6">
        <f>'[1]Service Rank in each comparison'!AG22</f>
        <v>0</v>
      </c>
      <c r="BI21" s="7">
        <f t="shared" si="14"/>
        <v>1</v>
      </c>
      <c r="BJ21" s="2" t="str">
        <f>IF('[1]Service Rank in each comparison'!AH22="","",'[1]Service Rank in each comparison'!$C22)</f>
        <v/>
      </c>
      <c r="BK21" s="5">
        <f>'[1]Service Rank in each comparison'!AH22</f>
        <v>0</v>
      </c>
      <c r="BL21" s="6">
        <f>'[1]Service Rank in each comparison'!AI22</f>
        <v>0</v>
      </c>
      <c r="BM21" s="7">
        <f t="shared" si="15"/>
        <v>1</v>
      </c>
      <c r="BN21" s="2" t="str">
        <f>IF('[1]Service Rank in each comparison'!AJ22="","",'[1]Service Rank in each comparison'!$C22)</f>
        <v/>
      </c>
      <c r="BO21" s="5">
        <f>'[1]Service Rank in each comparison'!AJ22</f>
        <v>0</v>
      </c>
      <c r="BP21" s="6">
        <f>'[1]Service Rank in each comparison'!AK22</f>
        <v>0</v>
      </c>
      <c r="BQ21" s="7">
        <f t="shared" si="16"/>
        <v>1</v>
      </c>
      <c r="BR21" s="2" t="str">
        <f>IF('[1]Service Rank in each comparison'!AL22="","",'[1]Service Rank in each comparison'!$C22)</f>
        <v/>
      </c>
      <c r="BS21" s="5">
        <f>'[1]Service Rank in each comparison'!AL22</f>
        <v>0</v>
      </c>
      <c r="BT21" s="6">
        <f>'[1]Service Rank in each comparison'!AM22</f>
        <v>0</v>
      </c>
      <c r="BU21" s="7">
        <f t="shared" si="17"/>
        <v>1</v>
      </c>
      <c r="BV21" s="2" t="str">
        <f>IF('[1]Service Rank in each comparison'!AN22="","",'[1]Service Rank in each comparison'!$C22)</f>
        <v/>
      </c>
      <c r="BW21" s="5">
        <f>'[1]Service Rank in each comparison'!AN22</f>
        <v>0</v>
      </c>
      <c r="BX21" s="6">
        <f>'[1]Service Rank in each comparison'!AO22</f>
        <v>0</v>
      </c>
      <c r="BY21" s="7">
        <f t="shared" si="18"/>
        <v>1</v>
      </c>
      <c r="BZ21" s="2" t="str">
        <f>IF('[1]Service Rank in each comparison'!AP22="","",'[1]Service Rank in each comparison'!$C22)</f>
        <v/>
      </c>
      <c r="CA21" s="5">
        <f>'[1]Service Rank in each comparison'!AP22</f>
        <v>0</v>
      </c>
      <c r="CB21" s="6">
        <f>'[1]Service Rank in each comparison'!AQ22</f>
        <v>0</v>
      </c>
      <c r="CC21" s="7">
        <f t="shared" si="19"/>
        <v>1</v>
      </c>
      <c r="CE21" s="2" t="s">
        <v>123</v>
      </c>
      <c r="CF21" s="5">
        <v>331.573775905494</v>
      </c>
      <c r="CG21" s="6">
        <v>331.573775905494</v>
      </c>
      <c r="CH21" s="7">
        <v>1</v>
      </c>
      <c r="CI21" s="2" t="s">
        <v>153</v>
      </c>
      <c r="CJ21" s="5">
        <v>92.0497435136883</v>
      </c>
      <c r="CK21" s="6">
        <v>92.0497435136883</v>
      </c>
      <c r="CL21" s="7">
        <v>1</v>
      </c>
      <c r="CM21" s="2" t="s">
        <v>194</v>
      </c>
      <c r="CN21" s="5">
        <v>102.644313969124</v>
      </c>
      <c r="CO21" s="6">
        <v>-102.644313969124</v>
      </c>
      <c r="CP21" s="7">
        <v>1</v>
      </c>
      <c r="CQ21" s="2" t="s">
        <v>299</v>
      </c>
      <c r="CR21" s="125" t="s">
        <v>299</v>
      </c>
      <c r="CS21" s="126" t="s">
        <v>299</v>
      </c>
      <c r="CT21" s="127" t="s">
        <v>299</v>
      </c>
      <c r="CU21" s="2" t="s">
        <v>299</v>
      </c>
      <c r="CV21" s="125" t="s">
        <v>299</v>
      </c>
      <c r="CW21" s="126" t="s">
        <v>299</v>
      </c>
      <c r="CX21" s="127" t="s">
        <v>299</v>
      </c>
      <c r="CY21" s="2" t="s">
        <v>299</v>
      </c>
      <c r="CZ21" s="125" t="s">
        <v>299</v>
      </c>
      <c r="DA21" s="126" t="s">
        <v>299</v>
      </c>
      <c r="DB21" s="127" t="s">
        <v>299</v>
      </c>
      <c r="DC21" s="2" t="s">
        <v>299</v>
      </c>
      <c r="DD21" s="125" t="s">
        <v>299</v>
      </c>
      <c r="DE21" s="126" t="s">
        <v>299</v>
      </c>
      <c r="DF21" s="127" t="s">
        <v>299</v>
      </c>
      <c r="DG21" s="2" t="s">
        <v>299</v>
      </c>
      <c r="DH21" s="125" t="s">
        <v>299</v>
      </c>
      <c r="DI21" s="126" t="s">
        <v>299</v>
      </c>
      <c r="DJ21" s="127" t="s">
        <v>299</v>
      </c>
      <c r="DK21" s="2" t="s">
        <v>299</v>
      </c>
      <c r="DL21" s="125" t="s">
        <v>299</v>
      </c>
      <c r="DM21" s="126" t="s">
        <v>299</v>
      </c>
      <c r="DN21" s="127" t="s">
        <v>299</v>
      </c>
      <c r="DO21" s="2" t="s">
        <v>299</v>
      </c>
      <c r="DP21" s="125" t="s">
        <v>299</v>
      </c>
      <c r="DQ21" s="126" t="s">
        <v>299</v>
      </c>
      <c r="DR21" s="127" t="s">
        <v>299</v>
      </c>
      <c r="DS21" s="2" t="s">
        <v>299</v>
      </c>
      <c r="DT21" s="125" t="s">
        <v>299</v>
      </c>
      <c r="DU21" s="126" t="s">
        <v>299</v>
      </c>
      <c r="DV21" s="127" t="s">
        <v>299</v>
      </c>
      <c r="DW21" s="2" t="s">
        <v>299</v>
      </c>
      <c r="DX21" s="125" t="s">
        <v>299</v>
      </c>
      <c r="DY21" s="126" t="s">
        <v>299</v>
      </c>
      <c r="DZ21" s="127" t="s">
        <v>299</v>
      </c>
      <c r="EA21" s="2" t="s">
        <v>299</v>
      </c>
      <c r="EB21" s="125" t="s">
        <v>299</v>
      </c>
      <c r="EC21" s="126" t="s">
        <v>299</v>
      </c>
      <c r="ED21" s="127" t="s">
        <v>299</v>
      </c>
      <c r="EE21" s="2" t="s">
        <v>299</v>
      </c>
      <c r="EF21" s="125" t="s">
        <v>299</v>
      </c>
      <c r="EG21" s="126" t="s">
        <v>299</v>
      </c>
      <c r="EH21" s="127" t="s">
        <v>299</v>
      </c>
      <c r="EI21" s="2" t="s">
        <v>299</v>
      </c>
      <c r="EJ21" s="125" t="s">
        <v>299</v>
      </c>
      <c r="EK21" s="126" t="s">
        <v>299</v>
      </c>
      <c r="EL21" s="127" t="s">
        <v>299</v>
      </c>
      <c r="EM21" s="2" t="s">
        <v>299</v>
      </c>
      <c r="EN21" s="125" t="s">
        <v>299</v>
      </c>
      <c r="EO21" s="126" t="s">
        <v>299</v>
      </c>
      <c r="EP21" s="127" t="s">
        <v>299</v>
      </c>
      <c r="EQ21" s="2" t="s">
        <v>299</v>
      </c>
      <c r="ER21" s="125" t="s">
        <v>299</v>
      </c>
      <c r="ES21" s="126" t="s">
        <v>299</v>
      </c>
      <c r="ET21" s="127" t="s">
        <v>299</v>
      </c>
      <c r="EU21" s="2" t="s">
        <v>299</v>
      </c>
      <c r="EV21" s="125" t="s">
        <v>299</v>
      </c>
      <c r="EW21" s="126" t="s">
        <v>299</v>
      </c>
      <c r="EX21" s="127" t="s">
        <v>299</v>
      </c>
      <c r="EY21" s="2" t="s">
        <v>299</v>
      </c>
      <c r="EZ21" s="125" t="s">
        <v>299</v>
      </c>
      <c r="FA21" s="126" t="s">
        <v>299</v>
      </c>
      <c r="FB21" s="127" t="s">
        <v>299</v>
      </c>
      <c r="FC21" s="2" t="s">
        <v>299</v>
      </c>
      <c r="FD21" s="125" t="s">
        <v>299</v>
      </c>
      <c r="FE21" s="126" t="s">
        <v>299</v>
      </c>
      <c r="FF21" s="127" t="s">
        <v>299</v>
      </c>
    </row>
    <row r="22" spans="2:162">
      <c r="B22" s="2" t="str">
        <f>IF('[1]Service Rank in each comparison'!D23="","",'[1]Service Rank in each comparison'!$C23)</f>
        <v>Glycine, serine and threonine metabolism</v>
      </c>
      <c r="C22" s="5">
        <f>'[1]Service Rank in each comparison'!D23</f>
        <v>22.751906022179</v>
      </c>
      <c r="D22" s="6">
        <f>IF('[1]Service Rank in each comparison'!E23="","",'[1]Service Rank in each comparison'!E23)</f>
        <v>-22.751906022179</v>
      </c>
      <c r="E22" s="7">
        <f t="shared" si="0"/>
        <v>1</v>
      </c>
      <c r="F22" s="2" t="str">
        <f>IF('[1]Service Rank in each comparison'!F23="","",'[1]Service Rank in each comparison'!$C23)</f>
        <v>Glycine, serine and threonine metabolism</v>
      </c>
      <c r="G22" s="5">
        <f>'[1]Service Rank in each comparison'!F23</f>
        <v>71.1278675865171</v>
      </c>
      <c r="H22" s="6">
        <f>'[1]Service Rank in each comparison'!G23</f>
        <v>71.1278675865171</v>
      </c>
      <c r="I22" s="7">
        <f t="shared" si="1"/>
        <v>1</v>
      </c>
      <c r="J22" s="2" t="str">
        <f>IF('[1]Service Rank in each comparison'!H23="","",'[1]Service Rank in each comparison'!$C23)</f>
        <v>Glycine, serine and threonine metabolism</v>
      </c>
      <c r="K22" s="5">
        <f>'[1]Service Rank in each comparison'!H23</f>
        <v>12.4029339526312</v>
      </c>
      <c r="L22" s="6">
        <f>'[1]Service Rank in each comparison'!I23</f>
        <v>-12.4029339526312</v>
      </c>
      <c r="M22" s="7">
        <f t="shared" si="2"/>
        <v>1</v>
      </c>
      <c r="N22" s="2" t="str">
        <f>IF('[1]Service Rank in each comparison'!J23="","",'[1]Service Rank in each comparison'!$C23)</f>
        <v/>
      </c>
      <c r="O22" s="5">
        <f>'[1]Service Rank in each comparison'!J23</f>
        <v>0</v>
      </c>
      <c r="P22" s="6">
        <f>'[1]Service Rank in each comparison'!K23</f>
        <v>0</v>
      </c>
      <c r="Q22" s="7">
        <f t="shared" si="3"/>
        <v>1</v>
      </c>
      <c r="R22" s="2" t="str">
        <f>IF('[1]Service Rank in each comparison'!L23="","",'[1]Service Rank in each comparison'!$C23)</f>
        <v/>
      </c>
      <c r="S22" s="5">
        <f>'[1]Service Rank in each comparison'!L23</f>
        <v>0</v>
      </c>
      <c r="T22" s="6">
        <f>'[1]Service Rank in each comparison'!M23</f>
        <v>0</v>
      </c>
      <c r="U22" s="7">
        <f t="shared" si="4"/>
        <v>1</v>
      </c>
      <c r="V22" s="2" t="str">
        <f>IF('[1]Service Rank in each comparison'!N23="","",'[1]Service Rank in each comparison'!$C23)</f>
        <v/>
      </c>
      <c r="W22" s="5">
        <f>'[1]Service Rank in each comparison'!N23</f>
        <v>0</v>
      </c>
      <c r="X22" s="6">
        <f>'[1]Service Rank in each comparison'!O23</f>
        <v>0</v>
      </c>
      <c r="Y22" s="7">
        <f t="shared" si="5"/>
        <v>1</v>
      </c>
      <c r="Z22" s="2" t="str">
        <f>IF('[1]Service Rank in each comparison'!P23="","",'[1]Service Rank in each comparison'!$C23)</f>
        <v/>
      </c>
      <c r="AA22" s="5">
        <f>'[1]Service Rank in each comparison'!P23</f>
        <v>0</v>
      </c>
      <c r="AB22" s="6">
        <f>'[1]Service Rank in each comparison'!Q23</f>
        <v>0</v>
      </c>
      <c r="AC22" s="7">
        <f t="shared" si="6"/>
        <v>1</v>
      </c>
      <c r="AD22" s="2" t="str">
        <f>IF('[1]Service Rank in each comparison'!R23="","",'[1]Service Rank in each comparison'!$C23)</f>
        <v/>
      </c>
      <c r="AE22" s="5">
        <f>'[1]Service Rank in each comparison'!R23</f>
        <v>0</v>
      </c>
      <c r="AF22" s="6">
        <f>'[1]Service Rank in each comparison'!S23</f>
        <v>0</v>
      </c>
      <c r="AG22" s="7">
        <f t="shared" si="7"/>
        <v>1</v>
      </c>
      <c r="AH22" s="2" t="str">
        <f>IF('[1]Service Rank in each comparison'!T23="","",'[1]Service Rank in each comparison'!$C23)</f>
        <v/>
      </c>
      <c r="AI22" s="5">
        <f>'[1]Service Rank in each comparison'!T23</f>
        <v>0</v>
      </c>
      <c r="AJ22" s="6">
        <f>'[1]Service Rank in each comparison'!U23</f>
        <v>0</v>
      </c>
      <c r="AK22" s="7">
        <f t="shared" si="8"/>
        <v>1</v>
      </c>
      <c r="AL22" s="2" t="str">
        <f>IF('[1]Service Rank in each comparison'!V23="","",'[1]Service Rank in each comparison'!$C23)</f>
        <v/>
      </c>
      <c r="AM22" s="5">
        <f>'[1]Service Rank in each comparison'!V23</f>
        <v>0</v>
      </c>
      <c r="AN22" s="6">
        <f>'[1]Service Rank in each comparison'!W23</f>
        <v>0</v>
      </c>
      <c r="AO22" s="7">
        <f t="shared" si="9"/>
        <v>1</v>
      </c>
      <c r="AP22" s="2" t="str">
        <f>IF('[1]Service Rank in each comparison'!X23="","",'[1]Service Rank in each comparison'!$C23)</f>
        <v/>
      </c>
      <c r="AQ22" s="5">
        <f>'[1]Service Rank in each comparison'!X23</f>
        <v>0</v>
      </c>
      <c r="AR22" s="6">
        <f>'[1]Service Rank in each comparison'!Y23</f>
        <v>0</v>
      </c>
      <c r="AS22" s="7">
        <f t="shared" si="10"/>
        <v>1</v>
      </c>
      <c r="AT22" s="2" t="str">
        <f>IF('[1]Service Rank in each comparison'!Z23="","",'[1]Service Rank in each comparison'!$C23)</f>
        <v/>
      </c>
      <c r="AU22" s="5">
        <f>'[1]Service Rank in each comparison'!Z23</f>
        <v>0</v>
      </c>
      <c r="AV22" s="6">
        <f>'[1]Service Rank in each comparison'!AA23</f>
        <v>0</v>
      </c>
      <c r="AW22" s="7">
        <f t="shared" si="11"/>
        <v>1</v>
      </c>
      <c r="AX22" s="2" t="str">
        <f>IF('[1]Service Rank in each comparison'!AB23="","",'[1]Service Rank in each comparison'!$C23)</f>
        <v/>
      </c>
      <c r="AY22" s="5">
        <f>'[1]Service Rank in each comparison'!AB23</f>
        <v>0</v>
      </c>
      <c r="AZ22" s="6">
        <f>'[1]Service Rank in each comparison'!AC23</f>
        <v>0</v>
      </c>
      <c r="BA22" s="7">
        <f t="shared" si="12"/>
        <v>1</v>
      </c>
      <c r="BB22" s="2" t="str">
        <f>IF('[1]Service Rank in each comparison'!AD23="","",'[1]Service Rank in each comparison'!$C23)</f>
        <v/>
      </c>
      <c r="BC22" s="5">
        <f>'[1]Service Rank in each comparison'!AD23</f>
        <v>0</v>
      </c>
      <c r="BD22" s="6">
        <f>'[1]Service Rank in each comparison'!AE23</f>
        <v>0</v>
      </c>
      <c r="BE22" s="7">
        <f t="shared" si="13"/>
        <v>1</v>
      </c>
      <c r="BF22" s="2" t="str">
        <f>IF('[1]Service Rank in each comparison'!AF23="","",'[1]Service Rank in each comparison'!$C23)</f>
        <v/>
      </c>
      <c r="BG22" s="5">
        <f>'[1]Service Rank in each comparison'!AF23</f>
        <v>0</v>
      </c>
      <c r="BH22" s="6">
        <f>'[1]Service Rank in each comparison'!AG23</f>
        <v>0</v>
      </c>
      <c r="BI22" s="7">
        <f t="shared" si="14"/>
        <v>1</v>
      </c>
      <c r="BJ22" s="2" t="str">
        <f>IF('[1]Service Rank in each comparison'!AH23="","",'[1]Service Rank in each comparison'!$C23)</f>
        <v/>
      </c>
      <c r="BK22" s="5">
        <f>'[1]Service Rank in each comparison'!AH23</f>
        <v>0</v>
      </c>
      <c r="BL22" s="6">
        <f>'[1]Service Rank in each comparison'!AI23</f>
        <v>0</v>
      </c>
      <c r="BM22" s="7">
        <f t="shared" si="15"/>
        <v>1</v>
      </c>
      <c r="BN22" s="2" t="str">
        <f>IF('[1]Service Rank in each comparison'!AJ23="","",'[1]Service Rank in each comparison'!$C23)</f>
        <v/>
      </c>
      <c r="BO22" s="5">
        <f>'[1]Service Rank in each comparison'!AJ23</f>
        <v>0</v>
      </c>
      <c r="BP22" s="6">
        <f>'[1]Service Rank in each comparison'!AK23</f>
        <v>0</v>
      </c>
      <c r="BQ22" s="7">
        <f t="shared" si="16"/>
        <v>1</v>
      </c>
      <c r="BR22" s="2" t="str">
        <f>IF('[1]Service Rank in each comparison'!AL23="","",'[1]Service Rank in each comparison'!$C23)</f>
        <v/>
      </c>
      <c r="BS22" s="5">
        <f>'[1]Service Rank in each comparison'!AL23</f>
        <v>0</v>
      </c>
      <c r="BT22" s="6">
        <f>'[1]Service Rank in each comparison'!AM23</f>
        <v>0</v>
      </c>
      <c r="BU22" s="7">
        <f t="shared" si="17"/>
        <v>1</v>
      </c>
      <c r="BV22" s="2" t="str">
        <f>IF('[1]Service Rank in each comparison'!AN23="","",'[1]Service Rank in each comparison'!$C23)</f>
        <v/>
      </c>
      <c r="BW22" s="5">
        <f>'[1]Service Rank in each comparison'!AN23</f>
        <v>0</v>
      </c>
      <c r="BX22" s="6">
        <f>'[1]Service Rank in each comparison'!AO23</f>
        <v>0</v>
      </c>
      <c r="BY22" s="7">
        <f t="shared" si="18"/>
        <v>1</v>
      </c>
      <c r="BZ22" s="2" t="str">
        <f>IF('[1]Service Rank in each comparison'!AP23="","",'[1]Service Rank in each comparison'!$C23)</f>
        <v/>
      </c>
      <c r="CA22" s="5">
        <f>'[1]Service Rank in each comparison'!AP23</f>
        <v>0</v>
      </c>
      <c r="CB22" s="6">
        <f>'[1]Service Rank in each comparison'!AQ23</f>
        <v>0</v>
      </c>
      <c r="CC22" s="7">
        <f t="shared" si="19"/>
        <v>1</v>
      </c>
      <c r="CE22" s="2" t="s">
        <v>109</v>
      </c>
      <c r="CF22" s="5">
        <v>325.625390742608</v>
      </c>
      <c r="CG22" s="6">
        <v>-325.625390742608</v>
      </c>
      <c r="CH22" s="7">
        <v>1</v>
      </c>
      <c r="CI22" s="2" t="s">
        <v>154</v>
      </c>
      <c r="CJ22" s="5">
        <v>87.1433275514595</v>
      </c>
      <c r="CK22" s="6">
        <v>-3.37597352977794</v>
      </c>
      <c r="CL22" s="7">
        <v>1</v>
      </c>
      <c r="CM22" s="2" t="s">
        <v>205</v>
      </c>
      <c r="CN22" s="5">
        <v>95.3239206366286</v>
      </c>
      <c r="CO22" s="6">
        <v>64.4033040716188</v>
      </c>
      <c r="CP22" s="7">
        <v>1</v>
      </c>
      <c r="CQ22" s="2" t="s">
        <v>299</v>
      </c>
      <c r="CR22" s="125" t="s">
        <v>299</v>
      </c>
      <c r="CS22" s="126" t="s">
        <v>299</v>
      </c>
      <c r="CT22" s="127" t="s">
        <v>299</v>
      </c>
      <c r="CU22" s="2" t="s">
        <v>299</v>
      </c>
      <c r="CV22" s="125" t="s">
        <v>299</v>
      </c>
      <c r="CW22" s="126" t="s">
        <v>299</v>
      </c>
      <c r="CX22" s="127" t="s">
        <v>299</v>
      </c>
      <c r="CY22" s="2" t="s">
        <v>299</v>
      </c>
      <c r="CZ22" s="125" t="s">
        <v>299</v>
      </c>
      <c r="DA22" s="126" t="s">
        <v>299</v>
      </c>
      <c r="DB22" s="127" t="s">
        <v>299</v>
      </c>
      <c r="DC22" s="2" t="s">
        <v>299</v>
      </c>
      <c r="DD22" s="125" t="s">
        <v>299</v>
      </c>
      <c r="DE22" s="126" t="s">
        <v>299</v>
      </c>
      <c r="DF22" s="127" t="s">
        <v>299</v>
      </c>
      <c r="DG22" s="2" t="s">
        <v>299</v>
      </c>
      <c r="DH22" s="125" t="s">
        <v>299</v>
      </c>
      <c r="DI22" s="126" t="s">
        <v>299</v>
      </c>
      <c r="DJ22" s="127" t="s">
        <v>299</v>
      </c>
      <c r="DK22" s="2" t="s">
        <v>299</v>
      </c>
      <c r="DL22" s="125" t="s">
        <v>299</v>
      </c>
      <c r="DM22" s="126" t="s">
        <v>299</v>
      </c>
      <c r="DN22" s="127" t="s">
        <v>299</v>
      </c>
      <c r="DO22" s="2" t="s">
        <v>299</v>
      </c>
      <c r="DP22" s="125" t="s">
        <v>299</v>
      </c>
      <c r="DQ22" s="126" t="s">
        <v>299</v>
      </c>
      <c r="DR22" s="127" t="s">
        <v>299</v>
      </c>
      <c r="DS22" s="2" t="s">
        <v>299</v>
      </c>
      <c r="DT22" s="125" t="s">
        <v>299</v>
      </c>
      <c r="DU22" s="126" t="s">
        <v>299</v>
      </c>
      <c r="DV22" s="127" t="s">
        <v>299</v>
      </c>
      <c r="DW22" s="2" t="s">
        <v>299</v>
      </c>
      <c r="DX22" s="125" t="s">
        <v>299</v>
      </c>
      <c r="DY22" s="126" t="s">
        <v>299</v>
      </c>
      <c r="DZ22" s="127" t="s">
        <v>299</v>
      </c>
      <c r="EA22" s="2" t="s">
        <v>299</v>
      </c>
      <c r="EB22" s="125" t="s">
        <v>299</v>
      </c>
      <c r="EC22" s="126" t="s">
        <v>299</v>
      </c>
      <c r="ED22" s="127" t="s">
        <v>299</v>
      </c>
      <c r="EE22" s="2" t="s">
        <v>299</v>
      </c>
      <c r="EF22" s="125" t="s">
        <v>299</v>
      </c>
      <c r="EG22" s="126" t="s">
        <v>299</v>
      </c>
      <c r="EH22" s="127" t="s">
        <v>299</v>
      </c>
      <c r="EI22" s="2" t="s">
        <v>299</v>
      </c>
      <c r="EJ22" s="125" t="s">
        <v>299</v>
      </c>
      <c r="EK22" s="126" t="s">
        <v>299</v>
      </c>
      <c r="EL22" s="127" t="s">
        <v>299</v>
      </c>
      <c r="EM22" s="2" t="s">
        <v>299</v>
      </c>
      <c r="EN22" s="125" t="s">
        <v>299</v>
      </c>
      <c r="EO22" s="126" t="s">
        <v>299</v>
      </c>
      <c r="EP22" s="127" t="s">
        <v>299</v>
      </c>
      <c r="EQ22" s="2" t="s">
        <v>299</v>
      </c>
      <c r="ER22" s="125" t="s">
        <v>299</v>
      </c>
      <c r="ES22" s="126" t="s">
        <v>299</v>
      </c>
      <c r="ET22" s="127" t="s">
        <v>299</v>
      </c>
      <c r="EU22" s="2" t="s">
        <v>299</v>
      </c>
      <c r="EV22" s="125" t="s">
        <v>299</v>
      </c>
      <c r="EW22" s="126" t="s">
        <v>299</v>
      </c>
      <c r="EX22" s="127" t="s">
        <v>299</v>
      </c>
      <c r="EY22" s="2" t="s">
        <v>299</v>
      </c>
      <c r="EZ22" s="125" t="s">
        <v>299</v>
      </c>
      <c r="FA22" s="126" t="s">
        <v>299</v>
      </c>
      <c r="FB22" s="127" t="s">
        <v>299</v>
      </c>
      <c r="FC22" s="2" t="s">
        <v>299</v>
      </c>
      <c r="FD22" s="125" t="s">
        <v>299</v>
      </c>
      <c r="FE22" s="126" t="s">
        <v>299</v>
      </c>
      <c r="FF22" s="127" t="s">
        <v>299</v>
      </c>
    </row>
    <row r="23" spans="2:162">
      <c r="B23" s="2" t="str">
        <f>IF('[1]Service Rank in each comparison'!D24="","",'[1]Service Rank in each comparison'!$C24)</f>
        <v>Cysteine and methionine metabolism</v>
      </c>
      <c r="C23" s="5">
        <f>'[1]Service Rank in each comparison'!D24</f>
        <v>57.9967495423134</v>
      </c>
      <c r="D23" s="6">
        <f>IF('[1]Service Rank in each comparison'!E24="","",'[1]Service Rank in each comparison'!E24)</f>
        <v>-57.9967495423134</v>
      </c>
      <c r="E23" s="7">
        <f t="shared" si="0"/>
        <v>1</v>
      </c>
      <c r="F23" s="2" t="str">
        <f>IF('[1]Service Rank in each comparison'!F24="","",'[1]Service Rank in each comparison'!$C24)</f>
        <v>Cysteine and methionine metabolism</v>
      </c>
      <c r="G23" s="5">
        <f>'[1]Service Rank in each comparison'!F24</f>
        <v>67.7991297616706</v>
      </c>
      <c r="H23" s="6">
        <f>'[1]Service Rank in each comparison'!G24</f>
        <v>67.7991297616706</v>
      </c>
      <c r="I23" s="7">
        <f t="shared" si="1"/>
        <v>1</v>
      </c>
      <c r="J23" s="2" t="str">
        <f>IF('[1]Service Rank in each comparison'!H24="","",'[1]Service Rank in each comparison'!$C24)</f>
        <v>Cysteine and methionine metabolism</v>
      </c>
      <c r="K23" s="5">
        <f>'[1]Service Rank in each comparison'!H24</f>
        <v>52.6930149212932</v>
      </c>
      <c r="L23" s="6">
        <f>'[1]Service Rank in each comparison'!I24</f>
        <v>52.6930149212932</v>
      </c>
      <c r="M23" s="7">
        <f t="shared" si="2"/>
        <v>1</v>
      </c>
      <c r="N23" s="2" t="str">
        <f>IF('[1]Service Rank in each comparison'!J24="","",'[1]Service Rank in each comparison'!$C24)</f>
        <v/>
      </c>
      <c r="O23" s="5">
        <f>'[1]Service Rank in each comparison'!J24</f>
        <v>0</v>
      </c>
      <c r="P23" s="6">
        <f>'[1]Service Rank in each comparison'!K24</f>
        <v>0</v>
      </c>
      <c r="Q23" s="7">
        <f t="shared" si="3"/>
        <v>1</v>
      </c>
      <c r="R23" s="2" t="str">
        <f>IF('[1]Service Rank in each comparison'!L24="","",'[1]Service Rank in each comparison'!$C24)</f>
        <v/>
      </c>
      <c r="S23" s="5">
        <f>'[1]Service Rank in each comparison'!L24</f>
        <v>0</v>
      </c>
      <c r="T23" s="6">
        <f>'[1]Service Rank in each comparison'!M24</f>
        <v>0</v>
      </c>
      <c r="U23" s="7">
        <f t="shared" si="4"/>
        <v>1</v>
      </c>
      <c r="V23" s="2" t="str">
        <f>IF('[1]Service Rank in each comparison'!N24="","",'[1]Service Rank in each comparison'!$C24)</f>
        <v/>
      </c>
      <c r="W23" s="5">
        <f>'[1]Service Rank in each comparison'!N24</f>
        <v>0</v>
      </c>
      <c r="X23" s="6">
        <f>'[1]Service Rank in each comparison'!O24</f>
        <v>0</v>
      </c>
      <c r="Y23" s="7">
        <f t="shared" si="5"/>
        <v>1</v>
      </c>
      <c r="Z23" s="2" t="str">
        <f>IF('[1]Service Rank in each comparison'!P24="","",'[1]Service Rank in each comparison'!$C24)</f>
        <v/>
      </c>
      <c r="AA23" s="5">
        <f>'[1]Service Rank in each comparison'!P24</f>
        <v>0</v>
      </c>
      <c r="AB23" s="6">
        <f>'[1]Service Rank in each comparison'!Q24</f>
        <v>0</v>
      </c>
      <c r="AC23" s="7">
        <f t="shared" si="6"/>
        <v>1</v>
      </c>
      <c r="AD23" s="2" t="str">
        <f>IF('[1]Service Rank in each comparison'!R24="","",'[1]Service Rank in each comparison'!$C24)</f>
        <v/>
      </c>
      <c r="AE23" s="5">
        <f>'[1]Service Rank in each comparison'!R24</f>
        <v>0</v>
      </c>
      <c r="AF23" s="6">
        <f>'[1]Service Rank in each comparison'!S24</f>
        <v>0</v>
      </c>
      <c r="AG23" s="7">
        <f t="shared" si="7"/>
        <v>1</v>
      </c>
      <c r="AH23" s="2" t="str">
        <f>IF('[1]Service Rank in each comparison'!T24="","",'[1]Service Rank in each comparison'!$C24)</f>
        <v/>
      </c>
      <c r="AI23" s="5">
        <f>'[1]Service Rank in each comparison'!T24</f>
        <v>0</v>
      </c>
      <c r="AJ23" s="6">
        <f>'[1]Service Rank in each comparison'!U24</f>
        <v>0</v>
      </c>
      <c r="AK23" s="7">
        <f t="shared" si="8"/>
        <v>1</v>
      </c>
      <c r="AL23" s="2" t="str">
        <f>IF('[1]Service Rank in each comparison'!V24="","",'[1]Service Rank in each comparison'!$C24)</f>
        <v/>
      </c>
      <c r="AM23" s="5">
        <f>'[1]Service Rank in each comparison'!V24</f>
        <v>0</v>
      </c>
      <c r="AN23" s="6">
        <f>'[1]Service Rank in each comparison'!W24</f>
        <v>0</v>
      </c>
      <c r="AO23" s="7">
        <f t="shared" si="9"/>
        <v>1</v>
      </c>
      <c r="AP23" s="2" t="str">
        <f>IF('[1]Service Rank in each comparison'!X24="","",'[1]Service Rank in each comparison'!$C24)</f>
        <v/>
      </c>
      <c r="AQ23" s="5">
        <f>'[1]Service Rank in each comparison'!X24</f>
        <v>0</v>
      </c>
      <c r="AR23" s="6">
        <f>'[1]Service Rank in each comparison'!Y24</f>
        <v>0</v>
      </c>
      <c r="AS23" s="7">
        <f t="shared" si="10"/>
        <v>1</v>
      </c>
      <c r="AT23" s="2" t="str">
        <f>IF('[1]Service Rank in each comparison'!Z24="","",'[1]Service Rank in each comparison'!$C24)</f>
        <v/>
      </c>
      <c r="AU23" s="5">
        <f>'[1]Service Rank in each comparison'!Z24</f>
        <v>0</v>
      </c>
      <c r="AV23" s="6">
        <f>'[1]Service Rank in each comparison'!AA24</f>
        <v>0</v>
      </c>
      <c r="AW23" s="7">
        <f t="shared" si="11"/>
        <v>1</v>
      </c>
      <c r="AX23" s="2" t="str">
        <f>IF('[1]Service Rank in each comparison'!AB24="","",'[1]Service Rank in each comparison'!$C24)</f>
        <v/>
      </c>
      <c r="AY23" s="5">
        <f>'[1]Service Rank in each comparison'!AB24</f>
        <v>0</v>
      </c>
      <c r="AZ23" s="6">
        <f>'[1]Service Rank in each comparison'!AC24</f>
        <v>0</v>
      </c>
      <c r="BA23" s="7">
        <f t="shared" si="12"/>
        <v>1</v>
      </c>
      <c r="BB23" s="2" t="str">
        <f>IF('[1]Service Rank in each comparison'!AD24="","",'[1]Service Rank in each comparison'!$C24)</f>
        <v/>
      </c>
      <c r="BC23" s="5">
        <f>'[1]Service Rank in each comparison'!AD24</f>
        <v>0</v>
      </c>
      <c r="BD23" s="6">
        <f>'[1]Service Rank in each comparison'!AE24</f>
        <v>0</v>
      </c>
      <c r="BE23" s="7">
        <f t="shared" si="13"/>
        <v>1</v>
      </c>
      <c r="BF23" s="2" t="str">
        <f>IF('[1]Service Rank in each comparison'!AF24="","",'[1]Service Rank in each comparison'!$C24)</f>
        <v/>
      </c>
      <c r="BG23" s="5">
        <f>'[1]Service Rank in each comparison'!AF24</f>
        <v>0</v>
      </c>
      <c r="BH23" s="6">
        <f>'[1]Service Rank in each comparison'!AG24</f>
        <v>0</v>
      </c>
      <c r="BI23" s="7">
        <f t="shared" si="14"/>
        <v>1</v>
      </c>
      <c r="BJ23" s="2" t="str">
        <f>IF('[1]Service Rank in each comparison'!AH24="","",'[1]Service Rank in each comparison'!$C24)</f>
        <v/>
      </c>
      <c r="BK23" s="5">
        <f>'[1]Service Rank in each comparison'!AH24</f>
        <v>0</v>
      </c>
      <c r="BL23" s="6">
        <f>'[1]Service Rank in each comparison'!AI24</f>
        <v>0</v>
      </c>
      <c r="BM23" s="7">
        <f t="shared" si="15"/>
        <v>1</v>
      </c>
      <c r="BN23" s="2" t="str">
        <f>IF('[1]Service Rank in each comparison'!AJ24="","",'[1]Service Rank in each comparison'!$C24)</f>
        <v/>
      </c>
      <c r="BO23" s="5">
        <f>'[1]Service Rank in each comparison'!AJ24</f>
        <v>0</v>
      </c>
      <c r="BP23" s="6">
        <f>'[1]Service Rank in each comparison'!AK24</f>
        <v>0</v>
      </c>
      <c r="BQ23" s="7">
        <f t="shared" si="16"/>
        <v>1</v>
      </c>
      <c r="BR23" s="2" t="str">
        <f>IF('[1]Service Rank in each comparison'!AL24="","",'[1]Service Rank in each comparison'!$C24)</f>
        <v/>
      </c>
      <c r="BS23" s="5">
        <f>'[1]Service Rank in each comparison'!AL24</f>
        <v>0</v>
      </c>
      <c r="BT23" s="6">
        <f>'[1]Service Rank in each comparison'!AM24</f>
        <v>0</v>
      </c>
      <c r="BU23" s="7">
        <f t="shared" si="17"/>
        <v>1</v>
      </c>
      <c r="BV23" s="2" t="str">
        <f>IF('[1]Service Rank in each comparison'!AN24="","",'[1]Service Rank in each comparison'!$C24)</f>
        <v/>
      </c>
      <c r="BW23" s="5">
        <f>'[1]Service Rank in each comparison'!AN24</f>
        <v>0</v>
      </c>
      <c r="BX23" s="6">
        <f>'[1]Service Rank in each comparison'!AO24</f>
        <v>0</v>
      </c>
      <c r="BY23" s="7">
        <f t="shared" si="18"/>
        <v>1</v>
      </c>
      <c r="BZ23" s="2" t="str">
        <f>IF('[1]Service Rank in each comparison'!AP24="","",'[1]Service Rank in each comparison'!$C24)</f>
        <v/>
      </c>
      <c r="CA23" s="5">
        <f>'[1]Service Rank in each comparison'!AP24</f>
        <v>0</v>
      </c>
      <c r="CB23" s="6">
        <f>'[1]Service Rank in each comparison'!AQ24</f>
        <v>0</v>
      </c>
      <c r="CC23" s="7">
        <f t="shared" si="19"/>
        <v>1</v>
      </c>
      <c r="CE23" s="2" t="s">
        <v>121</v>
      </c>
      <c r="CF23" s="5">
        <v>313.201676759881</v>
      </c>
      <c r="CG23" s="6">
        <v>-39.5014348323524</v>
      </c>
      <c r="CH23" s="7">
        <v>1</v>
      </c>
      <c r="CI23" s="2" t="s">
        <v>134</v>
      </c>
      <c r="CJ23" s="5">
        <v>84.4332741235268</v>
      </c>
      <c r="CK23" s="6">
        <v>-15.97102916212</v>
      </c>
      <c r="CL23" s="7">
        <v>1</v>
      </c>
      <c r="CM23" s="2" t="s">
        <v>238</v>
      </c>
      <c r="CN23" s="5">
        <v>94.5958523550488</v>
      </c>
      <c r="CO23" s="6">
        <v>-94.5958523550488</v>
      </c>
      <c r="CP23" s="7">
        <v>1</v>
      </c>
      <c r="CQ23" s="2" t="s">
        <v>299</v>
      </c>
      <c r="CR23" s="125" t="s">
        <v>299</v>
      </c>
      <c r="CS23" s="126" t="s">
        <v>299</v>
      </c>
      <c r="CT23" s="127" t="s">
        <v>299</v>
      </c>
      <c r="CU23" s="2" t="s">
        <v>299</v>
      </c>
      <c r="CV23" s="125" t="s">
        <v>299</v>
      </c>
      <c r="CW23" s="126" t="s">
        <v>299</v>
      </c>
      <c r="CX23" s="127" t="s">
        <v>299</v>
      </c>
      <c r="CY23" s="2" t="s">
        <v>299</v>
      </c>
      <c r="CZ23" s="125" t="s">
        <v>299</v>
      </c>
      <c r="DA23" s="126" t="s">
        <v>299</v>
      </c>
      <c r="DB23" s="127" t="s">
        <v>299</v>
      </c>
      <c r="DC23" s="2" t="s">
        <v>299</v>
      </c>
      <c r="DD23" s="125" t="s">
        <v>299</v>
      </c>
      <c r="DE23" s="126" t="s">
        <v>299</v>
      </c>
      <c r="DF23" s="127" t="s">
        <v>299</v>
      </c>
      <c r="DG23" s="2" t="s">
        <v>299</v>
      </c>
      <c r="DH23" s="125" t="s">
        <v>299</v>
      </c>
      <c r="DI23" s="126" t="s">
        <v>299</v>
      </c>
      <c r="DJ23" s="127" t="s">
        <v>299</v>
      </c>
      <c r="DK23" s="2" t="s">
        <v>299</v>
      </c>
      <c r="DL23" s="125" t="s">
        <v>299</v>
      </c>
      <c r="DM23" s="126" t="s">
        <v>299</v>
      </c>
      <c r="DN23" s="127" t="s">
        <v>299</v>
      </c>
      <c r="DO23" s="2" t="s">
        <v>299</v>
      </c>
      <c r="DP23" s="125" t="s">
        <v>299</v>
      </c>
      <c r="DQ23" s="126" t="s">
        <v>299</v>
      </c>
      <c r="DR23" s="127" t="s">
        <v>299</v>
      </c>
      <c r="DS23" s="2" t="s">
        <v>299</v>
      </c>
      <c r="DT23" s="125" t="s">
        <v>299</v>
      </c>
      <c r="DU23" s="126" t="s">
        <v>299</v>
      </c>
      <c r="DV23" s="127" t="s">
        <v>299</v>
      </c>
      <c r="DW23" s="2" t="s">
        <v>299</v>
      </c>
      <c r="DX23" s="125" t="s">
        <v>299</v>
      </c>
      <c r="DY23" s="126" t="s">
        <v>299</v>
      </c>
      <c r="DZ23" s="127" t="s">
        <v>299</v>
      </c>
      <c r="EA23" s="2" t="s">
        <v>299</v>
      </c>
      <c r="EB23" s="125" t="s">
        <v>299</v>
      </c>
      <c r="EC23" s="126" t="s">
        <v>299</v>
      </c>
      <c r="ED23" s="127" t="s">
        <v>299</v>
      </c>
      <c r="EE23" s="2" t="s">
        <v>299</v>
      </c>
      <c r="EF23" s="125" t="s">
        <v>299</v>
      </c>
      <c r="EG23" s="126" t="s">
        <v>299</v>
      </c>
      <c r="EH23" s="127" t="s">
        <v>299</v>
      </c>
      <c r="EI23" s="2" t="s">
        <v>299</v>
      </c>
      <c r="EJ23" s="125" t="s">
        <v>299</v>
      </c>
      <c r="EK23" s="126" t="s">
        <v>299</v>
      </c>
      <c r="EL23" s="127" t="s">
        <v>299</v>
      </c>
      <c r="EM23" s="2" t="s">
        <v>299</v>
      </c>
      <c r="EN23" s="125" t="s">
        <v>299</v>
      </c>
      <c r="EO23" s="126" t="s">
        <v>299</v>
      </c>
      <c r="EP23" s="127" t="s">
        <v>299</v>
      </c>
      <c r="EQ23" s="2" t="s">
        <v>299</v>
      </c>
      <c r="ER23" s="125" t="s">
        <v>299</v>
      </c>
      <c r="ES23" s="126" t="s">
        <v>299</v>
      </c>
      <c r="ET23" s="127" t="s">
        <v>299</v>
      </c>
      <c r="EU23" s="2" t="s">
        <v>299</v>
      </c>
      <c r="EV23" s="125" t="s">
        <v>299</v>
      </c>
      <c r="EW23" s="126" t="s">
        <v>299</v>
      </c>
      <c r="EX23" s="127" t="s">
        <v>299</v>
      </c>
      <c r="EY23" s="2" t="s">
        <v>299</v>
      </c>
      <c r="EZ23" s="125" t="s">
        <v>299</v>
      </c>
      <c r="FA23" s="126" t="s">
        <v>299</v>
      </c>
      <c r="FB23" s="127" t="s">
        <v>299</v>
      </c>
      <c r="FC23" s="2" t="s">
        <v>299</v>
      </c>
      <c r="FD23" s="125" t="s">
        <v>299</v>
      </c>
      <c r="FE23" s="126" t="s">
        <v>299</v>
      </c>
      <c r="FF23" s="127" t="s">
        <v>299</v>
      </c>
    </row>
    <row r="24" spans="2:162">
      <c r="B24" s="2" t="str">
        <f>IF('[1]Service Rank in each comparison'!D25="","",'[1]Service Rank in each comparison'!$C25)</f>
        <v>Valine, leucine and isoleucine degradation</v>
      </c>
      <c r="C24" s="5">
        <f>'[1]Service Rank in each comparison'!D25</f>
        <v>13.0598497393513</v>
      </c>
      <c r="D24" s="6">
        <f>IF('[1]Service Rank in each comparison'!E25="","",'[1]Service Rank in each comparison'!E25)</f>
        <v>13.0598497393513</v>
      </c>
      <c r="E24" s="7">
        <f t="shared" si="0"/>
        <v>1</v>
      </c>
      <c r="F24" s="2" t="str">
        <f>IF('[1]Service Rank in each comparison'!F25="","",'[1]Service Rank in each comparison'!$C25)</f>
        <v>Valine, leucine and isoleucine degradation</v>
      </c>
      <c r="G24" s="5">
        <f>'[1]Service Rank in each comparison'!F25</f>
        <v>283.21591178552</v>
      </c>
      <c r="H24" s="6">
        <f>'[1]Service Rank in each comparison'!G25</f>
        <v>245.150194661801</v>
      </c>
      <c r="I24" s="7">
        <f t="shared" si="1"/>
        <v>1</v>
      </c>
      <c r="J24" s="2" t="str">
        <f>IF('[1]Service Rank in each comparison'!H25="","",'[1]Service Rank in each comparison'!$C25)</f>
        <v>Valine, leucine and isoleucine degradation</v>
      </c>
      <c r="K24" s="5">
        <f>'[1]Service Rank in each comparison'!H25</f>
        <v>231.530198158464</v>
      </c>
      <c r="L24" s="6">
        <f>'[1]Service Rank in each comparison'!I25</f>
        <v>231.530198158464</v>
      </c>
      <c r="M24" s="7">
        <f t="shared" si="2"/>
        <v>1</v>
      </c>
      <c r="N24" s="2" t="str">
        <f>IF('[1]Service Rank in each comparison'!J25="","",'[1]Service Rank in each comparison'!$C25)</f>
        <v/>
      </c>
      <c r="O24" s="5">
        <f>'[1]Service Rank in each comparison'!J25</f>
        <v>0</v>
      </c>
      <c r="P24" s="6">
        <f>'[1]Service Rank in each comparison'!K25</f>
        <v>0</v>
      </c>
      <c r="Q24" s="7">
        <f t="shared" si="3"/>
        <v>1</v>
      </c>
      <c r="R24" s="2" t="str">
        <f>IF('[1]Service Rank in each comparison'!L25="","",'[1]Service Rank in each comparison'!$C25)</f>
        <v/>
      </c>
      <c r="S24" s="5">
        <f>'[1]Service Rank in each comparison'!L25</f>
        <v>0</v>
      </c>
      <c r="T24" s="6">
        <f>'[1]Service Rank in each comparison'!M25</f>
        <v>0</v>
      </c>
      <c r="U24" s="7">
        <f t="shared" si="4"/>
        <v>1</v>
      </c>
      <c r="V24" s="2" t="str">
        <f>IF('[1]Service Rank in each comparison'!N25="","",'[1]Service Rank in each comparison'!$C25)</f>
        <v/>
      </c>
      <c r="W24" s="5">
        <f>'[1]Service Rank in each comparison'!N25</f>
        <v>0</v>
      </c>
      <c r="X24" s="6">
        <f>'[1]Service Rank in each comparison'!O25</f>
        <v>0</v>
      </c>
      <c r="Y24" s="7">
        <f t="shared" si="5"/>
        <v>1</v>
      </c>
      <c r="Z24" s="2" t="str">
        <f>IF('[1]Service Rank in each comparison'!P25="","",'[1]Service Rank in each comparison'!$C25)</f>
        <v/>
      </c>
      <c r="AA24" s="5">
        <f>'[1]Service Rank in each comparison'!P25</f>
        <v>0</v>
      </c>
      <c r="AB24" s="6">
        <f>'[1]Service Rank in each comparison'!Q25</f>
        <v>0</v>
      </c>
      <c r="AC24" s="7">
        <f t="shared" si="6"/>
        <v>1</v>
      </c>
      <c r="AD24" s="2" t="str">
        <f>IF('[1]Service Rank in each comparison'!R25="","",'[1]Service Rank in each comparison'!$C25)</f>
        <v/>
      </c>
      <c r="AE24" s="5">
        <f>'[1]Service Rank in each comparison'!R25</f>
        <v>0</v>
      </c>
      <c r="AF24" s="6">
        <f>'[1]Service Rank in each comparison'!S25</f>
        <v>0</v>
      </c>
      <c r="AG24" s="7">
        <f t="shared" si="7"/>
        <v>1</v>
      </c>
      <c r="AH24" s="2" t="str">
        <f>IF('[1]Service Rank in each comparison'!T25="","",'[1]Service Rank in each comparison'!$C25)</f>
        <v/>
      </c>
      <c r="AI24" s="5">
        <f>'[1]Service Rank in each comparison'!T25</f>
        <v>0</v>
      </c>
      <c r="AJ24" s="6">
        <f>'[1]Service Rank in each comparison'!U25</f>
        <v>0</v>
      </c>
      <c r="AK24" s="7">
        <f t="shared" si="8"/>
        <v>1</v>
      </c>
      <c r="AL24" s="2" t="str">
        <f>IF('[1]Service Rank in each comparison'!V25="","",'[1]Service Rank in each comparison'!$C25)</f>
        <v/>
      </c>
      <c r="AM24" s="5">
        <f>'[1]Service Rank in each comparison'!V25</f>
        <v>0</v>
      </c>
      <c r="AN24" s="6">
        <f>'[1]Service Rank in each comparison'!W25</f>
        <v>0</v>
      </c>
      <c r="AO24" s="7">
        <f t="shared" si="9"/>
        <v>1</v>
      </c>
      <c r="AP24" s="2" t="str">
        <f>IF('[1]Service Rank in each comparison'!X25="","",'[1]Service Rank in each comparison'!$C25)</f>
        <v/>
      </c>
      <c r="AQ24" s="5">
        <f>'[1]Service Rank in each comparison'!X25</f>
        <v>0</v>
      </c>
      <c r="AR24" s="6">
        <f>'[1]Service Rank in each comparison'!Y25</f>
        <v>0</v>
      </c>
      <c r="AS24" s="7">
        <f t="shared" si="10"/>
        <v>1</v>
      </c>
      <c r="AT24" s="2" t="str">
        <f>IF('[1]Service Rank in each comparison'!Z25="","",'[1]Service Rank in each comparison'!$C25)</f>
        <v/>
      </c>
      <c r="AU24" s="5">
        <f>'[1]Service Rank in each comparison'!Z25</f>
        <v>0</v>
      </c>
      <c r="AV24" s="6">
        <f>'[1]Service Rank in each comparison'!AA25</f>
        <v>0</v>
      </c>
      <c r="AW24" s="7">
        <f t="shared" si="11"/>
        <v>1</v>
      </c>
      <c r="AX24" s="2" t="str">
        <f>IF('[1]Service Rank in each comparison'!AB25="","",'[1]Service Rank in each comparison'!$C25)</f>
        <v/>
      </c>
      <c r="AY24" s="5">
        <f>'[1]Service Rank in each comparison'!AB25</f>
        <v>0</v>
      </c>
      <c r="AZ24" s="6">
        <f>'[1]Service Rank in each comparison'!AC25</f>
        <v>0</v>
      </c>
      <c r="BA24" s="7">
        <f t="shared" si="12"/>
        <v>1</v>
      </c>
      <c r="BB24" s="2" t="str">
        <f>IF('[1]Service Rank in each comparison'!AD25="","",'[1]Service Rank in each comparison'!$C25)</f>
        <v/>
      </c>
      <c r="BC24" s="5">
        <f>'[1]Service Rank in each comparison'!AD25</f>
        <v>0</v>
      </c>
      <c r="BD24" s="6">
        <f>'[1]Service Rank in each comparison'!AE25</f>
        <v>0</v>
      </c>
      <c r="BE24" s="7">
        <f t="shared" si="13"/>
        <v>1</v>
      </c>
      <c r="BF24" s="2" t="str">
        <f>IF('[1]Service Rank in each comparison'!AF25="","",'[1]Service Rank in each comparison'!$C25)</f>
        <v/>
      </c>
      <c r="BG24" s="5">
        <f>'[1]Service Rank in each comparison'!AF25</f>
        <v>0</v>
      </c>
      <c r="BH24" s="6">
        <f>'[1]Service Rank in each comparison'!AG25</f>
        <v>0</v>
      </c>
      <c r="BI24" s="7">
        <f t="shared" si="14"/>
        <v>1</v>
      </c>
      <c r="BJ24" s="2" t="str">
        <f>IF('[1]Service Rank in each comparison'!AH25="","",'[1]Service Rank in each comparison'!$C25)</f>
        <v/>
      </c>
      <c r="BK24" s="5">
        <f>'[1]Service Rank in each comparison'!AH25</f>
        <v>0</v>
      </c>
      <c r="BL24" s="6">
        <f>'[1]Service Rank in each comparison'!AI25</f>
        <v>0</v>
      </c>
      <c r="BM24" s="7">
        <f t="shared" si="15"/>
        <v>1</v>
      </c>
      <c r="BN24" s="2" t="str">
        <f>IF('[1]Service Rank in each comparison'!AJ25="","",'[1]Service Rank in each comparison'!$C25)</f>
        <v/>
      </c>
      <c r="BO24" s="5">
        <f>'[1]Service Rank in each comparison'!AJ25</f>
        <v>0</v>
      </c>
      <c r="BP24" s="6">
        <f>'[1]Service Rank in each comparison'!AK25</f>
        <v>0</v>
      </c>
      <c r="BQ24" s="7">
        <f t="shared" si="16"/>
        <v>1</v>
      </c>
      <c r="BR24" s="2" t="str">
        <f>IF('[1]Service Rank in each comparison'!AL25="","",'[1]Service Rank in each comparison'!$C25)</f>
        <v/>
      </c>
      <c r="BS24" s="5">
        <f>'[1]Service Rank in each comparison'!AL25</f>
        <v>0</v>
      </c>
      <c r="BT24" s="6">
        <f>'[1]Service Rank in each comparison'!AM25</f>
        <v>0</v>
      </c>
      <c r="BU24" s="7">
        <f t="shared" si="17"/>
        <v>1</v>
      </c>
      <c r="BV24" s="2" t="str">
        <f>IF('[1]Service Rank in each comparison'!AN25="","",'[1]Service Rank in each comparison'!$C25)</f>
        <v/>
      </c>
      <c r="BW24" s="5">
        <f>'[1]Service Rank in each comparison'!AN25</f>
        <v>0</v>
      </c>
      <c r="BX24" s="6">
        <f>'[1]Service Rank in each comparison'!AO25</f>
        <v>0</v>
      </c>
      <c r="BY24" s="7">
        <f t="shared" si="18"/>
        <v>1</v>
      </c>
      <c r="BZ24" s="2" t="str">
        <f>IF('[1]Service Rank in each comparison'!AP25="","",'[1]Service Rank in each comparison'!$C25)</f>
        <v/>
      </c>
      <c r="CA24" s="5">
        <f>'[1]Service Rank in each comparison'!AP25</f>
        <v>0</v>
      </c>
      <c r="CB24" s="6">
        <f>'[1]Service Rank in each comparison'!AQ25</f>
        <v>0</v>
      </c>
      <c r="CC24" s="7">
        <f t="shared" si="19"/>
        <v>1</v>
      </c>
      <c r="CE24" s="2" t="s">
        <v>125</v>
      </c>
      <c r="CF24" s="5">
        <v>294.723993472188</v>
      </c>
      <c r="CG24" s="6">
        <v>-134.972626349014</v>
      </c>
      <c r="CH24" s="7">
        <v>1</v>
      </c>
      <c r="CI24" s="2" t="s">
        <v>114</v>
      </c>
      <c r="CJ24" s="5">
        <v>84.3459641175479</v>
      </c>
      <c r="CK24" s="6">
        <v>-52.4626302247838</v>
      </c>
      <c r="CL24" s="7">
        <v>1</v>
      </c>
      <c r="CM24" s="2" t="s">
        <v>182</v>
      </c>
      <c r="CN24" s="5">
        <v>92.8524951565019</v>
      </c>
      <c r="CO24" s="6">
        <v>54.329158126866</v>
      </c>
      <c r="CP24" s="7">
        <v>1</v>
      </c>
      <c r="CQ24" s="2" t="s">
        <v>299</v>
      </c>
      <c r="CR24" s="125" t="s">
        <v>299</v>
      </c>
      <c r="CS24" s="126" t="s">
        <v>299</v>
      </c>
      <c r="CT24" s="127" t="s">
        <v>299</v>
      </c>
      <c r="CU24" s="2" t="s">
        <v>299</v>
      </c>
      <c r="CV24" s="125" t="s">
        <v>299</v>
      </c>
      <c r="CW24" s="126" t="s">
        <v>299</v>
      </c>
      <c r="CX24" s="127" t="s">
        <v>299</v>
      </c>
      <c r="CY24" s="2" t="s">
        <v>299</v>
      </c>
      <c r="CZ24" s="125" t="s">
        <v>299</v>
      </c>
      <c r="DA24" s="126" t="s">
        <v>299</v>
      </c>
      <c r="DB24" s="127" t="s">
        <v>299</v>
      </c>
      <c r="DC24" s="2" t="s">
        <v>299</v>
      </c>
      <c r="DD24" s="125" t="s">
        <v>299</v>
      </c>
      <c r="DE24" s="126" t="s">
        <v>299</v>
      </c>
      <c r="DF24" s="127" t="s">
        <v>299</v>
      </c>
      <c r="DG24" s="2" t="s">
        <v>299</v>
      </c>
      <c r="DH24" s="125" t="s">
        <v>299</v>
      </c>
      <c r="DI24" s="126" t="s">
        <v>299</v>
      </c>
      <c r="DJ24" s="127" t="s">
        <v>299</v>
      </c>
      <c r="DK24" s="2" t="s">
        <v>299</v>
      </c>
      <c r="DL24" s="125" t="s">
        <v>299</v>
      </c>
      <c r="DM24" s="126" t="s">
        <v>299</v>
      </c>
      <c r="DN24" s="127" t="s">
        <v>299</v>
      </c>
      <c r="DO24" s="2" t="s">
        <v>299</v>
      </c>
      <c r="DP24" s="125" t="s">
        <v>299</v>
      </c>
      <c r="DQ24" s="126" t="s">
        <v>299</v>
      </c>
      <c r="DR24" s="127" t="s">
        <v>299</v>
      </c>
      <c r="DS24" s="2" t="s">
        <v>299</v>
      </c>
      <c r="DT24" s="125" t="s">
        <v>299</v>
      </c>
      <c r="DU24" s="126" t="s">
        <v>299</v>
      </c>
      <c r="DV24" s="127" t="s">
        <v>299</v>
      </c>
      <c r="DW24" s="2" t="s">
        <v>299</v>
      </c>
      <c r="DX24" s="125" t="s">
        <v>299</v>
      </c>
      <c r="DY24" s="126" t="s">
        <v>299</v>
      </c>
      <c r="DZ24" s="127" t="s">
        <v>299</v>
      </c>
      <c r="EA24" s="2" t="s">
        <v>299</v>
      </c>
      <c r="EB24" s="125" t="s">
        <v>299</v>
      </c>
      <c r="EC24" s="126" t="s">
        <v>299</v>
      </c>
      <c r="ED24" s="127" t="s">
        <v>299</v>
      </c>
      <c r="EE24" s="2" t="s">
        <v>299</v>
      </c>
      <c r="EF24" s="125" t="s">
        <v>299</v>
      </c>
      <c r="EG24" s="126" t="s">
        <v>299</v>
      </c>
      <c r="EH24" s="127" t="s">
        <v>299</v>
      </c>
      <c r="EI24" s="2" t="s">
        <v>299</v>
      </c>
      <c r="EJ24" s="125" t="s">
        <v>299</v>
      </c>
      <c r="EK24" s="126" t="s">
        <v>299</v>
      </c>
      <c r="EL24" s="127" t="s">
        <v>299</v>
      </c>
      <c r="EM24" s="2" t="s">
        <v>299</v>
      </c>
      <c r="EN24" s="125" t="s">
        <v>299</v>
      </c>
      <c r="EO24" s="126" t="s">
        <v>299</v>
      </c>
      <c r="EP24" s="127" t="s">
        <v>299</v>
      </c>
      <c r="EQ24" s="2" t="s">
        <v>299</v>
      </c>
      <c r="ER24" s="125" t="s">
        <v>299</v>
      </c>
      <c r="ES24" s="126" t="s">
        <v>299</v>
      </c>
      <c r="ET24" s="127" t="s">
        <v>299</v>
      </c>
      <c r="EU24" s="2" t="s">
        <v>299</v>
      </c>
      <c r="EV24" s="125" t="s">
        <v>299</v>
      </c>
      <c r="EW24" s="126" t="s">
        <v>299</v>
      </c>
      <c r="EX24" s="127" t="s">
        <v>299</v>
      </c>
      <c r="EY24" s="2" t="s">
        <v>299</v>
      </c>
      <c r="EZ24" s="125" t="s">
        <v>299</v>
      </c>
      <c r="FA24" s="126" t="s">
        <v>299</v>
      </c>
      <c r="FB24" s="127" t="s">
        <v>299</v>
      </c>
      <c r="FC24" s="2" t="s">
        <v>299</v>
      </c>
      <c r="FD24" s="125" t="s">
        <v>299</v>
      </c>
      <c r="FE24" s="126" t="s">
        <v>299</v>
      </c>
      <c r="FF24" s="127" t="s">
        <v>299</v>
      </c>
    </row>
    <row r="25" spans="2:162">
      <c r="B25" s="2" t="str">
        <f>IF('[1]Service Rank in each comparison'!D26="","",'[1]Service Rank in each comparison'!$C26)</f>
        <v/>
      </c>
      <c r="C25" s="5">
        <f>'[1]Service Rank in each comparison'!D26</f>
        <v>0</v>
      </c>
      <c r="D25" s="6" t="str">
        <f>IF('[1]Service Rank in each comparison'!E26="","",'[1]Service Rank in each comparison'!E26)</f>
        <v/>
      </c>
      <c r="E25" s="7">
        <f t="shared" si="0"/>
        <v>1</v>
      </c>
      <c r="F25" s="2" t="str">
        <f>IF('[1]Service Rank in each comparison'!F26="","",'[1]Service Rank in each comparison'!$C26)</f>
        <v/>
      </c>
      <c r="G25" s="5">
        <f>'[1]Service Rank in each comparison'!F26</f>
        <v>0</v>
      </c>
      <c r="H25" s="6">
        <f>'[1]Service Rank in each comparison'!G26</f>
        <v>0</v>
      </c>
      <c r="I25" s="7">
        <f t="shared" si="1"/>
        <v>1</v>
      </c>
      <c r="J25" s="2" t="str">
        <f>IF('[1]Service Rank in each comparison'!H26="","",'[1]Service Rank in each comparison'!$C26)</f>
        <v/>
      </c>
      <c r="K25" s="5">
        <f>'[1]Service Rank in each comparison'!H26</f>
        <v>0</v>
      </c>
      <c r="L25" s="6">
        <f>'[1]Service Rank in each comparison'!I26</f>
        <v>0</v>
      </c>
      <c r="M25" s="7">
        <f t="shared" si="2"/>
        <v>1</v>
      </c>
      <c r="N25" s="2" t="str">
        <f>IF('[1]Service Rank in each comparison'!J26="","",'[1]Service Rank in each comparison'!$C26)</f>
        <v/>
      </c>
      <c r="O25" s="5">
        <f>'[1]Service Rank in each comparison'!J26</f>
        <v>0</v>
      </c>
      <c r="P25" s="6">
        <f>'[1]Service Rank in each comparison'!K26</f>
        <v>0</v>
      </c>
      <c r="Q25" s="7">
        <f t="shared" si="3"/>
        <v>1</v>
      </c>
      <c r="R25" s="2" t="str">
        <f>IF('[1]Service Rank in each comparison'!L26="","",'[1]Service Rank in each comparison'!$C26)</f>
        <v/>
      </c>
      <c r="S25" s="5">
        <f>'[1]Service Rank in each comparison'!L26</f>
        <v>0</v>
      </c>
      <c r="T25" s="6">
        <f>'[1]Service Rank in each comparison'!M26</f>
        <v>0</v>
      </c>
      <c r="U25" s="7">
        <f t="shared" si="4"/>
        <v>1</v>
      </c>
      <c r="V25" s="2" t="str">
        <f>IF('[1]Service Rank in each comparison'!N26="","",'[1]Service Rank in each comparison'!$C26)</f>
        <v/>
      </c>
      <c r="W25" s="5">
        <f>'[1]Service Rank in each comparison'!N26</f>
        <v>0</v>
      </c>
      <c r="X25" s="6">
        <f>'[1]Service Rank in each comparison'!O26</f>
        <v>0</v>
      </c>
      <c r="Y25" s="7">
        <f t="shared" si="5"/>
        <v>1</v>
      </c>
      <c r="Z25" s="2" t="str">
        <f>IF('[1]Service Rank in each comparison'!P26="","",'[1]Service Rank in each comparison'!$C26)</f>
        <v/>
      </c>
      <c r="AA25" s="5">
        <f>'[1]Service Rank in each comparison'!P26</f>
        <v>0</v>
      </c>
      <c r="AB25" s="6">
        <f>'[1]Service Rank in each comparison'!Q26</f>
        <v>0</v>
      </c>
      <c r="AC25" s="7">
        <f t="shared" si="6"/>
        <v>1</v>
      </c>
      <c r="AD25" s="2" t="str">
        <f>IF('[1]Service Rank in each comparison'!R26="","",'[1]Service Rank in each comparison'!$C26)</f>
        <v/>
      </c>
      <c r="AE25" s="5">
        <f>'[1]Service Rank in each comparison'!R26</f>
        <v>0</v>
      </c>
      <c r="AF25" s="6">
        <f>'[1]Service Rank in each comparison'!S26</f>
        <v>0</v>
      </c>
      <c r="AG25" s="7">
        <f t="shared" si="7"/>
        <v>1</v>
      </c>
      <c r="AH25" s="2" t="str">
        <f>IF('[1]Service Rank in each comparison'!T26="","",'[1]Service Rank in each comparison'!$C26)</f>
        <v/>
      </c>
      <c r="AI25" s="5">
        <f>'[1]Service Rank in each comparison'!T26</f>
        <v>0</v>
      </c>
      <c r="AJ25" s="6">
        <f>'[1]Service Rank in each comparison'!U26</f>
        <v>0</v>
      </c>
      <c r="AK25" s="7">
        <f t="shared" si="8"/>
        <v>1</v>
      </c>
      <c r="AL25" s="2" t="str">
        <f>IF('[1]Service Rank in each comparison'!V26="","",'[1]Service Rank in each comparison'!$C26)</f>
        <v/>
      </c>
      <c r="AM25" s="5">
        <f>'[1]Service Rank in each comparison'!V26</f>
        <v>0</v>
      </c>
      <c r="AN25" s="6">
        <f>'[1]Service Rank in each comparison'!W26</f>
        <v>0</v>
      </c>
      <c r="AO25" s="7">
        <f t="shared" si="9"/>
        <v>1</v>
      </c>
      <c r="AP25" s="2" t="str">
        <f>IF('[1]Service Rank in each comparison'!X26="","",'[1]Service Rank in each comparison'!$C26)</f>
        <v/>
      </c>
      <c r="AQ25" s="5">
        <f>'[1]Service Rank in each comparison'!X26</f>
        <v>0</v>
      </c>
      <c r="AR25" s="6">
        <f>'[1]Service Rank in each comparison'!Y26</f>
        <v>0</v>
      </c>
      <c r="AS25" s="7">
        <f t="shared" si="10"/>
        <v>1</v>
      </c>
      <c r="AT25" s="2" t="str">
        <f>IF('[1]Service Rank in each comparison'!Z26="","",'[1]Service Rank in each comparison'!$C26)</f>
        <v/>
      </c>
      <c r="AU25" s="5">
        <f>'[1]Service Rank in each comparison'!Z26</f>
        <v>0</v>
      </c>
      <c r="AV25" s="6">
        <f>'[1]Service Rank in each comparison'!AA26</f>
        <v>0</v>
      </c>
      <c r="AW25" s="7">
        <f t="shared" si="11"/>
        <v>1</v>
      </c>
      <c r="AX25" s="2" t="str">
        <f>IF('[1]Service Rank in each comparison'!AB26="","",'[1]Service Rank in each comparison'!$C26)</f>
        <v/>
      </c>
      <c r="AY25" s="5">
        <f>'[1]Service Rank in each comparison'!AB26</f>
        <v>0</v>
      </c>
      <c r="AZ25" s="6">
        <f>'[1]Service Rank in each comparison'!AC26</f>
        <v>0</v>
      </c>
      <c r="BA25" s="7">
        <f t="shared" si="12"/>
        <v>1</v>
      </c>
      <c r="BB25" s="2" t="str">
        <f>IF('[1]Service Rank in each comparison'!AD26="","",'[1]Service Rank in each comparison'!$C26)</f>
        <v/>
      </c>
      <c r="BC25" s="5">
        <f>'[1]Service Rank in each comparison'!AD26</f>
        <v>0</v>
      </c>
      <c r="BD25" s="6">
        <f>'[1]Service Rank in each comparison'!AE26</f>
        <v>0</v>
      </c>
      <c r="BE25" s="7">
        <f t="shared" si="13"/>
        <v>1</v>
      </c>
      <c r="BF25" s="2" t="str">
        <f>IF('[1]Service Rank in each comparison'!AF26="","",'[1]Service Rank in each comparison'!$C26)</f>
        <v/>
      </c>
      <c r="BG25" s="5">
        <f>'[1]Service Rank in each comparison'!AF26</f>
        <v>0</v>
      </c>
      <c r="BH25" s="6">
        <f>'[1]Service Rank in each comparison'!AG26</f>
        <v>0</v>
      </c>
      <c r="BI25" s="7">
        <f t="shared" si="14"/>
        <v>1</v>
      </c>
      <c r="BJ25" s="2" t="str">
        <f>IF('[1]Service Rank in each comparison'!AH26="","",'[1]Service Rank in each comparison'!$C26)</f>
        <v/>
      </c>
      <c r="BK25" s="5">
        <f>'[1]Service Rank in each comparison'!AH26</f>
        <v>0</v>
      </c>
      <c r="BL25" s="6">
        <f>'[1]Service Rank in each comparison'!AI26</f>
        <v>0</v>
      </c>
      <c r="BM25" s="7">
        <f t="shared" si="15"/>
        <v>1</v>
      </c>
      <c r="BN25" s="2" t="str">
        <f>IF('[1]Service Rank in each comparison'!AJ26="","",'[1]Service Rank in each comparison'!$C26)</f>
        <v/>
      </c>
      <c r="BO25" s="5">
        <f>'[1]Service Rank in each comparison'!AJ26</f>
        <v>0</v>
      </c>
      <c r="BP25" s="6">
        <f>'[1]Service Rank in each comparison'!AK26</f>
        <v>0</v>
      </c>
      <c r="BQ25" s="7">
        <f t="shared" si="16"/>
        <v>1</v>
      </c>
      <c r="BR25" s="2" t="str">
        <f>IF('[1]Service Rank in each comparison'!AL26="","",'[1]Service Rank in each comparison'!$C26)</f>
        <v/>
      </c>
      <c r="BS25" s="5">
        <f>'[1]Service Rank in each comparison'!AL26</f>
        <v>0</v>
      </c>
      <c r="BT25" s="6">
        <f>'[1]Service Rank in each comparison'!AM26</f>
        <v>0</v>
      </c>
      <c r="BU25" s="7">
        <f t="shared" si="17"/>
        <v>1</v>
      </c>
      <c r="BV25" s="2" t="str">
        <f>IF('[1]Service Rank in each comparison'!AN26="","",'[1]Service Rank in each comparison'!$C26)</f>
        <v/>
      </c>
      <c r="BW25" s="5">
        <f>'[1]Service Rank in each comparison'!AN26</f>
        <v>0</v>
      </c>
      <c r="BX25" s="6">
        <f>'[1]Service Rank in each comparison'!AO26</f>
        <v>0</v>
      </c>
      <c r="BY25" s="7">
        <f t="shared" si="18"/>
        <v>1</v>
      </c>
      <c r="BZ25" s="2" t="str">
        <f>IF('[1]Service Rank in each comparison'!AP26="","",'[1]Service Rank in each comparison'!$C26)</f>
        <v/>
      </c>
      <c r="CA25" s="5">
        <f>'[1]Service Rank in each comparison'!AP26</f>
        <v>0</v>
      </c>
      <c r="CB25" s="6">
        <f>'[1]Service Rank in each comparison'!AQ26</f>
        <v>0</v>
      </c>
      <c r="CC25" s="7">
        <f t="shared" si="19"/>
        <v>1</v>
      </c>
      <c r="CE25" s="2" t="s">
        <v>127</v>
      </c>
      <c r="CF25" s="5">
        <v>292.992644417528</v>
      </c>
      <c r="CG25" s="6">
        <v>292.992644417528</v>
      </c>
      <c r="CH25" s="7">
        <v>1</v>
      </c>
      <c r="CI25" s="2" t="s">
        <v>156</v>
      </c>
      <c r="CJ25" s="5">
        <v>81.0275012404286</v>
      </c>
      <c r="CK25" s="6">
        <v>81.0275012404286</v>
      </c>
      <c r="CL25" s="7">
        <v>1</v>
      </c>
      <c r="CM25" s="2" t="s">
        <v>168</v>
      </c>
      <c r="CN25" s="5">
        <v>89.4808523268414</v>
      </c>
      <c r="CO25" s="6">
        <v>-89.4808523268414</v>
      </c>
      <c r="CP25" s="7">
        <v>1</v>
      </c>
      <c r="CQ25" s="2" t="s">
        <v>299</v>
      </c>
      <c r="CR25" s="125" t="s">
        <v>299</v>
      </c>
      <c r="CS25" s="126" t="s">
        <v>299</v>
      </c>
      <c r="CT25" s="127" t="s">
        <v>299</v>
      </c>
      <c r="CU25" s="2" t="s">
        <v>299</v>
      </c>
      <c r="CV25" s="125" t="s">
        <v>299</v>
      </c>
      <c r="CW25" s="126" t="s">
        <v>299</v>
      </c>
      <c r="CX25" s="127" t="s">
        <v>299</v>
      </c>
      <c r="CY25" s="2" t="s">
        <v>299</v>
      </c>
      <c r="CZ25" s="125" t="s">
        <v>299</v>
      </c>
      <c r="DA25" s="126" t="s">
        <v>299</v>
      </c>
      <c r="DB25" s="127" t="s">
        <v>299</v>
      </c>
      <c r="DC25" s="2" t="s">
        <v>299</v>
      </c>
      <c r="DD25" s="125" t="s">
        <v>299</v>
      </c>
      <c r="DE25" s="126" t="s">
        <v>299</v>
      </c>
      <c r="DF25" s="127" t="s">
        <v>299</v>
      </c>
      <c r="DG25" s="2" t="s">
        <v>299</v>
      </c>
      <c r="DH25" s="125" t="s">
        <v>299</v>
      </c>
      <c r="DI25" s="126" t="s">
        <v>299</v>
      </c>
      <c r="DJ25" s="127" t="s">
        <v>299</v>
      </c>
      <c r="DK25" s="2" t="s">
        <v>299</v>
      </c>
      <c r="DL25" s="125" t="s">
        <v>299</v>
      </c>
      <c r="DM25" s="126" t="s">
        <v>299</v>
      </c>
      <c r="DN25" s="127" t="s">
        <v>299</v>
      </c>
      <c r="DO25" s="2" t="s">
        <v>299</v>
      </c>
      <c r="DP25" s="125" t="s">
        <v>299</v>
      </c>
      <c r="DQ25" s="126" t="s">
        <v>299</v>
      </c>
      <c r="DR25" s="127" t="s">
        <v>299</v>
      </c>
      <c r="DS25" s="2" t="s">
        <v>299</v>
      </c>
      <c r="DT25" s="125" t="s">
        <v>299</v>
      </c>
      <c r="DU25" s="126" t="s">
        <v>299</v>
      </c>
      <c r="DV25" s="127" t="s">
        <v>299</v>
      </c>
      <c r="DW25" s="2" t="s">
        <v>299</v>
      </c>
      <c r="DX25" s="125" t="s">
        <v>299</v>
      </c>
      <c r="DY25" s="126" t="s">
        <v>299</v>
      </c>
      <c r="DZ25" s="127" t="s">
        <v>299</v>
      </c>
      <c r="EA25" s="2" t="s">
        <v>299</v>
      </c>
      <c r="EB25" s="125" t="s">
        <v>299</v>
      </c>
      <c r="EC25" s="126" t="s">
        <v>299</v>
      </c>
      <c r="ED25" s="127" t="s">
        <v>299</v>
      </c>
      <c r="EE25" s="2" t="s">
        <v>299</v>
      </c>
      <c r="EF25" s="125" t="s">
        <v>299</v>
      </c>
      <c r="EG25" s="126" t="s">
        <v>299</v>
      </c>
      <c r="EH25" s="127" t="s">
        <v>299</v>
      </c>
      <c r="EI25" s="2" t="s">
        <v>299</v>
      </c>
      <c r="EJ25" s="125" t="s">
        <v>299</v>
      </c>
      <c r="EK25" s="126" t="s">
        <v>299</v>
      </c>
      <c r="EL25" s="127" t="s">
        <v>299</v>
      </c>
      <c r="EM25" s="2" t="s">
        <v>299</v>
      </c>
      <c r="EN25" s="125" t="s">
        <v>299</v>
      </c>
      <c r="EO25" s="126" t="s">
        <v>299</v>
      </c>
      <c r="EP25" s="127" t="s">
        <v>299</v>
      </c>
      <c r="EQ25" s="2" t="s">
        <v>299</v>
      </c>
      <c r="ER25" s="125" t="s">
        <v>299</v>
      </c>
      <c r="ES25" s="126" t="s">
        <v>299</v>
      </c>
      <c r="ET25" s="127" t="s">
        <v>299</v>
      </c>
      <c r="EU25" s="2" t="s">
        <v>299</v>
      </c>
      <c r="EV25" s="125" t="s">
        <v>299</v>
      </c>
      <c r="EW25" s="126" t="s">
        <v>299</v>
      </c>
      <c r="EX25" s="127" t="s">
        <v>299</v>
      </c>
      <c r="EY25" s="2" t="s">
        <v>299</v>
      </c>
      <c r="EZ25" s="125" t="s">
        <v>299</v>
      </c>
      <c r="FA25" s="126" t="s">
        <v>299</v>
      </c>
      <c r="FB25" s="127" t="s">
        <v>299</v>
      </c>
      <c r="FC25" s="2" t="s">
        <v>299</v>
      </c>
      <c r="FD25" s="125" t="s">
        <v>299</v>
      </c>
      <c r="FE25" s="126" t="s">
        <v>299</v>
      </c>
      <c r="FF25" s="127" t="s">
        <v>299</v>
      </c>
    </row>
    <row r="26" spans="2:162">
      <c r="B26" s="2" t="str">
        <f>IF('[1]Service Rank in each comparison'!D27="","",'[1]Service Rank in each comparison'!$C27)</f>
        <v/>
      </c>
      <c r="C26" s="5">
        <f>'[1]Service Rank in each comparison'!D27</f>
        <v>0</v>
      </c>
      <c r="D26" s="6" t="str">
        <f>IF('[1]Service Rank in each comparison'!E27="","",'[1]Service Rank in each comparison'!E27)</f>
        <v/>
      </c>
      <c r="E26" s="7">
        <f t="shared" si="0"/>
        <v>1</v>
      </c>
      <c r="F26" s="2" t="str">
        <f>IF('[1]Service Rank in each comparison'!F27="","",'[1]Service Rank in each comparison'!$C27)</f>
        <v/>
      </c>
      <c r="G26" s="5">
        <f>'[1]Service Rank in each comparison'!F27</f>
        <v>0</v>
      </c>
      <c r="H26" s="6">
        <f>'[1]Service Rank in each comparison'!G27</f>
        <v>0</v>
      </c>
      <c r="I26" s="7">
        <f t="shared" si="1"/>
        <v>1</v>
      </c>
      <c r="J26" s="2" t="str">
        <f>IF('[1]Service Rank in each comparison'!H27="","",'[1]Service Rank in each comparison'!$C27)</f>
        <v/>
      </c>
      <c r="K26" s="5">
        <f>'[1]Service Rank in each comparison'!H27</f>
        <v>0</v>
      </c>
      <c r="L26" s="6">
        <f>'[1]Service Rank in each comparison'!I27</f>
        <v>0</v>
      </c>
      <c r="M26" s="7">
        <f t="shared" si="2"/>
        <v>1</v>
      </c>
      <c r="N26" s="2" t="str">
        <f>IF('[1]Service Rank in each comparison'!J27="","",'[1]Service Rank in each comparison'!$C27)</f>
        <v/>
      </c>
      <c r="O26" s="5">
        <f>'[1]Service Rank in each comparison'!J27</f>
        <v>0</v>
      </c>
      <c r="P26" s="6">
        <f>'[1]Service Rank in each comparison'!K27</f>
        <v>0</v>
      </c>
      <c r="Q26" s="7">
        <f t="shared" si="3"/>
        <v>1</v>
      </c>
      <c r="R26" s="2" t="str">
        <f>IF('[1]Service Rank in each comparison'!L27="","",'[1]Service Rank in each comparison'!$C27)</f>
        <v/>
      </c>
      <c r="S26" s="5">
        <f>'[1]Service Rank in each comparison'!L27</f>
        <v>0</v>
      </c>
      <c r="T26" s="6">
        <f>'[1]Service Rank in each comparison'!M27</f>
        <v>0</v>
      </c>
      <c r="U26" s="7">
        <f t="shared" si="4"/>
        <v>1</v>
      </c>
      <c r="V26" s="2" t="str">
        <f>IF('[1]Service Rank in each comparison'!N27="","",'[1]Service Rank in each comparison'!$C27)</f>
        <v/>
      </c>
      <c r="W26" s="5">
        <f>'[1]Service Rank in each comparison'!N27</f>
        <v>0</v>
      </c>
      <c r="X26" s="6">
        <f>'[1]Service Rank in each comparison'!O27</f>
        <v>0</v>
      </c>
      <c r="Y26" s="7">
        <f t="shared" si="5"/>
        <v>1</v>
      </c>
      <c r="Z26" s="2" t="str">
        <f>IF('[1]Service Rank in each comparison'!P27="","",'[1]Service Rank in each comparison'!$C27)</f>
        <v/>
      </c>
      <c r="AA26" s="5">
        <f>'[1]Service Rank in each comparison'!P27</f>
        <v>0</v>
      </c>
      <c r="AB26" s="6">
        <f>'[1]Service Rank in each comparison'!Q27</f>
        <v>0</v>
      </c>
      <c r="AC26" s="7">
        <f t="shared" si="6"/>
        <v>1</v>
      </c>
      <c r="AD26" s="2" t="str">
        <f>IF('[1]Service Rank in each comparison'!R27="","",'[1]Service Rank in each comparison'!$C27)</f>
        <v/>
      </c>
      <c r="AE26" s="5">
        <f>'[1]Service Rank in each comparison'!R27</f>
        <v>0</v>
      </c>
      <c r="AF26" s="6">
        <f>'[1]Service Rank in each comparison'!S27</f>
        <v>0</v>
      </c>
      <c r="AG26" s="7">
        <f t="shared" si="7"/>
        <v>1</v>
      </c>
      <c r="AH26" s="2" t="str">
        <f>IF('[1]Service Rank in each comparison'!T27="","",'[1]Service Rank in each comparison'!$C27)</f>
        <v/>
      </c>
      <c r="AI26" s="5">
        <f>'[1]Service Rank in each comparison'!T27</f>
        <v>0</v>
      </c>
      <c r="AJ26" s="6">
        <f>'[1]Service Rank in each comparison'!U27</f>
        <v>0</v>
      </c>
      <c r="AK26" s="7">
        <f t="shared" si="8"/>
        <v>1</v>
      </c>
      <c r="AL26" s="2" t="str">
        <f>IF('[1]Service Rank in each comparison'!V27="","",'[1]Service Rank in each comparison'!$C27)</f>
        <v/>
      </c>
      <c r="AM26" s="5">
        <f>'[1]Service Rank in each comparison'!V27</f>
        <v>0</v>
      </c>
      <c r="AN26" s="6">
        <f>'[1]Service Rank in each comparison'!W27</f>
        <v>0</v>
      </c>
      <c r="AO26" s="7">
        <f t="shared" si="9"/>
        <v>1</v>
      </c>
      <c r="AP26" s="2" t="str">
        <f>IF('[1]Service Rank in each comparison'!X27="","",'[1]Service Rank in each comparison'!$C27)</f>
        <v/>
      </c>
      <c r="AQ26" s="5">
        <f>'[1]Service Rank in each comparison'!X27</f>
        <v>0</v>
      </c>
      <c r="AR26" s="6">
        <f>'[1]Service Rank in each comparison'!Y27</f>
        <v>0</v>
      </c>
      <c r="AS26" s="7">
        <f t="shared" si="10"/>
        <v>1</v>
      </c>
      <c r="AT26" s="2" t="str">
        <f>IF('[1]Service Rank in each comparison'!Z27="","",'[1]Service Rank in each comparison'!$C27)</f>
        <v/>
      </c>
      <c r="AU26" s="5">
        <f>'[1]Service Rank in each comparison'!Z27</f>
        <v>0</v>
      </c>
      <c r="AV26" s="6">
        <f>'[1]Service Rank in each comparison'!AA27</f>
        <v>0</v>
      </c>
      <c r="AW26" s="7">
        <f t="shared" si="11"/>
        <v>1</v>
      </c>
      <c r="AX26" s="2" t="str">
        <f>IF('[1]Service Rank in each comparison'!AB27="","",'[1]Service Rank in each comparison'!$C27)</f>
        <v/>
      </c>
      <c r="AY26" s="5">
        <f>'[1]Service Rank in each comparison'!AB27</f>
        <v>0</v>
      </c>
      <c r="AZ26" s="6">
        <f>'[1]Service Rank in each comparison'!AC27</f>
        <v>0</v>
      </c>
      <c r="BA26" s="7">
        <f t="shared" si="12"/>
        <v>1</v>
      </c>
      <c r="BB26" s="2" t="str">
        <f>IF('[1]Service Rank in each comparison'!AD27="","",'[1]Service Rank in each comparison'!$C27)</f>
        <v/>
      </c>
      <c r="BC26" s="5">
        <f>'[1]Service Rank in each comparison'!AD27</f>
        <v>0</v>
      </c>
      <c r="BD26" s="6">
        <f>'[1]Service Rank in each comparison'!AE27</f>
        <v>0</v>
      </c>
      <c r="BE26" s="7">
        <f t="shared" si="13"/>
        <v>1</v>
      </c>
      <c r="BF26" s="2" t="str">
        <f>IF('[1]Service Rank in each comparison'!AF27="","",'[1]Service Rank in each comparison'!$C27)</f>
        <v/>
      </c>
      <c r="BG26" s="5">
        <f>'[1]Service Rank in each comparison'!AF27</f>
        <v>0</v>
      </c>
      <c r="BH26" s="6">
        <f>'[1]Service Rank in each comparison'!AG27</f>
        <v>0</v>
      </c>
      <c r="BI26" s="7">
        <f t="shared" si="14"/>
        <v>1</v>
      </c>
      <c r="BJ26" s="2" t="str">
        <f>IF('[1]Service Rank in each comparison'!AH27="","",'[1]Service Rank in each comparison'!$C27)</f>
        <v/>
      </c>
      <c r="BK26" s="5">
        <f>'[1]Service Rank in each comparison'!AH27</f>
        <v>0</v>
      </c>
      <c r="BL26" s="6">
        <f>'[1]Service Rank in each comparison'!AI27</f>
        <v>0</v>
      </c>
      <c r="BM26" s="7">
        <f t="shared" si="15"/>
        <v>1</v>
      </c>
      <c r="BN26" s="2" t="str">
        <f>IF('[1]Service Rank in each comparison'!AJ27="","",'[1]Service Rank in each comparison'!$C27)</f>
        <v/>
      </c>
      <c r="BO26" s="5">
        <f>'[1]Service Rank in each comparison'!AJ27</f>
        <v>0</v>
      </c>
      <c r="BP26" s="6">
        <f>'[1]Service Rank in each comparison'!AK27</f>
        <v>0</v>
      </c>
      <c r="BQ26" s="7">
        <f t="shared" si="16"/>
        <v>1</v>
      </c>
      <c r="BR26" s="2" t="str">
        <f>IF('[1]Service Rank in each comparison'!AL27="","",'[1]Service Rank in each comparison'!$C27)</f>
        <v/>
      </c>
      <c r="BS26" s="5">
        <f>'[1]Service Rank in each comparison'!AL27</f>
        <v>0</v>
      </c>
      <c r="BT26" s="6">
        <f>'[1]Service Rank in each comparison'!AM27</f>
        <v>0</v>
      </c>
      <c r="BU26" s="7">
        <f t="shared" si="17"/>
        <v>1</v>
      </c>
      <c r="BV26" s="2" t="str">
        <f>IF('[1]Service Rank in each comparison'!AN27="","",'[1]Service Rank in each comparison'!$C27)</f>
        <v/>
      </c>
      <c r="BW26" s="5">
        <f>'[1]Service Rank in each comparison'!AN27</f>
        <v>0</v>
      </c>
      <c r="BX26" s="6">
        <f>'[1]Service Rank in each comparison'!AO27</f>
        <v>0</v>
      </c>
      <c r="BY26" s="7">
        <f t="shared" si="18"/>
        <v>1</v>
      </c>
      <c r="BZ26" s="2" t="str">
        <f>IF('[1]Service Rank in each comparison'!AP27="","",'[1]Service Rank in each comparison'!$C27)</f>
        <v/>
      </c>
      <c r="CA26" s="5">
        <f>'[1]Service Rank in each comparison'!AP27</f>
        <v>0</v>
      </c>
      <c r="CB26" s="6">
        <f>'[1]Service Rank in each comparison'!AQ27</f>
        <v>0</v>
      </c>
      <c r="CC26" s="7">
        <f t="shared" si="19"/>
        <v>1</v>
      </c>
      <c r="CE26" s="2" t="s">
        <v>117</v>
      </c>
      <c r="CF26" s="5">
        <v>288.157202197607</v>
      </c>
      <c r="CG26" s="6">
        <v>230.41496754408</v>
      </c>
      <c r="CH26" s="7">
        <v>1</v>
      </c>
      <c r="CI26" s="2" t="s">
        <v>146</v>
      </c>
      <c r="CJ26" s="5">
        <v>75.9269040898317</v>
      </c>
      <c r="CK26" s="6">
        <v>-75.9269040898317</v>
      </c>
      <c r="CL26" s="7">
        <v>1</v>
      </c>
      <c r="CM26" s="2" t="s">
        <v>190</v>
      </c>
      <c r="CN26" s="5">
        <v>86.5549285242367</v>
      </c>
      <c r="CO26" s="6">
        <v>-86.5549285242367</v>
      </c>
      <c r="CP26" s="7">
        <v>1</v>
      </c>
      <c r="CQ26" s="2" t="s">
        <v>299</v>
      </c>
      <c r="CR26" s="125" t="s">
        <v>299</v>
      </c>
      <c r="CS26" s="126" t="s">
        <v>299</v>
      </c>
      <c r="CT26" s="127" t="s">
        <v>299</v>
      </c>
      <c r="CU26" s="2" t="s">
        <v>299</v>
      </c>
      <c r="CV26" s="125" t="s">
        <v>299</v>
      </c>
      <c r="CW26" s="126" t="s">
        <v>299</v>
      </c>
      <c r="CX26" s="127" t="s">
        <v>299</v>
      </c>
      <c r="CY26" s="2" t="s">
        <v>299</v>
      </c>
      <c r="CZ26" s="125" t="s">
        <v>299</v>
      </c>
      <c r="DA26" s="126" t="s">
        <v>299</v>
      </c>
      <c r="DB26" s="127" t="s">
        <v>299</v>
      </c>
      <c r="DC26" s="2" t="s">
        <v>299</v>
      </c>
      <c r="DD26" s="125" t="s">
        <v>299</v>
      </c>
      <c r="DE26" s="126" t="s">
        <v>299</v>
      </c>
      <c r="DF26" s="127" t="s">
        <v>299</v>
      </c>
      <c r="DG26" s="2" t="s">
        <v>299</v>
      </c>
      <c r="DH26" s="125" t="s">
        <v>299</v>
      </c>
      <c r="DI26" s="126" t="s">
        <v>299</v>
      </c>
      <c r="DJ26" s="127" t="s">
        <v>299</v>
      </c>
      <c r="DK26" s="2" t="s">
        <v>299</v>
      </c>
      <c r="DL26" s="125" t="s">
        <v>299</v>
      </c>
      <c r="DM26" s="126" t="s">
        <v>299</v>
      </c>
      <c r="DN26" s="127" t="s">
        <v>299</v>
      </c>
      <c r="DO26" s="2" t="s">
        <v>299</v>
      </c>
      <c r="DP26" s="125" t="s">
        <v>299</v>
      </c>
      <c r="DQ26" s="126" t="s">
        <v>299</v>
      </c>
      <c r="DR26" s="127" t="s">
        <v>299</v>
      </c>
      <c r="DS26" s="2" t="s">
        <v>299</v>
      </c>
      <c r="DT26" s="125" t="s">
        <v>299</v>
      </c>
      <c r="DU26" s="126" t="s">
        <v>299</v>
      </c>
      <c r="DV26" s="127" t="s">
        <v>299</v>
      </c>
      <c r="DW26" s="2" t="s">
        <v>299</v>
      </c>
      <c r="DX26" s="125" t="s">
        <v>299</v>
      </c>
      <c r="DY26" s="126" t="s">
        <v>299</v>
      </c>
      <c r="DZ26" s="127" t="s">
        <v>299</v>
      </c>
      <c r="EA26" s="2" t="s">
        <v>299</v>
      </c>
      <c r="EB26" s="125" t="s">
        <v>299</v>
      </c>
      <c r="EC26" s="126" t="s">
        <v>299</v>
      </c>
      <c r="ED26" s="127" t="s">
        <v>299</v>
      </c>
      <c r="EE26" s="2" t="s">
        <v>299</v>
      </c>
      <c r="EF26" s="125" t="s">
        <v>299</v>
      </c>
      <c r="EG26" s="126" t="s">
        <v>299</v>
      </c>
      <c r="EH26" s="127" t="s">
        <v>299</v>
      </c>
      <c r="EI26" s="2" t="s">
        <v>299</v>
      </c>
      <c r="EJ26" s="125" t="s">
        <v>299</v>
      </c>
      <c r="EK26" s="126" t="s">
        <v>299</v>
      </c>
      <c r="EL26" s="127" t="s">
        <v>299</v>
      </c>
      <c r="EM26" s="2" t="s">
        <v>299</v>
      </c>
      <c r="EN26" s="125" t="s">
        <v>299</v>
      </c>
      <c r="EO26" s="126" t="s">
        <v>299</v>
      </c>
      <c r="EP26" s="127" t="s">
        <v>299</v>
      </c>
      <c r="EQ26" s="2" t="s">
        <v>299</v>
      </c>
      <c r="ER26" s="125" t="s">
        <v>299</v>
      </c>
      <c r="ES26" s="126" t="s">
        <v>299</v>
      </c>
      <c r="ET26" s="127" t="s">
        <v>299</v>
      </c>
      <c r="EU26" s="2" t="s">
        <v>299</v>
      </c>
      <c r="EV26" s="125" t="s">
        <v>299</v>
      </c>
      <c r="EW26" s="126" t="s">
        <v>299</v>
      </c>
      <c r="EX26" s="127" t="s">
        <v>299</v>
      </c>
      <c r="EY26" s="2" t="s">
        <v>299</v>
      </c>
      <c r="EZ26" s="125" t="s">
        <v>299</v>
      </c>
      <c r="FA26" s="126" t="s">
        <v>299</v>
      </c>
      <c r="FB26" s="127" t="s">
        <v>299</v>
      </c>
      <c r="FC26" s="2" t="s">
        <v>299</v>
      </c>
      <c r="FD26" s="125" t="s">
        <v>299</v>
      </c>
      <c r="FE26" s="126" t="s">
        <v>299</v>
      </c>
      <c r="FF26" s="127" t="s">
        <v>299</v>
      </c>
    </row>
    <row r="27" spans="2:162">
      <c r="B27" s="2" t="str">
        <f>IF('[1]Service Rank in each comparison'!D28="","",'[1]Service Rank in each comparison'!$C28)</f>
        <v/>
      </c>
      <c r="C27" s="5">
        <f>'[1]Service Rank in each comparison'!D28</f>
        <v>0</v>
      </c>
      <c r="D27" s="6" t="str">
        <f>IF('[1]Service Rank in each comparison'!E28="","",'[1]Service Rank in each comparison'!E28)</f>
        <v/>
      </c>
      <c r="E27" s="7">
        <f t="shared" si="0"/>
        <v>1</v>
      </c>
      <c r="F27" s="2" t="str">
        <f>IF('[1]Service Rank in each comparison'!F28="","",'[1]Service Rank in each comparison'!$C28)</f>
        <v>Lysine degradation</v>
      </c>
      <c r="G27" s="5">
        <f>'[1]Service Rank in each comparison'!F28</f>
        <v>22.0471191135318</v>
      </c>
      <c r="H27" s="6">
        <f>'[1]Service Rank in each comparison'!G28</f>
        <v>22.0471191135318</v>
      </c>
      <c r="I27" s="7">
        <f t="shared" si="1"/>
        <v>1</v>
      </c>
      <c r="J27" s="2" t="str">
        <f>IF('[1]Service Rank in each comparison'!H28="","",'[1]Service Rank in each comparison'!$C28)</f>
        <v>Lysine degradation</v>
      </c>
      <c r="K27" s="5">
        <f>'[1]Service Rank in each comparison'!H28</f>
        <v>8.8578861461197</v>
      </c>
      <c r="L27" s="6">
        <f>'[1]Service Rank in each comparison'!I28</f>
        <v>8.8578861461197</v>
      </c>
      <c r="M27" s="7">
        <f t="shared" si="2"/>
        <v>1</v>
      </c>
      <c r="N27" s="2" t="str">
        <f>IF('[1]Service Rank in each comparison'!J28="","",'[1]Service Rank in each comparison'!$C28)</f>
        <v/>
      </c>
      <c r="O27" s="5">
        <f>'[1]Service Rank in each comparison'!J28</f>
        <v>0</v>
      </c>
      <c r="P27" s="6">
        <f>'[1]Service Rank in each comparison'!K28</f>
        <v>0</v>
      </c>
      <c r="Q27" s="7">
        <f t="shared" si="3"/>
        <v>1</v>
      </c>
      <c r="R27" s="2" t="str">
        <f>IF('[1]Service Rank in each comparison'!L28="","",'[1]Service Rank in each comparison'!$C28)</f>
        <v/>
      </c>
      <c r="S27" s="5">
        <f>'[1]Service Rank in each comparison'!L28</f>
        <v>0</v>
      </c>
      <c r="T27" s="6">
        <f>'[1]Service Rank in each comparison'!M28</f>
        <v>0</v>
      </c>
      <c r="U27" s="7">
        <f t="shared" si="4"/>
        <v>1</v>
      </c>
      <c r="V27" s="2" t="str">
        <f>IF('[1]Service Rank in each comparison'!N28="","",'[1]Service Rank in each comparison'!$C28)</f>
        <v/>
      </c>
      <c r="W27" s="5">
        <f>'[1]Service Rank in each comparison'!N28</f>
        <v>0</v>
      </c>
      <c r="X27" s="6">
        <f>'[1]Service Rank in each comparison'!O28</f>
        <v>0</v>
      </c>
      <c r="Y27" s="7">
        <f t="shared" si="5"/>
        <v>1</v>
      </c>
      <c r="Z27" s="2" t="str">
        <f>IF('[1]Service Rank in each comparison'!P28="","",'[1]Service Rank in each comparison'!$C28)</f>
        <v/>
      </c>
      <c r="AA27" s="5">
        <f>'[1]Service Rank in each comparison'!P28</f>
        <v>0</v>
      </c>
      <c r="AB27" s="6">
        <f>'[1]Service Rank in each comparison'!Q28</f>
        <v>0</v>
      </c>
      <c r="AC27" s="7">
        <f t="shared" si="6"/>
        <v>1</v>
      </c>
      <c r="AD27" s="2" t="str">
        <f>IF('[1]Service Rank in each comparison'!R28="","",'[1]Service Rank in each comparison'!$C28)</f>
        <v/>
      </c>
      <c r="AE27" s="5">
        <f>'[1]Service Rank in each comparison'!R28</f>
        <v>0</v>
      </c>
      <c r="AF27" s="6">
        <f>'[1]Service Rank in each comparison'!S28</f>
        <v>0</v>
      </c>
      <c r="AG27" s="7">
        <f t="shared" si="7"/>
        <v>1</v>
      </c>
      <c r="AH27" s="2" t="str">
        <f>IF('[1]Service Rank in each comparison'!T28="","",'[1]Service Rank in each comparison'!$C28)</f>
        <v/>
      </c>
      <c r="AI27" s="5">
        <f>'[1]Service Rank in each comparison'!T28</f>
        <v>0</v>
      </c>
      <c r="AJ27" s="6">
        <f>'[1]Service Rank in each comparison'!U28</f>
        <v>0</v>
      </c>
      <c r="AK27" s="7">
        <f t="shared" si="8"/>
        <v>1</v>
      </c>
      <c r="AL27" s="2" t="str">
        <f>IF('[1]Service Rank in each comparison'!V28="","",'[1]Service Rank in each comparison'!$C28)</f>
        <v/>
      </c>
      <c r="AM27" s="5">
        <f>'[1]Service Rank in each comparison'!V28</f>
        <v>0</v>
      </c>
      <c r="AN27" s="6">
        <f>'[1]Service Rank in each comparison'!W28</f>
        <v>0</v>
      </c>
      <c r="AO27" s="7">
        <f t="shared" si="9"/>
        <v>1</v>
      </c>
      <c r="AP27" s="2" t="str">
        <f>IF('[1]Service Rank in each comparison'!X28="","",'[1]Service Rank in each comparison'!$C28)</f>
        <v/>
      </c>
      <c r="AQ27" s="5">
        <f>'[1]Service Rank in each comparison'!X28</f>
        <v>0</v>
      </c>
      <c r="AR27" s="6">
        <f>'[1]Service Rank in each comparison'!Y28</f>
        <v>0</v>
      </c>
      <c r="AS27" s="7">
        <f t="shared" si="10"/>
        <v>1</v>
      </c>
      <c r="AT27" s="2" t="str">
        <f>IF('[1]Service Rank in each comparison'!Z28="","",'[1]Service Rank in each comparison'!$C28)</f>
        <v/>
      </c>
      <c r="AU27" s="5">
        <f>'[1]Service Rank in each comparison'!Z28</f>
        <v>0</v>
      </c>
      <c r="AV27" s="6">
        <f>'[1]Service Rank in each comparison'!AA28</f>
        <v>0</v>
      </c>
      <c r="AW27" s="7">
        <f t="shared" si="11"/>
        <v>1</v>
      </c>
      <c r="AX27" s="2" t="str">
        <f>IF('[1]Service Rank in each comparison'!AB28="","",'[1]Service Rank in each comparison'!$C28)</f>
        <v/>
      </c>
      <c r="AY27" s="5">
        <f>'[1]Service Rank in each comparison'!AB28</f>
        <v>0</v>
      </c>
      <c r="AZ27" s="6">
        <f>'[1]Service Rank in each comparison'!AC28</f>
        <v>0</v>
      </c>
      <c r="BA27" s="7">
        <f t="shared" si="12"/>
        <v>1</v>
      </c>
      <c r="BB27" s="2" t="str">
        <f>IF('[1]Service Rank in each comparison'!AD28="","",'[1]Service Rank in each comparison'!$C28)</f>
        <v/>
      </c>
      <c r="BC27" s="5">
        <f>'[1]Service Rank in each comparison'!AD28</f>
        <v>0</v>
      </c>
      <c r="BD27" s="6">
        <f>'[1]Service Rank in each comparison'!AE28</f>
        <v>0</v>
      </c>
      <c r="BE27" s="7">
        <f t="shared" si="13"/>
        <v>1</v>
      </c>
      <c r="BF27" s="2" t="str">
        <f>IF('[1]Service Rank in each comparison'!AF28="","",'[1]Service Rank in each comparison'!$C28)</f>
        <v/>
      </c>
      <c r="BG27" s="5">
        <f>'[1]Service Rank in each comparison'!AF28</f>
        <v>0</v>
      </c>
      <c r="BH27" s="6">
        <f>'[1]Service Rank in each comparison'!AG28</f>
        <v>0</v>
      </c>
      <c r="BI27" s="7">
        <f t="shared" si="14"/>
        <v>1</v>
      </c>
      <c r="BJ27" s="2" t="str">
        <f>IF('[1]Service Rank in each comparison'!AH28="","",'[1]Service Rank in each comparison'!$C28)</f>
        <v/>
      </c>
      <c r="BK27" s="5">
        <f>'[1]Service Rank in each comparison'!AH28</f>
        <v>0</v>
      </c>
      <c r="BL27" s="6">
        <f>'[1]Service Rank in each comparison'!AI28</f>
        <v>0</v>
      </c>
      <c r="BM27" s="7">
        <f t="shared" si="15"/>
        <v>1</v>
      </c>
      <c r="BN27" s="2" t="str">
        <f>IF('[1]Service Rank in each comparison'!AJ28="","",'[1]Service Rank in each comparison'!$C28)</f>
        <v/>
      </c>
      <c r="BO27" s="5">
        <f>'[1]Service Rank in each comparison'!AJ28</f>
        <v>0</v>
      </c>
      <c r="BP27" s="6">
        <f>'[1]Service Rank in each comparison'!AK28</f>
        <v>0</v>
      </c>
      <c r="BQ27" s="7">
        <f t="shared" si="16"/>
        <v>1</v>
      </c>
      <c r="BR27" s="2" t="str">
        <f>IF('[1]Service Rank in each comparison'!AL28="","",'[1]Service Rank in each comparison'!$C28)</f>
        <v/>
      </c>
      <c r="BS27" s="5">
        <f>'[1]Service Rank in each comparison'!AL28</f>
        <v>0</v>
      </c>
      <c r="BT27" s="6">
        <f>'[1]Service Rank in each comparison'!AM28</f>
        <v>0</v>
      </c>
      <c r="BU27" s="7">
        <f t="shared" si="17"/>
        <v>1</v>
      </c>
      <c r="BV27" s="2" t="str">
        <f>IF('[1]Service Rank in each comparison'!AN28="","",'[1]Service Rank in each comparison'!$C28)</f>
        <v/>
      </c>
      <c r="BW27" s="5">
        <f>'[1]Service Rank in each comparison'!AN28</f>
        <v>0</v>
      </c>
      <c r="BX27" s="6">
        <f>'[1]Service Rank in each comparison'!AO28</f>
        <v>0</v>
      </c>
      <c r="BY27" s="7">
        <f t="shared" si="18"/>
        <v>1</v>
      </c>
      <c r="BZ27" s="2" t="str">
        <f>IF('[1]Service Rank in each comparison'!AP28="","",'[1]Service Rank in each comparison'!$C28)</f>
        <v/>
      </c>
      <c r="CA27" s="5">
        <f>'[1]Service Rank in each comparison'!AP28</f>
        <v>0</v>
      </c>
      <c r="CB27" s="6">
        <f>'[1]Service Rank in each comparison'!AQ28</f>
        <v>0</v>
      </c>
      <c r="CC27" s="7">
        <f t="shared" si="19"/>
        <v>1</v>
      </c>
      <c r="CE27" s="2" t="s">
        <v>132</v>
      </c>
      <c r="CF27" s="5">
        <v>287.847816741459</v>
      </c>
      <c r="CG27" s="6">
        <v>-82.0959273423642</v>
      </c>
      <c r="CH27" s="7">
        <v>1</v>
      </c>
      <c r="CI27" s="2" t="s">
        <v>112</v>
      </c>
      <c r="CJ27" s="5">
        <v>75.1272393491924</v>
      </c>
      <c r="CK27" s="6">
        <v>-75.1272393491924</v>
      </c>
      <c r="CL27" s="7">
        <v>1</v>
      </c>
      <c r="CM27" s="2" t="s">
        <v>258</v>
      </c>
      <c r="CN27" s="5">
        <v>78.4656304500125</v>
      </c>
      <c r="CO27" s="6">
        <v>-78.4656304500125</v>
      </c>
      <c r="CP27" s="7">
        <v>1</v>
      </c>
      <c r="CQ27" s="2" t="s">
        <v>299</v>
      </c>
      <c r="CR27" s="125" t="s">
        <v>299</v>
      </c>
      <c r="CS27" s="126" t="s">
        <v>299</v>
      </c>
      <c r="CT27" s="127" t="s">
        <v>299</v>
      </c>
      <c r="CU27" s="2" t="s">
        <v>299</v>
      </c>
      <c r="CV27" s="125" t="s">
        <v>299</v>
      </c>
      <c r="CW27" s="126" t="s">
        <v>299</v>
      </c>
      <c r="CX27" s="127" t="s">
        <v>299</v>
      </c>
      <c r="CY27" s="2" t="s">
        <v>299</v>
      </c>
      <c r="CZ27" s="125" t="s">
        <v>299</v>
      </c>
      <c r="DA27" s="126" t="s">
        <v>299</v>
      </c>
      <c r="DB27" s="127" t="s">
        <v>299</v>
      </c>
      <c r="DC27" s="2" t="s">
        <v>299</v>
      </c>
      <c r="DD27" s="125" t="s">
        <v>299</v>
      </c>
      <c r="DE27" s="126" t="s">
        <v>299</v>
      </c>
      <c r="DF27" s="127" t="s">
        <v>299</v>
      </c>
      <c r="DG27" s="2" t="s">
        <v>299</v>
      </c>
      <c r="DH27" s="125" t="s">
        <v>299</v>
      </c>
      <c r="DI27" s="126" t="s">
        <v>299</v>
      </c>
      <c r="DJ27" s="127" t="s">
        <v>299</v>
      </c>
      <c r="DK27" s="2" t="s">
        <v>299</v>
      </c>
      <c r="DL27" s="125" t="s">
        <v>299</v>
      </c>
      <c r="DM27" s="126" t="s">
        <v>299</v>
      </c>
      <c r="DN27" s="127" t="s">
        <v>299</v>
      </c>
      <c r="DO27" s="2" t="s">
        <v>299</v>
      </c>
      <c r="DP27" s="125" t="s">
        <v>299</v>
      </c>
      <c r="DQ27" s="126" t="s">
        <v>299</v>
      </c>
      <c r="DR27" s="127" t="s">
        <v>299</v>
      </c>
      <c r="DS27" s="2" t="s">
        <v>299</v>
      </c>
      <c r="DT27" s="125" t="s">
        <v>299</v>
      </c>
      <c r="DU27" s="126" t="s">
        <v>299</v>
      </c>
      <c r="DV27" s="127" t="s">
        <v>299</v>
      </c>
      <c r="DW27" s="2" t="s">
        <v>299</v>
      </c>
      <c r="DX27" s="125" t="s">
        <v>299</v>
      </c>
      <c r="DY27" s="126" t="s">
        <v>299</v>
      </c>
      <c r="DZ27" s="127" t="s">
        <v>299</v>
      </c>
      <c r="EA27" s="2" t="s">
        <v>299</v>
      </c>
      <c r="EB27" s="125" t="s">
        <v>299</v>
      </c>
      <c r="EC27" s="126" t="s">
        <v>299</v>
      </c>
      <c r="ED27" s="127" t="s">
        <v>299</v>
      </c>
      <c r="EE27" s="2" t="s">
        <v>299</v>
      </c>
      <c r="EF27" s="125" t="s">
        <v>299</v>
      </c>
      <c r="EG27" s="126" t="s">
        <v>299</v>
      </c>
      <c r="EH27" s="127" t="s">
        <v>299</v>
      </c>
      <c r="EI27" s="2" t="s">
        <v>299</v>
      </c>
      <c r="EJ27" s="125" t="s">
        <v>299</v>
      </c>
      <c r="EK27" s="126" t="s">
        <v>299</v>
      </c>
      <c r="EL27" s="127" t="s">
        <v>299</v>
      </c>
      <c r="EM27" s="2" t="s">
        <v>299</v>
      </c>
      <c r="EN27" s="125" t="s">
        <v>299</v>
      </c>
      <c r="EO27" s="126" t="s">
        <v>299</v>
      </c>
      <c r="EP27" s="127" t="s">
        <v>299</v>
      </c>
      <c r="EQ27" s="2" t="s">
        <v>299</v>
      </c>
      <c r="ER27" s="125" t="s">
        <v>299</v>
      </c>
      <c r="ES27" s="126" t="s">
        <v>299</v>
      </c>
      <c r="ET27" s="127" t="s">
        <v>299</v>
      </c>
      <c r="EU27" s="2" t="s">
        <v>299</v>
      </c>
      <c r="EV27" s="125" t="s">
        <v>299</v>
      </c>
      <c r="EW27" s="126" t="s">
        <v>299</v>
      </c>
      <c r="EX27" s="127" t="s">
        <v>299</v>
      </c>
      <c r="EY27" s="2" t="s">
        <v>299</v>
      </c>
      <c r="EZ27" s="125" t="s">
        <v>299</v>
      </c>
      <c r="FA27" s="126" t="s">
        <v>299</v>
      </c>
      <c r="FB27" s="127" t="s">
        <v>299</v>
      </c>
      <c r="FC27" s="2" t="s">
        <v>299</v>
      </c>
      <c r="FD27" s="125" t="s">
        <v>299</v>
      </c>
      <c r="FE27" s="126" t="s">
        <v>299</v>
      </c>
      <c r="FF27" s="127" t="s">
        <v>299</v>
      </c>
    </row>
    <row r="28" spans="2:162">
      <c r="B28" s="2" t="str">
        <f>IF('[1]Service Rank in each comparison'!D29="","",'[1]Service Rank in each comparison'!$C29)</f>
        <v/>
      </c>
      <c r="C28" s="5">
        <f>'[1]Service Rank in each comparison'!D29</f>
        <v>0</v>
      </c>
      <c r="D28" s="6" t="str">
        <f>IF('[1]Service Rank in each comparison'!E29="","",'[1]Service Rank in each comparison'!E29)</f>
        <v/>
      </c>
      <c r="E28" s="7">
        <f t="shared" si="0"/>
        <v>1</v>
      </c>
      <c r="F28" s="2" t="str">
        <f>IF('[1]Service Rank in each comparison'!F29="","",'[1]Service Rank in each comparison'!$C29)</f>
        <v>Arginine and proline metabolism</v>
      </c>
      <c r="G28" s="5">
        <f>'[1]Service Rank in each comparison'!F29</f>
        <v>18.3309605973864</v>
      </c>
      <c r="H28" s="6">
        <f>'[1]Service Rank in each comparison'!G29</f>
        <v>18.3309605973864</v>
      </c>
      <c r="I28" s="7">
        <f t="shared" si="1"/>
        <v>1</v>
      </c>
      <c r="J28" s="2" t="str">
        <f>IF('[1]Service Rank in each comparison'!H29="","",'[1]Service Rank in each comparison'!$C29)</f>
        <v>Arginine and proline metabolism</v>
      </c>
      <c r="K28" s="5">
        <f>'[1]Service Rank in each comparison'!H29</f>
        <v>63.968705354166</v>
      </c>
      <c r="L28" s="6">
        <f>'[1]Service Rank in each comparison'!I29</f>
        <v>63.968705354166</v>
      </c>
      <c r="M28" s="7">
        <f t="shared" si="2"/>
        <v>1</v>
      </c>
      <c r="N28" s="2" t="str">
        <f>IF('[1]Service Rank in each comparison'!J29="","",'[1]Service Rank in each comparison'!$C29)</f>
        <v/>
      </c>
      <c r="O28" s="5">
        <f>'[1]Service Rank in each comparison'!J29</f>
        <v>0</v>
      </c>
      <c r="P28" s="6">
        <f>'[1]Service Rank in each comparison'!K29</f>
        <v>0</v>
      </c>
      <c r="Q28" s="7">
        <f t="shared" si="3"/>
        <v>1</v>
      </c>
      <c r="R28" s="2" t="str">
        <f>IF('[1]Service Rank in each comparison'!L29="","",'[1]Service Rank in each comparison'!$C29)</f>
        <v/>
      </c>
      <c r="S28" s="5">
        <f>'[1]Service Rank in each comparison'!L29</f>
        <v>0</v>
      </c>
      <c r="T28" s="6">
        <f>'[1]Service Rank in each comparison'!M29</f>
        <v>0</v>
      </c>
      <c r="U28" s="7">
        <f t="shared" si="4"/>
        <v>1</v>
      </c>
      <c r="V28" s="2" t="str">
        <f>IF('[1]Service Rank in each comparison'!N29="","",'[1]Service Rank in each comparison'!$C29)</f>
        <v/>
      </c>
      <c r="W28" s="5">
        <f>'[1]Service Rank in each comparison'!N29</f>
        <v>0</v>
      </c>
      <c r="X28" s="6">
        <f>'[1]Service Rank in each comparison'!O29</f>
        <v>0</v>
      </c>
      <c r="Y28" s="7">
        <f t="shared" si="5"/>
        <v>1</v>
      </c>
      <c r="Z28" s="2" t="str">
        <f>IF('[1]Service Rank in each comparison'!P29="","",'[1]Service Rank in each comparison'!$C29)</f>
        <v/>
      </c>
      <c r="AA28" s="5">
        <f>'[1]Service Rank in each comparison'!P29</f>
        <v>0</v>
      </c>
      <c r="AB28" s="6">
        <f>'[1]Service Rank in each comparison'!Q29</f>
        <v>0</v>
      </c>
      <c r="AC28" s="7">
        <f t="shared" si="6"/>
        <v>1</v>
      </c>
      <c r="AD28" s="2" t="str">
        <f>IF('[1]Service Rank in each comparison'!R29="","",'[1]Service Rank in each comparison'!$C29)</f>
        <v/>
      </c>
      <c r="AE28" s="5">
        <f>'[1]Service Rank in each comparison'!R29</f>
        <v>0</v>
      </c>
      <c r="AF28" s="6">
        <f>'[1]Service Rank in each comparison'!S29</f>
        <v>0</v>
      </c>
      <c r="AG28" s="7">
        <f t="shared" si="7"/>
        <v>1</v>
      </c>
      <c r="AH28" s="2" t="str">
        <f>IF('[1]Service Rank in each comparison'!T29="","",'[1]Service Rank in each comparison'!$C29)</f>
        <v/>
      </c>
      <c r="AI28" s="5">
        <f>'[1]Service Rank in each comparison'!T29</f>
        <v>0</v>
      </c>
      <c r="AJ28" s="6">
        <f>'[1]Service Rank in each comparison'!U29</f>
        <v>0</v>
      </c>
      <c r="AK28" s="7">
        <f t="shared" si="8"/>
        <v>1</v>
      </c>
      <c r="AL28" s="2" t="str">
        <f>IF('[1]Service Rank in each comparison'!V29="","",'[1]Service Rank in each comparison'!$C29)</f>
        <v/>
      </c>
      <c r="AM28" s="5">
        <f>'[1]Service Rank in each comparison'!V29</f>
        <v>0</v>
      </c>
      <c r="AN28" s="6">
        <f>'[1]Service Rank in each comparison'!W29</f>
        <v>0</v>
      </c>
      <c r="AO28" s="7">
        <f t="shared" si="9"/>
        <v>1</v>
      </c>
      <c r="AP28" s="2" t="str">
        <f>IF('[1]Service Rank in each comparison'!X29="","",'[1]Service Rank in each comparison'!$C29)</f>
        <v/>
      </c>
      <c r="AQ28" s="5">
        <f>'[1]Service Rank in each comparison'!X29</f>
        <v>0</v>
      </c>
      <c r="AR28" s="6">
        <f>'[1]Service Rank in each comparison'!Y29</f>
        <v>0</v>
      </c>
      <c r="AS28" s="7">
        <f t="shared" si="10"/>
        <v>1</v>
      </c>
      <c r="AT28" s="2" t="str">
        <f>IF('[1]Service Rank in each comparison'!Z29="","",'[1]Service Rank in each comparison'!$C29)</f>
        <v/>
      </c>
      <c r="AU28" s="5">
        <f>'[1]Service Rank in each comparison'!Z29</f>
        <v>0</v>
      </c>
      <c r="AV28" s="6">
        <f>'[1]Service Rank in each comparison'!AA29</f>
        <v>0</v>
      </c>
      <c r="AW28" s="7">
        <f t="shared" si="11"/>
        <v>1</v>
      </c>
      <c r="AX28" s="2" t="str">
        <f>IF('[1]Service Rank in each comparison'!AB29="","",'[1]Service Rank in each comparison'!$C29)</f>
        <v/>
      </c>
      <c r="AY28" s="5">
        <f>'[1]Service Rank in each comparison'!AB29</f>
        <v>0</v>
      </c>
      <c r="AZ28" s="6">
        <f>'[1]Service Rank in each comparison'!AC29</f>
        <v>0</v>
      </c>
      <c r="BA28" s="7">
        <f t="shared" si="12"/>
        <v>1</v>
      </c>
      <c r="BB28" s="2" t="str">
        <f>IF('[1]Service Rank in each comparison'!AD29="","",'[1]Service Rank in each comparison'!$C29)</f>
        <v/>
      </c>
      <c r="BC28" s="5">
        <f>'[1]Service Rank in each comparison'!AD29</f>
        <v>0</v>
      </c>
      <c r="BD28" s="6">
        <f>'[1]Service Rank in each comparison'!AE29</f>
        <v>0</v>
      </c>
      <c r="BE28" s="7">
        <f t="shared" si="13"/>
        <v>1</v>
      </c>
      <c r="BF28" s="2" t="str">
        <f>IF('[1]Service Rank in each comparison'!AF29="","",'[1]Service Rank in each comparison'!$C29)</f>
        <v/>
      </c>
      <c r="BG28" s="5">
        <f>'[1]Service Rank in each comparison'!AF29</f>
        <v>0</v>
      </c>
      <c r="BH28" s="6">
        <f>'[1]Service Rank in each comparison'!AG29</f>
        <v>0</v>
      </c>
      <c r="BI28" s="7">
        <f t="shared" si="14"/>
        <v>1</v>
      </c>
      <c r="BJ28" s="2" t="str">
        <f>IF('[1]Service Rank in each comparison'!AH29="","",'[1]Service Rank in each comparison'!$C29)</f>
        <v/>
      </c>
      <c r="BK28" s="5">
        <f>'[1]Service Rank in each comparison'!AH29</f>
        <v>0</v>
      </c>
      <c r="BL28" s="6">
        <f>'[1]Service Rank in each comparison'!AI29</f>
        <v>0</v>
      </c>
      <c r="BM28" s="7">
        <f t="shared" si="15"/>
        <v>1</v>
      </c>
      <c r="BN28" s="2" t="str">
        <f>IF('[1]Service Rank in each comparison'!AJ29="","",'[1]Service Rank in each comparison'!$C29)</f>
        <v/>
      </c>
      <c r="BO28" s="5">
        <f>'[1]Service Rank in each comparison'!AJ29</f>
        <v>0</v>
      </c>
      <c r="BP28" s="6">
        <f>'[1]Service Rank in each comparison'!AK29</f>
        <v>0</v>
      </c>
      <c r="BQ28" s="7">
        <f t="shared" si="16"/>
        <v>1</v>
      </c>
      <c r="BR28" s="2" t="str">
        <f>IF('[1]Service Rank in each comparison'!AL29="","",'[1]Service Rank in each comparison'!$C29)</f>
        <v/>
      </c>
      <c r="BS28" s="5">
        <f>'[1]Service Rank in each comparison'!AL29</f>
        <v>0</v>
      </c>
      <c r="BT28" s="6">
        <f>'[1]Service Rank in each comparison'!AM29</f>
        <v>0</v>
      </c>
      <c r="BU28" s="7">
        <f t="shared" si="17"/>
        <v>1</v>
      </c>
      <c r="BV28" s="2" t="str">
        <f>IF('[1]Service Rank in each comparison'!AN29="","",'[1]Service Rank in each comparison'!$C29)</f>
        <v/>
      </c>
      <c r="BW28" s="5">
        <f>'[1]Service Rank in each comparison'!AN29</f>
        <v>0</v>
      </c>
      <c r="BX28" s="6">
        <f>'[1]Service Rank in each comparison'!AO29</f>
        <v>0</v>
      </c>
      <c r="BY28" s="7">
        <f t="shared" si="18"/>
        <v>1</v>
      </c>
      <c r="BZ28" s="2" t="str">
        <f>IF('[1]Service Rank in each comparison'!AP29="","",'[1]Service Rank in each comparison'!$C29)</f>
        <v/>
      </c>
      <c r="CA28" s="5">
        <f>'[1]Service Rank in each comparison'!AP29</f>
        <v>0</v>
      </c>
      <c r="CB28" s="6">
        <f>'[1]Service Rank in each comparison'!AQ29</f>
        <v>0</v>
      </c>
      <c r="CC28" s="7">
        <f t="shared" si="19"/>
        <v>1</v>
      </c>
      <c r="CE28" s="2" t="s">
        <v>140</v>
      </c>
      <c r="CF28" s="5">
        <v>285.877642223255</v>
      </c>
      <c r="CG28" s="6">
        <v>-189.573886882975</v>
      </c>
      <c r="CH28" s="7">
        <v>1</v>
      </c>
      <c r="CI28" s="2" t="s">
        <v>108</v>
      </c>
      <c r="CJ28" s="5">
        <v>72.5053716054073</v>
      </c>
      <c r="CK28" s="6">
        <v>-46.9416501797539</v>
      </c>
      <c r="CL28" s="7">
        <v>1</v>
      </c>
      <c r="CM28" s="2" t="s">
        <v>198</v>
      </c>
      <c r="CN28" s="5">
        <v>76.3738156750243</v>
      </c>
      <c r="CO28" s="6">
        <v>-76.3738156750243</v>
      </c>
      <c r="CP28" s="7">
        <v>1</v>
      </c>
      <c r="CQ28" s="2" t="s">
        <v>299</v>
      </c>
      <c r="CR28" s="125" t="s">
        <v>299</v>
      </c>
      <c r="CS28" s="126" t="s">
        <v>299</v>
      </c>
      <c r="CT28" s="127" t="s">
        <v>299</v>
      </c>
      <c r="CU28" s="2" t="s">
        <v>299</v>
      </c>
      <c r="CV28" s="125" t="s">
        <v>299</v>
      </c>
      <c r="CW28" s="126" t="s">
        <v>299</v>
      </c>
      <c r="CX28" s="127" t="s">
        <v>299</v>
      </c>
      <c r="CY28" s="2" t="s">
        <v>299</v>
      </c>
      <c r="CZ28" s="125" t="s">
        <v>299</v>
      </c>
      <c r="DA28" s="126" t="s">
        <v>299</v>
      </c>
      <c r="DB28" s="127" t="s">
        <v>299</v>
      </c>
      <c r="DC28" s="2" t="s">
        <v>299</v>
      </c>
      <c r="DD28" s="125" t="s">
        <v>299</v>
      </c>
      <c r="DE28" s="126" t="s">
        <v>299</v>
      </c>
      <c r="DF28" s="127" t="s">
        <v>299</v>
      </c>
      <c r="DG28" s="2" t="s">
        <v>299</v>
      </c>
      <c r="DH28" s="125" t="s">
        <v>299</v>
      </c>
      <c r="DI28" s="126" t="s">
        <v>299</v>
      </c>
      <c r="DJ28" s="127" t="s">
        <v>299</v>
      </c>
      <c r="DK28" s="2" t="s">
        <v>299</v>
      </c>
      <c r="DL28" s="125" t="s">
        <v>299</v>
      </c>
      <c r="DM28" s="126" t="s">
        <v>299</v>
      </c>
      <c r="DN28" s="127" t="s">
        <v>299</v>
      </c>
      <c r="DO28" s="2" t="s">
        <v>299</v>
      </c>
      <c r="DP28" s="125" t="s">
        <v>299</v>
      </c>
      <c r="DQ28" s="126" t="s">
        <v>299</v>
      </c>
      <c r="DR28" s="127" t="s">
        <v>299</v>
      </c>
      <c r="DS28" s="2" t="s">
        <v>299</v>
      </c>
      <c r="DT28" s="125" t="s">
        <v>299</v>
      </c>
      <c r="DU28" s="126" t="s">
        <v>299</v>
      </c>
      <c r="DV28" s="127" t="s">
        <v>299</v>
      </c>
      <c r="DW28" s="2" t="s">
        <v>299</v>
      </c>
      <c r="DX28" s="125" t="s">
        <v>299</v>
      </c>
      <c r="DY28" s="126" t="s">
        <v>299</v>
      </c>
      <c r="DZ28" s="127" t="s">
        <v>299</v>
      </c>
      <c r="EA28" s="2" t="s">
        <v>299</v>
      </c>
      <c r="EB28" s="125" t="s">
        <v>299</v>
      </c>
      <c r="EC28" s="126" t="s">
        <v>299</v>
      </c>
      <c r="ED28" s="127" t="s">
        <v>299</v>
      </c>
      <c r="EE28" s="2" t="s">
        <v>299</v>
      </c>
      <c r="EF28" s="125" t="s">
        <v>299</v>
      </c>
      <c r="EG28" s="126" t="s">
        <v>299</v>
      </c>
      <c r="EH28" s="127" t="s">
        <v>299</v>
      </c>
      <c r="EI28" s="2" t="s">
        <v>299</v>
      </c>
      <c r="EJ28" s="125" t="s">
        <v>299</v>
      </c>
      <c r="EK28" s="126" t="s">
        <v>299</v>
      </c>
      <c r="EL28" s="127" t="s">
        <v>299</v>
      </c>
      <c r="EM28" s="2" t="s">
        <v>299</v>
      </c>
      <c r="EN28" s="125" t="s">
        <v>299</v>
      </c>
      <c r="EO28" s="126" t="s">
        <v>299</v>
      </c>
      <c r="EP28" s="127" t="s">
        <v>299</v>
      </c>
      <c r="EQ28" s="2" t="s">
        <v>299</v>
      </c>
      <c r="ER28" s="125" t="s">
        <v>299</v>
      </c>
      <c r="ES28" s="126" t="s">
        <v>299</v>
      </c>
      <c r="ET28" s="127" t="s">
        <v>299</v>
      </c>
      <c r="EU28" s="2" t="s">
        <v>299</v>
      </c>
      <c r="EV28" s="125" t="s">
        <v>299</v>
      </c>
      <c r="EW28" s="126" t="s">
        <v>299</v>
      </c>
      <c r="EX28" s="127" t="s">
        <v>299</v>
      </c>
      <c r="EY28" s="2" t="s">
        <v>299</v>
      </c>
      <c r="EZ28" s="125" t="s">
        <v>299</v>
      </c>
      <c r="FA28" s="126" t="s">
        <v>299</v>
      </c>
      <c r="FB28" s="127" t="s">
        <v>299</v>
      </c>
      <c r="FC28" s="2" t="s">
        <v>299</v>
      </c>
      <c r="FD28" s="125" t="s">
        <v>299</v>
      </c>
      <c r="FE28" s="126" t="s">
        <v>299</v>
      </c>
      <c r="FF28" s="127" t="s">
        <v>299</v>
      </c>
    </row>
    <row r="29" spans="2:162">
      <c r="B29" s="2" t="str">
        <f>IF('[1]Service Rank in each comparison'!D30="","",'[1]Service Rank in each comparison'!$C30)</f>
        <v/>
      </c>
      <c r="C29" s="5">
        <f>'[1]Service Rank in each comparison'!D30</f>
        <v>0</v>
      </c>
      <c r="D29" s="6" t="str">
        <f>IF('[1]Service Rank in each comparison'!E30="","",'[1]Service Rank in each comparison'!E30)</f>
        <v/>
      </c>
      <c r="E29" s="7">
        <f t="shared" si="0"/>
        <v>1</v>
      </c>
      <c r="F29" s="2" t="str">
        <f>IF('[1]Service Rank in each comparison'!F30="","",'[1]Service Rank in each comparison'!$C30)</f>
        <v/>
      </c>
      <c r="G29" s="5">
        <f>'[1]Service Rank in each comparison'!F30</f>
        <v>0</v>
      </c>
      <c r="H29" s="6">
        <f>'[1]Service Rank in each comparison'!G30</f>
        <v>0</v>
      </c>
      <c r="I29" s="7">
        <f t="shared" si="1"/>
        <v>1</v>
      </c>
      <c r="J29" s="2" t="str">
        <f>IF('[1]Service Rank in each comparison'!H30="","",'[1]Service Rank in each comparison'!$C30)</f>
        <v/>
      </c>
      <c r="K29" s="5">
        <f>'[1]Service Rank in each comparison'!H30</f>
        <v>0</v>
      </c>
      <c r="L29" s="6">
        <f>'[1]Service Rank in each comparison'!I30</f>
        <v>0</v>
      </c>
      <c r="M29" s="7">
        <f t="shared" si="2"/>
        <v>1</v>
      </c>
      <c r="N29" s="2" t="str">
        <f>IF('[1]Service Rank in each comparison'!J30="","",'[1]Service Rank in each comparison'!$C30)</f>
        <v/>
      </c>
      <c r="O29" s="5">
        <f>'[1]Service Rank in each comparison'!J30</f>
        <v>0</v>
      </c>
      <c r="P29" s="6">
        <f>'[1]Service Rank in each comparison'!K30</f>
        <v>0</v>
      </c>
      <c r="Q29" s="7">
        <f t="shared" si="3"/>
        <v>1</v>
      </c>
      <c r="R29" s="2" t="str">
        <f>IF('[1]Service Rank in each comparison'!L30="","",'[1]Service Rank in each comparison'!$C30)</f>
        <v/>
      </c>
      <c r="S29" s="5">
        <f>'[1]Service Rank in each comparison'!L30</f>
        <v>0</v>
      </c>
      <c r="T29" s="6">
        <f>'[1]Service Rank in each comparison'!M30</f>
        <v>0</v>
      </c>
      <c r="U29" s="7">
        <f t="shared" si="4"/>
        <v>1</v>
      </c>
      <c r="V29" s="2" t="str">
        <f>IF('[1]Service Rank in each comparison'!N30="","",'[1]Service Rank in each comparison'!$C30)</f>
        <v/>
      </c>
      <c r="W29" s="5">
        <f>'[1]Service Rank in each comparison'!N30</f>
        <v>0</v>
      </c>
      <c r="X29" s="6">
        <f>'[1]Service Rank in each comparison'!O30</f>
        <v>0</v>
      </c>
      <c r="Y29" s="7">
        <f t="shared" si="5"/>
        <v>1</v>
      </c>
      <c r="Z29" s="2" t="str">
        <f>IF('[1]Service Rank in each comparison'!P30="","",'[1]Service Rank in each comparison'!$C30)</f>
        <v/>
      </c>
      <c r="AA29" s="5">
        <f>'[1]Service Rank in each comparison'!P30</f>
        <v>0</v>
      </c>
      <c r="AB29" s="6">
        <f>'[1]Service Rank in each comparison'!Q30</f>
        <v>0</v>
      </c>
      <c r="AC29" s="7">
        <f t="shared" si="6"/>
        <v>1</v>
      </c>
      <c r="AD29" s="2" t="str">
        <f>IF('[1]Service Rank in each comparison'!R30="","",'[1]Service Rank in each comparison'!$C30)</f>
        <v/>
      </c>
      <c r="AE29" s="5">
        <f>'[1]Service Rank in each comparison'!R30</f>
        <v>0</v>
      </c>
      <c r="AF29" s="6">
        <f>'[1]Service Rank in each comparison'!S30</f>
        <v>0</v>
      </c>
      <c r="AG29" s="7">
        <f t="shared" si="7"/>
        <v>1</v>
      </c>
      <c r="AH29" s="2" t="str">
        <f>IF('[1]Service Rank in each comparison'!T30="","",'[1]Service Rank in each comparison'!$C30)</f>
        <v/>
      </c>
      <c r="AI29" s="5">
        <f>'[1]Service Rank in each comparison'!T30</f>
        <v>0</v>
      </c>
      <c r="AJ29" s="6">
        <f>'[1]Service Rank in each comparison'!U30</f>
        <v>0</v>
      </c>
      <c r="AK29" s="7">
        <f t="shared" si="8"/>
        <v>1</v>
      </c>
      <c r="AL29" s="2" t="str">
        <f>IF('[1]Service Rank in each comparison'!V30="","",'[1]Service Rank in each comparison'!$C30)</f>
        <v/>
      </c>
      <c r="AM29" s="5">
        <f>'[1]Service Rank in each comparison'!V30</f>
        <v>0</v>
      </c>
      <c r="AN29" s="6">
        <f>'[1]Service Rank in each comparison'!W30</f>
        <v>0</v>
      </c>
      <c r="AO29" s="7">
        <f t="shared" si="9"/>
        <v>1</v>
      </c>
      <c r="AP29" s="2" t="str">
        <f>IF('[1]Service Rank in each comparison'!X30="","",'[1]Service Rank in each comparison'!$C30)</f>
        <v/>
      </c>
      <c r="AQ29" s="5">
        <f>'[1]Service Rank in each comparison'!X30</f>
        <v>0</v>
      </c>
      <c r="AR29" s="6">
        <f>'[1]Service Rank in each comparison'!Y30</f>
        <v>0</v>
      </c>
      <c r="AS29" s="7">
        <f t="shared" si="10"/>
        <v>1</v>
      </c>
      <c r="AT29" s="2" t="str">
        <f>IF('[1]Service Rank in each comparison'!Z30="","",'[1]Service Rank in each comparison'!$C30)</f>
        <v/>
      </c>
      <c r="AU29" s="5">
        <f>'[1]Service Rank in each comparison'!Z30</f>
        <v>0</v>
      </c>
      <c r="AV29" s="6">
        <f>'[1]Service Rank in each comparison'!AA30</f>
        <v>0</v>
      </c>
      <c r="AW29" s="7">
        <f t="shared" si="11"/>
        <v>1</v>
      </c>
      <c r="AX29" s="2" t="str">
        <f>IF('[1]Service Rank in each comparison'!AB30="","",'[1]Service Rank in each comparison'!$C30)</f>
        <v/>
      </c>
      <c r="AY29" s="5">
        <f>'[1]Service Rank in each comparison'!AB30</f>
        <v>0</v>
      </c>
      <c r="AZ29" s="6">
        <f>'[1]Service Rank in each comparison'!AC30</f>
        <v>0</v>
      </c>
      <c r="BA29" s="7">
        <f t="shared" si="12"/>
        <v>1</v>
      </c>
      <c r="BB29" s="2" t="str">
        <f>IF('[1]Service Rank in each comparison'!AD30="","",'[1]Service Rank in each comparison'!$C30)</f>
        <v/>
      </c>
      <c r="BC29" s="5">
        <f>'[1]Service Rank in each comparison'!AD30</f>
        <v>0</v>
      </c>
      <c r="BD29" s="6">
        <f>'[1]Service Rank in each comparison'!AE30</f>
        <v>0</v>
      </c>
      <c r="BE29" s="7">
        <f t="shared" si="13"/>
        <v>1</v>
      </c>
      <c r="BF29" s="2" t="str">
        <f>IF('[1]Service Rank in each comparison'!AF30="","",'[1]Service Rank in each comparison'!$C30)</f>
        <v/>
      </c>
      <c r="BG29" s="5">
        <f>'[1]Service Rank in each comparison'!AF30</f>
        <v>0</v>
      </c>
      <c r="BH29" s="6">
        <f>'[1]Service Rank in each comparison'!AG30</f>
        <v>0</v>
      </c>
      <c r="BI29" s="7">
        <f t="shared" si="14"/>
        <v>1</v>
      </c>
      <c r="BJ29" s="2" t="str">
        <f>IF('[1]Service Rank in each comparison'!AH30="","",'[1]Service Rank in each comparison'!$C30)</f>
        <v/>
      </c>
      <c r="BK29" s="5">
        <f>'[1]Service Rank in each comparison'!AH30</f>
        <v>0</v>
      </c>
      <c r="BL29" s="6">
        <f>'[1]Service Rank in each comparison'!AI30</f>
        <v>0</v>
      </c>
      <c r="BM29" s="7">
        <f t="shared" si="15"/>
        <v>1</v>
      </c>
      <c r="BN29" s="2" t="str">
        <f>IF('[1]Service Rank in each comparison'!AJ30="","",'[1]Service Rank in each comparison'!$C30)</f>
        <v/>
      </c>
      <c r="BO29" s="5">
        <f>'[1]Service Rank in each comparison'!AJ30</f>
        <v>0</v>
      </c>
      <c r="BP29" s="6">
        <f>'[1]Service Rank in each comparison'!AK30</f>
        <v>0</v>
      </c>
      <c r="BQ29" s="7">
        <f t="shared" si="16"/>
        <v>1</v>
      </c>
      <c r="BR29" s="2" t="str">
        <f>IF('[1]Service Rank in each comparison'!AL30="","",'[1]Service Rank in each comparison'!$C30)</f>
        <v/>
      </c>
      <c r="BS29" s="5">
        <f>'[1]Service Rank in each comparison'!AL30</f>
        <v>0</v>
      </c>
      <c r="BT29" s="6">
        <f>'[1]Service Rank in each comparison'!AM30</f>
        <v>0</v>
      </c>
      <c r="BU29" s="7">
        <f t="shared" si="17"/>
        <v>1</v>
      </c>
      <c r="BV29" s="2" t="str">
        <f>IF('[1]Service Rank in each comparison'!AN30="","",'[1]Service Rank in each comparison'!$C30)</f>
        <v/>
      </c>
      <c r="BW29" s="5">
        <f>'[1]Service Rank in each comparison'!AN30</f>
        <v>0</v>
      </c>
      <c r="BX29" s="6">
        <f>'[1]Service Rank in each comparison'!AO30</f>
        <v>0</v>
      </c>
      <c r="BY29" s="7">
        <f t="shared" si="18"/>
        <v>1</v>
      </c>
      <c r="BZ29" s="2" t="str">
        <f>IF('[1]Service Rank in each comparison'!AP30="","",'[1]Service Rank in each comparison'!$C30)</f>
        <v/>
      </c>
      <c r="CA29" s="5">
        <f>'[1]Service Rank in each comparison'!AP30</f>
        <v>0</v>
      </c>
      <c r="CB29" s="6">
        <f>'[1]Service Rank in each comparison'!AQ30</f>
        <v>0</v>
      </c>
      <c r="CC29" s="7">
        <f t="shared" si="19"/>
        <v>1</v>
      </c>
      <c r="CE29" s="2" t="s">
        <v>111</v>
      </c>
      <c r="CF29" s="5">
        <v>276.779186517667</v>
      </c>
      <c r="CG29" s="6">
        <v>239.578599328578</v>
      </c>
      <c r="CH29" s="7">
        <v>1</v>
      </c>
      <c r="CI29" s="2" t="s">
        <v>150</v>
      </c>
      <c r="CJ29" s="5">
        <v>69.9178081953929</v>
      </c>
      <c r="CK29" s="6">
        <v>-69.9178081953929</v>
      </c>
      <c r="CL29" s="7">
        <v>1</v>
      </c>
      <c r="CM29" s="2" t="s">
        <v>202</v>
      </c>
      <c r="CN29" s="5">
        <v>74.4963640107549</v>
      </c>
      <c r="CO29" s="6">
        <v>2.28794502723529</v>
      </c>
      <c r="CP29" s="7">
        <v>1</v>
      </c>
      <c r="CQ29" s="2" t="s">
        <v>299</v>
      </c>
      <c r="CR29" s="125" t="s">
        <v>299</v>
      </c>
      <c r="CS29" s="126" t="s">
        <v>299</v>
      </c>
      <c r="CT29" s="127" t="s">
        <v>299</v>
      </c>
      <c r="CU29" s="2" t="s">
        <v>299</v>
      </c>
      <c r="CV29" s="125" t="s">
        <v>299</v>
      </c>
      <c r="CW29" s="126" t="s">
        <v>299</v>
      </c>
      <c r="CX29" s="127" t="s">
        <v>299</v>
      </c>
      <c r="CY29" s="2" t="s">
        <v>299</v>
      </c>
      <c r="CZ29" s="125" t="s">
        <v>299</v>
      </c>
      <c r="DA29" s="126" t="s">
        <v>299</v>
      </c>
      <c r="DB29" s="127" t="s">
        <v>299</v>
      </c>
      <c r="DC29" s="2" t="s">
        <v>299</v>
      </c>
      <c r="DD29" s="125" t="s">
        <v>299</v>
      </c>
      <c r="DE29" s="126" t="s">
        <v>299</v>
      </c>
      <c r="DF29" s="127" t="s">
        <v>299</v>
      </c>
      <c r="DG29" s="2" t="s">
        <v>299</v>
      </c>
      <c r="DH29" s="125" t="s">
        <v>299</v>
      </c>
      <c r="DI29" s="126" t="s">
        <v>299</v>
      </c>
      <c r="DJ29" s="127" t="s">
        <v>299</v>
      </c>
      <c r="DK29" s="2" t="s">
        <v>299</v>
      </c>
      <c r="DL29" s="125" t="s">
        <v>299</v>
      </c>
      <c r="DM29" s="126" t="s">
        <v>299</v>
      </c>
      <c r="DN29" s="127" t="s">
        <v>299</v>
      </c>
      <c r="DO29" s="2" t="s">
        <v>299</v>
      </c>
      <c r="DP29" s="125" t="s">
        <v>299</v>
      </c>
      <c r="DQ29" s="126" t="s">
        <v>299</v>
      </c>
      <c r="DR29" s="127" t="s">
        <v>299</v>
      </c>
      <c r="DS29" s="2" t="s">
        <v>299</v>
      </c>
      <c r="DT29" s="125" t="s">
        <v>299</v>
      </c>
      <c r="DU29" s="126" t="s">
        <v>299</v>
      </c>
      <c r="DV29" s="127" t="s">
        <v>299</v>
      </c>
      <c r="DW29" s="2" t="s">
        <v>299</v>
      </c>
      <c r="DX29" s="125" t="s">
        <v>299</v>
      </c>
      <c r="DY29" s="126" t="s">
        <v>299</v>
      </c>
      <c r="DZ29" s="127" t="s">
        <v>299</v>
      </c>
      <c r="EA29" s="2" t="s">
        <v>299</v>
      </c>
      <c r="EB29" s="125" t="s">
        <v>299</v>
      </c>
      <c r="EC29" s="126" t="s">
        <v>299</v>
      </c>
      <c r="ED29" s="127" t="s">
        <v>299</v>
      </c>
      <c r="EE29" s="2" t="s">
        <v>299</v>
      </c>
      <c r="EF29" s="125" t="s">
        <v>299</v>
      </c>
      <c r="EG29" s="126" t="s">
        <v>299</v>
      </c>
      <c r="EH29" s="127" t="s">
        <v>299</v>
      </c>
      <c r="EI29" s="2" t="s">
        <v>299</v>
      </c>
      <c r="EJ29" s="125" t="s">
        <v>299</v>
      </c>
      <c r="EK29" s="126" t="s">
        <v>299</v>
      </c>
      <c r="EL29" s="127" t="s">
        <v>299</v>
      </c>
      <c r="EM29" s="2" t="s">
        <v>299</v>
      </c>
      <c r="EN29" s="125" t="s">
        <v>299</v>
      </c>
      <c r="EO29" s="126" t="s">
        <v>299</v>
      </c>
      <c r="EP29" s="127" t="s">
        <v>299</v>
      </c>
      <c r="EQ29" s="2" t="s">
        <v>299</v>
      </c>
      <c r="ER29" s="125" t="s">
        <v>299</v>
      </c>
      <c r="ES29" s="126" t="s">
        <v>299</v>
      </c>
      <c r="ET29" s="127" t="s">
        <v>299</v>
      </c>
      <c r="EU29" s="2" t="s">
        <v>299</v>
      </c>
      <c r="EV29" s="125" t="s">
        <v>299</v>
      </c>
      <c r="EW29" s="126" t="s">
        <v>299</v>
      </c>
      <c r="EX29" s="127" t="s">
        <v>299</v>
      </c>
      <c r="EY29" s="2" t="s">
        <v>299</v>
      </c>
      <c r="EZ29" s="125" t="s">
        <v>299</v>
      </c>
      <c r="FA29" s="126" t="s">
        <v>299</v>
      </c>
      <c r="FB29" s="127" t="s">
        <v>299</v>
      </c>
      <c r="FC29" s="2" t="s">
        <v>299</v>
      </c>
      <c r="FD29" s="125" t="s">
        <v>299</v>
      </c>
      <c r="FE29" s="126" t="s">
        <v>299</v>
      </c>
      <c r="FF29" s="127" t="s">
        <v>299</v>
      </c>
    </row>
    <row r="30" spans="2:162">
      <c r="B30" s="2" t="str">
        <f>IF('[1]Service Rank in each comparison'!D31="","",'[1]Service Rank in each comparison'!$C31)</f>
        <v>Tyrosine metabolism</v>
      </c>
      <c r="C30" s="5">
        <f>'[1]Service Rank in each comparison'!D31</f>
        <v>17.5491730872534</v>
      </c>
      <c r="D30" s="6">
        <f>IF('[1]Service Rank in each comparison'!E31="","",'[1]Service Rank in each comparison'!E31)</f>
        <v>17.5491730872534</v>
      </c>
      <c r="E30" s="7">
        <f t="shared" si="0"/>
        <v>1</v>
      </c>
      <c r="F30" s="2" t="str">
        <f>IF('[1]Service Rank in each comparison'!F31="","",'[1]Service Rank in each comparison'!$C31)</f>
        <v>Tyrosine metabolism</v>
      </c>
      <c r="G30" s="5">
        <f>'[1]Service Rank in each comparison'!F31</f>
        <v>25.5754036924989</v>
      </c>
      <c r="H30" s="6">
        <f>'[1]Service Rank in each comparison'!G31</f>
        <v>-25.5754036924989</v>
      </c>
      <c r="I30" s="7">
        <f t="shared" si="1"/>
        <v>1</v>
      </c>
      <c r="J30" s="2" t="str">
        <f>IF('[1]Service Rank in each comparison'!H31="","",'[1]Service Rank in each comparison'!$C31)</f>
        <v>Tyrosine metabolism</v>
      </c>
      <c r="K30" s="5">
        <f>'[1]Service Rank in each comparison'!H31</f>
        <v>13.5657090106904</v>
      </c>
      <c r="L30" s="6">
        <f>'[1]Service Rank in each comparison'!I31</f>
        <v>-13.5657090106904</v>
      </c>
      <c r="M30" s="7">
        <f t="shared" si="2"/>
        <v>1</v>
      </c>
      <c r="N30" s="2" t="str">
        <f>IF('[1]Service Rank in each comparison'!J31="","",'[1]Service Rank in each comparison'!$C31)</f>
        <v/>
      </c>
      <c r="O30" s="5">
        <f>'[1]Service Rank in each comparison'!J31</f>
        <v>0</v>
      </c>
      <c r="P30" s="6">
        <f>'[1]Service Rank in each comparison'!K31</f>
        <v>0</v>
      </c>
      <c r="Q30" s="7">
        <f t="shared" si="3"/>
        <v>1</v>
      </c>
      <c r="R30" s="2" t="str">
        <f>IF('[1]Service Rank in each comparison'!L31="","",'[1]Service Rank in each comparison'!$C31)</f>
        <v/>
      </c>
      <c r="S30" s="5">
        <f>'[1]Service Rank in each comparison'!L31</f>
        <v>0</v>
      </c>
      <c r="T30" s="6">
        <f>'[1]Service Rank in each comparison'!M31</f>
        <v>0</v>
      </c>
      <c r="U30" s="7">
        <f t="shared" si="4"/>
        <v>1</v>
      </c>
      <c r="V30" s="2" t="str">
        <f>IF('[1]Service Rank in each comparison'!N31="","",'[1]Service Rank in each comparison'!$C31)</f>
        <v/>
      </c>
      <c r="W30" s="5">
        <f>'[1]Service Rank in each comparison'!N31</f>
        <v>0</v>
      </c>
      <c r="X30" s="6">
        <f>'[1]Service Rank in each comparison'!O31</f>
        <v>0</v>
      </c>
      <c r="Y30" s="7">
        <f t="shared" si="5"/>
        <v>1</v>
      </c>
      <c r="Z30" s="2" t="str">
        <f>IF('[1]Service Rank in each comparison'!P31="","",'[1]Service Rank in each comparison'!$C31)</f>
        <v/>
      </c>
      <c r="AA30" s="5">
        <f>'[1]Service Rank in each comparison'!P31</f>
        <v>0</v>
      </c>
      <c r="AB30" s="6">
        <f>'[1]Service Rank in each comparison'!Q31</f>
        <v>0</v>
      </c>
      <c r="AC30" s="7">
        <f t="shared" si="6"/>
        <v>1</v>
      </c>
      <c r="AD30" s="2" t="str">
        <f>IF('[1]Service Rank in each comparison'!R31="","",'[1]Service Rank in each comparison'!$C31)</f>
        <v/>
      </c>
      <c r="AE30" s="5">
        <f>'[1]Service Rank in each comparison'!R31</f>
        <v>0</v>
      </c>
      <c r="AF30" s="6">
        <f>'[1]Service Rank in each comparison'!S31</f>
        <v>0</v>
      </c>
      <c r="AG30" s="7">
        <f t="shared" si="7"/>
        <v>1</v>
      </c>
      <c r="AH30" s="2" t="str">
        <f>IF('[1]Service Rank in each comparison'!T31="","",'[1]Service Rank in each comparison'!$C31)</f>
        <v/>
      </c>
      <c r="AI30" s="5">
        <f>'[1]Service Rank in each comparison'!T31</f>
        <v>0</v>
      </c>
      <c r="AJ30" s="6">
        <f>'[1]Service Rank in each comparison'!U31</f>
        <v>0</v>
      </c>
      <c r="AK30" s="7">
        <f t="shared" si="8"/>
        <v>1</v>
      </c>
      <c r="AL30" s="2" t="str">
        <f>IF('[1]Service Rank in each comparison'!V31="","",'[1]Service Rank in each comparison'!$C31)</f>
        <v/>
      </c>
      <c r="AM30" s="5">
        <f>'[1]Service Rank in each comparison'!V31</f>
        <v>0</v>
      </c>
      <c r="AN30" s="6">
        <f>'[1]Service Rank in each comparison'!W31</f>
        <v>0</v>
      </c>
      <c r="AO30" s="7">
        <f t="shared" si="9"/>
        <v>1</v>
      </c>
      <c r="AP30" s="2" t="str">
        <f>IF('[1]Service Rank in each comparison'!X31="","",'[1]Service Rank in each comparison'!$C31)</f>
        <v/>
      </c>
      <c r="AQ30" s="5">
        <f>'[1]Service Rank in each comparison'!X31</f>
        <v>0</v>
      </c>
      <c r="AR30" s="6">
        <f>'[1]Service Rank in each comparison'!Y31</f>
        <v>0</v>
      </c>
      <c r="AS30" s="7">
        <f t="shared" si="10"/>
        <v>1</v>
      </c>
      <c r="AT30" s="2" t="str">
        <f>IF('[1]Service Rank in each comparison'!Z31="","",'[1]Service Rank in each comparison'!$C31)</f>
        <v/>
      </c>
      <c r="AU30" s="5">
        <f>'[1]Service Rank in each comparison'!Z31</f>
        <v>0</v>
      </c>
      <c r="AV30" s="6">
        <f>'[1]Service Rank in each comparison'!AA31</f>
        <v>0</v>
      </c>
      <c r="AW30" s="7">
        <f t="shared" si="11"/>
        <v>1</v>
      </c>
      <c r="AX30" s="2" t="str">
        <f>IF('[1]Service Rank in each comparison'!AB31="","",'[1]Service Rank in each comparison'!$C31)</f>
        <v/>
      </c>
      <c r="AY30" s="5">
        <f>'[1]Service Rank in each comparison'!AB31</f>
        <v>0</v>
      </c>
      <c r="AZ30" s="6">
        <f>'[1]Service Rank in each comparison'!AC31</f>
        <v>0</v>
      </c>
      <c r="BA30" s="7">
        <f t="shared" si="12"/>
        <v>1</v>
      </c>
      <c r="BB30" s="2" t="str">
        <f>IF('[1]Service Rank in each comparison'!AD31="","",'[1]Service Rank in each comparison'!$C31)</f>
        <v/>
      </c>
      <c r="BC30" s="5">
        <f>'[1]Service Rank in each comparison'!AD31</f>
        <v>0</v>
      </c>
      <c r="BD30" s="6">
        <f>'[1]Service Rank in each comparison'!AE31</f>
        <v>0</v>
      </c>
      <c r="BE30" s="7">
        <f t="shared" si="13"/>
        <v>1</v>
      </c>
      <c r="BF30" s="2" t="str">
        <f>IF('[1]Service Rank in each comparison'!AF31="","",'[1]Service Rank in each comparison'!$C31)</f>
        <v/>
      </c>
      <c r="BG30" s="5">
        <f>'[1]Service Rank in each comparison'!AF31</f>
        <v>0</v>
      </c>
      <c r="BH30" s="6">
        <f>'[1]Service Rank in each comparison'!AG31</f>
        <v>0</v>
      </c>
      <c r="BI30" s="7">
        <f t="shared" si="14"/>
        <v>1</v>
      </c>
      <c r="BJ30" s="2" t="str">
        <f>IF('[1]Service Rank in each comparison'!AH31="","",'[1]Service Rank in each comparison'!$C31)</f>
        <v/>
      </c>
      <c r="BK30" s="5">
        <f>'[1]Service Rank in each comparison'!AH31</f>
        <v>0</v>
      </c>
      <c r="BL30" s="6">
        <f>'[1]Service Rank in each comparison'!AI31</f>
        <v>0</v>
      </c>
      <c r="BM30" s="7">
        <f t="shared" si="15"/>
        <v>1</v>
      </c>
      <c r="BN30" s="2" t="str">
        <f>IF('[1]Service Rank in each comparison'!AJ31="","",'[1]Service Rank in each comparison'!$C31)</f>
        <v/>
      </c>
      <c r="BO30" s="5">
        <f>'[1]Service Rank in each comparison'!AJ31</f>
        <v>0</v>
      </c>
      <c r="BP30" s="6">
        <f>'[1]Service Rank in each comparison'!AK31</f>
        <v>0</v>
      </c>
      <c r="BQ30" s="7">
        <f t="shared" si="16"/>
        <v>1</v>
      </c>
      <c r="BR30" s="2" t="str">
        <f>IF('[1]Service Rank in each comparison'!AL31="","",'[1]Service Rank in each comparison'!$C31)</f>
        <v/>
      </c>
      <c r="BS30" s="5">
        <f>'[1]Service Rank in each comparison'!AL31</f>
        <v>0</v>
      </c>
      <c r="BT30" s="6">
        <f>'[1]Service Rank in each comparison'!AM31</f>
        <v>0</v>
      </c>
      <c r="BU30" s="7">
        <f t="shared" si="17"/>
        <v>1</v>
      </c>
      <c r="BV30" s="2" t="str">
        <f>IF('[1]Service Rank in each comparison'!AN31="","",'[1]Service Rank in each comparison'!$C31)</f>
        <v/>
      </c>
      <c r="BW30" s="5">
        <f>'[1]Service Rank in each comparison'!AN31</f>
        <v>0</v>
      </c>
      <c r="BX30" s="6">
        <f>'[1]Service Rank in each comparison'!AO31</f>
        <v>0</v>
      </c>
      <c r="BY30" s="7">
        <f t="shared" si="18"/>
        <v>1</v>
      </c>
      <c r="BZ30" s="2" t="str">
        <f>IF('[1]Service Rank in each comparison'!AP31="","",'[1]Service Rank in each comparison'!$C31)</f>
        <v/>
      </c>
      <c r="CA30" s="5">
        <f>'[1]Service Rank in each comparison'!AP31</f>
        <v>0</v>
      </c>
      <c r="CB30" s="6">
        <f>'[1]Service Rank in each comparison'!AQ31</f>
        <v>0</v>
      </c>
      <c r="CC30" s="7">
        <f t="shared" si="19"/>
        <v>1</v>
      </c>
      <c r="CE30" s="2" t="s">
        <v>122</v>
      </c>
      <c r="CF30" s="5">
        <v>275.212344125711</v>
      </c>
      <c r="CG30" s="6">
        <v>101.094032904946</v>
      </c>
      <c r="CH30" s="7">
        <v>1</v>
      </c>
      <c r="CI30" s="2" t="s">
        <v>160</v>
      </c>
      <c r="CJ30" s="5">
        <v>67.4806869648201</v>
      </c>
      <c r="CK30" s="6">
        <v>67.4806869648201</v>
      </c>
      <c r="CL30" s="7">
        <v>1</v>
      </c>
      <c r="CM30" s="2" t="s">
        <v>173</v>
      </c>
      <c r="CN30" s="5">
        <v>70.0620347414186</v>
      </c>
      <c r="CO30" s="6">
        <v>-70.0620347414186</v>
      </c>
      <c r="CP30" s="7">
        <v>1</v>
      </c>
      <c r="CQ30" s="2" t="s">
        <v>299</v>
      </c>
      <c r="CR30" s="125" t="s">
        <v>299</v>
      </c>
      <c r="CS30" s="126" t="s">
        <v>299</v>
      </c>
      <c r="CT30" s="127" t="s">
        <v>299</v>
      </c>
      <c r="CU30" s="2" t="s">
        <v>299</v>
      </c>
      <c r="CV30" s="125" t="s">
        <v>299</v>
      </c>
      <c r="CW30" s="126" t="s">
        <v>299</v>
      </c>
      <c r="CX30" s="127" t="s">
        <v>299</v>
      </c>
      <c r="CY30" s="2" t="s">
        <v>299</v>
      </c>
      <c r="CZ30" s="125" t="s">
        <v>299</v>
      </c>
      <c r="DA30" s="126" t="s">
        <v>299</v>
      </c>
      <c r="DB30" s="127" t="s">
        <v>299</v>
      </c>
      <c r="DC30" s="2" t="s">
        <v>299</v>
      </c>
      <c r="DD30" s="125" t="s">
        <v>299</v>
      </c>
      <c r="DE30" s="126" t="s">
        <v>299</v>
      </c>
      <c r="DF30" s="127" t="s">
        <v>299</v>
      </c>
      <c r="DG30" s="2" t="s">
        <v>299</v>
      </c>
      <c r="DH30" s="125" t="s">
        <v>299</v>
      </c>
      <c r="DI30" s="126" t="s">
        <v>299</v>
      </c>
      <c r="DJ30" s="127" t="s">
        <v>299</v>
      </c>
      <c r="DK30" s="2" t="s">
        <v>299</v>
      </c>
      <c r="DL30" s="125" t="s">
        <v>299</v>
      </c>
      <c r="DM30" s="126" t="s">
        <v>299</v>
      </c>
      <c r="DN30" s="127" t="s">
        <v>299</v>
      </c>
      <c r="DO30" s="2" t="s">
        <v>299</v>
      </c>
      <c r="DP30" s="125" t="s">
        <v>299</v>
      </c>
      <c r="DQ30" s="126" t="s">
        <v>299</v>
      </c>
      <c r="DR30" s="127" t="s">
        <v>299</v>
      </c>
      <c r="DS30" s="2" t="s">
        <v>299</v>
      </c>
      <c r="DT30" s="125" t="s">
        <v>299</v>
      </c>
      <c r="DU30" s="126" t="s">
        <v>299</v>
      </c>
      <c r="DV30" s="127" t="s">
        <v>299</v>
      </c>
      <c r="DW30" s="2" t="s">
        <v>299</v>
      </c>
      <c r="DX30" s="125" t="s">
        <v>299</v>
      </c>
      <c r="DY30" s="126" t="s">
        <v>299</v>
      </c>
      <c r="DZ30" s="127" t="s">
        <v>299</v>
      </c>
      <c r="EA30" s="2" t="s">
        <v>299</v>
      </c>
      <c r="EB30" s="125" t="s">
        <v>299</v>
      </c>
      <c r="EC30" s="126" t="s">
        <v>299</v>
      </c>
      <c r="ED30" s="127" t="s">
        <v>299</v>
      </c>
      <c r="EE30" s="2" t="s">
        <v>299</v>
      </c>
      <c r="EF30" s="125" t="s">
        <v>299</v>
      </c>
      <c r="EG30" s="126" t="s">
        <v>299</v>
      </c>
      <c r="EH30" s="127" t="s">
        <v>299</v>
      </c>
      <c r="EI30" s="2" t="s">
        <v>299</v>
      </c>
      <c r="EJ30" s="125" t="s">
        <v>299</v>
      </c>
      <c r="EK30" s="126" t="s">
        <v>299</v>
      </c>
      <c r="EL30" s="127" t="s">
        <v>299</v>
      </c>
      <c r="EM30" s="2" t="s">
        <v>299</v>
      </c>
      <c r="EN30" s="125" t="s">
        <v>299</v>
      </c>
      <c r="EO30" s="126" t="s">
        <v>299</v>
      </c>
      <c r="EP30" s="127" t="s">
        <v>299</v>
      </c>
      <c r="EQ30" s="2" t="s">
        <v>299</v>
      </c>
      <c r="ER30" s="125" t="s">
        <v>299</v>
      </c>
      <c r="ES30" s="126" t="s">
        <v>299</v>
      </c>
      <c r="ET30" s="127" t="s">
        <v>299</v>
      </c>
      <c r="EU30" s="2" t="s">
        <v>299</v>
      </c>
      <c r="EV30" s="125" t="s">
        <v>299</v>
      </c>
      <c r="EW30" s="126" t="s">
        <v>299</v>
      </c>
      <c r="EX30" s="127" t="s">
        <v>299</v>
      </c>
      <c r="EY30" s="2" t="s">
        <v>299</v>
      </c>
      <c r="EZ30" s="125" t="s">
        <v>299</v>
      </c>
      <c r="FA30" s="126" t="s">
        <v>299</v>
      </c>
      <c r="FB30" s="127" t="s">
        <v>299</v>
      </c>
      <c r="FC30" s="2" t="s">
        <v>299</v>
      </c>
      <c r="FD30" s="125" t="s">
        <v>299</v>
      </c>
      <c r="FE30" s="126" t="s">
        <v>299</v>
      </c>
      <c r="FF30" s="127" t="s">
        <v>299</v>
      </c>
    </row>
    <row r="31" spans="2:162">
      <c r="B31" s="2" t="str">
        <f>IF('[1]Service Rank in each comparison'!D32="","",'[1]Service Rank in each comparison'!$C32)</f>
        <v/>
      </c>
      <c r="C31" s="5">
        <f>'[1]Service Rank in each comparison'!D32</f>
        <v>0</v>
      </c>
      <c r="D31" s="6" t="str">
        <f>IF('[1]Service Rank in each comparison'!E32="","",'[1]Service Rank in each comparison'!E32)</f>
        <v/>
      </c>
      <c r="E31" s="7">
        <f t="shared" si="0"/>
        <v>1</v>
      </c>
      <c r="F31" s="2" t="str">
        <f>IF('[1]Service Rank in each comparison'!F32="","",'[1]Service Rank in each comparison'!$C32)</f>
        <v/>
      </c>
      <c r="G31" s="5">
        <f>'[1]Service Rank in each comparison'!F32</f>
        <v>0</v>
      </c>
      <c r="H31" s="6">
        <f>'[1]Service Rank in each comparison'!G32</f>
        <v>0</v>
      </c>
      <c r="I31" s="7">
        <f t="shared" si="1"/>
        <v>1</v>
      </c>
      <c r="J31" s="2" t="str">
        <f>IF('[1]Service Rank in each comparison'!H32="","",'[1]Service Rank in each comparison'!$C32)</f>
        <v>Phenylalanine metabolism</v>
      </c>
      <c r="K31" s="5">
        <f>'[1]Service Rank in each comparison'!H32</f>
        <v>27.1314180213809</v>
      </c>
      <c r="L31" s="6">
        <f>'[1]Service Rank in each comparison'!I32</f>
        <v>-27.1314180213809</v>
      </c>
      <c r="M31" s="7">
        <f t="shared" si="2"/>
        <v>1</v>
      </c>
      <c r="N31" s="2" t="str">
        <f>IF('[1]Service Rank in each comparison'!J32="","",'[1]Service Rank in each comparison'!$C32)</f>
        <v/>
      </c>
      <c r="O31" s="5">
        <f>'[1]Service Rank in each comparison'!J32</f>
        <v>0</v>
      </c>
      <c r="P31" s="6">
        <f>'[1]Service Rank in each comparison'!K32</f>
        <v>0</v>
      </c>
      <c r="Q31" s="7">
        <f t="shared" si="3"/>
        <v>1</v>
      </c>
      <c r="R31" s="2" t="str">
        <f>IF('[1]Service Rank in each comparison'!L32="","",'[1]Service Rank in each comparison'!$C32)</f>
        <v/>
      </c>
      <c r="S31" s="5">
        <f>'[1]Service Rank in each comparison'!L32</f>
        <v>0</v>
      </c>
      <c r="T31" s="6">
        <f>'[1]Service Rank in each comparison'!M32</f>
        <v>0</v>
      </c>
      <c r="U31" s="7">
        <f t="shared" si="4"/>
        <v>1</v>
      </c>
      <c r="V31" s="2" t="str">
        <f>IF('[1]Service Rank in each comparison'!N32="","",'[1]Service Rank in each comparison'!$C32)</f>
        <v/>
      </c>
      <c r="W31" s="5">
        <f>'[1]Service Rank in each comparison'!N32</f>
        <v>0</v>
      </c>
      <c r="X31" s="6">
        <f>'[1]Service Rank in each comparison'!O32</f>
        <v>0</v>
      </c>
      <c r="Y31" s="7">
        <f t="shared" si="5"/>
        <v>1</v>
      </c>
      <c r="Z31" s="2" t="str">
        <f>IF('[1]Service Rank in each comparison'!P32="","",'[1]Service Rank in each comparison'!$C32)</f>
        <v/>
      </c>
      <c r="AA31" s="5">
        <f>'[1]Service Rank in each comparison'!P32</f>
        <v>0</v>
      </c>
      <c r="AB31" s="6">
        <f>'[1]Service Rank in each comparison'!Q32</f>
        <v>0</v>
      </c>
      <c r="AC31" s="7">
        <f t="shared" si="6"/>
        <v>1</v>
      </c>
      <c r="AD31" s="2" t="str">
        <f>IF('[1]Service Rank in each comparison'!R32="","",'[1]Service Rank in each comparison'!$C32)</f>
        <v/>
      </c>
      <c r="AE31" s="5">
        <f>'[1]Service Rank in each comparison'!R32</f>
        <v>0</v>
      </c>
      <c r="AF31" s="6">
        <f>'[1]Service Rank in each comparison'!S32</f>
        <v>0</v>
      </c>
      <c r="AG31" s="7">
        <f t="shared" si="7"/>
        <v>1</v>
      </c>
      <c r="AH31" s="2" t="str">
        <f>IF('[1]Service Rank in each comparison'!T32="","",'[1]Service Rank in each comparison'!$C32)</f>
        <v/>
      </c>
      <c r="AI31" s="5">
        <f>'[1]Service Rank in each comparison'!T32</f>
        <v>0</v>
      </c>
      <c r="AJ31" s="6">
        <f>'[1]Service Rank in each comparison'!U32</f>
        <v>0</v>
      </c>
      <c r="AK31" s="7">
        <f t="shared" si="8"/>
        <v>1</v>
      </c>
      <c r="AL31" s="2" t="str">
        <f>IF('[1]Service Rank in each comparison'!V32="","",'[1]Service Rank in each comparison'!$C32)</f>
        <v/>
      </c>
      <c r="AM31" s="5">
        <f>'[1]Service Rank in each comparison'!V32</f>
        <v>0</v>
      </c>
      <c r="AN31" s="6">
        <f>'[1]Service Rank in each comparison'!W32</f>
        <v>0</v>
      </c>
      <c r="AO31" s="7">
        <f t="shared" si="9"/>
        <v>1</v>
      </c>
      <c r="AP31" s="2" t="str">
        <f>IF('[1]Service Rank in each comparison'!X32="","",'[1]Service Rank in each comparison'!$C32)</f>
        <v/>
      </c>
      <c r="AQ31" s="5">
        <f>'[1]Service Rank in each comparison'!X32</f>
        <v>0</v>
      </c>
      <c r="AR31" s="6">
        <f>'[1]Service Rank in each comparison'!Y32</f>
        <v>0</v>
      </c>
      <c r="AS31" s="7">
        <f t="shared" si="10"/>
        <v>1</v>
      </c>
      <c r="AT31" s="2" t="str">
        <f>IF('[1]Service Rank in each comparison'!Z32="","",'[1]Service Rank in each comparison'!$C32)</f>
        <v/>
      </c>
      <c r="AU31" s="5">
        <f>'[1]Service Rank in each comparison'!Z32</f>
        <v>0</v>
      </c>
      <c r="AV31" s="6">
        <f>'[1]Service Rank in each comparison'!AA32</f>
        <v>0</v>
      </c>
      <c r="AW31" s="7">
        <f t="shared" si="11"/>
        <v>1</v>
      </c>
      <c r="AX31" s="2" t="str">
        <f>IF('[1]Service Rank in each comparison'!AB32="","",'[1]Service Rank in each comparison'!$C32)</f>
        <v/>
      </c>
      <c r="AY31" s="5">
        <f>'[1]Service Rank in each comparison'!AB32</f>
        <v>0</v>
      </c>
      <c r="AZ31" s="6">
        <f>'[1]Service Rank in each comparison'!AC32</f>
        <v>0</v>
      </c>
      <c r="BA31" s="7">
        <f t="shared" si="12"/>
        <v>1</v>
      </c>
      <c r="BB31" s="2" t="str">
        <f>IF('[1]Service Rank in each comparison'!AD32="","",'[1]Service Rank in each comparison'!$C32)</f>
        <v/>
      </c>
      <c r="BC31" s="5">
        <f>'[1]Service Rank in each comparison'!AD32</f>
        <v>0</v>
      </c>
      <c r="BD31" s="6">
        <f>'[1]Service Rank in each comparison'!AE32</f>
        <v>0</v>
      </c>
      <c r="BE31" s="7">
        <f t="shared" si="13"/>
        <v>1</v>
      </c>
      <c r="BF31" s="2" t="str">
        <f>IF('[1]Service Rank in each comparison'!AF32="","",'[1]Service Rank in each comparison'!$C32)</f>
        <v/>
      </c>
      <c r="BG31" s="5">
        <f>'[1]Service Rank in each comparison'!AF32</f>
        <v>0</v>
      </c>
      <c r="BH31" s="6">
        <f>'[1]Service Rank in each comparison'!AG32</f>
        <v>0</v>
      </c>
      <c r="BI31" s="7">
        <f t="shared" si="14"/>
        <v>1</v>
      </c>
      <c r="BJ31" s="2" t="str">
        <f>IF('[1]Service Rank in each comparison'!AH32="","",'[1]Service Rank in each comparison'!$C32)</f>
        <v/>
      </c>
      <c r="BK31" s="5">
        <f>'[1]Service Rank in each comparison'!AH32</f>
        <v>0</v>
      </c>
      <c r="BL31" s="6">
        <f>'[1]Service Rank in each comparison'!AI32</f>
        <v>0</v>
      </c>
      <c r="BM31" s="7">
        <f t="shared" si="15"/>
        <v>1</v>
      </c>
      <c r="BN31" s="2" t="str">
        <f>IF('[1]Service Rank in each comparison'!AJ32="","",'[1]Service Rank in each comparison'!$C32)</f>
        <v/>
      </c>
      <c r="BO31" s="5">
        <f>'[1]Service Rank in each comparison'!AJ32</f>
        <v>0</v>
      </c>
      <c r="BP31" s="6">
        <f>'[1]Service Rank in each comparison'!AK32</f>
        <v>0</v>
      </c>
      <c r="BQ31" s="7">
        <f t="shared" si="16"/>
        <v>1</v>
      </c>
      <c r="BR31" s="2" t="str">
        <f>IF('[1]Service Rank in each comparison'!AL32="","",'[1]Service Rank in each comparison'!$C32)</f>
        <v/>
      </c>
      <c r="BS31" s="5">
        <f>'[1]Service Rank in each comparison'!AL32</f>
        <v>0</v>
      </c>
      <c r="BT31" s="6">
        <f>'[1]Service Rank in each comparison'!AM32</f>
        <v>0</v>
      </c>
      <c r="BU31" s="7">
        <f t="shared" si="17"/>
        <v>1</v>
      </c>
      <c r="BV31" s="2" t="str">
        <f>IF('[1]Service Rank in each comparison'!AN32="","",'[1]Service Rank in each comparison'!$C32)</f>
        <v/>
      </c>
      <c r="BW31" s="5">
        <f>'[1]Service Rank in each comparison'!AN32</f>
        <v>0</v>
      </c>
      <c r="BX31" s="6">
        <f>'[1]Service Rank in each comparison'!AO32</f>
        <v>0</v>
      </c>
      <c r="BY31" s="7">
        <f t="shared" si="18"/>
        <v>1</v>
      </c>
      <c r="BZ31" s="2" t="str">
        <f>IF('[1]Service Rank in each comparison'!AP32="","",'[1]Service Rank in each comparison'!$C32)</f>
        <v/>
      </c>
      <c r="CA31" s="5">
        <f>'[1]Service Rank in each comparison'!AP32</f>
        <v>0</v>
      </c>
      <c r="CB31" s="6">
        <f>'[1]Service Rank in each comparison'!AQ32</f>
        <v>0</v>
      </c>
      <c r="CC31" s="7">
        <f t="shared" si="19"/>
        <v>1</v>
      </c>
      <c r="CE31" s="2" t="s">
        <v>137</v>
      </c>
      <c r="CF31" s="5">
        <v>269.435293698076</v>
      </c>
      <c r="CG31" s="6">
        <v>188.790221836575</v>
      </c>
      <c r="CH31" s="7">
        <v>1</v>
      </c>
      <c r="CI31" s="2" t="s">
        <v>142</v>
      </c>
      <c r="CJ31" s="5">
        <v>66.2559802211467</v>
      </c>
      <c r="CK31" s="6">
        <v>-66.2559802211467</v>
      </c>
      <c r="CL31" s="7">
        <v>1</v>
      </c>
      <c r="CM31" s="2" t="s">
        <v>244</v>
      </c>
      <c r="CN31" s="5">
        <v>69.3792568794345</v>
      </c>
      <c r="CO31" s="6">
        <v>-36.3455192820906</v>
      </c>
      <c r="CP31" s="7">
        <v>1</v>
      </c>
      <c r="CQ31" s="2" t="s">
        <v>299</v>
      </c>
      <c r="CR31" s="125" t="s">
        <v>299</v>
      </c>
      <c r="CS31" s="126" t="s">
        <v>299</v>
      </c>
      <c r="CT31" s="127" t="s">
        <v>299</v>
      </c>
      <c r="CU31" s="2" t="s">
        <v>299</v>
      </c>
      <c r="CV31" s="125" t="s">
        <v>299</v>
      </c>
      <c r="CW31" s="126" t="s">
        <v>299</v>
      </c>
      <c r="CX31" s="127" t="s">
        <v>299</v>
      </c>
      <c r="CY31" s="2" t="s">
        <v>299</v>
      </c>
      <c r="CZ31" s="125" t="s">
        <v>299</v>
      </c>
      <c r="DA31" s="126" t="s">
        <v>299</v>
      </c>
      <c r="DB31" s="127" t="s">
        <v>299</v>
      </c>
      <c r="DC31" s="2" t="s">
        <v>299</v>
      </c>
      <c r="DD31" s="125" t="s">
        <v>299</v>
      </c>
      <c r="DE31" s="126" t="s">
        <v>299</v>
      </c>
      <c r="DF31" s="127" t="s">
        <v>299</v>
      </c>
      <c r="DG31" s="2" t="s">
        <v>299</v>
      </c>
      <c r="DH31" s="125" t="s">
        <v>299</v>
      </c>
      <c r="DI31" s="126" t="s">
        <v>299</v>
      </c>
      <c r="DJ31" s="127" t="s">
        <v>299</v>
      </c>
      <c r="DK31" s="2" t="s">
        <v>299</v>
      </c>
      <c r="DL31" s="125" t="s">
        <v>299</v>
      </c>
      <c r="DM31" s="126" t="s">
        <v>299</v>
      </c>
      <c r="DN31" s="127" t="s">
        <v>299</v>
      </c>
      <c r="DO31" s="2" t="s">
        <v>299</v>
      </c>
      <c r="DP31" s="125" t="s">
        <v>299</v>
      </c>
      <c r="DQ31" s="126" t="s">
        <v>299</v>
      </c>
      <c r="DR31" s="127" t="s">
        <v>299</v>
      </c>
      <c r="DS31" s="2" t="s">
        <v>299</v>
      </c>
      <c r="DT31" s="125" t="s">
        <v>299</v>
      </c>
      <c r="DU31" s="126" t="s">
        <v>299</v>
      </c>
      <c r="DV31" s="127" t="s">
        <v>299</v>
      </c>
      <c r="DW31" s="2" t="s">
        <v>299</v>
      </c>
      <c r="DX31" s="125" t="s">
        <v>299</v>
      </c>
      <c r="DY31" s="126" t="s">
        <v>299</v>
      </c>
      <c r="DZ31" s="127" t="s">
        <v>299</v>
      </c>
      <c r="EA31" s="2" t="s">
        <v>299</v>
      </c>
      <c r="EB31" s="125" t="s">
        <v>299</v>
      </c>
      <c r="EC31" s="126" t="s">
        <v>299</v>
      </c>
      <c r="ED31" s="127" t="s">
        <v>299</v>
      </c>
      <c r="EE31" s="2" t="s">
        <v>299</v>
      </c>
      <c r="EF31" s="125" t="s">
        <v>299</v>
      </c>
      <c r="EG31" s="126" t="s">
        <v>299</v>
      </c>
      <c r="EH31" s="127" t="s">
        <v>299</v>
      </c>
      <c r="EI31" s="2" t="s">
        <v>299</v>
      </c>
      <c r="EJ31" s="125" t="s">
        <v>299</v>
      </c>
      <c r="EK31" s="126" t="s">
        <v>299</v>
      </c>
      <c r="EL31" s="127" t="s">
        <v>299</v>
      </c>
      <c r="EM31" s="2" t="s">
        <v>299</v>
      </c>
      <c r="EN31" s="125" t="s">
        <v>299</v>
      </c>
      <c r="EO31" s="126" t="s">
        <v>299</v>
      </c>
      <c r="EP31" s="127" t="s">
        <v>299</v>
      </c>
      <c r="EQ31" s="2" t="s">
        <v>299</v>
      </c>
      <c r="ER31" s="125" t="s">
        <v>299</v>
      </c>
      <c r="ES31" s="126" t="s">
        <v>299</v>
      </c>
      <c r="ET31" s="127" t="s">
        <v>299</v>
      </c>
      <c r="EU31" s="2" t="s">
        <v>299</v>
      </c>
      <c r="EV31" s="125" t="s">
        <v>299</v>
      </c>
      <c r="EW31" s="126" t="s">
        <v>299</v>
      </c>
      <c r="EX31" s="127" t="s">
        <v>299</v>
      </c>
      <c r="EY31" s="2" t="s">
        <v>299</v>
      </c>
      <c r="EZ31" s="125" t="s">
        <v>299</v>
      </c>
      <c r="FA31" s="126" t="s">
        <v>299</v>
      </c>
      <c r="FB31" s="127" t="s">
        <v>299</v>
      </c>
      <c r="FC31" s="2" t="s">
        <v>299</v>
      </c>
      <c r="FD31" s="125" t="s">
        <v>299</v>
      </c>
      <c r="FE31" s="126" t="s">
        <v>299</v>
      </c>
      <c r="FF31" s="127" t="s">
        <v>299</v>
      </c>
    </row>
    <row r="32" spans="2:162">
      <c r="B32" s="2" t="str">
        <f>IF('[1]Service Rank in each comparison'!D33="","",'[1]Service Rank in each comparison'!$C33)</f>
        <v>Tryptophan metabolism</v>
      </c>
      <c r="C32" s="5">
        <f>'[1]Service Rank in each comparison'!D33</f>
        <v>13.3707985426692</v>
      </c>
      <c r="D32" s="6">
        <f>IF('[1]Service Rank in each comparison'!E33="","",'[1]Service Rank in each comparison'!E33)</f>
        <v>13.3707985426692</v>
      </c>
      <c r="E32" s="7">
        <f t="shared" si="0"/>
        <v>1</v>
      </c>
      <c r="F32" s="2" t="str">
        <f>IF('[1]Service Rank in each comparison'!F33="","",'[1]Service Rank in each comparison'!$C33)</f>
        <v>Tryptophan metabolism</v>
      </c>
      <c r="G32" s="5">
        <f>'[1]Service Rank in each comparison'!F33</f>
        <v>19.4860218609515</v>
      </c>
      <c r="H32" s="6">
        <f>'[1]Service Rank in each comparison'!G33</f>
        <v>-19.4860218609515</v>
      </c>
      <c r="I32" s="7">
        <f t="shared" si="1"/>
        <v>1</v>
      </c>
      <c r="J32" s="2" t="str">
        <f>IF('[1]Service Rank in each comparison'!H33="","",'[1]Service Rank in each comparison'!$C33)</f>
        <v>Tryptophan metabolism</v>
      </c>
      <c r="K32" s="5">
        <f>'[1]Service Rank in each comparison'!H33</f>
        <v>9.49059229941397</v>
      </c>
      <c r="L32" s="6">
        <f>'[1]Service Rank in each comparison'!I33</f>
        <v>9.49059229941397</v>
      </c>
      <c r="M32" s="7">
        <f t="shared" si="2"/>
        <v>1</v>
      </c>
      <c r="N32" s="2" t="str">
        <f>IF('[1]Service Rank in each comparison'!J33="","",'[1]Service Rank in each comparison'!$C33)</f>
        <v/>
      </c>
      <c r="O32" s="5">
        <f>'[1]Service Rank in each comparison'!J33</f>
        <v>0</v>
      </c>
      <c r="P32" s="6">
        <f>'[1]Service Rank in each comparison'!K33</f>
        <v>0</v>
      </c>
      <c r="Q32" s="7">
        <f t="shared" si="3"/>
        <v>1</v>
      </c>
      <c r="R32" s="2" t="str">
        <f>IF('[1]Service Rank in each comparison'!L33="","",'[1]Service Rank in each comparison'!$C33)</f>
        <v/>
      </c>
      <c r="S32" s="5">
        <f>'[1]Service Rank in each comparison'!L33</f>
        <v>0</v>
      </c>
      <c r="T32" s="6">
        <f>'[1]Service Rank in each comparison'!M33</f>
        <v>0</v>
      </c>
      <c r="U32" s="7">
        <f t="shared" si="4"/>
        <v>1</v>
      </c>
      <c r="V32" s="2" t="str">
        <f>IF('[1]Service Rank in each comparison'!N33="","",'[1]Service Rank in each comparison'!$C33)</f>
        <v/>
      </c>
      <c r="W32" s="5">
        <f>'[1]Service Rank in each comparison'!N33</f>
        <v>0</v>
      </c>
      <c r="X32" s="6">
        <f>'[1]Service Rank in each comparison'!O33</f>
        <v>0</v>
      </c>
      <c r="Y32" s="7">
        <f t="shared" si="5"/>
        <v>1</v>
      </c>
      <c r="Z32" s="2" t="str">
        <f>IF('[1]Service Rank in each comparison'!P33="","",'[1]Service Rank in each comparison'!$C33)</f>
        <v/>
      </c>
      <c r="AA32" s="5">
        <f>'[1]Service Rank in each comparison'!P33</f>
        <v>0</v>
      </c>
      <c r="AB32" s="6">
        <f>'[1]Service Rank in each comparison'!Q33</f>
        <v>0</v>
      </c>
      <c r="AC32" s="7">
        <f t="shared" si="6"/>
        <v>1</v>
      </c>
      <c r="AD32" s="2" t="str">
        <f>IF('[1]Service Rank in each comparison'!R33="","",'[1]Service Rank in each comparison'!$C33)</f>
        <v/>
      </c>
      <c r="AE32" s="5">
        <f>'[1]Service Rank in each comparison'!R33</f>
        <v>0</v>
      </c>
      <c r="AF32" s="6">
        <f>'[1]Service Rank in each comparison'!S33</f>
        <v>0</v>
      </c>
      <c r="AG32" s="7">
        <f t="shared" si="7"/>
        <v>1</v>
      </c>
      <c r="AH32" s="2" t="str">
        <f>IF('[1]Service Rank in each comparison'!T33="","",'[1]Service Rank in each comparison'!$C33)</f>
        <v/>
      </c>
      <c r="AI32" s="5">
        <f>'[1]Service Rank in each comparison'!T33</f>
        <v>0</v>
      </c>
      <c r="AJ32" s="6">
        <f>'[1]Service Rank in each comparison'!U33</f>
        <v>0</v>
      </c>
      <c r="AK32" s="7">
        <f t="shared" si="8"/>
        <v>1</v>
      </c>
      <c r="AL32" s="2" t="str">
        <f>IF('[1]Service Rank in each comparison'!V33="","",'[1]Service Rank in each comparison'!$C33)</f>
        <v/>
      </c>
      <c r="AM32" s="5">
        <f>'[1]Service Rank in each comparison'!V33</f>
        <v>0</v>
      </c>
      <c r="AN32" s="6">
        <f>'[1]Service Rank in each comparison'!W33</f>
        <v>0</v>
      </c>
      <c r="AO32" s="7">
        <f t="shared" si="9"/>
        <v>1</v>
      </c>
      <c r="AP32" s="2" t="str">
        <f>IF('[1]Service Rank in each comparison'!X33="","",'[1]Service Rank in each comparison'!$C33)</f>
        <v/>
      </c>
      <c r="AQ32" s="5">
        <f>'[1]Service Rank in each comparison'!X33</f>
        <v>0</v>
      </c>
      <c r="AR32" s="6">
        <f>'[1]Service Rank in each comparison'!Y33</f>
        <v>0</v>
      </c>
      <c r="AS32" s="7">
        <f t="shared" si="10"/>
        <v>1</v>
      </c>
      <c r="AT32" s="2" t="str">
        <f>IF('[1]Service Rank in each comparison'!Z33="","",'[1]Service Rank in each comparison'!$C33)</f>
        <v/>
      </c>
      <c r="AU32" s="5">
        <f>'[1]Service Rank in each comparison'!Z33</f>
        <v>0</v>
      </c>
      <c r="AV32" s="6">
        <f>'[1]Service Rank in each comparison'!AA33</f>
        <v>0</v>
      </c>
      <c r="AW32" s="7">
        <f t="shared" si="11"/>
        <v>1</v>
      </c>
      <c r="AX32" s="2" t="str">
        <f>IF('[1]Service Rank in each comparison'!AB33="","",'[1]Service Rank in each comparison'!$C33)</f>
        <v/>
      </c>
      <c r="AY32" s="5">
        <f>'[1]Service Rank in each comparison'!AB33</f>
        <v>0</v>
      </c>
      <c r="AZ32" s="6">
        <f>'[1]Service Rank in each comparison'!AC33</f>
        <v>0</v>
      </c>
      <c r="BA32" s="7">
        <f t="shared" si="12"/>
        <v>1</v>
      </c>
      <c r="BB32" s="2" t="str">
        <f>IF('[1]Service Rank in each comparison'!AD33="","",'[1]Service Rank in each comparison'!$C33)</f>
        <v/>
      </c>
      <c r="BC32" s="5">
        <f>'[1]Service Rank in each comparison'!AD33</f>
        <v>0</v>
      </c>
      <c r="BD32" s="6">
        <f>'[1]Service Rank in each comparison'!AE33</f>
        <v>0</v>
      </c>
      <c r="BE32" s="7">
        <f t="shared" si="13"/>
        <v>1</v>
      </c>
      <c r="BF32" s="2" t="str">
        <f>IF('[1]Service Rank in each comparison'!AF33="","",'[1]Service Rank in each comparison'!$C33)</f>
        <v/>
      </c>
      <c r="BG32" s="5">
        <f>'[1]Service Rank in each comparison'!AF33</f>
        <v>0</v>
      </c>
      <c r="BH32" s="6">
        <f>'[1]Service Rank in each comparison'!AG33</f>
        <v>0</v>
      </c>
      <c r="BI32" s="7">
        <f t="shared" si="14"/>
        <v>1</v>
      </c>
      <c r="BJ32" s="2" t="str">
        <f>IF('[1]Service Rank in each comparison'!AH33="","",'[1]Service Rank in each comparison'!$C33)</f>
        <v/>
      </c>
      <c r="BK32" s="5">
        <f>'[1]Service Rank in each comparison'!AH33</f>
        <v>0</v>
      </c>
      <c r="BL32" s="6">
        <f>'[1]Service Rank in each comparison'!AI33</f>
        <v>0</v>
      </c>
      <c r="BM32" s="7">
        <f t="shared" si="15"/>
        <v>1</v>
      </c>
      <c r="BN32" s="2" t="str">
        <f>IF('[1]Service Rank in each comparison'!AJ33="","",'[1]Service Rank in each comparison'!$C33)</f>
        <v/>
      </c>
      <c r="BO32" s="5">
        <f>'[1]Service Rank in each comparison'!AJ33</f>
        <v>0</v>
      </c>
      <c r="BP32" s="6">
        <f>'[1]Service Rank in each comparison'!AK33</f>
        <v>0</v>
      </c>
      <c r="BQ32" s="7">
        <f t="shared" si="16"/>
        <v>1</v>
      </c>
      <c r="BR32" s="2" t="str">
        <f>IF('[1]Service Rank in each comparison'!AL33="","",'[1]Service Rank in each comparison'!$C33)</f>
        <v/>
      </c>
      <c r="BS32" s="5">
        <f>'[1]Service Rank in each comparison'!AL33</f>
        <v>0</v>
      </c>
      <c r="BT32" s="6">
        <f>'[1]Service Rank in each comparison'!AM33</f>
        <v>0</v>
      </c>
      <c r="BU32" s="7">
        <f t="shared" si="17"/>
        <v>1</v>
      </c>
      <c r="BV32" s="2" t="str">
        <f>IF('[1]Service Rank in each comparison'!AN33="","",'[1]Service Rank in each comparison'!$C33)</f>
        <v/>
      </c>
      <c r="BW32" s="5">
        <f>'[1]Service Rank in each comparison'!AN33</f>
        <v>0</v>
      </c>
      <c r="BX32" s="6">
        <f>'[1]Service Rank in each comparison'!AO33</f>
        <v>0</v>
      </c>
      <c r="BY32" s="7">
        <f t="shared" si="18"/>
        <v>1</v>
      </c>
      <c r="BZ32" s="2" t="str">
        <f>IF('[1]Service Rank in each comparison'!AP33="","",'[1]Service Rank in each comparison'!$C33)</f>
        <v/>
      </c>
      <c r="CA32" s="5">
        <f>'[1]Service Rank in each comparison'!AP33</f>
        <v>0</v>
      </c>
      <c r="CB32" s="6">
        <f>'[1]Service Rank in each comparison'!AQ33</f>
        <v>0</v>
      </c>
      <c r="CC32" s="7">
        <f t="shared" si="19"/>
        <v>1</v>
      </c>
      <c r="CE32" s="2" t="s">
        <v>139</v>
      </c>
      <c r="CF32" s="5">
        <v>265.059672703378</v>
      </c>
      <c r="CG32" s="6">
        <v>-265.059672703378</v>
      </c>
      <c r="CH32" s="7">
        <v>1</v>
      </c>
      <c r="CI32" s="2" t="s">
        <v>122</v>
      </c>
      <c r="CJ32" s="5">
        <v>65.3161309535585</v>
      </c>
      <c r="CK32" s="6">
        <v>65.3161309535585</v>
      </c>
      <c r="CL32" s="7">
        <v>1</v>
      </c>
      <c r="CM32" s="2" t="s">
        <v>148</v>
      </c>
      <c r="CN32" s="5">
        <v>69.2792649785088</v>
      </c>
      <c r="CO32" s="6">
        <v>-69.2792649785088</v>
      </c>
      <c r="CP32" s="7">
        <v>1</v>
      </c>
      <c r="CQ32" s="2" t="s">
        <v>299</v>
      </c>
      <c r="CR32" s="125" t="s">
        <v>299</v>
      </c>
      <c r="CS32" s="126" t="s">
        <v>299</v>
      </c>
      <c r="CT32" s="127" t="s">
        <v>299</v>
      </c>
      <c r="CU32" s="2" t="s">
        <v>299</v>
      </c>
      <c r="CV32" s="125" t="s">
        <v>299</v>
      </c>
      <c r="CW32" s="126" t="s">
        <v>299</v>
      </c>
      <c r="CX32" s="127" t="s">
        <v>299</v>
      </c>
      <c r="CY32" s="2" t="s">
        <v>299</v>
      </c>
      <c r="CZ32" s="125" t="s">
        <v>299</v>
      </c>
      <c r="DA32" s="126" t="s">
        <v>299</v>
      </c>
      <c r="DB32" s="127" t="s">
        <v>299</v>
      </c>
      <c r="DC32" s="2" t="s">
        <v>299</v>
      </c>
      <c r="DD32" s="125" t="s">
        <v>299</v>
      </c>
      <c r="DE32" s="126" t="s">
        <v>299</v>
      </c>
      <c r="DF32" s="127" t="s">
        <v>299</v>
      </c>
      <c r="DG32" s="2" t="s">
        <v>299</v>
      </c>
      <c r="DH32" s="125" t="s">
        <v>299</v>
      </c>
      <c r="DI32" s="126" t="s">
        <v>299</v>
      </c>
      <c r="DJ32" s="127" t="s">
        <v>299</v>
      </c>
      <c r="DK32" s="2" t="s">
        <v>299</v>
      </c>
      <c r="DL32" s="125" t="s">
        <v>299</v>
      </c>
      <c r="DM32" s="126" t="s">
        <v>299</v>
      </c>
      <c r="DN32" s="127" t="s">
        <v>299</v>
      </c>
      <c r="DO32" s="2" t="s">
        <v>299</v>
      </c>
      <c r="DP32" s="125" t="s">
        <v>299</v>
      </c>
      <c r="DQ32" s="126" t="s">
        <v>299</v>
      </c>
      <c r="DR32" s="127" t="s">
        <v>299</v>
      </c>
      <c r="DS32" s="2" t="s">
        <v>299</v>
      </c>
      <c r="DT32" s="125" t="s">
        <v>299</v>
      </c>
      <c r="DU32" s="126" t="s">
        <v>299</v>
      </c>
      <c r="DV32" s="127" t="s">
        <v>299</v>
      </c>
      <c r="DW32" s="2" t="s">
        <v>299</v>
      </c>
      <c r="DX32" s="125" t="s">
        <v>299</v>
      </c>
      <c r="DY32" s="126" t="s">
        <v>299</v>
      </c>
      <c r="DZ32" s="127" t="s">
        <v>299</v>
      </c>
      <c r="EA32" s="2" t="s">
        <v>299</v>
      </c>
      <c r="EB32" s="125" t="s">
        <v>299</v>
      </c>
      <c r="EC32" s="126" t="s">
        <v>299</v>
      </c>
      <c r="ED32" s="127" t="s">
        <v>299</v>
      </c>
      <c r="EE32" s="2" t="s">
        <v>299</v>
      </c>
      <c r="EF32" s="125" t="s">
        <v>299</v>
      </c>
      <c r="EG32" s="126" t="s">
        <v>299</v>
      </c>
      <c r="EH32" s="127" t="s">
        <v>299</v>
      </c>
      <c r="EI32" s="2" t="s">
        <v>299</v>
      </c>
      <c r="EJ32" s="125" t="s">
        <v>299</v>
      </c>
      <c r="EK32" s="126" t="s">
        <v>299</v>
      </c>
      <c r="EL32" s="127" t="s">
        <v>299</v>
      </c>
      <c r="EM32" s="2" t="s">
        <v>299</v>
      </c>
      <c r="EN32" s="125" t="s">
        <v>299</v>
      </c>
      <c r="EO32" s="126" t="s">
        <v>299</v>
      </c>
      <c r="EP32" s="127" t="s">
        <v>299</v>
      </c>
      <c r="EQ32" s="2" t="s">
        <v>299</v>
      </c>
      <c r="ER32" s="125" t="s">
        <v>299</v>
      </c>
      <c r="ES32" s="126" t="s">
        <v>299</v>
      </c>
      <c r="ET32" s="127" t="s">
        <v>299</v>
      </c>
      <c r="EU32" s="2" t="s">
        <v>299</v>
      </c>
      <c r="EV32" s="125" t="s">
        <v>299</v>
      </c>
      <c r="EW32" s="126" t="s">
        <v>299</v>
      </c>
      <c r="EX32" s="127" t="s">
        <v>299</v>
      </c>
      <c r="EY32" s="2" t="s">
        <v>299</v>
      </c>
      <c r="EZ32" s="125" t="s">
        <v>299</v>
      </c>
      <c r="FA32" s="126" t="s">
        <v>299</v>
      </c>
      <c r="FB32" s="127" t="s">
        <v>299</v>
      </c>
      <c r="FC32" s="2" t="s">
        <v>299</v>
      </c>
      <c r="FD32" s="125" t="s">
        <v>299</v>
      </c>
      <c r="FE32" s="126" t="s">
        <v>299</v>
      </c>
      <c r="FF32" s="127" t="s">
        <v>299</v>
      </c>
    </row>
    <row r="33" spans="2:162">
      <c r="B33" s="2" t="str">
        <f>IF('[1]Service Rank in each comparison'!D34="","",'[1]Service Rank in each comparison'!$C34)</f>
        <v/>
      </c>
      <c r="C33" s="5">
        <f>'[1]Service Rank in each comparison'!D34</f>
        <v>0</v>
      </c>
      <c r="D33" s="6" t="str">
        <f>IF('[1]Service Rank in each comparison'!E34="","",'[1]Service Rank in each comparison'!E34)</f>
        <v/>
      </c>
      <c r="E33" s="7">
        <f t="shared" si="0"/>
        <v>1</v>
      </c>
      <c r="F33" s="2" t="str">
        <f>IF('[1]Service Rank in each comparison'!F34="","",'[1]Service Rank in each comparison'!$C34)</f>
        <v/>
      </c>
      <c r="G33" s="5">
        <f>'[1]Service Rank in each comparison'!F34</f>
        <v>0</v>
      </c>
      <c r="H33" s="6">
        <f>'[1]Service Rank in each comparison'!G34</f>
        <v>0</v>
      </c>
      <c r="I33" s="7">
        <f t="shared" si="1"/>
        <v>1</v>
      </c>
      <c r="J33" s="2" t="str">
        <f>IF('[1]Service Rank in each comparison'!H34="","",'[1]Service Rank in each comparison'!$C34)</f>
        <v/>
      </c>
      <c r="K33" s="5">
        <f>'[1]Service Rank in each comparison'!H34</f>
        <v>0</v>
      </c>
      <c r="L33" s="6">
        <f>'[1]Service Rank in each comparison'!I34</f>
        <v>0</v>
      </c>
      <c r="M33" s="7">
        <f t="shared" si="2"/>
        <v>1</v>
      </c>
      <c r="N33" s="2" t="str">
        <f>IF('[1]Service Rank in each comparison'!J34="","",'[1]Service Rank in each comparison'!$C34)</f>
        <v/>
      </c>
      <c r="O33" s="5">
        <f>'[1]Service Rank in each comparison'!J34</f>
        <v>0</v>
      </c>
      <c r="P33" s="6">
        <f>'[1]Service Rank in each comparison'!K34</f>
        <v>0</v>
      </c>
      <c r="Q33" s="7">
        <f t="shared" si="3"/>
        <v>1</v>
      </c>
      <c r="R33" s="2" t="str">
        <f>IF('[1]Service Rank in each comparison'!L34="","",'[1]Service Rank in each comparison'!$C34)</f>
        <v/>
      </c>
      <c r="S33" s="5">
        <f>'[1]Service Rank in each comparison'!L34</f>
        <v>0</v>
      </c>
      <c r="T33" s="6">
        <f>'[1]Service Rank in each comparison'!M34</f>
        <v>0</v>
      </c>
      <c r="U33" s="7">
        <f t="shared" si="4"/>
        <v>1</v>
      </c>
      <c r="V33" s="2" t="str">
        <f>IF('[1]Service Rank in each comparison'!N34="","",'[1]Service Rank in each comparison'!$C34)</f>
        <v/>
      </c>
      <c r="W33" s="5">
        <f>'[1]Service Rank in each comparison'!N34</f>
        <v>0</v>
      </c>
      <c r="X33" s="6">
        <f>'[1]Service Rank in each comparison'!O34</f>
        <v>0</v>
      </c>
      <c r="Y33" s="7">
        <f t="shared" si="5"/>
        <v>1</v>
      </c>
      <c r="Z33" s="2" t="str">
        <f>IF('[1]Service Rank in each comparison'!P34="","",'[1]Service Rank in each comparison'!$C34)</f>
        <v/>
      </c>
      <c r="AA33" s="5">
        <f>'[1]Service Rank in each comparison'!P34</f>
        <v>0</v>
      </c>
      <c r="AB33" s="6">
        <f>'[1]Service Rank in each comparison'!Q34</f>
        <v>0</v>
      </c>
      <c r="AC33" s="7">
        <f t="shared" si="6"/>
        <v>1</v>
      </c>
      <c r="AD33" s="2" t="str">
        <f>IF('[1]Service Rank in each comparison'!R34="","",'[1]Service Rank in each comparison'!$C34)</f>
        <v/>
      </c>
      <c r="AE33" s="5">
        <f>'[1]Service Rank in each comparison'!R34</f>
        <v>0</v>
      </c>
      <c r="AF33" s="6">
        <f>'[1]Service Rank in each comparison'!S34</f>
        <v>0</v>
      </c>
      <c r="AG33" s="7">
        <f t="shared" si="7"/>
        <v>1</v>
      </c>
      <c r="AH33" s="2" t="str">
        <f>IF('[1]Service Rank in each comparison'!T34="","",'[1]Service Rank in each comparison'!$C34)</f>
        <v/>
      </c>
      <c r="AI33" s="5">
        <f>'[1]Service Rank in each comparison'!T34</f>
        <v>0</v>
      </c>
      <c r="AJ33" s="6">
        <f>'[1]Service Rank in each comparison'!U34</f>
        <v>0</v>
      </c>
      <c r="AK33" s="7">
        <f t="shared" si="8"/>
        <v>1</v>
      </c>
      <c r="AL33" s="2" t="str">
        <f>IF('[1]Service Rank in each comparison'!V34="","",'[1]Service Rank in each comparison'!$C34)</f>
        <v/>
      </c>
      <c r="AM33" s="5">
        <f>'[1]Service Rank in each comparison'!V34</f>
        <v>0</v>
      </c>
      <c r="AN33" s="6">
        <f>'[1]Service Rank in each comparison'!W34</f>
        <v>0</v>
      </c>
      <c r="AO33" s="7">
        <f t="shared" si="9"/>
        <v>1</v>
      </c>
      <c r="AP33" s="2" t="str">
        <f>IF('[1]Service Rank in each comparison'!X34="","",'[1]Service Rank in each comparison'!$C34)</f>
        <v/>
      </c>
      <c r="AQ33" s="5">
        <f>'[1]Service Rank in each comparison'!X34</f>
        <v>0</v>
      </c>
      <c r="AR33" s="6">
        <f>'[1]Service Rank in each comparison'!Y34</f>
        <v>0</v>
      </c>
      <c r="AS33" s="7">
        <f t="shared" si="10"/>
        <v>1</v>
      </c>
      <c r="AT33" s="2" t="str">
        <f>IF('[1]Service Rank in each comparison'!Z34="","",'[1]Service Rank in each comparison'!$C34)</f>
        <v/>
      </c>
      <c r="AU33" s="5">
        <f>'[1]Service Rank in each comparison'!Z34</f>
        <v>0</v>
      </c>
      <c r="AV33" s="6">
        <f>'[1]Service Rank in each comparison'!AA34</f>
        <v>0</v>
      </c>
      <c r="AW33" s="7">
        <f t="shared" si="11"/>
        <v>1</v>
      </c>
      <c r="AX33" s="2" t="str">
        <f>IF('[1]Service Rank in each comparison'!AB34="","",'[1]Service Rank in each comparison'!$C34)</f>
        <v/>
      </c>
      <c r="AY33" s="5">
        <f>'[1]Service Rank in each comparison'!AB34</f>
        <v>0</v>
      </c>
      <c r="AZ33" s="6">
        <f>'[1]Service Rank in each comparison'!AC34</f>
        <v>0</v>
      </c>
      <c r="BA33" s="7">
        <f t="shared" si="12"/>
        <v>1</v>
      </c>
      <c r="BB33" s="2" t="str">
        <f>IF('[1]Service Rank in each comparison'!AD34="","",'[1]Service Rank in each comparison'!$C34)</f>
        <v/>
      </c>
      <c r="BC33" s="5">
        <f>'[1]Service Rank in each comparison'!AD34</f>
        <v>0</v>
      </c>
      <c r="BD33" s="6">
        <f>'[1]Service Rank in each comparison'!AE34</f>
        <v>0</v>
      </c>
      <c r="BE33" s="7">
        <f t="shared" si="13"/>
        <v>1</v>
      </c>
      <c r="BF33" s="2" t="str">
        <f>IF('[1]Service Rank in each comparison'!AF34="","",'[1]Service Rank in each comparison'!$C34)</f>
        <v/>
      </c>
      <c r="BG33" s="5">
        <f>'[1]Service Rank in each comparison'!AF34</f>
        <v>0</v>
      </c>
      <c r="BH33" s="6">
        <f>'[1]Service Rank in each comparison'!AG34</f>
        <v>0</v>
      </c>
      <c r="BI33" s="7">
        <f t="shared" si="14"/>
        <v>1</v>
      </c>
      <c r="BJ33" s="2" t="str">
        <f>IF('[1]Service Rank in each comparison'!AH34="","",'[1]Service Rank in each comparison'!$C34)</f>
        <v/>
      </c>
      <c r="BK33" s="5">
        <f>'[1]Service Rank in each comparison'!AH34</f>
        <v>0</v>
      </c>
      <c r="BL33" s="6">
        <f>'[1]Service Rank in each comparison'!AI34</f>
        <v>0</v>
      </c>
      <c r="BM33" s="7">
        <f t="shared" si="15"/>
        <v>1</v>
      </c>
      <c r="BN33" s="2" t="str">
        <f>IF('[1]Service Rank in each comparison'!AJ34="","",'[1]Service Rank in each comparison'!$C34)</f>
        <v/>
      </c>
      <c r="BO33" s="5">
        <f>'[1]Service Rank in each comparison'!AJ34</f>
        <v>0</v>
      </c>
      <c r="BP33" s="6">
        <f>'[1]Service Rank in each comparison'!AK34</f>
        <v>0</v>
      </c>
      <c r="BQ33" s="7">
        <f t="shared" si="16"/>
        <v>1</v>
      </c>
      <c r="BR33" s="2" t="str">
        <f>IF('[1]Service Rank in each comparison'!AL34="","",'[1]Service Rank in each comparison'!$C34)</f>
        <v/>
      </c>
      <c r="BS33" s="5">
        <f>'[1]Service Rank in each comparison'!AL34</f>
        <v>0</v>
      </c>
      <c r="BT33" s="6">
        <f>'[1]Service Rank in each comparison'!AM34</f>
        <v>0</v>
      </c>
      <c r="BU33" s="7">
        <f t="shared" si="17"/>
        <v>1</v>
      </c>
      <c r="BV33" s="2" t="str">
        <f>IF('[1]Service Rank in each comparison'!AN34="","",'[1]Service Rank in each comparison'!$C34)</f>
        <v/>
      </c>
      <c r="BW33" s="5">
        <f>'[1]Service Rank in each comparison'!AN34</f>
        <v>0</v>
      </c>
      <c r="BX33" s="6">
        <f>'[1]Service Rank in each comparison'!AO34</f>
        <v>0</v>
      </c>
      <c r="BY33" s="7">
        <f t="shared" si="18"/>
        <v>1</v>
      </c>
      <c r="BZ33" s="2" t="str">
        <f>IF('[1]Service Rank in each comparison'!AP34="","",'[1]Service Rank in each comparison'!$C34)</f>
        <v/>
      </c>
      <c r="CA33" s="5">
        <f>'[1]Service Rank in each comparison'!AP34</f>
        <v>0</v>
      </c>
      <c r="CB33" s="6">
        <f>'[1]Service Rank in each comparison'!AQ34</f>
        <v>0</v>
      </c>
      <c r="CC33" s="7">
        <f t="shared" si="19"/>
        <v>1</v>
      </c>
      <c r="CE33" s="2" t="s">
        <v>129</v>
      </c>
      <c r="CF33" s="5">
        <v>249.154284126763</v>
      </c>
      <c r="CG33" s="6">
        <v>-48.388513507013</v>
      </c>
      <c r="CH33" s="7">
        <v>1</v>
      </c>
      <c r="CI33" s="2" t="s">
        <v>128</v>
      </c>
      <c r="CJ33" s="5">
        <v>64.4272128154912</v>
      </c>
      <c r="CK33" s="6">
        <v>-20.6965481092577</v>
      </c>
      <c r="CL33" s="7">
        <v>1</v>
      </c>
      <c r="CM33" s="2" t="s">
        <v>129</v>
      </c>
      <c r="CN33" s="5">
        <v>67.8487827849468</v>
      </c>
      <c r="CO33" s="6">
        <v>-43.0738675885463</v>
      </c>
      <c r="CP33" s="7">
        <v>1</v>
      </c>
      <c r="CQ33" s="2" t="s">
        <v>299</v>
      </c>
      <c r="CR33" s="125" t="s">
        <v>299</v>
      </c>
      <c r="CS33" s="126" t="s">
        <v>299</v>
      </c>
      <c r="CT33" s="127" t="s">
        <v>299</v>
      </c>
      <c r="CU33" s="2" t="s">
        <v>299</v>
      </c>
      <c r="CV33" s="125" t="s">
        <v>299</v>
      </c>
      <c r="CW33" s="126" t="s">
        <v>299</v>
      </c>
      <c r="CX33" s="127" t="s">
        <v>299</v>
      </c>
      <c r="CY33" s="2" t="s">
        <v>299</v>
      </c>
      <c r="CZ33" s="125" t="s">
        <v>299</v>
      </c>
      <c r="DA33" s="126" t="s">
        <v>299</v>
      </c>
      <c r="DB33" s="127" t="s">
        <v>299</v>
      </c>
      <c r="DC33" s="2" t="s">
        <v>299</v>
      </c>
      <c r="DD33" s="125" t="s">
        <v>299</v>
      </c>
      <c r="DE33" s="126" t="s">
        <v>299</v>
      </c>
      <c r="DF33" s="127" t="s">
        <v>299</v>
      </c>
      <c r="DG33" s="2" t="s">
        <v>299</v>
      </c>
      <c r="DH33" s="125" t="s">
        <v>299</v>
      </c>
      <c r="DI33" s="126" t="s">
        <v>299</v>
      </c>
      <c r="DJ33" s="127" t="s">
        <v>299</v>
      </c>
      <c r="DK33" s="2" t="s">
        <v>299</v>
      </c>
      <c r="DL33" s="125" t="s">
        <v>299</v>
      </c>
      <c r="DM33" s="126" t="s">
        <v>299</v>
      </c>
      <c r="DN33" s="127" t="s">
        <v>299</v>
      </c>
      <c r="DO33" s="2" t="s">
        <v>299</v>
      </c>
      <c r="DP33" s="125" t="s">
        <v>299</v>
      </c>
      <c r="DQ33" s="126" t="s">
        <v>299</v>
      </c>
      <c r="DR33" s="127" t="s">
        <v>299</v>
      </c>
      <c r="DS33" s="2" t="s">
        <v>299</v>
      </c>
      <c r="DT33" s="125" t="s">
        <v>299</v>
      </c>
      <c r="DU33" s="126" t="s">
        <v>299</v>
      </c>
      <c r="DV33" s="127" t="s">
        <v>299</v>
      </c>
      <c r="DW33" s="2" t="s">
        <v>299</v>
      </c>
      <c r="DX33" s="125" t="s">
        <v>299</v>
      </c>
      <c r="DY33" s="126" t="s">
        <v>299</v>
      </c>
      <c r="DZ33" s="127" t="s">
        <v>299</v>
      </c>
      <c r="EA33" s="2" t="s">
        <v>299</v>
      </c>
      <c r="EB33" s="125" t="s">
        <v>299</v>
      </c>
      <c r="EC33" s="126" t="s">
        <v>299</v>
      </c>
      <c r="ED33" s="127" t="s">
        <v>299</v>
      </c>
      <c r="EE33" s="2" t="s">
        <v>299</v>
      </c>
      <c r="EF33" s="125" t="s">
        <v>299</v>
      </c>
      <c r="EG33" s="126" t="s">
        <v>299</v>
      </c>
      <c r="EH33" s="127" t="s">
        <v>299</v>
      </c>
      <c r="EI33" s="2" t="s">
        <v>299</v>
      </c>
      <c r="EJ33" s="125" t="s">
        <v>299</v>
      </c>
      <c r="EK33" s="126" t="s">
        <v>299</v>
      </c>
      <c r="EL33" s="127" t="s">
        <v>299</v>
      </c>
      <c r="EM33" s="2" t="s">
        <v>299</v>
      </c>
      <c r="EN33" s="125" t="s">
        <v>299</v>
      </c>
      <c r="EO33" s="126" t="s">
        <v>299</v>
      </c>
      <c r="EP33" s="127" t="s">
        <v>299</v>
      </c>
      <c r="EQ33" s="2" t="s">
        <v>299</v>
      </c>
      <c r="ER33" s="125" t="s">
        <v>299</v>
      </c>
      <c r="ES33" s="126" t="s">
        <v>299</v>
      </c>
      <c r="ET33" s="127" t="s">
        <v>299</v>
      </c>
      <c r="EU33" s="2" t="s">
        <v>299</v>
      </c>
      <c r="EV33" s="125" t="s">
        <v>299</v>
      </c>
      <c r="EW33" s="126" t="s">
        <v>299</v>
      </c>
      <c r="EX33" s="127" t="s">
        <v>299</v>
      </c>
      <c r="EY33" s="2" t="s">
        <v>299</v>
      </c>
      <c r="EZ33" s="125" t="s">
        <v>299</v>
      </c>
      <c r="FA33" s="126" t="s">
        <v>299</v>
      </c>
      <c r="FB33" s="127" t="s">
        <v>299</v>
      </c>
      <c r="FC33" s="2" t="s">
        <v>299</v>
      </c>
      <c r="FD33" s="125" t="s">
        <v>299</v>
      </c>
      <c r="FE33" s="126" t="s">
        <v>299</v>
      </c>
      <c r="FF33" s="127" t="s">
        <v>299</v>
      </c>
    </row>
    <row r="34" spans="2:162">
      <c r="B34" s="2" t="str">
        <f>IF('[1]Service Rank in each comparison'!D35="","",'[1]Service Rank in each comparison'!$C35)</f>
        <v/>
      </c>
      <c r="C34" s="5">
        <f>'[1]Service Rank in each comparison'!D35</f>
        <v>0</v>
      </c>
      <c r="D34" s="6" t="str">
        <f>IF('[1]Service Rank in each comparison'!E35="","",'[1]Service Rank in each comparison'!E35)</f>
        <v/>
      </c>
      <c r="E34" s="7">
        <f t="shared" si="0"/>
        <v>1</v>
      </c>
      <c r="F34" s="2" t="str">
        <f>IF('[1]Service Rank in each comparison'!F35="","",'[1]Service Rank in each comparison'!$C35)</f>
        <v/>
      </c>
      <c r="G34" s="5">
        <f>'[1]Service Rank in each comparison'!F35</f>
        <v>0</v>
      </c>
      <c r="H34" s="6">
        <f>'[1]Service Rank in each comparison'!G35</f>
        <v>0</v>
      </c>
      <c r="I34" s="7">
        <f t="shared" si="1"/>
        <v>1</v>
      </c>
      <c r="J34" s="2" t="str">
        <f>IF('[1]Service Rank in each comparison'!H35="","",'[1]Service Rank in each comparison'!$C35)</f>
        <v>beta-Alanine metabolism</v>
      </c>
      <c r="K34" s="5">
        <f>'[1]Service Rank in each comparison'!H35</f>
        <v>17.3641075336837</v>
      </c>
      <c r="L34" s="6">
        <f>'[1]Service Rank in each comparison'!I35</f>
        <v>-17.3641075336837</v>
      </c>
      <c r="M34" s="7">
        <f t="shared" si="2"/>
        <v>1</v>
      </c>
      <c r="N34" s="2" t="str">
        <f>IF('[1]Service Rank in each comparison'!J35="","",'[1]Service Rank in each comparison'!$C35)</f>
        <v/>
      </c>
      <c r="O34" s="5">
        <f>'[1]Service Rank in each comparison'!J35</f>
        <v>0</v>
      </c>
      <c r="P34" s="6">
        <f>'[1]Service Rank in each comparison'!K35</f>
        <v>0</v>
      </c>
      <c r="Q34" s="7">
        <f t="shared" si="3"/>
        <v>1</v>
      </c>
      <c r="R34" s="2" t="str">
        <f>IF('[1]Service Rank in each comparison'!L35="","",'[1]Service Rank in each comparison'!$C35)</f>
        <v/>
      </c>
      <c r="S34" s="5">
        <f>'[1]Service Rank in each comparison'!L35</f>
        <v>0</v>
      </c>
      <c r="T34" s="6">
        <f>'[1]Service Rank in each comparison'!M35</f>
        <v>0</v>
      </c>
      <c r="U34" s="7">
        <f t="shared" si="4"/>
        <v>1</v>
      </c>
      <c r="V34" s="2" t="str">
        <f>IF('[1]Service Rank in each comparison'!N35="","",'[1]Service Rank in each comparison'!$C35)</f>
        <v/>
      </c>
      <c r="W34" s="5">
        <f>'[1]Service Rank in each comparison'!N35</f>
        <v>0</v>
      </c>
      <c r="X34" s="6">
        <f>'[1]Service Rank in each comparison'!O35</f>
        <v>0</v>
      </c>
      <c r="Y34" s="7">
        <f t="shared" si="5"/>
        <v>1</v>
      </c>
      <c r="Z34" s="2" t="str">
        <f>IF('[1]Service Rank in each comparison'!P35="","",'[1]Service Rank in each comparison'!$C35)</f>
        <v/>
      </c>
      <c r="AA34" s="5">
        <f>'[1]Service Rank in each comparison'!P35</f>
        <v>0</v>
      </c>
      <c r="AB34" s="6">
        <f>'[1]Service Rank in each comparison'!Q35</f>
        <v>0</v>
      </c>
      <c r="AC34" s="7">
        <f t="shared" si="6"/>
        <v>1</v>
      </c>
      <c r="AD34" s="2" t="str">
        <f>IF('[1]Service Rank in each comparison'!R35="","",'[1]Service Rank in each comparison'!$C35)</f>
        <v/>
      </c>
      <c r="AE34" s="5">
        <f>'[1]Service Rank in each comparison'!R35</f>
        <v>0</v>
      </c>
      <c r="AF34" s="6">
        <f>'[1]Service Rank in each comparison'!S35</f>
        <v>0</v>
      </c>
      <c r="AG34" s="7">
        <f t="shared" si="7"/>
        <v>1</v>
      </c>
      <c r="AH34" s="2" t="str">
        <f>IF('[1]Service Rank in each comparison'!T35="","",'[1]Service Rank in each comparison'!$C35)</f>
        <v/>
      </c>
      <c r="AI34" s="5">
        <f>'[1]Service Rank in each comparison'!T35</f>
        <v>0</v>
      </c>
      <c r="AJ34" s="6">
        <f>'[1]Service Rank in each comparison'!U35</f>
        <v>0</v>
      </c>
      <c r="AK34" s="7">
        <f t="shared" si="8"/>
        <v>1</v>
      </c>
      <c r="AL34" s="2" t="str">
        <f>IF('[1]Service Rank in each comparison'!V35="","",'[1]Service Rank in each comparison'!$C35)</f>
        <v/>
      </c>
      <c r="AM34" s="5">
        <f>'[1]Service Rank in each comparison'!V35</f>
        <v>0</v>
      </c>
      <c r="AN34" s="6">
        <f>'[1]Service Rank in each comparison'!W35</f>
        <v>0</v>
      </c>
      <c r="AO34" s="7">
        <f t="shared" si="9"/>
        <v>1</v>
      </c>
      <c r="AP34" s="2" t="str">
        <f>IF('[1]Service Rank in each comparison'!X35="","",'[1]Service Rank in each comparison'!$C35)</f>
        <v/>
      </c>
      <c r="AQ34" s="5">
        <f>'[1]Service Rank in each comparison'!X35</f>
        <v>0</v>
      </c>
      <c r="AR34" s="6">
        <f>'[1]Service Rank in each comparison'!Y35</f>
        <v>0</v>
      </c>
      <c r="AS34" s="7">
        <f t="shared" si="10"/>
        <v>1</v>
      </c>
      <c r="AT34" s="2" t="str">
        <f>IF('[1]Service Rank in each comparison'!Z35="","",'[1]Service Rank in each comparison'!$C35)</f>
        <v/>
      </c>
      <c r="AU34" s="5">
        <f>'[1]Service Rank in each comparison'!Z35</f>
        <v>0</v>
      </c>
      <c r="AV34" s="6">
        <f>'[1]Service Rank in each comparison'!AA35</f>
        <v>0</v>
      </c>
      <c r="AW34" s="7">
        <f t="shared" si="11"/>
        <v>1</v>
      </c>
      <c r="AX34" s="2" t="str">
        <f>IF('[1]Service Rank in each comparison'!AB35="","",'[1]Service Rank in each comparison'!$C35)</f>
        <v/>
      </c>
      <c r="AY34" s="5">
        <f>'[1]Service Rank in each comparison'!AB35</f>
        <v>0</v>
      </c>
      <c r="AZ34" s="6">
        <f>'[1]Service Rank in each comparison'!AC35</f>
        <v>0</v>
      </c>
      <c r="BA34" s="7">
        <f t="shared" si="12"/>
        <v>1</v>
      </c>
      <c r="BB34" s="2" t="str">
        <f>IF('[1]Service Rank in each comparison'!AD35="","",'[1]Service Rank in each comparison'!$C35)</f>
        <v/>
      </c>
      <c r="BC34" s="5">
        <f>'[1]Service Rank in each comparison'!AD35</f>
        <v>0</v>
      </c>
      <c r="BD34" s="6">
        <f>'[1]Service Rank in each comparison'!AE35</f>
        <v>0</v>
      </c>
      <c r="BE34" s="7">
        <f t="shared" si="13"/>
        <v>1</v>
      </c>
      <c r="BF34" s="2" t="str">
        <f>IF('[1]Service Rank in each comparison'!AF35="","",'[1]Service Rank in each comparison'!$C35)</f>
        <v/>
      </c>
      <c r="BG34" s="5">
        <f>'[1]Service Rank in each comparison'!AF35</f>
        <v>0</v>
      </c>
      <c r="BH34" s="6">
        <f>'[1]Service Rank in each comparison'!AG35</f>
        <v>0</v>
      </c>
      <c r="BI34" s="7">
        <f t="shared" si="14"/>
        <v>1</v>
      </c>
      <c r="BJ34" s="2" t="str">
        <f>IF('[1]Service Rank in each comparison'!AH35="","",'[1]Service Rank in each comparison'!$C35)</f>
        <v/>
      </c>
      <c r="BK34" s="5">
        <f>'[1]Service Rank in each comparison'!AH35</f>
        <v>0</v>
      </c>
      <c r="BL34" s="6">
        <f>'[1]Service Rank in each comparison'!AI35</f>
        <v>0</v>
      </c>
      <c r="BM34" s="7">
        <f t="shared" si="15"/>
        <v>1</v>
      </c>
      <c r="BN34" s="2" t="str">
        <f>IF('[1]Service Rank in each comparison'!AJ35="","",'[1]Service Rank in each comparison'!$C35)</f>
        <v/>
      </c>
      <c r="BO34" s="5">
        <f>'[1]Service Rank in each comparison'!AJ35</f>
        <v>0</v>
      </c>
      <c r="BP34" s="6">
        <f>'[1]Service Rank in each comparison'!AK35</f>
        <v>0</v>
      </c>
      <c r="BQ34" s="7">
        <f t="shared" si="16"/>
        <v>1</v>
      </c>
      <c r="BR34" s="2" t="str">
        <f>IF('[1]Service Rank in each comparison'!AL35="","",'[1]Service Rank in each comparison'!$C35)</f>
        <v/>
      </c>
      <c r="BS34" s="5">
        <f>'[1]Service Rank in each comparison'!AL35</f>
        <v>0</v>
      </c>
      <c r="BT34" s="6">
        <f>'[1]Service Rank in each comparison'!AM35</f>
        <v>0</v>
      </c>
      <c r="BU34" s="7">
        <f t="shared" si="17"/>
        <v>1</v>
      </c>
      <c r="BV34" s="2" t="str">
        <f>IF('[1]Service Rank in each comparison'!AN35="","",'[1]Service Rank in each comparison'!$C35)</f>
        <v/>
      </c>
      <c r="BW34" s="5">
        <f>'[1]Service Rank in each comparison'!AN35</f>
        <v>0</v>
      </c>
      <c r="BX34" s="6">
        <f>'[1]Service Rank in each comparison'!AO35</f>
        <v>0</v>
      </c>
      <c r="BY34" s="7">
        <f t="shared" si="18"/>
        <v>1</v>
      </c>
      <c r="BZ34" s="2" t="str">
        <f>IF('[1]Service Rank in each comparison'!AP35="","",'[1]Service Rank in each comparison'!$C35)</f>
        <v/>
      </c>
      <c r="CA34" s="5">
        <f>'[1]Service Rank in each comparison'!AP35</f>
        <v>0</v>
      </c>
      <c r="CB34" s="6">
        <f>'[1]Service Rank in each comparison'!AQ35</f>
        <v>0</v>
      </c>
      <c r="CC34" s="7">
        <f t="shared" si="19"/>
        <v>1</v>
      </c>
      <c r="CE34" s="2" t="s">
        <v>116</v>
      </c>
      <c r="CF34" s="5">
        <v>248.596809126125</v>
      </c>
      <c r="CG34" s="6">
        <v>248.596809126125</v>
      </c>
      <c r="CH34" s="7">
        <v>1</v>
      </c>
      <c r="CI34" s="2" t="s">
        <v>144</v>
      </c>
      <c r="CJ34" s="5">
        <v>63.599293680991</v>
      </c>
      <c r="CK34" s="6">
        <v>-63.599293680991</v>
      </c>
      <c r="CL34" s="7">
        <v>1</v>
      </c>
      <c r="CM34" s="2" t="s">
        <v>128</v>
      </c>
      <c r="CN34" s="5">
        <v>66.2910633146432</v>
      </c>
      <c r="CO34" s="6">
        <v>31.6429602265879</v>
      </c>
      <c r="CP34" s="7">
        <v>1</v>
      </c>
      <c r="CQ34" s="2" t="s">
        <v>299</v>
      </c>
      <c r="CR34" s="125" t="s">
        <v>299</v>
      </c>
      <c r="CS34" s="126" t="s">
        <v>299</v>
      </c>
      <c r="CT34" s="127" t="s">
        <v>299</v>
      </c>
      <c r="CU34" s="2" t="s">
        <v>299</v>
      </c>
      <c r="CV34" s="125" t="s">
        <v>299</v>
      </c>
      <c r="CW34" s="126" t="s">
        <v>299</v>
      </c>
      <c r="CX34" s="127" t="s">
        <v>299</v>
      </c>
      <c r="CY34" s="2" t="s">
        <v>299</v>
      </c>
      <c r="CZ34" s="125" t="s">
        <v>299</v>
      </c>
      <c r="DA34" s="126" t="s">
        <v>299</v>
      </c>
      <c r="DB34" s="127" t="s">
        <v>299</v>
      </c>
      <c r="DC34" s="2" t="s">
        <v>299</v>
      </c>
      <c r="DD34" s="125" t="s">
        <v>299</v>
      </c>
      <c r="DE34" s="126" t="s">
        <v>299</v>
      </c>
      <c r="DF34" s="127" t="s">
        <v>299</v>
      </c>
      <c r="DG34" s="2" t="s">
        <v>299</v>
      </c>
      <c r="DH34" s="125" t="s">
        <v>299</v>
      </c>
      <c r="DI34" s="126" t="s">
        <v>299</v>
      </c>
      <c r="DJ34" s="127" t="s">
        <v>299</v>
      </c>
      <c r="DK34" s="2" t="s">
        <v>299</v>
      </c>
      <c r="DL34" s="125" t="s">
        <v>299</v>
      </c>
      <c r="DM34" s="126" t="s">
        <v>299</v>
      </c>
      <c r="DN34" s="127" t="s">
        <v>299</v>
      </c>
      <c r="DO34" s="2" t="s">
        <v>299</v>
      </c>
      <c r="DP34" s="125" t="s">
        <v>299</v>
      </c>
      <c r="DQ34" s="126" t="s">
        <v>299</v>
      </c>
      <c r="DR34" s="127" t="s">
        <v>299</v>
      </c>
      <c r="DS34" s="2" t="s">
        <v>299</v>
      </c>
      <c r="DT34" s="125" t="s">
        <v>299</v>
      </c>
      <c r="DU34" s="126" t="s">
        <v>299</v>
      </c>
      <c r="DV34" s="127" t="s">
        <v>299</v>
      </c>
      <c r="DW34" s="2" t="s">
        <v>299</v>
      </c>
      <c r="DX34" s="125" t="s">
        <v>299</v>
      </c>
      <c r="DY34" s="126" t="s">
        <v>299</v>
      </c>
      <c r="DZ34" s="127" t="s">
        <v>299</v>
      </c>
      <c r="EA34" s="2" t="s">
        <v>299</v>
      </c>
      <c r="EB34" s="125" t="s">
        <v>299</v>
      </c>
      <c r="EC34" s="126" t="s">
        <v>299</v>
      </c>
      <c r="ED34" s="127" t="s">
        <v>299</v>
      </c>
      <c r="EE34" s="2" t="s">
        <v>299</v>
      </c>
      <c r="EF34" s="125" t="s">
        <v>299</v>
      </c>
      <c r="EG34" s="126" t="s">
        <v>299</v>
      </c>
      <c r="EH34" s="127" t="s">
        <v>299</v>
      </c>
      <c r="EI34" s="2" t="s">
        <v>299</v>
      </c>
      <c r="EJ34" s="125" t="s">
        <v>299</v>
      </c>
      <c r="EK34" s="126" t="s">
        <v>299</v>
      </c>
      <c r="EL34" s="127" t="s">
        <v>299</v>
      </c>
      <c r="EM34" s="2" t="s">
        <v>299</v>
      </c>
      <c r="EN34" s="125" t="s">
        <v>299</v>
      </c>
      <c r="EO34" s="126" t="s">
        <v>299</v>
      </c>
      <c r="EP34" s="127" t="s">
        <v>299</v>
      </c>
      <c r="EQ34" s="2" t="s">
        <v>299</v>
      </c>
      <c r="ER34" s="125" t="s">
        <v>299</v>
      </c>
      <c r="ES34" s="126" t="s">
        <v>299</v>
      </c>
      <c r="ET34" s="127" t="s">
        <v>299</v>
      </c>
      <c r="EU34" s="2" t="s">
        <v>299</v>
      </c>
      <c r="EV34" s="125" t="s">
        <v>299</v>
      </c>
      <c r="EW34" s="126" t="s">
        <v>299</v>
      </c>
      <c r="EX34" s="127" t="s">
        <v>299</v>
      </c>
      <c r="EY34" s="2" t="s">
        <v>299</v>
      </c>
      <c r="EZ34" s="125" t="s">
        <v>299</v>
      </c>
      <c r="FA34" s="126" t="s">
        <v>299</v>
      </c>
      <c r="FB34" s="127" t="s">
        <v>299</v>
      </c>
      <c r="FC34" s="2" t="s">
        <v>299</v>
      </c>
      <c r="FD34" s="125" t="s">
        <v>299</v>
      </c>
      <c r="FE34" s="126" t="s">
        <v>299</v>
      </c>
      <c r="FF34" s="127" t="s">
        <v>299</v>
      </c>
    </row>
    <row r="35" spans="2:162">
      <c r="B35" s="2" t="str">
        <f>IF('[1]Service Rank in each comparison'!D36="","",'[1]Service Rank in each comparison'!$C36)</f>
        <v/>
      </c>
      <c r="C35" s="5">
        <f>'[1]Service Rank in each comparison'!D36</f>
        <v>0</v>
      </c>
      <c r="D35" s="6" t="str">
        <f>IF('[1]Service Rank in each comparison'!E36="","",'[1]Service Rank in each comparison'!E36)</f>
        <v/>
      </c>
      <c r="E35" s="7">
        <f t="shared" si="0"/>
        <v>1</v>
      </c>
      <c r="F35" s="2" t="str">
        <f>IF('[1]Service Rank in each comparison'!F36="","",'[1]Service Rank in each comparison'!$C36)</f>
        <v>Taurine and hypotaurine metabolism</v>
      </c>
      <c r="G35" s="5">
        <f>'[1]Service Rank in each comparison'!F36</f>
        <v>279.671410266891</v>
      </c>
      <c r="H35" s="6">
        <f>'[1]Service Rank in each comparison'!G36</f>
        <v>279.671410266891</v>
      </c>
      <c r="I35" s="7">
        <f t="shared" si="1"/>
        <v>1</v>
      </c>
      <c r="J35" s="2" t="str">
        <f>IF('[1]Service Rank in each comparison'!H36="","",'[1]Service Rank in each comparison'!$C36)</f>
        <v>Taurine and hypotaurine metabolism</v>
      </c>
      <c r="K35" s="5">
        <f>'[1]Service Rank in each comparison'!H36</f>
        <v>217.358686550334</v>
      </c>
      <c r="L35" s="6">
        <f>'[1]Service Rank in each comparison'!I36</f>
        <v>217.358686550334</v>
      </c>
      <c r="M35" s="7">
        <f t="shared" si="2"/>
        <v>1</v>
      </c>
      <c r="N35" s="2" t="str">
        <f>IF('[1]Service Rank in each comparison'!J36="","",'[1]Service Rank in each comparison'!$C36)</f>
        <v/>
      </c>
      <c r="O35" s="5">
        <f>'[1]Service Rank in each comparison'!J36</f>
        <v>0</v>
      </c>
      <c r="P35" s="6">
        <f>'[1]Service Rank in each comparison'!K36</f>
        <v>0</v>
      </c>
      <c r="Q35" s="7">
        <f t="shared" si="3"/>
        <v>1</v>
      </c>
      <c r="R35" s="2" t="str">
        <f>IF('[1]Service Rank in each comparison'!L36="","",'[1]Service Rank in each comparison'!$C36)</f>
        <v/>
      </c>
      <c r="S35" s="5">
        <f>'[1]Service Rank in each comparison'!L36</f>
        <v>0</v>
      </c>
      <c r="T35" s="6">
        <f>'[1]Service Rank in each comparison'!M36</f>
        <v>0</v>
      </c>
      <c r="U35" s="7">
        <f t="shared" si="4"/>
        <v>1</v>
      </c>
      <c r="V35" s="2" t="str">
        <f>IF('[1]Service Rank in each comparison'!N36="","",'[1]Service Rank in each comparison'!$C36)</f>
        <v/>
      </c>
      <c r="W35" s="5">
        <f>'[1]Service Rank in each comparison'!N36</f>
        <v>0</v>
      </c>
      <c r="X35" s="6">
        <f>'[1]Service Rank in each comparison'!O36</f>
        <v>0</v>
      </c>
      <c r="Y35" s="7">
        <f t="shared" si="5"/>
        <v>1</v>
      </c>
      <c r="Z35" s="2" t="str">
        <f>IF('[1]Service Rank in each comparison'!P36="","",'[1]Service Rank in each comparison'!$C36)</f>
        <v/>
      </c>
      <c r="AA35" s="5">
        <f>'[1]Service Rank in each comparison'!P36</f>
        <v>0</v>
      </c>
      <c r="AB35" s="6">
        <f>'[1]Service Rank in each comparison'!Q36</f>
        <v>0</v>
      </c>
      <c r="AC35" s="7">
        <f t="shared" si="6"/>
        <v>1</v>
      </c>
      <c r="AD35" s="2" t="str">
        <f>IF('[1]Service Rank in each comparison'!R36="","",'[1]Service Rank in each comparison'!$C36)</f>
        <v/>
      </c>
      <c r="AE35" s="5">
        <f>'[1]Service Rank in each comparison'!R36</f>
        <v>0</v>
      </c>
      <c r="AF35" s="6">
        <f>'[1]Service Rank in each comparison'!S36</f>
        <v>0</v>
      </c>
      <c r="AG35" s="7">
        <f t="shared" si="7"/>
        <v>1</v>
      </c>
      <c r="AH35" s="2" t="str">
        <f>IF('[1]Service Rank in each comparison'!T36="","",'[1]Service Rank in each comparison'!$C36)</f>
        <v/>
      </c>
      <c r="AI35" s="5">
        <f>'[1]Service Rank in each comparison'!T36</f>
        <v>0</v>
      </c>
      <c r="AJ35" s="6">
        <f>'[1]Service Rank in each comparison'!U36</f>
        <v>0</v>
      </c>
      <c r="AK35" s="7">
        <f t="shared" si="8"/>
        <v>1</v>
      </c>
      <c r="AL35" s="2" t="str">
        <f>IF('[1]Service Rank in each comparison'!V36="","",'[1]Service Rank in each comparison'!$C36)</f>
        <v/>
      </c>
      <c r="AM35" s="5">
        <f>'[1]Service Rank in each comparison'!V36</f>
        <v>0</v>
      </c>
      <c r="AN35" s="6">
        <f>'[1]Service Rank in each comparison'!W36</f>
        <v>0</v>
      </c>
      <c r="AO35" s="7">
        <f t="shared" si="9"/>
        <v>1</v>
      </c>
      <c r="AP35" s="2" t="str">
        <f>IF('[1]Service Rank in each comparison'!X36="","",'[1]Service Rank in each comparison'!$C36)</f>
        <v/>
      </c>
      <c r="AQ35" s="5">
        <f>'[1]Service Rank in each comparison'!X36</f>
        <v>0</v>
      </c>
      <c r="AR35" s="6">
        <f>'[1]Service Rank in each comparison'!Y36</f>
        <v>0</v>
      </c>
      <c r="AS35" s="7">
        <f t="shared" si="10"/>
        <v>1</v>
      </c>
      <c r="AT35" s="2" t="str">
        <f>IF('[1]Service Rank in each comparison'!Z36="","",'[1]Service Rank in each comparison'!$C36)</f>
        <v/>
      </c>
      <c r="AU35" s="5">
        <f>'[1]Service Rank in each comparison'!Z36</f>
        <v>0</v>
      </c>
      <c r="AV35" s="6">
        <f>'[1]Service Rank in each comparison'!AA36</f>
        <v>0</v>
      </c>
      <c r="AW35" s="7">
        <f t="shared" si="11"/>
        <v>1</v>
      </c>
      <c r="AX35" s="2" t="str">
        <f>IF('[1]Service Rank in each comparison'!AB36="","",'[1]Service Rank in each comparison'!$C36)</f>
        <v/>
      </c>
      <c r="AY35" s="5">
        <f>'[1]Service Rank in each comparison'!AB36</f>
        <v>0</v>
      </c>
      <c r="AZ35" s="6">
        <f>'[1]Service Rank in each comparison'!AC36</f>
        <v>0</v>
      </c>
      <c r="BA35" s="7">
        <f t="shared" si="12"/>
        <v>1</v>
      </c>
      <c r="BB35" s="2" t="str">
        <f>IF('[1]Service Rank in each comparison'!AD36="","",'[1]Service Rank in each comparison'!$C36)</f>
        <v/>
      </c>
      <c r="BC35" s="5">
        <f>'[1]Service Rank in each comparison'!AD36</f>
        <v>0</v>
      </c>
      <c r="BD35" s="6">
        <f>'[1]Service Rank in each comparison'!AE36</f>
        <v>0</v>
      </c>
      <c r="BE35" s="7">
        <f t="shared" si="13"/>
        <v>1</v>
      </c>
      <c r="BF35" s="2" t="str">
        <f>IF('[1]Service Rank in each comparison'!AF36="","",'[1]Service Rank in each comparison'!$C36)</f>
        <v/>
      </c>
      <c r="BG35" s="5">
        <f>'[1]Service Rank in each comparison'!AF36</f>
        <v>0</v>
      </c>
      <c r="BH35" s="6">
        <f>'[1]Service Rank in each comparison'!AG36</f>
        <v>0</v>
      </c>
      <c r="BI35" s="7">
        <f t="shared" si="14"/>
        <v>1</v>
      </c>
      <c r="BJ35" s="2" t="str">
        <f>IF('[1]Service Rank in each comparison'!AH36="","",'[1]Service Rank in each comparison'!$C36)</f>
        <v/>
      </c>
      <c r="BK35" s="5">
        <f>'[1]Service Rank in each comparison'!AH36</f>
        <v>0</v>
      </c>
      <c r="BL35" s="6">
        <f>'[1]Service Rank in each comparison'!AI36</f>
        <v>0</v>
      </c>
      <c r="BM35" s="7">
        <f t="shared" si="15"/>
        <v>1</v>
      </c>
      <c r="BN35" s="2" t="str">
        <f>IF('[1]Service Rank in each comparison'!AJ36="","",'[1]Service Rank in each comparison'!$C36)</f>
        <v/>
      </c>
      <c r="BO35" s="5">
        <f>'[1]Service Rank in each comparison'!AJ36</f>
        <v>0</v>
      </c>
      <c r="BP35" s="6">
        <f>'[1]Service Rank in each comparison'!AK36</f>
        <v>0</v>
      </c>
      <c r="BQ35" s="7">
        <f t="shared" si="16"/>
        <v>1</v>
      </c>
      <c r="BR35" s="2" t="str">
        <f>IF('[1]Service Rank in each comparison'!AL36="","",'[1]Service Rank in each comparison'!$C36)</f>
        <v/>
      </c>
      <c r="BS35" s="5">
        <f>'[1]Service Rank in each comparison'!AL36</f>
        <v>0</v>
      </c>
      <c r="BT35" s="6">
        <f>'[1]Service Rank in each comparison'!AM36</f>
        <v>0</v>
      </c>
      <c r="BU35" s="7">
        <f t="shared" si="17"/>
        <v>1</v>
      </c>
      <c r="BV35" s="2" t="str">
        <f>IF('[1]Service Rank in each comparison'!AN36="","",'[1]Service Rank in each comparison'!$C36)</f>
        <v/>
      </c>
      <c r="BW35" s="5">
        <f>'[1]Service Rank in each comparison'!AN36</f>
        <v>0</v>
      </c>
      <c r="BX35" s="6">
        <f>'[1]Service Rank in each comparison'!AO36</f>
        <v>0</v>
      </c>
      <c r="BY35" s="7">
        <f t="shared" si="18"/>
        <v>1</v>
      </c>
      <c r="BZ35" s="2" t="str">
        <f>IF('[1]Service Rank in each comparison'!AP36="","",'[1]Service Rank in each comparison'!$C36)</f>
        <v/>
      </c>
      <c r="CA35" s="5">
        <f>'[1]Service Rank in each comparison'!AP36</f>
        <v>0</v>
      </c>
      <c r="CB35" s="6">
        <f>'[1]Service Rank in each comparison'!AQ36</f>
        <v>0</v>
      </c>
      <c r="CC35" s="7">
        <f t="shared" si="19"/>
        <v>1</v>
      </c>
      <c r="CE35" s="2" t="s">
        <v>138</v>
      </c>
      <c r="CF35" s="5">
        <v>247.916852968677</v>
      </c>
      <c r="CG35" s="6">
        <v>247.916852968677</v>
      </c>
      <c r="CH35" s="7">
        <v>1</v>
      </c>
      <c r="CI35" s="2" t="s">
        <v>257</v>
      </c>
      <c r="CJ35" s="5">
        <v>62.7617486493704</v>
      </c>
      <c r="CK35" s="6">
        <v>62.7617486493704</v>
      </c>
      <c r="CL35" s="7">
        <v>1</v>
      </c>
      <c r="CM35" s="2" t="s">
        <v>174</v>
      </c>
      <c r="CN35" s="5">
        <v>66.2296624972279</v>
      </c>
      <c r="CO35" s="6">
        <v>-66.2296624972279</v>
      </c>
      <c r="CP35" s="7">
        <v>1</v>
      </c>
      <c r="CQ35" s="2" t="s">
        <v>299</v>
      </c>
      <c r="CR35" s="125" t="s">
        <v>299</v>
      </c>
      <c r="CS35" s="126" t="s">
        <v>299</v>
      </c>
      <c r="CT35" s="127" t="s">
        <v>299</v>
      </c>
      <c r="CU35" s="2" t="s">
        <v>299</v>
      </c>
      <c r="CV35" s="125" t="s">
        <v>299</v>
      </c>
      <c r="CW35" s="126" t="s">
        <v>299</v>
      </c>
      <c r="CX35" s="127" t="s">
        <v>299</v>
      </c>
      <c r="CY35" s="2" t="s">
        <v>299</v>
      </c>
      <c r="CZ35" s="125" t="s">
        <v>299</v>
      </c>
      <c r="DA35" s="126" t="s">
        <v>299</v>
      </c>
      <c r="DB35" s="127" t="s">
        <v>299</v>
      </c>
      <c r="DC35" s="2" t="s">
        <v>299</v>
      </c>
      <c r="DD35" s="125" t="s">
        <v>299</v>
      </c>
      <c r="DE35" s="126" t="s">
        <v>299</v>
      </c>
      <c r="DF35" s="127" t="s">
        <v>299</v>
      </c>
      <c r="DG35" s="2" t="s">
        <v>299</v>
      </c>
      <c r="DH35" s="125" t="s">
        <v>299</v>
      </c>
      <c r="DI35" s="126" t="s">
        <v>299</v>
      </c>
      <c r="DJ35" s="127" t="s">
        <v>299</v>
      </c>
      <c r="DK35" s="2" t="s">
        <v>299</v>
      </c>
      <c r="DL35" s="125" t="s">
        <v>299</v>
      </c>
      <c r="DM35" s="126" t="s">
        <v>299</v>
      </c>
      <c r="DN35" s="127" t="s">
        <v>299</v>
      </c>
      <c r="DO35" s="2" t="s">
        <v>299</v>
      </c>
      <c r="DP35" s="125" t="s">
        <v>299</v>
      </c>
      <c r="DQ35" s="126" t="s">
        <v>299</v>
      </c>
      <c r="DR35" s="127" t="s">
        <v>299</v>
      </c>
      <c r="DS35" s="2" t="s">
        <v>299</v>
      </c>
      <c r="DT35" s="125" t="s">
        <v>299</v>
      </c>
      <c r="DU35" s="126" t="s">
        <v>299</v>
      </c>
      <c r="DV35" s="127" t="s">
        <v>299</v>
      </c>
      <c r="DW35" s="2" t="s">
        <v>299</v>
      </c>
      <c r="DX35" s="125" t="s">
        <v>299</v>
      </c>
      <c r="DY35" s="126" t="s">
        <v>299</v>
      </c>
      <c r="DZ35" s="127" t="s">
        <v>299</v>
      </c>
      <c r="EA35" s="2" t="s">
        <v>299</v>
      </c>
      <c r="EB35" s="125" t="s">
        <v>299</v>
      </c>
      <c r="EC35" s="126" t="s">
        <v>299</v>
      </c>
      <c r="ED35" s="127" t="s">
        <v>299</v>
      </c>
      <c r="EE35" s="2" t="s">
        <v>299</v>
      </c>
      <c r="EF35" s="125" t="s">
        <v>299</v>
      </c>
      <c r="EG35" s="126" t="s">
        <v>299</v>
      </c>
      <c r="EH35" s="127" t="s">
        <v>299</v>
      </c>
      <c r="EI35" s="2" t="s">
        <v>299</v>
      </c>
      <c r="EJ35" s="125" t="s">
        <v>299</v>
      </c>
      <c r="EK35" s="126" t="s">
        <v>299</v>
      </c>
      <c r="EL35" s="127" t="s">
        <v>299</v>
      </c>
      <c r="EM35" s="2" t="s">
        <v>299</v>
      </c>
      <c r="EN35" s="125" t="s">
        <v>299</v>
      </c>
      <c r="EO35" s="126" t="s">
        <v>299</v>
      </c>
      <c r="EP35" s="127" t="s">
        <v>299</v>
      </c>
      <c r="EQ35" s="2" t="s">
        <v>299</v>
      </c>
      <c r="ER35" s="125" t="s">
        <v>299</v>
      </c>
      <c r="ES35" s="126" t="s">
        <v>299</v>
      </c>
      <c r="ET35" s="127" t="s">
        <v>299</v>
      </c>
      <c r="EU35" s="2" t="s">
        <v>299</v>
      </c>
      <c r="EV35" s="125" t="s">
        <v>299</v>
      </c>
      <c r="EW35" s="126" t="s">
        <v>299</v>
      </c>
      <c r="EX35" s="127" t="s">
        <v>299</v>
      </c>
      <c r="EY35" s="2" t="s">
        <v>299</v>
      </c>
      <c r="EZ35" s="125" t="s">
        <v>299</v>
      </c>
      <c r="FA35" s="126" t="s">
        <v>299</v>
      </c>
      <c r="FB35" s="127" t="s">
        <v>299</v>
      </c>
      <c r="FC35" s="2" t="s">
        <v>299</v>
      </c>
      <c r="FD35" s="125" t="s">
        <v>299</v>
      </c>
      <c r="FE35" s="126" t="s">
        <v>299</v>
      </c>
      <c r="FF35" s="127" t="s">
        <v>299</v>
      </c>
    </row>
    <row r="36" spans="2:162">
      <c r="B36" s="2" t="str">
        <f>IF('[1]Service Rank in each comparison'!D37="","",'[1]Service Rank in each comparison'!$C37)</f>
        <v/>
      </c>
      <c r="C36" s="5">
        <f>'[1]Service Rank in each comparison'!D37</f>
        <v>0</v>
      </c>
      <c r="D36" s="6" t="str">
        <f>IF('[1]Service Rank in each comparison'!E37="","",'[1]Service Rank in each comparison'!E37)</f>
        <v/>
      </c>
      <c r="E36" s="7">
        <f t="shared" si="0"/>
        <v>1</v>
      </c>
      <c r="F36" s="2" t="str">
        <f>IF('[1]Service Rank in each comparison'!F37="","",'[1]Service Rank in each comparison'!$C37)</f>
        <v/>
      </c>
      <c r="G36" s="5">
        <f>'[1]Service Rank in each comparison'!F37</f>
        <v>0</v>
      </c>
      <c r="H36" s="6">
        <f>'[1]Service Rank in each comparison'!G37</f>
        <v>0</v>
      </c>
      <c r="I36" s="7">
        <f t="shared" si="1"/>
        <v>1</v>
      </c>
      <c r="J36" s="2" t="str">
        <f>IF('[1]Service Rank in each comparison'!H37="","",'[1]Service Rank in each comparison'!$C37)</f>
        <v/>
      </c>
      <c r="K36" s="5">
        <f>'[1]Service Rank in each comparison'!H37</f>
        <v>0</v>
      </c>
      <c r="L36" s="6">
        <f>'[1]Service Rank in each comparison'!I37</f>
        <v>0</v>
      </c>
      <c r="M36" s="7">
        <f t="shared" si="2"/>
        <v>1</v>
      </c>
      <c r="N36" s="2" t="str">
        <f>IF('[1]Service Rank in each comparison'!J37="","",'[1]Service Rank in each comparison'!$C37)</f>
        <v/>
      </c>
      <c r="O36" s="5">
        <f>'[1]Service Rank in each comparison'!J37</f>
        <v>0</v>
      </c>
      <c r="P36" s="6">
        <f>'[1]Service Rank in each comparison'!K37</f>
        <v>0</v>
      </c>
      <c r="Q36" s="7">
        <f t="shared" si="3"/>
        <v>1</v>
      </c>
      <c r="R36" s="2" t="str">
        <f>IF('[1]Service Rank in each comparison'!L37="","",'[1]Service Rank in each comparison'!$C37)</f>
        <v/>
      </c>
      <c r="S36" s="5">
        <f>'[1]Service Rank in each comparison'!L37</f>
        <v>0</v>
      </c>
      <c r="T36" s="6">
        <f>'[1]Service Rank in each comparison'!M37</f>
        <v>0</v>
      </c>
      <c r="U36" s="7">
        <f t="shared" si="4"/>
        <v>1</v>
      </c>
      <c r="V36" s="2" t="str">
        <f>IF('[1]Service Rank in each comparison'!N37="","",'[1]Service Rank in each comparison'!$C37)</f>
        <v/>
      </c>
      <c r="W36" s="5">
        <f>'[1]Service Rank in each comparison'!N37</f>
        <v>0</v>
      </c>
      <c r="X36" s="6">
        <f>'[1]Service Rank in each comparison'!O37</f>
        <v>0</v>
      </c>
      <c r="Y36" s="7">
        <f t="shared" si="5"/>
        <v>1</v>
      </c>
      <c r="Z36" s="2" t="str">
        <f>IF('[1]Service Rank in each comparison'!P37="","",'[1]Service Rank in each comparison'!$C37)</f>
        <v/>
      </c>
      <c r="AA36" s="5">
        <f>'[1]Service Rank in each comparison'!P37</f>
        <v>0</v>
      </c>
      <c r="AB36" s="6">
        <f>'[1]Service Rank in each comparison'!Q37</f>
        <v>0</v>
      </c>
      <c r="AC36" s="7">
        <f t="shared" si="6"/>
        <v>1</v>
      </c>
      <c r="AD36" s="2" t="str">
        <f>IF('[1]Service Rank in each comparison'!R37="","",'[1]Service Rank in each comparison'!$C37)</f>
        <v/>
      </c>
      <c r="AE36" s="5">
        <f>'[1]Service Rank in each comparison'!R37</f>
        <v>0</v>
      </c>
      <c r="AF36" s="6">
        <f>'[1]Service Rank in each comparison'!S37</f>
        <v>0</v>
      </c>
      <c r="AG36" s="7">
        <f t="shared" si="7"/>
        <v>1</v>
      </c>
      <c r="AH36" s="2" t="str">
        <f>IF('[1]Service Rank in each comparison'!T37="","",'[1]Service Rank in each comparison'!$C37)</f>
        <v/>
      </c>
      <c r="AI36" s="5">
        <f>'[1]Service Rank in each comparison'!T37</f>
        <v>0</v>
      </c>
      <c r="AJ36" s="6">
        <f>'[1]Service Rank in each comparison'!U37</f>
        <v>0</v>
      </c>
      <c r="AK36" s="7">
        <f t="shared" si="8"/>
        <v>1</v>
      </c>
      <c r="AL36" s="2" t="str">
        <f>IF('[1]Service Rank in each comparison'!V37="","",'[1]Service Rank in each comparison'!$C37)</f>
        <v/>
      </c>
      <c r="AM36" s="5">
        <f>'[1]Service Rank in each comparison'!V37</f>
        <v>0</v>
      </c>
      <c r="AN36" s="6">
        <f>'[1]Service Rank in each comparison'!W37</f>
        <v>0</v>
      </c>
      <c r="AO36" s="7">
        <f t="shared" si="9"/>
        <v>1</v>
      </c>
      <c r="AP36" s="2" t="str">
        <f>IF('[1]Service Rank in each comparison'!X37="","",'[1]Service Rank in each comparison'!$C37)</f>
        <v/>
      </c>
      <c r="AQ36" s="5">
        <f>'[1]Service Rank in each comparison'!X37</f>
        <v>0</v>
      </c>
      <c r="AR36" s="6">
        <f>'[1]Service Rank in each comparison'!Y37</f>
        <v>0</v>
      </c>
      <c r="AS36" s="7">
        <f t="shared" si="10"/>
        <v>1</v>
      </c>
      <c r="AT36" s="2" t="str">
        <f>IF('[1]Service Rank in each comparison'!Z37="","",'[1]Service Rank in each comparison'!$C37)</f>
        <v/>
      </c>
      <c r="AU36" s="5">
        <f>'[1]Service Rank in each comparison'!Z37</f>
        <v>0</v>
      </c>
      <c r="AV36" s="6">
        <f>'[1]Service Rank in each comparison'!AA37</f>
        <v>0</v>
      </c>
      <c r="AW36" s="7">
        <f t="shared" si="11"/>
        <v>1</v>
      </c>
      <c r="AX36" s="2" t="str">
        <f>IF('[1]Service Rank in each comparison'!AB37="","",'[1]Service Rank in each comparison'!$C37)</f>
        <v/>
      </c>
      <c r="AY36" s="5">
        <f>'[1]Service Rank in each comparison'!AB37</f>
        <v>0</v>
      </c>
      <c r="AZ36" s="6">
        <f>'[1]Service Rank in each comparison'!AC37</f>
        <v>0</v>
      </c>
      <c r="BA36" s="7">
        <f t="shared" si="12"/>
        <v>1</v>
      </c>
      <c r="BB36" s="2" t="str">
        <f>IF('[1]Service Rank in each comparison'!AD37="","",'[1]Service Rank in each comparison'!$C37)</f>
        <v/>
      </c>
      <c r="BC36" s="5">
        <f>'[1]Service Rank in each comparison'!AD37</f>
        <v>0</v>
      </c>
      <c r="BD36" s="6">
        <f>'[1]Service Rank in each comparison'!AE37</f>
        <v>0</v>
      </c>
      <c r="BE36" s="7">
        <f t="shared" si="13"/>
        <v>1</v>
      </c>
      <c r="BF36" s="2" t="str">
        <f>IF('[1]Service Rank in each comparison'!AF37="","",'[1]Service Rank in each comparison'!$C37)</f>
        <v/>
      </c>
      <c r="BG36" s="5">
        <f>'[1]Service Rank in each comparison'!AF37</f>
        <v>0</v>
      </c>
      <c r="BH36" s="6">
        <f>'[1]Service Rank in each comparison'!AG37</f>
        <v>0</v>
      </c>
      <c r="BI36" s="7">
        <f t="shared" si="14"/>
        <v>1</v>
      </c>
      <c r="BJ36" s="2" t="str">
        <f>IF('[1]Service Rank in each comparison'!AH37="","",'[1]Service Rank in each comparison'!$C37)</f>
        <v/>
      </c>
      <c r="BK36" s="5">
        <f>'[1]Service Rank in each comparison'!AH37</f>
        <v>0</v>
      </c>
      <c r="BL36" s="6">
        <f>'[1]Service Rank in each comparison'!AI37</f>
        <v>0</v>
      </c>
      <c r="BM36" s="7">
        <f t="shared" si="15"/>
        <v>1</v>
      </c>
      <c r="BN36" s="2" t="str">
        <f>IF('[1]Service Rank in each comparison'!AJ37="","",'[1]Service Rank in each comparison'!$C37)</f>
        <v/>
      </c>
      <c r="BO36" s="5">
        <f>'[1]Service Rank in each comparison'!AJ37</f>
        <v>0</v>
      </c>
      <c r="BP36" s="6">
        <f>'[1]Service Rank in each comparison'!AK37</f>
        <v>0</v>
      </c>
      <c r="BQ36" s="7">
        <f t="shared" si="16"/>
        <v>1</v>
      </c>
      <c r="BR36" s="2" t="str">
        <f>IF('[1]Service Rank in each comparison'!AL37="","",'[1]Service Rank in each comparison'!$C37)</f>
        <v/>
      </c>
      <c r="BS36" s="5">
        <f>'[1]Service Rank in each comparison'!AL37</f>
        <v>0</v>
      </c>
      <c r="BT36" s="6">
        <f>'[1]Service Rank in each comparison'!AM37</f>
        <v>0</v>
      </c>
      <c r="BU36" s="7">
        <f t="shared" si="17"/>
        <v>1</v>
      </c>
      <c r="BV36" s="2" t="str">
        <f>IF('[1]Service Rank in each comparison'!AN37="","",'[1]Service Rank in each comparison'!$C37)</f>
        <v/>
      </c>
      <c r="BW36" s="5">
        <f>'[1]Service Rank in each comparison'!AN37</f>
        <v>0</v>
      </c>
      <c r="BX36" s="6">
        <f>'[1]Service Rank in each comparison'!AO37</f>
        <v>0</v>
      </c>
      <c r="BY36" s="7">
        <f t="shared" si="18"/>
        <v>1</v>
      </c>
      <c r="BZ36" s="2" t="str">
        <f>IF('[1]Service Rank in each comparison'!AP37="","",'[1]Service Rank in each comparison'!$C37)</f>
        <v/>
      </c>
      <c r="CA36" s="5">
        <f>'[1]Service Rank in each comparison'!AP37</f>
        <v>0</v>
      </c>
      <c r="CB36" s="6">
        <f>'[1]Service Rank in each comparison'!AQ37</f>
        <v>0</v>
      </c>
      <c r="CC36" s="7">
        <f t="shared" si="19"/>
        <v>1</v>
      </c>
      <c r="CE36" s="2" t="s">
        <v>126</v>
      </c>
      <c r="CF36" s="5">
        <v>245.523725825839</v>
      </c>
      <c r="CG36" s="6">
        <v>-195.423601523814</v>
      </c>
      <c r="CH36" s="7">
        <v>1</v>
      </c>
      <c r="CI36" s="2" t="s">
        <v>127</v>
      </c>
      <c r="CJ36" s="5">
        <v>59.0589082711913</v>
      </c>
      <c r="CK36" s="6">
        <v>59.0589082711913</v>
      </c>
      <c r="CL36" s="7">
        <v>1</v>
      </c>
      <c r="CM36" s="2" t="s">
        <v>130</v>
      </c>
      <c r="CN36" s="5">
        <v>65.1835169510176</v>
      </c>
      <c r="CO36" s="6">
        <v>-65.1835169510176</v>
      </c>
      <c r="CP36" s="7">
        <v>1</v>
      </c>
      <c r="CQ36" s="2" t="s">
        <v>299</v>
      </c>
      <c r="CR36" s="125" t="s">
        <v>299</v>
      </c>
      <c r="CS36" s="126" t="s">
        <v>299</v>
      </c>
      <c r="CT36" s="127" t="s">
        <v>299</v>
      </c>
      <c r="CU36" s="2" t="s">
        <v>299</v>
      </c>
      <c r="CV36" s="125" t="s">
        <v>299</v>
      </c>
      <c r="CW36" s="126" t="s">
        <v>299</v>
      </c>
      <c r="CX36" s="127" t="s">
        <v>299</v>
      </c>
      <c r="CY36" s="2" t="s">
        <v>299</v>
      </c>
      <c r="CZ36" s="125" t="s">
        <v>299</v>
      </c>
      <c r="DA36" s="126" t="s">
        <v>299</v>
      </c>
      <c r="DB36" s="127" t="s">
        <v>299</v>
      </c>
      <c r="DC36" s="2" t="s">
        <v>299</v>
      </c>
      <c r="DD36" s="125" t="s">
        <v>299</v>
      </c>
      <c r="DE36" s="126" t="s">
        <v>299</v>
      </c>
      <c r="DF36" s="127" t="s">
        <v>299</v>
      </c>
      <c r="DG36" s="2" t="s">
        <v>299</v>
      </c>
      <c r="DH36" s="125" t="s">
        <v>299</v>
      </c>
      <c r="DI36" s="126" t="s">
        <v>299</v>
      </c>
      <c r="DJ36" s="127" t="s">
        <v>299</v>
      </c>
      <c r="DK36" s="2" t="s">
        <v>299</v>
      </c>
      <c r="DL36" s="125" t="s">
        <v>299</v>
      </c>
      <c r="DM36" s="126" t="s">
        <v>299</v>
      </c>
      <c r="DN36" s="127" t="s">
        <v>299</v>
      </c>
      <c r="DO36" s="2" t="s">
        <v>299</v>
      </c>
      <c r="DP36" s="125" t="s">
        <v>299</v>
      </c>
      <c r="DQ36" s="126" t="s">
        <v>299</v>
      </c>
      <c r="DR36" s="127" t="s">
        <v>299</v>
      </c>
      <c r="DS36" s="2" t="s">
        <v>299</v>
      </c>
      <c r="DT36" s="125" t="s">
        <v>299</v>
      </c>
      <c r="DU36" s="126" t="s">
        <v>299</v>
      </c>
      <c r="DV36" s="127" t="s">
        <v>299</v>
      </c>
      <c r="DW36" s="2" t="s">
        <v>299</v>
      </c>
      <c r="DX36" s="125" t="s">
        <v>299</v>
      </c>
      <c r="DY36" s="126" t="s">
        <v>299</v>
      </c>
      <c r="DZ36" s="127" t="s">
        <v>299</v>
      </c>
      <c r="EA36" s="2" t="s">
        <v>299</v>
      </c>
      <c r="EB36" s="125" t="s">
        <v>299</v>
      </c>
      <c r="EC36" s="126" t="s">
        <v>299</v>
      </c>
      <c r="ED36" s="127" t="s">
        <v>299</v>
      </c>
      <c r="EE36" s="2" t="s">
        <v>299</v>
      </c>
      <c r="EF36" s="125" t="s">
        <v>299</v>
      </c>
      <c r="EG36" s="126" t="s">
        <v>299</v>
      </c>
      <c r="EH36" s="127" t="s">
        <v>299</v>
      </c>
      <c r="EI36" s="2" t="s">
        <v>299</v>
      </c>
      <c r="EJ36" s="125" t="s">
        <v>299</v>
      </c>
      <c r="EK36" s="126" t="s">
        <v>299</v>
      </c>
      <c r="EL36" s="127" t="s">
        <v>299</v>
      </c>
      <c r="EM36" s="2" t="s">
        <v>299</v>
      </c>
      <c r="EN36" s="125" t="s">
        <v>299</v>
      </c>
      <c r="EO36" s="126" t="s">
        <v>299</v>
      </c>
      <c r="EP36" s="127" t="s">
        <v>299</v>
      </c>
      <c r="EQ36" s="2" t="s">
        <v>299</v>
      </c>
      <c r="ER36" s="125" t="s">
        <v>299</v>
      </c>
      <c r="ES36" s="126" t="s">
        <v>299</v>
      </c>
      <c r="ET36" s="127" t="s">
        <v>299</v>
      </c>
      <c r="EU36" s="2" t="s">
        <v>299</v>
      </c>
      <c r="EV36" s="125" t="s">
        <v>299</v>
      </c>
      <c r="EW36" s="126" t="s">
        <v>299</v>
      </c>
      <c r="EX36" s="127" t="s">
        <v>299</v>
      </c>
      <c r="EY36" s="2" t="s">
        <v>299</v>
      </c>
      <c r="EZ36" s="125" t="s">
        <v>299</v>
      </c>
      <c r="FA36" s="126" t="s">
        <v>299</v>
      </c>
      <c r="FB36" s="127" t="s">
        <v>299</v>
      </c>
      <c r="FC36" s="2" t="s">
        <v>299</v>
      </c>
      <c r="FD36" s="125" t="s">
        <v>299</v>
      </c>
      <c r="FE36" s="126" t="s">
        <v>299</v>
      </c>
      <c r="FF36" s="127" t="s">
        <v>299</v>
      </c>
    </row>
    <row r="37" spans="2:162">
      <c r="B37" s="2" t="str">
        <f>IF('[1]Service Rank in each comparison'!D38="","",'[1]Service Rank in each comparison'!$C38)</f>
        <v/>
      </c>
      <c r="C37" s="5">
        <f>'[1]Service Rank in each comparison'!D38</f>
        <v>0</v>
      </c>
      <c r="D37" s="6" t="str">
        <f>IF('[1]Service Rank in each comparison'!E38="","",'[1]Service Rank in each comparison'!E38)</f>
        <v/>
      </c>
      <c r="E37" s="7">
        <f t="shared" si="0"/>
        <v>1</v>
      </c>
      <c r="F37" s="2" t="str">
        <f>IF('[1]Service Rank in each comparison'!F38="","",'[1]Service Rank in each comparison'!$C38)</f>
        <v/>
      </c>
      <c r="G37" s="5">
        <f>'[1]Service Rank in each comparison'!F38</f>
        <v>0</v>
      </c>
      <c r="H37" s="6">
        <f>'[1]Service Rank in each comparison'!G38</f>
        <v>0</v>
      </c>
      <c r="I37" s="7">
        <f t="shared" si="1"/>
        <v>1</v>
      </c>
      <c r="J37" s="2" t="str">
        <f>IF('[1]Service Rank in each comparison'!H38="","",'[1]Service Rank in each comparison'!$C38)</f>
        <v/>
      </c>
      <c r="K37" s="5">
        <f>'[1]Service Rank in each comparison'!H38</f>
        <v>0</v>
      </c>
      <c r="L37" s="6">
        <f>'[1]Service Rank in each comparison'!I38</f>
        <v>0</v>
      </c>
      <c r="M37" s="7">
        <f t="shared" si="2"/>
        <v>1</v>
      </c>
      <c r="N37" s="2" t="str">
        <f>IF('[1]Service Rank in each comparison'!J38="","",'[1]Service Rank in each comparison'!$C38)</f>
        <v/>
      </c>
      <c r="O37" s="5">
        <f>'[1]Service Rank in each comparison'!J38</f>
        <v>0</v>
      </c>
      <c r="P37" s="6">
        <f>'[1]Service Rank in each comparison'!K38</f>
        <v>0</v>
      </c>
      <c r="Q37" s="7">
        <f t="shared" si="3"/>
        <v>1</v>
      </c>
      <c r="R37" s="2" t="str">
        <f>IF('[1]Service Rank in each comparison'!L38="","",'[1]Service Rank in each comparison'!$C38)</f>
        <v/>
      </c>
      <c r="S37" s="5">
        <f>'[1]Service Rank in each comparison'!L38</f>
        <v>0</v>
      </c>
      <c r="T37" s="6">
        <f>'[1]Service Rank in each comparison'!M38</f>
        <v>0</v>
      </c>
      <c r="U37" s="7">
        <f t="shared" si="4"/>
        <v>1</v>
      </c>
      <c r="V37" s="2" t="str">
        <f>IF('[1]Service Rank in each comparison'!N38="","",'[1]Service Rank in each comparison'!$C38)</f>
        <v/>
      </c>
      <c r="W37" s="5">
        <f>'[1]Service Rank in each comparison'!N38</f>
        <v>0</v>
      </c>
      <c r="X37" s="6">
        <f>'[1]Service Rank in each comparison'!O38</f>
        <v>0</v>
      </c>
      <c r="Y37" s="7">
        <f t="shared" si="5"/>
        <v>1</v>
      </c>
      <c r="Z37" s="2" t="str">
        <f>IF('[1]Service Rank in each comparison'!P38="","",'[1]Service Rank in each comparison'!$C38)</f>
        <v/>
      </c>
      <c r="AA37" s="5">
        <f>'[1]Service Rank in each comparison'!P38</f>
        <v>0</v>
      </c>
      <c r="AB37" s="6">
        <f>'[1]Service Rank in each comparison'!Q38</f>
        <v>0</v>
      </c>
      <c r="AC37" s="7">
        <f t="shared" si="6"/>
        <v>1</v>
      </c>
      <c r="AD37" s="2" t="str">
        <f>IF('[1]Service Rank in each comparison'!R38="","",'[1]Service Rank in each comparison'!$C38)</f>
        <v/>
      </c>
      <c r="AE37" s="5">
        <f>'[1]Service Rank in each comparison'!R38</f>
        <v>0</v>
      </c>
      <c r="AF37" s="6">
        <f>'[1]Service Rank in each comparison'!S38</f>
        <v>0</v>
      </c>
      <c r="AG37" s="7">
        <f t="shared" si="7"/>
        <v>1</v>
      </c>
      <c r="AH37" s="2" t="str">
        <f>IF('[1]Service Rank in each comparison'!T38="","",'[1]Service Rank in each comparison'!$C38)</f>
        <v/>
      </c>
      <c r="AI37" s="5">
        <f>'[1]Service Rank in each comparison'!T38</f>
        <v>0</v>
      </c>
      <c r="AJ37" s="6">
        <f>'[1]Service Rank in each comparison'!U38</f>
        <v>0</v>
      </c>
      <c r="AK37" s="7">
        <f t="shared" si="8"/>
        <v>1</v>
      </c>
      <c r="AL37" s="2" t="str">
        <f>IF('[1]Service Rank in each comparison'!V38="","",'[1]Service Rank in each comparison'!$C38)</f>
        <v/>
      </c>
      <c r="AM37" s="5">
        <f>'[1]Service Rank in each comparison'!V38</f>
        <v>0</v>
      </c>
      <c r="AN37" s="6">
        <f>'[1]Service Rank in each comparison'!W38</f>
        <v>0</v>
      </c>
      <c r="AO37" s="7">
        <f t="shared" si="9"/>
        <v>1</v>
      </c>
      <c r="AP37" s="2" t="str">
        <f>IF('[1]Service Rank in each comparison'!X38="","",'[1]Service Rank in each comparison'!$C38)</f>
        <v/>
      </c>
      <c r="AQ37" s="5">
        <f>'[1]Service Rank in each comparison'!X38</f>
        <v>0</v>
      </c>
      <c r="AR37" s="6">
        <f>'[1]Service Rank in each comparison'!Y38</f>
        <v>0</v>
      </c>
      <c r="AS37" s="7">
        <f t="shared" si="10"/>
        <v>1</v>
      </c>
      <c r="AT37" s="2" t="str">
        <f>IF('[1]Service Rank in each comparison'!Z38="","",'[1]Service Rank in each comparison'!$C38)</f>
        <v/>
      </c>
      <c r="AU37" s="5">
        <f>'[1]Service Rank in each comparison'!Z38</f>
        <v>0</v>
      </c>
      <c r="AV37" s="6">
        <f>'[1]Service Rank in each comparison'!AA38</f>
        <v>0</v>
      </c>
      <c r="AW37" s="7">
        <f t="shared" si="11"/>
        <v>1</v>
      </c>
      <c r="AX37" s="2" t="str">
        <f>IF('[1]Service Rank in each comparison'!AB38="","",'[1]Service Rank in each comparison'!$C38)</f>
        <v/>
      </c>
      <c r="AY37" s="5">
        <f>'[1]Service Rank in each comparison'!AB38</f>
        <v>0</v>
      </c>
      <c r="AZ37" s="6">
        <f>'[1]Service Rank in each comparison'!AC38</f>
        <v>0</v>
      </c>
      <c r="BA37" s="7">
        <f t="shared" si="12"/>
        <v>1</v>
      </c>
      <c r="BB37" s="2" t="str">
        <f>IF('[1]Service Rank in each comparison'!AD38="","",'[1]Service Rank in each comparison'!$C38)</f>
        <v/>
      </c>
      <c r="BC37" s="5">
        <f>'[1]Service Rank in each comparison'!AD38</f>
        <v>0</v>
      </c>
      <c r="BD37" s="6">
        <f>'[1]Service Rank in each comparison'!AE38</f>
        <v>0</v>
      </c>
      <c r="BE37" s="7">
        <f t="shared" si="13"/>
        <v>1</v>
      </c>
      <c r="BF37" s="2" t="str">
        <f>IF('[1]Service Rank in each comparison'!AF38="","",'[1]Service Rank in each comparison'!$C38)</f>
        <v/>
      </c>
      <c r="BG37" s="5">
        <f>'[1]Service Rank in each comparison'!AF38</f>
        <v>0</v>
      </c>
      <c r="BH37" s="6">
        <f>'[1]Service Rank in each comparison'!AG38</f>
        <v>0</v>
      </c>
      <c r="BI37" s="7">
        <f t="shared" si="14"/>
        <v>1</v>
      </c>
      <c r="BJ37" s="2" t="str">
        <f>IF('[1]Service Rank in each comparison'!AH38="","",'[1]Service Rank in each comparison'!$C38)</f>
        <v/>
      </c>
      <c r="BK37" s="5">
        <f>'[1]Service Rank in each comparison'!AH38</f>
        <v>0</v>
      </c>
      <c r="BL37" s="6">
        <f>'[1]Service Rank in each comparison'!AI38</f>
        <v>0</v>
      </c>
      <c r="BM37" s="7">
        <f t="shared" si="15"/>
        <v>1</v>
      </c>
      <c r="BN37" s="2" t="str">
        <f>IF('[1]Service Rank in each comparison'!AJ38="","",'[1]Service Rank in each comparison'!$C38)</f>
        <v/>
      </c>
      <c r="BO37" s="5">
        <f>'[1]Service Rank in each comparison'!AJ38</f>
        <v>0</v>
      </c>
      <c r="BP37" s="6">
        <f>'[1]Service Rank in each comparison'!AK38</f>
        <v>0</v>
      </c>
      <c r="BQ37" s="7">
        <f t="shared" si="16"/>
        <v>1</v>
      </c>
      <c r="BR37" s="2" t="str">
        <f>IF('[1]Service Rank in each comparison'!AL38="","",'[1]Service Rank in each comparison'!$C38)</f>
        <v/>
      </c>
      <c r="BS37" s="5">
        <f>'[1]Service Rank in each comparison'!AL38</f>
        <v>0</v>
      </c>
      <c r="BT37" s="6">
        <f>'[1]Service Rank in each comparison'!AM38</f>
        <v>0</v>
      </c>
      <c r="BU37" s="7">
        <f t="shared" si="17"/>
        <v>1</v>
      </c>
      <c r="BV37" s="2" t="str">
        <f>IF('[1]Service Rank in each comparison'!AN38="","",'[1]Service Rank in each comparison'!$C38)</f>
        <v/>
      </c>
      <c r="BW37" s="5">
        <f>'[1]Service Rank in each comparison'!AN38</f>
        <v>0</v>
      </c>
      <c r="BX37" s="6">
        <f>'[1]Service Rank in each comparison'!AO38</f>
        <v>0</v>
      </c>
      <c r="BY37" s="7">
        <f t="shared" si="18"/>
        <v>1</v>
      </c>
      <c r="BZ37" s="2" t="str">
        <f>IF('[1]Service Rank in each comparison'!AP38="","",'[1]Service Rank in each comparison'!$C38)</f>
        <v/>
      </c>
      <c r="CA37" s="5">
        <f>'[1]Service Rank in each comparison'!AP38</f>
        <v>0</v>
      </c>
      <c r="CB37" s="6">
        <f>'[1]Service Rank in each comparison'!AQ38</f>
        <v>0</v>
      </c>
      <c r="CC37" s="7">
        <f t="shared" si="19"/>
        <v>1</v>
      </c>
      <c r="CE37" s="2" t="s">
        <v>145</v>
      </c>
      <c r="CF37" s="5">
        <v>239.970689101032</v>
      </c>
      <c r="CG37" s="6">
        <v>-149.033980146703</v>
      </c>
      <c r="CH37" s="7">
        <v>1</v>
      </c>
      <c r="CI37" s="2" t="s">
        <v>125</v>
      </c>
      <c r="CJ37" s="5">
        <v>51.5747348009804</v>
      </c>
      <c r="CK37" s="6">
        <v>-32.9047486441005</v>
      </c>
      <c r="CL37" s="7">
        <v>1</v>
      </c>
      <c r="CM37" s="2" t="s">
        <v>251</v>
      </c>
      <c r="CN37" s="5">
        <v>57.5340179000189</v>
      </c>
      <c r="CO37" s="6">
        <v>-30.1401867217337</v>
      </c>
      <c r="CP37" s="7">
        <v>1</v>
      </c>
      <c r="CQ37" s="2" t="s">
        <v>299</v>
      </c>
      <c r="CR37" s="125" t="s">
        <v>299</v>
      </c>
      <c r="CS37" s="126" t="s">
        <v>299</v>
      </c>
      <c r="CT37" s="127" t="s">
        <v>299</v>
      </c>
      <c r="CU37" s="2" t="s">
        <v>299</v>
      </c>
      <c r="CV37" s="125" t="s">
        <v>299</v>
      </c>
      <c r="CW37" s="126" t="s">
        <v>299</v>
      </c>
      <c r="CX37" s="127" t="s">
        <v>299</v>
      </c>
      <c r="CY37" s="2" t="s">
        <v>299</v>
      </c>
      <c r="CZ37" s="125" t="s">
        <v>299</v>
      </c>
      <c r="DA37" s="126" t="s">
        <v>299</v>
      </c>
      <c r="DB37" s="127" t="s">
        <v>299</v>
      </c>
      <c r="DC37" s="2" t="s">
        <v>299</v>
      </c>
      <c r="DD37" s="125" t="s">
        <v>299</v>
      </c>
      <c r="DE37" s="126" t="s">
        <v>299</v>
      </c>
      <c r="DF37" s="127" t="s">
        <v>299</v>
      </c>
      <c r="DG37" s="2" t="s">
        <v>299</v>
      </c>
      <c r="DH37" s="125" t="s">
        <v>299</v>
      </c>
      <c r="DI37" s="126" t="s">
        <v>299</v>
      </c>
      <c r="DJ37" s="127" t="s">
        <v>299</v>
      </c>
      <c r="DK37" s="2" t="s">
        <v>299</v>
      </c>
      <c r="DL37" s="125" t="s">
        <v>299</v>
      </c>
      <c r="DM37" s="126" t="s">
        <v>299</v>
      </c>
      <c r="DN37" s="127" t="s">
        <v>299</v>
      </c>
      <c r="DO37" s="2" t="s">
        <v>299</v>
      </c>
      <c r="DP37" s="125" t="s">
        <v>299</v>
      </c>
      <c r="DQ37" s="126" t="s">
        <v>299</v>
      </c>
      <c r="DR37" s="127" t="s">
        <v>299</v>
      </c>
      <c r="DS37" s="2" t="s">
        <v>299</v>
      </c>
      <c r="DT37" s="125" t="s">
        <v>299</v>
      </c>
      <c r="DU37" s="126" t="s">
        <v>299</v>
      </c>
      <c r="DV37" s="127" t="s">
        <v>299</v>
      </c>
      <c r="DW37" s="2" t="s">
        <v>299</v>
      </c>
      <c r="DX37" s="125" t="s">
        <v>299</v>
      </c>
      <c r="DY37" s="126" t="s">
        <v>299</v>
      </c>
      <c r="DZ37" s="127" t="s">
        <v>299</v>
      </c>
      <c r="EA37" s="2" t="s">
        <v>299</v>
      </c>
      <c r="EB37" s="125" t="s">
        <v>299</v>
      </c>
      <c r="EC37" s="126" t="s">
        <v>299</v>
      </c>
      <c r="ED37" s="127" t="s">
        <v>299</v>
      </c>
      <c r="EE37" s="2" t="s">
        <v>299</v>
      </c>
      <c r="EF37" s="125" t="s">
        <v>299</v>
      </c>
      <c r="EG37" s="126" t="s">
        <v>299</v>
      </c>
      <c r="EH37" s="127" t="s">
        <v>299</v>
      </c>
      <c r="EI37" s="2" t="s">
        <v>299</v>
      </c>
      <c r="EJ37" s="125" t="s">
        <v>299</v>
      </c>
      <c r="EK37" s="126" t="s">
        <v>299</v>
      </c>
      <c r="EL37" s="127" t="s">
        <v>299</v>
      </c>
      <c r="EM37" s="2" t="s">
        <v>299</v>
      </c>
      <c r="EN37" s="125" t="s">
        <v>299</v>
      </c>
      <c r="EO37" s="126" t="s">
        <v>299</v>
      </c>
      <c r="EP37" s="127" t="s">
        <v>299</v>
      </c>
      <c r="EQ37" s="2" t="s">
        <v>299</v>
      </c>
      <c r="ER37" s="125" t="s">
        <v>299</v>
      </c>
      <c r="ES37" s="126" t="s">
        <v>299</v>
      </c>
      <c r="ET37" s="127" t="s">
        <v>299</v>
      </c>
      <c r="EU37" s="2" t="s">
        <v>299</v>
      </c>
      <c r="EV37" s="125" t="s">
        <v>299</v>
      </c>
      <c r="EW37" s="126" t="s">
        <v>299</v>
      </c>
      <c r="EX37" s="127" t="s">
        <v>299</v>
      </c>
      <c r="EY37" s="2" t="s">
        <v>299</v>
      </c>
      <c r="EZ37" s="125" t="s">
        <v>299</v>
      </c>
      <c r="FA37" s="126" t="s">
        <v>299</v>
      </c>
      <c r="FB37" s="127" t="s">
        <v>299</v>
      </c>
      <c r="FC37" s="2" t="s">
        <v>299</v>
      </c>
      <c r="FD37" s="125" t="s">
        <v>299</v>
      </c>
      <c r="FE37" s="126" t="s">
        <v>299</v>
      </c>
      <c r="FF37" s="127" t="s">
        <v>299</v>
      </c>
    </row>
    <row r="38" spans="2:162">
      <c r="B38" s="2" t="str">
        <f>IF('[1]Service Rank in each comparison'!D39="","",'[1]Service Rank in each comparison'!$C39)</f>
        <v/>
      </c>
      <c r="C38" s="5">
        <f>'[1]Service Rank in each comparison'!D39</f>
        <v>0</v>
      </c>
      <c r="D38" s="6" t="str">
        <f>IF('[1]Service Rank in each comparison'!E39="","",'[1]Service Rank in each comparison'!E39)</f>
        <v/>
      </c>
      <c r="E38" s="7">
        <f t="shared" si="0"/>
        <v>1</v>
      </c>
      <c r="F38" s="2" t="str">
        <f>IF('[1]Service Rank in each comparison'!F39="","",'[1]Service Rank in each comparison'!$C39)</f>
        <v/>
      </c>
      <c r="G38" s="5">
        <f>'[1]Service Rank in each comparison'!F39</f>
        <v>0</v>
      </c>
      <c r="H38" s="6">
        <f>'[1]Service Rank in each comparison'!G39</f>
        <v>0</v>
      </c>
      <c r="I38" s="7">
        <f t="shared" si="1"/>
        <v>1</v>
      </c>
      <c r="J38" s="2" t="str">
        <f>IF('[1]Service Rank in each comparison'!H39="","",'[1]Service Rank in each comparison'!$C39)</f>
        <v/>
      </c>
      <c r="K38" s="5">
        <f>'[1]Service Rank in each comparison'!H39</f>
        <v>0</v>
      </c>
      <c r="L38" s="6">
        <f>'[1]Service Rank in each comparison'!I39</f>
        <v>0</v>
      </c>
      <c r="M38" s="7">
        <f t="shared" si="2"/>
        <v>1</v>
      </c>
      <c r="N38" s="2" t="str">
        <f>IF('[1]Service Rank in each comparison'!J39="","",'[1]Service Rank in each comparison'!$C39)</f>
        <v/>
      </c>
      <c r="O38" s="5">
        <f>'[1]Service Rank in each comparison'!J39</f>
        <v>0</v>
      </c>
      <c r="P38" s="6">
        <f>'[1]Service Rank in each comparison'!K39</f>
        <v>0</v>
      </c>
      <c r="Q38" s="7">
        <f t="shared" si="3"/>
        <v>1</v>
      </c>
      <c r="R38" s="2" t="str">
        <f>IF('[1]Service Rank in each comparison'!L39="","",'[1]Service Rank in each comparison'!$C39)</f>
        <v/>
      </c>
      <c r="S38" s="5">
        <f>'[1]Service Rank in each comparison'!L39</f>
        <v>0</v>
      </c>
      <c r="T38" s="6">
        <f>'[1]Service Rank in each comparison'!M39</f>
        <v>0</v>
      </c>
      <c r="U38" s="7">
        <f t="shared" si="4"/>
        <v>1</v>
      </c>
      <c r="V38" s="2" t="str">
        <f>IF('[1]Service Rank in each comparison'!N39="","",'[1]Service Rank in each comparison'!$C39)</f>
        <v/>
      </c>
      <c r="W38" s="5">
        <f>'[1]Service Rank in each comparison'!N39</f>
        <v>0</v>
      </c>
      <c r="X38" s="6">
        <f>'[1]Service Rank in each comparison'!O39</f>
        <v>0</v>
      </c>
      <c r="Y38" s="7">
        <f t="shared" si="5"/>
        <v>1</v>
      </c>
      <c r="Z38" s="2" t="str">
        <f>IF('[1]Service Rank in each comparison'!P39="","",'[1]Service Rank in each comparison'!$C39)</f>
        <v/>
      </c>
      <c r="AA38" s="5">
        <f>'[1]Service Rank in each comparison'!P39</f>
        <v>0</v>
      </c>
      <c r="AB38" s="6">
        <f>'[1]Service Rank in each comparison'!Q39</f>
        <v>0</v>
      </c>
      <c r="AC38" s="7">
        <f t="shared" si="6"/>
        <v>1</v>
      </c>
      <c r="AD38" s="2" t="str">
        <f>IF('[1]Service Rank in each comparison'!R39="","",'[1]Service Rank in each comparison'!$C39)</f>
        <v/>
      </c>
      <c r="AE38" s="5">
        <f>'[1]Service Rank in each comparison'!R39</f>
        <v>0</v>
      </c>
      <c r="AF38" s="6">
        <f>'[1]Service Rank in each comparison'!S39</f>
        <v>0</v>
      </c>
      <c r="AG38" s="7">
        <f t="shared" si="7"/>
        <v>1</v>
      </c>
      <c r="AH38" s="2" t="str">
        <f>IF('[1]Service Rank in each comparison'!T39="","",'[1]Service Rank in each comparison'!$C39)</f>
        <v/>
      </c>
      <c r="AI38" s="5">
        <f>'[1]Service Rank in each comparison'!T39</f>
        <v>0</v>
      </c>
      <c r="AJ38" s="6">
        <f>'[1]Service Rank in each comparison'!U39</f>
        <v>0</v>
      </c>
      <c r="AK38" s="7">
        <f t="shared" si="8"/>
        <v>1</v>
      </c>
      <c r="AL38" s="2" t="str">
        <f>IF('[1]Service Rank in each comparison'!V39="","",'[1]Service Rank in each comparison'!$C39)</f>
        <v/>
      </c>
      <c r="AM38" s="5">
        <f>'[1]Service Rank in each comparison'!V39</f>
        <v>0</v>
      </c>
      <c r="AN38" s="6">
        <f>'[1]Service Rank in each comparison'!W39</f>
        <v>0</v>
      </c>
      <c r="AO38" s="7">
        <f t="shared" si="9"/>
        <v>1</v>
      </c>
      <c r="AP38" s="2" t="str">
        <f>IF('[1]Service Rank in each comparison'!X39="","",'[1]Service Rank in each comparison'!$C39)</f>
        <v/>
      </c>
      <c r="AQ38" s="5">
        <f>'[1]Service Rank in each comparison'!X39</f>
        <v>0</v>
      </c>
      <c r="AR38" s="6">
        <f>'[1]Service Rank in each comparison'!Y39</f>
        <v>0</v>
      </c>
      <c r="AS38" s="7">
        <f t="shared" si="10"/>
        <v>1</v>
      </c>
      <c r="AT38" s="2" t="str">
        <f>IF('[1]Service Rank in each comparison'!Z39="","",'[1]Service Rank in each comparison'!$C39)</f>
        <v/>
      </c>
      <c r="AU38" s="5">
        <f>'[1]Service Rank in each comparison'!Z39</f>
        <v>0</v>
      </c>
      <c r="AV38" s="6">
        <f>'[1]Service Rank in each comparison'!AA39</f>
        <v>0</v>
      </c>
      <c r="AW38" s="7">
        <f t="shared" si="11"/>
        <v>1</v>
      </c>
      <c r="AX38" s="2" t="str">
        <f>IF('[1]Service Rank in each comparison'!AB39="","",'[1]Service Rank in each comparison'!$C39)</f>
        <v/>
      </c>
      <c r="AY38" s="5">
        <f>'[1]Service Rank in each comparison'!AB39</f>
        <v>0</v>
      </c>
      <c r="AZ38" s="6">
        <f>'[1]Service Rank in each comparison'!AC39</f>
        <v>0</v>
      </c>
      <c r="BA38" s="7">
        <f t="shared" si="12"/>
        <v>1</v>
      </c>
      <c r="BB38" s="2" t="str">
        <f>IF('[1]Service Rank in each comparison'!AD39="","",'[1]Service Rank in each comparison'!$C39)</f>
        <v/>
      </c>
      <c r="BC38" s="5">
        <f>'[1]Service Rank in each comparison'!AD39</f>
        <v>0</v>
      </c>
      <c r="BD38" s="6">
        <f>'[1]Service Rank in each comparison'!AE39</f>
        <v>0</v>
      </c>
      <c r="BE38" s="7">
        <f t="shared" si="13"/>
        <v>1</v>
      </c>
      <c r="BF38" s="2" t="str">
        <f>IF('[1]Service Rank in each comparison'!AF39="","",'[1]Service Rank in each comparison'!$C39)</f>
        <v/>
      </c>
      <c r="BG38" s="5">
        <f>'[1]Service Rank in each comparison'!AF39</f>
        <v>0</v>
      </c>
      <c r="BH38" s="6">
        <f>'[1]Service Rank in each comparison'!AG39</f>
        <v>0</v>
      </c>
      <c r="BI38" s="7">
        <f t="shared" si="14"/>
        <v>1</v>
      </c>
      <c r="BJ38" s="2" t="str">
        <f>IF('[1]Service Rank in each comparison'!AH39="","",'[1]Service Rank in each comparison'!$C39)</f>
        <v/>
      </c>
      <c r="BK38" s="5">
        <f>'[1]Service Rank in each comparison'!AH39</f>
        <v>0</v>
      </c>
      <c r="BL38" s="6">
        <f>'[1]Service Rank in each comparison'!AI39</f>
        <v>0</v>
      </c>
      <c r="BM38" s="7">
        <f t="shared" si="15"/>
        <v>1</v>
      </c>
      <c r="BN38" s="2" t="str">
        <f>IF('[1]Service Rank in each comparison'!AJ39="","",'[1]Service Rank in each comparison'!$C39)</f>
        <v/>
      </c>
      <c r="BO38" s="5">
        <f>'[1]Service Rank in each comparison'!AJ39</f>
        <v>0</v>
      </c>
      <c r="BP38" s="6">
        <f>'[1]Service Rank in each comparison'!AK39</f>
        <v>0</v>
      </c>
      <c r="BQ38" s="7">
        <f t="shared" si="16"/>
        <v>1</v>
      </c>
      <c r="BR38" s="2" t="str">
        <f>IF('[1]Service Rank in each comparison'!AL39="","",'[1]Service Rank in each comparison'!$C39)</f>
        <v/>
      </c>
      <c r="BS38" s="5">
        <f>'[1]Service Rank in each comparison'!AL39</f>
        <v>0</v>
      </c>
      <c r="BT38" s="6">
        <f>'[1]Service Rank in each comparison'!AM39</f>
        <v>0</v>
      </c>
      <c r="BU38" s="7">
        <f t="shared" si="17"/>
        <v>1</v>
      </c>
      <c r="BV38" s="2" t="str">
        <f>IF('[1]Service Rank in each comparison'!AN39="","",'[1]Service Rank in each comparison'!$C39)</f>
        <v/>
      </c>
      <c r="BW38" s="5">
        <f>'[1]Service Rank in each comparison'!AN39</f>
        <v>0</v>
      </c>
      <c r="BX38" s="6">
        <f>'[1]Service Rank in each comparison'!AO39</f>
        <v>0</v>
      </c>
      <c r="BY38" s="7">
        <f t="shared" si="18"/>
        <v>1</v>
      </c>
      <c r="BZ38" s="2" t="str">
        <f>IF('[1]Service Rank in each comparison'!AP39="","",'[1]Service Rank in each comparison'!$C39)</f>
        <v/>
      </c>
      <c r="CA38" s="5">
        <f>'[1]Service Rank in each comparison'!AP39</f>
        <v>0</v>
      </c>
      <c r="CB38" s="6">
        <f>'[1]Service Rank in each comparison'!AQ39</f>
        <v>0</v>
      </c>
      <c r="CC38" s="7">
        <f t="shared" si="19"/>
        <v>1</v>
      </c>
      <c r="CE38" s="2" t="s">
        <v>158</v>
      </c>
      <c r="CF38" s="5">
        <v>238.254052875931</v>
      </c>
      <c r="CG38" s="6">
        <v>-131.536135331648</v>
      </c>
      <c r="CH38" s="7">
        <v>1</v>
      </c>
      <c r="CI38" s="2" t="s">
        <v>165</v>
      </c>
      <c r="CJ38" s="5">
        <v>51.2292871800998</v>
      </c>
      <c r="CK38" s="6">
        <v>-51.2292871800998</v>
      </c>
      <c r="CL38" s="7">
        <v>1</v>
      </c>
      <c r="CM38" s="2" t="s">
        <v>105</v>
      </c>
      <c r="CN38" s="5">
        <v>56.776832818483</v>
      </c>
      <c r="CO38" s="6">
        <v>-56.776832818483</v>
      </c>
      <c r="CP38" s="7">
        <v>1</v>
      </c>
      <c r="CQ38" s="2" t="s">
        <v>299</v>
      </c>
      <c r="CR38" s="125" t="s">
        <v>299</v>
      </c>
      <c r="CS38" s="126" t="s">
        <v>299</v>
      </c>
      <c r="CT38" s="127" t="s">
        <v>299</v>
      </c>
      <c r="CU38" s="2" t="s">
        <v>299</v>
      </c>
      <c r="CV38" s="125" t="s">
        <v>299</v>
      </c>
      <c r="CW38" s="126" t="s">
        <v>299</v>
      </c>
      <c r="CX38" s="127" t="s">
        <v>299</v>
      </c>
      <c r="CY38" s="2" t="s">
        <v>299</v>
      </c>
      <c r="CZ38" s="125" t="s">
        <v>299</v>
      </c>
      <c r="DA38" s="126" t="s">
        <v>299</v>
      </c>
      <c r="DB38" s="127" t="s">
        <v>299</v>
      </c>
      <c r="DC38" s="2" t="s">
        <v>299</v>
      </c>
      <c r="DD38" s="125" t="s">
        <v>299</v>
      </c>
      <c r="DE38" s="126" t="s">
        <v>299</v>
      </c>
      <c r="DF38" s="127" t="s">
        <v>299</v>
      </c>
      <c r="DG38" s="2" t="s">
        <v>299</v>
      </c>
      <c r="DH38" s="125" t="s">
        <v>299</v>
      </c>
      <c r="DI38" s="126" t="s">
        <v>299</v>
      </c>
      <c r="DJ38" s="127" t="s">
        <v>299</v>
      </c>
      <c r="DK38" s="2" t="s">
        <v>299</v>
      </c>
      <c r="DL38" s="125" t="s">
        <v>299</v>
      </c>
      <c r="DM38" s="126" t="s">
        <v>299</v>
      </c>
      <c r="DN38" s="127" t="s">
        <v>299</v>
      </c>
      <c r="DO38" s="2" t="s">
        <v>299</v>
      </c>
      <c r="DP38" s="125" t="s">
        <v>299</v>
      </c>
      <c r="DQ38" s="126" t="s">
        <v>299</v>
      </c>
      <c r="DR38" s="127" t="s">
        <v>299</v>
      </c>
      <c r="DS38" s="2" t="s">
        <v>299</v>
      </c>
      <c r="DT38" s="125" t="s">
        <v>299</v>
      </c>
      <c r="DU38" s="126" t="s">
        <v>299</v>
      </c>
      <c r="DV38" s="127" t="s">
        <v>299</v>
      </c>
      <c r="DW38" s="2" t="s">
        <v>299</v>
      </c>
      <c r="DX38" s="125" t="s">
        <v>299</v>
      </c>
      <c r="DY38" s="126" t="s">
        <v>299</v>
      </c>
      <c r="DZ38" s="127" t="s">
        <v>299</v>
      </c>
      <c r="EA38" s="2" t="s">
        <v>299</v>
      </c>
      <c r="EB38" s="125" t="s">
        <v>299</v>
      </c>
      <c r="EC38" s="126" t="s">
        <v>299</v>
      </c>
      <c r="ED38" s="127" t="s">
        <v>299</v>
      </c>
      <c r="EE38" s="2" t="s">
        <v>299</v>
      </c>
      <c r="EF38" s="125" t="s">
        <v>299</v>
      </c>
      <c r="EG38" s="126" t="s">
        <v>299</v>
      </c>
      <c r="EH38" s="127" t="s">
        <v>299</v>
      </c>
      <c r="EI38" s="2" t="s">
        <v>299</v>
      </c>
      <c r="EJ38" s="125" t="s">
        <v>299</v>
      </c>
      <c r="EK38" s="126" t="s">
        <v>299</v>
      </c>
      <c r="EL38" s="127" t="s">
        <v>299</v>
      </c>
      <c r="EM38" s="2" t="s">
        <v>299</v>
      </c>
      <c r="EN38" s="125" t="s">
        <v>299</v>
      </c>
      <c r="EO38" s="126" t="s">
        <v>299</v>
      </c>
      <c r="EP38" s="127" t="s">
        <v>299</v>
      </c>
      <c r="EQ38" s="2" t="s">
        <v>299</v>
      </c>
      <c r="ER38" s="125" t="s">
        <v>299</v>
      </c>
      <c r="ES38" s="126" t="s">
        <v>299</v>
      </c>
      <c r="ET38" s="127" t="s">
        <v>299</v>
      </c>
      <c r="EU38" s="2" t="s">
        <v>299</v>
      </c>
      <c r="EV38" s="125" t="s">
        <v>299</v>
      </c>
      <c r="EW38" s="126" t="s">
        <v>299</v>
      </c>
      <c r="EX38" s="127" t="s">
        <v>299</v>
      </c>
      <c r="EY38" s="2" t="s">
        <v>299</v>
      </c>
      <c r="EZ38" s="125" t="s">
        <v>299</v>
      </c>
      <c r="FA38" s="126" t="s">
        <v>299</v>
      </c>
      <c r="FB38" s="127" t="s">
        <v>299</v>
      </c>
      <c r="FC38" s="2" t="s">
        <v>299</v>
      </c>
      <c r="FD38" s="125" t="s">
        <v>299</v>
      </c>
      <c r="FE38" s="126" t="s">
        <v>299</v>
      </c>
      <c r="FF38" s="127" t="s">
        <v>299</v>
      </c>
    </row>
    <row r="39" spans="2:162">
      <c r="B39" s="2" t="str">
        <f>IF('[1]Service Rank in each comparison'!D40="","",'[1]Service Rank in each comparison'!$C40)</f>
        <v/>
      </c>
      <c r="C39" s="5">
        <f>'[1]Service Rank in each comparison'!D40</f>
        <v>0</v>
      </c>
      <c r="D39" s="6" t="str">
        <f>IF('[1]Service Rank in each comparison'!E40="","",'[1]Service Rank in each comparison'!E40)</f>
        <v/>
      </c>
      <c r="E39" s="7">
        <f t="shared" si="0"/>
        <v>1</v>
      </c>
      <c r="F39" s="2" t="str">
        <f>IF('[1]Service Rank in each comparison'!F40="","",'[1]Service Rank in each comparison'!$C40)</f>
        <v/>
      </c>
      <c r="G39" s="5">
        <f>'[1]Service Rank in each comparison'!F40</f>
        <v>0</v>
      </c>
      <c r="H39" s="6">
        <f>'[1]Service Rank in each comparison'!G40</f>
        <v>0</v>
      </c>
      <c r="I39" s="7">
        <f t="shared" si="1"/>
        <v>1</v>
      </c>
      <c r="J39" s="2" t="str">
        <f>IF('[1]Service Rank in each comparison'!H40="","",'[1]Service Rank in each comparison'!$C40)</f>
        <v/>
      </c>
      <c r="K39" s="5">
        <f>'[1]Service Rank in each comparison'!H40</f>
        <v>0</v>
      </c>
      <c r="L39" s="6">
        <f>'[1]Service Rank in each comparison'!I40</f>
        <v>0</v>
      </c>
      <c r="M39" s="7">
        <f t="shared" si="2"/>
        <v>1</v>
      </c>
      <c r="N39" s="2" t="str">
        <f>IF('[1]Service Rank in each comparison'!J40="","",'[1]Service Rank in each comparison'!$C40)</f>
        <v/>
      </c>
      <c r="O39" s="5">
        <f>'[1]Service Rank in each comparison'!J40</f>
        <v>0</v>
      </c>
      <c r="P39" s="6">
        <f>'[1]Service Rank in each comparison'!K40</f>
        <v>0</v>
      </c>
      <c r="Q39" s="7">
        <f t="shared" si="3"/>
        <v>1</v>
      </c>
      <c r="R39" s="2" t="str">
        <f>IF('[1]Service Rank in each comparison'!L40="","",'[1]Service Rank in each comparison'!$C40)</f>
        <v/>
      </c>
      <c r="S39" s="5">
        <f>'[1]Service Rank in each comparison'!L40</f>
        <v>0</v>
      </c>
      <c r="T39" s="6">
        <f>'[1]Service Rank in each comparison'!M40</f>
        <v>0</v>
      </c>
      <c r="U39" s="7">
        <f t="shared" si="4"/>
        <v>1</v>
      </c>
      <c r="V39" s="2" t="str">
        <f>IF('[1]Service Rank in each comparison'!N40="","",'[1]Service Rank in each comparison'!$C40)</f>
        <v/>
      </c>
      <c r="W39" s="5">
        <f>'[1]Service Rank in each comparison'!N40</f>
        <v>0</v>
      </c>
      <c r="X39" s="6">
        <f>'[1]Service Rank in each comparison'!O40</f>
        <v>0</v>
      </c>
      <c r="Y39" s="7">
        <f t="shared" si="5"/>
        <v>1</v>
      </c>
      <c r="Z39" s="2" t="str">
        <f>IF('[1]Service Rank in each comparison'!P40="","",'[1]Service Rank in each comparison'!$C40)</f>
        <v/>
      </c>
      <c r="AA39" s="5">
        <f>'[1]Service Rank in each comparison'!P40</f>
        <v>0</v>
      </c>
      <c r="AB39" s="6">
        <f>'[1]Service Rank in each comparison'!Q40</f>
        <v>0</v>
      </c>
      <c r="AC39" s="7">
        <f t="shared" si="6"/>
        <v>1</v>
      </c>
      <c r="AD39" s="2" t="str">
        <f>IF('[1]Service Rank in each comparison'!R40="","",'[1]Service Rank in each comparison'!$C40)</f>
        <v/>
      </c>
      <c r="AE39" s="5">
        <f>'[1]Service Rank in each comparison'!R40</f>
        <v>0</v>
      </c>
      <c r="AF39" s="6">
        <f>'[1]Service Rank in each comparison'!S40</f>
        <v>0</v>
      </c>
      <c r="AG39" s="7">
        <f t="shared" si="7"/>
        <v>1</v>
      </c>
      <c r="AH39" s="2" t="str">
        <f>IF('[1]Service Rank in each comparison'!T40="","",'[1]Service Rank in each comparison'!$C40)</f>
        <v/>
      </c>
      <c r="AI39" s="5">
        <f>'[1]Service Rank in each comparison'!T40</f>
        <v>0</v>
      </c>
      <c r="AJ39" s="6">
        <f>'[1]Service Rank in each comparison'!U40</f>
        <v>0</v>
      </c>
      <c r="AK39" s="7">
        <f t="shared" si="8"/>
        <v>1</v>
      </c>
      <c r="AL39" s="2" t="str">
        <f>IF('[1]Service Rank in each comparison'!V40="","",'[1]Service Rank in each comparison'!$C40)</f>
        <v/>
      </c>
      <c r="AM39" s="5">
        <f>'[1]Service Rank in each comparison'!V40</f>
        <v>0</v>
      </c>
      <c r="AN39" s="6">
        <f>'[1]Service Rank in each comparison'!W40</f>
        <v>0</v>
      </c>
      <c r="AO39" s="7">
        <f t="shared" si="9"/>
        <v>1</v>
      </c>
      <c r="AP39" s="2" t="str">
        <f>IF('[1]Service Rank in each comparison'!X40="","",'[1]Service Rank in each comparison'!$C40)</f>
        <v/>
      </c>
      <c r="AQ39" s="5">
        <f>'[1]Service Rank in each comparison'!X40</f>
        <v>0</v>
      </c>
      <c r="AR39" s="6">
        <f>'[1]Service Rank in each comparison'!Y40</f>
        <v>0</v>
      </c>
      <c r="AS39" s="7">
        <f t="shared" si="10"/>
        <v>1</v>
      </c>
      <c r="AT39" s="2" t="str">
        <f>IF('[1]Service Rank in each comparison'!Z40="","",'[1]Service Rank in each comparison'!$C40)</f>
        <v/>
      </c>
      <c r="AU39" s="5">
        <f>'[1]Service Rank in each comparison'!Z40</f>
        <v>0</v>
      </c>
      <c r="AV39" s="6">
        <f>'[1]Service Rank in each comparison'!AA40</f>
        <v>0</v>
      </c>
      <c r="AW39" s="7">
        <f t="shared" si="11"/>
        <v>1</v>
      </c>
      <c r="AX39" s="2" t="str">
        <f>IF('[1]Service Rank in each comparison'!AB40="","",'[1]Service Rank in each comparison'!$C40)</f>
        <v/>
      </c>
      <c r="AY39" s="5">
        <f>'[1]Service Rank in each comparison'!AB40</f>
        <v>0</v>
      </c>
      <c r="AZ39" s="6">
        <f>'[1]Service Rank in each comparison'!AC40</f>
        <v>0</v>
      </c>
      <c r="BA39" s="7">
        <f t="shared" si="12"/>
        <v>1</v>
      </c>
      <c r="BB39" s="2" t="str">
        <f>IF('[1]Service Rank in each comparison'!AD40="","",'[1]Service Rank in each comparison'!$C40)</f>
        <v/>
      </c>
      <c r="BC39" s="5">
        <f>'[1]Service Rank in each comparison'!AD40</f>
        <v>0</v>
      </c>
      <c r="BD39" s="6">
        <f>'[1]Service Rank in each comparison'!AE40</f>
        <v>0</v>
      </c>
      <c r="BE39" s="7">
        <f t="shared" si="13"/>
        <v>1</v>
      </c>
      <c r="BF39" s="2" t="str">
        <f>IF('[1]Service Rank in each comparison'!AF40="","",'[1]Service Rank in each comparison'!$C40)</f>
        <v/>
      </c>
      <c r="BG39" s="5">
        <f>'[1]Service Rank in each comparison'!AF40</f>
        <v>0</v>
      </c>
      <c r="BH39" s="6">
        <f>'[1]Service Rank in each comparison'!AG40</f>
        <v>0</v>
      </c>
      <c r="BI39" s="7">
        <f t="shared" si="14"/>
        <v>1</v>
      </c>
      <c r="BJ39" s="2" t="str">
        <f>IF('[1]Service Rank in each comparison'!AH40="","",'[1]Service Rank in each comparison'!$C40)</f>
        <v/>
      </c>
      <c r="BK39" s="5">
        <f>'[1]Service Rank in each comparison'!AH40</f>
        <v>0</v>
      </c>
      <c r="BL39" s="6">
        <f>'[1]Service Rank in each comparison'!AI40</f>
        <v>0</v>
      </c>
      <c r="BM39" s="7">
        <f t="shared" si="15"/>
        <v>1</v>
      </c>
      <c r="BN39" s="2" t="str">
        <f>IF('[1]Service Rank in each comparison'!AJ40="","",'[1]Service Rank in each comparison'!$C40)</f>
        <v/>
      </c>
      <c r="BO39" s="5">
        <f>'[1]Service Rank in each comparison'!AJ40</f>
        <v>0</v>
      </c>
      <c r="BP39" s="6">
        <f>'[1]Service Rank in each comparison'!AK40</f>
        <v>0</v>
      </c>
      <c r="BQ39" s="7">
        <f t="shared" si="16"/>
        <v>1</v>
      </c>
      <c r="BR39" s="2" t="str">
        <f>IF('[1]Service Rank in each comparison'!AL40="","",'[1]Service Rank in each comparison'!$C40)</f>
        <v/>
      </c>
      <c r="BS39" s="5">
        <f>'[1]Service Rank in each comparison'!AL40</f>
        <v>0</v>
      </c>
      <c r="BT39" s="6">
        <f>'[1]Service Rank in each comparison'!AM40</f>
        <v>0</v>
      </c>
      <c r="BU39" s="7">
        <f t="shared" si="17"/>
        <v>1</v>
      </c>
      <c r="BV39" s="2" t="str">
        <f>IF('[1]Service Rank in each comparison'!AN40="","",'[1]Service Rank in each comparison'!$C40)</f>
        <v/>
      </c>
      <c r="BW39" s="5">
        <f>'[1]Service Rank in each comparison'!AN40</f>
        <v>0</v>
      </c>
      <c r="BX39" s="6">
        <f>'[1]Service Rank in each comparison'!AO40</f>
        <v>0</v>
      </c>
      <c r="BY39" s="7">
        <f t="shared" si="18"/>
        <v>1</v>
      </c>
      <c r="BZ39" s="2" t="str">
        <f>IF('[1]Service Rank in each comparison'!AP40="","",'[1]Service Rank in each comparison'!$C40)</f>
        <v/>
      </c>
      <c r="CA39" s="5">
        <f>'[1]Service Rank in each comparison'!AP40</f>
        <v>0</v>
      </c>
      <c r="CB39" s="6">
        <f>'[1]Service Rank in each comparison'!AQ40</f>
        <v>0</v>
      </c>
      <c r="CC39" s="7">
        <f t="shared" si="19"/>
        <v>1</v>
      </c>
      <c r="CE39" s="2" t="s">
        <v>166</v>
      </c>
      <c r="CF39" s="5">
        <v>236.043694776626</v>
      </c>
      <c r="CG39" s="6">
        <v>0.264011545527836</v>
      </c>
      <c r="CH39" s="7">
        <v>1</v>
      </c>
      <c r="CI39" s="2" t="s">
        <v>254</v>
      </c>
      <c r="CJ39" s="5">
        <v>50.1241436324586</v>
      </c>
      <c r="CK39" s="6">
        <v>50.1241436324586</v>
      </c>
      <c r="CL39" s="7">
        <v>1</v>
      </c>
      <c r="CM39" s="2" t="s">
        <v>170</v>
      </c>
      <c r="CN39" s="5">
        <v>54.5734684419845</v>
      </c>
      <c r="CO39" s="6">
        <v>54.5734684419845</v>
      </c>
      <c r="CP39" s="7">
        <v>1</v>
      </c>
      <c r="CQ39" s="2" t="s">
        <v>299</v>
      </c>
      <c r="CR39" s="125" t="s">
        <v>299</v>
      </c>
      <c r="CS39" s="126" t="s">
        <v>299</v>
      </c>
      <c r="CT39" s="127" t="s">
        <v>299</v>
      </c>
      <c r="CU39" s="2" t="s">
        <v>299</v>
      </c>
      <c r="CV39" s="125" t="s">
        <v>299</v>
      </c>
      <c r="CW39" s="126" t="s">
        <v>299</v>
      </c>
      <c r="CX39" s="127" t="s">
        <v>299</v>
      </c>
      <c r="CY39" s="2" t="s">
        <v>299</v>
      </c>
      <c r="CZ39" s="125" t="s">
        <v>299</v>
      </c>
      <c r="DA39" s="126" t="s">
        <v>299</v>
      </c>
      <c r="DB39" s="127" t="s">
        <v>299</v>
      </c>
      <c r="DC39" s="2" t="s">
        <v>299</v>
      </c>
      <c r="DD39" s="125" t="s">
        <v>299</v>
      </c>
      <c r="DE39" s="126" t="s">
        <v>299</v>
      </c>
      <c r="DF39" s="127" t="s">
        <v>299</v>
      </c>
      <c r="DG39" s="2" t="s">
        <v>299</v>
      </c>
      <c r="DH39" s="125" t="s">
        <v>299</v>
      </c>
      <c r="DI39" s="126" t="s">
        <v>299</v>
      </c>
      <c r="DJ39" s="127" t="s">
        <v>299</v>
      </c>
      <c r="DK39" s="2" t="s">
        <v>299</v>
      </c>
      <c r="DL39" s="125" t="s">
        <v>299</v>
      </c>
      <c r="DM39" s="126" t="s">
        <v>299</v>
      </c>
      <c r="DN39" s="127" t="s">
        <v>299</v>
      </c>
      <c r="DO39" s="2" t="s">
        <v>299</v>
      </c>
      <c r="DP39" s="125" t="s">
        <v>299</v>
      </c>
      <c r="DQ39" s="126" t="s">
        <v>299</v>
      </c>
      <c r="DR39" s="127" t="s">
        <v>299</v>
      </c>
      <c r="DS39" s="2" t="s">
        <v>299</v>
      </c>
      <c r="DT39" s="125" t="s">
        <v>299</v>
      </c>
      <c r="DU39" s="126" t="s">
        <v>299</v>
      </c>
      <c r="DV39" s="127" t="s">
        <v>299</v>
      </c>
      <c r="DW39" s="2" t="s">
        <v>299</v>
      </c>
      <c r="DX39" s="125" t="s">
        <v>299</v>
      </c>
      <c r="DY39" s="126" t="s">
        <v>299</v>
      </c>
      <c r="DZ39" s="127" t="s">
        <v>299</v>
      </c>
      <c r="EA39" s="2" t="s">
        <v>299</v>
      </c>
      <c r="EB39" s="125" t="s">
        <v>299</v>
      </c>
      <c r="EC39" s="126" t="s">
        <v>299</v>
      </c>
      <c r="ED39" s="127" t="s">
        <v>299</v>
      </c>
      <c r="EE39" s="2" t="s">
        <v>299</v>
      </c>
      <c r="EF39" s="125" t="s">
        <v>299</v>
      </c>
      <c r="EG39" s="126" t="s">
        <v>299</v>
      </c>
      <c r="EH39" s="127" t="s">
        <v>299</v>
      </c>
      <c r="EI39" s="2" t="s">
        <v>299</v>
      </c>
      <c r="EJ39" s="125" t="s">
        <v>299</v>
      </c>
      <c r="EK39" s="126" t="s">
        <v>299</v>
      </c>
      <c r="EL39" s="127" t="s">
        <v>299</v>
      </c>
      <c r="EM39" s="2" t="s">
        <v>299</v>
      </c>
      <c r="EN39" s="125" t="s">
        <v>299</v>
      </c>
      <c r="EO39" s="126" t="s">
        <v>299</v>
      </c>
      <c r="EP39" s="127" t="s">
        <v>299</v>
      </c>
      <c r="EQ39" s="2" t="s">
        <v>299</v>
      </c>
      <c r="ER39" s="125" t="s">
        <v>299</v>
      </c>
      <c r="ES39" s="126" t="s">
        <v>299</v>
      </c>
      <c r="ET39" s="127" t="s">
        <v>299</v>
      </c>
      <c r="EU39" s="2" t="s">
        <v>299</v>
      </c>
      <c r="EV39" s="125" t="s">
        <v>299</v>
      </c>
      <c r="EW39" s="126" t="s">
        <v>299</v>
      </c>
      <c r="EX39" s="127" t="s">
        <v>299</v>
      </c>
      <c r="EY39" s="2" t="s">
        <v>299</v>
      </c>
      <c r="EZ39" s="125" t="s">
        <v>299</v>
      </c>
      <c r="FA39" s="126" t="s">
        <v>299</v>
      </c>
      <c r="FB39" s="127" t="s">
        <v>299</v>
      </c>
      <c r="FC39" s="2" t="s">
        <v>299</v>
      </c>
      <c r="FD39" s="125" t="s">
        <v>299</v>
      </c>
      <c r="FE39" s="126" t="s">
        <v>299</v>
      </c>
      <c r="FF39" s="127" t="s">
        <v>299</v>
      </c>
    </row>
    <row r="40" spans="2:162">
      <c r="B40" s="2" t="str">
        <f>IF('[1]Service Rank in each comparison'!D41="","",'[1]Service Rank in each comparison'!$C41)</f>
        <v>Glutathione metabolism</v>
      </c>
      <c r="C40" s="5">
        <f>'[1]Service Rank in each comparison'!D41</f>
        <v>8.08005175355085</v>
      </c>
      <c r="D40" s="6">
        <f>IF('[1]Service Rank in each comparison'!E41="","",'[1]Service Rank in each comparison'!E41)</f>
        <v>-8.08005175355085</v>
      </c>
      <c r="E40" s="7">
        <f t="shared" si="0"/>
        <v>1</v>
      </c>
      <c r="F40" s="2" t="str">
        <f>IF('[1]Service Rank in each comparison'!F41="","",'[1]Service Rank in each comparison'!$C41)</f>
        <v>Glutathione metabolism</v>
      </c>
      <c r="G40" s="5">
        <f>'[1]Service Rank in each comparison'!F41</f>
        <v>69.4958393077134</v>
      </c>
      <c r="H40" s="6">
        <f>'[1]Service Rank in each comparison'!G41</f>
        <v>45.9015720765761</v>
      </c>
      <c r="I40" s="7">
        <f t="shared" si="1"/>
        <v>1</v>
      </c>
      <c r="J40" s="2" t="str">
        <f>IF('[1]Service Rank in each comparison'!H41="","",'[1]Service Rank in each comparison'!$C41)</f>
        <v/>
      </c>
      <c r="K40" s="5">
        <f>'[1]Service Rank in each comparison'!H41</f>
        <v>0</v>
      </c>
      <c r="L40" s="6">
        <f>'[1]Service Rank in each comparison'!I41</f>
        <v>0</v>
      </c>
      <c r="M40" s="7">
        <f t="shared" si="2"/>
        <v>1</v>
      </c>
      <c r="N40" s="2" t="str">
        <f>IF('[1]Service Rank in each comparison'!J41="","",'[1]Service Rank in each comparison'!$C41)</f>
        <v/>
      </c>
      <c r="O40" s="5">
        <f>'[1]Service Rank in each comparison'!J41</f>
        <v>0</v>
      </c>
      <c r="P40" s="6">
        <f>'[1]Service Rank in each comparison'!K41</f>
        <v>0</v>
      </c>
      <c r="Q40" s="7">
        <f t="shared" si="3"/>
        <v>1</v>
      </c>
      <c r="R40" s="2" t="str">
        <f>IF('[1]Service Rank in each comparison'!L41="","",'[1]Service Rank in each comparison'!$C41)</f>
        <v/>
      </c>
      <c r="S40" s="5">
        <f>'[1]Service Rank in each comparison'!L41</f>
        <v>0</v>
      </c>
      <c r="T40" s="6">
        <f>'[1]Service Rank in each comparison'!M41</f>
        <v>0</v>
      </c>
      <c r="U40" s="7">
        <f t="shared" si="4"/>
        <v>1</v>
      </c>
      <c r="V40" s="2" t="str">
        <f>IF('[1]Service Rank in each comparison'!N41="","",'[1]Service Rank in each comparison'!$C41)</f>
        <v/>
      </c>
      <c r="W40" s="5">
        <f>'[1]Service Rank in each comparison'!N41</f>
        <v>0</v>
      </c>
      <c r="X40" s="6">
        <f>'[1]Service Rank in each comparison'!O41</f>
        <v>0</v>
      </c>
      <c r="Y40" s="7">
        <f t="shared" si="5"/>
        <v>1</v>
      </c>
      <c r="Z40" s="2" t="str">
        <f>IF('[1]Service Rank in each comparison'!P41="","",'[1]Service Rank in each comparison'!$C41)</f>
        <v/>
      </c>
      <c r="AA40" s="5">
        <f>'[1]Service Rank in each comparison'!P41</f>
        <v>0</v>
      </c>
      <c r="AB40" s="6">
        <f>'[1]Service Rank in each comparison'!Q41</f>
        <v>0</v>
      </c>
      <c r="AC40" s="7">
        <f t="shared" si="6"/>
        <v>1</v>
      </c>
      <c r="AD40" s="2" t="str">
        <f>IF('[1]Service Rank in each comparison'!R41="","",'[1]Service Rank in each comparison'!$C41)</f>
        <v/>
      </c>
      <c r="AE40" s="5">
        <f>'[1]Service Rank in each comparison'!R41</f>
        <v>0</v>
      </c>
      <c r="AF40" s="6">
        <f>'[1]Service Rank in each comparison'!S41</f>
        <v>0</v>
      </c>
      <c r="AG40" s="7">
        <f t="shared" si="7"/>
        <v>1</v>
      </c>
      <c r="AH40" s="2" t="str">
        <f>IF('[1]Service Rank in each comparison'!T41="","",'[1]Service Rank in each comparison'!$C41)</f>
        <v/>
      </c>
      <c r="AI40" s="5">
        <f>'[1]Service Rank in each comparison'!T41</f>
        <v>0</v>
      </c>
      <c r="AJ40" s="6">
        <f>'[1]Service Rank in each comparison'!U41</f>
        <v>0</v>
      </c>
      <c r="AK40" s="7">
        <f t="shared" si="8"/>
        <v>1</v>
      </c>
      <c r="AL40" s="2" t="str">
        <f>IF('[1]Service Rank in each comparison'!V41="","",'[1]Service Rank in each comparison'!$C41)</f>
        <v/>
      </c>
      <c r="AM40" s="5">
        <f>'[1]Service Rank in each comparison'!V41</f>
        <v>0</v>
      </c>
      <c r="AN40" s="6">
        <f>'[1]Service Rank in each comparison'!W41</f>
        <v>0</v>
      </c>
      <c r="AO40" s="7">
        <f t="shared" si="9"/>
        <v>1</v>
      </c>
      <c r="AP40" s="2" t="str">
        <f>IF('[1]Service Rank in each comparison'!X41="","",'[1]Service Rank in each comparison'!$C41)</f>
        <v/>
      </c>
      <c r="AQ40" s="5">
        <f>'[1]Service Rank in each comparison'!X41</f>
        <v>0</v>
      </c>
      <c r="AR40" s="6">
        <f>'[1]Service Rank in each comparison'!Y41</f>
        <v>0</v>
      </c>
      <c r="AS40" s="7">
        <f t="shared" si="10"/>
        <v>1</v>
      </c>
      <c r="AT40" s="2" t="str">
        <f>IF('[1]Service Rank in each comparison'!Z41="","",'[1]Service Rank in each comparison'!$C41)</f>
        <v/>
      </c>
      <c r="AU40" s="5">
        <f>'[1]Service Rank in each comparison'!Z41</f>
        <v>0</v>
      </c>
      <c r="AV40" s="6">
        <f>'[1]Service Rank in each comparison'!AA41</f>
        <v>0</v>
      </c>
      <c r="AW40" s="7">
        <f t="shared" si="11"/>
        <v>1</v>
      </c>
      <c r="AX40" s="2" t="str">
        <f>IF('[1]Service Rank in each comparison'!AB41="","",'[1]Service Rank in each comparison'!$C41)</f>
        <v/>
      </c>
      <c r="AY40" s="5">
        <f>'[1]Service Rank in each comparison'!AB41</f>
        <v>0</v>
      </c>
      <c r="AZ40" s="6">
        <f>'[1]Service Rank in each comparison'!AC41</f>
        <v>0</v>
      </c>
      <c r="BA40" s="7">
        <f t="shared" si="12"/>
        <v>1</v>
      </c>
      <c r="BB40" s="2" t="str">
        <f>IF('[1]Service Rank in each comparison'!AD41="","",'[1]Service Rank in each comparison'!$C41)</f>
        <v/>
      </c>
      <c r="BC40" s="5">
        <f>'[1]Service Rank in each comparison'!AD41</f>
        <v>0</v>
      </c>
      <c r="BD40" s="6">
        <f>'[1]Service Rank in each comparison'!AE41</f>
        <v>0</v>
      </c>
      <c r="BE40" s="7">
        <f t="shared" si="13"/>
        <v>1</v>
      </c>
      <c r="BF40" s="2" t="str">
        <f>IF('[1]Service Rank in each comparison'!AF41="","",'[1]Service Rank in each comparison'!$C41)</f>
        <v/>
      </c>
      <c r="BG40" s="5">
        <f>'[1]Service Rank in each comparison'!AF41</f>
        <v>0</v>
      </c>
      <c r="BH40" s="6">
        <f>'[1]Service Rank in each comparison'!AG41</f>
        <v>0</v>
      </c>
      <c r="BI40" s="7">
        <f t="shared" si="14"/>
        <v>1</v>
      </c>
      <c r="BJ40" s="2" t="str">
        <f>IF('[1]Service Rank in each comparison'!AH41="","",'[1]Service Rank in each comparison'!$C41)</f>
        <v/>
      </c>
      <c r="BK40" s="5">
        <f>'[1]Service Rank in each comparison'!AH41</f>
        <v>0</v>
      </c>
      <c r="BL40" s="6">
        <f>'[1]Service Rank in each comparison'!AI41</f>
        <v>0</v>
      </c>
      <c r="BM40" s="7">
        <f t="shared" si="15"/>
        <v>1</v>
      </c>
      <c r="BN40" s="2" t="str">
        <f>IF('[1]Service Rank in each comparison'!AJ41="","",'[1]Service Rank in each comparison'!$C41)</f>
        <v/>
      </c>
      <c r="BO40" s="5">
        <f>'[1]Service Rank in each comparison'!AJ41</f>
        <v>0</v>
      </c>
      <c r="BP40" s="6">
        <f>'[1]Service Rank in each comparison'!AK41</f>
        <v>0</v>
      </c>
      <c r="BQ40" s="7">
        <f t="shared" si="16"/>
        <v>1</v>
      </c>
      <c r="BR40" s="2" t="str">
        <f>IF('[1]Service Rank in each comparison'!AL41="","",'[1]Service Rank in each comparison'!$C41)</f>
        <v/>
      </c>
      <c r="BS40" s="5">
        <f>'[1]Service Rank in each comparison'!AL41</f>
        <v>0</v>
      </c>
      <c r="BT40" s="6">
        <f>'[1]Service Rank in each comparison'!AM41</f>
        <v>0</v>
      </c>
      <c r="BU40" s="7">
        <f t="shared" si="17"/>
        <v>1</v>
      </c>
      <c r="BV40" s="2" t="str">
        <f>IF('[1]Service Rank in each comparison'!AN41="","",'[1]Service Rank in each comparison'!$C41)</f>
        <v/>
      </c>
      <c r="BW40" s="5">
        <f>'[1]Service Rank in each comparison'!AN41</f>
        <v>0</v>
      </c>
      <c r="BX40" s="6">
        <f>'[1]Service Rank in each comparison'!AO41</f>
        <v>0</v>
      </c>
      <c r="BY40" s="7">
        <f t="shared" si="18"/>
        <v>1</v>
      </c>
      <c r="BZ40" s="2" t="str">
        <f>IF('[1]Service Rank in each comparison'!AP41="","",'[1]Service Rank in each comparison'!$C41)</f>
        <v/>
      </c>
      <c r="CA40" s="5">
        <f>'[1]Service Rank in each comparison'!AP41</f>
        <v>0</v>
      </c>
      <c r="CB40" s="6">
        <f>'[1]Service Rank in each comparison'!AQ41</f>
        <v>0</v>
      </c>
      <c r="CC40" s="7">
        <f t="shared" si="19"/>
        <v>1</v>
      </c>
      <c r="CE40" s="2" t="s">
        <v>152</v>
      </c>
      <c r="CF40" s="5">
        <v>234.886472243953</v>
      </c>
      <c r="CG40" s="6">
        <v>-170.370001750447</v>
      </c>
      <c r="CH40" s="7">
        <v>1</v>
      </c>
      <c r="CI40" s="2" t="s">
        <v>138</v>
      </c>
      <c r="CJ40" s="5">
        <v>49.9729223833157</v>
      </c>
      <c r="CK40" s="6">
        <v>49.9729223833157</v>
      </c>
      <c r="CL40" s="7">
        <v>1</v>
      </c>
      <c r="CM40" s="2" t="s">
        <v>236</v>
      </c>
      <c r="CN40" s="5">
        <v>54.053679781372</v>
      </c>
      <c r="CO40" s="6">
        <v>-13.1376826705004</v>
      </c>
      <c r="CP40" s="7">
        <v>1</v>
      </c>
      <c r="CQ40" s="2" t="s">
        <v>299</v>
      </c>
      <c r="CR40" s="125" t="s">
        <v>299</v>
      </c>
      <c r="CS40" s="126" t="s">
        <v>299</v>
      </c>
      <c r="CT40" s="127" t="s">
        <v>299</v>
      </c>
      <c r="CU40" s="2" t="s">
        <v>299</v>
      </c>
      <c r="CV40" s="125" t="s">
        <v>299</v>
      </c>
      <c r="CW40" s="126" t="s">
        <v>299</v>
      </c>
      <c r="CX40" s="127" t="s">
        <v>299</v>
      </c>
      <c r="CY40" s="2" t="s">
        <v>299</v>
      </c>
      <c r="CZ40" s="125" t="s">
        <v>299</v>
      </c>
      <c r="DA40" s="126" t="s">
        <v>299</v>
      </c>
      <c r="DB40" s="127" t="s">
        <v>299</v>
      </c>
      <c r="DC40" s="2" t="s">
        <v>299</v>
      </c>
      <c r="DD40" s="125" t="s">
        <v>299</v>
      </c>
      <c r="DE40" s="126" t="s">
        <v>299</v>
      </c>
      <c r="DF40" s="127" t="s">
        <v>299</v>
      </c>
      <c r="DG40" s="2" t="s">
        <v>299</v>
      </c>
      <c r="DH40" s="125" t="s">
        <v>299</v>
      </c>
      <c r="DI40" s="126" t="s">
        <v>299</v>
      </c>
      <c r="DJ40" s="127" t="s">
        <v>299</v>
      </c>
      <c r="DK40" s="2" t="s">
        <v>299</v>
      </c>
      <c r="DL40" s="125" t="s">
        <v>299</v>
      </c>
      <c r="DM40" s="126" t="s">
        <v>299</v>
      </c>
      <c r="DN40" s="127" t="s">
        <v>299</v>
      </c>
      <c r="DO40" s="2" t="s">
        <v>299</v>
      </c>
      <c r="DP40" s="125" t="s">
        <v>299</v>
      </c>
      <c r="DQ40" s="126" t="s">
        <v>299</v>
      </c>
      <c r="DR40" s="127" t="s">
        <v>299</v>
      </c>
      <c r="DS40" s="2" t="s">
        <v>299</v>
      </c>
      <c r="DT40" s="125" t="s">
        <v>299</v>
      </c>
      <c r="DU40" s="126" t="s">
        <v>299</v>
      </c>
      <c r="DV40" s="127" t="s">
        <v>299</v>
      </c>
      <c r="DW40" s="2" t="s">
        <v>299</v>
      </c>
      <c r="DX40" s="125" t="s">
        <v>299</v>
      </c>
      <c r="DY40" s="126" t="s">
        <v>299</v>
      </c>
      <c r="DZ40" s="127" t="s">
        <v>299</v>
      </c>
      <c r="EA40" s="2" t="s">
        <v>299</v>
      </c>
      <c r="EB40" s="125" t="s">
        <v>299</v>
      </c>
      <c r="EC40" s="126" t="s">
        <v>299</v>
      </c>
      <c r="ED40" s="127" t="s">
        <v>299</v>
      </c>
      <c r="EE40" s="2" t="s">
        <v>299</v>
      </c>
      <c r="EF40" s="125" t="s">
        <v>299</v>
      </c>
      <c r="EG40" s="126" t="s">
        <v>299</v>
      </c>
      <c r="EH40" s="127" t="s">
        <v>299</v>
      </c>
      <c r="EI40" s="2" t="s">
        <v>299</v>
      </c>
      <c r="EJ40" s="125" t="s">
        <v>299</v>
      </c>
      <c r="EK40" s="126" t="s">
        <v>299</v>
      </c>
      <c r="EL40" s="127" t="s">
        <v>299</v>
      </c>
      <c r="EM40" s="2" t="s">
        <v>299</v>
      </c>
      <c r="EN40" s="125" t="s">
        <v>299</v>
      </c>
      <c r="EO40" s="126" t="s">
        <v>299</v>
      </c>
      <c r="EP40" s="127" t="s">
        <v>299</v>
      </c>
      <c r="EQ40" s="2" t="s">
        <v>299</v>
      </c>
      <c r="ER40" s="125" t="s">
        <v>299</v>
      </c>
      <c r="ES40" s="126" t="s">
        <v>299</v>
      </c>
      <c r="ET40" s="127" t="s">
        <v>299</v>
      </c>
      <c r="EU40" s="2" t="s">
        <v>299</v>
      </c>
      <c r="EV40" s="125" t="s">
        <v>299</v>
      </c>
      <c r="EW40" s="126" t="s">
        <v>299</v>
      </c>
      <c r="EX40" s="127" t="s">
        <v>299</v>
      </c>
      <c r="EY40" s="2" t="s">
        <v>299</v>
      </c>
      <c r="EZ40" s="125" t="s">
        <v>299</v>
      </c>
      <c r="FA40" s="126" t="s">
        <v>299</v>
      </c>
      <c r="FB40" s="127" t="s">
        <v>299</v>
      </c>
      <c r="FC40" s="2" t="s">
        <v>299</v>
      </c>
      <c r="FD40" s="125" t="s">
        <v>299</v>
      </c>
      <c r="FE40" s="126" t="s">
        <v>299</v>
      </c>
      <c r="FF40" s="127" t="s">
        <v>299</v>
      </c>
    </row>
    <row r="41" spans="2:162">
      <c r="B41" s="2" t="str">
        <f>IF('[1]Service Rank in each comparison'!D42="","",'[1]Service Rank in each comparison'!$C42)</f>
        <v>Starch and sucrose metabolism</v>
      </c>
      <c r="C41" s="5">
        <f>'[1]Service Rank in each comparison'!D42</f>
        <v>165.31533535606</v>
      </c>
      <c r="D41" s="6">
        <f>IF('[1]Service Rank in each comparison'!E42="","",'[1]Service Rank in each comparison'!E42)</f>
        <v>-13.3281299777438</v>
      </c>
      <c r="E41" s="7">
        <f t="shared" si="0"/>
        <v>1</v>
      </c>
      <c r="F41" s="2" t="str">
        <f>IF('[1]Service Rank in each comparison'!F42="","",'[1]Service Rank in each comparison'!$C42)</f>
        <v>Starch and sucrose metabolism</v>
      </c>
      <c r="G41" s="5">
        <f>'[1]Service Rank in each comparison'!F42</f>
        <v>90.6761667138482</v>
      </c>
      <c r="H41" s="6">
        <f>'[1]Service Rank in each comparison'!G42</f>
        <v>90.6761667138482</v>
      </c>
      <c r="I41" s="7">
        <f t="shared" si="1"/>
        <v>1</v>
      </c>
      <c r="J41" s="2" t="str">
        <f>IF('[1]Service Rank in each comparison'!H42="","",'[1]Service Rank in each comparison'!$C42)</f>
        <v>Starch and sucrose metabolism</v>
      </c>
      <c r="K41" s="5">
        <f>'[1]Service Rank in each comparison'!H42</f>
        <v>110.258720999997</v>
      </c>
      <c r="L41" s="6">
        <f>'[1]Service Rank in each comparison'!I42</f>
        <v>-88.4757255236875</v>
      </c>
      <c r="M41" s="7">
        <f t="shared" si="2"/>
        <v>1</v>
      </c>
      <c r="N41" s="2" t="str">
        <f>IF('[1]Service Rank in each comparison'!J42="","",'[1]Service Rank in each comparison'!$C42)</f>
        <v/>
      </c>
      <c r="O41" s="5">
        <f>'[1]Service Rank in each comparison'!J42</f>
        <v>0</v>
      </c>
      <c r="P41" s="6">
        <f>'[1]Service Rank in each comparison'!K42</f>
        <v>0</v>
      </c>
      <c r="Q41" s="7">
        <f t="shared" si="3"/>
        <v>1</v>
      </c>
      <c r="R41" s="2" t="str">
        <f>IF('[1]Service Rank in each comparison'!L42="","",'[1]Service Rank in each comparison'!$C42)</f>
        <v/>
      </c>
      <c r="S41" s="5">
        <f>'[1]Service Rank in each comparison'!L42</f>
        <v>0</v>
      </c>
      <c r="T41" s="6">
        <f>'[1]Service Rank in each comparison'!M42</f>
        <v>0</v>
      </c>
      <c r="U41" s="7">
        <f t="shared" si="4"/>
        <v>1</v>
      </c>
      <c r="V41" s="2" t="str">
        <f>IF('[1]Service Rank in each comparison'!N42="","",'[1]Service Rank in each comparison'!$C42)</f>
        <v/>
      </c>
      <c r="W41" s="5">
        <f>'[1]Service Rank in each comparison'!N42</f>
        <v>0</v>
      </c>
      <c r="X41" s="6">
        <f>'[1]Service Rank in each comparison'!O42</f>
        <v>0</v>
      </c>
      <c r="Y41" s="7">
        <f t="shared" si="5"/>
        <v>1</v>
      </c>
      <c r="Z41" s="2" t="str">
        <f>IF('[1]Service Rank in each comparison'!P42="","",'[1]Service Rank in each comparison'!$C42)</f>
        <v/>
      </c>
      <c r="AA41" s="5">
        <f>'[1]Service Rank in each comparison'!P42</f>
        <v>0</v>
      </c>
      <c r="AB41" s="6">
        <f>'[1]Service Rank in each comparison'!Q42</f>
        <v>0</v>
      </c>
      <c r="AC41" s="7">
        <f t="shared" si="6"/>
        <v>1</v>
      </c>
      <c r="AD41" s="2" t="str">
        <f>IF('[1]Service Rank in each comparison'!R42="","",'[1]Service Rank in each comparison'!$C42)</f>
        <v/>
      </c>
      <c r="AE41" s="5">
        <f>'[1]Service Rank in each comparison'!R42</f>
        <v>0</v>
      </c>
      <c r="AF41" s="6">
        <f>'[1]Service Rank in each comparison'!S42</f>
        <v>0</v>
      </c>
      <c r="AG41" s="7">
        <f t="shared" si="7"/>
        <v>1</v>
      </c>
      <c r="AH41" s="2" t="str">
        <f>IF('[1]Service Rank in each comparison'!T42="","",'[1]Service Rank in each comparison'!$C42)</f>
        <v/>
      </c>
      <c r="AI41" s="5">
        <f>'[1]Service Rank in each comparison'!T42</f>
        <v>0</v>
      </c>
      <c r="AJ41" s="6">
        <f>'[1]Service Rank in each comparison'!U42</f>
        <v>0</v>
      </c>
      <c r="AK41" s="7">
        <f t="shared" si="8"/>
        <v>1</v>
      </c>
      <c r="AL41" s="2" t="str">
        <f>IF('[1]Service Rank in each comparison'!V42="","",'[1]Service Rank in each comparison'!$C42)</f>
        <v/>
      </c>
      <c r="AM41" s="5">
        <f>'[1]Service Rank in each comparison'!V42</f>
        <v>0</v>
      </c>
      <c r="AN41" s="6">
        <f>'[1]Service Rank in each comparison'!W42</f>
        <v>0</v>
      </c>
      <c r="AO41" s="7">
        <f t="shared" si="9"/>
        <v>1</v>
      </c>
      <c r="AP41" s="2" t="str">
        <f>IF('[1]Service Rank in each comparison'!X42="","",'[1]Service Rank in each comparison'!$C42)</f>
        <v/>
      </c>
      <c r="AQ41" s="5">
        <f>'[1]Service Rank in each comparison'!X42</f>
        <v>0</v>
      </c>
      <c r="AR41" s="6">
        <f>'[1]Service Rank in each comparison'!Y42</f>
        <v>0</v>
      </c>
      <c r="AS41" s="7">
        <f t="shared" si="10"/>
        <v>1</v>
      </c>
      <c r="AT41" s="2" t="str">
        <f>IF('[1]Service Rank in each comparison'!Z42="","",'[1]Service Rank in each comparison'!$C42)</f>
        <v/>
      </c>
      <c r="AU41" s="5">
        <f>'[1]Service Rank in each comparison'!Z42</f>
        <v>0</v>
      </c>
      <c r="AV41" s="6">
        <f>'[1]Service Rank in each comparison'!AA42</f>
        <v>0</v>
      </c>
      <c r="AW41" s="7">
        <f t="shared" si="11"/>
        <v>1</v>
      </c>
      <c r="AX41" s="2" t="str">
        <f>IF('[1]Service Rank in each comparison'!AB42="","",'[1]Service Rank in each comparison'!$C42)</f>
        <v/>
      </c>
      <c r="AY41" s="5">
        <f>'[1]Service Rank in each comparison'!AB42</f>
        <v>0</v>
      </c>
      <c r="AZ41" s="6">
        <f>'[1]Service Rank in each comparison'!AC42</f>
        <v>0</v>
      </c>
      <c r="BA41" s="7">
        <f t="shared" si="12"/>
        <v>1</v>
      </c>
      <c r="BB41" s="2" t="str">
        <f>IF('[1]Service Rank in each comparison'!AD42="","",'[1]Service Rank in each comparison'!$C42)</f>
        <v/>
      </c>
      <c r="BC41" s="5">
        <f>'[1]Service Rank in each comparison'!AD42</f>
        <v>0</v>
      </c>
      <c r="BD41" s="6">
        <f>'[1]Service Rank in each comparison'!AE42</f>
        <v>0</v>
      </c>
      <c r="BE41" s="7">
        <f t="shared" si="13"/>
        <v>1</v>
      </c>
      <c r="BF41" s="2" t="str">
        <f>IF('[1]Service Rank in each comparison'!AF42="","",'[1]Service Rank in each comparison'!$C42)</f>
        <v/>
      </c>
      <c r="BG41" s="5">
        <f>'[1]Service Rank in each comparison'!AF42</f>
        <v>0</v>
      </c>
      <c r="BH41" s="6">
        <f>'[1]Service Rank in each comparison'!AG42</f>
        <v>0</v>
      </c>
      <c r="BI41" s="7">
        <f t="shared" si="14"/>
        <v>1</v>
      </c>
      <c r="BJ41" s="2" t="str">
        <f>IF('[1]Service Rank in each comparison'!AH42="","",'[1]Service Rank in each comparison'!$C42)</f>
        <v/>
      </c>
      <c r="BK41" s="5">
        <f>'[1]Service Rank in each comparison'!AH42</f>
        <v>0</v>
      </c>
      <c r="BL41" s="6">
        <f>'[1]Service Rank in each comparison'!AI42</f>
        <v>0</v>
      </c>
      <c r="BM41" s="7">
        <f t="shared" si="15"/>
        <v>1</v>
      </c>
      <c r="BN41" s="2" t="str">
        <f>IF('[1]Service Rank in each comparison'!AJ42="","",'[1]Service Rank in each comparison'!$C42)</f>
        <v/>
      </c>
      <c r="BO41" s="5">
        <f>'[1]Service Rank in each comparison'!AJ42</f>
        <v>0</v>
      </c>
      <c r="BP41" s="6">
        <f>'[1]Service Rank in each comparison'!AK42</f>
        <v>0</v>
      </c>
      <c r="BQ41" s="7">
        <f t="shared" si="16"/>
        <v>1</v>
      </c>
      <c r="BR41" s="2" t="str">
        <f>IF('[1]Service Rank in each comparison'!AL42="","",'[1]Service Rank in each comparison'!$C42)</f>
        <v/>
      </c>
      <c r="BS41" s="5">
        <f>'[1]Service Rank in each comparison'!AL42</f>
        <v>0</v>
      </c>
      <c r="BT41" s="6">
        <f>'[1]Service Rank in each comparison'!AM42</f>
        <v>0</v>
      </c>
      <c r="BU41" s="7">
        <f t="shared" si="17"/>
        <v>1</v>
      </c>
      <c r="BV41" s="2" t="str">
        <f>IF('[1]Service Rank in each comparison'!AN42="","",'[1]Service Rank in each comparison'!$C42)</f>
        <v/>
      </c>
      <c r="BW41" s="5">
        <f>'[1]Service Rank in each comparison'!AN42</f>
        <v>0</v>
      </c>
      <c r="BX41" s="6">
        <f>'[1]Service Rank in each comparison'!AO42</f>
        <v>0</v>
      </c>
      <c r="BY41" s="7">
        <f t="shared" si="18"/>
        <v>1</v>
      </c>
      <c r="BZ41" s="2" t="str">
        <f>IF('[1]Service Rank in each comparison'!AP42="","",'[1]Service Rank in each comparison'!$C42)</f>
        <v/>
      </c>
      <c r="CA41" s="5">
        <f>'[1]Service Rank in each comparison'!AP42</f>
        <v>0</v>
      </c>
      <c r="CB41" s="6">
        <f>'[1]Service Rank in each comparison'!AQ42</f>
        <v>0</v>
      </c>
      <c r="CC41" s="7">
        <f t="shared" si="19"/>
        <v>1</v>
      </c>
      <c r="CE41" s="2" t="s">
        <v>149</v>
      </c>
      <c r="CF41" s="5">
        <v>231.308284262395</v>
      </c>
      <c r="CG41" s="6">
        <v>-135.547568750292</v>
      </c>
      <c r="CH41" s="7">
        <v>1</v>
      </c>
      <c r="CI41" s="2" t="s">
        <v>175</v>
      </c>
      <c r="CJ41" s="5">
        <v>48.3019303479429</v>
      </c>
      <c r="CK41" s="6">
        <v>48.3019303479429</v>
      </c>
      <c r="CL41" s="7">
        <v>1</v>
      </c>
      <c r="CM41" s="2" t="s">
        <v>111</v>
      </c>
      <c r="CN41" s="5">
        <v>53.6112439522903</v>
      </c>
      <c r="CO41" s="6">
        <v>-28.0851739907064</v>
      </c>
      <c r="CP41" s="7">
        <v>1</v>
      </c>
      <c r="CQ41" s="2" t="s">
        <v>299</v>
      </c>
      <c r="CR41" s="125" t="s">
        <v>299</v>
      </c>
      <c r="CS41" s="126" t="s">
        <v>299</v>
      </c>
      <c r="CT41" s="127" t="s">
        <v>299</v>
      </c>
      <c r="CU41" s="2" t="s">
        <v>299</v>
      </c>
      <c r="CV41" s="125" t="s">
        <v>299</v>
      </c>
      <c r="CW41" s="126" t="s">
        <v>299</v>
      </c>
      <c r="CX41" s="127" t="s">
        <v>299</v>
      </c>
      <c r="CY41" s="2" t="s">
        <v>299</v>
      </c>
      <c r="CZ41" s="125" t="s">
        <v>299</v>
      </c>
      <c r="DA41" s="126" t="s">
        <v>299</v>
      </c>
      <c r="DB41" s="127" t="s">
        <v>299</v>
      </c>
      <c r="DC41" s="2" t="s">
        <v>299</v>
      </c>
      <c r="DD41" s="125" t="s">
        <v>299</v>
      </c>
      <c r="DE41" s="126" t="s">
        <v>299</v>
      </c>
      <c r="DF41" s="127" t="s">
        <v>299</v>
      </c>
      <c r="DG41" s="2" t="s">
        <v>299</v>
      </c>
      <c r="DH41" s="125" t="s">
        <v>299</v>
      </c>
      <c r="DI41" s="126" t="s">
        <v>299</v>
      </c>
      <c r="DJ41" s="127" t="s">
        <v>299</v>
      </c>
      <c r="DK41" s="2" t="s">
        <v>299</v>
      </c>
      <c r="DL41" s="125" t="s">
        <v>299</v>
      </c>
      <c r="DM41" s="126" t="s">
        <v>299</v>
      </c>
      <c r="DN41" s="127" t="s">
        <v>299</v>
      </c>
      <c r="DO41" s="2" t="s">
        <v>299</v>
      </c>
      <c r="DP41" s="125" t="s">
        <v>299</v>
      </c>
      <c r="DQ41" s="126" t="s">
        <v>299</v>
      </c>
      <c r="DR41" s="127" t="s">
        <v>299</v>
      </c>
      <c r="DS41" s="2" t="s">
        <v>299</v>
      </c>
      <c r="DT41" s="125" t="s">
        <v>299</v>
      </c>
      <c r="DU41" s="126" t="s">
        <v>299</v>
      </c>
      <c r="DV41" s="127" t="s">
        <v>299</v>
      </c>
      <c r="DW41" s="2" t="s">
        <v>299</v>
      </c>
      <c r="DX41" s="125" t="s">
        <v>299</v>
      </c>
      <c r="DY41" s="126" t="s">
        <v>299</v>
      </c>
      <c r="DZ41" s="127" t="s">
        <v>299</v>
      </c>
      <c r="EA41" s="2" t="s">
        <v>299</v>
      </c>
      <c r="EB41" s="125" t="s">
        <v>299</v>
      </c>
      <c r="EC41" s="126" t="s">
        <v>299</v>
      </c>
      <c r="ED41" s="127" t="s">
        <v>299</v>
      </c>
      <c r="EE41" s="2" t="s">
        <v>299</v>
      </c>
      <c r="EF41" s="125" t="s">
        <v>299</v>
      </c>
      <c r="EG41" s="126" t="s">
        <v>299</v>
      </c>
      <c r="EH41" s="127" t="s">
        <v>299</v>
      </c>
      <c r="EI41" s="2" t="s">
        <v>299</v>
      </c>
      <c r="EJ41" s="125" t="s">
        <v>299</v>
      </c>
      <c r="EK41" s="126" t="s">
        <v>299</v>
      </c>
      <c r="EL41" s="127" t="s">
        <v>299</v>
      </c>
      <c r="EM41" s="2" t="s">
        <v>299</v>
      </c>
      <c r="EN41" s="125" t="s">
        <v>299</v>
      </c>
      <c r="EO41" s="126" t="s">
        <v>299</v>
      </c>
      <c r="EP41" s="127" t="s">
        <v>299</v>
      </c>
      <c r="EQ41" s="2" t="s">
        <v>299</v>
      </c>
      <c r="ER41" s="125" t="s">
        <v>299</v>
      </c>
      <c r="ES41" s="126" t="s">
        <v>299</v>
      </c>
      <c r="ET41" s="127" t="s">
        <v>299</v>
      </c>
      <c r="EU41" s="2" t="s">
        <v>299</v>
      </c>
      <c r="EV41" s="125" t="s">
        <v>299</v>
      </c>
      <c r="EW41" s="126" t="s">
        <v>299</v>
      </c>
      <c r="EX41" s="127" t="s">
        <v>299</v>
      </c>
      <c r="EY41" s="2" t="s">
        <v>299</v>
      </c>
      <c r="EZ41" s="125" t="s">
        <v>299</v>
      </c>
      <c r="FA41" s="126" t="s">
        <v>299</v>
      </c>
      <c r="FB41" s="127" t="s">
        <v>299</v>
      </c>
      <c r="FC41" s="2" t="s">
        <v>299</v>
      </c>
      <c r="FD41" s="125" t="s">
        <v>299</v>
      </c>
      <c r="FE41" s="126" t="s">
        <v>299</v>
      </c>
      <c r="FF41" s="127" t="s">
        <v>299</v>
      </c>
    </row>
    <row r="42" spans="2:162">
      <c r="B42" s="2" t="str">
        <f>IF('[1]Service Rank in each comparison'!D43="","",'[1]Service Rank in each comparison'!$C43)</f>
        <v/>
      </c>
      <c r="C42" s="5">
        <f>'[1]Service Rank in each comparison'!D43</f>
        <v>0</v>
      </c>
      <c r="D42" s="6" t="str">
        <f>IF('[1]Service Rank in each comparison'!E43="","",'[1]Service Rank in each comparison'!E43)</f>
        <v/>
      </c>
      <c r="E42" s="7">
        <f t="shared" si="0"/>
        <v>1</v>
      </c>
      <c r="F42" s="2" t="str">
        <f>IF('[1]Service Rank in each comparison'!F43="","",'[1]Service Rank in each comparison'!$C43)</f>
        <v>N-Glycan biosynthesis</v>
      </c>
      <c r="G42" s="5">
        <f>'[1]Service Rank in each comparison'!F43</f>
        <v>232.562607745629</v>
      </c>
      <c r="H42" s="6">
        <f>'[1]Service Rank in each comparison'!G43</f>
        <v>-126.650470676172</v>
      </c>
      <c r="I42" s="7">
        <f t="shared" si="1"/>
        <v>1</v>
      </c>
      <c r="J42" s="2" t="str">
        <f>IF('[1]Service Rank in each comparison'!H43="","",'[1]Service Rank in each comparison'!$C43)</f>
        <v>N-Glycan biosynthesis</v>
      </c>
      <c r="K42" s="5">
        <f>'[1]Service Rank in each comparison'!H43</f>
        <v>66.5574003638278</v>
      </c>
      <c r="L42" s="6">
        <f>'[1]Service Rank in each comparison'!I43</f>
        <v>-66.5574003638278</v>
      </c>
      <c r="M42" s="7">
        <f t="shared" si="2"/>
        <v>1</v>
      </c>
      <c r="N42" s="2" t="str">
        <f>IF('[1]Service Rank in each comparison'!J43="","",'[1]Service Rank in each comparison'!$C43)</f>
        <v/>
      </c>
      <c r="O42" s="5">
        <f>'[1]Service Rank in each comparison'!J43</f>
        <v>0</v>
      </c>
      <c r="P42" s="6">
        <f>'[1]Service Rank in each comparison'!K43</f>
        <v>0</v>
      </c>
      <c r="Q42" s="7">
        <f t="shared" si="3"/>
        <v>1</v>
      </c>
      <c r="R42" s="2" t="str">
        <f>IF('[1]Service Rank in each comparison'!L43="","",'[1]Service Rank in each comparison'!$C43)</f>
        <v/>
      </c>
      <c r="S42" s="5">
        <f>'[1]Service Rank in each comparison'!L43</f>
        <v>0</v>
      </c>
      <c r="T42" s="6">
        <f>'[1]Service Rank in each comparison'!M43</f>
        <v>0</v>
      </c>
      <c r="U42" s="7">
        <f t="shared" si="4"/>
        <v>1</v>
      </c>
      <c r="V42" s="2" t="str">
        <f>IF('[1]Service Rank in each comparison'!N43="","",'[1]Service Rank in each comparison'!$C43)</f>
        <v/>
      </c>
      <c r="W42" s="5">
        <f>'[1]Service Rank in each comparison'!N43</f>
        <v>0</v>
      </c>
      <c r="X42" s="6">
        <f>'[1]Service Rank in each comparison'!O43</f>
        <v>0</v>
      </c>
      <c r="Y42" s="7">
        <f t="shared" si="5"/>
        <v>1</v>
      </c>
      <c r="Z42" s="2" t="str">
        <f>IF('[1]Service Rank in each comparison'!P43="","",'[1]Service Rank in each comparison'!$C43)</f>
        <v/>
      </c>
      <c r="AA42" s="5">
        <f>'[1]Service Rank in each comparison'!P43</f>
        <v>0</v>
      </c>
      <c r="AB42" s="6">
        <f>'[1]Service Rank in each comparison'!Q43</f>
        <v>0</v>
      </c>
      <c r="AC42" s="7">
        <f t="shared" si="6"/>
        <v>1</v>
      </c>
      <c r="AD42" s="2" t="str">
        <f>IF('[1]Service Rank in each comparison'!R43="","",'[1]Service Rank in each comparison'!$C43)</f>
        <v/>
      </c>
      <c r="AE42" s="5">
        <f>'[1]Service Rank in each comparison'!R43</f>
        <v>0</v>
      </c>
      <c r="AF42" s="6">
        <f>'[1]Service Rank in each comparison'!S43</f>
        <v>0</v>
      </c>
      <c r="AG42" s="7">
        <f t="shared" si="7"/>
        <v>1</v>
      </c>
      <c r="AH42" s="2" t="str">
        <f>IF('[1]Service Rank in each comparison'!T43="","",'[1]Service Rank in each comparison'!$C43)</f>
        <v/>
      </c>
      <c r="AI42" s="5">
        <f>'[1]Service Rank in each comparison'!T43</f>
        <v>0</v>
      </c>
      <c r="AJ42" s="6">
        <f>'[1]Service Rank in each comparison'!U43</f>
        <v>0</v>
      </c>
      <c r="AK42" s="7">
        <f t="shared" si="8"/>
        <v>1</v>
      </c>
      <c r="AL42" s="2" t="str">
        <f>IF('[1]Service Rank in each comparison'!V43="","",'[1]Service Rank in each comparison'!$C43)</f>
        <v/>
      </c>
      <c r="AM42" s="5">
        <f>'[1]Service Rank in each comparison'!V43</f>
        <v>0</v>
      </c>
      <c r="AN42" s="6">
        <f>'[1]Service Rank in each comparison'!W43</f>
        <v>0</v>
      </c>
      <c r="AO42" s="7">
        <f t="shared" si="9"/>
        <v>1</v>
      </c>
      <c r="AP42" s="2" t="str">
        <f>IF('[1]Service Rank in each comparison'!X43="","",'[1]Service Rank in each comparison'!$C43)</f>
        <v/>
      </c>
      <c r="AQ42" s="5">
        <f>'[1]Service Rank in each comparison'!X43</f>
        <v>0</v>
      </c>
      <c r="AR42" s="6">
        <f>'[1]Service Rank in each comparison'!Y43</f>
        <v>0</v>
      </c>
      <c r="AS42" s="7">
        <f t="shared" si="10"/>
        <v>1</v>
      </c>
      <c r="AT42" s="2" t="str">
        <f>IF('[1]Service Rank in each comparison'!Z43="","",'[1]Service Rank in each comparison'!$C43)</f>
        <v/>
      </c>
      <c r="AU42" s="5">
        <f>'[1]Service Rank in each comparison'!Z43</f>
        <v>0</v>
      </c>
      <c r="AV42" s="6">
        <f>'[1]Service Rank in each comparison'!AA43</f>
        <v>0</v>
      </c>
      <c r="AW42" s="7">
        <f t="shared" si="11"/>
        <v>1</v>
      </c>
      <c r="AX42" s="2" t="str">
        <f>IF('[1]Service Rank in each comparison'!AB43="","",'[1]Service Rank in each comparison'!$C43)</f>
        <v/>
      </c>
      <c r="AY42" s="5">
        <f>'[1]Service Rank in each comparison'!AB43</f>
        <v>0</v>
      </c>
      <c r="AZ42" s="6">
        <f>'[1]Service Rank in each comparison'!AC43</f>
        <v>0</v>
      </c>
      <c r="BA42" s="7">
        <f t="shared" si="12"/>
        <v>1</v>
      </c>
      <c r="BB42" s="2" t="str">
        <f>IF('[1]Service Rank in each comparison'!AD43="","",'[1]Service Rank in each comparison'!$C43)</f>
        <v/>
      </c>
      <c r="BC42" s="5">
        <f>'[1]Service Rank in each comparison'!AD43</f>
        <v>0</v>
      </c>
      <c r="BD42" s="6">
        <f>'[1]Service Rank in each comparison'!AE43</f>
        <v>0</v>
      </c>
      <c r="BE42" s="7">
        <f t="shared" si="13"/>
        <v>1</v>
      </c>
      <c r="BF42" s="2" t="str">
        <f>IF('[1]Service Rank in each comparison'!AF43="","",'[1]Service Rank in each comparison'!$C43)</f>
        <v/>
      </c>
      <c r="BG42" s="5">
        <f>'[1]Service Rank in each comparison'!AF43</f>
        <v>0</v>
      </c>
      <c r="BH42" s="6">
        <f>'[1]Service Rank in each comparison'!AG43</f>
        <v>0</v>
      </c>
      <c r="BI42" s="7">
        <f t="shared" si="14"/>
        <v>1</v>
      </c>
      <c r="BJ42" s="2" t="str">
        <f>IF('[1]Service Rank in each comparison'!AH43="","",'[1]Service Rank in each comparison'!$C43)</f>
        <v/>
      </c>
      <c r="BK42" s="5">
        <f>'[1]Service Rank in each comparison'!AH43</f>
        <v>0</v>
      </c>
      <c r="BL42" s="6">
        <f>'[1]Service Rank in each comparison'!AI43</f>
        <v>0</v>
      </c>
      <c r="BM42" s="7">
        <f t="shared" si="15"/>
        <v>1</v>
      </c>
      <c r="BN42" s="2" t="str">
        <f>IF('[1]Service Rank in each comparison'!AJ43="","",'[1]Service Rank in each comparison'!$C43)</f>
        <v/>
      </c>
      <c r="BO42" s="5">
        <f>'[1]Service Rank in each comparison'!AJ43</f>
        <v>0</v>
      </c>
      <c r="BP42" s="6">
        <f>'[1]Service Rank in each comparison'!AK43</f>
        <v>0</v>
      </c>
      <c r="BQ42" s="7">
        <f t="shared" si="16"/>
        <v>1</v>
      </c>
      <c r="BR42" s="2" t="str">
        <f>IF('[1]Service Rank in each comparison'!AL43="","",'[1]Service Rank in each comparison'!$C43)</f>
        <v/>
      </c>
      <c r="BS42" s="5">
        <f>'[1]Service Rank in each comparison'!AL43</f>
        <v>0</v>
      </c>
      <c r="BT42" s="6">
        <f>'[1]Service Rank in each comparison'!AM43</f>
        <v>0</v>
      </c>
      <c r="BU42" s="7">
        <f t="shared" si="17"/>
        <v>1</v>
      </c>
      <c r="BV42" s="2" t="str">
        <f>IF('[1]Service Rank in each comparison'!AN43="","",'[1]Service Rank in each comparison'!$C43)</f>
        <v/>
      </c>
      <c r="BW42" s="5">
        <f>'[1]Service Rank in each comparison'!AN43</f>
        <v>0</v>
      </c>
      <c r="BX42" s="6">
        <f>'[1]Service Rank in each comparison'!AO43</f>
        <v>0</v>
      </c>
      <c r="BY42" s="7">
        <f t="shared" si="18"/>
        <v>1</v>
      </c>
      <c r="BZ42" s="2" t="str">
        <f>IF('[1]Service Rank in each comparison'!AP43="","",'[1]Service Rank in each comparison'!$C43)</f>
        <v/>
      </c>
      <c r="CA42" s="5">
        <f>'[1]Service Rank in each comparison'!AP43</f>
        <v>0</v>
      </c>
      <c r="CB42" s="6">
        <f>'[1]Service Rank in each comparison'!AQ43</f>
        <v>0</v>
      </c>
      <c r="CC42" s="7">
        <f t="shared" si="19"/>
        <v>1</v>
      </c>
      <c r="CE42" s="2" t="s">
        <v>120</v>
      </c>
      <c r="CF42" s="5">
        <v>228.986777183644</v>
      </c>
      <c r="CG42" s="6">
        <v>21.1967603334565</v>
      </c>
      <c r="CH42" s="7">
        <v>1</v>
      </c>
      <c r="CI42" s="2" t="s">
        <v>120</v>
      </c>
      <c r="CJ42" s="5">
        <v>47.3805659355725</v>
      </c>
      <c r="CK42" s="6">
        <v>-28.9470481222827</v>
      </c>
      <c r="CL42" s="7">
        <v>1</v>
      </c>
      <c r="CM42" s="2" t="s">
        <v>273</v>
      </c>
      <c r="CN42" s="5">
        <v>53.5541895480063</v>
      </c>
      <c r="CO42" s="6">
        <v>-53.5541895480063</v>
      </c>
      <c r="CP42" s="7">
        <v>1</v>
      </c>
      <c r="CQ42" s="2" t="s">
        <v>299</v>
      </c>
      <c r="CR42" s="125" t="s">
        <v>299</v>
      </c>
      <c r="CS42" s="126" t="s">
        <v>299</v>
      </c>
      <c r="CT42" s="127" t="s">
        <v>299</v>
      </c>
      <c r="CU42" s="2" t="s">
        <v>299</v>
      </c>
      <c r="CV42" s="125" t="s">
        <v>299</v>
      </c>
      <c r="CW42" s="126" t="s">
        <v>299</v>
      </c>
      <c r="CX42" s="127" t="s">
        <v>299</v>
      </c>
      <c r="CY42" s="2" t="s">
        <v>299</v>
      </c>
      <c r="CZ42" s="125" t="s">
        <v>299</v>
      </c>
      <c r="DA42" s="126" t="s">
        <v>299</v>
      </c>
      <c r="DB42" s="127" t="s">
        <v>299</v>
      </c>
      <c r="DC42" s="2" t="s">
        <v>299</v>
      </c>
      <c r="DD42" s="125" t="s">
        <v>299</v>
      </c>
      <c r="DE42" s="126" t="s">
        <v>299</v>
      </c>
      <c r="DF42" s="127" t="s">
        <v>299</v>
      </c>
      <c r="DG42" s="2" t="s">
        <v>299</v>
      </c>
      <c r="DH42" s="125" t="s">
        <v>299</v>
      </c>
      <c r="DI42" s="126" t="s">
        <v>299</v>
      </c>
      <c r="DJ42" s="127" t="s">
        <v>299</v>
      </c>
      <c r="DK42" s="2" t="s">
        <v>299</v>
      </c>
      <c r="DL42" s="125" t="s">
        <v>299</v>
      </c>
      <c r="DM42" s="126" t="s">
        <v>299</v>
      </c>
      <c r="DN42" s="127" t="s">
        <v>299</v>
      </c>
      <c r="DO42" s="2" t="s">
        <v>299</v>
      </c>
      <c r="DP42" s="125" t="s">
        <v>299</v>
      </c>
      <c r="DQ42" s="126" t="s">
        <v>299</v>
      </c>
      <c r="DR42" s="127" t="s">
        <v>299</v>
      </c>
      <c r="DS42" s="2" t="s">
        <v>299</v>
      </c>
      <c r="DT42" s="125" t="s">
        <v>299</v>
      </c>
      <c r="DU42" s="126" t="s">
        <v>299</v>
      </c>
      <c r="DV42" s="127" t="s">
        <v>299</v>
      </c>
      <c r="DW42" s="2" t="s">
        <v>299</v>
      </c>
      <c r="DX42" s="125" t="s">
        <v>299</v>
      </c>
      <c r="DY42" s="126" t="s">
        <v>299</v>
      </c>
      <c r="DZ42" s="127" t="s">
        <v>299</v>
      </c>
      <c r="EA42" s="2" t="s">
        <v>299</v>
      </c>
      <c r="EB42" s="125" t="s">
        <v>299</v>
      </c>
      <c r="EC42" s="126" t="s">
        <v>299</v>
      </c>
      <c r="ED42" s="127" t="s">
        <v>299</v>
      </c>
      <c r="EE42" s="2" t="s">
        <v>299</v>
      </c>
      <c r="EF42" s="125" t="s">
        <v>299</v>
      </c>
      <c r="EG42" s="126" t="s">
        <v>299</v>
      </c>
      <c r="EH42" s="127" t="s">
        <v>299</v>
      </c>
      <c r="EI42" s="2" t="s">
        <v>299</v>
      </c>
      <c r="EJ42" s="125" t="s">
        <v>299</v>
      </c>
      <c r="EK42" s="126" t="s">
        <v>299</v>
      </c>
      <c r="EL42" s="127" t="s">
        <v>299</v>
      </c>
      <c r="EM42" s="2" t="s">
        <v>299</v>
      </c>
      <c r="EN42" s="125" t="s">
        <v>299</v>
      </c>
      <c r="EO42" s="126" t="s">
        <v>299</v>
      </c>
      <c r="EP42" s="127" t="s">
        <v>299</v>
      </c>
      <c r="EQ42" s="2" t="s">
        <v>299</v>
      </c>
      <c r="ER42" s="125" t="s">
        <v>299</v>
      </c>
      <c r="ES42" s="126" t="s">
        <v>299</v>
      </c>
      <c r="ET42" s="127" t="s">
        <v>299</v>
      </c>
      <c r="EU42" s="2" t="s">
        <v>299</v>
      </c>
      <c r="EV42" s="125" t="s">
        <v>299</v>
      </c>
      <c r="EW42" s="126" t="s">
        <v>299</v>
      </c>
      <c r="EX42" s="127" t="s">
        <v>299</v>
      </c>
      <c r="EY42" s="2" t="s">
        <v>299</v>
      </c>
      <c r="EZ42" s="125" t="s">
        <v>299</v>
      </c>
      <c r="FA42" s="126" t="s">
        <v>299</v>
      </c>
      <c r="FB42" s="127" t="s">
        <v>299</v>
      </c>
      <c r="FC42" s="2" t="s">
        <v>299</v>
      </c>
      <c r="FD42" s="125" t="s">
        <v>299</v>
      </c>
      <c r="FE42" s="126" t="s">
        <v>299</v>
      </c>
      <c r="FF42" s="127" t="s">
        <v>299</v>
      </c>
    </row>
    <row r="43" spans="2:162">
      <c r="B43" s="2" t="str">
        <f>IF('[1]Service Rank in each comparison'!D44="","",'[1]Service Rank in each comparison'!$C44)</f>
        <v/>
      </c>
      <c r="C43" s="5">
        <f>'[1]Service Rank in each comparison'!D44</f>
        <v>0</v>
      </c>
      <c r="D43" s="6" t="str">
        <f>IF('[1]Service Rank in each comparison'!E44="","",'[1]Service Rank in each comparison'!E44)</f>
        <v/>
      </c>
      <c r="E43" s="7">
        <f t="shared" si="0"/>
        <v>1</v>
      </c>
      <c r="F43" s="2" t="str">
        <f>IF('[1]Service Rank in each comparison'!F44="","",'[1]Service Rank in each comparison'!$C44)</f>
        <v>Other glycan degradation</v>
      </c>
      <c r="G43" s="5">
        <f>'[1]Service Rank in each comparison'!F44</f>
        <v>48.9938327736284</v>
      </c>
      <c r="H43" s="6">
        <f>'[1]Service Rank in each comparison'!G44</f>
        <v>-48.9938327736284</v>
      </c>
      <c r="I43" s="7">
        <f t="shared" si="1"/>
        <v>1</v>
      </c>
      <c r="J43" s="2" t="str">
        <f>IF('[1]Service Rank in each comparison'!H44="","",'[1]Service Rank in each comparison'!$C44)</f>
        <v>Other glycan degradation</v>
      </c>
      <c r="K43" s="5">
        <f>'[1]Service Rank in each comparison'!H44</f>
        <v>28.5052370084355</v>
      </c>
      <c r="L43" s="6">
        <f>'[1]Service Rank in each comparison'!I44</f>
        <v>-28.5052370084355</v>
      </c>
      <c r="M43" s="7">
        <f t="shared" si="2"/>
        <v>1</v>
      </c>
      <c r="N43" s="2" t="str">
        <f>IF('[1]Service Rank in each comparison'!J44="","",'[1]Service Rank in each comparison'!$C44)</f>
        <v/>
      </c>
      <c r="O43" s="5">
        <f>'[1]Service Rank in each comparison'!J44</f>
        <v>0</v>
      </c>
      <c r="P43" s="6">
        <f>'[1]Service Rank in each comparison'!K44</f>
        <v>0</v>
      </c>
      <c r="Q43" s="7">
        <f t="shared" si="3"/>
        <v>1</v>
      </c>
      <c r="R43" s="2" t="str">
        <f>IF('[1]Service Rank in each comparison'!L44="","",'[1]Service Rank in each comparison'!$C44)</f>
        <v/>
      </c>
      <c r="S43" s="5">
        <f>'[1]Service Rank in each comparison'!L44</f>
        <v>0</v>
      </c>
      <c r="T43" s="6">
        <f>'[1]Service Rank in each comparison'!M44</f>
        <v>0</v>
      </c>
      <c r="U43" s="7">
        <f t="shared" si="4"/>
        <v>1</v>
      </c>
      <c r="V43" s="2" t="str">
        <f>IF('[1]Service Rank in each comparison'!N44="","",'[1]Service Rank in each comparison'!$C44)</f>
        <v/>
      </c>
      <c r="W43" s="5">
        <f>'[1]Service Rank in each comparison'!N44</f>
        <v>0</v>
      </c>
      <c r="X43" s="6">
        <f>'[1]Service Rank in each comparison'!O44</f>
        <v>0</v>
      </c>
      <c r="Y43" s="7">
        <f t="shared" si="5"/>
        <v>1</v>
      </c>
      <c r="Z43" s="2" t="str">
        <f>IF('[1]Service Rank in each comparison'!P44="","",'[1]Service Rank in each comparison'!$C44)</f>
        <v/>
      </c>
      <c r="AA43" s="5">
        <f>'[1]Service Rank in each comparison'!P44</f>
        <v>0</v>
      </c>
      <c r="AB43" s="6">
        <f>'[1]Service Rank in each comparison'!Q44</f>
        <v>0</v>
      </c>
      <c r="AC43" s="7">
        <f t="shared" si="6"/>
        <v>1</v>
      </c>
      <c r="AD43" s="2" t="str">
        <f>IF('[1]Service Rank in each comparison'!R44="","",'[1]Service Rank in each comparison'!$C44)</f>
        <v/>
      </c>
      <c r="AE43" s="5">
        <f>'[1]Service Rank in each comparison'!R44</f>
        <v>0</v>
      </c>
      <c r="AF43" s="6">
        <f>'[1]Service Rank in each comparison'!S44</f>
        <v>0</v>
      </c>
      <c r="AG43" s="7">
        <f t="shared" si="7"/>
        <v>1</v>
      </c>
      <c r="AH43" s="2" t="str">
        <f>IF('[1]Service Rank in each comparison'!T44="","",'[1]Service Rank in each comparison'!$C44)</f>
        <v/>
      </c>
      <c r="AI43" s="5">
        <f>'[1]Service Rank in each comparison'!T44</f>
        <v>0</v>
      </c>
      <c r="AJ43" s="6">
        <f>'[1]Service Rank in each comparison'!U44</f>
        <v>0</v>
      </c>
      <c r="AK43" s="7">
        <f t="shared" si="8"/>
        <v>1</v>
      </c>
      <c r="AL43" s="2" t="str">
        <f>IF('[1]Service Rank in each comparison'!V44="","",'[1]Service Rank in each comparison'!$C44)</f>
        <v/>
      </c>
      <c r="AM43" s="5">
        <f>'[1]Service Rank in each comparison'!V44</f>
        <v>0</v>
      </c>
      <c r="AN43" s="6">
        <f>'[1]Service Rank in each comparison'!W44</f>
        <v>0</v>
      </c>
      <c r="AO43" s="7">
        <f t="shared" si="9"/>
        <v>1</v>
      </c>
      <c r="AP43" s="2" t="str">
        <f>IF('[1]Service Rank in each comparison'!X44="","",'[1]Service Rank in each comparison'!$C44)</f>
        <v/>
      </c>
      <c r="AQ43" s="5">
        <f>'[1]Service Rank in each comparison'!X44</f>
        <v>0</v>
      </c>
      <c r="AR43" s="6">
        <f>'[1]Service Rank in each comparison'!Y44</f>
        <v>0</v>
      </c>
      <c r="AS43" s="7">
        <f t="shared" si="10"/>
        <v>1</v>
      </c>
      <c r="AT43" s="2" t="str">
        <f>IF('[1]Service Rank in each comparison'!Z44="","",'[1]Service Rank in each comparison'!$C44)</f>
        <v/>
      </c>
      <c r="AU43" s="5">
        <f>'[1]Service Rank in each comparison'!Z44</f>
        <v>0</v>
      </c>
      <c r="AV43" s="6">
        <f>'[1]Service Rank in each comparison'!AA44</f>
        <v>0</v>
      </c>
      <c r="AW43" s="7">
        <f t="shared" si="11"/>
        <v>1</v>
      </c>
      <c r="AX43" s="2" t="str">
        <f>IF('[1]Service Rank in each comparison'!AB44="","",'[1]Service Rank in each comparison'!$C44)</f>
        <v/>
      </c>
      <c r="AY43" s="5">
        <f>'[1]Service Rank in each comparison'!AB44</f>
        <v>0</v>
      </c>
      <c r="AZ43" s="6">
        <f>'[1]Service Rank in each comparison'!AC44</f>
        <v>0</v>
      </c>
      <c r="BA43" s="7">
        <f t="shared" si="12"/>
        <v>1</v>
      </c>
      <c r="BB43" s="2" t="str">
        <f>IF('[1]Service Rank in each comparison'!AD44="","",'[1]Service Rank in each comparison'!$C44)</f>
        <v/>
      </c>
      <c r="BC43" s="5">
        <f>'[1]Service Rank in each comparison'!AD44</f>
        <v>0</v>
      </c>
      <c r="BD43" s="6">
        <f>'[1]Service Rank in each comparison'!AE44</f>
        <v>0</v>
      </c>
      <c r="BE43" s="7">
        <f t="shared" si="13"/>
        <v>1</v>
      </c>
      <c r="BF43" s="2" t="str">
        <f>IF('[1]Service Rank in each comparison'!AF44="","",'[1]Service Rank in each comparison'!$C44)</f>
        <v/>
      </c>
      <c r="BG43" s="5">
        <f>'[1]Service Rank in each comparison'!AF44</f>
        <v>0</v>
      </c>
      <c r="BH43" s="6">
        <f>'[1]Service Rank in each comparison'!AG44</f>
        <v>0</v>
      </c>
      <c r="BI43" s="7">
        <f t="shared" si="14"/>
        <v>1</v>
      </c>
      <c r="BJ43" s="2" t="str">
        <f>IF('[1]Service Rank in each comparison'!AH44="","",'[1]Service Rank in each comparison'!$C44)</f>
        <v/>
      </c>
      <c r="BK43" s="5">
        <f>'[1]Service Rank in each comparison'!AH44</f>
        <v>0</v>
      </c>
      <c r="BL43" s="6">
        <f>'[1]Service Rank in each comparison'!AI44</f>
        <v>0</v>
      </c>
      <c r="BM43" s="7">
        <f t="shared" si="15"/>
        <v>1</v>
      </c>
      <c r="BN43" s="2" t="str">
        <f>IF('[1]Service Rank in each comparison'!AJ44="","",'[1]Service Rank in each comparison'!$C44)</f>
        <v/>
      </c>
      <c r="BO43" s="5">
        <f>'[1]Service Rank in each comparison'!AJ44</f>
        <v>0</v>
      </c>
      <c r="BP43" s="6">
        <f>'[1]Service Rank in each comparison'!AK44</f>
        <v>0</v>
      </c>
      <c r="BQ43" s="7">
        <f t="shared" si="16"/>
        <v>1</v>
      </c>
      <c r="BR43" s="2" t="str">
        <f>IF('[1]Service Rank in each comparison'!AL44="","",'[1]Service Rank in each comparison'!$C44)</f>
        <v/>
      </c>
      <c r="BS43" s="5">
        <f>'[1]Service Rank in each comparison'!AL44</f>
        <v>0</v>
      </c>
      <c r="BT43" s="6">
        <f>'[1]Service Rank in each comparison'!AM44</f>
        <v>0</v>
      </c>
      <c r="BU43" s="7">
        <f t="shared" si="17"/>
        <v>1</v>
      </c>
      <c r="BV43" s="2" t="str">
        <f>IF('[1]Service Rank in each comparison'!AN44="","",'[1]Service Rank in each comparison'!$C44)</f>
        <v/>
      </c>
      <c r="BW43" s="5">
        <f>'[1]Service Rank in each comparison'!AN44</f>
        <v>0</v>
      </c>
      <c r="BX43" s="6">
        <f>'[1]Service Rank in each comparison'!AO44</f>
        <v>0</v>
      </c>
      <c r="BY43" s="7">
        <f t="shared" si="18"/>
        <v>1</v>
      </c>
      <c r="BZ43" s="2" t="str">
        <f>IF('[1]Service Rank in each comparison'!AP44="","",'[1]Service Rank in each comparison'!$C44)</f>
        <v/>
      </c>
      <c r="CA43" s="5">
        <f>'[1]Service Rank in each comparison'!AP44</f>
        <v>0</v>
      </c>
      <c r="CB43" s="6">
        <f>'[1]Service Rank in each comparison'!AQ44</f>
        <v>0</v>
      </c>
      <c r="CC43" s="7">
        <f t="shared" si="19"/>
        <v>1</v>
      </c>
      <c r="CE43" s="2" t="s">
        <v>134</v>
      </c>
      <c r="CF43" s="5">
        <v>228.294517375953</v>
      </c>
      <c r="CG43" s="6">
        <v>-89.8299240852906</v>
      </c>
      <c r="CH43" s="7">
        <v>1</v>
      </c>
      <c r="CI43" s="2" t="s">
        <v>183</v>
      </c>
      <c r="CJ43" s="5">
        <v>46.577649168806</v>
      </c>
      <c r="CK43" s="6">
        <v>-5.41911608066613</v>
      </c>
      <c r="CL43" s="7">
        <v>1</v>
      </c>
      <c r="CM43" s="2" t="s">
        <v>150</v>
      </c>
      <c r="CN43" s="5">
        <v>51.0854180641795</v>
      </c>
      <c r="CO43" s="6">
        <v>-51.0854180641795</v>
      </c>
      <c r="CP43" s="7">
        <v>1</v>
      </c>
      <c r="CQ43" s="2" t="s">
        <v>299</v>
      </c>
      <c r="CR43" s="125" t="s">
        <v>299</v>
      </c>
      <c r="CS43" s="126" t="s">
        <v>299</v>
      </c>
      <c r="CT43" s="127" t="s">
        <v>299</v>
      </c>
      <c r="CU43" s="2" t="s">
        <v>299</v>
      </c>
      <c r="CV43" s="125" t="s">
        <v>299</v>
      </c>
      <c r="CW43" s="126" t="s">
        <v>299</v>
      </c>
      <c r="CX43" s="127" t="s">
        <v>299</v>
      </c>
      <c r="CY43" s="2" t="s">
        <v>299</v>
      </c>
      <c r="CZ43" s="125" t="s">
        <v>299</v>
      </c>
      <c r="DA43" s="126" t="s">
        <v>299</v>
      </c>
      <c r="DB43" s="127" t="s">
        <v>299</v>
      </c>
      <c r="DC43" s="2" t="s">
        <v>299</v>
      </c>
      <c r="DD43" s="125" t="s">
        <v>299</v>
      </c>
      <c r="DE43" s="126" t="s">
        <v>299</v>
      </c>
      <c r="DF43" s="127" t="s">
        <v>299</v>
      </c>
      <c r="DG43" s="2" t="s">
        <v>299</v>
      </c>
      <c r="DH43" s="125" t="s">
        <v>299</v>
      </c>
      <c r="DI43" s="126" t="s">
        <v>299</v>
      </c>
      <c r="DJ43" s="127" t="s">
        <v>299</v>
      </c>
      <c r="DK43" s="2" t="s">
        <v>299</v>
      </c>
      <c r="DL43" s="125" t="s">
        <v>299</v>
      </c>
      <c r="DM43" s="126" t="s">
        <v>299</v>
      </c>
      <c r="DN43" s="127" t="s">
        <v>299</v>
      </c>
      <c r="DO43" s="2" t="s">
        <v>299</v>
      </c>
      <c r="DP43" s="125" t="s">
        <v>299</v>
      </c>
      <c r="DQ43" s="126" t="s">
        <v>299</v>
      </c>
      <c r="DR43" s="127" t="s">
        <v>299</v>
      </c>
      <c r="DS43" s="2" t="s">
        <v>299</v>
      </c>
      <c r="DT43" s="125" t="s">
        <v>299</v>
      </c>
      <c r="DU43" s="126" t="s">
        <v>299</v>
      </c>
      <c r="DV43" s="127" t="s">
        <v>299</v>
      </c>
      <c r="DW43" s="2" t="s">
        <v>299</v>
      </c>
      <c r="DX43" s="125" t="s">
        <v>299</v>
      </c>
      <c r="DY43" s="126" t="s">
        <v>299</v>
      </c>
      <c r="DZ43" s="127" t="s">
        <v>299</v>
      </c>
      <c r="EA43" s="2" t="s">
        <v>299</v>
      </c>
      <c r="EB43" s="125" t="s">
        <v>299</v>
      </c>
      <c r="EC43" s="126" t="s">
        <v>299</v>
      </c>
      <c r="ED43" s="127" t="s">
        <v>299</v>
      </c>
      <c r="EE43" s="2" t="s">
        <v>299</v>
      </c>
      <c r="EF43" s="125" t="s">
        <v>299</v>
      </c>
      <c r="EG43" s="126" t="s">
        <v>299</v>
      </c>
      <c r="EH43" s="127" t="s">
        <v>299</v>
      </c>
      <c r="EI43" s="2" t="s">
        <v>299</v>
      </c>
      <c r="EJ43" s="125" t="s">
        <v>299</v>
      </c>
      <c r="EK43" s="126" t="s">
        <v>299</v>
      </c>
      <c r="EL43" s="127" t="s">
        <v>299</v>
      </c>
      <c r="EM43" s="2" t="s">
        <v>299</v>
      </c>
      <c r="EN43" s="125" t="s">
        <v>299</v>
      </c>
      <c r="EO43" s="126" t="s">
        <v>299</v>
      </c>
      <c r="EP43" s="127" t="s">
        <v>299</v>
      </c>
      <c r="EQ43" s="2" t="s">
        <v>299</v>
      </c>
      <c r="ER43" s="125" t="s">
        <v>299</v>
      </c>
      <c r="ES43" s="126" t="s">
        <v>299</v>
      </c>
      <c r="ET43" s="127" t="s">
        <v>299</v>
      </c>
      <c r="EU43" s="2" t="s">
        <v>299</v>
      </c>
      <c r="EV43" s="125" t="s">
        <v>299</v>
      </c>
      <c r="EW43" s="126" t="s">
        <v>299</v>
      </c>
      <c r="EX43" s="127" t="s">
        <v>299</v>
      </c>
      <c r="EY43" s="2" t="s">
        <v>299</v>
      </c>
      <c r="EZ43" s="125" t="s">
        <v>299</v>
      </c>
      <c r="FA43" s="126" t="s">
        <v>299</v>
      </c>
      <c r="FB43" s="127" t="s">
        <v>299</v>
      </c>
      <c r="FC43" s="2" t="s">
        <v>299</v>
      </c>
      <c r="FD43" s="125" t="s">
        <v>299</v>
      </c>
      <c r="FE43" s="126" t="s">
        <v>299</v>
      </c>
      <c r="FF43" s="127" t="s">
        <v>299</v>
      </c>
    </row>
    <row r="44" spans="2:162">
      <c r="B44" s="2" t="str">
        <f>IF('[1]Service Rank in each comparison'!D45="","",'[1]Service Rank in each comparison'!$C45)</f>
        <v/>
      </c>
      <c r="C44" s="5">
        <f>'[1]Service Rank in each comparison'!D45</f>
        <v>0</v>
      </c>
      <c r="D44" s="6" t="str">
        <f>IF('[1]Service Rank in each comparison'!E45="","",'[1]Service Rank in each comparison'!E45)</f>
        <v/>
      </c>
      <c r="E44" s="7">
        <f t="shared" si="0"/>
        <v>1</v>
      </c>
      <c r="F44" s="2" t="str">
        <f>IF('[1]Service Rank in each comparison'!F45="","",'[1]Service Rank in each comparison'!$C45)</f>
        <v>O-Glycan biosynthesis</v>
      </c>
      <c r="G44" s="5">
        <f>'[1]Service Rank in each comparison'!F45</f>
        <v>325.625390742608</v>
      </c>
      <c r="H44" s="6">
        <f>'[1]Service Rank in each comparison'!G45</f>
        <v>-325.625390742608</v>
      </c>
      <c r="I44" s="7">
        <f t="shared" si="1"/>
        <v>1</v>
      </c>
      <c r="J44" s="2" t="str">
        <f>IF('[1]Service Rank in each comparison'!H45="","",'[1]Service Rank in each comparison'!$C45)</f>
        <v>O-Glycan biosynthesis</v>
      </c>
      <c r="K44" s="5">
        <f>'[1]Service Rank in each comparison'!H45</f>
        <v>267.890638350599</v>
      </c>
      <c r="L44" s="6">
        <f>'[1]Service Rank in each comparison'!I45</f>
        <v>-267.890638350599</v>
      </c>
      <c r="M44" s="7">
        <f t="shared" si="2"/>
        <v>1</v>
      </c>
      <c r="N44" s="2" t="str">
        <f>IF('[1]Service Rank in each comparison'!J45="","",'[1]Service Rank in each comparison'!$C45)</f>
        <v/>
      </c>
      <c r="O44" s="5">
        <f>'[1]Service Rank in each comparison'!J45</f>
        <v>0</v>
      </c>
      <c r="P44" s="6">
        <f>'[1]Service Rank in each comparison'!K45</f>
        <v>0</v>
      </c>
      <c r="Q44" s="7">
        <f t="shared" si="3"/>
        <v>1</v>
      </c>
      <c r="R44" s="2" t="str">
        <f>IF('[1]Service Rank in each comparison'!L45="","",'[1]Service Rank in each comparison'!$C45)</f>
        <v/>
      </c>
      <c r="S44" s="5">
        <f>'[1]Service Rank in each comparison'!L45</f>
        <v>0</v>
      </c>
      <c r="T44" s="6">
        <f>'[1]Service Rank in each comparison'!M45</f>
        <v>0</v>
      </c>
      <c r="U44" s="7">
        <f t="shared" si="4"/>
        <v>1</v>
      </c>
      <c r="V44" s="2" t="str">
        <f>IF('[1]Service Rank in each comparison'!N45="","",'[1]Service Rank in each comparison'!$C45)</f>
        <v/>
      </c>
      <c r="W44" s="5">
        <f>'[1]Service Rank in each comparison'!N45</f>
        <v>0</v>
      </c>
      <c r="X44" s="6">
        <f>'[1]Service Rank in each comparison'!O45</f>
        <v>0</v>
      </c>
      <c r="Y44" s="7">
        <f t="shared" si="5"/>
        <v>1</v>
      </c>
      <c r="Z44" s="2" t="str">
        <f>IF('[1]Service Rank in each comparison'!P45="","",'[1]Service Rank in each comparison'!$C45)</f>
        <v/>
      </c>
      <c r="AA44" s="5">
        <f>'[1]Service Rank in each comparison'!P45</f>
        <v>0</v>
      </c>
      <c r="AB44" s="6">
        <f>'[1]Service Rank in each comparison'!Q45</f>
        <v>0</v>
      </c>
      <c r="AC44" s="7">
        <f t="shared" si="6"/>
        <v>1</v>
      </c>
      <c r="AD44" s="2" t="str">
        <f>IF('[1]Service Rank in each comparison'!R45="","",'[1]Service Rank in each comparison'!$C45)</f>
        <v/>
      </c>
      <c r="AE44" s="5">
        <f>'[1]Service Rank in each comparison'!R45</f>
        <v>0</v>
      </c>
      <c r="AF44" s="6">
        <f>'[1]Service Rank in each comparison'!S45</f>
        <v>0</v>
      </c>
      <c r="AG44" s="7">
        <f t="shared" si="7"/>
        <v>1</v>
      </c>
      <c r="AH44" s="2" t="str">
        <f>IF('[1]Service Rank in each comparison'!T45="","",'[1]Service Rank in each comparison'!$C45)</f>
        <v/>
      </c>
      <c r="AI44" s="5">
        <f>'[1]Service Rank in each comparison'!T45</f>
        <v>0</v>
      </c>
      <c r="AJ44" s="6">
        <f>'[1]Service Rank in each comparison'!U45</f>
        <v>0</v>
      </c>
      <c r="AK44" s="7">
        <f t="shared" si="8"/>
        <v>1</v>
      </c>
      <c r="AL44" s="2" t="str">
        <f>IF('[1]Service Rank in each comparison'!V45="","",'[1]Service Rank in each comparison'!$C45)</f>
        <v/>
      </c>
      <c r="AM44" s="5">
        <f>'[1]Service Rank in each comparison'!V45</f>
        <v>0</v>
      </c>
      <c r="AN44" s="6">
        <f>'[1]Service Rank in each comparison'!W45</f>
        <v>0</v>
      </c>
      <c r="AO44" s="7">
        <f t="shared" si="9"/>
        <v>1</v>
      </c>
      <c r="AP44" s="2" t="str">
        <f>IF('[1]Service Rank in each comparison'!X45="","",'[1]Service Rank in each comparison'!$C45)</f>
        <v/>
      </c>
      <c r="AQ44" s="5">
        <f>'[1]Service Rank in each comparison'!X45</f>
        <v>0</v>
      </c>
      <c r="AR44" s="6">
        <f>'[1]Service Rank in each comparison'!Y45</f>
        <v>0</v>
      </c>
      <c r="AS44" s="7">
        <f t="shared" si="10"/>
        <v>1</v>
      </c>
      <c r="AT44" s="2" t="str">
        <f>IF('[1]Service Rank in each comparison'!Z45="","",'[1]Service Rank in each comparison'!$C45)</f>
        <v/>
      </c>
      <c r="AU44" s="5">
        <f>'[1]Service Rank in each comparison'!Z45</f>
        <v>0</v>
      </c>
      <c r="AV44" s="6">
        <f>'[1]Service Rank in each comparison'!AA45</f>
        <v>0</v>
      </c>
      <c r="AW44" s="7">
        <f t="shared" si="11"/>
        <v>1</v>
      </c>
      <c r="AX44" s="2" t="str">
        <f>IF('[1]Service Rank in each comparison'!AB45="","",'[1]Service Rank in each comparison'!$C45)</f>
        <v/>
      </c>
      <c r="AY44" s="5">
        <f>'[1]Service Rank in each comparison'!AB45</f>
        <v>0</v>
      </c>
      <c r="AZ44" s="6">
        <f>'[1]Service Rank in each comparison'!AC45</f>
        <v>0</v>
      </c>
      <c r="BA44" s="7">
        <f t="shared" si="12"/>
        <v>1</v>
      </c>
      <c r="BB44" s="2" t="str">
        <f>IF('[1]Service Rank in each comparison'!AD45="","",'[1]Service Rank in each comparison'!$C45)</f>
        <v/>
      </c>
      <c r="BC44" s="5">
        <f>'[1]Service Rank in each comparison'!AD45</f>
        <v>0</v>
      </c>
      <c r="BD44" s="6">
        <f>'[1]Service Rank in each comparison'!AE45</f>
        <v>0</v>
      </c>
      <c r="BE44" s="7">
        <f t="shared" si="13"/>
        <v>1</v>
      </c>
      <c r="BF44" s="2" t="str">
        <f>IF('[1]Service Rank in each comparison'!AF45="","",'[1]Service Rank in each comparison'!$C45)</f>
        <v/>
      </c>
      <c r="BG44" s="5">
        <f>'[1]Service Rank in each comparison'!AF45</f>
        <v>0</v>
      </c>
      <c r="BH44" s="6">
        <f>'[1]Service Rank in each comparison'!AG45</f>
        <v>0</v>
      </c>
      <c r="BI44" s="7">
        <f t="shared" si="14"/>
        <v>1</v>
      </c>
      <c r="BJ44" s="2" t="str">
        <f>IF('[1]Service Rank in each comparison'!AH45="","",'[1]Service Rank in each comparison'!$C45)</f>
        <v/>
      </c>
      <c r="BK44" s="5">
        <f>'[1]Service Rank in each comparison'!AH45</f>
        <v>0</v>
      </c>
      <c r="BL44" s="6">
        <f>'[1]Service Rank in each comparison'!AI45</f>
        <v>0</v>
      </c>
      <c r="BM44" s="7">
        <f t="shared" si="15"/>
        <v>1</v>
      </c>
      <c r="BN44" s="2" t="str">
        <f>IF('[1]Service Rank in each comparison'!AJ45="","",'[1]Service Rank in each comparison'!$C45)</f>
        <v/>
      </c>
      <c r="BO44" s="5">
        <f>'[1]Service Rank in each comparison'!AJ45</f>
        <v>0</v>
      </c>
      <c r="BP44" s="6">
        <f>'[1]Service Rank in each comparison'!AK45</f>
        <v>0</v>
      </c>
      <c r="BQ44" s="7">
        <f t="shared" si="16"/>
        <v>1</v>
      </c>
      <c r="BR44" s="2" t="str">
        <f>IF('[1]Service Rank in each comparison'!AL45="","",'[1]Service Rank in each comparison'!$C45)</f>
        <v/>
      </c>
      <c r="BS44" s="5">
        <f>'[1]Service Rank in each comparison'!AL45</f>
        <v>0</v>
      </c>
      <c r="BT44" s="6">
        <f>'[1]Service Rank in each comparison'!AM45</f>
        <v>0</v>
      </c>
      <c r="BU44" s="7">
        <f t="shared" si="17"/>
        <v>1</v>
      </c>
      <c r="BV44" s="2" t="str">
        <f>IF('[1]Service Rank in each comparison'!AN45="","",'[1]Service Rank in each comparison'!$C45)</f>
        <v/>
      </c>
      <c r="BW44" s="5">
        <f>'[1]Service Rank in each comparison'!AN45</f>
        <v>0</v>
      </c>
      <c r="BX44" s="6">
        <f>'[1]Service Rank in each comparison'!AO45</f>
        <v>0</v>
      </c>
      <c r="BY44" s="7">
        <f t="shared" si="18"/>
        <v>1</v>
      </c>
      <c r="BZ44" s="2" t="str">
        <f>IF('[1]Service Rank in each comparison'!AP45="","",'[1]Service Rank in each comparison'!$C45)</f>
        <v/>
      </c>
      <c r="CA44" s="5">
        <f>'[1]Service Rank in each comparison'!AP45</f>
        <v>0</v>
      </c>
      <c r="CB44" s="6">
        <f>'[1]Service Rank in each comparison'!AQ45</f>
        <v>0</v>
      </c>
      <c r="CC44" s="7">
        <f t="shared" si="19"/>
        <v>1</v>
      </c>
      <c r="CE44" s="2" t="s">
        <v>151</v>
      </c>
      <c r="CF44" s="5">
        <v>226.913740498729</v>
      </c>
      <c r="CG44" s="6">
        <v>-16.2392068070576</v>
      </c>
      <c r="CH44" s="7">
        <v>1</v>
      </c>
      <c r="CI44" s="2" t="s">
        <v>143</v>
      </c>
      <c r="CJ44" s="5">
        <v>46.4175829292366</v>
      </c>
      <c r="CK44" s="6">
        <v>-31.799198514005</v>
      </c>
      <c r="CL44" s="7">
        <v>1</v>
      </c>
      <c r="CM44" s="2" t="s">
        <v>108</v>
      </c>
      <c r="CN44" s="5">
        <v>50.904360603219</v>
      </c>
      <c r="CO44" s="6">
        <v>-50.904360603219</v>
      </c>
      <c r="CP44" s="7">
        <v>1</v>
      </c>
      <c r="CQ44" s="2" t="s">
        <v>299</v>
      </c>
      <c r="CR44" s="125" t="s">
        <v>299</v>
      </c>
      <c r="CS44" s="126" t="s">
        <v>299</v>
      </c>
      <c r="CT44" s="127" t="s">
        <v>299</v>
      </c>
      <c r="CU44" s="2" t="s">
        <v>299</v>
      </c>
      <c r="CV44" s="125" t="s">
        <v>299</v>
      </c>
      <c r="CW44" s="126" t="s">
        <v>299</v>
      </c>
      <c r="CX44" s="127" t="s">
        <v>299</v>
      </c>
      <c r="CY44" s="2" t="s">
        <v>299</v>
      </c>
      <c r="CZ44" s="125" t="s">
        <v>299</v>
      </c>
      <c r="DA44" s="126" t="s">
        <v>299</v>
      </c>
      <c r="DB44" s="127" t="s">
        <v>299</v>
      </c>
      <c r="DC44" s="2" t="s">
        <v>299</v>
      </c>
      <c r="DD44" s="125" t="s">
        <v>299</v>
      </c>
      <c r="DE44" s="126" t="s">
        <v>299</v>
      </c>
      <c r="DF44" s="127" t="s">
        <v>299</v>
      </c>
      <c r="DG44" s="2" t="s">
        <v>299</v>
      </c>
      <c r="DH44" s="125" t="s">
        <v>299</v>
      </c>
      <c r="DI44" s="126" t="s">
        <v>299</v>
      </c>
      <c r="DJ44" s="127" t="s">
        <v>299</v>
      </c>
      <c r="DK44" s="2" t="s">
        <v>299</v>
      </c>
      <c r="DL44" s="125" t="s">
        <v>299</v>
      </c>
      <c r="DM44" s="126" t="s">
        <v>299</v>
      </c>
      <c r="DN44" s="127" t="s">
        <v>299</v>
      </c>
      <c r="DO44" s="2" t="s">
        <v>299</v>
      </c>
      <c r="DP44" s="125" t="s">
        <v>299</v>
      </c>
      <c r="DQ44" s="126" t="s">
        <v>299</v>
      </c>
      <c r="DR44" s="127" t="s">
        <v>299</v>
      </c>
      <c r="DS44" s="2" t="s">
        <v>299</v>
      </c>
      <c r="DT44" s="125" t="s">
        <v>299</v>
      </c>
      <c r="DU44" s="126" t="s">
        <v>299</v>
      </c>
      <c r="DV44" s="127" t="s">
        <v>299</v>
      </c>
      <c r="DW44" s="2" t="s">
        <v>299</v>
      </c>
      <c r="DX44" s="125" t="s">
        <v>299</v>
      </c>
      <c r="DY44" s="126" t="s">
        <v>299</v>
      </c>
      <c r="DZ44" s="127" t="s">
        <v>299</v>
      </c>
      <c r="EA44" s="2" t="s">
        <v>299</v>
      </c>
      <c r="EB44" s="125" t="s">
        <v>299</v>
      </c>
      <c r="EC44" s="126" t="s">
        <v>299</v>
      </c>
      <c r="ED44" s="127" t="s">
        <v>299</v>
      </c>
      <c r="EE44" s="2" t="s">
        <v>299</v>
      </c>
      <c r="EF44" s="125" t="s">
        <v>299</v>
      </c>
      <c r="EG44" s="126" t="s">
        <v>299</v>
      </c>
      <c r="EH44" s="127" t="s">
        <v>299</v>
      </c>
      <c r="EI44" s="2" t="s">
        <v>299</v>
      </c>
      <c r="EJ44" s="125" t="s">
        <v>299</v>
      </c>
      <c r="EK44" s="126" t="s">
        <v>299</v>
      </c>
      <c r="EL44" s="127" t="s">
        <v>299</v>
      </c>
      <c r="EM44" s="2" t="s">
        <v>299</v>
      </c>
      <c r="EN44" s="125" t="s">
        <v>299</v>
      </c>
      <c r="EO44" s="126" t="s">
        <v>299</v>
      </c>
      <c r="EP44" s="127" t="s">
        <v>299</v>
      </c>
      <c r="EQ44" s="2" t="s">
        <v>299</v>
      </c>
      <c r="ER44" s="125" t="s">
        <v>299</v>
      </c>
      <c r="ES44" s="126" t="s">
        <v>299</v>
      </c>
      <c r="ET44" s="127" t="s">
        <v>299</v>
      </c>
      <c r="EU44" s="2" t="s">
        <v>299</v>
      </c>
      <c r="EV44" s="125" t="s">
        <v>299</v>
      </c>
      <c r="EW44" s="126" t="s">
        <v>299</v>
      </c>
      <c r="EX44" s="127" t="s">
        <v>299</v>
      </c>
      <c r="EY44" s="2" t="s">
        <v>299</v>
      </c>
      <c r="EZ44" s="125" t="s">
        <v>299</v>
      </c>
      <c r="FA44" s="126" t="s">
        <v>299</v>
      </c>
      <c r="FB44" s="127" t="s">
        <v>299</v>
      </c>
      <c r="FC44" s="2" t="s">
        <v>299</v>
      </c>
      <c r="FD44" s="125" t="s">
        <v>299</v>
      </c>
      <c r="FE44" s="126" t="s">
        <v>299</v>
      </c>
      <c r="FF44" s="127" t="s">
        <v>299</v>
      </c>
    </row>
    <row r="45" spans="2:162">
      <c r="B45" s="2" t="str">
        <f>IF('[1]Service Rank in each comparison'!D46="","",'[1]Service Rank in each comparison'!$C46)</f>
        <v/>
      </c>
      <c r="C45" s="5">
        <f>'[1]Service Rank in each comparison'!D46</f>
        <v>0</v>
      </c>
      <c r="D45" s="6" t="str">
        <f>IF('[1]Service Rank in each comparison'!E46="","",'[1]Service Rank in each comparison'!E46)</f>
        <v/>
      </c>
      <c r="E45" s="7">
        <f t="shared" si="0"/>
        <v>1</v>
      </c>
      <c r="F45" s="2" t="str">
        <f>IF('[1]Service Rank in each comparison'!F46="","",'[1]Service Rank in each comparison'!$C46)</f>
        <v>O-Mannosyl glycan biosynthesis</v>
      </c>
      <c r="G45" s="5">
        <f>'[1]Service Rank in each comparison'!F46</f>
        <v>47.4996027820827</v>
      </c>
      <c r="H45" s="6">
        <f>'[1]Service Rank in each comparison'!G46</f>
        <v>47.4996027820827</v>
      </c>
      <c r="I45" s="7">
        <f t="shared" si="1"/>
        <v>1</v>
      </c>
      <c r="J45" s="2" t="str">
        <f>IF('[1]Service Rank in each comparison'!H46="","",'[1]Service Rank in each comparison'!$C46)</f>
        <v/>
      </c>
      <c r="K45" s="5">
        <f>'[1]Service Rank in each comparison'!H46</f>
        <v>0</v>
      </c>
      <c r="L45" s="6">
        <f>'[1]Service Rank in each comparison'!I46</f>
        <v>0</v>
      </c>
      <c r="M45" s="7">
        <f t="shared" si="2"/>
        <v>1</v>
      </c>
      <c r="N45" s="2" t="str">
        <f>IF('[1]Service Rank in each comparison'!J46="","",'[1]Service Rank in each comparison'!$C46)</f>
        <v/>
      </c>
      <c r="O45" s="5">
        <f>'[1]Service Rank in each comparison'!J46</f>
        <v>0</v>
      </c>
      <c r="P45" s="6">
        <f>'[1]Service Rank in each comparison'!K46</f>
        <v>0</v>
      </c>
      <c r="Q45" s="7">
        <f t="shared" si="3"/>
        <v>1</v>
      </c>
      <c r="R45" s="2" t="str">
        <f>IF('[1]Service Rank in each comparison'!L46="","",'[1]Service Rank in each comparison'!$C46)</f>
        <v/>
      </c>
      <c r="S45" s="5">
        <f>'[1]Service Rank in each comparison'!L46</f>
        <v>0</v>
      </c>
      <c r="T45" s="6">
        <f>'[1]Service Rank in each comparison'!M46</f>
        <v>0</v>
      </c>
      <c r="U45" s="7">
        <f t="shared" si="4"/>
        <v>1</v>
      </c>
      <c r="V45" s="2" t="str">
        <f>IF('[1]Service Rank in each comparison'!N46="","",'[1]Service Rank in each comparison'!$C46)</f>
        <v/>
      </c>
      <c r="W45" s="5">
        <f>'[1]Service Rank in each comparison'!N46</f>
        <v>0</v>
      </c>
      <c r="X45" s="6">
        <f>'[1]Service Rank in each comparison'!O46</f>
        <v>0</v>
      </c>
      <c r="Y45" s="7">
        <f t="shared" si="5"/>
        <v>1</v>
      </c>
      <c r="Z45" s="2" t="str">
        <f>IF('[1]Service Rank in each comparison'!P46="","",'[1]Service Rank in each comparison'!$C46)</f>
        <v/>
      </c>
      <c r="AA45" s="5">
        <f>'[1]Service Rank in each comparison'!P46</f>
        <v>0</v>
      </c>
      <c r="AB45" s="6">
        <f>'[1]Service Rank in each comparison'!Q46</f>
        <v>0</v>
      </c>
      <c r="AC45" s="7">
        <f t="shared" si="6"/>
        <v>1</v>
      </c>
      <c r="AD45" s="2" t="str">
        <f>IF('[1]Service Rank in each comparison'!R46="","",'[1]Service Rank in each comparison'!$C46)</f>
        <v/>
      </c>
      <c r="AE45" s="5">
        <f>'[1]Service Rank in each comparison'!R46</f>
        <v>0</v>
      </c>
      <c r="AF45" s="6">
        <f>'[1]Service Rank in each comparison'!S46</f>
        <v>0</v>
      </c>
      <c r="AG45" s="7">
        <f t="shared" si="7"/>
        <v>1</v>
      </c>
      <c r="AH45" s="2" t="str">
        <f>IF('[1]Service Rank in each comparison'!T46="","",'[1]Service Rank in each comparison'!$C46)</f>
        <v/>
      </c>
      <c r="AI45" s="5">
        <f>'[1]Service Rank in each comparison'!T46</f>
        <v>0</v>
      </c>
      <c r="AJ45" s="6">
        <f>'[1]Service Rank in each comparison'!U46</f>
        <v>0</v>
      </c>
      <c r="AK45" s="7">
        <f t="shared" si="8"/>
        <v>1</v>
      </c>
      <c r="AL45" s="2" t="str">
        <f>IF('[1]Service Rank in each comparison'!V46="","",'[1]Service Rank in each comparison'!$C46)</f>
        <v/>
      </c>
      <c r="AM45" s="5">
        <f>'[1]Service Rank in each comparison'!V46</f>
        <v>0</v>
      </c>
      <c r="AN45" s="6">
        <f>'[1]Service Rank in each comparison'!W46</f>
        <v>0</v>
      </c>
      <c r="AO45" s="7">
        <f t="shared" si="9"/>
        <v>1</v>
      </c>
      <c r="AP45" s="2" t="str">
        <f>IF('[1]Service Rank in each comparison'!X46="","",'[1]Service Rank in each comparison'!$C46)</f>
        <v/>
      </c>
      <c r="AQ45" s="5">
        <f>'[1]Service Rank in each comparison'!X46</f>
        <v>0</v>
      </c>
      <c r="AR45" s="6">
        <f>'[1]Service Rank in each comparison'!Y46</f>
        <v>0</v>
      </c>
      <c r="AS45" s="7">
        <f t="shared" si="10"/>
        <v>1</v>
      </c>
      <c r="AT45" s="2" t="str">
        <f>IF('[1]Service Rank in each comparison'!Z46="","",'[1]Service Rank in each comparison'!$C46)</f>
        <v/>
      </c>
      <c r="AU45" s="5">
        <f>'[1]Service Rank in each comparison'!Z46</f>
        <v>0</v>
      </c>
      <c r="AV45" s="6">
        <f>'[1]Service Rank in each comparison'!AA46</f>
        <v>0</v>
      </c>
      <c r="AW45" s="7">
        <f t="shared" si="11"/>
        <v>1</v>
      </c>
      <c r="AX45" s="2" t="str">
        <f>IF('[1]Service Rank in each comparison'!AB46="","",'[1]Service Rank in each comparison'!$C46)</f>
        <v/>
      </c>
      <c r="AY45" s="5">
        <f>'[1]Service Rank in each comparison'!AB46</f>
        <v>0</v>
      </c>
      <c r="AZ45" s="6">
        <f>'[1]Service Rank in each comparison'!AC46</f>
        <v>0</v>
      </c>
      <c r="BA45" s="7">
        <f t="shared" si="12"/>
        <v>1</v>
      </c>
      <c r="BB45" s="2" t="str">
        <f>IF('[1]Service Rank in each comparison'!AD46="","",'[1]Service Rank in each comparison'!$C46)</f>
        <v/>
      </c>
      <c r="BC45" s="5">
        <f>'[1]Service Rank in each comparison'!AD46</f>
        <v>0</v>
      </c>
      <c r="BD45" s="6">
        <f>'[1]Service Rank in each comparison'!AE46</f>
        <v>0</v>
      </c>
      <c r="BE45" s="7">
        <f t="shared" si="13"/>
        <v>1</v>
      </c>
      <c r="BF45" s="2" t="str">
        <f>IF('[1]Service Rank in each comparison'!AF46="","",'[1]Service Rank in each comparison'!$C46)</f>
        <v/>
      </c>
      <c r="BG45" s="5">
        <f>'[1]Service Rank in each comparison'!AF46</f>
        <v>0</v>
      </c>
      <c r="BH45" s="6">
        <f>'[1]Service Rank in each comparison'!AG46</f>
        <v>0</v>
      </c>
      <c r="BI45" s="7">
        <f t="shared" si="14"/>
        <v>1</v>
      </c>
      <c r="BJ45" s="2" t="str">
        <f>IF('[1]Service Rank in each comparison'!AH46="","",'[1]Service Rank in each comparison'!$C46)</f>
        <v/>
      </c>
      <c r="BK45" s="5">
        <f>'[1]Service Rank in each comparison'!AH46</f>
        <v>0</v>
      </c>
      <c r="BL45" s="6">
        <f>'[1]Service Rank in each comparison'!AI46</f>
        <v>0</v>
      </c>
      <c r="BM45" s="7">
        <f t="shared" si="15"/>
        <v>1</v>
      </c>
      <c r="BN45" s="2" t="str">
        <f>IF('[1]Service Rank in each comparison'!AJ46="","",'[1]Service Rank in each comparison'!$C46)</f>
        <v/>
      </c>
      <c r="BO45" s="5">
        <f>'[1]Service Rank in each comparison'!AJ46</f>
        <v>0</v>
      </c>
      <c r="BP45" s="6">
        <f>'[1]Service Rank in each comparison'!AK46</f>
        <v>0</v>
      </c>
      <c r="BQ45" s="7">
        <f t="shared" si="16"/>
        <v>1</v>
      </c>
      <c r="BR45" s="2" t="str">
        <f>IF('[1]Service Rank in each comparison'!AL46="","",'[1]Service Rank in each comparison'!$C46)</f>
        <v/>
      </c>
      <c r="BS45" s="5">
        <f>'[1]Service Rank in each comparison'!AL46</f>
        <v>0</v>
      </c>
      <c r="BT45" s="6">
        <f>'[1]Service Rank in each comparison'!AM46</f>
        <v>0</v>
      </c>
      <c r="BU45" s="7">
        <f t="shared" si="17"/>
        <v>1</v>
      </c>
      <c r="BV45" s="2" t="str">
        <f>IF('[1]Service Rank in each comparison'!AN46="","",'[1]Service Rank in each comparison'!$C46)</f>
        <v/>
      </c>
      <c r="BW45" s="5">
        <f>'[1]Service Rank in each comparison'!AN46</f>
        <v>0</v>
      </c>
      <c r="BX45" s="6">
        <f>'[1]Service Rank in each comparison'!AO46</f>
        <v>0</v>
      </c>
      <c r="BY45" s="7">
        <f t="shared" si="18"/>
        <v>1</v>
      </c>
      <c r="BZ45" s="2" t="str">
        <f>IF('[1]Service Rank in each comparison'!AP46="","",'[1]Service Rank in each comparison'!$C46)</f>
        <v/>
      </c>
      <c r="CA45" s="5">
        <f>'[1]Service Rank in each comparison'!AP46</f>
        <v>0</v>
      </c>
      <c r="CB45" s="6">
        <f>'[1]Service Rank in each comparison'!AQ46</f>
        <v>0</v>
      </c>
      <c r="CC45" s="7">
        <f t="shared" si="19"/>
        <v>1</v>
      </c>
      <c r="CE45" s="2" t="s">
        <v>144</v>
      </c>
      <c r="CF45" s="5">
        <v>222.226491845824</v>
      </c>
      <c r="CG45" s="6">
        <v>-121.021560868342</v>
      </c>
      <c r="CH45" s="7">
        <v>1</v>
      </c>
      <c r="CI45" s="2" t="s">
        <v>196</v>
      </c>
      <c r="CJ45" s="5">
        <v>45.3711754708251</v>
      </c>
      <c r="CK45" s="6">
        <v>45.3711754708251</v>
      </c>
      <c r="CL45" s="7">
        <v>1</v>
      </c>
      <c r="CM45" s="2" t="s">
        <v>218</v>
      </c>
      <c r="CN45" s="5">
        <v>48.8161192540177</v>
      </c>
      <c r="CO45" s="6">
        <v>-48.8161192540177</v>
      </c>
      <c r="CP45" s="7">
        <v>1</v>
      </c>
      <c r="CQ45" s="2" t="s">
        <v>299</v>
      </c>
      <c r="CR45" s="125" t="s">
        <v>299</v>
      </c>
      <c r="CS45" s="126" t="s">
        <v>299</v>
      </c>
      <c r="CT45" s="127" t="s">
        <v>299</v>
      </c>
      <c r="CU45" s="2" t="s">
        <v>299</v>
      </c>
      <c r="CV45" s="125" t="s">
        <v>299</v>
      </c>
      <c r="CW45" s="126" t="s">
        <v>299</v>
      </c>
      <c r="CX45" s="127" t="s">
        <v>299</v>
      </c>
      <c r="CY45" s="2" t="s">
        <v>299</v>
      </c>
      <c r="CZ45" s="125" t="s">
        <v>299</v>
      </c>
      <c r="DA45" s="126" t="s">
        <v>299</v>
      </c>
      <c r="DB45" s="127" t="s">
        <v>299</v>
      </c>
      <c r="DC45" s="2" t="s">
        <v>299</v>
      </c>
      <c r="DD45" s="125" t="s">
        <v>299</v>
      </c>
      <c r="DE45" s="126" t="s">
        <v>299</v>
      </c>
      <c r="DF45" s="127" t="s">
        <v>299</v>
      </c>
      <c r="DG45" s="2" t="s">
        <v>299</v>
      </c>
      <c r="DH45" s="125" t="s">
        <v>299</v>
      </c>
      <c r="DI45" s="126" t="s">
        <v>299</v>
      </c>
      <c r="DJ45" s="127" t="s">
        <v>299</v>
      </c>
      <c r="DK45" s="2" t="s">
        <v>299</v>
      </c>
      <c r="DL45" s="125" t="s">
        <v>299</v>
      </c>
      <c r="DM45" s="126" t="s">
        <v>299</v>
      </c>
      <c r="DN45" s="127" t="s">
        <v>299</v>
      </c>
      <c r="DO45" s="2" t="s">
        <v>299</v>
      </c>
      <c r="DP45" s="125" t="s">
        <v>299</v>
      </c>
      <c r="DQ45" s="126" t="s">
        <v>299</v>
      </c>
      <c r="DR45" s="127" t="s">
        <v>299</v>
      </c>
      <c r="DS45" s="2" t="s">
        <v>299</v>
      </c>
      <c r="DT45" s="125" t="s">
        <v>299</v>
      </c>
      <c r="DU45" s="126" t="s">
        <v>299</v>
      </c>
      <c r="DV45" s="127" t="s">
        <v>299</v>
      </c>
      <c r="DW45" s="2" t="s">
        <v>299</v>
      </c>
      <c r="DX45" s="125" t="s">
        <v>299</v>
      </c>
      <c r="DY45" s="126" t="s">
        <v>299</v>
      </c>
      <c r="DZ45" s="127" t="s">
        <v>299</v>
      </c>
      <c r="EA45" s="2" t="s">
        <v>299</v>
      </c>
      <c r="EB45" s="125" t="s">
        <v>299</v>
      </c>
      <c r="EC45" s="126" t="s">
        <v>299</v>
      </c>
      <c r="ED45" s="127" t="s">
        <v>299</v>
      </c>
      <c r="EE45" s="2" t="s">
        <v>299</v>
      </c>
      <c r="EF45" s="125" t="s">
        <v>299</v>
      </c>
      <c r="EG45" s="126" t="s">
        <v>299</v>
      </c>
      <c r="EH45" s="127" t="s">
        <v>299</v>
      </c>
      <c r="EI45" s="2" t="s">
        <v>299</v>
      </c>
      <c r="EJ45" s="125" t="s">
        <v>299</v>
      </c>
      <c r="EK45" s="126" t="s">
        <v>299</v>
      </c>
      <c r="EL45" s="127" t="s">
        <v>299</v>
      </c>
      <c r="EM45" s="2" t="s">
        <v>299</v>
      </c>
      <c r="EN45" s="125" t="s">
        <v>299</v>
      </c>
      <c r="EO45" s="126" t="s">
        <v>299</v>
      </c>
      <c r="EP45" s="127" t="s">
        <v>299</v>
      </c>
      <c r="EQ45" s="2" t="s">
        <v>299</v>
      </c>
      <c r="ER45" s="125" t="s">
        <v>299</v>
      </c>
      <c r="ES45" s="126" t="s">
        <v>299</v>
      </c>
      <c r="ET45" s="127" t="s">
        <v>299</v>
      </c>
      <c r="EU45" s="2" t="s">
        <v>299</v>
      </c>
      <c r="EV45" s="125" t="s">
        <v>299</v>
      </c>
      <c r="EW45" s="126" t="s">
        <v>299</v>
      </c>
      <c r="EX45" s="127" t="s">
        <v>299</v>
      </c>
      <c r="EY45" s="2" t="s">
        <v>299</v>
      </c>
      <c r="EZ45" s="125" t="s">
        <v>299</v>
      </c>
      <c r="FA45" s="126" t="s">
        <v>299</v>
      </c>
      <c r="FB45" s="127" t="s">
        <v>299</v>
      </c>
      <c r="FC45" s="2" t="s">
        <v>299</v>
      </c>
      <c r="FD45" s="125" t="s">
        <v>299</v>
      </c>
      <c r="FE45" s="126" t="s">
        <v>299</v>
      </c>
      <c r="FF45" s="127" t="s">
        <v>299</v>
      </c>
    </row>
    <row r="46" spans="2:162">
      <c r="B46" s="2" t="str">
        <f>IF('[1]Service Rank in each comparison'!D47="","",'[1]Service Rank in each comparison'!$C47)</f>
        <v>Amino sugar and nucleotide sugar metabolism</v>
      </c>
      <c r="C46" s="5">
        <f>'[1]Service Rank in each comparison'!D47</f>
        <v>111.978403558997</v>
      </c>
      <c r="D46" s="6">
        <f>IF('[1]Service Rank in each comparison'!E47="","",'[1]Service Rank in each comparison'!E47)</f>
        <v>-111.978403558997</v>
      </c>
      <c r="E46" s="7">
        <f t="shared" si="0"/>
        <v>1</v>
      </c>
      <c r="F46" s="2" t="str">
        <f>IF('[1]Service Rank in each comparison'!F47="","",'[1]Service Rank in each comparison'!$C47)</f>
        <v>Amino sugar and nucleotide sugar metabolism</v>
      </c>
      <c r="G46" s="5">
        <f>'[1]Service Rank in each comparison'!F47</f>
        <v>170.767291045983</v>
      </c>
      <c r="H46" s="6">
        <f>'[1]Service Rank in each comparison'!G47</f>
        <v>90.8932241573376</v>
      </c>
      <c r="I46" s="7">
        <f t="shared" si="1"/>
        <v>1</v>
      </c>
      <c r="J46" s="2" t="str">
        <f>IF('[1]Service Rank in each comparison'!H47="","",'[1]Service Rank in each comparison'!$C47)</f>
        <v>Amino sugar and nucleotide sugar metabolism</v>
      </c>
      <c r="K46" s="5">
        <f>'[1]Service Rank in each comparison'!H47</f>
        <v>41.6427839001288</v>
      </c>
      <c r="L46" s="6">
        <f>'[1]Service Rank in each comparison'!I47</f>
        <v>21.3723931385747</v>
      </c>
      <c r="M46" s="7">
        <f t="shared" si="2"/>
        <v>1</v>
      </c>
      <c r="N46" s="2" t="str">
        <f>IF('[1]Service Rank in each comparison'!J47="","",'[1]Service Rank in each comparison'!$C47)</f>
        <v/>
      </c>
      <c r="O46" s="5">
        <f>'[1]Service Rank in each comparison'!J47</f>
        <v>0</v>
      </c>
      <c r="P46" s="6">
        <f>'[1]Service Rank in each comparison'!K47</f>
        <v>0</v>
      </c>
      <c r="Q46" s="7">
        <f t="shared" si="3"/>
        <v>1</v>
      </c>
      <c r="R46" s="2" t="str">
        <f>IF('[1]Service Rank in each comparison'!L47="","",'[1]Service Rank in each comparison'!$C47)</f>
        <v/>
      </c>
      <c r="S46" s="5">
        <f>'[1]Service Rank in each comparison'!L47</f>
        <v>0</v>
      </c>
      <c r="T46" s="6">
        <f>'[1]Service Rank in each comparison'!M47</f>
        <v>0</v>
      </c>
      <c r="U46" s="7">
        <f t="shared" si="4"/>
        <v>1</v>
      </c>
      <c r="V46" s="2" t="str">
        <f>IF('[1]Service Rank in each comparison'!N47="","",'[1]Service Rank in each comparison'!$C47)</f>
        <v/>
      </c>
      <c r="W46" s="5">
        <f>'[1]Service Rank in each comparison'!N47</f>
        <v>0</v>
      </c>
      <c r="X46" s="6">
        <f>'[1]Service Rank in each comparison'!O47</f>
        <v>0</v>
      </c>
      <c r="Y46" s="7">
        <f t="shared" si="5"/>
        <v>1</v>
      </c>
      <c r="Z46" s="2" t="str">
        <f>IF('[1]Service Rank in each comparison'!P47="","",'[1]Service Rank in each comparison'!$C47)</f>
        <v/>
      </c>
      <c r="AA46" s="5">
        <f>'[1]Service Rank in each comparison'!P47</f>
        <v>0</v>
      </c>
      <c r="AB46" s="6">
        <f>'[1]Service Rank in each comparison'!Q47</f>
        <v>0</v>
      </c>
      <c r="AC46" s="7">
        <f t="shared" si="6"/>
        <v>1</v>
      </c>
      <c r="AD46" s="2" t="str">
        <f>IF('[1]Service Rank in each comparison'!R47="","",'[1]Service Rank in each comparison'!$C47)</f>
        <v/>
      </c>
      <c r="AE46" s="5">
        <f>'[1]Service Rank in each comparison'!R47</f>
        <v>0</v>
      </c>
      <c r="AF46" s="6">
        <f>'[1]Service Rank in each comparison'!S47</f>
        <v>0</v>
      </c>
      <c r="AG46" s="7">
        <f t="shared" si="7"/>
        <v>1</v>
      </c>
      <c r="AH46" s="2" t="str">
        <f>IF('[1]Service Rank in each comparison'!T47="","",'[1]Service Rank in each comparison'!$C47)</f>
        <v/>
      </c>
      <c r="AI46" s="5">
        <f>'[1]Service Rank in each comparison'!T47</f>
        <v>0</v>
      </c>
      <c r="AJ46" s="6">
        <f>'[1]Service Rank in each comparison'!U47</f>
        <v>0</v>
      </c>
      <c r="AK46" s="7">
        <f t="shared" si="8"/>
        <v>1</v>
      </c>
      <c r="AL46" s="2" t="str">
        <f>IF('[1]Service Rank in each comparison'!V47="","",'[1]Service Rank in each comparison'!$C47)</f>
        <v/>
      </c>
      <c r="AM46" s="5">
        <f>'[1]Service Rank in each comparison'!V47</f>
        <v>0</v>
      </c>
      <c r="AN46" s="6">
        <f>'[1]Service Rank in each comparison'!W47</f>
        <v>0</v>
      </c>
      <c r="AO46" s="7">
        <f t="shared" si="9"/>
        <v>1</v>
      </c>
      <c r="AP46" s="2" t="str">
        <f>IF('[1]Service Rank in each comparison'!X47="","",'[1]Service Rank in each comparison'!$C47)</f>
        <v/>
      </c>
      <c r="AQ46" s="5">
        <f>'[1]Service Rank in each comparison'!X47</f>
        <v>0</v>
      </c>
      <c r="AR46" s="6">
        <f>'[1]Service Rank in each comparison'!Y47</f>
        <v>0</v>
      </c>
      <c r="AS46" s="7">
        <f t="shared" si="10"/>
        <v>1</v>
      </c>
      <c r="AT46" s="2" t="str">
        <f>IF('[1]Service Rank in each comparison'!Z47="","",'[1]Service Rank in each comparison'!$C47)</f>
        <v/>
      </c>
      <c r="AU46" s="5">
        <f>'[1]Service Rank in each comparison'!Z47</f>
        <v>0</v>
      </c>
      <c r="AV46" s="6">
        <f>'[1]Service Rank in each comparison'!AA47</f>
        <v>0</v>
      </c>
      <c r="AW46" s="7">
        <f t="shared" si="11"/>
        <v>1</v>
      </c>
      <c r="AX46" s="2" t="str">
        <f>IF('[1]Service Rank in each comparison'!AB47="","",'[1]Service Rank in each comparison'!$C47)</f>
        <v/>
      </c>
      <c r="AY46" s="5">
        <f>'[1]Service Rank in each comparison'!AB47</f>
        <v>0</v>
      </c>
      <c r="AZ46" s="6">
        <f>'[1]Service Rank in each comparison'!AC47</f>
        <v>0</v>
      </c>
      <c r="BA46" s="7">
        <f t="shared" si="12"/>
        <v>1</v>
      </c>
      <c r="BB46" s="2" t="str">
        <f>IF('[1]Service Rank in each comparison'!AD47="","",'[1]Service Rank in each comparison'!$C47)</f>
        <v/>
      </c>
      <c r="BC46" s="5">
        <f>'[1]Service Rank in each comparison'!AD47</f>
        <v>0</v>
      </c>
      <c r="BD46" s="6">
        <f>'[1]Service Rank in each comparison'!AE47</f>
        <v>0</v>
      </c>
      <c r="BE46" s="7">
        <f t="shared" si="13"/>
        <v>1</v>
      </c>
      <c r="BF46" s="2" t="str">
        <f>IF('[1]Service Rank in each comparison'!AF47="","",'[1]Service Rank in each comparison'!$C47)</f>
        <v/>
      </c>
      <c r="BG46" s="5">
        <f>'[1]Service Rank in each comparison'!AF47</f>
        <v>0</v>
      </c>
      <c r="BH46" s="6">
        <f>'[1]Service Rank in each comparison'!AG47</f>
        <v>0</v>
      </c>
      <c r="BI46" s="7">
        <f t="shared" si="14"/>
        <v>1</v>
      </c>
      <c r="BJ46" s="2" t="str">
        <f>IF('[1]Service Rank in each comparison'!AH47="","",'[1]Service Rank in each comparison'!$C47)</f>
        <v/>
      </c>
      <c r="BK46" s="5">
        <f>'[1]Service Rank in each comparison'!AH47</f>
        <v>0</v>
      </c>
      <c r="BL46" s="6">
        <f>'[1]Service Rank in each comparison'!AI47</f>
        <v>0</v>
      </c>
      <c r="BM46" s="7">
        <f t="shared" si="15"/>
        <v>1</v>
      </c>
      <c r="BN46" s="2" t="str">
        <f>IF('[1]Service Rank in each comparison'!AJ47="","",'[1]Service Rank in each comparison'!$C47)</f>
        <v/>
      </c>
      <c r="BO46" s="5">
        <f>'[1]Service Rank in each comparison'!AJ47</f>
        <v>0</v>
      </c>
      <c r="BP46" s="6">
        <f>'[1]Service Rank in each comparison'!AK47</f>
        <v>0</v>
      </c>
      <c r="BQ46" s="7">
        <f t="shared" si="16"/>
        <v>1</v>
      </c>
      <c r="BR46" s="2" t="str">
        <f>IF('[1]Service Rank in each comparison'!AL47="","",'[1]Service Rank in each comparison'!$C47)</f>
        <v/>
      </c>
      <c r="BS46" s="5">
        <f>'[1]Service Rank in each comparison'!AL47</f>
        <v>0</v>
      </c>
      <c r="BT46" s="6">
        <f>'[1]Service Rank in each comparison'!AM47</f>
        <v>0</v>
      </c>
      <c r="BU46" s="7">
        <f t="shared" si="17"/>
        <v>1</v>
      </c>
      <c r="BV46" s="2" t="str">
        <f>IF('[1]Service Rank in each comparison'!AN47="","",'[1]Service Rank in each comparison'!$C47)</f>
        <v/>
      </c>
      <c r="BW46" s="5">
        <f>'[1]Service Rank in each comparison'!AN47</f>
        <v>0</v>
      </c>
      <c r="BX46" s="6">
        <f>'[1]Service Rank in each comparison'!AO47</f>
        <v>0</v>
      </c>
      <c r="BY46" s="7">
        <f t="shared" si="18"/>
        <v>1</v>
      </c>
      <c r="BZ46" s="2" t="str">
        <f>IF('[1]Service Rank in each comparison'!AP47="","",'[1]Service Rank in each comparison'!$C47)</f>
        <v/>
      </c>
      <c r="CA46" s="5">
        <f>'[1]Service Rank in each comparison'!AP47</f>
        <v>0</v>
      </c>
      <c r="CB46" s="6">
        <f>'[1]Service Rank in each comparison'!AQ47</f>
        <v>0</v>
      </c>
      <c r="CC46" s="7">
        <f t="shared" si="19"/>
        <v>1</v>
      </c>
      <c r="CE46" s="2" t="s">
        <v>169</v>
      </c>
      <c r="CF46" s="5">
        <v>222.114967717613</v>
      </c>
      <c r="CG46" s="6">
        <v>-207.360888448176</v>
      </c>
      <c r="CH46" s="7">
        <v>1</v>
      </c>
      <c r="CI46" s="2" t="s">
        <v>119</v>
      </c>
      <c r="CJ46" s="5">
        <v>44.2894307108981</v>
      </c>
      <c r="CK46" s="6">
        <v>44.2894307108981</v>
      </c>
      <c r="CL46" s="7">
        <v>1</v>
      </c>
      <c r="CM46" s="2" t="s">
        <v>252</v>
      </c>
      <c r="CN46" s="5">
        <v>48.7189229692604</v>
      </c>
      <c r="CO46" s="6">
        <v>10.5776490122512</v>
      </c>
      <c r="CP46" s="7">
        <v>1</v>
      </c>
      <c r="CQ46" s="2" t="s">
        <v>299</v>
      </c>
      <c r="CR46" s="125" t="s">
        <v>299</v>
      </c>
      <c r="CS46" s="126" t="s">
        <v>299</v>
      </c>
      <c r="CT46" s="127" t="s">
        <v>299</v>
      </c>
      <c r="CU46" s="2" t="s">
        <v>299</v>
      </c>
      <c r="CV46" s="125" t="s">
        <v>299</v>
      </c>
      <c r="CW46" s="126" t="s">
        <v>299</v>
      </c>
      <c r="CX46" s="127" t="s">
        <v>299</v>
      </c>
      <c r="CY46" s="2" t="s">
        <v>299</v>
      </c>
      <c r="CZ46" s="125" t="s">
        <v>299</v>
      </c>
      <c r="DA46" s="126" t="s">
        <v>299</v>
      </c>
      <c r="DB46" s="127" t="s">
        <v>299</v>
      </c>
      <c r="DC46" s="2" t="s">
        <v>299</v>
      </c>
      <c r="DD46" s="125" t="s">
        <v>299</v>
      </c>
      <c r="DE46" s="126" t="s">
        <v>299</v>
      </c>
      <c r="DF46" s="127" t="s">
        <v>299</v>
      </c>
      <c r="DG46" s="2" t="s">
        <v>299</v>
      </c>
      <c r="DH46" s="125" t="s">
        <v>299</v>
      </c>
      <c r="DI46" s="126" t="s">
        <v>299</v>
      </c>
      <c r="DJ46" s="127" t="s">
        <v>299</v>
      </c>
      <c r="DK46" s="2" t="s">
        <v>299</v>
      </c>
      <c r="DL46" s="125" t="s">
        <v>299</v>
      </c>
      <c r="DM46" s="126" t="s">
        <v>299</v>
      </c>
      <c r="DN46" s="127" t="s">
        <v>299</v>
      </c>
      <c r="DO46" s="2" t="s">
        <v>299</v>
      </c>
      <c r="DP46" s="125" t="s">
        <v>299</v>
      </c>
      <c r="DQ46" s="126" t="s">
        <v>299</v>
      </c>
      <c r="DR46" s="127" t="s">
        <v>299</v>
      </c>
      <c r="DS46" s="2" t="s">
        <v>299</v>
      </c>
      <c r="DT46" s="125" t="s">
        <v>299</v>
      </c>
      <c r="DU46" s="126" t="s">
        <v>299</v>
      </c>
      <c r="DV46" s="127" t="s">
        <v>299</v>
      </c>
      <c r="DW46" s="2" t="s">
        <v>299</v>
      </c>
      <c r="DX46" s="125" t="s">
        <v>299</v>
      </c>
      <c r="DY46" s="126" t="s">
        <v>299</v>
      </c>
      <c r="DZ46" s="127" t="s">
        <v>299</v>
      </c>
      <c r="EA46" s="2" t="s">
        <v>299</v>
      </c>
      <c r="EB46" s="125" t="s">
        <v>299</v>
      </c>
      <c r="EC46" s="126" t="s">
        <v>299</v>
      </c>
      <c r="ED46" s="127" t="s">
        <v>299</v>
      </c>
      <c r="EE46" s="2" t="s">
        <v>299</v>
      </c>
      <c r="EF46" s="125" t="s">
        <v>299</v>
      </c>
      <c r="EG46" s="126" t="s">
        <v>299</v>
      </c>
      <c r="EH46" s="127" t="s">
        <v>299</v>
      </c>
      <c r="EI46" s="2" t="s">
        <v>299</v>
      </c>
      <c r="EJ46" s="125" t="s">
        <v>299</v>
      </c>
      <c r="EK46" s="126" t="s">
        <v>299</v>
      </c>
      <c r="EL46" s="127" t="s">
        <v>299</v>
      </c>
      <c r="EM46" s="2" t="s">
        <v>299</v>
      </c>
      <c r="EN46" s="125" t="s">
        <v>299</v>
      </c>
      <c r="EO46" s="126" t="s">
        <v>299</v>
      </c>
      <c r="EP46" s="127" t="s">
        <v>299</v>
      </c>
      <c r="EQ46" s="2" t="s">
        <v>299</v>
      </c>
      <c r="ER46" s="125" t="s">
        <v>299</v>
      </c>
      <c r="ES46" s="126" t="s">
        <v>299</v>
      </c>
      <c r="ET46" s="127" t="s">
        <v>299</v>
      </c>
      <c r="EU46" s="2" t="s">
        <v>299</v>
      </c>
      <c r="EV46" s="125" t="s">
        <v>299</v>
      </c>
      <c r="EW46" s="126" t="s">
        <v>299</v>
      </c>
      <c r="EX46" s="127" t="s">
        <v>299</v>
      </c>
      <c r="EY46" s="2" t="s">
        <v>299</v>
      </c>
      <c r="EZ46" s="125" t="s">
        <v>299</v>
      </c>
      <c r="FA46" s="126" t="s">
        <v>299</v>
      </c>
      <c r="FB46" s="127" t="s">
        <v>299</v>
      </c>
      <c r="FC46" s="2" t="s">
        <v>299</v>
      </c>
      <c r="FD46" s="125" t="s">
        <v>299</v>
      </c>
      <c r="FE46" s="126" t="s">
        <v>299</v>
      </c>
      <c r="FF46" s="127" t="s">
        <v>299</v>
      </c>
    </row>
    <row r="47" spans="2:162">
      <c r="B47" s="2" t="str">
        <f>IF('[1]Service Rank in each comparison'!D48="","",'[1]Service Rank in each comparison'!$C48)</f>
        <v>Butirosin and neomycin biosynthesis</v>
      </c>
      <c r="C47" s="5">
        <f>'[1]Service Rank in each comparison'!D48</f>
        <v>513.788254758048</v>
      </c>
      <c r="D47" s="6">
        <f>IF('[1]Service Rank in each comparison'!E48="","",'[1]Service Rank in each comparison'!E48)</f>
        <v>-513.788254758048</v>
      </c>
      <c r="E47" s="7">
        <f t="shared" si="0"/>
        <v>1</v>
      </c>
      <c r="F47" s="2" t="str">
        <f>IF('[1]Service Rank in each comparison'!F48="","",'[1]Service Rank in each comparison'!$C48)</f>
        <v>Butirosin and neomycin biosynthesis</v>
      </c>
      <c r="G47" s="5">
        <f>'[1]Service Rank in each comparison'!F48</f>
        <v>1027.66322275695</v>
      </c>
      <c r="H47" s="6">
        <f>'[1]Service Rank in each comparison'!G48</f>
        <v>1027.66322275695</v>
      </c>
      <c r="I47" s="7">
        <f t="shared" si="1"/>
        <v>1</v>
      </c>
      <c r="J47" s="2" t="str">
        <f>IF('[1]Service Rank in each comparison'!H48="","",'[1]Service Rank in each comparison'!$C48)</f>
        <v>Butirosin and neomycin biosynthesis</v>
      </c>
      <c r="K47" s="5">
        <f>'[1]Service Rank in each comparison'!H48</f>
        <v>123.436974365756</v>
      </c>
      <c r="L47" s="6">
        <f>'[1]Service Rank in each comparison'!I48</f>
        <v>123.436974365756</v>
      </c>
      <c r="M47" s="7">
        <f t="shared" si="2"/>
        <v>1</v>
      </c>
      <c r="N47" s="2" t="str">
        <f>IF('[1]Service Rank in each comparison'!J48="","",'[1]Service Rank in each comparison'!$C48)</f>
        <v/>
      </c>
      <c r="O47" s="5">
        <f>'[1]Service Rank in each comparison'!J48</f>
        <v>0</v>
      </c>
      <c r="P47" s="6">
        <f>'[1]Service Rank in each comparison'!K48</f>
        <v>0</v>
      </c>
      <c r="Q47" s="7">
        <f t="shared" si="3"/>
        <v>1</v>
      </c>
      <c r="R47" s="2" t="str">
        <f>IF('[1]Service Rank in each comparison'!L48="","",'[1]Service Rank in each comparison'!$C48)</f>
        <v/>
      </c>
      <c r="S47" s="5">
        <f>'[1]Service Rank in each comparison'!L48</f>
        <v>0</v>
      </c>
      <c r="T47" s="6">
        <f>'[1]Service Rank in each comparison'!M48</f>
        <v>0</v>
      </c>
      <c r="U47" s="7">
        <f t="shared" si="4"/>
        <v>1</v>
      </c>
      <c r="V47" s="2" t="str">
        <f>IF('[1]Service Rank in each comparison'!N48="","",'[1]Service Rank in each comparison'!$C48)</f>
        <v/>
      </c>
      <c r="W47" s="5">
        <f>'[1]Service Rank in each comparison'!N48</f>
        <v>0</v>
      </c>
      <c r="X47" s="6">
        <f>'[1]Service Rank in each comparison'!O48</f>
        <v>0</v>
      </c>
      <c r="Y47" s="7">
        <f t="shared" si="5"/>
        <v>1</v>
      </c>
      <c r="Z47" s="2" t="str">
        <f>IF('[1]Service Rank in each comparison'!P48="","",'[1]Service Rank in each comparison'!$C48)</f>
        <v/>
      </c>
      <c r="AA47" s="5">
        <f>'[1]Service Rank in each comparison'!P48</f>
        <v>0</v>
      </c>
      <c r="AB47" s="6">
        <f>'[1]Service Rank in each comparison'!Q48</f>
        <v>0</v>
      </c>
      <c r="AC47" s="7">
        <f t="shared" si="6"/>
        <v>1</v>
      </c>
      <c r="AD47" s="2" t="str">
        <f>IF('[1]Service Rank in each comparison'!R48="","",'[1]Service Rank in each comparison'!$C48)</f>
        <v/>
      </c>
      <c r="AE47" s="5">
        <f>'[1]Service Rank in each comparison'!R48</f>
        <v>0</v>
      </c>
      <c r="AF47" s="6">
        <f>'[1]Service Rank in each comparison'!S48</f>
        <v>0</v>
      </c>
      <c r="AG47" s="7">
        <f t="shared" si="7"/>
        <v>1</v>
      </c>
      <c r="AH47" s="2" t="str">
        <f>IF('[1]Service Rank in each comparison'!T48="","",'[1]Service Rank in each comparison'!$C48)</f>
        <v/>
      </c>
      <c r="AI47" s="5">
        <f>'[1]Service Rank in each comparison'!T48</f>
        <v>0</v>
      </c>
      <c r="AJ47" s="6">
        <f>'[1]Service Rank in each comparison'!U48</f>
        <v>0</v>
      </c>
      <c r="AK47" s="7">
        <f t="shared" si="8"/>
        <v>1</v>
      </c>
      <c r="AL47" s="2" t="str">
        <f>IF('[1]Service Rank in each comparison'!V48="","",'[1]Service Rank in each comparison'!$C48)</f>
        <v/>
      </c>
      <c r="AM47" s="5">
        <f>'[1]Service Rank in each comparison'!V48</f>
        <v>0</v>
      </c>
      <c r="AN47" s="6">
        <f>'[1]Service Rank in each comparison'!W48</f>
        <v>0</v>
      </c>
      <c r="AO47" s="7">
        <f t="shared" si="9"/>
        <v>1</v>
      </c>
      <c r="AP47" s="2" t="str">
        <f>IF('[1]Service Rank in each comparison'!X48="","",'[1]Service Rank in each comparison'!$C48)</f>
        <v/>
      </c>
      <c r="AQ47" s="5">
        <f>'[1]Service Rank in each comparison'!X48</f>
        <v>0</v>
      </c>
      <c r="AR47" s="6">
        <f>'[1]Service Rank in each comparison'!Y48</f>
        <v>0</v>
      </c>
      <c r="AS47" s="7">
        <f t="shared" si="10"/>
        <v>1</v>
      </c>
      <c r="AT47" s="2" t="str">
        <f>IF('[1]Service Rank in each comparison'!Z48="","",'[1]Service Rank in each comparison'!$C48)</f>
        <v/>
      </c>
      <c r="AU47" s="5">
        <f>'[1]Service Rank in each comparison'!Z48</f>
        <v>0</v>
      </c>
      <c r="AV47" s="6">
        <f>'[1]Service Rank in each comparison'!AA48</f>
        <v>0</v>
      </c>
      <c r="AW47" s="7">
        <f t="shared" si="11"/>
        <v>1</v>
      </c>
      <c r="AX47" s="2" t="str">
        <f>IF('[1]Service Rank in each comparison'!AB48="","",'[1]Service Rank in each comparison'!$C48)</f>
        <v/>
      </c>
      <c r="AY47" s="5">
        <f>'[1]Service Rank in each comparison'!AB48</f>
        <v>0</v>
      </c>
      <c r="AZ47" s="6">
        <f>'[1]Service Rank in each comparison'!AC48</f>
        <v>0</v>
      </c>
      <c r="BA47" s="7">
        <f t="shared" si="12"/>
        <v>1</v>
      </c>
      <c r="BB47" s="2" t="str">
        <f>IF('[1]Service Rank in each comparison'!AD48="","",'[1]Service Rank in each comparison'!$C48)</f>
        <v/>
      </c>
      <c r="BC47" s="5">
        <f>'[1]Service Rank in each comparison'!AD48</f>
        <v>0</v>
      </c>
      <c r="BD47" s="6">
        <f>'[1]Service Rank in each comparison'!AE48</f>
        <v>0</v>
      </c>
      <c r="BE47" s="7">
        <f t="shared" si="13"/>
        <v>1</v>
      </c>
      <c r="BF47" s="2" t="str">
        <f>IF('[1]Service Rank in each comparison'!AF48="","",'[1]Service Rank in each comparison'!$C48)</f>
        <v/>
      </c>
      <c r="BG47" s="5">
        <f>'[1]Service Rank in each comparison'!AF48</f>
        <v>0</v>
      </c>
      <c r="BH47" s="6">
        <f>'[1]Service Rank in each comparison'!AG48</f>
        <v>0</v>
      </c>
      <c r="BI47" s="7">
        <f t="shared" si="14"/>
        <v>1</v>
      </c>
      <c r="BJ47" s="2" t="str">
        <f>IF('[1]Service Rank in each comparison'!AH48="","",'[1]Service Rank in each comparison'!$C48)</f>
        <v/>
      </c>
      <c r="BK47" s="5">
        <f>'[1]Service Rank in each comparison'!AH48</f>
        <v>0</v>
      </c>
      <c r="BL47" s="6">
        <f>'[1]Service Rank in each comparison'!AI48</f>
        <v>0</v>
      </c>
      <c r="BM47" s="7">
        <f t="shared" si="15"/>
        <v>1</v>
      </c>
      <c r="BN47" s="2" t="str">
        <f>IF('[1]Service Rank in each comparison'!AJ48="","",'[1]Service Rank in each comparison'!$C48)</f>
        <v/>
      </c>
      <c r="BO47" s="5">
        <f>'[1]Service Rank in each comparison'!AJ48</f>
        <v>0</v>
      </c>
      <c r="BP47" s="6">
        <f>'[1]Service Rank in each comparison'!AK48</f>
        <v>0</v>
      </c>
      <c r="BQ47" s="7">
        <f t="shared" si="16"/>
        <v>1</v>
      </c>
      <c r="BR47" s="2" t="str">
        <f>IF('[1]Service Rank in each comparison'!AL48="","",'[1]Service Rank in each comparison'!$C48)</f>
        <v/>
      </c>
      <c r="BS47" s="5">
        <f>'[1]Service Rank in each comparison'!AL48</f>
        <v>0</v>
      </c>
      <c r="BT47" s="6">
        <f>'[1]Service Rank in each comparison'!AM48</f>
        <v>0</v>
      </c>
      <c r="BU47" s="7">
        <f t="shared" si="17"/>
        <v>1</v>
      </c>
      <c r="BV47" s="2" t="str">
        <f>IF('[1]Service Rank in each comparison'!AN48="","",'[1]Service Rank in each comparison'!$C48)</f>
        <v/>
      </c>
      <c r="BW47" s="5">
        <f>'[1]Service Rank in each comparison'!AN48</f>
        <v>0</v>
      </c>
      <c r="BX47" s="6">
        <f>'[1]Service Rank in each comparison'!AO48</f>
        <v>0</v>
      </c>
      <c r="BY47" s="7">
        <f t="shared" si="18"/>
        <v>1</v>
      </c>
      <c r="BZ47" s="2" t="str">
        <f>IF('[1]Service Rank in each comparison'!AP48="","",'[1]Service Rank in each comparison'!$C48)</f>
        <v/>
      </c>
      <c r="CA47" s="5">
        <f>'[1]Service Rank in each comparison'!AP48</f>
        <v>0</v>
      </c>
      <c r="CB47" s="6">
        <f>'[1]Service Rank in each comparison'!AQ48</f>
        <v>0</v>
      </c>
      <c r="CC47" s="7">
        <f t="shared" si="19"/>
        <v>1</v>
      </c>
      <c r="CE47" s="2" t="s">
        <v>142</v>
      </c>
      <c r="CF47" s="5">
        <v>221.145215889618</v>
      </c>
      <c r="CG47" s="6">
        <v>-221.145215889618</v>
      </c>
      <c r="CH47" s="7">
        <v>1</v>
      </c>
      <c r="CI47" s="2" t="s">
        <v>180</v>
      </c>
      <c r="CJ47" s="5">
        <v>43.100924771653</v>
      </c>
      <c r="CK47" s="6">
        <v>-27.4097610838946</v>
      </c>
      <c r="CL47" s="7">
        <v>1</v>
      </c>
      <c r="CM47" s="2" t="s">
        <v>121</v>
      </c>
      <c r="CN47" s="5">
        <v>47.9419713873198</v>
      </c>
      <c r="CO47" s="6">
        <v>-47.9419713873198</v>
      </c>
      <c r="CP47" s="7">
        <v>1</v>
      </c>
      <c r="CQ47" s="2" t="s">
        <v>299</v>
      </c>
      <c r="CR47" s="125" t="s">
        <v>299</v>
      </c>
      <c r="CS47" s="126" t="s">
        <v>299</v>
      </c>
      <c r="CT47" s="127" t="s">
        <v>299</v>
      </c>
      <c r="CU47" s="2" t="s">
        <v>299</v>
      </c>
      <c r="CV47" s="125" t="s">
        <v>299</v>
      </c>
      <c r="CW47" s="126" t="s">
        <v>299</v>
      </c>
      <c r="CX47" s="127" t="s">
        <v>299</v>
      </c>
      <c r="CY47" s="2" t="s">
        <v>299</v>
      </c>
      <c r="CZ47" s="125" t="s">
        <v>299</v>
      </c>
      <c r="DA47" s="126" t="s">
        <v>299</v>
      </c>
      <c r="DB47" s="127" t="s">
        <v>299</v>
      </c>
      <c r="DC47" s="2" t="s">
        <v>299</v>
      </c>
      <c r="DD47" s="125" t="s">
        <v>299</v>
      </c>
      <c r="DE47" s="126" t="s">
        <v>299</v>
      </c>
      <c r="DF47" s="127" t="s">
        <v>299</v>
      </c>
      <c r="DG47" s="2" t="s">
        <v>299</v>
      </c>
      <c r="DH47" s="125" t="s">
        <v>299</v>
      </c>
      <c r="DI47" s="126" t="s">
        <v>299</v>
      </c>
      <c r="DJ47" s="127" t="s">
        <v>299</v>
      </c>
      <c r="DK47" s="2" t="s">
        <v>299</v>
      </c>
      <c r="DL47" s="125" t="s">
        <v>299</v>
      </c>
      <c r="DM47" s="126" t="s">
        <v>299</v>
      </c>
      <c r="DN47" s="127" t="s">
        <v>299</v>
      </c>
      <c r="DO47" s="2" t="s">
        <v>299</v>
      </c>
      <c r="DP47" s="125" t="s">
        <v>299</v>
      </c>
      <c r="DQ47" s="126" t="s">
        <v>299</v>
      </c>
      <c r="DR47" s="127" t="s">
        <v>299</v>
      </c>
      <c r="DS47" s="2" t="s">
        <v>299</v>
      </c>
      <c r="DT47" s="125" t="s">
        <v>299</v>
      </c>
      <c r="DU47" s="126" t="s">
        <v>299</v>
      </c>
      <c r="DV47" s="127" t="s">
        <v>299</v>
      </c>
      <c r="DW47" s="2" t="s">
        <v>299</v>
      </c>
      <c r="DX47" s="125" t="s">
        <v>299</v>
      </c>
      <c r="DY47" s="126" t="s">
        <v>299</v>
      </c>
      <c r="DZ47" s="127" t="s">
        <v>299</v>
      </c>
      <c r="EA47" s="2" t="s">
        <v>299</v>
      </c>
      <c r="EB47" s="125" t="s">
        <v>299</v>
      </c>
      <c r="EC47" s="126" t="s">
        <v>299</v>
      </c>
      <c r="ED47" s="127" t="s">
        <v>299</v>
      </c>
      <c r="EE47" s="2" t="s">
        <v>299</v>
      </c>
      <c r="EF47" s="125" t="s">
        <v>299</v>
      </c>
      <c r="EG47" s="126" t="s">
        <v>299</v>
      </c>
      <c r="EH47" s="127" t="s">
        <v>299</v>
      </c>
      <c r="EI47" s="2" t="s">
        <v>299</v>
      </c>
      <c r="EJ47" s="125" t="s">
        <v>299</v>
      </c>
      <c r="EK47" s="126" t="s">
        <v>299</v>
      </c>
      <c r="EL47" s="127" t="s">
        <v>299</v>
      </c>
      <c r="EM47" s="2" t="s">
        <v>299</v>
      </c>
      <c r="EN47" s="125" t="s">
        <v>299</v>
      </c>
      <c r="EO47" s="126" t="s">
        <v>299</v>
      </c>
      <c r="EP47" s="127" t="s">
        <v>299</v>
      </c>
      <c r="EQ47" s="2" t="s">
        <v>299</v>
      </c>
      <c r="ER47" s="125" t="s">
        <v>299</v>
      </c>
      <c r="ES47" s="126" t="s">
        <v>299</v>
      </c>
      <c r="ET47" s="127" t="s">
        <v>299</v>
      </c>
      <c r="EU47" s="2" t="s">
        <v>299</v>
      </c>
      <c r="EV47" s="125" t="s">
        <v>299</v>
      </c>
      <c r="EW47" s="126" t="s">
        <v>299</v>
      </c>
      <c r="EX47" s="127" t="s">
        <v>299</v>
      </c>
      <c r="EY47" s="2" t="s">
        <v>299</v>
      </c>
      <c r="EZ47" s="125" t="s">
        <v>299</v>
      </c>
      <c r="FA47" s="126" t="s">
        <v>299</v>
      </c>
      <c r="FB47" s="127" t="s">
        <v>299</v>
      </c>
      <c r="FC47" s="2" t="s">
        <v>299</v>
      </c>
      <c r="FD47" s="125" t="s">
        <v>299</v>
      </c>
      <c r="FE47" s="126" t="s">
        <v>299</v>
      </c>
      <c r="FF47" s="127" t="s">
        <v>299</v>
      </c>
    </row>
    <row r="48" spans="2:162">
      <c r="B48" s="2" t="str">
        <f>IF('[1]Service Rank in each comparison'!D49="","",'[1]Service Rank in each comparison'!$C49)</f>
        <v/>
      </c>
      <c r="C48" s="5">
        <f>'[1]Service Rank in each comparison'!D49</f>
        <v>0</v>
      </c>
      <c r="D48" s="6" t="str">
        <f>IF('[1]Service Rank in each comparison'!E49="","",'[1]Service Rank in each comparison'!E49)</f>
        <v/>
      </c>
      <c r="E48" s="7">
        <f t="shared" si="0"/>
        <v>1</v>
      </c>
      <c r="F48" s="2" t="str">
        <f>IF('[1]Service Rank in each comparison'!F49="","",'[1]Service Rank in each comparison'!$C49)</f>
        <v>Glycosaminoglycan degradation</v>
      </c>
      <c r="G48" s="5">
        <f>'[1]Service Rank in each comparison'!F49</f>
        <v>41.2579644409503</v>
      </c>
      <c r="H48" s="6">
        <f>'[1]Service Rank in each comparison'!G49</f>
        <v>-41.2579644409503</v>
      </c>
      <c r="I48" s="7">
        <f t="shared" si="1"/>
        <v>1</v>
      </c>
      <c r="J48" s="2" t="str">
        <f>IF('[1]Service Rank in each comparison'!H49="","",'[1]Service Rank in each comparison'!$C49)</f>
        <v>Glycosaminoglycan degradation</v>
      </c>
      <c r="K48" s="5">
        <f>'[1]Service Rank in each comparison'!H49</f>
        <v>24.0044101123667</v>
      </c>
      <c r="L48" s="6">
        <f>'[1]Service Rank in each comparison'!I49</f>
        <v>-24.0044101123667</v>
      </c>
      <c r="M48" s="7">
        <f t="shared" si="2"/>
        <v>1</v>
      </c>
      <c r="N48" s="2" t="str">
        <f>IF('[1]Service Rank in each comparison'!J49="","",'[1]Service Rank in each comparison'!$C49)</f>
        <v/>
      </c>
      <c r="O48" s="5">
        <f>'[1]Service Rank in each comparison'!J49</f>
        <v>0</v>
      </c>
      <c r="P48" s="6">
        <f>'[1]Service Rank in each comparison'!K49</f>
        <v>0</v>
      </c>
      <c r="Q48" s="7">
        <f t="shared" si="3"/>
        <v>1</v>
      </c>
      <c r="R48" s="2" t="str">
        <f>IF('[1]Service Rank in each comparison'!L49="","",'[1]Service Rank in each comparison'!$C49)</f>
        <v/>
      </c>
      <c r="S48" s="5">
        <f>'[1]Service Rank in each comparison'!L49</f>
        <v>0</v>
      </c>
      <c r="T48" s="6">
        <f>'[1]Service Rank in each comparison'!M49</f>
        <v>0</v>
      </c>
      <c r="U48" s="7">
        <f t="shared" si="4"/>
        <v>1</v>
      </c>
      <c r="V48" s="2" t="str">
        <f>IF('[1]Service Rank in each comparison'!N49="","",'[1]Service Rank in each comparison'!$C49)</f>
        <v/>
      </c>
      <c r="W48" s="5">
        <f>'[1]Service Rank in each comparison'!N49</f>
        <v>0</v>
      </c>
      <c r="X48" s="6">
        <f>'[1]Service Rank in each comparison'!O49</f>
        <v>0</v>
      </c>
      <c r="Y48" s="7">
        <f t="shared" si="5"/>
        <v>1</v>
      </c>
      <c r="Z48" s="2" t="str">
        <f>IF('[1]Service Rank in each comparison'!P49="","",'[1]Service Rank in each comparison'!$C49)</f>
        <v/>
      </c>
      <c r="AA48" s="5">
        <f>'[1]Service Rank in each comparison'!P49</f>
        <v>0</v>
      </c>
      <c r="AB48" s="6">
        <f>'[1]Service Rank in each comparison'!Q49</f>
        <v>0</v>
      </c>
      <c r="AC48" s="7">
        <f t="shared" si="6"/>
        <v>1</v>
      </c>
      <c r="AD48" s="2" t="str">
        <f>IF('[1]Service Rank in each comparison'!R49="","",'[1]Service Rank in each comparison'!$C49)</f>
        <v/>
      </c>
      <c r="AE48" s="5">
        <f>'[1]Service Rank in each comparison'!R49</f>
        <v>0</v>
      </c>
      <c r="AF48" s="6">
        <f>'[1]Service Rank in each comparison'!S49</f>
        <v>0</v>
      </c>
      <c r="AG48" s="7">
        <f t="shared" si="7"/>
        <v>1</v>
      </c>
      <c r="AH48" s="2" t="str">
        <f>IF('[1]Service Rank in each comparison'!T49="","",'[1]Service Rank in each comparison'!$C49)</f>
        <v/>
      </c>
      <c r="AI48" s="5">
        <f>'[1]Service Rank in each comparison'!T49</f>
        <v>0</v>
      </c>
      <c r="AJ48" s="6">
        <f>'[1]Service Rank in each comparison'!U49</f>
        <v>0</v>
      </c>
      <c r="AK48" s="7">
        <f t="shared" si="8"/>
        <v>1</v>
      </c>
      <c r="AL48" s="2" t="str">
        <f>IF('[1]Service Rank in each comparison'!V49="","",'[1]Service Rank in each comparison'!$C49)</f>
        <v/>
      </c>
      <c r="AM48" s="5">
        <f>'[1]Service Rank in each comparison'!V49</f>
        <v>0</v>
      </c>
      <c r="AN48" s="6">
        <f>'[1]Service Rank in each comparison'!W49</f>
        <v>0</v>
      </c>
      <c r="AO48" s="7">
        <f t="shared" si="9"/>
        <v>1</v>
      </c>
      <c r="AP48" s="2" t="str">
        <f>IF('[1]Service Rank in each comparison'!X49="","",'[1]Service Rank in each comparison'!$C49)</f>
        <v/>
      </c>
      <c r="AQ48" s="5">
        <f>'[1]Service Rank in each comparison'!X49</f>
        <v>0</v>
      </c>
      <c r="AR48" s="6">
        <f>'[1]Service Rank in each comparison'!Y49</f>
        <v>0</v>
      </c>
      <c r="AS48" s="7">
        <f t="shared" si="10"/>
        <v>1</v>
      </c>
      <c r="AT48" s="2" t="str">
        <f>IF('[1]Service Rank in each comparison'!Z49="","",'[1]Service Rank in each comparison'!$C49)</f>
        <v/>
      </c>
      <c r="AU48" s="5">
        <f>'[1]Service Rank in each comparison'!Z49</f>
        <v>0</v>
      </c>
      <c r="AV48" s="6">
        <f>'[1]Service Rank in each comparison'!AA49</f>
        <v>0</v>
      </c>
      <c r="AW48" s="7">
        <f t="shared" si="11"/>
        <v>1</v>
      </c>
      <c r="AX48" s="2" t="str">
        <f>IF('[1]Service Rank in each comparison'!AB49="","",'[1]Service Rank in each comparison'!$C49)</f>
        <v/>
      </c>
      <c r="AY48" s="5">
        <f>'[1]Service Rank in each comparison'!AB49</f>
        <v>0</v>
      </c>
      <c r="AZ48" s="6">
        <f>'[1]Service Rank in each comparison'!AC49</f>
        <v>0</v>
      </c>
      <c r="BA48" s="7">
        <f t="shared" si="12"/>
        <v>1</v>
      </c>
      <c r="BB48" s="2" t="str">
        <f>IF('[1]Service Rank in each comparison'!AD49="","",'[1]Service Rank in each comparison'!$C49)</f>
        <v/>
      </c>
      <c r="BC48" s="5">
        <f>'[1]Service Rank in each comparison'!AD49</f>
        <v>0</v>
      </c>
      <c r="BD48" s="6">
        <f>'[1]Service Rank in each comparison'!AE49</f>
        <v>0</v>
      </c>
      <c r="BE48" s="7">
        <f t="shared" si="13"/>
        <v>1</v>
      </c>
      <c r="BF48" s="2" t="str">
        <f>IF('[1]Service Rank in each comparison'!AF49="","",'[1]Service Rank in each comparison'!$C49)</f>
        <v/>
      </c>
      <c r="BG48" s="5">
        <f>'[1]Service Rank in each comparison'!AF49</f>
        <v>0</v>
      </c>
      <c r="BH48" s="6">
        <f>'[1]Service Rank in each comparison'!AG49</f>
        <v>0</v>
      </c>
      <c r="BI48" s="7">
        <f t="shared" si="14"/>
        <v>1</v>
      </c>
      <c r="BJ48" s="2" t="str">
        <f>IF('[1]Service Rank in each comparison'!AH49="","",'[1]Service Rank in each comparison'!$C49)</f>
        <v/>
      </c>
      <c r="BK48" s="5">
        <f>'[1]Service Rank in each comparison'!AH49</f>
        <v>0</v>
      </c>
      <c r="BL48" s="6">
        <f>'[1]Service Rank in each comparison'!AI49</f>
        <v>0</v>
      </c>
      <c r="BM48" s="7">
        <f t="shared" si="15"/>
        <v>1</v>
      </c>
      <c r="BN48" s="2" t="str">
        <f>IF('[1]Service Rank in each comparison'!AJ49="","",'[1]Service Rank in each comparison'!$C49)</f>
        <v/>
      </c>
      <c r="BO48" s="5">
        <f>'[1]Service Rank in each comparison'!AJ49</f>
        <v>0</v>
      </c>
      <c r="BP48" s="6">
        <f>'[1]Service Rank in each comparison'!AK49</f>
        <v>0</v>
      </c>
      <c r="BQ48" s="7">
        <f t="shared" si="16"/>
        <v>1</v>
      </c>
      <c r="BR48" s="2" t="str">
        <f>IF('[1]Service Rank in each comparison'!AL49="","",'[1]Service Rank in each comparison'!$C49)</f>
        <v/>
      </c>
      <c r="BS48" s="5">
        <f>'[1]Service Rank in each comparison'!AL49</f>
        <v>0</v>
      </c>
      <c r="BT48" s="6">
        <f>'[1]Service Rank in each comparison'!AM49</f>
        <v>0</v>
      </c>
      <c r="BU48" s="7">
        <f t="shared" si="17"/>
        <v>1</v>
      </c>
      <c r="BV48" s="2" t="str">
        <f>IF('[1]Service Rank in each comparison'!AN49="","",'[1]Service Rank in each comparison'!$C49)</f>
        <v/>
      </c>
      <c r="BW48" s="5">
        <f>'[1]Service Rank in each comparison'!AN49</f>
        <v>0</v>
      </c>
      <c r="BX48" s="6">
        <f>'[1]Service Rank in each comparison'!AO49</f>
        <v>0</v>
      </c>
      <c r="BY48" s="7">
        <f t="shared" si="18"/>
        <v>1</v>
      </c>
      <c r="BZ48" s="2" t="str">
        <f>IF('[1]Service Rank in each comparison'!AP49="","",'[1]Service Rank in each comparison'!$C49)</f>
        <v/>
      </c>
      <c r="CA48" s="5">
        <f>'[1]Service Rank in each comparison'!AP49</f>
        <v>0</v>
      </c>
      <c r="CB48" s="6">
        <f>'[1]Service Rank in each comparison'!AQ49</f>
        <v>0</v>
      </c>
      <c r="CC48" s="7">
        <f t="shared" si="19"/>
        <v>1</v>
      </c>
      <c r="CE48" s="2" t="s">
        <v>157</v>
      </c>
      <c r="CF48" s="5">
        <v>220.773943213184</v>
      </c>
      <c r="CG48" s="6">
        <v>-93.6291089357349</v>
      </c>
      <c r="CH48" s="7">
        <v>1</v>
      </c>
      <c r="CI48" s="2" t="s">
        <v>110</v>
      </c>
      <c r="CJ48" s="5">
        <v>42.6884667152351</v>
      </c>
      <c r="CK48" s="6">
        <v>-42.6884667152351</v>
      </c>
      <c r="CL48" s="7">
        <v>1</v>
      </c>
      <c r="CM48" s="2" t="s">
        <v>179</v>
      </c>
      <c r="CN48" s="5">
        <v>47.3754902405399</v>
      </c>
      <c r="CO48" s="6">
        <v>-47.3754902405399</v>
      </c>
      <c r="CP48" s="7">
        <v>1</v>
      </c>
      <c r="CQ48" s="2" t="s">
        <v>299</v>
      </c>
      <c r="CR48" s="125" t="s">
        <v>299</v>
      </c>
      <c r="CS48" s="126" t="s">
        <v>299</v>
      </c>
      <c r="CT48" s="127" t="s">
        <v>299</v>
      </c>
      <c r="CU48" s="2" t="s">
        <v>299</v>
      </c>
      <c r="CV48" s="125" t="s">
        <v>299</v>
      </c>
      <c r="CW48" s="126" t="s">
        <v>299</v>
      </c>
      <c r="CX48" s="127" t="s">
        <v>299</v>
      </c>
      <c r="CY48" s="2" t="s">
        <v>299</v>
      </c>
      <c r="CZ48" s="125" t="s">
        <v>299</v>
      </c>
      <c r="DA48" s="126" t="s">
        <v>299</v>
      </c>
      <c r="DB48" s="127" t="s">
        <v>299</v>
      </c>
      <c r="DC48" s="2" t="s">
        <v>299</v>
      </c>
      <c r="DD48" s="125" t="s">
        <v>299</v>
      </c>
      <c r="DE48" s="126" t="s">
        <v>299</v>
      </c>
      <c r="DF48" s="127" t="s">
        <v>299</v>
      </c>
      <c r="DG48" s="2" t="s">
        <v>299</v>
      </c>
      <c r="DH48" s="125" t="s">
        <v>299</v>
      </c>
      <c r="DI48" s="126" t="s">
        <v>299</v>
      </c>
      <c r="DJ48" s="127" t="s">
        <v>299</v>
      </c>
      <c r="DK48" s="2" t="s">
        <v>299</v>
      </c>
      <c r="DL48" s="125" t="s">
        <v>299</v>
      </c>
      <c r="DM48" s="126" t="s">
        <v>299</v>
      </c>
      <c r="DN48" s="127" t="s">
        <v>299</v>
      </c>
      <c r="DO48" s="2" t="s">
        <v>299</v>
      </c>
      <c r="DP48" s="125" t="s">
        <v>299</v>
      </c>
      <c r="DQ48" s="126" t="s">
        <v>299</v>
      </c>
      <c r="DR48" s="127" t="s">
        <v>299</v>
      </c>
      <c r="DS48" s="2" t="s">
        <v>299</v>
      </c>
      <c r="DT48" s="125" t="s">
        <v>299</v>
      </c>
      <c r="DU48" s="126" t="s">
        <v>299</v>
      </c>
      <c r="DV48" s="127" t="s">
        <v>299</v>
      </c>
      <c r="DW48" s="2" t="s">
        <v>299</v>
      </c>
      <c r="DX48" s="125" t="s">
        <v>299</v>
      </c>
      <c r="DY48" s="126" t="s">
        <v>299</v>
      </c>
      <c r="DZ48" s="127" t="s">
        <v>299</v>
      </c>
      <c r="EA48" s="2" t="s">
        <v>299</v>
      </c>
      <c r="EB48" s="125" t="s">
        <v>299</v>
      </c>
      <c r="EC48" s="126" t="s">
        <v>299</v>
      </c>
      <c r="ED48" s="127" t="s">
        <v>299</v>
      </c>
      <c r="EE48" s="2" t="s">
        <v>299</v>
      </c>
      <c r="EF48" s="125" t="s">
        <v>299</v>
      </c>
      <c r="EG48" s="126" t="s">
        <v>299</v>
      </c>
      <c r="EH48" s="127" t="s">
        <v>299</v>
      </c>
      <c r="EI48" s="2" t="s">
        <v>299</v>
      </c>
      <c r="EJ48" s="125" t="s">
        <v>299</v>
      </c>
      <c r="EK48" s="126" t="s">
        <v>299</v>
      </c>
      <c r="EL48" s="127" t="s">
        <v>299</v>
      </c>
      <c r="EM48" s="2" t="s">
        <v>299</v>
      </c>
      <c r="EN48" s="125" t="s">
        <v>299</v>
      </c>
      <c r="EO48" s="126" t="s">
        <v>299</v>
      </c>
      <c r="EP48" s="127" t="s">
        <v>299</v>
      </c>
      <c r="EQ48" s="2" t="s">
        <v>299</v>
      </c>
      <c r="ER48" s="125" t="s">
        <v>299</v>
      </c>
      <c r="ES48" s="126" t="s">
        <v>299</v>
      </c>
      <c r="ET48" s="127" t="s">
        <v>299</v>
      </c>
      <c r="EU48" s="2" t="s">
        <v>299</v>
      </c>
      <c r="EV48" s="125" t="s">
        <v>299</v>
      </c>
      <c r="EW48" s="126" t="s">
        <v>299</v>
      </c>
      <c r="EX48" s="127" t="s">
        <v>299</v>
      </c>
      <c r="EY48" s="2" t="s">
        <v>299</v>
      </c>
      <c r="EZ48" s="125" t="s">
        <v>299</v>
      </c>
      <c r="FA48" s="126" t="s">
        <v>299</v>
      </c>
      <c r="FB48" s="127" t="s">
        <v>299</v>
      </c>
      <c r="FC48" s="2" t="s">
        <v>299</v>
      </c>
      <c r="FD48" s="125" t="s">
        <v>299</v>
      </c>
      <c r="FE48" s="126" t="s">
        <v>299</v>
      </c>
      <c r="FF48" s="127" t="s">
        <v>299</v>
      </c>
    </row>
    <row r="49" spans="2:162">
      <c r="B49" s="2" t="str">
        <f>IF('[1]Service Rank in each comparison'!D50="","",'[1]Service Rank in each comparison'!$C50)</f>
        <v/>
      </c>
      <c r="C49" s="5">
        <f>'[1]Service Rank in each comparison'!D50</f>
        <v>0</v>
      </c>
      <c r="D49" s="6" t="str">
        <f>IF('[1]Service Rank in each comparison'!E50="","",'[1]Service Rank in each comparison'!E50)</f>
        <v/>
      </c>
      <c r="E49" s="7">
        <f t="shared" si="0"/>
        <v>1</v>
      </c>
      <c r="F49" s="2" t="str">
        <f>IF('[1]Service Rank in each comparison'!F50="","",'[1]Service Rank in each comparison'!$C50)</f>
        <v/>
      </c>
      <c r="G49" s="5">
        <f>'[1]Service Rank in each comparison'!F50</f>
        <v>0</v>
      </c>
      <c r="H49" s="6">
        <f>'[1]Service Rank in each comparison'!G50</f>
        <v>0</v>
      </c>
      <c r="I49" s="7">
        <f t="shared" si="1"/>
        <v>1</v>
      </c>
      <c r="J49" s="2" t="str">
        <f>IF('[1]Service Rank in each comparison'!H50="","",'[1]Service Rank in each comparison'!$C50)</f>
        <v/>
      </c>
      <c r="K49" s="5">
        <f>'[1]Service Rank in each comparison'!H50</f>
        <v>0</v>
      </c>
      <c r="L49" s="6">
        <f>'[1]Service Rank in each comparison'!I50</f>
        <v>0</v>
      </c>
      <c r="M49" s="7">
        <f t="shared" si="2"/>
        <v>1</v>
      </c>
      <c r="N49" s="2" t="str">
        <f>IF('[1]Service Rank in each comparison'!J50="","",'[1]Service Rank in each comparison'!$C50)</f>
        <v/>
      </c>
      <c r="O49" s="5">
        <f>'[1]Service Rank in each comparison'!J50</f>
        <v>0</v>
      </c>
      <c r="P49" s="6">
        <f>'[1]Service Rank in each comparison'!K50</f>
        <v>0</v>
      </c>
      <c r="Q49" s="7">
        <f t="shared" si="3"/>
        <v>1</v>
      </c>
      <c r="R49" s="2" t="str">
        <f>IF('[1]Service Rank in each comparison'!L50="","",'[1]Service Rank in each comparison'!$C50)</f>
        <v/>
      </c>
      <c r="S49" s="5">
        <f>'[1]Service Rank in each comparison'!L50</f>
        <v>0</v>
      </c>
      <c r="T49" s="6">
        <f>'[1]Service Rank in each comparison'!M50</f>
        <v>0</v>
      </c>
      <c r="U49" s="7">
        <f t="shared" si="4"/>
        <v>1</v>
      </c>
      <c r="V49" s="2" t="str">
        <f>IF('[1]Service Rank in each comparison'!N50="","",'[1]Service Rank in each comparison'!$C50)</f>
        <v/>
      </c>
      <c r="W49" s="5">
        <f>'[1]Service Rank in each comparison'!N50</f>
        <v>0</v>
      </c>
      <c r="X49" s="6">
        <f>'[1]Service Rank in each comparison'!O50</f>
        <v>0</v>
      </c>
      <c r="Y49" s="7">
        <f t="shared" si="5"/>
        <v>1</v>
      </c>
      <c r="Z49" s="2" t="str">
        <f>IF('[1]Service Rank in each comparison'!P50="","",'[1]Service Rank in each comparison'!$C50)</f>
        <v/>
      </c>
      <c r="AA49" s="5">
        <f>'[1]Service Rank in each comparison'!P50</f>
        <v>0</v>
      </c>
      <c r="AB49" s="6">
        <f>'[1]Service Rank in each comparison'!Q50</f>
        <v>0</v>
      </c>
      <c r="AC49" s="7">
        <f t="shared" si="6"/>
        <v>1</v>
      </c>
      <c r="AD49" s="2" t="str">
        <f>IF('[1]Service Rank in each comparison'!R50="","",'[1]Service Rank in each comparison'!$C50)</f>
        <v/>
      </c>
      <c r="AE49" s="5">
        <f>'[1]Service Rank in each comparison'!R50</f>
        <v>0</v>
      </c>
      <c r="AF49" s="6">
        <f>'[1]Service Rank in each comparison'!S50</f>
        <v>0</v>
      </c>
      <c r="AG49" s="7">
        <f t="shared" si="7"/>
        <v>1</v>
      </c>
      <c r="AH49" s="2" t="str">
        <f>IF('[1]Service Rank in each comparison'!T50="","",'[1]Service Rank in each comparison'!$C50)</f>
        <v/>
      </c>
      <c r="AI49" s="5">
        <f>'[1]Service Rank in each comparison'!T50</f>
        <v>0</v>
      </c>
      <c r="AJ49" s="6">
        <f>'[1]Service Rank in each comparison'!U50</f>
        <v>0</v>
      </c>
      <c r="AK49" s="7">
        <f t="shared" si="8"/>
        <v>1</v>
      </c>
      <c r="AL49" s="2" t="str">
        <f>IF('[1]Service Rank in each comparison'!V50="","",'[1]Service Rank in each comparison'!$C50)</f>
        <v/>
      </c>
      <c r="AM49" s="5">
        <f>'[1]Service Rank in each comparison'!V50</f>
        <v>0</v>
      </c>
      <c r="AN49" s="6">
        <f>'[1]Service Rank in each comparison'!W50</f>
        <v>0</v>
      </c>
      <c r="AO49" s="7">
        <f t="shared" si="9"/>
        <v>1</v>
      </c>
      <c r="AP49" s="2" t="str">
        <f>IF('[1]Service Rank in each comparison'!X50="","",'[1]Service Rank in each comparison'!$C50)</f>
        <v/>
      </c>
      <c r="AQ49" s="5">
        <f>'[1]Service Rank in each comparison'!X50</f>
        <v>0</v>
      </c>
      <c r="AR49" s="6">
        <f>'[1]Service Rank in each comparison'!Y50</f>
        <v>0</v>
      </c>
      <c r="AS49" s="7">
        <f t="shared" si="10"/>
        <v>1</v>
      </c>
      <c r="AT49" s="2" t="str">
        <f>IF('[1]Service Rank in each comparison'!Z50="","",'[1]Service Rank in each comparison'!$C50)</f>
        <v/>
      </c>
      <c r="AU49" s="5">
        <f>'[1]Service Rank in each comparison'!Z50</f>
        <v>0</v>
      </c>
      <c r="AV49" s="6">
        <f>'[1]Service Rank in each comparison'!AA50</f>
        <v>0</v>
      </c>
      <c r="AW49" s="7">
        <f t="shared" si="11"/>
        <v>1</v>
      </c>
      <c r="AX49" s="2" t="str">
        <f>IF('[1]Service Rank in each comparison'!AB50="","",'[1]Service Rank in each comparison'!$C50)</f>
        <v/>
      </c>
      <c r="AY49" s="5">
        <f>'[1]Service Rank in each comparison'!AB50</f>
        <v>0</v>
      </c>
      <c r="AZ49" s="6">
        <f>'[1]Service Rank in each comparison'!AC50</f>
        <v>0</v>
      </c>
      <c r="BA49" s="7">
        <f t="shared" si="12"/>
        <v>1</v>
      </c>
      <c r="BB49" s="2" t="str">
        <f>IF('[1]Service Rank in each comparison'!AD50="","",'[1]Service Rank in each comparison'!$C50)</f>
        <v/>
      </c>
      <c r="BC49" s="5">
        <f>'[1]Service Rank in each comparison'!AD50</f>
        <v>0</v>
      </c>
      <c r="BD49" s="6">
        <f>'[1]Service Rank in each comparison'!AE50</f>
        <v>0</v>
      </c>
      <c r="BE49" s="7">
        <f t="shared" si="13"/>
        <v>1</v>
      </c>
      <c r="BF49" s="2" t="str">
        <f>IF('[1]Service Rank in each comparison'!AF50="","",'[1]Service Rank in each comparison'!$C50)</f>
        <v/>
      </c>
      <c r="BG49" s="5">
        <f>'[1]Service Rank in each comparison'!AF50</f>
        <v>0</v>
      </c>
      <c r="BH49" s="6">
        <f>'[1]Service Rank in each comparison'!AG50</f>
        <v>0</v>
      </c>
      <c r="BI49" s="7">
        <f t="shared" si="14"/>
        <v>1</v>
      </c>
      <c r="BJ49" s="2" t="str">
        <f>IF('[1]Service Rank in each comparison'!AH50="","",'[1]Service Rank in each comparison'!$C50)</f>
        <v/>
      </c>
      <c r="BK49" s="5">
        <f>'[1]Service Rank in each comparison'!AH50</f>
        <v>0</v>
      </c>
      <c r="BL49" s="6">
        <f>'[1]Service Rank in each comparison'!AI50</f>
        <v>0</v>
      </c>
      <c r="BM49" s="7">
        <f t="shared" si="15"/>
        <v>1</v>
      </c>
      <c r="BN49" s="2" t="str">
        <f>IF('[1]Service Rank in each comparison'!AJ50="","",'[1]Service Rank in each comparison'!$C50)</f>
        <v/>
      </c>
      <c r="BO49" s="5">
        <f>'[1]Service Rank in each comparison'!AJ50</f>
        <v>0</v>
      </c>
      <c r="BP49" s="6">
        <f>'[1]Service Rank in each comparison'!AK50</f>
        <v>0</v>
      </c>
      <c r="BQ49" s="7">
        <f t="shared" si="16"/>
        <v>1</v>
      </c>
      <c r="BR49" s="2" t="str">
        <f>IF('[1]Service Rank in each comparison'!AL50="","",'[1]Service Rank in each comparison'!$C50)</f>
        <v/>
      </c>
      <c r="BS49" s="5">
        <f>'[1]Service Rank in each comparison'!AL50</f>
        <v>0</v>
      </c>
      <c r="BT49" s="6">
        <f>'[1]Service Rank in each comparison'!AM50</f>
        <v>0</v>
      </c>
      <c r="BU49" s="7">
        <f t="shared" si="17"/>
        <v>1</v>
      </c>
      <c r="BV49" s="2" t="str">
        <f>IF('[1]Service Rank in each comparison'!AN50="","",'[1]Service Rank in each comparison'!$C50)</f>
        <v/>
      </c>
      <c r="BW49" s="5">
        <f>'[1]Service Rank in each comparison'!AN50</f>
        <v>0</v>
      </c>
      <c r="BX49" s="6">
        <f>'[1]Service Rank in each comparison'!AO50</f>
        <v>0</v>
      </c>
      <c r="BY49" s="7">
        <f t="shared" si="18"/>
        <v>1</v>
      </c>
      <c r="BZ49" s="2" t="str">
        <f>IF('[1]Service Rank in each comparison'!AP50="","",'[1]Service Rank in each comparison'!$C50)</f>
        <v/>
      </c>
      <c r="CA49" s="5">
        <f>'[1]Service Rank in each comparison'!AP50</f>
        <v>0</v>
      </c>
      <c r="CB49" s="6">
        <f>'[1]Service Rank in each comparison'!AQ50</f>
        <v>0</v>
      </c>
      <c r="CC49" s="7">
        <f t="shared" si="19"/>
        <v>1</v>
      </c>
      <c r="CE49" s="2" t="s">
        <v>161</v>
      </c>
      <c r="CF49" s="5">
        <v>217.294742332236</v>
      </c>
      <c r="CG49" s="6">
        <v>-217.294742332236</v>
      </c>
      <c r="CH49" s="7">
        <v>1</v>
      </c>
      <c r="CI49" s="2" t="s">
        <v>145</v>
      </c>
      <c r="CJ49" s="5">
        <v>40.4237832942777</v>
      </c>
      <c r="CK49" s="6">
        <v>-3.20596082095975</v>
      </c>
      <c r="CL49" s="7">
        <v>1</v>
      </c>
      <c r="CM49" s="2" t="s">
        <v>115</v>
      </c>
      <c r="CN49" s="5">
        <v>45.371573673295</v>
      </c>
      <c r="CO49" s="6">
        <v>-45.371573673295</v>
      </c>
      <c r="CP49" s="7">
        <v>1</v>
      </c>
      <c r="CQ49" s="2" t="s">
        <v>299</v>
      </c>
      <c r="CR49" s="125" t="s">
        <v>299</v>
      </c>
      <c r="CS49" s="126" t="s">
        <v>299</v>
      </c>
      <c r="CT49" s="127" t="s">
        <v>299</v>
      </c>
      <c r="CU49" s="2" t="s">
        <v>299</v>
      </c>
      <c r="CV49" s="125" t="s">
        <v>299</v>
      </c>
      <c r="CW49" s="126" t="s">
        <v>299</v>
      </c>
      <c r="CX49" s="127" t="s">
        <v>299</v>
      </c>
      <c r="CY49" s="2" t="s">
        <v>299</v>
      </c>
      <c r="CZ49" s="125" t="s">
        <v>299</v>
      </c>
      <c r="DA49" s="126" t="s">
        <v>299</v>
      </c>
      <c r="DB49" s="127" t="s">
        <v>299</v>
      </c>
      <c r="DC49" s="2" t="s">
        <v>299</v>
      </c>
      <c r="DD49" s="125" t="s">
        <v>299</v>
      </c>
      <c r="DE49" s="126" t="s">
        <v>299</v>
      </c>
      <c r="DF49" s="127" t="s">
        <v>299</v>
      </c>
      <c r="DG49" s="2" t="s">
        <v>299</v>
      </c>
      <c r="DH49" s="125" t="s">
        <v>299</v>
      </c>
      <c r="DI49" s="126" t="s">
        <v>299</v>
      </c>
      <c r="DJ49" s="127" t="s">
        <v>299</v>
      </c>
      <c r="DK49" s="2" t="s">
        <v>299</v>
      </c>
      <c r="DL49" s="125" t="s">
        <v>299</v>
      </c>
      <c r="DM49" s="126" t="s">
        <v>299</v>
      </c>
      <c r="DN49" s="127" t="s">
        <v>299</v>
      </c>
      <c r="DO49" s="2" t="s">
        <v>299</v>
      </c>
      <c r="DP49" s="125" t="s">
        <v>299</v>
      </c>
      <c r="DQ49" s="126" t="s">
        <v>299</v>
      </c>
      <c r="DR49" s="127" t="s">
        <v>299</v>
      </c>
      <c r="DS49" s="2" t="s">
        <v>299</v>
      </c>
      <c r="DT49" s="125" t="s">
        <v>299</v>
      </c>
      <c r="DU49" s="126" t="s">
        <v>299</v>
      </c>
      <c r="DV49" s="127" t="s">
        <v>299</v>
      </c>
      <c r="DW49" s="2" t="s">
        <v>299</v>
      </c>
      <c r="DX49" s="125" t="s">
        <v>299</v>
      </c>
      <c r="DY49" s="126" t="s">
        <v>299</v>
      </c>
      <c r="DZ49" s="127" t="s">
        <v>299</v>
      </c>
      <c r="EA49" s="2" t="s">
        <v>299</v>
      </c>
      <c r="EB49" s="125" t="s">
        <v>299</v>
      </c>
      <c r="EC49" s="126" t="s">
        <v>299</v>
      </c>
      <c r="ED49" s="127" t="s">
        <v>299</v>
      </c>
      <c r="EE49" s="2" t="s">
        <v>299</v>
      </c>
      <c r="EF49" s="125" t="s">
        <v>299</v>
      </c>
      <c r="EG49" s="126" t="s">
        <v>299</v>
      </c>
      <c r="EH49" s="127" t="s">
        <v>299</v>
      </c>
      <c r="EI49" s="2" t="s">
        <v>299</v>
      </c>
      <c r="EJ49" s="125" t="s">
        <v>299</v>
      </c>
      <c r="EK49" s="126" t="s">
        <v>299</v>
      </c>
      <c r="EL49" s="127" t="s">
        <v>299</v>
      </c>
      <c r="EM49" s="2" t="s">
        <v>299</v>
      </c>
      <c r="EN49" s="125" t="s">
        <v>299</v>
      </c>
      <c r="EO49" s="126" t="s">
        <v>299</v>
      </c>
      <c r="EP49" s="127" t="s">
        <v>299</v>
      </c>
      <c r="EQ49" s="2" t="s">
        <v>299</v>
      </c>
      <c r="ER49" s="125" t="s">
        <v>299</v>
      </c>
      <c r="ES49" s="126" t="s">
        <v>299</v>
      </c>
      <c r="ET49" s="127" t="s">
        <v>299</v>
      </c>
      <c r="EU49" s="2" t="s">
        <v>299</v>
      </c>
      <c r="EV49" s="125" t="s">
        <v>299</v>
      </c>
      <c r="EW49" s="126" t="s">
        <v>299</v>
      </c>
      <c r="EX49" s="127" t="s">
        <v>299</v>
      </c>
      <c r="EY49" s="2" t="s">
        <v>299</v>
      </c>
      <c r="EZ49" s="125" t="s">
        <v>299</v>
      </c>
      <c r="FA49" s="126" t="s">
        <v>299</v>
      </c>
      <c r="FB49" s="127" t="s">
        <v>299</v>
      </c>
      <c r="FC49" s="2" t="s">
        <v>299</v>
      </c>
      <c r="FD49" s="125" t="s">
        <v>299</v>
      </c>
      <c r="FE49" s="126" t="s">
        <v>299</v>
      </c>
      <c r="FF49" s="127" t="s">
        <v>299</v>
      </c>
    </row>
    <row r="50" spans="2:162">
      <c r="B50" s="2" t="str">
        <f>IF('[1]Service Rank in each comparison'!D51="","",'[1]Service Rank in each comparison'!$C51)</f>
        <v/>
      </c>
      <c r="C50" s="5">
        <f>'[1]Service Rank in each comparison'!D51</f>
        <v>0</v>
      </c>
      <c r="D50" s="6" t="str">
        <f>IF('[1]Service Rank in each comparison'!E51="","",'[1]Service Rank in each comparison'!E51)</f>
        <v/>
      </c>
      <c r="E50" s="7">
        <f t="shared" si="0"/>
        <v>1</v>
      </c>
      <c r="F50" s="2" t="str">
        <f>IF('[1]Service Rank in each comparison'!F51="","",'[1]Service Rank in each comparison'!$C51)</f>
        <v>Glycosaminoglycan biosynthesis - keratan sulfate</v>
      </c>
      <c r="G50" s="5">
        <f>'[1]Service Rank in each comparison'!F51</f>
        <v>724.54162766654</v>
      </c>
      <c r="H50" s="6">
        <f>'[1]Service Rank in each comparison'!G51</f>
        <v>-534.543216538209</v>
      </c>
      <c r="I50" s="7">
        <f t="shared" si="1"/>
        <v>1</v>
      </c>
      <c r="J50" s="2" t="str">
        <f>IF('[1]Service Rank in each comparison'!H51="","",'[1]Service Rank in each comparison'!$C51)</f>
        <v>Glycosaminoglycan biosynthesis - keratan sulfate</v>
      </c>
      <c r="K50" s="5">
        <f>'[1]Service Rank in each comparison'!H51</f>
        <v>517.921900811158</v>
      </c>
      <c r="L50" s="6">
        <f>'[1]Service Rank in each comparison'!I51</f>
        <v>-517.921900811158</v>
      </c>
      <c r="M50" s="7">
        <f t="shared" si="2"/>
        <v>1</v>
      </c>
      <c r="N50" s="2" t="str">
        <f>IF('[1]Service Rank in each comparison'!J51="","",'[1]Service Rank in each comparison'!$C51)</f>
        <v/>
      </c>
      <c r="O50" s="5">
        <f>'[1]Service Rank in each comparison'!J51</f>
        <v>0</v>
      </c>
      <c r="P50" s="6">
        <f>'[1]Service Rank in each comparison'!K51</f>
        <v>0</v>
      </c>
      <c r="Q50" s="7">
        <f t="shared" si="3"/>
        <v>1</v>
      </c>
      <c r="R50" s="2" t="str">
        <f>IF('[1]Service Rank in each comparison'!L51="","",'[1]Service Rank in each comparison'!$C51)</f>
        <v/>
      </c>
      <c r="S50" s="5">
        <f>'[1]Service Rank in each comparison'!L51</f>
        <v>0</v>
      </c>
      <c r="T50" s="6">
        <f>'[1]Service Rank in each comparison'!M51</f>
        <v>0</v>
      </c>
      <c r="U50" s="7">
        <f t="shared" si="4"/>
        <v>1</v>
      </c>
      <c r="V50" s="2" t="str">
        <f>IF('[1]Service Rank in each comparison'!N51="","",'[1]Service Rank in each comparison'!$C51)</f>
        <v/>
      </c>
      <c r="W50" s="5">
        <f>'[1]Service Rank in each comparison'!N51</f>
        <v>0</v>
      </c>
      <c r="X50" s="6">
        <f>'[1]Service Rank in each comparison'!O51</f>
        <v>0</v>
      </c>
      <c r="Y50" s="7">
        <f t="shared" si="5"/>
        <v>1</v>
      </c>
      <c r="Z50" s="2" t="str">
        <f>IF('[1]Service Rank in each comparison'!P51="","",'[1]Service Rank in each comparison'!$C51)</f>
        <v/>
      </c>
      <c r="AA50" s="5">
        <f>'[1]Service Rank in each comparison'!P51</f>
        <v>0</v>
      </c>
      <c r="AB50" s="6">
        <f>'[1]Service Rank in each comparison'!Q51</f>
        <v>0</v>
      </c>
      <c r="AC50" s="7">
        <f t="shared" si="6"/>
        <v>1</v>
      </c>
      <c r="AD50" s="2" t="str">
        <f>IF('[1]Service Rank in each comparison'!R51="","",'[1]Service Rank in each comparison'!$C51)</f>
        <v/>
      </c>
      <c r="AE50" s="5">
        <f>'[1]Service Rank in each comparison'!R51</f>
        <v>0</v>
      </c>
      <c r="AF50" s="6">
        <f>'[1]Service Rank in each comparison'!S51</f>
        <v>0</v>
      </c>
      <c r="AG50" s="7">
        <f t="shared" si="7"/>
        <v>1</v>
      </c>
      <c r="AH50" s="2" t="str">
        <f>IF('[1]Service Rank in each comparison'!T51="","",'[1]Service Rank in each comparison'!$C51)</f>
        <v/>
      </c>
      <c r="AI50" s="5">
        <f>'[1]Service Rank in each comparison'!T51</f>
        <v>0</v>
      </c>
      <c r="AJ50" s="6">
        <f>'[1]Service Rank in each comparison'!U51</f>
        <v>0</v>
      </c>
      <c r="AK50" s="7">
        <f t="shared" si="8"/>
        <v>1</v>
      </c>
      <c r="AL50" s="2" t="str">
        <f>IF('[1]Service Rank in each comparison'!V51="","",'[1]Service Rank in each comparison'!$C51)</f>
        <v/>
      </c>
      <c r="AM50" s="5">
        <f>'[1]Service Rank in each comparison'!V51</f>
        <v>0</v>
      </c>
      <c r="AN50" s="6">
        <f>'[1]Service Rank in each comparison'!W51</f>
        <v>0</v>
      </c>
      <c r="AO50" s="7">
        <f t="shared" si="9"/>
        <v>1</v>
      </c>
      <c r="AP50" s="2" t="str">
        <f>IF('[1]Service Rank in each comparison'!X51="","",'[1]Service Rank in each comparison'!$C51)</f>
        <v/>
      </c>
      <c r="AQ50" s="5">
        <f>'[1]Service Rank in each comparison'!X51</f>
        <v>0</v>
      </c>
      <c r="AR50" s="6">
        <f>'[1]Service Rank in each comparison'!Y51</f>
        <v>0</v>
      </c>
      <c r="AS50" s="7">
        <f t="shared" si="10"/>
        <v>1</v>
      </c>
      <c r="AT50" s="2" t="str">
        <f>IF('[1]Service Rank in each comparison'!Z51="","",'[1]Service Rank in each comparison'!$C51)</f>
        <v/>
      </c>
      <c r="AU50" s="5">
        <f>'[1]Service Rank in each comparison'!Z51</f>
        <v>0</v>
      </c>
      <c r="AV50" s="6">
        <f>'[1]Service Rank in each comparison'!AA51</f>
        <v>0</v>
      </c>
      <c r="AW50" s="7">
        <f t="shared" si="11"/>
        <v>1</v>
      </c>
      <c r="AX50" s="2" t="str">
        <f>IF('[1]Service Rank in each comparison'!AB51="","",'[1]Service Rank in each comparison'!$C51)</f>
        <v/>
      </c>
      <c r="AY50" s="5">
        <f>'[1]Service Rank in each comparison'!AB51</f>
        <v>0</v>
      </c>
      <c r="AZ50" s="6">
        <f>'[1]Service Rank in each comparison'!AC51</f>
        <v>0</v>
      </c>
      <c r="BA50" s="7">
        <f t="shared" si="12"/>
        <v>1</v>
      </c>
      <c r="BB50" s="2" t="str">
        <f>IF('[1]Service Rank in each comparison'!AD51="","",'[1]Service Rank in each comparison'!$C51)</f>
        <v/>
      </c>
      <c r="BC50" s="5">
        <f>'[1]Service Rank in each comparison'!AD51</f>
        <v>0</v>
      </c>
      <c r="BD50" s="6">
        <f>'[1]Service Rank in each comparison'!AE51</f>
        <v>0</v>
      </c>
      <c r="BE50" s="7">
        <f t="shared" si="13"/>
        <v>1</v>
      </c>
      <c r="BF50" s="2" t="str">
        <f>IF('[1]Service Rank in each comparison'!AF51="","",'[1]Service Rank in each comparison'!$C51)</f>
        <v/>
      </c>
      <c r="BG50" s="5">
        <f>'[1]Service Rank in each comparison'!AF51</f>
        <v>0</v>
      </c>
      <c r="BH50" s="6">
        <f>'[1]Service Rank in each comparison'!AG51</f>
        <v>0</v>
      </c>
      <c r="BI50" s="7">
        <f t="shared" si="14"/>
        <v>1</v>
      </c>
      <c r="BJ50" s="2" t="str">
        <f>IF('[1]Service Rank in each comparison'!AH51="","",'[1]Service Rank in each comparison'!$C51)</f>
        <v/>
      </c>
      <c r="BK50" s="5">
        <f>'[1]Service Rank in each comparison'!AH51</f>
        <v>0</v>
      </c>
      <c r="BL50" s="6">
        <f>'[1]Service Rank in each comparison'!AI51</f>
        <v>0</v>
      </c>
      <c r="BM50" s="7">
        <f t="shared" si="15"/>
        <v>1</v>
      </c>
      <c r="BN50" s="2" t="str">
        <f>IF('[1]Service Rank in each comparison'!AJ51="","",'[1]Service Rank in each comparison'!$C51)</f>
        <v/>
      </c>
      <c r="BO50" s="5">
        <f>'[1]Service Rank in each comparison'!AJ51</f>
        <v>0</v>
      </c>
      <c r="BP50" s="6">
        <f>'[1]Service Rank in each comparison'!AK51</f>
        <v>0</v>
      </c>
      <c r="BQ50" s="7">
        <f t="shared" si="16"/>
        <v>1</v>
      </c>
      <c r="BR50" s="2" t="str">
        <f>IF('[1]Service Rank in each comparison'!AL51="","",'[1]Service Rank in each comparison'!$C51)</f>
        <v/>
      </c>
      <c r="BS50" s="5">
        <f>'[1]Service Rank in each comparison'!AL51</f>
        <v>0</v>
      </c>
      <c r="BT50" s="6">
        <f>'[1]Service Rank in each comparison'!AM51</f>
        <v>0</v>
      </c>
      <c r="BU50" s="7">
        <f t="shared" si="17"/>
        <v>1</v>
      </c>
      <c r="BV50" s="2" t="str">
        <f>IF('[1]Service Rank in each comparison'!AN51="","",'[1]Service Rank in each comparison'!$C51)</f>
        <v/>
      </c>
      <c r="BW50" s="5">
        <f>'[1]Service Rank in each comparison'!AN51</f>
        <v>0</v>
      </c>
      <c r="BX50" s="6">
        <f>'[1]Service Rank in each comparison'!AO51</f>
        <v>0</v>
      </c>
      <c r="BY50" s="7">
        <f t="shared" si="18"/>
        <v>1</v>
      </c>
      <c r="BZ50" s="2" t="str">
        <f>IF('[1]Service Rank in each comparison'!AP51="","",'[1]Service Rank in each comparison'!$C51)</f>
        <v/>
      </c>
      <c r="CA50" s="5">
        <f>'[1]Service Rank in each comparison'!AP51</f>
        <v>0</v>
      </c>
      <c r="CB50" s="6">
        <f>'[1]Service Rank in each comparison'!AQ51</f>
        <v>0</v>
      </c>
      <c r="CC50" s="7">
        <f t="shared" si="19"/>
        <v>1</v>
      </c>
      <c r="CE50" s="2" t="s">
        <v>147</v>
      </c>
      <c r="CF50" s="5">
        <v>216.056371688847</v>
      </c>
      <c r="CG50" s="6">
        <v>-95.8891460092499</v>
      </c>
      <c r="CH50" s="7">
        <v>1</v>
      </c>
      <c r="CI50" s="2" t="s">
        <v>221</v>
      </c>
      <c r="CJ50" s="5">
        <v>40.2078034003168</v>
      </c>
      <c r="CK50" s="6">
        <v>-40.2078034003168</v>
      </c>
      <c r="CL50" s="7">
        <v>1</v>
      </c>
      <c r="CM50" s="2" t="s">
        <v>265</v>
      </c>
      <c r="CN50" s="5">
        <v>45.1486864671687</v>
      </c>
      <c r="CO50" s="6">
        <v>45.1486864671687</v>
      </c>
      <c r="CP50" s="7">
        <v>1</v>
      </c>
      <c r="CQ50" s="2" t="s">
        <v>299</v>
      </c>
      <c r="CR50" s="125" t="s">
        <v>299</v>
      </c>
      <c r="CS50" s="126" t="s">
        <v>299</v>
      </c>
      <c r="CT50" s="127" t="s">
        <v>299</v>
      </c>
      <c r="CU50" s="2" t="s">
        <v>299</v>
      </c>
      <c r="CV50" s="125" t="s">
        <v>299</v>
      </c>
      <c r="CW50" s="126" t="s">
        <v>299</v>
      </c>
      <c r="CX50" s="127" t="s">
        <v>299</v>
      </c>
      <c r="CY50" s="2" t="s">
        <v>299</v>
      </c>
      <c r="CZ50" s="125" t="s">
        <v>299</v>
      </c>
      <c r="DA50" s="126" t="s">
        <v>299</v>
      </c>
      <c r="DB50" s="127" t="s">
        <v>299</v>
      </c>
      <c r="DC50" s="2" t="s">
        <v>299</v>
      </c>
      <c r="DD50" s="125" t="s">
        <v>299</v>
      </c>
      <c r="DE50" s="126" t="s">
        <v>299</v>
      </c>
      <c r="DF50" s="127" t="s">
        <v>299</v>
      </c>
      <c r="DG50" s="2" t="s">
        <v>299</v>
      </c>
      <c r="DH50" s="125" t="s">
        <v>299</v>
      </c>
      <c r="DI50" s="126" t="s">
        <v>299</v>
      </c>
      <c r="DJ50" s="127" t="s">
        <v>299</v>
      </c>
      <c r="DK50" s="2" t="s">
        <v>299</v>
      </c>
      <c r="DL50" s="125" t="s">
        <v>299</v>
      </c>
      <c r="DM50" s="126" t="s">
        <v>299</v>
      </c>
      <c r="DN50" s="127" t="s">
        <v>299</v>
      </c>
      <c r="DO50" s="2" t="s">
        <v>299</v>
      </c>
      <c r="DP50" s="125" t="s">
        <v>299</v>
      </c>
      <c r="DQ50" s="126" t="s">
        <v>299</v>
      </c>
      <c r="DR50" s="127" t="s">
        <v>299</v>
      </c>
      <c r="DS50" s="2" t="s">
        <v>299</v>
      </c>
      <c r="DT50" s="125" t="s">
        <v>299</v>
      </c>
      <c r="DU50" s="126" t="s">
        <v>299</v>
      </c>
      <c r="DV50" s="127" t="s">
        <v>299</v>
      </c>
      <c r="DW50" s="2" t="s">
        <v>299</v>
      </c>
      <c r="DX50" s="125" t="s">
        <v>299</v>
      </c>
      <c r="DY50" s="126" t="s">
        <v>299</v>
      </c>
      <c r="DZ50" s="127" t="s">
        <v>299</v>
      </c>
      <c r="EA50" s="2" t="s">
        <v>299</v>
      </c>
      <c r="EB50" s="125" t="s">
        <v>299</v>
      </c>
      <c r="EC50" s="126" t="s">
        <v>299</v>
      </c>
      <c r="ED50" s="127" t="s">
        <v>299</v>
      </c>
      <c r="EE50" s="2" t="s">
        <v>299</v>
      </c>
      <c r="EF50" s="125" t="s">
        <v>299</v>
      </c>
      <c r="EG50" s="126" t="s">
        <v>299</v>
      </c>
      <c r="EH50" s="127" t="s">
        <v>299</v>
      </c>
      <c r="EI50" s="2" t="s">
        <v>299</v>
      </c>
      <c r="EJ50" s="125" t="s">
        <v>299</v>
      </c>
      <c r="EK50" s="126" t="s">
        <v>299</v>
      </c>
      <c r="EL50" s="127" t="s">
        <v>299</v>
      </c>
      <c r="EM50" s="2" t="s">
        <v>299</v>
      </c>
      <c r="EN50" s="125" t="s">
        <v>299</v>
      </c>
      <c r="EO50" s="126" t="s">
        <v>299</v>
      </c>
      <c r="EP50" s="127" t="s">
        <v>299</v>
      </c>
      <c r="EQ50" s="2" t="s">
        <v>299</v>
      </c>
      <c r="ER50" s="125" t="s">
        <v>299</v>
      </c>
      <c r="ES50" s="126" t="s">
        <v>299</v>
      </c>
      <c r="ET50" s="127" t="s">
        <v>299</v>
      </c>
      <c r="EU50" s="2" t="s">
        <v>299</v>
      </c>
      <c r="EV50" s="125" t="s">
        <v>299</v>
      </c>
      <c r="EW50" s="126" t="s">
        <v>299</v>
      </c>
      <c r="EX50" s="127" t="s">
        <v>299</v>
      </c>
      <c r="EY50" s="2" t="s">
        <v>299</v>
      </c>
      <c r="EZ50" s="125" t="s">
        <v>299</v>
      </c>
      <c r="FA50" s="126" t="s">
        <v>299</v>
      </c>
      <c r="FB50" s="127" t="s">
        <v>299</v>
      </c>
      <c r="FC50" s="2" t="s">
        <v>299</v>
      </c>
      <c r="FD50" s="125" t="s">
        <v>299</v>
      </c>
      <c r="FE50" s="126" t="s">
        <v>299</v>
      </c>
      <c r="FF50" s="127" t="s">
        <v>299</v>
      </c>
    </row>
    <row r="51" spans="2:162">
      <c r="B51" s="2" t="str">
        <f>IF('[1]Service Rank in each comparison'!D52="","",'[1]Service Rank in each comparison'!$C52)</f>
        <v/>
      </c>
      <c r="C51" s="5">
        <f>'[1]Service Rank in each comparison'!D52</f>
        <v>0</v>
      </c>
      <c r="D51" s="6" t="str">
        <f>IF('[1]Service Rank in each comparison'!E52="","",'[1]Service Rank in each comparison'!E52)</f>
        <v/>
      </c>
      <c r="E51" s="7">
        <f t="shared" si="0"/>
        <v>1</v>
      </c>
      <c r="F51" s="2" t="str">
        <f>IF('[1]Service Rank in each comparison'!F52="","",'[1]Service Rank in each comparison'!$C52)</f>
        <v/>
      </c>
      <c r="G51" s="5">
        <f>'[1]Service Rank in each comparison'!F52</f>
        <v>0</v>
      </c>
      <c r="H51" s="6">
        <f>'[1]Service Rank in each comparison'!G52</f>
        <v>0</v>
      </c>
      <c r="I51" s="7">
        <f t="shared" si="1"/>
        <v>1</v>
      </c>
      <c r="J51" s="2" t="str">
        <f>IF('[1]Service Rank in each comparison'!H52="","",'[1]Service Rank in each comparison'!$C52)</f>
        <v/>
      </c>
      <c r="K51" s="5">
        <f>'[1]Service Rank in each comparison'!H52</f>
        <v>0</v>
      </c>
      <c r="L51" s="6">
        <f>'[1]Service Rank in each comparison'!I52</f>
        <v>0</v>
      </c>
      <c r="M51" s="7">
        <f t="shared" si="2"/>
        <v>1</v>
      </c>
      <c r="N51" s="2" t="str">
        <f>IF('[1]Service Rank in each comparison'!J52="","",'[1]Service Rank in each comparison'!$C52)</f>
        <v/>
      </c>
      <c r="O51" s="5">
        <f>'[1]Service Rank in each comparison'!J52</f>
        <v>0</v>
      </c>
      <c r="P51" s="6">
        <f>'[1]Service Rank in each comparison'!K52</f>
        <v>0</v>
      </c>
      <c r="Q51" s="7">
        <f t="shared" si="3"/>
        <v>1</v>
      </c>
      <c r="R51" s="2" t="str">
        <f>IF('[1]Service Rank in each comparison'!L52="","",'[1]Service Rank in each comparison'!$C52)</f>
        <v/>
      </c>
      <c r="S51" s="5">
        <f>'[1]Service Rank in each comparison'!L52</f>
        <v>0</v>
      </c>
      <c r="T51" s="6">
        <f>'[1]Service Rank in each comparison'!M52</f>
        <v>0</v>
      </c>
      <c r="U51" s="7">
        <f t="shared" si="4"/>
        <v>1</v>
      </c>
      <c r="V51" s="2" t="str">
        <f>IF('[1]Service Rank in each comparison'!N52="","",'[1]Service Rank in each comparison'!$C52)</f>
        <v/>
      </c>
      <c r="W51" s="5">
        <f>'[1]Service Rank in each comparison'!N52</f>
        <v>0</v>
      </c>
      <c r="X51" s="6">
        <f>'[1]Service Rank in each comparison'!O52</f>
        <v>0</v>
      </c>
      <c r="Y51" s="7">
        <f t="shared" si="5"/>
        <v>1</v>
      </c>
      <c r="Z51" s="2" t="str">
        <f>IF('[1]Service Rank in each comparison'!P52="","",'[1]Service Rank in each comparison'!$C52)</f>
        <v/>
      </c>
      <c r="AA51" s="5">
        <f>'[1]Service Rank in each comparison'!P52</f>
        <v>0</v>
      </c>
      <c r="AB51" s="6">
        <f>'[1]Service Rank in each comparison'!Q52</f>
        <v>0</v>
      </c>
      <c r="AC51" s="7">
        <f t="shared" si="6"/>
        <v>1</v>
      </c>
      <c r="AD51" s="2" t="str">
        <f>IF('[1]Service Rank in each comparison'!R52="","",'[1]Service Rank in each comparison'!$C52)</f>
        <v/>
      </c>
      <c r="AE51" s="5">
        <f>'[1]Service Rank in each comparison'!R52</f>
        <v>0</v>
      </c>
      <c r="AF51" s="6">
        <f>'[1]Service Rank in each comparison'!S52</f>
        <v>0</v>
      </c>
      <c r="AG51" s="7">
        <f t="shared" si="7"/>
        <v>1</v>
      </c>
      <c r="AH51" s="2" t="str">
        <f>IF('[1]Service Rank in each comparison'!T52="","",'[1]Service Rank in each comparison'!$C52)</f>
        <v/>
      </c>
      <c r="AI51" s="5">
        <f>'[1]Service Rank in each comparison'!T52</f>
        <v>0</v>
      </c>
      <c r="AJ51" s="6">
        <f>'[1]Service Rank in each comparison'!U52</f>
        <v>0</v>
      </c>
      <c r="AK51" s="7">
        <f t="shared" si="8"/>
        <v>1</v>
      </c>
      <c r="AL51" s="2" t="str">
        <f>IF('[1]Service Rank in each comparison'!V52="","",'[1]Service Rank in each comparison'!$C52)</f>
        <v/>
      </c>
      <c r="AM51" s="5">
        <f>'[1]Service Rank in each comparison'!V52</f>
        <v>0</v>
      </c>
      <c r="AN51" s="6">
        <f>'[1]Service Rank in each comparison'!W52</f>
        <v>0</v>
      </c>
      <c r="AO51" s="7">
        <f t="shared" si="9"/>
        <v>1</v>
      </c>
      <c r="AP51" s="2" t="str">
        <f>IF('[1]Service Rank in each comparison'!X52="","",'[1]Service Rank in each comparison'!$C52)</f>
        <v/>
      </c>
      <c r="AQ51" s="5">
        <f>'[1]Service Rank in each comparison'!X52</f>
        <v>0</v>
      </c>
      <c r="AR51" s="6">
        <f>'[1]Service Rank in each comparison'!Y52</f>
        <v>0</v>
      </c>
      <c r="AS51" s="7">
        <f t="shared" si="10"/>
        <v>1</v>
      </c>
      <c r="AT51" s="2" t="str">
        <f>IF('[1]Service Rank in each comparison'!Z52="","",'[1]Service Rank in each comparison'!$C52)</f>
        <v/>
      </c>
      <c r="AU51" s="5">
        <f>'[1]Service Rank in each comparison'!Z52</f>
        <v>0</v>
      </c>
      <c r="AV51" s="6">
        <f>'[1]Service Rank in each comparison'!AA52</f>
        <v>0</v>
      </c>
      <c r="AW51" s="7">
        <f t="shared" si="11"/>
        <v>1</v>
      </c>
      <c r="AX51" s="2" t="str">
        <f>IF('[1]Service Rank in each comparison'!AB52="","",'[1]Service Rank in each comparison'!$C52)</f>
        <v/>
      </c>
      <c r="AY51" s="5">
        <f>'[1]Service Rank in each comparison'!AB52</f>
        <v>0</v>
      </c>
      <c r="AZ51" s="6">
        <f>'[1]Service Rank in each comparison'!AC52</f>
        <v>0</v>
      </c>
      <c r="BA51" s="7">
        <f t="shared" si="12"/>
        <v>1</v>
      </c>
      <c r="BB51" s="2" t="str">
        <f>IF('[1]Service Rank in each comparison'!AD52="","",'[1]Service Rank in each comparison'!$C52)</f>
        <v/>
      </c>
      <c r="BC51" s="5">
        <f>'[1]Service Rank in each comparison'!AD52</f>
        <v>0</v>
      </c>
      <c r="BD51" s="6">
        <f>'[1]Service Rank in each comparison'!AE52</f>
        <v>0</v>
      </c>
      <c r="BE51" s="7">
        <f t="shared" si="13"/>
        <v>1</v>
      </c>
      <c r="BF51" s="2" t="str">
        <f>IF('[1]Service Rank in each comparison'!AF52="","",'[1]Service Rank in each comparison'!$C52)</f>
        <v/>
      </c>
      <c r="BG51" s="5">
        <f>'[1]Service Rank in each comparison'!AF52</f>
        <v>0</v>
      </c>
      <c r="BH51" s="6">
        <f>'[1]Service Rank in each comparison'!AG52</f>
        <v>0</v>
      </c>
      <c r="BI51" s="7">
        <f t="shared" si="14"/>
        <v>1</v>
      </c>
      <c r="BJ51" s="2" t="str">
        <f>IF('[1]Service Rank in each comparison'!AH52="","",'[1]Service Rank in each comparison'!$C52)</f>
        <v/>
      </c>
      <c r="BK51" s="5">
        <f>'[1]Service Rank in each comparison'!AH52</f>
        <v>0</v>
      </c>
      <c r="BL51" s="6">
        <f>'[1]Service Rank in each comparison'!AI52</f>
        <v>0</v>
      </c>
      <c r="BM51" s="7">
        <f t="shared" si="15"/>
        <v>1</v>
      </c>
      <c r="BN51" s="2" t="str">
        <f>IF('[1]Service Rank in each comparison'!AJ52="","",'[1]Service Rank in each comparison'!$C52)</f>
        <v/>
      </c>
      <c r="BO51" s="5">
        <f>'[1]Service Rank in each comparison'!AJ52</f>
        <v>0</v>
      </c>
      <c r="BP51" s="6">
        <f>'[1]Service Rank in each comparison'!AK52</f>
        <v>0</v>
      </c>
      <c r="BQ51" s="7">
        <f t="shared" si="16"/>
        <v>1</v>
      </c>
      <c r="BR51" s="2" t="str">
        <f>IF('[1]Service Rank in each comparison'!AL52="","",'[1]Service Rank in each comparison'!$C52)</f>
        <v/>
      </c>
      <c r="BS51" s="5">
        <f>'[1]Service Rank in each comparison'!AL52</f>
        <v>0</v>
      </c>
      <c r="BT51" s="6">
        <f>'[1]Service Rank in each comparison'!AM52</f>
        <v>0</v>
      </c>
      <c r="BU51" s="7">
        <f t="shared" si="17"/>
        <v>1</v>
      </c>
      <c r="BV51" s="2" t="str">
        <f>IF('[1]Service Rank in each comparison'!AN52="","",'[1]Service Rank in each comparison'!$C52)</f>
        <v/>
      </c>
      <c r="BW51" s="5">
        <f>'[1]Service Rank in each comparison'!AN52</f>
        <v>0</v>
      </c>
      <c r="BX51" s="6">
        <f>'[1]Service Rank in each comparison'!AO52</f>
        <v>0</v>
      </c>
      <c r="BY51" s="7">
        <f t="shared" si="18"/>
        <v>1</v>
      </c>
      <c r="BZ51" s="2" t="str">
        <f>IF('[1]Service Rank in each comparison'!AP52="","",'[1]Service Rank in each comparison'!$C52)</f>
        <v/>
      </c>
      <c r="CA51" s="5">
        <f>'[1]Service Rank in each comparison'!AP52</f>
        <v>0</v>
      </c>
      <c r="CB51" s="6">
        <f>'[1]Service Rank in each comparison'!AQ52</f>
        <v>0</v>
      </c>
      <c r="CC51" s="7">
        <f t="shared" si="19"/>
        <v>1</v>
      </c>
      <c r="CE51" s="2" t="s">
        <v>167</v>
      </c>
      <c r="CF51" s="5">
        <v>213.964054089052</v>
      </c>
      <c r="CG51" s="6">
        <v>-202.324724887607</v>
      </c>
      <c r="CH51" s="7">
        <v>1</v>
      </c>
      <c r="CI51" s="2" t="s">
        <v>136</v>
      </c>
      <c r="CJ51" s="5">
        <v>39.8707505334039</v>
      </c>
      <c r="CK51" s="6">
        <v>20.4629296076055</v>
      </c>
      <c r="CL51" s="7">
        <v>1</v>
      </c>
      <c r="CM51" s="2" t="s">
        <v>146</v>
      </c>
      <c r="CN51" s="5">
        <v>43.4588652748098</v>
      </c>
      <c r="CO51" s="6">
        <v>-43.4588652748098</v>
      </c>
      <c r="CP51" s="7">
        <v>1</v>
      </c>
      <c r="CQ51" s="2" t="s">
        <v>299</v>
      </c>
      <c r="CR51" s="125" t="s">
        <v>299</v>
      </c>
      <c r="CS51" s="126" t="s">
        <v>299</v>
      </c>
      <c r="CT51" s="127" t="s">
        <v>299</v>
      </c>
      <c r="CU51" s="2" t="s">
        <v>299</v>
      </c>
      <c r="CV51" s="125" t="s">
        <v>299</v>
      </c>
      <c r="CW51" s="126" t="s">
        <v>299</v>
      </c>
      <c r="CX51" s="127" t="s">
        <v>299</v>
      </c>
      <c r="CY51" s="2" t="s">
        <v>299</v>
      </c>
      <c r="CZ51" s="125" t="s">
        <v>299</v>
      </c>
      <c r="DA51" s="126" t="s">
        <v>299</v>
      </c>
      <c r="DB51" s="127" t="s">
        <v>299</v>
      </c>
      <c r="DC51" s="2" t="s">
        <v>299</v>
      </c>
      <c r="DD51" s="125" t="s">
        <v>299</v>
      </c>
      <c r="DE51" s="126" t="s">
        <v>299</v>
      </c>
      <c r="DF51" s="127" t="s">
        <v>299</v>
      </c>
      <c r="DG51" s="2" t="s">
        <v>299</v>
      </c>
      <c r="DH51" s="125" t="s">
        <v>299</v>
      </c>
      <c r="DI51" s="126" t="s">
        <v>299</v>
      </c>
      <c r="DJ51" s="127" t="s">
        <v>299</v>
      </c>
      <c r="DK51" s="2" t="s">
        <v>299</v>
      </c>
      <c r="DL51" s="125" t="s">
        <v>299</v>
      </c>
      <c r="DM51" s="126" t="s">
        <v>299</v>
      </c>
      <c r="DN51" s="127" t="s">
        <v>299</v>
      </c>
      <c r="DO51" s="2" t="s">
        <v>299</v>
      </c>
      <c r="DP51" s="125" t="s">
        <v>299</v>
      </c>
      <c r="DQ51" s="126" t="s">
        <v>299</v>
      </c>
      <c r="DR51" s="127" t="s">
        <v>299</v>
      </c>
      <c r="DS51" s="2" t="s">
        <v>299</v>
      </c>
      <c r="DT51" s="125" t="s">
        <v>299</v>
      </c>
      <c r="DU51" s="126" t="s">
        <v>299</v>
      </c>
      <c r="DV51" s="127" t="s">
        <v>299</v>
      </c>
      <c r="DW51" s="2" t="s">
        <v>299</v>
      </c>
      <c r="DX51" s="125" t="s">
        <v>299</v>
      </c>
      <c r="DY51" s="126" t="s">
        <v>299</v>
      </c>
      <c r="DZ51" s="127" t="s">
        <v>299</v>
      </c>
      <c r="EA51" s="2" t="s">
        <v>299</v>
      </c>
      <c r="EB51" s="125" t="s">
        <v>299</v>
      </c>
      <c r="EC51" s="126" t="s">
        <v>299</v>
      </c>
      <c r="ED51" s="127" t="s">
        <v>299</v>
      </c>
      <c r="EE51" s="2" t="s">
        <v>299</v>
      </c>
      <c r="EF51" s="125" t="s">
        <v>299</v>
      </c>
      <c r="EG51" s="126" t="s">
        <v>299</v>
      </c>
      <c r="EH51" s="127" t="s">
        <v>299</v>
      </c>
      <c r="EI51" s="2" t="s">
        <v>299</v>
      </c>
      <c r="EJ51" s="125" t="s">
        <v>299</v>
      </c>
      <c r="EK51" s="126" t="s">
        <v>299</v>
      </c>
      <c r="EL51" s="127" t="s">
        <v>299</v>
      </c>
      <c r="EM51" s="2" t="s">
        <v>299</v>
      </c>
      <c r="EN51" s="125" t="s">
        <v>299</v>
      </c>
      <c r="EO51" s="126" t="s">
        <v>299</v>
      </c>
      <c r="EP51" s="127" t="s">
        <v>299</v>
      </c>
      <c r="EQ51" s="2" t="s">
        <v>299</v>
      </c>
      <c r="ER51" s="125" t="s">
        <v>299</v>
      </c>
      <c r="ES51" s="126" t="s">
        <v>299</v>
      </c>
      <c r="ET51" s="127" t="s">
        <v>299</v>
      </c>
      <c r="EU51" s="2" t="s">
        <v>299</v>
      </c>
      <c r="EV51" s="125" t="s">
        <v>299</v>
      </c>
      <c r="EW51" s="126" t="s">
        <v>299</v>
      </c>
      <c r="EX51" s="127" t="s">
        <v>299</v>
      </c>
      <c r="EY51" s="2" t="s">
        <v>299</v>
      </c>
      <c r="EZ51" s="125" t="s">
        <v>299</v>
      </c>
      <c r="FA51" s="126" t="s">
        <v>299</v>
      </c>
      <c r="FB51" s="127" t="s">
        <v>299</v>
      </c>
      <c r="FC51" s="2" t="s">
        <v>299</v>
      </c>
      <c r="FD51" s="125" t="s">
        <v>299</v>
      </c>
      <c r="FE51" s="126" t="s">
        <v>299</v>
      </c>
      <c r="FF51" s="127" t="s">
        <v>299</v>
      </c>
    </row>
    <row r="52" spans="2:162">
      <c r="B52" s="2" t="str">
        <f>IF('[1]Service Rank in each comparison'!D53="","",'[1]Service Rank in each comparison'!$C53)</f>
        <v>Glycerolipid metabolism</v>
      </c>
      <c r="C52" s="5">
        <f>'[1]Service Rank in each comparison'!D53</f>
        <v>135.478907828843</v>
      </c>
      <c r="D52" s="6">
        <f>IF('[1]Service Rank in each comparison'!E53="","",'[1]Service Rank in each comparison'!E53)</f>
        <v>-135.478907828843</v>
      </c>
      <c r="E52" s="7">
        <f t="shared" si="0"/>
        <v>1</v>
      </c>
      <c r="F52" s="2" t="str">
        <f>IF('[1]Service Rank in each comparison'!F53="","",'[1]Service Rank in each comparison'!$C53)</f>
        <v>Glycerolipid metabolism</v>
      </c>
      <c r="G52" s="5">
        <f>'[1]Service Rank in each comparison'!F53</f>
        <v>172.741250516519</v>
      </c>
      <c r="H52" s="6">
        <f>'[1]Service Rank in each comparison'!G53</f>
        <v>172.741250516519</v>
      </c>
      <c r="I52" s="7">
        <f t="shared" si="1"/>
        <v>1</v>
      </c>
      <c r="J52" s="2" t="str">
        <f>IF('[1]Service Rank in each comparison'!H53="","",'[1]Service Rank in each comparison'!$C53)</f>
        <v>Glycerolipid metabolism</v>
      </c>
      <c r="K52" s="5">
        <f>'[1]Service Rank in each comparison'!H53</f>
        <v>14.0244386023971</v>
      </c>
      <c r="L52" s="6">
        <f>'[1]Service Rank in each comparison'!I53</f>
        <v>14.0244386023971</v>
      </c>
      <c r="M52" s="7">
        <f t="shared" si="2"/>
        <v>1</v>
      </c>
      <c r="N52" s="2" t="str">
        <f>IF('[1]Service Rank in each comparison'!J53="","",'[1]Service Rank in each comparison'!$C53)</f>
        <v/>
      </c>
      <c r="O52" s="5">
        <f>'[1]Service Rank in each comparison'!J53</f>
        <v>0</v>
      </c>
      <c r="P52" s="6">
        <f>'[1]Service Rank in each comparison'!K53</f>
        <v>0</v>
      </c>
      <c r="Q52" s="7">
        <f t="shared" si="3"/>
        <v>1</v>
      </c>
      <c r="R52" s="2" t="str">
        <f>IF('[1]Service Rank in each comparison'!L53="","",'[1]Service Rank in each comparison'!$C53)</f>
        <v/>
      </c>
      <c r="S52" s="5">
        <f>'[1]Service Rank in each comparison'!L53</f>
        <v>0</v>
      </c>
      <c r="T52" s="6">
        <f>'[1]Service Rank in each comparison'!M53</f>
        <v>0</v>
      </c>
      <c r="U52" s="7">
        <f t="shared" si="4"/>
        <v>1</v>
      </c>
      <c r="V52" s="2" t="str">
        <f>IF('[1]Service Rank in each comparison'!N53="","",'[1]Service Rank in each comparison'!$C53)</f>
        <v/>
      </c>
      <c r="W52" s="5">
        <f>'[1]Service Rank in each comparison'!N53</f>
        <v>0</v>
      </c>
      <c r="X52" s="6">
        <f>'[1]Service Rank in each comparison'!O53</f>
        <v>0</v>
      </c>
      <c r="Y52" s="7">
        <f t="shared" si="5"/>
        <v>1</v>
      </c>
      <c r="Z52" s="2" t="str">
        <f>IF('[1]Service Rank in each comparison'!P53="","",'[1]Service Rank in each comparison'!$C53)</f>
        <v/>
      </c>
      <c r="AA52" s="5">
        <f>'[1]Service Rank in each comparison'!P53</f>
        <v>0</v>
      </c>
      <c r="AB52" s="6">
        <f>'[1]Service Rank in each comparison'!Q53</f>
        <v>0</v>
      </c>
      <c r="AC52" s="7">
        <f t="shared" si="6"/>
        <v>1</v>
      </c>
      <c r="AD52" s="2" t="str">
        <f>IF('[1]Service Rank in each comparison'!R53="","",'[1]Service Rank in each comparison'!$C53)</f>
        <v/>
      </c>
      <c r="AE52" s="5">
        <f>'[1]Service Rank in each comparison'!R53</f>
        <v>0</v>
      </c>
      <c r="AF52" s="6">
        <f>'[1]Service Rank in each comparison'!S53</f>
        <v>0</v>
      </c>
      <c r="AG52" s="7">
        <f t="shared" si="7"/>
        <v>1</v>
      </c>
      <c r="AH52" s="2" t="str">
        <f>IF('[1]Service Rank in each comparison'!T53="","",'[1]Service Rank in each comparison'!$C53)</f>
        <v/>
      </c>
      <c r="AI52" s="5">
        <f>'[1]Service Rank in each comparison'!T53</f>
        <v>0</v>
      </c>
      <c r="AJ52" s="6">
        <f>'[1]Service Rank in each comparison'!U53</f>
        <v>0</v>
      </c>
      <c r="AK52" s="7">
        <f t="shared" si="8"/>
        <v>1</v>
      </c>
      <c r="AL52" s="2" t="str">
        <f>IF('[1]Service Rank in each comparison'!V53="","",'[1]Service Rank in each comparison'!$C53)</f>
        <v/>
      </c>
      <c r="AM52" s="5">
        <f>'[1]Service Rank in each comparison'!V53</f>
        <v>0</v>
      </c>
      <c r="AN52" s="6">
        <f>'[1]Service Rank in each comparison'!W53</f>
        <v>0</v>
      </c>
      <c r="AO52" s="7">
        <f t="shared" si="9"/>
        <v>1</v>
      </c>
      <c r="AP52" s="2" t="str">
        <f>IF('[1]Service Rank in each comparison'!X53="","",'[1]Service Rank in each comparison'!$C53)</f>
        <v/>
      </c>
      <c r="AQ52" s="5">
        <f>'[1]Service Rank in each comparison'!X53</f>
        <v>0</v>
      </c>
      <c r="AR52" s="6">
        <f>'[1]Service Rank in each comparison'!Y53</f>
        <v>0</v>
      </c>
      <c r="AS52" s="7">
        <f t="shared" si="10"/>
        <v>1</v>
      </c>
      <c r="AT52" s="2" t="str">
        <f>IF('[1]Service Rank in each comparison'!Z53="","",'[1]Service Rank in each comparison'!$C53)</f>
        <v/>
      </c>
      <c r="AU52" s="5">
        <f>'[1]Service Rank in each comparison'!Z53</f>
        <v>0</v>
      </c>
      <c r="AV52" s="6">
        <f>'[1]Service Rank in each comparison'!AA53</f>
        <v>0</v>
      </c>
      <c r="AW52" s="7">
        <f t="shared" si="11"/>
        <v>1</v>
      </c>
      <c r="AX52" s="2" t="str">
        <f>IF('[1]Service Rank in each comparison'!AB53="","",'[1]Service Rank in each comparison'!$C53)</f>
        <v/>
      </c>
      <c r="AY52" s="5">
        <f>'[1]Service Rank in each comparison'!AB53</f>
        <v>0</v>
      </c>
      <c r="AZ52" s="6">
        <f>'[1]Service Rank in each comparison'!AC53</f>
        <v>0</v>
      </c>
      <c r="BA52" s="7">
        <f t="shared" si="12"/>
        <v>1</v>
      </c>
      <c r="BB52" s="2" t="str">
        <f>IF('[1]Service Rank in each comparison'!AD53="","",'[1]Service Rank in each comparison'!$C53)</f>
        <v/>
      </c>
      <c r="BC52" s="5">
        <f>'[1]Service Rank in each comparison'!AD53</f>
        <v>0</v>
      </c>
      <c r="BD52" s="6">
        <f>'[1]Service Rank in each comparison'!AE53</f>
        <v>0</v>
      </c>
      <c r="BE52" s="7">
        <f t="shared" si="13"/>
        <v>1</v>
      </c>
      <c r="BF52" s="2" t="str">
        <f>IF('[1]Service Rank in each comparison'!AF53="","",'[1]Service Rank in each comparison'!$C53)</f>
        <v/>
      </c>
      <c r="BG52" s="5">
        <f>'[1]Service Rank in each comparison'!AF53</f>
        <v>0</v>
      </c>
      <c r="BH52" s="6">
        <f>'[1]Service Rank in each comparison'!AG53</f>
        <v>0</v>
      </c>
      <c r="BI52" s="7">
        <f t="shared" si="14"/>
        <v>1</v>
      </c>
      <c r="BJ52" s="2" t="str">
        <f>IF('[1]Service Rank in each comparison'!AH53="","",'[1]Service Rank in each comparison'!$C53)</f>
        <v/>
      </c>
      <c r="BK52" s="5">
        <f>'[1]Service Rank in each comparison'!AH53</f>
        <v>0</v>
      </c>
      <c r="BL52" s="6">
        <f>'[1]Service Rank in each comparison'!AI53</f>
        <v>0</v>
      </c>
      <c r="BM52" s="7">
        <f t="shared" si="15"/>
        <v>1</v>
      </c>
      <c r="BN52" s="2" t="str">
        <f>IF('[1]Service Rank in each comparison'!AJ53="","",'[1]Service Rank in each comparison'!$C53)</f>
        <v/>
      </c>
      <c r="BO52" s="5">
        <f>'[1]Service Rank in each comparison'!AJ53</f>
        <v>0</v>
      </c>
      <c r="BP52" s="6">
        <f>'[1]Service Rank in each comparison'!AK53</f>
        <v>0</v>
      </c>
      <c r="BQ52" s="7">
        <f t="shared" si="16"/>
        <v>1</v>
      </c>
      <c r="BR52" s="2" t="str">
        <f>IF('[1]Service Rank in each comparison'!AL53="","",'[1]Service Rank in each comparison'!$C53)</f>
        <v/>
      </c>
      <c r="BS52" s="5">
        <f>'[1]Service Rank in each comparison'!AL53</f>
        <v>0</v>
      </c>
      <c r="BT52" s="6">
        <f>'[1]Service Rank in each comparison'!AM53</f>
        <v>0</v>
      </c>
      <c r="BU52" s="7">
        <f t="shared" si="17"/>
        <v>1</v>
      </c>
      <c r="BV52" s="2" t="str">
        <f>IF('[1]Service Rank in each comparison'!AN53="","",'[1]Service Rank in each comparison'!$C53)</f>
        <v/>
      </c>
      <c r="BW52" s="5">
        <f>'[1]Service Rank in each comparison'!AN53</f>
        <v>0</v>
      </c>
      <c r="BX52" s="6">
        <f>'[1]Service Rank in each comparison'!AO53</f>
        <v>0</v>
      </c>
      <c r="BY52" s="7">
        <f t="shared" si="18"/>
        <v>1</v>
      </c>
      <c r="BZ52" s="2" t="str">
        <f>IF('[1]Service Rank in each comparison'!AP53="","",'[1]Service Rank in each comparison'!$C53)</f>
        <v/>
      </c>
      <c r="CA52" s="5">
        <f>'[1]Service Rank in each comparison'!AP53</f>
        <v>0</v>
      </c>
      <c r="CB52" s="6">
        <f>'[1]Service Rank in each comparison'!AQ53</f>
        <v>0</v>
      </c>
      <c r="CC52" s="7">
        <f t="shared" si="19"/>
        <v>1</v>
      </c>
      <c r="CE52" s="2" t="s">
        <v>164</v>
      </c>
      <c r="CF52" s="5">
        <v>213.537393995388</v>
      </c>
      <c r="CG52" s="6">
        <v>-213.537393995388</v>
      </c>
      <c r="CH52" s="7">
        <v>1</v>
      </c>
      <c r="CI52" s="2" t="s">
        <v>147</v>
      </c>
      <c r="CJ52" s="5">
        <v>39.5160797942054</v>
      </c>
      <c r="CK52" s="6">
        <v>-39.5160797942054</v>
      </c>
      <c r="CL52" s="7">
        <v>1</v>
      </c>
      <c r="CM52" s="2" t="s">
        <v>224</v>
      </c>
      <c r="CN52" s="5">
        <v>42.1387973616634</v>
      </c>
      <c r="CO52" s="6">
        <v>-42.1387973616634</v>
      </c>
      <c r="CP52" s="7">
        <v>1</v>
      </c>
      <c r="CQ52" s="2" t="s">
        <v>299</v>
      </c>
      <c r="CR52" s="125" t="s">
        <v>299</v>
      </c>
      <c r="CS52" s="126" t="s">
        <v>299</v>
      </c>
      <c r="CT52" s="127" t="s">
        <v>299</v>
      </c>
      <c r="CU52" s="2" t="s">
        <v>299</v>
      </c>
      <c r="CV52" s="125" t="s">
        <v>299</v>
      </c>
      <c r="CW52" s="126" t="s">
        <v>299</v>
      </c>
      <c r="CX52" s="127" t="s">
        <v>299</v>
      </c>
      <c r="CY52" s="2" t="s">
        <v>299</v>
      </c>
      <c r="CZ52" s="125" t="s">
        <v>299</v>
      </c>
      <c r="DA52" s="126" t="s">
        <v>299</v>
      </c>
      <c r="DB52" s="127" t="s">
        <v>299</v>
      </c>
      <c r="DC52" s="2" t="s">
        <v>299</v>
      </c>
      <c r="DD52" s="125" t="s">
        <v>299</v>
      </c>
      <c r="DE52" s="126" t="s">
        <v>299</v>
      </c>
      <c r="DF52" s="127" t="s">
        <v>299</v>
      </c>
      <c r="DG52" s="2" t="s">
        <v>299</v>
      </c>
      <c r="DH52" s="125" t="s">
        <v>299</v>
      </c>
      <c r="DI52" s="126" t="s">
        <v>299</v>
      </c>
      <c r="DJ52" s="127" t="s">
        <v>299</v>
      </c>
      <c r="DK52" s="2" t="s">
        <v>299</v>
      </c>
      <c r="DL52" s="125" t="s">
        <v>299</v>
      </c>
      <c r="DM52" s="126" t="s">
        <v>299</v>
      </c>
      <c r="DN52" s="127" t="s">
        <v>299</v>
      </c>
      <c r="DO52" s="2" t="s">
        <v>299</v>
      </c>
      <c r="DP52" s="125" t="s">
        <v>299</v>
      </c>
      <c r="DQ52" s="126" t="s">
        <v>299</v>
      </c>
      <c r="DR52" s="127" t="s">
        <v>299</v>
      </c>
      <c r="DS52" s="2" t="s">
        <v>299</v>
      </c>
      <c r="DT52" s="125" t="s">
        <v>299</v>
      </c>
      <c r="DU52" s="126" t="s">
        <v>299</v>
      </c>
      <c r="DV52" s="127" t="s">
        <v>299</v>
      </c>
      <c r="DW52" s="2" t="s">
        <v>299</v>
      </c>
      <c r="DX52" s="125" t="s">
        <v>299</v>
      </c>
      <c r="DY52" s="126" t="s">
        <v>299</v>
      </c>
      <c r="DZ52" s="127" t="s">
        <v>299</v>
      </c>
      <c r="EA52" s="2" t="s">
        <v>299</v>
      </c>
      <c r="EB52" s="125" t="s">
        <v>299</v>
      </c>
      <c r="EC52" s="126" t="s">
        <v>299</v>
      </c>
      <c r="ED52" s="127" t="s">
        <v>299</v>
      </c>
      <c r="EE52" s="2" t="s">
        <v>299</v>
      </c>
      <c r="EF52" s="125" t="s">
        <v>299</v>
      </c>
      <c r="EG52" s="126" t="s">
        <v>299</v>
      </c>
      <c r="EH52" s="127" t="s">
        <v>299</v>
      </c>
      <c r="EI52" s="2" t="s">
        <v>299</v>
      </c>
      <c r="EJ52" s="125" t="s">
        <v>299</v>
      </c>
      <c r="EK52" s="126" t="s">
        <v>299</v>
      </c>
      <c r="EL52" s="127" t="s">
        <v>299</v>
      </c>
      <c r="EM52" s="2" t="s">
        <v>299</v>
      </c>
      <c r="EN52" s="125" t="s">
        <v>299</v>
      </c>
      <c r="EO52" s="126" t="s">
        <v>299</v>
      </c>
      <c r="EP52" s="127" t="s">
        <v>299</v>
      </c>
      <c r="EQ52" s="2" t="s">
        <v>299</v>
      </c>
      <c r="ER52" s="125" t="s">
        <v>299</v>
      </c>
      <c r="ES52" s="126" t="s">
        <v>299</v>
      </c>
      <c r="ET52" s="127" t="s">
        <v>299</v>
      </c>
      <c r="EU52" s="2" t="s">
        <v>299</v>
      </c>
      <c r="EV52" s="125" t="s">
        <v>299</v>
      </c>
      <c r="EW52" s="126" t="s">
        <v>299</v>
      </c>
      <c r="EX52" s="127" t="s">
        <v>299</v>
      </c>
      <c r="EY52" s="2" t="s">
        <v>299</v>
      </c>
      <c r="EZ52" s="125" t="s">
        <v>299</v>
      </c>
      <c r="FA52" s="126" t="s">
        <v>299</v>
      </c>
      <c r="FB52" s="127" t="s">
        <v>299</v>
      </c>
      <c r="FC52" s="2" t="s">
        <v>299</v>
      </c>
      <c r="FD52" s="125" t="s">
        <v>299</v>
      </c>
      <c r="FE52" s="126" t="s">
        <v>299</v>
      </c>
      <c r="FF52" s="127" t="s">
        <v>299</v>
      </c>
    </row>
    <row r="53" spans="2:162">
      <c r="B53" s="2" t="str">
        <f>IF('[1]Service Rank in each comparison'!D54="","",'[1]Service Rank in each comparison'!$C54)</f>
        <v/>
      </c>
      <c r="C53" s="5">
        <f>'[1]Service Rank in each comparison'!D54</f>
        <v>0</v>
      </c>
      <c r="D53" s="6" t="str">
        <f>IF('[1]Service Rank in each comparison'!E54="","",'[1]Service Rank in each comparison'!E54)</f>
        <v/>
      </c>
      <c r="E53" s="7">
        <f t="shared" si="0"/>
        <v>1</v>
      </c>
      <c r="F53" s="2" t="str">
        <f>IF('[1]Service Rank in each comparison'!F54="","",'[1]Service Rank in each comparison'!$C54)</f>
        <v>Inositol phosphate metabolism</v>
      </c>
      <c r="G53" s="5">
        <f>'[1]Service Rank in each comparison'!F54</f>
        <v>61.3070573055111</v>
      </c>
      <c r="H53" s="6">
        <f>'[1]Service Rank in each comparison'!G54</f>
        <v>-61.3070573055111</v>
      </c>
      <c r="I53" s="7">
        <f t="shared" si="1"/>
        <v>1</v>
      </c>
      <c r="J53" s="2" t="str">
        <f>IF('[1]Service Rank in each comparison'!H54="","",'[1]Service Rank in each comparison'!$C54)</f>
        <v/>
      </c>
      <c r="K53" s="5">
        <f>'[1]Service Rank in each comparison'!H54</f>
        <v>0</v>
      </c>
      <c r="L53" s="6">
        <f>'[1]Service Rank in each comparison'!I54</f>
        <v>0</v>
      </c>
      <c r="M53" s="7">
        <f t="shared" si="2"/>
        <v>1</v>
      </c>
      <c r="N53" s="2" t="str">
        <f>IF('[1]Service Rank in each comparison'!J54="","",'[1]Service Rank in each comparison'!$C54)</f>
        <v/>
      </c>
      <c r="O53" s="5">
        <f>'[1]Service Rank in each comparison'!J54</f>
        <v>0</v>
      </c>
      <c r="P53" s="6">
        <f>'[1]Service Rank in each comparison'!K54</f>
        <v>0</v>
      </c>
      <c r="Q53" s="7">
        <f t="shared" si="3"/>
        <v>1</v>
      </c>
      <c r="R53" s="2" t="str">
        <f>IF('[1]Service Rank in each comparison'!L54="","",'[1]Service Rank in each comparison'!$C54)</f>
        <v/>
      </c>
      <c r="S53" s="5">
        <f>'[1]Service Rank in each comparison'!L54</f>
        <v>0</v>
      </c>
      <c r="T53" s="6">
        <f>'[1]Service Rank in each comparison'!M54</f>
        <v>0</v>
      </c>
      <c r="U53" s="7">
        <f t="shared" si="4"/>
        <v>1</v>
      </c>
      <c r="V53" s="2" t="str">
        <f>IF('[1]Service Rank in each comparison'!N54="","",'[1]Service Rank in each comparison'!$C54)</f>
        <v/>
      </c>
      <c r="W53" s="5">
        <f>'[1]Service Rank in each comparison'!N54</f>
        <v>0</v>
      </c>
      <c r="X53" s="6">
        <f>'[1]Service Rank in each comparison'!O54</f>
        <v>0</v>
      </c>
      <c r="Y53" s="7">
        <f t="shared" si="5"/>
        <v>1</v>
      </c>
      <c r="Z53" s="2" t="str">
        <f>IF('[1]Service Rank in each comparison'!P54="","",'[1]Service Rank in each comparison'!$C54)</f>
        <v/>
      </c>
      <c r="AA53" s="5">
        <f>'[1]Service Rank in each comparison'!P54</f>
        <v>0</v>
      </c>
      <c r="AB53" s="6">
        <f>'[1]Service Rank in each comparison'!Q54</f>
        <v>0</v>
      </c>
      <c r="AC53" s="7">
        <f t="shared" si="6"/>
        <v>1</v>
      </c>
      <c r="AD53" s="2" t="str">
        <f>IF('[1]Service Rank in each comparison'!R54="","",'[1]Service Rank in each comparison'!$C54)</f>
        <v/>
      </c>
      <c r="AE53" s="5">
        <f>'[1]Service Rank in each comparison'!R54</f>
        <v>0</v>
      </c>
      <c r="AF53" s="6">
        <f>'[1]Service Rank in each comparison'!S54</f>
        <v>0</v>
      </c>
      <c r="AG53" s="7">
        <f t="shared" si="7"/>
        <v>1</v>
      </c>
      <c r="AH53" s="2" t="str">
        <f>IF('[1]Service Rank in each comparison'!T54="","",'[1]Service Rank in each comparison'!$C54)</f>
        <v/>
      </c>
      <c r="AI53" s="5">
        <f>'[1]Service Rank in each comparison'!T54</f>
        <v>0</v>
      </c>
      <c r="AJ53" s="6">
        <f>'[1]Service Rank in each comparison'!U54</f>
        <v>0</v>
      </c>
      <c r="AK53" s="7">
        <f t="shared" si="8"/>
        <v>1</v>
      </c>
      <c r="AL53" s="2" t="str">
        <f>IF('[1]Service Rank in each comparison'!V54="","",'[1]Service Rank in each comparison'!$C54)</f>
        <v/>
      </c>
      <c r="AM53" s="5">
        <f>'[1]Service Rank in each comparison'!V54</f>
        <v>0</v>
      </c>
      <c r="AN53" s="6">
        <f>'[1]Service Rank in each comparison'!W54</f>
        <v>0</v>
      </c>
      <c r="AO53" s="7">
        <f t="shared" si="9"/>
        <v>1</v>
      </c>
      <c r="AP53" s="2" t="str">
        <f>IF('[1]Service Rank in each comparison'!X54="","",'[1]Service Rank in each comparison'!$C54)</f>
        <v/>
      </c>
      <c r="AQ53" s="5">
        <f>'[1]Service Rank in each comparison'!X54</f>
        <v>0</v>
      </c>
      <c r="AR53" s="6">
        <f>'[1]Service Rank in each comparison'!Y54</f>
        <v>0</v>
      </c>
      <c r="AS53" s="7">
        <f t="shared" si="10"/>
        <v>1</v>
      </c>
      <c r="AT53" s="2" t="str">
        <f>IF('[1]Service Rank in each comparison'!Z54="","",'[1]Service Rank in each comparison'!$C54)</f>
        <v/>
      </c>
      <c r="AU53" s="5">
        <f>'[1]Service Rank in each comparison'!Z54</f>
        <v>0</v>
      </c>
      <c r="AV53" s="6">
        <f>'[1]Service Rank in each comparison'!AA54</f>
        <v>0</v>
      </c>
      <c r="AW53" s="7">
        <f t="shared" si="11"/>
        <v>1</v>
      </c>
      <c r="AX53" s="2" t="str">
        <f>IF('[1]Service Rank in each comparison'!AB54="","",'[1]Service Rank in each comparison'!$C54)</f>
        <v/>
      </c>
      <c r="AY53" s="5">
        <f>'[1]Service Rank in each comparison'!AB54</f>
        <v>0</v>
      </c>
      <c r="AZ53" s="6">
        <f>'[1]Service Rank in each comparison'!AC54</f>
        <v>0</v>
      </c>
      <c r="BA53" s="7">
        <f t="shared" si="12"/>
        <v>1</v>
      </c>
      <c r="BB53" s="2" t="str">
        <f>IF('[1]Service Rank in each comparison'!AD54="","",'[1]Service Rank in each comparison'!$C54)</f>
        <v/>
      </c>
      <c r="BC53" s="5">
        <f>'[1]Service Rank in each comparison'!AD54</f>
        <v>0</v>
      </c>
      <c r="BD53" s="6">
        <f>'[1]Service Rank in each comparison'!AE54</f>
        <v>0</v>
      </c>
      <c r="BE53" s="7">
        <f t="shared" si="13"/>
        <v>1</v>
      </c>
      <c r="BF53" s="2" t="str">
        <f>IF('[1]Service Rank in each comparison'!AF54="","",'[1]Service Rank in each comparison'!$C54)</f>
        <v/>
      </c>
      <c r="BG53" s="5">
        <f>'[1]Service Rank in each comparison'!AF54</f>
        <v>0</v>
      </c>
      <c r="BH53" s="6">
        <f>'[1]Service Rank in each comparison'!AG54</f>
        <v>0</v>
      </c>
      <c r="BI53" s="7">
        <f t="shared" si="14"/>
        <v>1</v>
      </c>
      <c r="BJ53" s="2" t="str">
        <f>IF('[1]Service Rank in each comparison'!AH54="","",'[1]Service Rank in each comparison'!$C54)</f>
        <v/>
      </c>
      <c r="BK53" s="5">
        <f>'[1]Service Rank in each comparison'!AH54</f>
        <v>0</v>
      </c>
      <c r="BL53" s="6">
        <f>'[1]Service Rank in each comparison'!AI54</f>
        <v>0</v>
      </c>
      <c r="BM53" s="7">
        <f t="shared" si="15"/>
        <v>1</v>
      </c>
      <c r="BN53" s="2" t="str">
        <f>IF('[1]Service Rank in each comparison'!AJ54="","",'[1]Service Rank in each comparison'!$C54)</f>
        <v/>
      </c>
      <c r="BO53" s="5">
        <f>'[1]Service Rank in each comparison'!AJ54</f>
        <v>0</v>
      </c>
      <c r="BP53" s="6">
        <f>'[1]Service Rank in each comparison'!AK54</f>
        <v>0</v>
      </c>
      <c r="BQ53" s="7">
        <f t="shared" si="16"/>
        <v>1</v>
      </c>
      <c r="BR53" s="2" t="str">
        <f>IF('[1]Service Rank in each comparison'!AL54="","",'[1]Service Rank in each comparison'!$C54)</f>
        <v/>
      </c>
      <c r="BS53" s="5">
        <f>'[1]Service Rank in each comparison'!AL54</f>
        <v>0</v>
      </c>
      <c r="BT53" s="6">
        <f>'[1]Service Rank in each comparison'!AM54</f>
        <v>0</v>
      </c>
      <c r="BU53" s="7">
        <f t="shared" si="17"/>
        <v>1</v>
      </c>
      <c r="BV53" s="2" t="str">
        <f>IF('[1]Service Rank in each comparison'!AN54="","",'[1]Service Rank in each comparison'!$C54)</f>
        <v/>
      </c>
      <c r="BW53" s="5">
        <f>'[1]Service Rank in each comparison'!AN54</f>
        <v>0</v>
      </c>
      <c r="BX53" s="6">
        <f>'[1]Service Rank in each comparison'!AO54</f>
        <v>0</v>
      </c>
      <c r="BY53" s="7">
        <f t="shared" si="18"/>
        <v>1</v>
      </c>
      <c r="BZ53" s="2" t="str">
        <f>IF('[1]Service Rank in each comparison'!AP54="","",'[1]Service Rank in each comparison'!$C54)</f>
        <v/>
      </c>
      <c r="CA53" s="5">
        <f>'[1]Service Rank in each comparison'!AP54</f>
        <v>0</v>
      </c>
      <c r="CB53" s="6">
        <f>'[1]Service Rank in each comparison'!AQ54</f>
        <v>0</v>
      </c>
      <c r="CC53" s="7">
        <f t="shared" si="19"/>
        <v>1</v>
      </c>
      <c r="CE53" s="2" t="s">
        <v>128</v>
      </c>
      <c r="CF53" s="5">
        <v>212.696413370351</v>
      </c>
      <c r="CG53" s="6">
        <v>-83.7165545268714</v>
      </c>
      <c r="CH53" s="7">
        <v>1</v>
      </c>
      <c r="CI53" s="2" t="s">
        <v>241</v>
      </c>
      <c r="CJ53" s="5">
        <v>36.9335795186537</v>
      </c>
      <c r="CK53" s="6">
        <v>36.9335795186537</v>
      </c>
      <c r="CL53" s="7">
        <v>1</v>
      </c>
      <c r="CM53" s="2" t="s">
        <v>159</v>
      </c>
      <c r="CN53" s="5">
        <v>40.6846320588736</v>
      </c>
      <c r="CO53" s="6">
        <v>-40.6846320588736</v>
      </c>
      <c r="CP53" s="7">
        <v>1</v>
      </c>
      <c r="CQ53" s="2" t="s">
        <v>299</v>
      </c>
      <c r="CR53" s="125" t="s">
        <v>299</v>
      </c>
      <c r="CS53" s="126" t="s">
        <v>299</v>
      </c>
      <c r="CT53" s="127" t="s">
        <v>299</v>
      </c>
      <c r="CU53" s="2" t="s">
        <v>299</v>
      </c>
      <c r="CV53" s="125" t="s">
        <v>299</v>
      </c>
      <c r="CW53" s="126" t="s">
        <v>299</v>
      </c>
      <c r="CX53" s="127" t="s">
        <v>299</v>
      </c>
      <c r="CY53" s="2" t="s">
        <v>299</v>
      </c>
      <c r="CZ53" s="125" t="s">
        <v>299</v>
      </c>
      <c r="DA53" s="126" t="s">
        <v>299</v>
      </c>
      <c r="DB53" s="127" t="s">
        <v>299</v>
      </c>
      <c r="DC53" s="2" t="s">
        <v>299</v>
      </c>
      <c r="DD53" s="125" t="s">
        <v>299</v>
      </c>
      <c r="DE53" s="126" t="s">
        <v>299</v>
      </c>
      <c r="DF53" s="127" t="s">
        <v>299</v>
      </c>
      <c r="DG53" s="2" t="s">
        <v>299</v>
      </c>
      <c r="DH53" s="125" t="s">
        <v>299</v>
      </c>
      <c r="DI53" s="126" t="s">
        <v>299</v>
      </c>
      <c r="DJ53" s="127" t="s">
        <v>299</v>
      </c>
      <c r="DK53" s="2" t="s">
        <v>299</v>
      </c>
      <c r="DL53" s="125" t="s">
        <v>299</v>
      </c>
      <c r="DM53" s="126" t="s">
        <v>299</v>
      </c>
      <c r="DN53" s="127" t="s">
        <v>299</v>
      </c>
      <c r="DO53" s="2" t="s">
        <v>299</v>
      </c>
      <c r="DP53" s="125" t="s">
        <v>299</v>
      </c>
      <c r="DQ53" s="126" t="s">
        <v>299</v>
      </c>
      <c r="DR53" s="127" t="s">
        <v>299</v>
      </c>
      <c r="DS53" s="2" t="s">
        <v>299</v>
      </c>
      <c r="DT53" s="125" t="s">
        <v>299</v>
      </c>
      <c r="DU53" s="126" t="s">
        <v>299</v>
      </c>
      <c r="DV53" s="127" t="s">
        <v>299</v>
      </c>
      <c r="DW53" s="2" t="s">
        <v>299</v>
      </c>
      <c r="DX53" s="125" t="s">
        <v>299</v>
      </c>
      <c r="DY53" s="126" t="s">
        <v>299</v>
      </c>
      <c r="DZ53" s="127" t="s">
        <v>299</v>
      </c>
      <c r="EA53" s="2" t="s">
        <v>299</v>
      </c>
      <c r="EB53" s="125" t="s">
        <v>299</v>
      </c>
      <c r="EC53" s="126" t="s">
        <v>299</v>
      </c>
      <c r="ED53" s="127" t="s">
        <v>299</v>
      </c>
      <c r="EE53" s="2" t="s">
        <v>299</v>
      </c>
      <c r="EF53" s="125" t="s">
        <v>299</v>
      </c>
      <c r="EG53" s="126" t="s">
        <v>299</v>
      </c>
      <c r="EH53" s="127" t="s">
        <v>299</v>
      </c>
      <c r="EI53" s="2" t="s">
        <v>299</v>
      </c>
      <c r="EJ53" s="125" t="s">
        <v>299</v>
      </c>
      <c r="EK53" s="126" t="s">
        <v>299</v>
      </c>
      <c r="EL53" s="127" t="s">
        <v>299</v>
      </c>
      <c r="EM53" s="2" t="s">
        <v>299</v>
      </c>
      <c r="EN53" s="125" t="s">
        <v>299</v>
      </c>
      <c r="EO53" s="126" t="s">
        <v>299</v>
      </c>
      <c r="EP53" s="127" t="s">
        <v>299</v>
      </c>
      <c r="EQ53" s="2" t="s">
        <v>299</v>
      </c>
      <c r="ER53" s="125" t="s">
        <v>299</v>
      </c>
      <c r="ES53" s="126" t="s">
        <v>299</v>
      </c>
      <c r="ET53" s="127" t="s">
        <v>299</v>
      </c>
      <c r="EU53" s="2" t="s">
        <v>299</v>
      </c>
      <c r="EV53" s="125" t="s">
        <v>299</v>
      </c>
      <c r="EW53" s="126" t="s">
        <v>299</v>
      </c>
      <c r="EX53" s="127" t="s">
        <v>299</v>
      </c>
      <c r="EY53" s="2" t="s">
        <v>299</v>
      </c>
      <c r="EZ53" s="125" t="s">
        <v>299</v>
      </c>
      <c r="FA53" s="126" t="s">
        <v>299</v>
      </c>
      <c r="FB53" s="127" t="s">
        <v>299</v>
      </c>
      <c r="FC53" s="2" t="s">
        <v>299</v>
      </c>
      <c r="FD53" s="125" t="s">
        <v>299</v>
      </c>
      <c r="FE53" s="126" t="s">
        <v>299</v>
      </c>
      <c r="FF53" s="127" t="s">
        <v>299</v>
      </c>
    </row>
    <row r="54" spans="2:162">
      <c r="B54" s="2" t="str">
        <f>IF('[1]Service Rank in each comparison'!D55="","",'[1]Service Rank in each comparison'!$C55)</f>
        <v/>
      </c>
      <c r="C54" s="5">
        <f>'[1]Service Rank in each comparison'!D55</f>
        <v>0</v>
      </c>
      <c r="D54" s="6" t="str">
        <f>IF('[1]Service Rank in each comparison'!E55="","",'[1]Service Rank in each comparison'!E55)</f>
        <v/>
      </c>
      <c r="E54" s="7">
        <f t="shared" si="0"/>
        <v>1</v>
      </c>
      <c r="F54" s="2" t="str">
        <f>IF('[1]Service Rank in each comparison'!F55="","",'[1]Service Rank in each comparison'!$C55)</f>
        <v/>
      </c>
      <c r="G54" s="5">
        <f>'[1]Service Rank in each comparison'!F55</f>
        <v>0</v>
      </c>
      <c r="H54" s="6">
        <f>'[1]Service Rank in each comparison'!G55</f>
        <v>0</v>
      </c>
      <c r="I54" s="7">
        <f t="shared" si="1"/>
        <v>1</v>
      </c>
      <c r="J54" s="2" t="str">
        <f>IF('[1]Service Rank in each comparison'!H55="","",'[1]Service Rank in each comparison'!$C55)</f>
        <v/>
      </c>
      <c r="K54" s="5">
        <f>'[1]Service Rank in each comparison'!H55</f>
        <v>0</v>
      </c>
      <c r="L54" s="6">
        <f>'[1]Service Rank in each comparison'!I55</f>
        <v>0</v>
      </c>
      <c r="M54" s="7">
        <f t="shared" si="2"/>
        <v>1</v>
      </c>
      <c r="N54" s="2" t="str">
        <f>IF('[1]Service Rank in each comparison'!J55="","",'[1]Service Rank in each comparison'!$C55)</f>
        <v/>
      </c>
      <c r="O54" s="5">
        <f>'[1]Service Rank in each comparison'!J55</f>
        <v>0</v>
      </c>
      <c r="P54" s="6">
        <f>'[1]Service Rank in each comparison'!K55</f>
        <v>0</v>
      </c>
      <c r="Q54" s="7">
        <f t="shared" si="3"/>
        <v>1</v>
      </c>
      <c r="R54" s="2" t="str">
        <f>IF('[1]Service Rank in each comparison'!L55="","",'[1]Service Rank in each comparison'!$C55)</f>
        <v/>
      </c>
      <c r="S54" s="5">
        <f>'[1]Service Rank in each comparison'!L55</f>
        <v>0</v>
      </c>
      <c r="T54" s="6">
        <f>'[1]Service Rank in each comparison'!M55</f>
        <v>0</v>
      </c>
      <c r="U54" s="7">
        <f t="shared" si="4"/>
        <v>1</v>
      </c>
      <c r="V54" s="2" t="str">
        <f>IF('[1]Service Rank in each comparison'!N55="","",'[1]Service Rank in each comparison'!$C55)</f>
        <v/>
      </c>
      <c r="W54" s="5">
        <f>'[1]Service Rank in each comparison'!N55</f>
        <v>0</v>
      </c>
      <c r="X54" s="6">
        <f>'[1]Service Rank in each comparison'!O55</f>
        <v>0</v>
      </c>
      <c r="Y54" s="7">
        <f t="shared" si="5"/>
        <v>1</v>
      </c>
      <c r="Z54" s="2" t="str">
        <f>IF('[1]Service Rank in each comparison'!P55="","",'[1]Service Rank in each comparison'!$C55)</f>
        <v/>
      </c>
      <c r="AA54" s="5">
        <f>'[1]Service Rank in each comparison'!P55</f>
        <v>0</v>
      </c>
      <c r="AB54" s="6">
        <f>'[1]Service Rank in each comparison'!Q55</f>
        <v>0</v>
      </c>
      <c r="AC54" s="7">
        <f t="shared" si="6"/>
        <v>1</v>
      </c>
      <c r="AD54" s="2" t="str">
        <f>IF('[1]Service Rank in each comparison'!R55="","",'[1]Service Rank in each comparison'!$C55)</f>
        <v/>
      </c>
      <c r="AE54" s="5">
        <f>'[1]Service Rank in each comparison'!R55</f>
        <v>0</v>
      </c>
      <c r="AF54" s="6">
        <f>'[1]Service Rank in each comparison'!S55</f>
        <v>0</v>
      </c>
      <c r="AG54" s="7">
        <f t="shared" si="7"/>
        <v>1</v>
      </c>
      <c r="AH54" s="2" t="str">
        <f>IF('[1]Service Rank in each comparison'!T55="","",'[1]Service Rank in each comparison'!$C55)</f>
        <v/>
      </c>
      <c r="AI54" s="5">
        <f>'[1]Service Rank in each comparison'!T55</f>
        <v>0</v>
      </c>
      <c r="AJ54" s="6">
        <f>'[1]Service Rank in each comparison'!U55</f>
        <v>0</v>
      </c>
      <c r="AK54" s="7">
        <f t="shared" si="8"/>
        <v>1</v>
      </c>
      <c r="AL54" s="2" t="str">
        <f>IF('[1]Service Rank in each comparison'!V55="","",'[1]Service Rank in each comparison'!$C55)</f>
        <v/>
      </c>
      <c r="AM54" s="5">
        <f>'[1]Service Rank in each comparison'!V55</f>
        <v>0</v>
      </c>
      <c r="AN54" s="6">
        <f>'[1]Service Rank in each comparison'!W55</f>
        <v>0</v>
      </c>
      <c r="AO54" s="7">
        <f t="shared" si="9"/>
        <v>1</v>
      </c>
      <c r="AP54" s="2" t="str">
        <f>IF('[1]Service Rank in each comparison'!X55="","",'[1]Service Rank in each comparison'!$C55)</f>
        <v/>
      </c>
      <c r="AQ54" s="5">
        <f>'[1]Service Rank in each comparison'!X55</f>
        <v>0</v>
      </c>
      <c r="AR54" s="6">
        <f>'[1]Service Rank in each comparison'!Y55</f>
        <v>0</v>
      </c>
      <c r="AS54" s="7">
        <f t="shared" si="10"/>
        <v>1</v>
      </c>
      <c r="AT54" s="2" t="str">
        <f>IF('[1]Service Rank in each comparison'!Z55="","",'[1]Service Rank in each comparison'!$C55)</f>
        <v/>
      </c>
      <c r="AU54" s="5">
        <f>'[1]Service Rank in each comparison'!Z55</f>
        <v>0</v>
      </c>
      <c r="AV54" s="6">
        <f>'[1]Service Rank in each comparison'!AA55</f>
        <v>0</v>
      </c>
      <c r="AW54" s="7">
        <f t="shared" si="11"/>
        <v>1</v>
      </c>
      <c r="AX54" s="2" t="str">
        <f>IF('[1]Service Rank in each comparison'!AB55="","",'[1]Service Rank in each comparison'!$C55)</f>
        <v/>
      </c>
      <c r="AY54" s="5">
        <f>'[1]Service Rank in each comparison'!AB55</f>
        <v>0</v>
      </c>
      <c r="AZ54" s="6">
        <f>'[1]Service Rank in each comparison'!AC55</f>
        <v>0</v>
      </c>
      <c r="BA54" s="7">
        <f t="shared" si="12"/>
        <v>1</v>
      </c>
      <c r="BB54" s="2" t="str">
        <f>IF('[1]Service Rank in each comparison'!AD55="","",'[1]Service Rank in each comparison'!$C55)</f>
        <v/>
      </c>
      <c r="BC54" s="5">
        <f>'[1]Service Rank in each comparison'!AD55</f>
        <v>0</v>
      </c>
      <c r="BD54" s="6">
        <f>'[1]Service Rank in each comparison'!AE55</f>
        <v>0</v>
      </c>
      <c r="BE54" s="7">
        <f t="shared" si="13"/>
        <v>1</v>
      </c>
      <c r="BF54" s="2" t="str">
        <f>IF('[1]Service Rank in each comparison'!AF55="","",'[1]Service Rank in each comparison'!$C55)</f>
        <v/>
      </c>
      <c r="BG54" s="5">
        <f>'[1]Service Rank in each comparison'!AF55</f>
        <v>0</v>
      </c>
      <c r="BH54" s="6">
        <f>'[1]Service Rank in each comparison'!AG55</f>
        <v>0</v>
      </c>
      <c r="BI54" s="7">
        <f t="shared" si="14"/>
        <v>1</v>
      </c>
      <c r="BJ54" s="2" t="str">
        <f>IF('[1]Service Rank in each comparison'!AH55="","",'[1]Service Rank in each comparison'!$C55)</f>
        <v/>
      </c>
      <c r="BK54" s="5">
        <f>'[1]Service Rank in each comparison'!AH55</f>
        <v>0</v>
      </c>
      <c r="BL54" s="6">
        <f>'[1]Service Rank in each comparison'!AI55</f>
        <v>0</v>
      </c>
      <c r="BM54" s="7">
        <f t="shared" si="15"/>
        <v>1</v>
      </c>
      <c r="BN54" s="2" t="str">
        <f>IF('[1]Service Rank in each comparison'!AJ55="","",'[1]Service Rank in each comparison'!$C55)</f>
        <v/>
      </c>
      <c r="BO54" s="5">
        <f>'[1]Service Rank in each comparison'!AJ55</f>
        <v>0</v>
      </c>
      <c r="BP54" s="6">
        <f>'[1]Service Rank in each comparison'!AK55</f>
        <v>0</v>
      </c>
      <c r="BQ54" s="7">
        <f t="shared" si="16"/>
        <v>1</v>
      </c>
      <c r="BR54" s="2" t="str">
        <f>IF('[1]Service Rank in each comparison'!AL55="","",'[1]Service Rank in each comparison'!$C55)</f>
        <v/>
      </c>
      <c r="BS54" s="5">
        <f>'[1]Service Rank in each comparison'!AL55</f>
        <v>0</v>
      </c>
      <c r="BT54" s="6">
        <f>'[1]Service Rank in each comparison'!AM55</f>
        <v>0</v>
      </c>
      <c r="BU54" s="7">
        <f t="shared" si="17"/>
        <v>1</v>
      </c>
      <c r="BV54" s="2" t="str">
        <f>IF('[1]Service Rank in each comparison'!AN55="","",'[1]Service Rank in each comparison'!$C55)</f>
        <v/>
      </c>
      <c r="BW54" s="5">
        <f>'[1]Service Rank in each comparison'!AN55</f>
        <v>0</v>
      </c>
      <c r="BX54" s="6">
        <f>'[1]Service Rank in each comparison'!AO55</f>
        <v>0</v>
      </c>
      <c r="BY54" s="7">
        <f t="shared" si="18"/>
        <v>1</v>
      </c>
      <c r="BZ54" s="2" t="str">
        <f>IF('[1]Service Rank in each comparison'!AP55="","",'[1]Service Rank in each comparison'!$C55)</f>
        <v/>
      </c>
      <c r="CA54" s="5">
        <f>'[1]Service Rank in each comparison'!AP55</f>
        <v>0</v>
      </c>
      <c r="CB54" s="6">
        <f>'[1]Service Rank in each comparison'!AQ55</f>
        <v>0</v>
      </c>
      <c r="CC54" s="7">
        <f t="shared" si="19"/>
        <v>1</v>
      </c>
      <c r="CE54" s="2" t="s">
        <v>178</v>
      </c>
      <c r="CF54" s="5">
        <v>212.664495570579</v>
      </c>
      <c r="CG54" s="6">
        <v>-212.664495570579</v>
      </c>
      <c r="CH54" s="7">
        <v>1</v>
      </c>
      <c r="CI54" s="2" t="s">
        <v>209</v>
      </c>
      <c r="CJ54" s="5">
        <v>36.7880767918726</v>
      </c>
      <c r="CK54" s="6">
        <v>-1.66207191221643</v>
      </c>
      <c r="CL54" s="7">
        <v>1</v>
      </c>
      <c r="CM54" s="2" t="s">
        <v>192</v>
      </c>
      <c r="CN54" s="5">
        <v>37.9877942553168</v>
      </c>
      <c r="CO54" s="6">
        <v>-37.9877942553168</v>
      </c>
      <c r="CP54" s="7">
        <v>1</v>
      </c>
      <c r="CQ54" s="2" t="s">
        <v>299</v>
      </c>
      <c r="CR54" s="125" t="s">
        <v>299</v>
      </c>
      <c r="CS54" s="126" t="s">
        <v>299</v>
      </c>
      <c r="CT54" s="127" t="s">
        <v>299</v>
      </c>
      <c r="CU54" s="2" t="s">
        <v>299</v>
      </c>
      <c r="CV54" s="125" t="s">
        <v>299</v>
      </c>
      <c r="CW54" s="126" t="s">
        <v>299</v>
      </c>
      <c r="CX54" s="127" t="s">
        <v>299</v>
      </c>
      <c r="CY54" s="2" t="s">
        <v>299</v>
      </c>
      <c r="CZ54" s="125" t="s">
        <v>299</v>
      </c>
      <c r="DA54" s="126" t="s">
        <v>299</v>
      </c>
      <c r="DB54" s="127" t="s">
        <v>299</v>
      </c>
      <c r="DC54" s="2" t="s">
        <v>299</v>
      </c>
      <c r="DD54" s="125" t="s">
        <v>299</v>
      </c>
      <c r="DE54" s="126" t="s">
        <v>299</v>
      </c>
      <c r="DF54" s="127" t="s">
        <v>299</v>
      </c>
      <c r="DG54" s="2" t="s">
        <v>299</v>
      </c>
      <c r="DH54" s="125" t="s">
        <v>299</v>
      </c>
      <c r="DI54" s="126" t="s">
        <v>299</v>
      </c>
      <c r="DJ54" s="127" t="s">
        <v>299</v>
      </c>
      <c r="DK54" s="2" t="s">
        <v>299</v>
      </c>
      <c r="DL54" s="125" t="s">
        <v>299</v>
      </c>
      <c r="DM54" s="126" t="s">
        <v>299</v>
      </c>
      <c r="DN54" s="127" t="s">
        <v>299</v>
      </c>
      <c r="DO54" s="2" t="s">
        <v>299</v>
      </c>
      <c r="DP54" s="125" t="s">
        <v>299</v>
      </c>
      <c r="DQ54" s="126" t="s">
        <v>299</v>
      </c>
      <c r="DR54" s="127" t="s">
        <v>299</v>
      </c>
      <c r="DS54" s="2" t="s">
        <v>299</v>
      </c>
      <c r="DT54" s="125" t="s">
        <v>299</v>
      </c>
      <c r="DU54" s="126" t="s">
        <v>299</v>
      </c>
      <c r="DV54" s="127" t="s">
        <v>299</v>
      </c>
      <c r="DW54" s="2" t="s">
        <v>299</v>
      </c>
      <c r="DX54" s="125" t="s">
        <v>299</v>
      </c>
      <c r="DY54" s="126" t="s">
        <v>299</v>
      </c>
      <c r="DZ54" s="127" t="s">
        <v>299</v>
      </c>
      <c r="EA54" s="2" t="s">
        <v>299</v>
      </c>
      <c r="EB54" s="125" t="s">
        <v>299</v>
      </c>
      <c r="EC54" s="126" t="s">
        <v>299</v>
      </c>
      <c r="ED54" s="127" t="s">
        <v>299</v>
      </c>
      <c r="EE54" s="2" t="s">
        <v>299</v>
      </c>
      <c r="EF54" s="125" t="s">
        <v>299</v>
      </c>
      <c r="EG54" s="126" t="s">
        <v>299</v>
      </c>
      <c r="EH54" s="127" t="s">
        <v>299</v>
      </c>
      <c r="EI54" s="2" t="s">
        <v>299</v>
      </c>
      <c r="EJ54" s="125" t="s">
        <v>299</v>
      </c>
      <c r="EK54" s="126" t="s">
        <v>299</v>
      </c>
      <c r="EL54" s="127" t="s">
        <v>299</v>
      </c>
      <c r="EM54" s="2" t="s">
        <v>299</v>
      </c>
      <c r="EN54" s="125" t="s">
        <v>299</v>
      </c>
      <c r="EO54" s="126" t="s">
        <v>299</v>
      </c>
      <c r="EP54" s="127" t="s">
        <v>299</v>
      </c>
      <c r="EQ54" s="2" t="s">
        <v>299</v>
      </c>
      <c r="ER54" s="125" t="s">
        <v>299</v>
      </c>
      <c r="ES54" s="126" t="s">
        <v>299</v>
      </c>
      <c r="ET54" s="127" t="s">
        <v>299</v>
      </c>
      <c r="EU54" s="2" t="s">
        <v>299</v>
      </c>
      <c r="EV54" s="125" t="s">
        <v>299</v>
      </c>
      <c r="EW54" s="126" t="s">
        <v>299</v>
      </c>
      <c r="EX54" s="127" t="s">
        <v>299</v>
      </c>
      <c r="EY54" s="2" t="s">
        <v>299</v>
      </c>
      <c r="EZ54" s="125" t="s">
        <v>299</v>
      </c>
      <c r="FA54" s="126" t="s">
        <v>299</v>
      </c>
      <c r="FB54" s="127" t="s">
        <v>299</v>
      </c>
      <c r="FC54" s="2" t="s">
        <v>299</v>
      </c>
      <c r="FD54" s="125" t="s">
        <v>299</v>
      </c>
      <c r="FE54" s="126" t="s">
        <v>299</v>
      </c>
      <c r="FF54" s="127" t="s">
        <v>299</v>
      </c>
    </row>
    <row r="55" spans="2:162">
      <c r="B55" s="2" t="str">
        <f>IF('[1]Service Rank in each comparison'!D56="","",'[1]Service Rank in each comparison'!$C56)</f>
        <v>Glycerophospholipid metabolism</v>
      </c>
      <c r="C55" s="5">
        <f>'[1]Service Rank in each comparison'!D56</f>
        <v>70.5868771389808</v>
      </c>
      <c r="D55" s="6">
        <f>IF('[1]Service Rank in each comparison'!E56="","",'[1]Service Rank in each comparison'!E56)</f>
        <v>-70.5868771389808</v>
      </c>
      <c r="E55" s="7">
        <f t="shared" si="0"/>
        <v>1</v>
      </c>
      <c r="F55" s="2" t="str">
        <f>IF('[1]Service Rank in each comparison'!F56="","",'[1]Service Rank in each comparison'!$C56)</f>
        <v>Glycerophospholipid metabolism</v>
      </c>
      <c r="G55" s="5">
        <f>'[1]Service Rank in each comparison'!F56</f>
        <v>112.149053794972</v>
      </c>
      <c r="H55" s="6">
        <f>'[1]Service Rank in each comparison'!G56</f>
        <v>96.092548897233</v>
      </c>
      <c r="I55" s="7">
        <f t="shared" si="1"/>
        <v>1</v>
      </c>
      <c r="J55" s="2" t="str">
        <f>IF('[1]Service Rank in each comparison'!H56="","",'[1]Service Rank in each comparison'!$C56)</f>
        <v>Glycerophospholipid metabolism</v>
      </c>
      <c r="K55" s="5">
        <f>'[1]Service Rank in each comparison'!H56</f>
        <v>7.6963969303134</v>
      </c>
      <c r="L55" s="6">
        <f>'[1]Service Rank in each comparison'!I56</f>
        <v>7.6963969303134</v>
      </c>
      <c r="M55" s="7">
        <f t="shared" si="2"/>
        <v>1</v>
      </c>
      <c r="N55" s="2" t="str">
        <f>IF('[1]Service Rank in each comparison'!J56="","",'[1]Service Rank in each comparison'!$C56)</f>
        <v/>
      </c>
      <c r="O55" s="5">
        <f>'[1]Service Rank in each comparison'!J56</f>
        <v>0</v>
      </c>
      <c r="P55" s="6">
        <f>'[1]Service Rank in each comparison'!K56</f>
        <v>0</v>
      </c>
      <c r="Q55" s="7">
        <f t="shared" si="3"/>
        <v>1</v>
      </c>
      <c r="R55" s="2" t="str">
        <f>IF('[1]Service Rank in each comparison'!L56="","",'[1]Service Rank in each comparison'!$C56)</f>
        <v/>
      </c>
      <c r="S55" s="5">
        <f>'[1]Service Rank in each comparison'!L56</f>
        <v>0</v>
      </c>
      <c r="T55" s="6">
        <f>'[1]Service Rank in each comparison'!M56</f>
        <v>0</v>
      </c>
      <c r="U55" s="7">
        <f t="shared" si="4"/>
        <v>1</v>
      </c>
      <c r="V55" s="2" t="str">
        <f>IF('[1]Service Rank in each comparison'!N56="","",'[1]Service Rank in each comparison'!$C56)</f>
        <v/>
      </c>
      <c r="W55" s="5">
        <f>'[1]Service Rank in each comparison'!N56</f>
        <v>0</v>
      </c>
      <c r="X55" s="6">
        <f>'[1]Service Rank in each comparison'!O56</f>
        <v>0</v>
      </c>
      <c r="Y55" s="7">
        <f t="shared" si="5"/>
        <v>1</v>
      </c>
      <c r="Z55" s="2" t="str">
        <f>IF('[1]Service Rank in each comparison'!P56="","",'[1]Service Rank in each comparison'!$C56)</f>
        <v/>
      </c>
      <c r="AA55" s="5">
        <f>'[1]Service Rank in each comparison'!P56</f>
        <v>0</v>
      </c>
      <c r="AB55" s="6">
        <f>'[1]Service Rank in each comparison'!Q56</f>
        <v>0</v>
      </c>
      <c r="AC55" s="7">
        <f t="shared" si="6"/>
        <v>1</v>
      </c>
      <c r="AD55" s="2" t="str">
        <f>IF('[1]Service Rank in each comparison'!R56="","",'[1]Service Rank in each comparison'!$C56)</f>
        <v/>
      </c>
      <c r="AE55" s="5">
        <f>'[1]Service Rank in each comparison'!R56</f>
        <v>0</v>
      </c>
      <c r="AF55" s="6">
        <f>'[1]Service Rank in each comparison'!S56</f>
        <v>0</v>
      </c>
      <c r="AG55" s="7">
        <f t="shared" si="7"/>
        <v>1</v>
      </c>
      <c r="AH55" s="2" t="str">
        <f>IF('[1]Service Rank in each comparison'!T56="","",'[1]Service Rank in each comparison'!$C56)</f>
        <v/>
      </c>
      <c r="AI55" s="5">
        <f>'[1]Service Rank in each comparison'!T56</f>
        <v>0</v>
      </c>
      <c r="AJ55" s="6">
        <f>'[1]Service Rank in each comparison'!U56</f>
        <v>0</v>
      </c>
      <c r="AK55" s="7">
        <f t="shared" si="8"/>
        <v>1</v>
      </c>
      <c r="AL55" s="2" t="str">
        <f>IF('[1]Service Rank in each comparison'!V56="","",'[1]Service Rank in each comparison'!$C56)</f>
        <v/>
      </c>
      <c r="AM55" s="5">
        <f>'[1]Service Rank in each comparison'!V56</f>
        <v>0</v>
      </c>
      <c r="AN55" s="6">
        <f>'[1]Service Rank in each comparison'!W56</f>
        <v>0</v>
      </c>
      <c r="AO55" s="7">
        <f t="shared" si="9"/>
        <v>1</v>
      </c>
      <c r="AP55" s="2" t="str">
        <f>IF('[1]Service Rank in each comparison'!X56="","",'[1]Service Rank in each comparison'!$C56)</f>
        <v/>
      </c>
      <c r="AQ55" s="5">
        <f>'[1]Service Rank in each comparison'!X56</f>
        <v>0</v>
      </c>
      <c r="AR55" s="6">
        <f>'[1]Service Rank in each comparison'!Y56</f>
        <v>0</v>
      </c>
      <c r="AS55" s="7">
        <f t="shared" si="10"/>
        <v>1</v>
      </c>
      <c r="AT55" s="2" t="str">
        <f>IF('[1]Service Rank in each comparison'!Z56="","",'[1]Service Rank in each comparison'!$C56)</f>
        <v/>
      </c>
      <c r="AU55" s="5">
        <f>'[1]Service Rank in each comparison'!Z56</f>
        <v>0</v>
      </c>
      <c r="AV55" s="6">
        <f>'[1]Service Rank in each comparison'!AA56</f>
        <v>0</v>
      </c>
      <c r="AW55" s="7">
        <f t="shared" si="11"/>
        <v>1</v>
      </c>
      <c r="AX55" s="2" t="str">
        <f>IF('[1]Service Rank in each comparison'!AB56="","",'[1]Service Rank in each comparison'!$C56)</f>
        <v/>
      </c>
      <c r="AY55" s="5">
        <f>'[1]Service Rank in each comparison'!AB56</f>
        <v>0</v>
      </c>
      <c r="AZ55" s="6">
        <f>'[1]Service Rank in each comparison'!AC56</f>
        <v>0</v>
      </c>
      <c r="BA55" s="7">
        <f t="shared" si="12"/>
        <v>1</v>
      </c>
      <c r="BB55" s="2" t="str">
        <f>IF('[1]Service Rank in each comparison'!AD56="","",'[1]Service Rank in each comparison'!$C56)</f>
        <v/>
      </c>
      <c r="BC55" s="5">
        <f>'[1]Service Rank in each comparison'!AD56</f>
        <v>0</v>
      </c>
      <c r="BD55" s="6">
        <f>'[1]Service Rank in each comparison'!AE56</f>
        <v>0</v>
      </c>
      <c r="BE55" s="7">
        <f t="shared" si="13"/>
        <v>1</v>
      </c>
      <c r="BF55" s="2" t="str">
        <f>IF('[1]Service Rank in each comparison'!AF56="","",'[1]Service Rank in each comparison'!$C56)</f>
        <v/>
      </c>
      <c r="BG55" s="5">
        <f>'[1]Service Rank in each comparison'!AF56</f>
        <v>0</v>
      </c>
      <c r="BH55" s="6">
        <f>'[1]Service Rank in each comparison'!AG56</f>
        <v>0</v>
      </c>
      <c r="BI55" s="7">
        <f t="shared" si="14"/>
        <v>1</v>
      </c>
      <c r="BJ55" s="2" t="str">
        <f>IF('[1]Service Rank in each comparison'!AH56="","",'[1]Service Rank in each comparison'!$C56)</f>
        <v/>
      </c>
      <c r="BK55" s="5">
        <f>'[1]Service Rank in each comparison'!AH56</f>
        <v>0</v>
      </c>
      <c r="BL55" s="6">
        <f>'[1]Service Rank in each comparison'!AI56</f>
        <v>0</v>
      </c>
      <c r="BM55" s="7">
        <f t="shared" si="15"/>
        <v>1</v>
      </c>
      <c r="BN55" s="2" t="str">
        <f>IF('[1]Service Rank in each comparison'!AJ56="","",'[1]Service Rank in each comparison'!$C56)</f>
        <v/>
      </c>
      <c r="BO55" s="5">
        <f>'[1]Service Rank in each comparison'!AJ56</f>
        <v>0</v>
      </c>
      <c r="BP55" s="6">
        <f>'[1]Service Rank in each comparison'!AK56</f>
        <v>0</v>
      </c>
      <c r="BQ55" s="7">
        <f t="shared" si="16"/>
        <v>1</v>
      </c>
      <c r="BR55" s="2" t="str">
        <f>IF('[1]Service Rank in each comparison'!AL56="","",'[1]Service Rank in each comparison'!$C56)</f>
        <v/>
      </c>
      <c r="BS55" s="5">
        <f>'[1]Service Rank in each comparison'!AL56</f>
        <v>0</v>
      </c>
      <c r="BT55" s="6">
        <f>'[1]Service Rank in each comparison'!AM56</f>
        <v>0</v>
      </c>
      <c r="BU55" s="7">
        <f t="shared" si="17"/>
        <v>1</v>
      </c>
      <c r="BV55" s="2" t="str">
        <f>IF('[1]Service Rank in each comparison'!AN56="","",'[1]Service Rank in each comparison'!$C56)</f>
        <v/>
      </c>
      <c r="BW55" s="5">
        <f>'[1]Service Rank in each comparison'!AN56</f>
        <v>0</v>
      </c>
      <c r="BX55" s="6">
        <f>'[1]Service Rank in each comparison'!AO56</f>
        <v>0</v>
      </c>
      <c r="BY55" s="7">
        <f t="shared" si="18"/>
        <v>1</v>
      </c>
      <c r="BZ55" s="2" t="str">
        <f>IF('[1]Service Rank in each comparison'!AP56="","",'[1]Service Rank in each comparison'!$C56)</f>
        <v/>
      </c>
      <c r="CA55" s="5">
        <f>'[1]Service Rank in each comparison'!AP56</f>
        <v>0</v>
      </c>
      <c r="CB55" s="6">
        <f>'[1]Service Rank in each comparison'!AQ56</f>
        <v>0</v>
      </c>
      <c r="CC55" s="7">
        <f t="shared" si="19"/>
        <v>1</v>
      </c>
      <c r="CE55" s="2" t="s">
        <v>143</v>
      </c>
      <c r="CF55" s="5">
        <v>211.787810043502</v>
      </c>
      <c r="CG55" s="6">
        <v>11.5389144191116</v>
      </c>
      <c r="CH55" s="7">
        <v>1</v>
      </c>
      <c r="CI55" s="2" t="s">
        <v>214</v>
      </c>
      <c r="CJ55" s="5">
        <v>34.9061824454437</v>
      </c>
      <c r="CK55" s="6">
        <v>-6.69560914476353</v>
      </c>
      <c r="CL55" s="7">
        <v>1</v>
      </c>
      <c r="CM55" s="2" t="s">
        <v>199</v>
      </c>
      <c r="CN55" s="5">
        <v>37.6013890228465</v>
      </c>
      <c r="CO55" s="6">
        <v>-2.68640482156936</v>
      </c>
      <c r="CP55" s="7">
        <v>1</v>
      </c>
      <c r="CQ55" s="2" t="s">
        <v>299</v>
      </c>
      <c r="CR55" s="125" t="s">
        <v>299</v>
      </c>
      <c r="CS55" s="126" t="s">
        <v>299</v>
      </c>
      <c r="CT55" s="127" t="s">
        <v>299</v>
      </c>
      <c r="CU55" s="2" t="s">
        <v>299</v>
      </c>
      <c r="CV55" s="125" t="s">
        <v>299</v>
      </c>
      <c r="CW55" s="126" t="s">
        <v>299</v>
      </c>
      <c r="CX55" s="127" t="s">
        <v>299</v>
      </c>
      <c r="CY55" s="2" t="s">
        <v>299</v>
      </c>
      <c r="CZ55" s="125" t="s">
        <v>299</v>
      </c>
      <c r="DA55" s="126" t="s">
        <v>299</v>
      </c>
      <c r="DB55" s="127" t="s">
        <v>299</v>
      </c>
      <c r="DC55" s="2" t="s">
        <v>299</v>
      </c>
      <c r="DD55" s="125" t="s">
        <v>299</v>
      </c>
      <c r="DE55" s="126" t="s">
        <v>299</v>
      </c>
      <c r="DF55" s="127" t="s">
        <v>299</v>
      </c>
      <c r="DG55" s="2" t="s">
        <v>299</v>
      </c>
      <c r="DH55" s="125" t="s">
        <v>299</v>
      </c>
      <c r="DI55" s="126" t="s">
        <v>299</v>
      </c>
      <c r="DJ55" s="127" t="s">
        <v>299</v>
      </c>
      <c r="DK55" s="2" t="s">
        <v>299</v>
      </c>
      <c r="DL55" s="125" t="s">
        <v>299</v>
      </c>
      <c r="DM55" s="126" t="s">
        <v>299</v>
      </c>
      <c r="DN55" s="127" t="s">
        <v>299</v>
      </c>
      <c r="DO55" s="2" t="s">
        <v>299</v>
      </c>
      <c r="DP55" s="125" t="s">
        <v>299</v>
      </c>
      <c r="DQ55" s="126" t="s">
        <v>299</v>
      </c>
      <c r="DR55" s="127" t="s">
        <v>299</v>
      </c>
      <c r="DS55" s="2" t="s">
        <v>299</v>
      </c>
      <c r="DT55" s="125" t="s">
        <v>299</v>
      </c>
      <c r="DU55" s="126" t="s">
        <v>299</v>
      </c>
      <c r="DV55" s="127" t="s">
        <v>299</v>
      </c>
      <c r="DW55" s="2" t="s">
        <v>299</v>
      </c>
      <c r="DX55" s="125" t="s">
        <v>299</v>
      </c>
      <c r="DY55" s="126" t="s">
        <v>299</v>
      </c>
      <c r="DZ55" s="127" t="s">
        <v>299</v>
      </c>
      <c r="EA55" s="2" t="s">
        <v>299</v>
      </c>
      <c r="EB55" s="125" t="s">
        <v>299</v>
      </c>
      <c r="EC55" s="126" t="s">
        <v>299</v>
      </c>
      <c r="ED55" s="127" t="s">
        <v>299</v>
      </c>
      <c r="EE55" s="2" t="s">
        <v>299</v>
      </c>
      <c r="EF55" s="125" t="s">
        <v>299</v>
      </c>
      <c r="EG55" s="126" t="s">
        <v>299</v>
      </c>
      <c r="EH55" s="127" t="s">
        <v>299</v>
      </c>
      <c r="EI55" s="2" t="s">
        <v>299</v>
      </c>
      <c r="EJ55" s="125" t="s">
        <v>299</v>
      </c>
      <c r="EK55" s="126" t="s">
        <v>299</v>
      </c>
      <c r="EL55" s="127" t="s">
        <v>299</v>
      </c>
      <c r="EM55" s="2" t="s">
        <v>299</v>
      </c>
      <c r="EN55" s="125" t="s">
        <v>299</v>
      </c>
      <c r="EO55" s="126" t="s">
        <v>299</v>
      </c>
      <c r="EP55" s="127" t="s">
        <v>299</v>
      </c>
      <c r="EQ55" s="2" t="s">
        <v>299</v>
      </c>
      <c r="ER55" s="125" t="s">
        <v>299</v>
      </c>
      <c r="ES55" s="126" t="s">
        <v>299</v>
      </c>
      <c r="ET55" s="127" t="s">
        <v>299</v>
      </c>
      <c r="EU55" s="2" t="s">
        <v>299</v>
      </c>
      <c r="EV55" s="125" t="s">
        <v>299</v>
      </c>
      <c r="EW55" s="126" t="s">
        <v>299</v>
      </c>
      <c r="EX55" s="127" t="s">
        <v>299</v>
      </c>
      <c r="EY55" s="2" t="s">
        <v>299</v>
      </c>
      <c r="EZ55" s="125" t="s">
        <v>299</v>
      </c>
      <c r="FA55" s="126" t="s">
        <v>299</v>
      </c>
      <c r="FB55" s="127" t="s">
        <v>299</v>
      </c>
      <c r="FC55" s="2" t="s">
        <v>299</v>
      </c>
      <c r="FD55" s="125" t="s">
        <v>299</v>
      </c>
      <c r="FE55" s="126" t="s">
        <v>299</v>
      </c>
      <c r="FF55" s="127" t="s">
        <v>299</v>
      </c>
    </row>
    <row r="56" spans="2:162">
      <c r="B56" s="2" t="str">
        <f>IF('[1]Service Rank in each comparison'!D57="","",'[1]Service Rank in each comparison'!$C57)</f>
        <v/>
      </c>
      <c r="C56" s="5">
        <f>'[1]Service Rank in each comparison'!D57</f>
        <v>0</v>
      </c>
      <c r="D56" s="6" t="str">
        <f>IF('[1]Service Rank in each comparison'!E57="","",'[1]Service Rank in each comparison'!E57)</f>
        <v/>
      </c>
      <c r="E56" s="7">
        <f t="shared" si="0"/>
        <v>1</v>
      </c>
      <c r="F56" s="2" t="str">
        <f>IF('[1]Service Rank in each comparison'!F57="","",'[1]Service Rank in each comparison'!$C57)</f>
        <v>Ether lipid metabolism</v>
      </c>
      <c r="G56" s="5">
        <f>'[1]Service Rank in each comparison'!F57</f>
        <v>69.5725378757704</v>
      </c>
      <c r="H56" s="6">
        <f>'[1]Service Rank in each comparison'!G57</f>
        <v>69.5725378757704</v>
      </c>
      <c r="I56" s="7">
        <f t="shared" si="1"/>
        <v>1</v>
      </c>
      <c r="J56" s="2" t="str">
        <f>IF('[1]Service Rank in each comparison'!H57="","",'[1]Service Rank in each comparison'!$C57)</f>
        <v>Ether lipid metabolism</v>
      </c>
      <c r="K56" s="5">
        <f>'[1]Service Rank in each comparison'!H57</f>
        <v>18.2789427094943</v>
      </c>
      <c r="L56" s="6">
        <f>'[1]Service Rank in each comparison'!I57</f>
        <v>18.2789427094943</v>
      </c>
      <c r="M56" s="7">
        <f t="shared" si="2"/>
        <v>1</v>
      </c>
      <c r="N56" s="2" t="str">
        <f>IF('[1]Service Rank in each comparison'!J57="","",'[1]Service Rank in each comparison'!$C57)</f>
        <v/>
      </c>
      <c r="O56" s="5">
        <f>'[1]Service Rank in each comparison'!J57</f>
        <v>0</v>
      </c>
      <c r="P56" s="6">
        <f>'[1]Service Rank in each comparison'!K57</f>
        <v>0</v>
      </c>
      <c r="Q56" s="7">
        <f t="shared" si="3"/>
        <v>1</v>
      </c>
      <c r="R56" s="2" t="str">
        <f>IF('[1]Service Rank in each comparison'!L57="","",'[1]Service Rank in each comparison'!$C57)</f>
        <v/>
      </c>
      <c r="S56" s="5">
        <f>'[1]Service Rank in each comparison'!L57</f>
        <v>0</v>
      </c>
      <c r="T56" s="6">
        <f>'[1]Service Rank in each comparison'!M57</f>
        <v>0</v>
      </c>
      <c r="U56" s="7">
        <f t="shared" si="4"/>
        <v>1</v>
      </c>
      <c r="V56" s="2" t="str">
        <f>IF('[1]Service Rank in each comparison'!N57="","",'[1]Service Rank in each comparison'!$C57)</f>
        <v/>
      </c>
      <c r="W56" s="5">
        <f>'[1]Service Rank in each comparison'!N57</f>
        <v>0</v>
      </c>
      <c r="X56" s="6">
        <f>'[1]Service Rank in each comparison'!O57</f>
        <v>0</v>
      </c>
      <c r="Y56" s="7">
        <f t="shared" si="5"/>
        <v>1</v>
      </c>
      <c r="Z56" s="2" t="str">
        <f>IF('[1]Service Rank in each comparison'!P57="","",'[1]Service Rank in each comparison'!$C57)</f>
        <v/>
      </c>
      <c r="AA56" s="5">
        <f>'[1]Service Rank in each comparison'!P57</f>
        <v>0</v>
      </c>
      <c r="AB56" s="6">
        <f>'[1]Service Rank in each comparison'!Q57</f>
        <v>0</v>
      </c>
      <c r="AC56" s="7">
        <f t="shared" si="6"/>
        <v>1</v>
      </c>
      <c r="AD56" s="2" t="str">
        <f>IF('[1]Service Rank in each comparison'!R57="","",'[1]Service Rank in each comparison'!$C57)</f>
        <v/>
      </c>
      <c r="AE56" s="5">
        <f>'[1]Service Rank in each comparison'!R57</f>
        <v>0</v>
      </c>
      <c r="AF56" s="6">
        <f>'[1]Service Rank in each comparison'!S57</f>
        <v>0</v>
      </c>
      <c r="AG56" s="7">
        <f t="shared" si="7"/>
        <v>1</v>
      </c>
      <c r="AH56" s="2" t="str">
        <f>IF('[1]Service Rank in each comparison'!T57="","",'[1]Service Rank in each comparison'!$C57)</f>
        <v/>
      </c>
      <c r="AI56" s="5">
        <f>'[1]Service Rank in each comparison'!T57</f>
        <v>0</v>
      </c>
      <c r="AJ56" s="6">
        <f>'[1]Service Rank in each comparison'!U57</f>
        <v>0</v>
      </c>
      <c r="AK56" s="7">
        <f t="shared" si="8"/>
        <v>1</v>
      </c>
      <c r="AL56" s="2" t="str">
        <f>IF('[1]Service Rank in each comparison'!V57="","",'[1]Service Rank in each comparison'!$C57)</f>
        <v/>
      </c>
      <c r="AM56" s="5">
        <f>'[1]Service Rank in each comparison'!V57</f>
        <v>0</v>
      </c>
      <c r="AN56" s="6">
        <f>'[1]Service Rank in each comparison'!W57</f>
        <v>0</v>
      </c>
      <c r="AO56" s="7">
        <f t="shared" si="9"/>
        <v>1</v>
      </c>
      <c r="AP56" s="2" t="str">
        <f>IF('[1]Service Rank in each comparison'!X57="","",'[1]Service Rank in each comparison'!$C57)</f>
        <v/>
      </c>
      <c r="AQ56" s="5">
        <f>'[1]Service Rank in each comparison'!X57</f>
        <v>0</v>
      </c>
      <c r="AR56" s="6">
        <f>'[1]Service Rank in each comparison'!Y57</f>
        <v>0</v>
      </c>
      <c r="AS56" s="7">
        <f t="shared" si="10"/>
        <v>1</v>
      </c>
      <c r="AT56" s="2" t="str">
        <f>IF('[1]Service Rank in each comparison'!Z57="","",'[1]Service Rank in each comparison'!$C57)</f>
        <v/>
      </c>
      <c r="AU56" s="5">
        <f>'[1]Service Rank in each comparison'!Z57</f>
        <v>0</v>
      </c>
      <c r="AV56" s="6">
        <f>'[1]Service Rank in each comparison'!AA57</f>
        <v>0</v>
      </c>
      <c r="AW56" s="7">
        <f t="shared" si="11"/>
        <v>1</v>
      </c>
      <c r="AX56" s="2" t="str">
        <f>IF('[1]Service Rank in each comparison'!AB57="","",'[1]Service Rank in each comparison'!$C57)</f>
        <v/>
      </c>
      <c r="AY56" s="5">
        <f>'[1]Service Rank in each comparison'!AB57</f>
        <v>0</v>
      </c>
      <c r="AZ56" s="6">
        <f>'[1]Service Rank in each comparison'!AC57</f>
        <v>0</v>
      </c>
      <c r="BA56" s="7">
        <f t="shared" si="12"/>
        <v>1</v>
      </c>
      <c r="BB56" s="2" t="str">
        <f>IF('[1]Service Rank in each comparison'!AD57="","",'[1]Service Rank in each comparison'!$C57)</f>
        <v/>
      </c>
      <c r="BC56" s="5">
        <f>'[1]Service Rank in each comparison'!AD57</f>
        <v>0</v>
      </c>
      <c r="BD56" s="6">
        <f>'[1]Service Rank in each comparison'!AE57</f>
        <v>0</v>
      </c>
      <c r="BE56" s="7">
        <f t="shared" si="13"/>
        <v>1</v>
      </c>
      <c r="BF56" s="2" t="str">
        <f>IF('[1]Service Rank in each comparison'!AF57="","",'[1]Service Rank in each comparison'!$C57)</f>
        <v/>
      </c>
      <c r="BG56" s="5">
        <f>'[1]Service Rank in each comparison'!AF57</f>
        <v>0</v>
      </c>
      <c r="BH56" s="6">
        <f>'[1]Service Rank in each comparison'!AG57</f>
        <v>0</v>
      </c>
      <c r="BI56" s="7">
        <f t="shared" si="14"/>
        <v>1</v>
      </c>
      <c r="BJ56" s="2" t="str">
        <f>IF('[1]Service Rank in each comparison'!AH57="","",'[1]Service Rank in each comparison'!$C57)</f>
        <v/>
      </c>
      <c r="BK56" s="5">
        <f>'[1]Service Rank in each comparison'!AH57</f>
        <v>0</v>
      </c>
      <c r="BL56" s="6">
        <f>'[1]Service Rank in each comparison'!AI57</f>
        <v>0</v>
      </c>
      <c r="BM56" s="7">
        <f t="shared" si="15"/>
        <v>1</v>
      </c>
      <c r="BN56" s="2" t="str">
        <f>IF('[1]Service Rank in each comparison'!AJ57="","",'[1]Service Rank in each comparison'!$C57)</f>
        <v/>
      </c>
      <c r="BO56" s="5">
        <f>'[1]Service Rank in each comparison'!AJ57</f>
        <v>0</v>
      </c>
      <c r="BP56" s="6">
        <f>'[1]Service Rank in each comparison'!AK57</f>
        <v>0</v>
      </c>
      <c r="BQ56" s="7">
        <f t="shared" si="16"/>
        <v>1</v>
      </c>
      <c r="BR56" s="2" t="str">
        <f>IF('[1]Service Rank in each comparison'!AL57="","",'[1]Service Rank in each comparison'!$C57)</f>
        <v/>
      </c>
      <c r="BS56" s="5">
        <f>'[1]Service Rank in each comparison'!AL57</f>
        <v>0</v>
      </c>
      <c r="BT56" s="6">
        <f>'[1]Service Rank in each comparison'!AM57</f>
        <v>0</v>
      </c>
      <c r="BU56" s="7">
        <f t="shared" si="17"/>
        <v>1</v>
      </c>
      <c r="BV56" s="2" t="str">
        <f>IF('[1]Service Rank in each comparison'!AN57="","",'[1]Service Rank in each comparison'!$C57)</f>
        <v/>
      </c>
      <c r="BW56" s="5">
        <f>'[1]Service Rank in each comparison'!AN57</f>
        <v>0</v>
      </c>
      <c r="BX56" s="6">
        <f>'[1]Service Rank in each comparison'!AO57</f>
        <v>0</v>
      </c>
      <c r="BY56" s="7">
        <f t="shared" si="18"/>
        <v>1</v>
      </c>
      <c r="BZ56" s="2" t="str">
        <f>IF('[1]Service Rank in each comparison'!AP57="","",'[1]Service Rank in each comparison'!$C57)</f>
        <v/>
      </c>
      <c r="CA56" s="5">
        <f>'[1]Service Rank in each comparison'!AP57</f>
        <v>0</v>
      </c>
      <c r="CB56" s="6">
        <f>'[1]Service Rank in each comparison'!AQ57</f>
        <v>0</v>
      </c>
      <c r="CC56" s="7">
        <f t="shared" si="19"/>
        <v>1</v>
      </c>
      <c r="CE56" s="2" t="s">
        <v>177</v>
      </c>
      <c r="CF56" s="5">
        <v>205.242749256092</v>
      </c>
      <c r="CG56" s="6">
        <v>-84.870122435673</v>
      </c>
      <c r="CH56" s="7">
        <v>1</v>
      </c>
      <c r="CI56" s="2" t="s">
        <v>197</v>
      </c>
      <c r="CJ56" s="5">
        <v>32.6106707739962</v>
      </c>
      <c r="CK56" s="6">
        <v>-24.0921223258169</v>
      </c>
      <c r="CL56" s="7">
        <v>1</v>
      </c>
      <c r="CM56" s="2" t="s">
        <v>155</v>
      </c>
      <c r="CN56" s="5">
        <v>37.4051078326713</v>
      </c>
      <c r="CO56" s="6">
        <v>13.5888162380967</v>
      </c>
      <c r="CP56" s="7">
        <v>1</v>
      </c>
      <c r="CQ56" s="2" t="s">
        <v>299</v>
      </c>
      <c r="CR56" s="125" t="s">
        <v>299</v>
      </c>
      <c r="CS56" s="126" t="s">
        <v>299</v>
      </c>
      <c r="CT56" s="127" t="s">
        <v>299</v>
      </c>
      <c r="CU56" s="2" t="s">
        <v>299</v>
      </c>
      <c r="CV56" s="125" t="s">
        <v>299</v>
      </c>
      <c r="CW56" s="126" t="s">
        <v>299</v>
      </c>
      <c r="CX56" s="127" t="s">
        <v>299</v>
      </c>
      <c r="CY56" s="2" t="s">
        <v>299</v>
      </c>
      <c r="CZ56" s="125" t="s">
        <v>299</v>
      </c>
      <c r="DA56" s="126" t="s">
        <v>299</v>
      </c>
      <c r="DB56" s="127" t="s">
        <v>299</v>
      </c>
      <c r="DC56" s="2" t="s">
        <v>299</v>
      </c>
      <c r="DD56" s="125" t="s">
        <v>299</v>
      </c>
      <c r="DE56" s="126" t="s">
        <v>299</v>
      </c>
      <c r="DF56" s="127" t="s">
        <v>299</v>
      </c>
      <c r="DG56" s="2" t="s">
        <v>299</v>
      </c>
      <c r="DH56" s="125" t="s">
        <v>299</v>
      </c>
      <c r="DI56" s="126" t="s">
        <v>299</v>
      </c>
      <c r="DJ56" s="127" t="s">
        <v>299</v>
      </c>
      <c r="DK56" s="2" t="s">
        <v>299</v>
      </c>
      <c r="DL56" s="125" t="s">
        <v>299</v>
      </c>
      <c r="DM56" s="126" t="s">
        <v>299</v>
      </c>
      <c r="DN56" s="127" t="s">
        <v>299</v>
      </c>
      <c r="DO56" s="2" t="s">
        <v>299</v>
      </c>
      <c r="DP56" s="125" t="s">
        <v>299</v>
      </c>
      <c r="DQ56" s="126" t="s">
        <v>299</v>
      </c>
      <c r="DR56" s="127" t="s">
        <v>299</v>
      </c>
      <c r="DS56" s="2" t="s">
        <v>299</v>
      </c>
      <c r="DT56" s="125" t="s">
        <v>299</v>
      </c>
      <c r="DU56" s="126" t="s">
        <v>299</v>
      </c>
      <c r="DV56" s="127" t="s">
        <v>299</v>
      </c>
      <c r="DW56" s="2" t="s">
        <v>299</v>
      </c>
      <c r="DX56" s="125" t="s">
        <v>299</v>
      </c>
      <c r="DY56" s="126" t="s">
        <v>299</v>
      </c>
      <c r="DZ56" s="127" t="s">
        <v>299</v>
      </c>
      <c r="EA56" s="2" t="s">
        <v>299</v>
      </c>
      <c r="EB56" s="125" t="s">
        <v>299</v>
      </c>
      <c r="EC56" s="126" t="s">
        <v>299</v>
      </c>
      <c r="ED56" s="127" t="s">
        <v>299</v>
      </c>
      <c r="EE56" s="2" t="s">
        <v>299</v>
      </c>
      <c r="EF56" s="125" t="s">
        <v>299</v>
      </c>
      <c r="EG56" s="126" t="s">
        <v>299</v>
      </c>
      <c r="EH56" s="127" t="s">
        <v>299</v>
      </c>
      <c r="EI56" s="2" t="s">
        <v>299</v>
      </c>
      <c r="EJ56" s="125" t="s">
        <v>299</v>
      </c>
      <c r="EK56" s="126" t="s">
        <v>299</v>
      </c>
      <c r="EL56" s="127" t="s">
        <v>299</v>
      </c>
      <c r="EM56" s="2" t="s">
        <v>299</v>
      </c>
      <c r="EN56" s="125" t="s">
        <v>299</v>
      </c>
      <c r="EO56" s="126" t="s">
        <v>299</v>
      </c>
      <c r="EP56" s="127" t="s">
        <v>299</v>
      </c>
      <c r="EQ56" s="2" t="s">
        <v>299</v>
      </c>
      <c r="ER56" s="125" t="s">
        <v>299</v>
      </c>
      <c r="ES56" s="126" t="s">
        <v>299</v>
      </c>
      <c r="ET56" s="127" t="s">
        <v>299</v>
      </c>
      <c r="EU56" s="2" t="s">
        <v>299</v>
      </c>
      <c r="EV56" s="125" t="s">
        <v>299</v>
      </c>
      <c r="EW56" s="126" t="s">
        <v>299</v>
      </c>
      <c r="EX56" s="127" t="s">
        <v>299</v>
      </c>
      <c r="EY56" s="2" t="s">
        <v>299</v>
      </c>
      <c r="EZ56" s="125" t="s">
        <v>299</v>
      </c>
      <c r="FA56" s="126" t="s">
        <v>299</v>
      </c>
      <c r="FB56" s="127" t="s">
        <v>299</v>
      </c>
      <c r="FC56" s="2" t="s">
        <v>299</v>
      </c>
      <c r="FD56" s="125" t="s">
        <v>299</v>
      </c>
      <c r="FE56" s="126" t="s">
        <v>299</v>
      </c>
      <c r="FF56" s="127" t="s">
        <v>299</v>
      </c>
    </row>
    <row r="57" spans="2:162">
      <c r="B57" s="2" t="str">
        <f>IF('[1]Service Rank in each comparison'!D58="","",'[1]Service Rank in each comparison'!$C58)</f>
        <v/>
      </c>
      <c r="C57" s="5">
        <f>'[1]Service Rank in each comparison'!D58</f>
        <v>0</v>
      </c>
      <c r="D57" s="6" t="str">
        <f>IF('[1]Service Rank in each comparison'!E58="","",'[1]Service Rank in each comparison'!E58)</f>
        <v/>
      </c>
      <c r="E57" s="7">
        <f t="shared" si="0"/>
        <v>1</v>
      </c>
      <c r="F57" s="2" t="str">
        <f>IF('[1]Service Rank in each comparison'!F58="","",'[1]Service Rank in each comparison'!$C58)</f>
        <v/>
      </c>
      <c r="G57" s="5">
        <f>'[1]Service Rank in each comparison'!F58</f>
        <v>0</v>
      </c>
      <c r="H57" s="6">
        <f>'[1]Service Rank in each comparison'!G58</f>
        <v>0</v>
      </c>
      <c r="I57" s="7">
        <f t="shared" si="1"/>
        <v>1</v>
      </c>
      <c r="J57" s="2" t="str">
        <f>IF('[1]Service Rank in each comparison'!H58="","",'[1]Service Rank in each comparison'!$C58)</f>
        <v/>
      </c>
      <c r="K57" s="5">
        <f>'[1]Service Rank in each comparison'!H58</f>
        <v>0</v>
      </c>
      <c r="L57" s="6">
        <f>'[1]Service Rank in each comparison'!I58</f>
        <v>0</v>
      </c>
      <c r="M57" s="7">
        <f t="shared" si="2"/>
        <v>1</v>
      </c>
      <c r="N57" s="2" t="str">
        <f>IF('[1]Service Rank in each comparison'!J58="","",'[1]Service Rank in each comparison'!$C58)</f>
        <v/>
      </c>
      <c r="O57" s="5">
        <f>'[1]Service Rank in each comparison'!J58</f>
        <v>0</v>
      </c>
      <c r="P57" s="6">
        <f>'[1]Service Rank in each comparison'!K58</f>
        <v>0</v>
      </c>
      <c r="Q57" s="7">
        <f t="shared" si="3"/>
        <v>1</v>
      </c>
      <c r="R57" s="2" t="str">
        <f>IF('[1]Service Rank in each comparison'!L58="","",'[1]Service Rank in each comparison'!$C58)</f>
        <v/>
      </c>
      <c r="S57" s="5">
        <f>'[1]Service Rank in each comparison'!L58</f>
        <v>0</v>
      </c>
      <c r="T57" s="6">
        <f>'[1]Service Rank in each comparison'!M58</f>
        <v>0</v>
      </c>
      <c r="U57" s="7">
        <f t="shared" si="4"/>
        <v>1</v>
      </c>
      <c r="V57" s="2" t="str">
        <f>IF('[1]Service Rank in each comparison'!N58="","",'[1]Service Rank in each comparison'!$C58)</f>
        <v/>
      </c>
      <c r="W57" s="5">
        <f>'[1]Service Rank in each comparison'!N58</f>
        <v>0</v>
      </c>
      <c r="X57" s="6">
        <f>'[1]Service Rank in each comparison'!O58</f>
        <v>0</v>
      </c>
      <c r="Y57" s="7">
        <f t="shared" si="5"/>
        <v>1</v>
      </c>
      <c r="Z57" s="2" t="str">
        <f>IF('[1]Service Rank in each comparison'!P58="","",'[1]Service Rank in each comparison'!$C58)</f>
        <v/>
      </c>
      <c r="AA57" s="5">
        <f>'[1]Service Rank in each comparison'!P58</f>
        <v>0</v>
      </c>
      <c r="AB57" s="6">
        <f>'[1]Service Rank in each comparison'!Q58</f>
        <v>0</v>
      </c>
      <c r="AC57" s="7">
        <f t="shared" si="6"/>
        <v>1</v>
      </c>
      <c r="AD57" s="2" t="str">
        <f>IF('[1]Service Rank in each comparison'!R58="","",'[1]Service Rank in each comparison'!$C58)</f>
        <v/>
      </c>
      <c r="AE57" s="5">
        <f>'[1]Service Rank in each comparison'!R58</f>
        <v>0</v>
      </c>
      <c r="AF57" s="6">
        <f>'[1]Service Rank in each comparison'!S58</f>
        <v>0</v>
      </c>
      <c r="AG57" s="7">
        <f t="shared" si="7"/>
        <v>1</v>
      </c>
      <c r="AH57" s="2" t="str">
        <f>IF('[1]Service Rank in each comparison'!T58="","",'[1]Service Rank in each comparison'!$C58)</f>
        <v/>
      </c>
      <c r="AI57" s="5">
        <f>'[1]Service Rank in each comparison'!T58</f>
        <v>0</v>
      </c>
      <c r="AJ57" s="6">
        <f>'[1]Service Rank in each comparison'!U58</f>
        <v>0</v>
      </c>
      <c r="AK57" s="7">
        <f t="shared" si="8"/>
        <v>1</v>
      </c>
      <c r="AL57" s="2" t="str">
        <f>IF('[1]Service Rank in each comparison'!V58="","",'[1]Service Rank in each comparison'!$C58)</f>
        <v/>
      </c>
      <c r="AM57" s="5">
        <f>'[1]Service Rank in each comparison'!V58</f>
        <v>0</v>
      </c>
      <c r="AN57" s="6">
        <f>'[1]Service Rank in each comparison'!W58</f>
        <v>0</v>
      </c>
      <c r="AO57" s="7">
        <f t="shared" si="9"/>
        <v>1</v>
      </c>
      <c r="AP57" s="2" t="str">
        <f>IF('[1]Service Rank in each comparison'!X58="","",'[1]Service Rank in each comparison'!$C58)</f>
        <v/>
      </c>
      <c r="AQ57" s="5">
        <f>'[1]Service Rank in each comparison'!X58</f>
        <v>0</v>
      </c>
      <c r="AR57" s="6">
        <f>'[1]Service Rank in each comparison'!Y58</f>
        <v>0</v>
      </c>
      <c r="AS57" s="7">
        <f t="shared" si="10"/>
        <v>1</v>
      </c>
      <c r="AT57" s="2" t="str">
        <f>IF('[1]Service Rank in each comparison'!Z58="","",'[1]Service Rank in each comparison'!$C58)</f>
        <v/>
      </c>
      <c r="AU57" s="5">
        <f>'[1]Service Rank in each comparison'!Z58</f>
        <v>0</v>
      </c>
      <c r="AV57" s="6">
        <f>'[1]Service Rank in each comparison'!AA58</f>
        <v>0</v>
      </c>
      <c r="AW57" s="7">
        <f t="shared" si="11"/>
        <v>1</v>
      </c>
      <c r="AX57" s="2" t="str">
        <f>IF('[1]Service Rank in each comparison'!AB58="","",'[1]Service Rank in each comparison'!$C58)</f>
        <v/>
      </c>
      <c r="AY57" s="5">
        <f>'[1]Service Rank in each comparison'!AB58</f>
        <v>0</v>
      </c>
      <c r="AZ57" s="6">
        <f>'[1]Service Rank in each comparison'!AC58</f>
        <v>0</v>
      </c>
      <c r="BA57" s="7">
        <f t="shared" si="12"/>
        <v>1</v>
      </c>
      <c r="BB57" s="2" t="str">
        <f>IF('[1]Service Rank in each comparison'!AD58="","",'[1]Service Rank in each comparison'!$C58)</f>
        <v/>
      </c>
      <c r="BC57" s="5">
        <f>'[1]Service Rank in each comparison'!AD58</f>
        <v>0</v>
      </c>
      <c r="BD57" s="6">
        <f>'[1]Service Rank in each comparison'!AE58</f>
        <v>0</v>
      </c>
      <c r="BE57" s="7">
        <f t="shared" si="13"/>
        <v>1</v>
      </c>
      <c r="BF57" s="2" t="str">
        <f>IF('[1]Service Rank in each comparison'!AF58="","",'[1]Service Rank in each comparison'!$C58)</f>
        <v/>
      </c>
      <c r="BG57" s="5">
        <f>'[1]Service Rank in each comparison'!AF58</f>
        <v>0</v>
      </c>
      <c r="BH57" s="6">
        <f>'[1]Service Rank in each comparison'!AG58</f>
        <v>0</v>
      </c>
      <c r="BI57" s="7">
        <f t="shared" si="14"/>
        <v>1</v>
      </c>
      <c r="BJ57" s="2" t="str">
        <f>IF('[1]Service Rank in each comparison'!AH58="","",'[1]Service Rank in each comparison'!$C58)</f>
        <v/>
      </c>
      <c r="BK57" s="5">
        <f>'[1]Service Rank in each comparison'!AH58</f>
        <v>0</v>
      </c>
      <c r="BL57" s="6">
        <f>'[1]Service Rank in each comparison'!AI58</f>
        <v>0</v>
      </c>
      <c r="BM57" s="7">
        <f t="shared" si="15"/>
        <v>1</v>
      </c>
      <c r="BN57" s="2" t="str">
        <f>IF('[1]Service Rank in each comparison'!AJ58="","",'[1]Service Rank in each comparison'!$C58)</f>
        <v/>
      </c>
      <c r="BO57" s="5">
        <f>'[1]Service Rank in each comparison'!AJ58</f>
        <v>0</v>
      </c>
      <c r="BP57" s="6">
        <f>'[1]Service Rank in each comparison'!AK58</f>
        <v>0</v>
      </c>
      <c r="BQ57" s="7">
        <f t="shared" si="16"/>
        <v>1</v>
      </c>
      <c r="BR57" s="2" t="str">
        <f>IF('[1]Service Rank in each comparison'!AL58="","",'[1]Service Rank in each comparison'!$C58)</f>
        <v/>
      </c>
      <c r="BS57" s="5">
        <f>'[1]Service Rank in each comparison'!AL58</f>
        <v>0</v>
      </c>
      <c r="BT57" s="6">
        <f>'[1]Service Rank in each comparison'!AM58</f>
        <v>0</v>
      </c>
      <c r="BU57" s="7">
        <f t="shared" si="17"/>
        <v>1</v>
      </c>
      <c r="BV57" s="2" t="str">
        <f>IF('[1]Service Rank in each comparison'!AN58="","",'[1]Service Rank in each comparison'!$C58)</f>
        <v/>
      </c>
      <c r="BW57" s="5">
        <f>'[1]Service Rank in each comparison'!AN58</f>
        <v>0</v>
      </c>
      <c r="BX57" s="6">
        <f>'[1]Service Rank in each comparison'!AO58</f>
        <v>0</v>
      </c>
      <c r="BY57" s="7">
        <f t="shared" si="18"/>
        <v>1</v>
      </c>
      <c r="BZ57" s="2" t="str">
        <f>IF('[1]Service Rank in each comparison'!AP58="","",'[1]Service Rank in each comparison'!$C58)</f>
        <v/>
      </c>
      <c r="CA57" s="5">
        <f>'[1]Service Rank in each comparison'!AP58</f>
        <v>0</v>
      </c>
      <c r="CB57" s="6">
        <f>'[1]Service Rank in each comparison'!AQ58</f>
        <v>0</v>
      </c>
      <c r="CC57" s="7">
        <f t="shared" si="19"/>
        <v>1</v>
      </c>
      <c r="CE57" s="2" t="s">
        <v>172</v>
      </c>
      <c r="CF57" s="5">
        <v>204.170278896505</v>
      </c>
      <c r="CG57" s="6">
        <v>-118.046206193889</v>
      </c>
      <c r="CH57" s="7">
        <v>1</v>
      </c>
      <c r="CI57" s="2" t="s">
        <v>149</v>
      </c>
      <c r="CJ57" s="5">
        <v>31.8459755490579</v>
      </c>
      <c r="CK57" s="6">
        <v>-31.8459755490579</v>
      </c>
      <c r="CL57" s="7">
        <v>1</v>
      </c>
      <c r="CM57" s="2" t="s">
        <v>203</v>
      </c>
      <c r="CN57" s="5">
        <v>37.1895455843684</v>
      </c>
      <c r="CO57" s="6">
        <v>24.8813389905295</v>
      </c>
      <c r="CP57" s="7">
        <v>1</v>
      </c>
      <c r="CQ57" s="2" t="s">
        <v>299</v>
      </c>
      <c r="CR57" s="125" t="s">
        <v>299</v>
      </c>
      <c r="CS57" s="126" t="s">
        <v>299</v>
      </c>
      <c r="CT57" s="127" t="s">
        <v>299</v>
      </c>
      <c r="CU57" s="2" t="s">
        <v>299</v>
      </c>
      <c r="CV57" s="125" t="s">
        <v>299</v>
      </c>
      <c r="CW57" s="126" t="s">
        <v>299</v>
      </c>
      <c r="CX57" s="127" t="s">
        <v>299</v>
      </c>
      <c r="CY57" s="2" t="s">
        <v>299</v>
      </c>
      <c r="CZ57" s="125" t="s">
        <v>299</v>
      </c>
      <c r="DA57" s="126" t="s">
        <v>299</v>
      </c>
      <c r="DB57" s="127" t="s">
        <v>299</v>
      </c>
      <c r="DC57" s="2" t="s">
        <v>299</v>
      </c>
      <c r="DD57" s="125" t="s">
        <v>299</v>
      </c>
      <c r="DE57" s="126" t="s">
        <v>299</v>
      </c>
      <c r="DF57" s="127" t="s">
        <v>299</v>
      </c>
      <c r="DG57" s="2" t="s">
        <v>299</v>
      </c>
      <c r="DH57" s="125" t="s">
        <v>299</v>
      </c>
      <c r="DI57" s="126" t="s">
        <v>299</v>
      </c>
      <c r="DJ57" s="127" t="s">
        <v>299</v>
      </c>
      <c r="DK57" s="2" t="s">
        <v>299</v>
      </c>
      <c r="DL57" s="125" t="s">
        <v>299</v>
      </c>
      <c r="DM57" s="126" t="s">
        <v>299</v>
      </c>
      <c r="DN57" s="127" t="s">
        <v>299</v>
      </c>
      <c r="DO57" s="2" t="s">
        <v>299</v>
      </c>
      <c r="DP57" s="125" t="s">
        <v>299</v>
      </c>
      <c r="DQ57" s="126" t="s">
        <v>299</v>
      </c>
      <c r="DR57" s="127" t="s">
        <v>299</v>
      </c>
      <c r="DS57" s="2" t="s">
        <v>299</v>
      </c>
      <c r="DT57" s="125" t="s">
        <v>299</v>
      </c>
      <c r="DU57" s="126" t="s">
        <v>299</v>
      </c>
      <c r="DV57" s="127" t="s">
        <v>299</v>
      </c>
      <c r="DW57" s="2" t="s">
        <v>299</v>
      </c>
      <c r="DX57" s="125" t="s">
        <v>299</v>
      </c>
      <c r="DY57" s="126" t="s">
        <v>299</v>
      </c>
      <c r="DZ57" s="127" t="s">
        <v>299</v>
      </c>
      <c r="EA57" s="2" t="s">
        <v>299</v>
      </c>
      <c r="EB57" s="125" t="s">
        <v>299</v>
      </c>
      <c r="EC57" s="126" t="s">
        <v>299</v>
      </c>
      <c r="ED57" s="127" t="s">
        <v>299</v>
      </c>
      <c r="EE57" s="2" t="s">
        <v>299</v>
      </c>
      <c r="EF57" s="125" t="s">
        <v>299</v>
      </c>
      <c r="EG57" s="126" t="s">
        <v>299</v>
      </c>
      <c r="EH57" s="127" t="s">
        <v>299</v>
      </c>
      <c r="EI57" s="2" t="s">
        <v>299</v>
      </c>
      <c r="EJ57" s="125" t="s">
        <v>299</v>
      </c>
      <c r="EK57" s="126" t="s">
        <v>299</v>
      </c>
      <c r="EL57" s="127" t="s">
        <v>299</v>
      </c>
      <c r="EM57" s="2" t="s">
        <v>299</v>
      </c>
      <c r="EN57" s="125" t="s">
        <v>299</v>
      </c>
      <c r="EO57" s="126" t="s">
        <v>299</v>
      </c>
      <c r="EP57" s="127" t="s">
        <v>299</v>
      </c>
      <c r="EQ57" s="2" t="s">
        <v>299</v>
      </c>
      <c r="ER57" s="125" t="s">
        <v>299</v>
      </c>
      <c r="ES57" s="126" t="s">
        <v>299</v>
      </c>
      <c r="ET57" s="127" t="s">
        <v>299</v>
      </c>
      <c r="EU57" s="2" t="s">
        <v>299</v>
      </c>
      <c r="EV57" s="125" t="s">
        <v>299</v>
      </c>
      <c r="EW57" s="126" t="s">
        <v>299</v>
      </c>
      <c r="EX57" s="127" t="s">
        <v>299</v>
      </c>
      <c r="EY57" s="2" t="s">
        <v>299</v>
      </c>
      <c r="EZ57" s="125" t="s">
        <v>299</v>
      </c>
      <c r="FA57" s="126" t="s">
        <v>299</v>
      </c>
      <c r="FB57" s="127" t="s">
        <v>299</v>
      </c>
      <c r="FC57" s="2" t="s">
        <v>299</v>
      </c>
      <c r="FD57" s="125" t="s">
        <v>299</v>
      </c>
      <c r="FE57" s="126" t="s">
        <v>299</v>
      </c>
      <c r="FF57" s="127" t="s">
        <v>299</v>
      </c>
    </row>
    <row r="58" spans="2:162">
      <c r="B58" s="2" t="str">
        <f>IF('[1]Service Rank in each comparison'!D59="","",'[1]Service Rank in each comparison'!$C59)</f>
        <v/>
      </c>
      <c r="C58" s="5">
        <f>'[1]Service Rank in each comparison'!D59</f>
        <v>0</v>
      </c>
      <c r="D58" s="6" t="str">
        <f>IF('[1]Service Rank in each comparison'!E59="","",'[1]Service Rank in each comparison'!E59)</f>
        <v/>
      </c>
      <c r="E58" s="7">
        <f t="shared" si="0"/>
        <v>1</v>
      </c>
      <c r="F58" s="2" t="str">
        <f>IF('[1]Service Rank in each comparison'!F59="","",'[1]Service Rank in each comparison'!$C59)</f>
        <v/>
      </c>
      <c r="G58" s="5">
        <f>'[1]Service Rank in each comparison'!F59</f>
        <v>0</v>
      </c>
      <c r="H58" s="6">
        <f>'[1]Service Rank in each comparison'!G59</f>
        <v>0</v>
      </c>
      <c r="I58" s="7">
        <f t="shared" si="1"/>
        <v>1</v>
      </c>
      <c r="J58" s="2" t="str">
        <f>IF('[1]Service Rank in each comparison'!H59="","",'[1]Service Rank in each comparison'!$C59)</f>
        <v/>
      </c>
      <c r="K58" s="5">
        <f>'[1]Service Rank in each comparison'!H59</f>
        <v>0</v>
      </c>
      <c r="L58" s="6">
        <f>'[1]Service Rank in each comparison'!I59</f>
        <v>0</v>
      </c>
      <c r="M58" s="7">
        <f t="shared" si="2"/>
        <v>1</v>
      </c>
      <c r="N58" s="2" t="str">
        <f>IF('[1]Service Rank in each comparison'!J59="","",'[1]Service Rank in each comparison'!$C59)</f>
        <v/>
      </c>
      <c r="O58" s="5">
        <f>'[1]Service Rank in each comparison'!J59</f>
        <v>0</v>
      </c>
      <c r="P58" s="6">
        <f>'[1]Service Rank in each comparison'!K59</f>
        <v>0</v>
      </c>
      <c r="Q58" s="7">
        <f t="shared" si="3"/>
        <v>1</v>
      </c>
      <c r="R58" s="2" t="str">
        <f>IF('[1]Service Rank in each comparison'!L59="","",'[1]Service Rank in each comparison'!$C59)</f>
        <v/>
      </c>
      <c r="S58" s="5">
        <f>'[1]Service Rank in each comparison'!L59</f>
        <v>0</v>
      </c>
      <c r="T58" s="6">
        <f>'[1]Service Rank in each comparison'!M59</f>
        <v>0</v>
      </c>
      <c r="U58" s="7">
        <f t="shared" si="4"/>
        <v>1</v>
      </c>
      <c r="V58" s="2" t="str">
        <f>IF('[1]Service Rank in each comparison'!N59="","",'[1]Service Rank in each comparison'!$C59)</f>
        <v/>
      </c>
      <c r="W58" s="5">
        <f>'[1]Service Rank in each comparison'!N59</f>
        <v>0</v>
      </c>
      <c r="X58" s="6">
        <f>'[1]Service Rank in each comparison'!O59</f>
        <v>0</v>
      </c>
      <c r="Y58" s="7">
        <f t="shared" si="5"/>
        <v>1</v>
      </c>
      <c r="Z58" s="2" t="str">
        <f>IF('[1]Service Rank in each comparison'!P59="","",'[1]Service Rank in each comparison'!$C59)</f>
        <v/>
      </c>
      <c r="AA58" s="5">
        <f>'[1]Service Rank in each comparison'!P59</f>
        <v>0</v>
      </c>
      <c r="AB58" s="6">
        <f>'[1]Service Rank in each comparison'!Q59</f>
        <v>0</v>
      </c>
      <c r="AC58" s="7">
        <f t="shared" si="6"/>
        <v>1</v>
      </c>
      <c r="AD58" s="2" t="str">
        <f>IF('[1]Service Rank in each comparison'!R59="","",'[1]Service Rank in each comparison'!$C59)</f>
        <v/>
      </c>
      <c r="AE58" s="5">
        <f>'[1]Service Rank in each comparison'!R59</f>
        <v>0</v>
      </c>
      <c r="AF58" s="6">
        <f>'[1]Service Rank in each comparison'!S59</f>
        <v>0</v>
      </c>
      <c r="AG58" s="7">
        <f t="shared" si="7"/>
        <v>1</v>
      </c>
      <c r="AH58" s="2" t="str">
        <f>IF('[1]Service Rank in each comparison'!T59="","",'[1]Service Rank in each comparison'!$C59)</f>
        <v/>
      </c>
      <c r="AI58" s="5">
        <f>'[1]Service Rank in each comparison'!T59</f>
        <v>0</v>
      </c>
      <c r="AJ58" s="6">
        <f>'[1]Service Rank in each comparison'!U59</f>
        <v>0</v>
      </c>
      <c r="AK58" s="7">
        <f t="shared" si="8"/>
        <v>1</v>
      </c>
      <c r="AL58" s="2" t="str">
        <f>IF('[1]Service Rank in each comparison'!V59="","",'[1]Service Rank in each comparison'!$C59)</f>
        <v/>
      </c>
      <c r="AM58" s="5">
        <f>'[1]Service Rank in each comparison'!V59</f>
        <v>0</v>
      </c>
      <c r="AN58" s="6">
        <f>'[1]Service Rank in each comparison'!W59</f>
        <v>0</v>
      </c>
      <c r="AO58" s="7">
        <f t="shared" si="9"/>
        <v>1</v>
      </c>
      <c r="AP58" s="2" t="str">
        <f>IF('[1]Service Rank in each comparison'!X59="","",'[1]Service Rank in each comparison'!$C59)</f>
        <v/>
      </c>
      <c r="AQ58" s="5">
        <f>'[1]Service Rank in each comparison'!X59</f>
        <v>0</v>
      </c>
      <c r="AR58" s="6">
        <f>'[1]Service Rank in each comparison'!Y59</f>
        <v>0</v>
      </c>
      <c r="AS58" s="7">
        <f t="shared" si="10"/>
        <v>1</v>
      </c>
      <c r="AT58" s="2" t="str">
        <f>IF('[1]Service Rank in each comparison'!Z59="","",'[1]Service Rank in each comparison'!$C59)</f>
        <v/>
      </c>
      <c r="AU58" s="5">
        <f>'[1]Service Rank in each comparison'!Z59</f>
        <v>0</v>
      </c>
      <c r="AV58" s="6">
        <f>'[1]Service Rank in each comparison'!AA59</f>
        <v>0</v>
      </c>
      <c r="AW58" s="7">
        <f t="shared" si="11"/>
        <v>1</v>
      </c>
      <c r="AX58" s="2" t="str">
        <f>IF('[1]Service Rank in each comparison'!AB59="","",'[1]Service Rank in each comparison'!$C59)</f>
        <v/>
      </c>
      <c r="AY58" s="5">
        <f>'[1]Service Rank in each comparison'!AB59</f>
        <v>0</v>
      </c>
      <c r="AZ58" s="6">
        <f>'[1]Service Rank in each comparison'!AC59</f>
        <v>0</v>
      </c>
      <c r="BA58" s="7">
        <f t="shared" si="12"/>
        <v>1</v>
      </c>
      <c r="BB58" s="2" t="str">
        <f>IF('[1]Service Rank in each comparison'!AD59="","",'[1]Service Rank in each comparison'!$C59)</f>
        <v/>
      </c>
      <c r="BC58" s="5">
        <f>'[1]Service Rank in each comparison'!AD59</f>
        <v>0</v>
      </c>
      <c r="BD58" s="6">
        <f>'[1]Service Rank in each comparison'!AE59</f>
        <v>0</v>
      </c>
      <c r="BE58" s="7">
        <f t="shared" si="13"/>
        <v>1</v>
      </c>
      <c r="BF58" s="2" t="str">
        <f>IF('[1]Service Rank in each comparison'!AF59="","",'[1]Service Rank in each comparison'!$C59)</f>
        <v/>
      </c>
      <c r="BG58" s="5">
        <f>'[1]Service Rank in each comparison'!AF59</f>
        <v>0</v>
      </c>
      <c r="BH58" s="6">
        <f>'[1]Service Rank in each comparison'!AG59</f>
        <v>0</v>
      </c>
      <c r="BI58" s="7">
        <f t="shared" si="14"/>
        <v>1</v>
      </c>
      <c r="BJ58" s="2" t="str">
        <f>IF('[1]Service Rank in each comparison'!AH59="","",'[1]Service Rank in each comparison'!$C59)</f>
        <v/>
      </c>
      <c r="BK58" s="5">
        <f>'[1]Service Rank in each comparison'!AH59</f>
        <v>0</v>
      </c>
      <c r="BL58" s="6">
        <f>'[1]Service Rank in each comparison'!AI59</f>
        <v>0</v>
      </c>
      <c r="BM58" s="7">
        <f t="shared" si="15"/>
        <v>1</v>
      </c>
      <c r="BN58" s="2" t="str">
        <f>IF('[1]Service Rank in each comparison'!AJ59="","",'[1]Service Rank in each comparison'!$C59)</f>
        <v/>
      </c>
      <c r="BO58" s="5">
        <f>'[1]Service Rank in each comparison'!AJ59</f>
        <v>0</v>
      </c>
      <c r="BP58" s="6">
        <f>'[1]Service Rank in each comparison'!AK59</f>
        <v>0</v>
      </c>
      <c r="BQ58" s="7">
        <f t="shared" si="16"/>
        <v>1</v>
      </c>
      <c r="BR58" s="2" t="str">
        <f>IF('[1]Service Rank in each comparison'!AL59="","",'[1]Service Rank in each comparison'!$C59)</f>
        <v/>
      </c>
      <c r="BS58" s="5">
        <f>'[1]Service Rank in each comparison'!AL59</f>
        <v>0</v>
      </c>
      <c r="BT58" s="6">
        <f>'[1]Service Rank in each comparison'!AM59</f>
        <v>0</v>
      </c>
      <c r="BU58" s="7">
        <f t="shared" si="17"/>
        <v>1</v>
      </c>
      <c r="BV58" s="2" t="str">
        <f>IF('[1]Service Rank in each comparison'!AN59="","",'[1]Service Rank in each comparison'!$C59)</f>
        <v/>
      </c>
      <c r="BW58" s="5">
        <f>'[1]Service Rank in each comparison'!AN59</f>
        <v>0</v>
      </c>
      <c r="BX58" s="6">
        <f>'[1]Service Rank in each comparison'!AO59</f>
        <v>0</v>
      </c>
      <c r="BY58" s="7">
        <f t="shared" si="18"/>
        <v>1</v>
      </c>
      <c r="BZ58" s="2" t="str">
        <f>IF('[1]Service Rank in each comparison'!AP59="","",'[1]Service Rank in each comparison'!$C59)</f>
        <v/>
      </c>
      <c r="CA58" s="5">
        <f>'[1]Service Rank in each comparison'!AP59</f>
        <v>0</v>
      </c>
      <c r="CB58" s="6">
        <f>'[1]Service Rank in each comparison'!AQ59</f>
        <v>0</v>
      </c>
      <c r="CC58" s="7">
        <f t="shared" si="19"/>
        <v>1</v>
      </c>
      <c r="CE58" s="2" t="s">
        <v>181</v>
      </c>
      <c r="CF58" s="5">
        <v>204.001942385841</v>
      </c>
      <c r="CG58" s="6">
        <v>-204.001942385841</v>
      </c>
      <c r="CH58" s="7">
        <v>1</v>
      </c>
      <c r="CI58" s="2" t="s">
        <v>242</v>
      </c>
      <c r="CJ58" s="5">
        <v>31.5694646157509</v>
      </c>
      <c r="CK58" s="6">
        <v>-31.5694646157509</v>
      </c>
      <c r="CL58" s="7">
        <v>1</v>
      </c>
      <c r="CM58" s="2" t="s">
        <v>284</v>
      </c>
      <c r="CN58" s="5">
        <v>36.7918622384994</v>
      </c>
      <c r="CO58" s="6">
        <v>36.7918622384994</v>
      </c>
      <c r="CP58" s="7">
        <v>1</v>
      </c>
      <c r="CQ58" s="2" t="s">
        <v>299</v>
      </c>
      <c r="CR58" s="125" t="s">
        <v>299</v>
      </c>
      <c r="CS58" s="126" t="s">
        <v>299</v>
      </c>
      <c r="CT58" s="127" t="s">
        <v>299</v>
      </c>
      <c r="CU58" s="2" t="s">
        <v>299</v>
      </c>
      <c r="CV58" s="125" t="s">
        <v>299</v>
      </c>
      <c r="CW58" s="126" t="s">
        <v>299</v>
      </c>
      <c r="CX58" s="127" t="s">
        <v>299</v>
      </c>
      <c r="CY58" s="2" t="s">
        <v>299</v>
      </c>
      <c r="CZ58" s="125" t="s">
        <v>299</v>
      </c>
      <c r="DA58" s="126" t="s">
        <v>299</v>
      </c>
      <c r="DB58" s="127" t="s">
        <v>299</v>
      </c>
      <c r="DC58" s="2" t="s">
        <v>299</v>
      </c>
      <c r="DD58" s="125" t="s">
        <v>299</v>
      </c>
      <c r="DE58" s="126" t="s">
        <v>299</v>
      </c>
      <c r="DF58" s="127" t="s">
        <v>299</v>
      </c>
      <c r="DG58" s="2" t="s">
        <v>299</v>
      </c>
      <c r="DH58" s="125" t="s">
        <v>299</v>
      </c>
      <c r="DI58" s="126" t="s">
        <v>299</v>
      </c>
      <c r="DJ58" s="127" t="s">
        <v>299</v>
      </c>
      <c r="DK58" s="2" t="s">
        <v>299</v>
      </c>
      <c r="DL58" s="125" t="s">
        <v>299</v>
      </c>
      <c r="DM58" s="126" t="s">
        <v>299</v>
      </c>
      <c r="DN58" s="127" t="s">
        <v>299</v>
      </c>
      <c r="DO58" s="2" t="s">
        <v>299</v>
      </c>
      <c r="DP58" s="125" t="s">
        <v>299</v>
      </c>
      <c r="DQ58" s="126" t="s">
        <v>299</v>
      </c>
      <c r="DR58" s="127" t="s">
        <v>299</v>
      </c>
      <c r="DS58" s="2" t="s">
        <v>299</v>
      </c>
      <c r="DT58" s="125" t="s">
        <v>299</v>
      </c>
      <c r="DU58" s="126" t="s">
        <v>299</v>
      </c>
      <c r="DV58" s="127" t="s">
        <v>299</v>
      </c>
      <c r="DW58" s="2" t="s">
        <v>299</v>
      </c>
      <c r="DX58" s="125" t="s">
        <v>299</v>
      </c>
      <c r="DY58" s="126" t="s">
        <v>299</v>
      </c>
      <c r="DZ58" s="127" t="s">
        <v>299</v>
      </c>
      <c r="EA58" s="2" t="s">
        <v>299</v>
      </c>
      <c r="EB58" s="125" t="s">
        <v>299</v>
      </c>
      <c r="EC58" s="126" t="s">
        <v>299</v>
      </c>
      <c r="ED58" s="127" t="s">
        <v>299</v>
      </c>
      <c r="EE58" s="2" t="s">
        <v>299</v>
      </c>
      <c r="EF58" s="125" t="s">
        <v>299</v>
      </c>
      <c r="EG58" s="126" t="s">
        <v>299</v>
      </c>
      <c r="EH58" s="127" t="s">
        <v>299</v>
      </c>
      <c r="EI58" s="2" t="s">
        <v>299</v>
      </c>
      <c r="EJ58" s="125" t="s">
        <v>299</v>
      </c>
      <c r="EK58" s="126" t="s">
        <v>299</v>
      </c>
      <c r="EL58" s="127" t="s">
        <v>299</v>
      </c>
      <c r="EM58" s="2" t="s">
        <v>299</v>
      </c>
      <c r="EN58" s="125" t="s">
        <v>299</v>
      </c>
      <c r="EO58" s="126" t="s">
        <v>299</v>
      </c>
      <c r="EP58" s="127" t="s">
        <v>299</v>
      </c>
      <c r="EQ58" s="2" t="s">
        <v>299</v>
      </c>
      <c r="ER58" s="125" t="s">
        <v>299</v>
      </c>
      <c r="ES58" s="126" t="s">
        <v>299</v>
      </c>
      <c r="ET58" s="127" t="s">
        <v>299</v>
      </c>
      <c r="EU58" s="2" t="s">
        <v>299</v>
      </c>
      <c r="EV58" s="125" t="s">
        <v>299</v>
      </c>
      <c r="EW58" s="126" t="s">
        <v>299</v>
      </c>
      <c r="EX58" s="127" t="s">
        <v>299</v>
      </c>
      <c r="EY58" s="2" t="s">
        <v>299</v>
      </c>
      <c r="EZ58" s="125" t="s">
        <v>299</v>
      </c>
      <c r="FA58" s="126" t="s">
        <v>299</v>
      </c>
      <c r="FB58" s="127" t="s">
        <v>299</v>
      </c>
      <c r="FC58" s="2" t="s">
        <v>299</v>
      </c>
      <c r="FD58" s="125" t="s">
        <v>299</v>
      </c>
      <c r="FE58" s="126" t="s">
        <v>299</v>
      </c>
      <c r="FF58" s="127" t="s">
        <v>299</v>
      </c>
    </row>
    <row r="59" spans="2:162">
      <c r="B59" s="2" t="str">
        <f>IF('[1]Service Rank in each comparison'!D60="","",'[1]Service Rank in each comparison'!$C60)</f>
        <v/>
      </c>
      <c r="C59" s="5">
        <f>'[1]Service Rank in each comparison'!D60</f>
        <v>0</v>
      </c>
      <c r="D59" s="6" t="str">
        <f>IF('[1]Service Rank in each comparison'!E60="","",'[1]Service Rank in each comparison'!E60)</f>
        <v/>
      </c>
      <c r="E59" s="7">
        <f t="shared" si="0"/>
        <v>1</v>
      </c>
      <c r="F59" s="2" t="str">
        <f>IF('[1]Service Rank in each comparison'!F60="","",'[1]Service Rank in each comparison'!$C60)</f>
        <v/>
      </c>
      <c r="G59" s="5">
        <f>'[1]Service Rank in each comparison'!F60</f>
        <v>0</v>
      </c>
      <c r="H59" s="6">
        <f>'[1]Service Rank in each comparison'!G60</f>
        <v>0</v>
      </c>
      <c r="I59" s="7">
        <f t="shared" si="1"/>
        <v>1</v>
      </c>
      <c r="J59" s="2" t="str">
        <f>IF('[1]Service Rank in each comparison'!H60="","",'[1]Service Rank in each comparison'!$C60)</f>
        <v/>
      </c>
      <c r="K59" s="5">
        <f>'[1]Service Rank in each comparison'!H60</f>
        <v>0</v>
      </c>
      <c r="L59" s="6">
        <f>'[1]Service Rank in each comparison'!I60</f>
        <v>0</v>
      </c>
      <c r="M59" s="7">
        <f t="shared" si="2"/>
        <v>1</v>
      </c>
      <c r="N59" s="2" t="str">
        <f>IF('[1]Service Rank in each comparison'!J60="","",'[1]Service Rank in each comparison'!$C60)</f>
        <v/>
      </c>
      <c r="O59" s="5">
        <f>'[1]Service Rank in each comparison'!J60</f>
        <v>0</v>
      </c>
      <c r="P59" s="6">
        <f>'[1]Service Rank in each comparison'!K60</f>
        <v>0</v>
      </c>
      <c r="Q59" s="7">
        <f t="shared" si="3"/>
        <v>1</v>
      </c>
      <c r="R59" s="2" t="str">
        <f>IF('[1]Service Rank in each comparison'!L60="","",'[1]Service Rank in each comparison'!$C60)</f>
        <v/>
      </c>
      <c r="S59" s="5">
        <f>'[1]Service Rank in each comparison'!L60</f>
        <v>0</v>
      </c>
      <c r="T59" s="6">
        <f>'[1]Service Rank in each comparison'!M60</f>
        <v>0</v>
      </c>
      <c r="U59" s="7">
        <f t="shared" si="4"/>
        <v>1</v>
      </c>
      <c r="V59" s="2" t="str">
        <f>IF('[1]Service Rank in each comparison'!N60="","",'[1]Service Rank in each comparison'!$C60)</f>
        <v/>
      </c>
      <c r="W59" s="5">
        <f>'[1]Service Rank in each comparison'!N60</f>
        <v>0</v>
      </c>
      <c r="X59" s="6">
        <f>'[1]Service Rank in each comparison'!O60</f>
        <v>0</v>
      </c>
      <c r="Y59" s="7">
        <f t="shared" si="5"/>
        <v>1</v>
      </c>
      <c r="Z59" s="2" t="str">
        <f>IF('[1]Service Rank in each comparison'!P60="","",'[1]Service Rank in each comparison'!$C60)</f>
        <v/>
      </c>
      <c r="AA59" s="5">
        <f>'[1]Service Rank in each comparison'!P60</f>
        <v>0</v>
      </c>
      <c r="AB59" s="6">
        <f>'[1]Service Rank in each comparison'!Q60</f>
        <v>0</v>
      </c>
      <c r="AC59" s="7">
        <f t="shared" si="6"/>
        <v>1</v>
      </c>
      <c r="AD59" s="2" t="str">
        <f>IF('[1]Service Rank in each comparison'!R60="","",'[1]Service Rank in each comparison'!$C60)</f>
        <v/>
      </c>
      <c r="AE59" s="5">
        <f>'[1]Service Rank in each comparison'!R60</f>
        <v>0</v>
      </c>
      <c r="AF59" s="6">
        <f>'[1]Service Rank in each comparison'!S60</f>
        <v>0</v>
      </c>
      <c r="AG59" s="7">
        <f t="shared" si="7"/>
        <v>1</v>
      </c>
      <c r="AH59" s="2" t="str">
        <f>IF('[1]Service Rank in each comparison'!T60="","",'[1]Service Rank in each comparison'!$C60)</f>
        <v/>
      </c>
      <c r="AI59" s="5">
        <f>'[1]Service Rank in each comparison'!T60</f>
        <v>0</v>
      </c>
      <c r="AJ59" s="6">
        <f>'[1]Service Rank in each comparison'!U60</f>
        <v>0</v>
      </c>
      <c r="AK59" s="7">
        <f t="shared" si="8"/>
        <v>1</v>
      </c>
      <c r="AL59" s="2" t="str">
        <f>IF('[1]Service Rank in each comparison'!V60="","",'[1]Service Rank in each comparison'!$C60)</f>
        <v/>
      </c>
      <c r="AM59" s="5">
        <f>'[1]Service Rank in each comparison'!V60</f>
        <v>0</v>
      </c>
      <c r="AN59" s="6">
        <f>'[1]Service Rank in each comparison'!W60</f>
        <v>0</v>
      </c>
      <c r="AO59" s="7">
        <f t="shared" si="9"/>
        <v>1</v>
      </c>
      <c r="AP59" s="2" t="str">
        <f>IF('[1]Service Rank in each comparison'!X60="","",'[1]Service Rank in each comparison'!$C60)</f>
        <v/>
      </c>
      <c r="AQ59" s="5">
        <f>'[1]Service Rank in each comparison'!X60</f>
        <v>0</v>
      </c>
      <c r="AR59" s="6">
        <f>'[1]Service Rank in each comparison'!Y60</f>
        <v>0</v>
      </c>
      <c r="AS59" s="7">
        <f t="shared" si="10"/>
        <v>1</v>
      </c>
      <c r="AT59" s="2" t="str">
        <f>IF('[1]Service Rank in each comparison'!Z60="","",'[1]Service Rank in each comparison'!$C60)</f>
        <v/>
      </c>
      <c r="AU59" s="5">
        <f>'[1]Service Rank in each comparison'!Z60</f>
        <v>0</v>
      </c>
      <c r="AV59" s="6">
        <f>'[1]Service Rank in each comparison'!AA60</f>
        <v>0</v>
      </c>
      <c r="AW59" s="7">
        <f t="shared" si="11"/>
        <v>1</v>
      </c>
      <c r="AX59" s="2" t="str">
        <f>IF('[1]Service Rank in each comparison'!AB60="","",'[1]Service Rank in each comparison'!$C60)</f>
        <v/>
      </c>
      <c r="AY59" s="5">
        <f>'[1]Service Rank in each comparison'!AB60</f>
        <v>0</v>
      </c>
      <c r="AZ59" s="6">
        <f>'[1]Service Rank in each comparison'!AC60</f>
        <v>0</v>
      </c>
      <c r="BA59" s="7">
        <f t="shared" si="12"/>
        <v>1</v>
      </c>
      <c r="BB59" s="2" t="str">
        <f>IF('[1]Service Rank in each comparison'!AD60="","",'[1]Service Rank in each comparison'!$C60)</f>
        <v/>
      </c>
      <c r="BC59" s="5">
        <f>'[1]Service Rank in each comparison'!AD60</f>
        <v>0</v>
      </c>
      <c r="BD59" s="6">
        <f>'[1]Service Rank in each comparison'!AE60</f>
        <v>0</v>
      </c>
      <c r="BE59" s="7">
        <f t="shared" si="13"/>
        <v>1</v>
      </c>
      <c r="BF59" s="2" t="str">
        <f>IF('[1]Service Rank in each comparison'!AF60="","",'[1]Service Rank in each comparison'!$C60)</f>
        <v/>
      </c>
      <c r="BG59" s="5">
        <f>'[1]Service Rank in each comparison'!AF60</f>
        <v>0</v>
      </c>
      <c r="BH59" s="6">
        <f>'[1]Service Rank in each comparison'!AG60</f>
        <v>0</v>
      </c>
      <c r="BI59" s="7">
        <f t="shared" si="14"/>
        <v>1</v>
      </c>
      <c r="BJ59" s="2" t="str">
        <f>IF('[1]Service Rank in each comparison'!AH60="","",'[1]Service Rank in each comparison'!$C60)</f>
        <v/>
      </c>
      <c r="BK59" s="5">
        <f>'[1]Service Rank in each comparison'!AH60</f>
        <v>0</v>
      </c>
      <c r="BL59" s="6">
        <f>'[1]Service Rank in each comparison'!AI60</f>
        <v>0</v>
      </c>
      <c r="BM59" s="7">
        <f t="shared" si="15"/>
        <v>1</v>
      </c>
      <c r="BN59" s="2" t="str">
        <f>IF('[1]Service Rank in each comparison'!AJ60="","",'[1]Service Rank in each comparison'!$C60)</f>
        <v/>
      </c>
      <c r="BO59" s="5">
        <f>'[1]Service Rank in each comparison'!AJ60</f>
        <v>0</v>
      </c>
      <c r="BP59" s="6">
        <f>'[1]Service Rank in each comparison'!AK60</f>
        <v>0</v>
      </c>
      <c r="BQ59" s="7">
        <f t="shared" si="16"/>
        <v>1</v>
      </c>
      <c r="BR59" s="2" t="str">
        <f>IF('[1]Service Rank in each comparison'!AL60="","",'[1]Service Rank in each comparison'!$C60)</f>
        <v/>
      </c>
      <c r="BS59" s="5">
        <f>'[1]Service Rank in each comparison'!AL60</f>
        <v>0</v>
      </c>
      <c r="BT59" s="6">
        <f>'[1]Service Rank in each comparison'!AM60</f>
        <v>0</v>
      </c>
      <c r="BU59" s="7">
        <f t="shared" si="17"/>
        <v>1</v>
      </c>
      <c r="BV59" s="2" t="str">
        <f>IF('[1]Service Rank in each comparison'!AN60="","",'[1]Service Rank in each comparison'!$C60)</f>
        <v/>
      </c>
      <c r="BW59" s="5">
        <f>'[1]Service Rank in each comparison'!AN60</f>
        <v>0</v>
      </c>
      <c r="BX59" s="6">
        <f>'[1]Service Rank in each comparison'!AO60</f>
        <v>0</v>
      </c>
      <c r="BY59" s="7">
        <f t="shared" si="18"/>
        <v>1</v>
      </c>
      <c r="BZ59" s="2" t="str">
        <f>IF('[1]Service Rank in each comparison'!AP60="","",'[1]Service Rank in each comparison'!$C60)</f>
        <v/>
      </c>
      <c r="CA59" s="5">
        <f>'[1]Service Rank in each comparison'!AP60</f>
        <v>0</v>
      </c>
      <c r="CB59" s="6">
        <f>'[1]Service Rank in each comparison'!AQ60</f>
        <v>0</v>
      </c>
      <c r="CC59" s="7">
        <f t="shared" si="19"/>
        <v>1</v>
      </c>
      <c r="CE59" s="2" t="s">
        <v>163</v>
      </c>
      <c r="CF59" s="5">
        <v>203.805194988213</v>
      </c>
      <c r="CG59" s="6">
        <v>-113.516249519968</v>
      </c>
      <c r="CH59" s="7">
        <v>1</v>
      </c>
      <c r="CI59" s="2" t="s">
        <v>231</v>
      </c>
      <c r="CJ59" s="5">
        <v>31.5494004958736</v>
      </c>
      <c r="CK59" s="6">
        <v>8.22050536212965</v>
      </c>
      <c r="CL59" s="7">
        <v>1</v>
      </c>
      <c r="CM59" s="2" t="s">
        <v>211</v>
      </c>
      <c r="CN59" s="5">
        <v>36.6991610550288</v>
      </c>
      <c r="CO59" s="6">
        <v>-36.6991610550288</v>
      </c>
      <c r="CP59" s="7">
        <v>1</v>
      </c>
      <c r="CQ59" s="2" t="s">
        <v>299</v>
      </c>
      <c r="CR59" s="125" t="s">
        <v>299</v>
      </c>
      <c r="CS59" s="126" t="s">
        <v>299</v>
      </c>
      <c r="CT59" s="127" t="s">
        <v>299</v>
      </c>
      <c r="CU59" s="2" t="s">
        <v>299</v>
      </c>
      <c r="CV59" s="125" t="s">
        <v>299</v>
      </c>
      <c r="CW59" s="126" t="s">
        <v>299</v>
      </c>
      <c r="CX59" s="127" t="s">
        <v>299</v>
      </c>
      <c r="CY59" s="2" t="s">
        <v>299</v>
      </c>
      <c r="CZ59" s="125" t="s">
        <v>299</v>
      </c>
      <c r="DA59" s="126" t="s">
        <v>299</v>
      </c>
      <c r="DB59" s="127" t="s">
        <v>299</v>
      </c>
      <c r="DC59" s="2" t="s">
        <v>299</v>
      </c>
      <c r="DD59" s="125" t="s">
        <v>299</v>
      </c>
      <c r="DE59" s="126" t="s">
        <v>299</v>
      </c>
      <c r="DF59" s="127" t="s">
        <v>299</v>
      </c>
      <c r="DG59" s="2" t="s">
        <v>299</v>
      </c>
      <c r="DH59" s="125" t="s">
        <v>299</v>
      </c>
      <c r="DI59" s="126" t="s">
        <v>299</v>
      </c>
      <c r="DJ59" s="127" t="s">
        <v>299</v>
      </c>
      <c r="DK59" s="2" t="s">
        <v>299</v>
      </c>
      <c r="DL59" s="125" t="s">
        <v>299</v>
      </c>
      <c r="DM59" s="126" t="s">
        <v>299</v>
      </c>
      <c r="DN59" s="127" t="s">
        <v>299</v>
      </c>
      <c r="DO59" s="2" t="s">
        <v>299</v>
      </c>
      <c r="DP59" s="125" t="s">
        <v>299</v>
      </c>
      <c r="DQ59" s="126" t="s">
        <v>299</v>
      </c>
      <c r="DR59" s="127" t="s">
        <v>299</v>
      </c>
      <c r="DS59" s="2" t="s">
        <v>299</v>
      </c>
      <c r="DT59" s="125" t="s">
        <v>299</v>
      </c>
      <c r="DU59" s="126" t="s">
        <v>299</v>
      </c>
      <c r="DV59" s="127" t="s">
        <v>299</v>
      </c>
      <c r="DW59" s="2" t="s">
        <v>299</v>
      </c>
      <c r="DX59" s="125" t="s">
        <v>299</v>
      </c>
      <c r="DY59" s="126" t="s">
        <v>299</v>
      </c>
      <c r="DZ59" s="127" t="s">
        <v>299</v>
      </c>
      <c r="EA59" s="2" t="s">
        <v>299</v>
      </c>
      <c r="EB59" s="125" t="s">
        <v>299</v>
      </c>
      <c r="EC59" s="126" t="s">
        <v>299</v>
      </c>
      <c r="ED59" s="127" t="s">
        <v>299</v>
      </c>
      <c r="EE59" s="2" t="s">
        <v>299</v>
      </c>
      <c r="EF59" s="125" t="s">
        <v>299</v>
      </c>
      <c r="EG59" s="126" t="s">
        <v>299</v>
      </c>
      <c r="EH59" s="127" t="s">
        <v>299</v>
      </c>
      <c r="EI59" s="2" t="s">
        <v>299</v>
      </c>
      <c r="EJ59" s="125" t="s">
        <v>299</v>
      </c>
      <c r="EK59" s="126" t="s">
        <v>299</v>
      </c>
      <c r="EL59" s="127" t="s">
        <v>299</v>
      </c>
      <c r="EM59" s="2" t="s">
        <v>299</v>
      </c>
      <c r="EN59" s="125" t="s">
        <v>299</v>
      </c>
      <c r="EO59" s="126" t="s">
        <v>299</v>
      </c>
      <c r="EP59" s="127" t="s">
        <v>299</v>
      </c>
      <c r="EQ59" s="2" t="s">
        <v>299</v>
      </c>
      <c r="ER59" s="125" t="s">
        <v>299</v>
      </c>
      <c r="ES59" s="126" t="s">
        <v>299</v>
      </c>
      <c r="ET59" s="127" t="s">
        <v>299</v>
      </c>
      <c r="EU59" s="2" t="s">
        <v>299</v>
      </c>
      <c r="EV59" s="125" t="s">
        <v>299</v>
      </c>
      <c r="EW59" s="126" t="s">
        <v>299</v>
      </c>
      <c r="EX59" s="127" t="s">
        <v>299</v>
      </c>
      <c r="EY59" s="2" t="s">
        <v>299</v>
      </c>
      <c r="EZ59" s="125" t="s">
        <v>299</v>
      </c>
      <c r="FA59" s="126" t="s">
        <v>299</v>
      </c>
      <c r="FB59" s="127" t="s">
        <v>299</v>
      </c>
      <c r="FC59" s="2" t="s">
        <v>299</v>
      </c>
      <c r="FD59" s="125" t="s">
        <v>299</v>
      </c>
      <c r="FE59" s="126" t="s">
        <v>299</v>
      </c>
      <c r="FF59" s="127" t="s">
        <v>299</v>
      </c>
    </row>
    <row r="60" spans="2:162">
      <c r="B60" s="2" t="str">
        <f>IF('[1]Service Rank in each comparison'!D61="","",'[1]Service Rank in each comparison'!$C61)</f>
        <v/>
      </c>
      <c r="C60" s="5">
        <f>'[1]Service Rank in each comparison'!D61</f>
        <v>0</v>
      </c>
      <c r="D60" s="6" t="str">
        <f>IF('[1]Service Rank in each comparison'!E61="","",'[1]Service Rank in each comparison'!E61)</f>
        <v/>
      </c>
      <c r="E60" s="7">
        <f t="shared" si="0"/>
        <v>1</v>
      </c>
      <c r="F60" s="2" t="str">
        <f>IF('[1]Service Rank in each comparison'!F61="","",'[1]Service Rank in each comparison'!$C61)</f>
        <v/>
      </c>
      <c r="G60" s="5">
        <f>'[1]Service Rank in each comparison'!F61</f>
        <v>0</v>
      </c>
      <c r="H60" s="6">
        <f>'[1]Service Rank in each comparison'!G61</f>
        <v>0</v>
      </c>
      <c r="I60" s="7">
        <f t="shared" si="1"/>
        <v>1</v>
      </c>
      <c r="J60" s="2" t="str">
        <f>IF('[1]Service Rank in each comparison'!H61="","",'[1]Service Rank in each comparison'!$C61)</f>
        <v/>
      </c>
      <c r="K60" s="5">
        <f>'[1]Service Rank in each comparison'!H61</f>
        <v>0</v>
      </c>
      <c r="L60" s="6">
        <f>'[1]Service Rank in each comparison'!I61</f>
        <v>0</v>
      </c>
      <c r="M60" s="7">
        <f t="shared" si="2"/>
        <v>1</v>
      </c>
      <c r="N60" s="2" t="str">
        <f>IF('[1]Service Rank in each comparison'!J61="","",'[1]Service Rank in each comparison'!$C61)</f>
        <v/>
      </c>
      <c r="O60" s="5">
        <f>'[1]Service Rank in each comparison'!J61</f>
        <v>0</v>
      </c>
      <c r="P60" s="6">
        <f>'[1]Service Rank in each comparison'!K61</f>
        <v>0</v>
      </c>
      <c r="Q60" s="7">
        <f t="shared" si="3"/>
        <v>1</v>
      </c>
      <c r="R60" s="2" t="str">
        <f>IF('[1]Service Rank in each comparison'!L61="","",'[1]Service Rank in each comparison'!$C61)</f>
        <v/>
      </c>
      <c r="S60" s="5">
        <f>'[1]Service Rank in each comparison'!L61</f>
        <v>0</v>
      </c>
      <c r="T60" s="6">
        <f>'[1]Service Rank in each comparison'!M61</f>
        <v>0</v>
      </c>
      <c r="U60" s="7">
        <f t="shared" si="4"/>
        <v>1</v>
      </c>
      <c r="V60" s="2" t="str">
        <f>IF('[1]Service Rank in each comparison'!N61="","",'[1]Service Rank in each comparison'!$C61)</f>
        <v/>
      </c>
      <c r="W60" s="5">
        <f>'[1]Service Rank in each comparison'!N61</f>
        <v>0</v>
      </c>
      <c r="X60" s="6">
        <f>'[1]Service Rank in each comparison'!O61</f>
        <v>0</v>
      </c>
      <c r="Y60" s="7">
        <f t="shared" si="5"/>
        <v>1</v>
      </c>
      <c r="Z60" s="2" t="str">
        <f>IF('[1]Service Rank in each comparison'!P61="","",'[1]Service Rank in each comparison'!$C61)</f>
        <v/>
      </c>
      <c r="AA60" s="5">
        <f>'[1]Service Rank in each comparison'!P61</f>
        <v>0</v>
      </c>
      <c r="AB60" s="6">
        <f>'[1]Service Rank in each comparison'!Q61</f>
        <v>0</v>
      </c>
      <c r="AC60" s="7">
        <f t="shared" si="6"/>
        <v>1</v>
      </c>
      <c r="AD60" s="2" t="str">
        <f>IF('[1]Service Rank in each comparison'!R61="","",'[1]Service Rank in each comparison'!$C61)</f>
        <v/>
      </c>
      <c r="AE60" s="5">
        <f>'[1]Service Rank in each comparison'!R61</f>
        <v>0</v>
      </c>
      <c r="AF60" s="6">
        <f>'[1]Service Rank in each comparison'!S61</f>
        <v>0</v>
      </c>
      <c r="AG60" s="7">
        <f t="shared" si="7"/>
        <v>1</v>
      </c>
      <c r="AH60" s="2" t="str">
        <f>IF('[1]Service Rank in each comparison'!T61="","",'[1]Service Rank in each comparison'!$C61)</f>
        <v/>
      </c>
      <c r="AI60" s="5">
        <f>'[1]Service Rank in each comparison'!T61</f>
        <v>0</v>
      </c>
      <c r="AJ60" s="6">
        <f>'[1]Service Rank in each comparison'!U61</f>
        <v>0</v>
      </c>
      <c r="AK60" s="7">
        <f t="shared" si="8"/>
        <v>1</v>
      </c>
      <c r="AL60" s="2" t="str">
        <f>IF('[1]Service Rank in each comparison'!V61="","",'[1]Service Rank in each comparison'!$C61)</f>
        <v/>
      </c>
      <c r="AM60" s="5">
        <f>'[1]Service Rank in each comparison'!V61</f>
        <v>0</v>
      </c>
      <c r="AN60" s="6">
        <f>'[1]Service Rank in each comparison'!W61</f>
        <v>0</v>
      </c>
      <c r="AO60" s="7">
        <f t="shared" si="9"/>
        <v>1</v>
      </c>
      <c r="AP60" s="2" t="str">
        <f>IF('[1]Service Rank in each comparison'!X61="","",'[1]Service Rank in each comparison'!$C61)</f>
        <v/>
      </c>
      <c r="AQ60" s="5">
        <f>'[1]Service Rank in each comparison'!X61</f>
        <v>0</v>
      </c>
      <c r="AR60" s="6">
        <f>'[1]Service Rank in each comparison'!Y61</f>
        <v>0</v>
      </c>
      <c r="AS60" s="7">
        <f t="shared" si="10"/>
        <v>1</v>
      </c>
      <c r="AT60" s="2" t="str">
        <f>IF('[1]Service Rank in each comparison'!Z61="","",'[1]Service Rank in each comparison'!$C61)</f>
        <v/>
      </c>
      <c r="AU60" s="5">
        <f>'[1]Service Rank in each comparison'!Z61</f>
        <v>0</v>
      </c>
      <c r="AV60" s="6">
        <f>'[1]Service Rank in each comparison'!AA61</f>
        <v>0</v>
      </c>
      <c r="AW60" s="7">
        <f t="shared" si="11"/>
        <v>1</v>
      </c>
      <c r="AX60" s="2" t="str">
        <f>IF('[1]Service Rank in each comparison'!AB61="","",'[1]Service Rank in each comparison'!$C61)</f>
        <v/>
      </c>
      <c r="AY60" s="5">
        <f>'[1]Service Rank in each comparison'!AB61</f>
        <v>0</v>
      </c>
      <c r="AZ60" s="6">
        <f>'[1]Service Rank in each comparison'!AC61</f>
        <v>0</v>
      </c>
      <c r="BA60" s="7">
        <f t="shared" si="12"/>
        <v>1</v>
      </c>
      <c r="BB60" s="2" t="str">
        <f>IF('[1]Service Rank in each comparison'!AD61="","",'[1]Service Rank in each comparison'!$C61)</f>
        <v/>
      </c>
      <c r="BC60" s="5">
        <f>'[1]Service Rank in each comparison'!AD61</f>
        <v>0</v>
      </c>
      <c r="BD60" s="6">
        <f>'[1]Service Rank in each comparison'!AE61</f>
        <v>0</v>
      </c>
      <c r="BE60" s="7">
        <f t="shared" si="13"/>
        <v>1</v>
      </c>
      <c r="BF60" s="2" t="str">
        <f>IF('[1]Service Rank in each comparison'!AF61="","",'[1]Service Rank in each comparison'!$C61)</f>
        <v/>
      </c>
      <c r="BG60" s="5">
        <f>'[1]Service Rank in each comparison'!AF61</f>
        <v>0</v>
      </c>
      <c r="BH60" s="6">
        <f>'[1]Service Rank in each comparison'!AG61</f>
        <v>0</v>
      </c>
      <c r="BI60" s="7">
        <f t="shared" si="14"/>
        <v>1</v>
      </c>
      <c r="BJ60" s="2" t="str">
        <f>IF('[1]Service Rank in each comparison'!AH61="","",'[1]Service Rank in each comparison'!$C61)</f>
        <v/>
      </c>
      <c r="BK60" s="5">
        <f>'[1]Service Rank in each comparison'!AH61</f>
        <v>0</v>
      </c>
      <c r="BL60" s="6">
        <f>'[1]Service Rank in each comparison'!AI61</f>
        <v>0</v>
      </c>
      <c r="BM60" s="7">
        <f t="shared" si="15"/>
        <v>1</v>
      </c>
      <c r="BN60" s="2" t="str">
        <f>IF('[1]Service Rank in each comparison'!AJ61="","",'[1]Service Rank in each comparison'!$C61)</f>
        <v/>
      </c>
      <c r="BO60" s="5">
        <f>'[1]Service Rank in each comparison'!AJ61</f>
        <v>0</v>
      </c>
      <c r="BP60" s="6">
        <f>'[1]Service Rank in each comparison'!AK61</f>
        <v>0</v>
      </c>
      <c r="BQ60" s="7">
        <f t="shared" si="16"/>
        <v>1</v>
      </c>
      <c r="BR60" s="2" t="str">
        <f>IF('[1]Service Rank in each comparison'!AL61="","",'[1]Service Rank in each comparison'!$C61)</f>
        <v/>
      </c>
      <c r="BS60" s="5">
        <f>'[1]Service Rank in each comparison'!AL61</f>
        <v>0</v>
      </c>
      <c r="BT60" s="6">
        <f>'[1]Service Rank in each comparison'!AM61</f>
        <v>0</v>
      </c>
      <c r="BU60" s="7">
        <f t="shared" si="17"/>
        <v>1</v>
      </c>
      <c r="BV60" s="2" t="str">
        <f>IF('[1]Service Rank in each comparison'!AN61="","",'[1]Service Rank in each comparison'!$C61)</f>
        <v/>
      </c>
      <c r="BW60" s="5">
        <f>'[1]Service Rank in each comparison'!AN61</f>
        <v>0</v>
      </c>
      <c r="BX60" s="6">
        <f>'[1]Service Rank in each comparison'!AO61</f>
        <v>0</v>
      </c>
      <c r="BY60" s="7">
        <f t="shared" si="18"/>
        <v>1</v>
      </c>
      <c r="BZ60" s="2" t="str">
        <f>IF('[1]Service Rank in each comparison'!AP61="","",'[1]Service Rank in each comparison'!$C61)</f>
        <v/>
      </c>
      <c r="CA60" s="5">
        <f>'[1]Service Rank in each comparison'!AP61</f>
        <v>0</v>
      </c>
      <c r="CB60" s="6">
        <f>'[1]Service Rank in each comparison'!AQ61</f>
        <v>0</v>
      </c>
      <c r="CC60" s="7">
        <f t="shared" si="19"/>
        <v>1</v>
      </c>
      <c r="CE60" s="2" t="s">
        <v>155</v>
      </c>
      <c r="CF60" s="5">
        <v>201.114273721367</v>
      </c>
      <c r="CG60" s="6">
        <v>-171.64826102055</v>
      </c>
      <c r="CH60" s="7">
        <v>1</v>
      </c>
      <c r="CI60" s="2" t="s">
        <v>203</v>
      </c>
      <c r="CJ60" s="5">
        <v>29.7964983854728</v>
      </c>
      <c r="CK60" s="6">
        <v>-22.8493326607441</v>
      </c>
      <c r="CL60" s="7">
        <v>1</v>
      </c>
      <c r="CM60" s="2" t="s">
        <v>137</v>
      </c>
      <c r="CN60" s="5">
        <v>36.1742311957281</v>
      </c>
      <c r="CO60" s="6">
        <v>-36.1742311957281</v>
      </c>
      <c r="CP60" s="7">
        <v>1</v>
      </c>
      <c r="CQ60" s="2" t="s">
        <v>299</v>
      </c>
      <c r="CR60" s="125" t="s">
        <v>299</v>
      </c>
      <c r="CS60" s="126" t="s">
        <v>299</v>
      </c>
      <c r="CT60" s="127" t="s">
        <v>299</v>
      </c>
      <c r="CU60" s="2" t="s">
        <v>299</v>
      </c>
      <c r="CV60" s="125" t="s">
        <v>299</v>
      </c>
      <c r="CW60" s="126" t="s">
        <v>299</v>
      </c>
      <c r="CX60" s="127" t="s">
        <v>299</v>
      </c>
      <c r="CY60" s="2" t="s">
        <v>299</v>
      </c>
      <c r="CZ60" s="125" t="s">
        <v>299</v>
      </c>
      <c r="DA60" s="126" t="s">
        <v>299</v>
      </c>
      <c r="DB60" s="127" t="s">
        <v>299</v>
      </c>
      <c r="DC60" s="2" t="s">
        <v>299</v>
      </c>
      <c r="DD60" s="125" t="s">
        <v>299</v>
      </c>
      <c r="DE60" s="126" t="s">
        <v>299</v>
      </c>
      <c r="DF60" s="127" t="s">
        <v>299</v>
      </c>
      <c r="DG60" s="2" t="s">
        <v>299</v>
      </c>
      <c r="DH60" s="125" t="s">
        <v>299</v>
      </c>
      <c r="DI60" s="126" t="s">
        <v>299</v>
      </c>
      <c r="DJ60" s="127" t="s">
        <v>299</v>
      </c>
      <c r="DK60" s="2" t="s">
        <v>299</v>
      </c>
      <c r="DL60" s="125" t="s">
        <v>299</v>
      </c>
      <c r="DM60" s="126" t="s">
        <v>299</v>
      </c>
      <c r="DN60" s="127" t="s">
        <v>299</v>
      </c>
      <c r="DO60" s="2" t="s">
        <v>299</v>
      </c>
      <c r="DP60" s="125" t="s">
        <v>299</v>
      </c>
      <c r="DQ60" s="126" t="s">
        <v>299</v>
      </c>
      <c r="DR60" s="127" t="s">
        <v>299</v>
      </c>
      <c r="DS60" s="2" t="s">
        <v>299</v>
      </c>
      <c r="DT60" s="125" t="s">
        <v>299</v>
      </c>
      <c r="DU60" s="126" t="s">
        <v>299</v>
      </c>
      <c r="DV60" s="127" t="s">
        <v>299</v>
      </c>
      <c r="DW60" s="2" t="s">
        <v>299</v>
      </c>
      <c r="DX60" s="125" t="s">
        <v>299</v>
      </c>
      <c r="DY60" s="126" t="s">
        <v>299</v>
      </c>
      <c r="DZ60" s="127" t="s">
        <v>299</v>
      </c>
      <c r="EA60" s="2" t="s">
        <v>299</v>
      </c>
      <c r="EB60" s="125" t="s">
        <v>299</v>
      </c>
      <c r="EC60" s="126" t="s">
        <v>299</v>
      </c>
      <c r="ED60" s="127" t="s">
        <v>299</v>
      </c>
      <c r="EE60" s="2" t="s">
        <v>299</v>
      </c>
      <c r="EF60" s="125" t="s">
        <v>299</v>
      </c>
      <c r="EG60" s="126" t="s">
        <v>299</v>
      </c>
      <c r="EH60" s="127" t="s">
        <v>299</v>
      </c>
      <c r="EI60" s="2" t="s">
        <v>299</v>
      </c>
      <c r="EJ60" s="125" t="s">
        <v>299</v>
      </c>
      <c r="EK60" s="126" t="s">
        <v>299</v>
      </c>
      <c r="EL60" s="127" t="s">
        <v>299</v>
      </c>
      <c r="EM60" s="2" t="s">
        <v>299</v>
      </c>
      <c r="EN60" s="125" t="s">
        <v>299</v>
      </c>
      <c r="EO60" s="126" t="s">
        <v>299</v>
      </c>
      <c r="EP60" s="127" t="s">
        <v>299</v>
      </c>
      <c r="EQ60" s="2" t="s">
        <v>299</v>
      </c>
      <c r="ER60" s="125" t="s">
        <v>299</v>
      </c>
      <c r="ES60" s="126" t="s">
        <v>299</v>
      </c>
      <c r="ET60" s="127" t="s">
        <v>299</v>
      </c>
      <c r="EU60" s="2" t="s">
        <v>299</v>
      </c>
      <c r="EV60" s="125" t="s">
        <v>299</v>
      </c>
      <c r="EW60" s="126" t="s">
        <v>299</v>
      </c>
      <c r="EX60" s="127" t="s">
        <v>299</v>
      </c>
      <c r="EY60" s="2" t="s">
        <v>299</v>
      </c>
      <c r="EZ60" s="125" t="s">
        <v>299</v>
      </c>
      <c r="FA60" s="126" t="s">
        <v>299</v>
      </c>
      <c r="FB60" s="127" t="s">
        <v>299</v>
      </c>
      <c r="FC60" s="2" t="s">
        <v>299</v>
      </c>
      <c r="FD60" s="125" t="s">
        <v>299</v>
      </c>
      <c r="FE60" s="126" t="s">
        <v>299</v>
      </c>
      <c r="FF60" s="127" t="s">
        <v>299</v>
      </c>
    </row>
    <row r="61" spans="2:162">
      <c r="B61" s="2" t="str">
        <f>IF('[1]Service Rank in each comparison'!D62="","",'[1]Service Rank in each comparison'!$C62)</f>
        <v/>
      </c>
      <c r="C61" s="5">
        <f>'[1]Service Rank in each comparison'!D62</f>
        <v>0</v>
      </c>
      <c r="D61" s="6" t="str">
        <f>IF('[1]Service Rank in each comparison'!E62="","",'[1]Service Rank in each comparison'!E62)</f>
        <v/>
      </c>
      <c r="E61" s="7">
        <f t="shared" si="0"/>
        <v>1</v>
      </c>
      <c r="F61" s="2" t="str">
        <f>IF('[1]Service Rank in each comparison'!F62="","",'[1]Service Rank in each comparison'!$C62)</f>
        <v>Glycosphingolipid biosynthesis - lacto and neolacto series</v>
      </c>
      <c r="G61" s="5">
        <f>'[1]Service Rank in each comparison'!F62</f>
        <v>52.7773364245363</v>
      </c>
      <c r="H61" s="6">
        <f>'[1]Service Rank in each comparison'!G62</f>
        <v>52.7773364245363</v>
      </c>
      <c r="I61" s="7">
        <f t="shared" si="1"/>
        <v>1</v>
      </c>
      <c r="J61" s="2" t="str">
        <f>IF('[1]Service Rank in each comparison'!H62="","",'[1]Service Rank in each comparison'!$C62)</f>
        <v/>
      </c>
      <c r="K61" s="5">
        <f>'[1]Service Rank in each comparison'!H62</f>
        <v>0</v>
      </c>
      <c r="L61" s="6">
        <f>'[1]Service Rank in each comparison'!I62</f>
        <v>0</v>
      </c>
      <c r="M61" s="7">
        <f t="shared" si="2"/>
        <v>1</v>
      </c>
      <c r="N61" s="2" t="str">
        <f>IF('[1]Service Rank in each comparison'!J62="","",'[1]Service Rank in each comparison'!$C62)</f>
        <v/>
      </c>
      <c r="O61" s="5">
        <f>'[1]Service Rank in each comparison'!J62</f>
        <v>0</v>
      </c>
      <c r="P61" s="6">
        <f>'[1]Service Rank in each comparison'!K62</f>
        <v>0</v>
      </c>
      <c r="Q61" s="7">
        <f t="shared" si="3"/>
        <v>1</v>
      </c>
      <c r="R61" s="2" t="str">
        <f>IF('[1]Service Rank in each comparison'!L62="","",'[1]Service Rank in each comparison'!$C62)</f>
        <v/>
      </c>
      <c r="S61" s="5">
        <f>'[1]Service Rank in each comparison'!L62</f>
        <v>0</v>
      </c>
      <c r="T61" s="6">
        <f>'[1]Service Rank in each comparison'!M62</f>
        <v>0</v>
      </c>
      <c r="U61" s="7">
        <f t="shared" si="4"/>
        <v>1</v>
      </c>
      <c r="V61" s="2" t="str">
        <f>IF('[1]Service Rank in each comparison'!N62="","",'[1]Service Rank in each comparison'!$C62)</f>
        <v/>
      </c>
      <c r="W61" s="5">
        <f>'[1]Service Rank in each comparison'!N62</f>
        <v>0</v>
      </c>
      <c r="X61" s="6">
        <f>'[1]Service Rank in each comparison'!O62</f>
        <v>0</v>
      </c>
      <c r="Y61" s="7">
        <f t="shared" si="5"/>
        <v>1</v>
      </c>
      <c r="Z61" s="2" t="str">
        <f>IF('[1]Service Rank in each comparison'!P62="","",'[1]Service Rank in each comparison'!$C62)</f>
        <v/>
      </c>
      <c r="AA61" s="5">
        <f>'[1]Service Rank in each comparison'!P62</f>
        <v>0</v>
      </c>
      <c r="AB61" s="6">
        <f>'[1]Service Rank in each comparison'!Q62</f>
        <v>0</v>
      </c>
      <c r="AC61" s="7">
        <f t="shared" si="6"/>
        <v>1</v>
      </c>
      <c r="AD61" s="2" t="str">
        <f>IF('[1]Service Rank in each comparison'!R62="","",'[1]Service Rank in each comparison'!$C62)</f>
        <v/>
      </c>
      <c r="AE61" s="5">
        <f>'[1]Service Rank in each comparison'!R62</f>
        <v>0</v>
      </c>
      <c r="AF61" s="6">
        <f>'[1]Service Rank in each comparison'!S62</f>
        <v>0</v>
      </c>
      <c r="AG61" s="7">
        <f t="shared" si="7"/>
        <v>1</v>
      </c>
      <c r="AH61" s="2" t="str">
        <f>IF('[1]Service Rank in each comparison'!T62="","",'[1]Service Rank in each comparison'!$C62)</f>
        <v/>
      </c>
      <c r="AI61" s="5">
        <f>'[1]Service Rank in each comparison'!T62</f>
        <v>0</v>
      </c>
      <c r="AJ61" s="6">
        <f>'[1]Service Rank in each comparison'!U62</f>
        <v>0</v>
      </c>
      <c r="AK61" s="7">
        <f t="shared" si="8"/>
        <v>1</v>
      </c>
      <c r="AL61" s="2" t="str">
        <f>IF('[1]Service Rank in each comparison'!V62="","",'[1]Service Rank in each comparison'!$C62)</f>
        <v/>
      </c>
      <c r="AM61" s="5">
        <f>'[1]Service Rank in each comparison'!V62</f>
        <v>0</v>
      </c>
      <c r="AN61" s="6">
        <f>'[1]Service Rank in each comparison'!W62</f>
        <v>0</v>
      </c>
      <c r="AO61" s="7">
        <f t="shared" si="9"/>
        <v>1</v>
      </c>
      <c r="AP61" s="2" t="str">
        <f>IF('[1]Service Rank in each comparison'!X62="","",'[1]Service Rank in each comparison'!$C62)</f>
        <v/>
      </c>
      <c r="AQ61" s="5">
        <f>'[1]Service Rank in each comparison'!X62</f>
        <v>0</v>
      </c>
      <c r="AR61" s="6">
        <f>'[1]Service Rank in each comparison'!Y62</f>
        <v>0</v>
      </c>
      <c r="AS61" s="7">
        <f t="shared" si="10"/>
        <v>1</v>
      </c>
      <c r="AT61" s="2" t="str">
        <f>IF('[1]Service Rank in each comparison'!Z62="","",'[1]Service Rank in each comparison'!$C62)</f>
        <v/>
      </c>
      <c r="AU61" s="5">
        <f>'[1]Service Rank in each comparison'!Z62</f>
        <v>0</v>
      </c>
      <c r="AV61" s="6">
        <f>'[1]Service Rank in each comparison'!AA62</f>
        <v>0</v>
      </c>
      <c r="AW61" s="7">
        <f t="shared" si="11"/>
        <v>1</v>
      </c>
      <c r="AX61" s="2" t="str">
        <f>IF('[1]Service Rank in each comparison'!AB62="","",'[1]Service Rank in each comparison'!$C62)</f>
        <v/>
      </c>
      <c r="AY61" s="5">
        <f>'[1]Service Rank in each comparison'!AB62</f>
        <v>0</v>
      </c>
      <c r="AZ61" s="6">
        <f>'[1]Service Rank in each comparison'!AC62</f>
        <v>0</v>
      </c>
      <c r="BA61" s="7">
        <f t="shared" si="12"/>
        <v>1</v>
      </c>
      <c r="BB61" s="2" t="str">
        <f>IF('[1]Service Rank in each comparison'!AD62="","",'[1]Service Rank in each comparison'!$C62)</f>
        <v/>
      </c>
      <c r="BC61" s="5">
        <f>'[1]Service Rank in each comparison'!AD62</f>
        <v>0</v>
      </c>
      <c r="BD61" s="6">
        <f>'[1]Service Rank in each comparison'!AE62</f>
        <v>0</v>
      </c>
      <c r="BE61" s="7">
        <f t="shared" si="13"/>
        <v>1</v>
      </c>
      <c r="BF61" s="2" t="str">
        <f>IF('[1]Service Rank in each comparison'!AF62="","",'[1]Service Rank in each comparison'!$C62)</f>
        <v/>
      </c>
      <c r="BG61" s="5">
        <f>'[1]Service Rank in each comparison'!AF62</f>
        <v>0</v>
      </c>
      <c r="BH61" s="6">
        <f>'[1]Service Rank in each comparison'!AG62</f>
        <v>0</v>
      </c>
      <c r="BI61" s="7">
        <f t="shared" si="14"/>
        <v>1</v>
      </c>
      <c r="BJ61" s="2" t="str">
        <f>IF('[1]Service Rank in each comparison'!AH62="","",'[1]Service Rank in each comparison'!$C62)</f>
        <v/>
      </c>
      <c r="BK61" s="5">
        <f>'[1]Service Rank in each comparison'!AH62</f>
        <v>0</v>
      </c>
      <c r="BL61" s="6">
        <f>'[1]Service Rank in each comparison'!AI62</f>
        <v>0</v>
      </c>
      <c r="BM61" s="7">
        <f t="shared" si="15"/>
        <v>1</v>
      </c>
      <c r="BN61" s="2" t="str">
        <f>IF('[1]Service Rank in each comparison'!AJ62="","",'[1]Service Rank in each comparison'!$C62)</f>
        <v/>
      </c>
      <c r="BO61" s="5">
        <f>'[1]Service Rank in each comparison'!AJ62</f>
        <v>0</v>
      </c>
      <c r="BP61" s="6">
        <f>'[1]Service Rank in each comparison'!AK62</f>
        <v>0</v>
      </c>
      <c r="BQ61" s="7">
        <f t="shared" si="16"/>
        <v>1</v>
      </c>
      <c r="BR61" s="2" t="str">
        <f>IF('[1]Service Rank in each comparison'!AL62="","",'[1]Service Rank in each comparison'!$C62)</f>
        <v/>
      </c>
      <c r="BS61" s="5">
        <f>'[1]Service Rank in each comparison'!AL62</f>
        <v>0</v>
      </c>
      <c r="BT61" s="6">
        <f>'[1]Service Rank in each comparison'!AM62</f>
        <v>0</v>
      </c>
      <c r="BU61" s="7">
        <f t="shared" si="17"/>
        <v>1</v>
      </c>
      <c r="BV61" s="2" t="str">
        <f>IF('[1]Service Rank in each comparison'!AN62="","",'[1]Service Rank in each comparison'!$C62)</f>
        <v/>
      </c>
      <c r="BW61" s="5">
        <f>'[1]Service Rank in each comparison'!AN62</f>
        <v>0</v>
      </c>
      <c r="BX61" s="6">
        <f>'[1]Service Rank in each comparison'!AO62</f>
        <v>0</v>
      </c>
      <c r="BY61" s="7">
        <f t="shared" si="18"/>
        <v>1</v>
      </c>
      <c r="BZ61" s="2" t="str">
        <f>IF('[1]Service Rank in each comparison'!AP62="","",'[1]Service Rank in each comparison'!$C62)</f>
        <v/>
      </c>
      <c r="CA61" s="5">
        <f>'[1]Service Rank in each comparison'!AP62</f>
        <v>0</v>
      </c>
      <c r="CB61" s="6">
        <f>'[1]Service Rank in each comparison'!AQ62</f>
        <v>0</v>
      </c>
      <c r="CC61" s="7">
        <f t="shared" si="19"/>
        <v>1</v>
      </c>
      <c r="CE61" s="2" t="s">
        <v>148</v>
      </c>
      <c r="CF61" s="5">
        <v>197.418167985392</v>
      </c>
      <c r="CG61" s="6">
        <v>50.8518014954699</v>
      </c>
      <c r="CH61" s="7">
        <v>1</v>
      </c>
      <c r="CI61" s="2" t="s">
        <v>123</v>
      </c>
      <c r="CJ61" s="5">
        <v>29.6428350642196</v>
      </c>
      <c r="CK61" s="6">
        <v>29.6428350642196</v>
      </c>
      <c r="CL61" s="7">
        <v>1</v>
      </c>
      <c r="CM61" s="2" t="s">
        <v>165</v>
      </c>
      <c r="CN61" s="5">
        <v>31.7377470723208</v>
      </c>
      <c r="CO61" s="6">
        <v>-31.7377470723208</v>
      </c>
      <c r="CP61" s="7">
        <v>1</v>
      </c>
      <c r="CQ61" s="2" t="s">
        <v>299</v>
      </c>
      <c r="CR61" s="125" t="s">
        <v>299</v>
      </c>
      <c r="CS61" s="126" t="s">
        <v>299</v>
      </c>
      <c r="CT61" s="127" t="s">
        <v>299</v>
      </c>
      <c r="CU61" s="2" t="s">
        <v>299</v>
      </c>
      <c r="CV61" s="125" t="s">
        <v>299</v>
      </c>
      <c r="CW61" s="126" t="s">
        <v>299</v>
      </c>
      <c r="CX61" s="127" t="s">
        <v>299</v>
      </c>
      <c r="CY61" s="2" t="s">
        <v>299</v>
      </c>
      <c r="CZ61" s="125" t="s">
        <v>299</v>
      </c>
      <c r="DA61" s="126" t="s">
        <v>299</v>
      </c>
      <c r="DB61" s="127" t="s">
        <v>299</v>
      </c>
      <c r="DC61" s="2" t="s">
        <v>299</v>
      </c>
      <c r="DD61" s="125" t="s">
        <v>299</v>
      </c>
      <c r="DE61" s="126" t="s">
        <v>299</v>
      </c>
      <c r="DF61" s="127" t="s">
        <v>299</v>
      </c>
      <c r="DG61" s="2" t="s">
        <v>299</v>
      </c>
      <c r="DH61" s="125" t="s">
        <v>299</v>
      </c>
      <c r="DI61" s="126" t="s">
        <v>299</v>
      </c>
      <c r="DJ61" s="127" t="s">
        <v>299</v>
      </c>
      <c r="DK61" s="2" t="s">
        <v>299</v>
      </c>
      <c r="DL61" s="125" t="s">
        <v>299</v>
      </c>
      <c r="DM61" s="126" t="s">
        <v>299</v>
      </c>
      <c r="DN61" s="127" t="s">
        <v>299</v>
      </c>
      <c r="DO61" s="2" t="s">
        <v>299</v>
      </c>
      <c r="DP61" s="125" t="s">
        <v>299</v>
      </c>
      <c r="DQ61" s="126" t="s">
        <v>299</v>
      </c>
      <c r="DR61" s="127" t="s">
        <v>299</v>
      </c>
      <c r="DS61" s="2" t="s">
        <v>299</v>
      </c>
      <c r="DT61" s="125" t="s">
        <v>299</v>
      </c>
      <c r="DU61" s="126" t="s">
        <v>299</v>
      </c>
      <c r="DV61" s="127" t="s">
        <v>299</v>
      </c>
      <c r="DW61" s="2" t="s">
        <v>299</v>
      </c>
      <c r="DX61" s="125" t="s">
        <v>299</v>
      </c>
      <c r="DY61" s="126" t="s">
        <v>299</v>
      </c>
      <c r="DZ61" s="127" t="s">
        <v>299</v>
      </c>
      <c r="EA61" s="2" t="s">
        <v>299</v>
      </c>
      <c r="EB61" s="125" t="s">
        <v>299</v>
      </c>
      <c r="EC61" s="126" t="s">
        <v>299</v>
      </c>
      <c r="ED61" s="127" t="s">
        <v>299</v>
      </c>
      <c r="EE61" s="2" t="s">
        <v>299</v>
      </c>
      <c r="EF61" s="125" t="s">
        <v>299</v>
      </c>
      <c r="EG61" s="126" t="s">
        <v>299</v>
      </c>
      <c r="EH61" s="127" t="s">
        <v>299</v>
      </c>
      <c r="EI61" s="2" t="s">
        <v>299</v>
      </c>
      <c r="EJ61" s="125" t="s">
        <v>299</v>
      </c>
      <c r="EK61" s="126" t="s">
        <v>299</v>
      </c>
      <c r="EL61" s="127" t="s">
        <v>299</v>
      </c>
      <c r="EM61" s="2" t="s">
        <v>299</v>
      </c>
      <c r="EN61" s="125" t="s">
        <v>299</v>
      </c>
      <c r="EO61" s="126" t="s">
        <v>299</v>
      </c>
      <c r="EP61" s="127" t="s">
        <v>299</v>
      </c>
      <c r="EQ61" s="2" t="s">
        <v>299</v>
      </c>
      <c r="ER61" s="125" t="s">
        <v>299</v>
      </c>
      <c r="ES61" s="126" t="s">
        <v>299</v>
      </c>
      <c r="ET61" s="127" t="s">
        <v>299</v>
      </c>
      <c r="EU61" s="2" t="s">
        <v>299</v>
      </c>
      <c r="EV61" s="125" t="s">
        <v>299</v>
      </c>
      <c r="EW61" s="126" t="s">
        <v>299</v>
      </c>
      <c r="EX61" s="127" t="s">
        <v>299</v>
      </c>
      <c r="EY61" s="2" t="s">
        <v>299</v>
      </c>
      <c r="EZ61" s="125" t="s">
        <v>299</v>
      </c>
      <c r="FA61" s="126" t="s">
        <v>299</v>
      </c>
      <c r="FB61" s="127" t="s">
        <v>299</v>
      </c>
      <c r="FC61" s="2" t="s">
        <v>299</v>
      </c>
      <c r="FD61" s="125" t="s">
        <v>299</v>
      </c>
      <c r="FE61" s="126" t="s">
        <v>299</v>
      </c>
      <c r="FF61" s="127" t="s">
        <v>299</v>
      </c>
    </row>
    <row r="62" spans="2:162">
      <c r="B62" s="2" t="str">
        <f>IF('[1]Service Rank in each comparison'!D63="","",'[1]Service Rank in each comparison'!$C63)</f>
        <v/>
      </c>
      <c r="C62" s="5">
        <f>'[1]Service Rank in each comparison'!D63</f>
        <v>0</v>
      </c>
      <c r="D62" s="6" t="str">
        <f>IF('[1]Service Rank in each comparison'!E63="","",'[1]Service Rank in each comparison'!E63)</f>
        <v/>
      </c>
      <c r="E62" s="7">
        <f t="shared" si="0"/>
        <v>1</v>
      </c>
      <c r="F62" s="2" t="str">
        <f>IF('[1]Service Rank in each comparison'!F63="","",'[1]Service Rank in each comparison'!$C63)</f>
        <v>Glycosphingolipid biosynthesis - globo series</v>
      </c>
      <c r="G62" s="5">
        <f>'[1]Service Rank in each comparison'!F63</f>
        <v>564.627441411165</v>
      </c>
      <c r="H62" s="6">
        <f>'[1]Service Rank in each comparison'!G63</f>
        <v>-564.627441411165</v>
      </c>
      <c r="I62" s="7">
        <f t="shared" si="1"/>
        <v>1</v>
      </c>
      <c r="J62" s="2" t="str">
        <f>IF('[1]Service Rank in each comparison'!H63="","",'[1]Service Rank in each comparison'!$C63)</f>
        <v>Glycosphingolipid biosynthesis - globo series</v>
      </c>
      <c r="K62" s="5">
        <f>'[1]Service Rank in each comparison'!H63</f>
        <v>433.761294788697</v>
      </c>
      <c r="L62" s="6">
        <f>'[1]Service Rank in each comparison'!I63</f>
        <v>-433.761294788697</v>
      </c>
      <c r="M62" s="7">
        <f t="shared" si="2"/>
        <v>1</v>
      </c>
      <c r="N62" s="2" t="str">
        <f>IF('[1]Service Rank in each comparison'!J63="","",'[1]Service Rank in each comparison'!$C63)</f>
        <v/>
      </c>
      <c r="O62" s="5">
        <f>'[1]Service Rank in each comparison'!J63</f>
        <v>0</v>
      </c>
      <c r="P62" s="6">
        <f>'[1]Service Rank in each comparison'!K63</f>
        <v>0</v>
      </c>
      <c r="Q62" s="7">
        <f t="shared" si="3"/>
        <v>1</v>
      </c>
      <c r="R62" s="2" t="str">
        <f>IF('[1]Service Rank in each comparison'!L63="","",'[1]Service Rank in each comparison'!$C63)</f>
        <v/>
      </c>
      <c r="S62" s="5">
        <f>'[1]Service Rank in each comparison'!L63</f>
        <v>0</v>
      </c>
      <c r="T62" s="6">
        <f>'[1]Service Rank in each comparison'!M63</f>
        <v>0</v>
      </c>
      <c r="U62" s="7">
        <f t="shared" si="4"/>
        <v>1</v>
      </c>
      <c r="V62" s="2" t="str">
        <f>IF('[1]Service Rank in each comparison'!N63="","",'[1]Service Rank in each comparison'!$C63)</f>
        <v/>
      </c>
      <c r="W62" s="5">
        <f>'[1]Service Rank in each comparison'!N63</f>
        <v>0</v>
      </c>
      <c r="X62" s="6">
        <f>'[1]Service Rank in each comparison'!O63</f>
        <v>0</v>
      </c>
      <c r="Y62" s="7">
        <f t="shared" si="5"/>
        <v>1</v>
      </c>
      <c r="Z62" s="2" t="str">
        <f>IF('[1]Service Rank in each comparison'!P63="","",'[1]Service Rank in each comparison'!$C63)</f>
        <v/>
      </c>
      <c r="AA62" s="5">
        <f>'[1]Service Rank in each comparison'!P63</f>
        <v>0</v>
      </c>
      <c r="AB62" s="6">
        <f>'[1]Service Rank in each comparison'!Q63</f>
        <v>0</v>
      </c>
      <c r="AC62" s="7">
        <f t="shared" si="6"/>
        <v>1</v>
      </c>
      <c r="AD62" s="2" t="str">
        <f>IF('[1]Service Rank in each comparison'!R63="","",'[1]Service Rank in each comparison'!$C63)</f>
        <v/>
      </c>
      <c r="AE62" s="5">
        <f>'[1]Service Rank in each comparison'!R63</f>
        <v>0</v>
      </c>
      <c r="AF62" s="6">
        <f>'[1]Service Rank in each comparison'!S63</f>
        <v>0</v>
      </c>
      <c r="AG62" s="7">
        <f t="shared" si="7"/>
        <v>1</v>
      </c>
      <c r="AH62" s="2" t="str">
        <f>IF('[1]Service Rank in each comparison'!T63="","",'[1]Service Rank in each comparison'!$C63)</f>
        <v/>
      </c>
      <c r="AI62" s="5">
        <f>'[1]Service Rank in each comparison'!T63</f>
        <v>0</v>
      </c>
      <c r="AJ62" s="6">
        <f>'[1]Service Rank in each comparison'!U63</f>
        <v>0</v>
      </c>
      <c r="AK62" s="7">
        <f t="shared" si="8"/>
        <v>1</v>
      </c>
      <c r="AL62" s="2" t="str">
        <f>IF('[1]Service Rank in each comparison'!V63="","",'[1]Service Rank in each comparison'!$C63)</f>
        <v/>
      </c>
      <c r="AM62" s="5">
        <f>'[1]Service Rank in each comparison'!V63</f>
        <v>0</v>
      </c>
      <c r="AN62" s="6">
        <f>'[1]Service Rank in each comparison'!W63</f>
        <v>0</v>
      </c>
      <c r="AO62" s="7">
        <f t="shared" si="9"/>
        <v>1</v>
      </c>
      <c r="AP62" s="2" t="str">
        <f>IF('[1]Service Rank in each comparison'!X63="","",'[1]Service Rank in each comparison'!$C63)</f>
        <v/>
      </c>
      <c r="AQ62" s="5">
        <f>'[1]Service Rank in each comparison'!X63</f>
        <v>0</v>
      </c>
      <c r="AR62" s="6">
        <f>'[1]Service Rank in each comparison'!Y63</f>
        <v>0</v>
      </c>
      <c r="AS62" s="7">
        <f t="shared" si="10"/>
        <v>1</v>
      </c>
      <c r="AT62" s="2" t="str">
        <f>IF('[1]Service Rank in each comparison'!Z63="","",'[1]Service Rank in each comparison'!$C63)</f>
        <v/>
      </c>
      <c r="AU62" s="5">
        <f>'[1]Service Rank in each comparison'!Z63</f>
        <v>0</v>
      </c>
      <c r="AV62" s="6">
        <f>'[1]Service Rank in each comparison'!AA63</f>
        <v>0</v>
      </c>
      <c r="AW62" s="7">
        <f t="shared" si="11"/>
        <v>1</v>
      </c>
      <c r="AX62" s="2" t="str">
        <f>IF('[1]Service Rank in each comparison'!AB63="","",'[1]Service Rank in each comparison'!$C63)</f>
        <v/>
      </c>
      <c r="AY62" s="5">
        <f>'[1]Service Rank in each comparison'!AB63</f>
        <v>0</v>
      </c>
      <c r="AZ62" s="6">
        <f>'[1]Service Rank in each comparison'!AC63</f>
        <v>0</v>
      </c>
      <c r="BA62" s="7">
        <f t="shared" si="12"/>
        <v>1</v>
      </c>
      <c r="BB62" s="2" t="str">
        <f>IF('[1]Service Rank in each comparison'!AD63="","",'[1]Service Rank in each comparison'!$C63)</f>
        <v/>
      </c>
      <c r="BC62" s="5">
        <f>'[1]Service Rank in each comparison'!AD63</f>
        <v>0</v>
      </c>
      <c r="BD62" s="6">
        <f>'[1]Service Rank in each comparison'!AE63</f>
        <v>0</v>
      </c>
      <c r="BE62" s="7">
        <f t="shared" si="13"/>
        <v>1</v>
      </c>
      <c r="BF62" s="2" t="str">
        <f>IF('[1]Service Rank in each comparison'!AF63="","",'[1]Service Rank in each comparison'!$C63)</f>
        <v/>
      </c>
      <c r="BG62" s="5">
        <f>'[1]Service Rank in each comparison'!AF63</f>
        <v>0</v>
      </c>
      <c r="BH62" s="6">
        <f>'[1]Service Rank in each comparison'!AG63</f>
        <v>0</v>
      </c>
      <c r="BI62" s="7">
        <f t="shared" si="14"/>
        <v>1</v>
      </c>
      <c r="BJ62" s="2" t="str">
        <f>IF('[1]Service Rank in each comparison'!AH63="","",'[1]Service Rank in each comparison'!$C63)</f>
        <v/>
      </c>
      <c r="BK62" s="5">
        <f>'[1]Service Rank in each comparison'!AH63</f>
        <v>0</v>
      </c>
      <c r="BL62" s="6">
        <f>'[1]Service Rank in each comparison'!AI63</f>
        <v>0</v>
      </c>
      <c r="BM62" s="7">
        <f t="shared" si="15"/>
        <v>1</v>
      </c>
      <c r="BN62" s="2" t="str">
        <f>IF('[1]Service Rank in each comparison'!AJ63="","",'[1]Service Rank in each comparison'!$C63)</f>
        <v/>
      </c>
      <c r="BO62" s="5">
        <f>'[1]Service Rank in each comparison'!AJ63</f>
        <v>0</v>
      </c>
      <c r="BP62" s="6">
        <f>'[1]Service Rank in each comparison'!AK63</f>
        <v>0</v>
      </c>
      <c r="BQ62" s="7">
        <f t="shared" si="16"/>
        <v>1</v>
      </c>
      <c r="BR62" s="2" t="str">
        <f>IF('[1]Service Rank in each comparison'!AL63="","",'[1]Service Rank in each comparison'!$C63)</f>
        <v/>
      </c>
      <c r="BS62" s="5">
        <f>'[1]Service Rank in each comparison'!AL63</f>
        <v>0</v>
      </c>
      <c r="BT62" s="6">
        <f>'[1]Service Rank in each comparison'!AM63</f>
        <v>0</v>
      </c>
      <c r="BU62" s="7">
        <f t="shared" si="17"/>
        <v>1</v>
      </c>
      <c r="BV62" s="2" t="str">
        <f>IF('[1]Service Rank in each comparison'!AN63="","",'[1]Service Rank in each comparison'!$C63)</f>
        <v/>
      </c>
      <c r="BW62" s="5">
        <f>'[1]Service Rank in each comparison'!AN63</f>
        <v>0</v>
      </c>
      <c r="BX62" s="6">
        <f>'[1]Service Rank in each comparison'!AO63</f>
        <v>0</v>
      </c>
      <c r="BY62" s="7">
        <f t="shared" si="18"/>
        <v>1</v>
      </c>
      <c r="BZ62" s="2" t="str">
        <f>IF('[1]Service Rank in each comparison'!AP63="","",'[1]Service Rank in each comparison'!$C63)</f>
        <v/>
      </c>
      <c r="CA62" s="5">
        <f>'[1]Service Rank in each comparison'!AP63</f>
        <v>0</v>
      </c>
      <c r="CB62" s="6">
        <f>'[1]Service Rank in each comparison'!AQ63</f>
        <v>0</v>
      </c>
      <c r="CC62" s="7">
        <f t="shared" si="19"/>
        <v>1</v>
      </c>
      <c r="CE62" s="2" t="s">
        <v>186</v>
      </c>
      <c r="CF62" s="5">
        <v>188.470600865376</v>
      </c>
      <c r="CG62" s="6">
        <v>-169.619554913744</v>
      </c>
      <c r="CH62" s="7">
        <v>1</v>
      </c>
      <c r="CI62" s="2" t="s">
        <v>139</v>
      </c>
      <c r="CJ62" s="5">
        <v>29.3317348090033</v>
      </c>
      <c r="CK62" s="6">
        <v>-29.3317348090033</v>
      </c>
      <c r="CL62" s="7">
        <v>1</v>
      </c>
      <c r="CM62" s="2" t="s">
        <v>249</v>
      </c>
      <c r="CN62" s="5">
        <v>30.9307881942604</v>
      </c>
      <c r="CO62" s="6">
        <v>-30.9307881942604</v>
      </c>
      <c r="CP62" s="7">
        <v>1</v>
      </c>
      <c r="CQ62" s="2" t="s">
        <v>299</v>
      </c>
      <c r="CR62" s="125" t="s">
        <v>299</v>
      </c>
      <c r="CS62" s="126" t="s">
        <v>299</v>
      </c>
      <c r="CT62" s="127" t="s">
        <v>299</v>
      </c>
      <c r="CU62" s="2" t="s">
        <v>299</v>
      </c>
      <c r="CV62" s="125" t="s">
        <v>299</v>
      </c>
      <c r="CW62" s="126" t="s">
        <v>299</v>
      </c>
      <c r="CX62" s="127" t="s">
        <v>299</v>
      </c>
      <c r="CY62" s="2" t="s">
        <v>299</v>
      </c>
      <c r="CZ62" s="125" t="s">
        <v>299</v>
      </c>
      <c r="DA62" s="126" t="s">
        <v>299</v>
      </c>
      <c r="DB62" s="127" t="s">
        <v>299</v>
      </c>
      <c r="DC62" s="2" t="s">
        <v>299</v>
      </c>
      <c r="DD62" s="125" t="s">
        <v>299</v>
      </c>
      <c r="DE62" s="126" t="s">
        <v>299</v>
      </c>
      <c r="DF62" s="127" t="s">
        <v>299</v>
      </c>
      <c r="DG62" s="2" t="s">
        <v>299</v>
      </c>
      <c r="DH62" s="125" t="s">
        <v>299</v>
      </c>
      <c r="DI62" s="126" t="s">
        <v>299</v>
      </c>
      <c r="DJ62" s="127" t="s">
        <v>299</v>
      </c>
      <c r="DK62" s="2" t="s">
        <v>299</v>
      </c>
      <c r="DL62" s="125" t="s">
        <v>299</v>
      </c>
      <c r="DM62" s="126" t="s">
        <v>299</v>
      </c>
      <c r="DN62" s="127" t="s">
        <v>299</v>
      </c>
      <c r="DO62" s="2" t="s">
        <v>299</v>
      </c>
      <c r="DP62" s="125" t="s">
        <v>299</v>
      </c>
      <c r="DQ62" s="126" t="s">
        <v>299</v>
      </c>
      <c r="DR62" s="127" t="s">
        <v>299</v>
      </c>
      <c r="DS62" s="2" t="s">
        <v>299</v>
      </c>
      <c r="DT62" s="125" t="s">
        <v>299</v>
      </c>
      <c r="DU62" s="126" t="s">
        <v>299</v>
      </c>
      <c r="DV62" s="127" t="s">
        <v>299</v>
      </c>
      <c r="DW62" s="2" t="s">
        <v>299</v>
      </c>
      <c r="DX62" s="125" t="s">
        <v>299</v>
      </c>
      <c r="DY62" s="126" t="s">
        <v>299</v>
      </c>
      <c r="DZ62" s="127" t="s">
        <v>299</v>
      </c>
      <c r="EA62" s="2" t="s">
        <v>299</v>
      </c>
      <c r="EB62" s="125" t="s">
        <v>299</v>
      </c>
      <c r="EC62" s="126" t="s">
        <v>299</v>
      </c>
      <c r="ED62" s="127" t="s">
        <v>299</v>
      </c>
      <c r="EE62" s="2" t="s">
        <v>299</v>
      </c>
      <c r="EF62" s="125" t="s">
        <v>299</v>
      </c>
      <c r="EG62" s="126" t="s">
        <v>299</v>
      </c>
      <c r="EH62" s="127" t="s">
        <v>299</v>
      </c>
      <c r="EI62" s="2" t="s">
        <v>299</v>
      </c>
      <c r="EJ62" s="125" t="s">
        <v>299</v>
      </c>
      <c r="EK62" s="126" t="s">
        <v>299</v>
      </c>
      <c r="EL62" s="127" t="s">
        <v>299</v>
      </c>
      <c r="EM62" s="2" t="s">
        <v>299</v>
      </c>
      <c r="EN62" s="125" t="s">
        <v>299</v>
      </c>
      <c r="EO62" s="126" t="s">
        <v>299</v>
      </c>
      <c r="EP62" s="127" t="s">
        <v>299</v>
      </c>
      <c r="EQ62" s="2" t="s">
        <v>299</v>
      </c>
      <c r="ER62" s="125" t="s">
        <v>299</v>
      </c>
      <c r="ES62" s="126" t="s">
        <v>299</v>
      </c>
      <c r="ET62" s="127" t="s">
        <v>299</v>
      </c>
      <c r="EU62" s="2" t="s">
        <v>299</v>
      </c>
      <c r="EV62" s="125" t="s">
        <v>299</v>
      </c>
      <c r="EW62" s="126" t="s">
        <v>299</v>
      </c>
      <c r="EX62" s="127" t="s">
        <v>299</v>
      </c>
      <c r="EY62" s="2" t="s">
        <v>299</v>
      </c>
      <c r="EZ62" s="125" t="s">
        <v>299</v>
      </c>
      <c r="FA62" s="126" t="s">
        <v>299</v>
      </c>
      <c r="FB62" s="127" t="s">
        <v>299</v>
      </c>
      <c r="FC62" s="2" t="s">
        <v>299</v>
      </c>
      <c r="FD62" s="125" t="s">
        <v>299</v>
      </c>
      <c r="FE62" s="126" t="s">
        <v>299</v>
      </c>
      <c r="FF62" s="127" t="s">
        <v>299</v>
      </c>
    </row>
    <row r="63" spans="2:162">
      <c r="B63" s="2" t="str">
        <f>IF('[1]Service Rank in each comparison'!D64="","",'[1]Service Rank in each comparison'!$C64)</f>
        <v/>
      </c>
      <c r="C63" s="5">
        <f>'[1]Service Rank in each comparison'!D64</f>
        <v>0</v>
      </c>
      <c r="D63" s="6" t="str">
        <f>IF('[1]Service Rank in each comparison'!E64="","",'[1]Service Rank in each comparison'!E64)</f>
        <v/>
      </c>
      <c r="E63" s="7">
        <f t="shared" si="0"/>
        <v>1</v>
      </c>
      <c r="F63" s="2" t="str">
        <f>IF('[1]Service Rank in each comparison'!F64="","",'[1]Service Rank in each comparison'!$C64)</f>
        <v>Glycosphingolipid biosynthesis - ganglio series</v>
      </c>
      <c r="G63" s="5">
        <f>'[1]Service Rank in each comparison'!F64</f>
        <v>564.627441411165</v>
      </c>
      <c r="H63" s="6">
        <f>'[1]Service Rank in each comparison'!G64</f>
        <v>-564.627441411165</v>
      </c>
      <c r="I63" s="7">
        <f t="shared" si="1"/>
        <v>1</v>
      </c>
      <c r="J63" s="2" t="str">
        <f>IF('[1]Service Rank in each comparison'!H64="","",'[1]Service Rank in each comparison'!$C64)</f>
        <v>Glycosphingolipid biosynthesis - ganglio series</v>
      </c>
      <c r="K63" s="5">
        <f>'[1]Service Rank in each comparison'!H64</f>
        <v>433.761294788697</v>
      </c>
      <c r="L63" s="6">
        <f>'[1]Service Rank in each comparison'!I64</f>
        <v>-433.761294788697</v>
      </c>
      <c r="M63" s="7">
        <f t="shared" si="2"/>
        <v>1</v>
      </c>
      <c r="N63" s="2" t="str">
        <f>IF('[1]Service Rank in each comparison'!J64="","",'[1]Service Rank in each comparison'!$C64)</f>
        <v/>
      </c>
      <c r="O63" s="5">
        <f>'[1]Service Rank in each comparison'!J64</f>
        <v>0</v>
      </c>
      <c r="P63" s="6">
        <f>'[1]Service Rank in each comparison'!K64</f>
        <v>0</v>
      </c>
      <c r="Q63" s="7">
        <f t="shared" si="3"/>
        <v>1</v>
      </c>
      <c r="R63" s="2" t="str">
        <f>IF('[1]Service Rank in each comparison'!L64="","",'[1]Service Rank in each comparison'!$C64)</f>
        <v/>
      </c>
      <c r="S63" s="5">
        <f>'[1]Service Rank in each comparison'!L64</f>
        <v>0</v>
      </c>
      <c r="T63" s="6">
        <f>'[1]Service Rank in each comparison'!M64</f>
        <v>0</v>
      </c>
      <c r="U63" s="7">
        <f t="shared" si="4"/>
        <v>1</v>
      </c>
      <c r="V63" s="2" t="str">
        <f>IF('[1]Service Rank in each comparison'!N64="","",'[1]Service Rank in each comparison'!$C64)</f>
        <v/>
      </c>
      <c r="W63" s="5">
        <f>'[1]Service Rank in each comparison'!N64</f>
        <v>0</v>
      </c>
      <c r="X63" s="6">
        <f>'[1]Service Rank in each comparison'!O64</f>
        <v>0</v>
      </c>
      <c r="Y63" s="7">
        <f t="shared" si="5"/>
        <v>1</v>
      </c>
      <c r="Z63" s="2" t="str">
        <f>IF('[1]Service Rank in each comparison'!P64="","",'[1]Service Rank in each comparison'!$C64)</f>
        <v/>
      </c>
      <c r="AA63" s="5">
        <f>'[1]Service Rank in each comparison'!P64</f>
        <v>0</v>
      </c>
      <c r="AB63" s="6">
        <f>'[1]Service Rank in each comparison'!Q64</f>
        <v>0</v>
      </c>
      <c r="AC63" s="7">
        <f t="shared" si="6"/>
        <v>1</v>
      </c>
      <c r="AD63" s="2" t="str">
        <f>IF('[1]Service Rank in each comparison'!R64="","",'[1]Service Rank in each comparison'!$C64)</f>
        <v/>
      </c>
      <c r="AE63" s="5">
        <f>'[1]Service Rank in each comparison'!R64</f>
        <v>0</v>
      </c>
      <c r="AF63" s="6">
        <f>'[1]Service Rank in each comparison'!S64</f>
        <v>0</v>
      </c>
      <c r="AG63" s="7">
        <f t="shared" si="7"/>
        <v>1</v>
      </c>
      <c r="AH63" s="2" t="str">
        <f>IF('[1]Service Rank in each comparison'!T64="","",'[1]Service Rank in each comparison'!$C64)</f>
        <v/>
      </c>
      <c r="AI63" s="5">
        <f>'[1]Service Rank in each comparison'!T64</f>
        <v>0</v>
      </c>
      <c r="AJ63" s="6">
        <f>'[1]Service Rank in each comparison'!U64</f>
        <v>0</v>
      </c>
      <c r="AK63" s="7">
        <f t="shared" si="8"/>
        <v>1</v>
      </c>
      <c r="AL63" s="2" t="str">
        <f>IF('[1]Service Rank in each comparison'!V64="","",'[1]Service Rank in each comparison'!$C64)</f>
        <v/>
      </c>
      <c r="AM63" s="5">
        <f>'[1]Service Rank in each comparison'!V64</f>
        <v>0</v>
      </c>
      <c r="AN63" s="6">
        <f>'[1]Service Rank in each comparison'!W64</f>
        <v>0</v>
      </c>
      <c r="AO63" s="7">
        <f t="shared" si="9"/>
        <v>1</v>
      </c>
      <c r="AP63" s="2" t="str">
        <f>IF('[1]Service Rank in each comparison'!X64="","",'[1]Service Rank in each comparison'!$C64)</f>
        <v/>
      </c>
      <c r="AQ63" s="5">
        <f>'[1]Service Rank in each comparison'!X64</f>
        <v>0</v>
      </c>
      <c r="AR63" s="6">
        <f>'[1]Service Rank in each comparison'!Y64</f>
        <v>0</v>
      </c>
      <c r="AS63" s="7">
        <f t="shared" si="10"/>
        <v>1</v>
      </c>
      <c r="AT63" s="2" t="str">
        <f>IF('[1]Service Rank in each comparison'!Z64="","",'[1]Service Rank in each comparison'!$C64)</f>
        <v/>
      </c>
      <c r="AU63" s="5">
        <f>'[1]Service Rank in each comparison'!Z64</f>
        <v>0</v>
      </c>
      <c r="AV63" s="6">
        <f>'[1]Service Rank in each comparison'!AA64</f>
        <v>0</v>
      </c>
      <c r="AW63" s="7">
        <f t="shared" si="11"/>
        <v>1</v>
      </c>
      <c r="AX63" s="2" t="str">
        <f>IF('[1]Service Rank in each comparison'!AB64="","",'[1]Service Rank in each comparison'!$C64)</f>
        <v/>
      </c>
      <c r="AY63" s="5">
        <f>'[1]Service Rank in each comparison'!AB64</f>
        <v>0</v>
      </c>
      <c r="AZ63" s="6">
        <f>'[1]Service Rank in each comparison'!AC64</f>
        <v>0</v>
      </c>
      <c r="BA63" s="7">
        <f t="shared" si="12"/>
        <v>1</v>
      </c>
      <c r="BB63" s="2" t="str">
        <f>IF('[1]Service Rank in each comparison'!AD64="","",'[1]Service Rank in each comparison'!$C64)</f>
        <v/>
      </c>
      <c r="BC63" s="5">
        <f>'[1]Service Rank in each comparison'!AD64</f>
        <v>0</v>
      </c>
      <c r="BD63" s="6">
        <f>'[1]Service Rank in each comparison'!AE64</f>
        <v>0</v>
      </c>
      <c r="BE63" s="7">
        <f t="shared" si="13"/>
        <v>1</v>
      </c>
      <c r="BF63" s="2" t="str">
        <f>IF('[1]Service Rank in each comparison'!AF64="","",'[1]Service Rank in each comparison'!$C64)</f>
        <v/>
      </c>
      <c r="BG63" s="5">
        <f>'[1]Service Rank in each comparison'!AF64</f>
        <v>0</v>
      </c>
      <c r="BH63" s="6">
        <f>'[1]Service Rank in each comparison'!AG64</f>
        <v>0</v>
      </c>
      <c r="BI63" s="7">
        <f t="shared" si="14"/>
        <v>1</v>
      </c>
      <c r="BJ63" s="2" t="str">
        <f>IF('[1]Service Rank in each comparison'!AH64="","",'[1]Service Rank in each comparison'!$C64)</f>
        <v/>
      </c>
      <c r="BK63" s="5">
        <f>'[1]Service Rank in each comparison'!AH64</f>
        <v>0</v>
      </c>
      <c r="BL63" s="6">
        <f>'[1]Service Rank in each comparison'!AI64</f>
        <v>0</v>
      </c>
      <c r="BM63" s="7">
        <f t="shared" si="15"/>
        <v>1</v>
      </c>
      <c r="BN63" s="2" t="str">
        <f>IF('[1]Service Rank in each comparison'!AJ64="","",'[1]Service Rank in each comparison'!$C64)</f>
        <v/>
      </c>
      <c r="BO63" s="5">
        <f>'[1]Service Rank in each comparison'!AJ64</f>
        <v>0</v>
      </c>
      <c r="BP63" s="6">
        <f>'[1]Service Rank in each comparison'!AK64</f>
        <v>0</v>
      </c>
      <c r="BQ63" s="7">
        <f t="shared" si="16"/>
        <v>1</v>
      </c>
      <c r="BR63" s="2" t="str">
        <f>IF('[1]Service Rank in each comparison'!AL64="","",'[1]Service Rank in each comparison'!$C64)</f>
        <v/>
      </c>
      <c r="BS63" s="5">
        <f>'[1]Service Rank in each comparison'!AL64</f>
        <v>0</v>
      </c>
      <c r="BT63" s="6">
        <f>'[1]Service Rank in each comparison'!AM64</f>
        <v>0</v>
      </c>
      <c r="BU63" s="7">
        <f t="shared" si="17"/>
        <v>1</v>
      </c>
      <c r="BV63" s="2" t="str">
        <f>IF('[1]Service Rank in each comparison'!AN64="","",'[1]Service Rank in each comparison'!$C64)</f>
        <v/>
      </c>
      <c r="BW63" s="5">
        <f>'[1]Service Rank in each comparison'!AN64</f>
        <v>0</v>
      </c>
      <c r="BX63" s="6">
        <f>'[1]Service Rank in each comparison'!AO64</f>
        <v>0</v>
      </c>
      <c r="BY63" s="7">
        <f t="shared" si="18"/>
        <v>1</v>
      </c>
      <c r="BZ63" s="2" t="str">
        <f>IF('[1]Service Rank in each comparison'!AP64="","",'[1]Service Rank in each comparison'!$C64)</f>
        <v/>
      </c>
      <c r="CA63" s="5">
        <f>'[1]Service Rank in each comparison'!AP64</f>
        <v>0</v>
      </c>
      <c r="CB63" s="6">
        <f>'[1]Service Rank in each comparison'!AQ64</f>
        <v>0</v>
      </c>
      <c r="CC63" s="7">
        <f t="shared" si="19"/>
        <v>1</v>
      </c>
      <c r="CE63" s="2" t="s">
        <v>188</v>
      </c>
      <c r="CF63" s="5">
        <v>185.888316359642</v>
      </c>
      <c r="CG63" s="6">
        <v>185.888316359642</v>
      </c>
      <c r="CH63" s="7">
        <v>1</v>
      </c>
      <c r="CI63" s="2" t="s">
        <v>240</v>
      </c>
      <c r="CJ63" s="5">
        <v>28.5880134982721</v>
      </c>
      <c r="CK63" s="6">
        <v>-28.5880134982721</v>
      </c>
      <c r="CL63" s="7">
        <v>1</v>
      </c>
      <c r="CM63" s="2" t="s">
        <v>114</v>
      </c>
      <c r="CN63" s="5">
        <v>29.9434481312481</v>
      </c>
      <c r="CO63" s="6">
        <v>-19.8736438901305</v>
      </c>
      <c r="CP63" s="7">
        <v>1</v>
      </c>
      <c r="CQ63" s="2" t="s">
        <v>299</v>
      </c>
      <c r="CR63" s="125" t="s">
        <v>299</v>
      </c>
      <c r="CS63" s="126" t="s">
        <v>299</v>
      </c>
      <c r="CT63" s="127" t="s">
        <v>299</v>
      </c>
      <c r="CU63" s="2" t="s">
        <v>299</v>
      </c>
      <c r="CV63" s="125" t="s">
        <v>299</v>
      </c>
      <c r="CW63" s="126" t="s">
        <v>299</v>
      </c>
      <c r="CX63" s="127" t="s">
        <v>299</v>
      </c>
      <c r="CY63" s="2" t="s">
        <v>299</v>
      </c>
      <c r="CZ63" s="125" t="s">
        <v>299</v>
      </c>
      <c r="DA63" s="126" t="s">
        <v>299</v>
      </c>
      <c r="DB63" s="127" t="s">
        <v>299</v>
      </c>
      <c r="DC63" s="2" t="s">
        <v>299</v>
      </c>
      <c r="DD63" s="125" t="s">
        <v>299</v>
      </c>
      <c r="DE63" s="126" t="s">
        <v>299</v>
      </c>
      <c r="DF63" s="127" t="s">
        <v>299</v>
      </c>
      <c r="DG63" s="2" t="s">
        <v>299</v>
      </c>
      <c r="DH63" s="125" t="s">
        <v>299</v>
      </c>
      <c r="DI63" s="126" t="s">
        <v>299</v>
      </c>
      <c r="DJ63" s="127" t="s">
        <v>299</v>
      </c>
      <c r="DK63" s="2" t="s">
        <v>299</v>
      </c>
      <c r="DL63" s="125" t="s">
        <v>299</v>
      </c>
      <c r="DM63" s="126" t="s">
        <v>299</v>
      </c>
      <c r="DN63" s="127" t="s">
        <v>299</v>
      </c>
      <c r="DO63" s="2" t="s">
        <v>299</v>
      </c>
      <c r="DP63" s="125" t="s">
        <v>299</v>
      </c>
      <c r="DQ63" s="126" t="s">
        <v>299</v>
      </c>
      <c r="DR63" s="127" t="s">
        <v>299</v>
      </c>
      <c r="DS63" s="2" t="s">
        <v>299</v>
      </c>
      <c r="DT63" s="125" t="s">
        <v>299</v>
      </c>
      <c r="DU63" s="126" t="s">
        <v>299</v>
      </c>
      <c r="DV63" s="127" t="s">
        <v>299</v>
      </c>
      <c r="DW63" s="2" t="s">
        <v>299</v>
      </c>
      <c r="DX63" s="125" t="s">
        <v>299</v>
      </c>
      <c r="DY63" s="126" t="s">
        <v>299</v>
      </c>
      <c r="DZ63" s="127" t="s">
        <v>299</v>
      </c>
      <c r="EA63" s="2" t="s">
        <v>299</v>
      </c>
      <c r="EB63" s="125" t="s">
        <v>299</v>
      </c>
      <c r="EC63" s="126" t="s">
        <v>299</v>
      </c>
      <c r="ED63" s="127" t="s">
        <v>299</v>
      </c>
      <c r="EE63" s="2" t="s">
        <v>299</v>
      </c>
      <c r="EF63" s="125" t="s">
        <v>299</v>
      </c>
      <c r="EG63" s="126" t="s">
        <v>299</v>
      </c>
      <c r="EH63" s="127" t="s">
        <v>299</v>
      </c>
      <c r="EI63" s="2" t="s">
        <v>299</v>
      </c>
      <c r="EJ63" s="125" t="s">
        <v>299</v>
      </c>
      <c r="EK63" s="126" t="s">
        <v>299</v>
      </c>
      <c r="EL63" s="127" t="s">
        <v>299</v>
      </c>
      <c r="EM63" s="2" t="s">
        <v>299</v>
      </c>
      <c r="EN63" s="125" t="s">
        <v>299</v>
      </c>
      <c r="EO63" s="126" t="s">
        <v>299</v>
      </c>
      <c r="EP63" s="127" t="s">
        <v>299</v>
      </c>
      <c r="EQ63" s="2" t="s">
        <v>299</v>
      </c>
      <c r="ER63" s="125" t="s">
        <v>299</v>
      </c>
      <c r="ES63" s="126" t="s">
        <v>299</v>
      </c>
      <c r="ET63" s="127" t="s">
        <v>299</v>
      </c>
      <c r="EU63" s="2" t="s">
        <v>299</v>
      </c>
      <c r="EV63" s="125" t="s">
        <v>299</v>
      </c>
      <c r="EW63" s="126" t="s">
        <v>299</v>
      </c>
      <c r="EX63" s="127" t="s">
        <v>299</v>
      </c>
      <c r="EY63" s="2" t="s">
        <v>299</v>
      </c>
      <c r="EZ63" s="125" t="s">
        <v>299</v>
      </c>
      <c r="FA63" s="126" t="s">
        <v>299</v>
      </c>
      <c r="FB63" s="127" t="s">
        <v>299</v>
      </c>
      <c r="FC63" s="2" t="s">
        <v>299</v>
      </c>
      <c r="FD63" s="125" t="s">
        <v>299</v>
      </c>
      <c r="FE63" s="126" t="s">
        <v>299</v>
      </c>
      <c r="FF63" s="127" t="s">
        <v>299</v>
      </c>
    </row>
    <row r="64" spans="2:162">
      <c r="B64" s="2" t="str">
        <f>IF('[1]Service Rank in each comparison'!D65="","",'[1]Service Rank in each comparison'!$C65)</f>
        <v>Pyruvate metabolism</v>
      </c>
      <c r="C64" s="5">
        <f>'[1]Service Rank in each comparison'!D65</f>
        <v>28.9819781260821</v>
      </c>
      <c r="D64" s="6">
        <f>IF('[1]Service Rank in each comparison'!E65="","",'[1]Service Rank in each comparison'!E65)</f>
        <v>-28.9819781260821</v>
      </c>
      <c r="E64" s="7">
        <f t="shared" si="0"/>
        <v>1</v>
      </c>
      <c r="F64" s="2" t="str">
        <f>IF('[1]Service Rank in each comparison'!F65="","",'[1]Service Rank in each comparison'!$C65)</f>
        <v>Pyruvate metabolism</v>
      </c>
      <c r="G64" s="5">
        <f>'[1]Service Rank in each comparison'!F65</f>
        <v>93.6854519887567</v>
      </c>
      <c r="H64" s="6">
        <f>'[1]Service Rank in each comparison'!G65</f>
        <v>93.6854519887567</v>
      </c>
      <c r="I64" s="7">
        <f t="shared" si="1"/>
        <v>1</v>
      </c>
      <c r="J64" s="2" t="str">
        <f>IF('[1]Service Rank in each comparison'!H65="","",'[1]Service Rank in each comparison'!$C65)</f>
        <v>Pyruvate metabolism</v>
      </c>
      <c r="K64" s="5">
        <f>'[1]Service Rank in each comparison'!H65</f>
        <v>23.2549805472974</v>
      </c>
      <c r="L64" s="6">
        <f>'[1]Service Rank in each comparison'!I65</f>
        <v>23.2549805472974</v>
      </c>
      <c r="M64" s="7">
        <f t="shared" si="2"/>
        <v>1</v>
      </c>
      <c r="N64" s="2" t="str">
        <f>IF('[1]Service Rank in each comparison'!J65="","",'[1]Service Rank in each comparison'!$C65)</f>
        <v/>
      </c>
      <c r="O64" s="5">
        <f>'[1]Service Rank in each comparison'!J65</f>
        <v>0</v>
      </c>
      <c r="P64" s="6">
        <f>'[1]Service Rank in each comparison'!K65</f>
        <v>0</v>
      </c>
      <c r="Q64" s="7">
        <f t="shared" si="3"/>
        <v>1</v>
      </c>
      <c r="R64" s="2" t="str">
        <f>IF('[1]Service Rank in each comparison'!L65="","",'[1]Service Rank in each comparison'!$C65)</f>
        <v/>
      </c>
      <c r="S64" s="5">
        <f>'[1]Service Rank in each comparison'!L65</f>
        <v>0</v>
      </c>
      <c r="T64" s="6">
        <f>'[1]Service Rank in each comparison'!M65</f>
        <v>0</v>
      </c>
      <c r="U64" s="7">
        <f t="shared" si="4"/>
        <v>1</v>
      </c>
      <c r="V64" s="2" t="str">
        <f>IF('[1]Service Rank in each comparison'!N65="","",'[1]Service Rank in each comparison'!$C65)</f>
        <v/>
      </c>
      <c r="W64" s="5">
        <f>'[1]Service Rank in each comparison'!N65</f>
        <v>0</v>
      </c>
      <c r="X64" s="6">
        <f>'[1]Service Rank in each comparison'!O65</f>
        <v>0</v>
      </c>
      <c r="Y64" s="7">
        <f t="shared" si="5"/>
        <v>1</v>
      </c>
      <c r="Z64" s="2" t="str">
        <f>IF('[1]Service Rank in each comparison'!P65="","",'[1]Service Rank in each comparison'!$C65)</f>
        <v/>
      </c>
      <c r="AA64" s="5">
        <f>'[1]Service Rank in each comparison'!P65</f>
        <v>0</v>
      </c>
      <c r="AB64" s="6">
        <f>'[1]Service Rank in each comparison'!Q65</f>
        <v>0</v>
      </c>
      <c r="AC64" s="7">
        <f t="shared" si="6"/>
        <v>1</v>
      </c>
      <c r="AD64" s="2" t="str">
        <f>IF('[1]Service Rank in each comparison'!R65="","",'[1]Service Rank in each comparison'!$C65)</f>
        <v/>
      </c>
      <c r="AE64" s="5">
        <f>'[1]Service Rank in each comparison'!R65</f>
        <v>0</v>
      </c>
      <c r="AF64" s="6">
        <f>'[1]Service Rank in each comparison'!S65</f>
        <v>0</v>
      </c>
      <c r="AG64" s="7">
        <f t="shared" si="7"/>
        <v>1</v>
      </c>
      <c r="AH64" s="2" t="str">
        <f>IF('[1]Service Rank in each comparison'!T65="","",'[1]Service Rank in each comparison'!$C65)</f>
        <v/>
      </c>
      <c r="AI64" s="5">
        <f>'[1]Service Rank in each comparison'!T65</f>
        <v>0</v>
      </c>
      <c r="AJ64" s="6">
        <f>'[1]Service Rank in each comparison'!U65</f>
        <v>0</v>
      </c>
      <c r="AK64" s="7">
        <f t="shared" si="8"/>
        <v>1</v>
      </c>
      <c r="AL64" s="2" t="str">
        <f>IF('[1]Service Rank in each comparison'!V65="","",'[1]Service Rank in each comparison'!$C65)</f>
        <v/>
      </c>
      <c r="AM64" s="5">
        <f>'[1]Service Rank in each comparison'!V65</f>
        <v>0</v>
      </c>
      <c r="AN64" s="6">
        <f>'[1]Service Rank in each comparison'!W65</f>
        <v>0</v>
      </c>
      <c r="AO64" s="7">
        <f t="shared" si="9"/>
        <v>1</v>
      </c>
      <c r="AP64" s="2" t="str">
        <f>IF('[1]Service Rank in each comparison'!X65="","",'[1]Service Rank in each comparison'!$C65)</f>
        <v/>
      </c>
      <c r="AQ64" s="5">
        <f>'[1]Service Rank in each comparison'!X65</f>
        <v>0</v>
      </c>
      <c r="AR64" s="6">
        <f>'[1]Service Rank in each comparison'!Y65</f>
        <v>0</v>
      </c>
      <c r="AS64" s="7">
        <f t="shared" si="10"/>
        <v>1</v>
      </c>
      <c r="AT64" s="2" t="str">
        <f>IF('[1]Service Rank in each comparison'!Z65="","",'[1]Service Rank in each comparison'!$C65)</f>
        <v/>
      </c>
      <c r="AU64" s="5">
        <f>'[1]Service Rank in each comparison'!Z65</f>
        <v>0</v>
      </c>
      <c r="AV64" s="6">
        <f>'[1]Service Rank in each comparison'!AA65</f>
        <v>0</v>
      </c>
      <c r="AW64" s="7">
        <f t="shared" si="11"/>
        <v>1</v>
      </c>
      <c r="AX64" s="2" t="str">
        <f>IF('[1]Service Rank in each comparison'!AB65="","",'[1]Service Rank in each comparison'!$C65)</f>
        <v/>
      </c>
      <c r="AY64" s="5">
        <f>'[1]Service Rank in each comparison'!AB65</f>
        <v>0</v>
      </c>
      <c r="AZ64" s="6">
        <f>'[1]Service Rank in each comparison'!AC65</f>
        <v>0</v>
      </c>
      <c r="BA64" s="7">
        <f t="shared" si="12"/>
        <v>1</v>
      </c>
      <c r="BB64" s="2" t="str">
        <f>IF('[1]Service Rank in each comparison'!AD65="","",'[1]Service Rank in each comparison'!$C65)</f>
        <v/>
      </c>
      <c r="BC64" s="5">
        <f>'[1]Service Rank in each comparison'!AD65</f>
        <v>0</v>
      </c>
      <c r="BD64" s="6">
        <f>'[1]Service Rank in each comparison'!AE65</f>
        <v>0</v>
      </c>
      <c r="BE64" s="7">
        <f t="shared" si="13"/>
        <v>1</v>
      </c>
      <c r="BF64" s="2" t="str">
        <f>IF('[1]Service Rank in each comparison'!AF65="","",'[1]Service Rank in each comparison'!$C65)</f>
        <v/>
      </c>
      <c r="BG64" s="5">
        <f>'[1]Service Rank in each comparison'!AF65</f>
        <v>0</v>
      </c>
      <c r="BH64" s="6">
        <f>'[1]Service Rank in each comparison'!AG65</f>
        <v>0</v>
      </c>
      <c r="BI64" s="7">
        <f t="shared" si="14"/>
        <v>1</v>
      </c>
      <c r="BJ64" s="2" t="str">
        <f>IF('[1]Service Rank in each comparison'!AH65="","",'[1]Service Rank in each comparison'!$C65)</f>
        <v/>
      </c>
      <c r="BK64" s="5">
        <f>'[1]Service Rank in each comparison'!AH65</f>
        <v>0</v>
      </c>
      <c r="BL64" s="6">
        <f>'[1]Service Rank in each comparison'!AI65</f>
        <v>0</v>
      </c>
      <c r="BM64" s="7">
        <f t="shared" si="15"/>
        <v>1</v>
      </c>
      <c r="BN64" s="2" t="str">
        <f>IF('[1]Service Rank in each comparison'!AJ65="","",'[1]Service Rank in each comparison'!$C65)</f>
        <v/>
      </c>
      <c r="BO64" s="5">
        <f>'[1]Service Rank in each comparison'!AJ65</f>
        <v>0</v>
      </c>
      <c r="BP64" s="6">
        <f>'[1]Service Rank in each comparison'!AK65</f>
        <v>0</v>
      </c>
      <c r="BQ64" s="7">
        <f t="shared" si="16"/>
        <v>1</v>
      </c>
      <c r="BR64" s="2" t="str">
        <f>IF('[1]Service Rank in each comparison'!AL65="","",'[1]Service Rank in each comparison'!$C65)</f>
        <v/>
      </c>
      <c r="BS64" s="5">
        <f>'[1]Service Rank in each comparison'!AL65</f>
        <v>0</v>
      </c>
      <c r="BT64" s="6">
        <f>'[1]Service Rank in each comparison'!AM65</f>
        <v>0</v>
      </c>
      <c r="BU64" s="7">
        <f t="shared" si="17"/>
        <v>1</v>
      </c>
      <c r="BV64" s="2" t="str">
        <f>IF('[1]Service Rank in each comparison'!AN65="","",'[1]Service Rank in each comparison'!$C65)</f>
        <v/>
      </c>
      <c r="BW64" s="5">
        <f>'[1]Service Rank in each comparison'!AN65</f>
        <v>0</v>
      </c>
      <c r="BX64" s="6">
        <f>'[1]Service Rank in each comparison'!AO65</f>
        <v>0</v>
      </c>
      <c r="BY64" s="7">
        <f t="shared" si="18"/>
        <v>1</v>
      </c>
      <c r="BZ64" s="2" t="str">
        <f>IF('[1]Service Rank in each comparison'!AP65="","",'[1]Service Rank in each comparison'!$C65)</f>
        <v/>
      </c>
      <c r="CA64" s="5">
        <f>'[1]Service Rank in each comparison'!AP65</f>
        <v>0</v>
      </c>
      <c r="CB64" s="6">
        <f>'[1]Service Rank in each comparison'!AQ65</f>
        <v>0</v>
      </c>
      <c r="CC64" s="7">
        <f t="shared" si="19"/>
        <v>1</v>
      </c>
      <c r="CE64" s="2" t="s">
        <v>189</v>
      </c>
      <c r="CF64" s="5">
        <v>185.88146682069</v>
      </c>
      <c r="CG64" s="6">
        <v>-185.88146682069</v>
      </c>
      <c r="CH64" s="7">
        <v>1</v>
      </c>
      <c r="CI64" s="2" t="s">
        <v>259</v>
      </c>
      <c r="CJ64" s="5">
        <v>28.5052369847664</v>
      </c>
      <c r="CK64" s="6">
        <v>-28.5052369847664</v>
      </c>
      <c r="CL64" s="7">
        <v>1</v>
      </c>
      <c r="CM64" s="2" t="s">
        <v>220</v>
      </c>
      <c r="CN64" s="5">
        <v>28.2590643540063</v>
      </c>
      <c r="CO64" s="6">
        <v>28.2590643540063</v>
      </c>
      <c r="CP64" s="7">
        <v>1</v>
      </c>
      <c r="CQ64" s="2" t="s">
        <v>299</v>
      </c>
      <c r="CR64" s="125" t="s">
        <v>299</v>
      </c>
      <c r="CS64" s="126" t="s">
        <v>299</v>
      </c>
      <c r="CT64" s="127" t="s">
        <v>299</v>
      </c>
      <c r="CU64" s="2" t="s">
        <v>299</v>
      </c>
      <c r="CV64" s="125" t="s">
        <v>299</v>
      </c>
      <c r="CW64" s="126" t="s">
        <v>299</v>
      </c>
      <c r="CX64" s="127" t="s">
        <v>299</v>
      </c>
      <c r="CY64" s="2" t="s">
        <v>299</v>
      </c>
      <c r="CZ64" s="125" t="s">
        <v>299</v>
      </c>
      <c r="DA64" s="126" t="s">
        <v>299</v>
      </c>
      <c r="DB64" s="127" t="s">
        <v>299</v>
      </c>
      <c r="DC64" s="2" t="s">
        <v>299</v>
      </c>
      <c r="DD64" s="125" t="s">
        <v>299</v>
      </c>
      <c r="DE64" s="126" t="s">
        <v>299</v>
      </c>
      <c r="DF64" s="127" t="s">
        <v>299</v>
      </c>
      <c r="DG64" s="2" t="s">
        <v>299</v>
      </c>
      <c r="DH64" s="125" t="s">
        <v>299</v>
      </c>
      <c r="DI64" s="126" t="s">
        <v>299</v>
      </c>
      <c r="DJ64" s="127" t="s">
        <v>299</v>
      </c>
      <c r="DK64" s="2" t="s">
        <v>299</v>
      </c>
      <c r="DL64" s="125" t="s">
        <v>299</v>
      </c>
      <c r="DM64" s="126" t="s">
        <v>299</v>
      </c>
      <c r="DN64" s="127" t="s">
        <v>299</v>
      </c>
      <c r="DO64" s="2" t="s">
        <v>299</v>
      </c>
      <c r="DP64" s="125" t="s">
        <v>299</v>
      </c>
      <c r="DQ64" s="126" t="s">
        <v>299</v>
      </c>
      <c r="DR64" s="127" t="s">
        <v>299</v>
      </c>
      <c r="DS64" s="2" t="s">
        <v>299</v>
      </c>
      <c r="DT64" s="125" t="s">
        <v>299</v>
      </c>
      <c r="DU64" s="126" t="s">
        <v>299</v>
      </c>
      <c r="DV64" s="127" t="s">
        <v>299</v>
      </c>
      <c r="DW64" s="2" t="s">
        <v>299</v>
      </c>
      <c r="DX64" s="125" t="s">
        <v>299</v>
      </c>
      <c r="DY64" s="126" t="s">
        <v>299</v>
      </c>
      <c r="DZ64" s="127" t="s">
        <v>299</v>
      </c>
      <c r="EA64" s="2" t="s">
        <v>299</v>
      </c>
      <c r="EB64" s="125" t="s">
        <v>299</v>
      </c>
      <c r="EC64" s="126" t="s">
        <v>299</v>
      </c>
      <c r="ED64" s="127" t="s">
        <v>299</v>
      </c>
      <c r="EE64" s="2" t="s">
        <v>299</v>
      </c>
      <c r="EF64" s="125" t="s">
        <v>299</v>
      </c>
      <c r="EG64" s="126" t="s">
        <v>299</v>
      </c>
      <c r="EH64" s="127" t="s">
        <v>299</v>
      </c>
      <c r="EI64" s="2" t="s">
        <v>299</v>
      </c>
      <c r="EJ64" s="125" t="s">
        <v>299</v>
      </c>
      <c r="EK64" s="126" t="s">
        <v>299</v>
      </c>
      <c r="EL64" s="127" t="s">
        <v>299</v>
      </c>
      <c r="EM64" s="2" t="s">
        <v>299</v>
      </c>
      <c r="EN64" s="125" t="s">
        <v>299</v>
      </c>
      <c r="EO64" s="126" t="s">
        <v>299</v>
      </c>
      <c r="EP64" s="127" t="s">
        <v>299</v>
      </c>
      <c r="EQ64" s="2" t="s">
        <v>299</v>
      </c>
      <c r="ER64" s="125" t="s">
        <v>299</v>
      </c>
      <c r="ES64" s="126" t="s">
        <v>299</v>
      </c>
      <c r="ET64" s="127" t="s">
        <v>299</v>
      </c>
      <c r="EU64" s="2" t="s">
        <v>299</v>
      </c>
      <c r="EV64" s="125" t="s">
        <v>299</v>
      </c>
      <c r="EW64" s="126" t="s">
        <v>299</v>
      </c>
      <c r="EX64" s="127" t="s">
        <v>299</v>
      </c>
      <c r="EY64" s="2" t="s">
        <v>299</v>
      </c>
      <c r="EZ64" s="125" t="s">
        <v>299</v>
      </c>
      <c r="FA64" s="126" t="s">
        <v>299</v>
      </c>
      <c r="FB64" s="127" t="s">
        <v>299</v>
      </c>
      <c r="FC64" s="2" t="s">
        <v>299</v>
      </c>
      <c r="FD64" s="125" t="s">
        <v>299</v>
      </c>
      <c r="FE64" s="126" t="s">
        <v>299</v>
      </c>
      <c r="FF64" s="127" t="s">
        <v>299</v>
      </c>
    </row>
    <row r="65" spans="2:162">
      <c r="B65" s="2" t="str">
        <f>IF('[1]Service Rank in each comparison'!D66="","",'[1]Service Rank in each comparison'!$C66)</f>
        <v/>
      </c>
      <c r="C65" s="5">
        <f>'[1]Service Rank in each comparison'!D66</f>
        <v>0</v>
      </c>
      <c r="D65" s="6" t="str">
        <f>IF('[1]Service Rank in each comparison'!E66="","",'[1]Service Rank in each comparison'!E66)</f>
        <v/>
      </c>
      <c r="E65" s="7">
        <f t="shared" si="0"/>
        <v>1</v>
      </c>
      <c r="F65" s="2" t="str">
        <f>IF('[1]Service Rank in each comparison'!F66="","",'[1]Service Rank in each comparison'!$C66)</f>
        <v>Glyoxylate and dicarboxylate metabolism</v>
      </c>
      <c r="G65" s="5">
        <f>'[1]Service Rank in each comparison'!F66</f>
        <v>858.132794825373</v>
      </c>
      <c r="H65" s="6">
        <f>'[1]Service Rank in each comparison'!G66</f>
        <v>858.132794825373</v>
      </c>
      <c r="I65" s="7">
        <f t="shared" si="1"/>
        <v>1</v>
      </c>
      <c r="J65" s="2" t="str">
        <f>IF('[1]Service Rank in each comparison'!H66="","",'[1]Service Rank in each comparison'!$C66)</f>
        <v>Glyoxylate and dicarboxylate metabolism</v>
      </c>
      <c r="K65" s="5">
        <f>'[1]Service Rank in each comparison'!H66</f>
        <v>648.941419813813</v>
      </c>
      <c r="L65" s="6">
        <f>'[1]Service Rank in each comparison'!I66</f>
        <v>648.941419813813</v>
      </c>
      <c r="M65" s="7">
        <f t="shared" si="2"/>
        <v>1</v>
      </c>
      <c r="N65" s="2" t="str">
        <f>IF('[1]Service Rank in each comparison'!J66="","",'[1]Service Rank in each comparison'!$C66)</f>
        <v/>
      </c>
      <c r="O65" s="5">
        <f>'[1]Service Rank in each comparison'!J66</f>
        <v>0</v>
      </c>
      <c r="P65" s="6">
        <f>'[1]Service Rank in each comparison'!K66</f>
        <v>0</v>
      </c>
      <c r="Q65" s="7">
        <f t="shared" si="3"/>
        <v>1</v>
      </c>
      <c r="R65" s="2" t="str">
        <f>IF('[1]Service Rank in each comparison'!L66="","",'[1]Service Rank in each comparison'!$C66)</f>
        <v/>
      </c>
      <c r="S65" s="5">
        <f>'[1]Service Rank in each comparison'!L66</f>
        <v>0</v>
      </c>
      <c r="T65" s="6">
        <f>'[1]Service Rank in each comparison'!M66</f>
        <v>0</v>
      </c>
      <c r="U65" s="7">
        <f t="shared" si="4"/>
        <v>1</v>
      </c>
      <c r="V65" s="2" t="str">
        <f>IF('[1]Service Rank in each comparison'!N66="","",'[1]Service Rank in each comparison'!$C66)</f>
        <v/>
      </c>
      <c r="W65" s="5">
        <f>'[1]Service Rank in each comparison'!N66</f>
        <v>0</v>
      </c>
      <c r="X65" s="6">
        <f>'[1]Service Rank in each comparison'!O66</f>
        <v>0</v>
      </c>
      <c r="Y65" s="7">
        <f t="shared" si="5"/>
        <v>1</v>
      </c>
      <c r="Z65" s="2" t="str">
        <f>IF('[1]Service Rank in each comparison'!P66="","",'[1]Service Rank in each comparison'!$C66)</f>
        <v/>
      </c>
      <c r="AA65" s="5">
        <f>'[1]Service Rank in each comparison'!P66</f>
        <v>0</v>
      </c>
      <c r="AB65" s="6">
        <f>'[1]Service Rank in each comparison'!Q66</f>
        <v>0</v>
      </c>
      <c r="AC65" s="7">
        <f t="shared" si="6"/>
        <v>1</v>
      </c>
      <c r="AD65" s="2" t="str">
        <f>IF('[1]Service Rank in each comparison'!R66="","",'[1]Service Rank in each comparison'!$C66)</f>
        <v/>
      </c>
      <c r="AE65" s="5">
        <f>'[1]Service Rank in each comparison'!R66</f>
        <v>0</v>
      </c>
      <c r="AF65" s="6">
        <f>'[1]Service Rank in each comparison'!S66</f>
        <v>0</v>
      </c>
      <c r="AG65" s="7">
        <f t="shared" si="7"/>
        <v>1</v>
      </c>
      <c r="AH65" s="2" t="str">
        <f>IF('[1]Service Rank in each comparison'!T66="","",'[1]Service Rank in each comparison'!$C66)</f>
        <v/>
      </c>
      <c r="AI65" s="5">
        <f>'[1]Service Rank in each comparison'!T66</f>
        <v>0</v>
      </c>
      <c r="AJ65" s="6">
        <f>'[1]Service Rank in each comparison'!U66</f>
        <v>0</v>
      </c>
      <c r="AK65" s="7">
        <f t="shared" si="8"/>
        <v>1</v>
      </c>
      <c r="AL65" s="2" t="str">
        <f>IF('[1]Service Rank in each comparison'!V66="","",'[1]Service Rank in each comparison'!$C66)</f>
        <v/>
      </c>
      <c r="AM65" s="5">
        <f>'[1]Service Rank in each comparison'!V66</f>
        <v>0</v>
      </c>
      <c r="AN65" s="6">
        <f>'[1]Service Rank in each comparison'!W66</f>
        <v>0</v>
      </c>
      <c r="AO65" s="7">
        <f t="shared" si="9"/>
        <v>1</v>
      </c>
      <c r="AP65" s="2" t="str">
        <f>IF('[1]Service Rank in each comparison'!X66="","",'[1]Service Rank in each comparison'!$C66)</f>
        <v/>
      </c>
      <c r="AQ65" s="5">
        <f>'[1]Service Rank in each comparison'!X66</f>
        <v>0</v>
      </c>
      <c r="AR65" s="6">
        <f>'[1]Service Rank in each comparison'!Y66</f>
        <v>0</v>
      </c>
      <c r="AS65" s="7">
        <f t="shared" si="10"/>
        <v>1</v>
      </c>
      <c r="AT65" s="2" t="str">
        <f>IF('[1]Service Rank in each comparison'!Z66="","",'[1]Service Rank in each comparison'!$C66)</f>
        <v/>
      </c>
      <c r="AU65" s="5">
        <f>'[1]Service Rank in each comparison'!Z66</f>
        <v>0</v>
      </c>
      <c r="AV65" s="6">
        <f>'[1]Service Rank in each comparison'!AA66</f>
        <v>0</v>
      </c>
      <c r="AW65" s="7">
        <f t="shared" si="11"/>
        <v>1</v>
      </c>
      <c r="AX65" s="2" t="str">
        <f>IF('[1]Service Rank in each comparison'!AB66="","",'[1]Service Rank in each comparison'!$C66)</f>
        <v/>
      </c>
      <c r="AY65" s="5">
        <f>'[1]Service Rank in each comparison'!AB66</f>
        <v>0</v>
      </c>
      <c r="AZ65" s="6">
        <f>'[1]Service Rank in each comparison'!AC66</f>
        <v>0</v>
      </c>
      <c r="BA65" s="7">
        <f t="shared" si="12"/>
        <v>1</v>
      </c>
      <c r="BB65" s="2" t="str">
        <f>IF('[1]Service Rank in each comparison'!AD66="","",'[1]Service Rank in each comparison'!$C66)</f>
        <v/>
      </c>
      <c r="BC65" s="5">
        <f>'[1]Service Rank in each comparison'!AD66</f>
        <v>0</v>
      </c>
      <c r="BD65" s="6">
        <f>'[1]Service Rank in each comparison'!AE66</f>
        <v>0</v>
      </c>
      <c r="BE65" s="7">
        <f t="shared" si="13"/>
        <v>1</v>
      </c>
      <c r="BF65" s="2" t="str">
        <f>IF('[1]Service Rank in each comparison'!AF66="","",'[1]Service Rank in each comparison'!$C66)</f>
        <v/>
      </c>
      <c r="BG65" s="5">
        <f>'[1]Service Rank in each comparison'!AF66</f>
        <v>0</v>
      </c>
      <c r="BH65" s="6">
        <f>'[1]Service Rank in each comparison'!AG66</f>
        <v>0</v>
      </c>
      <c r="BI65" s="7">
        <f t="shared" si="14"/>
        <v>1</v>
      </c>
      <c r="BJ65" s="2" t="str">
        <f>IF('[1]Service Rank in each comparison'!AH66="","",'[1]Service Rank in each comparison'!$C66)</f>
        <v/>
      </c>
      <c r="BK65" s="5">
        <f>'[1]Service Rank in each comparison'!AH66</f>
        <v>0</v>
      </c>
      <c r="BL65" s="6">
        <f>'[1]Service Rank in each comparison'!AI66</f>
        <v>0</v>
      </c>
      <c r="BM65" s="7">
        <f t="shared" si="15"/>
        <v>1</v>
      </c>
      <c r="BN65" s="2" t="str">
        <f>IF('[1]Service Rank in each comparison'!AJ66="","",'[1]Service Rank in each comparison'!$C66)</f>
        <v/>
      </c>
      <c r="BO65" s="5">
        <f>'[1]Service Rank in each comparison'!AJ66</f>
        <v>0</v>
      </c>
      <c r="BP65" s="6">
        <f>'[1]Service Rank in each comparison'!AK66</f>
        <v>0</v>
      </c>
      <c r="BQ65" s="7">
        <f t="shared" si="16"/>
        <v>1</v>
      </c>
      <c r="BR65" s="2" t="str">
        <f>IF('[1]Service Rank in each comparison'!AL66="","",'[1]Service Rank in each comparison'!$C66)</f>
        <v/>
      </c>
      <c r="BS65" s="5">
        <f>'[1]Service Rank in each comparison'!AL66</f>
        <v>0</v>
      </c>
      <c r="BT65" s="6">
        <f>'[1]Service Rank in each comparison'!AM66</f>
        <v>0</v>
      </c>
      <c r="BU65" s="7">
        <f t="shared" si="17"/>
        <v>1</v>
      </c>
      <c r="BV65" s="2" t="str">
        <f>IF('[1]Service Rank in each comparison'!AN66="","",'[1]Service Rank in each comparison'!$C66)</f>
        <v/>
      </c>
      <c r="BW65" s="5">
        <f>'[1]Service Rank in each comparison'!AN66</f>
        <v>0</v>
      </c>
      <c r="BX65" s="6">
        <f>'[1]Service Rank in each comparison'!AO66</f>
        <v>0</v>
      </c>
      <c r="BY65" s="7">
        <f t="shared" si="18"/>
        <v>1</v>
      </c>
      <c r="BZ65" s="2" t="str">
        <f>IF('[1]Service Rank in each comparison'!AP66="","",'[1]Service Rank in each comparison'!$C66)</f>
        <v/>
      </c>
      <c r="CA65" s="5">
        <f>'[1]Service Rank in each comparison'!AP66</f>
        <v>0</v>
      </c>
      <c r="CB65" s="6">
        <f>'[1]Service Rank in each comparison'!AQ66</f>
        <v>0</v>
      </c>
      <c r="CC65" s="7">
        <f t="shared" si="19"/>
        <v>1</v>
      </c>
      <c r="CE65" s="2" t="s">
        <v>159</v>
      </c>
      <c r="CF65" s="5">
        <v>185.614732676176</v>
      </c>
      <c r="CG65" s="6">
        <v>104.034599064506</v>
      </c>
      <c r="CH65" s="7">
        <v>1</v>
      </c>
      <c r="CI65" s="2" t="s">
        <v>289</v>
      </c>
      <c r="CJ65" s="5">
        <v>28.4717768855774</v>
      </c>
      <c r="CK65" s="6">
        <v>28.4717768855774</v>
      </c>
      <c r="CL65" s="7">
        <v>1</v>
      </c>
      <c r="CM65" s="2" t="s">
        <v>226</v>
      </c>
      <c r="CN65" s="5">
        <v>28.2192944950929</v>
      </c>
      <c r="CO65" s="6">
        <v>-28.2192944950929</v>
      </c>
      <c r="CP65" s="7">
        <v>1</v>
      </c>
      <c r="CQ65" s="2" t="s">
        <v>299</v>
      </c>
      <c r="CR65" s="125" t="s">
        <v>299</v>
      </c>
      <c r="CS65" s="126" t="s">
        <v>299</v>
      </c>
      <c r="CT65" s="127" t="s">
        <v>299</v>
      </c>
      <c r="CU65" s="2" t="s">
        <v>299</v>
      </c>
      <c r="CV65" s="125" t="s">
        <v>299</v>
      </c>
      <c r="CW65" s="126" t="s">
        <v>299</v>
      </c>
      <c r="CX65" s="127" t="s">
        <v>299</v>
      </c>
      <c r="CY65" s="2" t="s">
        <v>299</v>
      </c>
      <c r="CZ65" s="125" t="s">
        <v>299</v>
      </c>
      <c r="DA65" s="126" t="s">
        <v>299</v>
      </c>
      <c r="DB65" s="127" t="s">
        <v>299</v>
      </c>
      <c r="DC65" s="2" t="s">
        <v>299</v>
      </c>
      <c r="DD65" s="125" t="s">
        <v>299</v>
      </c>
      <c r="DE65" s="126" t="s">
        <v>299</v>
      </c>
      <c r="DF65" s="127" t="s">
        <v>299</v>
      </c>
      <c r="DG65" s="2" t="s">
        <v>299</v>
      </c>
      <c r="DH65" s="125" t="s">
        <v>299</v>
      </c>
      <c r="DI65" s="126" t="s">
        <v>299</v>
      </c>
      <c r="DJ65" s="127" t="s">
        <v>299</v>
      </c>
      <c r="DK65" s="2" t="s">
        <v>299</v>
      </c>
      <c r="DL65" s="125" t="s">
        <v>299</v>
      </c>
      <c r="DM65" s="126" t="s">
        <v>299</v>
      </c>
      <c r="DN65" s="127" t="s">
        <v>299</v>
      </c>
      <c r="DO65" s="2" t="s">
        <v>299</v>
      </c>
      <c r="DP65" s="125" t="s">
        <v>299</v>
      </c>
      <c r="DQ65" s="126" t="s">
        <v>299</v>
      </c>
      <c r="DR65" s="127" t="s">
        <v>299</v>
      </c>
      <c r="DS65" s="2" t="s">
        <v>299</v>
      </c>
      <c r="DT65" s="125" t="s">
        <v>299</v>
      </c>
      <c r="DU65" s="126" t="s">
        <v>299</v>
      </c>
      <c r="DV65" s="127" t="s">
        <v>299</v>
      </c>
      <c r="DW65" s="2" t="s">
        <v>299</v>
      </c>
      <c r="DX65" s="125" t="s">
        <v>299</v>
      </c>
      <c r="DY65" s="126" t="s">
        <v>299</v>
      </c>
      <c r="DZ65" s="127" t="s">
        <v>299</v>
      </c>
      <c r="EA65" s="2" t="s">
        <v>299</v>
      </c>
      <c r="EB65" s="125" t="s">
        <v>299</v>
      </c>
      <c r="EC65" s="126" t="s">
        <v>299</v>
      </c>
      <c r="ED65" s="127" t="s">
        <v>299</v>
      </c>
      <c r="EE65" s="2" t="s">
        <v>299</v>
      </c>
      <c r="EF65" s="125" t="s">
        <v>299</v>
      </c>
      <c r="EG65" s="126" t="s">
        <v>299</v>
      </c>
      <c r="EH65" s="127" t="s">
        <v>299</v>
      </c>
      <c r="EI65" s="2" t="s">
        <v>299</v>
      </c>
      <c r="EJ65" s="125" t="s">
        <v>299</v>
      </c>
      <c r="EK65" s="126" t="s">
        <v>299</v>
      </c>
      <c r="EL65" s="127" t="s">
        <v>299</v>
      </c>
      <c r="EM65" s="2" t="s">
        <v>299</v>
      </c>
      <c r="EN65" s="125" t="s">
        <v>299</v>
      </c>
      <c r="EO65" s="126" t="s">
        <v>299</v>
      </c>
      <c r="EP65" s="127" t="s">
        <v>299</v>
      </c>
      <c r="EQ65" s="2" t="s">
        <v>299</v>
      </c>
      <c r="ER65" s="125" t="s">
        <v>299</v>
      </c>
      <c r="ES65" s="126" t="s">
        <v>299</v>
      </c>
      <c r="ET65" s="127" t="s">
        <v>299</v>
      </c>
      <c r="EU65" s="2" t="s">
        <v>299</v>
      </c>
      <c r="EV65" s="125" t="s">
        <v>299</v>
      </c>
      <c r="EW65" s="126" t="s">
        <v>299</v>
      </c>
      <c r="EX65" s="127" t="s">
        <v>299</v>
      </c>
      <c r="EY65" s="2" t="s">
        <v>299</v>
      </c>
      <c r="EZ65" s="125" t="s">
        <v>299</v>
      </c>
      <c r="FA65" s="126" t="s">
        <v>299</v>
      </c>
      <c r="FB65" s="127" t="s">
        <v>299</v>
      </c>
      <c r="FC65" s="2" t="s">
        <v>299</v>
      </c>
      <c r="FD65" s="125" t="s">
        <v>299</v>
      </c>
      <c r="FE65" s="126" t="s">
        <v>299</v>
      </c>
      <c r="FF65" s="127" t="s">
        <v>299</v>
      </c>
    </row>
    <row r="66" spans="2:162">
      <c r="B66" s="2" t="str">
        <f>IF('[1]Service Rank in each comparison'!D67="","",'[1]Service Rank in each comparison'!$C67)</f>
        <v>Propanoate metabolism</v>
      </c>
      <c r="C66" s="5">
        <f>'[1]Service Rank in each comparison'!D67</f>
        <v>16.6223716255096</v>
      </c>
      <c r="D66" s="6">
        <f>IF('[1]Service Rank in each comparison'!E67="","",'[1]Service Rank in each comparison'!E67)</f>
        <v>-16.6223716255096</v>
      </c>
      <c r="E66" s="7">
        <f t="shared" si="0"/>
        <v>1</v>
      </c>
      <c r="F66" s="2" t="str">
        <f>IF('[1]Service Rank in each comparison'!F67="","",'[1]Service Rank in each comparison'!$C67)</f>
        <v>Propanoate metabolism</v>
      </c>
      <c r="G66" s="5">
        <f>'[1]Service Rank in each comparison'!F67</f>
        <v>430.072175676653</v>
      </c>
      <c r="H66" s="6">
        <f>'[1]Service Rank in each comparison'!G67</f>
        <v>430.072175676653</v>
      </c>
      <c r="I66" s="7">
        <f t="shared" si="1"/>
        <v>1</v>
      </c>
      <c r="J66" s="2" t="str">
        <f>IF('[1]Service Rank in each comparison'!H67="","",'[1]Service Rank in each comparison'!$C67)</f>
        <v>Propanoate metabolism</v>
      </c>
      <c r="K66" s="5">
        <f>'[1]Service Rank in each comparison'!H67</f>
        <v>295.998151189962</v>
      </c>
      <c r="L66" s="6">
        <f>'[1]Service Rank in each comparison'!I67</f>
        <v>295.998151189962</v>
      </c>
      <c r="M66" s="7">
        <f t="shared" si="2"/>
        <v>1</v>
      </c>
      <c r="N66" s="2" t="str">
        <f>IF('[1]Service Rank in each comparison'!J67="","",'[1]Service Rank in each comparison'!$C67)</f>
        <v/>
      </c>
      <c r="O66" s="5">
        <f>'[1]Service Rank in each comparison'!J67</f>
        <v>0</v>
      </c>
      <c r="P66" s="6">
        <f>'[1]Service Rank in each comparison'!K67</f>
        <v>0</v>
      </c>
      <c r="Q66" s="7">
        <f t="shared" si="3"/>
        <v>1</v>
      </c>
      <c r="R66" s="2" t="str">
        <f>IF('[1]Service Rank in each comparison'!L67="","",'[1]Service Rank in each comparison'!$C67)</f>
        <v/>
      </c>
      <c r="S66" s="5">
        <f>'[1]Service Rank in each comparison'!L67</f>
        <v>0</v>
      </c>
      <c r="T66" s="6">
        <f>'[1]Service Rank in each comparison'!M67</f>
        <v>0</v>
      </c>
      <c r="U66" s="7">
        <f t="shared" si="4"/>
        <v>1</v>
      </c>
      <c r="V66" s="2" t="str">
        <f>IF('[1]Service Rank in each comparison'!N67="","",'[1]Service Rank in each comparison'!$C67)</f>
        <v/>
      </c>
      <c r="W66" s="5">
        <f>'[1]Service Rank in each comparison'!N67</f>
        <v>0</v>
      </c>
      <c r="X66" s="6">
        <f>'[1]Service Rank in each comparison'!O67</f>
        <v>0</v>
      </c>
      <c r="Y66" s="7">
        <f t="shared" si="5"/>
        <v>1</v>
      </c>
      <c r="Z66" s="2" t="str">
        <f>IF('[1]Service Rank in each comparison'!P67="","",'[1]Service Rank in each comparison'!$C67)</f>
        <v/>
      </c>
      <c r="AA66" s="5">
        <f>'[1]Service Rank in each comparison'!P67</f>
        <v>0</v>
      </c>
      <c r="AB66" s="6">
        <f>'[1]Service Rank in each comparison'!Q67</f>
        <v>0</v>
      </c>
      <c r="AC66" s="7">
        <f t="shared" si="6"/>
        <v>1</v>
      </c>
      <c r="AD66" s="2" t="str">
        <f>IF('[1]Service Rank in each comparison'!R67="","",'[1]Service Rank in each comparison'!$C67)</f>
        <v/>
      </c>
      <c r="AE66" s="5">
        <f>'[1]Service Rank in each comparison'!R67</f>
        <v>0</v>
      </c>
      <c r="AF66" s="6">
        <f>'[1]Service Rank in each comparison'!S67</f>
        <v>0</v>
      </c>
      <c r="AG66" s="7">
        <f t="shared" si="7"/>
        <v>1</v>
      </c>
      <c r="AH66" s="2" t="str">
        <f>IF('[1]Service Rank in each comparison'!T67="","",'[1]Service Rank in each comparison'!$C67)</f>
        <v/>
      </c>
      <c r="AI66" s="5">
        <f>'[1]Service Rank in each comparison'!T67</f>
        <v>0</v>
      </c>
      <c r="AJ66" s="6">
        <f>'[1]Service Rank in each comparison'!U67</f>
        <v>0</v>
      </c>
      <c r="AK66" s="7">
        <f t="shared" si="8"/>
        <v>1</v>
      </c>
      <c r="AL66" s="2" t="str">
        <f>IF('[1]Service Rank in each comparison'!V67="","",'[1]Service Rank in each comparison'!$C67)</f>
        <v/>
      </c>
      <c r="AM66" s="5">
        <f>'[1]Service Rank in each comparison'!V67</f>
        <v>0</v>
      </c>
      <c r="AN66" s="6">
        <f>'[1]Service Rank in each comparison'!W67</f>
        <v>0</v>
      </c>
      <c r="AO66" s="7">
        <f t="shared" si="9"/>
        <v>1</v>
      </c>
      <c r="AP66" s="2" t="str">
        <f>IF('[1]Service Rank in each comparison'!X67="","",'[1]Service Rank in each comparison'!$C67)</f>
        <v/>
      </c>
      <c r="AQ66" s="5">
        <f>'[1]Service Rank in each comparison'!X67</f>
        <v>0</v>
      </c>
      <c r="AR66" s="6">
        <f>'[1]Service Rank in each comparison'!Y67</f>
        <v>0</v>
      </c>
      <c r="AS66" s="7">
        <f t="shared" si="10"/>
        <v>1</v>
      </c>
      <c r="AT66" s="2" t="str">
        <f>IF('[1]Service Rank in each comparison'!Z67="","",'[1]Service Rank in each comparison'!$C67)</f>
        <v/>
      </c>
      <c r="AU66" s="5">
        <f>'[1]Service Rank in each comparison'!Z67</f>
        <v>0</v>
      </c>
      <c r="AV66" s="6">
        <f>'[1]Service Rank in each comparison'!AA67</f>
        <v>0</v>
      </c>
      <c r="AW66" s="7">
        <f t="shared" si="11"/>
        <v>1</v>
      </c>
      <c r="AX66" s="2" t="str">
        <f>IF('[1]Service Rank in each comparison'!AB67="","",'[1]Service Rank in each comparison'!$C67)</f>
        <v/>
      </c>
      <c r="AY66" s="5">
        <f>'[1]Service Rank in each comparison'!AB67</f>
        <v>0</v>
      </c>
      <c r="AZ66" s="6">
        <f>'[1]Service Rank in each comparison'!AC67</f>
        <v>0</v>
      </c>
      <c r="BA66" s="7">
        <f t="shared" si="12"/>
        <v>1</v>
      </c>
      <c r="BB66" s="2" t="str">
        <f>IF('[1]Service Rank in each comparison'!AD67="","",'[1]Service Rank in each comparison'!$C67)</f>
        <v/>
      </c>
      <c r="BC66" s="5">
        <f>'[1]Service Rank in each comparison'!AD67</f>
        <v>0</v>
      </c>
      <c r="BD66" s="6">
        <f>'[1]Service Rank in each comparison'!AE67</f>
        <v>0</v>
      </c>
      <c r="BE66" s="7">
        <f t="shared" si="13"/>
        <v>1</v>
      </c>
      <c r="BF66" s="2" t="str">
        <f>IF('[1]Service Rank in each comparison'!AF67="","",'[1]Service Rank in each comparison'!$C67)</f>
        <v/>
      </c>
      <c r="BG66" s="5">
        <f>'[1]Service Rank in each comparison'!AF67</f>
        <v>0</v>
      </c>
      <c r="BH66" s="6">
        <f>'[1]Service Rank in each comparison'!AG67</f>
        <v>0</v>
      </c>
      <c r="BI66" s="7">
        <f t="shared" si="14"/>
        <v>1</v>
      </c>
      <c r="BJ66" s="2" t="str">
        <f>IF('[1]Service Rank in each comparison'!AH67="","",'[1]Service Rank in each comparison'!$C67)</f>
        <v/>
      </c>
      <c r="BK66" s="5">
        <f>'[1]Service Rank in each comparison'!AH67</f>
        <v>0</v>
      </c>
      <c r="BL66" s="6">
        <f>'[1]Service Rank in each comparison'!AI67</f>
        <v>0</v>
      </c>
      <c r="BM66" s="7">
        <f t="shared" si="15"/>
        <v>1</v>
      </c>
      <c r="BN66" s="2" t="str">
        <f>IF('[1]Service Rank in each comparison'!AJ67="","",'[1]Service Rank in each comparison'!$C67)</f>
        <v/>
      </c>
      <c r="BO66" s="5">
        <f>'[1]Service Rank in each comparison'!AJ67</f>
        <v>0</v>
      </c>
      <c r="BP66" s="6">
        <f>'[1]Service Rank in each comparison'!AK67</f>
        <v>0</v>
      </c>
      <c r="BQ66" s="7">
        <f t="shared" si="16"/>
        <v>1</v>
      </c>
      <c r="BR66" s="2" t="str">
        <f>IF('[1]Service Rank in each comparison'!AL67="","",'[1]Service Rank in each comparison'!$C67)</f>
        <v/>
      </c>
      <c r="BS66" s="5">
        <f>'[1]Service Rank in each comparison'!AL67</f>
        <v>0</v>
      </c>
      <c r="BT66" s="6">
        <f>'[1]Service Rank in each comparison'!AM67</f>
        <v>0</v>
      </c>
      <c r="BU66" s="7">
        <f t="shared" si="17"/>
        <v>1</v>
      </c>
      <c r="BV66" s="2" t="str">
        <f>IF('[1]Service Rank in each comparison'!AN67="","",'[1]Service Rank in each comparison'!$C67)</f>
        <v/>
      </c>
      <c r="BW66" s="5">
        <f>'[1]Service Rank in each comparison'!AN67</f>
        <v>0</v>
      </c>
      <c r="BX66" s="6">
        <f>'[1]Service Rank in each comparison'!AO67</f>
        <v>0</v>
      </c>
      <c r="BY66" s="7">
        <f t="shared" si="18"/>
        <v>1</v>
      </c>
      <c r="BZ66" s="2" t="str">
        <f>IF('[1]Service Rank in each comparison'!AP67="","",'[1]Service Rank in each comparison'!$C67)</f>
        <v/>
      </c>
      <c r="CA66" s="5">
        <f>'[1]Service Rank in each comparison'!AP67</f>
        <v>0</v>
      </c>
      <c r="CB66" s="6">
        <f>'[1]Service Rank in each comparison'!AQ67</f>
        <v>0</v>
      </c>
      <c r="CC66" s="7">
        <f t="shared" si="19"/>
        <v>1</v>
      </c>
      <c r="CE66" s="2" t="s">
        <v>195</v>
      </c>
      <c r="CF66" s="5">
        <v>178.572139857926</v>
      </c>
      <c r="CG66" s="6">
        <v>-178.572139857926</v>
      </c>
      <c r="CH66" s="7">
        <v>1</v>
      </c>
      <c r="CI66" s="2" t="s">
        <v>213</v>
      </c>
      <c r="CJ66" s="5">
        <v>28.0270690690283</v>
      </c>
      <c r="CK66" s="6">
        <v>6.69489829884408</v>
      </c>
      <c r="CL66" s="7">
        <v>1</v>
      </c>
      <c r="CM66" s="2" t="s">
        <v>143</v>
      </c>
      <c r="CN66" s="5">
        <v>28.0790777164407</v>
      </c>
      <c r="CO66" s="6">
        <v>-28.0790777164407</v>
      </c>
      <c r="CP66" s="7">
        <v>1</v>
      </c>
      <c r="CQ66" s="2" t="s">
        <v>299</v>
      </c>
      <c r="CR66" s="125" t="s">
        <v>299</v>
      </c>
      <c r="CS66" s="126" t="s">
        <v>299</v>
      </c>
      <c r="CT66" s="127" t="s">
        <v>299</v>
      </c>
      <c r="CU66" s="2" t="s">
        <v>299</v>
      </c>
      <c r="CV66" s="125" t="s">
        <v>299</v>
      </c>
      <c r="CW66" s="126" t="s">
        <v>299</v>
      </c>
      <c r="CX66" s="127" t="s">
        <v>299</v>
      </c>
      <c r="CY66" s="2" t="s">
        <v>299</v>
      </c>
      <c r="CZ66" s="125" t="s">
        <v>299</v>
      </c>
      <c r="DA66" s="126" t="s">
        <v>299</v>
      </c>
      <c r="DB66" s="127" t="s">
        <v>299</v>
      </c>
      <c r="DC66" s="2" t="s">
        <v>299</v>
      </c>
      <c r="DD66" s="125" t="s">
        <v>299</v>
      </c>
      <c r="DE66" s="126" t="s">
        <v>299</v>
      </c>
      <c r="DF66" s="127" t="s">
        <v>299</v>
      </c>
      <c r="DG66" s="2" t="s">
        <v>299</v>
      </c>
      <c r="DH66" s="125" t="s">
        <v>299</v>
      </c>
      <c r="DI66" s="126" t="s">
        <v>299</v>
      </c>
      <c r="DJ66" s="127" t="s">
        <v>299</v>
      </c>
      <c r="DK66" s="2" t="s">
        <v>299</v>
      </c>
      <c r="DL66" s="125" t="s">
        <v>299</v>
      </c>
      <c r="DM66" s="126" t="s">
        <v>299</v>
      </c>
      <c r="DN66" s="127" t="s">
        <v>299</v>
      </c>
      <c r="DO66" s="2" t="s">
        <v>299</v>
      </c>
      <c r="DP66" s="125" t="s">
        <v>299</v>
      </c>
      <c r="DQ66" s="126" t="s">
        <v>299</v>
      </c>
      <c r="DR66" s="127" t="s">
        <v>299</v>
      </c>
      <c r="DS66" s="2" t="s">
        <v>299</v>
      </c>
      <c r="DT66" s="125" t="s">
        <v>299</v>
      </c>
      <c r="DU66" s="126" t="s">
        <v>299</v>
      </c>
      <c r="DV66" s="127" t="s">
        <v>299</v>
      </c>
      <c r="DW66" s="2" t="s">
        <v>299</v>
      </c>
      <c r="DX66" s="125" t="s">
        <v>299</v>
      </c>
      <c r="DY66" s="126" t="s">
        <v>299</v>
      </c>
      <c r="DZ66" s="127" t="s">
        <v>299</v>
      </c>
      <c r="EA66" s="2" t="s">
        <v>299</v>
      </c>
      <c r="EB66" s="125" t="s">
        <v>299</v>
      </c>
      <c r="EC66" s="126" t="s">
        <v>299</v>
      </c>
      <c r="ED66" s="127" t="s">
        <v>299</v>
      </c>
      <c r="EE66" s="2" t="s">
        <v>299</v>
      </c>
      <c r="EF66" s="125" t="s">
        <v>299</v>
      </c>
      <c r="EG66" s="126" t="s">
        <v>299</v>
      </c>
      <c r="EH66" s="127" t="s">
        <v>299</v>
      </c>
      <c r="EI66" s="2" t="s">
        <v>299</v>
      </c>
      <c r="EJ66" s="125" t="s">
        <v>299</v>
      </c>
      <c r="EK66" s="126" t="s">
        <v>299</v>
      </c>
      <c r="EL66" s="127" t="s">
        <v>299</v>
      </c>
      <c r="EM66" s="2" t="s">
        <v>299</v>
      </c>
      <c r="EN66" s="125" t="s">
        <v>299</v>
      </c>
      <c r="EO66" s="126" t="s">
        <v>299</v>
      </c>
      <c r="EP66" s="127" t="s">
        <v>299</v>
      </c>
      <c r="EQ66" s="2" t="s">
        <v>299</v>
      </c>
      <c r="ER66" s="125" t="s">
        <v>299</v>
      </c>
      <c r="ES66" s="126" t="s">
        <v>299</v>
      </c>
      <c r="ET66" s="127" t="s">
        <v>299</v>
      </c>
      <c r="EU66" s="2" t="s">
        <v>299</v>
      </c>
      <c r="EV66" s="125" t="s">
        <v>299</v>
      </c>
      <c r="EW66" s="126" t="s">
        <v>299</v>
      </c>
      <c r="EX66" s="127" t="s">
        <v>299</v>
      </c>
      <c r="EY66" s="2" t="s">
        <v>299</v>
      </c>
      <c r="EZ66" s="125" t="s">
        <v>299</v>
      </c>
      <c r="FA66" s="126" t="s">
        <v>299</v>
      </c>
      <c r="FB66" s="127" t="s">
        <v>299</v>
      </c>
      <c r="FC66" s="2" t="s">
        <v>299</v>
      </c>
      <c r="FD66" s="125" t="s">
        <v>299</v>
      </c>
      <c r="FE66" s="126" t="s">
        <v>299</v>
      </c>
      <c r="FF66" s="127" t="s">
        <v>299</v>
      </c>
    </row>
    <row r="67" spans="2:162">
      <c r="B67" s="2" t="str">
        <f>IF('[1]Service Rank in each comparison'!D68="","",'[1]Service Rank in each comparison'!$C68)</f>
        <v/>
      </c>
      <c r="C67" s="5">
        <f>'[1]Service Rank in each comparison'!D68</f>
        <v>0</v>
      </c>
      <c r="D67" s="6" t="str">
        <f>IF('[1]Service Rank in each comparison'!E68="","",'[1]Service Rank in each comparison'!E68)</f>
        <v/>
      </c>
      <c r="E67" s="7">
        <f t="shared" ref="E67:E130" si="20">IF(C67="","",1)</f>
        <v>1</v>
      </c>
      <c r="F67" s="2" t="str">
        <f>IF('[1]Service Rank in each comparison'!F68="","",'[1]Service Rank in each comparison'!$C68)</f>
        <v>Butanoate metabolism</v>
      </c>
      <c r="G67" s="5">
        <f>'[1]Service Rank in each comparison'!F68</f>
        <v>123.829229251241</v>
      </c>
      <c r="H67" s="6">
        <f>'[1]Service Rank in each comparison'!G68</f>
        <v>123.829229251241</v>
      </c>
      <c r="I67" s="7">
        <f t="shared" ref="I67:I130" si="21">IF(G67="","",1)</f>
        <v>1</v>
      </c>
      <c r="J67" s="2" t="str">
        <f>IF('[1]Service Rank in each comparison'!H68="","",'[1]Service Rank in each comparison'!$C68)</f>
        <v>Butanoate metabolism</v>
      </c>
      <c r="K67" s="5">
        <f>'[1]Service Rank in each comparison'!H68</f>
        <v>15.330956791361</v>
      </c>
      <c r="L67" s="6">
        <f>'[1]Service Rank in each comparison'!I68</f>
        <v>15.330956791361</v>
      </c>
      <c r="M67" s="7">
        <f t="shared" ref="M67:M130" si="22">IF(K67="","",1)</f>
        <v>1</v>
      </c>
      <c r="N67" s="2" t="str">
        <f>IF('[1]Service Rank in each comparison'!J68="","",'[1]Service Rank in each comparison'!$C68)</f>
        <v/>
      </c>
      <c r="O67" s="5">
        <f>'[1]Service Rank in each comparison'!J68</f>
        <v>0</v>
      </c>
      <c r="P67" s="6">
        <f>'[1]Service Rank in each comparison'!K68</f>
        <v>0</v>
      </c>
      <c r="Q67" s="7">
        <f t="shared" ref="Q67:Q130" si="23">IF(O67="","",1)</f>
        <v>1</v>
      </c>
      <c r="R67" s="2" t="str">
        <f>IF('[1]Service Rank in each comparison'!L68="","",'[1]Service Rank in each comparison'!$C68)</f>
        <v/>
      </c>
      <c r="S67" s="5">
        <f>'[1]Service Rank in each comparison'!L68</f>
        <v>0</v>
      </c>
      <c r="T67" s="6">
        <f>'[1]Service Rank in each comparison'!M68</f>
        <v>0</v>
      </c>
      <c r="U67" s="7">
        <f t="shared" ref="U67:U130" si="24">IF(S67="","",1)</f>
        <v>1</v>
      </c>
      <c r="V67" s="2" t="str">
        <f>IF('[1]Service Rank in each comparison'!N68="","",'[1]Service Rank in each comparison'!$C68)</f>
        <v/>
      </c>
      <c r="W67" s="5">
        <f>'[1]Service Rank in each comparison'!N68</f>
        <v>0</v>
      </c>
      <c r="X67" s="6">
        <f>'[1]Service Rank in each comparison'!O68</f>
        <v>0</v>
      </c>
      <c r="Y67" s="7">
        <f t="shared" ref="Y67:Y130" si="25">IF(W67="","",1)</f>
        <v>1</v>
      </c>
      <c r="Z67" s="2" t="str">
        <f>IF('[1]Service Rank in each comparison'!P68="","",'[1]Service Rank in each comparison'!$C68)</f>
        <v/>
      </c>
      <c r="AA67" s="5">
        <f>'[1]Service Rank in each comparison'!P68</f>
        <v>0</v>
      </c>
      <c r="AB67" s="6">
        <f>'[1]Service Rank in each comparison'!Q68</f>
        <v>0</v>
      </c>
      <c r="AC67" s="7">
        <f t="shared" ref="AC67:AC130" si="26">IF(AA67="","",1)</f>
        <v>1</v>
      </c>
      <c r="AD67" s="2" t="str">
        <f>IF('[1]Service Rank in each comparison'!R68="","",'[1]Service Rank in each comparison'!$C68)</f>
        <v/>
      </c>
      <c r="AE67" s="5">
        <f>'[1]Service Rank in each comparison'!R68</f>
        <v>0</v>
      </c>
      <c r="AF67" s="6">
        <f>'[1]Service Rank in each comparison'!S68</f>
        <v>0</v>
      </c>
      <c r="AG67" s="7">
        <f t="shared" ref="AG67:AG130" si="27">IF(AE67="","",1)</f>
        <v>1</v>
      </c>
      <c r="AH67" s="2" t="str">
        <f>IF('[1]Service Rank in each comparison'!T68="","",'[1]Service Rank in each comparison'!$C68)</f>
        <v/>
      </c>
      <c r="AI67" s="5">
        <f>'[1]Service Rank in each comparison'!T68</f>
        <v>0</v>
      </c>
      <c r="AJ67" s="6">
        <f>'[1]Service Rank in each comparison'!U68</f>
        <v>0</v>
      </c>
      <c r="AK67" s="7">
        <f t="shared" ref="AK67:AK130" si="28">IF(AI67="","",1)</f>
        <v>1</v>
      </c>
      <c r="AL67" s="2" t="str">
        <f>IF('[1]Service Rank in each comparison'!V68="","",'[1]Service Rank in each comparison'!$C68)</f>
        <v/>
      </c>
      <c r="AM67" s="5">
        <f>'[1]Service Rank in each comparison'!V68</f>
        <v>0</v>
      </c>
      <c r="AN67" s="6">
        <f>'[1]Service Rank in each comparison'!W68</f>
        <v>0</v>
      </c>
      <c r="AO67" s="7">
        <f t="shared" ref="AO67:AO130" si="29">IF(AM67="","",1)</f>
        <v>1</v>
      </c>
      <c r="AP67" s="2" t="str">
        <f>IF('[1]Service Rank in each comparison'!X68="","",'[1]Service Rank in each comparison'!$C68)</f>
        <v/>
      </c>
      <c r="AQ67" s="5">
        <f>'[1]Service Rank in each comparison'!X68</f>
        <v>0</v>
      </c>
      <c r="AR67" s="6">
        <f>'[1]Service Rank in each comparison'!Y68</f>
        <v>0</v>
      </c>
      <c r="AS67" s="7">
        <f t="shared" ref="AS67:AS130" si="30">IF(AQ67="","",1)</f>
        <v>1</v>
      </c>
      <c r="AT67" s="2" t="str">
        <f>IF('[1]Service Rank in each comparison'!Z68="","",'[1]Service Rank in each comparison'!$C68)</f>
        <v/>
      </c>
      <c r="AU67" s="5">
        <f>'[1]Service Rank in each comparison'!Z68</f>
        <v>0</v>
      </c>
      <c r="AV67" s="6">
        <f>'[1]Service Rank in each comparison'!AA68</f>
        <v>0</v>
      </c>
      <c r="AW67" s="7">
        <f t="shared" ref="AW67:AW130" si="31">IF(AU67="","",1)</f>
        <v>1</v>
      </c>
      <c r="AX67" s="2" t="str">
        <f>IF('[1]Service Rank in each comparison'!AB68="","",'[1]Service Rank in each comparison'!$C68)</f>
        <v/>
      </c>
      <c r="AY67" s="5">
        <f>'[1]Service Rank in each comparison'!AB68</f>
        <v>0</v>
      </c>
      <c r="AZ67" s="6">
        <f>'[1]Service Rank in each comparison'!AC68</f>
        <v>0</v>
      </c>
      <c r="BA67" s="7">
        <f t="shared" ref="BA67:BA130" si="32">IF(AY67="","",1)</f>
        <v>1</v>
      </c>
      <c r="BB67" s="2" t="str">
        <f>IF('[1]Service Rank in each comparison'!AD68="","",'[1]Service Rank in each comparison'!$C68)</f>
        <v/>
      </c>
      <c r="BC67" s="5">
        <f>'[1]Service Rank in each comparison'!AD68</f>
        <v>0</v>
      </c>
      <c r="BD67" s="6">
        <f>'[1]Service Rank in each comparison'!AE68</f>
        <v>0</v>
      </c>
      <c r="BE67" s="7">
        <f t="shared" ref="BE67:BE130" si="33">IF(BC67="","",1)</f>
        <v>1</v>
      </c>
      <c r="BF67" s="2" t="str">
        <f>IF('[1]Service Rank in each comparison'!AF68="","",'[1]Service Rank in each comparison'!$C68)</f>
        <v/>
      </c>
      <c r="BG67" s="5">
        <f>'[1]Service Rank in each comparison'!AF68</f>
        <v>0</v>
      </c>
      <c r="BH67" s="6">
        <f>'[1]Service Rank in each comparison'!AG68</f>
        <v>0</v>
      </c>
      <c r="BI67" s="7">
        <f t="shared" ref="BI67:BI130" si="34">IF(BG67="","",1)</f>
        <v>1</v>
      </c>
      <c r="BJ67" s="2" t="str">
        <f>IF('[1]Service Rank in each comparison'!AH68="","",'[1]Service Rank in each comparison'!$C68)</f>
        <v/>
      </c>
      <c r="BK67" s="5">
        <f>'[1]Service Rank in each comparison'!AH68</f>
        <v>0</v>
      </c>
      <c r="BL67" s="6">
        <f>'[1]Service Rank in each comparison'!AI68</f>
        <v>0</v>
      </c>
      <c r="BM67" s="7">
        <f t="shared" ref="BM67:BM130" si="35">IF(BK67="","",1)</f>
        <v>1</v>
      </c>
      <c r="BN67" s="2" t="str">
        <f>IF('[1]Service Rank in each comparison'!AJ68="","",'[1]Service Rank in each comparison'!$C68)</f>
        <v/>
      </c>
      <c r="BO67" s="5">
        <f>'[1]Service Rank in each comparison'!AJ68</f>
        <v>0</v>
      </c>
      <c r="BP67" s="6">
        <f>'[1]Service Rank in each comparison'!AK68</f>
        <v>0</v>
      </c>
      <c r="BQ67" s="7">
        <f t="shared" ref="BQ67:BQ130" si="36">IF(BO67="","",1)</f>
        <v>1</v>
      </c>
      <c r="BR67" s="2" t="str">
        <f>IF('[1]Service Rank in each comparison'!AL68="","",'[1]Service Rank in each comparison'!$C68)</f>
        <v/>
      </c>
      <c r="BS67" s="5">
        <f>'[1]Service Rank in each comparison'!AL68</f>
        <v>0</v>
      </c>
      <c r="BT67" s="6">
        <f>'[1]Service Rank in each comparison'!AM68</f>
        <v>0</v>
      </c>
      <c r="BU67" s="7">
        <f t="shared" ref="BU67:BU130" si="37">IF(BS67="","",1)</f>
        <v>1</v>
      </c>
      <c r="BV67" s="2" t="str">
        <f>IF('[1]Service Rank in each comparison'!AN68="","",'[1]Service Rank in each comparison'!$C68)</f>
        <v/>
      </c>
      <c r="BW67" s="5">
        <f>'[1]Service Rank in each comparison'!AN68</f>
        <v>0</v>
      </c>
      <c r="BX67" s="6">
        <f>'[1]Service Rank in each comparison'!AO68</f>
        <v>0</v>
      </c>
      <c r="BY67" s="7">
        <f t="shared" ref="BY67:BY130" si="38">IF(BW67="","",1)</f>
        <v>1</v>
      </c>
      <c r="BZ67" s="2" t="str">
        <f>IF('[1]Service Rank in each comparison'!AP68="","",'[1]Service Rank in each comparison'!$C68)</f>
        <v/>
      </c>
      <c r="CA67" s="5">
        <f>'[1]Service Rank in each comparison'!AP68</f>
        <v>0</v>
      </c>
      <c r="CB67" s="6">
        <f>'[1]Service Rank in each comparison'!AQ68</f>
        <v>0</v>
      </c>
      <c r="CC67" s="7">
        <f t="shared" ref="CC67:CC130" si="39">IF(CA67="","",1)</f>
        <v>1</v>
      </c>
      <c r="CE67" s="2" t="s">
        <v>160</v>
      </c>
      <c r="CF67" s="5">
        <v>174.669353215039</v>
      </c>
      <c r="CG67" s="6">
        <v>-74.4281606970563</v>
      </c>
      <c r="CH67" s="7">
        <v>1</v>
      </c>
      <c r="CI67" s="2" t="s">
        <v>208</v>
      </c>
      <c r="CJ67" s="5">
        <v>24.3815798576437</v>
      </c>
      <c r="CK67" s="6">
        <v>24.3815798576437</v>
      </c>
      <c r="CL67" s="7">
        <v>1</v>
      </c>
      <c r="CM67" s="2" t="s">
        <v>231</v>
      </c>
      <c r="CN67" s="5">
        <v>27.9545781918771</v>
      </c>
      <c r="CO67" s="6">
        <v>-11.1921992140251</v>
      </c>
      <c r="CP67" s="7">
        <v>1</v>
      </c>
      <c r="CQ67" s="2" t="s">
        <v>299</v>
      </c>
      <c r="CR67" s="125" t="s">
        <v>299</v>
      </c>
      <c r="CS67" s="126" t="s">
        <v>299</v>
      </c>
      <c r="CT67" s="127" t="s">
        <v>299</v>
      </c>
      <c r="CU67" s="2" t="s">
        <v>299</v>
      </c>
      <c r="CV67" s="125" t="s">
        <v>299</v>
      </c>
      <c r="CW67" s="126" t="s">
        <v>299</v>
      </c>
      <c r="CX67" s="127" t="s">
        <v>299</v>
      </c>
      <c r="CY67" s="2" t="s">
        <v>299</v>
      </c>
      <c r="CZ67" s="125" t="s">
        <v>299</v>
      </c>
      <c r="DA67" s="126" t="s">
        <v>299</v>
      </c>
      <c r="DB67" s="127" t="s">
        <v>299</v>
      </c>
      <c r="DC67" s="2" t="s">
        <v>299</v>
      </c>
      <c r="DD67" s="125" t="s">
        <v>299</v>
      </c>
      <c r="DE67" s="126" t="s">
        <v>299</v>
      </c>
      <c r="DF67" s="127" t="s">
        <v>299</v>
      </c>
      <c r="DG67" s="2" t="s">
        <v>299</v>
      </c>
      <c r="DH67" s="125" t="s">
        <v>299</v>
      </c>
      <c r="DI67" s="126" t="s">
        <v>299</v>
      </c>
      <c r="DJ67" s="127" t="s">
        <v>299</v>
      </c>
      <c r="DK67" s="2" t="s">
        <v>299</v>
      </c>
      <c r="DL67" s="125" t="s">
        <v>299</v>
      </c>
      <c r="DM67" s="126" t="s">
        <v>299</v>
      </c>
      <c r="DN67" s="127" t="s">
        <v>299</v>
      </c>
      <c r="DO67" s="2" t="s">
        <v>299</v>
      </c>
      <c r="DP67" s="125" t="s">
        <v>299</v>
      </c>
      <c r="DQ67" s="126" t="s">
        <v>299</v>
      </c>
      <c r="DR67" s="127" t="s">
        <v>299</v>
      </c>
      <c r="DS67" s="2" t="s">
        <v>299</v>
      </c>
      <c r="DT67" s="125" t="s">
        <v>299</v>
      </c>
      <c r="DU67" s="126" t="s">
        <v>299</v>
      </c>
      <c r="DV67" s="127" t="s">
        <v>299</v>
      </c>
      <c r="DW67" s="2" t="s">
        <v>299</v>
      </c>
      <c r="DX67" s="125" t="s">
        <v>299</v>
      </c>
      <c r="DY67" s="126" t="s">
        <v>299</v>
      </c>
      <c r="DZ67" s="127" t="s">
        <v>299</v>
      </c>
      <c r="EA67" s="2" t="s">
        <v>299</v>
      </c>
      <c r="EB67" s="125" t="s">
        <v>299</v>
      </c>
      <c r="EC67" s="126" t="s">
        <v>299</v>
      </c>
      <c r="ED67" s="127" t="s">
        <v>299</v>
      </c>
      <c r="EE67" s="2" t="s">
        <v>299</v>
      </c>
      <c r="EF67" s="125" t="s">
        <v>299</v>
      </c>
      <c r="EG67" s="126" t="s">
        <v>299</v>
      </c>
      <c r="EH67" s="127" t="s">
        <v>299</v>
      </c>
      <c r="EI67" s="2" t="s">
        <v>299</v>
      </c>
      <c r="EJ67" s="125" t="s">
        <v>299</v>
      </c>
      <c r="EK67" s="126" t="s">
        <v>299</v>
      </c>
      <c r="EL67" s="127" t="s">
        <v>299</v>
      </c>
      <c r="EM67" s="2" t="s">
        <v>299</v>
      </c>
      <c r="EN67" s="125" t="s">
        <v>299</v>
      </c>
      <c r="EO67" s="126" t="s">
        <v>299</v>
      </c>
      <c r="EP67" s="127" t="s">
        <v>299</v>
      </c>
      <c r="EQ67" s="2" t="s">
        <v>299</v>
      </c>
      <c r="ER67" s="125" t="s">
        <v>299</v>
      </c>
      <c r="ES67" s="126" t="s">
        <v>299</v>
      </c>
      <c r="ET67" s="127" t="s">
        <v>299</v>
      </c>
      <c r="EU67" s="2" t="s">
        <v>299</v>
      </c>
      <c r="EV67" s="125" t="s">
        <v>299</v>
      </c>
      <c r="EW67" s="126" t="s">
        <v>299</v>
      </c>
      <c r="EX67" s="127" t="s">
        <v>299</v>
      </c>
      <c r="EY67" s="2" t="s">
        <v>299</v>
      </c>
      <c r="EZ67" s="125" t="s">
        <v>299</v>
      </c>
      <c r="FA67" s="126" t="s">
        <v>299</v>
      </c>
      <c r="FB67" s="127" t="s">
        <v>299</v>
      </c>
      <c r="FC67" s="2" t="s">
        <v>299</v>
      </c>
      <c r="FD67" s="125" t="s">
        <v>299</v>
      </c>
      <c r="FE67" s="126" t="s">
        <v>299</v>
      </c>
      <c r="FF67" s="127" t="s">
        <v>299</v>
      </c>
    </row>
    <row r="68" spans="2:162">
      <c r="B68" s="2" t="str">
        <f>IF('[1]Service Rank in each comparison'!D69="","",'[1]Service Rank in each comparison'!$C69)</f>
        <v>One carbon pool by folate</v>
      </c>
      <c r="C68" s="5">
        <f>'[1]Service Rank in each comparison'!D69</f>
        <v>158.358426197666</v>
      </c>
      <c r="D68" s="6">
        <f>IF('[1]Service Rank in each comparison'!E69="","",'[1]Service Rank in each comparison'!E69)</f>
        <v>158.358426197666</v>
      </c>
      <c r="E68" s="7">
        <f t="shared" si="20"/>
        <v>1</v>
      </c>
      <c r="F68" s="2" t="str">
        <f>IF('[1]Service Rank in each comparison'!F69="","",'[1]Service Rank in each comparison'!$C69)</f>
        <v/>
      </c>
      <c r="G68" s="5">
        <f>'[1]Service Rank in each comparison'!F69</f>
        <v>0</v>
      </c>
      <c r="H68" s="6">
        <f>'[1]Service Rank in each comparison'!G69</f>
        <v>0</v>
      </c>
      <c r="I68" s="7">
        <f t="shared" si="21"/>
        <v>1</v>
      </c>
      <c r="J68" s="2" t="str">
        <f>IF('[1]Service Rank in each comparison'!H69="","",'[1]Service Rank in each comparison'!$C69)</f>
        <v/>
      </c>
      <c r="K68" s="5">
        <f>'[1]Service Rank in each comparison'!H69</f>
        <v>0</v>
      </c>
      <c r="L68" s="6">
        <f>'[1]Service Rank in each comparison'!I69</f>
        <v>0</v>
      </c>
      <c r="M68" s="7">
        <f t="shared" si="22"/>
        <v>1</v>
      </c>
      <c r="N68" s="2" t="str">
        <f>IF('[1]Service Rank in each comparison'!J69="","",'[1]Service Rank in each comparison'!$C69)</f>
        <v/>
      </c>
      <c r="O68" s="5">
        <f>'[1]Service Rank in each comparison'!J69</f>
        <v>0</v>
      </c>
      <c r="P68" s="6">
        <f>'[1]Service Rank in each comparison'!K69</f>
        <v>0</v>
      </c>
      <c r="Q68" s="7">
        <f t="shared" si="23"/>
        <v>1</v>
      </c>
      <c r="R68" s="2" t="str">
        <f>IF('[1]Service Rank in each comparison'!L69="","",'[1]Service Rank in each comparison'!$C69)</f>
        <v/>
      </c>
      <c r="S68" s="5">
        <f>'[1]Service Rank in each comparison'!L69</f>
        <v>0</v>
      </c>
      <c r="T68" s="6">
        <f>'[1]Service Rank in each comparison'!M69</f>
        <v>0</v>
      </c>
      <c r="U68" s="7">
        <f t="shared" si="24"/>
        <v>1</v>
      </c>
      <c r="V68" s="2" t="str">
        <f>IF('[1]Service Rank in each comparison'!N69="","",'[1]Service Rank in each comparison'!$C69)</f>
        <v/>
      </c>
      <c r="W68" s="5">
        <f>'[1]Service Rank in each comparison'!N69</f>
        <v>0</v>
      </c>
      <c r="X68" s="6">
        <f>'[1]Service Rank in each comparison'!O69</f>
        <v>0</v>
      </c>
      <c r="Y68" s="7">
        <f t="shared" si="25"/>
        <v>1</v>
      </c>
      <c r="Z68" s="2" t="str">
        <f>IF('[1]Service Rank in each comparison'!P69="","",'[1]Service Rank in each comparison'!$C69)</f>
        <v/>
      </c>
      <c r="AA68" s="5">
        <f>'[1]Service Rank in each comparison'!P69</f>
        <v>0</v>
      </c>
      <c r="AB68" s="6">
        <f>'[1]Service Rank in each comparison'!Q69</f>
        <v>0</v>
      </c>
      <c r="AC68" s="7">
        <f t="shared" si="26"/>
        <v>1</v>
      </c>
      <c r="AD68" s="2" t="str">
        <f>IF('[1]Service Rank in each comparison'!R69="","",'[1]Service Rank in each comparison'!$C69)</f>
        <v/>
      </c>
      <c r="AE68" s="5">
        <f>'[1]Service Rank in each comparison'!R69</f>
        <v>0</v>
      </c>
      <c r="AF68" s="6">
        <f>'[1]Service Rank in each comparison'!S69</f>
        <v>0</v>
      </c>
      <c r="AG68" s="7">
        <f t="shared" si="27"/>
        <v>1</v>
      </c>
      <c r="AH68" s="2" t="str">
        <f>IF('[1]Service Rank in each comparison'!T69="","",'[1]Service Rank in each comparison'!$C69)</f>
        <v/>
      </c>
      <c r="AI68" s="5">
        <f>'[1]Service Rank in each comparison'!T69</f>
        <v>0</v>
      </c>
      <c r="AJ68" s="6">
        <f>'[1]Service Rank in each comparison'!U69</f>
        <v>0</v>
      </c>
      <c r="AK68" s="7">
        <f t="shared" si="28"/>
        <v>1</v>
      </c>
      <c r="AL68" s="2" t="str">
        <f>IF('[1]Service Rank in each comparison'!V69="","",'[1]Service Rank in each comparison'!$C69)</f>
        <v/>
      </c>
      <c r="AM68" s="5">
        <f>'[1]Service Rank in each comparison'!V69</f>
        <v>0</v>
      </c>
      <c r="AN68" s="6">
        <f>'[1]Service Rank in each comparison'!W69</f>
        <v>0</v>
      </c>
      <c r="AO68" s="7">
        <f t="shared" si="29"/>
        <v>1</v>
      </c>
      <c r="AP68" s="2" t="str">
        <f>IF('[1]Service Rank in each comparison'!X69="","",'[1]Service Rank in each comparison'!$C69)</f>
        <v/>
      </c>
      <c r="AQ68" s="5">
        <f>'[1]Service Rank in each comparison'!X69</f>
        <v>0</v>
      </c>
      <c r="AR68" s="6">
        <f>'[1]Service Rank in each comparison'!Y69</f>
        <v>0</v>
      </c>
      <c r="AS68" s="7">
        <f t="shared" si="30"/>
        <v>1</v>
      </c>
      <c r="AT68" s="2" t="str">
        <f>IF('[1]Service Rank in each comparison'!Z69="","",'[1]Service Rank in each comparison'!$C69)</f>
        <v/>
      </c>
      <c r="AU68" s="5">
        <f>'[1]Service Rank in each comparison'!Z69</f>
        <v>0</v>
      </c>
      <c r="AV68" s="6">
        <f>'[1]Service Rank in each comparison'!AA69</f>
        <v>0</v>
      </c>
      <c r="AW68" s="7">
        <f t="shared" si="31"/>
        <v>1</v>
      </c>
      <c r="AX68" s="2" t="str">
        <f>IF('[1]Service Rank in each comparison'!AB69="","",'[1]Service Rank in each comparison'!$C69)</f>
        <v/>
      </c>
      <c r="AY68" s="5">
        <f>'[1]Service Rank in each comparison'!AB69</f>
        <v>0</v>
      </c>
      <c r="AZ68" s="6">
        <f>'[1]Service Rank in each comparison'!AC69</f>
        <v>0</v>
      </c>
      <c r="BA68" s="7">
        <f t="shared" si="32"/>
        <v>1</v>
      </c>
      <c r="BB68" s="2" t="str">
        <f>IF('[1]Service Rank in each comparison'!AD69="","",'[1]Service Rank in each comparison'!$C69)</f>
        <v/>
      </c>
      <c r="BC68" s="5">
        <f>'[1]Service Rank in each comparison'!AD69</f>
        <v>0</v>
      </c>
      <c r="BD68" s="6">
        <f>'[1]Service Rank in each comparison'!AE69</f>
        <v>0</v>
      </c>
      <c r="BE68" s="7">
        <f t="shared" si="33"/>
        <v>1</v>
      </c>
      <c r="BF68" s="2" t="str">
        <f>IF('[1]Service Rank in each comparison'!AF69="","",'[1]Service Rank in each comparison'!$C69)</f>
        <v/>
      </c>
      <c r="BG68" s="5">
        <f>'[1]Service Rank in each comparison'!AF69</f>
        <v>0</v>
      </c>
      <c r="BH68" s="6">
        <f>'[1]Service Rank in each comparison'!AG69</f>
        <v>0</v>
      </c>
      <c r="BI68" s="7">
        <f t="shared" si="34"/>
        <v>1</v>
      </c>
      <c r="BJ68" s="2" t="str">
        <f>IF('[1]Service Rank in each comparison'!AH69="","",'[1]Service Rank in each comparison'!$C69)</f>
        <v/>
      </c>
      <c r="BK68" s="5">
        <f>'[1]Service Rank in each comparison'!AH69</f>
        <v>0</v>
      </c>
      <c r="BL68" s="6">
        <f>'[1]Service Rank in each comparison'!AI69</f>
        <v>0</v>
      </c>
      <c r="BM68" s="7">
        <f t="shared" si="35"/>
        <v>1</v>
      </c>
      <c r="BN68" s="2" t="str">
        <f>IF('[1]Service Rank in each comparison'!AJ69="","",'[1]Service Rank in each comparison'!$C69)</f>
        <v/>
      </c>
      <c r="BO68" s="5">
        <f>'[1]Service Rank in each comparison'!AJ69</f>
        <v>0</v>
      </c>
      <c r="BP68" s="6">
        <f>'[1]Service Rank in each comparison'!AK69</f>
        <v>0</v>
      </c>
      <c r="BQ68" s="7">
        <f t="shared" si="36"/>
        <v>1</v>
      </c>
      <c r="BR68" s="2" t="str">
        <f>IF('[1]Service Rank in each comparison'!AL69="","",'[1]Service Rank in each comparison'!$C69)</f>
        <v/>
      </c>
      <c r="BS68" s="5">
        <f>'[1]Service Rank in each comparison'!AL69</f>
        <v>0</v>
      </c>
      <c r="BT68" s="6">
        <f>'[1]Service Rank in each comparison'!AM69</f>
        <v>0</v>
      </c>
      <c r="BU68" s="7">
        <f t="shared" si="37"/>
        <v>1</v>
      </c>
      <c r="BV68" s="2" t="str">
        <f>IF('[1]Service Rank in each comparison'!AN69="","",'[1]Service Rank in each comparison'!$C69)</f>
        <v/>
      </c>
      <c r="BW68" s="5">
        <f>'[1]Service Rank in each comparison'!AN69</f>
        <v>0</v>
      </c>
      <c r="BX68" s="6">
        <f>'[1]Service Rank in each comparison'!AO69</f>
        <v>0</v>
      </c>
      <c r="BY68" s="7">
        <f t="shared" si="38"/>
        <v>1</v>
      </c>
      <c r="BZ68" s="2" t="str">
        <f>IF('[1]Service Rank in each comparison'!AP69="","",'[1]Service Rank in each comparison'!$C69)</f>
        <v/>
      </c>
      <c r="CA68" s="5">
        <f>'[1]Service Rank in each comparison'!AP69</f>
        <v>0</v>
      </c>
      <c r="CB68" s="6">
        <f>'[1]Service Rank in each comparison'!AQ69</f>
        <v>0</v>
      </c>
      <c r="CC68" s="7">
        <f t="shared" si="39"/>
        <v>1</v>
      </c>
      <c r="CE68" s="2" t="s">
        <v>191</v>
      </c>
      <c r="CF68" s="5">
        <v>172.500205624765</v>
      </c>
      <c r="CG68" s="6">
        <v>-68.504076892491</v>
      </c>
      <c r="CH68" s="7">
        <v>1</v>
      </c>
      <c r="CI68" s="2" t="s">
        <v>249</v>
      </c>
      <c r="CJ68" s="5">
        <v>23.9215620760947</v>
      </c>
      <c r="CK68" s="6">
        <v>23.9215620760947</v>
      </c>
      <c r="CL68" s="7">
        <v>1</v>
      </c>
      <c r="CM68" s="2" t="s">
        <v>151</v>
      </c>
      <c r="CN68" s="5">
        <v>26.7325577318862</v>
      </c>
      <c r="CO68" s="6">
        <v>26.7325577318862</v>
      </c>
      <c r="CP68" s="7">
        <v>1</v>
      </c>
      <c r="CQ68" s="2" t="s">
        <v>299</v>
      </c>
      <c r="CR68" s="125" t="s">
        <v>299</v>
      </c>
      <c r="CS68" s="126" t="s">
        <v>299</v>
      </c>
      <c r="CT68" s="127" t="s">
        <v>299</v>
      </c>
      <c r="CU68" s="2" t="s">
        <v>299</v>
      </c>
      <c r="CV68" s="125" t="s">
        <v>299</v>
      </c>
      <c r="CW68" s="126" t="s">
        <v>299</v>
      </c>
      <c r="CX68" s="127" t="s">
        <v>299</v>
      </c>
      <c r="CY68" s="2" t="s">
        <v>299</v>
      </c>
      <c r="CZ68" s="125" t="s">
        <v>299</v>
      </c>
      <c r="DA68" s="126" t="s">
        <v>299</v>
      </c>
      <c r="DB68" s="127" t="s">
        <v>299</v>
      </c>
      <c r="DC68" s="2" t="s">
        <v>299</v>
      </c>
      <c r="DD68" s="125" t="s">
        <v>299</v>
      </c>
      <c r="DE68" s="126" t="s">
        <v>299</v>
      </c>
      <c r="DF68" s="127" t="s">
        <v>299</v>
      </c>
      <c r="DG68" s="2" t="s">
        <v>299</v>
      </c>
      <c r="DH68" s="125" t="s">
        <v>299</v>
      </c>
      <c r="DI68" s="126" t="s">
        <v>299</v>
      </c>
      <c r="DJ68" s="127" t="s">
        <v>299</v>
      </c>
      <c r="DK68" s="2" t="s">
        <v>299</v>
      </c>
      <c r="DL68" s="125" t="s">
        <v>299</v>
      </c>
      <c r="DM68" s="126" t="s">
        <v>299</v>
      </c>
      <c r="DN68" s="127" t="s">
        <v>299</v>
      </c>
      <c r="DO68" s="2" t="s">
        <v>299</v>
      </c>
      <c r="DP68" s="125" t="s">
        <v>299</v>
      </c>
      <c r="DQ68" s="126" t="s">
        <v>299</v>
      </c>
      <c r="DR68" s="127" t="s">
        <v>299</v>
      </c>
      <c r="DS68" s="2" t="s">
        <v>299</v>
      </c>
      <c r="DT68" s="125" t="s">
        <v>299</v>
      </c>
      <c r="DU68" s="126" t="s">
        <v>299</v>
      </c>
      <c r="DV68" s="127" t="s">
        <v>299</v>
      </c>
      <c r="DW68" s="2" t="s">
        <v>299</v>
      </c>
      <c r="DX68" s="125" t="s">
        <v>299</v>
      </c>
      <c r="DY68" s="126" t="s">
        <v>299</v>
      </c>
      <c r="DZ68" s="127" t="s">
        <v>299</v>
      </c>
      <c r="EA68" s="2" t="s">
        <v>299</v>
      </c>
      <c r="EB68" s="125" t="s">
        <v>299</v>
      </c>
      <c r="EC68" s="126" t="s">
        <v>299</v>
      </c>
      <c r="ED68" s="127" t="s">
        <v>299</v>
      </c>
      <c r="EE68" s="2" t="s">
        <v>299</v>
      </c>
      <c r="EF68" s="125" t="s">
        <v>299</v>
      </c>
      <c r="EG68" s="126" t="s">
        <v>299</v>
      </c>
      <c r="EH68" s="127" t="s">
        <v>299</v>
      </c>
      <c r="EI68" s="2" t="s">
        <v>299</v>
      </c>
      <c r="EJ68" s="125" t="s">
        <v>299</v>
      </c>
      <c r="EK68" s="126" t="s">
        <v>299</v>
      </c>
      <c r="EL68" s="127" t="s">
        <v>299</v>
      </c>
      <c r="EM68" s="2" t="s">
        <v>299</v>
      </c>
      <c r="EN68" s="125" t="s">
        <v>299</v>
      </c>
      <c r="EO68" s="126" t="s">
        <v>299</v>
      </c>
      <c r="EP68" s="127" t="s">
        <v>299</v>
      </c>
      <c r="EQ68" s="2" t="s">
        <v>299</v>
      </c>
      <c r="ER68" s="125" t="s">
        <v>299</v>
      </c>
      <c r="ES68" s="126" t="s">
        <v>299</v>
      </c>
      <c r="ET68" s="127" t="s">
        <v>299</v>
      </c>
      <c r="EU68" s="2" t="s">
        <v>299</v>
      </c>
      <c r="EV68" s="125" t="s">
        <v>299</v>
      </c>
      <c r="EW68" s="126" t="s">
        <v>299</v>
      </c>
      <c r="EX68" s="127" t="s">
        <v>299</v>
      </c>
      <c r="EY68" s="2" t="s">
        <v>299</v>
      </c>
      <c r="EZ68" s="125" t="s">
        <v>299</v>
      </c>
      <c r="FA68" s="126" t="s">
        <v>299</v>
      </c>
      <c r="FB68" s="127" t="s">
        <v>299</v>
      </c>
      <c r="FC68" s="2" t="s">
        <v>299</v>
      </c>
      <c r="FD68" s="125" t="s">
        <v>299</v>
      </c>
      <c r="FE68" s="126" t="s">
        <v>299</v>
      </c>
      <c r="FF68" s="127" t="s">
        <v>299</v>
      </c>
    </row>
    <row r="69" spans="2:162">
      <c r="B69" s="2" t="str">
        <f>IF('[1]Service Rank in each comparison'!D70="","",'[1]Service Rank in each comparison'!$C70)</f>
        <v/>
      </c>
      <c r="C69" s="5">
        <f>'[1]Service Rank in each comparison'!D70</f>
        <v>0</v>
      </c>
      <c r="D69" s="6" t="str">
        <f>IF('[1]Service Rank in each comparison'!E70="","",'[1]Service Rank in each comparison'!E70)</f>
        <v/>
      </c>
      <c r="E69" s="7">
        <f t="shared" si="20"/>
        <v>1</v>
      </c>
      <c r="F69" s="2" t="str">
        <f>IF('[1]Service Rank in each comparison'!F70="","",'[1]Service Rank in each comparison'!$C70)</f>
        <v/>
      </c>
      <c r="G69" s="5">
        <f>'[1]Service Rank in each comparison'!F70</f>
        <v>0</v>
      </c>
      <c r="H69" s="6">
        <f>'[1]Service Rank in each comparison'!G70</f>
        <v>0</v>
      </c>
      <c r="I69" s="7">
        <f t="shared" si="21"/>
        <v>1</v>
      </c>
      <c r="J69" s="2" t="str">
        <f>IF('[1]Service Rank in each comparison'!H70="","",'[1]Service Rank in each comparison'!$C70)</f>
        <v/>
      </c>
      <c r="K69" s="5">
        <f>'[1]Service Rank in each comparison'!H70</f>
        <v>0</v>
      </c>
      <c r="L69" s="6">
        <f>'[1]Service Rank in each comparison'!I70</f>
        <v>0</v>
      </c>
      <c r="M69" s="7">
        <f t="shared" si="22"/>
        <v>1</v>
      </c>
      <c r="N69" s="2" t="str">
        <f>IF('[1]Service Rank in each comparison'!J70="","",'[1]Service Rank in each comparison'!$C70)</f>
        <v/>
      </c>
      <c r="O69" s="5">
        <f>'[1]Service Rank in each comparison'!J70</f>
        <v>0</v>
      </c>
      <c r="P69" s="6">
        <f>'[1]Service Rank in each comparison'!K70</f>
        <v>0</v>
      </c>
      <c r="Q69" s="7">
        <f t="shared" si="23"/>
        <v>1</v>
      </c>
      <c r="R69" s="2" t="str">
        <f>IF('[1]Service Rank in each comparison'!L70="","",'[1]Service Rank in each comparison'!$C70)</f>
        <v/>
      </c>
      <c r="S69" s="5">
        <f>'[1]Service Rank in each comparison'!L70</f>
        <v>0</v>
      </c>
      <c r="T69" s="6">
        <f>'[1]Service Rank in each comparison'!M70</f>
        <v>0</v>
      </c>
      <c r="U69" s="7">
        <f t="shared" si="24"/>
        <v>1</v>
      </c>
      <c r="V69" s="2" t="str">
        <f>IF('[1]Service Rank in each comparison'!N70="","",'[1]Service Rank in each comparison'!$C70)</f>
        <v/>
      </c>
      <c r="W69" s="5">
        <f>'[1]Service Rank in each comparison'!N70</f>
        <v>0</v>
      </c>
      <c r="X69" s="6">
        <f>'[1]Service Rank in each comparison'!O70</f>
        <v>0</v>
      </c>
      <c r="Y69" s="7">
        <f t="shared" si="25"/>
        <v>1</v>
      </c>
      <c r="Z69" s="2" t="str">
        <f>IF('[1]Service Rank in each comparison'!P70="","",'[1]Service Rank in each comparison'!$C70)</f>
        <v/>
      </c>
      <c r="AA69" s="5">
        <f>'[1]Service Rank in each comparison'!P70</f>
        <v>0</v>
      </c>
      <c r="AB69" s="6">
        <f>'[1]Service Rank in each comparison'!Q70</f>
        <v>0</v>
      </c>
      <c r="AC69" s="7">
        <f t="shared" si="26"/>
        <v>1</v>
      </c>
      <c r="AD69" s="2" t="str">
        <f>IF('[1]Service Rank in each comparison'!R70="","",'[1]Service Rank in each comparison'!$C70)</f>
        <v/>
      </c>
      <c r="AE69" s="5">
        <f>'[1]Service Rank in each comparison'!R70</f>
        <v>0</v>
      </c>
      <c r="AF69" s="6">
        <f>'[1]Service Rank in each comparison'!S70</f>
        <v>0</v>
      </c>
      <c r="AG69" s="7">
        <f t="shared" si="27"/>
        <v>1</v>
      </c>
      <c r="AH69" s="2" t="str">
        <f>IF('[1]Service Rank in each comparison'!T70="","",'[1]Service Rank in each comparison'!$C70)</f>
        <v/>
      </c>
      <c r="AI69" s="5">
        <f>'[1]Service Rank in each comparison'!T70</f>
        <v>0</v>
      </c>
      <c r="AJ69" s="6">
        <f>'[1]Service Rank in each comparison'!U70</f>
        <v>0</v>
      </c>
      <c r="AK69" s="7">
        <f t="shared" si="28"/>
        <v>1</v>
      </c>
      <c r="AL69" s="2" t="str">
        <f>IF('[1]Service Rank in each comparison'!V70="","",'[1]Service Rank in each comparison'!$C70)</f>
        <v/>
      </c>
      <c r="AM69" s="5">
        <f>'[1]Service Rank in each comparison'!V70</f>
        <v>0</v>
      </c>
      <c r="AN69" s="6">
        <f>'[1]Service Rank in each comparison'!W70</f>
        <v>0</v>
      </c>
      <c r="AO69" s="7">
        <f t="shared" si="29"/>
        <v>1</v>
      </c>
      <c r="AP69" s="2" t="str">
        <f>IF('[1]Service Rank in each comparison'!X70="","",'[1]Service Rank in each comparison'!$C70)</f>
        <v/>
      </c>
      <c r="AQ69" s="5">
        <f>'[1]Service Rank in each comparison'!X70</f>
        <v>0</v>
      </c>
      <c r="AR69" s="6">
        <f>'[1]Service Rank in each comparison'!Y70</f>
        <v>0</v>
      </c>
      <c r="AS69" s="7">
        <f t="shared" si="30"/>
        <v>1</v>
      </c>
      <c r="AT69" s="2" t="str">
        <f>IF('[1]Service Rank in each comparison'!Z70="","",'[1]Service Rank in each comparison'!$C70)</f>
        <v/>
      </c>
      <c r="AU69" s="5">
        <f>'[1]Service Rank in each comparison'!Z70</f>
        <v>0</v>
      </c>
      <c r="AV69" s="6">
        <f>'[1]Service Rank in each comparison'!AA70</f>
        <v>0</v>
      </c>
      <c r="AW69" s="7">
        <f t="shared" si="31"/>
        <v>1</v>
      </c>
      <c r="AX69" s="2" t="str">
        <f>IF('[1]Service Rank in each comparison'!AB70="","",'[1]Service Rank in each comparison'!$C70)</f>
        <v/>
      </c>
      <c r="AY69" s="5">
        <f>'[1]Service Rank in each comparison'!AB70</f>
        <v>0</v>
      </c>
      <c r="AZ69" s="6">
        <f>'[1]Service Rank in each comparison'!AC70</f>
        <v>0</v>
      </c>
      <c r="BA69" s="7">
        <f t="shared" si="32"/>
        <v>1</v>
      </c>
      <c r="BB69" s="2" t="str">
        <f>IF('[1]Service Rank in each comparison'!AD70="","",'[1]Service Rank in each comparison'!$C70)</f>
        <v/>
      </c>
      <c r="BC69" s="5">
        <f>'[1]Service Rank in each comparison'!AD70</f>
        <v>0</v>
      </c>
      <c r="BD69" s="6">
        <f>'[1]Service Rank in each comparison'!AE70</f>
        <v>0</v>
      </c>
      <c r="BE69" s="7">
        <f t="shared" si="33"/>
        <v>1</v>
      </c>
      <c r="BF69" s="2" t="str">
        <f>IF('[1]Service Rank in each comparison'!AF70="","",'[1]Service Rank in each comparison'!$C70)</f>
        <v/>
      </c>
      <c r="BG69" s="5">
        <f>'[1]Service Rank in each comparison'!AF70</f>
        <v>0</v>
      </c>
      <c r="BH69" s="6">
        <f>'[1]Service Rank in each comparison'!AG70</f>
        <v>0</v>
      </c>
      <c r="BI69" s="7">
        <f t="shared" si="34"/>
        <v>1</v>
      </c>
      <c r="BJ69" s="2" t="str">
        <f>IF('[1]Service Rank in each comparison'!AH70="","",'[1]Service Rank in each comparison'!$C70)</f>
        <v/>
      </c>
      <c r="BK69" s="5">
        <f>'[1]Service Rank in each comparison'!AH70</f>
        <v>0</v>
      </c>
      <c r="BL69" s="6">
        <f>'[1]Service Rank in each comparison'!AI70</f>
        <v>0</v>
      </c>
      <c r="BM69" s="7">
        <f t="shared" si="35"/>
        <v>1</v>
      </c>
      <c r="BN69" s="2" t="str">
        <f>IF('[1]Service Rank in each comparison'!AJ70="","",'[1]Service Rank in each comparison'!$C70)</f>
        <v/>
      </c>
      <c r="BO69" s="5">
        <f>'[1]Service Rank in each comparison'!AJ70</f>
        <v>0</v>
      </c>
      <c r="BP69" s="6">
        <f>'[1]Service Rank in each comparison'!AK70</f>
        <v>0</v>
      </c>
      <c r="BQ69" s="7">
        <f t="shared" si="36"/>
        <v>1</v>
      </c>
      <c r="BR69" s="2" t="str">
        <f>IF('[1]Service Rank in each comparison'!AL70="","",'[1]Service Rank in each comparison'!$C70)</f>
        <v/>
      </c>
      <c r="BS69" s="5">
        <f>'[1]Service Rank in each comparison'!AL70</f>
        <v>0</v>
      </c>
      <c r="BT69" s="6">
        <f>'[1]Service Rank in each comparison'!AM70</f>
        <v>0</v>
      </c>
      <c r="BU69" s="7">
        <f t="shared" si="37"/>
        <v>1</v>
      </c>
      <c r="BV69" s="2" t="str">
        <f>IF('[1]Service Rank in each comparison'!AN70="","",'[1]Service Rank in each comparison'!$C70)</f>
        <v/>
      </c>
      <c r="BW69" s="5">
        <f>'[1]Service Rank in each comparison'!AN70</f>
        <v>0</v>
      </c>
      <c r="BX69" s="6">
        <f>'[1]Service Rank in each comparison'!AO70</f>
        <v>0</v>
      </c>
      <c r="BY69" s="7">
        <f t="shared" si="38"/>
        <v>1</v>
      </c>
      <c r="BZ69" s="2" t="str">
        <f>IF('[1]Service Rank in each comparison'!AP70="","",'[1]Service Rank in each comparison'!$C70)</f>
        <v/>
      </c>
      <c r="CA69" s="5">
        <f>'[1]Service Rank in each comparison'!AP70</f>
        <v>0</v>
      </c>
      <c r="CB69" s="6">
        <f>'[1]Service Rank in each comparison'!AQ70</f>
        <v>0</v>
      </c>
      <c r="CC69" s="7">
        <f t="shared" si="39"/>
        <v>1</v>
      </c>
      <c r="CE69" s="2" t="s">
        <v>133</v>
      </c>
      <c r="CF69" s="5">
        <v>169.215918873324</v>
      </c>
      <c r="CG69" s="6">
        <v>169.215918873324</v>
      </c>
      <c r="CH69" s="7">
        <v>1</v>
      </c>
      <c r="CI69" s="2" t="s">
        <v>129</v>
      </c>
      <c r="CJ69" s="5">
        <v>23.4155145900509</v>
      </c>
      <c r="CK69" s="6">
        <v>23.4155145900509</v>
      </c>
      <c r="CL69" s="7">
        <v>1</v>
      </c>
      <c r="CM69" s="2" t="s">
        <v>184</v>
      </c>
      <c r="CN69" s="5">
        <v>26.2255776532378</v>
      </c>
      <c r="CO69" s="6">
        <v>-26.2255776532378</v>
      </c>
      <c r="CP69" s="7">
        <v>1</v>
      </c>
      <c r="CQ69" s="2" t="s">
        <v>299</v>
      </c>
      <c r="CR69" s="125" t="s">
        <v>299</v>
      </c>
      <c r="CS69" s="126" t="s">
        <v>299</v>
      </c>
      <c r="CT69" s="127" t="s">
        <v>299</v>
      </c>
      <c r="CU69" s="2" t="s">
        <v>299</v>
      </c>
      <c r="CV69" s="125" t="s">
        <v>299</v>
      </c>
      <c r="CW69" s="126" t="s">
        <v>299</v>
      </c>
      <c r="CX69" s="127" t="s">
        <v>299</v>
      </c>
      <c r="CY69" s="2" t="s">
        <v>299</v>
      </c>
      <c r="CZ69" s="125" t="s">
        <v>299</v>
      </c>
      <c r="DA69" s="126" t="s">
        <v>299</v>
      </c>
      <c r="DB69" s="127" t="s">
        <v>299</v>
      </c>
      <c r="DC69" s="2" t="s">
        <v>299</v>
      </c>
      <c r="DD69" s="125" t="s">
        <v>299</v>
      </c>
      <c r="DE69" s="126" t="s">
        <v>299</v>
      </c>
      <c r="DF69" s="127" t="s">
        <v>299</v>
      </c>
      <c r="DG69" s="2" t="s">
        <v>299</v>
      </c>
      <c r="DH69" s="125" t="s">
        <v>299</v>
      </c>
      <c r="DI69" s="126" t="s">
        <v>299</v>
      </c>
      <c r="DJ69" s="127" t="s">
        <v>299</v>
      </c>
      <c r="DK69" s="2" t="s">
        <v>299</v>
      </c>
      <c r="DL69" s="125" t="s">
        <v>299</v>
      </c>
      <c r="DM69" s="126" t="s">
        <v>299</v>
      </c>
      <c r="DN69" s="127" t="s">
        <v>299</v>
      </c>
      <c r="DO69" s="2" t="s">
        <v>299</v>
      </c>
      <c r="DP69" s="125" t="s">
        <v>299</v>
      </c>
      <c r="DQ69" s="126" t="s">
        <v>299</v>
      </c>
      <c r="DR69" s="127" t="s">
        <v>299</v>
      </c>
      <c r="DS69" s="2" t="s">
        <v>299</v>
      </c>
      <c r="DT69" s="125" t="s">
        <v>299</v>
      </c>
      <c r="DU69" s="126" t="s">
        <v>299</v>
      </c>
      <c r="DV69" s="127" t="s">
        <v>299</v>
      </c>
      <c r="DW69" s="2" t="s">
        <v>299</v>
      </c>
      <c r="DX69" s="125" t="s">
        <v>299</v>
      </c>
      <c r="DY69" s="126" t="s">
        <v>299</v>
      </c>
      <c r="DZ69" s="127" t="s">
        <v>299</v>
      </c>
      <c r="EA69" s="2" t="s">
        <v>299</v>
      </c>
      <c r="EB69" s="125" t="s">
        <v>299</v>
      </c>
      <c r="EC69" s="126" t="s">
        <v>299</v>
      </c>
      <c r="ED69" s="127" t="s">
        <v>299</v>
      </c>
      <c r="EE69" s="2" t="s">
        <v>299</v>
      </c>
      <c r="EF69" s="125" t="s">
        <v>299</v>
      </c>
      <c r="EG69" s="126" t="s">
        <v>299</v>
      </c>
      <c r="EH69" s="127" t="s">
        <v>299</v>
      </c>
      <c r="EI69" s="2" t="s">
        <v>299</v>
      </c>
      <c r="EJ69" s="125" t="s">
        <v>299</v>
      </c>
      <c r="EK69" s="126" t="s">
        <v>299</v>
      </c>
      <c r="EL69" s="127" t="s">
        <v>299</v>
      </c>
      <c r="EM69" s="2" t="s">
        <v>299</v>
      </c>
      <c r="EN69" s="125" t="s">
        <v>299</v>
      </c>
      <c r="EO69" s="126" t="s">
        <v>299</v>
      </c>
      <c r="EP69" s="127" t="s">
        <v>299</v>
      </c>
      <c r="EQ69" s="2" t="s">
        <v>299</v>
      </c>
      <c r="ER69" s="125" t="s">
        <v>299</v>
      </c>
      <c r="ES69" s="126" t="s">
        <v>299</v>
      </c>
      <c r="ET69" s="127" t="s">
        <v>299</v>
      </c>
      <c r="EU69" s="2" t="s">
        <v>299</v>
      </c>
      <c r="EV69" s="125" t="s">
        <v>299</v>
      </c>
      <c r="EW69" s="126" t="s">
        <v>299</v>
      </c>
      <c r="EX69" s="127" t="s">
        <v>299</v>
      </c>
      <c r="EY69" s="2" t="s">
        <v>299</v>
      </c>
      <c r="EZ69" s="125" t="s">
        <v>299</v>
      </c>
      <c r="FA69" s="126" t="s">
        <v>299</v>
      </c>
      <c r="FB69" s="127" t="s">
        <v>299</v>
      </c>
      <c r="FC69" s="2" t="s">
        <v>299</v>
      </c>
      <c r="FD69" s="125" t="s">
        <v>299</v>
      </c>
      <c r="FE69" s="126" t="s">
        <v>299</v>
      </c>
      <c r="FF69" s="127" t="s">
        <v>299</v>
      </c>
    </row>
    <row r="70" spans="2:162">
      <c r="B70" s="2" t="str">
        <f>IF('[1]Service Rank in each comparison'!D71="","",'[1]Service Rank in each comparison'!$C71)</f>
        <v/>
      </c>
      <c r="C70" s="5">
        <f>'[1]Service Rank in each comparison'!D71</f>
        <v>0</v>
      </c>
      <c r="D70" s="6" t="str">
        <f>IF('[1]Service Rank in each comparison'!E71="","",'[1]Service Rank in each comparison'!E71)</f>
        <v/>
      </c>
      <c r="E70" s="7">
        <f t="shared" si="20"/>
        <v>1</v>
      </c>
      <c r="F70" s="2" t="str">
        <f>IF('[1]Service Rank in each comparison'!F71="","",'[1]Service Rank in each comparison'!$C71)</f>
        <v/>
      </c>
      <c r="G70" s="5">
        <f>'[1]Service Rank in each comparison'!F71</f>
        <v>0</v>
      </c>
      <c r="H70" s="6">
        <f>'[1]Service Rank in each comparison'!G71</f>
        <v>0</v>
      </c>
      <c r="I70" s="7">
        <f t="shared" si="21"/>
        <v>1</v>
      </c>
      <c r="J70" s="2" t="str">
        <f>IF('[1]Service Rank in each comparison'!H71="","",'[1]Service Rank in each comparison'!$C71)</f>
        <v/>
      </c>
      <c r="K70" s="5">
        <f>'[1]Service Rank in each comparison'!H71</f>
        <v>0</v>
      </c>
      <c r="L70" s="6">
        <f>'[1]Service Rank in each comparison'!I71</f>
        <v>0</v>
      </c>
      <c r="M70" s="7">
        <f t="shared" si="22"/>
        <v>1</v>
      </c>
      <c r="N70" s="2" t="str">
        <f>IF('[1]Service Rank in each comparison'!J71="","",'[1]Service Rank in each comparison'!$C71)</f>
        <v/>
      </c>
      <c r="O70" s="5">
        <f>'[1]Service Rank in each comparison'!J71</f>
        <v>0</v>
      </c>
      <c r="P70" s="6">
        <f>'[1]Service Rank in each comparison'!K71</f>
        <v>0</v>
      </c>
      <c r="Q70" s="7">
        <f t="shared" si="23"/>
        <v>1</v>
      </c>
      <c r="R70" s="2" t="str">
        <f>IF('[1]Service Rank in each comparison'!L71="","",'[1]Service Rank in each comparison'!$C71)</f>
        <v/>
      </c>
      <c r="S70" s="5">
        <f>'[1]Service Rank in each comparison'!L71</f>
        <v>0</v>
      </c>
      <c r="T70" s="6">
        <f>'[1]Service Rank in each comparison'!M71</f>
        <v>0</v>
      </c>
      <c r="U70" s="7">
        <f t="shared" si="24"/>
        <v>1</v>
      </c>
      <c r="V70" s="2" t="str">
        <f>IF('[1]Service Rank in each comparison'!N71="","",'[1]Service Rank in each comparison'!$C71)</f>
        <v/>
      </c>
      <c r="W70" s="5">
        <f>'[1]Service Rank in each comparison'!N71</f>
        <v>0</v>
      </c>
      <c r="X70" s="6">
        <f>'[1]Service Rank in each comparison'!O71</f>
        <v>0</v>
      </c>
      <c r="Y70" s="7">
        <f t="shared" si="25"/>
        <v>1</v>
      </c>
      <c r="Z70" s="2" t="str">
        <f>IF('[1]Service Rank in each comparison'!P71="","",'[1]Service Rank in each comparison'!$C71)</f>
        <v/>
      </c>
      <c r="AA70" s="5">
        <f>'[1]Service Rank in each comparison'!P71</f>
        <v>0</v>
      </c>
      <c r="AB70" s="6">
        <f>'[1]Service Rank in each comparison'!Q71</f>
        <v>0</v>
      </c>
      <c r="AC70" s="7">
        <f t="shared" si="26"/>
        <v>1</v>
      </c>
      <c r="AD70" s="2" t="str">
        <f>IF('[1]Service Rank in each comparison'!R71="","",'[1]Service Rank in each comparison'!$C71)</f>
        <v/>
      </c>
      <c r="AE70" s="5">
        <f>'[1]Service Rank in each comparison'!R71</f>
        <v>0</v>
      </c>
      <c r="AF70" s="6">
        <f>'[1]Service Rank in each comparison'!S71</f>
        <v>0</v>
      </c>
      <c r="AG70" s="7">
        <f t="shared" si="27"/>
        <v>1</v>
      </c>
      <c r="AH70" s="2" t="str">
        <f>IF('[1]Service Rank in each comparison'!T71="","",'[1]Service Rank in each comparison'!$C71)</f>
        <v/>
      </c>
      <c r="AI70" s="5">
        <f>'[1]Service Rank in each comparison'!T71</f>
        <v>0</v>
      </c>
      <c r="AJ70" s="6">
        <f>'[1]Service Rank in each comparison'!U71</f>
        <v>0</v>
      </c>
      <c r="AK70" s="7">
        <f t="shared" si="28"/>
        <v>1</v>
      </c>
      <c r="AL70" s="2" t="str">
        <f>IF('[1]Service Rank in each comparison'!V71="","",'[1]Service Rank in each comparison'!$C71)</f>
        <v/>
      </c>
      <c r="AM70" s="5">
        <f>'[1]Service Rank in each comparison'!V71</f>
        <v>0</v>
      </c>
      <c r="AN70" s="6">
        <f>'[1]Service Rank in each comparison'!W71</f>
        <v>0</v>
      </c>
      <c r="AO70" s="7">
        <f t="shared" si="29"/>
        <v>1</v>
      </c>
      <c r="AP70" s="2" t="str">
        <f>IF('[1]Service Rank in each comparison'!X71="","",'[1]Service Rank in each comparison'!$C71)</f>
        <v/>
      </c>
      <c r="AQ70" s="5">
        <f>'[1]Service Rank in each comparison'!X71</f>
        <v>0</v>
      </c>
      <c r="AR70" s="6">
        <f>'[1]Service Rank in each comparison'!Y71</f>
        <v>0</v>
      </c>
      <c r="AS70" s="7">
        <f t="shared" si="30"/>
        <v>1</v>
      </c>
      <c r="AT70" s="2" t="str">
        <f>IF('[1]Service Rank in each comparison'!Z71="","",'[1]Service Rank in each comparison'!$C71)</f>
        <v/>
      </c>
      <c r="AU70" s="5">
        <f>'[1]Service Rank in each comparison'!Z71</f>
        <v>0</v>
      </c>
      <c r="AV70" s="6">
        <f>'[1]Service Rank in each comparison'!AA71</f>
        <v>0</v>
      </c>
      <c r="AW70" s="7">
        <f t="shared" si="31"/>
        <v>1</v>
      </c>
      <c r="AX70" s="2" t="str">
        <f>IF('[1]Service Rank in each comparison'!AB71="","",'[1]Service Rank in each comparison'!$C71)</f>
        <v/>
      </c>
      <c r="AY70" s="5">
        <f>'[1]Service Rank in each comparison'!AB71</f>
        <v>0</v>
      </c>
      <c r="AZ70" s="6">
        <f>'[1]Service Rank in each comparison'!AC71</f>
        <v>0</v>
      </c>
      <c r="BA70" s="7">
        <f t="shared" si="32"/>
        <v>1</v>
      </c>
      <c r="BB70" s="2" t="str">
        <f>IF('[1]Service Rank in each comparison'!AD71="","",'[1]Service Rank in each comparison'!$C71)</f>
        <v/>
      </c>
      <c r="BC70" s="5">
        <f>'[1]Service Rank in each comparison'!AD71</f>
        <v>0</v>
      </c>
      <c r="BD70" s="6">
        <f>'[1]Service Rank in each comparison'!AE71</f>
        <v>0</v>
      </c>
      <c r="BE70" s="7">
        <f t="shared" si="33"/>
        <v>1</v>
      </c>
      <c r="BF70" s="2" t="str">
        <f>IF('[1]Service Rank in each comparison'!AF71="","",'[1]Service Rank in each comparison'!$C71)</f>
        <v/>
      </c>
      <c r="BG70" s="5">
        <f>'[1]Service Rank in each comparison'!AF71</f>
        <v>0</v>
      </c>
      <c r="BH70" s="6">
        <f>'[1]Service Rank in each comparison'!AG71</f>
        <v>0</v>
      </c>
      <c r="BI70" s="7">
        <f t="shared" si="34"/>
        <v>1</v>
      </c>
      <c r="BJ70" s="2" t="str">
        <f>IF('[1]Service Rank in each comparison'!AH71="","",'[1]Service Rank in each comparison'!$C71)</f>
        <v/>
      </c>
      <c r="BK70" s="5">
        <f>'[1]Service Rank in each comparison'!AH71</f>
        <v>0</v>
      </c>
      <c r="BL70" s="6">
        <f>'[1]Service Rank in each comparison'!AI71</f>
        <v>0</v>
      </c>
      <c r="BM70" s="7">
        <f t="shared" si="35"/>
        <v>1</v>
      </c>
      <c r="BN70" s="2" t="str">
        <f>IF('[1]Service Rank in each comparison'!AJ71="","",'[1]Service Rank in each comparison'!$C71)</f>
        <v/>
      </c>
      <c r="BO70" s="5">
        <f>'[1]Service Rank in each comparison'!AJ71</f>
        <v>0</v>
      </c>
      <c r="BP70" s="6">
        <f>'[1]Service Rank in each comparison'!AK71</f>
        <v>0</v>
      </c>
      <c r="BQ70" s="7">
        <f t="shared" si="36"/>
        <v>1</v>
      </c>
      <c r="BR70" s="2" t="str">
        <f>IF('[1]Service Rank in each comparison'!AL71="","",'[1]Service Rank in each comparison'!$C71)</f>
        <v/>
      </c>
      <c r="BS70" s="5">
        <f>'[1]Service Rank in each comparison'!AL71</f>
        <v>0</v>
      </c>
      <c r="BT70" s="6">
        <f>'[1]Service Rank in each comparison'!AM71</f>
        <v>0</v>
      </c>
      <c r="BU70" s="7">
        <f t="shared" si="37"/>
        <v>1</v>
      </c>
      <c r="BV70" s="2" t="str">
        <f>IF('[1]Service Rank in each comparison'!AN71="","",'[1]Service Rank in each comparison'!$C71)</f>
        <v/>
      </c>
      <c r="BW70" s="5">
        <f>'[1]Service Rank in each comparison'!AN71</f>
        <v>0</v>
      </c>
      <c r="BX70" s="6">
        <f>'[1]Service Rank in each comparison'!AO71</f>
        <v>0</v>
      </c>
      <c r="BY70" s="7">
        <f t="shared" si="38"/>
        <v>1</v>
      </c>
      <c r="BZ70" s="2" t="str">
        <f>IF('[1]Service Rank in each comparison'!AP71="","",'[1]Service Rank in each comparison'!$C71)</f>
        <v/>
      </c>
      <c r="CA70" s="5">
        <f>'[1]Service Rank in each comparison'!AP71</f>
        <v>0</v>
      </c>
      <c r="CB70" s="6">
        <f>'[1]Service Rank in each comparison'!AQ71</f>
        <v>0</v>
      </c>
      <c r="CC70" s="7">
        <f t="shared" si="39"/>
        <v>1</v>
      </c>
      <c r="CE70" s="2" t="s">
        <v>184</v>
      </c>
      <c r="CF70" s="5">
        <v>169.005395957853</v>
      </c>
      <c r="CG70" s="6">
        <v>-25.5511989122116</v>
      </c>
      <c r="CH70" s="7">
        <v>1</v>
      </c>
      <c r="CI70" s="2" t="s">
        <v>253</v>
      </c>
      <c r="CJ70" s="5">
        <v>23.1541500013476</v>
      </c>
      <c r="CK70" s="6">
        <v>-23.1541500013476</v>
      </c>
      <c r="CL70" s="7">
        <v>1</v>
      </c>
      <c r="CM70" s="2" t="s">
        <v>266</v>
      </c>
      <c r="CN70" s="5">
        <v>26.1862381509578</v>
      </c>
      <c r="CO70" s="6">
        <v>-26.1862381509578</v>
      </c>
      <c r="CP70" s="7">
        <v>1</v>
      </c>
      <c r="CQ70" s="2" t="s">
        <v>299</v>
      </c>
      <c r="CR70" s="125" t="s">
        <v>299</v>
      </c>
      <c r="CS70" s="126" t="s">
        <v>299</v>
      </c>
      <c r="CT70" s="127" t="s">
        <v>299</v>
      </c>
      <c r="CU70" s="2" t="s">
        <v>299</v>
      </c>
      <c r="CV70" s="125" t="s">
        <v>299</v>
      </c>
      <c r="CW70" s="126" t="s">
        <v>299</v>
      </c>
      <c r="CX70" s="127" t="s">
        <v>299</v>
      </c>
      <c r="CY70" s="2" t="s">
        <v>299</v>
      </c>
      <c r="CZ70" s="125" t="s">
        <v>299</v>
      </c>
      <c r="DA70" s="126" t="s">
        <v>299</v>
      </c>
      <c r="DB70" s="127" t="s">
        <v>299</v>
      </c>
      <c r="DC70" s="2" t="s">
        <v>299</v>
      </c>
      <c r="DD70" s="125" t="s">
        <v>299</v>
      </c>
      <c r="DE70" s="126" t="s">
        <v>299</v>
      </c>
      <c r="DF70" s="127" t="s">
        <v>299</v>
      </c>
      <c r="DG70" s="2" t="s">
        <v>299</v>
      </c>
      <c r="DH70" s="125" t="s">
        <v>299</v>
      </c>
      <c r="DI70" s="126" t="s">
        <v>299</v>
      </c>
      <c r="DJ70" s="127" t="s">
        <v>299</v>
      </c>
      <c r="DK70" s="2" t="s">
        <v>299</v>
      </c>
      <c r="DL70" s="125" t="s">
        <v>299</v>
      </c>
      <c r="DM70" s="126" t="s">
        <v>299</v>
      </c>
      <c r="DN70" s="127" t="s">
        <v>299</v>
      </c>
      <c r="DO70" s="2" t="s">
        <v>299</v>
      </c>
      <c r="DP70" s="125" t="s">
        <v>299</v>
      </c>
      <c r="DQ70" s="126" t="s">
        <v>299</v>
      </c>
      <c r="DR70" s="127" t="s">
        <v>299</v>
      </c>
      <c r="DS70" s="2" t="s">
        <v>299</v>
      </c>
      <c r="DT70" s="125" t="s">
        <v>299</v>
      </c>
      <c r="DU70" s="126" t="s">
        <v>299</v>
      </c>
      <c r="DV70" s="127" t="s">
        <v>299</v>
      </c>
      <c r="DW70" s="2" t="s">
        <v>299</v>
      </c>
      <c r="DX70" s="125" t="s">
        <v>299</v>
      </c>
      <c r="DY70" s="126" t="s">
        <v>299</v>
      </c>
      <c r="DZ70" s="127" t="s">
        <v>299</v>
      </c>
      <c r="EA70" s="2" t="s">
        <v>299</v>
      </c>
      <c r="EB70" s="125" t="s">
        <v>299</v>
      </c>
      <c r="EC70" s="126" t="s">
        <v>299</v>
      </c>
      <c r="ED70" s="127" t="s">
        <v>299</v>
      </c>
      <c r="EE70" s="2" t="s">
        <v>299</v>
      </c>
      <c r="EF70" s="125" t="s">
        <v>299</v>
      </c>
      <c r="EG70" s="126" t="s">
        <v>299</v>
      </c>
      <c r="EH70" s="127" t="s">
        <v>299</v>
      </c>
      <c r="EI70" s="2" t="s">
        <v>299</v>
      </c>
      <c r="EJ70" s="125" t="s">
        <v>299</v>
      </c>
      <c r="EK70" s="126" t="s">
        <v>299</v>
      </c>
      <c r="EL70" s="127" t="s">
        <v>299</v>
      </c>
      <c r="EM70" s="2" t="s">
        <v>299</v>
      </c>
      <c r="EN70" s="125" t="s">
        <v>299</v>
      </c>
      <c r="EO70" s="126" t="s">
        <v>299</v>
      </c>
      <c r="EP70" s="127" t="s">
        <v>299</v>
      </c>
      <c r="EQ70" s="2" t="s">
        <v>299</v>
      </c>
      <c r="ER70" s="125" t="s">
        <v>299</v>
      </c>
      <c r="ES70" s="126" t="s">
        <v>299</v>
      </c>
      <c r="ET70" s="127" t="s">
        <v>299</v>
      </c>
      <c r="EU70" s="2" t="s">
        <v>299</v>
      </c>
      <c r="EV70" s="125" t="s">
        <v>299</v>
      </c>
      <c r="EW70" s="126" t="s">
        <v>299</v>
      </c>
      <c r="EX70" s="127" t="s">
        <v>299</v>
      </c>
      <c r="EY70" s="2" t="s">
        <v>299</v>
      </c>
      <c r="EZ70" s="125" t="s">
        <v>299</v>
      </c>
      <c r="FA70" s="126" t="s">
        <v>299</v>
      </c>
      <c r="FB70" s="127" t="s">
        <v>299</v>
      </c>
      <c r="FC70" s="2" t="s">
        <v>299</v>
      </c>
      <c r="FD70" s="125" t="s">
        <v>299</v>
      </c>
      <c r="FE70" s="126" t="s">
        <v>299</v>
      </c>
      <c r="FF70" s="127" t="s">
        <v>299</v>
      </c>
    </row>
    <row r="71" spans="2:162">
      <c r="B71" s="2" t="str">
        <f>IF('[1]Service Rank in each comparison'!D72="","",'[1]Service Rank in each comparison'!$C72)</f>
        <v>Vitamin B6 metabolism</v>
      </c>
      <c r="C71" s="5">
        <f>'[1]Service Rank in each comparison'!D72</f>
        <v>193.98432136691</v>
      </c>
      <c r="D71" s="6">
        <f>IF('[1]Service Rank in each comparison'!E72="","",'[1]Service Rank in each comparison'!E72)</f>
        <v>-33.5347388548796</v>
      </c>
      <c r="E71" s="7">
        <f t="shared" si="20"/>
        <v>1</v>
      </c>
      <c r="F71" s="2" t="str">
        <f>IF('[1]Service Rank in each comparison'!F72="","",'[1]Service Rank in each comparison'!$C72)</f>
        <v>Vitamin B6 metabolism</v>
      </c>
      <c r="G71" s="5">
        <f>'[1]Service Rank in each comparison'!F72</f>
        <v>116.916131165709</v>
      </c>
      <c r="H71" s="6">
        <f>'[1]Service Rank in each comparison'!G72</f>
        <v>-116.916131165709</v>
      </c>
      <c r="I71" s="7">
        <f t="shared" si="21"/>
        <v>1</v>
      </c>
      <c r="J71" s="2" t="str">
        <f>IF('[1]Service Rank in each comparison'!H72="","",'[1]Service Rank in each comparison'!$C72)</f>
        <v/>
      </c>
      <c r="K71" s="5">
        <f>'[1]Service Rank in each comparison'!H72</f>
        <v>0</v>
      </c>
      <c r="L71" s="6">
        <f>'[1]Service Rank in each comparison'!I72</f>
        <v>0</v>
      </c>
      <c r="M71" s="7">
        <f t="shared" si="22"/>
        <v>1</v>
      </c>
      <c r="N71" s="2" t="str">
        <f>IF('[1]Service Rank in each comparison'!J72="","",'[1]Service Rank in each comparison'!$C72)</f>
        <v/>
      </c>
      <c r="O71" s="5">
        <f>'[1]Service Rank in each comparison'!J72</f>
        <v>0</v>
      </c>
      <c r="P71" s="6">
        <f>'[1]Service Rank in each comparison'!K72</f>
        <v>0</v>
      </c>
      <c r="Q71" s="7">
        <f t="shared" si="23"/>
        <v>1</v>
      </c>
      <c r="R71" s="2" t="str">
        <f>IF('[1]Service Rank in each comparison'!L72="","",'[1]Service Rank in each comparison'!$C72)</f>
        <v/>
      </c>
      <c r="S71" s="5">
        <f>'[1]Service Rank in each comparison'!L72</f>
        <v>0</v>
      </c>
      <c r="T71" s="6">
        <f>'[1]Service Rank in each comparison'!M72</f>
        <v>0</v>
      </c>
      <c r="U71" s="7">
        <f t="shared" si="24"/>
        <v>1</v>
      </c>
      <c r="V71" s="2" t="str">
        <f>IF('[1]Service Rank in each comparison'!N72="","",'[1]Service Rank in each comparison'!$C72)</f>
        <v/>
      </c>
      <c r="W71" s="5">
        <f>'[1]Service Rank in each comparison'!N72</f>
        <v>0</v>
      </c>
      <c r="X71" s="6">
        <f>'[1]Service Rank in each comparison'!O72</f>
        <v>0</v>
      </c>
      <c r="Y71" s="7">
        <f t="shared" si="25"/>
        <v>1</v>
      </c>
      <c r="Z71" s="2" t="str">
        <f>IF('[1]Service Rank in each comparison'!P72="","",'[1]Service Rank in each comparison'!$C72)</f>
        <v/>
      </c>
      <c r="AA71" s="5">
        <f>'[1]Service Rank in each comparison'!P72</f>
        <v>0</v>
      </c>
      <c r="AB71" s="6">
        <f>'[1]Service Rank in each comparison'!Q72</f>
        <v>0</v>
      </c>
      <c r="AC71" s="7">
        <f t="shared" si="26"/>
        <v>1</v>
      </c>
      <c r="AD71" s="2" t="str">
        <f>IF('[1]Service Rank in each comparison'!R72="","",'[1]Service Rank in each comparison'!$C72)</f>
        <v/>
      </c>
      <c r="AE71" s="5">
        <f>'[1]Service Rank in each comparison'!R72</f>
        <v>0</v>
      </c>
      <c r="AF71" s="6">
        <f>'[1]Service Rank in each comparison'!S72</f>
        <v>0</v>
      </c>
      <c r="AG71" s="7">
        <f t="shared" si="27"/>
        <v>1</v>
      </c>
      <c r="AH71" s="2" t="str">
        <f>IF('[1]Service Rank in each comparison'!T72="","",'[1]Service Rank in each comparison'!$C72)</f>
        <v/>
      </c>
      <c r="AI71" s="5">
        <f>'[1]Service Rank in each comparison'!T72</f>
        <v>0</v>
      </c>
      <c r="AJ71" s="6">
        <f>'[1]Service Rank in each comparison'!U72</f>
        <v>0</v>
      </c>
      <c r="AK71" s="7">
        <f t="shared" si="28"/>
        <v>1</v>
      </c>
      <c r="AL71" s="2" t="str">
        <f>IF('[1]Service Rank in each comparison'!V72="","",'[1]Service Rank in each comparison'!$C72)</f>
        <v/>
      </c>
      <c r="AM71" s="5">
        <f>'[1]Service Rank in each comparison'!V72</f>
        <v>0</v>
      </c>
      <c r="AN71" s="6">
        <f>'[1]Service Rank in each comparison'!W72</f>
        <v>0</v>
      </c>
      <c r="AO71" s="7">
        <f t="shared" si="29"/>
        <v>1</v>
      </c>
      <c r="AP71" s="2" t="str">
        <f>IF('[1]Service Rank in each comparison'!X72="","",'[1]Service Rank in each comparison'!$C72)</f>
        <v/>
      </c>
      <c r="AQ71" s="5">
        <f>'[1]Service Rank in each comparison'!X72</f>
        <v>0</v>
      </c>
      <c r="AR71" s="6">
        <f>'[1]Service Rank in each comparison'!Y72</f>
        <v>0</v>
      </c>
      <c r="AS71" s="7">
        <f t="shared" si="30"/>
        <v>1</v>
      </c>
      <c r="AT71" s="2" t="str">
        <f>IF('[1]Service Rank in each comparison'!Z72="","",'[1]Service Rank in each comparison'!$C72)</f>
        <v/>
      </c>
      <c r="AU71" s="5">
        <f>'[1]Service Rank in each comparison'!Z72</f>
        <v>0</v>
      </c>
      <c r="AV71" s="6">
        <f>'[1]Service Rank in each comparison'!AA72</f>
        <v>0</v>
      </c>
      <c r="AW71" s="7">
        <f t="shared" si="31"/>
        <v>1</v>
      </c>
      <c r="AX71" s="2" t="str">
        <f>IF('[1]Service Rank in each comparison'!AB72="","",'[1]Service Rank in each comparison'!$C72)</f>
        <v/>
      </c>
      <c r="AY71" s="5">
        <f>'[1]Service Rank in each comparison'!AB72</f>
        <v>0</v>
      </c>
      <c r="AZ71" s="6">
        <f>'[1]Service Rank in each comparison'!AC72</f>
        <v>0</v>
      </c>
      <c r="BA71" s="7">
        <f t="shared" si="32"/>
        <v>1</v>
      </c>
      <c r="BB71" s="2" t="str">
        <f>IF('[1]Service Rank in each comparison'!AD72="","",'[1]Service Rank in each comparison'!$C72)</f>
        <v/>
      </c>
      <c r="BC71" s="5">
        <f>'[1]Service Rank in each comparison'!AD72</f>
        <v>0</v>
      </c>
      <c r="BD71" s="6">
        <f>'[1]Service Rank in each comparison'!AE72</f>
        <v>0</v>
      </c>
      <c r="BE71" s="7">
        <f t="shared" si="33"/>
        <v>1</v>
      </c>
      <c r="BF71" s="2" t="str">
        <f>IF('[1]Service Rank in each comparison'!AF72="","",'[1]Service Rank in each comparison'!$C72)</f>
        <v/>
      </c>
      <c r="BG71" s="5">
        <f>'[1]Service Rank in each comparison'!AF72</f>
        <v>0</v>
      </c>
      <c r="BH71" s="6">
        <f>'[1]Service Rank in each comparison'!AG72</f>
        <v>0</v>
      </c>
      <c r="BI71" s="7">
        <f t="shared" si="34"/>
        <v>1</v>
      </c>
      <c r="BJ71" s="2" t="str">
        <f>IF('[1]Service Rank in each comparison'!AH72="","",'[1]Service Rank in each comparison'!$C72)</f>
        <v/>
      </c>
      <c r="BK71" s="5">
        <f>'[1]Service Rank in each comparison'!AH72</f>
        <v>0</v>
      </c>
      <c r="BL71" s="6">
        <f>'[1]Service Rank in each comparison'!AI72</f>
        <v>0</v>
      </c>
      <c r="BM71" s="7">
        <f t="shared" si="35"/>
        <v>1</v>
      </c>
      <c r="BN71" s="2" t="str">
        <f>IF('[1]Service Rank in each comparison'!AJ72="","",'[1]Service Rank in each comparison'!$C72)</f>
        <v/>
      </c>
      <c r="BO71" s="5">
        <f>'[1]Service Rank in each comparison'!AJ72</f>
        <v>0</v>
      </c>
      <c r="BP71" s="6">
        <f>'[1]Service Rank in each comparison'!AK72</f>
        <v>0</v>
      </c>
      <c r="BQ71" s="7">
        <f t="shared" si="36"/>
        <v>1</v>
      </c>
      <c r="BR71" s="2" t="str">
        <f>IF('[1]Service Rank in each comparison'!AL72="","",'[1]Service Rank in each comparison'!$C72)</f>
        <v/>
      </c>
      <c r="BS71" s="5">
        <f>'[1]Service Rank in each comparison'!AL72</f>
        <v>0</v>
      </c>
      <c r="BT71" s="6">
        <f>'[1]Service Rank in each comparison'!AM72</f>
        <v>0</v>
      </c>
      <c r="BU71" s="7">
        <f t="shared" si="37"/>
        <v>1</v>
      </c>
      <c r="BV71" s="2" t="str">
        <f>IF('[1]Service Rank in each comparison'!AN72="","",'[1]Service Rank in each comparison'!$C72)</f>
        <v/>
      </c>
      <c r="BW71" s="5">
        <f>'[1]Service Rank in each comparison'!AN72</f>
        <v>0</v>
      </c>
      <c r="BX71" s="6">
        <f>'[1]Service Rank in each comparison'!AO72</f>
        <v>0</v>
      </c>
      <c r="BY71" s="7">
        <f t="shared" si="38"/>
        <v>1</v>
      </c>
      <c r="BZ71" s="2" t="str">
        <f>IF('[1]Service Rank in each comparison'!AP72="","",'[1]Service Rank in each comparison'!$C72)</f>
        <v/>
      </c>
      <c r="CA71" s="5">
        <f>'[1]Service Rank in each comparison'!AP72</f>
        <v>0</v>
      </c>
      <c r="CB71" s="6">
        <f>'[1]Service Rank in each comparison'!AQ72</f>
        <v>0</v>
      </c>
      <c r="CC71" s="7">
        <f t="shared" si="39"/>
        <v>1</v>
      </c>
      <c r="CE71" s="2" t="s">
        <v>187</v>
      </c>
      <c r="CF71" s="5">
        <v>168.843520833563</v>
      </c>
      <c r="CG71" s="6">
        <v>-168.843520833563</v>
      </c>
      <c r="CH71" s="7">
        <v>1</v>
      </c>
      <c r="CI71" s="2" t="s">
        <v>238</v>
      </c>
      <c r="CJ71" s="5">
        <v>22.8475099384977</v>
      </c>
      <c r="CK71" s="6">
        <v>-22.8475099384977</v>
      </c>
      <c r="CL71" s="7">
        <v>1</v>
      </c>
      <c r="CM71" s="2" t="s">
        <v>193</v>
      </c>
      <c r="CN71" s="5">
        <v>26.0136609562204</v>
      </c>
      <c r="CO71" s="6">
        <v>26.0136609562204</v>
      </c>
      <c r="CP71" s="7">
        <v>1</v>
      </c>
      <c r="CQ71" s="2" t="s">
        <v>299</v>
      </c>
      <c r="CR71" s="125" t="s">
        <v>299</v>
      </c>
      <c r="CS71" s="126" t="s">
        <v>299</v>
      </c>
      <c r="CT71" s="127" t="s">
        <v>299</v>
      </c>
      <c r="CU71" s="2" t="s">
        <v>299</v>
      </c>
      <c r="CV71" s="125" t="s">
        <v>299</v>
      </c>
      <c r="CW71" s="126" t="s">
        <v>299</v>
      </c>
      <c r="CX71" s="127" t="s">
        <v>299</v>
      </c>
      <c r="CY71" s="2" t="s">
        <v>299</v>
      </c>
      <c r="CZ71" s="125" t="s">
        <v>299</v>
      </c>
      <c r="DA71" s="126" t="s">
        <v>299</v>
      </c>
      <c r="DB71" s="127" t="s">
        <v>299</v>
      </c>
      <c r="DC71" s="2" t="s">
        <v>299</v>
      </c>
      <c r="DD71" s="125" t="s">
        <v>299</v>
      </c>
      <c r="DE71" s="126" t="s">
        <v>299</v>
      </c>
      <c r="DF71" s="127" t="s">
        <v>299</v>
      </c>
      <c r="DG71" s="2" t="s">
        <v>299</v>
      </c>
      <c r="DH71" s="125" t="s">
        <v>299</v>
      </c>
      <c r="DI71" s="126" t="s">
        <v>299</v>
      </c>
      <c r="DJ71" s="127" t="s">
        <v>299</v>
      </c>
      <c r="DK71" s="2" t="s">
        <v>299</v>
      </c>
      <c r="DL71" s="125" t="s">
        <v>299</v>
      </c>
      <c r="DM71" s="126" t="s">
        <v>299</v>
      </c>
      <c r="DN71" s="127" t="s">
        <v>299</v>
      </c>
      <c r="DO71" s="2" t="s">
        <v>299</v>
      </c>
      <c r="DP71" s="125" t="s">
        <v>299</v>
      </c>
      <c r="DQ71" s="126" t="s">
        <v>299</v>
      </c>
      <c r="DR71" s="127" t="s">
        <v>299</v>
      </c>
      <c r="DS71" s="2" t="s">
        <v>299</v>
      </c>
      <c r="DT71" s="125" t="s">
        <v>299</v>
      </c>
      <c r="DU71" s="126" t="s">
        <v>299</v>
      </c>
      <c r="DV71" s="127" t="s">
        <v>299</v>
      </c>
      <c r="DW71" s="2" t="s">
        <v>299</v>
      </c>
      <c r="DX71" s="125" t="s">
        <v>299</v>
      </c>
      <c r="DY71" s="126" t="s">
        <v>299</v>
      </c>
      <c r="DZ71" s="127" t="s">
        <v>299</v>
      </c>
      <c r="EA71" s="2" t="s">
        <v>299</v>
      </c>
      <c r="EB71" s="125" t="s">
        <v>299</v>
      </c>
      <c r="EC71" s="126" t="s">
        <v>299</v>
      </c>
      <c r="ED71" s="127" t="s">
        <v>299</v>
      </c>
      <c r="EE71" s="2" t="s">
        <v>299</v>
      </c>
      <c r="EF71" s="125" t="s">
        <v>299</v>
      </c>
      <c r="EG71" s="126" t="s">
        <v>299</v>
      </c>
      <c r="EH71" s="127" t="s">
        <v>299</v>
      </c>
      <c r="EI71" s="2" t="s">
        <v>299</v>
      </c>
      <c r="EJ71" s="125" t="s">
        <v>299</v>
      </c>
      <c r="EK71" s="126" t="s">
        <v>299</v>
      </c>
      <c r="EL71" s="127" t="s">
        <v>299</v>
      </c>
      <c r="EM71" s="2" t="s">
        <v>299</v>
      </c>
      <c r="EN71" s="125" t="s">
        <v>299</v>
      </c>
      <c r="EO71" s="126" t="s">
        <v>299</v>
      </c>
      <c r="EP71" s="127" t="s">
        <v>299</v>
      </c>
      <c r="EQ71" s="2" t="s">
        <v>299</v>
      </c>
      <c r="ER71" s="125" t="s">
        <v>299</v>
      </c>
      <c r="ES71" s="126" t="s">
        <v>299</v>
      </c>
      <c r="ET71" s="127" t="s">
        <v>299</v>
      </c>
      <c r="EU71" s="2" t="s">
        <v>299</v>
      </c>
      <c r="EV71" s="125" t="s">
        <v>299</v>
      </c>
      <c r="EW71" s="126" t="s">
        <v>299</v>
      </c>
      <c r="EX71" s="127" t="s">
        <v>299</v>
      </c>
      <c r="EY71" s="2" t="s">
        <v>299</v>
      </c>
      <c r="EZ71" s="125" t="s">
        <v>299</v>
      </c>
      <c r="FA71" s="126" t="s">
        <v>299</v>
      </c>
      <c r="FB71" s="127" t="s">
        <v>299</v>
      </c>
      <c r="FC71" s="2" t="s">
        <v>299</v>
      </c>
      <c r="FD71" s="125" t="s">
        <v>299</v>
      </c>
      <c r="FE71" s="126" t="s">
        <v>299</v>
      </c>
      <c r="FF71" s="127" t="s">
        <v>299</v>
      </c>
    </row>
    <row r="72" spans="2:162">
      <c r="B72" s="2" t="str">
        <f>IF('[1]Service Rank in each comparison'!D73="","",'[1]Service Rank in each comparison'!$C73)</f>
        <v>Nicotinate and nicotinamide metabolism</v>
      </c>
      <c r="C72" s="5">
        <f>'[1]Service Rank in each comparison'!D73</f>
        <v>132.178431697546</v>
      </c>
      <c r="D72" s="6">
        <f>IF('[1]Service Rank in each comparison'!E73="","",'[1]Service Rank in each comparison'!E73)</f>
        <v>132.178431697546</v>
      </c>
      <c r="E72" s="7">
        <f t="shared" si="20"/>
        <v>1</v>
      </c>
      <c r="F72" s="2" t="str">
        <f>IF('[1]Service Rank in each comparison'!F73="","",'[1]Service Rank in each comparison'!$C73)</f>
        <v>Nicotinate and nicotinamide metabolism</v>
      </c>
      <c r="G72" s="5">
        <f>'[1]Service Rank in each comparison'!F73</f>
        <v>92.8233811306784</v>
      </c>
      <c r="H72" s="6">
        <f>'[1]Service Rank in each comparison'!G73</f>
        <v>27.3503476778812</v>
      </c>
      <c r="I72" s="7">
        <f t="shared" si="21"/>
        <v>1</v>
      </c>
      <c r="J72" s="2" t="str">
        <f>IF('[1]Service Rank in each comparison'!H73="","",'[1]Service Rank in each comparison'!$C73)</f>
        <v/>
      </c>
      <c r="K72" s="5">
        <f>'[1]Service Rank in each comparison'!H73</f>
        <v>0</v>
      </c>
      <c r="L72" s="6">
        <f>'[1]Service Rank in each comparison'!I73</f>
        <v>0</v>
      </c>
      <c r="M72" s="7">
        <f t="shared" si="22"/>
        <v>1</v>
      </c>
      <c r="N72" s="2" t="str">
        <f>IF('[1]Service Rank in each comparison'!J73="","",'[1]Service Rank in each comparison'!$C73)</f>
        <v/>
      </c>
      <c r="O72" s="5">
        <f>'[1]Service Rank in each comparison'!J73</f>
        <v>0</v>
      </c>
      <c r="P72" s="6">
        <f>'[1]Service Rank in each comparison'!K73</f>
        <v>0</v>
      </c>
      <c r="Q72" s="7">
        <f t="shared" si="23"/>
        <v>1</v>
      </c>
      <c r="R72" s="2" t="str">
        <f>IF('[1]Service Rank in each comparison'!L73="","",'[1]Service Rank in each comparison'!$C73)</f>
        <v/>
      </c>
      <c r="S72" s="5">
        <f>'[1]Service Rank in each comparison'!L73</f>
        <v>0</v>
      </c>
      <c r="T72" s="6">
        <f>'[1]Service Rank in each comparison'!M73</f>
        <v>0</v>
      </c>
      <c r="U72" s="7">
        <f t="shared" si="24"/>
        <v>1</v>
      </c>
      <c r="V72" s="2" t="str">
        <f>IF('[1]Service Rank in each comparison'!N73="","",'[1]Service Rank in each comparison'!$C73)</f>
        <v/>
      </c>
      <c r="W72" s="5">
        <f>'[1]Service Rank in each comparison'!N73</f>
        <v>0</v>
      </c>
      <c r="X72" s="6">
        <f>'[1]Service Rank in each comparison'!O73</f>
        <v>0</v>
      </c>
      <c r="Y72" s="7">
        <f t="shared" si="25"/>
        <v>1</v>
      </c>
      <c r="Z72" s="2" t="str">
        <f>IF('[1]Service Rank in each comparison'!P73="","",'[1]Service Rank in each comparison'!$C73)</f>
        <v/>
      </c>
      <c r="AA72" s="5">
        <f>'[1]Service Rank in each comparison'!P73</f>
        <v>0</v>
      </c>
      <c r="AB72" s="6">
        <f>'[1]Service Rank in each comparison'!Q73</f>
        <v>0</v>
      </c>
      <c r="AC72" s="7">
        <f t="shared" si="26"/>
        <v>1</v>
      </c>
      <c r="AD72" s="2" t="str">
        <f>IF('[1]Service Rank in each comparison'!R73="","",'[1]Service Rank in each comparison'!$C73)</f>
        <v/>
      </c>
      <c r="AE72" s="5">
        <f>'[1]Service Rank in each comparison'!R73</f>
        <v>0</v>
      </c>
      <c r="AF72" s="6">
        <f>'[1]Service Rank in each comparison'!S73</f>
        <v>0</v>
      </c>
      <c r="AG72" s="7">
        <f t="shared" si="27"/>
        <v>1</v>
      </c>
      <c r="AH72" s="2" t="str">
        <f>IF('[1]Service Rank in each comparison'!T73="","",'[1]Service Rank in each comparison'!$C73)</f>
        <v/>
      </c>
      <c r="AI72" s="5">
        <f>'[1]Service Rank in each comparison'!T73</f>
        <v>0</v>
      </c>
      <c r="AJ72" s="6">
        <f>'[1]Service Rank in each comparison'!U73</f>
        <v>0</v>
      </c>
      <c r="AK72" s="7">
        <f t="shared" si="28"/>
        <v>1</v>
      </c>
      <c r="AL72" s="2" t="str">
        <f>IF('[1]Service Rank in each comparison'!V73="","",'[1]Service Rank in each comparison'!$C73)</f>
        <v/>
      </c>
      <c r="AM72" s="5">
        <f>'[1]Service Rank in each comparison'!V73</f>
        <v>0</v>
      </c>
      <c r="AN72" s="6">
        <f>'[1]Service Rank in each comparison'!W73</f>
        <v>0</v>
      </c>
      <c r="AO72" s="7">
        <f t="shared" si="29"/>
        <v>1</v>
      </c>
      <c r="AP72" s="2" t="str">
        <f>IF('[1]Service Rank in each comparison'!X73="","",'[1]Service Rank in each comparison'!$C73)</f>
        <v/>
      </c>
      <c r="AQ72" s="5">
        <f>'[1]Service Rank in each comparison'!X73</f>
        <v>0</v>
      </c>
      <c r="AR72" s="6">
        <f>'[1]Service Rank in each comparison'!Y73</f>
        <v>0</v>
      </c>
      <c r="AS72" s="7">
        <f t="shared" si="30"/>
        <v>1</v>
      </c>
      <c r="AT72" s="2" t="str">
        <f>IF('[1]Service Rank in each comparison'!Z73="","",'[1]Service Rank in each comparison'!$C73)</f>
        <v/>
      </c>
      <c r="AU72" s="5">
        <f>'[1]Service Rank in each comparison'!Z73</f>
        <v>0</v>
      </c>
      <c r="AV72" s="6">
        <f>'[1]Service Rank in each comparison'!AA73</f>
        <v>0</v>
      </c>
      <c r="AW72" s="7">
        <f t="shared" si="31"/>
        <v>1</v>
      </c>
      <c r="AX72" s="2" t="str">
        <f>IF('[1]Service Rank in each comparison'!AB73="","",'[1]Service Rank in each comparison'!$C73)</f>
        <v/>
      </c>
      <c r="AY72" s="5">
        <f>'[1]Service Rank in each comparison'!AB73</f>
        <v>0</v>
      </c>
      <c r="AZ72" s="6">
        <f>'[1]Service Rank in each comparison'!AC73</f>
        <v>0</v>
      </c>
      <c r="BA72" s="7">
        <f t="shared" si="32"/>
        <v>1</v>
      </c>
      <c r="BB72" s="2" t="str">
        <f>IF('[1]Service Rank in each comparison'!AD73="","",'[1]Service Rank in each comparison'!$C73)</f>
        <v/>
      </c>
      <c r="BC72" s="5">
        <f>'[1]Service Rank in each comparison'!AD73</f>
        <v>0</v>
      </c>
      <c r="BD72" s="6">
        <f>'[1]Service Rank in each comparison'!AE73</f>
        <v>0</v>
      </c>
      <c r="BE72" s="7">
        <f t="shared" si="33"/>
        <v>1</v>
      </c>
      <c r="BF72" s="2" t="str">
        <f>IF('[1]Service Rank in each comparison'!AF73="","",'[1]Service Rank in each comparison'!$C73)</f>
        <v/>
      </c>
      <c r="BG72" s="5">
        <f>'[1]Service Rank in each comparison'!AF73</f>
        <v>0</v>
      </c>
      <c r="BH72" s="6">
        <f>'[1]Service Rank in each comparison'!AG73</f>
        <v>0</v>
      </c>
      <c r="BI72" s="7">
        <f t="shared" si="34"/>
        <v>1</v>
      </c>
      <c r="BJ72" s="2" t="str">
        <f>IF('[1]Service Rank in each comparison'!AH73="","",'[1]Service Rank in each comparison'!$C73)</f>
        <v/>
      </c>
      <c r="BK72" s="5">
        <f>'[1]Service Rank in each comparison'!AH73</f>
        <v>0</v>
      </c>
      <c r="BL72" s="6">
        <f>'[1]Service Rank in each comparison'!AI73</f>
        <v>0</v>
      </c>
      <c r="BM72" s="7">
        <f t="shared" si="35"/>
        <v>1</v>
      </c>
      <c r="BN72" s="2" t="str">
        <f>IF('[1]Service Rank in each comparison'!AJ73="","",'[1]Service Rank in each comparison'!$C73)</f>
        <v/>
      </c>
      <c r="BO72" s="5">
        <f>'[1]Service Rank in each comparison'!AJ73</f>
        <v>0</v>
      </c>
      <c r="BP72" s="6">
        <f>'[1]Service Rank in each comparison'!AK73</f>
        <v>0</v>
      </c>
      <c r="BQ72" s="7">
        <f t="shared" si="36"/>
        <v>1</v>
      </c>
      <c r="BR72" s="2" t="str">
        <f>IF('[1]Service Rank in each comparison'!AL73="","",'[1]Service Rank in each comparison'!$C73)</f>
        <v/>
      </c>
      <c r="BS72" s="5">
        <f>'[1]Service Rank in each comparison'!AL73</f>
        <v>0</v>
      </c>
      <c r="BT72" s="6">
        <f>'[1]Service Rank in each comparison'!AM73</f>
        <v>0</v>
      </c>
      <c r="BU72" s="7">
        <f t="shared" si="37"/>
        <v>1</v>
      </c>
      <c r="BV72" s="2" t="str">
        <f>IF('[1]Service Rank in each comparison'!AN73="","",'[1]Service Rank in each comparison'!$C73)</f>
        <v/>
      </c>
      <c r="BW72" s="5">
        <f>'[1]Service Rank in each comparison'!AN73</f>
        <v>0</v>
      </c>
      <c r="BX72" s="6">
        <f>'[1]Service Rank in each comparison'!AO73</f>
        <v>0</v>
      </c>
      <c r="BY72" s="7">
        <f t="shared" si="38"/>
        <v>1</v>
      </c>
      <c r="BZ72" s="2" t="str">
        <f>IF('[1]Service Rank in each comparison'!AP73="","",'[1]Service Rank in each comparison'!$C73)</f>
        <v/>
      </c>
      <c r="CA72" s="5">
        <f>'[1]Service Rank in each comparison'!AP73</f>
        <v>0</v>
      </c>
      <c r="CB72" s="6">
        <f>'[1]Service Rank in each comparison'!AQ73</f>
        <v>0</v>
      </c>
      <c r="CC72" s="7">
        <f t="shared" si="39"/>
        <v>1</v>
      </c>
      <c r="CE72" s="2" t="s">
        <v>170</v>
      </c>
      <c r="CF72" s="5">
        <v>167.446203904192</v>
      </c>
      <c r="CG72" s="6">
        <v>-60.6829741667432</v>
      </c>
      <c r="CH72" s="7">
        <v>1</v>
      </c>
      <c r="CI72" s="2" t="s">
        <v>226</v>
      </c>
      <c r="CJ72" s="5">
        <v>22.6430073681316</v>
      </c>
      <c r="CK72" s="6">
        <v>22.6430073681316</v>
      </c>
      <c r="CL72" s="7">
        <v>1</v>
      </c>
      <c r="CM72" s="2" t="s">
        <v>185</v>
      </c>
      <c r="CN72" s="5">
        <v>24.8061220190839</v>
      </c>
      <c r="CO72" s="6">
        <v>24.8061220190839</v>
      </c>
      <c r="CP72" s="7">
        <v>1</v>
      </c>
      <c r="CQ72" s="2" t="s">
        <v>299</v>
      </c>
      <c r="CR72" s="125" t="s">
        <v>299</v>
      </c>
      <c r="CS72" s="126" t="s">
        <v>299</v>
      </c>
      <c r="CT72" s="127" t="s">
        <v>299</v>
      </c>
      <c r="CU72" s="2" t="s">
        <v>299</v>
      </c>
      <c r="CV72" s="125" t="s">
        <v>299</v>
      </c>
      <c r="CW72" s="126" t="s">
        <v>299</v>
      </c>
      <c r="CX72" s="127" t="s">
        <v>299</v>
      </c>
      <c r="CY72" s="2" t="s">
        <v>299</v>
      </c>
      <c r="CZ72" s="125" t="s">
        <v>299</v>
      </c>
      <c r="DA72" s="126" t="s">
        <v>299</v>
      </c>
      <c r="DB72" s="127" t="s">
        <v>299</v>
      </c>
      <c r="DC72" s="2" t="s">
        <v>299</v>
      </c>
      <c r="DD72" s="125" t="s">
        <v>299</v>
      </c>
      <c r="DE72" s="126" t="s">
        <v>299</v>
      </c>
      <c r="DF72" s="127" t="s">
        <v>299</v>
      </c>
      <c r="DG72" s="2" t="s">
        <v>299</v>
      </c>
      <c r="DH72" s="125" t="s">
        <v>299</v>
      </c>
      <c r="DI72" s="126" t="s">
        <v>299</v>
      </c>
      <c r="DJ72" s="127" t="s">
        <v>299</v>
      </c>
      <c r="DK72" s="2" t="s">
        <v>299</v>
      </c>
      <c r="DL72" s="125" t="s">
        <v>299</v>
      </c>
      <c r="DM72" s="126" t="s">
        <v>299</v>
      </c>
      <c r="DN72" s="127" t="s">
        <v>299</v>
      </c>
      <c r="DO72" s="2" t="s">
        <v>299</v>
      </c>
      <c r="DP72" s="125" t="s">
        <v>299</v>
      </c>
      <c r="DQ72" s="126" t="s">
        <v>299</v>
      </c>
      <c r="DR72" s="127" t="s">
        <v>299</v>
      </c>
      <c r="DS72" s="2" t="s">
        <v>299</v>
      </c>
      <c r="DT72" s="125" t="s">
        <v>299</v>
      </c>
      <c r="DU72" s="126" t="s">
        <v>299</v>
      </c>
      <c r="DV72" s="127" t="s">
        <v>299</v>
      </c>
      <c r="DW72" s="2" t="s">
        <v>299</v>
      </c>
      <c r="DX72" s="125" t="s">
        <v>299</v>
      </c>
      <c r="DY72" s="126" t="s">
        <v>299</v>
      </c>
      <c r="DZ72" s="127" t="s">
        <v>299</v>
      </c>
      <c r="EA72" s="2" t="s">
        <v>299</v>
      </c>
      <c r="EB72" s="125" t="s">
        <v>299</v>
      </c>
      <c r="EC72" s="126" t="s">
        <v>299</v>
      </c>
      <c r="ED72" s="127" t="s">
        <v>299</v>
      </c>
      <c r="EE72" s="2" t="s">
        <v>299</v>
      </c>
      <c r="EF72" s="125" t="s">
        <v>299</v>
      </c>
      <c r="EG72" s="126" t="s">
        <v>299</v>
      </c>
      <c r="EH72" s="127" t="s">
        <v>299</v>
      </c>
      <c r="EI72" s="2" t="s">
        <v>299</v>
      </c>
      <c r="EJ72" s="125" t="s">
        <v>299</v>
      </c>
      <c r="EK72" s="126" t="s">
        <v>299</v>
      </c>
      <c r="EL72" s="127" t="s">
        <v>299</v>
      </c>
      <c r="EM72" s="2" t="s">
        <v>299</v>
      </c>
      <c r="EN72" s="125" t="s">
        <v>299</v>
      </c>
      <c r="EO72" s="126" t="s">
        <v>299</v>
      </c>
      <c r="EP72" s="127" t="s">
        <v>299</v>
      </c>
      <c r="EQ72" s="2" t="s">
        <v>299</v>
      </c>
      <c r="ER72" s="125" t="s">
        <v>299</v>
      </c>
      <c r="ES72" s="126" t="s">
        <v>299</v>
      </c>
      <c r="ET72" s="127" t="s">
        <v>299</v>
      </c>
      <c r="EU72" s="2" t="s">
        <v>299</v>
      </c>
      <c r="EV72" s="125" t="s">
        <v>299</v>
      </c>
      <c r="EW72" s="126" t="s">
        <v>299</v>
      </c>
      <c r="EX72" s="127" t="s">
        <v>299</v>
      </c>
      <c r="EY72" s="2" t="s">
        <v>299</v>
      </c>
      <c r="EZ72" s="125" t="s">
        <v>299</v>
      </c>
      <c r="FA72" s="126" t="s">
        <v>299</v>
      </c>
      <c r="FB72" s="127" t="s">
        <v>299</v>
      </c>
      <c r="FC72" s="2" t="s">
        <v>299</v>
      </c>
      <c r="FD72" s="125" t="s">
        <v>299</v>
      </c>
      <c r="FE72" s="126" t="s">
        <v>299</v>
      </c>
      <c r="FF72" s="127" t="s">
        <v>299</v>
      </c>
    </row>
    <row r="73" spans="2:162">
      <c r="B73" s="2" t="str">
        <f>IF('[1]Service Rank in each comparison'!D74="","",'[1]Service Rank in each comparison'!$C74)</f>
        <v/>
      </c>
      <c r="C73" s="5">
        <f>'[1]Service Rank in each comparison'!D74</f>
        <v>0</v>
      </c>
      <c r="D73" s="6" t="str">
        <f>IF('[1]Service Rank in each comparison'!E74="","",'[1]Service Rank in each comparison'!E74)</f>
        <v/>
      </c>
      <c r="E73" s="7">
        <f t="shared" si="20"/>
        <v>1</v>
      </c>
      <c r="F73" s="2" t="str">
        <f>IF('[1]Service Rank in each comparison'!F74="","",'[1]Service Rank in each comparison'!$C74)</f>
        <v>Pantothenate and CoA biosynthesis</v>
      </c>
      <c r="G73" s="5">
        <f>'[1]Service Rank in each comparison'!F74</f>
        <v>61.8746035939042</v>
      </c>
      <c r="H73" s="6">
        <f>'[1]Service Rank in each comparison'!G74</f>
        <v>61.8746035939042</v>
      </c>
      <c r="I73" s="7">
        <f t="shared" si="21"/>
        <v>1</v>
      </c>
      <c r="J73" s="2" t="str">
        <f>IF('[1]Service Rank in each comparison'!H74="","",'[1]Service Rank in each comparison'!$C74)</f>
        <v/>
      </c>
      <c r="K73" s="5">
        <f>'[1]Service Rank in each comparison'!H74</f>
        <v>0</v>
      </c>
      <c r="L73" s="6">
        <f>'[1]Service Rank in each comparison'!I74</f>
        <v>0</v>
      </c>
      <c r="M73" s="7">
        <f t="shared" si="22"/>
        <v>1</v>
      </c>
      <c r="N73" s="2" t="str">
        <f>IF('[1]Service Rank in each comparison'!J74="","",'[1]Service Rank in each comparison'!$C74)</f>
        <v/>
      </c>
      <c r="O73" s="5">
        <f>'[1]Service Rank in each comparison'!J74</f>
        <v>0</v>
      </c>
      <c r="P73" s="6">
        <f>'[1]Service Rank in each comparison'!K74</f>
        <v>0</v>
      </c>
      <c r="Q73" s="7">
        <f t="shared" si="23"/>
        <v>1</v>
      </c>
      <c r="R73" s="2" t="str">
        <f>IF('[1]Service Rank in each comparison'!L74="","",'[1]Service Rank in each comparison'!$C74)</f>
        <v/>
      </c>
      <c r="S73" s="5">
        <f>'[1]Service Rank in each comparison'!L74</f>
        <v>0</v>
      </c>
      <c r="T73" s="6">
        <f>'[1]Service Rank in each comparison'!M74</f>
        <v>0</v>
      </c>
      <c r="U73" s="7">
        <f t="shared" si="24"/>
        <v>1</v>
      </c>
      <c r="V73" s="2" t="str">
        <f>IF('[1]Service Rank in each comparison'!N74="","",'[1]Service Rank in each comparison'!$C74)</f>
        <v/>
      </c>
      <c r="W73" s="5">
        <f>'[1]Service Rank in each comparison'!N74</f>
        <v>0</v>
      </c>
      <c r="X73" s="6">
        <f>'[1]Service Rank in each comparison'!O74</f>
        <v>0</v>
      </c>
      <c r="Y73" s="7">
        <f t="shared" si="25"/>
        <v>1</v>
      </c>
      <c r="Z73" s="2" t="str">
        <f>IF('[1]Service Rank in each comparison'!P74="","",'[1]Service Rank in each comparison'!$C74)</f>
        <v/>
      </c>
      <c r="AA73" s="5">
        <f>'[1]Service Rank in each comparison'!P74</f>
        <v>0</v>
      </c>
      <c r="AB73" s="6">
        <f>'[1]Service Rank in each comparison'!Q74</f>
        <v>0</v>
      </c>
      <c r="AC73" s="7">
        <f t="shared" si="26"/>
        <v>1</v>
      </c>
      <c r="AD73" s="2" t="str">
        <f>IF('[1]Service Rank in each comparison'!R74="","",'[1]Service Rank in each comparison'!$C74)</f>
        <v/>
      </c>
      <c r="AE73" s="5">
        <f>'[1]Service Rank in each comparison'!R74</f>
        <v>0</v>
      </c>
      <c r="AF73" s="6">
        <f>'[1]Service Rank in each comparison'!S74</f>
        <v>0</v>
      </c>
      <c r="AG73" s="7">
        <f t="shared" si="27"/>
        <v>1</v>
      </c>
      <c r="AH73" s="2" t="str">
        <f>IF('[1]Service Rank in each comparison'!T74="","",'[1]Service Rank in each comparison'!$C74)</f>
        <v/>
      </c>
      <c r="AI73" s="5">
        <f>'[1]Service Rank in each comparison'!T74</f>
        <v>0</v>
      </c>
      <c r="AJ73" s="6">
        <f>'[1]Service Rank in each comparison'!U74</f>
        <v>0</v>
      </c>
      <c r="AK73" s="7">
        <f t="shared" si="28"/>
        <v>1</v>
      </c>
      <c r="AL73" s="2" t="str">
        <f>IF('[1]Service Rank in each comparison'!V74="","",'[1]Service Rank in each comparison'!$C74)</f>
        <v/>
      </c>
      <c r="AM73" s="5">
        <f>'[1]Service Rank in each comparison'!V74</f>
        <v>0</v>
      </c>
      <c r="AN73" s="6">
        <f>'[1]Service Rank in each comparison'!W74</f>
        <v>0</v>
      </c>
      <c r="AO73" s="7">
        <f t="shared" si="29"/>
        <v>1</v>
      </c>
      <c r="AP73" s="2" t="str">
        <f>IF('[1]Service Rank in each comparison'!X74="","",'[1]Service Rank in each comparison'!$C74)</f>
        <v/>
      </c>
      <c r="AQ73" s="5">
        <f>'[1]Service Rank in each comparison'!X74</f>
        <v>0</v>
      </c>
      <c r="AR73" s="6">
        <f>'[1]Service Rank in each comparison'!Y74</f>
        <v>0</v>
      </c>
      <c r="AS73" s="7">
        <f t="shared" si="30"/>
        <v>1</v>
      </c>
      <c r="AT73" s="2" t="str">
        <f>IF('[1]Service Rank in each comparison'!Z74="","",'[1]Service Rank in each comparison'!$C74)</f>
        <v/>
      </c>
      <c r="AU73" s="5">
        <f>'[1]Service Rank in each comparison'!Z74</f>
        <v>0</v>
      </c>
      <c r="AV73" s="6">
        <f>'[1]Service Rank in each comparison'!AA74</f>
        <v>0</v>
      </c>
      <c r="AW73" s="7">
        <f t="shared" si="31"/>
        <v>1</v>
      </c>
      <c r="AX73" s="2" t="str">
        <f>IF('[1]Service Rank in each comparison'!AB74="","",'[1]Service Rank in each comparison'!$C74)</f>
        <v/>
      </c>
      <c r="AY73" s="5">
        <f>'[1]Service Rank in each comparison'!AB74</f>
        <v>0</v>
      </c>
      <c r="AZ73" s="6">
        <f>'[1]Service Rank in each comparison'!AC74</f>
        <v>0</v>
      </c>
      <c r="BA73" s="7">
        <f t="shared" si="32"/>
        <v>1</v>
      </c>
      <c r="BB73" s="2" t="str">
        <f>IF('[1]Service Rank in each comparison'!AD74="","",'[1]Service Rank in each comparison'!$C74)</f>
        <v/>
      </c>
      <c r="BC73" s="5">
        <f>'[1]Service Rank in each comparison'!AD74</f>
        <v>0</v>
      </c>
      <c r="BD73" s="6">
        <f>'[1]Service Rank in each comparison'!AE74</f>
        <v>0</v>
      </c>
      <c r="BE73" s="7">
        <f t="shared" si="33"/>
        <v>1</v>
      </c>
      <c r="BF73" s="2" t="str">
        <f>IF('[1]Service Rank in each comparison'!AF74="","",'[1]Service Rank in each comparison'!$C74)</f>
        <v/>
      </c>
      <c r="BG73" s="5">
        <f>'[1]Service Rank in each comparison'!AF74</f>
        <v>0</v>
      </c>
      <c r="BH73" s="6">
        <f>'[1]Service Rank in each comparison'!AG74</f>
        <v>0</v>
      </c>
      <c r="BI73" s="7">
        <f t="shared" si="34"/>
        <v>1</v>
      </c>
      <c r="BJ73" s="2" t="str">
        <f>IF('[1]Service Rank in each comparison'!AH74="","",'[1]Service Rank in each comparison'!$C74)</f>
        <v/>
      </c>
      <c r="BK73" s="5">
        <f>'[1]Service Rank in each comparison'!AH74</f>
        <v>0</v>
      </c>
      <c r="BL73" s="6">
        <f>'[1]Service Rank in each comparison'!AI74</f>
        <v>0</v>
      </c>
      <c r="BM73" s="7">
        <f t="shared" si="35"/>
        <v>1</v>
      </c>
      <c r="BN73" s="2" t="str">
        <f>IF('[1]Service Rank in each comparison'!AJ74="","",'[1]Service Rank in each comparison'!$C74)</f>
        <v/>
      </c>
      <c r="BO73" s="5">
        <f>'[1]Service Rank in each comparison'!AJ74</f>
        <v>0</v>
      </c>
      <c r="BP73" s="6">
        <f>'[1]Service Rank in each comparison'!AK74</f>
        <v>0</v>
      </c>
      <c r="BQ73" s="7">
        <f t="shared" si="36"/>
        <v>1</v>
      </c>
      <c r="BR73" s="2" t="str">
        <f>IF('[1]Service Rank in each comparison'!AL74="","",'[1]Service Rank in each comparison'!$C74)</f>
        <v/>
      </c>
      <c r="BS73" s="5">
        <f>'[1]Service Rank in each comparison'!AL74</f>
        <v>0</v>
      </c>
      <c r="BT73" s="6">
        <f>'[1]Service Rank in each comparison'!AM74</f>
        <v>0</v>
      </c>
      <c r="BU73" s="7">
        <f t="shared" si="37"/>
        <v>1</v>
      </c>
      <c r="BV73" s="2" t="str">
        <f>IF('[1]Service Rank in each comparison'!AN74="","",'[1]Service Rank in each comparison'!$C74)</f>
        <v/>
      </c>
      <c r="BW73" s="5">
        <f>'[1]Service Rank in each comparison'!AN74</f>
        <v>0</v>
      </c>
      <c r="BX73" s="6">
        <f>'[1]Service Rank in each comparison'!AO74</f>
        <v>0</v>
      </c>
      <c r="BY73" s="7">
        <f t="shared" si="38"/>
        <v>1</v>
      </c>
      <c r="BZ73" s="2" t="str">
        <f>IF('[1]Service Rank in each comparison'!AP74="","",'[1]Service Rank in each comparison'!$C74)</f>
        <v/>
      </c>
      <c r="CA73" s="5">
        <f>'[1]Service Rank in each comparison'!AP74</f>
        <v>0</v>
      </c>
      <c r="CB73" s="6">
        <f>'[1]Service Rank in each comparison'!AQ74</f>
        <v>0</v>
      </c>
      <c r="CC73" s="7">
        <f t="shared" si="39"/>
        <v>1</v>
      </c>
      <c r="CE73" s="2" t="s">
        <v>156</v>
      </c>
      <c r="CF73" s="5">
        <v>166.563881142273</v>
      </c>
      <c r="CG73" s="6">
        <v>153.197657282413</v>
      </c>
      <c r="CH73" s="7">
        <v>1</v>
      </c>
      <c r="CI73" s="2" t="s">
        <v>224</v>
      </c>
      <c r="CJ73" s="5">
        <v>21.9191797481805</v>
      </c>
      <c r="CK73" s="6">
        <v>21.9191797481805</v>
      </c>
      <c r="CL73" s="7">
        <v>1</v>
      </c>
      <c r="CM73" s="2" t="s">
        <v>132</v>
      </c>
      <c r="CN73" s="5">
        <v>24.5304399178502</v>
      </c>
      <c r="CO73" s="6">
        <v>-24.5304399178502</v>
      </c>
      <c r="CP73" s="7">
        <v>1</v>
      </c>
      <c r="CQ73" s="2" t="s">
        <v>299</v>
      </c>
      <c r="CR73" s="125" t="s">
        <v>299</v>
      </c>
      <c r="CS73" s="126" t="s">
        <v>299</v>
      </c>
      <c r="CT73" s="127" t="s">
        <v>299</v>
      </c>
      <c r="CU73" s="2" t="s">
        <v>299</v>
      </c>
      <c r="CV73" s="125" t="s">
        <v>299</v>
      </c>
      <c r="CW73" s="126" t="s">
        <v>299</v>
      </c>
      <c r="CX73" s="127" t="s">
        <v>299</v>
      </c>
      <c r="CY73" s="2" t="s">
        <v>299</v>
      </c>
      <c r="CZ73" s="125" t="s">
        <v>299</v>
      </c>
      <c r="DA73" s="126" t="s">
        <v>299</v>
      </c>
      <c r="DB73" s="127" t="s">
        <v>299</v>
      </c>
      <c r="DC73" s="2" t="s">
        <v>299</v>
      </c>
      <c r="DD73" s="125" t="s">
        <v>299</v>
      </c>
      <c r="DE73" s="126" t="s">
        <v>299</v>
      </c>
      <c r="DF73" s="127" t="s">
        <v>299</v>
      </c>
      <c r="DG73" s="2" t="s">
        <v>299</v>
      </c>
      <c r="DH73" s="125" t="s">
        <v>299</v>
      </c>
      <c r="DI73" s="126" t="s">
        <v>299</v>
      </c>
      <c r="DJ73" s="127" t="s">
        <v>299</v>
      </c>
      <c r="DK73" s="2" t="s">
        <v>299</v>
      </c>
      <c r="DL73" s="125" t="s">
        <v>299</v>
      </c>
      <c r="DM73" s="126" t="s">
        <v>299</v>
      </c>
      <c r="DN73" s="127" t="s">
        <v>299</v>
      </c>
      <c r="DO73" s="2" t="s">
        <v>299</v>
      </c>
      <c r="DP73" s="125" t="s">
        <v>299</v>
      </c>
      <c r="DQ73" s="126" t="s">
        <v>299</v>
      </c>
      <c r="DR73" s="127" t="s">
        <v>299</v>
      </c>
      <c r="DS73" s="2" t="s">
        <v>299</v>
      </c>
      <c r="DT73" s="125" t="s">
        <v>299</v>
      </c>
      <c r="DU73" s="126" t="s">
        <v>299</v>
      </c>
      <c r="DV73" s="127" t="s">
        <v>299</v>
      </c>
      <c r="DW73" s="2" t="s">
        <v>299</v>
      </c>
      <c r="DX73" s="125" t="s">
        <v>299</v>
      </c>
      <c r="DY73" s="126" t="s">
        <v>299</v>
      </c>
      <c r="DZ73" s="127" t="s">
        <v>299</v>
      </c>
      <c r="EA73" s="2" t="s">
        <v>299</v>
      </c>
      <c r="EB73" s="125" t="s">
        <v>299</v>
      </c>
      <c r="EC73" s="126" t="s">
        <v>299</v>
      </c>
      <c r="ED73" s="127" t="s">
        <v>299</v>
      </c>
      <c r="EE73" s="2" t="s">
        <v>299</v>
      </c>
      <c r="EF73" s="125" t="s">
        <v>299</v>
      </c>
      <c r="EG73" s="126" t="s">
        <v>299</v>
      </c>
      <c r="EH73" s="127" t="s">
        <v>299</v>
      </c>
      <c r="EI73" s="2" t="s">
        <v>299</v>
      </c>
      <c r="EJ73" s="125" t="s">
        <v>299</v>
      </c>
      <c r="EK73" s="126" t="s">
        <v>299</v>
      </c>
      <c r="EL73" s="127" t="s">
        <v>299</v>
      </c>
      <c r="EM73" s="2" t="s">
        <v>299</v>
      </c>
      <c r="EN73" s="125" t="s">
        <v>299</v>
      </c>
      <c r="EO73" s="126" t="s">
        <v>299</v>
      </c>
      <c r="EP73" s="127" t="s">
        <v>299</v>
      </c>
      <c r="EQ73" s="2" t="s">
        <v>299</v>
      </c>
      <c r="ER73" s="125" t="s">
        <v>299</v>
      </c>
      <c r="ES73" s="126" t="s">
        <v>299</v>
      </c>
      <c r="ET73" s="127" t="s">
        <v>299</v>
      </c>
      <c r="EU73" s="2" t="s">
        <v>299</v>
      </c>
      <c r="EV73" s="125" t="s">
        <v>299</v>
      </c>
      <c r="EW73" s="126" t="s">
        <v>299</v>
      </c>
      <c r="EX73" s="127" t="s">
        <v>299</v>
      </c>
      <c r="EY73" s="2" t="s">
        <v>299</v>
      </c>
      <c r="EZ73" s="125" t="s">
        <v>299</v>
      </c>
      <c r="FA73" s="126" t="s">
        <v>299</v>
      </c>
      <c r="FB73" s="127" t="s">
        <v>299</v>
      </c>
      <c r="FC73" s="2" t="s">
        <v>299</v>
      </c>
      <c r="FD73" s="125" t="s">
        <v>299</v>
      </c>
      <c r="FE73" s="126" t="s">
        <v>299</v>
      </c>
      <c r="FF73" s="127" t="s">
        <v>299</v>
      </c>
    </row>
    <row r="74" spans="2:162">
      <c r="B74" s="2" t="str">
        <f>IF('[1]Service Rank in each comparison'!D75="","",'[1]Service Rank in each comparison'!$C75)</f>
        <v/>
      </c>
      <c r="C74" s="5">
        <f>'[1]Service Rank in each comparison'!D75</f>
        <v>0</v>
      </c>
      <c r="D74" s="6" t="str">
        <f>IF('[1]Service Rank in each comparison'!E75="","",'[1]Service Rank in each comparison'!E75)</f>
        <v/>
      </c>
      <c r="E74" s="7">
        <f t="shared" si="20"/>
        <v>1</v>
      </c>
      <c r="F74" s="2" t="str">
        <f>IF('[1]Service Rank in each comparison'!F75="","",'[1]Service Rank in each comparison'!$C75)</f>
        <v/>
      </c>
      <c r="G74" s="5">
        <f>'[1]Service Rank in each comparison'!F75</f>
        <v>0</v>
      </c>
      <c r="H74" s="6">
        <f>'[1]Service Rank in each comparison'!G75</f>
        <v>0</v>
      </c>
      <c r="I74" s="7">
        <f t="shared" si="21"/>
        <v>1</v>
      </c>
      <c r="J74" s="2" t="str">
        <f>IF('[1]Service Rank in each comparison'!H75="","",'[1]Service Rank in each comparison'!$C75)</f>
        <v/>
      </c>
      <c r="K74" s="5">
        <f>'[1]Service Rank in each comparison'!H75</f>
        <v>0</v>
      </c>
      <c r="L74" s="6">
        <f>'[1]Service Rank in each comparison'!I75</f>
        <v>0</v>
      </c>
      <c r="M74" s="7">
        <f t="shared" si="22"/>
        <v>1</v>
      </c>
      <c r="N74" s="2" t="str">
        <f>IF('[1]Service Rank in each comparison'!J75="","",'[1]Service Rank in each comparison'!$C75)</f>
        <v/>
      </c>
      <c r="O74" s="5">
        <f>'[1]Service Rank in each comparison'!J75</f>
        <v>0</v>
      </c>
      <c r="P74" s="6">
        <f>'[1]Service Rank in each comparison'!K75</f>
        <v>0</v>
      </c>
      <c r="Q74" s="7">
        <f t="shared" si="23"/>
        <v>1</v>
      </c>
      <c r="R74" s="2" t="str">
        <f>IF('[1]Service Rank in each comparison'!L75="","",'[1]Service Rank in each comparison'!$C75)</f>
        <v/>
      </c>
      <c r="S74" s="5">
        <f>'[1]Service Rank in each comparison'!L75</f>
        <v>0</v>
      </c>
      <c r="T74" s="6">
        <f>'[1]Service Rank in each comparison'!M75</f>
        <v>0</v>
      </c>
      <c r="U74" s="7">
        <f t="shared" si="24"/>
        <v>1</v>
      </c>
      <c r="V74" s="2" t="str">
        <f>IF('[1]Service Rank in each comparison'!N75="","",'[1]Service Rank in each comparison'!$C75)</f>
        <v/>
      </c>
      <c r="W74" s="5">
        <f>'[1]Service Rank in each comparison'!N75</f>
        <v>0</v>
      </c>
      <c r="X74" s="6">
        <f>'[1]Service Rank in each comparison'!O75</f>
        <v>0</v>
      </c>
      <c r="Y74" s="7">
        <f t="shared" si="25"/>
        <v>1</v>
      </c>
      <c r="Z74" s="2" t="str">
        <f>IF('[1]Service Rank in each comparison'!P75="","",'[1]Service Rank in each comparison'!$C75)</f>
        <v/>
      </c>
      <c r="AA74" s="5">
        <f>'[1]Service Rank in each comparison'!P75</f>
        <v>0</v>
      </c>
      <c r="AB74" s="6">
        <f>'[1]Service Rank in each comparison'!Q75</f>
        <v>0</v>
      </c>
      <c r="AC74" s="7">
        <f t="shared" si="26"/>
        <v>1</v>
      </c>
      <c r="AD74" s="2" t="str">
        <f>IF('[1]Service Rank in each comparison'!R75="","",'[1]Service Rank in each comparison'!$C75)</f>
        <v/>
      </c>
      <c r="AE74" s="5">
        <f>'[1]Service Rank in each comparison'!R75</f>
        <v>0</v>
      </c>
      <c r="AF74" s="6">
        <f>'[1]Service Rank in each comparison'!S75</f>
        <v>0</v>
      </c>
      <c r="AG74" s="7">
        <f t="shared" si="27"/>
        <v>1</v>
      </c>
      <c r="AH74" s="2" t="str">
        <f>IF('[1]Service Rank in each comparison'!T75="","",'[1]Service Rank in each comparison'!$C75)</f>
        <v/>
      </c>
      <c r="AI74" s="5">
        <f>'[1]Service Rank in each comparison'!T75</f>
        <v>0</v>
      </c>
      <c r="AJ74" s="6">
        <f>'[1]Service Rank in each comparison'!U75</f>
        <v>0</v>
      </c>
      <c r="AK74" s="7">
        <f t="shared" si="28"/>
        <v>1</v>
      </c>
      <c r="AL74" s="2" t="str">
        <f>IF('[1]Service Rank in each comparison'!V75="","",'[1]Service Rank in each comparison'!$C75)</f>
        <v/>
      </c>
      <c r="AM74" s="5">
        <f>'[1]Service Rank in each comparison'!V75</f>
        <v>0</v>
      </c>
      <c r="AN74" s="6">
        <f>'[1]Service Rank in each comparison'!W75</f>
        <v>0</v>
      </c>
      <c r="AO74" s="7">
        <f t="shared" si="29"/>
        <v>1</v>
      </c>
      <c r="AP74" s="2" t="str">
        <f>IF('[1]Service Rank in each comparison'!X75="","",'[1]Service Rank in each comparison'!$C75)</f>
        <v/>
      </c>
      <c r="AQ74" s="5">
        <f>'[1]Service Rank in each comparison'!X75</f>
        <v>0</v>
      </c>
      <c r="AR74" s="6">
        <f>'[1]Service Rank in each comparison'!Y75</f>
        <v>0</v>
      </c>
      <c r="AS74" s="7">
        <f t="shared" si="30"/>
        <v>1</v>
      </c>
      <c r="AT74" s="2" t="str">
        <f>IF('[1]Service Rank in each comparison'!Z75="","",'[1]Service Rank in each comparison'!$C75)</f>
        <v/>
      </c>
      <c r="AU74" s="5">
        <f>'[1]Service Rank in each comparison'!Z75</f>
        <v>0</v>
      </c>
      <c r="AV74" s="6">
        <f>'[1]Service Rank in each comparison'!AA75</f>
        <v>0</v>
      </c>
      <c r="AW74" s="7">
        <f t="shared" si="31"/>
        <v>1</v>
      </c>
      <c r="AX74" s="2" t="str">
        <f>IF('[1]Service Rank in each comparison'!AB75="","",'[1]Service Rank in each comparison'!$C75)</f>
        <v/>
      </c>
      <c r="AY74" s="5">
        <f>'[1]Service Rank in each comparison'!AB75</f>
        <v>0</v>
      </c>
      <c r="AZ74" s="6">
        <f>'[1]Service Rank in each comparison'!AC75</f>
        <v>0</v>
      </c>
      <c r="BA74" s="7">
        <f t="shared" si="32"/>
        <v>1</v>
      </c>
      <c r="BB74" s="2" t="str">
        <f>IF('[1]Service Rank in each comparison'!AD75="","",'[1]Service Rank in each comparison'!$C75)</f>
        <v/>
      </c>
      <c r="BC74" s="5">
        <f>'[1]Service Rank in each comparison'!AD75</f>
        <v>0</v>
      </c>
      <c r="BD74" s="6">
        <f>'[1]Service Rank in each comparison'!AE75</f>
        <v>0</v>
      </c>
      <c r="BE74" s="7">
        <f t="shared" si="33"/>
        <v>1</v>
      </c>
      <c r="BF74" s="2" t="str">
        <f>IF('[1]Service Rank in each comparison'!AF75="","",'[1]Service Rank in each comparison'!$C75)</f>
        <v/>
      </c>
      <c r="BG74" s="5">
        <f>'[1]Service Rank in each comparison'!AF75</f>
        <v>0</v>
      </c>
      <c r="BH74" s="6">
        <f>'[1]Service Rank in each comparison'!AG75</f>
        <v>0</v>
      </c>
      <c r="BI74" s="7">
        <f t="shared" si="34"/>
        <v>1</v>
      </c>
      <c r="BJ74" s="2" t="str">
        <f>IF('[1]Service Rank in each comparison'!AH75="","",'[1]Service Rank in each comparison'!$C75)</f>
        <v/>
      </c>
      <c r="BK74" s="5">
        <f>'[1]Service Rank in each comparison'!AH75</f>
        <v>0</v>
      </c>
      <c r="BL74" s="6">
        <f>'[1]Service Rank in each comparison'!AI75</f>
        <v>0</v>
      </c>
      <c r="BM74" s="7">
        <f t="shared" si="35"/>
        <v>1</v>
      </c>
      <c r="BN74" s="2" t="str">
        <f>IF('[1]Service Rank in each comparison'!AJ75="","",'[1]Service Rank in each comparison'!$C75)</f>
        <v/>
      </c>
      <c r="BO74" s="5">
        <f>'[1]Service Rank in each comparison'!AJ75</f>
        <v>0</v>
      </c>
      <c r="BP74" s="6">
        <f>'[1]Service Rank in each comparison'!AK75</f>
        <v>0</v>
      </c>
      <c r="BQ74" s="7">
        <f t="shared" si="36"/>
        <v>1</v>
      </c>
      <c r="BR74" s="2" t="str">
        <f>IF('[1]Service Rank in each comparison'!AL75="","",'[1]Service Rank in each comparison'!$C75)</f>
        <v/>
      </c>
      <c r="BS74" s="5">
        <f>'[1]Service Rank in each comparison'!AL75</f>
        <v>0</v>
      </c>
      <c r="BT74" s="6">
        <f>'[1]Service Rank in each comparison'!AM75</f>
        <v>0</v>
      </c>
      <c r="BU74" s="7">
        <f t="shared" si="37"/>
        <v>1</v>
      </c>
      <c r="BV74" s="2" t="str">
        <f>IF('[1]Service Rank in each comparison'!AN75="","",'[1]Service Rank in each comparison'!$C75)</f>
        <v/>
      </c>
      <c r="BW74" s="5">
        <f>'[1]Service Rank in each comparison'!AN75</f>
        <v>0</v>
      </c>
      <c r="BX74" s="6">
        <f>'[1]Service Rank in each comparison'!AO75</f>
        <v>0</v>
      </c>
      <c r="BY74" s="7">
        <f t="shared" si="38"/>
        <v>1</v>
      </c>
      <c r="BZ74" s="2" t="str">
        <f>IF('[1]Service Rank in each comparison'!AP75="","",'[1]Service Rank in each comparison'!$C75)</f>
        <v/>
      </c>
      <c r="CA74" s="5">
        <f>'[1]Service Rank in each comparison'!AP75</f>
        <v>0</v>
      </c>
      <c r="CB74" s="6">
        <f>'[1]Service Rank in each comparison'!AQ75</f>
        <v>0</v>
      </c>
      <c r="CC74" s="7">
        <f t="shared" si="39"/>
        <v>1</v>
      </c>
      <c r="CE74" s="2" t="s">
        <v>130</v>
      </c>
      <c r="CF74" s="5">
        <v>166.27629213729</v>
      </c>
      <c r="CG74" s="6">
        <v>-56.1890722053025</v>
      </c>
      <c r="CH74" s="7">
        <v>1</v>
      </c>
      <c r="CI74" s="2" t="s">
        <v>252</v>
      </c>
      <c r="CJ74" s="5">
        <v>21.8945454494955</v>
      </c>
      <c r="CK74" s="6">
        <v>-21.8945454494955</v>
      </c>
      <c r="CL74" s="7">
        <v>1</v>
      </c>
      <c r="CM74" s="2" t="s">
        <v>267</v>
      </c>
      <c r="CN74" s="5">
        <v>23.9319416901715</v>
      </c>
      <c r="CO74" s="6">
        <v>-23.9319416901715</v>
      </c>
      <c r="CP74" s="7">
        <v>1</v>
      </c>
      <c r="CQ74" s="2" t="s">
        <v>299</v>
      </c>
      <c r="CR74" s="125" t="s">
        <v>299</v>
      </c>
      <c r="CS74" s="126" t="s">
        <v>299</v>
      </c>
      <c r="CT74" s="127" t="s">
        <v>299</v>
      </c>
      <c r="CU74" s="2" t="s">
        <v>299</v>
      </c>
      <c r="CV74" s="125" t="s">
        <v>299</v>
      </c>
      <c r="CW74" s="126" t="s">
        <v>299</v>
      </c>
      <c r="CX74" s="127" t="s">
        <v>299</v>
      </c>
      <c r="CY74" s="2" t="s">
        <v>299</v>
      </c>
      <c r="CZ74" s="125" t="s">
        <v>299</v>
      </c>
      <c r="DA74" s="126" t="s">
        <v>299</v>
      </c>
      <c r="DB74" s="127" t="s">
        <v>299</v>
      </c>
      <c r="DC74" s="2" t="s">
        <v>299</v>
      </c>
      <c r="DD74" s="125" t="s">
        <v>299</v>
      </c>
      <c r="DE74" s="126" t="s">
        <v>299</v>
      </c>
      <c r="DF74" s="127" t="s">
        <v>299</v>
      </c>
      <c r="DG74" s="2" t="s">
        <v>299</v>
      </c>
      <c r="DH74" s="125" t="s">
        <v>299</v>
      </c>
      <c r="DI74" s="126" t="s">
        <v>299</v>
      </c>
      <c r="DJ74" s="127" t="s">
        <v>299</v>
      </c>
      <c r="DK74" s="2" t="s">
        <v>299</v>
      </c>
      <c r="DL74" s="125" t="s">
        <v>299</v>
      </c>
      <c r="DM74" s="126" t="s">
        <v>299</v>
      </c>
      <c r="DN74" s="127" t="s">
        <v>299</v>
      </c>
      <c r="DO74" s="2" t="s">
        <v>299</v>
      </c>
      <c r="DP74" s="125" t="s">
        <v>299</v>
      </c>
      <c r="DQ74" s="126" t="s">
        <v>299</v>
      </c>
      <c r="DR74" s="127" t="s">
        <v>299</v>
      </c>
      <c r="DS74" s="2" t="s">
        <v>299</v>
      </c>
      <c r="DT74" s="125" t="s">
        <v>299</v>
      </c>
      <c r="DU74" s="126" t="s">
        <v>299</v>
      </c>
      <c r="DV74" s="127" t="s">
        <v>299</v>
      </c>
      <c r="DW74" s="2" t="s">
        <v>299</v>
      </c>
      <c r="DX74" s="125" t="s">
        <v>299</v>
      </c>
      <c r="DY74" s="126" t="s">
        <v>299</v>
      </c>
      <c r="DZ74" s="127" t="s">
        <v>299</v>
      </c>
      <c r="EA74" s="2" t="s">
        <v>299</v>
      </c>
      <c r="EB74" s="125" t="s">
        <v>299</v>
      </c>
      <c r="EC74" s="126" t="s">
        <v>299</v>
      </c>
      <c r="ED74" s="127" t="s">
        <v>299</v>
      </c>
      <c r="EE74" s="2" t="s">
        <v>299</v>
      </c>
      <c r="EF74" s="125" t="s">
        <v>299</v>
      </c>
      <c r="EG74" s="126" t="s">
        <v>299</v>
      </c>
      <c r="EH74" s="127" t="s">
        <v>299</v>
      </c>
      <c r="EI74" s="2" t="s">
        <v>299</v>
      </c>
      <c r="EJ74" s="125" t="s">
        <v>299</v>
      </c>
      <c r="EK74" s="126" t="s">
        <v>299</v>
      </c>
      <c r="EL74" s="127" t="s">
        <v>299</v>
      </c>
      <c r="EM74" s="2" t="s">
        <v>299</v>
      </c>
      <c r="EN74" s="125" t="s">
        <v>299</v>
      </c>
      <c r="EO74" s="126" t="s">
        <v>299</v>
      </c>
      <c r="EP74" s="127" t="s">
        <v>299</v>
      </c>
      <c r="EQ74" s="2" t="s">
        <v>299</v>
      </c>
      <c r="ER74" s="125" t="s">
        <v>299</v>
      </c>
      <c r="ES74" s="126" t="s">
        <v>299</v>
      </c>
      <c r="ET74" s="127" t="s">
        <v>299</v>
      </c>
      <c r="EU74" s="2" t="s">
        <v>299</v>
      </c>
      <c r="EV74" s="125" t="s">
        <v>299</v>
      </c>
      <c r="EW74" s="126" t="s">
        <v>299</v>
      </c>
      <c r="EX74" s="127" t="s">
        <v>299</v>
      </c>
      <c r="EY74" s="2" t="s">
        <v>299</v>
      </c>
      <c r="EZ74" s="125" t="s">
        <v>299</v>
      </c>
      <c r="FA74" s="126" t="s">
        <v>299</v>
      </c>
      <c r="FB74" s="127" t="s">
        <v>299</v>
      </c>
      <c r="FC74" s="2" t="s">
        <v>299</v>
      </c>
      <c r="FD74" s="125" t="s">
        <v>299</v>
      </c>
      <c r="FE74" s="126" t="s">
        <v>299</v>
      </c>
      <c r="FF74" s="127" t="s">
        <v>299</v>
      </c>
    </row>
    <row r="75" spans="2:162">
      <c r="B75" s="2" t="str">
        <f>IF('[1]Service Rank in each comparison'!D76="","",'[1]Service Rank in each comparison'!$C76)</f>
        <v/>
      </c>
      <c r="C75" s="5">
        <f>'[1]Service Rank in each comparison'!D76</f>
        <v>0</v>
      </c>
      <c r="D75" s="6" t="str">
        <f>IF('[1]Service Rank in each comparison'!E76="","",'[1]Service Rank in each comparison'!E76)</f>
        <v/>
      </c>
      <c r="E75" s="7">
        <f t="shared" si="20"/>
        <v>1</v>
      </c>
      <c r="F75" s="2" t="str">
        <f>IF('[1]Service Rank in each comparison'!F76="","",'[1]Service Rank in each comparison'!$C76)</f>
        <v/>
      </c>
      <c r="G75" s="5">
        <f>'[1]Service Rank in each comparison'!F76</f>
        <v>0</v>
      </c>
      <c r="H75" s="6">
        <f>'[1]Service Rank in each comparison'!G76</f>
        <v>0</v>
      </c>
      <c r="I75" s="7">
        <f t="shared" si="21"/>
        <v>1</v>
      </c>
      <c r="J75" s="2" t="str">
        <f>IF('[1]Service Rank in each comparison'!H76="","",'[1]Service Rank in each comparison'!$C76)</f>
        <v/>
      </c>
      <c r="K75" s="5">
        <f>'[1]Service Rank in each comparison'!H76</f>
        <v>0</v>
      </c>
      <c r="L75" s="6">
        <f>'[1]Service Rank in each comparison'!I76</f>
        <v>0</v>
      </c>
      <c r="M75" s="7">
        <f t="shared" si="22"/>
        <v>1</v>
      </c>
      <c r="N75" s="2" t="str">
        <f>IF('[1]Service Rank in each comparison'!J76="","",'[1]Service Rank in each comparison'!$C76)</f>
        <v/>
      </c>
      <c r="O75" s="5">
        <f>'[1]Service Rank in each comparison'!J76</f>
        <v>0</v>
      </c>
      <c r="P75" s="6">
        <f>'[1]Service Rank in each comparison'!K76</f>
        <v>0</v>
      </c>
      <c r="Q75" s="7">
        <f t="shared" si="23"/>
        <v>1</v>
      </c>
      <c r="R75" s="2" t="str">
        <f>IF('[1]Service Rank in each comparison'!L76="","",'[1]Service Rank in each comparison'!$C76)</f>
        <v/>
      </c>
      <c r="S75" s="5">
        <f>'[1]Service Rank in each comparison'!L76</f>
        <v>0</v>
      </c>
      <c r="T75" s="6">
        <f>'[1]Service Rank in each comparison'!M76</f>
        <v>0</v>
      </c>
      <c r="U75" s="7">
        <f t="shared" si="24"/>
        <v>1</v>
      </c>
      <c r="V75" s="2" t="str">
        <f>IF('[1]Service Rank in each comparison'!N76="","",'[1]Service Rank in each comparison'!$C76)</f>
        <v/>
      </c>
      <c r="W75" s="5">
        <f>'[1]Service Rank in each comparison'!N76</f>
        <v>0</v>
      </c>
      <c r="X75" s="6">
        <f>'[1]Service Rank in each comparison'!O76</f>
        <v>0</v>
      </c>
      <c r="Y75" s="7">
        <f t="shared" si="25"/>
        <v>1</v>
      </c>
      <c r="Z75" s="2" t="str">
        <f>IF('[1]Service Rank in each comparison'!P76="","",'[1]Service Rank in each comparison'!$C76)</f>
        <v/>
      </c>
      <c r="AA75" s="5">
        <f>'[1]Service Rank in each comparison'!P76</f>
        <v>0</v>
      </c>
      <c r="AB75" s="6">
        <f>'[1]Service Rank in each comparison'!Q76</f>
        <v>0</v>
      </c>
      <c r="AC75" s="7">
        <f t="shared" si="26"/>
        <v>1</v>
      </c>
      <c r="AD75" s="2" t="str">
        <f>IF('[1]Service Rank in each comparison'!R76="","",'[1]Service Rank in each comparison'!$C76)</f>
        <v/>
      </c>
      <c r="AE75" s="5">
        <f>'[1]Service Rank in each comparison'!R76</f>
        <v>0</v>
      </c>
      <c r="AF75" s="6">
        <f>'[1]Service Rank in each comparison'!S76</f>
        <v>0</v>
      </c>
      <c r="AG75" s="7">
        <f t="shared" si="27"/>
        <v>1</v>
      </c>
      <c r="AH75" s="2" t="str">
        <f>IF('[1]Service Rank in each comparison'!T76="","",'[1]Service Rank in each comparison'!$C76)</f>
        <v/>
      </c>
      <c r="AI75" s="5">
        <f>'[1]Service Rank in each comparison'!T76</f>
        <v>0</v>
      </c>
      <c r="AJ75" s="6">
        <f>'[1]Service Rank in each comparison'!U76</f>
        <v>0</v>
      </c>
      <c r="AK75" s="7">
        <f t="shared" si="28"/>
        <v>1</v>
      </c>
      <c r="AL75" s="2" t="str">
        <f>IF('[1]Service Rank in each comparison'!V76="","",'[1]Service Rank in each comparison'!$C76)</f>
        <v/>
      </c>
      <c r="AM75" s="5">
        <f>'[1]Service Rank in each comparison'!V76</f>
        <v>0</v>
      </c>
      <c r="AN75" s="6">
        <f>'[1]Service Rank in each comparison'!W76</f>
        <v>0</v>
      </c>
      <c r="AO75" s="7">
        <f t="shared" si="29"/>
        <v>1</v>
      </c>
      <c r="AP75" s="2" t="str">
        <f>IF('[1]Service Rank in each comparison'!X76="","",'[1]Service Rank in each comparison'!$C76)</f>
        <v/>
      </c>
      <c r="AQ75" s="5">
        <f>'[1]Service Rank in each comparison'!X76</f>
        <v>0</v>
      </c>
      <c r="AR75" s="6">
        <f>'[1]Service Rank in each comparison'!Y76</f>
        <v>0</v>
      </c>
      <c r="AS75" s="7">
        <f t="shared" si="30"/>
        <v>1</v>
      </c>
      <c r="AT75" s="2" t="str">
        <f>IF('[1]Service Rank in each comparison'!Z76="","",'[1]Service Rank in each comparison'!$C76)</f>
        <v/>
      </c>
      <c r="AU75" s="5">
        <f>'[1]Service Rank in each comparison'!Z76</f>
        <v>0</v>
      </c>
      <c r="AV75" s="6">
        <f>'[1]Service Rank in each comparison'!AA76</f>
        <v>0</v>
      </c>
      <c r="AW75" s="7">
        <f t="shared" si="31"/>
        <v>1</v>
      </c>
      <c r="AX75" s="2" t="str">
        <f>IF('[1]Service Rank in each comparison'!AB76="","",'[1]Service Rank in each comparison'!$C76)</f>
        <v/>
      </c>
      <c r="AY75" s="5">
        <f>'[1]Service Rank in each comparison'!AB76</f>
        <v>0</v>
      </c>
      <c r="AZ75" s="6">
        <f>'[1]Service Rank in each comparison'!AC76</f>
        <v>0</v>
      </c>
      <c r="BA75" s="7">
        <f t="shared" si="32"/>
        <v>1</v>
      </c>
      <c r="BB75" s="2" t="str">
        <f>IF('[1]Service Rank in each comparison'!AD76="","",'[1]Service Rank in each comparison'!$C76)</f>
        <v/>
      </c>
      <c r="BC75" s="5">
        <f>'[1]Service Rank in each comparison'!AD76</f>
        <v>0</v>
      </c>
      <c r="BD75" s="6">
        <f>'[1]Service Rank in each comparison'!AE76</f>
        <v>0</v>
      </c>
      <c r="BE75" s="7">
        <f t="shared" si="33"/>
        <v>1</v>
      </c>
      <c r="BF75" s="2" t="str">
        <f>IF('[1]Service Rank in each comparison'!AF76="","",'[1]Service Rank in each comparison'!$C76)</f>
        <v/>
      </c>
      <c r="BG75" s="5">
        <f>'[1]Service Rank in each comparison'!AF76</f>
        <v>0</v>
      </c>
      <c r="BH75" s="6">
        <f>'[1]Service Rank in each comparison'!AG76</f>
        <v>0</v>
      </c>
      <c r="BI75" s="7">
        <f t="shared" si="34"/>
        <v>1</v>
      </c>
      <c r="BJ75" s="2" t="str">
        <f>IF('[1]Service Rank in each comparison'!AH76="","",'[1]Service Rank in each comparison'!$C76)</f>
        <v/>
      </c>
      <c r="BK75" s="5">
        <f>'[1]Service Rank in each comparison'!AH76</f>
        <v>0</v>
      </c>
      <c r="BL75" s="6">
        <f>'[1]Service Rank in each comparison'!AI76</f>
        <v>0</v>
      </c>
      <c r="BM75" s="7">
        <f t="shared" si="35"/>
        <v>1</v>
      </c>
      <c r="BN75" s="2" t="str">
        <f>IF('[1]Service Rank in each comparison'!AJ76="","",'[1]Service Rank in each comparison'!$C76)</f>
        <v/>
      </c>
      <c r="BO75" s="5">
        <f>'[1]Service Rank in each comparison'!AJ76</f>
        <v>0</v>
      </c>
      <c r="BP75" s="6">
        <f>'[1]Service Rank in each comparison'!AK76</f>
        <v>0</v>
      </c>
      <c r="BQ75" s="7">
        <f t="shared" si="36"/>
        <v>1</v>
      </c>
      <c r="BR75" s="2" t="str">
        <f>IF('[1]Service Rank in each comparison'!AL76="","",'[1]Service Rank in each comparison'!$C76)</f>
        <v/>
      </c>
      <c r="BS75" s="5">
        <f>'[1]Service Rank in each comparison'!AL76</f>
        <v>0</v>
      </c>
      <c r="BT75" s="6">
        <f>'[1]Service Rank in each comparison'!AM76</f>
        <v>0</v>
      </c>
      <c r="BU75" s="7">
        <f t="shared" si="37"/>
        <v>1</v>
      </c>
      <c r="BV75" s="2" t="str">
        <f>IF('[1]Service Rank in each comparison'!AN76="","",'[1]Service Rank in each comparison'!$C76)</f>
        <v/>
      </c>
      <c r="BW75" s="5">
        <f>'[1]Service Rank in each comparison'!AN76</f>
        <v>0</v>
      </c>
      <c r="BX75" s="6">
        <f>'[1]Service Rank in each comparison'!AO76</f>
        <v>0</v>
      </c>
      <c r="BY75" s="7">
        <f t="shared" si="38"/>
        <v>1</v>
      </c>
      <c r="BZ75" s="2" t="str">
        <f>IF('[1]Service Rank in each comparison'!AP76="","",'[1]Service Rank in each comparison'!$C76)</f>
        <v/>
      </c>
      <c r="CA75" s="5">
        <f>'[1]Service Rank in each comparison'!AP76</f>
        <v>0</v>
      </c>
      <c r="CB75" s="6">
        <f>'[1]Service Rank in each comparison'!AQ76</f>
        <v>0</v>
      </c>
      <c r="CC75" s="7">
        <f t="shared" si="39"/>
        <v>1</v>
      </c>
      <c r="CE75" s="2" t="s">
        <v>154</v>
      </c>
      <c r="CF75" s="5">
        <v>164.275391141127</v>
      </c>
      <c r="CG75" s="6">
        <v>-5.66928186953299</v>
      </c>
      <c r="CH75" s="7">
        <v>1</v>
      </c>
      <c r="CI75" s="2" t="s">
        <v>268</v>
      </c>
      <c r="CJ75" s="5">
        <v>21.7182757979173</v>
      </c>
      <c r="CK75" s="6">
        <v>-21.7182757979173</v>
      </c>
      <c r="CL75" s="7">
        <v>1</v>
      </c>
      <c r="CM75" s="2" t="s">
        <v>164</v>
      </c>
      <c r="CN75" s="5">
        <v>22.9532302554886</v>
      </c>
      <c r="CO75" s="6">
        <v>22.9532302554886</v>
      </c>
      <c r="CP75" s="7">
        <v>1</v>
      </c>
      <c r="CQ75" s="2" t="s">
        <v>299</v>
      </c>
      <c r="CR75" s="125" t="s">
        <v>299</v>
      </c>
      <c r="CS75" s="126" t="s">
        <v>299</v>
      </c>
      <c r="CT75" s="127" t="s">
        <v>299</v>
      </c>
      <c r="CU75" s="2" t="s">
        <v>299</v>
      </c>
      <c r="CV75" s="125" t="s">
        <v>299</v>
      </c>
      <c r="CW75" s="126" t="s">
        <v>299</v>
      </c>
      <c r="CX75" s="127" t="s">
        <v>299</v>
      </c>
      <c r="CY75" s="2" t="s">
        <v>299</v>
      </c>
      <c r="CZ75" s="125" t="s">
        <v>299</v>
      </c>
      <c r="DA75" s="126" t="s">
        <v>299</v>
      </c>
      <c r="DB75" s="127" t="s">
        <v>299</v>
      </c>
      <c r="DC75" s="2" t="s">
        <v>299</v>
      </c>
      <c r="DD75" s="125" t="s">
        <v>299</v>
      </c>
      <c r="DE75" s="126" t="s">
        <v>299</v>
      </c>
      <c r="DF75" s="127" t="s">
        <v>299</v>
      </c>
      <c r="DG75" s="2" t="s">
        <v>299</v>
      </c>
      <c r="DH75" s="125" t="s">
        <v>299</v>
      </c>
      <c r="DI75" s="126" t="s">
        <v>299</v>
      </c>
      <c r="DJ75" s="127" t="s">
        <v>299</v>
      </c>
      <c r="DK75" s="2" t="s">
        <v>299</v>
      </c>
      <c r="DL75" s="125" t="s">
        <v>299</v>
      </c>
      <c r="DM75" s="126" t="s">
        <v>299</v>
      </c>
      <c r="DN75" s="127" t="s">
        <v>299</v>
      </c>
      <c r="DO75" s="2" t="s">
        <v>299</v>
      </c>
      <c r="DP75" s="125" t="s">
        <v>299</v>
      </c>
      <c r="DQ75" s="126" t="s">
        <v>299</v>
      </c>
      <c r="DR75" s="127" t="s">
        <v>299</v>
      </c>
      <c r="DS75" s="2" t="s">
        <v>299</v>
      </c>
      <c r="DT75" s="125" t="s">
        <v>299</v>
      </c>
      <c r="DU75" s="126" t="s">
        <v>299</v>
      </c>
      <c r="DV75" s="127" t="s">
        <v>299</v>
      </c>
      <c r="DW75" s="2" t="s">
        <v>299</v>
      </c>
      <c r="DX75" s="125" t="s">
        <v>299</v>
      </c>
      <c r="DY75" s="126" t="s">
        <v>299</v>
      </c>
      <c r="DZ75" s="127" t="s">
        <v>299</v>
      </c>
      <c r="EA75" s="2" t="s">
        <v>299</v>
      </c>
      <c r="EB75" s="125" t="s">
        <v>299</v>
      </c>
      <c r="EC75" s="126" t="s">
        <v>299</v>
      </c>
      <c r="ED75" s="127" t="s">
        <v>299</v>
      </c>
      <c r="EE75" s="2" t="s">
        <v>299</v>
      </c>
      <c r="EF75" s="125" t="s">
        <v>299</v>
      </c>
      <c r="EG75" s="126" t="s">
        <v>299</v>
      </c>
      <c r="EH75" s="127" t="s">
        <v>299</v>
      </c>
      <c r="EI75" s="2" t="s">
        <v>299</v>
      </c>
      <c r="EJ75" s="125" t="s">
        <v>299</v>
      </c>
      <c r="EK75" s="126" t="s">
        <v>299</v>
      </c>
      <c r="EL75" s="127" t="s">
        <v>299</v>
      </c>
      <c r="EM75" s="2" t="s">
        <v>299</v>
      </c>
      <c r="EN75" s="125" t="s">
        <v>299</v>
      </c>
      <c r="EO75" s="126" t="s">
        <v>299</v>
      </c>
      <c r="EP75" s="127" t="s">
        <v>299</v>
      </c>
      <c r="EQ75" s="2" t="s">
        <v>299</v>
      </c>
      <c r="ER75" s="125" t="s">
        <v>299</v>
      </c>
      <c r="ES75" s="126" t="s">
        <v>299</v>
      </c>
      <c r="ET75" s="127" t="s">
        <v>299</v>
      </c>
      <c r="EU75" s="2" t="s">
        <v>299</v>
      </c>
      <c r="EV75" s="125" t="s">
        <v>299</v>
      </c>
      <c r="EW75" s="126" t="s">
        <v>299</v>
      </c>
      <c r="EX75" s="127" t="s">
        <v>299</v>
      </c>
      <c r="EY75" s="2" t="s">
        <v>299</v>
      </c>
      <c r="EZ75" s="125" t="s">
        <v>299</v>
      </c>
      <c r="FA75" s="126" t="s">
        <v>299</v>
      </c>
      <c r="FB75" s="127" t="s">
        <v>299</v>
      </c>
      <c r="FC75" s="2" t="s">
        <v>299</v>
      </c>
      <c r="FD75" s="125" t="s">
        <v>299</v>
      </c>
      <c r="FE75" s="126" t="s">
        <v>299</v>
      </c>
      <c r="FF75" s="127" t="s">
        <v>299</v>
      </c>
    </row>
    <row r="76" spans="2:162">
      <c r="B76" s="2" t="str">
        <f>IF('[1]Service Rank in each comparison'!D77="","",'[1]Service Rank in each comparison'!$C77)</f>
        <v>Folate biosynthesis</v>
      </c>
      <c r="C76" s="5">
        <f>'[1]Service Rank in each comparison'!D77</f>
        <v>56.0084999531003</v>
      </c>
      <c r="D76" s="6">
        <f>IF('[1]Service Rank in each comparison'!E77="","",'[1]Service Rank in each comparison'!E77)</f>
        <v>-56.0084999531003</v>
      </c>
      <c r="E76" s="7">
        <f t="shared" si="20"/>
        <v>1</v>
      </c>
      <c r="F76" s="2" t="str">
        <f>IF('[1]Service Rank in each comparison'!F77="","",'[1]Service Rank in each comparison'!$C77)</f>
        <v>Folate biosynthesis</v>
      </c>
      <c r="G76" s="5">
        <f>'[1]Service Rank in each comparison'!F77</f>
        <v>176.530673407733</v>
      </c>
      <c r="H76" s="6">
        <f>'[1]Service Rank in each comparison'!G77</f>
        <v>176.530673407733</v>
      </c>
      <c r="I76" s="7">
        <f t="shared" si="21"/>
        <v>1</v>
      </c>
      <c r="J76" s="2" t="str">
        <f>IF('[1]Service Rank in each comparison'!H77="","",'[1]Service Rank in each comparison'!$C77)</f>
        <v/>
      </c>
      <c r="K76" s="5">
        <f>'[1]Service Rank in each comparison'!H77</f>
        <v>0</v>
      </c>
      <c r="L76" s="6">
        <f>'[1]Service Rank in each comparison'!I77</f>
        <v>0</v>
      </c>
      <c r="M76" s="7">
        <f t="shared" si="22"/>
        <v>1</v>
      </c>
      <c r="N76" s="2" t="str">
        <f>IF('[1]Service Rank in each comparison'!J77="","",'[1]Service Rank in each comparison'!$C77)</f>
        <v/>
      </c>
      <c r="O76" s="5">
        <f>'[1]Service Rank in each comparison'!J77</f>
        <v>0</v>
      </c>
      <c r="P76" s="6">
        <f>'[1]Service Rank in each comparison'!K77</f>
        <v>0</v>
      </c>
      <c r="Q76" s="7">
        <f t="shared" si="23"/>
        <v>1</v>
      </c>
      <c r="R76" s="2" t="str">
        <f>IF('[1]Service Rank in each comparison'!L77="","",'[1]Service Rank in each comparison'!$C77)</f>
        <v/>
      </c>
      <c r="S76" s="5">
        <f>'[1]Service Rank in each comparison'!L77</f>
        <v>0</v>
      </c>
      <c r="T76" s="6">
        <f>'[1]Service Rank in each comparison'!M77</f>
        <v>0</v>
      </c>
      <c r="U76" s="7">
        <f t="shared" si="24"/>
        <v>1</v>
      </c>
      <c r="V76" s="2" t="str">
        <f>IF('[1]Service Rank in each comparison'!N77="","",'[1]Service Rank in each comparison'!$C77)</f>
        <v/>
      </c>
      <c r="W76" s="5">
        <f>'[1]Service Rank in each comparison'!N77</f>
        <v>0</v>
      </c>
      <c r="X76" s="6">
        <f>'[1]Service Rank in each comparison'!O77</f>
        <v>0</v>
      </c>
      <c r="Y76" s="7">
        <f t="shared" si="25"/>
        <v>1</v>
      </c>
      <c r="Z76" s="2" t="str">
        <f>IF('[1]Service Rank in each comparison'!P77="","",'[1]Service Rank in each comparison'!$C77)</f>
        <v/>
      </c>
      <c r="AA76" s="5">
        <f>'[1]Service Rank in each comparison'!P77</f>
        <v>0</v>
      </c>
      <c r="AB76" s="6">
        <f>'[1]Service Rank in each comparison'!Q77</f>
        <v>0</v>
      </c>
      <c r="AC76" s="7">
        <f t="shared" si="26"/>
        <v>1</v>
      </c>
      <c r="AD76" s="2" t="str">
        <f>IF('[1]Service Rank in each comparison'!R77="","",'[1]Service Rank in each comparison'!$C77)</f>
        <v/>
      </c>
      <c r="AE76" s="5">
        <f>'[1]Service Rank in each comparison'!R77</f>
        <v>0</v>
      </c>
      <c r="AF76" s="6">
        <f>'[1]Service Rank in each comparison'!S77</f>
        <v>0</v>
      </c>
      <c r="AG76" s="7">
        <f t="shared" si="27"/>
        <v>1</v>
      </c>
      <c r="AH76" s="2" t="str">
        <f>IF('[1]Service Rank in each comparison'!T77="","",'[1]Service Rank in each comparison'!$C77)</f>
        <v/>
      </c>
      <c r="AI76" s="5">
        <f>'[1]Service Rank in each comparison'!T77</f>
        <v>0</v>
      </c>
      <c r="AJ76" s="6">
        <f>'[1]Service Rank in each comparison'!U77</f>
        <v>0</v>
      </c>
      <c r="AK76" s="7">
        <f t="shared" si="28"/>
        <v>1</v>
      </c>
      <c r="AL76" s="2" t="str">
        <f>IF('[1]Service Rank in each comparison'!V77="","",'[1]Service Rank in each comparison'!$C77)</f>
        <v/>
      </c>
      <c r="AM76" s="5">
        <f>'[1]Service Rank in each comparison'!V77</f>
        <v>0</v>
      </c>
      <c r="AN76" s="6">
        <f>'[1]Service Rank in each comparison'!W77</f>
        <v>0</v>
      </c>
      <c r="AO76" s="7">
        <f t="shared" si="29"/>
        <v>1</v>
      </c>
      <c r="AP76" s="2" t="str">
        <f>IF('[1]Service Rank in each comparison'!X77="","",'[1]Service Rank in each comparison'!$C77)</f>
        <v/>
      </c>
      <c r="AQ76" s="5">
        <f>'[1]Service Rank in each comparison'!X77</f>
        <v>0</v>
      </c>
      <c r="AR76" s="6">
        <f>'[1]Service Rank in each comparison'!Y77</f>
        <v>0</v>
      </c>
      <c r="AS76" s="7">
        <f t="shared" si="30"/>
        <v>1</v>
      </c>
      <c r="AT76" s="2" t="str">
        <f>IF('[1]Service Rank in each comparison'!Z77="","",'[1]Service Rank in each comparison'!$C77)</f>
        <v/>
      </c>
      <c r="AU76" s="5">
        <f>'[1]Service Rank in each comparison'!Z77</f>
        <v>0</v>
      </c>
      <c r="AV76" s="6">
        <f>'[1]Service Rank in each comparison'!AA77</f>
        <v>0</v>
      </c>
      <c r="AW76" s="7">
        <f t="shared" si="31"/>
        <v>1</v>
      </c>
      <c r="AX76" s="2" t="str">
        <f>IF('[1]Service Rank in each comparison'!AB77="","",'[1]Service Rank in each comparison'!$C77)</f>
        <v/>
      </c>
      <c r="AY76" s="5">
        <f>'[1]Service Rank in each comparison'!AB77</f>
        <v>0</v>
      </c>
      <c r="AZ76" s="6">
        <f>'[1]Service Rank in each comparison'!AC77</f>
        <v>0</v>
      </c>
      <c r="BA76" s="7">
        <f t="shared" si="32"/>
        <v>1</v>
      </c>
      <c r="BB76" s="2" t="str">
        <f>IF('[1]Service Rank in each comparison'!AD77="","",'[1]Service Rank in each comparison'!$C77)</f>
        <v/>
      </c>
      <c r="BC76" s="5">
        <f>'[1]Service Rank in each comparison'!AD77</f>
        <v>0</v>
      </c>
      <c r="BD76" s="6">
        <f>'[1]Service Rank in each comparison'!AE77</f>
        <v>0</v>
      </c>
      <c r="BE76" s="7">
        <f t="shared" si="33"/>
        <v>1</v>
      </c>
      <c r="BF76" s="2" t="str">
        <f>IF('[1]Service Rank in each comparison'!AF77="","",'[1]Service Rank in each comparison'!$C77)</f>
        <v/>
      </c>
      <c r="BG76" s="5">
        <f>'[1]Service Rank in each comparison'!AF77</f>
        <v>0</v>
      </c>
      <c r="BH76" s="6">
        <f>'[1]Service Rank in each comparison'!AG77</f>
        <v>0</v>
      </c>
      <c r="BI76" s="7">
        <f t="shared" si="34"/>
        <v>1</v>
      </c>
      <c r="BJ76" s="2" t="str">
        <f>IF('[1]Service Rank in each comparison'!AH77="","",'[1]Service Rank in each comparison'!$C77)</f>
        <v/>
      </c>
      <c r="BK76" s="5">
        <f>'[1]Service Rank in each comparison'!AH77</f>
        <v>0</v>
      </c>
      <c r="BL76" s="6">
        <f>'[1]Service Rank in each comparison'!AI77</f>
        <v>0</v>
      </c>
      <c r="BM76" s="7">
        <f t="shared" si="35"/>
        <v>1</v>
      </c>
      <c r="BN76" s="2" t="str">
        <f>IF('[1]Service Rank in each comparison'!AJ77="","",'[1]Service Rank in each comparison'!$C77)</f>
        <v/>
      </c>
      <c r="BO76" s="5">
        <f>'[1]Service Rank in each comparison'!AJ77</f>
        <v>0</v>
      </c>
      <c r="BP76" s="6">
        <f>'[1]Service Rank in each comparison'!AK77</f>
        <v>0</v>
      </c>
      <c r="BQ76" s="7">
        <f t="shared" si="36"/>
        <v>1</v>
      </c>
      <c r="BR76" s="2" t="str">
        <f>IF('[1]Service Rank in each comparison'!AL77="","",'[1]Service Rank in each comparison'!$C77)</f>
        <v/>
      </c>
      <c r="BS76" s="5">
        <f>'[1]Service Rank in each comparison'!AL77</f>
        <v>0</v>
      </c>
      <c r="BT76" s="6">
        <f>'[1]Service Rank in each comparison'!AM77</f>
        <v>0</v>
      </c>
      <c r="BU76" s="7">
        <f t="shared" si="37"/>
        <v>1</v>
      </c>
      <c r="BV76" s="2" t="str">
        <f>IF('[1]Service Rank in each comparison'!AN77="","",'[1]Service Rank in each comparison'!$C77)</f>
        <v/>
      </c>
      <c r="BW76" s="5">
        <f>'[1]Service Rank in each comparison'!AN77</f>
        <v>0</v>
      </c>
      <c r="BX76" s="6">
        <f>'[1]Service Rank in each comparison'!AO77</f>
        <v>0</v>
      </c>
      <c r="BY76" s="7">
        <f t="shared" si="38"/>
        <v>1</v>
      </c>
      <c r="BZ76" s="2" t="str">
        <f>IF('[1]Service Rank in each comparison'!AP77="","",'[1]Service Rank in each comparison'!$C77)</f>
        <v/>
      </c>
      <c r="CA76" s="5">
        <f>'[1]Service Rank in each comparison'!AP77</f>
        <v>0</v>
      </c>
      <c r="CB76" s="6">
        <f>'[1]Service Rank in each comparison'!AQ77</f>
        <v>0</v>
      </c>
      <c r="CC76" s="7">
        <f t="shared" si="39"/>
        <v>1</v>
      </c>
      <c r="CE76" s="2" t="s">
        <v>201</v>
      </c>
      <c r="CF76" s="5">
        <v>163.604088988579</v>
      </c>
      <c r="CG76" s="6">
        <v>-70.5569749104439</v>
      </c>
      <c r="CH76" s="7">
        <v>1</v>
      </c>
      <c r="CI76" s="2" t="s">
        <v>239</v>
      </c>
      <c r="CJ76" s="5">
        <v>21.4936417845061</v>
      </c>
      <c r="CK76" s="6">
        <v>-19.0660421874539</v>
      </c>
      <c r="CL76" s="7">
        <v>1</v>
      </c>
      <c r="CM76" s="2" t="s">
        <v>285</v>
      </c>
      <c r="CN76" s="5">
        <v>22.9276981121613</v>
      </c>
      <c r="CO76" s="6">
        <v>-22.9276981121613</v>
      </c>
      <c r="CP76" s="7">
        <v>1</v>
      </c>
      <c r="CQ76" s="2" t="s">
        <v>299</v>
      </c>
      <c r="CR76" s="125" t="s">
        <v>299</v>
      </c>
      <c r="CS76" s="126" t="s">
        <v>299</v>
      </c>
      <c r="CT76" s="127" t="s">
        <v>299</v>
      </c>
      <c r="CU76" s="2" t="s">
        <v>299</v>
      </c>
      <c r="CV76" s="125" t="s">
        <v>299</v>
      </c>
      <c r="CW76" s="126" t="s">
        <v>299</v>
      </c>
      <c r="CX76" s="127" t="s">
        <v>299</v>
      </c>
      <c r="CY76" s="2" t="s">
        <v>299</v>
      </c>
      <c r="CZ76" s="125" t="s">
        <v>299</v>
      </c>
      <c r="DA76" s="126" t="s">
        <v>299</v>
      </c>
      <c r="DB76" s="127" t="s">
        <v>299</v>
      </c>
      <c r="DC76" s="2" t="s">
        <v>299</v>
      </c>
      <c r="DD76" s="125" t="s">
        <v>299</v>
      </c>
      <c r="DE76" s="126" t="s">
        <v>299</v>
      </c>
      <c r="DF76" s="127" t="s">
        <v>299</v>
      </c>
      <c r="DG76" s="2" t="s">
        <v>299</v>
      </c>
      <c r="DH76" s="125" t="s">
        <v>299</v>
      </c>
      <c r="DI76" s="126" t="s">
        <v>299</v>
      </c>
      <c r="DJ76" s="127" t="s">
        <v>299</v>
      </c>
      <c r="DK76" s="2" t="s">
        <v>299</v>
      </c>
      <c r="DL76" s="125" t="s">
        <v>299</v>
      </c>
      <c r="DM76" s="126" t="s">
        <v>299</v>
      </c>
      <c r="DN76" s="127" t="s">
        <v>299</v>
      </c>
      <c r="DO76" s="2" t="s">
        <v>299</v>
      </c>
      <c r="DP76" s="125" t="s">
        <v>299</v>
      </c>
      <c r="DQ76" s="126" t="s">
        <v>299</v>
      </c>
      <c r="DR76" s="127" t="s">
        <v>299</v>
      </c>
      <c r="DS76" s="2" t="s">
        <v>299</v>
      </c>
      <c r="DT76" s="125" t="s">
        <v>299</v>
      </c>
      <c r="DU76" s="126" t="s">
        <v>299</v>
      </c>
      <c r="DV76" s="127" t="s">
        <v>299</v>
      </c>
      <c r="DW76" s="2" t="s">
        <v>299</v>
      </c>
      <c r="DX76" s="125" t="s">
        <v>299</v>
      </c>
      <c r="DY76" s="126" t="s">
        <v>299</v>
      </c>
      <c r="DZ76" s="127" t="s">
        <v>299</v>
      </c>
      <c r="EA76" s="2" t="s">
        <v>299</v>
      </c>
      <c r="EB76" s="125" t="s">
        <v>299</v>
      </c>
      <c r="EC76" s="126" t="s">
        <v>299</v>
      </c>
      <c r="ED76" s="127" t="s">
        <v>299</v>
      </c>
      <c r="EE76" s="2" t="s">
        <v>299</v>
      </c>
      <c r="EF76" s="125" t="s">
        <v>299</v>
      </c>
      <c r="EG76" s="126" t="s">
        <v>299</v>
      </c>
      <c r="EH76" s="127" t="s">
        <v>299</v>
      </c>
      <c r="EI76" s="2" t="s">
        <v>299</v>
      </c>
      <c r="EJ76" s="125" t="s">
        <v>299</v>
      </c>
      <c r="EK76" s="126" t="s">
        <v>299</v>
      </c>
      <c r="EL76" s="127" t="s">
        <v>299</v>
      </c>
      <c r="EM76" s="2" t="s">
        <v>299</v>
      </c>
      <c r="EN76" s="125" t="s">
        <v>299</v>
      </c>
      <c r="EO76" s="126" t="s">
        <v>299</v>
      </c>
      <c r="EP76" s="127" t="s">
        <v>299</v>
      </c>
      <c r="EQ76" s="2" t="s">
        <v>299</v>
      </c>
      <c r="ER76" s="125" t="s">
        <v>299</v>
      </c>
      <c r="ES76" s="126" t="s">
        <v>299</v>
      </c>
      <c r="ET76" s="127" t="s">
        <v>299</v>
      </c>
      <c r="EU76" s="2" t="s">
        <v>299</v>
      </c>
      <c r="EV76" s="125" t="s">
        <v>299</v>
      </c>
      <c r="EW76" s="126" t="s">
        <v>299</v>
      </c>
      <c r="EX76" s="127" t="s">
        <v>299</v>
      </c>
      <c r="EY76" s="2" t="s">
        <v>299</v>
      </c>
      <c r="EZ76" s="125" t="s">
        <v>299</v>
      </c>
      <c r="FA76" s="126" t="s">
        <v>299</v>
      </c>
      <c r="FB76" s="127" t="s">
        <v>299</v>
      </c>
      <c r="FC76" s="2" t="s">
        <v>299</v>
      </c>
      <c r="FD76" s="125" t="s">
        <v>299</v>
      </c>
      <c r="FE76" s="126" t="s">
        <v>299</v>
      </c>
      <c r="FF76" s="127" t="s">
        <v>299</v>
      </c>
    </row>
    <row r="77" spans="2:162">
      <c r="B77" s="2" t="str">
        <f>IF('[1]Service Rank in each comparison'!D78="","",'[1]Service Rank in each comparison'!$C78)</f>
        <v>Retinol metabolism</v>
      </c>
      <c r="C77" s="5">
        <f>'[1]Service Rank in each comparison'!D78</f>
        <v>24.0194932632004</v>
      </c>
      <c r="D77" s="6">
        <f>IF('[1]Service Rank in each comparison'!E78="","",'[1]Service Rank in each comparison'!E78)</f>
        <v>-24.0194932632004</v>
      </c>
      <c r="E77" s="7">
        <f t="shared" si="20"/>
        <v>1</v>
      </c>
      <c r="F77" s="2" t="str">
        <f>IF('[1]Service Rank in each comparison'!F78="","",'[1]Service Rank in each comparison'!$C78)</f>
        <v>Retinol metabolism</v>
      </c>
      <c r="G77" s="5">
        <f>'[1]Service Rank in each comparison'!F78</f>
        <v>14.0759967726334</v>
      </c>
      <c r="H77" s="6">
        <f>'[1]Service Rank in each comparison'!G78</f>
        <v>14.0759967726334</v>
      </c>
      <c r="I77" s="7">
        <f t="shared" si="21"/>
        <v>1</v>
      </c>
      <c r="J77" s="2" t="str">
        <f>IF('[1]Service Rank in each comparison'!H78="","",'[1]Service Rank in each comparison'!$C78)</f>
        <v/>
      </c>
      <c r="K77" s="5">
        <f>'[1]Service Rank in each comparison'!H78</f>
        <v>0</v>
      </c>
      <c r="L77" s="6">
        <f>'[1]Service Rank in each comparison'!I78</f>
        <v>0</v>
      </c>
      <c r="M77" s="7">
        <f t="shared" si="22"/>
        <v>1</v>
      </c>
      <c r="N77" s="2" t="str">
        <f>IF('[1]Service Rank in each comparison'!J78="","",'[1]Service Rank in each comparison'!$C78)</f>
        <v/>
      </c>
      <c r="O77" s="5">
        <f>'[1]Service Rank in each comparison'!J78</f>
        <v>0</v>
      </c>
      <c r="P77" s="6">
        <f>'[1]Service Rank in each comparison'!K78</f>
        <v>0</v>
      </c>
      <c r="Q77" s="7">
        <f t="shared" si="23"/>
        <v>1</v>
      </c>
      <c r="R77" s="2" t="str">
        <f>IF('[1]Service Rank in each comparison'!L78="","",'[1]Service Rank in each comparison'!$C78)</f>
        <v/>
      </c>
      <c r="S77" s="5">
        <f>'[1]Service Rank in each comparison'!L78</f>
        <v>0</v>
      </c>
      <c r="T77" s="6">
        <f>'[1]Service Rank in each comparison'!M78</f>
        <v>0</v>
      </c>
      <c r="U77" s="7">
        <f t="shared" si="24"/>
        <v>1</v>
      </c>
      <c r="V77" s="2" t="str">
        <f>IF('[1]Service Rank in each comparison'!N78="","",'[1]Service Rank in each comparison'!$C78)</f>
        <v/>
      </c>
      <c r="W77" s="5">
        <f>'[1]Service Rank in each comparison'!N78</f>
        <v>0</v>
      </c>
      <c r="X77" s="6">
        <f>'[1]Service Rank in each comparison'!O78</f>
        <v>0</v>
      </c>
      <c r="Y77" s="7">
        <f t="shared" si="25"/>
        <v>1</v>
      </c>
      <c r="Z77" s="2" t="str">
        <f>IF('[1]Service Rank in each comparison'!P78="","",'[1]Service Rank in each comparison'!$C78)</f>
        <v/>
      </c>
      <c r="AA77" s="5">
        <f>'[1]Service Rank in each comparison'!P78</f>
        <v>0</v>
      </c>
      <c r="AB77" s="6">
        <f>'[1]Service Rank in each comparison'!Q78</f>
        <v>0</v>
      </c>
      <c r="AC77" s="7">
        <f t="shared" si="26"/>
        <v>1</v>
      </c>
      <c r="AD77" s="2" t="str">
        <f>IF('[1]Service Rank in each comparison'!R78="","",'[1]Service Rank in each comparison'!$C78)</f>
        <v/>
      </c>
      <c r="AE77" s="5">
        <f>'[1]Service Rank in each comparison'!R78</f>
        <v>0</v>
      </c>
      <c r="AF77" s="6">
        <f>'[1]Service Rank in each comparison'!S78</f>
        <v>0</v>
      </c>
      <c r="AG77" s="7">
        <f t="shared" si="27"/>
        <v>1</v>
      </c>
      <c r="AH77" s="2" t="str">
        <f>IF('[1]Service Rank in each comparison'!T78="","",'[1]Service Rank in each comparison'!$C78)</f>
        <v/>
      </c>
      <c r="AI77" s="5">
        <f>'[1]Service Rank in each comparison'!T78</f>
        <v>0</v>
      </c>
      <c r="AJ77" s="6">
        <f>'[1]Service Rank in each comparison'!U78</f>
        <v>0</v>
      </c>
      <c r="AK77" s="7">
        <f t="shared" si="28"/>
        <v>1</v>
      </c>
      <c r="AL77" s="2" t="str">
        <f>IF('[1]Service Rank in each comparison'!V78="","",'[1]Service Rank in each comparison'!$C78)</f>
        <v/>
      </c>
      <c r="AM77" s="5">
        <f>'[1]Service Rank in each comparison'!V78</f>
        <v>0</v>
      </c>
      <c r="AN77" s="6">
        <f>'[1]Service Rank in each comparison'!W78</f>
        <v>0</v>
      </c>
      <c r="AO77" s="7">
        <f t="shared" si="29"/>
        <v>1</v>
      </c>
      <c r="AP77" s="2" t="str">
        <f>IF('[1]Service Rank in each comparison'!X78="","",'[1]Service Rank in each comparison'!$C78)</f>
        <v/>
      </c>
      <c r="AQ77" s="5">
        <f>'[1]Service Rank in each comparison'!X78</f>
        <v>0</v>
      </c>
      <c r="AR77" s="6">
        <f>'[1]Service Rank in each comparison'!Y78</f>
        <v>0</v>
      </c>
      <c r="AS77" s="7">
        <f t="shared" si="30"/>
        <v>1</v>
      </c>
      <c r="AT77" s="2" t="str">
        <f>IF('[1]Service Rank in each comparison'!Z78="","",'[1]Service Rank in each comparison'!$C78)</f>
        <v/>
      </c>
      <c r="AU77" s="5">
        <f>'[1]Service Rank in each comparison'!Z78</f>
        <v>0</v>
      </c>
      <c r="AV77" s="6">
        <f>'[1]Service Rank in each comparison'!AA78</f>
        <v>0</v>
      </c>
      <c r="AW77" s="7">
        <f t="shared" si="31"/>
        <v>1</v>
      </c>
      <c r="AX77" s="2" t="str">
        <f>IF('[1]Service Rank in each comparison'!AB78="","",'[1]Service Rank in each comparison'!$C78)</f>
        <v/>
      </c>
      <c r="AY77" s="5">
        <f>'[1]Service Rank in each comparison'!AB78</f>
        <v>0</v>
      </c>
      <c r="AZ77" s="6">
        <f>'[1]Service Rank in each comparison'!AC78</f>
        <v>0</v>
      </c>
      <c r="BA77" s="7">
        <f t="shared" si="32"/>
        <v>1</v>
      </c>
      <c r="BB77" s="2" t="str">
        <f>IF('[1]Service Rank in each comparison'!AD78="","",'[1]Service Rank in each comparison'!$C78)</f>
        <v/>
      </c>
      <c r="BC77" s="5">
        <f>'[1]Service Rank in each comparison'!AD78</f>
        <v>0</v>
      </c>
      <c r="BD77" s="6">
        <f>'[1]Service Rank in each comparison'!AE78</f>
        <v>0</v>
      </c>
      <c r="BE77" s="7">
        <f t="shared" si="33"/>
        <v>1</v>
      </c>
      <c r="BF77" s="2" t="str">
        <f>IF('[1]Service Rank in each comparison'!AF78="","",'[1]Service Rank in each comparison'!$C78)</f>
        <v/>
      </c>
      <c r="BG77" s="5">
        <f>'[1]Service Rank in each comparison'!AF78</f>
        <v>0</v>
      </c>
      <c r="BH77" s="6">
        <f>'[1]Service Rank in each comparison'!AG78</f>
        <v>0</v>
      </c>
      <c r="BI77" s="7">
        <f t="shared" si="34"/>
        <v>1</v>
      </c>
      <c r="BJ77" s="2" t="str">
        <f>IF('[1]Service Rank in each comparison'!AH78="","",'[1]Service Rank in each comparison'!$C78)</f>
        <v/>
      </c>
      <c r="BK77" s="5">
        <f>'[1]Service Rank in each comparison'!AH78</f>
        <v>0</v>
      </c>
      <c r="BL77" s="6">
        <f>'[1]Service Rank in each comparison'!AI78</f>
        <v>0</v>
      </c>
      <c r="BM77" s="7">
        <f t="shared" si="35"/>
        <v>1</v>
      </c>
      <c r="BN77" s="2" t="str">
        <f>IF('[1]Service Rank in each comparison'!AJ78="","",'[1]Service Rank in each comparison'!$C78)</f>
        <v/>
      </c>
      <c r="BO77" s="5">
        <f>'[1]Service Rank in each comparison'!AJ78</f>
        <v>0</v>
      </c>
      <c r="BP77" s="6">
        <f>'[1]Service Rank in each comparison'!AK78</f>
        <v>0</v>
      </c>
      <c r="BQ77" s="7">
        <f t="shared" si="36"/>
        <v>1</v>
      </c>
      <c r="BR77" s="2" t="str">
        <f>IF('[1]Service Rank in each comparison'!AL78="","",'[1]Service Rank in each comparison'!$C78)</f>
        <v/>
      </c>
      <c r="BS77" s="5">
        <f>'[1]Service Rank in each comparison'!AL78</f>
        <v>0</v>
      </c>
      <c r="BT77" s="6">
        <f>'[1]Service Rank in each comparison'!AM78</f>
        <v>0</v>
      </c>
      <c r="BU77" s="7">
        <f t="shared" si="37"/>
        <v>1</v>
      </c>
      <c r="BV77" s="2" t="str">
        <f>IF('[1]Service Rank in each comparison'!AN78="","",'[1]Service Rank in each comparison'!$C78)</f>
        <v/>
      </c>
      <c r="BW77" s="5">
        <f>'[1]Service Rank in each comparison'!AN78</f>
        <v>0</v>
      </c>
      <c r="BX77" s="6">
        <f>'[1]Service Rank in each comparison'!AO78</f>
        <v>0</v>
      </c>
      <c r="BY77" s="7">
        <f t="shared" si="38"/>
        <v>1</v>
      </c>
      <c r="BZ77" s="2" t="str">
        <f>IF('[1]Service Rank in each comparison'!AP78="","",'[1]Service Rank in each comparison'!$C78)</f>
        <v/>
      </c>
      <c r="CA77" s="5">
        <f>'[1]Service Rank in each comparison'!AP78</f>
        <v>0</v>
      </c>
      <c r="CB77" s="6">
        <f>'[1]Service Rank in each comparison'!AQ78</f>
        <v>0</v>
      </c>
      <c r="CC77" s="7">
        <f t="shared" si="39"/>
        <v>1</v>
      </c>
      <c r="CE77" s="2" t="s">
        <v>136</v>
      </c>
      <c r="CF77" s="5">
        <v>163.500597809983</v>
      </c>
      <c r="CG77" s="6">
        <v>87.0254273846849</v>
      </c>
      <c r="CH77" s="7">
        <v>1</v>
      </c>
      <c r="CI77" s="2" t="s">
        <v>185</v>
      </c>
      <c r="CJ77" s="5">
        <v>21.4079930768424</v>
      </c>
      <c r="CK77" s="6">
        <v>-21.4079930768424</v>
      </c>
      <c r="CL77" s="7">
        <v>1</v>
      </c>
      <c r="CM77" s="2" t="s">
        <v>207</v>
      </c>
      <c r="CN77" s="5">
        <v>22.8204761125858</v>
      </c>
      <c r="CO77" s="6">
        <v>22.8204761125858</v>
      </c>
      <c r="CP77" s="7">
        <v>1</v>
      </c>
      <c r="CQ77" s="2" t="s">
        <v>299</v>
      </c>
      <c r="CR77" s="125" t="s">
        <v>299</v>
      </c>
      <c r="CS77" s="126" t="s">
        <v>299</v>
      </c>
      <c r="CT77" s="127" t="s">
        <v>299</v>
      </c>
      <c r="CU77" s="2" t="s">
        <v>299</v>
      </c>
      <c r="CV77" s="125" t="s">
        <v>299</v>
      </c>
      <c r="CW77" s="126" t="s">
        <v>299</v>
      </c>
      <c r="CX77" s="127" t="s">
        <v>299</v>
      </c>
      <c r="CY77" s="2" t="s">
        <v>299</v>
      </c>
      <c r="CZ77" s="125" t="s">
        <v>299</v>
      </c>
      <c r="DA77" s="126" t="s">
        <v>299</v>
      </c>
      <c r="DB77" s="127" t="s">
        <v>299</v>
      </c>
      <c r="DC77" s="2" t="s">
        <v>299</v>
      </c>
      <c r="DD77" s="125" t="s">
        <v>299</v>
      </c>
      <c r="DE77" s="126" t="s">
        <v>299</v>
      </c>
      <c r="DF77" s="127" t="s">
        <v>299</v>
      </c>
      <c r="DG77" s="2" t="s">
        <v>299</v>
      </c>
      <c r="DH77" s="125" t="s">
        <v>299</v>
      </c>
      <c r="DI77" s="126" t="s">
        <v>299</v>
      </c>
      <c r="DJ77" s="127" t="s">
        <v>299</v>
      </c>
      <c r="DK77" s="2" t="s">
        <v>299</v>
      </c>
      <c r="DL77" s="125" t="s">
        <v>299</v>
      </c>
      <c r="DM77" s="126" t="s">
        <v>299</v>
      </c>
      <c r="DN77" s="127" t="s">
        <v>299</v>
      </c>
      <c r="DO77" s="2" t="s">
        <v>299</v>
      </c>
      <c r="DP77" s="125" t="s">
        <v>299</v>
      </c>
      <c r="DQ77" s="126" t="s">
        <v>299</v>
      </c>
      <c r="DR77" s="127" t="s">
        <v>299</v>
      </c>
      <c r="DS77" s="2" t="s">
        <v>299</v>
      </c>
      <c r="DT77" s="125" t="s">
        <v>299</v>
      </c>
      <c r="DU77" s="126" t="s">
        <v>299</v>
      </c>
      <c r="DV77" s="127" t="s">
        <v>299</v>
      </c>
      <c r="DW77" s="2" t="s">
        <v>299</v>
      </c>
      <c r="DX77" s="125" t="s">
        <v>299</v>
      </c>
      <c r="DY77" s="126" t="s">
        <v>299</v>
      </c>
      <c r="DZ77" s="127" t="s">
        <v>299</v>
      </c>
      <c r="EA77" s="2" t="s">
        <v>299</v>
      </c>
      <c r="EB77" s="125" t="s">
        <v>299</v>
      </c>
      <c r="EC77" s="126" t="s">
        <v>299</v>
      </c>
      <c r="ED77" s="127" t="s">
        <v>299</v>
      </c>
      <c r="EE77" s="2" t="s">
        <v>299</v>
      </c>
      <c r="EF77" s="125" t="s">
        <v>299</v>
      </c>
      <c r="EG77" s="126" t="s">
        <v>299</v>
      </c>
      <c r="EH77" s="127" t="s">
        <v>299</v>
      </c>
      <c r="EI77" s="2" t="s">
        <v>299</v>
      </c>
      <c r="EJ77" s="125" t="s">
        <v>299</v>
      </c>
      <c r="EK77" s="126" t="s">
        <v>299</v>
      </c>
      <c r="EL77" s="127" t="s">
        <v>299</v>
      </c>
      <c r="EM77" s="2" t="s">
        <v>299</v>
      </c>
      <c r="EN77" s="125" t="s">
        <v>299</v>
      </c>
      <c r="EO77" s="126" t="s">
        <v>299</v>
      </c>
      <c r="EP77" s="127" t="s">
        <v>299</v>
      </c>
      <c r="EQ77" s="2" t="s">
        <v>299</v>
      </c>
      <c r="ER77" s="125" t="s">
        <v>299</v>
      </c>
      <c r="ES77" s="126" t="s">
        <v>299</v>
      </c>
      <c r="ET77" s="127" t="s">
        <v>299</v>
      </c>
      <c r="EU77" s="2" t="s">
        <v>299</v>
      </c>
      <c r="EV77" s="125" t="s">
        <v>299</v>
      </c>
      <c r="EW77" s="126" t="s">
        <v>299</v>
      </c>
      <c r="EX77" s="127" t="s">
        <v>299</v>
      </c>
      <c r="EY77" s="2" t="s">
        <v>299</v>
      </c>
      <c r="EZ77" s="125" t="s">
        <v>299</v>
      </c>
      <c r="FA77" s="126" t="s">
        <v>299</v>
      </c>
      <c r="FB77" s="127" t="s">
        <v>299</v>
      </c>
      <c r="FC77" s="2" t="s">
        <v>299</v>
      </c>
      <c r="FD77" s="125" t="s">
        <v>299</v>
      </c>
      <c r="FE77" s="126" t="s">
        <v>299</v>
      </c>
      <c r="FF77" s="127" t="s">
        <v>299</v>
      </c>
    </row>
    <row r="78" spans="2:162">
      <c r="B78" s="2" t="str">
        <f>IF('[1]Service Rank in each comparison'!D79="","",'[1]Service Rank in each comparison'!$C79)</f>
        <v/>
      </c>
      <c r="C78" s="5">
        <f>'[1]Service Rank in each comparison'!D79</f>
        <v>0</v>
      </c>
      <c r="D78" s="6" t="str">
        <f>IF('[1]Service Rank in each comparison'!E79="","",'[1]Service Rank in each comparison'!E79)</f>
        <v/>
      </c>
      <c r="E78" s="7">
        <f t="shared" si="20"/>
        <v>1</v>
      </c>
      <c r="F78" s="2" t="str">
        <f>IF('[1]Service Rank in each comparison'!F79="","",'[1]Service Rank in each comparison'!$C79)</f>
        <v/>
      </c>
      <c r="G78" s="5">
        <f>'[1]Service Rank in each comparison'!F79</f>
        <v>0</v>
      </c>
      <c r="H78" s="6">
        <f>'[1]Service Rank in each comparison'!G79</f>
        <v>0</v>
      </c>
      <c r="I78" s="7">
        <f t="shared" si="21"/>
        <v>1</v>
      </c>
      <c r="J78" s="2" t="str">
        <f>IF('[1]Service Rank in each comparison'!H79="","",'[1]Service Rank in each comparison'!$C79)</f>
        <v/>
      </c>
      <c r="K78" s="5">
        <f>'[1]Service Rank in each comparison'!H79</f>
        <v>0</v>
      </c>
      <c r="L78" s="6">
        <f>'[1]Service Rank in each comparison'!I79</f>
        <v>0</v>
      </c>
      <c r="M78" s="7">
        <f t="shared" si="22"/>
        <v>1</v>
      </c>
      <c r="N78" s="2" t="str">
        <f>IF('[1]Service Rank in each comparison'!J79="","",'[1]Service Rank in each comparison'!$C79)</f>
        <v/>
      </c>
      <c r="O78" s="5">
        <f>'[1]Service Rank in each comparison'!J79</f>
        <v>0</v>
      </c>
      <c r="P78" s="6">
        <f>'[1]Service Rank in each comparison'!K79</f>
        <v>0</v>
      </c>
      <c r="Q78" s="7">
        <f t="shared" si="23"/>
        <v>1</v>
      </c>
      <c r="R78" s="2" t="str">
        <f>IF('[1]Service Rank in each comparison'!L79="","",'[1]Service Rank in each comparison'!$C79)</f>
        <v/>
      </c>
      <c r="S78" s="5">
        <f>'[1]Service Rank in each comparison'!L79</f>
        <v>0</v>
      </c>
      <c r="T78" s="6">
        <f>'[1]Service Rank in each comparison'!M79</f>
        <v>0</v>
      </c>
      <c r="U78" s="7">
        <f t="shared" si="24"/>
        <v>1</v>
      </c>
      <c r="V78" s="2" t="str">
        <f>IF('[1]Service Rank in each comparison'!N79="","",'[1]Service Rank in each comparison'!$C79)</f>
        <v/>
      </c>
      <c r="W78" s="5">
        <f>'[1]Service Rank in each comparison'!N79</f>
        <v>0</v>
      </c>
      <c r="X78" s="6">
        <f>'[1]Service Rank in each comparison'!O79</f>
        <v>0</v>
      </c>
      <c r="Y78" s="7">
        <f t="shared" si="25"/>
        <v>1</v>
      </c>
      <c r="Z78" s="2" t="str">
        <f>IF('[1]Service Rank in each comparison'!P79="","",'[1]Service Rank in each comparison'!$C79)</f>
        <v/>
      </c>
      <c r="AA78" s="5">
        <f>'[1]Service Rank in each comparison'!P79</f>
        <v>0</v>
      </c>
      <c r="AB78" s="6">
        <f>'[1]Service Rank in each comparison'!Q79</f>
        <v>0</v>
      </c>
      <c r="AC78" s="7">
        <f t="shared" si="26"/>
        <v>1</v>
      </c>
      <c r="AD78" s="2" t="str">
        <f>IF('[1]Service Rank in each comparison'!R79="","",'[1]Service Rank in each comparison'!$C79)</f>
        <v/>
      </c>
      <c r="AE78" s="5">
        <f>'[1]Service Rank in each comparison'!R79</f>
        <v>0</v>
      </c>
      <c r="AF78" s="6">
        <f>'[1]Service Rank in each comparison'!S79</f>
        <v>0</v>
      </c>
      <c r="AG78" s="7">
        <f t="shared" si="27"/>
        <v>1</v>
      </c>
      <c r="AH78" s="2" t="str">
        <f>IF('[1]Service Rank in each comparison'!T79="","",'[1]Service Rank in each comparison'!$C79)</f>
        <v/>
      </c>
      <c r="AI78" s="5">
        <f>'[1]Service Rank in each comparison'!T79</f>
        <v>0</v>
      </c>
      <c r="AJ78" s="6">
        <f>'[1]Service Rank in each comparison'!U79</f>
        <v>0</v>
      </c>
      <c r="AK78" s="7">
        <f t="shared" si="28"/>
        <v>1</v>
      </c>
      <c r="AL78" s="2" t="str">
        <f>IF('[1]Service Rank in each comparison'!V79="","",'[1]Service Rank in each comparison'!$C79)</f>
        <v/>
      </c>
      <c r="AM78" s="5">
        <f>'[1]Service Rank in each comparison'!V79</f>
        <v>0</v>
      </c>
      <c r="AN78" s="6">
        <f>'[1]Service Rank in each comparison'!W79</f>
        <v>0</v>
      </c>
      <c r="AO78" s="7">
        <f t="shared" si="29"/>
        <v>1</v>
      </c>
      <c r="AP78" s="2" t="str">
        <f>IF('[1]Service Rank in each comparison'!X79="","",'[1]Service Rank in each comparison'!$C79)</f>
        <v/>
      </c>
      <c r="AQ78" s="5">
        <f>'[1]Service Rank in each comparison'!X79</f>
        <v>0</v>
      </c>
      <c r="AR78" s="6">
        <f>'[1]Service Rank in each comparison'!Y79</f>
        <v>0</v>
      </c>
      <c r="AS78" s="7">
        <f t="shared" si="30"/>
        <v>1</v>
      </c>
      <c r="AT78" s="2" t="str">
        <f>IF('[1]Service Rank in each comparison'!Z79="","",'[1]Service Rank in each comparison'!$C79)</f>
        <v/>
      </c>
      <c r="AU78" s="5">
        <f>'[1]Service Rank in each comparison'!Z79</f>
        <v>0</v>
      </c>
      <c r="AV78" s="6">
        <f>'[1]Service Rank in each comparison'!AA79</f>
        <v>0</v>
      </c>
      <c r="AW78" s="7">
        <f t="shared" si="31"/>
        <v>1</v>
      </c>
      <c r="AX78" s="2" t="str">
        <f>IF('[1]Service Rank in each comparison'!AB79="","",'[1]Service Rank in each comparison'!$C79)</f>
        <v/>
      </c>
      <c r="AY78" s="5">
        <f>'[1]Service Rank in each comparison'!AB79</f>
        <v>0</v>
      </c>
      <c r="AZ78" s="6">
        <f>'[1]Service Rank in each comparison'!AC79</f>
        <v>0</v>
      </c>
      <c r="BA78" s="7">
        <f t="shared" si="32"/>
        <v>1</v>
      </c>
      <c r="BB78" s="2" t="str">
        <f>IF('[1]Service Rank in each comparison'!AD79="","",'[1]Service Rank in each comparison'!$C79)</f>
        <v/>
      </c>
      <c r="BC78" s="5">
        <f>'[1]Service Rank in each comparison'!AD79</f>
        <v>0</v>
      </c>
      <c r="BD78" s="6">
        <f>'[1]Service Rank in each comparison'!AE79</f>
        <v>0</v>
      </c>
      <c r="BE78" s="7">
        <f t="shared" si="33"/>
        <v>1</v>
      </c>
      <c r="BF78" s="2" t="str">
        <f>IF('[1]Service Rank in each comparison'!AF79="","",'[1]Service Rank in each comparison'!$C79)</f>
        <v/>
      </c>
      <c r="BG78" s="5">
        <f>'[1]Service Rank in each comparison'!AF79</f>
        <v>0</v>
      </c>
      <c r="BH78" s="6">
        <f>'[1]Service Rank in each comparison'!AG79</f>
        <v>0</v>
      </c>
      <c r="BI78" s="7">
        <f t="shared" si="34"/>
        <v>1</v>
      </c>
      <c r="BJ78" s="2" t="str">
        <f>IF('[1]Service Rank in each comparison'!AH79="","",'[1]Service Rank in each comparison'!$C79)</f>
        <v/>
      </c>
      <c r="BK78" s="5">
        <f>'[1]Service Rank in each comparison'!AH79</f>
        <v>0</v>
      </c>
      <c r="BL78" s="6">
        <f>'[1]Service Rank in each comparison'!AI79</f>
        <v>0</v>
      </c>
      <c r="BM78" s="7">
        <f t="shared" si="35"/>
        <v>1</v>
      </c>
      <c r="BN78" s="2" t="str">
        <f>IF('[1]Service Rank in each comparison'!AJ79="","",'[1]Service Rank in each comparison'!$C79)</f>
        <v/>
      </c>
      <c r="BO78" s="5">
        <f>'[1]Service Rank in each comparison'!AJ79</f>
        <v>0</v>
      </c>
      <c r="BP78" s="6">
        <f>'[1]Service Rank in each comparison'!AK79</f>
        <v>0</v>
      </c>
      <c r="BQ78" s="7">
        <f t="shared" si="36"/>
        <v>1</v>
      </c>
      <c r="BR78" s="2" t="str">
        <f>IF('[1]Service Rank in each comparison'!AL79="","",'[1]Service Rank in each comparison'!$C79)</f>
        <v/>
      </c>
      <c r="BS78" s="5">
        <f>'[1]Service Rank in each comparison'!AL79</f>
        <v>0</v>
      </c>
      <c r="BT78" s="6">
        <f>'[1]Service Rank in each comparison'!AM79</f>
        <v>0</v>
      </c>
      <c r="BU78" s="7">
        <f t="shared" si="37"/>
        <v>1</v>
      </c>
      <c r="BV78" s="2" t="str">
        <f>IF('[1]Service Rank in each comparison'!AN79="","",'[1]Service Rank in each comparison'!$C79)</f>
        <v/>
      </c>
      <c r="BW78" s="5">
        <f>'[1]Service Rank in each comparison'!AN79</f>
        <v>0</v>
      </c>
      <c r="BX78" s="6">
        <f>'[1]Service Rank in each comparison'!AO79</f>
        <v>0</v>
      </c>
      <c r="BY78" s="7">
        <f t="shared" si="38"/>
        <v>1</v>
      </c>
      <c r="BZ78" s="2" t="str">
        <f>IF('[1]Service Rank in each comparison'!AP79="","",'[1]Service Rank in each comparison'!$C79)</f>
        <v/>
      </c>
      <c r="CA78" s="5">
        <f>'[1]Service Rank in each comparison'!AP79</f>
        <v>0</v>
      </c>
      <c r="CB78" s="6">
        <f>'[1]Service Rank in each comparison'!AQ79</f>
        <v>0</v>
      </c>
      <c r="CC78" s="7">
        <f t="shared" si="39"/>
        <v>1</v>
      </c>
      <c r="CE78" s="2" t="s">
        <v>180</v>
      </c>
      <c r="CF78" s="5">
        <v>163.009855627397</v>
      </c>
      <c r="CG78" s="6">
        <v>-53.6213119808154</v>
      </c>
      <c r="CH78" s="7">
        <v>1</v>
      </c>
      <c r="CI78" s="2" t="s">
        <v>167</v>
      </c>
      <c r="CJ78" s="5">
        <v>20.8581225308468</v>
      </c>
      <c r="CK78" s="6">
        <v>-20.8581225308468</v>
      </c>
      <c r="CL78" s="7">
        <v>1</v>
      </c>
      <c r="CM78" s="2" t="s">
        <v>122</v>
      </c>
      <c r="CN78" s="5">
        <v>22.5085751497834</v>
      </c>
      <c r="CO78" s="6">
        <v>-22.5085751497834</v>
      </c>
      <c r="CP78" s="7">
        <v>1</v>
      </c>
      <c r="CQ78" s="2" t="s">
        <v>299</v>
      </c>
      <c r="CR78" s="125" t="s">
        <v>299</v>
      </c>
      <c r="CS78" s="126" t="s">
        <v>299</v>
      </c>
      <c r="CT78" s="127" t="s">
        <v>299</v>
      </c>
      <c r="CU78" s="2" t="s">
        <v>299</v>
      </c>
      <c r="CV78" s="125" t="s">
        <v>299</v>
      </c>
      <c r="CW78" s="126" t="s">
        <v>299</v>
      </c>
      <c r="CX78" s="127" t="s">
        <v>299</v>
      </c>
      <c r="CY78" s="2" t="s">
        <v>299</v>
      </c>
      <c r="CZ78" s="125" t="s">
        <v>299</v>
      </c>
      <c r="DA78" s="126" t="s">
        <v>299</v>
      </c>
      <c r="DB78" s="127" t="s">
        <v>299</v>
      </c>
      <c r="DC78" s="2" t="s">
        <v>299</v>
      </c>
      <c r="DD78" s="125" t="s">
        <v>299</v>
      </c>
      <c r="DE78" s="126" t="s">
        <v>299</v>
      </c>
      <c r="DF78" s="127" t="s">
        <v>299</v>
      </c>
      <c r="DG78" s="2" t="s">
        <v>299</v>
      </c>
      <c r="DH78" s="125" t="s">
        <v>299</v>
      </c>
      <c r="DI78" s="126" t="s">
        <v>299</v>
      </c>
      <c r="DJ78" s="127" t="s">
        <v>299</v>
      </c>
      <c r="DK78" s="2" t="s">
        <v>299</v>
      </c>
      <c r="DL78" s="125" t="s">
        <v>299</v>
      </c>
      <c r="DM78" s="126" t="s">
        <v>299</v>
      </c>
      <c r="DN78" s="127" t="s">
        <v>299</v>
      </c>
      <c r="DO78" s="2" t="s">
        <v>299</v>
      </c>
      <c r="DP78" s="125" t="s">
        <v>299</v>
      </c>
      <c r="DQ78" s="126" t="s">
        <v>299</v>
      </c>
      <c r="DR78" s="127" t="s">
        <v>299</v>
      </c>
      <c r="DS78" s="2" t="s">
        <v>299</v>
      </c>
      <c r="DT78" s="125" t="s">
        <v>299</v>
      </c>
      <c r="DU78" s="126" t="s">
        <v>299</v>
      </c>
      <c r="DV78" s="127" t="s">
        <v>299</v>
      </c>
      <c r="DW78" s="2" t="s">
        <v>299</v>
      </c>
      <c r="DX78" s="125" t="s">
        <v>299</v>
      </c>
      <c r="DY78" s="126" t="s">
        <v>299</v>
      </c>
      <c r="DZ78" s="127" t="s">
        <v>299</v>
      </c>
      <c r="EA78" s="2" t="s">
        <v>299</v>
      </c>
      <c r="EB78" s="125" t="s">
        <v>299</v>
      </c>
      <c r="EC78" s="126" t="s">
        <v>299</v>
      </c>
      <c r="ED78" s="127" t="s">
        <v>299</v>
      </c>
      <c r="EE78" s="2" t="s">
        <v>299</v>
      </c>
      <c r="EF78" s="125" t="s">
        <v>299</v>
      </c>
      <c r="EG78" s="126" t="s">
        <v>299</v>
      </c>
      <c r="EH78" s="127" t="s">
        <v>299</v>
      </c>
      <c r="EI78" s="2" t="s">
        <v>299</v>
      </c>
      <c r="EJ78" s="125" t="s">
        <v>299</v>
      </c>
      <c r="EK78" s="126" t="s">
        <v>299</v>
      </c>
      <c r="EL78" s="127" t="s">
        <v>299</v>
      </c>
      <c r="EM78" s="2" t="s">
        <v>299</v>
      </c>
      <c r="EN78" s="125" t="s">
        <v>299</v>
      </c>
      <c r="EO78" s="126" t="s">
        <v>299</v>
      </c>
      <c r="EP78" s="127" t="s">
        <v>299</v>
      </c>
      <c r="EQ78" s="2" t="s">
        <v>299</v>
      </c>
      <c r="ER78" s="125" t="s">
        <v>299</v>
      </c>
      <c r="ES78" s="126" t="s">
        <v>299</v>
      </c>
      <c r="ET78" s="127" t="s">
        <v>299</v>
      </c>
      <c r="EU78" s="2" t="s">
        <v>299</v>
      </c>
      <c r="EV78" s="125" t="s">
        <v>299</v>
      </c>
      <c r="EW78" s="126" t="s">
        <v>299</v>
      </c>
      <c r="EX78" s="127" t="s">
        <v>299</v>
      </c>
      <c r="EY78" s="2" t="s">
        <v>299</v>
      </c>
      <c r="EZ78" s="125" t="s">
        <v>299</v>
      </c>
      <c r="FA78" s="126" t="s">
        <v>299</v>
      </c>
      <c r="FB78" s="127" t="s">
        <v>299</v>
      </c>
      <c r="FC78" s="2" t="s">
        <v>299</v>
      </c>
      <c r="FD78" s="125" t="s">
        <v>299</v>
      </c>
      <c r="FE78" s="126" t="s">
        <v>299</v>
      </c>
      <c r="FF78" s="127" t="s">
        <v>299</v>
      </c>
    </row>
    <row r="79" spans="2:162">
      <c r="B79" s="2" t="str">
        <f>IF('[1]Service Rank in each comparison'!D80="","",'[1]Service Rank in each comparison'!$C80)</f>
        <v/>
      </c>
      <c r="C79" s="5">
        <f>'[1]Service Rank in each comparison'!D80</f>
        <v>0</v>
      </c>
      <c r="D79" s="6" t="str">
        <f>IF('[1]Service Rank in each comparison'!E80="","",'[1]Service Rank in each comparison'!E80)</f>
        <v/>
      </c>
      <c r="E79" s="7">
        <f t="shared" si="20"/>
        <v>1</v>
      </c>
      <c r="F79" s="2" t="str">
        <f>IF('[1]Service Rank in each comparison'!F80="","",'[1]Service Rank in each comparison'!$C80)</f>
        <v/>
      </c>
      <c r="G79" s="5">
        <f>'[1]Service Rank in each comparison'!F80</f>
        <v>0</v>
      </c>
      <c r="H79" s="6">
        <f>'[1]Service Rank in each comparison'!G80</f>
        <v>0</v>
      </c>
      <c r="I79" s="7">
        <f t="shared" si="21"/>
        <v>1</v>
      </c>
      <c r="J79" s="2" t="str">
        <f>IF('[1]Service Rank in each comparison'!H80="","",'[1]Service Rank in each comparison'!$C80)</f>
        <v>Terpenoid backbone biosynthesis</v>
      </c>
      <c r="K79" s="5">
        <f>'[1]Service Rank in each comparison'!H80</f>
        <v>28.4717768982419</v>
      </c>
      <c r="L79" s="6">
        <f>'[1]Service Rank in each comparison'!I80</f>
        <v>28.4717768982419</v>
      </c>
      <c r="M79" s="7">
        <f t="shared" si="22"/>
        <v>1</v>
      </c>
      <c r="N79" s="2" t="str">
        <f>IF('[1]Service Rank in each comparison'!J80="","",'[1]Service Rank in each comparison'!$C80)</f>
        <v/>
      </c>
      <c r="O79" s="5">
        <f>'[1]Service Rank in each comparison'!J80</f>
        <v>0</v>
      </c>
      <c r="P79" s="6">
        <f>'[1]Service Rank in each comparison'!K80</f>
        <v>0</v>
      </c>
      <c r="Q79" s="7">
        <f t="shared" si="23"/>
        <v>1</v>
      </c>
      <c r="R79" s="2" t="str">
        <f>IF('[1]Service Rank in each comparison'!L80="","",'[1]Service Rank in each comparison'!$C80)</f>
        <v/>
      </c>
      <c r="S79" s="5">
        <f>'[1]Service Rank in each comparison'!L80</f>
        <v>0</v>
      </c>
      <c r="T79" s="6">
        <f>'[1]Service Rank in each comparison'!M80</f>
        <v>0</v>
      </c>
      <c r="U79" s="7">
        <f t="shared" si="24"/>
        <v>1</v>
      </c>
      <c r="V79" s="2" t="str">
        <f>IF('[1]Service Rank in each comparison'!N80="","",'[1]Service Rank in each comparison'!$C80)</f>
        <v/>
      </c>
      <c r="W79" s="5">
        <f>'[1]Service Rank in each comparison'!N80</f>
        <v>0</v>
      </c>
      <c r="X79" s="6">
        <f>'[1]Service Rank in each comparison'!O80</f>
        <v>0</v>
      </c>
      <c r="Y79" s="7">
        <f t="shared" si="25"/>
        <v>1</v>
      </c>
      <c r="Z79" s="2" t="str">
        <f>IF('[1]Service Rank in each comparison'!P80="","",'[1]Service Rank in each comparison'!$C80)</f>
        <v/>
      </c>
      <c r="AA79" s="5">
        <f>'[1]Service Rank in each comparison'!P80</f>
        <v>0</v>
      </c>
      <c r="AB79" s="6">
        <f>'[1]Service Rank in each comparison'!Q80</f>
        <v>0</v>
      </c>
      <c r="AC79" s="7">
        <f t="shared" si="26"/>
        <v>1</v>
      </c>
      <c r="AD79" s="2" t="str">
        <f>IF('[1]Service Rank in each comparison'!R80="","",'[1]Service Rank in each comparison'!$C80)</f>
        <v/>
      </c>
      <c r="AE79" s="5">
        <f>'[1]Service Rank in each comparison'!R80</f>
        <v>0</v>
      </c>
      <c r="AF79" s="6">
        <f>'[1]Service Rank in each comparison'!S80</f>
        <v>0</v>
      </c>
      <c r="AG79" s="7">
        <f t="shared" si="27"/>
        <v>1</v>
      </c>
      <c r="AH79" s="2" t="str">
        <f>IF('[1]Service Rank in each comparison'!T80="","",'[1]Service Rank in each comparison'!$C80)</f>
        <v/>
      </c>
      <c r="AI79" s="5">
        <f>'[1]Service Rank in each comparison'!T80</f>
        <v>0</v>
      </c>
      <c r="AJ79" s="6">
        <f>'[1]Service Rank in each comparison'!U80</f>
        <v>0</v>
      </c>
      <c r="AK79" s="7">
        <f t="shared" si="28"/>
        <v>1</v>
      </c>
      <c r="AL79" s="2" t="str">
        <f>IF('[1]Service Rank in each comparison'!V80="","",'[1]Service Rank in each comparison'!$C80)</f>
        <v/>
      </c>
      <c r="AM79" s="5">
        <f>'[1]Service Rank in each comparison'!V80</f>
        <v>0</v>
      </c>
      <c r="AN79" s="6">
        <f>'[1]Service Rank in each comparison'!W80</f>
        <v>0</v>
      </c>
      <c r="AO79" s="7">
        <f t="shared" si="29"/>
        <v>1</v>
      </c>
      <c r="AP79" s="2" t="str">
        <f>IF('[1]Service Rank in each comparison'!X80="","",'[1]Service Rank in each comparison'!$C80)</f>
        <v/>
      </c>
      <c r="AQ79" s="5">
        <f>'[1]Service Rank in each comparison'!X80</f>
        <v>0</v>
      </c>
      <c r="AR79" s="6">
        <f>'[1]Service Rank in each comparison'!Y80</f>
        <v>0</v>
      </c>
      <c r="AS79" s="7">
        <f t="shared" si="30"/>
        <v>1</v>
      </c>
      <c r="AT79" s="2" t="str">
        <f>IF('[1]Service Rank in each comparison'!Z80="","",'[1]Service Rank in each comparison'!$C80)</f>
        <v/>
      </c>
      <c r="AU79" s="5">
        <f>'[1]Service Rank in each comparison'!Z80</f>
        <v>0</v>
      </c>
      <c r="AV79" s="6">
        <f>'[1]Service Rank in each comparison'!AA80</f>
        <v>0</v>
      </c>
      <c r="AW79" s="7">
        <f t="shared" si="31"/>
        <v>1</v>
      </c>
      <c r="AX79" s="2" t="str">
        <f>IF('[1]Service Rank in each comparison'!AB80="","",'[1]Service Rank in each comparison'!$C80)</f>
        <v/>
      </c>
      <c r="AY79" s="5">
        <f>'[1]Service Rank in each comparison'!AB80</f>
        <v>0</v>
      </c>
      <c r="AZ79" s="6">
        <f>'[1]Service Rank in each comparison'!AC80</f>
        <v>0</v>
      </c>
      <c r="BA79" s="7">
        <f t="shared" si="32"/>
        <v>1</v>
      </c>
      <c r="BB79" s="2" t="str">
        <f>IF('[1]Service Rank in each comparison'!AD80="","",'[1]Service Rank in each comparison'!$C80)</f>
        <v/>
      </c>
      <c r="BC79" s="5">
        <f>'[1]Service Rank in each comparison'!AD80</f>
        <v>0</v>
      </c>
      <c r="BD79" s="6">
        <f>'[1]Service Rank in each comparison'!AE80</f>
        <v>0</v>
      </c>
      <c r="BE79" s="7">
        <f t="shared" si="33"/>
        <v>1</v>
      </c>
      <c r="BF79" s="2" t="str">
        <f>IF('[1]Service Rank in each comparison'!AF80="","",'[1]Service Rank in each comparison'!$C80)</f>
        <v/>
      </c>
      <c r="BG79" s="5">
        <f>'[1]Service Rank in each comparison'!AF80</f>
        <v>0</v>
      </c>
      <c r="BH79" s="6">
        <f>'[1]Service Rank in each comparison'!AG80</f>
        <v>0</v>
      </c>
      <c r="BI79" s="7">
        <f t="shared" si="34"/>
        <v>1</v>
      </c>
      <c r="BJ79" s="2" t="str">
        <f>IF('[1]Service Rank in each comparison'!AH80="","",'[1]Service Rank in each comparison'!$C80)</f>
        <v/>
      </c>
      <c r="BK79" s="5">
        <f>'[1]Service Rank in each comparison'!AH80</f>
        <v>0</v>
      </c>
      <c r="BL79" s="6">
        <f>'[1]Service Rank in each comparison'!AI80</f>
        <v>0</v>
      </c>
      <c r="BM79" s="7">
        <f t="shared" si="35"/>
        <v>1</v>
      </c>
      <c r="BN79" s="2" t="str">
        <f>IF('[1]Service Rank in each comparison'!AJ80="","",'[1]Service Rank in each comparison'!$C80)</f>
        <v/>
      </c>
      <c r="BO79" s="5">
        <f>'[1]Service Rank in each comparison'!AJ80</f>
        <v>0</v>
      </c>
      <c r="BP79" s="6">
        <f>'[1]Service Rank in each comparison'!AK80</f>
        <v>0</v>
      </c>
      <c r="BQ79" s="7">
        <f t="shared" si="36"/>
        <v>1</v>
      </c>
      <c r="BR79" s="2" t="str">
        <f>IF('[1]Service Rank in each comparison'!AL80="","",'[1]Service Rank in each comparison'!$C80)</f>
        <v/>
      </c>
      <c r="BS79" s="5">
        <f>'[1]Service Rank in each comparison'!AL80</f>
        <v>0</v>
      </c>
      <c r="BT79" s="6">
        <f>'[1]Service Rank in each comparison'!AM80</f>
        <v>0</v>
      </c>
      <c r="BU79" s="7">
        <f t="shared" si="37"/>
        <v>1</v>
      </c>
      <c r="BV79" s="2" t="str">
        <f>IF('[1]Service Rank in each comparison'!AN80="","",'[1]Service Rank in each comparison'!$C80)</f>
        <v/>
      </c>
      <c r="BW79" s="5">
        <f>'[1]Service Rank in each comparison'!AN80</f>
        <v>0</v>
      </c>
      <c r="BX79" s="6">
        <f>'[1]Service Rank in each comparison'!AO80</f>
        <v>0</v>
      </c>
      <c r="BY79" s="7">
        <f t="shared" si="38"/>
        <v>1</v>
      </c>
      <c r="BZ79" s="2" t="str">
        <f>IF('[1]Service Rank in each comparison'!AP80="","",'[1]Service Rank in each comparison'!$C80)</f>
        <v/>
      </c>
      <c r="CA79" s="5">
        <f>'[1]Service Rank in each comparison'!AP80</f>
        <v>0</v>
      </c>
      <c r="CB79" s="6">
        <f>'[1]Service Rank in each comparison'!AQ80</f>
        <v>0</v>
      </c>
      <c r="CC79" s="7">
        <f t="shared" si="39"/>
        <v>1</v>
      </c>
      <c r="CE79" s="2" t="s">
        <v>179</v>
      </c>
      <c r="CF79" s="5">
        <v>162.606338459648</v>
      </c>
      <c r="CG79" s="6">
        <v>-162.606338459648</v>
      </c>
      <c r="CH79" s="7">
        <v>1</v>
      </c>
      <c r="CI79" s="2" t="s">
        <v>291</v>
      </c>
      <c r="CJ79" s="5">
        <v>20.3278412929691</v>
      </c>
      <c r="CK79" s="6">
        <v>-20.3278412929691</v>
      </c>
      <c r="CL79" s="7">
        <v>1</v>
      </c>
      <c r="CM79" s="2" t="s">
        <v>246</v>
      </c>
      <c r="CN79" s="5">
        <v>21.5220732647486</v>
      </c>
      <c r="CO79" s="6">
        <v>-21.5220732647486</v>
      </c>
      <c r="CP79" s="7">
        <v>1</v>
      </c>
      <c r="CQ79" s="2" t="s">
        <v>299</v>
      </c>
      <c r="CR79" s="125" t="s">
        <v>299</v>
      </c>
      <c r="CS79" s="126" t="s">
        <v>299</v>
      </c>
      <c r="CT79" s="127" t="s">
        <v>299</v>
      </c>
      <c r="CU79" s="2" t="s">
        <v>299</v>
      </c>
      <c r="CV79" s="125" t="s">
        <v>299</v>
      </c>
      <c r="CW79" s="126" t="s">
        <v>299</v>
      </c>
      <c r="CX79" s="127" t="s">
        <v>299</v>
      </c>
      <c r="CY79" s="2" t="s">
        <v>299</v>
      </c>
      <c r="CZ79" s="125" t="s">
        <v>299</v>
      </c>
      <c r="DA79" s="126" t="s">
        <v>299</v>
      </c>
      <c r="DB79" s="127" t="s">
        <v>299</v>
      </c>
      <c r="DC79" s="2" t="s">
        <v>299</v>
      </c>
      <c r="DD79" s="125" t="s">
        <v>299</v>
      </c>
      <c r="DE79" s="126" t="s">
        <v>299</v>
      </c>
      <c r="DF79" s="127" t="s">
        <v>299</v>
      </c>
      <c r="DG79" s="2" t="s">
        <v>299</v>
      </c>
      <c r="DH79" s="125" t="s">
        <v>299</v>
      </c>
      <c r="DI79" s="126" t="s">
        <v>299</v>
      </c>
      <c r="DJ79" s="127" t="s">
        <v>299</v>
      </c>
      <c r="DK79" s="2" t="s">
        <v>299</v>
      </c>
      <c r="DL79" s="125" t="s">
        <v>299</v>
      </c>
      <c r="DM79" s="126" t="s">
        <v>299</v>
      </c>
      <c r="DN79" s="127" t="s">
        <v>299</v>
      </c>
      <c r="DO79" s="2" t="s">
        <v>299</v>
      </c>
      <c r="DP79" s="125" t="s">
        <v>299</v>
      </c>
      <c r="DQ79" s="126" t="s">
        <v>299</v>
      </c>
      <c r="DR79" s="127" t="s">
        <v>299</v>
      </c>
      <c r="DS79" s="2" t="s">
        <v>299</v>
      </c>
      <c r="DT79" s="125" t="s">
        <v>299</v>
      </c>
      <c r="DU79" s="126" t="s">
        <v>299</v>
      </c>
      <c r="DV79" s="127" t="s">
        <v>299</v>
      </c>
      <c r="DW79" s="2" t="s">
        <v>299</v>
      </c>
      <c r="DX79" s="125" t="s">
        <v>299</v>
      </c>
      <c r="DY79" s="126" t="s">
        <v>299</v>
      </c>
      <c r="DZ79" s="127" t="s">
        <v>299</v>
      </c>
      <c r="EA79" s="2" t="s">
        <v>299</v>
      </c>
      <c r="EB79" s="125" t="s">
        <v>299</v>
      </c>
      <c r="EC79" s="126" t="s">
        <v>299</v>
      </c>
      <c r="ED79" s="127" t="s">
        <v>299</v>
      </c>
      <c r="EE79" s="2" t="s">
        <v>299</v>
      </c>
      <c r="EF79" s="125" t="s">
        <v>299</v>
      </c>
      <c r="EG79" s="126" t="s">
        <v>299</v>
      </c>
      <c r="EH79" s="127" t="s">
        <v>299</v>
      </c>
      <c r="EI79" s="2" t="s">
        <v>299</v>
      </c>
      <c r="EJ79" s="125" t="s">
        <v>299</v>
      </c>
      <c r="EK79" s="126" t="s">
        <v>299</v>
      </c>
      <c r="EL79" s="127" t="s">
        <v>299</v>
      </c>
      <c r="EM79" s="2" t="s">
        <v>299</v>
      </c>
      <c r="EN79" s="125" t="s">
        <v>299</v>
      </c>
      <c r="EO79" s="126" t="s">
        <v>299</v>
      </c>
      <c r="EP79" s="127" t="s">
        <v>299</v>
      </c>
      <c r="EQ79" s="2" t="s">
        <v>299</v>
      </c>
      <c r="ER79" s="125" t="s">
        <v>299</v>
      </c>
      <c r="ES79" s="126" t="s">
        <v>299</v>
      </c>
      <c r="ET79" s="127" t="s">
        <v>299</v>
      </c>
      <c r="EU79" s="2" t="s">
        <v>299</v>
      </c>
      <c r="EV79" s="125" t="s">
        <v>299</v>
      </c>
      <c r="EW79" s="126" t="s">
        <v>299</v>
      </c>
      <c r="EX79" s="127" t="s">
        <v>299</v>
      </c>
      <c r="EY79" s="2" t="s">
        <v>299</v>
      </c>
      <c r="EZ79" s="125" t="s">
        <v>299</v>
      </c>
      <c r="FA79" s="126" t="s">
        <v>299</v>
      </c>
      <c r="FB79" s="127" t="s">
        <v>299</v>
      </c>
      <c r="FC79" s="2" t="s">
        <v>299</v>
      </c>
      <c r="FD79" s="125" t="s">
        <v>299</v>
      </c>
      <c r="FE79" s="126" t="s">
        <v>299</v>
      </c>
      <c r="FF79" s="127" t="s">
        <v>299</v>
      </c>
    </row>
    <row r="80" spans="2:162">
      <c r="B80" s="2" t="str">
        <f>IF('[1]Service Rank in each comparison'!D81="","",'[1]Service Rank in each comparison'!$C81)</f>
        <v/>
      </c>
      <c r="C80" s="5">
        <f>'[1]Service Rank in each comparison'!D81</f>
        <v>0</v>
      </c>
      <c r="D80" s="6" t="str">
        <f>IF('[1]Service Rank in each comparison'!E81="","",'[1]Service Rank in each comparison'!E81)</f>
        <v/>
      </c>
      <c r="E80" s="7">
        <f t="shared" si="20"/>
        <v>1</v>
      </c>
      <c r="F80" s="2" t="str">
        <f>IF('[1]Service Rank in each comparison'!F81="","",'[1]Service Rank in each comparison'!$C81)</f>
        <v>Nitrogen metabolism</v>
      </c>
      <c r="G80" s="5">
        <f>'[1]Service Rank in each comparison'!F81</f>
        <v>147.165030304264</v>
      </c>
      <c r="H80" s="6">
        <f>'[1]Service Rank in each comparison'!G81</f>
        <v>147.165030304264</v>
      </c>
      <c r="I80" s="7">
        <f t="shared" si="21"/>
        <v>1</v>
      </c>
      <c r="J80" s="2" t="str">
        <f>IF('[1]Service Rank in each comparison'!H81="","",'[1]Service Rank in each comparison'!$C81)</f>
        <v/>
      </c>
      <c r="K80" s="5">
        <f>'[1]Service Rank in each comparison'!H81</f>
        <v>0</v>
      </c>
      <c r="L80" s="6">
        <f>'[1]Service Rank in each comparison'!I81</f>
        <v>0</v>
      </c>
      <c r="M80" s="7">
        <f t="shared" si="22"/>
        <v>1</v>
      </c>
      <c r="N80" s="2" t="str">
        <f>IF('[1]Service Rank in each comparison'!J81="","",'[1]Service Rank in each comparison'!$C81)</f>
        <v/>
      </c>
      <c r="O80" s="5">
        <f>'[1]Service Rank in each comparison'!J81</f>
        <v>0</v>
      </c>
      <c r="P80" s="6">
        <f>'[1]Service Rank in each comparison'!K81</f>
        <v>0</v>
      </c>
      <c r="Q80" s="7">
        <f t="shared" si="23"/>
        <v>1</v>
      </c>
      <c r="R80" s="2" t="str">
        <f>IF('[1]Service Rank in each comparison'!L81="","",'[1]Service Rank in each comparison'!$C81)</f>
        <v/>
      </c>
      <c r="S80" s="5">
        <f>'[1]Service Rank in each comparison'!L81</f>
        <v>0</v>
      </c>
      <c r="T80" s="6">
        <f>'[1]Service Rank in each comparison'!M81</f>
        <v>0</v>
      </c>
      <c r="U80" s="7">
        <f t="shared" si="24"/>
        <v>1</v>
      </c>
      <c r="V80" s="2" t="str">
        <f>IF('[1]Service Rank in each comparison'!N81="","",'[1]Service Rank in each comparison'!$C81)</f>
        <v/>
      </c>
      <c r="W80" s="5">
        <f>'[1]Service Rank in each comparison'!N81</f>
        <v>0</v>
      </c>
      <c r="X80" s="6">
        <f>'[1]Service Rank in each comparison'!O81</f>
        <v>0</v>
      </c>
      <c r="Y80" s="7">
        <f t="shared" si="25"/>
        <v>1</v>
      </c>
      <c r="Z80" s="2" t="str">
        <f>IF('[1]Service Rank in each comparison'!P81="","",'[1]Service Rank in each comparison'!$C81)</f>
        <v/>
      </c>
      <c r="AA80" s="5">
        <f>'[1]Service Rank in each comparison'!P81</f>
        <v>0</v>
      </c>
      <c r="AB80" s="6">
        <f>'[1]Service Rank in each comparison'!Q81</f>
        <v>0</v>
      </c>
      <c r="AC80" s="7">
        <f t="shared" si="26"/>
        <v>1</v>
      </c>
      <c r="AD80" s="2" t="str">
        <f>IF('[1]Service Rank in each comparison'!R81="","",'[1]Service Rank in each comparison'!$C81)</f>
        <v/>
      </c>
      <c r="AE80" s="5">
        <f>'[1]Service Rank in each comparison'!R81</f>
        <v>0</v>
      </c>
      <c r="AF80" s="6">
        <f>'[1]Service Rank in each comparison'!S81</f>
        <v>0</v>
      </c>
      <c r="AG80" s="7">
        <f t="shared" si="27"/>
        <v>1</v>
      </c>
      <c r="AH80" s="2" t="str">
        <f>IF('[1]Service Rank in each comparison'!T81="","",'[1]Service Rank in each comparison'!$C81)</f>
        <v/>
      </c>
      <c r="AI80" s="5">
        <f>'[1]Service Rank in each comparison'!T81</f>
        <v>0</v>
      </c>
      <c r="AJ80" s="6">
        <f>'[1]Service Rank in each comparison'!U81</f>
        <v>0</v>
      </c>
      <c r="AK80" s="7">
        <f t="shared" si="28"/>
        <v>1</v>
      </c>
      <c r="AL80" s="2" t="str">
        <f>IF('[1]Service Rank in each comparison'!V81="","",'[1]Service Rank in each comparison'!$C81)</f>
        <v/>
      </c>
      <c r="AM80" s="5">
        <f>'[1]Service Rank in each comparison'!V81</f>
        <v>0</v>
      </c>
      <c r="AN80" s="6">
        <f>'[1]Service Rank in each comparison'!W81</f>
        <v>0</v>
      </c>
      <c r="AO80" s="7">
        <f t="shared" si="29"/>
        <v>1</v>
      </c>
      <c r="AP80" s="2" t="str">
        <f>IF('[1]Service Rank in each comparison'!X81="","",'[1]Service Rank in each comparison'!$C81)</f>
        <v/>
      </c>
      <c r="AQ80" s="5">
        <f>'[1]Service Rank in each comparison'!X81</f>
        <v>0</v>
      </c>
      <c r="AR80" s="6">
        <f>'[1]Service Rank in each comparison'!Y81</f>
        <v>0</v>
      </c>
      <c r="AS80" s="7">
        <f t="shared" si="30"/>
        <v>1</v>
      </c>
      <c r="AT80" s="2" t="str">
        <f>IF('[1]Service Rank in each comparison'!Z81="","",'[1]Service Rank in each comparison'!$C81)</f>
        <v/>
      </c>
      <c r="AU80" s="5">
        <f>'[1]Service Rank in each comparison'!Z81</f>
        <v>0</v>
      </c>
      <c r="AV80" s="6">
        <f>'[1]Service Rank in each comparison'!AA81</f>
        <v>0</v>
      </c>
      <c r="AW80" s="7">
        <f t="shared" si="31"/>
        <v>1</v>
      </c>
      <c r="AX80" s="2" t="str">
        <f>IF('[1]Service Rank in each comparison'!AB81="","",'[1]Service Rank in each comparison'!$C81)</f>
        <v/>
      </c>
      <c r="AY80" s="5">
        <f>'[1]Service Rank in each comparison'!AB81</f>
        <v>0</v>
      </c>
      <c r="AZ80" s="6">
        <f>'[1]Service Rank in each comparison'!AC81</f>
        <v>0</v>
      </c>
      <c r="BA80" s="7">
        <f t="shared" si="32"/>
        <v>1</v>
      </c>
      <c r="BB80" s="2" t="str">
        <f>IF('[1]Service Rank in each comparison'!AD81="","",'[1]Service Rank in each comparison'!$C81)</f>
        <v/>
      </c>
      <c r="BC80" s="5">
        <f>'[1]Service Rank in each comparison'!AD81</f>
        <v>0</v>
      </c>
      <c r="BD80" s="6">
        <f>'[1]Service Rank in each comparison'!AE81</f>
        <v>0</v>
      </c>
      <c r="BE80" s="7">
        <f t="shared" si="33"/>
        <v>1</v>
      </c>
      <c r="BF80" s="2" t="str">
        <f>IF('[1]Service Rank in each comparison'!AF81="","",'[1]Service Rank in each comparison'!$C81)</f>
        <v/>
      </c>
      <c r="BG80" s="5">
        <f>'[1]Service Rank in each comparison'!AF81</f>
        <v>0</v>
      </c>
      <c r="BH80" s="6">
        <f>'[1]Service Rank in each comparison'!AG81</f>
        <v>0</v>
      </c>
      <c r="BI80" s="7">
        <f t="shared" si="34"/>
        <v>1</v>
      </c>
      <c r="BJ80" s="2" t="str">
        <f>IF('[1]Service Rank in each comparison'!AH81="","",'[1]Service Rank in each comparison'!$C81)</f>
        <v/>
      </c>
      <c r="BK80" s="5">
        <f>'[1]Service Rank in each comparison'!AH81</f>
        <v>0</v>
      </c>
      <c r="BL80" s="6">
        <f>'[1]Service Rank in each comparison'!AI81</f>
        <v>0</v>
      </c>
      <c r="BM80" s="7">
        <f t="shared" si="35"/>
        <v>1</v>
      </c>
      <c r="BN80" s="2" t="str">
        <f>IF('[1]Service Rank in each comparison'!AJ81="","",'[1]Service Rank in each comparison'!$C81)</f>
        <v/>
      </c>
      <c r="BO80" s="5">
        <f>'[1]Service Rank in each comparison'!AJ81</f>
        <v>0</v>
      </c>
      <c r="BP80" s="6">
        <f>'[1]Service Rank in each comparison'!AK81</f>
        <v>0</v>
      </c>
      <c r="BQ80" s="7">
        <f t="shared" si="36"/>
        <v>1</v>
      </c>
      <c r="BR80" s="2" t="str">
        <f>IF('[1]Service Rank in each comparison'!AL81="","",'[1]Service Rank in each comparison'!$C81)</f>
        <v/>
      </c>
      <c r="BS80" s="5">
        <f>'[1]Service Rank in each comparison'!AL81</f>
        <v>0</v>
      </c>
      <c r="BT80" s="6">
        <f>'[1]Service Rank in each comparison'!AM81</f>
        <v>0</v>
      </c>
      <c r="BU80" s="7">
        <f t="shared" si="37"/>
        <v>1</v>
      </c>
      <c r="BV80" s="2" t="str">
        <f>IF('[1]Service Rank in each comparison'!AN81="","",'[1]Service Rank in each comparison'!$C81)</f>
        <v/>
      </c>
      <c r="BW80" s="5">
        <f>'[1]Service Rank in each comparison'!AN81</f>
        <v>0</v>
      </c>
      <c r="BX80" s="6">
        <f>'[1]Service Rank in each comparison'!AO81</f>
        <v>0</v>
      </c>
      <c r="BY80" s="7">
        <f t="shared" si="38"/>
        <v>1</v>
      </c>
      <c r="BZ80" s="2" t="str">
        <f>IF('[1]Service Rank in each comparison'!AP81="","",'[1]Service Rank in each comparison'!$C81)</f>
        <v/>
      </c>
      <c r="CA80" s="5">
        <f>'[1]Service Rank in each comparison'!AP81</f>
        <v>0</v>
      </c>
      <c r="CB80" s="6">
        <f>'[1]Service Rank in each comparison'!AQ81</f>
        <v>0</v>
      </c>
      <c r="CC80" s="7">
        <f t="shared" si="39"/>
        <v>1</v>
      </c>
      <c r="CE80" s="2" t="s">
        <v>206</v>
      </c>
      <c r="CF80" s="5">
        <v>161.447249441424</v>
      </c>
      <c r="CG80" s="6">
        <v>-95.968986564614</v>
      </c>
      <c r="CH80" s="7">
        <v>1</v>
      </c>
      <c r="CI80" s="2" t="s">
        <v>237</v>
      </c>
      <c r="CJ80" s="5">
        <v>20.1888781326004</v>
      </c>
      <c r="CK80" s="6">
        <v>10.7315617101509</v>
      </c>
      <c r="CL80" s="7">
        <v>1</v>
      </c>
      <c r="CM80" s="2" t="s">
        <v>161</v>
      </c>
      <c r="CN80" s="5">
        <v>20.8098029107272</v>
      </c>
      <c r="CO80" s="6">
        <v>20.8098029107272</v>
      </c>
      <c r="CP80" s="7">
        <v>1</v>
      </c>
      <c r="CQ80" s="2" t="s">
        <v>299</v>
      </c>
      <c r="CR80" s="125" t="s">
        <v>299</v>
      </c>
      <c r="CS80" s="126" t="s">
        <v>299</v>
      </c>
      <c r="CT80" s="127" t="s">
        <v>299</v>
      </c>
      <c r="CU80" s="2" t="s">
        <v>299</v>
      </c>
      <c r="CV80" s="125" t="s">
        <v>299</v>
      </c>
      <c r="CW80" s="126" t="s">
        <v>299</v>
      </c>
      <c r="CX80" s="127" t="s">
        <v>299</v>
      </c>
      <c r="CY80" s="2" t="s">
        <v>299</v>
      </c>
      <c r="CZ80" s="125" t="s">
        <v>299</v>
      </c>
      <c r="DA80" s="126" t="s">
        <v>299</v>
      </c>
      <c r="DB80" s="127" t="s">
        <v>299</v>
      </c>
      <c r="DC80" s="2" t="s">
        <v>299</v>
      </c>
      <c r="DD80" s="125" t="s">
        <v>299</v>
      </c>
      <c r="DE80" s="126" t="s">
        <v>299</v>
      </c>
      <c r="DF80" s="127" t="s">
        <v>299</v>
      </c>
      <c r="DG80" s="2" t="s">
        <v>299</v>
      </c>
      <c r="DH80" s="125" t="s">
        <v>299</v>
      </c>
      <c r="DI80" s="126" t="s">
        <v>299</v>
      </c>
      <c r="DJ80" s="127" t="s">
        <v>299</v>
      </c>
      <c r="DK80" s="2" t="s">
        <v>299</v>
      </c>
      <c r="DL80" s="125" t="s">
        <v>299</v>
      </c>
      <c r="DM80" s="126" t="s">
        <v>299</v>
      </c>
      <c r="DN80" s="127" t="s">
        <v>299</v>
      </c>
      <c r="DO80" s="2" t="s">
        <v>299</v>
      </c>
      <c r="DP80" s="125" t="s">
        <v>299</v>
      </c>
      <c r="DQ80" s="126" t="s">
        <v>299</v>
      </c>
      <c r="DR80" s="127" t="s">
        <v>299</v>
      </c>
      <c r="DS80" s="2" t="s">
        <v>299</v>
      </c>
      <c r="DT80" s="125" t="s">
        <v>299</v>
      </c>
      <c r="DU80" s="126" t="s">
        <v>299</v>
      </c>
      <c r="DV80" s="127" t="s">
        <v>299</v>
      </c>
      <c r="DW80" s="2" t="s">
        <v>299</v>
      </c>
      <c r="DX80" s="125" t="s">
        <v>299</v>
      </c>
      <c r="DY80" s="126" t="s">
        <v>299</v>
      </c>
      <c r="DZ80" s="127" t="s">
        <v>299</v>
      </c>
      <c r="EA80" s="2" t="s">
        <v>299</v>
      </c>
      <c r="EB80" s="125" t="s">
        <v>299</v>
      </c>
      <c r="EC80" s="126" t="s">
        <v>299</v>
      </c>
      <c r="ED80" s="127" t="s">
        <v>299</v>
      </c>
      <c r="EE80" s="2" t="s">
        <v>299</v>
      </c>
      <c r="EF80" s="125" t="s">
        <v>299</v>
      </c>
      <c r="EG80" s="126" t="s">
        <v>299</v>
      </c>
      <c r="EH80" s="127" t="s">
        <v>299</v>
      </c>
      <c r="EI80" s="2" t="s">
        <v>299</v>
      </c>
      <c r="EJ80" s="125" t="s">
        <v>299</v>
      </c>
      <c r="EK80" s="126" t="s">
        <v>299</v>
      </c>
      <c r="EL80" s="127" t="s">
        <v>299</v>
      </c>
      <c r="EM80" s="2" t="s">
        <v>299</v>
      </c>
      <c r="EN80" s="125" t="s">
        <v>299</v>
      </c>
      <c r="EO80" s="126" t="s">
        <v>299</v>
      </c>
      <c r="EP80" s="127" t="s">
        <v>299</v>
      </c>
      <c r="EQ80" s="2" t="s">
        <v>299</v>
      </c>
      <c r="ER80" s="125" t="s">
        <v>299</v>
      </c>
      <c r="ES80" s="126" t="s">
        <v>299</v>
      </c>
      <c r="ET80" s="127" t="s">
        <v>299</v>
      </c>
      <c r="EU80" s="2" t="s">
        <v>299</v>
      </c>
      <c r="EV80" s="125" t="s">
        <v>299</v>
      </c>
      <c r="EW80" s="126" t="s">
        <v>299</v>
      </c>
      <c r="EX80" s="127" t="s">
        <v>299</v>
      </c>
      <c r="EY80" s="2" t="s">
        <v>299</v>
      </c>
      <c r="EZ80" s="125" t="s">
        <v>299</v>
      </c>
      <c r="FA80" s="126" t="s">
        <v>299</v>
      </c>
      <c r="FB80" s="127" t="s">
        <v>299</v>
      </c>
      <c r="FC80" s="2" t="s">
        <v>299</v>
      </c>
      <c r="FD80" s="125" t="s">
        <v>299</v>
      </c>
      <c r="FE80" s="126" t="s">
        <v>299</v>
      </c>
      <c r="FF80" s="127" t="s">
        <v>299</v>
      </c>
    </row>
    <row r="81" spans="2:162">
      <c r="B81" s="2" t="str">
        <f>IF('[1]Service Rank in each comparison'!D82="","",'[1]Service Rank in each comparison'!$C82)</f>
        <v/>
      </c>
      <c r="C81" s="5">
        <f>'[1]Service Rank in each comparison'!D82</f>
        <v>0</v>
      </c>
      <c r="D81" s="6" t="str">
        <f>IF('[1]Service Rank in each comparison'!E82="","",'[1]Service Rank in each comparison'!E82)</f>
        <v/>
      </c>
      <c r="E81" s="7">
        <f t="shared" si="20"/>
        <v>1</v>
      </c>
      <c r="F81" s="2" t="str">
        <f>IF('[1]Service Rank in each comparison'!F82="","",'[1]Service Rank in each comparison'!$C82)</f>
        <v/>
      </c>
      <c r="G81" s="5">
        <f>'[1]Service Rank in each comparison'!F82</f>
        <v>0</v>
      </c>
      <c r="H81" s="6">
        <f>'[1]Service Rank in each comparison'!G82</f>
        <v>0</v>
      </c>
      <c r="I81" s="7">
        <f t="shared" si="21"/>
        <v>1</v>
      </c>
      <c r="J81" s="2" t="str">
        <f>IF('[1]Service Rank in each comparison'!H82="","",'[1]Service Rank in each comparison'!$C82)</f>
        <v/>
      </c>
      <c r="K81" s="5">
        <f>'[1]Service Rank in each comparison'!H82</f>
        <v>0</v>
      </c>
      <c r="L81" s="6">
        <f>'[1]Service Rank in each comparison'!I82</f>
        <v>0</v>
      </c>
      <c r="M81" s="7">
        <f t="shared" si="22"/>
        <v>1</v>
      </c>
      <c r="N81" s="2" t="str">
        <f>IF('[1]Service Rank in each comparison'!J82="","",'[1]Service Rank in each comparison'!$C82)</f>
        <v/>
      </c>
      <c r="O81" s="5">
        <f>'[1]Service Rank in each comparison'!J82</f>
        <v>0</v>
      </c>
      <c r="P81" s="6">
        <f>'[1]Service Rank in each comparison'!K82</f>
        <v>0</v>
      </c>
      <c r="Q81" s="7">
        <f t="shared" si="23"/>
        <v>1</v>
      </c>
      <c r="R81" s="2" t="str">
        <f>IF('[1]Service Rank in each comparison'!L82="","",'[1]Service Rank in each comparison'!$C82)</f>
        <v/>
      </c>
      <c r="S81" s="5">
        <f>'[1]Service Rank in each comparison'!L82</f>
        <v>0</v>
      </c>
      <c r="T81" s="6">
        <f>'[1]Service Rank in each comparison'!M82</f>
        <v>0</v>
      </c>
      <c r="U81" s="7">
        <f t="shared" si="24"/>
        <v>1</v>
      </c>
      <c r="V81" s="2" t="str">
        <f>IF('[1]Service Rank in each comparison'!N82="","",'[1]Service Rank in each comparison'!$C82)</f>
        <v/>
      </c>
      <c r="W81" s="5">
        <f>'[1]Service Rank in each comparison'!N82</f>
        <v>0</v>
      </c>
      <c r="X81" s="6">
        <f>'[1]Service Rank in each comparison'!O82</f>
        <v>0</v>
      </c>
      <c r="Y81" s="7">
        <f t="shared" si="25"/>
        <v>1</v>
      </c>
      <c r="Z81" s="2" t="str">
        <f>IF('[1]Service Rank in each comparison'!P82="","",'[1]Service Rank in each comparison'!$C82)</f>
        <v/>
      </c>
      <c r="AA81" s="5">
        <f>'[1]Service Rank in each comparison'!P82</f>
        <v>0</v>
      </c>
      <c r="AB81" s="6">
        <f>'[1]Service Rank in each comparison'!Q82</f>
        <v>0</v>
      </c>
      <c r="AC81" s="7">
        <f t="shared" si="26"/>
        <v>1</v>
      </c>
      <c r="AD81" s="2" t="str">
        <f>IF('[1]Service Rank in each comparison'!R82="","",'[1]Service Rank in each comparison'!$C82)</f>
        <v/>
      </c>
      <c r="AE81" s="5">
        <f>'[1]Service Rank in each comparison'!R82</f>
        <v>0</v>
      </c>
      <c r="AF81" s="6">
        <f>'[1]Service Rank in each comparison'!S82</f>
        <v>0</v>
      </c>
      <c r="AG81" s="7">
        <f t="shared" si="27"/>
        <v>1</v>
      </c>
      <c r="AH81" s="2" t="str">
        <f>IF('[1]Service Rank in each comparison'!T82="","",'[1]Service Rank in each comparison'!$C82)</f>
        <v/>
      </c>
      <c r="AI81" s="5">
        <f>'[1]Service Rank in each comparison'!T82</f>
        <v>0</v>
      </c>
      <c r="AJ81" s="6">
        <f>'[1]Service Rank in each comparison'!U82</f>
        <v>0</v>
      </c>
      <c r="AK81" s="7">
        <f t="shared" si="28"/>
        <v>1</v>
      </c>
      <c r="AL81" s="2" t="str">
        <f>IF('[1]Service Rank in each comparison'!V82="","",'[1]Service Rank in each comparison'!$C82)</f>
        <v/>
      </c>
      <c r="AM81" s="5">
        <f>'[1]Service Rank in each comparison'!V82</f>
        <v>0</v>
      </c>
      <c r="AN81" s="6">
        <f>'[1]Service Rank in each comparison'!W82</f>
        <v>0</v>
      </c>
      <c r="AO81" s="7">
        <f t="shared" si="29"/>
        <v>1</v>
      </c>
      <c r="AP81" s="2" t="str">
        <f>IF('[1]Service Rank in each comparison'!X82="","",'[1]Service Rank in each comparison'!$C82)</f>
        <v/>
      </c>
      <c r="AQ81" s="5">
        <f>'[1]Service Rank in each comparison'!X82</f>
        <v>0</v>
      </c>
      <c r="AR81" s="6">
        <f>'[1]Service Rank in each comparison'!Y82</f>
        <v>0</v>
      </c>
      <c r="AS81" s="7">
        <f t="shared" si="30"/>
        <v>1</v>
      </c>
      <c r="AT81" s="2" t="str">
        <f>IF('[1]Service Rank in each comparison'!Z82="","",'[1]Service Rank in each comparison'!$C82)</f>
        <v/>
      </c>
      <c r="AU81" s="5">
        <f>'[1]Service Rank in each comparison'!Z82</f>
        <v>0</v>
      </c>
      <c r="AV81" s="6">
        <f>'[1]Service Rank in each comparison'!AA82</f>
        <v>0</v>
      </c>
      <c r="AW81" s="7">
        <f t="shared" si="31"/>
        <v>1</v>
      </c>
      <c r="AX81" s="2" t="str">
        <f>IF('[1]Service Rank in each comparison'!AB82="","",'[1]Service Rank in each comparison'!$C82)</f>
        <v/>
      </c>
      <c r="AY81" s="5">
        <f>'[1]Service Rank in each comparison'!AB82</f>
        <v>0</v>
      </c>
      <c r="AZ81" s="6">
        <f>'[1]Service Rank in each comparison'!AC82</f>
        <v>0</v>
      </c>
      <c r="BA81" s="7">
        <f t="shared" si="32"/>
        <v>1</v>
      </c>
      <c r="BB81" s="2" t="str">
        <f>IF('[1]Service Rank in each comparison'!AD82="","",'[1]Service Rank in each comparison'!$C82)</f>
        <v/>
      </c>
      <c r="BC81" s="5">
        <f>'[1]Service Rank in each comparison'!AD82</f>
        <v>0</v>
      </c>
      <c r="BD81" s="6">
        <f>'[1]Service Rank in each comparison'!AE82</f>
        <v>0</v>
      </c>
      <c r="BE81" s="7">
        <f t="shared" si="33"/>
        <v>1</v>
      </c>
      <c r="BF81" s="2" t="str">
        <f>IF('[1]Service Rank in each comparison'!AF82="","",'[1]Service Rank in each comparison'!$C82)</f>
        <v/>
      </c>
      <c r="BG81" s="5">
        <f>'[1]Service Rank in each comparison'!AF82</f>
        <v>0</v>
      </c>
      <c r="BH81" s="6">
        <f>'[1]Service Rank in each comparison'!AG82</f>
        <v>0</v>
      </c>
      <c r="BI81" s="7">
        <f t="shared" si="34"/>
        <v>1</v>
      </c>
      <c r="BJ81" s="2" t="str">
        <f>IF('[1]Service Rank in each comparison'!AH82="","",'[1]Service Rank in each comparison'!$C82)</f>
        <v/>
      </c>
      <c r="BK81" s="5">
        <f>'[1]Service Rank in each comparison'!AH82</f>
        <v>0</v>
      </c>
      <c r="BL81" s="6">
        <f>'[1]Service Rank in each comparison'!AI82</f>
        <v>0</v>
      </c>
      <c r="BM81" s="7">
        <f t="shared" si="35"/>
        <v>1</v>
      </c>
      <c r="BN81" s="2" t="str">
        <f>IF('[1]Service Rank in each comparison'!AJ82="","",'[1]Service Rank in each comparison'!$C82)</f>
        <v/>
      </c>
      <c r="BO81" s="5">
        <f>'[1]Service Rank in each comparison'!AJ82</f>
        <v>0</v>
      </c>
      <c r="BP81" s="6">
        <f>'[1]Service Rank in each comparison'!AK82</f>
        <v>0</v>
      </c>
      <c r="BQ81" s="7">
        <f t="shared" si="36"/>
        <v>1</v>
      </c>
      <c r="BR81" s="2" t="str">
        <f>IF('[1]Service Rank in each comparison'!AL82="","",'[1]Service Rank in each comparison'!$C82)</f>
        <v/>
      </c>
      <c r="BS81" s="5">
        <f>'[1]Service Rank in each comparison'!AL82</f>
        <v>0</v>
      </c>
      <c r="BT81" s="6">
        <f>'[1]Service Rank in each comparison'!AM82</f>
        <v>0</v>
      </c>
      <c r="BU81" s="7">
        <f t="shared" si="37"/>
        <v>1</v>
      </c>
      <c r="BV81" s="2" t="str">
        <f>IF('[1]Service Rank in each comparison'!AN82="","",'[1]Service Rank in each comparison'!$C82)</f>
        <v/>
      </c>
      <c r="BW81" s="5">
        <f>'[1]Service Rank in each comparison'!AN82</f>
        <v>0</v>
      </c>
      <c r="BX81" s="6">
        <f>'[1]Service Rank in each comparison'!AO82</f>
        <v>0</v>
      </c>
      <c r="BY81" s="7">
        <f t="shared" si="38"/>
        <v>1</v>
      </c>
      <c r="BZ81" s="2" t="str">
        <f>IF('[1]Service Rank in each comparison'!AP82="","",'[1]Service Rank in each comparison'!$C82)</f>
        <v/>
      </c>
      <c r="CA81" s="5">
        <f>'[1]Service Rank in each comparison'!AP82</f>
        <v>0</v>
      </c>
      <c r="CB81" s="6">
        <f>'[1]Service Rank in each comparison'!AQ82</f>
        <v>0</v>
      </c>
      <c r="CC81" s="7">
        <f t="shared" si="39"/>
        <v>1</v>
      </c>
      <c r="CE81" s="2" t="s">
        <v>153</v>
      </c>
      <c r="CF81" s="5">
        <v>160.880782645954</v>
      </c>
      <c r="CG81" s="6">
        <v>160.880782645954</v>
      </c>
      <c r="CH81" s="7">
        <v>1</v>
      </c>
      <c r="CI81" s="2" t="s">
        <v>275</v>
      </c>
      <c r="CJ81" s="5">
        <v>18.7127510432158</v>
      </c>
      <c r="CK81" s="6">
        <v>18.7127510432158</v>
      </c>
      <c r="CL81" s="7">
        <v>1</v>
      </c>
      <c r="CM81" s="2" t="s">
        <v>219</v>
      </c>
      <c r="CN81" s="5">
        <v>20.0158272212297</v>
      </c>
      <c r="CO81" s="6">
        <v>-20.0158272212297</v>
      </c>
      <c r="CP81" s="7">
        <v>1</v>
      </c>
      <c r="CQ81" s="2" t="s">
        <v>299</v>
      </c>
      <c r="CR81" s="125" t="s">
        <v>299</v>
      </c>
      <c r="CS81" s="126" t="s">
        <v>299</v>
      </c>
      <c r="CT81" s="127" t="s">
        <v>299</v>
      </c>
      <c r="CU81" s="2" t="s">
        <v>299</v>
      </c>
      <c r="CV81" s="125" t="s">
        <v>299</v>
      </c>
      <c r="CW81" s="126" t="s">
        <v>299</v>
      </c>
      <c r="CX81" s="127" t="s">
        <v>299</v>
      </c>
      <c r="CY81" s="2" t="s">
        <v>299</v>
      </c>
      <c r="CZ81" s="125" t="s">
        <v>299</v>
      </c>
      <c r="DA81" s="126" t="s">
        <v>299</v>
      </c>
      <c r="DB81" s="127" t="s">
        <v>299</v>
      </c>
      <c r="DC81" s="2" t="s">
        <v>299</v>
      </c>
      <c r="DD81" s="125" t="s">
        <v>299</v>
      </c>
      <c r="DE81" s="126" t="s">
        <v>299</v>
      </c>
      <c r="DF81" s="127" t="s">
        <v>299</v>
      </c>
      <c r="DG81" s="2" t="s">
        <v>299</v>
      </c>
      <c r="DH81" s="125" t="s">
        <v>299</v>
      </c>
      <c r="DI81" s="126" t="s">
        <v>299</v>
      </c>
      <c r="DJ81" s="127" t="s">
        <v>299</v>
      </c>
      <c r="DK81" s="2" t="s">
        <v>299</v>
      </c>
      <c r="DL81" s="125" t="s">
        <v>299</v>
      </c>
      <c r="DM81" s="126" t="s">
        <v>299</v>
      </c>
      <c r="DN81" s="127" t="s">
        <v>299</v>
      </c>
      <c r="DO81" s="2" t="s">
        <v>299</v>
      </c>
      <c r="DP81" s="125" t="s">
        <v>299</v>
      </c>
      <c r="DQ81" s="126" t="s">
        <v>299</v>
      </c>
      <c r="DR81" s="127" t="s">
        <v>299</v>
      </c>
      <c r="DS81" s="2" t="s">
        <v>299</v>
      </c>
      <c r="DT81" s="125" t="s">
        <v>299</v>
      </c>
      <c r="DU81" s="126" t="s">
        <v>299</v>
      </c>
      <c r="DV81" s="127" t="s">
        <v>299</v>
      </c>
      <c r="DW81" s="2" t="s">
        <v>299</v>
      </c>
      <c r="DX81" s="125" t="s">
        <v>299</v>
      </c>
      <c r="DY81" s="126" t="s">
        <v>299</v>
      </c>
      <c r="DZ81" s="127" t="s">
        <v>299</v>
      </c>
      <c r="EA81" s="2" t="s">
        <v>299</v>
      </c>
      <c r="EB81" s="125" t="s">
        <v>299</v>
      </c>
      <c r="EC81" s="126" t="s">
        <v>299</v>
      </c>
      <c r="ED81" s="127" t="s">
        <v>299</v>
      </c>
      <c r="EE81" s="2" t="s">
        <v>299</v>
      </c>
      <c r="EF81" s="125" t="s">
        <v>299</v>
      </c>
      <c r="EG81" s="126" t="s">
        <v>299</v>
      </c>
      <c r="EH81" s="127" t="s">
        <v>299</v>
      </c>
      <c r="EI81" s="2" t="s">
        <v>299</v>
      </c>
      <c r="EJ81" s="125" t="s">
        <v>299</v>
      </c>
      <c r="EK81" s="126" t="s">
        <v>299</v>
      </c>
      <c r="EL81" s="127" t="s">
        <v>299</v>
      </c>
      <c r="EM81" s="2" t="s">
        <v>299</v>
      </c>
      <c r="EN81" s="125" t="s">
        <v>299</v>
      </c>
      <c r="EO81" s="126" t="s">
        <v>299</v>
      </c>
      <c r="EP81" s="127" t="s">
        <v>299</v>
      </c>
      <c r="EQ81" s="2" t="s">
        <v>299</v>
      </c>
      <c r="ER81" s="125" t="s">
        <v>299</v>
      </c>
      <c r="ES81" s="126" t="s">
        <v>299</v>
      </c>
      <c r="ET81" s="127" t="s">
        <v>299</v>
      </c>
      <c r="EU81" s="2" t="s">
        <v>299</v>
      </c>
      <c r="EV81" s="125" t="s">
        <v>299</v>
      </c>
      <c r="EW81" s="126" t="s">
        <v>299</v>
      </c>
      <c r="EX81" s="127" t="s">
        <v>299</v>
      </c>
      <c r="EY81" s="2" t="s">
        <v>299</v>
      </c>
      <c r="EZ81" s="125" t="s">
        <v>299</v>
      </c>
      <c r="FA81" s="126" t="s">
        <v>299</v>
      </c>
      <c r="FB81" s="127" t="s">
        <v>299</v>
      </c>
      <c r="FC81" s="2" t="s">
        <v>299</v>
      </c>
      <c r="FD81" s="125" t="s">
        <v>299</v>
      </c>
      <c r="FE81" s="126" t="s">
        <v>299</v>
      </c>
      <c r="FF81" s="127" t="s">
        <v>299</v>
      </c>
    </row>
    <row r="82" spans="2:162">
      <c r="B82" s="2" t="str">
        <f>IF('[1]Service Rank in each comparison'!D83="","",'[1]Service Rank in each comparison'!$C83)</f>
        <v/>
      </c>
      <c r="C82" s="5">
        <f>'[1]Service Rank in each comparison'!D83</f>
        <v>0</v>
      </c>
      <c r="D82" s="6" t="str">
        <f>IF('[1]Service Rank in each comparison'!E83="","",'[1]Service Rank in each comparison'!E83)</f>
        <v/>
      </c>
      <c r="E82" s="7">
        <f t="shared" si="20"/>
        <v>1</v>
      </c>
      <c r="F82" s="2" t="str">
        <f>IF('[1]Service Rank in each comparison'!F83="","",'[1]Service Rank in each comparison'!$C83)</f>
        <v/>
      </c>
      <c r="G82" s="5">
        <f>'[1]Service Rank in each comparison'!F83</f>
        <v>0</v>
      </c>
      <c r="H82" s="6">
        <f>'[1]Service Rank in each comparison'!G83</f>
        <v>0</v>
      </c>
      <c r="I82" s="7">
        <f t="shared" si="21"/>
        <v>1</v>
      </c>
      <c r="J82" s="2" t="str">
        <f>IF('[1]Service Rank in each comparison'!H83="","",'[1]Service Rank in each comparison'!$C83)</f>
        <v/>
      </c>
      <c r="K82" s="5">
        <f>'[1]Service Rank in each comparison'!H83</f>
        <v>0</v>
      </c>
      <c r="L82" s="6">
        <f>'[1]Service Rank in each comparison'!I83</f>
        <v>0</v>
      </c>
      <c r="M82" s="7">
        <f t="shared" si="22"/>
        <v>1</v>
      </c>
      <c r="N82" s="2" t="str">
        <f>IF('[1]Service Rank in each comparison'!J83="","",'[1]Service Rank in each comparison'!$C83)</f>
        <v/>
      </c>
      <c r="O82" s="5">
        <f>'[1]Service Rank in each comparison'!J83</f>
        <v>0</v>
      </c>
      <c r="P82" s="6">
        <f>'[1]Service Rank in each comparison'!K83</f>
        <v>0</v>
      </c>
      <c r="Q82" s="7">
        <f t="shared" si="23"/>
        <v>1</v>
      </c>
      <c r="R82" s="2" t="str">
        <f>IF('[1]Service Rank in each comparison'!L83="","",'[1]Service Rank in each comparison'!$C83)</f>
        <v/>
      </c>
      <c r="S82" s="5">
        <f>'[1]Service Rank in each comparison'!L83</f>
        <v>0</v>
      </c>
      <c r="T82" s="6">
        <f>'[1]Service Rank in each comparison'!M83</f>
        <v>0</v>
      </c>
      <c r="U82" s="7">
        <f t="shared" si="24"/>
        <v>1</v>
      </c>
      <c r="V82" s="2" t="str">
        <f>IF('[1]Service Rank in each comparison'!N83="","",'[1]Service Rank in each comparison'!$C83)</f>
        <v/>
      </c>
      <c r="W82" s="5">
        <f>'[1]Service Rank in each comparison'!N83</f>
        <v>0</v>
      </c>
      <c r="X82" s="6">
        <f>'[1]Service Rank in each comparison'!O83</f>
        <v>0</v>
      </c>
      <c r="Y82" s="7">
        <f t="shared" si="25"/>
        <v>1</v>
      </c>
      <c r="Z82" s="2" t="str">
        <f>IF('[1]Service Rank in each comparison'!P83="","",'[1]Service Rank in each comparison'!$C83)</f>
        <v/>
      </c>
      <c r="AA82" s="5">
        <f>'[1]Service Rank in each comparison'!P83</f>
        <v>0</v>
      </c>
      <c r="AB82" s="6">
        <f>'[1]Service Rank in each comparison'!Q83</f>
        <v>0</v>
      </c>
      <c r="AC82" s="7">
        <f t="shared" si="26"/>
        <v>1</v>
      </c>
      <c r="AD82" s="2" t="str">
        <f>IF('[1]Service Rank in each comparison'!R83="","",'[1]Service Rank in each comparison'!$C83)</f>
        <v/>
      </c>
      <c r="AE82" s="5">
        <f>'[1]Service Rank in each comparison'!R83</f>
        <v>0</v>
      </c>
      <c r="AF82" s="6">
        <f>'[1]Service Rank in each comparison'!S83</f>
        <v>0</v>
      </c>
      <c r="AG82" s="7">
        <f t="shared" si="27"/>
        <v>1</v>
      </c>
      <c r="AH82" s="2" t="str">
        <f>IF('[1]Service Rank in each comparison'!T83="","",'[1]Service Rank in each comparison'!$C83)</f>
        <v/>
      </c>
      <c r="AI82" s="5">
        <f>'[1]Service Rank in each comparison'!T83</f>
        <v>0</v>
      </c>
      <c r="AJ82" s="6">
        <f>'[1]Service Rank in each comparison'!U83</f>
        <v>0</v>
      </c>
      <c r="AK82" s="7">
        <f t="shared" si="28"/>
        <v>1</v>
      </c>
      <c r="AL82" s="2" t="str">
        <f>IF('[1]Service Rank in each comparison'!V83="","",'[1]Service Rank in each comparison'!$C83)</f>
        <v/>
      </c>
      <c r="AM82" s="5">
        <f>'[1]Service Rank in each comparison'!V83</f>
        <v>0</v>
      </c>
      <c r="AN82" s="6">
        <f>'[1]Service Rank in each comparison'!W83</f>
        <v>0</v>
      </c>
      <c r="AO82" s="7">
        <f t="shared" si="29"/>
        <v>1</v>
      </c>
      <c r="AP82" s="2" t="str">
        <f>IF('[1]Service Rank in each comparison'!X83="","",'[1]Service Rank in each comparison'!$C83)</f>
        <v/>
      </c>
      <c r="AQ82" s="5">
        <f>'[1]Service Rank in each comparison'!X83</f>
        <v>0</v>
      </c>
      <c r="AR82" s="6">
        <f>'[1]Service Rank in each comparison'!Y83</f>
        <v>0</v>
      </c>
      <c r="AS82" s="7">
        <f t="shared" si="30"/>
        <v>1</v>
      </c>
      <c r="AT82" s="2" t="str">
        <f>IF('[1]Service Rank in each comparison'!Z83="","",'[1]Service Rank in each comparison'!$C83)</f>
        <v/>
      </c>
      <c r="AU82" s="5">
        <f>'[1]Service Rank in each comparison'!Z83</f>
        <v>0</v>
      </c>
      <c r="AV82" s="6">
        <f>'[1]Service Rank in each comparison'!AA83</f>
        <v>0</v>
      </c>
      <c r="AW82" s="7">
        <f t="shared" si="31"/>
        <v>1</v>
      </c>
      <c r="AX82" s="2" t="str">
        <f>IF('[1]Service Rank in each comparison'!AB83="","",'[1]Service Rank in each comparison'!$C83)</f>
        <v/>
      </c>
      <c r="AY82" s="5">
        <f>'[1]Service Rank in each comparison'!AB83</f>
        <v>0</v>
      </c>
      <c r="AZ82" s="6">
        <f>'[1]Service Rank in each comparison'!AC83</f>
        <v>0</v>
      </c>
      <c r="BA82" s="7">
        <f t="shared" si="32"/>
        <v>1</v>
      </c>
      <c r="BB82" s="2" t="str">
        <f>IF('[1]Service Rank in each comparison'!AD83="","",'[1]Service Rank in each comparison'!$C83)</f>
        <v/>
      </c>
      <c r="BC82" s="5">
        <f>'[1]Service Rank in each comparison'!AD83</f>
        <v>0</v>
      </c>
      <c r="BD82" s="6">
        <f>'[1]Service Rank in each comparison'!AE83</f>
        <v>0</v>
      </c>
      <c r="BE82" s="7">
        <f t="shared" si="33"/>
        <v>1</v>
      </c>
      <c r="BF82" s="2" t="str">
        <f>IF('[1]Service Rank in each comparison'!AF83="","",'[1]Service Rank in each comparison'!$C83)</f>
        <v/>
      </c>
      <c r="BG82" s="5">
        <f>'[1]Service Rank in each comparison'!AF83</f>
        <v>0</v>
      </c>
      <c r="BH82" s="6">
        <f>'[1]Service Rank in each comparison'!AG83</f>
        <v>0</v>
      </c>
      <c r="BI82" s="7">
        <f t="shared" si="34"/>
        <v>1</v>
      </c>
      <c r="BJ82" s="2" t="str">
        <f>IF('[1]Service Rank in each comparison'!AH83="","",'[1]Service Rank in each comparison'!$C83)</f>
        <v/>
      </c>
      <c r="BK82" s="5">
        <f>'[1]Service Rank in each comparison'!AH83</f>
        <v>0</v>
      </c>
      <c r="BL82" s="6">
        <f>'[1]Service Rank in each comparison'!AI83</f>
        <v>0</v>
      </c>
      <c r="BM82" s="7">
        <f t="shared" si="35"/>
        <v>1</v>
      </c>
      <c r="BN82" s="2" t="str">
        <f>IF('[1]Service Rank in each comparison'!AJ83="","",'[1]Service Rank in each comparison'!$C83)</f>
        <v/>
      </c>
      <c r="BO82" s="5">
        <f>'[1]Service Rank in each comparison'!AJ83</f>
        <v>0</v>
      </c>
      <c r="BP82" s="6">
        <f>'[1]Service Rank in each comparison'!AK83</f>
        <v>0</v>
      </c>
      <c r="BQ82" s="7">
        <f t="shared" si="36"/>
        <v>1</v>
      </c>
      <c r="BR82" s="2" t="str">
        <f>IF('[1]Service Rank in each comparison'!AL83="","",'[1]Service Rank in each comparison'!$C83)</f>
        <v/>
      </c>
      <c r="BS82" s="5">
        <f>'[1]Service Rank in each comparison'!AL83</f>
        <v>0</v>
      </c>
      <c r="BT82" s="6">
        <f>'[1]Service Rank in each comparison'!AM83</f>
        <v>0</v>
      </c>
      <c r="BU82" s="7">
        <f t="shared" si="37"/>
        <v>1</v>
      </c>
      <c r="BV82" s="2" t="str">
        <f>IF('[1]Service Rank in each comparison'!AN83="","",'[1]Service Rank in each comparison'!$C83)</f>
        <v/>
      </c>
      <c r="BW82" s="5">
        <f>'[1]Service Rank in each comparison'!AN83</f>
        <v>0</v>
      </c>
      <c r="BX82" s="6">
        <f>'[1]Service Rank in each comparison'!AO83</f>
        <v>0</v>
      </c>
      <c r="BY82" s="7">
        <f t="shared" si="38"/>
        <v>1</v>
      </c>
      <c r="BZ82" s="2" t="str">
        <f>IF('[1]Service Rank in each comparison'!AP83="","",'[1]Service Rank in each comparison'!$C83)</f>
        <v/>
      </c>
      <c r="CA82" s="5">
        <f>'[1]Service Rank in each comparison'!AP83</f>
        <v>0</v>
      </c>
      <c r="CB82" s="6">
        <f>'[1]Service Rank in each comparison'!AQ83</f>
        <v>0</v>
      </c>
      <c r="CC82" s="7">
        <f t="shared" si="39"/>
        <v>1</v>
      </c>
      <c r="CE82" s="2" t="s">
        <v>146</v>
      </c>
      <c r="CF82" s="5">
        <v>157.062244533852</v>
      </c>
      <c r="CG82" s="6">
        <v>55.8366337952955</v>
      </c>
      <c r="CH82" s="7">
        <v>1</v>
      </c>
      <c r="CI82" s="2" t="s">
        <v>152</v>
      </c>
      <c r="CJ82" s="5">
        <v>18.443439893758</v>
      </c>
      <c r="CK82" s="6">
        <v>2.91650248376631</v>
      </c>
      <c r="CL82" s="7">
        <v>1</v>
      </c>
      <c r="CM82" s="2" t="s">
        <v>229</v>
      </c>
      <c r="CN82" s="5">
        <v>20.0105084278619</v>
      </c>
      <c r="CO82" s="6">
        <v>20.0105084278619</v>
      </c>
      <c r="CP82" s="7">
        <v>1</v>
      </c>
      <c r="CQ82" s="2" t="s">
        <v>299</v>
      </c>
      <c r="CR82" s="125" t="s">
        <v>299</v>
      </c>
      <c r="CS82" s="126" t="s">
        <v>299</v>
      </c>
      <c r="CT82" s="127" t="s">
        <v>299</v>
      </c>
      <c r="CU82" s="2" t="s">
        <v>299</v>
      </c>
      <c r="CV82" s="125" t="s">
        <v>299</v>
      </c>
      <c r="CW82" s="126" t="s">
        <v>299</v>
      </c>
      <c r="CX82" s="127" t="s">
        <v>299</v>
      </c>
      <c r="CY82" s="2" t="s">
        <v>299</v>
      </c>
      <c r="CZ82" s="125" t="s">
        <v>299</v>
      </c>
      <c r="DA82" s="126" t="s">
        <v>299</v>
      </c>
      <c r="DB82" s="127" t="s">
        <v>299</v>
      </c>
      <c r="DC82" s="2" t="s">
        <v>299</v>
      </c>
      <c r="DD82" s="125" t="s">
        <v>299</v>
      </c>
      <c r="DE82" s="126" t="s">
        <v>299</v>
      </c>
      <c r="DF82" s="127" t="s">
        <v>299</v>
      </c>
      <c r="DG82" s="2" t="s">
        <v>299</v>
      </c>
      <c r="DH82" s="125" t="s">
        <v>299</v>
      </c>
      <c r="DI82" s="126" t="s">
        <v>299</v>
      </c>
      <c r="DJ82" s="127" t="s">
        <v>299</v>
      </c>
      <c r="DK82" s="2" t="s">
        <v>299</v>
      </c>
      <c r="DL82" s="125" t="s">
        <v>299</v>
      </c>
      <c r="DM82" s="126" t="s">
        <v>299</v>
      </c>
      <c r="DN82" s="127" t="s">
        <v>299</v>
      </c>
      <c r="DO82" s="2" t="s">
        <v>299</v>
      </c>
      <c r="DP82" s="125" t="s">
        <v>299</v>
      </c>
      <c r="DQ82" s="126" t="s">
        <v>299</v>
      </c>
      <c r="DR82" s="127" t="s">
        <v>299</v>
      </c>
      <c r="DS82" s="2" t="s">
        <v>299</v>
      </c>
      <c r="DT82" s="125" t="s">
        <v>299</v>
      </c>
      <c r="DU82" s="126" t="s">
        <v>299</v>
      </c>
      <c r="DV82" s="127" t="s">
        <v>299</v>
      </c>
      <c r="DW82" s="2" t="s">
        <v>299</v>
      </c>
      <c r="DX82" s="125" t="s">
        <v>299</v>
      </c>
      <c r="DY82" s="126" t="s">
        <v>299</v>
      </c>
      <c r="DZ82" s="127" t="s">
        <v>299</v>
      </c>
      <c r="EA82" s="2" t="s">
        <v>299</v>
      </c>
      <c r="EB82" s="125" t="s">
        <v>299</v>
      </c>
      <c r="EC82" s="126" t="s">
        <v>299</v>
      </c>
      <c r="ED82" s="127" t="s">
        <v>299</v>
      </c>
      <c r="EE82" s="2" t="s">
        <v>299</v>
      </c>
      <c r="EF82" s="125" t="s">
        <v>299</v>
      </c>
      <c r="EG82" s="126" t="s">
        <v>299</v>
      </c>
      <c r="EH82" s="127" t="s">
        <v>299</v>
      </c>
      <c r="EI82" s="2" t="s">
        <v>299</v>
      </c>
      <c r="EJ82" s="125" t="s">
        <v>299</v>
      </c>
      <c r="EK82" s="126" t="s">
        <v>299</v>
      </c>
      <c r="EL82" s="127" t="s">
        <v>299</v>
      </c>
      <c r="EM82" s="2" t="s">
        <v>299</v>
      </c>
      <c r="EN82" s="125" t="s">
        <v>299</v>
      </c>
      <c r="EO82" s="126" t="s">
        <v>299</v>
      </c>
      <c r="EP82" s="127" t="s">
        <v>299</v>
      </c>
      <c r="EQ82" s="2" t="s">
        <v>299</v>
      </c>
      <c r="ER82" s="125" t="s">
        <v>299</v>
      </c>
      <c r="ES82" s="126" t="s">
        <v>299</v>
      </c>
      <c r="ET82" s="127" t="s">
        <v>299</v>
      </c>
      <c r="EU82" s="2" t="s">
        <v>299</v>
      </c>
      <c r="EV82" s="125" t="s">
        <v>299</v>
      </c>
      <c r="EW82" s="126" t="s">
        <v>299</v>
      </c>
      <c r="EX82" s="127" t="s">
        <v>299</v>
      </c>
      <c r="EY82" s="2" t="s">
        <v>299</v>
      </c>
      <c r="EZ82" s="125" t="s">
        <v>299</v>
      </c>
      <c r="FA82" s="126" t="s">
        <v>299</v>
      </c>
      <c r="FB82" s="127" t="s">
        <v>299</v>
      </c>
      <c r="FC82" s="2" t="s">
        <v>299</v>
      </c>
      <c r="FD82" s="125" t="s">
        <v>299</v>
      </c>
      <c r="FE82" s="126" t="s">
        <v>299</v>
      </c>
      <c r="FF82" s="127" t="s">
        <v>299</v>
      </c>
    </row>
    <row r="83" spans="2:162">
      <c r="B83" s="2" t="str">
        <f>IF('[1]Service Rank in each comparison'!D84="","",'[1]Service Rank in each comparison'!$C84)</f>
        <v/>
      </c>
      <c r="C83" s="5">
        <f>'[1]Service Rank in each comparison'!D84</f>
        <v>0</v>
      </c>
      <c r="D83" s="6" t="str">
        <f>IF('[1]Service Rank in each comparison'!E84="","",'[1]Service Rank in each comparison'!E84)</f>
        <v/>
      </c>
      <c r="E83" s="7">
        <f t="shared" si="20"/>
        <v>1</v>
      </c>
      <c r="F83" s="2" t="str">
        <f>IF('[1]Service Rank in each comparison'!F84="","",'[1]Service Rank in each comparison'!$C84)</f>
        <v>Metabolism of xenobiotics by cytochrome P450</v>
      </c>
      <c r="G83" s="5">
        <f>'[1]Service Rank in each comparison'!F84</f>
        <v>19.6263097811552</v>
      </c>
      <c r="H83" s="6">
        <f>'[1]Service Rank in each comparison'!G84</f>
        <v>19.6263097811552</v>
      </c>
      <c r="I83" s="7">
        <f t="shared" si="21"/>
        <v>1</v>
      </c>
      <c r="J83" s="2" t="str">
        <f>IF('[1]Service Rank in each comparison'!H84="","",'[1]Service Rank in each comparison'!$C84)</f>
        <v/>
      </c>
      <c r="K83" s="5">
        <f>'[1]Service Rank in each comparison'!H84</f>
        <v>0</v>
      </c>
      <c r="L83" s="6">
        <f>'[1]Service Rank in each comparison'!I84</f>
        <v>0</v>
      </c>
      <c r="M83" s="7">
        <f t="shared" si="22"/>
        <v>1</v>
      </c>
      <c r="N83" s="2" t="str">
        <f>IF('[1]Service Rank in each comparison'!J84="","",'[1]Service Rank in each comparison'!$C84)</f>
        <v/>
      </c>
      <c r="O83" s="5">
        <f>'[1]Service Rank in each comparison'!J84</f>
        <v>0</v>
      </c>
      <c r="P83" s="6">
        <f>'[1]Service Rank in each comparison'!K84</f>
        <v>0</v>
      </c>
      <c r="Q83" s="7">
        <f t="shared" si="23"/>
        <v>1</v>
      </c>
      <c r="R83" s="2" t="str">
        <f>IF('[1]Service Rank in each comparison'!L84="","",'[1]Service Rank in each comparison'!$C84)</f>
        <v/>
      </c>
      <c r="S83" s="5">
        <f>'[1]Service Rank in each comparison'!L84</f>
        <v>0</v>
      </c>
      <c r="T83" s="6">
        <f>'[1]Service Rank in each comparison'!M84</f>
        <v>0</v>
      </c>
      <c r="U83" s="7">
        <f t="shared" si="24"/>
        <v>1</v>
      </c>
      <c r="V83" s="2" t="str">
        <f>IF('[1]Service Rank in each comparison'!N84="","",'[1]Service Rank in each comparison'!$C84)</f>
        <v/>
      </c>
      <c r="W83" s="5">
        <f>'[1]Service Rank in each comparison'!N84</f>
        <v>0</v>
      </c>
      <c r="X83" s="6">
        <f>'[1]Service Rank in each comparison'!O84</f>
        <v>0</v>
      </c>
      <c r="Y83" s="7">
        <f t="shared" si="25"/>
        <v>1</v>
      </c>
      <c r="Z83" s="2" t="str">
        <f>IF('[1]Service Rank in each comparison'!P84="","",'[1]Service Rank in each comparison'!$C84)</f>
        <v/>
      </c>
      <c r="AA83" s="5">
        <f>'[1]Service Rank in each comparison'!P84</f>
        <v>0</v>
      </c>
      <c r="AB83" s="6">
        <f>'[1]Service Rank in each comparison'!Q84</f>
        <v>0</v>
      </c>
      <c r="AC83" s="7">
        <f t="shared" si="26"/>
        <v>1</v>
      </c>
      <c r="AD83" s="2" t="str">
        <f>IF('[1]Service Rank in each comparison'!R84="","",'[1]Service Rank in each comparison'!$C84)</f>
        <v/>
      </c>
      <c r="AE83" s="5">
        <f>'[1]Service Rank in each comparison'!R84</f>
        <v>0</v>
      </c>
      <c r="AF83" s="6">
        <f>'[1]Service Rank in each comparison'!S84</f>
        <v>0</v>
      </c>
      <c r="AG83" s="7">
        <f t="shared" si="27"/>
        <v>1</v>
      </c>
      <c r="AH83" s="2" t="str">
        <f>IF('[1]Service Rank in each comparison'!T84="","",'[1]Service Rank in each comparison'!$C84)</f>
        <v/>
      </c>
      <c r="AI83" s="5">
        <f>'[1]Service Rank in each comparison'!T84</f>
        <v>0</v>
      </c>
      <c r="AJ83" s="6">
        <f>'[1]Service Rank in each comparison'!U84</f>
        <v>0</v>
      </c>
      <c r="AK83" s="7">
        <f t="shared" si="28"/>
        <v>1</v>
      </c>
      <c r="AL83" s="2" t="str">
        <f>IF('[1]Service Rank in each comparison'!V84="","",'[1]Service Rank in each comparison'!$C84)</f>
        <v/>
      </c>
      <c r="AM83" s="5">
        <f>'[1]Service Rank in each comparison'!V84</f>
        <v>0</v>
      </c>
      <c r="AN83" s="6">
        <f>'[1]Service Rank in each comparison'!W84</f>
        <v>0</v>
      </c>
      <c r="AO83" s="7">
        <f t="shared" si="29"/>
        <v>1</v>
      </c>
      <c r="AP83" s="2" t="str">
        <f>IF('[1]Service Rank in each comparison'!X84="","",'[1]Service Rank in each comparison'!$C84)</f>
        <v/>
      </c>
      <c r="AQ83" s="5">
        <f>'[1]Service Rank in each comparison'!X84</f>
        <v>0</v>
      </c>
      <c r="AR83" s="6">
        <f>'[1]Service Rank in each comparison'!Y84</f>
        <v>0</v>
      </c>
      <c r="AS83" s="7">
        <f t="shared" si="30"/>
        <v>1</v>
      </c>
      <c r="AT83" s="2" t="str">
        <f>IF('[1]Service Rank in each comparison'!Z84="","",'[1]Service Rank in each comparison'!$C84)</f>
        <v/>
      </c>
      <c r="AU83" s="5">
        <f>'[1]Service Rank in each comparison'!Z84</f>
        <v>0</v>
      </c>
      <c r="AV83" s="6">
        <f>'[1]Service Rank in each comparison'!AA84</f>
        <v>0</v>
      </c>
      <c r="AW83" s="7">
        <f t="shared" si="31"/>
        <v>1</v>
      </c>
      <c r="AX83" s="2" t="str">
        <f>IF('[1]Service Rank in each comparison'!AB84="","",'[1]Service Rank in each comparison'!$C84)</f>
        <v/>
      </c>
      <c r="AY83" s="5">
        <f>'[1]Service Rank in each comparison'!AB84</f>
        <v>0</v>
      </c>
      <c r="AZ83" s="6">
        <f>'[1]Service Rank in each comparison'!AC84</f>
        <v>0</v>
      </c>
      <c r="BA83" s="7">
        <f t="shared" si="32"/>
        <v>1</v>
      </c>
      <c r="BB83" s="2" t="str">
        <f>IF('[1]Service Rank in each comparison'!AD84="","",'[1]Service Rank in each comparison'!$C84)</f>
        <v/>
      </c>
      <c r="BC83" s="5">
        <f>'[1]Service Rank in each comparison'!AD84</f>
        <v>0</v>
      </c>
      <c r="BD83" s="6">
        <f>'[1]Service Rank in each comparison'!AE84</f>
        <v>0</v>
      </c>
      <c r="BE83" s="7">
        <f t="shared" si="33"/>
        <v>1</v>
      </c>
      <c r="BF83" s="2" t="str">
        <f>IF('[1]Service Rank in each comparison'!AF84="","",'[1]Service Rank in each comparison'!$C84)</f>
        <v/>
      </c>
      <c r="BG83" s="5">
        <f>'[1]Service Rank in each comparison'!AF84</f>
        <v>0</v>
      </c>
      <c r="BH83" s="6">
        <f>'[1]Service Rank in each comparison'!AG84</f>
        <v>0</v>
      </c>
      <c r="BI83" s="7">
        <f t="shared" si="34"/>
        <v>1</v>
      </c>
      <c r="BJ83" s="2" t="str">
        <f>IF('[1]Service Rank in each comparison'!AH84="","",'[1]Service Rank in each comparison'!$C84)</f>
        <v/>
      </c>
      <c r="BK83" s="5">
        <f>'[1]Service Rank in each comparison'!AH84</f>
        <v>0</v>
      </c>
      <c r="BL83" s="6">
        <f>'[1]Service Rank in each comparison'!AI84</f>
        <v>0</v>
      </c>
      <c r="BM83" s="7">
        <f t="shared" si="35"/>
        <v>1</v>
      </c>
      <c r="BN83" s="2" t="str">
        <f>IF('[1]Service Rank in each comparison'!AJ84="","",'[1]Service Rank in each comparison'!$C84)</f>
        <v/>
      </c>
      <c r="BO83" s="5">
        <f>'[1]Service Rank in each comparison'!AJ84</f>
        <v>0</v>
      </c>
      <c r="BP83" s="6">
        <f>'[1]Service Rank in each comparison'!AK84</f>
        <v>0</v>
      </c>
      <c r="BQ83" s="7">
        <f t="shared" si="36"/>
        <v>1</v>
      </c>
      <c r="BR83" s="2" t="str">
        <f>IF('[1]Service Rank in each comparison'!AL84="","",'[1]Service Rank in each comparison'!$C84)</f>
        <v/>
      </c>
      <c r="BS83" s="5">
        <f>'[1]Service Rank in each comparison'!AL84</f>
        <v>0</v>
      </c>
      <c r="BT83" s="6">
        <f>'[1]Service Rank in each comparison'!AM84</f>
        <v>0</v>
      </c>
      <c r="BU83" s="7">
        <f t="shared" si="37"/>
        <v>1</v>
      </c>
      <c r="BV83" s="2" t="str">
        <f>IF('[1]Service Rank in each comparison'!AN84="","",'[1]Service Rank in each comparison'!$C84)</f>
        <v/>
      </c>
      <c r="BW83" s="5">
        <f>'[1]Service Rank in each comparison'!AN84</f>
        <v>0</v>
      </c>
      <c r="BX83" s="6">
        <f>'[1]Service Rank in each comparison'!AO84</f>
        <v>0</v>
      </c>
      <c r="BY83" s="7">
        <f t="shared" si="38"/>
        <v>1</v>
      </c>
      <c r="BZ83" s="2" t="str">
        <f>IF('[1]Service Rank in each comparison'!AP84="","",'[1]Service Rank in each comparison'!$C84)</f>
        <v/>
      </c>
      <c r="CA83" s="5">
        <f>'[1]Service Rank in each comparison'!AP84</f>
        <v>0</v>
      </c>
      <c r="CB83" s="6">
        <f>'[1]Service Rank in each comparison'!AQ84</f>
        <v>0</v>
      </c>
      <c r="CC83" s="7">
        <f t="shared" si="39"/>
        <v>1</v>
      </c>
      <c r="CE83" s="2" t="s">
        <v>193</v>
      </c>
      <c r="CF83" s="5">
        <v>153.820139238497</v>
      </c>
      <c r="CG83" s="6">
        <v>-153.820139238497</v>
      </c>
      <c r="CH83" s="7">
        <v>1</v>
      </c>
      <c r="CI83" s="2" t="s">
        <v>255</v>
      </c>
      <c r="CJ83" s="5">
        <v>18.0729202049307</v>
      </c>
      <c r="CK83" s="6">
        <v>-18.0729202049307</v>
      </c>
      <c r="CL83" s="7">
        <v>1</v>
      </c>
      <c r="CM83" s="2" t="s">
        <v>163</v>
      </c>
      <c r="CN83" s="5">
        <v>18.6517564094518</v>
      </c>
      <c r="CO83" s="6">
        <v>-18.6517564094518</v>
      </c>
      <c r="CP83" s="7">
        <v>1</v>
      </c>
      <c r="CQ83" s="2" t="s">
        <v>299</v>
      </c>
      <c r="CR83" s="125" t="s">
        <v>299</v>
      </c>
      <c r="CS83" s="126" t="s">
        <v>299</v>
      </c>
      <c r="CT83" s="127" t="s">
        <v>299</v>
      </c>
      <c r="CU83" s="2" t="s">
        <v>299</v>
      </c>
      <c r="CV83" s="125" t="s">
        <v>299</v>
      </c>
      <c r="CW83" s="126" t="s">
        <v>299</v>
      </c>
      <c r="CX83" s="127" t="s">
        <v>299</v>
      </c>
      <c r="CY83" s="2" t="s">
        <v>299</v>
      </c>
      <c r="CZ83" s="125" t="s">
        <v>299</v>
      </c>
      <c r="DA83" s="126" t="s">
        <v>299</v>
      </c>
      <c r="DB83" s="127" t="s">
        <v>299</v>
      </c>
      <c r="DC83" s="2" t="s">
        <v>299</v>
      </c>
      <c r="DD83" s="125" t="s">
        <v>299</v>
      </c>
      <c r="DE83" s="126" t="s">
        <v>299</v>
      </c>
      <c r="DF83" s="127" t="s">
        <v>299</v>
      </c>
      <c r="DG83" s="2" t="s">
        <v>299</v>
      </c>
      <c r="DH83" s="125" t="s">
        <v>299</v>
      </c>
      <c r="DI83" s="126" t="s">
        <v>299</v>
      </c>
      <c r="DJ83" s="127" t="s">
        <v>299</v>
      </c>
      <c r="DK83" s="2" t="s">
        <v>299</v>
      </c>
      <c r="DL83" s="125" t="s">
        <v>299</v>
      </c>
      <c r="DM83" s="126" t="s">
        <v>299</v>
      </c>
      <c r="DN83" s="127" t="s">
        <v>299</v>
      </c>
      <c r="DO83" s="2" t="s">
        <v>299</v>
      </c>
      <c r="DP83" s="125" t="s">
        <v>299</v>
      </c>
      <c r="DQ83" s="126" t="s">
        <v>299</v>
      </c>
      <c r="DR83" s="127" t="s">
        <v>299</v>
      </c>
      <c r="DS83" s="2" t="s">
        <v>299</v>
      </c>
      <c r="DT83" s="125" t="s">
        <v>299</v>
      </c>
      <c r="DU83" s="126" t="s">
        <v>299</v>
      </c>
      <c r="DV83" s="127" t="s">
        <v>299</v>
      </c>
      <c r="DW83" s="2" t="s">
        <v>299</v>
      </c>
      <c r="DX83" s="125" t="s">
        <v>299</v>
      </c>
      <c r="DY83" s="126" t="s">
        <v>299</v>
      </c>
      <c r="DZ83" s="127" t="s">
        <v>299</v>
      </c>
      <c r="EA83" s="2" t="s">
        <v>299</v>
      </c>
      <c r="EB83" s="125" t="s">
        <v>299</v>
      </c>
      <c r="EC83" s="126" t="s">
        <v>299</v>
      </c>
      <c r="ED83" s="127" t="s">
        <v>299</v>
      </c>
      <c r="EE83" s="2" t="s">
        <v>299</v>
      </c>
      <c r="EF83" s="125" t="s">
        <v>299</v>
      </c>
      <c r="EG83" s="126" t="s">
        <v>299</v>
      </c>
      <c r="EH83" s="127" t="s">
        <v>299</v>
      </c>
      <c r="EI83" s="2" t="s">
        <v>299</v>
      </c>
      <c r="EJ83" s="125" t="s">
        <v>299</v>
      </c>
      <c r="EK83" s="126" t="s">
        <v>299</v>
      </c>
      <c r="EL83" s="127" t="s">
        <v>299</v>
      </c>
      <c r="EM83" s="2" t="s">
        <v>299</v>
      </c>
      <c r="EN83" s="125" t="s">
        <v>299</v>
      </c>
      <c r="EO83" s="126" t="s">
        <v>299</v>
      </c>
      <c r="EP83" s="127" t="s">
        <v>299</v>
      </c>
      <c r="EQ83" s="2" t="s">
        <v>299</v>
      </c>
      <c r="ER83" s="125" t="s">
        <v>299</v>
      </c>
      <c r="ES83" s="126" t="s">
        <v>299</v>
      </c>
      <c r="ET83" s="127" t="s">
        <v>299</v>
      </c>
      <c r="EU83" s="2" t="s">
        <v>299</v>
      </c>
      <c r="EV83" s="125" t="s">
        <v>299</v>
      </c>
      <c r="EW83" s="126" t="s">
        <v>299</v>
      </c>
      <c r="EX83" s="127" t="s">
        <v>299</v>
      </c>
      <c r="EY83" s="2" t="s">
        <v>299</v>
      </c>
      <c r="EZ83" s="125" t="s">
        <v>299</v>
      </c>
      <c r="FA83" s="126" t="s">
        <v>299</v>
      </c>
      <c r="FB83" s="127" t="s">
        <v>299</v>
      </c>
      <c r="FC83" s="2" t="s">
        <v>299</v>
      </c>
      <c r="FD83" s="125" t="s">
        <v>299</v>
      </c>
      <c r="FE83" s="126" t="s">
        <v>299</v>
      </c>
      <c r="FF83" s="127" t="s">
        <v>299</v>
      </c>
    </row>
    <row r="84" spans="2:162">
      <c r="B84" s="2" t="str">
        <f>IF('[1]Service Rank in each comparison'!D85="","",'[1]Service Rank in each comparison'!$C85)</f>
        <v>Drug metabolism - cytochrome P450</v>
      </c>
      <c r="C84" s="5">
        <f>'[1]Service Rank in each comparison'!D85</f>
        <v>11.2314707758422</v>
      </c>
      <c r="D84" s="6">
        <f>IF('[1]Service Rank in each comparison'!E85="","",'[1]Service Rank in each comparison'!E85)</f>
        <v>11.2314707758422</v>
      </c>
      <c r="E84" s="7">
        <f t="shared" si="20"/>
        <v>1</v>
      </c>
      <c r="F84" s="2" t="str">
        <f>IF('[1]Service Rank in each comparison'!F85="","",'[1]Service Rank in each comparison'!$C85)</f>
        <v>Drug metabolism - cytochrome P450</v>
      </c>
      <c r="G84" s="5">
        <f>'[1]Service Rank in each comparison'!F85</f>
        <v>33.2468847749928</v>
      </c>
      <c r="H84" s="6">
        <f>'[1]Service Rank in each comparison'!G85</f>
        <v>0.510368048594177</v>
      </c>
      <c r="I84" s="7">
        <f t="shared" si="21"/>
        <v>1</v>
      </c>
      <c r="J84" s="2" t="str">
        <f>IF('[1]Service Rank in each comparison'!H85="","",'[1]Service Rank in each comparison'!$C85)</f>
        <v/>
      </c>
      <c r="K84" s="5">
        <f>'[1]Service Rank in each comparison'!H85</f>
        <v>0</v>
      </c>
      <c r="L84" s="6">
        <f>'[1]Service Rank in each comparison'!I85</f>
        <v>0</v>
      </c>
      <c r="M84" s="7">
        <f t="shared" si="22"/>
        <v>1</v>
      </c>
      <c r="N84" s="2" t="str">
        <f>IF('[1]Service Rank in each comparison'!J85="","",'[1]Service Rank in each comparison'!$C85)</f>
        <v/>
      </c>
      <c r="O84" s="5">
        <f>'[1]Service Rank in each comparison'!J85</f>
        <v>0</v>
      </c>
      <c r="P84" s="6">
        <f>'[1]Service Rank in each comparison'!K85</f>
        <v>0</v>
      </c>
      <c r="Q84" s="7">
        <f t="shared" si="23"/>
        <v>1</v>
      </c>
      <c r="R84" s="2" t="str">
        <f>IF('[1]Service Rank in each comparison'!L85="","",'[1]Service Rank in each comparison'!$C85)</f>
        <v/>
      </c>
      <c r="S84" s="5">
        <f>'[1]Service Rank in each comparison'!L85</f>
        <v>0</v>
      </c>
      <c r="T84" s="6">
        <f>'[1]Service Rank in each comparison'!M85</f>
        <v>0</v>
      </c>
      <c r="U84" s="7">
        <f t="shared" si="24"/>
        <v>1</v>
      </c>
      <c r="V84" s="2" t="str">
        <f>IF('[1]Service Rank in each comparison'!N85="","",'[1]Service Rank in each comparison'!$C85)</f>
        <v/>
      </c>
      <c r="W84" s="5">
        <f>'[1]Service Rank in each comparison'!N85</f>
        <v>0</v>
      </c>
      <c r="X84" s="6">
        <f>'[1]Service Rank in each comparison'!O85</f>
        <v>0</v>
      </c>
      <c r="Y84" s="7">
        <f t="shared" si="25"/>
        <v>1</v>
      </c>
      <c r="Z84" s="2" t="str">
        <f>IF('[1]Service Rank in each comparison'!P85="","",'[1]Service Rank in each comparison'!$C85)</f>
        <v/>
      </c>
      <c r="AA84" s="5">
        <f>'[1]Service Rank in each comparison'!P85</f>
        <v>0</v>
      </c>
      <c r="AB84" s="6">
        <f>'[1]Service Rank in each comparison'!Q85</f>
        <v>0</v>
      </c>
      <c r="AC84" s="7">
        <f t="shared" si="26"/>
        <v>1</v>
      </c>
      <c r="AD84" s="2" t="str">
        <f>IF('[1]Service Rank in each comparison'!R85="","",'[1]Service Rank in each comparison'!$C85)</f>
        <v/>
      </c>
      <c r="AE84" s="5">
        <f>'[1]Service Rank in each comparison'!R85</f>
        <v>0</v>
      </c>
      <c r="AF84" s="6">
        <f>'[1]Service Rank in each comparison'!S85</f>
        <v>0</v>
      </c>
      <c r="AG84" s="7">
        <f t="shared" si="27"/>
        <v>1</v>
      </c>
      <c r="AH84" s="2" t="str">
        <f>IF('[1]Service Rank in each comparison'!T85="","",'[1]Service Rank in each comparison'!$C85)</f>
        <v/>
      </c>
      <c r="AI84" s="5">
        <f>'[1]Service Rank in each comparison'!T85</f>
        <v>0</v>
      </c>
      <c r="AJ84" s="6">
        <f>'[1]Service Rank in each comparison'!U85</f>
        <v>0</v>
      </c>
      <c r="AK84" s="7">
        <f t="shared" si="28"/>
        <v>1</v>
      </c>
      <c r="AL84" s="2" t="str">
        <f>IF('[1]Service Rank in each comparison'!V85="","",'[1]Service Rank in each comparison'!$C85)</f>
        <v/>
      </c>
      <c r="AM84" s="5">
        <f>'[1]Service Rank in each comparison'!V85</f>
        <v>0</v>
      </c>
      <c r="AN84" s="6">
        <f>'[1]Service Rank in each comparison'!W85</f>
        <v>0</v>
      </c>
      <c r="AO84" s="7">
        <f t="shared" si="29"/>
        <v>1</v>
      </c>
      <c r="AP84" s="2" t="str">
        <f>IF('[1]Service Rank in each comparison'!X85="","",'[1]Service Rank in each comparison'!$C85)</f>
        <v/>
      </c>
      <c r="AQ84" s="5">
        <f>'[1]Service Rank in each comparison'!X85</f>
        <v>0</v>
      </c>
      <c r="AR84" s="6">
        <f>'[1]Service Rank in each comparison'!Y85</f>
        <v>0</v>
      </c>
      <c r="AS84" s="7">
        <f t="shared" si="30"/>
        <v>1</v>
      </c>
      <c r="AT84" s="2" t="str">
        <f>IF('[1]Service Rank in each comparison'!Z85="","",'[1]Service Rank in each comparison'!$C85)</f>
        <v/>
      </c>
      <c r="AU84" s="5">
        <f>'[1]Service Rank in each comparison'!Z85</f>
        <v>0</v>
      </c>
      <c r="AV84" s="6">
        <f>'[1]Service Rank in each comparison'!AA85</f>
        <v>0</v>
      </c>
      <c r="AW84" s="7">
        <f t="shared" si="31"/>
        <v>1</v>
      </c>
      <c r="AX84" s="2" t="str">
        <f>IF('[1]Service Rank in each comparison'!AB85="","",'[1]Service Rank in each comparison'!$C85)</f>
        <v/>
      </c>
      <c r="AY84" s="5">
        <f>'[1]Service Rank in each comparison'!AB85</f>
        <v>0</v>
      </c>
      <c r="AZ84" s="6">
        <f>'[1]Service Rank in each comparison'!AC85</f>
        <v>0</v>
      </c>
      <c r="BA84" s="7">
        <f t="shared" si="32"/>
        <v>1</v>
      </c>
      <c r="BB84" s="2" t="str">
        <f>IF('[1]Service Rank in each comparison'!AD85="","",'[1]Service Rank in each comparison'!$C85)</f>
        <v/>
      </c>
      <c r="BC84" s="5">
        <f>'[1]Service Rank in each comparison'!AD85</f>
        <v>0</v>
      </c>
      <c r="BD84" s="6">
        <f>'[1]Service Rank in each comparison'!AE85</f>
        <v>0</v>
      </c>
      <c r="BE84" s="7">
        <f t="shared" si="33"/>
        <v>1</v>
      </c>
      <c r="BF84" s="2" t="str">
        <f>IF('[1]Service Rank in each comparison'!AF85="","",'[1]Service Rank in each comparison'!$C85)</f>
        <v/>
      </c>
      <c r="BG84" s="5">
        <f>'[1]Service Rank in each comparison'!AF85</f>
        <v>0</v>
      </c>
      <c r="BH84" s="6">
        <f>'[1]Service Rank in each comparison'!AG85</f>
        <v>0</v>
      </c>
      <c r="BI84" s="7">
        <f t="shared" si="34"/>
        <v>1</v>
      </c>
      <c r="BJ84" s="2" t="str">
        <f>IF('[1]Service Rank in each comparison'!AH85="","",'[1]Service Rank in each comparison'!$C85)</f>
        <v/>
      </c>
      <c r="BK84" s="5">
        <f>'[1]Service Rank in each comparison'!AH85</f>
        <v>0</v>
      </c>
      <c r="BL84" s="6">
        <f>'[1]Service Rank in each comparison'!AI85</f>
        <v>0</v>
      </c>
      <c r="BM84" s="7">
        <f t="shared" si="35"/>
        <v>1</v>
      </c>
      <c r="BN84" s="2" t="str">
        <f>IF('[1]Service Rank in each comparison'!AJ85="","",'[1]Service Rank in each comparison'!$C85)</f>
        <v/>
      </c>
      <c r="BO84" s="5">
        <f>'[1]Service Rank in each comparison'!AJ85</f>
        <v>0</v>
      </c>
      <c r="BP84" s="6">
        <f>'[1]Service Rank in each comparison'!AK85</f>
        <v>0</v>
      </c>
      <c r="BQ84" s="7">
        <f t="shared" si="36"/>
        <v>1</v>
      </c>
      <c r="BR84" s="2" t="str">
        <f>IF('[1]Service Rank in each comparison'!AL85="","",'[1]Service Rank in each comparison'!$C85)</f>
        <v/>
      </c>
      <c r="BS84" s="5">
        <f>'[1]Service Rank in each comparison'!AL85</f>
        <v>0</v>
      </c>
      <c r="BT84" s="6">
        <f>'[1]Service Rank in each comparison'!AM85</f>
        <v>0</v>
      </c>
      <c r="BU84" s="7">
        <f t="shared" si="37"/>
        <v>1</v>
      </c>
      <c r="BV84" s="2" t="str">
        <f>IF('[1]Service Rank in each comparison'!AN85="","",'[1]Service Rank in each comparison'!$C85)</f>
        <v/>
      </c>
      <c r="BW84" s="5">
        <f>'[1]Service Rank in each comparison'!AN85</f>
        <v>0</v>
      </c>
      <c r="BX84" s="6">
        <f>'[1]Service Rank in each comparison'!AO85</f>
        <v>0</v>
      </c>
      <c r="BY84" s="7">
        <f t="shared" si="38"/>
        <v>1</v>
      </c>
      <c r="BZ84" s="2" t="str">
        <f>IF('[1]Service Rank in each comparison'!AP85="","",'[1]Service Rank in each comparison'!$C85)</f>
        <v/>
      </c>
      <c r="CA84" s="5">
        <f>'[1]Service Rank in each comparison'!AP85</f>
        <v>0</v>
      </c>
      <c r="CB84" s="6">
        <f>'[1]Service Rank in each comparison'!AQ85</f>
        <v>0</v>
      </c>
      <c r="CC84" s="7">
        <f t="shared" si="39"/>
        <v>1</v>
      </c>
      <c r="CE84" s="2" t="s">
        <v>183</v>
      </c>
      <c r="CF84" s="5">
        <v>153.703560122581</v>
      </c>
      <c r="CG84" s="6">
        <v>-101.423065980693</v>
      </c>
      <c r="CH84" s="7">
        <v>1</v>
      </c>
      <c r="CI84" s="2" t="s">
        <v>243</v>
      </c>
      <c r="CJ84" s="5">
        <v>17.784542651441</v>
      </c>
      <c r="CK84" s="6">
        <v>-3.49342202803314</v>
      </c>
      <c r="CL84" s="7">
        <v>1</v>
      </c>
      <c r="CM84" s="2" t="s">
        <v>172</v>
      </c>
      <c r="CN84" s="5">
        <v>18.2973663391189</v>
      </c>
      <c r="CO84" s="6">
        <v>-8.45236768402802</v>
      </c>
      <c r="CP84" s="7">
        <v>1</v>
      </c>
      <c r="CQ84" s="2" t="s">
        <v>299</v>
      </c>
      <c r="CR84" s="125" t="s">
        <v>299</v>
      </c>
      <c r="CS84" s="126" t="s">
        <v>299</v>
      </c>
      <c r="CT84" s="127" t="s">
        <v>299</v>
      </c>
      <c r="CU84" s="2" t="s">
        <v>299</v>
      </c>
      <c r="CV84" s="125" t="s">
        <v>299</v>
      </c>
      <c r="CW84" s="126" t="s">
        <v>299</v>
      </c>
      <c r="CX84" s="127" t="s">
        <v>299</v>
      </c>
      <c r="CY84" s="2" t="s">
        <v>299</v>
      </c>
      <c r="CZ84" s="125" t="s">
        <v>299</v>
      </c>
      <c r="DA84" s="126" t="s">
        <v>299</v>
      </c>
      <c r="DB84" s="127" t="s">
        <v>299</v>
      </c>
      <c r="DC84" s="2" t="s">
        <v>299</v>
      </c>
      <c r="DD84" s="125" t="s">
        <v>299</v>
      </c>
      <c r="DE84" s="126" t="s">
        <v>299</v>
      </c>
      <c r="DF84" s="127" t="s">
        <v>299</v>
      </c>
      <c r="DG84" s="2" t="s">
        <v>299</v>
      </c>
      <c r="DH84" s="125" t="s">
        <v>299</v>
      </c>
      <c r="DI84" s="126" t="s">
        <v>299</v>
      </c>
      <c r="DJ84" s="127" t="s">
        <v>299</v>
      </c>
      <c r="DK84" s="2" t="s">
        <v>299</v>
      </c>
      <c r="DL84" s="125" t="s">
        <v>299</v>
      </c>
      <c r="DM84" s="126" t="s">
        <v>299</v>
      </c>
      <c r="DN84" s="127" t="s">
        <v>299</v>
      </c>
      <c r="DO84" s="2" t="s">
        <v>299</v>
      </c>
      <c r="DP84" s="125" t="s">
        <v>299</v>
      </c>
      <c r="DQ84" s="126" t="s">
        <v>299</v>
      </c>
      <c r="DR84" s="127" t="s">
        <v>299</v>
      </c>
      <c r="DS84" s="2" t="s">
        <v>299</v>
      </c>
      <c r="DT84" s="125" t="s">
        <v>299</v>
      </c>
      <c r="DU84" s="126" t="s">
        <v>299</v>
      </c>
      <c r="DV84" s="127" t="s">
        <v>299</v>
      </c>
      <c r="DW84" s="2" t="s">
        <v>299</v>
      </c>
      <c r="DX84" s="125" t="s">
        <v>299</v>
      </c>
      <c r="DY84" s="126" t="s">
        <v>299</v>
      </c>
      <c r="DZ84" s="127" t="s">
        <v>299</v>
      </c>
      <c r="EA84" s="2" t="s">
        <v>299</v>
      </c>
      <c r="EB84" s="125" t="s">
        <v>299</v>
      </c>
      <c r="EC84" s="126" t="s">
        <v>299</v>
      </c>
      <c r="ED84" s="127" t="s">
        <v>299</v>
      </c>
      <c r="EE84" s="2" t="s">
        <v>299</v>
      </c>
      <c r="EF84" s="125" t="s">
        <v>299</v>
      </c>
      <c r="EG84" s="126" t="s">
        <v>299</v>
      </c>
      <c r="EH84" s="127" t="s">
        <v>299</v>
      </c>
      <c r="EI84" s="2" t="s">
        <v>299</v>
      </c>
      <c r="EJ84" s="125" t="s">
        <v>299</v>
      </c>
      <c r="EK84" s="126" t="s">
        <v>299</v>
      </c>
      <c r="EL84" s="127" t="s">
        <v>299</v>
      </c>
      <c r="EM84" s="2" t="s">
        <v>299</v>
      </c>
      <c r="EN84" s="125" t="s">
        <v>299</v>
      </c>
      <c r="EO84" s="126" t="s">
        <v>299</v>
      </c>
      <c r="EP84" s="127" t="s">
        <v>299</v>
      </c>
      <c r="EQ84" s="2" t="s">
        <v>299</v>
      </c>
      <c r="ER84" s="125" t="s">
        <v>299</v>
      </c>
      <c r="ES84" s="126" t="s">
        <v>299</v>
      </c>
      <c r="ET84" s="127" t="s">
        <v>299</v>
      </c>
      <c r="EU84" s="2" t="s">
        <v>299</v>
      </c>
      <c r="EV84" s="125" t="s">
        <v>299</v>
      </c>
      <c r="EW84" s="126" t="s">
        <v>299</v>
      </c>
      <c r="EX84" s="127" t="s">
        <v>299</v>
      </c>
      <c r="EY84" s="2" t="s">
        <v>299</v>
      </c>
      <c r="EZ84" s="125" t="s">
        <v>299</v>
      </c>
      <c r="FA84" s="126" t="s">
        <v>299</v>
      </c>
      <c r="FB84" s="127" t="s">
        <v>299</v>
      </c>
      <c r="FC84" s="2" t="s">
        <v>299</v>
      </c>
      <c r="FD84" s="125" t="s">
        <v>299</v>
      </c>
      <c r="FE84" s="126" t="s">
        <v>299</v>
      </c>
      <c r="FF84" s="127" t="s">
        <v>299</v>
      </c>
    </row>
    <row r="85" spans="2:162">
      <c r="B85" s="2" t="str">
        <f>IF('[1]Service Rank in each comparison'!D86="","",'[1]Service Rank in each comparison'!$C86)</f>
        <v>Drug metabolism - other enzymes</v>
      </c>
      <c r="C85" s="5">
        <f>'[1]Service Rank in each comparison'!D86</f>
        <v>91.5009244440148</v>
      </c>
      <c r="D85" s="6">
        <f>IF('[1]Service Rank in each comparison'!E86="","",'[1]Service Rank in each comparison'!E86)</f>
        <v>-91.5009244440148</v>
      </c>
      <c r="E85" s="7">
        <f t="shared" si="20"/>
        <v>1</v>
      </c>
      <c r="F85" s="2" t="str">
        <f>IF('[1]Service Rank in each comparison'!F86="","",'[1]Service Rank in each comparison'!$C86)</f>
        <v>Drug metabolism - other enzymes</v>
      </c>
      <c r="G85" s="5">
        <f>'[1]Service Rank in each comparison'!F86</f>
        <v>104.645188098409</v>
      </c>
      <c r="H85" s="6">
        <f>'[1]Service Rank in each comparison'!G86</f>
        <v>104.645188098409</v>
      </c>
      <c r="I85" s="7">
        <f t="shared" si="21"/>
        <v>1</v>
      </c>
      <c r="J85" s="2" t="str">
        <f>IF('[1]Service Rank in each comparison'!H86="","",'[1]Service Rank in each comparison'!$C86)</f>
        <v/>
      </c>
      <c r="K85" s="5">
        <f>'[1]Service Rank in each comparison'!H86</f>
        <v>0</v>
      </c>
      <c r="L85" s="6">
        <f>'[1]Service Rank in each comparison'!I86</f>
        <v>0</v>
      </c>
      <c r="M85" s="7">
        <f t="shared" si="22"/>
        <v>1</v>
      </c>
      <c r="N85" s="2" t="str">
        <f>IF('[1]Service Rank in each comparison'!J86="","",'[1]Service Rank in each comparison'!$C86)</f>
        <v/>
      </c>
      <c r="O85" s="5">
        <f>'[1]Service Rank in each comparison'!J86</f>
        <v>0</v>
      </c>
      <c r="P85" s="6">
        <f>'[1]Service Rank in each comparison'!K86</f>
        <v>0</v>
      </c>
      <c r="Q85" s="7">
        <f t="shared" si="23"/>
        <v>1</v>
      </c>
      <c r="R85" s="2" t="str">
        <f>IF('[1]Service Rank in each comparison'!L86="","",'[1]Service Rank in each comparison'!$C86)</f>
        <v/>
      </c>
      <c r="S85" s="5">
        <f>'[1]Service Rank in each comparison'!L86</f>
        <v>0</v>
      </c>
      <c r="T85" s="6">
        <f>'[1]Service Rank in each comparison'!M86</f>
        <v>0</v>
      </c>
      <c r="U85" s="7">
        <f t="shared" si="24"/>
        <v>1</v>
      </c>
      <c r="V85" s="2" t="str">
        <f>IF('[1]Service Rank in each comparison'!N86="","",'[1]Service Rank in each comparison'!$C86)</f>
        <v/>
      </c>
      <c r="W85" s="5">
        <f>'[1]Service Rank in each comparison'!N86</f>
        <v>0</v>
      </c>
      <c r="X85" s="6">
        <f>'[1]Service Rank in each comparison'!O86</f>
        <v>0</v>
      </c>
      <c r="Y85" s="7">
        <f t="shared" si="25"/>
        <v>1</v>
      </c>
      <c r="Z85" s="2" t="str">
        <f>IF('[1]Service Rank in each comparison'!P86="","",'[1]Service Rank in each comparison'!$C86)</f>
        <v/>
      </c>
      <c r="AA85" s="5">
        <f>'[1]Service Rank in each comparison'!P86</f>
        <v>0</v>
      </c>
      <c r="AB85" s="6">
        <f>'[1]Service Rank in each comparison'!Q86</f>
        <v>0</v>
      </c>
      <c r="AC85" s="7">
        <f t="shared" si="26"/>
        <v>1</v>
      </c>
      <c r="AD85" s="2" t="str">
        <f>IF('[1]Service Rank in each comparison'!R86="","",'[1]Service Rank in each comparison'!$C86)</f>
        <v/>
      </c>
      <c r="AE85" s="5">
        <f>'[1]Service Rank in each comparison'!R86</f>
        <v>0</v>
      </c>
      <c r="AF85" s="6">
        <f>'[1]Service Rank in each comparison'!S86</f>
        <v>0</v>
      </c>
      <c r="AG85" s="7">
        <f t="shared" si="27"/>
        <v>1</v>
      </c>
      <c r="AH85" s="2" t="str">
        <f>IF('[1]Service Rank in each comparison'!T86="","",'[1]Service Rank in each comparison'!$C86)</f>
        <v/>
      </c>
      <c r="AI85" s="5">
        <f>'[1]Service Rank in each comparison'!T86</f>
        <v>0</v>
      </c>
      <c r="AJ85" s="6">
        <f>'[1]Service Rank in each comparison'!U86</f>
        <v>0</v>
      </c>
      <c r="AK85" s="7">
        <f t="shared" si="28"/>
        <v>1</v>
      </c>
      <c r="AL85" s="2" t="str">
        <f>IF('[1]Service Rank in each comparison'!V86="","",'[1]Service Rank in each comparison'!$C86)</f>
        <v/>
      </c>
      <c r="AM85" s="5">
        <f>'[1]Service Rank in each comparison'!V86</f>
        <v>0</v>
      </c>
      <c r="AN85" s="6">
        <f>'[1]Service Rank in each comparison'!W86</f>
        <v>0</v>
      </c>
      <c r="AO85" s="7">
        <f t="shared" si="29"/>
        <v>1</v>
      </c>
      <c r="AP85" s="2" t="str">
        <f>IF('[1]Service Rank in each comparison'!X86="","",'[1]Service Rank in each comparison'!$C86)</f>
        <v/>
      </c>
      <c r="AQ85" s="5">
        <f>'[1]Service Rank in each comparison'!X86</f>
        <v>0</v>
      </c>
      <c r="AR85" s="6">
        <f>'[1]Service Rank in each comparison'!Y86</f>
        <v>0</v>
      </c>
      <c r="AS85" s="7">
        <f t="shared" si="30"/>
        <v>1</v>
      </c>
      <c r="AT85" s="2" t="str">
        <f>IF('[1]Service Rank in each comparison'!Z86="","",'[1]Service Rank in each comparison'!$C86)</f>
        <v/>
      </c>
      <c r="AU85" s="5">
        <f>'[1]Service Rank in each comparison'!Z86</f>
        <v>0</v>
      </c>
      <c r="AV85" s="6">
        <f>'[1]Service Rank in each comparison'!AA86</f>
        <v>0</v>
      </c>
      <c r="AW85" s="7">
        <f t="shared" si="31"/>
        <v>1</v>
      </c>
      <c r="AX85" s="2" t="str">
        <f>IF('[1]Service Rank in each comparison'!AB86="","",'[1]Service Rank in each comparison'!$C86)</f>
        <v/>
      </c>
      <c r="AY85" s="5">
        <f>'[1]Service Rank in each comparison'!AB86</f>
        <v>0</v>
      </c>
      <c r="AZ85" s="6">
        <f>'[1]Service Rank in each comparison'!AC86</f>
        <v>0</v>
      </c>
      <c r="BA85" s="7">
        <f t="shared" si="32"/>
        <v>1</v>
      </c>
      <c r="BB85" s="2" t="str">
        <f>IF('[1]Service Rank in each comparison'!AD86="","",'[1]Service Rank in each comparison'!$C86)</f>
        <v/>
      </c>
      <c r="BC85" s="5">
        <f>'[1]Service Rank in each comparison'!AD86</f>
        <v>0</v>
      </c>
      <c r="BD85" s="6">
        <f>'[1]Service Rank in each comparison'!AE86</f>
        <v>0</v>
      </c>
      <c r="BE85" s="7">
        <f t="shared" si="33"/>
        <v>1</v>
      </c>
      <c r="BF85" s="2" t="str">
        <f>IF('[1]Service Rank in each comparison'!AF86="","",'[1]Service Rank in each comparison'!$C86)</f>
        <v/>
      </c>
      <c r="BG85" s="5">
        <f>'[1]Service Rank in each comparison'!AF86</f>
        <v>0</v>
      </c>
      <c r="BH85" s="6">
        <f>'[1]Service Rank in each comparison'!AG86</f>
        <v>0</v>
      </c>
      <c r="BI85" s="7">
        <f t="shared" si="34"/>
        <v>1</v>
      </c>
      <c r="BJ85" s="2" t="str">
        <f>IF('[1]Service Rank in each comparison'!AH86="","",'[1]Service Rank in each comparison'!$C86)</f>
        <v/>
      </c>
      <c r="BK85" s="5">
        <f>'[1]Service Rank in each comparison'!AH86</f>
        <v>0</v>
      </c>
      <c r="BL85" s="6">
        <f>'[1]Service Rank in each comparison'!AI86</f>
        <v>0</v>
      </c>
      <c r="BM85" s="7">
        <f t="shared" si="35"/>
        <v>1</v>
      </c>
      <c r="BN85" s="2" t="str">
        <f>IF('[1]Service Rank in each comparison'!AJ86="","",'[1]Service Rank in each comparison'!$C86)</f>
        <v/>
      </c>
      <c r="BO85" s="5">
        <f>'[1]Service Rank in each comparison'!AJ86</f>
        <v>0</v>
      </c>
      <c r="BP85" s="6">
        <f>'[1]Service Rank in each comparison'!AK86</f>
        <v>0</v>
      </c>
      <c r="BQ85" s="7">
        <f t="shared" si="36"/>
        <v>1</v>
      </c>
      <c r="BR85" s="2" t="str">
        <f>IF('[1]Service Rank in each comparison'!AL86="","",'[1]Service Rank in each comparison'!$C86)</f>
        <v/>
      </c>
      <c r="BS85" s="5">
        <f>'[1]Service Rank in each comparison'!AL86</f>
        <v>0</v>
      </c>
      <c r="BT85" s="6">
        <f>'[1]Service Rank in each comparison'!AM86</f>
        <v>0</v>
      </c>
      <c r="BU85" s="7">
        <f t="shared" si="37"/>
        <v>1</v>
      </c>
      <c r="BV85" s="2" t="str">
        <f>IF('[1]Service Rank in each comparison'!AN86="","",'[1]Service Rank in each comparison'!$C86)</f>
        <v/>
      </c>
      <c r="BW85" s="5">
        <f>'[1]Service Rank in each comparison'!AN86</f>
        <v>0</v>
      </c>
      <c r="BX85" s="6">
        <f>'[1]Service Rank in each comparison'!AO86</f>
        <v>0</v>
      </c>
      <c r="BY85" s="7">
        <f t="shared" si="38"/>
        <v>1</v>
      </c>
      <c r="BZ85" s="2" t="str">
        <f>IF('[1]Service Rank in each comparison'!AP86="","",'[1]Service Rank in each comparison'!$C86)</f>
        <v/>
      </c>
      <c r="CA85" s="5">
        <f>'[1]Service Rank in each comparison'!AP86</f>
        <v>0</v>
      </c>
      <c r="CB85" s="6">
        <f>'[1]Service Rank in each comparison'!AQ86</f>
        <v>0</v>
      </c>
      <c r="CC85" s="7">
        <f t="shared" si="39"/>
        <v>1</v>
      </c>
      <c r="CE85" s="2" t="s">
        <v>222</v>
      </c>
      <c r="CF85" s="5">
        <v>153.468726472456</v>
      </c>
      <c r="CG85" s="6">
        <v>-99.5566572747053</v>
      </c>
      <c r="CH85" s="7">
        <v>1</v>
      </c>
      <c r="CI85" s="2" t="s">
        <v>159</v>
      </c>
      <c r="CJ85" s="5">
        <v>17.6017013863177</v>
      </c>
      <c r="CK85" s="6">
        <v>17.6017013863177</v>
      </c>
      <c r="CL85" s="7">
        <v>1</v>
      </c>
      <c r="CM85" s="2" t="s">
        <v>187</v>
      </c>
      <c r="CN85" s="5">
        <v>18.1490657834096</v>
      </c>
      <c r="CO85" s="6">
        <v>18.1490657834096</v>
      </c>
      <c r="CP85" s="7">
        <v>1</v>
      </c>
      <c r="CQ85" s="2" t="s">
        <v>299</v>
      </c>
      <c r="CR85" s="125" t="s">
        <v>299</v>
      </c>
      <c r="CS85" s="126" t="s">
        <v>299</v>
      </c>
      <c r="CT85" s="127" t="s">
        <v>299</v>
      </c>
      <c r="CU85" s="2" t="s">
        <v>299</v>
      </c>
      <c r="CV85" s="125" t="s">
        <v>299</v>
      </c>
      <c r="CW85" s="126" t="s">
        <v>299</v>
      </c>
      <c r="CX85" s="127" t="s">
        <v>299</v>
      </c>
      <c r="CY85" s="2" t="s">
        <v>299</v>
      </c>
      <c r="CZ85" s="125" t="s">
        <v>299</v>
      </c>
      <c r="DA85" s="126" t="s">
        <v>299</v>
      </c>
      <c r="DB85" s="127" t="s">
        <v>299</v>
      </c>
      <c r="DC85" s="2" t="s">
        <v>299</v>
      </c>
      <c r="DD85" s="125" t="s">
        <v>299</v>
      </c>
      <c r="DE85" s="126" t="s">
        <v>299</v>
      </c>
      <c r="DF85" s="127" t="s">
        <v>299</v>
      </c>
      <c r="DG85" s="2" t="s">
        <v>299</v>
      </c>
      <c r="DH85" s="125" t="s">
        <v>299</v>
      </c>
      <c r="DI85" s="126" t="s">
        <v>299</v>
      </c>
      <c r="DJ85" s="127" t="s">
        <v>299</v>
      </c>
      <c r="DK85" s="2" t="s">
        <v>299</v>
      </c>
      <c r="DL85" s="125" t="s">
        <v>299</v>
      </c>
      <c r="DM85" s="126" t="s">
        <v>299</v>
      </c>
      <c r="DN85" s="127" t="s">
        <v>299</v>
      </c>
      <c r="DO85" s="2" t="s">
        <v>299</v>
      </c>
      <c r="DP85" s="125" t="s">
        <v>299</v>
      </c>
      <c r="DQ85" s="126" t="s">
        <v>299</v>
      </c>
      <c r="DR85" s="127" t="s">
        <v>299</v>
      </c>
      <c r="DS85" s="2" t="s">
        <v>299</v>
      </c>
      <c r="DT85" s="125" t="s">
        <v>299</v>
      </c>
      <c r="DU85" s="126" t="s">
        <v>299</v>
      </c>
      <c r="DV85" s="127" t="s">
        <v>299</v>
      </c>
      <c r="DW85" s="2" t="s">
        <v>299</v>
      </c>
      <c r="DX85" s="125" t="s">
        <v>299</v>
      </c>
      <c r="DY85" s="126" t="s">
        <v>299</v>
      </c>
      <c r="DZ85" s="127" t="s">
        <v>299</v>
      </c>
      <c r="EA85" s="2" t="s">
        <v>299</v>
      </c>
      <c r="EB85" s="125" t="s">
        <v>299</v>
      </c>
      <c r="EC85" s="126" t="s">
        <v>299</v>
      </c>
      <c r="ED85" s="127" t="s">
        <v>299</v>
      </c>
      <c r="EE85" s="2" t="s">
        <v>299</v>
      </c>
      <c r="EF85" s="125" t="s">
        <v>299</v>
      </c>
      <c r="EG85" s="126" t="s">
        <v>299</v>
      </c>
      <c r="EH85" s="127" t="s">
        <v>299</v>
      </c>
      <c r="EI85" s="2" t="s">
        <v>299</v>
      </c>
      <c r="EJ85" s="125" t="s">
        <v>299</v>
      </c>
      <c r="EK85" s="126" t="s">
        <v>299</v>
      </c>
      <c r="EL85" s="127" t="s">
        <v>299</v>
      </c>
      <c r="EM85" s="2" t="s">
        <v>299</v>
      </c>
      <c r="EN85" s="125" t="s">
        <v>299</v>
      </c>
      <c r="EO85" s="126" t="s">
        <v>299</v>
      </c>
      <c r="EP85" s="127" t="s">
        <v>299</v>
      </c>
      <c r="EQ85" s="2" t="s">
        <v>299</v>
      </c>
      <c r="ER85" s="125" t="s">
        <v>299</v>
      </c>
      <c r="ES85" s="126" t="s">
        <v>299</v>
      </c>
      <c r="ET85" s="127" t="s">
        <v>299</v>
      </c>
      <c r="EU85" s="2" t="s">
        <v>299</v>
      </c>
      <c r="EV85" s="125" t="s">
        <v>299</v>
      </c>
      <c r="EW85" s="126" t="s">
        <v>299</v>
      </c>
      <c r="EX85" s="127" t="s">
        <v>299</v>
      </c>
      <c r="EY85" s="2" t="s">
        <v>299</v>
      </c>
      <c r="EZ85" s="125" t="s">
        <v>299</v>
      </c>
      <c r="FA85" s="126" t="s">
        <v>299</v>
      </c>
      <c r="FB85" s="127" t="s">
        <v>299</v>
      </c>
      <c r="FC85" s="2" t="s">
        <v>299</v>
      </c>
      <c r="FD85" s="125" t="s">
        <v>299</v>
      </c>
      <c r="FE85" s="126" t="s">
        <v>299</v>
      </c>
      <c r="FF85" s="127" t="s">
        <v>299</v>
      </c>
    </row>
    <row r="86" spans="2:162">
      <c r="B86" s="2" t="str">
        <f>IF('[1]Service Rank in each comparison'!D87="","",'[1]Service Rank in each comparison'!$C87)</f>
        <v>Biosynthesis of unsaturated fatty acids</v>
      </c>
      <c r="C86" s="5">
        <f>'[1]Service Rank in each comparison'!D87</f>
        <v>80.1925064598823</v>
      </c>
      <c r="D86" s="6">
        <f>IF('[1]Service Rank in each comparison'!E87="","",'[1]Service Rank in each comparison'!E87)</f>
        <v>-80.1925064598823</v>
      </c>
      <c r="E86" s="7">
        <f t="shared" si="20"/>
        <v>1</v>
      </c>
      <c r="F86" s="2" t="str">
        <f>IF('[1]Service Rank in each comparison'!F87="","",'[1]Service Rank in each comparison'!$C87)</f>
        <v>Biosynthesis of unsaturated fatty acids</v>
      </c>
      <c r="G86" s="5">
        <f>'[1]Service Rank in each comparison'!F87</f>
        <v>101.479466031892</v>
      </c>
      <c r="H86" s="6">
        <f>'[1]Service Rank in each comparison'!G87</f>
        <v>101.479466031892</v>
      </c>
      <c r="I86" s="7">
        <f t="shared" si="21"/>
        <v>1</v>
      </c>
      <c r="J86" s="2" t="str">
        <f>IF('[1]Service Rank in each comparison'!H87="","",'[1]Service Rank in each comparison'!$C87)</f>
        <v/>
      </c>
      <c r="K86" s="5">
        <f>'[1]Service Rank in each comparison'!H87</f>
        <v>0</v>
      </c>
      <c r="L86" s="6">
        <f>'[1]Service Rank in each comparison'!I87</f>
        <v>0</v>
      </c>
      <c r="M86" s="7">
        <f t="shared" si="22"/>
        <v>1</v>
      </c>
      <c r="N86" s="2" t="str">
        <f>IF('[1]Service Rank in each comparison'!J87="","",'[1]Service Rank in each comparison'!$C87)</f>
        <v/>
      </c>
      <c r="O86" s="5">
        <f>'[1]Service Rank in each comparison'!J87</f>
        <v>0</v>
      </c>
      <c r="P86" s="6">
        <f>'[1]Service Rank in each comparison'!K87</f>
        <v>0</v>
      </c>
      <c r="Q86" s="7">
        <f t="shared" si="23"/>
        <v>1</v>
      </c>
      <c r="R86" s="2" t="str">
        <f>IF('[1]Service Rank in each comparison'!L87="","",'[1]Service Rank in each comparison'!$C87)</f>
        <v/>
      </c>
      <c r="S86" s="5">
        <f>'[1]Service Rank in each comparison'!L87</f>
        <v>0</v>
      </c>
      <c r="T86" s="6">
        <f>'[1]Service Rank in each comparison'!M87</f>
        <v>0</v>
      </c>
      <c r="U86" s="7">
        <f t="shared" si="24"/>
        <v>1</v>
      </c>
      <c r="V86" s="2" t="str">
        <f>IF('[1]Service Rank in each comparison'!N87="","",'[1]Service Rank in each comparison'!$C87)</f>
        <v/>
      </c>
      <c r="W86" s="5">
        <f>'[1]Service Rank in each comparison'!N87</f>
        <v>0</v>
      </c>
      <c r="X86" s="6">
        <f>'[1]Service Rank in each comparison'!O87</f>
        <v>0</v>
      </c>
      <c r="Y86" s="7">
        <f t="shared" si="25"/>
        <v>1</v>
      </c>
      <c r="Z86" s="2" t="str">
        <f>IF('[1]Service Rank in each comparison'!P87="","",'[1]Service Rank in each comparison'!$C87)</f>
        <v/>
      </c>
      <c r="AA86" s="5">
        <f>'[1]Service Rank in each comparison'!P87</f>
        <v>0</v>
      </c>
      <c r="AB86" s="6">
        <f>'[1]Service Rank in each comparison'!Q87</f>
        <v>0</v>
      </c>
      <c r="AC86" s="7">
        <f t="shared" si="26"/>
        <v>1</v>
      </c>
      <c r="AD86" s="2" t="str">
        <f>IF('[1]Service Rank in each comparison'!R87="","",'[1]Service Rank in each comparison'!$C87)</f>
        <v/>
      </c>
      <c r="AE86" s="5">
        <f>'[1]Service Rank in each comparison'!R87</f>
        <v>0</v>
      </c>
      <c r="AF86" s="6">
        <f>'[1]Service Rank in each comparison'!S87</f>
        <v>0</v>
      </c>
      <c r="AG86" s="7">
        <f t="shared" si="27"/>
        <v>1</v>
      </c>
      <c r="AH86" s="2" t="str">
        <f>IF('[1]Service Rank in each comparison'!T87="","",'[1]Service Rank in each comparison'!$C87)</f>
        <v/>
      </c>
      <c r="AI86" s="5">
        <f>'[1]Service Rank in each comparison'!T87</f>
        <v>0</v>
      </c>
      <c r="AJ86" s="6">
        <f>'[1]Service Rank in each comparison'!U87</f>
        <v>0</v>
      </c>
      <c r="AK86" s="7">
        <f t="shared" si="28"/>
        <v>1</v>
      </c>
      <c r="AL86" s="2" t="str">
        <f>IF('[1]Service Rank in each comparison'!V87="","",'[1]Service Rank in each comparison'!$C87)</f>
        <v/>
      </c>
      <c r="AM86" s="5">
        <f>'[1]Service Rank in each comparison'!V87</f>
        <v>0</v>
      </c>
      <c r="AN86" s="6">
        <f>'[1]Service Rank in each comparison'!W87</f>
        <v>0</v>
      </c>
      <c r="AO86" s="7">
        <f t="shared" si="29"/>
        <v>1</v>
      </c>
      <c r="AP86" s="2" t="str">
        <f>IF('[1]Service Rank in each comparison'!X87="","",'[1]Service Rank in each comparison'!$C87)</f>
        <v/>
      </c>
      <c r="AQ86" s="5">
        <f>'[1]Service Rank in each comparison'!X87</f>
        <v>0</v>
      </c>
      <c r="AR86" s="6">
        <f>'[1]Service Rank in each comparison'!Y87</f>
        <v>0</v>
      </c>
      <c r="AS86" s="7">
        <f t="shared" si="30"/>
        <v>1</v>
      </c>
      <c r="AT86" s="2" t="str">
        <f>IF('[1]Service Rank in each comparison'!Z87="","",'[1]Service Rank in each comparison'!$C87)</f>
        <v/>
      </c>
      <c r="AU86" s="5">
        <f>'[1]Service Rank in each comparison'!Z87</f>
        <v>0</v>
      </c>
      <c r="AV86" s="6">
        <f>'[1]Service Rank in each comparison'!AA87</f>
        <v>0</v>
      </c>
      <c r="AW86" s="7">
        <f t="shared" si="31"/>
        <v>1</v>
      </c>
      <c r="AX86" s="2" t="str">
        <f>IF('[1]Service Rank in each comparison'!AB87="","",'[1]Service Rank in each comparison'!$C87)</f>
        <v/>
      </c>
      <c r="AY86" s="5">
        <f>'[1]Service Rank in each comparison'!AB87</f>
        <v>0</v>
      </c>
      <c r="AZ86" s="6">
        <f>'[1]Service Rank in each comparison'!AC87</f>
        <v>0</v>
      </c>
      <c r="BA86" s="7">
        <f t="shared" si="32"/>
        <v>1</v>
      </c>
      <c r="BB86" s="2" t="str">
        <f>IF('[1]Service Rank in each comparison'!AD87="","",'[1]Service Rank in each comparison'!$C87)</f>
        <v/>
      </c>
      <c r="BC86" s="5">
        <f>'[1]Service Rank in each comparison'!AD87</f>
        <v>0</v>
      </c>
      <c r="BD86" s="6">
        <f>'[1]Service Rank in each comparison'!AE87</f>
        <v>0</v>
      </c>
      <c r="BE86" s="7">
        <f t="shared" si="33"/>
        <v>1</v>
      </c>
      <c r="BF86" s="2" t="str">
        <f>IF('[1]Service Rank in each comparison'!AF87="","",'[1]Service Rank in each comparison'!$C87)</f>
        <v/>
      </c>
      <c r="BG86" s="5">
        <f>'[1]Service Rank in each comparison'!AF87</f>
        <v>0</v>
      </c>
      <c r="BH86" s="6">
        <f>'[1]Service Rank in each comparison'!AG87</f>
        <v>0</v>
      </c>
      <c r="BI86" s="7">
        <f t="shared" si="34"/>
        <v>1</v>
      </c>
      <c r="BJ86" s="2" t="str">
        <f>IF('[1]Service Rank in each comparison'!AH87="","",'[1]Service Rank in each comparison'!$C87)</f>
        <v/>
      </c>
      <c r="BK86" s="5">
        <f>'[1]Service Rank in each comparison'!AH87</f>
        <v>0</v>
      </c>
      <c r="BL86" s="6">
        <f>'[1]Service Rank in each comparison'!AI87</f>
        <v>0</v>
      </c>
      <c r="BM86" s="7">
        <f t="shared" si="35"/>
        <v>1</v>
      </c>
      <c r="BN86" s="2" t="str">
        <f>IF('[1]Service Rank in each comparison'!AJ87="","",'[1]Service Rank in each comparison'!$C87)</f>
        <v/>
      </c>
      <c r="BO86" s="5">
        <f>'[1]Service Rank in each comparison'!AJ87</f>
        <v>0</v>
      </c>
      <c r="BP86" s="6">
        <f>'[1]Service Rank in each comparison'!AK87</f>
        <v>0</v>
      </c>
      <c r="BQ86" s="7">
        <f t="shared" si="36"/>
        <v>1</v>
      </c>
      <c r="BR86" s="2" t="str">
        <f>IF('[1]Service Rank in each comparison'!AL87="","",'[1]Service Rank in each comparison'!$C87)</f>
        <v/>
      </c>
      <c r="BS86" s="5">
        <f>'[1]Service Rank in each comparison'!AL87</f>
        <v>0</v>
      </c>
      <c r="BT86" s="6">
        <f>'[1]Service Rank in each comparison'!AM87</f>
        <v>0</v>
      </c>
      <c r="BU86" s="7">
        <f t="shared" si="37"/>
        <v>1</v>
      </c>
      <c r="BV86" s="2" t="str">
        <f>IF('[1]Service Rank in each comparison'!AN87="","",'[1]Service Rank in each comparison'!$C87)</f>
        <v/>
      </c>
      <c r="BW86" s="5">
        <f>'[1]Service Rank in each comparison'!AN87</f>
        <v>0</v>
      </c>
      <c r="BX86" s="6">
        <f>'[1]Service Rank in each comparison'!AO87</f>
        <v>0</v>
      </c>
      <c r="BY86" s="7">
        <f t="shared" si="38"/>
        <v>1</v>
      </c>
      <c r="BZ86" s="2" t="str">
        <f>IF('[1]Service Rank in each comparison'!AP87="","",'[1]Service Rank in each comparison'!$C87)</f>
        <v/>
      </c>
      <c r="CA86" s="5">
        <f>'[1]Service Rank in each comparison'!AP87</f>
        <v>0</v>
      </c>
      <c r="CB86" s="6">
        <f>'[1]Service Rank in each comparison'!AQ87</f>
        <v>0</v>
      </c>
      <c r="CC86" s="7">
        <f t="shared" si="39"/>
        <v>1</v>
      </c>
      <c r="CE86" s="2" t="s">
        <v>165</v>
      </c>
      <c r="CF86" s="5">
        <v>153.308822669346</v>
      </c>
      <c r="CG86" s="6">
        <v>-128.757742640046</v>
      </c>
      <c r="CH86" s="7">
        <v>1</v>
      </c>
      <c r="CI86" s="2" t="s">
        <v>173</v>
      </c>
      <c r="CJ86" s="5">
        <v>16.8323146845741</v>
      </c>
      <c r="CK86" s="6">
        <v>16.8323146845741</v>
      </c>
      <c r="CL86" s="7">
        <v>1</v>
      </c>
      <c r="CM86" s="2" t="s">
        <v>147</v>
      </c>
      <c r="CN86" s="5">
        <v>17.5507616879161</v>
      </c>
      <c r="CO86" s="6">
        <v>-17.5507616879161</v>
      </c>
      <c r="CP86" s="7">
        <v>1</v>
      </c>
      <c r="CQ86" s="2" t="s">
        <v>299</v>
      </c>
      <c r="CR86" s="125" t="s">
        <v>299</v>
      </c>
      <c r="CS86" s="126" t="s">
        <v>299</v>
      </c>
      <c r="CT86" s="127" t="s">
        <v>299</v>
      </c>
      <c r="CU86" s="2" t="s">
        <v>299</v>
      </c>
      <c r="CV86" s="125" t="s">
        <v>299</v>
      </c>
      <c r="CW86" s="126" t="s">
        <v>299</v>
      </c>
      <c r="CX86" s="127" t="s">
        <v>299</v>
      </c>
      <c r="CY86" s="2" t="s">
        <v>299</v>
      </c>
      <c r="CZ86" s="125" t="s">
        <v>299</v>
      </c>
      <c r="DA86" s="126" t="s">
        <v>299</v>
      </c>
      <c r="DB86" s="127" t="s">
        <v>299</v>
      </c>
      <c r="DC86" s="2" t="s">
        <v>299</v>
      </c>
      <c r="DD86" s="125" t="s">
        <v>299</v>
      </c>
      <c r="DE86" s="126" t="s">
        <v>299</v>
      </c>
      <c r="DF86" s="127" t="s">
        <v>299</v>
      </c>
      <c r="DG86" s="2" t="s">
        <v>299</v>
      </c>
      <c r="DH86" s="125" t="s">
        <v>299</v>
      </c>
      <c r="DI86" s="126" t="s">
        <v>299</v>
      </c>
      <c r="DJ86" s="127" t="s">
        <v>299</v>
      </c>
      <c r="DK86" s="2" t="s">
        <v>299</v>
      </c>
      <c r="DL86" s="125" t="s">
        <v>299</v>
      </c>
      <c r="DM86" s="126" t="s">
        <v>299</v>
      </c>
      <c r="DN86" s="127" t="s">
        <v>299</v>
      </c>
      <c r="DO86" s="2" t="s">
        <v>299</v>
      </c>
      <c r="DP86" s="125" t="s">
        <v>299</v>
      </c>
      <c r="DQ86" s="126" t="s">
        <v>299</v>
      </c>
      <c r="DR86" s="127" t="s">
        <v>299</v>
      </c>
      <c r="DS86" s="2" t="s">
        <v>299</v>
      </c>
      <c r="DT86" s="125" t="s">
        <v>299</v>
      </c>
      <c r="DU86" s="126" t="s">
        <v>299</v>
      </c>
      <c r="DV86" s="127" t="s">
        <v>299</v>
      </c>
      <c r="DW86" s="2" t="s">
        <v>299</v>
      </c>
      <c r="DX86" s="125" t="s">
        <v>299</v>
      </c>
      <c r="DY86" s="126" t="s">
        <v>299</v>
      </c>
      <c r="DZ86" s="127" t="s">
        <v>299</v>
      </c>
      <c r="EA86" s="2" t="s">
        <v>299</v>
      </c>
      <c r="EB86" s="125" t="s">
        <v>299</v>
      </c>
      <c r="EC86" s="126" t="s">
        <v>299</v>
      </c>
      <c r="ED86" s="127" t="s">
        <v>299</v>
      </c>
      <c r="EE86" s="2" t="s">
        <v>299</v>
      </c>
      <c r="EF86" s="125" t="s">
        <v>299</v>
      </c>
      <c r="EG86" s="126" t="s">
        <v>299</v>
      </c>
      <c r="EH86" s="127" t="s">
        <v>299</v>
      </c>
      <c r="EI86" s="2" t="s">
        <v>299</v>
      </c>
      <c r="EJ86" s="125" t="s">
        <v>299</v>
      </c>
      <c r="EK86" s="126" t="s">
        <v>299</v>
      </c>
      <c r="EL86" s="127" t="s">
        <v>299</v>
      </c>
      <c r="EM86" s="2" t="s">
        <v>299</v>
      </c>
      <c r="EN86" s="125" t="s">
        <v>299</v>
      </c>
      <c r="EO86" s="126" t="s">
        <v>299</v>
      </c>
      <c r="EP86" s="127" t="s">
        <v>299</v>
      </c>
      <c r="EQ86" s="2" t="s">
        <v>299</v>
      </c>
      <c r="ER86" s="125" t="s">
        <v>299</v>
      </c>
      <c r="ES86" s="126" t="s">
        <v>299</v>
      </c>
      <c r="ET86" s="127" t="s">
        <v>299</v>
      </c>
      <c r="EU86" s="2" t="s">
        <v>299</v>
      </c>
      <c r="EV86" s="125" t="s">
        <v>299</v>
      </c>
      <c r="EW86" s="126" t="s">
        <v>299</v>
      </c>
      <c r="EX86" s="127" t="s">
        <v>299</v>
      </c>
      <c r="EY86" s="2" t="s">
        <v>299</v>
      </c>
      <c r="EZ86" s="125" t="s">
        <v>299</v>
      </c>
      <c r="FA86" s="126" t="s">
        <v>299</v>
      </c>
      <c r="FB86" s="127" t="s">
        <v>299</v>
      </c>
      <c r="FC86" s="2" t="s">
        <v>299</v>
      </c>
      <c r="FD86" s="125" t="s">
        <v>299</v>
      </c>
      <c r="FE86" s="126" t="s">
        <v>299</v>
      </c>
      <c r="FF86" s="127" t="s">
        <v>299</v>
      </c>
    </row>
    <row r="87" spans="2:162">
      <c r="B87" s="2" t="str">
        <f>IF('[1]Service Rank in each comparison'!D88="","",'[1]Service Rank in each comparison'!$C88)</f>
        <v>Metabolic pathways</v>
      </c>
      <c r="C87" s="5">
        <f>'[1]Service Rank in each comparison'!D88</f>
        <v>28.1213732711558</v>
      </c>
      <c r="D87" s="6">
        <f>IF('[1]Service Rank in each comparison'!E88="","",'[1]Service Rank in each comparison'!E88)</f>
        <v>-10.5531106890917</v>
      </c>
      <c r="E87" s="7">
        <f t="shared" si="20"/>
        <v>1</v>
      </c>
      <c r="F87" s="2" t="str">
        <f>IF('[1]Service Rank in each comparison'!F88="","",'[1]Service Rank in each comparison'!$C88)</f>
        <v>Metabolic pathways</v>
      </c>
      <c r="G87" s="5">
        <f>'[1]Service Rank in each comparison'!F88</f>
        <v>77.5714237819883</v>
      </c>
      <c r="H87" s="6">
        <f>'[1]Service Rank in each comparison'!G88</f>
        <v>40.8709517896852</v>
      </c>
      <c r="I87" s="7">
        <f t="shared" si="21"/>
        <v>1</v>
      </c>
      <c r="J87" s="2" t="str">
        <f>IF('[1]Service Rank in each comparison'!H88="","",'[1]Service Rank in each comparison'!$C88)</f>
        <v>Metabolic pathways</v>
      </c>
      <c r="K87" s="5">
        <f>'[1]Service Rank in each comparison'!H88</f>
        <v>29.1900563281473</v>
      </c>
      <c r="L87" s="6">
        <f>'[1]Service Rank in each comparison'!I88</f>
        <v>4.73957969781785</v>
      </c>
      <c r="M87" s="7">
        <f t="shared" si="22"/>
        <v>1</v>
      </c>
      <c r="N87" s="2" t="str">
        <f>IF('[1]Service Rank in each comparison'!J88="","",'[1]Service Rank in each comparison'!$C88)</f>
        <v/>
      </c>
      <c r="O87" s="5">
        <f>'[1]Service Rank in each comparison'!J88</f>
        <v>0</v>
      </c>
      <c r="P87" s="6">
        <f>'[1]Service Rank in each comparison'!K88</f>
        <v>0</v>
      </c>
      <c r="Q87" s="7">
        <f t="shared" si="23"/>
        <v>1</v>
      </c>
      <c r="R87" s="2" t="str">
        <f>IF('[1]Service Rank in each comparison'!L88="","",'[1]Service Rank in each comparison'!$C88)</f>
        <v/>
      </c>
      <c r="S87" s="5">
        <f>'[1]Service Rank in each comparison'!L88</f>
        <v>0</v>
      </c>
      <c r="T87" s="6">
        <f>'[1]Service Rank in each comparison'!M88</f>
        <v>0</v>
      </c>
      <c r="U87" s="7">
        <f t="shared" si="24"/>
        <v>1</v>
      </c>
      <c r="V87" s="2" t="str">
        <f>IF('[1]Service Rank in each comparison'!N88="","",'[1]Service Rank in each comparison'!$C88)</f>
        <v/>
      </c>
      <c r="W87" s="5">
        <f>'[1]Service Rank in each comparison'!N88</f>
        <v>0</v>
      </c>
      <c r="X87" s="6">
        <f>'[1]Service Rank in each comparison'!O88</f>
        <v>0</v>
      </c>
      <c r="Y87" s="7">
        <f t="shared" si="25"/>
        <v>1</v>
      </c>
      <c r="Z87" s="2" t="str">
        <f>IF('[1]Service Rank in each comparison'!P88="","",'[1]Service Rank in each comparison'!$C88)</f>
        <v/>
      </c>
      <c r="AA87" s="5">
        <f>'[1]Service Rank in each comparison'!P88</f>
        <v>0</v>
      </c>
      <c r="AB87" s="6">
        <f>'[1]Service Rank in each comparison'!Q88</f>
        <v>0</v>
      </c>
      <c r="AC87" s="7">
        <f t="shared" si="26"/>
        <v>1</v>
      </c>
      <c r="AD87" s="2" t="str">
        <f>IF('[1]Service Rank in each comparison'!R88="","",'[1]Service Rank in each comparison'!$C88)</f>
        <v/>
      </c>
      <c r="AE87" s="5">
        <f>'[1]Service Rank in each comparison'!R88</f>
        <v>0</v>
      </c>
      <c r="AF87" s="6">
        <f>'[1]Service Rank in each comparison'!S88</f>
        <v>0</v>
      </c>
      <c r="AG87" s="7">
        <f t="shared" si="27"/>
        <v>1</v>
      </c>
      <c r="AH87" s="2" t="str">
        <f>IF('[1]Service Rank in each comparison'!T88="","",'[1]Service Rank in each comparison'!$C88)</f>
        <v/>
      </c>
      <c r="AI87" s="5">
        <f>'[1]Service Rank in each comparison'!T88</f>
        <v>0</v>
      </c>
      <c r="AJ87" s="6">
        <f>'[1]Service Rank in each comparison'!U88</f>
        <v>0</v>
      </c>
      <c r="AK87" s="7">
        <f t="shared" si="28"/>
        <v>1</v>
      </c>
      <c r="AL87" s="2" t="str">
        <f>IF('[1]Service Rank in each comparison'!V88="","",'[1]Service Rank in each comparison'!$C88)</f>
        <v/>
      </c>
      <c r="AM87" s="5">
        <f>'[1]Service Rank in each comparison'!V88</f>
        <v>0</v>
      </c>
      <c r="AN87" s="6">
        <f>'[1]Service Rank in each comparison'!W88</f>
        <v>0</v>
      </c>
      <c r="AO87" s="7">
        <f t="shared" si="29"/>
        <v>1</v>
      </c>
      <c r="AP87" s="2" t="str">
        <f>IF('[1]Service Rank in each comparison'!X88="","",'[1]Service Rank in each comparison'!$C88)</f>
        <v/>
      </c>
      <c r="AQ87" s="5">
        <f>'[1]Service Rank in each comparison'!X88</f>
        <v>0</v>
      </c>
      <c r="AR87" s="6">
        <f>'[1]Service Rank in each comparison'!Y88</f>
        <v>0</v>
      </c>
      <c r="AS87" s="7">
        <f t="shared" si="30"/>
        <v>1</v>
      </c>
      <c r="AT87" s="2" t="str">
        <f>IF('[1]Service Rank in each comparison'!Z88="","",'[1]Service Rank in each comparison'!$C88)</f>
        <v/>
      </c>
      <c r="AU87" s="5">
        <f>'[1]Service Rank in each comparison'!Z88</f>
        <v>0</v>
      </c>
      <c r="AV87" s="6">
        <f>'[1]Service Rank in each comparison'!AA88</f>
        <v>0</v>
      </c>
      <c r="AW87" s="7">
        <f t="shared" si="31"/>
        <v>1</v>
      </c>
      <c r="AX87" s="2" t="str">
        <f>IF('[1]Service Rank in each comparison'!AB88="","",'[1]Service Rank in each comparison'!$C88)</f>
        <v/>
      </c>
      <c r="AY87" s="5">
        <f>'[1]Service Rank in each comparison'!AB88</f>
        <v>0</v>
      </c>
      <c r="AZ87" s="6">
        <f>'[1]Service Rank in each comparison'!AC88</f>
        <v>0</v>
      </c>
      <c r="BA87" s="7">
        <f t="shared" si="32"/>
        <v>1</v>
      </c>
      <c r="BB87" s="2" t="str">
        <f>IF('[1]Service Rank in each comparison'!AD88="","",'[1]Service Rank in each comparison'!$C88)</f>
        <v/>
      </c>
      <c r="BC87" s="5">
        <f>'[1]Service Rank in each comparison'!AD88</f>
        <v>0</v>
      </c>
      <c r="BD87" s="6">
        <f>'[1]Service Rank in each comparison'!AE88</f>
        <v>0</v>
      </c>
      <c r="BE87" s="7">
        <f t="shared" si="33"/>
        <v>1</v>
      </c>
      <c r="BF87" s="2" t="str">
        <f>IF('[1]Service Rank in each comparison'!AF88="","",'[1]Service Rank in each comparison'!$C88)</f>
        <v/>
      </c>
      <c r="BG87" s="5">
        <f>'[1]Service Rank in each comparison'!AF88</f>
        <v>0</v>
      </c>
      <c r="BH87" s="6">
        <f>'[1]Service Rank in each comparison'!AG88</f>
        <v>0</v>
      </c>
      <c r="BI87" s="7">
        <f t="shared" si="34"/>
        <v>1</v>
      </c>
      <c r="BJ87" s="2" t="str">
        <f>IF('[1]Service Rank in each comparison'!AH88="","",'[1]Service Rank in each comparison'!$C88)</f>
        <v/>
      </c>
      <c r="BK87" s="5">
        <f>'[1]Service Rank in each comparison'!AH88</f>
        <v>0</v>
      </c>
      <c r="BL87" s="6">
        <f>'[1]Service Rank in each comparison'!AI88</f>
        <v>0</v>
      </c>
      <c r="BM87" s="7">
        <f t="shared" si="35"/>
        <v>1</v>
      </c>
      <c r="BN87" s="2" t="str">
        <f>IF('[1]Service Rank in each comparison'!AJ88="","",'[1]Service Rank in each comparison'!$C88)</f>
        <v/>
      </c>
      <c r="BO87" s="5">
        <f>'[1]Service Rank in each comparison'!AJ88</f>
        <v>0</v>
      </c>
      <c r="BP87" s="6">
        <f>'[1]Service Rank in each comparison'!AK88</f>
        <v>0</v>
      </c>
      <c r="BQ87" s="7">
        <f t="shared" si="36"/>
        <v>1</v>
      </c>
      <c r="BR87" s="2" t="str">
        <f>IF('[1]Service Rank in each comparison'!AL88="","",'[1]Service Rank in each comparison'!$C88)</f>
        <v/>
      </c>
      <c r="BS87" s="5">
        <f>'[1]Service Rank in each comparison'!AL88</f>
        <v>0</v>
      </c>
      <c r="BT87" s="6">
        <f>'[1]Service Rank in each comparison'!AM88</f>
        <v>0</v>
      </c>
      <c r="BU87" s="7">
        <f t="shared" si="37"/>
        <v>1</v>
      </c>
      <c r="BV87" s="2" t="str">
        <f>IF('[1]Service Rank in each comparison'!AN88="","",'[1]Service Rank in each comparison'!$C88)</f>
        <v/>
      </c>
      <c r="BW87" s="5">
        <f>'[1]Service Rank in each comparison'!AN88</f>
        <v>0</v>
      </c>
      <c r="BX87" s="6">
        <f>'[1]Service Rank in each comparison'!AO88</f>
        <v>0</v>
      </c>
      <c r="BY87" s="7">
        <f t="shared" si="38"/>
        <v>1</v>
      </c>
      <c r="BZ87" s="2" t="str">
        <f>IF('[1]Service Rank in each comparison'!AP88="","",'[1]Service Rank in each comparison'!$C88)</f>
        <v/>
      </c>
      <c r="CA87" s="5">
        <f>'[1]Service Rank in each comparison'!AP88</f>
        <v>0</v>
      </c>
      <c r="CB87" s="6">
        <f>'[1]Service Rank in each comparison'!AQ88</f>
        <v>0</v>
      </c>
      <c r="CC87" s="7">
        <f t="shared" si="39"/>
        <v>1</v>
      </c>
      <c r="CE87" s="2" t="s">
        <v>215</v>
      </c>
      <c r="CF87" s="5">
        <v>152.919428632361</v>
      </c>
      <c r="CG87" s="6">
        <v>-141.983897693709</v>
      </c>
      <c r="CH87" s="7">
        <v>1</v>
      </c>
      <c r="CI87" s="2" t="s">
        <v>282</v>
      </c>
      <c r="CJ87" s="5">
        <v>16.3183802196828</v>
      </c>
      <c r="CK87" s="6">
        <v>16.3183802196828</v>
      </c>
      <c r="CL87" s="7">
        <v>1</v>
      </c>
      <c r="CM87" s="2" t="s">
        <v>157</v>
      </c>
      <c r="CN87" s="5">
        <v>16.6044644401407</v>
      </c>
      <c r="CO87" s="6">
        <v>16.6044644401407</v>
      </c>
      <c r="CP87" s="7">
        <v>1</v>
      </c>
      <c r="CQ87" s="2" t="s">
        <v>299</v>
      </c>
      <c r="CR87" s="125" t="s">
        <v>299</v>
      </c>
      <c r="CS87" s="126" t="s">
        <v>299</v>
      </c>
      <c r="CT87" s="127" t="s">
        <v>299</v>
      </c>
      <c r="CU87" s="2" t="s">
        <v>299</v>
      </c>
      <c r="CV87" s="125" t="s">
        <v>299</v>
      </c>
      <c r="CW87" s="126" t="s">
        <v>299</v>
      </c>
      <c r="CX87" s="127" t="s">
        <v>299</v>
      </c>
      <c r="CY87" s="2" t="s">
        <v>299</v>
      </c>
      <c r="CZ87" s="125" t="s">
        <v>299</v>
      </c>
      <c r="DA87" s="126" t="s">
        <v>299</v>
      </c>
      <c r="DB87" s="127" t="s">
        <v>299</v>
      </c>
      <c r="DC87" s="2" t="s">
        <v>299</v>
      </c>
      <c r="DD87" s="125" t="s">
        <v>299</v>
      </c>
      <c r="DE87" s="126" t="s">
        <v>299</v>
      </c>
      <c r="DF87" s="127" t="s">
        <v>299</v>
      </c>
      <c r="DG87" s="2" t="s">
        <v>299</v>
      </c>
      <c r="DH87" s="125" t="s">
        <v>299</v>
      </c>
      <c r="DI87" s="126" t="s">
        <v>299</v>
      </c>
      <c r="DJ87" s="127" t="s">
        <v>299</v>
      </c>
      <c r="DK87" s="2" t="s">
        <v>299</v>
      </c>
      <c r="DL87" s="125" t="s">
        <v>299</v>
      </c>
      <c r="DM87" s="126" t="s">
        <v>299</v>
      </c>
      <c r="DN87" s="127" t="s">
        <v>299</v>
      </c>
      <c r="DO87" s="2" t="s">
        <v>299</v>
      </c>
      <c r="DP87" s="125" t="s">
        <v>299</v>
      </c>
      <c r="DQ87" s="126" t="s">
        <v>299</v>
      </c>
      <c r="DR87" s="127" t="s">
        <v>299</v>
      </c>
      <c r="DS87" s="2" t="s">
        <v>299</v>
      </c>
      <c r="DT87" s="125" t="s">
        <v>299</v>
      </c>
      <c r="DU87" s="126" t="s">
        <v>299</v>
      </c>
      <c r="DV87" s="127" t="s">
        <v>299</v>
      </c>
      <c r="DW87" s="2" t="s">
        <v>299</v>
      </c>
      <c r="DX87" s="125" t="s">
        <v>299</v>
      </c>
      <c r="DY87" s="126" t="s">
        <v>299</v>
      </c>
      <c r="DZ87" s="127" t="s">
        <v>299</v>
      </c>
      <c r="EA87" s="2" t="s">
        <v>299</v>
      </c>
      <c r="EB87" s="125" t="s">
        <v>299</v>
      </c>
      <c r="EC87" s="126" t="s">
        <v>299</v>
      </c>
      <c r="ED87" s="127" t="s">
        <v>299</v>
      </c>
      <c r="EE87" s="2" t="s">
        <v>299</v>
      </c>
      <c r="EF87" s="125" t="s">
        <v>299</v>
      </c>
      <c r="EG87" s="126" t="s">
        <v>299</v>
      </c>
      <c r="EH87" s="127" t="s">
        <v>299</v>
      </c>
      <c r="EI87" s="2" t="s">
        <v>299</v>
      </c>
      <c r="EJ87" s="125" t="s">
        <v>299</v>
      </c>
      <c r="EK87" s="126" t="s">
        <v>299</v>
      </c>
      <c r="EL87" s="127" t="s">
        <v>299</v>
      </c>
      <c r="EM87" s="2" t="s">
        <v>299</v>
      </c>
      <c r="EN87" s="125" t="s">
        <v>299</v>
      </c>
      <c r="EO87" s="126" t="s">
        <v>299</v>
      </c>
      <c r="EP87" s="127" t="s">
        <v>299</v>
      </c>
      <c r="EQ87" s="2" t="s">
        <v>299</v>
      </c>
      <c r="ER87" s="125" t="s">
        <v>299</v>
      </c>
      <c r="ES87" s="126" t="s">
        <v>299</v>
      </c>
      <c r="ET87" s="127" t="s">
        <v>299</v>
      </c>
      <c r="EU87" s="2" t="s">
        <v>299</v>
      </c>
      <c r="EV87" s="125" t="s">
        <v>299</v>
      </c>
      <c r="EW87" s="126" t="s">
        <v>299</v>
      </c>
      <c r="EX87" s="127" t="s">
        <v>299</v>
      </c>
      <c r="EY87" s="2" t="s">
        <v>299</v>
      </c>
      <c r="EZ87" s="125" t="s">
        <v>299</v>
      </c>
      <c r="FA87" s="126" t="s">
        <v>299</v>
      </c>
      <c r="FB87" s="127" t="s">
        <v>299</v>
      </c>
      <c r="FC87" s="2" t="s">
        <v>299</v>
      </c>
      <c r="FD87" s="125" t="s">
        <v>299</v>
      </c>
      <c r="FE87" s="126" t="s">
        <v>299</v>
      </c>
      <c r="FF87" s="127" t="s">
        <v>299</v>
      </c>
    </row>
    <row r="88" spans="2:162">
      <c r="B88" s="2" t="str">
        <f>IF('[1]Service Rank in each comparison'!D89="","",'[1]Service Rank in each comparison'!$C89)</f>
        <v>ABC transporters</v>
      </c>
      <c r="C88" s="5">
        <f>'[1]Service Rank in each comparison'!D89</f>
        <v>16.5794326009174</v>
      </c>
      <c r="D88" s="6">
        <f>IF('[1]Service Rank in each comparison'!E89="","",'[1]Service Rank in each comparison'!E89)</f>
        <v>-16.5794326009174</v>
      </c>
      <c r="E88" s="7">
        <f t="shared" si="20"/>
        <v>1</v>
      </c>
      <c r="F88" s="2" t="str">
        <f>IF('[1]Service Rank in each comparison'!F89="","",'[1]Service Rank in each comparison'!$C89)</f>
        <v>ABC transporters</v>
      </c>
      <c r="G88" s="5">
        <f>'[1]Service Rank in each comparison'!F89</f>
        <v>145.98822143446</v>
      </c>
      <c r="H88" s="6">
        <f>'[1]Service Rank in each comparison'!G89</f>
        <v>101.757734150055</v>
      </c>
      <c r="I88" s="7">
        <f t="shared" si="21"/>
        <v>1</v>
      </c>
      <c r="J88" s="2" t="str">
        <f>IF('[1]Service Rank in each comparison'!H89="","",'[1]Service Rank in each comparison'!$C89)</f>
        <v>ABC transporters</v>
      </c>
      <c r="K88" s="5">
        <f>'[1]Service Rank in each comparison'!H89</f>
        <v>20.046382129287</v>
      </c>
      <c r="L88" s="6">
        <f>'[1]Service Rank in each comparison'!I89</f>
        <v>20.046382129287</v>
      </c>
      <c r="M88" s="7">
        <f t="shared" si="22"/>
        <v>1</v>
      </c>
      <c r="N88" s="2" t="str">
        <f>IF('[1]Service Rank in each comparison'!J89="","",'[1]Service Rank in each comparison'!$C89)</f>
        <v/>
      </c>
      <c r="O88" s="5">
        <f>'[1]Service Rank in each comparison'!J89</f>
        <v>0</v>
      </c>
      <c r="P88" s="6">
        <f>'[1]Service Rank in each comparison'!K89</f>
        <v>0</v>
      </c>
      <c r="Q88" s="7">
        <f t="shared" si="23"/>
        <v>1</v>
      </c>
      <c r="R88" s="2" t="str">
        <f>IF('[1]Service Rank in each comparison'!L89="","",'[1]Service Rank in each comparison'!$C89)</f>
        <v/>
      </c>
      <c r="S88" s="5">
        <f>'[1]Service Rank in each comparison'!L89</f>
        <v>0</v>
      </c>
      <c r="T88" s="6">
        <f>'[1]Service Rank in each comparison'!M89</f>
        <v>0</v>
      </c>
      <c r="U88" s="7">
        <f t="shared" si="24"/>
        <v>1</v>
      </c>
      <c r="V88" s="2" t="str">
        <f>IF('[1]Service Rank in each comparison'!N89="","",'[1]Service Rank in each comparison'!$C89)</f>
        <v/>
      </c>
      <c r="W88" s="5">
        <f>'[1]Service Rank in each comparison'!N89</f>
        <v>0</v>
      </c>
      <c r="X88" s="6">
        <f>'[1]Service Rank in each comparison'!O89</f>
        <v>0</v>
      </c>
      <c r="Y88" s="7">
        <f t="shared" si="25"/>
        <v>1</v>
      </c>
      <c r="Z88" s="2" t="str">
        <f>IF('[1]Service Rank in each comparison'!P89="","",'[1]Service Rank in each comparison'!$C89)</f>
        <v/>
      </c>
      <c r="AA88" s="5">
        <f>'[1]Service Rank in each comparison'!P89</f>
        <v>0</v>
      </c>
      <c r="AB88" s="6">
        <f>'[1]Service Rank in each comparison'!Q89</f>
        <v>0</v>
      </c>
      <c r="AC88" s="7">
        <f t="shared" si="26"/>
        <v>1</v>
      </c>
      <c r="AD88" s="2" t="str">
        <f>IF('[1]Service Rank in each comparison'!R89="","",'[1]Service Rank in each comparison'!$C89)</f>
        <v/>
      </c>
      <c r="AE88" s="5">
        <f>'[1]Service Rank in each comparison'!R89</f>
        <v>0</v>
      </c>
      <c r="AF88" s="6">
        <f>'[1]Service Rank in each comparison'!S89</f>
        <v>0</v>
      </c>
      <c r="AG88" s="7">
        <f t="shared" si="27"/>
        <v>1</v>
      </c>
      <c r="AH88" s="2" t="str">
        <f>IF('[1]Service Rank in each comparison'!T89="","",'[1]Service Rank in each comparison'!$C89)</f>
        <v/>
      </c>
      <c r="AI88" s="5">
        <f>'[1]Service Rank in each comparison'!T89</f>
        <v>0</v>
      </c>
      <c r="AJ88" s="6">
        <f>'[1]Service Rank in each comparison'!U89</f>
        <v>0</v>
      </c>
      <c r="AK88" s="7">
        <f t="shared" si="28"/>
        <v>1</v>
      </c>
      <c r="AL88" s="2" t="str">
        <f>IF('[1]Service Rank in each comparison'!V89="","",'[1]Service Rank in each comparison'!$C89)</f>
        <v/>
      </c>
      <c r="AM88" s="5">
        <f>'[1]Service Rank in each comparison'!V89</f>
        <v>0</v>
      </c>
      <c r="AN88" s="6">
        <f>'[1]Service Rank in each comparison'!W89</f>
        <v>0</v>
      </c>
      <c r="AO88" s="7">
        <f t="shared" si="29"/>
        <v>1</v>
      </c>
      <c r="AP88" s="2" t="str">
        <f>IF('[1]Service Rank in each comparison'!X89="","",'[1]Service Rank in each comparison'!$C89)</f>
        <v/>
      </c>
      <c r="AQ88" s="5">
        <f>'[1]Service Rank in each comparison'!X89</f>
        <v>0</v>
      </c>
      <c r="AR88" s="6">
        <f>'[1]Service Rank in each comparison'!Y89</f>
        <v>0</v>
      </c>
      <c r="AS88" s="7">
        <f t="shared" si="30"/>
        <v>1</v>
      </c>
      <c r="AT88" s="2" t="str">
        <f>IF('[1]Service Rank in each comparison'!Z89="","",'[1]Service Rank in each comparison'!$C89)</f>
        <v/>
      </c>
      <c r="AU88" s="5">
        <f>'[1]Service Rank in each comparison'!Z89</f>
        <v>0</v>
      </c>
      <c r="AV88" s="6">
        <f>'[1]Service Rank in each comparison'!AA89</f>
        <v>0</v>
      </c>
      <c r="AW88" s="7">
        <f t="shared" si="31"/>
        <v>1</v>
      </c>
      <c r="AX88" s="2" t="str">
        <f>IF('[1]Service Rank in each comparison'!AB89="","",'[1]Service Rank in each comparison'!$C89)</f>
        <v/>
      </c>
      <c r="AY88" s="5">
        <f>'[1]Service Rank in each comparison'!AB89</f>
        <v>0</v>
      </c>
      <c r="AZ88" s="6">
        <f>'[1]Service Rank in each comparison'!AC89</f>
        <v>0</v>
      </c>
      <c r="BA88" s="7">
        <f t="shared" si="32"/>
        <v>1</v>
      </c>
      <c r="BB88" s="2" t="str">
        <f>IF('[1]Service Rank in each comparison'!AD89="","",'[1]Service Rank in each comparison'!$C89)</f>
        <v/>
      </c>
      <c r="BC88" s="5">
        <f>'[1]Service Rank in each comparison'!AD89</f>
        <v>0</v>
      </c>
      <c r="BD88" s="6">
        <f>'[1]Service Rank in each comparison'!AE89</f>
        <v>0</v>
      </c>
      <c r="BE88" s="7">
        <f t="shared" si="33"/>
        <v>1</v>
      </c>
      <c r="BF88" s="2" t="str">
        <f>IF('[1]Service Rank in each comparison'!AF89="","",'[1]Service Rank in each comparison'!$C89)</f>
        <v/>
      </c>
      <c r="BG88" s="5">
        <f>'[1]Service Rank in each comparison'!AF89</f>
        <v>0</v>
      </c>
      <c r="BH88" s="6">
        <f>'[1]Service Rank in each comparison'!AG89</f>
        <v>0</v>
      </c>
      <c r="BI88" s="7">
        <f t="shared" si="34"/>
        <v>1</v>
      </c>
      <c r="BJ88" s="2" t="str">
        <f>IF('[1]Service Rank in each comparison'!AH89="","",'[1]Service Rank in each comparison'!$C89)</f>
        <v/>
      </c>
      <c r="BK88" s="5">
        <f>'[1]Service Rank in each comparison'!AH89</f>
        <v>0</v>
      </c>
      <c r="BL88" s="6">
        <f>'[1]Service Rank in each comparison'!AI89</f>
        <v>0</v>
      </c>
      <c r="BM88" s="7">
        <f t="shared" si="35"/>
        <v>1</v>
      </c>
      <c r="BN88" s="2" t="str">
        <f>IF('[1]Service Rank in each comparison'!AJ89="","",'[1]Service Rank in each comparison'!$C89)</f>
        <v/>
      </c>
      <c r="BO88" s="5">
        <f>'[1]Service Rank in each comparison'!AJ89</f>
        <v>0</v>
      </c>
      <c r="BP88" s="6">
        <f>'[1]Service Rank in each comparison'!AK89</f>
        <v>0</v>
      </c>
      <c r="BQ88" s="7">
        <f t="shared" si="36"/>
        <v>1</v>
      </c>
      <c r="BR88" s="2" t="str">
        <f>IF('[1]Service Rank in each comparison'!AL89="","",'[1]Service Rank in each comparison'!$C89)</f>
        <v/>
      </c>
      <c r="BS88" s="5">
        <f>'[1]Service Rank in each comparison'!AL89</f>
        <v>0</v>
      </c>
      <c r="BT88" s="6">
        <f>'[1]Service Rank in each comparison'!AM89</f>
        <v>0</v>
      </c>
      <c r="BU88" s="7">
        <f t="shared" si="37"/>
        <v>1</v>
      </c>
      <c r="BV88" s="2" t="str">
        <f>IF('[1]Service Rank in each comparison'!AN89="","",'[1]Service Rank in each comparison'!$C89)</f>
        <v/>
      </c>
      <c r="BW88" s="5">
        <f>'[1]Service Rank in each comparison'!AN89</f>
        <v>0</v>
      </c>
      <c r="BX88" s="6">
        <f>'[1]Service Rank in each comparison'!AO89</f>
        <v>0</v>
      </c>
      <c r="BY88" s="7">
        <f t="shared" si="38"/>
        <v>1</v>
      </c>
      <c r="BZ88" s="2" t="str">
        <f>IF('[1]Service Rank in each comparison'!AP89="","",'[1]Service Rank in each comparison'!$C89)</f>
        <v/>
      </c>
      <c r="CA88" s="5">
        <f>'[1]Service Rank in each comparison'!AP89</f>
        <v>0</v>
      </c>
      <c r="CB88" s="6">
        <f>'[1]Service Rank in each comparison'!AQ89</f>
        <v>0</v>
      </c>
      <c r="CC88" s="7">
        <f t="shared" si="39"/>
        <v>1</v>
      </c>
      <c r="CE88" s="2" t="s">
        <v>210</v>
      </c>
      <c r="CF88" s="5">
        <v>150.184213021491</v>
      </c>
      <c r="CG88" s="6">
        <v>150.184213021491</v>
      </c>
      <c r="CH88" s="7">
        <v>1</v>
      </c>
      <c r="CI88" s="2" t="s">
        <v>296</v>
      </c>
      <c r="CJ88" s="5">
        <v>15.5036674582663</v>
      </c>
      <c r="CK88" s="6">
        <v>-15.5036674582663</v>
      </c>
      <c r="CL88" s="7">
        <v>1</v>
      </c>
      <c r="CM88" s="2" t="s">
        <v>126</v>
      </c>
      <c r="CN88" s="5">
        <v>16.3262899422475</v>
      </c>
      <c r="CO88" s="6">
        <v>-16.3262899422475</v>
      </c>
      <c r="CP88" s="7">
        <v>1</v>
      </c>
      <c r="CQ88" s="2" t="s">
        <v>299</v>
      </c>
      <c r="CR88" s="125" t="s">
        <v>299</v>
      </c>
      <c r="CS88" s="126" t="s">
        <v>299</v>
      </c>
      <c r="CT88" s="127" t="s">
        <v>299</v>
      </c>
      <c r="CU88" s="2" t="s">
        <v>299</v>
      </c>
      <c r="CV88" s="125" t="s">
        <v>299</v>
      </c>
      <c r="CW88" s="126" t="s">
        <v>299</v>
      </c>
      <c r="CX88" s="127" t="s">
        <v>299</v>
      </c>
      <c r="CY88" s="2" t="s">
        <v>299</v>
      </c>
      <c r="CZ88" s="125" t="s">
        <v>299</v>
      </c>
      <c r="DA88" s="126" t="s">
        <v>299</v>
      </c>
      <c r="DB88" s="127" t="s">
        <v>299</v>
      </c>
      <c r="DC88" s="2" t="s">
        <v>299</v>
      </c>
      <c r="DD88" s="125" t="s">
        <v>299</v>
      </c>
      <c r="DE88" s="126" t="s">
        <v>299</v>
      </c>
      <c r="DF88" s="127" t="s">
        <v>299</v>
      </c>
      <c r="DG88" s="2" t="s">
        <v>299</v>
      </c>
      <c r="DH88" s="125" t="s">
        <v>299</v>
      </c>
      <c r="DI88" s="126" t="s">
        <v>299</v>
      </c>
      <c r="DJ88" s="127" t="s">
        <v>299</v>
      </c>
      <c r="DK88" s="2" t="s">
        <v>299</v>
      </c>
      <c r="DL88" s="125" t="s">
        <v>299</v>
      </c>
      <c r="DM88" s="126" t="s">
        <v>299</v>
      </c>
      <c r="DN88" s="127" t="s">
        <v>299</v>
      </c>
      <c r="DO88" s="2" t="s">
        <v>299</v>
      </c>
      <c r="DP88" s="125" t="s">
        <v>299</v>
      </c>
      <c r="DQ88" s="126" t="s">
        <v>299</v>
      </c>
      <c r="DR88" s="127" t="s">
        <v>299</v>
      </c>
      <c r="DS88" s="2" t="s">
        <v>299</v>
      </c>
      <c r="DT88" s="125" t="s">
        <v>299</v>
      </c>
      <c r="DU88" s="126" t="s">
        <v>299</v>
      </c>
      <c r="DV88" s="127" t="s">
        <v>299</v>
      </c>
      <c r="DW88" s="2" t="s">
        <v>299</v>
      </c>
      <c r="DX88" s="125" t="s">
        <v>299</v>
      </c>
      <c r="DY88" s="126" t="s">
        <v>299</v>
      </c>
      <c r="DZ88" s="127" t="s">
        <v>299</v>
      </c>
      <c r="EA88" s="2" t="s">
        <v>299</v>
      </c>
      <c r="EB88" s="125" t="s">
        <v>299</v>
      </c>
      <c r="EC88" s="126" t="s">
        <v>299</v>
      </c>
      <c r="ED88" s="127" t="s">
        <v>299</v>
      </c>
      <c r="EE88" s="2" t="s">
        <v>299</v>
      </c>
      <c r="EF88" s="125" t="s">
        <v>299</v>
      </c>
      <c r="EG88" s="126" t="s">
        <v>299</v>
      </c>
      <c r="EH88" s="127" t="s">
        <v>299</v>
      </c>
      <c r="EI88" s="2" t="s">
        <v>299</v>
      </c>
      <c r="EJ88" s="125" t="s">
        <v>299</v>
      </c>
      <c r="EK88" s="126" t="s">
        <v>299</v>
      </c>
      <c r="EL88" s="127" t="s">
        <v>299</v>
      </c>
      <c r="EM88" s="2" t="s">
        <v>299</v>
      </c>
      <c r="EN88" s="125" t="s">
        <v>299</v>
      </c>
      <c r="EO88" s="126" t="s">
        <v>299</v>
      </c>
      <c r="EP88" s="127" t="s">
        <v>299</v>
      </c>
      <c r="EQ88" s="2" t="s">
        <v>299</v>
      </c>
      <c r="ER88" s="125" t="s">
        <v>299</v>
      </c>
      <c r="ES88" s="126" t="s">
        <v>299</v>
      </c>
      <c r="ET88" s="127" t="s">
        <v>299</v>
      </c>
      <c r="EU88" s="2" t="s">
        <v>299</v>
      </c>
      <c r="EV88" s="125" t="s">
        <v>299</v>
      </c>
      <c r="EW88" s="126" t="s">
        <v>299</v>
      </c>
      <c r="EX88" s="127" t="s">
        <v>299</v>
      </c>
      <c r="EY88" s="2" t="s">
        <v>299</v>
      </c>
      <c r="EZ88" s="125" t="s">
        <v>299</v>
      </c>
      <c r="FA88" s="126" t="s">
        <v>299</v>
      </c>
      <c r="FB88" s="127" t="s">
        <v>299</v>
      </c>
      <c r="FC88" s="2" t="s">
        <v>299</v>
      </c>
      <c r="FD88" s="125" t="s">
        <v>299</v>
      </c>
      <c r="FE88" s="126" t="s">
        <v>299</v>
      </c>
      <c r="FF88" s="127" t="s">
        <v>299</v>
      </c>
    </row>
    <row r="89" spans="2:162">
      <c r="B89" s="2" t="str">
        <f>IF('[1]Service Rank in each comparison'!D90="","",'[1]Service Rank in each comparison'!$C90)</f>
        <v/>
      </c>
      <c r="C89" s="5">
        <f>'[1]Service Rank in each comparison'!D90</f>
        <v>0</v>
      </c>
      <c r="D89" s="6" t="str">
        <f>IF('[1]Service Rank in each comparison'!E90="","",'[1]Service Rank in each comparison'!E90)</f>
        <v/>
      </c>
      <c r="E89" s="7">
        <f t="shared" si="20"/>
        <v>1</v>
      </c>
      <c r="F89" s="2" t="str">
        <f>IF('[1]Service Rank in each comparison'!F90="","",'[1]Service Rank in each comparison'!$C90)</f>
        <v/>
      </c>
      <c r="G89" s="5">
        <f>'[1]Service Rank in each comparison'!F90</f>
        <v>0</v>
      </c>
      <c r="H89" s="6">
        <f>'[1]Service Rank in each comparison'!G90</f>
        <v>0</v>
      </c>
      <c r="I89" s="7">
        <f t="shared" si="21"/>
        <v>1</v>
      </c>
      <c r="J89" s="2" t="str">
        <f>IF('[1]Service Rank in each comparison'!H90="","",'[1]Service Rank in each comparison'!$C90)</f>
        <v/>
      </c>
      <c r="K89" s="5">
        <f>'[1]Service Rank in each comparison'!H90</f>
        <v>0</v>
      </c>
      <c r="L89" s="6">
        <f>'[1]Service Rank in each comparison'!I90</f>
        <v>0</v>
      </c>
      <c r="M89" s="7">
        <f t="shared" si="22"/>
        <v>1</v>
      </c>
      <c r="N89" s="2" t="str">
        <f>IF('[1]Service Rank in each comparison'!J90="","",'[1]Service Rank in each comparison'!$C90)</f>
        <v/>
      </c>
      <c r="O89" s="5">
        <f>'[1]Service Rank in each comparison'!J90</f>
        <v>0</v>
      </c>
      <c r="P89" s="6">
        <f>'[1]Service Rank in each comparison'!K90</f>
        <v>0</v>
      </c>
      <c r="Q89" s="7">
        <f t="shared" si="23"/>
        <v>1</v>
      </c>
      <c r="R89" s="2" t="str">
        <f>IF('[1]Service Rank in each comparison'!L90="","",'[1]Service Rank in each comparison'!$C90)</f>
        <v/>
      </c>
      <c r="S89" s="5">
        <f>'[1]Service Rank in each comparison'!L90</f>
        <v>0</v>
      </c>
      <c r="T89" s="6">
        <f>'[1]Service Rank in each comparison'!M90</f>
        <v>0</v>
      </c>
      <c r="U89" s="7">
        <f t="shared" si="24"/>
        <v>1</v>
      </c>
      <c r="V89" s="2" t="str">
        <f>IF('[1]Service Rank in each comparison'!N90="","",'[1]Service Rank in each comparison'!$C90)</f>
        <v/>
      </c>
      <c r="W89" s="5">
        <f>'[1]Service Rank in each comparison'!N90</f>
        <v>0</v>
      </c>
      <c r="X89" s="6">
        <f>'[1]Service Rank in each comparison'!O90</f>
        <v>0</v>
      </c>
      <c r="Y89" s="7">
        <f t="shared" si="25"/>
        <v>1</v>
      </c>
      <c r="Z89" s="2" t="str">
        <f>IF('[1]Service Rank in each comparison'!P90="","",'[1]Service Rank in each comparison'!$C90)</f>
        <v/>
      </c>
      <c r="AA89" s="5">
        <f>'[1]Service Rank in each comparison'!P90</f>
        <v>0</v>
      </c>
      <c r="AB89" s="6">
        <f>'[1]Service Rank in each comparison'!Q90</f>
        <v>0</v>
      </c>
      <c r="AC89" s="7">
        <f t="shared" si="26"/>
        <v>1</v>
      </c>
      <c r="AD89" s="2" t="str">
        <f>IF('[1]Service Rank in each comparison'!R90="","",'[1]Service Rank in each comparison'!$C90)</f>
        <v/>
      </c>
      <c r="AE89" s="5">
        <f>'[1]Service Rank in each comparison'!R90</f>
        <v>0</v>
      </c>
      <c r="AF89" s="6">
        <f>'[1]Service Rank in each comparison'!S90</f>
        <v>0</v>
      </c>
      <c r="AG89" s="7">
        <f t="shared" si="27"/>
        <v>1</v>
      </c>
      <c r="AH89" s="2" t="str">
        <f>IF('[1]Service Rank in each comparison'!T90="","",'[1]Service Rank in each comparison'!$C90)</f>
        <v/>
      </c>
      <c r="AI89" s="5">
        <f>'[1]Service Rank in each comparison'!T90</f>
        <v>0</v>
      </c>
      <c r="AJ89" s="6">
        <f>'[1]Service Rank in each comparison'!U90</f>
        <v>0</v>
      </c>
      <c r="AK89" s="7">
        <f t="shared" si="28"/>
        <v>1</v>
      </c>
      <c r="AL89" s="2" t="str">
        <f>IF('[1]Service Rank in each comparison'!V90="","",'[1]Service Rank in each comparison'!$C90)</f>
        <v/>
      </c>
      <c r="AM89" s="5">
        <f>'[1]Service Rank in each comparison'!V90</f>
        <v>0</v>
      </c>
      <c r="AN89" s="6">
        <f>'[1]Service Rank in each comparison'!W90</f>
        <v>0</v>
      </c>
      <c r="AO89" s="7">
        <f t="shared" si="29"/>
        <v>1</v>
      </c>
      <c r="AP89" s="2" t="str">
        <f>IF('[1]Service Rank in each comparison'!X90="","",'[1]Service Rank in each comparison'!$C90)</f>
        <v/>
      </c>
      <c r="AQ89" s="5">
        <f>'[1]Service Rank in each comparison'!X90</f>
        <v>0</v>
      </c>
      <c r="AR89" s="6">
        <f>'[1]Service Rank in each comparison'!Y90</f>
        <v>0</v>
      </c>
      <c r="AS89" s="7">
        <f t="shared" si="30"/>
        <v>1</v>
      </c>
      <c r="AT89" s="2" t="str">
        <f>IF('[1]Service Rank in each comparison'!Z90="","",'[1]Service Rank in each comparison'!$C90)</f>
        <v/>
      </c>
      <c r="AU89" s="5">
        <f>'[1]Service Rank in each comparison'!Z90</f>
        <v>0</v>
      </c>
      <c r="AV89" s="6">
        <f>'[1]Service Rank in each comparison'!AA90</f>
        <v>0</v>
      </c>
      <c r="AW89" s="7">
        <f t="shared" si="31"/>
        <v>1</v>
      </c>
      <c r="AX89" s="2" t="str">
        <f>IF('[1]Service Rank in each comparison'!AB90="","",'[1]Service Rank in each comparison'!$C90)</f>
        <v/>
      </c>
      <c r="AY89" s="5">
        <f>'[1]Service Rank in each comparison'!AB90</f>
        <v>0</v>
      </c>
      <c r="AZ89" s="6">
        <f>'[1]Service Rank in each comparison'!AC90</f>
        <v>0</v>
      </c>
      <c r="BA89" s="7">
        <f t="shared" si="32"/>
        <v>1</v>
      </c>
      <c r="BB89" s="2" t="str">
        <f>IF('[1]Service Rank in each comparison'!AD90="","",'[1]Service Rank in each comparison'!$C90)</f>
        <v/>
      </c>
      <c r="BC89" s="5">
        <f>'[1]Service Rank in each comparison'!AD90</f>
        <v>0</v>
      </c>
      <c r="BD89" s="6">
        <f>'[1]Service Rank in each comparison'!AE90</f>
        <v>0</v>
      </c>
      <c r="BE89" s="7">
        <f t="shared" si="33"/>
        <v>1</v>
      </c>
      <c r="BF89" s="2" t="str">
        <f>IF('[1]Service Rank in each comparison'!AF90="","",'[1]Service Rank in each comparison'!$C90)</f>
        <v/>
      </c>
      <c r="BG89" s="5">
        <f>'[1]Service Rank in each comparison'!AF90</f>
        <v>0</v>
      </c>
      <c r="BH89" s="6">
        <f>'[1]Service Rank in each comparison'!AG90</f>
        <v>0</v>
      </c>
      <c r="BI89" s="7">
        <f t="shared" si="34"/>
        <v>1</v>
      </c>
      <c r="BJ89" s="2" t="str">
        <f>IF('[1]Service Rank in each comparison'!AH90="","",'[1]Service Rank in each comparison'!$C90)</f>
        <v/>
      </c>
      <c r="BK89" s="5">
        <f>'[1]Service Rank in each comparison'!AH90</f>
        <v>0</v>
      </c>
      <c r="BL89" s="6">
        <f>'[1]Service Rank in each comparison'!AI90</f>
        <v>0</v>
      </c>
      <c r="BM89" s="7">
        <f t="shared" si="35"/>
        <v>1</v>
      </c>
      <c r="BN89" s="2" t="str">
        <f>IF('[1]Service Rank in each comparison'!AJ90="","",'[1]Service Rank in each comparison'!$C90)</f>
        <v/>
      </c>
      <c r="BO89" s="5">
        <f>'[1]Service Rank in each comparison'!AJ90</f>
        <v>0</v>
      </c>
      <c r="BP89" s="6">
        <f>'[1]Service Rank in each comparison'!AK90</f>
        <v>0</v>
      </c>
      <c r="BQ89" s="7">
        <f t="shared" si="36"/>
        <v>1</v>
      </c>
      <c r="BR89" s="2" t="str">
        <f>IF('[1]Service Rank in each comparison'!AL90="","",'[1]Service Rank in each comparison'!$C90)</f>
        <v/>
      </c>
      <c r="BS89" s="5">
        <f>'[1]Service Rank in each comparison'!AL90</f>
        <v>0</v>
      </c>
      <c r="BT89" s="6">
        <f>'[1]Service Rank in each comparison'!AM90</f>
        <v>0</v>
      </c>
      <c r="BU89" s="7">
        <f t="shared" si="37"/>
        <v>1</v>
      </c>
      <c r="BV89" s="2" t="str">
        <f>IF('[1]Service Rank in each comparison'!AN90="","",'[1]Service Rank in each comparison'!$C90)</f>
        <v/>
      </c>
      <c r="BW89" s="5">
        <f>'[1]Service Rank in each comparison'!AN90</f>
        <v>0</v>
      </c>
      <c r="BX89" s="6">
        <f>'[1]Service Rank in each comparison'!AO90</f>
        <v>0</v>
      </c>
      <c r="BY89" s="7">
        <f t="shared" si="38"/>
        <v>1</v>
      </c>
      <c r="BZ89" s="2" t="str">
        <f>IF('[1]Service Rank in each comparison'!AP90="","",'[1]Service Rank in each comparison'!$C90)</f>
        <v/>
      </c>
      <c r="CA89" s="5">
        <f>'[1]Service Rank in each comparison'!AP90</f>
        <v>0</v>
      </c>
      <c r="CB89" s="6">
        <f>'[1]Service Rank in each comparison'!AQ90</f>
        <v>0</v>
      </c>
      <c r="CC89" s="7">
        <f t="shared" si="39"/>
        <v>1</v>
      </c>
      <c r="CE89" s="2" t="s">
        <v>174</v>
      </c>
      <c r="CF89" s="5">
        <v>149.790522162418</v>
      </c>
      <c r="CG89" s="6">
        <v>134.725159542317</v>
      </c>
      <c r="CH89" s="7">
        <v>1</v>
      </c>
      <c r="CI89" s="2" t="s">
        <v>210</v>
      </c>
      <c r="CJ89" s="5">
        <v>15.3927938624652</v>
      </c>
      <c r="CK89" s="6">
        <v>15.3927938624652</v>
      </c>
      <c r="CL89" s="7">
        <v>1</v>
      </c>
      <c r="CM89" s="2" t="s">
        <v>214</v>
      </c>
      <c r="CN89" s="5">
        <v>16.1886097304358</v>
      </c>
      <c r="CO89" s="6">
        <v>-16.1886097304358</v>
      </c>
      <c r="CP89" s="7">
        <v>1</v>
      </c>
      <c r="CQ89" s="2" t="s">
        <v>299</v>
      </c>
      <c r="CR89" s="125" t="s">
        <v>299</v>
      </c>
      <c r="CS89" s="126" t="s">
        <v>299</v>
      </c>
      <c r="CT89" s="127" t="s">
        <v>299</v>
      </c>
      <c r="CU89" s="2" t="s">
        <v>299</v>
      </c>
      <c r="CV89" s="125" t="s">
        <v>299</v>
      </c>
      <c r="CW89" s="126" t="s">
        <v>299</v>
      </c>
      <c r="CX89" s="127" t="s">
        <v>299</v>
      </c>
      <c r="CY89" s="2" t="s">
        <v>299</v>
      </c>
      <c r="CZ89" s="125" t="s">
        <v>299</v>
      </c>
      <c r="DA89" s="126" t="s">
        <v>299</v>
      </c>
      <c r="DB89" s="127" t="s">
        <v>299</v>
      </c>
      <c r="DC89" s="2" t="s">
        <v>299</v>
      </c>
      <c r="DD89" s="125" t="s">
        <v>299</v>
      </c>
      <c r="DE89" s="126" t="s">
        <v>299</v>
      </c>
      <c r="DF89" s="127" t="s">
        <v>299</v>
      </c>
      <c r="DG89" s="2" t="s">
        <v>299</v>
      </c>
      <c r="DH89" s="125" t="s">
        <v>299</v>
      </c>
      <c r="DI89" s="126" t="s">
        <v>299</v>
      </c>
      <c r="DJ89" s="127" t="s">
        <v>299</v>
      </c>
      <c r="DK89" s="2" t="s">
        <v>299</v>
      </c>
      <c r="DL89" s="125" t="s">
        <v>299</v>
      </c>
      <c r="DM89" s="126" t="s">
        <v>299</v>
      </c>
      <c r="DN89" s="127" t="s">
        <v>299</v>
      </c>
      <c r="DO89" s="2" t="s">
        <v>299</v>
      </c>
      <c r="DP89" s="125" t="s">
        <v>299</v>
      </c>
      <c r="DQ89" s="126" t="s">
        <v>299</v>
      </c>
      <c r="DR89" s="127" t="s">
        <v>299</v>
      </c>
      <c r="DS89" s="2" t="s">
        <v>299</v>
      </c>
      <c r="DT89" s="125" t="s">
        <v>299</v>
      </c>
      <c r="DU89" s="126" t="s">
        <v>299</v>
      </c>
      <c r="DV89" s="127" t="s">
        <v>299</v>
      </c>
      <c r="DW89" s="2" t="s">
        <v>299</v>
      </c>
      <c r="DX89" s="125" t="s">
        <v>299</v>
      </c>
      <c r="DY89" s="126" t="s">
        <v>299</v>
      </c>
      <c r="DZ89" s="127" t="s">
        <v>299</v>
      </c>
      <c r="EA89" s="2" t="s">
        <v>299</v>
      </c>
      <c r="EB89" s="125" t="s">
        <v>299</v>
      </c>
      <c r="EC89" s="126" t="s">
        <v>299</v>
      </c>
      <c r="ED89" s="127" t="s">
        <v>299</v>
      </c>
      <c r="EE89" s="2" t="s">
        <v>299</v>
      </c>
      <c r="EF89" s="125" t="s">
        <v>299</v>
      </c>
      <c r="EG89" s="126" t="s">
        <v>299</v>
      </c>
      <c r="EH89" s="127" t="s">
        <v>299</v>
      </c>
      <c r="EI89" s="2" t="s">
        <v>299</v>
      </c>
      <c r="EJ89" s="125" t="s">
        <v>299</v>
      </c>
      <c r="EK89" s="126" t="s">
        <v>299</v>
      </c>
      <c r="EL89" s="127" t="s">
        <v>299</v>
      </c>
      <c r="EM89" s="2" t="s">
        <v>299</v>
      </c>
      <c r="EN89" s="125" t="s">
        <v>299</v>
      </c>
      <c r="EO89" s="126" t="s">
        <v>299</v>
      </c>
      <c r="EP89" s="127" t="s">
        <v>299</v>
      </c>
      <c r="EQ89" s="2" t="s">
        <v>299</v>
      </c>
      <c r="ER89" s="125" t="s">
        <v>299</v>
      </c>
      <c r="ES89" s="126" t="s">
        <v>299</v>
      </c>
      <c r="ET89" s="127" t="s">
        <v>299</v>
      </c>
      <c r="EU89" s="2" t="s">
        <v>299</v>
      </c>
      <c r="EV89" s="125" t="s">
        <v>299</v>
      </c>
      <c r="EW89" s="126" t="s">
        <v>299</v>
      </c>
      <c r="EX89" s="127" t="s">
        <v>299</v>
      </c>
      <c r="EY89" s="2" t="s">
        <v>299</v>
      </c>
      <c r="EZ89" s="125" t="s">
        <v>299</v>
      </c>
      <c r="FA89" s="126" t="s">
        <v>299</v>
      </c>
      <c r="FB89" s="127" t="s">
        <v>299</v>
      </c>
      <c r="FC89" s="2" t="s">
        <v>299</v>
      </c>
      <c r="FD89" s="125" t="s">
        <v>299</v>
      </c>
      <c r="FE89" s="126" t="s">
        <v>299</v>
      </c>
      <c r="FF89" s="127" t="s">
        <v>299</v>
      </c>
    </row>
    <row r="90" spans="2:162">
      <c r="B90" s="2" t="str">
        <f>IF('[1]Service Rank in each comparison'!D91="","",'[1]Service Rank in each comparison'!$C91)</f>
        <v>Ribosome</v>
      </c>
      <c r="C90" s="5">
        <f>'[1]Service Rank in each comparison'!D91</f>
        <v>46.9729233307442</v>
      </c>
      <c r="D90" s="6">
        <f>IF('[1]Service Rank in each comparison'!E91="","",'[1]Service Rank in each comparison'!E91)</f>
        <v>-46.9729233307442</v>
      </c>
      <c r="E90" s="7">
        <f t="shared" si="20"/>
        <v>1</v>
      </c>
      <c r="F90" s="2" t="str">
        <f>IF('[1]Service Rank in each comparison'!F91="","",'[1]Service Rank in each comparison'!$C91)</f>
        <v>Ribosome</v>
      </c>
      <c r="G90" s="5">
        <f>'[1]Service Rank in each comparison'!F91</f>
        <v>398.781989851588</v>
      </c>
      <c r="H90" s="6">
        <f>'[1]Service Rank in each comparison'!G91</f>
        <v>398.781989851588</v>
      </c>
      <c r="I90" s="7">
        <f t="shared" si="21"/>
        <v>1</v>
      </c>
      <c r="J90" s="2" t="str">
        <f>IF('[1]Service Rank in each comparison'!H91="","",'[1]Service Rank in each comparison'!$C91)</f>
        <v>Ribosome</v>
      </c>
      <c r="K90" s="5">
        <f>'[1]Service Rank in each comparison'!H91</f>
        <v>13.9003146482821</v>
      </c>
      <c r="L90" s="6">
        <f>'[1]Service Rank in each comparison'!I91</f>
        <v>13.9003146482821</v>
      </c>
      <c r="M90" s="7">
        <f t="shared" si="22"/>
        <v>1</v>
      </c>
      <c r="N90" s="2" t="str">
        <f>IF('[1]Service Rank in each comparison'!J91="","",'[1]Service Rank in each comparison'!$C91)</f>
        <v/>
      </c>
      <c r="O90" s="5">
        <f>'[1]Service Rank in each comparison'!J91</f>
        <v>0</v>
      </c>
      <c r="P90" s="6">
        <f>'[1]Service Rank in each comparison'!K91</f>
        <v>0</v>
      </c>
      <c r="Q90" s="7">
        <f t="shared" si="23"/>
        <v>1</v>
      </c>
      <c r="R90" s="2" t="str">
        <f>IF('[1]Service Rank in each comparison'!L91="","",'[1]Service Rank in each comparison'!$C91)</f>
        <v/>
      </c>
      <c r="S90" s="5">
        <f>'[1]Service Rank in each comparison'!L91</f>
        <v>0</v>
      </c>
      <c r="T90" s="6">
        <f>'[1]Service Rank in each comparison'!M91</f>
        <v>0</v>
      </c>
      <c r="U90" s="7">
        <f t="shared" si="24"/>
        <v>1</v>
      </c>
      <c r="V90" s="2" t="str">
        <f>IF('[1]Service Rank in each comparison'!N91="","",'[1]Service Rank in each comparison'!$C91)</f>
        <v/>
      </c>
      <c r="W90" s="5">
        <f>'[1]Service Rank in each comparison'!N91</f>
        <v>0</v>
      </c>
      <c r="X90" s="6">
        <f>'[1]Service Rank in each comparison'!O91</f>
        <v>0</v>
      </c>
      <c r="Y90" s="7">
        <f t="shared" si="25"/>
        <v>1</v>
      </c>
      <c r="Z90" s="2" t="str">
        <f>IF('[1]Service Rank in each comparison'!P91="","",'[1]Service Rank in each comparison'!$C91)</f>
        <v/>
      </c>
      <c r="AA90" s="5">
        <f>'[1]Service Rank in each comparison'!P91</f>
        <v>0</v>
      </c>
      <c r="AB90" s="6">
        <f>'[1]Service Rank in each comparison'!Q91</f>
        <v>0</v>
      </c>
      <c r="AC90" s="7">
        <f t="shared" si="26"/>
        <v>1</v>
      </c>
      <c r="AD90" s="2" t="str">
        <f>IF('[1]Service Rank in each comparison'!R91="","",'[1]Service Rank in each comparison'!$C91)</f>
        <v/>
      </c>
      <c r="AE90" s="5">
        <f>'[1]Service Rank in each comparison'!R91</f>
        <v>0</v>
      </c>
      <c r="AF90" s="6">
        <f>'[1]Service Rank in each comparison'!S91</f>
        <v>0</v>
      </c>
      <c r="AG90" s="7">
        <f t="shared" si="27"/>
        <v>1</v>
      </c>
      <c r="AH90" s="2" t="str">
        <f>IF('[1]Service Rank in each comparison'!T91="","",'[1]Service Rank in each comparison'!$C91)</f>
        <v/>
      </c>
      <c r="AI90" s="5">
        <f>'[1]Service Rank in each comparison'!T91</f>
        <v>0</v>
      </c>
      <c r="AJ90" s="6">
        <f>'[1]Service Rank in each comparison'!U91</f>
        <v>0</v>
      </c>
      <c r="AK90" s="7">
        <f t="shared" si="28"/>
        <v>1</v>
      </c>
      <c r="AL90" s="2" t="str">
        <f>IF('[1]Service Rank in each comparison'!V91="","",'[1]Service Rank in each comparison'!$C91)</f>
        <v/>
      </c>
      <c r="AM90" s="5">
        <f>'[1]Service Rank in each comparison'!V91</f>
        <v>0</v>
      </c>
      <c r="AN90" s="6">
        <f>'[1]Service Rank in each comparison'!W91</f>
        <v>0</v>
      </c>
      <c r="AO90" s="7">
        <f t="shared" si="29"/>
        <v>1</v>
      </c>
      <c r="AP90" s="2" t="str">
        <f>IF('[1]Service Rank in each comparison'!X91="","",'[1]Service Rank in each comparison'!$C91)</f>
        <v/>
      </c>
      <c r="AQ90" s="5">
        <f>'[1]Service Rank in each comparison'!X91</f>
        <v>0</v>
      </c>
      <c r="AR90" s="6">
        <f>'[1]Service Rank in each comparison'!Y91</f>
        <v>0</v>
      </c>
      <c r="AS90" s="7">
        <f t="shared" si="30"/>
        <v>1</v>
      </c>
      <c r="AT90" s="2" t="str">
        <f>IF('[1]Service Rank in each comparison'!Z91="","",'[1]Service Rank in each comparison'!$C91)</f>
        <v/>
      </c>
      <c r="AU90" s="5">
        <f>'[1]Service Rank in each comparison'!Z91</f>
        <v>0</v>
      </c>
      <c r="AV90" s="6">
        <f>'[1]Service Rank in each comparison'!AA91</f>
        <v>0</v>
      </c>
      <c r="AW90" s="7">
        <f t="shared" si="31"/>
        <v>1</v>
      </c>
      <c r="AX90" s="2" t="str">
        <f>IF('[1]Service Rank in each comparison'!AB91="","",'[1]Service Rank in each comparison'!$C91)</f>
        <v/>
      </c>
      <c r="AY90" s="5">
        <f>'[1]Service Rank in each comparison'!AB91</f>
        <v>0</v>
      </c>
      <c r="AZ90" s="6">
        <f>'[1]Service Rank in each comparison'!AC91</f>
        <v>0</v>
      </c>
      <c r="BA90" s="7">
        <f t="shared" si="32"/>
        <v>1</v>
      </c>
      <c r="BB90" s="2" t="str">
        <f>IF('[1]Service Rank in each comparison'!AD91="","",'[1]Service Rank in each comparison'!$C91)</f>
        <v/>
      </c>
      <c r="BC90" s="5">
        <f>'[1]Service Rank in each comparison'!AD91</f>
        <v>0</v>
      </c>
      <c r="BD90" s="6">
        <f>'[1]Service Rank in each comparison'!AE91</f>
        <v>0</v>
      </c>
      <c r="BE90" s="7">
        <f t="shared" si="33"/>
        <v>1</v>
      </c>
      <c r="BF90" s="2" t="str">
        <f>IF('[1]Service Rank in each comparison'!AF91="","",'[1]Service Rank in each comparison'!$C91)</f>
        <v/>
      </c>
      <c r="BG90" s="5">
        <f>'[1]Service Rank in each comparison'!AF91</f>
        <v>0</v>
      </c>
      <c r="BH90" s="6">
        <f>'[1]Service Rank in each comparison'!AG91</f>
        <v>0</v>
      </c>
      <c r="BI90" s="7">
        <f t="shared" si="34"/>
        <v>1</v>
      </c>
      <c r="BJ90" s="2" t="str">
        <f>IF('[1]Service Rank in each comparison'!AH91="","",'[1]Service Rank in each comparison'!$C91)</f>
        <v/>
      </c>
      <c r="BK90" s="5">
        <f>'[1]Service Rank in each comparison'!AH91</f>
        <v>0</v>
      </c>
      <c r="BL90" s="6">
        <f>'[1]Service Rank in each comparison'!AI91</f>
        <v>0</v>
      </c>
      <c r="BM90" s="7">
        <f t="shared" si="35"/>
        <v>1</v>
      </c>
      <c r="BN90" s="2" t="str">
        <f>IF('[1]Service Rank in each comparison'!AJ91="","",'[1]Service Rank in each comparison'!$C91)</f>
        <v/>
      </c>
      <c r="BO90" s="5">
        <f>'[1]Service Rank in each comparison'!AJ91</f>
        <v>0</v>
      </c>
      <c r="BP90" s="6">
        <f>'[1]Service Rank in each comparison'!AK91</f>
        <v>0</v>
      </c>
      <c r="BQ90" s="7">
        <f t="shared" si="36"/>
        <v>1</v>
      </c>
      <c r="BR90" s="2" t="str">
        <f>IF('[1]Service Rank in each comparison'!AL91="","",'[1]Service Rank in each comparison'!$C91)</f>
        <v/>
      </c>
      <c r="BS90" s="5">
        <f>'[1]Service Rank in each comparison'!AL91</f>
        <v>0</v>
      </c>
      <c r="BT90" s="6">
        <f>'[1]Service Rank in each comparison'!AM91</f>
        <v>0</v>
      </c>
      <c r="BU90" s="7">
        <f t="shared" si="37"/>
        <v>1</v>
      </c>
      <c r="BV90" s="2" t="str">
        <f>IF('[1]Service Rank in each comparison'!AN91="","",'[1]Service Rank in each comparison'!$C91)</f>
        <v/>
      </c>
      <c r="BW90" s="5">
        <f>'[1]Service Rank in each comparison'!AN91</f>
        <v>0</v>
      </c>
      <c r="BX90" s="6">
        <f>'[1]Service Rank in each comparison'!AO91</f>
        <v>0</v>
      </c>
      <c r="BY90" s="7">
        <f t="shared" si="38"/>
        <v>1</v>
      </c>
      <c r="BZ90" s="2" t="str">
        <f>IF('[1]Service Rank in each comparison'!AP91="","",'[1]Service Rank in each comparison'!$C91)</f>
        <v/>
      </c>
      <c r="CA90" s="5">
        <f>'[1]Service Rank in each comparison'!AP91</f>
        <v>0</v>
      </c>
      <c r="CB90" s="6">
        <f>'[1]Service Rank in each comparison'!AQ91</f>
        <v>0</v>
      </c>
      <c r="CC90" s="7">
        <f t="shared" si="39"/>
        <v>1</v>
      </c>
      <c r="CE90" s="2" t="s">
        <v>185</v>
      </c>
      <c r="CF90" s="5">
        <v>149.753195850107</v>
      </c>
      <c r="CG90" s="6">
        <v>-84.6378228691944</v>
      </c>
      <c r="CH90" s="7">
        <v>1</v>
      </c>
      <c r="CI90" s="2" t="s">
        <v>199</v>
      </c>
      <c r="CJ90" s="5">
        <v>15.2912117285142</v>
      </c>
      <c r="CK90" s="6">
        <v>-5.09910928494195</v>
      </c>
      <c r="CL90" s="7">
        <v>1</v>
      </c>
      <c r="CM90" s="2" t="s">
        <v>107</v>
      </c>
      <c r="CN90" s="5">
        <v>16.0861660940375</v>
      </c>
      <c r="CO90" s="6">
        <v>-16.0861660940375</v>
      </c>
      <c r="CP90" s="7">
        <v>1</v>
      </c>
      <c r="CQ90" s="2" t="s">
        <v>299</v>
      </c>
      <c r="CR90" s="125" t="s">
        <v>299</v>
      </c>
      <c r="CS90" s="126" t="s">
        <v>299</v>
      </c>
      <c r="CT90" s="127" t="s">
        <v>299</v>
      </c>
      <c r="CU90" s="2" t="s">
        <v>299</v>
      </c>
      <c r="CV90" s="125" t="s">
        <v>299</v>
      </c>
      <c r="CW90" s="126" t="s">
        <v>299</v>
      </c>
      <c r="CX90" s="127" t="s">
        <v>299</v>
      </c>
      <c r="CY90" s="2" t="s">
        <v>299</v>
      </c>
      <c r="CZ90" s="125" t="s">
        <v>299</v>
      </c>
      <c r="DA90" s="126" t="s">
        <v>299</v>
      </c>
      <c r="DB90" s="127" t="s">
        <v>299</v>
      </c>
      <c r="DC90" s="2" t="s">
        <v>299</v>
      </c>
      <c r="DD90" s="125" t="s">
        <v>299</v>
      </c>
      <c r="DE90" s="126" t="s">
        <v>299</v>
      </c>
      <c r="DF90" s="127" t="s">
        <v>299</v>
      </c>
      <c r="DG90" s="2" t="s">
        <v>299</v>
      </c>
      <c r="DH90" s="125" t="s">
        <v>299</v>
      </c>
      <c r="DI90" s="126" t="s">
        <v>299</v>
      </c>
      <c r="DJ90" s="127" t="s">
        <v>299</v>
      </c>
      <c r="DK90" s="2" t="s">
        <v>299</v>
      </c>
      <c r="DL90" s="125" t="s">
        <v>299</v>
      </c>
      <c r="DM90" s="126" t="s">
        <v>299</v>
      </c>
      <c r="DN90" s="127" t="s">
        <v>299</v>
      </c>
      <c r="DO90" s="2" t="s">
        <v>299</v>
      </c>
      <c r="DP90" s="125" t="s">
        <v>299</v>
      </c>
      <c r="DQ90" s="126" t="s">
        <v>299</v>
      </c>
      <c r="DR90" s="127" t="s">
        <v>299</v>
      </c>
      <c r="DS90" s="2" t="s">
        <v>299</v>
      </c>
      <c r="DT90" s="125" t="s">
        <v>299</v>
      </c>
      <c r="DU90" s="126" t="s">
        <v>299</v>
      </c>
      <c r="DV90" s="127" t="s">
        <v>299</v>
      </c>
      <c r="DW90" s="2" t="s">
        <v>299</v>
      </c>
      <c r="DX90" s="125" t="s">
        <v>299</v>
      </c>
      <c r="DY90" s="126" t="s">
        <v>299</v>
      </c>
      <c r="DZ90" s="127" t="s">
        <v>299</v>
      </c>
      <c r="EA90" s="2" t="s">
        <v>299</v>
      </c>
      <c r="EB90" s="125" t="s">
        <v>299</v>
      </c>
      <c r="EC90" s="126" t="s">
        <v>299</v>
      </c>
      <c r="ED90" s="127" t="s">
        <v>299</v>
      </c>
      <c r="EE90" s="2" t="s">
        <v>299</v>
      </c>
      <c r="EF90" s="125" t="s">
        <v>299</v>
      </c>
      <c r="EG90" s="126" t="s">
        <v>299</v>
      </c>
      <c r="EH90" s="127" t="s">
        <v>299</v>
      </c>
      <c r="EI90" s="2" t="s">
        <v>299</v>
      </c>
      <c r="EJ90" s="125" t="s">
        <v>299</v>
      </c>
      <c r="EK90" s="126" t="s">
        <v>299</v>
      </c>
      <c r="EL90" s="127" t="s">
        <v>299</v>
      </c>
      <c r="EM90" s="2" t="s">
        <v>299</v>
      </c>
      <c r="EN90" s="125" t="s">
        <v>299</v>
      </c>
      <c r="EO90" s="126" t="s">
        <v>299</v>
      </c>
      <c r="EP90" s="127" t="s">
        <v>299</v>
      </c>
      <c r="EQ90" s="2" t="s">
        <v>299</v>
      </c>
      <c r="ER90" s="125" t="s">
        <v>299</v>
      </c>
      <c r="ES90" s="126" t="s">
        <v>299</v>
      </c>
      <c r="ET90" s="127" t="s">
        <v>299</v>
      </c>
      <c r="EU90" s="2" t="s">
        <v>299</v>
      </c>
      <c r="EV90" s="125" t="s">
        <v>299</v>
      </c>
      <c r="EW90" s="126" t="s">
        <v>299</v>
      </c>
      <c r="EX90" s="127" t="s">
        <v>299</v>
      </c>
      <c r="EY90" s="2" t="s">
        <v>299</v>
      </c>
      <c r="EZ90" s="125" t="s">
        <v>299</v>
      </c>
      <c r="FA90" s="126" t="s">
        <v>299</v>
      </c>
      <c r="FB90" s="127" t="s">
        <v>299</v>
      </c>
      <c r="FC90" s="2" t="s">
        <v>299</v>
      </c>
      <c r="FD90" s="125" t="s">
        <v>299</v>
      </c>
      <c r="FE90" s="126" t="s">
        <v>299</v>
      </c>
      <c r="FF90" s="127" t="s">
        <v>299</v>
      </c>
    </row>
    <row r="91" spans="2:162">
      <c r="B91" s="2" t="str">
        <f>IF('[1]Service Rank in each comparison'!D92="","",'[1]Service Rank in each comparison'!$C92)</f>
        <v/>
      </c>
      <c r="C91" s="5">
        <f>'[1]Service Rank in each comparison'!D92</f>
        <v>0</v>
      </c>
      <c r="D91" s="6" t="str">
        <f>IF('[1]Service Rank in each comparison'!E92="","",'[1]Service Rank in each comparison'!E92)</f>
        <v/>
      </c>
      <c r="E91" s="7">
        <f t="shared" si="20"/>
        <v>1</v>
      </c>
      <c r="F91" s="2" t="str">
        <f>IF('[1]Service Rank in each comparison'!F92="","",'[1]Service Rank in each comparison'!$C92)</f>
        <v>RNA transport</v>
      </c>
      <c r="G91" s="5">
        <f>'[1]Service Rank in each comparison'!F92</f>
        <v>12.7961052939092</v>
      </c>
      <c r="H91" s="6">
        <f>'[1]Service Rank in each comparison'!G92</f>
        <v>0.708758394625268</v>
      </c>
      <c r="I91" s="7">
        <f t="shared" si="21"/>
        <v>1</v>
      </c>
      <c r="J91" s="2" t="str">
        <f>IF('[1]Service Rank in each comparison'!H92="","",'[1]Service Rank in each comparison'!$C92)</f>
        <v/>
      </c>
      <c r="K91" s="5">
        <f>'[1]Service Rank in each comparison'!H92</f>
        <v>0</v>
      </c>
      <c r="L91" s="6">
        <f>'[1]Service Rank in each comparison'!I92</f>
        <v>0</v>
      </c>
      <c r="M91" s="7">
        <f t="shared" si="22"/>
        <v>1</v>
      </c>
      <c r="N91" s="2" t="str">
        <f>IF('[1]Service Rank in each comparison'!J92="","",'[1]Service Rank in each comparison'!$C92)</f>
        <v/>
      </c>
      <c r="O91" s="5">
        <f>'[1]Service Rank in each comparison'!J92</f>
        <v>0</v>
      </c>
      <c r="P91" s="6">
        <f>'[1]Service Rank in each comparison'!K92</f>
        <v>0</v>
      </c>
      <c r="Q91" s="7">
        <f t="shared" si="23"/>
        <v>1</v>
      </c>
      <c r="R91" s="2" t="str">
        <f>IF('[1]Service Rank in each comparison'!L92="","",'[1]Service Rank in each comparison'!$C92)</f>
        <v/>
      </c>
      <c r="S91" s="5">
        <f>'[1]Service Rank in each comparison'!L92</f>
        <v>0</v>
      </c>
      <c r="T91" s="6">
        <f>'[1]Service Rank in each comparison'!M92</f>
        <v>0</v>
      </c>
      <c r="U91" s="7">
        <f t="shared" si="24"/>
        <v>1</v>
      </c>
      <c r="V91" s="2" t="str">
        <f>IF('[1]Service Rank in each comparison'!N92="","",'[1]Service Rank in each comparison'!$C92)</f>
        <v/>
      </c>
      <c r="W91" s="5">
        <f>'[1]Service Rank in each comparison'!N92</f>
        <v>0</v>
      </c>
      <c r="X91" s="6">
        <f>'[1]Service Rank in each comparison'!O92</f>
        <v>0</v>
      </c>
      <c r="Y91" s="7">
        <f t="shared" si="25"/>
        <v>1</v>
      </c>
      <c r="Z91" s="2" t="str">
        <f>IF('[1]Service Rank in each comparison'!P92="","",'[1]Service Rank in each comparison'!$C92)</f>
        <v/>
      </c>
      <c r="AA91" s="5">
        <f>'[1]Service Rank in each comparison'!P92</f>
        <v>0</v>
      </c>
      <c r="AB91" s="6">
        <f>'[1]Service Rank in each comparison'!Q92</f>
        <v>0</v>
      </c>
      <c r="AC91" s="7">
        <f t="shared" si="26"/>
        <v>1</v>
      </c>
      <c r="AD91" s="2" t="str">
        <f>IF('[1]Service Rank in each comparison'!R92="","",'[1]Service Rank in each comparison'!$C92)</f>
        <v/>
      </c>
      <c r="AE91" s="5">
        <f>'[1]Service Rank in each comparison'!R92</f>
        <v>0</v>
      </c>
      <c r="AF91" s="6">
        <f>'[1]Service Rank in each comparison'!S92</f>
        <v>0</v>
      </c>
      <c r="AG91" s="7">
        <f t="shared" si="27"/>
        <v>1</v>
      </c>
      <c r="AH91" s="2" t="str">
        <f>IF('[1]Service Rank in each comparison'!T92="","",'[1]Service Rank in each comparison'!$C92)</f>
        <v/>
      </c>
      <c r="AI91" s="5">
        <f>'[1]Service Rank in each comparison'!T92</f>
        <v>0</v>
      </c>
      <c r="AJ91" s="6">
        <f>'[1]Service Rank in each comparison'!U92</f>
        <v>0</v>
      </c>
      <c r="AK91" s="7">
        <f t="shared" si="28"/>
        <v>1</v>
      </c>
      <c r="AL91" s="2" t="str">
        <f>IF('[1]Service Rank in each comparison'!V92="","",'[1]Service Rank in each comparison'!$C92)</f>
        <v/>
      </c>
      <c r="AM91" s="5">
        <f>'[1]Service Rank in each comparison'!V92</f>
        <v>0</v>
      </c>
      <c r="AN91" s="6">
        <f>'[1]Service Rank in each comparison'!W92</f>
        <v>0</v>
      </c>
      <c r="AO91" s="7">
        <f t="shared" si="29"/>
        <v>1</v>
      </c>
      <c r="AP91" s="2" t="str">
        <f>IF('[1]Service Rank in each comparison'!X92="","",'[1]Service Rank in each comparison'!$C92)</f>
        <v/>
      </c>
      <c r="AQ91" s="5">
        <f>'[1]Service Rank in each comparison'!X92</f>
        <v>0</v>
      </c>
      <c r="AR91" s="6">
        <f>'[1]Service Rank in each comparison'!Y92</f>
        <v>0</v>
      </c>
      <c r="AS91" s="7">
        <f t="shared" si="30"/>
        <v>1</v>
      </c>
      <c r="AT91" s="2" t="str">
        <f>IF('[1]Service Rank in each comparison'!Z92="","",'[1]Service Rank in each comparison'!$C92)</f>
        <v/>
      </c>
      <c r="AU91" s="5">
        <f>'[1]Service Rank in each comparison'!Z92</f>
        <v>0</v>
      </c>
      <c r="AV91" s="6">
        <f>'[1]Service Rank in each comparison'!AA92</f>
        <v>0</v>
      </c>
      <c r="AW91" s="7">
        <f t="shared" si="31"/>
        <v>1</v>
      </c>
      <c r="AX91" s="2" t="str">
        <f>IF('[1]Service Rank in each comparison'!AB92="","",'[1]Service Rank in each comparison'!$C92)</f>
        <v/>
      </c>
      <c r="AY91" s="5">
        <f>'[1]Service Rank in each comparison'!AB92</f>
        <v>0</v>
      </c>
      <c r="AZ91" s="6">
        <f>'[1]Service Rank in each comparison'!AC92</f>
        <v>0</v>
      </c>
      <c r="BA91" s="7">
        <f t="shared" si="32"/>
        <v>1</v>
      </c>
      <c r="BB91" s="2" t="str">
        <f>IF('[1]Service Rank in each comparison'!AD92="","",'[1]Service Rank in each comparison'!$C92)</f>
        <v/>
      </c>
      <c r="BC91" s="5">
        <f>'[1]Service Rank in each comparison'!AD92</f>
        <v>0</v>
      </c>
      <c r="BD91" s="6">
        <f>'[1]Service Rank in each comparison'!AE92</f>
        <v>0</v>
      </c>
      <c r="BE91" s="7">
        <f t="shared" si="33"/>
        <v>1</v>
      </c>
      <c r="BF91" s="2" t="str">
        <f>IF('[1]Service Rank in each comparison'!AF92="","",'[1]Service Rank in each comparison'!$C92)</f>
        <v/>
      </c>
      <c r="BG91" s="5">
        <f>'[1]Service Rank in each comparison'!AF92</f>
        <v>0</v>
      </c>
      <c r="BH91" s="6">
        <f>'[1]Service Rank in each comparison'!AG92</f>
        <v>0</v>
      </c>
      <c r="BI91" s="7">
        <f t="shared" si="34"/>
        <v>1</v>
      </c>
      <c r="BJ91" s="2" t="str">
        <f>IF('[1]Service Rank in each comparison'!AH92="","",'[1]Service Rank in each comparison'!$C92)</f>
        <v/>
      </c>
      <c r="BK91" s="5">
        <f>'[1]Service Rank in each comparison'!AH92</f>
        <v>0</v>
      </c>
      <c r="BL91" s="6">
        <f>'[1]Service Rank in each comparison'!AI92</f>
        <v>0</v>
      </c>
      <c r="BM91" s="7">
        <f t="shared" si="35"/>
        <v>1</v>
      </c>
      <c r="BN91" s="2" t="str">
        <f>IF('[1]Service Rank in each comparison'!AJ92="","",'[1]Service Rank in each comparison'!$C92)</f>
        <v/>
      </c>
      <c r="BO91" s="5">
        <f>'[1]Service Rank in each comparison'!AJ92</f>
        <v>0</v>
      </c>
      <c r="BP91" s="6">
        <f>'[1]Service Rank in each comparison'!AK92</f>
        <v>0</v>
      </c>
      <c r="BQ91" s="7">
        <f t="shared" si="36"/>
        <v>1</v>
      </c>
      <c r="BR91" s="2" t="str">
        <f>IF('[1]Service Rank in each comparison'!AL92="","",'[1]Service Rank in each comparison'!$C92)</f>
        <v/>
      </c>
      <c r="BS91" s="5">
        <f>'[1]Service Rank in each comparison'!AL92</f>
        <v>0</v>
      </c>
      <c r="BT91" s="6">
        <f>'[1]Service Rank in each comparison'!AM92</f>
        <v>0</v>
      </c>
      <c r="BU91" s="7">
        <f t="shared" si="37"/>
        <v>1</v>
      </c>
      <c r="BV91" s="2" t="str">
        <f>IF('[1]Service Rank in each comparison'!AN92="","",'[1]Service Rank in each comparison'!$C92)</f>
        <v/>
      </c>
      <c r="BW91" s="5">
        <f>'[1]Service Rank in each comparison'!AN92</f>
        <v>0</v>
      </c>
      <c r="BX91" s="6">
        <f>'[1]Service Rank in each comparison'!AO92</f>
        <v>0</v>
      </c>
      <c r="BY91" s="7">
        <f t="shared" si="38"/>
        <v>1</v>
      </c>
      <c r="BZ91" s="2" t="str">
        <f>IF('[1]Service Rank in each comparison'!AP92="","",'[1]Service Rank in each comparison'!$C92)</f>
        <v/>
      </c>
      <c r="CA91" s="5">
        <f>'[1]Service Rank in each comparison'!AP92</f>
        <v>0</v>
      </c>
      <c r="CB91" s="6">
        <f>'[1]Service Rank in each comparison'!AQ92</f>
        <v>0</v>
      </c>
      <c r="CC91" s="7">
        <f t="shared" si="39"/>
        <v>1</v>
      </c>
      <c r="CE91" s="2" t="s">
        <v>225</v>
      </c>
      <c r="CF91" s="5">
        <v>148.853401252323</v>
      </c>
      <c r="CG91" s="6">
        <v>-148.853401252323</v>
      </c>
      <c r="CH91" s="7">
        <v>1</v>
      </c>
      <c r="CI91" s="2" t="s">
        <v>233</v>
      </c>
      <c r="CJ91" s="5">
        <v>14.2358884427887</v>
      </c>
      <c r="CK91" s="6">
        <v>14.2358884427887</v>
      </c>
      <c r="CL91" s="7">
        <v>1</v>
      </c>
      <c r="CM91" s="2" t="s">
        <v>217</v>
      </c>
      <c r="CN91" s="5">
        <v>13.4281873076991</v>
      </c>
      <c r="CO91" s="6">
        <v>-4.17938601404258</v>
      </c>
      <c r="CP91" s="7">
        <v>1</v>
      </c>
      <c r="CQ91" s="2" t="s">
        <v>299</v>
      </c>
      <c r="CR91" s="125" t="s">
        <v>299</v>
      </c>
      <c r="CS91" s="126" t="s">
        <v>299</v>
      </c>
      <c r="CT91" s="127" t="s">
        <v>299</v>
      </c>
      <c r="CU91" s="2" t="s">
        <v>299</v>
      </c>
      <c r="CV91" s="125" t="s">
        <v>299</v>
      </c>
      <c r="CW91" s="126" t="s">
        <v>299</v>
      </c>
      <c r="CX91" s="127" t="s">
        <v>299</v>
      </c>
      <c r="CY91" s="2" t="s">
        <v>299</v>
      </c>
      <c r="CZ91" s="125" t="s">
        <v>299</v>
      </c>
      <c r="DA91" s="126" t="s">
        <v>299</v>
      </c>
      <c r="DB91" s="127" t="s">
        <v>299</v>
      </c>
      <c r="DC91" s="2" t="s">
        <v>299</v>
      </c>
      <c r="DD91" s="125" t="s">
        <v>299</v>
      </c>
      <c r="DE91" s="126" t="s">
        <v>299</v>
      </c>
      <c r="DF91" s="127" t="s">
        <v>299</v>
      </c>
      <c r="DG91" s="2" t="s">
        <v>299</v>
      </c>
      <c r="DH91" s="125" t="s">
        <v>299</v>
      </c>
      <c r="DI91" s="126" t="s">
        <v>299</v>
      </c>
      <c r="DJ91" s="127" t="s">
        <v>299</v>
      </c>
      <c r="DK91" s="2" t="s">
        <v>299</v>
      </c>
      <c r="DL91" s="125" t="s">
        <v>299</v>
      </c>
      <c r="DM91" s="126" t="s">
        <v>299</v>
      </c>
      <c r="DN91" s="127" t="s">
        <v>299</v>
      </c>
      <c r="DO91" s="2" t="s">
        <v>299</v>
      </c>
      <c r="DP91" s="125" t="s">
        <v>299</v>
      </c>
      <c r="DQ91" s="126" t="s">
        <v>299</v>
      </c>
      <c r="DR91" s="127" t="s">
        <v>299</v>
      </c>
      <c r="DS91" s="2" t="s">
        <v>299</v>
      </c>
      <c r="DT91" s="125" t="s">
        <v>299</v>
      </c>
      <c r="DU91" s="126" t="s">
        <v>299</v>
      </c>
      <c r="DV91" s="127" t="s">
        <v>299</v>
      </c>
      <c r="DW91" s="2" t="s">
        <v>299</v>
      </c>
      <c r="DX91" s="125" t="s">
        <v>299</v>
      </c>
      <c r="DY91" s="126" t="s">
        <v>299</v>
      </c>
      <c r="DZ91" s="127" t="s">
        <v>299</v>
      </c>
      <c r="EA91" s="2" t="s">
        <v>299</v>
      </c>
      <c r="EB91" s="125" t="s">
        <v>299</v>
      </c>
      <c r="EC91" s="126" t="s">
        <v>299</v>
      </c>
      <c r="ED91" s="127" t="s">
        <v>299</v>
      </c>
      <c r="EE91" s="2" t="s">
        <v>299</v>
      </c>
      <c r="EF91" s="125" t="s">
        <v>299</v>
      </c>
      <c r="EG91" s="126" t="s">
        <v>299</v>
      </c>
      <c r="EH91" s="127" t="s">
        <v>299</v>
      </c>
      <c r="EI91" s="2" t="s">
        <v>299</v>
      </c>
      <c r="EJ91" s="125" t="s">
        <v>299</v>
      </c>
      <c r="EK91" s="126" t="s">
        <v>299</v>
      </c>
      <c r="EL91" s="127" t="s">
        <v>299</v>
      </c>
      <c r="EM91" s="2" t="s">
        <v>299</v>
      </c>
      <c r="EN91" s="125" t="s">
        <v>299</v>
      </c>
      <c r="EO91" s="126" t="s">
        <v>299</v>
      </c>
      <c r="EP91" s="127" t="s">
        <v>299</v>
      </c>
      <c r="EQ91" s="2" t="s">
        <v>299</v>
      </c>
      <c r="ER91" s="125" t="s">
        <v>299</v>
      </c>
      <c r="ES91" s="126" t="s">
        <v>299</v>
      </c>
      <c r="ET91" s="127" t="s">
        <v>299</v>
      </c>
      <c r="EU91" s="2" t="s">
        <v>299</v>
      </c>
      <c r="EV91" s="125" t="s">
        <v>299</v>
      </c>
      <c r="EW91" s="126" t="s">
        <v>299</v>
      </c>
      <c r="EX91" s="127" t="s">
        <v>299</v>
      </c>
      <c r="EY91" s="2" t="s">
        <v>299</v>
      </c>
      <c r="EZ91" s="125" t="s">
        <v>299</v>
      </c>
      <c r="FA91" s="126" t="s">
        <v>299</v>
      </c>
      <c r="FB91" s="127" t="s">
        <v>299</v>
      </c>
      <c r="FC91" s="2" t="s">
        <v>299</v>
      </c>
      <c r="FD91" s="125" t="s">
        <v>299</v>
      </c>
      <c r="FE91" s="126" t="s">
        <v>299</v>
      </c>
      <c r="FF91" s="127" t="s">
        <v>299</v>
      </c>
    </row>
    <row r="92" spans="2:162">
      <c r="B92" s="2" t="str">
        <f>IF('[1]Service Rank in each comparison'!D93="","",'[1]Service Rank in each comparison'!$C93)</f>
        <v>mRNA surveillance pathway</v>
      </c>
      <c r="C92" s="5">
        <f>'[1]Service Rank in each comparison'!D93</f>
        <v>13.7316076279491</v>
      </c>
      <c r="D92" s="6">
        <f>IF('[1]Service Rank in each comparison'!E93="","",'[1]Service Rank in each comparison'!E93)</f>
        <v>13.7316076279491</v>
      </c>
      <c r="E92" s="7">
        <f t="shared" si="20"/>
        <v>1</v>
      </c>
      <c r="F92" s="2" t="str">
        <f>IF('[1]Service Rank in each comparison'!F93="","",'[1]Service Rank in each comparison'!$C93)</f>
        <v>mRNA surveillance pathway</v>
      </c>
      <c r="G92" s="5">
        <f>'[1]Service Rank in each comparison'!F93</f>
        <v>84.3889714137013</v>
      </c>
      <c r="H92" s="6">
        <f>'[1]Service Rank in each comparison'!G93</f>
        <v>84.3889714137013</v>
      </c>
      <c r="I92" s="7">
        <f t="shared" si="21"/>
        <v>1</v>
      </c>
      <c r="J92" s="2" t="str">
        <f>IF('[1]Service Rank in each comparison'!H93="","",'[1]Service Rank in each comparison'!$C93)</f>
        <v>mRNA surveillance pathway</v>
      </c>
      <c r="K92" s="5">
        <f>'[1]Service Rank in each comparison'!H93</f>
        <v>13.5891604413343</v>
      </c>
      <c r="L92" s="6">
        <f>'[1]Service Rank in each comparison'!I93</f>
        <v>13.5891604413343</v>
      </c>
      <c r="M92" s="7">
        <f t="shared" si="22"/>
        <v>1</v>
      </c>
      <c r="N92" s="2" t="str">
        <f>IF('[1]Service Rank in each comparison'!J93="","",'[1]Service Rank in each comparison'!$C93)</f>
        <v/>
      </c>
      <c r="O92" s="5">
        <f>'[1]Service Rank in each comparison'!J93</f>
        <v>0</v>
      </c>
      <c r="P92" s="6">
        <f>'[1]Service Rank in each comparison'!K93</f>
        <v>0</v>
      </c>
      <c r="Q92" s="7">
        <f t="shared" si="23"/>
        <v>1</v>
      </c>
      <c r="R92" s="2" t="str">
        <f>IF('[1]Service Rank in each comparison'!L93="","",'[1]Service Rank in each comparison'!$C93)</f>
        <v/>
      </c>
      <c r="S92" s="5">
        <f>'[1]Service Rank in each comparison'!L93</f>
        <v>0</v>
      </c>
      <c r="T92" s="6">
        <f>'[1]Service Rank in each comparison'!M93</f>
        <v>0</v>
      </c>
      <c r="U92" s="7">
        <f t="shared" si="24"/>
        <v>1</v>
      </c>
      <c r="V92" s="2" t="str">
        <f>IF('[1]Service Rank in each comparison'!N93="","",'[1]Service Rank in each comparison'!$C93)</f>
        <v/>
      </c>
      <c r="W92" s="5">
        <f>'[1]Service Rank in each comparison'!N93</f>
        <v>0</v>
      </c>
      <c r="X92" s="6">
        <f>'[1]Service Rank in each comparison'!O93</f>
        <v>0</v>
      </c>
      <c r="Y92" s="7">
        <f t="shared" si="25"/>
        <v>1</v>
      </c>
      <c r="Z92" s="2" t="str">
        <f>IF('[1]Service Rank in each comparison'!P93="","",'[1]Service Rank in each comparison'!$C93)</f>
        <v/>
      </c>
      <c r="AA92" s="5">
        <f>'[1]Service Rank in each comparison'!P93</f>
        <v>0</v>
      </c>
      <c r="AB92" s="6">
        <f>'[1]Service Rank in each comparison'!Q93</f>
        <v>0</v>
      </c>
      <c r="AC92" s="7">
        <f t="shared" si="26"/>
        <v>1</v>
      </c>
      <c r="AD92" s="2" t="str">
        <f>IF('[1]Service Rank in each comparison'!R93="","",'[1]Service Rank in each comparison'!$C93)</f>
        <v/>
      </c>
      <c r="AE92" s="5">
        <f>'[1]Service Rank in each comparison'!R93</f>
        <v>0</v>
      </c>
      <c r="AF92" s="6">
        <f>'[1]Service Rank in each comparison'!S93</f>
        <v>0</v>
      </c>
      <c r="AG92" s="7">
        <f t="shared" si="27"/>
        <v>1</v>
      </c>
      <c r="AH92" s="2" t="str">
        <f>IF('[1]Service Rank in each comparison'!T93="","",'[1]Service Rank in each comparison'!$C93)</f>
        <v/>
      </c>
      <c r="AI92" s="5">
        <f>'[1]Service Rank in each comparison'!T93</f>
        <v>0</v>
      </c>
      <c r="AJ92" s="6">
        <f>'[1]Service Rank in each comparison'!U93</f>
        <v>0</v>
      </c>
      <c r="AK92" s="7">
        <f t="shared" si="28"/>
        <v>1</v>
      </c>
      <c r="AL92" s="2" t="str">
        <f>IF('[1]Service Rank in each comparison'!V93="","",'[1]Service Rank in each comparison'!$C93)</f>
        <v/>
      </c>
      <c r="AM92" s="5">
        <f>'[1]Service Rank in each comparison'!V93</f>
        <v>0</v>
      </c>
      <c r="AN92" s="6">
        <f>'[1]Service Rank in each comparison'!W93</f>
        <v>0</v>
      </c>
      <c r="AO92" s="7">
        <f t="shared" si="29"/>
        <v>1</v>
      </c>
      <c r="AP92" s="2" t="str">
        <f>IF('[1]Service Rank in each comparison'!X93="","",'[1]Service Rank in each comparison'!$C93)</f>
        <v/>
      </c>
      <c r="AQ92" s="5">
        <f>'[1]Service Rank in each comparison'!X93</f>
        <v>0</v>
      </c>
      <c r="AR92" s="6">
        <f>'[1]Service Rank in each comparison'!Y93</f>
        <v>0</v>
      </c>
      <c r="AS92" s="7">
        <f t="shared" si="30"/>
        <v>1</v>
      </c>
      <c r="AT92" s="2" t="str">
        <f>IF('[1]Service Rank in each comparison'!Z93="","",'[1]Service Rank in each comparison'!$C93)</f>
        <v/>
      </c>
      <c r="AU92" s="5">
        <f>'[1]Service Rank in each comparison'!Z93</f>
        <v>0</v>
      </c>
      <c r="AV92" s="6">
        <f>'[1]Service Rank in each comparison'!AA93</f>
        <v>0</v>
      </c>
      <c r="AW92" s="7">
        <f t="shared" si="31"/>
        <v>1</v>
      </c>
      <c r="AX92" s="2" t="str">
        <f>IF('[1]Service Rank in each comparison'!AB93="","",'[1]Service Rank in each comparison'!$C93)</f>
        <v/>
      </c>
      <c r="AY92" s="5">
        <f>'[1]Service Rank in each comparison'!AB93</f>
        <v>0</v>
      </c>
      <c r="AZ92" s="6">
        <f>'[1]Service Rank in each comparison'!AC93</f>
        <v>0</v>
      </c>
      <c r="BA92" s="7">
        <f t="shared" si="32"/>
        <v>1</v>
      </c>
      <c r="BB92" s="2" t="str">
        <f>IF('[1]Service Rank in each comparison'!AD93="","",'[1]Service Rank in each comparison'!$C93)</f>
        <v/>
      </c>
      <c r="BC92" s="5">
        <f>'[1]Service Rank in each comparison'!AD93</f>
        <v>0</v>
      </c>
      <c r="BD92" s="6">
        <f>'[1]Service Rank in each comparison'!AE93</f>
        <v>0</v>
      </c>
      <c r="BE92" s="7">
        <f t="shared" si="33"/>
        <v>1</v>
      </c>
      <c r="BF92" s="2" t="str">
        <f>IF('[1]Service Rank in each comparison'!AF93="","",'[1]Service Rank in each comparison'!$C93)</f>
        <v/>
      </c>
      <c r="BG92" s="5">
        <f>'[1]Service Rank in each comparison'!AF93</f>
        <v>0</v>
      </c>
      <c r="BH92" s="6">
        <f>'[1]Service Rank in each comparison'!AG93</f>
        <v>0</v>
      </c>
      <c r="BI92" s="7">
        <f t="shared" si="34"/>
        <v>1</v>
      </c>
      <c r="BJ92" s="2" t="str">
        <f>IF('[1]Service Rank in each comparison'!AH93="","",'[1]Service Rank in each comparison'!$C93)</f>
        <v/>
      </c>
      <c r="BK92" s="5">
        <f>'[1]Service Rank in each comparison'!AH93</f>
        <v>0</v>
      </c>
      <c r="BL92" s="6">
        <f>'[1]Service Rank in each comparison'!AI93</f>
        <v>0</v>
      </c>
      <c r="BM92" s="7">
        <f t="shared" si="35"/>
        <v>1</v>
      </c>
      <c r="BN92" s="2" t="str">
        <f>IF('[1]Service Rank in each comparison'!AJ93="","",'[1]Service Rank in each comparison'!$C93)</f>
        <v/>
      </c>
      <c r="BO92" s="5">
        <f>'[1]Service Rank in each comparison'!AJ93</f>
        <v>0</v>
      </c>
      <c r="BP92" s="6">
        <f>'[1]Service Rank in each comparison'!AK93</f>
        <v>0</v>
      </c>
      <c r="BQ92" s="7">
        <f t="shared" si="36"/>
        <v>1</v>
      </c>
      <c r="BR92" s="2" t="str">
        <f>IF('[1]Service Rank in each comparison'!AL93="","",'[1]Service Rank in each comparison'!$C93)</f>
        <v/>
      </c>
      <c r="BS92" s="5">
        <f>'[1]Service Rank in each comparison'!AL93</f>
        <v>0</v>
      </c>
      <c r="BT92" s="6">
        <f>'[1]Service Rank in each comparison'!AM93</f>
        <v>0</v>
      </c>
      <c r="BU92" s="7">
        <f t="shared" si="37"/>
        <v>1</v>
      </c>
      <c r="BV92" s="2" t="str">
        <f>IF('[1]Service Rank in each comparison'!AN93="","",'[1]Service Rank in each comparison'!$C93)</f>
        <v/>
      </c>
      <c r="BW92" s="5">
        <f>'[1]Service Rank in each comparison'!AN93</f>
        <v>0</v>
      </c>
      <c r="BX92" s="6">
        <f>'[1]Service Rank in each comparison'!AO93</f>
        <v>0</v>
      </c>
      <c r="BY92" s="7">
        <f t="shared" si="38"/>
        <v>1</v>
      </c>
      <c r="BZ92" s="2" t="str">
        <f>IF('[1]Service Rank in each comparison'!AP93="","",'[1]Service Rank in each comparison'!$C93)</f>
        <v/>
      </c>
      <c r="CA92" s="5">
        <f>'[1]Service Rank in each comparison'!AP93</f>
        <v>0</v>
      </c>
      <c r="CB92" s="6">
        <f>'[1]Service Rank in each comparison'!AQ93</f>
        <v>0</v>
      </c>
      <c r="CC92" s="7">
        <f t="shared" si="39"/>
        <v>1</v>
      </c>
      <c r="CE92" s="2" t="s">
        <v>212</v>
      </c>
      <c r="CF92" s="5">
        <v>147.96506330331</v>
      </c>
      <c r="CG92" s="6">
        <v>-76.9381234476467</v>
      </c>
      <c r="CH92" s="7">
        <v>1</v>
      </c>
      <c r="CI92" s="2" t="s">
        <v>212</v>
      </c>
      <c r="CJ92" s="5">
        <v>14.2331950351553</v>
      </c>
      <c r="CK92" s="6">
        <v>8.10086143011991</v>
      </c>
      <c r="CL92" s="7">
        <v>1</v>
      </c>
      <c r="CM92" s="2" t="s">
        <v>125</v>
      </c>
      <c r="CN92" s="5">
        <v>12.2092795952409</v>
      </c>
      <c r="CO92" s="6">
        <v>-0.0153760220125818</v>
      </c>
      <c r="CP92" s="7">
        <v>1</v>
      </c>
      <c r="CQ92" s="2" t="s">
        <v>299</v>
      </c>
      <c r="CR92" s="125" t="s">
        <v>299</v>
      </c>
      <c r="CS92" s="126" t="s">
        <v>299</v>
      </c>
      <c r="CT92" s="127" t="s">
        <v>299</v>
      </c>
      <c r="CU92" s="2" t="s">
        <v>299</v>
      </c>
      <c r="CV92" s="125" t="s">
        <v>299</v>
      </c>
      <c r="CW92" s="126" t="s">
        <v>299</v>
      </c>
      <c r="CX92" s="127" t="s">
        <v>299</v>
      </c>
      <c r="CY92" s="2" t="s">
        <v>299</v>
      </c>
      <c r="CZ92" s="125" t="s">
        <v>299</v>
      </c>
      <c r="DA92" s="126" t="s">
        <v>299</v>
      </c>
      <c r="DB92" s="127" t="s">
        <v>299</v>
      </c>
      <c r="DC92" s="2" t="s">
        <v>299</v>
      </c>
      <c r="DD92" s="125" t="s">
        <v>299</v>
      </c>
      <c r="DE92" s="126" t="s">
        <v>299</v>
      </c>
      <c r="DF92" s="127" t="s">
        <v>299</v>
      </c>
      <c r="DG92" s="2" t="s">
        <v>299</v>
      </c>
      <c r="DH92" s="125" t="s">
        <v>299</v>
      </c>
      <c r="DI92" s="126" t="s">
        <v>299</v>
      </c>
      <c r="DJ92" s="127" t="s">
        <v>299</v>
      </c>
      <c r="DK92" s="2" t="s">
        <v>299</v>
      </c>
      <c r="DL92" s="125" t="s">
        <v>299</v>
      </c>
      <c r="DM92" s="126" t="s">
        <v>299</v>
      </c>
      <c r="DN92" s="127" t="s">
        <v>299</v>
      </c>
      <c r="DO92" s="2" t="s">
        <v>299</v>
      </c>
      <c r="DP92" s="125" t="s">
        <v>299</v>
      </c>
      <c r="DQ92" s="126" t="s">
        <v>299</v>
      </c>
      <c r="DR92" s="127" t="s">
        <v>299</v>
      </c>
      <c r="DS92" s="2" t="s">
        <v>299</v>
      </c>
      <c r="DT92" s="125" t="s">
        <v>299</v>
      </c>
      <c r="DU92" s="126" t="s">
        <v>299</v>
      </c>
      <c r="DV92" s="127" t="s">
        <v>299</v>
      </c>
      <c r="DW92" s="2" t="s">
        <v>299</v>
      </c>
      <c r="DX92" s="125" t="s">
        <v>299</v>
      </c>
      <c r="DY92" s="126" t="s">
        <v>299</v>
      </c>
      <c r="DZ92" s="127" t="s">
        <v>299</v>
      </c>
      <c r="EA92" s="2" t="s">
        <v>299</v>
      </c>
      <c r="EB92" s="125" t="s">
        <v>299</v>
      </c>
      <c r="EC92" s="126" t="s">
        <v>299</v>
      </c>
      <c r="ED92" s="127" t="s">
        <v>299</v>
      </c>
      <c r="EE92" s="2" t="s">
        <v>299</v>
      </c>
      <c r="EF92" s="125" t="s">
        <v>299</v>
      </c>
      <c r="EG92" s="126" t="s">
        <v>299</v>
      </c>
      <c r="EH92" s="127" t="s">
        <v>299</v>
      </c>
      <c r="EI92" s="2" t="s">
        <v>299</v>
      </c>
      <c r="EJ92" s="125" t="s">
        <v>299</v>
      </c>
      <c r="EK92" s="126" t="s">
        <v>299</v>
      </c>
      <c r="EL92" s="127" t="s">
        <v>299</v>
      </c>
      <c r="EM92" s="2" t="s">
        <v>299</v>
      </c>
      <c r="EN92" s="125" t="s">
        <v>299</v>
      </c>
      <c r="EO92" s="126" t="s">
        <v>299</v>
      </c>
      <c r="EP92" s="127" t="s">
        <v>299</v>
      </c>
      <c r="EQ92" s="2" t="s">
        <v>299</v>
      </c>
      <c r="ER92" s="125" t="s">
        <v>299</v>
      </c>
      <c r="ES92" s="126" t="s">
        <v>299</v>
      </c>
      <c r="ET92" s="127" t="s">
        <v>299</v>
      </c>
      <c r="EU92" s="2" t="s">
        <v>299</v>
      </c>
      <c r="EV92" s="125" t="s">
        <v>299</v>
      </c>
      <c r="EW92" s="126" t="s">
        <v>299</v>
      </c>
      <c r="EX92" s="127" t="s">
        <v>299</v>
      </c>
      <c r="EY92" s="2" t="s">
        <v>299</v>
      </c>
      <c r="EZ92" s="125" t="s">
        <v>299</v>
      </c>
      <c r="FA92" s="126" t="s">
        <v>299</v>
      </c>
      <c r="FB92" s="127" t="s">
        <v>299</v>
      </c>
      <c r="FC92" s="2" t="s">
        <v>299</v>
      </c>
      <c r="FD92" s="125" t="s">
        <v>299</v>
      </c>
      <c r="FE92" s="126" t="s">
        <v>299</v>
      </c>
      <c r="FF92" s="127" t="s">
        <v>299</v>
      </c>
    </row>
    <row r="93" spans="2:162">
      <c r="B93" s="2" t="str">
        <f>IF('[1]Service Rank in each comparison'!D94="","",'[1]Service Rank in each comparison'!$C94)</f>
        <v>RNA degradation</v>
      </c>
      <c r="C93" s="5">
        <f>'[1]Service Rank in each comparison'!D94</f>
        <v>39.6109530751536</v>
      </c>
      <c r="D93" s="6">
        <f>IF('[1]Service Rank in each comparison'!E94="","",'[1]Service Rank in each comparison'!E94)</f>
        <v>39.6109530751536</v>
      </c>
      <c r="E93" s="7">
        <f t="shared" si="20"/>
        <v>1</v>
      </c>
      <c r="F93" s="2" t="str">
        <f>IF('[1]Service Rank in each comparison'!F94="","",'[1]Service Rank in each comparison'!$C94)</f>
        <v/>
      </c>
      <c r="G93" s="5">
        <f>'[1]Service Rank in each comparison'!F94</f>
        <v>0</v>
      </c>
      <c r="H93" s="6">
        <f>'[1]Service Rank in each comparison'!G94</f>
        <v>0</v>
      </c>
      <c r="I93" s="7">
        <f t="shared" si="21"/>
        <v>1</v>
      </c>
      <c r="J93" s="2" t="str">
        <f>IF('[1]Service Rank in each comparison'!H94="","",'[1]Service Rank in each comparison'!$C94)</f>
        <v>RNA degradation</v>
      </c>
      <c r="K93" s="5">
        <f>'[1]Service Rank in each comparison'!H94</f>
        <v>99.4327593963922</v>
      </c>
      <c r="L93" s="6">
        <f>'[1]Service Rank in each comparison'!I94</f>
        <v>-99.4327593963922</v>
      </c>
      <c r="M93" s="7">
        <f t="shared" si="22"/>
        <v>1</v>
      </c>
      <c r="N93" s="2" t="str">
        <f>IF('[1]Service Rank in each comparison'!J94="","",'[1]Service Rank in each comparison'!$C94)</f>
        <v/>
      </c>
      <c r="O93" s="5">
        <f>'[1]Service Rank in each comparison'!J94</f>
        <v>0</v>
      </c>
      <c r="P93" s="6">
        <f>'[1]Service Rank in each comparison'!K94</f>
        <v>0</v>
      </c>
      <c r="Q93" s="7">
        <f t="shared" si="23"/>
        <v>1</v>
      </c>
      <c r="R93" s="2" t="str">
        <f>IF('[1]Service Rank in each comparison'!L94="","",'[1]Service Rank in each comparison'!$C94)</f>
        <v/>
      </c>
      <c r="S93" s="5">
        <f>'[1]Service Rank in each comparison'!L94</f>
        <v>0</v>
      </c>
      <c r="T93" s="6">
        <f>'[1]Service Rank in each comparison'!M94</f>
        <v>0</v>
      </c>
      <c r="U93" s="7">
        <f t="shared" si="24"/>
        <v>1</v>
      </c>
      <c r="V93" s="2" t="str">
        <f>IF('[1]Service Rank in each comparison'!N94="","",'[1]Service Rank in each comparison'!$C94)</f>
        <v/>
      </c>
      <c r="W93" s="5">
        <f>'[1]Service Rank in each comparison'!N94</f>
        <v>0</v>
      </c>
      <c r="X93" s="6">
        <f>'[1]Service Rank in each comparison'!O94</f>
        <v>0</v>
      </c>
      <c r="Y93" s="7">
        <f t="shared" si="25"/>
        <v>1</v>
      </c>
      <c r="Z93" s="2" t="str">
        <f>IF('[1]Service Rank in each comparison'!P94="","",'[1]Service Rank in each comparison'!$C94)</f>
        <v/>
      </c>
      <c r="AA93" s="5">
        <f>'[1]Service Rank in each comparison'!P94</f>
        <v>0</v>
      </c>
      <c r="AB93" s="6">
        <f>'[1]Service Rank in each comparison'!Q94</f>
        <v>0</v>
      </c>
      <c r="AC93" s="7">
        <f t="shared" si="26"/>
        <v>1</v>
      </c>
      <c r="AD93" s="2" t="str">
        <f>IF('[1]Service Rank in each comparison'!R94="","",'[1]Service Rank in each comparison'!$C94)</f>
        <v/>
      </c>
      <c r="AE93" s="5">
        <f>'[1]Service Rank in each comparison'!R94</f>
        <v>0</v>
      </c>
      <c r="AF93" s="6">
        <f>'[1]Service Rank in each comparison'!S94</f>
        <v>0</v>
      </c>
      <c r="AG93" s="7">
        <f t="shared" si="27"/>
        <v>1</v>
      </c>
      <c r="AH93" s="2" t="str">
        <f>IF('[1]Service Rank in each comparison'!T94="","",'[1]Service Rank in each comparison'!$C94)</f>
        <v/>
      </c>
      <c r="AI93" s="5">
        <f>'[1]Service Rank in each comparison'!T94</f>
        <v>0</v>
      </c>
      <c r="AJ93" s="6">
        <f>'[1]Service Rank in each comparison'!U94</f>
        <v>0</v>
      </c>
      <c r="AK93" s="7">
        <f t="shared" si="28"/>
        <v>1</v>
      </c>
      <c r="AL93" s="2" t="str">
        <f>IF('[1]Service Rank in each comparison'!V94="","",'[1]Service Rank in each comparison'!$C94)</f>
        <v/>
      </c>
      <c r="AM93" s="5">
        <f>'[1]Service Rank in each comparison'!V94</f>
        <v>0</v>
      </c>
      <c r="AN93" s="6">
        <f>'[1]Service Rank in each comparison'!W94</f>
        <v>0</v>
      </c>
      <c r="AO93" s="7">
        <f t="shared" si="29"/>
        <v>1</v>
      </c>
      <c r="AP93" s="2" t="str">
        <f>IF('[1]Service Rank in each comparison'!X94="","",'[1]Service Rank in each comparison'!$C94)</f>
        <v/>
      </c>
      <c r="AQ93" s="5">
        <f>'[1]Service Rank in each comparison'!X94</f>
        <v>0</v>
      </c>
      <c r="AR93" s="6">
        <f>'[1]Service Rank in each comparison'!Y94</f>
        <v>0</v>
      </c>
      <c r="AS93" s="7">
        <f t="shared" si="30"/>
        <v>1</v>
      </c>
      <c r="AT93" s="2" t="str">
        <f>IF('[1]Service Rank in each comparison'!Z94="","",'[1]Service Rank in each comparison'!$C94)</f>
        <v/>
      </c>
      <c r="AU93" s="5">
        <f>'[1]Service Rank in each comparison'!Z94</f>
        <v>0</v>
      </c>
      <c r="AV93" s="6">
        <f>'[1]Service Rank in each comparison'!AA94</f>
        <v>0</v>
      </c>
      <c r="AW93" s="7">
        <f t="shared" si="31"/>
        <v>1</v>
      </c>
      <c r="AX93" s="2" t="str">
        <f>IF('[1]Service Rank in each comparison'!AB94="","",'[1]Service Rank in each comparison'!$C94)</f>
        <v/>
      </c>
      <c r="AY93" s="5">
        <f>'[1]Service Rank in each comparison'!AB94</f>
        <v>0</v>
      </c>
      <c r="AZ93" s="6">
        <f>'[1]Service Rank in each comparison'!AC94</f>
        <v>0</v>
      </c>
      <c r="BA93" s="7">
        <f t="shared" si="32"/>
        <v>1</v>
      </c>
      <c r="BB93" s="2" t="str">
        <f>IF('[1]Service Rank in each comparison'!AD94="","",'[1]Service Rank in each comparison'!$C94)</f>
        <v/>
      </c>
      <c r="BC93" s="5">
        <f>'[1]Service Rank in each comparison'!AD94</f>
        <v>0</v>
      </c>
      <c r="BD93" s="6">
        <f>'[1]Service Rank in each comparison'!AE94</f>
        <v>0</v>
      </c>
      <c r="BE93" s="7">
        <f t="shared" si="33"/>
        <v>1</v>
      </c>
      <c r="BF93" s="2" t="str">
        <f>IF('[1]Service Rank in each comparison'!AF94="","",'[1]Service Rank in each comparison'!$C94)</f>
        <v/>
      </c>
      <c r="BG93" s="5">
        <f>'[1]Service Rank in each comparison'!AF94</f>
        <v>0</v>
      </c>
      <c r="BH93" s="6">
        <f>'[1]Service Rank in each comparison'!AG94</f>
        <v>0</v>
      </c>
      <c r="BI93" s="7">
        <f t="shared" si="34"/>
        <v>1</v>
      </c>
      <c r="BJ93" s="2" t="str">
        <f>IF('[1]Service Rank in each comparison'!AH94="","",'[1]Service Rank in each comparison'!$C94)</f>
        <v/>
      </c>
      <c r="BK93" s="5">
        <f>'[1]Service Rank in each comparison'!AH94</f>
        <v>0</v>
      </c>
      <c r="BL93" s="6">
        <f>'[1]Service Rank in each comparison'!AI94</f>
        <v>0</v>
      </c>
      <c r="BM93" s="7">
        <f t="shared" si="35"/>
        <v>1</v>
      </c>
      <c r="BN93" s="2" t="str">
        <f>IF('[1]Service Rank in each comparison'!AJ94="","",'[1]Service Rank in each comparison'!$C94)</f>
        <v/>
      </c>
      <c r="BO93" s="5">
        <f>'[1]Service Rank in each comparison'!AJ94</f>
        <v>0</v>
      </c>
      <c r="BP93" s="6">
        <f>'[1]Service Rank in each comparison'!AK94</f>
        <v>0</v>
      </c>
      <c r="BQ93" s="7">
        <f t="shared" si="36"/>
        <v>1</v>
      </c>
      <c r="BR93" s="2" t="str">
        <f>IF('[1]Service Rank in each comparison'!AL94="","",'[1]Service Rank in each comparison'!$C94)</f>
        <v/>
      </c>
      <c r="BS93" s="5">
        <f>'[1]Service Rank in each comparison'!AL94</f>
        <v>0</v>
      </c>
      <c r="BT93" s="6">
        <f>'[1]Service Rank in each comparison'!AM94</f>
        <v>0</v>
      </c>
      <c r="BU93" s="7">
        <f t="shared" si="37"/>
        <v>1</v>
      </c>
      <c r="BV93" s="2" t="str">
        <f>IF('[1]Service Rank in each comparison'!AN94="","",'[1]Service Rank in each comparison'!$C94)</f>
        <v/>
      </c>
      <c r="BW93" s="5">
        <f>'[1]Service Rank in each comparison'!AN94</f>
        <v>0</v>
      </c>
      <c r="BX93" s="6">
        <f>'[1]Service Rank in each comparison'!AO94</f>
        <v>0</v>
      </c>
      <c r="BY93" s="7">
        <f t="shared" si="38"/>
        <v>1</v>
      </c>
      <c r="BZ93" s="2" t="str">
        <f>IF('[1]Service Rank in each comparison'!AP94="","",'[1]Service Rank in each comparison'!$C94)</f>
        <v/>
      </c>
      <c r="CA93" s="5">
        <f>'[1]Service Rank in each comparison'!AP94</f>
        <v>0</v>
      </c>
      <c r="CB93" s="6">
        <f>'[1]Service Rank in each comparison'!AQ94</f>
        <v>0</v>
      </c>
      <c r="CC93" s="7">
        <f t="shared" si="39"/>
        <v>1</v>
      </c>
      <c r="CE93" s="2" t="s">
        <v>168</v>
      </c>
      <c r="CF93" s="5">
        <v>145.275670443169</v>
      </c>
      <c r="CG93" s="6">
        <v>109.891280615645</v>
      </c>
      <c r="CH93" s="7">
        <v>1</v>
      </c>
      <c r="CI93" s="2" t="s">
        <v>279</v>
      </c>
      <c r="CJ93" s="5">
        <v>14.1763265478908</v>
      </c>
      <c r="CK93" s="6">
        <v>14.1763265478908</v>
      </c>
      <c r="CL93" s="7">
        <v>1</v>
      </c>
      <c r="CM93" s="2" t="s">
        <v>270</v>
      </c>
      <c r="CN93" s="5">
        <v>11.8825240406691</v>
      </c>
      <c r="CO93" s="6">
        <v>-11.8825240406691</v>
      </c>
      <c r="CP93" s="7">
        <v>1</v>
      </c>
      <c r="CQ93" s="2" t="s">
        <v>299</v>
      </c>
      <c r="CR93" s="125" t="s">
        <v>299</v>
      </c>
      <c r="CS93" s="126" t="s">
        <v>299</v>
      </c>
      <c r="CT93" s="127" t="s">
        <v>299</v>
      </c>
      <c r="CU93" s="2" t="s">
        <v>299</v>
      </c>
      <c r="CV93" s="125" t="s">
        <v>299</v>
      </c>
      <c r="CW93" s="126" t="s">
        <v>299</v>
      </c>
      <c r="CX93" s="127" t="s">
        <v>299</v>
      </c>
      <c r="CY93" s="2" t="s">
        <v>299</v>
      </c>
      <c r="CZ93" s="125" t="s">
        <v>299</v>
      </c>
      <c r="DA93" s="126" t="s">
        <v>299</v>
      </c>
      <c r="DB93" s="127" t="s">
        <v>299</v>
      </c>
      <c r="DC93" s="2" t="s">
        <v>299</v>
      </c>
      <c r="DD93" s="125" t="s">
        <v>299</v>
      </c>
      <c r="DE93" s="126" t="s">
        <v>299</v>
      </c>
      <c r="DF93" s="127" t="s">
        <v>299</v>
      </c>
      <c r="DG93" s="2" t="s">
        <v>299</v>
      </c>
      <c r="DH93" s="125" t="s">
        <v>299</v>
      </c>
      <c r="DI93" s="126" t="s">
        <v>299</v>
      </c>
      <c r="DJ93" s="127" t="s">
        <v>299</v>
      </c>
      <c r="DK93" s="2" t="s">
        <v>299</v>
      </c>
      <c r="DL93" s="125" t="s">
        <v>299</v>
      </c>
      <c r="DM93" s="126" t="s">
        <v>299</v>
      </c>
      <c r="DN93" s="127" t="s">
        <v>299</v>
      </c>
      <c r="DO93" s="2" t="s">
        <v>299</v>
      </c>
      <c r="DP93" s="125" t="s">
        <v>299</v>
      </c>
      <c r="DQ93" s="126" t="s">
        <v>299</v>
      </c>
      <c r="DR93" s="127" t="s">
        <v>299</v>
      </c>
      <c r="DS93" s="2" t="s">
        <v>299</v>
      </c>
      <c r="DT93" s="125" t="s">
        <v>299</v>
      </c>
      <c r="DU93" s="126" t="s">
        <v>299</v>
      </c>
      <c r="DV93" s="127" t="s">
        <v>299</v>
      </c>
      <c r="DW93" s="2" t="s">
        <v>299</v>
      </c>
      <c r="DX93" s="125" t="s">
        <v>299</v>
      </c>
      <c r="DY93" s="126" t="s">
        <v>299</v>
      </c>
      <c r="DZ93" s="127" t="s">
        <v>299</v>
      </c>
      <c r="EA93" s="2" t="s">
        <v>299</v>
      </c>
      <c r="EB93" s="125" t="s">
        <v>299</v>
      </c>
      <c r="EC93" s="126" t="s">
        <v>299</v>
      </c>
      <c r="ED93" s="127" t="s">
        <v>299</v>
      </c>
      <c r="EE93" s="2" t="s">
        <v>299</v>
      </c>
      <c r="EF93" s="125" t="s">
        <v>299</v>
      </c>
      <c r="EG93" s="126" t="s">
        <v>299</v>
      </c>
      <c r="EH93" s="127" t="s">
        <v>299</v>
      </c>
      <c r="EI93" s="2" t="s">
        <v>299</v>
      </c>
      <c r="EJ93" s="125" t="s">
        <v>299</v>
      </c>
      <c r="EK93" s="126" t="s">
        <v>299</v>
      </c>
      <c r="EL93" s="127" t="s">
        <v>299</v>
      </c>
      <c r="EM93" s="2" t="s">
        <v>299</v>
      </c>
      <c r="EN93" s="125" t="s">
        <v>299</v>
      </c>
      <c r="EO93" s="126" t="s">
        <v>299</v>
      </c>
      <c r="EP93" s="127" t="s">
        <v>299</v>
      </c>
      <c r="EQ93" s="2" t="s">
        <v>299</v>
      </c>
      <c r="ER93" s="125" t="s">
        <v>299</v>
      </c>
      <c r="ES93" s="126" t="s">
        <v>299</v>
      </c>
      <c r="ET93" s="127" t="s">
        <v>299</v>
      </c>
      <c r="EU93" s="2" t="s">
        <v>299</v>
      </c>
      <c r="EV93" s="125" t="s">
        <v>299</v>
      </c>
      <c r="EW93" s="126" t="s">
        <v>299</v>
      </c>
      <c r="EX93" s="127" t="s">
        <v>299</v>
      </c>
      <c r="EY93" s="2" t="s">
        <v>299</v>
      </c>
      <c r="EZ93" s="125" t="s">
        <v>299</v>
      </c>
      <c r="FA93" s="126" t="s">
        <v>299</v>
      </c>
      <c r="FB93" s="127" t="s">
        <v>299</v>
      </c>
      <c r="FC93" s="2" t="s">
        <v>299</v>
      </c>
      <c r="FD93" s="125" t="s">
        <v>299</v>
      </c>
      <c r="FE93" s="126" t="s">
        <v>299</v>
      </c>
      <c r="FF93" s="127" t="s">
        <v>299</v>
      </c>
    </row>
    <row r="94" spans="2:162">
      <c r="B94" s="2" t="str">
        <f>IF('[1]Service Rank in each comparison'!D95="","",'[1]Service Rank in each comparison'!$C95)</f>
        <v/>
      </c>
      <c r="C94" s="5">
        <f>'[1]Service Rank in each comparison'!D95</f>
        <v>0</v>
      </c>
      <c r="D94" s="6" t="str">
        <f>IF('[1]Service Rank in each comparison'!E95="","",'[1]Service Rank in each comparison'!E95)</f>
        <v/>
      </c>
      <c r="E94" s="7">
        <f t="shared" si="20"/>
        <v>1</v>
      </c>
      <c r="F94" s="2" t="str">
        <f>IF('[1]Service Rank in each comparison'!F95="","",'[1]Service Rank in each comparison'!$C95)</f>
        <v/>
      </c>
      <c r="G94" s="5">
        <f>'[1]Service Rank in each comparison'!F95</f>
        <v>0</v>
      </c>
      <c r="H94" s="6">
        <f>'[1]Service Rank in each comparison'!G95</f>
        <v>0</v>
      </c>
      <c r="I94" s="7">
        <f t="shared" si="21"/>
        <v>1</v>
      </c>
      <c r="J94" s="2" t="str">
        <f>IF('[1]Service Rank in each comparison'!H95="","",'[1]Service Rank in each comparison'!$C95)</f>
        <v/>
      </c>
      <c r="K94" s="5">
        <f>'[1]Service Rank in each comparison'!H95</f>
        <v>0</v>
      </c>
      <c r="L94" s="6">
        <f>'[1]Service Rank in each comparison'!I95</f>
        <v>0</v>
      </c>
      <c r="M94" s="7">
        <f t="shared" si="22"/>
        <v>1</v>
      </c>
      <c r="N94" s="2" t="str">
        <f>IF('[1]Service Rank in each comparison'!J95="","",'[1]Service Rank in each comparison'!$C95)</f>
        <v/>
      </c>
      <c r="O94" s="5">
        <f>'[1]Service Rank in each comparison'!J95</f>
        <v>0</v>
      </c>
      <c r="P94" s="6">
        <f>'[1]Service Rank in each comparison'!K95</f>
        <v>0</v>
      </c>
      <c r="Q94" s="7">
        <f t="shared" si="23"/>
        <v>1</v>
      </c>
      <c r="R94" s="2" t="str">
        <f>IF('[1]Service Rank in each comparison'!L95="","",'[1]Service Rank in each comparison'!$C95)</f>
        <v/>
      </c>
      <c r="S94" s="5">
        <f>'[1]Service Rank in each comparison'!L95</f>
        <v>0</v>
      </c>
      <c r="T94" s="6">
        <f>'[1]Service Rank in each comparison'!M95</f>
        <v>0</v>
      </c>
      <c r="U94" s="7">
        <f t="shared" si="24"/>
        <v>1</v>
      </c>
      <c r="V94" s="2" t="str">
        <f>IF('[1]Service Rank in each comparison'!N95="","",'[1]Service Rank in each comparison'!$C95)</f>
        <v/>
      </c>
      <c r="W94" s="5">
        <f>'[1]Service Rank in each comparison'!N95</f>
        <v>0</v>
      </c>
      <c r="X94" s="6">
        <f>'[1]Service Rank in each comparison'!O95</f>
        <v>0</v>
      </c>
      <c r="Y94" s="7">
        <f t="shared" si="25"/>
        <v>1</v>
      </c>
      <c r="Z94" s="2" t="str">
        <f>IF('[1]Service Rank in each comparison'!P95="","",'[1]Service Rank in each comparison'!$C95)</f>
        <v/>
      </c>
      <c r="AA94" s="5">
        <f>'[1]Service Rank in each comparison'!P95</f>
        <v>0</v>
      </c>
      <c r="AB94" s="6">
        <f>'[1]Service Rank in each comparison'!Q95</f>
        <v>0</v>
      </c>
      <c r="AC94" s="7">
        <f t="shared" si="26"/>
        <v>1</v>
      </c>
      <c r="AD94" s="2" t="str">
        <f>IF('[1]Service Rank in each comparison'!R95="","",'[1]Service Rank in each comparison'!$C95)</f>
        <v/>
      </c>
      <c r="AE94" s="5">
        <f>'[1]Service Rank in each comparison'!R95</f>
        <v>0</v>
      </c>
      <c r="AF94" s="6">
        <f>'[1]Service Rank in each comparison'!S95</f>
        <v>0</v>
      </c>
      <c r="AG94" s="7">
        <f t="shared" si="27"/>
        <v>1</v>
      </c>
      <c r="AH94" s="2" t="str">
        <f>IF('[1]Service Rank in each comparison'!T95="","",'[1]Service Rank in each comparison'!$C95)</f>
        <v/>
      </c>
      <c r="AI94" s="5">
        <f>'[1]Service Rank in each comparison'!T95</f>
        <v>0</v>
      </c>
      <c r="AJ94" s="6">
        <f>'[1]Service Rank in each comparison'!U95</f>
        <v>0</v>
      </c>
      <c r="AK94" s="7">
        <f t="shared" si="28"/>
        <v>1</v>
      </c>
      <c r="AL94" s="2" t="str">
        <f>IF('[1]Service Rank in each comparison'!V95="","",'[1]Service Rank in each comparison'!$C95)</f>
        <v/>
      </c>
      <c r="AM94" s="5">
        <f>'[1]Service Rank in each comparison'!V95</f>
        <v>0</v>
      </c>
      <c r="AN94" s="6">
        <f>'[1]Service Rank in each comparison'!W95</f>
        <v>0</v>
      </c>
      <c r="AO94" s="7">
        <f t="shared" si="29"/>
        <v>1</v>
      </c>
      <c r="AP94" s="2" t="str">
        <f>IF('[1]Service Rank in each comparison'!X95="","",'[1]Service Rank in each comparison'!$C95)</f>
        <v/>
      </c>
      <c r="AQ94" s="5">
        <f>'[1]Service Rank in each comparison'!X95</f>
        <v>0</v>
      </c>
      <c r="AR94" s="6">
        <f>'[1]Service Rank in each comparison'!Y95</f>
        <v>0</v>
      </c>
      <c r="AS94" s="7">
        <f t="shared" si="30"/>
        <v>1</v>
      </c>
      <c r="AT94" s="2" t="str">
        <f>IF('[1]Service Rank in each comparison'!Z95="","",'[1]Service Rank in each comparison'!$C95)</f>
        <v/>
      </c>
      <c r="AU94" s="5">
        <f>'[1]Service Rank in each comparison'!Z95</f>
        <v>0</v>
      </c>
      <c r="AV94" s="6">
        <f>'[1]Service Rank in each comparison'!AA95</f>
        <v>0</v>
      </c>
      <c r="AW94" s="7">
        <f t="shared" si="31"/>
        <v>1</v>
      </c>
      <c r="AX94" s="2" t="str">
        <f>IF('[1]Service Rank in each comparison'!AB95="","",'[1]Service Rank in each comparison'!$C95)</f>
        <v/>
      </c>
      <c r="AY94" s="5">
        <f>'[1]Service Rank in each comparison'!AB95</f>
        <v>0</v>
      </c>
      <c r="AZ94" s="6">
        <f>'[1]Service Rank in each comparison'!AC95</f>
        <v>0</v>
      </c>
      <c r="BA94" s="7">
        <f t="shared" si="32"/>
        <v>1</v>
      </c>
      <c r="BB94" s="2" t="str">
        <f>IF('[1]Service Rank in each comparison'!AD95="","",'[1]Service Rank in each comparison'!$C95)</f>
        <v/>
      </c>
      <c r="BC94" s="5">
        <f>'[1]Service Rank in each comparison'!AD95</f>
        <v>0</v>
      </c>
      <c r="BD94" s="6">
        <f>'[1]Service Rank in each comparison'!AE95</f>
        <v>0</v>
      </c>
      <c r="BE94" s="7">
        <f t="shared" si="33"/>
        <v>1</v>
      </c>
      <c r="BF94" s="2" t="str">
        <f>IF('[1]Service Rank in each comparison'!AF95="","",'[1]Service Rank in each comparison'!$C95)</f>
        <v/>
      </c>
      <c r="BG94" s="5">
        <f>'[1]Service Rank in each comparison'!AF95</f>
        <v>0</v>
      </c>
      <c r="BH94" s="6">
        <f>'[1]Service Rank in each comparison'!AG95</f>
        <v>0</v>
      </c>
      <c r="BI94" s="7">
        <f t="shared" si="34"/>
        <v>1</v>
      </c>
      <c r="BJ94" s="2" t="str">
        <f>IF('[1]Service Rank in each comparison'!AH95="","",'[1]Service Rank in each comparison'!$C95)</f>
        <v/>
      </c>
      <c r="BK94" s="5">
        <f>'[1]Service Rank in each comparison'!AH95</f>
        <v>0</v>
      </c>
      <c r="BL94" s="6">
        <f>'[1]Service Rank in each comparison'!AI95</f>
        <v>0</v>
      </c>
      <c r="BM94" s="7">
        <f t="shared" si="35"/>
        <v>1</v>
      </c>
      <c r="BN94" s="2" t="str">
        <f>IF('[1]Service Rank in each comparison'!AJ95="","",'[1]Service Rank in each comparison'!$C95)</f>
        <v/>
      </c>
      <c r="BO94" s="5">
        <f>'[1]Service Rank in each comparison'!AJ95</f>
        <v>0</v>
      </c>
      <c r="BP94" s="6">
        <f>'[1]Service Rank in each comparison'!AK95</f>
        <v>0</v>
      </c>
      <c r="BQ94" s="7">
        <f t="shared" si="36"/>
        <v>1</v>
      </c>
      <c r="BR94" s="2" t="str">
        <f>IF('[1]Service Rank in each comparison'!AL95="","",'[1]Service Rank in each comparison'!$C95)</f>
        <v/>
      </c>
      <c r="BS94" s="5">
        <f>'[1]Service Rank in each comparison'!AL95</f>
        <v>0</v>
      </c>
      <c r="BT94" s="6">
        <f>'[1]Service Rank in each comparison'!AM95</f>
        <v>0</v>
      </c>
      <c r="BU94" s="7">
        <f t="shared" si="37"/>
        <v>1</v>
      </c>
      <c r="BV94" s="2" t="str">
        <f>IF('[1]Service Rank in each comparison'!AN95="","",'[1]Service Rank in each comparison'!$C95)</f>
        <v/>
      </c>
      <c r="BW94" s="5">
        <f>'[1]Service Rank in each comparison'!AN95</f>
        <v>0</v>
      </c>
      <c r="BX94" s="6">
        <f>'[1]Service Rank in each comparison'!AO95</f>
        <v>0</v>
      </c>
      <c r="BY94" s="7">
        <f t="shared" si="38"/>
        <v>1</v>
      </c>
      <c r="BZ94" s="2" t="str">
        <f>IF('[1]Service Rank in each comparison'!AP95="","",'[1]Service Rank in each comparison'!$C95)</f>
        <v/>
      </c>
      <c r="CA94" s="5">
        <f>'[1]Service Rank in each comparison'!AP95</f>
        <v>0</v>
      </c>
      <c r="CB94" s="6">
        <f>'[1]Service Rank in each comparison'!AQ95</f>
        <v>0</v>
      </c>
      <c r="CC94" s="7">
        <f t="shared" si="39"/>
        <v>1</v>
      </c>
      <c r="CE94" s="2" t="s">
        <v>207</v>
      </c>
      <c r="CF94" s="5">
        <v>144.069021312686</v>
      </c>
      <c r="CG94" s="6">
        <v>-114.715356343535</v>
      </c>
      <c r="CH94" s="7">
        <v>1</v>
      </c>
      <c r="CI94" s="2" t="s">
        <v>163</v>
      </c>
      <c r="CJ94" s="5">
        <v>14.1585293782539</v>
      </c>
      <c r="CK94" s="6">
        <v>-4.72139748605736</v>
      </c>
      <c r="CL94" s="7">
        <v>1</v>
      </c>
      <c r="CM94" s="2" t="s">
        <v>248</v>
      </c>
      <c r="CN94" s="5">
        <v>11.7463149397926</v>
      </c>
      <c r="CO94" s="6">
        <v>11.7463149397926</v>
      </c>
      <c r="CP94" s="7">
        <v>1</v>
      </c>
      <c r="CQ94" s="2" t="s">
        <v>299</v>
      </c>
      <c r="CR94" s="125" t="s">
        <v>299</v>
      </c>
      <c r="CS94" s="126" t="s">
        <v>299</v>
      </c>
      <c r="CT94" s="127" t="s">
        <v>299</v>
      </c>
      <c r="CU94" s="2" t="s">
        <v>299</v>
      </c>
      <c r="CV94" s="125" t="s">
        <v>299</v>
      </c>
      <c r="CW94" s="126" t="s">
        <v>299</v>
      </c>
      <c r="CX94" s="127" t="s">
        <v>299</v>
      </c>
      <c r="CY94" s="2" t="s">
        <v>299</v>
      </c>
      <c r="CZ94" s="125" t="s">
        <v>299</v>
      </c>
      <c r="DA94" s="126" t="s">
        <v>299</v>
      </c>
      <c r="DB94" s="127" t="s">
        <v>299</v>
      </c>
      <c r="DC94" s="2" t="s">
        <v>299</v>
      </c>
      <c r="DD94" s="125" t="s">
        <v>299</v>
      </c>
      <c r="DE94" s="126" t="s">
        <v>299</v>
      </c>
      <c r="DF94" s="127" t="s">
        <v>299</v>
      </c>
      <c r="DG94" s="2" t="s">
        <v>299</v>
      </c>
      <c r="DH94" s="125" t="s">
        <v>299</v>
      </c>
      <c r="DI94" s="126" t="s">
        <v>299</v>
      </c>
      <c r="DJ94" s="127" t="s">
        <v>299</v>
      </c>
      <c r="DK94" s="2" t="s">
        <v>299</v>
      </c>
      <c r="DL94" s="125" t="s">
        <v>299</v>
      </c>
      <c r="DM94" s="126" t="s">
        <v>299</v>
      </c>
      <c r="DN94" s="127" t="s">
        <v>299</v>
      </c>
      <c r="DO94" s="2" t="s">
        <v>299</v>
      </c>
      <c r="DP94" s="125" t="s">
        <v>299</v>
      </c>
      <c r="DQ94" s="126" t="s">
        <v>299</v>
      </c>
      <c r="DR94" s="127" t="s">
        <v>299</v>
      </c>
      <c r="DS94" s="2" t="s">
        <v>299</v>
      </c>
      <c r="DT94" s="125" t="s">
        <v>299</v>
      </c>
      <c r="DU94" s="126" t="s">
        <v>299</v>
      </c>
      <c r="DV94" s="127" t="s">
        <v>299</v>
      </c>
      <c r="DW94" s="2" t="s">
        <v>299</v>
      </c>
      <c r="DX94" s="125" t="s">
        <v>299</v>
      </c>
      <c r="DY94" s="126" t="s">
        <v>299</v>
      </c>
      <c r="DZ94" s="127" t="s">
        <v>299</v>
      </c>
      <c r="EA94" s="2" t="s">
        <v>299</v>
      </c>
      <c r="EB94" s="125" t="s">
        <v>299</v>
      </c>
      <c r="EC94" s="126" t="s">
        <v>299</v>
      </c>
      <c r="ED94" s="127" t="s">
        <v>299</v>
      </c>
      <c r="EE94" s="2" t="s">
        <v>299</v>
      </c>
      <c r="EF94" s="125" t="s">
        <v>299</v>
      </c>
      <c r="EG94" s="126" t="s">
        <v>299</v>
      </c>
      <c r="EH94" s="127" t="s">
        <v>299</v>
      </c>
      <c r="EI94" s="2" t="s">
        <v>299</v>
      </c>
      <c r="EJ94" s="125" t="s">
        <v>299</v>
      </c>
      <c r="EK94" s="126" t="s">
        <v>299</v>
      </c>
      <c r="EL94" s="127" t="s">
        <v>299</v>
      </c>
      <c r="EM94" s="2" t="s">
        <v>299</v>
      </c>
      <c r="EN94" s="125" t="s">
        <v>299</v>
      </c>
      <c r="EO94" s="126" t="s">
        <v>299</v>
      </c>
      <c r="EP94" s="127" t="s">
        <v>299</v>
      </c>
      <c r="EQ94" s="2" t="s">
        <v>299</v>
      </c>
      <c r="ER94" s="125" t="s">
        <v>299</v>
      </c>
      <c r="ES94" s="126" t="s">
        <v>299</v>
      </c>
      <c r="ET94" s="127" t="s">
        <v>299</v>
      </c>
      <c r="EU94" s="2" t="s">
        <v>299</v>
      </c>
      <c r="EV94" s="125" t="s">
        <v>299</v>
      </c>
      <c r="EW94" s="126" t="s">
        <v>299</v>
      </c>
      <c r="EX94" s="127" t="s">
        <v>299</v>
      </c>
      <c r="EY94" s="2" t="s">
        <v>299</v>
      </c>
      <c r="EZ94" s="125" t="s">
        <v>299</v>
      </c>
      <c r="FA94" s="126" t="s">
        <v>299</v>
      </c>
      <c r="FB94" s="127" t="s">
        <v>299</v>
      </c>
      <c r="FC94" s="2" t="s">
        <v>299</v>
      </c>
      <c r="FD94" s="125" t="s">
        <v>299</v>
      </c>
      <c r="FE94" s="126" t="s">
        <v>299</v>
      </c>
      <c r="FF94" s="127" t="s">
        <v>299</v>
      </c>
    </row>
    <row r="95" spans="2:162">
      <c r="B95" s="2" t="str">
        <f>IF('[1]Service Rank in each comparison'!D96="","",'[1]Service Rank in each comparison'!$C96)</f>
        <v/>
      </c>
      <c r="C95" s="5">
        <f>'[1]Service Rank in each comparison'!D96</f>
        <v>0</v>
      </c>
      <c r="D95" s="6" t="str">
        <f>IF('[1]Service Rank in each comparison'!E96="","",'[1]Service Rank in each comparison'!E96)</f>
        <v/>
      </c>
      <c r="E95" s="7">
        <f t="shared" si="20"/>
        <v>1</v>
      </c>
      <c r="F95" s="2" t="str">
        <f>IF('[1]Service Rank in each comparison'!F96="","",'[1]Service Rank in each comparison'!$C96)</f>
        <v>Basal transcription factors</v>
      </c>
      <c r="G95" s="5">
        <f>'[1]Service Rank in each comparison'!F96</f>
        <v>248.114144656644</v>
      </c>
      <c r="H95" s="6">
        <f>'[1]Service Rank in each comparison'!G96</f>
        <v>-248.114144656644</v>
      </c>
      <c r="I95" s="7">
        <f t="shared" si="21"/>
        <v>1</v>
      </c>
      <c r="J95" s="2" t="str">
        <f>IF('[1]Service Rank in each comparison'!H96="","",'[1]Service Rank in each comparison'!$C96)</f>
        <v>Basal transcription factors</v>
      </c>
      <c r="K95" s="5">
        <f>'[1]Service Rank in each comparison'!H96</f>
        <v>74.3359778090914</v>
      </c>
      <c r="L95" s="6">
        <f>'[1]Service Rank in each comparison'!I96</f>
        <v>-74.3359778090914</v>
      </c>
      <c r="M95" s="7">
        <f t="shared" si="22"/>
        <v>1</v>
      </c>
      <c r="N95" s="2" t="str">
        <f>IF('[1]Service Rank in each comparison'!J96="","",'[1]Service Rank in each comparison'!$C96)</f>
        <v/>
      </c>
      <c r="O95" s="5">
        <f>'[1]Service Rank in each comparison'!J96</f>
        <v>0</v>
      </c>
      <c r="P95" s="6">
        <f>'[1]Service Rank in each comparison'!K96</f>
        <v>0</v>
      </c>
      <c r="Q95" s="7">
        <f t="shared" si="23"/>
        <v>1</v>
      </c>
      <c r="R95" s="2" t="str">
        <f>IF('[1]Service Rank in each comparison'!L96="","",'[1]Service Rank in each comparison'!$C96)</f>
        <v/>
      </c>
      <c r="S95" s="5">
        <f>'[1]Service Rank in each comparison'!L96</f>
        <v>0</v>
      </c>
      <c r="T95" s="6">
        <f>'[1]Service Rank in each comparison'!M96</f>
        <v>0</v>
      </c>
      <c r="U95" s="7">
        <f t="shared" si="24"/>
        <v>1</v>
      </c>
      <c r="V95" s="2" t="str">
        <f>IF('[1]Service Rank in each comparison'!N96="","",'[1]Service Rank in each comparison'!$C96)</f>
        <v/>
      </c>
      <c r="W95" s="5">
        <f>'[1]Service Rank in each comparison'!N96</f>
        <v>0</v>
      </c>
      <c r="X95" s="6">
        <f>'[1]Service Rank in each comparison'!O96</f>
        <v>0</v>
      </c>
      <c r="Y95" s="7">
        <f t="shared" si="25"/>
        <v>1</v>
      </c>
      <c r="Z95" s="2" t="str">
        <f>IF('[1]Service Rank in each comparison'!P96="","",'[1]Service Rank in each comparison'!$C96)</f>
        <v/>
      </c>
      <c r="AA95" s="5">
        <f>'[1]Service Rank in each comparison'!P96</f>
        <v>0</v>
      </c>
      <c r="AB95" s="6">
        <f>'[1]Service Rank in each comparison'!Q96</f>
        <v>0</v>
      </c>
      <c r="AC95" s="7">
        <f t="shared" si="26"/>
        <v>1</v>
      </c>
      <c r="AD95" s="2" t="str">
        <f>IF('[1]Service Rank in each comparison'!R96="","",'[1]Service Rank in each comparison'!$C96)</f>
        <v/>
      </c>
      <c r="AE95" s="5">
        <f>'[1]Service Rank in each comparison'!R96</f>
        <v>0</v>
      </c>
      <c r="AF95" s="6">
        <f>'[1]Service Rank in each comparison'!S96</f>
        <v>0</v>
      </c>
      <c r="AG95" s="7">
        <f t="shared" si="27"/>
        <v>1</v>
      </c>
      <c r="AH95" s="2" t="str">
        <f>IF('[1]Service Rank in each comparison'!T96="","",'[1]Service Rank in each comparison'!$C96)</f>
        <v/>
      </c>
      <c r="AI95" s="5">
        <f>'[1]Service Rank in each comparison'!T96</f>
        <v>0</v>
      </c>
      <c r="AJ95" s="6">
        <f>'[1]Service Rank in each comparison'!U96</f>
        <v>0</v>
      </c>
      <c r="AK95" s="7">
        <f t="shared" si="28"/>
        <v>1</v>
      </c>
      <c r="AL95" s="2" t="str">
        <f>IF('[1]Service Rank in each comparison'!V96="","",'[1]Service Rank in each comparison'!$C96)</f>
        <v/>
      </c>
      <c r="AM95" s="5">
        <f>'[1]Service Rank in each comparison'!V96</f>
        <v>0</v>
      </c>
      <c r="AN95" s="6">
        <f>'[1]Service Rank in each comparison'!W96</f>
        <v>0</v>
      </c>
      <c r="AO95" s="7">
        <f t="shared" si="29"/>
        <v>1</v>
      </c>
      <c r="AP95" s="2" t="str">
        <f>IF('[1]Service Rank in each comparison'!X96="","",'[1]Service Rank in each comparison'!$C96)</f>
        <v/>
      </c>
      <c r="AQ95" s="5">
        <f>'[1]Service Rank in each comparison'!X96</f>
        <v>0</v>
      </c>
      <c r="AR95" s="6">
        <f>'[1]Service Rank in each comparison'!Y96</f>
        <v>0</v>
      </c>
      <c r="AS95" s="7">
        <f t="shared" si="30"/>
        <v>1</v>
      </c>
      <c r="AT95" s="2" t="str">
        <f>IF('[1]Service Rank in each comparison'!Z96="","",'[1]Service Rank in each comparison'!$C96)</f>
        <v/>
      </c>
      <c r="AU95" s="5">
        <f>'[1]Service Rank in each comparison'!Z96</f>
        <v>0</v>
      </c>
      <c r="AV95" s="6">
        <f>'[1]Service Rank in each comparison'!AA96</f>
        <v>0</v>
      </c>
      <c r="AW95" s="7">
        <f t="shared" si="31"/>
        <v>1</v>
      </c>
      <c r="AX95" s="2" t="str">
        <f>IF('[1]Service Rank in each comparison'!AB96="","",'[1]Service Rank in each comparison'!$C96)</f>
        <v/>
      </c>
      <c r="AY95" s="5">
        <f>'[1]Service Rank in each comparison'!AB96</f>
        <v>0</v>
      </c>
      <c r="AZ95" s="6">
        <f>'[1]Service Rank in each comparison'!AC96</f>
        <v>0</v>
      </c>
      <c r="BA95" s="7">
        <f t="shared" si="32"/>
        <v>1</v>
      </c>
      <c r="BB95" s="2" t="str">
        <f>IF('[1]Service Rank in each comparison'!AD96="","",'[1]Service Rank in each comparison'!$C96)</f>
        <v/>
      </c>
      <c r="BC95" s="5">
        <f>'[1]Service Rank in each comparison'!AD96</f>
        <v>0</v>
      </c>
      <c r="BD95" s="6">
        <f>'[1]Service Rank in each comparison'!AE96</f>
        <v>0</v>
      </c>
      <c r="BE95" s="7">
        <f t="shared" si="33"/>
        <v>1</v>
      </c>
      <c r="BF95" s="2" t="str">
        <f>IF('[1]Service Rank in each comparison'!AF96="","",'[1]Service Rank in each comparison'!$C96)</f>
        <v/>
      </c>
      <c r="BG95" s="5">
        <f>'[1]Service Rank in each comparison'!AF96</f>
        <v>0</v>
      </c>
      <c r="BH95" s="6">
        <f>'[1]Service Rank in each comparison'!AG96</f>
        <v>0</v>
      </c>
      <c r="BI95" s="7">
        <f t="shared" si="34"/>
        <v>1</v>
      </c>
      <c r="BJ95" s="2" t="str">
        <f>IF('[1]Service Rank in each comparison'!AH96="","",'[1]Service Rank in each comparison'!$C96)</f>
        <v/>
      </c>
      <c r="BK95" s="5">
        <f>'[1]Service Rank in each comparison'!AH96</f>
        <v>0</v>
      </c>
      <c r="BL95" s="6">
        <f>'[1]Service Rank in each comparison'!AI96</f>
        <v>0</v>
      </c>
      <c r="BM95" s="7">
        <f t="shared" si="35"/>
        <v>1</v>
      </c>
      <c r="BN95" s="2" t="str">
        <f>IF('[1]Service Rank in each comparison'!AJ96="","",'[1]Service Rank in each comparison'!$C96)</f>
        <v/>
      </c>
      <c r="BO95" s="5">
        <f>'[1]Service Rank in each comparison'!AJ96</f>
        <v>0</v>
      </c>
      <c r="BP95" s="6">
        <f>'[1]Service Rank in each comparison'!AK96</f>
        <v>0</v>
      </c>
      <c r="BQ95" s="7">
        <f t="shared" si="36"/>
        <v>1</v>
      </c>
      <c r="BR95" s="2" t="str">
        <f>IF('[1]Service Rank in each comparison'!AL96="","",'[1]Service Rank in each comparison'!$C96)</f>
        <v/>
      </c>
      <c r="BS95" s="5">
        <f>'[1]Service Rank in each comparison'!AL96</f>
        <v>0</v>
      </c>
      <c r="BT95" s="6">
        <f>'[1]Service Rank in each comparison'!AM96</f>
        <v>0</v>
      </c>
      <c r="BU95" s="7">
        <f t="shared" si="37"/>
        <v>1</v>
      </c>
      <c r="BV95" s="2" t="str">
        <f>IF('[1]Service Rank in each comparison'!AN96="","",'[1]Service Rank in each comparison'!$C96)</f>
        <v/>
      </c>
      <c r="BW95" s="5">
        <f>'[1]Service Rank in each comparison'!AN96</f>
        <v>0</v>
      </c>
      <c r="BX95" s="6">
        <f>'[1]Service Rank in each comparison'!AO96</f>
        <v>0</v>
      </c>
      <c r="BY95" s="7">
        <f t="shared" si="38"/>
        <v>1</v>
      </c>
      <c r="BZ95" s="2" t="str">
        <f>IF('[1]Service Rank in each comparison'!AP96="","",'[1]Service Rank in each comparison'!$C96)</f>
        <v/>
      </c>
      <c r="CA95" s="5">
        <f>'[1]Service Rank in each comparison'!AP96</f>
        <v>0</v>
      </c>
      <c r="CB95" s="6">
        <f>'[1]Service Rank in each comparison'!AQ96</f>
        <v>0</v>
      </c>
      <c r="CC95" s="7">
        <f t="shared" si="39"/>
        <v>1</v>
      </c>
      <c r="CE95" s="2" t="s">
        <v>192</v>
      </c>
      <c r="CF95" s="5">
        <v>142.424676307877</v>
      </c>
      <c r="CG95" s="6">
        <v>52.1349300738158</v>
      </c>
      <c r="CH95" s="7">
        <v>1</v>
      </c>
      <c r="CI95" s="2" t="s">
        <v>133</v>
      </c>
      <c r="CJ95" s="5">
        <v>13.7382255689921</v>
      </c>
      <c r="CK95" s="6">
        <v>13.7382255689921</v>
      </c>
      <c r="CL95" s="7">
        <v>1</v>
      </c>
      <c r="CM95" s="2" t="s">
        <v>169</v>
      </c>
      <c r="CN95" s="5">
        <v>11.3972442582115</v>
      </c>
      <c r="CO95" s="6">
        <v>-11.3972442582115</v>
      </c>
      <c r="CP95" s="7">
        <v>1</v>
      </c>
      <c r="CQ95" s="2" t="s">
        <v>299</v>
      </c>
      <c r="CR95" s="125" t="s">
        <v>299</v>
      </c>
      <c r="CS95" s="126" t="s">
        <v>299</v>
      </c>
      <c r="CT95" s="127" t="s">
        <v>299</v>
      </c>
      <c r="CU95" s="2" t="s">
        <v>299</v>
      </c>
      <c r="CV95" s="125" t="s">
        <v>299</v>
      </c>
      <c r="CW95" s="126" t="s">
        <v>299</v>
      </c>
      <c r="CX95" s="127" t="s">
        <v>299</v>
      </c>
      <c r="CY95" s="2" t="s">
        <v>299</v>
      </c>
      <c r="CZ95" s="125" t="s">
        <v>299</v>
      </c>
      <c r="DA95" s="126" t="s">
        <v>299</v>
      </c>
      <c r="DB95" s="127" t="s">
        <v>299</v>
      </c>
      <c r="DC95" s="2" t="s">
        <v>299</v>
      </c>
      <c r="DD95" s="125" t="s">
        <v>299</v>
      </c>
      <c r="DE95" s="126" t="s">
        <v>299</v>
      </c>
      <c r="DF95" s="127" t="s">
        <v>299</v>
      </c>
      <c r="DG95" s="2" t="s">
        <v>299</v>
      </c>
      <c r="DH95" s="125" t="s">
        <v>299</v>
      </c>
      <c r="DI95" s="126" t="s">
        <v>299</v>
      </c>
      <c r="DJ95" s="127" t="s">
        <v>299</v>
      </c>
      <c r="DK95" s="2" t="s">
        <v>299</v>
      </c>
      <c r="DL95" s="125" t="s">
        <v>299</v>
      </c>
      <c r="DM95" s="126" t="s">
        <v>299</v>
      </c>
      <c r="DN95" s="127" t="s">
        <v>299</v>
      </c>
      <c r="DO95" s="2" t="s">
        <v>299</v>
      </c>
      <c r="DP95" s="125" t="s">
        <v>299</v>
      </c>
      <c r="DQ95" s="126" t="s">
        <v>299</v>
      </c>
      <c r="DR95" s="127" t="s">
        <v>299</v>
      </c>
      <c r="DS95" s="2" t="s">
        <v>299</v>
      </c>
      <c r="DT95" s="125" t="s">
        <v>299</v>
      </c>
      <c r="DU95" s="126" t="s">
        <v>299</v>
      </c>
      <c r="DV95" s="127" t="s">
        <v>299</v>
      </c>
      <c r="DW95" s="2" t="s">
        <v>299</v>
      </c>
      <c r="DX95" s="125" t="s">
        <v>299</v>
      </c>
      <c r="DY95" s="126" t="s">
        <v>299</v>
      </c>
      <c r="DZ95" s="127" t="s">
        <v>299</v>
      </c>
      <c r="EA95" s="2" t="s">
        <v>299</v>
      </c>
      <c r="EB95" s="125" t="s">
        <v>299</v>
      </c>
      <c r="EC95" s="126" t="s">
        <v>299</v>
      </c>
      <c r="ED95" s="127" t="s">
        <v>299</v>
      </c>
      <c r="EE95" s="2" t="s">
        <v>299</v>
      </c>
      <c r="EF95" s="125" t="s">
        <v>299</v>
      </c>
      <c r="EG95" s="126" t="s">
        <v>299</v>
      </c>
      <c r="EH95" s="127" t="s">
        <v>299</v>
      </c>
      <c r="EI95" s="2" t="s">
        <v>299</v>
      </c>
      <c r="EJ95" s="125" t="s">
        <v>299</v>
      </c>
      <c r="EK95" s="126" t="s">
        <v>299</v>
      </c>
      <c r="EL95" s="127" t="s">
        <v>299</v>
      </c>
      <c r="EM95" s="2" t="s">
        <v>299</v>
      </c>
      <c r="EN95" s="125" t="s">
        <v>299</v>
      </c>
      <c r="EO95" s="126" t="s">
        <v>299</v>
      </c>
      <c r="EP95" s="127" t="s">
        <v>299</v>
      </c>
      <c r="EQ95" s="2" t="s">
        <v>299</v>
      </c>
      <c r="ER95" s="125" t="s">
        <v>299</v>
      </c>
      <c r="ES95" s="126" t="s">
        <v>299</v>
      </c>
      <c r="ET95" s="127" t="s">
        <v>299</v>
      </c>
      <c r="EU95" s="2" t="s">
        <v>299</v>
      </c>
      <c r="EV95" s="125" t="s">
        <v>299</v>
      </c>
      <c r="EW95" s="126" t="s">
        <v>299</v>
      </c>
      <c r="EX95" s="127" t="s">
        <v>299</v>
      </c>
      <c r="EY95" s="2" t="s">
        <v>299</v>
      </c>
      <c r="EZ95" s="125" t="s">
        <v>299</v>
      </c>
      <c r="FA95" s="126" t="s">
        <v>299</v>
      </c>
      <c r="FB95" s="127" t="s">
        <v>299</v>
      </c>
      <c r="FC95" s="2" t="s">
        <v>299</v>
      </c>
      <c r="FD95" s="125" t="s">
        <v>299</v>
      </c>
      <c r="FE95" s="126" t="s">
        <v>299</v>
      </c>
      <c r="FF95" s="127" t="s">
        <v>299</v>
      </c>
    </row>
    <row r="96" spans="2:162">
      <c r="B96" s="2" t="str">
        <f>IF('[1]Service Rank in each comparison'!D97="","",'[1]Service Rank in each comparison'!$C97)</f>
        <v/>
      </c>
      <c r="C96" s="5">
        <f>'[1]Service Rank in each comparison'!D97</f>
        <v>0</v>
      </c>
      <c r="D96" s="6" t="str">
        <f>IF('[1]Service Rank in each comparison'!E97="","",'[1]Service Rank in each comparison'!E97)</f>
        <v/>
      </c>
      <c r="E96" s="7">
        <f t="shared" si="20"/>
        <v>1</v>
      </c>
      <c r="F96" s="2" t="str">
        <f>IF('[1]Service Rank in each comparison'!F97="","",'[1]Service Rank in each comparison'!$C97)</f>
        <v/>
      </c>
      <c r="G96" s="5">
        <f>'[1]Service Rank in each comparison'!F97</f>
        <v>0</v>
      </c>
      <c r="H96" s="6">
        <f>'[1]Service Rank in each comparison'!G97</f>
        <v>0</v>
      </c>
      <c r="I96" s="7">
        <f t="shared" si="21"/>
        <v>1</v>
      </c>
      <c r="J96" s="2" t="str">
        <f>IF('[1]Service Rank in each comparison'!H97="","",'[1]Service Rank in each comparison'!$C97)</f>
        <v/>
      </c>
      <c r="K96" s="5">
        <f>'[1]Service Rank in each comparison'!H97</f>
        <v>0</v>
      </c>
      <c r="L96" s="6">
        <f>'[1]Service Rank in each comparison'!I97</f>
        <v>0</v>
      </c>
      <c r="M96" s="7">
        <f t="shared" si="22"/>
        <v>1</v>
      </c>
      <c r="N96" s="2" t="str">
        <f>IF('[1]Service Rank in each comparison'!J97="","",'[1]Service Rank in each comparison'!$C97)</f>
        <v/>
      </c>
      <c r="O96" s="5">
        <f>'[1]Service Rank in each comparison'!J97</f>
        <v>0</v>
      </c>
      <c r="P96" s="6">
        <f>'[1]Service Rank in each comparison'!K97</f>
        <v>0</v>
      </c>
      <c r="Q96" s="7">
        <f t="shared" si="23"/>
        <v>1</v>
      </c>
      <c r="R96" s="2" t="str">
        <f>IF('[1]Service Rank in each comparison'!L97="","",'[1]Service Rank in each comparison'!$C97)</f>
        <v/>
      </c>
      <c r="S96" s="5">
        <f>'[1]Service Rank in each comparison'!L97</f>
        <v>0</v>
      </c>
      <c r="T96" s="6">
        <f>'[1]Service Rank in each comparison'!M97</f>
        <v>0</v>
      </c>
      <c r="U96" s="7">
        <f t="shared" si="24"/>
        <v>1</v>
      </c>
      <c r="V96" s="2" t="str">
        <f>IF('[1]Service Rank in each comparison'!N97="","",'[1]Service Rank in each comparison'!$C97)</f>
        <v/>
      </c>
      <c r="W96" s="5">
        <f>'[1]Service Rank in each comparison'!N97</f>
        <v>0</v>
      </c>
      <c r="X96" s="6">
        <f>'[1]Service Rank in each comparison'!O97</f>
        <v>0</v>
      </c>
      <c r="Y96" s="7">
        <f t="shared" si="25"/>
        <v>1</v>
      </c>
      <c r="Z96" s="2" t="str">
        <f>IF('[1]Service Rank in each comparison'!P97="","",'[1]Service Rank in each comparison'!$C97)</f>
        <v/>
      </c>
      <c r="AA96" s="5">
        <f>'[1]Service Rank in each comparison'!P97</f>
        <v>0</v>
      </c>
      <c r="AB96" s="6">
        <f>'[1]Service Rank in each comparison'!Q97</f>
        <v>0</v>
      </c>
      <c r="AC96" s="7">
        <f t="shared" si="26"/>
        <v>1</v>
      </c>
      <c r="AD96" s="2" t="str">
        <f>IF('[1]Service Rank in each comparison'!R97="","",'[1]Service Rank in each comparison'!$C97)</f>
        <v/>
      </c>
      <c r="AE96" s="5">
        <f>'[1]Service Rank in each comparison'!R97</f>
        <v>0</v>
      </c>
      <c r="AF96" s="6">
        <f>'[1]Service Rank in each comparison'!S97</f>
        <v>0</v>
      </c>
      <c r="AG96" s="7">
        <f t="shared" si="27"/>
        <v>1</v>
      </c>
      <c r="AH96" s="2" t="str">
        <f>IF('[1]Service Rank in each comparison'!T97="","",'[1]Service Rank in each comparison'!$C97)</f>
        <v/>
      </c>
      <c r="AI96" s="5">
        <f>'[1]Service Rank in each comparison'!T97</f>
        <v>0</v>
      </c>
      <c r="AJ96" s="6">
        <f>'[1]Service Rank in each comparison'!U97</f>
        <v>0</v>
      </c>
      <c r="AK96" s="7">
        <f t="shared" si="28"/>
        <v>1</v>
      </c>
      <c r="AL96" s="2" t="str">
        <f>IF('[1]Service Rank in each comparison'!V97="","",'[1]Service Rank in each comparison'!$C97)</f>
        <v/>
      </c>
      <c r="AM96" s="5">
        <f>'[1]Service Rank in each comparison'!V97</f>
        <v>0</v>
      </c>
      <c r="AN96" s="6">
        <f>'[1]Service Rank in each comparison'!W97</f>
        <v>0</v>
      </c>
      <c r="AO96" s="7">
        <f t="shared" si="29"/>
        <v>1</v>
      </c>
      <c r="AP96" s="2" t="str">
        <f>IF('[1]Service Rank in each comparison'!X97="","",'[1]Service Rank in each comparison'!$C97)</f>
        <v/>
      </c>
      <c r="AQ96" s="5">
        <f>'[1]Service Rank in each comparison'!X97</f>
        <v>0</v>
      </c>
      <c r="AR96" s="6">
        <f>'[1]Service Rank in each comparison'!Y97</f>
        <v>0</v>
      </c>
      <c r="AS96" s="7">
        <f t="shared" si="30"/>
        <v>1</v>
      </c>
      <c r="AT96" s="2" t="str">
        <f>IF('[1]Service Rank in each comparison'!Z97="","",'[1]Service Rank in each comparison'!$C97)</f>
        <v/>
      </c>
      <c r="AU96" s="5">
        <f>'[1]Service Rank in each comparison'!Z97</f>
        <v>0</v>
      </c>
      <c r="AV96" s="6">
        <f>'[1]Service Rank in each comparison'!AA97</f>
        <v>0</v>
      </c>
      <c r="AW96" s="7">
        <f t="shared" si="31"/>
        <v>1</v>
      </c>
      <c r="AX96" s="2" t="str">
        <f>IF('[1]Service Rank in each comparison'!AB97="","",'[1]Service Rank in each comparison'!$C97)</f>
        <v/>
      </c>
      <c r="AY96" s="5">
        <f>'[1]Service Rank in each comparison'!AB97</f>
        <v>0</v>
      </c>
      <c r="AZ96" s="6">
        <f>'[1]Service Rank in each comparison'!AC97</f>
        <v>0</v>
      </c>
      <c r="BA96" s="7">
        <f t="shared" si="32"/>
        <v>1</v>
      </c>
      <c r="BB96" s="2" t="str">
        <f>IF('[1]Service Rank in each comparison'!AD97="","",'[1]Service Rank in each comparison'!$C97)</f>
        <v/>
      </c>
      <c r="BC96" s="5">
        <f>'[1]Service Rank in each comparison'!AD97</f>
        <v>0</v>
      </c>
      <c r="BD96" s="6">
        <f>'[1]Service Rank in each comparison'!AE97</f>
        <v>0</v>
      </c>
      <c r="BE96" s="7">
        <f t="shared" si="33"/>
        <v>1</v>
      </c>
      <c r="BF96" s="2" t="str">
        <f>IF('[1]Service Rank in each comparison'!AF97="","",'[1]Service Rank in each comparison'!$C97)</f>
        <v/>
      </c>
      <c r="BG96" s="5">
        <f>'[1]Service Rank in each comparison'!AF97</f>
        <v>0</v>
      </c>
      <c r="BH96" s="6">
        <f>'[1]Service Rank in each comparison'!AG97</f>
        <v>0</v>
      </c>
      <c r="BI96" s="7">
        <f t="shared" si="34"/>
        <v>1</v>
      </c>
      <c r="BJ96" s="2" t="str">
        <f>IF('[1]Service Rank in each comparison'!AH97="","",'[1]Service Rank in each comparison'!$C97)</f>
        <v/>
      </c>
      <c r="BK96" s="5">
        <f>'[1]Service Rank in each comparison'!AH97</f>
        <v>0</v>
      </c>
      <c r="BL96" s="6">
        <f>'[1]Service Rank in each comparison'!AI97</f>
        <v>0</v>
      </c>
      <c r="BM96" s="7">
        <f t="shared" si="35"/>
        <v>1</v>
      </c>
      <c r="BN96" s="2" t="str">
        <f>IF('[1]Service Rank in each comparison'!AJ97="","",'[1]Service Rank in each comparison'!$C97)</f>
        <v/>
      </c>
      <c r="BO96" s="5">
        <f>'[1]Service Rank in each comparison'!AJ97</f>
        <v>0</v>
      </c>
      <c r="BP96" s="6">
        <f>'[1]Service Rank in each comparison'!AK97</f>
        <v>0</v>
      </c>
      <c r="BQ96" s="7">
        <f t="shared" si="36"/>
        <v>1</v>
      </c>
      <c r="BR96" s="2" t="str">
        <f>IF('[1]Service Rank in each comparison'!AL97="","",'[1]Service Rank in each comparison'!$C97)</f>
        <v/>
      </c>
      <c r="BS96" s="5">
        <f>'[1]Service Rank in each comparison'!AL97</f>
        <v>0</v>
      </c>
      <c r="BT96" s="6">
        <f>'[1]Service Rank in each comparison'!AM97</f>
        <v>0</v>
      </c>
      <c r="BU96" s="7">
        <f t="shared" si="37"/>
        <v>1</v>
      </c>
      <c r="BV96" s="2" t="str">
        <f>IF('[1]Service Rank in each comparison'!AN97="","",'[1]Service Rank in each comparison'!$C97)</f>
        <v/>
      </c>
      <c r="BW96" s="5">
        <f>'[1]Service Rank in each comparison'!AN97</f>
        <v>0</v>
      </c>
      <c r="BX96" s="6">
        <f>'[1]Service Rank in each comparison'!AO97</f>
        <v>0</v>
      </c>
      <c r="BY96" s="7">
        <f t="shared" si="38"/>
        <v>1</v>
      </c>
      <c r="BZ96" s="2" t="str">
        <f>IF('[1]Service Rank in each comparison'!AP97="","",'[1]Service Rank in each comparison'!$C97)</f>
        <v/>
      </c>
      <c r="CA96" s="5">
        <f>'[1]Service Rank in each comparison'!AP97</f>
        <v>0</v>
      </c>
      <c r="CB96" s="6">
        <f>'[1]Service Rank in each comparison'!AQ97</f>
        <v>0</v>
      </c>
      <c r="CC96" s="7">
        <f t="shared" si="39"/>
        <v>1</v>
      </c>
      <c r="CE96" s="2" t="s">
        <v>208</v>
      </c>
      <c r="CF96" s="5">
        <v>142.163461185228</v>
      </c>
      <c r="CG96" s="6">
        <v>16.7641578233673</v>
      </c>
      <c r="CH96" s="7">
        <v>1</v>
      </c>
      <c r="CI96" s="2" t="s">
        <v>217</v>
      </c>
      <c r="CJ96" s="5">
        <v>13.4524502658837</v>
      </c>
      <c r="CK96" s="6">
        <v>7.4829065665188</v>
      </c>
      <c r="CL96" s="7">
        <v>1</v>
      </c>
      <c r="CM96" s="2" t="s">
        <v>280</v>
      </c>
      <c r="CN96" s="5">
        <v>10.399509984349</v>
      </c>
      <c r="CO96" s="6">
        <v>10.399509984349</v>
      </c>
      <c r="CP96" s="7">
        <v>1</v>
      </c>
      <c r="CQ96" s="2" t="s">
        <v>299</v>
      </c>
      <c r="CR96" s="125" t="s">
        <v>299</v>
      </c>
      <c r="CS96" s="126" t="s">
        <v>299</v>
      </c>
      <c r="CT96" s="127" t="s">
        <v>299</v>
      </c>
      <c r="CU96" s="2" t="s">
        <v>299</v>
      </c>
      <c r="CV96" s="125" t="s">
        <v>299</v>
      </c>
      <c r="CW96" s="126" t="s">
        <v>299</v>
      </c>
      <c r="CX96" s="127" t="s">
        <v>299</v>
      </c>
      <c r="CY96" s="2" t="s">
        <v>299</v>
      </c>
      <c r="CZ96" s="125" t="s">
        <v>299</v>
      </c>
      <c r="DA96" s="126" t="s">
        <v>299</v>
      </c>
      <c r="DB96" s="127" t="s">
        <v>299</v>
      </c>
      <c r="DC96" s="2" t="s">
        <v>299</v>
      </c>
      <c r="DD96" s="125" t="s">
        <v>299</v>
      </c>
      <c r="DE96" s="126" t="s">
        <v>299</v>
      </c>
      <c r="DF96" s="127" t="s">
        <v>299</v>
      </c>
      <c r="DG96" s="2" t="s">
        <v>299</v>
      </c>
      <c r="DH96" s="125" t="s">
        <v>299</v>
      </c>
      <c r="DI96" s="126" t="s">
        <v>299</v>
      </c>
      <c r="DJ96" s="127" t="s">
        <v>299</v>
      </c>
      <c r="DK96" s="2" t="s">
        <v>299</v>
      </c>
      <c r="DL96" s="125" t="s">
        <v>299</v>
      </c>
      <c r="DM96" s="126" t="s">
        <v>299</v>
      </c>
      <c r="DN96" s="127" t="s">
        <v>299</v>
      </c>
      <c r="DO96" s="2" t="s">
        <v>299</v>
      </c>
      <c r="DP96" s="125" t="s">
        <v>299</v>
      </c>
      <c r="DQ96" s="126" t="s">
        <v>299</v>
      </c>
      <c r="DR96" s="127" t="s">
        <v>299</v>
      </c>
      <c r="DS96" s="2" t="s">
        <v>299</v>
      </c>
      <c r="DT96" s="125" t="s">
        <v>299</v>
      </c>
      <c r="DU96" s="126" t="s">
        <v>299</v>
      </c>
      <c r="DV96" s="127" t="s">
        <v>299</v>
      </c>
      <c r="DW96" s="2" t="s">
        <v>299</v>
      </c>
      <c r="DX96" s="125" t="s">
        <v>299</v>
      </c>
      <c r="DY96" s="126" t="s">
        <v>299</v>
      </c>
      <c r="DZ96" s="127" t="s">
        <v>299</v>
      </c>
      <c r="EA96" s="2" t="s">
        <v>299</v>
      </c>
      <c r="EB96" s="125" t="s">
        <v>299</v>
      </c>
      <c r="EC96" s="126" t="s">
        <v>299</v>
      </c>
      <c r="ED96" s="127" t="s">
        <v>299</v>
      </c>
      <c r="EE96" s="2" t="s">
        <v>299</v>
      </c>
      <c r="EF96" s="125" t="s">
        <v>299</v>
      </c>
      <c r="EG96" s="126" t="s">
        <v>299</v>
      </c>
      <c r="EH96" s="127" t="s">
        <v>299</v>
      </c>
      <c r="EI96" s="2" t="s">
        <v>299</v>
      </c>
      <c r="EJ96" s="125" t="s">
        <v>299</v>
      </c>
      <c r="EK96" s="126" t="s">
        <v>299</v>
      </c>
      <c r="EL96" s="127" t="s">
        <v>299</v>
      </c>
      <c r="EM96" s="2" t="s">
        <v>299</v>
      </c>
      <c r="EN96" s="125" t="s">
        <v>299</v>
      </c>
      <c r="EO96" s="126" t="s">
        <v>299</v>
      </c>
      <c r="EP96" s="127" t="s">
        <v>299</v>
      </c>
      <c r="EQ96" s="2" t="s">
        <v>299</v>
      </c>
      <c r="ER96" s="125" t="s">
        <v>299</v>
      </c>
      <c r="ES96" s="126" t="s">
        <v>299</v>
      </c>
      <c r="ET96" s="127" t="s">
        <v>299</v>
      </c>
      <c r="EU96" s="2" t="s">
        <v>299</v>
      </c>
      <c r="EV96" s="125" t="s">
        <v>299</v>
      </c>
      <c r="EW96" s="126" t="s">
        <v>299</v>
      </c>
      <c r="EX96" s="127" t="s">
        <v>299</v>
      </c>
      <c r="EY96" s="2" t="s">
        <v>299</v>
      </c>
      <c r="EZ96" s="125" t="s">
        <v>299</v>
      </c>
      <c r="FA96" s="126" t="s">
        <v>299</v>
      </c>
      <c r="FB96" s="127" t="s">
        <v>299</v>
      </c>
      <c r="FC96" s="2" t="s">
        <v>299</v>
      </c>
      <c r="FD96" s="125" t="s">
        <v>299</v>
      </c>
      <c r="FE96" s="126" t="s">
        <v>299</v>
      </c>
      <c r="FF96" s="127" t="s">
        <v>299</v>
      </c>
    </row>
    <row r="97" spans="2:162">
      <c r="B97" s="2" t="str">
        <f>IF('[1]Service Rank in each comparison'!D98="","",'[1]Service Rank in each comparison'!$C98)</f>
        <v>Spliceosome</v>
      </c>
      <c r="C97" s="5">
        <f>'[1]Service Rank in each comparison'!D98</f>
        <v>30.6448670324619</v>
      </c>
      <c r="D97" s="6">
        <f>IF('[1]Service Rank in each comparison'!E98="","",'[1]Service Rank in each comparison'!E98)</f>
        <v>30.6448670324619</v>
      </c>
      <c r="E97" s="7">
        <f t="shared" si="20"/>
        <v>1</v>
      </c>
      <c r="F97" s="2" t="str">
        <f>IF('[1]Service Rank in each comparison'!F98="","",'[1]Service Rank in each comparison'!$C98)</f>
        <v/>
      </c>
      <c r="G97" s="5">
        <f>'[1]Service Rank in each comparison'!F98</f>
        <v>0</v>
      </c>
      <c r="H97" s="6">
        <f>'[1]Service Rank in each comparison'!G98</f>
        <v>0</v>
      </c>
      <c r="I97" s="7">
        <f t="shared" si="21"/>
        <v>1</v>
      </c>
      <c r="J97" s="2" t="str">
        <f>IF('[1]Service Rank in each comparison'!H98="","",'[1]Service Rank in each comparison'!$C98)</f>
        <v/>
      </c>
      <c r="K97" s="5">
        <f>'[1]Service Rank in each comparison'!H98</f>
        <v>0</v>
      </c>
      <c r="L97" s="6">
        <f>'[1]Service Rank in each comparison'!I98</f>
        <v>0</v>
      </c>
      <c r="M97" s="7">
        <f t="shared" si="22"/>
        <v>1</v>
      </c>
      <c r="N97" s="2" t="str">
        <f>IF('[1]Service Rank in each comparison'!J98="","",'[1]Service Rank in each comparison'!$C98)</f>
        <v/>
      </c>
      <c r="O97" s="5">
        <f>'[1]Service Rank in each comparison'!J98</f>
        <v>0</v>
      </c>
      <c r="P97" s="6">
        <f>'[1]Service Rank in each comparison'!K98</f>
        <v>0</v>
      </c>
      <c r="Q97" s="7">
        <f t="shared" si="23"/>
        <v>1</v>
      </c>
      <c r="R97" s="2" t="str">
        <f>IF('[1]Service Rank in each comparison'!L98="","",'[1]Service Rank in each comparison'!$C98)</f>
        <v/>
      </c>
      <c r="S97" s="5">
        <f>'[1]Service Rank in each comparison'!L98</f>
        <v>0</v>
      </c>
      <c r="T97" s="6">
        <f>'[1]Service Rank in each comparison'!M98</f>
        <v>0</v>
      </c>
      <c r="U97" s="7">
        <f t="shared" si="24"/>
        <v>1</v>
      </c>
      <c r="V97" s="2" t="str">
        <f>IF('[1]Service Rank in each comparison'!N98="","",'[1]Service Rank in each comparison'!$C98)</f>
        <v/>
      </c>
      <c r="W97" s="5">
        <f>'[1]Service Rank in each comparison'!N98</f>
        <v>0</v>
      </c>
      <c r="X97" s="6">
        <f>'[1]Service Rank in each comparison'!O98</f>
        <v>0</v>
      </c>
      <c r="Y97" s="7">
        <f t="shared" si="25"/>
        <v>1</v>
      </c>
      <c r="Z97" s="2" t="str">
        <f>IF('[1]Service Rank in each comparison'!P98="","",'[1]Service Rank in each comparison'!$C98)</f>
        <v/>
      </c>
      <c r="AA97" s="5">
        <f>'[1]Service Rank in each comparison'!P98</f>
        <v>0</v>
      </c>
      <c r="AB97" s="6">
        <f>'[1]Service Rank in each comparison'!Q98</f>
        <v>0</v>
      </c>
      <c r="AC97" s="7">
        <f t="shared" si="26"/>
        <v>1</v>
      </c>
      <c r="AD97" s="2" t="str">
        <f>IF('[1]Service Rank in each comparison'!R98="","",'[1]Service Rank in each comparison'!$C98)</f>
        <v/>
      </c>
      <c r="AE97" s="5">
        <f>'[1]Service Rank in each comparison'!R98</f>
        <v>0</v>
      </c>
      <c r="AF97" s="6">
        <f>'[1]Service Rank in each comparison'!S98</f>
        <v>0</v>
      </c>
      <c r="AG97" s="7">
        <f t="shared" si="27"/>
        <v>1</v>
      </c>
      <c r="AH97" s="2" t="str">
        <f>IF('[1]Service Rank in each comparison'!T98="","",'[1]Service Rank in each comparison'!$C98)</f>
        <v/>
      </c>
      <c r="AI97" s="5">
        <f>'[1]Service Rank in each comparison'!T98</f>
        <v>0</v>
      </c>
      <c r="AJ97" s="6">
        <f>'[1]Service Rank in each comparison'!U98</f>
        <v>0</v>
      </c>
      <c r="AK97" s="7">
        <f t="shared" si="28"/>
        <v>1</v>
      </c>
      <c r="AL97" s="2" t="str">
        <f>IF('[1]Service Rank in each comparison'!V98="","",'[1]Service Rank in each comparison'!$C98)</f>
        <v/>
      </c>
      <c r="AM97" s="5">
        <f>'[1]Service Rank in each comparison'!V98</f>
        <v>0</v>
      </c>
      <c r="AN97" s="6">
        <f>'[1]Service Rank in each comparison'!W98</f>
        <v>0</v>
      </c>
      <c r="AO97" s="7">
        <f t="shared" si="29"/>
        <v>1</v>
      </c>
      <c r="AP97" s="2" t="str">
        <f>IF('[1]Service Rank in each comparison'!X98="","",'[1]Service Rank in each comparison'!$C98)</f>
        <v/>
      </c>
      <c r="AQ97" s="5">
        <f>'[1]Service Rank in each comparison'!X98</f>
        <v>0</v>
      </c>
      <c r="AR97" s="6">
        <f>'[1]Service Rank in each comparison'!Y98</f>
        <v>0</v>
      </c>
      <c r="AS97" s="7">
        <f t="shared" si="30"/>
        <v>1</v>
      </c>
      <c r="AT97" s="2" t="str">
        <f>IF('[1]Service Rank in each comparison'!Z98="","",'[1]Service Rank in each comparison'!$C98)</f>
        <v/>
      </c>
      <c r="AU97" s="5">
        <f>'[1]Service Rank in each comparison'!Z98</f>
        <v>0</v>
      </c>
      <c r="AV97" s="6">
        <f>'[1]Service Rank in each comparison'!AA98</f>
        <v>0</v>
      </c>
      <c r="AW97" s="7">
        <f t="shared" si="31"/>
        <v>1</v>
      </c>
      <c r="AX97" s="2" t="str">
        <f>IF('[1]Service Rank in each comparison'!AB98="","",'[1]Service Rank in each comparison'!$C98)</f>
        <v/>
      </c>
      <c r="AY97" s="5">
        <f>'[1]Service Rank in each comparison'!AB98</f>
        <v>0</v>
      </c>
      <c r="AZ97" s="6">
        <f>'[1]Service Rank in each comparison'!AC98</f>
        <v>0</v>
      </c>
      <c r="BA97" s="7">
        <f t="shared" si="32"/>
        <v>1</v>
      </c>
      <c r="BB97" s="2" t="str">
        <f>IF('[1]Service Rank in each comparison'!AD98="","",'[1]Service Rank in each comparison'!$C98)</f>
        <v/>
      </c>
      <c r="BC97" s="5">
        <f>'[1]Service Rank in each comparison'!AD98</f>
        <v>0</v>
      </c>
      <c r="BD97" s="6">
        <f>'[1]Service Rank in each comparison'!AE98</f>
        <v>0</v>
      </c>
      <c r="BE97" s="7">
        <f t="shared" si="33"/>
        <v>1</v>
      </c>
      <c r="BF97" s="2" t="str">
        <f>IF('[1]Service Rank in each comparison'!AF98="","",'[1]Service Rank in each comparison'!$C98)</f>
        <v/>
      </c>
      <c r="BG97" s="5">
        <f>'[1]Service Rank in each comparison'!AF98</f>
        <v>0</v>
      </c>
      <c r="BH97" s="6">
        <f>'[1]Service Rank in each comparison'!AG98</f>
        <v>0</v>
      </c>
      <c r="BI97" s="7">
        <f t="shared" si="34"/>
        <v>1</v>
      </c>
      <c r="BJ97" s="2" t="str">
        <f>IF('[1]Service Rank in each comparison'!AH98="","",'[1]Service Rank in each comparison'!$C98)</f>
        <v/>
      </c>
      <c r="BK97" s="5">
        <f>'[1]Service Rank in each comparison'!AH98</f>
        <v>0</v>
      </c>
      <c r="BL97" s="6">
        <f>'[1]Service Rank in each comparison'!AI98</f>
        <v>0</v>
      </c>
      <c r="BM97" s="7">
        <f t="shared" si="35"/>
        <v>1</v>
      </c>
      <c r="BN97" s="2" t="str">
        <f>IF('[1]Service Rank in each comparison'!AJ98="","",'[1]Service Rank in each comparison'!$C98)</f>
        <v/>
      </c>
      <c r="BO97" s="5">
        <f>'[1]Service Rank in each comparison'!AJ98</f>
        <v>0</v>
      </c>
      <c r="BP97" s="6">
        <f>'[1]Service Rank in each comparison'!AK98</f>
        <v>0</v>
      </c>
      <c r="BQ97" s="7">
        <f t="shared" si="36"/>
        <v>1</v>
      </c>
      <c r="BR97" s="2" t="str">
        <f>IF('[1]Service Rank in each comparison'!AL98="","",'[1]Service Rank in each comparison'!$C98)</f>
        <v/>
      </c>
      <c r="BS97" s="5">
        <f>'[1]Service Rank in each comparison'!AL98</f>
        <v>0</v>
      </c>
      <c r="BT97" s="6">
        <f>'[1]Service Rank in each comparison'!AM98</f>
        <v>0</v>
      </c>
      <c r="BU97" s="7">
        <f t="shared" si="37"/>
        <v>1</v>
      </c>
      <c r="BV97" s="2" t="str">
        <f>IF('[1]Service Rank in each comparison'!AN98="","",'[1]Service Rank in each comparison'!$C98)</f>
        <v/>
      </c>
      <c r="BW97" s="5">
        <f>'[1]Service Rank in each comparison'!AN98</f>
        <v>0</v>
      </c>
      <c r="BX97" s="6">
        <f>'[1]Service Rank in each comparison'!AO98</f>
        <v>0</v>
      </c>
      <c r="BY97" s="7">
        <f t="shared" si="38"/>
        <v>1</v>
      </c>
      <c r="BZ97" s="2" t="str">
        <f>IF('[1]Service Rank in each comparison'!AP98="","",'[1]Service Rank in each comparison'!$C98)</f>
        <v/>
      </c>
      <c r="CA97" s="5">
        <f>'[1]Service Rank in each comparison'!AP98</f>
        <v>0</v>
      </c>
      <c r="CB97" s="6">
        <f>'[1]Service Rank in each comparison'!AQ98</f>
        <v>0</v>
      </c>
      <c r="CC97" s="7">
        <f t="shared" si="39"/>
        <v>1</v>
      </c>
      <c r="CE97" s="2" t="s">
        <v>106</v>
      </c>
      <c r="CF97" s="5">
        <v>141.033154041586</v>
      </c>
      <c r="CG97" s="6">
        <v>141.033154041586</v>
      </c>
      <c r="CH97" s="7">
        <v>1</v>
      </c>
      <c r="CI97" s="2" t="s">
        <v>115</v>
      </c>
      <c r="CJ97" s="5">
        <v>13.4264402840246</v>
      </c>
      <c r="CK97" s="6">
        <v>13.4264402840246</v>
      </c>
      <c r="CL97" s="7">
        <v>1</v>
      </c>
      <c r="CM97" s="2" t="s">
        <v>243</v>
      </c>
      <c r="CN97" s="5">
        <v>8.86829350780242</v>
      </c>
      <c r="CO97" s="6">
        <v>8.86829350780242</v>
      </c>
      <c r="CP97" s="7">
        <v>1</v>
      </c>
      <c r="CQ97" s="2" t="s">
        <v>299</v>
      </c>
      <c r="CR97" s="125" t="s">
        <v>299</v>
      </c>
      <c r="CS97" s="126" t="s">
        <v>299</v>
      </c>
      <c r="CT97" s="127" t="s">
        <v>299</v>
      </c>
      <c r="CU97" s="2" t="s">
        <v>299</v>
      </c>
      <c r="CV97" s="125" t="s">
        <v>299</v>
      </c>
      <c r="CW97" s="126" t="s">
        <v>299</v>
      </c>
      <c r="CX97" s="127" t="s">
        <v>299</v>
      </c>
      <c r="CY97" s="2" t="s">
        <v>299</v>
      </c>
      <c r="CZ97" s="125" t="s">
        <v>299</v>
      </c>
      <c r="DA97" s="126" t="s">
        <v>299</v>
      </c>
      <c r="DB97" s="127" t="s">
        <v>299</v>
      </c>
      <c r="DC97" s="2" t="s">
        <v>299</v>
      </c>
      <c r="DD97" s="125" t="s">
        <v>299</v>
      </c>
      <c r="DE97" s="126" t="s">
        <v>299</v>
      </c>
      <c r="DF97" s="127" t="s">
        <v>299</v>
      </c>
      <c r="DG97" s="2" t="s">
        <v>299</v>
      </c>
      <c r="DH97" s="125" t="s">
        <v>299</v>
      </c>
      <c r="DI97" s="126" t="s">
        <v>299</v>
      </c>
      <c r="DJ97" s="127" t="s">
        <v>299</v>
      </c>
      <c r="DK97" s="2" t="s">
        <v>299</v>
      </c>
      <c r="DL97" s="125" t="s">
        <v>299</v>
      </c>
      <c r="DM97" s="126" t="s">
        <v>299</v>
      </c>
      <c r="DN97" s="127" t="s">
        <v>299</v>
      </c>
      <c r="DO97" s="2" t="s">
        <v>299</v>
      </c>
      <c r="DP97" s="125" t="s">
        <v>299</v>
      </c>
      <c r="DQ97" s="126" t="s">
        <v>299</v>
      </c>
      <c r="DR97" s="127" t="s">
        <v>299</v>
      </c>
      <c r="DS97" s="2" t="s">
        <v>299</v>
      </c>
      <c r="DT97" s="125" t="s">
        <v>299</v>
      </c>
      <c r="DU97" s="126" t="s">
        <v>299</v>
      </c>
      <c r="DV97" s="127" t="s">
        <v>299</v>
      </c>
      <c r="DW97" s="2" t="s">
        <v>299</v>
      </c>
      <c r="DX97" s="125" t="s">
        <v>299</v>
      </c>
      <c r="DY97" s="126" t="s">
        <v>299</v>
      </c>
      <c r="DZ97" s="127" t="s">
        <v>299</v>
      </c>
      <c r="EA97" s="2" t="s">
        <v>299</v>
      </c>
      <c r="EB97" s="125" t="s">
        <v>299</v>
      </c>
      <c r="EC97" s="126" t="s">
        <v>299</v>
      </c>
      <c r="ED97" s="127" t="s">
        <v>299</v>
      </c>
      <c r="EE97" s="2" t="s">
        <v>299</v>
      </c>
      <c r="EF97" s="125" t="s">
        <v>299</v>
      </c>
      <c r="EG97" s="126" t="s">
        <v>299</v>
      </c>
      <c r="EH97" s="127" t="s">
        <v>299</v>
      </c>
      <c r="EI97" s="2" t="s">
        <v>299</v>
      </c>
      <c r="EJ97" s="125" t="s">
        <v>299</v>
      </c>
      <c r="EK97" s="126" t="s">
        <v>299</v>
      </c>
      <c r="EL97" s="127" t="s">
        <v>299</v>
      </c>
      <c r="EM97" s="2" t="s">
        <v>299</v>
      </c>
      <c r="EN97" s="125" t="s">
        <v>299</v>
      </c>
      <c r="EO97" s="126" t="s">
        <v>299</v>
      </c>
      <c r="EP97" s="127" t="s">
        <v>299</v>
      </c>
      <c r="EQ97" s="2" t="s">
        <v>299</v>
      </c>
      <c r="ER97" s="125" t="s">
        <v>299</v>
      </c>
      <c r="ES97" s="126" t="s">
        <v>299</v>
      </c>
      <c r="ET97" s="127" t="s">
        <v>299</v>
      </c>
      <c r="EU97" s="2" t="s">
        <v>299</v>
      </c>
      <c r="EV97" s="125" t="s">
        <v>299</v>
      </c>
      <c r="EW97" s="126" t="s">
        <v>299</v>
      </c>
      <c r="EX97" s="127" t="s">
        <v>299</v>
      </c>
      <c r="EY97" s="2" t="s">
        <v>299</v>
      </c>
      <c r="EZ97" s="125" t="s">
        <v>299</v>
      </c>
      <c r="FA97" s="126" t="s">
        <v>299</v>
      </c>
      <c r="FB97" s="127" t="s">
        <v>299</v>
      </c>
      <c r="FC97" s="2" t="s">
        <v>299</v>
      </c>
      <c r="FD97" s="125" t="s">
        <v>299</v>
      </c>
      <c r="FE97" s="126" t="s">
        <v>299</v>
      </c>
      <c r="FF97" s="127" t="s">
        <v>299</v>
      </c>
    </row>
    <row r="98" spans="2:162">
      <c r="B98" s="2" t="str">
        <f>IF('[1]Service Rank in each comparison'!D99="","",'[1]Service Rank in each comparison'!$C99)</f>
        <v>Proteasome</v>
      </c>
      <c r="C98" s="5">
        <f>'[1]Service Rank in each comparison'!D99</f>
        <v>39.3587363355896</v>
      </c>
      <c r="D98" s="6">
        <f>IF('[1]Service Rank in each comparison'!E99="","",'[1]Service Rank in each comparison'!E99)</f>
        <v>39.3587363355896</v>
      </c>
      <c r="E98" s="7">
        <f t="shared" si="20"/>
        <v>1</v>
      </c>
      <c r="F98" s="2" t="str">
        <f>IF('[1]Service Rank in each comparison'!F99="","",'[1]Service Rank in each comparison'!$C99)</f>
        <v/>
      </c>
      <c r="G98" s="5">
        <f>'[1]Service Rank in each comparison'!F99</f>
        <v>0</v>
      </c>
      <c r="H98" s="6">
        <f>'[1]Service Rank in each comparison'!G99</f>
        <v>0</v>
      </c>
      <c r="I98" s="7">
        <f t="shared" si="21"/>
        <v>1</v>
      </c>
      <c r="J98" s="2" t="str">
        <f>IF('[1]Service Rank in each comparison'!H99="","",'[1]Service Rank in each comparison'!$C99)</f>
        <v/>
      </c>
      <c r="K98" s="5">
        <f>'[1]Service Rank in each comparison'!H99</f>
        <v>0</v>
      </c>
      <c r="L98" s="6">
        <f>'[1]Service Rank in each comparison'!I99</f>
        <v>0</v>
      </c>
      <c r="M98" s="7">
        <f t="shared" si="22"/>
        <v>1</v>
      </c>
      <c r="N98" s="2" t="str">
        <f>IF('[1]Service Rank in each comparison'!J99="","",'[1]Service Rank in each comparison'!$C99)</f>
        <v/>
      </c>
      <c r="O98" s="5">
        <f>'[1]Service Rank in each comparison'!J99</f>
        <v>0</v>
      </c>
      <c r="P98" s="6">
        <f>'[1]Service Rank in each comparison'!K99</f>
        <v>0</v>
      </c>
      <c r="Q98" s="7">
        <f t="shared" si="23"/>
        <v>1</v>
      </c>
      <c r="R98" s="2" t="str">
        <f>IF('[1]Service Rank in each comparison'!L99="","",'[1]Service Rank in each comparison'!$C99)</f>
        <v/>
      </c>
      <c r="S98" s="5">
        <f>'[1]Service Rank in each comparison'!L99</f>
        <v>0</v>
      </c>
      <c r="T98" s="6">
        <f>'[1]Service Rank in each comparison'!M99</f>
        <v>0</v>
      </c>
      <c r="U98" s="7">
        <f t="shared" si="24"/>
        <v>1</v>
      </c>
      <c r="V98" s="2" t="str">
        <f>IF('[1]Service Rank in each comparison'!N99="","",'[1]Service Rank in each comparison'!$C99)</f>
        <v/>
      </c>
      <c r="W98" s="5">
        <f>'[1]Service Rank in each comparison'!N99</f>
        <v>0</v>
      </c>
      <c r="X98" s="6">
        <f>'[1]Service Rank in each comparison'!O99</f>
        <v>0</v>
      </c>
      <c r="Y98" s="7">
        <f t="shared" si="25"/>
        <v>1</v>
      </c>
      <c r="Z98" s="2" t="str">
        <f>IF('[1]Service Rank in each comparison'!P99="","",'[1]Service Rank in each comparison'!$C99)</f>
        <v/>
      </c>
      <c r="AA98" s="5">
        <f>'[1]Service Rank in each comparison'!P99</f>
        <v>0</v>
      </c>
      <c r="AB98" s="6">
        <f>'[1]Service Rank in each comparison'!Q99</f>
        <v>0</v>
      </c>
      <c r="AC98" s="7">
        <f t="shared" si="26"/>
        <v>1</v>
      </c>
      <c r="AD98" s="2" t="str">
        <f>IF('[1]Service Rank in each comparison'!R99="","",'[1]Service Rank in each comparison'!$C99)</f>
        <v/>
      </c>
      <c r="AE98" s="5">
        <f>'[1]Service Rank in each comparison'!R99</f>
        <v>0</v>
      </c>
      <c r="AF98" s="6">
        <f>'[1]Service Rank in each comparison'!S99</f>
        <v>0</v>
      </c>
      <c r="AG98" s="7">
        <f t="shared" si="27"/>
        <v>1</v>
      </c>
      <c r="AH98" s="2" t="str">
        <f>IF('[1]Service Rank in each comparison'!T99="","",'[1]Service Rank in each comparison'!$C99)</f>
        <v/>
      </c>
      <c r="AI98" s="5">
        <f>'[1]Service Rank in each comparison'!T99</f>
        <v>0</v>
      </c>
      <c r="AJ98" s="6">
        <f>'[1]Service Rank in each comparison'!U99</f>
        <v>0</v>
      </c>
      <c r="AK98" s="7">
        <f t="shared" si="28"/>
        <v>1</v>
      </c>
      <c r="AL98" s="2" t="str">
        <f>IF('[1]Service Rank in each comparison'!V99="","",'[1]Service Rank in each comparison'!$C99)</f>
        <v/>
      </c>
      <c r="AM98" s="5">
        <f>'[1]Service Rank in each comparison'!V99</f>
        <v>0</v>
      </c>
      <c r="AN98" s="6">
        <f>'[1]Service Rank in each comparison'!W99</f>
        <v>0</v>
      </c>
      <c r="AO98" s="7">
        <f t="shared" si="29"/>
        <v>1</v>
      </c>
      <c r="AP98" s="2" t="str">
        <f>IF('[1]Service Rank in each comparison'!X99="","",'[1]Service Rank in each comparison'!$C99)</f>
        <v/>
      </c>
      <c r="AQ98" s="5">
        <f>'[1]Service Rank in each comparison'!X99</f>
        <v>0</v>
      </c>
      <c r="AR98" s="6">
        <f>'[1]Service Rank in each comparison'!Y99</f>
        <v>0</v>
      </c>
      <c r="AS98" s="7">
        <f t="shared" si="30"/>
        <v>1</v>
      </c>
      <c r="AT98" s="2" t="str">
        <f>IF('[1]Service Rank in each comparison'!Z99="","",'[1]Service Rank in each comparison'!$C99)</f>
        <v/>
      </c>
      <c r="AU98" s="5">
        <f>'[1]Service Rank in each comparison'!Z99</f>
        <v>0</v>
      </c>
      <c r="AV98" s="6">
        <f>'[1]Service Rank in each comparison'!AA99</f>
        <v>0</v>
      </c>
      <c r="AW98" s="7">
        <f t="shared" si="31"/>
        <v>1</v>
      </c>
      <c r="AX98" s="2" t="str">
        <f>IF('[1]Service Rank in each comparison'!AB99="","",'[1]Service Rank in each comparison'!$C99)</f>
        <v/>
      </c>
      <c r="AY98" s="5">
        <f>'[1]Service Rank in each comparison'!AB99</f>
        <v>0</v>
      </c>
      <c r="AZ98" s="6">
        <f>'[1]Service Rank in each comparison'!AC99</f>
        <v>0</v>
      </c>
      <c r="BA98" s="7">
        <f t="shared" si="32"/>
        <v>1</v>
      </c>
      <c r="BB98" s="2" t="str">
        <f>IF('[1]Service Rank in each comparison'!AD99="","",'[1]Service Rank in each comparison'!$C99)</f>
        <v/>
      </c>
      <c r="BC98" s="5">
        <f>'[1]Service Rank in each comparison'!AD99</f>
        <v>0</v>
      </c>
      <c r="BD98" s="6">
        <f>'[1]Service Rank in each comparison'!AE99</f>
        <v>0</v>
      </c>
      <c r="BE98" s="7">
        <f t="shared" si="33"/>
        <v>1</v>
      </c>
      <c r="BF98" s="2" t="str">
        <f>IF('[1]Service Rank in each comparison'!AF99="","",'[1]Service Rank in each comparison'!$C99)</f>
        <v/>
      </c>
      <c r="BG98" s="5">
        <f>'[1]Service Rank in each comparison'!AF99</f>
        <v>0</v>
      </c>
      <c r="BH98" s="6">
        <f>'[1]Service Rank in each comparison'!AG99</f>
        <v>0</v>
      </c>
      <c r="BI98" s="7">
        <f t="shared" si="34"/>
        <v>1</v>
      </c>
      <c r="BJ98" s="2" t="str">
        <f>IF('[1]Service Rank in each comparison'!AH99="","",'[1]Service Rank in each comparison'!$C99)</f>
        <v/>
      </c>
      <c r="BK98" s="5">
        <f>'[1]Service Rank in each comparison'!AH99</f>
        <v>0</v>
      </c>
      <c r="BL98" s="6">
        <f>'[1]Service Rank in each comparison'!AI99</f>
        <v>0</v>
      </c>
      <c r="BM98" s="7">
        <f t="shared" si="35"/>
        <v>1</v>
      </c>
      <c r="BN98" s="2" t="str">
        <f>IF('[1]Service Rank in each comparison'!AJ99="","",'[1]Service Rank in each comparison'!$C99)</f>
        <v/>
      </c>
      <c r="BO98" s="5">
        <f>'[1]Service Rank in each comparison'!AJ99</f>
        <v>0</v>
      </c>
      <c r="BP98" s="6">
        <f>'[1]Service Rank in each comparison'!AK99</f>
        <v>0</v>
      </c>
      <c r="BQ98" s="7">
        <f t="shared" si="36"/>
        <v>1</v>
      </c>
      <c r="BR98" s="2" t="str">
        <f>IF('[1]Service Rank in each comparison'!AL99="","",'[1]Service Rank in each comparison'!$C99)</f>
        <v/>
      </c>
      <c r="BS98" s="5">
        <f>'[1]Service Rank in each comparison'!AL99</f>
        <v>0</v>
      </c>
      <c r="BT98" s="6">
        <f>'[1]Service Rank in each comparison'!AM99</f>
        <v>0</v>
      </c>
      <c r="BU98" s="7">
        <f t="shared" si="37"/>
        <v>1</v>
      </c>
      <c r="BV98" s="2" t="str">
        <f>IF('[1]Service Rank in each comparison'!AN99="","",'[1]Service Rank in each comparison'!$C99)</f>
        <v/>
      </c>
      <c r="BW98" s="5">
        <f>'[1]Service Rank in each comparison'!AN99</f>
        <v>0</v>
      </c>
      <c r="BX98" s="6">
        <f>'[1]Service Rank in each comparison'!AO99</f>
        <v>0</v>
      </c>
      <c r="BY98" s="7">
        <f t="shared" si="38"/>
        <v>1</v>
      </c>
      <c r="BZ98" s="2" t="str">
        <f>IF('[1]Service Rank in each comparison'!AP99="","",'[1]Service Rank in each comparison'!$C99)</f>
        <v/>
      </c>
      <c r="CA98" s="5">
        <f>'[1]Service Rank in each comparison'!AP99</f>
        <v>0</v>
      </c>
      <c r="CB98" s="6">
        <f>'[1]Service Rank in each comparison'!AQ99</f>
        <v>0</v>
      </c>
      <c r="CC98" s="7">
        <f t="shared" si="39"/>
        <v>1</v>
      </c>
      <c r="CE98" s="2" t="s">
        <v>227</v>
      </c>
      <c r="CF98" s="5">
        <v>141.01872275559</v>
      </c>
      <c r="CG98" s="6">
        <v>141.01872275559</v>
      </c>
      <c r="CH98" s="7">
        <v>1</v>
      </c>
      <c r="CI98" s="2" t="s">
        <v>223</v>
      </c>
      <c r="CJ98" s="5">
        <v>13.1649491320484</v>
      </c>
      <c r="CK98" s="6">
        <v>-2.1336509630905</v>
      </c>
      <c r="CL98" s="7">
        <v>1</v>
      </c>
      <c r="CM98" s="2" t="s">
        <v>191</v>
      </c>
      <c r="CN98" s="5">
        <v>8.59732606261089</v>
      </c>
      <c r="CO98" s="6">
        <v>-8.59732606261089</v>
      </c>
      <c r="CP98" s="7">
        <v>1</v>
      </c>
      <c r="CQ98" s="2" t="s">
        <v>299</v>
      </c>
      <c r="CR98" s="125" t="s">
        <v>299</v>
      </c>
      <c r="CS98" s="126" t="s">
        <v>299</v>
      </c>
      <c r="CT98" s="127" t="s">
        <v>299</v>
      </c>
      <c r="CU98" s="2" t="s">
        <v>299</v>
      </c>
      <c r="CV98" s="125" t="s">
        <v>299</v>
      </c>
      <c r="CW98" s="126" t="s">
        <v>299</v>
      </c>
      <c r="CX98" s="127" t="s">
        <v>299</v>
      </c>
      <c r="CY98" s="2" t="s">
        <v>299</v>
      </c>
      <c r="CZ98" s="125" t="s">
        <v>299</v>
      </c>
      <c r="DA98" s="126" t="s">
        <v>299</v>
      </c>
      <c r="DB98" s="127" t="s">
        <v>299</v>
      </c>
      <c r="DC98" s="2" t="s">
        <v>299</v>
      </c>
      <c r="DD98" s="125" t="s">
        <v>299</v>
      </c>
      <c r="DE98" s="126" t="s">
        <v>299</v>
      </c>
      <c r="DF98" s="127" t="s">
        <v>299</v>
      </c>
      <c r="DG98" s="2" t="s">
        <v>299</v>
      </c>
      <c r="DH98" s="125" t="s">
        <v>299</v>
      </c>
      <c r="DI98" s="126" t="s">
        <v>299</v>
      </c>
      <c r="DJ98" s="127" t="s">
        <v>299</v>
      </c>
      <c r="DK98" s="2" t="s">
        <v>299</v>
      </c>
      <c r="DL98" s="125" t="s">
        <v>299</v>
      </c>
      <c r="DM98" s="126" t="s">
        <v>299</v>
      </c>
      <c r="DN98" s="127" t="s">
        <v>299</v>
      </c>
      <c r="DO98" s="2" t="s">
        <v>299</v>
      </c>
      <c r="DP98" s="125" t="s">
        <v>299</v>
      </c>
      <c r="DQ98" s="126" t="s">
        <v>299</v>
      </c>
      <c r="DR98" s="127" t="s">
        <v>299</v>
      </c>
      <c r="DS98" s="2" t="s">
        <v>299</v>
      </c>
      <c r="DT98" s="125" t="s">
        <v>299</v>
      </c>
      <c r="DU98" s="126" t="s">
        <v>299</v>
      </c>
      <c r="DV98" s="127" t="s">
        <v>299</v>
      </c>
      <c r="DW98" s="2" t="s">
        <v>299</v>
      </c>
      <c r="DX98" s="125" t="s">
        <v>299</v>
      </c>
      <c r="DY98" s="126" t="s">
        <v>299</v>
      </c>
      <c r="DZ98" s="127" t="s">
        <v>299</v>
      </c>
      <c r="EA98" s="2" t="s">
        <v>299</v>
      </c>
      <c r="EB98" s="125" t="s">
        <v>299</v>
      </c>
      <c r="EC98" s="126" t="s">
        <v>299</v>
      </c>
      <c r="ED98" s="127" t="s">
        <v>299</v>
      </c>
      <c r="EE98" s="2" t="s">
        <v>299</v>
      </c>
      <c r="EF98" s="125" t="s">
        <v>299</v>
      </c>
      <c r="EG98" s="126" t="s">
        <v>299</v>
      </c>
      <c r="EH98" s="127" t="s">
        <v>299</v>
      </c>
      <c r="EI98" s="2" t="s">
        <v>299</v>
      </c>
      <c r="EJ98" s="125" t="s">
        <v>299</v>
      </c>
      <c r="EK98" s="126" t="s">
        <v>299</v>
      </c>
      <c r="EL98" s="127" t="s">
        <v>299</v>
      </c>
      <c r="EM98" s="2" t="s">
        <v>299</v>
      </c>
      <c r="EN98" s="125" t="s">
        <v>299</v>
      </c>
      <c r="EO98" s="126" t="s">
        <v>299</v>
      </c>
      <c r="EP98" s="127" t="s">
        <v>299</v>
      </c>
      <c r="EQ98" s="2" t="s">
        <v>299</v>
      </c>
      <c r="ER98" s="125" t="s">
        <v>299</v>
      </c>
      <c r="ES98" s="126" t="s">
        <v>299</v>
      </c>
      <c r="ET98" s="127" t="s">
        <v>299</v>
      </c>
      <c r="EU98" s="2" t="s">
        <v>299</v>
      </c>
      <c r="EV98" s="125" t="s">
        <v>299</v>
      </c>
      <c r="EW98" s="126" t="s">
        <v>299</v>
      </c>
      <c r="EX98" s="127" t="s">
        <v>299</v>
      </c>
      <c r="EY98" s="2" t="s">
        <v>299</v>
      </c>
      <c r="EZ98" s="125" t="s">
        <v>299</v>
      </c>
      <c r="FA98" s="126" t="s">
        <v>299</v>
      </c>
      <c r="FB98" s="127" t="s">
        <v>299</v>
      </c>
      <c r="FC98" s="2" t="s">
        <v>299</v>
      </c>
      <c r="FD98" s="125" t="s">
        <v>299</v>
      </c>
      <c r="FE98" s="126" t="s">
        <v>299</v>
      </c>
      <c r="FF98" s="127" t="s">
        <v>299</v>
      </c>
    </row>
    <row r="99" spans="2:162">
      <c r="B99" s="2" t="str">
        <f>IF('[1]Service Rank in each comparison'!D100="","",'[1]Service Rank in each comparison'!$C100)</f>
        <v/>
      </c>
      <c r="C99" s="5">
        <f>'[1]Service Rank in each comparison'!D100</f>
        <v>0</v>
      </c>
      <c r="D99" s="6" t="str">
        <f>IF('[1]Service Rank in each comparison'!E100="","",'[1]Service Rank in each comparison'!E100)</f>
        <v/>
      </c>
      <c r="E99" s="7">
        <f t="shared" si="20"/>
        <v>1</v>
      </c>
      <c r="F99" s="2" t="str">
        <f>IF('[1]Service Rank in each comparison'!F100="","",'[1]Service Rank in each comparison'!$C100)</f>
        <v>Protein export</v>
      </c>
      <c r="G99" s="5">
        <f>'[1]Service Rank in each comparison'!F100</f>
        <v>160.880782645954</v>
      </c>
      <c r="H99" s="6">
        <f>'[1]Service Rank in each comparison'!G100</f>
        <v>160.880782645954</v>
      </c>
      <c r="I99" s="7">
        <f t="shared" si="21"/>
        <v>1</v>
      </c>
      <c r="J99" s="2" t="str">
        <f>IF('[1]Service Rank in each comparison'!H100="","",'[1]Service Rank in each comparison'!$C100)</f>
        <v>Protein export</v>
      </c>
      <c r="K99" s="5">
        <f>'[1]Service Rank in each comparison'!H100</f>
        <v>92.0497435340085</v>
      </c>
      <c r="L99" s="6">
        <f>'[1]Service Rank in each comparison'!I100</f>
        <v>92.0497435340085</v>
      </c>
      <c r="M99" s="7">
        <f t="shared" si="22"/>
        <v>1</v>
      </c>
      <c r="N99" s="2" t="str">
        <f>IF('[1]Service Rank in each comparison'!J100="","",'[1]Service Rank in each comparison'!$C100)</f>
        <v/>
      </c>
      <c r="O99" s="5">
        <f>'[1]Service Rank in each comparison'!J100</f>
        <v>0</v>
      </c>
      <c r="P99" s="6">
        <f>'[1]Service Rank in each comparison'!K100</f>
        <v>0</v>
      </c>
      <c r="Q99" s="7">
        <f t="shared" si="23"/>
        <v>1</v>
      </c>
      <c r="R99" s="2" t="str">
        <f>IF('[1]Service Rank in each comparison'!L100="","",'[1]Service Rank in each comparison'!$C100)</f>
        <v/>
      </c>
      <c r="S99" s="5">
        <f>'[1]Service Rank in each comparison'!L100</f>
        <v>0</v>
      </c>
      <c r="T99" s="6">
        <f>'[1]Service Rank in each comparison'!M100</f>
        <v>0</v>
      </c>
      <c r="U99" s="7">
        <f t="shared" si="24"/>
        <v>1</v>
      </c>
      <c r="V99" s="2" t="str">
        <f>IF('[1]Service Rank in each comparison'!N100="","",'[1]Service Rank in each comparison'!$C100)</f>
        <v/>
      </c>
      <c r="W99" s="5">
        <f>'[1]Service Rank in each comparison'!N100</f>
        <v>0</v>
      </c>
      <c r="X99" s="6">
        <f>'[1]Service Rank in each comparison'!O100</f>
        <v>0</v>
      </c>
      <c r="Y99" s="7">
        <f t="shared" si="25"/>
        <v>1</v>
      </c>
      <c r="Z99" s="2" t="str">
        <f>IF('[1]Service Rank in each comparison'!P100="","",'[1]Service Rank in each comparison'!$C100)</f>
        <v/>
      </c>
      <c r="AA99" s="5">
        <f>'[1]Service Rank in each comparison'!P100</f>
        <v>0</v>
      </c>
      <c r="AB99" s="6">
        <f>'[1]Service Rank in each comparison'!Q100</f>
        <v>0</v>
      </c>
      <c r="AC99" s="7">
        <f t="shared" si="26"/>
        <v>1</v>
      </c>
      <c r="AD99" s="2" t="str">
        <f>IF('[1]Service Rank in each comparison'!R100="","",'[1]Service Rank in each comparison'!$C100)</f>
        <v/>
      </c>
      <c r="AE99" s="5">
        <f>'[1]Service Rank in each comparison'!R100</f>
        <v>0</v>
      </c>
      <c r="AF99" s="6">
        <f>'[1]Service Rank in each comparison'!S100</f>
        <v>0</v>
      </c>
      <c r="AG99" s="7">
        <f t="shared" si="27"/>
        <v>1</v>
      </c>
      <c r="AH99" s="2" t="str">
        <f>IF('[1]Service Rank in each comparison'!T100="","",'[1]Service Rank in each comparison'!$C100)</f>
        <v/>
      </c>
      <c r="AI99" s="5">
        <f>'[1]Service Rank in each comparison'!T100</f>
        <v>0</v>
      </c>
      <c r="AJ99" s="6">
        <f>'[1]Service Rank in each comparison'!U100</f>
        <v>0</v>
      </c>
      <c r="AK99" s="7">
        <f t="shared" si="28"/>
        <v>1</v>
      </c>
      <c r="AL99" s="2" t="str">
        <f>IF('[1]Service Rank in each comparison'!V100="","",'[1]Service Rank in each comparison'!$C100)</f>
        <v/>
      </c>
      <c r="AM99" s="5">
        <f>'[1]Service Rank in each comparison'!V100</f>
        <v>0</v>
      </c>
      <c r="AN99" s="6">
        <f>'[1]Service Rank in each comparison'!W100</f>
        <v>0</v>
      </c>
      <c r="AO99" s="7">
        <f t="shared" si="29"/>
        <v>1</v>
      </c>
      <c r="AP99" s="2" t="str">
        <f>IF('[1]Service Rank in each comparison'!X100="","",'[1]Service Rank in each comparison'!$C100)</f>
        <v/>
      </c>
      <c r="AQ99" s="5">
        <f>'[1]Service Rank in each comparison'!X100</f>
        <v>0</v>
      </c>
      <c r="AR99" s="6">
        <f>'[1]Service Rank in each comparison'!Y100</f>
        <v>0</v>
      </c>
      <c r="AS99" s="7">
        <f t="shared" si="30"/>
        <v>1</v>
      </c>
      <c r="AT99" s="2" t="str">
        <f>IF('[1]Service Rank in each comparison'!Z100="","",'[1]Service Rank in each comparison'!$C100)</f>
        <v/>
      </c>
      <c r="AU99" s="5">
        <f>'[1]Service Rank in each comparison'!Z100</f>
        <v>0</v>
      </c>
      <c r="AV99" s="6">
        <f>'[1]Service Rank in each comparison'!AA100</f>
        <v>0</v>
      </c>
      <c r="AW99" s="7">
        <f t="shared" si="31"/>
        <v>1</v>
      </c>
      <c r="AX99" s="2" t="str">
        <f>IF('[1]Service Rank in each comparison'!AB100="","",'[1]Service Rank in each comparison'!$C100)</f>
        <v/>
      </c>
      <c r="AY99" s="5">
        <f>'[1]Service Rank in each comparison'!AB100</f>
        <v>0</v>
      </c>
      <c r="AZ99" s="6">
        <f>'[1]Service Rank in each comparison'!AC100</f>
        <v>0</v>
      </c>
      <c r="BA99" s="7">
        <f t="shared" si="32"/>
        <v>1</v>
      </c>
      <c r="BB99" s="2" t="str">
        <f>IF('[1]Service Rank in each comparison'!AD100="","",'[1]Service Rank in each comparison'!$C100)</f>
        <v/>
      </c>
      <c r="BC99" s="5">
        <f>'[1]Service Rank in each comparison'!AD100</f>
        <v>0</v>
      </c>
      <c r="BD99" s="6">
        <f>'[1]Service Rank in each comparison'!AE100</f>
        <v>0</v>
      </c>
      <c r="BE99" s="7">
        <f t="shared" si="33"/>
        <v>1</v>
      </c>
      <c r="BF99" s="2" t="str">
        <f>IF('[1]Service Rank in each comparison'!AF100="","",'[1]Service Rank in each comparison'!$C100)</f>
        <v/>
      </c>
      <c r="BG99" s="5">
        <f>'[1]Service Rank in each comparison'!AF100</f>
        <v>0</v>
      </c>
      <c r="BH99" s="6">
        <f>'[1]Service Rank in each comparison'!AG100</f>
        <v>0</v>
      </c>
      <c r="BI99" s="7">
        <f t="shared" si="34"/>
        <v>1</v>
      </c>
      <c r="BJ99" s="2" t="str">
        <f>IF('[1]Service Rank in each comparison'!AH100="","",'[1]Service Rank in each comparison'!$C100)</f>
        <v/>
      </c>
      <c r="BK99" s="5">
        <f>'[1]Service Rank in each comparison'!AH100</f>
        <v>0</v>
      </c>
      <c r="BL99" s="6">
        <f>'[1]Service Rank in each comparison'!AI100</f>
        <v>0</v>
      </c>
      <c r="BM99" s="7">
        <f t="shared" si="35"/>
        <v>1</v>
      </c>
      <c r="BN99" s="2" t="str">
        <f>IF('[1]Service Rank in each comparison'!AJ100="","",'[1]Service Rank in each comparison'!$C100)</f>
        <v/>
      </c>
      <c r="BO99" s="5">
        <f>'[1]Service Rank in each comparison'!AJ100</f>
        <v>0</v>
      </c>
      <c r="BP99" s="6">
        <f>'[1]Service Rank in each comparison'!AK100</f>
        <v>0</v>
      </c>
      <c r="BQ99" s="7">
        <f t="shared" si="36"/>
        <v>1</v>
      </c>
      <c r="BR99" s="2" t="str">
        <f>IF('[1]Service Rank in each comparison'!AL100="","",'[1]Service Rank in each comparison'!$C100)</f>
        <v/>
      </c>
      <c r="BS99" s="5">
        <f>'[1]Service Rank in each comparison'!AL100</f>
        <v>0</v>
      </c>
      <c r="BT99" s="6">
        <f>'[1]Service Rank in each comparison'!AM100</f>
        <v>0</v>
      </c>
      <c r="BU99" s="7">
        <f t="shared" si="37"/>
        <v>1</v>
      </c>
      <c r="BV99" s="2" t="str">
        <f>IF('[1]Service Rank in each comparison'!AN100="","",'[1]Service Rank in each comparison'!$C100)</f>
        <v/>
      </c>
      <c r="BW99" s="5">
        <f>'[1]Service Rank in each comparison'!AN100</f>
        <v>0</v>
      </c>
      <c r="BX99" s="6">
        <f>'[1]Service Rank in each comparison'!AO100</f>
        <v>0</v>
      </c>
      <c r="BY99" s="7">
        <f t="shared" si="38"/>
        <v>1</v>
      </c>
      <c r="BZ99" s="2" t="str">
        <f>IF('[1]Service Rank in each comparison'!AP100="","",'[1]Service Rank in each comparison'!$C100)</f>
        <v/>
      </c>
      <c r="CA99" s="5">
        <f>'[1]Service Rank in each comparison'!AP100</f>
        <v>0</v>
      </c>
      <c r="CB99" s="6">
        <f>'[1]Service Rank in each comparison'!AQ100</f>
        <v>0</v>
      </c>
      <c r="CC99" s="7">
        <f t="shared" si="39"/>
        <v>1</v>
      </c>
      <c r="CE99" s="2" t="s">
        <v>228</v>
      </c>
      <c r="CF99" s="5">
        <v>140.797922651434</v>
      </c>
      <c r="CG99" s="6">
        <v>-96.5295664361296</v>
      </c>
      <c r="CH99" s="7">
        <v>1</v>
      </c>
      <c r="CI99" s="2" t="s">
        <v>244</v>
      </c>
      <c r="CJ99" s="5">
        <v>12.7677261421017</v>
      </c>
      <c r="CK99" s="6">
        <v>-12.7677261421017</v>
      </c>
      <c r="CL99" s="7">
        <v>1</v>
      </c>
      <c r="CM99" s="2" t="s">
        <v>260</v>
      </c>
      <c r="CN99" s="5">
        <v>7.75684968125741</v>
      </c>
      <c r="CO99" s="6">
        <v>-7.75684968125741</v>
      </c>
      <c r="CP99" s="7">
        <v>1</v>
      </c>
      <c r="CQ99" s="2" t="s">
        <v>299</v>
      </c>
      <c r="CR99" s="125" t="s">
        <v>299</v>
      </c>
      <c r="CS99" s="126" t="s">
        <v>299</v>
      </c>
      <c r="CT99" s="127" t="s">
        <v>299</v>
      </c>
      <c r="CU99" s="2" t="s">
        <v>299</v>
      </c>
      <c r="CV99" s="125" t="s">
        <v>299</v>
      </c>
      <c r="CW99" s="126" t="s">
        <v>299</v>
      </c>
      <c r="CX99" s="127" t="s">
        <v>299</v>
      </c>
      <c r="CY99" s="2" t="s">
        <v>299</v>
      </c>
      <c r="CZ99" s="125" t="s">
        <v>299</v>
      </c>
      <c r="DA99" s="126" t="s">
        <v>299</v>
      </c>
      <c r="DB99" s="127" t="s">
        <v>299</v>
      </c>
      <c r="DC99" s="2" t="s">
        <v>299</v>
      </c>
      <c r="DD99" s="125" t="s">
        <v>299</v>
      </c>
      <c r="DE99" s="126" t="s">
        <v>299</v>
      </c>
      <c r="DF99" s="127" t="s">
        <v>299</v>
      </c>
      <c r="DG99" s="2" t="s">
        <v>299</v>
      </c>
      <c r="DH99" s="125" t="s">
        <v>299</v>
      </c>
      <c r="DI99" s="126" t="s">
        <v>299</v>
      </c>
      <c r="DJ99" s="127" t="s">
        <v>299</v>
      </c>
      <c r="DK99" s="2" t="s">
        <v>299</v>
      </c>
      <c r="DL99" s="125" t="s">
        <v>299</v>
      </c>
      <c r="DM99" s="126" t="s">
        <v>299</v>
      </c>
      <c r="DN99" s="127" t="s">
        <v>299</v>
      </c>
      <c r="DO99" s="2" t="s">
        <v>299</v>
      </c>
      <c r="DP99" s="125" t="s">
        <v>299</v>
      </c>
      <c r="DQ99" s="126" t="s">
        <v>299</v>
      </c>
      <c r="DR99" s="127" t="s">
        <v>299</v>
      </c>
      <c r="DS99" s="2" t="s">
        <v>299</v>
      </c>
      <c r="DT99" s="125" t="s">
        <v>299</v>
      </c>
      <c r="DU99" s="126" t="s">
        <v>299</v>
      </c>
      <c r="DV99" s="127" t="s">
        <v>299</v>
      </c>
      <c r="DW99" s="2" t="s">
        <v>299</v>
      </c>
      <c r="DX99" s="125" t="s">
        <v>299</v>
      </c>
      <c r="DY99" s="126" t="s">
        <v>299</v>
      </c>
      <c r="DZ99" s="127" t="s">
        <v>299</v>
      </c>
      <c r="EA99" s="2" t="s">
        <v>299</v>
      </c>
      <c r="EB99" s="125" t="s">
        <v>299</v>
      </c>
      <c r="EC99" s="126" t="s">
        <v>299</v>
      </c>
      <c r="ED99" s="127" t="s">
        <v>299</v>
      </c>
      <c r="EE99" s="2" t="s">
        <v>299</v>
      </c>
      <c r="EF99" s="125" t="s">
        <v>299</v>
      </c>
      <c r="EG99" s="126" t="s">
        <v>299</v>
      </c>
      <c r="EH99" s="127" t="s">
        <v>299</v>
      </c>
      <c r="EI99" s="2" t="s">
        <v>299</v>
      </c>
      <c r="EJ99" s="125" t="s">
        <v>299</v>
      </c>
      <c r="EK99" s="126" t="s">
        <v>299</v>
      </c>
      <c r="EL99" s="127" t="s">
        <v>299</v>
      </c>
      <c r="EM99" s="2" t="s">
        <v>299</v>
      </c>
      <c r="EN99" s="125" t="s">
        <v>299</v>
      </c>
      <c r="EO99" s="126" t="s">
        <v>299</v>
      </c>
      <c r="EP99" s="127" t="s">
        <v>299</v>
      </c>
      <c r="EQ99" s="2" t="s">
        <v>299</v>
      </c>
      <c r="ER99" s="125" t="s">
        <v>299</v>
      </c>
      <c r="ES99" s="126" t="s">
        <v>299</v>
      </c>
      <c r="ET99" s="127" t="s">
        <v>299</v>
      </c>
      <c r="EU99" s="2" t="s">
        <v>299</v>
      </c>
      <c r="EV99" s="125" t="s">
        <v>299</v>
      </c>
      <c r="EW99" s="126" t="s">
        <v>299</v>
      </c>
      <c r="EX99" s="127" t="s">
        <v>299</v>
      </c>
      <c r="EY99" s="2" t="s">
        <v>299</v>
      </c>
      <c r="EZ99" s="125" t="s">
        <v>299</v>
      </c>
      <c r="FA99" s="126" t="s">
        <v>299</v>
      </c>
      <c r="FB99" s="127" t="s">
        <v>299</v>
      </c>
      <c r="FC99" s="2" t="s">
        <v>299</v>
      </c>
      <c r="FD99" s="125" t="s">
        <v>299</v>
      </c>
      <c r="FE99" s="126" t="s">
        <v>299</v>
      </c>
      <c r="FF99" s="127" t="s">
        <v>299</v>
      </c>
    </row>
    <row r="100" spans="2:162">
      <c r="B100" s="2" t="str">
        <f>IF('[1]Service Rank in each comparison'!D101="","",'[1]Service Rank in each comparison'!$C101)</f>
        <v>PPAR signaling pathway</v>
      </c>
      <c r="C100" s="5">
        <f>'[1]Service Rank in each comparison'!D101</f>
        <v>106.985785636079</v>
      </c>
      <c r="D100" s="6">
        <f>IF('[1]Service Rank in each comparison'!E101="","",'[1]Service Rank in each comparison'!E101)</f>
        <v>-106.985785636079</v>
      </c>
      <c r="E100" s="7">
        <f t="shared" si="20"/>
        <v>1</v>
      </c>
      <c r="F100" s="2" t="str">
        <f>IF('[1]Service Rank in each comparison'!F101="","",'[1]Service Rank in each comparison'!$C101)</f>
        <v>PPAR signaling pathway</v>
      </c>
      <c r="G100" s="5">
        <f>'[1]Service Rank in each comparison'!F101</f>
        <v>301.851279619861</v>
      </c>
      <c r="H100" s="6">
        <f>'[1]Service Rank in each comparison'!G101</f>
        <v>244.109044966335</v>
      </c>
      <c r="I100" s="7">
        <f t="shared" si="21"/>
        <v>1</v>
      </c>
      <c r="J100" s="2" t="str">
        <f>IF('[1]Service Rank in each comparison'!H101="","",'[1]Service Rank in each comparison'!$C101)</f>
        <v>PPAR signaling pathway</v>
      </c>
      <c r="K100" s="5">
        <f>'[1]Service Rank in each comparison'!H101</f>
        <v>9.89960371933913</v>
      </c>
      <c r="L100" s="6">
        <f>'[1]Service Rank in each comparison'!I101</f>
        <v>9.89960371933913</v>
      </c>
      <c r="M100" s="7">
        <f t="shared" si="22"/>
        <v>1</v>
      </c>
      <c r="N100" s="2" t="str">
        <f>IF('[1]Service Rank in each comparison'!J101="","",'[1]Service Rank in each comparison'!$C101)</f>
        <v/>
      </c>
      <c r="O100" s="5">
        <f>'[1]Service Rank in each comparison'!J101</f>
        <v>0</v>
      </c>
      <c r="P100" s="6">
        <f>'[1]Service Rank in each comparison'!K101</f>
        <v>0</v>
      </c>
      <c r="Q100" s="7">
        <f t="shared" si="23"/>
        <v>1</v>
      </c>
      <c r="R100" s="2" t="str">
        <f>IF('[1]Service Rank in each comparison'!L101="","",'[1]Service Rank in each comparison'!$C101)</f>
        <v/>
      </c>
      <c r="S100" s="5">
        <f>'[1]Service Rank in each comparison'!L101</f>
        <v>0</v>
      </c>
      <c r="T100" s="6">
        <f>'[1]Service Rank in each comparison'!M101</f>
        <v>0</v>
      </c>
      <c r="U100" s="7">
        <f t="shared" si="24"/>
        <v>1</v>
      </c>
      <c r="V100" s="2" t="str">
        <f>IF('[1]Service Rank in each comparison'!N101="","",'[1]Service Rank in each comparison'!$C101)</f>
        <v/>
      </c>
      <c r="W100" s="5">
        <f>'[1]Service Rank in each comparison'!N101</f>
        <v>0</v>
      </c>
      <c r="X100" s="6">
        <f>'[1]Service Rank in each comparison'!O101</f>
        <v>0</v>
      </c>
      <c r="Y100" s="7">
        <f t="shared" si="25"/>
        <v>1</v>
      </c>
      <c r="Z100" s="2" t="str">
        <f>IF('[1]Service Rank in each comparison'!P101="","",'[1]Service Rank in each comparison'!$C101)</f>
        <v/>
      </c>
      <c r="AA100" s="5">
        <f>'[1]Service Rank in each comparison'!P101</f>
        <v>0</v>
      </c>
      <c r="AB100" s="6">
        <f>'[1]Service Rank in each comparison'!Q101</f>
        <v>0</v>
      </c>
      <c r="AC100" s="7">
        <f t="shared" si="26"/>
        <v>1</v>
      </c>
      <c r="AD100" s="2" t="str">
        <f>IF('[1]Service Rank in each comparison'!R101="","",'[1]Service Rank in each comparison'!$C101)</f>
        <v/>
      </c>
      <c r="AE100" s="5">
        <f>'[1]Service Rank in each comparison'!R101</f>
        <v>0</v>
      </c>
      <c r="AF100" s="6">
        <f>'[1]Service Rank in each comparison'!S101</f>
        <v>0</v>
      </c>
      <c r="AG100" s="7">
        <f t="shared" si="27"/>
        <v>1</v>
      </c>
      <c r="AH100" s="2" t="str">
        <f>IF('[1]Service Rank in each comparison'!T101="","",'[1]Service Rank in each comparison'!$C101)</f>
        <v/>
      </c>
      <c r="AI100" s="5">
        <f>'[1]Service Rank in each comparison'!T101</f>
        <v>0</v>
      </c>
      <c r="AJ100" s="6">
        <f>'[1]Service Rank in each comparison'!U101</f>
        <v>0</v>
      </c>
      <c r="AK100" s="7">
        <f t="shared" si="28"/>
        <v>1</v>
      </c>
      <c r="AL100" s="2" t="str">
        <f>IF('[1]Service Rank in each comparison'!V101="","",'[1]Service Rank in each comparison'!$C101)</f>
        <v/>
      </c>
      <c r="AM100" s="5">
        <f>'[1]Service Rank in each comparison'!V101</f>
        <v>0</v>
      </c>
      <c r="AN100" s="6">
        <f>'[1]Service Rank in each comparison'!W101</f>
        <v>0</v>
      </c>
      <c r="AO100" s="7">
        <f t="shared" si="29"/>
        <v>1</v>
      </c>
      <c r="AP100" s="2" t="str">
        <f>IF('[1]Service Rank in each comparison'!X101="","",'[1]Service Rank in each comparison'!$C101)</f>
        <v/>
      </c>
      <c r="AQ100" s="5">
        <f>'[1]Service Rank in each comparison'!X101</f>
        <v>0</v>
      </c>
      <c r="AR100" s="6">
        <f>'[1]Service Rank in each comparison'!Y101</f>
        <v>0</v>
      </c>
      <c r="AS100" s="7">
        <f t="shared" si="30"/>
        <v>1</v>
      </c>
      <c r="AT100" s="2" t="str">
        <f>IF('[1]Service Rank in each comparison'!Z101="","",'[1]Service Rank in each comparison'!$C101)</f>
        <v/>
      </c>
      <c r="AU100" s="5">
        <f>'[1]Service Rank in each comparison'!Z101</f>
        <v>0</v>
      </c>
      <c r="AV100" s="6">
        <f>'[1]Service Rank in each comparison'!AA101</f>
        <v>0</v>
      </c>
      <c r="AW100" s="7">
        <f t="shared" si="31"/>
        <v>1</v>
      </c>
      <c r="AX100" s="2" t="str">
        <f>IF('[1]Service Rank in each comparison'!AB101="","",'[1]Service Rank in each comparison'!$C101)</f>
        <v/>
      </c>
      <c r="AY100" s="5">
        <f>'[1]Service Rank in each comparison'!AB101</f>
        <v>0</v>
      </c>
      <c r="AZ100" s="6">
        <f>'[1]Service Rank in each comparison'!AC101</f>
        <v>0</v>
      </c>
      <c r="BA100" s="7">
        <f t="shared" si="32"/>
        <v>1</v>
      </c>
      <c r="BB100" s="2" t="str">
        <f>IF('[1]Service Rank in each comparison'!AD101="","",'[1]Service Rank in each comparison'!$C101)</f>
        <v/>
      </c>
      <c r="BC100" s="5">
        <f>'[1]Service Rank in each comparison'!AD101</f>
        <v>0</v>
      </c>
      <c r="BD100" s="6">
        <f>'[1]Service Rank in each comparison'!AE101</f>
        <v>0</v>
      </c>
      <c r="BE100" s="7">
        <f t="shared" si="33"/>
        <v>1</v>
      </c>
      <c r="BF100" s="2" t="str">
        <f>IF('[1]Service Rank in each comparison'!AF101="","",'[1]Service Rank in each comparison'!$C101)</f>
        <v/>
      </c>
      <c r="BG100" s="5">
        <f>'[1]Service Rank in each comparison'!AF101</f>
        <v>0</v>
      </c>
      <c r="BH100" s="6">
        <f>'[1]Service Rank in each comparison'!AG101</f>
        <v>0</v>
      </c>
      <c r="BI100" s="7">
        <f t="shared" si="34"/>
        <v>1</v>
      </c>
      <c r="BJ100" s="2" t="str">
        <f>IF('[1]Service Rank in each comparison'!AH101="","",'[1]Service Rank in each comparison'!$C101)</f>
        <v/>
      </c>
      <c r="BK100" s="5">
        <f>'[1]Service Rank in each comparison'!AH101</f>
        <v>0</v>
      </c>
      <c r="BL100" s="6">
        <f>'[1]Service Rank in each comparison'!AI101</f>
        <v>0</v>
      </c>
      <c r="BM100" s="7">
        <f t="shared" si="35"/>
        <v>1</v>
      </c>
      <c r="BN100" s="2" t="str">
        <f>IF('[1]Service Rank in each comparison'!AJ101="","",'[1]Service Rank in each comparison'!$C101)</f>
        <v/>
      </c>
      <c r="BO100" s="5">
        <f>'[1]Service Rank in each comparison'!AJ101</f>
        <v>0</v>
      </c>
      <c r="BP100" s="6">
        <f>'[1]Service Rank in each comparison'!AK101</f>
        <v>0</v>
      </c>
      <c r="BQ100" s="7">
        <f t="shared" si="36"/>
        <v>1</v>
      </c>
      <c r="BR100" s="2" t="str">
        <f>IF('[1]Service Rank in each comparison'!AL101="","",'[1]Service Rank in each comparison'!$C101)</f>
        <v/>
      </c>
      <c r="BS100" s="5">
        <f>'[1]Service Rank in each comparison'!AL101</f>
        <v>0</v>
      </c>
      <c r="BT100" s="6">
        <f>'[1]Service Rank in each comparison'!AM101</f>
        <v>0</v>
      </c>
      <c r="BU100" s="7">
        <f t="shared" si="37"/>
        <v>1</v>
      </c>
      <c r="BV100" s="2" t="str">
        <f>IF('[1]Service Rank in each comparison'!AN101="","",'[1]Service Rank in each comparison'!$C101)</f>
        <v/>
      </c>
      <c r="BW100" s="5">
        <f>'[1]Service Rank in each comparison'!AN101</f>
        <v>0</v>
      </c>
      <c r="BX100" s="6">
        <f>'[1]Service Rank in each comparison'!AO101</f>
        <v>0</v>
      </c>
      <c r="BY100" s="7">
        <f t="shared" si="38"/>
        <v>1</v>
      </c>
      <c r="BZ100" s="2" t="str">
        <f>IF('[1]Service Rank in each comparison'!AP101="","",'[1]Service Rank in each comparison'!$C101)</f>
        <v/>
      </c>
      <c r="CA100" s="5">
        <f>'[1]Service Rank in each comparison'!AP101</f>
        <v>0</v>
      </c>
      <c r="CB100" s="6">
        <f>'[1]Service Rank in each comparison'!AQ101</f>
        <v>0</v>
      </c>
      <c r="CC100" s="7">
        <f t="shared" si="39"/>
        <v>1</v>
      </c>
      <c r="CE100" s="2" t="s">
        <v>173</v>
      </c>
      <c r="CF100" s="5">
        <v>140.135894012311</v>
      </c>
      <c r="CG100" s="6">
        <v>140.135894012311</v>
      </c>
      <c r="CH100" s="7">
        <v>1</v>
      </c>
      <c r="CI100" s="2" t="s">
        <v>155</v>
      </c>
      <c r="CJ100" s="5">
        <v>12.3817693697628</v>
      </c>
      <c r="CK100" s="6">
        <v>1.76641420170728</v>
      </c>
      <c r="CL100" s="7">
        <v>1</v>
      </c>
      <c r="CM100" s="2" t="s">
        <v>213</v>
      </c>
      <c r="CN100" s="5">
        <v>4.73829902314351</v>
      </c>
      <c r="CO100" s="6">
        <v>-4.73829902314351</v>
      </c>
      <c r="CP100" s="7">
        <v>1</v>
      </c>
      <c r="CQ100" s="2" t="s">
        <v>299</v>
      </c>
      <c r="CR100" s="125" t="s">
        <v>299</v>
      </c>
      <c r="CS100" s="126" t="s">
        <v>299</v>
      </c>
      <c r="CT100" s="127" t="s">
        <v>299</v>
      </c>
      <c r="CU100" s="2" t="s">
        <v>299</v>
      </c>
      <c r="CV100" s="125" t="s">
        <v>299</v>
      </c>
      <c r="CW100" s="126" t="s">
        <v>299</v>
      </c>
      <c r="CX100" s="127" t="s">
        <v>299</v>
      </c>
      <c r="CY100" s="2" t="s">
        <v>299</v>
      </c>
      <c r="CZ100" s="125" t="s">
        <v>299</v>
      </c>
      <c r="DA100" s="126" t="s">
        <v>299</v>
      </c>
      <c r="DB100" s="127" t="s">
        <v>299</v>
      </c>
      <c r="DC100" s="2" t="s">
        <v>299</v>
      </c>
      <c r="DD100" s="125" t="s">
        <v>299</v>
      </c>
      <c r="DE100" s="126" t="s">
        <v>299</v>
      </c>
      <c r="DF100" s="127" t="s">
        <v>299</v>
      </c>
      <c r="DG100" s="2" t="s">
        <v>299</v>
      </c>
      <c r="DH100" s="125" t="s">
        <v>299</v>
      </c>
      <c r="DI100" s="126" t="s">
        <v>299</v>
      </c>
      <c r="DJ100" s="127" t="s">
        <v>299</v>
      </c>
      <c r="DK100" s="2" t="s">
        <v>299</v>
      </c>
      <c r="DL100" s="125" t="s">
        <v>299</v>
      </c>
      <c r="DM100" s="126" t="s">
        <v>299</v>
      </c>
      <c r="DN100" s="127" t="s">
        <v>299</v>
      </c>
      <c r="DO100" s="2" t="s">
        <v>299</v>
      </c>
      <c r="DP100" s="125" t="s">
        <v>299</v>
      </c>
      <c r="DQ100" s="126" t="s">
        <v>299</v>
      </c>
      <c r="DR100" s="127" t="s">
        <v>299</v>
      </c>
      <c r="DS100" s="2" t="s">
        <v>299</v>
      </c>
      <c r="DT100" s="125" t="s">
        <v>299</v>
      </c>
      <c r="DU100" s="126" t="s">
        <v>299</v>
      </c>
      <c r="DV100" s="127" t="s">
        <v>299</v>
      </c>
      <c r="DW100" s="2" t="s">
        <v>299</v>
      </c>
      <c r="DX100" s="125" t="s">
        <v>299</v>
      </c>
      <c r="DY100" s="126" t="s">
        <v>299</v>
      </c>
      <c r="DZ100" s="127" t="s">
        <v>299</v>
      </c>
      <c r="EA100" s="2" t="s">
        <v>299</v>
      </c>
      <c r="EB100" s="125" t="s">
        <v>299</v>
      </c>
      <c r="EC100" s="126" t="s">
        <v>299</v>
      </c>
      <c r="ED100" s="127" t="s">
        <v>299</v>
      </c>
      <c r="EE100" s="2" t="s">
        <v>299</v>
      </c>
      <c r="EF100" s="125" t="s">
        <v>299</v>
      </c>
      <c r="EG100" s="126" t="s">
        <v>299</v>
      </c>
      <c r="EH100" s="127" t="s">
        <v>299</v>
      </c>
      <c r="EI100" s="2" t="s">
        <v>299</v>
      </c>
      <c r="EJ100" s="125" t="s">
        <v>299</v>
      </c>
      <c r="EK100" s="126" t="s">
        <v>299</v>
      </c>
      <c r="EL100" s="127" t="s">
        <v>299</v>
      </c>
      <c r="EM100" s="2" t="s">
        <v>299</v>
      </c>
      <c r="EN100" s="125" t="s">
        <v>299</v>
      </c>
      <c r="EO100" s="126" t="s">
        <v>299</v>
      </c>
      <c r="EP100" s="127" t="s">
        <v>299</v>
      </c>
      <c r="EQ100" s="2" t="s">
        <v>299</v>
      </c>
      <c r="ER100" s="125" t="s">
        <v>299</v>
      </c>
      <c r="ES100" s="126" t="s">
        <v>299</v>
      </c>
      <c r="ET100" s="127" t="s">
        <v>299</v>
      </c>
      <c r="EU100" s="2" t="s">
        <v>299</v>
      </c>
      <c r="EV100" s="125" t="s">
        <v>299</v>
      </c>
      <c r="EW100" s="126" t="s">
        <v>299</v>
      </c>
      <c r="EX100" s="127" t="s">
        <v>299</v>
      </c>
      <c r="EY100" s="2" t="s">
        <v>299</v>
      </c>
      <c r="EZ100" s="125" t="s">
        <v>299</v>
      </c>
      <c r="FA100" s="126" t="s">
        <v>299</v>
      </c>
      <c r="FB100" s="127" t="s">
        <v>299</v>
      </c>
      <c r="FC100" s="2" t="s">
        <v>299</v>
      </c>
      <c r="FD100" s="125" t="s">
        <v>299</v>
      </c>
      <c r="FE100" s="126" t="s">
        <v>299</v>
      </c>
      <c r="FF100" s="127" t="s">
        <v>299</v>
      </c>
    </row>
    <row r="101" spans="2:162">
      <c r="B101" s="2" t="str">
        <f>IF('[1]Service Rank in each comparison'!D102="","",'[1]Service Rank in each comparison'!$C102)</f>
        <v>Base excision repair</v>
      </c>
      <c r="C101" s="5">
        <f>'[1]Service Rank in each comparison'!D102</f>
        <v>173.133213952801</v>
      </c>
      <c r="D101" s="6">
        <f>IF('[1]Service Rank in each comparison'!E102="","",'[1]Service Rank in each comparison'!E102)</f>
        <v>173.133213952801</v>
      </c>
      <c r="E101" s="7">
        <f t="shared" si="20"/>
        <v>1</v>
      </c>
      <c r="F101" s="2" t="str">
        <f>IF('[1]Service Rank in each comparison'!F102="","",'[1]Service Rank in each comparison'!$C102)</f>
        <v>Base excision repair</v>
      </c>
      <c r="G101" s="5">
        <f>'[1]Service Rank in each comparison'!F102</f>
        <v>116.522136602137</v>
      </c>
      <c r="H101" s="6">
        <f>'[1]Service Rank in each comparison'!G102</f>
        <v>-116.522136602137</v>
      </c>
      <c r="I101" s="7">
        <f t="shared" si="21"/>
        <v>1</v>
      </c>
      <c r="J101" s="2" t="str">
        <f>IF('[1]Service Rank in each comparison'!H102="","",'[1]Service Rank in each comparison'!$C102)</f>
        <v/>
      </c>
      <c r="K101" s="5">
        <f>'[1]Service Rank in each comparison'!H102</f>
        <v>0</v>
      </c>
      <c r="L101" s="6">
        <f>'[1]Service Rank in each comparison'!I102</f>
        <v>0</v>
      </c>
      <c r="M101" s="7">
        <f t="shared" si="22"/>
        <v>1</v>
      </c>
      <c r="N101" s="2" t="str">
        <f>IF('[1]Service Rank in each comparison'!J102="","",'[1]Service Rank in each comparison'!$C102)</f>
        <v/>
      </c>
      <c r="O101" s="5">
        <f>'[1]Service Rank in each comparison'!J102</f>
        <v>0</v>
      </c>
      <c r="P101" s="6">
        <f>'[1]Service Rank in each comparison'!K102</f>
        <v>0</v>
      </c>
      <c r="Q101" s="7">
        <f t="shared" si="23"/>
        <v>1</v>
      </c>
      <c r="R101" s="2" t="str">
        <f>IF('[1]Service Rank in each comparison'!L102="","",'[1]Service Rank in each comparison'!$C102)</f>
        <v/>
      </c>
      <c r="S101" s="5">
        <f>'[1]Service Rank in each comparison'!L102</f>
        <v>0</v>
      </c>
      <c r="T101" s="6">
        <f>'[1]Service Rank in each comparison'!M102</f>
        <v>0</v>
      </c>
      <c r="U101" s="7">
        <f t="shared" si="24"/>
        <v>1</v>
      </c>
      <c r="V101" s="2" t="str">
        <f>IF('[1]Service Rank in each comparison'!N102="","",'[1]Service Rank in each comparison'!$C102)</f>
        <v/>
      </c>
      <c r="W101" s="5">
        <f>'[1]Service Rank in each comparison'!N102</f>
        <v>0</v>
      </c>
      <c r="X101" s="6">
        <f>'[1]Service Rank in each comparison'!O102</f>
        <v>0</v>
      </c>
      <c r="Y101" s="7">
        <f t="shared" si="25"/>
        <v>1</v>
      </c>
      <c r="Z101" s="2" t="str">
        <f>IF('[1]Service Rank in each comparison'!P102="","",'[1]Service Rank in each comparison'!$C102)</f>
        <v/>
      </c>
      <c r="AA101" s="5">
        <f>'[1]Service Rank in each comparison'!P102</f>
        <v>0</v>
      </c>
      <c r="AB101" s="6">
        <f>'[1]Service Rank in each comparison'!Q102</f>
        <v>0</v>
      </c>
      <c r="AC101" s="7">
        <f t="shared" si="26"/>
        <v>1</v>
      </c>
      <c r="AD101" s="2" t="str">
        <f>IF('[1]Service Rank in each comparison'!R102="","",'[1]Service Rank in each comparison'!$C102)</f>
        <v/>
      </c>
      <c r="AE101" s="5">
        <f>'[1]Service Rank in each comparison'!R102</f>
        <v>0</v>
      </c>
      <c r="AF101" s="6">
        <f>'[1]Service Rank in each comparison'!S102</f>
        <v>0</v>
      </c>
      <c r="AG101" s="7">
        <f t="shared" si="27"/>
        <v>1</v>
      </c>
      <c r="AH101" s="2" t="str">
        <f>IF('[1]Service Rank in each comparison'!T102="","",'[1]Service Rank in each comparison'!$C102)</f>
        <v/>
      </c>
      <c r="AI101" s="5">
        <f>'[1]Service Rank in each comparison'!T102</f>
        <v>0</v>
      </c>
      <c r="AJ101" s="6">
        <f>'[1]Service Rank in each comparison'!U102</f>
        <v>0</v>
      </c>
      <c r="AK101" s="7">
        <f t="shared" si="28"/>
        <v>1</v>
      </c>
      <c r="AL101" s="2" t="str">
        <f>IF('[1]Service Rank in each comparison'!V102="","",'[1]Service Rank in each comparison'!$C102)</f>
        <v/>
      </c>
      <c r="AM101" s="5">
        <f>'[1]Service Rank in each comparison'!V102</f>
        <v>0</v>
      </c>
      <c r="AN101" s="6">
        <f>'[1]Service Rank in each comparison'!W102</f>
        <v>0</v>
      </c>
      <c r="AO101" s="7">
        <f t="shared" si="29"/>
        <v>1</v>
      </c>
      <c r="AP101" s="2" t="str">
        <f>IF('[1]Service Rank in each comparison'!X102="","",'[1]Service Rank in each comparison'!$C102)</f>
        <v/>
      </c>
      <c r="AQ101" s="5">
        <f>'[1]Service Rank in each comparison'!X102</f>
        <v>0</v>
      </c>
      <c r="AR101" s="6">
        <f>'[1]Service Rank in each comparison'!Y102</f>
        <v>0</v>
      </c>
      <c r="AS101" s="7">
        <f t="shared" si="30"/>
        <v>1</v>
      </c>
      <c r="AT101" s="2" t="str">
        <f>IF('[1]Service Rank in each comparison'!Z102="","",'[1]Service Rank in each comparison'!$C102)</f>
        <v/>
      </c>
      <c r="AU101" s="5">
        <f>'[1]Service Rank in each comparison'!Z102</f>
        <v>0</v>
      </c>
      <c r="AV101" s="6">
        <f>'[1]Service Rank in each comparison'!AA102</f>
        <v>0</v>
      </c>
      <c r="AW101" s="7">
        <f t="shared" si="31"/>
        <v>1</v>
      </c>
      <c r="AX101" s="2" t="str">
        <f>IF('[1]Service Rank in each comparison'!AB102="","",'[1]Service Rank in each comparison'!$C102)</f>
        <v/>
      </c>
      <c r="AY101" s="5">
        <f>'[1]Service Rank in each comparison'!AB102</f>
        <v>0</v>
      </c>
      <c r="AZ101" s="6">
        <f>'[1]Service Rank in each comparison'!AC102</f>
        <v>0</v>
      </c>
      <c r="BA101" s="7">
        <f t="shared" si="32"/>
        <v>1</v>
      </c>
      <c r="BB101" s="2" t="str">
        <f>IF('[1]Service Rank in each comparison'!AD102="","",'[1]Service Rank in each comparison'!$C102)</f>
        <v/>
      </c>
      <c r="BC101" s="5">
        <f>'[1]Service Rank in each comparison'!AD102</f>
        <v>0</v>
      </c>
      <c r="BD101" s="6">
        <f>'[1]Service Rank in each comparison'!AE102</f>
        <v>0</v>
      </c>
      <c r="BE101" s="7">
        <f t="shared" si="33"/>
        <v>1</v>
      </c>
      <c r="BF101" s="2" t="str">
        <f>IF('[1]Service Rank in each comparison'!AF102="","",'[1]Service Rank in each comparison'!$C102)</f>
        <v/>
      </c>
      <c r="BG101" s="5">
        <f>'[1]Service Rank in each comparison'!AF102</f>
        <v>0</v>
      </c>
      <c r="BH101" s="6">
        <f>'[1]Service Rank in each comparison'!AG102</f>
        <v>0</v>
      </c>
      <c r="BI101" s="7">
        <f t="shared" si="34"/>
        <v>1</v>
      </c>
      <c r="BJ101" s="2" t="str">
        <f>IF('[1]Service Rank in each comparison'!AH102="","",'[1]Service Rank in each comparison'!$C102)</f>
        <v/>
      </c>
      <c r="BK101" s="5">
        <f>'[1]Service Rank in each comparison'!AH102</f>
        <v>0</v>
      </c>
      <c r="BL101" s="6">
        <f>'[1]Service Rank in each comparison'!AI102</f>
        <v>0</v>
      </c>
      <c r="BM101" s="7">
        <f t="shared" si="35"/>
        <v>1</v>
      </c>
      <c r="BN101" s="2" t="str">
        <f>IF('[1]Service Rank in each comparison'!AJ102="","",'[1]Service Rank in each comparison'!$C102)</f>
        <v/>
      </c>
      <c r="BO101" s="5">
        <f>'[1]Service Rank in each comparison'!AJ102</f>
        <v>0</v>
      </c>
      <c r="BP101" s="6">
        <f>'[1]Service Rank in each comparison'!AK102</f>
        <v>0</v>
      </c>
      <c r="BQ101" s="7">
        <f t="shared" si="36"/>
        <v>1</v>
      </c>
      <c r="BR101" s="2" t="str">
        <f>IF('[1]Service Rank in each comparison'!AL102="","",'[1]Service Rank in each comparison'!$C102)</f>
        <v/>
      </c>
      <c r="BS101" s="5">
        <f>'[1]Service Rank in each comparison'!AL102</f>
        <v>0</v>
      </c>
      <c r="BT101" s="6">
        <f>'[1]Service Rank in each comparison'!AM102</f>
        <v>0</v>
      </c>
      <c r="BU101" s="7">
        <f t="shared" si="37"/>
        <v>1</v>
      </c>
      <c r="BV101" s="2" t="str">
        <f>IF('[1]Service Rank in each comparison'!AN102="","",'[1]Service Rank in each comparison'!$C102)</f>
        <v/>
      </c>
      <c r="BW101" s="5">
        <f>'[1]Service Rank in each comparison'!AN102</f>
        <v>0</v>
      </c>
      <c r="BX101" s="6">
        <f>'[1]Service Rank in each comparison'!AO102</f>
        <v>0</v>
      </c>
      <c r="BY101" s="7">
        <f t="shared" si="38"/>
        <v>1</v>
      </c>
      <c r="BZ101" s="2" t="str">
        <f>IF('[1]Service Rank in each comparison'!AP102="","",'[1]Service Rank in each comparison'!$C102)</f>
        <v/>
      </c>
      <c r="CA101" s="5">
        <f>'[1]Service Rank in each comparison'!AP102</f>
        <v>0</v>
      </c>
      <c r="CB101" s="6">
        <f>'[1]Service Rank in each comparison'!AQ102</f>
        <v>0</v>
      </c>
      <c r="CC101" s="7">
        <f t="shared" si="39"/>
        <v>1</v>
      </c>
      <c r="CE101" s="2" t="s">
        <v>223</v>
      </c>
      <c r="CF101" s="5">
        <v>139.140393657655</v>
      </c>
      <c r="CG101" s="6">
        <v>-120.910727553115</v>
      </c>
      <c r="CH101" s="7">
        <v>1</v>
      </c>
      <c r="CI101" s="2" t="s">
        <v>121</v>
      </c>
      <c r="CJ101" s="5">
        <v>12.309013982693</v>
      </c>
      <c r="CK101" s="6">
        <v>-12.309013982693</v>
      </c>
      <c r="CL101" s="7">
        <v>1</v>
      </c>
      <c r="CM101" s="2" t="s">
        <v>255</v>
      </c>
      <c r="CN101" s="5">
        <v>4.20153789667416</v>
      </c>
      <c r="CO101" s="6">
        <v>-4.20153789667416</v>
      </c>
      <c r="CP101" s="7">
        <v>1</v>
      </c>
      <c r="CQ101" s="2" t="s">
        <v>299</v>
      </c>
      <c r="CR101" s="125" t="s">
        <v>299</v>
      </c>
      <c r="CS101" s="126" t="s">
        <v>299</v>
      </c>
      <c r="CT101" s="127" t="s">
        <v>299</v>
      </c>
      <c r="CU101" s="2" t="s">
        <v>299</v>
      </c>
      <c r="CV101" s="125" t="s">
        <v>299</v>
      </c>
      <c r="CW101" s="126" t="s">
        <v>299</v>
      </c>
      <c r="CX101" s="127" t="s">
        <v>299</v>
      </c>
      <c r="CY101" s="2" t="s">
        <v>299</v>
      </c>
      <c r="CZ101" s="125" t="s">
        <v>299</v>
      </c>
      <c r="DA101" s="126" t="s">
        <v>299</v>
      </c>
      <c r="DB101" s="127" t="s">
        <v>299</v>
      </c>
      <c r="DC101" s="2" t="s">
        <v>299</v>
      </c>
      <c r="DD101" s="125" t="s">
        <v>299</v>
      </c>
      <c r="DE101" s="126" t="s">
        <v>299</v>
      </c>
      <c r="DF101" s="127" t="s">
        <v>299</v>
      </c>
      <c r="DG101" s="2" t="s">
        <v>299</v>
      </c>
      <c r="DH101" s="125" t="s">
        <v>299</v>
      </c>
      <c r="DI101" s="126" t="s">
        <v>299</v>
      </c>
      <c r="DJ101" s="127" t="s">
        <v>299</v>
      </c>
      <c r="DK101" s="2" t="s">
        <v>299</v>
      </c>
      <c r="DL101" s="125" t="s">
        <v>299</v>
      </c>
      <c r="DM101" s="126" t="s">
        <v>299</v>
      </c>
      <c r="DN101" s="127" t="s">
        <v>299</v>
      </c>
      <c r="DO101" s="2" t="s">
        <v>299</v>
      </c>
      <c r="DP101" s="125" t="s">
        <v>299</v>
      </c>
      <c r="DQ101" s="126" t="s">
        <v>299</v>
      </c>
      <c r="DR101" s="127" t="s">
        <v>299</v>
      </c>
      <c r="DS101" s="2" t="s">
        <v>299</v>
      </c>
      <c r="DT101" s="125" t="s">
        <v>299</v>
      </c>
      <c r="DU101" s="126" t="s">
        <v>299</v>
      </c>
      <c r="DV101" s="127" t="s">
        <v>299</v>
      </c>
      <c r="DW101" s="2" t="s">
        <v>299</v>
      </c>
      <c r="DX101" s="125" t="s">
        <v>299</v>
      </c>
      <c r="DY101" s="126" t="s">
        <v>299</v>
      </c>
      <c r="DZ101" s="127" t="s">
        <v>299</v>
      </c>
      <c r="EA101" s="2" t="s">
        <v>299</v>
      </c>
      <c r="EB101" s="125" t="s">
        <v>299</v>
      </c>
      <c r="EC101" s="126" t="s">
        <v>299</v>
      </c>
      <c r="ED101" s="127" t="s">
        <v>299</v>
      </c>
      <c r="EE101" s="2" t="s">
        <v>299</v>
      </c>
      <c r="EF101" s="125" t="s">
        <v>299</v>
      </c>
      <c r="EG101" s="126" t="s">
        <v>299</v>
      </c>
      <c r="EH101" s="127" t="s">
        <v>299</v>
      </c>
      <c r="EI101" s="2" t="s">
        <v>299</v>
      </c>
      <c r="EJ101" s="125" t="s">
        <v>299</v>
      </c>
      <c r="EK101" s="126" t="s">
        <v>299</v>
      </c>
      <c r="EL101" s="127" t="s">
        <v>299</v>
      </c>
      <c r="EM101" s="2" t="s">
        <v>299</v>
      </c>
      <c r="EN101" s="125" t="s">
        <v>299</v>
      </c>
      <c r="EO101" s="126" t="s">
        <v>299</v>
      </c>
      <c r="EP101" s="127" t="s">
        <v>299</v>
      </c>
      <c r="EQ101" s="2" t="s">
        <v>299</v>
      </c>
      <c r="ER101" s="125" t="s">
        <v>299</v>
      </c>
      <c r="ES101" s="126" t="s">
        <v>299</v>
      </c>
      <c r="ET101" s="127" t="s">
        <v>299</v>
      </c>
      <c r="EU101" s="2" t="s">
        <v>299</v>
      </c>
      <c r="EV101" s="125" t="s">
        <v>299</v>
      </c>
      <c r="EW101" s="126" t="s">
        <v>299</v>
      </c>
      <c r="EX101" s="127" t="s">
        <v>299</v>
      </c>
      <c r="EY101" s="2" t="s">
        <v>299</v>
      </c>
      <c r="EZ101" s="125" t="s">
        <v>299</v>
      </c>
      <c r="FA101" s="126" t="s">
        <v>299</v>
      </c>
      <c r="FB101" s="127" t="s">
        <v>299</v>
      </c>
      <c r="FC101" s="2" t="s">
        <v>299</v>
      </c>
      <c r="FD101" s="125" t="s">
        <v>299</v>
      </c>
      <c r="FE101" s="126" t="s">
        <v>299</v>
      </c>
      <c r="FF101" s="127" t="s">
        <v>299</v>
      </c>
    </row>
    <row r="102" spans="2:162">
      <c r="B102" s="2" t="str">
        <f>IF('[1]Service Rank in each comparison'!D103="","",'[1]Service Rank in each comparison'!$C103)</f>
        <v/>
      </c>
      <c r="C102" s="5">
        <f>'[1]Service Rank in each comparison'!D103</f>
        <v>0</v>
      </c>
      <c r="D102" s="6" t="str">
        <f>IF('[1]Service Rank in each comparison'!E103="","",'[1]Service Rank in each comparison'!E103)</f>
        <v/>
      </c>
      <c r="E102" s="7">
        <f t="shared" si="20"/>
        <v>1</v>
      </c>
      <c r="F102" s="2" t="str">
        <f>IF('[1]Service Rank in each comparison'!F103="","",'[1]Service Rank in each comparison'!$C103)</f>
        <v/>
      </c>
      <c r="G102" s="5">
        <f>'[1]Service Rank in each comparison'!F103</f>
        <v>0</v>
      </c>
      <c r="H102" s="6">
        <f>'[1]Service Rank in each comparison'!G103</f>
        <v>0</v>
      </c>
      <c r="I102" s="7">
        <f t="shared" si="21"/>
        <v>1</v>
      </c>
      <c r="J102" s="2" t="str">
        <f>IF('[1]Service Rank in each comparison'!H103="","",'[1]Service Rank in each comparison'!$C103)</f>
        <v/>
      </c>
      <c r="K102" s="5">
        <f>'[1]Service Rank in each comparison'!H103</f>
        <v>0</v>
      </c>
      <c r="L102" s="6">
        <f>'[1]Service Rank in each comparison'!I103</f>
        <v>0</v>
      </c>
      <c r="M102" s="7">
        <f t="shared" si="22"/>
        <v>1</v>
      </c>
      <c r="N102" s="2" t="str">
        <f>IF('[1]Service Rank in each comparison'!J103="","",'[1]Service Rank in each comparison'!$C103)</f>
        <v/>
      </c>
      <c r="O102" s="5">
        <f>'[1]Service Rank in each comparison'!J103</f>
        <v>0</v>
      </c>
      <c r="P102" s="6">
        <f>'[1]Service Rank in each comparison'!K103</f>
        <v>0</v>
      </c>
      <c r="Q102" s="7">
        <f t="shared" si="23"/>
        <v>1</v>
      </c>
      <c r="R102" s="2" t="str">
        <f>IF('[1]Service Rank in each comparison'!L103="","",'[1]Service Rank in each comparison'!$C103)</f>
        <v/>
      </c>
      <c r="S102" s="5">
        <f>'[1]Service Rank in each comparison'!L103</f>
        <v>0</v>
      </c>
      <c r="T102" s="6">
        <f>'[1]Service Rank in each comparison'!M103</f>
        <v>0</v>
      </c>
      <c r="U102" s="7">
        <f t="shared" si="24"/>
        <v>1</v>
      </c>
      <c r="V102" s="2" t="str">
        <f>IF('[1]Service Rank in each comparison'!N103="","",'[1]Service Rank in each comparison'!$C103)</f>
        <v/>
      </c>
      <c r="W102" s="5">
        <f>'[1]Service Rank in each comparison'!N103</f>
        <v>0</v>
      </c>
      <c r="X102" s="6">
        <f>'[1]Service Rank in each comparison'!O103</f>
        <v>0</v>
      </c>
      <c r="Y102" s="7">
        <f t="shared" si="25"/>
        <v>1</v>
      </c>
      <c r="Z102" s="2" t="str">
        <f>IF('[1]Service Rank in each comparison'!P103="","",'[1]Service Rank in each comparison'!$C103)</f>
        <v/>
      </c>
      <c r="AA102" s="5">
        <f>'[1]Service Rank in each comparison'!P103</f>
        <v>0</v>
      </c>
      <c r="AB102" s="6">
        <f>'[1]Service Rank in each comparison'!Q103</f>
        <v>0</v>
      </c>
      <c r="AC102" s="7">
        <f t="shared" si="26"/>
        <v>1</v>
      </c>
      <c r="AD102" s="2" t="str">
        <f>IF('[1]Service Rank in each comparison'!R103="","",'[1]Service Rank in each comparison'!$C103)</f>
        <v/>
      </c>
      <c r="AE102" s="5">
        <f>'[1]Service Rank in each comparison'!R103</f>
        <v>0</v>
      </c>
      <c r="AF102" s="6">
        <f>'[1]Service Rank in each comparison'!S103</f>
        <v>0</v>
      </c>
      <c r="AG102" s="7">
        <f t="shared" si="27"/>
        <v>1</v>
      </c>
      <c r="AH102" s="2" t="str">
        <f>IF('[1]Service Rank in each comparison'!T103="","",'[1]Service Rank in each comparison'!$C103)</f>
        <v/>
      </c>
      <c r="AI102" s="5">
        <f>'[1]Service Rank in each comparison'!T103</f>
        <v>0</v>
      </c>
      <c r="AJ102" s="6">
        <f>'[1]Service Rank in each comparison'!U103</f>
        <v>0</v>
      </c>
      <c r="AK102" s="7">
        <f t="shared" si="28"/>
        <v>1</v>
      </c>
      <c r="AL102" s="2" t="str">
        <f>IF('[1]Service Rank in each comparison'!V103="","",'[1]Service Rank in each comparison'!$C103)</f>
        <v/>
      </c>
      <c r="AM102" s="5">
        <f>'[1]Service Rank in each comparison'!V103</f>
        <v>0</v>
      </c>
      <c r="AN102" s="6">
        <f>'[1]Service Rank in each comparison'!W103</f>
        <v>0</v>
      </c>
      <c r="AO102" s="7">
        <f t="shared" si="29"/>
        <v>1</v>
      </c>
      <c r="AP102" s="2" t="str">
        <f>IF('[1]Service Rank in each comparison'!X103="","",'[1]Service Rank in each comparison'!$C103)</f>
        <v/>
      </c>
      <c r="AQ102" s="5">
        <f>'[1]Service Rank in each comparison'!X103</f>
        <v>0</v>
      </c>
      <c r="AR102" s="6">
        <f>'[1]Service Rank in each comparison'!Y103</f>
        <v>0</v>
      </c>
      <c r="AS102" s="7">
        <f t="shared" si="30"/>
        <v>1</v>
      </c>
      <c r="AT102" s="2" t="str">
        <f>IF('[1]Service Rank in each comparison'!Z103="","",'[1]Service Rank in each comparison'!$C103)</f>
        <v/>
      </c>
      <c r="AU102" s="5">
        <f>'[1]Service Rank in each comparison'!Z103</f>
        <v>0</v>
      </c>
      <c r="AV102" s="6">
        <f>'[1]Service Rank in each comparison'!AA103</f>
        <v>0</v>
      </c>
      <c r="AW102" s="7">
        <f t="shared" si="31"/>
        <v>1</v>
      </c>
      <c r="AX102" s="2" t="str">
        <f>IF('[1]Service Rank in each comparison'!AB103="","",'[1]Service Rank in each comparison'!$C103)</f>
        <v/>
      </c>
      <c r="AY102" s="5">
        <f>'[1]Service Rank in each comparison'!AB103</f>
        <v>0</v>
      </c>
      <c r="AZ102" s="6">
        <f>'[1]Service Rank in each comparison'!AC103</f>
        <v>0</v>
      </c>
      <c r="BA102" s="7">
        <f t="shared" si="32"/>
        <v>1</v>
      </c>
      <c r="BB102" s="2" t="str">
        <f>IF('[1]Service Rank in each comparison'!AD103="","",'[1]Service Rank in each comparison'!$C103)</f>
        <v/>
      </c>
      <c r="BC102" s="5">
        <f>'[1]Service Rank in each comparison'!AD103</f>
        <v>0</v>
      </c>
      <c r="BD102" s="6">
        <f>'[1]Service Rank in each comparison'!AE103</f>
        <v>0</v>
      </c>
      <c r="BE102" s="7">
        <f t="shared" si="33"/>
        <v>1</v>
      </c>
      <c r="BF102" s="2" t="str">
        <f>IF('[1]Service Rank in each comparison'!AF103="","",'[1]Service Rank in each comparison'!$C103)</f>
        <v/>
      </c>
      <c r="BG102" s="5">
        <f>'[1]Service Rank in each comparison'!AF103</f>
        <v>0</v>
      </c>
      <c r="BH102" s="6">
        <f>'[1]Service Rank in each comparison'!AG103</f>
        <v>0</v>
      </c>
      <c r="BI102" s="7">
        <f t="shared" si="34"/>
        <v>1</v>
      </c>
      <c r="BJ102" s="2" t="str">
        <f>IF('[1]Service Rank in each comparison'!AH103="","",'[1]Service Rank in each comparison'!$C103)</f>
        <v/>
      </c>
      <c r="BK102" s="5">
        <f>'[1]Service Rank in each comparison'!AH103</f>
        <v>0</v>
      </c>
      <c r="BL102" s="6">
        <f>'[1]Service Rank in each comparison'!AI103</f>
        <v>0</v>
      </c>
      <c r="BM102" s="7">
        <f t="shared" si="35"/>
        <v>1</v>
      </c>
      <c r="BN102" s="2" t="str">
        <f>IF('[1]Service Rank in each comparison'!AJ103="","",'[1]Service Rank in each comparison'!$C103)</f>
        <v/>
      </c>
      <c r="BO102" s="5">
        <f>'[1]Service Rank in each comparison'!AJ103</f>
        <v>0</v>
      </c>
      <c r="BP102" s="6">
        <f>'[1]Service Rank in each comparison'!AK103</f>
        <v>0</v>
      </c>
      <c r="BQ102" s="7">
        <f t="shared" si="36"/>
        <v>1</v>
      </c>
      <c r="BR102" s="2" t="str">
        <f>IF('[1]Service Rank in each comparison'!AL103="","",'[1]Service Rank in each comparison'!$C103)</f>
        <v/>
      </c>
      <c r="BS102" s="5">
        <f>'[1]Service Rank in each comparison'!AL103</f>
        <v>0</v>
      </c>
      <c r="BT102" s="6">
        <f>'[1]Service Rank in each comparison'!AM103</f>
        <v>0</v>
      </c>
      <c r="BU102" s="7">
        <f t="shared" si="37"/>
        <v>1</v>
      </c>
      <c r="BV102" s="2" t="str">
        <f>IF('[1]Service Rank in each comparison'!AN103="","",'[1]Service Rank in each comparison'!$C103)</f>
        <v/>
      </c>
      <c r="BW102" s="5">
        <f>'[1]Service Rank in each comparison'!AN103</f>
        <v>0</v>
      </c>
      <c r="BX102" s="6">
        <f>'[1]Service Rank in each comparison'!AO103</f>
        <v>0</v>
      </c>
      <c r="BY102" s="7">
        <f t="shared" si="38"/>
        <v>1</v>
      </c>
      <c r="BZ102" s="2" t="str">
        <f>IF('[1]Service Rank in each comparison'!AP103="","",'[1]Service Rank in each comparison'!$C103)</f>
        <v/>
      </c>
      <c r="CA102" s="5">
        <f>'[1]Service Rank in each comparison'!AP103</f>
        <v>0</v>
      </c>
      <c r="CB102" s="6">
        <f>'[1]Service Rank in each comparison'!AQ103</f>
        <v>0</v>
      </c>
      <c r="CC102" s="7">
        <f t="shared" si="39"/>
        <v>1</v>
      </c>
      <c r="CE102" s="2" t="s">
        <v>150</v>
      </c>
      <c r="CF102" s="5">
        <v>138.709387580409</v>
      </c>
      <c r="CG102" s="6">
        <v>-48.1477140494056</v>
      </c>
      <c r="CH102" s="7">
        <v>1</v>
      </c>
      <c r="CI102" s="2" t="s">
        <v>246</v>
      </c>
      <c r="CJ102" s="5">
        <v>11.7325051035529</v>
      </c>
      <c r="CK102" s="6">
        <v>-11.7325051035529</v>
      </c>
      <c r="CL102" s="7">
        <v>1</v>
      </c>
      <c r="CM102" s="2" t="s">
        <v>197</v>
      </c>
      <c r="CN102" s="5">
        <v>4.17875278283716</v>
      </c>
      <c r="CO102" s="6">
        <v>-4.17875278283716</v>
      </c>
      <c r="CP102" s="7">
        <v>1</v>
      </c>
      <c r="CQ102" s="2" t="s">
        <v>299</v>
      </c>
      <c r="CR102" s="125" t="s">
        <v>299</v>
      </c>
      <c r="CS102" s="126" t="s">
        <v>299</v>
      </c>
      <c r="CT102" s="127" t="s">
        <v>299</v>
      </c>
      <c r="CU102" s="2" t="s">
        <v>299</v>
      </c>
      <c r="CV102" s="125" t="s">
        <v>299</v>
      </c>
      <c r="CW102" s="126" t="s">
        <v>299</v>
      </c>
      <c r="CX102" s="127" t="s">
        <v>299</v>
      </c>
      <c r="CY102" s="2" t="s">
        <v>299</v>
      </c>
      <c r="CZ102" s="125" t="s">
        <v>299</v>
      </c>
      <c r="DA102" s="126" t="s">
        <v>299</v>
      </c>
      <c r="DB102" s="127" t="s">
        <v>299</v>
      </c>
      <c r="DC102" s="2" t="s">
        <v>299</v>
      </c>
      <c r="DD102" s="125" t="s">
        <v>299</v>
      </c>
      <c r="DE102" s="126" t="s">
        <v>299</v>
      </c>
      <c r="DF102" s="127" t="s">
        <v>299</v>
      </c>
      <c r="DG102" s="2" t="s">
        <v>299</v>
      </c>
      <c r="DH102" s="125" t="s">
        <v>299</v>
      </c>
      <c r="DI102" s="126" t="s">
        <v>299</v>
      </c>
      <c r="DJ102" s="127" t="s">
        <v>299</v>
      </c>
      <c r="DK102" s="2" t="s">
        <v>299</v>
      </c>
      <c r="DL102" s="125" t="s">
        <v>299</v>
      </c>
      <c r="DM102" s="126" t="s">
        <v>299</v>
      </c>
      <c r="DN102" s="127" t="s">
        <v>299</v>
      </c>
      <c r="DO102" s="2" t="s">
        <v>299</v>
      </c>
      <c r="DP102" s="125" t="s">
        <v>299</v>
      </c>
      <c r="DQ102" s="126" t="s">
        <v>299</v>
      </c>
      <c r="DR102" s="127" t="s">
        <v>299</v>
      </c>
      <c r="DS102" s="2" t="s">
        <v>299</v>
      </c>
      <c r="DT102" s="125" t="s">
        <v>299</v>
      </c>
      <c r="DU102" s="126" t="s">
        <v>299</v>
      </c>
      <c r="DV102" s="127" t="s">
        <v>299</v>
      </c>
      <c r="DW102" s="2" t="s">
        <v>299</v>
      </c>
      <c r="DX102" s="125" t="s">
        <v>299</v>
      </c>
      <c r="DY102" s="126" t="s">
        <v>299</v>
      </c>
      <c r="DZ102" s="127" t="s">
        <v>299</v>
      </c>
      <c r="EA102" s="2" t="s">
        <v>299</v>
      </c>
      <c r="EB102" s="125" t="s">
        <v>299</v>
      </c>
      <c r="EC102" s="126" t="s">
        <v>299</v>
      </c>
      <c r="ED102" s="127" t="s">
        <v>299</v>
      </c>
      <c r="EE102" s="2" t="s">
        <v>299</v>
      </c>
      <c r="EF102" s="125" t="s">
        <v>299</v>
      </c>
      <c r="EG102" s="126" t="s">
        <v>299</v>
      </c>
      <c r="EH102" s="127" t="s">
        <v>299</v>
      </c>
      <c r="EI102" s="2" t="s">
        <v>299</v>
      </c>
      <c r="EJ102" s="125" t="s">
        <v>299</v>
      </c>
      <c r="EK102" s="126" t="s">
        <v>299</v>
      </c>
      <c r="EL102" s="127" t="s">
        <v>299</v>
      </c>
      <c r="EM102" s="2" t="s">
        <v>299</v>
      </c>
      <c r="EN102" s="125" t="s">
        <v>299</v>
      </c>
      <c r="EO102" s="126" t="s">
        <v>299</v>
      </c>
      <c r="EP102" s="127" t="s">
        <v>299</v>
      </c>
      <c r="EQ102" s="2" t="s">
        <v>299</v>
      </c>
      <c r="ER102" s="125" t="s">
        <v>299</v>
      </c>
      <c r="ES102" s="126" t="s">
        <v>299</v>
      </c>
      <c r="ET102" s="127" t="s">
        <v>299</v>
      </c>
      <c r="EU102" s="2" t="s">
        <v>299</v>
      </c>
      <c r="EV102" s="125" t="s">
        <v>299</v>
      </c>
      <c r="EW102" s="126" t="s">
        <v>299</v>
      </c>
      <c r="EX102" s="127" t="s">
        <v>299</v>
      </c>
      <c r="EY102" s="2" t="s">
        <v>299</v>
      </c>
      <c r="EZ102" s="125" t="s">
        <v>299</v>
      </c>
      <c r="FA102" s="126" t="s">
        <v>299</v>
      </c>
      <c r="FB102" s="127" t="s">
        <v>299</v>
      </c>
      <c r="FC102" s="2" t="s">
        <v>299</v>
      </c>
      <c r="FD102" s="125" t="s">
        <v>299</v>
      </c>
      <c r="FE102" s="126" t="s">
        <v>299</v>
      </c>
      <c r="FF102" s="127" t="s">
        <v>299</v>
      </c>
    </row>
    <row r="103" spans="2:162">
      <c r="B103" s="2" t="str">
        <f>IF('[1]Service Rank in each comparison'!D104="","",'[1]Service Rank in each comparison'!$C104)</f>
        <v/>
      </c>
      <c r="C103" s="5">
        <f>'[1]Service Rank in each comparison'!D104</f>
        <v>0</v>
      </c>
      <c r="D103" s="6" t="str">
        <f>IF('[1]Service Rank in each comparison'!E104="","",'[1]Service Rank in each comparison'!E104)</f>
        <v/>
      </c>
      <c r="E103" s="7">
        <f t="shared" si="20"/>
        <v>1</v>
      </c>
      <c r="F103" s="2" t="str">
        <f>IF('[1]Service Rank in each comparison'!F104="","",'[1]Service Rank in each comparison'!$C104)</f>
        <v/>
      </c>
      <c r="G103" s="5">
        <f>'[1]Service Rank in each comparison'!F104</f>
        <v>0</v>
      </c>
      <c r="H103" s="6">
        <f>'[1]Service Rank in each comparison'!G104</f>
        <v>0</v>
      </c>
      <c r="I103" s="7">
        <f t="shared" si="21"/>
        <v>1</v>
      </c>
      <c r="J103" s="2" t="str">
        <f>IF('[1]Service Rank in each comparison'!H104="","",'[1]Service Rank in each comparison'!$C104)</f>
        <v/>
      </c>
      <c r="K103" s="5">
        <f>'[1]Service Rank in each comparison'!H104</f>
        <v>0</v>
      </c>
      <c r="L103" s="6">
        <f>'[1]Service Rank in each comparison'!I104</f>
        <v>0</v>
      </c>
      <c r="M103" s="7">
        <f t="shared" si="22"/>
        <v>1</v>
      </c>
      <c r="N103" s="2" t="str">
        <f>IF('[1]Service Rank in each comparison'!J104="","",'[1]Service Rank in each comparison'!$C104)</f>
        <v/>
      </c>
      <c r="O103" s="5">
        <f>'[1]Service Rank in each comparison'!J104</f>
        <v>0</v>
      </c>
      <c r="P103" s="6">
        <f>'[1]Service Rank in each comparison'!K104</f>
        <v>0</v>
      </c>
      <c r="Q103" s="7">
        <f t="shared" si="23"/>
        <v>1</v>
      </c>
      <c r="R103" s="2" t="str">
        <f>IF('[1]Service Rank in each comparison'!L104="","",'[1]Service Rank in each comparison'!$C104)</f>
        <v/>
      </c>
      <c r="S103" s="5">
        <f>'[1]Service Rank in each comparison'!L104</f>
        <v>0</v>
      </c>
      <c r="T103" s="6">
        <f>'[1]Service Rank in each comparison'!M104</f>
        <v>0</v>
      </c>
      <c r="U103" s="7">
        <f t="shared" si="24"/>
        <v>1</v>
      </c>
      <c r="V103" s="2" t="str">
        <f>IF('[1]Service Rank in each comparison'!N104="","",'[1]Service Rank in each comparison'!$C104)</f>
        <v/>
      </c>
      <c r="W103" s="5">
        <f>'[1]Service Rank in each comparison'!N104</f>
        <v>0</v>
      </c>
      <c r="X103" s="6">
        <f>'[1]Service Rank in each comparison'!O104</f>
        <v>0</v>
      </c>
      <c r="Y103" s="7">
        <f t="shared" si="25"/>
        <v>1</v>
      </c>
      <c r="Z103" s="2" t="str">
        <f>IF('[1]Service Rank in each comparison'!P104="","",'[1]Service Rank in each comparison'!$C104)</f>
        <v/>
      </c>
      <c r="AA103" s="5">
        <f>'[1]Service Rank in each comparison'!P104</f>
        <v>0</v>
      </c>
      <c r="AB103" s="6">
        <f>'[1]Service Rank in each comparison'!Q104</f>
        <v>0</v>
      </c>
      <c r="AC103" s="7">
        <f t="shared" si="26"/>
        <v>1</v>
      </c>
      <c r="AD103" s="2" t="str">
        <f>IF('[1]Service Rank in each comparison'!R104="","",'[1]Service Rank in each comparison'!$C104)</f>
        <v/>
      </c>
      <c r="AE103" s="5">
        <f>'[1]Service Rank in each comparison'!R104</f>
        <v>0</v>
      </c>
      <c r="AF103" s="6">
        <f>'[1]Service Rank in each comparison'!S104</f>
        <v>0</v>
      </c>
      <c r="AG103" s="7">
        <f t="shared" si="27"/>
        <v>1</v>
      </c>
      <c r="AH103" s="2" t="str">
        <f>IF('[1]Service Rank in each comparison'!T104="","",'[1]Service Rank in each comparison'!$C104)</f>
        <v/>
      </c>
      <c r="AI103" s="5">
        <f>'[1]Service Rank in each comparison'!T104</f>
        <v>0</v>
      </c>
      <c r="AJ103" s="6">
        <f>'[1]Service Rank in each comparison'!U104</f>
        <v>0</v>
      </c>
      <c r="AK103" s="7">
        <f t="shared" si="28"/>
        <v>1</v>
      </c>
      <c r="AL103" s="2" t="str">
        <f>IF('[1]Service Rank in each comparison'!V104="","",'[1]Service Rank in each comparison'!$C104)</f>
        <v/>
      </c>
      <c r="AM103" s="5">
        <f>'[1]Service Rank in each comparison'!V104</f>
        <v>0</v>
      </c>
      <c r="AN103" s="6">
        <f>'[1]Service Rank in each comparison'!W104</f>
        <v>0</v>
      </c>
      <c r="AO103" s="7">
        <f t="shared" si="29"/>
        <v>1</v>
      </c>
      <c r="AP103" s="2" t="str">
        <f>IF('[1]Service Rank in each comparison'!X104="","",'[1]Service Rank in each comparison'!$C104)</f>
        <v/>
      </c>
      <c r="AQ103" s="5">
        <f>'[1]Service Rank in each comparison'!X104</f>
        <v>0</v>
      </c>
      <c r="AR103" s="6">
        <f>'[1]Service Rank in each comparison'!Y104</f>
        <v>0</v>
      </c>
      <c r="AS103" s="7">
        <f t="shared" si="30"/>
        <v>1</v>
      </c>
      <c r="AT103" s="2" t="str">
        <f>IF('[1]Service Rank in each comparison'!Z104="","",'[1]Service Rank in each comparison'!$C104)</f>
        <v/>
      </c>
      <c r="AU103" s="5">
        <f>'[1]Service Rank in each comparison'!Z104</f>
        <v>0</v>
      </c>
      <c r="AV103" s="6">
        <f>'[1]Service Rank in each comparison'!AA104</f>
        <v>0</v>
      </c>
      <c r="AW103" s="7">
        <f t="shared" si="31"/>
        <v>1</v>
      </c>
      <c r="AX103" s="2" t="str">
        <f>IF('[1]Service Rank in each comparison'!AB104="","",'[1]Service Rank in each comparison'!$C104)</f>
        <v/>
      </c>
      <c r="AY103" s="5">
        <f>'[1]Service Rank in each comparison'!AB104</f>
        <v>0</v>
      </c>
      <c r="AZ103" s="6">
        <f>'[1]Service Rank in each comparison'!AC104</f>
        <v>0</v>
      </c>
      <c r="BA103" s="7">
        <f t="shared" si="32"/>
        <v>1</v>
      </c>
      <c r="BB103" s="2" t="str">
        <f>IF('[1]Service Rank in each comparison'!AD104="","",'[1]Service Rank in each comparison'!$C104)</f>
        <v/>
      </c>
      <c r="BC103" s="5">
        <f>'[1]Service Rank in each comparison'!AD104</f>
        <v>0</v>
      </c>
      <c r="BD103" s="6">
        <f>'[1]Service Rank in each comparison'!AE104</f>
        <v>0</v>
      </c>
      <c r="BE103" s="7">
        <f t="shared" si="33"/>
        <v>1</v>
      </c>
      <c r="BF103" s="2" t="str">
        <f>IF('[1]Service Rank in each comparison'!AF104="","",'[1]Service Rank in each comparison'!$C104)</f>
        <v/>
      </c>
      <c r="BG103" s="5">
        <f>'[1]Service Rank in each comparison'!AF104</f>
        <v>0</v>
      </c>
      <c r="BH103" s="6">
        <f>'[1]Service Rank in each comparison'!AG104</f>
        <v>0</v>
      </c>
      <c r="BI103" s="7">
        <f t="shared" si="34"/>
        <v>1</v>
      </c>
      <c r="BJ103" s="2" t="str">
        <f>IF('[1]Service Rank in each comparison'!AH104="","",'[1]Service Rank in each comparison'!$C104)</f>
        <v/>
      </c>
      <c r="BK103" s="5">
        <f>'[1]Service Rank in each comparison'!AH104</f>
        <v>0</v>
      </c>
      <c r="BL103" s="6">
        <f>'[1]Service Rank in each comparison'!AI104</f>
        <v>0</v>
      </c>
      <c r="BM103" s="7">
        <f t="shared" si="35"/>
        <v>1</v>
      </c>
      <c r="BN103" s="2" t="str">
        <f>IF('[1]Service Rank in each comparison'!AJ104="","",'[1]Service Rank in each comparison'!$C104)</f>
        <v/>
      </c>
      <c r="BO103" s="5">
        <f>'[1]Service Rank in each comparison'!AJ104</f>
        <v>0</v>
      </c>
      <c r="BP103" s="6">
        <f>'[1]Service Rank in each comparison'!AK104</f>
        <v>0</v>
      </c>
      <c r="BQ103" s="7">
        <f t="shared" si="36"/>
        <v>1</v>
      </c>
      <c r="BR103" s="2" t="str">
        <f>IF('[1]Service Rank in each comparison'!AL104="","",'[1]Service Rank in each comparison'!$C104)</f>
        <v/>
      </c>
      <c r="BS103" s="5">
        <f>'[1]Service Rank in each comparison'!AL104</f>
        <v>0</v>
      </c>
      <c r="BT103" s="6">
        <f>'[1]Service Rank in each comparison'!AM104</f>
        <v>0</v>
      </c>
      <c r="BU103" s="7">
        <f t="shared" si="37"/>
        <v>1</v>
      </c>
      <c r="BV103" s="2" t="str">
        <f>IF('[1]Service Rank in each comparison'!AN104="","",'[1]Service Rank in each comparison'!$C104)</f>
        <v/>
      </c>
      <c r="BW103" s="5">
        <f>'[1]Service Rank in each comparison'!AN104</f>
        <v>0</v>
      </c>
      <c r="BX103" s="6">
        <f>'[1]Service Rank in each comparison'!AO104</f>
        <v>0</v>
      </c>
      <c r="BY103" s="7">
        <f t="shared" si="38"/>
        <v>1</v>
      </c>
      <c r="BZ103" s="2" t="str">
        <f>IF('[1]Service Rank in each comparison'!AP104="","",'[1]Service Rank in each comparison'!$C104)</f>
        <v/>
      </c>
      <c r="CA103" s="5">
        <f>'[1]Service Rank in each comparison'!AP104</f>
        <v>0</v>
      </c>
      <c r="CB103" s="6">
        <f>'[1]Service Rank in each comparison'!AQ104</f>
        <v>0</v>
      </c>
      <c r="CC103" s="7">
        <f t="shared" si="39"/>
        <v>1</v>
      </c>
      <c r="CE103" s="2" t="s">
        <v>197</v>
      </c>
      <c r="CF103" s="5">
        <v>137.586592527743</v>
      </c>
      <c r="CG103" s="6">
        <v>-67.7382054390761</v>
      </c>
      <c r="CH103" s="7">
        <v>1</v>
      </c>
      <c r="CI103" s="2" t="s">
        <v>248</v>
      </c>
      <c r="CJ103" s="5">
        <v>11.6244625465593</v>
      </c>
      <c r="CK103" s="6">
        <v>11.6244625465593</v>
      </c>
      <c r="CL103" s="7">
        <v>1</v>
      </c>
      <c r="CM103" s="2" t="s">
        <v>239</v>
      </c>
      <c r="CN103" s="5">
        <v>1.12856843179274</v>
      </c>
      <c r="CO103" s="6">
        <v>-1.12856843179274</v>
      </c>
      <c r="CP103" s="7">
        <v>1</v>
      </c>
      <c r="CQ103" s="2" t="s">
        <v>299</v>
      </c>
      <c r="CR103" s="125" t="s">
        <v>299</v>
      </c>
      <c r="CS103" s="126" t="s">
        <v>299</v>
      </c>
      <c r="CT103" s="127" t="s">
        <v>299</v>
      </c>
      <c r="CU103" s="2" t="s">
        <v>299</v>
      </c>
      <c r="CV103" s="125" t="s">
        <v>299</v>
      </c>
      <c r="CW103" s="126" t="s">
        <v>299</v>
      </c>
      <c r="CX103" s="127" t="s">
        <v>299</v>
      </c>
      <c r="CY103" s="2" t="s">
        <v>299</v>
      </c>
      <c r="CZ103" s="125" t="s">
        <v>299</v>
      </c>
      <c r="DA103" s="126" t="s">
        <v>299</v>
      </c>
      <c r="DB103" s="127" t="s">
        <v>299</v>
      </c>
      <c r="DC103" s="2" t="s">
        <v>299</v>
      </c>
      <c r="DD103" s="125" t="s">
        <v>299</v>
      </c>
      <c r="DE103" s="126" t="s">
        <v>299</v>
      </c>
      <c r="DF103" s="127" t="s">
        <v>299</v>
      </c>
      <c r="DG103" s="2" t="s">
        <v>299</v>
      </c>
      <c r="DH103" s="125" t="s">
        <v>299</v>
      </c>
      <c r="DI103" s="126" t="s">
        <v>299</v>
      </c>
      <c r="DJ103" s="127" t="s">
        <v>299</v>
      </c>
      <c r="DK103" s="2" t="s">
        <v>299</v>
      </c>
      <c r="DL103" s="125" t="s">
        <v>299</v>
      </c>
      <c r="DM103" s="126" t="s">
        <v>299</v>
      </c>
      <c r="DN103" s="127" t="s">
        <v>299</v>
      </c>
      <c r="DO103" s="2" t="s">
        <v>299</v>
      </c>
      <c r="DP103" s="125" t="s">
        <v>299</v>
      </c>
      <c r="DQ103" s="126" t="s">
        <v>299</v>
      </c>
      <c r="DR103" s="127" t="s">
        <v>299</v>
      </c>
      <c r="DS103" s="2" t="s">
        <v>299</v>
      </c>
      <c r="DT103" s="125" t="s">
        <v>299</v>
      </c>
      <c r="DU103" s="126" t="s">
        <v>299</v>
      </c>
      <c r="DV103" s="127" t="s">
        <v>299</v>
      </c>
      <c r="DW103" s="2" t="s">
        <v>299</v>
      </c>
      <c r="DX103" s="125" t="s">
        <v>299</v>
      </c>
      <c r="DY103" s="126" t="s">
        <v>299</v>
      </c>
      <c r="DZ103" s="127" t="s">
        <v>299</v>
      </c>
      <c r="EA103" s="2" t="s">
        <v>299</v>
      </c>
      <c r="EB103" s="125" t="s">
        <v>299</v>
      </c>
      <c r="EC103" s="126" t="s">
        <v>299</v>
      </c>
      <c r="ED103" s="127" t="s">
        <v>299</v>
      </c>
      <c r="EE103" s="2" t="s">
        <v>299</v>
      </c>
      <c r="EF103" s="125" t="s">
        <v>299</v>
      </c>
      <c r="EG103" s="126" t="s">
        <v>299</v>
      </c>
      <c r="EH103" s="127" t="s">
        <v>299</v>
      </c>
      <c r="EI103" s="2" t="s">
        <v>299</v>
      </c>
      <c r="EJ103" s="125" t="s">
        <v>299</v>
      </c>
      <c r="EK103" s="126" t="s">
        <v>299</v>
      </c>
      <c r="EL103" s="127" t="s">
        <v>299</v>
      </c>
      <c r="EM103" s="2" t="s">
        <v>299</v>
      </c>
      <c r="EN103" s="125" t="s">
        <v>299</v>
      </c>
      <c r="EO103" s="126" t="s">
        <v>299</v>
      </c>
      <c r="EP103" s="127" t="s">
        <v>299</v>
      </c>
      <c r="EQ103" s="2" t="s">
        <v>299</v>
      </c>
      <c r="ER103" s="125" t="s">
        <v>299</v>
      </c>
      <c r="ES103" s="126" t="s">
        <v>299</v>
      </c>
      <c r="ET103" s="127" t="s">
        <v>299</v>
      </c>
      <c r="EU103" s="2" t="s">
        <v>299</v>
      </c>
      <c r="EV103" s="125" t="s">
        <v>299</v>
      </c>
      <c r="EW103" s="126" t="s">
        <v>299</v>
      </c>
      <c r="EX103" s="127" t="s">
        <v>299</v>
      </c>
      <c r="EY103" s="2" t="s">
        <v>299</v>
      </c>
      <c r="EZ103" s="125" t="s">
        <v>299</v>
      </c>
      <c r="FA103" s="126" t="s">
        <v>299</v>
      </c>
      <c r="FB103" s="127" t="s">
        <v>299</v>
      </c>
      <c r="FC103" s="2" t="s">
        <v>299</v>
      </c>
      <c r="FD103" s="125" t="s">
        <v>299</v>
      </c>
      <c r="FE103" s="126" t="s">
        <v>299</v>
      </c>
      <c r="FF103" s="127" t="s">
        <v>299</v>
      </c>
    </row>
    <row r="104" spans="2:162">
      <c r="B104" s="2" t="str">
        <f>IF('[1]Service Rank in each comparison'!D105="","",'[1]Service Rank in each comparison'!$C105)</f>
        <v/>
      </c>
      <c r="C104" s="5">
        <f>'[1]Service Rank in each comparison'!D105</f>
        <v>0</v>
      </c>
      <c r="D104" s="6" t="str">
        <f>IF('[1]Service Rank in each comparison'!E105="","",'[1]Service Rank in each comparison'!E105)</f>
        <v/>
      </c>
      <c r="E104" s="7">
        <f t="shared" si="20"/>
        <v>1</v>
      </c>
      <c r="F104" s="2" t="str">
        <f>IF('[1]Service Rank in each comparison'!F105="","",'[1]Service Rank in each comparison'!$C105)</f>
        <v/>
      </c>
      <c r="G104" s="5">
        <f>'[1]Service Rank in each comparison'!F105</f>
        <v>0</v>
      </c>
      <c r="H104" s="6">
        <f>'[1]Service Rank in each comparison'!G105</f>
        <v>0</v>
      </c>
      <c r="I104" s="7">
        <f t="shared" si="21"/>
        <v>1</v>
      </c>
      <c r="J104" s="2" t="str">
        <f>IF('[1]Service Rank in each comparison'!H105="","",'[1]Service Rank in each comparison'!$C105)</f>
        <v/>
      </c>
      <c r="K104" s="5">
        <f>'[1]Service Rank in each comparison'!H105</f>
        <v>0</v>
      </c>
      <c r="L104" s="6">
        <f>'[1]Service Rank in each comparison'!I105</f>
        <v>0</v>
      </c>
      <c r="M104" s="7">
        <f t="shared" si="22"/>
        <v>1</v>
      </c>
      <c r="N104" s="2" t="str">
        <f>IF('[1]Service Rank in each comparison'!J105="","",'[1]Service Rank in each comparison'!$C105)</f>
        <v/>
      </c>
      <c r="O104" s="5">
        <f>'[1]Service Rank in each comparison'!J105</f>
        <v>0</v>
      </c>
      <c r="P104" s="6">
        <f>'[1]Service Rank in each comparison'!K105</f>
        <v>0</v>
      </c>
      <c r="Q104" s="7">
        <f t="shared" si="23"/>
        <v>1</v>
      </c>
      <c r="R104" s="2" t="str">
        <f>IF('[1]Service Rank in each comparison'!L105="","",'[1]Service Rank in each comparison'!$C105)</f>
        <v/>
      </c>
      <c r="S104" s="5">
        <f>'[1]Service Rank in each comparison'!L105</f>
        <v>0</v>
      </c>
      <c r="T104" s="6">
        <f>'[1]Service Rank in each comparison'!M105</f>
        <v>0</v>
      </c>
      <c r="U104" s="7">
        <f t="shared" si="24"/>
        <v>1</v>
      </c>
      <c r="V104" s="2" t="str">
        <f>IF('[1]Service Rank in each comparison'!N105="","",'[1]Service Rank in each comparison'!$C105)</f>
        <v/>
      </c>
      <c r="W104" s="5">
        <f>'[1]Service Rank in each comparison'!N105</f>
        <v>0</v>
      </c>
      <c r="X104" s="6">
        <f>'[1]Service Rank in each comparison'!O105</f>
        <v>0</v>
      </c>
      <c r="Y104" s="7">
        <f t="shared" si="25"/>
        <v>1</v>
      </c>
      <c r="Z104" s="2" t="str">
        <f>IF('[1]Service Rank in each comparison'!P105="","",'[1]Service Rank in each comparison'!$C105)</f>
        <v/>
      </c>
      <c r="AA104" s="5">
        <f>'[1]Service Rank in each comparison'!P105</f>
        <v>0</v>
      </c>
      <c r="AB104" s="6">
        <f>'[1]Service Rank in each comparison'!Q105</f>
        <v>0</v>
      </c>
      <c r="AC104" s="7">
        <f t="shared" si="26"/>
        <v>1</v>
      </c>
      <c r="AD104" s="2" t="str">
        <f>IF('[1]Service Rank in each comparison'!R105="","",'[1]Service Rank in each comparison'!$C105)</f>
        <v/>
      </c>
      <c r="AE104" s="5">
        <f>'[1]Service Rank in each comparison'!R105</f>
        <v>0</v>
      </c>
      <c r="AF104" s="6">
        <f>'[1]Service Rank in each comparison'!S105</f>
        <v>0</v>
      </c>
      <c r="AG104" s="7">
        <f t="shared" si="27"/>
        <v>1</v>
      </c>
      <c r="AH104" s="2" t="str">
        <f>IF('[1]Service Rank in each comparison'!T105="","",'[1]Service Rank in each comparison'!$C105)</f>
        <v/>
      </c>
      <c r="AI104" s="5">
        <f>'[1]Service Rank in each comparison'!T105</f>
        <v>0</v>
      </c>
      <c r="AJ104" s="6">
        <f>'[1]Service Rank in each comparison'!U105</f>
        <v>0</v>
      </c>
      <c r="AK104" s="7">
        <f t="shared" si="28"/>
        <v>1</v>
      </c>
      <c r="AL104" s="2" t="str">
        <f>IF('[1]Service Rank in each comparison'!V105="","",'[1]Service Rank in each comparison'!$C105)</f>
        <v/>
      </c>
      <c r="AM104" s="5">
        <f>'[1]Service Rank in each comparison'!V105</f>
        <v>0</v>
      </c>
      <c r="AN104" s="6">
        <f>'[1]Service Rank in each comparison'!W105</f>
        <v>0</v>
      </c>
      <c r="AO104" s="7">
        <f t="shared" si="29"/>
        <v>1</v>
      </c>
      <c r="AP104" s="2" t="str">
        <f>IF('[1]Service Rank in each comparison'!X105="","",'[1]Service Rank in each comparison'!$C105)</f>
        <v/>
      </c>
      <c r="AQ104" s="5">
        <f>'[1]Service Rank in each comparison'!X105</f>
        <v>0</v>
      </c>
      <c r="AR104" s="6">
        <f>'[1]Service Rank in each comparison'!Y105</f>
        <v>0</v>
      </c>
      <c r="AS104" s="7">
        <f t="shared" si="30"/>
        <v>1</v>
      </c>
      <c r="AT104" s="2" t="str">
        <f>IF('[1]Service Rank in each comparison'!Z105="","",'[1]Service Rank in each comparison'!$C105)</f>
        <v/>
      </c>
      <c r="AU104" s="5">
        <f>'[1]Service Rank in each comparison'!Z105</f>
        <v>0</v>
      </c>
      <c r="AV104" s="6">
        <f>'[1]Service Rank in each comparison'!AA105</f>
        <v>0</v>
      </c>
      <c r="AW104" s="7">
        <f t="shared" si="31"/>
        <v>1</v>
      </c>
      <c r="AX104" s="2" t="str">
        <f>IF('[1]Service Rank in each comparison'!AB105="","",'[1]Service Rank in each comparison'!$C105)</f>
        <v/>
      </c>
      <c r="AY104" s="5">
        <f>'[1]Service Rank in each comparison'!AB105</f>
        <v>0</v>
      </c>
      <c r="AZ104" s="6">
        <f>'[1]Service Rank in each comparison'!AC105</f>
        <v>0</v>
      </c>
      <c r="BA104" s="7">
        <f t="shared" si="32"/>
        <v>1</v>
      </c>
      <c r="BB104" s="2" t="str">
        <f>IF('[1]Service Rank in each comparison'!AD105="","",'[1]Service Rank in each comparison'!$C105)</f>
        <v/>
      </c>
      <c r="BC104" s="5">
        <f>'[1]Service Rank in each comparison'!AD105</f>
        <v>0</v>
      </c>
      <c r="BD104" s="6">
        <f>'[1]Service Rank in each comparison'!AE105</f>
        <v>0</v>
      </c>
      <c r="BE104" s="7">
        <f t="shared" si="33"/>
        <v>1</v>
      </c>
      <c r="BF104" s="2" t="str">
        <f>IF('[1]Service Rank in each comparison'!AF105="","",'[1]Service Rank in each comparison'!$C105)</f>
        <v/>
      </c>
      <c r="BG104" s="5">
        <f>'[1]Service Rank in each comparison'!AF105</f>
        <v>0</v>
      </c>
      <c r="BH104" s="6">
        <f>'[1]Service Rank in each comparison'!AG105</f>
        <v>0</v>
      </c>
      <c r="BI104" s="7">
        <f t="shared" si="34"/>
        <v>1</v>
      </c>
      <c r="BJ104" s="2" t="str">
        <f>IF('[1]Service Rank in each comparison'!AH105="","",'[1]Service Rank in each comparison'!$C105)</f>
        <v/>
      </c>
      <c r="BK104" s="5">
        <f>'[1]Service Rank in each comparison'!AH105</f>
        <v>0</v>
      </c>
      <c r="BL104" s="6">
        <f>'[1]Service Rank in each comparison'!AI105</f>
        <v>0</v>
      </c>
      <c r="BM104" s="7">
        <f t="shared" si="35"/>
        <v>1</v>
      </c>
      <c r="BN104" s="2" t="str">
        <f>IF('[1]Service Rank in each comparison'!AJ105="","",'[1]Service Rank in each comparison'!$C105)</f>
        <v/>
      </c>
      <c r="BO104" s="5">
        <f>'[1]Service Rank in each comparison'!AJ105</f>
        <v>0</v>
      </c>
      <c r="BP104" s="6">
        <f>'[1]Service Rank in each comparison'!AK105</f>
        <v>0</v>
      </c>
      <c r="BQ104" s="7">
        <f t="shared" si="36"/>
        <v>1</v>
      </c>
      <c r="BR104" s="2" t="str">
        <f>IF('[1]Service Rank in each comparison'!AL105="","",'[1]Service Rank in each comparison'!$C105)</f>
        <v/>
      </c>
      <c r="BS104" s="5">
        <f>'[1]Service Rank in each comparison'!AL105</f>
        <v>0</v>
      </c>
      <c r="BT104" s="6">
        <f>'[1]Service Rank in each comparison'!AM105</f>
        <v>0</v>
      </c>
      <c r="BU104" s="7">
        <f t="shared" si="37"/>
        <v>1</v>
      </c>
      <c r="BV104" s="2" t="str">
        <f>IF('[1]Service Rank in each comparison'!AN105="","",'[1]Service Rank in each comparison'!$C105)</f>
        <v/>
      </c>
      <c r="BW104" s="5">
        <f>'[1]Service Rank in each comparison'!AN105</f>
        <v>0</v>
      </c>
      <c r="BX104" s="6">
        <f>'[1]Service Rank in each comparison'!AO105</f>
        <v>0</v>
      </c>
      <c r="BY104" s="7">
        <f t="shared" si="38"/>
        <v>1</v>
      </c>
      <c r="BZ104" s="2" t="str">
        <f>IF('[1]Service Rank in each comparison'!AP105="","",'[1]Service Rank in each comparison'!$C105)</f>
        <v/>
      </c>
      <c r="CA104" s="5">
        <f>'[1]Service Rank in each comparison'!AP105</f>
        <v>0</v>
      </c>
      <c r="CB104" s="6">
        <f>'[1]Service Rank in each comparison'!AQ105</f>
        <v>0</v>
      </c>
      <c r="CC104" s="7">
        <f t="shared" si="39"/>
        <v>1</v>
      </c>
      <c r="CE104" s="2" t="s">
        <v>219</v>
      </c>
      <c r="CF104" s="5">
        <v>136.33623345086</v>
      </c>
      <c r="CG104" s="6">
        <v>-15.6908995137748</v>
      </c>
      <c r="CH104" s="7">
        <v>1</v>
      </c>
      <c r="CI104" s="2" t="s">
        <v>276</v>
      </c>
      <c r="CJ104" s="5">
        <v>11.5303136919727</v>
      </c>
      <c r="CK104" s="6">
        <v>11.5303136919727</v>
      </c>
      <c r="CL104" s="7">
        <v>1</v>
      </c>
      <c r="CM104" s="2" t="s">
        <v>299</v>
      </c>
      <c r="CN104" s="125" t="s">
        <v>299</v>
      </c>
      <c r="CO104" s="126" t="s">
        <v>299</v>
      </c>
      <c r="CP104" s="127" t="s">
        <v>299</v>
      </c>
      <c r="CQ104" s="2" t="s">
        <v>299</v>
      </c>
      <c r="CR104" s="125" t="s">
        <v>299</v>
      </c>
      <c r="CS104" s="126" t="s">
        <v>299</v>
      </c>
      <c r="CT104" s="127" t="s">
        <v>299</v>
      </c>
      <c r="CU104" s="2" t="s">
        <v>299</v>
      </c>
      <c r="CV104" s="125" t="s">
        <v>299</v>
      </c>
      <c r="CW104" s="126" t="s">
        <v>299</v>
      </c>
      <c r="CX104" s="127" t="s">
        <v>299</v>
      </c>
      <c r="CY104" s="2" t="s">
        <v>299</v>
      </c>
      <c r="CZ104" s="125" t="s">
        <v>299</v>
      </c>
      <c r="DA104" s="126" t="s">
        <v>299</v>
      </c>
      <c r="DB104" s="127" t="s">
        <v>299</v>
      </c>
      <c r="DC104" s="2" t="s">
        <v>299</v>
      </c>
      <c r="DD104" s="125" t="s">
        <v>299</v>
      </c>
      <c r="DE104" s="126" t="s">
        <v>299</v>
      </c>
      <c r="DF104" s="127" t="s">
        <v>299</v>
      </c>
      <c r="DG104" s="2" t="s">
        <v>299</v>
      </c>
      <c r="DH104" s="125" t="s">
        <v>299</v>
      </c>
      <c r="DI104" s="126" t="s">
        <v>299</v>
      </c>
      <c r="DJ104" s="127" t="s">
        <v>299</v>
      </c>
      <c r="DK104" s="2" t="s">
        <v>299</v>
      </c>
      <c r="DL104" s="125" t="s">
        <v>299</v>
      </c>
      <c r="DM104" s="126" t="s">
        <v>299</v>
      </c>
      <c r="DN104" s="127" t="s">
        <v>299</v>
      </c>
      <c r="DO104" s="2" t="s">
        <v>299</v>
      </c>
      <c r="DP104" s="125" t="s">
        <v>299</v>
      </c>
      <c r="DQ104" s="126" t="s">
        <v>299</v>
      </c>
      <c r="DR104" s="127" t="s">
        <v>299</v>
      </c>
      <c r="DS104" s="2" t="s">
        <v>299</v>
      </c>
      <c r="DT104" s="125" t="s">
        <v>299</v>
      </c>
      <c r="DU104" s="126" t="s">
        <v>299</v>
      </c>
      <c r="DV104" s="127" t="s">
        <v>299</v>
      </c>
      <c r="DW104" s="2" t="s">
        <v>299</v>
      </c>
      <c r="DX104" s="125" t="s">
        <v>299</v>
      </c>
      <c r="DY104" s="126" t="s">
        <v>299</v>
      </c>
      <c r="DZ104" s="127" t="s">
        <v>299</v>
      </c>
      <c r="EA104" s="2" t="s">
        <v>299</v>
      </c>
      <c r="EB104" s="125" t="s">
        <v>299</v>
      </c>
      <c r="EC104" s="126" t="s">
        <v>299</v>
      </c>
      <c r="ED104" s="127" t="s">
        <v>299</v>
      </c>
      <c r="EE104" s="2" t="s">
        <v>299</v>
      </c>
      <c r="EF104" s="125" t="s">
        <v>299</v>
      </c>
      <c r="EG104" s="126" t="s">
        <v>299</v>
      </c>
      <c r="EH104" s="127" t="s">
        <v>299</v>
      </c>
      <c r="EI104" s="2" t="s">
        <v>299</v>
      </c>
      <c r="EJ104" s="125" t="s">
        <v>299</v>
      </c>
      <c r="EK104" s="126" t="s">
        <v>299</v>
      </c>
      <c r="EL104" s="127" t="s">
        <v>299</v>
      </c>
      <c r="EM104" s="2" t="s">
        <v>299</v>
      </c>
      <c r="EN104" s="125" t="s">
        <v>299</v>
      </c>
      <c r="EO104" s="126" t="s">
        <v>299</v>
      </c>
      <c r="EP104" s="127" t="s">
        <v>299</v>
      </c>
      <c r="EQ104" s="2" t="s">
        <v>299</v>
      </c>
      <c r="ER104" s="125" t="s">
        <v>299</v>
      </c>
      <c r="ES104" s="126" t="s">
        <v>299</v>
      </c>
      <c r="ET104" s="127" t="s">
        <v>299</v>
      </c>
      <c r="EU104" s="2" t="s">
        <v>299</v>
      </c>
      <c r="EV104" s="125" t="s">
        <v>299</v>
      </c>
      <c r="EW104" s="126" t="s">
        <v>299</v>
      </c>
      <c r="EX104" s="127" t="s">
        <v>299</v>
      </c>
      <c r="EY104" s="2" t="s">
        <v>299</v>
      </c>
      <c r="EZ104" s="125" t="s">
        <v>299</v>
      </c>
      <c r="FA104" s="126" t="s">
        <v>299</v>
      </c>
      <c r="FB104" s="127" t="s">
        <v>299</v>
      </c>
      <c r="FC104" s="2" t="s">
        <v>299</v>
      </c>
      <c r="FD104" s="125" t="s">
        <v>299</v>
      </c>
      <c r="FE104" s="126" t="s">
        <v>299</v>
      </c>
      <c r="FF104" s="127" t="s">
        <v>299</v>
      </c>
    </row>
    <row r="105" spans="2:162">
      <c r="B105" s="2" t="str">
        <f>IF('[1]Service Rank in each comparison'!D106="","",'[1]Service Rank in each comparison'!$C106)</f>
        <v/>
      </c>
      <c r="C105" s="5">
        <f>'[1]Service Rank in each comparison'!D106</f>
        <v>0</v>
      </c>
      <c r="D105" s="6" t="str">
        <f>IF('[1]Service Rank in each comparison'!E106="","",'[1]Service Rank in each comparison'!E106)</f>
        <v/>
      </c>
      <c r="E105" s="7">
        <f t="shared" si="20"/>
        <v>1</v>
      </c>
      <c r="F105" s="2" t="str">
        <f>IF('[1]Service Rank in each comparison'!F106="","",'[1]Service Rank in each comparison'!$C106)</f>
        <v/>
      </c>
      <c r="G105" s="5">
        <f>'[1]Service Rank in each comparison'!F106</f>
        <v>0</v>
      </c>
      <c r="H105" s="6">
        <f>'[1]Service Rank in each comparison'!G106</f>
        <v>0</v>
      </c>
      <c r="I105" s="7">
        <f t="shared" si="21"/>
        <v>1</v>
      </c>
      <c r="J105" s="2" t="str">
        <f>IF('[1]Service Rank in each comparison'!H106="","",'[1]Service Rank in each comparison'!$C106)</f>
        <v/>
      </c>
      <c r="K105" s="5">
        <f>'[1]Service Rank in each comparison'!H106</f>
        <v>0</v>
      </c>
      <c r="L105" s="6">
        <f>'[1]Service Rank in each comparison'!I106</f>
        <v>0</v>
      </c>
      <c r="M105" s="7">
        <f t="shared" si="22"/>
        <v>1</v>
      </c>
      <c r="N105" s="2" t="str">
        <f>IF('[1]Service Rank in each comparison'!J106="","",'[1]Service Rank in each comparison'!$C106)</f>
        <v/>
      </c>
      <c r="O105" s="5">
        <f>'[1]Service Rank in each comparison'!J106</f>
        <v>0</v>
      </c>
      <c r="P105" s="6">
        <f>'[1]Service Rank in each comparison'!K106</f>
        <v>0</v>
      </c>
      <c r="Q105" s="7">
        <f t="shared" si="23"/>
        <v>1</v>
      </c>
      <c r="R105" s="2" t="str">
        <f>IF('[1]Service Rank in each comparison'!L106="","",'[1]Service Rank in each comparison'!$C106)</f>
        <v/>
      </c>
      <c r="S105" s="5">
        <f>'[1]Service Rank in each comparison'!L106</f>
        <v>0</v>
      </c>
      <c r="T105" s="6">
        <f>'[1]Service Rank in each comparison'!M106</f>
        <v>0</v>
      </c>
      <c r="U105" s="7">
        <f t="shared" si="24"/>
        <v>1</v>
      </c>
      <c r="V105" s="2" t="str">
        <f>IF('[1]Service Rank in each comparison'!N106="","",'[1]Service Rank in each comparison'!$C106)</f>
        <v/>
      </c>
      <c r="W105" s="5">
        <f>'[1]Service Rank in each comparison'!N106</f>
        <v>0</v>
      </c>
      <c r="X105" s="6">
        <f>'[1]Service Rank in each comparison'!O106</f>
        <v>0</v>
      </c>
      <c r="Y105" s="7">
        <f t="shared" si="25"/>
        <v>1</v>
      </c>
      <c r="Z105" s="2" t="str">
        <f>IF('[1]Service Rank in each comparison'!P106="","",'[1]Service Rank in each comparison'!$C106)</f>
        <v/>
      </c>
      <c r="AA105" s="5">
        <f>'[1]Service Rank in each comparison'!P106</f>
        <v>0</v>
      </c>
      <c r="AB105" s="6">
        <f>'[1]Service Rank in each comparison'!Q106</f>
        <v>0</v>
      </c>
      <c r="AC105" s="7">
        <f t="shared" si="26"/>
        <v>1</v>
      </c>
      <c r="AD105" s="2" t="str">
        <f>IF('[1]Service Rank in each comparison'!R106="","",'[1]Service Rank in each comparison'!$C106)</f>
        <v/>
      </c>
      <c r="AE105" s="5">
        <f>'[1]Service Rank in each comparison'!R106</f>
        <v>0</v>
      </c>
      <c r="AF105" s="6">
        <f>'[1]Service Rank in each comparison'!S106</f>
        <v>0</v>
      </c>
      <c r="AG105" s="7">
        <f t="shared" si="27"/>
        <v>1</v>
      </c>
      <c r="AH105" s="2" t="str">
        <f>IF('[1]Service Rank in each comparison'!T106="","",'[1]Service Rank in each comparison'!$C106)</f>
        <v/>
      </c>
      <c r="AI105" s="5">
        <f>'[1]Service Rank in each comparison'!T106</f>
        <v>0</v>
      </c>
      <c r="AJ105" s="6">
        <f>'[1]Service Rank in each comparison'!U106</f>
        <v>0</v>
      </c>
      <c r="AK105" s="7">
        <f t="shared" si="28"/>
        <v>1</v>
      </c>
      <c r="AL105" s="2" t="str">
        <f>IF('[1]Service Rank in each comparison'!V106="","",'[1]Service Rank in each comparison'!$C106)</f>
        <v/>
      </c>
      <c r="AM105" s="5">
        <f>'[1]Service Rank in each comparison'!V106</f>
        <v>0</v>
      </c>
      <c r="AN105" s="6">
        <f>'[1]Service Rank in each comparison'!W106</f>
        <v>0</v>
      </c>
      <c r="AO105" s="7">
        <f t="shared" si="29"/>
        <v>1</v>
      </c>
      <c r="AP105" s="2" t="str">
        <f>IF('[1]Service Rank in each comparison'!X106="","",'[1]Service Rank in each comparison'!$C106)</f>
        <v/>
      </c>
      <c r="AQ105" s="5">
        <f>'[1]Service Rank in each comparison'!X106</f>
        <v>0</v>
      </c>
      <c r="AR105" s="6">
        <f>'[1]Service Rank in each comparison'!Y106</f>
        <v>0</v>
      </c>
      <c r="AS105" s="7">
        <f t="shared" si="30"/>
        <v>1</v>
      </c>
      <c r="AT105" s="2" t="str">
        <f>IF('[1]Service Rank in each comparison'!Z106="","",'[1]Service Rank in each comparison'!$C106)</f>
        <v/>
      </c>
      <c r="AU105" s="5">
        <f>'[1]Service Rank in each comparison'!Z106</f>
        <v>0</v>
      </c>
      <c r="AV105" s="6">
        <f>'[1]Service Rank in each comparison'!AA106</f>
        <v>0</v>
      </c>
      <c r="AW105" s="7">
        <f t="shared" si="31"/>
        <v>1</v>
      </c>
      <c r="AX105" s="2" t="str">
        <f>IF('[1]Service Rank in each comparison'!AB106="","",'[1]Service Rank in each comparison'!$C106)</f>
        <v/>
      </c>
      <c r="AY105" s="5">
        <f>'[1]Service Rank in each comparison'!AB106</f>
        <v>0</v>
      </c>
      <c r="AZ105" s="6">
        <f>'[1]Service Rank in each comparison'!AC106</f>
        <v>0</v>
      </c>
      <c r="BA105" s="7">
        <f t="shared" si="32"/>
        <v>1</v>
      </c>
      <c r="BB105" s="2" t="str">
        <f>IF('[1]Service Rank in each comparison'!AD106="","",'[1]Service Rank in each comparison'!$C106)</f>
        <v/>
      </c>
      <c r="BC105" s="5">
        <f>'[1]Service Rank in each comparison'!AD106</f>
        <v>0</v>
      </c>
      <c r="BD105" s="6">
        <f>'[1]Service Rank in each comparison'!AE106</f>
        <v>0</v>
      </c>
      <c r="BE105" s="7">
        <f t="shared" si="33"/>
        <v>1</v>
      </c>
      <c r="BF105" s="2" t="str">
        <f>IF('[1]Service Rank in each comparison'!AF106="","",'[1]Service Rank in each comparison'!$C106)</f>
        <v/>
      </c>
      <c r="BG105" s="5">
        <f>'[1]Service Rank in each comparison'!AF106</f>
        <v>0</v>
      </c>
      <c r="BH105" s="6">
        <f>'[1]Service Rank in each comparison'!AG106</f>
        <v>0</v>
      </c>
      <c r="BI105" s="7">
        <f t="shared" si="34"/>
        <v>1</v>
      </c>
      <c r="BJ105" s="2" t="str">
        <f>IF('[1]Service Rank in each comparison'!AH106="","",'[1]Service Rank in each comparison'!$C106)</f>
        <v/>
      </c>
      <c r="BK105" s="5">
        <f>'[1]Service Rank in each comparison'!AH106</f>
        <v>0</v>
      </c>
      <c r="BL105" s="6">
        <f>'[1]Service Rank in each comparison'!AI106</f>
        <v>0</v>
      </c>
      <c r="BM105" s="7">
        <f t="shared" si="35"/>
        <v>1</v>
      </c>
      <c r="BN105" s="2" t="str">
        <f>IF('[1]Service Rank in each comparison'!AJ106="","",'[1]Service Rank in each comparison'!$C106)</f>
        <v/>
      </c>
      <c r="BO105" s="5">
        <f>'[1]Service Rank in each comparison'!AJ106</f>
        <v>0</v>
      </c>
      <c r="BP105" s="6">
        <f>'[1]Service Rank in each comparison'!AK106</f>
        <v>0</v>
      </c>
      <c r="BQ105" s="7">
        <f t="shared" si="36"/>
        <v>1</v>
      </c>
      <c r="BR105" s="2" t="str">
        <f>IF('[1]Service Rank in each comparison'!AL106="","",'[1]Service Rank in each comparison'!$C106)</f>
        <v/>
      </c>
      <c r="BS105" s="5">
        <f>'[1]Service Rank in each comparison'!AL106</f>
        <v>0</v>
      </c>
      <c r="BT105" s="6">
        <f>'[1]Service Rank in each comparison'!AM106</f>
        <v>0</v>
      </c>
      <c r="BU105" s="7">
        <f t="shared" si="37"/>
        <v>1</v>
      </c>
      <c r="BV105" s="2" t="str">
        <f>IF('[1]Service Rank in each comparison'!AN106="","",'[1]Service Rank in each comparison'!$C106)</f>
        <v/>
      </c>
      <c r="BW105" s="5">
        <f>'[1]Service Rank in each comparison'!AN106</f>
        <v>0</v>
      </c>
      <c r="BX105" s="6">
        <f>'[1]Service Rank in each comparison'!AO106</f>
        <v>0</v>
      </c>
      <c r="BY105" s="7">
        <f t="shared" si="38"/>
        <v>1</v>
      </c>
      <c r="BZ105" s="2" t="str">
        <f>IF('[1]Service Rank in each comparison'!AP106="","",'[1]Service Rank in each comparison'!$C106)</f>
        <v/>
      </c>
      <c r="CA105" s="5">
        <f>'[1]Service Rank in each comparison'!AP106</f>
        <v>0</v>
      </c>
      <c r="CB105" s="6">
        <f>'[1]Service Rank in each comparison'!AQ106</f>
        <v>0</v>
      </c>
      <c r="CC105" s="7">
        <f t="shared" si="39"/>
        <v>1</v>
      </c>
      <c r="CE105" s="2" t="s">
        <v>230</v>
      </c>
      <c r="CF105" s="5">
        <v>132.808649743897</v>
      </c>
      <c r="CG105" s="6">
        <v>-107.785601795969</v>
      </c>
      <c r="CH105" s="7">
        <v>1</v>
      </c>
      <c r="CI105" s="2" t="s">
        <v>232</v>
      </c>
      <c r="CJ105" s="5">
        <v>11.4124931045463</v>
      </c>
      <c r="CK105" s="6">
        <v>-11.4124931045463</v>
      </c>
      <c r="CL105" s="7">
        <v>1</v>
      </c>
      <c r="CM105" s="2" t="s">
        <v>299</v>
      </c>
      <c r="CN105" s="125" t="s">
        <v>299</v>
      </c>
      <c r="CO105" s="126" t="s">
        <v>299</v>
      </c>
      <c r="CP105" s="127" t="s">
        <v>299</v>
      </c>
      <c r="CQ105" s="2" t="s">
        <v>299</v>
      </c>
      <c r="CR105" s="125" t="s">
        <v>299</v>
      </c>
      <c r="CS105" s="126" t="s">
        <v>299</v>
      </c>
      <c r="CT105" s="127" t="s">
        <v>299</v>
      </c>
      <c r="CU105" s="2" t="s">
        <v>299</v>
      </c>
      <c r="CV105" s="125" t="s">
        <v>299</v>
      </c>
      <c r="CW105" s="126" t="s">
        <v>299</v>
      </c>
      <c r="CX105" s="127" t="s">
        <v>299</v>
      </c>
      <c r="CY105" s="2" t="s">
        <v>299</v>
      </c>
      <c r="CZ105" s="125" t="s">
        <v>299</v>
      </c>
      <c r="DA105" s="126" t="s">
        <v>299</v>
      </c>
      <c r="DB105" s="127" t="s">
        <v>299</v>
      </c>
      <c r="DC105" s="2" t="s">
        <v>299</v>
      </c>
      <c r="DD105" s="125" t="s">
        <v>299</v>
      </c>
      <c r="DE105" s="126" t="s">
        <v>299</v>
      </c>
      <c r="DF105" s="127" t="s">
        <v>299</v>
      </c>
      <c r="DG105" s="2" t="s">
        <v>299</v>
      </c>
      <c r="DH105" s="125" t="s">
        <v>299</v>
      </c>
      <c r="DI105" s="126" t="s">
        <v>299</v>
      </c>
      <c r="DJ105" s="127" t="s">
        <v>299</v>
      </c>
      <c r="DK105" s="2" t="s">
        <v>299</v>
      </c>
      <c r="DL105" s="125" t="s">
        <v>299</v>
      </c>
      <c r="DM105" s="126" t="s">
        <v>299</v>
      </c>
      <c r="DN105" s="127" t="s">
        <v>299</v>
      </c>
      <c r="DO105" s="2" t="s">
        <v>299</v>
      </c>
      <c r="DP105" s="125" t="s">
        <v>299</v>
      </c>
      <c r="DQ105" s="126" t="s">
        <v>299</v>
      </c>
      <c r="DR105" s="127" t="s">
        <v>299</v>
      </c>
      <c r="DS105" s="2" t="s">
        <v>299</v>
      </c>
      <c r="DT105" s="125" t="s">
        <v>299</v>
      </c>
      <c r="DU105" s="126" t="s">
        <v>299</v>
      </c>
      <c r="DV105" s="127" t="s">
        <v>299</v>
      </c>
      <c r="DW105" s="2" t="s">
        <v>299</v>
      </c>
      <c r="DX105" s="125" t="s">
        <v>299</v>
      </c>
      <c r="DY105" s="126" t="s">
        <v>299</v>
      </c>
      <c r="DZ105" s="127" t="s">
        <v>299</v>
      </c>
      <c r="EA105" s="2" t="s">
        <v>299</v>
      </c>
      <c r="EB105" s="125" t="s">
        <v>299</v>
      </c>
      <c r="EC105" s="126" t="s">
        <v>299</v>
      </c>
      <c r="ED105" s="127" t="s">
        <v>299</v>
      </c>
      <c r="EE105" s="2" t="s">
        <v>299</v>
      </c>
      <c r="EF105" s="125" t="s">
        <v>299</v>
      </c>
      <c r="EG105" s="126" t="s">
        <v>299</v>
      </c>
      <c r="EH105" s="127" t="s">
        <v>299</v>
      </c>
      <c r="EI105" s="2" t="s">
        <v>299</v>
      </c>
      <c r="EJ105" s="125" t="s">
        <v>299</v>
      </c>
      <c r="EK105" s="126" t="s">
        <v>299</v>
      </c>
      <c r="EL105" s="127" t="s">
        <v>299</v>
      </c>
      <c r="EM105" s="2" t="s">
        <v>299</v>
      </c>
      <c r="EN105" s="125" t="s">
        <v>299</v>
      </c>
      <c r="EO105" s="126" t="s">
        <v>299</v>
      </c>
      <c r="EP105" s="127" t="s">
        <v>299</v>
      </c>
      <c r="EQ105" s="2" t="s">
        <v>299</v>
      </c>
      <c r="ER105" s="125" t="s">
        <v>299</v>
      </c>
      <c r="ES105" s="126" t="s">
        <v>299</v>
      </c>
      <c r="ET105" s="127" t="s">
        <v>299</v>
      </c>
      <c r="EU105" s="2" t="s">
        <v>299</v>
      </c>
      <c r="EV105" s="125" t="s">
        <v>299</v>
      </c>
      <c r="EW105" s="126" t="s">
        <v>299</v>
      </c>
      <c r="EX105" s="127" t="s">
        <v>299</v>
      </c>
      <c r="EY105" s="2" t="s">
        <v>299</v>
      </c>
      <c r="EZ105" s="125" t="s">
        <v>299</v>
      </c>
      <c r="FA105" s="126" t="s">
        <v>299</v>
      </c>
      <c r="FB105" s="127" t="s">
        <v>299</v>
      </c>
      <c r="FC105" s="2" t="s">
        <v>299</v>
      </c>
      <c r="FD105" s="125" t="s">
        <v>299</v>
      </c>
      <c r="FE105" s="126" t="s">
        <v>299</v>
      </c>
      <c r="FF105" s="127" t="s">
        <v>299</v>
      </c>
    </row>
    <row r="106" spans="2:162">
      <c r="B106" s="2" t="str">
        <f>IF('[1]Service Rank in each comparison'!D107="","",'[1]Service Rank in each comparison'!$C107)</f>
        <v>MAPK signaling pathway</v>
      </c>
      <c r="C106" s="5">
        <f>'[1]Service Rank in each comparison'!D107</f>
        <v>26.1952648521526</v>
      </c>
      <c r="D106" s="6">
        <f>IF('[1]Service Rank in each comparison'!E107="","",'[1]Service Rank in each comparison'!E107)</f>
        <v>26.1952648521526</v>
      </c>
      <c r="E106" s="7">
        <f t="shared" si="20"/>
        <v>1</v>
      </c>
      <c r="F106" s="2" t="str">
        <f>IF('[1]Service Rank in each comparison'!F107="","",'[1]Service Rank in each comparison'!$C107)</f>
        <v>MAPK signaling pathway</v>
      </c>
      <c r="G106" s="5">
        <f>'[1]Service Rank in each comparison'!F107</f>
        <v>112.892700958136</v>
      </c>
      <c r="H106" s="6">
        <f>'[1]Service Rank in each comparison'!G107</f>
        <v>-72.4693446418485</v>
      </c>
      <c r="I106" s="7">
        <f t="shared" si="21"/>
        <v>1</v>
      </c>
      <c r="J106" s="2" t="str">
        <f>IF('[1]Service Rank in each comparison'!H107="","",'[1]Service Rank in each comparison'!$C107)</f>
        <v>MAPK signaling pathway</v>
      </c>
      <c r="K106" s="5">
        <f>'[1]Service Rank in each comparison'!H107</f>
        <v>22.6068406976129</v>
      </c>
      <c r="L106" s="6">
        <f>'[1]Service Rank in each comparison'!I107</f>
        <v>-22.6068406976129</v>
      </c>
      <c r="M106" s="7">
        <f t="shared" si="22"/>
        <v>1</v>
      </c>
      <c r="N106" s="2" t="str">
        <f>IF('[1]Service Rank in each comparison'!J107="","",'[1]Service Rank in each comparison'!$C107)</f>
        <v/>
      </c>
      <c r="O106" s="5">
        <f>'[1]Service Rank in each comparison'!J107</f>
        <v>0</v>
      </c>
      <c r="P106" s="6">
        <f>'[1]Service Rank in each comparison'!K107</f>
        <v>0</v>
      </c>
      <c r="Q106" s="7">
        <f t="shared" si="23"/>
        <v>1</v>
      </c>
      <c r="R106" s="2" t="str">
        <f>IF('[1]Service Rank in each comparison'!L107="","",'[1]Service Rank in each comparison'!$C107)</f>
        <v/>
      </c>
      <c r="S106" s="5">
        <f>'[1]Service Rank in each comparison'!L107</f>
        <v>0</v>
      </c>
      <c r="T106" s="6">
        <f>'[1]Service Rank in each comparison'!M107</f>
        <v>0</v>
      </c>
      <c r="U106" s="7">
        <f t="shared" si="24"/>
        <v>1</v>
      </c>
      <c r="V106" s="2" t="str">
        <f>IF('[1]Service Rank in each comparison'!N107="","",'[1]Service Rank in each comparison'!$C107)</f>
        <v/>
      </c>
      <c r="W106" s="5">
        <f>'[1]Service Rank in each comparison'!N107</f>
        <v>0</v>
      </c>
      <c r="X106" s="6">
        <f>'[1]Service Rank in each comparison'!O107</f>
        <v>0</v>
      </c>
      <c r="Y106" s="7">
        <f t="shared" si="25"/>
        <v>1</v>
      </c>
      <c r="Z106" s="2" t="str">
        <f>IF('[1]Service Rank in each comparison'!P107="","",'[1]Service Rank in each comparison'!$C107)</f>
        <v/>
      </c>
      <c r="AA106" s="5">
        <f>'[1]Service Rank in each comparison'!P107</f>
        <v>0</v>
      </c>
      <c r="AB106" s="6">
        <f>'[1]Service Rank in each comparison'!Q107</f>
        <v>0</v>
      </c>
      <c r="AC106" s="7">
        <f t="shared" si="26"/>
        <v>1</v>
      </c>
      <c r="AD106" s="2" t="str">
        <f>IF('[1]Service Rank in each comparison'!R107="","",'[1]Service Rank in each comparison'!$C107)</f>
        <v/>
      </c>
      <c r="AE106" s="5">
        <f>'[1]Service Rank in each comparison'!R107</f>
        <v>0</v>
      </c>
      <c r="AF106" s="6">
        <f>'[1]Service Rank in each comparison'!S107</f>
        <v>0</v>
      </c>
      <c r="AG106" s="7">
        <f t="shared" si="27"/>
        <v>1</v>
      </c>
      <c r="AH106" s="2" t="str">
        <f>IF('[1]Service Rank in each comparison'!T107="","",'[1]Service Rank in each comparison'!$C107)</f>
        <v/>
      </c>
      <c r="AI106" s="5">
        <f>'[1]Service Rank in each comparison'!T107</f>
        <v>0</v>
      </c>
      <c r="AJ106" s="6">
        <f>'[1]Service Rank in each comparison'!U107</f>
        <v>0</v>
      </c>
      <c r="AK106" s="7">
        <f t="shared" si="28"/>
        <v>1</v>
      </c>
      <c r="AL106" s="2" t="str">
        <f>IF('[1]Service Rank in each comparison'!V107="","",'[1]Service Rank in each comparison'!$C107)</f>
        <v/>
      </c>
      <c r="AM106" s="5">
        <f>'[1]Service Rank in each comparison'!V107</f>
        <v>0</v>
      </c>
      <c r="AN106" s="6">
        <f>'[1]Service Rank in each comparison'!W107</f>
        <v>0</v>
      </c>
      <c r="AO106" s="7">
        <f t="shared" si="29"/>
        <v>1</v>
      </c>
      <c r="AP106" s="2" t="str">
        <f>IF('[1]Service Rank in each comparison'!X107="","",'[1]Service Rank in each comparison'!$C107)</f>
        <v/>
      </c>
      <c r="AQ106" s="5">
        <f>'[1]Service Rank in each comparison'!X107</f>
        <v>0</v>
      </c>
      <c r="AR106" s="6">
        <f>'[1]Service Rank in each comparison'!Y107</f>
        <v>0</v>
      </c>
      <c r="AS106" s="7">
        <f t="shared" si="30"/>
        <v>1</v>
      </c>
      <c r="AT106" s="2" t="str">
        <f>IF('[1]Service Rank in each comparison'!Z107="","",'[1]Service Rank in each comparison'!$C107)</f>
        <v/>
      </c>
      <c r="AU106" s="5">
        <f>'[1]Service Rank in each comparison'!Z107</f>
        <v>0</v>
      </c>
      <c r="AV106" s="6">
        <f>'[1]Service Rank in each comparison'!AA107</f>
        <v>0</v>
      </c>
      <c r="AW106" s="7">
        <f t="shared" si="31"/>
        <v>1</v>
      </c>
      <c r="AX106" s="2" t="str">
        <f>IF('[1]Service Rank in each comparison'!AB107="","",'[1]Service Rank in each comparison'!$C107)</f>
        <v/>
      </c>
      <c r="AY106" s="5">
        <f>'[1]Service Rank in each comparison'!AB107</f>
        <v>0</v>
      </c>
      <c r="AZ106" s="6">
        <f>'[1]Service Rank in each comparison'!AC107</f>
        <v>0</v>
      </c>
      <c r="BA106" s="7">
        <f t="shared" si="32"/>
        <v>1</v>
      </c>
      <c r="BB106" s="2" t="str">
        <f>IF('[1]Service Rank in each comparison'!AD107="","",'[1]Service Rank in each comparison'!$C107)</f>
        <v/>
      </c>
      <c r="BC106" s="5">
        <f>'[1]Service Rank in each comparison'!AD107</f>
        <v>0</v>
      </c>
      <c r="BD106" s="6">
        <f>'[1]Service Rank in each comparison'!AE107</f>
        <v>0</v>
      </c>
      <c r="BE106" s="7">
        <f t="shared" si="33"/>
        <v>1</v>
      </c>
      <c r="BF106" s="2" t="str">
        <f>IF('[1]Service Rank in each comparison'!AF107="","",'[1]Service Rank in each comparison'!$C107)</f>
        <v/>
      </c>
      <c r="BG106" s="5">
        <f>'[1]Service Rank in each comparison'!AF107</f>
        <v>0</v>
      </c>
      <c r="BH106" s="6">
        <f>'[1]Service Rank in each comparison'!AG107</f>
        <v>0</v>
      </c>
      <c r="BI106" s="7">
        <f t="shared" si="34"/>
        <v>1</v>
      </c>
      <c r="BJ106" s="2" t="str">
        <f>IF('[1]Service Rank in each comparison'!AH107="","",'[1]Service Rank in each comparison'!$C107)</f>
        <v/>
      </c>
      <c r="BK106" s="5">
        <f>'[1]Service Rank in each comparison'!AH107</f>
        <v>0</v>
      </c>
      <c r="BL106" s="6">
        <f>'[1]Service Rank in each comparison'!AI107</f>
        <v>0</v>
      </c>
      <c r="BM106" s="7">
        <f t="shared" si="35"/>
        <v>1</v>
      </c>
      <c r="BN106" s="2" t="str">
        <f>IF('[1]Service Rank in each comparison'!AJ107="","",'[1]Service Rank in each comparison'!$C107)</f>
        <v/>
      </c>
      <c r="BO106" s="5">
        <f>'[1]Service Rank in each comparison'!AJ107</f>
        <v>0</v>
      </c>
      <c r="BP106" s="6">
        <f>'[1]Service Rank in each comparison'!AK107</f>
        <v>0</v>
      </c>
      <c r="BQ106" s="7">
        <f t="shared" si="36"/>
        <v>1</v>
      </c>
      <c r="BR106" s="2" t="str">
        <f>IF('[1]Service Rank in each comparison'!AL107="","",'[1]Service Rank in each comparison'!$C107)</f>
        <v/>
      </c>
      <c r="BS106" s="5">
        <f>'[1]Service Rank in each comparison'!AL107</f>
        <v>0</v>
      </c>
      <c r="BT106" s="6">
        <f>'[1]Service Rank in each comparison'!AM107</f>
        <v>0</v>
      </c>
      <c r="BU106" s="7">
        <f t="shared" si="37"/>
        <v>1</v>
      </c>
      <c r="BV106" s="2" t="str">
        <f>IF('[1]Service Rank in each comparison'!AN107="","",'[1]Service Rank in each comparison'!$C107)</f>
        <v/>
      </c>
      <c r="BW106" s="5">
        <f>'[1]Service Rank in each comparison'!AN107</f>
        <v>0</v>
      </c>
      <c r="BX106" s="6">
        <f>'[1]Service Rank in each comparison'!AO107</f>
        <v>0</v>
      </c>
      <c r="BY106" s="7">
        <f t="shared" si="38"/>
        <v>1</v>
      </c>
      <c r="BZ106" s="2" t="str">
        <f>IF('[1]Service Rank in each comparison'!AP107="","",'[1]Service Rank in each comparison'!$C107)</f>
        <v/>
      </c>
      <c r="CA106" s="5">
        <f>'[1]Service Rank in each comparison'!AP107</f>
        <v>0</v>
      </c>
      <c r="CB106" s="6">
        <f>'[1]Service Rank in each comparison'!AQ107</f>
        <v>0</v>
      </c>
      <c r="CC106" s="7">
        <f t="shared" si="39"/>
        <v>1</v>
      </c>
      <c r="CE106" s="2" t="s">
        <v>196</v>
      </c>
      <c r="CF106" s="5">
        <v>131.904903339159</v>
      </c>
      <c r="CG106" s="6">
        <v>85.9346170752155</v>
      </c>
      <c r="CH106" s="7">
        <v>1</v>
      </c>
      <c r="CI106" s="2" t="s">
        <v>264</v>
      </c>
      <c r="CJ106" s="5">
        <v>10.4168287405528</v>
      </c>
      <c r="CK106" s="6">
        <v>10.4168287405528</v>
      </c>
      <c r="CL106" s="7">
        <v>1</v>
      </c>
      <c r="CM106" s="2" t="s">
        <v>299</v>
      </c>
      <c r="CN106" s="125" t="s">
        <v>299</v>
      </c>
      <c r="CO106" s="126" t="s">
        <v>299</v>
      </c>
      <c r="CP106" s="127" t="s">
        <v>299</v>
      </c>
      <c r="CQ106" s="2" t="s">
        <v>299</v>
      </c>
      <c r="CR106" s="125" t="s">
        <v>299</v>
      </c>
      <c r="CS106" s="126" t="s">
        <v>299</v>
      </c>
      <c r="CT106" s="127" t="s">
        <v>299</v>
      </c>
      <c r="CU106" s="2" t="s">
        <v>299</v>
      </c>
      <c r="CV106" s="125" t="s">
        <v>299</v>
      </c>
      <c r="CW106" s="126" t="s">
        <v>299</v>
      </c>
      <c r="CX106" s="127" t="s">
        <v>299</v>
      </c>
      <c r="CY106" s="2" t="s">
        <v>299</v>
      </c>
      <c r="CZ106" s="125" t="s">
        <v>299</v>
      </c>
      <c r="DA106" s="126" t="s">
        <v>299</v>
      </c>
      <c r="DB106" s="127" t="s">
        <v>299</v>
      </c>
      <c r="DC106" s="2" t="s">
        <v>299</v>
      </c>
      <c r="DD106" s="125" t="s">
        <v>299</v>
      </c>
      <c r="DE106" s="126" t="s">
        <v>299</v>
      </c>
      <c r="DF106" s="127" t="s">
        <v>299</v>
      </c>
      <c r="DG106" s="2" t="s">
        <v>299</v>
      </c>
      <c r="DH106" s="125" t="s">
        <v>299</v>
      </c>
      <c r="DI106" s="126" t="s">
        <v>299</v>
      </c>
      <c r="DJ106" s="127" t="s">
        <v>299</v>
      </c>
      <c r="DK106" s="2" t="s">
        <v>299</v>
      </c>
      <c r="DL106" s="125" t="s">
        <v>299</v>
      </c>
      <c r="DM106" s="126" t="s">
        <v>299</v>
      </c>
      <c r="DN106" s="127" t="s">
        <v>299</v>
      </c>
      <c r="DO106" s="2" t="s">
        <v>299</v>
      </c>
      <c r="DP106" s="125" t="s">
        <v>299</v>
      </c>
      <c r="DQ106" s="126" t="s">
        <v>299</v>
      </c>
      <c r="DR106" s="127" t="s">
        <v>299</v>
      </c>
      <c r="DS106" s="2" t="s">
        <v>299</v>
      </c>
      <c r="DT106" s="125" t="s">
        <v>299</v>
      </c>
      <c r="DU106" s="126" t="s">
        <v>299</v>
      </c>
      <c r="DV106" s="127" t="s">
        <v>299</v>
      </c>
      <c r="DW106" s="2" t="s">
        <v>299</v>
      </c>
      <c r="DX106" s="125" t="s">
        <v>299</v>
      </c>
      <c r="DY106" s="126" t="s">
        <v>299</v>
      </c>
      <c r="DZ106" s="127" t="s">
        <v>299</v>
      </c>
      <c r="EA106" s="2" t="s">
        <v>299</v>
      </c>
      <c r="EB106" s="125" t="s">
        <v>299</v>
      </c>
      <c r="EC106" s="126" t="s">
        <v>299</v>
      </c>
      <c r="ED106" s="127" t="s">
        <v>299</v>
      </c>
      <c r="EE106" s="2" t="s">
        <v>299</v>
      </c>
      <c r="EF106" s="125" t="s">
        <v>299</v>
      </c>
      <c r="EG106" s="126" t="s">
        <v>299</v>
      </c>
      <c r="EH106" s="127" t="s">
        <v>299</v>
      </c>
      <c r="EI106" s="2" t="s">
        <v>299</v>
      </c>
      <c r="EJ106" s="125" t="s">
        <v>299</v>
      </c>
      <c r="EK106" s="126" t="s">
        <v>299</v>
      </c>
      <c r="EL106" s="127" t="s">
        <v>299</v>
      </c>
      <c r="EM106" s="2" t="s">
        <v>299</v>
      </c>
      <c r="EN106" s="125" t="s">
        <v>299</v>
      </c>
      <c r="EO106" s="126" t="s">
        <v>299</v>
      </c>
      <c r="EP106" s="127" t="s">
        <v>299</v>
      </c>
      <c r="EQ106" s="2" t="s">
        <v>299</v>
      </c>
      <c r="ER106" s="125" t="s">
        <v>299</v>
      </c>
      <c r="ES106" s="126" t="s">
        <v>299</v>
      </c>
      <c r="ET106" s="127" t="s">
        <v>299</v>
      </c>
      <c r="EU106" s="2" t="s">
        <v>299</v>
      </c>
      <c r="EV106" s="125" t="s">
        <v>299</v>
      </c>
      <c r="EW106" s="126" t="s">
        <v>299</v>
      </c>
      <c r="EX106" s="127" t="s">
        <v>299</v>
      </c>
      <c r="EY106" s="2" t="s">
        <v>299</v>
      </c>
      <c r="EZ106" s="125" t="s">
        <v>299</v>
      </c>
      <c r="FA106" s="126" t="s">
        <v>299</v>
      </c>
      <c r="FB106" s="127" t="s">
        <v>299</v>
      </c>
      <c r="FC106" s="2" t="s">
        <v>299</v>
      </c>
      <c r="FD106" s="125" t="s">
        <v>299</v>
      </c>
      <c r="FE106" s="126" t="s">
        <v>299</v>
      </c>
      <c r="FF106" s="127" t="s">
        <v>299</v>
      </c>
    </row>
    <row r="107" spans="2:162">
      <c r="B107" s="2" t="str">
        <f>IF('[1]Service Rank in each comparison'!D108="","",'[1]Service Rank in each comparison'!$C108)</f>
        <v/>
      </c>
      <c r="C107" s="5">
        <f>'[1]Service Rank in each comparison'!D108</f>
        <v>0</v>
      </c>
      <c r="D107" s="6" t="str">
        <f>IF('[1]Service Rank in each comparison'!E108="","",'[1]Service Rank in each comparison'!E108)</f>
        <v/>
      </c>
      <c r="E107" s="7">
        <f t="shared" si="20"/>
        <v>1</v>
      </c>
      <c r="F107" s="2" t="str">
        <f>IF('[1]Service Rank in each comparison'!F108="","",'[1]Service Rank in each comparison'!$C108)</f>
        <v>ErbB signaling pathway</v>
      </c>
      <c r="G107" s="5">
        <f>'[1]Service Rank in each comparison'!F108</f>
        <v>126.423986441664</v>
      </c>
      <c r="H107" s="6">
        <f>'[1]Service Rank in each comparison'!G108</f>
        <v>-52.6287765834744</v>
      </c>
      <c r="I107" s="7">
        <f t="shared" si="21"/>
        <v>1</v>
      </c>
      <c r="J107" s="2" t="str">
        <f>IF('[1]Service Rank in each comparison'!H108="","",'[1]Service Rank in each comparison'!$C108)</f>
        <v>ErbB signaling pathway</v>
      </c>
      <c r="K107" s="5">
        <f>'[1]Service Rank in each comparison'!H108</f>
        <v>6.75522602274813</v>
      </c>
      <c r="L107" s="6">
        <f>'[1]Service Rank in each comparison'!I108</f>
        <v>-6.75522602274813</v>
      </c>
      <c r="M107" s="7">
        <f t="shared" si="22"/>
        <v>1</v>
      </c>
      <c r="N107" s="2" t="str">
        <f>IF('[1]Service Rank in each comparison'!J108="","",'[1]Service Rank in each comparison'!$C108)</f>
        <v/>
      </c>
      <c r="O107" s="5">
        <f>'[1]Service Rank in each comparison'!J108</f>
        <v>0</v>
      </c>
      <c r="P107" s="6">
        <f>'[1]Service Rank in each comparison'!K108</f>
        <v>0</v>
      </c>
      <c r="Q107" s="7">
        <f t="shared" si="23"/>
        <v>1</v>
      </c>
      <c r="R107" s="2" t="str">
        <f>IF('[1]Service Rank in each comparison'!L108="","",'[1]Service Rank in each comparison'!$C108)</f>
        <v/>
      </c>
      <c r="S107" s="5">
        <f>'[1]Service Rank in each comparison'!L108</f>
        <v>0</v>
      </c>
      <c r="T107" s="6">
        <f>'[1]Service Rank in each comparison'!M108</f>
        <v>0</v>
      </c>
      <c r="U107" s="7">
        <f t="shared" si="24"/>
        <v>1</v>
      </c>
      <c r="V107" s="2" t="str">
        <f>IF('[1]Service Rank in each comparison'!N108="","",'[1]Service Rank in each comparison'!$C108)</f>
        <v/>
      </c>
      <c r="W107" s="5">
        <f>'[1]Service Rank in each comparison'!N108</f>
        <v>0</v>
      </c>
      <c r="X107" s="6">
        <f>'[1]Service Rank in each comparison'!O108</f>
        <v>0</v>
      </c>
      <c r="Y107" s="7">
        <f t="shared" si="25"/>
        <v>1</v>
      </c>
      <c r="Z107" s="2" t="str">
        <f>IF('[1]Service Rank in each comparison'!P108="","",'[1]Service Rank in each comparison'!$C108)</f>
        <v/>
      </c>
      <c r="AA107" s="5">
        <f>'[1]Service Rank in each comparison'!P108</f>
        <v>0</v>
      </c>
      <c r="AB107" s="6">
        <f>'[1]Service Rank in each comparison'!Q108</f>
        <v>0</v>
      </c>
      <c r="AC107" s="7">
        <f t="shared" si="26"/>
        <v>1</v>
      </c>
      <c r="AD107" s="2" t="str">
        <f>IF('[1]Service Rank in each comparison'!R108="","",'[1]Service Rank in each comparison'!$C108)</f>
        <v/>
      </c>
      <c r="AE107" s="5">
        <f>'[1]Service Rank in each comparison'!R108</f>
        <v>0</v>
      </c>
      <c r="AF107" s="6">
        <f>'[1]Service Rank in each comparison'!S108</f>
        <v>0</v>
      </c>
      <c r="AG107" s="7">
        <f t="shared" si="27"/>
        <v>1</v>
      </c>
      <c r="AH107" s="2" t="str">
        <f>IF('[1]Service Rank in each comparison'!T108="","",'[1]Service Rank in each comparison'!$C108)</f>
        <v/>
      </c>
      <c r="AI107" s="5">
        <f>'[1]Service Rank in each comparison'!T108</f>
        <v>0</v>
      </c>
      <c r="AJ107" s="6">
        <f>'[1]Service Rank in each comparison'!U108</f>
        <v>0</v>
      </c>
      <c r="AK107" s="7">
        <f t="shared" si="28"/>
        <v>1</v>
      </c>
      <c r="AL107" s="2" t="str">
        <f>IF('[1]Service Rank in each comparison'!V108="","",'[1]Service Rank in each comparison'!$C108)</f>
        <v/>
      </c>
      <c r="AM107" s="5">
        <f>'[1]Service Rank in each comparison'!V108</f>
        <v>0</v>
      </c>
      <c r="AN107" s="6">
        <f>'[1]Service Rank in each comparison'!W108</f>
        <v>0</v>
      </c>
      <c r="AO107" s="7">
        <f t="shared" si="29"/>
        <v>1</v>
      </c>
      <c r="AP107" s="2" t="str">
        <f>IF('[1]Service Rank in each comparison'!X108="","",'[1]Service Rank in each comparison'!$C108)</f>
        <v/>
      </c>
      <c r="AQ107" s="5">
        <f>'[1]Service Rank in each comparison'!X108</f>
        <v>0</v>
      </c>
      <c r="AR107" s="6">
        <f>'[1]Service Rank in each comparison'!Y108</f>
        <v>0</v>
      </c>
      <c r="AS107" s="7">
        <f t="shared" si="30"/>
        <v>1</v>
      </c>
      <c r="AT107" s="2" t="str">
        <f>IF('[1]Service Rank in each comparison'!Z108="","",'[1]Service Rank in each comparison'!$C108)</f>
        <v/>
      </c>
      <c r="AU107" s="5">
        <f>'[1]Service Rank in each comparison'!Z108</f>
        <v>0</v>
      </c>
      <c r="AV107" s="6">
        <f>'[1]Service Rank in each comparison'!AA108</f>
        <v>0</v>
      </c>
      <c r="AW107" s="7">
        <f t="shared" si="31"/>
        <v>1</v>
      </c>
      <c r="AX107" s="2" t="str">
        <f>IF('[1]Service Rank in each comparison'!AB108="","",'[1]Service Rank in each comparison'!$C108)</f>
        <v/>
      </c>
      <c r="AY107" s="5">
        <f>'[1]Service Rank in each comparison'!AB108</f>
        <v>0</v>
      </c>
      <c r="AZ107" s="6">
        <f>'[1]Service Rank in each comparison'!AC108</f>
        <v>0</v>
      </c>
      <c r="BA107" s="7">
        <f t="shared" si="32"/>
        <v>1</v>
      </c>
      <c r="BB107" s="2" t="str">
        <f>IF('[1]Service Rank in each comparison'!AD108="","",'[1]Service Rank in each comparison'!$C108)</f>
        <v/>
      </c>
      <c r="BC107" s="5">
        <f>'[1]Service Rank in each comparison'!AD108</f>
        <v>0</v>
      </c>
      <c r="BD107" s="6">
        <f>'[1]Service Rank in each comparison'!AE108</f>
        <v>0</v>
      </c>
      <c r="BE107" s="7">
        <f t="shared" si="33"/>
        <v>1</v>
      </c>
      <c r="BF107" s="2" t="str">
        <f>IF('[1]Service Rank in each comparison'!AF108="","",'[1]Service Rank in each comparison'!$C108)</f>
        <v/>
      </c>
      <c r="BG107" s="5">
        <f>'[1]Service Rank in each comparison'!AF108</f>
        <v>0</v>
      </c>
      <c r="BH107" s="6">
        <f>'[1]Service Rank in each comparison'!AG108</f>
        <v>0</v>
      </c>
      <c r="BI107" s="7">
        <f t="shared" si="34"/>
        <v>1</v>
      </c>
      <c r="BJ107" s="2" t="str">
        <f>IF('[1]Service Rank in each comparison'!AH108="","",'[1]Service Rank in each comparison'!$C108)</f>
        <v/>
      </c>
      <c r="BK107" s="5">
        <f>'[1]Service Rank in each comparison'!AH108</f>
        <v>0</v>
      </c>
      <c r="BL107" s="6">
        <f>'[1]Service Rank in each comparison'!AI108</f>
        <v>0</v>
      </c>
      <c r="BM107" s="7">
        <f t="shared" si="35"/>
        <v>1</v>
      </c>
      <c r="BN107" s="2" t="str">
        <f>IF('[1]Service Rank in each comparison'!AJ108="","",'[1]Service Rank in each comparison'!$C108)</f>
        <v/>
      </c>
      <c r="BO107" s="5">
        <f>'[1]Service Rank in each comparison'!AJ108</f>
        <v>0</v>
      </c>
      <c r="BP107" s="6">
        <f>'[1]Service Rank in each comparison'!AK108</f>
        <v>0</v>
      </c>
      <c r="BQ107" s="7">
        <f t="shared" si="36"/>
        <v>1</v>
      </c>
      <c r="BR107" s="2" t="str">
        <f>IF('[1]Service Rank in each comparison'!AL108="","",'[1]Service Rank in each comparison'!$C108)</f>
        <v/>
      </c>
      <c r="BS107" s="5">
        <f>'[1]Service Rank in each comparison'!AL108</f>
        <v>0</v>
      </c>
      <c r="BT107" s="6">
        <f>'[1]Service Rank in each comparison'!AM108</f>
        <v>0</v>
      </c>
      <c r="BU107" s="7">
        <f t="shared" si="37"/>
        <v>1</v>
      </c>
      <c r="BV107" s="2" t="str">
        <f>IF('[1]Service Rank in each comparison'!AN108="","",'[1]Service Rank in each comparison'!$C108)</f>
        <v/>
      </c>
      <c r="BW107" s="5">
        <f>'[1]Service Rank in each comparison'!AN108</f>
        <v>0</v>
      </c>
      <c r="BX107" s="6">
        <f>'[1]Service Rank in each comparison'!AO108</f>
        <v>0</v>
      </c>
      <c r="BY107" s="7">
        <f t="shared" si="38"/>
        <v>1</v>
      </c>
      <c r="BZ107" s="2" t="str">
        <f>IF('[1]Service Rank in each comparison'!AP108="","",'[1]Service Rank in each comparison'!$C108)</f>
        <v/>
      </c>
      <c r="CA107" s="5">
        <f>'[1]Service Rank in each comparison'!AP108</f>
        <v>0</v>
      </c>
      <c r="CB107" s="6">
        <f>'[1]Service Rank in each comparison'!AQ108</f>
        <v>0</v>
      </c>
      <c r="CC107" s="7">
        <f t="shared" si="39"/>
        <v>1</v>
      </c>
      <c r="CE107" s="2" t="s">
        <v>217</v>
      </c>
      <c r="CF107" s="5">
        <v>131.389515587883</v>
      </c>
      <c r="CG107" s="6">
        <v>-84.9377174260409</v>
      </c>
      <c r="CH107" s="7">
        <v>1</v>
      </c>
      <c r="CI107" s="2" t="s">
        <v>170</v>
      </c>
      <c r="CJ107" s="5">
        <v>10.3963438813184</v>
      </c>
      <c r="CK107" s="6">
        <v>-10.3963438813184</v>
      </c>
      <c r="CL107" s="7">
        <v>1</v>
      </c>
      <c r="CM107" s="2" t="s">
        <v>299</v>
      </c>
      <c r="CN107" s="125" t="s">
        <v>299</v>
      </c>
      <c r="CO107" s="126" t="s">
        <v>299</v>
      </c>
      <c r="CP107" s="127" t="s">
        <v>299</v>
      </c>
      <c r="CQ107" s="2" t="s">
        <v>299</v>
      </c>
      <c r="CR107" s="125" t="s">
        <v>299</v>
      </c>
      <c r="CS107" s="126" t="s">
        <v>299</v>
      </c>
      <c r="CT107" s="127" t="s">
        <v>299</v>
      </c>
      <c r="CU107" s="2" t="s">
        <v>299</v>
      </c>
      <c r="CV107" s="125" t="s">
        <v>299</v>
      </c>
      <c r="CW107" s="126" t="s">
        <v>299</v>
      </c>
      <c r="CX107" s="127" t="s">
        <v>299</v>
      </c>
      <c r="CY107" s="2" t="s">
        <v>299</v>
      </c>
      <c r="CZ107" s="125" t="s">
        <v>299</v>
      </c>
      <c r="DA107" s="126" t="s">
        <v>299</v>
      </c>
      <c r="DB107" s="127" t="s">
        <v>299</v>
      </c>
      <c r="DC107" s="2" t="s">
        <v>299</v>
      </c>
      <c r="DD107" s="125" t="s">
        <v>299</v>
      </c>
      <c r="DE107" s="126" t="s">
        <v>299</v>
      </c>
      <c r="DF107" s="127" t="s">
        <v>299</v>
      </c>
      <c r="DG107" s="2" t="s">
        <v>299</v>
      </c>
      <c r="DH107" s="125" t="s">
        <v>299</v>
      </c>
      <c r="DI107" s="126" t="s">
        <v>299</v>
      </c>
      <c r="DJ107" s="127" t="s">
        <v>299</v>
      </c>
      <c r="DK107" s="2" t="s">
        <v>299</v>
      </c>
      <c r="DL107" s="125" t="s">
        <v>299</v>
      </c>
      <c r="DM107" s="126" t="s">
        <v>299</v>
      </c>
      <c r="DN107" s="127" t="s">
        <v>299</v>
      </c>
      <c r="DO107" s="2" t="s">
        <v>299</v>
      </c>
      <c r="DP107" s="125" t="s">
        <v>299</v>
      </c>
      <c r="DQ107" s="126" t="s">
        <v>299</v>
      </c>
      <c r="DR107" s="127" t="s">
        <v>299</v>
      </c>
      <c r="DS107" s="2" t="s">
        <v>299</v>
      </c>
      <c r="DT107" s="125" t="s">
        <v>299</v>
      </c>
      <c r="DU107" s="126" t="s">
        <v>299</v>
      </c>
      <c r="DV107" s="127" t="s">
        <v>299</v>
      </c>
      <c r="DW107" s="2" t="s">
        <v>299</v>
      </c>
      <c r="DX107" s="125" t="s">
        <v>299</v>
      </c>
      <c r="DY107" s="126" t="s">
        <v>299</v>
      </c>
      <c r="DZ107" s="127" t="s">
        <v>299</v>
      </c>
      <c r="EA107" s="2" t="s">
        <v>299</v>
      </c>
      <c r="EB107" s="125" t="s">
        <v>299</v>
      </c>
      <c r="EC107" s="126" t="s">
        <v>299</v>
      </c>
      <c r="ED107" s="127" t="s">
        <v>299</v>
      </c>
      <c r="EE107" s="2" t="s">
        <v>299</v>
      </c>
      <c r="EF107" s="125" t="s">
        <v>299</v>
      </c>
      <c r="EG107" s="126" t="s">
        <v>299</v>
      </c>
      <c r="EH107" s="127" t="s">
        <v>299</v>
      </c>
      <c r="EI107" s="2" t="s">
        <v>299</v>
      </c>
      <c r="EJ107" s="125" t="s">
        <v>299</v>
      </c>
      <c r="EK107" s="126" t="s">
        <v>299</v>
      </c>
      <c r="EL107" s="127" t="s">
        <v>299</v>
      </c>
      <c r="EM107" s="2" t="s">
        <v>299</v>
      </c>
      <c r="EN107" s="125" t="s">
        <v>299</v>
      </c>
      <c r="EO107" s="126" t="s">
        <v>299</v>
      </c>
      <c r="EP107" s="127" t="s">
        <v>299</v>
      </c>
      <c r="EQ107" s="2" t="s">
        <v>299</v>
      </c>
      <c r="ER107" s="125" t="s">
        <v>299</v>
      </c>
      <c r="ES107" s="126" t="s">
        <v>299</v>
      </c>
      <c r="ET107" s="127" t="s">
        <v>299</v>
      </c>
      <c r="EU107" s="2" t="s">
        <v>299</v>
      </c>
      <c r="EV107" s="125" t="s">
        <v>299</v>
      </c>
      <c r="EW107" s="126" t="s">
        <v>299</v>
      </c>
      <c r="EX107" s="127" t="s">
        <v>299</v>
      </c>
      <c r="EY107" s="2" t="s">
        <v>299</v>
      </c>
      <c r="EZ107" s="125" t="s">
        <v>299</v>
      </c>
      <c r="FA107" s="126" t="s">
        <v>299</v>
      </c>
      <c r="FB107" s="127" t="s">
        <v>299</v>
      </c>
      <c r="FC107" s="2" t="s">
        <v>299</v>
      </c>
      <c r="FD107" s="125" t="s">
        <v>299</v>
      </c>
      <c r="FE107" s="126" t="s">
        <v>299</v>
      </c>
      <c r="FF107" s="127" t="s">
        <v>299</v>
      </c>
    </row>
    <row r="108" spans="2:162">
      <c r="B108" s="2" t="str">
        <f>IF('[1]Service Rank in each comparison'!D109="","",'[1]Service Rank in each comparison'!$C109)</f>
        <v>Calcium signaling pathway</v>
      </c>
      <c r="C108" s="5">
        <f>'[1]Service Rank in each comparison'!D109</f>
        <v>5.11620017231327</v>
      </c>
      <c r="D108" s="6">
        <f>IF('[1]Service Rank in each comparison'!E109="","",'[1]Service Rank in each comparison'!E109)</f>
        <v>-5.11620017231327</v>
      </c>
      <c r="E108" s="7">
        <f t="shared" si="20"/>
        <v>1</v>
      </c>
      <c r="F108" s="2" t="str">
        <f>IF('[1]Service Rank in each comparison'!F109="","",'[1]Service Rank in each comparison'!$C109)</f>
        <v>Calcium signaling pathway</v>
      </c>
      <c r="G108" s="5">
        <f>'[1]Service Rank in each comparison'!F109</f>
        <v>139.081798377736</v>
      </c>
      <c r="H108" s="6">
        <f>'[1]Service Rank in each comparison'!G109</f>
        <v>-66.6619886060316</v>
      </c>
      <c r="I108" s="7">
        <f t="shared" si="21"/>
        <v>1</v>
      </c>
      <c r="J108" s="2" t="str">
        <f>IF('[1]Service Rank in each comparison'!H109="","",'[1]Service Rank in each comparison'!$C109)</f>
        <v>Calcium signaling pathway</v>
      </c>
      <c r="K108" s="5">
        <f>'[1]Service Rank in each comparison'!H109</f>
        <v>30.2623567950403</v>
      </c>
      <c r="L108" s="6">
        <f>'[1]Service Rank in each comparison'!I109</f>
        <v>7.22884723150242</v>
      </c>
      <c r="M108" s="7">
        <f t="shared" si="22"/>
        <v>1</v>
      </c>
      <c r="N108" s="2" t="str">
        <f>IF('[1]Service Rank in each comparison'!J109="","",'[1]Service Rank in each comparison'!$C109)</f>
        <v/>
      </c>
      <c r="O108" s="5">
        <f>'[1]Service Rank in each comparison'!J109</f>
        <v>0</v>
      </c>
      <c r="P108" s="6">
        <f>'[1]Service Rank in each comparison'!K109</f>
        <v>0</v>
      </c>
      <c r="Q108" s="7">
        <f t="shared" si="23"/>
        <v>1</v>
      </c>
      <c r="R108" s="2" t="str">
        <f>IF('[1]Service Rank in each comparison'!L109="","",'[1]Service Rank in each comparison'!$C109)</f>
        <v/>
      </c>
      <c r="S108" s="5">
        <f>'[1]Service Rank in each comparison'!L109</f>
        <v>0</v>
      </c>
      <c r="T108" s="6">
        <f>'[1]Service Rank in each comparison'!M109</f>
        <v>0</v>
      </c>
      <c r="U108" s="7">
        <f t="shared" si="24"/>
        <v>1</v>
      </c>
      <c r="V108" s="2" t="str">
        <f>IF('[1]Service Rank in each comparison'!N109="","",'[1]Service Rank in each comparison'!$C109)</f>
        <v/>
      </c>
      <c r="W108" s="5">
        <f>'[1]Service Rank in each comparison'!N109</f>
        <v>0</v>
      </c>
      <c r="X108" s="6">
        <f>'[1]Service Rank in each comparison'!O109</f>
        <v>0</v>
      </c>
      <c r="Y108" s="7">
        <f t="shared" si="25"/>
        <v>1</v>
      </c>
      <c r="Z108" s="2" t="str">
        <f>IF('[1]Service Rank in each comparison'!P109="","",'[1]Service Rank in each comparison'!$C109)</f>
        <v/>
      </c>
      <c r="AA108" s="5">
        <f>'[1]Service Rank in each comparison'!P109</f>
        <v>0</v>
      </c>
      <c r="AB108" s="6">
        <f>'[1]Service Rank in each comparison'!Q109</f>
        <v>0</v>
      </c>
      <c r="AC108" s="7">
        <f t="shared" si="26"/>
        <v>1</v>
      </c>
      <c r="AD108" s="2" t="str">
        <f>IF('[1]Service Rank in each comparison'!R109="","",'[1]Service Rank in each comparison'!$C109)</f>
        <v/>
      </c>
      <c r="AE108" s="5">
        <f>'[1]Service Rank in each comparison'!R109</f>
        <v>0</v>
      </c>
      <c r="AF108" s="6">
        <f>'[1]Service Rank in each comparison'!S109</f>
        <v>0</v>
      </c>
      <c r="AG108" s="7">
        <f t="shared" si="27"/>
        <v>1</v>
      </c>
      <c r="AH108" s="2" t="str">
        <f>IF('[1]Service Rank in each comparison'!T109="","",'[1]Service Rank in each comparison'!$C109)</f>
        <v/>
      </c>
      <c r="AI108" s="5">
        <f>'[1]Service Rank in each comparison'!T109</f>
        <v>0</v>
      </c>
      <c r="AJ108" s="6">
        <f>'[1]Service Rank in each comparison'!U109</f>
        <v>0</v>
      </c>
      <c r="AK108" s="7">
        <f t="shared" si="28"/>
        <v>1</v>
      </c>
      <c r="AL108" s="2" t="str">
        <f>IF('[1]Service Rank in each comparison'!V109="","",'[1]Service Rank in each comparison'!$C109)</f>
        <v/>
      </c>
      <c r="AM108" s="5">
        <f>'[1]Service Rank in each comparison'!V109</f>
        <v>0</v>
      </c>
      <c r="AN108" s="6">
        <f>'[1]Service Rank in each comparison'!W109</f>
        <v>0</v>
      </c>
      <c r="AO108" s="7">
        <f t="shared" si="29"/>
        <v>1</v>
      </c>
      <c r="AP108" s="2" t="str">
        <f>IF('[1]Service Rank in each comparison'!X109="","",'[1]Service Rank in each comparison'!$C109)</f>
        <v/>
      </c>
      <c r="AQ108" s="5">
        <f>'[1]Service Rank in each comparison'!X109</f>
        <v>0</v>
      </c>
      <c r="AR108" s="6">
        <f>'[1]Service Rank in each comparison'!Y109</f>
        <v>0</v>
      </c>
      <c r="AS108" s="7">
        <f t="shared" si="30"/>
        <v>1</v>
      </c>
      <c r="AT108" s="2" t="str">
        <f>IF('[1]Service Rank in each comparison'!Z109="","",'[1]Service Rank in each comparison'!$C109)</f>
        <v/>
      </c>
      <c r="AU108" s="5">
        <f>'[1]Service Rank in each comparison'!Z109</f>
        <v>0</v>
      </c>
      <c r="AV108" s="6">
        <f>'[1]Service Rank in each comparison'!AA109</f>
        <v>0</v>
      </c>
      <c r="AW108" s="7">
        <f t="shared" si="31"/>
        <v>1</v>
      </c>
      <c r="AX108" s="2" t="str">
        <f>IF('[1]Service Rank in each comparison'!AB109="","",'[1]Service Rank in each comparison'!$C109)</f>
        <v/>
      </c>
      <c r="AY108" s="5">
        <f>'[1]Service Rank in each comparison'!AB109</f>
        <v>0</v>
      </c>
      <c r="AZ108" s="6">
        <f>'[1]Service Rank in each comparison'!AC109</f>
        <v>0</v>
      </c>
      <c r="BA108" s="7">
        <f t="shared" si="32"/>
        <v>1</v>
      </c>
      <c r="BB108" s="2" t="str">
        <f>IF('[1]Service Rank in each comparison'!AD109="","",'[1]Service Rank in each comparison'!$C109)</f>
        <v/>
      </c>
      <c r="BC108" s="5">
        <f>'[1]Service Rank in each comparison'!AD109</f>
        <v>0</v>
      </c>
      <c r="BD108" s="6">
        <f>'[1]Service Rank in each comparison'!AE109</f>
        <v>0</v>
      </c>
      <c r="BE108" s="7">
        <f t="shared" si="33"/>
        <v>1</v>
      </c>
      <c r="BF108" s="2" t="str">
        <f>IF('[1]Service Rank in each comparison'!AF109="","",'[1]Service Rank in each comparison'!$C109)</f>
        <v/>
      </c>
      <c r="BG108" s="5">
        <f>'[1]Service Rank in each comparison'!AF109</f>
        <v>0</v>
      </c>
      <c r="BH108" s="6">
        <f>'[1]Service Rank in each comparison'!AG109</f>
        <v>0</v>
      </c>
      <c r="BI108" s="7">
        <f t="shared" si="34"/>
        <v>1</v>
      </c>
      <c r="BJ108" s="2" t="str">
        <f>IF('[1]Service Rank in each comparison'!AH109="","",'[1]Service Rank in each comparison'!$C109)</f>
        <v/>
      </c>
      <c r="BK108" s="5">
        <f>'[1]Service Rank in each comparison'!AH109</f>
        <v>0</v>
      </c>
      <c r="BL108" s="6">
        <f>'[1]Service Rank in each comparison'!AI109</f>
        <v>0</v>
      </c>
      <c r="BM108" s="7">
        <f t="shared" si="35"/>
        <v>1</v>
      </c>
      <c r="BN108" s="2" t="str">
        <f>IF('[1]Service Rank in each comparison'!AJ109="","",'[1]Service Rank in each comparison'!$C109)</f>
        <v/>
      </c>
      <c r="BO108" s="5">
        <f>'[1]Service Rank in each comparison'!AJ109</f>
        <v>0</v>
      </c>
      <c r="BP108" s="6">
        <f>'[1]Service Rank in each comparison'!AK109</f>
        <v>0</v>
      </c>
      <c r="BQ108" s="7">
        <f t="shared" si="36"/>
        <v>1</v>
      </c>
      <c r="BR108" s="2" t="str">
        <f>IF('[1]Service Rank in each comparison'!AL109="","",'[1]Service Rank in each comparison'!$C109)</f>
        <v/>
      </c>
      <c r="BS108" s="5">
        <f>'[1]Service Rank in each comparison'!AL109</f>
        <v>0</v>
      </c>
      <c r="BT108" s="6">
        <f>'[1]Service Rank in each comparison'!AM109</f>
        <v>0</v>
      </c>
      <c r="BU108" s="7">
        <f t="shared" si="37"/>
        <v>1</v>
      </c>
      <c r="BV108" s="2" t="str">
        <f>IF('[1]Service Rank in each comparison'!AN109="","",'[1]Service Rank in each comparison'!$C109)</f>
        <v/>
      </c>
      <c r="BW108" s="5">
        <f>'[1]Service Rank in each comparison'!AN109</f>
        <v>0</v>
      </c>
      <c r="BX108" s="6">
        <f>'[1]Service Rank in each comparison'!AO109</f>
        <v>0</v>
      </c>
      <c r="BY108" s="7">
        <f t="shared" si="38"/>
        <v>1</v>
      </c>
      <c r="BZ108" s="2" t="str">
        <f>IF('[1]Service Rank in each comparison'!AP109="","",'[1]Service Rank in each comparison'!$C109)</f>
        <v/>
      </c>
      <c r="CA108" s="5">
        <f>'[1]Service Rank in each comparison'!AP109</f>
        <v>0</v>
      </c>
      <c r="CB108" s="6">
        <f>'[1]Service Rank in each comparison'!AQ109</f>
        <v>0</v>
      </c>
      <c r="CC108" s="7">
        <f t="shared" si="39"/>
        <v>1</v>
      </c>
      <c r="CE108" s="2" t="s">
        <v>209</v>
      </c>
      <c r="CF108" s="5">
        <v>129.617464476341</v>
      </c>
      <c r="CG108" s="6">
        <v>-92.1656769303339</v>
      </c>
      <c r="CH108" s="7">
        <v>1</v>
      </c>
      <c r="CI108" s="2" t="s">
        <v>117</v>
      </c>
      <c r="CJ108" s="5">
        <v>9.89960371883252</v>
      </c>
      <c r="CK108" s="6">
        <v>9.89960371883252</v>
      </c>
      <c r="CL108" s="7">
        <v>1</v>
      </c>
      <c r="CM108" s="2" t="s">
        <v>299</v>
      </c>
      <c r="CN108" s="125" t="s">
        <v>299</v>
      </c>
      <c r="CO108" s="126" t="s">
        <v>299</v>
      </c>
      <c r="CP108" s="127" t="s">
        <v>299</v>
      </c>
      <c r="CQ108" s="2" t="s">
        <v>299</v>
      </c>
      <c r="CR108" s="125" t="s">
        <v>299</v>
      </c>
      <c r="CS108" s="126" t="s">
        <v>299</v>
      </c>
      <c r="CT108" s="127" t="s">
        <v>299</v>
      </c>
      <c r="CU108" s="2" t="s">
        <v>299</v>
      </c>
      <c r="CV108" s="125" t="s">
        <v>299</v>
      </c>
      <c r="CW108" s="126" t="s">
        <v>299</v>
      </c>
      <c r="CX108" s="127" t="s">
        <v>299</v>
      </c>
      <c r="CY108" s="2" t="s">
        <v>299</v>
      </c>
      <c r="CZ108" s="125" t="s">
        <v>299</v>
      </c>
      <c r="DA108" s="126" t="s">
        <v>299</v>
      </c>
      <c r="DB108" s="127" t="s">
        <v>299</v>
      </c>
      <c r="DC108" s="2" t="s">
        <v>299</v>
      </c>
      <c r="DD108" s="125" t="s">
        <v>299</v>
      </c>
      <c r="DE108" s="126" t="s">
        <v>299</v>
      </c>
      <c r="DF108" s="127" t="s">
        <v>299</v>
      </c>
      <c r="DG108" s="2" t="s">
        <v>299</v>
      </c>
      <c r="DH108" s="125" t="s">
        <v>299</v>
      </c>
      <c r="DI108" s="126" t="s">
        <v>299</v>
      </c>
      <c r="DJ108" s="127" t="s">
        <v>299</v>
      </c>
      <c r="DK108" s="2" t="s">
        <v>299</v>
      </c>
      <c r="DL108" s="125" t="s">
        <v>299</v>
      </c>
      <c r="DM108" s="126" t="s">
        <v>299</v>
      </c>
      <c r="DN108" s="127" t="s">
        <v>299</v>
      </c>
      <c r="DO108" s="2" t="s">
        <v>299</v>
      </c>
      <c r="DP108" s="125" t="s">
        <v>299</v>
      </c>
      <c r="DQ108" s="126" t="s">
        <v>299</v>
      </c>
      <c r="DR108" s="127" t="s">
        <v>299</v>
      </c>
      <c r="DS108" s="2" t="s">
        <v>299</v>
      </c>
      <c r="DT108" s="125" t="s">
        <v>299</v>
      </c>
      <c r="DU108" s="126" t="s">
        <v>299</v>
      </c>
      <c r="DV108" s="127" t="s">
        <v>299</v>
      </c>
      <c r="DW108" s="2" t="s">
        <v>299</v>
      </c>
      <c r="DX108" s="125" t="s">
        <v>299</v>
      </c>
      <c r="DY108" s="126" t="s">
        <v>299</v>
      </c>
      <c r="DZ108" s="127" t="s">
        <v>299</v>
      </c>
      <c r="EA108" s="2" t="s">
        <v>299</v>
      </c>
      <c r="EB108" s="125" t="s">
        <v>299</v>
      </c>
      <c r="EC108" s="126" t="s">
        <v>299</v>
      </c>
      <c r="ED108" s="127" t="s">
        <v>299</v>
      </c>
      <c r="EE108" s="2" t="s">
        <v>299</v>
      </c>
      <c r="EF108" s="125" t="s">
        <v>299</v>
      </c>
      <c r="EG108" s="126" t="s">
        <v>299</v>
      </c>
      <c r="EH108" s="127" t="s">
        <v>299</v>
      </c>
      <c r="EI108" s="2" t="s">
        <v>299</v>
      </c>
      <c r="EJ108" s="125" t="s">
        <v>299</v>
      </c>
      <c r="EK108" s="126" t="s">
        <v>299</v>
      </c>
      <c r="EL108" s="127" t="s">
        <v>299</v>
      </c>
      <c r="EM108" s="2" t="s">
        <v>299</v>
      </c>
      <c r="EN108" s="125" t="s">
        <v>299</v>
      </c>
      <c r="EO108" s="126" t="s">
        <v>299</v>
      </c>
      <c r="EP108" s="127" t="s">
        <v>299</v>
      </c>
      <c r="EQ108" s="2" t="s">
        <v>299</v>
      </c>
      <c r="ER108" s="125" t="s">
        <v>299</v>
      </c>
      <c r="ES108" s="126" t="s">
        <v>299</v>
      </c>
      <c r="ET108" s="127" t="s">
        <v>299</v>
      </c>
      <c r="EU108" s="2" t="s">
        <v>299</v>
      </c>
      <c r="EV108" s="125" t="s">
        <v>299</v>
      </c>
      <c r="EW108" s="126" t="s">
        <v>299</v>
      </c>
      <c r="EX108" s="127" t="s">
        <v>299</v>
      </c>
      <c r="EY108" s="2" t="s">
        <v>299</v>
      </c>
      <c r="EZ108" s="125" t="s">
        <v>299</v>
      </c>
      <c r="FA108" s="126" t="s">
        <v>299</v>
      </c>
      <c r="FB108" s="127" t="s">
        <v>299</v>
      </c>
      <c r="FC108" s="2" t="s">
        <v>299</v>
      </c>
      <c r="FD108" s="125" t="s">
        <v>299</v>
      </c>
      <c r="FE108" s="126" t="s">
        <v>299</v>
      </c>
      <c r="FF108" s="127" t="s">
        <v>299</v>
      </c>
    </row>
    <row r="109" spans="2:162">
      <c r="B109" s="2" t="str">
        <f>IF('[1]Service Rank in each comparison'!D110="","",'[1]Service Rank in each comparison'!$C110)</f>
        <v>Cytokine-cytokine receptor interaction</v>
      </c>
      <c r="C109" s="5">
        <f>'[1]Service Rank in each comparison'!D110</f>
        <v>41.1884214559624</v>
      </c>
      <c r="D109" s="6">
        <f>IF('[1]Service Rank in each comparison'!E110="","",'[1]Service Rank in each comparison'!E110)</f>
        <v>27.5567517855801</v>
      </c>
      <c r="E109" s="7">
        <f t="shared" si="20"/>
        <v>1</v>
      </c>
      <c r="F109" s="2" t="str">
        <f>IF('[1]Service Rank in each comparison'!F110="","",'[1]Service Rank in each comparison'!$C110)</f>
        <v>Cytokine-cytokine receptor interaction</v>
      </c>
      <c r="G109" s="5">
        <f>'[1]Service Rank in each comparison'!F110</f>
        <v>102.350274197184</v>
      </c>
      <c r="H109" s="6">
        <f>'[1]Service Rank in each comparison'!G110</f>
        <v>-67.4786306356312</v>
      </c>
      <c r="I109" s="7">
        <f t="shared" si="21"/>
        <v>1</v>
      </c>
      <c r="J109" s="2" t="str">
        <f>IF('[1]Service Rank in each comparison'!H110="","",'[1]Service Rank in each comparison'!$C110)</f>
        <v>Cytokine-cytokine receptor interaction</v>
      </c>
      <c r="K109" s="5">
        <f>'[1]Service Rank in each comparison'!H110</f>
        <v>27.5514913396348</v>
      </c>
      <c r="L109" s="6">
        <f>'[1]Service Rank in each comparison'!I110</f>
        <v>-27.5514913396348</v>
      </c>
      <c r="M109" s="7">
        <f t="shared" si="22"/>
        <v>1</v>
      </c>
      <c r="N109" s="2" t="str">
        <f>IF('[1]Service Rank in each comparison'!J110="","",'[1]Service Rank in each comparison'!$C110)</f>
        <v/>
      </c>
      <c r="O109" s="5">
        <f>'[1]Service Rank in each comparison'!J110</f>
        <v>0</v>
      </c>
      <c r="P109" s="6">
        <f>'[1]Service Rank in each comparison'!K110</f>
        <v>0</v>
      </c>
      <c r="Q109" s="7">
        <f t="shared" si="23"/>
        <v>1</v>
      </c>
      <c r="R109" s="2" t="str">
        <f>IF('[1]Service Rank in each comparison'!L110="","",'[1]Service Rank in each comparison'!$C110)</f>
        <v/>
      </c>
      <c r="S109" s="5">
        <f>'[1]Service Rank in each comparison'!L110</f>
        <v>0</v>
      </c>
      <c r="T109" s="6">
        <f>'[1]Service Rank in each comparison'!M110</f>
        <v>0</v>
      </c>
      <c r="U109" s="7">
        <f t="shared" si="24"/>
        <v>1</v>
      </c>
      <c r="V109" s="2" t="str">
        <f>IF('[1]Service Rank in each comparison'!N110="","",'[1]Service Rank in each comparison'!$C110)</f>
        <v/>
      </c>
      <c r="W109" s="5">
        <f>'[1]Service Rank in each comparison'!N110</f>
        <v>0</v>
      </c>
      <c r="X109" s="6">
        <f>'[1]Service Rank in each comparison'!O110</f>
        <v>0</v>
      </c>
      <c r="Y109" s="7">
        <f t="shared" si="25"/>
        <v>1</v>
      </c>
      <c r="Z109" s="2" t="str">
        <f>IF('[1]Service Rank in each comparison'!P110="","",'[1]Service Rank in each comparison'!$C110)</f>
        <v/>
      </c>
      <c r="AA109" s="5">
        <f>'[1]Service Rank in each comparison'!P110</f>
        <v>0</v>
      </c>
      <c r="AB109" s="6">
        <f>'[1]Service Rank in each comparison'!Q110</f>
        <v>0</v>
      </c>
      <c r="AC109" s="7">
        <f t="shared" si="26"/>
        <v>1</v>
      </c>
      <c r="AD109" s="2" t="str">
        <f>IF('[1]Service Rank in each comparison'!R110="","",'[1]Service Rank in each comparison'!$C110)</f>
        <v/>
      </c>
      <c r="AE109" s="5">
        <f>'[1]Service Rank in each comparison'!R110</f>
        <v>0</v>
      </c>
      <c r="AF109" s="6">
        <f>'[1]Service Rank in each comparison'!S110</f>
        <v>0</v>
      </c>
      <c r="AG109" s="7">
        <f t="shared" si="27"/>
        <v>1</v>
      </c>
      <c r="AH109" s="2" t="str">
        <f>IF('[1]Service Rank in each comparison'!T110="","",'[1]Service Rank in each comparison'!$C110)</f>
        <v/>
      </c>
      <c r="AI109" s="5">
        <f>'[1]Service Rank in each comparison'!T110</f>
        <v>0</v>
      </c>
      <c r="AJ109" s="6">
        <f>'[1]Service Rank in each comparison'!U110</f>
        <v>0</v>
      </c>
      <c r="AK109" s="7">
        <f t="shared" si="28"/>
        <v>1</v>
      </c>
      <c r="AL109" s="2" t="str">
        <f>IF('[1]Service Rank in each comparison'!V110="","",'[1]Service Rank in each comparison'!$C110)</f>
        <v/>
      </c>
      <c r="AM109" s="5">
        <f>'[1]Service Rank in each comparison'!V110</f>
        <v>0</v>
      </c>
      <c r="AN109" s="6">
        <f>'[1]Service Rank in each comparison'!W110</f>
        <v>0</v>
      </c>
      <c r="AO109" s="7">
        <f t="shared" si="29"/>
        <v>1</v>
      </c>
      <c r="AP109" s="2" t="str">
        <f>IF('[1]Service Rank in each comparison'!X110="","",'[1]Service Rank in each comparison'!$C110)</f>
        <v/>
      </c>
      <c r="AQ109" s="5">
        <f>'[1]Service Rank in each comparison'!X110</f>
        <v>0</v>
      </c>
      <c r="AR109" s="6">
        <f>'[1]Service Rank in each comparison'!Y110</f>
        <v>0</v>
      </c>
      <c r="AS109" s="7">
        <f t="shared" si="30"/>
        <v>1</v>
      </c>
      <c r="AT109" s="2" t="str">
        <f>IF('[1]Service Rank in each comparison'!Z110="","",'[1]Service Rank in each comparison'!$C110)</f>
        <v/>
      </c>
      <c r="AU109" s="5">
        <f>'[1]Service Rank in each comparison'!Z110</f>
        <v>0</v>
      </c>
      <c r="AV109" s="6">
        <f>'[1]Service Rank in each comparison'!AA110</f>
        <v>0</v>
      </c>
      <c r="AW109" s="7">
        <f t="shared" si="31"/>
        <v>1</v>
      </c>
      <c r="AX109" s="2" t="str">
        <f>IF('[1]Service Rank in each comparison'!AB110="","",'[1]Service Rank in each comparison'!$C110)</f>
        <v/>
      </c>
      <c r="AY109" s="5">
        <f>'[1]Service Rank in each comparison'!AB110</f>
        <v>0</v>
      </c>
      <c r="AZ109" s="6">
        <f>'[1]Service Rank in each comparison'!AC110</f>
        <v>0</v>
      </c>
      <c r="BA109" s="7">
        <f t="shared" si="32"/>
        <v>1</v>
      </c>
      <c r="BB109" s="2" t="str">
        <f>IF('[1]Service Rank in each comparison'!AD110="","",'[1]Service Rank in each comparison'!$C110)</f>
        <v/>
      </c>
      <c r="BC109" s="5">
        <f>'[1]Service Rank in each comparison'!AD110</f>
        <v>0</v>
      </c>
      <c r="BD109" s="6">
        <f>'[1]Service Rank in each comparison'!AE110</f>
        <v>0</v>
      </c>
      <c r="BE109" s="7">
        <f t="shared" si="33"/>
        <v>1</v>
      </c>
      <c r="BF109" s="2" t="str">
        <f>IF('[1]Service Rank in each comparison'!AF110="","",'[1]Service Rank in each comparison'!$C110)</f>
        <v/>
      </c>
      <c r="BG109" s="5">
        <f>'[1]Service Rank in each comparison'!AF110</f>
        <v>0</v>
      </c>
      <c r="BH109" s="6">
        <f>'[1]Service Rank in each comparison'!AG110</f>
        <v>0</v>
      </c>
      <c r="BI109" s="7">
        <f t="shared" si="34"/>
        <v>1</v>
      </c>
      <c r="BJ109" s="2" t="str">
        <f>IF('[1]Service Rank in each comparison'!AH110="","",'[1]Service Rank in each comparison'!$C110)</f>
        <v/>
      </c>
      <c r="BK109" s="5">
        <f>'[1]Service Rank in each comparison'!AH110</f>
        <v>0</v>
      </c>
      <c r="BL109" s="6">
        <f>'[1]Service Rank in each comparison'!AI110</f>
        <v>0</v>
      </c>
      <c r="BM109" s="7">
        <f t="shared" si="35"/>
        <v>1</v>
      </c>
      <c r="BN109" s="2" t="str">
        <f>IF('[1]Service Rank in each comparison'!AJ110="","",'[1]Service Rank in each comparison'!$C110)</f>
        <v/>
      </c>
      <c r="BO109" s="5">
        <f>'[1]Service Rank in each comparison'!AJ110</f>
        <v>0</v>
      </c>
      <c r="BP109" s="6">
        <f>'[1]Service Rank in each comparison'!AK110</f>
        <v>0</v>
      </c>
      <c r="BQ109" s="7">
        <f t="shared" si="36"/>
        <v>1</v>
      </c>
      <c r="BR109" s="2" t="str">
        <f>IF('[1]Service Rank in each comparison'!AL110="","",'[1]Service Rank in each comparison'!$C110)</f>
        <v/>
      </c>
      <c r="BS109" s="5">
        <f>'[1]Service Rank in each comparison'!AL110</f>
        <v>0</v>
      </c>
      <c r="BT109" s="6">
        <f>'[1]Service Rank in each comparison'!AM110</f>
        <v>0</v>
      </c>
      <c r="BU109" s="7">
        <f t="shared" si="37"/>
        <v>1</v>
      </c>
      <c r="BV109" s="2" t="str">
        <f>IF('[1]Service Rank in each comparison'!AN110="","",'[1]Service Rank in each comparison'!$C110)</f>
        <v/>
      </c>
      <c r="BW109" s="5">
        <f>'[1]Service Rank in each comparison'!AN110</f>
        <v>0</v>
      </c>
      <c r="BX109" s="6">
        <f>'[1]Service Rank in each comparison'!AO110</f>
        <v>0</v>
      </c>
      <c r="BY109" s="7">
        <f t="shared" si="38"/>
        <v>1</v>
      </c>
      <c r="BZ109" s="2" t="str">
        <f>IF('[1]Service Rank in each comparison'!AP110="","",'[1]Service Rank in each comparison'!$C110)</f>
        <v/>
      </c>
      <c r="CA109" s="5">
        <f>'[1]Service Rank in each comparison'!AP110</f>
        <v>0</v>
      </c>
      <c r="CB109" s="6">
        <f>'[1]Service Rank in each comparison'!AQ110</f>
        <v>0</v>
      </c>
      <c r="CC109" s="7">
        <f t="shared" si="39"/>
        <v>1</v>
      </c>
      <c r="CE109" s="2" t="s">
        <v>234</v>
      </c>
      <c r="CF109" s="5">
        <v>128.898636662761</v>
      </c>
      <c r="CG109" s="6">
        <v>-13.4305978796811</v>
      </c>
      <c r="CH109" s="7">
        <v>1</v>
      </c>
      <c r="CI109" s="2" t="s">
        <v>271</v>
      </c>
      <c r="CJ109" s="5">
        <v>9.7220701560508</v>
      </c>
      <c r="CK109" s="6">
        <v>9.7220701560508</v>
      </c>
      <c r="CL109" s="7">
        <v>1</v>
      </c>
      <c r="CM109" s="2" t="s">
        <v>299</v>
      </c>
      <c r="CN109" s="125" t="s">
        <v>299</v>
      </c>
      <c r="CO109" s="126" t="s">
        <v>299</v>
      </c>
      <c r="CP109" s="127" t="s">
        <v>299</v>
      </c>
      <c r="CQ109" s="2" t="s">
        <v>299</v>
      </c>
      <c r="CR109" s="125" t="s">
        <v>299</v>
      </c>
      <c r="CS109" s="126" t="s">
        <v>299</v>
      </c>
      <c r="CT109" s="127" t="s">
        <v>299</v>
      </c>
      <c r="CU109" s="2" t="s">
        <v>299</v>
      </c>
      <c r="CV109" s="125" t="s">
        <v>299</v>
      </c>
      <c r="CW109" s="126" t="s">
        <v>299</v>
      </c>
      <c r="CX109" s="127" t="s">
        <v>299</v>
      </c>
      <c r="CY109" s="2" t="s">
        <v>299</v>
      </c>
      <c r="CZ109" s="125" t="s">
        <v>299</v>
      </c>
      <c r="DA109" s="126" t="s">
        <v>299</v>
      </c>
      <c r="DB109" s="127" t="s">
        <v>299</v>
      </c>
      <c r="DC109" s="2" t="s">
        <v>299</v>
      </c>
      <c r="DD109" s="125" t="s">
        <v>299</v>
      </c>
      <c r="DE109" s="126" t="s">
        <v>299</v>
      </c>
      <c r="DF109" s="127" t="s">
        <v>299</v>
      </c>
      <c r="DG109" s="2" t="s">
        <v>299</v>
      </c>
      <c r="DH109" s="125" t="s">
        <v>299</v>
      </c>
      <c r="DI109" s="126" t="s">
        <v>299</v>
      </c>
      <c r="DJ109" s="127" t="s">
        <v>299</v>
      </c>
      <c r="DK109" s="2" t="s">
        <v>299</v>
      </c>
      <c r="DL109" s="125" t="s">
        <v>299</v>
      </c>
      <c r="DM109" s="126" t="s">
        <v>299</v>
      </c>
      <c r="DN109" s="127" t="s">
        <v>299</v>
      </c>
      <c r="DO109" s="2" t="s">
        <v>299</v>
      </c>
      <c r="DP109" s="125" t="s">
        <v>299</v>
      </c>
      <c r="DQ109" s="126" t="s">
        <v>299</v>
      </c>
      <c r="DR109" s="127" t="s">
        <v>299</v>
      </c>
      <c r="DS109" s="2" t="s">
        <v>299</v>
      </c>
      <c r="DT109" s="125" t="s">
        <v>299</v>
      </c>
      <c r="DU109" s="126" t="s">
        <v>299</v>
      </c>
      <c r="DV109" s="127" t="s">
        <v>299</v>
      </c>
      <c r="DW109" s="2" t="s">
        <v>299</v>
      </c>
      <c r="DX109" s="125" t="s">
        <v>299</v>
      </c>
      <c r="DY109" s="126" t="s">
        <v>299</v>
      </c>
      <c r="DZ109" s="127" t="s">
        <v>299</v>
      </c>
      <c r="EA109" s="2" t="s">
        <v>299</v>
      </c>
      <c r="EB109" s="125" t="s">
        <v>299</v>
      </c>
      <c r="EC109" s="126" t="s">
        <v>299</v>
      </c>
      <c r="ED109" s="127" t="s">
        <v>299</v>
      </c>
      <c r="EE109" s="2" t="s">
        <v>299</v>
      </c>
      <c r="EF109" s="125" t="s">
        <v>299</v>
      </c>
      <c r="EG109" s="126" t="s">
        <v>299</v>
      </c>
      <c r="EH109" s="127" t="s">
        <v>299</v>
      </c>
      <c r="EI109" s="2" t="s">
        <v>299</v>
      </c>
      <c r="EJ109" s="125" t="s">
        <v>299</v>
      </c>
      <c r="EK109" s="126" t="s">
        <v>299</v>
      </c>
      <c r="EL109" s="127" t="s">
        <v>299</v>
      </c>
      <c r="EM109" s="2" t="s">
        <v>299</v>
      </c>
      <c r="EN109" s="125" t="s">
        <v>299</v>
      </c>
      <c r="EO109" s="126" t="s">
        <v>299</v>
      </c>
      <c r="EP109" s="127" t="s">
        <v>299</v>
      </c>
      <c r="EQ109" s="2" t="s">
        <v>299</v>
      </c>
      <c r="ER109" s="125" t="s">
        <v>299</v>
      </c>
      <c r="ES109" s="126" t="s">
        <v>299</v>
      </c>
      <c r="ET109" s="127" t="s">
        <v>299</v>
      </c>
      <c r="EU109" s="2" t="s">
        <v>299</v>
      </c>
      <c r="EV109" s="125" t="s">
        <v>299</v>
      </c>
      <c r="EW109" s="126" t="s">
        <v>299</v>
      </c>
      <c r="EX109" s="127" t="s">
        <v>299</v>
      </c>
      <c r="EY109" s="2" t="s">
        <v>299</v>
      </c>
      <c r="EZ109" s="125" t="s">
        <v>299</v>
      </c>
      <c r="FA109" s="126" t="s">
        <v>299</v>
      </c>
      <c r="FB109" s="127" t="s">
        <v>299</v>
      </c>
      <c r="FC109" s="2" t="s">
        <v>299</v>
      </c>
      <c r="FD109" s="125" t="s">
        <v>299</v>
      </c>
      <c r="FE109" s="126" t="s">
        <v>299</v>
      </c>
      <c r="FF109" s="127" t="s">
        <v>299</v>
      </c>
    </row>
    <row r="110" spans="2:162">
      <c r="B110" s="2" t="str">
        <f>IF('[1]Service Rank in each comparison'!D111="","",'[1]Service Rank in each comparison'!$C111)</f>
        <v>Chemokine signaling pathway</v>
      </c>
      <c r="C110" s="5">
        <f>'[1]Service Rank in each comparison'!D111</f>
        <v>5.09421441741278</v>
      </c>
      <c r="D110" s="6">
        <f>IF('[1]Service Rank in each comparison'!E111="","",'[1]Service Rank in each comparison'!E111)</f>
        <v>5.09421441741278</v>
      </c>
      <c r="E110" s="7">
        <f t="shared" si="20"/>
        <v>1</v>
      </c>
      <c r="F110" s="2" t="str">
        <f>IF('[1]Service Rank in each comparison'!F111="","",'[1]Service Rank in each comparison'!$C111)</f>
        <v>Chemokine signaling pathway</v>
      </c>
      <c r="G110" s="5">
        <f>'[1]Service Rank in each comparison'!F111</f>
        <v>152.846310159311</v>
      </c>
      <c r="H110" s="6">
        <f>'[1]Service Rank in each comparison'!G111</f>
        <v>-63.7179093391621</v>
      </c>
      <c r="I110" s="7">
        <f t="shared" si="21"/>
        <v>1</v>
      </c>
      <c r="J110" s="2" t="str">
        <f>IF('[1]Service Rank in each comparison'!H111="","",'[1]Service Rank in each comparison'!$C111)</f>
        <v>Chemokine signaling pathway</v>
      </c>
      <c r="K110" s="5">
        <f>'[1]Service Rank in each comparison'!H111</f>
        <v>6.0617012252915</v>
      </c>
      <c r="L110" s="6">
        <f>'[1]Service Rank in each comparison'!I111</f>
        <v>1.2500349084944</v>
      </c>
      <c r="M110" s="7">
        <f t="shared" si="22"/>
        <v>1</v>
      </c>
      <c r="N110" s="2" t="str">
        <f>IF('[1]Service Rank in each comparison'!J111="","",'[1]Service Rank in each comparison'!$C111)</f>
        <v/>
      </c>
      <c r="O110" s="5">
        <f>'[1]Service Rank in each comparison'!J111</f>
        <v>0</v>
      </c>
      <c r="P110" s="6">
        <f>'[1]Service Rank in each comparison'!K111</f>
        <v>0</v>
      </c>
      <c r="Q110" s="7">
        <f t="shared" si="23"/>
        <v>1</v>
      </c>
      <c r="R110" s="2" t="str">
        <f>IF('[1]Service Rank in each comparison'!L111="","",'[1]Service Rank in each comparison'!$C111)</f>
        <v/>
      </c>
      <c r="S110" s="5">
        <f>'[1]Service Rank in each comparison'!L111</f>
        <v>0</v>
      </c>
      <c r="T110" s="6">
        <f>'[1]Service Rank in each comparison'!M111</f>
        <v>0</v>
      </c>
      <c r="U110" s="7">
        <f t="shared" si="24"/>
        <v>1</v>
      </c>
      <c r="V110" s="2" t="str">
        <f>IF('[1]Service Rank in each comparison'!N111="","",'[1]Service Rank in each comparison'!$C111)</f>
        <v/>
      </c>
      <c r="W110" s="5">
        <f>'[1]Service Rank in each comparison'!N111</f>
        <v>0</v>
      </c>
      <c r="X110" s="6">
        <f>'[1]Service Rank in each comparison'!O111</f>
        <v>0</v>
      </c>
      <c r="Y110" s="7">
        <f t="shared" si="25"/>
        <v>1</v>
      </c>
      <c r="Z110" s="2" t="str">
        <f>IF('[1]Service Rank in each comparison'!P111="","",'[1]Service Rank in each comparison'!$C111)</f>
        <v/>
      </c>
      <c r="AA110" s="5">
        <f>'[1]Service Rank in each comparison'!P111</f>
        <v>0</v>
      </c>
      <c r="AB110" s="6">
        <f>'[1]Service Rank in each comparison'!Q111</f>
        <v>0</v>
      </c>
      <c r="AC110" s="7">
        <f t="shared" si="26"/>
        <v>1</v>
      </c>
      <c r="AD110" s="2" t="str">
        <f>IF('[1]Service Rank in each comparison'!R111="","",'[1]Service Rank in each comparison'!$C111)</f>
        <v/>
      </c>
      <c r="AE110" s="5">
        <f>'[1]Service Rank in each comparison'!R111</f>
        <v>0</v>
      </c>
      <c r="AF110" s="6">
        <f>'[1]Service Rank in each comparison'!S111</f>
        <v>0</v>
      </c>
      <c r="AG110" s="7">
        <f t="shared" si="27"/>
        <v>1</v>
      </c>
      <c r="AH110" s="2" t="str">
        <f>IF('[1]Service Rank in each comparison'!T111="","",'[1]Service Rank in each comparison'!$C111)</f>
        <v/>
      </c>
      <c r="AI110" s="5">
        <f>'[1]Service Rank in each comparison'!T111</f>
        <v>0</v>
      </c>
      <c r="AJ110" s="6">
        <f>'[1]Service Rank in each comparison'!U111</f>
        <v>0</v>
      </c>
      <c r="AK110" s="7">
        <f t="shared" si="28"/>
        <v>1</v>
      </c>
      <c r="AL110" s="2" t="str">
        <f>IF('[1]Service Rank in each comparison'!V111="","",'[1]Service Rank in each comparison'!$C111)</f>
        <v/>
      </c>
      <c r="AM110" s="5">
        <f>'[1]Service Rank in each comparison'!V111</f>
        <v>0</v>
      </c>
      <c r="AN110" s="6">
        <f>'[1]Service Rank in each comparison'!W111</f>
        <v>0</v>
      </c>
      <c r="AO110" s="7">
        <f t="shared" si="29"/>
        <v>1</v>
      </c>
      <c r="AP110" s="2" t="str">
        <f>IF('[1]Service Rank in each comparison'!X111="","",'[1]Service Rank in each comparison'!$C111)</f>
        <v/>
      </c>
      <c r="AQ110" s="5">
        <f>'[1]Service Rank in each comparison'!X111</f>
        <v>0</v>
      </c>
      <c r="AR110" s="6">
        <f>'[1]Service Rank in each comparison'!Y111</f>
        <v>0</v>
      </c>
      <c r="AS110" s="7">
        <f t="shared" si="30"/>
        <v>1</v>
      </c>
      <c r="AT110" s="2" t="str">
        <f>IF('[1]Service Rank in each comparison'!Z111="","",'[1]Service Rank in each comparison'!$C111)</f>
        <v/>
      </c>
      <c r="AU110" s="5">
        <f>'[1]Service Rank in each comparison'!Z111</f>
        <v>0</v>
      </c>
      <c r="AV110" s="6">
        <f>'[1]Service Rank in each comparison'!AA111</f>
        <v>0</v>
      </c>
      <c r="AW110" s="7">
        <f t="shared" si="31"/>
        <v>1</v>
      </c>
      <c r="AX110" s="2" t="str">
        <f>IF('[1]Service Rank in each comparison'!AB111="","",'[1]Service Rank in each comparison'!$C111)</f>
        <v/>
      </c>
      <c r="AY110" s="5">
        <f>'[1]Service Rank in each comparison'!AB111</f>
        <v>0</v>
      </c>
      <c r="AZ110" s="6">
        <f>'[1]Service Rank in each comparison'!AC111</f>
        <v>0</v>
      </c>
      <c r="BA110" s="7">
        <f t="shared" si="32"/>
        <v>1</v>
      </c>
      <c r="BB110" s="2" t="str">
        <f>IF('[1]Service Rank in each comparison'!AD111="","",'[1]Service Rank in each comparison'!$C111)</f>
        <v/>
      </c>
      <c r="BC110" s="5">
        <f>'[1]Service Rank in each comparison'!AD111</f>
        <v>0</v>
      </c>
      <c r="BD110" s="6">
        <f>'[1]Service Rank in each comparison'!AE111</f>
        <v>0</v>
      </c>
      <c r="BE110" s="7">
        <f t="shared" si="33"/>
        <v>1</v>
      </c>
      <c r="BF110" s="2" t="str">
        <f>IF('[1]Service Rank in each comparison'!AF111="","",'[1]Service Rank in each comparison'!$C111)</f>
        <v/>
      </c>
      <c r="BG110" s="5">
        <f>'[1]Service Rank in each comparison'!AF111</f>
        <v>0</v>
      </c>
      <c r="BH110" s="6">
        <f>'[1]Service Rank in each comparison'!AG111</f>
        <v>0</v>
      </c>
      <c r="BI110" s="7">
        <f t="shared" si="34"/>
        <v>1</v>
      </c>
      <c r="BJ110" s="2" t="str">
        <f>IF('[1]Service Rank in each comparison'!AH111="","",'[1]Service Rank in each comparison'!$C111)</f>
        <v/>
      </c>
      <c r="BK110" s="5">
        <f>'[1]Service Rank in each comparison'!AH111</f>
        <v>0</v>
      </c>
      <c r="BL110" s="6">
        <f>'[1]Service Rank in each comparison'!AI111</f>
        <v>0</v>
      </c>
      <c r="BM110" s="7">
        <f t="shared" si="35"/>
        <v>1</v>
      </c>
      <c r="BN110" s="2" t="str">
        <f>IF('[1]Service Rank in each comparison'!AJ111="","",'[1]Service Rank in each comparison'!$C111)</f>
        <v/>
      </c>
      <c r="BO110" s="5">
        <f>'[1]Service Rank in each comparison'!AJ111</f>
        <v>0</v>
      </c>
      <c r="BP110" s="6">
        <f>'[1]Service Rank in each comparison'!AK111</f>
        <v>0</v>
      </c>
      <c r="BQ110" s="7">
        <f t="shared" si="36"/>
        <v>1</v>
      </c>
      <c r="BR110" s="2" t="str">
        <f>IF('[1]Service Rank in each comparison'!AL111="","",'[1]Service Rank in each comparison'!$C111)</f>
        <v/>
      </c>
      <c r="BS110" s="5">
        <f>'[1]Service Rank in each comparison'!AL111</f>
        <v>0</v>
      </c>
      <c r="BT110" s="6">
        <f>'[1]Service Rank in each comparison'!AM111</f>
        <v>0</v>
      </c>
      <c r="BU110" s="7">
        <f t="shared" si="37"/>
        <v>1</v>
      </c>
      <c r="BV110" s="2" t="str">
        <f>IF('[1]Service Rank in each comparison'!AN111="","",'[1]Service Rank in each comparison'!$C111)</f>
        <v/>
      </c>
      <c r="BW110" s="5">
        <f>'[1]Service Rank in each comparison'!AN111</f>
        <v>0</v>
      </c>
      <c r="BX110" s="6">
        <f>'[1]Service Rank in each comparison'!AO111</f>
        <v>0</v>
      </c>
      <c r="BY110" s="7">
        <f t="shared" si="38"/>
        <v>1</v>
      </c>
      <c r="BZ110" s="2" t="str">
        <f>IF('[1]Service Rank in each comparison'!AP111="","",'[1]Service Rank in each comparison'!$C111)</f>
        <v/>
      </c>
      <c r="CA110" s="5">
        <f>'[1]Service Rank in each comparison'!AP111</f>
        <v>0</v>
      </c>
      <c r="CB110" s="6">
        <f>'[1]Service Rank in each comparison'!AQ111</f>
        <v>0</v>
      </c>
      <c r="CC110" s="7">
        <f t="shared" si="39"/>
        <v>1</v>
      </c>
      <c r="CE110" s="2" t="s">
        <v>213</v>
      </c>
      <c r="CF110" s="5">
        <v>128.808710997563</v>
      </c>
      <c r="CG110" s="6">
        <v>-61.7380917203589</v>
      </c>
      <c r="CH110" s="7">
        <v>1</v>
      </c>
      <c r="CI110" s="2" t="s">
        <v>251</v>
      </c>
      <c r="CJ110" s="5">
        <v>9.7220701560508</v>
      </c>
      <c r="CK110" s="6">
        <v>9.7220701560508</v>
      </c>
      <c r="CL110" s="7">
        <v>1</v>
      </c>
      <c r="CM110" s="2" t="s">
        <v>299</v>
      </c>
      <c r="CN110" s="125" t="s">
        <v>299</v>
      </c>
      <c r="CO110" s="126" t="s">
        <v>299</v>
      </c>
      <c r="CP110" s="127" t="s">
        <v>299</v>
      </c>
      <c r="CQ110" s="2" t="s">
        <v>299</v>
      </c>
      <c r="CR110" s="125" t="s">
        <v>299</v>
      </c>
      <c r="CS110" s="126" t="s">
        <v>299</v>
      </c>
      <c r="CT110" s="127" t="s">
        <v>299</v>
      </c>
      <c r="CU110" s="2" t="s">
        <v>299</v>
      </c>
      <c r="CV110" s="125" t="s">
        <v>299</v>
      </c>
      <c r="CW110" s="126" t="s">
        <v>299</v>
      </c>
      <c r="CX110" s="127" t="s">
        <v>299</v>
      </c>
      <c r="CY110" s="2" t="s">
        <v>299</v>
      </c>
      <c r="CZ110" s="125" t="s">
        <v>299</v>
      </c>
      <c r="DA110" s="126" t="s">
        <v>299</v>
      </c>
      <c r="DB110" s="127" t="s">
        <v>299</v>
      </c>
      <c r="DC110" s="2" t="s">
        <v>299</v>
      </c>
      <c r="DD110" s="125" t="s">
        <v>299</v>
      </c>
      <c r="DE110" s="126" t="s">
        <v>299</v>
      </c>
      <c r="DF110" s="127" t="s">
        <v>299</v>
      </c>
      <c r="DG110" s="2" t="s">
        <v>299</v>
      </c>
      <c r="DH110" s="125" t="s">
        <v>299</v>
      </c>
      <c r="DI110" s="126" t="s">
        <v>299</v>
      </c>
      <c r="DJ110" s="127" t="s">
        <v>299</v>
      </c>
      <c r="DK110" s="2" t="s">
        <v>299</v>
      </c>
      <c r="DL110" s="125" t="s">
        <v>299</v>
      </c>
      <c r="DM110" s="126" t="s">
        <v>299</v>
      </c>
      <c r="DN110" s="127" t="s">
        <v>299</v>
      </c>
      <c r="DO110" s="2" t="s">
        <v>299</v>
      </c>
      <c r="DP110" s="125" t="s">
        <v>299</v>
      </c>
      <c r="DQ110" s="126" t="s">
        <v>299</v>
      </c>
      <c r="DR110" s="127" t="s">
        <v>299</v>
      </c>
      <c r="DS110" s="2" t="s">
        <v>299</v>
      </c>
      <c r="DT110" s="125" t="s">
        <v>299</v>
      </c>
      <c r="DU110" s="126" t="s">
        <v>299</v>
      </c>
      <c r="DV110" s="127" t="s">
        <v>299</v>
      </c>
      <c r="DW110" s="2" t="s">
        <v>299</v>
      </c>
      <c r="DX110" s="125" t="s">
        <v>299</v>
      </c>
      <c r="DY110" s="126" t="s">
        <v>299</v>
      </c>
      <c r="DZ110" s="127" t="s">
        <v>299</v>
      </c>
      <c r="EA110" s="2" t="s">
        <v>299</v>
      </c>
      <c r="EB110" s="125" t="s">
        <v>299</v>
      </c>
      <c r="EC110" s="126" t="s">
        <v>299</v>
      </c>
      <c r="ED110" s="127" t="s">
        <v>299</v>
      </c>
      <c r="EE110" s="2" t="s">
        <v>299</v>
      </c>
      <c r="EF110" s="125" t="s">
        <v>299</v>
      </c>
      <c r="EG110" s="126" t="s">
        <v>299</v>
      </c>
      <c r="EH110" s="127" t="s">
        <v>299</v>
      </c>
      <c r="EI110" s="2" t="s">
        <v>299</v>
      </c>
      <c r="EJ110" s="125" t="s">
        <v>299</v>
      </c>
      <c r="EK110" s="126" t="s">
        <v>299</v>
      </c>
      <c r="EL110" s="127" t="s">
        <v>299</v>
      </c>
      <c r="EM110" s="2" t="s">
        <v>299</v>
      </c>
      <c r="EN110" s="125" t="s">
        <v>299</v>
      </c>
      <c r="EO110" s="126" t="s">
        <v>299</v>
      </c>
      <c r="EP110" s="127" t="s">
        <v>299</v>
      </c>
      <c r="EQ110" s="2" t="s">
        <v>299</v>
      </c>
      <c r="ER110" s="125" t="s">
        <v>299</v>
      </c>
      <c r="ES110" s="126" t="s">
        <v>299</v>
      </c>
      <c r="ET110" s="127" t="s">
        <v>299</v>
      </c>
      <c r="EU110" s="2" t="s">
        <v>299</v>
      </c>
      <c r="EV110" s="125" t="s">
        <v>299</v>
      </c>
      <c r="EW110" s="126" t="s">
        <v>299</v>
      </c>
      <c r="EX110" s="127" t="s">
        <v>299</v>
      </c>
      <c r="EY110" s="2" t="s">
        <v>299</v>
      </c>
      <c r="EZ110" s="125" t="s">
        <v>299</v>
      </c>
      <c r="FA110" s="126" t="s">
        <v>299</v>
      </c>
      <c r="FB110" s="127" t="s">
        <v>299</v>
      </c>
      <c r="FC110" s="2" t="s">
        <v>299</v>
      </c>
      <c r="FD110" s="125" t="s">
        <v>299</v>
      </c>
      <c r="FE110" s="126" t="s">
        <v>299</v>
      </c>
      <c r="FF110" s="127" t="s">
        <v>299</v>
      </c>
    </row>
    <row r="111" spans="2:162">
      <c r="B111" s="2" t="str">
        <f>IF('[1]Service Rank in each comparison'!D112="","",'[1]Service Rank in each comparison'!$C112)</f>
        <v/>
      </c>
      <c r="C111" s="5">
        <f>'[1]Service Rank in each comparison'!D112</f>
        <v>0</v>
      </c>
      <c r="D111" s="6" t="str">
        <f>IF('[1]Service Rank in each comparison'!E112="","",'[1]Service Rank in each comparison'!E112)</f>
        <v/>
      </c>
      <c r="E111" s="7">
        <f t="shared" si="20"/>
        <v>1</v>
      </c>
      <c r="F111" s="2" t="str">
        <f>IF('[1]Service Rank in each comparison'!F112="","",'[1]Service Rank in each comparison'!$C112)</f>
        <v>Phosphatidylinositol signaling system</v>
      </c>
      <c r="G111" s="5">
        <f>'[1]Service Rank in each comparison'!F112</f>
        <v>77.4881630418262</v>
      </c>
      <c r="H111" s="6">
        <f>'[1]Service Rank in each comparison'!G112</f>
        <v>-77.4881630418262</v>
      </c>
      <c r="I111" s="7">
        <f t="shared" si="21"/>
        <v>1</v>
      </c>
      <c r="J111" s="2" t="str">
        <f>IF('[1]Service Rank in each comparison'!H112="","",'[1]Service Rank in each comparison'!$C112)</f>
        <v/>
      </c>
      <c r="K111" s="5">
        <f>'[1]Service Rank in each comparison'!H112</f>
        <v>0</v>
      </c>
      <c r="L111" s="6">
        <f>'[1]Service Rank in each comparison'!I112</f>
        <v>0</v>
      </c>
      <c r="M111" s="7">
        <f t="shared" si="22"/>
        <v>1</v>
      </c>
      <c r="N111" s="2" t="str">
        <f>IF('[1]Service Rank in each comparison'!J112="","",'[1]Service Rank in each comparison'!$C112)</f>
        <v/>
      </c>
      <c r="O111" s="5">
        <f>'[1]Service Rank in each comparison'!J112</f>
        <v>0</v>
      </c>
      <c r="P111" s="6">
        <f>'[1]Service Rank in each comparison'!K112</f>
        <v>0</v>
      </c>
      <c r="Q111" s="7">
        <f t="shared" si="23"/>
        <v>1</v>
      </c>
      <c r="R111" s="2" t="str">
        <f>IF('[1]Service Rank in each comparison'!L112="","",'[1]Service Rank in each comparison'!$C112)</f>
        <v/>
      </c>
      <c r="S111" s="5">
        <f>'[1]Service Rank in each comparison'!L112</f>
        <v>0</v>
      </c>
      <c r="T111" s="6">
        <f>'[1]Service Rank in each comparison'!M112</f>
        <v>0</v>
      </c>
      <c r="U111" s="7">
        <f t="shared" si="24"/>
        <v>1</v>
      </c>
      <c r="V111" s="2" t="str">
        <f>IF('[1]Service Rank in each comparison'!N112="","",'[1]Service Rank in each comparison'!$C112)</f>
        <v/>
      </c>
      <c r="W111" s="5">
        <f>'[1]Service Rank in each comparison'!N112</f>
        <v>0</v>
      </c>
      <c r="X111" s="6">
        <f>'[1]Service Rank in each comparison'!O112</f>
        <v>0</v>
      </c>
      <c r="Y111" s="7">
        <f t="shared" si="25"/>
        <v>1</v>
      </c>
      <c r="Z111" s="2" t="str">
        <f>IF('[1]Service Rank in each comparison'!P112="","",'[1]Service Rank in each comparison'!$C112)</f>
        <v/>
      </c>
      <c r="AA111" s="5">
        <f>'[1]Service Rank in each comparison'!P112</f>
        <v>0</v>
      </c>
      <c r="AB111" s="6">
        <f>'[1]Service Rank in each comparison'!Q112</f>
        <v>0</v>
      </c>
      <c r="AC111" s="7">
        <f t="shared" si="26"/>
        <v>1</v>
      </c>
      <c r="AD111" s="2" t="str">
        <f>IF('[1]Service Rank in each comparison'!R112="","",'[1]Service Rank in each comparison'!$C112)</f>
        <v/>
      </c>
      <c r="AE111" s="5">
        <f>'[1]Service Rank in each comparison'!R112</f>
        <v>0</v>
      </c>
      <c r="AF111" s="6">
        <f>'[1]Service Rank in each comparison'!S112</f>
        <v>0</v>
      </c>
      <c r="AG111" s="7">
        <f t="shared" si="27"/>
        <v>1</v>
      </c>
      <c r="AH111" s="2" t="str">
        <f>IF('[1]Service Rank in each comparison'!T112="","",'[1]Service Rank in each comparison'!$C112)</f>
        <v/>
      </c>
      <c r="AI111" s="5">
        <f>'[1]Service Rank in each comparison'!T112</f>
        <v>0</v>
      </c>
      <c r="AJ111" s="6">
        <f>'[1]Service Rank in each comparison'!U112</f>
        <v>0</v>
      </c>
      <c r="AK111" s="7">
        <f t="shared" si="28"/>
        <v>1</v>
      </c>
      <c r="AL111" s="2" t="str">
        <f>IF('[1]Service Rank in each comparison'!V112="","",'[1]Service Rank in each comparison'!$C112)</f>
        <v/>
      </c>
      <c r="AM111" s="5">
        <f>'[1]Service Rank in each comparison'!V112</f>
        <v>0</v>
      </c>
      <c r="AN111" s="6">
        <f>'[1]Service Rank in each comparison'!W112</f>
        <v>0</v>
      </c>
      <c r="AO111" s="7">
        <f t="shared" si="29"/>
        <v>1</v>
      </c>
      <c r="AP111" s="2" t="str">
        <f>IF('[1]Service Rank in each comparison'!X112="","",'[1]Service Rank in each comparison'!$C112)</f>
        <v/>
      </c>
      <c r="AQ111" s="5">
        <f>'[1]Service Rank in each comparison'!X112</f>
        <v>0</v>
      </c>
      <c r="AR111" s="6">
        <f>'[1]Service Rank in each comparison'!Y112</f>
        <v>0</v>
      </c>
      <c r="AS111" s="7">
        <f t="shared" si="30"/>
        <v>1</v>
      </c>
      <c r="AT111" s="2" t="str">
        <f>IF('[1]Service Rank in each comparison'!Z112="","",'[1]Service Rank in each comparison'!$C112)</f>
        <v/>
      </c>
      <c r="AU111" s="5">
        <f>'[1]Service Rank in each comparison'!Z112</f>
        <v>0</v>
      </c>
      <c r="AV111" s="6">
        <f>'[1]Service Rank in each comparison'!AA112</f>
        <v>0</v>
      </c>
      <c r="AW111" s="7">
        <f t="shared" si="31"/>
        <v>1</v>
      </c>
      <c r="AX111" s="2" t="str">
        <f>IF('[1]Service Rank in each comparison'!AB112="","",'[1]Service Rank in each comparison'!$C112)</f>
        <v/>
      </c>
      <c r="AY111" s="5">
        <f>'[1]Service Rank in each comparison'!AB112</f>
        <v>0</v>
      </c>
      <c r="AZ111" s="6">
        <f>'[1]Service Rank in each comparison'!AC112</f>
        <v>0</v>
      </c>
      <c r="BA111" s="7">
        <f t="shared" si="32"/>
        <v>1</v>
      </c>
      <c r="BB111" s="2" t="str">
        <f>IF('[1]Service Rank in each comparison'!AD112="","",'[1]Service Rank in each comparison'!$C112)</f>
        <v/>
      </c>
      <c r="BC111" s="5">
        <f>'[1]Service Rank in each comparison'!AD112</f>
        <v>0</v>
      </c>
      <c r="BD111" s="6">
        <f>'[1]Service Rank in each comparison'!AE112</f>
        <v>0</v>
      </c>
      <c r="BE111" s="7">
        <f t="shared" si="33"/>
        <v>1</v>
      </c>
      <c r="BF111" s="2" t="str">
        <f>IF('[1]Service Rank in each comparison'!AF112="","",'[1]Service Rank in each comparison'!$C112)</f>
        <v/>
      </c>
      <c r="BG111" s="5">
        <f>'[1]Service Rank in each comparison'!AF112</f>
        <v>0</v>
      </c>
      <c r="BH111" s="6">
        <f>'[1]Service Rank in each comparison'!AG112</f>
        <v>0</v>
      </c>
      <c r="BI111" s="7">
        <f t="shared" si="34"/>
        <v>1</v>
      </c>
      <c r="BJ111" s="2" t="str">
        <f>IF('[1]Service Rank in each comparison'!AH112="","",'[1]Service Rank in each comparison'!$C112)</f>
        <v/>
      </c>
      <c r="BK111" s="5">
        <f>'[1]Service Rank in each comparison'!AH112</f>
        <v>0</v>
      </c>
      <c r="BL111" s="6">
        <f>'[1]Service Rank in each comparison'!AI112</f>
        <v>0</v>
      </c>
      <c r="BM111" s="7">
        <f t="shared" si="35"/>
        <v>1</v>
      </c>
      <c r="BN111" s="2" t="str">
        <f>IF('[1]Service Rank in each comparison'!AJ112="","",'[1]Service Rank in each comparison'!$C112)</f>
        <v/>
      </c>
      <c r="BO111" s="5">
        <f>'[1]Service Rank in each comparison'!AJ112</f>
        <v>0</v>
      </c>
      <c r="BP111" s="6">
        <f>'[1]Service Rank in each comparison'!AK112</f>
        <v>0</v>
      </c>
      <c r="BQ111" s="7">
        <f t="shared" si="36"/>
        <v>1</v>
      </c>
      <c r="BR111" s="2" t="str">
        <f>IF('[1]Service Rank in each comparison'!AL112="","",'[1]Service Rank in each comparison'!$C112)</f>
        <v/>
      </c>
      <c r="BS111" s="5">
        <f>'[1]Service Rank in each comparison'!AL112</f>
        <v>0</v>
      </c>
      <c r="BT111" s="6">
        <f>'[1]Service Rank in each comparison'!AM112</f>
        <v>0</v>
      </c>
      <c r="BU111" s="7">
        <f t="shared" si="37"/>
        <v>1</v>
      </c>
      <c r="BV111" s="2" t="str">
        <f>IF('[1]Service Rank in each comparison'!AN112="","",'[1]Service Rank in each comparison'!$C112)</f>
        <v/>
      </c>
      <c r="BW111" s="5">
        <f>'[1]Service Rank in each comparison'!AN112</f>
        <v>0</v>
      </c>
      <c r="BX111" s="6">
        <f>'[1]Service Rank in each comparison'!AO112</f>
        <v>0</v>
      </c>
      <c r="BY111" s="7">
        <f t="shared" si="38"/>
        <v>1</v>
      </c>
      <c r="BZ111" s="2" t="str">
        <f>IF('[1]Service Rank in each comparison'!AP112="","",'[1]Service Rank in each comparison'!$C112)</f>
        <v/>
      </c>
      <c r="CA111" s="5">
        <f>'[1]Service Rank in each comparison'!AP112</f>
        <v>0</v>
      </c>
      <c r="CB111" s="6">
        <f>'[1]Service Rank in each comparison'!AQ112</f>
        <v>0</v>
      </c>
      <c r="CC111" s="7">
        <f t="shared" si="39"/>
        <v>1</v>
      </c>
      <c r="CE111" s="2" t="s">
        <v>232</v>
      </c>
      <c r="CF111" s="5">
        <v>122.709637540838</v>
      </c>
      <c r="CG111" s="6">
        <v>-46.9407718896552</v>
      </c>
      <c r="CH111" s="7">
        <v>1</v>
      </c>
      <c r="CI111" s="2" t="s">
        <v>281</v>
      </c>
      <c r="CJ111" s="5">
        <v>9.30445561832948</v>
      </c>
      <c r="CK111" s="6">
        <v>9.30445561832948</v>
      </c>
      <c r="CL111" s="7">
        <v>1</v>
      </c>
      <c r="CM111" s="2" t="s">
        <v>299</v>
      </c>
      <c r="CN111" s="125" t="s">
        <v>299</v>
      </c>
      <c r="CO111" s="126" t="s">
        <v>299</v>
      </c>
      <c r="CP111" s="127" t="s">
        <v>299</v>
      </c>
      <c r="CQ111" s="2" t="s">
        <v>299</v>
      </c>
      <c r="CR111" s="125" t="s">
        <v>299</v>
      </c>
      <c r="CS111" s="126" t="s">
        <v>299</v>
      </c>
      <c r="CT111" s="127" t="s">
        <v>299</v>
      </c>
      <c r="CU111" s="2" t="s">
        <v>299</v>
      </c>
      <c r="CV111" s="125" t="s">
        <v>299</v>
      </c>
      <c r="CW111" s="126" t="s">
        <v>299</v>
      </c>
      <c r="CX111" s="127" t="s">
        <v>299</v>
      </c>
      <c r="CY111" s="2" t="s">
        <v>299</v>
      </c>
      <c r="CZ111" s="125" t="s">
        <v>299</v>
      </c>
      <c r="DA111" s="126" t="s">
        <v>299</v>
      </c>
      <c r="DB111" s="127" t="s">
        <v>299</v>
      </c>
      <c r="DC111" s="2" t="s">
        <v>299</v>
      </c>
      <c r="DD111" s="125" t="s">
        <v>299</v>
      </c>
      <c r="DE111" s="126" t="s">
        <v>299</v>
      </c>
      <c r="DF111" s="127" t="s">
        <v>299</v>
      </c>
      <c r="DG111" s="2" t="s">
        <v>299</v>
      </c>
      <c r="DH111" s="125" t="s">
        <v>299</v>
      </c>
      <c r="DI111" s="126" t="s">
        <v>299</v>
      </c>
      <c r="DJ111" s="127" t="s">
        <v>299</v>
      </c>
      <c r="DK111" s="2" t="s">
        <v>299</v>
      </c>
      <c r="DL111" s="125" t="s">
        <v>299</v>
      </c>
      <c r="DM111" s="126" t="s">
        <v>299</v>
      </c>
      <c r="DN111" s="127" t="s">
        <v>299</v>
      </c>
      <c r="DO111" s="2" t="s">
        <v>299</v>
      </c>
      <c r="DP111" s="125" t="s">
        <v>299</v>
      </c>
      <c r="DQ111" s="126" t="s">
        <v>299</v>
      </c>
      <c r="DR111" s="127" t="s">
        <v>299</v>
      </c>
      <c r="DS111" s="2" t="s">
        <v>299</v>
      </c>
      <c r="DT111" s="125" t="s">
        <v>299</v>
      </c>
      <c r="DU111" s="126" t="s">
        <v>299</v>
      </c>
      <c r="DV111" s="127" t="s">
        <v>299</v>
      </c>
      <c r="DW111" s="2" t="s">
        <v>299</v>
      </c>
      <c r="DX111" s="125" t="s">
        <v>299</v>
      </c>
      <c r="DY111" s="126" t="s">
        <v>299</v>
      </c>
      <c r="DZ111" s="127" t="s">
        <v>299</v>
      </c>
      <c r="EA111" s="2" t="s">
        <v>299</v>
      </c>
      <c r="EB111" s="125" t="s">
        <v>299</v>
      </c>
      <c r="EC111" s="126" t="s">
        <v>299</v>
      </c>
      <c r="ED111" s="127" t="s">
        <v>299</v>
      </c>
      <c r="EE111" s="2" t="s">
        <v>299</v>
      </c>
      <c r="EF111" s="125" t="s">
        <v>299</v>
      </c>
      <c r="EG111" s="126" t="s">
        <v>299</v>
      </c>
      <c r="EH111" s="127" t="s">
        <v>299</v>
      </c>
      <c r="EI111" s="2" t="s">
        <v>299</v>
      </c>
      <c r="EJ111" s="125" t="s">
        <v>299</v>
      </c>
      <c r="EK111" s="126" t="s">
        <v>299</v>
      </c>
      <c r="EL111" s="127" t="s">
        <v>299</v>
      </c>
      <c r="EM111" s="2" t="s">
        <v>299</v>
      </c>
      <c r="EN111" s="125" t="s">
        <v>299</v>
      </c>
      <c r="EO111" s="126" t="s">
        <v>299</v>
      </c>
      <c r="EP111" s="127" t="s">
        <v>299</v>
      </c>
      <c r="EQ111" s="2" t="s">
        <v>299</v>
      </c>
      <c r="ER111" s="125" t="s">
        <v>299</v>
      </c>
      <c r="ES111" s="126" t="s">
        <v>299</v>
      </c>
      <c r="ET111" s="127" t="s">
        <v>299</v>
      </c>
      <c r="EU111" s="2" t="s">
        <v>299</v>
      </c>
      <c r="EV111" s="125" t="s">
        <v>299</v>
      </c>
      <c r="EW111" s="126" t="s">
        <v>299</v>
      </c>
      <c r="EX111" s="127" t="s">
        <v>299</v>
      </c>
      <c r="EY111" s="2" t="s">
        <v>299</v>
      </c>
      <c r="EZ111" s="125" t="s">
        <v>299</v>
      </c>
      <c r="FA111" s="126" t="s">
        <v>299</v>
      </c>
      <c r="FB111" s="127" t="s">
        <v>299</v>
      </c>
      <c r="FC111" s="2" t="s">
        <v>299</v>
      </c>
      <c r="FD111" s="125" t="s">
        <v>299</v>
      </c>
      <c r="FE111" s="126" t="s">
        <v>299</v>
      </c>
      <c r="FF111" s="127" t="s">
        <v>299</v>
      </c>
    </row>
    <row r="112" spans="2:162">
      <c r="B112" s="2" t="str">
        <f>IF('[1]Service Rank in each comparison'!D113="","",'[1]Service Rank in each comparison'!$C113)</f>
        <v/>
      </c>
      <c r="C112" s="5">
        <f>'[1]Service Rank in each comparison'!D113</f>
        <v>0</v>
      </c>
      <c r="D112" s="6" t="str">
        <f>IF('[1]Service Rank in each comparison'!E113="","",'[1]Service Rank in each comparison'!E113)</f>
        <v/>
      </c>
      <c r="E112" s="7">
        <f t="shared" si="20"/>
        <v>1</v>
      </c>
      <c r="F112" s="2" t="str">
        <f>IF('[1]Service Rank in each comparison'!F113="","",'[1]Service Rank in each comparison'!$C113)</f>
        <v>Neuroactive ligand-receptor interaction</v>
      </c>
      <c r="G112" s="5">
        <f>'[1]Service Rank in each comparison'!F113</f>
        <v>41.0525603849231</v>
      </c>
      <c r="H112" s="6">
        <f>'[1]Service Rank in each comparison'!G113</f>
        <v>31.8946384078394</v>
      </c>
      <c r="I112" s="7">
        <f t="shared" si="21"/>
        <v>1</v>
      </c>
      <c r="J112" s="2" t="str">
        <f>IF('[1]Service Rank in each comparison'!H113="","",'[1]Service Rank in each comparison'!$C113)</f>
        <v>Neuroactive ligand-receptor interaction</v>
      </c>
      <c r="K112" s="5">
        <f>'[1]Service Rank in each comparison'!H113</f>
        <v>12.4715637884214</v>
      </c>
      <c r="L112" s="6">
        <f>'[1]Service Rank in each comparison'!I113</f>
        <v>12.4715637884214</v>
      </c>
      <c r="M112" s="7">
        <f t="shared" si="22"/>
        <v>1</v>
      </c>
      <c r="N112" s="2" t="str">
        <f>IF('[1]Service Rank in each comparison'!J113="","",'[1]Service Rank in each comparison'!$C113)</f>
        <v/>
      </c>
      <c r="O112" s="5">
        <f>'[1]Service Rank in each comparison'!J113</f>
        <v>0</v>
      </c>
      <c r="P112" s="6">
        <f>'[1]Service Rank in each comparison'!K113</f>
        <v>0</v>
      </c>
      <c r="Q112" s="7">
        <f t="shared" si="23"/>
        <v>1</v>
      </c>
      <c r="R112" s="2" t="str">
        <f>IF('[1]Service Rank in each comparison'!L113="","",'[1]Service Rank in each comparison'!$C113)</f>
        <v/>
      </c>
      <c r="S112" s="5">
        <f>'[1]Service Rank in each comparison'!L113</f>
        <v>0</v>
      </c>
      <c r="T112" s="6">
        <f>'[1]Service Rank in each comparison'!M113</f>
        <v>0</v>
      </c>
      <c r="U112" s="7">
        <f t="shared" si="24"/>
        <v>1</v>
      </c>
      <c r="V112" s="2" t="str">
        <f>IF('[1]Service Rank in each comparison'!N113="","",'[1]Service Rank in each comparison'!$C113)</f>
        <v/>
      </c>
      <c r="W112" s="5">
        <f>'[1]Service Rank in each comparison'!N113</f>
        <v>0</v>
      </c>
      <c r="X112" s="6">
        <f>'[1]Service Rank in each comparison'!O113</f>
        <v>0</v>
      </c>
      <c r="Y112" s="7">
        <f t="shared" si="25"/>
        <v>1</v>
      </c>
      <c r="Z112" s="2" t="str">
        <f>IF('[1]Service Rank in each comparison'!P113="","",'[1]Service Rank in each comparison'!$C113)</f>
        <v/>
      </c>
      <c r="AA112" s="5">
        <f>'[1]Service Rank in each comparison'!P113</f>
        <v>0</v>
      </c>
      <c r="AB112" s="6">
        <f>'[1]Service Rank in each comparison'!Q113</f>
        <v>0</v>
      </c>
      <c r="AC112" s="7">
        <f t="shared" si="26"/>
        <v>1</v>
      </c>
      <c r="AD112" s="2" t="str">
        <f>IF('[1]Service Rank in each comparison'!R113="","",'[1]Service Rank in each comparison'!$C113)</f>
        <v/>
      </c>
      <c r="AE112" s="5">
        <f>'[1]Service Rank in each comparison'!R113</f>
        <v>0</v>
      </c>
      <c r="AF112" s="6">
        <f>'[1]Service Rank in each comparison'!S113</f>
        <v>0</v>
      </c>
      <c r="AG112" s="7">
        <f t="shared" si="27"/>
        <v>1</v>
      </c>
      <c r="AH112" s="2" t="str">
        <f>IF('[1]Service Rank in each comparison'!T113="","",'[1]Service Rank in each comparison'!$C113)</f>
        <v/>
      </c>
      <c r="AI112" s="5">
        <f>'[1]Service Rank in each comparison'!T113</f>
        <v>0</v>
      </c>
      <c r="AJ112" s="6">
        <f>'[1]Service Rank in each comparison'!U113</f>
        <v>0</v>
      </c>
      <c r="AK112" s="7">
        <f t="shared" si="28"/>
        <v>1</v>
      </c>
      <c r="AL112" s="2" t="str">
        <f>IF('[1]Service Rank in each comparison'!V113="","",'[1]Service Rank in each comparison'!$C113)</f>
        <v/>
      </c>
      <c r="AM112" s="5">
        <f>'[1]Service Rank in each comparison'!V113</f>
        <v>0</v>
      </c>
      <c r="AN112" s="6">
        <f>'[1]Service Rank in each comparison'!W113</f>
        <v>0</v>
      </c>
      <c r="AO112" s="7">
        <f t="shared" si="29"/>
        <v>1</v>
      </c>
      <c r="AP112" s="2" t="str">
        <f>IF('[1]Service Rank in each comparison'!X113="","",'[1]Service Rank in each comparison'!$C113)</f>
        <v/>
      </c>
      <c r="AQ112" s="5">
        <f>'[1]Service Rank in each comparison'!X113</f>
        <v>0</v>
      </c>
      <c r="AR112" s="6">
        <f>'[1]Service Rank in each comparison'!Y113</f>
        <v>0</v>
      </c>
      <c r="AS112" s="7">
        <f t="shared" si="30"/>
        <v>1</v>
      </c>
      <c r="AT112" s="2" t="str">
        <f>IF('[1]Service Rank in each comparison'!Z113="","",'[1]Service Rank in each comparison'!$C113)</f>
        <v/>
      </c>
      <c r="AU112" s="5">
        <f>'[1]Service Rank in each comparison'!Z113</f>
        <v>0</v>
      </c>
      <c r="AV112" s="6">
        <f>'[1]Service Rank in each comparison'!AA113</f>
        <v>0</v>
      </c>
      <c r="AW112" s="7">
        <f t="shared" si="31"/>
        <v>1</v>
      </c>
      <c r="AX112" s="2" t="str">
        <f>IF('[1]Service Rank in each comparison'!AB113="","",'[1]Service Rank in each comparison'!$C113)</f>
        <v/>
      </c>
      <c r="AY112" s="5">
        <f>'[1]Service Rank in each comparison'!AB113</f>
        <v>0</v>
      </c>
      <c r="AZ112" s="6">
        <f>'[1]Service Rank in each comparison'!AC113</f>
        <v>0</v>
      </c>
      <c r="BA112" s="7">
        <f t="shared" si="32"/>
        <v>1</v>
      </c>
      <c r="BB112" s="2" t="str">
        <f>IF('[1]Service Rank in each comparison'!AD113="","",'[1]Service Rank in each comparison'!$C113)</f>
        <v/>
      </c>
      <c r="BC112" s="5">
        <f>'[1]Service Rank in each comparison'!AD113</f>
        <v>0</v>
      </c>
      <c r="BD112" s="6">
        <f>'[1]Service Rank in each comparison'!AE113</f>
        <v>0</v>
      </c>
      <c r="BE112" s="7">
        <f t="shared" si="33"/>
        <v>1</v>
      </c>
      <c r="BF112" s="2" t="str">
        <f>IF('[1]Service Rank in each comparison'!AF113="","",'[1]Service Rank in each comparison'!$C113)</f>
        <v/>
      </c>
      <c r="BG112" s="5">
        <f>'[1]Service Rank in each comparison'!AF113</f>
        <v>0</v>
      </c>
      <c r="BH112" s="6">
        <f>'[1]Service Rank in each comparison'!AG113</f>
        <v>0</v>
      </c>
      <c r="BI112" s="7">
        <f t="shared" si="34"/>
        <v>1</v>
      </c>
      <c r="BJ112" s="2" t="str">
        <f>IF('[1]Service Rank in each comparison'!AH113="","",'[1]Service Rank in each comparison'!$C113)</f>
        <v/>
      </c>
      <c r="BK112" s="5">
        <f>'[1]Service Rank in each comparison'!AH113</f>
        <v>0</v>
      </c>
      <c r="BL112" s="6">
        <f>'[1]Service Rank in each comparison'!AI113</f>
        <v>0</v>
      </c>
      <c r="BM112" s="7">
        <f t="shared" si="35"/>
        <v>1</v>
      </c>
      <c r="BN112" s="2" t="str">
        <f>IF('[1]Service Rank in each comparison'!AJ113="","",'[1]Service Rank in each comparison'!$C113)</f>
        <v/>
      </c>
      <c r="BO112" s="5">
        <f>'[1]Service Rank in each comparison'!AJ113</f>
        <v>0</v>
      </c>
      <c r="BP112" s="6">
        <f>'[1]Service Rank in each comparison'!AK113</f>
        <v>0</v>
      </c>
      <c r="BQ112" s="7">
        <f t="shared" si="36"/>
        <v>1</v>
      </c>
      <c r="BR112" s="2" t="str">
        <f>IF('[1]Service Rank in each comparison'!AL113="","",'[1]Service Rank in each comparison'!$C113)</f>
        <v/>
      </c>
      <c r="BS112" s="5">
        <f>'[1]Service Rank in each comparison'!AL113</f>
        <v>0</v>
      </c>
      <c r="BT112" s="6">
        <f>'[1]Service Rank in each comparison'!AM113</f>
        <v>0</v>
      </c>
      <c r="BU112" s="7">
        <f t="shared" si="37"/>
        <v>1</v>
      </c>
      <c r="BV112" s="2" t="str">
        <f>IF('[1]Service Rank in each comparison'!AN113="","",'[1]Service Rank in each comparison'!$C113)</f>
        <v/>
      </c>
      <c r="BW112" s="5">
        <f>'[1]Service Rank in each comparison'!AN113</f>
        <v>0</v>
      </c>
      <c r="BX112" s="6">
        <f>'[1]Service Rank in each comparison'!AO113</f>
        <v>0</v>
      </c>
      <c r="BY112" s="7">
        <f t="shared" si="38"/>
        <v>1</v>
      </c>
      <c r="BZ112" s="2" t="str">
        <f>IF('[1]Service Rank in each comparison'!AP113="","",'[1]Service Rank in each comparison'!$C113)</f>
        <v/>
      </c>
      <c r="CA112" s="5">
        <f>'[1]Service Rank in each comparison'!AP113</f>
        <v>0</v>
      </c>
      <c r="CB112" s="6">
        <f>'[1]Service Rank in each comparison'!AQ113</f>
        <v>0</v>
      </c>
      <c r="CC112" s="7">
        <f t="shared" si="39"/>
        <v>1</v>
      </c>
      <c r="CE112" s="2" t="s">
        <v>220</v>
      </c>
      <c r="CF112" s="5">
        <v>121.495681605271</v>
      </c>
      <c r="CG112" s="6">
        <v>-39.2130535810469</v>
      </c>
      <c r="CH112" s="7">
        <v>1</v>
      </c>
      <c r="CI112" s="2" t="s">
        <v>211</v>
      </c>
      <c r="CJ112" s="5">
        <v>8.8169267395388</v>
      </c>
      <c r="CK112" s="6">
        <v>8.8169267395388</v>
      </c>
      <c r="CL112" s="7">
        <v>1</v>
      </c>
      <c r="CM112" s="2" t="s">
        <v>299</v>
      </c>
      <c r="CN112" s="125" t="s">
        <v>299</v>
      </c>
      <c r="CO112" s="126" t="s">
        <v>299</v>
      </c>
      <c r="CP112" s="127" t="s">
        <v>299</v>
      </c>
      <c r="CQ112" s="2" t="s">
        <v>299</v>
      </c>
      <c r="CR112" s="125" t="s">
        <v>299</v>
      </c>
      <c r="CS112" s="126" t="s">
        <v>299</v>
      </c>
      <c r="CT112" s="127" t="s">
        <v>299</v>
      </c>
      <c r="CU112" s="2" t="s">
        <v>299</v>
      </c>
      <c r="CV112" s="125" t="s">
        <v>299</v>
      </c>
      <c r="CW112" s="126" t="s">
        <v>299</v>
      </c>
      <c r="CX112" s="127" t="s">
        <v>299</v>
      </c>
      <c r="CY112" s="2" t="s">
        <v>299</v>
      </c>
      <c r="CZ112" s="125" t="s">
        <v>299</v>
      </c>
      <c r="DA112" s="126" t="s">
        <v>299</v>
      </c>
      <c r="DB112" s="127" t="s">
        <v>299</v>
      </c>
      <c r="DC112" s="2" t="s">
        <v>299</v>
      </c>
      <c r="DD112" s="125" t="s">
        <v>299</v>
      </c>
      <c r="DE112" s="126" t="s">
        <v>299</v>
      </c>
      <c r="DF112" s="127" t="s">
        <v>299</v>
      </c>
      <c r="DG112" s="2" t="s">
        <v>299</v>
      </c>
      <c r="DH112" s="125" t="s">
        <v>299</v>
      </c>
      <c r="DI112" s="126" t="s">
        <v>299</v>
      </c>
      <c r="DJ112" s="127" t="s">
        <v>299</v>
      </c>
      <c r="DK112" s="2" t="s">
        <v>299</v>
      </c>
      <c r="DL112" s="125" t="s">
        <v>299</v>
      </c>
      <c r="DM112" s="126" t="s">
        <v>299</v>
      </c>
      <c r="DN112" s="127" t="s">
        <v>299</v>
      </c>
      <c r="DO112" s="2" t="s">
        <v>299</v>
      </c>
      <c r="DP112" s="125" t="s">
        <v>299</v>
      </c>
      <c r="DQ112" s="126" t="s">
        <v>299</v>
      </c>
      <c r="DR112" s="127" t="s">
        <v>299</v>
      </c>
      <c r="DS112" s="2" t="s">
        <v>299</v>
      </c>
      <c r="DT112" s="125" t="s">
        <v>299</v>
      </c>
      <c r="DU112" s="126" t="s">
        <v>299</v>
      </c>
      <c r="DV112" s="127" t="s">
        <v>299</v>
      </c>
      <c r="DW112" s="2" t="s">
        <v>299</v>
      </c>
      <c r="DX112" s="125" t="s">
        <v>299</v>
      </c>
      <c r="DY112" s="126" t="s">
        <v>299</v>
      </c>
      <c r="DZ112" s="127" t="s">
        <v>299</v>
      </c>
      <c r="EA112" s="2" t="s">
        <v>299</v>
      </c>
      <c r="EB112" s="125" t="s">
        <v>299</v>
      </c>
      <c r="EC112" s="126" t="s">
        <v>299</v>
      </c>
      <c r="ED112" s="127" t="s">
        <v>299</v>
      </c>
      <c r="EE112" s="2" t="s">
        <v>299</v>
      </c>
      <c r="EF112" s="125" t="s">
        <v>299</v>
      </c>
      <c r="EG112" s="126" t="s">
        <v>299</v>
      </c>
      <c r="EH112" s="127" t="s">
        <v>299</v>
      </c>
      <c r="EI112" s="2" t="s">
        <v>299</v>
      </c>
      <c r="EJ112" s="125" t="s">
        <v>299</v>
      </c>
      <c r="EK112" s="126" t="s">
        <v>299</v>
      </c>
      <c r="EL112" s="127" t="s">
        <v>299</v>
      </c>
      <c r="EM112" s="2" t="s">
        <v>299</v>
      </c>
      <c r="EN112" s="125" t="s">
        <v>299</v>
      </c>
      <c r="EO112" s="126" t="s">
        <v>299</v>
      </c>
      <c r="EP112" s="127" t="s">
        <v>299</v>
      </c>
      <c r="EQ112" s="2" t="s">
        <v>299</v>
      </c>
      <c r="ER112" s="125" t="s">
        <v>299</v>
      </c>
      <c r="ES112" s="126" t="s">
        <v>299</v>
      </c>
      <c r="ET112" s="127" t="s">
        <v>299</v>
      </c>
      <c r="EU112" s="2" t="s">
        <v>299</v>
      </c>
      <c r="EV112" s="125" t="s">
        <v>299</v>
      </c>
      <c r="EW112" s="126" t="s">
        <v>299</v>
      </c>
      <c r="EX112" s="127" t="s">
        <v>299</v>
      </c>
      <c r="EY112" s="2" t="s">
        <v>299</v>
      </c>
      <c r="EZ112" s="125" t="s">
        <v>299</v>
      </c>
      <c r="FA112" s="126" t="s">
        <v>299</v>
      </c>
      <c r="FB112" s="127" t="s">
        <v>299</v>
      </c>
      <c r="FC112" s="2" t="s">
        <v>299</v>
      </c>
      <c r="FD112" s="125" t="s">
        <v>299</v>
      </c>
      <c r="FE112" s="126" t="s">
        <v>299</v>
      </c>
      <c r="FF112" s="127" t="s">
        <v>299</v>
      </c>
    </row>
    <row r="113" spans="2:162">
      <c r="B113" s="2" t="str">
        <f>IF('[1]Service Rank in each comparison'!D114="","",'[1]Service Rank in each comparison'!$C114)</f>
        <v/>
      </c>
      <c r="C113" s="5">
        <f>'[1]Service Rank in each comparison'!D114</f>
        <v>0</v>
      </c>
      <c r="D113" s="6" t="str">
        <f>IF('[1]Service Rank in each comparison'!E114="","",'[1]Service Rank in each comparison'!E114)</f>
        <v/>
      </c>
      <c r="E113" s="7">
        <f t="shared" si="20"/>
        <v>1</v>
      </c>
      <c r="F113" s="2" t="str">
        <f>IF('[1]Service Rank in each comparison'!F114="","",'[1]Service Rank in each comparison'!$C114)</f>
        <v>Cell cycle</v>
      </c>
      <c r="G113" s="5">
        <f>'[1]Service Rank in each comparison'!F114</f>
        <v>25.726369356924</v>
      </c>
      <c r="H113" s="6">
        <f>'[1]Service Rank in each comparison'!G114</f>
        <v>12.3711386640139</v>
      </c>
      <c r="I113" s="7">
        <f t="shared" si="21"/>
        <v>1</v>
      </c>
      <c r="J113" s="2" t="str">
        <f>IF('[1]Service Rank in each comparison'!H114="","",'[1]Service Rank in each comparison'!$C114)</f>
        <v>Cell cycle</v>
      </c>
      <c r="K113" s="5">
        <f>'[1]Service Rank in each comparison'!H114</f>
        <v>17.8658128267217</v>
      </c>
      <c r="L113" s="6">
        <f>'[1]Service Rank in each comparison'!I114</f>
        <v>17.8658128267217</v>
      </c>
      <c r="M113" s="7">
        <f t="shared" si="22"/>
        <v>1</v>
      </c>
      <c r="N113" s="2" t="str">
        <f>IF('[1]Service Rank in each comparison'!J114="","",'[1]Service Rank in each comparison'!$C114)</f>
        <v/>
      </c>
      <c r="O113" s="5">
        <f>'[1]Service Rank in each comparison'!J114</f>
        <v>0</v>
      </c>
      <c r="P113" s="6">
        <f>'[1]Service Rank in each comparison'!K114</f>
        <v>0</v>
      </c>
      <c r="Q113" s="7">
        <f t="shared" si="23"/>
        <v>1</v>
      </c>
      <c r="R113" s="2" t="str">
        <f>IF('[1]Service Rank in each comparison'!L114="","",'[1]Service Rank in each comparison'!$C114)</f>
        <v/>
      </c>
      <c r="S113" s="5">
        <f>'[1]Service Rank in each comparison'!L114</f>
        <v>0</v>
      </c>
      <c r="T113" s="6">
        <f>'[1]Service Rank in each comparison'!M114</f>
        <v>0</v>
      </c>
      <c r="U113" s="7">
        <f t="shared" si="24"/>
        <v>1</v>
      </c>
      <c r="V113" s="2" t="str">
        <f>IF('[1]Service Rank in each comparison'!N114="","",'[1]Service Rank in each comparison'!$C114)</f>
        <v/>
      </c>
      <c r="W113" s="5">
        <f>'[1]Service Rank in each comparison'!N114</f>
        <v>0</v>
      </c>
      <c r="X113" s="6">
        <f>'[1]Service Rank in each comparison'!O114</f>
        <v>0</v>
      </c>
      <c r="Y113" s="7">
        <f t="shared" si="25"/>
        <v>1</v>
      </c>
      <c r="Z113" s="2" t="str">
        <f>IF('[1]Service Rank in each comparison'!P114="","",'[1]Service Rank in each comparison'!$C114)</f>
        <v/>
      </c>
      <c r="AA113" s="5">
        <f>'[1]Service Rank in each comparison'!P114</f>
        <v>0</v>
      </c>
      <c r="AB113" s="6">
        <f>'[1]Service Rank in each comparison'!Q114</f>
        <v>0</v>
      </c>
      <c r="AC113" s="7">
        <f t="shared" si="26"/>
        <v>1</v>
      </c>
      <c r="AD113" s="2" t="str">
        <f>IF('[1]Service Rank in each comparison'!R114="","",'[1]Service Rank in each comparison'!$C114)</f>
        <v/>
      </c>
      <c r="AE113" s="5">
        <f>'[1]Service Rank in each comparison'!R114</f>
        <v>0</v>
      </c>
      <c r="AF113" s="6">
        <f>'[1]Service Rank in each comparison'!S114</f>
        <v>0</v>
      </c>
      <c r="AG113" s="7">
        <f t="shared" si="27"/>
        <v>1</v>
      </c>
      <c r="AH113" s="2" t="str">
        <f>IF('[1]Service Rank in each comparison'!T114="","",'[1]Service Rank in each comparison'!$C114)</f>
        <v/>
      </c>
      <c r="AI113" s="5">
        <f>'[1]Service Rank in each comparison'!T114</f>
        <v>0</v>
      </c>
      <c r="AJ113" s="6">
        <f>'[1]Service Rank in each comparison'!U114</f>
        <v>0</v>
      </c>
      <c r="AK113" s="7">
        <f t="shared" si="28"/>
        <v>1</v>
      </c>
      <c r="AL113" s="2" t="str">
        <f>IF('[1]Service Rank in each comparison'!V114="","",'[1]Service Rank in each comparison'!$C114)</f>
        <v/>
      </c>
      <c r="AM113" s="5">
        <f>'[1]Service Rank in each comparison'!V114</f>
        <v>0</v>
      </c>
      <c r="AN113" s="6">
        <f>'[1]Service Rank in each comparison'!W114</f>
        <v>0</v>
      </c>
      <c r="AO113" s="7">
        <f t="shared" si="29"/>
        <v>1</v>
      </c>
      <c r="AP113" s="2" t="str">
        <f>IF('[1]Service Rank in each comparison'!X114="","",'[1]Service Rank in each comparison'!$C114)</f>
        <v/>
      </c>
      <c r="AQ113" s="5">
        <f>'[1]Service Rank in each comparison'!X114</f>
        <v>0</v>
      </c>
      <c r="AR113" s="6">
        <f>'[1]Service Rank in each comparison'!Y114</f>
        <v>0</v>
      </c>
      <c r="AS113" s="7">
        <f t="shared" si="30"/>
        <v>1</v>
      </c>
      <c r="AT113" s="2" t="str">
        <f>IF('[1]Service Rank in each comparison'!Z114="","",'[1]Service Rank in each comparison'!$C114)</f>
        <v/>
      </c>
      <c r="AU113" s="5">
        <f>'[1]Service Rank in each comparison'!Z114</f>
        <v>0</v>
      </c>
      <c r="AV113" s="6">
        <f>'[1]Service Rank in each comparison'!AA114</f>
        <v>0</v>
      </c>
      <c r="AW113" s="7">
        <f t="shared" si="31"/>
        <v>1</v>
      </c>
      <c r="AX113" s="2" t="str">
        <f>IF('[1]Service Rank in each comparison'!AB114="","",'[1]Service Rank in each comparison'!$C114)</f>
        <v/>
      </c>
      <c r="AY113" s="5">
        <f>'[1]Service Rank in each comparison'!AB114</f>
        <v>0</v>
      </c>
      <c r="AZ113" s="6">
        <f>'[1]Service Rank in each comparison'!AC114</f>
        <v>0</v>
      </c>
      <c r="BA113" s="7">
        <f t="shared" si="32"/>
        <v>1</v>
      </c>
      <c r="BB113" s="2" t="str">
        <f>IF('[1]Service Rank in each comparison'!AD114="","",'[1]Service Rank in each comparison'!$C114)</f>
        <v/>
      </c>
      <c r="BC113" s="5">
        <f>'[1]Service Rank in each comparison'!AD114</f>
        <v>0</v>
      </c>
      <c r="BD113" s="6">
        <f>'[1]Service Rank in each comparison'!AE114</f>
        <v>0</v>
      </c>
      <c r="BE113" s="7">
        <f t="shared" si="33"/>
        <v>1</v>
      </c>
      <c r="BF113" s="2" t="str">
        <f>IF('[1]Service Rank in each comparison'!AF114="","",'[1]Service Rank in each comparison'!$C114)</f>
        <v/>
      </c>
      <c r="BG113" s="5">
        <f>'[1]Service Rank in each comparison'!AF114</f>
        <v>0</v>
      </c>
      <c r="BH113" s="6">
        <f>'[1]Service Rank in each comparison'!AG114</f>
        <v>0</v>
      </c>
      <c r="BI113" s="7">
        <f t="shared" si="34"/>
        <v>1</v>
      </c>
      <c r="BJ113" s="2" t="str">
        <f>IF('[1]Service Rank in each comparison'!AH114="","",'[1]Service Rank in each comparison'!$C114)</f>
        <v/>
      </c>
      <c r="BK113" s="5">
        <f>'[1]Service Rank in each comparison'!AH114</f>
        <v>0</v>
      </c>
      <c r="BL113" s="6">
        <f>'[1]Service Rank in each comparison'!AI114</f>
        <v>0</v>
      </c>
      <c r="BM113" s="7">
        <f t="shared" si="35"/>
        <v>1</v>
      </c>
      <c r="BN113" s="2" t="str">
        <f>IF('[1]Service Rank in each comparison'!AJ114="","",'[1]Service Rank in each comparison'!$C114)</f>
        <v/>
      </c>
      <c r="BO113" s="5">
        <f>'[1]Service Rank in each comparison'!AJ114</f>
        <v>0</v>
      </c>
      <c r="BP113" s="6">
        <f>'[1]Service Rank in each comparison'!AK114</f>
        <v>0</v>
      </c>
      <c r="BQ113" s="7">
        <f t="shared" si="36"/>
        <v>1</v>
      </c>
      <c r="BR113" s="2" t="str">
        <f>IF('[1]Service Rank in each comparison'!AL114="","",'[1]Service Rank in each comparison'!$C114)</f>
        <v/>
      </c>
      <c r="BS113" s="5">
        <f>'[1]Service Rank in each comparison'!AL114</f>
        <v>0</v>
      </c>
      <c r="BT113" s="6">
        <f>'[1]Service Rank in each comparison'!AM114</f>
        <v>0</v>
      </c>
      <c r="BU113" s="7">
        <f t="shared" si="37"/>
        <v>1</v>
      </c>
      <c r="BV113" s="2" t="str">
        <f>IF('[1]Service Rank in each comparison'!AN114="","",'[1]Service Rank in each comparison'!$C114)</f>
        <v/>
      </c>
      <c r="BW113" s="5">
        <f>'[1]Service Rank in each comparison'!AN114</f>
        <v>0</v>
      </c>
      <c r="BX113" s="6">
        <f>'[1]Service Rank in each comparison'!AO114</f>
        <v>0</v>
      </c>
      <c r="BY113" s="7">
        <f t="shared" si="38"/>
        <v>1</v>
      </c>
      <c r="BZ113" s="2" t="str">
        <f>IF('[1]Service Rank in each comparison'!AP114="","",'[1]Service Rank in each comparison'!$C114)</f>
        <v/>
      </c>
      <c r="CA113" s="5">
        <f>'[1]Service Rank in each comparison'!AP114</f>
        <v>0</v>
      </c>
      <c r="CB113" s="6">
        <f>'[1]Service Rank in each comparison'!AQ114</f>
        <v>0</v>
      </c>
      <c r="CC113" s="7">
        <f t="shared" si="39"/>
        <v>1</v>
      </c>
      <c r="CE113" s="2" t="s">
        <v>235</v>
      </c>
      <c r="CF113" s="5">
        <v>120.108604549421</v>
      </c>
      <c r="CG113" s="6">
        <v>-29.5139774664999</v>
      </c>
      <c r="CH113" s="7">
        <v>1</v>
      </c>
      <c r="CI113" s="2" t="s">
        <v>157</v>
      </c>
      <c r="CJ113" s="5">
        <v>8.80432560839721</v>
      </c>
      <c r="CK113" s="6">
        <v>-8.80432560839721</v>
      </c>
      <c r="CL113" s="7">
        <v>1</v>
      </c>
      <c r="CM113" s="2" t="s">
        <v>299</v>
      </c>
      <c r="CN113" s="125" t="s">
        <v>299</v>
      </c>
      <c r="CO113" s="126" t="s">
        <v>299</v>
      </c>
      <c r="CP113" s="127" t="s">
        <v>299</v>
      </c>
      <c r="CQ113" s="2" t="s">
        <v>299</v>
      </c>
      <c r="CR113" s="125" t="s">
        <v>299</v>
      </c>
      <c r="CS113" s="126" t="s">
        <v>299</v>
      </c>
      <c r="CT113" s="127" t="s">
        <v>299</v>
      </c>
      <c r="CU113" s="2" t="s">
        <v>299</v>
      </c>
      <c r="CV113" s="125" t="s">
        <v>299</v>
      </c>
      <c r="CW113" s="126" t="s">
        <v>299</v>
      </c>
      <c r="CX113" s="127" t="s">
        <v>299</v>
      </c>
      <c r="CY113" s="2" t="s">
        <v>299</v>
      </c>
      <c r="CZ113" s="125" t="s">
        <v>299</v>
      </c>
      <c r="DA113" s="126" t="s">
        <v>299</v>
      </c>
      <c r="DB113" s="127" t="s">
        <v>299</v>
      </c>
      <c r="DC113" s="2" t="s">
        <v>299</v>
      </c>
      <c r="DD113" s="125" t="s">
        <v>299</v>
      </c>
      <c r="DE113" s="126" t="s">
        <v>299</v>
      </c>
      <c r="DF113" s="127" t="s">
        <v>299</v>
      </c>
      <c r="DG113" s="2" t="s">
        <v>299</v>
      </c>
      <c r="DH113" s="125" t="s">
        <v>299</v>
      </c>
      <c r="DI113" s="126" t="s">
        <v>299</v>
      </c>
      <c r="DJ113" s="127" t="s">
        <v>299</v>
      </c>
      <c r="DK113" s="2" t="s">
        <v>299</v>
      </c>
      <c r="DL113" s="125" t="s">
        <v>299</v>
      </c>
      <c r="DM113" s="126" t="s">
        <v>299</v>
      </c>
      <c r="DN113" s="127" t="s">
        <v>299</v>
      </c>
      <c r="DO113" s="2" t="s">
        <v>299</v>
      </c>
      <c r="DP113" s="125" t="s">
        <v>299</v>
      </c>
      <c r="DQ113" s="126" t="s">
        <v>299</v>
      </c>
      <c r="DR113" s="127" t="s">
        <v>299</v>
      </c>
      <c r="DS113" s="2" t="s">
        <v>299</v>
      </c>
      <c r="DT113" s="125" t="s">
        <v>299</v>
      </c>
      <c r="DU113" s="126" t="s">
        <v>299</v>
      </c>
      <c r="DV113" s="127" t="s">
        <v>299</v>
      </c>
      <c r="DW113" s="2" t="s">
        <v>299</v>
      </c>
      <c r="DX113" s="125" t="s">
        <v>299</v>
      </c>
      <c r="DY113" s="126" t="s">
        <v>299</v>
      </c>
      <c r="DZ113" s="127" t="s">
        <v>299</v>
      </c>
      <c r="EA113" s="2" t="s">
        <v>299</v>
      </c>
      <c r="EB113" s="125" t="s">
        <v>299</v>
      </c>
      <c r="EC113" s="126" t="s">
        <v>299</v>
      </c>
      <c r="ED113" s="127" t="s">
        <v>299</v>
      </c>
      <c r="EE113" s="2" t="s">
        <v>299</v>
      </c>
      <c r="EF113" s="125" t="s">
        <v>299</v>
      </c>
      <c r="EG113" s="126" t="s">
        <v>299</v>
      </c>
      <c r="EH113" s="127" t="s">
        <v>299</v>
      </c>
      <c r="EI113" s="2" t="s">
        <v>299</v>
      </c>
      <c r="EJ113" s="125" t="s">
        <v>299</v>
      </c>
      <c r="EK113" s="126" t="s">
        <v>299</v>
      </c>
      <c r="EL113" s="127" t="s">
        <v>299</v>
      </c>
      <c r="EM113" s="2" t="s">
        <v>299</v>
      </c>
      <c r="EN113" s="125" t="s">
        <v>299</v>
      </c>
      <c r="EO113" s="126" t="s">
        <v>299</v>
      </c>
      <c r="EP113" s="127" t="s">
        <v>299</v>
      </c>
      <c r="EQ113" s="2" t="s">
        <v>299</v>
      </c>
      <c r="ER113" s="125" t="s">
        <v>299</v>
      </c>
      <c r="ES113" s="126" t="s">
        <v>299</v>
      </c>
      <c r="ET113" s="127" t="s">
        <v>299</v>
      </c>
      <c r="EU113" s="2" t="s">
        <v>299</v>
      </c>
      <c r="EV113" s="125" t="s">
        <v>299</v>
      </c>
      <c r="EW113" s="126" t="s">
        <v>299</v>
      </c>
      <c r="EX113" s="127" t="s">
        <v>299</v>
      </c>
      <c r="EY113" s="2" t="s">
        <v>299</v>
      </c>
      <c r="EZ113" s="125" t="s">
        <v>299</v>
      </c>
      <c r="FA113" s="126" t="s">
        <v>299</v>
      </c>
      <c r="FB113" s="127" t="s">
        <v>299</v>
      </c>
      <c r="FC113" s="2" t="s">
        <v>299</v>
      </c>
      <c r="FD113" s="125" t="s">
        <v>299</v>
      </c>
      <c r="FE113" s="126" t="s">
        <v>299</v>
      </c>
      <c r="FF113" s="127" t="s">
        <v>299</v>
      </c>
    </row>
    <row r="114" spans="2:162">
      <c r="B114" s="2" t="str">
        <f>IF('[1]Service Rank in each comparison'!D115="","",'[1]Service Rank in each comparison'!$C115)</f>
        <v/>
      </c>
      <c r="C114" s="5">
        <f>'[1]Service Rank in each comparison'!D115</f>
        <v>0</v>
      </c>
      <c r="D114" s="6" t="str">
        <f>IF('[1]Service Rank in each comparison'!E115="","",'[1]Service Rank in each comparison'!E115)</f>
        <v/>
      </c>
      <c r="E114" s="7">
        <f t="shared" si="20"/>
        <v>1</v>
      </c>
      <c r="F114" s="2" t="str">
        <f>IF('[1]Service Rank in each comparison'!F115="","",'[1]Service Rank in each comparison'!$C115)</f>
        <v>Oocyte meiosis</v>
      </c>
      <c r="G114" s="5">
        <f>'[1]Service Rank in each comparison'!F115</f>
        <v>144.291139700077</v>
      </c>
      <c r="H114" s="6">
        <f>'[1]Service Rank in each comparison'!G115</f>
        <v>-102.599527148862</v>
      </c>
      <c r="I114" s="7">
        <f t="shared" si="21"/>
        <v>1</v>
      </c>
      <c r="J114" s="2" t="str">
        <f>IF('[1]Service Rank in each comparison'!H115="","",'[1]Service Rank in each comparison'!$C115)</f>
        <v>Oocyte meiosis</v>
      </c>
      <c r="K114" s="5">
        <f>'[1]Service Rank in each comparison'!H115</f>
        <v>40.9527648571155</v>
      </c>
      <c r="L114" s="6">
        <f>'[1]Service Rank in each comparison'!I115</f>
        <v>-1.85023112315854</v>
      </c>
      <c r="M114" s="7">
        <f t="shared" si="22"/>
        <v>1</v>
      </c>
      <c r="N114" s="2" t="str">
        <f>IF('[1]Service Rank in each comparison'!J115="","",'[1]Service Rank in each comparison'!$C115)</f>
        <v/>
      </c>
      <c r="O114" s="5">
        <f>'[1]Service Rank in each comparison'!J115</f>
        <v>0</v>
      </c>
      <c r="P114" s="6">
        <f>'[1]Service Rank in each comparison'!K115</f>
        <v>0</v>
      </c>
      <c r="Q114" s="7">
        <f t="shared" si="23"/>
        <v>1</v>
      </c>
      <c r="R114" s="2" t="str">
        <f>IF('[1]Service Rank in each comparison'!L115="","",'[1]Service Rank in each comparison'!$C115)</f>
        <v/>
      </c>
      <c r="S114" s="5">
        <f>'[1]Service Rank in each comparison'!L115</f>
        <v>0</v>
      </c>
      <c r="T114" s="6">
        <f>'[1]Service Rank in each comparison'!M115</f>
        <v>0</v>
      </c>
      <c r="U114" s="7">
        <f t="shared" si="24"/>
        <v>1</v>
      </c>
      <c r="V114" s="2" t="str">
        <f>IF('[1]Service Rank in each comparison'!N115="","",'[1]Service Rank in each comparison'!$C115)</f>
        <v/>
      </c>
      <c r="W114" s="5">
        <f>'[1]Service Rank in each comparison'!N115</f>
        <v>0</v>
      </c>
      <c r="X114" s="6">
        <f>'[1]Service Rank in each comparison'!O115</f>
        <v>0</v>
      </c>
      <c r="Y114" s="7">
        <f t="shared" si="25"/>
        <v>1</v>
      </c>
      <c r="Z114" s="2" t="str">
        <f>IF('[1]Service Rank in each comparison'!P115="","",'[1]Service Rank in each comparison'!$C115)</f>
        <v/>
      </c>
      <c r="AA114" s="5">
        <f>'[1]Service Rank in each comparison'!P115</f>
        <v>0</v>
      </c>
      <c r="AB114" s="6">
        <f>'[1]Service Rank in each comparison'!Q115</f>
        <v>0</v>
      </c>
      <c r="AC114" s="7">
        <f t="shared" si="26"/>
        <v>1</v>
      </c>
      <c r="AD114" s="2" t="str">
        <f>IF('[1]Service Rank in each comparison'!R115="","",'[1]Service Rank in each comparison'!$C115)</f>
        <v/>
      </c>
      <c r="AE114" s="5">
        <f>'[1]Service Rank in each comparison'!R115</f>
        <v>0</v>
      </c>
      <c r="AF114" s="6">
        <f>'[1]Service Rank in each comparison'!S115</f>
        <v>0</v>
      </c>
      <c r="AG114" s="7">
        <f t="shared" si="27"/>
        <v>1</v>
      </c>
      <c r="AH114" s="2" t="str">
        <f>IF('[1]Service Rank in each comparison'!T115="","",'[1]Service Rank in each comparison'!$C115)</f>
        <v/>
      </c>
      <c r="AI114" s="5">
        <f>'[1]Service Rank in each comparison'!T115</f>
        <v>0</v>
      </c>
      <c r="AJ114" s="6">
        <f>'[1]Service Rank in each comparison'!U115</f>
        <v>0</v>
      </c>
      <c r="AK114" s="7">
        <f t="shared" si="28"/>
        <v>1</v>
      </c>
      <c r="AL114" s="2" t="str">
        <f>IF('[1]Service Rank in each comparison'!V115="","",'[1]Service Rank in each comparison'!$C115)</f>
        <v/>
      </c>
      <c r="AM114" s="5">
        <f>'[1]Service Rank in each comparison'!V115</f>
        <v>0</v>
      </c>
      <c r="AN114" s="6">
        <f>'[1]Service Rank in each comparison'!W115</f>
        <v>0</v>
      </c>
      <c r="AO114" s="7">
        <f t="shared" si="29"/>
        <v>1</v>
      </c>
      <c r="AP114" s="2" t="str">
        <f>IF('[1]Service Rank in each comparison'!X115="","",'[1]Service Rank in each comparison'!$C115)</f>
        <v/>
      </c>
      <c r="AQ114" s="5">
        <f>'[1]Service Rank in each comparison'!X115</f>
        <v>0</v>
      </c>
      <c r="AR114" s="6">
        <f>'[1]Service Rank in each comparison'!Y115</f>
        <v>0</v>
      </c>
      <c r="AS114" s="7">
        <f t="shared" si="30"/>
        <v>1</v>
      </c>
      <c r="AT114" s="2" t="str">
        <f>IF('[1]Service Rank in each comparison'!Z115="","",'[1]Service Rank in each comparison'!$C115)</f>
        <v/>
      </c>
      <c r="AU114" s="5">
        <f>'[1]Service Rank in each comparison'!Z115</f>
        <v>0</v>
      </c>
      <c r="AV114" s="6">
        <f>'[1]Service Rank in each comparison'!AA115</f>
        <v>0</v>
      </c>
      <c r="AW114" s="7">
        <f t="shared" si="31"/>
        <v>1</v>
      </c>
      <c r="AX114" s="2" t="str">
        <f>IF('[1]Service Rank in each comparison'!AB115="","",'[1]Service Rank in each comparison'!$C115)</f>
        <v/>
      </c>
      <c r="AY114" s="5">
        <f>'[1]Service Rank in each comparison'!AB115</f>
        <v>0</v>
      </c>
      <c r="AZ114" s="6">
        <f>'[1]Service Rank in each comparison'!AC115</f>
        <v>0</v>
      </c>
      <c r="BA114" s="7">
        <f t="shared" si="32"/>
        <v>1</v>
      </c>
      <c r="BB114" s="2" t="str">
        <f>IF('[1]Service Rank in each comparison'!AD115="","",'[1]Service Rank in each comparison'!$C115)</f>
        <v/>
      </c>
      <c r="BC114" s="5">
        <f>'[1]Service Rank in each comparison'!AD115</f>
        <v>0</v>
      </c>
      <c r="BD114" s="6">
        <f>'[1]Service Rank in each comparison'!AE115</f>
        <v>0</v>
      </c>
      <c r="BE114" s="7">
        <f t="shared" si="33"/>
        <v>1</v>
      </c>
      <c r="BF114" s="2" t="str">
        <f>IF('[1]Service Rank in each comparison'!AF115="","",'[1]Service Rank in each comparison'!$C115)</f>
        <v/>
      </c>
      <c r="BG114" s="5">
        <f>'[1]Service Rank in each comparison'!AF115</f>
        <v>0</v>
      </c>
      <c r="BH114" s="6">
        <f>'[1]Service Rank in each comparison'!AG115</f>
        <v>0</v>
      </c>
      <c r="BI114" s="7">
        <f t="shared" si="34"/>
        <v>1</v>
      </c>
      <c r="BJ114" s="2" t="str">
        <f>IF('[1]Service Rank in each comparison'!AH115="","",'[1]Service Rank in each comparison'!$C115)</f>
        <v/>
      </c>
      <c r="BK114" s="5">
        <f>'[1]Service Rank in each comparison'!AH115</f>
        <v>0</v>
      </c>
      <c r="BL114" s="6">
        <f>'[1]Service Rank in each comparison'!AI115</f>
        <v>0</v>
      </c>
      <c r="BM114" s="7">
        <f t="shared" si="35"/>
        <v>1</v>
      </c>
      <c r="BN114" s="2" t="str">
        <f>IF('[1]Service Rank in each comparison'!AJ115="","",'[1]Service Rank in each comparison'!$C115)</f>
        <v/>
      </c>
      <c r="BO114" s="5">
        <f>'[1]Service Rank in each comparison'!AJ115</f>
        <v>0</v>
      </c>
      <c r="BP114" s="6">
        <f>'[1]Service Rank in each comparison'!AK115</f>
        <v>0</v>
      </c>
      <c r="BQ114" s="7">
        <f t="shared" si="36"/>
        <v>1</v>
      </c>
      <c r="BR114" s="2" t="str">
        <f>IF('[1]Service Rank in each comparison'!AL115="","",'[1]Service Rank in each comparison'!$C115)</f>
        <v/>
      </c>
      <c r="BS114" s="5">
        <f>'[1]Service Rank in each comparison'!AL115</f>
        <v>0</v>
      </c>
      <c r="BT114" s="6">
        <f>'[1]Service Rank in each comparison'!AM115</f>
        <v>0</v>
      </c>
      <c r="BU114" s="7">
        <f t="shared" si="37"/>
        <v>1</v>
      </c>
      <c r="BV114" s="2" t="str">
        <f>IF('[1]Service Rank in each comparison'!AN115="","",'[1]Service Rank in each comparison'!$C115)</f>
        <v/>
      </c>
      <c r="BW114" s="5">
        <f>'[1]Service Rank in each comparison'!AN115</f>
        <v>0</v>
      </c>
      <c r="BX114" s="6">
        <f>'[1]Service Rank in each comparison'!AO115</f>
        <v>0</v>
      </c>
      <c r="BY114" s="7">
        <f t="shared" si="38"/>
        <v>1</v>
      </c>
      <c r="BZ114" s="2" t="str">
        <f>IF('[1]Service Rank in each comparison'!AP115="","",'[1]Service Rank in each comparison'!$C115)</f>
        <v/>
      </c>
      <c r="CA114" s="5">
        <f>'[1]Service Rank in each comparison'!AP115</f>
        <v>0</v>
      </c>
      <c r="CB114" s="6">
        <f>'[1]Service Rank in each comparison'!AQ115</f>
        <v>0</v>
      </c>
      <c r="CC114" s="7">
        <f t="shared" si="39"/>
        <v>1</v>
      </c>
      <c r="CE114" s="2" t="s">
        <v>211</v>
      </c>
      <c r="CF114" s="5">
        <v>119.93703637198</v>
      </c>
      <c r="CG114" s="6">
        <v>34.3357543111801</v>
      </c>
      <c r="CH114" s="7">
        <v>1</v>
      </c>
      <c r="CI114" s="2" t="s">
        <v>288</v>
      </c>
      <c r="CJ114" s="5">
        <v>8.48095481698049</v>
      </c>
      <c r="CK114" s="6">
        <v>8.48095481698049</v>
      </c>
      <c r="CL114" s="7">
        <v>1</v>
      </c>
      <c r="CM114" s="2" t="s">
        <v>299</v>
      </c>
      <c r="CN114" s="125" t="s">
        <v>299</v>
      </c>
      <c r="CO114" s="126" t="s">
        <v>299</v>
      </c>
      <c r="CP114" s="127" t="s">
        <v>299</v>
      </c>
      <c r="CQ114" s="2" t="s">
        <v>299</v>
      </c>
      <c r="CR114" s="125" t="s">
        <v>299</v>
      </c>
      <c r="CS114" s="126" t="s">
        <v>299</v>
      </c>
      <c r="CT114" s="127" t="s">
        <v>299</v>
      </c>
      <c r="CU114" s="2" t="s">
        <v>299</v>
      </c>
      <c r="CV114" s="125" t="s">
        <v>299</v>
      </c>
      <c r="CW114" s="126" t="s">
        <v>299</v>
      </c>
      <c r="CX114" s="127" t="s">
        <v>299</v>
      </c>
      <c r="CY114" s="2" t="s">
        <v>299</v>
      </c>
      <c r="CZ114" s="125" t="s">
        <v>299</v>
      </c>
      <c r="DA114" s="126" t="s">
        <v>299</v>
      </c>
      <c r="DB114" s="127" t="s">
        <v>299</v>
      </c>
      <c r="DC114" s="2" t="s">
        <v>299</v>
      </c>
      <c r="DD114" s="125" t="s">
        <v>299</v>
      </c>
      <c r="DE114" s="126" t="s">
        <v>299</v>
      </c>
      <c r="DF114" s="127" t="s">
        <v>299</v>
      </c>
      <c r="DG114" s="2" t="s">
        <v>299</v>
      </c>
      <c r="DH114" s="125" t="s">
        <v>299</v>
      </c>
      <c r="DI114" s="126" t="s">
        <v>299</v>
      </c>
      <c r="DJ114" s="127" t="s">
        <v>299</v>
      </c>
      <c r="DK114" s="2" t="s">
        <v>299</v>
      </c>
      <c r="DL114" s="125" t="s">
        <v>299</v>
      </c>
      <c r="DM114" s="126" t="s">
        <v>299</v>
      </c>
      <c r="DN114" s="127" t="s">
        <v>299</v>
      </c>
      <c r="DO114" s="2" t="s">
        <v>299</v>
      </c>
      <c r="DP114" s="125" t="s">
        <v>299</v>
      </c>
      <c r="DQ114" s="126" t="s">
        <v>299</v>
      </c>
      <c r="DR114" s="127" t="s">
        <v>299</v>
      </c>
      <c r="DS114" s="2" t="s">
        <v>299</v>
      </c>
      <c r="DT114" s="125" t="s">
        <v>299</v>
      </c>
      <c r="DU114" s="126" t="s">
        <v>299</v>
      </c>
      <c r="DV114" s="127" t="s">
        <v>299</v>
      </c>
      <c r="DW114" s="2" t="s">
        <v>299</v>
      </c>
      <c r="DX114" s="125" t="s">
        <v>299</v>
      </c>
      <c r="DY114" s="126" t="s">
        <v>299</v>
      </c>
      <c r="DZ114" s="127" t="s">
        <v>299</v>
      </c>
      <c r="EA114" s="2" t="s">
        <v>299</v>
      </c>
      <c r="EB114" s="125" t="s">
        <v>299</v>
      </c>
      <c r="EC114" s="126" t="s">
        <v>299</v>
      </c>
      <c r="ED114" s="127" t="s">
        <v>299</v>
      </c>
      <c r="EE114" s="2" t="s">
        <v>299</v>
      </c>
      <c r="EF114" s="125" t="s">
        <v>299</v>
      </c>
      <c r="EG114" s="126" t="s">
        <v>299</v>
      </c>
      <c r="EH114" s="127" t="s">
        <v>299</v>
      </c>
      <c r="EI114" s="2" t="s">
        <v>299</v>
      </c>
      <c r="EJ114" s="125" t="s">
        <v>299</v>
      </c>
      <c r="EK114" s="126" t="s">
        <v>299</v>
      </c>
      <c r="EL114" s="127" t="s">
        <v>299</v>
      </c>
      <c r="EM114" s="2" t="s">
        <v>299</v>
      </c>
      <c r="EN114" s="125" t="s">
        <v>299</v>
      </c>
      <c r="EO114" s="126" t="s">
        <v>299</v>
      </c>
      <c r="EP114" s="127" t="s">
        <v>299</v>
      </c>
      <c r="EQ114" s="2" t="s">
        <v>299</v>
      </c>
      <c r="ER114" s="125" t="s">
        <v>299</v>
      </c>
      <c r="ES114" s="126" t="s">
        <v>299</v>
      </c>
      <c r="ET114" s="127" t="s">
        <v>299</v>
      </c>
      <c r="EU114" s="2" t="s">
        <v>299</v>
      </c>
      <c r="EV114" s="125" t="s">
        <v>299</v>
      </c>
      <c r="EW114" s="126" t="s">
        <v>299</v>
      </c>
      <c r="EX114" s="127" t="s">
        <v>299</v>
      </c>
      <c r="EY114" s="2" t="s">
        <v>299</v>
      </c>
      <c r="EZ114" s="125" t="s">
        <v>299</v>
      </c>
      <c r="FA114" s="126" t="s">
        <v>299</v>
      </c>
      <c r="FB114" s="127" t="s">
        <v>299</v>
      </c>
      <c r="FC114" s="2" t="s">
        <v>299</v>
      </c>
      <c r="FD114" s="125" t="s">
        <v>299</v>
      </c>
      <c r="FE114" s="126" t="s">
        <v>299</v>
      </c>
      <c r="FF114" s="127" t="s">
        <v>299</v>
      </c>
    </row>
    <row r="115" spans="2:162">
      <c r="B115" s="2" t="str">
        <f>IF('[1]Service Rank in each comparison'!D116="","",'[1]Service Rank in each comparison'!$C116)</f>
        <v/>
      </c>
      <c r="C115" s="5">
        <f>'[1]Service Rank in each comparison'!D116</f>
        <v>0</v>
      </c>
      <c r="D115" s="6" t="str">
        <f>IF('[1]Service Rank in each comparison'!E116="","",'[1]Service Rank in each comparison'!E116)</f>
        <v/>
      </c>
      <c r="E115" s="7">
        <f t="shared" si="20"/>
        <v>1</v>
      </c>
      <c r="F115" s="2" t="str">
        <f>IF('[1]Service Rank in each comparison'!F116="","",'[1]Service Rank in each comparison'!$C116)</f>
        <v>p53 signaling pathway</v>
      </c>
      <c r="G115" s="5">
        <f>'[1]Service Rank in each comparison'!F116</f>
        <v>12.9100563364798</v>
      </c>
      <c r="H115" s="6">
        <f>'[1]Service Rank in each comparison'!G116</f>
        <v>12.9100563364798</v>
      </c>
      <c r="I115" s="7">
        <f t="shared" si="21"/>
        <v>1</v>
      </c>
      <c r="J115" s="2" t="str">
        <f>IF('[1]Service Rank in each comparison'!H116="","",'[1]Service Rank in each comparison'!$C116)</f>
        <v/>
      </c>
      <c r="K115" s="5">
        <f>'[1]Service Rank in each comparison'!H116</f>
        <v>0</v>
      </c>
      <c r="L115" s="6">
        <f>'[1]Service Rank in each comparison'!I116</f>
        <v>0</v>
      </c>
      <c r="M115" s="7">
        <f t="shared" si="22"/>
        <v>1</v>
      </c>
      <c r="N115" s="2" t="str">
        <f>IF('[1]Service Rank in each comparison'!J116="","",'[1]Service Rank in each comparison'!$C116)</f>
        <v/>
      </c>
      <c r="O115" s="5">
        <f>'[1]Service Rank in each comparison'!J116</f>
        <v>0</v>
      </c>
      <c r="P115" s="6">
        <f>'[1]Service Rank in each comparison'!K116</f>
        <v>0</v>
      </c>
      <c r="Q115" s="7">
        <f t="shared" si="23"/>
        <v>1</v>
      </c>
      <c r="R115" s="2" t="str">
        <f>IF('[1]Service Rank in each comparison'!L116="","",'[1]Service Rank in each comparison'!$C116)</f>
        <v/>
      </c>
      <c r="S115" s="5">
        <f>'[1]Service Rank in each comparison'!L116</f>
        <v>0</v>
      </c>
      <c r="T115" s="6">
        <f>'[1]Service Rank in each comparison'!M116</f>
        <v>0</v>
      </c>
      <c r="U115" s="7">
        <f t="shared" si="24"/>
        <v>1</v>
      </c>
      <c r="V115" s="2" t="str">
        <f>IF('[1]Service Rank in each comparison'!N116="","",'[1]Service Rank in each comparison'!$C116)</f>
        <v/>
      </c>
      <c r="W115" s="5">
        <f>'[1]Service Rank in each comparison'!N116</f>
        <v>0</v>
      </c>
      <c r="X115" s="6">
        <f>'[1]Service Rank in each comparison'!O116</f>
        <v>0</v>
      </c>
      <c r="Y115" s="7">
        <f t="shared" si="25"/>
        <v>1</v>
      </c>
      <c r="Z115" s="2" t="str">
        <f>IF('[1]Service Rank in each comparison'!P116="","",'[1]Service Rank in each comparison'!$C116)</f>
        <v/>
      </c>
      <c r="AA115" s="5">
        <f>'[1]Service Rank in each comparison'!P116</f>
        <v>0</v>
      </c>
      <c r="AB115" s="6">
        <f>'[1]Service Rank in each comparison'!Q116</f>
        <v>0</v>
      </c>
      <c r="AC115" s="7">
        <f t="shared" si="26"/>
        <v>1</v>
      </c>
      <c r="AD115" s="2" t="str">
        <f>IF('[1]Service Rank in each comparison'!R116="","",'[1]Service Rank in each comparison'!$C116)</f>
        <v/>
      </c>
      <c r="AE115" s="5">
        <f>'[1]Service Rank in each comparison'!R116</f>
        <v>0</v>
      </c>
      <c r="AF115" s="6">
        <f>'[1]Service Rank in each comparison'!S116</f>
        <v>0</v>
      </c>
      <c r="AG115" s="7">
        <f t="shared" si="27"/>
        <v>1</v>
      </c>
      <c r="AH115" s="2" t="str">
        <f>IF('[1]Service Rank in each comparison'!T116="","",'[1]Service Rank in each comparison'!$C116)</f>
        <v/>
      </c>
      <c r="AI115" s="5">
        <f>'[1]Service Rank in each comparison'!T116</f>
        <v>0</v>
      </c>
      <c r="AJ115" s="6">
        <f>'[1]Service Rank in each comparison'!U116</f>
        <v>0</v>
      </c>
      <c r="AK115" s="7">
        <f t="shared" si="28"/>
        <v>1</v>
      </c>
      <c r="AL115" s="2" t="str">
        <f>IF('[1]Service Rank in each comparison'!V116="","",'[1]Service Rank in each comparison'!$C116)</f>
        <v/>
      </c>
      <c r="AM115" s="5">
        <f>'[1]Service Rank in each comparison'!V116</f>
        <v>0</v>
      </c>
      <c r="AN115" s="6">
        <f>'[1]Service Rank in each comparison'!W116</f>
        <v>0</v>
      </c>
      <c r="AO115" s="7">
        <f t="shared" si="29"/>
        <v>1</v>
      </c>
      <c r="AP115" s="2" t="str">
        <f>IF('[1]Service Rank in each comparison'!X116="","",'[1]Service Rank in each comparison'!$C116)</f>
        <v/>
      </c>
      <c r="AQ115" s="5">
        <f>'[1]Service Rank in each comparison'!X116</f>
        <v>0</v>
      </c>
      <c r="AR115" s="6">
        <f>'[1]Service Rank in each comparison'!Y116</f>
        <v>0</v>
      </c>
      <c r="AS115" s="7">
        <f t="shared" si="30"/>
        <v>1</v>
      </c>
      <c r="AT115" s="2" t="str">
        <f>IF('[1]Service Rank in each comparison'!Z116="","",'[1]Service Rank in each comparison'!$C116)</f>
        <v/>
      </c>
      <c r="AU115" s="5">
        <f>'[1]Service Rank in each comparison'!Z116</f>
        <v>0</v>
      </c>
      <c r="AV115" s="6">
        <f>'[1]Service Rank in each comparison'!AA116</f>
        <v>0</v>
      </c>
      <c r="AW115" s="7">
        <f t="shared" si="31"/>
        <v>1</v>
      </c>
      <c r="AX115" s="2" t="str">
        <f>IF('[1]Service Rank in each comparison'!AB116="","",'[1]Service Rank in each comparison'!$C116)</f>
        <v/>
      </c>
      <c r="AY115" s="5">
        <f>'[1]Service Rank in each comparison'!AB116</f>
        <v>0</v>
      </c>
      <c r="AZ115" s="6">
        <f>'[1]Service Rank in each comparison'!AC116</f>
        <v>0</v>
      </c>
      <c r="BA115" s="7">
        <f t="shared" si="32"/>
        <v>1</v>
      </c>
      <c r="BB115" s="2" t="str">
        <f>IF('[1]Service Rank in each comparison'!AD116="","",'[1]Service Rank in each comparison'!$C116)</f>
        <v/>
      </c>
      <c r="BC115" s="5">
        <f>'[1]Service Rank in each comparison'!AD116</f>
        <v>0</v>
      </c>
      <c r="BD115" s="6">
        <f>'[1]Service Rank in each comparison'!AE116</f>
        <v>0</v>
      </c>
      <c r="BE115" s="7">
        <f t="shared" si="33"/>
        <v>1</v>
      </c>
      <c r="BF115" s="2" t="str">
        <f>IF('[1]Service Rank in each comparison'!AF116="","",'[1]Service Rank in each comparison'!$C116)</f>
        <v/>
      </c>
      <c r="BG115" s="5">
        <f>'[1]Service Rank in each comparison'!AF116</f>
        <v>0</v>
      </c>
      <c r="BH115" s="6">
        <f>'[1]Service Rank in each comparison'!AG116</f>
        <v>0</v>
      </c>
      <c r="BI115" s="7">
        <f t="shared" si="34"/>
        <v>1</v>
      </c>
      <c r="BJ115" s="2" t="str">
        <f>IF('[1]Service Rank in each comparison'!AH116="","",'[1]Service Rank in each comparison'!$C116)</f>
        <v/>
      </c>
      <c r="BK115" s="5">
        <f>'[1]Service Rank in each comparison'!AH116</f>
        <v>0</v>
      </c>
      <c r="BL115" s="6">
        <f>'[1]Service Rank in each comparison'!AI116</f>
        <v>0</v>
      </c>
      <c r="BM115" s="7">
        <f t="shared" si="35"/>
        <v>1</v>
      </c>
      <c r="BN115" s="2" t="str">
        <f>IF('[1]Service Rank in each comparison'!AJ116="","",'[1]Service Rank in each comparison'!$C116)</f>
        <v/>
      </c>
      <c r="BO115" s="5">
        <f>'[1]Service Rank in each comparison'!AJ116</f>
        <v>0</v>
      </c>
      <c r="BP115" s="6">
        <f>'[1]Service Rank in each comparison'!AK116</f>
        <v>0</v>
      </c>
      <c r="BQ115" s="7">
        <f t="shared" si="36"/>
        <v>1</v>
      </c>
      <c r="BR115" s="2" t="str">
        <f>IF('[1]Service Rank in each comparison'!AL116="","",'[1]Service Rank in each comparison'!$C116)</f>
        <v/>
      </c>
      <c r="BS115" s="5">
        <f>'[1]Service Rank in each comparison'!AL116</f>
        <v>0</v>
      </c>
      <c r="BT115" s="6">
        <f>'[1]Service Rank in each comparison'!AM116</f>
        <v>0</v>
      </c>
      <c r="BU115" s="7">
        <f t="shared" si="37"/>
        <v>1</v>
      </c>
      <c r="BV115" s="2" t="str">
        <f>IF('[1]Service Rank in each comparison'!AN116="","",'[1]Service Rank in each comparison'!$C116)</f>
        <v/>
      </c>
      <c r="BW115" s="5">
        <f>'[1]Service Rank in each comparison'!AN116</f>
        <v>0</v>
      </c>
      <c r="BX115" s="6">
        <f>'[1]Service Rank in each comparison'!AO116</f>
        <v>0</v>
      </c>
      <c r="BY115" s="7">
        <f t="shared" si="38"/>
        <v>1</v>
      </c>
      <c r="BZ115" s="2" t="str">
        <f>IF('[1]Service Rank in each comparison'!AP116="","",'[1]Service Rank in each comparison'!$C116)</f>
        <v/>
      </c>
      <c r="CA115" s="5">
        <f>'[1]Service Rank in each comparison'!AP116</f>
        <v>0</v>
      </c>
      <c r="CB115" s="6">
        <f>'[1]Service Rank in each comparison'!AQ116</f>
        <v>0</v>
      </c>
      <c r="CC115" s="7">
        <f t="shared" si="39"/>
        <v>1</v>
      </c>
      <c r="CE115" s="2" t="s">
        <v>199</v>
      </c>
      <c r="CF115" s="5">
        <v>119.562806605504</v>
      </c>
      <c r="CG115" s="6">
        <v>-31.9915591524027</v>
      </c>
      <c r="CH115" s="7">
        <v>1</v>
      </c>
      <c r="CI115" s="2" t="s">
        <v>261</v>
      </c>
      <c r="CJ115" s="5">
        <v>8.25638735293208</v>
      </c>
      <c r="CK115" s="6">
        <v>-8.25638735293208</v>
      </c>
      <c r="CL115" s="7">
        <v>1</v>
      </c>
      <c r="CM115" s="2" t="s">
        <v>299</v>
      </c>
      <c r="CN115" s="125" t="s">
        <v>299</v>
      </c>
      <c r="CO115" s="126" t="s">
        <v>299</v>
      </c>
      <c r="CP115" s="127" t="s">
        <v>299</v>
      </c>
      <c r="CQ115" s="2" t="s">
        <v>299</v>
      </c>
      <c r="CR115" s="125" t="s">
        <v>299</v>
      </c>
      <c r="CS115" s="126" t="s">
        <v>299</v>
      </c>
      <c r="CT115" s="127" t="s">
        <v>299</v>
      </c>
      <c r="CU115" s="2" t="s">
        <v>299</v>
      </c>
      <c r="CV115" s="125" t="s">
        <v>299</v>
      </c>
      <c r="CW115" s="126" t="s">
        <v>299</v>
      </c>
      <c r="CX115" s="127" t="s">
        <v>299</v>
      </c>
      <c r="CY115" s="2" t="s">
        <v>299</v>
      </c>
      <c r="CZ115" s="125" t="s">
        <v>299</v>
      </c>
      <c r="DA115" s="126" t="s">
        <v>299</v>
      </c>
      <c r="DB115" s="127" t="s">
        <v>299</v>
      </c>
      <c r="DC115" s="2" t="s">
        <v>299</v>
      </c>
      <c r="DD115" s="125" t="s">
        <v>299</v>
      </c>
      <c r="DE115" s="126" t="s">
        <v>299</v>
      </c>
      <c r="DF115" s="127" t="s">
        <v>299</v>
      </c>
      <c r="DG115" s="2" t="s">
        <v>299</v>
      </c>
      <c r="DH115" s="125" t="s">
        <v>299</v>
      </c>
      <c r="DI115" s="126" t="s">
        <v>299</v>
      </c>
      <c r="DJ115" s="127" t="s">
        <v>299</v>
      </c>
      <c r="DK115" s="2" t="s">
        <v>299</v>
      </c>
      <c r="DL115" s="125" t="s">
        <v>299</v>
      </c>
      <c r="DM115" s="126" t="s">
        <v>299</v>
      </c>
      <c r="DN115" s="127" t="s">
        <v>299</v>
      </c>
      <c r="DO115" s="2" t="s">
        <v>299</v>
      </c>
      <c r="DP115" s="125" t="s">
        <v>299</v>
      </c>
      <c r="DQ115" s="126" t="s">
        <v>299</v>
      </c>
      <c r="DR115" s="127" t="s">
        <v>299</v>
      </c>
      <c r="DS115" s="2" t="s">
        <v>299</v>
      </c>
      <c r="DT115" s="125" t="s">
        <v>299</v>
      </c>
      <c r="DU115" s="126" t="s">
        <v>299</v>
      </c>
      <c r="DV115" s="127" t="s">
        <v>299</v>
      </c>
      <c r="DW115" s="2" t="s">
        <v>299</v>
      </c>
      <c r="DX115" s="125" t="s">
        <v>299</v>
      </c>
      <c r="DY115" s="126" t="s">
        <v>299</v>
      </c>
      <c r="DZ115" s="127" t="s">
        <v>299</v>
      </c>
      <c r="EA115" s="2" t="s">
        <v>299</v>
      </c>
      <c r="EB115" s="125" t="s">
        <v>299</v>
      </c>
      <c r="EC115" s="126" t="s">
        <v>299</v>
      </c>
      <c r="ED115" s="127" t="s">
        <v>299</v>
      </c>
      <c r="EE115" s="2" t="s">
        <v>299</v>
      </c>
      <c r="EF115" s="125" t="s">
        <v>299</v>
      </c>
      <c r="EG115" s="126" t="s">
        <v>299</v>
      </c>
      <c r="EH115" s="127" t="s">
        <v>299</v>
      </c>
      <c r="EI115" s="2" t="s">
        <v>299</v>
      </c>
      <c r="EJ115" s="125" t="s">
        <v>299</v>
      </c>
      <c r="EK115" s="126" t="s">
        <v>299</v>
      </c>
      <c r="EL115" s="127" t="s">
        <v>299</v>
      </c>
      <c r="EM115" s="2" t="s">
        <v>299</v>
      </c>
      <c r="EN115" s="125" t="s">
        <v>299</v>
      </c>
      <c r="EO115" s="126" t="s">
        <v>299</v>
      </c>
      <c r="EP115" s="127" t="s">
        <v>299</v>
      </c>
      <c r="EQ115" s="2" t="s">
        <v>299</v>
      </c>
      <c r="ER115" s="125" t="s">
        <v>299</v>
      </c>
      <c r="ES115" s="126" t="s">
        <v>299</v>
      </c>
      <c r="ET115" s="127" t="s">
        <v>299</v>
      </c>
      <c r="EU115" s="2" t="s">
        <v>299</v>
      </c>
      <c r="EV115" s="125" t="s">
        <v>299</v>
      </c>
      <c r="EW115" s="126" t="s">
        <v>299</v>
      </c>
      <c r="EX115" s="127" t="s">
        <v>299</v>
      </c>
      <c r="EY115" s="2" t="s">
        <v>299</v>
      </c>
      <c r="EZ115" s="125" t="s">
        <v>299</v>
      </c>
      <c r="FA115" s="126" t="s">
        <v>299</v>
      </c>
      <c r="FB115" s="127" t="s">
        <v>299</v>
      </c>
      <c r="FC115" s="2" t="s">
        <v>299</v>
      </c>
      <c r="FD115" s="125" t="s">
        <v>299</v>
      </c>
      <c r="FE115" s="126" t="s">
        <v>299</v>
      </c>
      <c r="FF115" s="127" t="s">
        <v>299</v>
      </c>
    </row>
    <row r="116" spans="2:162">
      <c r="B116" s="2" t="str">
        <f>IF('[1]Service Rank in each comparison'!D117="","",'[1]Service Rank in each comparison'!$C117)</f>
        <v>Ubiquitin mediated proteolysis</v>
      </c>
      <c r="C116" s="5">
        <f>'[1]Service Rank in each comparison'!D117</f>
        <v>51.6036972689518</v>
      </c>
      <c r="D116" s="6">
        <f>IF('[1]Service Rank in each comparison'!E117="","",'[1]Service Rank in each comparison'!E117)</f>
        <v>51.6036972689518</v>
      </c>
      <c r="E116" s="7">
        <f t="shared" si="20"/>
        <v>1</v>
      </c>
      <c r="F116" s="2" t="str">
        <f>IF('[1]Service Rank in each comparison'!F117="","",'[1]Service Rank in each comparison'!$C117)</f>
        <v>Ubiquitin mediated proteolysis</v>
      </c>
      <c r="G116" s="5">
        <f>'[1]Service Rank in each comparison'!F117</f>
        <v>224.149297167217</v>
      </c>
      <c r="H116" s="6">
        <f>'[1]Service Rank in each comparison'!G117</f>
        <v>-88.2243690013953</v>
      </c>
      <c r="I116" s="7">
        <f t="shared" si="21"/>
        <v>1</v>
      </c>
      <c r="J116" s="2" t="str">
        <f>IF('[1]Service Rank in each comparison'!H117="","",'[1]Service Rank in each comparison'!$C117)</f>
        <v>Ubiquitin mediated proteolysis</v>
      </c>
      <c r="K116" s="5">
        <f>'[1]Service Rank in each comparison'!H117</f>
        <v>67.8963705479509</v>
      </c>
      <c r="L116" s="6">
        <f>'[1]Service Rank in each comparison'!I117</f>
        <v>-21.810977742414</v>
      </c>
      <c r="M116" s="7">
        <f t="shared" si="22"/>
        <v>1</v>
      </c>
      <c r="N116" s="2" t="str">
        <f>IF('[1]Service Rank in each comparison'!J117="","",'[1]Service Rank in each comparison'!$C117)</f>
        <v/>
      </c>
      <c r="O116" s="5">
        <f>'[1]Service Rank in each comparison'!J117</f>
        <v>0</v>
      </c>
      <c r="P116" s="6">
        <f>'[1]Service Rank in each comparison'!K117</f>
        <v>0</v>
      </c>
      <c r="Q116" s="7">
        <f t="shared" si="23"/>
        <v>1</v>
      </c>
      <c r="R116" s="2" t="str">
        <f>IF('[1]Service Rank in each comparison'!L117="","",'[1]Service Rank in each comparison'!$C117)</f>
        <v/>
      </c>
      <c r="S116" s="5">
        <f>'[1]Service Rank in each comparison'!L117</f>
        <v>0</v>
      </c>
      <c r="T116" s="6">
        <f>'[1]Service Rank in each comparison'!M117</f>
        <v>0</v>
      </c>
      <c r="U116" s="7">
        <f t="shared" si="24"/>
        <v>1</v>
      </c>
      <c r="V116" s="2" t="str">
        <f>IF('[1]Service Rank in each comparison'!N117="","",'[1]Service Rank in each comparison'!$C117)</f>
        <v/>
      </c>
      <c r="W116" s="5">
        <f>'[1]Service Rank in each comparison'!N117</f>
        <v>0</v>
      </c>
      <c r="X116" s="6">
        <f>'[1]Service Rank in each comparison'!O117</f>
        <v>0</v>
      </c>
      <c r="Y116" s="7">
        <f t="shared" si="25"/>
        <v>1</v>
      </c>
      <c r="Z116" s="2" t="str">
        <f>IF('[1]Service Rank in each comparison'!P117="","",'[1]Service Rank in each comparison'!$C117)</f>
        <v/>
      </c>
      <c r="AA116" s="5">
        <f>'[1]Service Rank in each comparison'!P117</f>
        <v>0</v>
      </c>
      <c r="AB116" s="6">
        <f>'[1]Service Rank in each comparison'!Q117</f>
        <v>0</v>
      </c>
      <c r="AC116" s="7">
        <f t="shared" si="26"/>
        <v>1</v>
      </c>
      <c r="AD116" s="2" t="str">
        <f>IF('[1]Service Rank in each comparison'!R117="","",'[1]Service Rank in each comparison'!$C117)</f>
        <v/>
      </c>
      <c r="AE116" s="5">
        <f>'[1]Service Rank in each comparison'!R117</f>
        <v>0</v>
      </c>
      <c r="AF116" s="6">
        <f>'[1]Service Rank in each comparison'!S117</f>
        <v>0</v>
      </c>
      <c r="AG116" s="7">
        <f t="shared" si="27"/>
        <v>1</v>
      </c>
      <c r="AH116" s="2" t="str">
        <f>IF('[1]Service Rank in each comparison'!T117="","",'[1]Service Rank in each comparison'!$C117)</f>
        <v/>
      </c>
      <c r="AI116" s="5">
        <f>'[1]Service Rank in each comparison'!T117</f>
        <v>0</v>
      </c>
      <c r="AJ116" s="6">
        <f>'[1]Service Rank in each comparison'!U117</f>
        <v>0</v>
      </c>
      <c r="AK116" s="7">
        <f t="shared" si="28"/>
        <v>1</v>
      </c>
      <c r="AL116" s="2" t="str">
        <f>IF('[1]Service Rank in each comparison'!V117="","",'[1]Service Rank in each comparison'!$C117)</f>
        <v/>
      </c>
      <c r="AM116" s="5">
        <f>'[1]Service Rank in each comparison'!V117</f>
        <v>0</v>
      </c>
      <c r="AN116" s="6">
        <f>'[1]Service Rank in each comparison'!W117</f>
        <v>0</v>
      </c>
      <c r="AO116" s="7">
        <f t="shared" si="29"/>
        <v>1</v>
      </c>
      <c r="AP116" s="2" t="str">
        <f>IF('[1]Service Rank in each comparison'!X117="","",'[1]Service Rank in each comparison'!$C117)</f>
        <v/>
      </c>
      <c r="AQ116" s="5">
        <f>'[1]Service Rank in each comparison'!X117</f>
        <v>0</v>
      </c>
      <c r="AR116" s="6">
        <f>'[1]Service Rank in each comparison'!Y117</f>
        <v>0</v>
      </c>
      <c r="AS116" s="7">
        <f t="shared" si="30"/>
        <v>1</v>
      </c>
      <c r="AT116" s="2" t="str">
        <f>IF('[1]Service Rank in each comparison'!Z117="","",'[1]Service Rank in each comparison'!$C117)</f>
        <v/>
      </c>
      <c r="AU116" s="5">
        <f>'[1]Service Rank in each comparison'!Z117</f>
        <v>0</v>
      </c>
      <c r="AV116" s="6">
        <f>'[1]Service Rank in each comparison'!AA117</f>
        <v>0</v>
      </c>
      <c r="AW116" s="7">
        <f t="shared" si="31"/>
        <v>1</v>
      </c>
      <c r="AX116" s="2" t="str">
        <f>IF('[1]Service Rank in each comparison'!AB117="","",'[1]Service Rank in each comparison'!$C117)</f>
        <v/>
      </c>
      <c r="AY116" s="5">
        <f>'[1]Service Rank in each comparison'!AB117</f>
        <v>0</v>
      </c>
      <c r="AZ116" s="6">
        <f>'[1]Service Rank in each comparison'!AC117</f>
        <v>0</v>
      </c>
      <c r="BA116" s="7">
        <f t="shared" si="32"/>
        <v>1</v>
      </c>
      <c r="BB116" s="2" t="str">
        <f>IF('[1]Service Rank in each comparison'!AD117="","",'[1]Service Rank in each comparison'!$C117)</f>
        <v/>
      </c>
      <c r="BC116" s="5">
        <f>'[1]Service Rank in each comparison'!AD117</f>
        <v>0</v>
      </c>
      <c r="BD116" s="6">
        <f>'[1]Service Rank in each comparison'!AE117</f>
        <v>0</v>
      </c>
      <c r="BE116" s="7">
        <f t="shared" si="33"/>
        <v>1</v>
      </c>
      <c r="BF116" s="2" t="str">
        <f>IF('[1]Service Rank in each comparison'!AF117="","",'[1]Service Rank in each comparison'!$C117)</f>
        <v/>
      </c>
      <c r="BG116" s="5">
        <f>'[1]Service Rank in each comparison'!AF117</f>
        <v>0</v>
      </c>
      <c r="BH116" s="6">
        <f>'[1]Service Rank in each comparison'!AG117</f>
        <v>0</v>
      </c>
      <c r="BI116" s="7">
        <f t="shared" si="34"/>
        <v>1</v>
      </c>
      <c r="BJ116" s="2" t="str">
        <f>IF('[1]Service Rank in each comparison'!AH117="","",'[1]Service Rank in each comparison'!$C117)</f>
        <v/>
      </c>
      <c r="BK116" s="5">
        <f>'[1]Service Rank in each comparison'!AH117</f>
        <v>0</v>
      </c>
      <c r="BL116" s="6">
        <f>'[1]Service Rank in each comparison'!AI117</f>
        <v>0</v>
      </c>
      <c r="BM116" s="7">
        <f t="shared" si="35"/>
        <v>1</v>
      </c>
      <c r="BN116" s="2" t="str">
        <f>IF('[1]Service Rank in each comparison'!AJ117="","",'[1]Service Rank in each comparison'!$C117)</f>
        <v/>
      </c>
      <c r="BO116" s="5">
        <f>'[1]Service Rank in each comparison'!AJ117</f>
        <v>0</v>
      </c>
      <c r="BP116" s="6">
        <f>'[1]Service Rank in each comparison'!AK117</f>
        <v>0</v>
      </c>
      <c r="BQ116" s="7">
        <f t="shared" si="36"/>
        <v>1</v>
      </c>
      <c r="BR116" s="2" t="str">
        <f>IF('[1]Service Rank in each comparison'!AL117="","",'[1]Service Rank in each comparison'!$C117)</f>
        <v/>
      </c>
      <c r="BS116" s="5">
        <f>'[1]Service Rank in each comparison'!AL117</f>
        <v>0</v>
      </c>
      <c r="BT116" s="6">
        <f>'[1]Service Rank in each comparison'!AM117</f>
        <v>0</v>
      </c>
      <c r="BU116" s="7">
        <f t="shared" si="37"/>
        <v>1</v>
      </c>
      <c r="BV116" s="2" t="str">
        <f>IF('[1]Service Rank in each comparison'!AN117="","",'[1]Service Rank in each comparison'!$C117)</f>
        <v/>
      </c>
      <c r="BW116" s="5">
        <f>'[1]Service Rank in each comparison'!AN117</f>
        <v>0</v>
      </c>
      <c r="BX116" s="6">
        <f>'[1]Service Rank in each comparison'!AO117</f>
        <v>0</v>
      </c>
      <c r="BY116" s="7">
        <f t="shared" si="38"/>
        <v>1</v>
      </c>
      <c r="BZ116" s="2" t="str">
        <f>IF('[1]Service Rank in each comparison'!AP117="","",'[1]Service Rank in each comparison'!$C117)</f>
        <v/>
      </c>
      <c r="CA116" s="5">
        <f>'[1]Service Rank in each comparison'!AP117</f>
        <v>0</v>
      </c>
      <c r="CB116" s="6">
        <f>'[1]Service Rank in each comparison'!AQ117</f>
        <v>0</v>
      </c>
      <c r="CC116" s="7">
        <f t="shared" si="39"/>
        <v>1</v>
      </c>
      <c r="CE116" s="2" t="s">
        <v>162</v>
      </c>
      <c r="CF116" s="5">
        <v>118.62275103991</v>
      </c>
      <c r="CG116" s="6">
        <v>-60.6873930960589</v>
      </c>
      <c r="CH116" s="7">
        <v>1</v>
      </c>
      <c r="CI116" s="2" t="s">
        <v>177</v>
      </c>
      <c r="CJ116" s="5">
        <v>7.43074861763887</v>
      </c>
      <c r="CK116" s="6">
        <v>-7.43074861763887</v>
      </c>
      <c r="CL116" s="7">
        <v>1</v>
      </c>
      <c r="CM116" s="2" t="s">
        <v>299</v>
      </c>
      <c r="CN116" s="125" t="s">
        <v>299</v>
      </c>
      <c r="CO116" s="126" t="s">
        <v>299</v>
      </c>
      <c r="CP116" s="127" t="s">
        <v>299</v>
      </c>
      <c r="CQ116" s="2" t="s">
        <v>299</v>
      </c>
      <c r="CR116" s="125" t="s">
        <v>299</v>
      </c>
      <c r="CS116" s="126" t="s">
        <v>299</v>
      </c>
      <c r="CT116" s="127" t="s">
        <v>299</v>
      </c>
      <c r="CU116" s="2" t="s">
        <v>299</v>
      </c>
      <c r="CV116" s="125" t="s">
        <v>299</v>
      </c>
      <c r="CW116" s="126" t="s">
        <v>299</v>
      </c>
      <c r="CX116" s="127" t="s">
        <v>299</v>
      </c>
      <c r="CY116" s="2" t="s">
        <v>299</v>
      </c>
      <c r="CZ116" s="125" t="s">
        <v>299</v>
      </c>
      <c r="DA116" s="126" t="s">
        <v>299</v>
      </c>
      <c r="DB116" s="127" t="s">
        <v>299</v>
      </c>
      <c r="DC116" s="2" t="s">
        <v>299</v>
      </c>
      <c r="DD116" s="125" t="s">
        <v>299</v>
      </c>
      <c r="DE116" s="126" t="s">
        <v>299</v>
      </c>
      <c r="DF116" s="127" t="s">
        <v>299</v>
      </c>
      <c r="DG116" s="2" t="s">
        <v>299</v>
      </c>
      <c r="DH116" s="125" t="s">
        <v>299</v>
      </c>
      <c r="DI116" s="126" t="s">
        <v>299</v>
      </c>
      <c r="DJ116" s="127" t="s">
        <v>299</v>
      </c>
      <c r="DK116" s="2" t="s">
        <v>299</v>
      </c>
      <c r="DL116" s="125" t="s">
        <v>299</v>
      </c>
      <c r="DM116" s="126" t="s">
        <v>299</v>
      </c>
      <c r="DN116" s="127" t="s">
        <v>299</v>
      </c>
      <c r="DO116" s="2" t="s">
        <v>299</v>
      </c>
      <c r="DP116" s="125" t="s">
        <v>299</v>
      </c>
      <c r="DQ116" s="126" t="s">
        <v>299</v>
      </c>
      <c r="DR116" s="127" t="s">
        <v>299</v>
      </c>
      <c r="DS116" s="2" t="s">
        <v>299</v>
      </c>
      <c r="DT116" s="125" t="s">
        <v>299</v>
      </c>
      <c r="DU116" s="126" t="s">
        <v>299</v>
      </c>
      <c r="DV116" s="127" t="s">
        <v>299</v>
      </c>
      <c r="DW116" s="2" t="s">
        <v>299</v>
      </c>
      <c r="DX116" s="125" t="s">
        <v>299</v>
      </c>
      <c r="DY116" s="126" t="s">
        <v>299</v>
      </c>
      <c r="DZ116" s="127" t="s">
        <v>299</v>
      </c>
      <c r="EA116" s="2" t="s">
        <v>299</v>
      </c>
      <c r="EB116" s="125" t="s">
        <v>299</v>
      </c>
      <c r="EC116" s="126" t="s">
        <v>299</v>
      </c>
      <c r="ED116" s="127" t="s">
        <v>299</v>
      </c>
      <c r="EE116" s="2" t="s">
        <v>299</v>
      </c>
      <c r="EF116" s="125" t="s">
        <v>299</v>
      </c>
      <c r="EG116" s="126" t="s">
        <v>299</v>
      </c>
      <c r="EH116" s="127" t="s">
        <v>299</v>
      </c>
      <c r="EI116" s="2" t="s">
        <v>299</v>
      </c>
      <c r="EJ116" s="125" t="s">
        <v>299</v>
      </c>
      <c r="EK116" s="126" t="s">
        <v>299</v>
      </c>
      <c r="EL116" s="127" t="s">
        <v>299</v>
      </c>
      <c r="EM116" s="2" t="s">
        <v>299</v>
      </c>
      <c r="EN116" s="125" t="s">
        <v>299</v>
      </c>
      <c r="EO116" s="126" t="s">
        <v>299</v>
      </c>
      <c r="EP116" s="127" t="s">
        <v>299</v>
      </c>
      <c r="EQ116" s="2" t="s">
        <v>299</v>
      </c>
      <c r="ER116" s="125" t="s">
        <v>299</v>
      </c>
      <c r="ES116" s="126" t="s">
        <v>299</v>
      </c>
      <c r="ET116" s="127" t="s">
        <v>299</v>
      </c>
      <c r="EU116" s="2" t="s">
        <v>299</v>
      </c>
      <c r="EV116" s="125" t="s">
        <v>299</v>
      </c>
      <c r="EW116" s="126" t="s">
        <v>299</v>
      </c>
      <c r="EX116" s="127" t="s">
        <v>299</v>
      </c>
      <c r="EY116" s="2" t="s">
        <v>299</v>
      </c>
      <c r="EZ116" s="125" t="s">
        <v>299</v>
      </c>
      <c r="FA116" s="126" t="s">
        <v>299</v>
      </c>
      <c r="FB116" s="127" t="s">
        <v>299</v>
      </c>
      <c r="FC116" s="2" t="s">
        <v>299</v>
      </c>
      <c r="FD116" s="125" t="s">
        <v>299</v>
      </c>
      <c r="FE116" s="126" t="s">
        <v>299</v>
      </c>
      <c r="FF116" s="127" t="s">
        <v>299</v>
      </c>
    </row>
    <row r="117" spans="2:162">
      <c r="B117" s="2" t="str">
        <f>IF('[1]Service Rank in each comparison'!D118="","",'[1]Service Rank in each comparison'!$C118)</f>
        <v>Sulfur relay system</v>
      </c>
      <c r="C117" s="5">
        <f>'[1]Service Rank in each comparison'!D118</f>
        <v>66.1918635809367</v>
      </c>
      <c r="D117" s="6">
        <f>IF('[1]Service Rank in each comparison'!E118="","",'[1]Service Rank in each comparison'!E118)</f>
        <v>-66.1918635809367</v>
      </c>
      <c r="E117" s="7">
        <f t="shared" si="20"/>
        <v>1</v>
      </c>
      <c r="F117" s="2" t="str">
        <f>IF('[1]Service Rank in each comparison'!F118="","",'[1]Service Rank in each comparison'!$C118)</f>
        <v>Sulfur relay system</v>
      </c>
      <c r="G117" s="5">
        <f>'[1]Service Rank in each comparison'!F118</f>
        <v>208.627159481867</v>
      </c>
      <c r="H117" s="6">
        <f>'[1]Service Rank in each comparison'!G118</f>
        <v>208.627159481867</v>
      </c>
      <c r="I117" s="7">
        <f t="shared" si="21"/>
        <v>1</v>
      </c>
      <c r="J117" s="2" t="str">
        <f>IF('[1]Service Rank in each comparison'!H118="","",'[1]Service Rank in each comparison'!$C118)</f>
        <v/>
      </c>
      <c r="K117" s="5">
        <f>'[1]Service Rank in each comparison'!H118</f>
        <v>0</v>
      </c>
      <c r="L117" s="6">
        <f>'[1]Service Rank in each comparison'!I118</f>
        <v>0</v>
      </c>
      <c r="M117" s="7">
        <f t="shared" si="22"/>
        <v>1</v>
      </c>
      <c r="N117" s="2" t="str">
        <f>IF('[1]Service Rank in each comparison'!J118="","",'[1]Service Rank in each comparison'!$C118)</f>
        <v/>
      </c>
      <c r="O117" s="5">
        <f>'[1]Service Rank in each comparison'!J118</f>
        <v>0</v>
      </c>
      <c r="P117" s="6">
        <f>'[1]Service Rank in each comparison'!K118</f>
        <v>0</v>
      </c>
      <c r="Q117" s="7">
        <f t="shared" si="23"/>
        <v>1</v>
      </c>
      <c r="R117" s="2" t="str">
        <f>IF('[1]Service Rank in each comparison'!L118="","",'[1]Service Rank in each comparison'!$C118)</f>
        <v/>
      </c>
      <c r="S117" s="5">
        <f>'[1]Service Rank in each comparison'!L118</f>
        <v>0</v>
      </c>
      <c r="T117" s="6">
        <f>'[1]Service Rank in each comparison'!M118</f>
        <v>0</v>
      </c>
      <c r="U117" s="7">
        <f t="shared" si="24"/>
        <v>1</v>
      </c>
      <c r="V117" s="2" t="str">
        <f>IF('[1]Service Rank in each comparison'!N118="","",'[1]Service Rank in each comparison'!$C118)</f>
        <v/>
      </c>
      <c r="W117" s="5">
        <f>'[1]Service Rank in each comparison'!N118</f>
        <v>0</v>
      </c>
      <c r="X117" s="6">
        <f>'[1]Service Rank in each comparison'!O118</f>
        <v>0</v>
      </c>
      <c r="Y117" s="7">
        <f t="shared" si="25"/>
        <v>1</v>
      </c>
      <c r="Z117" s="2" t="str">
        <f>IF('[1]Service Rank in each comparison'!P118="","",'[1]Service Rank in each comparison'!$C118)</f>
        <v/>
      </c>
      <c r="AA117" s="5">
        <f>'[1]Service Rank in each comparison'!P118</f>
        <v>0</v>
      </c>
      <c r="AB117" s="6">
        <f>'[1]Service Rank in each comparison'!Q118</f>
        <v>0</v>
      </c>
      <c r="AC117" s="7">
        <f t="shared" si="26"/>
        <v>1</v>
      </c>
      <c r="AD117" s="2" t="str">
        <f>IF('[1]Service Rank in each comparison'!R118="","",'[1]Service Rank in each comparison'!$C118)</f>
        <v/>
      </c>
      <c r="AE117" s="5">
        <f>'[1]Service Rank in each comparison'!R118</f>
        <v>0</v>
      </c>
      <c r="AF117" s="6">
        <f>'[1]Service Rank in each comparison'!S118</f>
        <v>0</v>
      </c>
      <c r="AG117" s="7">
        <f t="shared" si="27"/>
        <v>1</v>
      </c>
      <c r="AH117" s="2" t="str">
        <f>IF('[1]Service Rank in each comparison'!T118="","",'[1]Service Rank in each comparison'!$C118)</f>
        <v/>
      </c>
      <c r="AI117" s="5">
        <f>'[1]Service Rank in each comparison'!T118</f>
        <v>0</v>
      </c>
      <c r="AJ117" s="6">
        <f>'[1]Service Rank in each comparison'!U118</f>
        <v>0</v>
      </c>
      <c r="AK117" s="7">
        <f t="shared" si="28"/>
        <v>1</v>
      </c>
      <c r="AL117" s="2" t="str">
        <f>IF('[1]Service Rank in each comparison'!V118="","",'[1]Service Rank in each comparison'!$C118)</f>
        <v/>
      </c>
      <c r="AM117" s="5">
        <f>'[1]Service Rank in each comparison'!V118</f>
        <v>0</v>
      </c>
      <c r="AN117" s="6">
        <f>'[1]Service Rank in each comparison'!W118</f>
        <v>0</v>
      </c>
      <c r="AO117" s="7">
        <f t="shared" si="29"/>
        <v>1</v>
      </c>
      <c r="AP117" s="2" t="str">
        <f>IF('[1]Service Rank in each comparison'!X118="","",'[1]Service Rank in each comparison'!$C118)</f>
        <v/>
      </c>
      <c r="AQ117" s="5">
        <f>'[1]Service Rank in each comparison'!X118</f>
        <v>0</v>
      </c>
      <c r="AR117" s="6">
        <f>'[1]Service Rank in each comparison'!Y118</f>
        <v>0</v>
      </c>
      <c r="AS117" s="7">
        <f t="shared" si="30"/>
        <v>1</v>
      </c>
      <c r="AT117" s="2" t="str">
        <f>IF('[1]Service Rank in each comparison'!Z118="","",'[1]Service Rank in each comparison'!$C118)</f>
        <v/>
      </c>
      <c r="AU117" s="5">
        <f>'[1]Service Rank in each comparison'!Z118</f>
        <v>0</v>
      </c>
      <c r="AV117" s="6">
        <f>'[1]Service Rank in each comparison'!AA118</f>
        <v>0</v>
      </c>
      <c r="AW117" s="7">
        <f t="shared" si="31"/>
        <v>1</v>
      </c>
      <c r="AX117" s="2" t="str">
        <f>IF('[1]Service Rank in each comparison'!AB118="","",'[1]Service Rank in each comparison'!$C118)</f>
        <v/>
      </c>
      <c r="AY117" s="5">
        <f>'[1]Service Rank in each comparison'!AB118</f>
        <v>0</v>
      </c>
      <c r="AZ117" s="6">
        <f>'[1]Service Rank in each comparison'!AC118</f>
        <v>0</v>
      </c>
      <c r="BA117" s="7">
        <f t="shared" si="32"/>
        <v>1</v>
      </c>
      <c r="BB117" s="2" t="str">
        <f>IF('[1]Service Rank in each comparison'!AD118="","",'[1]Service Rank in each comparison'!$C118)</f>
        <v/>
      </c>
      <c r="BC117" s="5">
        <f>'[1]Service Rank in each comparison'!AD118</f>
        <v>0</v>
      </c>
      <c r="BD117" s="6">
        <f>'[1]Service Rank in each comparison'!AE118</f>
        <v>0</v>
      </c>
      <c r="BE117" s="7">
        <f t="shared" si="33"/>
        <v>1</v>
      </c>
      <c r="BF117" s="2" t="str">
        <f>IF('[1]Service Rank in each comparison'!AF118="","",'[1]Service Rank in each comparison'!$C118)</f>
        <v/>
      </c>
      <c r="BG117" s="5">
        <f>'[1]Service Rank in each comparison'!AF118</f>
        <v>0</v>
      </c>
      <c r="BH117" s="6">
        <f>'[1]Service Rank in each comparison'!AG118</f>
        <v>0</v>
      </c>
      <c r="BI117" s="7">
        <f t="shared" si="34"/>
        <v>1</v>
      </c>
      <c r="BJ117" s="2" t="str">
        <f>IF('[1]Service Rank in each comparison'!AH118="","",'[1]Service Rank in each comparison'!$C118)</f>
        <v/>
      </c>
      <c r="BK117" s="5">
        <f>'[1]Service Rank in each comparison'!AH118</f>
        <v>0</v>
      </c>
      <c r="BL117" s="6">
        <f>'[1]Service Rank in each comparison'!AI118</f>
        <v>0</v>
      </c>
      <c r="BM117" s="7">
        <f t="shared" si="35"/>
        <v>1</v>
      </c>
      <c r="BN117" s="2" t="str">
        <f>IF('[1]Service Rank in each comparison'!AJ118="","",'[1]Service Rank in each comparison'!$C118)</f>
        <v/>
      </c>
      <c r="BO117" s="5">
        <f>'[1]Service Rank in each comparison'!AJ118</f>
        <v>0</v>
      </c>
      <c r="BP117" s="6">
        <f>'[1]Service Rank in each comparison'!AK118</f>
        <v>0</v>
      </c>
      <c r="BQ117" s="7">
        <f t="shared" si="36"/>
        <v>1</v>
      </c>
      <c r="BR117" s="2" t="str">
        <f>IF('[1]Service Rank in each comparison'!AL118="","",'[1]Service Rank in each comparison'!$C118)</f>
        <v/>
      </c>
      <c r="BS117" s="5">
        <f>'[1]Service Rank in each comparison'!AL118</f>
        <v>0</v>
      </c>
      <c r="BT117" s="6">
        <f>'[1]Service Rank in each comparison'!AM118</f>
        <v>0</v>
      </c>
      <c r="BU117" s="7">
        <f t="shared" si="37"/>
        <v>1</v>
      </c>
      <c r="BV117" s="2" t="str">
        <f>IF('[1]Service Rank in each comparison'!AN118="","",'[1]Service Rank in each comparison'!$C118)</f>
        <v/>
      </c>
      <c r="BW117" s="5">
        <f>'[1]Service Rank in each comparison'!AN118</f>
        <v>0</v>
      </c>
      <c r="BX117" s="6">
        <f>'[1]Service Rank in each comparison'!AO118</f>
        <v>0</v>
      </c>
      <c r="BY117" s="7">
        <f t="shared" si="38"/>
        <v>1</v>
      </c>
      <c r="BZ117" s="2" t="str">
        <f>IF('[1]Service Rank in each comparison'!AP118="","",'[1]Service Rank in each comparison'!$C118)</f>
        <v/>
      </c>
      <c r="CA117" s="5">
        <f>'[1]Service Rank in each comparison'!AP118</f>
        <v>0</v>
      </c>
      <c r="CB117" s="6">
        <f>'[1]Service Rank in each comparison'!AQ118</f>
        <v>0</v>
      </c>
      <c r="CC117" s="7">
        <f t="shared" si="39"/>
        <v>1</v>
      </c>
      <c r="CE117" s="2" t="s">
        <v>229</v>
      </c>
      <c r="CF117" s="5">
        <v>118.323184029613</v>
      </c>
      <c r="CG117" s="6">
        <v>-118.323184029613</v>
      </c>
      <c r="CH117" s="7">
        <v>1</v>
      </c>
      <c r="CI117" s="2" t="s">
        <v>201</v>
      </c>
      <c r="CJ117" s="5">
        <v>7.30932114670015</v>
      </c>
      <c r="CK117" s="6">
        <v>7.30932114670015</v>
      </c>
      <c r="CL117" s="7">
        <v>1</v>
      </c>
      <c r="CM117" s="2" t="s">
        <v>299</v>
      </c>
      <c r="CN117" s="125" t="s">
        <v>299</v>
      </c>
      <c r="CO117" s="126" t="s">
        <v>299</v>
      </c>
      <c r="CP117" s="127" t="s">
        <v>299</v>
      </c>
      <c r="CQ117" s="2" t="s">
        <v>299</v>
      </c>
      <c r="CR117" s="125" t="s">
        <v>299</v>
      </c>
      <c r="CS117" s="126" t="s">
        <v>299</v>
      </c>
      <c r="CT117" s="127" t="s">
        <v>299</v>
      </c>
      <c r="CU117" s="2" t="s">
        <v>299</v>
      </c>
      <c r="CV117" s="125" t="s">
        <v>299</v>
      </c>
      <c r="CW117" s="126" t="s">
        <v>299</v>
      </c>
      <c r="CX117" s="127" t="s">
        <v>299</v>
      </c>
      <c r="CY117" s="2" t="s">
        <v>299</v>
      </c>
      <c r="CZ117" s="125" t="s">
        <v>299</v>
      </c>
      <c r="DA117" s="126" t="s">
        <v>299</v>
      </c>
      <c r="DB117" s="127" t="s">
        <v>299</v>
      </c>
      <c r="DC117" s="2" t="s">
        <v>299</v>
      </c>
      <c r="DD117" s="125" t="s">
        <v>299</v>
      </c>
      <c r="DE117" s="126" t="s">
        <v>299</v>
      </c>
      <c r="DF117" s="127" t="s">
        <v>299</v>
      </c>
      <c r="DG117" s="2" t="s">
        <v>299</v>
      </c>
      <c r="DH117" s="125" t="s">
        <v>299</v>
      </c>
      <c r="DI117" s="126" t="s">
        <v>299</v>
      </c>
      <c r="DJ117" s="127" t="s">
        <v>299</v>
      </c>
      <c r="DK117" s="2" t="s">
        <v>299</v>
      </c>
      <c r="DL117" s="125" t="s">
        <v>299</v>
      </c>
      <c r="DM117" s="126" t="s">
        <v>299</v>
      </c>
      <c r="DN117" s="127" t="s">
        <v>299</v>
      </c>
      <c r="DO117" s="2" t="s">
        <v>299</v>
      </c>
      <c r="DP117" s="125" t="s">
        <v>299</v>
      </c>
      <c r="DQ117" s="126" t="s">
        <v>299</v>
      </c>
      <c r="DR117" s="127" t="s">
        <v>299</v>
      </c>
      <c r="DS117" s="2" t="s">
        <v>299</v>
      </c>
      <c r="DT117" s="125" t="s">
        <v>299</v>
      </c>
      <c r="DU117" s="126" t="s">
        <v>299</v>
      </c>
      <c r="DV117" s="127" t="s">
        <v>299</v>
      </c>
      <c r="DW117" s="2" t="s">
        <v>299</v>
      </c>
      <c r="DX117" s="125" t="s">
        <v>299</v>
      </c>
      <c r="DY117" s="126" t="s">
        <v>299</v>
      </c>
      <c r="DZ117" s="127" t="s">
        <v>299</v>
      </c>
      <c r="EA117" s="2" t="s">
        <v>299</v>
      </c>
      <c r="EB117" s="125" t="s">
        <v>299</v>
      </c>
      <c r="EC117" s="126" t="s">
        <v>299</v>
      </c>
      <c r="ED117" s="127" t="s">
        <v>299</v>
      </c>
      <c r="EE117" s="2" t="s">
        <v>299</v>
      </c>
      <c r="EF117" s="125" t="s">
        <v>299</v>
      </c>
      <c r="EG117" s="126" t="s">
        <v>299</v>
      </c>
      <c r="EH117" s="127" t="s">
        <v>299</v>
      </c>
      <c r="EI117" s="2" t="s">
        <v>299</v>
      </c>
      <c r="EJ117" s="125" t="s">
        <v>299</v>
      </c>
      <c r="EK117" s="126" t="s">
        <v>299</v>
      </c>
      <c r="EL117" s="127" t="s">
        <v>299</v>
      </c>
      <c r="EM117" s="2" t="s">
        <v>299</v>
      </c>
      <c r="EN117" s="125" t="s">
        <v>299</v>
      </c>
      <c r="EO117" s="126" t="s">
        <v>299</v>
      </c>
      <c r="EP117" s="127" t="s">
        <v>299</v>
      </c>
      <c r="EQ117" s="2" t="s">
        <v>299</v>
      </c>
      <c r="ER117" s="125" t="s">
        <v>299</v>
      </c>
      <c r="ES117" s="126" t="s">
        <v>299</v>
      </c>
      <c r="ET117" s="127" t="s">
        <v>299</v>
      </c>
      <c r="EU117" s="2" t="s">
        <v>299</v>
      </c>
      <c r="EV117" s="125" t="s">
        <v>299</v>
      </c>
      <c r="EW117" s="126" t="s">
        <v>299</v>
      </c>
      <c r="EX117" s="127" t="s">
        <v>299</v>
      </c>
      <c r="EY117" s="2" t="s">
        <v>299</v>
      </c>
      <c r="EZ117" s="125" t="s">
        <v>299</v>
      </c>
      <c r="FA117" s="126" t="s">
        <v>299</v>
      </c>
      <c r="FB117" s="127" t="s">
        <v>299</v>
      </c>
      <c r="FC117" s="2" t="s">
        <v>299</v>
      </c>
      <c r="FD117" s="125" t="s">
        <v>299</v>
      </c>
      <c r="FE117" s="126" t="s">
        <v>299</v>
      </c>
      <c r="FF117" s="127" t="s">
        <v>299</v>
      </c>
    </row>
    <row r="118" spans="2:162">
      <c r="B118" s="2" t="str">
        <f>IF('[1]Service Rank in each comparison'!D119="","",'[1]Service Rank in each comparison'!$C119)</f>
        <v/>
      </c>
      <c r="C118" s="5">
        <f>'[1]Service Rank in each comparison'!D119</f>
        <v>0</v>
      </c>
      <c r="D118" s="6" t="str">
        <f>IF('[1]Service Rank in each comparison'!E119="","",'[1]Service Rank in each comparison'!E119)</f>
        <v/>
      </c>
      <c r="E118" s="7">
        <f t="shared" si="20"/>
        <v>1</v>
      </c>
      <c r="F118" s="2" t="str">
        <f>IF('[1]Service Rank in each comparison'!F119="","",'[1]Service Rank in each comparison'!$C119)</f>
        <v>SNARE interactions in vesicular transport</v>
      </c>
      <c r="G118" s="5">
        <f>'[1]Service Rank in each comparison'!F119</f>
        <v>341.047312359936</v>
      </c>
      <c r="H118" s="6">
        <f>'[1]Service Rank in each comparison'!G119</f>
        <v>341.047312359936</v>
      </c>
      <c r="I118" s="7">
        <f t="shared" si="21"/>
        <v>1</v>
      </c>
      <c r="J118" s="2" t="str">
        <f>IF('[1]Service Rank in each comparison'!H119="","",'[1]Service Rank in each comparison'!$C119)</f>
        <v>SNARE interactions in vesicular transport</v>
      </c>
      <c r="K118" s="5">
        <f>'[1]Service Rank in each comparison'!H119</f>
        <v>30.4897732052966</v>
      </c>
      <c r="L118" s="6">
        <f>'[1]Service Rank in each comparison'!I119</f>
        <v>30.4897732052966</v>
      </c>
      <c r="M118" s="7">
        <f t="shared" si="22"/>
        <v>1</v>
      </c>
      <c r="N118" s="2" t="str">
        <f>IF('[1]Service Rank in each comparison'!J119="","",'[1]Service Rank in each comparison'!$C119)</f>
        <v/>
      </c>
      <c r="O118" s="5">
        <f>'[1]Service Rank in each comparison'!J119</f>
        <v>0</v>
      </c>
      <c r="P118" s="6">
        <f>'[1]Service Rank in each comparison'!K119</f>
        <v>0</v>
      </c>
      <c r="Q118" s="7">
        <f t="shared" si="23"/>
        <v>1</v>
      </c>
      <c r="R118" s="2" t="str">
        <f>IF('[1]Service Rank in each comparison'!L119="","",'[1]Service Rank in each comparison'!$C119)</f>
        <v/>
      </c>
      <c r="S118" s="5">
        <f>'[1]Service Rank in each comparison'!L119</f>
        <v>0</v>
      </c>
      <c r="T118" s="6">
        <f>'[1]Service Rank in each comparison'!M119</f>
        <v>0</v>
      </c>
      <c r="U118" s="7">
        <f t="shared" si="24"/>
        <v>1</v>
      </c>
      <c r="V118" s="2" t="str">
        <f>IF('[1]Service Rank in each comparison'!N119="","",'[1]Service Rank in each comparison'!$C119)</f>
        <v/>
      </c>
      <c r="W118" s="5">
        <f>'[1]Service Rank in each comparison'!N119</f>
        <v>0</v>
      </c>
      <c r="X118" s="6">
        <f>'[1]Service Rank in each comparison'!O119</f>
        <v>0</v>
      </c>
      <c r="Y118" s="7">
        <f t="shared" si="25"/>
        <v>1</v>
      </c>
      <c r="Z118" s="2" t="str">
        <f>IF('[1]Service Rank in each comparison'!P119="","",'[1]Service Rank in each comparison'!$C119)</f>
        <v/>
      </c>
      <c r="AA118" s="5">
        <f>'[1]Service Rank in each comparison'!P119</f>
        <v>0</v>
      </c>
      <c r="AB118" s="6">
        <f>'[1]Service Rank in each comparison'!Q119</f>
        <v>0</v>
      </c>
      <c r="AC118" s="7">
        <f t="shared" si="26"/>
        <v>1</v>
      </c>
      <c r="AD118" s="2" t="str">
        <f>IF('[1]Service Rank in each comparison'!R119="","",'[1]Service Rank in each comparison'!$C119)</f>
        <v/>
      </c>
      <c r="AE118" s="5">
        <f>'[1]Service Rank in each comparison'!R119</f>
        <v>0</v>
      </c>
      <c r="AF118" s="6">
        <f>'[1]Service Rank in each comparison'!S119</f>
        <v>0</v>
      </c>
      <c r="AG118" s="7">
        <f t="shared" si="27"/>
        <v>1</v>
      </c>
      <c r="AH118" s="2" t="str">
        <f>IF('[1]Service Rank in each comparison'!T119="","",'[1]Service Rank in each comparison'!$C119)</f>
        <v/>
      </c>
      <c r="AI118" s="5">
        <f>'[1]Service Rank in each comparison'!T119</f>
        <v>0</v>
      </c>
      <c r="AJ118" s="6">
        <f>'[1]Service Rank in each comparison'!U119</f>
        <v>0</v>
      </c>
      <c r="AK118" s="7">
        <f t="shared" si="28"/>
        <v>1</v>
      </c>
      <c r="AL118" s="2" t="str">
        <f>IF('[1]Service Rank in each comparison'!V119="","",'[1]Service Rank in each comparison'!$C119)</f>
        <v/>
      </c>
      <c r="AM118" s="5">
        <f>'[1]Service Rank in each comparison'!V119</f>
        <v>0</v>
      </c>
      <c r="AN118" s="6">
        <f>'[1]Service Rank in each comparison'!W119</f>
        <v>0</v>
      </c>
      <c r="AO118" s="7">
        <f t="shared" si="29"/>
        <v>1</v>
      </c>
      <c r="AP118" s="2" t="str">
        <f>IF('[1]Service Rank in each comparison'!X119="","",'[1]Service Rank in each comparison'!$C119)</f>
        <v/>
      </c>
      <c r="AQ118" s="5">
        <f>'[1]Service Rank in each comparison'!X119</f>
        <v>0</v>
      </c>
      <c r="AR118" s="6">
        <f>'[1]Service Rank in each comparison'!Y119</f>
        <v>0</v>
      </c>
      <c r="AS118" s="7">
        <f t="shared" si="30"/>
        <v>1</v>
      </c>
      <c r="AT118" s="2" t="str">
        <f>IF('[1]Service Rank in each comparison'!Z119="","",'[1]Service Rank in each comparison'!$C119)</f>
        <v/>
      </c>
      <c r="AU118" s="5">
        <f>'[1]Service Rank in each comparison'!Z119</f>
        <v>0</v>
      </c>
      <c r="AV118" s="6">
        <f>'[1]Service Rank in each comparison'!AA119</f>
        <v>0</v>
      </c>
      <c r="AW118" s="7">
        <f t="shared" si="31"/>
        <v>1</v>
      </c>
      <c r="AX118" s="2" t="str">
        <f>IF('[1]Service Rank in each comparison'!AB119="","",'[1]Service Rank in each comparison'!$C119)</f>
        <v/>
      </c>
      <c r="AY118" s="5">
        <f>'[1]Service Rank in each comparison'!AB119</f>
        <v>0</v>
      </c>
      <c r="AZ118" s="6">
        <f>'[1]Service Rank in each comparison'!AC119</f>
        <v>0</v>
      </c>
      <c r="BA118" s="7">
        <f t="shared" si="32"/>
        <v>1</v>
      </c>
      <c r="BB118" s="2" t="str">
        <f>IF('[1]Service Rank in each comparison'!AD119="","",'[1]Service Rank in each comparison'!$C119)</f>
        <v/>
      </c>
      <c r="BC118" s="5">
        <f>'[1]Service Rank in each comparison'!AD119</f>
        <v>0</v>
      </c>
      <c r="BD118" s="6">
        <f>'[1]Service Rank in each comparison'!AE119</f>
        <v>0</v>
      </c>
      <c r="BE118" s="7">
        <f t="shared" si="33"/>
        <v>1</v>
      </c>
      <c r="BF118" s="2" t="str">
        <f>IF('[1]Service Rank in each comparison'!AF119="","",'[1]Service Rank in each comparison'!$C119)</f>
        <v/>
      </c>
      <c r="BG118" s="5">
        <f>'[1]Service Rank in each comparison'!AF119</f>
        <v>0</v>
      </c>
      <c r="BH118" s="6">
        <f>'[1]Service Rank in each comparison'!AG119</f>
        <v>0</v>
      </c>
      <c r="BI118" s="7">
        <f t="shared" si="34"/>
        <v>1</v>
      </c>
      <c r="BJ118" s="2" t="str">
        <f>IF('[1]Service Rank in each comparison'!AH119="","",'[1]Service Rank in each comparison'!$C119)</f>
        <v/>
      </c>
      <c r="BK118" s="5">
        <f>'[1]Service Rank in each comparison'!AH119</f>
        <v>0</v>
      </c>
      <c r="BL118" s="6">
        <f>'[1]Service Rank in each comparison'!AI119</f>
        <v>0</v>
      </c>
      <c r="BM118" s="7">
        <f t="shared" si="35"/>
        <v>1</v>
      </c>
      <c r="BN118" s="2" t="str">
        <f>IF('[1]Service Rank in each comparison'!AJ119="","",'[1]Service Rank in each comparison'!$C119)</f>
        <v/>
      </c>
      <c r="BO118" s="5">
        <f>'[1]Service Rank in each comparison'!AJ119</f>
        <v>0</v>
      </c>
      <c r="BP118" s="6">
        <f>'[1]Service Rank in each comparison'!AK119</f>
        <v>0</v>
      </c>
      <c r="BQ118" s="7">
        <f t="shared" si="36"/>
        <v>1</v>
      </c>
      <c r="BR118" s="2" t="str">
        <f>IF('[1]Service Rank in each comparison'!AL119="","",'[1]Service Rank in each comparison'!$C119)</f>
        <v/>
      </c>
      <c r="BS118" s="5">
        <f>'[1]Service Rank in each comparison'!AL119</f>
        <v>0</v>
      </c>
      <c r="BT118" s="6">
        <f>'[1]Service Rank in each comparison'!AM119</f>
        <v>0</v>
      </c>
      <c r="BU118" s="7">
        <f t="shared" si="37"/>
        <v>1</v>
      </c>
      <c r="BV118" s="2" t="str">
        <f>IF('[1]Service Rank in each comparison'!AN119="","",'[1]Service Rank in each comparison'!$C119)</f>
        <v/>
      </c>
      <c r="BW118" s="5">
        <f>'[1]Service Rank in each comparison'!AN119</f>
        <v>0</v>
      </c>
      <c r="BX118" s="6">
        <f>'[1]Service Rank in each comparison'!AO119</f>
        <v>0</v>
      </c>
      <c r="BY118" s="7">
        <f t="shared" si="38"/>
        <v>1</v>
      </c>
      <c r="BZ118" s="2" t="str">
        <f>IF('[1]Service Rank in each comparison'!AP119="","",'[1]Service Rank in each comparison'!$C119)</f>
        <v/>
      </c>
      <c r="CA118" s="5">
        <f>'[1]Service Rank in each comparison'!AP119</f>
        <v>0</v>
      </c>
      <c r="CB118" s="6">
        <f>'[1]Service Rank in each comparison'!AQ119</f>
        <v>0</v>
      </c>
      <c r="CC118" s="7">
        <f t="shared" si="39"/>
        <v>1</v>
      </c>
      <c r="CE118" s="2" t="s">
        <v>135</v>
      </c>
      <c r="CF118" s="5">
        <v>116.916131165709</v>
      </c>
      <c r="CG118" s="6">
        <v>-116.916131165709</v>
      </c>
      <c r="CH118" s="7">
        <v>1</v>
      </c>
      <c r="CI118" s="2" t="s">
        <v>174</v>
      </c>
      <c r="CJ118" s="5">
        <v>7.22131070090958</v>
      </c>
      <c r="CK118" s="6">
        <v>7.22131070090958</v>
      </c>
      <c r="CL118" s="7">
        <v>1</v>
      </c>
      <c r="CM118" s="2" t="s">
        <v>299</v>
      </c>
      <c r="CN118" s="125" t="s">
        <v>299</v>
      </c>
      <c r="CO118" s="126" t="s">
        <v>299</v>
      </c>
      <c r="CP118" s="127" t="s">
        <v>299</v>
      </c>
      <c r="CQ118" s="2" t="s">
        <v>299</v>
      </c>
      <c r="CR118" s="125" t="s">
        <v>299</v>
      </c>
      <c r="CS118" s="126" t="s">
        <v>299</v>
      </c>
      <c r="CT118" s="127" t="s">
        <v>299</v>
      </c>
      <c r="CU118" s="2" t="s">
        <v>299</v>
      </c>
      <c r="CV118" s="125" t="s">
        <v>299</v>
      </c>
      <c r="CW118" s="126" t="s">
        <v>299</v>
      </c>
      <c r="CX118" s="127" t="s">
        <v>299</v>
      </c>
      <c r="CY118" s="2" t="s">
        <v>299</v>
      </c>
      <c r="CZ118" s="125" t="s">
        <v>299</v>
      </c>
      <c r="DA118" s="126" t="s">
        <v>299</v>
      </c>
      <c r="DB118" s="127" t="s">
        <v>299</v>
      </c>
      <c r="DC118" s="2" t="s">
        <v>299</v>
      </c>
      <c r="DD118" s="125" t="s">
        <v>299</v>
      </c>
      <c r="DE118" s="126" t="s">
        <v>299</v>
      </c>
      <c r="DF118" s="127" t="s">
        <v>299</v>
      </c>
      <c r="DG118" s="2" t="s">
        <v>299</v>
      </c>
      <c r="DH118" s="125" t="s">
        <v>299</v>
      </c>
      <c r="DI118" s="126" t="s">
        <v>299</v>
      </c>
      <c r="DJ118" s="127" t="s">
        <v>299</v>
      </c>
      <c r="DK118" s="2" t="s">
        <v>299</v>
      </c>
      <c r="DL118" s="125" t="s">
        <v>299</v>
      </c>
      <c r="DM118" s="126" t="s">
        <v>299</v>
      </c>
      <c r="DN118" s="127" t="s">
        <v>299</v>
      </c>
      <c r="DO118" s="2" t="s">
        <v>299</v>
      </c>
      <c r="DP118" s="125" t="s">
        <v>299</v>
      </c>
      <c r="DQ118" s="126" t="s">
        <v>299</v>
      </c>
      <c r="DR118" s="127" t="s">
        <v>299</v>
      </c>
      <c r="DS118" s="2" t="s">
        <v>299</v>
      </c>
      <c r="DT118" s="125" t="s">
        <v>299</v>
      </c>
      <c r="DU118" s="126" t="s">
        <v>299</v>
      </c>
      <c r="DV118" s="127" t="s">
        <v>299</v>
      </c>
      <c r="DW118" s="2" t="s">
        <v>299</v>
      </c>
      <c r="DX118" s="125" t="s">
        <v>299</v>
      </c>
      <c r="DY118" s="126" t="s">
        <v>299</v>
      </c>
      <c r="DZ118" s="127" t="s">
        <v>299</v>
      </c>
      <c r="EA118" s="2" t="s">
        <v>299</v>
      </c>
      <c r="EB118" s="125" t="s">
        <v>299</v>
      </c>
      <c r="EC118" s="126" t="s">
        <v>299</v>
      </c>
      <c r="ED118" s="127" t="s">
        <v>299</v>
      </c>
      <c r="EE118" s="2" t="s">
        <v>299</v>
      </c>
      <c r="EF118" s="125" t="s">
        <v>299</v>
      </c>
      <c r="EG118" s="126" t="s">
        <v>299</v>
      </c>
      <c r="EH118" s="127" t="s">
        <v>299</v>
      </c>
      <c r="EI118" s="2" t="s">
        <v>299</v>
      </c>
      <c r="EJ118" s="125" t="s">
        <v>299</v>
      </c>
      <c r="EK118" s="126" t="s">
        <v>299</v>
      </c>
      <c r="EL118" s="127" t="s">
        <v>299</v>
      </c>
      <c r="EM118" s="2" t="s">
        <v>299</v>
      </c>
      <c r="EN118" s="125" t="s">
        <v>299</v>
      </c>
      <c r="EO118" s="126" t="s">
        <v>299</v>
      </c>
      <c r="EP118" s="127" t="s">
        <v>299</v>
      </c>
      <c r="EQ118" s="2" t="s">
        <v>299</v>
      </c>
      <c r="ER118" s="125" t="s">
        <v>299</v>
      </c>
      <c r="ES118" s="126" t="s">
        <v>299</v>
      </c>
      <c r="ET118" s="127" t="s">
        <v>299</v>
      </c>
      <c r="EU118" s="2" t="s">
        <v>299</v>
      </c>
      <c r="EV118" s="125" t="s">
        <v>299</v>
      </c>
      <c r="EW118" s="126" t="s">
        <v>299</v>
      </c>
      <c r="EX118" s="127" t="s">
        <v>299</v>
      </c>
      <c r="EY118" s="2" t="s">
        <v>299</v>
      </c>
      <c r="EZ118" s="125" t="s">
        <v>299</v>
      </c>
      <c r="FA118" s="126" t="s">
        <v>299</v>
      </c>
      <c r="FB118" s="127" t="s">
        <v>299</v>
      </c>
      <c r="FC118" s="2" t="s">
        <v>299</v>
      </c>
      <c r="FD118" s="125" t="s">
        <v>299</v>
      </c>
      <c r="FE118" s="126" t="s">
        <v>299</v>
      </c>
      <c r="FF118" s="127" t="s">
        <v>299</v>
      </c>
    </row>
    <row r="119" spans="2:162">
      <c r="B119" s="2" t="str">
        <f>IF('[1]Service Rank in each comparison'!D120="","",'[1]Service Rank in each comparison'!$C120)</f>
        <v>Regulation of autophagy</v>
      </c>
      <c r="C119" s="5">
        <f>'[1]Service Rank in each comparison'!D120</f>
        <v>52.3724762157516</v>
      </c>
      <c r="D119" s="6">
        <f>IF('[1]Service Rank in each comparison'!E120="","",'[1]Service Rank in each comparison'!E120)</f>
        <v>52.3724762157516</v>
      </c>
      <c r="E119" s="7">
        <f t="shared" si="20"/>
        <v>1</v>
      </c>
      <c r="F119" s="2" t="str">
        <f>IF('[1]Service Rank in each comparison'!F120="","",'[1]Service Rank in each comparison'!$C120)</f>
        <v>Regulation of autophagy</v>
      </c>
      <c r="G119" s="5">
        <f>'[1]Service Rank in each comparison'!F120</f>
        <v>20.9898573358046</v>
      </c>
      <c r="H119" s="6">
        <f>'[1]Service Rank in each comparison'!G120</f>
        <v>20.9898573358046</v>
      </c>
      <c r="I119" s="7">
        <f t="shared" si="21"/>
        <v>1</v>
      </c>
      <c r="J119" s="2" t="str">
        <f>IF('[1]Service Rank in each comparison'!H120="","",'[1]Service Rank in each comparison'!$C120)</f>
        <v/>
      </c>
      <c r="K119" s="5">
        <f>'[1]Service Rank in each comparison'!H120</f>
        <v>0</v>
      </c>
      <c r="L119" s="6">
        <f>'[1]Service Rank in each comparison'!I120</f>
        <v>0</v>
      </c>
      <c r="M119" s="7">
        <f t="shared" si="22"/>
        <v>1</v>
      </c>
      <c r="N119" s="2" t="str">
        <f>IF('[1]Service Rank in each comparison'!J120="","",'[1]Service Rank in each comparison'!$C120)</f>
        <v/>
      </c>
      <c r="O119" s="5">
        <f>'[1]Service Rank in each comparison'!J120</f>
        <v>0</v>
      </c>
      <c r="P119" s="6">
        <f>'[1]Service Rank in each comparison'!K120</f>
        <v>0</v>
      </c>
      <c r="Q119" s="7">
        <f t="shared" si="23"/>
        <v>1</v>
      </c>
      <c r="R119" s="2" t="str">
        <f>IF('[1]Service Rank in each comparison'!L120="","",'[1]Service Rank in each comparison'!$C120)</f>
        <v/>
      </c>
      <c r="S119" s="5">
        <f>'[1]Service Rank in each comparison'!L120</f>
        <v>0</v>
      </c>
      <c r="T119" s="6">
        <f>'[1]Service Rank in each comparison'!M120</f>
        <v>0</v>
      </c>
      <c r="U119" s="7">
        <f t="shared" si="24"/>
        <v>1</v>
      </c>
      <c r="V119" s="2" t="str">
        <f>IF('[1]Service Rank in each comparison'!N120="","",'[1]Service Rank in each comparison'!$C120)</f>
        <v/>
      </c>
      <c r="W119" s="5">
        <f>'[1]Service Rank in each comparison'!N120</f>
        <v>0</v>
      </c>
      <c r="X119" s="6">
        <f>'[1]Service Rank in each comparison'!O120</f>
        <v>0</v>
      </c>
      <c r="Y119" s="7">
        <f t="shared" si="25"/>
        <v>1</v>
      </c>
      <c r="Z119" s="2" t="str">
        <f>IF('[1]Service Rank in each comparison'!P120="","",'[1]Service Rank in each comparison'!$C120)</f>
        <v/>
      </c>
      <c r="AA119" s="5">
        <f>'[1]Service Rank in each comparison'!P120</f>
        <v>0</v>
      </c>
      <c r="AB119" s="6">
        <f>'[1]Service Rank in each comparison'!Q120</f>
        <v>0</v>
      </c>
      <c r="AC119" s="7">
        <f t="shared" si="26"/>
        <v>1</v>
      </c>
      <c r="AD119" s="2" t="str">
        <f>IF('[1]Service Rank in each comparison'!R120="","",'[1]Service Rank in each comparison'!$C120)</f>
        <v/>
      </c>
      <c r="AE119" s="5">
        <f>'[1]Service Rank in each comparison'!R120</f>
        <v>0</v>
      </c>
      <c r="AF119" s="6">
        <f>'[1]Service Rank in each comparison'!S120</f>
        <v>0</v>
      </c>
      <c r="AG119" s="7">
        <f t="shared" si="27"/>
        <v>1</v>
      </c>
      <c r="AH119" s="2" t="str">
        <f>IF('[1]Service Rank in each comparison'!T120="","",'[1]Service Rank in each comparison'!$C120)</f>
        <v/>
      </c>
      <c r="AI119" s="5">
        <f>'[1]Service Rank in each comparison'!T120</f>
        <v>0</v>
      </c>
      <c r="AJ119" s="6">
        <f>'[1]Service Rank in each comparison'!U120</f>
        <v>0</v>
      </c>
      <c r="AK119" s="7">
        <f t="shared" si="28"/>
        <v>1</v>
      </c>
      <c r="AL119" s="2" t="str">
        <f>IF('[1]Service Rank in each comparison'!V120="","",'[1]Service Rank in each comparison'!$C120)</f>
        <v/>
      </c>
      <c r="AM119" s="5">
        <f>'[1]Service Rank in each comparison'!V120</f>
        <v>0</v>
      </c>
      <c r="AN119" s="6">
        <f>'[1]Service Rank in each comparison'!W120</f>
        <v>0</v>
      </c>
      <c r="AO119" s="7">
        <f t="shared" si="29"/>
        <v>1</v>
      </c>
      <c r="AP119" s="2" t="str">
        <f>IF('[1]Service Rank in each comparison'!X120="","",'[1]Service Rank in each comparison'!$C120)</f>
        <v/>
      </c>
      <c r="AQ119" s="5">
        <f>'[1]Service Rank in each comparison'!X120</f>
        <v>0</v>
      </c>
      <c r="AR119" s="6">
        <f>'[1]Service Rank in each comparison'!Y120</f>
        <v>0</v>
      </c>
      <c r="AS119" s="7">
        <f t="shared" si="30"/>
        <v>1</v>
      </c>
      <c r="AT119" s="2" t="str">
        <f>IF('[1]Service Rank in each comparison'!Z120="","",'[1]Service Rank in each comparison'!$C120)</f>
        <v/>
      </c>
      <c r="AU119" s="5">
        <f>'[1]Service Rank in each comparison'!Z120</f>
        <v>0</v>
      </c>
      <c r="AV119" s="6">
        <f>'[1]Service Rank in each comparison'!AA120</f>
        <v>0</v>
      </c>
      <c r="AW119" s="7">
        <f t="shared" si="31"/>
        <v>1</v>
      </c>
      <c r="AX119" s="2" t="str">
        <f>IF('[1]Service Rank in each comparison'!AB120="","",'[1]Service Rank in each comparison'!$C120)</f>
        <v/>
      </c>
      <c r="AY119" s="5">
        <f>'[1]Service Rank in each comparison'!AB120</f>
        <v>0</v>
      </c>
      <c r="AZ119" s="6">
        <f>'[1]Service Rank in each comparison'!AC120</f>
        <v>0</v>
      </c>
      <c r="BA119" s="7">
        <f t="shared" si="32"/>
        <v>1</v>
      </c>
      <c r="BB119" s="2" t="str">
        <f>IF('[1]Service Rank in each comparison'!AD120="","",'[1]Service Rank in each comparison'!$C120)</f>
        <v/>
      </c>
      <c r="BC119" s="5">
        <f>'[1]Service Rank in each comparison'!AD120</f>
        <v>0</v>
      </c>
      <c r="BD119" s="6">
        <f>'[1]Service Rank in each comparison'!AE120</f>
        <v>0</v>
      </c>
      <c r="BE119" s="7">
        <f t="shared" si="33"/>
        <v>1</v>
      </c>
      <c r="BF119" s="2" t="str">
        <f>IF('[1]Service Rank in each comparison'!AF120="","",'[1]Service Rank in each comparison'!$C120)</f>
        <v/>
      </c>
      <c r="BG119" s="5">
        <f>'[1]Service Rank in each comparison'!AF120</f>
        <v>0</v>
      </c>
      <c r="BH119" s="6">
        <f>'[1]Service Rank in each comparison'!AG120</f>
        <v>0</v>
      </c>
      <c r="BI119" s="7">
        <f t="shared" si="34"/>
        <v>1</v>
      </c>
      <c r="BJ119" s="2" t="str">
        <f>IF('[1]Service Rank in each comparison'!AH120="","",'[1]Service Rank in each comparison'!$C120)</f>
        <v/>
      </c>
      <c r="BK119" s="5">
        <f>'[1]Service Rank in each comparison'!AH120</f>
        <v>0</v>
      </c>
      <c r="BL119" s="6">
        <f>'[1]Service Rank in each comparison'!AI120</f>
        <v>0</v>
      </c>
      <c r="BM119" s="7">
        <f t="shared" si="35"/>
        <v>1</v>
      </c>
      <c r="BN119" s="2" t="str">
        <f>IF('[1]Service Rank in each comparison'!AJ120="","",'[1]Service Rank in each comparison'!$C120)</f>
        <v/>
      </c>
      <c r="BO119" s="5">
        <f>'[1]Service Rank in each comparison'!AJ120</f>
        <v>0</v>
      </c>
      <c r="BP119" s="6">
        <f>'[1]Service Rank in each comparison'!AK120</f>
        <v>0</v>
      </c>
      <c r="BQ119" s="7">
        <f t="shared" si="36"/>
        <v>1</v>
      </c>
      <c r="BR119" s="2" t="str">
        <f>IF('[1]Service Rank in each comparison'!AL120="","",'[1]Service Rank in each comparison'!$C120)</f>
        <v/>
      </c>
      <c r="BS119" s="5">
        <f>'[1]Service Rank in each comparison'!AL120</f>
        <v>0</v>
      </c>
      <c r="BT119" s="6">
        <f>'[1]Service Rank in each comparison'!AM120</f>
        <v>0</v>
      </c>
      <c r="BU119" s="7">
        <f t="shared" si="37"/>
        <v>1</v>
      </c>
      <c r="BV119" s="2" t="str">
        <f>IF('[1]Service Rank in each comparison'!AN120="","",'[1]Service Rank in each comparison'!$C120)</f>
        <v/>
      </c>
      <c r="BW119" s="5">
        <f>'[1]Service Rank in each comparison'!AN120</f>
        <v>0</v>
      </c>
      <c r="BX119" s="6">
        <f>'[1]Service Rank in each comparison'!AO120</f>
        <v>0</v>
      </c>
      <c r="BY119" s="7">
        <f t="shared" si="38"/>
        <v>1</v>
      </c>
      <c r="BZ119" s="2" t="str">
        <f>IF('[1]Service Rank in each comparison'!AP120="","",'[1]Service Rank in each comparison'!$C120)</f>
        <v/>
      </c>
      <c r="CA119" s="5">
        <f>'[1]Service Rank in each comparison'!AP120</f>
        <v>0</v>
      </c>
      <c r="CB119" s="6">
        <f>'[1]Service Rank in each comparison'!AQ120</f>
        <v>0</v>
      </c>
      <c r="CC119" s="7">
        <f t="shared" si="39"/>
        <v>1</v>
      </c>
      <c r="CE119" s="2" t="s">
        <v>141</v>
      </c>
      <c r="CF119" s="5">
        <v>116.522136602137</v>
      </c>
      <c r="CG119" s="6">
        <v>-116.522136602137</v>
      </c>
      <c r="CH119" s="7">
        <v>1</v>
      </c>
      <c r="CI119" s="2" t="s">
        <v>206</v>
      </c>
      <c r="CJ119" s="5">
        <v>6.68745859483237</v>
      </c>
      <c r="CK119" s="6">
        <v>6.68745859483237</v>
      </c>
      <c r="CL119" s="7">
        <v>1</v>
      </c>
      <c r="CM119" s="2" t="s">
        <v>299</v>
      </c>
      <c r="CN119" s="125" t="s">
        <v>299</v>
      </c>
      <c r="CO119" s="126" t="s">
        <v>299</v>
      </c>
      <c r="CP119" s="127" t="s">
        <v>299</v>
      </c>
      <c r="CQ119" s="2" t="s">
        <v>299</v>
      </c>
      <c r="CR119" s="125" t="s">
        <v>299</v>
      </c>
      <c r="CS119" s="126" t="s">
        <v>299</v>
      </c>
      <c r="CT119" s="127" t="s">
        <v>299</v>
      </c>
      <c r="CU119" s="2" t="s">
        <v>299</v>
      </c>
      <c r="CV119" s="125" t="s">
        <v>299</v>
      </c>
      <c r="CW119" s="126" t="s">
        <v>299</v>
      </c>
      <c r="CX119" s="127" t="s">
        <v>299</v>
      </c>
      <c r="CY119" s="2" t="s">
        <v>299</v>
      </c>
      <c r="CZ119" s="125" t="s">
        <v>299</v>
      </c>
      <c r="DA119" s="126" t="s">
        <v>299</v>
      </c>
      <c r="DB119" s="127" t="s">
        <v>299</v>
      </c>
      <c r="DC119" s="2" t="s">
        <v>299</v>
      </c>
      <c r="DD119" s="125" t="s">
        <v>299</v>
      </c>
      <c r="DE119" s="126" t="s">
        <v>299</v>
      </c>
      <c r="DF119" s="127" t="s">
        <v>299</v>
      </c>
      <c r="DG119" s="2" t="s">
        <v>299</v>
      </c>
      <c r="DH119" s="125" t="s">
        <v>299</v>
      </c>
      <c r="DI119" s="126" t="s">
        <v>299</v>
      </c>
      <c r="DJ119" s="127" t="s">
        <v>299</v>
      </c>
      <c r="DK119" s="2" t="s">
        <v>299</v>
      </c>
      <c r="DL119" s="125" t="s">
        <v>299</v>
      </c>
      <c r="DM119" s="126" t="s">
        <v>299</v>
      </c>
      <c r="DN119" s="127" t="s">
        <v>299</v>
      </c>
      <c r="DO119" s="2" t="s">
        <v>299</v>
      </c>
      <c r="DP119" s="125" t="s">
        <v>299</v>
      </c>
      <c r="DQ119" s="126" t="s">
        <v>299</v>
      </c>
      <c r="DR119" s="127" t="s">
        <v>299</v>
      </c>
      <c r="DS119" s="2" t="s">
        <v>299</v>
      </c>
      <c r="DT119" s="125" t="s">
        <v>299</v>
      </c>
      <c r="DU119" s="126" t="s">
        <v>299</v>
      </c>
      <c r="DV119" s="127" t="s">
        <v>299</v>
      </c>
      <c r="DW119" s="2" t="s">
        <v>299</v>
      </c>
      <c r="DX119" s="125" t="s">
        <v>299</v>
      </c>
      <c r="DY119" s="126" t="s">
        <v>299</v>
      </c>
      <c r="DZ119" s="127" t="s">
        <v>299</v>
      </c>
      <c r="EA119" s="2" t="s">
        <v>299</v>
      </c>
      <c r="EB119" s="125" t="s">
        <v>299</v>
      </c>
      <c r="EC119" s="126" t="s">
        <v>299</v>
      </c>
      <c r="ED119" s="127" t="s">
        <v>299</v>
      </c>
      <c r="EE119" s="2" t="s">
        <v>299</v>
      </c>
      <c r="EF119" s="125" t="s">
        <v>299</v>
      </c>
      <c r="EG119" s="126" t="s">
        <v>299</v>
      </c>
      <c r="EH119" s="127" t="s">
        <v>299</v>
      </c>
      <c r="EI119" s="2" t="s">
        <v>299</v>
      </c>
      <c r="EJ119" s="125" t="s">
        <v>299</v>
      </c>
      <c r="EK119" s="126" t="s">
        <v>299</v>
      </c>
      <c r="EL119" s="127" t="s">
        <v>299</v>
      </c>
      <c r="EM119" s="2" t="s">
        <v>299</v>
      </c>
      <c r="EN119" s="125" t="s">
        <v>299</v>
      </c>
      <c r="EO119" s="126" t="s">
        <v>299</v>
      </c>
      <c r="EP119" s="127" t="s">
        <v>299</v>
      </c>
      <c r="EQ119" s="2" t="s">
        <v>299</v>
      </c>
      <c r="ER119" s="125" t="s">
        <v>299</v>
      </c>
      <c r="ES119" s="126" t="s">
        <v>299</v>
      </c>
      <c r="ET119" s="127" t="s">
        <v>299</v>
      </c>
      <c r="EU119" s="2" t="s">
        <v>299</v>
      </c>
      <c r="EV119" s="125" t="s">
        <v>299</v>
      </c>
      <c r="EW119" s="126" t="s">
        <v>299</v>
      </c>
      <c r="EX119" s="127" t="s">
        <v>299</v>
      </c>
      <c r="EY119" s="2" t="s">
        <v>299</v>
      </c>
      <c r="EZ119" s="125" t="s">
        <v>299</v>
      </c>
      <c r="FA119" s="126" t="s">
        <v>299</v>
      </c>
      <c r="FB119" s="127" t="s">
        <v>299</v>
      </c>
      <c r="FC119" s="2" t="s">
        <v>299</v>
      </c>
      <c r="FD119" s="125" t="s">
        <v>299</v>
      </c>
      <c r="FE119" s="126" t="s">
        <v>299</v>
      </c>
      <c r="FF119" s="127" t="s">
        <v>299</v>
      </c>
    </row>
    <row r="120" spans="2:162">
      <c r="B120" s="2" t="str">
        <f>IF('[1]Service Rank in each comparison'!D121="","",'[1]Service Rank in each comparison'!$C121)</f>
        <v/>
      </c>
      <c r="C120" s="5">
        <f>'[1]Service Rank in each comparison'!D121</f>
        <v>0</v>
      </c>
      <c r="D120" s="6" t="str">
        <f>IF('[1]Service Rank in each comparison'!E121="","",'[1]Service Rank in each comparison'!E121)</f>
        <v/>
      </c>
      <c r="E120" s="7">
        <f t="shared" si="20"/>
        <v>1</v>
      </c>
      <c r="F120" s="2" t="str">
        <f>IF('[1]Service Rank in each comparison'!F121="","",'[1]Service Rank in each comparison'!$C121)</f>
        <v>Protein processing in endoplasmic reticulum</v>
      </c>
      <c r="G120" s="5">
        <f>'[1]Service Rank in each comparison'!F121</f>
        <v>43.6496071072237</v>
      </c>
      <c r="H120" s="6">
        <f>'[1]Service Rank in each comparison'!G121</f>
        <v>43.6496071072237</v>
      </c>
      <c r="I120" s="7">
        <f t="shared" si="21"/>
        <v>1</v>
      </c>
      <c r="J120" s="2" t="str">
        <f>IF('[1]Service Rank in each comparison'!H121="","",'[1]Service Rank in each comparison'!$C121)</f>
        <v>Protein processing in endoplasmic reticulum</v>
      </c>
      <c r="K120" s="5">
        <f>'[1]Service Rank in each comparison'!H121</f>
        <v>11.0932461896838</v>
      </c>
      <c r="L120" s="6">
        <f>'[1]Service Rank in each comparison'!I121</f>
        <v>11.0932461896838</v>
      </c>
      <c r="M120" s="7">
        <f t="shared" si="22"/>
        <v>1</v>
      </c>
      <c r="N120" s="2" t="str">
        <f>IF('[1]Service Rank in each comparison'!J121="","",'[1]Service Rank in each comparison'!$C121)</f>
        <v/>
      </c>
      <c r="O120" s="5">
        <f>'[1]Service Rank in each comparison'!J121</f>
        <v>0</v>
      </c>
      <c r="P120" s="6">
        <f>'[1]Service Rank in each comparison'!K121</f>
        <v>0</v>
      </c>
      <c r="Q120" s="7">
        <f t="shared" si="23"/>
        <v>1</v>
      </c>
      <c r="R120" s="2" t="str">
        <f>IF('[1]Service Rank in each comparison'!L121="","",'[1]Service Rank in each comparison'!$C121)</f>
        <v/>
      </c>
      <c r="S120" s="5">
        <f>'[1]Service Rank in each comparison'!L121</f>
        <v>0</v>
      </c>
      <c r="T120" s="6">
        <f>'[1]Service Rank in each comparison'!M121</f>
        <v>0</v>
      </c>
      <c r="U120" s="7">
        <f t="shared" si="24"/>
        <v>1</v>
      </c>
      <c r="V120" s="2" t="str">
        <f>IF('[1]Service Rank in each comparison'!N121="","",'[1]Service Rank in each comparison'!$C121)</f>
        <v/>
      </c>
      <c r="W120" s="5">
        <f>'[1]Service Rank in each comparison'!N121</f>
        <v>0</v>
      </c>
      <c r="X120" s="6">
        <f>'[1]Service Rank in each comparison'!O121</f>
        <v>0</v>
      </c>
      <c r="Y120" s="7">
        <f t="shared" si="25"/>
        <v>1</v>
      </c>
      <c r="Z120" s="2" t="str">
        <f>IF('[1]Service Rank in each comparison'!P121="","",'[1]Service Rank in each comparison'!$C121)</f>
        <v/>
      </c>
      <c r="AA120" s="5">
        <f>'[1]Service Rank in each comparison'!P121</f>
        <v>0</v>
      </c>
      <c r="AB120" s="6">
        <f>'[1]Service Rank in each comparison'!Q121</f>
        <v>0</v>
      </c>
      <c r="AC120" s="7">
        <f t="shared" si="26"/>
        <v>1</v>
      </c>
      <c r="AD120" s="2" t="str">
        <f>IF('[1]Service Rank in each comparison'!R121="","",'[1]Service Rank in each comparison'!$C121)</f>
        <v/>
      </c>
      <c r="AE120" s="5">
        <f>'[1]Service Rank in each comparison'!R121</f>
        <v>0</v>
      </c>
      <c r="AF120" s="6">
        <f>'[1]Service Rank in each comparison'!S121</f>
        <v>0</v>
      </c>
      <c r="AG120" s="7">
        <f t="shared" si="27"/>
        <v>1</v>
      </c>
      <c r="AH120" s="2" t="str">
        <f>IF('[1]Service Rank in each comparison'!T121="","",'[1]Service Rank in each comparison'!$C121)</f>
        <v/>
      </c>
      <c r="AI120" s="5">
        <f>'[1]Service Rank in each comparison'!T121</f>
        <v>0</v>
      </c>
      <c r="AJ120" s="6">
        <f>'[1]Service Rank in each comparison'!U121</f>
        <v>0</v>
      </c>
      <c r="AK120" s="7">
        <f t="shared" si="28"/>
        <v>1</v>
      </c>
      <c r="AL120" s="2" t="str">
        <f>IF('[1]Service Rank in each comparison'!V121="","",'[1]Service Rank in each comparison'!$C121)</f>
        <v/>
      </c>
      <c r="AM120" s="5">
        <f>'[1]Service Rank in each comparison'!V121</f>
        <v>0</v>
      </c>
      <c r="AN120" s="6">
        <f>'[1]Service Rank in each comparison'!W121</f>
        <v>0</v>
      </c>
      <c r="AO120" s="7">
        <f t="shared" si="29"/>
        <v>1</v>
      </c>
      <c r="AP120" s="2" t="str">
        <f>IF('[1]Service Rank in each comparison'!X121="","",'[1]Service Rank in each comparison'!$C121)</f>
        <v/>
      </c>
      <c r="AQ120" s="5">
        <f>'[1]Service Rank in each comparison'!X121</f>
        <v>0</v>
      </c>
      <c r="AR120" s="6">
        <f>'[1]Service Rank in each comparison'!Y121</f>
        <v>0</v>
      </c>
      <c r="AS120" s="7">
        <f t="shared" si="30"/>
        <v>1</v>
      </c>
      <c r="AT120" s="2" t="str">
        <f>IF('[1]Service Rank in each comparison'!Z121="","",'[1]Service Rank in each comparison'!$C121)</f>
        <v/>
      </c>
      <c r="AU120" s="5">
        <f>'[1]Service Rank in each comparison'!Z121</f>
        <v>0</v>
      </c>
      <c r="AV120" s="6">
        <f>'[1]Service Rank in each comparison'!AA121</f>
        <v>0</v>
      </c>
      <c r="AW120" s="7">
        <f t="shared" si="31"/>
        <v>1</v>
      </c>
      <c r="AX120" s="2" t="str">
        <f>IF('[1]Service Rank in each comparison'!AB121="","",'[1]Service Rank in each comparison'!$C121)</f>
        <v/>
      </c>
      <c r="AY120" s="5">
        <f>'[1]Service Rank in each comparison'!AB121</f>
        <v>0</v>
      </c>
      <c r="AZ120" s="6">
        <f>'[1]Service Rank in each comparison'!AC121</f>
        <v>0</v>
      </c>
      <c r="BA120" s="7">
        <f t="shared" si="32"/>
        <v>1</v>
      </c>
      <c r="BB120" s="2" t="str">
        <f>IF('[1]Service Rank in each comparison'!AD121="","",'[1]Service Rank in each comparison'!$C121)</f>
        <v/>
      </c>
      <c r="BC120" s="5">
        <f>'[1]Service Rank in each comparison'!AD121</f>
        <v>0</v>
      </c>
      <c r="BD120" s="6">
        <f>'[1]Service Rank in each comparison'!AE121</f>
        <v>0</v>
      </c>
      <c r="BE120" s="7">
        <f t="shared" si="33"/>
        <v>1</v>
      </c>
      <c r="BF120" s="2" t="str">
        <f>IF('[1]Service Rank in each comparison'!AF121="","",'[1]Service Rank in each comparison'!$C121)</f>
        <v/>
      </c>
      <c r="BG120" s="5">
        <f>'[1]Service Rank in each comparison'!AF121</f>
        <v>0</v>
      </c>
      <c r="BH120" s="6">
        <f>'[1]Service Rank in each comparison'!AG121</f>
        <v>0</v>
      </c>
      <c r="BI120" s="7">
        <f t="shared" si="34"/>
        <v>1</v>
      </c>
      <c r="BJ120" s="2" t="str">
        <f>IF('[1]Service Rank in each comparison'!AH121="","",'[1]Service Rank in each comparison'!$C121)</f>
        <v/>
      </c>
      <c r="BK120" s="5">
        <f>'[1]Service Rank in each comparison'!AH121</f>
        <v>0</v>
      </c>
      <c r="BL120" s="6">
        <f>'[1]Service Rank in each comparison'!AI121</f>
        <v>0</v>
      </c>
      <c r="BM120" s="7">
        <f t="shared" si="35"/>
        <v>1</v>
      </c>
      <c r="BN120" s="2" t="str">
        <f>IF('[1]Service Rank in each comparison'!AJ121="","",'[1]Service Rank in each comparison'!$C121)</f>
        <v/>
      </c>
      <c r="BO120" s="5">
        <f>'[1]Service Rank in each comparison'!AJ121</f>
        <v>0</v>
      </c>
      <c r="BP120" s="6">
        <f>'[1]Service Rank in each comparison'!AK121</f>
        <v>0</v>
      </c>
      <c r="BQ120" s="7">
        <f t="shared" si="36"/>
        <v>1</v>
      </c>
      <c r="BR120" s="2" t="str">
        <f>IF('[1]Service Rank in each comparison'!AL121="","",'[1]Service Rank in each comparison'!$C121)</f>
        <v/>
      </c>
      <c r="BS120" s="5">
        <f>'[1]Service Rank in each comparison'!AL121</f>
        <v>0</v>
      </c>
      <c r="BT120" s="6">
        <f>'[1]Service Rank in each comparison'!AM121</f>
        <v>0</v>
      </c>
      <c r="BU120" s="7">
        <f t="shared" si="37"/>
        <v>1</v>
      </c>
      <c r="BV120" s="2" t="str">
        <f>IF('[1]Service Rank in each comparison'!AN121="","",'[1]Service Rank in each comparison'!$C121)</f>
        <v/>
      </c>
      <c r="BW120" s="5">
        <f>'[1]Service Rank in each comparison'!AN121</f>
        <v>0</v>
      </c>
      <c r="BX120" s="6">
        <f>'[1]Service Rank in each comparison'!AO121</f>
        <v>0</v>
      </c>
      <c r="BY120" s="7">
        <f t="shared" si="38"/>
        <v>1</v>
      </c>
      <c r="BZ120" s="2" t="str">
        <f>IF('[1]Service Rank in each comparison'!AP121="","",'[1]Service Rank in each comparison'!$C121)</f>
        <v/>
      </c>
      <c r="CA120" s="5">
        <f>'[1]Service Rank in each comparison'!AP121</f>
        <v>0</v>
      </c>
      <c r="CB120" s="6">
        <f>'[1]Service Rank in each comparison'!AQ121</f>
        <v>0</v>
      </c>
      <c r="CC120" s="7">
        <f t="shared" si="39"/>
        <v>1</v>
      </c>
      <c r="CE120" s="2" t="s">
        <v>221</v>
      </c>
      <c r="CF120" s="5">
        <v>115.180191679087</v>
      </c>
      <c r="CG120" s="6">
        <v>-47.4208342769431</v>
      </c>
      <c r="CH120" s="7">
        <v>1</v>
      </c>
      <c r="CI120" s="2" t="s">
        <v>235</v>
      </c>
      <c r="CJ120" s="5">
        <v>6.50898586242168</v>
      </c>
      <c r="CK120" s="6">
        <v>-6.50898586242168</v>
      </c>
      <c r="CL120" s="7">
        <v>1</v>
      </c>
      <c r="CM120" s="2" t="s">
        <v>299</v>
      </c>
      <c r="CN120" s="125" t="s">
        <v>299</v>
      </c>
      <c r="CO120" s="126" t="s">
        <v>299</v>
      </c>
      <c r="CP120" s="127" t="s">
        <v>299</v>
      </c>
      <c r="CQ120" s="2" t="s">
        <v>299</v>
      </c>
      <c r="CR120" s="125" t="s">
        <v>299</v>
      </c>
      <c r="CS120" s="126" t="s">
        <v>299</v>
      </c>
      <c r="CT120" s="127" t="s">
        <v>299</v>
      </c>
      <c r="CU120" s="2" t="s">
        <v>299</v>
      </c>
      <c r="CV120" s="125" t="s">
        <v>299</v>
      </c>
      <c r="CW120" s="126" t="s">
        <v>299</v>
      </c>
      <c r="CX120" s="127" t="s">
        <v>299</v>
      </c>
      <c r="CY120" s="2" t="s">
        <v>299</v>
      </c>
      <c r="CZ120" s="125" t="s">
        <v>299</v>
      </c>
      <c r="DA120" s="126" t="s">
        <v>299</v>
      </c>
      <c r="DB120" s="127" t="s">
        <v>299</v>
      </c>
      <c r="DC120" s="2" t="s">
        <v>299</v>
      </c>
      <c r="DD120" s="125" t="s">
        <v>299</v>
      </c>
      <c r="DE120" s="126" t="s">
        <v>299</v>
      </c>
      <c r="DF120" s="127" t="s">
        <v>299</v>
      </c>
      <c r="DG120" s="2" t="s">
        <v>299</v>
      </c>
      <c r="DH120" s="125" t="s">
        <v>299</v>
      </c>
      <c r="DI120" s="126" t="s">
        <v>299</v>
      </c>
      <c r="DJ120" s="127" t="s">
        <v>299</v>
      </c>
      <c r="DK120" s="2" t="s">
        <v>299</v>
      </c>
      <c r="DL120" s="125" t="s">
        <v>299</v>
      </c>
      <c r="DM120" s="126" t="s">
        <v>299</v>
      </c>
      <c r="DN120" s="127" t="s">
        <v>299</v>
      </c>
      <c r="DO120" s="2" t="s">
        <v>299</v>
      </c>
      <c r="DP120" s="125" t="s">
        <v>299</v>
      </c>
      <c r="DQ120" s="126" t="s">
        <v>299</v>
      </c>
      <c r="DR120" s="127" t="s">
        <v>299</v>
      </c>
      <c r="DS120" s="2" t="s">
        <v>299</v>
      </c>
      <c r="DT120" s="125" t="s">
        <v>299</v>
      </c>
      <c r="DU120" s="126" t="s">
        <v>299</v>
      </c>
      <c r="DV120" s="127" t="s">
        <v>299</v>
      </c>
      <c r="DW120" s="2" t="s">
        <v>299</v>
      </c>
      <c r="DX120" s="125" t="s">
        <v>299</v>
      </c>
      <c r="DY120" s="126" t="s">
        <v>299</v>
      </c>
      <c r="DZ120" s="127" t="s">
        <v>299</v>
      </c>
      <c r="EA120" s="2" t="s">
        <v>299</v>
      </c>
      <c r="EB120" s="125" t="s">
        <v>299</v>
      </c>
      <c r="EC120" s="126" t="s">
        <v>299</v>
      </c>
      <c r="ED120" s="127" t="s">
        <v>299</v>
      </c>
      <c r="EE120" s="2" t="s">
        <v>299</v>
      </c>
      <c r="EF120" s="125" t="s">
        <v>299</v>
      </c>
      <c r="EG120" s="126" t="s">
        <v>299</v>
      </c>
      <c r="EH120" s="127" t="s">
        <v>299</v>
      </c>
      <c r="EI120" s="2" t="s">
        <v>299</v>
      </c>
      <c r="EJ120" s="125" t="s">
        <v>299</v>
      </c>
      <c r="EK120" s="126" t="s">
        <v>299</v>
      </c>
      <c r="EL120" s="127" t="s">
        <v>299</v>
      </c>
      <c r="EM120" s="2" t="s">
        <v>299</v>
      </c>
      <c r="EN120" s="125" t="s">
        <v>299</v>
      </c>
      <c r="EO120" s="126" t="s">
        <v>299</v>
      </c>
      <c r="EP120" s="127" t="s">
        <v>299</v>
      </c>
      <c r="EQ120" s="2" t="s">
        <v>299</v>
      </c>
      <c r="ER120" s="125" t="s">
        <v>299</v>
      </c>
      <c r="ES120" s="126" t="s">
        <v>299</v>
      </c>
      <c r="ET120" s="127" t="s">
        <v>299</v>
      </c>
      <c r="EU120" s="2" t="s">
        <v>299</v>
      </c>
      <c r="EV120" s="125" t="s">
        <v>299</v>
      </c>
      <c r="EW120" s="126" t="s">
        <v>299</v>
      </c>
      <c r="EX120" s="127" t="s">
        <v>299</v>
      </c>
      <c r="EY120" s="2" t="s">
        <v>299</v>
      </c>
      <c r="EZ120" s="125" t="s">
        <v>299</v>
      </c>
      <c r="FA120" s="126" t="s">
        <v>299</v>
      </c>
      <c r="FB120" s="127" t="s">
        <v>299</v>
      </c>
      <c r="FC120" s="2" t="s">
        <v>299</v>
      </c>
      <c r="FD120" s="125" t="s">
        <v>299</v>
      </c>
      <c r="FE120" s="126" t="s">
        <v>299</v>
      </c>
      <c r="FF120" s="127" t="s">
        <v>299</v>
      </c>
    </row>
    <row r="121" spans="2:162">
      <c r="B121" s="2" t="str">
        <f>IF('[1]Service Rank in each comparison'!D122="","",'[1]Service Rank in each comparison'!$C122)</f>
        <v/>
      </c>
      <c r="C121" s="5">
        <f>'[1]Service Rank in each comparison'!D122</f>
        <v>0</v>
      </c>
      <c r="D121" s="6" t="str">
        <f>IF('[1]Service Rank in each comparison'!E122="","",'[1]Service Rank in each comparison'!E122)</f>
        <v/>
      </c>
      <c r="E121" s="7">
        <f t="shared" si="20"/>
        <v>1</v>
      </c>
      <c r="F121" s="2" t="str">
        <f>IF('[1]Service Rank in each comparison'!F122="","",'[1]Service Rank in each comparison'!$C122)</f>
        <v>Lysosome</v>
      </c>
      <c r="G121" s="5">
        <f>'[1]Service Rank in each comparison'!F122</f>
        <v>83.2870258867542</v>
      </c>
      <c r="H121" s="6">
        <f>'[1]Service Rank in each comparison'!G122</f>
        <v>-83.2870258867542</v>
      </c>
      <c r="I121" s="7">
        <f t="shared" si="21"/>
        <v>1</v>
      </c>
      <c r="J121" s="2" t="str">
        <f>IF('[1]Service Rank in each comparison'!H122="","",'[1]Service Rank in each comparison'!$C122)</f>
        <v>Lysosome</v>
      </c>
      <c r="K121" s="5">
        <f>'[1]Service Rank in each comparison'!H122</f>
        <v>28.8323554980682</v>
      </c>
      <c r="L121" s="6">
        <f>'[1]Service Rank in each comparison'!I122</f>
        <v>-28.8323554980682</v>
      </c>
      <c r="M121" s="7">
        <f t="shared" si="22"/>
        <v>1</v>
      </c>
      <c r="N121" s="2" t="str">
        <f>IF('[1]Service Rank in each comparison'!J122="","",'[1]Service Rank in each comparison'!$C122)</f>
        <v/>
      </c>
      <c r="O121" s="5">
        <f>'[1]Service Rank in each comparison'!J122</f>
        <v>0</v>
      </c>
      <c r="P121" s="6">
        <f>'[1]Service Rank in each comparison'!K122</f>
        <v>0</v>
      </c>
      <c r="Q121" s="7">
        <f t="shared" si="23"/>
        <v>1</v>
      </c>
      <c r="R121" s="2" t="str">
        <f>IF('[1]Service Rank in each comparison'!L122="","",'[1]Service Rank in each comparison'!$C122)</f>
        <v/>
      </c>
      <c r="S121" s="5">
        <f>'[1]Service Rank in each comparison'!L122</f>
        <v>0</v>
      </c>
      <c r="T121" s="6">
        <f>'[1]Service Rank in each comparison'!M122</f>
        <v>0</v>
      </c>
      <c r="U121" s="7">
        <f t="shared" si="24"/>
        <v>1</v>
      </c>
      <c r="V121" s="2" t="str">
        <f>IF('[1]Service Rank in each comparison'!N122="","",'[1]Service Rank in each comparison'!$C122)</f>
        <v/>
      </c>
      <c r="W121" s="5">
        <f>'[1]Service Rank in each comparison'!N122</f>
        <v>0</v>
      </c>
      <c r="X121" s="6">
        <f>'[1]Service Rank in each comparison'!O122</f>
        <v>0</v>
      </c>
      <c r="Y121" s="7">
        <f t="shared" si="25"/>
        <v>1</v>
      </c>
      <c r="Z121" s="2" t="str">
        <f>IF('[1]Service Rank in each comparison'!P122="","",'[1]Service Rank in each comparison'!$C122)</f>
        <v/>
      </c>
      <c r="AA121" s="5">
        <f>'[1]Service Rank in each comparison'!P122</f>
        <v>0</v>
      </c>
      <c r="AB121" s="6">
        <f>'[1]Service Rank in each comparison'!Q122</f>
        <v>0</v>
      </c>
      <c r="AC121" s="7">
        <f t="shared" si="26"/>
        <v>1</v>
      </c>
      <c r="AD121" s="2" t="str">
        <f>IF('[1]Service Rank in each comparison'!R122="","",'[1]Service Rank in each comparison'!$C122)</f>
        <v/>
      </c>
      <c r="AE121" s="5">
        <f>'[1]Service Rank in each comparison'!R122</f>
        <v>0</v>
      </c>
      <c r="AF121" s="6">
        <f>'[1]Service Rank in each comparison'!S122</f>
        <v>0</v>
      </c>
      <c r="AG121" s="7">
        <f t="shared" si="27"/>
        <v>1</v>
      </c>
      <c r="AH121" s="2" t="str">
        <f>IF('[1]Service Rank in each comparison'!T122="","",'[1]Service Rank in each comparison'!$C122)</f>
        <v/>
      </c>
      <c r="AI121" s="5">
        <f>'[1]Service Rank in each comparison'!T122</f>
        <v>0</v>
      </c>
      <c r="AJ121" s="6">
        <f>'[1]Service Rank in each comparison'!U122</f>
        <v>0</v>
      </c>
      <c r="AK121" s="7">
        <f t="shared" si="28"/>
        <v>1</v>
      </c>
      <c r="AL121" s="2" t="str">
        <f>IF('[1]Service Rank in each comparison'!V122="","",'[1]Service Rank in each comparison'!$C122)</f>
        <v/>
      </c>
      <c r="AM121" s="5">
        <f>'[1]Service Rank in each comparison'!V122</f>
        <v>0</v>
      </c>
      <c r="AN121" s="6">
        <f>'[1]Service Rank in each comparison'!W122</f>
        <v>0</v>
      </c>
      <c r="AO121" s="7">
        <f t="shared" si="29"/>
        <v>1</v>
      </c>
      <c r="AP121" s="2" t="str">
        <f>IF('[1]Service Rank in each comparison'!X122="","",'[1]Service Rank in each comparison'!$C122)</f>
        <v/>
      </c>
      <c r="AQ121" s="5">
        <f>'[1]Service Rank in each comparison'!X122</f>
        <v>0</v>
      </c>
      <c r="AR121" s="6">
        <f>'[1]Service Rank in each comparison'!Y122</f>
        <v>0</v>
      </c>
      <c r="AS121" s="7">
        <f t="shared" si="30"/>
        <v>1</v>
      </c>
      <c r="AT121" s="2" t="str">
        <f>IF('[1]Service Rank in each comparison'!Z122="","",'[1]Service Rank in each comparison'!$C122)</f>
        <v/>
      </c>
      <c r="AU121" s="5">
        <f>'[1]Service Rank in each comparison'!Z122</f>
        <v>0</v>
      </c>
      <c r="AV121" s="6">
        <f>'[1]Service Rank in each comparison'!AA122</f>
        <v>0</v>
      </c>
      <c r="AW121" s="7">
        <f t="shared" si="31"/>
        <v>1</v>
      </c>
      <c r="AX121" s="2" t="str">
        <f>IF('[1]Service Rank in each comparison'!AB122="","",'[1]Service Rank in each comparison'!$C122)</f>
        <v/>
      </c>
      <c r="AY121" s="5">
        <f>'[1]Service Rank in each comparison'!AB122</f>
        <v>0</v>
      </c>
      <c r="AZ121" s="6">
        <f>'[1]Service Rank in each comparison'!AC122</f>
        <v>0</v>
      </c>
      <c r="BA121" s="7">
        <f t="shared" si="32"/>
        <v>1</v>
      </c>
      <c r="BB121" s="2" t="str">
        <f>IF('[1]Service Rank in each comparison'!AD122="","",'[1]Service Rank in each comparison'!$C122)</f>
        <v/>
      </c>
      <c r="BC121" s="5">
        <f>'[1]Service Rank in each comparison'!AD122</f>
        <v>0</v>
      </c>
      <c r="BD121" s="6">
        <f>'[1]Service Rank in each comparison'!AE122</f>
        <v>0</v>
      </c>
      <c r="BE121" s="7">
        <f t="shared" si="33"/>
        <v>1</v>
      </c>
      <c r="BF121" s="2" t="str">
        <f>IF('[1]Service Rank in each comparison'!AF122="","",'[1]Service Rank in each comparison'!$C122)</f>
        <v/>
      </c>
      <c r="BG121" s="5">
        <f>'[1]Service Rank in each comparison'!AF122</f>
        <v>0</v>
      </c>
      <c r="BH121" s="6">
        <f>'[1]Service Rank in each comparison'!AG122</f>
        <v>0</v>
      </c>
      <c r="BI121" s="7">
        <f t="shared" si="34"/>
        <v>1</v>
      </c>
      <c r="BJ121" s="2" t="str">
        <f>IF('[1]Service Rank in each comparison'!AH122="","",'[1]Service Rank in each comparison'!$C122)</f>
        <v/>
      </c>
      <c r="BK121" s="5">
        <f>'[1]Service Rank in each comparison'!AH122</f>
        <v>0</v>
      </c>
      <c r="BL121" s="6">
        <f>'[1]Service Rank in each comparison'!AI122</f>
        <v>0</v>
      </c>
      <c r="BM121" s="7">
        <f t="shared" si="35"/>
        <v>1</v>
      </c>
      <c r="BN121" s="2" t="str">
        <f>IF('[1]Service Rank in each comparison'!AJ122="","",'[1]Service Rank in each comparison'!$C122)</f>
        <v/>
      </c>
      <c r="BO121" s="5">
        <f>'[1]Service Rank in each comparison'!AJ122</f>
        <v>0</v>
      </c>
      <c r="BP121" s="6">
        <f>'[1]Service Rank in each comparison'!AK122</f>
        <v>0</v>
      </c>
      <c r="BQ121" s="7">
        <f t="shared" si="36"/>
        <v>1</v>
      </c>
      <c r="BR121" s="2" t="str">
        <f>IF('[1]Service Rank in each comparison'!AL122="","",'[1]Service Rank in each comparison'!$C122)</f>
        <v/>
      </c>
      <c r="BS121" s="5">
        <f>'[1]Service Rank in each comparison'!AL122</f>
        <v>0</v>
      </c>
      <c r="BT121" s="6">
        <f>'[1]Service Rank in each comparison'!AM122</f>
        <v>0</v>
      </c>
      <c r="BU121" s="7">
        <f t="shared" si="37"/>
        <v>1</v>
      </c>
      <c r="BV121" s="2" t="str">
        <f>IF('[1]Service Rank in each comparison'!AN122="","",'[1]Service Rank in each comparison'!$C122)</f>
        <v/>
      </c>
      <c r="BW121" s="5">
        <f>'[1]Service Rank in each comparison'!AN122</f>
        <v>0</v>
      </c>
      <c r="BX121" s="6">
        <f>'[1]Service Rank in each comparison'!AO122</f>
        <v>0</v>
      </c>
      <c r="BY121" s="7">
        <f t="shared" si="38"/>
        <v>1</v>
      </c>
      <c r="BZ121" s="2" t="str">
        <f>IF('[1]Service Rank in each comparison'!AP122="","",'[1]Service Rank in each comparison'!$C122)</f>
        <v/>
      </c>
      <c r="CA121" s="5">
        <f>'[1]Service Rank in each comparison'!AP122</f>
        <v>0</v>
      </c>
      <c r="CB121" s="6">
        <f>'[1]Service Rank in each comparison'!AQ122</f>
        <v>0</v>
      </c>
      <c r="CC121" s="7">
        <f t="shared" si="39"/>
        <v>1</v>
      </c>
      <c r="CE121" s="2" t="s">
        <v>233</v>
      </c>
      <c r="CF121" s="5">
        <v>114.984284304724</v>
      </c>
      <c r="CG121" s="6">
        <v>114.984284304724</v>
      </c>
      <c r="CH121" s="7">
        <v>1</v>
      </c>
      <c r="CI121" s="2" t="s">
        <v>158</v>
      </c>
      <c r="CJ121" s="5">
        <v>6.34332199066733</v>
      </c>
      <c r="CK121" s="6">
        <v>-6.34332199066733</v>
      </c>
      <c r="CL121" s="7">
        <v>1</v>
      </c>
      <c r="CM121" s="2" t="s">
        <v>299</v>
      </c>
      <c r="CN121" s="125" t="s">
        <v>299</v>
      </c>
      <c r="CO121" s="126" t="s">
        <v>299</v>
      </c>
      <c r="CP121" s="127" t="s">
        <v>299</v>
      </c>
      <c r="CQ121" s="2" t="s">
        <v>299</v>
      </c>
      <c r="CR121" s="125" t="s">
        <v>299</v>
      </c>
      <c r="CS121" s="126" t="s">
        <v>299</v>
      </c>
      <c r="CT121" s="127" t="s">
        <v>299</v>
      </c>
      <c r="CU121" s="2" t="s">
        <v>299</v>
      </c>
      <c r="CV121" s="125" t="s">
        <v>299</v>
      </c>
      <c r="CW121" s="126" t="s">
        <v>299</v>
      </c>
      <c r="CX121" s="127" t="s">
        <v>299</v>
      </c>
      <c r="CY121" s="2" t="s">
        <v>299</v>
      </c>
      <c r="CZ121" s="125" t="s">
        <v>299</v>
      </c>
      <c r="DA121" s="126" t="s">
        <v>299</v>
      </c>
      <c r="DB121" s="127" t="s">
        <v>299</v>
      </c>
      <c r="DC121" s="2" t="s">
        <v>299</v>
      </c>
      <c r="DD121" s="125" t="s">
        <v>299</v>
      </c>
      <c r="DE121" s="126" t="s">
        <v>299</v>
      </c>
      <c r="DF121" s="127" t="s">
        <v>299</v>
      </c>
      <c r="DG121" s="2" t="s">
        <v>299</v>
      </c>
      <c r="DH121" s="125" t="s">
        <v>299</v>
      </c>
      <c r="DI121" s="126" t="s">
        <v>299</v>
      </c>
      <c r="DJ121" s="127" t="s">
        <v>299</v>
      </c>
      <c r="DK121" s="2" t="s">
        <v>299</v>
      </c>
      <c r="DL121" s="125" t="s">
        <v>299</v>
      </c>
      <c r="DM121" s="126" t="s">
        <v>299</v>
      </c>
      <c r="DN121" s="127" t="s">
        <v>299</v>
      </c>
      <c r="DO121" s="2" t="s">
        <v>299</v>
      </c>
      <c r="DP121" s="125" t="s">
        <v>299</v>
      </c>
      <c r="DQ121" s="126" t="s">
        <v>299</v>
      </c>
      <c r="DR121" s="127" t="s">
        <v>299</v>
      </c>
      <c r="DS121" s="2" t="s">
        <v>299</v>
      </c>
      <c r="DT121" s="125" t="s">
        <v>299</v>
      </c>
      <c r="DU121" s="126" t="s">
        <v>299</v>
      </c>
      <c r="DV121" s="127" t="s">
        <v>299</v>
      </c>
      <c r="DW121" s="2" t="s">
        <v>299</v>
      </c>
      <c r="DX121" s="125" t="s">
        <v>299</v>
      </c>
      <c r="DY121" s="126" t="s">
        <v>299</v>
      </c>
      <c r="DZ121" s="127" t="s">
        <v>299</v>
      </c>
      <c r="EA121" s="2" t="s">
        <v>299</v>
      </c>
      <c r="EB121" s="125" t="s">
        <v>299</v>
      </c>
      <c r="EC121" s="126" t="s">
        <v>299</v>
      </c>
      <c r="ED121" s="127" t="s">
        <v>299</v>
      </c>
      <c r="EE121" s="2" t="s">
        <v>299</v>
      </c>
      <c r="EF121" s="125" t="s">
        <v>299</v>
      </c>
      <c r="EG121" s="126" t="s">
        <v>299</v>
      </c>
      <c r="EH121" s="127" t="s">
        <v>299</v>
      </c>
      <c r="EI121" s="2" t="s">
        <v>299</v>
      </c>
      <c r="EJ121" s="125" t="s">
        <v>299</v>
      </c>
      <c r="EK121" s="126" t="s">
        <v>299</v>
      </c>
      <c r="EL121" s="127" t="s">
        <v>299</v>
      </c>
      <c r="EM121" s="2" t="s">
        <v>299</v>
      </c>
      <c r="EN121" s="125" t="s">
        <v>299</v>
      </c>
      <c r="EO121" s="126" t="s">
        <v>299</v>
      </c>
      <c r="EP121" s="127" t="s">
        <v>299</v>
      </c>
      <c r="EQ121" s="2" t="s">
        <v>299</v>
      </c>
      <c r="ER121" s="125" t="s">
        <v>299</v>
      </c>
      <c r="ES121" s="126" t="s">
        <v>299</v>
      </c>
      <c r="ET121" s="127" t="s">
        <v>299</v>
      </c>
      <c r="EU121" s="2" t="s">
        <v>299</v>
      </c>
      <c r="EV121" s="125" t="s">
        <v>299</v>
      </c>
      <c r="EW121" s="126" t="s">
        <v>299</v>
      </c>
      <c r="EX121" s="127" t="s">
        <v>299</v>
      </c>
      <c r="EY121" s="2" t="s">
        <v>299</v>
      </c>
      <c r="EZ121" s="125" t="s">
        <v>299</v>
      </c>
      <c r="FA121" s="126" t="s">
        <v>299</v>
      </c>
      <c r="FB121" s="127" t="s">
        <v>299</v>
      </c>
      <c r="FC121" s="2" t="s">
        <v>299</v>
      </c>
      <c r="FD121" s="125" t="s">
        <v>299</v>
      </c>
      <c r="FE121" s="126" t="s">
        <v>299</v>
      </c>
      <c r="FF121" s="127" t="s">
        <v>299</v>
      </c>
    </row>
    <row r="122" spans="2:162">
      <c r="B122" s="2" t="str">
        <f>IF('[1]Service Rank in each comparison'!D123="","",'[1]Service Rank in each comparison'!$C123)</f>
        <v/>
      </c>
      <c r="C122" s="5">
        <f>'[1]Service Rank in each comparison'!D123</f>
        <v>0</v>
      </c>
      <c r="D122" s="6" t="str">
        <f>IF('[1]Service Rank in each comparison'!E123="","",'[1]Service Rank in each comparison'!E123)</f>
        <v/>
      </c>
      <c r="E122" s="7">
        <f t="shared" si="20"/>
        <v>1</v>
      </c>
      <c r="F122" s="2" t="str">
        <f>IF('[1]Service Rank in each comparison'!F123="","",'[1]Service Rank in each comparison'!$C123)</f>
        <v>Endocytosis</v>
      </c>
      <c r="G122" s="5">
        <f>'[1]Service Rank in each comparison'!F123</f>
        <v>120.784974554791</v>
      </c>
      <c r="H122" s="6">
        <f>'[1]Service Rank in each comparison'!G123</f>
        <v>14.7669847462166</v>
      </c>
      <c r="I122" s="7">
        <f t="shared" si="21"/>
        <v>1</v>
      </c>
      <c r="J122" s="2" t="str">
        <f>IF('[1]Service Rank in each comparison'!H123="","",'[1]Service Rank in each comparison'!$C123)</f>
        <v>Endocytosis</v>
      </c>
      <c r="K122" s="5">
        <f>'[1]Service Rank in each comparison'!H123</f>
        <v>59.8389232680551</v>
      </c>
      <c r="L122" s="6">
        <f>'[1]Service Rank in each comparison'!I123</f>
        <v>-7.95038466763823</v>
      </c>
      <c r="M122" s="7">
        <f t="shared" si="22"/>
        <v>1</v>
      </c>
      <c r="N122" s="2" t="str">
        <f>IF('[1]Service Rank in each comparison'!J123="","",'[1]Service Rank in each comparison'!$C123)</f>
        <v/>
      </c>
      <c r="O122" s="5">
        <f>'[1]Service Rank in each comparison'!J123</f>
        <v>0</v>
      </c>
      <c r="P122" s="6">
        <f>'[1]Service Rank in each comparison'!K123</f>
        <v>0</v>
      </c>
      <c r="Q122" s="7">
        <f t="shared" si="23"/>
        <v>1</v>
      </c>
      <c r="R122" s="2" t="str">
        <f>IF('[1]Service Rank in each comparison'!L123="","",'[1]Service Rank in each comparison'!$C123)</f>
        <v/>
      </c>
      <c r="S122" s="5">
        <f>'[1]Service Rank in each comparison'!L123</f>
        <v>0</v>
      </c>
      <c r="T122" s="6">
        <f>'[1]Service Rank in each comparison'!M123</f>
        <v>0</v>
      </c>
      <c r="U122" s="7">
        <f t="shared" si="24"/>
        <v>1</v>
      </c>
      <c r="V122" s="2" t="str">
        <f>IF('[1]Service Rank in each comparison'!N123="","",'[1]Service Rank in each comparison'!$C123)</f>
        <v/>
      </c>
      <c r="W122" s="5">
        <f>'[1]Service Rank in each comparison'!N123</f>
        <v>0</v>
      </c>
      <c r="X122" s="6">
        <f>'[1]Service Rank in each comparison'!O123</f>
        <v>0</v>
      </c>
      <c r="Y122" s="7">
        <f t="shared" si="25"/>
        <v>1</v>
      </c>
      <c r="Z122" s="2" t="str">
        <f>IF('[1]Service Rank in each comparison'!P123="","",'[1]Service Rank in each comparison'!$C123)</f>
        <v/>
      </c>
      <c r="AA122" s="5">
        <f>'[1]Service Rank in each comparison'!P123</f>
        <v>0</v>
      </c>
      <c r="AB122" s="6">
        <f>'[1]Service Rank in each comparison'!Q123</f>
        <v>0</v>
      </c>
      <c r="AC122" s="7">
        <f t="shared" si="26"/>
        <v>1</v>
      </c>
      <c r="AD122" s="2" t="str">
        <f>IF('[1]Service Rank in each comparison'!R123="","",'[1]Service Rank in each comparison'!$C123)</f>
        <v/>
      </c>
      <c r="AE122" s="5">
        <f>'[1]Service Rank in each comparison'!R123</f>
        <v>0</v>
      </c>
      <c r="AF122" s="6">
        <f>'[1]Service Rank in each comparison'!S123</f>
        <v>0</v>
      </c>
      <c r="AG122" s="7">
        <f t="shared" si="27"/>
        <v>1</v>
      </c>
      <c r="AH122" s="2" t="str">
        <f>IF('[1]Service Rank in each comparison'!T123="","",'[1]Service Rank in each comparison'!$C123)</f>
        <v/>
      </c>
      <c r="AI122" s="5">
        <f>'[1]Service Rank in each comparison'!T123</f>
        <v>0</v>
      </c>
      <c r="AJ122" s="6">
        <f>'[1]Service Rank in each comparison'!U123</f>
        <v>0</v>
      </c>
      <c r="AK122" s="7">
        <f t="shared" si="28"/>
        <v>1</v>
      </c>
      <c r="AL122" s="2" t="str">
        <f>IF('[1]Service Rank in each comparison'!V123="","",'[1]Service Rank in each comparison'!$C123)</f>
        <v/>
      </c>
      <c r="AM122" s="5">
        <f>'[1]Service Rank in each comparison'!V123</f>
        <v>0</v>
      </c>
      <c r="AN122" s="6">
        <f>'[1]Service Rank in each comparison'!W123</f>
        <v>0</v>
      </c>
      <c r="AO122" s="7">
        <f t="shared" si="29"/>
        <v>1</v>
      </c>
      <c r="AP122" s="2" t="str">
        <f>IF('[1]Service Rank in each comparison'!X123="","",'[1]Service Rank in each comparison'!$C123)</f>
        <v/>
      </c>
      <c r="AQ122" s="5">
        <f>'[1]Service Rank in each comparison'!X123</f>
        <v>0</v>
      </c>
      <c r="AR122" s="6">
        <f>'[1]Service Rank in each comparison'!Y123</f>
        <v>0</v>
      </c>
      <c r="AS122" s="7">
        <f t="shared" si="30"/>
        <v>1</v>
      </c>
      <c r="AT122" s="2" t="str">
        <f>IF('[1]Service Rank in each comparison'!Z123="","",'[1]Service Rank in each comparison'!$C123)</f>
        <v/>
      </c>
      <c r="AU122" s="5">
        <f>'[1]Service Rank in each comparison'!Z123</f>
        <v>0</v>
      </c>
      <c r="AV122" s="6">
        <f>'[1]Service Rank in each comparison'!AA123</f>
        <v>0</v>
      </c>
      <c r="AW122" s="7">
        <f t="shared" si="31"/>
        <v>1</v>
      </c>
      <c r="AX122" s="2" t="str">
        <f>IF('[1]Service Rank in each comparison'!AB123="","",'[1]Service Rank in each comparison'!$C123)</f>
        <v/>
      </c>
      <c r="AY122" s="5">
        <f>'[1]Service Rank in each comparison'!AB123</f>
        <v>0</v>
      </c>
      <c r="AZ122" s="6">
        <f>'[1]Service Rank in each comparison'!AC123</f>
        <v>0</v>
      </c>
      <c r="BA122" s="7">
        <f t="shared" si="32"/>
        <v>1</v>
      </c>
      <c r="BB122" s="2" t="str">
        <f>IF('[1]Service Rank in each comparison'!AD123="","",'[1]Service Rank in each comparison'!$C123)</f>
        <v/>
      </c>
      <c r="BC122" s="5">
        <f>'[1]Service Rank in each comparison'!AD123</f>
        <v>0</v>
      </c>
      <c r="BD122" s="6">
        <f>'[1]Service Rank in each comparison'!AE123</f>
        <v>0</v>
      </c>
      <c r="BE122" s="7">
        <f t="shared" si="33"/>
        <v>1</v>
      </c>
      <c r="BF122" s="2" t="str">
        <f>IF('[1]Service Rank in each comparison'!AF123="","",'[1]Service Rank in each comparison'!$C123)</f>
        <v/>
      </c>
      <c r="BG122" s="5">
        <f>'[1]Service Rank in each comparison'!AF123</f>
        <v>0</v>
      </c>
      <c r="BH122" s="6">
        <f>'[1]Service Rank in each comparison'!AG123</f>
        <v>0</v>
      </c>
      <c r="BI122" s="7">
        <f t="shared" si="34"/>
        <v>1</v>
      </c>
      <c r="BJ122" s="2" t="str">
        <f>IF('[1]Service Rank in each comparison'!AH123="","",'[1]Service Rank in each comparison'!$C123)</f>
        <v/>
      </c>
      <c r="BK122" s="5">
        <f>'[1]Service Rank in each comparison'!AH123</f>
        <v>0</v>
      </c>
      <c r="BL122" s="6">
        <f>'[1]Service Rank in each comparison'!AI123</f>
        <v>0</v>
      </c>
      <c r="BM122" s="7">
        <f t="shared" si="35"/>
        <v>1</v>
      </c>
      <c r="BN122" s="2" t="str">
        <f>IF('[1]Service Rank in each comparison'!AJ123="","",'[1]Service Rank in each comparison'!$C123)</f>
        <v/>
      </c>
      <c r="BO122" s="5">
        <f>'[1]Service Rank in each comparison'!AJ123</f>
        <v>0</v>
      </c>
      <c r="BP122" s="6">
        <f>'[1]Service Rank in each comparison'!AK123</f>
        <v>0</v>
      </c>
      <c r="BQ122" s="7">
        <f t="shared" si="36"/>
        <v>1</v>
      </c>
      <c r="BR122" s="2" t="str">
        <f>IF('[1]Service Rank in each comparison'!AL123="","",'[1]Service Rank in each comparison'!$C123)</f>
        <v/>
      </c>
      <c r="BS122" s="5">
        <f>'[1]Service Rank in each comparison'!AL123</f>
        <v>0</v>
      </c>
      <c r="BT122" s="6">
        <f>'[1]Service Rank in each comparison'!AM123</f>
        <v>0</v>
      </c>
      <c r="BU122" s="7">
        <f t="shared" si="37"/>
        <v>1</v>
      </c>
      <c r="BV122" s="2" t="str">
        <f>IF('[1]Service Rank in each comparison'!AN123="","",'[1]Service Rank in each comparison'!$C123)</f>
        <v/>
      </c>
      <c r="BW122" s="5">
        <f>'[1]Service Rank in each comparison'!AN123</f>
        <v>0</v>
      </c>
      <c r="BX122" s="6">
        <f>'[1]Service Rank in each comparison'!AO123</f>
        <v>0</v>
      </c>
      <c r="BY122" s="7">
        <f t="shared" si="38"/>
        <v>1</v>
      </c>
      <c r="BZ122" s="2" t="str">
        <f>IF('[1]Service Rank in each comparison'!AP123="","",'[1]Service Rank in each comparison'!$C123)</f>
        <v/>
      </c>
      <c r="CA122" s="5">
        <f>'[1]Service Rank in each comparison'!AP123</f>
        <v>0</v>
      </c>
      <c r="CB122" s="6">
        <f>'[1]Service Rank in each comparison'!AQ123</f>
        <v>0</v>
      </c>
      <c r="CC122" s="7">
        <f t="shared" si="39"/>
        <v>1</v>
      </c>
      <c r="CE122" s="2" t="s">
        <v>218</v>
      </c>
      <c r="CF122" s="5">
        <v>108.665106876473</v>
      </c>
      <c r="CG122" s="6">
        <v>108.665106876473</v>
      </c>
      <c r="CH122" s="7">
        <v>1</v>
      </c>
      <c r="CI122" s="2" t="s">
        <v>220</v>
      </c>
      <c r="CJ122" s="5">
        <v>5.91307408149742</v>
      </c>
      <c r="CK122" s="6">
        <v>5.91307408149742</v>
      </c>
      <c r="CL122" s="7">
        <v>1</v>
      </c>
      <c r="CM122" s="2" t="s">
        <v>299</v>
      </c>
      <c r="CN122" s="125" t="s">
        <v>299</v>
      </c>
      <c r="CO122" s="126" t="s">
        <v>299</v>
      </c>
      <c r="CP122" s="127" t="s">
        <v>299</v>
      </c>
      <c r="CQ122" s="2" t="s">
        <v>299</v>
      </c>
      <c r="CR122" s="125" t="s">
        <v>299</v>
      </c>
      <c r="CS122" s="126" t="s">
        <v>299</v>
      </c>
      <c r="CT122" s="127" t="s">
        <v>299</v>
      </c>
      <c r="CU122" s="2" t="s">
        <v>299</v>
      </c>
      <c r="CV122" s="125" t="s">
        <v>299</v>
      </c>
      <c r="CW122" s="126" t="s">
        <v>299</v>
      </c>
      <c r="CX122" s="127" t="s">
        <v>299</v>
      </c>
      <c r="CY122" s="2" t="s">
        <v>299</v>
      </c>
      <c r="CZ122" s="125" t="s">
        <v>299</v>
      </c>
      <c r="DA122" s="126" t="s">
        <v>299</v>
      </c>
      <c r="DB122" s="127" t="s">
        <v>299</v>
      </c>
      <c r="DC122" s="2" t="s">
        <v>299</v>
      </c>
      <c r="DD122" s="125" t="s">
        <v>299</v>
      </c>
      <c r="DE122" s="126" t="s">
        <v>299</v>
      </c>
      <c r="DF122" s="127" t="s">
        <v>299</v>
      </c>
      <c r="DG122" s="2" t="s">
        <v>299</v>
      </c>
      <c r="DH122" s="125" t="s">
        <v>299</v>
      </c>
      <c r="DI122" s="126" t="s">
        <v>299</v>
      </c>
      <c r="DJ122" s="127" t="s">
        <v>299</v>
      </c>
      <c r="DK122" s="2" t="s">
        <v>299</v>
      </c>
      <c r="DL122" s="125" t="s">
        <v>299</v>
      </c>
      <c r="DM122" s="126" t="s">
        <v>299</v>
      </c>
      <c r="DN122" s="127" t="s">
        <v>299</v>
      </c>
      <c r="DO122" s="2" t="s">
        <v>299</v>
      </c>
      <c r="DP122" s="125" t="s">
        <v>299</v>
      </c>
      <c r="DQ122" s="126" t="s">
        <v>299</v>
      </c>
      <c r="DR122" s="127" t="s">
        <v>299</v>
      </c>
      <c r="DS122" s="2" t="s">
        <v>299</v>
      </c>
      <c r="DT122" s="125" t="s">
        <v>299</v>
      </c>
      <c r="DU122" s="126" t="s">
        <v>299</v>
      </c>
      <c r="DV122" s="127" t="s">
        <v>299</v>
      </c>
      <c r="DW122" s="2" t="s">
        <v>299</v>
      </c>
      <c r="DX122" s="125" t="s">
        <v>299</v>
      </c>
      <c r="DY122" s="126" t="s">
        <v>299</v>
      </c>
      <c r="DZ122" s="127" t="s">
        <v>299</v>
      </c>
      <c r="EA122" s="2" t="s">
        <v>299</v>
      </c>
      <c r="EB122" s="125" t="s">
        <v>299</v>
      </c>
      <c r="EC122" s="126" t="s">
        <v>299</v>
      </c>
      <c r="ED122" s="127" t="s">
        <v>299</v>
      </c>
      <c r="EE122" s="2" t="s">
        <v>299</v>
      </c>
      <c r="EF122" s="125" t="s">
        <v>299</v>
      </c>
      <c r="EG122" s="126" t="s">
        <v>299</v>
      </c>
      <c r="EH122" s="127" t="s">
        <v>299</v>
      </c>
      <c r="EI122" s="2" t="s">
        <v>299</v>
      </c>
      <c r="EJ122" s="125" t="s">
        <v>299</v>
      </c>
      <c r="EK122" s="126" t="s">
        <v>299</v>
      </c>
      <c r="EL122" s="127" t="s">
        <v>299</v>
      </c>
      <c r="EM122" s="2" t="s">
        <v>299</v>
      </c>
      <c r="EN122" s="125" t="s">
        <v>299</v>
      </c>
      <c r="EO122" s="126" t="s">
        <v>299</v>
      </c>
      <c r="EP122" s="127" t="s">
        <v>299</v>
      </c>
      <c r="EQ122" s="2" t="s">
        <v>299</v>
      </c>
      <c r="ER122" s="125" t="s">
        <v>299</v>
      </c>
      <c r="ES122" s="126" t="s">
        <v>299</v>
      </c>
      <c r="ET122" s="127" t="s">
        <v>299</v>
      </c>
      <c r="EU122" s="2" t="s">
        <v>299</v>
      </c>
      <c r="EV122" s="125" t="s">
        <v>299</v>
      </c>
      <c r="EW122" s="126" t="s">
        <v>299</v>
      </c>
      <c r="EX122" s="127" t="s">
        <v>299</v>
      </c>
      <c r="EY122" s="2" t="s">
        <v>299</v>
      </c>
      <c r="EZ122" s="125" t="s">
        <v>299</v>
      </c>
      <c r="FA122" s="126" t="s">
        <v>299</v>
      </c>
      <c r="FB122" s="127" t="s">
        <v>299</v>
      </c>
      <c r="FC122" s="2" t="s">
        <v>299</v>
      </c>
      <c r="FD122" s="125" t="s">
        <v>299</v>
      </c>
      <c r="FE122" s="126" t="s">
        <v>299</v>
      </c>
      <c r="FF122" s="127" t="s">
        <v>299</v>
      </c>
    </row>
    <row r="123" spans="2:162">
      <c r="B123" s="2" t="str">
        <f>IF('[1]Service Rank in each comparison'!D124="","",'[1]Service Rank in each comparison'!$C124)</f>
        <v>Phagosome</v>
      </c>
      <c r="C123" s="5">
        <f>'[1]Service Rank in each comparison'!D124</f>
        <v>14.1292912517453</v>
      </c>
      <c r="D123" s="6">
        <f>IF('[1]Service Rank in each comparison'!E124="","",'[1]Service Rank in each comparison'!E124)</f>
        <v>-14.1292912517453</v>
      </c>
      <c r="E123" s="7">
        <f t="shared" si="20"/>
        <v>1</v>
      </c>
      <c r="F123" s="2" t="str">
        <f>IF('[1]Service Rank in each comparison'!F124="","",'[1]Service Rank in each comparison'!$C124)</f>
        <v>Phagosome</v>
      </c>
      <c r="G123" s="5">
        <f>'[1]Service Rank in each comparison'!F124</f>
        <v>226.647260967619</v>
      </c>
      <c r="H123" s="6">
        <f>'[1]Service Rank in each comparison'!G124</f>
        <v>19.297340675697</v>
      </c>
      <c r="I123" s="7">
        <f t="shared" si="21"/>
        <v>1</v>
      </c>
      <c r="J123" s="2" t="str">
        <f>IF('[1]Service Rank in each comparison'!H124="","",'[1]Service Rank in each comparison'!$C124)</f>
        <v>Phagosome</v>
      </c>
      <c r="K123" s="5">
        <f>'[1]Service Rank in each comparison'!H124</f>
        <v>48.0635965022997</v>
      </c>
      <c r="L123" s="6">
        <f>'[1]Service Rank in each comparison'!I124</f>
        <v>-32.9268296627908</v>
      </c>
      <c r="M123" s="7">
        <f t="shared" si="22"/>
        <v>1</v>
      </c>
      <c r="N123" s="2" t="str">
        <f>IF('[1]Service Rank in each comparison'!J124="","",'[1]Service Rank in each comparison'!$C124)</f>
        <v/>
      </c>
      <c r="O123" s="5">
        <f>'[1]Service Rank in each comparison'!J124</f>
        <v>0</v>
      </c>
      <c r="P123" s="6">
        <f>'[1]Service Rank in each comparison'!K124</f>
        <v>0</v>
      </c>
      <c r="Q123" s="7">
        <f t="shared" si="23"/>
        <v>1</v>
      </c>
      <c r="R123" s="2" t="str">
        <f>IF('[1]Service Rank in each comparison'!L124="","",'[1]Service Rank in each comparison'!$C124)</f>
        <v/>
      </c>
      <c r="S123" s="5">
        <f>'[1]Service Rank in each comparison'!L124</f>
        <v>0</v>
      </c>
      <c r="T123" s="6">
        <f>'[1]Service Rank in each comparison'!M124</f>
        <v>0</v>
      </c>
      <c r="U123" s="7">
        <f t="shared" si="24"/>
        <v>1</v>
      </c>
      <c r="V123" s="2" t="str">
        <f>IF('[1]Service Rank in each comparison'!N124="","",'[1]Service Rank in each comparison'!$C124)</f>
        <v/>
      </c>
      <c r="W123" s="5">
        <f>'[1]Service Rank in each comparison'!N124</f>
        <v>0</v>
      </c>
      <c r="X123" s="6">
        <f>'[1]Service Rank in each comparison'!O124</f>
        <v>0</v>
      </c>
      <c r="Y123" s="7">
        <f t="shared" si="25"/>
        <v>1</v>
      </c>
      <c r="Z123" s="2" t="str">
        <f>IF('[1]Service Rank in each comparison'!P124="","",'[1]Service Rank in each comparison'!$C124)</f>
        <v/>
      </c>
      <c r="AA123" s="5">
        <f>'[1]Service Rank in each comparison'!P124</f>
        <v>0</v>
      </c>
      <c r="AB123" s="6">
        <f>'[1]Service Rank in each comparison'!Q124</f>
        <v>0</v>
      </c>
      <c r="AC123" s="7">
        <f t="shared" si="26"/>
        <v>1</v>
      </c>
      <c r="AD123" s="2" t="str">
        <f>IF('[1]Service Rank in each comparison'!R124="","",'[1]Service Rank in each comparison'!$C124)</f>
        <v/>
      </c>
      <c r="AE123" s="5">
        <f>'[1]Service Rank in each comparison'!R124</f>
        <v>0</v>
      </c>
      <c r="AF123" s="6">
        <f>'[1]Service Rank in each comparison'!S124</f>
        <v>0</v>
      </c>
      <c r="AG123" s="7">
        <f t="shared" si="27"/>
        <v>1</v>
      </c>
      <c r="AH123" s="2" t="str">
        <f>IF('[1]Service Rank in each comparison'!T124="","",'[1]Service Rank in each comparison'!$C124)</f>
        <v/>
      </c>
      <c r="AI123" s="5">
        <f>'[1]Service Rank in each comparison'!T124</f>
        <v>0</v>
      </c>
      <c r="AJ123" s="6">
        <f>'[1]Service Rank in each comparison'!U124</f>
        <v>0</v>
      </c>
      <c r="AK123" s="7">
        <f t="shared" si="28"/>
        <v>1</v>
      </c>
      <c r="AL123" s="2" t="str">
        <f>IF('[1]Service Rank in each comparison'!V124="","",'[1]Service Rank in each comparison'!$C124)</f>
        <v/>
      </c>
      <c r="AM123" s="5">
        <f>'[1]Service Rank in each comparison'!V124</f>
        <v>0</v>
      </c>
      <c r="AN123" s="6">
        <f>'[1]Service Rank in each comparison'!W124</f>
        <v>0</v>
      </c>
      <c r="AO123" s="7">
        <f t="shared" si="29"/>
        <v>1</v>
      </c>
      <c r="AP123" s="2" t="str">
        <f>IF('[1]Service Rank in each comparison'!X124="","",'[1]Service Rank in each comparison'!$C124)</f>
        <v/>
      </c>
      <c r="AQ123" s="5">
        <f>'[1]Service Rank in each comparison'!X124</f>
        <v>0</v>
      </c>
      <c r="AR123" s="6">
        <f>'[1]Service Rank in each comparison'!Y124</f>
        <v>0</v>
      </c>
      <c r="AS123" s="7">
        <f t="shared" si="30"/>
        <v>1</v>
      </c>
      <c r="AT123" s="2" t="str">
        <f>IF('[1]Service Rank in each comparison'!Z124="","",'[1]Service Rank in each comparison'!$C124)</f>
        <v/>
      </c>
      <c r="AU123" s="5">
        <f>'[1]Service Rank in each comparison'!Z124</f>
        <v>0</v>
      </c>
      <c r="AV123" s="6">
        <f>'[1]Service Rank in each comparison'!AA124</f>
        <v>0</v>
      </c>
      <c r="AW123" s="7">
        <f t="shared" si="31"/>
        <v>1</v>
      </c>
      <c r="AX123" s="2" t="str">
        <f>IF('[1]Service Rank in each comparison'!AB124="","",'[1]Service Rank in each comparison'!$C124)</f>
        <v/>
      </c>
      <c r="AY123" s="5">
        <f>'[1]Service Rank in each comparison'!AB124</f>
        <v>0</v>
      </c>
      <c r="AZ123" s="6">
        <f>'[1]Service Rank in each comparison'!AC124</f>
        <v>0</v>
      </c>
      <c r="BA123" s="7">
        <f t="shared" si="32"/>
        <v>1</v>
      </c>
      <c r="BB123" s="2" t="str">
        <f>IF('[1]Service Rank in each comparison'!AD124="","",'[1]Service Rank in each comparison'!$C124)</f>
        <v/>
      </c>
      <c r="BC123" s="5">
        <f>'[1]Service Rank in each comparison'!AD124</f>
        <v>0</v>
      </c>
      <c r="BD123" s="6">
        <f>'[1]Service Rank in each comparison'!AE124</f>
        <v>0</v>
      </c>
      <c r="BE123" s="7">
        <f t="shared" si="33"/>
        <v>1</v>
      </c>
      <c r="BF123" s="2" t="str">
        <f>IF('[1]Service Rank in each comparison'!AF124="","",'[1]Service Rank in each comparison'!$C124)</f>
        <v/>
      </c>
      <c r="BG123" s="5">
        <f>'[1]Service Rank in each comparison'!AF124</f>
        <v>0</v>
      </c>
      <c r="BH123" s="6">
        <f>'[1]Service Rank in each comparison'!AG124</f>
        <v>0</v>
      </c>
      <c r="BI123" s="7">
        <f t="shared" si="34"/>
        <v>1</v>
      </c>
      <c r="BJ123" s="2" t="str">
        <f>IF('[1]Service Rank in each comparison'!AH124="","",'[1]Service Rank in each comparison'!$C124)</f>
        <v/>
      </c>
      <c r="BK123" s="5">
        <f>'[1]Service Rank in each comparison'!AH124</f>
        <v>0</v>
      </c>
      <c r="BL123" s="6">
        <f>'[1]Service Rank in each comparison'!AI124</f>
        <v>0</v>
      </c>
      <c r="BM123" s="7">
        <f t="shared" si="35"/>
        <v>1</v>
      </c>
      <c r="BN123" s="2" t="str">
        <f>IF('[1]Service Rank in each comparison'!AJ124="","",'[1]Service Rank in each comparison'!$C124)</f>
        <v/>
      </c>
      <c r="BO123" s="5">
        <f>'[1]Service Rank in each comparison'!AJ124</f>
        <v>0</v>
      </c>
      <c r="BP123" s="6">
        <f>'[1]Service Rank in each comparison'!AK124</f>
        <v>0</v>
      </c>
      <c r="BQ123" s="7">
        <f t="shared" si="36"/>
        <v>1</v>
      </c>
      <c r="BR123" s="2" t="str">
        <f>IF('[1]Service Rank in each comparison'!AL124="","",'[1]Service Rank in each comparison'!$C124)</f>
        <v/>
      </c>
      <c r="BS123" s="5">
        <f>'[1]Service Rank in each comparison'!AL124</f>
        <v>0</v>
      </c>
      <c r="BT123" s="6">
        <f>'[1]Service Rank in each comparison'!AM124</f>
        <v>0</v>
      </c>
      <c r="BU123" s="7">
        <f t="shared" si="37"/>
        <v>1</v>
      </c>
      <c r="BV123" s="2" t="str">
        <f>IF('[1]Service Rank in each comparison'!AN124="","",'[1]Service Rank in each comparison'!$C124)</f>
        <v/>
      </c>
      <c r="BW123" s="5">
        <f>'[1]Service Rank in each comparison'!AN124</f>
        <v>0</v>
      </c>
      <c r="BX123" s="6">
        <f>'[1]Service Rank in each comparison'!AO124</f>
        <v>0</v>
      </c>
      <c r="BY123" s="7">
        <f t="shared" si="38"/>
        <v>1</v>
      </c>
      <c r="BZ123" s="2" t="str">
        <f>IF('[1]Service Rank in each comparison'!AP124="","",'[1]Service Rank in each comparison'!$C124)</f>
        <v/>
      </c>
      <c r="CA123" s="5">
        <f>'[1]Service Rank in each comparison'!AP124</f>
        <v>0</v>
      </c>
      <c r="CB123" s="6">
        <f>'[1]Service Rank in each comparison'!AQ124</f>
        <v>0</v>
      </c>
      <c r="CC123" s="7">
        <f t="shared" si="39"/>
        <v>1</v>
      </c>
      <c r="CE123" s="2" t="s">
        <v>182</v>
      </c>
      <c r="CF123" s="5">
        <v>107.858718327666</v>
      </c>
      <c r="CG123" s="6">
        <v>-86.9309302019963</v>
      </c>
      <c r="CH123" s="7">
        <v>1</v>
      </c>
      <c r="CI123" s="2" t="s">
        <v>236</v>
      </c>
      <c r="CJ123" s="5">
        <v>5.86037715225886</v>
      </c>
      <c r="CK123" s="6">
        <v>5.86037715225886</v>
      </c>
      <c r="CL123" s="7">
        <v>1</v>
      </c>
      <c r="CM123" s="2" t="s">
        <v>299</v>
      </c>
      <c r="CN123" s="125" t="s">
        <v>299</v>
      </c>
      <c r="CO123" s="126" t="s">
        <v>299</v>
      </c>
      <c r="CP123" s="127" t="s">
        <v>299</v>
      </c>
      <c r="CQ123" s="2" t="s">
        <v>299</v>
      </c>
      <c r="CR123" s="125" t="s">
        <v>299</v>
      </c>
      <c r="CS123" s="126" t="s">
        <v>299</v>
      </c>
      <c r="CT123" s="127" t="s">
        <v>299</v>
      </c>
      <c r="CU123" s="2" t="s">
        <v>299</v>
      </c>
      <c r="CV123" s="125" t="s">
        <v>299</v>
      </c>
      <c r="CW123" s="126" t="s">
        <v>299</v>
      </c>
      <c r="CX123" s="127" t="s">
        <v>299</v>
      </c>
      <c r="CY123" s="2" t="s">
        <v>299</v>
      </c>
      <c r="CZ123" s="125" t="s">
        <v>299</v>
      </c>
      <c r="DA123" s="126" t="s">
        <v>299</v>
      </c>
      <c r="DB123" s="127" t="s">
        <v>299</v>
      </c>
      <c r="DC123" s="2" t="s">
        <v>299</v>
      </c>
      <c r="DD123" s="125" t="s">
        <v>299</v>
      </c>
      <c r="DE123" s="126" t="s">
        <v>299</v>
      </c>
      <c r="DF123" s="127" t="s">
        <v>299</v>
      </c>
      <c r="DG123" s="2" t="s">
        <v>299</v>
      </c>
      <c r="DH123" s="125" t="s">
        <v>299</v>
      </c>
      <c r="DI123" s="126" t="s">
        <v>299</v>
      </c>
      <c r="DJ123" s="127" t="s">
        <v>299</v>
      </c>
      <c r="DK123" s="2" t="s">
        <v>299</v>
      </c>
      <c r="DL123" s="125" t="s">
        <v>299</v>
      </c>
      <c r="DM123" s="126" t="s">
        <v>299</v>
      </c>
      <c r="DN123" s="127" t="s">
        <v>299</v>
      </c>
      <c r="DO123" s="2" t="s">
        <v>299</v>
      </c>
      <c r="DP123" s="125" t="s">
        <v>299</v>
      </c>
      <c r="DQ123" s="126" t="s">
        <v>299</v>
      </c>
      <c r="DR123" s="127" t="s">
        <v>299</v>
      </c>
      <c r="DS123" s="2" t="s">
        <v>299</v>
      </c>
      <c r="DT123" s="125" t="s">
        <v>299</v>
      </c>
      <c r="DU123" s="126" t="s">
        <v>299</v>
      </c>
      <c r="DV123" s="127" t="s">
        <v>299</v>
      </c>
      <c r="DW123" s="2" t="s">
        <v>299</v>
      </c>
      <c r="DX123" s="125" t="s">
        <v>299</v>
      </c>
      <c r="DY123" s="126" t="s">
        <v>299</v>
      </c>
      <c r="DZ123" s="127" t="s">
        <v>299</v>
      </c>
      <c r="EA123" s="2" t="s">
        <v>299</v>
      </c>
      <c r="EB123" s="125" t="s">
        <v>299</v>
      </c>
      <c r="EC123" s="126" t="s">
        <v>299</v>
      </c>
      <c r="ED123" s="127" t="s">
        <v>299</v>
      </c>
      <c r="EE123" s="2" t="s">
        <v>299</v>
      </c>
      <c r="EF123" s="125" t="s">
        <v>299</v>
      </c>
      <c r="EG123" s="126" t="s">
        <v>299</v>
      </c>
      <c r="EH123" s="127" t="s">
        <v>299</v>
      </c>
      <c r="EI123" s="2" t="s">
        <v>299</v>
      </c>
      <c r="EJ123" s="125" t="s">
        <v>299</v>
      </c>
      <c r="EK123" s="126" t="s">
        <v>299</v>
      </c>
      <c r="EL123" s="127" t="s">
        <v>299</v>
      </c>
      <c r="EM123" s="2" t="s">
        <v>299</v>
      </c>
      <c r="EN123" s="125" t="s">
        <v>299</v>
      </c>
      <c r="EO123" s="126" t="s">
        <v>299</v>
      </c>
      <c r="EP123" s="127" t="s">
        <v>299</v>
      </c>
      <c r="EQ123" s="2" t="s">
        <v>299</v>
      </c>
      <c r="ER123" s="125" t="s">
        <v>299</v>
      </c>
      <c r="ES123" s="126" t="s">
        <v>299</v>
      </c>
      <c r="ET123" s="127" t="s">
        <v>299</v>
      </c>
      <c r="EU123" s="2" t="s">
        <v>299</v>
      </c>
      <c r="EV123" s="125" t="s">
        <v>299</v>
      </c>
      <c r="EW123" s="126" t="s">
        <v>299</v>
      </c>
      <c r="EX123" s="127" t="s">
        <v>299</v>
      </c>
      <c r="EY123" s="2" t="s">
        <v>299</v>
      </c>
      <c r="EZ123" s="125" t="s">
        <v>299</v>
      </c>
      <c r="FA123" s="126" t="s">
        <v>299</v>
      </c>
      <c r="FB123" s="127" t="s">
        <v>299</v>
      </c>
      <c r="FC123" s="2" t="s">
        <v>299</v>
      </c>
      <c r="FD123" s="125" t="s">
        <v>299</v>
      </c>
      <c r="FE123" s="126" t="s">
        <v>299</v>
      </c>
      <c r="FF123" s="127" t="s">
        <v>299</v>
      </c>
    </row>
    <row r="124" spans="2:162">
      <c r="B124" s="2" t="str">
        <f>IF('[1]Service Rank in each comparison'!D125="","",'[1]Service Rank in each comparison'!$C125)</f>
        <v>Peroxisome</v>
      </c>
      <c r="C124" s="5">
        <f>'[1]Service Rank in each comparison'!D125</f>
        <v>40.0693172321303</v>
      </c>
      <c r="D124" s="6">
        <f>IF('[1]Service Rank in each comparison'!E125="","",'[1]Service Rank in each comparison'!E125)</f>
        <v>-40.0693172321303</v>
      </c>
      <c r="E124" s="7">
        <f t="shared" si="20"/>
        <v>1</v>
      </c>
      <c r="F124" s="2" t="str">
        <f>IF('[1]Service Rank in each comparison'!F125="","",'[1]Service Rank in each comparison'!$C125)</f>
        <v>Peroxisome</v>
      </c>
      <c r="G124" s="5">
        <f>'[1]Service Rank in each comparison'!F125</f>
        <v>150.228768160364</v>
      </c>
      <c r="H124" s="6">
        <f>'[1]Service Rank in each comparison'!G125</f>
        <v>54.9916385710112</v>
      </c>
      <c r="I124" s="7">
        <f t="shared" si="21"/>
        <v>1</v>
      </c>
      <c r="J124" s="2" t="str">
        <f>IF('[1]Service Rank in each comparison'!H125="","",'[1]Service Rank in each comparison'!$C125)</f>
        <v/>
      </c>
      <c r="K124" s="5">
        <f>'[1]Service Rank in each comparison'!H125</f>
        <v>0</v>
      </c>
      <c r="L124" s="6">
        <f>'[1]Service Rank in each comparison'!I125</f>
        <v>0</v>
      </c>
      <c r="M124" s="7">
        <f t="shared" si="22"/>
        <v>1</v>
      </c>
      <c r="N124" s="2" t="str">
        <f>IF('[1]Service Rank in each comparison'!J125="","",'[1]Service Rank in each comparison'!$C125)</f>
        <v/>
      </c>
      <c r="O124" s="5">
        <f>'[1]Service Rank in each comparison'!J125</f>
        <v>0</v>
      </c>
      <c r="P124" s="6">
        <f>'[1]Service Rank in each comparison'!K125</f>
        <v>0</v>
      </c>
      <c r="Q124" s="7">
        <f t="shared" si="23"/>
        <v>1</v>
      </c>
      <c r="R124" s="2" t="str">
        <f>IF('[1]Service Rank in each comparison'!L125="","",'[1]Service Rank in each comparison'!$C125)</f>
        <v/>
      </c>
      <c r="S124" s="5">
        <f>'[1]Service Rank in each comparison'!L125</f>
        <v>0</v>
      </c>
      <c r="T124" s="6">
        <f>'[1]Service Rank in each comparison'!M125</f>
        <v>0</v>
      </c>
      <c r="U124" s="7">
        <f t="shared" si="24"/>
        <v>1</v>
      </c>
      <c r="V124" s="2" t="str">
        <f>IF('[1]Service Rank in each comparison'!N125="","",'[1]Service Rank in each comparison'!$C125)</f>
        <v/>
      </c>
      <c r="W124" s="5">
        <f>'[1]Service Rank in each comparison'!N125</f>
        <v>0</v>
      </c>
      <c r="X124" s="6">
        <f>'[1]Service Rank in each comparison'!O125</f>
        <v>0</v>
      </c>
      <c r="Y124" s="7">
        <f t="shared" si="25"/>
        <v>1</v>
      </c>
      <c r="Z124" s="2" t="str">
        <f>IF('[1]Service Rank in each comparison'!P125="","",'[1]Service Rank in each comparison'!$C125)</f>
        <v/>
      </c>
      <c r="AA124" s="5">
        <f>'[1]Service Rank in each comparison'!P125</f>
        <v>0</v>
      </c>
      <c r="AB124" s="6">
        <f>'[1]Service Rank in each comparison'!Q125</f>
        <v>0</v>
      </c>
      <c r="AC124" s="7">
        <f t="shared" si="26"/>
        <v>1</v>
      </c>
      <c r="AD124" s="2" t="str">
        <f>IF('[1]Service Rank in each comparison'!R125="","",'[1]Service Rank in each comparison'!$C125)</f>
        <v/>
      </c>
      <c r="AE124" s="5">
        <f>'[1]Service Rank in each comparison'!R125</f>
        <v>0</v>
      </c>
      <c r="AF124" s="6">
        <f>'[1]Service Rank in each comparison'!S125</f>
        <v>0</v>
      </c>
      <c r="AG124" s="7">
        <f t="shared" si="27"/>
        <v>1</v>
      </c>
      <c r="AH124" s="2" t="str">
        <f>IF('[1]Service Rank in each comparison'!T125="","",'[1]Service Rank in each comparison'!$C125)</f>
        <v/>
      </c>
      <c r="AI124" s="5">
        <f>'[1]Service Rank in each comparison'!T125</f>
        <v>0</v>
      </c>
      <c r="AJ124" s="6">
        <f>'[1]Service Rank in each comparison'!U125</f>
        <v>0</v>
      </c>
      <c r="AK124" s="7">
        <f t="shared" si="28"/>
        <v>1</v>
      </c>
      <c r="AL124" s="2" t="str">
        <f>IF('[1]Service Rank in each comparison'!V125="","",'[1]Service Rank in each comparison'!$C125)</f>
        <v/>
      </c>
      <c r="AM124" s="5">
        <f>'[1]Service Rank in each comparison'!V125</f>
        <v>0</v>
      </c>
      <c r="AN124" s="6">
        <f>'[1]Service Rank in each comparison'!W125</f>
        <v>0</v>
      </c>
      <c r="AO124" s="7">
        <f t="shared" si="29"/>
        <v>1</v>
      </c>
      <c r="AP124" s="2" t="str">
        <f>IF('[1]Service Rank in each comparison'!X125="","",'[1]Service Rank in each comparison'!$C125)</f>
        <v/>
      </c>
      <c r="AQ124" s="5">
        <f>'[1]Service Rank in each comparison'!X125</f>
        <v>0</v>
      </c>
      <c r="AR124" s="6">
        <f>'[1]Service Rank in each comparison'!Y125</f>
        <v>0</v>
      </c>
      <c r="AS124" s="7">
        <f t="shared" si="30"/>
        <v>1</v>
      </c>
      <c r="AT124" s="2" t="str">
        <f>IF('[1]Service Rank in each comparison'!Z125="","",'[1]Service Rank in each comparison'!$C125)</f>
        <v/>
      </c>
      <c r="AU124" s="5">
        <f>'[1]Service Rank in each comparison'!Z125</f>
        <v>0</v>
      </c>
      <c r="AV124" s="6">
        <f>'[1]Service Rank in each comparison'!AA125</f>
        <v>0</v>
      </c>
      <c r="AW124" s="7">
        <f t="shared" si="31"/>
        <v>1</v>
      </c>
      <c r="AX124" s="2" t="str">
        <f>IF('[1]Service Rank in each comparison'!AB125="","",'[1]Service Rank in each comparison'!$C125)</f>
        <v/>
      </c>
      <c r="AY124" s="5">
        <f>'[1]Service Rank in each comparison'!AB125</f>
        <v>0</v>
      </c>
      <c r="AZ124" s="6">
        <f>'[1]Service Rank in each comparison'!AC125</f>
        <v>0</v>
      </c>
      <c r="BA124" s="7">
        <f t="shared" si="32"/>
        <v>1</v>
      </c>
      <c r="BB124" s="2" t="str">
        <f>IF('[1]Service Rank in each comparison'!AD125="","",'[1]Service Rank in each comparison'!$C125)</f>
        <v/>
      </c>
      <c r="BC124" s="5">
        <f>'[1]Service Rank in each comparison'!AD125</f>
        <v>0</v>
      </c>
      <c r="BD124" s="6">
        <f>'[1]Service Rank in each comparison'!AE125</f>
        <v>0</v>
      </c>
      <c r="BE124" s="7">
        <f t="shared" si="33"/>
        <v>1</v>
      </c>
      <c r="BF124" s="2" t="str">
        <f>IF('[1]Service Rank in each comparison'!AF125="","",'[1]Service Rank in each comparison'!$C125)</f>
        <v/>
      </c>
      <c r="BG124" s="5">
        <f>'[1]Service Rank in each comparison'!AF125</f>
        <v>0</v>
      </c>
      <c r="BH124" s="6">
        <f>'[1]Service Rank in each comparison'!AG125</f>
        <v>0</v>
      </c>
      <c r="BI124" s="7">
        <f t="shared" si="34"/>
        <v>1</v>
      </c>
      <c r="BJ124" s="2" t="str">
        <f>IF('[1]Service Rank in each comparison'!AH125="","",'[1]Service Rank in each comparison'!$C125)</f>
        <v/>
      </c>
      <c r="BK124" s="5">
        <f>'[1]Service Rank in each comparison'!AH125</f>
        <v>0</v>
      </c>
      <c r="BL124" s="6">
        <f>'[1]Service Rank in each comparison'!AI125</f>
        <v>0</v>
      </c>
      <c r="BM124" s="7">
        <f t="shared" si="35"/>
        <v>1</v>
      </c>
      <c r="BN124" s="2" t="str">
        <f>IF('[1]Service Rank in each comparison'!AJ125="","",'[1]Service Rank in each comparison'!$C125)</f>
        <v/>
      </c>
      <c r="BO124" s="5">
        <f>'[1]Service Rank in each comparison'!AJ125</f>
        <v>0</v>
      </c>
      <c r="BP124" s="6">
        <f>'[1]Service Rank in each comparison'!AK125</f>
        <v>0</v>
      </c>
      <c r="BQ124" s="7">
        <f t="shared" si="36"/>
        <v>1</v>
      </c>
      <c r="BR124" s="2" t="str">
        <f>IF('[1]Service Rank in each comparison'!AL125="","",'[1]Service Rank in each comparison'!$C125)</f>
        <v/>
      </c>
      <c r="BS124" s="5">
        <f>'[1]Service Rank in each comparison'!AL125</f>
        <v>0</v>
      </c>
      <c r="BT124" s="6">
        <f>'[1]Service Rank in each comparison'!AM125</f>
        <v>0</v>
      </c>
      <c r="BU124" s="7">
        <f t="shared" si="37"/>
        <v>1</v>
      </c>
      <c r="BV124" s="2" t="str">
        <f>IF('[1]Service Rank in each comparison'!AN125="","",'[1]Service Rank in each comparison'!$C125)</f>
        <v/>
      </c>
      <c r="BW124" s="5">
        <f>'[1]Service Rank in each comparison'!AN125</f>
        <v>0</v>
      </c>
      <c r="BX124" s="6">
        <f>'[1]Service Rank in each comparison'!AO125</f>
        <v>0</v>
      </c>
      <c r="BY124" s="7">
        <f t="shared" si="38"/>
        <v>1</v>
      </c>
      <c r="BZ124" s="2" t="str">
        <f>IF('[1]Service Rank in each comparison'!AP125="","",'[1]Service Rank in each comparison'!$C125)</f>
        <v/>
      </c>
      <c r="CA124" s="5">
        <f>'[1]Service Rank in each comparison'!AP125</f>
        <v>0</v>
      </c>
      <c r="CB124" s="6">
        <f>'[1]Service Rank in each comparison'!AQ125</f>
        <v>0</v>
      </c>
      <c r="CC124" s="7">
        <f t="shared" si="39"/>
        <v>1</v>
      </c>
      <c r="CE124" s="2" t="s">
        <v>214</v>
      </c>
      <c r="CF124" s="5">
        <v>107.743645569586</v>
      </c>
      <c r="CG124" s="6">
        <v>-99.4938571041923</v>
      </c>
      <c r="CH124" s="7">
        <v>1</v>
      </c>
      <c r="CI124" s="2" t="s">
        <v>172</v>
      </c>
      <c r="CJ124" s="5">
        <v>5.8573742192394</v>
      </c>
      <c r="CK124" s="6">
        <v>1.20789889795099</v>
      </c>
      <c r="CL124" s="7">
        <v>1</v>
      </c>
      <c r="CM124" s="2" t="s">
        <v>299</v>
      </c>
      <c r="CN124" s="125" t="s">
        <v>299</v>
      </c>
      <c r="CO124" s="126" t="s">
        <v>299</v>
      </c>
      <c r="CP124" s="127" t="s">
        <v>299</v>
      </c>
      <c r="CQ124" s="2" t="s">
        <v>299</v>
      </c>
      <c r="CR124" s="125" t="s">
        <v>299</v>
      </c>
      <c r="CS124" s="126" t="s">
        <v>299</v>
      </c>
      <c r="CT124" s="127" t="s">
        <v>299</v>
      </c>
      <c r="CU124" s="2" t="s">
        <v>299</v>
      </c>
      <c r="CV124" s="125" t="s">
        <v>299</v>
      </c>
      <c r="CW124" s="126" t="s">
        <v>299</v>
      </c>
      <c r="CX124" s="127" t="s">
        <v>299</v>
      </c>
      <c r="CY124" s="2" t="s">
        <v>299</v>
      </c>
      <c r="CZ124" s="125" t="s">
        <v>299</v>
      </c>
      <c r="DA124" s="126" t="s">
        <v>299</v>
      </c>
      <c r="DB124" s="127" t="s">
        <v>299</v>
      </c>
      <c r="DC124" s="2" t="s">
        <v>299</v>
      </c>
      <c r="DD124" s="125" t="s">
        <v>299</v>
      </c>
      <c r="DE124" s="126" t="s">
        <v>299</v>
      </c>
      <c r="DF124" s="127" t="s">
        <v>299</v>
      </c>
      <c r="DG124" s="2" t="s">
        <v>299</v>
      </c>
      <c r="DH124" s="125" t="s">
        <v>299</v>
      </c>
      <c r="DI124" s="126" t="s">
        <v>299</v>
      </c>
      <c r="DJ124" s="127" t="s">
        <v>299</v>
      </c>
      <c r="DK124" s="2" t="s">
        <v>299</v>
      </c>
      <c r="DL124" s="125" t="s">
        <v>299</v>
      </c>
      <c r="DM124" s="126" t="s">
        <v>299</v>
      </c>
      <c r="DN124" s="127" t="s">
        <v>299</v>
      </c>
      <c r="DO124" s="2" t="s">
        <v>299</v>
      </c>
      <c r="DP124" s="125" t="s">
        <v>299</v>
      </c>
      <c r="DQ124" s="126" t="s">
        <v>299</v>
      </c>
      <c r="DR124" s="127" t="s">
        <v>299</v>
      </c>
      <c r="DS124" s="2" t="s">
        <v>299</v>
      </c>
      <c r="DT124" s="125" t="s">
        <v>299</v>
      </c>
      <c r="DU124" s="126" t="s">
        <v>299</v>
      </c>
      <c r="DV124" s="127" t="s">
        <v>299</v>
      </c>
      <c r="DW124" s="2" t="s">
        <v>299</v>
      </c>
      <c r="DX124" s="125" t="s">
        <v>299</v>
      </c>
      <c r="DY124" s="126" t="s">
        <v>299</v>
      </c>
      <c r="DZ124" s="127" t="s">
        <v>299</v>
      </c>
      <c r="EA124" s="2" t="s">
        <v>299</v>
      </c>
      <c r="EB124" s="125" t="s">
        <v>299</v>
      </c>
      <c r="EC124" s="126" t="s">
        <v>299</v>
      </c>
      <c r="ED124" s="127" t="s">
        <v>299</v>
      </c>
      <c r="EE124" s="2" t="s">
        <v>299</v>
      </c>
      <c r="EF124" s="125" t="s">
        <v>299</v>
      </c>
      <c r="EG124" s="126" t="s">
        <v>299</v>
      </c>
      <c r="EH124" s="127" t="s">
        <v>299</v>
      </c>
      <c r="EI124" s="2" t="s">
        <v>299</v>
      </c>
      <c r="EJ124" s="125" t="s">
        <v>299</v>
      </c>
      <c r="EK124" s="126" t="s">
        <v>299</v>
      </c>
      <c r="EL124" s="127" t="s">
        <v>299</v>
      </c>
      <c r="EM124" s="2" t="s">
        <v>299</v>
      </c>
      <c r="EN124" s="125" t="s">
        <v>299</v>
      </c>
      <c r="EO124" s="126" t="s">
        <v>299</v>
      </c>
      <c r="EP124" s="127" t="s">
        <v>299</v>
      </c>
      <c r="EQ124" s="2" t="s">
        <v>299</v>
      </c>
      <c r="ER124" s="125" t="s">
        <v>299</v>
      </c>
      <c r="ES124" s="126" t="s">
        <v>299</v>
      </c>
      <c r="ET124" s="127" t="s">
        <v>299</v>
      </c>
      <c r="EU124" s="2" t="s">
        <v>299</v>
      </c>
      <c r="EV124" s="125" t="s">
        <v>299</v>
      </c>
      <c r="EW124" s="126" t="s">
        <v>299</v>
      </c>
      <c r="EX124" s="127" t="s">
        <v>299</v>
      </c>
      <c r="EY124" s="2" t="s">
        <v>299</v>
      </c>
      <c r="EZ124" s="125" t="s">
        <v>299</v>
      </c>
      <c r="FA124" s="126" t="s">
        <v>299</v>
      </c>
      <c r="FB124" s="127" t="s">
        <v>299</v>
      </c>
      <c r="FC124" s="2" t="s">
        <v>299</v>
      </c>
      <c r="FD124" s="125" t="s">
        <v>299</v>
      </c>
      <c r="FE124" s="126" t="s">
        <v>299</v>
      </c>
      <c r="FF124" s="127" t="s">
        <v>299</v>
      </c>
    </row>
    <row r="125" spans="2:162">
      <c r="B125" s="2" t="str">
        <f>IF('[1]Service Rank in each comparison'!D126="","",'[1]Service Rank in each comparison'!$C126)</f>
        <v>mTOR signaling pathway</v>
      </c>
      <c r="C125" s="5">
        <f>'[1]Service Rank in each comparison'!D126</f>
        <v>27.2773313623706</v>
      </c>
      <c r="D125" s="6">
        <f>IF('[1]Service Rank in each comparison'!E126="","",'[1]Service Rank in each comparison'!E126)</f>
        <v>-27.2773313623706</v>
      </c>
      <c r="E125" s="7">
        <f t="shared" si="20"/>
        <v>1</v>
      </c>
      <c r="F125" s="2" t="str">
        <f>IF('[1]Service Rank in each comparison'!F126="","",'[1]Service Rank in each comparison'!$C126)</f>
        <v>mTOR signaling pathway</v>
      </c>
      <c r="G125" s="5">
        <f>'[1]Service Rank in each comparison'!F126</f>
        <v>12.6632562000412</v>
      </c>
      <c r="H125" s="6">
        <f>'[1]Service Rank in each comparison'!G126</f>
        <v>-12.6632562000412</v>
      </c>
      <c r="I125" s="7">
        <f t="shared" si="21"/>
        <v>1</v>
      </c>
      <c r="J125" s="2" t="str">
        <f>IF('[1]Service Rank in each comparison'!H126="","",'[1]Service Rank in each comparison'!$C126)</f>
        <v/>
      </c>
      <c r="K125" s="5">
        <f>'[1]Service Rank in each comparison'!H126</f>
        <v>0</v>
      </c>
      <c r="L125" s="6">
        <f>'[1]Service Rank in each comparison'!I126</f>
        <v>0</v>
      </c>
      <c r="M125" s="7">
        <f t="shared" si="22"/>
        <v>1</v>
      </c>
      <c r="N125" s="2" t="str">
        <f>IF('[1]Service Rank in each comparison'!J126="","",'[1]Service Rank in each comparison'!$C126)</f>
        <v/>
      </c>
      <c r="O125" s="5">
        <f>'[1]Service Rank in each comparison'!J126</f>
        <v>0</v>
      </c>
      <c r="P125" s="6">
        <f>'[1]Service Rank in each comparison'!K126</f>
        <v>0</v>
      </c>
      <c r="Q125" s="7">
        <f t="shared" si="23"/>
        <v>1</v>
      </c>
      <c r="R125" s="2" t="str">
        <f>IF('[1]Service Rank in each comparison'!L126="","",'[1]Service Rank in each comparison'!$C126)</f>
        <v/>
      </c>
      <c r="S125" s="5">
        <f>'[1]Service Rank in each comparison'!L126</f>
        <v>0</v>
      </c>
      <c r="T125" s="6">
        <f>'[1]Service Rank in each comparison'!M126</f>
        <v>0</v>
      </c>
      <c r="U125" s="7">
        <f t="shared" si="24"/>
        <v>1</v>
      </c>
      <c r="V125" s="2" t="str">
        <f>IF('[1]Service Rank in each comparison'!N126="","",'[1]Service Rank in each comparison'!$C126)</f>
        <v/>
      </c>
      <c r="W125" s="5">
        <f>'[1]Service Rank in each comparison'!N126</f>
        <v>0</v>
      </c>
      <c r="X125" s="6">
        <f>'[1]Service Rank in each comparison'!O126</f>
        <v>0</v>
      </c>
      <c r="Y125" s="7">
        <f t="shared" si="25"/>
        <v>1</v>
      </c>
      <c r="Z125" s="2" t="str">
        <f>IF('[1]Service Rank in each comparison'!P126="","",'[1]Service Rank in each comparison'!$C126)</f>
        <v/>
      </c>
      <c r="AA125" s="5">
        <f>'[1]Service Rank in each comparison'!P126</f>
        <v>0</v>
      </c>
      <c r="AB125" s="6">
        <f>'[1]Service Rank in each comparison'!Q126</f>
        <v>0</v>
      </c>
      <c r="AC125" s="7">
        <f t="shared" si="26"/>
        <v>1</v>
      </c>
      <c r="AD125" s="2" t="str">
        <f>IF('[1]Service Rank in each comparison'!R126="","",'[1]Service Rank in each comparison'!$C126)</f>
        <v/>
      </c>
      <c r="AE125" s="5">
        <f>'[1]Service Rank in each comparison'!R126</f>
        <v>0</v>
      </c>
      <c r="AF125" s="6">
        <f>'[1]Service Rank in each comparison'!S126</f>
        <v>0</v>
      </c>
      <c r="AG125" s="7">
        <f t="shared" si="27"/>
        <v>1</v>
      </c>
      <c r="AH125" s="2" t="str">
        <f>IF('[1]Service Rank in each comparison'!T126="","",'[1]Service Rank in each comparison'!$C126)</f>
        <v/>
      </c>
      <c r="AI125" s="5">
        <f>'[1]Service Rank in each comparison'!T126</f>
        <v>0</v>
      </c>
      <c r="AJ125" s="6">
        <f>'[1]Service Rank in each comparison'!U126</f>
        <v>0</v>
      </c>
      <c r="AK125" s="7">
        <f t="shared" si="28"/>
        <v>1</v>
      </c>
      <c r="AL125" s="2" t="str">
        <f>IF('[1]Service Rank in each comparison'!V126="","",'[1]Service Rank in each comparison'!$C126)</f>
        <v/>
      </c>
      <c r="AM125" s="5">
        <f>'[1]Service Rank in each comparison'!V126</f>
        <v>0</v>
      </c>
      <c r="AN125" s="6">
        <f>'[1]Service Rank in each comparison'!W126</f>
        <v>0</v>
      </c>
      <c r="AO125" s="7">
        <f t="shared" si="29"/>
        <v>1</v>
      </c>
      <c r="AP125" s="2" t="str">
        <f>IF('[1]Service Rank in each comparison'!X126="","",'[1]Service Rank in each comparison'!$C126)</f>
        <v/>
      </c>
      <c r="AQ125" s="5">
        <f>'[1]Service Rank in each comparison'!X126</f>
        <v>0</v>
      </c>
      <c r="AR125" s="6">
        <f>'[1]Service Rank in each comparison'!Y126</f>
        <v>0</v>
      </c>
      <c r="AS125" s="7">
        <f t="shared" si="30"/>
        <v>1</v>
      </c>
      <c r="AT125" s="2" t="str">
        <f>IF('[1]Service Rank in each comparison'!Z126="","",'[1]Service Rank in each comparison'!$C126)</f>
        <v/>
      </c>
      <c r="AU125" s="5">
        <f>'[1]Service Rank in each comparison'!Z126</f>
        <v>0</v>
      </c>
      <c r="AV125" s="6">
        <f>'[1]Service Rank in each comparison'!AA126</f>
        <v>0</v>
      </c>
      <c r="AW125" s="7">
        <f t="shared" si="31"/>
        <v>1</v>
      </c>
      <c r="AX125" s="2" t="str">
        <f>IF('[1]Service Rank in each comparison'!AB126="","",'[1]Service Rank in each comparison'!$C126)</f>
        <v/>
      </c>
      <c r="AY125" s="5">
        <f>'[1]Service Rank in each comparison'!AB126</f>
        <v>0</v>
      </c>
      <c r="AZ125" s="6">
        <f>'[1]Service Rank in each comparison'!AC126</f>
        <v>0</v>
      </c>
      <c r="BA125" s="7">
        <f t="shared" si="32"/>
        <v>1</v>
      </c>
      <c r="BB125" s="2" t="str">
        <f>IF('[1]Service Rank in each comparison'!AD126="","",'[1]Service Rank in each comparison'!$C126)</f>
        <v/>
      </c>
      <c r="BC125" s="5">
        <f>'[1]Service Rank in each comparison'!AD126</f>
        <v>0</v>
      </c>
      <c r="BD125" s="6">
        <f>'[1]Service Rank in each comparison'!AE126</f>
        <v>0</v>
      </c>
      <c r="BE125" s="7">
        <f t="shared" si="33"/>
        <v>1</v>
      </c>
      <c r="BF125" s="2" t="str">
        <f>IF('[1]Service Rank in each comparison'!AF126="","",'[1]Service Rank in each comparison'!$C126)</f>
        <v/>
      </c>
      <c r="BG125" s="5">
        <f>'[1]Service Rank in each comparison'!AF126</f>
        <v>0</v>
      </c>
      <c r="BH125" s="6">
        <f>'[1]Service Rank in each comparison'!AG126</f>
        <v>0</v>
      </c>
      <c r="BI125" s="7">
        <f t="shared" si="34"/>
        <v>1</v>
      </c>
      <c r="BJ125" s="2" t="str">
        <f>IF('[1]Service Rank in each comparison'!AH126="","",'[1]Service Rank in each comparison'!$C126)</f>
        <v/>
      </c>
      <c r="BK125" s="5">
        <f>'[1]Service Rank in each comparison'!AH126</f>
        <v>0</v>
      </c>
      <c r="BL125" s="6">
        <f>'[1]Service Rank in each comparison'!AI126</f>
        <v>0</v>
      </c>
      <c r="BM125" s="7">
        <f t="shared" si="35"/>
        <v>1</v>
      </c>
      <c r="BN125" s="2" t="str">
        <f>IF('[1]Service Rank in each comparison'!AJ126="","",'[1]Service Rank in each comparison'!$C126)</f>
        <v/>
      </c>
      <c r="BO125" s="5">
        <f>'[1]Service Rank in each comparison'!AJ126</f>
        <v>0</v>
      </c>
      <c r="BP125" s="6">
        <f>'[1]Service Rank in each comparison'!AK126</f>
        <v>0</v>
      </c>
      <c r="BQ125" s="7">
        <f t="shared" si="36"/>
        <v>1</v>
      </c>
      <c r="BR125" s="2" t="str">
        <f>IF('[1]Service Rank in each comparison'!AL126="","",'[1]Service Rank in each comparison'!$C126)</f>
        <v/>
      </c>
      <c r="BS125" s="5">
        <f>'[1]Service Rank in each comparison'!AL126</f>
        <v>0</v>
      </c>
      <c r="BT125" s="6">
        <f>'[1]Service Rank in each comparison'!AM126</f>
        <v>0</v>
      </c>
      <c r="BU125" s="7">
        <f t="shared" si="37"/>
        <v>1</v>
      </c>
      <c r="BV125" s="2" t="str">
        <f>IF('[1]Service Rank in each comparison'!AN126="","",'[1]Service Rank in each comparison'!$C126)</f>
        <v/>
      </c>
      <c r="BW125" s="5">
        <f>'[1]Service Rank in each comparison'!AN126</f>
        <v>0</v>
      </c>
      <c r="BX125" s="6">
        <f>'[1]Service Rank in each comparison'!AO126</f>
        <v>0</v>
      </c>
      <c r="BY125" s="7">
        <f t="shared" si="38"/>
        <v>1</v>
      </c>
      <c r="BZ125" s="2" t="str">
        <f>IF('[1]Service Rank in each comparison'!AP126="","",'[1]Service Rank in each comparison'!$C126)</f>
        <v/>
      </c>
      <c r="CA125" s="5">
        <f>'[1]Service Rank in each comparison'!AP126</f>
        <v>0</v>
      </c>
      <c r="CB125" s="6">
        <f>'[1]Service Rank in each comparison'!AQ126</f>
        <v>0</v>
      </c>
      <c r="CC125" s="7">
        <f t="shared" si="39"/>
        <v>1</v>
      </c>
      <c r="CE125" s="2" t="s">
        <v>245</v>
      </c>
      <c r="CF125" s="5">
        <v>105.328694894466</v>
      </c>
      <c r="CG125" s="6">
        <v>-105.328694894466</v>
      </c>
      <c r="CH125" s="7">
        <v>1</v>
      </c>
      <c r="CI125" s="2" t="s">
        <v>215</v>
      </c>
      <c r="CJ125" s="5">
        <v>5.67903229878622</v>
      </c>
      <c r="CK125" s="6">
        <v>5.67903229878622</v>
      </c>
      <c r="CL125" s="7">
        <v>1</v>
      </c>
      <c r="CM125" s="2" t="s">
        <v>299</v>
      </c>
      <c r="CN125" s="125" t="s">
        <v>299</v>
      </c>
      <c r="CO125" s="126" t="s">
        <v>299</v>
      </c>
      <c r="CP125" s="127" t="s">
        <v>299</v>
      </c>
      <c r="CQ125" s="2" t="s">
        <v>299</v>
      </c>
      <c r="CR125" s="125" t="s">
        <v>299</v>
      </c>
      <c r="CS125" s="126" t="s">
        <v>299</v>
      </c>
      <c r="CT125" s="127" t="s">
        <v>299</v>
      </c>
      <c r="CU125" s="2" t="s">
        <v>299</v>
      </c>
      <c r="CV125" s="125" t="s">
        <v>299</v>
      </c>
      <c r="CW125" s="126" t="s">
        <v>299</v>
      </c>
      <c r="CX125" s="127" t="s">
        <v>299</v>
      </c>
      <c r="CY125" s="2" t="s">
        <v>299</v>
      </c>
      <c r="CZ125" s="125" t="s">
        <v>299</v>
      </c>
      <c r="DA125" s="126" t="s">
        <v>299</v>
      </c>
      <c r="DB125" s="127" t="s">
        <v>299</v>
      </c>
      <c r="DC125" s="2" t="s">
        <v>299</v>
      </c>
      <c r="DD125" s="125" t="s">
        <v>299</v>
      </c>
      <c r="DE125" s="126" t="s">
        <v>299</v>
      </c>
      <c r="DF125" s="127" t="s">
        <v>299</v>
      </c>
      <c r="DG125" s="2" t="s">
        <v>299</v>
      </c>
      <c r="DH125" s="125" t="s">
        <v>299</v>
      </c>
      <c r="DI125" s="126" t="s">
        <v>299</v>
      </c>
      <c r="DJ125" s="127" t="s">
        <v>299</v>
      </c>
      <c r="DK125" s="2" t="s">
        <v>299</v>
      </c>
      <c r="DL125" s="125" t="s">
        <v>299</v>
      </c>
      <c r="DM125" s="126" t="s">
        <v>299</v>
      </c>
      <c r="DN125" s="127" t="s">
        <v>299</v>
      </c>
      <c r="DO125" s="2" t="s">
        <v>299</v>
      </c>
      <c r="DP125" s="125" t="s">
        <v>299</v>
      </c>
      <c r="DQ125" s="126" t="s">
        <v>299</v>
      </c>
      <c r="DR125" s="127" t="s">
        <v>299</v>
      </c>
      <c r="DS125" s="2" t="s">
        <v>299</v>
      </c>
      <c r="DT125" s="125" t="s">
        <v>299</v>
      </c>
      <c r="DU125" s="126" t="s">
        <v>299</v>
      </c>
      <c r="DV125" s="127" t="s">
        <v>299</v>
      </c>
      <c r="DW125" s="2" t="s">
        <v>299</v>
      </c>
      <c r="DX125" s="125" t="s">
        <v>299</v>
      </c>
      <c r="DY125" s="126" t="s">
        <v>299</v>
      </c>
      <c r="DZ125" s="127" t="s">
        <v>299</v>
      </c>
      <c r="EA125" s="2" t="s">
        <v>299</v>
      </c>
      <c r="EB125" s="125" t="s">
        <v>299</v>
      </c>
      <c r="EC125" s="126" t="s">
        <v>299</v>
      </c>
      <c r="ED125" s="127" t="s">
        <v>299</v>
      </c>
      <c r="EE125" s="2" t="s">
        <v>299</v>
      </c>
      <c r="EF125" s="125" t="s">
        <v>299</v>
      </c>
      <c r="EG125" s="126" t="s">
        <v>299</v>
      </c>
      <c r="EH125" s="127" t="s">
        <v>299</v>
      </c>
      <c r="EI125" s="2" t="s">
        <v>299</v>
      </c>
      <c r="EJ125" s="125" t="s">
        <v>299</v>
      </c>
      <c r="EK125" s="126" t="s">
        <v>299</v>
      </c>
      <c r="EL125" s="127" t="s">
        <v>299</v>
      </c>
      <c r="EM125" s="2" t="s">
        <v>299</v>
      </c>
      <c r="EN125" s="125" t="s">
        <v>299</v>
      </c>
      <c r="EO125" s="126" t="s">
        <v>299</v>
      </c>
      <c r="EP125" s="127" t="s">
        <v>299</v>
      </c>
      <c r="EQ125" s="2" t="s">
        <v>299</v>
      </c>
      <c r="ER125" s="125" t="s">
        <v>299</v>
      </c>
      <c r="ES125" s="126" t="s">
        <v>299</v>
      </c>
      <c r="ET125" s="127" t="s">
        <v>299</v>
      </c>
      <c r="EU125" s="2" t="s">
        <v>299</v>
      </c>
      <c r="EV125" s="125" t="s">
        <v>299</v>
      </c>
      <c r="EW125" s="126" t="s">
        <v>299</v>
      </c>
      <c r="EX125" s="127" t="s">
        <v>299</v>
      </c>
      <c r="EY125" s="2" t="s">
        <v>299</v>
      </c>
      <c r="EZ125" s="125" t="s">
        <v>299</v>
      </c>
      <c r="FA125" s="126" t="s">
        <v>299</v>
      </c>
      <c r="FB125" s="127" t="s">
        <v>299</v>
      </c>
      <c r="FC125" s="2" t="s">
        <v>299</v>
      </c>
      <c r="FD125" s="125" t="s">
        <v>299</v>
      </c>
      <c r="FE125" s="126" t="s">
        <v>299</v>
      </c>
      <c r="FF125" s="127" t="s">
        <v>299</v>
      </c>
    </row>
    <row r="126" spans="2:162">
      <c r="B126" s="2" t="str">
        <f>IF('[1]Service Rank in each comparison'!D127="","",'[1]Service Rank in each comparison'!$C127)</f>
        <v>Apoptosis</v>
      </c>
      <c r="C126" s="5">
        <f>'[1]Service Rank in each comparison'!D127</f>
        <v>96.5007591652308</v>
      </c>
      <c r="D126" s="6">
        <f>IF('[1]Service Rank in each comparison'!E127="","",'[1]Service Rank in each comparison'!E127)</f>
        <v>65.1984065887975</v>
      </c>
      <c r="E126" s="7">
        <f t="shared" si="20"/>
        <v>1</v>
      </c>
      <c r="F126" s="2" t="str">
        <f>IF('[1]Service Rank in each comparison'!F127="","",'[1]Service Rank in each comparison'!$C127)</f>
        <v>Apoptosis</v>
      </c>
      <c r="G126" s="5">
        <f>'[1]Service Rank in each comparison'!F127</f>
        <v>56.15575084583</v>
      </c>
      <c r="H126" s="6">
        <f>'[1]Service Rank in each comparison'!G127</f>
        <v>-38.0457531427031</v>
      </c>
      <c r="I126" s="7">
        <f t="shared" si="21"/>
        <v>1</v>
      </c>
      <c r="J126" s="2" t="str">
        <f>IF('[1]Service Rank in each comparison'!H127="","",'[1]Service Rank in each comparison'!$C127)</f>
        <v/>
      </c>
      <c r="K126" s="5">
        <f>'[1]Service Rank in each comparison'!H127</f>
        <v>0</v>
      </c>
      <c r="L126" s="6">
        <f>'[1]Service Rank in each comparison'!I127</f>
        <v>0</v>
      </c>
      <c r="M126" s="7">
        <f t="shared" si="22"/>
        <v>1</v>
      </c>
      <c r="N126" s="2" t="str">
        <f>IF('[1]Service Rank in each comparison'!J127="","",'[1]Service Rank in each comparison'!$C127)</f>
        <v/>
      </c>
      <c r="O126" s="5">
        <f>'[1]Service Rank in each comparison'!J127</f>
        <v>0</v>
      </c>
      <c r="P126" s="6">
        <f>'[1]Service Rank in each comparison'!K127</f>
        <v>0</v>
      </c>
      <c r="Q126" s="7">
        <f t="shared" si="23"/>
        <v>1</v>
      </c>
      <c r="R126" s="2" t="str">
        <f>IF('[1]Service Rank in each comparison'!L127="","",'[1]Service Rank in each comparison'!$C127)</f>
        <v/>
      </c>
      <c r="S126" s="5">
        <f>'[1]Service Rank in each comparison'!L127</f>
        <v>0</v>
      </c>
      <c r="T126" s="6">
        <f>'[1]Service Rank in each comparison'!M127</f>
        <v>0</v>
      </c>
      <c r="U126" s="7">
        <f t="shared" si="24"/>
        <v>1</v>
      </c>
      <c r="V126" s="2" t="str">
        <f>IF('[1]Service Rank in each comparison'!N127="","",'[1]Service Rank in each comparison'!$C127)</f>
        <v/>
      </c>
      <c r="W126" s="5">
        <f>'[1]Service Rank in each comparison'!N127</f>
        <v>0</v>
      </c>
      <c r="X126" s="6">
        <f>'[1]Service Rank in each comparison'!O127</f>
        <v>0</v>
      </c>
      <c r="Y126" s="7">
        <f t="shared" si="25"/>
        <v>1</v>
      </c>
      <c r="Z126" s="2" t="str">
        <f>IF('[1]Service Rank in each comparison'!P127="","",'[1]Service Rank in each comparison'!$C127)</f>
        <v/>
      </c>
      <c r="AA126" s="5">
        <f>'[1]Service Rank in each comparison'!P127</f>
        <v>0</v>
      </c>
      <c r="AB126" s="6">
        <f>'[1]Service Rank in each comparison'!Q127</f>
        <v>0</v>
      </c>
      <c r="AC126" s="7">
        <f t="shared" si="26"/>
        <v>1</v>
      </c>
      <c r="AD126" s="2" t="str">
        <f>IF('[1]Service Rank in each comparison'!R127="","",'[1]Service Rank in each comparison'!$C127)</f>
        <v/>
      </c>
      <c r="AE126" s="5">
        <f>'[1]Service Rank in each comparison'!R127</f>
        <v>0</v>
      </c>
      <c r="AF126" s="6">
        <f>'[1]Service Rank in each comparison'!S127</f>
        <v>0</v>
      </c>
      <c r="AG126" s="7">
        <f t="shared" si="27"/>
        <v>1</v>
      </c>
      <c r="AH126" s="2" t="str">
        <f>IF('[1]Service Rank in each comparison'!T127="","",'[1]Service Rank in each comparison'!$C127)</f>
        <v/>
      </c>
      <c r="AI126" s="5">
        <f>'[1]Service Rank in each comparison'!T127</f>
        <v>0</v>
      </c>
      <c r="AJ126" s="6">
        <f>'[1]Service Rank in each comparison'!U127</f>
        <v>0</v>
      </c>
      <c r="AK126" s="7">
        <f t="shared" si="28"/>
        <v>1</v>
      </c>
      <c r="AL126" s="2" t="str">
        <f>IF('[1]Service Rank in each comparison'!V127="","",'[1]Service Rank in each comparison'!$C127)</f>
        <v/>
      </c>
      <c r="AM126" s="5">
        <f>'[1]Service Rank in each comparison'!V127</f>
        <v>0</v>
      </c>
      <c r="AN126" s="6">
        <f>'[1]Service Rank in each comparison'!W127</f>
        <v>0</v>
      </c>
      <c r="AO126" s="7">
        <f t="shared" si="29"/>
        <v>1</v>
      </c>
      <c r="AP126" s="2" t="str">
        <f>IF('[1]Service Rank in each comparison'!X127="","",'[1]Service Rank in each comparison'!$C127)</f>
        <v/>
      </c>
      <c r="AQ126" s="5">
        <f>'[1]Service Rank in each comparison'!X127</f>
        <v>0</v>
      </c>
      <c r="AR126" s="6">
        <f>'[1]Service Rank in each comparison'!Y127</f>
        <v>0</v>
      </c>
      <c r="AS126" s="7">
        <f t="shared" si="30"/>
        <v>1</v>
      </c>
      <c r="AT126" s="2" t="str">
        <f>IF('[1]Service Rank in each comparison'!Z127="","",'[1]Service Rank in each comparison'!$C127)</f>
        <v/>
      </c>
      <c r="AU126" s="5">
        <f>'[1]Service Rank in each comparison'!Z127</f>
        <v>0</v>
      </c>
      <c r="AV126" s="6">
        <f>'[1]Service Rank in each comparison'!AA127</f>
        <v>0</v>
      </c>
      <c r="AW126" s="7">
        <f t="shared" si="31"/>
        <v>1</v>
      </c>
      <c r="AX126" s="2" t="str">
        <f>IF('[1]Service Rank in each comparison'!AB127="","",'[1]Service Rank in each comparison'!$C127)</f>
        <v/>
      </c>
      <c r="AY126" s="5">
        <f>'[1]Service Rank in each comparison'!AB127</f>
        <v>0</v>
      </c>
      <c r="AZ126" s="6">
        <f>'[1]Service Rank in each comparison'!AC127</f>
        <v>0</v>
      </c>
      <c r="BA126" s="7">
        <f t="shared" si="32"/>
        <v>1</v>
      </c>
      <c r="BB126" s="2" t="str">
        <f>IF('[1]Service Rank in each comparison'!AD127="","",'[1]Service Rank in each comparison'!$C127)</f>
        <v/>
      </c>
      <c r="BC126" s="5">
        <f>'[1]Service Rank in each comparison'!AD127</f>
        <v>0</v>
      </c>
      <c r="BD126" s="6">
        <f>'[1]Service Rank in each comparison'!AE127</f>
        <v>0</v>
      </c>
      <c r="BE126" s="7">
        <f t="shared" si="33"/>
        <v>1</v>
      </c>
      <c r="BF126" s="2" t="str">
        <f>IF('[1]Service Rank in each comparison'!AF127="","",'[1]Service Rank in each comparison'!$C127)</f>
        <v/>
      </c>
      <c r="BG126" s="5">
        <f>'[1]Service Rank in each comparison'!AF127</f>
        <v>0</v>
      </c>
      <c r="BH126" s="6">
        <f>'[1]Service Rank in each comparison'!AG127</f>
        <v>0</v>
      </c>
      <c r="BI126" s="7">
        <f t="shared" si="34"/>
        <v>1</v>
      </c>
      <c r="BJ126" s="2" t="str">
        <f>IF('[1]Service Rank in each comparison'!AH127="","",'[1]Service Rank in each comparison'!$C127)</f>
        <v/>
      </c>
      <c r="BK126" s="5">
        <f>'[1]Service Rank in each comparison'!AH127</f>
        <v>0</v>
      </c>
      <c r="BL126" s="6">
        <f>'[1]Service Rank in each comparison'!AI127</f>
        <v>0</v>
      </c>
      <c r="BM126" s="7">
        <f t="shared" si="35"/>
        <v>1</v>
      </c>
      <c r="BN126" s="2" t="str">
        <f>IF('[1]Service Rank in each comparison'!AJ127="","",'[1]Service Rank in each comparison'!$C127)</f>
        <v/>
      </c>
      <c r="BO126" s="5">
        <f>'[1]Service Rank in each comparison'!AJ127</f>
        <v>0</v>
      </c>
      <c r="BP126" s="6">
        <f>'[1]Service Rank in each comparison'!AK127</f>
        <v>0</v>
      </c>
      <c r="BQ126" s="7">
        <f t="shared" si="36"/>
        <v>1</v>
      </c>
      <c r="BR126" s="2" t="str">
        <f>IF('[1]Service Rank in each comparison'!AL127="","",'[1]Service Rank in each comparison'!$C127)</f>
        <v/>
      </c>
      <c r="BS126" s="5">
        <f>'[1]Service Rank in each comparison'!AL127</f>
        <v>0</v>
      </c>
      <c r="BT126" s="6">
        <f>'[1]Service Rank in each comparison'!AM127</f>
        <v>0</v>
      </c>
      <c r="BU126" s="7">
        <f t="shared" si="37"/>
        <v>1</v>
      </c>
      <c r="BV126" s="2" t="str">
        <f>IF('[1]Service Rank in each comparison'!AN127="","",'[1]Service Rank in each comparison'!$C127)</f>
        <v/>
      </c>
      <c r="BW126" s="5">
        <f>'[1]Service Rank in each comparison'!AN127</f>
        <v>0</v>
      </c>
      <c r="BX126" s="6">
        <f>'[1]Service Rank in each comparison'!AO127</f>
        <v>0</v>
      </c>
      <c r="BY126" s="7">
        <f t="shared" si="38"/>
        <v>1</v>
      </c>
      <c r="BZ126" s="2" t="str">
        <f>IF('[1]Service Rank in each comparison'!AP127="","",'[1]Service Rank in each comparison'!$C127)</f>
        <v/>
      </c>
      <c r="CA126" s="5">
        <f>'[1]Service Rank in each comparison'!AP127</f>
        <v>0</v>
      </c>
      <c r="CB126" s="6">
        <f>'[1]Service Rank in each comparison'!AQ127</f>
        <v>0</v>
      </c>
      <c r="CC126" s="7">
        <f t="shared" si="39"/>
        <v>1</v>
      </c>
      <c r="CE126" s="2" t="s">
        <v>203</v>
      </c>
      <c r="CF126" s="5">
        <v>102.455273750903</v>
      </c>
      <c r="CG126" s="6">
        <v>-56.0349353334899</v>
      </c>
      <c r="CH126" s="7">
        <v>1</v>
      </c>
      <c r="CI126" s="2" t="s">
        <v>132</v>
      </c>
      <c r="CJ126" s="5">
        <v>5.51564908447892</v>
      </c>
      <c r="CK126" s="6">
        <v>5.51564908447892</v>
      </c>
      <c r="CL126" s="7">
        <v>1</v>
      </c>
      <c r="CM126" s="2" t="s">
        <v>299</v>
      </c>
      <c r="CN126" s="125" t="s">
        <v>299</v>
      </c>
      <c r="CO126" s="126" t="s">
        <v>299</v>
      </c>
      <c r="CP126" s="127" t="s">
        <v>299</v>
      </c>
      <c r="CQ126" s="2" t="s">
        <v>299</v>
      </c>
      <c r="CR126" s="125" t="s">
        <v>299</v>
      </c>
      <c r="CS126" s="126" t="s">
        <v>299</v>
      </c>
      <c r="CT126" s="127" t="s">
        <v>299</v>
      </c>
      <c r="CU126" s="2" t="s">
        <v>299</v>
      </c>
      <c r="CV126" s="125" t="s">
        <v>299</v>
      </c>
      <c r="CW126" s="126" t="s">
        <v>299</v>
      </c>
      <c r="CX126" s="127" t="s">
        <v>299</v>
      </c>
      <c r="CY126" s="2" t="s">
        <v>299</v>
      </c>
      <c r="CZ126" s="125" t="s">
        <v>299</v>
      </c>
      <c r="DA126" s="126" t="s">
        <v>299</v>
      </c>
      <c r="DB126" s="127" t="s">
        <v>299</v>
      </c>
      <c r="DC126" s="2" t="s">
        <v>299</v>
      </c>
      <c r="DD126" s="125" t="s">
        <v>299</v>
      </c>
      <c r="DE126" s="126" t="s">
        <v>299</v>
      </c>
      <c r="DF126" s="127" t="s">
        <v>299</v>
      </c>
      <c r="DG126" s="2" t="s">
        <v>299</v>
      </c>
      <c r="DH126" s="125" t="s">
        <v>299</v>
      </c>
      <c r="DI126" s="126" t="s">
        <v>299</v>
      </c>
      <c r="DJ126" s="127" t="s">
        <v>299</v>
      </c>
      <c r="DK126" s="2" t="s">
        <v>299</v>
      </c>
      <c r="DL126" s="125" t="s">
        <v>299</v>
      </c>
      <c r="DM126" s="126" t="s">
        <v>299</v>
      </c>
      <c r="DN126" s="127" t="s">
        <v>299</v>
      </c>
      <c r="DO126" s="2" t="s">
        <v>299</v>
      </c>
      <c r="DP126" s="125" t="s">
        <v>299</v>
      </c>
      <c r="DQ126" s="126" t="s">
        <v>299</v>
      </c>
      <c r="DR126" s="127" t="s">
        <v>299</v>
      </c>
      <c r="DS126" s="2" t="s">
        <v>299</v>
      </c>
      <c r="DT126" s="125" t="s">
        <v>299</v>
      </c>
      <c r="DU126" s="126" t="s">
        <v>299</v>
      </c>
      <c r="DV126" s="127" t="s">
        <v>299</v>
      </c>
      <c r="DW126" s="2" t="s">
        <v>299</v>
      </c>
      <c r="DX126" s="125" t="s">
        <v>299</v>
      </c>
      <c r="DY126" s="126" t="s">
        <v>299</v>
      </c>
      <c r="DZ126" s="127" t="s">
        <v>299</v>
      </c>
      <c r="EA126" s="2" t="s">
        <v>299</v>
      </c>
      <c r="EB126" s="125" t="s">
        <v>299</v>
      </c>
      <c r="EC126" s="126" t="s">
        <v>299</v>
      </c>
      <c r="ED126" s="127" t="s">
        <v>299</v>
      </c>
      <c r="EE126" s="2" t="s">
        <v>299</v>
      </c>
      <c r="EF126" s="125" t="s">
        <v>299</v>
      </c>
      <c r="EG126" s="126" t="s">
        <v>299</v>
      </c>
      <c r="EH126" s="127" t="s">
        <v>299</v>
      </c>
      <c r="EI126" s="2" t="s">
        <v>299</v>
      </c>
      <c r="EJ126" s="125" t="s">
        <v>299</v>
      </c>
      <c r="EK126" s="126" t="s">
        <v>299</v>
      </c>
      <c r="EL126" s="127" t="s">
        <v>299</v>
      </c>
      <c r="EM126" s="2" t="s">
        <v>299</v>
      </c>
      <c r="EN126" s="125" t="s">
        <v>299</v>
      </c>
      <c r="EO126" s="126" t="s">
        <v>299</v>
      </c>
      <c r="EP126" s="127" t="s">
        <v>299</v>
      </c>
      <c r="EQ126" s="2" t="s">
        <v>299</v>
      </c>
      <c r="ER126" s="125" t="s">
        <v>299</v>
      </c>
      <c r="ES126" s="126" t="s">
        <v>299</v>
      </c>
      <c r="ET126" s="127" t="s">
        <v>299</v>
      </c>
      <c r="EU126" s="2" t="s">
        <v>299</v>
      </c>
      <c r="EV126" s="125" t="s">
        <v>299</v>
      </c>
      <c r="EW126" s="126" t="s">
        <v>299</v>
      </c>
      <c r="EX126" s="127" t="s">
        <v>299</v>
      </c>
      <c r="EY126" s="2" t="s">
        <v>299</v>
      </c>
      <c r="EZ126" s="125" t="s">
        <v>299</v>
      </c>
      <c r="FA126" s="126" t="s">
        <v>299</v>
      </c>
      <c r="FB126" s="127" t="s">
        <v>299</v>
      </c>
      <c r="FC126" s="2" t="s">
        <v>299</v>
      </c>
      <c r="FD126" s="125" t="s">
        <v>299</v>
      </c>
      <c r="FE126" s="126" t="s">
        <v>299</v>
      </c>
      <c r="FF126" s="127" t="s">
        <v>299</v>
      </c>
    </row>
    <row r="127" spans="2:162">
      <c r="B127" s="2" t="str">
        <f>IF('[1]Service Rank in each comparison'!D128="","",'[1]Service Rank in each comparison'!$C128)</f>
        <v/>
      </c>
      <c r="C127" s="5">
        <f>'[1]Service Rank in each comparison'!D128</f>
        <v>0</v>
      </c>
      <c r="D127" s="6" t="str">
        <f>IF('[1]Service Rank in each comparison'!E128="","",'[1]Service Rank in each comparison'!E128)</f>
        <v/>
      </c>
      <c r="E127" s="7">
        <f t="shared" si="20"/>
        <v>1</v>
      </c>
      <c r="F127" s="2" t="str">
        <f>IF('[1]Service Rank in each comparison'!F128="","",'[1]Service Rank in each comparison'!$C128)</f>
        <v>Cardiac muscle contraction</v>
      </c>
      <c r="G127" s="5">
        <f>'[1]Service Rank in each comparison'!F128</f>
        <v>33.0988653261396</v>
      </c>
      <c r="H127" s="6">
        <f>'[1]Service Rank in each comparison'!G128</f>
        <v>8.72842780918294</v>
      </c>
      <c r="I127" s="7">
        <f t="shared" si="21"/>
        <v>1</v>
      </c>
      <c r="J127" s="2" t="str">
        <f>IF('[1]Service Rank in each comparison'!H128="","",'[1]Service Rank in each comparison'!$C128)</f>
        <v>Cardiac muscle contraction</v>
      </c>
      <c r="K127" s="5">
        <f>'[1]Service Rank in each comparison'!H128</f>
        <v>6.06672764682038</v>
      </c>
      <c r="L127" s="6">
        <f>'[1]Service Rank in each comparison'!I128</f>
        <v>6.06672764682038</v>
      </c>
      <c r="M127" s="7">
        <f t="shared" si="22"/>
        <v>1</v>
      </c>
      <c r="N127" s="2" t="str">
        <f>IF('[1]Service Rank in each comparison'!J128="","",'[1]Service Rank in each comparison'!$C128)</f>
        <v/>
      </c>
      <c r="O127" s="5">
        <f>'[1]Service Rank in each comparison'!J128</f>
        <v>0</v>
      </c>
      <c r="P127" s="6">
        <f>'[1]Service Rank in each comparison'!K128</f>
        <v>0</v>
      </c>
      <c r="Q127" s="7">
        <f t="shared" si="23"/>
        <v>1</v>
      </c>
      <c r="R127" s="2" t="str">
        <f>IF('[1]Service Rank in each comparison'!L128="","",'[1]Service Rank in each comparison'!$C128)</f>
        <v/>
      </c>
      <c r="S127" s="5">
        <f>'[1]Service Rank in each comparison'!L128</f>
        <v>0</v>
      </c>
      <c r="T127" s="6">
        <f>'[1]Service Rank in each comparison'!M128</f>
        <v>0</v>
      </c>
      <c r="U127" s="7">
        <f t="shared" si="24"/>
        <v>1</v>
      </c>
      <c r="V127" s="2" t="str">
        <f>IF('[1]Service Rank in each comparison'!N128="","",'[1]Service Rank in each comparison'!$C128)</f>
        <v/>
      </c>
      <c r="W127" s="5">
        <f>'[1]Service Rank in each comparison'!N128</f>
        <v>0</v>
      </c>
      <c r="X127" s="6">
        <f>'[1]Service Rank in each comparison'!O128</f>
        <v>0</v>
      </c>
      <c r="Y127" s="7">
        <f t="shared" si="25"/>
        <v>1</v>
      </c>
      <c r="Z127" s="2" t="str">
        <f>IF('[1]Service Rank in each comparison'!P128="","",'[1]Service Rank in each comparison'!$C128)</f>
        <v/>
      </c>
      <c r="AA127" s="5">
        <f>'[1]Service Rank in each comparison'!P128</f>
        <v>0</v>
      </c>
      <c r="AB127" s="6">
        <f>'[1]Service Rank in each comparison'!Q128</f>
        <v>0</v>
      </c>
      <c r="AC127" s="7">
        <f t="shared" si="26"/>
        <v>1</v>
      </c>
      <c r="AD127" s="2" t="str">
        <f>IF('[1]Service Rank in each comparison'!R128="","",'[1]Service Rank in each comparison'!$C128)</f>
        <v/>
      </c>
      <c r="AE127" s="5">
        <f>'[1]Service Rank in each comparison'!R128</f>
        <v>0</v>
      </c>
      <c r="AF127" s="6">
        <f>'[1]Service Rank in each comparison'!S128</f>
        <v>0</v>
      </c>
      <c r="AG127" s="7">
        <f t="shared" si="27"/>
        <v>1</v>
      </c>
      <c r="AH127" s="2" t="str">
        <f>IF('[1]Service Rank in each comparison'!T128="","",'[1]Service Rank in each comparison'!$C128)</f>
        <v/>
      </c>
      <c r="AI127" s="5">
        <f>'[1]Service Rank in each comparison'!T128</f>
        <v>0</v>
      </c>
      <c r="AJ127" s="6">
        <f>'[1]Service Rank in each comparison'!U128</f>
        <v>0</v>
      </c>
      <c r="AK127" s="7">
        <f t="shared" si="28"/>
        <v>1</v>
      </c>
      <c r="AL127" s="2" t="str">
        <f>IF('[1]Service Rank in each comparison'!V128="","",'[1]Service Rank in each comparison'!$C128)</f>
        <v/>
      </c>
      <c r="AM127" s="5">
        <f>'[1]Service Rank in each comparison'!V128</f>
        <v>0</v>
      </c>
      <c r="AN127" s="6">
        <f>'[1]Service Rank in each comparison'!W128</f>
        <v>0</v>
      </c>
      <c r="AO127" s="7">
        <f t="shared" si="29"/>
        <v>1</v>
      </c>
      <c r="AP127" s="2" t="str">
        <f>IF('[1]Service Rank in each comparison'!X128="","",'[1]Service Rank in each comparison'!$C128)</f>
        <v/>
      </c>
      <c r="AQ127" s="5">
        <f>'[1]Service Rank in each comparison'!X128</f>
        <v>0</v>
      </c>
      <c r="AR127" s="6">
        <f>'[1]Service Rank in each comparison'!Y128</f>
        <v>0</v>
      </c>
      <c r="AS127" s="7">
        <f t="shared" si="30"/>
        <v>1</v>
      </c>
      <c r="AT127" s="2" t="str">
        <f>IF('[1]Service Rank in each comparison'!Z128="","",'[1]Service Rank in each comparison'!$C128)</f>
        <v/>
      </c>
      <c r="AU127" s="5">
        <f>'[1]Service Rank in each comparison'!Z128</f>
        <v>0</v>
      </c>
      <c r="AV127" s="6">
        <f>'[1]Service Rank in each comparison'!AA128</f>
        <v>0</v>
      </c>
      <c r="AW127" s="7">
        <f t="shared" si="31"/>
        <v>1</v>
      </c>
      <c r="AX127" s="2" t="str">
        <f>IF('[1]Service Rank in each comparison'!AB128="","",'[1]Service Rank in each comparison'!$C128)</f>
        <v/>
      </c>
      <c r="AY127" s="5">
        <f>'[1]Service Rank in each comparison'!AB128</f>
        <v>0</v>
      </c>
      <c r="AZ127" s="6">
        <f>'[1]Service Rank in each comparison'!AC128</f>
        <v>0</v>
      </c>
      <c r="BA127" s="7">
        <f t="shared" si="32"/>
        <v>1</v>
      </c>
      <c r="BB127" s="2" t="str">
        <f>IF('[1]Service Rank in each comparison'!AD128="","",'[1]Service Rank in each comparison'!$C128)</f>
        <v/>
      </c>
      <c r="BC127" s="5">
        <f>'[1]Service Rank in each comparison'!AD128</f>
        <v>0</v>
      </c>
      <c r="BD127" s="6">
        <f>'[1]Service Rank in each comparison'!AE128</f>
        <v>0</v>
      </c>
      <c r="BE127" s="7">
        <f t="shared" si="33"/>
        <v>1</v>
      </c>
      <c r="BF127" s="2" t="str">
        <f>IF('[1]Service Rank in each comparison'!AF128="","",'[1]Service Rank in each comparison'!$C128)</f>
        <v/>
      </c>
      <c r="BG127" s="5">
        <f>'[1]Service Rank in each comparison'!AF128</f>
        <v>0</v>
      </c>
      <c r="BH127" s="6">
        <f>'[1]Service Rank in each comparison'!AG128</f>
        <v>0</v>
      </c>
      <c r="BI127" s="7">
        <f t="shared" si="34"/>
        <v>1</v>
      </c>
      <c r="BJ127" s="2" t="str">
        <f>IF('[1]Service Rank in each comparison'!AH128="","",'[1]Service Rank in each comparison'!$C128)</f>
        <v/>
      </c>
      <c r="BK127" s="5">
        <f>'[1]Service Rank in each comparison'!AH128</f>
        <v>0</v>
      </c>
      <c r="BL127" s="6">
        <f>'[1]Service Rank in each comparison'!AI128</f>
        <v>0</v>
      </c>
      <c r="BM127" s="7">
        <f t="shared" si="35"/>
        <v>1</v>
      </c>
      <c r="BN127" s="2" t="str">
        <f>IF('[1]Service Rank in each comparison'!AJ128="","",'[1]Service Rank in each comparison'!$C128)</f>
        <v/>
      </c>
      <c r="BO127" s="5">
        <f>'[1]Service Rank in each comparison'!AJ128</f>
        <v>0</v>
      </c>
      <c r="BP127" s="6">
        <f>'[1]Service Rank in each comparison'!AK128</f>
        <v>0</v>
      </c>
      <c r="BQ127" s="7">
        <f t="shared" si="36"/>
        <v>1</v>
      </c>
      <c r="BR127" s="2" t="str">
        <f>IF('[1]Service Rank in each comparison'!AL128="","",'[1]Service Rank in each comparison'!$C128)</f>
        <v/>
      </c>
      <c r="BS127" s="5">
        <f>'[1]Service Rank in each comparison'!AL128</f>
        <v>0</v>
      </c>
      <c r="BT127" s="6">
        <f>'[1]Service Rank in each comparison'!AM128</f>
        <v>0</v>
      </c>
      <c r="BU127" s="7">
        <f t="shared" si="37"/>
        <v>1</v>
      </c>
      <c r="BV127" s="2" t="str">
        <f>IF('[1]Service Rank in each comparison'!AN128="","",'[1]Service Rank in each comparison'!$C128)</f>
        <v/>
      </c>
      <c r="BW127" s="5">
        <f>'[1]Service Rank in each comparison'!AN128</f>
        <v>0</v>
      </c>
      <c r="BX127" s="6">
        <f>'[1]Service Rank in each comparison'!AO128</f>
        <v>0</v>
      </c>
      <c r="BY127" s="7">
        <f t="shared" si="38"/>
        <v>1</v>
      </c>
      <c r="BZ127" s="2" t="str">
        <f>IF('[1]Service Rank in each comparison'!AP128="","",'[1]Service Rank in each comparison'!$C128)</f>
        <v/>
      </c>
      <c r="CA127" s="5">
        <f>'[1]Service Rank in each comparison'!AP128</f>
        <v>0</v>
      </c>
      <c r="CB127" s="6">
        <f>'[1]Service Rank in each comparison'!AQ128</f>
        <v>0</v>
      </c>
      <c r="CC127" s="7">
        <f t="shared" si="39"/>
        <v>1</v>
      </c>
      <c r="CE127" s="2" t="s">
        <v>190</v>
      </c>
      <c r="CF127" s="5">
        <v>98.9886914444414</v>
      </c>
      <c r="CG127" s="6">
        <v>98.9886914444414</v>
      </c>
      <c r="CH127" s="7">
        <v>1</v>
      </c>
      <c r="CI127" s="2" t="s">
        <v>286</v>
      </c>
      <c r="CJ127" s="5">
        <v>5.38315269906984</v>
      </c>
      <c r="CK127" s="6">
        <v>5.38315269906984</v>
      </c>
      <c r="CL127" s="7">
        <v>1</v>
      </c>
      <c r="CM127" s="2" t="s">
        <v>299</v>
      </c>
      <c r="CN127" s="125" t="s">
        <v>299</v>
      </c>
      <c r="CO127" s="126" t="s">
        <v>299</v>
      </c>
      <c r="CP127" s="127" t="s">
        <v>299</v>
      </c>
      <c r="CQ127" s="2" t="s">
        <v>299</v>
      </c>
      <c r="CR127" s="125" t="s">
        <v>299</v>
      </c>
      <c r="CS127" s="126" t="s">
        <v>299</v>
      </c>
      <c r="CT127" s="127" t="s">
        <v>299</v>
      </c>
      <c r="CU127" s="2" t="s">
        <v>299</v>
      </c>
      <c r="CV127" s="125" t="s">
        <v>299</v>
      </c>
      <c r="CW127" s="126" t="s">
        <v>299</v>
      </c>
      <c r="CX127" s="127" t="s">
        <v>299</v>
      </c>
      <c r="CY127" s="2" t="s">
        <v>299</v>
      </c>
      <c r="CZ127" s="125" t="s">
        <v>299</v>
      </c>
      <c r="DA127" s="126" t="s">
        <v>299</v>
      </c>
      <c r="DB127" s="127" t="s">
        <v>299</v>
      </c>
      <c r="DC127" s="2" t="s">
        <v>299</v>
      </c>
      <c r="DD127" s="125" t="s">
        <v>299</v>
      </c>
      <c r="DE127" s="126" t="s">
        <v>299</v>
      </c>
      <c r="DF127" s="127" t="s">
        <v>299</v>
      </c>
      <c r="DG127" s="2" t="s">
        <v>299</v>
      </c>
      <c r="DH127" s="125" t="s">
        <v>299</v>
      </c>
      <c r="DI127" s="126" t="s">
        <v>299</v>
      </c>
      <c r="DJ127" s="127" t="s">
        <v>299</v>
      </c>
      <c r="DK127" s="2" t="s">
        <v>299</v>
      </c>
      <c r="DL127" s="125" t="s">
        <v>299</v>
      </c>
      <c r="DM127" s="126" t="s">
        <v>299</v>
      </c>
      <c r="DN127" s="127" t="s">
        <v>299</v>
      </c>
      <c r="DO127" s="2" t="s">
        <v>299</v>
      </c>
      <c r="DP127" s="125" t="s">
        <v>299</v>
      </c>
      <c r="DQ127" s="126" t="s">
        <v>299</v>
      </c>
      <c r="DR127" s="127" t="s">
        <v>299</v>
      </c>
      <c r="DS127" s="2" t="s">
        <v>299</v>
      </c>
      <c r="DT127" s="125" t="s">
        <v>299</v>
      </c>
      <c r="DU127" s="126" t="s">
        <v>299</v>
      </c>
      <c r="DV127" s="127" t="s">
        <v>299</v>
      </c>
      <c r="DW127" s="2" t="s">
        <v>299</v>
      </c>
      <c r="DX127" s="125" t="s">
        <v>299</v>
      </c>
      <c r="DY127" s="126" t="s">
        <v>299</v>
      </c>
      <c r="DZ127" s="127" t="s">
        <v>299</v>
      </c>
      <c r="EA127" s="2" t="s">
        <v>299</v>
      </c>
      <c r="EB127" s="125" t="s">
        <v>299</v>
      </c>
      <c r="EC127" s="126" t="s">
        <v>299</v>
      </c>
      <c r="ED127" s="127" t="s">
        <v>299</v>
      </c>
      <c r="EE127" s="2" t="s">
        <v>299</v>
      </c>
      <c r="EF127" s="125" t="s">
        <v>299</v>
      </c>
      <c r="EG127" s="126" t="s">
        <v>299</v>
      </c>
      <c r="EH127" s="127" t="s">
        <v>299</v>
      </c>
      <c r="EI127" s="2" t="s">
        <v>299</v>
      </c>
      <c r="EJ127" s="125" t="s">
        <v>299</v>
      </c>
      <c r="EK127" s="126" t="s">
        <v>299</v>
      </c>
      <c r="EL127" s="127" t="s">
        <v>299</v>
      </c>
      <c r="EM127" s="2" t="s">
        <v>299</v>
      </c>
      <c r="EN127" s="125" t="s">
        <v>299</v>
      </c>
      <c r="EO127" s="126" t="s">
        <v>299</v>
      </c>
      <c r="EP127" s="127" t="s">
        <v>299</v>
      </c>
      <c r="EQ127" s="2" t="s">
        <v>299</v>
      </c>
      <c r="ER127" s="125" t="s">
        <v>299</v>
      </c>
      <c r="ES127" s="126" t="s">
        <v>299</v>
      </c>
      <c r="ET127" s="127" t="s">
        <v>299</v>
      </c>
      <c r="EU127" s="2" t="s">
        <v>299</v>
      </c>
      <c r="EV127" s="125" t="s">
        <v>299</v>
      </c>
      <c r="EW127" s="126" t="s">
        <v>299</v>
      </c>
      <c r="EX127" s="127" t="s">
        <v>299</v>
      </c>
      <c r="EY127" s="2" t="s">
        <v>299</v>
      </c>
      <c r="EZ127" s="125" t="s">
        <v>299</v>
      </c>
      <c r="FA127" s="126" t="s">
        <v>299</v>
      </c>
      <c r="FB127" s="127" t="s">
        <v>299</v>
      </c>
      <c r="FC127" s="2" t="s">
        <v>299</v>
      </c>
      <c r="FD127" s="125" t="s">
        <v>299</v>
      </c>
      <c r="FE127" s="126" t="s">
        <v>299</v>
      </c>
      <c r="FF127" s="127" t="s">
        <v>299</v>
      </c>
    </row>
    <row r="128" spans="2:162">
      <c r="B128" s="2" t="str">
        <f>IF('[1]Service Rank in each comparison'!D129="","",'[1]Service Rank in each comparison'!$C129)</f>
        <v>Vascular smooth muscle contraction</v>
      </c>
      <c r="C128" s="5">
        <f>'[1]Service Rank in each comparison'!D129</f>
        <v>30.976282080353</v>
      </c>
      <c r="D128" s="6">
        <f>IF('[1]Service Rank in each comparison'!E129="","",'[1]Service Rank in each comparison'!E129)</f>
        <v>30.976282080353</v>
      </c>
      <c r="E128" s="7">
        <f t="shared" si="20"/>
        <v>1</v>
      </c>
      <c r="F128" s="2" t="str">
        <f>IF('[1]Service Rank in each comparison'!F129="","",'[1]Service Rank in each comparison'!$C129)</f>
        <v>Vascular smooth muscle contraction</v>
      </c>
      <c r="G128" s="5">
        <f>'[1]Service Rank in each comparison'!F129</f>
        <v>105.169836456103</v>
      </c>
      <c r="H128" s="6">
        <f>'[1]Service Rank in each comparison'!G129</f>
        <v>-70.9916617288989</v>
      </c>
      <c r="I128" s="7">
        <f t="shared" si="21"/>
        <v>1</v>
      </c>
      <c r="J128" s="2" t="str">
        <f>IF('[1]Service Rank in each comparison'!H129="","",'[1]Service Rank in each comparison'!$C129)</f>
        <v>Vascular smooth muscle contraction</v>
      </c>
      <c r="K128" s="5">
        <f>'[1]Service Rank in each comparison'!H129</f>
        <v>6.48163889512456</v>
      </c>
      <c r="L128" s="6">
        <f>'[1]Service Rank in each comparison'!I129</f>
        <v>6.48163889512456</v>
      </c>
      <c r="M128" s="7">
        <f t="shared" si="22"/>
        <v>1</v>
      </c>
      <c r="N128" s="2" t="str">
        <f>IF('[1]Service Rank in each comparison'!J129="","",'[1]Service Rank in each comparison'!$C129)</f>
        <v/>
      </c>
      <c r="O128" s="5">
        <f>'[1]Service Rank in each comparison'!J129</f>
        <v>0</v>
      </c>
      <c r="P128" s="6">
        <f>'[1]Service Rank in each comparison'!K129</f>
        <v>0</v>
      </c>
      <c r="Q128" s="7">
        <f t="shared" si="23"/>
        <v>1</v>
      </c>
      <c r="R128" s="2" t="str">
        <f>IF('[1]Service Rank in each comparison'!L129="","",'[1]Service Rank in each comparison'!$C129)</f>
        <v/>
      </c>
      <c r="S128" s="5">
        <f>'[1]Service Rank in each comparison'!L129</f>
        <v>0</v>
      </c>
      <c r="T128" s="6">
        <f>'[1]Service Rank in each comparison'!M129</f>
        <v>0</v>
      </c>
      <c r="U128" s="7">
        <f t="shared" si="24"/>
        <v>1</v>
      </c>
      <c r="V128" s="2" t="str">
        <f>IF('[1]Service Rank in each comparison'!N129="","",'[1]Service Rank in each comparison'!$C129)</f>
        <v/>
      </c>
      <c r="W128" s="5">
        <f>'[1]Service Rank in each comparison'!N129</f>
        <v>0</v>
      </c>
      <c r="X128" s="6">
        <f>'[1]Service Rank in each comparison'!O129</f>
        <v>0</v>
      </c>
      <c r="Y128" s="7">
        <f t="shared" si="25"/>
        <v>1</v>
      </c>
      <c r="Z128" s="2" t="str">
        <f>IF('[1]Service Rank in each comparison'!P129="","",'[1]Service Rank in each comparison'!$C129)</f>
        <v/>
      </c>
      <c r="AA128" s="5">
        <f>'[1]Service Rank in each comparison'!P129</f>
        <v>0</v>
      </c>
      <c r="AB128" s="6">
        <f>'[1]Service Rank in each comparison'!Q129</f>
        <v>0</v>
      </c>
      <c r="AC128" s="7">
        <f t="shared" si="26"/>
        <v>1</v>
      </c>
      <c r="AD128" s="2" t="str">
        <f>IF('[1]Service Rank in each comparison'!R129="","",'[1]Service Rank in each comparison'!$C129)</f>
        <v/>
      </c>
      <c r="AE128" s="5">
        <f>'[1]Service Rank in each comparison'!R129</f>
        <v>0</v>
      </c>
      <c r="AF128" s="6">
        <f>'[1]Service Rank in each comparison'!S129</f>
        <v>0</v>
      </c>
      <c r="AG128" s="7">
        <f t="shared" si="27"/>
        <v>1</v>
      </c>
      <c r="AH128" s="2" t="str">
        <f>IF('[1]Service Rank in each comparison'!T129="","",'[1]Service Rank in each comparison'!$C129)</f>
        <v/>
      </c>
      <c r="AI128" s="5">
        <f>'[1]Service Rank in each comparison'!T129</f>
        <v>0</v>
      </c>
      <c r="AJ128" s="6">
        <f>'[1]Service Rank in each comparison'!U129</f>
        <v>0</v>
      </c>
      <c r="AK128" s="7">
        <f t="shared" si="28"/>
        <v>1</v>
      </c>
      <c r="AL128" s="2" t="str">
        <f>IF('[1]Service Rank in each comparison'!V129="","",'[1]Service Rank in each comparison'!$C129)</f>
        <v/>
      </c>
      <c r="AM128" s="5">
        <f>'[1]Service Rank in each comparison'!V129</f>
        <v>0</v>
      </c>
      <c r="AN128" s="6">
        <f>'[1]Service Rank in each comparison'!W129</f>
        <v>0</v>
      </c>
      <c r="AO128" s="7">
        <f t="shared" si="29"/>
        <v>1</v>
      </c>
      <c r="AP128" s="2" t="str">
        <f>IF('[1]Service Rank in each comparison'!X129="","",'[1]Service Rank in each comparison'!$C129)</f>
        <v/>
      </c>
      <c r="AQ128" s="5">
        <f>'[1]Service Rank in each comparison'!X129</f>
        <v>0</v>
      </c>
      <c r="AR128" s="6">
        <f>'[1]Service Rank in each comparison'!Y129</f>
        <v>0</v>
      </c>
      <c r="AS128" s="7">
        <f t="shared" si="30"/>
        <v>1</v>
      </c>
      <c r="AT128" s="2" t="str">
        <f>IF('[1]Service Rank in each comparison'!Z129="","",'[1]Service Rank in each comparison'!$C129)</f>
        <v/>
      </c>
      <c r="AU128" s="5">
        <f>'[1]Service Rank in each comparison'!Z129</f>
        <v>0</v>
      </c>
      <c r="AV128" s="6">
        <f>'[1]Service Rank in each comparison'!AA129</f>
        <v>0</v>
      </c>
      <c r="AW128" s="7">
        <f t="shared" si="31"/>
        <v>1</v>
      </c>
      <c r="AX128" s="2" t="str">
        <f>IF('[1]Service Rank in each comparison'!AB129="","",'[1]Service Rank in each comparison'!$C129)</f>
        <v/>
      </c>
      <c r="AY128" s="5">
        <f>'[1]Service Rank in each comparison'!AB129</f>
        <v>0</v>
      </c>
      <c r="AZ128" s="6">
        <f>'[1]Service Rank in each comparison'!AC129</f>
        <v>0</v>
      </c>
      <c r="BA128" s="7">
        <f t="shared" si="32"/>
        <v>1</v>
      </c>
      <c r="BB128" s="2" t="str">
        <f>IF('[1]Service Rank in each comparison'!AD129="","",'[1]Service Rank in each comparison'!$C129)</f>
        <v/>
      </c>
      <c r="BC128" s="5">
        <f>'[1]Service Rank in each comparison'!AD129</f>
        <v>0</v>
      </c>
      <c r="BD128" s="6">
        <f>'[1]Service Rank in each comparison'!AE129</f>
        <v>0</v>
      </c>
      <c r="BE128" s="7">
        <f t="shared" si="33"/>
        <v>1</v>
      </c>
      <c r="BF128" s="2" t="str">
        <f>IF('[1]Service Rank in each comparison'!AF129="","",'[1]Service Rank in each comparison'!$C129)</f>
        <v/>
      </c>
      <c r="BG128" s="5">
        <f>'[1]Service Rank in each comparison'!AF129</f>
        <v>0</v>
      </c>
      <c r="BH128" s="6">
        <f>'[1]Service Rank in each comparison'!AG129</f>
        <v>0</v>
      </c>
      <c r="BI128" s="7">
        <f t="shared" si="34"/>
        <v>1</v>
      </c>
      <c r="BJ128" s="2" t="str">
        <f>IF('[1]Service Rank in each comparison'!AH129="","",'[1]Service Rank in each comparison'!$C129)</f>
        <v/>
      </c>
      <c r="BK128" s="5">
        <f>'[1]Service Rank in each comparison'!AH129</f>
        <v>0</v>
      </c>
      <c r="BL128" s="6">
        <f>'[1]Service Rank in each comparison'!AI129</f>
        <v>0</v>
      </c>
      <c r="BM128" s="7">
        <f t="shared" si="35"/>
        <v>1</v>
      </c>
      <c r="BN128" s="2" t="str">
        <f>IF('[1]Service Rank in each comparison'!AJ129="","",'[1]Service Rank in each comparison'!$C129)</f>
        <v/>
      </c>
      <c r="BO128" s="5">
        <f>'[1]Service Rank in each comparison'!AJ129</f>
        <v>0</v>
      </c>
      <c r="BP128" s="6">
        <f>'[1]Service Rank in each comparison'!AK129</f>
        <v>0</v>
      </c>
      <c r="BQ128" s="7">
        <f t="shared" si="36"/>
        <v>1</v>
      </c>
      <c r="BR128" s="2" t="str">
        <f>IF('[1]Service Rank in each comparison'!AL129="","",'[1]Service Rank in each comparison'!$C129)</f>
        <v/>
      </c>
      <c r="BS128" s="5">
        <f>'[1]Service Rank in each comparison'!AL129</f>
        <v>0</v>
      </c>
      <c r="BT128" s="6">
        <f>'[1]Service Rank in each comparison'!AM129</f>
        <v>0</v>
      </c>
      <c r="BU128" s="7">
        <f t="shared" si="37"/>
        <v>1</v>
      </c>
      <c r="BV128" s="2" t="str">
        <f>IF('[1]Service Rank in each comparison'!AN129="","",'[1]Service Rank in each comparison'!$C129)</f>
        <v/>
      </c>
      <c r="BW128" s="5">
        <f>'[1]Service Rank in each comparison'!AN129</f>
        <v>0</v>
      </c>
      <c r="BX128" s="6">
        <f>'[1]Service Rank in each comparison'!AO129</f>
        <v>0</v>
      </c>
      <c r="BY128" s="7">
        <f t="shared" si="38"/>
        <v>1</v>
      </c>
      <c r="BZ128" s="2" t="str">
        <f>IF('[1]Service Rank in each comparison'!AP129="","",'[1]Service Rank in each comparison'!$C129)</f>
        <v/>
      </c>
      <c r="CA128" s="5">
        <f>'[1]Service Rank in each comparison'!AP129</f>
        <v>0</v>
      </c>
      <c r="CB128" s="6">
        <f>'[1]Service Rank in each comparison'!AQ129</f>
        <v>0</v>
      </c>
      <c r="CC128" s="7">
        <f t="shared" si="39"/>
        <v>1</v>
      </c>
      <c r="CE128" s="2" t="s">
        <v>237</v>
      </c>
      <c r="CF128" s="5">
        <v>98.7845409819411</v>
      </c>
      <c r="CG128" s="6">
        <v>8.48423608654824</v>
      </c>
      <c r="CH128" s="7">
        <v>1</v>
      </c>
      <c r="CI128" s="2" t="s">
        <v>140</v>
      </c>
      <c r="CJ128" s="5">
        <v>5.3623959096363</v>
      </c>
      <c r="CK128" s="6">
        <v>-5.3623959096363</v>
      </c>
      <c r="CL128" s="7">
        <v>1</v>
      </c>
      <c r="CM128" s="2" t="s">
        <v>299</v>
      </c>
      <c r="CN128" s="125" t="s">
        <v>299</v>
      </c>
      <c r="CO128" s="126" t="s">
        <v>299</v>
      </c>
      <c r="CP128" s="127" t="s">
        <v>299</v>
      </c>
      <c r="CQ128" s="2" t="s">
        <v>299</v>
      </c>
      <c r="CR128" s="125" t="s">
        <v>299</v>
      </c>
      <c r="CS128" s="126" t="s">
        <v>299</v>
      </c>
      <c r="CT128" s="127" t="s">
        <v>299</v>
      </c>
      <c r="CU128" s="2" t="s">
        <v>299</v>
      </c>
      <c r="CV128" s="125" t="s">
        <v>299</v>
      </c>
      <c r="CW128" s="126" t="s">
        <v>299</v>
      </c>
      <c r="CX128" s="127" t="s">
        <v>299</v>
      </c>
      <c r="CY128" s="2" t="s">
        <v>299</v>
      </c>
      <c r="CZ128" s="125" t="s">
        <v>299</v>
      </c>
      <c r="DA128" s="126" t="s">
        <v>299</v>
      </c>
      <c r="DB128" s="127" t="s">
        <v>299</v>
      </c>
      <c r="DC128" s="2" t="s">
        <v>299</v>
      </c>
      <c r="DD128" s="125" t="s">
        <v>299</v>
      </c>
      <c r="DE128" s="126" t="s">
        <v>299</v>
      </c>
      <c r="DF128" s="127" t="s">
        <v>299</v>
      </c>
      <c r="DG128" s="2" t="s">
        <v>299</v>
      </c>
      <c r="DH128" s="125" t="s">
        <v>299</v>
      </c>
      <c r="DI128" s="126" t="s">
        <v>299</v>
      </c>
      <c r="DJ128" s="127" t="s">
        <v>299</v>
      </c>
      <c r="DK128" s="2" t="s">
        <v>299</v>
      </c>
      <c r="DL128" s="125" t="s">
        <v>299</v>
      </c>
      <c r="DM128" s="126" t="s">
        <v>299</v>
      </c>
      <c r="DN128" s="127" t="s">
        <v>299</v>
      </c>
      <c r="DO128" s="2" t="s">
        <v>299</v>
      </c>
      <c r="DP128" s="125" t="s">
        <v>299</v>
      </c>
      <c r="DQ128" s="126" t="s">
        <v>299</v>
      </c>
      <c r="DR128" s="127" t="s">
        <v>299</v>
      </c>
      <c r="DS128" s="2" t="s">
        <v>299</v>
      </c>
      <c r="DT128" s="125" t="s">
        <v>299</v>
      </c>
      <c r="DU128" s="126" t="s">
        <v>299</v>
      </c>
      <c r="DV128" s="127" t="s">
        <v>299</v>
      </c>
      <c r="DW128" s="2" t="s">
        <v>299</v>
      </c>
      <c r="DX128" s="125" t="s">
        <v>299</v>
      </c>
      <c r="DY128" s="126" t="s">
        <v>299</v>
      </c>
      <c r="DZ128" s="127" t="s">
        <v>299</v>
      </c>
      <c r="EA128" s="2" t="s">
        <v>299</v>
      </c>
      <c r="EB128" s="125" t="s">
        <v>299</v>
      </c>
      <c r="EC128" s="126" t="s">
        <v>299</v>
      </c>
      <c r="ED128" s="127" t="s">
        <v>299</v>
      </c>
      <c r="EE128" s="2" t="s">
        <v>299</v>
      </c>
      <c r="EF128" s="125" t="s">
        <v>299</v>
      </c>
      <c r="EG128" s="126" t="s">
        <v>299</v>
      </c>
      <c r="EH128" s="127" t="s">
        <v>299</v>
      </c>
      <c r="EI128" s="2" t="s">
        <v>299</v>
      </c>
      <c r="EJ128" s="125" t="s">
        <v>299</v>
      </c>
      <c r="EK128" s="126" t="s">
        <v>299</v>
      </c>
      <c r="EL128" s="127" t="s">
        <v>299</v>
      </c>
      <c r="EM128" s="2" t="s">
        <v>299</v>
      </c>
      <c r="EN128" s="125" t="s">
        <v>299</v>
      </c>
      <c r="EO128" s="126" t="s">
        <v>299</v>
      </c>
      <c r="EP128" s="127" t="s">
        <v>299</v>
      </c>
      <c r="EQ128" s="2" t="s">
        <v>299</v>
      </c>
      <c r="ER128" s="125" t="s">
        <v>299</v>
      </c>
      <c r="ES128" s="126" t="s">
        <v>299</v>
      </c>
      <c r="ET128" s="127" t="s">
        <v>299</v>
      </c>
      <c r="EU128" s="2" t="s">
        <v>299</v>
      </c>
      <c r="EV128" s="125" t="s">
        <v>299</v>
      </c>
      <c r="EW128" s="126" t="s">
        <v>299</v>
      </c>
      <c r="EX128" s="127" t="s">
        <v>299</v>
      </c>
      <c r="EY128" s="2" t="s">
        <v>299</v>
      </c>
      <c r="EZ128" s="125" t="s">
        <v>299</v>
      </c>
      <c r="FA128" s="126" t="s">
        <v>299</v>
      </c>
      <c r="FB128" s="127" t="s">
        <v>299</v>
      </c>
      <c r="FC128" s="2" t="s">
        <v>299</v>
      </c>
      <c r="FD128" s="125" t="s">
        <v>299</v>
      </c>
      <c r="FE128" s="126" t="s">
        <v>299</v>
      </c>
      <c r="FF128" s="127" t="s">
        <v>299</v>
      </c>
    </row>
    <row r="129" spans="2:162">
      <c r="B129" s="2" t="str">
        <f>IF('[1]Service Rank in each comparison'!D130="","",'[1]Service Rank in each comparison'!$C130)</f>
        <v/>
      </c>
      <c r="C129" s="5">
        <f>'[1]Service Rank in each comparison'!D130</f>
        <v>0</v>
      </c>
      <c r="D129" s="6" t="str">
        <f>IF('[1]Service Rank in each comparison'!E130="","",'[1]Service Rank in each comparison'!E130)</f>
        <v/>
      </c>
      <c r="E129" s="7">
        <f t="shared" si="20"/>
        <v>1</v>
      </c>
      <c r="F129" s="2" t="str">
        <f>IF('[1]Service Rank in each comparison'!F130="","",'[1]Service Rank in each comparison'!$C130)</f>
        <v>Wnt signaling pathway</v>
      </c>
      <c r="G129" s="5">
        <f>'[1]Service Rank in each comparison'!F130</f>
        <v>162.256896699301</v>
      </c>
      <c r="H129" s="6">
        <f>'[1]Service Rank in each comparison'!G130</f>
        <v>-68.6055154963125</v>
      </c>
      <c r="I129" s="7">
        <f t="shared" si="21"/>
        <v>1</v>
      </c>
      <c r="J129" s="2" t="str">
        <f>IF('[1]Service Rank in each comparison'!H130="","",'[1]Service Rank in each comparison'!$C130)</f>
        <v>Wnt signaling pathway</v>
      </c>
      <c r="K129" s="5">
        <f>'[1]Service Rank in each comparison'!H130</f>
        <v>45.9323725250698</v>
      </c>
      <c r="L129" s="6">
        <f>'[1]Service Rank in each comparison'!I130</f>
        <v>-29.2104024467026</v>
      </c>
      <c r="M129" s="7">
        <f t="shared" si="22"/>
        <v>1</v>
      </c>
      <c r="N129" s="2" t="str">
        <f>IF('[1]Service Rank in each comparison'!J130="","",'[1]Service Rank in each comparison'!$C130)</f>
        <v/>
      </c>
      <c r="O129" s="5">
        <f>'[1]Service Rank in each comparison'!J130</f>
        <v>0</v>
      </c>
      <c r="P129" s="6">
        <f>'[1]Service Rank in each comparison'!K130</f>
        <v>0</v>
      </c>
      <c r="Q129" s="7">
        <f t="shared" si="23"/>
        <v>1</v>
      </c>
      <c r="R129" s="2" t="str">
        <f>IF('[1]Service Rank in each comparison'!L130="","",'[1]Service Rank in each comparison'!$C130)</f>
        <v/>
      </c>
      <c r="S129" s="5">
        <f>'[1]Service Rank in each comparison'!L130</f>
        <v>0</v>
      </c>
      <c r="T129" s="6">
        <f>'[1]Service Rank in each comparison'!M130</f>
        <v>0</v>
      </c>
      <c r="U129" s="7">
        <f t="shared" si="24"/>
        <v>1</v>
      </c>
      <c r="V129" s="2" t="str">
        <f>IF('[1]Service Rank in each comparison'!N130="","",'[1]Service Rank in each comparison'!$C130)</f>
        <v/>
      </c>
      <c r="W129" s="5">
        <f>'[1]Service Rank in each comparison'!N130</f>
        <v>0</v>
      </c>
      <c r="X129" s="6">
        <f>'[1]Service Rank in each comparison'!O130</f>
        <v>0</v>
      </c>
      <c r="Y129" s="7">
        <f t="shared" si="25"/>
        <v>1</v>
      </c>
      <c r="Z129" s="2" t="str">
        <f>IF('[1]Service Rank in each comparison'!P130="","",'[1]Service Rank in each comparison'!$C130)</f>
        <v/>
      </c>
      <c r="AA129" s="5">
        <f>'[1]Service Rank in each comparison'!P130</f>
        <v>0</v>
      </c>
      <c r="AB129" s="6">
        <f>'[1]Service Rank in each comparison'!Q130</f>
        <v>0</v>
      </c>
      <c r="AC129" s="7">
        <f t="shared" si="26"/>
        <v>1</v>
      </c>
      <c r="AD129" s="2" t="str">
        <f>IF('[1]Service Rank in each comparison'!R130="","",'[1]Service Rank in each comparison'!$C130)</f>
        <v/>
      </c>
      <c r="AE129" s="5">
        <f>'[1]Service Rank in each comparison'!R130</f>
        <v>0</v>
      </c>
      <c r="AF129" s="6">
        <f>'[1]Service Rank in each comparison'!S130</f>
        <v>0</v>
      </c>
      <c r="AG129" s="7">
        <f t="shared" si="27"/>
        <v>1</v>
      </c>
      <c r="AH129" s="2" t="str">
        <f>IF('[1]Service Rank in each comparison'!T130="","",'[1]Service Rank in each comparison'!$C130)</f>
        <v/>
      </c>
      <c r="AI129" s="5">
        <f>'[1]Service Rank in each comparison'!T130</f>
        <v>0</v>
      </c>
      <c r="AJ129" s="6">
        <f>'[1]Service Rank in each comparison'!U130</f>
        <v>0</v>
      </c>
      <c r="AK129" s="7">
        <f t="shared" si="28"/>
        <v>1</v>
      </c>
      <c r="AL129" s="2" t="str">
        <f>IF('[1]Service Rank in each comparison'!V130="","",'[1]Service Rank in each comparison'!$C130)</f>
        <v/>
      </c>
      <c r="AM129" s="5">
        <f>'[1]Service Rank in each comparison'!V130</f>
        <v>0</v>
      </c>
      <c r="AN129" s="6">
        <f>'[1]Service Rank in each comparison'!W130</f>
        <v>0</v>
      </c>
      <c r="AO129" s="7">
        <f t="shared" si="29"/>
        <v>1</v>
      </c>
      <c r="AP129" s="2" t="str">
        <f>IF('[1]Service Rank in each comparison'!X130="","",'[1]Service Rank in each comparison'!$C130)</f>
        <v/>
      </c>
      <c r="AQ129" s="5">
        <f>'[1]Service Rank in each comparison'!X130</f>
        <v>0</v>
      </c>
      <c r="AR129" s="6">
        <f>'[1]Service Rank in each comparison'!Y130</f>
        <v>0</v>
      </c>
      <c r="AS129" s="7">
        <f t="shared" si="30"/>
        <v>1</v>
      </c>
      <c r="AT129" s="2" t="str">
        <f>IF('[1]Service Rank in each comparison'!Z130="","",'[1]Service Rank in each comparison'!$C130)</f>
        <v/>
      </c>
      <c r="AU129" s="5">
        <f>'[1]Service Rank in each comparison'!Z130</f>
        <v>0</v>
      </c>
      <c r="AV129" s="6">
        <f>'[1]Service Rank in each comparison'!AA130</f>
        <v>0</v>
      </c>
      <c r="AW129" s="7">
        <f t="shared" si="31"/>
        <v>1</v>
      </c>
      <c r="AX129" s="2" t="str">
        <f>IF('[1]Service Rank in each comparison'!AB130="","",'[1]Service Rank in each comparison'!$C130)</f>
        <v/>
      </c>
      <c r="AY129" s="5">
        <f>'[1]Service Rank in each comparison'!AB130</f>
        <v>0</v>
      </c>
      <c r="AZ129" s="6">
        <f>'[1]Service Rank in each comparison'!AC130</f>
        <v>0</v>
      </c>
      <c r="BA129" s="7">
        <f t="shared" si="32"/>
        <v>1</v>
      </c>
      <c r="BB129" s="2" t="str">
        <f>IF('[1]Service Rank in each comparison'!AD130="","",'[1]Service Rank in each comparison'!$C130)</f>
        <v/>
      </c>
      <c r="BC129" s="5">
        <f>'[1]Service Rank in each comparison'!AD130</f>
        <v>0</v>
      </c>
      <c r="BD129" s="6">
        <f>'[1]Service Rank in each comparison'!AE130</f>
        <v>0</v>
      </c>
      <c r="BE129" s="7">
        <f t="shared" si="33"/>
        <v>1</v>
      </c>
      <c r="BF129" s="2" t="str">
        <f>IF('[1]Service Rank in each comparison'!AF130="","",'[1]Service Rank in each comparison'!$C130)</f>
        <v/>
      </c>
      <c r="BG129" s="5">
        <f>'[1]Service Rank in each comparison'!AF130</f>
        <v>0</v>
      </c>
      <c r="BH129" s="6">
        <f>'[1]Service Rank in each comparison'!AG130</f>
        <v>0</v>
      </c>
      <c r="BI129" s="7">
        <f t="shared" si="34"/>
        <v>1</v>
      </c>
      <c r="BJ129" s="2" t="str">
        <f>IF('[1]Service Rank in each comparison'!AH130="","",'[1]Service Rank in each comparison'!$C130)</f>
        <v/>
      </c>
      <c r="BK129" s="5">
        <f>'[1]Service Rank in each comparison'!AH130</f>
        <v>0</v>
      </c>
      <c r="BL129" s="6">
        <f>'[1]Service Rank in each comparison'!AI130</f>
        <v>0</v>
      </c>
      <c r="BM129" s="7">
        <f t="shared" si="35"/>
        <v>1</v>
      </c>
      <c r="BN129" s="2" t="str">
        <f>IF('[1]Service Rank in each comparison'!AJ130="","",'[1]Service Rank in each comparison'!$C130)</f>
        <v/>
      </c>
      <c r="BO129" s="5">
        <f>'[1]Service Rank in each comparison'!AJ130</f>
        <v>0</v>
      </c>
      <c r="BP129" s="6">
        <f>'[1]Service Rank in each comparison'!AK130</f>
        <v>0</v>
      </c>
      <c r="BQ129" s="7">
        <f t="shared" si="36"/>
        <v>1</v>
      </c>
      <c r="BR129" s="2" t="str">
        <f>IF('[1]Service Rank in each comparison'!AL130="","",'[1]Service Rank in each comparison'!$C130)</f>
        <v/>
      </c>
      <c r="BS129" s="5">
        <f>'[1]Service Rank in each comparison'!AL130</f>
        <v>0</v>
      </c>
      <c r="BT129" s="6">
        <f>'[1]Service Rank in each comparison'!AM130</f>
        <v>0</v>
      </c>
      <c r="BU129" s="7">
        <f t="shared" si="37"/>
        <v>1</v>
      </c>
      <c r="BV129" s="2" t="str">
        <f>IF('[1]Service Rank in each comparison'!AN130="","",'[1]Service Rank in each comparison'!$C130)</f>
        <v/>
      </c>
      <c r="BW129" s="5">
        <f>'[1]Service Rank in each comparison'!AN130</f>
        <v>0</v>
      </c>
      <c r="BX129" s="6">
        <f>'[1]Service Rank in each comparison'!AO130</f>
        <v>0</v>
      </c>
      <c r="BY129" s="7">
        <f t="shared" si="38"/>
        <v>1</v>
      </c>
      <c r="BZ129" s="2" t="str">
        <f>IF('[1]Service Rank in each comparison'!AP130="","",'[1]Service Rank in each comparison'!$C130)</f>
        <v/>
      </c>
      <c r="CA129" s="5">
        <f>'[1]Service Rank in each comparison'!AP130</f>
        <v>0</v>
      </c>
      <c r="CB129" s="6">
        <f>'[1]Service Rank in each comparison'!AQ130</f>
        <v>0</v>
      </c>
      <c r="CC129" s="7">
        <f t="shared" si="39"/>
        <v>1</v>
      </c>
      <c r="CE129" s="2" t="s">
        <v>247</v>
      </c>
      <c r="CF129" s="5">
        <v>97.3974886338061</v>
      </c>
      <c r="CG129" s="6">
        <v>25.7268101628815</v>
      </c>
      <c r="CH129" s="7">
        <v>1</v>
      </c>
      <c r="CI129" s="2" t="s">
        <v>186</v>
      </c>
      <c r="CJ129" s="5">
        <v>4.95383241175925</v>
      </c>
      <c r="CK129" s="6">
        <v>-4.95383241175925</v>
      </c>
      <c r="CL129" s="7">
        <v>1</v>
      </c>
      <c r="CM129" s="2" t="s">
        <v>299</v>
      </c>
      <c r="CN129" s="125" t="s">
        <v>299</v>
      </c>
      <c r="CO129" s="126" t="s">
        <v>299</v>
      </c>
      <c r="CP129" s="127" t="s">
        <v>299</v>
      </c>
      <c r="CQ129" s="2" t="s">
        <v>299</v>
      </c>
      <c r="CR129" s="125" t="s">
        <v>299</v>
      </c>
      <c r="CS129" s="126" t="s">
        <v>299</v>
      </c>
      <c r="CT129" s="127" t="s">
        <v>299</v>
      </c>
      <c r="CU129" s="2" t="s">
        <v>299</v>
      </c>
      <c r="CV129" s="125" t="s">
        <v>299</v>
      </c>
      <c r="CW129" s="126" t="s">
        <v>299</v>
      </c>
      <c r="CX129" s="127" t="s">
        <v>299</v>
      </c>
      <c r="CY129" s="2" t="s">
        <v>299</v>
      </c>
      <c r="CZ129" s="125" t="s">
        <v>299</v>
      </c>
      <c r="DA129" s="126" t="s">
        <v>299</v>
      </c>
      <c r="DB129" s="127" t="s">
        <v>299</v>
      </c>
      <c r="DC129" s="2" t="s">
        <v>299</v>
      </c>
      <c r="DD129" s="125" t="s">
        <v>299</v>
      </c>
      <c r="DE129" s="126" t="s">
        <v>299</v>
      </c>
      <c r="DF129" s="127" t="s">
        <v>299</v>
      </c>
      <c r="DG129" s="2" t="s">
        <v>299</v>
      </c>
      <c r="DH129" s="125" t="s">
        <v>299</v>
      </c>
      <c r="DI129" s="126" t="s">
        <v>299</v>
      </c>
      <c r="DJ129" s="127" t="s">
        <v>299</v>
      </c>
      <c r="DK129" s="2" t="s">
        <v>299</v>
      </c>
      <c r="DL129" s="125" t="s">
        <v>299</v>
      </c>
      <c r="DM129" s="126" t="s">
        <v>299</v>
      </c>
      <c r="DN129" s="127" t="s">
        <v>299</v>
      </c>
      <c r="DO129" s="2" t="s">
        <v>299</v>
      </c>
      <c r="DP129" s="125" t="s">
        <v>299</v>
      </c>
      <c r="DQ129" s="126" t="s">
        <v>299</v>
      </c>
      <c r="DR129" s="127" t="s">
        <v>299</v>
      </c>
      <c r="DS129" s="2" t="s">
        <v>299</v>
      </c>
      <c r="DT129" s="125" t="s">
        <v>299</v>
      </c>
      <c r="DU129" s="126" t="s">
        <v>299</v>
      </c>
      <c r="DV129" s="127" t="s">
        <v>299</v>
      </c>
      <c r="DW129" s="2" t="s">
        <v>299</v>
      </c>
      <c r="DX129" s="125" t="s">
        <v>299</v>
      </c>
      <c r="DY129" s="126" t="s">
        <v>299</v>
      </c>
      <c r="DZ129" s="127" t="s">
        <v>299</v>
      </c>
      <c r="EA129" s="2" t="s">
        <v>299</v>
      </c>
      <c r="EB129" s="125" t="s">
        <v>299</v>
      </c>
      <c r="EC129" s="126" t="s">
        <v>299</v>
      </c>
      <c r="ED129" s="127" t="s">
        <v>299</v>
      </c>
      <c r="EE129" s="2" t="s">
        <v>299</v>
      </c>
      <c r="EF129" s="125" t="s">
        <v>299</v>
      </c>
      <c r="EG129" s="126" t="s">
        <v>299</v>
      </c>
      <c r="EH129" s="127" t="s">
        <v>299</v>
      </c>
      <c r="EI129" s="2" t="s">
        <v>299</v>
      </c>
      <c r="EJ129" s="125" t="s">
        <v>299</v>
      </c>
      <c r="EK129" s="126" t="s">
        <v>299</v>
      </c>
      <c r="EL129" s="127" t="s">
        <v>299</v>
      </c>
      <c r="EM129" s="2" t="s">
        <v>299</v>
      </c>
      <c r="EN129" s="125" t="s">
        <v>299</v>
      </c>
      <c r="EO129" s="126" t="s">
        <v>299</v>
      </c>
      <c r="EP129" s="127" t="s">
        <v>299</v>
      </c>
      <c r="EQ129" s="2" t="s">
        <v>299</v>
      </c>
      <c r="ER129" s="125" t="s">
        <v>299</v>
      </c>
      <c r="ES129" s="126" t="s">
        <v>299</v>
      </c>
      <c r="ET129" s="127" t="s">
        <v>299</v>
      </c>
      <c r="EU129" s="2" t="s">
        <v>299</v>
      </c>
      <c r="EV129" s="125" t="s">
        <v>299</v>
      </c>
      <c r="EW129" s="126" t="s">
        <v>299</v>
      </c>
      <c r="EX129" s="127" t="s">
        <v>299</v>
      </c>
      <c r="EY129" s="2" t="s">
        <v>299</v>
      </c>
      <c r="EZ129" s="125" t="s">
        <v>299</v>
      </c>
      <c r="FA129" s="126" t="s">
        <v>299</v>
      </c>
      <c r="FB129" s="127" t="s">
        <v>299</v>
      </c>
      <c r="FC129" s="2" t="s">
        <v>299</v>
      </c>
      <c r="FD129" s="125" t="s">
        <v>299</v>
      </c>
      <c r="FE129" s="126" t="s">
        <v>299</v>
      </c>
      <c r="FF129" s="127" t="s">
        <v>299</v>
      </c>
    </row>
    <row r="130" spans="2:162">
      <c r="B130" s="2" t="str">
        <f>IF('[1]Service Rank in each comparison'!D131="","",'[1]Service Rank in each comparison'!$C131)</f>
        <v/>
      </c>
      <c r="C130" s="5">
        <f>'[1]Service Rank in each comparison'!D131</f>
        <v>0</v>
      </c>
      <c r="D130" s="6" t="str">
        <f>IF('[1]Service Rank in each comparison'!E131="","",'[1]Service Rank in each comparison'!E131)</f>
        <v/>
      </c>
      <c r="E130" s="7">
        <f t="shared" si="20"/>
        <v>1</v>
      </c>
      <c r="F130" s="2" t="str">
        <f>IF('[1]Service Rank in each comparison'!F131="","",'[1]Service Rank in each comparison'!$C131)</f>
        <v/>
      </c>
      <c r="G130" s="5">
        <f>'[1]Service Rank in each comparison'!F131</f>
        <v>0</v>
      </c>
      <c r="H130" s="6">
        <f>'[1]Service Rank in each comparison'!G131</f>
        <v>0</v>
      </c>
      <c r="I130" s="7">
        <f t="shared" si="21"/>
        <v>1</v>
      </c>
      <c r="J130" s="2" t="str">
        <f>IF('[1]Service Rank in each comparison'!H131="","",'[1]Service Rank in each comparison'!$C131)</f>
        <v/>
      </c>
      <c r="K130" s="5">
        <f>'[1]Service Rank in each comparison'!H131</f>
        <v>0</v>
      </c>
      <c r="L130" s="6">
        <f>'[1]Service Rank in each comparison'!I131</f>
        <v>0</v>
      </c>
      <c r="M130" s="7">
        <f t="shared" si="22"/>
        <v>1</v>
      </c>
      <c r="N130" s="2" t="str">
        <f>IF('[1]Service Rank in each comparison'!J131="","",'[1]Service Rank in each comparison'!$C131)</f>
        <v/>
      </c>
      <c r="O130" s="5">
        <f>'[1]Service Rank in each comparison'!J131</f>
        <v>0</v>
      </c>
      <c r="P130" s="6">
        <f>'[1]Service Rank in each comparison'!K131</f>
        <v>0</v>
      </c>
      <c r="Q130" s="7">
        <f t="shared" si="23"/>
        <v>1</v>
      </c>
      <c r="R130" s="2" t="str">
        <f>IF('[1]Service Rank in each comparison'!L131="","",'[1]Service Rank in each comparison'!$C131)</f>
        <v/>
      </c>
      <c r="S130" s="5">
        <f>'[1]Service Rank in each comparison'!L131</f>
        <v>0</v>
      </c>
      <c r="T130" s="6">
        <f>'[1]Service Rank in each comparison'!M131</f>
        <v>0</v>
      </c>
      <c r="U130" s="7">
        <f t="shared" si="24"/>
        <v>1</v>
      </c>
      <c r="V130" s="2" t="str">
        <f>IF('[1]Service Rank in each comparison'!N131="","",'[1]Service Rank in each comparison'!$C131)</f>
        <v/>
      </c>
      <c r="W130" s="5">
        <f>'[1]Service Rank in each comparison'!N131</f>
        <v>0</v>
      </c>
      <c r="X130" s="6">
        <f>'[1]Service Rank in each comparison'!O131</f>
        <v>0</v>
      </c>
      <c r="Y130" s="7">
        <f t="shared" si="25"/>
        <v>1</v>
      </c>
      <c r="Z130" s="2" t="str">
        <f>IF('[1]Service Rank in each comparison'!P131="","",'[1]Service Rank in each comparison'!$C131)</f>
        <v/>
      </c>
      <c r="AA130" s="5">
        <f>'[1]Service Rank in each comparison'!P131</f>
        <v>0</v>
      </c>
      <c r="AB130" s="6">
        <f>'[1]Service Rank in each comparison'!Q131</f>
        <v>0</v>
      </c>
      <c r="AC130" s="7">
        <f t="shared" si="26"/>
        <v>1</v>
      </c>
      <c r="AD130" s="2" t="str">
        <f>IF('[1]Service Rank in each comparison'!R131="","",'[1]Service Rank in each comparison'!$C131)</f>
        <v/>
      </c>
      <c r="AE130" s="5">
        <f>'[1]Service Rank in each comparison'!R131</f>
        <v>0</v>
      </c>
      <c r="AF130" s="6">
        <f>'[1]Service Rank in each comparison'!S131</f>
        <v>0</v>
      </c>
      <c r="AG130" s="7">
        <f t="shared" si="27"/>
        <v>1</v>
      </c>
      <c r="AH130" s="2" t="str">
        <f>IF('[1]Service Rank in each comparison'!T131="","",'[1]Service Rank in each comparison'!$C131)</f>
        <v/>
      </c>
      <c r="AI130" s="5">
        <f>'[1]Service Rank in each comparison'!T131</f>
        <v>0</v>
      </c>
      <c r="AJ130" s="6">
        <f>'[1]Service Rank in each comparison'!U131</f>
        <v>0</v>
      </c>
      <c r="AK130" s="7">
        <f t="shared" si="28"/>
        <v>1</v>
      </c>
      <c r="AL130" s="2" t="str">
        <f>IF('[1]Service Rank in each comparison'!V131="","",'[1]Service Rank in each comparison'!$C131)</f>
        <v/>
      </c>
      <c r="AM130" s="5">
        <f>'[1]Service Rank in each comparison'!V131</f>
        <v>0</v>
      </c>
      <c r="AN130" s="6">
        <f>'[1]Service Rank in each comparison'!W131</f>
        <v>0</v>
      </c>
      <c r="AO130" s="7">
        <f t="shared" si="29"/>
        <v>1</v>
      </c>
      <c r="AP130" s="2" t="str">
        <f>IF('[1]Service Rank in each comparison'!X131="","",'[1]Service Rank in each comparison'!$C131)</f>
        <v/>
      </c>
      <c r="AQ130" s="5">
        <f>'[1]Service Rank in each comparison'!X131</f>
        <v>0</v>
      </c>
      <c r="AR130" s="6">
        <f>'[1]Service Rank in each comparison'!Y131</f>
        <v>0</v>
      </c>
      <c r="AS130" s="7">
        <f t="shared" si="30"/>
        <v>1</v>
      </c>
      <c r="AT130" s="2" t="str">
        <f>IF('[1]Service Rank in each comparison'!Z131="","",'[1]Service Rank in each comparison'!$C131)</f>
        <v/>
      </c>
      <c r="AU130" s="5">
        <f>'[1]Service Rank in each comparison'!Z131</f>
        <v>0</v>
      </c>
      <c r="AV130" s="6">
        <f>'[1]Service Rank in each comparison'!AA131</f>
        <v>0</v>
      </c>
      <c r="AW130" s="7">
        <f t="shared" si="31"/>
        <v>1</v>
      </c>
      <c r="AX130" s="2" t="str">
        <f>IF('[1]Service Rank in each comparison'!AB131="","",'[1]Service Rank in each comparison'!$C131)</f>
        <v/>
      </c>
      <c r="AY130" s="5">
        <f>'[1]Service Rank in each comparison'!AB131</f>
        <v>0</v>
      </c>
      <c r="AZ130" s="6">
        <f>'[1]Service Rank in each comparison'!AC131</f>
        <v>0</v>
      </c>
      <c r="BA130" s="7">
        <f t="shared" si="32"/>
        <v>1</v>
      </c>
      <c r="BB130" s="2" t="str">
        <f>IF('[1]Service Rank in each comparison'!AD131="","",'[1]Service Rank in each comparison'!$C131)</f>
        <v/>
      </c>
      <c r="BC130" s="5">
        <f>'[1]Service Rank in each comparison'!AD131</f>
        <v>0</v>
      </c>
      <c r="BD130" s="6">
        <f>'[1]Service Rank in each comparison'!AE131</f>
        <v>0</v>
      </c>
      <c r="BE130" s="7">
        <f t="shared" si="33"/>
        <v>1</v>
      </c>
      <c r="BF130" s="2" t="str">
        <f>IF('[1]Service Rank in each comparison'!AF131="","",'[1]Service Rank in each comparison'!$C131)</f>
        <v/>
      </c>
      <c r="BG130" s="5">
        <f>'[1]Service Rank in each comparison'!AF131</f>
        <v>0</v>
      </c>
      <c r="BH130" s="6">
        <f>'[1]Service Rank in each comparison'!AG131</f>
        <v>0</v>
      </c>
      <c r="BI130" s="7">
        <f t="shared" si="34"/>
        <v>1</v>
      </c>
      <c r="BJ130" s="2" t="str">
        <f>IF('[1]Service Rank in each comparison'!AH131="","",'[1]Service Rank in each comparison'!$C131)</f>
        <v/>
      </c>
      <c r="BK130" s="5">
        <f>'[1]Service Rank in each comparison'!AH131</f>
        <v>0</v>
      </c>
      <c r="BL130" s="6">
        <f>'[1]Service Rank in each comparison'!AI131</f>
        <v>0</v>
      </c>
      <c r="BM130" s="7">
        <f t="shared" si="35"/>
        <v>1</v>
      </c>
      <c r="BN130" s="2" t="str">
        <f>IF('[1]Service Rank in each comparison'!AJ131="","",'[1]Service Rank in each comparison'!$C131)</f>
        <v/>
      </c>
      <c r="BO130" s="5">
        <f>'[1]Service Rank in each comparison'!AJ131</f>
        <v>0</v>
      </c>
      <c r="BP130" s="6">
        <f>'[1]Service Rank in each comparison'!AK131</f>
        <v>0</v>
      </c>
      <c r="BQ130" s="7">
        <f t="shared" si="36"/>
        <v>1</v>
      </c>
      <c r="BR130" s="2" t="str">
        <f>IF('[1]Service Rank in each comparison'!AL131="","",'[1]Service Rank in each comparison'!$C131)</f>
        <v/>
      </c>
      <c r="BS130" s="5">
        <f>'[1]Service Rank in each comparison'!AL131</f>
        <v>0</v>
      </c>
      <c r="BT130" s="6">
        <f>'[1]Service Rank in each comparison'!AM131</f>
        <v>0</v>
      </c>
      <c r="BU130" s="7">
        <f t="shared" si="37"/>
        <v>1</v>
      </c>
      <c r="BV130" s="2" t="str">
        <f>IF('[1]Service Rank in each comparison'!AN131="","",'[1]Service Rank in each comparison'!$C131)</f>
        <v/>
      </c>
      <c r="BW130" s="5">
        <f>'[1]Service Rank in each comparison'!AN131</f>
        <v>0</v>
      </c>
      <c r="BX130" s="6">
        <f>'[1]Service Rank in each comparison'!AO131</f>
        <v>0</v>
      </c>
      <c r="BY130" s="7">
        <f t="shared" si="38"/>
        <v>1</v>
      </c>
      <c r="BZ130" s="2" t="str">
        <f>IF('[1]Service Rank in each comparison'!AP131="","",'[1]Service Rank in each comparison'!$C131)</f>
        <v/>
      </c>
      <c r="CA130" s="5">
        <f>'[1]Service Rank in each comparison'!AP131</f>
        <v>0</v>
      </c>
      <c r="CB130" s="6">
        <f>'[1]Service Rank in each comparison'!AQ131</f>
        <v>0</v>
      </c>
      <c r="CC130" s="7">
        <f t="shared" si="39"/>
        <v>1</v>
      </c>
      <c r="CE130" s="2" t="s">
        <v>198</v>
      </c>
      <c r="CF130" s="5">
        <v>96.6471105065637</v>
      </c>
      <c r="CG130" s="6">
        <v>96.6471105065637</v>
      </c>
      <c r="CH130" s="7">
        <v>1</v>
      </c>
      <c r="CI130" s="2" t="s">
        <v>262</v>
      </c>
      <c r="CJ130" s="5">
        <v>4.30641947677167</v>
      </c>
      <c r="CK130" s="6">
        <v>4.30641947677167</v>
      </c>
      <c r="CL130" s="7">
        <v>1</v>
      </c>
      <c r="CM130" s="2" t="s">
        <v>299</v>
      </c>
      <c r="CN130" s="125" t="s">
        <v>299</v>
      </c>
      <c r="CO130" s="126" t="s">
        <v>299</v>
      </c>
      <c r="CP130" s="127" t="s">
        <v>299</v>
      </c>
      <c r="CQ130" s="2" t="s">
        <v>299</v>
      </c>
      <c r="CR130" s="125" t="s">
        <v>299</v>
      </c>
      <c r="CS130" s="126" t="s">
        <v>299</v>
      </c>
      <c r="CT130" s="127" t="s">
        <v>299</v>
      </c>
      <c r="CU130" s="2" t="s">
        <v>299</v>
      </c>
      <c r="CV130" s="125" t="s">
        <v>299</v>
      </c>
      <c r="CW130" s="126" t="s">
        <v>299</v>
      </c>
      <c r="CX130" s="127" t="s">
        <v>299</v>
      </c>
      <c r="CY130" s="2" t="s">
        <v>299</v>
      </c>
      <c r="CZ130" s="125" t="s">
        <v>299</v>
      </c>
      <c r="DA130" s="126" t="s">
        <v>299</v>
      </c>
      <c r="DB130" s="127" t="s">
        <v>299</v>
      </c>
      <c r="DC130" s="2" t="s">
        <v>299</v>
      </c>
      <c r="DD130" s="125" t="s">
        <v>299</v>
      </c>
      <c r="DE130" s="126" t="s">
        <v>299</v>
      </c>
      <c r="DF130" s="127" t="s">
        <v>299</v>
      </c>
      <c r="DG130" s="2" t="s">
        <v>299</v>
      </c>
      <c r="DH130" s="125" t="s">
        <v>299</v>
      </c>
      <c r="DI130" s="126" t="s">
        <v>299</v>
      </c>
      <c r="DJ130" s="127" t="s">
        <v>299</v>
      </c>
      <c r="DK130" s="2" t="s">
        <v>299</v>
      </c>
      <c r="DL130" s="125" t="s">
        <v>299</v>
      </c>
      <c r="DM130" s="126" t="s">
        <v>299</v>
      </c>
      <c r="DN130" s="127" t="s">
        <v>299</v>
      </c>
      <c r="DO130" s="2" t="s">
        <v>299</v>
      </c>
      <c r="DP130" s="125" t="s">
        <v>299</v>
      </c>
      <c r="DQ130" s="126" t="s">
        <v>299</v>
      </c>
      <c r="DR130" s="127" t="s">
        <v>299</v>
      </c>
      <c r="DS130" s="2" t="s">
        <v>299</v>
      </c>
      <c r="DT130" s="125" t="s">
        <v>299</v>
      </c>
      <c r="DU130" s="126" t="s">
        <v>299</v>
      </c>
      <c r="DV130" s="127" t="s">
        <v>299</v>
      </c>
      <c r="DW130" s="2" t="s">
        <v>299</v>
      </c>
      <c r="DX130" s="125" t="s">
        <v>299</v>
      </c>
      <c r="DY130" s="126" t="s">
        <v>299</v>
      </c>
      <c r="DZ130" s="127" t="s">
        <v>299</v>
      </c>
      <c r="EA130" s="2" t="s">
        <v>299</v>
      </c>
      <c r="EB130" s="125" t="s">
        <v>299</v>
      </c>
      <c r="EC130" s="126" t="s">
        <v>299</v>
      </c>
      <c r="ED130" s="127" t="s">
        <v>299</v>
      </c>
      <c r="EE130" s="2" t="s">
        <v>299</v>
      </c>
      <c r="EF130" s="125" t="s">
        <v>299</v>
      </c>
      <c r="EG130" s="126" t="s">
        <v>299</v>
      </c>
      <c r="EH130" s="127" t="s">
        <v>299</v>
      </c>
      <c r="EI130" s="2" t="s">
        <v>299</v>
      </c>
      <c r="EJ130" s="125" t="s">
        <v>299</v>
      </c>
      <c r="EK130" s="126" t="s">
        <v>299</v>
      </c>
      <c r="EL130" s="127" t="s">
        <v>299</v>
      </c>
      <c r="EM130" s="2" t="s">
        <v>299</v>
      </c>
      <c r="EN130" s="125" t="s">
        <v>299</v>
      </c>
      <c r="EO130" s="126" t="s">
        <v>299</v>
      </c>
      <c r="EP130" s="127" t="s">
        <v>299</v>
      </c>
      <c r="EQ130" s="2" t="s">
        <v>299</v>
      </c>
      <c r="ER130" s="125" t="s">
        <v>299</v>
      </c>
      <c r="ES130" s="126" t="s">
        <v>299</v>
      </c>
      <c r="ET130" s="127" t="s">
        <v>299</v>
      </c>
      <c r="EU130" s="2" t="s">
        <v>299</v>
      </c>
      <c r="EV130" s="125" t="s">
        <v>299</v>
      </c>
      <c r="EW130" s="126" t="s">
        <v>299</v>
      </c>
      <c r="EX130" s="127" t="s">
        <v>299</v>
      </c>
      <c r="EY130" s="2" t="s">
        <v>299</v>
      </c>
      <c r="EZ130" s="125" t="s">
        <v>299</v>
      </c>
      <c r="FA130" s="126" t="s">
        <v>299</v>
      </c>
      <c r="FB130" s="127" t="s">
        <v>299</v>
      </c>
      <c r="FC130" s="2" t="s">
        <v>299</v>
      </c>
      <c r="FD130" s="125" t="s">
        <v>299</v>
      </c>
      <c r="FE130" s="126" t="s">
        <v>299</v>
      </c>
      <c r="FF130" s="127" t="s">
        <v>299</v>
      </c>
    </row>
    <row r="131" spans="2:162">
      <c r="B131" s="2" t="str">
        <f>IF('[1]Service Rank in each comparison'!D132="","",'[1]Service Rank in each comparison'!$C132)</f>
        <v/>
      </c>
      <c r="C131" s="5">
        <f>'[1]Service Rank in each comparison'!D132</f>
        <v>0</v>
      </c>
      <c r="D131" s="6" t="str">
        <f>IF('[1]Service Rank in each comparison'!E132="","",'[1]Service Rank in each comparison'!E132)</f>
        <v/>
      </c>
      <c r="E131" s="7">
        <f t="shared" ref="E131:E194" si="40">IF(C131="","",1)</f>
        <v>1</v>
      </c>
      <c r="F131" s="2" t="str">
        <f>IF('[1]Service Rank in each comparison'!F132="","",'[1]Service Rank in each comparison'!$C132)</f>
        <v/>
      </c>
      <c r="G131" s="5">
        <f>'[1]Service Rank in each comparison'!F132</f>
        <v>0</v>
      </c>
      <c r="H131" s="6">
        <f>'[1]Service Rank in each comparison'!G132</f>
        <v>0</v>
      </c>
      <c r="I131" s="7">
        <f t="shared" ref="I131:I194" si="41">IF(G131="","",1)</f>
        <v>1</v>
      </c>
      <c r="J131" s="2" t="str">
        <f>IF('[1]Service Rank in each comparison'!H132="","",'[1]Service Rank in each comparison'!$C132)</f>
        <v/>
      </c>
      <c r="K131" s="5">
        <f>'[1]Service Rank in each comparison'!H132</f>
        <v>0</v>
      </c>
      <c r="L131" s="6">
        <f>'[1]Service Rank in each comparison'!I132</f>
        <v>0</v>
      </c>
      <c r="M131" s="7">
        <f t="shared" ref="M131:M194" si="42">IF(K131="","",1)</f>
        <v>1</v>
      </c>
      <c r="N131" s="2" t="str">
        <f>IF('[1]Service Rank in each comparison'!J132="","",'[1]Service Rank in each comparison'!$C132)</f>
        <v/>
      </c>
      <c r="O131" s="5">
        <f>'[1]Service Rank in each comparison'!J132</f>
        <v>0</v>
      </c>
      <c r="P131" s="6">
        <f>'[1]Service Rank in each comparison'!K132</f>
        <v>0</v>
      </c>
      <c r="Q131" s="7">
        <f t="shared" ref="Q131:Q194" si="43">IF(O131="","",1)</f>
        <v>1</v>
      </c>
      <c r="R131" s="2" t="str">
        <f>IF('[1]Service Rank in each comparison'!L132="","",'[1]Service Rank in each comparison'!$C132)</f>
        <v/>
      </c>
      <c r="S131" s="5">
        <f>'[1]Service Rank in each comparison'!L132</f>
        <v>0</v>
      </c>
      <c r="T131" s="6">
        <f>'[1]Service Rank in each comparison'!M132</f>
        <v>0</v>
      </c>
      <c r="U131" s="7">
        <f t="shared" ref="U131:U194" si="44">IF(S131="","",1)</f>
        <v>1</v>
      </c>
      <c r="V131" s="2" t="str">
        <f>IF('[1]Service Rank in each comparison'!N132="","",'[1]Service Rank in each comparison'!$C132)</f>
        <v/>
      </c>
      <c r="W131" s="5">
        <f>'[1]Service Rank in each comparison'!N132</f>
        <v>0</v>
      </c>
      <c r="X131" s="6">
        <f>'[1]Service Rank in each comparison'!O132</f>
        <v>0</v>
      </c>
      <c r="Y131" s="7">
        <f t="shared" ref="Y131:Y194" si="45">IF(W131="","",1)</f>
        <v>1</v>
      </c>
      <c r="Z131" s="2" t="str">
        <f>IF('[1]Service Rank in each comparison'!P132="","",'[1]Service Rank in each comparison'!$C132)</f>
        <v/>
      </c>
      <c r="AA131" s="5">
        <f>'[1]Service Rank in each comparison'!P132</f>
        <v>0</v>
      </c>
      <c r="AB131" s="6">
        <f>'[1]Service Rank in each comparison'!Q132</f>
        <v>0</v>
      </c>
      <c r="AC131" s="7">
        <f t="shared" ref="AC131:AC194" si="46">IF(AA131="","",1)</f>
        <v>1</v>
      </c>
      <c r="AD131" s="2" t="str">
        <f>IF('[1]Service Rank in each comparison'!R132="","",'[1]Service Rank in each comparison'!$C132)</f>
        <v/>
      </c>
      <c r="AE131" s="5">
        <f>'[1]Service Rank in each comparison'!R132</f>
        <v>0</v>
      </c>
      <c r="AF131" s="6">
        <f>'[1]Service Rank in each comparison'!S132</f>
        <v>0</v>
      </c>
      <c r="AG131" s="7">
        <f t="shared" ref="AG131:AG194" si="47">IF(AE131="","",1)</f>
        <v>1</v>
      </c>
      <c r="AH131" s="2" t="str">
        <f>IF('[1]Service Rank in each comparison'!T132="","",'[1]Service Rank in each comparison'!$C132)</f>
        <v/>
      </c>
      <c r="AI131" s="5">
        <f>'[1]Service Rank in each comparison'!T132</f>
        <v>0</v>
      </c>
      <c r="AJ131" s="6">
        <f>'[1]Service Rank in each comparison'!U132</f>
        <v>0</v>
      </c>
      <c r="AK131" s="7">
        <f t="shared" ref="AK131:AK194" si="48">IF(AI131="","",1)</f>
        <v>1</v>
      </c>
      <c r="AL131" s="2" t="str">
        <f>IF('[1]Service Rank in each comparison'!V132="","",'[1]Service Rank in each comparison'!$C132)</f>
        <v/>
      </c>
      <c r="AM131" s="5">
        <f>'[1]Service Rank in each comparison'!V132</f>
        <v>0</v>
      </c>
      <c r="AN131" s="6">
        <f>'[1]Service Rank in each comparison'!W132</f>
        <v>0</v>
      </c>
      <c r="AO131" s="7">
        <f t="shared" ref="AO131:AO194" si="49">IF(AM131="","",1)</f>
        <v>1</v>
      </c>
      <c r="AP131" s="2" t="str">
        <f>IF('[1]Service Rank in each comparison'!X132="","",'[1]Service Rank in each comparison'!$C132)</f>
        <v/>
      </c>
      <c r="AQ131" s="5">
        <f>'[1]Service Rank in each comparison'!X132</f>
        <v>0</v>
      </c>
      <c r="AR131" s="6">
        <f>'[1]Service Rank in each comparison'!Y132</f>
        <v>0</v>
      </c>
      <c r="AS131" s="7">
        <f t="shared" ref="AS131:AS194" si="50">IF(AQ131="","",1)</f>
        <v>1</v>
      </c>
      <c r="AT131" s="2" t="str">
        <f>IF('[1]Service Rank in each comparison'!Z132="","",'[1]Service Rank in each comparison'!$C132)</f>
        <v/>
      </c>
      <c r="AU131" s="5">
        <f>'[1]Service Rank in each comparison'!Z132</f>
        <v>0</v>
      </c>
      <c r="AV131" s="6">
        <f>'[1]Service Rank in each comparison'!AA132</f>
        <v>0</v>
      </c>
      <c r="AW131" s="7">
        <f t="shared" ref="AW131:AW194" si="51">IF(AU131="","",1)</f>
        <v>1</v>
      </c>
      <c r="AX131" s="2" t="str">
        <f>IF('[1]Service Rank in each comparison'!AB132="","",'[1]Service Rank in each comparison'!$C132)</f>
        <v/>
      </c>
      <c r="AY131" s="5">
        <f>'[1]Service Rank in each comparison'!AB132</f>
        <v>0</v>
      </c>
      <c r="AZ131" s="6">
        <f>'[1]Service Rank in each comparison'!AC132</f>
        <v>0</v>
      </c>
      <c r="BA131" s="7">
        <f t="shared" ref="BA131:BA194" si="52">IF(AY131="","",1)</f>
        <v>1</v>
      </c>
      <c r="BB131" s="2" t="str">
        <f>IF('[1]Service Rank in each comparison'!AD132="","",'[1]Service Rank in each comparison'!$C132)</f>
        <v/>
      </c>
      <c r="BC131" s="5">
        <f>'[1]Service Rank in each comparison'!AD132</f>
        <v>0</v>
      </c>
      <c r="BD131" s="6">
        <f>'[1]Service Rank in each comparison'!AE132</f>
        <v>0</v>
      </c>
      <c r="BE131" s="7">
        <f t="shared" ref="BE131:BE194" si="53">IF(BC131="","",1)</f>
        <v>1</v>
      </c>
      <c r="BF131" s="2" t="str">
        <f>IF('[1]Service Rank in each comparison'!AF132="","",'[1]Service Rank in each comparison'!$C132)</f>
        <v/>
      </c>
      <c r="BG131" s="5">
        <f>'[1]Service Rank in each comparison'!AF132</f>
        <v>0</v>
      </c>
      <c r="BH131" s="6">
        <f>'[1]Service Rank in each comparison'!AG132</f>
        <v>0</v>
      </c>
      <c r="BI131" s="7">
        <f t="shared" ref="BI131:BI194" si="54">IF(BG131="","",1)</f>
        <v>1</v>
      </c>
      <c r="BJ131" s="2" t="str">
        <f>IF('[1]Service Rank in each comparison'!AH132="","",'[1]Service Rank in each comparison'!$C132)</f>
        <v/>
      </c>
      <c r="BK131" s="5">
        <f>'[1]Service Rank in each comparison'!AH132</f>
        <v>0</v>
      </c>
      <c r="BL131" s="6">
        <f>'[1]Service Rank in each comparison'!AI132</f>
        <v>0</v>
      </c>
      <c r="BM131" s="7">
        <f t="shared" ref="BM131:BM194" si="55">IF(BK131="","",1)</f>
        <v>1</v>
      </c>
      <c r="BN131" s="2" t="str">
        <f>IF('[1]Service Rank in each comparison'!AJ132="","",'[1]Service Rank in each comparison'!$C132)</f>
        <v/>
      </c>
      <c r="BO131" s="5">
        <f>'[1]Service Rank in each comparison'!AJ132</f>
        <v>0</v>
      </c>
      <c r="BP131" s="6">
        <f>'[1]Service Rank in each comparison'!AK132</f>
        <v>0</v>
      </c>
      <c r="BQ131" s="7">
        <f t="shared" ref="BQ131:BQ194" si="56">IF(BO131="","",1)</f>
        <v>1</v>
      </c>
      <c r="BR131" s="2" t="str">
        <f>IF('[1]Service Rank in each comparison'!AL132="","",'[1]Service Rank in each comparison'!$C132)</f>
        <v/>
      </c>
      <c r="BS131" s="5">
        <f>'[1]Service Rank in each comparison'!AL132</f>
        <v>0</v>
      </c>
      <c r="BT131" s="6">
        <f>'[1]Service Rank in each comparison'!AM132</f>
        <v>0</v>
      </c>
      <c r="BU131" s="7">
        <f t="shared" ref="BU131:BU194" si="57">IF(BS131="","",1)</f>
        <v>1</v>
      </c>
      <c r="BV131" s="2" t="str">
        <f>IF('[1]Service Rank in each comparison'!AN132="","",'[1]Service Rank in each comparison'!$C132)</f>
        <v/>
      </c>
      <c r="BW131" s="5">
        <f>'[1]Service Rank in each comparison'!AN132</f>
        <v>0</v>
      </c>
      <c r="BX131" s="6">
        <f>'[1]Service Rank in each comparison'!AO132</f>
        <v>0</v>
      </c>
      <c r="BY131" s="7">
        <f t="shared" ref="BY131:BY194" si="58">IF(BW131="","",1)</f>
        <v>1</v>
      </c>
      <c r="BZ131" s="2" t="str">
        <f>IF('[1]Service Rank in each comparison'!AP132="","",'[1]Service Rank in each comparison'!$C132)</f>
        <v/>
      </c>
      <c r="CA131" s="5">
        <f>'[1]Service Rank in each comparison'!AP132</f>
        <v>0</v>
      </c>
      <c r="CB131" s="6">
        <f>'[1]Service Rank in each comparison'!AQ132</f>
        <v>0</v>
      </c>
      <c r="CC131" s="7">
        <f t="shared" ref="CC131:CC194" si="59">IF(CA131="","",1)</f>
        <v>1</v>
      </c>
      <c r="CE131" s="2" t="s">
        <v>239</v>
      </c>
      <c r="CF131" s="5">
        <v>94.4201959954442</v>
      </c>
      <c r="CG131" s="6">
        <v>-65.9804938184474</v>
      </c>
      <c r="CH131" s="7">
        <v>1</v>
      </c>
      <c r="CI131" s="2" t="s">
        <v>230</v>
      </c>
      <c r="CJ131" s="5">
        <v>4.12819367646604</v>
      </c>
      <c r="CK131" s="6">
        <v>-4.12819367646604</v>
      </c>
      <c r="CL131" s="7">
        <v>1</v>
      </c>
      <c r="CM131" s="2" t="s">
        <v>299</v>
      </c>
      <c r="CN131" s="125" t="s">
        <v>299</v>
      </c>
      <c r="CO131" s="126" t="s">
        <v>299</v>
      </c>
      <c r="CP131" s="127" t="s">
        <v>299</v>
      </c>
      <c r="CQ131" s="2" t="s">
        <v>299</v>
      </c>
      <c r="CR131" s="125" t="s">
        <v>299</v>
      </c>
      <c r="CS131" s="126" t="s">
        <v>299</v>
      </c>
      <c r="CT131" s="127" t="s">
        <v>299</v>
      </c>
      <c r="CU131" s="2" t="s">
        <v>299</v>
      </c>
      <c r="CV131" s="125" t="s">
        <v>299</v>
      </c>
      <c r="CW131" s="126" t="s">
        <v>299</v>
      </c>
      <c r="CX131" s="127" t="s">
        <v>299</v>
      </c>
      <c r="CY131" s="2" t="s">
        <v>299</v>
      </c>
      <c r="CZ131" s="125" t="s">
        <v>299</v>
      </c>
      <c r="DA131" s="126" t="s">
        <v>299</v>
      </c>
      <c r="DB131" s="127" t="s">
        <v>299</v>
      </c>
      <c r="DC131" s="2" t="s">
        <v>299</v>
      </c>
      <c r="DD131" s="125" t="s">
        <v>299</v>
      </c>
      <c r="DE131" s="126" t="s">
        <v>299</v>
      </c>
      <c r="DF131" s="127" t="s">
        <v>299</v>
      </c>
      <c r="DG131" s="2" t="s">
        <v>299</v>
      </c>
      <c r="DH131" s="125" t="s">
        <v>299</v>
      </c>
      <c r="DI131" s="126" t="s">
        <v>299</v>
      </c>
      <c r="DJ131" s="127" t="s">
        <v>299</v>
      </c>
      <c r="DK131" s="2" t="s">
        <v>299</v>
      </c>
      <c r="DL131" s="125" t="s">
        <v>299</v>
      </c>
      <c r="DM131" s="126" t="s">
        <v>299</v>
      </c>
      <c r="DN131" s="127" t="s">
        <v>299</v>
      </c>
      <c r="DO131" s="2" t="s">
        <v>299</v>
      </c>
      <c r="DP131" s="125" t="s">
        <v>299</v>
      </c>
      <c r="DQ131" s="126" t="s">
        <v>299</v>
      </c>
      <c r="DR131" s="127" t="s">
        <v>299</v>
      </c>
      <c r="DS131" s="2" t="s">
        <v>299</v>
      </c>
      <c r="DT131" s="125" t="s">
        <v>299</v>
      </c>
      <c r="DU131" s="126" t="s">
        <v>299</v>
      </c>
      <c r="DV131" s="127" t="s">
        <v>299</v>
      </c>
      <c r="DW131" s="2" t="s">
        <v>299</v>
      </c>
      <c r="DX131" s="125" t="s">
        <v>299</v>
      </c>
      <c r="DY131" s="126" t="s">
        <v>299</v>
      </c>
      <c r="DZ131" s="127" t="s">
        <v>299</v>
      </c>
      <c r="EA131" s="2" t="s">
        <v>299</v>
      </c>
      <c r="EB131" s="125" t="s">
        <v>299</v>
      </c>
      <c r="EC131" s="126" t="s">
        <v>299</v>
      </c>
      <c r="ED131" s="127" t="s">
        <v>299</v>
      </c>
      <c r="EE131" s="2" t="s">
        <v>299</v>
      </c>
      <c r="EF131" s="125" t="s">
        <v>299</v>
      </c>
      <c r="EG131" s="126" t="s">
        <v>299</v>
      </c>
      <c r="EH131" s="127" t="s">
        <v>299</v>
      </c>
      <c r="EI131" s="2" t="s">
        <v>299</v>
      </c>
      <c r="EJ131" s="125" t="s">
        <v>299</v>
      </c>
      <c r="EK131" s="126" t="s">
        <v>299</v>
      </c>
      <c r="EL131" s="127" t="s">
        <v>299</v>
      </c>
      <c r="EM131" s="2" t="s">
        <v>299</v>
      </c>
      <c r="EN131" s="125" t="s">
        <v>299</v>
      </c>
      <c r="EO131" s="126" t="s">
        <v>299</v>
      </c>
      <c r="EP131" s="127" t="s">
        <v>299</v>
      </c>
      <c r="EQ131" s="2" t="s">
        <v>299</v>
      </c>
      <c r="ER131" s="125" t="s">
        <v>299</v>
      </c>
      <c r="ES131" s="126" t="s">
        <v>299</v>
      </c>
      <c r="ET131" s="127" t="s">
        <v>299</v>
      </c>
      <c r="EU131" s="2" t="s">
        <v>299</v>
      </c>
      <c r="EV131" s="125" t="s">
        <v>299</v>
      </c>
      <c r="EW131" s="126" t="s">
        <v>299</v>
      </c>
      <c r="EX131" s="127" t="s">
        <v>299</v>
      </c>
      <c r="EY131" s="2" t="s">
        <v>299</v>
      </c>
      <c r="EZ131" s="125" t="s">
        <v>299</v>
      </c>
      <c r="FA131" s="126" t="s">
        <v>299</v>
      </c>
      <c r="FB131" s="127" t="s">
        <v>299</v>
      </c>
      <c r="FC131" s="2" t="s">
        <v>299</v>
      </c>
      <c r="FD131" s="125" t="s">
        <v>299</v>
      </c>
      <c r="FE131" s="126" t="s">
        <v>299</v>
      </c>
      <c r="FF131" s="127" t="s">
        <v>299</v>
      </c>
    </row>
    <row r="132" spans="2:162">
      <c r="B132" s="2" t="str">
        <f>IF('[1]Service Rank in each comparison'!D133="","",'[1]Service Rank in each comparison'!$C133)</f>
        <v/>
      </c>
      <c r="C132" s="5">
        <f>'[1]Service Rank in each comparison'!D133</f>
        <v>0</v>
      </c>
      <c r="D132" s="6" t="str">
        <f>IF('[1]Service Rank in each comparison'!E133="","",'[1]Service Rank in each comparison'!E133)</f>
        <v/>
      </c>
      <c r="E132" s="7">
        <f t="shared" si="40"/>
        <v>1</v>
      </c>
      <c r="F132" s="2" t="str">
        <f>IF('[1]Service Rank in each comparison'!F133="","",'[1]Service Rank in each comparison'!$C133)</f>
        <v>Hedgehog signaling pathway</v>
      </c>
      <c r="G132" s="5">
        <f>'[1]Service Rank in each comparison'!F133</f>
        <v>115.872085326795</v>
      </c>
      <c r="H132" s="6">
        <f>'[1]Service Rank in each comparison'!G133</f>
        <v>115.872085326795</v>
      </c>
      <c r="I132" s="7">
        <f t="shared" si="41"/>
        <v>1</v>
      </c>
      <c r="J132" s="2" t="str">
        <f>IF('[1]Service Rank in each comparison'!H133="","",'[1]Service Rank in each comparison'!$C133)</f>
        <v>Hedgehog signaling pathway</v>
      </c>
      <c r="K132" s="5">
        <f>'[1]Service Rank in each comparison'!H133</f>
        <v>48.2672082330749</v>
      </c>
      <c r="L132" s="6">
        <f>'[1]Service Rank in each comparison'!I133</f>
        <v>48.2672082330749</v>
      </c>
      <c r="M132" s="7">
        <f t="shared" si="42"/>
        <v>1</v>
      </c>
      <c r="N132" s="2" t="str">
        <f>IF('[1]Service Rank in each comparison'!J133="","",'[1]Service Rank in each comparison'!$C133)</f>
        <v/>
      </c>
      <c r="O132" s="5">
        <f>'[1]Service Rank in each comparison'!J133</f>
        <v>0</v>
      </c>
      <c r="P132" s="6">
        <f>'[1]Service Rank in each comparison'!K133</f>
        <v>0</v>
      </c>
      <c r="Q132" s="7">
        <f t="shared" si="43"/>
        <v>1</v>
      </c>
      <c r="R132" s="2" t="str">
        <f>IF('[1]Service Rank in each comparison'!L133="","",'[1]Service Rank in each comparison'!$C133)</f>
        <v/>
      </c>
      <c r="S132" s="5">
        <f>'[1]Service Rank in each comparison'!L133</f>
        <v>0</v>
      </c>
      <c r="T132" s="6">
        <f>'[1]Service Rank in each comparison'!M133</f>
        <v>0</v>
      </c>
      <c r="U132" s="7">
        <f t="shared" si="44"/>
        <v>1</v>
      </c>
      <c r="V132" s="2" t="str">
        <f>IF('[1]Service Rank in each comparison'!N133="","",'[1]Service Rank in each comparison'!$C133)</f>
        <v/>
      </c>
      <c r="W132" s="5">
        <f>'[1]Service Rank in each comparison'!N133</f>
        <v>0</v>
      </c>
      <c r="X132" s="6">
        <f>'[1]Service Rank in each comparison'!O133</f>
        <v>0</v>
      </c>
      <c r="Y132" s="7">
        <f t="shared" si="45"/>
        <v>1</v>
      </c>
      <c r="Z132" s="2" t="str">
        <f>IF('[1]Service Rank in each comparison'!P133="","",'[1]Service Rank in each comparison'!$C133)</f>
        <v/>
      </c>
      <c r="AA132" s="5">
        <f>'[1]Service Rank in each comparison'!P133</f>
        <v>0</v>
      </c>
      <c r="AB132" s="6">
        <f>'[1]Service Rank in each comparison'!Q133</f>
        <v>0</v>
      </c>
      <c r="AC132" s="7">
        <f t="shared" si="46"/>
        <v>1</v>
      </c>
      <c r="AD132" s="2" t="str">
        <f>IF('[1]Service Rank in each comparison'!R133="","",'[1]Service Rank in each comparison'!$C133)</f>
        <v/>
      </c>
      <c r="AE132" s="5">
        <f>'[1]Service Rank in each comparison'!R133</f>
        <v>0</v>
      </c>
      <c r="AF132" s="6">
        <f>'[1]Service Rank in each comparison'!S133</f>
        <v>0</v>
      </c>
      <c r="AG132" s="7">
        <f t="shared" si="47"/>
        <v>1</v>
      </c>
      <c r="AH132" s="2" t="str">
        <f>IF('[1]Service Rank in each comparison'!T133="","",'[1]Service Rank in each comparison'!$C133)</f>
        <v/>
      </c>
      <c r="AI132" s="5">
        <f>'[1]Service Rank in each comparison'!T133</f>
        <v>0</v>
      </c>
      <c r="AJ132" s="6">
        <f>'[1]Service Rank in each comparison'!U133</f>
        <v>0</v>
      </c>
      <c r="AK132" s="7">
        <f t="shared" si="48"/>
        <v>1</v>
      </c>
      <c r="AL132" s="2" t="str">
        <f>IF('[1]Service Rank in each comparison'!V133="","",'[1]Service Rank in each comparison'!$C133)</f>
        <v/>
      </c>
      <c r="AM132" s="5">
        <f>'[1]Service Rank in each comparison'!V133</f>
        <v>0</v>
      </c>
      <c r="AN132" s="6">
        <f>'[1]Service Rank in each comparison'!W133</f>
        <v>0</v>
      </c>
      <c r="AO132" s="7">
        <f t="shared" si="49"/>
        <v>1</v>
      </c>
      <c r="AP132" s="2" t="str">
        <f>IF('[1]Service Rank in each comparison'!X133="","",'[1]Service Rank in each comparison'!$C133)</f>
        <v/>
      </c>
      <c r="AQ132" s="5">
        <f>'[1]Service Rank in each comparison'!X133</f>
        <v>0</v>
      </c>
      <c r="AR132" s="6">
        <f>'[1]Service Rank in each comparison'!Y133</f>
        <v>0</v>
      </c>
      <c r="AS132" s="7">
        <f t="shared" si="50"/>
        <v>1</v>
      </c>
      <c r="AT132" s="2" t="str">
        <f>IF('[1]Service Rank in each comparison'!Z133="","",'[1]Service Rank in each comparison'!$C133)</f>
        <v/>
      </c>
      <c r="AU132" s="5">
        <f>'[1]Service Rank in each comparison'!Z133</f>
        <v>0</v>
      </c>
      <c r="AV132" s="6">
        <f>'[1]Service Rank in each comparison'!AA133</f>
        <v>0</v>
      </c>
      <c r="AW132" s="7">
        <f t="shared" si="51"/>
        <v>1</v>
      </c>
      <c r="AX132" s="2" t="str">
        <f>IF('[1]Service Rank in each comparison'!AB133="","",'[1]Service Rank in each comparison'!$C133)</f>
        <v/>
      </c>
      <c r="AY132" s="5">
        <f>'[1]Service Rank in each comparison'!AB133</f>
        <v>0</v>
      </c>
      <c r="AZ132" s="6">
        <f>'[1]Service Rank in each comparison'!AC133</f>
        <v>0</v>
      </c>
      <c r="BA132" s="7">
        <f t="shared" si="52"/>
        <v>1</v>
      </c>
      <c r="BB132" s="2" t="str">
        <f>IF('[1]Service Rank in each comparison'!AD133="","",'[1]Service Rank in each comparison'!$C133)</f>
        <v/>
      </c>
      <c r="BC132" s="5">
        <f>'[1]Service Rank in each comparison'!AD133</f>
        <v>0</v>
      </c>
      <c r="BD132" s="6">
        <f>'[1]Service Rank in each comparison'!AE133</f>
        <v>0</v>
      </c>
      <c r="BE132" s="7">
        <f t="shared" si="53"/>
        <v>1</v>
      </c>
      <c r="BF132" s="2" t="str">
        <f>IF('[1]Service Rank in each comparison'!AF133="","",'[1]Service Rank in each comparison'!$C133)</f>
        <v/>
      </c>
      <c r="BG132" s="5">
        <f>'[1]Service Rank in each comparison'!AF133</f>
        <v>0</v>
      </c>
      <c r="BH132" s="6">
        <f>'[1]Service Rank in each comparison'!AG133</f>
        <v>0</v>
      </c>
      <c r="BI132" s="7">
        <f t="shared" si="54"/>
        <v>1</v>
      </c>
      <c r="BJ132" s="2" t="str">
        <f>IF('[1]Service Rank in each comparison'!AH133="","",'[1]Service Rank in each comparison'!$C133)</f>
        <v/>
      </c>
      <c r="BK132" s="5">
        <f>'[1]Service Rank in each comparison'!AH133</f>
        <v>0</v>
      </c>
      <c r="BL132" s="6">
        <f>'[1]Service Rank in each comparison'!AI133</f>
        <v>0</v>
      </c>
      <c r="BM132" s="7">
        <f t="shared" si="55"/>
        <v>1</v>
      </c>
      <c r="BN132" s="2" t="str">
        <f>IF('[1]Service Rank in each comparison'!AJ133="","",'[1]Service Rank in each comparison'!$C133)</f>
        <v/>
      </c>
      <c r="BO132" s="5">
        <f>'[1]Service Rank in each comparison'!AJ133</f>
        <v>0</v>
      </c>
      <c r="BP132" s="6">
        <f>'[1]Service Rank in each comparison'!AK133</f>
        <v>0</v>
      </c>
      <c r="BQ132" s="7">
        <f t="shared" si="56"/>
        <v>1</v>
      </c>
      <c r="BR132" s="2" t="str">
        <f>IF('[1]Service Rank in each comparison'!AL133="","",'[1]Service Rank in each comparison'!$C133)</f>
        <v/>
      </c>
      <c r="BS132" s="5">
        <f>'[1]Service Rank in each comparison'!AL133</f>
        <v>0</v>
      </c>
      <c r="BT132" s="6">
        <f>'[1]Service Rank in each comparison'!AM133</f>
        <v>0</v>
      </c>
      <c r="BU132" s="7">
        <f t="shared" si="57"/>
        <v>1</v>
      </c>
      <c r="BV132" s="2" t="str">
        <f>IF('[1]Service Rank in each comparison'!AN133="","",'[1]Service Rank in each comparison'!$C133)</f>
        <v/>
      </c>
      <c r="BW132" s="5">
        <f>'[1]Service Rank in each comparison'!AN133</f>
        <v>0</v>
      </c>
      <c r="BX132" s="6">
        <f>'[1]Service Rank in each comparison'!AO133</f>
        <v>0</v>
      </c>
      <c r="BY132" s="7">
        <f t="shared" si="58"/>
        <v>1</v>
      </c>
      <c r="BZ132" s="2" t="str">
        <f>IF('[1]Service Rank in each comparison'!AP133="","",'[1]Service Rank in each comparison'!$C133)</f>
        <v/>
      </c>
      <c r="CA132" s="5">
        <f>'[1]Service Rank in each comparison'!AP133</f>
        <v>0</v>
      </c>
      <c r="CB132" s="6">
        <f>'[1]Service Rank in each comparison'!AQ133</f>
        <v>0</v>
      </c>
      <c r="CC132" s="7">
        <f t="shared" si="59"/>
        <v>1</v>
      </c>
      <c r="CE132" s="2" t="s">
        <v>250</v>
      </c>
      <c r="CF132" s="5">
        <v>91.7137059505482</v>
      </c>
      <c r="CG132" s="6">
        <v>14.5220616427497</v>
      </c>
      <c r="CH132" s="7">
        <v>1</v>
      </c>
      <c r="CI132" s="2" t="s">
        <v>270</v>
      </c>
      <c r="CJ132" s="5">
        <v>3.8911737160729</v>
      </c>
      <c r="CK132" s="6">
        <v>3.8911737160729</v>
      </c>
      <c r="CL132" s="7">
        <v>1</v>
      </c>
      <c r="CM132" s="2" t="s">
        <v>299</v>
      </c>
      <c r="CN132" s="125" t="s">
        <v>299</v>
      </c>
      <c r="CO132" s="126" t="s">
        <v>299</v>
      </c>
      <c r="CP132" s="127" t="s">
        <v>299</v>
      </c>
      <c r="CQ132" s="2" t="s">
        <v>299</v>
      </c>
      <c r="CR132" s="125" t="s">
        <v>299</v>
      </c>
      <c r="CS132" s="126" t="s">
        <v>299</v>
      </c>
      <c r="CT132" s="127" t="s">
        <v>299</v>
      </c>
      <c r="CU132" s="2" t="s">
        <v>299</v>
      </c>
      <c r="CV132" s="125" t="s">
        <v>299</v>
      </c>
      <c r="CW132" s="126" t="s">
        <v>299</v>
      </c>
      <c r="CX132" s="127" t="s">
        <v>299</v>
      </c>
      <c r="CY132" s="2" t="s">
        <v>299</v>
      </c>
      <c r="CZ132" s="125" t="s">
        <v>299</v>
      </c>
      <c r="DA132" s="126" t="s">
        <v>299</v>
      </c>
      <c r="DB132" s="127" t="s">
        <v>299</v>
      </c>
      <c r="DC132" s="2" t="s">
        <v>299</v>
      </c>
      <c r="DD132" s="125" t="s">
        <v>299</v>
      </c>
      <c r="DE132" s="126" t="s">
        <v>299</v>
      </c>
      <c r="DF132" s="127" t="s">
        <v>299</v>
      </c>
      <c r="DG132" s="2" t="s">
        <v>299</v>
      </c>
      <c r="DH132" s="125" t="s">
        <v>299</v>
      </c>
      <c r="DI132" s="126" t="s">
        <v>299</v>
      </c>
      <c r="DJ132" s="127" t="s">
        <v>299</v>
      </c>
      <c r="DK132" s="2" t="s">
        <v>299</v>
      </c>
      <c r="DL132" s="125" t="s">
        <v>299</v>
      </c>
      <c r="DM132" s="126" t="s">
        <v>299</v>
      </c>
      <c r="DN132" s="127" t="s">
        <v>299</v>
      </c>
      <c r="DO132" s="2" t="s">
        <v>299</v>
      </c>
      <c r="DP132" s="125" t="s">
        <v>299</v>
      </c>
      <c r="DQ132" s="126" t="s">
        <v>299</v>
      </c>
      <c r="DR132" s="127" t="s">
        <v>299</v>
      </c>
      <c r="DS132" s="2" t="s">
        <v>299</v>
      </c>
      <c r="DT132" s="125" t="s">
        <v>299</v>
      </c>
      <c r="DU132" s="126" t="s">
        <v>299</v>
      </c>
      <c r="DV132" s="127" t="s">
        <v>299</v>
      </c>
      <c r="DW132" s="2" t="s">
        <v>299</v>
      </c>
      <c r="DX132" s="125" t="s">
        <v>299</v>
      </c>
      <c r="DY132" s="126" t="s">
        <v>299</v>
      </c>
      <c r="DZ132" s="127" t="s">
        <v>299</v>
      </c>
      <c r="EA132" s="2" t="s">
        <v>299</v>
      </c>
      <c r="EB132" s="125" t="s">
        <v>299</v>
      </c>
      <c r="EC132" s="126" t="s">
        <v>299</v>
      </c>
      <c r="ED132" s="127" t="s">
        <v>299</v>
      </c>
      <c r="EE132" s="2" t="s">
        <v>299</v>
      </c>
      <c r="EF132" s="125" t="s">
        <v>299</v>
      </c>
      <c r="EG132" s="126" t="s">
        <v>299</v>
      </c>
      <c r="EH132" s="127" t="s">
        <v>299</v>
      </c>
      <c r="EI132" s="2" t="s">
        <v>299</v>
      </c>
      <c r="EJ132" s="125" t="s">
        <v>299</v>
      </c>
      <c r="EK132" s="126" t="s">
        <v>299</v>
      </c>
      <c r="EL132" s="127" t="s">
        <v>299</v>
      </c>
      <c r="EM132" s="2" t="s">
        <v>299</v>
      </c>
      <c r="EN132" s="125" t="s">
        <v>299</v>
      </c>
      <c r="EO132" s="126" t="s">
        <v>299</v>
      </c>
      <c r="EP132" s="127" t="s">
        <v>299</v>
      </c>
      <c r="EQ132" s="2" t="s">
        <v>299</v>
      </c>
      <c r="ER132" s="125" t="s">
        <v>299</v>
      </c>
      <c r="ES132" s="126" t="s">
        <v>299</v>
      </c>
      <c r="ET132" s="127" t="s">
        <v>299</v>
      </c>
      <c r="EU132" s="2" t="s">
        <v>299</v>
      </c>
      <c r="EV132" s="125" t="s">
        <v>299</v>
      </c>
      <c r="EW132" s="126" t="s">
        <v>299</v>
      </c>
      <c r="EX132" s="127" t="s">
        <v>299</v>
      </c>
      <c r="EY132" s="2" t="s">
        <v>299</v>
      </c>
      <c r="EZ132" s="125" t="s">
        <v>299</v>
      </c>
      <c r="FA132" s="126" t="s">
        <v>299</v>
      </c>
      <c r="FB132" s="127" t="s">
        <v>299</v>
      </c>
      <c r="FC132" s="2" t="s">
        <v>299</v>
      </c>
      <c r="FD132" s="125" t="s">
        <v>299</v>
      </c>
      <c r="FE132" s="126" t="s">
        <v>299</v>
      </c>
      <c r="FF132" s="127" t="s">
        <v>299</v>
      </c>
    </row>
    <row r="133" spans="2:162">
      <c r="B133" s="2" t="str">
        <f>IF('[1]Service Rank in each comparison'!D134="","",'[1]Service Rank in each comparison'!$C134)</f>
        <v/>
      </c>
      <c r="C133" s="5">
        <f>'[1]Service Rank in each comparison'!D134</f>
        <v>0</v>
      </c>
      <c r="D133" s="6" t="str">
        <f>IF('[1]Service Rank in each comparison'!E134="","",'[1]Service Rank in each comparison'!E134)</f>
        <v/>
      </c>
      <c r="E133" s="7">
        <f t="shared" si="40"/>
        <v>1</v>
      </c>
      <c r="F133" s="2" t="str">
        <f>IF('[1]Service Rank in each comparison'!F134="","",'[1]Service Rank in each comparison'!$C134)</f>
        <v>TGF-beta signaling pathway</v>
      </c>
      <c r="G133" s="5">
        <f>'[1]Service Rank in each comparison'!F134</f>
        <v>44.0760379719795</v>
      </c>
      <c r="H133" s="6">
        <f>'[1]Service Rank in each comparison'!G134</f>
        <v>44.0760379719795</v>
      </c>
      <c r="I133" s="7">
        <f t="shared" si="41"/>
        <v>1</v>
      </c>
      <c r="J133" s="2" t="str">
        <f>IF('[1]Service Rank in each comparison'!H134="","",'[1]Service Rank in each comparison'!$C134)</f>
        <v/>
      </c>
      <c r="K133" s="5">
        <f>'[1]Service Rank in each comparison'!H134</f>
        <v>0</v>
      </c>
      <c r="L133" s="6">
        <f>'[1]Service Rank in each comparison'!I134</f>
        <v>0</v>
      </c>
      <c r="M133" s="7">
        <f t="shared" si="42"/>
        <v>1</v>
      </c>
      <c r="N133" s="2" t="str">
        <f>IF('[1]Service Rank in each comparison'!J134="","",'[1]Service Rank in each comparison'!$C134)</f>
        <v/>
      </c>
      <c r="O133" s="5">
        <f>'[1]Service Rank in each comparison'!J134</f>
        <v>0</v>
      </c>
      <c r="P133" s="6">
        <f>'[1]Service Rank in each comparison'!K134</f>
        <v>0</v>
      </c>
      <c r="Q133" s="7">
        <f t="shared" si="43"/>
        <v>1</v>
      </c>
      <c r="R133" s="2" t="str">
        <f>IF('[1]Service Rank in each comparison'!L134="","",'[1]Service Rank in each comparison'!$C134)</f>
        <v/>
      </c>
      <c r="S133" s="5">
        <f>'[1]Service Rank in each comparison'!L134</f>
        <v>0</v>
      </c>
      <c r="T133" s="6">
        <f>'[1]Service Rank in each comparison'!M134</f>
        <v>0</v>
      </c>
      <c r="U133" s="7">
        <f t="shared" si="44"/>
        <v>1</v>
      </c>
      <c r="V133" s="2" t="str">
        <f>IF('[1]Service Rank in each comparison'!N134="","",'[1]Service Rank in each comparison'!$C134)</f>
        <v/>
      </c>
      <c r="W133" s="5">
        <f>'[1]Service Rank in each comparison'!N134</f>
        <v>0</v>
      </c>
      <c r="X133" s="6">
        <f>'[1]Service Rank in each comparison'!O134</f>
        <v>0</v>
      </c>
      <c r="Y133" s="7">
        <f t="shared" si="45"/>
        <v>1</v>
      </c>
      <c r="Z133" s="2" t="str">
        <f>IF('[1]Service Rank in each comparison'!P134="","",'[1]Service Rank in each comparison'!$C134)</f>
        <v/>
      </c>
      <c r="AA133" s="5">
        <f>'[1]Service Rank in each comparison'!P134</f>
        <v>0</v>
      </c>
      <c r="AB133" s="6">
        <f>'[1]Service Rank in each comparison'!Q134</f>
        <v>0</v>
      </c>
      <c r="AC133" s="7">
        <f t="shared" si="46"/>
        <v>1</v>
      </c>
      <c r="AD133" s="2" t="str">
        <f>IF('[1]Service Rank in each comparison'!R134="","",'[1]Service Rank in each comparison'!$C134)</f>
        <v/>
      </c>
      <c r="AE133" s="5">
        <f>'[1]Service Rank in each comparison'!R134</f>
        <v>0</v>
      </c>
      <c r="AF133" s="6">
        <f>'[1]Service Rank in each comparison'!S134</f>
        <v>0</v>
      </c>
      <c r="AG133" s="7">
        <f t="shared" si="47"/>
        <v>1</v>
      </c>
      <c r="AH133" s="2" t="str">
        <f>IF('[1]Service Rank in each comparison'!T134="","",'[1]Service Rank in each comparison'!$C134)</f>
        <v/>
      </c>
      <c r="AI133" s="5">
        <f>'[1]Service Rank in each comparison'!T134</f>
        <v>0</v>
      </c>
      <c r="AJ133" s="6">
        <f>'[1]Service Rank in each comparison'!U134</f>
        <v>0</v>
      </c>
      <c r="AK133" s="7">
        <f t="shared" si="48"/>
        <v>1</v>
      </c>
      <c r="AL133" s="2" t="str">
        <f>IF('[1]Service Rank in each comparison'!V134="","",'[1]Service Rank in each comparison'!$C134)</f>
        <v/>
      </c>
      <c r="AM133" s="5">
        <f>'[1]Service Rank in each comparison'!V134</f>
        <v>0</v>
      </c>
      <c r="AN133" s="6">
        <f>'[1]Service Rank in each comparison'!W134</f>
        <v>0</v>
      </c>
      <c r="AO133" s="7">
        <f t="shared" si="49"/>
        <v>1</v>
      </c>
      <c r="AP133" s="2" t="str">
        <f>IF('[1]Service Rank in each comparison'!X134="","",'[1]Service Rank in each comparison'!$C134)</f>
        <v/>
      </c>
      <c r="AQ133" s="5">
        <f>'[1]Service Rank in each comparison'!X134</f>
        <v>0</v>
      </c>
      <c r="AR133" s="6">
        <f>'[1]Service Rank in each comparison'!Y134</f>
        <v>0</v>
      </c>
      <c r="AS133" s="7">
        <f t="shared" si="50"/>
        <v>1</v>
      </c>
      <c r="AT133" s="2" t="str">
        <f>IF('[1]Service Rank in each comparison'!Z134="","",'[1]Service Rank in each comparison'!$C134)</f>
        <v/>
      </c>
      <c r="AU133" s="5">
        <f>'[1]Service Rank in each comparison'!Z134</f>
        <v>0</v>
      </c>
      <c r="AV133" s="6">
        <f>'[1]Service Rank in each comparison'!AA134</f>
        <v>0</v>
      </c>
      <c r="AW133" s="7">
        <f t="shared" si="51"/>
        <v>1</v>
      </c>
      <c r="AX133" s="2" t="str">
        <f>IF('[1]Service Rank in each comparison'!AB134="","",'[1]Service Rank in each comparison'!$C134)</f>
        <v/>
      </c>
      <c r="AY133" s="5">
        <f>'[1]Service Rank in each comparison'!AB134</f>
        <v>0</v>
      </c>
      <c r="AZ133" s="6">
        <f>'[1]Service Rank in each comparison'!AC134</f>
        <v>0</v>
      </c>
      <c r="BA133" s="7">
        <f t="shared" si="52"/>
        <v>1</v>
      </c>
      <c r="BB133" s="2" t="str">
        <f>IF('[1]Service Rank in each comparison'!AD134="","",'[1]Service Rank in each comparison'!$C134)</f>
        <v/>
      </c>
      <c r="BC133" s="5">
        <f>'[1]Service Rank in each comparison'!AD134</f>
        <v>0</v>
      </c>
      <c r="BD133" s="6">
        <f>'[1]Service Rank in each comparison'!AE134</f>
        <v>0</v>
      </c>
      <c r="BE133" s="7">
        <f t="shared" si="53"/>
        <v>1</v>
      </c>
      <c r="BF133" s="2" t="str">
        <f>IF('[1]Service Rank in each comparison'!AF134="","",'[1]Service Rank in each comparison'!$C134)</f>
        <v/>
      </c>
      <c r="BG133" s="5">
        <f>'[1]Service Rank in each comparison'!AF134</f>
        <v>0</v>
      </c>
      <c r="BH133" s="6">
        <f>'[1]Service Rank in each comparison'!AG134</f>
        <v>0</v>
      </c>
      <c r="BI133" s="7">
        <f t="shared" si="54"/>
        <v>1</v>
      </c>
      <c r="BJ133" s="2" t="str">
        <f>IF('[1]Service Rank in each comparison'!AH134="","",'[1]Service Rank in each comparison'!$C134)</f>
        <v/>
      </c>
      <c r="BK133" s="5">
        <f>'[1]Service Rank in each comparison'!AH134</f>
        <v>0</v>
      </c>
      <c r="BL133" s="6">
        <f>'[1]Service Rank in each comparison'!AI134</f>
        <v>0</v>
      </c>
      <c r="BM133" s="7">
        <f t="shared" si="55"/>
        <v>1</v>
      </c>
      <c r="BN133" s="2" t="str">
        <f>IF('[1]Service Rank in each comparison'!AJ134="","",'[1]Service Rank in each comparison'!$C134)</f>
        <v/>
      </c>
      <c r="BO133" s="5">
        <f>'[1]Service Rank in each comparison'!AJ134</f>
        <v>0</v>
      </c>
      <c r="BP133" s="6">
        <f>'[1]Service Rank in each comparison'!AK134</f>
        <v>0</v>
      </c>
      <c r="BQ133" s="7">
        <f t="shared" si="56"/>
        <v>1</v>
      </c>
      <c r="BR133" s="2" t="str">
        <f>IF('[1]Service Rank in each comparison'!AL134="","",'[1]Service Rank in each comparison'!$C134)</f>
        <v/>
      </c>
      <c r="BS133" s="5">
        <f>'[1]Service Rank in each comparison'!AL134</f>
        <v>0</v>
      </c>
      <c r="BT133" s="6">
        <f>'[1]Service Rank in each comparison'!AM134</f>
        <v>0</v>
      </c>
      <c r="BU133" s="7">
        <f t="shared" si="57"/>
        <v>1</v>
      </c>
      <c r="BV133" s="2" t="str">
        <f>IF('[1]Service Rank in each comparison'!AN134="","",'[1]Service Rank in each comparison'!$C134)</f>
        <v/>
      </c>
      <c r="BW133" s="5">
        <f>'[1]Service Rank in each comparison'!AN134</f>
        <v>0</v>
      </c>
      <c r="BX133" s="6">
        <f>'[1]Service Rank in each comparison'!AO134</f>
        <v>0</v>
      </c>
      <c r="BY133" s="7">
        <f t="shared" si="58"/>
        <v>1</v>
      </c>
      <c r="BZ133" s="2" t="str">
        <f>IF('[1]Service Rank in each comparison'!AP134="","",'[1]Service Rank in each comparison'!$C134)</f>
        <v/>
      </c>
      <c r="CA133" s="5">
        <f>'[1]Service Rank in each comparison'!AP134</f>
        <v>0</v>
      </c>
      <c r="CB133" s="6">
        <f>'[1]Service Rank in each comparison'!AQ134</f>
        <v>0</v>
      </c>
      <c r="CC133" s="7">
        <f t="shared" si="59"/>
        <v>1</v>
      </c>
      <c r="CE133" s="2" t="s">
        <v>226</v>
      </c>
      <c r="CF133" s="5">
        <v>91.2200453574736</v>
      </c>
      <c r="CG133" s="6">
        <v>91.2200453574736</v>
      </c>
      <c r="CH133" s="7">
        <v>1</v>
      </c>
      <c r="CI133" s="2" t="s">
        <v>184</v>
      </c>
      <c r="CJ133" s="5">
        <v>2.82680093939412</v>
      </c>
      <c r="CK133" s="6">
        <v>2.82680093939412</v>
      </c>
      <c r="CL133" s="7">
        <v>1</v>
      </c>
      <c r="CM133" s="2" t="s">
        <v>299</v>
      </c>
      <c r="CN133" s="125" t="s">
        <v>299</v>
      </c>
      <c r="CO133" s="126" t="s">
        <v>299</v>
      </c>
      <c r="CP133" s="127" t="s">
        <v>299</v>
      </c>
      <c r="CQ133" s="2" t="s">
        <v>299</v>
      </c>
      <c r="CR133" s="125" t="s">
        <v>299</v>
      </c>
      <c r="CS133" s="126" t="s">
        <v>299</v>
      </c>
      <c r="CT133" s="127" t="s">
        <v>299</v>
      </c>
      <c r="CU133" s="2" t="s">
        <v>299</v>
      </c>
      <c r="CV133" s="125" t="s">
        <v>299</v>
      </c>
      <c r="CW133" s="126" t="s">
        <v>299</v>
      </c>
      <c r="CX133" s="127" t="s">
        <v>299</v>
      </c>
      <c r="CY133" s="2" t="s">
        <v>299</v>
      </c>
      <c r="CZ133" s="125" t="s">
        <v>299</v>
      </c>
      <c r="DA133" s="126" t="s">
        <v>299</v>
      </c>
      <c r="DB133" s="127" t="s">
        <v>299</v>
      </c>
      <c r="DC133" s="2" t="s">
        <v>299</v>
      </c>
      <c r="DD133" s="125" t="s">
        <v>299</v>
      </c>
      <c r="DE133" s="126" t="s">
        <v>299</v>
      </c>
      <c r="DF133" s="127" t="s">
        <v>299</v>
      </c>
      <c r="DG133" s="2" t="s">
        <v>299</v>
      </c>
      <c r="DH133" s="125" t="s">
        <v>299</v>
      </c>
      <c r="DI133" s="126" t="s">
        <v>299</v>
      </c>
      <c r="DJ133" s="127" t="s">
        <v>299</v>
      </c>
      <c r="DK133" s="2" t="s">
        <v>299</v>
      </c>
      <c r="DL133" s="125" t="s">
        <v>299</v>
      </c>
      <c r="DM133" s="126" t="s">
        <v>299</v>
      </c>
      <c r="DN133" s="127" t="s">
        <v>299</v>
      </c>
      <c r="DO133" s="2" t="s">
        <v>299</v>
      </c>
      <c r="DP133" s="125" t="s">
        <v>299</v>
      </c>
      <c r="DQ133" s="126" t="s">
        <v>299</v>
      </c>
      <c r="DR133" s="127" t="s">
        <v>299</v>
      </c>
      <c r="DS133" s="2" t="s">
        <v>299</v>
      </c>
      <c r="DT133" s="125" t="s">
        <v>299</v>
      </c>
      <c r="DU133" s="126" t="s">
        <v>299</v>
      </c>
      <c r="DV133" s="127" t="s">
        <v>299</v>
      </c>
      <c r="DW133" s="2" t="s">
        <v>299</v>
      </c>
      <c r="DX133" s="125" t="s">
        <v>299</v>
      </c>
      <c r="DY133" s="126" t="s">
        <v>299</v>
      </c>
      <c r="DZ133" s="127" t="s">
        <v>299</v>
      </c>
      <c r="EA133" s="2" t="s">
        <v>299</v>
      </c>
      <c r="EB133" s="125" t="s">
        <v>299</v>
      </c>
      <c r="EC133" s="126" t="s">
        <v>299</v>
      </c>
      <c r="ED133" s="127" t="s">
        <v>299</v>
      </c>
      <c r="EE133" s="2" t="s">
        <v>299</v>
      </c>
      <c r="EF133" s="125" t="s">
        <v>299</v>
      </c>
      <c r="EG133" s="126" t="s">
        <v>299</v>
      </c>
      <c r="EH133" s="127" t="s">
        <v>299</v>
      </c>
      <c r="EI133" s="2" t="s">
        <v>299</v>
      </c>
      <c r="EJ133" s="125" t="s">
        <v>299</v>
      </c>
      <c r="EK133" s="126" t="s">
        <v>299</v>
      </c>
      <c r="EL133" s="127" t="s">
        <v>299</v>
      </c>
      <c r="EM133" s="2" t="s">
        <v>299</v>
      </c>
      <c r="EN133" s="125" t="s">
        <v>299</v>
      </c>
      <c r="EO133" s="126" t="s">
        <v>299</v>
      </c>
      <c r="EP133" s="127" t="s">
        <v>299</v>
      </c>
      <c r="EQ133" s="2" t="s">
        <v>299</v>
      </c>
      <c r="ER133" s="125" t="s">
        <v>299</v>
      </c>
      <c r="ES133" s="126" t="s">
        <v>299</v>
      </c>
      <c r="ET133" s="127" t="s">
        <v>299</v>
      </c>
      <c r="EU133" s="2" t="s">
        <v>299</v>
      </c>
      <c r="EV133" s="125" t="s">
        <v>299</v>
      </c>
      <c r="EW133" s="126" t="s">
        <v>299</v>
      </c>
      <c r="EX133" s="127" t="s">
        <v>299</v>
      </c>
      <c r="EY133" s="2" t="s">
        <v>299</v>
      </c>
      <c r="EZ133" s="125" t="s">
        <v>299</v>
      </c>
      <c r="FA133" s="126" t="s">
        <v>299</v>
      </c>
      <c r="FB133" s="127" t="s">
        <v>299</v>
      </c>
      <c r="FC133" s="2" t="s">
        <v>299</v>
      </c>
      <c r="FD133" s="125" t="s">
        <v>299</v>
      </c>
      <c r="FE133" s="126" t="s">
        <v>299</v>
      </c>
      <c r="FF133" s="127" t="s">
        <v>299</v>
      </c>
    </row>
    <row r="134" spans="2:162">
      <c r="B134" s="2" t="str">
        <f>IF('[1]Service Rank in each comparison'!D135="","",'[1]Service Rank in each comparison'!$C135)</f>
        <v>Axon guidance</v>
      </c>
      <c r="C134" s="5">
        <f>'[1]Service Rank in each comparison'!D135</f>
        <v>11.103199707571</v>
      </c>
      <c r="D134" s="6">
        <f>IF('[1]Service Rank in each comparison'!E135="","",'[1]Service Rank in each comparison'!E135)</f>
        <v>-11.103199707571</v>
      </c>
      <c r="E134" s="7">
        <f t="shared" si="40"/>
        <v>1</v>
      </c>
      <c r="F134" s="2" t="str">
        <f>IF('[1]Service Rank in each comparison'!F135="","",'[1]Service Rank in each comparison'!$C135)</f>
        <v>Axon guidance</v>
      </c>
      <c r="G134" s="5">
        <f>'[1]Service Rank in each comparison'!F135</f>
        <v>101.35705519739</v>
      </c>
      <c r="H134" s="6">
        <f>'[1]Service Rank in each comparison'!G135</f>
        <v>-45.7882539318328</v>
      </c>
      <c r="I134" s="7">
        <f t="shared" si="41"/>
        <v>1</v>
      </c>
      <c r="J134" s="2" t="str">
        <f>IF('[1]Service Rank in each comparison'!H135="","",'[1]Service Rank in each comparison'!$C135)</f>
        <v>Axon guidance</v>
      </c>
      <c r="K134" s="5">
        <f>'[1]Service Rank in each comparison'!H135</f>
        <v>50.1919048882696</v>
      </c>
      <c r="L134" s="6">
        <f>'[1]Service Rank in each comparison'!I135</f>
        <v>-50.1919048882696</v>
      </c>
      <c r="M134" s="7">
        <f t="shared" si="42"/>
        <v>1</v>
      </c>
      <c r="N134" s="2" t="str">
        <f>IF('[1]Service Rank in each comparison'!J135="","",'[1]Service Rank in each comparison'!$C135)</f>
        <v/>
      </c>
      <c r="O134" s="5">
        <f>'[1]Service Rank in each comparison'!J135</f>
        <v>0</v>
      </c>
      <c r="P134" s="6">
        <f>'[1]Service Rank in each comparison'!K135</f>
        <v>0</v>
      </c>
      <c r="Q134" s="7">
        <f t="shared" si="43"/>
        <v>1</v>
      </c>
      <c r="R134" s="2" t="str">
        <f>IF('[1]Service Rank in each comparison'!L135="","",'[1]Service Rank in each comparison'!$C135)</f>
        <v/>
      </c>
      <c r="S134" s="5">
        <f>'[1]Service Rank in each comparison'!L135</f>
        <v>0</v>
      </c>
      <c r="T134" s="6">
        <f>'[1]Service Rank in each comparison'!M135</f>
        <v>0</v>
      </c>
      <c r="U134" s="7">
        <f t="shared" si="44"/>
        <v>1</v>
      </c>
      <c r="V134" s="2" t="str">
        <f>IF('[1]Service Rank in each comparison'!N135="","",'[1]Service Rank in each comparison'!$C135)</f>
        <v/>
      </c>
      <c r="W134" s="5">
        <f>'[1]Service Rank in each comparison'!N135</f>
        <v>0</v>
      </c>
      <c r="X134" s="6">
        <f>'[1]Service Rank in each comparison'!O135</f>
        <v>0</v>
      </c>
      <c r="Y134" s="7">
        <f t="shared" si="45"/>
        <v>1</v>
      </c>
      <c r="Z134" s="2" t="str">
        <f>IF('[1]Service Rank in each comparison'!P135="","",'[1]Service Rank in each comparison'!$C135)</f>
        <v/>
      </c>
      <c r="AA134" s="5">
        <f>'[1]Service Rank in each comparison'!P135</f>
        <v>0</v>
      </c>
      <c r="AB134" s="6">
        <f>'[1]Service Rank in each comparison'!Q135</f>
        <v>0</v>
      </c>
      <c r="AC134" s="7">
        <f t="shared" si="46"/>
        <v>1</v>
      </c>
      <c r="AD134" s="2" t="str">
        <f>IF('[1]Service Rank in each comparison'!R135="","",'[1]Service Rank in each comparison'!$C135)</f>
        <v/>
      </c>
      <c r="AE134" s="5">
        <f>'[1]Service Rank in each comparison'!R135</f>
        <v>0</v>
      </c>
      <c r="AF134" s="6">
        <f>'[1]Service Rank in each comparison'!S135</f>
        <v>0</v>
      </c>
      <c r="AG134" s="7">
        <f t="shared" si="47"/>
        <v>1</v>
      </c>
      <c r="AH134" s="2" t="str">
        <f>IF('[1]Service Rank in each comparison'!T135="","",'[1]Service Rank in each comparison'!$C135)</f>
        <v/>
      </c>
      <c r="AI134" s="5">
        <f>'[1]Service Rank in each comparison'!T135</f>
        <v>0</v>
      </c>
      <c r="AJ134" s="6">
        <f>'[1]Service Rank in each comparison'!U135</f>
        <v>0</v>
      </c>
      <c r="AK134" s="7">
        <f t="shared" si="48"/>
        <v>1</v>
      </c>
      <c r="AL134" s="2" t="str">
        <f>IF('[1]Service Rank in each comparison'!V135="","",'[1]Service Rank in each comparison'!$C135)</f>
        <v/>
      </c>
      <c r="AM134" s="5">
        <f>'[1]Service Rank in each comparison'!V135</f>
        <v>0</v>
      </c>
      <c r="AN134" s="6">
        <f>'[1]Service Rank in each comparison'!W135</f>
        <v>0</v>
      </c>
      <c r="AO134" s="7">
        <f t="shared" si="49"/>
        <v>1</v>
      </c>
      <c r="AP134" s="2" t="str">
        <f>IF('[1]Service Rank in each comparison'!X135="","",'[1]Service Rank in each comparison'!$C135)</f>
        <v/>
      </c>
      <c r="AQ134" s="5">
        <f>'[1]Service Rank in each comparison'!X135</f>
        <v>0</v>
      </c>
      <c r="AR134" s="6">
        <f>'[1]Service Rank in each comparison'!Y135</f>
        <v>0</v>
      </c>
      <c r="AS134" s="7">
        <f t="shared" si="50"/>
        <v>1</v>
      </c>
      <c r="AT134" s="2" t="str">
        <f>IF('[1]Service Rank in each comparison'!Z135="","",'[1]Service Rank in each comparison'!$C135)</f>
        <v/>
      </c>
      <c r="AU134" s="5">
        <f>'[1]Service Rank in each comparison'!Z135</f>
        <v>0</v>
      </c>
      <c r="AV134" s="6">
        <f>'[1]Service Rank in each comparison'!AA135</f>
        <v>0</v>
      </c>
      <c r="AW134" s="7">
        <f t="shared" si="51"/>
        <v>1</v>
      </c>
      <c r="AX134" s="2" t="str">
        <f>IF('[1]Service Rank in each comparison'!AB135="","",'[1]Service Rank in each comparison'!$C135)</f>
        <v/>
      </c>
      <c r="AY134" s="5">
        <f>'[1]Service Rank in each comparison'!AB135</f>
        <v>0</v>
      </c>
      <c r="AZ134" s="6">
        <f>'[1]Service Rank in each comparison'!AC135</f>
        <v>0</v>
      </c>
      <c r="BA134" s="7">
        <f t="shared" si="52"/>
        <v>1</v>
      </c>
      <c r="BB134" s="2" t="str">
        <f>IF('[1]Service Rank in each comparison'!AD135="","",'[1]Service Rank in each comparison'!$C135)</f>
        <v/>
      </c>
      <c r="BC134" s="5">
        <f>'[1]Service Rank in each comparison'!AD135</f>
        <v>0</v>
      </c>
      <c r="BD134" s="6">
        <f>'[1]Service Rank in each comparison'!AE135</f>
        <v>0</v>
      </c>
      <c r="BE134" s="7">
        <f t="shared" si="53"/>
        <v>1</v>
      </c>
      <c r="BF134" s="2" t="str">
        <f>IF('[1]Service Rank in each comparison'!AF135="","",'[1]Service Rank in each comparison'!$C135)</f>
        <v/>
      </c>
      <c r="BG134" s="5">
        <f>'[1]Service Rank in each comparison'!AF135</f>
        <v>0</v>
      </c>
      <c r="BH134" s="6">
        <f>'[1]Service Rank in each comparison'!AG135</f>
        <v>0</v>
      </c>
      <c r="BI134" s="7">
        <f t="shared" si="54"/>
        <v>1</v>
      </c>
      <c r="BJ134" s="2" t="str">
        <f>IF('[1]Service Rank in each comparison'!AH135="","",'[1]Service Rank in each comparison'!$C135)</f>
        <v/>
      </c>
      <c r="BK134" s="5">
        <f>'[1]Service Rank in each comparison'!AH135</f>
        <v>0</v>
      </c>
      <c r="BL134" s="6">
        <f>'[1]Service Rank in each comparison'!AI135</f>
        <v>0</v>
      </c>
      <c r="BM134" s="7">
        <f t="shared" si="55"/>
        <v>1</v>
      </c>
      <c r="BN134" s="2" t="str">
        <f>IF('[1]Service Rank in each comparison'!AJ135="","",'[1]Service Rank in each comparison'!$C135)</f>
        <v/>
      </c>
      <c r="BO134" s="5">
        <f>'[1]Service Rank in each comparison'!AJ135</f>
        <v>0</v>
      </c>
      <c r="BP134" s="6">
        <f>'[1]Service Rank in each comparison'!AK135</f>
        <v>0</v>
      </c>
      <c r="BQ134" s="7">
        <f t="shared" si="56"/>
        <v>1</v>
      </c>
      <c r="BR134" s="2" t="str">
        <f>IF('[1]Service Rank in each comparison'!AL135="","",'[1]Service Rank in each comparison'!$C135)</f>
        <v/>
      </c>
      <c r="BS134" s="5">
        <f>'[1]Service Rank in each comparison'!AL135</f>
        <v>0</v>
      </c>
      <c r="BT134" s="6">
        <f>'[1]Service Rank in each comparison'!AM135</f>
        <v>0</v>
      </c>
      <c r="BU134" s="7">
        <f t="shared" si="57"/>
        <v>1</v>
      </c>
      <c r="BV134" s="2" t="str">
        <f>IF('[1]Service Rank in each comparison'!AN135="","",'[1]Service Rank in each comparison'!$C135)</f>
        <v/>
      </c>
      <c r="BW134" s="5">
        <f>'[1]Service Rank in each comparison'!AN135</f>
        <v>0</v>
      </c>
      <c r="BX134" s="6">
        <f>'[1]Service Rank in each comparison'!AO135</f>
        <v>0</v>
      </c>
      <c r="BY134" s="7">
        <f t="shared" si="58"/>
        <v>1</v>
      </c>
      <c r="BZ134" s="2" t="str">
        <f>IF('[1]Service Rank in each comparison'!AP135="","",'[1]Service Rank in each comparison'!$C135)</f>
        <v/>
      </c>
      <c r="CA134" s="5">
        <f>'[1]Service Rank in each comparison'!AP135</f>
        <v>0</v>
      </c>
      <c r="CB134" s="6">
        <f>'[1]Service Rank in each comparison'!AQ135</f>
        <v>0</v>
      </c>
      <c r="CC134" s="7">
        <f t="shared" si="59"/>
        <v>1</v>
      </c>
      <c r="CE134" s="2" t="s">
        <v>176</v>
      </c>
      <c r="CF134" s="5">
        <v>89.2532510871908</v>
      </c>
      <c r="CG134" s="6">
        <v>26.298411228732</v>
      </c>
      <c r="CH134" s="7">
        <v>1</v>
      </c>
      <c r="CI134" s="2" t="s">
        <v>299</v>
      </c>
      <c r="CJ134" s="125" t="s">
        <v>299</v>
      </c>
      <c r="CK134" s="126" t="s">
        <v>299</v>
      </c>
      <c r="CL134" s="127" t="s">
        <v>299</v>
      </c>
      <c r="CM134" s="2" t="s">
        <v>299</v>
      </c>
      <c r="CN134" s="125" t="s">
        <v>299</v>
      </c>
      <c r="CO134" s="126" t="s">
        <v>299</v>
      </c>
      <c r="CP134" s="127" t="s">
        <v>299</v>
      </c>
      <c r="CQ134" s="2" t="s">
        <v>299</v>
      </c>
      <c r="CR134" s="125" t="s">
        <v>299</v>
      </c>
      <c r="CS134" s="126" t="s">
        <v>299</v>
      </c>
      <c r="CT134" s="127" t="s">
        <v>299</v>
      </c>
      <c r="CU134" s="2" t="s">
        <v>299</v>
      </c>
      <c r="CV134" s="125" t="s">
        <v>299</v>
      </c>
      <c r="CW134" s="126" t="s">
        <v>299</v>
      </c>
      <c r="CX134" s="127" t="s">
        <v>299</v>
      </c>
      <c r="CY134" s="2" t="s">
        <v>299</v>
      </c>
      <c r="CZ134" s="125" t="s">
        <v>299</v>
      </c>
      <c r="DA134" s="126" t="s">
        <v>299</v>
      </c>
      <c r="DB134" s="127" t="s">
        <v>299</v>
      </c>
      <c r="DC134" s="2" t="s">
        <v>299</v>
      </c>
      <c r="DD134" s="125" t="s">
        <v>299</v>
      </c>
      <c r="DE134" s="126" t="s">
        <v>299</v>
      </c>
      <c r="DF134" s="127" t="s">
        <v>299</v>
      </c>
      <c r="DG134" s="2" t="s">
        <v>299</v>
      </c>
      <c r="DH134" s="125" t="s">
        <v>299</v>
      </c>
      <c r="DI134" s="126" t="s">
        <v>299</v>
      </c>
      <c r="DJ134" s="127" t="s">
        <v>299</v>
      </c>
      <c r="DK134" s="2" t="s">
        <v>299</v>
      </c>
      <c r="DL134" s="125" t="s">
        <v>299</v>
      </c>
      <c r="DM134" s="126" t="s">
        <v>299</v>
      </c>
      <c r="DN134" s="127" t="s">
        <v>299</v>
      </c>
      <c r="DO134" s="2" t="s">
        <v>299</v>
      </c>
      <c r="DP134" s="125" t="s">
        <v>299</v>
      </c>
      <c r="DQ134" s="126" t="s">
        <v>299</v>
      </c>
      <c r="DR134" s="127" t="s">
        <v>299</v>
      </c>
      <c r="DS134" s="2" t="s">
        <v>299</v>
      </c>
      <c r="DT134" s="125" t="s">
        <v>299</v>
      </c>
      <c r="DU134" s="126" t="s">
        <v>299</v>
      </c>
      <c r="DV134" s="127" t="s">
        <v>299</v>
      </c>
      <c r="DW134" s="2" t="s">
        <v>299</v>
      </c>
      <c r="DX134" s="125" t="s">
        <v>299</v>
      </c>
      <c r="DY134" s="126" t="s">
        <v>299</v>
      </c>
      <c r="DZ134" s="127" t="s">
        <v>299</v>
      </c>
      <c r="EA134" s="2" t="s">
        <v>299</v>
      </c>
      <c r="EB134" s="125" t="s">
        <v>299</v>
      </c>
      <c r="EC134" s="126" t="s">
        <v>299</v>
      </c>
      <c r="ED134" s="127" t="s">
        <v>299</v>
      </c>
      <c r="EE134" s="2" t="s">
        <v>299</v>
      </c>
      <c r="EF134" s="125" t="s">
        <v>299</v>
      </c>
      <c r="EG134" s="126" t="s">
        <v>299</v>
      </c>
      <c r="EH134" s="127" t="s">
        <v>299</v>
      </c>
      <c r="EI134" s="2" t="s">
        <v>299</v>
      </c>
      <c r="EJ134" s="125" t="s">
        <v>299</v>
      </c>
      <c r="EK134" s="126" t="s">
        <v>299</v>
      </c>
      <c r="EL134" s="127" t="s">
        <v>299</v>
      </c>
      <c r="EM134" s="2" t="s">
        <v>299</v>
      </c>
      <c r="EN134" s="125" t="s">
        <v>299</v>
      </c>
      <c r="EO134" s="126" t="s">
        <v>299</v>
      </c>
      <c r="EP134" s="127" t="s">
        <v>299</v>
      </c>
      <c r="EQ134" s="2" t="s">
        <v>299</v>
      </c>
      <c r="ER134" s="125" t="s">
        <v>299</v>
      </c>
      <c r="ES134" s="126" t="s">
        <v>299</v>
      </c>
      <c r="ET134" s="127" t="s">
        <v>299</v>
      </c>
      <c r="EU134" s="2" t="s">
        <v>299</v>
      </c>
      <c r="EV134" s="125" t="s">
        <v>299</v>
      </c>
      <c r="EW134" s="126" t="s">
        <v>299</v>
      </c>
      <c r="EX134" s="127" t="s">
        <v>299</v>
      </c>
      <c r="EY134" s="2" t="s">
        <v>299</v>
      </c>
      <c r="EZ134" s="125" t="s">
        <v>299</v>
      </c>
      <c r="FA134" s="126" t="s">
        <v>299</v>
      </c>
      <c r="FB134" s="127" t="s">
        <v>299</v>
      </c>
      <c r="FC134" s="2" t="s">
        <v>299</v>
      </c>
      <c r="FD134" s="125" t="s">
        <v>299</v>
      </c>
      <c r="FE134" s="126" t="s">
        <v>299</v>
      </c>
      <c r="FF134" s="127" t="s">
        <v>299</v>
      </c>
    </row>
    <row r="135" spans="2:162">
      <c r="B135" s="2" t="str">
        <f>IF('[1]Service Rank in each comparison'!D136="","",'[1]Service Rank in each comparison'!$C136)</f>
        <v/>
      </c>
      <c r="C135" s="5">
        <f>'[1]Service Rank in each comparison'!D136</f>
        <v>0</v>
      </c>
      <c r="D135" s="6" t="str">
        <f>IF('[1]Service Rank in each comparison'!E136="","",'[1]Service Rank in each comparison'!E136)</f>
        <v/>
      </c>
      <c r="E135" s="7">
        <f t="shared" si="40"/>
        <v>1</v>
      </c>
      <c r="F135" s="2" t="str">
        <f>IF('[1]Service Rank in each comparison'!F136="","",'[1]Service Rank in each comparison'!$C136)</f>
        <v>VEGF signaling pathway</v>
      </c>
      <c r="G135" s="5">
        <f>'[1]Service Rank in each comparison'!F136</f>
        <v>35.6582070656597</v>
      </c>
      <c r="H135" s="6">
        <f>'[1]Service Rank in each comparison'!G136</f>
        <v>-6.54997434622763</v>
      </c>
      <c r="I135" s="7">
        <f t="shared" si="41"/>
        <v>1</v>
      </c>
      <c r="J135" s="2" t="str">
        <f>IF('[1]Service Rank in each comparison'!H136="","",'[1]Service Rank in each comparison'!$C136)</f>
        <v/>
      </c>
      <c r="K135" s="5">
        <f>'[1]Service Rank in each comparison'!H136</f>
        <v>0</v>
      </c>
      <c r="L135" s="6">
        <f>'[1]Service Rank in each comparison'!I136</f>
        <v>0</v>
      </c>
      <c r="M135" s="7">
        <f t="shared" si="42"/>
        <v>1</v>
      </c>
      <c r="N135" s="2" t="str">
        <f>IF('[1]Service Rank in each comparison'!J136="","",'[1]Service Rank in each comparison'!$C136)</f>
        <v/>
      </c>
      <c r="O135" s="5">
        <f>'[1]Service Rank in each comparison'!J136</f>
        <v>0</v>
      </c>
      <c r="P135" s="6">
        <f>'[1]Service Rank in each comparison'!K136</f>
        <v>0</v>
      </c>
      <c r="Q135" s="7">
        <f t="shared" si="43"/>
        <v>1</v>
      </c>
      <c r="R135" s="2" t="str">
        <f>IF('[1]Service Rank in each comparison'!L136="","",'[1]Service Rank in each comparison'!$C136)</f>
        <v/>
      </c>
      <c r="S135" s="5">
        <f>'[1]Service Rank in each comparison'!L136</f>
        <v>0</v>
      </c>
      <c r="T135" s="6">
        <f>'[1]Service Rank in each comparison'!M136</f>
        <v>0</v>
      </c>
      <c r="U135" s="7">
        <f t="shared" si="44"/>
        <v>1</v>
      </c>
      <c r="V135" s="2" t="str">
        <f>IF('[1]Service Rank in each comparison'!N136="","",'[1]Service Rank in each comparison'!$C136)</f>
        <v/>
      </c>
      <c r="W135" s="5">
        <f>'[1]Service Rank in each comparison'!N136</f>
        <v>0</v>
      </c>
      <c r="X135" s="6">
        <f>'[1]Service Rank in each comparison'!O136</f>
        <v>0</v>
      </c>
      <c r="Y135" s="7">
        <f t="shared" si="45"/>
        <v>1</v>
      </c>
      <c r="Z135" s="2" t="str">
        <f>IF('[1]Service Rank in each comparison'!P136="","",'[1]Service Rank in each comparison'!$C136)</f>
        <v/>
      </c>
      <c r="AA135" s="5">
        <f>'[1]Service Rank in each comparison'!P136</f>
        <v>0</v>
      </c>
      <c r="AB135" s="6">
        <f>'[1]Service Rank in each comparison'!Q136</f>
        <v>0</v>
      </c>
      <c r="AC135" s="7">
        <f t="shared" si="46"/>
        <v>1</v>
      </c>
      <c r="AD135" s="2" t="str">
        <f>IF('[1]Service Rank in each comparison'!R136="","",'[1]Service Rank in each comparison'!$C136)</f>
        <v/>
      </c>
      <c r="AE135" s="5">
        <f>'[1]Service Rank in each comparison'!R136</f>
        <v>0</v>
      </c>
      <c r="AF135" s="6">
        <f>'[1]Service Rank in each comparison'!S136</f>
        <v>0</v>
      </c>
      <c r="AG135" s="7">
        <f t="shared" si="47"/>
        <v>1</v>
      </c>
      <c r="AH135" s="2" t="str">
        <f>IF('[1]Service Rank in each comparison'!T136="","",'[1]Service Rank in each comparison'!$C136)</f>
        <v/>
      </c>
      <c r="AI135" s="5">
        <f>'[1]Service Rank in each comparison'!T136</f>
        <v>0</v>
      </c>
      <c r="AJ135" s="6">
        <f>'[1]Service Rank in each comparison'!U136</f>
        <v>0</v>
      </c>
      <c r="AK135" s="7">
        <f t="shared" si="48"/>
        <v>1</v>
      </c>
      <c r="AL135" s="2" t="str">
        <f>IF('[1]Service Rank in each comparison'!V136="","",'[1]Service Rank in each comparison'!$C136)</f>
        <v/>
      </c>
      <c r="AM135" s="5">
        <f>'[1]Service Rank in each comparison'!V136</f>
        <v>0</v>
      </c>
      <c r="AN135" s="6">
        <f>'[1]Service Rank in each comparison'!W136</f>
        <v>0</v>
      </c>
      <c r="AO135" s="7">
        <f t="shared" si="49"/>
        <v>1</v>
      </c>
      <c r="AP135" s="2" t="str">
        <f>IF('[1]Service Rank in each comparison'!X136="","",'[1]Service Rank in each comparison'!$C136)</f>
        <v/>
      </c>
      <c r="AQ135" s="5">
        <f>'[1]Service Rank in each comparison'!X136</f>
        <v>0</v>
      </c>
      <c r="AR135" s="6">
        <f>'[1]Service Rank in each comparison'!Y136</f>
        <v>0</v>
      </c>
      <c r="AS135" s="7">
        <f t="shared" si="50"/>
        <v>1</v>
      </c>
      <c r="AT135" s="2" t="str">
        <f>IF('[1]Service Rank in each comparison'!Z136="","",'[1]Service Rank in each comparison'!$C136)</f>
        <v/>
      </c>
      <c r="AU135" s="5">
        <f>'[1]Service Rank in each comparison'!Z136</f>
        <v>0</v>
      </c>
      <c r="AV135" s="6">
        <f>'[1]Service Rank in each comparison'!AA136</f>
        <v>0</v>
      </c>
      <c r="AW135" s="7">
        <f t="shared" si="51"/>
        <v>1</v>
      </c>
      <c r="AX135" s="2" t="str">
        <f>IF('[1]Service Rank in each comparison'!AB136="","",'[1]Service Rank in each comparison'!$C136)</f>
        <v/>
      </c>
      <c r="AY135" s="5">
        <f>'[1]Service Rank in each comparison'!AB136</f>
        <v>0</v>
      </c>
      <c r="AZ135" s="6">
        <f>'[1]Service Rank in each comparison'!AC136</f>
        <v>0</v>
      </c>
      <c r="BA135" s="7">
        <f t="shared" si="52"/>
        <v>1</v>
      </c>
      <c r="BB135" s="2" t="str">
        <f>IF('[1]Service Rank in each comparison'!AD136="","",'[1]Service Rank in each comparison'!$C136)</f>
        <v/>
      </c>
      <c r="BC135" s="5">
        <f>'[1]Service Rank in each comparison'!AD136</f>
        <v>0</v>
      </c>
      <c r="BD135" s="6">
        <f>'[1]Service Rank in each comparison'!AE136</f>
        <v>0</v>
      </c>
      <c r="BE135" s="7">
        <f t="shared" si="53"/>
        <v>1</v>
      </c>
      <c r="BF135" s="2" t="str">
        <f>IF('[1]Service Rank in each comparison'!AF136="","",'[1]Service Rank in each comparison'!$C136)</f>
        <v/>
      </c>
      <c r="BG135" s="5">
        <f>'[1]Service Rank in each comparison'!AF136</f>
        <v>0</v>
      </c>
      <c r="BH135" s="6">
        <f>'[1]Service Rank in each comparison'!AG136</f>
        <v>0</v>
      </c>
      <c r="BI135" s="7">
        <f t="shared" si="54"/>
        <v>1</v>
      </c>
      <c r="BJ135" s="2" t="str">
        <f>IF('[1]Service Rank in each comparison'!AH136="","",'[1]Service Rank in each comparison'!$C136)</f>
        <v/>
      </c>
      <c r="BK135" s="5">
        <f>'[1]Service Rank in each comparison'!AH136</f>
        <v>0</v>
      </c>
      <c r="BL135" s="6">
        <f>'[1]Service Rank in each comparison'!AI136</f>
        <v>0</v>
      </c>
      <c r="BM135" s="7">
        <f t="shared" si="55"/>
        <v>1</v>
      </c>
      <c r="BN135" s="2" t="str">
        <f>IF('[1]Service Rank in each comparison'!AJ136="","",'[1]Service Rank in each comparison'!$C136)</f>
        <v/>
      </c>
      <c r="BO135" s="5">
        <f>'[1]Service Rank in each comparison'!AJ136</f>
        <v>0</v>
      </c>
      <c r="BP135" s="6">
        <f>'[1]Service Rank in each comparison'!AK136</f>
        <v>0</v>
      </c>
      <c r="BQ135" s="7">
        <f t="shared" si="56"/>
        <v>1</v>
      </c>
      <c r="BR135" s="2" t="str">
        <f>IF('[1]Service Rank in each comparison'!AL136="","",'[1]Service Rank in each comparison'!$C136)</f>
        <v/>
      </c>
      <c r="BS135" s="5">
        <f>'[1]Service Rank in each comparison'!AL136</f>
        <v>0</v>
      </c>
      <c r="BT135" s="6">
        <f>'[1]Service Rank in each comparison'!AM136</f>
        <v>0</v>
      </c>
      <c r="BU135" s="7">
        <f t="shared" si="57"/>
        <v>1</v>
      </c>
      <c r="BV135" s="2" t="str">
        <f>IF('[1]Service Rank in each comparison'!AN136="","",'[1]Service Rank in each comparison'!$C136)</f>
        <v/>
      </c>
      <c r="BW135" s="5">
        <f>'[1]Service Rank in each comparison'!AN136</f>
        <v>0</v>
      </c>
      <c r="BX135" s="6">
        <f>'[1]Service Rank in each comparison'!AO136</f>
        <v>0</v>
      </c>
      <c r="BY135" s="7">
        <f t="shared" si="58"/>
        <v>1</v>
      </c>
      <c r="BZ135" s="2" t="str">
        <f>IF('[1]Service Rank in each comparison'!AP136="","",'[1]Service Rank in each comparison'!$C136)</f>
        <v/>
      </c>
      <c r="CA135" s="5">
        <f>'[1]Service Rank in each comparison'!AP136</f>
        <v>0</v>
      </c>
      <c r="CB135" s="6">
        <f>'[1]Service Rank in each comparison'!AQ136</f>
        <v>0</v>
      </c>
      <c r="CC135" s="7">
        <f t="shared" si="59"/>
        <v>1</v>
      </c>
      <c r="CE135" s="2" t="s">
        <v>224</v>
      </c>
      <c r="CF135" s="5">
        <v>87.1390027824646</v>
      </c>
      <c r="CG135" s="6">
        <v>87.1390027824646</v>
      </c>
      <c r="CH135" s="7">
        <v>1</v>
      </c>
      <c r="CI135" s="2" t="s">
        <v>299</v>
      </c>
      <c r="CJ135" s="125" t="s">
        <v>299</v>
      </c>
      <c r="CK135" s="126" t="s">
        <v>299</v>
      </c>
      <c r="CL135" s="127" t="s">
        <v>299</v>
      </c>
      <c r="CM135" s="2" t="s">
        <v>299</v>
      </c>
      <c r="CN135" s="125" t="s">
        <v>299</v>
      </c>
      <c r="CO135" s="126" t="s">
        <v>299</v>
      </c>
      <c r="CP135" s="127" t="s">
        <v>299</v>
      </c>
      <c r="CQ135" s="2" t="s">
        <v>299</v>
      </c>
      <c r="CR135" s="125" t="s">
        <v>299</v>
      </c>
      <c r="CS135" s="126" t="s">
        <v>299</v>
      </c>
      <c r="CT135" s="127" t="s">
        <v>299</v>
      </c>
      <c r="CU135" s="2" t="s">
        <v>299</v>
      </c>
      <c r="CV135" s="125" t="s">
        <v>299</v>
      </c>
      <c r="CW135" s="126" t="s">
        <v>299</v>
      </c>
      <c r="CX135" s="127" t="s">
        <v>299</v>
      </c>
      <c r="CY135" s="2" t="s">
        <v>299</v>
      </c>
      <c r="CZ135" s="125" t="s">
        <v>299</v>
      </c>
      <c r="DA135" s="126" t="s">
        <v>299</v>
      </c>
      <c r="DB135" s="127" t="s">
        <v>299</v>
      </c>
      <c r="DC135" s="2" t="s">
        <v>299</v>
      </c>
      <c r="DD135" s="125" t="s">
        <v>299</v>
      </c>
      <c r="DE135" s="126" t="s">
        <v>299</v>
      </c>
      <c r="DF135" s="127" t="s">
        <v>299</v>
      </c>
      <c r="DG135" s="2" t="s">
        <v>299</v>
      </c>
      <c r="DH135" s="125" t="s">
        <v>299</v>
      </c>
      <c r="DI135" s="126" t="s">
        <v>299</v>
      </c>
      <c r="DJ135" s="127" t="s">
        <v>299</v>
      </c>
      <c r="DK135" s="2" t="s">
        <v>299</v>
      </c>
      <c r="DL135" s="125" t="s">
        <v>299</v>
      </c>
      <c r="DM135" s="126" t="s">
        <v>299</v>
      </c>
      <c r="DN135" s="127" t="s">
        <v>299</v>
      </c>
      <c r="DO135" s="2" t="s">
        <v>299</v>
      </c>
      <c r="DP135" s="125" t="s">
        <v>299</v>
      </c>
      <c r="DQ135" s="126" t="s">
        <v>299</v>
      </c>
      <c r="DR135" s="127" t="s">
        <v>299</v>
      </c>
      <c r="DS135" s="2" t="s">
        <v>299</v>
      </c>
      <c r="DT135" s="125" t="s">
        <v>299</v>
      </c>
      <c r="DU135" s="126" t="s">
        <v>299</v>
      </c>
      <c r="DV135" s="127" t="s">
        <v>299</v>
      </c>
      <c r="DW135" s="2" t="s">
        <v>299</v>
      </c>
      <c r="DX135" s="125" t="s">
        <v>299</v>
      </c>
      <c r="DY135" s="126" t="s">
        <v>299</v>
      </c>
      <c r="DZ135" s="127" t="s">
        <v>299</v>
      </c>
      <c r="EA135" s="2" t="s">
        <v>299</v>
      </c>
      <c r="EB135" s="125" t="s">
        <v>299</v>
      </c>
      <c r="EC135" s="126" t="s">
        <v>299</v>
      </c>
      <c r="ED135" s="127" t="s">
        <v>299</v>
      </c>
      <c r="EE135" s="2" t="s">
        <v>299</v>
      </c>
      <c r="EF135" s="125" t="s">
        <v>299</v>
      </c>
      <c r="EG135" s="126" t="s">
        <v>299</v>
      </c>
      <c r="EH135" s="127" t="s">
        <v>299</v>
      </c>
      <c r="EI135" s="2" t="s">
        <v>299</v>
      </c>
      <c r="EJ135" s="125" t="s">
        <v>299</v>
      </c>
      <c r="EK135" s="126" t="s">
        <v>299</v>
      </c>
      <c r="EL135" s="127" t="s">
        <v>299</v>
      </c>
      <c r="EM135" s="2" t="s">
        <v>299</v>
      </c>
      <c r="EN135" s="125" t="s">
        <v>299</v>
      </c>
      <c r="EO135" s="126" t="s">
        <v>299</v>
      </c>
      <c r="EP135" s="127" t="s">
        <v>299</v>
      </c>
      <c r="EQ135" s="2" t="s">
        <v>299</v>
      </c>
      <c r="ER135" s="125" t="s">
        <v>299</v>
      </c>
      <c r="ES135" s="126" t="s">
        <v>299</v>
      </c>
      <c r="ET135" s="127" t="s">
        <v>299</v>
      </c>
      <c r="EU135" s="2" t="s">
        <v>299</v>
      </c>
      <c r="EV135" s="125" t="s">
        <v>299</v>
      </c>
      <c r="EW135" s="126" t="s">
        <v>299</v>
      </c>
      <c r="EX135" s="127" t="s">
        <v>299</v>
      </c>
      <c r="EY135" s="2" t="s">
        <v>299</v>
      </c>
      <c r="EZ135" s="125" t="s">
        <v>299</v>
      </c>
      <c r="FA135" s="126" t="s">
        <v>299</v>
      </c>
      <c r="FB135" s="127" t="s">
        <v>299</v>
      </c>
      <c r="FC135" s="2" t="s">
        <v>299</v>
      </c>
      <c r="FD135" s="125" t="s">
        <v>299</v>
      </c>
      <c r="FE135" s="126" t="s">
        <v>299</v>
      </c>
      <c r="FF135" s="127" t="s">
        <v>299</v>
      </c>
    </row>
    <row r="136" spans="2:162">
      <c r="B136" s="2" t="str">
        <f>IF('[1]Service Rank in each comparison'!D137="","",'[1]Service Rank in each comparison'!$C137)</f>
        <v>Osteoclast differentiation</v>
      </c>
      <c r="C136" s="5">
        <f>'[1]Service Rank in each comparison'!D137</f>
        <v>57.9541257790986</v>
      </c>
      <c r="D136" s="6">
        <f>IF('[1]Service Rank in each comparison'!E137="","",'[1]Service Rank in each comparison'!E137)</f>
        <v>57.9541257790986</v>
      </c>
      <c r="E136" s="7">
        <f t="shared" si="40"/>
        <v>1</v>
      </c>
      <c r="F136" s="2" t="str">
        <f>IF('[1]Service Rank in each comparison'!F137="","",'[1]Service Rank in each comparison'!$C137)</f>
        <v>Osteoclast differentiation</v>
      </c>
      <c r="G136" s="5">
        <f>'[1]Service Rank in each comparison'!F137</f>
        <v>164.80707402204</v>
      </c>
      <c r="H136" s="6">
        <f>'[1]Service Rank in each comparison'!G137</f>
        <v>-51.4301928849264</v>
      </c>
      <c r="I136" s="7">
        <f t="shared" si="41"/>
        <v>1</v>
      </c>
      <c r="J136" s="2" t="str">
        <f>IF('[1]Service Rank in each comparison'!H137="","",'[1]Service Rank in each comparison'!$C137)</f>
        <v>Osteoclast differentiation</v>
      </c>
      <c r="K136" s="5">
        <f>'[1]Service Rank in each comparison'!H137</f>
        <v>4.60311861727085</v>
      </c>
      <c r="L136" s="6">
        <f>'[1]Service Rank in each comparison'!I137</f>
        <v>-4.60311861727085</v>
      </c>
      <c r="M136" s="7">
        <f t="shared" si="42"/>
        <v>1</v>
      </c>
      <c r="N136" s="2" t="str">
        <f>IF('[1]Service Rank in each comparison'!J137="","",'[1]Service Rank in each comparison'!$C137)</f>
        <v/>
      </c>
      <c r="O136" s="5">
        <f>'[1]Service Rank in each comparison'!J137</f>
        <v>0</v>
      </c>
      <c r="P136" s="6">
        <f>'[1]Service Rank in each comparison'!K137</f>
        <v>0</v>
      </c>
      <c r="Q136" s="7">
        <f t="shared" si="43"/>
        <v>1</v>
      </c>
      <c r="R136" s="2" t="str">
        <f>IF('[1]Service Rank in each comparison'!L137="","",'[1]Service Rank in each comparison'!$C137)</f>
        <v/>
      </c>
      <c r="S136" s="5">
        <f>'[1]Service Rank in each comparison'!L137</f>
        <v>0</v>
      </c>
      <c r="T136" s="6">
        <f>'[1]Service Rank in each comparison'!M137</f>
        <v>0</v>
      </c>
      <c r="U136" s="7">
        <f t="shared" si="44"/>
        <v>1</v>
      </c>
      <c r="V136" s="2" t="str">
        <f>IF('[1]Service Rank in each comparison'!N137="","",'[1]Service Rank in each comparison'!$C137)</f>
        <v/>
      </c>
      <c r="W136" s="5">
        <f>'[1]Service Rank in each comparison'!N137</f>
        <v>0</v>
      </c>
      <c r="X136" s="6">
        <f>'[1]Service Rank in each comparison'!O137</f>
        <v>0</v>
      </c>
      <c r="Y136" s="7">
        <f t="shared" si="45"/>
        <v>1</v>
      </c>
      <c r="Z136" s="2" t="str">
        <f>IF('[1]Service Rank in each comparison'!P137="","",'[1]Service Rank in each comparison'!$C137)</f>
        <v/>
      </c>
      <c r="AA136" s="5">
        <f>'[1]Service Rank in each comparison'!P137</f>
        <v>0</v>
      </c>
      <c r="AB136" s="6">
        <f>'[1]Service Rank in each comparison'!Q137</f>
        <v>0</v>
      </c>
      <c r="AC136" s="7">
        <f t="shared" si="46"/>
        <v>1</v>
      </c>
      <c r="AD136" s="2" t="str">
        <f>IF('[1]Service Rank in each comparison'!R137="","",'[1]Service Rank in each comparison'!$C137)</f>
        <v/>
      </c>
      <c r="AE136" s="5">
        <f>'[1]Service Rank in each comparison'!R137</f>
        <v>0</v>
      </c>
      <c r="AF136" s="6">
        <f>'[1]Service Rank in each comparison'!S137</f>
        <v>0</v>
      </c>
      <c r="AG136" s="7">
        <f t="shared" si="47"/>
        <v>1</v>
      </c>
      <c r="AH136" s="2" t="str">
        <f>IF('[1]Service Rank in each comparison'!T137="","",'[1]Service Rank in each comparison'!$C137)</f>
        <v/>
      </c>
      <c r="AI136" s="5">
        <f>'[1]Service Rank in each comparison'!T137</f>
        <v>0</v>
      </c>
      <c r="AJ136" s="6">
        <f>'[1]Service Rank in each comparison'!U137</f>
        <v>0</v>
      </c>
      <c r="AK136" s="7">
        <f t="shared" si="48"/>
        <v>1</v>
      </c>
      <c r="AL136" s="2" t="str">
        <f>IF('[1]Service Rank in each comparison'!V137="","",'[1]Service Rank in each comparison'!$C137)</f>
        <v/>
      </c>
      <c r="AM136" s="5">
        <f>'[1]Service Rank in each comparison'!V137</f>
        <v>0</v>
      </c>
      <c r="AN136" s="6">
        <f>'[1]Service Rank in each comparison'!W137</f>
        <v>0</v>
      </c>
      <c r="AO136" s="7">
        <f t="shared" si="49"/>
        <v>1</v>
      </c>
      <c r="AP136" s="2" t="str">
        <f>IF('[1]Service Rank in each comparison'!X137="","",'[1]Service Rank in each comparison'!$C137)</f>
        <v/>
      </c>
      <c r="AQ136" s="5">
        <f>'[1]Service Rank in each comparison'!X137</f>
        <v>0</v>
      </c>
      <c r="AR136" s="6">
        <f>'[1]Service Rank in each comparison'!Y137</f>
        <v>0</v>
      </c>
      <c r="AS136" s="7">
        <f t="shared" si="50"/>
        <v>1</v>
      </c>
      <c r="AT136" s="2" t="str">
        <f>IF('[1]Service Rank in each comparison'!Z137="","",'[1]Service Rank in each comparison'!$C137)</f>
        <v/>
      </c>
      <c r="AU136" s="5">
        <f>'[1]Service Rank in each comparison'!Z137</f>
        <v>0</v>
      </c>
      <c r="AV136" s="6">
        <f>'[1]Service Rank in each comparison'!AA137</f>
        <v>0</v>
      </c>
      <c r="AW136" s="7">
        <f t="shared" si="51"/>
        <v>1</v>
      </c>
      <c r="AX136" s="2" t="str">
        <f>IF('[1]Service Rank in each comparison'!AB137="","",'[1]Service Rank in each comparison'!$C137)</f>
        <v/>
      </c>
      <c r="AY136" s="5">
        <f>'[1]Service Rank in each comparison'!AB137</f>
        <v>0</v>
      </c>
      <c r="AZ136" s="6">
        <f>'[1]Service Rank in each comparison'!AC137</f>
        <v>0</v>
      </c>
      <c r="BA136" s="7">
        <f t="shared" si="52"/>
        <v>1</v>
      </c>
      <c r="BB136" s="2" t="str">
        <f>IF('[1]Service Rank in each comparison'!AD137="","",'[1]Service Rank in each comparison'!$C137)</f>
        <v/>
      </c>
      <c r="BC136" s="5">
        <f>'[1]Service Rank in each comparison'!AD137</f>
        <v>0</v>
      </c>
      <c r="BD136" s="6">
        <f>'[1]Service Rank in each comparison'!AE137</f>
        <v>0</v>
      </c>
      <c r="BE136" s="7">
        <f t="shared" si="53"/>
        <v>1</v>
      </c>
      <c r="BF136" s="2" t="str">
        <f>IF('[1]Service Rank in each comparison'!AF137="","",'[1]Service Rank in each comparison'!$C137)</f>
        <v/>
      </c>
      <c r="BG136" s="5">
        <f>'[1]Service Rank in each comparison'!AF137</f>
        <v>0</v>
      </c>
      <c r="BH136" s="6">
        <f>'[1]Service Rank in each comparison'!AG137</f>
        <v>0</v>
      </c>
      <c r="BI136" s="7">
        <f t="shared" si="54"/>
        <v>1</v>
      </c>
      <c r="BJ136" s="2" t="str">
        <f>IF('[1]Service Rank in each comparison'!AH137="","",'[1]Service Rank in each comparison'!$C137)</f>
        <v/>
      </c>
      <c r="BK136" s="5">
        <f>'[1]Service Rank in each comparison'!AH137</f>
        <v>0</v>
      </c>
      <c r="BL136" s="6">
        <f>'[1]Service Rank in each comparison'!AI137</f>
        <v>0</v>
      </c>
      <c r="BM136" s="7">
        <f t="shared" si="55"/>
        <v>1</v>
      </c>
      <c r="BN136" s="2" t="str">
        <f>IF('[1]Service Rank in each comparison'!AJ137="","",'[1]Service Rank in each comparison'!$C137)</f>
        <v/>
      </c>
      <c r="BO136" s="5">
        <f>'[1]Service Rank in each comparison'!AJ137</f>
        <v>0</v>
      </c>
      <c r="BP136" s="6">
        <f>'[1]Service Rank in each comparison'!AK137</f>
        <v>0</v>
      </c>
      <c r="BQ136" s="7">
        <f t="shared" si="56"/>
        <v>1</v>
      </c>
      <c r="BR136" s="2" t="str">
        <f>IF('[1]Service Rank in each comparison'!AL137="","",'[1]Service Rank in each comparison'!$C137)</f>
        <v/>
      </c>
      <c r="BS136" s="5">
        <f>'[1]Service Rank in each comparison'!AL137</f>
        <v>0</v>
      </c>
      <c r="BT136" s="6">
        <f>'[1]Service Rank in each comparison'!AM137</f>
        <v>0</v>
      </c>
      <c r="BU136" s="7">
        <f t="shared" si="57"/>
        <v>1</v>
      </c>
      <c r="BV136" s="2" t="str">
        <f>IF('[1]Service Rank in each comparison'!AN137="","",'[1]Service Rank in each comparison'!$C137)</f>
        <v/>
      </c>
      <c r="BW136" s="5">
        <f>'[1]Service Rank in each comparison'!AN137</f>
        <v>0</v>
      </c>
      <c r="BX136" s="6">
        <f>'[1]Service Rank in each comparison'!AO137</f>
        <v>0</v>
      </c>
      <c r="BY136" s="7">
        <f t="shared" si="58"/>
        <v>1</v>
      </c>
      <c r="BZ136" s="2" t="str">
        <f>IF('[1]Service Rank in each comparison'!AP137="","",'[1]Service Rank in each comparison'!$C137)</f>
        <v/>
      </c>
      <c r="CA136" s="5">
        <f>'[1]Service Rank in each comparison'!AP137</f>
        <v>0</v>
      </c>
      <c r="CB136" s="6">
        <f>'[1]Service Rank in each comparison'!AQ137</f>
        <v>0</v>
      </c>
      <c r="CC136" s="7">
        <f t="shared" si="59"/>
        <v>1</v>
      </c>
      <c r="CE136" s="2" t="s">
        <v>256</v>
      </c>
      <c r="CF136" s="5">
        <v>85.1033552811747</v>
      </c>
      <c r="CG136" s="6">
        <v>-85.1033552811747</v>
      </c>
      <c r="CH136" s="7">
        <v>1</v>
      </c>
      <c r="CI136" s="2" t="s">
        <v>299</v>
      </c>
      <c r="CJ136" s="125" t="s">
        <v>299</v>
      </c>
      <c r="CK136" s="126" t="s">
        <v>299</v>
      </c>
      <c r="CL136" s="127" t="s">
        <v>299</v>
      </c>
      <c r="CM136" s="2" t="s">
        <v>299</v>
      </c>
      <c r="CN136" s="125" t="s">
        <v>299</v>
      </c>
      <c r="CO136" s="126" t="s">
        <v>299</v>
      </c>
      <c r="CP136" s="127" t="s">
        <v>299</v>
      </c>
      <c r="CQ136" s="2" t="s">
        <v>299</v>
      </c>
      <c r="CR136" s="125" t="s">
        <v>299</v>
      </c>
      <c r="CS136" s="126" t="s">
        <v>299</v>
      </c>
      <c r="CT136" s="127" t="s">
        <v>299</v>
      </c>
      <c r="CU136" s="2" t="s">
        <v>299</v>
      </c>
      <c r="CV136" s="125" t="s">
        <v>299</v>
      </c>
      <c r="CW136" s="126" t="s">
        <v>299</v>
      </c>
      <c r="CX136" s="127" t="s">
        <v>299</v>
      </c>
      <c r="CY136" s="2" t="s">
        <v>299</v>
      </c>
      <c r="CZ136" s="125" t="s">
        <v>299</v>
      </c>
      <c r="DA136" s="126" t="s">
        <v>299</v>
      </c>
      <c r="DB136" s="127" t="s">
        <v>299</v>
      </c>
      <c r="DC136" s="2" t="s">
        <v>299</v>
      </c>
      <c r="DD136" s="125" t="s">
        <v>299</v>
      </c>
      <c r="DE136" s="126" t="s">
        <v>299</v>
      </c>
      <c r="DF136" s="127" t="s">
        <v>299</v>
      </c>
      <c r="DG136" s="2" t="s">
        <v>299</v>
      </c>
      <c r="DH136" s="125" t="s">
        <v>299</v>
      </c>
      <c r="DI136" s="126" t="s">
        <v>299</v>
      </c>
      <c r="DJ136" s="127" t="s">
        <v>299</v>
      </c>
      <c r="DK136" s="2" t="s">
        <v>299</v>
      </c>
      <c r="DL136" s="125" t="s">
        <v>299</v>
      </c>
      <c r="DM136" s="126" t="s">
        <v>299</v>
      </c>
      <c r="DN136" s="127" t="s">
        <v>299</v>
      </c>
      <c r="DO136" s="2" t="s">
        <v>299</v>
      </c>
      <c r="DP136" s="125" t="s">
        <v>299</v>
      </c>
      <c r="DQ136" s="126" t="s">
        <v>299</v>
      </c>
      <c r="DR136" s="127" t="s">
        <v>299</v>
      </c>
      <c r="DS136" s="2" t="s">
        <v>299</v>
      </c>
      <c r="DT136" s="125" t="s">
        <v>299</v>
      </c>
      <c r="DU136" s="126" t="s">
        <v>299</v>
      </c>
      <c r="DV136" s="127" t="s">
        <v>299</v>
      </c>
      <c r="DW136" s="2" t="s">
        <v>299</v>
      </c>
      <c r="DX136" s="125" t="s">
        <v>299</v>
      </c>
      <c r="DY136" s="126" t="s">
        <v>299</v>
      </c>
      <c r="DZ136" s="127" t="s">
        <v>299</v>
      </c>
      <c r="EA136" s="2" t="s">
        <v>299</v>
      </c>
      <c r="EB136" s="125" t="s">
        <v>299</v>
      </c>
      <c r="EC136" s="126" t="s">
        <v>299</v>
      </c>
      <c r="ED136" s="127" t="s">
        <v>299</v>
      </c>
      <c r="EE136" s="2" t="s">
        <v>299</v>
      </c>
      <c r="EF136" s="125" t="s">
        <v>299</v>
      </c>
      <c r="EG136" s="126" t="s">
        <v>299</v>
      </c>
      <c r="EH136" s="127" t="s">
        <v>299</v>
      </c>
      <c r="EI136" s="2" t="s">
        <v>299</v>
      </c>
      <c r="EJ136" s="125" t="s">
        <v>299</v>
      </c>
      <c r="EK136" s="126" t="s">
        <v>299</v>
      </c>
      <c r="EL136" s="127" t="s">
        <v>299</v>
      </c>
      <c r="EM136" s="2" t="s">
        <v>299</v>
      </c>
      <c r="EN136" s="125" t="s">
        <v>299</v>
      </c>
      <c r="EO136" s="126" t="s">
        <v>299</v>
      </c>
      <c r="EP136" s="127" t="s">
        <v>299</v>
      </c>
      <c r="EQ136" s="2" t="s">
        <v>299</v>
      </c>
      <c r="ER136" s="125" t="s">
        <v>299</v>
      </c>
      <c r="ES136" s="126" t="s">
        <v>299</v>
      </c>
      <c r="ET136" s="127" t="s">
        <v>299</v>
      </c>
      <c r="EU136" s="2" t="s">
        <v>299</v>
      </c>
      <c r="EV136" s="125" t="s">
        <v>299</v>
      </c>
      <c r="EW136" s="126" t="s">
        <v>299</v>
      </c>
      <c r="EX136" s="127" t="s">
        <v>299</v>
      </c>
      <c r="EY136" s="2" t="s">
        <v>299</v>
      </c>
      <c r="EZ136" s="125" t="s">
        <v>299</v>
      </c>
      <c r="FA136" s="126" t="s">
        <v>299</v>
      </c>
      <c r="FB136" s="127" t="s">
        <v>299</v>
      </c>
      <c r="FC136" s="2" t="s">
        <v>299</v>
      </c>
      <c r="FD136" s="125" t="s">
        <v>299</v>
      </c>
      <c r="FE136" s="126" t="s">
        <v>299</v>
      </c>
      <c r="FF136" s="127" t="s">
        <v>299</v>
      </c>
    </row>
    <row r="137" spans="2:162">
      <c r="B137" s="2" t="str">
        <f>IF('[1]Service Rank in each comparison'!D138="","",'[1]Service Rank in each comparison'!$C138)</f>
        <v>Focal adhesion</v>
      </c>
      <c r="C137" s="5">
        <f>'[1]Service Rank in each comparison'!D138</f>
        <v>33.3158670940782</v>
      </c>
      <c r="D137" s="6">
        <f>IF('[1]Service Rank in each comparison'!E138="","",'[1]Service Rank in each comparison'!E138)</f>
        <v>-33.3158670940782</v>
      </c>
      <c r="E137" s="7">
        <f t="shared" si="40"/>
        <v>1</v>
      </c>
      <c r="F137" s="2" t="str">
        <f>IF('[1]Service Rank in each comparison'!F138="","",'[1]Service Rank in each comparison'!$C138)</f>
        <v>Focal adhesion</v>
      </c>
      <c r="G137" s="5">
        <f>'[1]Service Rank in each comparison'!F138</f>
        <v>73.9177728315891</v>
      </c>
      <c r="H137" s="6">
        <f>'[1]Service Rank in each comparison'!G138</f>
        <v>-73.9177728315891</v>
      </c>
      <c r="I137" s="7">
        <f t="shared" si="41"/>
        <v>1</v>
      </c>
      <c r="J137" s="2" t="str">
        <f>IF('[1]Service Rank in each comparison'!H138="","",'[1]Service Rank in each comparison'!$C138)</f>
        <v>Focal adhesion</v>
      </c>
      <c r="K137" s="5">
        <f>'[1]Service Rank in each comparison'!H138</f>
        <v>46.9471615287532</v>
      </c>
      <c r="L137" s="6">
        <f>'[1]Service Rank in each comparison'!I138</f>
        <v>-46.9471615287532</v>
      </c>
      <c r="M137" s="7">
        <f t="shared" si="42"/>
        <v>1</v>
      </c>
      <c r="N137" s="2" t="str">
        <f>IF('[1]Service Rank in each comparison'!J138="","",'[1]Service Rank in each comparison'!$C138)</f>
        <v/>
      </c>
      <c r="O137" s="5">
        <f>'[1]Service Rank in each comparison'!J138</f>
        <v>0</v>
      </c>
      <c r="P137" s="6">
        <f>'[1]Service Rank in each comparison'!K138</f>
        <v>0</v>
      </c>
      <c r="Q137" s="7">
        <f t="shared" si="43"/>
        <v>1</v>
      </c>
      <c r="R137" s="2" t="str">
        <f>IF('[1]Service Rank in each comparison'!L138="","",'[1]Service Rank in each comparison'!$C138)</f>
        <v/>
      </c>
      <c r="S137" s="5">
        <f>'[1]Service Rank in each comparison'!L138</f>
        <v>0</v>
      </c>
      <c r="T137" s="6">
        <f>'[1]Service Rank in each comparison'!M138</f>
        <v>0</v>
      </c>
      <c r="U137" s="7">
        <f t="shared" si="44"/>
        <v>1</v>
      </c>
      <c r="V137" s="2" t="str">
        <f>IF('[1]Service Rank in each comparison'!N138="","",'[1]Service Rank in each comparison'!$C138)</f>
        <v/>
      </c>
      <c r="W137" s="5">
        <f>'[1]Service Rank in each comparison'!N138</f>
        <v>0</v>
      </c>
      <c r="X137" s="6">
        <f>'[1]Service Rank in each comparison'!O138</f>
        <v>0</v>
      </c>
      <c r="Y137" s="7">
        <f t="shared" si="45"/>
        <v>1</v>
      </c>
      <c r="Z137" s="2" t="str">
        <f>IF('[1]Service Rank in each comparison'!P138="","",'[1]Service Rank in each comparison'!$C138)</f>
        <v/>
      </c>
      <c r="AA137" s="5">
        <f>'[1]Service Rank in each comparison'!P138</f>
        <v>0</v>
      </c>
      <c r="AB137" s="6">
        <f>'[1]Service Rank in each comparison'!Q138</f>
        <v>0</v>
      </c>
      <c r="AC137" s="7">
        <f t="shared" si="46"/>
        <v>1</v>
      </c>
      <c r="AD137" s="2" t="str">
        <f>IF('[1]Service Rank in each comparison'!R138="","",'[1]Service Rank in each comparison'!$C138)</f>
        <v/>
      </c>
      <c r="AE137" s="5">
        <f>'[1]Service Rank in each comparison'!R138</f>
        <v>0</v>
      </c>
      <c r="AF137" s="6">
        <f>'[1]Service Rank in each comparison'!S138</f>
        <v>0</v>
      </c>
      <c r="AG137" s="7">
        <f t="shared" si="47"/>
        <v>1</v>
      </c>
      <c r="AH137" s="2" t="str">
        <f>IF('[1]Service Rank in each comparison'!T138="","",'[1]Service Rank in each comparison'!$C138)</f>
        <v/>
      </c>
      <c r="AI137" s="5">
        <f>'[1]Service Rank in each comparison'!T138</f>
        <v>0</v>
      </c>
      <c r="AJ137" s="6">
        <f>'[1]Service Rank in each comparison'!U138</f>
        <v>0</v>
      </c>
      <c r="AK137" s="7">
        <f t="shared" si="48"/>
        <v>1</v>
      </c>
      <c r="AL137" s="2" t="str">
        <f>IF('[1]Service Rank in each comparison'!V138="","",'[1]Service Rank in each comparison'!$C138)</f>
        <v/>
      </c>
      <c r="AM137" s="5">
        <f>'[1]Service Rank in each comparison'!V138</f>
        <v>0</v>
      </c>
      <c r="AN137" s="6">
        <f>'[1]Service Rank in each comparison'!W138</f>
        <v>0</v>
      </c>
      <c r="AO137" s="7">
        <f t="shared" si="49"/>
        <v>1</v>
      </c>
      <c r="AP137" s="2" t="str">
        <f>IF('[1]Service Rank in each comparison'!X138="","",'[1]Service Rank in each comparison'!$C138)</f>
        <v/>
      </c>
      <c r="AQ137" s="5">
        <f>'[1]Service Rank in each comparison'!X138</f>
        <v>0</v>
      </c>
      <c r="AR137" s="6">
        <f>'[1]Service Rank in each comparison'!Y138</f>
        <v>0</v>
      </c>
      <c r="AS137" s="7">
        <f t="shared" si="50"/>
        <v>1</v>
      </c>
      <c r="AT137" s="2" t="str">
        <f>IF('[1]Service Rank in each comparison'!Z138="","",'[1]Service Rank in each comparison'!$C138)</f>
        <v/>
      </c>
      <c r="AU137" s="5">
        <f>'[1]Service Rank in each comparison'!Z138</f>
        <v>0</v>
      </c>
      <c r="AV137" s="6">
        <f>'[1]Service Rank in each comparison'!AA138</f>
        <v>0</v>
      </c>
      <c r="AW137" s="7">
        <f t="shared" si="51"/>
        <v>1</v>
      </c>
      <c r="AX137" s="2" t="str">
        <f>IF('[1]Service Rank in each comparison'!AB138="","",'[1]Service Rank in each comparison'!$C138)</f>
        <v/>
      </c>
      <c r="AY137" s="5">
        <f>'[1]Service Rank in each comparison'!AB138</f>
        <v>0</v>
      </c>
      <c r="AZ137" s="6">
        <f>'[1]Service Rank in each comparison'!AC138</f>
        <v>0</v>
      </c>
      <c r="BA137" s="7">
        <f t="shared" si="52"/>
        <v>1</v>
      </c>
      <c r="BB137" s="2" t="str">
        <f>IF('[1]Service Rank in each comparison'!AD138="","",'[1]Service Rank in each comparison'!$C138)</f>
        <v/>
      </c>
      <c r="BC137" s="5">
        <f>'[1]Service Rank in each comparison'!AD138</f>
        <v>0</v>
      </c>
      <c r="BD137" s="6">
        <f>'[1]Service Rank in each comparison'!AE138</f>
        <v>0</v>
      </c>
      <c r="BE137" s="7">
        <f t="shared" si="53"/>
        <v>1</v>
      </c>
      <c r="BF137" s="2" t="str">
        <f>IF('[1]Service Rank in each comparison'!AF138="","",'[1]Service Rank in each comparison'!$C138)</f>
        <v/>
      </c>
      <c r="BG137" s="5">
        <f>'[1]Service Rank in each comparison'!AF138</f>
        <v>0</v>
      </c>
      <c r="BH137" s="6">
        <f>'[1]Service Rank in each comparison'!AG138</f>
        <v>0</v>
      </c>
      <c r="BI137" s="7">
        <f t="shared" si="54"/>
        <v>1</v>
      </c>
      <c r="BJ137" s="2" t="str">
        <f>IF('[1]Service Rank in each comparison'!AH138="","",'[1]Service Rank in each comparison'!$C138)</f>
        <v/>
      </c>
      <c r="BK137" s="5">
        <f>'[1]Service Rank in each comparison'!AH138</f>
        <v>0</v>
      </c>
      <c r="BL137" s="6">
        <f>'[1]Service Rank in each comparison'!AI138</f>
        <v>0</v>
      </c>
      <c r="BM137" s="7">
        <f t="shared" si="55"/>
        <v>1</v>
      </c>
      <c r="BN137" s="2" t="str">
        <f>IF('[1]Service Rank in each comparison'!AJ138="","",'[1]Service Rank in each comparison'!$C138)</f>
        <v/>
      </c>
      <c r="BO137" s="5">
        <f>'[1]Service Rank in each comparison'!AJ138</f>
        <v>0</v>
      </c>
      <c r="BP137" s="6">
        <f>'[1]Service Rank in each comparison'!AK138</f>
        <v>0</v>
      </c>
      <c r="BQ137" s="7">
        <f t="shared" si="56"/>
        <v>1</v>
      </c>
      <c r="BR137" s="2" t="str">
        <f>IF('[1]Service Rank in each comparison'!AL138="","",'[1]Service Rank in each comparison'!$C138)</f>
        <v/>
      </c>
      <c r="BS137" s="5">
        <f>'[1]Service Rank in each comparison'!AL138</f>
        <v>0</v>
      </c>
      <c r="BT137" s="6">
        <f>'[1]Service Rank in each comparison'!AM138</f>
        <v>0</v>
      </c>
      <c r="BU137" s="7">
        <f t="shared" si="57"/>
        <v>1</v>
      </c>
      <c r="BV137" s="2" t="str">
        <f>IF('[1]Service Rank in each comparison'!AN138="","",'[1]Service Rank in each comparison'!$C138)</f>
        <v/>
      </c>
      <c r="BW137" s="5">
        <f>'[1]Service Rank in each comparison'!AN138</f>
        <v>0</v>
      </c>
      <c r="BX137" s="6">
        <f>'[1]Service Rank in each comparison'!AO138</f>
        <v>0</v>
      </c>
      <c r="BY137" s="7">
        <f t="shared" si="58"/>
        <v>1</v>
      </c>
      <c r="BZ137" s="2" t="str">
        <f>IF('[1]Service Rank in each comparison'!AP138="","",'[1]Service Rank in each comparison'!$C138)</f>
        <v/>
      </c>
      <c r="CA137" s="5">
        <f>'[1]Service Rank in each comparison'!AP138</f>
        <v>0</v>
      </c>
      <c r="CB137" s="6">
        <f>'[1]Service Rank in each comparison'!AQ138</f>
        <v>0</v>
      </c>
      <c r="CC137" s="7">
        <f t="shared" si="59"/>
        <v>1</v>
      </c>
      <c r="CE137" s="2" t="s">
        <v>240</v>
      </c>
      <c r="CF137" s="5">
        <v>82.5812036334766</v>
      </c>
      <c r="CG137" s="6">
        <v>-82.5812036334766</v>
      </c>
      <c r="CH137" s="7">
        <v>1</v>
      </c>
      <c r="CI137" s="2" t="s">
        <v>299</v>
      </c>
      <c r="CJ137" s="125" t="s">
        <v>299</v>
      </c>
      <c r="CK137" s="126" t="s">
        <v>299</v>
      </c>
      <c r="CL137" s="127" t="s">
        <v>299</v>
      </c>
      <c r="CM137" s="2" t="s">
        <v>299</v>
      </c>
      <c r="CN137" s="125" t="s">
        <v>299</v>
      </c>
      <c r="CO137" s="126" t="s">
        <v>299</v>
      </c>
      <c r="CP137" s="127" t="s">
        <v>299</v>
      </c>
      <c r="CQ137" s="2" t="s">
        <v>299</v>
      </c>
      <c r="CR137" s="125" t="s">
        <v>299</v>
      </c>
      <c r="CS137" s="126" t="s">
        <v>299</v>
      </c>
      <c r="CT137" s="127" t="s">
        <v>299</v>
      </c>
      <c r="CU137" s="2" t="s">
        <v>299</v>
      </c>
      <c r="CV137" s="125" t="s">
        <v>299</v>
      </c>
      <c r="CW137" s="126" t="s">
        <v>299</v>
      </c>
      <c r="CX137" s="127" t="s">
        <v>299</v>
      </c>
      <c r="CY137" s="2" t="s">
        <v>299</v>
      </c>
      <c r="CZ137" s="125" t="s">
        <v>299</v>
      </c>
      <c r="DA137" s="126" t="s">
        <v>299</v>
      </c>
      <c r="DB137" s="127" t="s">
        <v>299</v>
      </c>
      <c r="DC137" s="2" t="s">
        <v>299</v>
      </c>
      <c r="DD137" s="125" t="s">
        <v>299</v>
      </c>
      <c r="DE137" s="126" t="s">
        <v>299</v>
      </c>
      <c r="DF137" s="127" t="s">
        <v>299</v>
      </c>
      <c r="DG137" s="2" t="s">
        <v>299</v>
      </c>
      <c r="DH137" s="125" t="s">
        <v>299</v>
      </c>
      <c r="DI137" s="126" t="s">
        <v>299</v>
      </c>
      <c r="DJ137" s="127" t="s">
        <v>299</v>
      </c>
      <c r="DK137" s="2" t="s">
        <v>299</v>
      </c>
      <c r="DL137" s="125" t="s">
        <v>299</v>
      </c>
      <c r="DM137" s="126" t="s">
        <v>299</v>
      </c>
      <c r="DN137" s="127" t="s">
        <v>299</v>
      </c>
      <c r="DO137" s="2" t="s">
        <v>299</v>
      </c>
      <c r="DP137" s="125" t="s">
        <v>299</v>
      </c>
      <c r="DQ137" s="126" t="s">
        <v>299</v>
      </c>
      <c r="DR137" s="127" t="s">
        <v>299</v>
      </c>
      <c r="DS137" s="2" t="s">
        <v>299</v>
      </c>
      <c r="DT137" s="125" t="s">
        <v>299</v>
      </c>
      <c r="DU137" s="126" t="s">
        <v>299</v>
      </c>
      <c r="DV137" s="127" t="s">
        <v>299</v>
      </c>
      <c r="DW137" s="2" t="s">
        <v>299</v>
      </c>
      <c r="DX137" s="125" t="s">
        <v>299</v>
      </c>
      <c r="DY137" s="126" t="s">
        <v>299</v>
      </c>
      <c r="DZ137" s="127" t="s">
        <v>299</v>
      </c>
      <c r="EA137" s="2" t="s">
        <v>299</v>
      </c>
      <c r="EB137" s="125" t="s">
        <v>299</v>
      </c>
      <c r="EC137" s="126" t="s">
        <v>299</v>
      </c>
      <c r="ED137" s="127" t="s">
        <v>299</v>
      </c>
      <c r="EE137" s="2" t="s">
        <v>299</v>
      </c>
      <c r="EF137" s="125" t="s">
        <v>299</v>
      </c>
      <c r="EG137" s="126" t="s">
        <v>299</v>
      </c>
      <c r="EH137" s="127" t="s">
        <v>299</v>
      </c>
      <c r="EI137" s="2" t="s">
        <v>299</v>
      </c>
      <c r="EJ137" s="125" t="s">
        <v>299</v>
      </c>
      <c r="EK137" s="126" t="s">
        <v>299</v>
      </c>
      <c r="EL137" s="127" t="s">
        <v>299</v>
      </c>
      <c r="EM137" s="2" t="s">
        <v>299</v>
      </c>
      <c r="EN137" s="125" t="s">
        <v>299</v>
      </c>
      <c r="EO137" s="126" t="s">
        <v>299</v>
      </c>
      <c r="EP137" s="127" t="s">
        <v>299</v>
      </c>
      <c r="EQ137" s="2" t="s">
        <v>299</v>
      </c>
      <c r="ER137" s="125" t="s">
        <v>299</v>
      </c>
      <c r="ES137" s="126" t="s">
        <v>299</v>
      </c>
      <c r="ET137" s="127" t="s">
        <v>299</v>
      </c>
      <c r="EU137" s="2" t="s">
        <v>299</v>
      </c>
      <c r="EV137" s="125" t="s">
        <v>299</v>
      </c>
      <c r="EW137" s="126" t="s">
        <v>299</v>
      </c>
      <c r="EX137" s="127" t="s">
        <v>299</v>
      </c>
      <c r="EY137" s="2" t="s">
        <v>299</v>
      </c>
      <c r="EZ137" s="125" t="s">
        <v>299</v>
      </c>
      <c r="FA137" s="126" t="s">
        <v>299</v>
      </c>
      <c r="FB137" s="127" t="s">
        <v>299</v>
      </c>
      <c r="FC137" s="2" t="s">
        <v>299</v>
      </c>
      <c r="FD137" s="125" t="s">
        <v>299</v>
      </c>
      <c r="FE137" s="126" t="s">
        <v>299</v>
      </c>
      <c r="FF137" s="127" t="s">
        <v>299</v>
      </c>
    </row>
    <row r="138" spans="2:162">
      <c r="B138" s="2" t="str">
        <f>IF('[1]Service Rank in each comparison'!D139="","",'[1]Service Rank in each comparison'!$C139)</f>
        <v>ECM-receptor interaction</v>
      </c>
      <c r="C138" s="5">
        <f>'[1]Service Rank in each comparison'!D139</f>
        <v>54.4241895049169</v>
      </c>
      <c r="D138" s="6">
        <f>IF('[1]Service Rank in each comparison'!E139="","",'[1]Service Rank in each comparison'!E139)</f>
        <v>-54.4241895049169</v>
      </c>
      <c r="E138" s="7">
        <f t="shared" si="40"/>
        <v>1</v>
      </c>
      <c r="F138" s="2" t="str">
        <f>IF('[1]Service Rank in each comparison'!F139="","",'[1]Service Rank in each comparison'!$C139)</f>
        <v>ECM-receptor interaction</v>
      </c>
      <c r="G138" s="5">
        <f>'[1]Service Rank in each comparison'!F139</f>
        <v>122.87789767816</v>
      </c>
      <c r="H138" s="6">
        <f>'[1]Service Rank in each comparison'!G139</f>
        <v>11.396665285752</v>
      </c>
      <c r="I138" s="7">
        <f t="shared" si="41"/>
        <v>1</v>
      </c>
      <c r="J138" s="2" t="str">
        <f>IF('[1]Service Rank in each comparison'!H139="","",'[1]Service Rank in each comparison'!$C139)</f>
        <v>ECM-receptor interaction</v>
      </c>
      <c r="K138" s="5">
        <f>'[1]Service Rank in each comparison'!H139</f>
        <v>90.3071144530209</v>
      </c>
      <c r="L138" s="6">
        <f>'[1]Service Rank in each comparison'!I139</f>
        <v>-73.6054831302284</v>
      </c>
      <c r="M138" s="7">
        <f t="shared" si="42"/>
        <v>1</v>
      </c>
      <c r="N138" s="2" t="str">
        <f>IF('[1]Service Rank in each comparison'!J139="","",'[1]Service Rank in each comparison'!$C139)</f>
        <v/>
      </c>
      <c r="O138" s="5">
        <f>'[1]Service Rank in each comparison'!J139</f>
        <v>0</v>
      </c>
      <c r="P138" s="6">
        <f>'[1]Service Rank in each comparison'!K139</f>
        <v>0</v>
      </c>
      <c r="Q138" s="7">
        <f t="shared" si="43"/>
        <v>1</v>
      </c>
      <c r="R138" s="2" t="str">
        <f>IF('[1]Service Rank in each comparison'!L139="","",'[1]Service Rank in each comparison'!$C139)</f>
        <v/>
      </c>
      <c r="S138" s="5">
        <f>'[1]Service Rank in each comparison'!L139</f>
        <v>0</v>
      </c>
      <c r="T138" s="6">
        <f>'[1]Service Rank in each comparison'!M139</f>
        <v>0</v>
      </c>
      <c r="U138" s="7">
        <f t="shared" si="44"/>
        <v>1</v>
      </c>
      <c r="V138" s="2" t="str">
        <f>IF('[1]Service Rank in each comparison'!N139="","",'[1]Service Rank in each comparison'!$C139)</f>
        <v/>
      </c>
      <c r="W138" s="5">
        <f>'[1]Service Rank in each comparison'!N139</f>
        <v>0</v>
      </c>
      <c r="X138" s="6">
        <f>'[1]Service Rank in each comparison'!O139</f>
        <v>0</v>
      </c>
      <c r="Y138" s="7">
        <f t="shared" si="45"/>
        <v>1</v>
      </c>
      <c r="Z138" s="2" t="str">
        <f>IF('[1]Service Rank in each comparison'!P139="","",'[1]Service Rank in each comparison'!$C139)</f>
        <v/>
      </c>
      <c r="AA138" s="5">
        <f>'[1]Service Rank in each comparison'!P139</f>
        <v>0</v>
      </c>
      <c r="AB138" s="6">
        <f>'[1]Service Rank in each comparison'!Q139</f>
        <v>0</v>
      </c>
      <c r="AC138" s="7">
        <f t="shared" si="46"/>
        <v>1</v>
      </c>
      <c r="AD138" s="2" t="str">
        <f>IF('[1]Service Rank in each comparison'!R139="","",'[1]Service Rank in each comparison'!$C139)</f>
        <v/>
      </c>
      <c r="AE138" s="5">
        <f>'[1]Service Rank in each comparison'!R139</f>
        <v>0</v>
      </c>
      <c r="AF138" s="6">
        <f>'[1]Service Rank in each comparison'!S139</f>
        <v>0</v>
      </c>
      <c r="AG138" s="7">
        <f t="shared" si="47"/>
        <v>1</v>
      </c>
      <c r="AH138" s="2" t="str">
        <f>IF('[1]Service Rank in each comparison'!T139="","",'[1]Service Rank in each comparison'!$C139)</f>
        <v/>
      </c>
      <c r="AI138" s="5">
        <f>'[1]Service Rank in each comparison'!T139</f>
        <v>0</v>
      </c>
      <c r="AJ138" s="6">
        <f>'[1]Service Rank in each comparison'!U139</f>
        <v>0</v>
      </c>
      <c r="AK138" s="7">
        <f t="shared" si="48"/>
        <v>1</v>
      </c>
      <c r="AL138" s="2" t="str">
        <f>IF('[1]Service Rank in each comparison'!V139="","",'[1]Service Rank in each comparison'!$C139)</f>
        <v/>
      </c>
      <c r="AM138" s="5">
        <f>'[1]Service Rank in each comparison'!V139</f>
        <v>0</v>
      </c>
      <c r="AN138" s="6">
        <f>'[1]Service Rank in each comparison'!W139</f>
        <v>0</v>
      </c>
      <c r="AO138" s="7">
        <f t="shared" si="49"/>
        <v>1</v>
      </c>
      <c r="AP138" s="2" t="str">
        <f>IF('[1]Service Rank in each comparison'!X139="","",'[1]Service Rank in each comparison'!$C139)</f>
        <v/>
      </c>
      <c r="AQ138" s="5">
        <f>'[1]Service Rank in each comparison'!X139</f>
        <v>0</v>
      </c>
      <c r="AR138" s="6">
        <f>'[1]Service Rank in each comparison'!Y139</f>
        <v>0</v>
      </c>
      <c r="AS138" s="7">
        <f t="shared" si="50"/>
        <v>1</v>
      </c>
      <c r="AT138" s="2" t="str">
        <f>IF('[1]Service Rank in each comparison'!Z139="","",'[1]Service Rank in each comparison'!$C139)</f>
        <v/>
      </c>
      <c r="AU138" s="5">
        <f>'[1]Service Rank in each comparison'!Z139</f>
        <v>0</v>
      </c>
      <c r="AV138" s="6">
        <f>'[1]Service Rank in each comparison'!AA139</f>
        <v>0</v>
      </c>
      <c r="AW138" s="7">
        <f t="shared" si="51"/>
        <v>1</v>
      </c>
      <c r="AX138" s="2" t="str">
        <f>IF('[1]Service Rank in each comparison'!AB139="","",'[1]Service Rank in each comparison'!$C139)</f>
        <v/>
      </c>
      <c r="AY138" s="5">
        <f>'[1]Service Rank in each comparison'!AB139</f>
        <v>0</v>
      </c>
      <c r="AZ138" s="6">
        <f>'[1]Service Rank in each comparison'!AC139</f>
        <v>0</v>
      </c>
      <c r="BA138" s="7">
        <f t="shared" si="52"/>
        <v>1</v>
      </c>
      <c r="BB138" s="2" t="str">
        <f>IF('[1]Service Rank in each comparison'!AD139="","",'[1]Service Rank in each comparison'!$C139)</f>
        <v/>
      </c>
      <c r="BC138" s="5">
        <f>'[1]Service Rank in each comparison'!AD139</f>
        <v>0</v>
      </c>
      <c r="BD138" s="6">
        <f>'[1]Service Rank in each comparison'!AE139</f>
        <v>0</v>
      </c>
      <c r="BE138" s="7">
        <f t="shared" si="53"/>
        <v>1</v>
      </c>
      <c r="BF138" s="2" t="str">
        <f>IF('[1]Service Rank in each comparison'!AF139="","",'[1]Service Rank in each comparison'!$C139)</f>
        <v/>
      </c>
      <c r="BG138" s="5">
        <f>'[1]Service Rank in each comparison'!AF139</f>
        <v>0</v>
      </c>
      <c r="BH138" s="6">
        <f>'[1]Service Rank in each comparison'!AG139</f>
        <v>0</v>
      </c>
      <c r="BI138" s="7">
        <f t="shared" si="54"/>
        <v>1</v>
      </c>
      <c r="BJ138" s="2" t="str">
        <f>IF('[1]Service Rank in each comparison'!AH139="","",'[1]Service Rank in each comparison'!$C139)</f>
        <v/>
      </c>
      <c r="BK138" s="5">
        <f>'[1]Service Rank in each comparison'!AH139</f>
        <v>0</v>
      </c>
      <c r="BL138" s="6">
        <f>'[1]Service Rank in each comparison'!AI139</f>
        <v>0</v>
      </c>
      <c r="BM138" s="7">
        <f t="shared" si="55"/>
        <v>1</v>
      </c>
      <c r="BN138" s="2" t="str">
        <f>IF('[1]Service Rank in each comparison'!AJ139="","",'[1]Service Rank in each comparison'!$C139)</f>
        <v/>
      </c>
      <c r="BO138" s="5">
        <f>'[1]Service Rank in each comparison'!AJ139</f>
        <v>0</v>
      </c>
      <c r="BP138" s="6">
        <f>'[1]Service Rank in each comparison'!AK139</f>
        <v>0</v>
      </c>
      <c r="BQ138" s="7">
        <f t="shared" si="56"/>
        <v>1</v>
      </c>
      <c r="BR138" s="2" t="str">
        <f>IF('[1]Service Rank in each comparison'!AL139="","",'[1]Service Rank in each comparison'!$C139)</f>
        <v/>
      </c>
      <c r="BS138" s="5">
        <f>'[1]Service Rank in each comparison'!AL139</f>
        <v>0</v>
      </c>
      <c r="BT138" s="6">
        <f>'[1]Service Rank in each comparison'!AM139</f>
        <v>0</v>
      </c>
      <c r="BU138" s="7">
        <f t="shared" si="57"/>
        <v>1</v>
      </c>
      <c r="BV138" s="2" t="str">
        <f>IF('[1]Service Rank in each comparison'!AN139="","",'[1]Service Rank in each comparison'!$C139)</f>
        <v/>
      </c>
      <c r="BW138" s="5">
        <f>'[1]Service Rank in each comparison'!AN139</f>
        <v>0</v>
      </c>
      <c r="BX138" s="6">
        <f>'[1]Service Rank in each comparison'!AO139</f>
        <v>0</v>
      </c>
      <c r="BY138" s="7">
        <f t="shared" si="58"/>
        <v>1</v>
      </c>
      <c r="BZ138" s="2" t="str">
        <f>IF('[1]Service Rank in each comparison'!AP139="","",'[1]Service Rank in each comparison'!$C139)</f>
        <v/>
      </c>
      <c r="CA138" s="5">
        <f>'[1]Service Rank in each comparison'!AP139</f>
        <v>0</v>
      </c>
      <c r="CB138" s="6">
        <f>'[1]Service Rank in each comparison'!AQ139</f>
        <v>0</v>
      </c>
      <c r="CC138" s="7">
        <f t="shared" si="59"/>
        <v>1</v>
      </c>
      <c r="CE138" s="2" t="s">
        <v>243</v>
      </c>
      <c r="CF138" s="5">
        <v>81.4267758276942</v>
      </c>
      <c r="CG138" s="6">
        <v>-26.5541231442258</v>
      </c>
      <c r="CH138" s="7">
        <v>1</v>
      </c>
      <c r="CI138" s="2" t="s">
        <v>299</v>
      </c>
      <c r="CJ138" s="125" t="s">
        <v>299</v>
      </c>
      <c r="CK138" s="126" t="s">
        <v>299</v>
      </c>
      <c r="CL138" s="127" t="s">
        <v>299</v>
      </c>
      <c r="CM138" s="2" t="s">
        <v>299</v>
      </c>
      <c r="CN138" s="125" t="s">
        <v>299</v>
      </c>
      <c r="CO138" s="126" t="s">
        <v>299</v>
      </c>
      <c r="CP138" s="127" t="s">
        <v>299</v>
      </c>
      <c r="CQ138" s="2" t="s">
        <v>299</v>
      </c>
      <c r="CR138" s="125" t="s">
        <v>299</v>
      </c>
      <c r="CS138" s="126" t="s">
        <v>299</v>
      </c>
      <c r="CT138" s="127" t="s">
        <v>299</v>
      </c>
      <c r="CU138" s="2" t="s">
        <v>299</v>
      </c>
      <c r="CV138" s="125" t="s">
        <v>299</v>
      </c>
      <c r="CW138" s="126" t="s">
        <v>299</v>
      </c>
      <c r="CX138" s="127" t="s">
        <v>299</v>
      </c>
      <c r="CY138" s="2" t="s">
        <v>299</v>
      </c>
      <c r="CZ138" s="125" t="s">
        <v>299</v>
      </c>
      <c r="DA138" s="126" t="s">
        <v>299</v>
      </c>
      <c r="DB138" s="127" t="s">
        <v>299</v>
      </c>
      <c r="DC138" s="2" t="s">
        <v>299</v>
      </c>
      <c r="DD138" s="125" t="s">
        <v>299</v>
      </c>
      <c r="DE138" s="126" t="s">
        <v>299</v>
      </c>
      <c r="DF138" s="127" t="s">
        <v>299</v>
      </c>
      <c r="DG138" s="2" t="s">
        <v>299</v>
      </c>
      <c r="DH138" s="125" t="s">
        <v>299</v>
      </c>
      <c r="DI138" s="126" t="s">
        <v>299</v>
      </c>
      <c r="DJ138" s="127" t="s">
        <v>299</v>
      </c>
      <c r="DK138" s="2" t="s">
        <v>299</v>
      </c>
      <c r="DL138" s="125" t="s">
        <v>299</v>
      </c>
      <c r="DM138" s="126" t="s">
        <v>299</v>
      </c>
      <c r="DN138" s="127" t="s">
        <v>299</v>
      </c>
      <c r="DO138" s="2" t="s">
        <v>299</v>
      </c>
      <c r="DP138" s="125" t="s">
        <v>299</v>
      </c>
      <c r="DQ138" s="126" t="s">
        <v>299</v>
      </c>
      <c r="DR138" s="127" t="s">
        <v>299</v>
      </c>
      <c r="DS138" s="2" t="s">
        <v>299</v>
      </c>
      <c r="DT138" s="125" t="s">
        <v>299</v>
      </c>
      <c r="DU138" s="126" t="s">
        <v>299</v>
      </c>
      <c r="DV138" s="127" t="s">
        <v>299</v>
      </c>
      <c r="DW138" s="2" t="s">
        <v>299</v>
      </c>
      <c r="DX138" s="125" t="s">
        <v>299</v>
      </c>
      <c r="DY138" s="126" t="s">
        <v>299</v>
      </c>
      <c r="DZ138" s="127" t="s">
        <v>299</v>
      </c>
      <c r="EA138" s="2" t="s">
        <v>299</v>
      </c>
      <c r="EB138" s="125" t="s">
        <v>299</v>
      </c>
      <c r="EC138" s="126" t="s">
        <v>299</v>
      </c>
      <c r="ED138" s="127" t="s">
        <v>299</v>
      </c>
      <c r="EE138" s="2" t="s">
        <v>299</v>
      </c>
      <c r="EF138" s="125" t="s">
        <v>299</v>
      </c>
      <c r="EG138" s="126" t="s">
        <v>299</v>
      </c>
      <c r="EH138" s="127" t="s">
        <v>299</v>
      </c>
      <c r="EI138" s="2" t="s">
        <v>299</v>
      </c>
      <c r="EJ138" s="125" t="s">
        <v>299</v>
      </c>
      <c r="EK138" s="126" t="s">
        <v>299</v>
      </c>
      <c r="EL138" s="127" t="s">
        <v>299</v>
      </c>
      <c r="EM138" s="2" t="s">
        <v>299</v>
      </c>
      <c r="EN138" s="125" t="s">
        <v>299</v>
      </c>
      <c r="EO138" s="126" t="s">
        <v>299</v>
      </c>
      <c r="EP138" s="127" t="s">
        <v>299</v>
      </c>
      <c r="EQ138" s="2" t="s">
        <v>299</v>
      </c>
      <c r="ER138" s="125" t="s">
        <v>299</v>
      </c>
      <c r="ES138" s="126" t="s">
        <v>299</v>
      </c>
      <c r="ET138" s="127" t="s">
        <v>299</v>
      </c>
      <c r="EU138" s="2" t="s">
        <v>299</v>
      </c>
      <c r="EV138" s="125" t="s">
        <v>299</v>
      </c>
      <c r="EW138" s="126" t="s">
        <v>299</v>
      </c>
      <c r="EX138" s="127" t="s">
        <v>299</v>
      </c>
      <c r="EY138" s="2" t="s">
        <v>299</v>
      </c>
      <c r="EZ138" s="125" t="s">
        <v>299</v>
      </c>
      <c r="FA138" s="126" t="s">
        <v>299</v>
      </c>
      <c r="FB138" s="127" t="s">
        <v>299</v>
      </c>
      <c r="FC138" s="2" t="s">
        <v>299</v>
      </c>
      <c r="FD138" s="125" t="s">
        <v>299</v>
      </c>
      <c r="FE138" s="126" t="s">
        <v>299</v>
      </c>
      <c r="FF138" s="127" t="s">
        <v>299</v>
      </c>
    </row>
    <row r="139" spans="2:162">
      <c r="B139" s="2" t="str">
        <f>IF('[1]Service Rank in each comparison'!D140="","",'[1]Service Rank in each comparison'!$C140)</f>
        <v>Cell adhesion molecules (CAMs)</v>
      </c>
      <c r="C139" s="5">
        <f>'[1]Service Rank in each comparison'!D140</f>
        <v>13.1326704825847</v>
      </c>
      <c r="D139" s="6">
        <f>IF('[1]Service Rank in each comparison'!E140="","",'[1]Service Rank in each comparison'!E140)</f>
        <v>-0.0165389194280259</v>
      </c>
      <c r="E139" s="7">
        <f t="shared" si="40"/>
        <v>1</v>
      </c>
      <c r="F139" s="2" t="str">
        <f>IF('[1]Service Rank in each comparison'!F140="","",'[1]Service Rank in each comparison'!$C140)</f>
        <v>Cell adhesion molecules (CAMs)</v>
      </c>
      <c r="G139" s="5">
        <f>'[1]Service Rank in each comparison'!F140</f>
        <v>317.014043398656</v>
      </c>
      <c r="H139" s="6">
        <f>'[1]Service Rank in each comparison'!G140</f>
        <v>-145.180640106502</v>
      </c>
      <c r="I139" s="7">
        <f t="shared" si="41"/>
        <v>1</v>
      </c>
      <c r="J139" s="2" t="str">
        <f>IF('[1]Service Rank in each comparison'!H140="","",'[1]Service Rank in each comparison'!$C140)</f>
        <v>Cell adhesion molecules (CAMs)</v>
      </c>
      <c r="K139" s="5">
        <f>'[1]Service Rank in each comparison'!H140</f>
        <v>55.475344991361</v>
      </c>
      <c r="L139" s="6">
        <f>'[1]Service Rank in each comparison'!I140</f>
        <v>-35.3933430780896</v>
      </c>
      <c r="M139" s="7">
        <f t="shared" si="42"/>
        <v>1</v>
      </c>
      <c r="N139" s="2" t="str">
        <f>IF('[1]Service Rank in each comparison'!J140="","",'[1]Service Rank in each comparison'!$C140)</f>
        <v/>
      </c>
      <c r="O139" s="5">
        <f>'[1]Service Rank in each comparison'!J140</f>
        <v>0</v>
      </c>
      <c r="P139" s="6">
        <f>'[1]Service Rank in each comparison'!K140</f>
        <v>0</v>
      </c>
      <c r="Q139" s="7">
        <f t="shared" si="43"/>
        <v>1</v>
      </c>
      <c r="R139" s="2" t="str">
        <f>IF('[1]Service Rank in each comparison'!L140="","",'[1]Service Rank in each comparison'!$C140)</f>
        <v/>
      </c>
      <c r="S139" s="5">
        <f>'[1]Service Rank in each comparison'!L140</f>
        <v>0</v>
      </c>
      <c r="T139" s="6">
        <f>'[1]Service Rank in each comparison'!M140</f>
        <v>0</v>
      </c>
      <c r="U139" s="7">
        <f t="shared" si="44"/>
        <v>1</v>
      </c>
      <c r="V139" s="2" t="str">
        <f>IF('[1]Service Rank in each comparison'!N140="","",'[1]Service Rank in each comparison'!$C140)</f>
        <v/>
      </c>
      <c r="W139" s="5">
        <f>'[1]Service Rank in each comparison'!N140</f>
        <v>0</v>
      </c>
      <c r="X139" s="6">
        <f>'[1]Service Rank in each comparison'!O140</f>
        <v>0</v>
      </c>
      <c r="Y139" s="7">
        <f t="shared" si="45"/>
        <v>1</v>
      </c>
      <c r="Z139" s="2" t="str">
        <f>IF('[1]Service Rank in each comparison'!P140="","",'[1]Service Rank in each comparison'!$C140)</f>
        <v/>
      </c>
      <c r="AA139" s="5">
        <f>'[1]Service Rank in each comparison'!P140</f>
        <v>0</v>
      </c>
      <c r="AB139" s="6">
        <f>'[1]Service Rank in each comparison'!Q140</f>
        <v>0</v>
      </c>
      <c r="AC139" s="7">
        <f t="shared" si="46"/>
        <v>1</v>
      </c>
      <c r="AD139" s="2" t="str">
        <f>IF('[1]Service Rank in each comparison'!R140="","",'[1]Service Rank in each comparison'!$C140)</f>
        <v/>
      </c>
      <c r="AE139" s="5">
        <f>'[1]Service Rank in each comparison'!R140</f>
        <v>0</v>
      </c>
      <c r="AF139" s="6">
        <f>'[1]Service Rank in each comparison'!S140</f>
        <v>0</v>
      </c>
      <c r="AG139" s="7">
        <f t="shared" si="47"/>
        <v>1</v>
      </c>
      <c r="AH139" s="2" t="str">
        <f>IF('[1]Service Rank in each comparison'!T140="","",'[1]Service Rank in each comparison'!$C140)</f>
        <v/>
      </c>
      <c r="AI139" s="5">
        <f>'[1]Service Rank in each comparison'!T140</f>
        <v>0</v>
      </c>
      <c r="AJ139" s="6">
        <f>'[1]Service Rank in each comparison'!U140</f>
        <v>0</v>
      </c>
      <c r="AK139" s="7">
        <f t="shared" si="48"/>
        <v>1</v>
      </c>
      <c r="AL139" s="2" t="str">
        <f>IF('[1]Service Rank in each comparison'!V140="","",'[1]Service Rank in each comparison'!$C140)</f>
        <v/>
      </c>
      <c r="AM139" s="5">
        <f>'[1]Service Rank in each comparison'!V140</f>
        <v>0</v>
      </c>
      <c r="AN139" s="6">
        <f>'[1]Service Rank in each comparison'!W140</f>
        <v>0</v>
      </c>
      <c r="AO139" s="7">
        <f t="shared" si="49"/>
        <v>1</v>
      </c>
      <c r="AP139" s="2" t="str">
        <f>IF('[1]Service Rank in each comparison'!X140="","",'[1]Service Rank in each comparison'!$C140)</f>
        <v/>
      </c>
      <c r="AQ139" s="5">
        <f>'[1]Service Rank in each comparison'!X140</f>
        <v>0</v>
      </c>
      <c r="AR139" s="6">
        <f>'[1]Service Rank in each comparison'!Y140</f>
        <v>0</v>
      </c>
      <c r="AS139" s="7">
        <f t="shared" si="50"/>
        <v>1</v>
      </c>
      <c r="AT139" s="2" t="str">
        <f>IF('[1]Service Rank in each comparison'!Z140="","",'[1]Service Rank in each comparison'!$C140)</f>
        <v/>
      </c>
      <c r="AU139" s="5">
        <f>'[1]Service Rank in each comparison'!Z140</f>
        <v>0</v>
      </c>
      <c r="AV139" s="6">
        <f>'[1]Service Rank in each comparison'!AA140</f>
        <v>0</v>
      </c>
      <c r="AW139" s="7">
        <f t="shared" si="51"/>
        <v>1</v>
      </c>
      <c r="AX139" s="2" t="str">
        <f>IF('[1]Service Rank in each comparison'!AB140="","",'[1]Service Rank in each comparison'!$C140)</f>
        <v/>
      </c>
      <c r="AY139" s="5">
        <f>'[1]Service Rank in each comparison'!AB140</f>
        <v>0</v>
      </c>
      <c r="AZ139" s="6">
        <f>'[1]Service Rank in each comparison'!AC140</f>
        <v>0</v>
      </c>
      <c r="BA139" s="7">
        <f t="shared" si="52"/>
        <v>1</v>
      </c>
      <c r="BB139" s="2" t="str">
        <f>IF('[1]Service Rank in each comparison'!AD140="","",'[1]Service Rank in each comparison'!$C140)</f>
        <v/>
      </c>
      <c r="BC139" s="5">
        <f>'[1]Service Rank in each comparison'!AD140</f>
        <v>0</v>
      </c>
      <c r="BD139" s="6">
        <f>'[1]Service Rank in each comparison'!AE140</f>
        <v>0</v>
      </c>
      <c r="BE139" s="7">
        <f t="shared" si="53"/>
        <v>1</v>
      </c>
      <c r="BF139" s="2" t="str">
        <f>IF('[1]Service Rank in each comparison'!AF140="","",'[1]Service Rank in each comparison'!$C140)</f>
        <v/>
      </c>
      <c r="BG139" s="5">
        <f>'[1]Service Rank in each comparison'!AF140</f>
        <v>0</v>
      </c>
      <c r="BH139" s="6">
        <f>'[1]Service Rank in each comparison'!AG140</f>
        <v>0</v>
      </c>
      <c r="BI139" s="7">
        <f t="shared" si="54"/>
        <v>1</v>
      </c>
      <c r="BJ139" s="2" t="str">
        <f>IF('[1]Service Rank in each comparison'!AH140="","",'[1]Service Rank in each comparison'!$C140)</f>
        <v/>
      </c>
      <c r="BK139" s="5">
        <f>'[1]Service Rank in each comparison'!AH140</f>
        <v>0</v>
      </c>
      <c r="BL139" s="6">
        <f>'[1]Service Rank in each comparison'!AI140</f>
        <v>0</v>
      </c>
      <c r="BM139" s="7">
        <f t="shared" si="55"/>
        <v>1</v>
      </c>
      <c r="BN139" s="2" t="str">
        <f>IF('[1]Service Rank in each comparison'!AJ140="","",'[1]Service Rank in each comparison'!$C140)</f>
        <v/>
      </c>
      <c r="BO139" s="5">
        <f>'[1]Service Rank in each comparison'!AJ140</f>
        <v>0</v>
      </c>
      <c r="BP139" s="6">
        <f>'[1]Service Rank in each comparison'!AK140</f>
        <v>0</v>
      </c>
      <c r="BQ139" s="7">
        <f t="shared" si="56"/>
        <v>1</v>
      </c>
      <c r="BR139" s="2" t="str">
        <f>IF('[1]Service Rank in each comparison'!AL140="","",'[1]Service Rank in each comparison'!$C140)</f>
        <v/>
      </c>
      <c r="BS139" s="5">
        <f>'[1]Service Rank in each comparison'!AL140</f>
        <v>0</v>
      </c>
      <c r="BT139" s="6">
        <f>'[1]Service Rank in each comparison'!AM140</f>
        <v>0</v>
      </c>
      <c r="BU139" s="7">
        <f t="shared" si="57"/>
        <v>1</v>
      </c>
      <c r="BV139" s="2" t="str">
        <f>IF('[1]Service Rank in each comparison'!AN140="","",'[1]Service Rank in each comparison'!$C140)</f>
        <v/>
      </c>
      <c r="BW139" s="5">
        <f>'[1]Service Rank in each comparison'!AN140</f>
        <v>0</v>
      </c>
      <c r="BX139" s="6">
        <f>'[1]Service Rank in each comparison'!AO140</f>
        <v>0</v>
      </c>
      <c r="BY139" s="7">
        <f t="shared" si="58"/>
        <v>1</v>
      </c>
      <c r="BZ139" s="2" t="str">
        <f>IF('[1]Service Rank in each comparison'!AP140="","",'[1]Service Rank in each comparison'!$C140)</f>
        <v/>
      </c>
      <c r="CA139" s="5">
        <f>'[1]Service Rank in each comparison'!AP140</f>
        <v>0</v>
      </c>
      <c r="CB139" s="6">
        <f>'[1]Service Rank in each comparison'!AQ140</f>
        <v>0</v>
      </c>
      <c r="CC139" s="7">
        <f t="shared" si="59"/>
        <v>1</v>
      </c>
      <c r="CE139" s="2" t="s">
        <v>131</v>
      </c>
      <c r="CF139" s="5">
        <v>79.0510171351497</v>
      </c>
      <c r="CG139" s="6">
        <v>79.0510171351497</v>
      </c>
      <c r="CH139" s="7">
        <v>1</v>
      </c>
      <c r="CI139" s="2" t="s">
        <v>299</v>
      </c>
      <c r="CJ139" s="125" t="s">
        <v>299</v>
      </c>
      <c r="CK139" s="126" t="s">
        <v>299</v>
      </c>
      <c r="CL139" s="127" t="s">
        <v>299</v>
      </c>
      <c r="CM139" s="2" t="s">
        <v>299</v>
      </c>
      <c r="CN139" s="125" t="s">
        <v>299</v>
      </c>
      <c r="CO139" s="126" t="s">
        <v>299</v>
      </c>
      <c r="CP139" s="127" t="s">
        <v>299</v>
      </c>
      <c r="CQ139" s="2" t="s">
        <v>299</v>
      </c>
      <c r="CR139" s="125" t="s">
        <v>299</v>
      </c>
      <c r="CS139" s="126" t="s">
        <v>299</v>
      </c>
      <c r="CT139" s="127" t="s">
        <v>299</v>
      </c>
      <c r="CU139" s="2" t="s">
        <v>299</v>
      </c>
      <c r="CV139" s="125" t="s">
        <v>299</v>
      </c>
      <c r="CW139" s="126" t="s">
        <v>299</v>
      </c>
      <c r="CX139" s="127" t="s">
        <v>299</v>
      </c>
      <c r="CY139" s="2" t="s">
        <v>299</v>
      </c>
      <c r="CZ139" s="125" t="s">
        <v>299</v>
      </c>
      <c r="DA139" s="126" t="s">
        <v>299</v>
      </c>
      <c r="DB139" s="127" t="s">
        <v>299</v>
      </c>
      <c r="DC139" s="2" t="s">
        <v>299</v>
      </c>
      <c r="DD139" s="125" t="s">
        <v>299</v>
      </c>
      <c r="DE139" s="126" t="s">
        <v>299</v>
      </c>
      <c r="DF139" s="127" t="s">
        <v>299</v>
      </c>
      <c r="DG139" s="2" t="s">
        <v>299</v>
      </c>
      <c r="DH139" s="125" t="s">
        <v>299</v>
      </c>
      <c r="DI139" s="126" t="s">
        <v>299</v>
      </c>
      <c r="DJ139" s="127" t="s">
        <v>299</v>
      </c>
      <c r="DK139" s="2" t="s">
        <v>299</v>
      </c>
      <c r="DL139" s="125" t="s">
        <v>299</v>
      </c>
      <c r="DM139" s="126" t="s">
        <v>299</v>
      </c>
      <c r="DN139" s="127" t="s">
        <v>299</v>
      </c>
      <c r="DO139" s="2" t="s">
        <v>299</v>
      </c>
      <c r="DP139" s="125" t="s">
        <v>299</v>
      </c>
      <c r="DQ139" s="126" t="s">
        <v>299</v>
      </c>
      <c r="DR139" s="127" t="s">
        <v>299</v>
      </c>
      <c r="DS139" s="2" t="s">
        <v>299</v>
      </c>
      <c r="DT139" s="125" t="s">
        <v>299</v>
      </c>
      <c r="DU139" s="126" t="s">
        <v>299</v>
      </c>
      <c r="DV139" s="127" t="s">
        <v>299</v>
      </c>
      <c r="DW139" s="2" t="s">
        <v>299</v>
      </c>
      <c r="DX139" s="125" t="s">
        <v>299</v>
      </c>
      <c r="DY139" s="126" t="s">
        <v>299</v>
      </c>
      <c r="DZ139" s="127" t="s">
        <v>299</v>
      </c>
      <c r="EA139" s="2" t="s">
        <v>299</v>
      </c>
      <c r="EB139" s="125" t="s">
        <v>299</v>
      </c>
      <c r="EC139" s="126" t="s">
        <v>299</v>
      </c>
      <c r="ED139" s="127" t="s">
        <v>299</v>
      </c>
      <c r="EE139" s="2" t="s">
        <v>299</v>
      </c>
      <c r="EF139" s="125" t="s">
        <v>299</v>
      </c>
      <c r="EG139" s="126" t="s">
        <v>299</v>
      </c>
      <c r="EH139" s="127" t="s">
        <v>299</v>
      </c>
      <c r="EI139" s="2" t="s">
        <v>299</v>
      </c>
      <c r="EJ139" s="125" t="s">
        <v>299</v>
      </c>
      <c r="EK139" s="126" t="s">
        <v>299</v>
      </c>
      <c r="EL139" s="127" t="s">
        <v>299</v>
      </c>
      <c r="EM139" s="2" t="s">
        <v>299</v>
      </c>
      <c r="EN139" s="125" t="s">
        <v>299</v>
      </c>
      <c r="EO139" s="126" t="s">
        <v>299</v>
      </c>
      <c r="EP139" s="127" t="s">
        <v>299</v>
      </c>
      <c r="EQ139" s="2" t="s">
        <v>299</v>
      </c>
      <c r="ER139" s="125" t="s">
        <v>299</v>
      </c>
      <c r="ES139" s="126" t="s">
        <v>299</v>
      </c>
      <c r="ET139" s="127" t="s">
        <v>299</v>
      </c>
      <c r="EU139" s="2" t="s">
        <v>299</v>
      </c>
      <c r="EV139" s="125" t="s">
        <v>299</v>
      </c>
      <c r="EW139" s="126" t="s">
        <v>299</v>
      </c>
      <c r="EX139" s="127" t="s">
        <v>299</v>
      </c>
      <c r="EY139" s="2" t="s">
        <v>299</v>
      </c>
      <c r="EZ139" s="125" t="s">
        <v>299</v>
      </c>
      <c r="FA139" s="126" t="s">
        <v>299</v>
      </c>
      <c r="FB139" s="127" t="s">
        <v>299</v>
      </c>
      <c r="FC139" s="2" t="s">
        <v>299</v>
      </c>
      <c r="FD139" s="125" t="s">
        <v>299</v>
      </c>
      <c r="FE139" s="126" t="s">
        <v>299</v>
      </c>
      <c r="FF139" s="127" t="s">
        <v>299</v>
      </c>
    </row>
    <row r="140" spans="2:162">
      <c r="B140" s="2" t="str">
        <f>IF('[1]Service Rank in each comparison'!D141="","",'[1]Service Rank in each comparison'!$C141)</f>
        <v/>
      </c>
      <c r="C140" s="5">
        <f>'[1]Service Rank in each comparison'!D141</f>
        <v>0</v>
      </c>
      <c r="D140" s="6" t="str">
        <f>IF('[1]Service Rank in each comparison'!E141="","",'[1]Service Rank in each comparison'!E141)</f>
        <v/>
      </c>
      <c r="E140" s="7">
        <f t="shared" si="40"/>
        <v>1</v>
      </c>
      <c r="F140" s="2" t="str">
        <f>IF('[1]Service Rank in each comparison'!F141="","",'[1]Service Rank in each comparison'!$C141)</f>
        <v>Adherens junction</v>
      </c>
      <c r="G140" s="5">
        <f>'[1]Service Rank in each comparison'!F141</f>
        <v>122.077598066624</v>
      </c>
      <c r="H140" s="6">
        <f>'[1]Service Rank in each comparison'!G141</f>
        <v>-29.997813162672</v>
      </c>
      <c r="I140" s="7">
        <f t="shared" si="41"/>
        <v>1</v>
      </c>
      <c r="J140" s="2" t="str">
        <f>IF('[1]Service Rank in each comparison'!H141="","",'[1]Service Rank in each comparison'!$C141)</f>
        <v>Adherens junction</v>
      </c>
      <c r="K140" s="5">
        <f>'[1]Service Rank in each comparison'!H141</f>
        <v>6.61569055055932</v>
      </c>
      <c r="L140" s="6">
        <f>'[1]Service Rank in each comparison'!I141</f>
        <v>-6.61569055055932</v>
      </c>
      <c r="M140" s="7">
        <f t="shared" si="42"/>
        <v>1</v>
      </c>
      <c r="N140" s="2" t="str">
        <f>IF('[1]Service Rank in each comparison'!J141="","",'[1]Service Rank in each comparison'!$C141)</f>
        <v/>
      </c>
      <c r="O140" s="5">
        <f>'[1]Service Rank in each comparison'!J141</f>
        <v>0</v>
      </c>
      <c r="P140" s="6">
        <f>'[1]Service Rank in each comparison'!K141</f>
        <v>0</v>
      </c>
      <c r="Q140" s="7">
        <f t="shared" si="43"/>
        <v>1</v>
      </c>
      <c r="R140" s="2" t="str">
        <f>IF('[1]Service Rank in each comparison'!L141="","",'[1]Service Rank in each comparison'!$C141)</f>
        <v/>
      </c>
      <c r="S140" s="5">
        <f>'[1]Service Rank in each comparison'!L141</f>
        <v>0</v>
      </c>
      <c r="T140" s="6">
        <f>'[1]Service Rank in each comparison'!M141</f>
        <v>0</v>
      </c>
      <c r="U140" s="7">
        <f t="shared" si="44"/>
        <v>1</v>
      </c>
      <c r="V140" s="2" t="str">
        <f>IF('[1]Service Rank in each comparison'!N141="","",'[1]Service Rank in each comparison'!$C141)</f>
        <v/>
      </c>
      <c r="W140" s="5">
        <f>'[1]Service Rank in each comparison'!N141</f>
        <v>0</v>
      </c>
      <c r="X140" s="6">
        <f>'[1]Service Rank in each comparison'!O141</f>
        <v>0</v>
      </c>
      <c r="Y140" s="7">
        <f t="shared" si="45"/>
        <v>1</v>
      </c>
      <c r="Z140" s="2" t="str">
        <f>IF('[1]Service Rank in each comparison'!P141="","",'[1]Service Rank in each comparison'!$C141)</f>
        <v/>
      </c>
      <c r="AA140" s="5">
        <f>'[1]Service Rank in each comparison'!P141</f>
        <v>0</v>
      </c>
      <c r="AB140" s="6">
        <f>'[1]Service Rank in each comparison'!Q141</f>
        <v>0</v>
      </c>
      <c r="AC140" s="7">
        <f t="shared" si="46"/>
        <v>1</v>
      </c>
      <c r="AD140" s="2" t="str">
        <f>IF('[1]Service Rank in each comparison'!R141="","",'[1]Service Rank in each comparison'!$C141)</f>
        <v/>
      </c>
      <c r="AE140" s="5">
        <f>'[1]Service Rank in each comparison'!R141</f>
        <v>0</v>
      </c>
      <c r="AF140" s="6">
        <f>'[1]Service Rank in each comparison'!S141</f>
        <v>0</v>
      </c>
      <c r="AG140" s="7">
        <f t="shared" si="47"/>
        <v>1</v>
      </c>
      <c r="AH140" s="2" t="str">
        <f>IF('[1]Service Rank in each comparison'!T141="","",'[1]Service Rank in each comparison'!$C141)</f>
        <v/>
      </c>
      <c r="AI140" s="5">
        <f>'[1]Service Rank in each comparison'!T141</f>
        <v>0</v>
      </c>
      <c r="AJ140" s="6">
        <f>'[1]Service Rank in each comparison'!U141</f>
        <v>0</v>
      </c>
      <c r="AK140" s="7">
        <f t="shared" si="48"/>
        <v>1</v>
      </c>
      <c r="AL140" s="2" t="str">
        <f>IF('[1]Service Rank in each comparison'!V141="","",'[1]Service Rank in each comparison'!$C141)</f>
        <v/>
      </c>
      <c r="AM140" s="5">
        <f>'[1]Service Rank in each comparison'!V141</f>
        <v>0</v>
      </c>
      <c r="AN140" s="6">
        <f>'[1]Service Rank in each comparison'!W141</f>
        <v>0</v>
      </c>
      <c r="AO140" s="7">
        <f t="shared" si="49"/>
        <v>1</v>
      </c>
      <c r="AP140" s="2" t="str">
        <f>IF('[1]Service Rank in each comparison'!X141="","",'[1]Service Rank in each comparison'!$C141)</f>
        <v/>
      </c>
      <c r="AQ140" s="5">
        <f>'[1]Service Rank in each comparison'!X141</f>
        <v>0</v>
      </c>
      <c r="AR140" s="6">
        <f>'[1]Service Rank in each comparison'!Y141</f>
        <v>0</v>
      </c>
      <c r="AS140" s="7">
        <f t="shared" si="50"/>
        <v>1</v>
      </c>
      <c r="AT140" s="2" t="str">
        <f>IF('[1]Service Rank in each comparison'!Z141="","",'[1]Service Rank in each comparison'!$C141)</f>
        <v/>
      </c>
      <c r="AU140" s="5">
        <f>'[1]Service Rank in each comparison'!Z141</f>
        <v>0</v>
      </c>
      <c r="AV140" s="6">
        <f>'[1]Service Rank in each comparison'!AA141</f>
        <v>0</v>
      </c>
      <c r="AW140" s="7">
        <f t="shared" si="51"/>
        <v>1</v>
      </c>
      <c r="AX140" s="2" t="str">
        <f>IF('[1]Service Rank in each comparison'!AB141="","",'[1]Service Rank in each comparison'!$C141)</f>
        <v/>
      </c>
      <c r="AY140" s="5">
        <f>'[1]Service Rank in each comparison'!AB141</f>
        <v>0</v>
      </c>
      <c r="AZ140" s="6">
        <f>'[1]Service Rank in each comparison'!AC141</f>
        <v>0</v>
      </c>
      <c r="BA140" s="7">
        <f t="shared" si="52"/>
        <v>1</v>
      </c>
      <c r="BB140" s="2" t="str">
        <f>IF('[1]Service Rank in each comparison'!AD141="","",'[1]Service Rank in each comparison'!$C141)</f>
        <v/>
      </c>
      <c r="BC140" s="5">
        <f>'[1]Service Rank in each comparison'!AD141</f>
        <v>0</v>
      </c>
      <c r="BD140" s="6">
        <f>'[1]Service Rank in each comparison'!AE141</f>
        <v>0</v>
      </c>
      <c r="BE140" s="7">
        <f t="shared" si="53"/>
        <v>1</v>
      </c>
      <c r="BF140" s="2" t="str">
        <f>IF('[1]Service Rank in each comparison'!AF141="","",'[1]Service Rank in each comparison'!$C141)</f>
        <v/>
      </c>
      <c r="BG140" s="5">
        <f>'[1]Service Rank in each comparison'!AF141</f>
        <v>0</v>
      </c>
      <c r="BH140" s="6">
        <f>'[1]Service Rank in each comparison'!AG141</f>
        <v>0</v>
      </c>
      <c r="BI140" s="7">
        <f t="shared" si="54"/>
        <v>1</v>
      </c>
      <c r="BJ140" s="2" t="str">
        <f>IF('[1]Service Rank in each comparison'!AH141="","",'[1]Service Rank in each comparison'!$C141)</f>
        <v/>
      </c>
      <c r="BK140" s="5">
        <f>'[1]Service Rank in each comparison'!AH141</f>
        <v>0</v>
      </c>
      <c r="BL140" s="6">
        <f>'[1]Service Rank in each comparison'!AI141</f>
        <v>0</v>
      </c>
      <c r="BM140" s="7">
        <f t="shared" si="55"/>
        <v>1</v>
      </c>
      <c r="BN140" s="2" t="str">
        <f>IF('[1]Service Rank in each comparison'!AJ141="","",'[1]Service Rank in each comparison'!$C141)</f>
        <v/>
      </c>
      <c r="BO140" s="5">
        <f>'[1]Service Rank in each comparison'!AJ141</f>
        <v>0</v>
      </c>
      <c r="BP140" s="6">
        <f>'[1]Service Rank in each comparison'!AK141</f>
        <v>0</v>
      </c>
      <c r="BQ140" s="7">
        <f t="shared" si="56"/>
        <v>1</v>
      </c>
      <c r="BR140" s="2" t="str">
        <f>IF('[1]Service Rank in each comparison'!AL141="","",'[1]Service Rank in each comparison'!$C141)</f>
        <v/>
      </c>
      <c r="BS140" s="5">
        <f>'[1]Service Rank in each comparison'!AL141</f>
        <v>0</v>
      </c>
      <c r="BT140" s="6">
        <f>'[1]Service Rank in each comparison'!AM141</f>
        <v>0</v>
      </c>
      <c r="BU140" s="7">
        <f t="shared" si="57"/>
        <v>1</v>
      </c>
      <c r="BV140" s="2" t="str">
        <f>IF('[1]Service Rank in each comparison'!AN141="","",'[1]Service Rank in each comparison'!$C141)</f>
        <v/>
      </c>
      <c r="BW140" s="5">
        <f>'[1]Service Rank in each comparison'!AN141</f>
        <v>0</v>
      </c>
      <c r="BX140" s="6">
        <f>'[1]Service Rank in each comparison'!AO141</f>
        <v>0</v>
      </c>
      <c r="BY140" s="7">
        <f t="shared" si="58"/>
        <v>1</v>
      </c>
      <c r="BZ140" s="2" t="str">
        <f>IF('[1]Service Rank in each comparison'!AP141="","",'[1]Service Rank in each comparison'!$C141)</f>
        <v/>
      </c>
      <c r="CA140" s="5">
        <f>'[1]Service Rank in each comparison'!AP141</f>
        <v>0</v>
      </c>
      <c r="CB140" s="6">
        <f>'[1]Service Rank in each comparison'!AQ141</f>
        <v>0</v>
      </c>
      <c r="CC140" s="7">
        <f t="shared" si="59"/>
        <v>1</v>
      </c>
      <c r="CE140" s="2" t="s">
        <v>242</v>
      </c>
      <c r="CF140" s="5">
        <v>78.2087747890295</v>
      </c>
      <c r="CG140" s="6">
        <v>-78.2087747890295</v>
      </c>
      <c r="CH140" s="7">
        <v>1</v>
      </c>
      <c r="CI140" s="2" t="s">
        <v>299</v>
      </c>
      <c r="CJ140" s="125" t="s">
        <v>299</v>
      </c>
      <c r="CK140" s="126" t="s">
        <v>299</v>
      </c>
      <c r="CL140" s="127" t="s">
        <v>299</v>
      </c>
      <c r="CM140" s="2" t="s">
        <v>299</v>
      </c>
      <c r="CN140" s="125" t="s">
        <v>299</v>
      </c>
      <c r="CO140" s="126" t="s">
        <v>299</v>
      </c>
      <c r="CP140" s="127" t="s">
        <v>299</v>
      </c>
      <c r="CQ140" s="2" t="s">
        <v>299</v>
      </c>
      <c r="CR140" s="125" t="s">
        <v>299</v>
      </c>
      <c r="CS140" s="126" t="s">
        <v>299</v>
      </c>
      <c r="CT140" s="127" t="s">
        <v>299</v>
      </c>
      <c r="CU140" s="2" t="s">
        <v>299</v>
      </c>
      <c r="CV140" s="125" t="s">
        <v>299</v>
      </c>
      <c r="CW140" s="126" t="s">
        <v>299</v>
      </c>
      <c r="CX140" s="127" t="s">
        <v>299</v>
      </c>
      <c r="CY140" s="2" t="s">
        <v>299</v>
      </c>
      <c r="CZ140" s="125" t="s">
        <v>299</v>
      </c>
      <c r="DA140" s="126" t="s">
        <v>299</v>
      </c>
      <c r="DB140" s="127" t="s">
        <v>299</v>
      </c>
      <c r="DC140" s="2" t="s">
        <v>299</v>
      </c>
      <c r="DD140" s="125" t="s">
        <v>299</v>
      </c>
      <c r="DE140" s="126" t="s">
        <v>299</v>
      </c>
      <c r="DF140" s="127" t="s">
        <v>299</v>
      </c>
      <c r="DG140" s="2" t="s">
        <v>299</v>
      </c>
      <c r="DH140" s="125" t="s">
        <v>299</v>
      </c>
      <c r="DI140" s="126" t="s">
        <v>299</v>
      </c>
      <c r="DJ140" s="127" t="s">
        <v>299</v>
      </c>
      <c r="DK140" s="2" t="s">
        <v>299</v>
      </c>
      <c r="DL140" s="125" t="s">
        <v>299</v>
      </c>
      <c r="DM140" s="126" t="s">
        <v>299</v>
      </c>
      <c r="DN140" s="127" t="s">
        <v>299</v>
      </c>
      <c r="DO140" s="2" t="s">
        <v>299</v>
      </c>
      <c r="DP140" s="125" t="s">
        <v>299</v>
      </c>
      <c r="DQ140" s="126" t="s">
        <v>299</v>
      </c>
      <c r="DR140" s="127" t="s">
        <v>299</v>
      </c>
      <c r="DS140" s="2" t="s">
        <v>299</v>
      </c>
      <c r="DT140" s="125" t="s">
        <v>299</v>
      </c>
      <c r="DU140" s="126" t="s">
        <v>299</v>
      </c>
      <c r="DV140" s="127" t="s">
        <v>299</v>
      </c>
      <c r="DW140" s="2" t="s">
        <v>299</v>
      </c>
      <c r="DX140" s="125" t="s">
        <v>299</v>
      </c>
      <c r="DY140" s="126" t="s">
        <v>299</v>
      </c>
      <c r="DZ140" s="127" t="s">
        <v>299</v>
      </c>
      <c r="EA140" s="2" t="s">
        <v>299</v>
      </c>
      <c r="EB140" s="125" t="s">
        <v>299</v>
      </c>
      <c r="EC140" s="126" t="s">
        <v>299</v>
      </c>
      <c r="ED140" s="127" t="s">
        <v>299</v>
      </c>
      <c r="EE140" s="2" t="s">
        <v>299</v>
      </c>
      <c r="EF140" s="125" t="s">
        <v>299</v>
      </c>
      <c r="EG140" s="126" t="s">
        <v>299</v>
      </c>
      <c r="EH140" s="127" t="s">
        <v>299</v>
      </c>
      <c r="EI140" s="2" t="s">
        <v>299</v>
      </c>
      <c r="EJ140" s="125" t="s">
        <v>299</v>
      </c>
      <c r="EK140" s="126" t="s">
        <v>299</v>
      </c>
      <c r="EL140" s="127" t="s">
        <v>299</v>
      </c>
      <c r="EM140" s="2" t="s">
        <v>299</v>
      </c>
      <c r="EN140" s="125" t="s">
        <v>299</v>
      </c>
      <c r="EO140" s="126" t="s">
        <v>299</v>
      </c>
      <c r="EP140" s="127" t="s">
        <v>299</v>
      </c>
      <c r="EQ140" s="2" t="s">
        <v>299</v>
      </c>
      <c r="ER140" s="125" t="s">
        <v>299</v>
      </c>
      <c r="ES140" s="126" t="s">
        <v>299</v>
      </c>
      <c r="ET140" s="127" t="s">
        <v>299</v>
      </c>
      <c r="EU140" s="2" t="s">
        <v>299</v>
      </c>
      <c r="EV140" s="125" t="s">
        <v>299</v>
      </c>
      <c r="EW140" s="126" t="s">
        <v>299</v>
      </c>
      <c r="EX140" s="127" t="s">
        <v>299</v>
      </c>
      <c r="EY140" s="2" t="s">
        <v>299</v>
      </c>
      <c r="EZ140" s="125" t="s">
        <v>299</v>
      </c>
      <c r="FA140" s="126" t="s">
        <v>299</v>
      </c>
      <c r="FB140" s="127" t="s">
        <v>299</v>
      </c>
      <c r="FC140" s="2" t="s">
        <v>299</v>
      </c>
      <c r="FD140" s="125" t="s">
        <v>299</v>
      </c>
      <c r="FE140" s="126" t="s">
        <v>299</v>
      </c>
      <c r="FF140" s="127" t="s">
        <v>299</v>
      </c>
    </row>
    <row r="141" spans="2:162">
      <c r="B141" s="2" t="str">
        <f>IF('[1]Service Rank in each comparison'!D142="","",'[1]Service Rank in each comparison'!$C142)</f>
        <v/>
      </c>
      <c r="C141" s="5">
        <f>'[1]Service Rank in each comparison'!D142</f>
        <v>0</v>
      </c>
      <c r="D141" s="6" t="str">
        <f>IF('[1]Service Rank in each comparison'!E142="","",'[1]Service Rank in each comparison'!E142)</f>
        <v/>
      </c>
      <c r="E141" s="7">
        <f t="shared" si="40"/>
        <v>1</v>
      </c>
      <c r="F141" s="2" t="str">
        <f>IF('[1]Service Rank in each comparison'!F142="","",'[1]Service Rank in each comparison'!$C142)</f>
        <v>Tight junction</v>
      </c>
      <c r="G141" s="5">
        <f>'[1]Service Rank in each comparison'!F142</f>
        <v>179.48694088607</v>
      </c>
      <c r="H141" s="6">
        <f>'[1]Service Rank in each comparison'!G142</f>
        <v>165.083682416394</v>
      </c>
      <c r="I141" s="7">
        <f t="shared" si="41"/>
        <v>1</v>
      </c>
      <c r="J141" s="2" t="str">
        <f>IF('[1]Service Rank in each comparison'!H142="","",'[1]Service Rank in each comparison'!$C142)</f>
        <v>Tight junction</v>
      </c>
      <c r="K141" s="5">
        <f>'[1]Service Rank in each comparison'!H142</f>
        <v>87.3141177144831</v>
      </c>
      <c r="L141" s="6">
        <f>'[1]Service Rank in each comparison'!I142</f>
        <v>87.3141177144831</v>
      </c>
      <c r="M141" s="7">
        <f t="shared" si="42"/>
        <v>1</v>
      </c>
      <c r="N141" s="2" t="str">
        <f>IF('[1]Service Rank in each comparison'!J142="","",'[1]Service Rank in each comparison'!$C142)</f>
        <v/>
      </c>
      <c r="O141" s="5">
        <f>'[1]Service Rank in each comparison'!J142</f>
        <v>0</v>
      </c>
      <c r="P141" s="6">
        <f>'[1]Service Rank in each comparison'!K142</f>
        <v>0</v>
      </c>
      <c r="Q141" s="7">
        <f t="shared" si="43"/>
        <v>1</v>
      </c>
      <c r="R141" s="2" t="str">
        <f>IF('[1]Service Rank in each comparison'!L142="","",'[1]Service Rank in each comparison'!$C142)</f>
        <v/>
      </c>
      <c r="S141" s="5">
        <f>'[1]Service Rank in each comparison'!L142</f>
        <v>0</v>
      </c>
      <c r="T141" s="6">
        <f>'[1]Service Rank in each comparison'!M142</f>
        <v>0</v>
      </c>
      <c r="U141" s="7">
        <f t="shared" si="44"/>
        <v>1</v>
      </c>
      <c r="V141" s="2" t="str">
        <f>IF('[1]Service Rank in each comparison'!N142="","",'[1]Service Rank in each comparison'!$C142)</f>
        <v/>
      </c>
      <c r="W141" s="5">
        <f>'[1]Service Rank in each comparison'!N142</f>
        <v>0</v>
      </c>
      <c r="X141" s="6">
        <f>'[1]Service Rank in each comparison'!O142</f>
        <v>0</v>
      </c>
      <c r="Y141" s="7">
        <f t="shared" si="45"/>
        <v>1</v>
      </c>
      <c r="Z141" s="2" t="str">
        <f>IF('[1]Service Rank in each comparison'!P142="","",'[1]Service Rank in each comparison'!$C142)</f>
        <v/>
      </c>
      <c r="AA141" s="5">
        <f>'[1]Service Rank in each comparison'!P142</f>
        <v>0</v>
      </c>
      <c r="AB141" s="6">
        <f>'[1]Service Rank in each comparison'!Q142</f>
        <v>0</v>
      </c>
      <c r="AC141" s="7">
        <f t="shared" si="46"/>
        <v>1</v>
      </c>
      <c r="AD141" s="2" t="str">
        <f>IF('[1]Service Rank in each comparison'!R142="","",'[1]Service Rank in each comparison'!$C142)</f>
        <v/>
      </c>
      <c r="AE141" s="5">
        <f>'[1]Service Rank in each comparison'!R142</f>
        <v>0</v>
      </c>
      <c r="AF141" s="6">
        <f>'[1]Service Rank in each comparison'!S142</f>
        <v>0</v>
      </c>
      <c r="AG141" s="7">
        <f t="shared" si="47"/>
        <v>1</v>
      </c>
      <c r="AH141" s="2" t="str">
        <f>IF('[1]Service Rank in each comparison'!T142="","",'[1]Service Rank in each comparison'!$C142)</f>
        <v/>
      </c>
      <c r="AI141" s="5">
        <f>'[1]Service Rank in each comparison'!T142</f>
        <v>0</v>
      </c>
      <c r="AJ141" s="6">
        <f>'[1]Service Rank in each comparison'!U142</f>
        <v>0</v>
      </c>
      <c r="AK141" s="7">
        <f t="shared" si="48"/>
        <v>1</v>
      </c>
      <c r="AL141" s="2" t="str">
        <f>IF('[1]Service Rank in each comparison'!V142="","",'[1]Service Rank in each comparison'!$C142)</f>
        <v/>
      </c>
      <c r="AM141" s="5">
        <f>'[1]Service Rank in each comparison'!V142</f>
        <v>0</v>
      </c>
      <c r="AN141" s="6">
        <f>'[1]Service Rank in each comparison'!W142</f>
        <v>0</v>
      </c>
      <c r="AO141" s="7">
        <f t="shared" si="49"/>
        <v>1</v>
      </c>
      <c r="AP141" s="2" t="str">
        <f>IF('[1]Service Rank in each comparison'!X142="","",'[1]Service Rank in each comparison'!$C142)</f>
        <v/>
      </c>
      <c r="AQ141" s="5">
        <f>'[1]Service Rank in each comparison'!X142</f>
        <v>0</v>
      </c>
      <c r="AR141" s="6">
        <f>'[1]Service Rank in each comparison'!Y142</f>
        <v>0</v>
      </c>
      <c r="AS141" s="7">
        <f t="shared" si="50"/>
        <v>1</v>
      </c>
      <c r="AT141" s="2" t="str">
        <f>IF('[1]Service Rank in each comparison'!Z142="","",'[1]Service Rank in each comparison'!$C142)</f>
        <v/>
      </c>
      <c r="AU141" s="5">
        <f>'[1]Service Rank in each comparison'!Z142</f>
        <v>0</v>
      </c>
      <c r="AV141" s="6">
        <f>'[1]Service Rank in each comparison'!AA142</f>
        <v>0</v>
      </c>
      <c r="AW141" s="7">
        <f t="shared" si="51"/>
        <v>1</v>
      </c>
      <c r="AX141" s="2" t="str">
        <f>IF('[1]Service Rank in each comparison'!AB142="","",'[1]Service Rank in each comparison'!$C142)</f>
        <v/>
      </c>
      <c r="AY141" s="5">
        <f>'[1]Service Rank in each comparison'!AB142</f>
        <v>0</v>
      </c>
      <c r="AZ141" s="6">
        <f>'[1]Service Rank in each comparison'!AC142</f>
        <v>0</v>
      </c>
      <c r="BA141" s="7">
        <f t="shared" si="52"/>
        <v>1</v>
      </c>
      <c r="BB141" s="2" t="str">
        <f>IF('[1]Service Rank in each comparison'!AD142="","",'[1]Service Rank in each comparison'!$C142)</f>
        <v/>
      </c>
      <c r="BC141" s="5">
        <f>'[1]Service Rank in each comparison'!AD142</f>
        <v>0</v>
      </c>
      <c r="BD141" s="6">
        <f>'[1]Service Rank in each comparison'!AE142</f>
        <v>0</v>
      </c>
      <c r="BE141" s="7">
        <f t="shared" si="53"/>
        <v>1</v>
      </c>
      <c r="BF141" s="2" t="str">
        <f>IF('[1]Service Rank in each comparison'!AF142="","",'[1]Service Rank in each comparison'!$C142)</f>
        <v/>
      </c>
      <c r="BG141" s="5">
        <f>'[1]Service Rank in each comparison'!AF142</f>
        <v>0</v>
      </c>
      <c r="BH141" s="6">
        <f>'[1]Service Rank in each comparison'!AG142</f>
        <v>0</v>
      </c>
      <c r="BI141" s="7">
        <f t="shared" si="54"/>
        <v>1</v>
      </c>
      <c r="BJ141" s="2" t="str">
        <f>IF('[1]Service Rank in each comparison'!AH142="","",'[1]Service Rank in each comparison'!$C142)</f>
        <v/>
      </c>
      <c r="BK141" s="5">
        <f>'[1]Service Rank in each comparison'!AH142</f>
        <v>0</v>
      </c>
      <c r="BL141" s="6">
        <f>'[1]Service Rank in each comparison'!AI142</f>
        <v>0</v>
      </c>
      <c r="BM141" s="7">
        <f t="shared" si="55"/>
        <v>1</v>
      </c>
      <c r="BN141" s="2" t="str">
        <f>IF('[1]Service Rank in each comparison'!AJ142="","",'[1]Service Rank in each comparison'!$C142)</f>
        <v/>
      </c>
      <c r="BO141" s="5">
        <f>'[1]Service Rank in each comparison'!AJ142</f>
        <v>0</v>
      </c>
      <c r="BP141" s="6">
        <f>'[1]Service Rank in each comparison'!AK142</f>
        <v>0</v>
      </c>
      <c r="BQ141" s="7">
        <f t="shared" si="56"/>
        <v>1</v>
      </c>
      <c r="BR141" s="2" t="str">
        <f>IF('[1]Service Rank in each comparison'!AL142="","",'[1]Service Rank in each comparison'!$C142)</f>
        <v/>
      </c>
      <c r="BS141" s="5">
        <f>'[1]Service Rank in each comparison'!AL142</f>
        <v>0</v>
      </c>
      <c r="BT141" s="6">
        <f>'[1]Service Rank in each comparison'!AM142</f>
        <v>0</v>
      </c>
      <c r="BU141" s="7">
        <f t="shared" si="57"/>
        <v>1</v>
      </c>
      <c r="BV141" s="2" t="str">
        <f>IF('[1]Service Rank in each comparison'!AN142="","",'[1]Service Rank in each comparison'!$C142)</f>
        <v/>
      </c>
      <c r="BW141" s="5">
        <f>'[1]Service Rank in each comparison'!AN142</f>
        <v>0</v>
      </c>
      <c r="BX141" s="6">
        <f>'[1]Service Rank in each comparison'!AO142</f>
        <v>0</v>
      </c>
      <c r="BY141" s="7">
        <f t="shared" si="58"/>
        <v>1</v>
      </c>
      <c r="BZ141" s="2" t="str">
        <f>IF('[1]Service Rank in each comparison'!AP142="","",'[1]Service Rank in each comparison'!$C142)</f>
        <v/>
      </c>
      <c r="CA141" s="5">
        <f>'[1]Service Rank in each comparison'!AP142</f>
        <v>0</v>
      </c>
      <c r="CB141" s="6">
        <f>'[1]Service Rank in each comparison'!AQ142</f>
        <v>0</v>
      </c>
      <c r="CC141" s="7">
        <f t="shared" si="59"/>
        <v>1</v>
      </c>
      <c r="CE141" s="2" t="s">
        <v>231</v>
      </c>
      <c r="CF141" s="5">
        <v>77.0706430719979</v>
      </c>
      <c r="CG141" s="6">
        <v>44.0865189756056</v>
      </c>
      <c r="CH141" s="7">
        <v>1</v>
      </c>
      <c r="CI141" s="2" t="s">
        <v>299</v>
      </c>
      <c r="CJ141" s="125" t="s">
        <v>299</v>
      </c>
      <c r="CK141" s="126" t="s">
        <v>299</v>
      </c>
      <c r="CL141" s="127" t="s">
        <v>299</v>
      </c>
      <c r="CM141" s="2" t="s">
        <v>299</v>
      </c>
      <c r="CN141" s="125" t="s">
        <v>299</v>
      </c>
      <c r="CO141" s="126" t="s">
        <v>299</v>
      </c>
      <c r="CP141" s="127" t="s">
        <v>299</v>
      </c>
      <c r="CQ141" s="2" t="s">
        <v>299</v>
      </c>
      <c r="CR141" s="125" t="s">
        <v>299</v>
      </c>
      <c r="CS141" s="126" t="s">
        <v>299</v>
      </c>
      <c r="CT141" s="127" t="s">
        <v>299</v>
      </c>
      <c r="CU141" s="2" t="s">
        <v>299</v>
      </c>
      <c r="CV141" s="125" t="s">
        <v>299</v>
      </c>
      <c r="CW141" s="126" t="s">
        <v>299</v>
      </c>
      <c r="CX141" s="127" t="s">
        <v>299</v>
      </c>
      <c r="CY141" s="2" t="s">
        <v>299</v>
      </c>
      <c r="CZ141" s="125" t="s">
        <v>299</v>
      </c>
      <c r="DA141" s="126" t="s">
        <v>299</v>
      </c>
      <c r="DB141" s="127" t="s">
        <v>299</v>
      </c>
      <c r="DC141" s="2" t="s">
        <v>299</v>
      </c>
      <c r="DD141" s="125" t="s">
        <v>299</v>
      </c>
      <c r="DE141" s="126" t="s">
        <v>299</v>
      </c>
      <c r="DF141" s="127" t="s">
        <v>299</v>
      </c>
      <c r="DG141" s="2" t="s">
        <v>299</v>
      </c>
      <c r="DH141" s="125" t="s">
        <v>299</v>
      </c>
      <c r="DI141" s="126" t="s">
        <v>299</v>
      </c>
      <c r="DJ141" s="127" t="s">
        <v>299</v>
      </c>
      <c r="DK141" s="2" t="s">
        <v>299</v>
      </c>
      <c r="DL141" s="125" t="s">
        <v>299</v>
      </c>
      <c r="DM141" s="126" t="s">
        <v>299</v>
      </c>
      <c r="DN141" s="127" t="s">
        <v>299</v>
      </c>
      <c r="DO141" s="2" t="s">
        <v>299</v>
      </c>
      <c r="DP141" s="125" t="s">
        <v>299</v>
      </c>
      <c r="DQ141" s="126" t="s">
        <v>299</v>
      </c>
      <c r="DR141" s="127" t="s">
        <v>299</v>
      </c>
      <c r="DS141" s="2" t="s">
        <v>299</v>
      </c>
      <c r="DT141" s="125" t="s">
        <v>299</v>
      </c>
      <c r="DU141" s="126" t="s">
        <v>299</v>
      </c>
      <c r="DV141" s="127" t="s">
        <v>299</v>
      </c>
      <c r="DW141" s="2" t="s">
        <v>299</v>
      </c>
      <c r="DX141" s="125" t="s">
        <v>299</v>
      </c>
      <c r="DY141" s="126" t="s">
        <v>299</v>
      </c>
      <c r="DZ141" s="127" t="s">
        <v>299</v>
      </c>
      <c r="EA141" s="2" t="s">
        <v>299</v>
      </c>
      <c r="EB141" s="125" t="s">
        <v>299</v>
      </c>
      <c r="EC141" s="126" t="s">
        <v>299</v>
      </c>
      <c r="ED141" s="127" t="s">
        <v>299</v>
      </c>
      <c r="EE141" s="2" t="s">
        <v>299</v>
      </c>
      <c r="EF141" s="125" t="s">
        <v>299</v>
      </c>
      <c r="EG141" s="126" t="s">
        <v>299</v>
      </c>
      <c r="EH141" s="127" t="s">
        <v>299</v>
      </c>
      <c r="EI141" s="2" t="s">
        <v>299</v>
      </c>
      <c r="EJ141" s="125" t="s">
        <v>299</v>
      </c>
      <c r="EK141" s="126" t="s">
        <v>299</v>
      </c>
      <c r="EL141" s="127" t="s">
        <v>299</v>
      </c>
      <c r="EM141" s="2" t="s">
        <v>299</v>
      </c>
      <c r="EN141" s="125" t="s">
        <v>299</v>
      </c>
      <c r="EO141" s="126" t="s">
        <v>299</v>
      </c>
      <c r="EP141" s="127" t="s">
        <v>299</v>
      </c>
      <c r="EQ141" s="2" t="s">
        <v>299</v>
      </c>
      <c r="ER141" s="125" t="s">
        <v>299</v>
      </c>
      <c r="ES141" s="126" t="s">
        <v>299</v>
      </c>
      <c r="ET141" s="127" t="s">
        <v>299</v>
      </c>
      <c r="EU141" s="2" t="s">
        <v>299</v>
      </c>
      <c r="EV141" s="125" t="s">
        <v>299</v>
      </c>
      <c r="EW141" s="126" t="s">
        <v>299</v>
      </c>
      <c r="EX141" s="127" t="s">
        <v>299</v>
      </c>
      <c r="EY141" s="2" t="s">
        <v>299</v>
      </c>
      <c r="EZ141" s="125" t="s">
        <v>299</v>
      </c>
      <c r="FA141" s="126" t="s">
        <v>299</v>
      </c>
      <c r="FB141" s="127" t="s">
        <v>299</v>
      </c>
      <c r="FC141" s="2" t="s">
        <v>299</v>
      </c>
      <c r="FD141" s="125" t="s">
        <v>299</v>
      </c>
      <c r="FE141" s="126" t="s">
        <v>299</v>
      </c>
      <c r="FF141" s="127" t="s">
        <v>299</v>
      </c>
    </row>
    <row r="142" spans="2:162">
      <c r="B142" s="2" t="str">
        <f>IF('[1]Service Rank in each comparison'!D143="","",'[1]Service Rank in each comparison'!$C143)</f>
        <v/>
      </c>
      <c r="C142" s="5">
        <f>'[1]Service Rank in each comparison'!D143</f>
        <v>0</v>
      </c>
      <c r="D142" s="6" t="str">
        <f>IF('[1]Service Rank in each comparison'!E143="","",'[1]Service Rank in each comparison'!E143)</f>
        <v/>
      </c>
      <c r="E142" s="7">
        <f t="shared" si="40"/>
        <v>1</v>
      </c>
      <c r="F142" s="2" t="str">
        <f>IF('[1]Service Rank in each comparison'!F143="","",'[1]Service Rank in each comparison'!$C143)</f>
        <v>Gap junction</v>
      </c>
      <c r="G142" s="5">
        <f>'[1]Service Rank in each comparison'!F143</f>
        <v>148.967588103877</v>
      </c>
      <c r="H142" s="6">
        <f>'[1]Service Rank in each comparison'!G143</f>
        <v>-136.035000102271</v>
      </c>
      <c r="I142" s="7">
        <f t="shared" si="41"/>
        <v>1</v>
      </c>
      <c r="J142" s="2" t="str">
        <f>IF('[1]Service Rank in each comparison'!H143="","",'[1]Service Rank in each comparison'!$C143)</f>
        <v>Gap junction</v>
      </c>
      <c r="K142" s="5">
        <f>'[1]Service Rank in each comparison'!H143</f>
        <v>23.1756917213375</v>
      </c>
      <c r="L142" s="6">
        <f>'[1]Service Rank in each comparison'!I143</f>
        <v>-23.1756917213375</v>
      </c>
      <c r="M142" s="7">
        <f t="shared" si="42"/>
        <v>1</v>
      </c>
      <c r="N142" s="2" t="str">
        <f>IF('[1]Service Rank in each comparison'!J143="","",'[1]Service Rank in each comparison'!$C143)</f>
        <v/>
      </c>
      <c r="O142" s="5">
        <f>'[1]Service Rank in each comparison'!J143</f>
        <v>0</v>
      </c>
      <c r="P142" s="6">
        <f>'[1]Service Rank in each comparison'!K143</f>
        <v>0</v>
      </c>
      <c r="Q142" s="7">
        <f t="shared" si="43"/>
        <v>1</v>
      </c>
      <c r="R142" s="2" t="str">
        <f>IF('[1]Service Rank in each comparison'!L143="","",'[1]Service Rank in each comparison'!$C143)</f>
        <v/>
      </c>
      <c r="S142" s="5">
        <f>'[1]Service Rank in each comparison'!L143</f>
        <v>0</v>
      </c>
      <c r="T142" s="6">
        <f>'[1]Service Rank in each comparison'!M143</f>
        <v>0</v>
      </c>
      <c r="U142" s="7">
        <f t="shared" si="44"/>
        <v>1</v>
      </c>
      <c r="V142" s="2" t="str">
        <f>IF('[1]Service Rank in each comparison'!N143="","",'[1]Service Rank in each comparison'!$C143)</f>
        <v/>
      </c>
      <c r="W142" s="5">
        <f>'[1]Service Rank in each comparison'!N143</f>
        <v>0</v>
      </c>
      <c r="X142" s="6">
        <f>'[1]Service Rank in each comparison'!O143</f>
        <v>0</v>
      </c>
      <c r="Y142" s="7">
        <f t="shared" si="45"/>
        <v>1</v>
      </c>
      <c r="Z142" s="2" t="str">
        <f>IF('[1]Service Rank in each comparison'!P143="","",'[1]Service Rank in each comparison'!$C143)</f>
        <v/>
      </c>
      <c r="AA142" s="5">
        <f>'[1]Service Rank in each comparison'!P143</f>
        <v>0</v>
      </c>
      <c r="AB142" s="6">
        <f>'[1]Service Rank in each comparison'!Q143</f>
        <v>0</v>
      </c>
      <c r="AC142" s="7">
        <f t="shared" si="46"/>
        <v>1</v>
      </c>
      <c r="AD142" s="2" t="str">
        <f>IF('[1]Service Rank in each comparison'!R143="","",'[1]Service Rank in each comparison'!$C143)</f>
        <v/>
      </c>
      <c r="AE142" s="5">
        <f>'[1]Service Rank in each comparison'!R143</f>
        <v>0</v>
      </c>
      <c r="AF142" s="6">
        <f>'[1]Service Rank in each comparison'!S143</f>
        <v>0</v>
      </c>
      <c r="AG142" s="7">
        <f t="shared" si="47"/>
        <v>1</v>
      </c>
      <c r="AH142" s="2" t="str">
        <f>IF('[1]Service Rank in each comparison'!T143="","",'[1]Service Rank in each comparison'!$C143)</f>
        <v/>
      </c>
      <c r="AI142" s="5">
        <f>'[1]Service Rank in each comparison'!T143</f>
        <v>0</v>
      </c>
      <c r="AJ142" s="6">
        <f>'[1]Service Rank in each comparison'!U143</f>
        <v>0</v>
      </c>
      <c r="AK142" s="7">
        <f t="shared" si="48"/>
        <v>1</v>
      </c>
      <c r="AL142" s="2" t="str">
        <f>IF('[1]Service Rank in each comparison'!V143="","",'[1]Service Rank in each comparison'!$C143)</f>
        <v/>
      </c>
      <c r="AM142" s="5">
        <f>'[1]Service Rank in each comparison'!V143</f>
        <v>0</v>
      </c>
      <c r="AN142" s="6">
        <f>'[1]Service Rank in each comparison'!W143</f>
        <v>0</v>
      </c>
      <c r="AO142" s="7">
        <f t="shared" si="49"/>
        <v>1</v>
      </c>
      <c r="AP142" s="2" t="str">
        <f>IF('[1]Service Rank in each comparison'!X143="","",'[1]Service Rank in each comparison'!$C143)</f>
        <v/>
      </c>
      <c r="AQ142" s="5">
        <f>'[1]Service Rank in each comparison'!X143</f>
        <v>0</v>
      </c>
      <c r="AR142" s="6">
        <f>'[1]Service Rank in each comparison'!Y143</f>
        <v>0</v>
      </c>
      <c r="AS142" s="7">
        <f t="shared" si="50"/>
        <v>1</v>
      </c>
      <c r="AT142" s="2" t="str">
        <f>IF('[1]Service Rank in each comparison'!Z143="","",'[1]Service Rank in each comparison'!$C143)</f>
        <v/>
      </c>
      <c r="AU142" s="5">
        <f>'[1]Service Rank in each comparison'!Z143</f>
        <v>0</v>
      </c>
      <c r="AV142" s="6">
        <f>'[1]Service Rank in each comparison'!AA143</f>
        <v>0</v>
      </c>
      <c r="AW142" s="7">
        <f t="shared" si="51"/>
        <v>1</v>
      </c>
      <c r="AX142" s="2" t="str">
        <f>IF('[1]Service Rank in each comparison'!AB143="","",'[1]Service Rank in each comparison'!$C143)</f>
        <v/>
      </c>
      <c r="AY142" s="5">
        <f>'[1]Service Rank in each comparison'!AB143</f>
        <v>0</v>
      </c>
      <c r="AZ142" s="6">
        <f>'[1]Service Rank in each comparison'!AC143</f>
        <v>0</v>
      </c>
      <c r="BA142" s="7">
        <f t="shared" si="52"/>
        <v>1</v>
      </c>
      <c r="BB142" s="2" t="str">
        <f>IF('[1]Service Rank in each comparison'!AD143="","",'[1]Service Rank in each comparison'!$C143)</f>
        <v/>
      </c>
      <c r="BC142" s="5">
        <f>'[1]Service Rank in each comparison'!AD143</f>
        <v>0</v>
      </c>
      <c r="BD142" s="6">
        <f>'[1]Service Rank in each comparison'!AE143</f>
        <v>0</v>
      </c>
      <c r="BE142" s="7">
        <f t="shared" si="53"/>
        <v>1</v>
      </c>
      <c r="BF142" s="2" t="str">
        <f>IF('[1]Service Rank in each comparison'!AF143="","",'[1]Service Rank in each comparison'!$C143)</f>
        <v/>
      </c>
      <c r="BG142" s="5">
        <f>'[1]Service Rank in each comparison'!AF143</f>
        <v>0</v>
      </c>
      <c r="BH142" s="6">
        <f>'[1]Service Rank in each comparison'!AG143</f>
        <v>0</v>
      </c>
      <c r="BI142" s="7">
        <f t="shared" si="54"/>
        <v>1</v>
      </c>
      <c r="BJ142" s="2" t="str">
        <f>IF('[1]Service Rank in each comparison'!AH143="","",'[1]Service Rank in each comparison'!$C143)</f>
        <v/>
      </c>
      <c r="BK142" s="5">
        <f>'[1]Service Rank in each comparison'!AH143</f>
        <v>0</v>
      </c>
      <c r="BL142" s="6">
        <f>'[1]Service Rank in each comparison'!AI143</f>
        <v>0</v>
      </c>
      <c r="BM142" s="7">
        <f t="shared" si="55"/>
        <v>1</v>
      </c>
      <c r="BN142" s="2" t="str">
        <f>IF('[1]Service Rank in each comparison'!AJ143="","",'[1]Service Rank in each comparison'!$C143)</f>
        <v/>
      </c>
      <c r="BO142" s="5">
        <f>'[1]Service Rank in each comparison'!AJ143</f>
        <v>0</v>
      </c>
      <c r="BP142" s="6">
        <f>'[1]Service Rank in each comparison'!AK143</f>
        <v>0</v>
      </c>
      <c r="BQ142" s="7">
        <f t="shared" si="56"/>
        <v>1</v>
      </c>
      <c r="BR142" s="2" t="str">
        <f>IF('[1]Service Rank in each comparison'!AL143="","",'[1]Service Rank in each comparison'!$C143)</f>
        <v/>
      </c>
      <c r="BS142" s="5">
        <f>'[1]Service Rank in each comparison'!AL143</f>
        <v>0</v>
      </c>
      <c r="BT142" s="6">
        <f>'[1]Service Rank in each comparison'!AM143</f>
        <v>0</v>
      </c>
      <c r="BU142" s="7">
        <f t="shared" si="57"/>
        <v>1</v>
      </c>
      <c r="BV142" s="2" t="str">
        <f>IF('[1]Service Rank in each comparison'!AN143="","",'[1]Service Rank in each comparison'!$C143)</f>
        <v/>
      </c>
      <c r="BW142" s="5">
        <f>'[1]Service Rank in each comparison'!AN143</f>
        <v>0</v>
      </c>
      <c r="BX142" s="6">
        <f>'[1]Service Rank in each comparison'!AO143</f>
        <v>0</v>
      </c>
      <c r="BY142" s="7">
        <f t="shared" si="58"/>
        <v>1</v>
      </c>
      <c r="BZ142" s="2" t="str">
        <f>IF('[1]Service Rank in each comparison'!AP143="","",'[1]Service Rank in each comparison'!$C143)</f>
        <v/>
      </c>
      <c r="CA142" s="5">
        <f>'[1]Service Rank in each comparison'!AP143</f>
        <v>0</v>
      </c>
      <c r="CB142" s="6">
        <f>'[1]Service Rank in each comparison'!AQ143</f>
        <v>0</v>
      </c>
      <c r="CC142" s="7">
        <f t="shared" si="59"/>
        <v>1</v>
      </c>
      <c r="CE142" s="2" t="s">
        <v>194</v>
      </c>
      <c r="CF142" s="5">
        <v>76.9272863388627</v>
      </c>
      <c r="CG142" s="6">
        <v>76.9272863388627</v>
      </c>
      <c r="CH142" s="7">
        <v>1</v>
      </c>
      <c r="CI142" s="2" t="s">
        <v>299</v>
      </c>
      <c r="CJ142" s="125" t="s">
        <v>299</v>
      </c>
      <c r="CK142" s="126" t="s">
        <v>299</v>
      </c>
      <c r="CL142" s="127" t="s">
        <v>299</v>
      </c>
      <c r="CM142" s="2" t="s">
        <v>299</v>
      </c>
      <c r="CN142" s="125" t="s">
        <v>299</v>
      </c>
      <c r="CO142" s="126" t="s">
        <v>299</v>
      </c>
      <c r="CP142" s="127" t="s">
        <v>299</v>
      </c>
      <c r="CQ142" s="2" t="s">
        <v>299</v>
      </c>
      <c r="CR142" s="125" t="s">
        <v>299</v>
      </c>
      <c r="CS142" s="126" t="s">
        <v>299</v>
      </c>
      <c r="CT142" s="127" t="s">
        <v>299</v>
      </c>
      <c r="CU142" s="2" t="s">
        <v>299</v>
      </c>
      <c r="CV142" s="125" t="s">
        <v>299</v>
      </c>
      <c r="CW142" s="126" t="s">
        <v>299</v>
      </c>
      <c r="CX142" s="127" t="s">
        <v>299</v>
      </c>
      <c r="CY142" s="2" t="s">
        <v>299</v>
      </c>
      <c r="CZ142" s="125" t="s">
        <v>299</v>
      </c>
      <c r="DA142" s="126" t="s">
        <v>299</v>
      </c>
      <c r="DB142" s="127" t="s">
        <v>299</v>
      </c>
      <c r="DC142" s="2" t="s">
        <v>299</v>
      </c>
      <c r="DD142" s="125" t="s">
        <v>299</v>
      </c>
      <c r="DE142" s="126" t="s">
        <v>299</v>
      </c>
      <c r="DF142" s="127" t="s">
        <v>299</v>
      </c>
      <c r="DG142" s="2" t="s">
        <v>299</v>
      </c>
      <c r="DH142" s="125" t="s">
        <v>299</v>
      </c>
      <c r="DI142" s="126" t="s">
        <v>299</v>
      </c>
      <c r="DJ142" s="127" t="s">
        <v>299</v>
      </c>
      <c r="DK142" s="2" t="s">
        <v>299</v>
      </c>
      <c r="DL142" s="125" t="s">
        <v>299</v>
      </c>
      <c r="DM142" s="126" t="s">
        <v>299</v>
      </c>
      <c r="DN142" s="127" t="s">
        <v>299</v>
      </c>
      <c r="DO142" s="2" t="s">
        <v>299</v>
      </c>
      <c r="DP142" s="125" t="s">
        <v>299</v>
      </c>
      <c r="DQ142" s="126" t="s">
        <v>299</v>
      </c>
      <c r="DR142" s="127" t="s">
        <v>299</v>
      </c>
      <c r="DS142" s="2" t="s">
        <v>299</v>
      </c>
      <c r="DT142" s="125" t="s">
        <v>299</v>
      </c>
      <c r="DU142" s="126" t="s">
        <v>299</v>
      </c>
      <c r="DV142" s="127" t="s">
        <v>299</v>
      </c>
      <c r="DW142" s="2" t="s">
        <v>299</v>
      </c>
      <c r="DX142" s="125" t="s">
        <v>299</v>
      </c>
      <c r="DY142" s="126" t="s">
        <v>299</v>
      </c>
      <c r="DZ142" s="127" t="s">
        <v>299</v>
      </c>
      <c r="EA142" s="2" t="s">
        <v>299</v>
      </c>
      <c r="EB142" s="125" t="s">
        <v>299</v>
      </c>
      <c r="EC142" s="126" t="s">
        <v>299</v>
      </c>
      <c r="ED142" s="127" t="s">
        <v>299</v>
      </c>
      <c r="EE142" s="2" t="s">
        <v>299</v>
      </c>
      <c r="EF142" s="125" t="s">
        <v>299</v>
      </c>
      <c r="EG142" s="126" t="s">
        <v>299</v>
      </c>
      <c r="EH142" s="127" t="s">
        <v>299</v>
      </c>
      <c r="EI142" s="2" t="s">
        <v>299</v>
      </c>
      <c r="EJ142" s="125" t="s">
        <v>299</v>
      </c>
      <c r="EK142" s="126" t="s">
        <v>299</v>
      </c>
      <c r="EL142" s="127" t="s">
        <v>299</v>
      </c>
      <c r="EM142" s="2" t="s">
        <v>299</v>
      </c>
      <c r="EN142" s="125" t="s">
        <v>299</v>
      </c>
      <c r="EO142" s="126" t="s">
        <v>299</v>
      </c>
      <c r="EP142" s="127" t="s">
        <v>299</v>
      </c>
      <c r="EQ142" s="2" t="s">
        <v>299</v>
      </c>
      <c r="ER142" s="125" t="s">
        <v>299</v>
      </c>
      <c r="ES142" s="126" t="s">
        <v>299</v>
      </c>
      <c r="ET142" s="127" t="s">
        <v>299</v>
      </c>
      <c r="EU142" s="2" t="s">
        <v>299</v>
      </c>
      <c r="EV142" s="125" t="s">
        <v>299</v>
      </c>
      <c r="EW142" s="126" t="s">
        <v>299</v>
      </c>
      <c r="EX142" s="127" t="s">
        <v>299</v>
      </c>
      <c r="EY142" s="2" t="s">
        <v>299</v>
      </c>
      <c r="EZ142" s="125" t="s">
        <v>299</v>
      </c>
      <c r="FA142" s="126" t="s">
        <v>299</v>
      </c>
      <c r="FB142" s="127" t="s">
        <v>299</v>
      </c>
      <c r="FC142" s="2" t="s">
        <v>299</v>
      </c>
      <c r="FD142" s="125" t="s">
        <v>299</v>
      </c>
      <c r="FE142" s="126" t="s">
        <v>299</v>
      </c>
      <c r="FF142" s="127" t="s">
        <v>299</v>
      </c>
    </row>
    <row r="143" spans="2:162">
      <c r="B143" s="2" t="str">
        <f>IF('[1]Service Rank in each comparison'!D144="","",'[1]Service Rank in each comparison'!$C144)</f>
        <v>Complement and coagulation cascades</v>
      </c>
      <c r="C143" s="5">
        <f>'[1]Service Rank in each comparison'!D144</f>
        <v>55.9539801745144</v>
      </c>
      <c r="D143" s="6">
        <f>IF('[1]Service Rank in each comparison'!E144="","",'[1]Service Rank in each comparison'!E144)</f>
        <v>-55.9539801745144</v>
      </c>
      <c r="E143" s="7">
        <f t="shared" si="40"/>
        <v>1</v>
      </c>
      <c r="F143" s="2" t="str">
        <f>IF('[1]Service Rank in each comparison'!F144="","",'[1]Service Rank in each comparison'!$C144)</f>
        <v>Complement and coagulation cascades</v>
      </c>
      <c r="G143" s="5">
        <f>'[1]Service Rank in each comparison'!F144</f>
        <v>639.619591782536</v>
      </c>
      <c r="H143" s="6">
        <f>'[1]Service Rank in each comparison'!G144</f>
        <v>-52.6458640041134</v>
      </c>
      <c r="I143" s="7">
        <f t="shared" si="41"/>
        <v>1</v>
      </c>
      <c r="J143" s="2" t="str">
        <f>IF('[1]Service Rank in each comparison'!H144="","",'[1]Service Rank in each comparison'!$C144)</f>
        <v>Complement and coagulation cascades</v>
      </c>
      <c r="K143" s="5">
        <f>'[1]Service Rank in each comparison'!H144</f>
        <v>192.070438364985</v>
      </c>
      <c r="L143" s="6">
        <f>'[1]Service Rank in each comparison'!I144</f>
        <v>-79.5434284920781</v>
      </c>
      <c r="M143" s="7">
        <f t="shared" si="42"/>
        <v>1</v>
      </c>
      <c r="N143" s="2" t="str">
        <f>IF('[1]Service Rank in each comparison'!J144="","",'[1]Service Rank in each comparison'!$C144)</f>
        <v/>
      </c>
      <c r="O143" s="5">
        <f>'[1]Service Rank in each comparison'!J144</f>
        <v>0</v>
      </c>
      <c r="P143" s="6">
        <f>'[1]Service Rank in each comparison'!K144</f>
        <v>0</v>
      </c>
      <c r="Q143" s="7">
        <f t="shared" si="43"/>
        <v>1</v>
      </c>
      <c r="R143" s="2" t="str">
        <f>IF('[1]Service Rank in each comparison'!L144="","",'[1]Service Rank in each comparison'!$C144)</f>
        <v/>
      </c>
      <c r="S143" s="5">
        <f>'[1]Service Rank in each comparison'!L144</f>
        <v>0</v>
      </c>
      <c r="T143" s="6">
        <f>'[1]Service Rank in each comparison'!M144</f>
        <v>0</v>
      </c>
      <c r="U143" s="7">
        <f t="shared" si="44"/>
        <v>1</v>
      </c>
      <c r="V143" s="2" t="str">
        <f>IF('[1]Service Rank in each comparison'!N144="","",'[1]Service Rank in each comparison'!$C144)</f>
        <v/>
      </c>
      <c r="W143" s="5">
        <f>'[1]Service Rank in each comparison'!N144</f>
        <v>0</v>
      </c>
      <c r="X143" s="6">
        <f>'[1]Service Rank in each comparison'!O144</f>
        <v>0</v>
      </c>
      <c r="Y143" s="7">
        <f t="shared" si="45"/>
        <v>1</v>
      </c>
      <c r="Z143" s="2" t="str">
        <f>IF('[1]Service Rank in each comparison'!P144="","",'[1]Service Rank in each comparison'!$C144)</f>
        <v/>
      </c>
      <c r="AA143" s="5">
        <f>'[1]Service Rank in each comparison'!P144</f>
        <v>0</v>
      </c>
      <c r="AB143" s="6">
        <f>'[1]Service Rank in each comparison'!Q144</f>
        <v>0</v>
      </c>
      <c r="AC143" s="7">
        <f t="shared" si="46"/>
        <v>1</v>
      </c>
      <c r="AD143" s="2" t="str">
        <f>IF('[1]Service Rank in each comparison'!R144="","",'[1]Service Rank in each comparison'!$C144)</f>
        <v/>
      </c>
      <c r="AE143" s="5">
        <f>'[1]Service Rank in each comparison'!R144</f>
        <v>0</v>
      </c>
      <c r="AF143" s="6">
        <f>'[1]Service Rank in each comparison'!S144</f>
        <v>0</v>
      </c>
      <c r="AG143" s="7">
        <f t="shared" si="47"/>
        <v>1</v>
      </c>
      <c r="AH143" s="2" t="str">
        <f>IF('[1]Service Rank in each comparison'!T144="","",'[1]Service Rank in each comparison'!$C144)</f>
        <v/>
      </c>
      <c r="AI143" s="5">
        <f>'[1]Service Rank in each comparison'!T144</f>
        <v>0</v>
      </c>
      <c r="AJ143" s="6">
        <f>'[1]Service Rank in each comparison'!U144</f>
        <v>0</v>
      </c>
      <c r="AK143" s="7">
        <f t="shared" si="48"/>
        <v>1</v>
      </c>
      <c r="AL143" s="2" t="str">
        <f>IF('[1]Service Rank in each comparison'!V144="","",'[1]Service Rank in each comparison'!$C144)</f>
        <v/>
      </c>
      <c r="AM143" s="5">
        <f>'[1]Service Rank in each comparison'!V144</f>
        <v>0</v>
      </c>
      <c r="AN143" s="6">
        <f>'[1]Service Rank in each comparison'!W144</f>
        <v>0</v>
      </c>
      <c r="AO143" s="7">
        <f t="shared" si="49"/>
        <v>1</v>
      </c>
      <c r="AP143" s="2" t="str">
        <f>IF('[1]Service Rank in each comparison'!X144="","",'[1]Service Rank in each comparison'!$C144)</f>
        <v/>
      </c>
      <c r="AQ143" s="5">
        <f>'[1]Service Rank in each comparison'!X144</f>
        <v>0</v>
      </c>
      <c r="AR143" s="6">
        <f>'[1]Service Rank in each comparison'!Y144</f>
        <v>0</v>
      </c>
      <c r="AS143" s="7">
        <f t="shared" si="50"/>
        <v>1</v>
      </c>
      <c r="AT143" s="2" t="str">
        <f>IF('[1]Service Rank in each comparison'!Z144="","",'[1]Service Rank in each comparison'!$C144)</f>
        <v/>
      </c>
      <c r="AU143" s="5">
        <f>'[1]Service Rank in each comparison'!Z144</f>
        <v>0</v>
      </c>
      <c r="AV143" s="6">
        <f>'[1]Service Rank in each comparison'!AA144</f>
        <v>0</v>
      </c>
      <c r="AW143" s="7">
        <f t="shared" si="51"/>
        <v>1</v>
      </c>
      <c r="AX143" s="2" t="str">
        <f>IF('[1]Service Rank in each comparison'!AB144="","",'[1]Service Rank in each comparison'!$C144)</f>
        <v/>
      </c>
      <c r="AY143" s="5">
        <f>'[1]Service Rank in each comparison'!AB144</f>
        <v>0</v>
      </c>
      <c r="AZ143" s="6">
        <f>'[1]Service Rank in each comparison'!AC144</f>
        <v>0</v>
      </c>
      <c r="BA143" s="7">
        <f t="shared" si="52"/>
        <v>1</v>
      </c>
      <c r="BB143" s="2" t="str">
        <f>IF('[1]Service Rank in each comparison'!AD144="","",'[1]Service Rank in each comparison'!$C144)</f>
        <v/>
      </c>
      <c r="BC143" s="5">
        <f>'[1]Service Rank in each comparison'!AD144</f>
        <v>0</v>
      </c>
      <c r="BD143" s="6">
        <f>'[1]Service Rank in each comparison'!AE144</f>
        <v>0</v>
      </c>
      <c r="BE143" s="7">
        <f t="shared" si="53"/>
        <v>1</v>
      </c>
      <c r="BF143" s="2" t="str">
        <f>IF('[1]Service Rank in each comparison'!AF144="","",'[1]Service Rank in each comparison'!$C144)</f>
        <v/>
      </c>
      <c r="BG143" s="5">
        <f>'[1]Service Rank in each comparison'!AF144</f>
        <v>0</v>
      </c>
      <c r="BH143" s="6">
        <f>'[1]Service Rank in each comparison'!AG144</f>
        <v>0</v>
      </c>
      <c r="BI143" s="7">
        <f t="shared" si="54"/>
        <v>1</v>
      </c>
      <c r="BJ143" s="2" t="str">
        <f>IF('[1]Service Rank in each comparison'!AH144="","",'[1]Service Rank in each comparison'!$C144)</f>
        <v/>
      </c>
      <c r="BK143" s="5">
        <f>'[1]Service Rank in each comparison'!AH144</f>
        <v>0</v>
      </c>
      <c r="BL143" s="6">
        <f>'[1]Service Rank in each comparison'!AI144</f>
        <v>0</v>
      </c>
      <c r="BM143" s="7">
        <f t="shared" si="55"/>
        <v>1</v>
      </c>
      <c r="BN143" s="2" t="str">
        <f>IF('[1]Service Rank in each comparison'!AJ144="","",'[1]Service Rank in each comparison'!$C144)</f>
        <v/>
      </c>
      <c r="BO143" s="5">
        <f>'[1]Service Rank in each comparison'!AJ144</f>
        <v>0</v>
      </c>
      <c r="BP143" s="6">
        <f>'[1]Service Rank in each comparison'!AK144</f>
        <v>0</v>
      </c>
      <c r="BQ143" s="7">
        <f t="shared" si="56"/>
        <v>1</v>
      </c>
      <c r="BR143" s="2" t="str">
        <f>IF('[1]Service Rank in each comparison'!AL144="","",'[1]Service Rank in each comparison'!$C144)</f>
        <v/>
      </c>
      <c r="BS143" s="5">
        <f>'[1]Service Rank in each comparison'!AL144</f>
        <v>0</v>
      </c>
      <c r="BT143" s="6">
        <f>'[1]Service Rank in each comparison'!AM144</f>
        <v>0</v>
      </c>
      <c r="BU143" s="7">
        <f t="shared" si="57"/>
        <v>1</v>
      </c>
      <c r="BV143" s="2" t="str">
        <f>IF('[1]Service Rank in each comparison'!AN144="","",'[1]Service Rank in each comparison'!$C144)</f>
        <v/>
      </c>
      <c r="BW143" s="5">
        <f>'[1]Service Rank in each comparison'!AN144</f>
        <v>0</v>
      </c>
      <c r="BX143" s="6">
        <f>'[1]Service Rank in each comparison'!AO144</f>
        <v>0</v>
      </c>
      <c r="BY143" s="7">
        <f t="shared" si="58"/>
        <v>1</v>
      </c>
      <c r="BZ143" s="2" t="str">
        <f>IF('[1]Service Rank in each comparison'!AP144="","",'[1]Service Rank in each comparison'!$C144)</f>
        <v/>
      </c>
      <c r="CA143" s="5">
        <f>'[1]Service Rank in each comparison'!AP144</f>
        <v>0</v>
      </c>
      <c r="CB143" s="6">
        <f>'[1]Service Rank in each comparison'!AQ144</f>
        <v>0</v>
      </c>
      <c r="CC143" s="7">
        <f t="shared" si="59"/>
        <v>1</v>
      </c>
      <c r="CE143" s="2" t="s">
        <v>241</v>
      </c>
      <c r="CF143" s="5">
        <v>73.2072226623995</v>
      </c>
      <c r="CG143" s="6">
        <v>-73.2072226623995</v>
      </c>
      <c r="CH143" s="7">
        <v>1</v>
      </c>
      <c r="CI143" s="2" t="s">
        <v>299</v>
      </c>
      <c r="CJ143" s="125" t="s">
        <v>299</v>
      </c>
      <c r="CK143" s="126" t="s">
        <v>299</v>
      </c>
      <c r="CL143" s="127" t="s">
        <v>299</v>
      </c>
      <c r="CM143" s="2" t="s">
        <v>299</v>
      </c>
      <c r="CN143" s="125" t="s">
        <v>299</v>
      </c>
      <c r="CO143" s="126" t="s">
        <v>299</v>
      </c>
      <c r="CP143" s="127" t="s">
        <v>299</v>
      </c>
      <c r="CQ143" s="2" t="s">
        <v>299</v>
      </c>
      <c r="CR143" s="125" t="s">
        <v>299</v>
      </c>
      <c r="CS143" s="126" t="s">
        <v>299</v>
      </c>
      <c r="CT143" s="127" t="s">
        <v>299</v>
      </c>
      <c r="CU143" s="2" t="s">
        <v>299</v>
      </c>
      <c r="CV143" s="125" t="s">
        <v>299</v>
      </c>
      <c r="CW143" s="126" t="s">
        <v>299</v>
      </c>
      <c r="CX143" s="127" t="s">
        <v>299</v>
      </c>
      <c r="CY143" s="2" t="s">
        <v>299</v>
      </c>
      <c r="CZ143" s="125" t="s">
        <v>299</v>
      </c>
      <c r="DA143" s="126" t="s">
        <v>299</v>
      </c>
      <c r="DB143" s="127" t="s">
        <v>299</v>
      </c>
      <c r="DC143" s="2" t="s">
        <v>299</v>
      </c>
      <c r="DD143" s="125" t="s">
        <v>299</v>
      </c>
      <c r="DE143" s="126" t="s">
        <v>299</v>
      </c>
      <c r="DF143" s="127" t="s">
        <v>299</v>
      </c>
      <c r="DG143" s="2" t="s">
        <v>299</v>
      </c>
      <c r="DH143" s="125" t="s">
        <v>299</v>
      </c>
      <c r="DI143" s="126" t="s">
        <v>299</v>
      </c>
      <c r="DJ143" s="127" t="s">
        <v>299</v>
      </c>
      <c r="DK143" s="2" t="s">
        <v>299</v>
      </c>
      <c r="DL143" s="125" t="s">
        <v>299</v>
      </c>
      <c r="DM143" s="126" t="s">
        <v>299</v>
      </c>
      <c r="DN143" s="127" t="s">
        <v>299</v>
      </c>
      <c r="DO143" s="2" t="s">
        <v>299</v>
      </c>
      <c r="DP143" s="125" t="s">
        <v>299</v>
      </c>
      <c r="DQ143" s="126" t="s">
        <v>299</v>
      </c>
      <c r="DR143" s="127" t="s">
        <v>299</v>
      </c>
      <c r="DS143" s="2" t="s">
        <v>299</v>
      </c>
      <c r="DT143" s="125" t="s">
        <v>299</v>
      </c>
      <c r="DU143" s="126" t="s">
        <v>299</v>
      </c>
      <c r="DV143" s="127" t="s">
        <v>299</v>
      </c>
      <c r="DW143" s="2" t="s">
        <v>299</v>
      </c>
      <c r="DX143" s="125" t="s">
        <v>299</v>
      </c>
      <c r="DY143" s="126" t="s">
        <v>299</v>
      </c>
      <c r="DZ143" s="127" t="s">
        <v>299</v>
      </c>
      <c r="EA143" s="2" t="s">
        <v>299</v>
      </c>
      <c r="EB143" s="125" t="s">
        <v>299</v>
      </c>
      <c r="EC143" s="126" t="s">
        <v>299</v>
      </c>
      <c r="ED143" s="127" t="s">
        <v>299</v>
      </c>
      <c r="EE143" s="2" t="s">
        <v>299</v>
      </c>
      <c r="EF143" s="125" t="s">
        <v>299</v>
      </c>
      <c r="EG143" s="126" t="s">
        <v>299</v>
      </c>
      <c r="EH143" s="127" t="s">
        <v>299</v>
      </c>
      <c r="EI143" s="2" t="s">
        <v>299</v>
      </c>
      <c r="EJ143" s="125" t="s">
        <v>299</v>
      </c>
      <c r="EK143" s="126" t="s">
        <v>299</v>
      </c>
      <c r="EL143" s="127" t="s">
        <v>299</v>
      </c>
      <c r="EM143" s="2" t="s">
        <v>299</v>
      </c>
      <c r="EN143" s="125" t="s">
        <v>299</v>
      </c>
      <c r="EO143" s="126" t="s">
        <v>299</v>
      </c>
      <c r="EP143" s="127" t="s">
        <v>299</v>
      </c>
      <c r="EQ143" s="2" t="s">
        <v>299</v>
      </c>
      <c r="ER143" s="125" t="s">
        <v>299</v>
      </c>
      <c r="ES143" s="126" t="s">
        <v>299</v>
      </c>
      <c r="ET143" s="127" t="s">
        <v>299</v>
      </c>
      <c r="EU143" s="2" t="s">
        <v>299</v>
      </c>
      <c r="EV143" s="125" t="s">
        <v>299</v>
      </c>
      <c r="EW143" s="126" t="s">
        <v>299</v>
      </c>
      <c r="EX143" s="127" t="s">
        <v>299</v>
      </c>
      <c r="EY143" s="2" t="s">
        <v>299</v>
      </c>
      <c r="EZ143" s="125" t="s">
        <v>299</v>
      </c>
      <c r="FA143" s="126" t="s">
        <v>299</v>
      </c>
      <c r="FB143" s="127" t="s">
        <v>299</v>
      </c>
      <c r="FC143" s="2" t="s">
        <v>299</v>
      </c>
      <c r="FD143" s="125" t="s">
        <v>299</v>
      </c>
      <c r="FE143" s="126" t="s">
        <v>299</v>
      </c>
      <c r="FF143" s="127" t="s">
        <v>299</v>
      </c>
    </row>
    <row r="144" spans="2:162">
      <c r="B144" s="2" t="str">
        <f>IF('[1]Service Rank in each comparison'!D145="","",'[1]Service Rank in each comparison'!$C145)</f>
        <v/>
      </c>
      <c r="C144" s="5">
        <f>'[1]Service Rank in each comparison'!D145</f>
        <v>0</v>
      </c>
      <c r="D144" s="6" t="str">
        <f>IF('[1]Service Rank in each comparison'!E145="","",'[1]Service Rank in each comparison'!E145)</f>
        <v/>
      </c>
      <c r="E144" s="7">
        <f t="shared" si="40"/>
        <v>1</v>
      </c>
      <c r="F144" s="2" t="str">
        <f>IF('[1]Service Rank in each comparison'!F145="","",'[1]Service Rank in each comparison'!$C145)</f>
        <v>Antigen processing and presentation</v>
      </c>
      <c r="G144" s="5">
        <f>'[1]Service Rank in each comparison'!F145</f>
        <v>139.154010832397</v>
      </c>
      <c r="H144" s="6">
        <f>'[1]Service Rank in each comparison'!G145</f>
        <v>-139.154010832397</v>
      </c>
      <c r="I144" s="7">
        <f t="shared" si="41"/>
        <v>1</v>
      </c>
      <c r="J144" s="2" t="str">
        <f>IF('[1]Service Rank in each comparison'!H145="","",'[1]Service Rank in each comparison'!$C145)</f>
        <v/>
      </c>
      <c r="K144" s="5">
        <f>'[1]Service Rank in each comparison'!H145</f>
        <v>0</v>
      </c>
      <c r="L144" s="6">
        <f>'[1]Service Rank in each comparison'!I145</f>
        <v>0</v>
      </c>
      <c r="M144" s="7">
        <f t="shared" si="42"/>
        <v>1</v>
      </c>
      <c r="N144" s="2" t="str">
        <f>IF('[1]Service Rank in each comparison'!J145="","",'[1]Service Rank in each comparison'!$C145)</f>
        <v/>
      </c>
      <c r="O144" s="5">
        <f>'[1]Service Rank in each comparison'!J145</f>
        <v>0</v>
      </c>
      <c r="P144" s="6">
        <f>'[1]Service Rank in each comparison'!K145</f>
        <v>0</v>
      </c>
      <c r="Q144" s="7">
        <f t="shared" si="43"/>
        <v>1</v>
      </c>
      <c r="R144" s="2" t="str">
        <f>IF('[1]Service Rank in each comparison'!L145="","",'[1]Service Rank in each comparison'!$C145)</f>
        <v/>
      </c>
      <c r="S144" s="5">
        <f>'[1]Service Rank in each comparison'!L145</f>
        <v>0</v>
      </c>
      <c r="T144" s="6">
        <f>'[1]Service Rank in each comparison'!M145</f>
        <v>0</v>
      </c>
      <c r="U144" s="7">
        <f t="shared" si="44"/>
        <v>1</v>
      </c>
      <c r="V144" s="2" t="str">
        <f>IF('[1]Service Rank in each comparison'!N145="","",'[1]Service Rank in each comparison'!$C145)</f>
        <v/>
      </c>
      <c r="W144" s="5">
        <f>'[1]Service Rank in each comparison'!N145</f>
        <v>0</v>
      </c>
      <c r="X144" s="6">
        <f>'[1]Service Rank in each comparison'!O145</f>
        <v>0</v>
      </c>
      <c r="Y144" s="7">
        <f t="shared" si="45"/>
        <v>1</v>
      </c>
      <c r="Z144" s="2" t="str">
        <f>IF('[1]Service Rank in each comparison'!P145="","",'[1]Service Rank in each comparison'!$C145)</f>
        <v/>
      </c>
      <c r="AA144" s="5">
        <f>'[1]Service Rank in each comparison'!P145</f>
        <v>0</v>
      </c>
      <c r="AB144" s="6">
        <f>'[1]Service Rank in each comparison'!Q145</f>
        <v>0</v>
      </c>
      <c r="AC144" s="7">
        <f t="shared" si="46"/>
        <v>1</v>
      </c>
      <c r="AD144" s="2" t="str">
        <f>IF('[1]Service Rank in each comparison'!R145="","",'[1]Service Rank in each comparison'!$C145)</f>
        <v/>
      </c>
      <c r="AE144" s="5">
        <f>'[1]Service Rank in each comparison'!R145</f>
        <v>0</v>
      </c>
      <c r="AF144" s="6">
        <f>'[1]Service Rank in each comparison'!S145</f>
        <v>0</v>
      </c>
      <c r="AG144" s="7">
        <f t="shared" si="47"/>
        <v>1</v>
      </c>
      <c r="AH144" s="2" t="str">
        <f>IF('[1]Service Rank in each comparison'!T145="","",'[1]Service Rank in each comparison'!$C145)</f>
        <v/>
      </c>
      <c r="AI144" s="5">
        <f>'[1]Service Rank in each comparison'!T145</f>
        <v>0</v>
      </c>
      <c r="AJ144" s="6">
        <f>'[1]Service Rank in each comparison'!U145</f>
        <v>0</v>
      </c>
      <c r="AK144" s="7">
        <f t="shared" si="48"/>
        <v>1</v>
      </c>
      <c r="AL144" s="2" t="str">
        <f>IF('[1]Service Rank in each comparison'!V145="","",'[1]Service Rank in each comparison'!$C145)</f>
        <v/>
      </c>
      <c r="AM144" s="5">
        <f>'[1]Service Rank in each comparison'!V145</f>
        <v>0</v>
      </c>
      <c r="AN144" s="6">
        <f>'[1]Service Rank in each comparison'!W145</f>
        <v>0</v>
      </c>
      <c r="AO144" s="7">
        <f t="shared" si="49"/>
        <v>1</v>
      </c>
      <c r="AP144" s="2" t="str">
        <f>IF('[1]Service Rank in each comparison'!X145="","",'[1]Service Rank in each comparison'!$C145)</f>
        <v/>
      </c>
      <c r="AQ144" s="5">
        <f>'[1]Service Rank in each comparison'!X145</f>
        <v>0</v>
      </c>
      <c r="AR144" s="6">
        <f>'[1]Service Rank in each comparison'!Y145</f>
        <v>0</v>
      </c>
      <c r="AS144" s="7">
        <f t="shared" si="50"/>
        <v>1</v>
      </c>
      <c r="AT144" s="2" t="str">
        <f>IF('[1]Service Rank in each comparison'!Z145="","",'[1]Service Rank in each comparison'!$C145)</f>
        <v/>
      </c>
      <c r="AU144" s="5">
        <f>'[1]Service Rank in each comparison'!Z145</f>
        <v>0</v>
      </c>
      <c r="AV144" s="6">
        <f>'[1]Service Rank in each comparison'!AA145</f>
        <v>0</v>
      </c>
      <c r="AW144" s="7">
        <f t="shared" si="51"/>
        <v>1</v>
      </c>
      <c r="AX144" s="2" t="str">
        <f>IF('[1]Service Rank in each comparison'!AB145="","",'[1]Service Rank in each comparison'!$C145)</f>
        <v/>
      </c>
      <c r="AY144" s="5">
        <f>'[1]Service Rank in each comparison'!AB145</f>
        <v>0</v>
      </c>
      <c r="AZ144" s="6">
        <f>'[1]Service Rank in each comparison'!AC145</f>
        <v>0</v>
      </c>
      <c r="BA144" s="7">
        <f t="shared" si="52"/>
        <v>1</v>
      </c>
      <c r="BB144" s="2" t="str">
        <f>IF('[1]Service Rank in each comparison'!AD145="","",'[1]Service Rank in each comparison'!$C145)</f>
        <v/>
      </c>
      <c r="BC144" s="5">
        <f>'[1]Service Rank in each comparison'!AD145</f>
        <v>0</v>
      </c>
      <c r="BD144" s="6">
        <f>'[1]Service Rank in each comparison'!AE145</f>
        <v>0</v>
      </c>
      <c r="BE144" s="7">
        <f t="shared" si="53"/>
        <v>1</v>
      </c>
      <c r="BF144" s="2" t="str">
        <f>IF('[1]Service Rank in each comparison'!AF145="","",'[1]Service Rank in each comparison'!$C145)</f>
        <v/>
      </c>
      <c r="BG144" s="5">
        <f>'[1]Service Rank in each comparison'!AF145</f>
        <v>0</v>
      </c>
      <c r="BH144" s="6">
        <f>'[1]Service Rank in each comparison'!AG145</f>
        <v>0</v>
      </c>
      <c r="BI144" s="7">
        <f t="shared" si="54"/>
        <v>1</v>
      </c>
      <c r="BJ144" s="2" t="str">
        <f>IF('[1]Service Rank in each comparison'!AH145="","",'[1]Service Rank in each comparison'!$C145)</f>
        <v/>
      </c>
      <c r="BK144" s="5">
        <f>'[1]Service Rank in each comparison'!AH145</f>
        <v>0</v>
      </c>
      <c r="BL144" s="6">
        <f>'[1]Service Rank in each comparison'!AI145</f>
        <v>0</v>
      </c>
      <c r="BM144" s="7">
        <f t="shared" si="55"/>
        <v>1</v>
      </c>
      <c r="BN144" s="2" t="str">
        <f>IF('[1]Service Rank in each comparison'!AJ145="","",'[1]Service Rank in each comparison'!$C145)</f>
        <v/>
      </c>
      <c r="BO144" s="5">
        <f>'[1]Service Rank in each comparison'!AJ145</f>
        <v>0</v>
      </c>
      <c r="BP144" s="6">
        <f>'[1]Service Rank in each comparison'!AK145</f>
        <v>0</v>
      </c>
      <c r="BQ144" s="7">
        <f t="shared" si="56"/>
        <v>1</v>
      </c>
      <c r="BR144" s="2" t="str">
        <f>IF('[1]Service Rank in each comparison'!AL145="","",'[1]Service Rank in each comparison'!$C145)</f>
        <v/>
      </c>
      <c r="BS144" s="5">
        <f>'[1]Service Rank in each comparison'!AL145</f>
        <v>0</v>
      </c>
      <c r="BT144" s="6">
        <f>'[1]Service Rank in each comparison'!AM145</f>
        <v>0</v>
      </c>
      <c r="BU144" s="7">
        <f t="shared" si="57"/>
        <v>1</v>
      </c>
      <c r="BV144" s="2" t="str">
        <f>IF('[1]Service Rank in each comparison'!AN145="","",'[1]Service Rank in each comparison'!$C145)</f>
        <v/>
      </c>
      <c r="BW144" s="5">
        <f>'[1]Service Rank in each comparison'!AN145</f>
        <v>0</v>
      </c>
      <c r="BX144" s="6">
        <f>'[1]Service Rank in each comparison'!AO145</f>
        <v>0</v>
      </c>
      <c r="BY144" s="7">
        <f t="shared" si="58"/>
        <v>1</v>
      </c>
      <c r="BZ144" s="2" t="str">
        <f>IF('[1]Service Rank in each comparison'!AP145="","",'[1]Service Rank in each comparison'!$C145)</f>
        <v/>
      </c>
      <c r="CA144" s="5">
        <f>'[1]Service Rank in each comparison'!AP145</f>
        <v>0</v>
      </c>
      <c r="CB144" s="6">
        <f>'[1]Service Rank in each comparison'!AQ145</f>
        <v>0</v>
      </c>
      <c r="CC144" s="7">
        <f t="shared" si="59"/>
        <v>1</v>
      </c>
      <c r="CE144" s="2" t="s">
        <v>205</v>
      </c>
      <c r="CF144" s="5">
        <v>73.1945177755875</v>
      </c>
      <c r="CG144" s="6">
        <v>-55.3053737029865</v>
      </c>
      <c r="CH144" s="7">
        <v>1</v>
      </c>
      <c r="CI144" s="2" t="s">
        <v>299</v>
      </c>
      <c r="CJ144" s="125" t="s">
        <v>299</v>
      </c>
      <c r="CK144" s="126" t="s">
        <v>299</v>
      </c>
      <c r="CL144" s="127" t="s">
        <v>299</v>
      </c>
      <c r="CM144" s="2" t="s">
        <v>299</v>
      </c>
      <c r="CN144" s="125" t="s">
        <v>299</v>
      </c>
      <c r="CO144" s="126" t="s">
        <v>299</v>
      </c>
      <c r="CP144" s="127" t="s">
        <v>299</v>
      </c>
      <c r="CQ144" s="2" t="s">
        <v>299</v>
      </c>
      <c r="CR144" s="125" t="s">
        <v>299</v>
      </c>
      <c r="CS144" s="126" t="s">
        <v>299</v>
      </c>
      <c r="CT144" s="127" t="s">
        <v>299</v>
      </c>
      <c r="CU144" s="2" t="s">
        <v>299</v>
      </c>
      <c r="CV144" s="125" t="s">
        <v>299</v>
      </c>
      <c r="CW144" s="126" t="s">
        <v>299</v>
      </c>
      <c r="CX144" s="127" t="s">
        <v>299</v>
      </c>
      <c r="CY144" s="2" t="s">
        <v>299</v>
      </c>
      <c r="CZ144" s="125" t="s">
        <v>299</v>
      </c>
      <c r="DA144" s="126" t="s">
        <v>299</v>
      </c>
      <c r="DB144" s="127" t="s">
        <v>299</v>
      </c>
      <c r="DC144" s="2" t="s">
        <v>299</v>
      </c>
      <c r="DD144" s="125" t="s">
        <v>299</v>
      </c>
      <c r="DE144" s="126" t="s">
        <v>299</v>
      </c>
      <c r="DF144" s="127" t="s">
        <v>299</v>
      </c>
      <c r="DG144" s="2" t="s">
        <v>299</v>
      </c>
      <c r="DH144" s="125" t="s">
        <v>299</v>
      </c>
      <c r="DI144" s="126" t="s">
        <v>299</v>
      </c>
      <c r="DJ144" s="127" t="s">
        <v>299</v>
      </c>
      <c r="DK144" s="2" t="s">
        <v>299</v>
      </c>
      <c r="DL144" s="125" t="s">
        <v>299</v>
      </c>
      <c r="DM144" s="126" t="s">
        <v>299</v>
      </c>
      <c r="DN144" s="127" t="s">
        <v>299</v>
      </c>
      <c r="DO144" s="2" t="s">
        <v>299</v>
      </c>
      <c r="DP144" s="125" t="s">
        <v>299</v>
      </c>
      <c r="DQ144" s="126" t="s">
        <v>299</v>
      </c>
      <c r="DR144" s="127" t="s">
        <v>299</v>
      </c>
      <c r="DS144" s="2" t="s">
        <v>299</v>
      </c>
      <c r="DT144" s="125" t="s">
        <v>299</v>
      </c>
      <c r="DU144" s="126" t="s">
        <v>299</v>
      </c>
      <c r="DV144" s="127" t="s">
        <v>299</v>
      </c>
      <c r="DW144" s="2" t="s">
        <v>299</v>
      </c>
      <c r="DX144" s="125" t="s">
        <v>299</v>
      </c>
      <c r="DY144" s="126" t="s">
        <v>299</v>
      </c>
      <c r="DZ144" s="127" t="s">
        <v>299</v>
      </c>
      <c r="EA144" s="2" t="s">
        <v>299</v>
      </c>
      <c r="EB144" s="125" t="s">
        <v>299</v>
      </c>
      <c r="EC144" s="126" t="s">
        <v>299</v>
      </c>
      <c r="ED144" s="127" t="s">
        <v>299</v>
      </c>
      <c r="EE144" s="2" t="s">
        <v>299</v>
      </c>
      <c r="EF144" s="125" t="s">
        <v>299</v>
      </c>
      <c r="EG144" s="126" t="s">
        <v>299</v>
      </c>
      <c r="EH144" s="127" t="s">
        <v>299</v>
      </c>
      <c r="EI144" s="2" t="s">
        <v>299</v>
      </c>
      <c r="EJ144" s="125" t="s">
        <v>299</v>
      </c>
      <c r="EK144" s="126" t="s">
        <v>299</v>
      </c>
      <c r="EL144" s="127" t="s">
        <v>299</v>
      </c>
      <c r="EM144" s="2" t="s">
        <v>299</v>
      </c>
      <c r="EN144" s="125" t="s">
        <v>299</v>
      </c>
      <c r="EO144" s="126" t="s">
        <v>299</v>
      </c>
      <c r="EP144" s="127" t="s">
        <v>299</v>
      </c>
      <c r="EQ144" s="2" t="s">
        <v>299</v>
      </c>
      <c r="ER144" s="125" t="s">
        <v>299</v>
      </c>
      <c r="ES144" s="126" t="s">
        <v>299</v>
      </c>
      <c r="ET144" s="127" t="s">
        <v>299</v>
      </c>
      <c r="EU144" s="2" t="s">
        <v>299</v>
      </c>
      <c r="EV144" s="125" t="s">
        <v>299</v>
      </c>
      <c r="EW144" s="126" t="s">
        <v>299</v>
      </c>
      <c r="EX144" s="127" t="s">
        <v>299</v>
      </c>
      <c r="EY144" s="2" t="s">
        <v>299</v>
      </c>
      <c r="EZ144" s="125" t="s">
        <v>299</v>
      </c>
      <c r="FA144" s="126" t="s">
        <v>299</v>
      </c>
      <c r="FB144" s="127" t="s">
        <v>299</v>
      </c>
      <c r="FC144" s="2" t="s">
        <v>299</v>
      </c>
      <c r="FD144" s="125" t="s">
        <v>299</v>
      </c>
      <c r="FE144" s="126" t="s">
        <v>299</v>
      </c>
      <c r="FF144" s="127" t="s">
        <v>299</v>
      </c>
    </row>
    <row r="145" spans="2:162">
      <c r="B145" s="2" t="str">
        <f>IF('[1]Service Rank in each comparison'!D146="","",'[1]Service Rank in each comparison'!$C146)</f>
        <v/>
      </c>
      <c r="C145" s="5">
        <f>'[1]Service Rank in each comparison'!D146</f>
        <v>0</v>
      </c>
      <c r="D145" s="6" t="str">
        <f>IF('[1]Service Rank in each comparison'!E146="","",'[1]Service Rank in each comparison'!E146)</f>
        <v/>
      </c>
      <c r="E145" s="7">
        <f t="shared" si="40"/>
        <v>1</v>
      </c>
      <c r="F145" s="2" t="str">
        <f>IF('[1]Service Rank in each comparison'!F146="","",'[1]Service Rank in each comparison'!$C146)</f>
        <v>Renin-angiotensin system</v>
      </c>
      <c r="G145" s="5">
        <f>'[1]Service Rank in each comparison'!F146</f>
        <v>35.3914008467059</v>
      </c>
      <c r="H145" s="6">
        <f>'[1]Service Rank in each comparison'!G146</f>
        <v>-35.3914008467059</v>
      </c>
      <c r="I145" s="7">
        <f t="shared" si="41"/>
        <v>1</v>
      </c>
      <c r="J145" s="2" t="str">
        <f>IF('[1]Service Rank in each comparison'!H146="","",'[1]Service Rank in each comparison'!$C146)</f>
        <v/>
      </c>
      <c r="K145" s="5">
        <f>'[1]Service Rank in each comparison'!H146</f>
        <v>0</v>
      </c>
      <c r="L145" s="6">
        <f>'[1]Service Rank in each comparison'!I146</f>
        <v>0</v>
      </c>
      <c r="M145" s="7">
        <f t="shared" si="42"/>
        <v>1</v>
      </c>
      <c r="N145" s="2" t="str">
        <f>IF('[1]Service Rank in each comparison'!J146="","",'[1]Service Rank in each comparison'!$C146)</f>
        <v/>
      </c>
      <c r="O145" s="5">
        <f>'[1]Service Rank in each comparison'!J146</f>
        <v>0</v>
      </c>
      <c r="P145" s="6">
        <f>'[1]Service Rank in each comparison'!K146</f>
        <v>0</v>
      </c>
      <c r="Q145" s="7">
        <f t="shared" si="43"/>
        <v>1</v>
      </c>
      <c r="R145" s="2" t="str">
        <f>IF('[1]Service Rank in each comparison'!L146="","",'[1]Service Rank in each comparison'!$C146)</f>
        <v/>
      </c>
      <c r="S145" s="5">
        <f>'[1]Service Rank in each comparison'!L146</f>
        <v>0</v>
      </c>
      <c r="T145" s="6">
        <f>'[1]Service Rank in each comparison'!M146</f>
        <v>0</v>
      </c>
      <c r="U145" s="7">
        <f t="shared" si="44"/>
        <v>1</v>
      </c>
      <c r="V145" s="2" t="str">
        <f>IF('[1]Service Rank in each comparison'!N146="","",'[1]Service Rank in each comparison'!$C146)</f>
        <v/>
      </c>
      <c r="W145" s="5">
        <f>'[1]Service Rank in each comparison'!N146</f>
        <v>0</v>
      </c>
      <c r="X145" s="6">
        <f>'[1]Service Rank in each comparison'!O146</f>
        <v>0</v>
      </c>
      <c r="Y145" s="7">
        <f t="shared" si="45"/>
        <v>1</v>
      </c>
      <c r="Z145" s="2" t="str">
        <f>IF('[1]Service Rank in each comparison'!P146="","",'[1]Service Rank in each comparison'!$C146)</f>
        <v/>
      </c>
      <c r="AA145" s="5">
        <f>'[1]Service Rank in each comparison'!P146</f>
        <v>0</v>
      </c>
      <c r="AB145" s="6">
        <f>'[1]Service Rank in each comparison'!Q146</f>
        <v>0</v>
      </c>
      <c r="AC145" s="7">
        <f t="shared" si="46"/>
        <v>1</v>
      </c>
      <c r="AD145" s="2" t="str">
        <f>IF('[1]Service Rank in each comparison'!R146="","",'[1]Service Rank in each comparison'!$C146)</f>
        <v/>
      </c>
      <c r="AE145" s="5">
        <f>'[1]Service Rank in each comparison'!R146</f>
        <v>0</v>
      </c>
      <c r="AF145" s="6">
        <f>'[1]Service Rank in each comparison'!S146</f>
        <v>0</v>
      </c>
      <c r="AG145" s="7">
        <f t="shared" si="47"/>
        <v>1</v>
      </c>
      <c r="AH145" s="2" t="str">
        <f>IF('[1]Service Rank in each comparison'!T146="","",'[1]Service Rank in each comparison'!$C146)</f>
        <v/>
      </c>
      <c r="AI145" s="5">
        <f>'[1]Service Rank in each comparison'!T146</f>
        <v>0</v>
      </c>
      <c r="AJ145" s="6">
        <f>'[1]Service Rank in each comparison'!U146</f>
        <v>0</v>
      </c>
      <c r="AK145" s="7">
        <f t="shared" si="48"/>
        <v>1</v>
      </c>
      <c r="AL145" s="2" t="str">
        <f>IF('[1]Service Rank in each comparison'!V146="","",'[1]Service Rank in each comparison'!$C146)</f>
        <v/>
      </c>
      <c r="AM145" s="5">
        <f>'[1]Service Rank in each comparison'!V146</f>
        <v>0</v>
      </c>
      <c r="AN145" s="6">
        <f>'[1]Service Rank in each comparison'!W146</f>
        <v>0</v>
      </c>
      <c r="AO145" s="7">
        <f t="shared" si="49"/>
        <v>1</v>
      </c>
      <c r="AP145" s="2" t="str">
        <f>IF('[1]Service Rank in each comparison'!X146="","",'[1]Service Rank in each comparison'!$C146)</f>
        <v/>
      </c>
      <c r="AQ145" s="5">
        <f>'[1]Service Rank in each comparison'!X146</f>
        <v>0</v>
      </c>
      <c r="AR145" s="6">
        <f>'[1]Service Rank in each comparison'!Y146</f>
        <v>0</v>
      </c>
      <c r="AS145" s="7">
        <f t="shared" si="50"/>
        <v>1</v>
      </c>
      <c r="AT145" s="2" t="str">
        <f>IF('[1]Service Rank in each comparison'!Z146="","",'[1]Service Rank in each comparison'!$C146)</f>
        <v/>
      </c>
      <c r="AU145" s="5">
        <f>'[1]Service Rank in each comparison'!Z146</f>
        <v>0</v>
      </c>
      <c r="AV145" s="6">
        <f>'[1]Service Rank in each comparison'!AA146</f>
        <v>0</v>
      </c>
      <c r="AW145" s="7">
        <f t="shared" si="51"/>
        <v>1</v>
      </c>
      <c r="AX145" s="2" t="str">
        <f>IF('[1]Service Rank in each comparison'!AB146="","",'[1]Service Rank in each comparison'!$C146)</f>
        <v/>
      </c>
      <c r="AY145" s="5">
        <f>'[1]Service Rank in each comparison'!AB146</f>
        <v>0</v>
      </c>
      <c r="AZ145" s="6">
        <f>'[1]Service Rank in each comparison'!AC146</f>
        <v>0</v>
      </c>
      <c r="BA145" s="7">
        <f t="shared" si="52"/>
        <v>1</v>
      </c>
      <c r="BB145" s="2" t="str">
        <f>IF('[1]Service Rank in each comparison'!AD146="","",'[1]Service Rank in each comparison'!$C146)</f>
        <v/>
      </c>
      <c r="BC145" s="5">
        <f>'[1]Service Rank in each comparison'!AD146</f>
        <v>0</v>
      </c>
      <c r="BD145" s="6">
        <f>'[1]Service Rank in each comparison'!AE146</f>
        <v>0</v>
      </c>
      <c r="BE145" s="7">
        <f t="shared" si="53"/>
        <v>1</v>
      </c>
      <c r="BF145" s="2" t="str">
        <f>IF('[1]Service Rank in each comparison'!AF146="","",'[1]Service Rank in each comparison'!$C146)</f>
        <v/>
      </c>
      <c r="BG145" s="5">
        <f>'[1]Service Rank in each comparison'!AF146</f>
        <v>0</v>
      </c>
      <c r="BH145" s="6">
        <f>'[1]Service Rank in each comparison'!AG146</f>
        <v>0</v>
      </c>
      <c r="BI145" s="7">
        <f t="shared" si="54"/>
        <v>1</v>
      </c>
      <c r="BJ145" s="2" t="str">
        <f>IF('[1]Service Rank in each comparison'!AH146="","",'[1]Service Rank in each comparison'!$C146)</f>
        <v/>
      </c>
      <c r="BK145" s="5">
        <f>'[1]Service Rank in each comparison'!AH146</f>
        <v>0</v>
      </c>
      <c r="BL145" s="6">
        <f>'[1]Service Rank in each comparison'!AI146</f>
        <v>0</v>
      </c>
      <c r="BM145" s="7">
        <f t="shared" si="55"/>
        <v>1</v>
      </c>
      <c r="BN145" s="2" t="str">
        <f>IF('[1]Service Rank in each comparison'!AJ146="","",'[1]Service Rank in each comparison'!$C146)</f>
        <v/>
      </c>
      <c r="BO145" s="5">
        <f>'[1]Service Rank in each comparison'!AJ146</f>
        <v>0</v>
      </c>
      <c r="BP145" s="6">
        <f>'[1]Service Rank in each comparison'!AK146</f>
        <v>0</v>
      </c>
      <c r="BQ145" s="7">
        <f t="shared" si="56"/>
        <v>1</v>
      </c>
      <c r="BR145" s="2" t="str">
        <f>IF('[1]Service Rank in each comparison'!AL146="","",'[1]Service Rank in each comparison'!$C146)</f>
        <v/>
      </c>
      <c r="BS145" s="5">
        <f>'[1]Service Rank in each comparison'!AL146</f>
        <v>0</v>
      </c>
      <c r="BT145" s="6">
        <f>'[1]Service Rank in each comparison'!AM146</f>
        <v>0</v>
      </c>
      <c r="BU145" s="7">
        <f t="shared" si="57"/>
        <v>1</v>
      </c>
      <c r="BV145" s="2" t="str">
        <f>IF('[1]Service Rank in each comparison'!AN146="","",'[1]Service Rank in each comparison'!$C146)</f>
        <v/>
      </c>
      <c r="BW145" s="5">
        <f>'[1]Service Rank in each comparison'!AN146</f>
        <v>0</v>
      </c>
      <c r="BX145" s="6">
        <f>'[1]Service Rank in each comparison'!AO146</f>
        <v>0</v>
      </c>
      <c r="BY145" s="7">
        <f t="shared" si="58"/>
        <v>1</v>
      </c>
      <c r="BZ145" s="2" t="str">
        <f>IF('[1]Service Rank in each comparison'!AP146="","",'[1]Service Rank in each comparison'!$C146)</f>
        <v/>
      </c>
      <c r="CA145" s="5">
        <f>'[1]Service Rank in each comparison'!AP146</f>
        <v>0</v>
      </c>
      <c r="CB145" s="6">
        <f>'[1]Service Rank in each comparison'!AQ146</f>
        <v>0</v>
      </c>
      <c r="CC145" s="7">
        <f t="shared" si="59"/>
        <v>1</v>
      </c>
      <c r="CE145" s="2" t="s">
        <v>248</v>
      </c>
      <c r="CF145" s="5">
        <v>72.1881562695517</v>
      </c>
      <c r="CG145" s="6">
        <v>72.1881562695517</v>
      </c>
      <c r="CH145" s="7">
        <v>1</v>
      </c>
      <c r="CI145" s="2" t="s">
        <v>299</v>
      </c>
      <c r="CJ145" s="125" t="s">
        <v>299</v>
      </c>
      <c r="CK145" s="126" t="s">
        <v>299</v>
      </c>
      <c r="CL145" s="127" t="s">
        <v>299</v>
      </c>
      <c r="CM145" s="2" t="s">
        <v>299</v>
      </c>
      <c r="CN145" s="125" t="s">
        <v>299</v>
      </c>
      <c r="CO145" s="126" t="s">
        <v>299</v>
      </c>
      <c r="CP145" s="127" t="s">
        <v>299</v>
      </c>
      <c r="CQ145" s="2" t="s">
        <v>299</v>
      </c>
      <c r="CR145" s="125" t="s">
        <v>299</v>
      </c>
      <c r="CS145" s="126" t="s">
        <v>299</v>
      </c>
      <c r="CT145" s="127" t="s">
        <v>299</v>
      </c>
      <c r="CU145" s="2" t="s">
        <v>299</v>
      </c>
      <c r="CV145" s="125" t="s">
        <v>299</v>
      </c>
      <c r="CW145" s="126" t="s">
        <v>299</v>
      </c>
      <c r="CX145" s="127" t="s">
        <v>299</v>
      </c>
      <c r="CY145" s="2" t="s">
        <v>299</v>
      </c>
      <c r="CZ145" s="125" t="s">
        <v>299</v>
      </c>
      <c r="DA145" s="126" t="s">
        <v>299</v>
      </c>
      <c r="DB145" s="127" t="s">
        <v>299</v>
      </c>
      <c r="DC145" s="2" t="s">
        <v>299</v>
      </c>
      <c r="DD145" s="125" t="s">
        <v>299</v>
      </c>
      <c r="DE145" s="126" t="s">
        <v>299</v>
      </c>
      <c r="DF145" s="127" t="s">
        <v>299</v>
      </c>
      <c r="DG145" s="2" t="s">
        <v>299</v>
      </c>
      <c r="DH145" s="125" t="s">
        <v>299</v>
      </c>
      <c r="DI145" s="126" t="s">
        <v>299</v>
      </c>
      <c r="DJ145" s="127" t="s">
        <v>299</v>
      </c>
      <c r="DK145" s="2" t="s">
        <v>299</v>
      </c>
      <c r="DL145" s="125" t="s">
        <v>299</v>
      </c>
      <c r="DM145" s="126" t="s">
        <v>299</v>
      </c>
      <c r="DN145" s="127" t="s">
        <v>299</v>
      </c>
      <c r="DO145" s="2" t="s">
        <v>299</v>
      </c>
      <c r="DP145" s="125" t="s">
        <v>299</v>
      </c>
      <c r="DQ145" s="126" t="s">
        <v>299</v>
      </c>
      <c r="DR145" s="127" t="s">
        <v>299</v>
      </c>
      <c r="DS145" s="2" t="s">
        <v>299</v>
      </c>
      <c r="DT145" s="125" t="s">
        <v>299</v>
      </c>
      <c r="DU145" s="126" t="s">
        <v>299</v>
      </c>
      <c r="DV145" s="127" t="s">
        <v>299</v>
      </c>
      <c r="DW145" s="2" t="s">
        <v>299</v>
      </c>
      <c r="DX145" s="125" t="s">
        <v>299</v>
      </c>
      <c r="DY145" s="126" t="s">
        <v>299</v>
      </c>
      <c r="DZ145" s="127" t="s">
        <v>299</v>
      </c>
      <c r="EA145" s="2" t="s">
        <v>299</v>
      </c>
      <c r="EB145" s="125" t="s">
        <v>299</v>
      </c>
      <c r="EC145" s="126" t="s">
        <v>299</v>
      </c>
      <c r="ED145" s="127" t="s">
        <v>299</v>
      </c>
      <c r="EE145" s="2" t="s">
        <v>299</v>
      </c>
      <c r="EF145" s="125" t="s">
        <v>299</v>
      </c>
      <c r="EG145" s="126" t="s">
        <v>299</v>
      </c>
      <c r="EH145" s="127" t="s">
        <v>299</v>
      </c>
      <c r="EI145" s="2" t="s">
        <v>299</v>
      </c>
      <c r="EJ145" s="125" t="s">
        <v>299</v>
      </c>
      <c r="EK145" s="126" t="s">
        <v>299</v>
      </c>
      <c r="EL145" s="127" t="s">
        <v>299</v>
      </c>
      <c r="EM145" s="2" t="s">
        <v>299</v>
      </c>
      <c r="EN145" s="125" t="s">
        <v>299</v>
      </c>
      <c r="EO145" s="126" t="s">
        <v>299</v>
      </c>
      <c r="EP145" s="127" t="s">
        <v>299</v>
      </c>
      <c r="EQ145" s="2" t="s">
        <v>299</v>
      </c>
      <c r="ER145" s="125" t="s">
        <v>299</v>
      </c>
      <c r="ES145" s="126" t="s">
        <v>299</v>
      </c>
      <c r="ET145" s="127" t="s">
        <v>299</v>
      </c>
      <c r="EU145" s="2" t="s">
        <v>299</v>
      </c>
      <c r="EV145" s="125" t="s">
        <v>299</v>
      </c>
      <c r="EW145" s="126" t="s">
        <v>299</v>
      </c>
      <c r="EX145" s="127" t="s">
        <v>299</v>
      </c>
      <c r="EY145" s="2" t="s">
        <v>299</v>
      </c>
      <c r="EZ145" s="125" t="s">
        <v>299</v>
      </c>
      <c r="FA145" s="126" t="s">
        <v>299</v>
      </c>
      <c r="FB145" s="127" t="s">
        <v>299</v>
      </c>
      <c r="FC145" s="2" t="s">
        <v>299</v>
      </c>
      <c r="FD145" s="125" t="s">
        <v>299</v>
      </c>
      <c r="FE145" s="126" t="s">
        <v>299</v>
      </c>
      <c r="FF145" s="127" t="s">
        <v>299</v>
      </c>
    </row>
    <row r="146" spans="2:162">
      <c r="B146" s="2" t="str">
        <f>IF('[1]Service Rank in each comparison'!D147="","",'[1]Service Rank in each comparison'!$C147)</f>
        <v>Toll-like receptor signaling pathway</v>
      </c>
      <c r="C146" s="5">
        <f>'[1]Service Rank in each comparison'!D147</f>
        <v>40.2824237887172</v>
      </c>
      <c r="D146" s="6">
        <f>IF('[1]Service Rank in each comparison'!E147="","",'[1]Service Rank in each comparison'!E147)</f>
        <v>14.634109763682</v>
      </c>
      <c r="E146" s="7">
        <f t="shared" si="40"/>
        <v>1</v>
      </c>
      <c r="F146" s="2" t="str">
        <f>IF('[1]Service Rank in each comparison'!F147="","",'[1]Service Rank in each comparison'!$C147)</f>
        <v>Toll-like receptor signaling pathway</v>
      </c>
      <c r="G146" s="5">
        <f>'[1]Service Rank in each comparison'!F147</f>
        <v>202.652944056108</v>
      </c>
      <c r="H146" s="6">
        <f>'[1]Service Rank in each comparison'!G147</f>
        <v>-170.920314993689</v>
      </c>
      <c r="I146" s="7">
        <f t="shared" si="41"/>
        <v>1</v>
      </c>
      <c r="J146" s="2" t="str">
        <f>IF('[1]Service Rank in each comparison'!H147="","",'[1]Service Rank in each comparison'!$C147)</f>
        <v>Toll-like receptor signaling pathway</v>
      </c>
      <c r="K146" s="5">
        <f>'[1]Service Rank in each comparison'!H147</f>
        <v>13.334213172654</v>
      </c>
      <c r="L146" s="6">
        <f>'[1]Service Rank in each comparison'!I147</f>
        <v>1.90229221108029</v>
      </c>
      <c r="M146" s="7">
        <f t="shared" si="42"/>
        <v>1</v>
      </c>
      <c r="N146" s="2" t="str">
        <f>IF('[1]Service Rank in each comparison'!J147="","",'[1]Service Rank in each comparison'!$C147)</f>
        <v/>
      </c>
      <c r="O146" s="5">
        <f>'[1]Service Rank in each comparison'!J147</f>
        <v>0</v>
      </c>
      <c r="P146" s="6">
        <f>'[1]Service Rank in each comparison'!K147</f>
        <v>0</v>
      </c>
      <c r="Q146" s="7">
        <f t="shared" si="43"/>
        <v>1</v>
      </c>
      <c r="R146" s="2" t="str">
        <f>IF('[1]Service Rank in each comparison'!L147="","",'[1]Service Rank in each comparison'!$C147)</f>
        <v/>
      </c>
      <c r="S146" s="5">
        <f>'[1]Service Rank in each comparison'!L147</f>
        <v>0</v>
      </c>
      <c r="T146" s="6">
        <f>'[1]Service Rank in each comparison'!M147</f>
        <v>0</v>
      </c>
      <c r="U146" s="7">
        <f t="shared" si="44"/>
        <v>1</v>
      </c>
      <c r="V146" s="2" t="str">
        <f>IF('[1]Service Rank in each comparison'!N147="","",'[1]Service Rank in each comparison'!$C147)</f>
        <v/>
      </c>
      <c r="W146" s="5">
        <f>'[1]Service Rank in each comparison'!N147</f>
        <v>0</v>
      </c>
      <c r="X146" s="6">
        <f>'[1]Service Rank in each comparison'!O147</f>
        <v>0</v>
      </c>
      <c r="Y146" s="7">
        <f t="shared" si="45"/>
        <v>1</v>
      </c>
      <c r="Z146" s="2" t="str">
        <f>IF('[1]Service Rank in each comparison'!P147="","",'[1]Service Rank in each comparison'!$C147)</f>
        <v/>
      </c>
      <c r="AA146" s="5">
        <f>'[1]Service Rank in each comparison'!P147</f>
        <v>0</v>
      </c>
      <c r="AB146" s="6">
        <f>'[1]Service Rank in each comparison'!Q147</f>
        <v>0</v>
      </c>
      <c r="AC146" s="7">
        <f t="shared" si="46"/>
        <v>1</v>
      </c>
      <c r="AD146" s="2" t="str">
        <f>IF('[1]Service Rank in each comparison'!R147="","",'[1]Service Rank in each comparison'!$C147)</f>
        <v/>
      </c>
      <c r="AE146" s="5">
        <f>'[1]Service Rank in each comparison'!R147</f>
        <v>0</v>
      </c>
      <c r="AF146" s="6">
        <f>'[1]Service Rank in each comparison'!S147</f>
        <v>0</v>
      </c>
      <c r="AG146" s="7">
        <f t="shared" si="47"/>
        <v>1</v>
      </c>
      <c r="AH146" s="2" t="str">
        <f>IF('[1]Service Rank in each comparison'!T147="","",'[1]Service Rank in each comparison'!$C147)</f>
        <v/>
      </c>
      <c r="AI146" s="5">
        <f>'[1]Service Rank in each comparison'!T147</f>
        <v>0</v>
      </c>
      <c r="AJ146" s="6">
        <f>'[1]Service Rank in each comparison'!U147</f>
        <v>0</v>
      </c>
      <c r="AK146" s="7">
        <f t="shared" si="48"/>
        <v>1</v>
      </c>
      <c r="AL146" s="2" t="str">
        <f>IF('[1]Service Rank in each comparison'!V147="","",'[1]Service Rank in each comparison'!$C147)</f>
        <v/>
      </c>
      <c r="AM146" s="5">
        <f>'[1]Service Rank in each comparison'!V147</f>
        <v>0</v>
      </c>
      <c r="AN146" s="6">
        <f>'[1]Service Rank in each comparison'!W147</f>
        <v>0</v>
      </c>
      <c r="AO146" s="7">
        <f t="shared" si="49"/>
        <v>1</v>
      </c>
      <c r="AP146" s="2" t="str">
        <f>IF('[1]Service Rank in each comparison'!X147="","",'[1]Service Rank in each comparison'!$C147)</f>
        <v/>
      </c>
      <c r="AQ146" s="5">
        <f>'[1]Service Rank in each comparison'!X147</f>
        <v>0</v>
      </c>
      <c r="AR146" s="6">
        <f>'[1]Service Rank in each comparison'!Y147</f>
        <v>0</v>
      </c>
      <c r="AS146" s="7">
        <f t="shared" si="50"/>
        <v>1</v>
      </c>
      <c r="AT146" s="2" t="str">
        <f>IF('[1]Service Rank in each comparison'!Z147="","",'[1]Service Rank in each comparison'!$C147)</f>
        <v/>
      </c>
      <c r="AU146" s="5">
        <f>'[1]Service Rank in each comparison'!Z147</f>
        <v>0</v>
      </c>
      <c r="AV146" s="6">
        <f>'[1]Service Rank in each comparison'!AA147</f>
        <v>0</v>
      </c>
      <c r="AW146" s="7">
        <f t="shared" si="51"/>
        <v>1</v>
      </c>
      <c r="AX146" s="2" t="str">
        <f>IF('[1]Service Rank in each comparison'!AB147="","",'[1]Service Rank in each comparison'!$C147)</f>
        <v/>
      </c>
      <c r="AY146" s="5">
        <f>'[1]Service Rank in each comparison'!AB147</f>
        <v>0</v>
      </c>
      <c r="AZ146" s="6">
        <f>'[1]Service Rank in each comparison'!AC147</f>
        <v>0</v>
      </c>
      <c r="BA146" s="7">
        <f t="shared" si="52"/>
        <v>1</v>
      </c>
      <c r="BB146" s="2" t="str">
        <f>IF('[1]Service Rank in each comparison'!AD147="","",'[1]Service Rank in each comparison'!$C147)</f>
        <v/>
      </c>
      <c r="BC146" s="5">
        <f>'[1]Service Rank in each comparison'!AD147</f>
        <v>0</v>
      </c>
      <c r="BD146" s="6">
        <f>'[1]Service Rank in each comparison'!AE147</f>
        <v>0</v>
      </c>
      <c r="BE146" s="7">
        <f t="shared" si="53"/>
        <v>1</v>
      </c>
      <c r="BF146" s="2" t="str">
        <f>IF('[1]Service Rank in each comparison'!AF147="","",'[1]Service Rank in each comparison'!$C147)</f>
        <v/>
      </c>
      <c r="BG146" s="5">
        <f>'[1]Service Rank in each comparison'!AF147</f>
        <v>0</v>
      </c>
      <c r="BH146" s="6">
        <f>'[1]Service Rank in each comparison'!AG147</f>
        <v>0</v>
      </c>
      <c r="BI146" s="7">
        <f t="shared" si="54"/>
        <v>1</v>
      </c>
      <c r="BJ146" s="2" t="str">
        <f>IF('[1]Service Rank in each comparison'!AH147="","",'[1]Service Rank in each comparison'!$C147)</f>
        <v/>
      </c>
      <c r="BK146" s="5">
        <f>'[1]Service Rank in each comparison'!AH147</f>
        <v>0</v>
      </c>
      <c r="BL146" s="6">
        <f>'[1]Service Rank in each comparison'!AI147</f>
        <v>0</v>
      </c>
      <c r="BM146" s="7">
        <f t="shared" si="55"/>
        <v>1</v>
      </c>
      <c r="BN146" s="2" t="str">
        <f>IF('[1]Service Rank in each comparison'!AJ147="","",'[1]Service Rank in each comparison'!$C147)</f>
        <v/>
      </c>
      <c r="BO146" s="5">
        <f>'[1]Service Rank in each comparison'!AJ147</f>
        <v>0</v>
      </c>
      <c r="BP146" s="6">
        <f>'[1]Service Rank in each comparison'!AK147</f>
        <v>0</v>
      </c>
      <c r="BQ146" s="7">
        <f t="shared" si="56"/>
        <v>1</v>
      </c>
      <c r="BR146" s="2" t="str">
        <f>IF('[1]Service Rank in each comparison'!AL147="","",'[1]Service Rank in each comparison'!$C147)</f>
        <v/>
      </c>
      <c r="BS146" s="5">
        <f>'[1]Service Rank in each comparison'!AL147</f>
        <v>0</v>
      </c>
      <c r="BT146" s="6">
        <f>'[1]Service Rank in each comparison'!AM147</f>
        <v>0</v>
      </c>
      <c r="BU146" s="7">
        <f t="shared" si="57"/>
        <v>1</v>
      </c>
      <c r="BV146" s="2" t="str">
        <f>IF('[1]Service Rank in each comparison'!AN147="","",'[1]Service Rank in each comparison'!$C147)</f>
        <v/>
      </c>
      <c r="BW146" s="5">
        <f>'[1]Service Rank in each comparison'!AN147</f>
        <v>0</v>
      </c>
      <c r="BX146" s="6">
        <f>'[1]Service Rank in each comparison'!AO147</f>
        <v>0</v>
      </c>
      <c r="BY146" s="7">
        <f t="shared" si="58"/>
        <v>1</v>
      </c>
      <c r="BZ146" s="2" t="str">
        <f>IF('[1]Service Rank in each comparison'!AP147="","",'[1]Service Rank in each comparison'!$C147)</f>
        <v/>
      </c>
      <c r="CA146" s="5">
        <f>'[1]Service Rank in each comparison'!AP147</f>
        <v>0</v>
      </c>
      <c r="CB146" s="6">
        <f>'[1]Service Rank in each comparison'!AQ147</f>
        <v>0</v>
      </c>
      <c r="CC146" s="7">
        <f t="shared" si="59"/>
        <v>1</v>
      </c>
      <c r="CE146" s="2" t="s">
        <v>263</v>
      </c>
      <c r="CF146" s="5">
        <v>69.3142874561375</v>
      </c>
      <c r="CG146" s="6">
        <v>69.3142874561375</v>
      </c>
      <c r="CH146" s="7">
        <v>1</v>
      </c>
      <c r="CI146" s="2" t="s">
        <v>299</v>
      </c>
      <c r="CJ146" s="125" t="s">
        <v>299</v>
      </c>
      <c r="CK146" s="126" t="s">
        <v>299</v>
      </c>
      <c r="CL146" s="127" t="s">
        <v>299</v>
      </c>
      <c r="CM146" s="2" t="s">
        <v>299</v>
      </c>
      <c r="CN146" s="125" t="s">
        <v>299</v>
      </c>
      <c r="CO146" s="126" t="s">
        <v>299</v>
      </c>
      <c r="CP146" s="127" t="s">
        <v>299</v>
      </c>
      <c r="CQ146" s="2" t="s">
        <v>299</v>
      </c>
      <c r="CR146" s="125" t="s">
        <v>299</v>
      </c>
      <c r="CS146" s="126" t="s">
        <v>299</v>
      </c>
      <c r="CT146" s="127" t="s">
        <v>299</v>
      </c>
      <c r="CU146" s="2" t="s">
        <v>299</v>
      </c>
      <c r="CV146" s="125" t="s">
        <v>299</v>
      </c>
      <c r="CW146" s="126" t="s">
        <v>299</v>
      </c>
      <c r="CX146" s="127" t="s">
        <v>299</v>
      </c>
      <c r="CY146" s="2" t="s">
        <v>299</v>
      </c>
      <c r="CZ146" s="125" t="s">
        <v>299</v>
      </c>
      <c r="DA146" s="126" t="s">
        <v>299</v>
      </c>
      <c r="DB146" s="127" t="s">
        <v>299</v>
      </c>
      <c r="DC146" s="2" t="s">
        <v>299</v>
      </c>
      <c r="DD146" s="125" t="s">
        <v>299</v>
      </c>
      <c r="DE146" s="126" t="s">
        <v>299</v>
      </c>
      <c r="DF146" s="127" t="s">
        <v>299</v>
      </c>
      <c r="DG146" s="2" t="s">
        <v>299</v>
      </c>
      <c r="DH146" s="125" t="s">
        <v>299</v>
      </c>
      <c r="DI146" s="126" t="s">
        <v>299</v>
      </c>
      <c r="DJ146" s="127" t="s">
        <v>299</v>
      </c>
      <c r="DK146" s="2" t="s">
        <v>299</v>
      </c>
      <c r="DL146" s="125" t="s">
        <v>299</v>
      </c>
      <c r="DM146" s="126" t="s">
        <v>299</v>
      </c>
      <c r="DN146" s="127" t="s">
        <v>299</v>
      </c>
      <c r="DO146" s="2" t="s">
        <v>299</v>
      </c>
      <c r="DP146" s="125" t="s">
        <v>299</v>
      </c>
      <c r="DQ146" s="126" t="s">
        <v>299</v>
      </c>
      <c r="DR146" s="127" t="s">
        <v>299</v>
      </c>
      <c r="DS146" s="2" t="s">
        <v>299</v>
      </c>
      <c r="DT146" s="125" t="s">
        <v>299</v>
      </c>
      <c r="DU146" s="126" t="s">
        <v>299</v>
      </c>
      <c r="DV146" s="127" t="s">
        <v>299</v>
      </c>
      <c r="DW146" s="2" t="s">
        <v>299</v>
      </c>
      <c r="DX146" s="125" t="s">
        <v>299</v>
      </c>
      <c r="DY146" s="126" t="s">
        <v>299</v>
      </c>
      <c r="DZ146" s="127" t="s">
        <v>299</v>
      </c>
      <c r="EA146" s="2" t="s">
        <v>299</v>
      </c>
      <c r="EB146" s="125" t="s">
        <v>299</v>
      </c>
      <c r="EC146" s="126" t="s">
        <v>299</v>
      </c>
      <c r="ED146" s="127" t="s">
        <v>299</v>
      </c>
      <c r="EE146" s="2" t="s">
        <v>299</v>
      </c>
      <c r="EF146" s="125" t="s">
        <v>299</v>
      </c>
      <c r="EG146" s="126" t="s">
        <v>299</v>
      </c>
      <c r="EH146" s="127" t="s">
        <v>299</v>
      </c>
      <c r="EI146" s="2" t="s">
        <v>299</v>
      </c>
      <c r="EJ146" s="125" t="s">
        <v>299</v>
      </c>
      <c r="EK146" s="126" t="s">
        <v>299</v>
      </c>
      <c r="EL146" s="127" t="s">
        <v>299</v>
      </c>
      <c r="EM146" s="2" t="s">
        <v>299</v>
      </c>
      <c r="EN146" s="125" t="s">
        <v>299</v>
      </c>
      <c r="EO146" s="126" t="s">
        <v>299</v>
      </c>
      <c r="EP146" s="127" t="s">
        <v>299</v>
      </c>
      <c r="EQ146" s="2" t="s">
        <v>299</v>
      </c>
      <c r="ER146" s="125" t="s">
        <v>299</v>
      </c>
      <c r="ES146" s="126" t="s">
        <v>299</v>
      </c>
      <c r="ET146" s="127" t="s">
        <v>299</v>
      </c>
      <c r="EU146" s="2" t="s">
        <v>299</v>
      </c>
      <c r="EV146" s="125" t="s">
        <v>299</v>
      </c>
      <c r="EW146" s="126" t="s">
        <v>299</v>
      </c>
      <c r="EX146" s="127" t="s">
        <v>299</v>
      </c>
      <c r="EY146" s="2" t="s">
        <v>299</v>
      </c>
      <c r="EZ146" s="125" t="s">
        <v>299</v>
      </c>
      <c r="FA146" s="126" t="s">
        <v>299</v>
      </c>
      <c r="FB146" s="127" t="s">
        <v>299</v>
      </c>
      <c r="FC146" s="2" t="s">
        <v>299</v>
      </c>
      <c r="FD146" s="125" t="s">
        <v>299</v>
      </c>
      <c r="FE146" s="126" t="s">
        <v>299</v>
      </c>
      <c r="FF146" s="127" t="s">
        <v>299</v>
      </c>
    </row>
    <row r="147" spans="2:162">
      <c r="B147" s="2" t="str">
        <f>IF('[1]Service Rank in each comparison'!D148="","",'[1]Service Rank in each comparison'!$C148)</f>
        <v/>
      </c>
      <c r="C147" s="5">
        <f>'[1]Service Rank in each comparison'!D148</f>
        <v>0</v>
      </c>
      <c r="D147" s="6" t="str">
        <f>IF('[1]Service Rank in each comparison'!E148="","",'[1]Service Rank in each comparison'!E148)</f>
        <v/>
      </c>
      <c r="E147" s="7">
        <f t="shared" si="40"/>
        <v>1</v>
      </c>
      <c r="F147" s="2" t="str">
        <f>IF('[1]Service Rank in each comparison'!F148="","",'[1]Service Rank in each comparison'!$C148)</f>
        <v>NOD-like receptor signaling pathway</v>
      </c>
      <c r="G147" s="5">
        <f>'[1]Service Rank in each comparison'!F148</f>
        <v>155.730329074362</v>
      </c>
      <c r="H147" s="6">
        <f>'[1]Service Rank in each comparison'!G148</f>
        <v>-53.443397933563</v>
      </c>
      <c r="I147" s="7">
        <f t="shared" si="41"/>
        <v>1</v>
      </c>
      <c r="J147" s="2" t="str">
        <f>IF('[1]Service Rank in each comparison'!H148="","",'[1]Service Rank in each comparison'!$C148)</f>
        <v>NOD-like receptor signaling pathway</v>
      </c>
      <c r="K147" s="5">
        <f>'[1]Service Rank in each comparison'!H148</f>
        <v>68.8578438416531</v>
      </c>
      <c r="L147" s="6">
        <f>'[1]Service Rank in each comparison'!I148</f>
        <v>68.8578438416531</v>
      </c>
      <c r="M147" s="7">
        <f t="shared" si="42"/>
        <v>1</v>
      </c>
      <c r="N147" s="2" t="str">
        <f>IF('[1]Service Rank in each comparison'!J148="","",'[1]Service Rank in each comparison'!$C148)</f>
        <v/>
      </c>
      <c r="O147" s="5">
        <f>'[1]Service Rank in each comparison'!J148</f>
        <v>0</v>
      </c>
      <c r="P147" s="6">
        <f>'[1]Service Rank in each comparison'!K148</f>
        <v>0</v>
      </c>
      <c r="Q147" s="7">
        <f t="shared" si="43"/>
        <v>1</v>
      </c>
      <c r="R147" s="2" t="str">
        <f>IF('[1]Service Rank in each comparison'!L148="","",'[1]Service Rank in each comparison'!$C148)</f>
        <v/>
      </c>
      <c r="S147" s="5">
        <f>'[1]Service Rank in each comparison'!L148</f>
        <v>0</v>
      </c>
      <c r="T147" s="6">
        <f>'[1]Service Rank in each comparison'!M148</f>
        <v>0</v>
      </c>
      <c r="U147" s="7">
        <f t="shared" si="44"/>
        <v>1</v>
      </c>
      <c r="V147" s="2" t="str">
        <f>IF('[1]Service Rank in each comparison'!N148="","",'[1]Service Rank in each comparison'!$C148)</f>
        <v/>
      </c>
      <c r="W147" s="5">
        <f>'[1]Service Rank in each comparison'!N148</f>
        <v>0</v>
      </c>
      <c r="X147" s="6">
        <f>'[1]Service Rank in each comparison'!O148</f>
        <v>0</v>
      </c>
      <c r="Y147" s="7">
        <f t="shared" si="45"/>
        <v>1</v>
      </c>
      <c r="Z147" s="2" t="str">
        <f>IF('[1]Service Rank in each comparison'!P148="","",'[1]Service Rank in each comparison'!$C148)</f>
        <v/>
      </c>
      <c r="AA147" s="5">
        <f>'[1]Service Rank in each comparison'!P148</f>
        <v>0</v>
      </c>
      <c r="AB147" s="6">
        <f>'[1]Service Rank in each comparison'!Q148</f>
        <v>0</v>
      </c>
      <c r="AC147" s="7">
        <f t="shared" si="46"/>
        <v>1</v>
      </c>
      <c r="AD147" s="2" t="str">
        <f>IF('[1]Service Rank in each comparison'!R148="","",'[1]Service Rank in each comparison'!$C148)</f>
        <v/>
      </c>
      <c r="AE147" s="5">
        <f>'[1]Service Rank in each comparison'!R148</f>
        <v>0</v>
      </c>
      <c r="AF147" s="6">
        <f>'[1]Service Rank in each comparison'!S148</f>
        <v>0</v>
      </c>
      <c r="AG147" s="7">
        <f t="shared" si="47"/>
        <v>1</v>
      </c>
      <c r="AH147" s="2" t="str">
        <f>IF('[1]Service Rank in each comparison'!T148="","",'[1]Service Rank in each comparison'!$C148)</f>
        <v/>
      </c>
      <c r="AI147" s="5">
        <f>'[1]Service Rank in each comparison'!T148</f>
        <v>0</v>
      </c>
      <c r="AJ147" s="6">
        <f>'[1]Service Rank in each comparison'!U148</f>
        <v>0</v>
      </c>
      <c r="AK147" s="7">
        <f t="shared" si="48"/>
        <v>1</v>
      </c>
      <c r="AL147" s="2" t="str">
        <f>IF('[1]Service Rank in each comparison'!V148="","",'[1]Service Rank in each comparison'!$C148)</f>
        <v/>
      </c>
      <c r="AM147" s="5">
        <f>'[1]Service Rank in each comparison'!V148</f>
        <v>0</v>
      </c>
      <c r="AN147" s="6">
        <f>'[1]Service Rank in each comparison'!W148</f>
        <v>0</v>
      </c>
      <c r="AO147" s="7">
        <f t="shared" si="49"/>
        <v>1</v>
      </c>
      <c r="AP147" s="2" t="str">
        <f>IF('[1]Service Rank in each comparison'!X148="","",'[1]Service Rank in each comparison'!$C148)</f>
        <v/>
      </c>
      <c r="AQ147" s="5">
        <f>'[1]Service Rank in each comparison'!X148</f>
        <v>0</v>
      </c>
      <c r="AR147" s="6">
        <f>'[1]Service Rank in each comparison'!Y148</f>
        <v>0</v>
      </c>
      <c r="AS147" s="7">
        <f t="shared" si="50"/>
        <v>1</v>
      </c>
      <c r="AT147" s="2" t="str">
        <f>IF('[1]Service Rank in each comparison'!Z148="","",'[1]Service Rank in each comparison'!$C148)</f>
        <v/>
      </c>
      <c r="AU147" s="5">
        <f>'[1]Service Rank in each comparison'!Z148</f>
        <v>0</v>
      </c>
      <c r="AV147" s="6">
        <f>'[1]Service Rank in each comparison'!AA148</f>
        <v>0</v>
      </c>
      <c r="AW147" s="7">
        <f t="shared" si="51"/>
        <v>1</v>
      </c>
      <c r="AX147" s="2" t="str">
        <f>IF('[1]Service Rank in each comparison'!AB148="","",'[1]Service Rank in each comparison'!$C148)</f>
        <v/>
      </c>
      <c r="AY147" s="5">
        <f>'[1]Service Rank in each comparison'!AB148</f>
        <v>0</v>
      </c>
      <c r="AZ147" s="6">
        <f>'[1]Service Rank in each comparison'!AC148</f>
        <v>0</v>
      </c>
      <c r="BA147" s="7">
        <f t="shared" si="52"/>
        <v>1</v>
      </c>
      <c r="BB147" s="2" t="str">
        <f>IF('[1]Service Rank in each comparison'!AD148="","",'[1]Service Rank in each comparison'!$C148)</f>
        <v/>
      </c>
      <c r="BC147" s="5">
        <f>'[1]Service Rank in each comparison'!AD148</f>
        <v>0</v>
      </c>
      <c r="BD147" s="6">
        <f>'[1]Service Rank in each comparison'!AE148</f>
        <v>0</v>
      </c>
      <c r="BE147" s="7">
        <f t="shared" si="53"/>
        <v>1</v>
      </c>
      <c r="BF147" s="2" t="str">
        <f>IF('[1]Service Rank in each comparison'!AF148="","",'[1]Service Rank in each comparison'!$C148)</f>
        <v/>
      </c>
      <c r="BG147" s="5">
        <f>'[1]Service Rank in each comparison'!AF148</f>
        <v>0</v>
      </c>
      <c r="BH147" s="6">
        <f>'[1]Service Rank in each comparison'!AG148</f>
        <v>0</v>
      </c>
      <c r="BI147" s="7">
        <f t="shared" si="54"/>
        <v>1</v>
      </c>
      <c r="BJ147" s="2" t="str">
        <f>IF('[1]Service Rank in each comparison'!AH148="","",'[1]Service Rank in each comparison'!$C148)</f>
        <v/>
      </c>
      <c r="BK147" s="5">
        <f>'[1]Service Rank in each comparison'!AH148</f>
        <v>0</v>
      </c>
      <c r="BL147" s="6">
        <f>'[1]Service Rank in each comparison'!AI148</f>
        <v>0</v>
      </c>
      <c r="BM147" s="7">
        <f t="shared" si="55"/>
        <v>1</v>
      </c>
      <c r="BN147" s="2" t="str">
        <f>IF('[1]Service Rank in each comparison'!AJ148="","",'[1]Service Rank in each comparison'!$C148)</f>
        <v/>
      </c>
      <c r="BO147" s="5">
        <f>'[1]Service Rank in each comparison'!AJ148</f>
        <v>0</v>
      </c>
      <c r="BP147" s="6">
        <f>'[1]Service Rank in each comparison'!AK148</f>
        <v>0</v>
      </c>
      <c r="BQ147" s="7">
        <f t="shared" si="56"/>
        <v>1</v>
      </c>
      <c r="BR147" s="2" t="str">
        <f>IF('[1]Service Rank in each comparison'!AL148="","",'[1]Service Rank in each comparison'!$C148)</f>
        <v/>
      </c>
      <c r="BS147" s="5">
        <f>'[1]Service Rank in each comparison'!AL148</f>
        <v>0</v>
      </c>
      <c r="BT147" s="6">
        <f>'[1]Service Rank in each comparison'!AM148</f>
        <v>0</v>
      </c>
      <c r="BU147" s="7">
        <f t="shared" si="57"/>
        <v>1</v>
      </c>
      <c r="BV147" s="2" t="str">
        <f>IF('[1]Service Rank in each comparison'!AN148="","",'[1]Service Rank in each comparison'!$C148)</f>
        <v/>
      </c>
      <c r="BW147" s="5">
        <f>'[1]Service Rank in each comparison'!AN148</f>
        <v>0</v>
      </c>
      <c r="BX147" s="6">
        <f>'[1]Service Rank in each comparison'!AO148</f>
        <v>0</v>
      </c>
      <c r="BY147" s="7">
        <f t="shared" si="58"/>
        <v>1</v>
      </c>
      <c r="BZ147" s="2" t="str">
        <f>IF('[1]Service Rank in each comparison'!AP148="","",'[1]Service Rank in each comparison'!$C148)</f>
        <v/>
      </c>
      <c r="CA147" s="5">
        <f>'[1]Service Rank in each comparison'!AP148</f>
        <v>0</v>
      </c>
      <c r="CB147" s="6">
        <f>'[1]Service Rank in each comparison'!AQ148</f>
        <v>0</v>
      </c>
      <c r="CC147" s="7">
        <f t="shared" si="59"/>
        <v>1</v>
      </c>
      <c r="CE147" s="2" t="s">
        <v>262</v>
      </c>
      <c r="CF147" s="5">
        <v>69.0063006692661</v>
      </c>
      <c r="CG147" s="6">
        <v>-58.2917760324631</v>
      </c>
      <c r="CH147" s="7">
        <v>1</v>
      </c>
      <c r="CI147" s="2" t="s">
        <v>299</v>
      </c>
      <c r="CJ147" s="125" t="s">
        <v>299</v>
      </c>
      <c r="CK147" s="126" t="s">
        <v>299</v>
      </c>
      <c r="CL147" s="127" t="s">
        <v>299</v>
      </c>
      <c r="CM147" s="2" t="s">
        <v>299</v>
      </c>
      <c r="CN147" s="125" t="s">
        <v>299</v>
      </c>
      <c r="CO147" s="126" t="s">
        <v>299</v>
      </c>
      <c r="CP147" s="127" t="s">
        <v>299</v>
      </c>
      <c r="CQ147" s="2" t="s">
        <v>299</v>
      </c>
      <c r="CR147" s="125" t="s">
        <v>299</v>
      </c>
      <c r="CS147" s="126" t="s">
        <v>299</v>
      </c>
      <c r="CT147" s="127" t="s">
        <v>299</v>
      </c>
      <c r="CU147" s="2" t="s">
        <v>299</v>
      </c>
      <c r="CV147" s="125" t="s">
        <v>299</v>
      </c>
      <c r="CW147" s="126" t="s">
        <v>299</v>
      </c>
      <c r="CX147" s="127" t="s">
        <v>299</v>
      </c>
      <c r="CY147" s="2" t="s">
        <v>299</v>
      </c>
      <c r="CZ147" s="125" t="s">
        <v>299</v>
      </c>
      <c r="DA147" s="126" t="s">
        <v>299</v>
      </c>
      <c r="DB147" s="127" t="s">
        <v>299</v>
      </c>
      <c r="DC147" s="2" t="s">
        <v>299</v>
      </c>
      <c r="DD147" s="125" t="s">
        <v>299</v>
      </c>
      <c r="DE147" s="126" t="s">
        <v>299</v>
      </c>
      <c r="DF147" s="127" t="s">
        <v>299</v>
      </c>
      <c r="DG147" s="2" t="s">
        <v>299</v>
      </c>
      <c r="DH147" s="125" t="s">
        <v>299</v>
      </c>
      <c r="DI147" s="126" t="s">
        <v>299</v>
      </c>
      <c r="DJ147" s="127" t="s">
        <v>299</v>
      </c>
      <c r="DK147" s="2" t="s">
        <v>299</v>
      </c>
      <c r="DL147" s="125" t="s">
        <v>299</v>
      </c>
      <c r="DM147" s="126" t="s">
        <v>299</v>
      </c>
      <c r="DN147" s="127" t="s">
        <v>299</v>
      </c>
      <c r="DO147" s="2" t="s">
        <v>299</v>
      </c>
      <c r="DP147" s="125" t="s">
        <v>299</v>
      </c>
      <c r="DQ147" s="126" t="s">
        <v>299</v>
      </c>
      <c r="DR147" s="127" t="s">
        <v>299</v>
      </c>
      <c r="DS147" s="2" t="s">
        <v>299</v>
      </c>
      <c r="DT147" s="125" t="s">
        <v>299</v>
      </c>
      <c r="DU147" s="126" t="s">
        <v>299</v>
      </c>
      <c r="DV147" s="127" t="s">
        <v>299</v>
      </c>
      <c r="DW147" s="2" t="s">
        <v>299</v>
      </c>
      <c r="DX147" s="125" t="s">
        <v>299</v>
      </c>
      <c r="DY147" s="126" t="s">
        <v>299</v>
      </c>
      <c r="DZ147" s="127" t="s">
        <v>299</v>
      </c>
      <c r="EA147" s="2" t="s">
        <v>299</v>
      </c>
      <c r="EB147" s="125" t="s">
        <v>299</v>
      </c>
      <c r="EC147" s="126" t="s">
        <v>299</v>
      </c>
      <c r="ED147" s="127" t="s">
        <v>299</v>
      </c>
      <c r="EE147" s="2" t="s">
        <v>299</v>
      </c>
      <c r="EF147" s="125" t="s">
        <v>299</v>
      </c>
      <c r="EG147" s="126" t="s">
        <v>299</v>
      </c>
      <c r="EH147" s="127" t="s">
        <v>299</v>
      </c>
      <c r="EI147" s="2" t="s">
        <v>299</v>
      </c>
      <c r="EJ147" s="125" t="s">
        <v>299</v>
      </c>
      <c r="EK147" s="126" t="s">
        <v>299</v>
      </c>
      <c r="EL147" s="127" t="s">
        <v>299</v>
      </c>
      <c r="EM147" s="2" t="s">
        <v>299</v>
      </c>
      <c r="EN147" s="125" t="s">
        <v>299</v>
      </c>
      <c r="EO147" s="126" t="s">
        <v>299</v>
      </c>
      <c r="EP147" s="127" t="s">
        <v>299</v>
      </c>
      <c r="EQ147" s="2" t="s">
        <v>299</v>
      </c>
      <c r="ER147" s="125" t="s">
        <v>299</v>
      </c>
      <c r="ES147" s="126" t="s">
        <v>299</v>
      </c>
      <c r="ET147" s="127" t="s">
        <v>299</v>
      </c>
      <c r="EU147" s="2" t="s">
        <v>299</v>
      </c>
      <c r="EV147" s="125" t="s">
        <v>299</v>
      </c>
      <c r="EW147" s="126" t="s">
        <v>299</v>
      </c>
      <c r="EX147" s="127" t="s">
        <v>299</v>
      </c>
      <c r="EY147" s="2" t="s">
        <v>299</v>
      </c>
      <c r="EZ147" s="125" t="s">
        <v>299</v>
      </c>
      <c r="FA147" s="126" t="s">
        <v>299</v>
      </c>
      <c r="FB147" s="127" t="s">
        <v>299</v>
      </c>
      <c r="FC147" s="2" t="s">
        <v>299</v>
      </c>
      <c r="FD147" s="125" t="s">
        <v>299</v>
      </c>
      <c r="FE147" s="126" t="s">
        <v>299</v>
      </c>
      <c r="FF147" s="127" t="s">
        <v>299</v>
      </c>
    </row>
    <row r="148" spans="2:162">
      <c r="B148" s="2" t="str">
        <f>IF('[1]Service Rank in each comparison'!D149="","",'[1]Service Rank in each comparison'!$C149)</f>
        <v/>
      </c>
      <c r="C148" s="5">
        <f>'[1]Service Rank in each comparison'!D149</f>
        <v>0</v>
      </c>
      <c r="D148" s="6" t="str">
        <f>IF('[1]Service Rank in each comparison'!E149="","",'[1]Service Rank in each comparison'!E149)</f>
        <v/>
      </c>
      <c r="E148" s="7">
        <f t="shared" si="40"/>
        <v>1</v>
      </c>
      <c r="F148" s="2" t="str">
        <f>IF('[1]Service Rank in each comparison'!F149="","",'[1]Service Rank in each comparison'!$C149)</f>
        <v>RIG-I-like receptor signaling pathway</v>
      </c>
      <c r="G148" s="5">
        <f>'[1]Service Rank in each comparison'!F149</f>
        <v>143.82549731233</v>
      </c>
      <c r="H148" s="6">
        <f>'[1]Service Rank in each comparison'!G149</f>
        <v>-94.3924995385726</v>
      </c>
      <c r="I148" s="7">
        <f t="shared" si="41"/>
        <v>1</v>
      </c>
      <c r="J148" s="2" t="str">
        <f>IF('[1]Service Rank in each comparison'!H149="","",'[1]Service Rank in each comparison'!$C149)</f>
        <v/>
      </c>
      <c r="K148" s="5">
        <f>'[1]Service Rank in each comparison'!H149</f>
        <v>0</v>
      </c>
      <c r="L148" s="6">
        <f>'[1]Service Rank in each comparison'!I149</f>
        <v>0</v>
      </c>
      <c r="M148" s="7">
        <f t="shared" si="42"/>
        <v>1</v>
      </c>
      <c r="N148" s="2" t="str">
        <f>IF('[1]Service Rank in each comparison'!J149="","",'[1]Service Rank in each comparison'!$C149)</f>
        <v/>
      </c>
      <c r="O148" s="5">
        <f>'[1]Service Rank in each comparison'!J149</f>
        <v>0</v>
      </c>
      <c r="P148" s="6">
        <f>'[1]Service Rank in each comparison'!K149</f>
        <v>0</v>
      </c>
      <c r="Q148" s="7">
        <f t="shared" si="43"/>
        <v>1</v>
      </c>
      <c r="R148" s="2" t="str">
        <f>IF('[1]Service Rank in each comparison'!L149="","",'[1]Service Rank in each comparison'!$C149)</f>
        <v/>
      </c>
      <c r="S148" s="5">
        <f>'[1]Service Rank in each comparison'!L149</f>
        <v>0</v>
      </c>
      <c r="T148" s="6">
        <f>'[1]Service Rank in each comparison'!M149</f>
        <v>0</v>
      </c>
      <c r="U148" s="7">
        <f t="shared" si="44"/>
        <v>1</v>
      </c>
      <c r="V148" s="2" t="str">
        <f>IF('[1]Service Rank in each comparison'!N149="","",'[1]Service Rank in each comparison'!$C149)</f>
        <v/>
      </c>
      <c r="W148" s="5">
        <f>'[1]Service Rank in each comparison'!N149</f>
        <v>0</v>
      </c>
      <c r="X148" s="6">
        <f>'[1]Service Rank in each comparison'!O149</f>
        <v>0</v>
      </c>
      <c r="Y148" s="7">
        <f t="shared" si="45"/>
        <v>1</v>
      </c>
      <c r="Z148" s="2" t="str">
        <f>IF('[1]Service Rank in each comparison'!P149="","",'[1]Service Rank in each comparison'!$C149)</f>
        <v/>
      </c>
      <c r="AA148" s="5">
        <f>'[1]Service Rank in each comparison'!P149</f>
        <v>0</v>
      </c>
      <c r="AB148" s="6">
        <f>'[1]Service Rank in each comparison'!Q149</f>
        <v>0</v>
      </c>
      <c r="AC148" s="7">
        <f t="shared" si="46"/>
        <v>1</v>
      </c>
      <c r="AD148" s="2" t="str">
        <f>IF('[1]Service Rank in each comparison'!R149="","",'[1]Service Rank in each comparison'!$C149)</f>
        <v/>
      </c>
      <c r="AE148" s="5">
        <f>'[1]Service Rank in each comparison'!R149</f>
        <v>0</v>
      </c>
      <c r="AF148" s="6">
        <f>'[1]Service Rank in each comparison'!S149</f>
        <v>0</v>
      </c>
      <c r="AG148" s="7">
        <f t="shared" si="47"/>
        <v>1</v>
      </c>
      <c r="AH148" s="2" t="str">
        <f>IF('[1]Service Rank in each comparison'!T149="","",'[1]Service Rank in each comparison'!$C149)</f>
        <v/>
      </c>
      <c r="AI148" s="5">
        <f>'[1]Service Rank in each comparison'!T149</f>
        <v>0</v>
      </c>
      <c r="AJ148" s="6">
        <f>'[1]Service Rank in each comparison'!U149</f>
        <v>0</v>
      </c>
      <c r="AK148" s="7">
        <f t="shared" si="48"/>
        <v>1</v>
      </c>
      <c r="AL148" s="2" t="str">
        <f>IF('[1]Service Rank in each comparison'!V149="","",'[1]Service Rank in each comparison'!$C149)</f>
        <v/>
      </c>
      <c r="AM148" s="5">
        <f>'[1]Service Rank in each comparison'!V149</f>
        <v>0</v>
      </c>
      <c r="AN148" s="6">
        <f>'[1]Service Rank in each comparison'!W149</f>
        <v>0</v>
      </c>
      <c r="AO148" s="7">
        <f t="shared" si="49"/>
        <v>1</v>
      </c>
      <c r="AP148" s="2" t="str">
        <f>IF('[1]Service Rank in each comparison'!X149="","",'[1]Service Rank in each comparison'!$C149)</f>
        <v/>
      </c>
      <c r="AQ148" s="5">
        <f>'[1]Service Rank in each comparison'!X149</f>
        <v>0</v>
      </c>
      <c r="AR148" s="6">
        <f>'[1]Service Rank in each comparison'!Y149</f>
        <v>0</v>
      </c>
      <c r="AS148" s="7">
        <f t="shared" si="50"/>
        <v>1</v>
      </c>
      <c r="AT148" s="2" t="str">
        <f>IF('[1]Service Rank in each comparison'!Z149="","",'[1]Service Rank in each comparison'!$C149)</f>
        <v/>
      </c>
      <c r="AU148" s="5">
        <f>'[1]Service Rank in each comparison'!Z149</f>
        <v>0</v>
      </c>
      <c r="AV148" s="6">
        <f>'[1]Service Rank in each comparison'!AA149</f>
        <v>0</v>
      </c>
      <c r="AW148" s="7">
        <f t="shared" si="51"/>
        <v>1</v>
      </c>
      <c r="AX148" s="2" t="str">
        <f>IF('[1]Service Rank in each comparison'!AB149="","",'[1]Service Rank in each comparison'!$C149)</f>
        <v/>
      </c>
      <c r="AY148" s="5">
        <f>'[1]Service Rank in each comparison'!AB149</f>
        <v>0</v>
      </c>
      <c r="AZ148" s="6">
        <f>'[1]Service Rank in each comparison'!AC149</f>
        <v>0</v>
      </c>
      <c r="BA148" s="7">
        <f t="shared" si="52"/>
        <v>1</v>
      </c>
      <c r="BB148" s="2" t="str">
        <f>IF('[1]Service Rank in each comparison'!AD149="","",'[1]Service Rank in each comparison'!$C149)</f>
        <v/>
      </c>
      <c r="BC148" s="5">
        <f>'[1]Service Rank in each comparison'!AD149</f>
        <v>0</v>
      </c>
      <c r="BD148" s="6">
        <f>'[1]Service Rank in each comparison'!AE149</f>
        <v>0</v>
      </c>
      <c r="BE148" s="7">
        <f t="shared" si="53"/>
        <v>1</v>
      </c>
      <c r="BF148" s="2" t="str">
        <f>IF('[1]Service Rank in each comparison'!AF149="","",'[1]Service Rank in each comparison'!$C149)</f>
        <v/>
      </c>
      <c r="BG148" s="5">
        <f>'[1]Service Rank in each comparison'!AF149</f>
        <v>0</v>
      </c>
      <c r="BH148" s="6">
        <f>'[1]Service Rank in each comparison'!AG149</f>
        <v>0</v>
      </c>
      <c r="BI148" s="7">
        <f t="shared" si="54"/>
        <v>1</v>
      </c>
      <c r="BJ148" s="2" t="str">
        <f>IF('[1]Service Rank in each comparison'!AH149="","",'[1]Service Rank in each comparison'!$C149)</f>
        <v/>
      </c>
      <c r="BK148" s="5">
        <f>'[1]Service Rank in each comparison'!AH149</f>
        <v>0</v>
      </c>
      <c r="BL148" s="6">
        <f>'[1]Service Rank in each comparison'!AI149</f>
        <v>0</v>
      </c>
      <c r="BM148" s="7">
        <f t="shared" si="55"/>
        <v>1</v>
      </c>
      <c r="BN148" s="2" t="str">
        <f>IF('[1]Service Rank in each comparison'!AJ149="","",'[1]Service Rank in each comparison'!$C149)</f>
        <v/>
      </c>
      <c r="BO148" s="5">
        <f>'[1]Service Rank in each comparison'!AJ149</f>
        <v>0</v>
      </c>
      <c r="BP148" s="6">
        <f>'[1]Service Rank in each comparison'!AK149</f>
        <v>0</v>
      </c>
      <c r="BQ148" s="7">
        <f t="shared" si="56"/>
        <v>1</v>
      </c>
      <c r="BR148" s="2" t="str">
        <f>IF('[1]Service Rank in each comparison'!AL149="","",'[1]Service Rank in each comparison'!$C149)</f>
        <v/>
      </c>
      <c r="BS148" s="5">
        <f>'[1]Service Rank in each comparison'!AL149</f>
        <v>0</v>
      </c>
      <c r="BT148" s="6">
        <f>'[1]Service Rank in each comparison'!AM149</f>
        <v>0</v>
      </c>
      <c r="BU148" s="7">
        <f t="shared" si="57"/>
        <v>1</v>
      </c>
      <c r="BV148" s="2" t="str">
        <f>IF('[1]Service Rank in each comparison'!AN149="","",'[1]Service Rank in each comparison'!$C149)</f>
        <v/>
      </c>
      <c r="BW148" s="5">
        <f>'[1]Service Rank in each comparison'!AN149</f>
        <v>0</v>
      </c>
      <c r="BX148" s="6">
        <f>'[1]Service Rank in each comparison'!AO149</f>
        <v>0</v>
      </c>
      <c r="BY148" s="7">
        <f t="shared" si="58"/>
        <v>1</v>
      </c>
      <c r="BZ148" s="2" t="str">
        <f>IF('[1]Service Rank in each comparison'!AP149="","",'[1]Service Rank in each comparison'!$C149)</f>
        <v/>
      </c>
      <c r="CA148" s="5">
        <f>'[1]Service Rank in each comparison'!AP149</f>
        <v>0</v>
      </c>
      <c r="CB148" s="6">
        <f>'[1]Service Rank in each comparison'!AQ149</f>
        <v>0</v>
      </c>
      <c r="CC148" s="7">
        <f t="shared" si="59"/>
        <v>1</v>
      </c>
      <c r="CE148" s="2" t="s">
        <v>246</v>
      </c>
      <c r="CF148" s="5">
        <v>67.2831179872459</v>
      </c>
      <c r="CG148" s="6">
        <v>67.2831179872459</v>
      </c>
      <c r="CH148" s="7">
        <v>1</v>
      </c>
      <c r="CI148" s="2" t="s">
        <v>299</v>
      </c>
      <c r="CJ148" s="125" t="s">
        <v>299</v>
      </c>
      <c r="CK148" s="126" t="s">
        <v>299</v>
      </c>
      <c r="CL148" s="127" t="s">
        <v>299</v>
      </c>
      <c r="CM148" s="2" t="s">
        <v>299</v>
      </c>
      <c r="CN148" s="125" t="s">
        <v>299</v>
      </c>
      <c r="CO148" s="126" t="s">
        <v>299</v>
      </c>
      <c r="CP148" s="127" t="s">
        <v>299</v>
      </c>
      <c r="CQ148" s="2" t="s">
        <v>299</v>
      </c>
      <c r="CR148" s="125" t="s">
        <v>299</v>
      </c>
      <c r="CS148" s="126" t="s">
        <v>299</v>
      </c>
      <c r="CT148" s="127" t="s">
        <v>299</v>
      </c>
      <c r="CU148" s="2" t="s">
        <v>299</v>
      </c>
      <c r="CV148" s="125" t="s">
        <v>299</v>
      </c>
      <c r="CW148" s="126" t="s">
        <v>299</v>
      </c>
      <c r="CX148" s="127" t="s">
        <v>299</v>
      </c>
      <c r="CY148" s="2" t="s">
        <v>299</v>
      </c>
      <c r="CZ148" s="125" t="s">
        <v>299</v>
      </c>
      <c r="DA148" s="126" t="s">
        <v>299</v>
      </c>
      <c r="DB148" s="127" t="s">
        <v>299</v>
      </c>
      <c r="DC148" s="2" t="s">
        <v>299</v>
      </c>
      <c r="DD148" s="125" t="s">
        <v>299</v>
      </c>
      <c r="DE148" s="126" t="s">
        <v>299</v>
      </c>
      <c r="DF148" s="127" t="s">
        <v>299</v>
      </c>
      <c r="DG148" s="2" t="s">
        <v>299</v>
      </c>
      <c r="DH148" s="125" t="s">
        <v>299</v>
      </c>
      <c r="DI148" s="126" t="s">
        <v>299</v>
      </c>
      <c r="DJ148" s="127" t="s">
        <v>299</v>
      </c>
      <c r="DK148" s="2" t="s">
        <v>299</v>
      </c>
      <c r="DL148" s="125" t="s">
        <v>299</v>
      </c>
      <c r="DM148" s="126" t="s">
        <v>299</v>
      </c>
      <c r="DN148" s="127" t="s">
        <v>299</v>
      </c>
      <c r="DO148" s="2" t="s">
        <v>299</v>
      </c>
      <c r="DP148" s="125" t="s">
        <v>299</v>
      </c>
      <c r="DQ148" s="126" t="s">
        <v>299</v>
      </c>
      <c r="DR148" s="127" t="s">
        <v>299</v>
      </c>
      <c r="DS148" s="2" t="s">
        <v>299</v>
      </c>
      <c r="DT148" s="125" t="s">
        <v>299</v>
      </c>
      <c r="DU148" s="126" t="s">
        <v>299</v>
      </c>
      <c r="DV148" s="127" t="s">
        <v>299</v>
      </c>
      <c r="DW148" s="2" t="s">
        <v>299</v>
      </c>
      <c r="DX148" s="125" t="s">
        <v>299</v>
      </c>
      <c r="DY148" s="126" t="s">
        <v>299</v>
      </c>
      <c r="DZ148" s="127" t="s">
        <v>299</v>
      </c>
      <c r="EA148" s="2" t="s">
        <v>299</v>
      </c>
      <c r="EB148" s="125" t="s">
        <v>299</v>
      </c>
      <c r="EC148" s="126" t="s">
        <v>299</v>
      </c>
      <c r="ED148" s="127" t="s">
        <v>299</v>
      </c>
      <c r="EE148" s="2" t="s">
        <v>299</v>
      </c>
      <c r="EF148" s="125" t="s">
        <v>299</v>
      </c>
      <c r="EG148" s="126" t="s">
        <v>299</v>
      </c>
      <c r="EH148" s="127" t="s">
        <v>299</v>
      </c>
      <c r="EI148" s="2" t="s">
        <v>299</v>
      </c>
      <c r="EJ148" s="125" t="s">
        <v>299</v>
      </c>
      <c r="EK148" s="126" t="s">
        <v>299</v>
      </c>
      <c r="EL148" s="127" t="s">
        <v>299</v>
      </c>
      <c r="EM148" s="2" t="s">
        <v>299</v>
      </c>
      <c r="EN148" s="125" t="s">
        <v>299</v>
      </c>
      <c r="EO148" s="126" t="s">
        <v>299</v>
      </c>
      <c r="EP148" s="127" t="s">
        <v>299</v>
      </c>
      <c r="EQ148" s="2" t="s">
        <v>299</v>
      </c>
      <c r="ER148" s="125" t="s">
        <v>299</v>
      </c>
      <c r="ES148" s="126" t="s">
        <v>299</v>
      </c>
      <c r="ET148" s="127" t="s">
        <v>299</v>
      </c>
      <c r="EU148" s="2" t="s">
        <v>299</v>
      </c>
      <c r="EV148" s="125" t="s">
        <v>299</v>
      </c>
      <c r="EW148" s="126" t="s">
        <v>299</v>
      </c>
      <c r="EX148" s="127" t="s">
        <v>299</v>
      </c>
      <c r="EY148" s="2" t="s">
        <v>299</v>
      </c>
      <c r="EZ148" s="125" t="s">
        <v>299</v>
      </c>
      <c r="FA148" s="126" t="s">
        <v>299</v>
      </c>
      <c r="FB148" s="127" t="s">
        <v>299</v>
      </c>
      <c r="FC148" s="2" t="s">
        <v>299</v>
      </c>
      <c r="FD148" s="125" t="s">
        <v>299</v>
      </c>
      <c r="FE148" s="126" t="s">
        <v>299</v>
      </c>
      <c r="FF148" s="127" t="s">
        <v>299</v>
      </c>
    </row>
    <row r="149" spans="2:162">
      <c r="B149" s="2" t="str">
        <f>IF('[1]Service Rank in each comparison'!D150="","",'[1]Service Rank in each comparison'!$C150)</f>
        <v/>
      </c>
      <c r="C149" s="5">
        <f>'[1]Service Rank in each comparison'!D150</f>
        <v>0</v>
      </c>
      <c r="D149" s="6" t="str">
        <f>IF('[1]Service Rank in each comparison'!E150="","",'[1]Service Rank in each comparison'!E150)</f>
        <v/>
      </c>
      <c r="E149" s="7">
        <f t="shared" si="40"/>
        <v>1</v>
      </c>
      <c r="F149" s="2" t="str">
        <f>IF('[1]Service Rank in each comparison'!F150="","",'[1]Service Rank in each comparison'!$C150)</f>
        <v>Cytosolic DNA-sensing pathway</v>
      </c>
      <c r="G149" s="5">
        <f>'[1]Service Rank in each comparison'!F150</f>
        <v>80.6914011847756</v>
      </c>
      <c r="H149" s="6">
        <f>'[1]Service Rank in each comparison'!G150</f>
        <v>-80.6914011847756</v>
      </c>
      <c r="I149" s="7">
        <f t="shared" si="41"/>
        <v>1</v>
      </c>
      <c r="J149" s="2" t="str">
        <f>IF('[1]Service Rank in each comparison'!H150="","",'[1]Service Rank in each comparison'!$C150)</f>
        <v/>
      </c>
      <c r="K149" s="5">
        <f>'[1]Service Rank in each comparison'!H150</f>
        <v>0</v>
      </c>
      <c r="L149" s="6">
        <f>'[1]Service Rank in each comparison'!I150</f>
        <v>0</v>
      </c>
      <c r="M149" s="7">
        <f t="shared" si="42"/>
        <v>1</v>
      </c>
      <c r="N149" s="2" t="str">
        <f>IF('[1]Service Rank in each comparison'!J150="","",'[1]Service Rank in each comparison'!$C150)</f>
        <v/>
      </c>
      <c r="O149" s="5">
        <f>'[1]Service Rank in each comparison'!J150</f>
        <v>0</v>
      </c>
      <c r="P149" s="6">
        <f>'[1]Service Rank in each comparison'!K150</f>
        <v>0</v>
      </c>
      <c r="Q149" s="7">
        <f t="shared" si="43"/>
        <v>1</v>
      </c>
      <c r="R149" s="2" t="str">
        <f>IF('[1]Service Rank in each comparison'!L150="","",'[1]Service Rank in each comparison'!$C150)</f>
        <v/>
      </c>
      <c r="S149" s="5">
        <f>'[1]Service Rank in each comparison'!L150</f>
        <v>0</v>
      </c>
      <c r="T149" s="6">
        <f>'[1]Service Rank in each comparison'!M150</f>
        <v>0</v>
      </c>
      <c r="U149" s="7">
        <f t="shared" si="44"/>
        <v>1</v>
      </c>
      <c r="V149" s="2" t="str">
        <f>IF('[1]Service Rank in each comparison'!N150="","",'[1]Service Rank in each comparison'!$C150)</f>
        <v/>
      </c>
      <c r="W149" s="5">
        <f>'[1]Service Rank in each comparison'!N150</f>
        <v>0</v>
      </c>
      <c r="X149" s="6">
        <f>'[1]Service Rank in each comparison'!O150</f>
        <v>0</v>
      </c>
      <c r="Y149" s="7">
        <f t="shared" si="45"/>
        <v>1</v>
      </c>
      <c r="Z149" s="2" t="str">
        <f>IF('[1]Service Rank in each comparison'!P150="","",'[1]Service Rank in each comparison'!$C150)</f>
        <v/>
      </c>
      <c r="AA149" s="5">
        <f>'[1]Service Rank in each comparison'!P150</f>
        <v>0</v>
      </c>
      <c r="AB149" s="6">
        <f>'[1]Service Rank in each comparison'!Q150</f>
        <v>0</v>
      </c>
      <c r="AC149" s="7">
        <f t="shared" si="46"/>
        <v>1</v>
      </c>
      <c r="AD149" s="2" t="str">
        <f>IF('[1]Service Rank in each comparison'!R150="","",'[1]Service Rank in each comparison'!$C150)</f>
        <v/>
      </c>
      <c r="AE149" s="5">
        <f>'[1]Service Rank in each comparison'!R150</f>
        <v>0</v>
      </c>
      <c r="AF149" s="6">
        <f>'[1]Service Rank in each comparison'!S150</f>
        <v>0</v>
      </c>
      <c r="AG149" s="7">
        <f t="shared" si="47"/>
        <v>1</v>
      </c>
      <c r="AH149" s="2" t="str">
        <f>IF('[1]Service Rank in each comparison'!T150="","",'[1]Service Rank in each comparison'!$C150)</f>
        <v/>
      </c>
      <c r="AI149" s="5">
        <f>'[1]Service Rank in each comparison'!T150</f>
        <v>0</v>
      </c>
      <c r="AJ149" s="6">
        <f>'[1]Service Rank in each comparison'!U150</f>
        <v>0</v>
      </c>
      <c r="AK149" s="7">
        <f t="shared" si="48"/>
        <v>1</v>
      </c>
      <c r="AL149" s="2" t="str">
        <f>IF('[1]Service Rank in each comparison'!V150="","",'[1]Service Rank in each comparison'!$C150)</f>
        <v/>
      </c>
      <c r="AM149" s="5">
        <f>'[1]Service Rank in each comparison'!V150</f>
        <v>0</v>
      </c>
      <c r="AN149" s="6">
        <f>'[1]Service Rank in each comparison'!W150</f>
        <v>0</v>
      </c>
      <c r="AO149" s="7">
        <f t="shared" si="49"/>
        <v>1</v>
      </c>
      <c r="AP149" s="2" t="str">
        <f>IF('[1]Service Rank in each comparison'!X150="","",'[1]Service Rank in each comparison'!$C150)</f>
        <v/>
      </c>
      <c r="AQ149" s="5">
        <f>'[1]Service Rank in each comparison'!X150</f>
        <v>0</v>
      </c>
      <c r="AR149" s="6">
        <f>'[1]Service Rank in each comparison'!Y150</f>
        <v>0</v>
      </c>
      <c r="AS149" s="7">
        <f t="shared" si="50"/>
        <v>1</v>
      </c>
      <c r="AT149" s="2" t="str">
        <f>IF('[1]Service Rank in each comparison'!Z150="","",'[1]Service Rank in each comparison'!$C150)</f>
        <v/>
      </c>
      <c r="AU149" s="5">
        <f>'[1]Service Rank in each comparison'!Z150</f>
        <v>0</v>
      </c>
      <c r="AV149" s="6">
        <f>'[1]Service Rank in each comparison'!AA150</f>
        <v>0</v>
      </c>
      <c r="AW149" s="7">
        <f t="shared" si="51"/>
        <v>1</v>
      </c>
      <c r="AX149" s="2" t="str">
        <f>IF('[1]Service Rank in each comparison'!AB150="","",'[1]Service Rank in each comparison'!$C150)</f>
        <v/>
      </c>
      <c r="AY149" s="5">
        <f>'[1]Service Rank in each comparison'!AB150</f>
        <v>0</v>
      </c>
      <c r="AZ149" s="6">
        <f>'[1]Service Rank in each comparison'!AC150</f>
        <v>0</v>
      </c>
      <c r="BA149" s="7">
        <f t="shared" si="52"/>
        <v>1</v>
      </c>
      <c r="BB149" s="2" t="str">
        <f>IF('[1]Service Rank in each comparison'!AD150="","",'[1]Service Rank in each comparison'!$C150)</f>
        <v/>
      </c>
      <c r="BC149" s="5">
        <f>'[1]Service Rank in each comparison'!AD150</f>
        <v>0</v>
      </c>
      <c r="BD149" s="6">
        <f>'[1]Service Rank in each comparison'!AE150</f>
        <v>0</v>
      </c>
      <c r="BE149" s="7">
        <f t="shared" si="53"/>
        <v>1</v>
      </c>
      <c r="BF149" s="2" t="str">
        <f>IF('[1]Service Rank in each comparison'!AF150="","",'[1]Service Rank in each comparison'!$C150)</f>
        <v/>
      </c>
      <c r="BG149" s="5">
        <f>'[1]Service Rank in each comparison'!AF150</f>
        <v>0</v>
      </c>
      <c r="BH149" s="6">
        <f>'[1]Service Rank in each comparison'!AG150</f>
        <v>0</v>
      </c>
      <c r="BI149" s="7">
        <f t="shared" si="54"/>
        <v>1</v>
      </c>
      <c r="BJ149" s="2" t="str">
        <f>IF('[1]Service Rank in each comparison'!AH150="","",'[1]Service Rank in each comparison'!$C150)</f>
        <v/>
      </c>
      <c r="BK149" s="5">
        <f>'[1]Service Rank in each comparison'!AH150</f>
        <v>0</v>
      </c>
      <c r="BL149" s="6">
        <f>'[1]Service Rank in each comparison'!AI150</f>
        <v>0</v>
      </c>
      <c r="BM149" s="7">
        <f t="shared" si="55"/>
        <v>1</v>
      </c>
      <c r="BN149" s="2" t="str">
        <f>IF('[1]Service Rank in each comparison'!AJ150="","",'[1]Service Rank in each comparison'!$C150)</f>
        <v/>
      </c>
      <c r="BO149" s="5">
        <f>'[1]Service Rank in each comparison'!AJ150</f>
        <v>0</v>
      </c>
      <c r="BP149" s="6">
        <f>'[1]Service Rank in each comparison'!AK150</f>
        <v>0</v>
      </c>
      <c r="BQ149" s="7">
        <f t="shared" si="56"/>
        <v>1</v>
      </c>
      <c r="BR149" s="2" t="str">
        <f>IF('[1]Service Rank in each comparison'!AL150="","",'[1]Service Rank in each comparison'!$C150)</f>
        <v/>
      </c>
      <c r="BS149" s="5">
        <f>'[1]Service Rank in each comparison'!AL150</f>
        <v>0</v>
      </c>
      <c r="BT149" s="6">
        <f>'[1]Service Rank in each comparison'!AM150</f>
        <v>0</v>
      </c>
      <c r="BU149" s="7">
        <f t="shared" si="57"/>
        <v>1</v>
      </c>
      <c r="BV149" s="2" t="str">
        <f>IF('[1]Service Rank in each comparison'!AN150="","",'[1]Service Rank in each comparison'!$C150)</f>
        <v/>
      </c>
      <c r="BW149" s="5">
        <f>'[1]Service Rank in each comparison'!AN150</f>
        <v>0</v>
      </c>
      <c r="BX149" s="6">
        <f>'[1]Service Rank in each comparison'!AO150</f>
        <v>0</v>
      </c>
      <c r="BY149" s="7">
        <f t="shared" si="58"/>
        <v>1</v>
      </c>
      <c r="BZ149" s="2" t="str">
        <f>IF('[1]Service Rank in each comparison'!AP150="","",'[1]Service Rank in each comparison'!$C150)</f>
        <v/>
      </c>
      <c r="CA149" s="5">
        <f>'[1]Service Rank in each comparison'!AP150</f>
        <v>0</v>
      </c>
      <c r="CB149" s="6">
        <f>'[1]Service Rank in each comparison'!AQ150</f>
        <v>0</v>
      </c>
      <c r="CC149" s="7">
        <f t="shared" si="59"/>
        <v>1</v>
      </c>
      <c r="CE149" s="2" t="s">
        <v>260</v>
      </c>
      <c r="CF149" s="5">
        <v>66.7160057354048</v>
      </c>
      <c r="CG149" s="6">
        <v>44.0655091935131</v>
      </c>
      <c r="CH149" s="7">
        <v>1</v>
      </c>
      <c r="CI149" s="2" t="s">
        <v>299</v>
      </c>
      <c r="CJ149" s="125" t="s">
        <v>299</v>
      </c>
      <c r="CK149" s="126" t="s">
        <v>299</v>
      </c>
      <c r="CL149" s="127" t="s">
        <v>299</v>
      </c>
      <c r="CM149" s="2" t="s">
        <v>299</v>
      </c>
      <c r="CN149" s="125" t="s">
        <v>299</v>
      </c>
      <c r="CO149" s="126" t="s">
        <v>299</v>
      </c>
      <c r="CP149" s="127" t="s">
        <v>299</v>
      </c>
      <c r="CQ149" s="2" t="s">
        <v>299</v>
      </c>
      <c r="CR149" s="125" t="s">
        <v>299</v>
      </c>
      <c r="CS149" s="126" t="s">
        <v>299</v>
      </c>
      <c r="CT149" s="127" t="s">
        <v>299</v>
      </c>
      <c r="CU149" s="2" t="s">
        <v>299</v>
      </c>
      <c r="CV149" s="125" t="s">
        <v>299</v>
      </c>
      <c r="CW149" s="126" t="s">
        <v>299</v>
      </c>
      <c r="CX149" s="127" t="s">
        <v>299</v>
      </c>
      <c r="CY149" s="2" t="s">
        <v>299</v>
      </c>
      <c r="CZ149" s="125" t="s">
        <v>299</v>
      </c>
      <c r="DA149" s="126" t="s">
        <v>299</v>
      </c>
      <c r="DB149" s="127" t="s">
        <v>299</v>
      </c>
      <c r="DC149" s="2" t="s">
        <v>299</v>
      </c>
      <c r="DD149" s="125" t="s">
        <v>299</v>
      </c>
      <c r="DE149" s="126" t="s">
        <v>299</v>
      </c>
      <c r="DF149" s="127" t="s">
        <v>299</v>
      </c>
      <c r="DG149" s="2" t="s">
        <v>299</v>
      </c>
      <c r="DH149" s="125" t="s">
        <v>299</v>
      </c>
      <c r="DI149" s="126" t="s">
        <v>299</v>
      </c>
      <c r="DJ149" s="127" t="s">
        <v>299</v>
      </c>
      <c r="DK149" s="2" t="s">
        <v>299</v>
      </c>
      <c r="DL149" s="125" t="s">
        <v>299</v>
      </c>
      <c r="DM149" s="126" t="s">
        <v>299</v>
      </c>
      <c r="DN149" s="127" t="s">
        <v>299</v>
      </c>
      <c r="DO149" s="2" t="s">
        <v>299</v>
      </c>
      <c r="DP149" s="125" t="s">
        <v>299</v>
      </c>
      <c r="DQ149" s="126" t="s">
        <v>299</v>
      </c>
      <c r="DR149" s="127" t="s">
        <v>299</v>
      </c>
      <c r="DS149" s="2" t="s">
        <v>299</v>
      </c>
      <c r="DT149" s="125" t="s">
        <v>299</v>
      </c>
      <c r="DU149" s="126" t="s">
        <v>299</v>
      </c>
      <c r="DV149" s="127" t="s">
        <v>299</v>
      </c>
      <c r="DW149" s="2" t="s">
        <v>299</v>
      </c>
      <c r="DX149" s="125" t="s">
        <v>299</v>
      </c>
      <c r="DY149" s="126" t="s">
        <v>299</v>
      </c>
      <c r="DZ149" s="127" t="s">
        <v>299</v>
      </c>
      <c r="EA149" s="2" t="s">
        <v>299</v>
      </c>
      <c r="EB149" s="125" t="s">
        <v>299</v>
      </c>
      <c r="EC149" s="126" t="s">
        <v>299</v>
      </c>
      <c r="ED149" s="127" t="s">
        <v>299</v>
      </c>
      <c r="EE149" s="2" t="s">
        <v>299</v>
      </c>
      <c r="EF149" s="125" t="s">
        <v>299</v>
      </c>
      <c r="EG149" s="126" t="s">
        <v>299</v>
      </c>
      <c r="EH149" s="127" t="s">
        <v>299</v>
      </c>
      <c r="EI149" s="2" t="s">
        <v>299</v>
      </c>
      <c r="EJ149" s="125" t="s">
        <v>299</v>
      </c>
      <c r="EK149" s="126" t="s">
        <v>299</v>
      </c>
      <c r="EL149" s="127" t="s">
        <v>299</v>
      </c>
      <c r="EM149" s="2" t="s">
        <v>299</v>
      </c>
      <c r="EN149" s="125" t="s">
        <v>299</v>
      </c>
      <c r="EO149" s="126" t="s">
        <v>299</v>
      </c>
      <c r="EP149" s="127" t="s">
        <v>299</v>
      </c>
      <c r="EQ149" s="2" t="s">
        <v>299</v>
      </c>
      <c r="ER149" s="125" t="s">
        <v>299</v>
      </c>
      <c r="ES149" s="126" t="s">
        <v>299</v>
      </c>
      <c r="ET149" s="127" t="s">
        <v>299</v>
      </c>
      <c r="EU149" s="2" t="s">
        <v>299</v>
      </c>
      <c r="EV149" s="125" t="s">
        <v>299</v>
      </c>
      <c r="EW149" s="126" t="s">
        <v>299</v>
      </c>
      <c r="EX149" s="127" t="s">
        <v>299</v>
      </c>
      <c r="EY149" s="2" t="s">
        <v>299</v>
      </c>
      <c r="EZ149" s="125" t="s">
        <v>299</v>
      </c>
      <c r="FA149" s="126" t="s">
        <v>299</v>
      </c>
      <c r="FB149" s="127" t="s">
        <v>299</v>
      </c>
      <c r="FC149" s="2" t="s">
        <v>299</v>
      </c>
      <c r="FD149" s="125" t="s">
        <v>299</v>
      </c>
      <c r="FE149" s="126" t="s">
        <v>299</v>
      </c>
      <c r="FF149" s="127" t="s">
        <v>299</v>
      </c>
    </row>
    <row r="150" spans="2:162">
      <c r="B150" s="2" t="str">
        <f>IF('[1]Service Rank in each comparison'!D151="","",'[1]Service Rank in each comparison'!$C151)</f>
        <v>Jak-STAT signaling pathway</v>
      </c>
      <c r="C150" s="5">
        <f>'[1]Service Rank in each comparison'!D151</f>
        <v>15.1067107279933</v>
      </c>
      <c r="D150" s="6">
        <f>IF('[1]Service Rank in each comparison'!E151="","",'[1]Service Rank in each comparison'!E151)</f>
        <v>-4.70180926178096</v>
      </c>
      <c r="E150" s="7">
        <f t="shared" si="40"/>
        <v>1</v>
      </c>
      <c r="F150" s="2" t="str">
        <f>IF('[1]Service Rank in each comparison'!F151="","",'[1]Service Rank in each comparison'!$C151)</f>
        <v>Jak-STAT signaling pathway</v>
      </c>
      <c r="G150" s="5">
        <f>'[1]Service Rank in each comparison'!F151</f>
        <v>74.7076258947276</v>
      </c>
      <c r="H150" s="6">
        <f>'[1]Service Rank in each comparison'!G151</f>
        <v>-22.4493529626553</v>
      </c>
      <c r="I150" s="7">
        <f t="shared" si="41"/>
        <v>1</v>
      </c>
      <c r="J150" s="2" t="str">
        <f>IF('[1]Service Rank in each comparison'!H151="","",'[1]Service Rank in each comparison'!$C151)</f>
        <v>Jak-STAT signaling pathway</v>
      </c>
      <c r="K150" s="5">
        <f>'[1]Service Rank in each comparison'!H151</f>
        <v>5.53398714822493</v>
      </c>
      <c r="L150" s="6">
        <f>'[1]Service Rank in each comparison'!I151</f>
        <v>5.53398714822493</v>
      </c>
      <c r="M150" s="7">
        <f t="shared" si="42"/>
        <v>1</v>
      </c>
      <c r="N150" s="2" t="str">
        <f>IF('[1]Service Rank in each comparison'!J151="","",'[1]Service Rank in each comparison'!$C151)</f>
        <v/>
      </c>
      <c r="O150" s="5">
        <f>'[1]Service Rank in each comparison'!J151</f>
        <v>0</v>
      </c>
      <c r="P150" s="6">
        <f>'[1]Service Rank in each comparison'!K151</f>
        <v>0</v>
      </c>
      <c r="Q150" s="7">
        <f t="shared" si="43"/>
        <v>1</v>
      </c>
      <c r="R150" s="2" t="str">
        <f>IF('[1]Service Rank in each comparison'!L151="","",'[1]Service Rank in each comparison'!$C151)</f>
        <v/>
      </c>
      <c r="S150" s="5">
        <f>'[1]Service Rank in each comparison'!L151</f>
        <v>0</v>
      </c>
      <c r="T150" s="6">
        <f>'[1]Service Rank in each comparison'!M151</f>
        <v>0</v>
      </c>
      <c r="U150" s="7">
        <f t="shared" si="44"/>
        <v>1</v>
      </c>
      <c r="V150" s="2" t="str">
        <f>IF('[1]Service Rank in each comparison'!N151="","",'[1]Service Rank in each comparison'!$C151)</f>
        <v/>
      </c>
      <c r="W150" s="5">
        <f>'[1]Service Rank in each comparison'!N151</f>
        <v>0</v>
      </c>
      <c r="X150" s="6">
        <f>'[1]Service Rank in each comparison'!O151</f>
        <v>0</v>
      </c>
      <c r="Y150" s="7">
        <f t="shared" si="45"/>
        <v>1</v>
      </c>
      <c r="Z150" s="2" t="str">
        <f>IF('[1]Service Rank in each comparison'!P151="","",'[1]Service Rank in each comparison'!$C151)</f>
        <v/>
      </c>
      <c r="AA150" s="5">
        <f>'[1]Service Rank in each comparison'!P151</f>
        <v>0</v>
      </c>
      <c r="AB150" s="6">
        <f>'[1]Service Rank in each comparison'!Q151</f>
        <v>0</v>
      </c>
      <c r="AC150" s="7">
        <f t="shared" si="46"/>
        <v>1</v>
      </c>
      <c r="AD150" s="2" t="str">
        <f>IF('[1]Service Rank in each comparison'!R151="","",'[1]Service Rank in each comparison'!$C151)</f>
        <v/>
      </c>
      <c r="AE150" s="5">
        <f>'[1]Service Rank in each comparison'!R151</f>
        <v>0</v>
      </c>
      <c r="AF150" s="6">
        <f>'[1]Service Rank in each comparison'!S151</f>
        <v>0</v>
      </c>
      <c r="AG150" s="7">
        <f t="shared" si="47"/>
        <v>1</v>
      </c>
      <c r="AH150" s="2" t="str">
        <f>IF('[1]Service Rank in each comparison'!T151="","",'[1]Service Rank in each comparison'!$C151)</f>
        <v/>
      </c>
      <c r="AI150" s="5">
        <f>'[1]Service Rank in each comparison'!T151</f>
        <v>0</v>
      </c>
      <c r="AJ150" s="6">
        <f>'[1]Service Rank in each comparison'!U151</f>
        <v>0</v>
      </c>
      <c r="AK150" s="7">
        <f t="shared" si="48"/>
        <v>1</v>
      </c>
      <c r="AL150" s="2" t="str">
        <f>IF('[1]Service Rank in each comparison'!V151="","",'[1]Service Rank in each comparison'!$C151)</f>
        <v/>
      </c>
      <c r="AM150" s="5">
        <f>'[1]Service Rank in each comparison'!V151</f>
        <v>0</v>
      </c>
      <c r="AN150" s="6">
        <f>'[1]Service Rank in each comparison'!W151</f>
        <v>0</v>
      </c>
      <c r="AO150" s="7">
        <f t="shared" si="49"/>
        <v>1</v>
      </c>
      <c r="AP150" s="2" t="str">
        <f>IF('[1]Service Rank in each comparison'!X151="","",'[1]Service Rank in each comparison'!$C151)</f>
        <v/>
      </c>
      <c r="AQ150" s="5">
        <f>'[1]Service Rank in each comparison'!X151</f>
        <v>0</v>
      </c>
      <c r="AR150" s="6">
        <f>'[1]Service Rank in each comparison'!Y151</f>
        <v>0</v>
      </c>
      <c r="AS150" s="7">
        <f t="shared" si="50"/>
        <v>1</v>
      </c>
      <c r="AT150" s="2" t="str">
        <f>IF('[1]Service Rank in each comparison'!Z151="","",'[1]Service Rank in each comparison'!$C151)</f>
        <v/>
      </c>
      <c r="AU150" s="5">
        <f>'[1]Service Rank in each comparison'!Z151</f>
        <v>0</v>
      </c>
      <c r="AV150" s="6">
        <f>'[1]Service Rank in each comparison'!AA151</f>
        <v>0</v>
      </c>
      <c r="AW150" s="7">
        <f t="shared" si="51"/>
        <v>1</v>
      </c>
      <c r="AX150" s="2" t="str">
        <f>IF('[1]Service Rank in each comparison'!AB151="","",'[1]Service Rank in each comparison'!$C151)</f>
        <v/>
      </c>
      <c r="AY150" s="5">
        <f>'[1]Service Rank in each comparison'!AB151</f>
        <v>0</v>
      </c>
      <c r="AZ150" s="6">
        <f>'[1]Service Rank in each comparison'!AC151</f>
        <v>0</v>
      </c>
      <c r="BA150" s="7">
        <f t="shared" si="52"/>
        <v>1</v>
      </c>
      <c r="BB150" s="2" t="str">
        <f>IF('[1]Service Rank in each comparison'!AD151="","",'[1]Service Rank in each comparison'!$C151)</f>
        <v/>
      </c>
      <c r="BC150" s="5">
        <f>'[1]Service Rank in each comparison'!AD151</f>
        <v>0</v>
      </c>
      <c r="BD150" s="6">
        <f>'[1]Service Rank in each comparison'!AE151</f>
        <v>0</v>
      </c>
      <c r="BE150" s="7">
        <f t="shared" si="53"/>
        <v>1</v>
      </c>
      <c r="BF150" s="2" t="str">
        <f>IF('[1]Service Rank in each comparison'!AF151="","",'[1]Service Rank in each comparison'!$C151)</f>
        <v/>
      </c>
      <c r="BG150" s="5">
        <f>'[1]Service Rank in each comparison'!AF151</f>
        <v>0</v>
      </c>
      <c r="BH150" s="6">
        <f>'[1]Service Rank in each comparison'!AG151</f>
        <v>0</v>
      </c>
      <c r="BI150" s="7">
        <f t="shared" si="54"/>
        <v>1</v>
      </c>
      <c r="BJ150" s="2" t="str">
        <f>IF('[1]Service Rank in each comparison'!AH151="","",'[1]Service Rank in each comparison'!$C151)</f>
        <v/>
      </c>
      <c r="BK150" s="5">
        <f>'[1]Service Rank in each comparison'!AH151</f>
        <v>0</v>
      </c>
      <c r="BL150" s="6">
        <f>'[1]Service Rank in each comparison'!AI151</f>
        <v>0</v>
      </c>
      <c r="BM150" s="7">
        <f t="shared" si="55"/>
        <v>1</v>
      </c>
      <c r="BN150" s="2" t="str">
        <f>IF('[1]Service Rank in each comparison'!AJ151="","",'[1]Service Rank in each comparison'!$C151)</f>
        <v/>
      </c>
      <c r="BO150" s="5">
        <f>'[1]Service Rank in each comparison'!AJ151</f>
        <v>0</v>
      </c>
      <c r="BP150" s="6">
        <f>'[1]Service Rank in each comparison'!AK151</f>
        <v>0</v>
      </c>
      <c r="BQ150" s="7">
        <f t="shared" si="56"/>
        <v>1</v>
      </c>
      <c r="BR150" s="2" t="str">
        <f>IF('[1]Service Rank in each comparison'!AL151="","",'[1]Service Rank in each comparison'!$C151)</f>
        <v/>
      </c>
      <c r="BS150" s="5">
        <f>'[1]Service Rank in each comparison'!AL151</f>
        <v>0</v>
      </c>
      <c r="BT150" s="6">
        <f>'[1]Service Rank in each comparison'!AM151</f>
        <v>0</v>
      </c>
      <c r="BU150" s="7">
        <f t="shared" si="57"/>
        <v>1</v>
      </c>
      <c r="BV150" s="2" t="str">
        <f>IF('[1]Service Rank in each comparison'!AN151="","",'[1]Service Rank in each comparison'!$C151)</f>
        <v/>
      </c>
      <c r="BW150" s="5">
        <f>'[1]Service Rank in each comparison'!AN151</f>
        <v>0</v>
      </c>
      <c r="BX150" s="6">
        <f>'[1]Service Rank in each comparison'!AO151</f>
        <v>0</v>
      </c>
      <c r="BY150" s="7">
        <f t="shared" si="58"/>
        <v>1</v>
      </c>
      <c r="BZ150" s="2" t="str">
        <f>IF('[1]Service Rank in each comparison'!AP151="","",'[1]Service Rank in each comparison'!$C151)</f>
        <v/>
      </c>
      <c r="CA150" s="5">
        <f>'[1]Service Rank in each comparison'!AP151</f>
        <v>0</v>
      </c>
      <c r="CB150" s="6">
        <f>'[1]Service Rank in each comparison'!AQ151</f>
        <v>0</v>
      </c>
      <c r="CC150" s="7">
        <f t="shared" si="59"/>
        <v>1</v>
      </c>
      <c r="CE150" s="2" t="s">
        <v>261</v>
      </c>
      <c r="CF150" s="5">
        <v>65.1335488085077</v>
      </c>
      <c r="CG150" s="6">
        <v>-65.1335488085077</v>
      </c>
      <c r="CH150" s="7">
        <v>1</v>
      </c>
      <c r="CI150" s="2" t="s">
        <v>299</v>
      </c>
      <c r="CJ150" s="125" t="s">
        <v>299</v>
      </c>
      <c r="CK150" s="126" t="s">
        <v>299</v>
      </c>
      <c r="CL150" s="127" t="s">
        <v>299</v>
      </c>
      <c r="CM150" s="2" t="s">
        <v>299</v>
      </c>
      <c r="CN150" s="125" t="s">
        <v>299</v>
      </c>
      <c r="CO150" s="126" t="s">
        <v>299</v>
      </c>
      <c r="CP150" s="127" t="s">
        <v>299</v>
      </c>
      <c r="CQ150" s="2" t="s">
        <v>299</v>
      </c>
      <c r="CR150" s="125" t="s">
        <v>299</v>
      </c>
      <c r="CS150" s="126" t="s">
        <v>299</v>
      </c>
      <c r="CT150" s="127" t="s">
        <v>299</v>
      </c>
      <c r="CU150" s="2" t="s">
        <v>299</v>
      </c>
      <c r="CV150" s="125" t="s">
        <v>299</v>
      </c>
      <c r="CW150" s="126" t="s">
        <v>299</v>
      </c>
      <c r="CX150" s="127" t="s">
        <v>299</v>
      </c>
      <c r="CY150" s="2" t="s">
        <v>299</v>
      </c>
      <c r="CZ150" s="125" t="s">
        <v>299</v>
      </c>
      <c r="DA150" s="126" t="s">
        <v>299</v>
      </c>
      <c r="DB150" s="127" t="s">
        <v>299</v>
      </c>
      <c r="DC150" s="2" t="s">
        <v>299</v>
      </c>
      <c r="DD150" s="125" t="s">
        <v>299</v>
      </c>
      <c r="DE150" s="126" t="s">
        <v>299</v>
      </c>
      <c r="DF150" s="127" t="s">
        <v>299</v>
      </c>
      <c r="DG150" s="2" t="s">
        <v>299</v>
      </c>
      <c r="DH150" s="125" t="s">
        <v>299</v>
      </c>
      <c r="DI150" s="126" t="s">
        <v>299</v>
      </c>
      <c r="DJ150" s="127" t="s">
        <v>299</v>
      </c>
      <c r="DK150" s="2" t="s">
        <v>299</v>
      </c>
      <c r="DL150" s="125" t="s">
        <v>299</v>
      </c>
      <c r="DM150" s="126" t="s">
        <v>299</v>
      </c>
      <c r="DN150" s="127" t="s">
        <v>299</v>
      </c>
      <c r="DO150" s="2" t="s">
        <v>299</v>
      </c>
      <c r="DP150" s="125" t="s">
        <v>299</v>
      </c>
      <c r="DQ150" s="126" t="s">
        <v>299</v>
      </c>
      <c r="DR150" s="127" t="s">
        <v>299</v>
      </c>
      <c r="DS150" s="2" t="s">
        <v>299</v>
      </c>
      <c r="DT150" s="125" t="s">
        <v>299</v>
      </c>
      <c r="DU150" s="126" t="s">
        <v>299</v>
      </c>
      <c r="DV150" s="127" t="s">
        <v>299</v>
      </c>
      <c r="DW150" s="2" t="s">
        <v>299</v>
      </c>
      <c r="DX150" s="125" t="s">
        <v>299</v>
      </c>
      <c r="DY150" s="126" t="s">
        <v>299</v>
      </c>
      <c r="DZ150" s="127" t="s">
        <v>299</v>
      </c>
      <c r="EA150" s="2" t="s">
        <v>299</v>
      </c>
      <c r="EB150" s="125" t="s">
        <v>299</v>
      </c>
      <c r="EC150" s="126" t="s">
        <v>299</v>
      </c>
      <c r="ED150" s="127" t="s">
        <v>299</v>
      </c>
      <c r="EE150" s="2" t="s">
        <v>299</v>
      </c>
      <c r="EF150" s="125" t="s">
        <v>299</v>
      </c>
      <c r="EG150" s="126" t="s">
        <v>299</v>
      </c>
      <c r="EH150" s="127" t="s">
        <v>299</v>
      </c>
      <c r="EI150" s="2" t="s">
        <v>299</v>
      </c>
      <c r="EJ150" s="125" t="s">
        <v>299</v>
      </c>
      <c r="EK150" s="126" t="s">
        <v>299</v>
      </c>
      <c r="EL150" s="127" t="s">
        <v>299</v>
      </c>
      <c r="EM150" s="2" t="s">
        <v>299</v>
      </c>
      <c r="EN150" s="125" t="s">
        <v>299</v>
      </c>
      <c r="EO150" s="126" t="s">
        <v>299</v>
      </c>
      <c r="EP150" s="127" t="s">
        <v>299</v>
      </c>
      <c r="EQ150" s="2" t="s">
        <v>299</v>
      </c>
      <c r="ER150" s="125" t="s">
        <v>299</v>
      </c>
      <c r="ES150" s="126" t="s">
        <v>299</v>
      </c>
      <c r="ET150" s="127" t="s">
        <v>299</v>
      </c>
      <c r="EU150" s="2" t="s">
        <v>299</v>
      </c>
      <c r="EV150" s="125" t="s">
        <v>299</v>
      </c>
      <c r="EW150" s="126" t="s">
        <v>299</v>
      </c>
      <c r="EX150" s="127" t="s">
        <v>299</v>
      </c>
      <c r="EY150" s="2" t="s">
        <v>299</v>
      </c>
      <c r="EZ150" s="125" t="s">
        <v>299</v>
      </c>
      <c r="FA150" s="126" t="s">
        <v>299</v>
      </c>
      <c r="FB150" s="127" t="s">
        <v>299</v>
      </c>
      <c r="FC150" s="2" t="s">
        <v>299</v>
      </c>
      <c r="FD150" s="125" t="s">
        <v>299</v>
      </c>
      <c r="FE150" s="126" t="s">
        <v>299</v>
      </c>
      <c r="FF150" s="127" t="s">
        <v>299</v>
      </c>
    </row>
    <row r="151" spans="2:162">
      <c r="B151" s="2" t="str">
        <f>IF('[1]Service Rank in each comparison'!D152="","",'[1]Service Rank in each comparison'!$C152)</f>
        <v>Hematopoietic cell lineage</v>
      </c>
      <c r="C151" s="5">
        <f>'[1]Service Rank in each comparison'!D152</f>
        <v>89.6664556273947</v>
      </c>
      <c r="D151" s="6">
        <f>IF('[1]Service Rank in each comparison'!E152="","",'[1]Service Rank in each comparison'!E152)</f>
        <v>78.5411481552767</v>
      </c>
      <c r="E151" s="7">
        <f t="shared" si="40"/>
        <v>1</v>
      </c>
      <c r="F151" s="2" t="str">
        <f>IF('[1]Service Rank in each comparison'!F152="","",'[1]Service Rank in each comparison'!$C152)</f>
        <v>Hematopoietic cell lineage</v>
      </c>
      <c r="G151" s="5">
        <f>'[1]Service Rank in each comparison'!F152</f>
        <v>132.256360391085</v>
      </c>
      <c r="H151" s="6">
        <f>'[1]Service Rank in each comparison'!G152</f>
        <v>-90.3603807856716</v>
      </c>
      <c r="I151" s="7">
        <f t="shared" si="41"/>
        <v>1</v>
      </c>
      <c r="J151" s="2" t="str">
        <f>IF('[1]Service Rank in each comparison'!H152="","",'[1]Service Rank in each comparison'!$C152)</f>
        <v/>
      </c>
      <c r="K151" s="5">
        <f>'[1]Service Rank in each comparison'!H152</f>
        <v>0</v>
      </c>
      <c r="L151" s="6">
        <f>'[1]Service Rank in each comparison'!I152</f>
        <v>0</v>
      </c>
      <c r="M151" s="7">
        <f t="shared" si="42"/>
        <v>1</v>
      </c>
      <c r="N151" s="2" t="str">
        <f>IF('[1]Service Rank in each comparison'!J152="","",'[1]Service Rank in each comparison'!$C152)</f>
        <v/>
      </c>
      <c r="O151" s="5">
        <f>'[1]Service Rank in each comparison'!J152</f>
        <v>0</v>
      </c>
      <c r="P151" s="6">
        <f>'[1]Service Rank in each comparison'!K152</f>
        <v>0</v>
      </c>
      <c r="Q151" s="7">
        <f t="shared" si="43"/>
        <v>1</v>
      </c>
      <c r="R151" s="2" t="str">
        <f>IF('[1]Service Rank in each comparison'!L152="","",'[1]Service Rank in each comparison'!$C152)</f>
        <v/>
      </c>
      <c r="S151" s="5">
        <f>'[1]Service Rank in each comparison'!L152</f>
        <v>0</v>
      </c>
      <c r="T151" s="6">
        <f>'[1]Service Rank in each comparison'!M152</f>
        <v>0</v>
      </c>
      <c r="U151" s="7">
        <f t="shared" si="44"/>
        <v>1</v>
      </c>
      <c r="V151" s="2" t="str">
        <f>IF('[1]Service Rank in each comparison'!N152="","",'[1]Service Rank in each comparison'!$C152)</f>
        <v/>
      </c>
      <c r="W151" s="5">
        <f>'[1]Service Rank in each comparison'!N152</f>
        <v>0</v>
      </c>
      <c r="X151" s="6">
        <f>'[1]Service Rank in each comparison'!O152</f>
        <v>0</v>
      </c>
      <c r="Y151" s="7">
        <f t="shared" si="45"/>
        <v>1</v>
      </c>
      <c r="Z151" s="2" t="str">
        <f>IF('[1]Service Rank in each comparison'!P152="","",'[1]Service Rank in each comparison'!$C152)</f>
        <v/>
      </c>
      <c r="AA151" s="5">
        <f>'[1]Service Rank in each comparison'!P152</f>
        <v>0</v>
      </c>
      <c r="AB151" s="6">
        <f>'[1]Service Rank in each comparison'!Q152</f>
        <v>0</v>
      </c>
      <c r="AC151" s="7">
        <f t="shared" si="46"/>
        <v>1</v>
      </c>
      <c r="AD151" s="2" t="str">
        <f>IF('[1]Service Rank in each comparison'!R152="","",'[1]Service Rank in each comparison'!$C152)</f>
        <v/>
      </c>
      <c r="AE151" s="5">
        <f>'[1]Service Rank in each comparison'!R152</f>
        <v>0</v>
      </c>
      <c r="AF151" s="6">
        <f>'[1]Service Rank in each comparison'!S152</f>
        <v>0</v>
      </c>
      <c r="AG151" s="7">
        <f t="shared" si="47"/>
        <v>1</v>
      </c>
      <c r="AH151" s="2" t="str">
        <f>IF('[1]Service Rank in each comparison'!T152="","",'[1]Service Rank in each comparison'!$C152)</f>
        <v/>
      </c>
      <c r="AI151" s="5">
        <f>'[1]Service Rank in each comparison'!T152</f>
        <v>0</v>
      </c>
      <c r="AJ151" s="6">
        <f>'[1]Service Rank in each comparison'!U152</f>
        <v>0</v>
      </c>
      <c r="AK151" s="7">
        <f t="shared" si="48"/>
        <v>1</v>
      </c>
      <c r="AL151" s="2" t="str">
        <f>IF('[1]Service Rank in each comparison'!V152="","",'[1]Service Rank in each comparison'!$C152)</f>
        <v/>
      </c>
      <c r="AM151" s="5">
        <f>'[1]Service Rank in each comparison'!V152</f>
        <v>0</v>
      </c>
      <c r="AN151" s="6">
        <f>'[1]Service Rank in each comparison'!W152</f>
        <v>0</v>
      </c>
      <c r="AO151" s="7">
        <f t="shared" si="49"/>
        <v>1</v>
      </c>
      <c r="AP151" s="2" t="str">
        <f>IF('[1]Service Rank in each comparison'!X152="","",'[1]Service Rank in each comparison'!$C152)</f>
        <v/>
      </c>
      <c r="AQ151" s="5">
        <f>'[1]Service Rank in each comparison'!X152</f>
        <v>0</v>
      </c>
      <c r="AR151" s="6">
        <f>'[1]Service Rank in each comparison'!Y152</f>
        <v>0</v>
      </c>
      <c r="AS151" s="7">
        <f t="shared" si="50"/>
        <v>1</v>
      </c>
      <c r="AT151" s="2" t="str">
        <f>IF('[1]Service Rank in each comparison'!Z152="","",'[1]Service Rank in each comparison'!$C152)</f>
        <v/>
      </c>
      <c r="AU151" s="5">
        <f>'[1]Service Rank in each comparison'!Z152</f>
        <v>0</v>
      </c>
      <c r="AV151" s="6">
        <f>'[1]Service Rank in each comparison'!AA152</f>
        <v>0</v>
      </c>
      <c r="AW151" s="7">
        <f t="shared" si="51"/>
        <v>1</v>
      </c>
      <c r="AX151" s="2" t="str">
        <f>IF('[1]Service Rank in each comparison'!AB152="","",'[1]Service Rank in each comparison'!$C152)</f>
        <v/>
      </c>
      <c r="AY151" s="5">
        <f>'[1]Service Rank in each comparison'!AB152</f>
        <v>0</v>
      </c>
      <c r="AZ151" s="6">
        <f>'[1]Service Rank in each comparison'!AC152</f>
        <v>0</v>
      </c>
      <c r="BA151" s="7">
        <f t="shared" si="52"/>
        <v>1</v>
      </c>
      <c r="BB151" s="2" t="str">
        <f>IF('[1]Service Rank in each comparison'!AD152="","",'[1]Service Rank in each comparison'!$C152)</f>
        <v/>
      </c>
      <c r="BC151" s="5">
        <f>'[1]Service Rank in each comparison'!AD152</f>
        <v>0</v>
      </c>
      <c r="BD151" s="6">
        <f>'[1]Service Rank in each comparison'!AE152</f>
        <v>0</v>
      </c>
      <c r="BE151" s="7">
        <f t="shared" si="53"/>
        <v>1</v>
      </c>
      <c r="BF151" s="2" t="str">
        <f>IF('[1]Service Rank in each comparison'!AF152="","",'[1]Service Rank in each comparison'!$C152)</f>
        <v/>
      </c>
      <c r="BG151" s="5">
        <f>'[1]Service Rank in each comparison'!AF152</f>
        <v>0</v>
      </c>
      <c r="BH151" s="6">
        <f>'[1]Service Rank in each comparison'!AG152</f>
        <v>0</v>
      </c>
      <c r="BI151" s="7">
        <f t="shared" si="54"/>
        <v>1</v>
      </c>
      <c r="BJ151" s="2" t="str">
        <f>IF('[1]Service Rank in each comparison'!AH152="","",'[1]Service Rank in each comparison'!$C152)</f>
        <v/>
      </c>
      <c r="BK151" s="5">
        <f>'[1]Service Rank in each comparison'!AH152</f>
        <v>0</v>
      </c>
      <c r="BL151" s="6">
        <f>'[1]Service Rank in each comparison'!AI152</f>
        <v>0</v>
      </c>
      <c r="BM151" s="7">
        <f t="shared" si="55"/>
        <v>1</v>
      </c>
      <c r="BN151" s="2" t="str">
        <f>IF('[1]Service Rank in each comparison'!AJ152="","",'[1]Service Rank in each comparison'!$C152)</f>
        <v/>
      </c>
      <c r="BO151" s="5">
        <f>'[1]Service Rank in each comparison'!AJ152</f>
        <v>0</v>
      </c>
      <c r="BP151" s="6">
        <f>'[1]Service Rank in each comparison'!AK152</f>
        <v>0</v>
      </c>
      <c r="BQ151" s="7">
        <f t="shared" si="56"/>
        <v>1</v>
      </c>
      <c r="BR151" s="2" t="str">
        <f>IF('[1]Service Rank in each comparison'!AL152="","",'[1]Service Rank in each comparison'!$C152)</f>
        <v/>
      </c>
      <c r="BS151" s="5">
        <f>'[1]Service Rank in each comparison'!AL152</f>
        <v>0</v>
      </c>
      <c r="BT151" s="6">
        <f>'[1]Service Rank in each comparison'!AM152</f>
        <v>0</v>
      </c>
      <c r="BU151" s="7">
        <f t="shared" si="57"/>
        <v>1</v>
      </c>
      <c r="BV151" s="2" t="str">
        <f>IF('[1]Service Rank in each comparison'!AN152="","",'[1]Service Rank in each comparison'!$C152)</f>
        <v/>
      </c>
      <c r="BW151" s="5">
        <f>'[1]Service Rank in each comparison'!AN152</f>
        <v>0</v>
      </c>
      <c r="BX151" s="6">
        <f>'[1]Service Rank in each comparison'!AO152</f>
        <v>0</v>
      </c>
      <c r="BY151" s="7">
        <f t="shared" si="58"/>
        <v>1</v>
      </c>
      <c r="BZ151" s="2" t="str">
        <f>IF('[1]Service Rank in each comparison'!AP152="","",'[1]Service Rank in each comparison'!$C152)</f>
        <v/>
      </c>
      <c r="CA151" s="5">
        <f>'[1]Service Rank in each comparison'!AP152</f>
        <v>0</v>
      </c>
      <c r="CB151" s="6">
        <f>'[1]Service Rank in each comparison'!AQ152</f>
        <v>0</v>
      </c>
      <c r="CC151" s="7">
        <f t="shared" si="59"/>
        <v>1</v>
      </c>
      <c r="CE151" s="2" t="s">
        <v>255</v>
      </c>
      <c r="CF151" s="5">
        <v>63.297824240383</v>
      </c>
      <c r="CG151" s="6">
        <v>-63.297824240383</v>
      </c>
      <c r="CH151" s="7">
        <v>1</v>
      </c>
      <c r="CI151" s="2" t="s">
        <v>299</v>
      </c>
      <c r="CJ151" s="125" t="s">
        <v>299</v>
      </c>
      <c r="CK151" s="126" t="s">
        <v>299</v>
      </c>
      <c r="CL151" s="127" t="s">
        <v>299</v>
      </c>
      <c r="CM151" s="2" t="s">
        <v>299</v>
      </c>
      <c r="CN151" s="125" t="s">
        <v>299</v>
      </c>
      <c r="CO151" s="126" t="s">
        <v>299</v>
      </c>
      <c r="CP151" s="127" t="s">
        <v>299</v>
      </c>
      <c r="CQ151" s="2" t="s">
        <v>299</v>
      </c>
      <c r="CR151" s="125" t="s">
        <v>299</v>
      </c>
      <c r="CS151" s="126" t="s">
        <v>299</v>
      </c>
      <c r="CT151" s="127" t="s">
        <v>299</v>
      </c>
      <c r="CU151" s="2" t="s">
        <v>299</v>
      </c>
      <c r="CV151" s="125" t="s">
        <v>299</v>
      </c>
      <c r="CW151" s="126" t="s">
        <v>299</v>
      </c>
      <c r="CX151" s="127" t="s">
        <v>299</v>
      </c>
      <c r="CY151" s="2" t="s">
        <v>299</v>
      </c>
      <c r="CZ151" s="125" t="s">
        <v>299</v>
      </c>
      <c r="DA151" s="126" t="s">
        <v>299</v>
      </c>
      <c r="DB151" s="127" t="s">
        <v>299</v>
      </c>
      <c r="DC151" s="2" t="s">
        <v>299</v>
      </c>
      <c r="DD151" s="125" t="s">
        <v>299</v>
      </c>
      <c r="DE151" s="126" t="s">
        <v>299</v>
      </c>
      <c r="DF151" s="127" t="s">
        <v>299</v>
      </c>
      <c r="DG151" s="2" t="s">
        <v>299</v>
      </c>
      <c r="DH151" s="125" t="s">
        <v>299</v>
      </c>
      <c r="DI151" s="126" t="s">
        <v>299</v>
      </c>
      <c r="DJ151" s="127" t="s">
        <v>299</v>
      </c>
      <c r="DK151" s="2" t="s">
        <v>299</v>
      </c>
      <c r="DL151" s="125" t="s">
        <v>299</v>
      </c>
      <c r="DM151" s="126" t="s">
        <v>299</v>
      </c>
      <c r="DN151" s="127" t="s">
        <v>299</v>
      </c>
      <c r="DO151" s="2" t="s">
        <v>299</v>
      </c>
      <c r="DP151" s="125" t="s">
        <v>299</v>
      </c>
      <c r="DQ151" s="126" t="s">
        <v>299</v>
      </c>
      <c r="DR151" s="127" t="s">
        <v>299</v>
      </c>
      <c r="DS151" s="2" t="s">
        <v>299</v>
      </c>
      <c r="DT151" s="125" t="s">
        <v>299</v>
      </c>
      <c r="DU151" s="126" t="s">
        <v>299</v>
      </c>
      <c r="DV151" s="127" t="s">
        <v>299</v>
      </c>
      <c r="DW151" s="2" t="s">
        <v>299</v>
      </c>
      <c r="DX151" s="125" t="s">
        <v>299</v>
      </c>
      <c r="DY151" s="126" t="s">
        <v>299</v>
      </c>
      <c r="DZ151" s="127" t="s">
        <v>299</v>
      </c>
      <c r="EA151" s="2" t="s">
        <v>299</v>
      </c>
      <c r="EB151" s="125" t="s">
        <v>299</v>
      </c>
      <c r="EC151" s="126" t="s">
        <v>299</v>
      </c>
      <c r="ED151" s="127" t="s">
        <v>299</v>
      </c>
      <c r="EE151" s="2" t="s">
        <v>299</v>
      </c>
      <c r="EF151" s="125" t="s">
        <v>299</v>
      </c>
      <c r="EG151" s="126" t="s">
        <v>299</v>
      </c>
      <c r="EH151" s="127" t="s">
        <v>299</v>
      </c>
      <c r="EI151" s="2" t="s">
        <v>299</v>
      </c>
      <c r="EJ151" s="125" t="s">
        <v>299</v>
      </c>
      <c r="EK151" s="126" t="s">
        <v>299</v>
      </c>
      <c r="EL151" s="127" t="s">
        <v>299</v>
      </c>
      <c r="EM151" s="2" t="s">
        <v>299</v>
      </c>
      <c r="EN151" s="125" t="s">
        <v>299</v>
      </c>
      <c r="EO151" s="126" t="s">
        <v>299</v>
      </c>
      <c r="EP151" s="127" t="s">
        <v>299</v>
      </c>
      <c r="EQ151" s="2" t="s">
        <v>299</v>
      </c>
      <c r="ER151" s="125" t="s">
        <v>299</v>
      </c>
      <c r="ES151" s="126" t="s">
        <v>299</v>
      </c>
      <c r="ET151" s="127" t="s">
        <v>299</v>
      </c>
      <c r="EU151" s="2" t="s">
        <v>299</v>
      </c>
      <c r="EV151" s="125" t="s">
        <v>299</v>
      </c>
      <c r="EW151" s="126" t="s">
        <v>299</v>
      </c>
      <c r="EX151" s="127" t="s">
        <v>299</v>
      </c>
      <c r="EY151" s="2" t="s">
        <v>299</v>
      </c>
      <c r="EZ151" s="125" t="s">
        <v>299</v>
      </c>
      <c r="FA151" s="126" t="s">
        <v>299</v>
      </c>
      <c r="FB151" s="127" t="s">
        <v>299</v>
      </c>
      <c r="FC151" s="2" t="s">
        <v>299</v>
      </c>
      <c r="FD151" s="125" t="s">
        <v>299</v>
      </c>
      <c r="FE151" s="126" t="s">
        <v>299</v>
      </c>
      <c r="FF151" s="127" t="s">
        <v>299</v>
      </c>
    </row>
    <row r="152" spans="2:162">
      <c r="B152" s="2" t="str">
        <f>IF('[1]Service Rank in each comparison'!D153="","",'[1]Service Rank in each comparison'!$C153)</f>
        <v/>
      </c>
      <c r="C152" s="5">
        <f>'[1]Service Rank in each comparison'!D153</f>
        <v>0</v>
      </c>
      <c r="D152" s="6" t="str">
        <f>IF('[1]Service Rank in each comparison'!E153="","",'[1]Service Rank in each comparison'!E153)</f>
        <v/>
      </c>
      <c r="E152" s="7">
        <f t="shared" si="40"/>
        <v>1</v>
      </c>
      <c r="F152" s="2" t="str">
        <f>IF('[1]Service Rank in each comparison'!F153="","",'[1]Service Rank in each comparison'!$C153)</f>
        <v>Natural killer cell mediated cytotoxicity</v>
      </c>
      <c r="G152" s="5">
        <f>'[1]Service Rank in each comparison'!F153</f>
        <v>91.9801055534638</v>
      </c>
      <c r="H152" s="6">
        <f>'[1]Service Rank in each comparison'!G153</f>
        <v>-20.4885328206207</v>
      </c>
      <c r="I152" s="7">
        <f t="shared" si="41"/>
        <v>1</v>
      </c>
      <c r="J152" s="2" t="str">
        <f>IF('[1]Service Rank in each comparison'!H153="","",'[1]Service Rank in each comparison'!$C153)</f>
        <v/>
      </c>
      <c r="K152" s="5">
        <f>'[1]Service Rank in each comparison'!H153</f>
        <v>0</v>
      </c>
      <c r="L152" s="6">
        <f>'[1]Service Rank in each comparison'!I153</f>
        <v>0</v>
      </c>
      <c r="M152" s="7">
        <f t="shared" si="42"/>
        <v>1</v>
      </c>
      <c r="N152" s="2" t="str">
        <f>IF('[1]Service Rank in each comparison'!J153="","",'[1]Service Rank in each comparison'!$C153)</f>
        <v/>
      </c>
      <c r="O152" s="5">
        <f>'[1]Service Rank in each comparison'!J153</f>
        <v>0</v>
      </c>
      <c r="P152" s="6">
        <f>'[1]Service Rank in each comparison'!K153</f>
        <v>0</v>
      </c>
      <c r="Q152" s="7">
        <f t="shared" si="43"/>
        <v>1</v>
      </c>
      <c r="R152" s="2" t="str">
        <f>IF('[1]Service Rank in each comparison'!L153="","",'[1]Service Rank in each comparison'!$C153)</f>
        <v/>
      </c>
      <c r="S152" s="5">
        <f>'[1]Service Rank in each comparison'!L153</f>
        <v>0</v>
      </c>
      <c r="T152" s="6">
        <f>'[1]Service Rank in each comparison'!M153</f>
        <v>0</v>
      </c>
      <c r="U152" s="7">
        <f t="shared" si="44"/>
        <v>1</v>
      </c>
      <c r="V152" s="2" t="str">
        <f>IF('[1]Service Rank in each comparison'!N153="","",'[1]Service Rank in each comparison'!$C153)</f>
        <v/>
      </c>
      <c r="W152" s="5">
        <f>'[1]Service Rank in each comparison'!N153</f>
        <v>0</v>
      </c>
      <c r="X152" s="6">
        <f>'[1]Service Rank in each comparison'!O153</f>
        <v>0</v>
      </c>
      <c r="Y152" s="7">
        <f t="shared" si="45"/>
        <v>1</v>
      </c>
      <c r="Z152" s="2" t="str">
        <f>IF('[1]Service Rank in each comparison'!P153="","",'[1]Service Rank in each comparison'!$C153)</f>
        <v/>
      </c>
      <c r="AA152" s="5">
        <f>'[1]Service Rank in each comparison'!P153</f>
        <v>0</v>
      </c>
      <c r="AB152" s="6">
        <f>'[1]Service Rank in each comparison'!Q153</f>
        <v>0</v>
      </c>
      <c r="AC152" s="7">
        <f t="shared" si="46"/>
        <v>1</v>
      </c>
      <c r="AD152" s="2" t="str">
        <f>IF('[1]Service Rank in each comparison'!R153="","",'[1]Service Rank in each comparison'!$C153)</f>
        <v/>
      </c>
      <c r="AE152" s="5">
        <f>'[1]Service Rank in each comparison'!R153</f>
        <v>0</v>
      </c>
      <c r="AF152" s="6">
        <f>'[1]Service Rank in each comparison'!S153</f>
        <v>0</v>
      </c>
      <c r="AG152" s="7">
        <f t="shared" si="47"/>
        <v>1</v>
      </c>
      <c r="AH152" s="2" t="str">
        <f>IF('[1]Service Rank in each comparison'!T153="","",'[1]Service Rank in each comparison'!$C153)</f>
        <v/>
      </c>
      <c r="AI152" s="5">
        <f>'[1]Service Rank in each comparison'!T153</f>
        <v>0</v>
      </c>
      <c r="AJ152" s="6">
        <f>'[1]Service Rank in each comparison'!U153</f>
        <v>0</v>
      </c>
      <c r="AK152" s="7">
        <f t="shared" si="48"/>
        <v>1</v>
      </c>
      <c r="AL152" s="2" t="str">
        <f>IF('[1]Service Rank in each comparison'!V153="","",'[1]Service Rank in each comparison'!$C153)</f>
        <v/>
      </c>
      <c r="AM152" s="5">
        <f>'[1]Service Rank in each comparison'!V153</f>
        <v>0</v>
      </c>
      <c r="AN152" s="6">
        <f>'[1]Service Rank in each comparison'!W153</f>
        <v>0</v>
      </c>
      <c r="AO152" s="7">
        <f t="shared" si="49"/>
        <v>1</v>
      </c>
      <c r="AP152" s="2" t="str">
        <f>IF('[1]Service Rank in each comparison'!X153="","",'[1]Service Rank in each comparison'!$C153)</f>
        <v/>
      </c>
      <c r="AQ152" s="5">
        <f>'[1]Service Rank in each comparison'!X153</f>
        <v>0</v>
      </c>
      <c r="AR152" s="6">
        <f>'[1]Service Rank in each comparison'!Y153</f>
        <v>0</v>
      </c>
      <c r="AS152" s="7">
        <f t="shared" si="50"/>
        <v>1</v>
      </c>
      <c r="AT152" s="2" t="str">
        <f>IF('[1]Service Rank in each comparison'!Z153="","",'[1]Service Rank in each comparison'!$C153)</f>
        <v/>
      </c>
      <c r="AU152" s="5">
        <f>'[1]Service Rank in each comparison'!Z153</f>
        <v>0</v>
      </c>
      <c r="AV152" s="6">
        <f>'[1]Service Rank in each comparison'!AA153</f>
        <v>0</v>
      </c>
      <c r="AW152" s="7">
        <f t="shared" si="51"/>
        <v>1</v>
      </c>
      <c r="AX152" s="2" t="str">
        <f>IF('[1]Service Rank in each comparison'!AB153="","",'[1]Service Rank in each comparison'!$C153)</f>
        <v/>
      </c>
      <c r="AY152" s="5">
        <f>'[1]Service Rank in each comparison'!AB153</f>
        <v>0</v>
      </c>
      <c r="AZ152" s="6">
        <f>'[1]Service Rank in each comparison'!AC153</f>
        <v>0</v>
      </c>
      <c r="BA152" s="7">
        <f t="shared" si="52"/>
        <v>1</v>
      </c>
      <c r="BB152" s="2" t="str">
        <f>IF('[1]Service Rank in each comparison'!AD153="","",'[1]Service Rank in each comparison'!$C153)</f>
        <v/>
      </c>
      <c r="BC152" s="5">
        <f>'[1]Service Rank in each comparison'!AD153</f>
        <v>0</v>
      </c>
      <c r="BD152" s="6">
        <f>'[1]Service Rank in each comparison'!AE153</f>
        <v>0</v>
      </c>
      <c r="BE152" s="7">
        <f t="shared" si="53"/>
        <v>1</v>
      </c>
      <c r="BF152" s="2" t="str">
        <f>IF('[1]Service Rank in each comparison'!AF153="","",'[1]Service Rank in each comparison'!$C153)</f>
        <v/>
      </c>
      <c r="BG152" s="5">
        <f>'[1]Service Rank in each comparison'!AF153</f>
        <v>0</v>
      </c>
      <c r="BH152" s="6">
        <f>'[1]Service Rank in each comparison'!AG153</f>
        <v>0</v>
      </c>
      <c r="BI152" s="7">
        <f t="shared" si="54"/>
        <v>1</v>
      </c>
      <c r="BJ152" s="2" t="str">
        <f>IF('[1]Service Rank in each comparison'!AH153="","",'[1]Service Rank in each comparison'!$C153)</f>
        <v/>
      </c>
      <c r="BK152" s="5">
        <f>'[1]Service Rank in each comparison'!AH153</f>
        <v>0</v>
      </c>
      <c r="BL152" s="6">
        <f>'[1]Service Rank in each comparison'!AI153</f>
        <v>0</v>
      </c>
      <c r="BM152" s="7">
        <f t="shared" si="55"/>
        <v>1</v>
      </c>
      <c r="BN152" s="2" t="str">
        <f>IF('[1]Service Rank in each comparison'!AJ153="","",'[1]Service Rank in each comparison'!$C153)</f>
        <v/>
      </c>
      <c r="BO152" s="5">
        <f>'[1]Service Rank in each comparison'!AJ153</f>
        <v>0</v>
      </c>
      <c r="BP152" s="6">
        <f>'[1]Service Rank in each comparison'!AK153</f>
        <v>0</v>
      </c>
      <c r="BQ152" s="7">
        <f t="shared" si="56"/>
        <v>1</v>
      </c>
      <c r="BR152" s="2" t="str">
        <f>IF('[1]Service Rank in each comparison'!AL153="","",'[1]Service Rank in each comparison'!$C153)</f>
        <v/>
      </c>
      <c r="BS152" s="5">
        <f>'[1]Service Rank in each comparison'!AL153</f>
        <v>0</v>
      </c>
      <c r="BT152" s="6">
        <f>'[1]Service Rank in each comparison'!AM153</f>
        <v>0</v>
      </c>
      <c r="BU152" s="7">
        <f t="shared" si="57"/>
        <v>1</v>
      </c>
      <c r="BV152" s="2" t="str">
        <f>IF('[1]Service Rank in each comparison'!AN153="","",'[1]Service Rank in each comparison'!$C153)</f>
        <v/>
      </c>
      <c r="BW152" s="5">
        <f>'[1]Service Rank in each comparison'!AN153</f>
        <v>0</v>
      </c>
      <c r="BX152" s="6">
        <f>'[1]Service Rank in each comparison'!AO153</f>
        <v>0</v>
      </c>
      <c r="BY152" s="7">
        <f t="shared" si="58"/>
        <v>1</v>
      </c>
      <c r="BZ152" s="2" t="str">
        <f>IF('[1]Service Rank in each comparison'!AP153="","",'[1]Service Rank in each comparison'!$C153)</f>
        <v/>
      </c>
      <c r="CA152" s="5">
        <f>'[1]Service Rank in each comparison'!AP153</f>
        <v>0</v>
      </c>
      <c r="CB152" s="6">
        <f>'[1]Service Rank in each comparison'!AQ153</f>
        <v>0</v>
      </c>
      <c r="CC152" s="7">
        <f t="shared" si="59"/>
        <v>1</v>
      </c>
      <c r="CE152" s="2" t="s">
        <v>236</v>
      </c>
      <c r="CF152" s="5">
        <v>63.1872010418327</v>
      </c>
      <c r="CG152" s="6">
        <v>1.83607672246055</v>
      </c>
      <c r="CH152" s="7">
        <v>1</v>
      </c>
      <c r="CI152" s="2" t="s">
        <v>299</v>
      </c>
      <c r="CJ152" s="125" t="s">
        <v>299</v>
      </c>
      <c r="CK152" s="126" t="s">
        <v>299</v>
      </c>
      <c r="CL152" s="127" t="s">
        <v>299</v>
      </c>
      <c r="CM152" s="2" t="s">
        <v>299</v>
      </c>
      <c r="CN152" s="125" t="s">
        <v>299</v>
      </c>
      <c r="CO152" s="126" t="s">
        <v>299</v>
      </c>
      <c r="CP152" s="127" t="s">
        <v>299</v>
      </c>
      <c r="CQ152" s="2" t="s">
        <v>299</v>
      </c>
      <c r="CR152" s="125" t="s">
        <v>299</v>
      </c>
      <c r="CS152" s="126" t="s">
        <v>299</v>
      </c>
      <c r="CT152" s="127" t="s">
        <v>299</v>
      </c>
      <c r="CU152" s="2" t="s">
        <v>299</v>
      </c>
      <c r="CV152" s="125" t="s">
        <v>299</v>
      </c>
      <c r="CW152" s="126" t="s">
        <v>299</v>
      </c>
      <c r="CX152" s="127" t="s">
        <v>299</v>
      </c>
      <c r="CY152" s="2" t="s">
        <v>299</v>
      </c>
      <c r="CZ152" s="125" t="s">
        <v>299</v>
      </c>
      <c r="DA152" s="126" t="s">
        <v>299</v>
      </c>
      <c r="DB152" s="127" t="s">
        <v>299</v>
      </c>
      <c r="DC152" s="2" t="s">
        <v>299</v>
      </c>
      <c r="DD152" s="125" t="s">
        <v>299</v>
      </c>
      <c r="DE152" s="126" t="s">
        <v>299</v>
      </c>
      <c r="DF152" s="127" t="s">
        <v>299</v>
      </c>
      <c r="DG152" s="2" t="s">
        <v>299</v>
      </c>
      <c r="DH152" s="125" t="s">
        <v>299</v>
      </c>
      <c r="DI152" s="126" t="s">
        <v>299</v>
      </c>
      <c r="DJ152" s="127" t="s">
        <v>299</v>
      </c>
      <c r="DK152" s="2" t="s">
        <v>299</v>
      </c>
      <c r="DL152" s="125" t="s">
        <v>299</v>
      </c>
      <c r="DM152" s="126" t="s">
        <v>299</v>
      </c>
      <c r="DN152" s="127" t="s">
        <v>299</v>
      </c>
      <c r="DO152" s="2" t="s">
        <v>299</v>
      </c>
      <c r="DP152" s="125" t="s">
        <v>299</v>
      </c>
      <c r="DQ152" s="126" t="s">
        <v>299</v>
      </c>
      <c r="DR152" s="127" t="s">
        <v>299</v>
      </c>
      <c r="DS152" s="2" t="s">
        <v>299</v>
      </c>
      <c r="DT152" s="125" t="s">
        <v>299</v>
      </c>
      <c r="DU152" s="126" t="s">
        <v>299</v>
      </c>
      <c r="DV152" s="127" t="s">
        <v>299</v>
      </c>
      <c r="DW152" s="2" t="s">
        <v>299</v>
      </c>
      <c r="DX152" s="125" t="s">
        <v>299</v>
      </c>
      <c r="DY152" s="126" t="s">
        <v>299</v>
      </c>
      <c r="DZ152" s="127" t="s">
        <v>299</v>
      </c>
      <c r="EA152" s="2" t="s">
        <v>299</v>
      </c>
      <c r="EB152" s="125" t="s">
        <v>299</v>
      </c>
      <c r="EC152" s="126" t="s">
        <v>299</v>
      </c>
      <c r="ED152" s="127" t="s">
        <v>299</v>
      </c>
      <c r="EE152" s="2" t="s">
        <v>299</v>
      </c>
      <c r="EF152" s="125" t="s">
        <v>299</v>
      </c>
      <c r="EG152" s="126" t="s">
        <v>299</v>
      </c>
      <c r="EH152" s="127" t="s">
        <v>299</v>
      </c>
      <c r="EI152" s="2" t="s">
        <v>299</v>
      </c>
      <c r="EJ152" s="125" t="s">
        <v>299</v>
      </c>
      <c r="EK152" s="126" t="s">
        <v>299</v>
      </c>
      <c r="EL152" s="127" t="s">
        <v>299</v>
      </c>
      <c r="EM152" s="2" t="s">
        <v>299</v>
      </c>
      <c r="EN152" s="125" t="s">
        <v>299</v>
      </c>
      <c r="EO152" s="126" t="s">
        <v>299</v>
      </c>
      <c r="EP152" s="127" t="s">
        <v>299</v>
      </c>
      <c r="EQ152" s="2" t="s">
        <v>299</v>
      </c>
      <c r="ER152" s="125" t="s">
        <v>299</v>
      </c>
      <c r="ES152" s="126" t="s">
        <v>299</v>
      </c>
      <c r="ET152" s="127" t="s">
        <v>299</v>
      </c>
      <c r="EU152" s="2" t="s">
        <v>299</v>
      </c>
      <c r="EV152" s="125" t="s">
        <v>299</v>
      </c>
      <c r="EW152" s="126" t="s">
        <v>299</v>
      </c>
      <c r="EX152" s="127" t="s">
        <v>299</v>
      </c>
      <c r="EY152" s="2" t="s">
        <v>299</v>
      </c>
      <c r="EZ152" s="125" t="s">
        <v>299</v>
      </c>
      <c r="FA152" s="126" t="s">
        <v>299</v>
      </c>
      <c r="FB152" s="127" t="s">
        <v>299</v>
      </c>
      <c r="FC152" s="2" t="s">
        <v>299</v>
      </c>
      <c r="FD152" s="125" t="s">
        <v>299</v>
      </c>
      <c r="FE152" s="126" t="s">
        <v>299</v>
      </c>
      <c r="FF152" s="127" t="s">
        <v>299</v>
      </c>
    </row>
    <row r="153" spans="2:162">
      <c r="B153" s="2" t="str">
        <f>IF('[1]Service Rank in each comparison'!D154="","",'[1]Service Rank in each comparison'!$C154)</f>
        <v/>
      </c>
      <c r="C153" s="5">
        <f>'[1]Service Rank in each comparison'!D154</f>
        <v>0</v>
      </c>
      <c r="D153" s="6" t="str">
        <f>IF('[1]Service Rank in each comparison'!E154="","",'[1]Service Rank in each comparison'!E154)</f>
        <v/>
      </c>
      <c r="E153" s="7">
        <f t="shared" si="40"/>
        <v>1</v>
      </c>
      <c r="F153" s="2" t="str">
        <f>IF('[1]Service Rank in each comparison'!F154="","",'[1]Service Rank in each comparison'!$C154)</f>
        <v>T cell receptor signaling pathway</v>
      </c>
      <c r="G153" s="5">
        <f>'[1]Service Rank in each comparison'!F154</f>
        <v>102.764748001436</v>
      </c>
      <c r="H153" s="6">
        <f>'[1]Service Rank in each comparison'!G154</f>
        <v>-83.3592595218149</v>
      </c>
      <c r="I153" s="7">
        <f t="shared" si="41"/>
        <v>1</v>
      </c>
      <c r="J153" s="2" t="str">
        <f>IF('[1]Service Rank in each comparison'!H154="","",'[1]Service Rank in each comparison'!$C154)</f>
        <v>T cell receptor signaling pathway</v>
      </c>
      <c r="K153" s="5">
        <f>'[1]Service Rank in each comparison'!H154</f>
        <v>5.09953337011378</v>
      </c>
      <c r="L153" s="6">
        <f>'[1]Service Rank in each comparison'!I154</f>
        <v>-5.09953337011378</v>
      </c>
      <c r="M153" s="7">
        <f t="shared" si="42"/>
        <v>1</v>
      </c>
      <c r="N153" s="2" t="str">
        <f>IF('[1]Service Rank in each comparison'!J154="","",'[1]Service Rank in each comparison'!$C154)</f>
        <v/>
      </c>
      <c r="O153" s="5">
        <f>'[1]Service Rank in each comparison'!J154</f>
        <v>0</v>
      </c>
      <c r="P153" s="6">
        <f>'[1]Service Rank in each comparison'!K154</f>
        <v>0</v>
      </c>
      <c r="Q153" s="7">
        <f t="shared" si="43"/>
        <v>1</v>
      </c>
      <c r="R153" s="2" t="str">
        <f>IF('[1]Service Rank in each comparison'!L154="","",'[1]Service Rank in each comparison'!$C154)</f>
        <v/>
      </c>
      <c r="S153" s="5">
        <f>'[1]Service Rank in each comparison'!L154</f>
        <v>0</v>
      </c>
      <c r="T153" s="6">
        <f>'[1]Service Rank in each comparison'!M154</f>
        <v>0</v>
      </c>
      <c r="U153" s="7">
        <f t="shared" si="44"/>
        <v>1</v>
      </c>
      <c r="V153" s="2" t="str">
        <f>IF('[1]Service Rank in each comparison'!N154="","",'[1]Service Rank in each comparison'!$C154)</f>
        <v/>
      </c>
      <c r="W153" s="5">
        <f>'[1]Service Rank in each comparison'!N154</f>
        <v>0</v>
      </c>
      <c r="X153" s="6">
        <f>'[1]Service Rank in each comparison'!O154</f>
        <v>0</v>
      </c>
      <c r="Y153" s="7">
        <f t="shared" si="45"/>
        <v>1</v>
      </c>
      <c r="Z153" s="2" t="str">
        <f>IF('[1]Service Rank in each comparison'!P154="","",'[1]Service Rank in each comparison'!$C154)</f>
        <v/>
      </c>
      <c r="AA153" s="5">
        <f>'[1]Service Rank in each comparison'!P154</f>
        <v>0</v>
      </c>
      <c r="AB153" s="6">
        <f>'[1]Service Rank in each comparison'!Q154</f>
        <v>0</v>
      </c>
      <c r="AC153" s="7">
        <f t="shared" si="46"/>
        <v>1</v>
      </c>
      <c r="AD153" s="2" t="str">
        <f>IF('[1]Service Rank in each comparison'!R154="","",'[1]Service Rank in each comparison'!$C154)</f>
        <v/>
      </c>
      <c r="AE153" s="5">
        <f>'[1]Service Rank in each comparison'!R154</f>
        <v>0</v>
      </c>
      <c r="AF153" s="6">
        <f>'[1]Service Rank in each comparison'!S154</f>
        <v>0</v>
      </c>
      <c r="AG153" s="7">
        <f t="shared" si="47"/>
        <v>1</v>
      </c>
      <c r="AH153" s="2" t="str">
        <f>IF('[1]Service Rank in each comparison'!T154="","",'[1]Service Rank in each comparison'!$C154)</f>
        <v/>
      </c>
      <c r="AI153" s="5">
        <f>'[1]Service Rank in each comparison'!T154</f>
        <v>0</v>
      </c>
      <c r="AJ153" s="6">
        <f>'[1]Service Rank in each comparison'!U154</f>
        <v>0</v>
      </c>
      <c r="AK153" s="7">
        <f t="shared" si="48"/>
        <v>1</v>
      </c>
      <c r="AL153" s="2" t="str">
        <f>IF('[1]Service Rank in each comparison'!V154="","",'[1]Service Rank in each comparison'!$C154)</f>
        <v/>
      </c>
      <c r="AM153" s="5">
        <f>'[1]Service Rank in each comparison'!V154</f>
        <v>0</v>
      </c>
      <c r="AN153" s="6">
        <f>'[1]Service Rank in each comparison'!W154</f>
        <v>0</v>
      </c>
      <c r="AO153" s="7">
        <f t="shared" si="49"/>
        <v>1</v>
      </c>
      <c r="AP153" s="2" t="str">
        <f>IF('[1]Service Rank in each comparison'!X154="","",'[1]Service Rank in each comparison'!$C154)</f>
        <v/>
      </c>
      <c r="AQ153" s="5">
        <f>'[1]Service Rank in each comparison'!X154</f>
        <v>0</v>
      </c>
      <c r="AR153" s="6">
        <f>'[1]Service Rank in each comparison'!Y154</f>
        <v>0</v>
      </c>
      <c r="AS153" s="7">
        <f t="shared" si="50"/>
        <v>1</v>
      </c>
      <c r="AT153" s="2" t="str">
        <f>IF('[1]Service Rank in each comparison'!Z154="","",'[1]Service Rank in each comparison'!$C154)</f>
        <v/>
      </c>
      <c r="AU153" s="5">
        <f>'[1]Service Rank in each comparison'!Z154</f>
        <v>0</v>
      </c>
      <c r="AV153" s="6">
        <f>'[1]Service Rank in each comparison'!AA154</f>
        <v>0</v>
      </c>
      <c r="AW153" s="7">
        <f t="shared" si="51"/>
        <v>1</v>
      </c>
      <c r="AX153" s="2" t="str">
        <f>IF('[1]Service Rank in each comparison'!AB154="","",'[1]Service Rank in each comparison'!$C154)</f>
        <v/>
      </c>
      <c r="AY153" s="5">
        <f>'[1]Service Rank in each comparison'!AB154</f>
        <v>0</v>
      </c>
      <c r="AZ153" s="6">
        <f>'[1]Service Rank in each comparison'!AC154</f>
        <v>0</v>
      </c>
      <c r="BA153" s="7">
        <f t="shared" si="52"/>
        <v>1</v>
      </c>
      <c r="BB153" s="2" t="str">
        <f>IF('[1]Service Rank in each comparison'!AD154="","",'[1]Service Rank in each comparison'!$C154)</f>
        <v/>
      </c>
      <c r="BC153" s="5">
        <f>'[1]Service Rank in each comparison'!AD154</f>
        <v>0</v>
      </c>
      <c r="BD153" s="6">
        <f>'[1]Service Rank in each comparison'!AE154</f>
        <v>0</v>
      </c>
      <c r="BE153" s="7">
        <f t="shared" si="53"/>
        <v>1</v>
      </c>
      <c r="BF153" s="2" t="str">
        <f>IF('[1]Service Rank in each comparison'!AF154="","",'[1]Service Rank in each comparison'!$C154)</f>
        <v/>
      </c>
      <c r="BG153" s="5">
        <f>'[1]Service Rank in each comparison'!AF154</f>
        <v>0</v>
      </c>
      <c r="BH153" s="6">
        <f>'[1]Service Rank in each comparison'!AG154</f>
        <v>0</v>
      </c>
      <c r="BI153" s="7">
        <f t="shared" si="54"/>
        <v>1</v>
      </c>
      <c r="BJ153" s="2" t="str">
        <f>IF('[1]Service Rank in each comparison'!AH154="","",'[1]Service Rank in each comparison'!$C154)</f>
        <v/>
      </c>
      <c r="BK153" s="5">
        <f>'[1]Service Rank in each comparison'!AH154</f>
        <v>0</v>
      </c>
      <c r="BL153" s="6">
        <f>'[1]Service Rank in each comparison'!AI154</f>
        <v>0</v>
      </c>
      <c r="BM153" s="7">
        <f t="shared" si="55"/>
        <v>1</v>
      </c>
      <c r="BN153" s="2" t="str">
        <f>IF('[1]Service Rank in each comparison'!AJ154="","",'[1]Service Rank in each comparison'!$C154)</f>
        <v/>
      </c>
      <c r="BO153" s="5">
        <f>'[1]Service Rank in each comparison'!AJ154</f>
        <v>0</v>
      </c>
      <c r="BP153" s="6">
        <f>'[1]Service Rank in each comparison'!AK154</f>
        <v>0</v>
      </c>
      <c r="BQ153" s="7">
        <f t="shared" si="56"/>
        <v>1</v>
      </c>
      <c r="BR153" s="2" t="str">
        <f>IF('[1]Service Rank in each comparison'!AL154="","",'[1]Service Rank in each comparison'!$C154)</f>
        <v/>
      </c>
      <c r="BS153" s="5">
        <f>'[1]Service Rank in each comparison'!AL154</f>
        <v>0</v>
      </c>
      <c r="BT153" s="6">
        <f>'[1]Service Rank in each comparison'!AM154</f>
        <v>0</v>
      </c>
      <c r="BU153" s="7">
        <f t="shared" si="57"/>
        <v>1</v>
      </c>
      <c r="BV153" s="2" t="str">
        <f>IF('[1]Service Rank in each comparison'!AN154="","",'[1]Service Rank in each comparison'!$C154)</f>
        <v/>
      </c>
      <c r="BW153" s="5">
        <f>'[1]Service Rank in each comparison'!AN154</f>
        <v>0</v>
      </c>
      <c r="BX153" s="6">
        <f>'[1]Service Rank in each comparison'!AO154</f>
        <v>0</v>
      </c>
      <c r="BY153" s="7">
        <f t="shared" si="58"/>
        <v>1</v>
      </c>
      <c r="BZ153" s="2" t="str">
        <f>IF('[1]Service Rank in each comparison'!AP154="","",'[1]Service Rank in each comparison'!$C154)</f>
        <v/>
      </c>
      <c r="CA153" s="5">
        <f>'[1]Service Rank in each comparison'!AP154</f>
        <v>0</v>
      </c>
      <c r="CB153" s="6">
        <f>'[1]Service Rank in each comparison'!AQ154</f>
        <v>0</v>
      </c>
      <c r="CC153" s="7">
        <f t="shared" si="59"/>
        <v>1</v>
      </c>
      <c r="CE153" s="2" t="s">
        <v>253</v>
      </c>
      <c r="CF153" s="5">
        <v>62.8288272939997</v>
      </c>
      <c r="CG153" s="6">
        <v>-38.6224716631001</v>
      </c>
      <c r="CH153" s="7">
        <v>1</v>
      </c>
      <c r="CI153" s="2" t="s">
        <v>299</v>
      </c>
      <c r="CJ153" s="125" t="s">
        <v>299</v>
      </c>
      <c r="CK153" s="126" t="s">
        <v>299</v>
      </c>
      <c r="CL153" s="127" t="s">
        <v>299</v>
      </c>
      <c r="CM153" s="2" t="s">
        <v>299</v>
      </c>
      <c r="CN153" s="125" t="s">
        <v>299</v>
      </c>
      <c r="CO153" s="126" t="s">
        <v>299</v>
      </c>
      <c r="CP153" s="127" t="s">
        <v>299</v>
      </c>
      <c r="CQ153" s="2" t="s">
        <v>299</v>
      </c>
      <c r="CR153" s="125" t="s">
        <v>299</v>
      </c>
      <c r="CS153" s="126" t="s">
        <v>299</v>
      </c>
      <c r="CT153" s="127" t="s">
        <v>299</v>
      </c>
      <c r="CU153" s="2" t="s">
        <v>299</v>
      </c>
      <c r="CV153" s="125" t="s">
        <v>299</v>
      </c>
      <c r="CW153" s="126" t="s">
        <v>299</v>
      </c>
      <c r="CX153" s="127" t="s">
        <v>299</v>
      </c>
      <c r="CY153" s="2" t="s">
        <v>299</v>
      </c>
      <c r="CZ153" s="125" t="s">
        <v>299</v>
      </c>
      <c r="DA153" s="126" t="s">
        <v>299</v>
      </c>
      <c r="DB153" s="127" t="s">
        <v>299</v>
      </c>
      <c r="DC153" s="2" t="s">
        <v>299</v>
      </c>
      <c r="DD153" s="125" t="s">
        <v>299</v>
      </c>
      <c r="DE153" s="126" t="s">
        <v>299</v>
      </c>
      <c r="DF153" s="127" t="s">
        <v>299</v>
      </c>
      <c r="DG153" s="2" t="s">
        <v>299</v>
      </c>
      <c r="DH153" s="125" t="s">
        <v>299</v>
      </c>
      <c r="DI153" s="126" t="s">
        <v>299</v>
      </c>
      <c r="DJ153" s="127" t="s">
        <v>299</v>
      </c>
      <c r="DK153" s="2" t="s">
        <v>299</v>
      </c>
      <c r="DL153" s="125" t="s">
        <v>299</v>
      </c>
      <c r="DM153" s="126" t="s">
        <v>299</v>
      </c>
      <c r="DN153" s="127" t="s">
        <v>299</v>
      </c>
      <c r="DO153" s="2" t="s">
        <v>299</v>
      </c>
      <c r="DP153" s="125" t="s">
        <v>299</v>
      </c>
      <c r="DQ153" s="126" t="s">
        <v>299</v>
      </c>
      <c r="DR153" s="127" t="s">
        <v>299</v>
      </c>
      <c r="DS153" s="2" t="s">
        <v>299</v>
      </c>
      <c r="DT153" s="125" t="s">
        <v>299</v>
      </c>
      <c r="DU153" s="126" t="s">
        <v>299</v>
      </c>
      <c r="DV153" s="127" t="s">
        <v>299</v>
      </c>
      <c r="DW153" s="2" t="s">
        <v>299</v>
      </c>
      <c r="DX153" s="125" t="s">
        <v>299</v>
      </c>
      <c r="DY153" s="126" t="s">
        <v>299</v>
      </c>
      <c r="DZ153" s="127" t="s">
        <v>299</v>
      </c>
      <c r="EA153" s="2" t="s">
        <v>299</v>
      </c>
      <c r="EB153" s="125" t="s">
        <v>299</v>
      </c>
      <c r="EC153" s="126" t="s">
        <v>299</v>
      </c>
      <c r="ED153" s="127" t="s">
        <v>299</v>
      </c>
      <c r="EE153" s="2" t="s">
        <v>299</v>
      </c>
      <c r="EF153" s="125" t="s">
        <v>299</v>
      </c>
      <c r="EG153" s="126" t="s">
        <v>299</v>
      </c>
      <c r="EH153" s="127" t="s">
        <v>299</v>
      </c>
      <c r="EI153" s="2" t="s">
        <v>299</v>
      </c>
      <c r="EJ153" s="125" t="s">
        <v>299</v>
      </c>
      <c r="EK153" s="126" t="s">
        <v>299</v>
      </c>
      <c r="EL153" s="127" t="s">
        <v>299</v>
      </c>
      <c r="EM153" s="2" t="s">
        <v>299</v>
      </c>
      <c r="EN153" s="125" t="s">
        <v>299</v>
      </c>
      <c r="EO153" s="126" t="s">
        <v>299</v>
      </c>
      <c r="EP153" s="127" t="s">
        <v>299</v>
      </c>
      <c r="EQ153" s="2" t="s">
        <v>299</v>
      </c>
      <c r="ER153" s="125" t="s">
        <v>299</v>
      </c>
      <c r="ES153" s="126" t="s">
        <v>299</v>
      </c>
      <c r="ET153" s="127" t="s">
        <v>299</v>
      </c>
      <c r="EU153" s="2" t="s">
        <v>299</v>
      </c>
      <c r="EV153" s="125" t="s">
        <v>299</v>
      </c>
      <c r="EW153" s="126" t="s">
        <v>299</v>
      </c>
      <c r="EX153" s="127" t="s">
        <v>299</v>
      </c>
      <c r="EY153" s="2" t="s">
        <v>299</v>
      </c>
      <c r="EZ153" s="125" t="s">
        <v>299</v>
      </c>
      <c r="FA153" s="126" t="s">
        <v>299</v>
      </c>
      <c r="FB153" s="127" t="s">
        <v>299</v>
      </c>
      <c r="FC153" s="2" t="s">
        <v>299</v>
      </c>
      <c r="FD153" s="125" t="s">
        <v>299</v>
      </c>
      <c r="FE153" s="126" t="s">
        <v>299</v>
      </c>
      <c r="FF153" s="127" t="s">
        <v>299</v>
      </c>
    </row>
    <row r="154" spans="2:162">
      <c r="B154" s="2" t="str">
        <f>IF('[1]Service Rank in each comparison'!D155="","",'[1]Service Rank in each comparison'!$C155)</f>
        <v/>
      </c>
      <c r="C154" s="5">
        <f>'[1]Service Rank in each comparison'!D155</f>
        <v>0</v>
      </c>
      <c r="D154" s="6" t="str">
        <f>IF('[1]Service Rank in each comparison'!E155="","",'[1]Service Rank in each comparison'!E155)</f>
        <v/>
      </c>
      <c r="E154" s="7">
        <f t="shared" si="40"/>
        <v>1</v>
      </c>
      <c r="F154" s="2" t="str">
        <f>IF('[1]Service Rank in each comparison'!F155="","",'[1]Service Rank in each comparison'!$C155)</f>
        <v>B cell receptor signaling pathway</v>
      </c>
      <c r="G154" s="5">
        <f>'[1]Service Rank in each comparison'!F155</f>
        <v>70.8952681811271</v>
      </c>
      <c r="H154" s="6">
        <f>'[1]Service Rank in each comparison'!G155</f>
        <v>53.017730016363</v>
      </c>
      <c r="I154" s="7">
        <f t="shared" si="41"/>
        <v>1</v>
      </c>
      <c r="J154" s="2" t="str">
        <f>IF('[1]Service Rank in each comparison'!H155="","",'[1]Service Rank in each comparison'!$C155)</f>
        <v>B cell receptor signaling pathway</v>
      </c>
      <c r="K154" s="5">
        <f>'[1]Service Rank in each comparison'!H155</f>
        <v>7.64930005517067</v>
      </c>
      <c r="L154" s="6">
        <f>'[1]Service Rank in each comparison'!I155</f>
        <v>-7.64930005517067</v>
      </c>
      <c r="M154" s="7">
        <f t="shared" si="42"/>
        <v>1</v>
      </c>
      <c r="N154" s="2" t="str">
        <f>IF('[1]Service Rank in each comparison'!J155="","",'[1]Service Rank in each comparison'!$C155)</f>
        <v/>
      </c>
      <c r="O154" s="5">
        <f>'[1]Service Rank in each comparison'!J155</f>
        <v>0</v>
      </c>
      <c r="P154" s="6">
        <f>'[1]Service Rank in each comparison'!K155</f>
        <v>0</v>
      </c>
      <c r="Q154" s="7">
        <f t="shared" si="43"/>
        <v>1</v>
      </c>
      <c r="R154" s="2" t="str">
        <f>IF('[1]Service Rank in each comparison'!L155="","",'[1]Service Rank in each comparison'!$C155)</f>
        <v/>
      </c>
      <c r="S154" s="5">
        <f>'[1]Service Rank in each comparison'!L155</f>
        <v>0</v>
      </c>
      <c r="T154" s="6">
        <f>'[1]Service Rank in each comparison'!M155</f>
        <v>0</v>
      </c>
      <c r="U154" s="7">
        <f t="shared" si="44"/>
        <v>1</v>
      </c>
      <c r="V154" s="2" t="str">
        <f>IF('[1]Service Rank in each comparison'!N155="","",'[1]Service Rank in each comparison'!$C155)</f>
        <v/>
      </c>
      <c r="W154" s="5">
        <f>'[1]Service Rank in each comparison'!N155</f>
        <v>0</v>
      </c>
      <c r="X154" s="6">
        <f>'[1]Service Rank in each comparison'!O155</f>
        <v>0</v>
      </c>
      <c r="Y154" s="7">
        <f t="shared" si="45"/>
        <v>1</v>
      </c>
      <c r="Z154" s="2" t="str">
        <f>IF('[1]Service Rank in each comparison'!P155="","",'[1]Service Rank in each comparison'!$C155)</f>
        <v/>
      </c>
      <c r="AA154" s="5">
        <f>'[1]Service Rank in each comparison'!P155</f>
        <v>0</v>
      </c>
      <c r="AB154" s="6">
        <f>'[1]Service Rank in each comparison'!Q155</f>
        <v>0</v>
      </c>
      <c r="AC154" s="7">
        <f t="shared" si="46"/>
        <v>1</v>
      </c>
      <c r="AD154" s="2" t="str">
        <f>IF('[1]Service Rank in each comparison'!R155="","",'[1]Service Rank in each comparison'!$C155)</f>
        <v/>
      </c>
      <c r="AE154" s="5">
        <f>'[1]Service Rank in each comparison'!R155</f>
        <v>0</v>
      </c>
      <c r="AF154" s="6">
        <f>'[1]Service Rank in each comparison'!S155</f>
        <v>0</v>
      </c>
      <c r="AG154" s="7">
        <f t="shared" si="47"/>
        <v>1</v>
      </c>
      <c r="AH154" s="2" t="str">
        <f>IF('[1]Service Rank in each comparison'!T155="","",'[1]Service Rank in each comparison'!$C155)</f>
        <v/>
      </c>
      <c r="AI154" s="5">
        <f>'[1]Service Rank in each comparison'!T155</f>
        <v>0</v>
      </c>
      <c r="AJ154" s="6">
        <f>'[1]Service Rank in each comparison'!U155</f>
        <v>0</v>
      </c>
      <c r="AK154" s="7">
        <f t="shared" si="48"/>
        <v>1</v>
      </c>
      <c r="AL154" s="2" t="str">
        <f>IF('[1]Service Rank in each comparison'!V155="","",'[1]Service Rank in each comparison'!$C155)</f>
        <v/>
      </c>
      <c r="AM154" s="5">
        <f>'[1]Service Rank in each comparison'!V155</f>
        <v>0</v>
      </c>
      <c r="AN154" s="6">
        <f>'[1]Service Rank in each comparison'!W155</f>
        <v>0</v>
      </c>
      <c r="AO154" s="7">
        <f t="shared" si="49"/>
        <v>1</v>
      </c>
      <c r="AP154" s="2" t="str">
        <f>IF('[1]Service Rank in each comparison'!X155="","",'[1]Service Rank in each comparison'!$C155)</f>
        <v/>
      </c>
      <c r="AQ154" s="5">
        <f>'[1]Service Rank in each comparison'!X155</f>
        <v>0</v>
      </c>
      <c r="AR154" s="6">
        <f>'[1]Service Rank in each comparison'!Y155</f>
        <v>0</v>
      </c>
      <c r="AS154" s="7">
        <f t="shared" si="50"/>
        <v>1</v>
      </c>
      <c r="AT154" s="2" t="str">
        <f>IF('[1]Service Rank in each comparison'!Z155="","",'[1]Service Rank in each comparison'!$C155)</f>
        <v/>
      </c>
      <c r="AU154" s="5">
        <f>'[1]Service Rank in each comparison'!Z155</f>
        <v>0</v>
      </c>
      <c r="AV154" s="6">
        <f>'[1]Service Rank in each comparison'!AA155</f>
        <v>0</v>
      </c>
      <c r="AW154" s="7">
        <f t="shared" si="51"/>
        <v>1</v>
      </c>
      <c r="AX154" s="2" t="str">
        <f>IF('[1]Service Rank in each comparison'!AB155="","",'[1]Service Rank in each comparison'!$C155)</f>
        <v/>
      </c>
      <c r="AY154" s="5">
        <f>'[1]Service Rank in each comparison'!AB155</f>
        <v>0</v>
      </c>
      <c r="AZ154" s="6">
        <f>'[1]Service Rank in each comparison'!AC155</f>
        <v>0</v>
      </c>
      <c r="BA154" s="7">
        <f t="shared" si="52"/>
        <v>1</v>
      </c>
      <c r="BB154" s="2" t="str">
        <f>IF('[1]Service Rank in each comparison'!AD155="","",'[1]Service Rank in each comparison'!$C155)</f>
        <v/>
      </c>
      <c r="BC154" s="5">
        <f>'[1]Service Rank in each comparison'!AD155</f>
        <v>0</v>
      </c>
      <c r="BD154" s="6">
        <f>'[1]Service Rank in each comparison'!AE155</f>
        <v>0</v>
      </c>
      <c r="BE154" s="7">
        <f t="shared" si="53"/>
        <v>1</v>
      </c>
      <c r="BF154" s="2" t="str">
        <f>IF('[1]Service Rank in each comparison'!AF155="","",'[1]Service Rank in each comparison'!$C155)</f>
        <v/>
      </c>
      <c r="BG154" s="5">
        <f>'[1]Service Rank in each comparison'!AF155</f>
        <v>0</v>
      </c>
      <c r="BH154" s="6">
        <f>'[1]Service Rank in each comparison'!AG155</f>
        <v>0</v>
      </c>
      <c r="BI154" s="7">
        <f t="shared" si="54"/>
        <v>1</v>
      </c>
      <c r="BJ154" s="2" t="str">
        <f>IF('[1]Service Rank in each comparison'!AH155="","",'[1]Service Rank in each comparison'!$C155)</f>
        <v/>
      </c>
      <c r="BK154" s="5">
        <f>'[1]Service Rank in each comparison'!AH155</f>
        <v>0</v>
      </c>
      <c r="BL154" s="6">
        <f>'[1]Service Rank in each comparison'!AI155</f>
        <v>0</v>
      </c>
      <c r="BM154" s="7">
        <f t="shared" si="55"/>
        <v>1</v>
      </c>
      <c r="BN154" s="2" t="str">
        <f>IF('[1]Service Rank in each comparison'!AJ155="","",'[1]Service Rank in each comparison'!$C155)</f>
        <v/>
      </c>
      <c r="BO154" s="5">
        <f>'[1]Service Rank in each comparison'!AJ155</f>
        <v>0</v>
      </c>
      <c r="BP154" s="6">
        <f>'[1]Service Rank in each comparison'!AK155</f>
        <v>0</v>
      </c>
      <c r="BQ154" s="7">
        <f t="shared" si="56"/>
        <v>1</v>
      </c>
      <c r="BR154" s="2" t="str">
        <f>IF('[1]Service Rank in each comparison'!AL155="","",'[1]Service Rank in each comparison'!$C155)</f>
        <v/>
      </c>
      <c r="BS154" s="5">
        <f>'[1]Service Rank in each comparison'!AL155</f>
        <v>0</v>
      </c>
      <c r="BT154" s="6">
        <f>'[1]Service Rank in each comparison'!AM155</f>
        <v>0</v>
      </c>
      <c r="BU154" s="7">
        <f t="shared" si="57"/>
        <v>1</v>
      </c>
      <c r="BV154" s="2" t="str">
        <f>IF('[1]Service Rank in each comparison'!AN155="","",'[1]Service Rank in each comparison'!$C155)</f>
        <v/>
      </c>
      <c r="BW154" s="5">
        <f>'[1]Service Rank in each comparison'!AN155</f>
        <v>0</v>
      </c>
      <c r="BX154" s="6">
        <f>'[1]Service Rank in each comparison'!AO155</f>
        <v>0</v>
      </c>
      <c r="BY154" s="7">
        <f t="shared" si="58"/>
        <v>1</v>
      </c>
      <c r="BZ154" s="2" t="str">
        <f>IF('[1]Service Rank in each comparison'!AP155="","",'[1]Service Rank in each comparison'!$C155)</f>
        <v/>
      </c>
      <c r="CA154" s="5">
        <f>'[1]Service Rank in each comparison'!AP155</f>
        <v>0</v>
      </c>
      <c r="CB154" s="6">
        <f>'[1]Service Rank in each comparison'!AQ155</f>
        <v>0</v>
      </c>
      <c r="CC154" s="7">
        <f t="shared" si="59"/>
        <v>1</v>
      </c>
      <c r="CE154" s="2" t="s">
        <v>175</v>
      </c>
      <c r="CF154" s="5">
        <v>62.1492022815314</v>
      </c>
      <c r="CG154" s="6">
        <v>62.1492022815314</v>
      </c>
      <c r="CH154" s="7">
        <v>1</v>
      </c>
      <c r="CI154" s="2" t="s">
        <v>299</v>
      </c>
      <c r="CJ154" s="125" t="s">
        <v>299</v>
      </c>
      <c r="CK154" s="126" t="s">
        <v>299</v>
      </c>
      <c r="CL154" s="127" t="s">
        <v>299</v>
      </c>
      <c r="CM154" s="2" t="s">
        <v>299</v>
      </c>
      <c r="CN154" s="125" t="s">
        <v>299</v>
      </c>
      <c r="CO154" s="126" t="s">
        <v>299</v>
      </c>
      <c r="CP154" s="127" t="s">
        <v>299</v>
      </c>
      <c r="CQ154" s="2" t="s">
        <v>299</v>
      </c>
      <c r="CR154" s="125" t="s">
        <v>299</v>
      </c>
      <c r="CS154" s="126" t="s">
        <v>299</v>
      </c>
      <c r="CT154" s="127" t="s">
        <v>299</v>
      </c>
      <c r="CU154" s="2" t="s">
        <v>299</v>
      </c>
      <c r="CV154" s="125" t="s">
        <v>299</v>
      </c>
      <c r="CW154" s="126" t="s">
        <v>299</v>
      </c>
      <c r="CX154" s="127" t="s">
        <v>299</v>
      </c>
      <c r="CY154" s="2" t="s">
        <v>299</v>
      </c>
      <c r="CZ154" s="125" t="s">
        <v>299</v>
      </c>
      <c r="DA154" s="126" t="s">
        <v>299</v>
      </c>
      <c r="DB154" s="127" t="s">
        <v>299</v>
      </c>
      <c r="DC154" s="2" t="s">
        <v>299</v>
      </c>
      <c r="DD154" s="125" t="s">
        <v>299</v>
      </c>
      <c r="DE154" s="126" t="s">
        <v>299</v>
      </c>
      <c r="DF154" s="127" t="s">
        <v>299</v>
      </c>
      <c r="DG154" s="2" t="s">
        <v>299</v>
      </c>
      <c r="DH154" s="125" t="s">
        <v>299</v>
      </c>
      <c r="DI154" s="126" t="s">
        <v>299</v>
      </c>
      <c r="DJ154" s="127" t="s">
        <v>299</v>
      </c>
      <c r="DK154" s="2" t="s">
        <v>299</v>
      </c>
      <c r="DL154" s="125" t="s">
        <v>299</v>
      </c>
      <c r="DM154" s="126" t="s">
        <v>299</v>
      </c>
      <c r="DN154" s="127" t="s">
        <v>299</v>
      </c>
      <c r="DO154" s="2" t="s">
        <v>299</v>
      </c>
      <c r="DP154" s="125" t="s">
        <v>299</v>
      </c>
      <c r="DQ154" s="126" t="s">
        <v>299</v>
      </c>
      <c r="DR154" s="127" t="s">
        <v>299</v>
      </c>
      <c r="DS154" s="2" t="s">
        <v>299</v>
      </c>
      <c r="DT154" s="125" t="s">
        <v>299</v>
      </c>
      <c r="DU154" s="126" t="s">
        <v>299</v>
      </c>
      <c r="DV154" s="127" t="s">
        <v>299</v>
      </c>
      <c r="DW154" s="2" t="s">
        <v>299</v>
      </c>
      <c r="DX154" s="125" t="s">
        <v>299</v>
      </c>
      <c r="DY154" s="126" t="s">
        <v>299</v>
      </c>
      <c r="DZ154" s="127" t="s">
        <v>299</v>
      </c>
      <c r="EA154" s="2" t="s">
        <v>299</v>
      </c>
      <c r="EB154" s="125" t="s">
        <v>299</v>
      </c>
      <c r="EC154" s="126" t="s">
        <v>299</v>
      </c>
      <c r="ED154" s="127" t="s">
        <v>299</v>
      </c>
      <c r="EE154" s="2" t="s">
        <v>299</v>
      </c>
      <c r="EF154" s="125" t="s">
        <v>299</v>
      </c>
      <c r="EG154" s="126" t="s">
        <v>299</v>
      </c>
      <c r="EH154" s="127" t="s">
        <v>299</v>
      </c>
      <c r="EI154" s="2" t="s">
        <v>299</v>
      </c>
      <c r="EJ154" s="125" t="s">
        <v>299</v>
      </c>
      <c r="EK154" s="126" t="s">
        <v>299</v>
      </c>
      <c r="EL154" s="127" t="s">
        <v>299</v>
      </c>
      <c r="EM154" s="2" t="s">
        <v>299</v>
      </c>
      <c r="EN154" s="125" t="s">
        <v>299</v>
      </c>
      <c r="EO154" s="126" t="s">
        <v>299</v>
      </c>
      <c r="EP154" s="127" t="s">
        <v>299</v>
      </c>
      <c r="EQ154" s="2" t="s">
        <v>299</v>
      </c>
      <c r="ER154" s="125" t="s">
        <v>299</v>
      </c>
      <c r="ES154" s="126" t="s">
        <v>299</v>
      </c>
      <c r="ET154" s="127" t="s">
        <v>299</v>
      </c>
      <c r="EU154" s="2" t="s">
        <v>299</v>
      </c>
      <c r="EV154" s="125" t="s">
        <v>299</v>
      </c>
      <c r="EW154" s="126" t="s">
        <v>299</v>
      </c>
      <c r="EX154" s="127" t="s">
        <v>299</v>
      </c>
      <c r="EY154" s="2" t="s">
        <v>299</v>
      </c>
      <c r="EZ154" s="125" t="s">
        <v>299</v>
      </c>
      <c r="FA154" s="126" t="s">
        <v>299</v>
      </c>
      <c r="FB154" s="127" t="s">
        <v>299</v>
      </c>
      <c r="FC154" s="2" t="s">
        <v>299</v>
      </c>
      <c r="FD154" s="125" t="s">
        <v>299</v>
      </c>
      <c r="FE154" s="126" t="s">
        <v>299</v>
      </c>
      <c r="FF154" s="127" t="s">
        <v>299</v>
      </c>
    </row>
    <row r="155" spans="2:162">
      <c r="B155" s="2" t="str">
        <f>IF('[1]Service Rank in each comparison'!D156="","",'[1]Service Rank in each comparison'!$C156)</f>
        <v/>
      </c>
      <c r="C155" s="5">
        <f>'[1]Service Rank in each comparison'!D156</f>
        <v>0</v>
      </c>
      <c r="D155" s="6" t="str">
        <f>IF('[1]Service Rank in each comparison'!E156="","",'[1]Service Rank in each comparison'!E156)</f>
        <v/>
      </c>
      <c r="E155" s="7">
        <f t="shared" si="40"/>
        <v>1</v>
      </c>
      <c r="F155" s="2" t="str">
        <f>IF('[1]Service Rank in each comparison'!F156="","",'[1]Service Rank in each comparison'!$C156)</f>
        <v>Fc epsilon RI signaling pathway</v>
      </c>
      <c r="G155" s="5">
        <f>'[1]Service Rank in each comparison'!F156</f>
        <v>85.0474326640908</v>
      </c>
      <c r="H155" s="6">
        <f>'[1]Service Rank in each comparison'!G156</f>
        <v>66.9030655714945</v>
      </c>
      <c r="I155" s="7">
        <f t="shared" si="41"/>
        <v>1</v>
      </c>
      <c r="J155" s="2" t="str">
        <f>IF('[1]Service Rank in each comparison'!H156="","",'[1]Service Rank in each comparison'!$C156)</f>
        <v/>
      </c>
      <c r="K155" s="5">
        <f>'[1]Service Rank in each comparison'!H156</f>
        <v>0</v>
      </c>
      <c r="L155" s="6">
        <f>'[1]Service Rank in each comparison'!I156</f>
        <v>0</v>
      </c>
      <c r="M155" s="7">
        <f t="shared" si="42"/>
        <v>1</v>
      </c>
      <c r="N155" s="2" t="str">
        <f>IF('[1]Service Rank in each comparison'!J156="","",'[1]Service Rank in each comparison'!$C156)</f>
        <v/>
      </c>
      <c r="O155" s="5">
        <f>'[1]Service Rank in each comparison'!J156</f>
        <v>0</v>
      </c>
      <c r="P155" s="6">
        <f>'[1]Service Rank in each comparison'!K156</f>
        <v>0</v>
      </c>
      <c r="Q155" s="7">
        <f t="shared" si="43"/>
        <v>1</v>
      </c>
      <c r="R155" s="2" t="str">
        <f>IF('[1]Service Rank in each comparison'!L156="","",'[1]Service Rank in each comparison'!$C156)</f>
        <v/>
      </c>
      <c r="S155" s="5">
        <f>'[1]Service Rank in each comparison'!L156</f>
        <v>0</v>
      </c>
      <c r="T155" s="6">
        <f>'[1]Service Rank in each comparison'!M156</f>
        <v>0</v>
      </c>
      <c r="U155" s="7">
        <f t="shared" si="44"/>
        <v>1</v>
      </c>
      <c r="V155" s="2" t="str">
        <f>IF('[1]Service Rank in each comparison'!N156="","",'[1]Service Rank in each comparison'!$C156)</f>
        <v/>
      </c>
      <c r="W155" s="5">
        <f>'[1]Service Rank in each comparison'!N156</f>
        <v>0</v>
      </c>
      <c r="X155" s="6">
        <f>'[1]Service Rank in each comparison'!O156</f>
        <v>0</v>
      </c>
      <c r="Y155" s="7">
        <f t="shared" si="45"/>
        <v>1</v>
      </c>
      <c r="Z155" s="2" t="str">
        <f>IF('[1]Service Rank in each comparison'!P156="","",'[1]Service Rank in each comparison'!$C156)</f>
        <v/>
      </c>
      <c r="AA155" s="5">
        <f>'[1]Service Rank in each comparison'!P156</f>
        <v>0</v>
      </c>
      <c r="AB155" s="6">
        <f>'[1]Service Rank in each comparison'!Q156</f>
        <v>0</v>
      </c>
      <c r="AC155" s="7">
        <f t="shared" si="46"/>
        <v>1</v>
      </c>
      <c r="AD155" s="2" t="str">
        <f>IF('[1]Service Rank in each comparison'!R156="","",'[1]Service Rank in each comparison'!$C156)</f>
        <v/>
      </c>
      <c r="AE155" s="5">
        <f>'[1]Service Rank in each comparison'!R156</f>
        <v>0</v>
      </c>
      <c r="AF155" s="6">
        <f>'[1]Service Rank in each comparison'!S156</f>
        <v>0</v>
      </c>
      <c r="AG155" s="7">
        <f t="shared" si="47"/>
        <v>1</v>
      </c>
      <c r="AH155" s="2" t="str">
        <f>IF('[1]Service Rank in each comparison'!T156="","",'[1]Service Rank in each comparison'!$C156)</f>
        <v/>
      </c>
      <c r="AI155" s="5">
        <f>'[1]Service Rank in each comparison'!T156</f>
        <v>0</v>
      </c>
      <c r="AJ155" s="6">
        <f>'[1]Service Rank in each comparison'!U156</f>
        <v>0</v>
      </c>
      <c r="AK155" s="7">
        <f t="shared" si="48"/>
        <v>1</v>
      </c>
      <c r="AL155" s="2" t="str">
        <f>IF('[1]Service Rank in each comparison'!V156="","",'[1]Service Rank in each comparison'!$C156)</f>
        <v/>
      </c>
      <c r="AM155" s="5">
        <f>'[1]Service Rank in each comparison'!V156</f>
        <v>0</v>
      </c>
      <c r="AN155" s="6">
        <f>'[1]Service Rank in each comparison'!W156</f>
        <v>0</v>
      </c>
      <c r="AO155" s="7">
        <f t="shared" si="49"/>
        <v>1</v>
      </c>
      <c r="AP155" s="2" t="str">
        <f>IF('[1]Service Rank in each comparison'!X156="","",'[1]Service Rank in each comparison'!$C156)</f>
        <v/>
      </c>
      <c r="AQ155" s="5">
        <f>'[1]Service Rank in each comparison'!X156</f>
        <v>0</v>
      </c>
      <c r="AR155" s="6">
        <f>'[1]Service Rank in each comparison'!Y156</f>
        <v>0</v>
      </c>
      <c r="AS155" s="7">
        <f t="shared" si="50"/>
        <v>1</v>
      </c>
      <c r="AT155" s="2" t="str">
        <f>IF('[1]Service Rank in each comparison'!Z156="","",'[1]Service Rank in each comparison'!$C156)</f>
        <v/>
      </c>
      <c r="AU155" s="5">
        <f>'[1]Service Rank in each comparison'!Z156</f>
        <v>0</v>
      </c>
      <c r="AV155" s="6">
        <f>'[1]Service Rank in each comparison'!AA156</f>
        <v>0</v>
      </c>
      <c r="AW155" s="7">
        <f t="shared" si="51"/>
        <v>1</v>
      </c>
      <c r="AX155" s="2" t="str">
        <f>IF('[1]Service Rank in each comparison'!AB156="","",'[1]Service Rank in each comparison'!$C156)</f>
        <v/>
      </c>
      <c r="AY155" s="5">
        <f>'[1]Service Rank in each comparison'!AB156</f>
        <v>0</v>
      </c>
      <c r="AZ155" s="6">
        <f>'[1]Service Rank in each comparison'!AC156</f>
        <v>0</v>
      </c>
      <c r="BA155" s="7">
        <f t="shared" si="52"/>
        <v>1</v>
      </c>
      <c r="BB155" s="2" t="str">
        <f>IF('[1]Service Rank in each comparison'!AD156="","",'[1]Service Rank in each comparison'!$C156)</f>
        <v/>
      </c>
      <c r="BC155" s="5">
        <f>'[1]Service Rank in each comparison'!AD156</f>
        <v>0</v>
      </c>
      <c r="BD155" s="6">
        <f>'[1]Service Rank in each comparison'!AE156</f>
        <v>0</v>
      </c>
      <c r="BE155" s="7">
        <f t="shared" si="53"/>
        <v>1</v>
      </c>
      <c r="BF155" s="2" t="str">
        <f>IF('[1]Service Rank in each comparison'!AF156="","",'[1]Service Rank in each comparison'!$C156)</f>
        <v/>
      </c>
      <c r="BG155" s="5">
        <f>'[1]Service Rank in each comparison'!AF156</f>
        <v>0</v>
      </c>
      <c r="BH155" s="6">
        <f>'[1]Service Rank in each comparison'!AG156</f>
        <v>0</v>
      </c>
      <c r="BI155" s="7">
        <f t="shared" si="54"/>
        <v>1</v>
      </c>
      <c r="BJ155" s="2" t="str">
        <f>IF('[1]Service Rank in each comparison'!AH156="","",'[1]Service Rank in each comparison'!$C156)</f>
        <v/>
      </c>
      <c r="BK155" s="5">
        <f>'[1]Service Rank in each comparison'!AH156</f>
        <v>0</v>
      </c>
      <c r="BL155" s="6">
        <f>'[1]Service Rank in each comparison'!AI156</f>
        <v>0</v>
      </c>
      <c r="BM155" s="7">
        <f t="shared" si="55"/>
        <v>1</v>
      </c>
      <c r="BN155" s="2" t="str">
        <f>IF('[1]Service Rank in each comparison'!AJ156="","",'[1]Service Rank in each comparison'!$C156)</f>
        <v/>
      </c>
      <c r="BO155" s="5">
        <f>'[1]Service Rank in each comparison'!AJ156</f>
        <v>0</v>
      </c>
      <c r="BP155" s="6">
        <f>'[1]Service Rank in each comparison'!AK156</f>
        <v>0</v>
      </c>
      <c r="BQ155" s="7">
        <f t="shared" si="56"/>
        <v>1</v>
      </c>
      <c r="BR155" s="2" t="str">
        <f>IF('[1]Service Rank in each comparison'!AL156="","",'[1]Service Rank in each comparison'!$C156)</f>
        <v/>
      </c>
      <c r="BS155" s="5">
        <f>'[1]Service Rank in each comparison'!AL156</f>
        <v>0</v>
      </c>
      <c r="BT155" s="6">
        <f>'[1]Service Rank in each comparison'!AM156</f>
        <v>0</v>
      </c>
      <c r="BU155" s="7">
        <f t="shared" si="57"/>
        <v>1</v>
      </c>
      <c r="BV155" s="2" t="str">
        <f>IF('[1]Service Rank in each comparison'!AN156="","",'[1]Service Rank in each comparison'!$C156)</f>
        <v/>
      </c>
      <c r="BW155" s="5">
        <f>'[1]Service Rank in each comparison'!AN156</f>
        <v>0</v>
      </c>
      <c r="BX155" s="6">
        <f>'[1]Service Rank in each comparison'!AO156</f>
        <v>0</v>
      </c>
      <c r="BY155" s="7">
        <f t="shared" si="58"/>
        <v>1</v>
      </c>
      <c r="BZ155" s="2" t="str">
        <f>IF('[1]Service Rank in each comparison'!AP156="","",'[1]Service Rank in each comparison'!$C156)</f>
        <v/>
      </c>
      <c r="CA155" s="5">
        <f>'[1]Service Rank in each comparison'!AP156</f>
        <v>0</v>
      </c>
      <c r="CB155" s="6">
        <f>'[1]Service Rank in each comparison'!AQ156</f>
        <v>0</v>
      </c>
      <c r="CC155" s="7">
        <f t="shared" si="59"/>
        <v>1</v>
      </c>
      <c r="CE155" s="2" t="s">
        <v>269</v>
      </c>
      <c r="CF155" s="5">
        <v>58.0074408692852</v>
      </c>
      <c r="CG155" s="6">
        <v>58.0074408692852</v>
      </c>
      <c r="CH155" s="7">
        <v>1</v>
      </c>
      <c r="CI155" s="2" t="s">
        <v>299</v>
      </c>
      <c r="CJ155" s="125" t="s">
        <v>299</v>
      </c>
      <c r="CK155" s="126" t="s">
        <v>299</v>
      </c>
      <c r="CL155" s="127" t="s">
        <v>299</v>
      </c>
      <c r="CM155" s="2" t="s">
        <v>299</v>
      </c>
      <c r="CN155" s="125" t="s">
        <v>299</v>
      </c>
      <c r="CO155" s="126" t="s">
        <v>299</v>
      </c>
      <c r="CP155" s="127" t="s">
        <v>299</v>
      </c>
      <c r="CQ155" s="2" t="s">
        <v>299</v>
      </c>
      <c r="CR155" s="125" t="s">
        <v>299</v>
      </c>
      <c r="CS155" s="126" t="s">
        <v>299</v>
      </c>
      <c r="CT155" s="127" t="s">
        <v>299</v>
      </c>
      <c r="CU155" s="2" t="s">
        <v>299</v>
      </c>
      <c r="CV155" s="125" t="s">
        <v>299</v>
      </c>
      <c r="CW155" s="126" t="s">
        <v>299</v>
      </c>
      <c r="CX155" s="127" t="s">
        <v>299</v>
      </c>
      <c r="CY155" s="2" t="s">
        <v>299</v>
      </c>
      <c r="CZ155" s="125" t="s">
        <v>299</v>
      </c>
      <c r="DA155" s="126" t="s">
        <v>299</v>
      </c>
      <c r="DB155" s="127" t="s">
        <v>299</v>
      </c>
      <c r="DC155" s="2" t="s">
        <v>299</v>
      </c>
      <c r="DD155" s="125" t="s">
        <v>299</v>
      </c>
      <c r="DE155" s="126" t="s">
        <v>299</v>
      </c>
      <c r="DF155" s="127" t="s">
        <v>299</v>
      </c>
      <c r="DG155" s="2" t="s">
        <v>299</v>
      </c>
      <c r="DH155" s="125" t="s">
        <v>299</v>
      </c>
      <c r="DI155" s="126" t="s">
        <v>299</v>
      </c>
      <c r="DJ155" s="127" t="s">
        <v>299</v>
      </c>
      <c r="DK155" s="2" t="s">
        <v>299</v>
      </c>
      <c r="DL155" s="125" t="s">
        <v>299</v>
      </c>
      <c r="DM155" s="126" t="s">
        <v>299</v>
      </c>
      <c r="DN155" s="127" t="s">
        <v>299</v>
      </c>
      <c r="DO155" s="2" t="s">
        <v>299</v>
      </c>
      <c r="DP155" s="125" t="s">
        <v>299</v>
      </c>
      <c r="DQ155" s="126" t="s">
        <v>299</v>
      </c>
      <c r="DR155" s="127" t="s">
        <v>299</v>
      </c>
      <c r="DS155" s="2" t="s">
        <v>299</v>
      </c>
      <c r="DT155" s="125" t="s">
        <v>299</v>
      </c>
      <c r="DU155" s="126" t="s">
        <v>299</v>
      </c>
      <c r="DV155" s="127" t="s">
        <v>299</v>
      </c>
      <c r="DW155" s="2" t="s">
        <v>299</v>
      </c>
      <c r="DX155" s="125" t="s">
        <v>299</v>
      </c>
      <c r="DY155" s="126" t="s">
        <v>299</v>
      </c>
      <c r="DZ155" s="127" t="s">
        <v>299</v>
      </c>
      <c r="EA155" s="2" t="s">
        <v>299</v>
      </c>
      <c r="EB155" s="125" t="s">
        <v>299</v>
      </c>
      <c r="EC155" s="126" t="s">
        <v>299</v>
      </c>
      <c r="ED155" s="127" t="s">
        <v>299</v>
      </c>
      <c r="EE155" s="2" t="s">
        <v>299</v>
      </c>
      <c r="EF155" s="125" t="s">
        <v>299</v>
      </c>
      <c r="EG155" s="126" t="s">
        <v>299</v>
      </c>
      <c r="EH155" s="127" t="s">
        <v>299</v>
      </c>
      <c r="EI155" s="2" t="s">
        <v>299</v>
      </c>
      <c r="EJ155" s="125" t="s">
        <v>299</v>
      </c>
      <c r="EK155" s="126" t="s">
        <v>299</v>
      </c>
      <c r="EL155" s="127" t="s">
        <v>299</v>
      </c>
      <c r="EM155" s="2" t="s">
        <v>299</v>
      </c>
      <c r="EN155" s="125" t="s">
        <v>299</v>
      </c>
      <c r="EO155" s="126" t="s">
        <v>299</v>
      </c>
      <c r="EP155" s="127" t="s">
        <v>299</v>
      </c>
      <c r="EQ155" s="2" t="s">
        <v>299</v>
      </c>
      <c r="ER155" s="125" t="s">
        <v>299</v>
      </c>
      <c r="ES155" s="126" t="s">
        <v>299</v>
      </c>
      <c r="ET155" s="127" t="s">
        <v>299</v>
      </c>
      <c r="EU155" s="2" t="s">
        <v>299</v>
      </c>
      <c r="EV155" s="125" t="s">
        <v>299</v>
      </c>
      <c r="EW155" s="126" t="s">
        <v>299</v>
      </c>
      <c r="EX155" s="127" t="s">
        <v>299</v>
      </c>
      <c r="EY155" s="2" t="s">
        <v>299</v>
      </c>
      <c r="EZ155" s="125" t="s">
        <v>299</v>
      </c>
      <c r="FA155" s="126" t="s">
        <v>299</v>
      </c>
      <c r="FB155" s="127" t="s">
        <v>299</v>
      </c>
      <c r="FC155" s="2" t="s">
        <v>299</v>
      </c>
      <c r="FD155" s="125" t="s">
        <v>299</v>
      </c>
      <c r="FE155" s="126" t="s">
        <v>299</v>
      </c>
      <c r="FF155" s="127" t="s">
        <v>299</v>
      </c>
    </row>
    <row r="156" spans="2:162">
      <c r="B156" s="2" t="str">
        <f>IF('[1]Service Rank in each comparison'!D157="","",'[1]Service Rank in each comparison'!$C157)</f>
        <v/>
      </c>
      <c r="C156" s="5">
        <f>'[1]Service Rank in each comparison'!D157</f>
        <v>0</v>
      </c>
      <c r="D156" s="6" t="str">
        <f>IF('[1]Service Rank in each comparison'!E157="","",'[1]Service Rank in each comparison'!E157)</f>
        <v/>
      </c>
      <c r="E156" s="7">
        <f t="shared" si="40"/>
        <v>1</v>
      </c>
      <c r="F156" s="2" t="str">
        <f>IF('[1]Service Rank in each comparison'!F157="","",'[1]Service Rank in each comparison'!$C157)</f>
        <v>Fc gamma R-mediated phagocytosis</v>
      </c>
      <c r="G156" s="5">
        <f>'[1]Service Rank in each comparison'!F157</f>
        <v>194.542889276181</v>
      </c>
      <c r="H156" s="6">
        <f>'[1]Service Rank in each comparison'!G157</f>
        <v>-50.8201468732141</v>
      </c>
      <c r="I156" s="7">
        <f t="shared" si="41"/>
        <v>1</v>
      </c>
      <c r="J156" s="2" t="str">
        <f>IF('[1]Service Rank in each comparison'!H157="","",'[1]Service Rank in each comparison'!$C157)</f>
        <v>Fc gamma R-mediated phagocytosis</v>
      </c>
      <c r="K156" s="5">
        <f>'[1]Service Rank in each comparison'!H157</f>
        <v>64.5801482665198</v>
      </c>
      <c r="L156" s="6">
        <f>'[1]Service Rank in each comparison'!I157</f>
        <v>-64.5801482665198</v>
      </c>
      <c r="M156" s="7">
        <f t="shared" si="42"/>
        <v>1</v>
      </c>
      <c r="N156" s="2" t="str">
        <f>IF('[1]Service Rank in each comparison'!J157="","",'[1]Service Rank in each comparison'!$C157)</f>
        <v/>
      </c>
      <c r="O156" s="5">
        <f>'[1]Service Rank in each comparison'!J157</f>
        <v>0</v>
      </c>
      <c r="P156" s="6">
        <f>'[1]Service Rank in each comparison'!K157</f>
        <v>0</v>
      </c>
      <c r="Q156" s="7">
        <f t="shared" si="43"/>
        <v>1</v>
      </c>
      <c r="R156" s="2" t="str">
        <f>IF('[1]Service Rank in each comparison'!L157="","",'[1]Service Rank in each comparison'!$C157)</f>
        <v/>
      </c>
      <c r="S156" s="5">
        <f>'[1]Service Rank in each comparison'!L157</f>
        <v>0</v>
      </c>
      <c r="T156" s="6">
        <f>'[1]Service Rank in each comparison'!M157</f>
        <v>0</v>
      </c>
      <c r="U156" s="7">
        <f t="shared" si="44"/>
        <v>1</v>
      </c>
      <c r="V156" s="2" t="str">
        <f>IF('[1]Service Rank in each comparison'!N157="","",'[1]Service Rank in each comparison'!$C157)</f>
        <v/>
      </c>
      <c r="W156" s="5">
        <f>'[1]Service Rank in each comparison'!N157</f>
        <v>0</v>
      </c>
      <c r="X156" s="6">
        <f>'[1]Service Rank in each comparison'!O157</f>
        <v>0</v>
      </c>
      <c r="Y156" s="7">
        <f t="shared" si="45"/>
        <v>1</v>
      </c>
      <c r="Z156" s="2" t="str">
        <f>IF('[1]Service Rank in each comparison'!P157="","",'[1]Service Rank in each comparison'!$C157)</f>
        <v/>
      </c>
      <c r="AA156" s="5">
        <f>'[1]Service Rank in each comparison'!P157</f>
        <v>0</v>
      </c>
      <c r="AB156" s="6">
        <f>'[1]Service Rank in each comparison'!Q157</f>
        <v>0</v>
      </c>
      <c r="AC156" s="7">
        <f t="shared" si="46"/>
        <v>1</v>
      </c>
      <c r="AD156" s="2" t="str">
        <f>IF('[1]Service Rank in each comparison'!R157="","",'[1]Service Rank in each comparison'!$C157)</f>
        <v/>
      </c>
      <c r="AE156" s="5">
        <f>'[1]Service Rank in each comparison'!R157</f>
        <v>0</v>
      </c>
      <c r="AF156" s="6">
        <f>'[1]Service Rank in each comparison'!S157</f>
        <v>0</v>
      </c>
      <c r="AG156" s="7">
        <f t="shared" si="47"/>
        <v>1</v>
      </c>
      <c r="AH156" s="2" t="str">
        <f>IF('[1]Service Rank in each comparison'!T157="","",'[1]Service Rank in each comparison'!$C157)</f>
        <v/>
      </c>
      <c r="AI156" s="5">
        <f>'[1]Service Rank in each comparison'!T157</f>
        <v>0</v>
      </c>
      <c r="AJ156" s="6">
        <f>'[1]Service Rank in each comparison'!U157</f>
        <v>0</v>
      </c>
      <c r="AK156" s="7">
        <f t="shared" si="48"/>
        <v>1</v>
      </c>
      <c r="AL156" s="2" t="str">
        <f>IF('[1]Service Rank in each comparison'!V157="","",'[1]Service Rank in each comparison'!$C157)</f>
        <v/>
      </c>
      <c r="AM156" s="5">
        <f>'[1]Service Rank in each comparison'!V157</f>
        <v>0</v>
      </c>
      <c r="AN156" s="6">
        <f>'[1]Service Rank in each comparison'!W157</f>
        <v>0</v>
      </c>
      <c r="AO156" s="7">
        <f t="shared" si="49"/>
        <v>1</v>
      </c>
      <c r="AP156" s="2" t="str">
        <f>IF('[1]Service Rank in each comparison'!X157="","",'[1]Service Rank in each comparison'!$C157)</f>
        <v/>
      </c>
      <c r="AQ156" s="5">
        <f>'[1]Service Rank in each comparison'!X157</f>
        <v>0</v>
      </c>
      <c r="AR156" s="6">
        <f>'[1]Service Rank in each comparison'!Y157</f>
        <v>0</v>
      </c>
      <c r="AS156" s="7">
        <f t="shared" si="50"/>
        <v>1</v>
      </c>
      <c r="AT156" s="2" t="str">
        <f>IF('[1]Service Rank in each comparison'!Z157="","",'[1]Service Rank in each comparison'!$C157)</f>
        <v/>
      </c>
      <c r="AU156" s="5">
        <f>'[1]Service Rank in each comparison'!Z157</f>
        <v>0</v>
      </c>
      <c r="AV156" s="6">
        <f>'[1]Service Rank in each comparison'!AA157</f>
        <v>0</v>
      </c>
      <c r="AW156" s="7">
        <f t="shared" si="51"/>
        <v>1</v>
      </c>
      <c r="AX156" s="2" t="str">
        <f>IF('[1]Service Rank in each comparison'!AB157="","",'[1]Service Rank in each comparison'!$C157)</f>
        <v/>
      </c>
      <c r="AY156" s="5">
        <f>'[1]Service Rank in each comparison'!AB157</f>
        <v>0</v>
      </c>
      <c r="AZ156" s="6">
        <f>'[1]Service Rank in each comparison'!AC157</f>
        <v>0</v>
      </c>
      <c r="BA156" s="7">
        <f t="shared" si="52"/>
        <v>1</v>
      </c>
      <c r="BB156" s="2" t="str">
        <f>IF('[1]Service Rank in each comparison'!AD157="","",'[1]Service Rank in each comparison'!$C157)</f>
        <v/>
      </c>
      <c r="BC156" s="5">
        <f>'[1]Service Rank in each comparison'!AD157</f>
        <v>0</v>
      </c>
      <c r="BD156" s="6">
        <f>'[1]Service Rank in each comparison'!AE157</f>
        <v>0</v>
      </c>
      <c r="BE156" s="7">
        <f t="shared" si="53"/>
        <v>1</v>
      </c>
      <c r="BF156" s="2" t="str">
        <f>IF('[1]Service Rank in each comparison'!AF157="","",'[1]Service Rank in each comparison'!$C157)</f>
        <v/>
      </c>
      <c r="BG156" s="5">
        <f>'[1]Service Rank in each comparison'!AF157</f>
        <v>0</v>
      </c>
      <c r="BH156" s="6">
        <f>'[1]Service Rank in each comparison'!AG157</f>
        <v>0</v>
      </c>
      <c r="BI156" s="7">
        <f t="shared" si="54"/>
        <v>1</v>
      </c>
      <c r="BJ156" s="2" t="str">
        <f>IF('[1]Service Rank in each comparison'!AH157="","",'[1]Service Rank in each comparison'!$C157)</f>
        <v/>
      </c>
      <c r="BK156" s="5">
        <f>'[1]Service Rank in each comparison'!AH157</f>
        <v>0</v>
      </c>
      <c r="BL156" s="6">
        <f>'[1]Service Rank in each comparison'!AI157</f>
        <v>0</v>
      </c>
      <c r="BM156" s="7">
        <f t="shared" si="55"/>
        <v>1</v>
      </c>
      <c r="BN156" s="2" t="str">
        <f>IF('[1]Service Rank in each comparison'!AJ157="","",'[1]Service Rank in each comparison'!$C157)</f>
        <v/>
      </c>
      <c r="BO156" s="5">
        <f>'[1]Service Rank in each comparison'!AJ157</f>
        <v>0</v>
      </c>
      <c r="BP156" s="6">
        <f>'[1]Service Rank in each comparison'!AK157</f>
        <v>0</v>
      </c>
      <c r="BQ156" s="7">
        <f t="shared" si="56"/>
        <v>1</v>
      </c>
      <c r="BR156" s="2" t="str">
        <f>IF('[1]Service Rank in each comparison'!AL157="","",'[1]Service Rank in each comparison'!$C157)</f>
        <v/>
      </c>
      <c r="BS156" s="5">
        <f>'[1]Service Rank in each comparison'!AL157</f>
        <v>0</v>
      </c>
      <c r="BT156" s="6">
        <f>'[1]Service Rank in each comparison'!AM157</f>
        <v>0</v>
      </c>
      <c r="BU156" s="7">
        <f t="shared" si="57"/>
        <v>1</v>
      </c>
      <c r="BV156" s="2" t="str">
        <f>IF('[1]Service Rank in each comparison'!AN157="","",'[1]Service Rank in each comparison'!$C157)</f>
        <v/>
      </c>
      <c r="BW156" s="5">
        <f>'[1]Service Rank in each comparison'!AN157</f>
        <v>0</v>
      </c>
      <c r="BX156" s="6">
        <f>'[1]Service Rank in each comparison'!AO157</f>
        <v>0</v>
      </c>
      <c r="BY156" s="7">
        <f t="shared" si="58"/>
        <v>1</v>
      </c>
      <c r="BZ156" s="2" t="str">
        <f>IF('[1]Service Rank in each comparison'!AP157="","",'[1]Service Rank in each comparison'!$C157)</f>
        <v/>
      </c>
      <c r="CA156" s="5">
        <f>'[1]Service Rank in each comparison'!AP157</f>
        <v>0</v>
      </c>
      <c r="CB156" s="6">
        <f>'[1]Service Rank in each comparison'!AQ157</f>
        <v>0</v>
      </c>
      <c r="CC156" s="7">
        <f t="shared" si="59"/>
        <v>1</v>
      </c>
      <c r="CE156" s="2" t="s">
        <v>264</v>
      </c>
      <c r="CF156" s="5">
        <v>55.7553104052387</v>
      </c>
      <c r="CG156" s="6">
        <v>26.2207809912546</v>
      </c>
      <c r="CH156" s="7">
        <v>1</v>
      </c>
      <c r="CI156" s="2" t="s">
        <v>299</v>
      </c>
      <c r="CJ156" s="125" t="s">
        <v>299</v>
      </c>
      <c r="CK156" s="126" t="s">
        <v>299</v>
      </c>
      <c r="CL156" s="127" t="s">
        <v>299</v>
      </c>
      <c r="CM156" s="2" t="s">
        <v>299</v>
      </c>
      <c r="CN156" s="125" t="s">
        <v>299</v>
      </c>
      <c r="CO156" s="126" t="s">
        <v>299</v>
      </c>
      <c r="CP156" s="127" t="s">
        <v>299</v>
      </c>
      <c r="CQ156" s="2" t="s">
        <v>299</v>
      </c>
      <c r="CR156" s="125" t="s">
        <v>299</v>
      </c>
      <c r="CS156" s="126" t="s">
        <v>299</v>
      </c>
      <c r="CT156" s="127" t="s">
        <v>299</v>
      </c>
      <c r="CU156" s="2" t="s">
        <v>299</v>
      </c>
      <c r="CV156" s="125" t="s">
        <v>299</v>
      </c>
      <c r="CW156" s="126" t="s">
        <v>299</v>
      </c>
      <c r="CX156" s="127" t="s">
        <v>299</v>
      </c>
      <c r="CY156" s="2" t="s">
        <v>299</v>
      </c>
      <c r="CZ156" s="125" t="s">
        <v>299</v>
      </c>
      <c r="DA156" s="126" t="s">
        <v>299</v>
      </c>
      <c r="DB156" s="127" t="s">
        <v>299</v>
      </c>
      <c r="DC156" s="2" t="s">
        <v>299</v>
      </c>
      <c r="DD156" s="125" t="s">
        <v>299</v>
      </c>
      <c r="DE156" s="126" t="s">
        <v>299</v>
      </c>
      <c r="DF156" s="127" t="s">
        <v>299</v>
      </c>
      <c r="DG156" s="2" t="s">
        <v>299</v>
      </c>
      <c r="DH156" s="125" t="s">
        <v>299</v>
      </c>
      <c r="DI156" s="126" t="s">
        <v>299</v>
      </c>
      <c r="DJ156" s="127" t="s">
        <v>299</v>
      </c>
      <c r="DK156" s="2" t="s">
        <v>299</v>
      </c>
      <c r="DL156" s="125" t="s">
        <v>299</v>
      </c>
      <c r="DM156" s="126" t="s">
        <v>299</v>
      </c>
      <c r="DN156" s="127" t="s">
        <v>299</v>
      </c>
      <c r="DO156" s="2" t="s">
        <v>299</v>
      </c>
      <c r="DP156" s="125" t="s">
        <v>299</v>
      </c>
      <c r="DQ156" s="126" t="s">
        <v>299</v>
      </c>
      <c r="DR156" s="127" t="s">
        <v>299</v>
      </c>
      <c r="DS156" s="2" t="s">
        <v>299</v>
      </c>
      <c r="DT156" s="125" t="s">
        <v>299</v>
      </c>
      <c r="DU156" s="126" t="s">
        <v>299</v>
      </c>
      <c r="DV156" s="127" t="s">
        <v>299</v>
      </c>
      <c r="DW156" s="2" t="s">
        <v>299</v>
      </c>
      <c r="DX156" s="125" t="s">
        <v>299</v>
      </c>
      <c r="DY156" s="126" t="s">
        <v>299</v>
      </c>
      <c r="DZ156" s="127" t="s">
        <v>299</v>
      </c>
      <c r="EA156" s="2" t="s">
        <v>299</v>
      </c>
      <c r="EB156" s="125" t="s">
        <v>299</v>
      </c>
      <c r="EC156" s="126" t="s">
        <v>299</v>
      </c>
      <c r="ED156" s="127" t="s">
        <v>299</v>
      </c>
      <c r="EE156" s="2" t="s">
        <v>299</v>
      </c>
      <c r="EF156" s="125" t="s">
        <v>299</v>
      </c>
      <c r="EG156" s="126" t="s">
        <v>299</v>
      </c>
      <c r="EH156" s="127" t="s">
        <v>299</v>
      </c>
      <c r="EI156" s="2" t="s">
        <v>299</v>
      </c>
      <c r="EJ156" s="125" t="s">
        <v>299</v>
      </c>
      <c r="EK156" s="126" t="s">
        <v>299</v>
      </c>
      <c r="EL156" s="127" t="s">
        <v>299</v>
      </c>
      <c r="EM156" s="2" t="s">
        <v>299</v>
      </c>
      <c r="EN156" s="125" t="s">
        <v>299</v>
      </c>
      <c r="EO156" s="126" t="s">
        <v>299</v>
      </c>
      <c r="EP156" s="127" t="s">
        <v>299</v>
      </c>
      <c r="EQ156" s="2" t="s">
        <v>299</v>
      </c>
      <c r="ER156" s="125" t="s">
        <v>299</v>
      </c>
      <c r="ES156" s="126" t="s">
        <v>299</v>
      </c>
      <c r="ET156" s="127" t="s">
        <v>299</v>
      </c>
      <c r="EU156" s="2" t="s">
        <v>299</v>
      </c>
      <c r="EV156" s="125" t="s">
        <v>299</v>
      </c>
      <c r="EW156" s="126" t="s">
        <v>299</v>
      </c>
      <c r="EX156" s="127" t="s">
        <v>299</v>
      </c>
      <c r="EY156" s="2" t="s">
        <v>299</v>
      </c>
      <c r="EZ156" s="125" t="s">
        <v>299</v>
      </c>
      <c r="FA156" s="126" t="s">
        <v>299</v>
      </c>
      <c r="FB156" s="127" t="s">
        <v>299</v>
      </c>
      <c r="FC156" s="2" t="s">
        <v>299</v>
      </c>
      <c r="FD156" s="125" t="s">
        <v>299</v>
      </c>
      <c r="FE156" s="126" t="s">
        <v>299</v>
      </c>
      <c r="FF156" s="127" t="s">
        <v>299</v>
      </c>
    </row>
    <row r="157" spans="2:162">
      <c r="B157" s="2" t="str">
        <f>IF('[1]Service Rank in each comparison'!D158="","",'[1]Service Rank in each comparison'!$C158)</f>
        <v/>
      </c>
      <c r="C157" s="5">
        <f>'[1]Service Rank in each comparison'!D158</f>
        <v>0</v>
      </c>
      <c r="D157" s="6" t="str">
        <f>IF('[1]Service Rank in each comparison'!E158="","",'[1]Service Rank in each comparison'!E158)</f>
        <v/>
      </c>
      <c r="E157" s="7">
        <f t="shared" si="40"/>
        <v>1</v>
      </c>
      <c r="F157" s="2" t="str">
        <f>IF('[1]Service Rank in each comparison'!F158="","",'[1]Service Rank in each comparison'!$C158)</f>
        <v>Leukocyte transendothelial migration</v>
      </c>
      <c r="G157" s="5">
        <f>'[1]Service Rank in each comparison'!F158</f>
        <v>205.474178638287</v>
      </c>
      <c r="H157" s="6">
        <f>'[1]Service Rank in each comparison'!G158</f>
        <v>-152.990483083002</v>
      </c>
      <c r="I157" s="7">
        <f t="shared" si="41"/>
        <v>1</v>
      </c>
      <c r="J157" s="2" t="str">
        <f>IF('[1]Service Rank in each comparison'!H158="","",'[1]Service Rank in each comparison'!$C158)</f>
        <v>Leukocyte transendothelial migration</v>
      </c>
      <c r="K157" s="5">
        <f>'[1]Service Rank in each comparison'!H158</f>
        <v>33.036479308537</v>
      </c>
      <c r="L157" s="6">
        <f>'[1]Service Rank in each comparison'!I158</f>
        <v>-33.036479308537</v>
      </c>
      <c r="M157" s="7">
        <f t="shared" si="42"/>
        <v>1</v>
      </c>
      <c r="N157" s="2" t="str">
        <f>IF('[1]Service Rank in each comparison'!J158="","",'[1]Service Rank in each comparison'!$C158)</f>
        <v/>
      </c>
      <c r="O157" s="5">
        <f>'[1]Service Rank in each comparison'!J158</f>
        <v>0</v>
      </c>
      <c r="P157" s="6">
        <f>'[1]Service Rank in each comparison'!K158</f>
        <v>0</v>
      </c>
      <c r="Q157" s="7">
        <f t="shared" si="43"/>
        <v>1</v>
      </c>
      <c r="R157" s="2" t="str">
        <f>IF('[1]Service Rank in each comparison'!L158="","",'[1]Service Rank in each comparison'!$C158)</f>
        <v/>
      </c>
      <c r="S157" s="5">
        <f>'[1]Service Rank in each comparison'!L158</f>
        <v>0</v>
      </c>
      <c r="T157" s="6">
        <f>'[1]Service Rank in each comparison'!M158</f>
        <v>0</v>
      </c>
      <c r="U157" s="7">
        <f t="shared" si="44"/>
        <v>1</v>
      </c>
      <c r="V157" s="2" t="str">
        <f>IF('[1]Service Rank in each comparison'!N158="","",'[1]Service Rank in each comparison'!$C158)</f>
        <v/>
      </c>
      <c r="W157" s="5">
        <f>'[1]Service Rank in each comparison'!N158</f>
        <v>0</v>
      </c>
      <c r="X157" s="6">
        <f>'[1]Service Rank in each comparison'!O158</f>
        <v>0</v>
      </c>
      <c r="Y157" s="7">
        <f t="shared" si="45"/>
        <v>1</v>
      </c>
      <c r="Z157" s="2" t="str">
        <f>IF('[1]Service Rank in each comparison'!P158="","",'[1]Service Rank in each comparison'!$C158)</f>
        <v/>
      </c>
      <c r="AA157" s="5">
        <f>'[1]Service Rank in each comparison'!P158</f>
        <v>0</v>
      </c>
      <c r="AB157" s="6">
        <f>'[1]Service Rank in each comparison'!Q158</f>
        <v>0</v>
      </c>
      <c r="AC157" s="7">
        <f t="shared" si="46"/>
        <v>1</v>
      </c>
      <c r="AD157" s="2" t="str">
        <f>IF('[1]Service Rank in each comparison'!R158="","",'[1]Service Rank in each comparison'!$C158)</f>
        <v/>
      </c>
      <c r="AE157" s="5">
        <f>'[1]Service Rank in each comparison'!R158</f>
        <v>0</v>
      </c>
      <c r="AF157" s="6">
        <f>'[1]Service Rank in each comparison'!S158</f>
        <v>0</v>
      </c>
      <c r="AG157" s="7">
        <f t="shared" si="47"/>
        <v>1</v>
      </c>
      <c r="AH157" s="2" t="str">
        <f>IF('[1]Service Rank in each comparison'!T158="","",'[1]Service Rank in each comparison'!$C158)</f>
        <v/>
      </c>
      <c r="AI157" s="5">
        <f>'[1]Service Rank in each comparison'!T158</f>
        <v>0</v>
      </c>
      <c r="AJ157" s="6">
        <f>'[1]Service Rank in each comparison'!U158</f>
        <v>0</v>
      </c>
      <c r="AK157" s="7">
        <f t="shared" si="48"/>
        <v>1</v>
      </c>
      <c r="AL157" s="2" t="str">
        <f>IF('[1]Service Rank in each comparison'!V158="","",'[1]Service Rank in each comparison'!$C158)</f>
        <v/>
      </c>
      <c r="AM157" s="5">
        <f>'[1]Service Rank in each comparison'!V158</f>
        <v>0</v>
      </c>
      <c r="AN157" s="6">
        <f>'[1]Service Rank in each comparison'!W158</f>
        <v>0</v>
      </c>
      <c r="AO157" s="7">
        <f t="shared" si="49"/>
        <v>1</v>
      </c>
      <c r="AP157" s="2" t="str">
        <f>IF('[1]Service Rank in each comparison'!X158="","",'[1]Service Rank in each comparison'!$C158)</f>
        <v/>
      </c>
      <c r="AQ157" s="5">
        <f>'[1]Service Rank in each comparison'!X158</f>
        <v>0</v>
      </c>
      <c r="AR157" s="6">
        <f>'[1]Service Rank in each comparison'!Y158</f>
        <v>0</v>
      </c>
      <c r="AS157" s="7">
        <f t="shared" si="50"/>
        <v>1</v>
      </c>
      <c r="AT157" s="2" t="str">
        <f>IF('[1]Service Rank in each comparison'!Z158="","",'[1]Service Rank in each comparison'!$C158)</f>
        <v/>
      </c>
      <c r="AU157" s="5">
        <f>'[1]Service Rank in each comparison'!Z158</f>
        <v>0</v>
      </c>
      <c r="AV157" s="6">
        <f>'[1]Service Rank in each comparison'!AA158</f>
        <v>0</v>
      </c>
      <c r="AW157" s="7">
        <f t="shared" si="51"/>
        <v>1</v>
      </c>
      <c r="AX157" s="2" t="str">
        <f>IF('[1]Service Rank in each comparison'!AB158="","",'[1]Service Rank in each comparison'!$C158)</f>
        <v/>
      </c>
      <c r="AY157" s="5">
        <f>'[1]Service Rank in each comparison'!AB158</f>
        <v>0</v>
      </c>
      <c r="AZ157" s="6">
        <f>'[1]Service Rank in each comparison'!AC158</f>
        <v>0</v>
      </c>
      <c r="BA157" s="7">
        <f t="shared" si="52"/>
        <v>1</v>
      </c>
      <c r="BB157" s="2" t="str">
        <f>IF('[1]Service Rank in each comparison'!AD158="","",'[1]Service Rank in each comparison'!$C158)</f>
        <v/>
      </c>
      <c r="BC157" s="5">
        <f>'[1]Service Rank in each comparison'!AD158</f>
        <v>0</v>
      </c>
      <c r="BD157" s="6">
        <f>'[1]Service Rank in each comparison'!AE158</f>
        <v>0</v>
      </c>
      <c r="BE157" s="7">
        <f t="shared" si="53"/>
        <v>1</v>
      </c>
      <c r="BF157" s="2" t="str">
        <f>IF('[1]Service Rank in each comparison'!AF158="","",'[1]Service Rank in each comparison'!$C158)</f>
        <v/>
      </c>
      <c r="BG157" s="5">
        <f>'[1]Service Rank in each comparison'!AF158</f>
        <v>0</v>
      </c>
      <c r="BH157" s="6">
        <f>'[1]Service Rank in each comparison'!AG158</f>
        <v>0</v>
      </c>
      <c r="BI157" s="7">
        <f t="shared" si="54"/>
        <v>1</v>
      </c>
      <c r="BJ157" s="2" t="str">
        <f>IF('[1]Service Rank in each comparison'!AH158="","",'[1]Service Rank in each comparison'!$C158)</f>
        <v/>
      </c>
      <c r="BK157" s="5">
        <f>'[1]Service Rank in each comparison'!AH158</f>
        <v>0</v>
      </c>
      <c r="BL157" s="6">
        <f>'[1]Service Rank in each comparison'!AI158</f>
        <v>0</v>
      </c>
      <c r="BM157" s="7">
        <f t="shared" si="55"/>
        <v>1</v>
      </c>
      <c r="BN157" s="2" t="str">
        <f>IF('[1]Service Rank in each comparison'!AJ158="","",'[1]Service Rank in each comparison'!$C158)</f>
        <v/>
      </c>
      <c r="BO157" s="5">
        <f>'[1]Service Rank in each comparison'!AJ158</f>
        <v>0</v>
      </c>
      <c r="BP157" s="6">
        <f>'[1]Service Rank in each comparison'!AK158</f>
        <v>0</v>
      </c>
      <c r="BQ157" s="7">
        <f t="shared" si="56"/>
        <v>1</v>
      </c>
      <c r="BR157" s="2" t="str">
        <f>IF('[1]Service Rank in each comparison'!AL158="","",'[1]Service Rank in each comparison'!$C158)</f>
        <v/>
      </c>
      <c r="BS157" s="5">
        <f>'[1]Service Rank in each comparison'!AL158</f>
        <v>0</v>
      </c>
      <c r="BT157" s="6">
        <f>'[1]Service Rank in each comparison'!AM158</f>
        <v>0</v>
      </c>
      <c r="BU157" s="7">
        <f t="shared" si="57"/>
        <v>1</v>
      </c>
      <c r="BV157" s="2" t="str">
        <f>IF('[1]Service Rank in each comparison'!AN158="","",'[1]Service Rank in each comparison'!$C158)</f>
        <v/>
      </c>
      <c r="BW157" s="5">
        <f>'[1]Service Rank in each comparison'!AN158</f>
        <v>0</v>
      </c>
      <c r="BX157" s="6">
        <f>'[1]Service Rank in each comparison'!AO158</f>
        <v>0</v>
      </c>
      <c r="BY157" s="7">
        <f t="shared" si="58"/>
        <v>1</v>
      </c>
      <c r="BZ157" s="2" t="str">
        <f>IF('[1]Service Rank in each comparison'!AP158="","",'[1]Service Rank in each comparison'!$C158)</f>
        <v/>
      </c>
      <c r="CA157" s="5">
        <f>'[1]Service Rank in each comparison'!AP158</f>
        <v>0</v>
      </c>
      <c r="CB157" s="6">
        <f>'[1]Service Rank in each comparison'!AQ158</f>
        <v>0</v>
      </c>
      <c r="CC157" s="7">
        <f t="shared" si="59"/>
        <v>1</v>
      </c>
      <c r="CE157" s="2" t="s">
        <v>272</v>
      </c>
      <c r="CF157" s="5">
        <v>54.8072339793262</v>
      </c>
      <c r="CG157" s="6">
        <v>54.8072339793262</v>
      </c>
      <c r="CH157" s="7">
        <v>1</v>
      </c>
      <c r="CI157" s="2" t="s">
        <v>299</v>
      </c>
      <c r="CJ157" s="125" t="s">
        <v>299</v>
      </c>
      <c r="CK157" s="126" t="s">
        <v>299</v>
      </c>
      <c r="CL157" s="127" t="s">
        <v>299</v>
      </c>
      <c r="CM157" s="2" t="s">
        <v>299</v>
      </c>
      <c r="CN157" s="125" t="s">
        <v>299</v>
      </c>
      <c r="CO157" s="126" t="s">
        <v>299</v>
      </c>
      <c r="CP157" s="127" t="s">
        <v>299</v>
      </c>
      <c r="CQ157" s="2" t="s">
        <v>299</v>
      </c>
      <c r="CR157" s="125" t="s">
        <v>299</v>
      </c>
      <c r="CS157" s="126" t="s">
        <v>299</v>
      </c>
      <c r="CT157" s="127" t="s">
        <v>299</v>
      </c>
      <c r="CU157" s="2" t="s">
        <v>299</v>
      </c>
      <c r="CV157" s="125" t="s">
        <v>299</v>
      </c>
      <c r="CW157" s="126" t="s">
        <v>299</v>
      </c>
      <c r="CX157" s="127" t="s">
        <v>299</v>
      </c>
      <c r="CY157" s="2" t="s">
        <v>299</v>
      </c>
      <c r="CZ157" s="125" t="s">
        <v>299</v>
      </c>
      <c r="DA157" s="126" t="s">
        <v>299</v>
      </c>
      <c r="DB157" s="127" t="s">
        <v>299</v>
      </c>
      <c r="DC157" s="2" t="s">
        <v>299</v>
      </c>
      <c r="DD157" s="125" t="s">
        <v>299</v>
      </c>
      <c r="DE157" s="126" t="s">
        <v>299</v>
      </c>
      <c r="DF157" s="127" t="s">
        <v>299</v>
      </c>
      <c r="DG157" s="2" t="s">
        <v>299</v>
      </c>
      <c r="DH157" s="125" t="s">
        <v>299</v>
      </c>
      <c r="DI157" s="126" t="s">
        <v>299</v>
      </c>
      <c r="DJ157" s="127" t="s">
        <v>299</v>
      </c>
      <c r="DK157" s="2" t="s">
        <v>299</v>
      </c>
      <c r="DL157" s="125" t="s">
        <v>299</v>
      </c>
      <c r="DM157" s="126" t="s">
        <v>299</v>
      </c>
      <c r="DN157" s="127" t="s">
        <v>299</v>
      </c>
      <c r="DO157" s="2" t="s">
        <v>299</v>
      </c>
      <c r="DP157" s="125" t="s">
        <v>299</v>
      </c>
      <c r="DQ157" s="126" t="s">
        <v>299</v>
      </c>
      <c r="DR157" s="127" t="s">
        <v>299</v>
      </c>
      <c r="DS157" s="2" t="s">
        <v>299</v>
      </c>
      <c r="DT157" s="125" t="s">
        <v>299</v>
      </c>
      <c r="DU157" s="126" t="s">
        <v>299</v>
      </c>
      <c r="DV157" s="127" t="s">
        <v>299</v>
      </c>
      <c r="DW157" s="2" t="s">
        <v>299</v>
      </c>
      <c r="DX157" s="125" t="s">
        <v>299</v>
      </c>
      <c r="DY157" s="126" t="s">
        <v>299</v>
      </c>
      <c r="DZ157" s="127" t="s">
        <v>299</v>
      </c>
      <c r="EA157" s="2" t="s">
        <v>299</v>
      </c>
      <c r="EB157" s="125" t="s">
        <v>299</v>
      </c>
      <c r="EC157" s="126" t="s">
        <v>299</v>
      </c>
      <c r="ED157" s="127" t="s">
        <v>299</v>
      </c>
      <c r="EE157" s="2" t="s">
        <v>299</v>
      </c>
      <c r="EF157" s="125" t="s">
        <v>299</v>
      </c>
      <c r="EG157" s="126" t="s">
        <v>299</v>
      </c>
      <c r="EH157" s="127" t="s">
        <v>299</v>
      </c>
      <c r="EI157" s="2" t="s">
        <v>299</v>
      </c>
      <c r="EJ157" s="125" t="s">
        <v>299</v>
      </c>
      <c r="EK157" s="126" t="s">
        <v>299</v>
      </c>
      <c r="EL157" s="127" t="s">
        <v>299</v>
      </c>
      <c r="EM157" s="2" t="s">
        <v>299</v>
      </c>
      <c r="EN157" s="125" t="s">
        <v>299</v>
      </c>
      <c r="EO157" s="126" t="s">
        <v>299</v>
      </c>
      <c r="EP157" s="127" t="s">
        <v>299</v>
      </c>
      <c r="EQ157" s="2" t="s">
        <v>299</v>
      </c>
      <c r="ER157" s="125" t="s">
        <v>299</v>
      </c>
      <c r="ES157" s="126" t="s">
        <v>299</v>
      </c>
      <c r="ET157" s="127" t="s">
        <v>299</v>
      </c>
      <c r="EU157" s="2" t="s">
        <v>299</v>
      </c>
      <c r="EV157" s="125" t="s">
        <v>299</v>
      </c>
      <c r="EW157" s="126" t="s">
        <v>299</v>
      </c>
      <c r="EX157" s="127" t="s">
        <v>299</v>
      </c>
      <c r="EY157" s="2" t="s">
        <v>299</v>
      </c>
      <c r="EZ157" s="125" t="s">
        <v>299</v>
      </c>
      <c r="FA157" s="126" t="s">
        <v>299</v>
      </c>
      <c r="FB157" s="127" t="s">
        <v>299</v>
      </c>
      <c r="FC157" s="2" t="s">
        <v>299</v>
      </c>
      <c r="FD157" s="125" t="s">
        <v>299</v>
      </c>
      <c r="FE157" s="126" t="s">
        <v>299</v>
      </c>
      <c r="FF157" s="127" t="s">
        <v>299</v>
      </c>
    </row>
    <row r="158" spans="2:162">
      <c r="B158" s="2" t="str">
        <f>IF('[1]Service Rank in each comparison'!D159="","",'[1]Service Rank in each comparison'!$C159)</f>
        <v>Intestinal immune network for IgA production</v>
      </c>
      <c r="C158" s="5">
        <f>'[1]Service Rank in each comparison'!D159</f>
        <v>17.7365870001778</v>
      </c>
      <c r="D158" s="6">
        <f>IF('[1]Service Rank in each comparison'!E159="","",'[1]Service Rank in each comparison'!E159)</f>
        <v>17.7365870001778</v>
      </c>
      <c r="E158" s="7">
        <f t="shared" si="40"/>
        <v>1</v>
      </c>
      <c r="F158" s="2" t="str">
        <f>IF('[1]Service Rank in each comparison'!F159="","",'[1]Service Rank in each comparison'!$C159)</f>
        <v>Intestinal immune network for IgA production</v>
      </c>
      <c r="G158" s="5">
        <f>'[1]Service Rank in each comparison'!F159</f>
        <v>235.826712068629</v>
      </c>
      <c r="H158" s="6">
        <f>'[1]Service Rank in each comparison'!G159</f>
        <v>-100.012911817717</v>
      </c>
      <c r="I158" s="7">
        <f t="shared" si="41"/>
        <v>1</v>
      </c>
      <c r="J158" s="2" t="str">
        <f>IF('[1]Service Rank in each comparison'!H159="","",'[1]Service Rank in each comparison'!$C159)</f>
        <v>Intestinal immune network for IgA production</v>
      </c>
      <c r="K158" s="5">
        <f>'[1]Service Rank in each comparison'!H159</f>
        <v>9.40462052828523</v>
      </c>
      <c r="L158" s="6">
        <f>'[1]Service Rank in each comparison'!I159</f>
        <v>-9.40462052828523</v>
      </c>
      <c r="M158" s="7">
        <f t="shared" si="42"/>
        <v>1</v>
      </c>
      <c r="N158" s="2" t="str">
        <f>IF('[1]Service Rank in each comparison'!J159="","",'[1]Service Rank in each comparison'!$C159)</f>
        <v/>
      </c>
      <c r="O158" s="5">
        <f>'[1]Service Rank in each comparison'!J159</f>
        <v>0</v>
      </c>
      <c r="P158" s="6">
        <f>'[1]Service Rank in each comparison'!K159</f>
        <v>0</v>
      </c>
      <c r="Q158" s="7">
        <f t="shared" si="43"/>
        <v>1</v>
      </c>
      <c r="R158" s="2" t="str">
        <f>IF('[1]Service Rank in each comparison'!L159="","",'[1]Service Rank in each comparison'!$C159)</f>
        <v/>
      </c>
      <c r="S158" s="5">
        <f>'[1]Service Rank in each comparison'!L159</f>
        <v>0</v>
      </c>
      <c r="T158" s="6">
        <f>'[1]Service Rank in each comparison'!M159</f>
        <v>0</v>
      </c>
      <c r="U158" s="7">
        <f t="shared" si="44"/>
        <v>1</v>
      </c>
      <c r="V158" s="2" t="str">
        <f>IF('[1]Service Rank in each comparison'!N159="","",'[1]Service Rank in each comparison'!$C159)</f>
        <v/>
      </c>
      <c r="W158" s="5">
        <f>'[1]Service Rank in each comparison'!N159</f>
        <v>0</v>
      </c>
      <c r="X158" s="6">
        <f>'[1]Service Rank in each comparison'!O159</f>
        <v>0</v>
      </c>
      <c r="Y158" s="7">
        <f t="shared" si="45"/>
        <v>1</v>
      </c>
      <c r="Z158" s="2" t="str">
        <f>IF('[1]Service Rank in each comparison'!P159="","",'[1]Service Rank in each comparison'!$C159)</f>
        <v/>
      </c>
      <c r="AA158" s="5">
        <f>'[1]Service Rank in each comparison'!P159</f>
        <v>0</v>
      </c>
      <c r="AB158" s="6">
        <f>'[1]Service Rank in each comparison'!Q159</f>
        <v>0</v>
      </c>
      <c r="AC158" s="7">
        <f t="shared" si="46"/>
        <v>1</v>
      </c>
      <c r="AD158" s="2" t="str">
        <f>IF('[1]Service Rank in each comparison'!R159="","",'[1]Service Rank in each comparison'!$C159)</f>
        <v/>
      </c>
      <c r="AE158" s="5">
        <f>'[1]Service Rank in each comparison'!R159</f>
        <v>0</v>
      </c>
      <c r="AF158" s="6">
        <f>'[1]Service Rank in each comparison'!S159</f>
        <v>0</v>
      </c>
      <c r="AG158" s="7">
        <f t="shared" si="47"/>
        <v>1</v>
      </c>
      <c r="AH158" s="2" t="str">
        <f>IF('[1]Service Rank in each comparison'!T159="","",'[1]Service Rank in each comparison'!$C159)</f>
        <v/>
      </c>
      <c r="AI158" s="5">
        <f>'[1]Service Rank in each comparison'!T159</f>
        <v>0</v>
      </c>
      <c r="AJ158" s="6">
        <f>'[1]Service Rank in each comparison'!U159</f>
        <v>0</v>
      </c>
      <c r="AK158" s="7">
        <f t="shared" si="48"/>
        <v>1</v>
      </c>
      <c r="AL158" s="2" t="str">
        <f>IF('[1]Service Rank in each comparison'!V159="","",'[1]Service Rank in each comparison'!$C159)</f>
        <v/>
      </c>
      <c r="AM158" s="5">
        <f>'[1]Service Rank in each comparison'!V159</f>
        <v>0</v>
      </c>
      <c r="AN158" s="6">
        <f>'[1]Service Rank in each comparison'!W159</f>
        <v>0</v>
      </c>
      <c r="AO158" s="7">
        <f t="shared" si="49"/>
        <v>1</v>
      </c>
      <c r="AP158" s="2" t="str">
        <f>IF('[1]Service Rank in each comparison'!X159="","",'[1]Service Rank in each comparison'!$C159)</f>
        <v/>
      </c>
      <c r="AQ158" s="5">
        <f>'[1]Service Rank in each comparison'!X159</f>
        <v>0</v>
      </c>
      <c r="AR158" s="6">
        <f>'[1]Service Rank in each comparison'!Y159</f>
        <v>0</v>
      </c>
      <c r="AS158" s="7">
        <f t="shared" si="50"/>
        <v>1</v>
      </c>
      <c r="AT158" s="2" t="str">
        <f>IF('[1]Service Rank in each comparison'!Z159="","",'[1]Service Rank in each comparison'!$C159)</f>
        <v/>
      </c>
      <c r="AU158" s="5">
        <f>'[1]Service Rank in each comparison'!Z159</f>
        <v>0</v>
      </c>
      <c r="AV158" s="6">
        <f>'[1]Service Rank in each comparison'!AA159</f>
        <v>0</v>
      </c>
      <c r="AW158" s="7">
        <f t="shared" si="51"/>
        <v>1</v>
      </c>
      <c r="AX158" s="2" t="str">
        <f>IF('[1]Service Rank in each comparison'!AB159="","",'[1]Service Rank in each comparison'!$C159)</f>
        <v/>
      </c>
      <c r="AY158" s="5">
        <f>'[1]Service Rank in each comparison'!AB159</f>
        <v>0</v>
      </c>
      <c r="AZ158" s="6">
        <f>'[1]Service Rank in each comparison'!AC159</f>
        <v>0</v>
      </c>
      <c r="BA158" s="7">
        <f t="shared" si="52"/>
        <v>1</v>
      </c>
      <c r="BB158" s="2" t="str">
        <f>IF('[1]Service Rank in each comparison'!AD159="","",'[1]Service Rank in each comparison'!$C159)</f>
        <v/>
      </c>
      <c r="BC158" s="5">
        <f>'[1]Service Rank in each comparison'!AD159</f>
        <v>0</v>
      </c>
      <c r="BD158" s="6">
        <f>'[1]Service Rank in each comparison'!AE159</f>
        <v>0</v>
      </c>
      <c r="BE158" s="7">
        <f t="shared" si="53"/>
        <v>1</v>
      </c>
      <c r="BF158" s="2" t="str">
        <f>IF('[1]Service Rank in each comparison'!AF159="","",'[1]Service Rank in each comparison'!$C159)</f>
        <v/>
      </c>
      <c r="BG158" s="5">
        <f>'[1]Service Rank in each comparison'!AF159</f>
        <v>0</v>
      </c>
      <c r="BH158" s="6">
        <f>'[1]Service Rank in each comparison'!AG159</f>
        <v>0</v>
      </c>
      <c r="BI158" s="7">
        <f t="shared" si="54"/>
        <v>1</v>
      </c>
      <c r="BJ158" s="2" t="str">
        <f>IF('[1]Service Rank in each comparison'!AH159="","",'[1]Service Rank in each comparison'!$C159)</f>
        <v/>
      </c>
      <c r="BK158" s="5">
        <f>'[1]Service Rank in each comparison'!AH159</f>
        <v>0</v>
      </c>
      <c r="BL158" s="6">
        <f>'[1]Service Rank in each comparison'!AI159</f>
        <v>0</v>
      </c>
      <c r="BM158" s="7">
        <f t="shared" si="55"/>
        <v>1</v>
      </c>
      <c r="BN158" s="2" t="str">
        <f>IF('[1]Service Rank in each comparison'!AJ159="","",'[1]Service Rank in each comparison'!$C159)</f>
        <v/>
      </c>
      <c r="BO158" s="5">
        <f>'[1]Service Rank in each comparison'!AJ159</f>
        <v>0</v>
      </c>
      <c r="BP158" s="6">
        <f>'[1]Service Rank in each comparison'!AK159</f>
        <v>0</v>
      </c>
      <c r="BQ158" s="7">
        <f t="shared" si="56"/>
        <v>1</v>
      </c>
      <c r="BR158" s="2" t="str">
        <f>IF('[1]Service Rank in each comparison'!AL159="","",'[1]Service Rank in each comparison'!$C159)</f>
        <v/>
      </c>
      <c r="BS158" s="5">
        <f>'[1]Service Rank in each comparison'!AL159</f>
        <v>0</v>
      </c>
      <c r="BT158" s="6">
        <f>'[1]Service Rank in each comparison'!AM159</f>
        <v>0</v>
      </c>
      <c r="BU158" s="7">
        <f t="shared" si="57"/>
        <v>1</v>
      </c>
      <c r="BV158" s="2" t="str">
        <f>IF('[1]Service Rank in each comparison'!AN159="","",'[1]Service Rank in each comparison'!$C159)</f>
        <v/>
      </c>
      <c r="BW158" s="5">
        <f>'[1]Service Rank in each comparison'!AN159</f>
        <v>0</v>
      </c>
      <c r="BX158" s="6">
        <f>'[1]Service Rank in each comparison'!AO159</f>
        <v>0</v>
      </c>
      <c r="BY158" s="7">
        <f t="shared" si="58"/>
        <v>1</v>
      </c>
      <c r="BZ158" s="2" t="str">
        <f>IF('[1]Service Rank in each comparison'!AP159="","",'[1]Service Rank in each comparison'!$C159)</f>
        <v/>
      </c>
      <c r="CA158" s="5">
        <f>'[1]Service Rank in each comparison'!AP159</f>
        <v>0</v>
      </c>
      <c r="CB158" s="6">
        <f>'[1]Service Rank in each comparison'!AQ159</f>
        <v>0</v>
      </c>
      <c r="CC158" s="7">
        <f t="shared" si="59"/>
        <v>1</v>
      </c>
      <c r="CE158" s="2" t="s">
        <v>274</v>
      </c>
      <c r="CF158" s="5">
        <v>53.3844920569405</v>
      </c>
      <c r="CG158" s="6">
        <v>-53.3844920569405</v>
      </c>
      <c r="CH158" s="7">
        <v>1</v>
      </c>
      <c r="CI158" s="2" t="s">
        <v>299</v>
      </c>
      <c r="CJ158" s="125" t="s">
        <v>299</v>
      </c>
      <c r="CK158" s="126" t="s">
        <v>299</v>
      </c>
      <c r="CL158" s="127" t="s">
        <v>299</v>
      </c>
      <c r="CM158" s="2" t="s">
        <v>299</v>
      </c>
      <c r="CN158" s="125" t="s">
        <v>299</v>
      </c>
      <c r="CO158" s="126" t="s">
        <v>299</v>
      </c>
      <c r="CP158" s="127" t="s">
        <v>299</v>
      </c>
      <c r="CQ158" s="2" t="s">
        <v>299</v>
      </c>
      <c r="CR158" s="125" t="s">
        <v>299</v>
      </c>
      <c r="CS158" s="126" t="s">
        <v>299</v>
      </c>
      <c r="CT158" s="127" t="s">
        <v>299</v>
      </c>
      <c r="CU158" s="2" t="s">
        <v>299</v>
      </c>
      <c r="CV158" s="125" t="s">
        <v>299</v>
      </c>
      <c r="CW158" s="126" t="s">
        <v>299</v>
      </c>
      <c r="CX158" s="127" t="s">
        <v>299</v>
      </c>
      <c r="CY158" s="2" t="s">
        <v>299</v>
      </c>
      <c r="CZ158" s="125" t="s">
        <v>299</v>
      </c>
      <c r="DA158" s="126" t="s">
        <v>299</v>
      </c>
      <c r="DB158" s="127" t="s">
        <v>299</v>
      </c>
      <c r="DC158" s="2" t="s">
        <v>299</v>
      </c>
      <c r="DD158" s="125" t="s">
        <v>299</v>
      </c>
      <c r="DE158" s="126" t="s">
        <v>299</v>
      </c>
      <c r="DF158" s="127" t="s">
        <v>299</v>
      </c>
      <c r="DG158" s="2" t="s">
        <v>299</v>
      </c>
      <c r="DH158" s="125" t="s">
        <v>299</v>
      </c>
      <c r="DI158" s="126" t="s">
        <v>299</v>
      </c>
      <c r="DJ158" s="127" t="s">
        <v>299</v>
      </c>
      <c r="DK158" s="2" t="s">
        <v>299</v>
      </c>
      <c r="DL158" s="125" t="s">
        <v>299</v>
      </c>
      <c r="DM158" s="126" t="s">
        <v>299</v>
      </c>
      <c r="DN158" s="127" t="s">
        <v>299</v>
      </c>
      <c r="DO158" s="2" t="s">
        <v>299</v>
      </c>
      <c r="DP158" s="125" t="s">
        <v>299</v>
      </c>
      <c r="DQ158" s="126" t="s">
        <v>299</v>
      </c>
      <c r="DR158" s="127" t="s">
        <v>299</v>
      </c>
      <c r="DS158" s="2" t="s">
        <v>299</v>
      </c>
      <c r="DT158" s="125" t="s">
        <v>299</v>
      </c>
      <c r="DU158" s="126" t="s">
        <v>299</v>
      </c>
      <c r="DV158" s="127" t="s">
        <v>299</v>
      </c>
      <c r="DW158" s="2" t="s">
        <v>299</v>
      </c>
      <c r="DX158" s="125" t="s">
        <v>299</v>
      </c>
      <c r="DY158" s="126" t="s">
        <v>299</v>
      </c>
      <c r="DZ158" s="127" t="s">
        <v>299</v>
      </c>
      <c r="EA158" s="2" t="s">
        <v>299</v>
      </c>
      <c r="EB158" s="125" t="s">
        <v>299</v>
      </c>
      <c r="EC158" s="126" t="s">
        <v>299</v>
      </c>
      <c r="ED158" s="127" t="s">
        <v>299</v>
      </c>
      <c r="EE158" s="2" t="s">
        <v>299</v>
      </c>
      <c r="EF158" s="125" t="s">
        <v>299</v>
      </c>
      <c r="EG158" s="126" t="s">
        <v>299</v>
      </c>
      <c r="EH158" s="127" t="s">
        <v>299</v>
      </c>
      <c r="EI158" s="2" t="s">
        <v>299</v>
      </c>
      <c r="EJ158" s="125" t="s">
        <v>299</v>
      </c>
      <c r="EK158" s="126" t="s">
        <v>299</v>
      </c>
      <c r="EL158" s="127" t="s">
        <v>299</v>
      </c>
      <c r="EM158" s="2" t="s">
        <v>299</v>
      </c>
      <c r="EN158" s="125" t="s">
        <v>299</v>
      </c>
      <c r="EO158" s="126" t="s">
        <v>299</v>
      </c>
      <c r="EP158" s="127" t="s">
        <v>299</v>
      </c>
      <c r="EQ158" s="2" t="s">
        <v>299</v>
      </c>
      <c r="ER158" s="125" t="s">
        <v>299</v>
      </c>
      <c r="ES158" s="126" t="s">
        <v>299</v>
      </c>
      <c r="ET158" s="127" t="s">
        <v>299</v>
      </c>
      <c r="EU158" s="2" t="s">
        <v>299</v>
      </c>
      <c r="EV158" s="125" t="s">
        <v>299</v>
      </c>
      <c r="EW158" s="126" t="s">
        <v>299</v>
      </c>
      <c r="EX158" s="127" t="s">
        <v>299</v>
      </c>
      <c r="EY158" s="2" t="s">
        <v>299</v>
      </c>
      <c r="EZ158" s="125" t="s">
        <v>299</v>
      </c>
      <c r="FA158" s="126" t="s">
        <v>299</v>
      </c>
      <c r="FB158" s="127" t="s">
        <v>299</v>
      </c>
      <c r="FC158" s="2" t="s">
        <v>299</v>
      </c>
      <c r="FD158" s="125" t="s">
        <v>299</v>
      </c>
      <c r="FE158" s="126" t="s">
        <v>299</v>
      </c>
      <c r="FF158" s="127" t="s">
        <v>299</v>
      </c>
    </row>
    <row r="159" spans="2:162">
      <c r="B159" s="2" t="str">
        <f>IF('[1]Service Rank in each comparison'!D160="","",'[1]Service Rank in each comparison'!$C160)</f>
        <v/>
      </c>
      <c r="C159" s="5">
        <f>'[1]Service Rank in each comparison'!D160</f>
        <v>0</v>
      </c>
      <c r="D159" s="6" t="str">
        <f>IF('[1]Service Rank in each comparison'!E160="","",'[1]Service Rank in each comparison'!E160)</f>
        <v/>
      </c>
      <c r="E159" s="7">
        <f t="shared" si="40"/>
        <v>1</v>
      </c>
      <c r="F159" s="2" t="str">
        <f>IF('[1]Service Rank in each comparison'!F160="","",'[1]Service Rank in each comparison'!$C160)</f>
        <v>Circadian rhythm - mammal</v>
      </c>
      <c r="G159" s="5">
        <f>'[1]Service Rank in each comparison'!F160</f>
        <v>50.1580087293414</v>
      </c>
      <c r="H159" s="6">
        <f>'[1]Service Rank in each comparison'!G160</f>
        <v>50.1580087293414</v>
      </c>
      <c r="I159" s="7">
        <f t="shared" si="41"/>
        <v>1</v>
      </c>
      <c r="J159" s="2" t="str">
        <f>IF('[1]Service Rank in each comparison'!H160="","",'[1]Service Rank in each comparison'!$C160)</f>
        <v>Circadian rhythm - mammal</v>
      </c>
      <c r="K159" s="5">
        <f>'[1]Service Rank in each comparison'!H160</f>
        <v>221.782053416373</v>
      </c>
      <c r="L159" s="6">
        <f>'[1]Service Rank in each comparison'!I160</f>
        <v>5.72883561118006</v>
      </c>
      <c r="M159" s="7">
        <f t="shared" si="42"/>
        <v>1</v>
      </c>
      <c r="N159" s="2" t="str">
        <f>IF('[1]Service Rank in each comparison'!J160="","",'[1]Service Rank in each comparison'!$C160)</f>
        <v/>
      </c>
      <c r="O159" s="5">
        <f>'[1]Service Rank in each comparison'!J160</f>
        <v>0</v>
      </c>
      <c r="P159" s="6">
        <f>'[1]Service Rank in each comparison'!K160</f>
        <v>0</v>
      </c>
      <c r="Q159" s="7">
        <f t="shared" si="43"/>
        <v>1</v>
      </c>
      <c r="R159" s="2" t="str">
        <f>IF('[1]Service Rank in each comparison'!L160="","",'[1]Service Rank in each comparison'!$C160)</f>
        <v/>
      </c>
      <c r="S159" s="5">
        <f>'[1]Service Rank in each comparison'!L160</f>
        <v>0</v>
      </c>
      <c r="T159" s="6">
        <f>'[1]Service Rank in each comparison'!M160</f>
        <v>0</v>
      </c>
      <c r="U159" s="7">
        <f t="shared" si="44"/>
        <v>1</v>
      </c>
      <c r="V159" s="2" t="str">
        <f>IF('[1]Service Rank in each comparison'!N160="","",'[1]Service Rank in each comparison'!$C160)</f>
        <v/>
      </c>
      <c r="W159" s="5">
        <f>'[1]Service Rank in each comparison'!N160</f>
        <v>0</v>
      </c>
      <c r="X159" s="6">
        <f>'[1]Service Rank in each comparison'!O160</f>
        <v>0</v>
      </c>
      <c r="Y159" s="7">
        <f t="shared" si="45"/>
        <v>1</v>
      </c>
      <c r="Z159" s="2" t="str">
        <f>IF('[1]Service Rank in each comparison'!P160="","",'[1]Service Rank in each comparison'!$C160)</f>
        <v/>
      </c>
      <c r="AA159" s="5">
        <f>'[1]Service Rank in each comparison'!P160</f>
        <v>0</v>
      </c>
      <c r="AB159" s="6">
        <f>'[1]Service Rank in each comparison'!Q160</f>
        <v>0</v>
      </c>
      <c r="AC159" s="7">
        <f t="shared" si="46"/>
        <v>1</v>
      </c>
      <c r="AD159" s="2" t="str">
        <f>IF('[1]Service Rank in each comparison'!R160="","",'[1]Service Rank in each comparison'!$C160)</f>
        <v/>
      </c>
      <c r="AE159" s="5">
        <f>'[1]Service Rank in each comparison'!R160</f>
        <v>0</v>
      </c>
      <c r="AF159" s="6">
        <f>'[1]Service Rank in each comparison'!S160</f>
        <v>0</v>
      </c>
      <c r="AG159" s="7">
        <f t="shared" si="47"/>
        <v>1</v>
      </c>
      <c r="AH159" s="2" t="str">
        <f>IF('[1]Service Rank in each comparison'!T160="","",'[1]Service Rank in each comparison'!$C160)</f>
        <v/>
      </c>
      <c r="AI159" s="5">
        <f>'[1]Service Rank in each comparison'!T160</f>
        <v>0</v>
      </c>
      <c r="AJ159" s="6">
        <f>'[1]Service Rank in each comparison'!U160</f>
        <v>0</v>
      </c>
      <c r="AK159" s="7">
        <f t="shared" si="48"/>
        <v>1</v>
      </c>
      <c r="AL159" s="2" t="str">
        <f>IF('[1]Service Rank in each comparison'!V160="","",'[1]Service Rank in each comparison'!$C160)</f>
        <v/>
      </c>
      <c r="AM159" s="5">
        <f>'[1]Service Rank in each comparison'!V160</f>
        <v>0</v>
      </c>
      <c r="AN159" s="6">
        <f>'[1]Service Rank in each comparison'!W160</f>
        <v>0</v>
      </c>
      <c r="AO159" s="7">
        <f t="shared" si="49"/>
        <v>1</v>
      </c>
      <c r="AP159" s="2" t="str">
        <f>IF('[1]Service Rank in each comparison'!X160="","",'[1]Service Rank in each comparison'!$C160)</f>
        <v/>
      </c>
      <c r="AQ159" s="5">
        <f>'[1]Service Rank in each comparison'!X160</f>
        <v>0</v>
      </c>
      <c r="AR159" s="6">
        <f>'[1]Service Rank in each comparison'!Y160</f>
        <v>0</v>
      </c>
      <c r="AS159" s="7">
        <f t="shared" si="50"/>
        <v>1</v>
      </c>
      <c r="AT159" s="2" t="str">
        <f>IF('[1]Service Rank in each comparison'!Z160="","",'[1]Service Rank in each comparison'!$C160)</f>
        <v/>
      </c>
      <c r="AU159" s="5">
        <f>'[1]Service Rank in each comparison'!Z160</f>
        <v>0</v>
      </c>
      <c r="AV159" s="6">
        <f>'[1]Service Rank in each comparison'!AA160</f>
        <v>0</v>
      </c>
      <c r="AW159" s="7">
        <f t="shared" si="51"/>
        <v>1</v>
      </c>
      <c r="AX159" s="2" t="str">
        <f>IF('[1]Service Rank in each comparison'!AB160="","",'[1]Service Rank in each comparison'!$C160)</f>
        <v/>
      </c>
      <c r="AY159" s="5">
        <f>'[1]Service Rank in each comparison'!AB160</f>
        <v>0</v>
      </c>
      <c r="AZ159" s="6">
        <f>'[1]Service Rank in each comparison'!AC160</f>
        <v>0</v>
      </c>
      <c r="BA159" s="7">
        <f t="shared" si="52"/>
        <v>1</v>
      </c>
      <c r="BB159" s="2" t="str">
        <f>IF('[1]Service Rank in each comparison'!AD160="","",'[1]Service Rank in each comparison'!$C160)</f>
        <v/>
      </c>
      <c r="BC159" s="5">
        <f>'[1]Service Rank in each comparison'!AD160</f>
        <v>0</v>
      </c>
      <c r="BD159" s="6">
        <f>'[1]Service Rank in each comparison'!AE160</f>
        <v>0</v>
      </c>
      <c r="BE159" s="7">
        <f t="shared" si="53"/>
        <v>1</v>
      </c>
      <c r="BF159" s="2" t="str">
        <f>IF('[1]Service Rank in each comparison'!AF160="","",'[1]Service Rank in each comparison'!$C160)</f>
        <v/>
      </c>
      <c r="BG159" s="5">
        <f>'[1]Service Rank in each comparison'!AF160</f>
        <v>0</v>
      </c>
      <c r="BH159" s="6">
        <f>'[1]Service Rank in each comparison'!AG160</f>
        <v>0</v>
      </c>
      <c r="BI159" s="7">
        <f t="shared" si="54"/>
        <v>1</v>
      </c>
      <c r="BJ159" s="2" t="str">
        <f>IF('[1]Service Rank in each comparison'!AH160="","",'[1]Service Rank in each comparison'!$C160)</f>
        <v/>
      </c>
      <c r="BK159" s="5">
        <f>'[1]Service Rank in each comparison'!AH160</f>
        <v>0</v>
      </c>
      <c r="BL159" s="6">
        <f>'[1]Service Rank in each comparison'!AI160</f>
        <v>0</v>
      </c>
      <c r="BM159" s="7">
        <f t="shared" si="55"/>
        <v>1</v>
      </c>
      <c r="BN159" s="2" t="str">
        <f>IF('[1]Service Rank in each comparison'!AJ160="","",'[1]Service Rank in each comparison'!$C160)</f>
        <v/>
      </c>
      <c r="BO159" s="5">
        <f>'[1]Service Rank in each comparison'!AJ160</f>
        <v>0</v>
      </c>
      <c r="BP159" s="6">
        <f>'[1]Service Rank in each comparison'!AK160</f>
        <v>0</v>
      </c>
      <c r="BQ159" s="7">
        <f t="shared" si="56"/>
        <v>1</v>
      </c>
      <c r="BR159" s="2" t="str">
        <f>IF('[1]Service Rank in each comparison'!AL160="","",'[1]Service Rank in each comparison'!$C160)</f>
        <v/>
      </c>
      <c r="BS159" s="5">
        <f>'[1]Service Rank in each comparison'!AL160</f>
        <v>0</v>
      </c>
      <c r="BT159" s="6">
        <f>'[1]Service Rank in each comparison'!AM160</f>
        <v>0</v>
      </c>
      <c r="BU159" s="7">
        <f t="shared" si="57"/>
        <v>1</v>
      </c>
      <c r="BV159" s="2" t="str">
        <f>IF('[1]Service Rank in each comparison'!AN160="","",'[1]Service Rank in each comparison'!$C160)</f>
        <v/>
      </c>
      <c r="BW159" s="5">
        <f>'[1]Service Rank in each comparison'!AN160</f>
        <v>0</v>
      </c>
      <c r="BX159" s="6">
        <f>'[1]Service Rank in each comparison'!AO160</f>
        <v>0</v>
      </c>
      <c r="BY159" s="7">
        <f t="shared" si="58"/>
        <v>1</v>
      </c>
      <c r="BZ159" s="2" t="str">
        <f>IF('[1]Service Rank in each comparison'!AP160="","",'[1]Service Rank in each comparison'!$C160)</f>
        <v/>
      </c>
      <c r="CA159" s="5">
        <f>'[1]Service Rank in each comparison'!AP160</f>
        <v>0</v>
      </c>
      <c r="CB159" s="6">
        <f>'[1]Service Rank in each comparison'!AQ160</f>
        <v>0</v>
      </c>
      <c r="CC159" s="7">
        <f t="shared" si="59"/>
        <v>1</v>
      </c>
      <c r="CE159" s="2" t="s">
        <v>259</v>
      </c>
      <c r="CF159" s="5">
        <v>48.9938327736284</v>
      </c>
      <c r="CG159" s="6">
        <v>-48.9938327736284</v>
      </c>
      <c r="CH159" s="7">
        <v>1</v>
      </c>
      <c r="CI159" s="2" t="s">
        <v>299</v>
      </c>
      <c r="CJ159" s="125" t="s">
        <v>299</v>
      </c>
      <c r="CK159" s="126" t="s">
        <v>299</v>
      </c>
      <c r="CL159" s="127" t="s">
        <v>299</v>
      </c>
      <c r="CM159" s="2" t="s">
        <v>299</v>
      </c>
      <c r="CN159" s="125" t="s">
        <v>299</v>
      </c>
      <c r="CO159" s="126" t="s">
        <v>299</v>
      </c>
      <c r="CP159" s="127" t="s">
        <v>299</v>
      </c>
      <c r="CQ159" s="2" t="s">
        <v>299</v>
      </c>
      <c r="CR159" s="125" t="s">
        <v>299</v>
      </c>
      <c r="CS159" s="126" t="s">
        <v>299</v>
      </c>
      <c r="CT159" s="127" t="s">
        <v>299</v>
      </c>
      <c r="CU159" s="2" t="s">
        <v>299</v>
      </c>
      <c r="CV159" s="125" t="s">
        <v>299</v>
      </c>
      <c r="CW159" s="126" t="s">
        <v>299</v>
      </c>
      <c r="CX159" s="127" t="s">
        <v>299</v>
      </c>
      <c r="CY159" s="2" t="s">
        <v>299</v>
      </c>
      <c r="CZ159" s="125" t="s">
        <v>299</v>
      </c>
      <c r="DA159" s="126" t="s">
        <v>299</v>
      </c>
      <c r="DB159" s="127" t="s">
        <v>299</v>
      </c>
      <c r="DC159" s="2" t="s">
        <v>299</v>
      </c>
      <c r="DD159" s="125" t="s">
        <v>299</v>
      </c>
      <c r="DE159" s="126" t="s">
        <v>299</v>
      </c>
      <c r="DF159" s="127" t="s">
        <v>299</v>
      </c>
      <c r="DG159" s="2" t="s">
        <v>299</v>
      </c>
      <c r="DH159" s="125" t="s">
        <v>299</v>
      </c>
      <c r="DI159" s="126" t="s">
        <v>299</v>
      </c>
      <c r="DJ159" s="127" t="s">
        <v>299</v>
      </c>
      <c r="DK159" s="2" t="s">
        <v>299</v>
      </c>
      <c r="DL159" s="125" t="s">
        <v>299</v>
      </c>
      <c r="DM159" s="126" t="s">
        <v>299</v>
      </c>
      <c r="DN159" s="127" t="s">
        <v>299</v>
      </c>
      <c r="DO159" s="2" t="s">
        <v>299</v>
      </c>
      <c r="DP159" s="125" t="s">
        <v>299</v>
      </c>
      <c r="DQ159" s="126" t="s">
        <v>299</v>
      </c>
      <c r="DR159" s="127" t="s">
        <v>299</v>
      </c>
      <c r="DS159" s="2" t="s">
        <v>299</v>
      </c>
      <c r="DT159" s="125" t="s">
        <v>299</v>
      </c>
      <c r="DU159" s="126" t="s">
        <v>299</v>
      </c>
      <c r="DV159" s="127" t="s">
        <v>299</v>
      </c>
      <c r="DW159" s="2" t="s">
        <v>299</v>
      </c>
      <c r="DX159" s="125" t="s">
        <v>299</v>
      </c>
      <c r="DY159" s="126" t="s">
        <v>299</v>
      </c>
      <c r="DZ159" s="127" t="s">
        <v>299</v>
      </c>
      <c r="EA159" s="2" t="s">
        <v>299</v>
      </c>
      <c r="EB159" s="125" t="s">
        <v>299</v>
      </c>
      <c r="EC159" s="126" t="s">
        <v>299</v>
      </c>
      <c r="ED159" s="127" t="s">
        <v>299</v>
      </c>
      <c r="EE159" s="2" t="s">
        <v>299</v>
      </c>
      <c r="EF159" s="125" t="s">
        <v>299</v>
      </c>
      <c r="EG159" s="126" t="s">
        <v>299</v>
      </c>
      <c r="EH159" s="127" t="s">
        <v>299</v>
      </c>
      <c r="EI159" s="2" t="s">
        <v>299</v>
      </c>
      <c r="EJ159" s="125" t="s">
        <v>299</v>
      </c>
      <c r="EK159" s="126" t="s">
        <v>299</v>
      </c>
      <c r="EL159" s="127" t="s">
        <v>299</v>
      </c>
      <c r="EM159" s="2" t="s">
        <v>299</v>
      </c>
      <c r="EN159" s="125" t="s">
        <v>299</v>
      </c>
      <c r="EO159" s="126" t="s">
        <v>299</v>
      </c>
      <c r="EP159" s="127" t="s">
        <v>299</v>
      </c>
      <c r="EQ159" s="2" t="s">
        <v>299</v>
      </c>
      <c r="ER159" s="125" t="s">
        <v>299</v>
      </c>
      <c r="ES159" s="126" t="s">
        <v>299</v>
      </c>
      <c r="ET159" s="127" t="s">
        <v>299</v>
      </c>
      <c r="EU159" s="2" t="s">
        <v>299</v>
      </c>
      <c r="EV159" s="125" t="s">
        <v>299</v>
      </c>
      <c r="EW159" s="126" t="s">
        <v>299</v>
      </c>
      <c r="EX159" s="127" t="s">
        <v>299</v>
      </c>
      <c r="EY159" s="2" t="s">
        <v>299</v>
      </c>
      <c r="EZ159" s="125" t="s">
        <v>299</v>
      </c>
      <c r="FA159" s="126" t="s">
        <v>299</v>
      </c>
      <c r="FB159" s="127" t="s">
        <v>299</v>
      </c>
      <c r="FC159" s="2" t="s">
        <v>299</v>
      </c>
      <c r="FD159" s="125" t="s">
        <v>299</v>
      </c>
      <c r="FE159" s="126" t="s">
        <v>299</v>
      </c>
      <c r="FF159" s="127" t="s">
        <v>299</v>
      </c>
    </row>
    <row r="160" spans="2:162">
      <c r="B160" s="2" t="str">
        <f>IF('[1]Service Rank in each comparison'!D161="","",'[1]Service Rank in each comparison'!$C161)</f>
        <v>Long-term potentiation</v>
      </c>
      <c r="C160" s="5">
        <f>'[1]Service Rank in each comparison'!D161</f>
        <v>51.9602151025277</v>
      </c>
      <c r="D160" s="6">
        <f>IF('[1]Service Rank in each comparison'!E161="","",'[1]Service Rank in each comparison'!E161)</f>
        <v>-51.9602151025277</v>
      </c>
      <c r="E160" s="7">
        <f t="shared" si="40"/>
        <v>1</v>
      </c>
      <c r="F160" s="2" t="str">
        <f>IF('[1]Service Rank in each comparison'!F161="","",'[1]Service Rank in each comparison'!$C161)</f>
        <v>Long-term potentiation</v>
      </c>
      <c r="G160" s="5">
        <f>'[1]Service Rank in each comparison'!F161</f>
        <v>178.342435729937</v>
      </c>
      <c r="H160" s="6">
        <f>'[1]Service Rank in each comparison'!G161</f>
        <v>-178.342435729937</v>
      </c>
      <c r="I160" s="7">
        <f t="shared" si="41"/>
        <v>1</v>
      </c>
      <c r="J160" s="2" t="str">
        <f>IF('[1]Service Rank in each comparison'!H161="","",'[1]Service Rank in each comparison'!$C161)</f>
        <v/>
      </c>
      <c r="K160" s="5">
        <f>'[1]Service Rank in each comparison'!H161</f>
        <v>0</v>
      </c>
      <c r="L160" s="6">
        <f>'[1]Service Rank in each comparison'!I161</f>
        <v>0</v>
      </c>
      <c r="M160" s="7">
        <f t="shared" si="42"/>
        <v>1</v>
      </c>
      <c r="N160" s="2" t="str">
        <f>IF('[1]Service Rank in each comparison'!J161="","",'[1]Service Rank in each comparison'!$C161)</f>
        <v/>
      </c>
      <c r="O160" s="5">
        <f>'[1]Service Rank in each comparison'!J161</f>
        <v>0</v>
      </c>
      <c r="P160" s="6">
        <f>'[1]Service Rank in each comparison'!K161</f>
        <v>0</v>
      </c>
      <c r="Q160" s="7">
        <f t="shared" si="43"/>
        <v>1</v>
      </c>
      <c r="R160" s="2" t="str">
        <f>IF('[1]Service Rank in each comparison'!L161="","",'[1]Service Rank in each comparison'!$C161)</f>
        <v/>
      </c>
      <c r="S160" s="5">
        <f>'[1]Service Rank in each comparison'!L161</f>
        <v>0</v>
      </c>
      <c r="T160" s="6">
        <f>'[1]Service Rank in each comparison'!M161</f>
        <v>0</v>
      </c>
      <c r="U160" s="7">
        <f t="shared" si="44"/>
        <v>1</v>
      </c>
      <c r="V160" s="2" t="str">
        <f>IF('[1]Service Rank in each comparison'!N161="","",'[1]Service Rank in each comparison'!$C161)</f>
        <v/>
      </c>
      <c r="W160" s="5">
        <f>'[1]Service Rank in each comparison'!N161</f>
        <v>0</v>
      </c>
      <c r="X160" s="6">
        <f>'[1]Service Rank in each comparison'!O161</f>
        <v>0</v>
      </c>
      <c r="Y160" s="7">
        <f t="shared" si="45"/>
        <v>1</v>
      </c>
      <c r="Z160" s="2" t="str">
        <f>IF('[1]Service Rank in each comparison'!P161="","",'[1]Service Rank in each comparison'!$C161)</f>
        <v/>
      </c>
      <c r="AA160" s="5">
        <f>'[1]Service Rank in each comparison'!P161</f>
        <v>0</v>
      </c>
      <c r="AB160" s="6">
        <f>'[1]Service Rank in each comparison'!Q161</f>
        <v>0</v>
      </c>
      <c r="AC160" s="7">
        <f t="shared" si="46"/>
        <v>1</v>
      </c>
      <c r="AD160" s="2" t="str">
        <f>IF('[1]Service Rank in each comparison'!R161="","",'[1]Service Rank in each comparison'!$C161)</f>
        <v/>
      </c>
      <c r="AE160" s="5">
        <f>'[1]Service Rank in each comparison'!R161</f>
        <v>0</v>
      </c>
      <c r="AF160" s="6">
        <f>'[1]Service Rank in each comparison'!S161</f>
        <v>0</v>
      </c>
      <c r="AG160" s="7">
        <f t="shared" si="47"/>
        <v>1</v>
      </c>
      <c r="AH160" s="2" t="str">
        <f>IF('[1]Service Rank in each comparison'!T161="","",'[1]Service Rank in each comparison'!$C161)</f>
        <v/>
      </c>
      <c r="AI160" s="5">
        <f>'[1]Service Rank in each comparison'!T161</f>
        <v>0</v>
      </c>
      <c r="AJ160" s="6">
        <f>'[1]Service Rank in each comparison'!U161</f>
        <v>0</v>
      </c>
      <c r="AK160" s="7">
        <f t="shared" si="48"/>
        <v>1</v>
      </c>
      <c r="AL160" s="2" t="str">
        <f>IF('[1]Service Rank in each comparison'!V161="","",'[1]Service Rank in each comparison'!$C161)</f>
        <v/>
      </c>
      <c r="AM160" s="5">
        <f>'[1]Service Rank in each comparison'!V161</f>
        <v>0</v>
      </c>
      <c r="AN160" s="6">
        <f>'[1]Service Rank in each comparison'!W161</f>
        <v>0</v>
      </c>
      <c r="AO160" s="7">
        <f t="shared" si="49"/>
        <v>1</v>
      </c>
      <c r="AP160" s="2" t="str">
        <f>IF('[1]Service Rank in each comparison'!X161="","",'[1]Service Rank in each comparison'!$C161)</f>
        <v/>
      </c>
      <c r="AQ160" s="5">
        <f>'[1]Service Rank in each comparison'!X161</f>
        <v>0</v>
      </c>
      <c r="AR160" s="6">
        <f>'[1]Service Rank in each comparison'!Y161</f>
        <v>0</v>
      </c>
      <c r="AS160" s="7">
        <f t="shared" si="50"/>
        <v>1</v>
      </c>
      <c r="AT160" s="2" t="str">
        <f>IF('[1]Service Rank in each comparison'!Z161="","",'[1]Service Rank in each comparison'!$C161)</f>
        <v/>
      </c>
      <c r="AU160" s="5">
        <f>'[1]Service Rank in each comparison'!Z161</f>
        <v>0</v>
      </c>
      <c r="AV160" s="6">
        <f>'[1]Service Rank in each comparison'!AA161</f>
        <v>0</v>
      </c>
      <c r="AW160" s="7">
        <f t="shared" si="51"/>
        <v>1</v>
      </c>
      <c r="AX160" s="2" t="str">
        <f>IF('[1]Service Rank in each comparison'!AB161="","",'[1]Service Rank in each comparison'!$C161)</f>
        <v/>
      </c>
      <c r="AY160" s="5">
        <f>'[1]Service Rank in each comparison'!AB161</f>
        <v>0</v>
      </c>
      <c r="AZ160" s="6">
        <f>'[1]Service Rank in each comparison'!AC161</f>
        <v>0</v>
      </c>
      <c r="BA160" s="7">
        <f t="shared" si="52"/>
        <v>1</v>
      </c>
      <c r="BB160" s="2" t="str">
        <f>IF('[1]Service Rank in each comparison'!AD161="","",'[1]Service Rank in each comparison'!$C161)</f>
        <v/>
      </c>
      <c r="BC160" s="5">
        <f>'[1]Service Rank in each comparison'!AD161</f>
        <v>0</v>
      </c>
      <c r="BD160" s="6">
        <f>'[1]Service Rank in each comparison'!AE161</f>
        <v>0</v>
      </c>
      <c r="BE160" s="7">
        <f t="shared" si="53"/>
        <v>1</v>
      </c>
      <c r="BF160" s="2" t="str">
        <f>IF('[1]Service Rank in each comparison'!AF161="","",'[1]Service Rank in each comparison'!$C161)</f>
        <v/>
      </c>
      <c r="BG160" s="5">
        <f>'[1]Service Rank in each comparison'!AF161</f>
        <v>0</v>
      </c>
      <c r="BH160" s="6">
        <f>'[1]Service Rank in each comparison'!AG161</f>
        <v>0</v>
      </c>
      <c r="BI160" s="7">
        <f t="shared" si="54"/>
        <v>1</v>
      </c>
      <c r="BJ160" s="2" t="str">
        <f>IF('[1]Service Rank in each comparison'!AH161="","",'[1]Service Rank in each comparison'!$C161)</f>
        <v/>
      </c>
      <c r="BK160" s="5">
        <f>'[1]Service Rank in each comparison'!AH161</f>
        <v>0</v>
      </c>
      <c r="BL160" s="6">
        <f>'[1]Service Rank in each comparison'!AI161</f>
        <v>0</v>
      </c>
      <c r="BM160" s="7">
        <f t="shared" si="55"/>
        <v>1</v>
      </c>
      <c r="BN160" s="2" t="str">
        <f>IF('[1]Service Rank in each comparison'!AJ161="","",'[1]Service Rank in each comparison'!$C161)</f>
        <v/>
      </c>
      <c r="BO160" s="5">
        <f>'[1]Service Rank in each comparison'!AJ161</f>
        <v>0</v>
      </c>
      <c r="BP160" s="6">
        <f>'[1]Service Rank in each comparison'!AK161</f>
        <v>0</v>
      </c>
      <c r="BQ160" s="7">
        <f t="shared" si="56"/>
        <v>1</v>
      </c>
      <c r="BR160" s="2" t="str">
        <f>IF('[1]Service Rank in each comparison'!AL161="","",'[1]Service Rank in each comparison'!$C161)</f>
        <v/>
      </c>
      <c r="BS160" s="5">
        <f>'[1]Service Rank in each comparison'!AL161</f>
        <v>0</v>
      </c>
      <c r="BT160" s="6">
        <f>'[1]Service Rank in each comparison'!AM161</f>
        <v>0</v>
      </c>
      <c r="BU160" s="7">
        <f t="shared" si="57"/>
        <v>1</v>
      </c>
      <c r="BV160" s="2" t="str">
        <f>IF('[1]Service Rank in each comparison'!AN161="","",'[1]Service Rank in each comparison'!$C161)</f>
        <v/>
      </c>
      <c r="BW160" s="5">
        <f>'[1]Service Rank in each comparison'!AN161</f>
        <v>0</v>
      </c>
      <c r="BX160" s="6">
        <f>'[1]Service Rank in each comparison'!AO161</f>
        <v>0</v>
      </c>
      <c r="BY160" s="7">
        <f t="shared" si="58"/>
        <v>1</v>
      </c>
      <c r="BZ160" s="2" t="str">
        <f>IF('[1]Service Rank in each comparison'!AP161="","",'[1]Service Rank in each comparison'!$C161)</f>
        <v/>
      </c>
      <c r="CA160" s="5">
        <f>'[1]Service Rank in each comparison'!AP161</f>
        <v>0</v>
      </c>
      <c r="CB160" s="6">
        <f>'[1]Service Rank in each comparison'!AQ161</f>
        <v>0</v>
      </c>
      <c r="CC160" s="7">
        <f t="shared" si="59"/>
        <v>1</v>
      </c>
      <c r="CE160" s="2" t="s">
        <v>271</v>
      </c>
      <c r="CF160" s="5">
        <v>47.883804346827</v>
      </c>
      <c r="CG160" s="6">
        <v>-47.883804346827</v>
      </c>
      <c r="CH160" s="7">
        <v>1</v>
      </c>
      <c r="CI160" s="2" t="s">
        <v>299</v>
      </c>
      <c r="CJ160" s="125" t="s">
        <v>299</v>
      </c>
      <c r="CK160" s="126" t="s">
        <v>299</v>
      </c>
      <c r="CL160" s="127" t="s">
        <v>299</v>
      </c>
      <c r="CM160" s="2" t="s">
        <v>299</v>
      </c>
      <c r="CN160" s="125" t="s">
        <v>299</v>
      </c>
      <c r="CO160" s="126" t="s">
        <v>299</v>
      </c>
      <c r="CP160" s="127" t="s">
        <v>299</v>
      </c>
      <c r="CQ160" s="2" t="s">
        <v>299</v>
      </c>
      <c r="CR160" s="125" t="s">
        <v>299</v>
      </c>
      <c r="CS160" s="126" t="s">
        <v>299</v>
      </c>
      <c r="CT160" s="127" t="s">
        <v>299</v>
      </c>
      <c r="CU160" s="2" t="s">
        <v>299</v>
      </c>
      <c r="CV160" s="125" t="s">
        <v>299</v>
      </c>
      <c r="CW160" s="126" t="s">
        <v>299</v>
      </c>
      <c r="CX160" s="127" t="s">
        <v>299</v>
      </c>
      <c r="CY160" s="2" t="s">
        <v>299</v>
      </c>
      <c r="CZ160" s="125" t="s">
        <v>299</v>
      </c>
      <c r="DA160" s="126" t="s">
        <v>299</v>
      </c>
      <c r="DB160" s="127" t="s">
        <v>299</v>
      </c>
      <c r="DC160" s="2" t="s">
        <v>299</v>
      </c>
      <c r="DD160" s="125" t="s">
        <v>299</v>
      </c>
      <c r="DE160" s="126" t="s">
        <v>299</v>
      </c>
      <c r="DF160" s="127" t="s">
        <v>299</v>
      </c>
      <c r="DG160" s="2" t="s">
        <v>299</v>
      </c>
      <c r="DH160" s="125" t="s">
        <v>299</v>
      </c>
      <c r="DI160" s="126" t="s">
        <v>299</v>
      </c>
      <c r="DJ160" s="127" t="s">
        <v>299</v>
      </c>
      <c r="DK160" s="2" t="s">
        <v>299</v>
      </c>
      <c r="DL160" s="125" t="s">
        <v>299</v>
      </c>
      <c r="DM160" s="126" t="s">
        <v>299</v>
      </c>
      <c r="DN160" s="127" t="s">
        <v>299</v>
      </c>
      <c r="DO160" s="2" t="s">
        <v>299</v>
      </c>
      <c r="DP160" s="125" t="s">
        <v>299</v>
      </c>
      <c r="DQ160" s="126" t="s">
        <v>299</v>
      </c>
      <c r="DR160" s="127" t="s">
        <v>299</v>
      </c>
      <c r="DS160" s="2" t="s">
        <v>299</v>
      </c>
      <c r="DT160" s="125" t="s">
        <v>299</v>
      </c>
      <c r="DU160" s="126" t="s">
        <v>299</v>
      </c>
      <c r="DV160" s="127" t="s">
        <v>299</v>
      </c>
      <c r="DW160" s="2" t="s">
        <v>299</v>
      </c>
      <c r="DX160" s="125" t="s">
        <v>299</v>
      </c>
      <c r="DY160" s="126" t="s">
        <v>299</v>
      </c>
      <c r="DZ160" s="127" t="s">
        <v>299</v>
      </c>
      <c r="EA160" s="2" t="s">
        <v>299</v>
      </c>
      <c r="EB160" s="125" t="s">
        <v>299</v>
      </c>
      <c r="EC160" s="126" t="s">
        <v>299</v>
      </c>
      <c r="ED160" s="127" t="s">
        <v>299</v>
      </c>
      <c r="EE160" s="2" t="s">
        <v>299</v>
      </c>
      <c r="EF160" s="125" t="s">
        <v>299</v>
      </c>
      <c r="EG160" s="126" t="s">
        <v>299</v>
      </c>
      <c r="EH160" s="127" t="s">
        <v>299</v>
      </c>
      <c r="EI160" s="2" t="s">
        <v>299</v>
      </c>
      <c r="EJ160" s="125" t="s">
        <v>299</v>
      </c>
      <c r="EK160" s="126" t="s">
        <v>299</v>
      </c>
      <c r="EL160" s="127" t="s">
        <v>299</v>
      </c>
      <c r="EM160" s="2" t="s">
        <v>299</v>
      </c>
      <c r="EN160" s="125" t="s">
        <v>299</v>
      </c>
      <c r="EO160" s="126" t="s">
        <v>299</v>
      </c>
      <c r="EP160" s="127" t="s">
        <v>299</v>
      </c>
      <c r="EQ160" s="2" t="s">
        <v>299</v>
      </c>
      <c r="ER160" s="125" t="s">
        <v>299</v>
      </c>
      <c r="ES160" s="126" t="s">
        <v>299</v>
      </c>
      <c r="ET160" s="127" t="s">
        <v>299</v>
      </c>
      <c r="EU160" s="2" t="s">
        <v>299</v>
      </c>
      <c r="EV160" s="125" t="s">
        <v>299</v>
      </c>
      <c r="EW160" s="126" t="s">
        <v>299</v>
      </c>
      <c r="EX160" s="127" t="s">
        <v>299</v>
      </c>
      <c r="EY160" s="2" t="s">
        <v>299</v>
      </c>
      <c r="EZ160" s="125" t="s">
        <v>299</v>
      </c>
      <c r="FA160" s="126" t="s">
        <v>299</v>
      </c>
      <c r="FB160" s="127" t="s">
        <v>299</v>
      </c>
      <c r="FC160" s="2" t="s">
        <v>299</v>
      </c>
      <c r="FD160" s="125" t="s">
        <v>299</v>
      </c>
      <c r="FE160" s="126" t="s">
        <v>299</v>
      </c>
      <c r="FF160" s="127" t="s">
        <v>299</v>
      </c>
    </row>
    <row r="161" spans="2:162">
      <c r="B161" s="2" t="str">
        <f>IF('[1]Service Rank in each comparison'!D162="","",'[1]Service Rank in each comparison'!$C162)</f>
        <v/>
      </c>
      <c r="C161" s="5">
        <f>'[1]Service Rank in each comparison'!D162</f>
        <v>0</v>
      </c>
      <c r="D161" s="6" t="str">
        <f>IF('[1]Service Rank in each comparison'!E162="","",'[1]Service Rank in each comparison'!E162)</f>
        <v/>
      </c>
      <c r="E161" s="7">
        <f t="shared" si="40"/>
        <v>1</v>
      </c>
      <c r="F161" s="2" t="str">
        <f>IF('[1]Service Rank in each comparison'!F162="","",'[1]Service Rank in each comparison'!$C162)</f>
        <v>Neurotrophin signaling pathway</v>
      </c>
      <c r="G161" s="5">
        <f>'[1]Service Rank in each comparison'!F162</f>
        <v>57.0277877156684</v>
      </c>
      <c r="H161" s="6">
        <f>'[1]Service Rank in each comparison'!G162</f>
        <v>-40.25355191125</v>
      </c>
      <c r="I161" s="7">
        <f t="shared" si="41"/>
        <v>1</v>
      </c>
      <c r="J161" s="2" t="str">
        <f>IF('[1]Service Rank in each comparison'!H162="","",'[1]Service Rank in each comparison'!$C162)</f>
        <v>Neurotrophin signaling pathway</v>
      </c>
      <c r="K161" s="5">
        <f>'[1]Service Rank in each comparison'!H162</f>
        <v>4.40807121823395</v>
      </c>
      <c r="L161" s="6">
        <f>'[1]Service Rank in each comparison'!I162</f>
        <v>-4.40807121823395</v>
      </c>
      <c r="M161" s="7">
        <f t="shared" si="42"/>
        <v>1</v>
      </c>
      <c r="N161" s="2" t="str">
        <f>IF('[1]Service Rank in each comparison'!J162="","",'[1]Service Rank in each comparison'!$C162)</f>
        <v/>
      </c>
      <c r="O161" s="5">
        <f>'[1]Service Rank in each comparison'!J162</f>
        <v>0</v>
      </c>
      <c r="P161" s="6">
        <f>'[1]Service Rank in each comparison'!K162</f>
        <v>0</v>
      </c>
      <c r="Q161" s="7">
        <f t="shared" si="43"/>
        <v>1</v>
      </c>
      <c r="R161" s="2" t="str">
        <f>IF('[1]Service Rank in each comparison'!L162="","",'[1]Service Rank in each comparison'!$C162)</f>
        <v/>
      </c>
      <c r="S161" s="5">
        <f>'[1]Service Rank in each comparison'!L162</f>
        <v>0</v>
      </c>
      <c r="T161" s="6">
        <f>'[1]Service Rank in each comparison'!M162</f>
        <v>0</v>
      </c>
      <c r="U161" s="7">
        <f t="shared" si="44"/>
        <v>1</v>
      </c>
      <c r="V161" s="2" t="str">
        <f>IF('[1]Service Rank in each comparison'!N162="","",'[1]Service Rank in each comparison'!$C162)</f>
        <v/>
      </c>
      <c r="W161" s="5">
        <f>'[1]Service Rank in each comparison'!N162</f>
        <v>0</v>
      </c>
      <c r="X161" s="6">
        <f>'[1]Service Rank in each comparison'!O162</f>
        <v>0</v>
      </c>
      <c r="Y161" s="7">
        <f t="shared" si="45"/>
        <v>1</v>
      </c>
      <c r="Z161" s="2" t="str">
        <f>IF('[1]Service Rank in each comparison'!P162="","",'[1]Service Rank in each comparison'!$C162)</f>
        <v/>
      </c>
      <c r="AA161" s="5">
        <f>'[1]Service Rank in each comparison'!P162</f>
        <v>0</v>
      </c>
      <c r="AB161" s="6">
        <f>'[1]Service Rank in each comparison'!Q162</f>
        <v>0</v>
      </c>
      <c r="AC161" s="7">
        <f t="shared" si="46"/>
        <v>1</v>
      </c>
      <c r="AD161" s="2" t="str">
        <f>IF('[1]Service Rank in each comparison'!R162="","",'[1]Service Rank in each comparison'!$C162)</f>
        <v/>
      </c>
      <c r="AE161" s="5">
        <f>'[1]Service Rank in each comparison'!R162</f>
        <v>0</v>
      </c>
      <c r="AF161" s="6">
        <f>'[1]Service Rank in each comparison'!S162</f>
        <v>0</v>
      </c>
      <c r="AG161" s="7">
        <f t="shared" si="47"/>
        <v>1</v>
      </c>
      <c r="AH161" s="2" t="str">
        <f>IF('[1]Service Rank in each comparison'!T162="","",'[1]Service Rank in each comparison'!$C162)</f>
        <v/>
      </c>
      <c r="AI161" s="5">
        <f>'[1]Service Rank in each comparison'!T162</f>
        <v>0</v>
      </c>
      <c r="AJ161" s="6">
        <f>'[1]Service Rank in each comparison'!U162</f>
        <v>0</v>
      </c>
      <c r="AK161" s="7">
        <f t="shared" si="48"/>
        <v>1</v>
      </c>
      <c r="AL161" s="2" t="str">
        <f>IF('[1]Service Rank in each comparison'!V162="","",'[1]Service Rank in each comparison'!$C162)</f>
        <v/>
      </c>
      <c r="AM161" s="5">
        <f>'[1]Service Rank in each comparison'!V162</f>
        <v>0</v>
      </c>
      <c r="AN161" s="6">
        <f>'[1]Service Rank in each comparison'!W162</f>
        <v>0</v>
      </c>
      <c r="AO161" s="7">
        <f t="shared" si="49"/>
        <v>1</v>
      </c>
      <c r="AP161" s="2" t="str">
        <f>IF('[1]Service Rank in each comparison'!X162="","",'[1]Service Rank in each comparison'!$C162)</f>
        <v/>
      </c>
      <c r="AQ161" s="5">
        <f>'[1]Service Rank in each comparison'!X162</f>
        <v>0</v>
      </c>
      <c r="AR161" s="6">
        <f>'[1]Service Rank in each comparison'!Y162</f>
        <v>0</v>
      </c>
      <c r="AS161" s="7">
        <f t="shared" si="50"/>
        <v>1</v>
      </c>
      <c r="AT161" s="2" t="str">
        <f>IF('[1]Service Rank in each comparison'!Z162="","",'[1]Service Rank in each comparison'!$C162)</f>
        <v/>
      </c>
      <c r="AU161" s="5">
        <f>'[1]Service Rank in each comparison'!Z162</f>
        <v>0</v>
      </c>
      <c r="AV161" s="6">
        <f>'[1]Service Rank in each comparison'!AA162</f>
        <v>0</v>
      </c>
      <c r="AW161" s="7">
        <f t="shared" si="51"/>
        <v>1</v>
      </c>
      <c r="AX161" s="2" t="str">
        <f>IF('[1]Service Rank in each comparison'!AB162="","",'[1]Service Rank in each comparison'!$C162)</f>
        <v/>
      </c>
      <c r="AY161" s="5">
        <f>'[1]Service Rank in each comparison'!AB162</f>
        <v>0</v>
      </c>
      <c r="AZ161" s="6">
        <f>'[1]Service Rank in each comparison'!AC162</f>
        <v>0</v>
      </c>
      <c r="BA161" s="7">
        <f t="shared" si="52"/>
        <v>1</v>
      </c>
      <c r="BB161" s="2" t="str">
        <f>IF('[1]Service Rank in each comparison'!AD162="","",'[1]Service Rank in each comparison'!$C162)</f>
        <v/>
      </c>
      <c r="BC161" s="5">
        <f>'[1]Service Rank in each comparison'!AD162</f>
        <v>0</v>
      </c>
      <c r="BD161" s="6">
        <f>'[1]Service Rank in each comparison'!AE162</f>
        <v>0</v>
      </c>
      <c r="BE161" s="7">
        <f t="shared" si="53"/>
        <v>1</v>
      </c>
      <c r="BF161" s="2" t="str">
        <f>IF('[1]Service Rank in each comparison'!AF162="","",'[1]Service Rank in each comparison'!$C162)</f>
        <v/>
      </c>
      <c r="BG161" s="5">
        <f>'[1]Service Rank in each comparison'!AF162</f>
        <v>0</v>
      </c>
      <c r="BH161" s="6">
        <f>'[1]Service Rank in each comparison'!AG162</f>
        <v>0</v>
      </c>
      <c r="BI161" s="7">
        <f t="shared" si="54"/>
        <v>1</v>
      </c>
      <c r="BJ161" s="2" t="str">
        <f>IF('[1]Service Rank in each comparison'!AH162="","",'[1]Service Rank in each comparison'!$C162)</f>
        <v/>
      </c>
      <c r="BK161" s="5">
        <f>'[1]Service Rank in each comparison'!AH162</f>
        <v>0</v>
      </c>
      <c r="BL161" s="6">
        <f>'[1]Service Rank in each comparison'!AI162</f>
        <v>0</v>
      </c>
      <c r="BM161" s="7">
        <f t="shared" si="55"/>
        <v>1</v>
      </c>
      <c r="BN161" s="2" t="str">
        <f>IF('[1]Service Rank in each comparison'!AJ162="","",'[1]Service Rank in each comparison'!$C162)</f>
        <v/>
      </c>
      <c r="BO161" s="5">
        <f>'[1]Service Rank in each comparison'!AJ162</f>
        <v>0</v>
      </c>
      <c r="BP161" s="6">
        <f>'[1]Service Rank in each comparison'!AK162</f>
        <v>0</v>
      </c>
      <c r="BQ161" s="7">
        <f t="shared" si="56"/>
        <v>1</v>
      </c>
      <c r="BR161" s="2" t="str">
        <f>IF('[1]Service Rank in each comparison'!AL162="","",'[1]Service Rank in each comparison'!$C162)</f>
        <v/>
      </c>
      <c r="BS161" s="5">
        <f>'[1]Service Rank in each comparison'!AL162</f>
        <v>0</v>
      </c>
      <c r="BT161" s="6">
        <f>'[1]Service Rank in each comparison'!AM162</f>
        <v>0</v>
      </c>
      <c r="BU161" s="7">
        <f t="shared" si="57"/>
        <v>1</v>
      </c>
      <c r="BV161" s="2" t="str">
        <f>IF('[1]Service Rank in each comparison'!AN162="","",'[1]Service Rank in each comparison'!$C162)</f>
        <v/>
      </c>
      <c r="BW161" s="5">
        <f>'[1]Service Rank in each comparison'!AN162</f>
        <v>0</v>
      </c>
      <c r="BX161" s="6">
        <f>'[1]Service Rank in each comparison'!AO162</f>
        <v>0</v>
      </c>
      <c r="BY161" s="7">
        <f t="shared" si="58"/>
        <v>1</v>
      </c>
      <c r="BZ161" s="2" t="str">
        <f>IF('[1]Service Rank in each comparison'!AP162="","",'[1]Service Rank in each comparison'!$C162)</f>
        <v/>
      </c>
      <c r="CA161" s="5">
        <f>'[1]Service Rank in each comparison'!AP162</f>
        <v>0</v>
      </c>
      <c r="CB161" s="6">
        <f>'[1]Service Rank in each comparison'!AQ162</f>
        <v>0</v>
      </c>
      <c r="CC161" s="7">
        <f t="shared" si="59"/>
        <v>1</v>
      </c>
      <c r="CE161" s="2" t="s">
        <v>277</v>
      </c>
      <c r="CF161" s="5">
        <v>46.185466692625</v>
      </c>
      <c r="CG161" s="6">
        <v>-46.185466692625</v>
      </c>
      <c r="CH161" s="7">
        <v>1</v>
      </c>
      <c r="CI161" s="2" t="s">
        <v>299</v>
      </c>
      <c r="CJ161" s="125" t="s">
        <v>299</v>
      </c>
      <c r="CK161" s="126" t="s">
        <v>299</v>
      </c>
      <c r="CL161" s="127" t="s">
        <v>299</v>
      </c>
      <c r="CM161" s="2" t="s">
        <v>299</v>
      </c>
      <c r="CN161" s="125" t="s">
        <v>299</v>
      </c>
      <c r="CO161" s="126" t="s">
        <v>299</v>
      </c>
      <c r="CP161" s="127" t="s">
        <v>299</v>
      </c>
      <c r="CQ161" s="2" t="s">
        <v>299</v>
      </c>
      <c r="CR161" s="125" t="s">
        <v>299</v>
      </c>
      <c r="CS161" s="126" t="s">
        <v>299</v>
      </c>
      <c r="CT161" s="127" t="s">
        <v>299</v>
      </c>
      <c r="CU161" s="2" t="s">
        <v>299</v>
      </c>
      <c r="CV161" s="125" t="s">
        <v>299</v>
      </c>
      <c r="CW161" s="126" t="s">
        <v>299</v>
      </c>
      <c r="CX161" s="127" t="s">
        <v>299</v>
      </c>
      <c r="CY161" s="2" t="s">
        <v>299</v>
      </c>
      <c r="CZ161" s="125" t="s">
        <v>299</v>
      </c>
      <c r="DA161" s="126" t="s">
        <v>299</v>
      </c>
      <c r="DB161" s="127" t="s">
        <v>299</v>
      </c>
      <c r="DC161" s="2" t="s">
        <v>299</v>
      </c>
      <c r="DD161" s="125" t="s">
        <v>299</v>
      </c>
      <c r="DE161" s="126" t="s">
        <v>299</v>
      </c>
      <c r="DF161" s="127" t="s">
        <v>299</v>
      </c>
      <c r="DG161" s="2" t="s">
        <v>299</v>
      </c>
      <c r="DH161" s="125" t="s">
        <v>299</v>
      </c>
      <c r="DI161" s="126" t="s">
        <v>299</v>
      </c>
      <c r="DJ161" s="127" t="s">
        <v>299</v>
      </c>
      <c r="DK161" s="2" t="s">
        <v>299</v>
      </c>
      <c r="DL161" s="125" t="s">
        <v>299</v>
      </c>
      <c r="DM161" s="126" t="s">
        <v>299</v>
      </c>
      <c r="DN161" s="127" t="s">
        <v>299</v>
      </c>
      <c r="DO161" s="2" t="s">
        <v>299</v>
      </c>
      <c r="DP161" s="125" t="s">
        <v>299</v>
      </c>
      <c r="DQ161" s="126" t="s">
        <v>299</v>
      </c>
      <c r="DR161" s="127" t="s">
        <v>299</v>
      </c>
      <c r="DS161" s="2" t="s">
        <v>299</v>
      </c>
      <c r="DT161" s="125" t="s">
        <v>299</v>
      </c>
      <c r="DU161" s="126" t="s">
        <v>299</v>
      </c>
      <c r="DV161" s="127" t="s">
        <v>299</v>
      </c>
      <c r="DW161" s="2" t="s">
        <v>299</v>
      </c>
      <c r="DX161" s="125" t="s">
        <v>299</v>
      </c>
      <c r="DY161" s="126" t="s">
        <v>299</v>
      </c>
      <c r="DZ161" s="127" t="s">
        <v>299</v>
      </c>
      <c r="EA161" s="2" t="s">
        <v>299</v>
      </c>
      <c r="EB161" s="125" t="s">
        <v>299</v>
      </c>
      <c r="EC161" s="126" t="s">
        <v>299</v>
      </c>
      <c r="ED161" s="127" t="s">
        <v>299</v>
      </c>
      <c r="EE161" s="2" t="s">
        <v>299</v>
      </c>
      <c r="EF161" s="125" t="s">
        <v>299</v>
      </c>
      <c r="EG161" s="126" t="s">
        <v>299</v>
      </c>
      <c r="EH161" s="127" t="s">
        <v>299</v>
      </c>
      <c r="EI161" s="2" t="s">
        <v>299</v>
      </c>
      <c r="EJ161" s="125" t="s">
        <v>299</v>
      </c>
      <c r="EK161" s="126" t="s">
        <v>299</v>
      </c>
      <c r="EL161" s="127" t="s">
        <v>299</v>
      </c>
      <c r="EM161" s="2" t="s">
        <v>299</v>
      </c>
      <c r="EN161" s="125" t="s">
        <v>299</v>
      </c>
      <c r="EO161" s="126" t="s">
        <v>299</v>
      </c>
      <c r="EP161" s="127" t="s">
        <v>299</v>
      </c>
      <c r="EQ161" s="2" t="s">
        <v>299</v>
      </c>
      <c r="ER161" s="125" t="s">
        <v>299</v>
      </c>
      <c r="ES161" s="126" t="s">
        <v>299</v>
      </c>
      <c r="ET161" s="127" t="s">
        <v>299</v>
      </c>
      <c r="EU161" s="2" t="s">
        <v>299</v>
      </c>
      <c r="EV161" s="125" t="s">
        <v>299</v>
      </c>
      <c r="EW161" s="126" t="s">
        <v>299</v>
      </c>
      <c r="EX161" s="127" t="s">
        <v>299</v>
      </c>
      <c r="EY161" s="2" t="s">
        <v>299</v>
      </c>
      <c r="EZ161" s="125" t="s">
        <v>299</v>
      </c>
      <c r="FA161" s="126" t="s">
        <v>299</v>
      </c>
      <c r="FB161" s="127" t="s">
        <v>299</v>
      </c>
      <c r="FC161" s="2" t="s">
        <v>299</v>
      </c>
      <c r="FD161" s="125" t="s">
        <v>299</v>
      </c>
      <c r="FE161" s="126" t="s">
        <v>299</v>
      </c>
      <c r="FF161" s="127" t="s">
        <v>299</v>
      </c>
    </row>
    <row r="162" spans="2:162">
      <c r="B162" s="2" t="str">
        <f>IF('[1]Service Rank in each comparison'!D163="","",'[1]Service Rank in each comparison'!$C163)</f>
        <v>Glutamatergic synapse</v>
      </c>
      <c r="C162" s="5">
        <f>'[1]Service Rank in each comparison'!D163</f>
        <v>25.7693816393321</v>
      </c>
      <c r="D162" s="6">
        <f>IF('[1]Service Rank in each comparison'!E163="","",'[1]Service Rank in each comparison'!E163)</f>
        <v>-25.7693816393321</v>
      </c>
      <c r="E162" s="7">
        <f t="shared" si="40"/>
        <v>1</v>
      </c>
      <c r="F162" s="2" t="str">
        <f>IF('[1]Service Rank in each comparison'!F163="","",'[1]Service Rank in each comparison'!$C163)</f>
        <v>Glutamatergic synapse</v>
      </c>
      <c r="G162" s="5">
        <f>'[1]Service Rank in each comparison'!F163</f>
        <v>133.117676807432</v>
      </c>
      <c r="H162" s="6">
        <f>'[1]Service Rank in each comparison'!G163</f>
        <v>-27.5910583788859</v>
      </c>
      <c r="I162" s="7">
        <f t="shared" si="41"/>
        <v>1</v>
      </c>
      <c r="J162" s="2" t="str">
        <f>IF('[1]Service Rank in each comparison'!H163="","",'[1]Service Rank in each comparison'!$C163)</f>
        <v/>
      </c>
      <c r="K162" s="5">
        <f>'[1]Service Rank in each comparison'!H163</f>
        <v>0</v>
      </c>
      <c r="L162" s="6">
        <f>'[1]Service Rank in each comparison'!I163</f>
        <v>0</v>
      </c>
      <c r="M162" s="7">
        <f t="shared" si="42"/>
        <v>1</v>
      </c>
      <c r="N162" s="2" t="str">
        <f>IF('[1]Service Rank in each comparison'!J163="","",'[1]Service Rank in each comparison'!$C163)</f>
        <v/>
      </c>
      <c r="O162" s="5">
        <f>'[1]Service Rank in each comparison'!J163</f>
        <v>0</v>
      </c>
      <c r="P162" s="6">
        <f>'[1]Service Rank in each comparison'!K163</f>
        <v>0</v>
      </c>
      <c r="Q162" s="7">
        <f t="shared" si="43"/>
        <v>1</v>
      </c>
      <c r="R162" s="2" t="str">
        <f>IF('[1]Service Rank in each comparison'!L163="","",'[1]Service Rank in each comparison'!$C163)</f>
        <v/>
      </c>
      <c r="S162" s="5">
        <f>'[1]Service Rank in each comparison'!L163</f>
        <v>0</v>
      </c>
      <c r="T162" s="6">
        <f>'[1]Service Rank in each comparison'!M163</f>
        <v>0</v>
      </c>
      <c r="U162" s="7">
        <f t="shared" si="44"/>
        <v>1</v>
      </c>
      <c r="V162" s="2" t="str">
        <f>IF('[1]Service Rank in each comparison'!N163="","",'[1]Service Rank in each comparison'!$C163)</f>
        <v/>
      </c>
      <c r="W162" s="5">
        <f>'[1]Service Rank in each comparison'!N163</f>
        <v>0</v>
      </c>
      <c r="X162" s="6">
        <f>'[1]Service Rank in each comparison'!O163</f>
        <v>0</v>
      </c>
      <c r="Y162" s="7">
        <f t="shared" si="45"/>
        <v>1</v>
      </c>
      <c r="Z162" s="2" t="str">
        <f>IF('[1]Service Rank in each comparison'!P163="","",'[1]Service Rank in each comparison'!$C163)</f>
        <v/>
      </c>
      <c r="AA162" s="5">
        <f>'[1]Service Rank in each comparison'!P163</f>
        <v>0</v>
      </c>
      <c r="AB162" s="6">
        <f>'[1]Service Rank in each comparison'!Q163</f>
        <v>0</v>
      </c>
      <c r="AC162" s="7">
        <f t="shared" si="46"/>
        <v>1</v>
      </c>
      <c r="AD162" s="2" t="str">
        <f>IF('[1]Service Rank in each comparison'!R163="","",'[1]Service Rank in each comparison'!$C163)</f>
        <v/>
      </c>
      <c r="AE162" s="5">
        <f>'[1]Service Rank in each comparison'!R163</f>
        <v>0</v>
      </c>
      <c r="AF162" s="6">
        <f>'[1]Service Rank in each comparison'!S163</f>
        <v>0</v>
      </c>
      <c r="AG162" s="7">
        <f t="shared" si="47"/>
        <v>1</v>
      </c>
      <c r="AH162" s="2" t="str">
        <f>IF('[1]Service Rank in each comparison'!T163="","",'[1]Service Rank in each comparison'!$C163)</f>
        <v/>
      </c>
      <c r="AI162" s="5">
        <f>'[1]Service Rank in each comparison'!T163</f>
        <v>0</v>
      </c>
      <c r="AJ162" s="6">
        <f>'[1]Service Rank in each comparison'!U163</f>
        <v>0</v>
      </c>
      <c r="AK162" s="7">
        <f t="shared" si="48"/>
        <v>1</v>
      </c>
      <c r="AL162" s="2" t="str">
        <f>IF('[1]Service Rank in each comparison'!V163="","",'[1]Service Rank in each comparison'!$C163)</f>
        <v/>
      </c>
      <c r="AM162" s="5">
        <f>'[1]Service Rank in each comparison'!V163</f>
        <v>0</v>
      </c>
      <c r="AN162" s="6">
        <f>'[1]Service Rank in each comparison'!W163</f>
        <v>0</v>
      </c>
      <c r="AO162" s="7">
        <f t="shared" si="49"/>
        <v>1</v>
      </c>
      <c r="AP162" s="2" t="str">
        <f>IF('[1]Service Rank in each comparison'!X163="","",'[1]Service Rank in each comparison'!$C163)</f>
        <v/>
      </c>
      <c r="AQ162" s="5">
        <f>'[1]Service Rank in each comparison'!X163</f>
        <v>0</v>
      </c>
      <c r="AR162" s="6">
        <f>'[1]Service Rank in each comparison'!Y163</f>
        <v>0</v>
      </c>
      <c r="AS162" s="7">
        <f t="shared" si="50"/>
        <v>1</v>
      </c>
      <c r="AT162" s="2" t="str">
        <f>IF('[1]Service Rank in each comparison'!Z163="","",'[1]Service Rank in each comparison'!$C163)</f>
        <v/>
      </c>
      <c r="AU162" s="5">
        <f>'[1]Service Rank in each comparison'!Z163</f>
        <v>0</v>
      </c>
      <c r="AV162" s="6">
        <f>'[1]Service Rank in each comparison'!AA163</f>
        <v>0</v>
      </c>
      <c r="AW162" s="7">
        <f t="shared" si="51"/>
        <v>1</v>
      </c>
      <c r="AX162" s="2" t="str">
        <f>IF('[1]Service Rank in each comparison'!AB163="","",'[1]Service Rank in each comparison'!$C163)</f>
        <v/>
      </c>
      <c r="AY162" s="5">
        <f>'[1]Service Rank in each comparison'!AB163</f>
        <v>0</v>
      </c>
      <c r="AZ162" s="6">
        <f>'[1]Service Rank in each comparison'!AC163</f>
        <v>0</v>
      </c>
      <c r="BA162" s="7">
        <f t="shared" si="52"/>
        <v>1</v>
      </c>
      <c r="BB162" s="2" t="str">
        <f>IF('[1]Service Rank in each comparison'!AD163="","",'[1]Service Rank in each comparison'!$C163)</f>
        <v/>
      </c>
      <c r="BC162" s="5">
        <f>'[1]Service Rank in each comparison'!AD163</f>
        <v>0</v>
      </c>
      <c r="BD162" s="6">
        <f>'[1]Service Rank in each comparison'!AE163</f>
        <v>0</v>
      </c>
      <c r="BE162" s="7">
        <f t="shared" si="53"/>
        <v>1</v>
      </c>
      <c r="BF162" s="2" t="str">
        <f>IF('[1]Service Rank in each comparison'!AF163="","",'[1]Service Rank in each comparison'!$C163)</f>
        <v/>
      </c>
      <c r="BG162" s="5">
        <f>'[1]Service Rank in each comparison'!AF163</f>
        <v>0</v>
      </c>
      <c r="BH162" s="6">
        <f>'[1]Service Rank in each comparison'!AG163</f>
        <v>0</v>
      </c>
      <c r="BI162" s="7">
        <f t="shared" si="54"/>
        <v>1</v>
      </c>
      <c r="BJ162" s="2" t="str">
        <f>IF('[1]Service Rank in each comparison'!AH163="","",'[1]Service Rank in each comparison'!$C163)</f>
        <v/>
      </c>
      <c r="BK162" s="5">
        <f>'[1]Service Rank in each comparison'!AH163</f>
        <v>0</v>
      </c>
      <c r="BL162" s="6">
        <f>'[1]Service Rank in each comparison'!AI163</f>
        <v>0</v>
      </c>
      <c r="BM162" s="7">
        <f t="shared" si="55"/>
        <v>1</v>
      </c>
      <c r="BN162" s="2" t="str">
        <f>IF('[1]Service Rank in each comparison'!AJ163="","",'[1]Service Rank in each comparison'!$C163)</f>
        <v/>
      </c>
      <c r="BO162" s="5">
        <f>'[1]Service Rank in each comparison'!AJ163</f>
        <v>0</v>
      </c>
      <c r="BP162" s="6">
        <f>'[1]Service Rank in each comparison'!AK163</f>
        <v>0</v>
      </c>
      <c r="BQ162" s="7">
        <f t="shared" si="56"/>
        <v>1</v>
      </c>
      <c r="BR162" s="2" t="str">
        <f>IF('[1]Service Rank in each comparison'!AL163="","",'[1]Service Rank in each comparison'!$C163)</f>
        <v/>
      </c>
      <c r="BS162" s="5">
        <f>'[1]Service Rank in each comparison'!AL163</f>
        <v>0</v>
      </c>
      <c r="BT162" s="6">
        <f>'[1]Service Rank in each comparison'!AM163</f>
        <v>0</v>
      </c>
      <c r="BU162" s="7">
        <f t="shared" si="57"/>
        <v>1</v>
      </c>
      <c r="BV162" s="2" t="str">
        <f>IF('[1]Service Rank in each comparison'!AN163="","",'[1]Service Rank in each comparison'!$C163)</f>
        <v/>
      </c>
      <c r="BW162" s="5">
        <f>'[1]Service Rank in each comparison'!AN163</f>
        <v>0</v>
      </c>
      <c r="BX162" s="6">
        <f>'[1]Service Rank in each comparison'!AO163</f>
        <v>0</v>
      </c>
      <c r="BY162" s="7">
        <f t="shared" si="58"/>
        <v>1</v>
      </c>
      <c r="BZ162" s="2" t="str">
        <f>IF('[1]Service Rank in each comparison'!AP163="","",'[1]Service Rank in each comparison'!$C163)</f>
        <v/>
      </c>
      <c r="CA162" s="5">
        <f>'[1]Service Rank in each comparison'!AP163</f>
        <v>0</v>
      </c>
      <c r="CB162" s="6">
        <f>'[1]Service Rank in each comparison'!AQ163</f>
        <v>0</v>
      </c>
      <c r="CC162" s="7">
        <f t="shared" si="59"/>
        <v>1</v>
      </c>
      <c r="CE162" s="2" t="s">
        <v>278</v>
      </c>
      <c r="CF162" s="5">
        <v>43.1814570746206</v>
      </c>
      <c r="CG162" s="6">
        <v>43.1814570746206</v>
      </c>
      <c r="CH162" s="7">
        <v>1</v>
      </c>
      <c r="CI162" s="2" t="s">
        <v>299</v>
      </c>
      <c r="CJ162" s="125" t="s">
        <v>299</v>
      </c>
      <c r="CK162" s="126" t="s">
        <v>299</v>
      </c>
      <c r="CL162" s="127" t="s">
        <v>299</v>
      </c>
      <c r="CM162" s="2" t="s">
        <v>299</v>
      </c>
      <c r="CN162" s="125" t="s">
        <v>299</v>
      </c>
      <c r="CO162" s="126" t="s">
        <v>299</v>
      </c>
      <c r="CP162" s="127" t="s">
        <v>299</v>
      </c>
      <c r="CQ162" s="2" t="s">
        <v>299</v>
      </c>
      <c r="CR162" s="125" t="s">
        <v>299</v>
      </c>
      <c r="CS162" s="126" t="s">
        <v>299</v>
      </c>
      <c r="CT162" s="127" t="s">
        <v>299</v>
      </c>
      <c r="CU162" s="2" t="s">
        <v>299</v>
      </c>
      <c r="CV162" s="125" t="s">
        <v>299</v>
      </c>
      <c r="CW162" s="126" t="s">
        <v>299</v>
      </c>
      <c r="CX162" s="127" t="s">
        <v>299</v>
      </c>
      <c r="CY162" s="2" t="s">
        <v>299</v>
      </c>
      <c r="CZ162" s="125" t="s">
        <v>299</v>
      </c>
      <c r="DA162" s="126" t="s">
        <v>299</v>
      </c>
      <c r="DB162" s="127" t="s">
        <v>299</v>
      </c>
      <c r="DC162" s="2" t="s">
        <v>299</v>
      </c>
      <c r="DD162" s="125" t="s">
        <v>299</v>
      </c>
      <c r="DE162" s="126" t="s">
        <v>299</v>
      </c>
      <c r="DF162" s="127" t="s">
        <v>299</v>
      </c>
      <c r="DG162" s="2" t="s">
        <v>299</v>
      </c>
      <c r="DH162" s="125" t="s">
        <v>299</v>
      </c>
      <c r="DI162" s="126" t="s">
        <v>299</v>
      </c>
      <c r="DJ162" s="127" t="s">
        <v>299</v>
      </c>
      <c r="DK162" s="2" t="s">
        <v>299</v>
      </c>
      <c r="DL162" s="125" t="s">
        <v>299</v>
      </c>
      <c r="DM162" s="126" t="s">
        <v>299</v>
      </c>
      <c r="DN162" s="127" t="s">
        <v>299</v>
      </c>
      <c r="DO162" s="2" t="s">
        <v>299</v>
      </c>
      <c r="DP162" s="125" t="s">
        <v>299</v>
      </c>
      <c r="DQ162" s="126" t="s">
        <v>299</v>
      </c>
      <c r="DR162" s="127" t="s">
        <v>299</v>
      </c>
      <c r="DS162" s="2" t="s">
        <v>299</v>
      </c>
      <c r="DT162" s="125" t="s">
        <v>299</v>
      </c>
      <c r="DU162" s="126" t="s">
        <v>299</v>
      </c>
      <c r="DV162" s="127" t="s">
        <v>299</v>
      </c>
      <c r="DW162" s="2" t="s">
        <v>299</v>
      </c>
      <c r="DX162" s="125" t="s">
        <v>299</v>
      </c>
      <c r="DY162" s="126" t="s">
        <v>299</v>
      </c>
      <c r="DZ162" s="127" t="s">
        <v>299</v>
      </c>
      <c r="EA162" s="2" t="s">
        <v>299</v>
      </c>
      <c r="EB162" s="125" t="s">
        <v>299</v>
      </c>
      <c r="EC162" s="126" t="s">
        <v>299</v>
      </c>
      <c r="ED162" s="127" t="s">
        <v>299</v>
      </c>
      <c r="EE162" s="2" t="s">
        <v>299</v>
      </c>
      <c r="EF162" s="125" t="s">
        <v>299</v>
      </c>
      <c r="EG162" s="126" t="s">
        <v>299</v>
      </c>
      <c r="EH162" s="127" t="s">
        <v>299</v>
      </c>
      <c r="EI162" s="2" t="s">
        <v>299</v>
      </c>
      <c r="EJ162" s="125" t="s">
        <v>299</v>
      </c>
      <c r="EK162" s="126" t="s">
        <v>299</v>
      </c>
      <c r="EL162" s="127" t="s">
        <v>299</v>
      </c>
      <c r="EM162" s="2" t="s">
        <v>299</v>
      </c>
      <c r="EN162" s="125" t="s">
        <v>299</v>
      </c>
      <c r="EO162" s="126" t="s">
        <v>299</v>
      </c>
      <c r="EP162" s="127" t="s">
        <v>299</v>
      </c>
      <c r="EQ162" s="2" t="s">
        <v>299</v>
      </c>
      <c r="ER162" s="125" t="s">
        <v>299</v>
      </c>
      <c r="ES162" s="126" t="s">
        <v>299</v>
      </c>
      <c r="ET162" s="127" t="s">
        <v>299</v>
      </c>
      <c r="EU162" s="2" t="s">
        <v>299</v>
      </c>
      <c r="EV162" s="125" t="s">
        <v>299</v>
      </c>
      <c r="EW162" s="126" t="s">
        <v>299</v>
      </c>
      <c r="EX162" s="127" t="s">
        <v>299</v>
      </c>
      <c r="EY162" s="2" t="s">
        <v>299</v>
      </c>
      <c r="EZ162" s="125" t="s">
        <v>299</v>
      </c>
      <c r="FA162" s="126" t="s">
        <v>299</v>
      </c>
      <c r="FB162" s="127" t="s">
        <v>299</v>
      </c>
      <c r="FC162" s="2" t="s">
        <v>299</v>
      </c>
      <c r="FD162" s="125" t="s">
        <v>299</v>
      </c>
      <c r="FE162" s="126" t="s">
        <v>299</v>
      </c>
      <c r="FF162" s="127" t="s">
        <v>299</v>
      </c>
    </row>
    <row r="163" spans="2:162">
      <c r="B163" s="2" t="str">
        <f>IF('[1]Service Rank in each comparison'!D164="","",'[1]Service Rank in each comparison'!$C164)</f>
        <v/>
      </c>
      <c r="C163" s="5">
        <f>'[1]Service Rank in each comparison'!D164</f>
        <v>0</v>
      </c>
      <c r="D163" s="6" t="str">
        <f>IF('[1]Service Rank in each comparison'!E164="","",'[1]Service Rank in each comparison'!E164)</f>
        <v/>
      </c>
      <c r="E163" s="7">
        <f t="shared" si="40"/>
        <v>1</v>
      </c>
      <c r="F163" s="2" t="str">
        <f>IF('[1]Service Rank in each comparison'!F164="","",'[1]Service Rank in each comparison'!$C164)</f>
        <v>Long-term depression</v>
      </c>
      <c r="G163" s="5">
        <f>'[1]Service Rank in each comparison'!F164</f>
        <v>52.6463417256755</v>
      </c>
      <c r="H163" s="6">
        <f>'[1]Service Rank in each comparison'!G164</f>
        <v>-35.7505412719647</v>
      </c>
      <c r="I163" s="7">
        <f t="shared" si="41"/>
        <v>1</v>
      </c>
      <c r="J163" s="2" t="str">
        <f>IF('[1]Service Rank in each comparison'!H164="","",'[1]Service Rank in each comparison'!$C164)</f>
        <v/>
      </c>
      <c r="K163" s="5">
        <f>'[1]Service Rank in each comparison'!H164</f>
        <v>0</v>
      </c>
      <c r="L163" s="6">
        <f>'[1]Service Rank in each comparison'!I164</f>
        <v>0</v>
      </c>
      <c r="M163" s="7">
        <f t="shared" si="42"/>
        <v>1</v>
      </c>
      <c r="N163" s="2" t="str">
        <f>IF('[1]Service Rank in each comparison'!J164="","",'[1]Service Rank in each comparison'!$C164)</f>
        <v/>
      </c>
      <c r="O163" s="5">
        <f>'[1]Service Rank in each comparison'!J164</f>
        <v>0</v>
      </c>
      <c r="P163" s="6">
        <f>'[1]Service Rank in each comparison'!K164</f>
        <v>0</v>
      </c>
      <c r="Q163" s="7">
        <f t="shared" si="43"/>
        <v>1</v>
      </c>
      <c r="R163" s="2" t="str">
        <f>IF('[1]Service Rank in each comparison'!L164="","",'[1]Service Rank in each comparison'!$C164)</f>
        <v/>
      </c>
      <c r="S163" s="5">
        <f>'[1]Service Rank in each comparison'!L164</f>
        <v>0</v>
      </c>
      <c r="T163" s="6">
        <f>'[1]Service Rank in each comparison'!M164</f>
        <v>0</v>
      </c>
      <c r="U163" s="7">
        <f t="shared" si="44"/>
        <v>1</v>
      </c>
      <c r="V163" s="2" t="str">
        <f>IF('[1]Service Rank in each comparison'!N164="","",'[1]Service Rank in each comparison'!$C164)</f>
        <v/>
      </c>
      <c r="W163" s="5">
        <f>'[1]Service Rank in each comparison'!N164</f>
        <v>0</v>
      </c>
      <c r="X163" s="6">
        <f>'[1]Service Rank in each comparison'!O164</f>
        <v>0</v>
      </c>
      <c r="Y163" s="7">
        <f t="shared" si="45"/>
        <v>1</v>
      </c>
      <c r="Z163" s="2" t="str">
        <f>IF('[1]Service Rank in each comparison'!P164="","",'[1]Service Rank in each comparison'!$C164)</f>
        <v/>
      </c>
      <c r="AA163" s="5">
        <f>'[1]Service Rank in each comparison'!P164</f>
        <v>0</v>
      </c>
      <c r="AB163" s="6">
        <f>'[1]Service Rank in each comparison'!Q164</f>
        <v>0</v>
      </c>
      <c r="AC163" s="7">
        <f t="shared" si="46"/>
        <v>1</v>
      </c>
      <c r="AD163" s="2" t="str">
        <f>IF('[1]Service Rank in each comparison'!R164="","",'[1]Service Rank in each comparison'!$C164)</f>
        <v/>
      </c>
      <c r="AE163" s="5">
        <f>'[1]Service Rank in each comparison'!R164</f>
        <v>0</v>
      </c>
      <c r="AF163" s="6">
        <f>'[1]Service Rank in each comparison'!S164</f>
        <v>0</v>
      </c>
      <c r="AG163" s="7">
        <f t="shared" si="47"/>
        <v>1</v>
      </c>
      <c r="AH163" s="2" t="str">
        <f>IF('[1]Service Rank in each comparison'!T164="","",'[1]Service Rank in each comparison'!$C164)</f>
        <v/>
      </c>
      <c r="AI163" s="5">
        <f>'[1]Service Rank in each comparison'!T164</f>
        <v>0</v>
      </c>
      <c r="AJ163" s="6">
        <f>'[1]Service Rank in each comparison'!U164</f>
        <v>0</v>
      </c>
      <c r="AK163" s="7">
        <f t="shared" si="48"/>
        <v>1</v>
      </c>
      <c r="AL163" s="2" t="str">
        <f>IF('[1]Service Rank in each comparison'!V164="","",'[1]Service Rank in each comparison'!$C164)</f>
        <v/>
      </c>
      <c r="AM163" s="5">
        <f>'[1]Service Rank in each comparison'!V164</f>
        <v>0</v>
      </c>
      <c r="AN163" s="6">
        <f>'[1]Service Rank in each comparison'!W164</f>
        <v>0</v>
      </c>
      <c r="AO163" s="7">
        <f t="shared" si="49"/>
        <v>1</v>
      </c>
      <c r="AP163" s="2" t="str">
        <f>IF('[1]Service Rank in each comparison'!X164="","",'[1]Service Rank in each comparison'!$C164)</f>
        <v/>
      </c>
      <c r="AQ163" s="5">
        <f>'[1]Service Rank in each comparison'!X164</f>
        <v>0</v>
      </c>
      <c r="AR163" s="6">
        <f>'[1]Service Rank in each comparison'!Y164</f>
        <v>0</v>
      </c>
      <c r="AS163" s="7">
        <f t="shared" si="50"/>
        <v>1</v>
      </c>
      <c r="AT163" s="2" t="str">
        <f>IF('[1]Service Rank in each comparison'!Z164="","",'[1]Service Rank in each comparison'!$C164)</f>
        <v/>
      </c>
      <c r="AU163" s="5">
        <f>'[1]Service Rank in each comparison'!Z164</f>
        <v>0</v>
      </c>
      <c r="AV163" s="6">
        <f>'[1]Service Rank in each comparison'!AA164</f>
        <v>0</v>
      </c>
      <c r="AW163" s="7">
        <f t="shared" si="51"/>
        <v>1</v>
      </c>
      <c r="AX163" s="2" t="str">
        <f>IF('[1]Service Rank in each comparison'!AB164="","",'[1]Service Rank in each comparison'!$C164)</f>
        <v/>
      </c>
      <c r="AY163" s="5">
        <f>'[1]Service Rank in each comparison'!AB164</f>
        <v>0</v>
      </c>
      <c r="AZ163" s="6">
        <f>'[1]Service Rank in each comparison'!AC164</f>
        <v>0</v>
      </c>
      <c r="BA163" s="7">
        <f t="shared" si="52"/>
        <v>1</v>
      </c>
      <c r="BB163" s="2" t="str">
        <f>IF('[1]Service Rank in each comparison'!AD164="","",'[1]Service Rank in each comparison'!$C164)</f>
        <v/>
      </c>
      <c r="BC163" s="5">
        <f>'[1]Service Rank in each comparison'!AD164</f>
        <v>0</v>
      </c>
      <c r="BD163" s="6">
        <f>'[1]Service Rank in each comparison'!AE164</f>
        <v>0</v>
      </c>
      <c r="BE163" s="7">
        <f t="shared" si="53"/>
        <v>1</v>
      </c>
      <c r="BF163" s="2" t="str">
        <f>IF('[1]Service Rank in each comparison'!AF164="","",'[1]Service Rank in each comparison'!$C164)</f>
        <v/>
      </c>
      <c r="BG163" s="5">
        <f>'[1]Service Rank in each comparison'!AF164</f>
        <v>0</v>
      </c>
      <c r="BH163" s="6">
        <f>'[1]Service Rank in each comparison'!AG164</f>
        <v>0</v>
      </c>
      <c r="BI163" s="7">
        <f t="shared" si="54"/>
        <v>1</v>
      </c>
      <c r="BJ163" s="2" t="str">
        <f>IF('[1]Service Rank in each comparison'!AH164="","",'[1]Service Rank in each comparison'!$C164)</f>
        <v/>
      </c>
      <c r="BK163" s="5">
        <f>'[1]Service Rank in each comparison'!AH164</f>
        <v>0</v>
      </c>
      <c r="BL163" s="6">
        <f>'[1]Service Rank in each comparison'!AI164</f>
        <v>0</v>
      </c>
      <c r="BM163" s="7">
        <f t="shared" si="55"/>
        <v>1</v>
      </c>
      <c r="BN163" s="2" t="str">
        <f>IF('[1]Service Rank in each comparison'!AJ164="","",'[1]Service Rank in each comparison'!$C164)</f>
        <v/>
      </c>
      <c r="BO163" s="5">
        <f>'[1]Service Rank in each comparison'!AJ164</f>
        <v>0</v>
      </c>
      <c r="BP163" s="6">
        <f>'[1]Service Rank in each comparison'!AK164</f>
        <v>0</v>
      </c>
      <c r="BQ163" s="7">
        <f t="shared" si="56"/>
        <v>1</v>
      </c>
      <c r="BR163" s="2" t="str">
        <f>IF('[1]Service Rank in each comparison'!AL164="","",'[1]Service Rank in each comparison'!$C164)</f>
        <v/>
      </c>
      <c r="BS163" s="5">
        <f>'[1]Service Rank in each comparison'!AL164</f>
        <v>0</v>
      </c>
      <c r="BT163" s="6">
        <f>'[1]Service Rank in each comparison'!AM164</f>
        <v>0</v>
      </c>
      <c r="BU163" s="7">
        <f t="shared" si="57"/>
        <v>1</v>
      </c>
      <c r="BV163" s="2" t="str">
        <f>IF('[1]Service Rank in each comparison'!AN164="","",'[1]Service Rank in each comparison'!$C164)</f>
        <v/>
      </c>
      <c r="BW163" s="5">
        <f>'[1]Service Rank in each comparison'!AN164</f>
        <v>0</v>
      </c>
      <c r="BX163" s="6">
        <f>'[1]Service Rank in each comparison'!AO164</f>
        <v>0</v>
      </c>
      <c r="BY163" s="7">
        <f t="shared" si="58"/>
        <v>1</v>
      </c>
      <c r="BZ163" s="2" t="str">
        <f>IF('[1]Service Rank in each comparison'!AP164="","",'[1]Service Rank in each comparison'!$C164)</f>
        <v/>
      </c>
      <c r="CA163" s="5">
        <f>'[1]Service Rank in each comparison'!AP164</f>
        <v>0</v>
      </c>
      <c r="CB163" s="6">
        <f>'[1]Service Rank in each comparison'!AQ164</f>
        <v>0</v>
      </c>
      <c r="CC163" s="7">
        <f t="shared" si="59"/>
        <v>1</v>
      </c>
      <c r="CE163" s="2" t="s">
        <v>270</v>
      </c>
      <c r="CF163" s="5">
        <v>42.1358955055015</v>
      </c>
      <c r="CG163" s="6">
        <v>20.2467921460238</v>
      </c>
      <c r="CH163" s="7">
        <v>1</v>
      </c>
      <c r="CI163" s="2" t="s">
        <v>299</v>
      </c>
      <c r="CJ163" s="125" t="s">
        <v>299</v>
      </c>
      <c r="CK163" s="126" t="s">
        <v>299</v>
      </c>
      <c r="CL163" s="127" t="s">
        <v>299</v>
      </c>
      <c r="CM163" s="2" t="s">
        <v>299</v>
      </c>
      <c r="CN163" s="125" t="s">
        <v>299</v>
      </c>
      <c r="CO163" s="126" t="s">
        <v>299</v>
      </c>
      <c r="CP163" s="127" t="s">
        <v>299</v>
      </c>
      <c r="CQ163" s="2" t="s">
        <v>299</v>
      </c>
      <c r="CR163" s="125" t="s">
        <v>299</v>
      </c>
      <c r="CS163" s="126" t="s">
        <v>299</v>
      </c>
      <c r="CT163" s="127" t="s">
        <v>299</v>
      </c>
      <c r="CU163" s="2" t="s">
        <v>299</v>
      </c>
      <c r="CV163" s="125" t="s">
        <v>299</v>
      </c>
      <c r="CW163" s="126" t="s">
        <v>299</v>
      </c>
      <c r="CX163" s="127" t="s">
        <v>299</v>
      </c>
      <c r="CY163" s="2" t="s">
        <v>299</v>
      </c>
      <c r="CZ163" s="125" t="s">
        <v>299</v>
      </c>
      <c r="DA163" s="126" t="s">
        <v>299</v>
      </c>
      <c r="DB163" s="127" t="s">
        <v>299</v>
      </c>
      <c r="DC163" s="2" t="s">
        <v>299</v>
      </c>
      <c r="DD163" s="125" t="s">
        <v>299</v>
      </c>
      <c r="DE163" s="126" t="s">
        <v>299</v>
      </c>
      <c r="DF163" s="127" t="s">
        <v>299</v>
      </c>
      <c r="DG163" s="2" t="s">
        <v>299</v>
      </c>
      <c r="DH163" s="125" t="s">
        <v>299</v>
      </c>
      <c r="DI163" s="126" t="s">
        <v>299</v>
      </c>
      <c r="DJ163" s="127" t="s">
        <v>299</v>
      </c>
      <c r="DK163" s="2" t="s">
        <v>299</v>
      </c>
      <c r="DL163" s="125" t="s">
        <v>299</v>
      </c>
      <c r="DM163" s="126" t="s">
        <v>299</v>
      </c>
      <c r="DN163" s="127" t="s">
        <v>299</v>
      </c>
      <c r="DO163" s="2" t="s">
        <v>299</v>
      </c>
      <c r="DP163" s="125" t="s">
        <v>299</v>
      </c>
      <c r="DQ163" s="126" t="s">
        <v>299</v>
      </c>
      <c r="DR163" s="127" t="s">
        <v>299</v>
      </c>
      <c r="DS163" s="2" t="s">
        <v>299</v>
      </c>
      <c r="DT163" s="125" t="s">
        <v>299</v>
      </c>
      <c r="DU163" s="126" t="s">
        <v>299</v>
      </c>
      <c r="DV163" s="127" t="s">
        <v>299</v>
      </c>
      <c r="DW163" s="2" t="s">
        <v>299</v>
      </c>
      <c r="DX163" s="125" t="s">
        <v>299</v>
      </c>
      <c r="DY163" s="126" t="s">
        <v>299</v>
      </c>
      <c r="DZ163" s="127" t="s">
        <v>299</v>
      </c>
      <c r="EA163" s="2" t="s">
        <v>299</v>
      </c>
      <c r="EB163" s="125" t="s">
        <v>299</v>
      </c>
      <c r="EC163" s="126" t="s">
        <v>299</v>
      </c>
      <c r="ED163" s="127" t="s">
        <v>299</v>
      </c>
      <c r="EE163" s="2" t="s">
        <v>299</v>
      </c>
      <c r="EF163" s="125" t="s">
        <v>299</v>
      </c>
      <c r="EG163" s="126" t="s">
        <v>299</v>
      </c>
      <c r="EH163" s="127" t="s">
        <v>299</v>
      </c>
      <c r="EI163" s="2" t="s">
        <v>299</v>
      </c>
      <c r="EJ163" s="125" t="s">
        <v>299</v>
      </c>
      <c r="EK163" s="126" t="s">
        <v>299</v>
      </c>
      <c r="EL163" s="127" t="s">
        <v>299</v>
      </c>
      <c r="EM163" s="2" t="s">
        <v>299</v>
      </c>
      <c r="EN163" s="125" t="s">
        <v>299</v>
      </c>
      <c r="EO163" s="126" t="s">
        <v>299</v>
      </c>
      <c r="EP163" s="127" t="s">
        <v>299</v>
      </c>
      <c r="EQ163" s="2" t="s">
        <v>299</v>
      </c>
      <c r="ER163" s="125" t="s">
        <v>299</v>
      </c>
      <c r="ES163" s="126" t="s">
        <v>299</v>
      </c>
      <c r="ET163" s="127" t="s">
        <v>299</v>
      </c>
      <c r="EU163" s="2" t="s">
        <v>299</v>
      </c>
      <c r="EV163" s="125" t="s">
        <v>299</v>
      </c>
      <c r="EW163" s="126" t="s">
        <v>299</v>
      </c>
      <c r="EX163" s="127" t="s">
        <v>299</v>
      </c>
      <c r="EY163" s="2" t="s">
        <v>299</v>
      </c>
      <c r="EZ163" s="125" t="s">
        <v>299</v>
      </c>
      <c r="FA163" s="126" t="s">
        <v>299</v>
      </c>
      <c r="FB163" s="127" t="s">
        <v>299</v>
      </c>
      <c r="FC163" s="2" t="s">
        <v>299</v>
      </c>
      <c r="FD163" s="125" t="s">
        <v>299</v>
      </c>
      <c r="FE163" s="126" t="s">
        <v>299</v>
      </c>
      <c r="FF163" s="127" t="s">
        <v>299</v>
      </c>
    </row>
    <row r="164" spans="2:162">
      <c r="B164" s="2" t="str">
        <f>IF('[1]Service Rank in each comparison'!D165="","",'[1]Service Rank in each comparison'!$C165)</f>
        <v/>
      </c>
      <c r="C164" s="5">
        <f>'[1]Service Rank in each comparison'!D165</f>
        <v>0</v>
      </c>
      <c r="D164" s="6" t="str">
        <f>IF('[1]Service Rank in each comparison'!E165="","",'[1]Service Rank in each comparison'!E165)</f>
        <v/>
      </c>
      <c r="E164" s="7">
        <f t="shared" si="40"/>
        <v>1</v>
      </c>
      <c r="F164" s="2" t="str">
        <f>IF('[1]Service Rank in each comparison'!F165="","",'[1]Service Rank in each comparison'!$C165)</f>
        <v>Olfactory transduction</v>
      </c>
      <c r="G164" s="5">
        <f>'[1]Service Rank in each comparison'!F165</f>
        <v>27.0719163480223</v>
      </c>
      <c r="H164" s="6">
        <f>'[1]Service Rank in each comparison'!G165</f>
        <v>27.0719163480223</v>
      </c>
      <c r="I164" s="7">
        <f t="shared" si="41"/>
        <v>1</v>
      </c>
      <c r="J164" s="2" t="str">
        <f>IF('[1]Service Rank in each comparison'!H165="","",'[1]Service Rank in each comparison'!$C165)</f>
        <v/>
      </c>
      <c r="K164" s="5">
        <f>'[1]Service Rank in each comparison'!H165</f>
        <v>0</v>
      </c>
      <c r="L164" s="6">
        <f>'[1]Service Rank in each comparison'!I165</f>
        <v>0</v>
      </c>
      <c r="M164" s="7">
        <f t="shared" si="42"/>
        <v>1</v>
      </c>
      <c r="N164" s="2" t="str">
        <f>IF('[1]Service Rank in each comparison'!J165="","",'[1]Service Rank in each comparison'!$C165)</f>
        <v/>
      </c>
      <c r="O164" s="5">
        <f>'[1]Service Rank in each comparison'!J165</f>
        <v>0</v>
      </c>
      <c r="P164" s="6">
        <f>'[1]Service Rank in each comparison'!K165</f>
        <v>0</v>
      </c>
      <c r="Q164" s="7">
        <f t="shared" si="43"/>
        <v>1</v>
      </c>
      <c r="R164" s="2" t="str">
        <f>IF('[1]Service Rank in each comparison'!L165="","",'[1]Service Rank in each comparison'!$C165)</f>
        <v/>
      </c>
      <c r="S164" s="5">
        <f>'[1]Service Rank in each comparison'!L165</f>
        <v>0</v>
      </c>
      <c r="T164" s="6">
        <f>'[1]Service Rank in each comparison'!M165</f>
        <v>0</v>
      </c>
      <c r="U164" s="7">
        <f t="shared" si="44"/>
        <v>1</v>
      </c>
      <c r="V164" s="2" t="str">
        <f>IF('[1]Service Rank in each comparison'!N165="","",'[1]Service Rank in each comparison'!$C165)</f>
        <v/>
      </c>
      <c r="W164" s="5">
        <f>'[1]Service Rank in each comparison'!N165</f>
        <v>0</v>
      </c>
      <c r="X164" s="6">
        <f>'[1]Service Rank in each comparison'!O165</f>
        <v>0</v>
      </c>
      <c r="Y164" s="7">
        <f t="shared" si="45"/>
        <v>1</v>
      </c>
      <c r="Z164" s="2" t="str">
        <f>IF('[1]Service Rank in each comparison'!P165="","",'[1]Service Rank in each comparison'!$C165)</f>
        <v/>
      </c>
      <c r="AA164" s="5">
        <f>'[1]Service Rank in each comparison'!P165</f>
        <v>0</v>
      </c>
      <c r="AB164" s="6">
        <f>'[1]Service Rank in each comparison'!Q165</f>
        <v>0</v>
      </c>
      <c r="AC164" s="7">
        <f t="shared" si="46"/>
        <v>1</v>
      </c>
      <c r="AD164" s="2" t="str">
        <f>IF('[1]Service Rank in each comparison'!R165="","",'[1]Service Rank in each comparison'!$C165)</f>
        <v/>
      </c>
      <c r="AE164" s="5">
        <f>'[1]Service Rank in each comparison'!R165</f>
        <v>0</v>
      </c>
      <c r="AF164" s="6">
        <f>'[1]Service Rank in each comparison'!S165</f>
        <v>0</v>
      </c>
      <c r="AG164" s="7">
        <f t="shared" si="47"/>
        <v>1</v>
      </c>
      <c r="AH164" s="2" t="str">
        <f>IF('[1]Service Rank in each comparison'!T165="","",'[1]Service Rank in each comparison'!$C165)</f>
        <v/>
      </c>
      <c r="AI164" s="5">
        <f>'[1]Service Rank in each comparison'!T165</f>
        <v>0</v>
      </c>
      <c r="AJ164" s="6">
        <f>'[1]Service Rank in each comparison'!U165</f>
        <v>0</v>
      </c>
      <c r="AK164" s="7">
        <f t="shared" si="48"/>
        <v>1</v>
      </c>
      <c r="AL164" s="2" t="str">
        <f>IF('[1]Service Rank in each comparison'!V165="","",'[1]Service Rank in each comparison'!$C165)</f>
        <v/>
      </c>
      <c r="AM164" s="5">
        <f>'[1]Service Rank in each comparison'!V165</f>
        <v>0</v>
      </c>
      <c r="AN164" s="6">
        <f>'[1]Service Rank in each comparison'!W165</f>
        <v>0</v>
      </c>
      <c r="AO164" s="7">
        <f t="shared" si="49"/>
        <v>1</v>
      </c>
      <c r="AP164" s="2" t="str">
        <f>IF('[1]Service Rank in each comparison'!X165="","",'[1]Service Rank in each comparison'!$C165)</f>
        <v/>
      </c>
      <c r="AQ164" s="5">
        <f>'[1]Service Rank in each comparison'!X165</f>
        <v>0</v>
      </c>
      <c r="AR164" s="6">
        <f>'[1]Service Rank in each comparison'!Y165</f>
        <v>0</v>
      </c>
      <c r="AS164" s="7">
        <f t="shared" si="50"/>
        <v>1</v>
      </c>
      <c r="AT164" s="2" t="str">
        <f>IF('[1]Service Rank in each comparison'!Z165="","",'[1]Service Rank in each comparison'!$C165)</f>
        <v/>
      </c>
      <c r="AU164" s="5">
        <f>'[1]Service Rank in each comparison'!Z165</f>
        <v>0</v>
      </c>
      <c r="AV164" s="6">
        <f>'[1]Service Rank in each comparison'!AA165</f>
        <v>0</v>
      </c>
      <c r="AW164" s="7">
        <f t="shared" si="51"/>
        <v>1</v>
      </c>
      <c r="AX164" s="2" t="str">
        <f>IF('[1]Service Rank in each comparison'!AB165="","",'[1]Service Rank in each comparison'!$C165)</f>
        <v/>
      </c>
      <c r="AY164" s="5">
        <f>'[1]Service Rank in each comparison'!AB165</f>
        <v>0</v>
      </c>
      <c r="AZ164" s="6">
        <f>'[1]Service Rank in each comparison'!AC165</f>
        <v>0</v>
      </c>
      <c r="BA164" s="7">
        <f t="shared" si="52"/>
        <v>1</v>
      </c>
      <c r="BB164" s="2" t="str">
        <f>IF('[1]Service Rank in each comparison'!AD165="","",'[1]Service Rank in each comparison'!$C165)</f>
        <v/>
      </c>
      <c r="BC164" s="5">
        <f>'[1]Service Rank in each comparison'!AD165</f>
        <v>0</v>
      </c>
      <c r="BD164" s="6">
        <f>'[1]Service Rank in each comparison'!AE165</f>
        <v>0</v>
      </c>
      <c r="BE164" s="7">
        <f t="shared" si="53"/>
        <v>1</v>
      </c>
      <c r="BF164" s="2" t="str">
        <f>IF('[1]Service Rank in each comparison'!AF165="","",'[1]Service Rank in each comparison'!$C165)</f>
        <v/>
      </c>
      <c r="BG164" s="5">
        <f>'[1]Service Rank in each comparison'!AF165</f>
        <v>0</v>
      </c>
      <c r="BH164" s="6">
        <f>'[1]Service Rank in each comparison'!AG165</f>
        <v>0</v>
      </c>
      <c r="BI164" s="7">
        <f t="shared" si="54"/>
        <v>1</v>
      </c>
      <c r="BJ164" s="2" t="str">
        <f>IF('[1]Service Rank in each comparison'!AH165="","",'[1]Service Rank in each comparison'!$C165)</f>
        <v/>
      </c>
      <c r="BK164" s="5">
        <f>'[1]Service Rank in each comparison'!AH165</f>
        <v>0</v>
      </c>
      <c r="BL164" s="6">
        <f>'[1]Service Rank in each comparison'!AI165</f>
        <v>0</v>
      </c>
      <c r="BM164" s="7">
        <f t="shared" si="55"/>
        <v>1</v>
      </c>
      <c r="BN164" s="2" t="str">
        <f>IF('[1]Service Rank in each comparison'!AJ165="","",'[1]Service Rank in each comparison'!$C165)</f>
        <v/>
      </c>
      <c r="BO164" s="5">
        <f>'[1]Service Rank in each comparison'!AJ165</f>
        <v>0</v>
      </c>
      <c r="BP164" s="6">
        <f>'[1]Service Rank in each comparison'!AK165</f>
        <v>0</v>
      </c>
      <c r="BQ164" s="7">
        <f t="shared" si="56"/>
        <v>1</v>
      </c>
      <c r="BR164" s="2" t="str">
        <f>IF('[1]Service Rank in each comparison'!AL165="","",'[1]Service Rank in each comparison'!$C165)</f>
        <v/>
      </c>
      <c r="BS164" s="5">
        <f>'[1]Service Rank in each comparison'!AL165</f>
        <v>0</v>
      </c>
      <c r="BT164" s="6">
        <f>'[1]Service Rank in each comparison'!AM165</f>
        <v>0</v>
      </c>
      <c r="BU164" s="7">
        <f t="shared" si="57"/>
        <v>1</v>
      </c>
      <c r="BV164" s="2" t="str">
        <f>IF('[1]Service Rank in each comparison'!AN165="","",'[1]Service Rank in each comparison'!$C165)</f>
        <v/>
      </c>
      <c r="BW164" s="5">
        <f>'[1]Service Rank in each comparison'!AN165</f>
        <v>0</v>
      </c>
      <c r="BX164" s="6">
        <f>'[1]Service Rank in each comparison'!AO165</f>
        <v>0</v>
      </c>
      <c r="BY164" s="7">
        <f t="shared" si="58"/>
        <v>1</v>
      </c>
      <c r="BZ164" s="2" t="str">
        <f>IF('[1]Service Rank in each comparison'!AP165="","",'[1]Service Rank in each comparison'!$C165)</f>
        <v/>
      </c>
      <c r="CA164" s="5">
        <f>'[1]Service Rank in each comparison'!AP165</f>
        <v>0</v>
      </c>
      <c r="CB164" s="6">
        <f>'[1]Service Rank in each comparison'!AQ165</f>
        <v>0</v>
      </c>
      <c r="CC164" s="7">
        <f t="shared" si="59"/>
        <v>1</v>
      </c>
      <c r="CE164" s="2" t="s">
        <v>171</v>
      </c>
      <c r="CF164" s="5">
        <v>42.1327273326468</v>
      </c>
      <c r="CG164" s="6">
        <v>42.1327273326468</v>
      </c>
      <c r="CH164" s="7">
        <v>1</v>
      </c>
      <c r="CI164" s="2" t="s">
        <v>299</v>
      </c>
      <c r="CJ164" s="125" t="s">
        <v>299</v>
      </c>
      <c r="CK164" s="126" t="s">
        <v>299</v>
      </c>
      <c r="CL164" s="127" t="s">
        <v>299</v>
      </c>
      <c r="CM164" s="2" t="s">
        <v>299</v>
      </c>
      <c r="CN164" s="125" t="s">
        <v>299</v>
      </c>
      <c r="CO164" s="126" t="s">
        <v>299</v>
      </c>
      <c r="CP164" s="127" t="s">
        <v>299</v>
      </c>
      <c r="CQ164" s="2" t="s">
        <v>299</v>
      </c>
      <c r="CR164" s="125" t="s">
        <v>299</v>
      </c>
      <c r="CS164" s="126" t="s">
        <v>299</v>
      </c>
      <c r="CT164" s="127" t="s">
        <v>299</v>
      </c>
      <c r="CU164" s="2" t="s">
        <v>299</v>
      </c>
      <c r="CV164" s="125" t="s">
        <v>299</v>
      </c>
      <c r="CW164" s="126" t="s">
        <v>299</v>
      </c>
      <c r="CX164" s="127" t="s">
        <v>299</v>
      </c>
      <c r="CY164" s="2" t="s">
        <v>299</v>
      </c>
      <c r="CZ164" s="125" t="s">
        <v>299</v>
      </c>
      <c r="DA164" s="126" t="s">
        <v>299</v>
      </c>
      <c r="DB164" s="127" t="s">
        <v>299</v>
      </c>
      <c r="DC164" s="2" t="s">
        <v>299</v>
      </c>
      <c r="DD164" s="125" t="s">
        <v>299</v>
      </c>
      <c r="DE164" s="126" t="s">
        <v>299</v>
      </c>
      <c r="DF164" s="127" t="s">
        <v>299</v>
      </c>
      <c r="DG164" s="2" t="s">
        <v>299</v>
      </c>
      <c r="DH164" s="125" t="s">
        <v>299</v>
      </c>
      <c r="DI164" s="126" t="s">
        <v>299</v>
      </c>
      <c r="DJ164" s="127" t="s">
        <v>299</v>
      </c>
      <c r="DK164" s="2" t="s">
        <v>299</v>
      </c>
      <c r="DL164" s="125" t="s">
        <v>299</v>
      </c>
      <c r="DM164" s="126" t="s">
        <v>299</v>
      </c>
      <c r="DN164" s="127" t="s">
        <v>299</v>
      </c>
      <c r="DO164" s="2" t="s">
        <v>299</v>
      </c>
      <c r="DP164" s="125" t="s">
        <v>299</v>
      </c>
      <c r="DQ164" s="126" t="s">
        <v>299</v>
      </c>
      <c r="DR164" s="127" t="s">
        <v>299</v>
      </c>
      <c r="DS164" s="2" t="s">
        <v>299</v>
      </c>
      <c r="DT164" s="125" t="s">
        <v>299</v>
      </c>
      <c r="DU164" s="126" t="s">
        <v>299</v>
      </c>
      <c r="DV164" s="127" t="s">
        <v>299</v>
      </c>
      <c r="DW164" s="2" t="s">
        <v>299</v>
      </c>
      <c r="DX164" s="125" t="s">
        <v>299</v>
      </c>
      <c r="DY164" s="126" t="s">
        <v>299</v>
      </c>
      <c r="DZ164" s="127" t="s">
        <v>299</v>
      </c>
      <c r="EA164" s="2" t="s">
        <v>299</v>
      </c>
      <c r="EB164" s="125" t="s">
        <v>299</v>
      </c>
      <c r="EC164" s="126" t="s">
        <v>299</v>
      </c>
      <c r="ED164" s="127" t="s">
        <v>299</v>
      </c>
      <c r="EE164" s="2" t="s">
        <v>299</v>
      </c>
      <c r="EF164" s="125" t="s">
        <v>299</v>
      </c>
      <c r="EG164" s="126" t="s">
        <v>299</v>
      </c>
      <c r="EH164" s="127" t="s">
        <v>299</v>
      </c>
      <c r="EI164" s="2" t="s">
        <v>299</v>
      </c>
      <c r="EJ164" s="125" t="s">
        <v>299</v>
      </c>
      <c r="EK164" s="126" t="s">
        <v>299</v>
      </c>
      <c r="EL164" s="127" t="s">
        <v>299</v>
      </c>
      <c r="EM164" s="2" t="s">
        <v>299</v>
      </c>
      <c r="EN164" s="125" t="s">
        <v>299</v>
      </c>
      <c r="EO164" s="126" t="s">
        <v>299</v>
      </c>
      <c r="EP164" s="127" t="s">
        <v>299</v>
      </c>
      <c r="EQ164" s="2" t="s">
        <v>299</v>
      </c>
      <c r="ER164" s="125" t="s">
        <v>299</v>
      </c>
      <c r="ES164" s="126" t="s">
        <v>299</v>
      </c>
      <c r="ET164" s="127" t="s">
        <v>299</v>
      </c>
      <c r="EU164" s="2" t="s">
        <v>299</v>
      </c>
      <c r="EV164" s="125" t="s">
        <v>299</v>
      </c>
      <c r="EW164" s="126" t="s">
        <v>299</v>
      </c>
      <c r="EX164" s="127" t="s">
        <v>299</v>
      </c>
      <c r="EY164" s="2" t="s">
        <v>299</v>
      </c>
      <c r="EZ164" s="125" t="s">
        <v>299</v>
      </c>
      <c r="FA164" s="126" t="s">
        <v>299</v>
      </c>
      <c r="FB164" s="127" t="s">
        <v>299</v>
      </c>
      <c r="FC164" s="2" t="s">
        <v>299</v>
      </c>
      <c r="FD164" s="125" t="s">
        <v>299</v>
      </c>
      <c r="FE164" s="126" t="s">
        <v>299</v>
      </c>
      <c r="FF164" s="127" t="s">
        <v>299</v>
      </c>
    </row>
    <row r="165" spans="2:162">
      <c r="B165" s="2" t="str">
        <f>IF('[1]Service Rank in each comparison'!D166="","",'[1]Service Rank in each comparison'!$C166)</f>
        <v>Taste transduction</v>
      </c>
      <c r="C165" s="5">
        <f>'[1]Service Rank in each comparison'!D166</f>
        <v>31.187984067253</v>
      </c>
      <c r="D165" s="6">
        <f>IF('[1]Service Rank in each comparison'!E166="","",'[1]Service Rank in each comparison'!E166)</f>
        <v>31.187984067253</v>
      </c>
      <c r="E165" s="7">
        <f t="shared" si="40"/>
        <v>1</v>
      </c>
      <c r="F165" s="2" t="str">
        <f>IF('[1]Service Rank in each comparison'!F166="","",'[1]Service Rank in each comparison'!$C166)</f>
        <v>Taste transduction</v>
      </c>
      <c r="G165" s="5">
        <f>'[1]Service Rank in each comparison'!F166</f>
        <v>264.732697248518</v>
      </c>
      <c r="H165" s="6">
        <f>'[1]Service Rank in each comparison'!G166</f>
        <v>-18.9457412749005</v>
      </c>
      <c r="I165" s="7">
        <f t="shared" si="41"/>
        <v>1</v>
      </c>
      <c r="J165" s="2" t="str">
        <f>IF('[1]Service Rank in each comparison'!H166="","",'[1]Service Rank in each comparison'!$C166)</f>
        <v/>
      </c>
      <c r="K165" s="5">
        <f>'[1]Service Rank in each comparison'!H166</f>
        <v>0</v>
      </c>
      <c r="L165" s="6">
        <f>'[1]Service Rank in each comparison'!I166</f>
        <v>0</v>
      </c>
      <c r="M165" s="7">
        <f t="shared" si="42"/>
        <v>1</v>
      </c>
      <c r="N165" s="2" t="str">
        <f>IF('[1]Service Rank in each comparison'!J166="","",'[1]Service Rank in each comparison'!$C166)</f>
        <v/>
      </c>
      <c r="O165" s="5">
        <f>'[1]Service Rank in each comparison'!J166</f>
        <v>0</v>
      </c>
      <c r="P165" s="6">
        <f>'[1]Service Rank in each comparison'!K166</f>
        <v>0</v>
      </c>
      <c r="Q165" s="7">
        <f t="shared" si="43"/>
        <v>1</v>
      </c>
      <c r="R165" s="2" t="str">
        <f>IF('[1]Service Rank in each comparison'!L166="","",'[1]Service Rank in each comparison'!$C166)</f>
        <v/>
      </c>
      <c r="S165" s="5">
        <f>'[1]Service Rank in each comparison'!L166</f>
        <v>0</v>
      </c>
      <c r="T165" s="6">
        <f>'[1]Service Rank in each comparison'!M166</f>
        <v>0</v>
      </c>
      <c r="U165" s="7">
        <f t="shared" si="44"/>
        <v>1</v>
      </c>
      <c r="V165" s="2" t="str">
        <f>IF('[1]Service Rank in each comparison'!N166="","",'[1]Service Rank in each comparison'!$C166)</f>
        <v/>
      </c>
      <c r="W165" s="5">
        <f>'[1]Service Rank in each comparison'!N166</f>
        <v>0</v>
      </c>
      <c r="X165" s="6">
        <f>'[1]Service Rank in each comparison'!O166</f>
        <v>0</v>
      </c>
      <c r="Y165" s="7">
        <f t="shared" si="45"/>
        <v>1</v>
      </c>
      <c r="Z165" s="2" t="str">
        <f>IF('[1]Service Rank in each comparison'!P166="","",'[1]Service Rank in each comparison'!$C166)</f>
        <v/>
      </c>
      <c r="AA165" s="5">
        <f>'[1]Service Rank in each comparison'!P166</f>
        <v>0</v>
      </c>
      <c r="AB165" s="6">
        <f>'[1]Service Rank in each comparison'!Q166</f>
        <v>0</v>
      </c>
      <c r="AC165" s="7">
        <f t="shared" si="46"/>
        <v>1</v>
      </c>
      <c r="AD165" s="2" t="str">
        <f>IF('[1]Service Rank in each comparison'!R166="","",'[1]Service Rank in each comparison'!$C166)</f>
        <v/>
      </c>
      <c r="AE165" s="5">
        <f>'[1]Service Rank in each comparison'!R166</f>
        <v>0</v>
      </c>
      <c r="AF165" s="6">
        <f>'[1]Service Rank in each comparison'!S166</f>
        <v>0</v>
      </c>
      <c r="AG165" s="7">
        <f t="shared" si="47"/>
        <v>1</v>
      </c>
      <c r="AH165" s="2" t="str">
        <f>IF('[1]Service Rank in each comparison'!T166="","",'[1]Service Rank in each comparison'!$C166)</f>
        <v/>
      </c>
      <c r="AI165" s="5">
        <f>'[1]Service Rank in each comparison'!T166</f>
        <v>0</v>
      </c>
      <c r="AJ165" s="6">
        <f>'[1]Service Rank in each comparison'!U166</f>
        <v>0</v>
      </c>
      <c r="AK165" s="7">
        <f t="shared" si="48"/>
        <v>1</v>
      </c>
      <c r="AL165" s="2" t="str">
        <f>IF('[1]Service Rank in each comparison'!V166="","",'[1]Service Rank in each comparison'!$C166)</f>
        <v/>
      </c>
      <c r="AM165" s="5">
        <f>'[1]Service Rank in each comparison'!V166</f>
        <v>0</v>
      </c>
      <c r="AN165" s="6">
        <f>'[1]Service Rank in each comparison'!W166</f>
        <v>0</v>
      </c>
      <c r="AO165" s="7">
        <f t="shared" si="49"/>
        <v>1</v>
      </c>
      <c r="AP165" s="2" t="str">
        <f>IF('[1]Service Rank in each comparison'!X166="","",'[1]Service Rank in each comparison'!$C166)</f>
        <v/>
      </c>
      <c r="AQ165" s="5">
        <f>'[1]Service Rank in each comparison'!X166</f>
        <v>0</v>
      </c>
      <c r="AR165" s="6">
        <f>'[1]Service Rank in each comparison'!Y166</f>
        <v>0</v>
      </c>
      <c r="AS165" s="7">
        <f t="shared" si="50"/>
        <v>1</v>
      </c>
      <c r="AT165" s="2" t="str">
        <f>IF('[1]Service Rank in each comparison'!Z166="","",'[1]Service Rank in each comparison'!$C166)</f>
        <v/>
      </c>
      <c r="AU165" s="5">
        <f>'[1]Service Rank in each comparison'!Z166</f>
        <v>0</v>
      </c>
      <c r="AV165" s="6">
        <f>'[1]Service Rank in each comparison'!AA166</f>
        <v>0</v>
      </c>
      <c r="AW165" s="7">
        <f t="shared" si="51"/>
        <v>1</v>
      </c>
      <c r="AX165" s="2" t="str">
        <f>IF('[1]Service Rank in each comparison'!AB166="","",'[1]Service Rank in each comparison'!$C166)</f>
        <v/>
      </c>
      <c r="AY165" s="5">
        <f>'[1]Service Rank in each comparison'!AB166</f>
        <v>0</v>
      </c>
      <c r="AZ165" s="6">
        <f>'[1]Service Rank in each comparison'!AC166</f>
        <v>0</v>
      </c>
      <c r="BA165" s="7">
        <f t="shared" si="52"/>
        <v>1</v>
      </c>
      <c r="BB165" s="2" t="str">
        <f>IF('[1]Service Rank in each comparison'!AD166="","",'[1]Service Rank in each comparison'!$C166)</f>
        <v/>
      </c>
      <c r="BC165" s="5">
        <f>'[1]Service Rank in each comparison'!AD166</f>
        <v>0</v>
      </c>
      <c r="BD165" s="6">
        <f>'[1]Service Rank in each comparison'!AE166</f>
        <v>0</v>
      </c>
      <c r="BE165" s="7">
        <f t="shared" si="53"/>
        <v>1</v>
      </c>
      <c r="BF165" s="2" t="str">
        <f>IF('[1]Service Rank in each comparison'!AF166="","",'[1]Service Rank in each comparison'!$C166)</f>
        <v/>
      </c>
      <c r="BG165" s="5">
        <f>'[1]Service Rank in each comparison'!AF166</f>
        <v>0</v>
      </c>
      <c r="BH165" s="6">
        <f>'[1]Service Rank in each comparison'!AG166</f>
        <v>0</v>
      </c>
      <c r="BI165" s="7">
        <f t="shared" si="54"/>
        <v>1</v>
      </c>
      <c r="BJ165" s="2" t="str">
        <f>IF('[1]Service Rank in each comparison'!AH166="","",'[1]Service Rank in each comparison'!$C166)</f>
        <v/>
      </c>
      <c r="BK165" s="5">
        <f>'[1]Service Rank in each comparison'!AH166</f>
        <v>0</v>
      </c>
      <c r="BL165" s="6">
        <f>'[1]Service Rank in each comparison'!AI166</f>
        <v>0</v>
      </c>
      <c r="BM165" s="7">
        <f t="shared" si="55"/>
        <v>1</v>
      </c>
      <c r="BN165" s="2" t="str">
        <f>IF('[1]Service Rank in each comparison'!AJ166="","",'[1]Service Rank in each comparison'!$C166)</f>
        <v/>
      </c>
      <c r="BO165" s="5">
        <f>'[1]Service Rank in each comparison'!AJ166</f>
        <v>0</v>
      </c>
      <c r="BP165" s="6">
        <f>'[1]Service Rank in each comparison'!AK166</f>
        <v>0</v>
      </c>
      <c r="BQ165" s="7">
        <f t="shared" si="56"/>
        <v>1</v>
      </c>
      <c r="BR165" s="2" t="str">
        <f>IF('[1]Service Rank in each comparison'!AL166="","",'[1]Service Rank in each comparison'!$C166)</f>
        <v/>
      </c>
      <c r="BS165" s="5">
        <f>'[1]Service Rank in each comparison'!AL166</f>
        <v>0</v>
      </c>
      <c r="BT165" s="6">
        <f>'[1]Service Rank in each comparison'!AM166</f>
        <v>0</v>
      </c>
      <c r="BU165" s="7">
        <f t="shared" si="57"/>
        <v>1</v>
      </c>
      <c r="BV165" s="2" t="str">
        <f>IF('[1]Service Rank in each comparison'!AN166="","",'[1]Service Rank in each comparison'!$C166)</f>
        <v/>
      </c>
      <c r="BW165" s="5">
        <f>'[1]Service Rank in each comparison'!AN166</f>
        <v>0</v>
      </c>
      <c r="BX165" s="6">
        <f>'[1]Service Rank in each comparison'!AO166</f>
        <v>0</v>
      </c>
      <c r="BY165" s="7">
        <f t="shared" si="58"/>
        <v>1</v>
      </c>
      <c r="BZ165" s="2" t="str">
        <f>IF('[1]Service Rank in each comparison'!AP166="","",'[1]Service Rank in each comparison'!$C166)</f>
        <v/>
      </c>
      <c r="CA165" s="5">
        <f>'[1]Service Rank in each comparison'!AP166</f>
        <v>0</v>
      </c>
      <c r="CB165" s="6">
        <f>'[1]Service Rank in each comparison'!AQ166</f>
        <v>0</v>
      </c>
      <c r="CC165" s="7">
        <f t="shared" si="59"/>
        <v>1</v>
      </c>
      <c r="CE165" s="2" t="s">
        <v>249</v>
      </c>
      <c r="CF165" s="5">
        <v>40.4067093799966</v>
      </c>
      <c r="CG165" s="6">
        <v>40.4067093799966</v>
      </c>
      <c r="CH165" s="7">
        <v>1</v>
      </c>
      <c r="CI165" s="2" t="s">
        <v>299</v>
      </c>
      <c r="CJ165" s="125" t="s">
        <v>299</v>
      </c>
      <c r="CK165" s="126" t="s">
        <v>299</v>
      </c>
      <c r="CL165" s="127" t="s">
        <v>299</v>
      </c>
      <c r="CM165" s="2" t="s">
        <v>299</v>
      </c>
      <c r="CN165" s="125" t="s">
        <v>299</v>
      </c>
      <c r="CO165" s="126" t="s">
        <v>299</v>
      </c>
      <c r="CP165" s="127" t="s">
        <v>299</v>
      </c>
      <c r="CQ165" s="2" t="s">
        <v>299</v>
      </c>
      <c r="CR165" s="125" t="s">
        <v>299</v>
      </c>
      <c r="CS165" s="126" t="s">
        <v>299</v>
      </c>
      <c r="CT165" s="127" t="s">
        <v>299</v>
      </c>
      <c r="CU165" s="2" t="s">
        <v>299</v>
      </c>
      <c r="CV165" s="125" t="s">
        <v>299</v>
      </c>
      <c r="CW165" s="126" t="s">
        <v>299</v>
      </c>
      <c r="CX165" s="127" t="s">
        <v>299</v>
      </c>
      <c r="CY165" s="2" t="s">
        <v>299</v>
      </c>
      <c r="CZ165" s="125" t="s">
        <v>299</v>
      </c>
      <c r="DA165" s="126" t="s">
        <v>299</v>
      </c>
      <c r="DB165" s="127" t="s">
        <v>299</v>
      </c>
      <c r="DC165" s="2" t="s">
        <v>299</v>
      </c>
      <c r="DD165" s="125" t="s">
        <v>299</v>
      </c>
      <c r="DE165" s="126" t="s">
        <v>299</v>
      </c>
      <c r="DF165" s="127" t="s">
        <v>299</v>
      </c>
      <c r="DG165" s="2" t="s">
        <v>299</v>
      </c>
      <c r="DH165" s="125" t="s">
        <v>299</v>
      </c>
      <c r="DI165" s="126" t="s">
        <v>299</v>
      </c>
      <c r="DJ165" s="127" t="s">
        <v>299</v>
      </c>
      <c r="DK165" s="2" t="s">
        <v>299</v>
      </c>
      <c r="DL165" s="125" t="s">
        <v>299</v>
      </c>
      <c r="DM165" s="126" t="s">
        <v>299</v>
      </c>
      <c r="DN165" s="127" t="s">
        <v>299</v>
      </c>
      <c r="DO165" s="2" t="s">
        <v>299</v>
      </c>
      <c r="DP165" s="125" t="s">
        <v>299</v>
      </c>
      <c r="DQ165" s="126" t="s">
        <v>299</v>
      </c>
      <c r="DR165" s="127" t="s">
        <v>299</v>
      </c>
      <c r="DS165" s="2" t="s">
        <v>299</v>
      </c>
      <c r="DT165" s="125" t="s">
        <v>299</v>
      </c>
      <c r="DU165" s="126" t="s">
        <v>299</v>
      </c>
      <c r="DV165" s="127" t="s">
        <v>299</v>
      </c>
      <c r="DW165" s="2" t="s">
        <v>299</v>
      </c>
      <c r="DX165" s="125" t="s">
        <v>299</v>
      </c>
      <c r="DY165" s="126" t="s">
        <v>299</v>
      </c>
      <c r="DZ165" s="127" t="s">
        <v>299</v>
      </c>
      <c r="EA165" s="2" t="s">
        <v>299</v>
      </c>
      <c r="EB165" s="125" t="s">
        <v>299</v>
      </c>
      <c r="EC165" s="126" t="s">
        <v>299</v>
      </c>
      <c r="ED165" s="127" t="s">
        <v>299</v>
      </c>
      <c r="EE165" s="2" t="s">
        <v>299</v>
      </c>
      <c r="EF165" s="125" t="s">
        <v>299</v>
      </c>
      <c r="EG165" s="126" t="s">
        <v>299</v>
      </c>
      <c r="EH165" s="127" t="s">
        <v>299</v>
      </c>
      <c r="EI165" s="2" t="s">
        <v>299</v>
      </c>
      <c r="EJ165" s="125" t="s">
        <v>299</v>
      </c>
      <c r="EK165" s="126" t="s">
        <v>299</v>
      </c>
      <c r="EL165" s="127" t="s">
        <v>299</v>
      </c>
      <c r="EM165" s="2" t="s">
        <v>299</v>
      </c>
      <c r="EN165" s="125" t="s">
        <v>299</v>
      </c>
      <c r="EO165" s="126" t="s">
        <v>299</v>
      </c>
      <c r="EP165" s="127" t="s">
        <v>299</v>
      </c>
      <c r="EQ165" s="2" t="s">
        <v>299</v>
      </c>
      <c r="ER165" s="125" t="s">
        <v>299</v>
      </c>
      <c r="ES165" s="126" t="s">
        <v>299</v>
      </c>
      <c r="ET165" s="127" t="s">
        <v>299</v>
      </c>
      <c r="EU165" s="2" t="s">
        <v>299</v>
      </c>
      <c r="EV165" s="125" t="s">
        <v>299</v>
      </c>
      <c r="EW165" s="126" t="s">
        <v>299</v>
      </c>
      <c r="EX165" s="127" t="s">
        <v>299</v>
      </c>
      <c r="EY165" s="2" t="s">
        <v>299</v>
      </c>
      <c r="EZ165" s="125" t="s">
        <v>299</v>
      </c>
      <c r="FA165" s="126" t="s">
        <v>299</v>
      </c>
      <c r="FB165" s="127" t="s">
        <v>299</v>
      </c>
      <c r="FC165" s="2" t="s">
        <v>299</v>
      </c>
      <c r="FD165" s="125" t="s">
        <v>299</v>
      </c>
      <c r="FE165" s="126" t="s">
        <v>299</v>
      </c>
      <c r="FF165" s="127" t="s">
        <v>299</v>
      </c>
    </row>
    <row r="166" spans="2:162">
      <c r="B166" s="2" t="str">
        <f>IF('[1]Service Rank in each comparison'!D167="","",'[1]Service Rank in each comparison'!$C167)</f>
        <v/>
      </c>
      <c r="C166" s="5">
        <f>'[1]Service Rank in each comparison'!D167</f>
        <v>0</v>
      </c>
      <c r="D166" s="6" t="str">
        <f>IF('[1]Service Rank in each comparison'!E167="","",'[1]Service Rank in each comparison'!E167)</f>
        <v/>
      </c>
      <c r="E166" s="7">
        <f t="shared" si="40"/>
        <v>1</v>
      </c>
      <c r="F166" s="2" t="str">
        <f>IF('[1]Service Rank in each comparison'!F167="","",'[1]Service Rank in each comparison'!$C167)</f>
        <v/>
      </c>
      <c r="G166" s="5">
        <f>'[1]Service Rank in each comparison'!F167</f>
        <v>0</v>
      </c>
      <c r="H166" s="6">
        <f>'[1]Service Rank in each comparison'!G167</f>
        <v>0</v>
      </c>
      <c r="I166" s="7">
        <f t="shared" si="41"/>
        <v>1</v>
      </c>
      <c r="J166" s="2" t="str">
        <f>IF('[1]Service Rank in each comparison'!H167="","",'[1]Service Rank in each comparison'!$C167)</f>
        <v/>
      </c>
      <c r="K166" s="5">
        <f>'[1]Service Rank in each comparison'!H167</f>
        <v>0</v>
      </c>
      <c r="L166" s="6">
        <f>'[1]Service Rank in each comparison'!I167</f>
        <v>0</v>
      </c>
      <c r="M166" s="7">
        <f t="shared" si="42"/>
        <v>1</v>
      </c>
      <c r="N166" s="2" t="str">
        <f>IF('[1]Service Rank in each comparison'!J167="","",'[1]Service Rank in each comparison'!$C167)</f>
        <v/>
      </c>
      <c r="O166" s="5">
        <f>'[1]Service Rank in each comparison'!J167</f>
        <v>0</v>
      </c>
      <c r="P166" s="6">
        <f>'[1]Service Rank in each comparison'!K167</f>
        <v>0</v>
      </c>
      <c r="Q166" s="7">
        <f t="shared" si="43"/>
        <v>1</v>
      </c>
      <c r="R166" s="2" t="str">
        <f>IF('[1]Service Rank in each comparison'!L167="","",'[1]Service Rank in each comparison'!$C167)</f>
        <v/>
      </c>
      <c r="S166" s="5">
        <f>'[1]Service Rank in each comparison'!L167</f>
        <v>0</v>
      </c>
      <c r="T166" s="6">
        <f>'[1]Service Rank in each comparison'!M167</f>
        <v>0</v>
      </c>
      <c r="U166" s="7">
        <f t="shared" si="44"/>
        <v>1</v>
      </c>
      <c r="V166" s="2" t="str">
        <f>IF('[1]Service Rank in each comparison'!N167="","",'[1]Service Rank in each comparison'!$C167)</f>
        <v/>
      </c>
      <c r="W166" s="5">
        <f>'[1]Service Rank in each comparison'!N167</f>
        <v>0</v>
      </c>
      <c r="X166" s="6">
        <f>'[1]Service Rank in each comparison'!O167</f>
        <v>0</v>
      </c>
      <c r="Y166" s="7">
        <f t="shared" si="45"/>
        <v>1</v>
      </c>
      <c r="Z166" s="2" t="str">
        <f>IF('[1]Service Rank in each comparison'!P167="","",'[1]Service Rank in each comparison'!$C167)</f>
        <v/>
      </c>
      <c r="AA166" s="5">
        <f>'[1]Service Rank in each comparison'!P167</f>
        <v>0</v>
      </c>
      <c r="AB166" s="6">
        <f>'[1]Service Rank in each comparison'!Q167</f>
        <v>0</v>
      </c>
      <c r="AC166" s="7">
        <f t="shared" si="46"/>
        <v>1</v>
      </c>
      <c r="AD166" s="2" t="str">
        <f>IF('[1]Service Rank in each comparison'!R167="","",'[1]Service Rank in each comparison'!$C167)</f>
        <v/>
      </c>
      <c r="AE166" s="5">
        <f>'[1]Service Rank in each comparison'!R167</f>
        <v>0</v>
      </c>
      <c r="AF166" s="6">
        <f>'[1]Service Rank in each comparison'!S167</f>
        <v>0</v>
      </c>
      <c r="AG166" s="7">
        <f t="shared" si="47"/>
        <v>1</v>
      </c>
      <c r="AH166" s="2" t="str">
        <f>IF('[1]Service Rank in each comparison'!T167="","",'[1]Service Rank in each comparison'!$C167)</f>
        <v/>
      </c>
      <c r="AI166" s="5">
        <f>'[1]Service Rank in each comparison'!T167</f>
        <v>0</v>
      </c>
      <c r="AJ166" s="6">
        <f>'[1]Service Rank in each comparison'!U167</f>
        <v>0</v>
      </c>
      <c r="AK166" s="7">
        <f t="shared" si="48"/>
        <v>1</v>
      </c>
      <c r="AL166" s="2" t="str">
        <f>IF('[1]Service Rank in each comparison'!V167="","",'[1]Service Rank in each comparison'!$C167)</f>
        <v/>
      </c>
      <c r="AM166" s="5">
        <f>'[1]Service Rank in each comparison'!V167</f>
        <v>0</v>
      </c>
      <c r="AN166" s="6">
        <f>'[1]Service Rank in each comparison'!W167</f>
        <v>0</v>
      </c>
      <c r="AO166" s="7">
        <f t="shared" si="49"/>
        <v>1</v>
      </c>
      <c r="AP166" s="2" t="str">
        <f>IF('[1]Service Rank in each comparison'!X167="","",'[1]Service Rank in each comparison'!$C167)</f>
        <v/>
      </c>
      <c r="AQ166" s="5">
        <f>'[1]Service Rank in each comparison'!X167</f>
        <v>0</v>
      </c>
      <c r="AR166" s="6">
        <f>'[1]Service Rank in each comparison'!Y167</f>
        <v>0</v>
      </c>
      <c r="AS166" s="7">
        <f t="shared" si="50"/>
        <v>1</v>
      </c>
      <c r="AT166" s="2" t="str">
        <f>IF('[1]Service Rank in each comparison'!Z167="","",'[1]Service Rank in each comparison'!$C167)</f>
        <v/>
      </c>
      <c r="AU166" s="5">
        <f>'[1]Service Rank in each comparison'!Z167</f>
        <v>0</v>
      </c>
      <c r="AV166" s="6">
        <f>'[1]Service Rank in each comparison'!AA167</f>
        <v>0</v>
      </c>
      <c r="AW166" s="7">
        <f t="shared" si="51"/>
        <v>1</v>
      </c>
      <c r="AX166" s="2" t="str">
        <f>IF('[1]Service Rank in each comparison'!AB167="","",'[1]Service Rank in each comparison'!$C167)</f>
        <v/>
      </c>
      <c r="AY166" s="5">
        <f>'[1]Service Rank in each comparison'!AB167</f>
        <v>0</v>
      </c>
      <c r="AZ166" s="6">
        <f>'[1]Service Rank in each comparison'!AC167</f>
        <v>0</v>
      </c>
      <c r="BA166" s="7">
        <f t="shared" si="52"/>
        <v>1</v>
      </c>
      <c r="BB166" s="2" t="str">
        <f>IF('[1]Service Rank in each comparison'!AD167="","",'[1]Service Rank in each comparison'!$C167)</f>
        <v/>
      </c>
      <c r="BC166" s="5">
        <f>'[1]Service Rank in each comparison'!AD167</f>
        <v>0</v>
      </c>
      <c r="BD166" s="6">
        <f>'[1]Service Rank in each comparison'!AE167</f>
        <v>0</v>
      </c>
      <c r="BE166" s="7">
        <f t="shared" si="53"/>
        <v>1</v>
      </c>
      <c r="BF166" s="2" t="str">
        <f>IF('[1]Service Rank in each comparison'!AF167="","",'[1]Service Rank in each comparison'!$C167)</f>
        <v/>
      </c>
      <c r="BG166" s="5">
        <f>'[1]Service Rank in each comparison'!AF167</f>
        <v>0</v>
      </c>
      <c r="BH166" s="6">
        <f>'[1]Service Rank in each comparison'!AG167</f>
        <v>0</v>
      </c>
      <c r="BI166" s="7">
        <f t="shared" si="54"/>
        <v>1</v>
      </c>
      <c r="BJ166" s="2" t="str">
        <f>IF('[1]Service Rank in each comparison'!AH167="","",'[1]Service Rank in each comparison'!$C167)</f>
        <v/>
      </c>
      <c r="BK166" s="5">
        <f>'[1]Service Rank in each comparison'!AH167</f>
        <v>0</v>
      </c>
      <c r="BL166" s="6">
        <f>'[1]Service Rank in each comparison'!AI167</f>
        <v>0</v>
      </c>
      <c r="BM166" s="7">
        <f t="shared" si="55"/>
        <v>1</v>
      </c>
      <c r="BN166" s="2" t="str">
        <f>IF('[1]Service Rank in each comparison'!AJ167="","",'[1]Service Rank in each comparison'!$C167)</f>
        <v/>
      </c>
      <c r="BO166" s="5">
        <f>'[1]Service Rank in each comparison'!AJ167</f>
        <v>0</v>
      </c>
      <c r="BP166" s="6">
        <f>'[1]Service Rank in each comparison'!AK167</f>
        <v>0</v>
      </c>
      <c r="BQ166" s="7">
        <f t="shared" si="56"/>
        <v>1</v>
      </c>
      <c r="BR166" s="2" t="str">
        <f>IF('[1]Service Rank in each comparison'!AL167="","",'[1]Service Rank in each comparison'!$C167)</f>
        <v/>
      </c>
      <c r="BS166" s="5">
        <f>'[1]Service Rank in each comparison'!AL167</f>
        <v>0</v>
      </c>
      <c r="BT166" s="6">
        <f>'[1]Service Rank in each comparison'!AM167</f>
        <v>0</v>
      </c>
      <c r="BU166" s="7">
        <f t="shared" si="57"/>
        <v>1</v>
      </c>
      <c r="BV166" s="2" t="str">
        <f>IF('[1]Service Rank in each comparison'!AN167="","",'[1]Service Rank in each comparison'!$C167)</f>
        <v/>
      </c>
      <c r="BW166" s="5">
        <f>'[1]Service Rank in each comparison'!AN167</f>
        <v>0</v>
      </c>
      <c r="BX166" s="6">
        <f>'[1]Service Rank in each comparison'!AO167</f>
        <v>0</v>
      </c>
      <c r="BY166" s="7">
        <f t="shared" si="58"/>
        <v>1</v>
      </c>
      <c r="BZ166" s="2" t="str">
        <f>IF('[1]Service Rank in each comparison'!AP167="","",'[1]Service Rank in each comparison'!$C167)</f>
        <v/>
      </c>
      <c r="CA166" s="5">
        <f>'[1]Service Rank in each comparison'!AP167</f>
        <v>0</v>
      </c>
      <c r="CB166" s="6">
        <f>'[1]Service Rank in each comparison'!AQ167</f>
        <v>0</v>
      </c>
      <c r="CC166" s="7">
        <f t="shared" si="59"/>
        <v>1</v>
      </c>
      <c r="CE166" s="2" t="s">
        <v>283</v>
      </c>
      <c r="CF166" s="5">
        <v>38.7009113900308</v>
      </c>
      <c r="CG166" s="6">
        <v>38.7009113900308</v>
      </c>
      <c r="CH166" s="7">
        <v>1</v>
      </c>
      <c r="CI166" s="2" t="s">
        <v>299</v>
      </c>
      <c r="CJ166" s="125" t="s">
        <v>299</v>
      </c>
      <c r="CK166" s="126" t="s">
        <v>299</v>
      </c>
      <c r="CL166" s="127" t="s">
        <v>299</v>
      </c>
      <c r="CM166" s="2" t="s">
        <v>299</v>
      </c>
      <c r="CN166" s="125" t="s">
        <v>299</v>
      </c>
      <c r="CO166" s="126" t="s">
        <v>299</v>
      </c>
      <c r="CP166" s="127" t="s">
        <v>299</v>
      </c>
      <c r="CQ166" s="2" t="s">
        <v>299</v>
      </c>
      <c r="CR166" s="125" t="s">
        <v>299</v>
      </c>
      <c r="CS166" s="126" t="s">
        <v>299</v>
      </c>
      <c r="CT166" s="127" t="s">
        <v>299</v>
      </c>
      <c r="CU166" s="2" t="s">
        <v>299</v>
      </c>
      <c r="CV166" s="125" t="s">
        <v>299</v>
      </c>
      <c r="CW166" s="126" t="s">
        <v>299</v>
      </c>
      <c r="CX166" s="127" t="s">
        <v>299</v>
      </c>
      <c r="CY166" s="2" t="s">
        <v>299</v>
      </c>
      <c r="CZ166" s="125" t="s">
        <v>299</v>
      </c>
      <c r="DA166" s="126" t="s">
        <v>299</v>
      </c>
      <c r="DB166" s="127" t="s">
        <v>299</v>
      </c>
      <c r="DC166" s="2" t="s">
        <v>299</v>
      </c>
      <c r="DD166" s="125" t="s">
        <v>299</v>
      </c>
      <c r="DE166" s="126" t="s">
        <v>299</v>
      </c>
      <c r="DF166" s="127" t="s">
        <v>299</v>
      </c>
      <c r="DG166" s="2" t="s">
        <v>299</v>
      </c>
      <c r="DH166" s="125" t="s">
        <v>299</v>
      </c>
      <c r="DI166" s="126" t="s">
        <v>299</v>
      </c>
      <c r="DJ166" s="127" t="s">
        <v>299</v>
      </c>
      <c r="DK166" s="2" t="s">
        <v>299</v>
      </c>
      <c r="DL166" s="125" t="s">
        <v>299</v>
      </c>
      <c r="DM166" s="126" t="s">
        <v>299</v>
      </c>
      <c r="DN166" s="127" t="s">
        <v>299</v>
      </c>
      <c r="DO166" s="2" t="s">
        <v>299</v>
      </c>
      <c r="DP166" s="125" t="s">
        <v>299</v>
      </c>
      <c r="DQ166" s="126" t="s">
        <v>299</v>
      </c>
      <c r="DR166" s="127" t="s">
        <v>299</v>
      </c>
      <c r="DS166" s="2" t="s">
        <v>299</v>
      </c>
      <c r="DT166" s="125" t="s">
        <v>299</v>
      </c>
      <c r="DU166" s="126" t="s">
        <v>299</v>
      </c>
      <c r="DV166" s="127" t="s">
        <v>299</v>
      </c>
      <c r="DW166" s="2" t="s">
        <v>299</v>
      </c>
      <c r="DX166" s="125" t="s">
        <v>299</v>
      </c>
      <c r="DY166" s="126" t="s">
        <v>299</v>
      </c>
      <c r="DZ166" s="127" t="s">
        <v>299</v>
      </c>
      <c r="EA166" s="2" t="s">
        <v>299</v>
      </c>
      <c r="EB166" s="125" t="s">
        <v>299</v>
      </c>
      <c r="EC166" s="126" t="s">
        <v>299</v>
      </c>
      <c r="ED166" s="127" t="s">
        <v>299</v>
      </c>
      <c r="EE166" s="2" t="s">
        <v>299</v>
      </c>
      <c r="EF166" s="125" t="s">
        <v>299</v>
      </c>
      <c r="EG166" s="126" t="s">
        <v>299</v>
      </c>
      <c r="EH166" s="127" t="s">
        <v>299</v>
      </c>
      <c r="EI166" s="2" t="s">
        <v>299</v>
      </c>
      <c r="EJ166" s="125" t="s">
        <v>299</v>
      </c>
      <c r="EK166" s="126" t="s">
        <v>299</v>
      </c>
      <c r="EL166" s="127" t="s">
        <v>299</v>
      </c>
      <c r="EM166" s="2" t="s">
        <v>299</v>
      </c>
      <c r="EN166" s="125" t="s">
        <v>299</v>
      </c>
      <c r="EO166" s="126" t="s">
        <v>299</v>
      </c>
      <c r="EP166" s="127" t="s">
        <v>299</v>
      </c>
      <c r="EQ166" s="2" t="s">
        <v>299</v>
      </c>
      <c r="ER166" s="125" t="s">
        <v>299</v>
      </c>
      <c r="ES166" s="126" t="s">
        <v>299</v>
      </c>
      <c r="ET166" s="127" t="s">
        <v>299</v>
      </c>
      <c r="EU166" s="2" t="s">
        <v>299</v>
      </c>
      <c r="EV166" s="125" t="s">
        <v>299</v>
      </c>
      <c r="EW166" s="126" t="s">
        <v>299</v>
      </c>
      <c r="EX166" s="127" t="s">
        <v>299</v>
      </c>
      <c r="EY166" s="2" t="s">
        <v>299</v>
      </c>
      <c r="EZ166" s="125" t="s">
        <v>299</v>
      </c>
      <c r="FA166" s="126" t="s">
        <v>299</v>
      </c>
      <c r="FB166" s="127" t="s">
        <v>299</v>
      </c>
      <c r="FC166" s="2" t="s">
        <v>299</v>
      </c>
      <c r="FD166" s="125" t="s">
        <v>299</v>
      </c>
      <c r="FE166" s="126" t="s">
        <v>299</v>
      </c>
      <c r="FF166" s="127" t="s">
        <v>299</v>
      </c>
    </row>
    <row r="167" spans="2:162">
      <c r="B167" s="2" t="str">
        <f>IF('[1]Service Rank in each comparison'!D168="","",'[1]Service Rank in each comparison'!$C168)</f>
        <v>Regulation of actin cytoskeleton</v>
      </c>
      <c r="C167" s="5">
        <f>'[1]Service Rank in each comparison'!D168</f>
        <v>17.0451499278133</v>
      </c>
      <c r="D167" s="6">
        <f>IF('[1]Service Rank in each comparison'!E168="","",'[1]Service Rank in each comparison'!E168)</f>
        <v>-17.0451499278133</v>
      </c>
      <c r="E167" s="7">
        <f t="shared" si="40"/>
        <v>1</v>
      </c>
      <c r="F167" s="2" t="str">
        <f>IF('[1]Service Rank in each comparison'!F168="","",'[1]Service Rank in each comparison'!$C168)</f>
        <v>Regulation of actin cytoskeleton</v>
      </c>
      <c r="G167" s="5">
        <f>'[1]Service Rank in each comparison'!F168</f>
        <v>64.6328624644695</v>
      </c>
      <c r="H167" s="6">
        <f>'[1]Service Rank in each comparison'!G168</f>
        <v>-55.9465772548747</v>
      </c>
      <c r="I167" s="7">
        <f t="shared" si="41"/>
        <v>1</v>
      </c>
      <c r="J167" s="2" t="str">
        <f>IF('[1]Service Rank in each comparison'!H168="","",'[1]Service Rank in each comparison'!$C168)</f>
        <v>Regulation of actin cytoskeleton</v>
      </c>
      <c r="K167" s="5">
        <f>'[1]Service Rank in each comparison'!H168</f>
        <v>21.9014723070132</v>
      </c>
      <c r="L167" s="6">
        <f>'[1]Service Rank in each comparison'!I168</f>
        <v>-21.9014723070132</v>
      </c>
      <c r="M167" s="7">
        <f t="shared" si="42"/>
        <v>1</v>
      </c>
      <c r="N167" s="2" t="str">
        <f>IF('[1]Service Rank in each comparison'!J168="","",'[1]Service Rank in each comparison'!$C168)</f>
        <v/>
      </c>
      <c r="O167" s="5">
        <f>'[1]Service Rank in each comparison'!J168</f>
        <v>0</v>
      </c>
      <c r="P167" s="6">
        <f>'[1]Service Rank in each comparison'!K168</f>
        <v>0</v>
      </c>
      <c r="Q167" s="7">
        <f t="shared" si="43"/>
        <v>1</v>
      </c>
      <c r="R167" s="2" t="str">
        <f>IF('[1]Service Rank in each comparison'!L168="","",'[1]Service Rank in each comparison'!$C168)</f>
        <v/>
      </c>
      <c r="S167" s="5">
        <f>'[1]Service Rank in each comparison'!L168</f>
        <v>0</v>
      </c>
      <c r="T167" s="6">
        <f>'[1]Service Rank in each comparison'!M168</f>
        <v>0</v>
      </c>
      <c r="U167" s="7">
        <f t="shared" si="44"/>
        <v>1</v>
      </c>
      <c r="V167" s="2" t="str">
        <f>IF('[1]Service Rank in each comparison'!N168="","",'[1]Service Rank in each comparison'!$C168)</f>
        <v/>
      </c>
      <c r="W167" s="5">
        <f>'[1]Service Rank in each comparison'!N168</f>
        <v>0</v>
      </c>
      <c r="X167" s="6">
        <f>'[1]Service Rank in each comparison'!O168</f>
        <v>0</v>
      </c>
      <c r="Y167" s="7">
        <f t="shared" si="45"/>
        <v>1</v>
      </c>
      <c r="Z167" s="2" t="str">
        <f>IF('[1]Service Rank in each comparison'!P168="","",'[1]Service Rank in each comparison'!$C168)</f>
        <v/>
      </c>
      <c r="AA167" s="5">
        <f>'[1]Service Rank in each comparison'!P168</f>
        <v>0</v>
      </c>
      <c r="AB167" s="6">
        <f>'[1]Service Rank in each comparison'!Q168</f>
        <v>0</v>
      </c>
      <c r="AC167" s="7">
        <f t="shared" si="46"/>
        <v>1</v>
      </c>
      <c r="AD167" s="2" t="str">
        <f>IF('[1]Service Rank in each comparison'!R168="","",'[1]Service Rank in each comparison'!$C168)</f>
        <v/>
      </c>
      <c r="AE167" s="5">
        <f>'[1]Service Rank in each comparison'!R168</f>
        <v>0</v>
      </c>
      <c r="AF167" s="6">
        <f>'[1]Service Rank in each comparison'!S168</f>
        <v>0</v>
      </c>
      <c r="AG167" s="7">
        <f t="shared" si="47"/>
        <v>1</v>
      </c>
      <c r="AH167" s="2" t="str">
        <f>IF('[1]Service Rank in each comparison'!T168="","",'[1]Service Rank in each comparison'!$C168)</f>
        <v/>
      </c>
      <c r="AI167" s="5">
        <f>'[1]Service Rank in each comparison'!T168</f>
        <v>0</v>
      </c>
      <c r="AJ167" s="6">
        <f>'[1]Service Rank in each comparison'!U168</f>
        <v>0</v>
      </c>
      <c r="AK167" s="7">
        <f t="shared" si="48"/>
        <v>1</v>
      </c>
      <c r="AL167" s="2" t="str">
        <f>IF('[1]Service Rank in each comparison'!V168="","",'[1]Service Rank in each comparison'!$C168)</f>
        <v/>
      </c>
      <c r="AM167" s="5">
        <f>'[1]Service Rank in each comparison'!V168</f>
        <v>0</v>
      </c>
      <c r="AN167" s="6">
        <f>'[1]Service Rank in each comparison'!W168</f>
        <v>0</v>
      </c>
      <c r="AO167" s="7">
        <f t="shared" si="49"/>
        <v>1</v>
      </c>
      <c r="AP167" s="2" t="str">
        <f>IF('[1]Service Rank in each comparison'!X168="","",'[1]Service Rank in each comparison'!$C168)</f>
        <v/>
      </c>
      <c r="AQ167" s="5">
        <f>'[1]Service Rank in each comparison'!X168</f>
        <v>0</v>
      </c>
      <c r="AR167" s="6">
        <f>'[1]Service Rank in each comparison'!Y168</f>
        <v>0</v>
      </c>
      <c r="AS167" s="7">
        <f t="shared" si="50"/>
        <v>1</v>
      </c>
      <c r="AT167" s="2" t="str">
        <f>IF('[1]Service Rank in each comparison'!Z168="","",'[1]Service Rank in each comparison'!$C168)</f>
        <v/>
      </c>
      <c r="AU167" s="5">
        <f>'[1]Service Rank in each comparison'!Z168</f>
        <v>0</v>
      </c>
      <c r="AV167" s="6">
        <f>'[1]Service Rank in each comparison'!AA168</f>
        <v>0</v>
      </c>
      <c r="AW167" s="7">
        <f t="shared" si="51"/>
        <v>1</v>
      </c>
      <c r="AX167" s="2" t="str">
        <f>IF('[1]Service Rank in each comparison'!AB168="","",'[1]Service Rank in each comparison'!$C168)</f>
        <v/>
      </c>
      <c r="AY167" s="5">
        <f>'[1]Service Rank in each comparison'!AB168</f>
        <v>0</v>
      </c>
      <c r="AZ167" s="6">
        <f>'[1]Service Rank in each comparison'!AC168</f>
        <v>0</v>
      </c>
      <c r="BA167" s="7">
        <f t="shared" si="52"/>
        <v>1</v>
      </c>
      <c r="BB167" s="2" t="str">
        <f>IF('[1]Service Rank in each comparison'!AD168="","",'[1]Service Rank in each comparison'!$C168)</f>
        <v/>
      </c>
      <c r="BC167" s="5">
        <f>'[1]Service Rank in each comparison'!AD168</f>
        <v>0</v>
      </c>
      <c r="BD167" s="6">
        <f>'[1]Service Rank in each comparison'!AE168</f>
        <v>0</v>
      </c>
      <c r="BE167" s="7">
        <f t="shared" si="53"/>
        <v>1</v>
      </c>
      <c r="BF167" s="2" t="str">
        <f>IF('[1]Service Rank in each comparison'!AF168="","",'[1]Service Rank in each comparison'!$C168)</f>
        <v/>
      </c>
      <c r="BG167" s="5">
        <f>'[1]Service Rank in each comparison'!AF168</f>
        <v>0</v>
      </c>
      <c r="BH167" s="6">
        <f>'[1]Service Rank in each comparison'!AG168</f>
        <v>0</v>
      </c>
      <c r="BI167" s="7">
        <f t="shared" si="54"/>
        <v>1</v>
      </c>
      <c r="BJ167" s="2" t="str">
        <f>IF('[1]Service Rank in each comparison'!AH168="","",'[1]Service Rank in each comparison'!$C168)</f>
        <v/>
      </c>
      <c r="BK167" s="5">
        <f>'[1]Service Rank in each comparison'!AH168</f>
        <v>0</v>
      </c>
      <c r="BL167" s="6">
        <f>'[1]Service Rank in each comparison'!AI168</f>
        <v>0</v>
      </c>
      <c r="BM167" s="7">
        <f t="shared" si="55"/>
        <v>1</v>
      </c>
      <c r="BN167" s="2" t="str">
        <f>IF('[1]Service Rank in each comparison'!AJ168="","",'[1]Service Rank in each comparison'!$C168)</f>
        <v/>
      </c>
      <c r="BO167" s="5">
        <f>'[1]Service Rank in each comparison'!AJ168</f>
        <v>0</v>
      </c>
      <c r="BP167" s="6">
        <f>'[1]Service Rank in each comparison'!AK168</f>
        <v>0</v>
      </c>
      <c r="BQ167" s="7">
        <f t="shared" si="56"/>
        <v>1</v>
      </c>
      <c r="BR167" s="2" t="str">
        <f>IF('[1]Service Rank in each comparison'!AL168="","",'[1]Service Rank in each comparison'!$C168)</f>
        <v/>
      </c>
      <c r="BS167" s="5">
        <f>'[1]Service Rank in each comparison'!AL168</f>
        <v>0</v>
      </c>
      <c r="BT167" s="6">
        <f>'[1]Service Rank in each comparison'!AM168</f>
        <v>0</v>
      </c>
      <c r="BU167" s="7">
        <f t="shared" si="57"/>
        <v>1</v>
      </c>
      <c r="BV167" s="2" t="str">
        <f>IF('[1]Service Rank in each comparison'!AN168="","",'[1]Service Rank in each comparison'!$C168)</f>
        <v/>
      </c>
      <c r="BW167" s="5">
        <f>'[1]Service Rank in each comparison'!AN168</f>
        <v>0</v>
      </c>
      <c r="BX167" s="6">
        <f>'[1]Service Rank in each comparison'!AO168</f>
        <v>0</v>
      </c>
      <c r="BY167" s="7">
        <f t="shared" si="58"/>
        <v>1</v>
      </c>
      <c r="BZ167" s="2" t="str">
        <f>IF('[1]Service Rank in each comparison'!AP168="","",'[1]Service Rank in each comparison'!$C168)</f>
        <v/>
      </c>
      <c r="CA167" s="5">
        <f>'[1]Service Rank in each comparison'!AP168</f>
        <v>0</v>
      </c>
      <c r="CB167" s="6">
        <f>'[1]Service Rank in each comparison'!AQ168</f>
        <v>0</v>
      </c>
      <c r="CC167" s="7">
        <f t="shared" si="59"/>
        <v>1</v>
      </c>
      <c r="CE167" s="2" t="s">
        <v>276</v>
      </c>
      <c r="CF167" s="5">
        <v>37.954253940778</v>
      </c>
      <c r="CG167" s="6">
        <v>29.4874958864931</v>
      </c>
      <c r="CH167" s="7">
        <v>1</v>
      </c>
      <c r="CI167" s="2" t="s">
        <v>299</v>
      </c>
      <c r="CJ167" s="125" t="s">
        <v>299</v>
      </c>
      <c r="CK167" s="126" t="s">
        <v>299</v>
      </c>
      <c r="CL167" s="127" t="s">
        <v>299</v>
      </c>
      <c r="CM167" s="2" t="s">
        <v>299</v>
      </c>
      <c r="CN167" s="125" t="s">
        <v>299</v>
      </c>
      <c r="CO167" s="126" t="s">
        <v>299</v>
      </c>
      <c r="CP167" s="127" t="s">
        <v>299</v>
      </c>
      <c r="CQ167" s="2" t="s">
        <v>299</v>
      </c>
      <c r="CR167" s="125" t="s">
        <v>299</v>
      </c>
      <c r="CS167" s="126" t="s">
        <v>299</v>
      </c>
      <c r="CT167" s="127" t="s">
        <v>299</v>
      </c>
      <c r="CU167" s="2" t="s">
        <v>299</v>
      </c>
      <c r="CV167" s="125" t="s">
        <v>299</v>
      </c>
      <c r="CW167" s="126" t="s">
        <v>299</v>
      </c>
      <c r="CX167" s="127" t="s">
        <v>299</v>
      </c>
      <c r="CY167" s="2" t="s">
        <v>299</v>
      </c>
      <c r="CZ167" s="125" t="s">
        <v>299</v>
      </c>
      <c r="DA167" s="126" t="s">
        <v>299</v>
      </c>
      <c r="DB167" s="127" t="s">
        <v>299</v>
      </c>
      <c r="DC167" s="2" t="s">
        <v>299</v>
      </c>
      <c r="DD167" s="125" t="s">
        <v>299</v>
      </c>
      <c r="DE167" s="126" t="s">
        <v>299</v>
      </c>
      <c r="DF167" s="127" t="s">
        <v>299</v>
      </c>
      <c r="DG167" s="2" t="s">
        <v>299</v>
      </c>
      <c r="DH167" s="125" t="s">
        <v>299</v>
      </c>
      <c r="DI167" s="126" t="s">
        <v>299</v>
      </c>
      <c r="DJ167" s="127" t="s">
        <v>299</v>
      </c>
      <c r="DK167" s="2" t="s">
        <v>299</v>
      </c>
      <c r="DL167" s="125" t="s">
        <v>299</v>
      </c>
      <c r="DM167" s="126" t="s">
        <v>299</v>
      </c>
      <c r="DN167" s="127" t="s">
        <v>299</v>
      </c>
      <c r="DO167" s="2" t="s">
        <v>299</v>
      </c>
      <c r="DP167" s="125" t="s">
        <v>299</v>
      </c>
      <c r="DQ167" s="126" t="s">
        <v>299</v>
      </c>
      <c r="DR167" s="127" t="s">
        <v>299</v>
      </c>
      <c r="DS167" s="2" t="s">
        <v>299</v>
      </c>
      <c r="DT167" s="125" t="s">
        <v>299</v>
      </c>
      <c r="DU167" s="126" t="s">
        <v>299</v>
      </c>
      <c r="DV167" s="127" t="s">
        <v>299</v>
      </c>
      <c r="DW167" s="2" t="s">
        <v>299</v>
      </c>
      <c r="DX167" s="125" t="s">
        <v>299</v>
      </c>
      <c r="DY167" s="126" t="s">
        <v>299</v>
      </c>
      <c r="DZ167" s="127" t="s">
        <v>299</v>
      </c>
      <c r="EA167" s="2" t="s">
        <v>299</v>
      </c>
      <c r="EB167" s="125" t="s">
        <v>299</v>
      </c>
      <c r="EC167" s="126" t="s">
        <v>299</v>
      </c>
      <c r="ED167" s="127" t="s">
        <v>299</v>
      </c>
      <c r="EE167" s="2" t="s">
        <v>299</v>
      </c>
      <c r="EF167" s="125" t="s">
        <v>299</v>
      </c>
      <c r="EG167" s="126" t="s">
        <v>299</v>
      </c>
      <c r="EH167" s="127" t="s">
        <v>299</v>
      </c>
      <c r="EI167" s="2" t="s">
        <v>299</v>
      </c>
      <c r="EJ167" s="125" t="s">
        <v>299</v>
      </c>
      <c r="EK167" s="126" t="s">
        <v>299</v>
      </c>
      <c r="EL167" s="127" t="s">
        <v>299</v>
      </c>
      <c r="EM167" s="2" t="s">
        <v>299</v>
      </c>
      <c r="EN167" s="125" t="s">
        <v>299</v>
      </c>
      <c r="EO167" s="126" t="s">
        <v>299</v>
      </c>
      <c r="EP167" s="127" t="s">
        <v>299</v>
      </c>
      <c r="EQ167" s="2" t="s">
        <v>299</v>
      </c>
      <c r="ER167" s="125" t="s">
        <v>299</v>
      </c>
      <c r="ES167" s="126" t="s">
        <v>299</v>
      </c>
      <c r="ET167" s="127" t="s">
        <v>299</v>
      </c>
      <c r="EU167" s="2" t="s">
        <v>299</v>
      </c>
      <c r="EV167" s="125" t="s">
        <v>299</v>
      </c>
      <c r="EW167" s="126" t="s">
        <v>299</v>
      </c>
      <c r="EX167" s="127" t="s">
        <v>299</v>
      </c>
      <c r="EY167" s="2" t="s">
        <v>299</v>
      </c>
      <c r="EZ167" s="125" t="s">
        <v>299</v>
      </c>
      <c r="FA167" s="126" t="s">
        <v>299</v>
      </c>
      <c r="FB167" s="127" t="s">
        <v>299</v>
      </c>
      <c r="FC167" s="2" t="s">
        <v>299</v>
      </c>
      <c r="FD167" s="125" t="s">
        <v>299</v>
      </c>
      <c r="FE167" s="126" t="s">
        <v>299</v>
      </c>
      <c r="FF167" s="127" t="s">
        <v>299</v>
      </c>
    </row>
    <row r="168" spans="2:162">
      <c r="B168" s="2" t="str">
        <f>IF('[1]Service Rank in each comparison'!D169="","",'[1]Service Rank in each comparison'!$C169)</f>
        <v>Insulin signaling pathway</v>
      </c>
      <c r="C168" s="5">
        <f>'[1]Service Rank in each comparison'!D169</f>
        <v>27.9313062603319</v>
      </c>
      <c r="D168" s="6">
        <f>IF('[1]Service Rank in each comparison'!E169="","",'[1]Service Rank in each comparison'!E169)</f>
        <v>-27.9313062603319</v>
      </c>
      <c r="E168" s="7">
        <f t="shared" si="40"/>
        <v>1</v>
      </c>
      <c r="F168" s="2" t="str">
        <f>IF('[1]Service Rank in each comparison'!F169="","",'[1]Service Rank in each comparison'!$C169)</f>
        <v>Insulin signaling pathway</v>
      </c>
      <c r="G168" s="5">
        <f>'[1]Service Rank in each comparison'!F169</f>
        <v>108.051703782405</v>
      </c>
      <c r="H168" s="6">
        <f>'[1]Service Rank in each comparison'!G169</f>
        <v>39.2783278014588</v>
      </c>
      <c r="I168" s="7">
        <f t="shared" si="41"/>
        <v>1</v>
      </c>
      <c r="J168" s="2" t="str">
        <f>IF('[1]Service Rank in each comparison'!H169="","",'[1]Service Rank in each comparison'!$C169)</f>
        <v>Insulin signaling pathway</v>
      </c>
      <c r="K168" s="5">
        <f>'[1]Service Rank in each comparison'!H169</f>
        <v>3.01065791135991</v>
      </c>
      <c r="L168" s="6">
        <f>'[1]Service Rank in each comparison'!I169</f>
        <v>3.01065791135991</v>
      </c>
      <c r="M168" s="7">
        <f t="shared" si="42"/>
        <v>1</v>
      </c>
      <c r="N168" s="2" t="str">
        <f>IF('[1]Service Rank in each comparison'!J169="","",'[1]Service Rank in each comparison'!$C169)</f>
        <v/>
      </c>
      <c r="O168" s="5">
        <f>'[1]Service Rank in each comparison'!J169</f>
        <v>0</v>
      </c>
      <c r="P168" s="6">
        <f>'[1]Service Rank in each comparison'!K169</f>
        <v>0</v>
      </c>
      <c r="Q168" s="7">
        <f t="shared" si="43"/>
        <v>1</v>
      </c>
      <c r="R168" s="2" t="str">
        <f>IF('[1]Service Rank in each comparison'!L169="","",'[1]Service Rank in each comparison'!$C169)</f>
        <v/>
      </c>
      <c r="S168" s="5">
        <f>'[1]Service Rank in each comparison'!L169</f>
        <v>0</v>
      </c>
      <c r="T168" s="6">
        <f>'[1]Service Rank in each comparison'!M169</f>
        <v>0</v>
      </c>
      <c r="U168" s="7">
        <f t="shared" si="44"/>
        <v>1</v>
      </c>
      <c r="V168" s="2" t="str">
        <f>IF('[1]Service Rank in each comparison'!N169="","",'[1]Service Rank in each comparison'!$C169)</f>
        <v/>
      </c>
      <c r="W168" s="5">
        <f>'[1]Service Rank in each comparison'!N169</f>
        <v>0</v>
      </c>
      <c r="X168" s="6">
        <f>'[1]Service Rank in each comparison'!O169</f>
        <v>0</v>
      </c>
      <c r="Y168" s="7">
        <f t="shared" si="45"/>
        <v>1</v>
      </c>
      <c r="Z168" s="2" t="str">
        <f>IF('[1]Service Rank in each comparison'!P169="","",'[1]Service Rank in each comparison'!$C169)</f>
        <v/>
      </c>
      <c r="AA168" s="5">
        <f>'[1]Service Rank in each comparison'!P169</f>
        <v>0</v>
      </c>
      <c r="AB168" s="6">
        <f>'[1]Service Rank in each comparison'!Q169</f>
        <v>0</v>
      </c>
      <c r="AC168" s="7">
        <f t="shared" si="46"/>
        <v>1</v>
      </c>
      <c r="AD168" s="2" t="str">
        <f>IF('[1]Service Rank in each comparison'!R169="","",'[1]Service Rank in each comparison'!$C169)</f>
        <v/>
      </c>
      <c r="AE168" s="5">
        <f>'[1]Service Rank in each comparison'!R169</f>
        <v>0</v>
      </c>
      <c r="AF168" s="6">
        <f>'[1]Service Rank in each comparison'!S169</f>
        <v>0</v>
      </c>
      <c r="AG168" s="7">
        <f t="shared" si="47"/>
        <v>1</v>
      </c>
      <c r="AH168" s="2" t="str">
        <f>IF('[1]Service Rank in each comparison'!T169="","",'[1]Service Rank in each comparison'!$C169)</f>
        <v/>
      </c>
      <c r="AI168" s="5">
        <f>'[1]Service Rank in each comparison'!T169</f>
        <v>0</v>
      </c>
      <c r="AJ168" s="6">
        <f>'[1]Service Rank in each comparison'!U169</f>
        <v>0</v>
      </c>
      <c r="AK168" s="7">
        <f t="shared" si="48"/>
        <v>1</v>
      </c>
      <c r="AL168" s="2" t="str">
        <f>IF('[1]Service Rank in each comparison'!V169="","",'[1]Service Rank in each comparison'!$C169)</f>
        <v/>
      </c>
      <c r="AM168" s="5">
        <f>'[1]Service Rank in each comparison'!V169</f>
        <v>0</v>
      </c>
      <c r="AN168" s="6">
        <f>'[1]Service Rank in each comparison'!W169</f>
        <v>0</v>
      </c>
      <c r="AO168" s="7">
        <f t="shared" si="49"/>
        <v>1</v>
      </c>
      <c r="AP168" s="2" t="str">
        <f>IF('[1]Service Rank in each comparison'!X169="","",'[1]Service Rank in each comparison'!$C169)</f>
        <v/>
      </c>
      <c r="AQ168" s="5">
        <f>'[1]Service Rank in each comparison'!X169</f>
        <v>0</v>
      </c>
      <c r="AR168" s="6">
        <f>'[1]Service Rank in each comparison'!Y169</f>
        <v>0</v>
      </c>
      <c r="AS168" s="7">
        <f t="shared" si="50"/>
        <v>1</v>
      </c>
      <c r="AT168" s="2" t="str">
        <f>IF('[1]Service Rank in each comparison'!Z169="","",'[1]Service Rank in each comparison'!$C169)</f>
        <v/>
      </c>
      <c r="AU168" s="5">
        <f>'[1]Service Rank in each comparison'!Z169</f>
        <v>0</v>
      </c>
      <c r="AV168" s="6">
        <f>'[1]Service Rank in each comparison'!AA169</f>
        <v>0</v>
      </c>
      <c r="AW168" s="7">
        <f t="shared" si="51"/>
        <v>1</v>
      </c>
      <c r="AX168" s="2" t="str">
        <f>IF('[1]Service Rank in each comparison'!AB169="","",'[1]Service Rank in each comparison'!$C169)</f>
        <v/>
      </c>
      <c r="AY168" s="5">
        <f>'[1]Service Rank in each comparison'!AB169</f>
        <v>0</v>
      </c>
      <c r="AZ168" s="6">
        <f>'[1]Service Rank in each comparison'!AC169</f>
        <v>0</v>
      </c>
      <c r="BA168" s="7">
        <f t="shared" si="52"/>
        <v>1</v>
      </c>
      <c r="BB168" s="2" t="str">
        <f>IF('[1]Service Rank in each comparison'!AD169="","",'[1]Service Rank in each comparison'!$C169)</f>
        <v/>
      </c>
      <c r="BC168" s="5">
        <f>'[1]Service Rank in each comparison'!AD169</f>
        <v>0</v>
      </c>
      <c r="BD168" s="6">
        <f>'[1]Service Rank in each comparison'!AE169</f>
        <v>0</v>
      </c>
      <c r="BE168" s="7">
        <f t="shared" si="53"/>
        <v>1</v>
      </c>
      <c r="BF168" s="2" t="str">
        <f>IF('[1]Service Rank in each comparison'!AF169="","",'[1]Service Rank in each comparison'!$C169)</f>
        <v/>
      </c>
      <c r="BG168" s="5">
        <f>'[1]Service Rank in each comparison'!AF169</f>
        <v>0</v>
      </c>
      <c r="BH168" s="6">
        <f>'[1]Service Rank in each comparison'!AG169</f>
        <v>0</v>
      </c>
      <c r="BI168" s="7">
        <f t="shared" si="54"/>
        <v>1</v>
      </c>
      <c r="BJ168" s="2" t="str">
        <f>IF('[1]Service Rank in each comparison'!AH169="","",'[1]Service Rank in each comparison'!$C169)</f>
        <v/>
      </c>
      <c r="BK168" s="5">
        <f>'[1]Service Rank in each comparison'!AH169</f>
        <v>0</v>
      </c>
      <c r="BL168" s="6">
        <f>'[1]Service Rank in each comparison'!AI169</f>
        <v>0</v>
      </c>
      <c r="BM168" s="7">
        <f t="shared" si="55"/>
        <v>1</v>
      </c>
      <c r="BN168" s="2" t="str">
        <f>IF('[1]Service Rank in each comparison'!AJ169="","",'[1]Service Rank in each comparison'!$C169)</f>
        <v/>
      </c>
      <c r="BO168" s="5">
        <f>'[1]Service Rank in each comparison'!AJ169</f>
        <v>0</v>
      </c>
      <c r="BP168" s="6">
        <f>'[1]Service Rank in each comparison'!AK169</f>
        <v>0</v>
      </c>
      <c r="BQ168" s="7">
        <f t="shared" si="56"/>
        <v>1</v>
      </c>
      <c r="BR168" s="2" t="str">
        <f>IF('[1]Service Rank in each comparison'!AL169="","",'[1]Service Rank in each comparison'!$C169)</f>
        <v/>
      </c>
      <c r="BS168" s="5">
        <f>'[1]Service Rank in each comparison'!AL169</f>
        <v>0</v>
      </c>
      <c r="BT168" s="6">
        <f>'[1]Service Rank in each comparison'!AM169</f>
        <v>0</v>
      </c>
      <c r="BU168" s="7">
        <f t="shared" si="57"/>
        <v>1</v>
      </c>
      <c r="BV168" s="2" t="str">
        <f>IF('[1]Service Rank in each comparison'!AN169="","",'[1]Service Rank in each comparison'!$C169)</f>
        <v/>
      </c>
      <c r="BW168" s="5">
        <f>'[1]Service Rank in each comparison'!AN169</f>
        <v>0</v>
      </c>
      <c r="BX168" s="6">
        <f>'[1]Service Rank in each comparison'!AO169</f>
        <v>0</v>
      </c>
      <c r="BY168" s="7">
        <f t="shared" si="58"/>
        <v>1</v>
      </c>
      <c r="BZ168" s="2" t="str">
        <f>IF('[1]Service Rank in each comparison'!AP169="","",'[1]Service Rank in each comparison'!$C169)</f>
        <v/>
      </c>
      <c r="CA168" s="5">
        <f>'[1]Service Rank in each comparison'!AP169</f>
        <v>0</v>
      </c>
      <c r="CB168" s="6">
        <f>'[1]Service Rank in each comparison'!AQ169</f>
        <v>0</v>
      </c>
      <c r="CC168" s="7">
        <f t="shared" si="59"/>
        <v>1</v>
      </c>
      <c r="CE168" s="2" t="s">
        <v>267</v>
      </c>
      <c r="CF168" s="5">
        <v>37.5682761740279</v>
      </c>
      <c r="CG168" s="6">
        <v>26.391619794553</v>
      </c>
      <c r="CH168" s="7">
        <v>1</v>
      </c>
      <c r="CI168" s="2" t="s">
        <v>299</v>
      </c>
      <c r="CJ168" s="125" t="s">
        <v>299</v>
      </c>
      <c r="CK168" s="126" t="s">
        <v>299</v>
      </c>
      <c r="CL168" s="127" t="s">
        <v>299</v>
      </c>
      <c r="CM168" s="2" t="s">
        <v>299</v>
      </c>
      <c r="CN168" s="125" t="s">
        <v>299</v>
      </c>
      <c r="CO168" s="126" t="s">
        <v>299</v>
      </c>
      <c r="CP168" s="127" t="s">
        <v>299</v>
      </c>
      <c r="CQ168" s="2" t="s">
        <v>299</v>
      </c>
      <c r="CR168" s="125" t="s">
        <v>299</v>
      </c>
      <c r="CS168" s="126" t="s">
        <v>299</v>
      </c>
      <c r="CT168" s="127" t="s">
        <v>299</v>
      </c>
      <c r="CU168" s="2" t="s">
        <v>299</v>
      </c>
      <c r="CV168" s="125" t="s">
        <v>299</v>
      </c>
      <c r="CW168" s="126" t="s">
        <v>299</v>
      </c>
      <c r="CX168" s="127" t="s">
        <v>299</v>
      </c>
      <c r="CY168" s="2" t="s">
        <v>299</v>
      </c>
      <c r="CZ168" s="125" t="s">
        <v>299</v>
      </c>
      <c r="DA168" s="126" t="s">
        <v>299</v>
      </c>
      <c r="DB168" s="127" t="s">
        <v>299</v>
      </c>
      <c r="DC168" s="2" t="s">
        <v>299</v>
      </c>
      <c r="DD168" s="125" t="s">
        <v>299</v>
      </c>
      <c r="DE168" s="126" t="s">
        <v>299</v>
      </c>
      <c r="DF168" s="127" t="s">
        <v>299</v>
      </c>
      <c r="DG168" s="2" t="s">
        <v>299</v>
      </c>
      <c r="DH168" s="125" t="s">
        <v>299</v>
      </c>
      <c r="DI168" s="126" t="s">
        <v>299</v>
      </c>
      <c r="DJ168" s="127" t="s">
        <v>299</v>
      </c>
      <c r="DK168" s="2" t="s">
        <v>299</v>
      </c>
      <c r="DL168" s="125" t="s">
        <v>299</v>
      </c>
      <c r="DM168" s="126" t="s">
        <v>299</v>
      </c>
      <c r="DN168" s="127" t="s">
        <v>299</v>
      </c>
      <c r="DO168" s="2" t="s">
        <v>299</v>
      </c>
      <c r="DP168" s="125" t="s">
        <v>299</v>
      </c>
      <c r="DQ168" s="126" t="s">
        <v>299</v>
      </c>
      <c r="DR168" s="127" t="s">
        <v>299</v>
      </c>
      <c r="DS168" s="2" t="s">
        <v>299</v>
      </c>
      <c r="DT168" s="125" t="s">
        <v>299</v>
      </c>
      <c r="DU168" s="126" t="s">
        <v>299</v>
      </c>
      <c r="DV168" s="127" t="s">
        <v>299</v>
      </c>
      <c r="DW168" s="2" t="s">
        <v>299</v>
      </c>
      <c r="DX168" s="125" t="s">
        <v>299</v>
      </c>
      <c r="DY168" s="126" t="s">
        <v>299</v>
      </c>
      <c r="DZ168" s="127" t="s">
        <v>299</v>
      </c>
      <c r="EA168" s="2" t="s">
        <v>299</v>
      </c>
      <c r="EB168" s="125" t="s">
        <v>299</v>
      </c>
      <c r="EC168" s="126" t="s">
        <v>299</v>
      </c>
      <c r="ED168" s="127" t="s">
        <v>299</v>
      </c>
      <c r="EE168" s="2" t="s">
        <v>299</v>
      </c>
      <c r="EF168" s="125" t="s">
        <v>299</v>
      </c>
      <c r="EG168" s="126" t="s">
        <v>299</v>
      </c>
      <c r="EH168" s="127" t="s">
        <v>299</v>
      </c>
      <c r="EI168" s="2" t="s">
        <v>299</v>
      </c>
      <c r="EJ168" s="125" t="s">
        <v>299</v>
      </c>
      <c r="EK168" s="126" t="s">
        <v>299</v>
      </c>
      <c r="EL168" s="127" t="s">
        <v>299</v>
      </c>
      <c r="EM168" s="2" t="s">
        <v>299</v>
      </c>
      <c r="EN168" s="125" t="s">
        <v>299</v>
      </c>
      <c r="EO168" s="126" t="s">
        <v>299</v>
      </c>
      <c r="EP168" s="127" t="s">
        <v>299</v>
      </c>
      <c r="EQ168" s="2" t="s">
        <v>299</v>
      </c>
      <c r="ER168" s="125" t="s">
        <v>299</v>
      </c>
      <c r="ES168" s="126" t="s">
        <v>299</v>
      </c>
      <c r="ET168" s="127" t="s">
        <v>299</v>
      </c>
      <c r="EU168" s="2" t="s">
        <v>299</v>
      </c>
      <c r="EV168" s="125" t="s">
        <v>299</v>
      </c>
      <c r="EW168" s="126" t="s">
        <v>299</v>
      </c>
      <c r="EX168" s="127" t="s">
        <v>299</v>
      </c>
      <c r="EY168" s="2" t="s">
        <v>299</v>
      </c>
      <c r="EZ168" s="125" t="s">
        <v>299</v>
      </c>
      <c r="FA168" s="126" t="s">
        <v>299</v>
      </c>
      <c r="FB168" s="127" t="s">
        <v>299</v>
      </c>
      <c r="FC168" s="2" t="s">
        <v>299</v>
      </c>
      <c r="FD168" s="125" t="s">
        <v>299</v>
      </c>
      <c r="FE168" s="126" t="s">
        <v>299</v>
      </c>
      <c r="FF168" s="127" t="s">
        <v>299</v>
      </c>
    </row>
    <row r="169" spans="2:162">
      <c r="B169" s="2" t="str">
        <f>IF('[1]Service Rank in each comparison'!D170="","",'[1]Service Rank in each comparison'!$C170)</f>
        <v/>
      </c>
      <c r="C169" s="5">
        <f>'[1]Service Rank in each comparison'!D170</f>
        <v>0</v>
      </c>
      <c r="D169" s="6" t="str">
        <f>IF('[1]Service Rank in each comparison'!E170="","",'[1]Service Rank in each comparison'!E170)</f>
        <v/>
      </c>
      <c r="E169" s="7">
        <f t="shared" si="40"/>
        <v>1</v>
      </c>
      <c r="F169" s="2" t="str">
        <f>IF('[1]Service Rank in each comparison'!F170="","",'[1]Service Rank in each comparison'!$C170)</f>
        <v>GnRH signaling pathway</v>
      </c>
      <c r="G169" s="5">
        <f>'[1]Service Rank in each comparison'!F170</f>
        <v>191.657745726044</v>
      </c>
      <c r="H169" s="6">
        <f>'[1]Service Rank in each comparison'!G170</f>
        <v>-156.819493039344</v>
      </c>
      <c r="I169" s="7">
        <f t="shared" si="41"/>
        <v>1</v>
      </c>
      <c r="J169" s="2" t="str">
        <f>IF('[1]Service Rank in each comparison'!H170="","",'[1]Service Rank in each comparison'!$C170)</f>
        <v>GnRH signaling pathway</v>
      </c>
      <c r="K169" s="5">
        <f>'[1]Service Rank in each comparison'!H170</f>
        <v>6.11944004413654</v>
      </c>
      <c r="L169" s="6">
        <f>'[1]Service Rank in each comparison'!I170</f>
        <v>-6.11944004413654</v>
      </c>
      <c r="M169" s="7">
        <f t="shared" si="42"/>
        <v>1</v>
      </c>
      <c r="N169" s="2" t="str">
        <f>IF('[1]Service Rank in each comparison'!J170="","",'[1]Service Rank in each comparison'!$C170)</f>
        <v/>
      </c>
      <c r="O169" s="5">
        <f>'[1]Service Rank in each comparison'!J170</f>
        <v>0</v>
      </c>
      <c r="P169" s="6">
        <f>'[1]Service Rank in each comparison'!K170</f>
        <v>0</v>
      </c>
      <c r="Q169" s="7">
        <f t="shared" si="43"/>
        <v>1</v>
      </c>
      <c r="R169" s="2" t="str">
        <f>IF('[1]Service Rank in each comparison'!L170="","",'[1]Service Rank in each comparison'!$C170)</f>
        <v/>
      </c>
      <c r="S169" s="5">
        <f>'[1]Service Rank in each comparison'!L170</f>
        <v>0</v>
      </c>
      <c r="T169" s="6">
        <f>'[1]Service Rank in each comparison'!M170</f>
        <v>0</v>
      </c>
      <c r="U169" s="7">
        <f t="shared" si="44"/>
        <v>1</v>
      </c>
      <c r="V169" s="2" t="str">
        <f>IF('[1]Service Rank in each comparison'!N170="","",'[1]Service Rank in each comparison'!$C170)</f>
        <v/>
      </c>
      <c r="W169" s="5">
        <f>'[1]Service Rank in each comparison'!N170</f>
        <v>0</v>
      </c>
      <c r="X169" s="6">
        <f>'[1]Service Rank in each comparison'!O170</f>
        <v>0</v>
      </c>
      <c r="Y169" s="7">
        <f t="shared" si="45"/>
        <v>1</v>
      </c>
      <c r="Z169" s="2" t="str">
        <f>IF('[1]Service Rank in each comparison'!P170="","",'[1]Service Rank in each comparison'!$C170)</f>
        <v/>
      </c>
      <c r="AA169" s="5">
        <f>'[1]Service Rank in each comparison'!P170</f>
        <v>0</v>
      </c>
      <c r="AB169" s="6">
        <f>'[1]Service Rank in each comparison'!Q170</f>
        <v>0</v>
      </c>
      <c r="AC169" s="7">
        <f t="shared" si="46"/>
        <v>1</v>
      </c>
      <c r="AD169" s="2" t="str">
        <f>IF('[1]Service Rank in each comparison'!R170="","",'[1]Service Rank in each comparison'!$C170)</f>
        <v/>
      </c>
      <c r="AE169" s="5">
        <f>'[1]Service Rank in each comparison'!R170</f>
        <v>0</v>
      </c>
      <c r="AF169" s="6">
        <f>'[1]Service Rank in each comparison'!S170</f>
        <v>0</v>
      </c>
      <c r="AG169" s="7">
        <f t="shared" si="47"/>
        <v>1</v>
      </c>
      <c r="AH169" s="2" t="str">
        <f>IF('[1]Service Rank in each comparison'!T170="","",'[1]Service Rank in each comparison'!$C170)</f>
        <v/>
      </c>
      <c r="AI169" s="5">
        <f>'[1]Service Rank in each comparison'!T170</f>
        <v>0</v>
      </c>
      <c r="AJ169" s="6">
        <f>'[1]Service Rank in each comparison'!U170</f>
        <v>0</v>
      </c>
      <c r="AK169" s="7">
        <f t="shared" si="48"/>
        <v>1</v>
      </c>
      <c r="AL169" s="2" t="str">
        <f>IF('[1]Service Rank in each comparison'!V170="","",'[1]Service Rank in each comparison'!$C170)</f>
        <v/>
      </c>
      <c r="AM169" s="5">
        <f>'[1]Service Rank in each comparison'!V170</f>
        <v>0</v>
      </c>
      <c r="AN169" s="6">
        <f>'[1]Service Rank in each comparison'!W170</f>
        <v>0</v>
      </c>
      <c r="AO169" s="7">
        <f t="shared" si="49"/>
        <v>1</v>
      </c>
      <c r="AP169" s="2" t="str">
        <f>IF('[1]Service Rank in each comparison'!X170="","",'[1]Service Rank in each comparison'!$C170)</f>
        <v/>
      </c>
      <c r="AQ169" s="5">
        <f>'[1]Service Rank in each comparison'!X170</f>
        <v>0</v>
      </c>
      <c r="AR169" s="6">
        <f>'[1]Service Rank in each comparison'!Y170</f>
        <v>0</v>
      </c>
      <c r="AS169" s="7">
        <f t="shared" si="50"/>
        <v>1</v>
      </c>
      <c r="AT169" s="2" t="str">
        <f>IF('[1]Service Rank in each comparison'!Z170="","",'[1]Service Rank in each comparison'!$C170)</f>
        <v/>
      </c>
      <c r="AU169" s="5">
        <f>'[1]Service Rank in each comparison'!Z170</f>
        <v>0</v>
      </c>
      <c r="AV169" s="6">
        <f>'[1]Service Rank in each comparison'!AA170</f>
        <v>0</v>
      </c>
      <c r="AW169" s="7">
        <f t="shared" si="51"/>
        <v>1</v>
      </c>
      <c r="AX169" s="2" t="str">
        <f>IF('[1]Service Rank in each comparison'!AB170="","",'[1]Service Rank in each comparison'!$C170)</f>
        <v/>
      </c>
      <c r="AY169" s="5">
        <f>'[1]Service Rank in each comparison'!AB170</f>
        <v>0</v>
      </c>
      <c r="AZ169" s="6">
        <f>'[1]Service Rank in each comparison'!AC170</f>
        <v>0</v>
      </c>
      <c r="BA169" s="7">
        <f t="shared" si="52"/>
        <v>1</v>
      </c>
      <c r="BB169" s="2" t="str">
        <f>IF('[1]Service Rank in each comparison'!AD170="","",'[1]Service Rank in each comparison'!$C170)</f>
        <v/>
      </c>
      <c r="BC169" s="5">
        <f>'[1]Service Rank in each comparison'!AD170</f>
        <v>0</v>
      </c>
      <c r="BD169" s="6">
        <f>'[1]Service Rank in each comparison'!AE170</f>
        <v>0</v>
      </c>
      <c r="BE169" s="7">
        <f t="shared" si="53"/>
        <v>1</v>
      </c>
      <c r="BF169" s="2" t="str">
        <f>IF('[1]Service Rank in each comparison'!AF170="","",'[1]Service Rank in each comparison'!$C170)</f>
        <v/>
      </c>
      <c r="BG169" s="5">
        <f>'[1]Service Rank in each comparison'!AF170</f>
        <v>0</v>
      </c>
      <c r="BH169" s="6">
        <f>'[1]Service Rank in each comparison'!AG170</f>
        <v>0</v>
      </c>
      <c r="BI169" s="7">
        <f t="shared" si="54"/>
        <v>1</v>
      </c>
      <c r="BJ169" s="2" t="str">
        <f>IF('[1]Service Rank in each comparison'!AH170="","",'[1]Service Rank in each comparison'!$C170)</f>
        <v/>
      </c>
      <c r="BK169" s="5">
        <f>'[1]Service Rank in each comparison'!AH170</f>
        <v>0</v>
      </c>
      <c r="BL169" s="6">
        <f>'[1]Service Rank in each comparison'!AI170</f>
        <v>0</v>
      </c>
      <c r="BM169" s="7">
        <f t="shared" si="55"/>
        <v>1</v>
      </c>
      <c r="BN169" s="2" t="str">
        <f>IF('[1]Service Rank in each comparison'!AJ170="","",'[1]Service Rank in each comparison'!$C170)</f>
        <v/>
      </c>
      <c r="BO169" s="5">
        <f>'[1]Service Rank in each comparison'!AJ170</f>
        <v>0</v>
      </c>
      <c r="BP169" s="6">
        <f>'[1]Service Rank in each comparison'!AK170</f>
        <v>0</v>
      </c>
      <c r="BQ169" s="7">
        <f t="shared" si="56"/>
        <v>1</v>
      </c>
      <c r="BR169" s="2" t="str">
        <f>IF('[1]Service Rank in each comparison'!AL170="","",'[1]Service Rank in each comparison'!$C170)</f>
        <v/>
      </c>
      <c r="BS169" s="5">
        <f>'[1]Service Rank in each comparison'!AL170</f>
        <v>0</v>
      </c>
      <c r="BT169" s="6">
        <f>'[1]Service Rank in each comparison'!AM170</f>
        <v>0</v>
      </c>
      <c r="BU169" s="7">
        <f t="shared" si="57"/>
        <v>1</v>
      </c>
      <c r="BV169" s="2" t="str">
        <f>IF('[1]Service Rank in each comparison'!AN170="","",'[1]Service Rank in each comparison'!$C170)</f>
        <v/>
      </c>
      <c r="BW169" s="5">
        <f>'[1]Service Rank in each comparison'!AN170</f>
        <v>0</v>
      </c>
      <c r="BX169" s="6">
        <f>'[1]Service Rank in each comparison'!AO170</f>
        <v>0</v>
      </c>
      <c r="BY169" s="7">
        <f t="shared" si="58"/>
        <v>1</v>
      </c>
      <c r="BZ169" s="2" t="str">
        <f>IF('[1]Service Rank in each comparison'!AP170="","",'[1]Service Rank in each comparison'!$C170)</f>
        <v/>
      </c>
      <c r="CA169" s="5">
        <f>'[1]Service Rank in each comparison'!AP170</f>
        <v>0</v>
      </c>
      <c r="CB169" s="6">
        <f>'[1]Service Rank in each comparison'!AQ170</f>
        <v>0</v>
      </c>
      <c r="CC169" s="7">
        <f t="shared" si="59"/>
        <v>1</v>
      </c>
      <c r="CE169" s="2" t="s">
        <v>268</v>
      </c>
      <c r="CF169" s="5">
        <v>37.3286344941931</v>
      </c>
      <c r="CG169" s="6">
        <v>-37.3286344941931</v>
      </c>
      <c r="CH169" s="7">
        <v>1</v>
      </c>
      <c r="CI169" s="2" t="s">
        <v>299</v>
      </c>
      <c r="CJ169" s="125" t="s">
        <v>299</v>
      </c>
      <c r="CK169" s="126" t="s">
        <v>299</v>
      </c>
      <c r="CL169" s="127" t="s">
        <v>299</v>
      </c>
      <c r="CM169" s="2" t="s">
        <v>299</v>
      </c>
      <c r="CN169" s="125" t="s">
        <v>299</v>
      </c>
      <c r="CO169" s="126" t="s">
        <v>299</v>
      </c>
      <c r="CP169" s="127" t="s">
        <v>299</v>
      </c>
      <c r="CQ169" s="2" t="s">
        <v>299</v>
      </c>
      <c r="CR169" s="125" t="s">
        <v>299</v>
      </c>
      <c r="CS169" s="126" t="s">
        <v>299</v>
      </c>
      <c r="CT169" s="127" t="s">
        <v>299</v>
      </c>
      <c r="CU169" s="2" t="s">
        <v>299</v>
      </c>
      <c r="CV169" s="125" t="s">
        <v>299</v>
      </c>
      <c r="CW169" s="126" t="s">
        <v>299</v>
      </c>
      <c r="CX169" s="127" t="s">
        <v>299</v>
      </c>
      <c r="CY169" s="2" t="s">
        <v>299</v>
      </c>
      <c r="CZ169" s="125" t="s">
        <v>299</v>
      </c>
      <c r="DA169" s="126" t="s">
        <v>299</v>
      </c>
      <c r="DB169" s="127" t="s">
        <v>299</v>
      </c>
      <c r="DC169" s="2" t="s">
        <v>299</v>
      </c>
      <c r="DD169" s="125" t="s">
        <v>299</v>
      </c>
      <c r="DE169" s="126" t="s">
        <v>299</v>
      </c>
      <c r="DF169" s="127" t="s">
        <v>299</v>
      </c>
      <c r="DG169" s="2" t="s">
        <v>299</v>
      </c>
      <c r="DH169" s="125" t="s">
        <v>299</v>
      </c>
      <c r="DI169" s="126" t="s">
        <v>299</v>
      </c>
      <c r="DJ169" s="127" t="s">
        <v>299</v>
      </c>
      <c r="DK169" s="2" t="s">
        <v>299</v>
      </c>
      <c r="DL169" s="125" t="s">
        <v>299</v>
      </c>
      <c r="DM169" s="126" t="s">
        <v>299</v>
      </c>
      <c r="DN169" s="127" t="s">
        <v>299</v>
      </c>
      <c r="DO169" s="2" t="s">
        <v>299</v>
      </c>
      <c r="DP169" s="125" t="s">
        <v>299</v>
      </c>
      <c r="DQ169" s="126" t="s">
        <v>299</v>
      </c>
      <c r="DR169" s="127" t="s">
        <v>299</v>
      </c>
      <c r="DS169" s="2" t="s">
        <v>299</v>
      </c>
      <c r="DT169" s="125" t="s">
        <v>299</v>
      </c>
      <c r="DU169" s="126" t="s">
        <v>299</v>
      </c>
      <c r="DV169" s="127" t="s">
        <v>299</v>
      </c>
      <c r="DW169" s="2" t="s">
        <v>299</v>
      </c>
      <c r="DX169" s="125" t="s">
        <v>299</v>
      </c>
      <c r="DY169" s="126" t="s">
        <v>299</v>
      </c>
      <c r="DZ169" s="127" t="s">
        <v>299</v>
      </c>
      <c r="EA169" s="2" t="s">
        <v>299</v>
      </c>
      <c r="EB169" s="125" t="s">
        <v>299</v>
      </c>
      <c r="EC169" s="126" t="s">
        <v>299</v>
      </c>
      <c r="ED169" s="127" t="s">
        <v>299</v>
      </c>
      <c r="EE169" s="2" t="s">
        <v>299</v>
      </c>
      <c r="EF169" s="125" t="s">
        <v>299</v>
      </c>
      <c r="EG169" s="126" t="s">
        <v>299</v>
      </c>
      <c r="EH169" s="127" t="s">
        <v>299</v>
      </c>
      <c r="EI169" s="2" t="s">
        <v>299</v>
      </c>
      <c r="EJ169" s="125" t="s">
        <v>299</v>
      </c>
      <c r="EK169" s="126" t="s">
        <v>299</v>
      </c>
      <c r="EL169" s="127" t="s">
        <v>299</v>
      </c>
      <c r="EM169" s="2" t="s">
        <v>299</v>
      </c>
      <c r="EN169" s="125" t="s">
        <v>299</v>
      </c>
      <c r="EO169" s="126" t="s">
        <v>299</v>
      </c>
      <c r="EP169" s="127" t="s">
        <v>299</v>
      </c>
      <c r="EQ169" s="2" t="s">
        <v>299</v>
      </c>
      <c r="ER169" s="125" t="s">
        <v>299</v>
      </c>
      <c r="ES169" s="126" t="s">
        <v>299</v>
      </c>
      <c r="ET169" s="127" t="s">
        <v>299</v>
      </c>
      <c r="EU169" s="2" t="s">
        <v>299</v>
      </c>
      <c r="EV169" s="125" t="s">
        <v>299</v>
      </c>
      <c r="EW169" s="126" t="s">
        <v>299</v>
      </c>
      <c r="EX169" s="127" t="s">
        <v>299</v>
      </c>
      <c r="EY169" s="2" t="s">
        <v>299</v>
      </c>
      <c r="EZ169" s="125" t="s">
        <v>299</v>
      </c>
      <c r="FA169" s="126" t="s">
        <v>299</v>
      </c>
      <c r="FB169" s="127" t="s">
        <v>299</v>
      </c>
      <c r="FC169" s="2" t="s">
        <v>299</v>
      </c>
      <c r="FD169" s="125" t="s">
        <v>299</v>
      </c>
      <c r="FE169" s="126" t="s">
        <v>299</v>
      </c>
      <c r="FF169" s="127" t="s">
        <v>299</v>
      </c>
    </row>
    <row r="170" spans="2:162">
      <c r="B170" s="2" t="str">
        <f>IF('[1]Service Rank in each comparison'!D171="","",'[1]Service Rank in each comparison'!$C171)</f>
        <v/>
      </c>
      <c r="C170" s="5">
        <f>'[1]Service Rank in each comparison'!D171</f>
        <v>0</v>
      </c>
      <c r="D170" s="6" t="str">
        <f>IF('[1]Service Rank in each comparison'!E171="","",'[1]Service Rank in each comparison'!E171)</f>
        <v/>
      </c>
      <c r="E170" s="7">
        <f t="shared" si="40"/>
        <v>1</v>
      </c>
      <c r="F170" s="2" t="str">
        <f>IF('[1]Service Rank in each comparison'!F171="","",'[1]Service Rank in each comparison'!$C171)</f>
        <v>Progesterone-mediated oocyte maturation</v>
      </c>
      <c r="G170" s="5">
        <f>'[1]Service Rank in each comparison'!F171</f>
        <v>124.706865187666</v>
      </c>
      <c r="H170" s="6">
        <f>'[1]Service Rank in each comparison'!G171</f>
        <v>36.1127492853174</v>
      </c>
      <c r="I170" s="7">
        <f t="shared" si="41"/>
        <v>1</v>
      </c>
      <c r="J170" s="2" t="str">
        <f>IF('[1]Service Rank in each comparison'!H171="","",'[1]Service Rank in each comparison'!$C171)</f>
        <v>Progesterone-mediated oocyte maturation</v>
      </c>
      <c r="K170" s="5">
        <f>'[1]Service Rank in each comparison'!H171</f>
        <v>24.6718367607109</v>
      </c>
      <c r="L170" s="6">
        <f>'[1]Service Rank in each comparison'!I171</f>
        <v>24.6718367607109</v>
      </c>
      <c r="M170" s="7">
        <f t="shared" si="42"/>
        <v>1</v>
      </c>
      <c r="N170" s="2" t="str">
        <f>IF('[1]Service Rank in each comparison'!J171="","",'[1]Service Rank in each comparison'!$C171)</f>
        <v/>
      </c>
      <c r="O170" s="5">
        <f>'[1]Service Rank in each comparison'!J171</f>
        <v>0</v>
      </c>
      <c r="P170" s="6">
        <f>'[1]Service Rank in each comparison'!K171</f>
        <v>0</v>
      </c>
      <c r="Q170" s="7">
        <f t="shared" si="43"/>
        <v>1</v>
      </c>
      <c r="R170" s="2" t="str">
        <f>IF('[1]Service Rank in each comparison'!L171="","",'[1]Service Rank in each comparison'!$C171)</f>
        <v/>
      </c>
      <c r="S170" s="5">
        <f>'[1]Service Rank in each comparison'!L171</f>
        <v>0</v>
      </c>
      <c r="T170" s="6">
        <f>'[1]Service Rank in each comparison'!M171</f>
        <v>0</v>
      </c>
      <c r="U170" s="7">
        <f t="shared" si="44"/>
        <v>1</v>
      </c>
      <c r="V170" s="2" t="str">
        <f>IF('[1]Service Rank in each comparison'!N171="","",'[1]Service Rank in each comparison'!$C171)</f>
        <v/>
      </c>
      <c r="W170" s="5">
        <f>'[1]Service Rank in each comparison'!N171</f>
        <v>0</v>
      </c>
      <c r="X170" s="6">
        <f>'[1]Service Rank in each comparison'!O171</f>
        <v>0</v>
      </c>
      <c r="Y170" s="7">
        <f t="shared" si="45"/>
        <v>1</v>
      </c>
      <c r="Z170" s="2" t="str">
        <f>IF('[1]Service Rank in each comparison'!P171="","",'[1]Service Rank in each comparison'!$C171)</f>
        <v/>
      </c>
      <c r="AA170" s="5">
        <f>'[1]Service Rank in each comparison'!P171</f>
        <v>0</v>
      </c>
      <c r="AB170" s="6">
        <f>'[1]Service Rank in each comparison'!Q171</f>
        <v>0</v>
      </c>
      <c r="AC170" s="7">
        <f t="shared" si="46"/>
        <v>1</v>
      </c>
      <c r="AD170" s="2" t="str">
        <f>IF('[1]Service Rank in each comparison'!R171="","",'[1]Service Rank in each comparison'!$C171)</f>
        <v/>
      </c>
      <c r="AE170" s="5">
        <f>'[1]Service Rank in each comparison'!R171</f>
        <v>0</v>
      </c>
      <c r="AF170" s="6">
        <f>'[1]Service Rank in each comparison'!S171</f>
        <v>0</v>
      </c>
      <c r="AG170" s="7">
        <f t="shared" si="47"/>
        <v>1</v>
      </c>
      <c r="AH170" s="2" t="str">
        <f>IF('[1]Service Rank in each comparison'!T171="","",'[1]Service Rank in each comparison'!$C171)</f>
        <v/>
      </c>
      <c r="AI170" s="5">
        <f>'[1]Service Rank in each comparison'!T171</f>
        <v>0</v>
      </c>
      <c r="AJ170" s="6">
        <f>'[1]Service Rank in each comparison'!U171</f>
        <v>0</v>
      </c>
      <c r="AK170" s="7">
        <f t="shared" si="48"/>
        <v>1</v>
      </c>
      <c r="AL170" s="2" t="str">
        <f>IF('[1]Service Rank in each comparison'!V171="","",'[1]Service Rank in each comparison'!$C171)</f>
        <v/>
      </c>
      <c r="AM170" s="5">
        <f>'[1]Service Rank in each comparison'!V171</f>
        <v>0</v>
      </c>
      <c r="AN170" s="6">
        <f>'[1]Service Rank in each comparison'!W171</f>
        <v>0</v>
      </c>
      <c r="AO170" s="7">
        <f t="shared" si="49"/>
        <v>1</v>
      </c>
      <c r="AP170" s="2" t="str">
        <f>IF('[1]Service Rank in each comparison'!X171="","",'[1]Service Rank in each comparison'!$C171)</f>
        <v/>
      </c>
      <c r="AQ170" s="5">
        <f>'[1]Service Rank in each comparison'!X171</f>
        <v>0</v>
      </c>
      <c r="AR170" s="6">
        <f>'[1]Service Rank in each comparison'!Y171</f>
        <v>0</v>
      </c>
      <c r="AS170" s="7">
        <f t="shared" si="50"/>
        <v>1</v>
      </c>
      <c r="AT170" s="2" t="str">
        <f>IF('[1]Service Rank in each comparison'!Z171="","",'[1]Service Rank in each comparison'!$C171)</f>
        <v/>
      </c>
      <c r="AU170" s="5">
        <f>'[1]Service Rank in each comparison'!Z171</f>
        <v>0</v>
      </c>
      <c r="AV170" s="6">
        <f>'[1]Service Rank in each comparison'!AA171</f>
        <v>0</v>
      </c>
      <c r="AW170" s="7">
        <f t="shared" si="51"/>
        <v>1</v>
      </c>
      <c r="AX170" s="2" t="str">
        <f>IF('[1]Service Rank in each comparison'!AB171="","",'[1]Service Rank in each comparison'!$C171)</f>
        <v/>
      </c>
      <c r="AY170" s="5">
        <f>'[1]Service Rank in each comparison'!AB171</f>
        <v>0</v>
      </c>
      <c r="AZ170" s="6">
        <f>'[1]Service Rank in each comparison'!AC171</f>
        <v>0</v>
      </c>
      <c r="BA170" s="7">
        <f t="shared" si="52"/>
        <v>1</v>
      </c>
      <c r="BB170" s="2" t="str">
        <f>IF('[1]Service Rank in each comparison'!AD171="","",'[1]Service Rank in each comparison'!$C171)</f>
        <v/>
      </c>
      <c r="BC170" s="5">
        <f>'[1]Service Rank in each comparison'!AD171</f>
        <v>0</v>
      </c>
      <c r="BD170" s="6">
        <f>'[1]Service Rank in each comparison'!AE171</f>
        <v>0</v>
      </c>
      <c r="BE170" s="7">
        <f t="shared" si="53"/>
        <v>1</v>
      </c>
      <c r="BF170" s="2" t="str">
        <f>IF('[1]Service Rank in each comparison'!AF171="","",'[1]Service Rank in each comparison'!$C171)</f>
        <v/>
      </c>
      <c r="BG170" s="5">
        <f>'[1]Service Rank in each comparison'!AF171</f>
        <v>0</v>
      </c>
      <c r="BH170" s="6">
        <f>'[1]Service Rank in each comparison'!AG171</f>
        <v>0</v>
      </c>
      <c r="BI170" s="7">
        <f t="shared" si="54"/>
        <v>1</v>
      </c>
      <c r="BJ170" s="2" t="str">
        <f>IF('[1]Service Rank in each comparison'!AH171="","",'[1]Service Rank in each comparison'!$C171)</f>
        <v/>
      </c>
      <c r="BK170" s="5">
        <f>'[1]Service Rank in each comparison'!AH171</f>
        <v>0</v>
      </c>
      <c r="BL170" s="6">
        <f>'[1]Service Rank in each comparison'!AI171</f>
        <v>0</v>
      </c>
      <c r="BM170" s="7">
        <f t="shared" si="55"/>
        <v>1</v>
      </c>
      <c r="BN170" s="2" t="str">
        <f>IF('[1]Service Rank in each comparison'!AJ171="","",'[1]Service Rank in each comparison'!$C171)</f>
        <v/>
      </c>
      <c r="BO170" s="5">
        <f>'[1]Service Rank in each comparison'!AJ171</f>
        <v>0</v>
      </c>
      <c r="BP170" s="6">
        <f>'[1]Service Rank in each comparison'!AK171</f>
        <v>0</v>
      </c>
      <c r="BQ170" s="7">
        <f t="shared" si="56"/>
        <v>1</v>
      </c>
      <c r="BR170" s="2" t="str">
        <f>IF('[1]Service Rank in each comparison'!AL171="","",'[1]Service Rank in each comparison'!$C171)</f>
        <v/>
      </c>
      <c r="BS170" s="5">
        <f>'[1]Service Rank in each comparison'!AL171</f>
        <v>0</v>
      </c>
      <c r="BT170" s="6">
        <f>'[1]Service Rank in each comparison'!AM171</f>
        <v>0</v>
      </c>
      <c r="BU170" s="7">
        <f t="shared" si="57"/>
        <v>1</v>
      </c>
      <c r="BV170" s="2" t="str">
        <f>IF('[1]Service Rank in each comparison'!AN171="","",'[1]Service Rank in each comparison'!$C171)</f>
        <v/>
      </c>
      <c r="BW170" s="5">
        <f>'[1]Service Rank in each comparison'!AN171</f>
        <v>0</v>
      </c>
      <c r="BX170" s="6">
        <f>'[1]Service Rank in each comparison'!AO171</f>
        <v>0</v>
      </c>
      <c r="BY170" s="7">
        <f t="shared" si="58"/>
        <v>1</v>
      </c>
      <c r="BZ170" s="2" t="str">
        <f>IF('[1]Service Rank in each comparison'!AP171="","",'[1]Service Rank in each comparison'!$C171)</f>
        <v/>
      </c>
      <c r="CA170" s="5">
        <f>'[1]Service Rank in each comparison'!AP171</f>
        <v>0</v>
      </c>
      <c r="CB170" s="6">
        <f>'[1]Service Rank in each comparison'!AQ171</f>
        <v>0</v>
      </c>
      <c r="CC170" s="7">
        <f t="shared" si="59"/>
        <v>1</v>
      </c>
      <c r="CE170" s="2" t="s">
        <v>266</v>
      </c>
      <c r="CF170" s="5">
        <v>35.9525384655362</v>
      </c>
      <c r="CG170" s="6">
        <v>-35.9525384655362</v>
      </c>
      <c r="CH170" s="7">
        <v>1</v>
      </c>
      <c r="CI170" s="2" t="s">
        <v>299</v>
      </c>
      <c r="CJ170" s="125" t="s">
        <v>299</v>
      </c>
      <c r="CK170" s="126" t="s">
        <v>299</v>
      </c>
      <c r="CL170" s="127" t="s">
        <v>299</v>
      </c>
      <c r="CM170" s="2" t="s">
        <v>299</v>
      </c>
      <c r="CN170" s="125" t="s">
        <v>299</v>
      </c>
      <c r="CO170" s="126" t="s">
        <v>299</v>
      </c>
      <c r="CP170" s="127" t="s">
        <v>299</v>
      </c>
      <c r="CQ170" s="2" t="s">
        <v>299</v>
      </c>
      <c r="CR170" s="125" t="s">
        <v>299</v>
      </c>
      <c r="CS170" s="126" t="s">
        <v>299</v>
      </c>
      <c r="CT170" s="127" t="s">
        <v>299</v>
      </c>
      <c r="CU170" s="2" t="s">
        <v>299</v>
      </c>
      <c r="CV170" s="125" t="s">
        <v>299</v>
      </c>
      <c r="CW170" s="126" t="s">
        <v>299</v>
      </c>
      <c r="CX170" s="127" t="s">
        <v>299</v>
      </c>
      <c r="CY170" s="2" t="s">
        <v>299</v>
      </c>
      <c r="CZ170" s="125" t="s">
        <v>299</v>
      </c>
      <c r="DA170" s="126" t="s">
        <v>299</v>
      </c>
      <c r="DB170" s="127" t="s">
        <v>299</v>
      </c>
      <c r="DC170" s="2" t="s">
        <v>299</v>
      </c>
      <c r="DD170" s="125" t="s">
        <v>299</v>
      </c>
      <c r="DE170" s="126" t="s">
        <v>299</v>
      </c>
      <c r="DF170" s="127" t="s">
        <v>299</v>
      </c>
      <c r="DG170" s="2" t="s">
        <v>299</v>
      </c>
      <c r="DH170" s="125" t="s">
        <v>299</v>
      </c>
      <c r="DI170" s="126" t="s">
        <v>299</v>
      </c>
      <c r="DJ170" s="127" t="s">
        <v>299</v>
      </c>
      <c r="DK170" s="2" t="s">
        <v>299</v>
      </c>
      <c r="DL170" s="125" t="s">
        <v>299</v>
      </c>
      <c r="DM170" s="126" t="s">
        <v>299</v>
      </c>
      <c r="DN170" s="127" t="s">
        <v>299</v>
      </c>
      <c r="DO170" s="2" t="s">
        <v>299</v>
      </c>
      <c r="DP170" s="125" t="s">
        <v>299</v>
      </c>
      <c r="DQ170" s="126" t="s">
        <v>299</v>
      </c>
      <c r="DR170" s="127" t="s">
        <v>299</v>
      </c>
      <c r="DS170" s="2" t="s">
        <v>299</v>
      </c>
      <c r="DT170" s="125" t="s">
        <v>299</v>
      </c>
      <c r="DU170" s="126" t="s">
        <v>299</v>
      </c>
      <c r="DV170" s="127" t="s">
        <v>299</v>
      </c>
      <c r="DW170" s="2" t="s">
        <v>299</v>
      </c>
      <c r="DX170" s="125" t="s">
        <v>299</v>
      </c>
      <c r="DY170" s="126" t="s">
        <v>299</v>
      </c>
      <c r="DZ170" s="127" t="s">
        <v>299</v>
      </c>
      <c r="EA170" s="2" t="s">
        <v>299</v>
      </c>
      <c r="EB170" s="125" t="s">
        <v>299</v>
      </c>
      <c r="EC170" s="126" t="s">
        <v>299</v>
      </c>
      <c r="ED170" s="127" t="s">
        <v>299</v>
      </c>
      <c r="EE170" s="2" t="s">
        <v>299</v>
      </c>
      <c r="EF170" s="125" t="s">
        <v>299</v>
      </c>
      <c r="EG170" s="126" t="s">
        <v>299</v>
      </c>
      <c r="EH170" s="127" t="s">
        <v>299</v>
      </c>
      <c r="EI170" s="2" t="s">
        <v>299</v>
      </c>
      <c r="EJ170" s="125" t="s">
        <v>299</v>
      </c>
      <c r="EK170" s="126" t="s">
        <v>299</v>
      </c>
      <c r="EL170" s="127" t="s">
        <v>299</v>
      </c>
      <c r="EM170" s="2" t="s">
        <v>299</v>
      </c>
      <c r="EN170" s="125" t="s">
        <v>299</v>
      </c>
      <c r="EO170" s="126" t="s">
        <v>299</v>
      </c>
      <c r="EP170" s="127" t="s">
        <v>299</v>
      </c>
      <c r="EQ170" s="2" t="s">
        <v>299</v>
      </c>
      <c r="ER170" s="125" t="s">
        <v>299</v>
      </c>
      <c r="ES170" s="126" t="s">
        <v>299</v>
      </c>
      <c r="ET170" s="127" t="s">
        <v>299</v>
      </c>
      <c r="EU170" s="2" t="s">
        <v>299</v>
      </c>
      <c r="EV170" s="125" t="s">
        <v>299</v>
      </c>
      <c r="EW170" s="126" t="s">
        <v>299</v>
      </c>
      <c r="EX170" s="127" t="s">
        <v>299</v>
      </c>
      <c r="EY170" s="2" t="s">
        <v>299</v>
      </c>
      <c r="EZ170" s="125" t="s">
        <v>299</v>
      </c>
      <c r="FA170" s="126" t="s">
        <v>299</v>
      </c>
      <c r="FB170" s="127" t="s">
        <v>299</v>
      </c>
      <c r="FC170" s="2" t="s">
        <v>299</v>
      </c>
      <c r="FD170" s="125" t="s">
        <v>299</v>
      </c>
      <c r="FE170" s="126" t="s">
        <v>299</v>
      </c>
      <c r="FF170" s="127" t="s">
        <v>299</v>
      </c>
    </row>
    <row r="171" spans="2:162">
      <c r="B171" s="2" t="str">
        <f>IF('[1]Service Rank in each comparison'!D172="","",'[1]Service Rank in each comparison'!$C172)</f>
        <v/>
      </c>
      <c r="C171" s="5">
        <f>'[1]Service Rank in each comparison'!D172</f>
        <v>0</v>
      </c>
      <c r="D171" s="6" t="str">
        <f>IF('[1]Service Rank in each comparison'!E172="","",'[1]Service Rank in each comparison'!E172)</f>
        <v/>
      </c>
      <c r="E171" s="7">
        <f t="shared" si="40"/>
        <v>1</v>
      </c>
      <c r="F171" s="2" t="str">
        <f>IF('[1]Service Rank in each comparison'!F172="","",'[1]Service Rank in each comparison'!$C172)</f>
        <v>Melanogenesis</v>
      </c>
      <c r="G171" s="5">
        <f>'[1]Service Rank in each comparison'!F172</f>
        <v>250.636053061078</v>
      </c>
      <c r="H171" s="6">
        <f>'[1]Service Rank in each comparison'!G172</f>
        <v>-155.657712597667</v>
      </c>
      <c r="I171" s="7">
        <f t="shared" si="41"/>
        <v>1</v>
      </c>
      <c r="J171" s="2" t="str">
        <f>IF('[1]Service Rank in each comparison'!H172="","",'[1]Service Rank in each comparison'!$C172)</f>
        <v>Melanogenesis</v>
      </c>
      <c r="K171" s="5">
        <f>'[1]Service Rank in each comparison'!H172</f>
        <v>42.2203959079379</v>
      </c>
      <c r="L171" s="6">
        <f>'[1]Service Rank in each comparison'!I172</f>
        <v>-3.34844797585593</v>
      </c>
      <c r="M171" s="7">
        <f t="shared" si="42"/>
        <v>1</v>
      </c>
      <c r="N171" s="2" t="str">
        <f>IF('[1]Service Rank in each comparison'!J172="","",'[1]Service Rank in each comparison'!$C172)</f>
        <v/>
      </c>
      <c r="O171" s="5">
        <f>'[1]Service Rank in each comparison'!J172</f>
        <v>0</v>
      </c>
      <c r="P171" s="6">
        <f>'[1]Service Rank in each comparison'!K172</f>
        <v>0</v>
      </c>
      <c r="Q171" s="7">
        <f t="shared" si="43"/>
        <v>1</v>
      </c>
      <c r="R171" s="2" t="str">
        <f>IF('[1]Service Rank in each comparison'!L172="","",'[1]Service Rank in each comparison'!$C172)</f>
        <v/>
      </c>
      <c r="S171" s="5">
        <f>'[1]Service Rank in each comparison'!L172</f>
        <v>0</v>
      </c>
      <c r="T171" s="6">
        <f>'[1]Service Rank in each comparison'!M172</f>
        <v>0</v>
      </c>
      <c r="U171" s="7">
        <f t="shared" si="44"/>
        <v>1</v>
      </c>
      <c r="V171" s="2" t="str">
        <f>IF('[1]Service Rank in each comparison'!N172="","",'[1]Service Rank in each comparison'!$C172)</f>
        <v/>
      </c>
      <c r="W171" s="5">
        <f>'[1]Service Rank in each comparison'!N172</f>
        <v>0</v>
      </c>
      <c r="X171" s="6">
        <f>'[1]Service Rank in each comparison'!O172</f>
        <v>0</v>
      </c>
      <c r="Y171" s="7">
        <f t="shared" si="45"/>
        <v>1</v>
      </c>
      <c r="Z171" s="2" t="str">
        <f>IF('[1]Service Rank in each comparison'!P172="","",'[1]Service Rank in each comparison'!$C172)</f>
        <v/>
      </c>
      <c r="AA171" s="5">
        <f>'[1]Service Rank in each comparison'!P172</f>
        <v>0</v>
      </c>
      <c r="AB171" s="6">
        <f>'[1]Service Rank in each comparison'!Q172</f>
        <v>0</v>
      </c>
      <c r="AC171" s="7">
        <f t="shared" si="46"/>
        <v>1</v>
      </c>
      <c r="AD171" s="2" t="str">
        <f>IF('[1]Service Rank in each comparison'!R172="","",'[1]Service Rank in each comparison'!$C172)</f>
        <v/>
      </c>
      <c r="AE171" s="5">
        <f>'[1]Service Rank in each comparison'!R172</f>
        <v>0</v>
      </c>
      <c r="AF171" s="6">
        <f>'[1]Service Rank in each comparison'!S172</f>
        <v>0</v>
      </c>
      <c r="AG171" s="7">
        <f t="shared" si="47"/>
        <v>1</v>
      </c>
      <c r="AH171" s="2" t="str">
        <f>IF('[1]Service Rank in each comparison'!T172="","",'[1]Service Rank in each comparison'!$C172)</f>
        <v/>
      </c>
      <c r="AI171" s="5">
        <f>'[1]Service Rank in each comparison'!T172</f>
        <v>0</v>
      </c>
      <c r="AJ171" s="6">
        <f>'[1]Service Rank in each comparison'!U172</f>
        <v>0</v>
      </c>
      <c r="AK171" s="7">
        <f t="shared" si="48"/>
        <v>1</v>
      </c>
      <c r="AL171" s="2" t="str">
        <f>IF('[1]Service Rank in each comparison'!V172="","",'[1]Service Rank in each comparison'!$C172)</f>
        <v/>
      </c>
      <c r="AM171" s="5">
        <f>'[1]Service Rank in each comparison'!V172</f>
        <v>0</v>
      </c>
      <c r="AN171" s="6">
        <f>'[1]Service Rank in each comparison'!W172</f>
        <v>0</v>
      </c>
      <c r="AO171" s="7">
        <f t="shared" si="49"/>
        <v>1</v>
      </c>
      <c r="AP171" s="2" t="str">
        <f>IF('[1]Service Rank in each comparison'!X172="","",'[1]Service Rank in each comparison'!$C172)</f>
        <v/>
      </c>
      <c r="AQ171" s="5">
        <f>'[1]Service Rank in each comparison'!X172</f>
        <v>0</v>
      </c>
      <c r="AR171" s="6">
        <f>'[1]Service Rank in each comparison'!Y172</f>
        <v>0</v>
      </c>
      <c r="AS171" s="7">
        <f t="shared" si="50"/>
        <v>1</v>
      </c>
      <c r="AT171" s="2" t="str">
        <f>IF('[1]Service Rank in each comparison'!Z172="","",'[1]Service Rank in each comparison'!$C172)</f>
        <v/>
      </c>
      <c r="AU171" s="5">
        <f>'[1]Service Rank in each comparison'!Z172</f>
        <v>0</v>
      </c>
      <c r="AV171" s="6">
        <f>'[1]Service Rank in each comparison'!AA172</f>
        <v>0</v>
      </c>
      <c r="AW171" s="7">
        <f t="shared" si="51"/>
        <v>1</v>
      </c>
      <c r="AX171" s="2" t="str">
        <f>IF('[1]Service Rank in each comparison'!AB172="","",'[1]Service Rank in each comparison'!$C172)</f>
        <v/>
      </c>
      <c r="AY171" s="5">
        <f>'[1]Service Rank in each comparison'!AB172</f>
        <v>0</v>
      </c>
      <c r="AZ171" s="6">
        <f>'[1]Service Rank in each comparison'!AC172</f>
        <v>0</v>
      </c>
      <c r="BA171" s="7">
        <f t="shared" si="52"/>
        <v>1</v>
      </c>
      <c r="BB171" s="2" t="str">
        <f>IF('[1]Service Rank in each comparison'!AD172="","",'[1]Service Rank in each comparison'!$C172)</f>
        <v/>
      </c>
      <c r="BC171" s="5">
        <f>'[1]Service Rank in each comparison'!AD172</f>
        <v>0</v>
      </c>
      <c r="BD171" s="6">
        <f>'[1]Service Rank in each comparison'!AE172</f>
        <v>0</v>
      </c>
      <c r="BE171" s="7">
        <f t="shared" si="53"/>
        <v>1</v>
      </c>
      <c r="BF171" s="2" t="str">
        <f>IF('[1]Service Rank in each comparison'!AF172="","",'[1]Service Rank in each comparison'!$C172)</f>
        <v/>
      </c>
      <c r="BG171" s="5">
        <f>'[1]Service Rank in each comparison'!AF172</f>
        <v>0</v>
      </c>
      <c r="BH171" s="6">
        <f>'[1]Service Rank in each comparison'!AG172</f>
        <v>0</v>
      </c>
      <c r="BI171" s="7">
        <f t="shared" si="54"/>
        <v>1</v>
      </c>
      <c r="BJ171" s="2" t="str">
        <f>IF('[1]Service Rank in each comparison'!AH172="","",'[1]Service Rank in each comparison'!$C172)</f>
        <v/>
      </c>
      <c r="BK171" s="5">
        <f>'[1]Service Rank in each comparison'!AH172</f>
        <v>0</v>
      </c>
      <c r="BL171" s="6">
        <f>'[1]Service Rank in each comparison'!AI172</f>
        <v>0</v>
      </c>
      <c r="BM171" s="7">
        <f t="shared" si="55"/>
        <v>1</v>
      </c>
      <c r="BN171" s="2" t="str">
        <f>IF('[1]Service Rank in each comparison'!AJ172="","",'[1]Service Rank in each comparison'!$C172)</f>
        <v/>
      </c>
      <c r="BO171" s="5">
        <f>'[1]Service Rank in each comparison'!AJ172</f>
        <v>0</v>
      </c>
      <c r="BP171" s="6">
        <f>'[1]Service Rank in each comparison'!AK172</f>
        <v>0</v>
      </c>
      <c r="BQ171" s="7">
        <f t="shared" si="56"/>
        <v>1</v>
      </c>
      <c r="BR171" s="2" t="str">
        <f>IF('[1]Service Rank in each comparison'!AL172="","",'[1]Service Rank in each comparison'!$C172)</f>
        <v/>
      </c>
      <c r="BS171" s="5">
        <f>'[1]Service Rank in each comparison'!AL172</f>
        <v>0</v>
      </c>
      <c r="BT171" s="6">
        <f>'[1]Service Rank in each comparison'!AM172</f>
        <v>0</v>
      </c>
      <c r="BU171" s="7">
        <f t="shared" si="57"/>
        <v>1</v>
      </c>
      <c r="BV171" s="2" t="str">
        <f>IF('[1]Service Rank in each comparison'!AN172="","",'[1]Service Rank in each comparison'!$C172)</f>
        <v/>
      </c>
      <c r="BW171" s="5">
        <f>'[1]Service Rank in each comparison'!AN172</f>
        <v>0</v>
      </c>
      <c r="BX171" s="6">
        <f>'[1]Service Rank in each comparison'!AO172</f>
        <v>0</v>
      </c>
      <c r="BY171" s="7">
        <f t="shared" si="58"/>
        <v>1</v>
      </c>
      <c r="BZ171" s="2" t="str">
        <f>IF('[1]Service Rank in each comparison'!AP172="","",'[1]Service Rank in each comparison'!$C172)</f>
        <v/>
      </c>
      <c r="CA171" s="5">
        <f>'[1]Service Rank in each comparison'!AP172</f>
        <v>0</v>
      </c>
      <c r="CB171" s="6">
        <f>'[1]Service Rank in each comparison'!AQ172</f>
        <v>0</v>
      </c>
      <c r="CC171" s="7">
        <f t="shared" si="59"/>
        <v>1</v>
      </c>
      <c r="CE171" s="2" t="s">
        <v>254</v>
      </c>
      <c r="CF171" s="5">
        <v>35.8571379317714</v>
      </c>
      <c r="CG171" s="6">
        <v>-35.8571379317714</v>
      </c>
      <c r="CH171" s="7">
        <v>1</v>
      </c>
      <c r="CI171" s="2" t="s">
        <v>299</v>
      </c>
      <c r="CJ171" s="125" t="s">
        <v>299</v>
      </c>
      <c r="CK171" s="126" t="s">
        <v>299</v>
      </c>
      <c r="CL171" s="127" t="s">
        <v>299</v>
      </c>
      <c r="CM171" s="2" t="s">
        <v>299</v>
      </c>
      <c r="CN171" s="125" t="s">
        <v>299</v>
      </c>
      <c r="CO171" s="126" t="s">
        <v>299</v>
      </c>
      <c r="CP171" s="127" t="s">
        <v>299</v>
      </c>
      <c r="CQ171" s="2" t="s">
        <v>299</v>
      </c>
      <c r="CR171" s="125" t="s">
        <v>299</v>
      </c>
      <c r="CS171" s="126" t="s">
        <v>299</v>
      </c>
      <c r="CT171" s="127" t="s">
        <v>299</v>
      </c>
      <c r="CU171" s="2" t="s">
        <v>299</v>
      </c>
      <c r="CV171" s="125" t="s">
        <v>299</v>
      </c>
      <c r="CW171" s="126" t="s">
        <v>299</v>
      </c>
      <c r="CX171" s="127" t="s">
        <v>299</v>
      </c>
      <c r="CY171" s="2" t="s">
        <v>299</v>
      </c>
      <c r="CZ171" s="125" t="s">
        <v>299</v>
      </c>
      <c r="DA171" s="126" t="s">
        <v>299</v>
      </c>
      <c r="DB171" s="127" t="s">
        <v>299</v>
      </c>
      <c r="DC171" s="2" t="s">
        <v>299</v>
      </c>
      <c r="DD171" s="125" t="s">
        <v>299</v>
      </c>
      <c r="DE171" s="126" t="s">
        <v>299</v>
      </c>
      <c r="DF171" s="127" t="s">
        <v>299</v>
      </c>
      <c r="DG171" s="2" t="s">
        <v>299</v>
      </c>
      <c r="DH171" s="125" t="s">
        <v>299</v>
      </c>
      <c r="DI171" s="126" t="s">
        <v>299</v>
      </c>
      <c r="DJ171" s="127" t="s">
        <v>299</v>
      </c>
      <c r="DK171" s="2" t="s">
        <v>299</v>
      </c>
      <c r="DL171" s="125" t="s">
        <v>299</v>
      </c>
      <c r="DM171" s="126" t="s">
        <v>299</v>
      </c>
      <c r="DN171" s="127" t="s">
        <v>299</v>
      </c>
      <c r="DO171" s="2" t="s">
        <v>299</v>
      </c>
      <c r="DP171" s="125" t="s">
        <v>299</v>
      </c>
      <c r="DQ171" s="126" t="s">
        <v>299</v>
      </c>
      <c r="DR171" s="127" t="s">
        <v>299</v>
      </c>
      <c r="DS171" s="2" t="s">
        <v>299</v>
      </c>
      <c r="DT171" s="125" t="s">
        <v>299</v>
      </c>
      <c r="DU171" s="126" t="s">
        <v>299</v>
      </c>
      <c r="DV171" s="127" t="s">
        <v>299</v>
      </c>
      <c r="DW171" s="2" t="s">
        <v>299</v>
      </c>
      <c r="DX171" s="125" t="s">
        <v>299</v>
      </c>
      <c r="DY171" s="126" t="s">
        <v>299</v>
      </c>
      <c r="DZ171" s="127" t="s">
        <v>299</v>
      </c>
      <c r="EA171" s="2" t="s">
        <v>299</v>
      </c>
      <c r="EB171" s="125" t="s">
        <v>299</v>
      </c>
      <c r="EC171" s="126" t="s">
        <v>299</v>
      </c>
      <c r="ED171" s="127" t="s">
        <v>299</v>
      </c>
      <c r="EE171" s="2" t="s">
        <v>299</v>
      </c>
      <c r="EF171" s="125" t="s">
        <v>299</v>
      </c>
      <c r="EG171" s="126" t="s">
        <v>299</v>
      </c>
      <c r="EH171" s="127" t="s">
        <v>299</v>
      </c>
      <c r="EI171" s="2" t="s">
        <v>299</v>
      </c>
      <c r="EJ171" s="125" t="s">
        <v>299</v>
      </c>
      <c r="EK171" s="126" t="s">
        <v>299</v>
      </c>
      <c r="EL171" s="127" t="s">
        <v>299</v>
      </c>
      <c r="EM171" s="2" t="s">
        <v>299</v>
      </c>
      <c r="EN171" s="125" t="s">
        <v>299</v>
      </c>
      <c r="EO171" s="126" t="s">
        <v>299</v>
      </c>
      <c r="EP171" s="127" t="s">
        <v>299</v>
      </c>
      <c r="EQ171" s="2" t="s">
        <v>299</v>
      </c>
      <c r="ER171" s="125" t="s">
        <v>299</v>
      </c>
      <c r="ES171" s="126" t="s">
        <v>299</v>
      </c>
      <c r="ET171" s="127" t="s">
        <v>299</v>
      </c>
      <c r="EU171" s="2" t="s">
        <v>299</v>
      </c>
      <c r="EV171" s="125" t="s">
        <v>299</v>
      </c>
      <c r="EW171" s="126" t="s">
        <v>299</v>
      </c>
      <c r="EX171" s="127" t="s">
        <v>299</v>
      </c>
      <c r="EY171" s="2" t="s">
        <v>299</v>
      </c>
      <c r="EZ171" s="125" t="s">
        <v>299</v>
      </c>
      <c r="FA171" s="126" t="s">
        <v>299</v>
      </c>
      <c r="FB171" s="127" t="s">
        <v>299</v>
      </c>
      <c r="FC171" s="2" t="s">
        <v>299</v>
      </c>
      <c r="FD171" s="125" t="s">
        <v>299</v>
      </c>
      <c r="FE171" s="126" t="s">
        <v>299</v>
      </c>
      <c r="FF171" s="127" t="s">
        <v>299</v>
      </c>
    </row>
    <row r="172" spans="2:162">
      <c r="B172" s="2" t="str">
        <f>IF('[1]Service Rank in each comparison'!D173="","",'[1]Service Rank in each comparison'!$C173)</f>
        <v>Adipocytokine signaling pathway</v>
      </c>
      <c r="C172" s="5">
        <f>'[1]Service Rank in each comparison'!D173</f>
        <v>34.8590567512591</v>
      </c>
      <c r="D172" s="6">
        <f>IF('[1]Service Rank in each comparison'!E173="","",'[1]Service Rank in each comparison'!E173)</f>
        <v>5.4274634147037</v>
      </c>
      <c r="E172" s="7">
        <f t="shared" si="40"/>
        <v>1</v>
      </c>
      <c r="F172" s="2" t="str">
        <f>IF('[1]Service Rank in each comparison'!F173="","",'[1]Service Rank in each comparison'!$C173)</f>
        <v>Adipocytokine signaling pathway</v>
      </c>
      <c r="G172" s="5">
        <f>'[1]Service Rank in each comparison'!F173</f>
        <v>61.0496280663108</v>
      </c>
      <c r="H172" s="6">
        <f>'[1]Service Rank in each comparison'!G173</f>
        <v>0.642367198005921</v>
      </c>
      <c r="I172" s="7">
        <f t="shared" si="41"/>
        <v>1</v>
      </c>
      <c r="J172" s="2" t="str">
        <f>IF('[1]Service Rank in each comparison'!H173="","",'[1]Service Rank in each comparison'!$C173)</f>
        <v>Adipocytokine signaling pathway</v>
      </c>
      <c r="K172" s="5">
        <f>'[1]Service Rank in each comparison'!H173</f>
        <v>5.77021750094936</v>
      </c>
      <c r="L172" s="6">
        <f>'[1]Service Rank in each comparison'!I173</f>
        <v>5.77021750094936</v>
      </c>
      <c r="M172" s="7">
        <f t="shared" si="42"/>
        <v>1</v>
      </c>
      <c r="N172" s="2" t="str">
        <f>IF('[1]Service Rank in each comparison'!J173="","",'[1]Service Rank in each comparison'!$C173)</f>
        <v/>
      </c>
      <c r="O172" s="5">
        <f>'[1]Service Rank in each comparison'!J173</f>
        <v>0</v>
      </c>
      <c r="P172" s="6">
        <f>'[1]Service Rank in each comparison'!K173</f>
        <v>0</v>
      </c>
      <c r="Q172" s="7">
        <f t="shared" si="43"/>
        <v>1</v>
      </c>
      <c r="R172" s="2" t="str">
        <f>IF('[1]Service Rank in each comparison'!L173="","",'[1]Service Rank in each comparison'!$C173)</f>
        <v/>
      </c>
      <c r="S172" s="5">
        <f>'[1]Service Rank in each comparison'!L173</f>
        <v>0</v>
      </c>
      <c r="T172" s="6">
        <f>'[1]Service Rank in each comparison'!M173</f>
        <v>0</v>
      </c>
      <c r="U172" s="7">
        <f t="shared" si="44"/>
        <v>1</v>
      </c>
      <c r="V172" s="2" t="str">
        <f>IF('[1]Service Rank in each comparison'!N173="","",'[1]Service Rank in each comparison'!$C173)</f>
        <v/>
      </c>
      <c r="W172" s="5">
        <f>'[1]Service Rank in each comparison'!N173</f>
        <v>0</v>
      </c>
      <c r="X172" s="6">
        <f>'[1]Service Rank in each comparison'!O173</f>
        <v>0</v>
      </c>
      <c r="Y172" s="7">
        <f t="shared" si="45"/>
        <v>1</v>
      </c>
      <c r="Z172" s="2" t="str">
        <f>IF('[1]Service Rank in each comparison'!P173="","",'[1]Service Rank in each comparison'!$C173)</f>
        <v/>
      </c>
      <c r="AA172" s="5">
        <f>'[1]Service Rank in each comparison'!P173</f>
        <v>0</v>
      </c>
      <c r="AB172" s="6">
        <f>'[1]Service Rank in each comparison'!Q173</f>
        <v>0</v>
      </c>
      <c r="AC172" s="7">
        <f t="shared" si="46"/>
        <v>1</v>
      </c>
      <c r="AD172" s="2" t="str">
        <f>IF('[1]Service Rank in each comparison'!R173="","",'[1]Service Rank in each comparison'!$C173)</f>
        <v/>
      </c>
      <c r="AE172" s="5">
        <f>'[1]Service Rank in each comparison'!R173</f>
        <v>0</v>
      </c>
      <c r="AF172" s="6">
        <f>'[1]Service Rank in each comparison'!S173</f>
        <v>0</v>
      </c>
      <c r="AG172" s="7">
        <f t="shared" si="47"/>
        <v>1</v>
      </c>
      <c r="AH172" s="2" t="str">
        <f>IF('[1]Service Rank in each comparison'!T173="","",'[1]Service Rank in each comparison'!$C173)</f>
        <v/>
      </c>
      <c r="AI172" s="5">
        <f>'[1]Service Rank in each comparison'!T173</f>
        <v>0</v>
      </c>
      <c r="AJ172" s="6">
        <f>'[1]Service Rank in each comparison'!U173</f>
        <v>0</v>
      </c>
      <c r="AK172" s="7">
        <f t="shared" si="48"/>
        <v>1</v>
      </c>
      <c r="AL172" s="2" t="str">
        <f>IF('[1]Service Rank in each comparison'!V173="","",'[1]Service Rank in each comparison'!$C173)</f>
        <v/>
      </c>
      <c r="AM172" s="5">
        <f>'[1]Service Rank in each comparison'!V173</f>
        <v>0</v>
      </c>
      <c r="AN172" s="6">
        <f>'[1]Service Rank in each comparison'!W173</f>
        <v>0</v>
      </c>
      <c r="AO172" s="7">
        <f t="shared" si="49"/>
        <v>1</v>
      </c>
      <c r="AP172" s="2" t="str">
        <f>IF('[1]Service Rank in each comparison'!X173="","",'[1]Service Rank in each comparison'!$C173)</f>
        <v/>
      </c>
      <c r="AQ172" s="5">
        <f>'[1]Service Rank in each comparison'!X173</f>
        <v>0</v>
      </c>
      <c r="AR172" s="6">
        <f>'[1]Service Rank in each comparison'!Y173</f>
        <v>0</v>
      </c>
      <c r="AS172" s="7">
        <f t="shared" si="50"/>
        <v>1</v>
      </c>
      <c r="AT172" s="2" t="str">
        <f>IF('[1]Service Rank in each comparison'!Z173="","",'[1]Service Rank in each comparison'!$C173)</f>
        <v/>
      </c>
      <c r="AU172" s="5">
        <f>'[1]Service Rank in each comparison'!Z173</f>
        <v>0</v>
      </c>
      <c r="AV172" s="6">
        <f>'[1]Service Rank in each comparison'!AA173</f>
        <v>0</v>
      </c>
      <c r="AW172" s="7">
        <f t="shared" si="51"/>
        <v>1</v>
      </c>
      <c r="AX172" s="2" t="str">
        <f>IF('[1]Service Rank in each comparison'!AB173="","",'[1]Service Rank in each comparison'!$C173)</f>
        <v/>
      </c>
      <c r="AY172" s="5">
        <f>'[1]Service Rank in each comparison'!AB173</f>
        <v>0</v>
      </c>
      <c r="AZ172" s="6">
        <f>'[1]Service Rank in each comparison'!AC173</f>
        <v>0</v>
      </c>
      <c r="BA172" s="7">
        <f t="shared" si="52"/>
        <v>1</v>
      </c>
      <c r="BB172" s="2" t="str">
        <f>IF('[1]Service Rank in each comparison'!AD173="","",'[1]Service Rank in each comparison'!$C173)</f>
        <v/>
      </c>
      <c r="BC172" s="5">
        <f>'[1]Service Rank in each comparison'!AD173</f>
        <v>0</v>
      </c>
      <c r="BD172" s="6">
        <f>'[1]Service Rank in each comparison'!AE173</f>
        <v>0</v>
      </c>
      <c r="BE172" s="7">
        <f t="shared" si="53"/>
        <v>1</v>
      </c>
      <c r="BF172" s="2" t="str">
        <f>IF('[1]Service Rank in each comparison'!AF173="","",'[1]Service Rank in each comparison'!$C173)</f>
        <v/>
      </c>
      <c r="BG172" s="5">
        <f>'[1]Service Rank in each comparison'!AF173</f>
        <v>0</v>
      </c>
      <c r="BH172" s="6">
        <f>'[1]Service Rank in each comparison'!AG173</f>
        <v>0</v>
      </c>
      <c r="BI172" s="7">
        <f t="shared" si="54"/>
        <v>1</v>
      </c>
      <c r="BJ172" s="2" t="str">
        <f>IF('[1]Service Rank in each comparison'!AH173="","",'[1]Service Rank in each comparison'!$C173)</f>
        <v/>
      </c>
      <c r="BK172" s="5">
        <f>'[1]Service Rank in each comparison'!AH173</f>
        <v>0</v>
      </c>
      <c r="BL172" s="6">
        <f>'[1]Service Rank in each comparison'!AI173</f>
        <v>0</v>
      </c>
      <c r="BM172" s="7">
        <f t="shared" si="55"/>
        <v>1</v>
      </c>
      <c r="BN172" s="2" t="str">
        <f>IF('[1]Service Rank in each comparison'!AJ173="","",'[1]Service Rank in each comparison'!$C173)</f>
        <v/>
      </c>
      <c r="BO172" s="5">
        <f>'[1]Service Rank in each comparison'!AJ173</f>
        <v>0</v>
      </c>
      <c r="BP172" s="6">
        <f>'[1]Service Rank in each comparison'!AK173</f>
        <v>0</v>
      </c>
      <c r="BQ172" s="7">
        <f t="shared" si="56"/>
        <v>1</v>
      </c>
      <c r="BR172" s="2" t="str">
        <f>IF('[1]Service Rank in each comparison'!AL173="","",'[1]Service Rank in each comparison'!$C173)</f>
        <v/>
      </c>
      <c r="BS172" s="5">
        <f>'[1]Service Rank in each comparison'!AL173</f>
        <v>0</v>
      </c>
      <c r="BT172" s="6">
        <f>'[1]Service Rank in each comparison'!AM173</f>
        <v>0</v>
      </c>
      <c r="BU172" s="7">
        <f t="shared" si="57"/>
        <v>1</v>
      </c>
      <c r="BV172" s="2" t="str">
        <f>IF('[1]Service Rank in each comparison'!AN173="","",'[1]Service Rank in each comparison'!$C173)</f>
        <v/>
      </c>
      <c r="BW172" s="5">
        <f>'[1]Service Rank in each comparison'!AN173</f>
        <v>0</v>
      </c>
      <c r="BX172" s="6">
        <f>'[1]Service Rank in each comparison'!AO173</f>
        <v>0</v>
      </c>
      <c r="BY172" s="7">
        <f t="shared" si="58"/>
        <v>1</v>
      </c>
      <c r="BZ172" s="2" t="str">
        <f>IF('[1]Service Rank in each comparison'!AP173="","",'[1]Service Rank in each comparison'!$C173)</f>
        <v/>
      </c>
      <c r="CA172" s="5">
        <f>'[1]Service Rank in each comparison'!AP173</f>
        <v>0</v>
      </c>
      <c r="CB172" s="6">
        <f>'[1]Service Rank in each comparison'!AQ173</f>
        <v>0</v>
      </c>
      <c r="CC172" s="7">
        <f t="shared" si="59"/>
        <v>1</v>
      </c>
      <c r="CE172" s="2" t="s">
        <v>287</v>
      </c>
      <c r="CF172" s="5">
        <v>31.4590229748497</v>
      </c>
      <c r="CG172" s="6">
        <v>-31.4590229748497</v>
      </c>
      <c r="CH172" s="7">
        <v>1</v>
      </c>
      <c r="CI172" s="2" t="s">
        <v>299</v>
      </c>
      <c r="CJ172" s="125" t="s">
        <v>299</v>
      </c>
      <c r="CK172" s="126" t="s">
        <v>299</v>
      </c>
      <c r="CL172" s="127" t="s">
        <v>299</v>
      </c>
      <c r="CM172" s="2" t="s">
        <v>299</v>
      </c>
      <c r="CN172" s="125" t="s">
        <v>299</v>
      </c>
      <c r="CO172" s="126" t="s">
        <v>299</v>
      </c>
      <c r="CP172" s="127" t="s">
        <v>299</v>
      </c>
      <c r="CQ172" s="2" t="s">
        <v>299</v>
      </c>
      <c r="CR172" s="125" t="s">
        <v>299</v>
      </c>
      <c r="CS172" s="126" t="s">
        <v>299</v>
      </c>
      <c r="CT172" s="127" t="s">
        <v>299</v>
      </c>
      <c r="CU172" s="2" t="s">
        <v>299</v>
      </c>
      <c r="CV172" s="125" t="s">
        <v>299</v>
      </c>
      <c r="CW172" s="126" t="s">
        <v>299</v>
      </c>
      <c r="CX172" s="127" t="s">
        <v>299</v>
      </c>
      <c r="CY172" s="2" t="s">
        <v>299</v>
      </c>
      <c r="CZ172" s="125" t="s">
        <v>299</v>
      </c>
      <c r="DA172" s="126" t="s">
        <v>299</v>
      </c>
      <c r="DB172" s="127" t="s">
        <v>299</v>
      </c>
      <c r="DC172" s="2" t="s">
        <v>299</v>
      </c>
      <c r="DD172" s="125" t="s">
        <v>299</v>
      </c>
      <c r="DE172" s="126" t="s">
        <v>299</v>
      </c>
      <c r="DF172" s="127" t="s">
        <v>299</v>
      </c>
      <c r="DG172" s="2" t="s">
        <v>299</v>
      </c>
      <c r="DH172" s="125" t="s">
        <v>299</v>
      </c>
      <c r="DI172" s="126" t="s">
        <v>299</v>
      </c>
      <c r="DJ172" s="127" t="s">
        <v>299</v>
      </c>
      <c r="DK172" s="2" t="s">
        <v>299</v>
      </c>
      <c r="DL172" s="125" t="s">
        <v>299</v>
      </c>
      <c r="DM172" s="126" t="s">
        <v>299</v>
      </c>
      <c r="DN172" s="127" t="s">
        <v>299</v>
      </c>
      <c r="DO172" s="2" t="s">
        <v>299</v>
      </c>
      <c r="DP172" s="125" t="s">
        <v>299</v>
      </c>
      <c r="DQ172" s="126" t="s">
        <v>299</v>
      </c>
      <c r="DR172" s="127" t="s">
        <v>299</v>
      </c>
      <c r="DS172" s="2" t="s">
        <v>299</v>
      </c>
      <c r="DT172" s="125" t="s">
        <v>299</v>
      </c>
      <c r="DU172" s="126" t="s">
        <v>299</v>
      </c>
      <c r="DV172" s="127" t="s">
        <v>299</v>
      </c>
      <c r="DW172" s="2" t="s">
        <v>299</v>
      </c>
      <c r="DX172" s="125" t="s">
        <v>299</v>
      </c>
      <c r="DY172" s="126" t="s">
        <v>299</v>
      </c>
      <c r="DZ172" s="127" t="s">
        <v>299</v>
      </c>
      <c r="EA172" s="2" t="s">
        <v>299</v>
      </c>
      <c r="EB172" s="125" t="s">
        <v>299</v>
      </c>
      <c r="EC172" s="126" t="s">
        <v>299</v>
      </c>
      <c r="ED172" s="127" t="s">
        <v>299</v>
      </c>
      <c r="EE172" s="2" t="s">
        <v>299</v>
      </c>
      <c r="EF172" s="125" t="s">
        <v>299</v>
      </c>
      <c r="EG172" s="126" t="s">
        <v>299</v>
      </c>
      <c r="EH172" s="127" t="s">
        <v>299</v>
      </c>
      <c r="EI172" s="2" t="s">
        <v>299</v>
      </c>
      <c r="EJ172" s="125" t="s">
        <v>299</v>
      </c>
      <c r="EK172" s="126" t="s">
        <v>299</v>
      </c>
      <c r="EL172" s="127" t="s">
        <v>299</v>
      </c>
      <c r="EM172" s="2" t="s">
        <v>299</v>
      </c>
      <c r="EN172" s="125" t="s">
        <v>299</v>
      </c>
      <c r="EO172" s="126" t="s">
        <v>299</v>
      </c>
      <c r="EP172" s="127" t="s">
        <v>299</v>
      </c>
      <c r="EQ172" s="2" t="s">
        <v>299</v>
      </c>
      <c r="ER172" s="125" t="s">
        <v>299</v>
      </c>
      <c r="ES172" s="126" t="s">
        <v>299</v>
      </c>
      <c r="ET172" s="127" t="s">
        <v>299</v>
      </c>
      <c r="EU172" s="2" t="s">
        <v>299</v>
      </c>
      <c r="EV172" s="125" t="s">
        <v>299</v>
      </c>
      <c r="EW172" s="126" t="s">
        <v>299</v>
      </c>
      <c r="EX172" s="127" t="s">
        <v>299</v>
      </c>
      <c r="EY172" s="2" t="s">
        <v>299</v>
      </c>
      <c r="EZ172" s="125" t="s">
        <v>299</v>
      </c>
      <c r="FA172" s="126" t="s">
        <v>299</v>
      </c>
      <c r="FB172" s="127" t="s">
        <v>299</v>
      </c>
      <c r="FC172" s="2" t="s">
        <v>299</v>
      </c>
      <c r="FD172" s="125" t="s">
        <v>299</v>
      </c>
      <c r="FE172" s="126" t="s">
        <v>299</v>
      </c>
      <c r="FF172" s="127" t="s">
        <v>299</v>
      </c>
    </row>
    <row r="173" spans="2:162">
      <c r="B173" s="2" t="str">
        <f>IF('[1]Service Rank in each comparison'!D174="","",'[1]Service Rank in each comparison'!$C174)</f>
        <v>Type II diabetes mellitus</v>
      </c>
      <c r="C173" s="5">
        <f>'[1]Service Rank in each comparison'!D174</f>
        <v>37.5942625432718</v>
      </c>
      <c r="D173" s="6">
        <f>IF('[1]Service Rank in each comparison'!E174="","",'[1]Service Rank in each comparison'!E174)</f>
        <v>-37.5942625432718</v>
      </c>
      <c r="E173" s="7">
        <f t="shared" si="40"/>
        <v>1</v>
      </c>
      <c r="F173" s="2" t="str">
        <f>IF('[1]Service Rank in each comparison'!F174="","",'[1]Service Rank in each comparison'!$C174)</f>
        <v>Type II diabetes mellitus</v>
      </c>
      <c r="G173" s="5">
        <f>'[1]Service Rank in each comparison'!F174</f>
        <v>90.0201455090931</v>
      </c>
      <c r="H173" s="6">
        <f>'[1]Service Rank in each comparison'!G174</f>
        <v>60.3695944065576</v>
      </c>
      <c r="I173" s="7">
        <f t="shared" si="41"/>
        <v>1</v>
      </c>
      <c r="J173" s="2" t="str">
        <f>IF('[1]Service Rank in each comparison'!H174="","",'[1]Service Rank in each comparison'!$C174)</f>
        <v>Type II diabetes mellitus</v>
      </c>
      <c r="K173" s="5">
        <f>'[1]Service Rank in each comparison'!H174</f>
        <v>9.03197373407974</v>
      </c>
      <c r="L173" s="6">
        <f>'[1]Service Rank in each comparison'!I174</f>
        <v>9.03197373407974</v>
      </c>
      <c r="M173" s="7">
        <f t="shared" si="42"/>
        <v>1</v>
      </c>
      <c r="N173" s="2" t="str">
        <f>IF('[1]Service Rank in each comparison'!J174="","",'[1]Service Rank in each comparison'!$C174)</f>
        <v/>
      </c>
      <c r="O173" s="5">
        <f>'[1]Service Rank in each comparison'!J174</f>
        <v>0</v>
      </c>
      <c r="P173" s="6">
        <f>'[1]Service Rank in each comparison'!K174</f>
        <v>0</v>
      </c>
      <c r="Q173" s="7">
        <f t="shared" si="43"/>
        <v>1</v>
      </c>
      <c r="R173" s="2" t="str">
        <f>IF('[1]Service Rank in each comparison'!L174="","",'[1]Service Rank in each comparison'!$C174)</f>
        <v/>
      </c>
      <c r="S173" s="5">
        <f>'[1]Service Rank in each comparison'!L174</f>
        <v>0</v>
      </c>
      <c r="T173" s="6">
        <f>'[1]Service Rank in each comparison'!M174</f>
        <v>0</v>
      </c>
      <c r="U173" s="7">
        <f t="shared" si="44"/>
        <v>1</v>
      </c>
      <c r="V173" s="2" t="str">
        <f>IF('[1]Service Rank in each comparison'!N174="","",'[1]Service Rank in each comparison'!$C174)</f>
        <v/>
      </c>
      <c r="W173" s="5">
        <f>'[1]Service Rank in each comparison'!N174</f>
        <v>0</v>
      </c>
      <c r="X173" s="6">
        <f>'[1]Service Rank in each comparison'!O174</f>
        <v>0</v>
      </c>
      <c r="Y173" s="7">
        <f t="shared" si="45"/>
        <v>1</v>
      </c>
      <c r="Z173" s="2" t="str">
        <f>IF('[1]Service Rank in each comparison'!P174="","",'[1]Service Rank in each comparison'!$C174)</f>
        <v/>
      </c>
      <c r="AA173" s="5">
        <f>'[1]Service Rank in each comparison'!P174</f>
        <v>0</v>
      </c>
      <c r="AB173" s="6">
        <f>'[1]Service Rank in each comparison'!Q174</f>
        <v>0</v>
      </c>
      <c r="AC173" s="7">
        <f t="shared" si="46"/>
        <v>1</v>
      </c>
      <c r="AD173" s="2" t="str">
        <f>IF('[1]Service Rank in each comparison'!R174="","",'[1]Service Rank in each comparison'!$C174)</f>
        <v/>
      </c>
      <c r="AE173" s="5">
        <f>'[1]Service Rank in each comparison'!R174</f>
        <v>0</v>
      </c>
      <c r="AF173" s="6">
        <f>'[1]Service Rank in each comparison'!S174</f>
        <v>0</v>
      </c>
      <c r="AG173" s="7">
        <f t="shared" si="47"/>
        <v>1</v>
      </c>
      <c r="AH173" s="2" t="str">
        <f>IF('[1]Service Rank in each comparison'!T174="","",'[1]Service Rank in each comparison'!$C174)</f>
        <v/>
      </c>
      <c r="AI173" s="5">
        <f>'[1]Service Rank in each comparison'!T174</f>
        <v>0</v>
      </c>
      <c r="AJ173" s="6">
        <f>'[1]Service Rank in each comparison'!U174</f>
        <v>0</v>
      </c>
      <c r="AK173" s="7">
        <f t="shared" si="48"/>
        <v>1</v>
      </c>
      <c r="AL173" s="2" t="str">
        <f>IF('[1]Service Rank in each comparison'!V174="","",'[1]Service Rank in each comparison'!$C174)</f>
        <v/>
      </c>
      <c r="AM173" s="5">
        <f>'[1]Service Rank in each comparison'!V174</f>
        <v>0</v>
      </c>
      <c r="AN173" s="6">
        <f>'[1]Service Rank in each comparison'!W174</f>
        <v>0</v>
      </c>
      <c r="AO173" s="7">
        <f t="shared" si="49"/>
        <v>1</v>
      </c>
      <c r="AP173" s="2" t="str">
        <f>IF('[1]Service Rank in each comparison'!X174="","",'[1]Service Rank in each comparison'!$C174)</f>
        <v/>
      </c>
      <c r="AQ173" s="5">
        <f>'[1]Service Rank in each comparison'!X174</f>
        <v>0</v>
      </c>
      <c r="AR173" s="6">
        <f>'[1]Service Rank in each comparison'!Y174</f>
        <v>0</v>
      </c>
      <c r="AS173" s="7">
        <f t="shared" si="50"/>
        <v>1</v>
      </c>
      <c r="AT173" s="2" t="str">
        <f>IF('[1]Service Rank in each comparison'!Z174="","",'[1]Service Rank in each comparison'!$C174)</f>
        <v/>
      </c>
      <c r="AU173" s="5">
        <f>'[1]Service Rank in each comparison'!Z174</f>
        <v>0</v>
      </c>
      <c r="AV173" s="6">
        <f>'[1]Service Rank in each comparison'!AA174</f>
        <v>0</v>
      </c>
      <c r="AW173" s="7">
        <f t="shared" si="51"/>
        <v>1</v>
      </c>
      <c r="AX173" s="2" t="str">
        <f>IF('[1]Service Rank in each comparison'!AB174="","",'[1]Service Rank in each comparison'!$C174)</f>
        <v/>
      </c>
      <c r="AY173" s="5">
        <f>'[1]Service Rank in each comparison'!AB174</f>
        <v>0</v>
      </c>
      <c r="AZ173" s="6">
        <f>'[1]Service Rank in each comparison'!AC174</f>
        <v>0</v>
      </c>
      <c r="BA173" s="7">
        <f t="shared" si="52"/>
        <v>1</v>
      </c>
      <c r="BB173" s="2" t="str">
        <f>IF('[1]Service Rank in each comparison'!AD174="","",'[1]Service Rank in each comparison'!$C174)</f>
        <v/>
      </c>
      <c r="BC173" s="5">
        <f>'[1]Service Rank in each comparison'!AD174</f>
        <v>0</v>
      </c>
      <c r="BD173" s="6">
        <f>'[1]Service Rank in each comparison'!AE174</f>
        <v>0</v>
      </c>
      <c r="BE173" s="7">
        <f t="shared" si="53"/>
        <v>1</v>
      </c>
      <c r="BF173" s="2" t="str">
        <f>IF('[1]Service Rank in each comparison'!AF174="","",'[1]Service Rank in each comparison'!$C174)</f>
        <v/>
      </c>
      <c r="BG173" s="5">
        <f>'[1]Service Rank in each comparison'!AF174</f>
        <v>0</v>
      </c>
      <c r="BH173" s="6">
        <f>'[1]Service Rank in each comparison'!AG174</f>
        <v>0</v>
      </c>
      <c r="BI173" s="7">
        <f t="shared" si="54"/>
        <v>1</v>
      </c>
      <c r="BJ173" s="2" t="str">
        <f>IF('[1]Service Rank in each comparison'!AH174="","",'[1]Service Rank in each comparison'!$C174)</f>
        <v/>
      </c>
      <c r="BK173" s="5">
        <f>'[1]Service Rank in each comparison'!AH174</f>
        <v>0</v>
      </c>
      <c r="BL173" s="6">
        <f>'[1]Service Rank in each comparison'!AI174</f>
        <v>0</v>
      </c>
      <c r="BM173" s="7">
        <f t="shared" si="55"/>
        <v>1</v>
      </c>
      <c r="BN173" s="2" t="str">
        <f>IF('[1]Service Rank in each comparison'!AJ174="","",'[1]Service Rank in each comparison'!$C174)</f>
        <v/>
      </c>
      <c r="BO173" s="5">
        <f>'[1]Service Rank in each comparison'!AJ174</f>
        <v>0</v>
      </c>
      <c r="BP173" s="6">
        <f>'[1]Service Rank in each comparison'!AK174</f>
        <v>0</v>
      </c>
      <c r="BQ173" s="7">
        <f t="shared" si="56"/>
        <v>1</v>
      </c>
      <c r="BR173" s="2" t="str">
        <f>IF('[1]Service Rank in each comparison'!AL174="","",'[1]Service Rank in each comparison'!$C174)</f>
        <v/>
      </c>
      <c r="BS173" s="5">
        <f>'[1]Service Rank in each comparison'!AL174</f>
        <v>0</v>
      </c>
      <c r="BT173" s="6">
        <f>'[1]Service Rank in each comparison'!AM174</f>
        <v>0</v>
      </c>
      <c r="BU173" s="7">
        <f t="shared" si="57"/>
        <v>1</v>
      </c>
      <c r="BV173" s="2" t="str">
        <f>IF('[1]Service Rank in each comparison'!AN174="","",'[1]Service Rank in each comparison'!$C174)</f>
        <v/>
      </c>
      <c r="BW173" s="5">
        <f>'[1]Service Rank in each comparison'!AN174</f>
        <v>0</v>
      </c>
      <c r="BX173" s="6">
        <f>'[1]Service Rank in each comparison'!AO174</f>
        <v>0</v>
      </c>
      <c r="BY173" s="7">
        <f t="shared" si="58"/>
        <v>1</v>
      </c>
      <c r="BZ173" s="2" t="str">
        <f>IF('[1]Service Rank in each comparison'!AP174="","",'[1]Service Rank in each comparison'!$C174)</f>
        <v/>
      </c>
      <c r="CA173" s="5">
        <f>'[1]Service Rank in each comparison'!AP174</f>
        <v>0</v>
      </c>
      <c r="CB173" s="6">
        <f>'[1]Service Rank in each comparison'!AQ174</f>
        <v>0</v>
      </c>
      <c r="CC173" s="7">
        <f t="shared" si="59"/>
        <v>1</v>
      </c>
      <c r="CE173" s="2" t="s">
        <v>281</v>
      </c>
      <c r="CF173" s="5">
        <v>31.0539654987359</v>
      </c>
      <c r="CG173" s="6">
        <v>5.44026526801819</v>
      </c>
      <c r="CH173" s="7">
        <v>1</v>
      </c>
      <c r="CI173" s="2" t="s">
        <v>299</v>
      </c>
      <c r="CJ173" s="125" t="s">
        <v>299</v>
      </c>
      <c r="CK173" s="126" t="s">
        <v>299</v>
      </c>
      <c r="CL173" s="127" t="s">
        <v>299</v>
      </c>
      <c r="CM173" s="2" t="s">
        <v>299</v>
      </c>
      <c r="CN173" s="125" t="s">
        <v>299</v>
      </c>
      <c r="CO173" s="126" t="s">
        <v>299</v>
      </c>
      <c r="CP173" s="127" t="s">
        <v>299</v>
      </c>
      <c r="CQ173" s="2" t="s">
        <v>299</v>
      </c>
      <c r="CR173" s="125" t="s">
        <v>299</v>
      </c>
      <c r="CS173" s="126" t="s">
        <v>299</v>
      </c>
      <c r="CT173" s="127" t="s">
        <v>299</v>
      </c>
      <c r="CU173" s="2" t="s">
        <v>299</v>
      </c>
      <c r="CV173" s="125" t="s">
        <v>299</v>
      </c>
      <c r="CW173" s="126" t="s">
        <v>299</v>
      </c>
      <c r="CX173" s="127" t="s">
        <v>299</v>
      </c>
      <c r="CY173" s="2" t="s">
        <v>299</v>
      </c>
      <c r="CZ173" s="125" t="s">
        <v>299</v>
      </c>
      <c r="DA173" s="126" t="s">
        <v>299</v>
      </c>
      <c r="DB173" s="127" t="s">
        <v>299</v>
      </c>
      <c r="DC173" s="2" t="s">
        <v>299</v>
      </c>
      <c r="DD173" s="125" t="s">
        <v>299</v>
      </c>
      <c r="DE173" s="126" t="s">
        <v>299</v>
      </c>
      <c r="DF173" s="127" t="s">
        <v>299</v>
      </c>
      <c r="DG173" s="2" t="s">
        <v>299</v>
      </c>
      <c r="DH173" s="125" t="s">
        <v>299</v>
      </c>
      <c r="DI173" s="126" t="s">
        <v>299</v>
      </c>
      <c r="DJ173" s="127" t="s">
        <v>299</v>
      </c>
      <c r="DK173" s="2" t="s">
        <v>299</v>
      </c>
      <c r="DL173" s="125" t="s">
        <v>299</v>
      </c>
      <c r="DM173" s="126" t="s">
        <v>299</v>
      </c>
      <c r="DN173" s="127" t="s">
        <v>299</v>
      </c>
      <c r="DO173" s="2" t="s">
        <v>299</v>
      </c>
      <c r="DP173" s="125" t="s">
        <v>299</v>
      </c>
      <c r="DQ173" s="126" t="s">
        <v>299</v>
      </c>
      <c r="DR173" s="127" t="s">
        <v>299</v>
      </c>
      <c r="DS173" s="2" t="s">
        <v>299</v>
      </c>
      <c r="DT173" s="125" t="s">
        <v>299</v>
      </c>
      <c r="DU173" s="126" t="s">
        <v>299</v>
      </c>
      <c r="DV173" s="127" t="s">
        <v>299</v>
      </c>
      <c r="DW173" s="2" t="s">
        <v>299</v>
      </c>
      <c r="DX173" s="125" t="s">
        <v>299</v>
      </c>
      <c r="DY173" s="126" t="s">
        <v>299</v>
      </c>
      <c r="DZ173" s="127" t="s">
        <v>299</v>
      </c>
      <c r="EA173" s="2" t="s">
        <v>299</v>
      </c>
      <c r="EB173" s="125" t="s">
        <v>299</v>
      </c>
      <c r="EC173" s="126" t="s">
        <v>299</v>
      </c>
      <c r="ED173" s="127" t="s">
        <v>299</v>
      </c>
      <c r="EE173" s="2" t="s">
        <v>299</v>
      </c>
      <c r="EF173" s="125" t="s">
        <v>299</v>
      </c>
      <c r="EG173" s="126" t="s">
        <v>299</v>
      </c>
      <c r="EH173" s="127" t="s">
        <v>299</v>
      </c>
      <c r="EI173" s="2" t="s">
        <v>299</v>
      </c>
      <c r="EJ173" s="125" t="s">
        <v>299</v>
      </c>
      <c r="EK173" s="126" t="s">
        <v>299</v>
      </c>
      <c r="EL173" s="127" t="s">
        <v>299</v>
      </c>
      <c r="EM173" s="2" t="s">
        <v>299</v>
      </c>
      <c r="EN173" s="125" t="s">
        <v>299</v>
      </c>
      <c r="EO173" s="126" t="s">
        <v>299</v>
      </c>
      <c r="EP173" s="127" t="s">
        <v>299</v>
      </c>
      <c r="EQ173" s="2" t="s">
        <v>299</v>
      </c>
      <c r="ER173" s="125" t="s">
        <v>299</v>
      </c>
      <c r="ES173" s="126" t="s">
        <v>299</v>
      </c>
      <c r="ET173" s="127" t="s">
        <v>299</v>
      </c>
      <c r="EU173" s="2" t="s">
        <v>299</v>
      </c>
      <c r="EV173" s="125" t="s">
        <v>299</v>
      </c>
      <c r="EW173" s="126" t="s">
        <v>299</v>
      </c>
      <c r="EX173" s="127" t="s">
        <v>299</v>
      </c>
      <c r="EY173" s="2" t="s">
        <v>299</v>
      </c>
      <c r="EZ173" s="125" t="s">
        <v>299</v>
      </c>
      <c r="FA173" s="126" t="s">
        <v>299</v>
      </c>
      <c r="FB173" s="127" t="s">
        <v>299</v>
      </c>
      <c r="FC173" s="2" t="s">
        <v>299</v>
      </c>
      <c r="FD173" s="125" t="s">
        <v>299</v>
      </c>
      <c r="FE173" s="126" t="s">
        <v>299</v>
      </c>
      <c r="FF173" s="127" t="s">
        <v>299</v>
      </c>
    </row>
    <row r="174" spans="2:162">
      <c r="B174" s="2" t="str">
        <f>IF('[1]Service Rank in each comparison'!D175="","",'[1]Service Rank in each comparison'!$C175)</f>
        <v>Type I diabetes mellitus</v>
      </c>
      <c r="C174" s="5">
        <f>'[1]Service Rank in each comparison'!D175</f>
        <v>19.0343860489713</v>
      </c>
      <c r="D174" s="6">
        <f>IF('[1]Service Rank in each comparison'!E175="","",'[1]Service Rank in each comparison'!E175)</f>
        <v>19.0343860489713</v>
      </c>
      <c r="E174" s="7">
        <f t="shared" si="40"/>
        <v>1</v>
      </c>
      <c r="F174" s="2" t="str">
        <f>IF('[1]Service Rank in each comparison'!F175="","",'[1]Service Rank in each comparison'!$C175)</f>
        <v>Type I diabetes mellitus</v>
      </c>
      <c r="G174" s="5">
        <f>'[1]Service Rank in each comparison'!F175</f>
        <v>112.551321394022</v>
      </c>
      <c r="H174" s="6">
        <f>'[1]Service Rank in each comparison'!G175</f>
        <v>-112.551321394022</v>
      </c>
      <c r="I174" s="7">
        <f t="shared" si="41"/>
        <v>1</v>
      </c>
      <c r="J174" s="2" t="str">
        <f>IF('[1]Service Rank in each comparison'!H175="","",'[1]Service Rank in each comparison'!$C175)</f>
        <v/>
      </c>
      <c r="K174" s="5">
        <f>'[1]Service Rank in each comparison'!H175</f>
        <v>0</v>
      </c>
      <c r="L174" s="6">
        <f>'[1]Service Rank in each comparison'!I175</f>
        <v>0</v>
      </c>
      <c r="M174" s="7">
        <f t="shared" si="42"/>
        <v>1</v>
      </c>
      <c r="N174" s="2" t="str">
        <f>IF('[1]Service Rank in each comparison'!J175="","",'[1]Service Rank in each comparison'!$C175)</f>
        <v/>
      </c>
      <c r="O174" s="5">
        <f>'[1]Service Rank in each comparison'!J175</f>
        <v>0</v>
      </c>
      <c r="P174" s="6">
        <f>'[1]Service Rank in each comparison'!K175</f>
        <v>0</v>
      </c>
      <c r="Q174" s="7">
        <f t="shared" si="43"/>
        <v>1</v>
      </c>
      <c r="R174" s="2" t="str">
        <f>IF('[1]Service Rank in each comparison'!L175="","",'[1]Service Rank in each comparison'!$C175)</f>
        <v/>
      </c>
      <c r="S174" s="5">
        <f>'[1]Service Rank in each comparison'!L175</f>
        <v>0</v>
      </c>
      <c r="T174" s="6">
        <f>'[1]Service Rank in each comparison'!M175</f>
        <v>0</v>
      </c>
      <c r="U174" s="7">
        <f t="shared" si="44"/>
        <v>1</v>
      </c>
      <c r="V174" s="2" t="str">
        <f>IF('[1]Service Rank in each comparison'!N175="","",'[1]Service Rank in each comparison'!$C175)</f>
        <v/>
      </c>
      <c r="W174" s="5">
        <f>'[1]Service Rank in each comparison'!N175</f>
        <v>0</v>
      </c>
      <c r="X174" s="6">
        <f>'[1]Service Rank in each comparison'!O175</f>
        <v>0</v>
      </c>
      <c r="Y174" s="7">
        <f t="shared" si="45"/>
        <v>1</v>
      </c>
      <c r="Z174" s="2" t="str">
        <f>IF('[1]Service Rank in each comparison'!P175="","",'[1]Service Rank in each comparison'!$C175)</f>
        <v/>
      </c>
      <c r="AA174" s="5">
        <f>'[1]Service Rank in each comparison'!P175</f>
        <v>0</v>
      </c>
      <c r="AB174" s="6">
        <f>'[1]Service Rank in each comparison'!Q175</f>
        <v>0</v>
      </c>
      <c r="AC174" s="7">
        <f t="shared" si="46"/>
        <v>1</v>
      </c>
      <c r="AD174" s="2" t="str">
        <f>IF('[1]Service Rank in each comparison'!R175="","",'[1]Service Rank in each comparison'!$C175)</f>
        <v/>
      </c>
      <c r="AE174" s="5">
        <f>'[1]Service Rank in each comparison'!R175</f>
        <v>0</v>
      </c>
      <c r="AF174" s="6">
        <f>'[1]Service Rank in each comparison'!S175</f>
        <v>0</v>
      </c>
      <c r="AG174" s="7">
        <f t="shared" si="47"/>
        <v>1</v>
      </c>
      <c r="AH174" s="2" t="str">
        <f>IF('[1]Service Rank in each comparison'!T175="","",'[1]Service Rank in each comparison'!$C175)</f>
        <v/>
      </c>
      <c r="AI174" s="5">
        <f>'[1]Service Rank in each comparison'!T175</f>
        <v>0</v>
      </c>
      <c r="AJ174" s="6">
        <f>'[1]Service Rank in each comparison'!U175</f>
        <v>0</v>
      </c>
      <c r="AK174" s="7">
        <f t="shared" si="48"/>
        <v>1</v>
      </c>
      <c r="AL174" s="2" t="str">
        <f>IF('[1]Service Rank in each comparison'!V175="","",'[1]Service Rank in each comparison'!$C175)</f>
        <v/>
      </c>
      <c r="AM174" s="5">
        <f>'[1]Service Rank in each comparison'!V175</f>
        <v>0</v>
      </c>
      <c r="AN174" s="6">
        <f>'[1]Service Rank in each comparison'!W175</f>
        <v>0</v>
      </c>
      <c r="AO174" s="7">
        <f t="shared" si="49"/>
        <v>1</v>
      </c>
      <c r="AP174" s="2" t="str">
        <f>IF('[1]Service Rank in each comparison'!X175="","",'[1]Service Rank in each comparison'!$C175)</f>
        <v/>
      </c>
      <c r="AQ174" s="5">
        <f>'[1]Service Rank in each comparison'!X175</f>
        <v>0</v>
      </c>
      <c r="AR174" s="6">
        <f>'[1]Service Rank in each comparison'!Y175</f>
        <v>0</v>
      </c>
      <c r="AS174" s="7">
        <f t="shared" si="50"/>
        <v>1</v>
      </c>
      <c r="AT174" s="2" t="str">
        <f>IF('[1]Service Rank in each comparison'!Z175="","",'[1]Service Rank in each comparison'!$C175)</f>
        <v/>
      </c>
      <c r="AU174" s="5">
        <f>'[1]Service Rank in each comparison'!Z175</f>
        <v>0</v>
      </c>
      <c r="AV174" s="6">
        <f>'[1]Service Rank in each comparison'!AA175</f>
        <v>0</v>
      </c>
      <c r="AW174" s="7">
        <f t="shared" si="51"/>
        <v>1</v>
      </c>
      <c r="AX174" s="2" t="str">
        <f>IF('[1]Service Rank in each comparison'!AB175="","",'[1]Service Rank in each comparison'!$C175)</f>
        <v/>
      </c>
      <c r="AY174" s="5">
        <f>'[1]Service Rank in each comparison'!AB175</f>
        <v>0</v>
      </c>
      <c r="AZ174" s="6">
        <f>'[1]Service Rank in each comparison'!AC175</f>
        <v>0</v>
      </c>
      <c r="BA174" s="7">
        <f t="shared" si="52"/>
        <v>1</v>
      </c>
      <c r="BB174" s="2" t="str">
        <f>IF('[1]Service Rank in each comparison'!AD175="","",'[1]Service Rank in each comparison'!$C175)</f>
        <v/>
      </c>
      <c r="BC174" s="5">
        <f>'[1]Service Rank in each comparison'!AD175</f>
        <v>0</v>
      </c>
      <c r="BD174" s="6">
        <f>'[1]Service Rank in each comparison'!AE175</f>
        <v>0</v>
      </c>
      <c r="BE174" s="7">
        <f t="shared" si="53"/>
        <v>1</v>
      </c>
      <c r="BF174" s="2" t="str">
        <f>IF('[1]Service Rank in each comparison'!AF175="","",'[1]Service Rank in each comparison'!$C175)</f>
        <v/>
      </c>
      <c r="BG174" s="5">
        <f>'[1]Service Rank in each comparison'!AF175</f>
        <v>0</v>
      </c>
      <c r="BH174" s="6">
        <f>'[1]Service Rank in each comparison'!AG175</f>
        <v>0</v>
      </c>
      <c r="BI174" s="7">
        <f t="shared" si="54"/>
        <v>1</v>
      </c>
      <c r="BJ174" s="2" t="str">
        <f>IF('[1]Service Rank in each comparison'!AH175="","",'[1]Service Rank in each comparison'!$C175)</f>
        <v/>
      </c>
      <c r="BK174" s="5">
        <f>'[1]Service Rank in each comparison'!AH175</f>
        <v>0</v>
      </c>
      <c r="BL174" s="6">
        <f>'[1]Service Rank in each comparison'!AI175</f>
        <v>0</v>
      </c>
      <c r="BM174" s="7">
        <f t="shared" si="55"/>
        <v>1</v>
      </c>
      <c r="BN174" s="2" t="str">
        <f>IF('[1]Service Rank in each comparison'!AJ175="","",'[1]Service Rank in each comparison'!$C175)</f>
        <v/>
      </c>
      <c r="BO174" s="5">
        <f>'[1]Service Rank in each comparison'!AJ175</f>
        <v>0</v>
      </c>
      <c r="BP174" s="6">
        <f>'[1]Service Rank in each comparison'!AK175</f>
        <v>0</v>
      </c>
      <c r="BQ174" s="7">
        <f t="shared" si="56"/>
        <v>1</v>
      </c>
      <c r="BR174" s="2" t="str">
        <f>IF('[1]Service Rank in each comparison'!AL175="","",'[1]Service Rank in each comparison'!$C175)</f>
        <v/>
      </c>
      <c r="BS174" s="5">
        <f>'[1]Service Rank in each comparison'!AL175</f>
        <v>0</v>
      </c>
      <c r="BT174" s="6">
        <f>'[1]Service Rank in each comparison'!AM175</f>
        <v>0</v>
      </c>
      <c r="BU174" s="7">
        <f t="shared" si="57"/>
        <v>1</v>
      </c>
      <c r="BV174" s="2" t="str">
        <f>IF('[1]Service Rank in each comparison'!AN175="","",'[1]Service Rank in each comparison'!$C175)</f>
        <v/>
      </c>
      <c r="BW174" s="5">
        <f>'[1]Service Rank in each comparison'!AN175</f>
        <v>0</v>
      </c>
      <c r="BX174" s="6">
        <f>'[1]Service Rank in each comparison'!AO175</f>
        <v>0</v>
      </c>
      <c r="BY174" s="7">
        <f t="shared" si="58"/>
        <v>1</v>
      </c>
      <c r="BZ174" s="2" t="str">
        <f>IF('[1]Service Rank in each comparison'!AP175="","",'[1]Service Rank in each comparison'!$C175)</f>
        <v/>
      </c>
      <c r="CA174" s="5">
        <f>'[1]Service Rank in each comparison'!AP175</f>
        <v>0</v>
      </c>
      <c r="CB174" s="6">
        <f>'[1]Service Rank in each comparison'!AQ175</f>
        <v>0</v>
      </c>
      <c r="CC174" s="7">
        <f t="shared" si="59"/>
        <v>1</v>
      </c>
      <c r="CE174" s="2" t="s">
        <v>275</v>
      </c>
      <c r="CF174" s="5">
        <v>30.9060186897801</v>
      </c>
      <c r="CG174" s="6">
        <v>30.9060186897801</v>
      </c>
      <c r="CH174" s="7">
        <v>1</v>
      </c>
      <c r="CI174" s="2" t="s">
        <v>299</v>
      </c>
      <c r="CJ174" s="125" t="s">
        <v>299</v>
      </c>
      <c r="CK174" s="126" t="s">
        <v>299</v>
      </c>
      <c r="CL174" s="127" t="s">
        <v>299</v>
      </c>
      <c r="CM174" s="2" t="s">
        <v>299</v>
      </c>
      <c r="CN174" s="125" t="s">
        <v>299</v>
      </c>
      <c r="CO174" s="126" t="s">
        <v>299</v>
      </c>
      <c r="CP174" s="127" t="s">
        <v>299</v>
      </c>
      <c r="CQ174" s="2" t="s">
        <v>299</v>
      </c>
      <c r="CR174" s="125" t="s">
        <v>299</v>
      </c>
      <c r="CS174" s="126" t="s">
        <v>299</v>
      </c>
      <c r="CT174" s="127" t="s">
        <v>299</v>
      </c>
      <c r="CU174" s="2" t="s">
        <v>299</v>
      </c>
      <c r="CV174" s="125" t="s">
        <v>299</v>
      </c>
      <c r="CW174" s="126" t="s">
        <v>299</v>
      </c>
      <c r="CX174" s="127" t="s">
        <v>299</v>
      </c>
      <c r="CY174" s="2" t="s">
        <v>299</v>
      </c>
      <c r="CZ174" s="125" t="s">
        <v>299</v>
      </c>
      <c r="DA174" s="126" t="s">
        <v>299</v>
      </c>
      <c r="DB174" s="127" t="s">
        <v>299</v>
      </c>
      <c r="DC174" s="2" t="s">
        <v>299</v>
      </c>
      <c r="DD174" s="125" t="s">
        <v>299</v>
      </c>
      <c r="DE174" s="126" t="s">
        <v>299</v>
      </c>
      <c r="DF174" s="127" t="s">
        <v>299</v>
      </c>
      <c r="DG174" s="2" t="s">
        <v>299</v>
      </c>
      <c r="DH174" s="125" t="s">
        <v>299</v>
      </c>
      <c r="DI174" s="126" t="s">
        <v>299</v>
      </c>
      <c r="DJ174" s="127" t="s">
        <v>299</v>
      </c>
      <c r="DK174" s="2" t="s">
        <v>299</v>
      </c>
      <c r="DL174" s="125" t="s">
        <v>299</v>
      </c>
      <c r="DM174" s="126" t="s">
        <v>299</v>
      </c>
      <c r="DN174" s="127" t="s">
        <v>299</v>
      </c>
      <c r="DO174" s="2" t="s">
        <v>299</v>
      </c>
      <c r="DP174" s="125" t="s">
        <v>299</v>
      </c>
      <c r="DQ174" s="126" t="s">
        <v>299</v>
      </c>
      <c r="DR174" s="127" t="s">
        <v>299</v>
      </c>
      <c r="DS174" s="2" t="s">
        <v>299</v>
      </c>
      <c r="DT174" s="125" t="s">
        <v>299</v>
      </c>
      <c r="DU174" s="126" t="s">
        <v>299</v>
      </c>
      <c r="DV174" s="127" t="s">
        <v>299</v>
      </c>
      <c r="DW174" s="2" t="s">
        <v>299</v>
      </c>
      <c r="DX174" s="125" t="s">
        <v>299</v>
      </c>
      <c r="DY174" s="126" t="s">
        <v>299</v>
      </c>
      <c r="DZ174" s="127" t="s">
        <v>299</v>
      </c>
      <c r="EA174" s="2" t="s">
        <v>299</v>
      </c>
      <c r="EB174" s="125" t="s">
        <v>299</v>
      </c>
      <c r="EC174" s="126" t="s">
        <v>299</v>
      </c>
      <c r="ED174" s="127" t="s">
        <v>299</v>
      </c>
      <c r="EE174" s="2" t="s">
        <v>299</v>
      </c>
      <c r="EF174" s="125" t="s">
        <v>299</v>
      </c>
      <c r="EG174" s="126" t="s">
        <v>299</v>
      </c>
      <c r="EH174" s="127" t="s">
        <v>299</v>
      </c>
      <c r="EI174" s="2" t="s">
        <v>299</v>
      </c>
      <c r="EJ174" s="125" t="s">
        <v>299</v>
      </c>
      <c r="EK174" s="126" t="s">
        <v>299</v>
      </c>
      <c r="EL174" s="127" t="s">
        <v>299</v>
      </c>
      <c r="EM174" s="2" t="s">
        <v>299</v>
      </c>
      <c r="EN174" s="125" t="s">
        <v>299</v>
      </c>
      <c r="EO174" s="126" t="s">
        <v>299</v>
      </c>
      <c r="EP174" s="127" t="s">
        <v>299</v>
      </c>
      <c r="EQ174" s="2" t="s">
        <v>299</v>
      </c>
      <c r="ER174" s="125" t="s">
        <v>299</v>
      </c>
      <c r="ES174" s="126" t="s">
        <v>299</v>
      </c>
      <c r="ET174" s="127" t="s">
        <v>299</v>
      </c>
      <c r="EU174" s="2" t="s">
        <v>299</v>
      </c>
      <c r="EV174" s="125" t="s">
        <v>299</v>
      </c>
      <c r="EW174" s="126" t="s">
        <v>299</v>
      </c>
      <c r="EX174" s="127" t="s">
        <v>299</v>
      </c>
      <c r="EY174" s="2" t="s">
        <v>299</v>
      </c>
      <c r="EZ174" s="125" t="s">
        <v>299</v>
      </c>
      <c r="FA174" s="126" t="s">
        <v>299</v>
      </c>
      <c r="FB174" s="127" t="s">
        <v>299</v>
      </c>
      <c r="FC174" s="2" t="s">
        <v>299</v>
      </c>
      <c r="FD174" s="125" t="s">
        <v>299</v>
      </c>
      <c r="FE174" s="126" t="s">
        <v>299</v>
      </c>
      <c r="FF174" s="127" t="s">
        <v>299</v>
      </c>
    </row>
    <row r="175" spans="2:162">
      <c r="B175" s="2" t="str">
        <f>IF('[1]Service Rank in each comparison'!D176="","",'[1]Service Rank in each comparison'!$C176)</f>
        <v>Maturity onset diabetes of the young</v>
      </c>
      <c r="C175" s="5">
        <f>'[1]Service Rank in each comparison'!D176</f>
        <v>73.3983221082926</v>
      </c>
      <c r="D175" s="6">
        <f>IF('[1]Service Rank in each comparison'!E176="","",'[1]Service Rank in each comparison'!E176)</f>
        <v>-73.3983221082926</v>
      </c>
      <c r="E175" s="7">
        <f t="shared" si="40"/>
        <v>1</v>
      </c>
      <c r="F175" s="2" t="str">
        <f>IF('[1]Service Rank in each comparison'!F176="","",'[1]Service Rank in each comparison'!$C176)</f>
        <v>Maturity onset diabetes of the young</v>
      </c>
      <c r="G175" s="5">
        <f>'[1]Service Rank in each comparison'!F176</f>
        <v>146.809031822421</v>
      </c>
      <c r="H175" s="6">
        <f>'[1]Service Rank in each comparison'!G176</f>
        <v>146.809031822421</v>
      </c>
      <c r="I175" s="7">
        <f t="shared" si="41"/>
        <v>1</v>
      </c>
      <c r="J175" s="2" t="str">
        <f>IF('[1]Service Rank in each comparison'!H176="","",'[1]Service Rank in each comparison'!$C176)</f>
        <v>Maturity onset diabetes of the young</v>
      </c>
      <c r="K175" s="5">
        <f>'[1]Service Rank in each comparison'!H176</f>
        <v>17.6338534808223</v>
      </c>
      <c r="L175" s="6">
        <f>'[1]Service Rank in each comparison'!I176</f>
        <v>17.6338534808223</v>
      </c>
      <c r="M175" s="7">
        <f t="shared" si="42"/>
        <v>1</v>
      </c>
      <c r="N175" s="2" t="str">
        <f>IF('[1]Service Rank in each comparison'!J176="","",'[1]Service Rank in each comparison'!$C176)</f>
        <v/>
      </c>
      <c r="O175" s="5">
        <f>'[1]Service Rank in each comparison'!J176</f>
        <v>0</v>
      </c>
      <c r="P175" s="6">
        <f>'[1]Service Rank in each comparison'!K176</f>
        <v>0</v>
      </c>
      <c r="Q175" s="7">
        <f t="shared" si="43"/>
        <v>1</v>
      </c>
      <c r="R175" s="2" t="str">
        <f>IF('[1]Service Rank in each comparison'!L176="","",'[1]Service Rank in each comparison'!$C176)</f>
        <v/>
      </c>
      <c r="S175" s="5">
        <f>'[1]Service Rank in each comparison'!L176</f>
        <v>0</v>
      </c>
      <c r="T175" s="6">
        <f>'[1]Service Rank in each comparison'!M176</f>
        <v>0</v>
      </c>
      <c r="U175" s="7">
        <f t="shared" si="44"/>
        <v>1</v>
      </c>
      <c r="V175" s="2" t="str">
        <f>IF('[1]Service Rank in each comparison'!N176="","",'[1]Service Rank in each comparison'!$C176)</f>
        <v/>
      </c>
      <c r="W175" s="5">
        <f>'[1]Service Rank in each comparison'!N176</f>
        <v>0</v>
      </c>
      <c r="X175" s="6">
        <f>'[1]Service Rank in each comparison'!O176</f>
        <v>0</v>
      </c>
      <c r="Y175" s="7">
        <f t="shared" si="45"/>
        <v>1</v>
      </c>
      <c r="Z175" s="2" t="str">
        <f>IF('[1]Service Rank in each comparison'!P176="","",'[1]Service Rank in each comparison'!$C176)</f>
        <v/>
      </c>
      <c r="AA175" s="5">
        <f>'[1]Service Rank in each comparison'!P176</f>
        <v>0</v>
      </c>
      <c r="AB175" s="6">
        <f>'[1]Service Rank in each comparison'!Q176</f>
        <v>0</v>
      </c>
      <c r="AC175" s="7">
        <f t="shared" si="46"/>
        <v>1</v>
      </c>
      <c r="AD175" s="2" t="str">
        <f>IF('[1]Service Rank in each comparison'!R176="","",'[1]Service Rank in each comparison'!$C176)</f>
        <v/>
      </c>
      <c r="AE175" s="5">
        <f>'[1]Service Rank in each comparison'!R176</f>
        <v>0</v>
      </c>
      <c r="AF175" s="6">
        <f>'[1]Service Rank in each comparison'!S176</f>
        <v>0</v>
      </c>
      <c r="AG175" s="7">
        <f t="shared" si="47"/>
        <v>1</v>
      </c>
      <c r="AH175" s="2" t="str">
        <f>IF('[1]Service Rank in each comparison'!T176="","",'[1]Service Rank in each comparison'!$C176)</f>
        <v/>
      </c>
      <c r="AI175" s="5">
        <f>'[1]Service Rank in each comparison'!T176</f>
        <v>0</v>
      </c>
      <c r="AJ175" s="6">
        <f>'[1]Service Rank in each comparison'!U176</f>
        <v>0</v>
      </c>
      <c r="AK175" s="7">
        <f t="shared" si="48"/>
        <v>1</v>
      </c>
      <c r="AL175" s="2" t="str">
        <f>IF('[1]Service Rank in each comparison'!V176="","",'[1]Service Rank in each comparison'!$C176)</f>
        <v/>
      </c>
      <c r="AM175" s="5">
        <f>'[1]Service Rank in each comparison'!V176</f>
        <v>0</v>
      </c>
      <c r="AN175" s="6">
        <f>'[1]Service Rank in each comparison'!W176</f>
        <v>0</v>
      </c>
      <c r="AO175" s="7">
        <f t="shared" si="49"/>
        <v>1</v>
      </c>
      <c r="AP175" s="2" t="str">
        <f>IF('[1]Service Rank in each comparison'!X176="","",'[1]Service Rank in each comparison'!$C176)</f>
        <v/>
      </c>
      <c r="AQ175" s="5">
        <f>'[1]Service Rank in each comparison'!X176</f>
        <v>0</v>
      </c>
      <c r="AR175" s="6">
        <f>'[1]Service Rank in each comparison'!Y176</f>
        <v>0</v>
      </c>
      <c r="AS175" s="7">
        <f t="shared" si="50"/>
        <v>1</v>
      </c>
      <c r="AT175" s="2" t="str">
        <f>IF('[1]Service Rank in each comparison'!Z176="","",'[1]Service Rank in each comparison'!$C176)</f>
        <v/>
      </c>
      <c r="AU175" s="5">
        <f>'[1]Service Rank in each comparison'!Z176</f>
        <v>0</v>
      </c>
      <c r="AV175" s="6">
        <f>'[1]Service Rank in each comparison'!AA176</f>
        <v>0</v>
      </c>
      <c r="AW175" s="7">
        <f t="shared" si="51"/>
        <v>1</v>
      </c>
      <c r="AX175" s="2" t="str">
        <f>IF('[1]Service Rank in each comparison'!AB176="","",'[1]Service Rank in each comparison'!$C176)</f>
        <v/>
      </c>
      <c r="AY175" s="5">
        <f>'[1]Service Rank in each comparison'!AB176</f>
        <v>0</v>
      </c>
      <c r="AZ175" s="6">
        <f>'[1]Service Rank in each comparison'!AC176</f>
        <v>0</v>
      </c>
      <c r="BA175" s="7">
        <f t="shared" si="52"/>
        <v>1</v>
      </c>
      <c r="BB175" s="2" t="str">
        <f>IF('[1]Service Rank in each comparison'!AD176="","",'[1]Service Rank in each comparison'!$C176)</f>
        <v/>
      </c>
      <c r="BC175" s="5">
        <f>'[1]Service Rank in each comparison'!AD176</f>
        <v>0</v>
      </c>
      <c r="BD175" s="6">
        <f>'[1]Service Rank in each comparison'!AE176</f>
        <v>0</v>
      </c>
      <c r="BE175" s="7">
        <f t="shared" si="53"/>
        <v>1</v>
      </c>
      <c r="BF175" s="2" t="str">
        <f>IF('[1]Service Rank in each comparison'!AF176="","",'[1]Service Rank in each comparison'!$C176)</f>
        <v/>
      </c>
      <c r="BG175" s="5">
        <f>'[1]Service Rank in each comparison'!AF176</f>
        <v>0</v>
      </c>
      <c r="BH175" s="6">
        <f>'[1]Service Rank in each comparison'!AG176</f>
        <v>0</v>
      </c>
      <c r="BI175" s="7">
        <f t="shared" si="54"/>
        <v>1</v>
      </c>
      <c r="BJ175" s="2" t="str">
        <f>IF('[1]Service Rank in each comparison'!AH176="","",'[1]Service Rank in each comparison'!$C176)</f>
        <v/>
      </c>
      <c r="BK175" s="5">
        <f>'[1]Service Rank in each comparison'!AH176</f>
        <v>0</v>
      </c>
      <c r="BL175" s="6">
        <f>'[1]Service Rank in each comparison'!AI176</f>
        <v>0</v>
      </c>
      <c r="BM175" s="7">
        <f t="shared" si="55"/>
        <v>1</v>
      </c>
      <c r="BN175" s="2" t="str">
        <f>IF('[1]Service Rank in each comparison'!AJ176="","",'[1]Service Rank in each comparison'!$C176)</f>
        <v/>
      </c>
      <c r="BO175" s="5">
        <f>'[1]Service Rank in each comparison'!AJ176</f>
        <v>0</v>
      </c>
      <c r="BP175" s="6">
        <f>'[1]Service Rank in each comparison'!AK176</f>
        <v>0</v>
      </c>
      <c r="BQ175" s="7">
        <f t="shared" si="56"/>
        <v>1</v>
      </c>
      <c r="BR175" s="2" t="str">
        <f>IF('[1]Service Rank in each comparison'!AL176="","",'[1]Service Rank in each comparison'!$C176)</f>
        <v/>
      </c>
      <c r="BS175" s="5">
        <f>'[1]Service Rank in each comparison'!AL176</f>
        <v>0</v>
      </c>
      <c r="BT175" s="6">
        <f>'[1]Service Rank in each comparison'!AM176</f>
        <v>0</v>
      </c>
      <c r="BU175" s="7">
        <f t="shared" si="57"/>
        <v>1</v>
      </c>
      <c r="BV175" s="2" t="str">
        <f>IF('[1]Service Rank in each comparison'!AN176="","",'[1]Service Rank in each comparison'!$C176)</f>
        <v/>
      </c>
      <c r="BW175" s="5">
        <f>'[1]Service Rank in each comparison'!AN176</f>
        <v>0</v>
      </c>
      <c r="BX175" s="6">
        <f>'[1]Service Rank in each comparison'!AO176</f>
        <v>0</v>
      </c>
      <c r="BY175" s="7">
        <f t="shared" si="58"/>
        <v>1</v>
      </c>
      <c r="BZ175" s="2" t="str">
        <f>IF('[1]Service Rank in each comparison'!AP176="","",'[1]Service Rank in each comparison'!$C176)</f>
        <v/>
      </c>
      <c r="CA175" s="5">
        <f>'[1]Service Rank in each comparison'!AP176</f>
        <v>0</v>
      </c>
      <c r="CB175" s="6">
        <f>'[1]Service Rank in each comparison'!AQ176</f>
        <v>0</v>
      </c>
      <c r="CC175" s="7">
        <f t="shared" si="59"/>
        <v>1</v>
      </c>
      <c r="CE175" s="2" t="s">
        <v>280</v>
      </c>
      <c r="CF175" s="5">
        <v>30.7841525694377</v>
      </c>
      <c r="CG175" s="6">
        <v>0.472563007957573</v>
      </c>
      <c r="CH175" s="7">
        <v>1</v>
      </c>
      <c r="CI175" s="2" t="s">
        <v>299</v>
      </c>
      <c r="CJ175" s="125" t="s">
        <v>299</v>
      </c>
      <c r="CK175" s="126" t="s">
        <v>299</v>
      </c>
      <c r="CL175" s="127" t="s">
        <v>299</v>
      </c>
      <c r="CM175" s="2" t="s">
        <v>299</v>
      </c>
      <c r="CN175" s="125" t="s">
        <v>299</v>
      </c>
      <c r="CO175" s="126" t="s">
        <v>299</v>
      </c>
      <c r="CP175" s="127" t="s">
        <v>299</v>
      </c>
      <c r="CQ175" s="2" t="s">
        <v>299</v>
      </c>
      <c r="CR175" s="125" t="s">
        <v>299</v>
      </c>
      <c r="CS175" s="126" t="s">
        <v>299</v>
      </c>
      <c r="CT175" s="127" t="s">
        <v>299</v>
      </c>
      <c r="CU175" s="2" t="s">
        <v>299</v>
      </c>
      <c r="CV175" s="125" t="s">
        <v>299</v>
      </c>
      <c r="CW175" s="126" t="s">
        <v>299</v>
      </c>
      <c r="CX175" s="127" t="s">
        <v>299</v>
      </c>
      <c r="CY175" s="2" t="s">
        <v>299</v>
      </c>
      <c r="CZ175" s="125" t="s">
        <v>299</v>
      </c>
      <c r="DA175" s="126" t="s">
        <v>299</v>
      </c>
      <c r="DB175" s="127" t="s">
        <v>299</v>
      </c>
      <c r="DC175" s="2" t="s">
        <v>299</v>
      </c>
      <c r="DD175" s="125" t="s">
        <v>299</v>
      </c>
      <c r="DE175" s="126" t="s">
        <v>299</v>
      </c>
      <c r="DF175" s="127" t="s">
        <v>299</v>
      </c>
      <c r="DG175" s="2" t="s">
        <v>299</v>
      </c>
      <c r="DH175" s="125" t="s">
        <v>299</v>
      </c>
      <c r="DI175" s="126" t="s">
        <v>299</v>
      </c>
      <c r="DJ175" s="127" t="s">
        <v>299</v>
      </c>
      <c r="DK175" s="2" t="s">
        <v>299</v>
      </c>
      <c r="DL175" s="125" t="s">
        <v>299</v>
      </c>
      <c r="DM175" s="126" t="s">
        <v>299</v>
      </c>
      <c r="DN175" s="127" t="s">
        <v>299</v>
      </c>
      <c r="DO175" s="2" t="s">
        <v>299</v>
      </c>
      <c r="DP175" s="125" t="s">
        <v>299</v>
      </c>
      <c r="DQ175" s="126" t="s">
        <v>299</v>
      </c>
      <c r="DR175" s="127" t="s">
        <v>299</v>
      </c>
      <c r="DS175" s="2" t="s">
        <v>299</v>
      </c>
      <c r="DT175" s="125" t="s">
        <v>299</v>
      </c>
      <c r="DU175" s="126" t="s">
        <v>299</v>
      </c>
      <c r="DV175" s="127" t="s">
        <v>299</v>
      </c>
      <c r="DW175" s="2" t="s">
        <v>299</v>
      </c>
      <c r="DX175" s="125" t="s">
        <v>299</v>
      </c>
      <c r="DY175" s="126" t="s">
        <v>299</v>
      </c>
      <c r="DZ175" s="127" t="s">
        <v>299</v>
      </c>
      <c r="EA175" s="2" t="s">
        <v>299</v>
      </c>
      <c r="EB175" s="125" t="s">
        <v>299</v>
      </c>
      <c r="EC175" s="126" t="s">
        <v>299</v>
      </c>
      <c r="ED175" s="127" t="s">
        <v>299</v>
      </c>
      <c r="EE175" s="2" t="s">
        <v>299</v>
      </c>
      <c r="EF175" s="125" t="s">
        <v>299</v>
      </c>
      <c r="EG175" s="126" t="s">
        <v>299</v>
      </c>
      <c r="EH175" s="127" t="s">
        <v>299</v>
      </c>
      <c r="EI175" s="2" t="s">
        <v>299</v>
      </c>
      <c r="EJ175" s="125" t="s">
        <v>299</v>
      </c>
      <c r="EK175" s="126" t="s">
        <v>299</v>
      </c>
      <c r="EL175" s="127" t="s">
        <v>299</v>
      </c>
      <c r="EM175" s="2" t="s">
        <v>299</v>
      </c>
      <c r="EN175" s="125" t="s">
        <v>299</v>
      </c>
      <c r="EO175" s="126" t="s">
        <v>299</v>
      </c>
      <c r="EP175" s="127" t="s">
        <v>299</v>
      </c>
      <c r="EQ175" s="2" t="s">
        <v>299</v>
      </c>
      <c r="ER175" s="125" t="s">
        <v>299</v>
      </c>
      <c r="ES175" s="126" t="s">
        <v>299</v>
      </c>
      <c r="ET175" s="127" t="s">
        <v>299</v>
      </c>
      <c r="EU175" s="2" t="s">
        <v>299</v>
      </c>
      <c r="EV175" s="125" t="s">
        <v>299</v>
      </c>
      <c r="EW175" s="126" t="s">
        <v>299</v>
      </c>
      <c r="EX175" s="127" t="s">
        <v>299</v>
      </c>
      <c r="EY175" s="2" t="s">
        <v>299</v>
      </c>
      <c r="EZ175" s="125" t="s">
        <v>299</v>
      </c>
      <c r="FA175" s="126" t="s">
        <v>299</v>
      </c>
      <c r="FB175" s="127" t="s">
        <v>299</v>
      </c>
      <c r="FC175" s="2" t="s">
        <v>299</v>
      </c>
      <c r="FD175" s="125" t="s">
        <v>299</v>
      </c>
      <c r="FE175" s="126" t="s">
        <v>299</v>
      </c>
      <c r="FF175" s="127" t="s">
        <v>299</v>
      </c>
    </row>
    <row r="176" spans="2:162">
      <c r="B176" s="2" t="str">
        <f>IF('[1]Service Rank in each comparison'!D177="","",'[1]Service Rank in each comparison'!$C177)</f>
        <v>Aldosterone-regulated sodium reabsorption</v>
      </c>
      <c r="C176" s="5">
        <f>'[1]Service Rank in each comparison'!D177</f>
        <v>22.8204761467705</v>
      </c>
      <c r="D176" s="6">
        <f>IF('[1]Service Rank in each comparison'!E177="","",'[1]Service Rank in each comparison'!E177)</f>
        <v>22.8204761467705</v>
      </c>
      <c r="E176" s="7">
        <f t="shared" si="40"/>
        <v>1</v>
      </c>
      <c r="F176" s="2" t="str">
        <f>IF('[1]Service Rank in each comparison'!F177="","",'[1]Service Rank in each comparison'!$C177)</f>
        <v>Aldosterone-regulated sodium reabsorption</v>
      </c>
      <c r="G176" s="5">
        <f>'[1]Service Rank in each comparison'!F177</f>
        <v>98.2752925901742</v>
      </c>
      <c r="H176" s="6">
        <f>'[1]Service Rank in each comparison'!G177</f>
        <v>-98.2752925901742</v>
      </c>
      <c r="I176" s="7">
        <f t="shared" si="41"/>
        <v>1</v>
      </c>
      <c r="J176" s="2" t="str">
        <f>IF('[1]Service Rank in each comparison'!H177="","",'[1]Service Rank in each comparison'!$C177)</f>
        <v/>
      </c>
      <c r="K176" s="5">
        <f>'[1]Service Rank in each comparison'!H177</f>
        <v>0</v>
      </c>
      <c r="L176" s="6">
        <f>'[1]Service Rank in each comparison'!I177</f>
        <v>0</v>
      </c>
      <c r="M176" s="7">
        <f t="shared" si="42"/>
        <v>1</v>
      </c>
      <c r="N176" s="2" t="str">
        <f>IF('[1]Service Rank in each comparison'!J177="","",'[1]Service Rank in each comparison'!$C177)</f>
        <v/>
      </c>
      <c r="O176" s="5">
        <f>'[1]Service Rank in each comparison'!J177</f>
        <v>0</v>
      </c>
      <c r="P176" s="6">
        <f>'[1]Service Rank in each comparison'!K177</f>
        <v>0</v>
      </c>
      <c r="Q176" s="7">
        <f t="shared" si="43"/>
        <v>1</v>
      </c>
      <c r="R176" s="2" t="str">
        <f>IF('[1]Service Rank in each comparison'!L177="","",'[1]Service Rank in each comparison'!$C177)</f>
        <v/>
      </c>
      <c r="S176" s="5">
        <f>'[1]Service Rank in each comparison'!L177</f>
        <v>0</v>
      </c>
      <c r="T176" s="6">
        <f>'[1]Service Rank in each comparison'!M177</f>
        <v>0</v>
      </c>
      <c r="U176" s="7">
        <f t="shared" si="44"/>
        <v>1</v>
      </c>
      <c r="V176" s="2" t="str">
        <f>IF('[1]Service Rank in each comparison'!N177="","",'[1]Service Rank in each comparison'!$C177)</f>
        <v/>
      </c>
      <c r="W176" s="5">
        <f>'[1]Service Rank in each comparison'!N177</f>
        <v>0</v>
      </c>
      <c r="X176" s="6">
        <f>'[1]Service Rank in each comparison'!O177</f>
        <v>0</v>
      </c>
      <c r="Y176" s="7">
        <f t="shared" si="45"/>
        <v>1</v>
      </c>
      <c r="Z176" s="2" t="str">
        <f>IF('[1]Service Rank in each comparison'!P177="","",'[1]Service Rank in each comparison'!$C177)</f>
        <v/>
      </c>
      <c r="AA176" s="5">
        <f>'[1]Service Rank in each comparison'!P177</f>
        <v>0</v>
      </c>
      <c r="AB176" s="6">
        <f>'[1]Service Rank in each comparison'!Q177</f>
        <v>0</v>
      </c>
      <c r="AC176" s="7">
        <f t="shared" si="46"/>
        <v>1</v>
      </c>
      <c r="AD176" s="2" t="str">
        <f>IF('[1]Service Rank in each comparison'!R177="","",'[1]Service Rank in each comparison'!$C177)</f>
        <v/>
      </c>
      <c r="AE176" s="5">
        <f>'[1]Service Rank in each comparison'!R177</f>
        <v>0</v>
      </c>
      <c r="AF176" s="6">
        <f>'[1]Service Rank in each comparison'!S177</f>
        <v>0</v>
      </c>
      <c r="AG176" s="7">
        <f t="shared" si="47"/>
        <v>1</v>
      </c>
      <c r="AH176" s="2" t="str">
        <f>IF('[1]Service Rank in each comparison'!T177="","",'[1]Service Rank in each comparison'!$C177)</f>
        <v/>
      </c>
      <c r="AI176" s="5">
        <f>'[1]Service Rank in each comparison'!T177</f>
        <v>0</v>
      </c>
      <c r="AJ176" s="6">
        <f>'[1]Service Rank in each comparison'!U177</f>
        <v>0</v>
      </c>
      <c r="AK176" s="7">
        <f t="shared" si="48"/>
        <v>1</v>
      </c>
      <c r="AL176" s="2" t="str">
        <f>IF('[1]Service Rank in each comparison'!V177="","",'[1]Service Rank in each comparison'!$C177)</f>
        <v/>
      </c>
      <c r="AM176" s="5">
        <f>'[1]Service Rank in each comparison'!V177</f>
        <v>0</v>
      </c>
      <c r="AN176" s="6">
        <f>'[1]Service Rank in each comparison'!W177</f>
        <v>0</v>
      </c>
      <c r="AO176" s="7">
        <f t="shared" si="49"/>
        <v>1</v>
      </c>
      <c r="AP176" s="2" t="str">
        <f>IF('[1]Service Rank in each comparison'!X177="","",'[1]Service Rank in each comparison'!$C177)</f>
        <v/>
      </c>
      <c r="AQ176" s="5">
        <f>'[1]Service Rank in each comparison'!X177</f>
        <v>0</v>
      </c>
      <c r="AR176" s="6">
        <f>'[1]Service Rank in each comparison'!Y177</f>
        <v>0</v>
      </c>
      <c r="AS176" s="7">
        <f t="shared" si="50"/>
        <v>1</v>
      </c>
      <c r="AT176" s="2" t="str">
        <f>IF('[1]Service Rank in each comparison'!Z177="","",'[1]Service Rank in each comparison'!$C177)</f>
        <v/>
      </c>
      <c r="AU176" s="5">
        <f>'[1]Service Rank in each comparison'!Z177</f>
        <v>0</v>
      </c>
      <c r="AV176" s="6">
        <f>'[1]Service Rank in each comparison'!AA177</f>
        <v>0</v>
      </c>
      <c r="AW176" s="7">
        <f t="shared" si="51"/>
        <v>1</v>
      </c>
      <c r="AX176" s="2" t="str">
        <f>IF('[1]Service Rank in each comparison'!AB177="","",'[1]Service Rank in each comparison'!$C177)</f>
        <v/>
      </c>
      <c r="AY176" s="5">
        <f>'[1]Service Rank in each comparison'!AB177</f>
        <v>0</v>
      </c>
      <c r="AZ176" s="6">
        <f>'[1]Service Rank in each comparison'!AC177</f>
        <v>0</v>
      </c>
      <c r="BA176" s="7">
        <f t="shared" si="52"/>
        <v>1</v>
      </c>
      <c r="BB176" s="2" t="str">
        <f>IF('[1]Service Rank in each comparison'!AD177="","",'[1]Service Rank in each comparison'!$C177)</f>
        <v/>
      </c>
      <c r="BC176" s="5">
        <f>'[1]Service Rank in each comparison'!AD177</f>
        <v>0</v>
      </c>
      <c r="BD176" s="6">
        <f>'[1]Service Rank in each comparison'!AE177</f>
        <v>0</v>
      </c>
      <c r="BE176" s="7">
        <f t="shared" si="53"/>
        <v>1</v>
      </c>
      <c r="BF176" s="2" t="str">
        <f>IF('[1]Service Rank in each comparison'!AF177="","",'[1]Service Rank in each comparison'!$C177)</f>
        <v/>
      </c>
      <c r="BG176" s="5">
        <f>'[1]Service Rank in each comparison'!AF177</f>
        <v>0</v>
      </c>
      <c r="BH176" s="6">
        <f>'[1]Service Rank in each comparison'!AG177</f>
        <v>0</v>
      </c>
      <c r="BI176" s="7">
        <f t="shared" si="54"/>
        <v>1</v>
      </c>
      <c r="BJ176" s="2" t="str">
        <f>IF('[1]Service Rank in each comparison'!AH177="","",'[1]Service Rank in each comparison'!$C177)</f>
        <v/>
      </c>
      <c r="BK176" s="5">
        <f>'[1]Service Rank in each comparison'!AH177</f>
        <v>0</v>
      </c>
      <c r="BL176" s="6">
        <f>'[1]Service Rank in each comparison'!AI177</f>
        <v>0</v>
      </c>
      <c r="BM176" s="7">
        <f t="shared" si="55"/>
        <v>1</v>
      </c>
      <c r="BN176" s="2" t="str">
        <f>IF('[1]Service Rank in each comparison'!AJ177="","",'[1]Service Rank in each comparison'!$C177)</f>
        <v/>
      </c>
      <c r="BO176" s="5">
        <f>'[1]Service Rank in each comparison'!AJ177</f>
        <v>0</v>
      </c>
      <c r="BP176" s="6">
        <f>'[1]Service Rank in each comparison'!AK177</f>
        <v>0</v>
      </c>
      <c r="BQ176" s="7">
        <f t="shared" si="56"/>
        <v>1</v>
      </c>
      <c r="BR176" s="2" t="str">
        <f>IF('[1]Service Rank in each comparison'!AL177="","",'[1]Service Rank in each comparison'!$C177)</f>
        <v/>
      </c>
      <c r="BS176" s="5">
        <f>'[1]Service Rank in each comparison'!AL177</f>
        <v>0</v>
      </c>
      <c r="BT176" s="6">
        <f>'[1]Service Rank in each comparison'!AM177</f>
        <v>0</v>
      </c>
      <c r="BU176" s="7">
        <f t="shared" si="57"/>
        <v>1</v>
      </c>
      <c r="BV176" s="2" t="str">
        <f>IF('[1]Service Rank in each comparison'!AN177="","",'[1]Service Rank in each comparison'!$C177)</f>
        <v/>
      </c>
      <c r="BW176" s="5">
        <f>'[1]Service Rank in each comparison'!AN177</f>
        <v>0</v>
      </c>
      <c r="BX176" s="6">
        <f>'[1]Service Rank in each comparison'!AO177</f>
        <v>0</v>
      </c>
      <c r="BY176" s="7">
        <f t="shared" si="58"/>
        <v>1</v>
      </c>
      <c r="BZ176" s="2" t="str">
        <f>IF('[1]Service Rank in each comparison'!AP177="","",'[1]Service Rank in each comparison'!$C177)</f>
        <v/>
      </c>
      <c r="CA176" s="5">
        <f>'[1]Service Rank in each comparison'!AP177</f>
        <v>0</v>
      </c>
      <c r="CB176" s="6">
        <f>'[1]Service Rank in each comparison'!AQ177</f>
        <v>0</v>
      </c>
      <c r="CC176" s="7">
        <f t="shared" si="59"/>
        <v>1</v>
      </c>
      <c r="CE176" s="2" t="s">
        <v>286</v>
      </c>
      <c r="CF176" s="5">
        <v>29.3694157119267</v>
      </c>
      <c r="CG176" s="6">
        <v>7.74494298561304</v>
      </c>
      <c r="CH176" s="7">
        <v>1</v>
      </c>
      <c r="CI176" s="2" t="s">
        <v>299</v>
      </c>
      <c r="CJ176" s="125" t="s">
        <v>299</v>
      </c>
      <c r="CK176" s="126" t="s">
        <v>299</v>
      </c>
      <c r="CL176" s="127" t="s">
        <v>299</v>
      </c>
      <c r="CM176" s="2" t="s">
        <v>299</v>
      </c>
      <c r="CN176" s="125" t="s">
        <v>299</v>
      </c>
      <c r="CO176" s="126" t="s">
        <v>299</v>
      </c>
      <c r="CP176" s="127" t="s">
        <v>299</v>
      </c>
      <c r="CQ176" s="2" t="s">
        <v>299</v>
      </c>
      <c r="CR176" s="125" t="s">
        <v>299</v>
      </c>
      <c r="CS176" s="126" t="s">
        <v>299</v>
      </c>
      <c r="CT176" s="127" t="s">
        <v>299</v>
      </c>
      <c r="CU176" s="2" t="s">
        <v>299</v>
      </c>
      <c r="CV176" s="125" t="s">
        <v>299</v>
      </c>
      <c r="CW176" s="126" t="s">
        <v>299</v>
      </c>
      <c r="CX176" s="127" t="s">
        <v>299</v>
      </c>
      <c r="CY176" s="2" t="s">
        <v>299</v>
      </c>
      <c r="CZ176" s="125" t="s">
        <v>299</v>
      </c>
      <c r="DA176" s="126" t="s">
        <v>299</v>
      </c>
      <c r="DB176" s="127" t="s">
        <v>299</v>
      </c>
      <c r="DC176" s="2" t="s">
        <v>299</v>
      </c>
      <c r="DD176" s="125" t="s">
        <v>299</v>
      </c>
      <c r="DE176" s="126" t="s">
        <v>299</v>
      </c>
      <c r="DF176" s="127" t="s">
        <v>299</v>
      </c>
      <c r="DG176" s="2" t="s">
        <v>299</v>
      </c>
      <c r="DH176" s="125" t="s">
        <v>299</v>
      </c>
      <c r="DI176" s="126" t="s">
        <v>299</v>
      </c>
      <c r="DJ176" s="127" t="s">
        <v>299</v>
      </c>
      <c r="DK176" s="2" t="s">
        <v>299</v>
      </c>
      <c r="DL176" s="125" t="s">
        <v>299</v>
      </c>
      <c r="DM176" s="126" t="s">
        <v>299</v>
      </c>
      <c r="DN176" s="127" t="s">
        <v>299</v>
      </c>
      <c r="DO176" s="2" t="s">
        <v>299</v>
      </c>
      <c r="DP176" s="125" t="s">
        <v>299</v>
      </c>
      <c r="DQ176" s="126" t="s">
        <v>299</v>
      </c>
      <c r="DR176" s="127" t="s">
        <v>299</v>
      </c>
      <c r="DS176" s="2" t="s">
        <v>299</v>
      </c>
      <c r="DT176" s="125" t="s">
        <v>299</v>
      </c>
      <c r="DU176" s="126" t="s">
        <v>299</v>
      </c>
      <c r="DV176" s="127" t="s">
        <v>299</v>
      </c>
      <c r="DW176" s="2" t="s">
        <v>299</v>
      </c>
      <c r="DX176" s="125" t="s">
        <v>299</v>
      </c>
      <c r="DY176" s="126" t="s">
        <v>299</v>
      </c>
      <c r="DZ176" s="127" t="s">
        <v>299</v>
      </c>
      <c r="EA176" s="2" t="s">
        <v>299</v>
      </c>
      <c r="EB176" s="125" t="s">
        <v>299</v>
      </c>
      <c r="EC176" s="126" t="s">
        <v>299</v>
      </c>
      <c r="ED176" s="127" t="s">
        <v>299</v>
      </c>
      <c r="EE176" s="2" t="s">
        <v>299</v>
      </c>
      <c r="EF176" s="125" t="s">
        <v>299</v>
      </c>
      <c r="EG176" s="126" t="s">
        <v>299</v>
      </c>
      <c r="EH176" s="127" t="s">
        <v>299</v>
      </c>
      <c r="EI176" s="2" t="s">
        <v>299</v>
      </c>
      <c r="EJ176" s="125" t="s">
        <v>299</v>
      </c>
      <c r="EK176" s="126" t="s">
        <v>299</v>
      </c>
      <c r="EL176" s="127" t="s">
        <v>299</v>
      </c>
      <c r="EM176" s="2" t="s">
        <v>299</v>
      </c>
      <c r="EN176" s="125" t="s">
        <v>299</v>
      </c>
      <c r="EO176" s="126" t="s">
        <v>299</v>
      </c>
      <c r="EP176" s="127" t="s">
        <v>299</v>
      </c>
      <c r="EQ176" s="2" t="s">
        <v>299</v>
      </c>
      <c r="ER176" s="125" t="s">
        <v>299</v>
      </c>
      <c r="ES176" s="126" t="s">
        <v>299</v>
      </c>
      <c r="ET176" s="127" t="s">
        <v>299</v>
      </c>
      <c r="EU176" s="2" t="s">
        <v>299</v>
      </c>
      <c r="EV176" s="125" t="s">
        <v>299</v>
      </c>
      <c r="EW176" s="126" t="s">
        <v>299</v>
      </c>
      <c r="EX176" s="127" t="s">
        <v>299</v>
      </c>
      <c r="EY176" s="2" t="s">
        <v>299</v>
      </c>
      <c r="EZ176" s="125" t="s">
        <v>299</v>
      </c>
      <c r="FA176" s="126" t="s">
        <v>299</v>
      </c>
      <c r="FB176" s="127" t="s">
        <v>299</v>
      </c>
      <c r="FC176" s="2" t="s">
        <v>299</v>
      </c>
      <c r="FD176" s="125" t="s">
        <v>299</v>
      </c>
      <c r="FE176" s="126" t="s">
        <v>299</v>
      </c>
      <c r="FF176" s="127" t="s">
        <v>299</v>
      </c>
    </row>
    <row r="177" spans="2:162">
      <c r="B177" s="2" t="str">
        <f>IF('[1]Service Rank in each comparison'!D178="","",'[1]Service Rank in each comparison'!$C178)</f>
        <v>Endocrine and other factor-regulated calcium reabsorption</v>
      </c>
      <c r="C177" s="5">
        <f>'[1]Service Rank in each comparison'!D178</f>
        <v>16.7150111331869</v>
      </c>
      <c r="D177" s="6">
        <f>IF('[1]Service Rank in each comparison'!E178="","",'[1]Service Rank in each comparison'!E178)</f>
        <v>-16.7150111331869</v>
      </c>
      <c r="E177" s="7">
        <f t="shared" si="40"/>
        <v>1</v>
      </c>
      <c r="F177" s="2" t="str">
        <f>IF('[1]Service Rank in each comparison'!F178="","",'[1]Service Rank in each comparison'!$C178)</f>
        <v>Endocrine and other factor-regulated calcium reabsorption</v>
      </c>
      <c r="G177" s="5">
        <f>'[1]Service Rank in each comparison'!F178</f>
        <v>176.305896034414</v>
      </c>
      <c r="H177" s="6">
        <f>'[1]Service Rank in each comparison'!G178</f>
        <v>-125.01291162996</v>
      </c>
      <c r="I177" s="7">
        <f t="shared" si="41"/>
        <v>1</v>
      </c>
      <c r="J177" s="2" t="str">
        <f>IF('[1]Service Rank in each comparison'!H178="","",'[1]Service Rank in each comparison'!$C178)</f>
        <v>Endocrine and other factor-regulated calcium reabsorption</v>
      </c>
      <c r="K177" s="5">
        <f>'[1]Service Rank in each comparison'!H178</f>
        <v>121.472183644168</v>
      </c>
      <c r="L177" s="6">
        <f>'[1]Service Rank in each comparison'!I178</f>
        <v>-121.472183644168</v>
      </c>
      <c r="M177" s="7">
        <f t="shared" si="42"/>
        <v>1</v>
      </c>
      <c r="N177" s="2" t="str">
        <f>IF('[1]Service Rank in each comparison'!J178="","",'[1]Service Rank in each comparison'!$C178)</f>
        <v/>
      </c>
      <c r="O177" s="5">
        <f>'[1]Service Rank in each comparison'!J178</f>
        <v>0</v>
      </c>
      <c r="P177" s="6">
        <f>'[1]Service Rank in each comparison'!K178</f>
        <v>0</v>
      </c>
      <c r="Q177" s="7">
        <f t="shared" si="43"/>
        <v>1</v>
      </c>
      <c r="R177" s="2" t="str">
        <f>IF('[1]Service Rank in each comparison'!L178="","",'[1]Service Rank in each comparison'!$C178)</f>
        <v/>
      </c>
      <c r="S177" s="5">
        <f>'[1]Service Rank in each comparison'!L178</f>
        <v>0</v>
      </c>
      <c r="T177" s="6">
        <f>'[1]Service Rank in each comparison'!M178</f>
        <v>0</v>
      </c>
      <c r="U177" s="7">
        <f t="shared" si="44"/>
        <v>1</v>
      </c>
      <c r="V177" s="2" t="str">
        <f>IF('[1]Service Rank in each comparison'!N178="","",'[1]Service Rank in each comparison'!$C178)</f>
        <v/>
      </c>
      <c r="W177" s="5">
        <f>'[1]Service Rank in each comparison'!N178</f>
        <v>0</v>
      </c>
      <c r="X177" s="6">
        <f>'[1]Service Rank in each comparison'!O178</f>
        <v>0</v>
      </c>
      <c r="Y177" s="7">
        <f t="shared" si="45"/>
        <v>1</v>
      </c>
      <c r="Z177" s="2" t="str">
        <f>IF('[1]Service Rank in each comparison'!P178="","",'[1]Service Rank in each comparison'!$C178)</f>
        <v/>
      </c>
      <c r="AA177" s="5">
        <f>'[1]Service Rank in each comparison'!P178</f>
        <v>0</v>
      </c>
      <c r="AB177" s="6">
        <f>'[1]Service Rank in each comparison'!Q178</f>
        <v>0</v>
      </c>
      <c r="AC177" s="7">
        <f t="shared" si="46"/>
        <v>1</v>
      </c>
      <c r="AD177" s="2" t="str">
        <f>IF('[1]Service Rank in each comparison'!R178="","",'[1]Service Rank in each comparison'!$C178)</f>
        <v/>
      </c>
      <c r="AE177" s="5">
        <f>'[1]Service Rank in each comparison'!R178</f>
        <v>0</v>
      </c>
      <c r="AF177" s="6">
        <f>'[1]Service Rank in each comparison'!S178</f>
        <v>0</v>
      </c>
      <c r="AG177" s="7">
        <f t="shared" si="47"/>
        <v>1</v>
      </c>
      <c r="AH177" s="2" t="str">
        <f>IF('[1]Service Rank in each comparison'!T178="","",'[1]Service Rank in each comparison'!$C178)</f>
        <v/>
      </c>
      <c r="AI177" s="5">
        <f>'[1]Service Rank in each comparison'!T178</f>
        <v>0</v>
      </c>
      <c r="AJ177" s="6">
        <f>'[1]Service Rank in each comparison'!U178</f>
        <v>0</v>
      </c>
      <c r="AK177" s="7">
        <f t="shared" si="48"/>
        <v>1</v>
      </c>
      <c r="AL177" s="2" t="str">
        <f>IF('[1]Service Rank in each comparison'!V178="","",'[1]Service Rank in each comparison'!$C178)</f>
        <v/>
      </c>
      <c r="AM177" s="5">
        <f>'[1]Service Rank in each comparison'!V178</f>
        <v>0</v>
      </c>
      <c r="AN177" s="6">
        <f>'[1]Service Rank in each comparison'!W178</f>
        <v>0</v>
      </c>
      <c r="AO177" s="7">
        <f t="shared" si="49"/>
        <v>1</v>
      </c>
      <c r="AP177" s="2" t="str">
        <f>IF('[1]Service Rank in each comparison'!X178="","",'[1]Service Rank in each comparison'!$C178)</f>
        <v/>
      </c>
      <c r="AQ177" s="5">
        <f>'[1]Service Rank in each comparison'!X178</f>
        <v>0</v>
      </c>
      <c r="AR177" s="6">
        <f>'[1]Service Rank in each comparison'!Y178</f>
        <v>0</v>
      </c>
      <c r="AS177" s="7">
        <f t="shared" si="50"/>
        <v>1</v>
      </c>
      <c r="AT177" s="2" t="str">
        <f>IF('[1]Service Rank in each comparison'!Z178="","",'[1]Service Rank in each comparison'!$C178)</f>
        <v/>
      </c>
      <c r="AU177" s="5">
        <f>'[1]Service Rank in each comparison'!Z178</f>
        <v>0</v>
      </c>
      <c r="AV177" s="6">
        <f>'[1]Service Rank in each comparison'!AA178</f>
        <v>0</v>
      </c>
      <c r="AW177" s="7">
        <f t="shared" si="51"/>
        <v>1</v>
      </c>
      <c r="AX177" s="2" t="str">
        <f>IF('[1]Service Rank in each comparison'!AB178="","",'[1]Service Rank in each comparison'!$C178)</f>
        <v/>
      </c>
      <c r="AY177" s="5">
        <f>'[1]Service Rank in each comparison'!AB178</f>
        <v>0</v>
      </c>
      <c r="AZ177" s="6">
        <f>'[1]Service Rank in each comparison'!AC178</f>
        <v>0</v>
      </c>
      <c r="BA177" s="7">
        <f t="shared" si="52"/>
        <v>1</v>
      </c>
      <c r="BB177" s="2" t="str">
        <f>IF('[1]Service Rank in each comparison'!AD178="","",'[1]Service Rank in each comparison'!$C178)</f>
        <v/>
      </c>
      <c r="BC177" s="5">
        <f>'[1]Service Rank in each comparison'!AD178</f>
        <v>0</v>
      </c>
      <c r="BD177" s="6">
        <f>'[1]Service Rank in each comparison'!AE178</f>
        <v>0</v>
      </c>
      <c r="BE177" s="7">
        <f t="shared" si="53"/>
        <v>1</v>
      </c>
      <c r="BF177" s="2" t="str">
        <f>IF('[1]Service Rank in each comparison'!AF178="","",'[1]Service Rank in each comparison'!$C178)</f>
        <v/>
      </c>
      <c r="BG177" s="5">
        <f>'[1]Service Rank in each comparison'!AF178</f>
        <v>0</v>
      </c>
      <c r="BH177" s="6">
        <f>'[1]Service Rank in each comparison'!AG178</f>
        <v>0</v>
      </c>
      <c r="BI177" s="7">
        <f t="shared" si="54"/>
        <v>1</v>
      </c>
      <c r="BJ177" s="2" t="str">
        <f>IF('[1]Service Rank in each comparison'!AH178="","",'[1]Service Rank in each comparison'!$C178)</f>
        <v/>
      </c>
      <c r="BK177" s="5">
        <f>'[1]Service Rank in each comparison'!AH178</f>
        <v>0</v>
      </c>
      <c r="BL177" s="6">
        <f>'[1]Service Rank in each comparison'!AI178</f>
        <v>0</v>
      </c>
      <c r="BM177" s="7">
        <f t="shared" si="55"/>
        <v>1</v>
      </c>
      <c r="BN177" s="2" t="str">
        <f>IF('[1]Service Rank in each comparison'!AJ178="","",'[1]Service Rank in each comparison'!$C178)</f>
        <v/>
      </c>
      <c r="BO177" s="5">
        <f>'[1]Service Rank in each comparison'!AJ178</f>
        <v>0</v>
      </c>
      <c r="BP177" s="6">
        <f>'[1]Service Rank in each comparison'!AK178</f>
        <v>0</v>
      </c>
      <c r="BQ177" s="7">
        <f t="shared" si="56"/>
        <v>1</v>
      </c>
      <c r="BR177" s="2" t="str">
        <f>IF('[1]Service Rank in each comparison'!AL178="","",'[1]Service Rank in each comparison'!$C178)</f>
        <v/>
      </c>
      <c r="BS177" s="5">
        <f>'[1]Service Rank in each comparison'!AL178</f>
        <v>0</v>
      </c>
      <c r="BT177" s="6">
        <f>'[1]Service Rank in each comparison'!AM178</f>
        <v>0</v>
      </c>
      <c r="BU177" s="7">
        <f t="shared" si="57"/>
        <v>1</v>
      </c>
      <c r="BV177" s="2" t="str">
        <f>IF('[1]Service Rank in each comparison'!AN178="","",'[1]Service Rank in each comparison'!$C178)</f>
        <v/>
      </c>
      <c r="BW177" s="5">
        <f>'[1]Service Rank in each comparison'!AN178</f>
        <v>0</v>
      </c>
      <c r="BX177" s="6">
        <f>'[1]Service Rank in each comparison'!AO178</f>
        <v>0</v>
      </c>
      <c r="BY177" s="7">
        <f t="shared" si="58"/>
        <v>1</v>
      </c>
      <c r="BZ177" s="2" t="str">
        <f>IF('[1]Service Rank in each comparison'!AP178="","",'[1]Service Rank in each comparison'!$C178)</f>
        <v/>
      </c>
      <c r="CA177" s="5">
        <f>'[1]Service Rank in each comparison'!AP178</f>
        <v>0</v>
      </c>
      <c r="CB177" s="6">
        <f>'[1]Service Rank in each comparison'!AQ178</f>
        <v>0</v>
      </c>
      <c r="CC177" s="7">
        <f t="shared" si="59"/>
        <v>1</v>
      </c>
      <c r="CE177" s="2" t="s">
        <v>279</v>
      </c>
      <c r="CF177" s="5">
        <v>28.9564993967207</v>
      </c>
      <c r="CG177" s="6">
        <v>28.9564993967207</v>
      </c>
      <c r="CH177" s="7">
        <v>1</v>
      </c>
      <c r="CI177" s="2" t="s">
        <v>299</v>
      </c>
      <c r="CJ177" s="125" t="s">
        <v>299</v>
      </c>
      <c r="CK177" s="126" t="s">
        <v>299</v>
      </c>
      <c r="CL177" s="127" t="s">
        <v>299</v>
      </c>
      <c r="CM177" s="2" t="s">
        <v>299</v>
      </c>
      <c r="CN177" s="125" t="s">
        <v>299</v>
      </c>
      <c r="CO177" s="126" t="s">
        <v>299</v>
      </c>
      <c r="CP177" s="127" t="s">
        <v>299</v>
      </c>
      <c r="CQ177" s="2" t="s">
        <v>299</v>
      </c>
      <c r="CR177" s="125" t="s">
        <v>299</v>
      </c>
      <c r="CS177" s="126" t="s">
        <v>299</v>
      </c>
      <c r="CT177" s="127" t="s">
        <v>299</v>
      </c>
      <c r="CU177" s="2" t="s">
        <v>299</v>
      </c>
      <c r="CV177" s="125" t="s">
        <v>299</v>
      </c>
      <c r="CW177" s="126" t="s">
        <v>299</v>
      </c>
      <c r="CX177" s="127" t="s">
        <v>299</v>
      </c>
      <c r="CY177" s="2" t="s">
        <v>299</v>
      </c>
      <c r="CZ177" s="125" t="s">
        <v>299</v>
      </c>
      <c r="DA177" s="126" t="s">
        <v>299</v>
      </c>
      <c r="DB177" s="127" t="s">
        <v>299</v>
      </c>
      <c r="DC177" s="2" t="s">
        <v>299</v>
      </c>
      <c r="DD177" s="125" t="s">
        <v>299</v>
      </c>
      <c r="DE177" s="126" t="s">
        <v>299</v>
      </c>
      <c r="DF177" s="127" t="s">
        <v>299</v>
      </c>
      <c r="DG177" s="2" t="s">
        <v>299</v>
      </c>
      <c r="DH177" s="125" t="s">
        <v>299</v>
      </c>
      <c r="DI177" s="126" t="s">
        <v>299</v>
      </c>
      <c r="DJ177" s="127" t="s">
        <v>299</v>
      </c>
      <c r="DK177" s="2" t="s">
        <v>299</v>
      </c>
      <c r="DL177" s="125" t="s">
        <v>299</v>
      </c>
      <c r="DM177" s="126" t="s">
        <v>299</v>
      </c>
      <c r="DN177" s="127" t="s">
        <v>299</v>
      </c>
      <c r="DO177" s="2" t="s">
        <v>299</v>
      </c>
      <c r="DP177" s="125" t="s">
        <v>299</v>
      </c>
      <c r="DQ177" s="126" t="s">
        <v>299</v>
      </c>
      <c r="DR177" s="127" t="s">
        <v>299</v>
      </c>
      <c r="DS177" s="2" t="s">
        <v>299</v>
      </c>
      <c r="DT177" s="125" t="s">
        <v>299</v>
      </c>
      <c r="DU177" s="126" t="s">
        <v>299</v>
      </c>
      <c r="DV177" s="127" t="s">
        <v>299</v>
      </c>
      <c r="DW177" s="2" t="s">
        <v>299</v>
      </c>
      <c r="DX177" s="125" t="s">
        <v>299</v>
      </c>
      <c r="DY177" s="126" t="s">
        <v>299</v>
      </c>
      <c r="DZ177" s="127" t="s">
        <v>299</v>
      </c>
      <c r="EA177" s="2" t="s">
        <v>299</v>
      </c>
      <c r="EB177" s="125" t="s">
        <v>299</v>
      </c>
      <c r="EC177" s="126" t="s">
        <v>299</v>
      </c>
      <c r="ED177" s="127" t="s">
        <v>299</v>
      </c>
      <c r="EE177" s="2" t="s">
        <v>299</v>
      </c>
      <c r="EF177" s="125" t="s">
        <v>299</v>
      </c>
      <c r="EG177" s="126" t="s">
        <v>299</v>
      </c>
      <c r="EH177" s="127" t="s">
        <v>299</v>
      </c>
      <c r="EI177" s="2" t="s">
        <v>299</v>
      </c>
      <c r="EJ177" s="125" t="s">
        <v>299</v>
      </c>
      <c r="EK177" s="126" t="s">
        <v>299</v>
      </c>
      <c r="EL177" s="127" t="s">
        <v>299</v>
      </c>
      <c r="EM177" s="2" t="s">
        <v>299</v>
      </c>
      <c r="EN177" s="125" t="s">
        <v>299</v>
      </c>
      <c r="EO177" s="126" t="s">
        <v>299</v>
      </c>
      <c r="EP177" s="127" t="s">
        <v>299</v>
      </c>
      <c r="EQ177" s="2" t="s">
        <v>299</v>
      </c>
      <c r="ER177" s="125" t="s">
        <v>299</v>
      </c>
      <c r="ES177" s="126" t="s">
        <v>299</v>
      </c>
      <c r="ET177" s="127" t="s">
        <v>299</v>
      </c>
      <c r="EU177" s="2" t="s">
        <v>299</v>
      </c>
      <c r="EV177" s="125" t="s">
        <v>299</v>
      </c>
      <c r="EW177" s="126" t="s">
        <v>299</v>
      </c>
      <c r="EX177" s="127" t="s">
        <v>299</v>
      </c>
      <c r="EY177" s="2" t="s">
        <v>299</v>
      </c>
      <c r="EZ177" s="125" t="s">
        <v>299</v>
      </c>
      <c r="FA177" s="126" t="s">
        <v>299</v>
      </c>
      <c r="FB177" s="127" t="s">
        <v>299</v>
      </c>
      <c r="FC177" s="2" t="s">
        <v>299</v>
      </c>
      <c r="FD177" s="125" t="s">
        <v>299</v>
      </c>
      <c r="FE177" s="126" t="s">
        <v>299</v>
      </c>
      <c r="FF177" s="127" t="s">
        <v>299</v>
      </c>
    </row>
    <row r="178" spans="2:162">
      <c r="B178" s="2" t="str">
        <f>IF('[1]Service Rank in each comparison'!D179="","",'[1]Service Rank in each comparison'!$C179)</f>
        <v>Vasopressin-regulated water reabsorption</v>
      </c>
      <c r="C178" s="5">
        <f>'[1]Service Rank in each comparison'!D179</f>
        <v>23.6065544265903</v>
      </c>
      <c r="D178" s="6">
        <f>IF('[1]Service Rank in each comparison'!E179="","",'[1]Service Rank in each comparison'!E179)</f>
        <v>-23.6065544265903</v>
      </c>
      <c r="E178" s="7">
        <f t="shared" si="40"/>
        <v>1</v>
      </c>
      <c r="F178" s="2" t="str">
        <f>IF('[1]Service Rank in each comparison'!F179="","",'[1]Service Rank in each comparison'!$C179)</f>
        <v>Vasopressin-regulated water reabsorption</v>
      </c>
      <c r="G178" s="5">
        <f>'[1]Service Rank in each comparison'!F179</f>
        <v>288.637336522087</v>
      </c>
      <c r="H178" s="6">
        <f>'[1]Service Rank in each comparison'!G179</f>
        <v>106.025449144212</v>
      </c>
      <c r="I178" s="7">
        <f t="shared" si="41"/>
        <v>1</v>
      </c>
      <c r="J178" s="2" t="str">
        <f>IF('[1]Service Rank in each comparison'!H179="","",'[1]Service Rank in each comparison'!$C179)</f>
        <v>Vasopressin-regulated water reabsorption</v>
      </c>
      <c r="K178" s="5">
        <f>'[1]Service Rank in each comparison'!H179</f>
        <v>68.5022836900175</v>
      </c>
      <c r="L178" s="6">
        <f>'[1]Service Rank in each comparison'!I179</f>
        <v>68.5022836900175</v>
      </c>
      <c r="M178" s="7">
        <f t="shared" si="42"/>
        <v>1</v>
      </c>
      <c r="N178" s="2" t="str">
        <f>IF('[1]Service Rank in each comparison'!J179="","",'[1]Service Rank in each comparison'!$C179)</f>
        <v/>
      </c>
      <c r="O178" s="5">
        <f>'[1]Service Rank in each comparison'!J179</f>
        <v>0</v>
      </c>
      <c r="P178" s="6">
        <f>'[1]Service Rank in each comparison'!K179</f>
        <v>0</v>
      </c>
      <c r="Q178" s="7">
        <f t="shared" si="43"/>
        <v>1</v>
      </c>
      <c r="R178" s="2" t="str">
        <f>IF('[1]Service Rank in each comparison'!L179="","",'[1]Service Rank in each comparison'!$C179)</f>
        <v/>
      </c>
      <c r="S178" s="5">
        <f>'[1]Service Rank in each comparison'!L179</f>
        <v>0</v>
      </c>
      <c r="T178" s="6">
        <f>'[1]Service Rank in each comparison'!M179</f>
        <v>0</v>
      </c>
      <c r="U178" s="7">
        <f t="shared" si="44"/>
        <v>1</v>
      </c>
      <c r="V178" s="2" t="str">
        <f>IF('[1]Service Rank in each comparison'!N179="","",'[1]Service Rank in each comparison'!$C179)</f>
        <v/>
      </c>
      <c r="W178" s="5">
        <f>'[1]Service Rank in each comparison'!N179</f>
        <v>0</v>
      </c>
      <c r="X178" s="6">
        <f>'[1]Service Rank in each comparison'!O179</f>
        <v>0</v>
      </c>
      <c r="Y178" s="7">
        <f t="shared" si="45"/>
        <v>1</v>
      </c>
      <c r="Z178" s="2" t="str">
        <f>IF('[1]Service Rank in each comparison'!P179="","",'[1]Service Rank in each comparison'!$C179)</f>
        <v/>
      </c>
      <c r="AA178" s="5">
        <f>'[1]Service Rank in each comparison'!P179</f>
        <v>0</v>
      </c>
      <c r="AB178" s="6">
        <f>'[1]Service Rank in each comparison'!Q179</f>
        <v>0</v>
      </c>
      <c r="AC178" s="7">
        <f t="shared" si="46"/>
        <v>1</v>
      </c>
      <c r="AD178" s="2" t="str">
        <f>IF('[1]Service Rank in each comparison'!R179="","",'[1]Service Rank in each comparison'!$C179)</f>
        <v/>
      </c>
      <c r="AE178" s="5">
        <f>'[1]Service Rank in each comparison'!R179</f>
        <v>0</v>
      </c>
      <c r="AF178" s="6">
        <f>'[1]Service Rank in each comparison'!S179</f>
        <v>0</v>
      </c>
      <c r="AG178" s="7">
        <f t="shared" si="47"/>
        <v>1</v>
      </c>
      <c r="AH178" s="2" t="str">
        <f>IF('[1]Service Rank in each comparison'!T179="","",'[1]Service Rank in each comparison'!$C179)</f>
        <v/>
      </c>
      <c r="AI178" s="5">
        <f>'[1]Service Rank in each comparison'!T179</f>
        <v>0</v>
      </c>
      <c r="AJ178" s="6">
        <f>'[1]Service Rank in each comparison'!U179</f>
        <v>0</v>
      </c>
      <c r="AK178" s="7">
        <f t="shared" si="48"/>
        <v>1</v>
      </c>
      <c r="AL178" s="2" t="str">
        <f>IF('[1]Service Rank in each comparison'!V179="","",'[1]Service Rank in each comparison'!$C179)</f>
        <v/>
      </c>
      <c r="AM178" s="5">
        <f>'[1]Service Rank in each comparison'!V179</f>
        <v>0</v>
      </c>
      <c r="AN178" s="6">
        <f>'[1]Service Rank in each comparison'!W179</f>
        <v>0</v>
      </c>
      <c r="AO178" s="7">
        <f t="shared" si="49"/>
        <v>1</v>
      </c>
      <c r="AP178" s="2" t="str">
        <f>IF('[1]Service Rank in each comparison'!X179="","",'[1]Service Rank in each comparison'!$C179)</f>
        <v/>
      </c>
      <c r="AQ178" s="5">
        <f>'[1]Service Rank in each comparison'!X179</f>
        <v>0</v>
      </c>
      <c r="AR178" s="6">
        <f>'[1]Service Rank in each comparison'!Y179</f>
        <v>0</v>
      </c>
      <c r="AS178" s="7">
        <f t="shared" si="50"/>
        <v>1</v>
      </c>
      <c r="AT178" s="2" t="str">
        <f>IF('[1]Service Rank in each comparison'!Z179="","",'[1]Service Rank in each comparison'!$C179)</f>
        <v/>
      </c>
      <c r="AU178" s="5">
        <f>'[1]Service Rank in each comparison'!Z179</f>
        <v>0</v>
      </c>
      <c r="AV178" s="6">
        <f>'[1]Service Rank in each comparison'!AA179</f>
        <v>0</v>
      </c>
      <c r="AW178" s="7">
        <f t="shared" si="51"/>
        <v>1</v>
      </c>
      <c r="AX178" s="2" t="str">
        <f>IF('[1]Service Rank in each comparison'!AB179="","",'[1]Service Rank in each comparison'!$C179)</f>
        <v/>
      </c>
      <c r="AY178" s="5">
        <f>'[1]Service Rank in each comparison'!AB179</f>
        <v>0</v>
      </c>
      <c r="AZ178" s="6">
        <f>'[1]Service Rank in each comparison'!AC179</f>
        <v>0</v>
      </c>
      <c r="BA178" s="7">
        <f t="shared" si="52"/>
        <v>1</v>
      </c>
      <c r="BB178" s="2" t="str">
        <f>IF('[1]Service Rank in each comparison'!AD179="","",'[1]Service Rank in each comparison'!$C179)</f>
        <v/>
      </c>
      <c r="BC178" s="5">
        <f>'[1]Service Rank in each comparison'!AD179</f>
        <v>0</v>
      </c>
      <c r="BD178" s="6">
        <f>'[1]Service Rank in each comparison'!AE179</f>
        <v>0</v>
      </c>
      <c r="BE178" s="7">
        <f t="shared" si="53"/>
        <v>1</v>
      </c>
      <c r="BF178" s="2" t="str">
        <f>IF('[1]Service Rank in each comparison'!AF179="","",'[1]Service Rank in each comparison'!$C179)</f>
        <v/>
      </c>
      <c r="BG178" s="5">
        <f>'[1]Service Rank in each comparison'!AF179</f>
        <v>0</v>
      </c>
      <c r="BH178" s="6">
        <f>'[1]Service Rank in each comparison'!AG179</f>
        <v>0</v>
      </c>
      <c r="BI178" s="7">
        <f t="shared" si="54"/>
        <v>1</v>
      </c>
      <c r="BJ178" s="2" t="str">
        <f>IF('[1]Service Rank in each comparison'!AH179="","",'[1]Service Rank in each comparison'!$C179)</f>
        <v/>
      </c>
      <c r="BK178" s="5">
        <f>'[1]Service Rank in each comparison'!AH179</f>
        <v>0</v>
      </c>
      <c r="BL178" s="6">
        <f>'[1]Service Rank in each comparison'!AI179</f>
        <v>0</v>
      </c>
      <c r="BM178" s="7">
        <f t="shared" si="55"/>
        <v>1</v>
      </c>
      <c r="BN178" s="2" t="str">
        <f>IF('[1]Service Rank in each comparison'!AJ179="","",'[1]Service Rank in each comparison'!$C179)</f>
        <v/>
      </c>
      <c r="BO178" s="5">
        <f>'[1]Service Rank in each comparison'!AJ179</f>
        <v>0</v>
      </c>
      <c r="BP178" s="6">
        <f>'[1]Service Rank in each comparison'!AK179</f>
        <v>0</v>
      </c>
      <c r="BQ178" s="7">
        <f t="shared" si="56"/>
        <v>1</v>
      </c>
      <c r="BR178" s="2" t="str">
        <f>IF('[1]Service Rank in each comparison'!AL179="","",'[1]Service Rank in each comparison'!$C179)</f>
        <v/>
      </c>
      <c r="BS178" s="5">
        <f>'[1]Service Rank in each comparison'!AL179</f>
        <v>0</v>
      </c>
      <c r="BT178" s="6">
        <f>'[1]Service Rank in each comparison'!AM179</f>
        <v>0</v>
      </c>
      <c r="BU178" s="7">
        <f t="shared" si="57"/>
        <v>1</v>
      </c>
      <c r="BV178" s="2" t="str">
        <f>IF('[1]Service Rank in each comparison'!AN179="","",'[1]Service Rank in each comparison'!$C179)</f>
        <v/>
      </c>
      <c r="BW178" s="5">
        <f>'[1]Service Rank in each comparison'!AN179</f>
        <v>0</v>
      </c>
      <c r="BX178" s="6">
        <f>'[1]Service Rank in each comparison'!AO179</f>
        <v>0</v>
      </c>
      <c r="BY178" s="7">
        <f t="shared" si="58"/>
        <v>1</v>
      </c>
      <c r="BZ178" s="2" t="str">
        <f>IF('[1]Service Rank in each comparison'!AP179="","",'[1]Service Rank in each comparison'!$C179)</f>
        <v/>
      </c>
      <c r="CA178" s="5">
        <f>'[1]Service Rank in each comparison'!AP179</f>
        <v>0</v>
      </c>
      <c r="CB178" s="6">
        <f>'[1]Service Rank in each comparison'!AQ179</f>
        <v>0</v>
      </c>
      <c r="CC178" s="7">
        <f t="shared" si="59"/>
        <v>1</v>
      </c>
      <c r="CE178" s="2" t="s">
        <v>290</v>
      </c>
      <c r="CF178" s="5">
        <v>27.6644064353138</v>
      </c>
      <c r="CG178" s="6">
        <v>-27.6644064353138</v>
      </c>
      <c r="CH178" s="7">
        <v>1</v>
      </c>
      <c r="CI178" s="2" t="s">
        <v>299</v>
      </c>
      <c r="CJ178" s="125" t="s">
        <v>299</v>
      </c>
      <c r="CK178" s="126" t="s">
        <v>299</v>
      </c>
      <c r="CL178" s="127" t="s">
        <v>299</v>
      </c>
      <c r="CM178" s="2" t="s">
        <v>299</v>
      </c>
      <c r="CN178" s="125" t="s">
        <v>299</v>
      </c>
      <c r="CO178" s="126" t="s">
        <v>299</v>
      </c>
      <c r="CP178" s="127" t="s">
        <v>299</v>
      </c>
      <c r="CQ178" s="2" t="s">
        <v>299</v>
      </c>
      <c r="CR178" s="125" t="s">
        <v>299</v>
      </c>
      <c r="CS178" s="126" t="s">
        <v>299</v>
      </c>
      <c r="CT178" s="127" t="s">
        <v>299</v>
      </c>
      <c r="CU178" s="2" t="s">
        <v>299</v>
      </c>
      <c r="CV178" s="125" t="s">
        <v>299</v>
      </c>
      <c r="CW178" s="126" t="s">
        <v>299</v>
      </c>
      <c r="CX178" s="127" t="s">
        <v>299</v>
      </c>
      <c r="CY178" s="2" t="s">
        <v>299</v>
      </c>
      <c r="CZ178" s="125" t="s">
        <v>299</v>
      </c>
      <c r="DA178" s="126" t="s">
        <v>299</v>
      </c>
      <c r="DB178" s="127" t="s">
        <v>299</v>
      </c>
      <c r="DC178" s="2" t="s">
        <v>299</v>
      </c>
      <c r="DD178" s="125" t="s">
        <v>299</v>
      </c>
      <c r="DE178" s="126" t="s">
        <v>299</v>
      </c>
      <c r="DF178" s="127" t="s">
        <v>299</v>
      </c>
      <c r="DG178" s="2" t="s">
        <v>299</v>
      </c>
      <c r="DH178" s="125" t="s">
        <v>299</v>
      </c>
      <c r="DI178" s="126" t="s">
        <v>299</v>
      </c>
      <c r="DJ178" s="127" t="s">
        <v>299</v>
      </c>
      <c r="DK178" s="2" t="s">
        <v>299</v>
      </c>
      <c r="DL178" s="125" t="s">
        <v>299</v>
      </c>
      <c r="DM178" s="126" t="s">
        <v>299</v>
      </c>
      <c r="DN178" s="127" t="s">
        <v>299</v>
      </c>
      <c r="DO178" s="2" t="s">
        <v>299</v>
      </c>
      <c r="DP178" s="125" t="s">
        <v>299</v>
      </c>
      <c r="DQ178" s="126" t="s">
        <v>299</v>
      </c>
      <c r="DR178" s="127" t="s">
        <v>299</v>
      </c>
      <c r="DS178" s="2" t="s">
        <v>299</v>
      </c>
      <c r="DT178" s="125" t="s">
        <v>299</v>
      </c>
      <c r="DU178" s="126" t="s">
        <v>299</v>
      </c>
      <c r="DV178" s="127" t="s">
        <v>299</v>
      </c>
      <c r="DW178" s="2" t="s">
        <v>299</v>
      </c>
      <c r="DX178" s="125" t="s">
        <v>299</v>
      </c>
      <c r="DY178" s="126" t="s">
        <v>299</v>
      </c>
      <c r="DZ178" s="127" t="s">
        <v>299</v>
      </c>
      <c r="EA178" s="2" t="s">
        <v>299</v>
      </c>
      <c r="EB178" s="125" t="s">
        <v>299</v>
      </c>
      <c r="EC178" s="126" t="s">
        <v>299</v>
      </c>
      <c r="ED178" s="127" t="s">
        <v>299</v>
      </c>
      <c r="EE178" s="2" t="s">
        <v>299</v>
      </c>
      <c r="EF178" s="125" t="s">
        <v>299</v>
      </c>
      <c r="EG178" s="126" t="s">
        <v>299</v>
      </c>
      <c r="EH178" s="127" t="s">
        <v>299</v>
      </c>
      <c r="EI178" s="2" t="s">
        <v>299</v>
      </c>
      <c r="EJ178" s="125" t="s">
        <v>299</v>
      </c>
      <c r="EK178" s="126" t="s">
        <v>299</v>
      </c>
      <c r="EL178" s="127" t="s">
        <v>299</v>
      </c>
      <c r="EM178" s="2" t="s">
        <v>299</v>
      </c>
      <c r="EN178" s="125" t="s">
        <v>299</v>
      </c>
      <c r="EO178" s="126" t="s">
        <v>299</v>
      </c>
      <c r="EP178" s="127" t="s">
        <v>299</v>
      </c>
      <c r="EQ178" s="2" t="s">
        <v>299</v>
      </c>
      <c r="ER178" s="125" t="s">
        <v>299</v>
      </c>
      <c r="ES178" s="126" t="s">
        <v>299</v>
      </c>
      <c r="ET178" s="127" t="s">
        <v>299</v>
      </c>
      <c r="EU178" s="2" t="s">
        <v>299</v>
      </c>
      <c r="EV178" s="125" t="s">
        <v>299</v>
      </c>
      <c r="EW178" s="126" t="s">
        <v>299</v>
      </c>
      <c r="EX178" s="127" t="s">
        <v>299</v>
      </c>
      <c r="EY178" s="2" t="s">
        <v>299</v>
      </c>
      <c r="EZ178" s="125" t="s">
        <v>299</v>
      </c>
      <c r="FA178" s="126" t="s">
        <v>299</v>
      </c>
      <c r="FB178" s="127" t="s">
        <v>299</v>
      </c>
      <c r="FC178" s="2" t="s">
        <v>299</v>
      </c>
      <c r="FD178" s="125" t="s">
        <v>299</v>
      </c>
      <c r="FE178" s="126" t="s">
        <v>299</v>
      </c>
      <c r="FF178" s="127" t="s">
        <v>299</v>
      </c>
    </row>
    <row r="179" spans="2:162">
      <c r="B179" s="2" t="str">
        <f>IF('[1]Service Rank in each comparison'!D180="","",'[1]Service Rank in each comparison'!$C180)</f>
        <v>Proximal tubule bicarbonate reclamation</v>
      </c>
      <c r="C179" s="5">
        <f>'[1]Service Rank in each comparison'!D180</f>
        <v>116.923015660303</v>
      </c>
      <c r="D179" s="6">
        <f>IF('[1]Service Rank in each comparison'!E180="","",'[1]Service Rank in each comparison'!E180)</f>
        <v>-116.923015660303</v>
      </c>
      <c r="E179" s="7">
        <f t="shared" si="40"/>
        <v>1</v>
      </c>
      <c r="F179" s="2" t="str">
        <f>IF('[1]Service Rank in each comparison'!F180="","",'[1]Service Rank in each comparison'!$C180)</f>
        <v>Proximal tubule bicarbonate reclamation</v>
      </c>
      <c r="G179" s="5">
        <f>'[1]Service Rank in each comparison'!F180</f>
        <v>417.816545869573</v>
      </c>
      <c r="H179" s="6">
        <f>'[1]Service Rank in each comparison'!G180</f>
        <v>-86.4937605765574</v>
      </c>
      <c r="I179" s="7">
        <f t="shared" si="41"/>
        <v>1</v>
      </c>
      <c r="J179" s="2" t="str">
        <f>IF('[1]Service Rank in each comparison'!H180="","",'[1]Service Rank in each comparison'!$C180)</f>
        <v/>
      </c>
      <c r="K179" s="5">
        <f>'[1]Service Rank in each comparison'!H180</f>
        <v>0</v>
      </c>
      <c r="L179" s="6">
        <f>'[1]Service Rank in each comparison'!I180</f>
        <v>0</v>
      </c>
      <c r="M179" s="7">
        <f t="shared" si="42"/>
        <v>1</v>
      </c>
      <c r="N179" s="2" t="str">
        <f>IF('[1]Service Rank in each comparison'!J180="","",'[1]Service Rank in each comparison'!$C180)</f>
        <v/>
      </c>
      <c r="O179" s="5">
        <f>'[1]Service Rank in each comparison'!J180</f>
        <v>0</v>
      </c>
      <c r="P179" s="6">
        <f>'[1]Service Rank in each comparison'!K180</f>
        <v>0</v>
      </c>
      <c r="Q179" s="7">
        <f t="shared" si="43"/>
        <v>1</v>
      </c>
      <c r="R179" s="2" t="str">
        <f>IF('[1]Service Rank in each comparison'!L180="","",'[1]Service Rank in each comparison'!$C180)</f>
        <v/>
      </c>
      <c r="S179" s="5">
        <f>'[1]Service Rank in each comparison'!L180</f>
        <v>0</v>
      </c>
      <c r="T179" s="6">
        <f>'[1]Service Rank in each comparison'!M180</f>
        <v>0</v>
      </c>
      <c r="U179" s="7">
        <f t="shared" si="44"/>
        <v>1</v>
      </c>
      <c r="V179" s="2" t="str">
        <f>IF('[1]Service Rank in each comparison'!N180="","",'[1]Service Rank in each comparison'!$C180)</f>
        <v/>
      </c>
      <c r="W179" s="5">
        <f>'[1]Service Rank in each comparison'!N180</f>
        <v>0</v>
      </c>
      <c r="X179" s="6">
        <f>'[1]Service Rank in each comparison'!O180</f>
        <v>0</v>
      </c>
      <c r="Y179" s="7">
        <f t="shared" si="45"/>
        <v>1</v>
      </c>
      <c r="Z179" s="2" t="str">
        <f>IF('[1]Service Rank in each comparison'!P180="","",'[1]Service Rank in each comparison'!$C180)</f>
        <v/>
      </c>
      <c r="AA179" s="5">
        <f>'[1]Service Rank in each comparison'!P180</f>
        <v>0</v>
      </c>
      <c r="AB179" s="6">
        <f>'[1]Service Rank in each comparison'!Q180</f>
        <v>0</v>
      </c>
      <c r="AC179" s="7">
        <f t="shared" si="46"/>
        <v>1</v>
      </c>
      <c r="AD179" s="2" t="str">
        <f>IF('[1]Service Rank in each comparison'!R180="","",'[1]Service Rank in each comparison'!$C180)</f>
        <v/>
      </c>
      <c r="AE179" s="5">
        <f>'[1]Service Rank in each comparison'!R180</f>
        <v>0</v>
      </c>
      <c r="AF179" s="6">
        <f>'[1]Service Rank in each comparison'!S180</f>
        <v>0</v>
      </c>
      <c r="AG179" s="7">
        <f t="shared" si="47"/>
        <v>1</v>
      </c>
      <c r="AH179" s="2" t="str">
        <f>IF('[1]Service Rank in each comparison'!T180="","",'[1]Service Rank in each comparison'!$C180)</f>
        <v/>
      </c>
      <c r="AI179" s="5">
        <f>'[1]Service Rank in each comparison'!T180</f>
        <v>0</v>
      </c>
      <c r="AJ179" s="6">
        <f>'[1]Service Rank in each comparison'!U180</f>
        <v>0</v>
      </c>
      <c r="AK179" s="7">
        <f t="shared" si="48"/>
        <v>1</v>
      </c>
      <c r="AL179" s="2" t="str">
        <f>IF('[1]Service Rank in each comparison'!V180="","",'[1]Service Rank in each comparison'!$C180)</f>
        <v/>
      </c>
      <c r="AM179" s="5">
        <f>'[1]Service Rank in each comparison'!V180</f>
        <v>0</v>
      </c>
      <c r="AN179" s="6">
        <f>'[1]Service Rank in each comparison'!W180</f>
        <v>0</v>
      </c>
      <c r="AO179" s="7">
        <f t="shared" si="49"/>
        <v>1</v>
      </c>
      <c r="AP179" s="2" t="str">
        <f>IF('[1]Service Rank in each comparison'!X180="","",'[1]Service Rank in each comparison'!$C180)</f>
        <v/>
      </c>
      <c r="AQ179" s="5">
        <f>'[1]Service Rank in each comparison'!X180</f>
        <v>0</v>
      </c>
      <c r="AR179" s="6">
        <f>'[1]Service Rank in each comparison'!Y180</f>
        <v>0</v>
      </c>
      <c r="AS179" s="7">
        <f t="shared" si="50"/>
        <v>1</v>
      </c>
      <c r="AT179" s="2" t="str">
        <f>IF('[1]Service Rank in each comparison'!Z180="","",'[1]Service Rank in each comparison'!$C180)</f>
        <v/>
      </c>
      <c r="AU179" s="5">
        <f>'[1]Service Rank in each comparison'!Z180</f>
        <v>0</v>
      </c>
      <c r="AV179" s="6">
        <f>'[1]Service Rank in each comparison'!AA180</f>
        <v>0</v>
      </c>
      <c r="AW179" s="7">
        <f t="shared" si="51"/>
        <v>1</v>
      </c>
      <c r="AX179" s="2" t="str">
        <f>IF('[1]Service Rank in each comparison'!AB180="","",'[1]Service Rank in each comparison'!$C180)</f>
        <v/>
      </c>
      <c r="AY179" s="5">
        <f>'[1]Service Rank in each comparison'!AB180</f>
        <v>0</v>
      </c>
      <c r="AZ179" s="6">
        <f>'[1]Service Rank in each comparison'!AC180</f>
        <v>0</v>
      </c>
      <c r="BA179" s="7">
        <f t="shared" si="52"/>
        <v>1</v>
      </c>
      <c r="BB179" s="2" t="str">
        <f>IF('[1]Service Rank in each comparison'!AD180="","",'[1]Service Rank in each comparison'!$C180)</f>
        <v/>
      </c>
      <c r="BC179" s="5">
        <f>'[1]Service Rank in each comparison'!AD180</f>
        <v>0</v>
      </c>
      <c r="BD179" s="6">
        <f>'[1]Service Rank in each comparison'!AE180</f>
        <v>0</v>
      </c>
      <c r="BE179" s="7">
        <f t="shared" si="53"/>
        <v>1</v>
      </c>
      <c r="BF179" s="2" t="str">
        <f>IF('[1]Service Rank in each comparison'!AF180="","",'[1]Service Rank in each comparison'!$C180)</f>
        <v/>
      </c>
      <c r="BG179" s="5">
        <f>'[1]Service Rank in each comparison'!AF180</f>
        <v>0</v>
      </c>
      <c r="BH179" s="6">
        <f>'[1]Service Rank in each comparison'!AG180</f>
        <v>0</v>
      </c>
      <c r="BI179" s="7">
        <f t="shared" si="54"/>
        <v>1</v>
      </c>
      <c r="BJ179" s="2" t="str">
        <f>IF('[1]Service Rank in each comparison'!AH180="","",'[1]Service Rank in each comparison'!$C180)</f>
        <v/>
      </c>
      <c r="BK179" s="5">
        <f>'[1]Service Rank in each comparison'!AH180</f>
        <v>0</v>
      </c>
      <c r="BL179" s="6">
        <f>'[1]Service Rank in each comparison'!AI180</f>
        <v>0</v>
      </c>
      <c r="BM179" s="7">
        <f t="shared" si="55"/>
        <v>1</v>
      </c>
      <c r="BN179" s="2" t="str">
        <f>IF('[1]Service Rank in each comparison'!AJ180="","",'[1]Service Rank in each comparison'!$C180)</f>
        <v/>
      </c>
      <c r="BO179" s="5">
        <f>'[1]Service Rank in each comparison'!AJ180</f>
        <v>0</v>
      </c>
      <c r="BP179" s="6">
        <f>'[1]Service Rank in each comparison'!AK180</f>
        <v>0</v>
      </c>
      <c r="BQ179" s="7">
        <f t="shared" si="56"/>
        <v>1</v>
      </c>
      <c r="BR179" s="2" t="str">
        <f>IF('[1]Service Rank in each comparison'!AL180="","",'[1]Service Rank in each comparison'!$C180)</f>
        <v/>
      </c>
      <c r="BS179" s="5">
        <f>'[1]Service Rank in each comparison'!AL180</f>
        <v>0</v>
      </c>
      <c r="BT179" s="6">
        <f>'[1]Service Rank in each comparison'!AM180</f>
        <v>0</v>
      </c>
      <c r="BU179" s="7">
        <f t="shared" si="57"/>
        <v>1</v>
      </c>
      <c r="BV179" s="2" t="str">
        <f>IF('[1]Service Rank in each comparison'!AN180="","",'[1]Service Rank in each comparison'!$C180)</f>
        <v/>
      </c>
      <c r="BW179" s="5">
        <f>'[1]Service Rank in each comparison'!AN180</f>
        <v>0</v>
      </c>
      <c r="BX179" s="6">
        <f>'[1]Service Rank in each comparison'!AO180</f>
        <v>0</v>
      </c>
      <c r="BY179" s="7">
        <f t="shared" si="58"/>
        <v>1</v>
      </c>
      <c r="BZ179" s="2" t="str">
        <f>IF('[1]Service Rank in each comparison'!AP180="","",'[1]Service Rank in each comparison'!$C180)</f>
        <v/>
      </c>
      <c r="CA179" s="5">
        <f>'[1]Service Rank in each comparison'!AP180</f>
        <v>0</v>
      </c>
      <c r="CB179" s="6">
        <f>'[1]Service Rank in each comparison'!AQ180</f>
        <v>0</v>
      </c>
      <c r="CC179" s="7">
        <f t="shared" si="59"/>
        <v>1</v>
      </c>
      <c r="CE179" s="2" t="s">
        <v>244</v>
      </c>
      <c r="CF179" s="5">
        <v>24.0709681811754</v>
      </c>
      <c r="CG179" s="6">
        <v>-24.0709681811754</v>
      </c>
      <c r="CH179" s="7">
        <v>1</v>
      </c>
      <c r="CI179" s="2" t="s">
        <v>299</v>
      </c>
      <c r="CJ179" s="125" t="s">
        <v>299</v>
      </c>
      <c r="CK179" s="126" t="s">
        <v>299</v>
      </c>
      <c r="CL179" s="127" t="s">
        <v>299</v>
      </c>
      <c r="CM179" s="2" t="s">
        <v>299</v>
      </c>
      <c r="CN179" s="125" t="s">
        <v>299</v>
      </c>
      <c r="CO179" s="126" t="s">
        <v>299</v>
      </c>
      <c r="CP179" s="127" t="s">
        <v>299</v>
      </c>
      <c r="CQ179" s="2" t="s">
        <v>299</v>
      </c>
      <c r="CR179" s="125" t="s">
        <v>299</v>
      </c>
      <c r="CS179" s="126" t="s">
        <v>299</v>
      </c>
      <c r="CT179" s="127" t="s">
        <v>299</v>
      </c>
      <c r="CU179" s="2" t="s">
        <v>299</v>
      </c>
      <c r="CV179" s="125" t="s">
        <v>299</v>
      </c>
      <c r="CW179" s="126" t="s">
        <v>299</v>
      </c>
      <c r="CX179" s="127" t="s">
        <v>299</v>
      </c>
      <c r="CY179" s="2" t="s">
        <v>299</v>
      </c>
      <c r="CZ179" s="125" t="s">
        <v>299</v>
      </c>
      <c r="DA179" s="126" t="s">
        <v>299</v>
      </c>
      <c r="DB179" s="127" t="s">
        <v>299</v>
      </c>
      <c r="DC179" s="2" t="s">
        <v>299</v>
      </c>
      <c r="DD179" s="125" t="s">
        <v>299</v>
      </c>
      <c r="DE179" s="126" t="s">
        <v>299</v>
      </c>
      <c r="DF179" s="127" t="s">
        <v>299</v>
      </c>
      <c r="DG179" s="2" t="s">
        <v>299</v>
      </c>
      <c r="DH179" s="125" t="s">
        <v>299</v>
      </c>
      <c r="DI179" s="126" t="s">
        <v>299</v>
      </c>
      <c r="DJ179" s="127" t="s">
        <v>299</v>
      </c>
      <c r="DK179" s="2" t="s">
        <v>299</v>
      </c>
      <c r="DL179" s="125" t="s">
        <v>299</v>
      </c>
      <c r="DM179" s="126" t="s">
        <v>299</v>
      </c>
      <c r="DN179" s="127" t="s">
        <v>299</v>
      </c>
      <c r="DO179" s="2" t="s">
        <v>299</v>
      </c>
      <c r="DP179" s="125" t="s">
        <v>299</v>
      </c>
      <c r="DQ179" s="126" t="s">
        <v>299</v>
      </c>
      <c r="DR179" s="127" t="s">
        <v>299</v>
      </c>
      <c r="DS179" s="2" t="s">
        <v>299</v>
      </c>
      <c r="DT179" s="125" t="s">
        <v>299</v>
      </c>
      <c r="DU179" s="126" t="s">
        <v>299</v>
      </c>
      <c r="DV179" s="127" t="s">
        <v>299</v>
      </c>
      <c r="DW179" s="2" t="s">
        <v>299</v>
      </c>
      <c r="DX179" s="125" t="s">
        <v>299</v>
      </c>
      <c r="DY179" s="126" t="s">
        <v>299</v>
      </c>
      <c r="DZ179" s="127" t="s">
        <v>299</v>
      </c>
      <c r="EA179" s="2" t="s">
        <v>299</v>
      </c>
      <c r="EB179" s="125" t="s">
        <v>299</v>
      </c>
      <c r="EC179" s="126" t="s">
        <v>299</v>
      </c>
      <c r="ED179" s="127" t="s">
        <v>299</v>
      </c>
      <c r="EE179" s="2" t="s">
        <v>299</v>
      </c>
      <c r="EF179" s="125" t="s">
        <v>299</v>
      </c>
      <c r="EG179" s="126" t="s">
        <v>299</v>
      </c>
      <c r="EH179" s="127" t="s">
        <v>299</v>
      </c>
      <c r="EI179" s="2" t="s">
        <v>299</v>
      </c>
      <c r="EJ179" s="125" t="s">
        <v>299</v>
      </c>
      <c r="EK179" s="126" t="s">
        <v>299</v>
      </c>
      <c r="EL179" s="127" t="s">
        <v>299</v>
      </c>
      <c r="EM179" s="2" t="s">
        <v>299</v>
      </c>
      <c r="EN179" s="125" t="s">
        <v>299</v>
      </c>
      <c r="EO179" s="126" t="s">
        <v>299</v>
      </c>
      <c r="EP179" s="127" t="s">
        <v>299</v>
      </c>
      <c r="EQ179" s="2" t="s">
        <v>299</v>
      </c>
      <c r="ER179" s="125" t="s">
        <v>299</v>
      </c>
      <c r="ES179" s="126" t="s">
        <v>299</v>
      </c>
      <c r="ET179" s="127" t="s">
        <v>299</v>
      </c>
      <c r="EU179" s="2" t="s">
        <v>299</v>
      </c>
      <c r="EV179" s="125" t="s">
        <v>299</v>
      </c>
      <c r="EW179" s="126" t="s">
        <v>299</v>
      </c>
      <c r="EX179" s="127" t="s">
        <v>299</v>
      </c>
      <c r="EY179" s="2" t="s">
        <v>299</v>
      </c>
      <c r="EZ179" s="125" t="s">
        <v>299</v>
      </c>
      <c r="FA179" s="126" t="s">
        <v>299</v>
      </c>
      <c r="FB179" s="127" t="s">
        <v>299</v>
      </c>
      <c r="FC179" s="2" t="s">
        <v>299</v>
      </c>
      <c r="FD179" s="125" t="s">
        <v>299</v>
      </c>
      <c r="FE179" s="126" t="s">
        <v>299</v>
      </c>
      <c r="FF179" s="127" t="s">
        <v>299</v>
      </c>
    </row>
    <row r="180" spans="2:162">
      <c r="B180" s="2" t="str">
        <f>IF('[1]Service Rank in each comparison'!D181="","",'[1]Service Rank in each comparison'!$C181)</f>
        <v/>
      </c>
      <c r="C180" s="5">
        <f>'[1]Service Rank in each comparison'!D181</f>
        <v>0</v>
      </c>
      <c r="D180" s="6" t="str">
        <f>IF('[1]Service Rank in each comparison'!E181="","",'[1]Service Rank in each comparison'!E181)</f>
        <v/>
      </c>
      <c r="E180" s="7">
        <f t="shared" si="40"/>
        <v>1</v>
      </c>
      <c r="F180" s="2" t="str">
        <f>IF('[1]Service Rank in each comparison'!F181="","",'[1]Service Rank in each comparison'!$C181)</f>
        <v/>
      </c>
      <c r="G180" s="5">
        <f>'[1]Service Rank in each comparison'!F181</f>
        <v>0</v>
      </c>
      <c r="H180" s="6">
        <f>'[1]Service Rank in each comparison'!G181</f>
        <v>0</v>
      </c>
      <c r="I180" s="7">
        <f t="shared" si="41"/>
        <v>1</v>
      </c>
      <c r="J180" s="2" t="str">
        <f>IF('[1]Service Rank in each comparison'!H181="","",'[1]Service Rank in each comparison'!$C181)</f>
        <v/>
      </c>
      <c r="K180" s="5">
        <f>'[1]Service Rank in each comparison'!H181</f>
        <v>0</v>
      </c>
      <c r="L180" s="6">
        <f>'[1]Service Rank in each comparison'!I181</f>
        <v>0</v>
      </c>
      <c r="M180" s="7">
        <f t="shared" si="42"/>
        <v>1</v>
      </c>
      <c r="N180" s="2" t="str">
        <f>IF('[1]Service Rank in each comparison'!J181="","",'[1]Service Rank in each comparison'!$C181)</f>
        <v/>
      </c>
      <c r="O180" s="5">
        <f>'[1]Service Rank in each comparison'!J181</f>
        <v>0</v>
      </c>
      <c r="P180" s="6">
        <f>'[1]Service Rank in each comparison'!K181</f>
        <v>0</v>
      </c>
      <c r="Q180" s="7">
        <f t="shared" si="43"/>
        <v>1</v>
      </c>
      <c r="R180" s="2" t="str">
        <f>IF('[1]Service Rank in each comparison'!L181="","",'[1]Service Rank in each comparison'!$C181)</f>
        <v/>
      </c>
      <c r="S180" s="5">
        <f>'[1]Service Rank in each comparison'!L181</f>
        <v>0</v>
      </c>
      <c r="T180" s="6">
        <f>'[1]Service Rank in each comparison'!M181</f>
        <v>0</v>
      </c>
      <c r="U180" s="7">
        <f t="shared" si="44"/>
        <v>1</v>
      </c>
      <c r="V180" s="2" t="str">
        <f>IF('[1]Service Rank in each comparison'!N181="","",'[1]Service Rank in each comparison'!$C181)</f>
        <v/>
      </c>
      <c r="W180" s="5">
        <f>'[1]Service Rank in each comparison'!N181</f>
        <v>0</v>
      </c>
      <c r="X180" s="6">
        <f>'[1]Service Rank in each comparison'!O181</f>
        <v>0</v>
      </c>
      <c r="Y180" s="7">
        <f t="shared" si="45"/>
        <v>1</v>
      </c>
      <c r="Z180" s="2" t="str">
        <f>IF('[1]Service Rank in each comparison'!P181="","",'[1]Service Rank in each comparison'!$C181)</f>
        <v/>
      </c>
      <c r="AA180" s="5">
        <f>'[1]Service Rank in each comparison'!P181</f>
        <v>0</v>
      </c>
      <c r="AB180" s="6">
        <f>'[1]Service Rank in each comparison'!Q181</f>
        <v>0</v>
      </c>
      <c r="AC180" s="7">
        <f t="shared" si="46"/>
        <v>1</v>
      </c>
      <c r="AD180" s="2" t="str">
        <f>IF('[1]Service Rank in each comparison'!R181="","",'[1]Service Rank in each comparison'!$C181)</f>
        <v/>
      </c>
      <c r="AE180" s="5">
        <f>'[1]Service Rank in each comparison'!R181</f>
        <v>0</v>
      </c>
      <c r="AF180" s="6">
        <f>'[1]Service Rank in each comparison'!S181</f>
        <v>0</v>
      </c>
      <c r="AG180" s="7">
        <f t="shared" si="47"/>
        <v>1</v>
      </c>
      <c r="AH180" s="2" t="str">
        <f>IF('[1]Service Rank in each comparison'!T181="","",'[1]Service Rank in each comparison'!$C181)</f>
        <v/>
      </c>
      <c r="AI180" s="5">
        <f>'[1]Service Rank in each comparison'!T181</f>
        <v>0</v>
      </c>
      <c r="AJ180" s="6">
        <f>'[1]Service Rank in each comparison'!U181</f>
        <v>0</v>
      </c>
      <c r="AK180" s="7">
        <f t="shared" si="48"/>
        <v>1</v>
      </c>
      <c r="AL180" s="2" t="str">
        <f>IF('[1]Service Rank in each comparison'!V181="","",'[1]Service Rank in each comparison'!$C181)</f>
        <v/>
      </c>
      <c r="AM180" s="5">
        <f>'[1]Service Rank in each comparison'!V181</f>
        <v>0</v>
      </c>
      <c r="AN180" s="6">
        <f>'[1]Service Rank in each comparison'!W181</f>
        <v>0</v>
      </c>
      <c r="AO180" s="7">
        <f t="shared" si="49"/>
        <v>1</v>
      </c>
      <c r="AP180" s="2" t="str">
        <f>IF('[1]Service Rank in each comparison'!X181="","",'[1]Service Rank in each comparison'!$C181)</f>
        <v/>
      </c>
      <c r="AQ180" s="5">
        <f>'[1]Service Rank in each comparison'!X181</f>
        <v>0</v>
      </c>
      <c r="AR180" s="6">
        <f>'[1]Service Rank in each comparison'!Y181</f>
        <v>0</v>
      </c>
      <c r="AS180" s="7">
        <f t="shared" si="50"/>
        <v>1</v>
      </c>
      <c r="AT180" s="2" t="str">
        <f>IF('[1]Service Rank in each comparison'!Z181="","",'[1]Service Rank in each comparison'!$C181)</f>
        <v/>
      </c>
      <c r="AU180" s="5">
        <f>'[1]Service Rank in each comparison'!Z181</f>
        <v>0</v>
      </c>
      <c r="AV180" s="6">
        <f>'[1]Service Rank in each comparison'!AA181</f>
        <v>0</v>
      </c>
      <c r="AW180" s="7">
        <f t="shared" si="51"/>
        <v>1</v>
      </c>
      <c r="AX180" s="2" t="str">
        <f>IF('[1]Service Rank in each comparison'!AB181="","",'[1]Service Rank in each comparison'!$C181)</f>
        <v/>
      </c>
      <c r="AY180" s="5">
        <f>'[1]Service Rank in each comparison'!AB181</f>
        <v>0</v>
      </c>
      <c r="AZ180" s="6">
        <f>'[1]Service Rank in each comparison'!AC181</f>
        <v>0</v>
      </c>
      <c r="BA180" s="7">
        <f t="shared" si="52"/>
        <v>1</v>
      </c>
      <c r="BB180" s="2" t="str">
        <f>IF('[1]Service Rank in each comparison'!AD181="","",'[1]Service Rank in each comparison'!$C181)</f>
        <v/>
      </c>
      <c r="BC180" s="5">
        <f>'[1]Service Rank in each comparison'!AD181</f>
        <v>0</v>
      </c>
      <c r="BD180" s="6">
        <f>'[1]Service Rank in each comparison'!AE181</f>
        <v>0</v>
      </c>
      <c r="BE180" s="7">
        <f t="shared" si="53"/>
        <v>1</v>
      </c>
      <c r="BF180" s="2" t="str">
        <f>IF('[1]Service Rank in each comparison'!AF181="","",'[1]Service Rank in each comparison'!$C181)</f>
        <v/>
      </c>
      <c r="BG180" s="5">
        <f>'[1]Service Rank in each comparison'!AF181</f>
        <v>0</v>
      </c>
      <c r="BH180" s="6">
        <f>'[1]Service Rank in each comparison'!AG181</f>
        <v>0</v>
      </c>
      <c r="BI180" s="7">
        <f t="shared" si="54"/>
        <v>1</v>
      </c>
      <c r="BJ180" s="2" t="str">
        <f>IF('[1]Service Rank in each comparison'!AH181="","",'[1]Service Rank in each comparison'!$C181)</f>
        <v/>
      </c>
      <c r="BK180" s="5">
        <f>'[1]Service Rank in each comparison'!AH181</f>
        <v>0</v>
      </c>
      <c r="BL180" s="6">
        <f>'[1]Service Rank in each comparison'!AI181</f>
        <v>0</v>
      </c>
      <c r="BM180" s="7">
        <f t="shared" si="55"/>
        <v>1</v>
      </c>
      <c r="BN180" s="2" t="str">
        <f>IF('[1]Service Rank in each comparison'!AJ181="","",'[1]Service Rank in each comparison'!$C181)</f>
        <v/>
      </c>
      <c r="BO180" s="5">
        <f>'[1]Service Rank in each comparison'!AJ181</f>
        <v>0</v>
      </c>
      <c r="BP180" s="6">
        <f>'[1]Service Rank in each comparison'!AK181</f>
        <v>0</v>
      </c>
      <c r="BQ180" s="7">
        <f t="shared" si="56"/>
        <v>1</v>
      </c>
      <c r="BR180" s="2" t="str">
        <f>IF('[1]Service Rank in each comparison'!AL181="","",'[1]Service Rank in each comparison'!$C181)</f>
        <v/>
      </c>
      <c r="BS180" s="5">
        <f>'[1]Service Rank in each comparison'!AL181</f>
        <v>0</v>
      </c>
      <c r="BT180" s="6">
        <f>'[1]Service Rank in each comparison'!AM181</f>
        <v>0</v>
      </c>
      <c r="BU180" s="7">
        <f t="shared" si="57"/>
        <v>1</v>
      </c>
      <c r="BV180" s="2" t="str">
        <f>IF('[1]Service Rank in each comparison'!AN181="","",'[1]Service Rank in each comparison'!$C181)</f>
        <v/>
      </c>
      <c r="BW180" s="5">
        <f>'[1]Service Rank in each comparison'!AN181</f>
        <v>0</v>
      </c>
      <c r="BX180" s="6">
        <f>'[1]Service Rank in each comparison'!AO181</f>
        <v>0</v>
      </c>
      <c r="BY180" s="7">
        <f t="shared" si="58"/>
        <v>1</v>
      </c>
      <c r="BZ180" s="2" t="str">
        <f>IF('[1]Service Rank in each comparison'!AP181="","",'[1]Service Rank in each comparison'!$C181)</f>
        <v/>
      </c>
      <c r="CA180" s="5">
        <f>'[1]Service Rank in each comparison'!AP181</f>
        <v>0</v>
      </c>
      <c r="CB180" s="6">
        <f>'[1]Service Rank in each comparison'!AQ181</f>
        <v>0</v>
      </c>
      <c r="CC180" s="7">
        <f t="shared" si="59"/>
        <v>1</v>
      </c>
      <c r="CE180" s="2" t="s">
        <v>282</v>
      </c>
      <c r="CF180" s="5">
        <v>23.498101144907</v>
      </c>
      <c r="CG180" s="6">
        <v>11.2996227167371</v>
      </c>
      <c r="CH180" s="7">
        <v>1</v>
      </c>
      <c r="CI180" s="2" t="s">
        <v>299</v>
      </c>
      <c r="CJ180" s="125" t="s">
        <v>299</v>
      </c>
      <c r="CK180" s="126" t="s">
        <v>299</v>
      </c>
      <c r="CL180" s="127" t="s">
        <v>299</v>
      </c>
      <c r="CM180" s="2" t="s">
        <v>299</v>
      </c>
      <c r="CN180" s="125" t="s">
        <v>299</v>
      </c>
      <c r="CO180" s="126" t="s">
        <v>299</v>
      </c>
      <c r="CP180" s="127" t="s">
        <v>299</v>
      </c>
      <c r="CQ180" s="2" t="s">
        <v>299</v>
      </c>
      <c r="CR180" s="125" t="s">
        <v>299</v>
      </c>
      <c r="CS180" s="126" t="s">
        <v>299</v>
      </c>
      <c r="CT180" s="127" t="s">
        <v>299</v>
      </c>
      <c r="CU180" s="2" t="s">
        <v>299</v>
      </c>
      <c r="CV180" s="125" t="s">
        <v>299</v>
      </c>
      <c r="CW180" s="126" t="s">
        <v>299</v>
      </c>
      <c r="CX180" s="127" t="s">
        <v>299</v>
      </c>
      <c r="CY180" s="2" t="s">
        <v>299</v>
      </c>
      <c r="CZ180" s="125" t="s">
        <v>299</v>
      </c>
      <c r="DA180" s="126" t="s">
        <v>299</v>
      </c>
      <c r="DB180" s="127" t="s">
        <v>299</v>
      </c>
      <c r="DC180" s="2" t="s">
        <v>299</v>
      </c>
      <c r="DD180" s="125" t="s">
        <v>299</v>
      </c>
      <c r="DE180" s="126" t="s">
        <v>299</v>
      </c>
      <c r="DF180" s="127" t="s">
        <v>299</v>
      </c>
      <c r="DG180" s="2" t="s">
        <v>299</v>
      </c>
      <c r="DH180" s="125" t="s">
        <v>299</v>
      </c>
      <c r="DI180" s="126" t="s">
        <v>299</v>
      </c>
      <c r="DJ180" s="127" t="s">
        <v>299</v>
      </c>
      <c r="DK180" s="2" t="s">
        <v>299</v>
      </c>
      <c r="DL180" s="125" t="s">
        <v>299</v>
      </c>
      <c r="DM180" s="126" t="s">
        <v>299</v>
      </c>
      <c r="DN180" s="127" t="s">
        <v>299</v>
      </c>
      <c r="DO180" s="2" t="s">
        <v>299</v>
      </c>
      <c r="DP180" s="125" t="s">
        <v>299</v>
      </c>
      <c r="DQ180" s="126" t="s">
        <v>299</v>
      </c>
      <c r="DR180" s="127" t="s">
        <v>299</v>
      </c>
      <c r="DS180" s="2" t="s">
        <v>299</v>
      </c>
      <c r="DT180" s="125" t="s">
        <v>299</v>
      </c>
      <c r="DU180" s="126" t="s">
        <v>299</v>
      </c>
      <c r="DV180" s="127" t="s">
        <v>299</v>
      </c>
      <c r="DW180" s="2" t="s">
        <v>299</v>
      </c>
      <c r="DX180" s="125" t="s">
        <v>299</v>
      </c>
      <c r="DY180" s="126" t="s">
        <v>299</v>
      </c>
      <c r="DZ180" s="127" t="s">
        <v>299</v>
      </c>
      <c r="EA180" s="2" t="s">
        <v>299</v>
      </c>
      <c r="EB180" s="125" t="s">
        <v>299</v>
      </c>
      <c r="EC180" s="126" t="s">
        <v>299</v>
      </c>
      <c r="ED180" s="127" t="s">
        <v>299</v>
      </c>
      <c r="EE180" s="2" t="s">
        <v>299</v>
      </c>
      <c r="EF180" s="125" t="s">
        <v>299</v>
      </c>
      <c r="EG180" s="126" t="s">
        <v>299</v>
      </c>
      <c r="EH180" s="127" t="s">
        <v>299</v>
      </c>
      <c r="EI180" s="2" t="s">
        <v>299</v>
      </c>
      <c r="EJ180" s="125" t="s">
        <v>299</v>
      </c>
      <c r="EK180" s="126" t="s">
        <v>299</v>
      </c>
      <c r="EL180" s="127" t="s">
        <v>299</v>
      </c>
      <c r="EM180" s="2" t="s">
        <v>299</v>
      </c>
      <c r="EN180" s="125" t="s">
        <v>299</v>
      </c>
      <c r="EO180" s="126" t="s">
        <v>299</v>
      </c>
      <c r="EP180" s="127" t="s">
        <v>299</v>
      </c>
      <c r="EQ180" s="2" t="s">
        <v>299</v>
      </c>
      <c r="ER180" s="125" t="s">
        <v>299</v>
      </c>
      <c r="ES180" s="126" t="s">
        <v>299</v>
      </c>
      <c r="ET180" s="127" t="s">
        <v>299</v>
      </c>
      <c r="EU180" s="2" t="s">
        <v>299</v>
      </c>
      <c r="EV180" s="125" t="s">
        <v>299</v>
      </c>
      <c r="EW180" s="126" t="s">
        <v>299</v>
      </c>
      <c r="EX180" s="127" t="s">
        <v>299</v>
      </c>
      <c r="EY180" s="2" t="s">
        <v>299</v>
      </c>
      <c r="EZ180" s="125" t="s">
        <v>299</v>
      </c>
      <c r="FA180" s="126" t="s">
        <v>299</v>
      </c>
      <c r="FB180" s="127" t="s">
        <v>299</v>
      </c>
      <c r="FC180" s="2" t="s">
        <v>299</v>
      </c>
      <c r="FD180" s="125" t="s">
        <v>299</v>
      </c>
      <c r="FE180" s="126" t="s">
        <v>299</v>
      </c>
      <c r="FF180" s="127" t="s">
        <v>299</v>
      </c>
    </row>
    <row r="181" spans="2:162">
      <c r="B181" s="2" t="str">
        <f>IF('[1]Service Rank in each comparison'!D182="","",'[1]Service Rank in each comparison'!$C182)</f>
        <v>Salivary secretion</v>
      </c>
      <c r="C181" s="5">
        <f>'[1]Service Rank in each comparison'!D182</f>
        <v>50.5689287223859</v>
      </c>
      <c r="D181" s="6">
        <f>IF('[1]Service Rank in each comparison'!E182="","",'[1]Service Rank in each comparison'!E182)</f>
        <v>-50.5689287223859</v>
      </c>
      <c r="E181" s="7">
        <f t="shared" si="40"/>
        <v>1</v>
      </c>
      <c r="F181" s="2" t="str">
        <f>IF('[1]Service Rank in each comparison'!F182="","",'[1]Service Rank in each comparison'!$C182)</f>
        <v>Salivary secretion</v>
      </c>
      <c r="G181" s="5">
        <f>'[1]Service Rank in each comparison'!F182</f>
        <v>330.363412472751</v>
      </c>
      <c r="H181" s="6">
        <f>'[1]Service Rank in each comparison'!G182</f>
        <v>-41.6658970149471</v>
      </c>
      <c r="I181" s="7">
        <f t="shared" si="41"/>
        <v>1</v>
      </c>
      <c r="J181" s="2" t="str">
        <f>IF('[1]Service Rank in each comparison'!H182="","",'[1]Service Rank in each comparison'!$C182)</f>
        <v>Salivary secretion</v>
      </c>
      <c r="K181" s="5">
        <f>'[1]Service Rank in each comparison'!H182</f>
        <v>12.9834804932248</v>
      </c>
      <c r="L181" s="6">
        <f>'[1]Service Rank in each comparison'!I182</f>
        <v>-12.9834804932248</v>
      </c>
      <c r="M181" s="7">
        <f t="shared" si="42"/>
        <v>1</v>
      </c>
      <c r="N181" s="2" t="str">
        <f>IF('[1]Service Rank in each comparison'!J182="","",'[1]Service Rank in each comparison'!$C182)</f>
        <v/>
      </c>
      <c r="O181" s="5">
        <f>'[1]Service Rank in each comparison'!J182</f>
        <v>0</v>
      </c>
      <c r="P181" s="6">
        <f>'[1]Service Rank in each comparison'!K182</f>
        <v>0</v>
      </c>
      <c r="Q181" s="7">
        <f t="shared" si="43"/>
        <v>1</v>
      </c>
      <c r="R181" s="2" t="str">
        <f>IF('[1]Service Rank in each comparison'!L182="","",'[1]Service Rank in each comparison'!$C182)</f>
        <v/>
      </c>
      <c r="S181" s="5">
        <f>'[1]Service Rank in each comparison'!L182</f>
        <v>0</v>
      </c>
      <c r="T181" s="6">
        <f>'[1]Service Rank in each comparison'!M182</f>
        <v>0</v>
      </c>
      <c r="U181" s="7">
        <f t="shared" si="44"/>
        <v>1</v>
      </c>
      <c r="V181" s="2" t="str">
        <f>IF('[1]Service Rank in each comparison'!N182="","",'[1]Service Rank in each comparison'!$C182)</f>
        <v/>
      </c>
      <c r="W181" s="5">
        <f>'[1]Service Rank in each comparison'!N182</f>
        <v>0</v>
      </c>
      <c r="X181" s="6">
        <f>'[1]Service Rank in each comparison'!O182</f>
        <v>0</v>
      </c>
      <c r="Y181" s="7">
        <f t="shared" si="45"/>
        <v>1</v>
      </c>
      <c r="Z181" s="2" t="str">
        <f>IF('[1]Service Rank in each comparison'!P182="","",'[1]Service Rank in each comparison'!$C182)</f>
        <v/>
      </c>
      <c r="AA181" s="5">
        <f>'[1]Service Rank in each comparison'!P182</f>
        <v>0</v>
      </c>
      <c r="AB181" s="6">
        <f>'[1]Service Rank in each comparison'!Q182</f>
        <v>0</v>
      </c>
      <c r="AC181" s="7">
        <f t="shared" si="46"/>
        <v>1</v>
      </c>
      <c r="AD181" s="2" t="str">
        <f>IF('[1]Service Rank in each comparison'!R182="","",'[1]Service Rank in each comparison'!$C182)</f>
        <v/>
      </c>
      <c r="AE181" s="5">
        <f>'[1]Service Rank in each comparison'!R182</f>
        <v>0</v>
      </c>
      <c r="AF181" s="6">
        <f>'[1]Service Rank in each comparison'!S182</f>
        <v>0</v>
      </c>
      <c r="AG181" s="7">
        <f t="shared" si="47"/>
        <v>1</v>
      </c>
      <c r="AH181" s="2" t="str">
        <f>IF('[1]Service Rank in each comparison'!T182="","",'[1]Service Rank in each comparison'!$C182)</f>
        <v/>
      </c>
      <c r="AI181" s="5">
        <f>'[1]Service Rank in each comparison'!T182</f>
        <v>0</v>
      </c>
      <c r="AJ181" s="6">
        <f>'[1]Service Rank in each comparison'!U182</f>
        <v>0</v>
      </c>
      <c r="AK181" s="7">
        <f t="shared" si="48"/>
        <v>1</v>
      </c>
      <c r="AL181" s="2" t="str">
        <f>IF('[1]Service Rank in each comparison'!V182="","",'[1]Service Rank in each comparison'!$C182)</f>
        <v/>
      </c>
      <c r="AM181" s="5">
        <f>'[1]Service Rank in each comparison'!V182</f>
        <v>0</v>
      </c>
      <c r="AN181" s="6">
        <f>'[1]Service Rank in each comparison'!W182</f>
        <v>0</v>
      </c>
      <c r="AO181" s="7">
        <f t="shared" si="49"/>
        <v>1</v>
      </c>
      <c r="AP181" s="2" t="str">
        <f>IF('[1]Service Rank in each comparison'!X182="","",'[1]Service Rank in each comparison'!$C182)</f>
        <v/>
      </c>
      <c r="AQ181" s="5">
        <f>'[1]Service Rank in each comparison'!X182</f>
        <v>0</v>
      </c>
      <c r="AR181" s="6">
        <f>'[1]Service Rank in each comparison'!Y182</f>
        <v>0</v>
      </c>
      <c r="AS181" s="7">
        <f t="shared" si="50"/>
        <v>1</v>
      </c>
      <c r="AT181" s="2" t="str">
        <f>IF('[1]Service Rank in each comparison'!Z182="","",'[1]Service Rank in each comparison'!$C182)</f>
        <v/>
      </c>
      <c r="AU181" s="5">
        <f>'[1]Service Rank in each comparison'!Z182</f>
        <v>0</v>
      </c>
      <c r="AV181" s="6">
        <f>'[1]Service Rank in each comparison'!AA182</f>
        <v>0</v>
      </c>
      <c r="AW181" s="7">
        <f t="shared" si="51"/>
        <v>1</v>
      </c>
      <c r="AX181" s="2" t="str">
        <f>IF('[1]Service Rank in each comparison'!AB182="","",'[1]Service Rank in each comparison'!$C182)</f>
        <v/>
      </c>
      <c r="AY181" s="5">
        <f>'[1]Service Rank in each comparison'!AB182</f>
        <v>0</v>
      </c>
      <c r="AZ181" s="6">
        <f>'[1]Service Rank in each comparison'!AC182</f>
        <v>0</v>
      </c>
      <c r="BA181" s="7">
        <f t="shared" si="52"/>
        <v>1</v>
      </c>
      <c r="BB181" s="2" t="str">
        <f>IF('[1]Service Rank in each comparison'!AD182="","",'[1]Service Rank in each comparison'!$C182)</f>
        <v/>
      </c>
      <c r="BC181" s="5">
        <f>'[1]Service Rank in each comparison'!AD182</f>
        <v>0</v>
      </c>
      <c r="BD181" s="6">
        <f>'[1]Service Rank in each comparison'!AE182</f>
        <v>0</v>
      </c>
      <c r="BE181" s="7">
        <f t="shared" si="53"/>
        <v>1</v>
      </c>
      <c r="BF181" s="2" t="str">
        <f>IF('[1]Service Rank in each comparison'!AF182="","",'[1]Service Rank in each comparison'!$C182)</f>
        <v/>
      </c>
      <c r="BG181" s="5">
        <f>'[1]Service Rank in each comparison'!AF182</f>
        <v>0</v>
      </c>
      <c r="BH181" s="6">
        <f>'[1]Service Rank in each comparison'!AG182</f>
        <v>0</v>
      </c>
      <c r="BI181" s="7">
        <f t="shared" si="54"/>
        <v>1</v>
      </c>
      <c r="BJ181" s="2" t="str">
        <f>IF('[1]Service Rank in each comparison'!AH182="","",'[1]Service Rank in each comparison'!$C182)</f>
        <v/>
      </c>
      <c r="BK181" s="5">
        <f>'[1]Service Rank in each comparison'!AH182</f>
        <v>0</v>
      </c>
      <c r="BL181" s="6">
        <f>'[1]Service Rank in each comparison'!AI182</f>
        <v>0</v>
      </c>
      <c r="BM181" s="7">
        <f t="shared" si="55"/>
        <v>1</v>
      </c>
      <c r="BN181" s="2" t="str">
        <f>IF('[1]Service Rank in each comparison'!AJ182="","",'[1]Service Rank in each comparison'!$C182)</f>
        <v/>
      </c>
      <c r="BO181" s="5">
        <f>'[1]Service Rank in each comparison'!AJ182</f>
        <v>0</v>
      </c>
      <c r="BP181" s="6">
        <f>'[1]Service Rank in each comparison'!AK182</f>
        <v>0</v>
      </c>
      <c r="BQ181" s="7">
        <f t="shared" si="56"/>
        <v>1</v>
      </c>
      <c r="BR181" s="2" t="str">
        <f>IF('[1]Service Rank in each comparison'!AL182="","",'[1]Service Rank in each comparison'!$C182)</f>
        <v/>
      </c>
      <c r="BS181" s="5">
        <f>'[1]Service Rank in each comparison'!AL182</f>
        <v>0</v>
      </c>
      <c r="BT181" s="6">
        <f>'[1]Service Rank in each comparison'!AM182</f>
        <v>0</v>
      </c>
      <c r="BU181" s="7">
        <f t="shared" si="57"/>
        <v>1</v>
      </c>
      <c r="BV181" s="2" t="str">
        <f>IF('[1]Service Rank in each comparison'!AN182="","",'[1]Service Rank in each comparison'!$C182)</f>
        <v/>
      </c>
      <c r="BW181" s="5">
        <f>'[1]Service Rank in each comparison'!AN182</f>
        <v>0</v>
      </c>
      <c r="BX181" s="6">
        <f>'[1]Service Rank in each comparison'!AO182</f>
        <v>0</v>
      </c>
      <c r="BY181" s="7">
        <f t="shared" si="58"/>
        <v>1</v>
      </c>
      <c r="BZ181" s="2" t="str">
        <f>IF('[1]Service Rank in each comparison'!AP182="","",'[1]Service Rank in each comparison'!$C182)</f>
        <v/>
      </c>
      <c r="CA181" s="5">
        <f>'[1]Service Rank in each comparison'!AP182</f>
        <v>0</v>
      </c>
      <c r="CB181" s="6">
        <f>'[1]Service Rank in each comparison'!AQ182</f>
        <v>0</v>
      </c>
      <c r="CC181" s="7">
        <f t="shared" si="59"/>
        <v>1</v>
      </c>
      <c r="CE181" s="2" t="s">
        <v>288</v>
      </c>
      <c r="CF181" s="5">
        <v>21.1089438321049</v>
      </c>
      <c r="CG181" s="6">
        <v>21.1089438321049</v>
      </c>
      <c r="CH181" s="7">
        <v>1</v>
      </c>
      <c r="CI181" s="2" t="s">
        <v>299</v>
      </c>
      <c r="CJ181" s="125" t="s">
        <v>299</v>
      </c>
      <c r="CK181" s="126" t="s">
        <v>299</v>
      </c>
      <c r="CL181" s="127" t="s">
        <v>299</v>
      </c>
      <c r="CM181" s="2" t="s">
        <v>299</v>
      </c>
      <c r="CN181" s="125" t="s">
        <v>299</v>
      </c>
      <c r="CO181" s="126" t="s">
        <v>299</v>
      </c>
      <c r="CP181" s="127" t="s">
        <v>299</v>
      </c>
      <c r="CQ181" s="2" t="s">
        <v>299</v>
      </c>
      <c r="CR181" s="125" t="s">
        <v>299</v>
      </c>
      <c r="CS181" s="126" t="s">
        <v>299</v>
      </c>
      <c r="CT181" s="127" t="s">
        <v>299</v>
      </c>
      <c r="CU181" s="2" t="s">
        <v>299</v>
      </c>
      <c r="CV181" s="125" t="s">
        <v>299</v>
      </c>
      <c r="CW181" s="126" t="s">
        <v>299</v>
      </c>
      <c r="CX181" s="127" t="s">
        <v>299</v>
      </c>
      <c r="CY181" s="2" t="s">
        <v>299</v>
      </c>
      <c r="CZ181" s="125" t="s">
        <v>299</v>
      </c>
      <c r="DA181" s="126" t="s">
        <v>299</v>
      </c>
      <c r="DB181" s="127" t="s">
        <v>299</v>
      </c>
      <c r="DC181" s="2" t="s">
        <v>299</v>
      </c>
      <c r="DD181" s="125" t="s">
        <v>299</v>
      </c>
      <c r="DE181" s="126" t="s">
        <v>299</v>
      </c>
      <c r="DF181" s="127" t="s">
        <v>299</v>
      </c>
      <c r="DG181" s="2" t="s">
        <v>299</v>
      </c>
      <c r="DH181" s="125" t="s">
        <v>299</v>
      </c>
      <c r="DI181" s="126" t="s">
        <v>299</v>
      </c>
      <c r="DJ181" s="127" t="s">
        <v>299</v>
      </c>
      <c r="DK181" s="2" t="s">
        <v>299</v>
      </c>
      <c r="DL181" s="125" t="s">
        <v>299</v>
      </c>
      <c r="DM181" s="126" t="s">
        <v>299</v>
      </c>
      <c r="DN181" s="127" t="s">
        <v>299</v>
      </c>
      <c r="DO181" s="2" t="s">
        <v>299</v>
      </c>
      <c r="DP181" s="125" t="s">
        <v>299</v>
      </c>
      <c r="DQ181" s="126" t="s">
        <v>299</v>
      </c>
      <c r="DR181" s="127" t="s">
        <v>299</v>
      </c>
      <c r="DS181" s="2" t="s">
        <v>299</v>
      </c>
      <c r="DT181" s="125" t="s">
        <v>299</v>
      </c>
      <c r="DU181" s="126" t="s">
        <v>299</v>
      </c>
      <c r="DV181" s="127" t="s">
        <v>299</v>
      </c>
      <c r="DW181" s="2" t="s">
        <v>299</v>
      </c>
      <c r="DX181" s="125" t="s">
        <v>299</v>
      </c>
      <c r="DY181" s="126" t="s">
        <v>299</v>
      </c>
      <c r="DZ181" s="127" t="s">
        <v>299</v>
      </c>
      <c r="EA181" s="2" t="s">
        <v>299</v>
      </c>
      <c r="EB181" s="125" t="s">
        <v>299</v>
      </c>
      <c r="EC181" s="126" t="s">
        <v>299</v>
      </c>
      <c r="ED181" s="127" t="s">
        <v>299</v>
      </c>
      <c r="EE181" s="2" t="s">
        <v>299</v>
      </c>
      <c r="EF181" s="125" t="s">
        <v>299</v>
      </c>
      <c r="EG181" s="126" t="s">
        <v>299</v>
      </c>
      <c r="EH181" s="127" t="s">
        <v>299</v>
      </c>
      <c r="EI181" s="2" t="s">
        <v>299</v>
      </c>
      <c r="EJ181" s="125" t="s">
        <v>299</v>
      </c>
      <c r="EK181" s="126" t="s">
        <v>299</v>
      </c>
      <c r="EL181" s="127" t="s">
        <v>299</v>
      </c>
      <c r="EM181" s="2" t="s">
        <v>299</v>
      </c>
      <c r="EN181" s="125" t="s">
        <v>299</v>
      </c>
      <c r="EO181" s="126" t="s">
        <v>299</v>
      </c>
      <c r="EP181" s="127" t="s">
        <v>299</v>
      </c>
      <c r="EQ181" s="2" t="s">
        <v>299</v>
      </c>
      <c r="ER181" s="125" t="s">
        <v>299</v>
      </c>
      <c r="ES181" s="126" t="s">
        <v>299</v>
      </c>
      <c r="ET181" s="127" t="s">
        <v>299</v>
      </c>
      <c r="EU181" s="2" t="s">
        <v>299</v>
      </c>
      <c r="EV181" s="125" t="s">
        <v>299</v>
      </c>
      <c r="EW181" s="126" t="s">
        <v>299</v>
      </c>
      <c r="EX181" s="127" t="s">
        <v>299</v>
      </c>
      <c r="EY181" s="2" t="s">
        <v>299</v>
      </c>
      <c r="EZ181" s="125" t="s">
        <v>299</v>
      </c>
      <c r="FA181" s="126" t="s">
        <v>299</v>
      </c>
      <c r="FB181" s="127" t="s">
        <v>299</v>
      </c>
      <c r="FC181" s="2" t="s">
        <v>299</v>
      </c>
      <c r="FD181" s="125" t="s">
        <v>299</v>
      </c>
      <c r="FE181" s="126" t="s">
        <v>299</v>
      </c>
      <c r="FF181" s="127" t="s">
        <v>299</v>
      </c>
    </row>
    <row r="182" spans="2:162">
      <c r="B182" s="2" t="str">
        <f>IF('[1]Service Rank in each comparison'!D183="","",'[1]Service Rank in each comparison'!$C183)</f>
        <v>Gastric acid secretion</v>
      </c>
      <c r="C182" s="5">
        <f>'[1]Service Rank in each comparison'!D183</f>
        <v>11.727599163291</v>
      </c>
      <c r="D182" s="6">
        <f>IF('[1]Service Rank in each comparison'!E183="","",'[1]Service Rank in each comparison'!E183)</f>
        <v>-11.727599163291</v>
      </c>
      <c r="E182" s="7">
        <f t="shared" si="40"/>
        <v>1</v>
      </c>
      <c r="F182" s="2" t="str">
        <f>IF('[1]Service Rank in each comparison'!F183="","",'[1]Service Rank in each comparison'!$C183)</f>
        <v>Gastric acid secretion</v>
      </c>
      <c r="G182" s="5">
        <f>'[1]Service Rank in each comparison'!F183</f>
        <v>228.553082723921</v>
      </c>
      <c r="H182" s="6">
        <f>'[1]Service Rank in each comparison'!G183</f>
        <v>-213.371348982905</v>
      </c>
      <c r="I182" s="7">
        <f t="shared" si="41"/>
        <v>1</v>
      </c>
      <c r="J182" s="2" t="str">
        <f>IF('[1]Service Rank in each comparison'!H183="","",'[1]Service Rank in each comparison'!$C183)</f>
        <v/>
      </c>
      <c r="K182" s="5">
        <f>'[1]Service Rank in each comparison'!H183</f>
        <v>0</v>
      </c>
      <c r="L182" s="6">
        <f>'[1]Service Rank in each comparison'!I183</f>
        <v>0</v>
      </c>
      <c r="M182" s="7">
        <f t="shared" si="42"/>
        <v>1</v>
      </c>
      <c r="N182" s="2" t="str">
        <f>IF('[1]Service Rank in each comparison'!J183="","",'[1]Service Rank in each comparison'!$C183)</f>
        <v/>
      </c>
      <c r="O182" s="5">
        <f>'[1]Service Rank in each comparison'!J183</f>
        <v>0</v>
      </c>
      <c r="P182" s="6">
        <f>'[1]Service Rank in each comparison'!K183</f>
        <v>0</v>
      </c>
      <c r="Q182" s="7">
        <f t="shared" si="43"/>
        <v>1</v>
      </c>
      <c r="R182" s="2" t="str">
        <f>IF('[1]Service Rank in each comparison'!L183="","",'[1]Service Rank in each comparison'!$C183)</f>
        <v/>
      </c>
      <c r="S182" s="5">
        <f>'[1]Service Rank in each comparison'!L183</f>
        <v>0</v>
      </c>
      <c r="T182" s="6">
        <f>'[1]Service Rank in each comparison'!M183</f>
        <v>0</v>
      </c>
      <c r="U182" s="7">
        <f t="shared" si="44"/>
        <v>1</v>
      </c>
      <c r="V182" s="2" t="str">
        <f>IF('[1]Service Rank in each comparison'!N183="","",'[1]Service Rank in each comparison'!$C183)</f>
        <v/>
      </c>
      <c r="W182" s="5">
        <f>'[1]Service Rank in each comparison'!N183</f>
        <v>0</v>
      </c>
      <c r="X182" s="6">
        <f>'[1]Service Rank in each comparison'!O183</f>
        <v>0</v>
      </c>
      <c r="Y182" s="7">
        <f t="shared" si="45"/>
        <v>1</v>
      </c>
      <c r="Z182" s="2" t="str">
        <f>IF('[1]Service Rank in each comparison'!P183="","",'[1]Service Rank in each comparison'!$C183)</f>
        <v/>
      </c>
      <c r="AA182" s="5">
        <f>'[1]Service Rank in each comparison'!P183</f>
        <v>0</v>
      </c>
      <c r="AB182" s="6">
        <f>'[1]Service Rank in each comparison'!Q183</f>
        <v>0</v>
      </c>
      <c r="AC182" s="7">
        <f t="shared" si="46"/>
        <v>1</v>
      </c>
      <c r="AD182" s="2" t="str">
        <f>IF('[1]Service Rank in each comparison'!R183="","",'[1]Service Rank in each comparison'!$C183)</f>
        <v/>
      </c>
      <c r="AE182" s="5">
        <f>'[1]Service Rank in each comparison'!R183</f>
        <v>0</v>
      </c>
      <c r="AF182" s="6">
        <f>'[1]Service Rank in each comparison'!S183</f>
        <v>0</v>
      </c>
      <c r="AG182" s="7">
        <f t="shared" si="47"/>
        <v>1</v>
      </c>
      <c r="AH182" s="2" t="str">
        <f>IF('[1]Service Rank in each comparison'!T183="","",'[1]Service Rank in each comparison'!$C183)</f>
        <v/>
      </c>
      <c r="AI182" s="5">
        <f>'[1]Service Rank in each comparison'!T183</f>
        <v>0</v>
      </c>
      <c r="AJ182" s="6">
        <f>'[1]Service Rank in each comparison'!U183</f>
        <v>0</v>
      </c>
      <c r="AK182" s="7">
        <f t="shared" si="48"/>
        <v>1</v>
      </c>
      <c r="AL182" s="2" t="str">
        <f>IF('[1]Service Rank in each comparison'!V183="","",'[1]Service Rank in each comparison'!$C183)</f>
        <v/>
      </c>
      <c r="AM182" s="5">
        <f>'[1]Service Rank in each comparison'!V183</f>
        <v>0</v>
      </c>
      <c r="AN182" s="6">
        <f>'[1]Service Rank in each comparison'!W183</f>
        <v>0</v>
      </c>
      <c r="AO182" s="7">
        <f t="shared" si="49"/>
        <v>1</v>
      </c>
      <c r="AP182" s="2" t="str">
        <f>IF('[1]Service Rank in each comparison'!X183="","",'[1]Service Rank in each comparison'!$C183)</f>
        <v/>
      </c>
      <c r="AQ182" s="5">
        <f>'[1]Service Rank in each comparison'!X183</f>
        <v>0</v>
      </c>
      <c r="AR182" s="6">
        <f>'[1]Service Rank in each comparison'!Y183</f>
        <v>0</v>
      </c>
      <c r="AS182" s="7">
        <f t="shared" si="50"/>
        <v>1</v>
      </c>
      <c r="AT182" s="2" t="str">
        <f>IF('[1]Service Rank in each comparison'!Z183="","",'[1]Service Rank in each comparison'!$C183)</f>
        <v/>
      </c>
      <c r="AU182" s="5">
        <f>'[1]Service Rank in each comparison'!Z183</f>
        <v>0</v>
      </c>
      <c r="AV182" s="6">
        <f>'[1]Service Rank in each comparison'!AA183</f>
        <v>0</v>
      </c>
      <c r="AW182" s="7">
        <f t="shared" si="51"/>
        <v>1</v>
      </c>
      <c r="AX182" s="2" t="str">
        <f>IF('[1]Service Rank in each comparison'!AB183="","",'[1]Service Rank in each comparison'!$C183)</f>
        <v/>
      </c>
      <c r="AY182" s="5">
        <f>'[1]Service Rank in each comparison'!AB183</f>
        <v>0</v>
      </c>
      <c r="AZ182" s="6">
        <f>'[1]Service Rank in each comparison'!AC183</f>
        <v>0</v>
      </c>
      <c r="BA182" s="7">
        <f t="shared" si="52"/>
        <v>1</v>
      </c>
      <c r="BB182" s="2" t="str">
        <f>IF('[1]Service Rank in each comparison'!AD183="","",'[1]Service Rank in each comparison'!$C183)</f>
        <v/>
      </c>
      <c r="BC182" s="5">
        <f>'[1]Service Rank in each comparison'!AD183</f>
        <v>0</v>
      </c>
      <c r="BD182" s="6">
        <f>'[1]Service Rank in each comparison'!AE183</f>
        <v>0</v>
      </c>
      <c r="BE182" s="7">
        <f t="shared" si="53"/>
        <v>1</v>
      </c>
      <c r="BF182" s="2" t="str">
        <f>IF('[1]Service Rank in each comparison'!AF183="","",'[1]Service Rank in each comparison'!$C183)</f>
        <v/>
      </c>
      <c r="BG182" s="5">
        <f>'[1]Service Rank in each comparison'!AF183</f>
        <v>0</v>
      </c>
      <c r="BH182" s="6">
        <f>'[1]Service Rank in each comparison'!AG183</f>
        <v>0</v>
      </c>
      <c r="BI182" s="7">
        <f t="shared" si="54"/>
        <v>1</v>
      </c>
      <c r="BJ182" s="2" t="str">
        <f>IF('[1]Service Rank in each comparison'!AH183="","",'[1]Service Rank in each comparison'!$C183)</f>
        <v/>
      </c>
      <c r="BK182" s="5">
        <f>'[1]Service Rank in each comparison'!AH183</f>
        <v>0</v>
      </c>
      <c r="BL182" s="6">
        <f>'[1]Service Rank in each comparison'!AI183</f>
        <v>0</v>
      </c>
      <c r="BM182" s="7">
        <f t="shared" si="55"/>
        <v>1</v>
      </c>
      <c r="BN182" s="2" t="str">
        <f>IF('[1]Service Rank in each comparison'!AJ183="","",'[1]Service Rank in each comparison'!$C183)</f>
        <v/>
      </c>
      <c r="BO182" s="5">
        <f>'[1]Service Rank in each comparison'!AJ183</f>
        <v>0</v>
      </c>
      <c r="BP182" s="6">
        <f>'[1]Service Rank in each comparison'!AK183</f>
        <v>0</v>
      </c>
      <c r="BQ182" s="7">
        <f t="shared" si="56"/>
        <v>1</v>
      </c>
      <c r="BR182" s="2" t="str">
        <f>IF('[1]Service Rank in each comparison'!AL183="","",'[1]Service Rank in each comparison'!$C183)</f>
        <v/>
      </c>
      <c r="BS182" s="5">
        <f>'[1]Service Rank in each comparison'!AL183</f>
        <v>0</v>
      </c>
      <c r="BT182" s="6">
        <f>'[1]Service Rank in each comparison'!AM183</f>
        <v>0</v>
      </c>
      <c r="BU182" s="7">
        <f t="shared" si="57"/>
        <v>1</v>
      </c>
      <c r="BV182" s="2" t="str">
        <f>IF('[1]Service Rank in each comparison'!AN183="","",'[1]Service Rank in each comparison'!$C183)</f>
        <v/>
      </c>
      <c r="BW182" s="5">
        <f>'[1]Service Rank in each comparison'!AN183</f>
        <v>0</v>
      </c>
      <c r="BX182" s="6">
        <f>'[1]Service Rank in each comparison'!AO183</f>
        <v>0</v>
      </c>
      <c r="BY182" s="7">
        <f t="shared" si="58"/>
        <v>1</v>
      </c>
      <c r="BZ182" s="2" t="str">
        <f>IF('[1]Service Rank in each comparison'!AP183="","",'[1]Service Rank in each comparison'!$C183)</f>
        <v/>
      </c>
      <c r="CA182" s="5">
        <f>'[1]Service Rank in each comparison'!AP183</f>
        <v>0</v>
      </c>
      <c r="CB182" s="6">
        <f>'[1]Service Rank in each comparison'!AQ183</f>
        <v>0</v>
      </c>
      <c r="CC182" s="7">
        <f t="shared" si="59"/>
        <v>1</v>
      </c>
      <c r="CE182" s="2" t="s">
        <v>251</v>
      </c>
      <c r="CF182" s="5">
        <v>19.9612906868284</v>
      </c>
      <c r="CG182" s="6">
        <v>-19.9612906868284</v>
      </c>
      <c r="CH182" s="7">
        <v>1</v>
      </c>
      <c r="CI182" s="2" t="s">
        <v>299</v>
      </c>
      <c r="CJ182" s="125" t="s">
        <v>299</v>
      </c>
      <c r="CK182" s="126" t="s">
        <v>299</v>
      </c>
      <c r="CL182" s="127" t="s">
        <v>299</v>
      </c>
      <c r="CM182" s="2" t="s">
        <v>299</v>
      </c>
      <c r="CN182" s="125" t="s">
        <v>299</v>
      </c>
      <c r="CO182" s="126" t="s">
        <v>299</v>
      </c>
      <c r="CP182" s="127" t="s">
        <v>299</v>
      </c>
      <c r="CQ182" s="2" t="s">
        <v>299</v>
      </c>
      <c r="CR182" s="125" t="s">
        <v>299</v>
      </c>
      <c r="CS182" s="126" t="s">
        <v>299</v>
      </c>
      <c r="CT182" s="127" t="s">
        <v>299</v>
      </c>
      <c r="CU182" s="2" t="s">
        <v>299</v>
      </c>
      <c r="CV182" s="125" t="s">
        <v>299</v>
      </c>
      <c r="CW182" s="126" t="s">
        <v>299</v>
      </c>
      <c r="CX182" s="127" t="s">
        <v>299</v>
      </c>
      <c r="CY182" s="2" t="s">
        <v>299</v>
      </c>
      <c r="CZ182" s="125" t="s">
        <v>299</v>
      </c>
      <c r="DA182" s="126" t="s">
        <v>299</v>
      </c>
      <c r="DB182" s="127" t="s">
        <v>299</v>
      </c>
      <c r="DC182" s="2" t="s">
        <v>299</v>
      </c>
      <c r="DD182" s="125" t="s">
        <v>299</v>
      </c>
      <c r="DE182" s="126" t="s">
        <v>299</v>
      </c>
      <c r="DF182" s="127" t="s">
        <v>299</v>
      </c>
      <c r="DG182" s="2" t="s">
        <v>299</v>
      </c>
      <c r="DH182" s="125" t="s">
        <v>299</v>
      </c>
      <c r="DI182" s="126" t="s">
        <v>299</v>
      </c>
      <c r="DJ182" s="127" t="s">
        <v>299</v>
      </c>
      <c r="DK182" s="2" t="s">
        <v>299</v>
      </c>
      <c r="DL182" s="125" t="s">
        <v>299</v>
      </c>
      <c r="DM182" s="126" t="s">
        <v>299</v>
      </c>
      <c r="DN182" s="127" t="s">
        <v>299</v>
      </c>
      <c r="DO182" s="2" t="s">
        <v>299</v>
      </c>
      <c r="DP182" s="125" t="s">
        <v>299</v>
      </c>
      <c r="DQ182" s="126" t="s">
        <v>299</v>
      </c>
      <c r="DR182" s="127" t="s">
        <v>299</v>
      </c>
      <c r="DS182" s="2" t="s">
        <v>299</v>
      </c>
      <c r="DT182" s="125" t="s">
        <v>299</v>
      </c>
      <c r="DU182" s="126" t="s">
        <v>299</v>
      </c>
      <c r="DV182" s="127" t="s">
        <v>299</v>
      </c>
      <c r="DW182" s="2" t="s">
        <v>299</v>
      </c>
      <c r="DX182" s="125" t="s">
        <v>299</v>
      </c>
      <c r="DY182" s="126" t="s">
        <v>299</v>
      </c>
      <c r="DZ182" s="127" t="s">
        <v>299</v>
      </c>
      <c r="EA182" s="2" t="s">
        <v>299</v>
      </c>
      <c r="EB182" s="125" t="s">
        <v>299</v>
      </c>
      <c r="EC182" s="126" t="s">
        <v>299</v>
      </c>
      <c r="ED182" s="127" t="s">
        <v>299</v>
      </c>
      <c r="EE182" s="2" t="s">
        <v>299</v>
      </c>
      <c r="EF182" s="125" t="s">
        <v>299</v>
      </c>
      <c r="EG182" s="126" t="s">
        <v>299</v>
      </c>
      <c r="EH182" s="127" t="s">
        <v>299</v>
      </c>
      <c r="EI182" s="2" t="s">
        <v>299</v>
      </c>
      <c r="EJ182" s="125" t="s">
        <v>299</v>
      </c>
      <c r="EK182" s="126" t="s">
        <v>299</v>
      </c>
      <c r="EL182" s="127" t="s">
        <v>299</v>
      </c>
      <c r="EM182" s="2" t="s">
        <v>299</v>
      </c>
      <c r="EN182" s="125" t="s">
        <v>299</v>
      </c>
      <c r="EO182" s="126" t="s">
        <v>299</v>
      </c>
      <c r="EP182" s="127" t="s">
        <v>299</v>
      </c>
      <c r="EQ182" s="2" t="s">
        <v>299</v>
      </c>
      <c r="ER182" s="125" t="s">
        <v>299</v>
      </c>
      <c r="ES182" s="126" t="s">
        <v>299</v>
      </c>
      <c r="ET182" s="127" t="s">
        <v>299</v>
      </c>
      <c r="EU182" s="2" t="s">
        <v>299</v>
      </c>
      <c r="EV182" s="125" t="s">
        <v>299</v>
      </c>
      <c r="EW182" s="126" t="s">
        <v>299</v>
      </c>
      <c r="EX182" s="127" t="s">
        <v>299</v>
      </c>
      <c r="EY182" s="2" t="s">
        <v>299</v>
      </c>
      <c r="EZ182" s="125" t="s">
        <v>299</v>
      </c>
      <c r="FA182" s="126" t="s">
        <v>299</v>
      </c>
      <c r="FB182" s="127" t="s">
        <v>299</v>
      </c>
      <c r="FC182" s="2" t="s">
        <v>299</v>
      </c>
      <c r="FD182" s="125" t="s">
        <v>299</v>
      </c>
      <c r="FE182" s="126" t="s">
        <v>299</v>
      </c>
      <c r="FF182" s="127" t="s">
        <v>299</v>
      </c>
    </row>
    <row r="183" spans="2:162">
      <c r="B183" s="2" t="str">
        <f>IF('[1]Service Rank in each comparison'!D184="","",'[1]Service Rank in each comparison'!$C184)</f>
        <v>Pancreatic secretion</v>
      </c>
      <c r="C183" s="5">
        <f>'[1]Service Rank in each comparison'!D184</f>
        <v>9.26600697874514</v>
      </c>
      <c r="D183" s="6">
        <f>IF('[1]Service Rank in each comparison'!E184="","",'[1]Service Rank in each comparison'!E184)</f>
        <v>-9.26600697874514</v>
      </c>
      <c r="E183" s="7">
        <f t="shared" si="40"/>
        <v>1</v>
      </c>
      <c r="F183" s="2" t="str">
        <f>IF('[1]Service Rank in each comparison'!F184="","",'[1]Service Rank in each comparison'!$C184)</f>
        <v>Pancreatic secretion</v>
      </c>
      <c r="G183" s="5">
        <f>'[1]Service Rank in each comparison'!F184</f>
        <v>149.02965234239</v>
      </c>
      <c r="H183" s="6">
        <f>'[1]Service Rank in each comparison'!G184</f>
        <v>-110.719407703986</v>
      </c>
      <c r="I183" s="7">
        <f t="shared" si="41"/>
        <v>1</v>
      </c>
      <c r="J183" s="2" t="str">
        <f>IF('[1]Service Rank in each comparison'!H184="","",'[1]Service Rank in each comparison'!$C184)</f>
        <v/>
      </c>
      <c r="K183" s="5">
        <f>'[1]Service Rank in each comparison'!H184</f>
        <v>0</v>
      </c>
      <c r="L183" s="6">
        <f>'[1]Service Rank in each comparison'!I184</f>
        <v>0</v>
      </c>
      <c r="M183" s="7">
        <f t="shared" si="42"/>
        <v>1</v>
      </c>
      <c r="N183" s="2" t="str">
        <f>IF('[1]Service Rank in each comparison'!J184="","",'[1]Service Rank in each comparison'!$C184)</f>
        <v/>
      </c>
      <c r="O183" s="5">
        <f>'[1]Service Rank in each comparison'!J184</f>
        <v>0</v>
      </c>
      <c r="P183" s="6">
        <f>'[1]Service Rank in each comparison'!K184</f>
        <v>0</v>
      </c>
      <c r="Q183" s="7">
        <f t="shared" si="43"/>
        <v>1</v>
      </c>
      <c r="R183" s="2" t="str">
        <f>IF('[1]Service Rank in each comparison'!L184="","",'[1]Service Rank in each comparison'!$C184)</f>
        <v/>
      </c>
      <c r="S183" s="5">
        <f>'[1]Service Rank in each comparison'!L184</f>
        <v>0</v>
      </c>
      <c r="T183" s="6">
        <f>'[1]Service Rank in each comparison'!M184</f>
        <v>0</v>
      </c>
      <c r="U183" s="7">
        <f t="shared" si="44"/>
        <v>1</v>
      </c>
      <c r="V183" s="2" t="str">
        <f>IF('[1]Service Rank in each comparison'!N184="","",'[1]Service Rank in each comparison'!$C184)</f>
        <v/>
      </c>
      <c r="W183" s="5">
        <f>'[1]Service Rank in each comparison'!N184</f>
        <v>0</v>
      </c>
      <c r="X183" s="6">
        <f>'[1]Service Rank in each comparison'!O184</f>
        <v>0</v>
      </c>
      <c r="Y183" s="7">
        <f t="shared" si="45"/>
        <v>1</v>
      </c>
      <c r="Z183" s="2" t="str">
        <f>IF('[1]Service Rank in each comparison'!P184="","",'[1]Service Rank in each comparison'!$C184)</f>
        <v/>
      </c>
      <c r="AA183" s="5">
        <f>'[1]Service Rank in each comparison'!P184</f>
        <v>0</v>
      </c>
      <c r="AB183" s="6">
        <f>'[1]Service Rank in each comparison'!Q184</f>
        <v>0</v>
      </c>
      <c r="AC183" s="7">
        <f t="shared" si="46"/>
        <v>1</v>
      </c>
      <c r="AD183" s="2" t="str">
        <f>IF('[1]Service Rank in each comparison'!R184="","",'[1]Service Rank in each comparison'!$C184)</f>
        <v/>
      </c>
      <c r="AE183" s="5">
        <f>'[1]Service Rank in each comparison'!R184</f>
        <v>0</v>
      </c>
      <c r="AF183" s="6">
        <f>'[1]Service Rank in each comparison'!S184</f>
        <v>0</v>
      </c>
      <c r="AG183" s="7">
        <f t="shared" si="47"/>
        <v>1</v>
      </c>
      <c r="AH183" s="2" t="str">
        <f>IF('[1]Service Rank in each comparison'!T184="","",'[1]Service Rank in each comparison'!$C184)</f>
        <v/>
      </c>
      <c r="AI183" s="5">
        <f>'[1]Service Rank in each comparison'!T184</f>
        <v>0</v>
      </c>
      <c r="AJ183" s="6">
        <f>'[1]Service Rank in each comparison'!U184</f>
        <v>0</v>
      </c>
      <c r="AK183" s="7">
        <f t="shared" si="48"/>
        <v>1</v>
      </c>
      <c r="AL183" s="2" t="str">
        <f>IF('[1]Service Rank in each comparison'!V184="","",'[1]Service Rank in each comparison'!$C184)</f>
        <v/>
      </c>
      <c r="AM183" s="5">
        <f>'[1]Service Rank in each comparison'!V184</f>
        <v>0</v>
      </c>
      <c r="AN183" s="6">
        <f>'[1]Service Rank in each comparison'!W184</f>
        <v>0</v>
      </c>
      <c r="AO183" s="7">
        <f t="shared" si="49"/>
        <v>1</v>
      </c>
      <c r="AP183" s="2" t="str">
        <f>IF('[1]Service Rank in each comparison'!X184="","",'[1]Service Rank in each comparison'!$C184)</f>
        <v/>
      </c>
      <c r="AQ183" s="5">
        <f>'[1]Service Rank in each comparison'!X184</f>
        <v>0</v>
      </c>
      <c r="AR183" s="6">
        <f>'[1]Service Rank in each comparison'!Y184</f>
        <v>0</v>
      </c>
      <c r="AS183" s="7">
        <f t="shared" si="50"/>
        <v>1</v>
      </c>
      <c r="AT183" s="2" t="str">
        <f>IF('[1]Service Rank in each comparison'!Z184="","",'[1]Service Rank in each comparison'!$C184)</f>
        <v/>
      </c>
      <c r="AU183" s="5">
        <f>'[1]Service Rank in each comparison'!Z184</f>
        <v>0</v>
      </c>
      <c r="AV183" s="6">
        <f>'[1]Service Rank in each comparison'!AA184</f>
        <v>0</v>
      </c>
      <c r="AW183" s="7">
        <f t="shared" si="51"/>
        <v>1</v>
      </c>
      <c r="AX183" s="2" t="str">
        <f>IF('[1]Service Rank in each comparison'!AB184="","",'[1]Service Rank in each comparison'!$C184)</f>
        <v/>
      </c>
      <c r="AY183" s="5">
        <f>'[1]Service Rank in each comparison'!AB184</f>
        <v>0</v>
      </c>
      <c r="AZ183" s="6">
        <f>'[1]Service Rank in each comparison'!AC184</f>
        <v>0</v>
      </c>
      <c r="BA183" s="7">
        <f t="shared" si="52"/>
        <v>1</v>
      </c>
      <c r="BB183" s="2" t="str">
        <f>IF('[1]Service Rank in each comparison'!AD184="","",'[1]Service Rank in each comparison'!$C184)</f>
        <v/>
      </c>
      <c r="BC183" s="5">
        <f>'[1]Service Rank in each comparison'!AD184</f>
        <v>0</v>
      </c>
      <c r="BD183" s="6">
        <f>'[1]Service Rank in each comparison'!AE184</f>
        <v>0</v>
      </c>
      <c r="BE183" s="7">
        <f t="shared" si="53"/>
        <v>1</v>
      </c>
      <c r="BF183" s="2" t="str">
        <f>IF('[1]Service Rank in each comparison'!AF184="","",'[1]Service Rank in each comparison'!$C184)</f>
        <v/>
      </c>
      <c r="BG183" s="5">
        <f>'[1]Service Rank in each comparison'!AF184</f>
        <v>0</v>
      </c>
      <c r="BH183" s="6">
        <f>'[1]Service Rank in each comparison'!AG184</f>
        <v>0</v>
      </c>
      <c r="BI183" s="7">
        <f t="shared" si="54"/>
        <v>1</v>
      </c>
      <c r="BJ183" s="2" t="str">
        <f>IF('[1]Service Rank in each comparison'!AH184="","",'[1]Service Rank in each comparison'!$C184)</f>
        <v/>
      </c>
      <c r="BK183" s="5">
        <f>'[1]Service Rank in each comparison'!AH184</f>
        <v>0</v>
      </c>
      <c r="BL183" s="6">
        <f>'[1]Service Rank in each comparison'!AI184</f>
        <v>0</v>
      </c>
      <c r="BM183" s="7">
        <f t="shared" si="55"/>
        <v>1</v>
      </c>
      <c r="BN183" s="2" t="str">
        <f>IF('[1]Service Rank in each comparison'!AJ184="","",'[1]Service Rank in each comparison'!$C184)</f>
        <v/>
      </c>
      <c r="BO183" s="5">
        <f>'[1]Service Rank in each comparison'!AJ184</f>
        <v>0</v>
      </c>
      <c r="BP183" s="6">
        <f>'[1]Service Rank in each comparison'!AK184</f>
        <v>0</v>
      </c>
      <c r="BQ183" s="7">
        <f t="shared" si="56"/>
        <v>1</v>
      </c>
      <c r="BR183" s="2" t="str">
        <f>IF('[1]Service Rank in each comparison'!AL184="","",'[1]Service Rank in each comparison'!$C184)</f>
        <v/>
      </c>
      <c r="BS183" s="5">
        <f>'[1]Service Rank in each comparison'!AL184</f>
        <v>0</v>
      </c>
      <c r="BT183" s="6">
        <f>'[1]Service Rank in each comparison'!AM184</f>
        <v>0</v>
      </c>
      <c r="BU183" s="7">
        <f t="shared" si="57"/>
        <v>1</v>
      </c>
      <c r="BV183" s="2" t="str">
        <f>IF('[1]Service Rank in each comparison'!AN184="","",'[1]Service Rank in each comparison'!$C184)</f>
        <v/>
      </c>
      <c r="BW183" s="5">
        <f>'[1]Service Rank in each comparison'!AN184</f>
        <v>0</v>
      </c>
      <c r="BX183" s="6">
        <f>'[1]Service Rank in each comparison'!AO184</f>
        <v>0</v>
      </c>
      <c r="BY183" s="7">
        <f t="shared" si="58"/>
        <v>1</v>
      </c>
      <c r="BZ183" s="2" t="str">
        <f>IF('[1]Service Rank in each comparison'!AP184="","",'[1]Service Rank in each comparison'!$C184)</f>
        <v/>
      </c>
      <c r="CA183" s="5">
        <f>'[1]Service Rank in each comparison'!AP184</f>
        <v>0</v>
      </c>
      <c r="CB183" s="6">
        <f>'[1]Service Rank in each comparison'!AQ184</f>
        <v>0</v>
      </c>
      <c r="CC183" s="7">
        <f t="shared" si="59"/>
        <v>1</v>
      </c>
      <c r="CE183" s="2" t="s">
        <v>292</v>
      </c>
      <c r="CF183" s="5">
        <v>19.845483106852</v>
      </c>
      <c r="CG183" s="6">
        <v>-4.8010263198001</v>
      </c>
      <c r="CH183" s="7">
        <v>1</v>
      </c>
      <c r="CI183" s="2" t="s">
        <v>299</v>
      </c>
      <c r="CJ183" s="125" t="s">
        <v>299</v>
      </c>
      <c r="CK183" s="126" t="s">
        <v>299</v>
      </c>
      <c r="CL183" s="127" t="s">
        <v>299</v>
      </c>
      <c r="CM183" s="2" t="s">
        <v>299</v>
      </c>
      <c r="CN183" s="125" t="s">
        <v>299</v>
      </c>
      <c r="CO183" s="126" t="s">
        <v>299</v>
      </c>
      <c r="CP183" s="127" t="s">
        <v>299</v>
      </c>
      <c r="CQ183" s="2" t="s">
        <v>299</v>
      </c>
      <c r="CR183" s="125" t="s">
        <v>299</v>
      </c>
      <c r="CS183" s="126" t="s">
        <v>299</v>
      </c>
      <c r="CT183" s="127" t="s">
        <v>299</v>
      </c>
      <c r="CU183" s="2" t="s">
        <v>299</v>
      </c>
      <c r="CV183" s="125" t="s">
        <v>299</v>
      </c>
      <c r="CW183" s="126" t="s">
        <v>299</v>
      </c>
      <c r="CX183" s="127" t="s">
        <v>299</v>
      </c>
      <c r="CY183" s="2" t="s">
        <v>299</v>
      </c>
      <c r="CZ183" s="125" t="s">
        <v>299</v>
      </c>
      <c r="DA183" s="126" t="s">
        <v>299</v>
      </c>
      <c r="DB183" s="127" t="s">
        <v>299</v>
      </c>
      <c r="DC183" s="2" t="s">
        <v>299</v>
      </c>
      <c r="DD183" s="125" t="s">
        <v>299</v>
      </c>
      <c r="DE183" s="126" t="s">
        <v>299</v>
      </c>
      <c r="DF183" s="127" t="s">
        <v>299</v>
      </c>
      <c r="DG183" s="2" t="s">
        <v>299</v>
      </c>
      <c r="DH183" s="125" t="s">
        <v>299</v>
      </c>
      <c r="DI183" s="126" t="s">
        <v>299</v>
      </c>
      <c r="DJ183" s="127" t="s">
        <v>299</v>
      </c>
      <c r="DK183" s="2" t="s">
        <v>299</v>
      </c>
      <c r="DL183" s="125" t="s">
        <v>299</v>
      </c>
      <c r="DM183" s="126" t="s">
        <v>299</v>
      </c>
      <c r="DN183" s="127" t="s">
        <v>299</v>
      </c>
      <c r="DO183" s="2" t="s">
        <v>299</v>
      </c>
      <c r="DP183" s="125" t="s">
        <v>299</v>
      </c>
      <c r="DQ183" s="126" t="s">
        <v>299</v>
      </c>
      <c r="DR183" s="127" t="s">
        <v>299</v>
      </c>
      <c r="DS183" s="2" t="s">
        <v>299</v>
      </c>
      <c r="DT183" s="125" t="s">
        <v>299</v>
      </c>
      <c r="DU183" s="126" t="s">
        <v>299</v>
      </c>
      <c r="DV183" s="127" t="s">
        <v>299</v>
      </c>
      <c r="DW183" s="2" t="s">
        <v>299</v>
      </c>
      <c r="DX183" s="125" t="s">
        <v>299</v>
      </c>
      <c r="DY183" s="126" t="s">
        <v>299</v>
      </c>
      <c r="DZ183" s="127" t="s">
        <v>299</v>
      </c>
      <c r="EA183" s="2" t="s">
        <v>299</v>
      </c>
      <c r="EB183" s="125" t="s">
        <v>299</v>
      </c>
      <c r="EC183" s="126" t="s">
        <v>299</v>
      </c>
      <c r="ED183" s="127" t="s">
        <v>299</v>
      </c>
      <c r="EE183" s="2" t="s">
        <v>299</v>
      </c>
      <c r="EF183" s="125" t="s">
        <v>299</v>
      </c>
      <c r="EG183" s="126" t="s">
        <v>299</v>
      </c>
      <c r="EH183" s="127" t="s">
        <v>299</v>
      </c>
      <c r="EI183" s="2" t="s">
        <v>299</v>
      </c>
      <c r="EJ183" s="125" t="s">
        <v>299</v>
      </c>
      <c r="EK183" s="126" t="s">
        <v>299</v>
      </c>
      <c r="EL183" s="127" t="s">
        <v>299</v>
      </c>
      <c r="EM183" s="2" t="s">
        <v>299</v>
      </c>
      <c r="EN183" s="125" t="s">
        <v>299</v>
      </c>
      <c r="EO183" s="126" t="s">
        <v>299</v>
      </c>
      <c r="EP183" s="127" t="s">
        <v>299</v>
      </c>
      <c r="EQ183" s="2" t="s">
        <v>299</v>
      </c>
      <c r="ER183" s="125" t="s">
        <v>299</v>
      </c>
      <c r="ES183" s="126" t="s">
        <v>299</v>
      </c>
      <c r="ET183" s="127" t="s">
        <v>299</v>
      </c>
      <c r="EU183" s="2" t="s">
        <v>299</v>
      </c>
      <c r="EV183" s="125" t="s">
        <v>299</v>
      </c>
      <c r="EW183" s="126" t="s">
        <v>299</v>
      </c>
      <c r="EX183" s="127" t="s">
        <v>299</v>
      </c>
      <c r="EY183" s="2" t="s">
        <v>299</v>
      </c>
      <c r="EZ183" s="125" t="s">
        <v>299</v>
      </c>
      <c r="FA183" s="126" t="s">
        <v>299</v>
      </c>
      <c r="FB183" s="127" t="s">
        <v>299</v>
      </c>
      <c r="FC183" s="2" t="s">
        <v>299</v>
      </c>
      <c r="FD183" s="125" t="s">
        <v>299</v>
      </c>
      <c r="FE183" s="126" t="s">
        <v>299</v>
      </c>
      <c r="FF183" s="127" t="s">
        <v>299</v>
      </c>
    </row>
    <row r="184" spans="2:162">
      <c r="B184" s="2" t="str">
        <f>IF('[1]Service Rank in each comparison'!D185="","",'[1]Service Rank in each comparison'!$C185)</f>
        <v/>
      </c>
      <c r="C184" s="5">
        <f>'[1]Service Rank in each comparison'!D185</f>
        <v>0</v>
      </c>
      <c r="D184" s="6" t="str">
        <f>IF('[1]Service Rank in each comparison'!E185="","",'[1]Service Rank in each comparison'!E185)</f>
        <v/>
      </c>
      <c r="E184" s="7">
        <f t="shared" si="40"/>
        <v>1</v>
      </c>
      <c r="F184" s="2" t="str">
        <f>IF('[1]Service Rank in each comparison'!F185="","",'[1]Service Rank in each comparison'!$C185)</f>
        <v>Carbohydrate digestion and absorption</v>
      </c>
      <c r="G184" s="5">
        <f>'[1]Service Rank in each comparison'!F185</f>
        <v>101.599912067636</v>
      </c>
      <c r="H184" s="6">
        <f>'[1]Service Rank in each comparison'!G185</f>
        <v>20.6603642909188</v>
      </c>
      <c r="I184" s="7">
        <f t="shared" si="41"/>
        <v>1</v>
      </c>
      <c r="J184" s="2" t="str">
        <f>IF('[1]Service Rank in each comparison'!H185="","",'[1]Service Rank in each comparison'!$C185)</f>
        <v/>
      </c>
      <c r="K184" s="5">
        <f>'[1]Service Rank in each comparison'!H185</f>
        <v>0</v>
      </c>
      <c r="L184" s="6">
        <f>'[1]Service Rank in each comparison'!I185</f>
        <v>0</v>
      </c>
      <c r="M184" s="7">
        <f t="shared" si="42"/>
        <v>1</v>
      </c>
      <c r="N184" s="2" t="str">
        <f>IF('[1]Service Rank in each comparison'!J185="","",'[1]Service Rank in each comparison'!$C185)</f>
        <v/>
      </c>
      <c r="O184" s="5">
        <f>'[1]Service Rank in each comparison'!J185</f>
        <v>0</v>
      </c>
      <c r="P184" s="6">
        <f>'[1]Service Rank in each comparison'!K185</f>
        <v>0</v>
      </c>
      <c r="Q184" s="7">
        <f t="shared" si="43"/>
        <v>1</v>
      </c>
      <c r="R184" s="2" t="str">
        <f>IF('[1]Service Rank in each comparison'!L185="","",'[1]Service Rank in each comparison'!$C185)</f>
        <v/>
      </c>
      <c r="S184" s="5">
        <f>'[1]Service Rank in each comparison'!L185</f>
        <v>0</v>
      </c>
      <c r="T184" s="6">
        <f>'[1]Service Rank in each comparison'!M185</f>
        <v>0</v>
      </c>
      <c r="U184" s="7">
        <f t="shared" si="44"/>
        <v>1</v>
      </c>
      <c r="V184" s="2" t="str">
        <f>IF('[1]Service Rank in each comparison'!N185="","",'[1]Service Rank in each comparison'!$C185)</f>
        <v/>
      </c>
      <c r="W184" s="5">
        <f>'[1]Service Rank in each comparison'!N185</f>
        <v>0</v>
      </c>
      <c r="X184" s="6">
        <f>'[1]Service Rank in each comparison'!O185</f>
        <v>0</v>
      </c>
      <c r="Y184" s="7">
        <f t="shared" si="45"/>
        <v>1</v>
      </c>
      <c r="Z184" s="2" t="str">
        <f>IF('[1]Service Rank in each comparison'!P185="","",'[1]Service Rank in each comparison'!$C185)</f>
        <v/>
      </c>
      <c r="AA184" s="5">
        <f>'[1]Service Rank in each comparison'!P185</f>
        <v>0</v>
      </c>
      <c r="AB184" s="6">
        <f>'[1]Service Rank in each comparison'!Q185</f>
        <v>0</v>
      </c>
      <c r="AC184" s="7">
        <f t="shared" si="46"/>
        <v>1</v>
      </c>
      <c r="AD184" s="2" t="str">
        <f>IF('[1]Service Rank in each comparison'!R185="","",'[1]Service Rank in each comparison'!$C185)</f>
        <v/>
      </c>
      <c r="AE184" s="5">
        <f>'[1]Service Rank in each comparison'!R185</f>
        <v>0</v>
      </c>
      <c r="AF184" s="6">
        <f>'[1]Service Rank in each comparison'!S185</f>
        <v>0</v>
      </c>
      <c r="AG184" s="7">
        <f t="shared" si="47"/>
        <v>1</v>
      </c>
      <c r="AH184" s="2" t="str">
        <f>IF('[1]Service Rank in each comparison'!T185="","",'[1]Service Rank in each comparison'!$C185)</f>
        <v/>
      </c>
      <c r="AI184" s="5">
        <f>'[1]Service Rank in each comparison'!T185</f>
        <v>0</v>
      </c>
      <c r="AJ184" s="6">
        <f>'[1]Service Rank in each comparison'!U185</f>
        <v>0</v>
      </c>
      <c r="AK184" s="7">
        <f t="shared" si="48"/>
        <v>1</v>
      </c>
      <c r="AL184" s="2" t="str">
        <f>IF('[1]Service Rank in each comparison'!V185="","",'[1]Service Rank in each comparison'!$C185)</f>
        <v/>
      </c>
      <c r="AM184" s="5">
        <f>'[1]Service Rank in each comparison'!V185</f>
        <v>0</v>
      </c>
      <c r="AN184" s="6">
        <f>'[1]Service Rank in each comparison'!W185</f>
        <v>0</v>
      </c>
      <c r="AO184" s="7">
        <f t="shared" si="49"/>
        <v>1</v>
      </c>
      <c r="AP184" s="2" t="str">
        <f>IF('[1]Service Rank in each comparison'!X185="","",'[1]Service Rank in each comparison'!$C185)</f>
        <v/>
      </c>
      <c r="AQ184" s="5">
        <f>'[1]Service Rank in each comparison'!X185</f>
        <v>0</v>
      </c>
      <c r="AR184" s="6">
        <f>'[1]Service Rank in each comparison'!Y185</f>
        <v>0</v>
      </c>
      <c r="AS184" s="7">
        <f t="shared" si="50"/>
        <v>1</v>
      </c>
      <c r="AT184" s="2" t="str">
        <f>IF('[1]Service Rank in each comparison'!Z185="","",'[1]Service Rank in each comparison'!$C185)</f>
        <v/>
      </c>
      <c r="AU184" s="5">
        <f>'[1]Service Rank in each comparison'!Z185</f>
        <v>0</v>
      </c>
      <c r="AV184" s="6">
        <f>'[1]Service Rank in each comparison'!AA185</f>
        <v>0</v>
      </c>
      <c r="AW184" s="7">
        <f t="shared" si="51"/>
        <v>1</v>
      </c>
      <c r="AX184" s="2" t="str">
        <f>IF('[1]Service Rank in each comparison'!AB185="","",'[1]Service Rank in each comparison'!$C185)</f>
        <v/>
      </c>
      <c r="AY184" s="5">
        <f>'[1]Service Rank in each comparison'!AB185</f>
        <v>0</v>
      </c>
      <c r="AZ184" s="6">
        <f>'[1]Service Rank in each comparison'!AC185</f>
        <v>0</v>
      </c>
      <c r="BA184" s="7">
        <f t="shared" si="52"/>
        <v>1</v>
      </c>
      <c r="BB184" s="2" t="str">
        <f>IF('[1]Service Rank in each comparison'!AD185="","",'[1]Service Rank in each comparison'!$C185)</f>
        <v/>
      </c>
      <c r="BC184" s="5">
        <f>'[1]Service Rank in each comparison'!AD185</f>
        <v>0</v>
      </c>
      <c r="BD184" s="6">
        <f>'[1]Service Rank in each comparison'!AE185</f>
        <v>0</v>
      </c>
      <c r="BE184" s="7">
        <f t="shared" si="53"/>
        <v>1</v>
      </c>
      <c r="BF184" s="2" t="str">
        <f>IF('[1]Service Rank in each comparison'!AF185="","",'[1]Service Rank in each comparison'!$C185)</f>
        <v/>
      </c>
      <c r="BG184" s="5">
        <f>'[1]Service Rank in each comparison'!AF185</f>
        <v>0</v>
      </c>
      <c r="BH184" s="6">
        <f>'[1]Service Rank in each comparison'!AG185</f>
        <v>0</v>
      </c>
      <c r="BI184" s="7">
        <f t="shared" si="54"/>
        <v>1</v>
      </c>
      <c r="BJ184" s="2" t="str">
        <f>IF('[1]Service Rank in each comparison'!AH185="","",'[1]Service Rank in each comparison'!$C185)</f>
        <v/>
      </c>
      <c r="BK184" s="5">
        <f>'[1]Service Rank in each comparison'!AH185</f>
        <v>0</v>
      </c>
      <c r="BL184" s="6">
        <f>'[1]Service Rank in each comparison'!AI185</f>
        <v>0</v>
      </c>
      <c r="BM184" s="7">
        <f t="shared" si="55"/>
        <v>1</v>
      </c>
      <c r="BN184" s="2" t="str">
        <f>IF('[1]Service Rank in each comparison'!AJ185="","",'[1]Service Rank in each comparison'!$C185)</f>
        <v/>
      </c>
      <c r="BO184" s="5">
        <f>'[1]Service Rank in each comparison'!AJ185</f>
        <v>0</v>
      </c>
      <c r="BP184" s="6">
        <f>'[1]Service Rank in each comparison'!AK185</f>
        <v>0</v>
      </c>
      <c r="BQ184" s="7">
        <f t="shared" si="56"/>
        <v>1</v>
      </c>
      <c r="BR184" s="2" t="str">
        <f>IF('[1]Service Rank in each comparison'!AL185="","",'[1]Service Rank in each comparison'!$C185)</f>
        <v/>
      </c>
      <c r="BS184" s="5">
        <f>'[1]Service Rank in each comparison'!AL185</f>
        <v>0</v>
      </c>
      <c r="BT184" s="6">
        <f>'[1]Service Rank in each comparison'!AM185</f>
        <v>0</v>
      </c>
      <c r="BU184" s="7">
        <f t="shared" si="57"/>
        <v>1</v>
      </c>
      <c r="BV184" s="2" t="str">
        <f>IF('[1]Service Rank in each comparison'!AN185="","",'[1]Service Rank in each comparison'!$C185)</f>
        <v/>
      </c>
      <c r="BW184" s="5">
        <f>'[1]Service Rank in each comparison'!AN185</f>
        <v>0</v>
      </c>
      <c r="BX184" s="6">
        <f>'[1]Service Rank in each comparison'!AO185</f>
        <v>0</v>
      </c>
      <c r="BY184" s="7">
        <f t="shared" si="58"/>
        <v>1</v>
      </c>
      <c r="BZ184" s="2" t="str">
        <f>IF('[1]Service Rank in each comparison'!AP185="","",'[1]Service Rank in each comparison'!$C185)</f>
        <v/>
      </c>
      <c r="CA184" s="5">
        <f>'[1]Service Rank in each comparison'!AP185</f>
        <v>0</v>
      </c>
      <c r="CB184" s="6">
        <f>'[1]Service Rank in each comparison'!AQ185</f>
        <v>0</v>
      </c>
      <c r="CC184" s="7">
        <f t="shared" si="59"/>
        <v>1</v>
      </c>
      <c r="CE184" s="2" t="s">
        <v>293</v>
      </c>
      <c r="CF184" s="5">
        <v>18.7006727756682</v>
      </c>
      <c r="CG184" s="6">
        <v>18.7006727756682</v>
      </c>
      <c r="CH184" s="7">
        <v>1</v>
      </c>
      <c r="CI184" s="2" t="s">
        <v>299</v>
      </c>
      <c r="CJ184" s="125" t="s">
        <v>299</v>
      </c>
      <c r="CK184" s="126" t="s">
        <v>299</v>
      </c>
      <c r="CL184" s="127" t="s">
        <v>299</v>
      </c>
      <c r="CM184" s="2" t="s">
        <v>299</v>
      </c>
      <c r="CN184" s="125" t="s">
        <v>299</v>
      </c>
      <c r="CO184" s="126" t="s">
        <v>299</v>
      </c>
      <c r="CP184" s="127" t="s">
        <v>299</v>
      </c>
      <c r="CQ184" s="2" t="s">
        <v>299</v>
      </c>
      <c r="CR184" s="125" t="s">
        <v>299</v>
      </c>
      <c r="CS184" s="126" t="s">
        <v>299</v>
      </c>
      <c r="CT184" s="127" t="s">
        <v>299</v>
      </c>
      <c r="CU184" s="2" t="s">
        <v>299</v>
      </c>
      <c r="CV184" s="125" t="s">
        <v>299</v>
      </c>
      <c r="CW184" s="126" t="s">
        <v>299</v>
      </c>
      <c r="CX184" s="127" t="s">
        <v>299</v>
      </c>
      <c r="CY184" s="2" t="s">
        <v>299</v>
      </c>
      <c r="CZ184" s="125" t="s">
        <v>299</v>
      </c>
      <c r="DA184" s="126" t="s">
        <v>299</v>
      </c>
      <c r="DB184" s="127" t="s">
        <v>299</v>
      </c>
      <c r="DC184" s="2" t="s">
        <v>299</v>
      </c>
      <c r="DD184" s="125" t="s">
        <v>299</v>
      </c>
      <c r="DE184" s="126" t="s">
        <v>299</v>
      </c>
      <c r="DF184" s="127" t="s">
        <v>299</v>
      </c>
      <c r="DG184" s="2" t="s">
        <v>299</v>
      </c>
      <c r="DH184" s="125" t="s">
        <v>299</v>
      </c>
      <c r="DI184" s="126" t="s">
        <v>299</v>
      </c>
      <c r="DJ184" s="127" t="s">
        <v>299</v>
      </c>
      <c r="DK184" s="2" t="s">
        <v>299</v>
      </c>
      <c r="DL184" s="125" t="s">
        <v>299</v>
      </c>
      <c r="DM184" s="126" t="s">
        <v>299</v>
      </c>
      <c r="DN184" s="127" t="s">
        <v>299</v>
      </c>
      <c r="DO184" s="2" t="s">
        <v>299</v>
      </c>
      <c r="DP184" s="125" t="s">
        <v>299</v>
      </c>
      <c r="DQ184" s="126" t="s">
        <v>299</v>
      </c>
      <c r="DR184" s="127" t="s">
        <v>299</v>
      </c>
      <c r="DS184" s="2" t="s">
        <v>299</v>
      </c>
      <c r="DT184" s="125" t="s">
        <v>299</v>
      </c>
      <c r="DU184" s="126" t="s">
        <v>299</v>
      </c>
      <c r="DV184" s="127" t="s">
        <v>299</v>
      </c>
      <c r="DW184" s="2" t="s">
        <v>299</v>
      </c>
      <c r="DX184" s="125" t="s">
        <v>299</v>
      </c>
      <c r="DY184" s="126" t="s">
        <v>299</v>
      </c>
      <c r="DZ184" s="127" t="s">
        <v>299</v>
      </c>
      <c r="EA184" s="2" t="s">
        <v>299</v>
      </c>
      <c r="EB184" s="125" t="s">
        <v>299</v>
      </c>
      <c r="EC184" s="126" t="s">
        <v>299</v>
      </c>
      <c r="ED184" s="127" t="s">
        <v>299</v>
      </c>
      <c r="EE184" s="2" t="s">
        <v>299</v>
      </c>
      <c r="EF184" s="125" t="s">
        <v>299</v>
      </c>
      <c r="EG184" s="126" t="s">
        <v>299</v>
      </c>
      <c r="EH184" s="127" t="s">
        <v>299</v>
      </c>
      <c r="EI184" s="2" t="s">
        <v>299</v>
      </c>
      <c r="EJ184" s="125" t="s">
        <v>299</v>
      </c>
      <c r="EK184" s="126" t="s">
        <v>299</v>
      </c>
      <c r="EL184" s="127" t="s">
        <v>299</v>
      </c>
      <c r="EM184" s="2" t="s">
        <v>299</v>
      </c>
      <c r="EN184" s="125" t="s">
        <v>299</v>
      </c>
      <c r="EO184" s="126" t="s">
        <v>299</v>
      </c>
      <c r="EP184" s="127" t="s">
        <v>299</v>
      </c>
      <c r="EQ184" s="2" t="s">
        <v>299</v>
      </c>
      <c r="ER184" s="125" t="s">
        <v>299</v>
      </c>
      <c r="ES184" s="126" t="s">
        <v>299</v>
      </c>
      <c r="ET184" s="127" t="s">
        <v>299</v>
      </c>
      <c r="EU184" s="2" t="s">
        <v>299</v>
      </c>
      <c r="EV184" s="125" t="s">
        <v>299</v>
      </c>
      <c r="EW184" s="126" t="s">
        <v>299</v>
      </c>
      <c r="EX184" s="127" t="s">
        <v>299</v>
      </c>
      <c r="EY184" s="2" t="s">
        <v>299</v>
      </c>
      <c r="EZ184" s="125" t="s">
        <v>299</v>
      </c>
      <c r="FA184" s="126" t="s">
        <v>299</v>
      </c>
      <c r="FB184" s="127" t="s">
        <v>299</v>
      </c>
      <c r="FC184" s="2" t="s">
        <v>299</v>
      </c>
      <c r="FD184" s="125" t="s">
        <v>299</v>
      </c>
      <c r="FE184" s="126" t="s">
        <v>299</v>
      </c>
      <c r="FF184" s="127" t="s">
        <v>299</v>
      </c>
    </row>
    <row r="185" spans="2:162">
      <c r="B185" s="2" t="str">
        <f>IF('[1]Service Rank in each comparison'!D186="","",'[1]Service Rank in each comparison'!$C186)</f>
        <v>Protein digestion and absorption</v>
      </c>
      <c r="C185" s="5">
        <f>'[1]Service Rank in each comparison'!D186</f>
        <v>46.9079815699972</v>
      </c>
      <c r="D185" s="6">
        <f>IF('[1]Service Rank in each comparison'!E186="","",'[1]Service Rank in each comparison'!E186)</f>
        <v>-46.9079815699972</v>
      </c>
      <c r="E185" s="7">
        <f t="shared" si="40"/>
        <v>1</v>
      </c>
      <c r="F185" s="2" t="str">
        <f>IF('[1]Service Rank in each comparison'!F186="","",'[1]Service Rank in each comparison'!$C186)</f>
        <v>Protein digestion and absorption</v>
      </c>
      <c r="G185" s="5">
        <f>'[1]Service Rank in each comparison'!F186</f>
        <v>169.527502036539</v>
      </c>
      <c r="H185" s="6">
        <f>'[1]Service Rank in each comparison'!G186</f>
        <v>60.268112667938</v>
      </c>
      <c r="I185" s="7">
        <f t="shared" si="41"/>
        <v>1</v>
      </c>
      <c r="J185" s="2" t="str">
        <f>IF('[1]Service Rank in each comparison'!H186="","",'[1]Service Rank in each comparison'!$C186)</f>
        <v>Protein digestion and absorption</v>
      </c>
      <c r="K185" s="5">
        <f>'[1]Service Rank in each comparison'!H186</f>
        <v>62.7553439516926</v>
      </c>
      <c r="L185" s="6">
        <f>'[1]Service Rank in each comparison'!I186</f>
        <v>-62.7553439516926</v>
      </c>
      <c r="M185" s="7">
        <f t="shared" si="42"/>
        <v>1</v>
      </c>
      <c r="N185" s="2" t="str">
        <f>IF('[1]Service Rank in each comparison'!J186="","",'[1]Service Rank in each comparison'!$C186)</f>
        <v/>
      </c>
      <c r="O185" s="5">
        <f>'[1]Service Rank in each comparison'!J186</f>
        <v>0</v>
      </c>
      <c r="P185" s="6">
        <f>'[1]Service Rank in each comparison'!K186</f>
        <v>0</v>
      </c>
      <c r="Q185" s="7">
        <f t="shared" si="43"/>
        <v>1</v>
      </c>
      <c r="R185" s="2" t="str">
        <f>IF('[1]Service Rank in each comparison'!L186="","",'[1]Service Rank in each comparison'!$C186)</f>
        <v/>
      </c>
      <c r="S185" s="5">
        <f>'[1]Service Rank in each comparison'!L186</f>
        <v>0</v>
      </c>
      <c r="T185" s="6">
        <f>'[1]Service Rank in each comparison'!M186</f>
        <v>0</v>
      </c>
      <c r="U185" s="7">
        <f t="shared" si="44"/>
        <v>1</v>
      </c>
      <c r="V185" s="2" t="str">
        <f>IF('[1]Service Rank in each comparison'!N186="","",'[1]Service Rank in each comparison'!$C186)</f>
        <v/>
      </c>
      <c r="W185" s="5">
        <f>'[1]Service Rank in each comparison'!N186</f>
        <v>0</v>
      </c>
      <c r="X185" s="6">
        <f>'[1]Service Rank in each comparison'!O186</f>
        <v>0</v>
      </c>
      <c r="Y185" s="7">
        <f t="shared" si="45"/>
        <v>1</v>
      </c>
      <c r="Z185" s="2" t="str">
        <f>IF('[1]Service Rank in each comparison'!P186="","",'[1]Service Rank in each comparison'!$C186)</f>
        <v/>
      </c>
      <c r="AA185" s="5">
        <f>'[1]Service Rank in each comparison'!P186</f>
        <v>0</v>
      </c>
      <c r="AB185" s="6">
        <f>'[1]Service Rank in each comparison'!Q186</f>
        <v>0</v>
      </c>
      <c r="AC185" s="7">
        <f t="shared" si="46"/>
        <v>1</v>
      </c>
      <c r="AD185" s="2" t="str">
        <f>IF('[1]Service Rank in each comparison'!R186="","",'[1]Service Rank in each comparison'!$C186)</f>
        <v/>
      </c>
      <c r="AE185" s="5">
        <f>'[1]Service Rank in each comparison'!R186</f>
        <v>0</v>
      </c>
      <c r="AF185" s="6">
        <f>'[1]Service Rank in each comparison'!S186</f>
        <v>0</v>
      </c>
      <c r="AG185" s="7">
        <f t="shared" si="47"/>
        <v>1</v>
      </c>
      <c r="AH185" s="2" t="str">
        <f>IF('[1]Service Rank in each comparison'!T186="","",'[1]Service Rank in each comparison'!$C186)</f>
        <v/>
      </c>
      <c r="AI185" s="5">
        <f>'[1]Service Rank in each comparison'!T186</f>
        <v>0</v>
      </c>
      <c r="AJ185" s="6">
        <f>'[1]Service Rank in each comparison'!U186</f>
        <v>0</v>
      </c>
      <c r="AK185" s="7">
        <f t="shared" si="48"/>
        <v>1</v>
      </c>
      <c r="AL185" s="2" t="str">
        <f>IF('[1]Service Rank in each comparison'!V186="","",'[1]Service Rank in each comparison'!$C186)</f>
        <v/>
      </c>
      <c r="AM185" s="5">
        <f>'[1]Service Rank in each comparison'!V186</f>
        <v>0</v>
      </c>
      <c r="AN185" s="6">
        <f>'[1]Service Rank in each comparison'!W186</f>
        <v>0</v>
      </c>
      <c r="AO185" s="7">
        <f t="shared" si="49"/>
        <v>1</v>
      </c>
      <c r="AP185" s="2" t="str">
        <f>IF('[1]Service Rank in each comparison'!X186="","",'[1]Service Rank in each comparison'!$C186)</f>
        <v/>
      </c>
      <c r="AQ185" s="5">
        <f>'[1]Service Rank in each comparison'!X186</f>
        <v>0</v>
      </c>
      <c r="AR185" s="6">
        <f>'[1]Service Rank in each comparison'!Y186</f>
        <v>0</v>
      </c>
      <c r="AS185" s="7">
        <f t="shared" si="50"/>
        <v>1</v>
      </c>
      <c r="AT185" s="2" t="str">
        <f>IF('[1]Service Rank in each comparison'!Z186="","",'[1]Service Rank in each comparison'!$C186)</f>
        <v/>
      </c>
      <c r="AU185" s="5">
        <f>'[1]Service Rank in each comparison'!Z186</f>
        <v>0</v>
      </c>
      <c r="AV185" s="6">
        <f>'[1]Service Rank in each comparison'!AA186</f>
        <v>0</v>
      </c>
      <c r="AW185" s="7">
        <f t="shared" si="51"/>
        <v>1</v>
      </c>
      <c r="AX185" s="2" t="str">
        <f>IF('[1]Service Rank in each comparison'!AB186="","",'[1]Service Rank in each comparison'!$C186)</f>
        <v/>
      </c>
      <c r="AY185" s="5">
        <f>'[1]Service Rank in each comparison'!AB186</f>
        <v>0</v>
      </c>
      <c r="AZ185" s="6">
        <f>'[1]Service Rank in each comparison'!AC186</f>
        <v>0</v>
      </c>
      <c r="BA185" s="7">
        <f t="shared" si="52"/>
        <v>1</v>
      </c>
      <c r="BB185" s="2" t="str">
        <f>IF('[1]Service Rank in each comparison'!AD186="","",'[1]Service Rank in each comparison'!$C186)</f>
        <v/>
      </c>
      <c r="BC185" s="5">
        <f>'[1]Service Rank in each comparison'!AD186</f>
        <v>0</v>
      </c>
      <c r="BD185" s="6">
        <f>'[1]Service Rank in each comparison'!AE186</f>
        <v>0</v>
      </c>
      <c r="BE185" s="7">
        <f t="shared" si="53"/>
        <v>1</v>
      </c>
      <c r="BF185" s="2" t="str">
        <f>IF('[1]Service Rank in each comparison'!AF186="","",'[1]Service Rank in each comparison'!$C186)</f>
        <v/>
      </c>
      <c r="BG185" s="5">
        <f>'[1]Service Rank in each comparison'!AF186</f>
        <v>0</v>
      </c>
      <c r="BH185" s="6">
        <f>'[1]Service Rank in each comparison'!AG186</f>
        <v>0</v>
      </c>
      <c r="BI185" s="7">
        <f t="shared" si="54"/>
        <v>1</v>
      </c>
      <c r="BJ185" s="2" t="str">
        <f>IF('[1]Service Rank in each comparison'!AH186="","",'[1]Service Rank in each comparison'!$C186)</f>
        <v/>
      </c>
      <c r="BK185" s="5">
        <f>'[1]Service Rank in each comparison'!AH186</f>
        <v>0</v>
      </c>
      <c r="BL185" s="6">
        <f>'[1]Service Rank in each comparison'!AI186</f>
        <v>0</v>
      </c>
      <c r="BM185" s="7">
        <f t="shared" si="55"/>
        <v>1</v>
      </c>
      <c r="BN185" s="2" t="str">
        <f>IF('[1]Service Rank in each comparison'!AJ186="","",'[1]Service Rank in each comparison'!$C186)</f>
        <v/>
      </c>
      <c r="BO185" s="5">
        <f>'[1]Service Rank in each comparison'!AJ186</f>
        <v>0</v>
      </c>
      <c r="BP185" s="6">
        <f>'[1]Service Rank in each comparison'!AK186</f>
        <v>0</v>
      </c>
      <c r="BQ185" s="7">
        <f t="shared" si="56"/>
        <v>1</v>
      </c>
      <c r="BR185" s="2" t="str">
        <f>IF('[1]Service Rank in each comparison'!AL186="","",'[1]Service Rank in each comparison'!$C186)</f>
        <v/>
      </c>
      <c r="BS185" s="5">
        <f>'[1]Service Rank in each comparison'!AL186</f>
        <v>0</v>
      </c>
      <c r="BT185" s="6">
        <f>'[1]Service Rank in each comparison'!AM186</f>
        <v>0</v>
      </c>
      <c r="BU185" s="7">
        <f t="shared" si="57"/>
        <v>1</v>
      </c>
      <c r="BV185" s="2" t="str">
        <f>IF('[1]Service Rank in each comparison'!AN186="","",'[1]Service Rank in each comparison'!$C186)</f>
        <v/>
      </c>
      <c r="BW185" s="5">
        <f>'[1]Service Rank in each comparison'!AN186</f>
        <v>0</v>
      </c>
      <c r="BX185" s="6">
        <f>'[1]Service Rank in each comparison'!AO186</f>
        <v>0</v>
      </c>
      <c r="BY185" s="7">
        <f t="shared" si="58"/>
        <v>1</v>
      </c>
      <c r="BZ185" s="2" t="str">
        <f>IF('[1]Service Rank in each comparison'!AP186="","",'[1]Service Rank in each comparison'!$C186)</f>
        <v/>
      </c>
      <c r="CA185" s="5">
        <f>'[1]Service Rank in each comparison'!AP186</f>
        <v>0</v>
      </c>
      <c r="CB185" s="6">
        <f>'[1]Service Rank in each comparison'!AQ186</f>
        <v>0</v>
      </c>
      <c r="CC185" s="7">
        <f t="shared" si="59"/>
        <v>1</v>
      </c>
      <c r="CE185" s="2" t="s">
        <v>265</v>
      </c>
      <c r="CF185" s="5">
        <v>18.0947045998315</v>
      </c>
      <c r="CG185" s="6">
        <v>18.0947045998315</v>
      </c>
      <c r="CH185" s="7">
        <v>1</v>
      </c>
      <c r="CI185" s="2" t="s">
        <v>299</v>
      </c>
      <c r="CJ185" s="125" t="s">
        <v>299</v>
      </c>
      <c r="CK185" s="126" t="s">
        <v>299</v>
      </c>
      <c r="CL185" s="127" t="s">
        <v>299</v>
      </c>
      <c r="CM185" s="2" t="s">
        <v>299</v>
      </c>
      <c r="CN185" s="125" t="s">
        <v>299</v>
      </c>
      <c r="CO185" s="126" t="s">
        <v>299</v>
      </c>
      <c r="CP185" s="127" t="s">
        <v>299</v>
      </c>
      <c r="CQ185" s="2" t="s">
        <v>299</v>
      </c>
      <c r="CR185" s="125" t="s">
        <v>299</v>
      </c>
      <c r="CS185" s="126" t="s">
        <v>299</v>
      </c>
      <c r="CT185" s="127" t="s">
        <v>299</v>
      </c>
      <c r="CU185" s="2" t="s">
        <v>299</v>
      </c>
      <c r="CV185" s="125" t="s">
        <v>299</v>
      </c>
      <c r="CW185" s="126" t="s">
        <v>299</v>
      </c>
      <c r="CX185" s="127" t="s">
        <v>299</v>
      </c>
      <c r="CY185" s="2" t="s">
        <v>299</v>
      </c>
      <c r="CZ185" s="125" t="s">
        <v>299</v>
      </c>
      <c r="DA185" s="126" t="s">
        <v>299</v>
      </c>
      <c r="DB185" s="127" t="s">
        <v>299</v>
      </c>
      <c r="DC185" s="2" t="s">
        <v>299</v>
      </c>
      <c r="DD185" s="125" t="s">
        <v>299</v>
      </c>
      <c r="DE185" s="126" t="s">
        <v>299</v>
      </c>
      <c r="DF185" s="127" t="s">
        <v>299</v>
      </c>
      <c r="DG185" s="2" t="s">
        <v>299</v>
      </c>
      <c r="DH185" s="125" t="s">
        <v>299</v>
      </c>
      <c r="DI185" s="126" t="s">
        <v>299</v>
      </c>
      <c r="DJ185" s="127" t="s">
        <v>299</v>
      </c>
      <c r="DK185" s="2" t="s">
        <v>299</v>
      </c>
      <c r="DL185" s="125" t="s">
        <v>299</v>
      </c>
      <c r="DM185" s="126" t="s">
        <v>299</v>
      </c>
      <c r="DN185" s="127" t="s">
        <v>299</v>
      </c>
      <c r="DO185" s="2" t="s">
        <v>299</v>
      </c>
      <c r="DP185" s="125" t="s">
        <v>299</v>
      </c>
      <c r="DQ185" s="126" t="s">
        <v>299</v>
      </c>
      <c r="DR185" s="127" t="s">
        <v>299</v>
      </c>
      <c r="DS185" s="2" t="s">
        <v>299</v>
      </c>
      <c r="DT185" s="125" t="s">
        <v>299</v>
      </c>
      <c r="DU185" s="126" t="s">
        <v>299</v>
      </c>
      <c r="DV185" s="127" t="s">
        <v>299</v>
      </c>
      <c r="DW185" s="2" t="s">
        <v>299</v>
      </c>
      <c r="DX185" s="125" t="s">
        <v>299</v>
      </c>
      <c r="DY185" s="126" t="s">
        <v>299</v>
      </c>
      <c r="DZ185" s="127" t="s">
        <v>299</v>
      </c>
      <c r="EA185" s="2" t="s">
        <v>299</v>
      </c>
      <c r="EB185" s="125" t="s">
        <v>299</v>
      </c>
      <c r="EC185" s="126" t="s">
        <v>299</v>
      </c>
      <c r="ED185" s="127" t="s">
        <v>299</v>
      </c>
      <c r="EE185" s="2" t="s">
        <v>299</v>
      </c>
      <c r="EF185" s="125" t="s">
        <v>299</v>
      </c>
      <c r="EG185" s="126" t="s">
        <v>299</v>
      </c>
      <c r="EH185" s="127" t="s">
        <v>299</v>
      </c>
      <c r="EI185" s="2" t="s">
        <v>299</v>
      </c>
      <c r="EJ185" s="125" t="s">
        <v>299</v>
      </c>
      <c r="EK185" s="126" t="s">
        <v>299</v>
      </c>
      <c r="EL185" s="127" t="s">
        <v>299</v>
      </c>
      <c r="EM185" s="2" t="s">
        <v>299</v>
      </c>
      <c r="EN185" s="125" t="s">
        <v>299</v>
      </c>
      <c r="EO185" s="126" t="s">
        <v>299</v>
      </c>
      <c r="EP185" s="127" t="s">
        <v>299</v>
      </c>
      <c r="EQ185" s="2" t="s">
        <v>299</v>
      </c>
      <c r="ER185" s="125" t="s">
        <v>299</v>
      </c>
      <c r="ES185" s="126" t="s">
        <v>299</v>
      </c>
      <c r="ET185" s="127" t="s">
        <v>299</v>
      </c>
      <c r="EU185" s="2" t="s">
        <v>299</v>
      </c>
      <c r="EV185" s="125" t="s">
        <v>299</v>
      </c>
      <c r="EW185" s="126" t="s">
        <v>299</v>
      </c>
      <c r="EX185" s="127" t="s">
        <v>299</v>
      </c>
      <c r="EY185" s="2" t="s">
        <v>299</v>
      </c>
      <c r="EZ185" s="125" t="s">
        <v>299</v>
      </c>
      <c r="FA185" s="126" t="s">
        <v>299</v>
      </c>
      <c r="FB185" s="127" t="s">
        <v>299</v>
      </c>
      <c r="FC185" s="2" t="s">
        <v>299</v>
      </c>
      <c r="FD185" s="125" t="s">
        <v>299</v>
      </c>
      <c r="FE185" s="126" t="s">
        <v>299</v>
      </c>
      <c r="FF185" s="127" t="s">
        <v>299</v>
      </c>
    </row>
    <row r="186" spans="2:162">
      <c r="B186" s="2" t="str">
        <f>IF('[1]Service Rank in each comparison'!D187="","",'[1]Service Rank in each comparison'!$C187)</f>
        <v>Fat digestion and absorption</v>
      </c>
      <c r="C186" s="5">
        <f>'[1]Service Rank in each comparison'!D187</f>
        <v>58.9114865065925</v>
      </c>
      <c r="D186" s="6">
        <f>IF('[1]Service Rank in each comparison'!E187="","",'[1]Service Rank in each comparison'!E187)</f>
        <v>-58.9114865065925</v>
      </c>
      <c r="E186" s="7">
        <f t="shared" si="40"/>
        <v>1</v>
      </c>
      <c r="F186" s="2" t="str">
        <f>IF('[1]Service Rank in each comparison'!F187="","",'[1]Service Rank in each comparison'!$C187)</f>
        <v>Fat digestion and absorption</v>
      </c>
      <c r="G186" s="5">
        <f>'[1]Service Rank in each comparison'!F187</f>
        <v>95.6087220970107</v>
      </c>
      <c r="H186" s="6">
        <f>'[1]Service Rank in each comparison'!G187</f>
        <v>55.8012835410461</v>
      </c>
      <c r="I186" s="7">
        <f t="shared" si="41"/>
        <v>1</v>
      </c>
      <c r="J186" s="2" t="str">
        <f>IF('[1]Service Rank in each comparison'!H187="","",'[1]Service Rank in each comparison'!$C187)</f>
        <v/>
      </c>
      <c r="K186" s="5">
        <f>'[1]Service Rank in each comparison'!H187</f>
        <v>0</v>
      </c>
      <c r="L186" s="6">
        <f>'[1]Service Rank in each comparison'!I187</f>
        <v>0</v>
      </c>
      <c r="M186" s="7">
        <f t="shared" si="42"/>
        <v>1</v>
      </c>
      <c r="N186" s="2" t="str">
        <f>IF('[1]Service Rank in each comparison'!J187="","",'[1]Service Rank in each comparison'!$C187)</f>
        <v/>
      </c>
      <c r="O186" s="5">
        <f>'[1]Service Rank in each comparison'!J187</f>
        <v>0</v>
      </c>
      <c r="P186" s="6">
        <f>'[1]Service Rank in each comparison'!K187</f>
        <v>0</v>
      </c>
      <c r="Q186" s="7">
        <f t="shared" si="43"/>
        <v>1</v>
      </c>
      <c r="R186" s="2" t="str">
        <f>IF('[1]Service Rank in each comparison'!L187="","",'[1]Service Rank in each comparison'!$C187)</f>
        <v/>
      </c>
      <c r="S186" s="5">
        <f>'[1]Service Rank in each comparison'!L187</f>
        <v>0</v>
      </c>
      <c r="T186" s="6">
        <f>'[1]Service Rank in each comparison'!M187</f>
        <v>0</v>
      </c>
      <c r="U186" s="7">
        <f t="shared" si="44"/>
        <v>1</v>
      </c>
      <c r="V186" s="2" t="str">
        <f>IF('[1]Service Rank in each comparison'!N187="","",'[1]Service Rank in each comparison'!$C187)</f>
        <v/>
      </c>
      <c r="W186" s="5">
        <f>'[1]Service Rank in each comparison'!N187</f>
        <v>0</v>
      </c>
      <c r="X186" s="6">
        <f>'[1]Service Rank in each comparison'!O187</f>
        <v>0</v>
      </c>
      <c r="Y186" s="7">
        <f t="shared" si="45"/>
        <v>1</v>
      </c>
      <c r="Z186" s="2" t="str">
        <f>IF('[1]Service Rank in each comparison'!P187="","",'[1]Service Rank in each comparison'!$C187)</f>
        <v/>
      </c>
      <c r="AA186" s="5">
        <f>'[1]Service Rank in each comparison'!P187</f>
        <v>0</v>
      </c>
      <c r="AB186" s="6">
        <f>'[1]Service Rank in each comparison'!Q187</f>
        <v>0</v>
      </c>
      <c r="AC186" s="7">
        <f t="shared" si="46"/>
        <v>1</v>
      </c>
      <c r="AD186" s="2" t="str">
        <f>IF('[1]Service Rank in each comparison'!R187="","",'[1]Service Rank in each comparison'!$C187)</f>
        <v/>
      </c>
      <c r="AE186" s="5">
        <f>'[1]Service Rank in each comparison'!R187</f>
        <v>0</v>
      </c>
      <c r="AF186" s="6">
        <f>'[1]Service Rank in each comparison'!S187</f>
        <v>0</v>
      </c>
      <c r="AG186" s="7">
        <f t="shared" si="47"/>
        <v>1</v>
      </c>
      <c r="AH186" s="2" t="str">
        <f>IF('[1]Service Rank in each comparison'!T187="","",'[1]Service Rank in each comparison'!$C187)</f>
        <v/>
      </c>
      <c r="AI186" s="5">
        <f>'[1]Service Rank in each comparison'!T187</f>
        <v>0</v>
      </c>
      <c r="AJ186" s="6">
        <f>'[1]Service Rank in each comparison'!U187</f>
        <v>0</v>
      </c>
      <c r="AK186" s="7">
        <f t="shared" si="48"/>
        <v>1</v>
      </c>
      <c r="AL186" s="2" t="str">
        <f>IF('[1]Service Rank in each comparison'!V187="","",'[1]Service Rank in each comparison'!$C187)</f>
        <v/>
      </c>
      <c r="AM186" s="5">
        <f>'[1]Service Rank in each comparison'!V187</f>
        <v>0</v>
      </c>
      <c r="AN186" s="6">
        <f>'[1]Service Rank in each comparison'!W187</f>
        <v>0</v>
      </c>
      <c r="AO186" s="7">
        <f t="shared" si="49"/>
        <v>1</v>
      </c>
      <c r="AP186" s="2" t="str">
        <f>IF('[1]Service Rank in each comparison'!X187="","",'[1]Service Rank in each comparison'!$C187)</f>
        <v/>
      </c>
      <c r="AQ186" s="5">
        <f>'[1]Service Rank in each comparison'!X187</f>
        <v>0</v>
      </c>
      <c r="AR186" s="6">
        <f>'[1]Service Rank in each comparison'!Y187</f>
        <v>0</v>
      </c>
      <c r="AS186" s="7">
        <f t="shared" si="50"/>
        <v>1</v>
      </c>
      <c r="AT186" s="2" t="str">
        <f>IF('[1]Service Rank in each comparison'!Z187="","",'[1]Service Rank in each comparison'!$C187)</f>
        <v/>
      </c>
      <c r="AU186" s="5">
        <f>'[1]Service Rank in each comparison'!Z187</f>
        <v>0</v>
      </c>
      <c r="AV186" s="6">
        <f>'[1]Service Rank in each comparison'!AA187</f>
        <v>0</v>
      </c>
      <c r="AW186" s="7">
        <f t="shared" si="51"/>
        <v>1</v>
      </c>
      <c r="AX186" s="2" t="str">
        <f>IF('[1]Service Rank in each comparison'!AB187="","",'[1]Service Rank in each comparison'!$C187)</f>
        <v/>
      </c>
      <c r="AY186" s="5">
        <f>'[1]Service Rank in each comparison'!AB187</f>
        <v>0</v>
      </c>
      <c r="AZ186" s="6">
        <f>'[1]Service Rank in each comparison'!AC187</f>
        <v>0</v>
      </c>
      <c r="BA186" s="7">
        <f t="shared" si="52"/>
        <v>1</v>
      </c>
      <c r="BB186" s="2" t="str">
        <f>IF('[1]Service Rank in each comparison'!AD187="","",'[1]Service Rank in each comparison'!$C187)</f>
        <v/>
      </c>
      <c r="BC186" s="5">
        <f>'[1]Service Rank in each comparison'!AD187</f>
        <v>0</v>
      </c>
      <c r="BD186" s="6">
        <f>'[1]Service Rank in each comparison'!AE187</f>
        <v>0</v>
      </c>
      <c r="BE186" s="7">
        <f t="shared" si="53"/>
        <v>1</v>
      </c>
      <c r="BF186" s="2" t="str">
        <f>IF('[1]Service Rank in each comparison'!AF187="","",'[1]Service Rank in each comparison'!$C187)</f>
        <v/>
      </c>
      <c r="BG186" s="5">
        <f>'[1]Service Rank in each comparison'!AF187</f>
        <v>0</v>
      </c>
      <c r="BH186" s="6">
        <f>'[1]Service Rank in each comparison'!AG187</f>
        <v>0</v>
      </c>
      <c r="BI186" s="7">
        <f t="shared" si="54"/>
        <v>1</v>
      </c>
      <c r="BJ186" s="2" t="str">
        <f>IF('[1]Service Rank in each comparison'!AH187="","",'[1]Service Rank in each comparison'!$C187)</f>
        <v/>
      </c>
      <c r="BK186" s="5">
        <f>'[1]Service Rank in each comparison'!AH187</f>
        <v>0</v>
      </c>
      <c r="BL186" s="6">
        <f>'[1]Service Rank in each comparison'!AI187</f>
        <v>0</v>
      </c>
      <c r="BM186" s="7">
        <f t="shared" si="55"/>
        <v>1</v>
      </c>
      <c r="BN186" s="2" t="str">
        <f>IF('[1]Service Rank in each comparison'!AJ187="","",'[1]Service Rank in each comparison'!$C187)</f>
        <v/>
      </c>
      <c r="BO186" s="5">
        <f>'[1]Service Rank in each comparison'!AJ187</f>
        <v>0</v>
      </c>
      <c r="BP186" s="6">
        <f>'[1]Service Rank in each comparison'!AK187</f>
        <v>0</v>
      </c>
      <c r="BQ186" s="7">
        <f t="shared" si="56"/>
        <v>1</v>
      </c>
      <c r="BR186" s="2" t="str">
        <f>IF('[1]Service Rank in each comparison'!AL187="","",'[1]Service Rank in each comparison'!$C187)</f>
        <v/>
      </c>
      <c r="BS186" s="5">
        <f>'[1]Service Rank in each comparison'!AL187</f>
        <v>0</v>
      </c>
      <c r="BT186" s="6">
        <f>'[1]Service Rank in each comparison'!AM187</f>
        <v>0</v>
      </c>
      <c r="BU186" s="7">
        <f t="shared" si="57"/>
        <v>1</v>
      </c>
      <c r="BV186" s="2" t="str">
        <f>IF('[1]Service Rank in each comparison'!AN187="","",'[1]Service Rank in each comparison'!$C187)</f>
        <v/>
      </c>
      <c r="BW186" s="5">
        <f>'[1]Service Rank in each comparison'!AN187</f>
        <v>0</v>
      </c>
      <c r="BX186" s="6">
        <f>'[1]Service Rank in each comparison'!AO187</f>
        <v>0</v>
      </c>
      <c r="BY186" s="7">
        <f t="shared" si="58"/>
        <v>1</v>
      </c>
      <c r="BZ186" s="2" t="str">
        <f>IF('[1]Service Rank in each comparison'!AP187="","",'[1]Service Rank in each comparison'!$C187)</f>
        <v/>
      </c>
      <c r="CA186" s="5">
        <f>'[1]Service Rank in each comparison'!AP187</f>
        <v>0</v>
      </c>
      <c r="CB186" s="6">
        <f>'[1]Service Rank in each comparison'!AQ187</f>
        <v>0</v>
      </c>
      <c r="CC186" s="7">
        <f t="shared" si="59"/>
        <v>1</v>
      </c>
      <c r="CE186" s="2" t="s">
        <v>257</v>
      </c>
      <c r="CF186" s="5">
        <v>17.9850934163037</v>
      </c>
      <c r="CG186" s="6">
        <v>17.9850934163037</v>
      </c>
      <c r="CH186" s="7">
        <v>1</v>
      </c>
      <c r="CI186" s="2" t="s">
        <v>299</v>
      </c>
      <c r="CJ186" s="125" t="s">
        <v>299</v>
      </c>
      <c r="CK186" s="126" t="s">
        <v>299</v>
      </c>
      <c r="CL186" s="127" t="s">
        <v>299</v>
      </c>
      <c r="CM186" s="2" t="s">
        <v>299</v>
      </c>
      <c r="CN186" s="125" t="s">
        <v>299</v>
      </c>
      <c r="CO186" s="126" t="s">
        <v>299</v>
      </c>
      <c r="CP186" s="127" t="s">
        <v>299</v>
      </c>
      <c r="CQ186" s="2" t="s">
        <v>299</v>
      </c>
      <c r="CR186" s="125" t="s">
        <v>299</v>
      </c>
      <c r="CS186" s="126" t="s">
        <v>299</v>
      </c>
      <c r="CT186" s="127" t="s">
        <v>299</v>
      </c>
      <c r="CU186" s="2" t="s">
        <v>299</v>
      </c>
      <c r="CV186" s="125" t="s">
        <v>299</v>
      </c>
      <c r="CW186" s="126" t="s">
        <v>299</v>
      </c>
      <c r="CX186" s="127" t="s">
        <v>299</v>
      </c>
      <c r="CY186" s="2" t="s">
        <v>299</v>
      </c>
      <c r="CZ186" s="125" t="s">
        <v>299</v>
      </c>
      <c r="DA186" s="126" t="s">
        <v>299</v>
      </c>
      <c r="DB186" s="127" t="s">
        <v>299</v>
      </c>
      <c r="DC186" s="2" t="s">
        <v>299</v>
      </c>
      <c r="DD186" s="125" t="s">
        <v>299</v>
      </c>
      <c r="DE186" s="126" t="s">
        <v>299</v>
      </c>
      <c r="DF186" s="127" t="s">
        <v>299</v>
      </c>
      <c r="DG186" s="2" t="s">
        <v>299</v>
      </c>
      <c r="DH186" s="125" t="s">
        <v>299</v>
      </c>
      <c r="DI186" s="126" t="s">
        <v>299</v>
      </c>
      <c r="DJ186" s="127" t="s">
        <v>299</v>
      </c>
      <c r="DK186" s="2" t="s">
        <v>299</v>
      </c>
      <c r="DL186" s="125" t="s">
        <v>299</v>
      </c>
      <c r="DM186" s="126" t="s">
        <v>299</v>
      </c>
      <c r="DN186" s="127" t="s">
        <v>299</v>
      </c>
      <c r="DO186" s="2" t="s">
        <v>299</v>
      </c>
      <c r="DP186" s="125" t="s">
        <v>299</v>
      </c>
      <c r="DQ186" s="126" t="s">
        <v>299</v>
      </c>
      <c r="DR186" s="127" t="s">
        <v>299</v>
      </c>
      <c r="DS186" s="2" t="s">
        <v>299</v>
      </c>
      <c r="DT186" s="125" t="s">
        <v>299</v>
      </c>
      <c r="DU186" s="126" t="s">
        <v>299</v>
      </c>
      <c r="DV186" s="127" t="s">
        <v>299</v>
      </c>
      <c r="DW186" s="2" t="s">
        <v>299</v>
      </c>
      <c r="DX186" s="125" t="s">
        <v>299</v>
      </c>
      <c r="DY186" s="126" t="s">
        <v>299</v>
      </c>
      <c r="DZ186" s="127" t="s">
        <v>299</v>
      </c>
      <c r="EA186" s="2" t="s">
        <v>299</v>
      </c>
      <c r="EB186" s="125" t="s">
        <v>299</v>
      </c>
      <c r="EC186" s="126" t="s">
        <v>299</v>
      </c>
      <c r="ED186" s="127" t="s">
        <v>299</v>
      </c>
      <c r="EE186" s="2" t="s">
        <v>299</v>
      </c>
      <c r="EF186" s="125" t="s">
        <v>299</v>
      </c>
      <c r="EG186" s="126" t="s">
        <v>299</v>
      </c>
      <c r="EH186" s="127" t="s">
        <v>299</v>
      </c>
      <c r="EI186" s="2" t="s">
        <v>299</v>
      </c>
      <c r="EJ186" s="125" t="s">
        <v>299</v>
      </c>
      <c r="EK186" s="126" t="s">
        <v>299</v>
      </c>
      <c r="EL186" s="127" t="s">
        <v>299</v>
      </c>
      <c r="EM186" s="2" t="s">
        <v>299</v>
      </c>
      <c r="EN186" s="125" t="s">
        <v>299</v>
      </c>
      <c r="EO186" s="126" t="s">
        <v>299</v>
      </c>
      <c r="EP186" s="127" t="s">
        <v>299</v>
      </c>
      <c r="EQ186" s="2" t="s">
        <v>299</v>
      </c>
      <c r="ER186" s="125" t="s">
        <v>299</v>
      </c>
      <c r="ES186" s="126" t="s">
        <v>299</v>
      </c>
      <c r="ET186" s="127" t="s">
        <v>299</v>
      </c>
      <c r="EU186" s="2" t="s">
        <v>299</v>
      </c>
      <c r="EV186" s="125" t="s">
        <v>299</v>
      </c>
      <c r="EW186" s="126" t="s">
        <v>299</v>
      </c>
      <c r="EX186" s="127" t="s">
        <v>299</v>
      </c>
      <c r="EY186" s="2" t="s">
        <v>299</v>
      </c>
      <c r="EZ186" s="125" t="s">
        <v>299</v>
      </c>
      <c r="FA186" s="126" t="s">
        <v>299</v>
      </c>
      <c r="FB186" s="127" t="s">
        <v>299</v>
      </c>
      <c r="FC186" s="2" t="s">
        <v>299</v>
      </c>
      <c r="FD186" s="125" t="s">
        <v>299</v>
      </c>
      <c r="FE186" s="126" t="s">
        <v>299</v>
      </c>
      <c r="FF186" s="127" t="s">
        <v>299</v>
      </c>
    </row>
    <row r="187" spans="2:162">
      <c r="B187" s="2" t="str">
        <f>IF('[1]Service Rank in each comparison'!D188="","",'[1]Service Rank in each comparison'!$C188)</f>
        <v>Bile secretion</v>
      </c>
      <c r="C187" s="5">
        <f>'[1]Service Rank in each comparison'!D188</f>
        <v>9.04332687322766</v>
      </c>
      <c r="D187" s="6">
        <f>IF('[1]Service Rank in each comparison'!E188="","",'[1]Service Rank in each comparison'!E188)</f>
        <v>-9.04332687322766</v>
      </c>
      <c r="E187" s="7">
        <f t="shared" si="40"/>
        <v>1</v>
      </c>
      <c r="F187" s="2" t="str">
        <f>IF('[1]Service Rank in each comparison'!F188="","",'[1]Service Rank in each comparison'!$C188)</f>
        <v>Bile secretion</v>
      </c>
      <c r="G187" s="5">
        <f>'[1]Service Rank in each comparison'!F188</f>
        <v>268.666248418973</v>
      </c>
      <c r="H187" s="6">
        <f>'[1]Service Rank in each comparison'!G188</f>
        <v>-99.2988798797677</v>
      </c>
      <c r="I187" s="7">
        <f t="shared" si="41"/>
        <v>1</v>
      </c>
      <c r="J187" s="2" t="str">
        <f>IF('[1]Service Rank in each comparison'!H188="","",'[1]Service Rank in each comparison'!$C188)</f>
        <v>Bile secretion</v>
      </c>
      <c r="K187" s="5">
        <f>'[1]Service Rank in each comparison'!H188</f>
        <v>5.68278996305619</v>
      </c>
      <c r="L187" s="6">
        <f>'[1]Service Rank in each comparison'!I188</f>
        <v>5.68278996305619</v>
      </c>
      <c r="M187" s="7">
        <f t="shared" si="42"/>
        <v>1</v>
      </c>
      <c r="N187" s="2" t="str">
        <f>IF('[1]Service Rank in each comparison'!J188="","",'[1]Service Rank in each comparison'!$C188)</f>
        <v/>
      </c>
      <c r="O187" s="5">
        <f>'[1]Service Rank in each comparison'!J188</f>
        <v>0</v>
      </c>
      <c r="P187" s="6">
        <f>'[1]Service Rank in each comparison'!K188</f>
        <v>0</v>
      </c>
      <c r="Q187" s="7">
        <f t="shared" si="43"/>
        <v>1</v>
      </c>
      <c r="R187" s="2" t="str">
        <f>IF('[1]Service Rank in each comparison'!L188="","",'[1]Service Rank in each comparison'!$C188)</f>
        <v/>
      </c>
      <c r="S187" s="5">
        <f>'[1]Service Rank in each comparison'!L188</f>
        <v>0</v>
      </c>
      <c r="T187" s="6">
        <f>'[1]Service Rank in each comparison'!M188</f>
        <v>0</v>
      </c>
      <c r="U187" s="7">
        <f t="shared" si="44"/>
        <v>1</v>
      </c>
      <c r="V187" s="2" t="str">
        <f>IF('[1]Service Rank in each comparison'!N188="","",'[1]Service Rank in each comparison'!$C188)</f>
        <v/>
      </c>
      <c r="W187" s="5">
        <f>'[1]Service Rank in each comparison'!N188</f>
        <v>0</v>
      </c>
      <c r="X187" s="6">
        <f>'[1]Service Rank in each comparison'!O188</f>
        <v>0</v>
      </c>
      <c r="Y187" s="7">
        <f t="shared" si="45"/>
        <v>1</v>
      </c>
      <c r="Z187" s="2" t="str">
        <f>IF('[1]Service Rank in each comparison'!P188="","",'[1]Service Rank in each comparison'!$C188)</f>
        <v/>
      </c>
      <c r="AA187" s="5">
        <f>'[1]Service Rank in each comparison'!P188</f>
        <v>0</v>
      </c>
      <c r="AB187" s="6">
        <f>'[1]Service Rank in each comparison'!Q188</f>
        <v>0</v>
      </c>
      <c r="AC187" s="7">
        <f t="shared" si="46"/>
        <v>1</v>
      </c>
      <c r="AD187" s="2" t="str">
        <f>IF('[1]Service Rank in each comparison'!R188="","",'[1]Service Rank in each comparison'!$C188)</f>
        <v/>
      </c>
      <c r="AE187" s="5">
        <f>'[1]Service Rank in each comparison'!R188</f>
        <v>0</v>
      </c>
      <c r="AF187" s="6">
        <f>'[1]Service Rank in each comparison'!S188</f>
        <v>0</v>
      </c>
      <c r="AG187" s="7">
        <f t="shared" si="47"/>
        <v>1</v>
      </c>
      <c r="AH187" s="2" t="str">
        <f>IF('[1]Service Rank in each comparison'!T188="","",'[1]Service Rank in each comparison'!$C188)</f>
        <v/>
      </c>
      <c r="AI187" s="5">
        <f>'[1]Service Rank in each comparison'!T188</f>
        <v>0</v>
      </c>
      <c r="AJ187" s="6">
        <f>'[1]Service Rank in each comparison'!U188</f>
        <v>0</v>
      </c>
      <c r="AK187" s="7">
        <f t="shared" si="48"/>
        <v>1</v>
      </c>
      <c r="AL187" s="2" t="str">
        <f>IF('[1]Service Rank in each comparison'!V188="","",'[1]Service Rank in each comparison'!$C188)</f>
        <v/>
      </c>
      <c r="AM187" s="5">
        <f>'[1]Service Rank in each comparison'!V188</f>
        <v>0</v>
      </c>
      <c r="AN187" s="6">
        <f>'[1]Service Rank in each comparison'!W188</f>
        <v>0</v>
      </c>
      <c r="AO187" s="7">
        <f t="shared" si="49"/>
        <v>1</v>
      </c>
      <c r="AP187" s="2" t="str">
        <f>IF('[1]Service Rank in each comparison'!X188="","",'[1]Service Rank in each comparison'!$C188)</f>
        <v/>
      </c>
      <c r="AQ187" s="5">
        <f>'[1]Service Rank in each comparison'!X188</f>
        <v>0</v>
      </c>
      <c r="AR187" s="6">
        <f>'[1]Service Rank in each comparison'!Y188</f>
        <v>0</v>
      </c>
      <c r="AS187" s="7">
        <f t="shared" si="50"/>
        <v>1</v>
      </c>
      <c r="AT187" s="2" t="str">
        <f>IF('[1]Service Rank in each comparison'!Z188="","",'[1]Service Rank in each comparison'!$C188)</f>
        <v/>
      </c>
      <c r="AU187" s="5">
        <f>'[1]Service Rank in each comparison'!Z188</f>
        <v>0</v>
      </c>
      <c r="AV187" s="6">
        <f>'[1]Service Rank in each comparison'!AA188</f>
        <v>0</v>
      </c>
      <c r="AW187" s="7">
        <f t="shared" si="51"/>
        <v>1</v>
      </c>
      <c r="AX187" s="2" t="str">
        <f>IF('[1]Service Rank in each comparison'!AB188="","",'[1]Service Rank in each comparison'!$C188)</f>
        <v/>
      </c>
      <c r="AY187" s="5">
        <f>'[1]Service Rank in each comparison'!AB188</f>
        <v>0</v>
      </c>
      <c r="AZ187" s="6">
        <f>'[1]Service Rank in each comparison'!AC188</f>
        <v>0</v>
      </c>
      <c r="BA187" s="7">
        <f t="shared" si="52"/>
        <v>1</v>
      </c>
      <c r="BB187" s="2" t="str">
        <f>IF('[1]Service Rank in each comparison'!AD188="","",'[1]Service Rank in each comparison'!$C188)</f>
        <v/>
      </c>
      <c r="BC187" s="5">
        <f>'[1]Service Rank in each comparison'!AD188</f>
        <v>0</v>
      </c>
      <c r="BD187" s="6">
        <f>'[1]Service Rank in each comparison'!AE188</f>
        <v>0</v>
      </c>
      <c r="BE187" s="7">
        <f t="shared" si="53"/>
        <v>1</v>
      </c>
      <c r="BF187" s="2" t="str">
        <f>IF('[1]Service Rank in each comparison'!AF188="","",'[1]Service Rank in each comparison'!$C188)</f>
        <v/>
      </c>
      <c r="BG187" s="5">
        <f>'[1]Service Rank in each comparison'!AF188</f>
        <v>0</v>
      </c>
      <c r="BH187" s="6">
        <f>'[1]Service Rank in each comparison'!AG188</f>
        <v>0</v>
      </c>
      <c r="BI187" s="7">
        <f t="shared" si="54"/>
        <v>1</v>
      </c>
      <c r="BJ187" s="2" t="str">
        <f>IF('[1]Service Rank in each comparison'!AH188="","",'[1]Service Rank in each comparison'!$C188)</f>
        <v/>
      </c>
      <c r="BK187" s="5">
        <f>'[1]Service Rank in each comparison'!AH188</f>
        <v>0</v>
      </c>
      <c r="BL187" s="6">
        <f>'[1]Service Rank in each comparison'!AI188</f>
        <v>0</v>
      </c>
      <c r="BM187" s="7">
        <f t="shared" si="55"/>
        <v>1</v>
      </c>
      <c r="BN187" s="2" t="str">
        <f>IF('[1]Service Rank in each comparison'!AJ188="","",'[1]Service Rank in each comparison'!$C188)</f>
        <v/>
      </c>
      <c r="BO187" s="5">
        <f>'[1]Service Rank in each comparison'!AJ188</f>
        <v>0</v>
      </c>
      <c r="BP187" s="6">
        <f>'[1]Service Rank in each comparison'!AK188</f>
        <v>0</v>
      </c>
      <c r="BQ187" s="7">
        <f t="shared" si="56"/>
        <v>1</v>
      </c>
      <c r="BR187" s="2" t="str">
        <f>IF('[1]Service Rank in each comparison'!AL188="","",'[1]Service Rank in each comparison'!$C188)</f>
        <v/>
      </c>
      <c r="BS187" s="5">
        <f>'[1]Service Rank in each comparison'!AL188</f>
        <v>0</v>
      </c>
      <c r="BT187" s="6">
        <f>'[1]Service Rank in each comparison'!AM188</f>
        <v>0</v>
      </c>
      <c r="BU187" s="7">
        <f t="shared" si="57"/>
        <v>1</v>
      </c>
      <c r="BV187" s="2" t="str">
        <f>IF('[1]Service Rank in each comparison'!AN188="","",'[1]Service Rank in each comparison'!$C188)</f>
        <v/>
      </c>
      <c r="BW187" s="5">
        <f>'[1]Service Rank in each comparison'!AN188</f>
        <v>0</v>
      </c>
      <c r="BX187" s="6">
        <f>'[1]Service Rank in each comparison'!AO188</f>
        <v>0</v>
      </c>
      <c r="BY187" s="7">
        <f t="shared" si="58"/>
        <v>1</v>
      </c>
      <c r="BZ187" s="2" t="str">
        <f>IF('[1]Service Rank in each comparison'!AP188="","",'[1]Service Rank in each comparison'!$C188)</f>
        <v/>
      </c>
      <c r="CA187" s="5">
        <f>'[1]Service Rank in each comparison'!AP188</f>
        <v>0</v>
      </c>
      <c r="CB187" s="6">
        <f>'[1]Service Rank in each comparison'!AQ188</f>
        <v>0</v>
      </c>
      <c r="CC187" s="7">
        <f t="shared" si="59"/>
        <v>1</v>
      </c>
      <c r="CE187" s="2" t="s">
        <v>294</v>
      </c>
      <c r="CF187" s="5">
        <v>17.9559855444611</v>
      </c>
      <c r="CG187" s="6">
        <v>17.9559855444611</v>
      </c>
      <c r="CH187" s="7">
        <v>1</v>
      </c>
      <c r="CI187" s="2" t="s">
        <v>299</v>
      </c>
      <c r="CJ187" s="125" t="s">
        <v>299</v>
      </c>
      <c r="CK187" s="126" t="s">
        <v>299</v>
      </c>
      <c r="CL187" s="127" t="s">
        <v>299</v>
      </c>
      <c r="CM187" s="2" t="s">
        <v>299</v>
      </c>
      <c r="CN187" s="125" t="s">
        <v>299</v>
      </c>
      <c r="CO187" s="126" t="s">
        <v>299</v>
      </c>
      <c r="CP187" s="127" t="s">
        <v>299</v>
      </c>
      <c r="CQ187" s="2" t="s">
        <v>299</v>
      </c>
      <c r="CR187" s="125" t="s">
        <v>299</v>
      </c>
      <c r="CS187" s="126" t="s">
        <v>299</v>
      </c>
      <c r="CT187" s="127" t="s">
        <v>299</v>
      </c>
      <c r="CU187" s="2" t="s">
        <v>299</v>
      </c>
      <c r="CV187" s="125" t="s">
        <v>299</v>
      </c>
      <c r="CW187" s="126" t="s">
        <v>299</v>
      </c>
      <c r="CX187" s="127" t="s">
        <v>299</v>
      </c>
      <c r="CY187" s="2" t="s">
        <v>299</v>
      </c>
      <c r="CZ187" s="125" t="s">
        <v>299</v>
      </c>
      <c r="DA187" s="126" t="s">
        <v>299</v>
      </c>
      <c r="DB187" s="127" t="s">
        <v>299</v>
      </c>
      <c r="DC187" s="2" t="s">
        <v>299</v>
      </c>
      <c r="DD187" s="125" t="s">
        <v>299</v>
      </c>
      <c r="DE187" s="126" t="s">
        <v>299</v>
      </c>
      <c r="DF187" s="127" t="s">
        <v>299</v>
      </c>
      <c r="DG187" s="2" t="s">
        <v>299</v>
      </c>
      <c r="DH187" s="125" t="s">
        <v>299</v>
      </c>
      <c r="DI187" s="126" t="s">
        <v>299</v>
      </c>
      <c r="DJ187" s="127" t="s">
        <v>299</v>
      </c>
      <c r="DK187" s="2" t="s">
        <v>299</v>
      </c>
      <c r="DL187" s="125" t="s">
        <v>299</v>
      </c>
      <c r="DM187" s="126" t="s">
        <v>299</v>
      </c>
      <c r="DN187" s="127" t="s">
        <v>299</v>
      </c>
      <c r="DO187" s="2" t="s">
        <v>299</v>
      </c>
      <c r="DP187" s="125" t="s">
        <v>299</v>
      </c>
      <c r="DQ187" s="126" t="s">
        <v>299</v>
      </c>
      <c r="DR187" s="127" t="s">
        <v>299</v>
      </c>
      <c r="DS187" s="2" t="s">
        <v>299</v>
      </c>
      <c r="DT187" s="125" t="s">
        <v>299</v>
      </c>
      <c r="DU187" s="126" t="s">
        <v>299</v>
      </c>
      <c r="DV187" s="127" t="s">
        <v>299</v>
      </c>
      <c r="DW187" s="2" t="s">
        <v>299</v>
      </c>
      <c r="DX187" s="125" t="s">
        <v>299</v>
      </c>
      <c r="DY187" s="126" t="s">
        <v>299</v>
      </c>
      <c r="DZ187" s="127" t="s">
        <v>299</v>
      </c>
      <c r="EA187" s="2" t="s">
        <v>299</v>
      </c>
      <c r="EB187" s="125" t="s">
        <v>299</v>
      </c>
      <c r="EC187" s="126" t="s">
        <v>299</v>
      </c>
      <c r="ED187" s="127" t="s">
        <v>299</v>
      </c>
      <c r="EE187" s="2" t="s">
        <v>299</v>
      </c>
      <c r="EF187" s="125" t="s">
        <v>299</v>
      </c>
      <c r="EG187" s="126" t="s">
        <v>299</v>
      </c>
      <c r="EH187" s="127" t="s">
        <v>299</v>
      </c>
      <c r="EI187" s="2" t="s">
        <v>299</v>
      </c>
      <c r="EJ187" s="125" t="s">
        <v>299</v>
      </c>
      <c r="EK187" s="126" t="s">
        <v>299</v>
      </c>
      <c r="EL187" s="127" t="s">
        <v>299</v>
      </c>
      <c r="EM187" s="2" t="s">
        <v>299</v>
      </c>
      <c r="EN187" s="125" t="s">
        <v>299</v>
      </c>
      <c r="EO187" s="126" t="s">
        <v>299</v>
      </c>
      <c r="EP187" s="127" t="s">
        <v>299</v>
      </c>
      <c r="EQ187" s="2" t="s">
        <v>299</v>
      </c>
      <c r="ER187" s="125" t="s">
        <v>299</v>
      </c>
      <c r="ES187" s="126" t="s">
        <v>299</v>
      </c>
      <c r="ET187" s="127" t="s">
        <v>299</v>
      </c>
      <c r="EU187" s="2" t="s">
        <v>299</v>
      </c>
      <c r="EV187" s="125" t="s">
        <v>299</v>
      </c>
      <c r="EW187" s="126" t="s">
        <v>299</v>
      </c>
      <c r="EX187" s="127" t="s">
        <v>299</v>
      </c>
      <c r="EY187" s="2" t="s">
        <v>299</v>
      </c>
      <c r="EZ187" s="125" t="s">
        <v>299</v>
      </c>
      <c r="FA187" s="126" t="s">
        <v>299</v>
      </c>
      <c r="FB187" s="127" t="s">
        <v>299</v>
      </c>
      <c r="FC187" s="2" t="s">
        <v>299</v>
      </c>
      <c r="FD187" s="125" t="s">
        <v>299</v>
      </c>
      <c r="FE187" s="126" t="s">
        <v>299</v>
      </c>
      <c r="FF187" s="127" t="s">
        <v>299</v>
      </c>
    </row>
    <row r="188" spans="2:162">
      <c r="B188" s="2" t="str">
        <f>IF('[1]Service Rank in each comparison'!D189="","",'[1]Service Rank in each comparison'!$C189)</f>
        <v>Vitamin digestion and absorption</v>
      </c>
      <c r="C188" s="5">
        <f>'[1]Service Rank in each comparison'!D189</f>
        <v>179.355806319566</v>
      </c>
      <c r="D188" s="6">
        <f>IF('[1]Service Rank in each comparison'!E189="","",'[1]Service Rank in each comparison'!E189)</f>
        <v>-179.355806319566</v>
      </c>
      <c r="E188" s="7">
        <f t="shared" si="40"/>
        <v>1</v>
      </c>
      <c r="F188" s="2" t="str">
        <f>IF('[1]Service Rank in each comparison'!F189="","",'[1]Service Rank in each comparison'!$C189)</f>
        <v/>
      </c>
      <c r="G188" s="5">
        <f>'[1]Service Rank in each comparison'!F189</f>
        <v>0</v>
      </c>
      <c r="H188" s="6">
        <f>'[1]Service Rank in each comparison'!G189</f>
        <v>0</v>
      </c>
      <c r="I188" s="7">
        <f t="shared" si="41"/>
        <v>1</v>
      </c>
      <c r="J188" s="2" t="str">
        <f>IF('[1]Service Rank in each comparison'!H189="","",'[1]Service Rank in each comparison'!$C189)</f>
        <v/>
      </c>
      <c r="K188" s="5">
        <f>'[1]Service Rank in each comparison'!H189</f>
        <v>0</v>
      </c>
      <c r="L188" s="6">
        <f>'[1]Service Rank in each comparison'!I189</f>
        <v>0</v>
      </c>
      <c r="M188" s="7">
        <f t="shared" si="42"/>
        <v>1</v>
      </c>
      <c r="N188" s="2" t="str">
        <f>IF('[1]Service Rank in each comparison'!J189="","",'[1]Service Rank in each comparison'!$C189)</f>
        <v/>
      </c>
      <c r="O188" s="5">
        <f>'[1]Service Rank in each comparison'!J189</f>
        <v>0</v>
      </c>
      <c r="P188" s="6">
        <f>'[1]Service Rank in each comparison'!K189</f>
        <v>0</v>
      </c>
      <c r="Q188" s="7">
        <f t="shared" si="43"/>
        <v>1</v>
      </c>
      <c r="R188" s="2" t="str">
        <f>IF('[1]Service Rank in each comparison'!L189="","",'[1]Service Rank in each comparison'!$C189)</f>
        <v/>
      </c>
      <c r="S188" s="5">
        <f>'[1]Service Rank in each comparison'!L189</f>
        <v>0</v>
      </c>
      <c r="T188" s="6">
        <f>'[1]Service Rank in each comparison'!M189</f>
        <v>0</v>
      </c>
      <c r="U188" s="7">
        <f t="shared" si="44"/>
        <v>1</v>
      </c>
      <c r="V188" s="2" t="str">
        <f>IF('[1]Service Rank in each comparison'!N189="","",'[1]Service Rank in each comparison'!$C189)</f>
        <v/>
      </c>
      <c r="W188" s="5">
        <f>'[1]Service Rank in each comparison'!N189</f>
        <v>0</v>
      </c>
      <c r="X188" s="6">
        <f>'[1]Service Rank in each comparison'!O189</f>
        <v>0</v>
      </c>
      <c r="Y188" s="7">
        <f t="shared" si="45"/>
        <v>1</v>
      </c>
      <c r="Z188" s="2" t="str">
        <f>IF('[1]Service Rank in each comparison'!P189="","",'[1]Service Rank in each comparison'!$C189)</f>
        <v/>
      </c>
      <c r="AA188" s="5">
        <f>'[1]Service Rank in each comparison'!P189</f>
        <v>0</v>
      </c>
      <c r="AB188" s="6">
        <f>'[1]Service Rank in each comparison'!Q189</f>
        <v>0</v>
      </c>
      <c r="AC188" s="7">
        <f t="shared" si="46"/>
        <v>1</v>
      </c>
      <c r="AD188" s="2" t="str">
        <f>IF('[1]Service Rank in each comparison'!R189="","",'[1]Service Rank in each comparison'!$C189)</f>
        <v/>
      </c>
      <c r="AE188" s="5">
        <f>'[1]Service Rank in each comparison'!R189</f>
        <v>0</v>
      </c>
      <c r="AF188" s="6">
        <f>'[1]Service Rank in each comparison'!S189</f>
        <v>0</v>
      </c>
      <c r="AG188" s="7">
        <f t="shared" si="47"/>
        <v>1</v>
      </c>
      <c r="AH188" s="2" t="str">
        <f>IF('[1]Service Rank in each comparison'!T189="","",'[1]Service Rank in each comparison'!$C189)</f>
        <v/>
      </c>
      <c r="AI188" s="5">
        <f>'[1]Service Rank in each comparison'!T189</f>
        <v>0</v>
      </c>
      <c r="AJ188" s="6">
        <f>'[1]Service Rank in each comparison'!U189</f>
        <v>0</v>
      </c>
      <c r="AK188" s="7">
        <f t="shared" si="48"/>
        <v>1</v>
      </c>
      <c r="AL188" s="2" t="str">
        <f>IF('[1]Service Rank in each comparison'!V189="","",'[1]Service Rank in each comparison'!$C189)</f>
        <v/>
      </c>
      <c r="AM188" s="5">
        <f>'[1]Service Rank in each comparison'!V189</f>
        <v>0</v>
      </c>
      <c r="AN188" s="6">
        <f>'[1]Service Rank in each comparison'!W189</f>
        <v>0</v>
      </c>
      <c r="AO188" s="7">
        <f t="shared" si="49"/>
        <v>1</v>
      </c>
      <c r="AP188" s="2" t="str">
        <f>IF('[1]Service Rank in each comparison'!X189="","",'[1]Service Rank in each comparison'!$C189)</f>
        <v/>
      </c>
      <c r="AQ188" s="5">
        <f>'[1]Service Rank in each comparison'!X189</f>
        <v>0</v>
      </c>
      <c r="AR188" s="6">
        <f>'[1]Service Rank in each comparison'!Y189</f>
        <v>0</v>
      </c>
      <c r="AS188" s="7">
        <f t="shared" si="50"/>
        <v>1</v>
      </c>
      <c r="AT188" s="2" t="str">
        <f>IF('[1]Service Rank in each comparison'!Z189="","",'[1]Service Rank in each comparison'!$C189)</f>
        <v/>
      </c>
      <c r="AU188" s="5">
        <f>'[1]Service Rank in each comparison'!Z189</f>
        <v>0</v>
      </c>
      <c r="AV188" s="6">
        <f>'[1]Service Rank in each comparison'!AA189</f>
        <v>0</v>
      </c>
      <c r="AW188" s="7">
        <f t="shared" si="51"/>
        <v>1</v>
      </c>
      <c r="AX188" s="2" t="str">
        <f>IF('[1]Service Rank in each comparison'!AB189="","",'[1]Service Rank in each comparison'!$C189)</f>
        <v/>
      </c>
      <c r="AY188" s="5">
        <f>'[1]Service Rank in each comparison'!AB189</f>
        <v>0</v>
      </c>
      <c r="AZ188" s="6">
        <f>'[1]Service Rank in each comparison'!AC189</f>
        <v>0</v>
      </c>
      <c r="BA188" s="7">
        <f t="shared" si="52"/>
        <v>1</v>
      </c>
      <c r="BB188" s="2" t="str">
        <f>IF('[1]Service Rank in each comparison'!AD189="","",'[1]Service Rank in each comparison'!$C189)</f>
        <v/>
      </c>
      <c r="BC188" s="5">
        <f>'[1]Service Rank in each comparison'!AD189</f>
        <v>0</v>
      </c>
      <c r="BD188" s="6">
        <f>'[1]Service Rank in each comparison'!AE189</f>
        <v>0</v>
      </c>
      <c r="BE188" s="7">
        <f t="shared" si="53"/>
        <v>1</v>
      </c>
      <c r="BF188" s="2" t="str">
        <f>IF('[1]Service Rank in each comparison'!AF189="","",'[1]Service Rank in each comparison'!$C189)</f>
        <v/>
      </c>
      <c r="BG188" s="5">
        <f>'[1]Service Rank in each comparison'!AF189</f>
        <v>0</v>
      </c>
      <c r="BH188" s="6">
        <f>'[1]Service Rank in each comparison'!AG189</f>
        <v>0</v>
      </c>
      <c r="BI188" s="7">
        <f t="shared" si="54"/>
        <v>1</v>
      </c>
      <c r="BJ188" s="2" t="str">
        <f>IF('[1]Service Rank in each comparison'!AH189="","",'[1]Service Rank in each comparison'!$C189)</f>
        <v/>
      </c>
      <c r="BK188" s="5">
        <f>'[1]Service Rank in each comparison'!AH189</f>
        <v>0</v>
      </c>
      <c r="BL188" s="6">
        <f>'[1]Service Rank in each comparison'!AI189</f>
        <v>0</v>
      </c>
      <c r="BM188" s="7">
        <f t="shared" si="55"/>
        <v>1</v>
      </c>
      <c r="BN188" s="2" t="str">
        <f>IF('[1]Service Rank in each comparison'!AJ189="","",'[1]Service Rank in each comparison'!$C189)</f>
        <v/>
      </c>
      <c r="BO188" s="5">
        <f>'[1]Service Rank in each comparison'!AJ189</f>
        <v>0</v>
      </c>
      <c r="BP188" s="6">
        <f>'[1]Service Rank in each comparison'!AK189</f>
        <v>0</v>
      </c>
      <c r="BQ188" s="7">
        <f t="shared" si="56"/>
        <v>1</v>
      </c>
      <c r="BR188" s="2" t="str">
        <f>IF('[1]Service Rank in each comparison'!AL189="","",'[1]Service Rank in each comparison'!$C189)</f>
        <v/>
      </c>
      <c r="BS188" s="5">
        <f>'[1]Service Rank in each comparison'!AL189</f>
        <v>0</v>
      </c>
      <c r="BT188" s="6">
        <f>'[1]Service Rank in each comparison'!AM189</f>
        <v>0</v>
      </c>
      <c r="BU188" s="7">
        <f t="shared" si="57"/>
        <v>1</v>
      </c>
      <c r="BV188" s="2" t="str">
        <f>IF('[1]Service Rank in each comparison'!AN189="","",'[1]Service Rank in each comparison'!$C189)</f>
        <v/>
      </c>
      <c r="BW188" s="5">
        <f>'[1]Service Rank in each comparison'!AN189</f>
        <v>0</v>
      </c>
      <c r="BX188" s="6">
        <f>'[1]Service Rank in each comparison'!AO189</f>
        <v>0</v>
      </c>
      <c r="BY188" s="7">
        <f t="shared" si="58"/>
        <v>1</v>
      </c>
      <c r="BZ188" s="2" t="str">
        <f>IF('[1]Service Rank in each comparison'!AP189="","",'[1]Service Rank in each comparison'!$C189)</f>
        <v/>
      </c>
      <c r="CA188" s="5">
        <f>'[1]Service Rank in each comparison'!AP189</f>
        <v>0</v>
      </c>
      <c r="CB188" s="6">
        <f>'[1]Service Rank in each comparison'!AQ189</f>
        <v>0</v>
      </c>
      <c r="CC188" s="7">
        <f t="shared" si="59"/>
        <v>1</v>
      </c>
      <c r="CE188" s="2" t="s">
        <v>252</v>
      </c>
      <c r="CF188" s="5">
        <v>16.4545831852503</v>
      </c>
      <c r="CG188" s="6">
        <v>-16.4545831852503</v>
      </c>
      <c r="CH188" s="7">
        <v>1</v>
      </c>
      <c r="CI188" s="2" t="s">
        <v>299</v>
      </c>
      <c r="CJ188" s="125" t="s">
        <v>299</v>
      </c>
      <c r="CK188" s="126" t="s">
        <v>299</v>
      </c>
      <c r="CL188" s="127" t="s">
        <v>299</v>
      </c>
      <c r="CM188" s="2" t="s">
        <v>299</v>
      </c>
      <c r="CN188" s="125" t="s">
        <v>299</v>
      </c>
      <c r="CO188" s="126" t="s">
        <v>299</v>
      </c>
      <c r="CP188" s="127" t="s">
        <v>299</v>
      </c>
      <c r="CQ188" s="2" t="s">
        <v>299</v>
      </c>
      <c r="CR188" s="125" t="s">
        <v>299</v>
      </c>
      <c r="CS188" s="126" t="s">
        <v>299</v>
      </c>
      <c r="CT188" s="127" t="s">
        <v>299</v>
      </c>
      <c r="CU188" s="2" t="s">
        <v>299</v>
      </c>
      <c r="CV188" s="125" t="s">
        <v>299</v>
      </c>
      <c r="CW188" s="126" t="s">
        <v>299</v>
      </c>
      <c r="CX188" s="127" t="s">
        <v>299</v>
      </c>
      <c r="CY188" s="2" t="s">
        <v>299</v>
      </c>
      <c r="CZ188" s="125" t="s">
        <v>299</v>
      </c>
      <c r="DA188" s="126" t="s">
        <v>299</v>
      </c>
      <c r="DB188" s="127" t="s">
        <v>299</v>
      </c>
      <c r="DC188" s="2" t="s">
        <v>299</v>
      </c>
      <c r="DD188" s="125" t="s">
        <v>299</v>
      </c>
      <c r="DE188" s="126" t="s">
        <v>299</v>
      </c>
      <c r="DF188" s="127" t="s">
        <v>299</v>
      </c>
      <c r="DG188" s="2" t="s">
        <v>299</v>
      </c>
      <c r="DH188" s="125" t="s">
        <v>299</v>
      </c>
      <c r="DI188" s="126" t="s">
        <v>299</v>
      </c>
      <c r="DJ188" s="127" t="s">
        <v>299</v>
      </c>
      <c r="DK188" s="2" t="s">
        <v>299</v>
      </c>
      <c r="DL188" s="125" t="s">
        <v>299</v>
      </c>
      <c r="DM188" s="126" t="s">
        <v>299</v>
      </c>
      <c r="DN188" s="127" t="s">
        <v>299</v>
      </c>
      <c r="DO188" s="2" t="s">
        <v>299</v>
      </c>
      <c r="DP188" s="125" t="s">
        <v>299</v>
      </c>
      <c r="DQ188" s="126" t="s">
        <v>299</v>
      </c>
      <c r="DR188" s="127" t="s">
        <v>299</v>
      </c>
      <c r="DS188" s="2" t="s">
        <v>299</v>
      </c>
      <c r="DT188" s="125" t="s">
        <v>299</v>
      </c>
      <c r="DU188" s="126" t="s">
        <v>299</v>
      </c>
      <c r="DV188" s="127" t="s">
        <v>299</v>
      </c>
      <c r="DW188" s="2" t="s">
        <v>299</v>
      </c>
      <c r="DX188" s="125" t="s">
        <v>299</v>
      </c>
      <c r="DY188" s="126" t="s">
        <v>299</v>
      </c>
      <c r="DZ188" s="127" t="s">
        <v>299</v>
      </c>
      <c r="EA188" s="2" t="s">
        <v>299</v>
      </c>
      <c r="EB188" s="125" t="s">
        <v>299</v>
      </c>
      <c r="EC188" s="126" t="s">
        <v>299</v>
      </c>
      <c r="ED188" s="127" t="s">
        <v>299</v>
      </c>
      <c r="EE188" s="2" t="s">
        <v>299</v>
      </c>
      <c r="EF188" s="125" t="s">
        <v>299</v>
      </c>
      <c r="EG188" s="126" t="s">
        <v>299</v>
      </c>
      <c r="EH188" s="127" t="s">
        <v>299</v>
      </c>
      <c r="EI188" s="2" t="s">
        <v>299</v>
      </c>
      <c r="EJ188" s="125" t="s">
        <v>299</v>
      </c>
      <c r="EK188" s="126" t="s">
        <v>299</v>
      </c>
      <c r="EL188" s="127" t="s">
        <v>299</v>
      </c>
      <c r="EM188" s="2" t="s">
        <v>299</v>
      </c>
      <c r="EN188" s="125" t="s">
        <v>299</v>
      </c>
      <c r="EO188" s="126" t="s">
        <v>299</v>
      </c>
      <c r="EP188" s="127" t="s">
        <v>299</v>
      </c>
      <c r="EQ188" s="2" t="s">
        <v>299</v>
      </c>
      <c r="ER188" s="125" t="s">
        <v>299</v>
      </c>
      <c r="ES188" s="126" t="s">
        <v>299</v>
      </c>
      <c r="ET188" s="127" t="s">
        <v>299</v>
      </c>
      <c r="EU188" s="2" t="s">
        <v>299</v>
      </c>
      <c r="EV188" s="125" t="s">
        <v>299</v>
      </c>
      <c r="EW188" s="126" t="s">
        <v>299</v>
      </c>
      <c r="EX188" s="127" t="s">
        <v>299</v>
      </c>
      <c r="EY188" s="2" t="s">
        <v>299</v>
      </c>
      <c r="EZ188" s="125" t="s">
        <v>299</v>
      </c>
      <c r="FA188" s="126" t="s">
        <v>299</v>
      </c>
      <c r="FB188" s="127" t="s">
        <v>299</v>
      </c>
      <c r="FC188" s="2" t="s">
        <v>299</v>
      </c>
      <c r="FD188" s="125" t="s">
        <v>299</v>
      </c>
      <c r="FE188" s="126" t="s">
        <v>299</v>
      </c>
      <c r="FF188" s="127" t="s">
        <v>299</v>
      </c>
    </row>
    <row r="189" spans="2:162">
      <c r="B189" s="2" t="str">
        <f>IF('[1]Service Rank in each comparison'!D190="","",'[1]Service Rank in each comparison'!$C190)</f>
        <v>Mineral absorption</v>
      </c>
      <c r="C189" s="5">
        <f>'[1]Service Rank in each comparison'!D190</f>
        <v>17.1226943315573</v>
      </c>
      <c r="D189" s="6">
        <f>IF('[1]Service Rank in each comparison'!E190="","",'[1]Service Rank in each comparison'!E190)</f>
        <v>-17.1226943315573</v>
      </c>
      <c r="E189" s="7">
        <f t="shared" si="40"/>
        <v>1</v>
      </c>
      <c r="F189" s="2" t="str">
        <f>IF('[1]Service Rank in each comparison'!F190="","",'[1]Service Rank in each comparison'!$C190)</f>
        <v>Mineral absorption</v>
      </c>
      <c r="G189" s="5">
        <f>'[1]Service Rank in each comparison'!F190</f>
        <v>210.78670408668</v>
      </c>
      <c r="H189" s="6">
        <f>'[1]Service Rank in each comparison'!G190</f>
        <v>-93.5503863504877</v>
      </c>
      <c r="I189" s="7">
        <f t="shared" si="41"/>
        <v>1</v>
      </c>
      <c r="J189" s="2" t="str">
        <f>IF('[1]Service Rank in each comparison'!H190="","",'[1]Service Rank in each comparison'!$C190)</f>
        <v>Mineral absorption</v>
      </c>
      <c r="K189" s="5">
        <f>'[1]Service Rank in each comparison'!H190</f>
        <v>38.552272952531</v>
      </c>
      <c r="L189" s="6">
        <f>'[1]Service Rank in each comparison'!I190</f>
        <v>-38.552272952531</v>
      </c>
      <c r="M189" s="7">
        <f t="shared" si="42"/>
        <v>1</v>
      </c>
      <c r="N189" s="2" t="str">
        <f>IF('[1]Service Rank in each comparison'!J190="","",'[1]Service Rank in each comparison'!$C190)</f>
        <v/>
      </c>
      <c r="O189" s="5">
        <f>'[1]Service Rank in each comparison'!J190</f>
        <v>0</v>
      </c>
      <c r="P189" s="6">
        <f>'[1]Service Rank in each comparison'!K190</f>
        <v>0</v>
      </c>
      <c r="Q189" s="7">
        <f t="shared" si="43"/>
        <v>1</v>
      </c>
      <c r="R189" s="2" t="str">
        <f>IF('[1]Service Rank in each comparison'!L190="","",'[1]Service Rank in each comparison'!$C190)</f>
        <v/>
      </c>
      <c r="S189" s="5">
        <f>'[1]Service Rank in each comparison'!L190</f>
        <v>0</v>
      </c>
      <c r="T189" s="6">
        <f>'[1]Service Rank in each comparison'!M190</f>
        <v>0</v>
      </c>
      <c r="U189" s="7">
        <f t="shared" si="44"/>
        <v>1</v>
      </c>
      <c r="V189" s="2" t="str">
        <f>IF('[1]Service Rank in each comparison'!N190="","",'[1]Service Rank in each comparison'!$C190)</f>
        <v/>
      </c>
      <c r="W189" s="5">
        <f>'[1]Service Rank in each comparison'!N190</f>
        <v>0</v>
      </c>
      <c r="X189" s="6">
        <f>'[1]Service Rank in each comparison'!O190</f>
        <v>0</v>
      </c>
      <c r="Y189" s="7">
        <f t="shared" si="45"/>
        <v>1</v>
      </c>
      <c r="Z189" s="2" t="str">
        <f>IF('[1]Service Rank in each comparison'!P190="","",'[1]Service Rank in each comparison'!$C190)</f>
        <v/>
      </c>
      <c r="AA189" s="5">
        <f>'[1]Service Rank in each comparison'!P190</f>
        <v>0</v>
      </c>
      <c r="AB189" s="6">
        <f>'[1]Service Rank in each comparison'!Q190</f>
        <v>0</v>
      </c>
      <c r="AC189" s="7">
        <f t="shared" si="46"/>
        <v>1</v>
      </c>
      <c r="AD189" s="2" t="str">
        <f>IF('[1]Service Rank in each comparison'!R190="","",'[1]Service Rank in each comparison'!$C190)</f>
        <v/>
      </c>
      <c r="AE189" s="5">
        <f>'[1]Service Rank in each comparison'!R190</f>
        <v>0</v>
      </c>
      <c r="AF189" s="6">
        <f>'[1]Service Rank in each comparison'!S190</f>
        <v>0</v>
      </c>
      <c r="AG189" s="7">
        <f t="shared" si="47"/>
        <v>1</v>
      </c>
      <c r="AH189" s="2" t="str">
        <f>IF('[1]Service Rank in each comparison'!T190="","",'[1]Service Rank in each comparison'!$C190)</f>
        <v/>
      </c>
      <c r="AI189" s="5">
        <f>'[1]Service Rank in each comparison'!T190</f>
        <v>0</v>
      </c>
      <c r="AJ189" s="6">
        <f>'[1]Service Rank in each comparison'!U190</f>
        <v>0</v>
      </c>
      <c r="AK189" s="7">
        <f t="shared" si="48"/>
        <v>1</v>
      </c>
      <c r="AL189" s="2" t="str">
        <f>IF('[1]Service Rank in each comparison'!V190="","",'[1]Service Rank in each comparison'!$C190)</f>
        <v/>
      </c>
      <c r="AM189" s="5">
        <f>'[1]Service Rank in each comparison'!V190</f>
        <v>0</v>
      </c>
      <c r="AN189" s="6">
        <f>'[1]Service Rank in each comparison'!W190</f>
        <v>0</v>
      </c>
      <c r="AO189" s="7">
        <f t="shared" si="49"/>
        <v>1</v>
      </c>
      <c r="AP189" s="2" t="str">
        <f>IF('[1]Service Rank in each comparison'!X190="","",'[1]Service Rank in each comparison'!$C190)</f>
        <v/>
      </c>
      <c r="AQ189" s="5">
        <f>'[1]Service Rank in each comparison'!X190</f>
        <v>0</v>
      </c>
      <c r="AR189" s="6">
        <f>'[1]Service Rank in each comparison'!Y190</f>
        <v>0</v>
      </c>
      <c r="AS189" s="7">
        <f t="shared" si="50"/>
        <v>1</v>
      </c>
      <c r="AT189" s="2" t="str">
        <f>IF('[1]Service Rank in each comparison'!Z190="","",'[1]Service Rank in each comparison'!$C190)</f>
        <v/>
      </c>
      <c r="AU189" s="5">
        <f>'[1]Service Rank in each comparison'!Z190</f>
        <v>0</v>
      </c>
      <c r="AV189" s="6">
        <f>'[1]Service Rank in each comparison'!AA190</f>
        <v>0</v>
      </c>
      <c r="AW189" s="7">
        <f t="shared" si="51"/>
        <v>1</v>
      </c>
      <c r="AX189" s="2" t="str">
        <f>IF('[1]Service Rank in each comparison'!AB190="","",'[1]Service Rank in each comparison'!$C190)</f>
        <v/>
      </c>
      <c r="AY189" s="5">
        <f>'[1]Service Rank in each comparison'!AB190</f>
        <v>0</v>
      </c>
      <c r="AZ189" s="6">
        <f>'[1]Service Rank in each comparison'!AC190</f>
        <v>0</v>
      </c>
      <c r="BA189" s="7">
        <f t="shared" si="52"/>
        <v>1</v>
      </c>
      <c r="BB189" s="2" t="str">
        <f>IF('[1]Service Rank in each comparison'!AD190="","",'[1]Service Rank in each comparison'!$C190)</f>
        <v/>
      </c>
      <c r="BC189" s="5">
        <f>'[1]Service Rank in each comparison'!AD190</f>
        <v>0</v>
      </c>
      <c r="BD189" s="6">
        <f>'[1]Service Rank in each comparison'!AE190</f>
        <v>0</v>
      </c>
      <c r="BE189" s="7">
        <f t="shared" si="53"/>
        <v>1</v>
      </c>
      <c r="BF189" s="2" t="str">
        <f>IF('[1]Service Rank in each comparison'!AF190="","",'[1]Service Rank in each comparison'!$C190)</f>
        <v/>
      </c>
      <c r="BG189" s="5">
        <f>'[1]Service Rank in each comparison'!AF190</f>
        <v>0</v>
      </c>
      <c r="BH189" s="6">
        <f>'[1]Service Rank in each comparison'!AG190</f>
        <v>0</v>
      </c>
      <c r="BI189" s="7">
        <f t="shared" si="54"/>
        <v>1</v>
      </c>
      <c r="BJ189" s="2" t="str">
        <f>IF('[1]Service Rank in each comparison'!AH190="","",'[1]Service Rank in each comparison'!$C190)</f>
        <v/>
      </c>
      <c r="BK189" s="5">
        <f>'[1]Service Rank in each comparison'!AH190</f>
        <v>0</v>
      </c>
      <c r="BL189" s="6">
        <f>'[1]Service Rank in each comparison'!AI190</f>
        <v>0</v>
      </c>
      <c r="BM189" s="7">
        <f t="shared" si="55"/>
        <v>1</v>
      </c>
      <c r="BN189" s="2" t="str">
        <f>IF('[1]Service Rank in each comparison'!AJ190="","",'[1]Service Rank in each comparison'!$C190)</f>
        <v/>
      </c>
      <c r="BO189" s="5">
        <f>'[1]Service Rank in each comparison'!AJ190</f>
        <v>0</v>
      </c>
      <c r="BP189" s="6">
        <f>'[1]Service Rank in each comparison'!AK190</f>
        <v>0</v>
      </c>
      <c r="BQ189" s="7">
        <f t="shared" si="56"/>
        <v>1</v>
      </c>
      <c r="BR189" s="2" t="str">
        <f>IF('[1]Service Rank in each comparison'!AL190="","",'[1]Service Rank in each comparison'!$C190)</f>
        <v/>
      </c>
      <c r="BS189" s="5">
        <f>'[1]Service Rank in each comparison'!AL190</f>
        <v>0</v>
      </c>
      <c r="BT189" s="6">
        <f>'[1]Service Rank in each comparison'!AM190</f>
        <v>0</v>
      </c>
      <c r="BU189" s="7">
        <f t="shared" si="57"/>
        <v>1</v>
      </c>
      <c r="BV189" s="2" t="str">
        <f>IF('[1]Service Rank in each comparison'!AN190="","",'[1]Service Rank in each comparison'!$C190)</f>
        <v/>
      </c>
      <c r="BW189" s="5">
        <f>'[1]Service Rank in each comparison'!AN190</f>
        <v>0</v>
      </c>
      <c r="BX189" s="6">
        <f>'[1]Service Rank in each comparison'!AO190</f>
        <v>0</v>
      </c>
      <c r="BY189" s="7">
        <f t="shared" si="58"/>
        <v>1</v>
      </c>
      <c r="BZ189" s="2" t="str">
        <f>IF('[1]Service Rank in each comparison'!AP190="","",'[1]Service Rank in each comparison'!$C190)</f>
        <v/>
      </c>
      <c r="CA189" s="5">
        <f>'[1]Service Rank in each comparison'!AP190</f>
        <v>0</v>
      </c>
      <c r="CB189" s="6">
        <f>'[1]Service Rank in each comparison'!AQ190</f>
        <v>0</v>
      </c>
      <c r="CC189" s="7">
        <f t="shared" si="59"/>
        <v>1</v>
      </c>
      <c r="CE189" s="2" t="s">
        <v>295</v>
      </c>
      <c r="CF189" s="5">
        <v>16.4498671505152</v>
      </c>
      <c r="CG189" s="6">
        <v>16.4498671505152</v>
      </c>
      <c r="CH189" s="7">
        <v>1</v>
      </c>
      <c r="CI189" s="2" t="s">
        <v>299</v>
      </c>
      <c r="CJ189" s="125" t="s">
        <v>299</v>
      </c>
      <c r="CK189" s="126" t="s">
        <v>299</v>
      </c>
      <c r="CL189" s="127" t="s">
        <v>299</v>
      </c>
      <c r="CM189" s="2" t="s">
        <v>299</v>
      </c>
      <c r="CN189" s="125" t="s">
        <v>299</v>
      </c>
      <c r="CO189" s="126" t="s">
        <v>299</v>
      </c>
      <c r="CP189" s="127" t="s">
        <v>299</v>
      </c>
      <c r="CQ189" s="2" t="s">
        <v>299</v>
      </c>
      <c r="CR189" s="125" t="s">
        <v>299</v>
      </c>
      <c r="CS189" s="126" t="s">
        <v>299</v>
      </c>
      <c r="CT189" s="127" t="s">
        <v>299</v>
      </c>
      <c r="CU189" s="2" t="s">
        <v>299</v>
      </c>
      <c r="CV189" s="125" t="s">
        <v>299</v>
      </c>
      <c r="CW189" s="126" t="s">
        <v>299</v>
      </c>
      <c r="CX189" s="127" t="s">
        <v>299</v>
      </c>
      <c r="CY189" s="2" t="s">
        <v>299</v>
      </c>
      <c r="CZ189" s="125" t="s">
        <v>299</v>
      </c>
      <c r="DA189" s="126" t="s">
        <v>299</v>
      </c>
      <c r="DB189" s="127" t="s">
        <v>299</v>
      </c>
      <c r="DC189" s="2" t="s">
        <v>299</v>
      </c>
      <c r="DD189" s="125" t="s">
        <v>299</v>
      </c>
      <c r="DE189" s="126" t="s">
        <v>299</v>
      </c>
      <c r="DF189" s="127" t="s">
        <v>299</v>
      </c>
      <c r="DG189" s="2" t="s">
        <v>299</v>
      </c>
      <c r="DH189" s="125" t="s">
        <v>299</v>
      </c>
      <c r="DI189" s="126" t="s">
        <v>299</v>
      </c>
      <c r="DJ189" s="127" t="s">
        <v>299</v>
      </c>
      <c r="DK189" s="2" t="s">
        <v>299</v>
      </c>
      <c r="DL189" s="125" t="s">
        <v>299</v>
      </c>
      <c r="DM189" s="126" t="s">
        <v>299</v>
      </c>
      <c r="DN189" s="127" t="s">
        <v>299</v>
      </c>
      <c r="DO189" s="2" t="s">
        <v>299</v>
      </c>
      <c r="DP189" s="125" t="s">
        <v>299</v>
      </c>
      <c r="DQ189" s="126" t="s">
        <v>299</v>
      </c>
      <c r="DR189" s="127" t="s">
        <v>299</v>
      </c>
      <c r="DS189" s="2" t="s">
        <v>299</v>
      </c>
      <c r="DT189" s="125" t="s">
        <v>299</v>
      </c>
      <c r="DU189" s="126" t="s">
        <v>299</v>
      </c>
      <c r="DV189" s="127" t="s">
        <v>299</v>
      </c>
      <c r="DW189" s="2" t="s">
        <v>299</v>
      </c>
      <c r="DX189" s="125" t="s">
        <v>299</v>
      </c>
      <c r="DY189" s="126" t="s">
        <v>299</v>
      </c>
      <c r="DZ189" s="127" t="s">
        <v>299</v>
      </c>
      <c r="EA189" s="2" t="s">
        <v>299</v>
      </c>
      <c r="EB189" s="125" t="s">
        <v>299</v>
      </c>
      <c r="EC189" s="126" t="s">
        <v>299</v>
      </c>
      <c r="ED189" s="127" t="s">
        <v>299</v>
      </c>
      <c r="EE189" s="2" t="s">
        <v>299</v>
      </c>
      <c r="EF189" s="125" t="s">
        <v>299</v>
      </c>
      <c r="EG189" s="126" t="s">
        <v>299</v>
      </c>
      <c r="EH189" s="127" t="s">
        <v>299</v>
      </c>
      <c r="EI189" s="2" t="s">
        <v>299</v>
      </c>
      <c r="EJ189" s="125" t="s">
        <v>299</v>
      </c>
      <c r="EK189" s="126" t="s">
        <v>299</v>
      </c>
      <c r="EL189" s="127" t="s">
        <v>299</v>
      </c>
      <c r="EM189" s="2" t="s">
        <v>299</v>
      </c>
      <c r="EN189" s="125" t="s">
        <v>299</v>
      </c>
      <c r="EO189" s="126" t="s">
        <v>299</v>
      </c>
      <c r="EP189" s="127" t="s">
        <v>299</v>
      </c>
      <c r="EQ189" s="2" t="s">
        <v>299</v>
      </c>
      <c r="ER189" s="125" t="s">
        <v>299</v>
      </c>
      <c r="ES189" s="126" t="s">
        <v>299</v>
      </c>
      <c r="ET189" s="127" t="s">
        <v>299</v>
      </c>
      <c r="EU189" s="2" t="s">
        <v>299</v>
      </c>
      <c r="EV189" s="125" t="s">
        <v>299</v>
      </c>
      <c r="EW189" s="126" t="s">
        <v>299</v>
      </c>
      <c r="EX189" s="127" t="s">
        <v>299</v>
      </c>
      <c r="EY189" s="2" t="s">
        <v>299</v>
      </c>
      <c r="EZ189" s="125" t="s">
        <v>299</v>
      </c>
      <c r="FA189" s="126" t="s">
        <v>299</v>
      </c>
      <c r="FB189" s="127" t="s">
        <v>299</v>
      </c>
      <c r="FC189" s="2" t="s">
        <v>299</v>
      </c>
      <c r="FD189" s="125" t="s">
        <v>299</v>
      </c>
      <c r="FE189" s="126" t="s">
        <v>299</v>
      </c>
      <c r="FF189" s="127" t="s">
        <v>299</v>
      </c>
    </row>
    <row r="190" spans="2:162">
      <c r="B190" s="2" t="str">
        <f>IF('[1]Service Rank in each comparison'!D191="","",'[1]Service Rank in each comparison'!$C191)</f>
        <v>Alzheimer's disease</v>
      </c>
      <c r="C190" s="5">
        <f>'[1]Service Rank in each comparison'!D191</f>
        <v>13.0934819073193</v>
      </c>
      <c r="D190" s="6">
        <f>IF('[1]Service Rank in each comparison'!E191="","",'[1]Service Rank in each comparison'!E191)</f>
        <v>-13.0934819073193</v>
      </c>
      <c r="E190" s="7">
        <f t="shared" si="40"/>
        <v>1</v>
      </c>
      <c r="F190" s="2" t="str">
        <f>IF('[1]Service Rank in each comparison'!F191="","",'[1]Service Rank in each comparison'!$C191)</f>
        <v>Alzheimer's disease</v>
      </c>
      <c r="G190" s="5">
        <f>'[1]Service Rank in each comparison'!F191</f>
        <v>46.4299995060622</v>
      </c>
      <c r="H190" s="6">
        <f>'[1]Service Rank in each comparison'!G191</f>
        <v>22.3101594984849</v>
      </c>
      <c r="I190" s="7">
        <f t="shared" si="41"/>
        <v>1</v>
      </c>
      <c r="J190" s="2" t="str">
        <f>IF('[1]Service Rank in each comparison'!H191="","",'[1]Service Rank in each comparison'!$C191)</f>
        <v>Alzheimer's disease</v>
      </c>
      <c r="K190" s="5">
        <f>'[1]Service Rank in each comparison'!H191</f>
        <v>4.28772645168829</v>
      </c>
      <c r="L190" s="6">
        <f>'[1]Service Rank in each comparison'!I191</f>
        <v>4.28772645168829</v>
      </c>
      <c r="M190" s="7">
        <f t="shared" si="42"/>
        <v>1</v>
      </c>
      <c r="N190" s="2" t="str">
        <f>IF('[1]Service Rank in each comparison'!J191="","",'[1]Service Rank in each comparison'!$C191)</f>
        <v/>
      </c>
      <c r="O190" s="5">
        <f>'[1]Service Rank in each comparison'!J191</f>
        <v>0</v>
      </c>
      <c r="P190" s="6">
        <f>'[1]Service Rank in each comparison'!K191</f>
        <v>0</v>
      </c>
      <c r="Q190" s="7">
        <f t="shared" si="43"/>
        <v>1</v>
      </c>
      <c r="R190" s="2" t="str">
        <f>IF('[1]Service Rank in each comparison'!L191="","",'[1]Service Rank in each comparison'!$C191)</f>
        <v/>
      </c>
      <c r="S190" s="5">
        <f>'[1]Service Rank in each comparison'!L191</f>
        <v>0</v>
      </c>
      <c r="T190" s="6">
        <f>'[1]Service Rank in each comparison'!M191</f>
        <v>0</v>
      </c>
      <c r="U190" s="7">
        <f t="shared" si="44"/>
        <v>1</v>
      </c>
      <c r="V190" s="2" t="str">
        <f>IF('[1]Service Rank in each comparison'!N191="","",'[1]Service Rank in each comparison'!$C191)</f>
        <v/>
      </c>
      <c r="W190" s="5">
        <f>'[1]Service Rank in each comparison'!N191</f>
        <v>0</v>
      </c>
      <c r="X190" s="6">
        <f>'[1]Service Rank in each comparison'!O191</f>
        <v>0</v>
      </c>
      <c r="Y190" s="7">
        <f t="shared" si="45"/>
        <v>1</v>
      </c>
      <c r="Z190" s="2" t="str">
        <f>IF('[1]Service Rank in each comparison'!P191="","",'[1]Service Rank in each comparison'!$C191)</f>
        <v/>
      </c>
      <c r="AA190" s="5">
        <f>'[1]Service Rank in each comparison'!P191</f>
        <v>0</v>
      </c>
      <c r="AB190" s="6">
        <f>'[1]Service Rank in each comparison'!Q191</f>
        <v>0</v>
      </c>
      <c r="AC190" s="7">
        <f t="shared" si="46"/>
        <v>1</v>
      </c>
      <c r="AD190" s="2" t="str">
        <f>IF('[1]Service Rank in each comparison'!R191="","",'[1]Service Rank in each comparison'!$C191)</f>
        <v/>
      </c>
      <c r="AE190" s="5">
        <f>'[1]Service Rank in each comparison'!R191</f>
        <v>0</v>
      </c>
      <c r="AF190" s="6">
        <f>'[1]Service Rank in each comparison'!S191</f>
        <v>0</v>
      </c>
      <c r="AG190" s="7">
        <f t="shared" si="47"/>
        <v>1</v>
      </c>
      <c r="AH190" s="2" t="str">
        <f>IF('[1]Service Rank in each comparison'!T191="","",'[1]Service Rank in each comparison'!$C191)</f>
        <v/>
      </c>
      <c r="AI190" s="5">
        <f>'[1]Service Rank in each comparison'!T191</f>
        <v>0</v>
      </c>
      <c r="AJ190" s="6">
        <f>'[1]Service Rank in each comparison'!U191</f>
        <v>0</v>
      </c>
      <c r="AK190" s="7">
        <f t="shared" si="48"/>
        <v>1</v>
      </c>
      <c r="AL190" s="2" t="str">
        <f>IF('[1]Service Rank in each comparison'!V191="","",'[1]Service Rank in each comparison'!$C191)</f>
        <v/>
      </c>
      <c r="AM190" s="5">
        <f>'[1]Service Rank in each comparison'!V191</f>
        <v>0</v>
      </c>
      <c r="AN190" s="6">
        <f>'[1]Service Rank in each comparison'!W191</f>
        <v>0</v>
      </c>
      <c r="AO190" s="7">
        <f t="shared" si="49"/>
        <v>1</v>
      </c>
      <c r="AP190" s="2" t="str">
        <f>IF('[1]Service Rank in each comparison'!X191="","",'[1]Service Rank in each comparison'!$C191)</f>
        <v/>
      </c>
      <c r="AQ190" s="5">
        <f>'[1]Service Rank in each comparison'!X191</f>
        <v>0</v>
      </c>
      <c r="AR190" s="6">
        <f>'[1]Service Rank in each comparison'!Y191</f>
        <v>0</v>
      </c>
      <c r="AS190" s="7">
        <f t="shared" si="50"/>
        <v>1</v>
      </c>
      <c r="AT190" s="2" t="str">
        <f>IF('[1]Service Rank in each comparison'!Z191="","",'[1]Service Rank in each comparison'!$C191)</f>
        <v/>
      </c>
      <c r="AU190" s="5">
        <f>'[1]Service Rank in each comparison'!Z191</f>
        <v>0</v>
      </c>
      <c r="AV190" s="6">
        <f>'[1]Service Rank in each comparison'!AA191</f>
        <v>0</v>
      </c>
      <c r="AW190" s="7">
        <f t="shared" si="51"/>
        <v>1</v>
      </c>
      <c r="AX190" s="2" t="str">
        <f>IF('[1]Service Rank in each comparison'!AB191="","",'[1]Service Rank in each comparison'!$C191)</f>
        <v/>
      </c>
      <c r="AY190" s="5">
        <f>'[1]Service Rank in each comparison'!AB191</f>
        <v>0</v>
      </c>
      <c r="AZ190" s="6">
        <f>'[1]Service Rank in each comparison'!AC191</f>
        <v>0</v>
      </c>
      <c r="BA190" s="7">
        <f t="shared" si="52"/>
        <v>1</v>
      </c>
      <c r="BB190" s="2" t="str">
        <f>IF('[1]Service Rank in each comparison'!AD191="","",'[1]Service Rank in each comparison'!$C191)</f>
        <v/>
      </c>
      <c r="BC190" s="5">
        <f>'[1]Service Rank in each comparison'!AD191</f>
        <v>0</v>
      </c>
      <c r="BD190" s="6">
        <f>'[1]Service Rank in each comparison'!AE191</f>
        <v>0</v>
      </c>
      <c r="BE190" s="7">
        <f t="shared" si="53"/>
        <v>1</v>
      </c>
      <c r="BF190" s="2" t="str">
        <f>IF('[1]Service Rank in each comparison'!AF191="","",'[1]Service Rank in each comparison'!$C191)</f>
        <v/>
      </c>
      <c r="BG190" s="5">
        <f>'[1]Service Rank in each comparison'!AF191</f>
        <v>0</v>
      </c>
      <c r="BH190" s="6">
        <f>'[1]Service Rank in each comparison'!AG191</f>
        <v>0</v>
      </c>
      <c r="BI190" s="7">
        <f t="shared" si="54"/>
        <v>1</v>
      </c>
      <c r="BJ190" s="2" t="str">
        <f>IF('[1]Service Rank in each comparison'!AH191="","",'[1]Service Rank in each comparison'!$C191)</f>
        <v/>
      </c>
      <c r="BK190" s="5">
        <f>'[1]Service Rank in each comparison'!AH191</f>
        <v>0</v>
      </c>
      <c r="BL190" s="6">
        <f>'[1]Service Rank in each comparison'!AI191</f>
        <v>0</v>
      </c>
      <c r="BM190" s="7">
        <f t="shared" si="55"/>
        <v>1</v>
      </c>
      <c r="BN190" s="2" t="str">
        <f>IF('[1]Service Rank in each comparison'!AJ191="","",'[1]Service Rank in each comparison'!$C191)</f>
        <v/>
      </c>
      <c r="BO190" s="5">
        <f>'[1]Service Rank in each comparison'!AJ191</f>
        <v>0</v>
      </c>
      <c r="BP190" s="6">
        <f>'[1]Service Rank in each comparison'!AK191</f>
        <v>0</v>
      </c>
      <c r="BQ190" s="7">
        <f t="shared" si="56"/>
        <v>1</v>
      </c>
      <c r="BR190" s="2" t="str">
        <f>IF('[1]Service Rank in each comparison'!AL191="","",'[1]Service Rank in each comparison'!$C191)</f>
        <v/>
      </c>
      <c r="BS190" s="5">
        <f>'[1]Service Rank in each comparison'!AL191</f>
        <v>0</v>
      </c>
      <c r="BT190" s="6">
        <f>'[1]Service Rank in each comparison'!AM191</f>
        <v>0</v>
      </c>
      <c r="BU190" s="7">
        <f t="shared" si="57"/>
        <v>1</v>
      </c>
      <c r="BV190" s="2" t="str">
        <f>IF('[1]Service Rank in each comparison'!AN191="","",'[1]Service Rank in each comparison'!$C191)</f>
        <v/>
      </c>
      <c r="BW190" s="5">
        <f>'[1]Service Rank in each comparison'!AN191</f>
        <v>0</v>
      </c>
      <c r="BX190" s="6">
        <f>'[1]Service Rank in each comparison'!AO191</f>
        <v>0</v>
      </c>
      <c r="BY190" s="7">
        <f t="shared" si="58"/>
        <v>1</v>
      </c>
      <c r="BZ190" s="2" t="str">
        <f>IF('[1]Service Rank in each comparison'!AP191="","",'[1]Service Rank in each comparison'!$C191)</f>
        <v/>
      </c>
      <c r="CA190" s="5">
        <f>'[1]Service Rank in each comparison'!AP191</f>
        <v>0</v>
      </c>
      <c r="CB190" s="6">
        <f>'[1]Service Rank in each comparison'!AQ191</f>
        <v>0</v>
      </c>
      <c r="CC190" s="7">
        <f t="shared" si="59"/>
        <v>1</v>
      </c>
      <c r="CE190" s="2" t="s">
        <v>285</v>
      </c>
      <c r="CF190" s="5">
        <v>13.4361787375137</v>
      </c>
      <c r="CG190" s="6">
        <v>13.4361787375137</v>
      </c>
      <c r="CH190" s="7">
        <v>1</v>
      </c>
      <c r="CI190" s="2" t="s">
        <v>299</v>
      </c>
      <c r="CJ190" s="125" t="s">
        <v>299</v>
      </c>
      <c r="CK190" s="126" t="s">
        <v>299</v>
      </c>
      <c r="CL190" s="127" t="s">
        <v>299</v>
      </c>
      <c r="CM190" s="2" t="s">
        <v>299</v>
      </c>
      <c r="CN190" s="125" t="s">
        <v>299</v>
      </c>
      <c r="CO190" s="126" t="s">
        <v>299</v>
      </c>
      <c r="CP190" s="127" t="s">
        <v>299</v>
      </c>
      <c r="CQ190" s="2" t="s">
        <v>299</v>
      </c>
      <c r="CR190" s="125" t="s">
        <v>299</v>
      </c>
      <c r="CS190" s="126" t="s">
        <v>299</v>
      </c>
      <c r="CT190" s="127" t="s">
        <v>299</v>
      </c>
      <c r="CU190" s="2" t="s">
        <v>299</v>
      </c>
      <c r="CV190" s="125" t="s">
        <v>299</v>
      </c>
      <c r="CW190" s="126" t="s">
        <v>299</v>
      </c>
      <c r="CX190" s="127" t="s">
        <v>299</v>
      </c>
      <c r="CY190" s="2" t="s">
        <v>299</v>
      </c>
      <c r="CZ190" s="125" t="s">
        <v>299</v>
      </c>
      <c r="DA190" s="126" t="s">
        <v>299</v>
      </c>
      <c r="DB190" s="127" t="s">
        <v>299</v>
      </c>
      <c r="DC190" s="2" t="s">
        <v>299</v>
      </c>
      <c r="DD190" s="125" t="s">
        <v>299</v>
      </c>
      <c r="DE190" s="126" t="s">
        <v>299</v>
      </c>
      <c r="DF190" s="127" t="s">
        <v>299</v>
      </c>
      <c r="DG190" s="2" t="s">
        <v>299</v>
      </c>
      <c r="DH190" s="125" t="s">
        <v>299</v>
      </c>
      <c r="DI190" s="126" t="s">
        <v>299</v>
      </c>
      <c r="DJ190" s="127" t="s">
        <v>299</v>
      </c>
      <c r="DK190" s="2" t="s">
        <v>299</v>
      </c>
      <c r="DL190" s="125" t="s">
        <v>299</v>
      </c>
      <c r="DM190" s="126" t="s">
        <v>299</v>
      </c>
      <c r="DN190" s="127" t="s">
        <v>299</v>
      </c>
      <c r="DO190" s="2" t="s">
        <v>299</v>
      </c>
      <c r="DP190" s="125" t="s">
        <v>299</v>
      </c>
      <c r="DQ190" s="126" t="s">
        <v>299</v>
      </c>
      <c r="DR190" s="127" t="s">
        <v>299</v>
      </c>
      <c r="DS190" s="2" t="s">
        <v>299</v>
      </c>
      <c r="DT190" s="125" t="s">
        <v>299</v>
      </c>
      <c r="DU190" s="126" t="s">
        <v>299</v>
      </c>
      <c r="DV190" s="127" t="s">
        <v>299</v>
      </c>
      <c r="DW190" s="2" t="s">
        <v>299</v>
      </c>
      <c r="DX190" s="125" t="s">
        <v>299</v>
      </c>
      <c r="DY190" s="126" t="s">
        <v>299</v>
      </c>
      <c r="DZ190" s="127" t="s">
        <v>299</v>
      </c>
      <c r="EA190" s="2" t="s">
        <v>299</v>
      </c>
      <c r="EB190" s="125" t="s">
        <v>299</v>
      </c>
      <c r="EC190" s="126" t="s">
        <v>299</v>
      </c>
      <c r="ED190" s="127" t="s">
        <v>299</v>
      </c>
      <c r="EE190" s="2" t="s">
        <v>299</v>
      </c>
      <c r="EF190" s="125" t="s">
        <v>299</v>
      </c>
      <c r="EG190" s="126" t="s">
        <v>299</v>
      </c>
      <c r="EH190" s="127" t="s">
        <v>299</v>
      </c>
      <c r="EI190" s="2" t="s">
        <v>299</v>
      </c>
      <c r="EJ190" s="125" t="s">
        <v>299</v>
      </c>
      <c r="EK190" s="126" t="s">
        <v>299</v>
      </c>
      <c r="EL190" s="127" t="s">
        <v>299</v>
      </c>
      <c r="EM190" s="2" t="s">
        <v>299</v>
      </c>
      <c r="EN190" s="125" t="s">
        <v>299</v>
      </c>
      <c r="EO190" s="126" t="s">
        <v>299</v>
      </c>
      <c r="EP190" s="127" t="s">
        <v>299</v>
      </c>
      <c r="EQ190" s="2" t="s">
        <v>299</v>
      </c>
      <c r="ER190" s="125" t="s">
        <v>299</v>
      </c>
      <c r="ES190" s="126" t="s">
        <v>299</v>
      </c>
      <c r="ET190" s="127" t="s">
        <v>299</v>
      </c>
      <c r="EU190" s="2" t="s">
        <v>299</v>
      </c>
      <c r="EV190" s="125" t="s">
        <v>299</v>
      </c>
      <c r="EW190" s="126" t="s">
        <v>299</v>
      </c>
      <c r="EX190" s="127" t="s">
        <v>299</v>
      </c>
      <c r="EY190" s="2" t="s">
        <v>299</v>
      </c>
      <c r="EZ190" s="125" t="s">
        <v>299</v>
      </c>
      <c r="FA190" s="126" t="s">
        <v>299</v>
      </c>
      <c r="FB190" s="127" t="s">
        <v>299</v>
      </c>
      <c r="FC190" s="2" t="s">
        <v>299</v>
      </c>
      <c r="FD190" s="125" t="s">
        <v>299</v>
      </c>
      <c r="FE190" s="126" t="s">
        <v>299</v>
      </c>
      <c r="FF190" s="127" t="s">
        <v>299</v>
      </c>
    </row>
    <row r="191" spans="2:162">
      <c r="B191" s="2" t="str">
        <f>IF('[1]Service Rank in each comparison'!D192="","",'[1]Service Rank in each comparison'!$C192)</f>
        <v/>
      </c>
      <c r="C191" s="5">
        <f>'[1]Service Rank in each comparison'!D192</f>
        <v>0</v>
      </c>
      <c r="D191" s="6" t="str">
        <f>IF('[1]Service Rank in each comparison'!E192="","",'[1]Service Rank in each comparison'!E192)</f>
        <v/>
      </c>
      <c r="E191" s="7">
        <f t="shared" si="40"/>
        <v>1</v>
      </c>
      <c r="F191" s="2" t="str">
        <f>IF('[1]Service Rank in each comparison'!F192="","",'[1]Service Rank in each comparison'!$C192)</f>
        <v>Parkinson's disease</v>
      </c>
      <c r="G191" s="5">
        <f>'[1]Service Rank in each comparison'!F192</f>
        <v>22.0681772148194</v>
      </c>
      <c r="H191" s="6">
        <f>'[1]Service Rank in each comparison'!G192</f>
        <v>-5.33874126761771</v>
      </c>
      <c r="I191" s="7">
        <f t="shared" si="41"/>
        <v>1</v>
      </c>
      <c r="J191" s="2" t="str">
        <f>IF('[1]Service Rank in each comparison'!H192="","",'[1]Service Rank in each comparison'!$C192)</f>
        <v/>
      </c>
      <c r="K191" s="5">
        <f>'[1]Service Rank in each comparison'!H192</f>
        <v>0</v>
      </c>
      <c r="L191" s="6">
        <f>'[1]Service Rank in each comparison'!I192</f>
        <v>0</v>
      </c>
      <c r="M191" s="7">
        <f t="shared" si="42"/>
        <v>1</v>
      </c>
      <c r="N191" s="2" t="str">
        <f>IF('[1]Service Rank in each comparison'!J192="","",'[1]Service Rank in each comparison'!$C192)</f>
        <v/>
      </c>
      <c r="O191" s="5">
        <f>'[1]Service Rank in each comparison'!J192</f>
        <v>0</v>
      </c>
      <c r="P191" s="6">
        <f>'[1]Service Rank in each comparison'!K192</f>
        <v>0</v>
      </c>
      <c r="Q191" s="7">
        <f t="shared" si="43"/>
        <v>1</v>
      </c>
      <c r="R191" s="2" t="str">
        <f>IF('[1]Service Rank in each comparison'!L192="","",'[1]Service Rank in each comparison'!$C192)</f>
        <v/>
      </c>
      <c r="S191" s="5">
        <f>'[1]Service Rank in each comparison'!L192</f>
        <v>0</v>
      </c>
      <c r="T191" s="6">
        <f>'[1]Service Rank in each comparison'!M192</f>
        <v>0</v>
      </c>
      <c r="U191" s="7">
        <f t="shared" si="44"/>
        <v>1</v>
      </c>
      <c r="V191" s="2" t="str">
        <f>IF('[1]Service Rank in each comparison'!N192="","",'[1]Service Rank in each comparison'!$C192)</f>
        <v/>
      </c>
      <c r="W191" s="5">
        <f>'[1]Service Rank in each comparison'!N192</f>
        <v>0</v>
      </c>
      <c r="X191" s="6">
        <f>'[1]Service Rank in each comparison'!O192</f>
        <v>0</v>
      </c>
      <c r="Y191" s="7">
        <f t="shared" si="45"/>
        <v>1</v>
      </c>
      <c r="Z191" s="2" t="str">
        <f>IF('[1]Service Rank in each comparison'!P192="","",'[1]Service Rank in each comparison'!$C192)</f>
        <v/>
      </c>
      <c r="AA191" s="5">
        <f>'[1]Service Rank in each comparison'!P192</f>
        <v>0</v>
      </c>
      <c r="AB191" s="6">
        <f>'[1]Service Rank in each comparison'!Q192</f>
        <v>0</v>
      </c>
      <c r="AC191" s="7">
        <f t="shared" si="46"/>
        <v>1</v>
      </c>
      <c r="AD191" s="2" t="str">
        <f>IF('[1]Service Rank in each comparison'!R192="","",'[1]Service Rank in each comparison'!$C192)</f>
        <v/>
      </c>
      <c r="AE191" s="5">
        <f>'[1]Service Rank in each comparison'!R192</f>
        <v>0</v>
      </c>
      <c r="AF191" s="6">
        <f>'[1]Service Rank in each comparison'!S192</f>
        <v>0</v>
      </c>
      <c r="AG191" s="7">
        <f t="shared" si="47"/>
        <v>1</v>
      </c>
      <c r="AH191" s="2" t="str">
        <f>IF('[1]Service Rank in each comparison'!T192="","",'[1]Service Rank in each comparison'!$C192)</f>
        <v/>
      </c>
      <c r="AI191" s="5">
        <f>'[1]Service Rank in each comparison'!T192</f>
        <v>0</v>
      </c>
      <c r="AJ191" s="6">
        <f>'[1]Service Rank in each comparison'!U192</f>
        <v>0</v>
      </c>
      <c r="AK191" s="7">
        <f t="shared" si="48"/>
        <v>1</v>
      </c>
      <c r="AL191" s="2" t="str">
        <f>IF('[1]Service Rank in each comparison'!V192="","",'[1]Service Rank in each comparison'!$C192)</f>
        <v/>
      </c>
      <c r="AM191" s="5">
        <f>'[1]Service Rank in each comparison'!V192</f>
        <v>0</v>
      </c>
      <c r="AN191" s="6">
        <f>'[1]Service Rank in each comparison'!W192</f>
        <v>0</v>
      </c>
      <c r="AO191" s="7">
        <f t="shared" si="49"/>
        <v>1</v>
      </c>
      <c r="AP191" s="2" t="str">
        <f>IF('[1]Service Rank in each comparison'!X192="","",'[1]Service Rank in each comparison'!$C192)</f>
        <v/>
      </c>
      <c r="AQ191" s="5">
        <f>'[1]Service Rank in each comparison'!X192</f>
        <v>0</v>
      </c>
      <c r="AR191" s="6">
        <f>'[1]Service Rank in each comparison'!Y192</f>
        <v>0</v>
      </c>
      <c r="AS191" s="7">
        <f t="shared" si="50"/>
        <v>1</v>
      </c>
      <c r="AT191" s="2" t="str">
        <f>IF('[1]Service Rank in each comparison'!Z192="","",'[1]Service Rank in each comparison'!$C192)</f>
        <v/>
      </c>
      <c r="AU191" s="5">
        <f>'[1]Service Rank in each comparison'!Z192</f>
        <v>0</v>
      </c>
      <c r="AV191" s="6">
        <f>'[1]Service Rank in each comparison'!AA192</f>
        <v>0</v>
      </c>
      <c r="AW191" s="7">
        <f t="shared" si="51"/>
        <v>1</v>
      </c>
      <c r="AX191" s="2" t="str">
        <f>IF('[1]Service Rank in each comparison'!AB192="","",'[1]Service Rank in each comparison'!$C192)</f>
        <v/>
      </c>
      <c r="AY191" s="5">
        <f>'[1]Service Rank in each comparison'!AB192</f>
        <v>0</v>
      </c>
      <c r="AZ191" s="6">
        <f>'[1]Service Rank in each comparison'!AC192</f>
        <v>0</v>
      </c>
      <c r="BA191" s="7">
        <f t="shared" si="52"/>
        <v>1</v>
      </c>
      <c r="BB191" s="2" t="str">
        <f>IF('[1]Service Rank in each comparison'!AD192="","",'[1]Service Rank in each comparison'!$C192)</f>
        <v/>
      </c>
      <c r="BC191" s="5">
        <f>'[1]Service Rank in each comparison'!AD192</f>
        <v>0</v>
      </c>
      <c r="BD191" s="6">
        <f>'[1]Service Rank in each comparison'!AE192</f>
        <v>0</v>
      </c>
      <c r="BE191" s="7">
        <f t="shared" si="53"/>
        <v>1</v>
      </c>
      <c r="BF191" s="2" t="str">
        <f>IF('[1]Service Rank in each comparison'!AF192="","",'[1]Service Rank in each comparison'!$C192)</f>
        <v/>
      </c>
      <c r="BG191" s="5">
        <f>'[1]Service Rank in each comparison'!AF192</f>
        <v>0</v>
      </c>
      <c r="BH191" s="6">
        <f>'[1]Service Rank in each comparison'!AG192</f>
        <v>0</v>
      </c>
      <c r="BI191" s="7">
        <f t="shared" si="54"/>
        <v>1</v>
      </c>
      <c r="BJ191" s="2" t="str">
        <f>IF('[1]Service Rank in each comparison'!AH192="","",'[1]Service Rank in each comparison'!$C192)</f>
        <v/>
      </c>
      <c r="BK191" s="5">
        <f>'[1]Service Rank in each comparison'!AH192</f>
        <v>0</v>
      </c>
      <c r="BL191" s="6">
        <f>'[1]Service Rank in each comparison'!AI192</f>
        <v>0</v>
      </c>
      <c r="BM191" s="7">
        <f t="shared" si="55"/>
        <v>1</v>
      </c>
      <c r="BN191" s="2" t="str">
        <f>IF('[1]Service Rank in each comparison'!AJ192="","",'[1]Service Rank in each comparison'!$C192)</f>
        <v/>
      </c>
      <c r="BO191" s="5">
        <f>'[1]Service Rank in each comparison'!AJ192</f>
        <v>0</v>
      </c>
      <c r="BP191" s="6">
        <f>'[1]Service Rank in each comparison'!AK192</f>
        <v>0</v>
      </c>
      <c r="BQ191" s="7">
        <f t="shared" si="56"/>
        <v>1</v>
      </c>
      <c r="BR191" s="2" t="str">
        <f>IF('[1]Service Rank in each comparison'!AL192="","",'[1]Service Rank in each comparison'!$C192)</f>
        <v/>
      </c>
      <c r="BS191" s="5">
        <f>'[1]Service Rank in each comparison'!AL192</f>
        <v>0</v>
      </c>
      <c r="BT191" s="6">
        <f>'[1]Service Rank in each comparison'!AM192</f>
        <v>0</v>
      </c>
      <c r="BU191" s="7">
        <f t="shared" si="57"/>
        <v>1</v>
      </c>
      <c r="BV191" s="2" t="str">
        <f>IF('[1]Service Rank in each comparison'!AN192="","",'[1]Service Rank in each comparison'!$C192)</f>
        <v/>
      </c>
      <c r="BW191" s="5">
        <f>'[1]Service Rank in each comparison'!AN192</f>
        <v>0</v>
      </c>
      <c r="BX191" s="6">
        <f>'[1]Service Rank in each comparison'!AO192</f>
        <v>0</v>
      </c>
      <c r="BY191" s="7">
        <f t="shared" si="58"/>
        <v>1</v>
      </c>
      <c r="BZ191" s="2" t="str">
        <f>IF('[1]Service Rank in each comparison'!AP192="","",'[1]Service Rank in each comparison'!$C192)</f>
        <v/>
      </c>
      <c r="CA191" s="5">
        <f>'[1]Service Rank in each comparison'!AP192</f>
        <v>0</v>
      </c>
      <c r="CB191" s="6">
        <f>'[1]Service Rank in each comparison'!AQ192</f>
        <v>0</v>
      </c>
      <c r="CC191" s="7">
        <f t="shared" si="59"/>
        <v>1</v>
      </c>
      <c r="CE191" s="2" t="s">
        <v>297</v>
      </c>
      <c r="CF191" s="5">
        <v>10.4846195297377</v>
      </c>
      <c r="CG191" s="6">
        <v>10.4846195297377</v>
      </c>
      <c r="CH191" s="7">
        <v>1</v>
      </c>
      <c r="CI191" s="2" t="s">
        <v>299</v>
      </c>
      <c r="CJ191" s="125" t="s">
        <v>299</v>
      </c>
      <c r="CK191" s="126" t="s">
        <v>299</v>
      </c>
      <c r="CL191" s="127" t="s">
        <v>299</v>
      </c>
      <c r="CM191" s="2" t="s">
        <v>299</v>
      </c>
      <c r="CN191" s="125" t="s">
        <v>299</v>
      </c>
      <c r="CO191" s="126" t="s">
        <v>299</v>
      </c>
      <c r="CP191" s="127" t="s">
        <v>299</v>
      </c>
      <c r="CQ191" s="2" t="s">
        <v>299</v>
      </c>
      <c r="CR191" s="125" t="s">
        <v>299</v>
      </c>
      <c r="CS191" s="126" t="s">
        <v>299</v>
      </c>
      <c r="CT191" s="127" t="s">
        <v>299</v>
      </c>
      <c r="CU191" s="2" t="s">
        <v>299</v>
      </c>
      <c r="CV191" s="125" t="s">
        <v>299</v>
      </c>
      <c r="CW191" s="126" t="s">
        <v>299</v>
      </c>
      <c r="CX191" s="127" t="s">
        <v>299</v>
      </c>
      <c r="CY191" s="2" t="s">
        <v>299</v>
      </c>
      <c r="CZ191" s="125" t="s">
        <v>299</v>
      </c>
      <c r="DA191" s="126" t="s">
        <v>299</v>
      </c>
      <c r="DB191" s="127" t="s">
        <v>299</v>
      </c>
      <c r="DC191" s="2" t="s">
        <v>299</v>
      </c>
      <c r="DD191" s="125" t="s">
        <v>299</v>
      </c>
      <c r="DE191" s="126" t="s">
        <v>299</v>
      </c>
      <c r="DF191" s="127" t="s">
        <v>299</v>
      </c>
      <c r="DG191" s="2" t="s">
        <v>299</v>
      </c>
      <c r="DH191" s="125" t="s">
        <v>299</v>
      </c>
      <c r="DI191" s="126" t="s">
        <v>299</v>
      </c>
      <c r="DJ191" s="127" t="s">
        <v>299</v>
      </c>
      <c r="DK191" s="2" t="s">
        <v>299</v>
      </c>
      <c r="DL191" s="125" t="s">
        <v>299</v>
      </c>
      <c r="DM191" s="126" t="s">
        <v>299</v>
      </c>
      <c r="DN191" s="127" t="s">
        <v>299</v>
      </c>
      <c r="DO191" s="2" t="s">
        <v>299</v>
      </c>
      <c r="DP191" s="125" t="s">
        <v>299</v>
      </c>
      <c r="DQ191" s="126" t="s">
        <v>299</v>
      </c>
      <c r="DR191" s="127" t="s">
        <v>299</v>
      </c>
      <c r="DS191" s="2" t="s">
        <v>299</v>
      </c>
      <c r="DT191" s="125" t="s">
        <v>299</v>
      </c>
      <c r="DU191" s="126" t="s">
        <v>299</v>
      </c>
      <c r="DV191" s="127" t="s">
        <v>299</v>
      </c>
      <c r="DW191" s="2" t="s">
        <v>299</v>
      </c>
      <c r="DX191" s="125" t="s">
        <v>299</v>
      </c>
      <c r="DY191" s="126" t="s">
        <v>299</v>
      </c>
      <c r="DZ191" s="127" t="s">
        <v>299</v>
      </c>
      <c r="EA191" s="2" t="s">
        <v>299</v>
      </c>
      <c r="EB191" s="125" t="s">
        <v>299</v>
      </c>
      <c r="EC191" s="126" t="s">
        <v>299</v>
      </c>
      <c r="ED191" s="127" t="s">
        <v>299</v>
      </c>
      <c r="EE191" s="2" t="s">
        <v>299</v>
      </c>
      <c r="EF191" s="125" t="s">
        <v>299</v>
      </c>
      <c r="EG191" s="126" t="s">
        <v>299</v>
      </c>
      <c r="EH191" s="127" t="s">
        <v>299</v>
      </c>
      <c r="EI191" s="2" t="s">
        <v>299</v>
      </c>
      <c r="EJ191" s="125" t="s">
        <v>299</v>
      </c>
      <c r="EK191" s="126" t="s">
        <v>299</v>
      </c>
      <c r="EL191" s="127" t="s">
        <v>299</v>
      </c>
      <c r="EM191" s="2" t="s">
        <v>299</v>
      </c>
      <c r="EN191" s="125" t="s">
        <v>299</v>
      </c>
      <c r="EO191" s="126" t="s">
        <v>299</v>
      </c>
      <c r="EP191" s="127" t="s">
        <v>299</v>
      </c>
      <c r="EQ191" s="2" t="s">
        <v>299</v>
      </c>
      <c r="ER191" s="125" t="s">
        <v>299</v>
      </c>
      <c r="ES191" s="126" t="s">
        <v>299</v>
      </c>
      <c r="ET191" s="127" t="s">
        <v>299</v>
      </c>
      <c r="EU191" s="2" t="s">
        <v>299</v>
      </c>
      <c r="EV191" s="125" t="s">
        <v>299</v>
      </c>
      <c r="EW191" s="126" t="s">
        <v>299</v>
      </c>
      <c r="EX191" s="127" t="s">
        <v>299</v>
      </c>
      <c r="EY191" s="2" t="s">
        <v>299</v>
      </c>
      <c r="EZ191" s="125" t="s">
        <v>299</v>
      </c>
      <c r="FA191" s="126" t="s">
        <v>299</v>
      </c>
      <c r="FB191" s="127" t="s">
        <v>299</v>
      </c>
      <c r="FC191" s="2" t="s">
        <v>299</v>
      </c>
      <c r="FD191" s="125" t="s">
        <v>299</v>
      </c>
      <c r="FE191" s="126" t="s">
        <v>299</v>
      </c>
      <c r="FF191" s="127" t="s">
        <v>299</v>
      </c>
    </row>
    <row r="192" spans="2:162">
      <c r="B192" s="2" t="str">
        <f>IF('[1]Service Rank in each comparison'!D193="","",'[1]Service Rank in each comparison'!$C193)</f>
        <v/>
      </c>
      <c r="C192" s="5">
        <f>'[1]Service Rank in each comparison'!D193</f>
        <v>0</v>
      </c>
      <c r="D192" s="6" t="str">
        <f>IF('[1]Service Rank in each comparison'!E193="","",'[1]Service Rank in each comparison'!E193)</f>
        <v/>
      </c>
      <c r="E192" s="7">
        <f t="shared" si="40"/>
        <v>1</v>
      </c>
      <c r="F192" s="2" t="str">
        <f>IF('[1]Service Rank in each comparison'!F193="","",'[1]Service Rank in each comparison'!$C193)</f>
        <v>Amyotrophic lateral sclerosis (ALS)</v>
      </c>
      <c r="G192" s="5">
        <f>'[1]Service Rank in each comparison'!F193</f>
        <v>19.7935982492138</v>
      </c>
      <c r="H192" s="6">
        <f>'[1]Service Rank in each comparison'!G193</f>
        <v>19.7935982492138</v>
      </c>
      <c r="I192" s="7">
        <f t="shared" si="41"/>
        <v>1</v>
      </c>
      <c r="J192" s="2" t="str">
        <f>IF('[1]Service Rank in each comparison'!H193="","",'[1]Service Rank in each comparison'!$C193)</f>
        <v/>
      </c>
      <c r="K192" s="5">
        <f>'[1]Service Rank in each comparison'!H193</f>
        <v>0</v>
      </c>
      <c r="L192" s="6">
        <f>'[1]Service Rank in each comparison'!I193</f>
        <v>0</v>
      </c>
      <c r="M192" s="7">
        <f t="shared" si="42"/>
        <v>1</v>
      </c>
      <c r="N192" s="2" t="str">
        <f>IF('[1]Service Rank in each comparison'!J193="","",'[1]Service Rank in each comparison'!$C193)</f>
        <v/>
      </c>
      <c r="O192" s="5">
        <f>'[1]Service Rank in each comparison'!J193</f>
        <v>0</v>
      </c>
      <c r="P192" s="6">
        <f>'[1]Service Rank in each comparison'!K193</f>
        <v>0</v>
      </c>
      <c r="Q192" s="7">
        <f t="shared" si="43"/>
        <v>1</v>
      </c>
      <c r="R192" s="2" t="str">
        <f>IF('[1]Service Rank in each comparison'!L193="","",'[1]Service Rank in each comparison'!$C193)</f>
        <v/>
      </c>
      <c r="S192" s="5">
        <f>'[1]Service Rank in each comparison'!L193</f>
        <v>0</v>
      </c>
      <c r="T192" s="6">
        <f>'[1]Service Rank in each comparison'!M193</f>
        <v>0</v>
      </c>
      <c r="U192" s="7">
        <f t="shared" si="44"/>
        <v>1</v>
      </c>
      <c r="V192" s="2" t="str">
        <f>IF('[1]Service Rank in each comparison'!N193="","",'[1]Service Rank in each comparison'!$C193)</f>
        <v/>
      </c>
      <c r="W192" s="5">
        <f>'[1]Service Rank in each comparison'!N193</f>
        <v>0</v>
      </c>
      <c r="X192" s="6">
        <f>'[1]Service Rank in each comparison'!O193</f>
        <v>0</v>
      </c>
      <c r="Y192" s="7">
        <f t="shared" si="45"/>
        <v>1</v>
      </c>
      <c r="Z192" s="2" t="str">
        <f>IF('[1]Service Rank in each comparison'!P193="","",'[1]Service Rank in each comparison'!$C193)</f>
        <v/>
      </c>
      <c r="AA192" s="5">
        <f>'[1]Service Rank in each comparison'!P193</f>
        <v>0</v>
      </c>
      <c r="AB192" s="6">
        <f>'[1]Service Rank in each comparison'!Q193</f>
        <v>0</v>
      </c>
      <c r="AC192" s="7">
        <f t="shared" si="46"/>
        <v>1</v>
      </c>
      <c r="AD192" s="2" t="str">
        <f>IF('[1]Service Rank in each comparison'!R193="","",'[1]Service Rank in each comparison'!$C193)</f>
        <v/>
      </c>
      <c r="AE192" s="5">
        <f>'[1]Service Rank in each comparison'!R193</f>
        <v>0</v>
      </c>
      <c r="AF192" s="6">
        <f>'[1]Service Rank in each comparison'!S193</f>
        <v>0</v>
      </c>
      <c r="AG192" s="7">
        <f t="shared" si="47"/>
        <v>1</v>
      </c>
      <c r="AH192" s="2" t="str">
        <f>IF('[1]Service Rank in each comparison'!T193="","",'[1]Service Rank in each comparison'!$C193)</f>
        <v/>
      </c>
      <c r="AI192" s="5">
        <f>'[1]Service Rank in each comparison'!T193</f>
        <v>0</v>
      </c>
      <c r="AJ192" s="6">
        <f>'[1]Service Rank in each comparison'!U193</f>
        <v>0</v>
      </c>
      <c r="AK192" s="7">
        <f t="shared" si="48"/>
        <v>1</v>
      </c>
      <c r="AL192" s="2" t="str">
        <f>IF('[1]Service Rank in each comparison'!V193="","",'[1]Service Rank in each comparison'!$C193)</f>
        <v/>
      </c>
      <c r="AM192" s="5">
        <f>'[1]Service Rank in each comparison'!V193</f>
        <v>0</v>
      </c>
      <c r="AN192" s="6">
        <f>'[1]Service Rank in each comparison'!W193</f>
        <v>0</v>
      </c>
      <c r="AO192" s="7">
        <f t="shared" si="49"/>
        <v>1</v>
      </c>
      <c r="AP192" s="2" t="str">
        <f>IF('[1]Service Rank in each comparison'!X193="","",'[1]Service Rank in each comparison'!$C193)</f>
        <v/>
      </c>
      <c r="AQ192" s="5">
        <f>'[1]Service Rank in each comparison'!X193</f>
        <v>0</v>
      </c>
      <c r="AR192" s="6">
        <f>'[1]Service Rank in each comparison'!Y193</f>
        <v>0</v>
      </c>
      <c r="AS192" s="7">
        <f t="shared" si="50"/>
        <v>1</v>
      </c>
      <c r="AT192" s="2" t="str">
        <f>IF('[1]Service Rank in each comparison'!Z193="","",'[1]Service Rank in each comparison'!$C193)</f>
        <v/>
      </c>
      <c r="AU192" s="5">
        <f>'[1]Service Rank in each comparison'!Z193</f>
        <v>0</v>
      </c>
      <c r="AV192" s="6">
        <f>'[1]Service Rank in each comparison'!AA193</f>
        <v>0</v>
      </c>
      <c r="AW192" s="7">
        <f t="shared" si="51"/>
        <v>1</v>
      </c>
      <c r="AX192" s="2" t="str">
        <f>IF('[1]Service Rank in each comparison'!AB193="","",'[1]Service Rank in each comparison'!$C193)</f>
        <v/>
      </c>
      <c r="AY192" s="5">
        <f>'[1]Service Rank in each comparison'!AB193</f>
        <v>0</v>
      </c>
      <c r="AZ192" s="6">
        <f>'[1]Service Rank in each comparison'!AC193</f>
        <v>0</v>
      </c>
      <c r="BA192" s="7">
        <f t="shared" si="52"/>
        <v>1</v>
      </c>
      <c r="BB192" s="2" t="str">
        <f>IF('[1]Service Rank in each comparison'!AD193="","",'[1]Service Rank in each comparison'!$C193)</f>
        <v/>
      </c>
      <c r="BC192" s="5">
        <f>'[1]Service Rank in each comparison'!AD193</f>
        <v>0</v>
      </c>
      <c r="BD192" s="6">
        <f>'[1]Service Rank in each comparison'!AE193</f>
        <v>0</v>
      </c>
      <c r="BE192" s="7">
        <f t="shared" si="53"/>
        <v>1</v>
      </c>
      <c r="BF192" s="2" t="str">
        <f>IF('[1]Service Rank in each comparison'!AF193="","",'[1]Service Rank in each comparison'!$C193)</f>
        <v/>
      </c>
      <c r="BG192" s="5">
        <f>'[1]Service Rank in each comparison'!AF193</f>
        <v>0</v>
      </c>
      <c r="BH192" s="6">
        <f>'[1]Service Rank in each comparison'!AG193</f>
        <v>0</v>
      </c>
      <c r="BI192" s="7">
        <f t="shared" si="54"/>
        <v>1</v>
      </c>
      <c r="BJ192" s="2" t="str">
        <f>IF('[1]Service Rank in each comparison'!AH193="","",'[1]Service Rank in each comparison'!$C193)</f>
        <v/>
      </c>
      <c r="BK192" s="5">
        <f>'[1]Service Rank in each comparison'!AH193</f>
        <v>0</v>
      </c>
      <c r="BL192" s="6">
        <f>'[1]Service Rank in each comparison'!AI193</f>
        <v>0</v>
      </c>
      <c r="BM192" s="7">
        <f t="shared" si="55"/>
        <v>1</v>
      </c>
      <c r="BN192" s="2" t="str">
        <f>IF('[1]Service Rank in each comparison'!AJ193="","",'[1]Service Rank in each comparison'!$C193)</f>
        <v/>
      </c>
      <c r="BO192" s="5">
        <f>'[1]Service Rank in each comparison'!AJ193</f>
        <v>0</v>
      </c>
      <c r="BP192" s="6">
        <f>'[1]Service Rank in each comparison'!AK193</f>
        <v>0</v>
      </c>
      <c r="BQ192" s="7">
        <f t="shared" si="56"/>
        <v>1</v>
      </c>
      <c r="BR192" s="2" t="str">
        <f>IF('[1]Service Rank in each comparison'!AL193="","",'[1]Service Rank in each comparison'!$C193)</f>
        <v/>
      </c>
      <c r="BS192" s="5">
        <f>'[1]Service Rank in each comparison'!AL193</f>
        <v>0</v>
      </c>
      <c r="BT192" s="6">
        <f>'[1]Service Rank in each comparison'!AM193</f>
        <v>0</v>
      </c>
      <c r="BU192" s="7">
        <f t="shared" si="57"/>
        <v>1</v>
      </c>
      <c r="BV192" s="2" t="str">
        <f>IF('[1]Service Rank in each comparison'!AN193="","",'[1]Service Rank in each comparison'!$C193)</f>
        <v/>
      </c>
      <c r="BW192" s="5">
        <f>'[1]Service Rank in each comparison'!AN193</f>
        <v>0</v>
      </c>
      <c r="BX192" s="6">
        <f>'[1]Service Rank in each comparison'!AO193</f>
        <v>0</v>
      </c>
      <c r="BY192" s="7">
        <f t="shared" si="58"/>
        <v>1</v>
      </c>
      <c r="BZ192" s="2" t="str">
        <f>IF('[1]Service Rank in each comparison'!AP193="","",'[1]Service Rank in each comparison'!$C193)</f>
        <v/>
      </c>
      <c r="CA192" s="5">
        <f>'[1]Service Rank in each comparison'!AP193</f>
        <v>0</v>
      </c>
      <c r="CB192" s="6">
        <f>'[1]Service Rank in each comparison'!AQ193</f>
        <v>0</v>
      </c>
      <c r="CC192" s="7">
        <f t="shared" si="59"/>
        <v>1</v>
      </c>
      <c r="CE192" s="2" t="s">
        <v>299</v>
      </c>
      <c r="CF192" s="125" t="s">
        <v>299</v>
      </c>
      <c r="CG192" s="126" t="s">
        <v>299</v>
      </c>
      <c r="CH192" s="127" t="s">
        <v>299</v>
      </c>
      <c r="CI192" s="2" t="s">
        <v>299</v>
      </c>
      <c r="CJ192" s="125" t="s">
        <v>299</v>
      </c>
      <c r="CK192" s="126" t="s">
        <v>299</v>
      </c>
      <c r="CL192" s="127" t="s">
        <v>299</v>
      </c>
      <c r="CM192" s="2" t="s">
        <v>299</v>
      </c>
      <c r="CN192" s="125" t="s">
        <v>299</v>
      </c>
      <c r="CO192" s="126" t="s">
        <v>299</v>
      </c>
      <c r="CP192" s="127" t="s">
        <v>299</v>
      </c>
      <c r="CQ192" s="2" t="s">
        <v>299</v>
      </c>
      <c r="CR192" s="125" t="s">
        <v>299</v>
      </c>
      <c r="CS192" s="126" t="s">
        <v>299</v>
      </c>
      <c r="CT192" s="127" t="s">
        <v>299</v>
      </c>
      <c r="CU192" s="2" t="s">
        <v>299</v>
      </c>
      <c r="CV192" s="125" t="s">
        <v>299</v>
      </c>
      <c r="CW192" s="126" t="s">
        <v>299</v>
      </c>
      <c r="CX192" s="127" t="s">
        <v>299</v>
      </c>
      <c r="CY192" s="2" t="s">
        <v>299</v>
      </c>
      <c r="CZ192" s="125" t="s">
        <v>299</v>
      </c>
      <c r="DA192" s="126" t="s">
        <v>299</v>
      </c>
      <c r="DB192" s="127" t="s">
        <v>299</v>
      </c>
      <c r="DC192" s="2" t="s">
        <v>299</v>
      </c>
      <c r="DD192" s="125" t="s">
        <v>299</v>
      </c>
      <c r="DE192" s="126" t="s">
        <v>299</v>
      </c>
      <c r="DF192" s="127" t="s">
        <v>299</v>
      </c>
      <c r="DG192" s="2" t="s">
        <v>299</v>
      </c>
      <c r="DH192" s="125" t="s">
        <v>299</v>
      </c>
      <c r="DI192" s="126" t="s">
        <v>299</v>
      </c>
      <c r="DJ192" s="127" t="s">
        <v>299</v>
      </c>
      <c r="DK192" s="2" t="s">
        <v>299</v>
      </c>
      <c r="DL192" s="125" t="s">
        <v>299</v>
      </c>
      <c r="DM192" s="126" t="s">
        <v>299</v>
      </c>
      <c r="DN192" s="127" t="s">
        <v>299</v>
      </c>
      <c r="DO192" s="2" t="s">
        <v>299</v>
      </c>
      <c r="DP192" s="125" t="s">
        <v>299</v>
      </c>
      <c r="DQ192" s="126" t="s">
        <v>299</v>
      </c>
      <c r="DR192" s="127" t="s">
        <v>299</v>
      </c>
      <c r="DS192" s="2" t="s">
        <v>299</v>
      </c>
      <c r="DT192" s="125" t="s">
        <v>299</v>
      </c>
      <c r="DU192" s="126" t="s">
        <v>299</v>
      </c>
      <c r="DV192" s="127" t="s">
        <v>299</v>
      </c>
      <c r="DW192" s="2" t="s">
        <v>299</v>
      </c>
      <c r="DX192" s="125" t="s">
        <v>299</v>
      </c>
      <c r="DY192" s="126" t="s">
        <v>299</v>
      </c>
      <c r="DZ192" s="127" t="s">
        <v>299</v>
      </c>
      <c r="EA192" s="2" t="s">
        <v>299</v>
      </c>
      <c r="EB192" s="125" t="s">
        <v>299</v>
      </c>
      <c r="EC192" s="126" t="s">
        <v>299</v>
      </c>
      <c r="ED192" s="127" t="s">
        <v>299</v>
      </c>
      <c r="EE192" s="2" t="s">
        <v>299</v>
      </c>
      <c r="EF192" s="125" t="s">
        <v>299</v>
      </c>
      <c r="EG192" s="126" t="s">
        <v>299</v>
      </c>
      <c r="EH192" s="127" t="s">
        <v>299</v>
      </c>
      <c r="EI192" s="2" t="s">
        <v>299</v>
      </c>
      <c r="EJ192" s="125" t="s">
        <v>299</v>
      </c>
      <c r="EK192" s="126" t="s">
        <v>299</v>
      </c>
      <c r="EL192" s="127" t="s">
        <v>299</v>
      </c>
      <c r="EM192" s="2" t="s">
        <v>299</v>
      </c>
      <c r="EN192" s="125" t="s">
        <v>299</v>
      </c>
      <c r="EO192" s="126" t="s">
        <v>299</v>
      </c>
      <c r="EP192" s="127" t="s">
        <v>299</v>
      </c>
      <c r="EQ192" s="2" t="s">
        <v>299</v>
      </c>
      <c r="ER192" s="125" t="s">
        <v>299</v>
      </c>
      <c r="ES192" s="126" t="s">
        <v>299</v>
      </c>
      <c r="ET192" s="127" t="s">
        <v>299</v>
      </c>
      <c r="EU192" s="2" t="s">
        <v>299</v>
      </c>
      <c r="EV192" s="125" t="s">
        <v>299</v>
      </c>
      <c r="EW192" s="126" t="s">
        <v>299</v>
      </c>
      <c r="EX192" s="127" t="s">
        <v>299</v>
      </c>
      <c r="EY192" s="2" t="s">
        <v>299</v>
      </c>
      <c r="EZ192" s="125" t="s">
        <v>299</v>
      </c>
      <c r="FA192" s="126" t="s">
        <v>299</v>
      </c>
      <c r="FB192" s="127" t="s">
        <v>299</v>
      </c>
      <c r="FC192" s="2" t="s">
        <v>299</v>
      </c>
      <c r="FD192" s="125" t="s">
        <v>299</v>
      </c>
      <c r="FE192" s="126" t="s">
        <v>299</v>
      </c>
      <c r="FF192" s="127" t="s">
        <v>299</v>
      </c>
    </row>
    <row r="193" spans="2:162">
      <c r="B193" s="2" t="str">
        <f>IF('[1]Service Rank in each comparison'!D194="","",'[1]Service Rank in each comparison'!$C194)</f>
        <v/>
      </c>
      <c r="C193" s="5">
        <f>'[1]Service Rank in each comparison'!D194</f>
        <v>0</v>
      </c>
      <c r="D193" s="6" t="str">
        <f>IF('[1]Service Rank in each comparison'!E194="","",'[1]Service Rank in each comparison'!E194)</f>
        <v/>
      </c>
      <c r="E193" s="7">
        <f t="shared" si="40"/>
        <v>1</v>
      </c>
      <c r="F193" s="2" t="str">
        <f>IF('[1]Service Rank in each comparison'!F194="","",'[1]Service Rank in each comparison'!$C194)</f>
        <v>Huntington's disease</v>
      </c>
      <c r="G193" s="5">
        <f>'[1]Service Rank in each comparison'!F194</f>
        <v>34.1412018348675</v>
      </c>
      <c r="H193" s="6">
        <f>'[1]Service Rank in each comparison'!G194</f>
        <v>5.9811103531428</v>
      </c>
      <c r="I193" s="7">
        <f t="shared" si="41"/>
        <v>1</v>
      </c>
      <c r="J193" s="2" t="str">
        <f>IF('[1]Service Rank in each comparison'!H194="","",'[1]Service Rank in each comparison'!$C194)</f>
        <v>Huntington's disease</v>
      </c>
      <c r="K193" s="5">
        <f>'[1]Service Rank in each comparison'!H194</f>
        <v>10.2294599821268</v>
      </c>
      <c r="L193" s="6">
        <f>'[1]Service Rank in each comparison'!I194</f>
        <v>10.2294599821268</v>
      </c>
      <c r="M193" s="7">
        <f t="shared" si="42"/>
        <v>1</v>
      </c>
      <c r="N193" s="2" t="str">
        <f>IF('[1]Service Rank in each comparison'!J194="","",'[1]Service Rank in each comparison'!$C194)</f>
        <v/>
      </c>
      <c r="O193" s="5">
        <f>'[1]Service Rank in each comparison'!J194</f>
        <v>0</v>
      </c>
      <c r="P193" s="6">
        <f>'[1]Service Rank in each comparison'!K194</f>
        <v>0</v>
      </c>
      <c r="Q193" s="7">
        <f t="shared" si="43"/>
        <v>1</v>
      </c>
      <c r="R193" s="2" t="str">
        <f>IF('[1]Service Rank in each comparison'!L194="","",'[1]Service Rank in each comparison'!$C194)</f>
        <v/>
      </c>
      <c r="S193" s="5">
        <f>'[1]Service Rank in each comparison'!L194</f>
        <v>0</v>
      </c>
      <c r="T193" s="6">
        <f>'[1]Service Rank in each comparison'!M194</f>
        <v>0</v>
      </c>
      <c r="U193" s="7">
        <f t="shared" si="44"/>
        <v>1</v>
      </c>
      <c r="V193" s="2" t="str">
        <f>IF('[1]Service Rank in each comparison'!N194="","",'[1]Service Rank in each comparison'!$C194)</f>
        <v/>
      </c>
      <c r="W193" s="5">
        <f>'[1]Service Rank in each comparison'!N194</f>
        <v>0</v>
      </c>
      <c r="X193" s="6">
        <f>'[1]Service Rank in each comparison'!O194</f>
        <v>0</v>
      </c>
      <c r="Y193" s="7">
        <f t="shared" si="45"/>
        <v>1</v>
      </c>
      <c r="Z193" s="2" t="str">
        <f>IF('[1]Service Rank in each comparison'!P194="","",'[1]Service Rank in each comparison'!$C194)</f>
        <v/>
      </c>
      <c r="AA193" s="5">
        <f>'[1]Service Rank in each comparison'!P194</f>
        <v>0</v>
      </c>
      <c r="AB193" s="6">
        <f>'[1]Service Rank in each comparison'!Q194</f>
        <v>0</v>
      </c>
      <c r="AC193" s="7">
        <f t="shared" si="46"/>
        <v>1</v>
      </c>
      <c r="AD193" s="2" t="str">
        <f>IF('[1]Service Rank in each comparison'!R194="","",'[1]Service Rank in each comparison'!$C194)</f>
        <v/>
      </c>
      <c r="AE193" s="5">
        <f>'[1]Service Rank in each comparison'!R194</f>
        <v>0</v>
      </c>
      <c r="AF193" s="6">
        <f>'[1]Service Rank in each comparison'!S194</f>
        <v>0</v>
      </c>
      <c r="AG193" s="7">
        <f t="shared" si="47"/>
        <v>1</v>
      </c>
      <c r="AH193" s="2" t="str">
        <f>IF('[1]Service Rank in each comparison'!T194="","",'[1]Service Rank in each comparison'!$C194)</f>
        <v/>
      </c>
      <c r="AI193" s="5">
        <f>'[1]Service Rank in each comparison'!T194</f>
        <v>0</v>
      </c>
      <c r="AJ193" s="6">
        <f>'[1]Service Rank in each comparison'!U194</f>
        <v>0</v>
      </c>
      <c r="AK193" s="7">
        <f t="shared" si="48"/>
        <v>1</v>
      </c>
      <c r="AL193" s="2" t="str">
        <f>IF('[1]Service Rank in each comparison'!V194="","",'[1]Service Rank in each comparison'!$C194)</f>
        <v/>
      </c>
      <c r="AM193" s="5">
        <f>'[1]Service Rank in each comparison'!V194</f>
        <v>0</v>
      </c>
      <c r="AN193" s="6">
        <f>'[1]Service Rank in each comparison'!W194</f>
        <v>0</v>
      </c>
      <c r="AO193" s="7">
        <f t="shared" si="49"/>
        <v>1</v>
      </c>
      <c r="AP193" s="2" t="str">
        <f>IF('[1]Service Rank in each comparison'!X194="","",'[1]Service Rank in each comparison'!$C194)</f>
        <v/>
      </c>
      <c r="AQ193" s="5">
        <f>'[1]Service Rank in each comparison'!X194</f>
        <v>0</v>
      </c>
      <c r="AR193" s="6">
        <f>'[1]Service Rank in each comparison'!Y194</f>
        <v>0</v>
      </c>
      <c r="AS193" s="7">
        <f t="shared" si="50"/>
        <v>1</v>
      </c>
      <c r="AT193" s="2" t="str">
        <f>IF('[1]Service Rank in each comparison'!Z194="","",'[1]Service Rank in each comparison'!$C194)</f>
        <v/>
      </c>
      <c r="AU193" s="5">
        <f>'[1]Service Rank in each comparison'!Z194</f>
        <v>0</v>
      </c>
      <c r="AV193" s="6">
        <f>'[1]Service Rank in each comparison'!AA194</f>
        <v>0</v>
      </c>
      <c r="AW193" s="7">
        <f t="shared" si="51"/>
        <v>1</v>
      </c>
      <c r="AX193" s="2" t="str">
        <f>IF('[1]Service Rank in each comparison'!AB194="","",'[1]Service Rank in each comparison'!$C194)</f>
        <v/>
      </c>
      <c r="AY193" s="5">
        <f>'[1]Service Rank in each comparison'!AB194</f>
        <v>0</v>
      </c>
      <c r="AZ193" s="6">
        <f>'[1]Service Rank in each comparison'!AC194</f>
        <v>0</v>
      </c>
      <c r="BA193" s="7">
        <f t="shared" si="52"/>
        <v>1</v>
      </c>
      <c r="BB193" s="2" t="str">
        <f>IF('[1]Service Rank in each comparison'!AD194="","",'[1]Service Rank in each comparison'!$C194)</f>
        <v/>
      </c>
      <c r="BC193" s="5">
        <f>'[1]Service Rank in each comparison'!AD194</f>
        <v>0</v>
      </c>
      <c r="BD193" s="6">
        <f>'[1]Service Rank in each comparison'!AE194</f>
        <v>0</v>
      </c>
      <c r="BE193" s="7">
        <f t="shared" si="53"/>
        <v>1</v>
      </c>
      <c r="BF193" s="2" t="str">
        <f>IF('[1]Service Rank in each comparison'!AF194="","",'[1]Service Rank in each comparison'!$C194)</f>
        <v/>
      </c>
      <c r="BG193" s="5">
        <f>'[1]Service Rank in each comparison'!AF194</f>
        <v>0</v>
      </c>
      <c r="BH193" s="6">
        <f>'[1]Service Rank in each comparison'!AG194</f>
        <v>0</v>
      </c>
      <c r="BI193" s="7">
        <f t="shared" si="54"/>
        <v>1</v>
      </c>
      <c r="BJ193" s="2" t="str">
        <f>IF('[1]Service Rank in each comparison'!AH194="","",'[1]Service Rank in each comparison'!$C194)</f>
        <v/>
      </c>
      <c r="BK193" s="5">
        <f>'[1]Service Rank in each comparison'!AH194</f>
        <v>0</v>
      </c>
      <c r="BL193" s="6">
        <f>'[1]Service Rank in each comparison'!AI194</f>
        <v>0</v>
      </c>
      <c r="BM193" s="7">
        <f t="shared" si="55"/>
        <v>1</v>
      </c>
      <c r="BN193" s="2" t="str">
        <f>IF('[1]Service Rank in each comparison'!AJ194="","",'[1]Service Rank in each comparison'!$C194)</f>
        <v/>
      </c>
      <c r="BO193" s="5">
        <f>'[1]Service Rank in each comparison'!AJ194</f>
        <v>0</v>
      </c>
      <c r="BP193" s="6">
        <f>'[1]Service Rank in each comparison'!AK194</f>
        <v>0</v>
      </c>
      <c r="BQ193" s="7">
        <f t="shared" si="56"/>
        <v>1</v>
      </c>
      <c r="BR193" s="2" t="str">
        <f>IF('[1]Service Rank in each comparison'!AL194="","",'[1]Service Rank in each comparison'!$C194)</f>
        <v/>
      </c>
      <c r="BS193" s="5">
        <f>'[1]Service Rank in each comparison'!AL194</f>
        <v>0</v>
      </c>
      <c r="BT193" s="6">
        <f>'[1]Service Rank in each comparison'!AM194</f>
        <v>0</v>
      </c>
      <c r="BU193" s="7">
        <f t="shared" si="57"/>
        <v>1</v>
      </c>
      <c r="BV193" s="2" t="str">
        <f>IF('[1]Service Rank in each comparison'!AN194="","",'[1]Service Rank in each comparison'!$C194)</f>
        <v/>
      </c>
      <c r="BW193" s="5">
        <f>'[1]Service Rank in each comparison'!AN194</f>
        <v>0</v>
      </c>
      <c r="BX193" s="6">
        <f>'[1]Service Rank in each comparison'!AO194</f>
        <v>0</v>
      </c>
      <c r="BY193" s="7">
        <f t="shared" si="58"/>
        <v>1</v>
      </c>
      <c r="BZ193" s="2" t="str">
        <f>IF('[1]Service Rank in each comparison'!AP194="","",'[1]Service Rank in each comparison'!$C194)</f>
        <v/>
      </c>
      <c r="CA193" s="5">
        <f>'[1]Service Rank in each comparison'!AP194</f>
        <v>0</v>
      </c>
      <c r="CB193" s="6">
        <f>'[1]Service Rank in each comparison'!AQ194</f>
        <v>0</v>
      </c>
      <c r="CC193" s="7">
        <f t="shared" si="59"/>
        <v>1</v>
      </c>
      <c r="CE193" s="2" t="s">
        <v>299</v>
      </c>
      <c r="CF193" s="125" t="s">
        <v>299</v>
      </c>
      <c r="CG193" s="126" t="s">
        <v>299</v>
      </c>
      <c r="CH193" s="127" t="s">
        <v>299</v>
      </c>
      <c r="CI193" s="2" t="s">
        <v>299</v>
      </c>
      <c r="CJ193" s="125" t="s">
        <v>299</v>
      </c>
      <c r="CK193" s="126" t="s">
        <v>299</v>
      </c>
      <c r="CL193" s="127" t="s">
        <v>299</v>
      </c>
      <c r="CM193" s="2" t="s">
        <v>299</v>
      </c>
      <c r="CN193" s="125" t="s">
        <v>299</v>
      </c>
      <c r="CO193" s="126" t="s">
        <v>299</v>
      </c>
      <c r="CP193" s="127" t="s">
        <v>299</v>
      </c>
      <c r="CQ193" s="2" t="s">
        <v>299</v>
      </c>
      <c r="CR193" s="125" t="s">
        <v>299</v>
      </c>
      <c r="CS193" s="126" t="s">
        <v>299</v>
      </c>
      <c r="CT193" s="127" t="s">
        <v>299</v>
      </c>
      <c r="CU193" s="2" t="s">
        <v>299</v>
      </c>
      <c r="CV193" s="125" t="s">
        <v>299</v>
      </c>
      <c r="CW193" s="126" t="s">
        <v>299</v>
      </c>
      <c r="CX193" s="127" t="s">
        <v>299</v>
      </c>
      <c r="CY193" s="2" t="s">
        <v>299</v>
      </c>
      <c r="CZ193" s="125" t="s">
        <v>299</v>
      </c>
      <c r="DA193" s="126" t="s">
        <v>299</v>
      </c>
      <c r="DB193" s="127" t="s">
        <v>299</v>
      </c>
      <c r="DC193" s="2" t="s">
        <v>299</v>
      </c>
      <c r="DD193" s="125" t="s">
        <v>299</v>
      </c>
      <c r="DE193" s="126" t="s">
        <v>299</v>
      </c>
      <c r="DF193" s="127" t="s">
        <v>299</v>
      </c>
      <c r="DG193" s="2" t="s">
        <v>299</v>
      </c>
      <c r="DH193" s="125" t="s">
        <v>299</v>
      </c>
      <c r="DI193" s="126" t="s">
        <v>299</v>
      </c>
      <c r="DJ193" s="127" t="s">
        <v>299</v>
      </c>
      <c r="DK193" s="2" t="s">
        <v>299</v>
      </c>
      <c r="DL193" s="125" t="s">
        <v>299</v>
      </c>
      <c r="DM193" s="126" t="s">
        <v>299</v>
      </c>
      <c r="DN193" s="127" t="s">
        <v>299</v>
      </c>
      <c r="DO193" s="2" t="s">
        <v>299</v>
      </c>
      <c r="DP193" s="125" t="s">
        <v>299</v>
      </c>
      <c r="DQ193" s="126" t="s">
        <v>299</v>
      </c>
      <c r="DR193" s="127" t="s">
        <v>299</v>
      </c>
      <c r="DS193" s="2" t="s">
        <v>299</v>
      </c>
      <c r="DT193" s="125" t="s">
        <v>299</v>
      </c>
      <c r="DU193" s="126" t="s">
        <v>299</v>
      </c>
      <c r="DV193" s="127" t="s">
        <v>299</v>
      </c>
      <c r="DW193" s="2" t="s">
        <v>299</v>
      </c>
      <c r="DX193" s="125" t="s">
        <v>299</v>
      </c>
      <c r="DY193" s="126" t="s">
        <v>299</v>
      </c>
      <c r="DZ193" s="127" t="s">
        <v>299</v>
      </c>
      <c r="EA193" s="2" t="s">
        <v>299</v>
      </c>
      <c r="EB193" s="125" t="s">
        <v>299</v>
      </c>
      <c r="EC193" s="126" t="s">
        <v>299</v>
      </c>
      <c r="ED193" s="127" t="s">
        <v>299</v>
      </c>
      <c r="EE193" s="2" t="s">
        <v>299</v>
      </c>
      <c r="EF193" s="125" t="s">
        <v>299</v>
      </c>
      <c r="EG193" s="126" t="s">
        <v>299</v>
      </c>
      <c r="EH193" s="127" t="s">
        <v>299</v>
      </c>
      <c r="EI193" s="2" t="s">
        <v>299</v>
      </c>
      <c r="EJ193" s="125" t="s">
        <v>299</v>
      </c>
      <c r="EK193" s="126" t="s">
        <v>299</v>
      </c>
      <c r="EL193" s="127" t="s">
        <v>299</v>
      </c>
      <c r="EM193" s="2" t="s">
        <v>299</v>
      </c>
      <c r="EN193" s="125" t="s">
        <v>299</v>
      </c>
      <c r="EO193" s="126" t="s">
        <v>299</v>
      </c>
      <c r="EP193" s="127" t="s">
        <v>299</v>
      </c>
      <c r="EQ193" s="2" t="s">
        <v>299</v>
      </c>
      <c r="ER193" s="125" t="s">
        <v>299</v>
      </c>
      <c r="ES193" s="126" t="s">
        <v>299</v>
      </c>
      <c r="ET193" s="127" t="s">
        <v>299</v>
      </c>
      <c r="EU193" s="2" t="s">
        <v>299</v>
      </c>
      <c r="EV193" s="125" t="s">
        <v>299</v>
      </c>
      <c r="EW193" s="126" t="s">
        <v>299</v>
      </c>
      <c r="EX193" s="127" t="s">
        <v>299</v>
      </c>
      <c r="EY193" s="2" t="s">
        <v>299</v>
      </c>
      <c r="EZ193" s="125" t="s">
        <v>299</v>
      </c>
      <c r="FA193" s="126" t="s">
        <v>299</v>
      </c>
      <c r="FB193" s="127" t="s">
        <v>299</v>
      </c>
      <c r="FC193" s="2" t="s">
        <v>299</v>
      </c>
      <c r="FD193" s="125" t="s">
        <v>299</v>
      </c>
      <c r="FE193" s="126" t="s">
        <v>299</v>
      </c>
      <c r="FF193" s="127" t="s">
        <v>299</v>
      </c>
    </row>
    <row r="194" spans="2:162">
      <c r="B194" s="2" t="str">
        <f>IF('[1]Service Rank in each comparison'!D195="","",'[1]Service Rank in each comparison'!$C195)</f>
        <v>Prion diseases</v>
      </c>
      <c r="C194" s="5">
        <f>'[1]Service Rank in each comparison'!D195</f>
        <v>120.650769751297</v>
      </c>
      <c r="D194" s="6">
        <f>IF('[1]Service Rank in each comparison'!E195="","",'[1]Service Rank in each comparison'!E195)</f>
        <v>-120.650769751297</v>
      </c>
      <c r="E194" s="7">
        <f t="shared" si="40"/>
        <v>1</v>
      </c>
      <c r="F194" s="2" t="str">
        <f>IF('[1]Service Rank in each comparison'!F195="","",'[1]Service Rank in each comparison'!$C195)</f>
        <v>Prion diseases</v>
      </c>
      <c r="G194" s="5">
        <f>'[1]Service Rank in each comparison'!F195</f>
        <v>819.946911599288</v>
      </c>
      <c r="H194" s="6">
        <f>'[1]Service Rank in each comparison'!G195</f>
        <v>416.821180535929</v>
      </c>
      <c r="I194" s="7">
        <f t="shared" si="41"/>
        <v>1</v>
      </c>
      <c r="J194" s="2" t="str">
        <f>IF('[1]Service Rank in each comparison'!H195="","",'[1]Service Rank in each comparison'!$C195)</f>
        <v>Prion diseases</v>
      </c>
      <c r="K194" s="5">
        <f>'[1]Service Rank in each comparison'!H195</f>
        <v>107.060788318723</v>
      </c>
      <c r="L194" s="6">
        <f>'[1]Service Rank in each comparison'!I195</f>
        <v>47.3741102261264</v>
      </c>
      <c r="M194" s="7">
        <f t="shared" si="42"/>
        <v>1</v>
      </c>
      <c r="N194" s="2" t="str">
        <f>IF('[1]Service Rank in each comparison'!J195="","",'[1]Service Rank in each comparison'!$C195)</f>
        <v/>
      </c>
      <c r="O194" s="5">
        <f>'[1]Service Rank in each comparison'!J195</f>
        <v>0</v>
      </c>
      <c r="P194" s="6">
        <f>'[1]Service Rank in each comparison'!K195</f>
        <v>0</v>
      </c>
      <c r="Q194" s="7">
        <f t="shared" si="43"/>
        <v>1</v>
      </c>
      <c r="R194" s="2" t="str">
        <f>IF('[1]Service Rank in each comparison'!L195="","",'[1]Service Rank in each comparison'!$C195)</f>
        <v/>
      </c>
      <c r="S194" s="5">
        <f>'[1]Service Rank in each comparison'!L195</f>
        <v>0</v>
      </c>
      <c r="T194" s="6">
        <f>'[1]Service Rank in each comparison'!M195</f>
        <v>0</v>
      </c>
      <c r="U194" s="7">
        <f t="shared" si="44"/>
        <v>1</v>
      </c>
      <c r="V194" s="2" t="str">
        <f>IF('[1]Service Rank in each comparison'!N195="","",'[1]Service Rank in each comparison'!$C195)</f>
        <v/>
      </c>
      <c r="W194" s="5">
        <f>'[1]Service Rank in each comparison'!N195</f>
        <v>0</v>
      </c>
      <c r="X194" s="6">
        <f>'[1]Service Rank in each comparison'!O195</f>
        <v>0</v>
      </c>
      <c r="Y194" s="7">
        <f t="shared" si="45"/>
        <v>1</v>
      </c>
      <c r="Z194" s="2" t="str">
        <f>IF('[1]Service Rank in each comparison'!P195="","",'[1]Service Rank in each comparison'!$C195)</f>
        <v/>
      </c>
      <c r="AA194" s="5">
        <f>'[1]Service Rank in each comparison'!P195</f>
        <v>0</v>
      </c>
      <c r="AB194" s="6">
        <f>'[1]Service Rank in each comparison'!Q195</f>
        <v>0</v>
      </c>
      <c r="AC194" s="7">
        <f t="shared" si="46"/>
        <v>1</v>
      </c>
      <c r="AD194" s="2" t="str">
        <f>IF('[1]Service Rank in each comparison'!R195="","",'[1]Service Rank in each comparison'!$C195)</f>
        <v/>
      </c>
      <c r="AE194" s="5">
        <f>'[1]Service Rank in each comparison'!R195</f>
        <v>0</v>
      </c>
      <c r="AF194" s="6">
        <f>'[1]Service Rank in each comparison'!S195</f>
        <v>0</v>
      </c>
      <c r="AG194" s="7">
        <f t="shared" si="47"/>
        <v>1</v>
      </c>
      <c r="AH194" s="2" t="str">
        <f>IF('[1]Service Rank in each comparison'!T195="","",'[1]Service Rank in each comparison'!$C195)</f>
        <v/>
      </c>
      <c r="AI194" s="5">
        <f>'[1]Service Rank in each comparison'!T195</f>
        <v>0</v>
      </c>
      <c r="AJ194" s="6">
        <f>'[1]Service Rank in each comparison'!U195</f>
        <v>0</v>
      </c>
      <c r="AK194" s="7">
        <f t="shared" si="48"/>
        <v>1</v>
      </c>
      <c r="AL194" s="2" t="str">
        <f>IF('[1]Service Rank in each comparison'!V195="","",'[1]Service Rank in each comparison'!$C195)</f>
        <v/>
      </c>
      <c r="AM194" s="5">
        <f>'[1]Service Rank in each comparison'!V195</f>
        <v>0</v>
      </c>
      <c r="AN194" s="6">
        <f>'[1]Service Rank in each comparison'!W195</f>
        <v>0</v>
      </c>
      <c r="AO194" s="7">
        <f t="shared" si="49"/>
        <v>1</v>
      </c>
      <c r="AP194" s="2" t="str">
        <f>IF('[1]Service Rank in each comparison'!X195="","",'[1]Service Rank in each comparison'!$C195)</f>
        <v/>
      </c>
      <c r="AQ194" s="5">
        <f>'[1]Service Rank in each comparison'!X195</f>
        <v>0</v>
      </c>
      <c r="AR194" s="6">
        <f>'[1]Service Rank in each comparison'!Y195</f>
        <v>0</v>
      </c>
      <c r="AS194" s="7">
        <f t="shared" si="50"/>
        <v>1</v>
      </c>
      <c r="AT194" s="2" t="str">
        <f>IF('[1]Service Rank in each comparison'!Z195="","",'[1]Service Rank in each comparison'!$C195)</f>
        <v/>
      </c>
      <c r="AU194" s="5">
        <f>'[1]Service Rank in each comparison'!Z195</f>
        <v>0</v>
      </c>
      <c r="AV194" s="6">
        <f>'[1]Service Rank in each comparison'!AA195</f>
        <v>0</v>
      </c>
      <c r="AW194" s="7">
        <f t="shared" si="51"/>
        <v>1</v>
      </c>
      <c r="AX194" s="2" t="str">
        <f>IF('[1]Service Rank in each comparison'!AB195="","",'[1]Service Rank in each comparison'!$C195)</f>
        <v/>
      </c>
      <c r="AY194" s="5">
        <f>'[1]Service Rank in each comparison'!AB195</f>
        <v>0</v>
      </c>
      <c r="AZ194" s="6">
        <f>'[1]Service Rank in each comparison'!AC195</f>
        <v>0</v>
      </c>
      <c r="BA194" s="7">
        <f t="shared" si="52"/>
        <v>1</v>
      </c>
      <c r="BB194" s="2" t="str">
        <f>IF('[1]Service Rank in each comparison'!AD195="","",'[1]Service Rank in each comparison'!$C195)</f>
        <v/>
      </c>
      <c r="BC194" s="5">
        <f>'[1]Service Rank in each comparison'!AD195</f>
        <v>0</v>
      </c>
      <c r="BD194" s="6">
        <f>'[1]Service Rank in each comparison'!AE195</f>
        <v>0</v>
      </c>
      <c r="BE194" s="7">
        <f t="shared" si="53"/>
        <v>1</v>
      </c>
      <c r="BF194" s="2" t="str">
        <f>IF('[1]Service Rank in each comparison'!AF195="","",'[1]Service Rank in each comparison'!$C195)</f>
        <v/>
      </c>
      <c r="BG194" s="5">
        <f>'[1]Service Rank in each comparison'!AF195</f>
        <v>0</v>
      </c>
      <c r="BH194" s="6">
        <f>'[1]Service Rank in each comparison'!AG195</f>
        <v>0</v>
      </c>
      <c r="BI194" s="7">
        <f t="shared" si="54"/>
        <v>1</v>
      </c>
      <c r="BJ194" s="2" t="str">
        <f>IF('[1]Service Rank in each comparison'!AH195="","",'[1]Service Rank in each comparison'!$C195)</f>
        <v/>
      </c>
      <c r="BK194" s="5">
        <f>'[1]Service Rank in each comparison'!AH195</f>
        <v>0</v>
      </c>
      <c r="BL194" s="6">
        <f>'[1]Service Rank in each comparison'!AI195</f>
        <v>0</v>
      </c>
      <c r="BM194" s="7">
        <f t="shared" si="55"/>
        <v>1</v>
      </c>
      <c r="BN194" s="2" t="str">
        <f>IF('[1]Service Rank in each comparison'!AJ195="","",'[1]Service Rank in each comparison'!$C195)</f>
        <v/>
      </c>
      <c r="BO194" s="5">
        <f>'[1]Service Rank in each comparison'!AJ195</f>
        <v>0</v>
      </c>
      <c r="BP194" s="6">
        <f>'[1]Service Rank in each comparison'!AK195</f>
        <v>0</v>
      </c>
      <c r="BQ194" s="7">
        <f t="shared" si="56"/>
        <v>1</v>
      </c>
      <c r="BR194" s="2" t="str">
        <f>IF('[1]Service Rank in each comparison'!AL195="","",'[1]Service Rank in each comparison'!$C195)</f>
        <v/>
      </c>
      <c r="BS194" s="5">
        <f>'[1]Service Rank in each comparison'!AL195</f>
        <v>0</v>
      </c>
      <c r="BT194" s="6">
        <f>'[1]Service Rank in each comparison'!AM195</f>
        <v>0</v>
      </c>
      <c r="BU194" s="7">
        <f t="shared" si="57"/>
        <v>1</v>
      </c>
      <c r="BV194" s="2" t="str">
        <f>IF('[1]Service Rank in each comparison'!AN195="","",'[1]Service Rank in each comparison'!$C195)</f>
        <v/>
      </c>
      <c r="BW194" s="5">
        <f>'[1]Service Rank in each comparison'!AN195</f>
        <v>0</v>
      </c>
      <c r="BX194" s="6">
        <f>'[1]Service Rank in each comparison'!AO195</f>
        <v>0</v>
      </c>
      <c r="BY194" s="7">
        <f t="shared" si="58"/>
        <v>1</v>
      </c>
      <c r="BZ194" s="2" t="str">
        <f>IF('[1]Service Rank in each comparison'!AP195="","",'[1]Service Rank in each comparison'!$C195)</f>
        <v/>
      </c>
      <c r="CA194" s="5">
        <f>'[1]Service Rank in each comparison'!AP195</f>
        <v>0</v>
      </c>
      <c r="CB194" s="6">
        <f>'[1]Service Rank in each comparison'!AQ195</f>
        <v>0</v>
      </c>
      <c r="CC194" s="7">
        <f t="shared" si="59"/>
        <v>1</v>
      </c>
      <c r="CE194" s="2" t="s">
        <v>299</v>
      </c>
      <c r="CF194" s="125" t="s">
        <v>299</v>
      </c>
      <c r="CG194" s="126" t="s">
        <v>299</v>
      </c>
      <c r="CH194" s="127" t="s">
        <v>299</v>
      </c>
      <c r="CI194" s="2" t="s">
        <v>299</v>
      </c>
      <c r="CJ194" s="125" t="s">
        <v>299</v>
      </c>
      <c r="CK194" s="126" t="s">
        <v>299</v>
      </c>
      <c r="CL194" s="127" t="s">
        <v>299</v>
      </c>
      <c r="CM194" s="2" t="s">
        <v>299</v>
      </c>
      <c r="CN194" s="125" t="s">
        <v>299</v>
      </c>
      <c r="CO194" s="126" t="s">
        <v>299</v>
      </c>
      <c r="CP194" s="127" t="s">
        <v>299</v>
      </c>
      <c r="CQ194" s="2" t="s">
        <v>299</v>
      </c>
      <c r="CR194" s="125" t="s">
        <v>299</v>
      </c>
      <c r="CS194" s="126" t="s">
        <v>299</v>
      </c>
      <c r="CT194" s="127" t="s">
        <v>299</v>
      </c>
      <c r="CU194" s="2" t="s">
        <v>299</v>
      </c>
      <c r="CV194" s="125" t="s">
        <v>299</v>
      </c>
      <c r="CW194" s="126" t="s">
        <v>299</v>
      </c>
      <c r="CX194" s="127" t="s">
        <v>299</v>
      </c>
      <c r="CY194" s="2" t="s">
        <v>299</v>
      </c>
      <c r="CZ194" s="125" t="s">
        <v>299</v>
      </c>
      <c r="DA194" s="126" t="s">
        <v>299</v>
      </c>
      <c r="DB194" s="127" t="s">
        <v>299</v>
      </c>
      <c r="DC194" s="2" t="s">
        <v>299</v>
      </c>
      <c r="DD194" s="125" t="s">
        <v>299</v>
      </c>
      <c r="DE194" s="126" t="s">
        <v>299</v>
      </c>
      <c r="DF194" s="127" t="s">
        <v>299</v>
      </c>
      <c r="DG194" s="2" t="s">
        <v>299</v>
      </c>
      <c r="DH194" s="125" t="s">
        <v>299</v>
      </c>
      <c r="DI194" s="126" t="s">
        <v>299</v>
      </c>
      <c r="DJ194" s="127" t="s">
        <v>299</v>
      </c>
      <c r="DK194" s="2" t="s">
        <v>299</v>
      </c>
      <c r="DL194" s="125" t="s">
        <v>299</v>
      </c>
      <c r="DM194" s="126" t="s">
        <v>299</v>
      </c>
      <c r="DN194" s="127" t="s">
        <v>299</v>
      </c>
      <c r="DO194" s="2" t="s">
        <v>299</v>
      </c>
      <c r="DP194" s="125" t="s">
        <v>299</v>
      </c>
      <c r="DQ194" s="126" t="s">
        <v>299</v>
      </c>
      <c r="DR194" s="127" t="s">
        <v>299</v>
      </c>
      <c r="DS194" s="2" t="s">
        <v>299</v>
      </c>
      <c r="DT194" s="125" t="s">
        <v>299</v>
      </c>
      <c r="DU194" s="126" t="s">
        <v>299</v>
      </c>
      <c r="DV194" s="127" t="s">
        <v>299</v>
      </c>
      <c r="DW194" s="2" t="s">
        <v>299</v>
      </c>
      <c r="DX194" s="125" t="s">
        <v>299</v>
      </c>
      <c r="DY194" s="126" t="s">
        <v>299</v>
      </c>
      <c r="DZ194" s="127" t="s">
        <v>299</v>
      </c>
      <c r="EA194" s="2" t="s">
        <v>299</v>
      </c>
      <c r="EB194" s="125" t="s">
        <v>299</v>
      </c>
      <c r="EC194" s="126" t="s">
        <v>299</v>
      </c>
      <c r="ED194" s="127" t="s">
        <v>299</v>
      </c>
      <c r="EE194" s="2" t="s">
        <v>299</v>
      </c>
      <c r="EF194" s="125" t="s">
        <v>299</v>
      </c>
      <c r="EG194" s="126" t="s">
        <v>299</v>
      </c>
      <c r="EH194" s="127" t="s">
        <v>299</v>
      </c>
      <c r="EI194" s="2" t="s">
        <v>299</v>
      </c>
      <c r="EJ194" s="125" t="s">
        <v>299</v>
      </c>
      <c r="EK194" s="126" t="s">
        <v>299</v>
      </c>
      <c r="EL194" s="127" t="s">
        <v>299</v>
      </c>
      <c r="EM194" s="2" t="s">
        <v>299</v>
      </c>
      <c r="EN194" s="125" t="s">
        <v>299</v>
      </c>
      <c r="EO194" s="126" t="s">
        <v>299</v>
      </c>
      <c r="EP194" s="127" t="s">
        <v>299</v>
      </c>
      <c r="EQ194" s="2" t="s">
        <v>299</v>
      </c>
      <c r="ER194" s="125" t="s">
        <v>299</v>
      </c>
      <c r="ES194" s="126" t="s">
        <v>299</v>
      </c>
      <c r="ET194" s="127" t="s">
        <v>299</v>
      </c>
      <c r="EU194" s="2" t="s">
        <v>299</v>
      </c>
      <c r="EV194" s="125" t="s">
        <v>299</v>
      </c>
      <c r="EW194" s="126" t="s">
        <v>299</v>
      </c>
      <c r="EX194" s="127" t="s">
        <v>299</v>
      </c>
      <c r="EY194" s="2" t="s">
        <v>299</v>
      </c>
      <c r="EZ194" s="125" t="s">
        <v>299</v>
      </c>
      <c r="FA194" s="126" t="s">
        <v>299</v>
      </c>
      <c r="FB194" s="127" t="s">
        <v>299</v>
      </c>
      <c r="FC194" s="2" t="s">
        <v>299</v>
      </c>
      <c r="FD194" s="125" t="s">
        <v>299</v>
      </c>
      <c r="FE194" s="126" t="s">
        <v>299</v>
      </c>
      <c r="FF194" s="127" t="s">
        <v>299</v>
      </c>
    </row>
    <row r="195" spans="2:162">
      <c r="B195" s="2" t="str">
        <f>IF('[1]Service Rank in each comparison'!D196="","",'[1]Service Rank in each comparison'!$C196)</f>
        <v/>
      </c>
      <c r="C195" s="5">
        <f>'[1]Service Rank in each comparison'!D196</f>
        <v>0</v>
      </c>
      <c r="D195" s="6" t="str">
        <f>IF('[1]Service Rank in each comparison'!E196="","",'[1]Service Rank in each comparison'!E196)</f>
        <v/>
      </c>
      <c r="E195" s="7">
        <f t="shared" ref="E195:E258" si="60">IF(C195="","",1)</f>
        <v>1</v>
      </c>
      <c r="F195" s="2" t="str">
        <f>IF('[1]Service Rank in each comparison'!F196="","",'[1]Service Rank in each comparison'!$C196)</f>
        <v>Bacterial invasion of epithelial cells</v>
      </c>
      <c r="G195" s="5">
        <f>'[1]Service Rank in each comparison'!F196</f>
        <v>52.4045172291912</v>
      </c>
      <c r="H195" s="6">
        <f>'[1]Service Rank in each comparison'!G196</f>
        <v>7.31346711293222</v>
      </c>
      <c r="I195" s="7">
        <f t="shared" ref="I195:I258" si="61">IF(G195="","",1)</f>
        <v>1</v>
      </c>
      <c r="J195" s="2" t="str">
        <f>IF('[1]Service Rank in each comparison'!H196="","",'[1]Service Rank in each comparison'!$C196)</f>
        <v>Bacterial invasion of epithelial cells</v>
      </c>
      <c r="K195" s="5">
        <f>'[1]Service Rank in each comparison'!H196</f>
        <v>133.276266787733</v>
      </c>
      <c r="L195" s="6">
        <f>'[1]Service Rank in each comparison'!I196</f>
        <v>-57.5075848031817</v>
      </c>
      <c r="M195" s="7">
        <f t="shared" ref="M195:M258" si="62">IF(K195="","",1)</f>
        <v>1</v>
      </c>
      <c r="N195" s="2" t="str">
        <f>IF('[1]Service Rank in each comparison'!J196="","",'[1]Service Rank in each comparison'!$C196)</f>
        <v/>
      </c>
      <c r="O195" s="5">
        <f>'[1]Service Rank in each comparison'!J196</f>
        <v>0</v>
      </c>
      <c r="P195" s="6">
        <f>'[1]Service Rank in each comparison'!K196</f>
        <v>0</v>
      </c>
      <c r="Q195" s="7">
        <f t="shared" ref="Q195:Q258" si="63">IF(O195="","",1)</f>
        <v>1</v>
      </c>
      <c r="R195" s="2" t="str">
        <f>IF('[1]Service Rank in each comparison'!L196="","",'[1]Service Rank in each comparison'!$C196)</f>
        <v/>
      </c>
      <c r="S195" s="5">
        <f>'[1]Service Rank in each comparison'!L196</f>
        <v>0</v>
      </c>
      <c r="T195" s="6">
        <f>'[1]Service Rank in each comparison'!M196</f>
        <v>0</v>
      </c>
      <c r="U195" s="7">
        <f t="shared" ref="U195:U258" si="64">IF(S195="","",1)</f>
        <v>1</v>
      </c>
      <c r="V195" s="2" t="str">
        <f>IF('[1]Service Rank in each comparison'!N196="","",'[1]Service Rank in each comparison'!$C196)</f>
        <v/>
      </c>
      <c r="W195" s="5">
        <f>'[1]Service Rank in each comparison'!N196</f>
        <v>0</v>
      </c>
      <c r="X195" s="6">
        <f>'[1]Service Rank in each comparison'!O196</f>
        <v>0</v>
      </c>
      <c r="Y195" s="7">
        <f t="shared" ref="Y195:Y258" si="65">IF(W195="","",1)</f>
        <v>1</v>
      </c>
      <c r="Z195" s="2" t="str">
        <f>IF('[1]Service Rank in each comparison'!P196="","",'[1]Service Rank in each comparison'!$C196)</f>
        <v/>
      </c>
      <c r="AA195" s="5">
        <f>'[1]Service Rank in each comparison'!P196</f>
        <v>0</v>
      </c>
      <c r="AB195" s="6">
        <f>'[1]Service Rank in each comparison'!Q196</f>
        <v>0</v>
      </c>
      <c r="AC195" s="7">
        <f t="shared" ref="AC195:AC258" si="66">IF(AA195="","",1)</f>
        <v>1</v>
      </c>
      <c r="AD195" s="2" t="str">
        <f>IF('[1]Service Rank in each comparison'!R196="","",'[1]Service Rank in each comparison'!$C196)</f>
        <v/>
      </c>
      <c r="AE195" s="5">
        <f>'[1]Service Rank in each comparison'!R196</f>
        <v>0</v>
      </c>
      <c r="AF195" s="6">
        <f>'[1]Service Rank in each comparison'!S196</f>
        <v>0</v>
      </c>
      <c r="AG195" s="7">
        <f t="shared" ref="AG195:AG258" si="67">IF(AE195="","",1)</f>
        <v>1</v>
      </c>
      <c r="AH195" s="2" t="str">
        <f>IF('[1]Service Rank in each comparison'!T196="","",'[1]Service Rank in each comparison'!$C196)</f>
        <v/>
      </c>
      <c r="AI195" s="5">
        <f>'[1]Service Rank in each comparison'!T196</f>
        <v>0</v>
      </c>
      <c r="AJ195" s="6">
        <f>'[1]Service Rank in each comparison'!U196</f>
        <v>0</v>
      </c>
      <c r="AK195" s="7">
        <f t="shared" ref="AK195:AK258" si="68">IF(AI195="","",1)</f>
        <v>1</v>
      </c>
      <c r="AL195" s="2" t="str">
        <f>IF('[1]Service Rank in each comparison'!V196="","",'[1]Service Rank in each comparison'!$C196)</f>
        <v/>
      </c>
      <c r="AM195" s="5">
        <f>'[1]Service Rank in each comparison'!V196</f>
        <v>0</v>
      </c>
      <c r="AN195" s="6">
        <f>'[1]Service Rank in each comparison'!W196</f>
        <v>0</v>
      </c>
      <c r="AO195" s="7">
        <f t="shared" ref="AO195:AO258" si="69">IF(AM195="","",1)</f>
        <v>1</v>
      </c>
      <c r="AP195" s="2" t="str">
        <f>IF('[1]Service Rank in each comparison'!X196="","",'[1]Service Rank in each comparison'!$C196)</f>
        <v/>
      </c>
      <c r="AQ195" s="5">
        <f>'[1]Service Rank in each comparison'!X196</f>
        <v>0</v>
      </c>
      <c r="AR195" s="6">
        <f>'[1]Service Rank in each comparison'!Y196</f>
        <v>0</v>
      </c>
      <c r="AS195" s="7">
        <f t="shared" ref="AS195:AS258" si="70">IF(AQ195="","",1)</f>
        <v>1</v>
      </c>
      <c r="AT195" s="2" t="str">
        <f>IF('[1]Service Rank in each comparison'!Z196="","",'[1]Service Rank in each comparison'!$C196)</f>
        <v/>
      </c>
      <c r="AU195" s="5">
        <f>'[1]Service Rank in each comparison'!Z196</f>
        <v>0</v>
      </c>
      <c r="AV195" s="6">
        <f>'[1]Service Rank in each comparison'!AA196</f>
        <v>0</v>
      </c>
      <c r="AW195" s="7">
        <f t="shared" ref="AW195:AW258" si="71">IF(AU195="","",1)</f>
        <v>1</v>
      </c>
      <c r="AX195" s="2" t="str">
        <f>IF('[1]Service Rank in each comparison'!AB196="","",'[1]Service Rank in each comparison'!$C196)</f>
        <v/>
      </c>
      <c r="AY195" s="5">
        <f>'[1]Service Rank in each comparison'!AB196</f>
        <v>0</v>
      </c>
      <c r="AZ195" s="6">
        <f>'[1]Service Rank in each comparison'!AC196</f>
        <v>0</v>
      </c>
      <c r="BA195" s="7">
        <f t="shared" ref="BA195:BA258" si="72">IF(AY195="","",1)</f>
        <v>1</v>
      </c>
      <c r="BB195" s="2" t="str">
        <f>IF('[1]Service Rank in each comparison'!AD196="","",'[1]Service Rank in each comparison'!$C196)</f>
        <v/>
      </c>
      <c r="BC195" s="5">
        <f>'[1]Service Rank in each comparison'!AD196</f>
        <v>0</v>
      </c>
      <c r="BD195" s="6">
        <f>'[1]Service Rank in each comparison'!AE196</f>
        <v>0</v>
      </c>
      <c r="BE195" s="7">
        <f t="shared" ref="BE195:BE258" si="73">IF(BC195="","",1)</f>
        <v>1</v>
      </c>
      <c r="BF195" s="2" t="str">
        <f>IF('[1]Service Rank in each comparison'!AF196="","",'[1]Service Rank in each comparison'!$C196)</f>
        <v/>
      </c>
      <c r="BG195" s="5">
        <f>'[1]Service Rank in each comparison'!AF196</f>
        <v>0</v>
      </c>
      <c r="BH195" s="6">
        <f>'[1]Service Rank in each comparison'!AG196</f>
        <v>0</v>
      </c>
      <c r="BI195" s="7">
        <f t="shared" ref="BI195:BI258" si="74">IF(BG195="","",1)</f>
        <v>1</v>
      </c>
      <c r="BJ195" s="2" t="str">
        <f>IF('[1]Service Rank in each comparison'!AH196="","",'[1]Service Rank in each comparison'!$C196)</f>
        <v/>
      </c>
      <c r="BK195" s="5">
        <f>'[1]Service Rank in each comparison'!AH196</f>
        <v>0</v>
      </c>
      <c r="BL195" s="6">
        <f>'[1]Service Rank in each comparison'!AI196</f>
        <v>0</v>
      </c>
      <c r="BM195" s="7">
        <f t="shared" ref="BM195:BM258" si="75">IF(BK195="","",1)</f>
        <v>1</v>
      </c>
      <c r="BN195" s="2" t="str">
        <f>IF('[1]Service Rank in each comparison'!AJ196="","",'[1]Service Rank in each comparison'!$C196)</f>
        <v/>
      </c>
      <c r="BO195" s="5">
        <f>'[1]Service Rank in each comparison'!AJ196</f>
        <v>0</v>
      </c>
      <c r="BP195" s="6">
        <f>'[1]Service Rank in each comparison'!AK196</f>
        <v>0</v>
      </c>
      <c r="BQ195" s="7">
        <f t="shared" ref="BQ195:BQ258" si="76">IF(BO195="","",1)</f>
        <v>1</v>
      </c>
      <c r="BR195" s="2" t="str">
        <f>IF('[1]Service Rank in each comparison'!AL196="","",'[1]Service Rank in each comparison'!$C196)</f>
        <v/>
      </c>
      <c r="BS195" s="5">
        <f>'[1]Service Rank in each comparison'!AL196</f>
        <v>0</v>
      </c>
      <c r="BT195" s="6">
        <f>'[1]Service Rank in each comparison'!AM196</f>
        <v>0</v>
      </c>
      <c r="BU195" s="7">
        <f t="shared" ref="BU195:BU258" si="77">IF(BS195="","",1)</f>
        <v>1</v>
      </c>
      <c r="BV195" s="2" t="str">
        <f>IF('[1]Service Rank in each comparison'!AN196="","",'[1]Service Rank in each comparison'!$C196)</f>
        <v/>
      </c>
      <c r="BW195" s="5">
        <f>'[1]Service Rank in each comparison'!AN196</f>
        <v>0</v>
      </c>
      <c r="BX195" s="6">
        <f>'[1]Service Rank in each comparison'!AO196</f>
        <v>0</v>
      </c>
      <c r="BY195" s="7">
        <f t="shared" ref="BY195:BY258" si="78">IF(BW195="","",1)</f>
        <v>1</v>
      </c>
      <c r="BZ195" s="2" t="str">
        <f>IF('[1]Service Rank in each comparison'!AP196="","",'[1]Service Rank in each comparison'!$C196)</f>
        <v/>
      </c>
      <c r="CA195" s="5">
        <f>'[1]Service Rank in each comparison'!AP196</f>
        <v>0</v>
      </c>
      <c r="CB195" s="6">
        <f>'[1]Service Rank in each comparison'!AQ196</f>
        <v>0</v>
      </c>
      <c r="CC195" s="7">
        <f t="shared" ref="CC195:CC258" si="79">IF(CA195="","",1)</f>
        <v>1</v>
      </c>
      <c r="CE195" s="2" t="s">
        <v>299</v>
      </c>
      <c r="CF195" s="125" t="s">
        <v>299</v>
      </c>
      <c r="CG195" s="126" t="s">
        <v>299</v>
      </c>
      <c r="CH195" s="127" t="s">
        <v>299</v>
      </c>
      <c r="CI195" s="2" t="s">
        <v>299</v>
      </c>
      <c r="CJ195" s="125" t="s">
        <v>299</v>
      </c>
      <c r="CK195" s="126" t="s">
        <v>299</v>
      </c>
      <c r="CL195" s="127" t="s">
        <v>299</v>
      </c>
      <c r="CM195" s="2" t="s">
        <v>299</v>
      </c>
      <c r="CN195" s="125" t="s">
        <v>299</v>
      </c>
      <c r="CO195" s="126" t="s">
        <v>299</v>
      </c>
      <c r="CP195" s="127" t="s">
        <v>299</v>
      </c>
      <c r="CQ195" s="2" t="s">
        <v>299</v>
      </c>
      <c r="CR195" s="125" t="s">
        <v>299</v>
      </c>
      <c r="CS195" s="126" t="s">
        <v>299</v>
      </c>
      <c r="CT195" s="127" t="s">
        <v>299</v>
      </c>
      <c r="CU195" s="2" t="s">
        <v>299</v>
      </c>
      <c r="CV195" s="125" t="s">
        <v>299</v>
      </c>
      <c r="CW195" s="126" t="s">
        <v>299</v>
      </c>
      <c r="CX195" s="127" t="s">
        <v>299</v>
      </c>
      <c r="CY195" s="2" t="s">
        <v>299</v>
      </c>
      <c r="CZ195" s="125" t="s">
        <v>299</v>
      </c>
      <c r="DA195" s="126" t="s">
        <v>299</v>
      </c>
      <c r="DB195" s="127" t="s">
        <v>299</v>
      </c>
      <c r="DC195" s="2" t="s">
        <v>299</v>
      </c>
      <c r="DD195" s="125" t="s">
        <v>299</v>
      </c>
      <c r="DE195" s="126" t="s">
        <v>299</v>
      </c>
      <c r="DF195" s="127" t="s">
        <v>299</v>
      </c>
      <c r="DG195" s="2" t="s">
        <v>299</v>
      </c>
      <c r="DH195" s="125" t="s">
        <v>299</v>
      </c>
      <c r="DI195" s="126" t="s">
        <v>299</v>
      </c>
      <c r="DJ195" s="127" t="s">
        <v>299</v>
      </c>
      <c r="DK195" s="2" t="s">
        <v>299</v>
      </c>
      <c r="DL195" s="125" t="s">
        <v>299</v>
      </c>
      <c r="DM195" s="126" t="s">
        <v>299</v>
      </c>
      <c r="DN195" s="127" t="s">
        <v>299</v>
      </c>
      <c r="DO195" s="2" t="s">
        <v>299</v>
      </c>
      <c r="DP195" s="125" t="s">
        <v>299</v>
      </c>
      <c r="DQ195" s="126" t="s">
        <v>299</v>
      </c>
      <c r="DR195" s="127" t="s">
        <v>299</v>
      </c>
      <c r="DS195" s="2" t="s">
        <v>299</v>
      </c>
      <c r="DT195" s="125" t="s">
        <v>299</v>
      </c>
      <c r="DU195" s="126" t="s">
        <v>299</v>
      </c>
      <c r="DV195" s="127" t="s">
        <v>299</v>
      </c>
      <c r="DW195" s="2" t="s">
        <v>299</v>
      </c>
      <c r="DX195" s="125" t="s">
        <v>299</v>
      </c>
      <c r="DY195" s="126" t="s">
        <v>299</v>
      </c>
      <c r="DZ195" s="127" t="s">
        <v>299</v>
      </c>
      <c r="EA195" s="2" t="s">
        <v>299</v>
      </c>
      <c r="EB195" s="125" t="s">
        <v>299</v>
      </c>
      <c r="EC195" s="126" t="s">
        <v>299</v>
      </c>
      <c r="ED195" s="127" t="s">
        <v>299</v>
      </c>
      <c r="EE195" s="2" t="s">
        <v>299</v>
      </c>
      <c r="EF195" s="125" t="s">
        <v>299</v>
      </c>
      <c r="EG195" s="126" t="s">
        <v>299</v>
      </c>
      <c r="EH195" s="127" t="s">
        <v>299</v>
      </c>
      <c r="EI195" s="2" t="s">
        <v>299</v>
      </c>
      <c r="EJ195" s="125" t="s">
        <v>299</v>
      </c>
      <c r="EK195" s="126" t="s">
        <v>299</v>
      </c>
      <c r="EL195" s="127" t="s">
        <v>299</v>
      </c>
      <c r="EM195" s="2" t="s">
        <v>299</v>
      </c>
      <c r="EN195" s="125" t="s">
        <v>299</v>
      </c>
      <c r="EO195" s="126" t="s">
        <v>299</v>
      </c>
      <c r="EP195" s="127" t="s">
        <v>299</v>
      </c>
      <c r="EQ195" s="2" t="s">
        <v>299</v>
      </c>
      <c r="ER195" s="125" t="s">
        <v>299</v>
      </c>
      <c r="ES195" s="126" t="s">
        <v>299</v>
      </c>
      <c r="ET195" s="127" t="s">
        <v>299</v>
      </c>
      <c r="EU195" s="2" t="s">
        <v>299</v>
      </c>
      <c r="EV195" s="125" t="s">
        <v>299</v>
      </c>
      <c r="EW195" s="126" t="s">
        <v>299</v>
      </c>
      <c r="EX195" s="127" t="s">
        <v>299</v>
      </c>
      <c r="EY195" s="2" t="s">
        <v>299</v>
      </c>
      <c r="EZ195" s="125" t="s">
        <v>299</v>
      </c>
      <c r="FA195" s="126" t="s">
        <v>299</v>
      </c>
      <c r="FB195" s="127" t="s">
        <v>299</v>
      </c>
      <c r="FC195" s="2" t="s">
        <v>299</v>
      </c>
      <c r="FD195" s="125" t="s">
        <v>299</v>
      </c>
      <c r="FE195" s="126" t="s">
        <v>299</v>
      </c>
      <c r="FF195" s="127" t="s">
        <v>299</v>
      </c>
    </row>
    <row r="196" spans="2:162">
      <c r="B196" s="2" t="str">
        <f>IF('[1]Service Rank in each comparison'!D197="","",'[1]Service Rank in each comparison'!$C197)</f>
        <v/>
      </c>
      <c r="C196" s="5">
        <f>'[1]Service Rank in each comparison'!D197</f>
        <v>0</v>
      </c>
      <c r="D196" s="6" t="str">
        <f>IF('[1]Service Rank in each comparison'!E197="","",'[1]Service Rank in each comparison'!E197)</f>
        <v/>
      </c>
      <c r="E196" s="7">
        <f t="shared" si="60"/>
        <v>1</v>
      </c>
      <c r="F196" s="2" t="str">
        <f>IF('[1]Service Rank in each comparison'!F197="","",'[1]Service Rank in each comparison'!$C197)</f>
        <v>Leishmaniasis</v>
      </c>
      <c r="G196" s="5">
        <f>'[1]Service Rank in each comparison'!F197</f>
        <v>231.432259416836</v>
      </c>
      <c r="H196" s="6">
        <f>'[1]Service Rank in each comparison'!G197</f>
        <v>-167.864560548235</v>
      </c>
      <c r="I196" s="7">
        <f t="shared" si="61"/>
        <v>1</v>
      </c>
      <c r="J196" s="2" t="str">
        <f>IF('[1]Service Rank in each comparison'!H197="","",'[1]Service Rank in each comparison'!$C197)</f>
        <v>Leishmaniasis</v>
      </c>
      <c r="K196" s="5">
        <f>'[1]Service Rank in each comparison'!H197</f>
        <v>7.64930005517067</v>
      </c>
      <c r="L196" s="6">
        <f>'[1]Service Rank in each comparison'!I197</f>
        <v>-7.64930005517067</v>
      </c>
      <c r="M196" s="7">
        <f t="shared" si="62"/>
        <v>1</v>
      </c>
      <c r="N196" s="2" t="str">
        <f>IF('[1]Service Rank in each comparison'!J197="","",'[1]Service Rank in each comparison'!$C197)</f>
        <v/>
      </c>
      <c r="O196" s="5">
        <f>'[1]Service Rank in each comparison'!J197</f>
        <v>0</v>
      </c>
      <c r="P196" s="6">
        <f>'[1]Service Rank in each comparison'!K197</f>
        <v>0</v>
      </c>
      <c r="Q196" s="7">
        <f t="shared" si="63"/>
        <v>1</v>
      </c>
      <c r="R196" s="2" t="str">
        <f>IF('[1]Service Rank in each comparison'!L197="","",'[1]Service Rank in each comparison'!$C197)</f>
        <v/>
      </c>
      <c r="S196" s="5">
        <f>'[1]Service Rank in each comparison'!L197</f>
        <v>0</v>
      </c>
      <c r="T196" s="6">
        <f>'[1]Service Rank in each comparison'!M197</f>
        <v>0</v>
      </c>
      <c r="U196" s="7">
        <f t="shared" si="64"/>
        <v>1</v>
      </c>
      <c r="V196" s="2" t="str">
        <f>IF('[1]Service Rank in each comparison'!N197="","",'[1]Service Rank in each comparison'!$C197)</f>
        <v/>
      </c>
      <c r="W196" s="5">
        <f>'[1]Service Rank in each comparison'!N197</f>
        <v>0</v>
      </c>
      <c r="X196" s="6">
        <f>'[1]Service Rank in each comparison'!O197</f>
        <v>0</v>
      </c>
      <c r="Y196" s="7">
        <f t="shared" si="65"/>
        <v>1</v>
      </c>
      <c r="Z196" s="2" t="str">
        <f>IF('[1]Service Rank in each comparison'!P197="","",'[1]Service Rank in each comparison'!$C197)</f>
        <v/>
      </c>
      <c r="AA196" s="5">
        <f>'[1]Service Rank in each comparison'!P197</f>
        <v>0</v>
      </c>
      <c r="AB196" s="6">
        <f>'[1]Service Rank in each comparison'!Q197</f>
        <v>0</v>
      </c>
      <c r="AC196" s="7">
        <f t="shared" si="66"/>
        <v>1</v>
      </c>
      <c r="AD196" s="2" t="str">
        <f>IF('[1]Service Rank in each comparison'!R197="","",'[1]Service Rank in each comparison'!$C197)</f>
        <v/>
      </c>
      <c r="AE196" s="5">
        <f>'[1]Service Rank in each comparison'!R197</f>
        <v>0</v>
      </c>
      <c r="AF196" s="6">
        <f>'[1]Service Rank in each comparison'!S197</f>
        <v>0</v>
      </c>
      <c r="AG196" s="7">
        <f t="shared" si="67"/>
        <v>1</v>
      </c>
      <c r="AH196" s="2" t="str">
        <f>IF('[1]Service Rank in each comparison'!T197="","",'[1]Service Rank in each comparison'!$C197)</f>
        <v/>
      </c>
      <c r="AI196" s="5">
        <f>'[1]Service Rank in each comparison'!T197</f>
        <v>0</v>
      </c>
      <c r="AJ196" s="6">
        <f>'[1]Service Rank in each comparison'!U197</f>
        <v>0</v>
      </c>
      <c r="AK196" s="7">
        <f t="shared" si="68"/>
        <v>1</v>
      </c>
      <c r="AL196" s="2" t="str">
        <f>IF('[1]Service Rank in each comparison'!V197="","",'[1]Service Rank in each comparison'!$C197)</f>
        <v/>
      </c>
      <c r="AM196" s="5">
        <f>'[1]Service Rank in each comparison'!V197</f>
        <v>0</v>
      </c>
      <c r="AN196" s="6">
        <f>'[1]Service Rank in each comparison'!W197</f>
        <v>0</v>
      </c>
      <c r="AO196" s="7">
        <f t="shared" si="69"/>
        <v>1</v>
      </c>
      <c r="AP196" s="2" t="str">
        <f>IF('[1]Service Rank in each comparison'!X197="","",'[1]Service Rank in each comparison'!$C197)</f>
        <v/>
      </c>
      <c r="AQ196" s="5">
        <f>'[1]Service Rank in each comparison'!X197</f>
        <v>0</v>
      </c>
      <c r="AR196" s="6">
        <f>'[1]Service Rank in each comparison'!Y197</f>
        <v>0</v>
      </c>
      <c r="AS196" s="7">
        <f t="shared" si="70"/>
        <v>1</v>
      </c>
      <c r="AT196" s="2" t="str">
        <f>IF('[1]Service Rank in each comparison'!Z197="","",'[1]Service Rank in each comparison'!$C197)</f>
        <v/>
      </c>
      <c r="AU196" s="5">
        <f>'[1]Service Rank in each comparison'!Z197</f>
        <v>0</v>
      </c>
      <c r="AV196" s="6">
        <f>'[1]Service Rank in each comparison'!AA197</f>
        <v>0</v>
      </c>
      <c r="AW196" s="7">
        <f t="shared" si="71"/>
        <v>1</v>
      </c>
      <c r="AX196" s="2" t="str">
        <f>IF('[1]Service Rank in each comparison'!AB197="","",'[1]Service Rank in each comparison'!$C197)</f>
        <v/>
      </c>
      <c r="AY196" s="5">
        <f>'[1]Service Rank in each comparison'!AB197</f>
        <v>0</v>
      </c>
      <c r="AZ196" s="6">
        <f>'[1]Service Rank in each comparison'!AC197</f>
        <v>0</v>
      </c>
      <c r="BA196" s="7">
        <f t="shared" si="72"/>
        <v>1</v>
      </c>
      <c r="BB196" s="2" t="str">
        <f>IF('[1]Service Rank in each comparison'!AD197="","",'[1]Service Rank in each comparison'!$C197)</f>
        <v/>
      </c>
      <c r="BC196" s="5">
        <f>'[1]Service Rank in each comparison'!AD197</f>
        <v>0</v>
      </c>
      <c r="BD196" s="6">
        <f>'[1]Service Rank in each comparison'!AE197</f>
        <v>0</v>
      </c>
      <c r="BE196" s="7">
        <f t="shared" si="73"/>
        <v>1</v>
      </c>
      <c r="BF196" s="2" t="str">
        <f>IF('[1]Service Rank in each comparison'!AF197="","",'[1]Service Rank in each comparison'!$C197)</f>
        <v/>
      </c>
      <c r="BG196" s="5">
        <f>'[1]Service Rank in each comparison'!AF197</f>
        <v>0</v>
      </c>
      <c r="BH196" s="6">
        <f>'[1]Service Rank in each comparison'!AG197</f>
        <v>0</v>
      </c>
      <c r="BI196" s="7">
        <f t="shared" si="74"/>
        <v>1</v>
      </c>
      <c r="BJ196" s="2" t="str">
        <f>IF('[1]Service Rank in each comparison'!AH197="","",'[1]Service Rank in each comparison'!$C197)</f>
        <v/>
      </c>
      <c r="BK196" s="5">
        <f>'[1]Service Rank in each comparison'!AH197</f>
        <v>0</v>
      </c>
      <c r="BL196" s="6">
        <f>'[1]Service Rank in each comparison'!AI197</f>
        <v>0</v>
      </c>
      <c r="BM196" s="7">
        <f t="shared" si="75"/>
        <v>1</v>
      </c>
      <c r="BN196" s="2" t="str">
        <f>IF('[1]Service Rank in each comparison'!AJ197="","",'[1]Service Rank in each comparison'!$C197)</f>
        <v/>
      </c>
      <c r="BO196" s="5">
        <f>'[1]Service Rank in each comparison'!AJ197</f>
        <v>0</v>
      </c>
      <c r="BP196" s="6">
        <f>'[1]Service Rank in each comparison'!AK197</f>
        <v>0</v>
      </c>
      <c r="BQ196" s="7">
        <f t="shared" si="76"/>
        <v>1</v>
      </c>
      <c r="BR196" s="2" t="str">
        <f>IF('[1]Service Rank in each comparison'!AL197="","",'[1]Service Rank in each comparison'!$C197)</f>
        <v/>
      </c>
      <c r="BS196" s="5">
        <f>'[1]Service Rank in each comparison'!AL197</f>
        <v>0</v>
      </c>
      <c r="BT196" s="6">
        <f>'[1]Service Rank in each comparison'!AM197</f>
        <v>0</v>
      </c>
      <c r="BU196" s="7">
        <f t="shared" si="77"/>
        <v>1</v>
      </c>
      <c r="BV196" s="2" t="str">
        <f>IF('[1]Service Rank in each comparison'!AN197="","",'[1]Service Rank in each comparison'!$C197)</f>
        <v/>
      </c>
      <c r="BW196" s="5">
        <f>'[1]Service Rank in each comparison'!AN197</f>
        <v>0</v>
      </c>
      <c r="BX196" s="6">
        <f>'[1]Service Rank in each comparison'!AO197</f>
        <v>0</v>
      </c>
      <c r="BY196" s="7">
        <f t="shared" si="78"/>
        <v>1</v>
      </c>
      <c r="BZ196" s="2" t="str">
        <f>IF('[1]Service Rank in each comparison'!AP197="","",'[1]Service Rank in each comparison'!$C197)</f>
        <v/>
      </c>
      <c r="CA196" s="5">
        <f>'[1]Service Rank in each comparison'!AP197</f>
        <v>0</v>
      </c>
      <c r="CB196" s="6">
        <f>'[1]Service Rank in each comparison'!AQ197</f>
        <v>0</v>
      </c>
      <c r="CC196" s="7">
        <f t="shared" si="79"/>
        <v>1</v>
      </c>
      <c r="CE196" s="2" t="s">
        <v>299</v>
      </c>
      <c r="CF196" s="125" t="s">
        <v>299</v>
      </c>
      <c r="CG196" s="126" t="s">
        <v>299</v>
      </c>
      <c r="CH196" s="127" t="s">
        <v>299</v>
      </c>
      <c r="CI196" s="2" t="s">
        <v>299</v>
      </c>
      <c r="CJ196" s="125" t="s">
        <v>299</v>
      </c>
      <c r="CK196" s="126" t="s">
        <v>299</v>
      </c>
      <c r="CL196" s="127" t="s">
        <v>299</v>
      </c>
      <c r="CM196" s="2" t="s">
        <v>299</v>
      </c>
      <c r="CN196" s="125" t="s">
        <v>299</v>
      </c>
      <c r="CO196" s="126" t="s">
        <v>299</v>
      </c>
      <c r="CP196" s="127" t="s">
        <v>299</v>
      </c>
      <c r="CQ196" s="2" t="s">
        <v>299</v>
      </c>
      <c r="CR196" s="125" t="s">
        <v>299</v>
      </c>
      <c r="CS196" s="126" t="s">
        <v>299</v>
      </c>
      <c r="CT196" s="127" t="s">
        <v>299</v>
      </c>
      <c r="CU196" s="2" t="s">
        <v>299</v>
      </c>
      <c r="CV196" s="125" t="s">
        <v>299</v>
      </c>
      <c r="CW196" s="126" t="s">
        <v>299</v>
      </c>
      <c r="CX196" s="127" t="s">
        <v>299</v>
      </c>
      <c r="CY196" s="2" t="s">
        <v>299</v>
      </c>
      <c r="CZ196" s="125" t="s">
        <v>299</v>
      </c>
      <c r="DA196" s="126" t="s">
        <v>299</v>
      </c>
      <c r="DB196" s="127" t="s">
        <v>299</v>
      </c>
      <c r="DC196" s="2" t="s">
        <v>299</v>
      </c>
      <c r="DD196" s="125" t="s">
        <v>299</v>
      </c>
      <c r="DE196" s="126" t="s">
        <v>299</v>
      </c>
      <c r="DF196" s="127" t="s">
        <v>299</v>
      </c>
      <c r="DG196" s="2" t="s">
        <v>299</v>
      </c>
      <c r="DH196" s="125" t="s">
        <v>299</v>
      </c>
      <c r="DI196" s="126" t="s">
        <v>299</v>
      </c>
      <c r="DJ196" s="127" t="s">
        <v>299</v>
      </c>
      <c r="DK196" s="2" t="s">
        <v>299</v>
      </c>
      <c r="DL196" s="125" t="s">
        <v>299</v>
      </c>
      <c r="DM196" s="126" t="s">
        <v>299</v>
      </c>
      <c r="DN196" s="127" t="s">
        <v>299</v>
      </c>
      <c r="DO196" s="2" t="s">
        <v>299</v>
      </c>
      <c r="DP196" s="125" t="s">
        <v>299</v>
      </c>
      <c r="DQ196" s="126" t="s">
        <v>299</v>
      </c>
      <c r="DR196" s="127" t="s">
        <v>299</v>
      </c>
      <c r="DS196" s="2" t="s">
        <v>299</v>
      </c>
      <c r="DT196" s="125" t="s">
        <v>299</v>
      </c>
      <c r="DU196" s="126" t="s">
        <v>299</v>
      </c>
      <c r="DV196" s="127" t="s">
        <v>299</v>
      </c>
      <c r="DW196" s="2" t="s">
        <v>299</v>
      </c>
      <c r="DX196" s="125" t="s">
        <v>299</v>
      </c>
      <c r="DY196" s="126" t="s">
        <v>299</v>
      </c>
      <c r="DZ196" s="127" t="s">
        <v>299</v>
      </c>
      <c r="EA196" s="2" t="s">
        <v>299</v>
      </c>
      <c r="EB196" s="125" t="s">
        <v>299</v>
      </c>
      <c r="EC196" s="126" t="s">
        <v>299</v>
      </c>
      <c r="ED196" s="127" t="s">
        <v>299</v>
      </c>
      <c r="EE196" s="2" t="s">
        <v>299</v>
      </c>
      <c r="EF196" s="125" t="s">
        <v>299</v>
      </c>
      <c r="EG196" s="126" t="s">
        <v>299</v>
      </c>
      <c r="EH196" s="127" t="s">
        <v>299</v>
      </c>
      <c r="EI196" s="2" t="s">
        <v>299</v>
      </c>
      <c r="EJ196" s="125" t="s">
        <v>299</v>
      </c>
      <c r="EK196" s="126" t="s">
        <v>299</v>
      </c>
      <c r="EL196" s="127" t="s">
        <v>299</v>
      </c>
      <c r="EM196" s="2" t="s">
        <v>299</v>
      </c>
      <c r="EN196" s="125" t="s">
        <v>299</v>
      </c>
      <c r="EO196" s="126" t="s">
        <v>299</v>
      </c>
      <c r="EP196" s="127" t="s">
        <v>299</v>
      </c>
      <c r="EQ196" s="2" t="s">
        <v>299</v>
      </c>
      <c r="ER196" s="125" t="s">
        <v>299</v>
      </c>
      <c r="ES196" s="126" t="s">
        <v>299</v>
      </c>
      <c r="ET196" s="127" t="s">
        <v>299</v>
      </c>
      <c r="EU196" s="2" t="s">
        <v>299</v>
      </c>
      <c r="EV196" s="125" t="s">
        <v>299</v>
      </c>
      <c r="EW196" s="126" t="s">
        <v>299</v>
      </c>
      <c r="EX196" s="127" t="s">
        <v>299</v>
      </c>
      <c r="EY196" s="2" t="s">
        <v>299</v>
      </c>
      <c r="EZ196" s="125" t="s">
        <v>299</v>
      </c>
      <c r="FA196" s="126" t="s">
        <v>299</v>
      </c>
      <c r="FB196" s="127" t="s">
        <v>299</v>
      </c>
      <c r="FC196" s="2" t="s">
        <v>299</v>
      </c>
      <c r="FD196" s="125" t="s">
        <v>299</v>
      </c>
      <c r="FE196" s="126" t="s">
        <v>299</v>
      </c>
      <c r="FF196" s="127" t="s">
        <v>299</v>
      </c>
    </row>
    <row r="197" spans="2:162">
      <c r="B197" s="2" t="str">
        <f>IF('[1]Service Rank in each comparison'!D198="","",'[1]Service Rank in each comparison'!$C198)</f>
        <v/>
      </c>
      <c r="C197" s="5">
        <f>'[1]Service Rank in each comparison'!D198</f>
        <v>0</v>
      </c>
      <c r="D197" s="6" t="str">
        <f>IF('[1]Service Rank in each comparison'!E198="","",'[1]Service Rank in each comparison'!E198)</f>
        <v/>
      </c>
      <c r="E197" s="7">
        <f t="shared" si="60"/>
        <v>1</v>
      </c>
      <c r="F197" s="2" t="str">
        <f>IF('[1]Service Rank in each comparison'!F198="","",'[1]Service Rank in each comparison'!$C198)</f>
        <v>Chagas disease</v>
      </c>
      <c r="G197" s="5">
        <f>'[1]Service Rank in each comparison'!F198</f>
        <v>91.9570032753592</v>
      </c>
      <c r="H197" s="6">
        <f>'[1]Service Rank in each comparison'!G198</f>
        <v>21.5003570855431</v>
      </c>
      <c r="I197" s="7">
        <f t="shared" si="61"/>
        <v>1</v>
      </c>
      <c r="J197" s="2" t="str">
        <f>IF('[1]Service Rank in each comparison'!H198="","",'[1]Service Rank in each comparison'!$C198)</f>
        <v>Chagas disease</v>
      </c>
      <c r="K197" s="5">
        <f>'[1]Service Rank in each comparison'!H198</f>
        <v>14.2786807219841</v>
      </c>
      <c r="L197" s="6">
        <f>'[1]Service Rank in each comparison'!I198</f>
        <v>4.27574988060703</v>
      </c>
      <c r="M197" s="7">
        <f t="shared" si="62"/>
        <v>1</v>
      </c>
      <c r="N197" s="2" t="str">
        <f>IF('[1]Service Rank in each comparison'!J198="","",'[1]Service Rank in each comparison'!$C198)</f>
        <v/>
      </c>
      <c r="O197" s="5">
        <f>'[1]Service Rank in each comparison'!J198</f>
        <v>0</v>
      </c>
      <c r="P197" s="6">
        <f>'[1]Service Rank in each comparison'!K198</f>
        <v>0</v>
      </c>
      <c r="Q197" s="7">
        <f t="shared" si="63"/>
        <v>1</v>
      </c>
      <c r="R197" s="2" t="str">
        <f>IF('[1]Service Rank in each comparison'!L198="","",'[1]Service Rank in each comparison'!$C198)</f>
        <v/>
      </c>
      <c r="S197" s="5">
        <f>'[1]Service Rank in each comparison'!L198</f>
        <v>0</v>
      </c>
      <c r="T197" s="6">
        <f>'[1]Service Rank in each comparison'!M198</f>
        <v>0</v>
      </c>
      <c r="U197" s="7">
        <f t="shared" si="64"/>
        <v>1</v>
      </c>
      <c r="V197" s="2" t="str">
        <f>IF('[1]Service Rank in each comparison'!N198="","",'[1]Service Rank in each comparison'!$C198)</f>
        <v/>
      </c>
      <c r="W197" s="5">
        <f>'[1]Service Rank in each comparison'!N198</f>
        <v>0</v>
      </c>
      <c r="X197" s="6">
        <f>'[1]Service Rank in each comparison'!O198</f>
        <v>0</v>
      </c>
      <c r="Y197" s="7">
        <f t="shared" si="65"/>
        <v>1</v>
      </c>
      <c r="Z197" s="2" t="str">
        <f>IF('[1]Service Rank in each comparison'!P198="","",'[1]Service Rank in each comparison'!$C198)</f>
        <v/>
      </c>
      <c r="AA197" s="5">
        <f>'[1]Service Rank in each comparison'!P198</f>
        <v>0</v>
      </c>
      <c r="AB197" s="6">
        <f>'[1]Service Rank in each comparison'!Q198</f>
        <v>0</v>
      </c>
      <c r="AC197" s="7">
        <f t="shared" si="66"/>
        <v>1</v>
      </c>
      <c r="AD197" s="2" t="str">
        <f>IF('[1]Service Rank in each comparison'!R198="","",'[1]Service Rank in each comparison'!$C198)</f>
        <v/>
      </c>
      <c r="AE197" s="5">
        <f>'[1]Service Rank in each comparison'!R198</f>
        <v>0</v>
      </c>
      <c r="AF197" s="6">
        <f>'[1]Service Rank in each comparison'!S198</f>
        <v>0</v>
      </c>
      <c r="AG197" s="7">
        <f t="shared" si="67"/>
        <v>1</v>
      </c>
      <c r="AH197" s="2" t="str">
        <f>IF('[1]Service Rank in each comparison'!T198="","",'[1]Service Rank in each comparison'!$C198)</f>
        <v/>
      </c>
      <c r="AI197" s="5">
        <f>'[1]Service Rank in each comparison'!T198</f>
        <v>0</v>
      </c>
      <c r="AJ197" s="6">
        <f>'[1]Service Rank in each comparison'!U198</f>
        <v>0</v>
      </c>
      <c r="AK197" s="7">
        <f t="shared" si="68"/>
        <v>1</v>
      </c>
      <c r="AL197" s="2" t="str">
        <f>IF('[1]Service Rank in each comparison'!V198="","",'[1]Service Rank in each comparison'!$C198)</f>
        <v/>
      </c>
      <c r="AM197" s="5">
        <f>'[1]Service Rank in each comparison'!V198</f>
        <v>0</v>
      </c>
      <c r="AN197" s="6">
        <f>'[1]Service Rank in each comparison'!W198</f>
        <v>0</v>
      </c>
      <c r="AO197" s="7">
        <f t="shared" si="69"/>
        <v>1</v>
      </c>
      <c r="AP197" s="2" t="str">
        <f>IF('[1]Service Rank in each comparison'!X198="","",'[1]Service Rank in each comparison'!$C198)</f>
        <v/>
      </c>
      <c r="AQ197" s="5">
        <f>'[1]Service Rank in each comparison'!X198</f>
        <v>0</v>
      </c>
      <c r="AR197" s="6">
        <f>'[1]Service Rank in each comparison'!Y198</f>
        <v>0</v>
      </c>
      <c r="AS197" s="7">
        <f t="shared" si="70"/>
        <v>1</v>
      </c>
      <c r="AT197" s="2" t="str">
        <f>IF('[1]Service Rank in each comparison'!Z198="","",'[1]Service Rank in each comparison'!$C198)</f>
        <v/>
      </c>
      <c r="AU197" s="5">
        <f>'[1]Service Rank in each comparison'!Z198</f>
        <v>0</v>
      </c>
      <c r="AV197" s="6">
        <f>'[1]Service Rank in each comparison'!AA198</f>
        <v>0</v>
      </c>
      <c r="AW197" s="7">
        <f t="shared" si="71"/>
        <v>1</v>
      </c>
      <c r="AX197" s="2" t="str">
        <f>IF('[1]Service Rank in each comparison'!AB198="","",'[1]Service Rank in each comparison'!$C198)</f>
        <v/>
      </c>
      <c r="AY197" s="5">
        <f>'[1]Service Rank in each comparison'!AB198</f>
        <v>0</v>
      </c>
      <c r="AZ197" s="6">
        <f>'[1]Service Rank in each comparison'!AC198</f>
        <v>0</v>
      </c>
      <c r="BA197" s="7">
        <f t="shared" si="72"/>
        <v>1</v>
      </c>
      <c r="BB197" s="2" t="str">
        <f>IF('[1]Service Rank in each comparison'!AD198="","",'[1]Service Rank in each comparison'!$C198)</f>
        <v/>
      </c>
      <c r="BC197" s="5">
        <f>'[1]Service Rank in each comparison'!AD198</f>
        <v>0</v>
      </c>
      <c r="BD197" s="6">
        <f>'[1]Service Rank in each comparison'!AE198</f>
        <v>0</v>
      </c>
      <c r="BE197" s="7">
        <f t="shared" si="73"/>
        <v>1</v>
      </c>
      <c r="BF197" s="2" t="str">
        <f>IF('[1]Service Rank in each comparison'!AF198="","",'[1]Service Rank in each comparison'!$C198)</f>
        <v/>
      </c>
      <c r="BG197" s="5">
        <f>'[1]Service Rank in each comparison'!AF198</f>
        <v>0</v>
      </c>
      <c r="BH197" s="6">
        <f>'[1]Service Rank in each comparison'!AG198</f>
        <v>0</v>
      </c>
      <c r="BI197" s="7">
        <f t="shared" si="74"/>
        <v>1</v>
      </c>
      <c r="BJ197" s="2" t="str">
        <f>IF('[1]Service Rank in each comparison'!AH198="","",'[1]Service Rank in each comparison'!$C198)</f>
        <v/>
      </c>
      <c r="BK197" s="5">
        <f>'[1]Service Rank in each comparison'!AH198</f>
        <v>0</v>
      </c>
      <c r="BL197" s="6">
        <f>'[1]Service Rank in each comparison'!AI198</f>
        <v>0</v>
      </c>
      <c r="BM197" s="7">
        <f t="shared" si="75"/>
        <v>1</v>
      </c>
      <c r="BN197" s="2" t="str">
        <f>IF('[1]Service Rank in each comparison'!AJ198="","",'[1]Service Rank in each comparison'!$C198)</f>
        <v/>
      </c>
      <c r="BO197" s="5">
        <f>'[1]Service Rank in each comparison'!AJ198</f>
        <v>0</v>
      </c>
      <c r="BP197" s="6">
        <f>'[1]Service Rank in each comparison'!AK198</f>
        <v>0</v>
      </c>
      <c r="BQ197" s="7">
        <f t="shared" si="76"/>
        <v>1</v>
      </c>
      <c r="BR197" s="2" t="str">
        <f>IF('[1]Service Rank in each comparison'!AL198="","",'[1]Service Rank in each comparison'!$C198)</f>
        <v/>
      </c>
      <c r="BS197" s="5">
        <f>'[1]Service Rank in each comparison'!AL198</f>
        <v>0</v>
      </c>
      <c r="BT197" s="6">
        <f>'[1]Service Rank in each comparison'!AM198</f>
        <v>0</v>
      </c>
      <c r="BU197" s="7">
        <f t="shared" si="77"/>
        <v>1</v>
      </c>
      <c r="BV197" s="2" t="str">
        <f>IF('[1]Service Rank in each comparison'!AN198="","",'[1]Service Rank in each comparison'!$C198)</f>
        <v/>
      </c>
      <c r="BW197" s="5">
        <f>'[1]Service Rank in each comparison'!AN198</f>
        <v>0</v>
      </c>
      <c r="BX197" s="6">
        <f>'[1]Service Rank in each comparison'!AO198</f>
        <v>0</v>
      </c>
      <c r="BY197" s="7">
        <f t="shared" si="78"/>
        <v>1</v>
      </c>
      <c r="BZ197" s="2" t="str">
        <f>IF('[1]Service Rank in each comparison'!AP198="","",'[1]Service Rank in each comparison'!$C198)</f>
        <v/>
      </c>
      <c r="CA197" s="5">
        <f>'[1]Service Rank in each comparison'!AP198</f>
        <v>0</v>
      </c>
      <c r="CB197" s="6">
        <f>'[1]Service Rank in each comparison'!AQ198</f>
        <v>0</v>
      </c>
      <c r="CC197" s="7">
        <f t="shared" si="79"/>
        <v>1</v>
      </c>
      <c r="CE197" s="2" t="s">
        <v>299</v>
      </c>
      <c r="CF197" s="125" t="s">
        <v>299</v>
      </c>
      <c r="CG197" s="126" t="s">
        <v>299</v>
      </c>
      <c r="CH197" s="127" t="s">
        <v>299</v>
      </c>
      <c r="CI197" s="2" t="s">
        <v>299</v>
      </c>
      <c r="CJ197" s="125" t="s">
        <v>299</v>
      </c>
      <c r="CK197" s="126" t="s">
        <v>299</v>
      </c>
      <c r="CL197" s="127" t="s">
        <v>299</v>
      </c>
      <c r="CM197" s="2" t="s">
        <v>299</v>
      </c>
      <c r="CN197" s="125" t="s">
        <v>299</v>
      </c>
      <c r="CO197" s="126" t="s">
        <v>299</v>
      </c>
      <c r="CP197" s="127" t="s">
        <v>299</v>
      </c>
      <c r="CQ197" s="2" t="s">
        <v>299</v>
      </c>
      <c r="CR197" s="125" t="s">
        <v>299</v>
      </c>
      <c r="CS197" s="126" t="s">
        <v>299</v>
      </c>
      <c r="CT197" s="127" t="s">
        <v>299</v>
      </c>
      <c r="CU197" s="2" t="s">
        <v>299</v>
      </c>
      <c r="CV197" s="125" t="s">
        <v>299</v>
      </c>
      <c r="CW197" s="126" t="s">
        <v>299</v>
      </c>
      <c r="CX197" s="127" t="s">
        <v>299</v>
      </c>
      <c r="CY197" s="2" t="s">
        <v>299</v>
      </c>
      <c r="CZ197" s="125" t="s">
        <v>299</v>
      </c>
      <c r="DA197" s="126" t="s">
        <v>299</v>
      </c>
      <c r="DB197" s="127" t="s">
        <v>299</v>
      </c>
      <c r="DC197" s="2" t="s">
        <v>299</v>
      </c>
      <c r="DD197" s="125" t="s">
        <v>299</v>
      </c>
      <c r="DE197" s="126" t="s">
        <v>299</v>
      </c>
      <c r="DF197" s="127" t="s">
        <v>299</v>
      </c>
      <c r="DG197" s="2" t="s">
        <v>299</v>
      </c>
      <c r="DH197" s="125" t="s">
        <v>299</v>
      </c>
      <c r="DI197" s="126" t="s">
        <v>299</v>
      </c>
      <c r="DJ197" s="127" t="s">
        <v>299</v>
      </c>
      <c r="DK197" s="2" t="s">
        <v>299</v>
      </c>
      <c r="DL197" s="125" t="s">
        <v>299</v>
      </c>
      <c r="DM197" s="126" t="s">
        <v>299</v>
      </c>
      <c r="DN197" s="127" t="s">
        <v>299</v>
      </c>
      <c r="DO197" s="2" t="s">
        <v>299</v>
      </c>
      <c r="DP197" s="125" t="s">
        <v>299</v>
      </c>
      <c r="DQ197" s="126" t="s">
        <v>299</v>
      </c>
      <c r="DR197" s="127" t="s">
        <v>299</v>
      </c>
      <c r="DS197" s="2" t="s">
        <v>299</v>
      </c>
      <c r="DT197" s="125" t="s">
        <v>299</v>
      </c>
      <c r="DU197" s="126" t="s">
        <v>299</v>
      </c>
      <c r="DV197" s="127" t="s">
        <v>299</v>
      </c>
      <c r="DW197" s="2" t="s">
        <v>299</v>
      </c>
      <c r="DX197" s="125" t="s">
        <v>299</v>
      </c>
      <c r="DY197" s="126" t="s">
        <v>299</v>
      </c>
      <c r="DZ197" s="127" t="s">
        <v>299</v>
      </c>
      <c r="EA197" s="2" t="s">
        <v>299</v>
      </c>
      <c r="EB197" s="125" t="s">
        <v>299</v>
      </c>
      <c r="EC197" s="126" t="s">
        <v>299</v>
      </c>
      <c r="ED197" s="127" t="s">
        <v>299</v>
      </c>
      <c r="EE197" s="2" t="s">
        <v>299</v>
      </c>
      <c r="EF197" s="125" t="s">
        <v>299</v>
      </c>
      <c r="EG197" s="126" t="s">
        <v>299</v>
      </c>
      <c r="EH197" s="127" t="s">
        <v>299</v>
      </c>
      <c r="EI197" s="2" t="s">
        <v>299</v>
      </c>
      <c r="EJ197" s="125" t="s">
        <v>299</v>
      </c>
      <c r="EK197" s="126" t="s">
        <v>299</v>
      </c>
      <c r="EL197" s="127" t="s">
        <v>299</v>
      </c>
      <c r="EM197" s="2" t="s">
        <v>299</v>
      </c>
      <c r="EN197" s="125" t="s">
        <v>299</v>
      </c>
      <c r="EO197" s="126" t="s">
        <v>299</v>
      </c>
      <c r="EP197" s="127" t="s">
        <v>299</v>
      </c>
      <c r="EQ197" s="2" t="s">
        <v>299</v>
      </c>
      <c r="ER197" s="125" t="s">
        <v>299</v>
      </c>
      <c r="ES197" s="126" t="s">
        <v>299</v>
      </c>
      <c r="ET197" s="127" t="s">
        <v>299</v>
      </c>
      <c r="EU197" s="2" t="s">
        <v>299</v>
      </c>
      <c r="EV197" s="125" t="s">
        <v>299</v>
      </c>
      <c r="EW197" s="126" t="s">
        <v>299</v>
      </c>
      <c r="EX197" s="127" t="s">
        <v>299</v>
      </c>
      <c r="EY197" s="2" t="s">
        <v>299</v>
      </c>
      <c r="EZ197" s="125" t="s">
        <v>299</v>
      </c>
      <c r="FA197" s="126" t="s">
        <v>299</v>
      </c>
      <c r="FB197" s="127" t="s">
        <v>299</v>
      </c>
      <c r="FC197" s="2" t="s">
        <v>299</v>
      </c>
      <c r="FD197" s="125" t="s">
        <v>299</v>
      </c>
      <c r="FE197" s="126" t="s">
        <v>299</v>
      </c>
      <c r="FF197" s="127" t="s">
        <v>299</v>
      </c>
    </row>
    <row r="198" spans="2:162">
      <c r="B198" s="2" t="str">
        <f>IF('[1]Service Rank in each comparison'!D199="","",'[1]Service Rank in each comparison'!$C199)</f>
        <v/>
      </c>
      <c r="C198" s="5">
        <f>'[1]Service Rank in each comparison'!D199</f>
        <v>0</v>
      </c>
      <c r="D198" s="6" t="str">
        <f>IF('[1]Service Rank in each comparison'!E199="","",'[1]Service Rank in each comparison'!E199)</f>
        <v/>
      </c>
      <c r="E198" s="7">
        <f t="shared" si="60"/>
        <v>1</v>
      </c>
      <c r="F198" s="2" t="str">
        <f>IF('[1]Service Rank in each comparison'!F199="","",'[1]Service Rank in each comparison'!$C199)</f>
        <v>African trypanosomiasis</v>
      </c>
      <c r="G198" s="5">
        <f>'[1]Service Rank in each comparison'!F199</f>
        <v>490.572005855764</v>
      </c>
      <c r="H198" s="6">
        <f>'[1]Service Rank in each comparison'!G199</f>
        <v>-490.572005855764</v>
      </c>
      <c r="I198" s="7">
        <f t="shared" si="61"/>
        <v>1</v>
      </c>
      <c r="J198" s="2" t="str">
        <f>IF('[1]Service Rank in each comparison'!H199="","",'[1]Service Rank in each comparison'!$C199)</f>
        <v>African trypanosomiasis</v>
      </c>
      <c r="K198" s="5">
        <f>'[1]Service Rank in each comparison'!H199</f>
        <v>77.5506986830373</v>
      </c>
      <c r="L198" s="6">
        <f>'[1]Service Rank in each comparison'!I199</f>
        <v>-77.5506986830373</v>
      </c>
      <c r="M198" s="7">
        <f t="shared" si="62"/>
        <v>1</v>
      </c>
      <c r="N198" s="2" t="str">
        <f>IF('[1]Service Rank in each comparison'!J199="","",'[1]Service Rank in each comparison'!$C199)</f>
        <v/>
      </c>
      <c r="O198" s="5">
        <f>'[1]Service Rank in each comparison'!J199</f>
        <v>0</v>
      </c>
      <c r="P198" s="6">
        <f>'[1]Service Rank in each comparison'!K199</f>
        <v>0</v>
      </c>
      <c r="Q198" s="7">
        <f t="shared" si="63"/>
        <v>1</v>
      </c>
      <c r="R198" s="2" t="str">
        <f>IF('[1]Service Rank in each comparison'!L199="","",'[1]Service Rank in each comparison'!$C199)</f>
        <v/>
      </c>
      <c r="S198" s="5">
        <f>'[1]Service Rank in each comparison'!L199</f>
        <v>0</v>
      </c>
      <c r="T198" s="6">
        <f>'[1]Service Rank in each comparison'!M199</f>
        <v>0</v>
      </c>
      <c r="U198" s="7">
        <f t="shared" si="64"/>
        <v>1</v>
      </c>
      <c r="V198" s="2" t="str">
        <f>IF('[1]Service Rank in each comparison'!N199="","",'[1]Service Rank in each comparison'!$C199)</f>
        <v/>
      </c>
      <c r="W198" s="5">
        <f>'[1]Service Rank in each comparison'!N199</f>
        <v>0</v>
      </c>
      <c r="X198" s="6">
        <f>'[1]Service Rank in each comparison'!O199</f>
        <v>0</v>
      </c>
      <c r="Y198" s="7">
        <f t="shared" si="65"/>
        <v>1</v>
      </c>
      <c r="Z198" s="2" t="str">
        <f>IF('[1]Service Rank in each comparison'!P199="","",'[1]Service Rank in each comparison'!$C199)</f>
        <v/>
      </c>
      <c r="AA198" s="5">
        <f>'[1]Service Rank in each comparison'!P199</f>
        <v>0</v>
      </c>
      <c r="AB198" s="6">
        <f>'[1]Service Rank in each comparison'!Q199</f>
        <v>0</v>
      </c>
      <c r="AC198" s="7">
        <f t="shared" si="66"/>
        <v>1</v>
      </c>
      <c r="AD198" s="2" t="str">
        <f>IF('[1]Service Rank in each comparison'!R199="","",'[1]Service Rank in each comparison'!$C199)</f>
        <v/>
      </c>
      <c r="AE198" s="5">
        <f>'[1]Service Rank in each comparison'!R199</f>
        <v>0</v>
      </c>
      <c r="AF198" s="6">
        <f>'[1]Service Rank in each comparison'!S199</f>
        <v>0</v>
      </c>
      <c r="AG198" s="7">
        <f t="shared" si="67"/>
        <v>1</v>
      </c>
      <c r="AH198" s="2" t="str">
        <f>IF('[1]Service Rank in each comparison'!T199="","",'[1]Service Rank in each comparison'!$C199)</f>
        <v/>
      </c>
      <c r="AI198" s="5">
        <f>'[1]Service Rank in each comparison'!T199</f>
        <v>0</v>
      </c>
      <c r="AJ198" s="6">
        <f>'[1]Service Rank in each comparison'!U199</f>
        <v>0</v>
      </c>
      <c r="AK198" s="7">
        <f t="shared" si="68"/>
        <v>1</v>
      </c>
      <c r="AL198" s="2" t="str">
        <f>IF('[1]Service Rank in each comparison'!V199="","",'[1]Service Rank in each comparison'!$C199)</f>
        <v/>
      </c>
      <c r="AM198" s="5">
        <f>'[1]Service Rank in each comparison'!V199</f>
        <v>0</v>
      </c>
      <c r="AN198" s="6">
        <f>'[1]Service Rank in each comparison'!W199</f>
        <v>0</v>
      </c>
      <c r="AO198" s="7">
        <f t="shared" si="69"/>
        <v>1</v>
      </c>
      <c r="AP198" s="2" t="str">
        <f>IF('[1]Service Rank in each comparison'!X199="","",'[1]Service Rank in each comparison'!$C199)</f>
        <v/>
      </c>
      <c r="AQ198" s="5">
        <f>'[1]Service Rank in each comparison'!X199</f>
        <v>0</v>
      </c>
      <c r="AR198" s="6">
        <f>'[1]Service Rank in each comparison'!Y199</f>
        <v>0</v>
      </c>
      <c r="AS198" s="7">
        <f t="shared" si="70"/>
        <v>1</v>
      </c>
      <c r="AT198" s="2" t="str">
        <f>IF('[1]Service Rank in each comparison'!Z199="","",'[1]Service Rank in each comparison'!$C199)</f>
        <v/>
      </c>
      <c r="AU198" s="5">
        <f>'[1]Service Rank in each comparison'!Z199</f>
        <v>0</v>
      </c>
      <c r="AV198" s="6">
        <f>'[1]Service Rank in each comparison'!AA199</f>
        <v>0</v>
      </c>
      <c r="AW198" s="7">
        <f t="shared" si="71"/>
        <v>1</v>
      </c>
      <c r="AX198" s="2" t="str">
        <f>IF('[1]Service Rank in each comparison'!AB199="","",'[1]Service Rank in each comparison'!$C199)</f>
        <v/>
      </c>
      <c r="AY198" s="5">
        <f>'[1]Service Rank in each comparison'!AB199</f>
        <v>0</v>
      </c>
      <c r="AZ198" s="6">
        <f>'[1]Service Rank in each comparison'!AC199</f>
        <v>0</v>
      </c>
      <c r="BA198" s="7">
        <f t="shared" si="72"/>
        <v>1</v>
      </c>
      <c r="BB198" s="2" t="str">
        <f>IF('[1]Service Rank in each comparison'!AD199="","",'[1]Service Rank in each comparison'!$C199)</f>
        <v/>
      </c>
      <c r="BC198" s="5">
        <f>'[1]Service Rank in each comparison'!AD199</f>
        <v>0</v>
      </c>
      <c r="BD198" s="6">
        <f>'[1]Service Rank in each comparison'!AE199</f>
        <v>0</v>
      </c>
      <c r="BE198" s="7">
        <f t="shared" si="73"/>
        <v>1</v>
      </c>
      <c r="BF198" s="2" t="str">
        <f>IF('[1]Service Rank in each comparison'!AF199="","",'[1]Service Rank in each comparison'!$C199)</f>
        <v/>
      </c>
      <c r="BG198" s="5">
        <f>'[1]Service Rank in each comparison'!AF199</f>
        <v>0</v>
      </c>
      <c r="BH198" s="6">
        <f>'[1]Service Rank in each comparison'!AG199</f>
        <v>0</v>
      </c>
      <c r="BI198" s="7">
        <f t="shared" si="74"/>
        <v>1</v>
      </c>
      <c r="BJ198" s="2" t="str">
        <f>IF('[1]Service Rank in each comparison'!AH199="","",'[1]Service Rank in each comparison'!$C199)</f>
        <v/>
      </c>
      <c r="BK198" s="5">
        <f>'[1]Service Rank in each comparison'!AH199</f>
        <v>0</v>
      </c>
      <c r="BL198" s="6">
        <f>'[1]Service Rank in each comparison'!AI199</f>
        <v>0</v>
      </c>
      <c r="BM198" s="7">
        <f t="shared" si="75"/>
        <v>1</v>
      </c>
      <c r="BN198" s="2" t="str">
        <f>IF('[1]Service Rank in each comparison'!AJ199="","",'[1]Service Rank in each comparison'!$C199)</f>
        <v/>
      </c>
      <c r="BO198" s="5">
        <f>'[1]Service Rank in each comparison'!AJ199</f>
        <v>0</v>
      </c>
      <c r="BP198" s="6">
        <f>'[1]Service Rank in each comparison'!AK199</f>
        <v>0</v>
      </c>
      <c r="BQ198" s="7">
        <f t="shared" si="76"/>
        <v>1</v>
      </c>
      <c r="BR198" s="2" t="str">
        <f>IF('[1]Service Rank in each comparison'!AL199="","",'[1]Service Rank in each comparison'!$C199)</f>
        <v/>
      </c>
      <c r="BS198" s="5">
        <f>'[1]Service Rank in each comparison'!AL199</f>
        <v>0</v>
      </c>
      <c r="BT198" s="6">
        <f>'[1]Service Rank in each comparison'!AM199</f>
        <v>0</v>
      </c>
      <c r="BU198" s="7">
        <f t="shared" si="77"/>
        <v>1</v>
      </c>
      <c r="BV198" s="2" t="str">
        <f>IF('[1]Service Rank in each comparison'!AN199="","",'[1]Service Rank in each comparison'!$C199)</f>
        <v/>
      </c>
      <c r="BW198" s="5">
        <f>'[1]Service Rank in each comparison'!AN199</f>
        <v>0</v>
      </c>
      <c r="BX198" s="6">
        <f>'[1]Service Rank in each comparison'!AO199</f>
        <v>0</v>
      </c>
      <c r="BY198" s="7">
        <f t="shared" si="78"/>
        <v>1</v>
      </c>
      <c r="BZ198" s="2" t="str">
        <f>IF('[1]Service Rank in each comparison'!AP199="","",'[1]Service Rank in each comparison'!$C199)</f>
        <v/>
      </c>
      <c r="CA198" s="5">
        <f>'[1]Service Rank in each comparison'!AP199</f>
        <v>0</v>
      </c>
      <c r="CB198" s="6">
        <f>'[1]Service Rank in each comparison'!AQ199</f>
        <v>0</v>
      </c>
      <c r="CC198" s="7">
        <f t="shared" si="79"/>
        <v>1</v>
      </c>
      <c r="CE198" s="2" t="s">
        <v>299</v>
      </c>
      <c r="CF198" s="125" t="s">
        <v>299</v>
      </c>
      <c r="CG198" s="126" t="s">
        <v>299</v>
      </c>
      <c r="CH198" s="127" t="s">
        <v>299</v>
      </c>
      <c r="CI198" s="2" t="s">
        <v>299</v>
      </c>
      <c r="CJ198" s="125" t="s">
        <v>299</v>
      </c>
      <c r="CK198" s="126" t="s">
        <v>299</v>
      </c>
      <c r="CL198" s="127" t="s">
        <v>299</v>
      </c>
      <c r="CM198" s="2" t="s">
        <v>299</v>
      </c>
      <c r="CN198" s="125" t="s">
        <v>299</v>
      </c>
      <c r="CO198" s="126" t="s">
        <v>299</v>
      </c>
      <c r="CP198" s="127" t="s">
        <v>299</v>
      </c>
      <c r="CQ198" s="2" t="s">
        <v>299</v>
      </c>
      <c r="CR198" s="125" t="s">
        <v>299</v>
      </c>
      <c r="CS198" s="126" t="s">
        <v>299</v>
      </c>
      <c r="CT198" s="127" t="s">
        <v>299</v>
      </c>
      <c r="CU198" s="2" t="s">
        <v>299</v>
      </c>
      <c r="CV198" s="125" t="s">
        <v>299</v>
      </c>
      <c r="CW198" s="126" t="s">
        <v>299</v>
      </c>
      <c r="CX198" s="127" t="s">
        <v>299</v>
      </c>
      <c r="CY198" s="2" t="s">
        <v>299</v>
      </c>
      <c r="CZ198" s="125" t="s">
        <v>299</v>
      </c>
      <c r="DA198" s="126" t="s">
        <v>299</v>
      </c>
      <c r="DB198" s="127" t="s">
        <v>299</v>
      </c>
      <c r="DC198" s="2" t="s">
        <v>299</v>
      </c>
      <c r="DD198" s="125" t="s">
        <v>299</v>
      </c>
      <c r="DE198" s="126" t="s">
        <v>299</v>
      </c>
      <c r="DF198" s="127" t="s">
        <v>299</v>
      </c>
      <c r="DG198" s="2" t="s">
        <v>299</v>
      </c>
      <c r="DH198" s="125" t="s">
        <v>299</v>
      </c>
      <c r="DI198" s="126" t="s">
        <v>299</v>
      </c>
      <c r="DJ198" s="127" t="s">
        <v>299</v>
      </c>
      <c r="DK198" s="2" t="s">
        <v>299</v>
      </c>
      <c r="DL198" s="125" t="s">
        <v>299</v>
      </c>
      <c r="DM198" s="126" t="s">
        <v>299</v>
      </c>
      <c r="DN198" s="127" t="s">
        <v>299</v>
      </c>
      <c r="DO198" s="2" t="s">
        <v>299</v>
      </c>
      <c r="DP198" s="125" t="s">
        <v>299</v>
      </c>
      <c r="DQ198" s="126" t="s">
        <v>299</v>
      </c>
      <c r="DR198" s="127" t="s">
        <v>299</v>
      </c>
      <c r="DS198" s="2" t="s">
        <v>299</v>
      </c>
      <c r="DT198" s="125" t="s">
        <v>299</v>
      </c>
      <c r="DU198" s="126" t="s">
        <v>299</v>
      </c>
      <c r="DV198" s="127" t="s">
        <v>299</v>
      </c>
      <c r="DW198" s="2" t="s">
        <v>299</v>
      </c>
      <c r="DX198" s="125" t="s">
        <v>299</v>
      </c>
      <c r="DY198" s="126" t="s">
        <v>299</v>
      </c>
      <c r="DZ198" s="127" t="s">
        <v>299</v>
      </c>
      <c r="EA198" s="2" t="s">
        <v>299</v>
      </c>
      <c r="EB198" s="125" t="s">
        <v>299</v>
      </c>
      <c r="EC198" s="126" t="s">
        <v>299</v>
      </c>
      <c r="ED198" s="127" t="s">
        <v>299</v>
      </c>
      <c r="EE198" s="2" t="s">
        <v>299</v>
      </c>
      <c r="EF198" s="125" t="s">
        <v>299</v>
      </c>
      <c r="EG198" s="126" t="s">
        <v>299</v>
      </c>
      <c r="EH198" s="127" t="s">
        <v>299</v>
      </c>
      <c r="EI198" s="2" t="s">
        <v>299</v>
      </c>
      <c r="EJ198" s="125" t="s">
        <v>299</v>
      </c>
      <c r="EK198" s="126" t="s">
        <v>299</v>
      </c>
      <c r="EL198" s="127" t="s">
        <v>299</v>
      </c>
      <c r="EM198" s="2" t="s">
        <v>299</v>
      </c>
      <c r="EN198" s="125" t="s">
        <v>299</v>
      </c>
      <c r="EO198" s="126" t="s">
        <v>299</v>
      </c>
      <c r="EP198" s="127" t="s">
        <v>299</v>
      </c>
      <c r="EQ198" s="2" t="s">
        <v>299</v>
      </c>
      <c r="ER198" s="125" t="s">
        <v>299</v>
      </c>
      <c r="ES198" s="126" t="s">
        <v>299</v>
      </c>
      <c r="ET198" s="127" t="s">
        <v>299</v>
      </c>
      <c r="EU198" s="2" t="s">
        <v>299</v>
      </c>
      <c r="EV198" s="125" t="s">
        <v>299</v>
      </c>
      <c r="EW198" s="126" t="s">
        <v>299</v>
      </c>
      <c r="EX198" s="127" t="s">
        <v>299</v>
      </c>
      <c r="EY198" s="2" t="s">
        <v>299</v>
      </c>
      <c r="EZ198" s="125" t="s">
        <v>299</v>
      </c>
      <c r="FA198" s="126" t="s">
        <v>299</v>
      </c>
      <c r="FB198" s="127" t="s">
        <v>299</v>
      </c>
      <c r="FC198" s="2" t="s">
        <v>299</v>
      </c>
      <c r="FD198" s="125" t="s">
        <v>299</v>
      </c>
      <c r="FE198" s="126" t="s">
        <v>299</v>
      </c>
      <c r="FF198" s="127" t="s">
        <v>299</v>
      </c>
    </row>
    <row r="199" spans="2:162">
      <c r="B199" s="2" t="str">
        <f>IF('[1]Service Rank in each comparison'!D200="","",'[1]Service Rank in each comparison'!$C200)</f>
        <v>Malaria</v>
      </c>
      <c r="C199" s="5">
        <f>'[1]Service Rank in each comparison'!D200</f>
        <v>23.8416523581136</v>
      </c>
      <c r="D199" s="6">
        <f>IF('[1]Service Rank in each comparison'!E200="","",'[1]Service Rank in each comparison'!E200)</f>
        <v>-23.8416523581136</v>
      </c>
      <c r="E199" s="7">
        <f t="shared" si="60"/>
        <v>1</v>
      </c>
      <c r="F199" s="2" t="str">
        <f>IF('[1]Service Rank in each comparison'!F200="","",'[1]Service Rank in each comparison'!$C200)</f>
        <v>Malaria</v>
      </c>
      <c r="G199" s="5">
        <f>'[1]Service Rank in each comparison'!F200</f>
        <v>559.640148694684</v>
      </c>
      <c r="H199" s="6">
        <f>'[1]Service Rank in each comparison'!G200</f>
        <v>-349.836144063572</v>
      </c>
      <c r="I199" s="7">
        <f t="shared" si="61"/>
        <v>1</v>
      </c>
      <c r="J199" s="2" t="str">
        <f>IF('[1]Service Rank in each comparison'!H200="","",'[1]Service Rank in each comparison'!$C200)</f>
        <v>Malaria</v>
      </c>
      <c r="K199" s="5">
        <f>'[1]Service Rank in each comparison'!H200</f>
        <v>74.0159001808804</v>
      </c>
      <c r="L199" s="6">
        <f>'[1]Service Rank in each comparison'!I200</f>
        <v>-47.9196012390171</v>
      </c>
      <c r="M199" s="7">
        <f t="shared" si="62"/>
        <v>1</v>
      </c>
      <c r="N199" s="2" t="str">
        <f>IF('[1]Service Rank in each comparison'!J200="","",'[1]Service Rank in each comparison'!$C200)</f>
        <v/>
      </c>
      <c r="O199" s="5">
        <f>'[1]Service Rank in each comparison'!J200</f>
        <v>0</v>
      </c>
      <c r="P199" s="6">
        <f>'[1]Service Rank in each comparison'!K200</f>
        <v>0</v>
      </c>
      <c r="Q199" s="7">
        <f t="shared" si="63"/>
        <v>1</v>
      </c>
      <c r="R199" s="2" t="str">
        <f>IF('[1]Service Rank in each comparison'!L200="","",'[1]Service Rank in each comparison'!$C200)</f>
        <v/>
      </c>
      <c r="S199" s="5">
        <f>'[1]Service Rank in each comparison'!L200</f>
        <v>0</v>
      </c>
      <c r="T199" s="6">
        <f>'[1]Service Rank in each comparison'!M200</f>
        <v>0</v>
      </c>
      <c r="U199" s="7">
        <f t="shared" si="64"/>
        <v>1</v>
      </c>
      <c r="V199" s="2" t="str">
        <f>IF('[1]Service Rank in each comparison'!N200="","",'[1]Service Rank in each comparison'!$C200)</f>
        <v/>
      </c>
      <c r="W199" s="5">
        <f>'[1]Service Rank in each comparison'!N200</f>
        <v>0</v>
      </c>
      <c r="X199" s="6">
        <f>'[1]Service Rank in each comparison'!O200</f>
        <v>0</v>
      </c>
      <c r="Y199" s="7">
        <f t="shared" si="65"/>
        <v>1</v>
      </c>
      <c r="Z199" s="2" t="str">
        <f>IF('[1]Service Rank in each comparison'!P200="","",'[1]Service Rank in each comparison'!$C200)</f>
        <v/>
      </c>
      <c r="AA199" s="5">
        <f>'[1]Service Rank in each comparison'!P200</f>
        <v>0</v>
      </c>
      <c r="AB199" s="6">
        <f>'[1]Service Rank in each comparison'!Q200</f>
        <v>0</v>
      </c>
      <c r="AC199" s="7">
        <f t="shared" si="66"/>
        <v>1</v>
      </c>
      <c r="AD199" s="2" t="str">
        <f>IF('[1]Service Rank in each comparison'!R200="","",'[1]Service Rank in each comparison'!$C200)</f>
        <v/>
      </c>
      <c r="AE199" s="5">
        <f>'[1]Service Rank in each comparison'!R200</f>
        <v>0</v>
      </c>
      <c r="AF199" s="6">
        <f>'[1]Service Rank in each comparison'!S200</f>
        <v>0</v>
      </c>
      <c r="AG199" s="7">
        <f t="shared" si="67"/>
        <v>1</v>
      </c>
      <c r="AH199" s="2" t="str">
        <f>IF('[1]Service Rank in each comparison'!T200="","",'[1]Service Rank in each comparison'!$C200)</f>
        <v/>
      </c>
      <c r="AI199" s="5">
        <f>'[1]Service Rank in each comparison'!T200</f>
        <v>0</v>
      </c>
      <c r="AJ199" s="6">
        <f>'[1]Service Rank in each comparison'!U200</f>
        <v>0</v>
      </c>
      <c r="AK199" s="7">
        <f t="shared" si="68"/>
        <v>1</v>
      </c>
      <c r="AL199" s="2" t="str">
        <f>IF('[1]Service Rank in each comparison'!V200="","",'[1]Service Rank in each comparison'!$C200)</f>
        <v/>
      </c>
      <c r="AM199" s="5">
        <f>'[1]Service Rank in each comparison'!V200</f>
        <v>0</v>
      </c>
      <c r="AN199" s="6">
        <f>'[1]Service Rank in each comparison'!W200</f>
        <v>0</v>
      </c>
      <c r="AO199" s="7">
        <f t="shared" si="69"/>
        <v>1</v>
      </c>
      <c r="AP199" s="2" t="str">
        <f>IF('[1]Service Rank in each comparison'!X200="","",'[1]Service Rank in each comparison'!$C200)</f>
        <v/>
      </c>
      <c r="AQ199" s="5">
        <f>'[1]Service Rank in each comparison'!X200</f>
        <v>0</v>
      </c>
      <c r="AR199" s="6">
        <f>'[1]Service Rank in each comparison'!Y200</f>
        <v>0</v>
      </c>
      <c r="AS199" s="7">
        <f t="shared" si="70"/>
        <v>1</v>
      </c>
      <c r="AT199" s="2" t="str">
        <f>IF('[1]Service Rank in each comparison'!Z200="","",'[1]Service Rank in each comparison'!$C200)</f>
        <v/>
      </c>
      <c r="AU199" s="5">
        <f>'[1]Service Rank in each comparison'!Z200</f>
        <v>0</v>
      </c>
      <c r="AV199" s="6">
        <f>'[1]Service Rank in each comparison'!AA200</f>
        <v>0</v>
      </c>
      <c r="AW199" s="7">
        <f t="shared" si="71"/>
        <v>1</v>
      </c>
      <c r="AX199" s="2" t="str">
        <f>IF('[1]Service Rank in each comparison'!AB200="","",'[1]Service Rank in each comparison'!$C200)</f>
        <v/>
      </c>
      <c r="AY199" s="5">
        <f>'[1]Service Rank in each comparison'!AB200</f>
        <v>0</v>
      </c>
      <c r="AZ199" s="6">
        <f>'[1]Service Rank in each comparison'!AC200</f>
        <v>0</v>
      </c>
      <c r="BA199" s="7">
        <f t="shared" si="72"/>
        <v>1</v>
      </c>
      <c r="BB199" s="2" t="str">
        <f>IF('[1]Service Rank in each comparison'!AD200="","",'[1]Service Rank in each comparison'!$C200)</f>
        <v/>
      </c>
      <c r="BC199" s="5">
        <f>'[1]Service Rank in each comparison'!AD200</f>
        <v>0</v>
      </c>
      <c r="BD199" s="6">
        <f>'[1]Service Rank in each comparison'!AE200</f>
        <v>0</v>
      </c>
      <c r="BE199" s="7">
        <f t="shared" si="73"/>
        <v>1</v>
      </c>
      <c r="BF199" s="2" t="str">
        <f>IF('[1]Service Rank in each comparison'!AF200="","",'[1]Service Rank in each comparison'!$C200)</f>
        <v/>
      </c>
      <c r="BG199" s="5">
        <f>'[1]Service Rank in each comparison'!AF200</f>
        <v>0</v>
      </c>
      <c r="BH199" s="6">
        <f>'[1]Service Rank in each comparison'!AG200</f>
        <v>0</v>
      </c>
      <c r="BI199" s="7">
        <f t="shared" si="74"/>
        <v>1</v>
      </c>
      <c r="BJ199" s="2" t="str">
        <f>IF('[1]Service Rank in each comparison'!AH200="","",'[1]Service Rank in each comparison'!$C200)</f>
        <v/>
      </c>
      <c r="BK199" s="5">
        <f>'[1]Service Rank in each comparison'!AH200</f>
        <v>0</v>
      </c>
      <c r="BL199" s="6">
        <f>'[1]Service Rank in each comparison'!AI200</f>
        <v>0</v>
      </c>
      <c r="BM199" s="7">
        <f t="shared" si="75"/>
        <v>1</v>
      </c>
      <c r="BN199" s="2" t="str">
        <f>IF('[1]Service Rank in each comparison'!AJ200="","",'[1]Service Rank in each comparison'!$C200)</f>
        <v/>
      </c>
      <c r="BO199" s="5">
        <f>'[1]Service Rank in each comparison'!AJ200</f>
        <v>0</v>
      </c>
      <c r="BP199" s="6">
        <f>'[1]Service Rank in each comparison'!AK200</f>
        <v>0</v>
      </c>
      <c r="BQ199" s="7">
        <f t="shared" si="76"/>
        <v>1</v>
      </c>
      <c r="BR199" s="2" t="str">
        <f>IF('[1]Service Rank in each comparison'!AL200="","",'[1]Service Rank in each comparison'!$C200)</f>
        <v/>
      </c>
      <c r="BS199" s="5">
        <f>'[1]Service Rank in each comparison'!AL200</f>
        <v>0</v>
      </c>
      <c r="BT199" s="6">
        <f>'[1]Service Rank in each comparison'!AM200</f>
        <v>0</v>
      </c>
      <c r="BU199" s="7">
        <f t="shared" si="77"/>
        <v>1</v>
      </c>
      <c r="BV199" s="2" t="str">
        <f>IF('[1]Service Rank in each comparison'!AN200="","",'[1]Service Rank in each comparison'!$C200)</f>
        <v/>
      </c>
      <c r="BW199" s="5">
        <f>'[1]Service Rank in each comparison'!AN200</f>
        <v>0</v>
      </c>
      <c r="BX199" s="6">
        <f>'[1]Service Rank in each comparison'!AO200</f>
        <v>0</v>
      </c>
      <c r="BY199" s="7">
        <f t="shared" si="78"/>
        <v>1</v>
      </c>
      <c r="BZ199" s="2" t="str">
        <f>IF('[1]Service Rank in each comparison'!AP200="","",'[1]Service Rank in each comparison'!$C200)</f>
        <v/>
      </c>
      <c r="CA199" s="5">
        <f>'[1]Service Rank in each comparison'!AP200</f>
        <v>0</v>
      </c>
      <c r="CB199" s="6">
        <f>'[1]Service Rank in each comparison'!AQ200</f>
        <v>0</v>
      </c>
      <c r="CC199" s="7">
        <f t="shared" si="79"/>
        <v>1</v>
      </c>
      <c r="CE199" s="2" t="s">
        <v>299</v>
      </c>
      <c r="CF199" s="125" t="s">
        <v>299</v>
      </c>
      <c r="CG199" s="126" t="s">
        <v>299</v>
      </c>
      <c r="CH199" s="127" t="s">
        <v>299</v>
      </c>
      <c r="CI199" s="2" t="s">
        <v>299</v>
      </c>
      <c r="CJ199" s="125" t="s">
        <v>299</v>
      </c>
      <c r="CK199" s="126" t="s">
        <v>299</v>
      </c>
      <c r="CL199" s="127" t="s">
        <v>299</v>
      </c>
      <c r="CM199" s="2" t="s">
        <v>299</v>
      </c>
      <c r="CN199" s="125" t="s">
        <v>299</v>
      </c>
      <c r="CO199" s="126" t="s">
        <v>299</v>
      </c>
      <c r="CP199" s="127" t="s">
        <v>299</v>
      </c>
      <c r="CQ199" s="2" t="s">
        <v>299</v>
      </c>
      <c r="CR199" s="125" t="s">
        <v>299</v>
      </c>
      <c r="CS199" s="126" t="s">
        <v>299</v>
      </c>
      <c r="CT199" s="127" t="s">
        <v>299</v>
      </c>
      <c r="CU199" s="2" t="s">
        <v>299</v>
      </c>
      <c r="CV199" s="125" t="s">
        <v>299</v>
      </c>
      <c r="CW199" s="126" t="s">
        <v>299</v>
      </c>
      <c r="CX199" s="127" t="s">
        <v>299</v>
      </c>
      <c r="CY199" s="2" t="s">
        <v>299</v>
      </c>
      <c r="CZ199" s="125" t="s">
        <v>299</v>
      </c>
      <c r="DA199" s="126" t="s">
        <v>299</v>
      </c>
      <c r="DB199" s="127" t="s">
        <v>299</v>
      </c>
      <c r="DC199" s="2" t="s">
        <v>299</v>
      </c>
      <c r="DD199" s="125" t="s">
        <v>299</v>
      </c>
      <c r="DE199" s="126" t="s">
        <v>299</v>
      </c>
      <c r="DF199" s="127" t="s">
        <v>299</v>
      </c>
      <c r="DG199" s="2" t="s">
        <v>299</v>
      </c>
      <c r="DH199" s="125" t="s">
        <v>299</v>
      </c>
      <c r="DI199" s="126" t="s">
        <v>299</v>
      </c>
      <c r="DJ199" s="127" t="s">
        <v>299</v>
      </c>
      <c r="DK199" s="2" t="s">
        <v>299</v>
      </c>
      <c r="DL199" s="125" t="s">
        <v>299</v>
      </c>
      <c r="DM199" s="126" t="s">
        <v>299</v>
      </c>
      <c r="DN199" s="127" t="s">
        <v>299</v>
      </c>
      <c r="DO199" s="2" t="s">
        <v>299</v>
      </c>
      <c r="DP199" s="125" t="s">
        <v>299</v>
      </c>
      <c r="DQ199" s="126" t="s">
        <v>299</v>
      </c>
      <c r="DR199" s="127" t="s">
        <v>299</v>
      </c>
      <c r="DS199" s="2" t="s">
        <v>299</v>
      </c>
      <c r="DT199" s="125" t="s">
        <v>299</v>
      </c>
      <c r="DU199" s="126" t="s">
        <v>299</v>
      </c>
      <c r="DV199" s="127" t="s">
        <v>299</v>
      </c>
      <c r="DW199" s="2" t="s">
        <v>299</v>
      </c>
      <c r="DX199" s="125" t="s">
        <v>299</v>
      </c>
      <c r="DY199" s="126" t="s">
        <v>299</v>
      </c>
      <c r="DZ199" s="127" t="s">
        <v>299</v>
      </c>
      <c r="EA199" s="2" t="s">
        <v>299</v>
      </c>
      <c r="EB199" s="125" t="s">
        <v>299</v>
      </c>
      <c r="EC199" s="126" t="s">
        <v>299</v>
      </c>
      <c r="ED199" s="127" t="s">
        <v>299</v>
      </c>
      <c r="EE199" s="2" t="s">
        <v>299</v>
      </c>
      <c r="EF199" s="125" t="s">
        <v>299</v>
      </c>
      <c r="EG199" s="126" t="s">
        <v>299</v>
      </c>
      <c r="EH199" s="127" t="s">
        <v>299</v>
      </c>
      <c r="EI199" s="2" t="s">
        <v>299</v>
      </c>
      <c r="EJ199" s="125" t="s">
        <v>299</v>
      </c>
      <c r="EK199" s="126" t="s">
        <v>299</v>
      </c>
      <c r="EL199" s="127" t="s">
        <v>299</v>
      </c>
      <c r="EM199" s="2" t="s">
        <v>299</v>
      </c>
      <c r="EN199" s="125" t="s">
        <v>299</v>
      </c>
      <c r="EO199" s="126" t="s">
        <v>299</v>
      </c>
      <c r="EP199" s="127" t="s">
        <v>299</v>
      </c>
      <c r="EQ199" s="2" t="s">
        <v>299</v>
      </c>
      <c r="ER199" s="125" t="s">
        <v>299</v>
      </c>
      <c r="ES199" s="126" t="s">
        <v>299</v>
      </c>
      <c r="ET199" s="127" t="s">
        <v>299</v>
      </c>
      <c r="EU199" s="2" t="s">
        <v>299</v>
      </c>
      <c r="EV199" s="125" t="s">
        <v>299</v>
      </c>
      <c r="EW199" s="126" t="s">
        <v>299</v>
      </c>
      <c r="EX199" s="127" t="s">
        <v>299</v>
      </c>
      <c r="EY199" s="2" t="s">
        <v>299</v>
      </c>
      <c r="EZ199" s="125" t="s">
        <v>299</v>
      </c>
      <c r="FA199" s="126" t="s">
        <v>299</v>
      </c>
      <c r="FB199" s="127" t="s">
        <v>299</v>
      </c>
      <c r="FC199" s="2" t="s">
        <v>299</v>
      </c>
      <c r="FD199" s="125" t="s">
        <v>299</v>
      </c>
      <c r="FE199" s="126" t="s">
        <v>299</v>
      </c>
      <c r="FF199" s="127" t="s">
        <v>299</v>
      </c>
    </row>
    <row r="200" spans="2:162">
      <c r="B200" s="2" t="str">
        <f>IF('[1]Service Rank in each comparison'!D201="","",'[1]Service Rank in each comparison'!$C201)</f>
        <v/>
      </c>
      <c r="C200" s="5">
        <f>'[1]Service Rank in each comparison'!D201</f>
        <v>0</v>
      </c>
      <c r="D200" s="6" t="str">
        <f>IF('[1]Service Rank in each comparison'!E201="","",'[1]Service Rank in each comparison'!E201)</f>
        <v/>
      </c>
      <c r="E200" s="7">
        <f t="shared" si="60"/>
        <v>1</v>
      </c>
      <c r="F200" s="2" t="str">
        <f>IF('[1]Service Rank in each comparison'!F201="","",'[1]Service Rank in each comparison'!$C201)</f>
        <v>Toxoplasmosis</v>
      </c>
      <c r="G200" s="5">
        <f>'[1]Service Rank in each comparison'!F201</f>
        <v>93.8903305420532</v>
      </c>
      <c r="H200" s="6">
        <f>'[1]Service Rank in each comparison'!G201</f>
        <v>-70.9723206636397</v>
      </c>
      <c r="I200" s="7">
        <f t="shared" si="61"/>
        <v>1</v>
      </c>
      <c r="J200" s="2" t="str">
        <f>IF('[1]Service Rank in each comparison'!H201="","",'[1]Service Rank in each comparison'!$C201)</f>
        <v>Toxoplasmosis</v>
      </c>
      <c r="K200" s="5">
        <f>'[1]Service Rank in each comparison'!H201</f>
        <v>8.66557681651856</v>
      </c>
      <c r="L200" s="6">
        <f>'[1]Service Rank in each comparison'!I201</f>
        <v>2.3385659606229</v>
      </c>
      <c r="M200" s="7">
        <f t="shared" si="62"/>
        <v>1</v>
      </c>
      <c r="N200" s="2" t="str">
        <f>IF('[1]Service Rank in each comparison'!J201="","",'[1]Service Rank in each comparison'!$C201)</f>
        <v/>
      </c>
      <c r="O200" s="5">
        <f>'[1]Service Rank in each comparison'!J201</f>
        <v>0</v>
      </c>
      <c r="P200" s="6">
        <f>'[1]Service Rank in each comparison'!K201</f>
        <v>0</v>
      </c>
      <c r="Q200" s="7">
        <f t="shared" si="63"/>
        <v>1</v>
      </c>
      <c r="R200" s="2" t="str">
        <f>IF('[1]Service Rank in each comparison'!L201="","",'[1]Service Rank in each comparison'!$C201)</f>
        <v/>
      </c>
      <c r="S200" s="5">
        <f>'[1]Service Rank in each comparison'!L201</f>
        <v>0</v>
      </c>
      <c r="T200" s="6">
        <f>'[1]Service Rank in each comparison'!M201</f>
        <v>0</v>
      </c>
      <c r="U200" s="7">
        <f t="shared" si="64"/>
        <v>1</v>
      </c>
      <c r="V200" s="2" t="str">
        <f>IF('[1]Service Rank in each comparison'!N201="","",'[1]Service Rank in each comparison'!$C201)</f>
        <v/>
      </c>
      <c r="W200" s="5">
        <f>'[1]Service Rank in each comparison'!N201</f>
        <v>0</v>
      </c>
      <c r="X200" s="6">
        <f>'[1]Service Rank in each comparison'!O201</f>
        <v>0</v>
      </c>
      <c r="Y200" s="7">
        <f t="shared" si="65"/>
        <v>1</v>
      </c>
      <c r="Z200" s="2" t="str">
        <f>IF('[1]Service Rank in each comparison'!P201="","",'[1]Service Rank in each comparison'!$C201)</f>
        <v/>
      </c>
      <c r="AA200" s="5">
        <f>'[1]Service Rank in each comparison'!P201</f>
        <v>0</v>
      </c>
      <c r="AB200" s="6">
        <f>'[1]Service Rank in each comparison'!Q201</f>
        <v>0</v>
      </c>
      <c r="AC200" s="7">
        <f t="shared" si="66"/>
        <v>1</v>
      </c>
      <c r="AD200" s="2" t="str">
        <f>IF('[1]Service Rank in each comparison'!R201="","",'[1]Service Rank in each comparison'!$C201)</f>
        <v/>
      </c>
      <c r="AE200" s="5">
        <f>'[1]Service Rank in each comparison'!R201</f>
        <v>0</v>
      </c>
      <c r="AF200" s="6">
        <f>'[1]Service Rank in each comparison'!S201</f>
        <v>0</v>
      </c>
      <c r="AG200" s="7">
        <f t="shared" si="67"/>
        <v>1</v>
      </c>
      <c r="AH200" s="2" t="str">
        <f>IF('[1]Service Rank in each comparison'!T201="","",'[1]Service Rank in each comparison'!$C201)</f>
        <v/>
      </c>
      <c r="AI200" s="5">
        <f>'[1]Service Rank in each comparison'!T201</f>
        <v>0</v>
      </c>
      <c r="AJ200" s="6">
        <f>'[1]Service Rank in each comparison'!U201</f>
        <v>0</v>
      </c>
      <c r="AK200" s="7">
        <f t="shared" si="68"/>
        <v>1</v>
      </c>
      <c r="AL200" s="2" t="str">
        <f>IF('[1]Service Rank in each comparison'!V201="","",'[1]Service Rank in each comparison'!$C201)</f>
        <v/>
      </c>
      <c r="AM200" s="5">
        <f>'[1]Service Rank in each comparison'!V201</f>
        <v>0</v>
      </c>
      <c r="AN200" s="6">
        <f>'[1]Service Rank in each comparison'!W201</f>
        <v>0</v>
      </c>
      <c r="AO200" s="7">
        <f t="shared" si="69"/>
        <v>1</v>
      </c>
      <c r="AP200" s="2" t="str">
        <f>IF('[1]Service Rank in each comparison'!X201="","",'[1]Service Rank in each comparison'!$C201)</f>
        <v/>
      </c>
      <c r="AQ200" s="5">
        <f>'[1]Service Rank in each comparison'!X201</f>
        <v>0</v>
      </c>
      <c r="AR200" s="6">
        <f>'[1]Service Rank in each comparison'!Y201</f>
        <v>0</v>
      </c>
      <c r="AS200" s="7">
        <f t="shared" si="70"/>
        <v>1</v>
      </c>
      <c r="AT200" s="2" t="str">
        <f>IF('[1]Service Rank in each comparison'!Z201="","",'[1]Service Rank in each comparison'!$C201)</f>
        <v/>
      </c>
      <c r="AU200" s="5">
        <f>'[1]Service Rank in each comparison'!Z201</f>
        <v>0</v>
      </c>
      <c r="AV200" s="6">
        <f>'[1]Service Rank in each comparison'!AA201</f>
        <v>0</v>
      </c>
      <c r="AW200" s="7">
        <f t="shared" si="71"/>
        <v>1</v>
      </c>
      <c r="AX200" s="2" t="str">
        <f>IF('[1]Service Rank in each comparison'!AB201="","",'[1]Service Rank in each comparison'!$C201)</f>
        <v/>
      </c>
      <c r="AY200" s="5">
        <f>'[1]Service Rank in each comparison'!AB201</f>
        <v>0</v>
      </c>
      <c r="AZ200" s="6">
        <f>'[1]Service Rank in each comparison'!AC201</f>
        <v>0</v>
      </c>
      <c r="BA200" s="7">
        <f t="shared" si="72"/>
        <v>1</v>
      </c>
      <c r="BB200" s="2" t="str">
        <f>IF('[1]Service Rank in each comparison'!AD201="","",'[1]Service Rank in each comparison'!$C201)</f>
        <v/>
      </c>
      <c r="BC200" s="5">
        <f>'[1]Service Rank in each comparison'!AD201</f>
        <v>0</v>
      </c>
      <c r="BD200" s="6">
        <f>'[1]Service Rank in each comparison'!AE201</f>
        <v>0</v>
      </c>
      <c r="BE200" s="7">
        <f t="shared" si="73"/>
        <v>1</v>
      </c>
      <c r="BF200" s="2" t="str">
        <f>IF('[1]Service Rank in each comparison'!AF201="","",'[1]Service Rank in each comparison'!$C201)</f>
        <v/>
      </c>
      <c r="BG200" s="5">
        <f>'[1]Service Rank in each comparison'!AF201</f>
        <v>0</v>
      </c>
      <c r="BH200" s="6">
        <f>'[1]Service Rank in each comparison'!AG201</f>
        <v>0</v>
      </c>
      <c r="BI200" s="7">
        <f t="shared" si="74"/>
        <v>1</v>
      </c>
      <c r="BJ200" s="2" t="str">
        <f>IF('[1]Service Rank in each comparison'!AH201="","",'[1]Service Rank in each comparison'!$C201)</f>
        <v/>
      </c>
      <c r="BK200" s="5">
        <f>'[1]Service Rank in each comparison'!AH201</f>
        <v>0</v>
      </c>
      <c r="BL200" s="6">
        <f>'[1]Service Rank in each comparison'!AI201</f>
        <v>0</v>
      </c>
      <c r="BM200" s="7">
        <f t="shared" si="75"/>
        <v>1</v>
      </c>
      <c r="BN200" s="2" t="str">
        <f>IF('[1]Service Rank in each comparison'!AJ201="","",'[1]Service Rank in each comparison'!$C201)</f>
        <v/>
      </c>
      <c r="BO200" s="5">
        <f>'[1]Service Rank in each comparison'!AJ201</f>
        <v>0</v>
      </c>
      <c r="BP200" s="6">
        <f>'[1]Service Rank in each comparison'!AK201</f>
        <v>0</v>
      </c>
      <c r="BQ200" s="7">
        <f t="shared" si="76"/>
        <v>1</v>
      </c>
      <c r="BR200" s="2" t="str">
        <f>IF('[1]Service Rank in each comparison'!AL201="","",'[1]Service Rank in each comparison'!$C201)</f>
        <v/>
      </c>
      <c r="BS200" s="5">
        <f>'[1]Service Rank in each comparison'!AL201</f>
        <v>0</v>
      </c>
      <c r="BT200" s="6">
        <f>'[1]Service Rank in each comparison'!AM201</f>
        <v>0</v>
      </c>
      <c r="BU200" s="7">
        <f t="shared" si="77"/>
        <v>1</v>
      </c>
      <c r="BV200" s="2" t="str">
        <f>IF('[1]Service Rank in each comparison'!AN201="","",'[1]Service Rank in each comparison'!$C201)</f>
        <v/>
      </c>
      <c r="BW200" s="5">
        <f>'[1]Service Rank in each comparison'!AN201</f>
        <v>0</v>
      </c>
      <c r="BX200" s="6">
        <f>'[1]Service Rank in each comparison'!AO201</f>
        <v>0</v>
      </c>
      <c r="BY200" s="7">
        <f t="shared" si="78"/>
        <v>1</v>
      </c>
      <c r="BZ200" s="2" t="str">
        <f>IF('[1]Service Rank in each comparison'!AP201="","",'[1]Service Rank in each comparison'!$C201)</f>
        <v/>
      </c>
      <c r="CA200" s="5">
        <f>'[1]Service Rank in each comparison'!AP201</f>
        <v>0</v>
      </c>
      <c r="CB200" s="6">
        <f>'[1]Service Rank in each comparison'!AQ201</f>
        <v>0</v>
      </c>
      <c r="CC200" s="7">
        <f t="shared" si="79"/>
        <v>1</v>
      </c>
      <c r="CE200" s="2" t="s">
        <v>299</v>
      </c>
      <c r="CF200" s="125" t="s">
        <v>299</v>
      </c>
      <c r="CG200" s="126" t="s">
        <v>299</v>
      </c>
      <c r="CH200" s="127" t="s">
        <v>299</v>
      </c>
      <c r="CI200" s="2" t="s">
        <v>299</v>
      </c>
      <c r="CJ200" s="125" t="s">
        <v>299</v>
      </c>
      <c r="CK200" s="126" t="s">
        <v>299</v>
      </c>
      <c r="CL200" s="127" t="s">
        <v>299</v>
      </c>
      <c r="CM200" s="2" t="s">
        <v>299</v>
      </c>
      <c r="CN200" s="125" t="s">
        <v>299</v>
      </c>
      <c r="CO200" s="126" t="s">
        <v>299</v>
      </c>
      <c r="CP200" s="127" t="s">
        <v>299</v>
      </c>
      <c r="CQ200" s="2" t="s">
        <v>299</v>
      </c>
      <c r="CR200" s="125" t="s">
        <v>299</v>
      </c>
      <c r="CS200" s="126" t="s">
        <v>299</v>
      </c>
      <c r="CT200" s="127" t="s">
        <v>299</v>
      </c>
      <c r="CU200" s="2" t="s">
        <v>299</v>
      </c>
      <c r="CV200" s="125" t="s">
        <v>299</v>
      </c>
      <c r="CW200" s="126" t="s">
        <v>299</v>
      </c>
      <c r="CX200" s="127" t="s">
        <v>299</v>
      </c>
      <c r="CY200" s="2" t="s">
        <v>299</v>
      </c>
      <c r="CZ200" s="125" t="s">
        <v>299</v>
      </c>
      <c r="DA200" s="126" t="s">
        <v>299</v>
      </c>
      <c r="DB200" s="127" t="s">
        <v>299</v>
      </c>
      <c r="DC200" s="2" t="s">
        <v>299</v>
      </c>
      <c r="DD200" s="125" t="s">
        <v>299</v>
      </c>
      <c r="DE200" s="126" t="s">
        <v>299</v>
      </c>
      <c r="DF200" s="127" t="s">
        <v>299</v>
      </c>
      <c r="DG200" s="2" t="s">
        <v>299</v>
      </c>
      <c r="DH200" s="125" t="s">
        <v>299</v>
      </c>
      <c r="DI200" s="126" t="s">
        <v>299</v>
      </c>
      <c r="DJ200" s="127" t="s">
        <v>299</v>
      </c>
      <c r="DK200" s="2" t="s">
        <v>299</v>
      </c>
      <c r="DL200" s="125" t="s">
        <v>299</v>
      </c>
      <c r="DM200" s="126" t="s">
        <v>299</v>
      </c>
      <c r="DN200" s="127" t="s">
        <v>299</v>
      </c>
      <c r="DO200" s="2" t="s">
        <v>299</v>
      </c>
      <c r="DP200" s="125" t="s">
        <v>299</v>
      </c>
      <c r="DQ200" s="126" t="s">
        <v>299</v>
      </c>
      <c r="DR200" s="127" t="s">
        <v>299</v>
      </c>
      <c r="DS200" s="2" t="s">
        <v>299</v>
      </c>
      <c r="DT200" s="125" t="s">
        <v>299</v>
      </c>
      <c r="DU200" s="126" t="s">
        <v>299</v>
      </c>
      <c r="DV200" s="127" t="s">
        <v>299</v>
      </c>
      <c r="DW200" s="2" t="s">
        <v>299</v>
      </c>
      <c r="DX200" s="125" t="s">
        <v>299</v>
      </c>
      <c r="DY200" s="126" t="s">
        <v>299</v>
      </c>
      <c r="DZ200" s="127" t="s">
        <v>299</v>
      </c>
      <c r="EA200" s="2" t="s">
        <v>299</v>
      </c>
      <c r="EB200" s="125" t="s">
        <v>299</v>
      </c>
      <c r="EC200" s="126" t="s">
        <v>299</v>
      </c>
      <c r="ED200" s="127" t="s">
        <v>299</v>
      </c>
      <c r="EE200" s="2" t="s">
        <v>299</v>
      </c>
      <c r="EF200" s="125" t="s">
        <v>299</v>
      </c>
      <c r="EG200" s="126" t="s">
        <v>299</v>
      </c>
      <c r="EH200" s="127" t="s">
        <v>299</v>
      </c>
      <c r="EI200" s="2" t="s">
        <v>299</v>
      </c>
      <c r="EJ200" s="125" t="s">
        <v>299</v>
      </c>
      <c r="EK200" s="126" t="s">
        <v>299</v>
      </c>
      <c r="EL200" s="127" t="s">
        <v>299</v>
      </c>
      <c r="EM200" s="2" t="s">
        <v>299</v>
      </c>
      <c r="EN200" s="125" t="s">
        <v>299</v>
      </c>
      <c r="EO200" s="126" t="s">
        <v>299</v>
      </c>
      <c r="EP200" s="127" t="s">
        <v>299</v>
      </c>
      <c r="EQ200" s="2" t="s">
        <v>299</v>
      </c>
      <c r="ER200" s="125" t="s">
        <v>299</v>
      </c>
      <c r="ES200" s="126" t="s">
        <v>299</v>
      </c>
      <c r="ET200" s="127" t="s">
        <v>299</v>
      </c>
      <c r="EU200" s="2" t="s">
        <v>299</v>
      </c>
      <c r="EV200" s="125" t="s">
        <v>299</v>
      </c>
      <c r="EW200" s="126" t="s">
        <v>299</v>
      </c>
      <c r="EX200" s="127" t="s">
        <v>299</v>
      </c>
      <c r="EY200" s="2" t="s">
        <v>299</v>
      </c>
      <c r="EZ200" s="125" t="s">
        <v>299</v>
      </c>
      <c r="FA200" s="126" t="s">
        <v>299</v>
      </c>
      <c r="FB200" s="127" t="s">
        <v>299</v>
      </c>
      <c r="FC200" s="2" t="s">
        <v>299</v>
      </c>
      <c r="FD200" s="125" t="s">
        <v>299</v>
      </c>
      <c r="FE200" s="126" t="s">
        <v>299</v>
      </c>
      <c r="FF200" s="127" t="s">
        <v>299</v>
      </c>
    </row>
    <row r="201" spans="2:162">
      <c r="B201" s="2" t="str">
        <f>IF('[1]Service Rank in each comparison'!D202="","",'[1]Service Rank in each comparison'!$C202)</f>
        <v>Amoebiasis</v>
      </c>
      <c r="C201" s="5">
        <f>'[1]Service Rank in each comparison'!D202</f>
        <v>113.698233211683</v>
      </c>
      <c r="D201" s="6">
        <f>IF('[1]Service Rank in each comparison'!E202="","",'[1]Service Rank in each comparison'!E202)</f>
        <v>21.3289052014747</v>
      </c>
      <c r="E201" s="7">
        <f t="shared" si="60"/>
        <v>1</v>
      </c>
      <c r="F201" s="2" t="str">
        <f>IF('[1]Service Rank in each comparison'!F202="","",'[1]Service Rank in each comparison'!$C202)</f>
        <v>Amoebiasis</v>
      </c>
      <c r="G201" s="5">
        <f>'[1]Service Rank in each comparison'!F202</f>
        <v>202.509104139903</v>
      </c>
      <c r="H201" s="6">
        <f>'[1]Service Rank in each comparison'!G202</f>
        <v>57.9912802851192</v>
      </c>
      <c r="I201" s="7">
        <f t="shared" si="61"/>
        <v>1</v>
      </c>
      <c r="J201" s="2" t="str">
        <f>IF('[1]Service Rank in each comparison'!H202="","",'[1]Service Rank in each comparison'!$C202)</f>
        <v>Amoebiasis</v>
      </c>
      <c r="K201" s="5">
        <f>'[1]Service Rank in each comparison'!H202</f>
        <v>49.3344036978989</v>
      </c>
      <c r="L201" s="6">
        <f>'[1]Service Rank in each comparison'!I202</f>
        <v>-30.1407408205661</v>
      </c>
      <c r="M201" s="7">
        <f t="shared" si="62"/>
        <v>1</v>
      </c>
      <c r="N201" s="2" t="str">
        <f>IF('[1]Service Rank in each comparison'!J202="","",'[1]Service Rank in each comparison'!$C202)</f>
        <v/>
      </c>
      <c r="O201" s="5">
        <f>'[1]Service Rank in each comparison'!J202</f>
        <v>0</v>
      </c>
      <c r="P201" s="6">
        <f>'[1]Service Rank in each comparison'!K202</f>
        <v>0</v>
      </c>
      <c r="Q201" s="7">
        <f t="shared" si="63"/>
        <v>1</v>
      </c>
      <c r="R201" s="2" t="str">
        <f>IF('[1]Service Rank in each comparison'!L202="","",'[1]Service Rank in each comparison'!$C202)</f>
        <v/>
      </c>
      <c r="S201" s="5">
        <f>'[1]Service Rank in each comparison'!L202</f>
        <v>0</v>
      </c>
      <c r="T201" s="6">
        <f>'[1]Service Rank in each comparison'!M202</f>
        <v>0</v>
      </c>
      <c r="U201" s="7">
        <f t="shared" si="64"/>
        <v>1</v>
      </c>
      <c r="V201" s="2" t="str">
        <f>IF('[1]Service Rank in each comparison'!N202="","",'[1]Service Rank in each comparison'!$C202)</f>
        <v/>
      </c>
      <c r="W201" s="5">
        <f>'[1]Service Rank in each comparison'!N202</f>
        <v>0</v>
      </c>
      <c r="X201" s="6">
        <f>'[1]Service Rank in each comparison'!O202</f>
        <v>0</v>
      </c>
      <c r="Y201" s="7">
        <f t="shared" si="65"/>
        <v>1</v>
      </c>
      <c r="Z201" s="2" t="str">
        <f>IF('[1]Service Rank in each comparison'!P202="","",'[1]Service Rank in each comparison'!$C202)</f>
        <v/>
      </c>
      <c r="AA201" s="5">
        <f>'[1]Service Rank in each comparison'!P202</f>
        <v>0</v>
      </c>
      <c r="AB201" s="6">
        <f>'[1]Service Rank in each comparison'!Q202</f>
        <v>0</v>
      </c>
      <c r="AC201" s="7">
        <f t="shared" si="66"/>
        <v>1</v>
      </c>
      <c r="AD201" s="2" t="str">
        <f>IF('[1]Service Rank in each comparison'!R202="","",'[1]Service Rank in each comparison'!$C202)</f>
        <v/>
      </c>
      <c r="AE201" s="5">
        <f>'[1]Service Rank in each comparison'!R202</f>
        <v>0</v>
      </c>
      <c r="AF201" s="6">
        <f>'[1]Service Rank in each comparison'!S202</f>
        <v>0</v>
      </c>
      <c r="AG201" s="7">
        <f t="shared" si="67"/>
        <v>1</v>
      </c>
      <c r="AH201" s="2" t="str">
        <f>IF('[1]Service Rank in each comparison'!T202="","",'[1]Service Rank in each comparison'!$C202)</f>
        <v/>
      </c>
      <c r="AI201" s="5">
        <f>'[1]Service Rank in each comparison'!T202</f>
        <v>0</v>
      </c>
      <c r="AJ201" s="6">
        <f>'[1]Service Rank in each comparison'!U202</f>
        <v>0</v>
      </c>
      <c r="AK201" s="7">
        <f t="shared" si="68"/>
        <v>1</v>
      </c>
      <c r="AL201" s="2" t="str">
        <f>IF('[1]Service Rank in each comparison'!V202="","",'[1]Service Rank in each comparison'!$C202)</f>
        <v/>
      </c>
      <c r="AM201" s="5">
        <f>'[1]Service Rank in each comparison'!V202</f>
        <v>0</v>
      </c>
      <c r="AN201" s="6">
        <f>'[1]Service Rank in each comparison'!W202</f>
        <v>0</v>
      </c>
      <c r="AO201" s="7">
        <f t="shared" si="69"/>
        <v>1</v>
      </c>
      <c r="AP201" s="2" t="str">
        <f>IF('[1]Service Rank in each comparison'!X202="","",'[1]Service Rank in each comparison'!$C202)</f>
        <v/>
      </c>
      <c r="AQ201" s="5">
        <f>'[1]Service Rank in each comparison'!X202</f>
        <v>0</v>
      </c>
      <c r="AR201" s="6">
        <f>'[1]Service Rank in each comparison'!Y202</f>
        <v>0</v>
      </c>
      <c r="AS201" s="7">
        <f t="shared" si="70"/>
        <v>1</v>
      </c>
      <c r="AT201" s="2" t="str">
        <f>IF('[1]Service Rank in each comparison'!Z202="","",'[1]Service Rank in each comparison'!$C202)</f>
        <v/>
      </c>
      <c r="AU201" s="5">
        <f>'[1]Service Rank in each comparison'!Z202</f>
        <v>0</v>
      </c>
      <c r="AV201" s="6">
        <f>'[1]Service Rank in each comparison'!AA202</f>
        <v>0</v>
      </c>
      <c r="AW201" s="7">
        <f t="shared" si="71"/>
        <v>1</v>
      </c>
      <c r="AX201" s="2" t="str">
        <f>IF('[1]Service Rank in each comparison'!AB202="","",'[1]Service Rank in each comparison'!$C202)</f>
        <v/>
      </c>
      <c r="AY201" s="5">
        <f>'[1]Service Rank in each comparison'!AB202</f>
        <v>0</v>
      </c>
      <c r="AZ201" s="6">
        <f>'[1]Service Rank in each comparison'!AC202</f>
        <v>0</v>
      </c>
      <c r="BA201" s="7">
        <f t="shared" si="72"/>
        <v>1</v>
      </c>
      <c r="BB201" s="2" t="str">
        <f>IF('[1]Service Rank in each comparison'!AD202="","",'[1]Service Rank in each comparison'!$C202)</f>
        <v/>
      </c>
      <c r="BC201" s="5">
        <f>'[1]Service Rank in each comparison'!AD202</f>
        <v>0</v>
      </c>
      <c r="BD201" s="6">
        <f>'[1]Service Rank in each comparison'!AE202</f>
        <v>0</v>
      </c>
      <c r="BE201" s="7">
        <f t="shared" si="73"/>
        <v>1</v>
      </c>
      <c r="BF201" s="2" t="str">
        <f>IF('[1]Service Rank in each comparison'!AF202="","",'[1]Service Rank in each comparison'!$C202)</f>
        <v/>
      </c>
      <c r="BG201" s="5">
        <f>'[1]Service Rank in each comparison'!AF202</f>
        <v>0</v>
      </c>
      <c r="BH201" s="6">
        <f>'[1]Service Rank in each comparison'!AG202</f>
        <v>0</v>
      </c>
      <c r="BI201" s="7">
        <f t="shared" si="74"/>
        <v>1</v>
      </c>
      <c r="BJ201" s="2" t="str">
        <f>IF('[1]Service Rank in each comparison'!AH202="","",'[1]Service Rank in each comparison'!$C202)</f>
        <v/>
      </c>
      <c r="BK201" s="5">
        <f>'[1]Service Rank in each comparison'!AH202</f>
        <v>0</v>
      </c>
      <c r="BL201" s="6">
        <f>'[1]Service Rank in each comparison'!AI202</f>
        <v>0</v>
      </c>
      <c r="BM201" s="7">
        <f t="shared" si="75"/>
        <v>1</v>
      </c>
      <c r="BN201" s="2" t="str">
        <f>IF('[1]Service Rank in each comparison'!AJ202="","",'[1]Service Rank in each comparison'!$C202)</f>
        <v/>
      </c>
      <c r="BO201" s="5">
        <f>'[1]Service Rank in each comparison'!AJ202</f>
        <v>0</v>
      </c>
      <c r="BP201" s="6">
        <f>'[1]Service Rank in each comparison'!AK202</f>
        <v>0</v>
      </c>
      <c r="BQ201" s="7">
        <f t="shared" si="76"/>
        <v>1</v>
      </c>
      <c r="BR201" s="2" t="str">
        <f>IF('[1]Service Rank in each comparison'!AL202="","",'[1]Service Rank in each comparison'!$C202)</f>
        <v/>
      </c>
      <c r="BS201" s="5">
        <f>'[1]Service Rank in each comparison'!AL202</f>
        <v>0</v>
      </c>
      <c r="BT201" s="6">
        <f>'[1]Service Rank in each comparison'!AM202</f>
        <v>0</v>
      </c>
      <c r="BU201" s="7">
        <f t="shared" si="77"/>
        <v>1</v>
      </c>
      <c r="BV201" s="2" t="str">
        <f>IF('[1]Service Rank in each comparison'!AN202="","",'[1]Service Rank in each comparison'!$C202)</f>
        <v/>
      </c>
      <c r="BW201" s="5">
        <f>'[1]Service Rank in each comparison'!AN202</f>
        <v>0</v>
      </c>
      <c r="BX201" s="6">
        <f>'[1]Service Rank in each comparison'!AO202</f>
        <v>0</v>
      </c>
      <c r="BY201" s="7">
        <f t="shared" si="78"/>
        <v>1</v>
      </c>
      <c r="BZ201" s="2" t="str">
        <f>IF('[1]Service Rank in each comparison'!AP202="","",'[1]Service Rank in each comparison'!$C202)</f>
        <v/>
      </c>
      <c r="CA201" s="5">
        <f>'[1]Service Rank in each comparison'!AP202</f>
        <v>0</v>
      </c>
      <c r="CB201" s="6">
        <f>'[1]Service Rank in each comparison'!AQ202</f>
        <v>0</v>
      </c>
      <c r="CC201" s="7">
        <f t="shared" si="79"/>
        <v>1</v>
      </c>
      <c r="CE201" s="2" t="s">
        <v>299</v>
      </c>
      <c r="CF201" s="125" t="s">
        <v>299</v>
      </c>
      <c r="CG201" s="126" t="s">
        <v>299</v>
      </c>
      <c r="CH201" s="127" t="s">
        <v>299</v>
      </c>
      <c r="CI201" s="2" t="s">
        <v>299</v>
      </c>
      <c r="CJ201" s="125" t="s">
        <v>299</v>
      </c>
      <c r="CK201" s="126" t="s">
        <v>299</v>
      </c>
      <c r="CL201" s="127" t="s">
        <v>299</v>
      </c>
      <c r="CM201" s="2" t="s">
        <v>299</v>
      </c>
      <c r="CN201" s="125" t="s">
        <v>299</v>
      </c>
      <c r="CO201" s="126" t="s">
        <v>299</v>
      </c>
      <c r="CP201" s="127" t="s">
        <v>299</v>
      </c>
      <c r="CQ201" s="2" t="s">
        <v>299</v>
      </c>
      <c r="CR201" s="125" t="s">
        <v>299</v>
      </c>
      <c r="CS201" s="126" t="s">
        <v>299</v>
      </c>
      <c r="CT201" s="127" t="s">
        <v>299</v>
      </c>
      <c r="CU201" s="2" t="s">
        <v>299</v>
      </c>
      <c r="CV201" s="125" t="s">
        <v>299</v>
      </c>
      <c r="CW201" s="126" t="s">
        <v>299</v>
      </c>
      <c r="CX201" s="127" t="s">
        <v>299</v>
      </c>
      <c r="CY201" s="2" t="s">
        <v>299</v>
      </c>
      <c r="CZ201" s="125" t="s">
        <v>299</v>
      </c>
      <c r="DA201" s="126" t="s">
        <v>299</v>
      </c>
      <c r="DB201" s="127" t="s">
        <v>299</v>
      </c>
      <c r="DC201" s="2" t="s">
        <v>299</v>
      </c>
      <c r="DD201" s="125" t="s">
        <v>299</v>
      </c>
      <c r="DE201" s="126" t="s">
        <v>299</v>
      </c>
      <c r="DF201" s="127" t="s">
        <v>299</v>
      </c>
      <c r="DG201" s="2" t="s">
        <v>299</v>
      </c>
      <c r="DH201" s="125" t="s">
        <v>299</v>
      </c>
      <c r="DI201" s="126" t="s">
        <v>299</v>
      </c>
      <c r="DJ201" s="127" t="s">
        <v>299</v>
      </c>
      <c r="DK201" s="2" t="s">
        <v>299</v>
      </c>
      <c r="DL201" s="125" t="s">
        <v>299</v>
      </c>
      <c r="DM201" s="126" t="s">
        <v>299</v>
      </c>
      <c r="DN201" s="127" t="s">
        <v>299</v>
      </c>
      <c r="DO201" s="2" t="s">
        <v>299</v>
      </c>
      <c r="DP201" s="125" t="s">
        <v>299</v>
      </c>
      <c r="DQ201" s="126" t="s">
        <v>299</v>
      </c>
      <c r="DR201" s="127" t="s">
        <v>299</v>
      </c>
      <c r="DS201" s="2" t="s">
        <v>299</v>
      </c>
      <c r="DT201" s="125" t="s">
        <v>299</v>
      </c>
      <c r="DU201" s="126" t="s">
        <v>299</v>
      </c>
      <c r="DV201" s="127" t="s">
        <v>299</v>
      </c>
      <c r="DW201" s="2" t="s">
        <v>299</v>
      </c>
      <c r="DX201" s="125" t="s">
        <v>299</v>
      </c>
      <c r="DY201" s="126" t="s">
        <v>299</v>
      </c>
      <c r="DZ201" s="127" t="s">
        <v>299</v>
      </c>
      <c r="EA201" s="2" t="s">
        <v>299</v>
      </c>
      <c r="EB201" s="125" t="s">
        <v>299</v>
      </c>
      <c r="EC201" s="126" t="s">
        <v>299</v>
      </c>
      <c r="ED201" s="127" t="s">
        <v>299</v>
      </c>
      <c r="EE201" s="2" t="s">
        <v>299</v>
      </c>
      <c r="EF201" s="125" t="s">
        <v>299</v>
      </c>
      <c r="EG201" s="126" t="s">
        <v>299</v>
      </c>
      <c r="EH201" s="127" t="s">
        <v>299</v>
      </c>
      <c r="EI201" s="2" t="s">
        <v>299</v>
      </c>
      <c r="EJ201" s="125" t="s">
        <v>299</v>
      </c>
      <c r="EK201" s="126" t="s">
        <v>299</v>
      </c>
      <c r="EL201" s="127" t="s">
        <v>299</v>
      </c>
      <c r="EM201" s="2" t="s">
        <v>299</v>
      </c>
      <c r="EN201" s="125" t="s">
        <v>299</v>
      </c>
      <c r="EO201" s="126" t="s">
        <v>299</v>
      </c>
      <c r="EP201" s="127" t="s">
        <v>299</v>
      </c>
      <c r="EQ201" s="2" t="s">
        <v>299</v>
      </c>
      <c r="ER201" s="125" t="s">
        <v>299</v>
      </c>
      <c r="ES201" s="126" t="s">
        <v>299</v>
      </c>
      <c r="ET201" s="127" t="s">
        <v>299</v>
      </c>
      <c r="EU201" s="2" t="s">
        <v>299</v>
      </c>
      <c r="EV201" s="125" t="s">
        <v>299</v>
      </c>
      <c r="EW201" s="126" t="s">
        <v>299</v>
      </c>
      <c r="EX201" s="127" t="s">
        <v>299</v>
      </c>
      <c r="EY201" s="2" t="s">
        <v>299</v>
      </c>
      <c r="EZ201" s="125" t="s">
        <v>299</v>
      </c>
      <c r="FA201" s="126" t="s">
        <v>299</v>
      </c>
      <c r="FB201" s="127" t="s">
        <v>299</v>
      </c>
      <c r="FC201" s="2" t="s">
        <v>299</v>
      </c>
      <c r="FD201" s="125" t="s">
        <v>299</v>
      </c>
      <c r="FE201" s="126" t="s">
        <v>299</v>
      </c>
      <c r="FF201" s="127" t="s">
        <v>299</v>
      </c>
    </row>
    <row r="202" spans="2:162">
      <c r="B202" s="2" t="str">
        <f>IF('[1]Service Rank in each comparison'!D203="","",'[1]Service Rank in each comparison'!$C203)</f>
        <v/>
      </c>
      <c r="C202" s="5">
        <f>'[1]Service Rank in each comparison'!D203</f>
        <v>0</v>
      </c>
      <c r="D202" s="6" t="str">
        <f>IF('[1]Service Rank in each comparison'!E203="","",'[1]Service Rank in each comparison'!E203)</f>
        <v/>
      </c>
      <c r="E202" s="7">
        <f t="shared" si="60"/>
        <v>1</v>
      </c>
      <c r="F202" s="2" t="str">
        <f>IF('[1]Service Rank in each comparison'!F203="","",'[1]Service Rank in each comparison'!$C203)</f>
        <v>Staphylococcus aureus infection</v>
      </c>
      <c r="G202" s="5">
        <f>'[1]Service Rank in each comparison'!F203</f>
        <v>717.603218882176</v>
      </c>
      <c r="H202" s="6">
        <f>'[1]Service Rank in each comparison'!G203</f>
        <v>-487.961388515598</v>
      </c>
      <c r="I202" s="7">
        <f t="shared" si="61"/>
        <v>1</v>
      </c>
      <c r="J202" s="2" t="str">
        <f>IF('[1]Service Rank in each comparison'!H203="","",'[1]Service Rank in each comparison'!$C203)</f>
        <v>Staphylococcus aureus infection</v>
      </c>
      <c r="K202" s="5">
        <f>'[1]Service Rank in each comparison'!H203</f>
        <v>231.923492664609</v>
      </c>
      <c r="L202" s="6">
        <f>'[1]Service Rank in each comparison'!I203</f>
        <v>-183.867333275358</v>
      </c>
      <c r="M202" s="7">
        <f t="shared" si="62"/>
        <v>1</v>
      </c>
      <c r="N202" s="2" t="str">
        <f>IF('[1]Service Rank in each comparison'!J203="","",'[1]Service Rank in each comparison'!$C203)</f>
        <v/>
      </c>
      <c r="O202" s="5">
        <f>'[1]Service Rank in each comparison'!J203</f>
        <v>0</v>
      </c>
      <c r="P202" s="6">
        <f>'[1]Service Rank in each comparison'!K203</f>
        <v>0</v>
      </c>
      <c r="Q202" s="7">
        <f t="shared" si="63"/>
        <v>1</v>
      </c>
      <c r="R202" s="2" t="str">
        <f>IF('[1]Service Rank in each comparison'!L203="","",'[1]Service Rank in each comparison'!$C203)</f>
        <v/>
      </c>
      <c r="S202" s="5">
        <f>'[1]Service Rank in each comparison'!L203</f>
        <v>0</v>
      </c>
      <c r="T202" s="6">
        <f>'[1]Service Rank in each comparison'!M203</f>
        <v>0</v>
      </c>
      <c r="U202" s="7">
        <f t="shared" si="64"/>
        <v>1</v>
      </c>
      <c r="V202" s="2" t="str">
        <f>IF('[1]Service Rank in each comparison'!N203="","",'[1]Service Rank in each comparison'!$C203)</f>
        <v/>
      </c>
      <c r="W202" s="5">
        <f>'[1]Service Rank in each comparison'!N203</f>
        <v>0</v>
      </c>
      <c r="X202" s="6">
        <f>'[1]Service Rank in each comparison'!O203</f>
        <v>0</v>
      </c>
      <c r="Y202" s="7">
        <f t="shared" si="65"/>
        <v>1</v>
      </c>
      <c r="Z202" s="2" t="str">
        <f>IF('[1]Service Rank in each comparison'!P203="","",'[1]Service Rank in each comparison'!$C203)</f>
        <v/>
      </c>
      <c r="AA202" s="5">
        <f>'[1]Service Rank in each comparison'!P203</f>
        <v>0</v>
      </c>
      <c r="AB202" s="6">
        <f>'[1]Service Rank in each comparison'!Q203</f>
        <v>0</v>
      </c>
      <c r="AC202" s="7">
        <f t="shared" si="66"/>
        <v>1</v>
      </c>
      <c r="AD202" s="2" t="str">
        <f>IF('[1]Service Rank in each comparison'!R203="","",'[1]Service Rank in each comparison'!$C203)</f>
        <v/>
      </c>
      <c r="AE202" s="5">
        <f>'[1]Service Rank in each comparison'!R203</f>
        <v>0</v>
      </c>
      <c r="AF202" s="6">
        <f>'[1]Service Rank in each comparison'!S203</f>
        <v>0</v>
      </c>
      <c r="AG202" s="7">
        <f t="shared" si="67"/>
        <v>1</v>
      </c>
      <c r="AH202" s="2" t="str">
        <f>IF('[1]Service Rank in each comparison'!T203="","",'[1]Service Rank in each comparison'!$C203)</f>
        <v/>
      </c>
      <c r="AI202" s="5">
        <f>'[1]Service Rank in each comparison'!T203</f>
        <v>0</v>
      </c>
      <c r="AJ202" s="6">
        <f>'[1]Service Rank in each comparison'!U203</f>
        <v>0</v>
      </c>
      <c r="AK202" s="7">
        <f t="shared" si="68"/>
        <v>1</v>
      </c>
      <c r="AL202" s="2" t="str">
        <f>IF('[1]Service Rank in each comparison'!V203="","",'[1]Service Rank in each comparison'!$C203)</f>
        <v/>
      </c>
      <c r="AM202" s="5">
        <f>'[1]Service Rank in each comparison'!V203</f>
        <v>0</v>
      </c>
      <c r="AN202" s="6">
        <f>'[1]Service Rank in each comparison'!W203</f>
        <v>0</v>
      </c>
      <c r="AO202" s="7">
        <f t="shared" si="69"/>
        <v>1</v>
      </c>
      <c r="AP202" s="2" t="str">
        <f>IF('[1]Service Rank in each comparison'!X203="","",'[1]Service Rank in each comparison'!$C203)</f>
        <v/>
      </c>
      <c r="AQ202" s="5">
        <f>'[1]Service Rank in each comparison'!X203</f>
        <v>0</v>
      </c>
      <c r="AR202" s="6">
        <f>'[1]Service Rank in each comparison'!Y203</f>
        <v>0</v>
      </c>
      <c r="AS202" s="7">
        <f t="shared" si="70"/>
        <v>1</v>
      </c>
      <c r="AT202" s="2" t="str">
        <f>IF('[1]Service Rank in each comparison'!Z203="","",'[1]Service Rank in each comparison'!$C203)</f>
        <v/>
      </c>
      <c r="AU202" s="5">
        <f>'[1]Service Rank in each comparison'!Z203</f>
        <v>0</v>
      </c>
      <c r="AV202" s="6">
        <f>'[1]Service Rank in each comparison'!AA203</f>
        <v>0</v>
      </c>
      <c r="AW202" s="7">
        <f t="shared" si="71"/>
        <v>1</v>
      </c>
      <c r="AX202" s="2" t="str">
        <f>IF('[1]Service Rank in each comparison'!AB203="","",'[1]Service Rank in each comparison'!$C203)</f>
        <v/>
      </c>
      <c r="AY202" s="5">
        <f>'[1]Service Rank in each comparison'!AB203</f>
        <v>0</v>
      </c>
      <c r="AZ202" s="6">
        <f>'[1]Service Rank in each comparison'!AC203</f>
        <v>0</v>
      </c>
      <c r="BA202" s="7">
        <f t="shared" si="72"/>
        <v>1</v>
      </c>
      <c r="BB202" s="2" t="str">
        <f>IF('[1]Service Rank in each comparison'!AD203="","",'[1]Service Rank in each comparison'!$C203)</f>
        <v/>
      </c>
      <c r="BC202" s="5">
        <f>'[1]Service Rank in each comparison'!AD203</f>
        <v>0</v>
      </c>
      <c r="BD202" s="6">
        <f>'[1]Service Rank in each comparison'!AE203</f>
        <v>0</v>
      </c>
      <c r="BE202" s="7">
        <f t="shared" si="73"/>
        <v>1</v>
      </c>
      <c r="BF202" s="2" t="str">
        <f>IF('[1]Service Rank in each comparison'!AF203="","",'[1]Service Rank in each comparison'!$C203)</f>
        <v/>
      </c>
      <c r="BG202" s="5">
        <f>'[1]Service Rank in each comparison'!AF203</f>
        <v>0</v>
      </c>
      <c r="BH202" s="6">
        <f>'[1]Service Rank in each comparison'!AG203</f>
        <v>0</v>
      </c>
      <c r="BI202" s="7">
        <f t="shared" si="74"/>
        <v>1</v>
      </c>
      <c r="BJ202" s="2" t="str">
        <f>IF('[1]Service Rank in each comparison'!AH203="","",'[1]Service Rank in each comparison'!$C203)</f>
        <v/>
      </c>
      <c r="BK202" s="5">
        <f>'[1]Service Rank in each comparison'!AH203</f>
        <v>0</v>
      </c>
      <c r="BL202" s="6">
        <f>'[1]Service Rank in each comparison'!AI203</f>
        <v>0</v>
      </c>
      <c r="BM202" s="7">
        <f t="shared" si="75"/>
        <v>1</v>
      </c>
      <c r="BN202" s="2" t="str">
        <f>IF('[1]Service Rank in each comparison'!AJ203="","",'[1]Service Rank in each comparison'!$C203)</f>
        <v/>
      </c>
      <c r="BO202" s="5">
        <f>'[1]Service Rank in each comparison'!AJ203</f>
        <v>0</v>
      </c>
      <c r="BP202" s="6">
        <f>'[1]Service Rank in each comparison'!AK203</f>
        <v>0</v>
      </c>
      <c r="BQ202" s="7">
        <f t="shared" si="76"/>
        <v>1</v>
      </c>
      <c r="BR202" s="2" t="str">
        <f>IF('[1]Service Rank in each comparison'!AL203="","",'[1]Service Rank in each comparison'!$C203)</f>
        <v/>
      </c>
      <c r="BS202" s="5">
        <f>'[1]Service Rank in each comparison'!AL203</f>
        <v>0</v>
      </c>
      <c r="BT202" s="6">
        <f>'[1]Service Rank in each comparison'!AM203</f>
        <v>0</v>
      </c>
      <c r="BU202" s="7">
        <f t="shared" si="77"/>
        <v>1</v>
      </c>
      <c r="BV202" s="2" t="str">
        <f>IF('[1]Service Rank in each comparison'!AN203="","",'[1]Service Rank in each comparison'!$C203)</f>
        <v/>
      </c>
      <c r="BW202" s="5">
        <f>'[1]Service Rank in each comparison'!AN203</f>
        <v>0</v>
      </c>
      <c r="BX202" s="6">
        <f>'[1]Service Rank in each comparison'!AO203</f>
        <v>0</v>
      </c>
      <c r="BY202" s="7">
        <f t="shared" si="78"/>
        <v>1</v>
      </c>
      <c r="BZ202" s="2" t="str">
        <f>IF('[1]Service Rank in each comparison'!AP203="","",'[1]Service Rank in each comparison'!$C203)</f>
        <v/>
      </c>
      <c r="CA202" s="5">
        <f>'[1]Service Rank in each comparison'!AP203</f>
        <v>0</v>
      </c>
      <c r="CB202" s="6">
        <f>'[1]Service Rank in each comparison'!AQ203</f>
        <v>0</v>
      </c>
      <c r="CC202" s="7">
        <f t="shared" si="79"/>
        <v>1</v>
      </c>
      <c r="CE202" s="2" t="s">
        <v>299</v>
      </c>
      <c r="CF202" s="125" t="s">
        <v>299</v>
      </c>
      <c r="CG202" s="126" t="s">
        <v>299</v>
      </c>
      <c r="CH202" s="127" t="s">
        <v>299</v>
      </c>
      <c r="CI202" s="2" t="s">
        <v>299</v>
      </c>
      <c r="CJ202" s="125" t="s">
        <v>299</v>
      </c>
      <c r="CK202" s="126" t="s">
        <v>299</v>
      </c>
      <c r="CL202" s="127" t="s">
        <v>299</v>
      </c>
      <c r="CM202" s="2" t="s">
        <v>299</v>
      </c>
      <c r="CN202" s="125" t="s">
        <v>299</v>
      </c>
      <c r="CO202" s="126" t="s">
        <v>299</v>
      </c>
      <c r="CP202" s="127" t="s">
        <v>299</v>
      </c>
      <c r="CQ202" s="2" t="s">
        <v>299</v>
      </c>
      <c r="CR202" s="125" t="s">
        <v>299</v>
      </c>
      <c r="CS202" s="126" t="s">
        <v>299</v>
      </c>
      <c r="CT202" s="127" t="s">
        <v>299</v>
      </c>
      <c r="CU202" s="2" t="s">
        <v>299</v>
      </c>
      <c r="CV202" s="125" t="s">
        <v>299</v>
      </c>
      <c r="CW202" s="126" t="s">
        <v>299</v>
      </c>
      <c r="CX202" s="127" t="s">
        <v>299</v>
      </c>
      <c r="CY202" s="2" t="s">
        <v>299</v>
      </c>
      <c r="CZ202" s="125" t="s">
        <v>299</v>
      </c>
      <c r="DA202" s="126" t="s">
        <v>299</v>
      </c>
      <c r="DB202" s="127" t="s">
        <v>299</v>
      </c>
      <c r="DC202" s="2" t="s">
        <v>299</v>
      </c>
      <c r="DD202" s="125" t="s">
        <v>299</v>
      </c>
      <c r="DE202" s="126" t="s">
        <v>299</v>
      </c>
      <c r="DF202" s="127" t="s">
        <v>299</v>
      </c>
      <c r="DG202" s="2" t="s">
        <v>299</v>
      </c>
      <c r="DH202" s="125" t="s">
        <v>299</v>
      </c>
      <c r="DI202" s="126" t="s">
        <v>299</v>
      </c>
      <c r="DJ202" s="127" t="s">
        <v>299</v>
      </c>
      <c r="DK202" s="2" t="s">
        <v>299</v>
      </c>
      <c r="DL202" s="125" t="s">
        <v>299</v>
      </c>
      <c r="DM202" s="126" t="s">
        <v>299</v>
      </c>
      <c r="DN202" s="127" t="s">
        <v>299</v>
      </c>
      <c r="DO202" s="2" t="s">
        <v>299</v>
      </c>
      <c r="DP202" s="125" t="s">
        <v>299</v>
      </c>
      <c r="DQ202" s="126" t="s">
        <v>299</v>
      </c>
      <c r="DR202" s="127" t="s">
        <v>299</v>
      </c>
      <c r="DS202" s="2" t="s">
        <v>299</v>
      </c>
      <c r="DT202" s="125" t="s">
        <v>299</v>
      </c>
      <c r="DU202" s="126" t="s">
        <v>299</v>
      </c>
      <c r="DV202" s="127" t="s">
        <v>299</v>
      </c>
      <c r="DW202" s="2" t="s">
        <v>299</v>
      </c>
      <c r="DX202" s="125" t="s">
        <v>299</v>
      </c>
      <c r="DY202" s="126" t="s">
        <v>299</v>
      </c>
      <c r="DZ202" s="127" t="s">
        <v>299</v>
      </c>
      <c r="EA202" s="2" t="s">
        <v>299</v>
      </c>
      <c r="EB202" s="125" t="s">
        <v>299</v>
      </c>
      <c r="EC202" s="126" t="s">
        <v>299</v>
      </c>
      <c r="ED202" s="127" t="s">
        <v>299</v>
      </c>
      <c r="EE202" s="2" t="s">
        <v>299</v>
      </c>
      <c r="EF202" s="125" t="s">
        <v>299</v>
      </c>
      <c r="EG202" s="126" t="s">
        <v>299</v>
      </c>
      <c r="EH202" s="127" t="s">
        <v>299</v>
      </c>
      <c r="EI202" s="2" t="s">
        <v>299</v>
      </c>
      <c r="EJ202" s="125" t="s">
        <v>299</v>
      </c>
      <c r="EK202" s="126" t="s">
        <v>299</v>
      </c>
      <c r="EL202" s="127" t="s">
        <v>299</v>
      </c>
      <c r="EM202" s="2" t="s">
        <v>299</v>
      </c>
      <c r="EN202" s="125" t="s">
        <v>299</v>
      </c>
      <c r="EO202" s="126" t="s">
        <v>299</v>
      </c>
      <c r="EP202" s="127" t="s">
        <v>299</v>
      </c>
      <c r="EQ202" s="2" t="s">
        <v>299</v>
      </c>
      <c r="ER202" s="125" t="s">
        <v>299</v>
      </c>
      <c r="ES202" s="126" t="s">
        <v>299</v>
      </c>
      <c r="ET202" s="127" t="s">
        <v>299</v>
      </c>
      <c r="EU202" s="2" t="s">
        <v>299</v>
      </c>
      <c r="EV202" s="125" t="s">
        <v>299</v>
      </c>
      <c r="EW202" s="126" t="s">
        <v>299</v>
      </c>
      <c r="EX202" s="127" t="s">
        <v>299</v>
      </c>
      <c r="EY202" s="2" t="s">
        <v>299</v>
      </c>
      <c r="EZ202" s="125" t="s">
        <v>299</v>
      </c>
      <c r="FA202" s="126" t="s">
        <v>299</v>
      </c>
      <c r="FB202" s="127" t="s">
        <v>299</v>
      </c>
      <c r="FC202" s="2" t="s">
        <v>299</v>
      </c>
      <c r="FD202" s="125" t="s">
        <v>299</v>
      </c>
      <c r="FE202" s="126" t="s">
        <v>299</v>
      </c>
      <c r="FF202" s="127" t="s">
        <v>299</v>
      </c>
    </row>
    <row r="203" spans="2:162">
      <c r="B203" s="2" t="str">
        <f>IF('[1]Service Rank in each comparison'!D204="","",'[1]Service Rank in each comparison'!$C204)</f>
        <v>Tuberculosis</v>
      </c>
      <c r="C203" s="5">
        <f>'[1]Service Rank in each comparison'!D204</f>
        <v>4.38769042246156</v>
      </c>
      <c r="D203" s="6">
        <f>IF('[1]Service Rank in each comparison'!E204="","",'[1]Service Rank in each comparison'!E204)</f>
        <v>-4.38769042246156</v>
      </c>
      <c r="E203" s="7">
        <f t="shared" si="60"/>
        <v>1</v>
      </c>
      <c r="F203" s="2" t="str">
        <f>IF('[1]Service Rank in each comparison'!F204="","",'[1]Service Rank in each comparison'!$C204)</f>
        <v>Tuberculosis</v>
      </c>
      <c r="G203" s="5">
        <f>'[1]Service Rank in each comparison'!F204</f>
        <v>138.510733615565</v>
      </c>
      <c r="H203" s="6">
        <f>'[1]Service Rank in each comparison'!G204</f>
        <v>-65.1699271724643</v>
      </c>
      <c r="I203" s="7">
        <f t="shared" si="61"/>
        <v>1</v>
      </c>
      <c r="J203" s="2" t="str">
        <f>IF('[1]Service Rank in each comparison'!H204="","",'[1]Service Rank in each comparison'!$C204)</f>
        <v>Tuberculosis</v>
      </c>
      <c r="K203" s="5">
        <f>'[1]Service Rank in each comparison'!H204</f>
        <v>29.7689663732814</v>
      </c>
      <c r="L203" s="6">
        <f>'[1]Service Rank in each comparison'!I204</f>
        <v>-29.7689663732814</v>
      </c>
      <c r="M203" s="7">
        <f t="shared" si="62"/>
        <v>1</v>
      </c>
      <c r="N203" s="2" t="str">
        <f>IF('[1]Service Rank in each comparison'!J204="","",'[1]Service Rank in each comparison'!$C204)</f>
        <v/>
      </c>
      <c r="O203" s="5">
        <f>'[1]Service Rank in each comparison'!J204</f>
        <v>0</v>
      </c>
      <c r="P203" s="6">
        <f>'[1]Service Rank in each comparison'!K204</f>
        <v>0</v>
      </c>
      <c r="Q203" s="7">
        <f t="shared" si="63"/>
        <v>1</v>
      </c>
      <c r="R203" s="2" t="str">
        <f>IF('[1]Service Rank in each comparison'!L204="","",'[1]Service Rank in each comparison'!$C204)</f>
        <v/>
      </c>
      <c r="S203" s="5">
        <f>'[1]Service Rank in each comparison'!L204</f>
        <v>0</v>
      </c>
      <c r="T203" s="6">
        <f>'[1]Service Rank in each comparison'!M204</f>
        <v>0</v>
      </c>
      <c r="U203" s="7">
        <f t="shared" si="64"/>
        <v>1</v>
      </c>
      <c r="V203" s="2" t="str">
        <f>IF('[1]Service Rank in each comparison'!N204="","",'[1]Service Rank in each comparison'!$C204)</f>
        <v/>
      </c>
      <c r="W203" s="5">
        <f>'[1]Service Rank in each comparison'!N204</f>
        <v>0</v>
      </c>
      <c r="X203" s="6">
        <f>'[1]Service Rank in each comparison'!O204</f>
        <v>0</v>
      </c>
      <c r="Y203" s="7">
        <f t="shared" si="65"/>
        <v>1</v>
      </c>
      <c r="Z203" s="2" t="str">
        <f>IF('[1]Service Rank in each comparison'!P204="","",'[1]Service Rank in each comparison'!$C204)</f>
        <v/>
      </c>
      <c r="AA203" s="5">
        <f>'[1]Service Rank in each comparison'!P204</f>
        <v>0</v>
      </c>
      <c r="AB203" s="6">
        <f>'[1]Service Rank in each comparison'!Q204</f>
        <v>0</v>
      </c>
      <c r="AC203" s="7">
        <f t="shared" si="66"/>
        <v>1</v>
      </c>
      <c r="AD203" s="2" t="str">
        <f>IF('[1]Service Rank in each comparison'!R204="","",'[1]Service Rank in each comparison'!$C204)</f>
        <v/>
      </c>
      <c r="AE203" s="5">
        <f>'[1]Service Rank in each comparison'!R204</f>
        <v>0</v>
      </c>
      <c r="AF203" s="6">
        <f>'[1]Service Rank in each comparison'!S204</f>
        <v>0</v>
      </c>
      <c r="AG203" s="7">
        <f t="shared" si="67"/>
        <v>1</v>
      </c>
      <c r="AH203" s="2" t="str">
        <f>IF('[1]Service Rank in each comparison'!T204="","",'[1]Service Rank in each comparison'!$C204)</f>
        <v/>
      </c>
      <c r="AI203" s="5">
        <f>'[1]Service Rank in each comparison'!T204</f>
        <v>0</v>
      </c>
      <c r="AJ203" s="6">
        <f>'[1]Service Rank in each comparison'!U204</f>
        <v>0</v>
      </c>
      <c r="AK203" s="7">
        <f t="shared" si="68"/>
        <v>1</v>
      </c>
      <c r="AL203" s="2" t="str">
        <f>IF('[1]Service Rank in each comparison'!V204="","",'[1]Service Rank in each comparison'!$C204)</f>
        <v/>
      </c>
      <c r="AM203" s="5">
        <f>'[1]Service Rank in each comparison'!V204</f>
        <v>0</v>
      </c>
      <c r="AN203" s="6">
        <f>'[1]Service Rank in each comparison'!W204</f>
        <v>0</v>
      </c>
      <c r="AO203" s="7">
        <f t="shared" si="69"/>
        <v>1</v>
      </c>
      <c r="AP203" s="2" t="str">
        <f>IF('[1]Service Rank in each comparison'!X204="","",'[1]Service Rank in each comparison'!$C204)</f>
        <v/>
      </c>
      <c r="AQ203" s="5">
        <f>'[1]Service Rank in each comparison'!X204</f>
        <v>0</v>
      </c>
      <c r="AR203" s="6">
        <f>'[1]Service Rank in each comparison'!Y204</f>
        <v>0</v>
      </c>
      <c r="AS203" s="7">
        <f t="shared" si="70"/>
        <v>1</v>
      </c>
      <c r="AT203" s="2" t="str">
        <f>IF('[1]Service Rank in each comparison'!Z204="","",'[1]Service Rank in each comparison'!$C204)</f>
        <v/>
      </c>
      <c r="AU203" s="5">
        <f>'[1]Service Rank in each comparison'!Z204</f>
        <v>0</v>
      </c>
      <c r="AV203" s="6">
        <f>'[1]Service Rank in each comparison'!AA204</f>
        <v>0</v>
      </c>
      <c r="AW203" s="7">
        <f t="shared" si="71"/>
        <v>1</v>
      </c>
      <c r="AX203" s="2" t="str">
        <f>IF('[1]Service Rank in each comparison'!AB204="","",'[1]Service Rank in each comparison'!$C204)</f>
        <v/>
      </c>
      <c r="AY203" s="5">
        <f>'[1]Service Rank in each comparison'!AB204</f>
        <v>0</v>
      </c>
      <c r="AZ203" s="6">
        <f>'[1]Service Rank in each comparison'!AC204</f>
        <v>0</v>
      </c>
      <c r="BA203" s="7">
        <f t="shared" si="72"/>
        <v>1</v>
      </c>
      <c r="BB203" s="2" t="str">
        <f>IF('[1]Service Rank in each comparison'!AD204="","",'[1]Service Rank in each comparison'!$C204)</f>
        <v/>
      </c>
      <c r="BC203" s="5">
        <f>'[1]Service Rank in each comparison'!AD204</f>
        <v>0</v>
      </c>
      <c r="BD203" s="6">
        <f>'[1]Service Rank in each comparison'!AE204</f>
        <v>0</v>
      </c>
      <c r="BE203" s="7">
        <f t="shared" si="73"/>
        <v>1</v>
      </c>
      <c r="BF203" s="2" t="str">
        <f>IF('[1]Service Rank in each comparison'!AF204="","",'[1]Service Rank in each comparison'!$C204)</f>
        <v/>
      </c>
      <c r="BG203" s="5">
        <f>'[1]Service Rank in each comparison'!AF204</f>
        <v>0</v>
      </c>
      <c r="BH203" s="6">
        <f>'[1]Service Rank in each comparison'!AG204</f>
        <v>0</v>
      </c>
      <c r="BI203" s="7">
        <f t="shared" si="74"/>
        <v>1</v>
      </c>
      <c r="BJ203" s="2" t="str">
        <f>IF('[1]Service Rank in each comparison'!AH204="","",'[1]Service Rank in each comparison'!$C204)</f>
        <v/>
      </c>
      <c r="BK203" s="5">
        <f>'[1]Service Rank in each comparison'!AH204</f>
        <v>0</v>
      </c>
      <c r="BL203" s="6">
        <f>'[1]Service Rank in each comparison'!AI204</f>
        <v>0</v>
      </c>
      <c r="BM203" s="7">
        <f t="shared" si="75"/>
        <v>1</v>
      </c>
      <c r="BN203" s="2" t="str">
        <f>IF('[1]Service Rank in each comparison'!AJ204="","",'[1]Service Rank in each comparison'!$C204)</f>
        <v/>
      </c>
      <c r="BO203" s="5">
        <f>'[1]Service Rank in each comparison'!AJ204</f>
        <v>0</v>
      </c>
      <c r="BP203" s="6">
        <f>'[1]Service Rank in each comparison'!AK204</f>
        <v>0</v>
      </c>
      <c r="BQ203" s="7">
        <f t="shared" si="76"/>
        <v>1</v>
      </c>
      <c r="BR203" s="2" t="str">
        <f>IF('[1]Service Rank in each comparison'!AL204="","",'[1]Service Rank in each comparison'!$C204)</f>
        <v/>
      </c>
      <c r="BS203" s="5">
        <f>'[1]Service Rank in each comparison'!AL204</f>
        <v>0</v>
      </c>
      <c r="BT203" s="6">
        <f>'[1]Service Rank in each comparison'!AM204</f>
        <v>0</v>
      </c>
      <c r="BU203" s="7">
        <f t="shared" si="77"/>
        <v>1</v>
      </c>
      <c r="BV203" s="2" t="str">
        <f>IF('[1]Service Rank in each comparison'!AN204="","",'[1]Service Rank in each comparison'!$C204)</f>
        <v/>
      </c>
      <c r="BW203" s="5">
        <f>'[1]Service Rank in each comparison'!AN204</f>
        <v>0</v>
      </c>
      <c r="BX203" s="6">
        <f>'[1]Service Rank in each comparison'!AO204</f>
        <v>0</v>
      </c>
      <c r="BY203" s="7">
        <f t="shared" si="78"/>
        <v>1</v>
      </c>
      <c r="BZ203" s="2" t="str">
        <f>IF('[1]Service Rank in each comparison'!AP204="","",'[1]Service Rank in each comparison'!$C204)</f>
        <v/>
      </c>
      <c r="CA203" s="5">
        <f>'[1]Service Rank in each comparison'!AP204</f>
        <v>0</v>
      </c>
      <c r="CB203" s="6">
        <f>'[1]Service Rank in each comparison'!AQ204</f>
        <v>0</v>
      </c>
      <c r="CC203" s="7">
        <f t="shared" si="79"/>
        <v>1</v>
      </c>
      <c r="CE203" s="2" t="s">
        <v>299</v>
      </c>
      <c r="CF203" s="125" t="s">
        <v>299</v>
      </c>
      <c r="CG203" s="126" t="s">
        <v>299</v>
      </c>
      <c r="CH203" s="127" t="s">
        <v>299</v>
      </c>
      <c r="CI203" s="2" t="s">
        <v>299</v>
      </c>
      <c r="CJ203" s="125" t="s">
        <v>299</v>
      </c>
      <c r="CK203" s="126" t="s">
        <v>299</v>
      </c>
      <c r="CL203" s="127" t="s">
        <v>299</v>
      </c>
      <c r="CM203" s="2" t="s">
        <v>299</v>
      </c>
      <c r="CN203" s="125" t="s">
        <v>299</v>
      </c>
      <c r="CO203" s="126" t="s">
        <v>299</v>
      </c>
      <c r="CP203" s="127" t="s">
        <v>299</v>
      </c>
      <c r="CQ203" s="2" t="s">
        <v>299</v>
      </c>
      <c r="CR203" s="125" t="s">
        <v>299</v>
      </c>
      <c r="CS203" s="126" t="s">
        <v>299</v>
      </c>
      <c r="CT203" s="127" t="s">
        <v>299</v>
      </c>
      <c r="CU203" s="2" t="s">
        <v>299</v>
      </c>
      <c r="CV203" s="125" t="s">
        <v>299</v>
      </c>
      <c r="CW203" s="126" t="s">
        <v>299</v>
      </c>
      <c r="CX203" s="127" t="s">
        <v>299</v>
      </c>
      <c r="CY203" s="2" t="s">
        <v>299</v>
      </c>
      <c r="CZ203" s="125" t="s">
        <v>299</v>
      </c>
      <c r="DA203" s="126" t="s">
        <v>299</v>
      </c>
      <c r="DB203" s="127" t="s">
        <v>299</v>
      </c>
      <c r="DC203" s="2" t="s">
        <v>299</v>
      </c>
      <c r="DD203" s="125" t="s">
        <v>299</v>
      </c>
      <c r="DE203" s="126" t="s">
        <v>299</v>
      </c>
      <c r="DF203" s="127" t="s">
        <v>299</v>
      </c>
      <c r="DG203" s="2" t="s">
        <v>299</v>
      </c>
      <c r="DH203" s="125" t="s">
        <v>299</v>
      </c>
      <c r="DI203" s="126" t="s">
        <v>299</v>
      </c>
      <c r="DJ203" s="127" t="s">
        <v>299</v>
      </c>
      <c r="DK203" s="2" t="s">
        <v>299</v>
      </c>
      <c r="DL203" s="125" t="s">
        <v>299</v>
      </c>
      <c r="DM203" s="126" t="s">
        <v>299</v>
      </c>
      <c r="DN203" s="127" t="s">
        <v>299</v>
      </c>
      <c r="DO203" s="2" t="s">
        <v>299</v>
      </c>
      <c r="DP203" s="125" t="s">
        <v>299</v>
      </c>
      <c r="DQ203" s="126" t="s">
        <v>299</v>
      </c>
      <c r="DR203" s="127" t="s">
        <v>299</v>
      </c>
      <c r="DS203" s="2" t="s">
        <v>299</v>
      </c>
      <c r="DT203" s="125" t="s">
        <v>299</v>
      </c>
      <c r="DU203" s="126" t="s">
        <v>299</v>
      </c>
      <c r="DV203" s="127" t="s">
        <v>299</v>
      </c>
      <c r="DW203" s="2" t="s">
        <v>299</v>
      </c>
      <c r="DX203" s="125" t="s">
        <v>299</v>
      </c>
      <c r="DY203" s="126" t="s">
        <v>299</v>
      </c>
      <c r="DZ203" s="127" t="s">
        <v>299</v>
      </c>
      <c r="EA203" s="2" t="s">
        <v>299</v>
      </c>
      <c r="EB203" s="125" t="s">
        <v>299</v>
      </c>
      <c r="EC203" s="126" t="s">
        <v>299</v>
      </c>
      <c r="ED203" s="127" t="s">
        <v>299</v>
      </c>
      <c r="EE203" s="2" t="s">
        <v>299</v>
      </c>
      <c r="EF203" s="125" t="s">
        <v>299</v>
      </c>
      <c r="EG203" s="126" t="s">
        <v>299</v>
      </c>
      <c r="EH203" s="127" t="s">
        <v>299</v>
      </c>
      <c r="EI203" s="2" t="s">
        <v>299</v>
      </c>
      <c r="EJ203" s="125" t="s">
        <v>299</v>
      </c>
      <c r="EK203" s="126" t="s">
        <v>299</v>
      </c>
      <c r="EL203" s="127" t="s">
        <v>299</v>
      </c>
      <c r="EM203" s="2" t="s">
        <v>299</v>
      </c>
      <c r="EN203" s="125" t="s">
        <v>299</v>
      </c>
      <c r="EO203" s="126" t="s">
        <v>299</v>
      </c>
      <c r="EP203" s="127" t="s">
        <v>299</v>
      </c>
      <c r="EQ203" s="2" t="s">
        <v>299</v>
      </c>
      <c r="ER203" s="125" t="s">
        <v>299</v>
      </c>
      <c r="ES203" s="126" t="s">
        <v>299</v>
      </c>
      <c r="ET203" s="127" t="s">
        <v>299</v>
      </c>
      <c r="EU203" s="2" t="s">
        <v>299</v>
      </c>
      <c r="EV203" s="125" t="s">
        <v>299</v>
      </c>
      <c r="EW203" s="126" t="s">
        <v>299</v>
      </c>
      <c r="EX203" s="127" t="s">
        <v>299</v>
      </c>
      <c r="EY203" s="2" t="s">
        <v>299</v>
      </c>
      <c r="EZ203" s="125" t="s">
        <v>299</v>
      </c>
      <c r="FA203" s="126" t="s">
        <v>299</v>
      </c>
      <c r="FB203" s="127" t="s">
        <v>299</v>
      </c>
      <c r="FC203" s="2" t="s">
        <v>299</v>
      </c>
      <c r="FD203" s="125" t="s">
        <v>299</v>
      </c>
      <c r="FE203" s="126" t="s">
        <v>299</v>
      </c>
      <c r="FF203" s="127" t="s">
        <v>299</v>
      </c>
    </row>
    <row r="204" spans="2:162">
      <c r="B204" s="2" t="str">
        <f>IF('[1]Service Rank in each comparison'!D205="","",'[1]Service Rank in each comparison'!$C205)</f>
        <v/>
      </c>
      <c r="C204" s="5">
        <f>'[1]Service Rank in each comparison'!D205</f>
        <v>0</v>
      </c>
      <c r="D204" s="6" t="str">
        <f>IF('[1]Service Rank in each comparison'!E205="","",'[1]Service Rank in each comparison'!E205)</f>
        <v/>
      </c>
      <c r="E204" s="7">
        <f t="shared" si="60"/>
        <v>1</v>
      </c>
      <c r="F204" s="2" t="str">
        <f>IF('[1]Service Rank in each comparison'!F205="","",'[1]Service Rank in each comparison'!$C205)</f>
        <v>Hepatitis C</v>
      </c>
      <c r="G204" s="5">
        <f>'[1]Service Rank in each comparison'!F205</f>
        <v>106.082817854971</v>
      </c>
      <c r="H204" s="6">
        <f>'[1]Service Rank in each comparison'!G205</f>
        <v>-3.73099236902298</v>
      </c>
      <c r="I204" s="7">
        <f t="shared" si="61"/>
        <v>1</v>
      </c>
      <c r="J204" s="2" t="str">
        <f>IF('[1]Service Rank in each comparison'!H205="","",'[1]Service Rank in each comparison'!$C205)</f>
        <v>Hepatitis C</v>
      </c>
      <c r="K204" s="5">
        <f>'[1]Service Rank in each comparison'!H205</f>
        <v>8.04025326112281</v>
      </c>
      <c r="L204" s="6">
        <f>'[1]Service Rank in each comparison'!I205</f>
        <v>8.04025326112281</v>
      </c>
      <c r="M204" s="7">
        <f t="shared" si="62"/>
        <v>1</v>
      </c>
      <c r="N204" s="2" t="str">
        <f>IF('[1]Service Rank in each comparison'!J205="","",'[1]Service Rank in each comparison'!$C205)</f>
        <v/>
      </c>
      <c r="O204" s="5">
        <f>'[1]Service Rank in each comparison'!J205</f>
        <v>0</v>
      </c>
      <c r="P204" s="6">
        <f>'[1]Service Rank in each comparison'!K205</f>
        <v>0</v>
      </c>
      <c r="Q204" s="7">
        <f t="shared" si="63"/>
        <v>1</v>
      </c>
      <c r="R204" s="2" t="str">
        <f>IF('[1]Service Rank in each comparison'!L205="","",'[1]Service Rank in each comparison'!$C205)</f>
        <v/>
      </c>
      <c r="S204" s="5">
        <f>'[1]Service Rank in each comparison'!L205</f>
        <v>0</v>
      </c>
      <c r="T204" s="6">
        <f>'[1]Service Rank in each comparison'!M205</f>
        <v>0</v>
      </c>
      <c r="U204" s="7">
        <f t="shared" si="64"/>
        <v>1</v>
      </c>
      <c r="V204" s="2" t="str">
        <f>IF('[1]Service Rank in each comparison'!N205="","",'[1]Service Rank in each comparison'!$C205)</f>
        <v/>
      </c>
      <c r="W204" s="5">
        <f>'[1]Service Rank in each comparison'!N205</f>
        <v>0</v>
      </c>
      <c r="X204" s="6">
        <f>'[1]Service Rank in each comparison'!O205</f>
        <v>0</v>
      </c>
      <c r="Y204" s="7">
        <f t="shared" si="65"/>
        <v>1</v>
      </c>
      <c r="Z204" s="2" t="str">
        <f>IF('[1]Service Rank in each comparison'!P205="","",'[1]Service Rank in each comparison'!$C205)</f>
        <v/>
      </c>
      <c r="AA204" s="5">
        <f>'[1]Service Rank in each comparison'!P205</f>
        <v>0</v>
      </c>
      <c r="AB204" s="6">
        <f>'[1]Service Rank in each comparison'!Q205</f>
        <v>0</v>
      </c>
      <c r="AC204" s="7">
        <f t="shared" si="66"/>
        <v>1</v>
      </c>
      <c r="AD204" s="2" t="str">
        <f>IF('[1]Service Rank in each comparison'!R205="","",'[1]Service Rank in each comparison'!$C205)</f>
        <v/>
      </c>
      <c r="AE204" s="5">
        <f>'[1]Service Rank in each comparison'!R205</f>
        <v>0</v>
      </c>
      <c r="AF204" s="6">
        <f>'[1]Service Rank in each comparison'!S205</f>
        <v>0</v>
      </c>
      <c r="AG204" s="7">
        <f t="shared" si="67"/>
        <v>1</v>
      </c>
      <c r="AH204" s="2" t="str">
        <f>IF('[1]Service Rank in each comparison'!T205="","",'[1]Service Rank in each comparison'!$C205)</f>
        <v/>
      </c>
      <c r="AI204" s="5">
        <f>'[1]Service Rank in each comparison'!T205</f>
        <v>0</v>
      </c>
      <c r="AJ204" s="6">
        <f>'[1]Service Rank in each comparison'!U205</f>
        <v>0</v>
      </c>
      <c r="AK204" s="7">
        <f t="shared" si="68"/>
        <v>1</v>
      </c>
      <c r="AL204" s="2" t="str">
        <f>IF('[1]Service Rank in each comparison'!V205="","",'[1]Service Rank in each comparison'!$C205)</f>
        <v/>
      </c>
      <c r="AM204" s="5">
        <f>'[1]Service Rank in each comparison'!V205</f>
        <v>0</v>
      </c>
      <c r="AN204" s="6">
        <f>'[1]Service Rank in each comparison'!W205</f>
        <v>0</v>
      </c>
      <c r="AO204" s="7">
        <f t="shared" si="69"/>
        <v>1</v>
      </c>
      <c r="AP204" s="2" t="str">
        <f>IF('[1]Service Rank in each comparison'!X205="","",'[1]Service Rank in each comparison'!$C205)</f>
        <v/>
      </c>
      <c r="AQ204" s="5">
        <f>'[1]Service Rank in each comparison'!X205</f>
        <v>0</v>
      </c>
      <c r="AR204" s="6">
        <f>'[1]Service Rank in each comparison'!Y205</f>
        <v>0</v>
      </c>
      <c r="AS204" s="7">
        <f t="shared" si="70"/>
        <v>1</v>
      </c>
      <c r="AT204" s="2" t="str">
        <f>IF('[1]Service Rank in each comparison'!Z205="","",'[1]Service Rank in each comparison'!$C205)</f>
        <v/>
      </c>
      <c r="AU204" s="5">
        <f>'[1]Service Rank in each comparison'!Z205</f>
        <v>0</v>
      </c>
      <c r="AV204" s="6">
        <f>'[1]Service Rank in each comparison'!AA205</f>
        <v>0</v>
      </c>
      <c r="AW204" s="7">
        <f t="shared" si="71"/>
        <v>1</v>
      </c>
      <c r="AX204" s="2" t="str">
        <f>IF('[1]Service Rank in each comparison'!AB205="","",'[1]Service Rank in each comparison'!$C205)</f>
        <v/>
      </c>
      <c r="AY204" s="5">
        <f>'[1]Service Rank in each comparison'!AB205</f>
        <v>0</v>
      </c>
      <c r="AZ204" s="6">
        <f>'[1]Service Rank in each comparison'!AC205</f>
        <v>0</v>
      </c>
      <c r="BA204" s="7">
        <f t="shared" si="72"/>
        <v>1</v>
      </c>
      <c r="BB204" s="2" t="str">
        <f>IF('[1]Service Rank in each comparison'!AD205="","",'[1]Service Rank in each comparison'!$C205)</f>
        <v/>
      </c>
      <c r="BC204" s="5">
        <f>'[1]Service Rank in each comparison'!AD205</f>
        <v>0</v>
      </c>
      <c r="BD204" s="6">
        <f>'[1]Service Rank in each comparison'!AE205</f>
        <v>0</v>
      </c>
      <c r="BE204" s="7">
        <f t="shared" si="73"/>
        <v>1</v>
      </c>
      <c r="BF204" s="2" t="str">
        <f>IF('[1]Service Rank in each comparison'!AF205="","",'[1]Service Rank in each comparison'!$C205)</f>
        <v/>
      </c>
      <c r="BG204" s="5">
        <f>'[1]Service Rank in each comparison'!AF205</f>
        <v>0</v>
      </c>
      <c r="BH204" s="6">
        <f>'[1]Service Rank in each comparison'!AG205</f>
        <v>0</v>
      </c>
      <c r="BI204" s="7">
        <f t="shared" si="74"/>
        <v>1</v>
      </c>
      <c r="BJ204" s="2" t="str">
        <f>IF('[1]Service Rank in each comparison'!AH205="","",'[1]Service Rank in each comparison'!$C205)</f>
        <v/>
      </c>
      <c r="BK204" s="5">
        <f>'[1]Service Rank in each comparison'!AH205</f>
        <v>0</v>
      </c>
      <c r="BL204" s="6">
        <f>'[1]Service Rank in each comparison'!AI205</f>
        <v>0</v>
      </c>
      <c r="BM204" s="7">
        <f t="shared" si="75"/>
        <v>1</v>
      </c>
      <c r="BN204" s="2" t="str">
        <f>IF('[1]Service Rank in each comparison'!AJ205="","",'[1]Service Rank in each comparison'!$C205)</f>
        <v/>
      </c>
      <c r="BO204" s="5">
        <f>'[1]Service Rank in each comparison'!AJ205</f>
        <v>0</v>
      </c>
      <c r="BP204" s="6">
        <f>'[1]Service Rank in each comparison'!AK205</f>
        <v>0</v>
      </c>
      <c r="BQ204" s="7">
        <f t="shared" si="76"/>
        <v>1</v>
      </c>
      <c r="BR204" s="2" t="str">
        <f>IF('[1]Service Rank in each comparison'!AL205="","",'[1]Service Rank in each comparison'!$C205)</f>
        <v/>
      </c>
      <c r="BS204" s="5">
        <f>'[1]Service Rank in each comparison'!AL205</f>
        <v>0</v>
      </c>
      <c r="BT204" s="6">
        <f>'[1]Service Rank in each comparison'!AM205</f>
        <v>0</v>
      </c>
      <c r="BU204" s="7">
        <f t="shared" si="77"/>
        <v>1</v>
      </c>
      <c r="BV204" s="2" t="str">
        <f>IF('[1]Service Rank in each comparison'!AN205="","",'[1]Service Rank in each comparison'!$C205)</f>
        <v/>
      </c>
      <c r="BW204" s="5">
        <f>'[1]Service Rank in each comparison'!AN205</f>
        <v>0</v>
      </c>
      <c r="BX204" s="6">
        <f>'[1]Service Rank in each comparison'!AO205</f>
        <v>0</v>
      </c>
      <c r="BY204" s="7">
        <f t="shared" si="78"/>
        <v>1</v>
      </c>
      <c r="BZ204" s="2" t="str">
        <f>IF('[1]Service Rank in each comparison'!AP205="","",'[1]Service Rank in each comparison'!$C205)</f>
        <v/>
      </c>
      <c r="CA204" s="5">
        <f>'[1]Service Rank in each comparison'!AP205</f>
        <v>0</v>
      </c>
      <c r="CB204" s="6">
        <f>'[1]Service Rank in each comparison'!AQ205</f>
        <v>0</v>
      </c>
      <c r="CC204" s="7">
        <f t="shared" si="79"/>
        <v>1</v>
      </c>
      <c r="CE204" s="2" t="s">
        <v>299</v>
      </c>
      <c r="CF204" s="125" t="s">
        <v>299</v>
      </c>
      <c r="CG204" s="126" t="s">
        <v>299</v>
      </c>
      <c r="CH204" s="127" t="s">
        <v>299</v>
      </c>
      <c r="CI204" s="2" t="s">
        <v>299</v>
      </c>
      <c r="CJ204" s="125" t="s">
        <v>299</v>
      </c>
      <c r="CK204" s="126" t="s">
        <v>299</v>
      </c>
      <c r="CL204" s="127" t="s">
        <v>299</v>
      </c>
      <c r="CM204" s="2" t="s">
        <v>299</v>
      </c>
      <c r="CN204" s="125" t="s">
        <v>299</v>
      </c>
      <c r="CO204" s="126" t="s">
        <v>299</v>
      </c>
      <c r="CP204" s="127" t="s">
        <v>299</v>
      </c>
      <c r="CQ204" s="2" t="s">
        <v>299</v>
      </c>
      <c r="CR204" s="125" t="s">
        <v>299</v>
      </c>
      <c r="CS204" s="126" t="s">
        <v>299</v>
      </c>
      <c r="CT204" s="127" t="s">
        <v>299</v>
      </c>
      <c r="CU204" s="2" t="s">
        <v>299</v>
      </c>
      <c r="CV204" s="125" t="s">
        <v>299</v>
      </c>
      <c r="CW204" s="126" t="s">
        <v>299</v>
      </c>
      <c r="CX204" s="127" t="s">
        <v>299</v>
      </c>
      <c r="CY204" s="2" t="s">
        <v>299</v>
      </c>
      <c r="CZ204" s="125" t="s">
        <v>299</v>
      </c>
      <c r="DA204" s="126" t="s">
        <v>299</v>
      </c>
      <c r="DB204" s="127" t="s">
        <v>299</v>
      </c>
      <c r="DC204" s="2" t="s">
        <v>299</v>
      </c>
      <c r="DD204" s="125" t="s">
        <v>299</v>
      </c>
      <c r="DE204" s="126" t="s">
        <v>299</v>
      </c>
      <c r="DF204" s="127" t="s">
        <v>299</v>
      </c>
      <c r="DG204" s="2" t="s">
        <v>299</v>
      </c>
      <c r="DH204" s="125" t="s">
        <v>299</v>
      </c>
      <c r="DI204" s="126" t="s">
        <v>299</v>
      </c>
      <c r="DJ204" s="127" t="s">
        <v>299</v>
      </c>
      <c r="DK204" s="2" t="s">
        <v>299</v>
      </c>
      <c r="DL204" s="125" t="s">
        <v>299</v>
      </c>
      <c r="DM204" s="126" t="s">
        <v>299</v>
      </c>
      <c r="DN204" s="127" t="s">
        <v>299</v>
      </c>
      <c r="DO204" s="2" t="s">
        <v>299</v>
      </c>
      <c r="DP204" s="125" t="s">
        <v>299</v>
      </c>
      <c r="DQ204" s="126" t="s">
        <v>299</v>
      </c>
      <c r="DR204" s="127" t="s">
        <v>299</v>
      </c>
      <c r="DS204" s="2" t="s">
        <v>299</v>
      </c>
      <c r="DT204" s="125" t="s">
        <v>299</v>
      </c>
      <c r="DU204" s="126" t="s">
        <v>299</v>
      </c>
      <c r="DV204" s="127" t="s">
        <v>299</v>
      </c>
      <c r="DW204" s="2" t="s">
        <v>299</v>
      </c>
      <c r="DX204" s="125" t="s">
        <v>299</v>
      </c>
      <c r="DY204" s="126" t="s">
        <v>299</v>
      </c>
      <c r="DZ204" s="127" t="s">
        <v>299</v>
      </c>
      <c r="EA204" s="2" t="s">
        <v>299</v>
      </c>
      <c r="EB204" s="125" t="s">
        <v>299</v>
      </c>
      <c r="EC204" s="126" t="s">
        <v>299</v>
      </c>
      <c r="ED204" s="127" t="s">
        <v>299</v>
      </c>
      <c r="EE204" s="2" t="s">
        <v>299</v>
      </c>
      <c r="EF204" s="125" t="s">
        <v>299</v>
      </c>
      <c r="EG204" s="126" t="s">
        <v>299</v>
      </c>
      <c r="EH204" s="127" t="s">
        <v>299</v>
      </c>
      <c r="EI204" s="2" t="s">
        <v>299</v>
      </c>
      <c r="EJ204" s="125" t="s">
        <v>299</v>
      </c>
      <c r="EK204" s="126" t="s">
        <v>299</v>
      </c>
      <c r="EL204" s="127" t="s">
        <v>299</v>
      </c>
      <c r="EM204" s="2" t="s">
        <v>299</v>
      </c>
      <c r="EN204" s="125" t="s">
        <v>299</v>
      </c>
      <c r="EO204" s="126" t="s">
        <v>299</v>
      </c>
      <c r="EP204" s="127" t="s">
        <v>299</v>
      </c>
      <c r="EQ204" s="2" t="s">
        <v>299</v>
      </c>
      <c r="ER204" s="125" t="s">
        <v>299</v>
      </c>
      <c r="ES204" s="126" t="s">
        <v>299</v>
      </c>
      <c r="ET204" s="127" t="s">
        <v>299</v>
      </c>
      <c r="EU204" s="2" t="s">
        <v>299</v>
      </c>
      <c r="EV204" s="125" t="s">
        <v>299</v>
      </c>
      <c r="EW204" s="126" t="s">
        <v>299</v>
      </c>
      <c r="EX204" s="127" t="s">
        <v>299</v>
      </c>
      <c r="EY204" s="2" t="s">
        <v>299</v>
      </c>
      <c r="EZ204" s="125" t="s">
        <v>299</v>
      </c>
      <c r="FA204" s="126" t="s">
        <v>299</v>
      </c>
      <c r="FB204" s="127" t="s">
        <v>299</v>
      </c>
      <c r="FC204" s="2" t="s">
        <v>299</v>
      </c>
      <c r="FD204" s="125" t="s">
        <v>299</v>
      </c>
      <c r="FE204" s="126" t="s">
        <v>299</v>
      </c>
      <c r="FF204" s="127" t="s">
        <v>299</v>
      </c>
    </row>
    <row r="205" spans="2:162">
      <c r="B205" s="2" t="str">
        <f>IF('[1]Service Rank in each comparison'!D206="","",'[1]Service Rank in each comparison'!$C206)</f>
        <v/>
      </c>
      <c r="C205" s="5">
        <f>'[1]Service Rank in each comparison'!D206</f>
        <v>0</v>
      </c>
      <c r="D205" s="6" t="str">
        <f>IF('[1]Service Rank in each comparison'!E206="","",'[1]Service Rank in each comparison'!E206)</f>
        <v/>
      </c>
      <c r="E205" s="7">
        <f t="shared" si="60"/>
        <v>1</v>
      </c>
      <c r="F205" s="2" t="str">
        <f>IF('[1]Service Rank in each comparison'!F206="","",'[1]Service Rank in each comparison'!$C206)</f>
        <v>Measles</v>
      </c>
      <c r="G205" s="5">
        <f>'[1]Service Rank in each comparison'!F206</f>
        <v>131.928322098458</v>
      </c>
      <c r="H205" s="6">
        <f>'[1]Service Rank in each comparison'!G206</f>
        <v>-120.251399231762</v>
      </c>
      <c r="I205" s="7">
        <f t="shared" si="61"/>
        <v>1</v>
      </c>
      <c r="J205" s="2" t="str">
        <f>IF('[1]Service Rank in each comparison'!H206="","",'[1]Service Rank in each comparison'!$C206)</f>
        <v/>
      </c>
      <c r="K205" s="5">
        <f>'[1]Service Rank in each comparison'!H206</f>
        <v>0</v>
      </c>
      <c r="L205" s="6">
        <f>'[1]Service Rank in each comparison'!I206</f>
        <v>0</v>
      </c>
      <c r="M205" s="7">
        <f t="shared" si="62"/>
        <v>1</v>
      </c>
      <c r="N205" s="2" t="str">
        <f>IF('[1]Service Rank in each comparison'!J206="","",'[1]Service Rank in each comparison'!$C206)</f>
        <v/>
      </c>
      <c r="O205" s="5">
        <f>'[1]Service Rank in each comparison'!J206</f>
        <v>0</v>
      </c>
      <c r="P205" s="6">
        <f>'[1]Service Rank in each comparison'!K206</f>
        <v>0</v>
      </c>
      <c r="Q205" s="7">
        <f t="shared" si="63"/>
        <v>1</v>
      </c>
      <c r="R205" s="2" t="str">
        <f>IF('[1]Service Rank in each comparison'!L206="","",'[1]Service Rank in each comparison'!$C206)</f>
        <v/>
      </c>
      <c r="S205" s="5">
        <f>'[1]Service Rank in each comparison'!L206</f>
        <v>0</v>
      </c>
      <c r="T205" s="6">
        <f>'[1]Service Rank in each comparison'!M206</f>
        <v>0</v>
      </c>
      <c r="U205" s="7">
        <f t="shared" si="64"/>
        <v>1</v>
      </c>
      <c r="V205" s="2" t="str">
        <f>IF('[1]Service Rank in each comparison'!N206="","",'[1]Service Rank in each comparison'!$C206)</f>
        <v/>
      </c>
      <c r="W205" s="5">
        <f>'[1]Service Rank in each comparison'!N206</f>
        <v>0</v>
      </c>
      <c r="X205" s="6">
        <f>'[1]Service Rank in each comparison'!O206</f>
        <v>0</v>
      </c>
      <c r="Y205" s="7">
        <f t="shared" si="65"/>
        <v>1</v>
      </c>
      <c r="Z205" s="2" t="str">
        <f>IF('[1]Service Rank in each comparison'!P206="","",'[1]Service Rank in each comparison'!$C206)</f>
        <v/>
      </c>
      <c r="AA205" s="5">
        <f>'[1]Service Rank in each comparison'!P206</f>
        <v>0</v>
      </c>
      <c r="AB205" s="6">
        <f>'[1]Service Rank in each comparison'!Q206</f>
        <v>0</v>
      </c>
      <c r="AC205" s="7">
        <f t="shared" si="66"/>
        <v>1</v>
      </c>
      <c r="AD205" s="2" t="str">
        <f>IF('[1]Service Rank in each comparison'!R206="","",'[1]Service Rank in each comparison'!$C206)</f>
        <v/>
      </c>
      <c r="AE205" s="5">
        <f>'[1]Service Rank in each comparison'!R206</f>
        <v>0</v>
      </c>
      <c r="AF205" s="6">
        <f>'[1]Service Rank in each comparison'!S206</f>
        <v>0</v>
      </c>
      <c r="AG205" s="7">
        <f t="shared" si="67"/>
        <v>1</v>
      </c>
      <c r="AH205" s="2" t="str">
        <f>IF('[1]Service Rank in each comparison'!T206="","",'[1]Service Rank in each comparison'!$C206)</f>
        <v/>
      </c>
      <c r="AI205" s="5">
        <f>'[1]Service Rank in each comparison'!T206</f>
        <v>0</v>
      </c>
      <c r="AJ205" s="6">
        <f>'[1]Service Rank in each comparison'!U206</f>
        <v>0</v>
      </c>
      <c r="AK205" s="7">
        <f t="shared" si="68"/>
        <v>1</v>
      </c>
      <c r="AL205" s="2" t="str">
        <f>IF('[1]Service Rank in each comparison'!V206="","",'[1]Service Rank in each comparison'!$C206)</f>
        <v/>
      </c>
      <c r="AM205" s="5">
        <f>'[1]Service Rank in each comparison'!V206</f>
        <v>0</v>
      </c>
      <c r="AN205" s="6">
        <f>'[1]Service Rank in each comparison'!W206</f>
        <v>0</v>
      </c>
      <c r="AO205" s="7">
        <f t="shared" si="69"/>
        <v>1</v>
      </c>
      <c r="AP205" s="2" t="str">
        <f>IF('[1]Service Rank in each comparison'!X206="","",'[1]Service Rank in each comparison'!$C206)</f>
        <v/>
      </c>
      <c r="AQ205" s="5">
        <f>'[1]Service Rank in each comparison'!X206</f>
        <v>0</v>
      </c>
      <c r="AR205" s="6">
        <f>'[1]Service Rank in each comparison'!Y206</f>
        <v>0</v>
      </c>
      <c r="AS205" s="7">
        <f t="shared" si="70"/>
        <v>1</v>
      </c>
      <c r="AT205" s="2" t="str">
        <f>IF('[1]Service Rank in each comparison'!Z206="","",'[1]Service Rank in each comparison'!$C206)</f>
        <v/>
      </c>
      <c r="AU205" s="5">
        <f>'[1]Service Rank in each comparison'!Z206</f>
        <v>0</v>
      </c>
      <c r="AV205" s="6">
        <f>'[1]Service Rank in each comparison'!AA206</f>
        <v>0</v>
      </c>
      <c r="AW205" s="7">
        <f t="shared" si="71"/>
        <v>1</v>
      </c>
      <c r="AX205" s="2" t="str">
        <f>IF('[1]Service Rank in each comparison'!AB206="","",'[1]Service Rank in each comparison'!$C206)</f>
        <v/>
      </c>
      <c r="AY205" s="5">
        <f>'[1]Service Rank in each comparison'!AB206</f>
        <v>0</v>
      </c>
      <c r="AZ205" s="6">
        <f>'[1]Service Rank in each comparison'!AC206</f>
        <v>0</v>
      </c>
      <c r="BA205" s="7">
        <f t="shared" si="72"/>
        <v>1</v>
      </c>
      <c r="BB205" s="2" t="str">
        <f>IF('[1]Service Rank in each comparison'!AD206="","",'[1]Service Rank in each comparison'!$C206)</f>
        <v/>
      </c>
      <c r="BC205" s="5">
        <f>'[1]Service Rank in each comparison'!AD206</f>
        <v>0</v>
      </c>
      <c r="BD205" s="6">
        <f>'[1]Service Rank in each comparison'!AE206</f>
        <v>0</v>
      </c>
      <c r="BE205" s="7">
        <f t="shared" si="73"/>
        <v>1</v>
      </c>
      <c r="BF205" s="2" t="str">
        <f>IF('[1]Service Rank in each comparison'!AF206="","",'[1]Service Rank in each comparison'!$C206)</f>
        <v/>
      </c>
      <c r="BG205" s="5">
        <f>'[1]Service Rank in each comparison'!AF206</f>
        <v>0</v>
      </c>
      <c r="BH205" s="6">
        <f>'[1]Service Rank in each comparison'!AG206</f>
        <v>0</v>
      </c>
      <c r="BI205" s="7">
        <f t="shared" si="74"/>
        <v>1</v>
      </c>
      <c r="BJ205" s="2" t="str">
        <f>IF('[1]Service Rank in each comparison'!AH206="","",'[1]Service Rank in each comparison'!$C206)</f>
        <v/>
      </c>
      <c r="BK205" s="5">
        <f>'[1]Service Rank in each comparison'!AH206</f>
        <v>0</v>
      </c>
      <c r="BL205" s="6">
        <f>'[1]Service Rank in each comparison'!AI206</f>
        <v>0</v>
      </c>
      <c r="BM205" s="7">
        <f t="shared" si="75"/>
        <v>1</v>
      </c>
      <c r="BN205" s="2" t="str">
        <f>IF('[1]Service Rank in each comparison'!AJ206="","",'[1]Service Rank in each comparison'!$C206)</f>
        <v/>
      </c>
      <c r="BO205" s="5">
        <f>'[1]Service Rank in each comparison'!AJ206</f>
        <v>0</v>
      </c>
      <c r="BP205" s="6">
        <f>'[1]Service Rank in each comparison'!AK206</f>
        <v>0</v>
      </c>
      <c r="BQ205" s="7">
        <f t="shared" si="76"/>
        <v>1</v>
      </c>
      <c r="BR205" s="2" t="str">
        <f>IF('[1]Service Rank in each comparison'!AL206="","",'[1]Service Rank in each comparison'!$C206)</f>
        <v/>
      </c>
      <c r="BS205" s="5">
        <f>'[1]Service Rank in each comparison'!AL206</f>
        <v>0</v>
      </c>
      <c r="BT205" s="6">
        <f>'[1]Service Rank in each comparison'!AM206</f>
        <v>0</v>
      </c>
      <c r="BU205" s="7">
        <f t="shared" si="77"/>
        <v>1</v>
      </c>
      <c r="BV205" s="2" t="str">
        <f>IF('[1]Service Rank in each comparison'!AN206="","",'[1]Service Rank in each comparison'!$C206)</f>
        <v/>
      </c>
      <c r="BW205" s="5">
        <f>'[1]Service Rank in each comparison'!AN206</f>
        <v>0</v>
      </c>
      <c r="BX205" s="6">
        <f>'[1]Service Rank in each comparison'!AO206</f>
        <v>0</v>
      </c>
      <c r="BY205" s="7">
        <f t="shared" si="78"/>
        <v>1</v>
      </c>
      <c r="BZ205" s="2" t="str">
        <f>IF('[1]Service Rank in each comparison'!AP206="","",'[1]Service Rank in each comparison'!$C206)</f>
        <v/>
      </c>
      <c r="CA205" s="5">
        <f>'[1]Service Rank in each comparison'!AP206</f>
        <v>0</v>
      </c>
      <c r="CB205" s="6">
        <f>'[1]Service Rank in each comparison'!AQ206</f>
        <v>0</v>
      </c>
      <c r="CC205" s="7">
        <f t="shared" si="79"/>
        <v>1</v>
      </c>
      <c r="CE205" s="2" t="s">
        <v>299</v>
      </c>
      <c r="CF205" s="125" t="s">
        <v>299</v>
      </c>
      <c r="CG205" s="126" t="s">
        <v>299</v>
      </c>
      <c r="CH205" s="127" t="s">
        <v>299</v>
      </c>
      <c r="CI205" s="2" t="s">
        <v>299</v>
      </c>
      <c r="CJ205" s="125" t="s">
        <v>299</v>
      </c>
      <c r="CK205" s="126" t="s">
        <v>299</v>
      </c>
      <c r="CL205" s="127" t="s">
        <v>299</v>
      </c>
      <c r="CM205" s="2" t="s">
        <v>299</v>
      </c>
      <c r="CN205" s="125" t="s">
        <v>299</v>
      </c>
      <c r="CO205" s="126" t="s">
        <v>299</v>
      </c>
      <c r="CP205" s="127" t="s">
        <v>299</v>
      </c>
      <c r="CQ205" s="2" t="s">
        <v>299</v>
      </c>
      <c r="CR205" s="125" t="s">
        <v>299</v>
      </c>
      <c r="CS205" s="126" t="s">
        <v>299</v>
      </c>
      <c r="CT205" s="127" t="s">
        <v>299</v>
      </c>
      <c r="CU205" s="2" t="s">
        <v>299</v>
      </c>
      <c r="CV205" s="125" t="s">
        <v>299</v>
      </c>
      <c r="CW205" s="126" t="s">
        <v>299</v>
      </c>
      <c r="CX205" s="127" t="s">
        <v>299</v>
      </c>
      <c r="CY205" s="2" t="s">
        <v>299</v>
      </c>
      <c r="CZ205" s="125" t="s">
        <v>299</v>
      </c>
      <c r="DA205" s="126" t="s">
        <v>299</v>
      </c>
      <c r="DB205" s="127" t="s">
        <v>299</v>
      </c>
      <c r="DC205" s="2" t="s">
        <v>299</v>
      </c>
      <c r="DD205" s="125" t="s">
        <v>299</v>
      </c>
      <c r="DE205" s="126" t="s">
        <v>299</v>
      </c>
      <c r="DF205" s="127" t="s">
        <v>299</v>
      </c>
      <c r="DG205" s="2" t="s">
        <v>299</v>
      </c>
      <c r="DH205" s="125" t="s">
        <v>299</v>
      </c>
      <c r="DI205" s="126" t="s">
        <v>299</v>
      </c>
      <c r="DJ205" s="127" t="s">
        <v>299</v>
      </c>
      <c r="DK205" s="2" t="s">
        <v>299</v>
      </c>
      <c r="DL205" s="125" t="s">
        <v>299</v>
      </c>
      <c r="DM205" s="126" t="s">
        <v>299</v>
      </c>
      <c r="DN205" s="127" t="s">
        <v>299</v>
      </c>
      <c r="DO205" s="2" t="s">
        <v>299</v>
      </c>
      <c r="DP205" s="125" t="s">
        <v>299</v>
      </c>
      <c r="DQ205" s="126" t="s">
        <v>299</v>
      </c>
      <c r="DR205" s="127" t="s">
        <v>299</v>
      </c>
      <c r="DS205" s="2" t="s">
        <v>299</v>
      </c>
      <c r="DT205" s="125" t="s">
        <v>299</v>
      </c>
      <c r="DU205" s="126" t="s">
        <v>299</v>
      </c>
      <c r="DV205" s="127" t="s">
        <v>299</v>
      </c>
      <c r="DW205" s="2" t="s">
        <v>299</v>
      </c>
      <c r="DX205" s="125" t="s">
        <v>299</v>
      </c>
      <c r="DY205" s="126" t="s">
        <v>299</v>
      </c>
      <c r="DZ205" s="127" t="s">
        <v>299</v>
      </c>
      <c r="EA205" s="2" t="s">
        <v>299</v>
      </c>
      <c r="EB205" s="125" t="s">
        <v>299</v>
      </c>
      <c r="EC205" s="126" t="s">
        <v>299</v>
      </c>
      <c r="ED205" s="127" t="s">
        <v>299</v>
      </c>
      <c r="EE205" s="2" t="s">
        <v>299</v>
      </c>
      <c r="EF205" s="125" t="s">
        <v>299</v>
      </c>
      <c r="EG205" s="126" t="s">
        <v>299</v>
      </c>
      <c r="EH205" s="127" t="s">
        <v>299</v>
      </c>
      <c r="EI205" s="2" t="s">
        <v>299</v>
      </c>
      <c r="EJ205" s="125" t="s">
        <v>299</v>
      </c>
      <c r="EK205" s="126" t="s">
        <v>299</v>
      </c>
      <c r="EL205" s="127" t="s">
        <v>299</v>
      </c>
      <c r="EM205" s="2" t="s">
        <v>299</v>
      </c>
      <c r="EN205" s="125" t="s">
        <v>299</v>
      </c>
      <c r="EO205" s="126" t="s">
        <v>299</v>
      </c>
      <c r="EP205" s="127" t="s">
        <v>299</v>
      </c>
      <c r="EQ205" s="2" t="s">
        <v>299</v>
      </c>
      <c r="ER205" s="125" t="s">
        <v>299</v>
      </c>
      <c r="ES205" s="126" t="s">
        <v>299</v>
      </c>
      <c r="ET205" s="127" t="s">
        <v>299</v>
      </c>
      <c r="EU205" s="2" t="s">
        <v>299</v>
      </c>
      <c r="EV205" s="125" t="s">
        <v>299</v>
      </c>
      <c r="EW205" s="126" t="s">
        <v>299</v>
      </c>
      <c r="EX205" s="127" t="s">
        <v>299</v>
      </c>
      <c r="EY205" s="2" t="s">
        <v>299</v>
      </c>
      <c r="EZ205" s="125" t="s">
        <v>299</v>
      </c>
      <c r="FA205" s="126" t="s">
        <v>299</v>
      </c>
      <c r="FB205" s="127" t="s">
        <v>299</v>
      </c>
      <c r="FC205" s="2" t="s">
        <v>299</v>
      </c>
      <c r="FD205" s="125" t="s">
        <v>299</v>
      </c>
      <c r="FE205" s="126" t="s">
        <v>299</v>
      </c>
      <c r="FF205" s="127" t="s">
        <v>299</v>
      </c>
    </row>
    <row r="206" spans="2:162">
      <c r="B206" s="2" t="str">
        <f>IF('[1]Service Rank in each comparison'!D207="","",'[1]Service Rank in each comparison'!$C207)</f>
        <v>Pathways in cancer (overview)</v>
      </c>
      <c r="C206" s="5">
        <f>'[1]Service Rank in each comparison'!D207</f>
        <v>1.17416715665343</v>
      </c>
      <c r="D206" s="6">
        <f>IF('[1]Service Rank in each comparison'!E207="","",'[1]Service Rank in each comparison'!E207)</f>
        <v>-1.17416715665343</v>
      </c>
      <c r="E206" s="7">
        <f t="shared" si="60"/>
        <v>1</v>
      </c>
      <c r="F206" s="2" t="str">
        <f>IF('[1]Service Rank in each comparison'!F207="","",'[1]Service Rank in each comparison'!$C207)</f>
        <v>Pathways in cancer (overview)</v>
      </c>
      <c r="G206" s="5">
        <f>'[1]Service Rank in each comparison'!F207</f>
        <v>67.4337766291002</v>
      </c>
      <c r="H206" s="6">
        <f>'[1]Service Rank in each comparison'!G207</f>
        <v>-37.8449955762652</v>
      </c>
      <c r="I206" s="7">
        <f t="shared" si="61"/>
        <v>1</v>
      </c>
      <c r="J206" s="2" t="str">
        <f>IF('[1]Service Rank in each comparison'!H207="","",'[1]Service Rank in each comparison'!$C207)</f>
        <v>Pathways in cancer (overview)</v>
      </c>
      <c r="K206" s="5">
        <f>'[1]Service Rank in each comparison'!H207</f>
        <v>22.3620717683923</v>
      </c>
      <c r="L206" s="6">
        <f>'[1]Service Rank in each comparison'!I207</f>
        <v>-19.8363873403674</v>
      </c>
      <c r="M206" s="7">
        <f t="shared" si="62"/>
        <v>1</v>
      </c>
      <c r="N206" s="2" t="str">
        <f>IF('[1]Service Rank in each comparison'!J207="","",'[1]Service Rank in each comparison'!$C207)</f>
        <v/>
      </c>
      <c r="O206" s="5">
        <f>'[1]Service Rank in each comparison'!J207</f>
        <v>0</v>
      </c>
      <c r="P206" s="6">
        <f>'[1]Service Rank in each comparison'!K207</f>
        <v>0</v>
      </c>
      <c r="Q206" s="7">
        <f t="shared" si="63"/>
        <v>1</v>
      </c>
      <c r="R206" s="2" t="str">
        <f>IF('[1]Service Rank in each comparison'!L207="","",'[1]Service Rank in each comparison'!$C207)</f>
        <v/>
      </c>
      <c r="S206" s="5">
        <f>'[1]Service Rank in each comparison'!L207</f>
        <v>0</v>
      </c>
      <c r="T206" s="6">
        <f>'[1]Service Rank in each comparison'!M207</f>
        <v>0</v>
      </c>
      <c r="U206" s="7">
        <f t="shared" si="64"/>
        <v>1</v>
      </c>
      <c r="V206" s="2" t="str">
        <f>IF('[1]Service Rank in each comparison'!N207="","",'[1]Service Rank in each comparison'!$C207)</f>
        <v/>
      </c>
      <c r="W206" s="5">
        <f>'[1]Service Rank in each comparison'!N207</f>
        <v>0</v>
      </c>
      <c r="X206" s="6">
        <f>'[1]Service Rank in each comparison'!O207</f>
        <v>0</v>
      </c>
      <c r="Y206" s="7">
        <f t="shared" si="65"/>
        <v>1</v>
      </c>
      <c r="Z206" s="2" t="str">
        <f>IF('[1]Service Rank in each comparison'!P207="","",'[1]Service Rank in each comparison'!$C207)</f>
        <v/>
      </c>
      <c r="AA206" s="5">
        <f>'[1]Service Rank in each comparison'!P207</f>
        <v>0</v>
      </c>
      <c r="AB206" s="6">
        <f>'[1]Service Rank in each comparison'!Q207</f>
        <v>0</v>
      </c>
      <c r="AC206" s="7">
        <f t="shared" si="66"/>
        <v>1</v>
      </c>
      <c r="AD206" s="2" t="str">
        <f>IF('[1]Service Rank in each comparison'!R207="","",'[1]Service Rank in each comparison'!$C207)</f>
        <v/>
      </c>
      <c r="AE206" s="5">
        <f>'[1]Service Rank in each comparison'!R207</f>
        <v>0</v>
      </c>
      <c r="AF206" s="6">
        <f>'[1]Service Rank in each comparison'!S207</f>
        <v>0</v>
      </c>
      <c r="AG206" s="7">
        <f t="shared" si="67"/>
        <v>1</v>
      </c>
      <c r="AH206" s="2" t="str">
        <f>IF('[1]Service Rank in each comparison'!T207="","",'[1]Service Rank in each comparison'!$C207)</f>
        <v/>
      </c>
      <c r="AI206" s="5">
        <f>'[1]Service Rank in each comparison'!T207</f>
        <v>0</v>
      </c>
      <c r="AJ206" s="6">
        <f>'[1]Service Rank in each comparison'!U207</f>
        <v>0</v>
      </c>
      <c r="AK206" s="7">
        <f t="shared" si="68"/>
        <v>1</v>
      </c>
      <c r="AL206" s="2" t="str">
        <f>IF('[1]Service Rank in each comparison'!V207="","",'[1]Service Rank in each comparison'!$C207)</f>
        <v/>
      </c>
      <c r="AM206" s="5">
        <f>'[1]Service Rank in each comparison'!V207</f>
        <v>0</v>
      </c>
      <c r="AN206" s="6">
        <f>'[1]Service Rank in each comparison'!W207</f>
        <v>0</v>
      </c>
      <c r="AO206" s="7">
        <f t="shared" si="69"/>
        <v>1</v>
      </c>
      <c r="AP206" s="2" t="str">
        <f>IF('[1]Service Rank in each comparison'!X207="","",'[1]Service Rank in each comparison'!$C207)</f>
        <v/>
      </c>
      <c r="AQ206" s="5">
        <f>'[1]Service Rank in each comparison'!X207</f>
        <v>0</v>
      </c>
      <c r="AR206" s="6">
        <f>'[1]Service Rank in each comparison'!Y207</f>
        <v>0</v>
      </c>
      <c r="AS206" s="7">
        <f t="shared" si="70"/>
        <v>1</v>
      </c>
      <c r="AT206" s="2" t="str">
        <f>IF('[1]Service Rank in each comparison'!Z207="","",'[1]Service Rank in each comparison'!$C207)</f>
        <v/>
      </c>
      <c r="AU206" s="5">
        <f>'[1]Service Rank in each comparison'!Z207</f>
        <v>0</v>
      </c>
      <c r="AV206" s="6">
        <f>'[1]Service Rank in each comparison'!AA207</f>
        <v>0</v>
      </c>
      <c r="AW206" s="7">
        <f t="shared" si="71"/>
        <v>1</v>
      </c>
      <c r="AX206" s="2" t="str">
        <f>IF('[1]Service Rank in each comparison'!AB207="","",'[1]Service Rank in each comparison'!$C207)</f>
        <v/>
      </c>
      <c r="AY206" s="5">
        <f>'[1]Service Rank in each comparison'!AB207</f>
        <v>0</v>
      </c>
      <c r="AZ206" s="6">
        <f>'[1]Service Rank in each comparison'!AC207</f>
        <v>0</v>
      </c>
      <c r="BA206" s="7">
        <f t="shared" si="72"/>
        <v>1</v>
      </c>
      <c r="BB206" s="2" t="str">
        <f>IF('[1]Service Rank in each comparison'!AD207="","",'[1]Service Rank in each comparison'!$C207)</f>
        <v/>
      </c>
      <c r="BC206" s="5">
        <f>'[1]Service Rank in each comparison'!AD207</f>
        <v>0</v>
      </c>
      <c r="BD206" s="6">
        <f>'[1]Service Rank in each comparison'!AE207</f>
        <v>0</v>
      </c>
      <c r="BE206" s="7">
        <f t="shared" si="73"/>
        <v>1</v>
      </c>
      <c r="BF206" s="2" t="str">
        <f>IF('[1]Service Rank in each comparison'!AF207="","",'[1]Service Rank in each comparison'!$C207)</f>
        <v/>
      </c>
      <c r="BG206" s="5">
        <f>'[1]Service Rank in each comparison'!AF207</f>
        <v>0</v>
      </c>
      <c r="BH206" s="6">
        <f>'[1]Service Rank in each comparison'!AG207</f>
        <v>0</v>
      </c>
      <c r="BI206" s="7">
        <f t="shared" si="74"/>
        <v>1</v>
      </c>
      <c r="BJ206" s="2" t="str">
        <f>IF('[1]Service Rank in each comparison'!AH207="","",'[1]Service Rank in each comparison'!$C207)</f>
        <v/>
      </c>
      <c r="BK206" s="5">
        <f>'[1]Service Rank in each comparison'!AH207</f>
        <v>0</v>
      </c>
      <c r="BL206" s="6">
        <f>'[1]Service Rank in each comparison'!AI207</f>
        <v>0</v>
      </c>
      <c r="BM206" s="7">
        <f t="shared" si="75"/>
        <v>1</v>
      </c>
      <c r="BN206" s="2" t="str">
        <f>IF('[1]Service Rank in each comparison'!AJ207="","",'[1]Service Rank in each comparison'!$C207)</f>
        <v/>
      </c>
      <c r="BO206" s="5">
        <f>'[1]Service Rank in each comparison'!AJ207</f>
        <v>0</v>
      </c>
      <c r="BP206" s="6">
        <f>'[1]Service Rank in each comparison'!AK207</f>
        <v>0</v>
      </c>
      <c r="BQ206" s="7">
        <f t="shared" si="76"/>
        <v>1</v>
      </c>
      <c r="BR206" s="2" t="str">
        <f>IF('[1]Service Rank in each comparison'!AL207="","",'[1]Service Rank in each comparison'!$C207)</f>
        <v/>
      </c>
      <c r="BS206" s="5">
        <f>'[1]Service Rank in each comparison'!AL207</f>
        <v>0</v>
      </c>
      <c r="BT206" s="6">
        <f>'[1]Service Rank in each comparison'!AM207</f>
        <v>0</v>
      </c>
      <c r="BU206" s="7">
        <f t="shared" si="77"/>
        <v>1</v>
      </c>
      <c r="BV206" s="2" t="str">
        <f>IF('[1]Service Rank in each comparison'!AN207="","",'[1]Service Rank in each comparison'!$C207)</f>
        <v/>
      </c>
      <c r="BW206" s="5">
        <f>'[1]Service Rank in each comparison'!AN207</f>
        <v>0</v>
      </c>
      <c r="BX206" s="6">
        <f>'[1]Service Rank in each comparison'!AO207</f>
        <v>0</v>
      </c>
      <c r="BY206" s="7">
        <f t="shared" si="78"/>
        <v>1</v>
      </c>
      <c r="BZ206" s="2" t="str">
        <f>IF('[1]Service Rank in each comparison'!AP207="","",'[1]Service Rank in each comparison'!$C207)</f>
        <v/>
      </c>
      <c r="CA206" s="5">
        <f>'[1]Service Rank in each comparison'!AP207</f>
        <v>0</v>
      </c>
      <c r="CB206" s="6">
        <f>'[1]Service Rank in each comparison'!AQ207</f>
        <v>0</v>
      </c>
      <c r="CC206" s="7">
        <f t="shared" si="79"/>
        <v>1</v>
      </c>
      <c r="CE206" s="2" t="s">
        <v>299</v>
      </c>
      <c r="CF206" s="125" t="s">
        <v>299</v>
      </c>
      <c r="CG206" s="126" t="s">
        <v>299</v>
      </c>
      <c r="CH206" s="127" t="s">
        <v>299</v>
      </c>
      <c r="CI206" s="2" t="s">
        <v>299</v>
      </c>
      <c r="CJ206" s="125" t="s">
        <v>299</v>
      </c>
      <c r="CK206" s="126" t="s">
        <v>299</v>
      </c>
      <c r="CL206" s="127" t="s">
        <v>299</v>
      </c>
      <c r="CM206" s="2" t="s">
        <v>299</v>
      </c>
      <c r="CN206" s="125" t="s">
        <v>299</v>
      </c>
      <c r="CO206" s="126" t="s">
        <v>299</v>
      </c>
      <c r="CP206" s="127" t="s">
        <v>299</v>
      </c>
      <c r="CQ206" s="2" t="s">
        <v>299</v>
      </c>
      <c r="CR206" s="125" t="s">
        <v>299</v>
      </c>
      <c r="CS206" s="126" t="s">
        <v>299</v>
      </c>
      <c r="CT206" s="127" t="s">
        <v>299</v>
      </c>
      <c r="CU206" s="2" t="s">
        <v>299</v>
      </c>
      <c r="CV206" s="125" t="s">
        <v>299</v>
      </c>
      <c r="CW206" s="126" t="s">
        <v>299</v>
      </c>
      <c r="CX206" s="127" t="s">
        <v>299</v>
      </c>
      <c r="CY206" s="2" t="s">
        <v>299</v>
      </c>
      <c r="CZ206" s="125" t="s">
        <v>299</v>
      </c>
      <c r="DA206" s="126" t="s">
        <v>299</v>
      </c>
      <c r="DB206" s="127" t="s">
        <v>299</v>
      </c>
      <c r="DC206" s="2" t="s">
        <v>299</v>
      </c>
      <c r="DD206" s="125" t="s">
        <v>299</v>
      </c>
      <c r="DE206" s="126" t="s">
        <v>299</v>
      </c>
      <c r="DF206" s="127" t="s">
        <v>299</v>
      </c>
      <c r="DG206" s="2" t="s">
        <v>299</v>
      </c>
      <c r="DH206" s="125" t="s">
        <v>299</v>
      </c>
      <c r="DI206" s="126" t="s">
        <v>299</v>
      </c>
      <c r="DJ206" s="127" t="s">
        <v>299</v>
      </c>
      <c r="DK206" s="2" t="s">
        <v>299</v>
      </c>
      <c r="DL206" s="125" t="s">
        <v>299</v>
      </c>
      <c r="DM206" s="126" t="s">
        <v>299</v>
      </c>
      <c r="DN206" s="127" t="s">
        <v>299</v>
      </c>
      <c r="DO206" s="2" t="s">
        <v>299</v>
      </c>
      <c r="DP206" s="125" t="s">
        <v>299</v>
      </c>
      <c r="DQ206" s="126" t="s">
        <v>299</v>
      </c>
      <c r="DR206" s="127" t="s">
        <v>299</v>
      </c>
      <c r="DS206" s="2" t="s">
        <v>299</v>
      </c>
      <c r="DT206" s="125" t="s">
        <v>299</v>
      </c>
      <c r="DU206" s="126" t="s">
        <v>299</v>
      </c>
      <c r="DV206" s="127" t="s">
        <v>299</v>
      </c>
      <c r="DW206" s="2" t="s">
        <v>299</v>
      </c>
      <c r="DX206" s="125" t="s">
        <v>299</v>
      </c>
      <c r="DY206" s="126" t="s">
        <v>299</v>
      </c>
      <c r="DZ206" s="127" t="s">
        <v>299</v>
      </c>
      <c r="EA206" s="2" t="s">
        <v>299</v>
      </c>
      <c r="EB206" s="125" t="s">
        <v>299</v>
      </c>
      <c r="EC206" s="126" t="s">
        <v>299</v>
      </c>
      <c r="ED206" s="127" t="s">
        <v>299</v>
      </c>
      <c r="EE206" s="2" t="s">
        <v>299</v>
      </c>
      <c r="EF206" s="125" t="s">
        <v>299</v>
      </c>
      <c r="EG206" s="126" t="s">
        <v>299</v>
      </c>
      <c r="EH206" s="127" t="s">
        <v>299</v>
      </c>
      <c r="EI206" s="2" t="s">
        <v>299</v>
      </c>
      <c r="EJ206" s="125" t="s">
        <v>299</v>
      </c>
      <c r="EK206" s="126" t="s">
        <v>299</v>
      </c>
      <c r="EL206" s="127" t="s">
        <v>299</v>
      </c>
      <c r="EM206" s="2" t="s">
        <v>299</v>
      </c>
      <c r="EN206" s="125" t="s">
        <v>299</v>
      </c>
      <c r="EO206" s="126" t="s">
        <v>299</v>
      </c>
      <c r="EP206" s="127" t="s">
        <v>299</v>
      </c>
      <c r="EQ206" s="2" t="s">
        <v>299</v>
      </c>
      <c r="ER206" s="125" t="s">
        <v>299</v>
      </c>
      <c r="ES206" s="126" t="s">
        <v>299</v>
      </c>
      <c r="ET206" s="127" t="s">
        <v>299</v>
      </c>
      <c r="EU206" s="2" t="s">
        <v>299</v>
      </c>
      <c r="EV206" s="125" t="s">
        <v>299</v>
      </c>
      <c r="EW206" s="126" t="s">
        <v>299</v>
      </c>
      <c r="EX206" s="127" t="s">
        <v>299</v>
      </c>
      <c r="EY206" s="2" t="s">
        <v>299</v>
      </c>
      <c r="EZ206" s="125" t="s">
        <v>299</v>
      </c>
      <c r="FA206" s="126" t="s">
        <v>299</v>
      </c>
      <c r="FB206" s="127" t="s">
        <v>299</v>
      </c>
      <c r="FC206" s="2" t="s">
        <v>299</v>
      </c>
      <c r="FD206" s="125" t="s">
        <v>299</v>
      </c>
      <c r="FE206" s="126" t="s">
        <v>299</v>
      </c>
      <c r="FF206" s="127" t="s">
        <v>299</v>
      </c>
    </row>
    <row r="207" spans="2:162">
      <c r="B207" s="2" t="str">
        <f>IF('[1]Service Rank in each comparison'!D208="","",'[1]Service Rank in each comparison'!$C208)</f>
        <v/>
      </c>
      <c r="C207" s="5">
        <f>'[1]Service Rank in each comparison'!D208</f>
        <v>0</v>
      </c>
      <c r="D207" s="6" t="str">
        <f>IF('[1]Service Rank in each comparison'!E208="","",'[1]Service Rank in each comparison'!E208)</f>
        <v/>
      </c>
      <c r="E207" s="7">
        <f t="shared" si="60"/>
        <v>1</v>
      </c>
      <c r="F207" s="2" t="str">
        <f>IF('[1]Service Rank in each comparison'!F208="","",'[1]Service Rank in each comparison'!$C208)</f>
        <v>Colorectal cancer</v>
      </c>
      <c r="G207" s="5">
        <f>'[1]Service Rank in each comparison'!F208</f>
        <v>45.1220221542195</v>
      </c>
      <c r="H207" s="6">
        <f>'[1]Service Rank in each comparison'!G208</f>
        <v>-45.1220221542195</v>
      </c>
      <c r="I207" s="7">
        <f t="shared" si="61"/>
        <v>1</v>
      </c>
      <c r="J207" s="2" t="str">
        <f>IF('[1]Service Rank in each comparison'!H208="","",'[1]Service Rank in each comparison'!$C208)</f>
        <v>Colorectal cancer</v>
      </c>
      <c r="K207" s="5">
        <f>'[1]Service Rank in each comparison'!H208</f>
        <v>8.2563873611366</v>
      </c>
      <c r="L207" s="6">
        <f>'[1]Service Rank in each comparison'!I208</f>
        <v>-8.2563873611366</v>
      </c>
      <c r="M207" s="7">
        <f t="shared" si="62"/>
        <v>1</v>
      </c>
      <c r="N207" s="2" t="str">
        <f>IF('[1]Service Rank in each comparison'!J208="","",'[1]Service Rank in each comparison'!$C208)</f>
        <v/>
      </c>
      <c r="O207" s="5">
        <f>'[1]Service Rank in each comparison'!J208</f>
        <v>0</v>
      </c>
      <c r="P207" s="6">
        <f>'[1]Service Rank in each comparison'!K208</f>
        <v>0</v>
      </c>
      <c r="Q207" s="7">
        <f t="shared" si="63"/>
        <v>1</v>
      </c>
      <c r="R207" s="2" t="str">
        <f>IF('[1]Service Rank in each comparison'!L208="","",'[1]Service Rank in each comparison'!$C208)</f>
        <v/>
      </c>
      <c r="S207" s="5">
        <f>'[1]Service Rank in each comparison'!L208</f>
        <v>0</v>
      </c>
      <c r="T207" s="6">
        <f>'[1]Service Rank in each comparison'!M208</f>
        <v>0</v>
      </c>
      <c r="U207" s="7">
        <f t="shared" si="64"/>
        <v>1</v>
      </c>
      <c r="V207" s="2" t="str">
        <f>IF('[1]Service Rank in each comparison'!N208="","",'[1]Service Rank in each comparison'!$C208)</f>
        <v/>
      </c>
      <c r="W207" s="5">
        <f>'[1]Service Rank in each comparison'!N208</f>
        <v>0</v>
      </c>
      <c r="X207" s="6">
        <f>'[1]Service Rank in each comparison'!O208</f>
        <v>0</v>
      </c>
      <c r="Y207" s="7">
        <f t="shared" si="65"/>
        <v>1</v>
      </c>
      <c r="Z207" s="2" t="str">
        <f>IF('[1]Service Rank in each comparison'!P208="","",'[1]Service Rank in each comparison'!$C208)</f>
        <v/>
      </c>
      <c r="AA207" s="5">
        <f>'[1]Service Rank in each comparison'!P208</f>
        <v>0</v>
      </c>
      <c r="AB207" s="6">
        <f>'[1]Service Rank in each comparison'!Q208</f>
        <v>0</v>
      </c>
      <c r="AC207" s="7">
        <f t="shared" si="66"/>
        <v>1</v>
      </c>
      <c r="AD207" s="2" t="str">
        <f>IF('[1]Service Rank in each comparison'!R208="","",'[1]Service Rank in each comparison'!$C208)</f>
        <v/>
      </c>
      <c r="AE207" s="5">
        <f>'[1]Service Rank in each comparison'!R208</f>
        <v>0</v>
      </c>
      <c r="AF207" s="6">
        <f>'[1]Service Rank in each comparison'!S208</f>
        <v>0</v>
      </c>
      <c r="AG207" s="7">
        <f t="shared" si="67"/>
        <v>1</v>
      </c>
      <c r="AH207" s="2" t="str">
        <f>IF('[1]Service Rank in each comparison'!T208="","",'[1]Service Rank in each comparison'!$C208)</f>
        <v/>
      </c>
      <c r="AI207" s="5">
        <f>'[1]Service Rank in each comparison'!T208</f>
        <v>0</v>
      </c>
      <c r="AJ207" s="6">
        <f>'[1]Service Rank in each comparison'!U208</f>
        <v>0</v>
      </c>
      <c r="AK207" s="7">
        <f t="shared" si="68"/>
        <v>1</v>
      </c>
      <c r="AL207" s="2" t="str">
        <f>IF('[1]Service Rank in each comparison'!V208="","",'[1]Service Rank in each comparison'!$C208)</f>
        <v/>
      </c>
      <c r="AM207" s="5">
        <f>'[1]Service Rank in each comparison'!V208</f>
        <v>0</v>
      </c>
      <c r="AN207" s="6">
        <f>'[1]Service Rank in each comparison'!W208</f>
        <v>0</v>
      </c>
      <c r="AO207" s="7">
        <f t="shared" si="69"/>
        <v>1</v>
      </c>
      <c r="AP207" s="2" t="str">
        <f>IF('[1]Service Rank in each comparison'!X208="","",'[1]Service Rank in each comparison'!$C208)</f>
        <v/>
      </c>
      <c r="AQ207" s="5">
        <f>'[1]Service Rank in each comparison'!X208</f>
        <v>0</v>
      </c>
      <c r="AR207" s="6">
        <f>'[1]Service Rank in each comparison'!Y208</f>
        <v>0</v>
      </c>
      <c r="AS207" s="7">
        <f t="shared" si="70"/>
        <v>1</v>
      </c>
      <c r="AT207" s="2" t="str">
        <f>IF('[1]Service Rank in each comparison'!Z208="","",'[1]Service Rank in each comparison'!$C208)</f>
        <v/>
      </c>
      <c r="AU207" s="5">
        <f>'[1]Service Rank in each comparison'!Z208</f>
        <v>0</v>
      </c>
      <c r="AV207" s="6">
        <f>'[1]Service Rank in each comparison'!AA208</f>
        <v>0</v>
      </c>
      <c r="AW207" s="7">
        <f t="shared" si="71"/>
        <v>1</v>
      </c>
      <c r="AX207" s="2" t="str">
        <f>IF('[1]Service Rank in each comparison'!AB208="","",'[1]Service Rank in each comparison'!$C208)</f>
        <v/>
      </c>
      <c r="AY207" s="5">
        <f>'[1]Service Rank in each comparison'!AB208</f>
        <v>0</v>
      </c>
      <c r="AZ207" s="6">
        <f>'[1]Service Rank in each comparison'!AC208</f>
        <v>0</v>
      </c>
      <c r="BA207" s="7">
        <f t="shared" si="72"/>
        <v>1</v>
      </c>
      <c r="BB207" s="2" t="str">
        <f>IF('[1]Service Rank in each comparison'!AD208="","",'[1]Service Rank in each comparison'!$C208)</f>
        <v/>
      </c>
      <c r="BC207" s="5">
        <f>'[1]Service Rank in each comparison'!AD208</f>
        <v>0</v>
      </c>
      <c r="BD207" s="6">
        <f>'[1]Service Rank in each comparison'!AE208</f>
        <v>0</v>
      </c>
      <c r="BE207" s="7">
        <f t="shared" si="73"/>
        <v>1</v>
      </c>
      <c r="BF207" s="2" t="str">
        <f>IF('[1]Service Rank in each comparison'!AF208="","",'[1]Service Rank in each comparison'!$C208)</f>
        <v/>
      </c>
      <c r="BG207" s="5">
        <f>'[1]Service Rank in each comparison'!AF208</f>
        <v>0</v>
      </c>
      <c r="BH207" s="6">
        <f>'[1]Service Rank in each comparison'!AG208</f>
        <v>0</v>
      </c>
      <c r="BI207" s="7">
        <f t="shared" si="74"/>
        <v>1</v>
      </c>
      <c r="BJ207" s="2" t="str">
        <f>IF('[1]Service Rank in each comparison'!AH208="","",'[1]Service Rank in each comparison'!$C208)</f>
        <v/>
      </c>
      <c r="BK207" s="5">
        <f>'[1]Service Rank in each comparison'!AH208</f>
        <v>0</v>
      </c>
      <c r="BL207" s="6">
        <f>'[1]Service Rank in each comparison'!AI208</f>
        <v>0</v>
      </c>
      <c r="BM207" s="7">
        <f t="shared" si="75"/>
        <v>1</v>
      </c>
      <c r="BN207" s="2" t="str">
        <f>IF('[1]Service Rank in each comparison'!AJ208="","",'[1]Service Rank in each comparison'!$C208)</f>
        <v/>
      </c>
      <c r="BO207" s="5">
        <f>'[1]Service Rank in each comparison'!AJ208</f>
        <v>0</v>
      </c>
      <c r="BP207" s="6">
        <f>'[1]Service Rank in each comparison'!AK208</f>
        <v>0</v>
      </c>
      <c r="BQ207" s="7">
        <f t="shared" si="76"/>
        <v>1</v>
      </c>
      <c r="BR207" s="2" t="str">
        <f>IF('[1]Service Rank in each comparison'!AL208="","",'[1]Service Rank in each comparison'!$C208)</f>
        <v/>
      </c>
      <c r="BS207" s="5">
        <f>'[1]Service Rank in each comparison'!AL208</f>
        <v>0</v>
      </c>
      <c r="BT207" s="6">
        <f>'[1]Service Rank in each comparison'!AM208</f>
        <v>0</v>
      </c>
      <c r="BU207" s="7">
        <f t="shared" si="77"/>
        <v>1</v>
      </c>
      <c r="BV207" s="2" t="str">
        <f>IF('[1]Service Rank in each comparison'!AN208="","",'[1]Service Rank in each comparison'!$C208)</f>
        <v/>
      </c>
      <c r="BW207" s="5">
        <f>'[1]Service Rank in each comparison'!AN208</f>
        <v>0</v>
      </c>
      <c r="BX207" s="6">
        <f>'[1]Service Rank in each comparison'!AO208</f>
        <v>0</v>
      </c>
      <c r="BY207" s="7">
        <f t="shared" si="78"/>
        <v>1</v>
      </c>
      <c r="BZ207" s="2" t="str">
        <f>IF('[1]Service Rank in each comparison'!AP208="","",'[1]Service Rank in each comparison'!$C208)</f>
        <v/>
      </c>
      <c r="CA207" s="5">
        <f>'[1]Service Rank in each comparison'!AP208</f>
        <v>0</v>
      </c>
      <c r="CB207" s="6">
        <f>'[1]Service Rank in each comparison'!AQ208</f>
        <v>0</v>
      </c>
      <c r="CC207" s="7">
        <f t="shared" si="79"/>
        <v>1</v>
      </c>
      <c r="CE207" s="2" t="s">
        <v>299</v>
      </c>
      <c r="CF207" s="125" t="s">
        <v>299</v>
      </c>
      <c r="CG207" s="126" t="s">
        <v>299</v>
      </c>
      <c r="CH207" s="127" t="s">
        <v>299</v>
      </c>
      <c r="CI207" s="2" t="s">
        <v>299</v>
      </c>
      <c r="CJ207" s="125" t="s">
        <v>299</v>
      </c>
      <c r="CK207" s="126" t="s">
        <v>299</v>
      </c>
      <c r="CL207" s="127" t="s">
        <v>299</v>
      </c>
      <c r="CM207" s="2" t="s">
        <v>299</v>
      </c>
      <c r="CN207" s="125" t="s">
        <v>299</v>
      </c>
      <c r="CO207" s="126" t="s">
        <v>299</v>
      </c>
      <c r="CP207" s="127" t="s">
        <v>299</v>
      </c>
      <c r="CQ207" s="2" t="s">
        <v>299</v>
      </c>
      <c r="CR207" s="125" t="s">
        <v>299</v>
      </c>
      <c r="CS207" s="126" t="s">
        <v>299</v>
      </c>
      <c r="CT207" s="127" t="s">
        <v>299</v>
      </c>
      <c r="CU207" s="2" t="s">
        <v>299</v>
      </c>
      <c r="CV207" s="125" t="s">
        <v>299</v>
      </c>
      <c r="CW207" s="126" t="s">
        <v>299</v>
      </c>
      <c r="CX207" s="127" t="s">
        <v>299</v>
      </c>
      <c r="CY207" s="2" t="s">
        <v>299</v>
      </c>
      <c r="CZ207" s="125" t="s">
        <v>299</v>
      </c>
      <c r="DA207" s="126" t="s">
        <v>299</v>
      </c>
      <c r="DB207" s="127" t="s">
        <v>299</v>
      </c>
      <c r="DC207" s="2" t="s">
        <v>299</v>
      </c>
      <c r="DD207" s="125" t="s">
        <v>299</v>
      </c>
      <c r="DE207" s="126" t="s">
        <v>299</v>
      </c>
      <c r="DF207" s="127" t="s">
        <v>299</v>
      </c>
      <c r="DG207" s="2" t="s">
        <v>299</v>
      </c>
      <c r="DH207" s="125" t="s">
        <v>299</v>
      </c>
      <c r="DI207" s="126" t="s">
        <v>299</v>
      </c>
      <c r="DJ207" s="127" t="s">
        <v>299</v>
      </c>
      <c r="DK207" s="2" t="s">
        <v>299</v>
      </c>
      <c r="DL207" s="125" t="s">
        <v>299</v>
      </c>
      <c r="DM207" s="126" t="s">
        <v>299</v>
      </c>
      <c r="DN207" s="127" t="s">
        <v>299</v>
      </c>
      <c r="DO207" s="2" t="s">
        <v>299</v>
      </c>
      <c r="DP207" s="125" t="s">
        <v>299</v>
      </c>
      <c r="DQ207" s="126" t="s">
        <v>299</v>
      </c>
      <c r="DR207" s="127" t="s">
        <v>299</v>
      </c>
      <c r="DS207" s="2" t="s">
        <v>299</v>
      </c>
      <c r="DT207" s="125" t="s">
        <v>299</v>
      </c>
      <c r="DU207" s="126" t="s">
        <v>299</v>
      </c>
      <c r="DV207" s="127" t="s">
        <v>299</v>
      </c>
      <c r="DW207" s="2" t="s">
        <v>299</v>
      </c>
      <c r="DX207" s="125" t="s">
        <v>299</v>
      </c>
      <c r="DY207" s="126" t="s">
        <v>299</v>
      </c>
      <c r="DZ207" s="127" t="s">
        <v>299</v>
      </c>
      <c r="EA207" s="2" t="s">
        <v>299</v>
      </c>
      <c r="EB207" s="125" t="s">
        <v>299</v>
      </c>
      <c r="EC207" s="126" t="s">
        <v>299</v>
      </c>
      <c r="ED207" s="127" t="s">
        <v>299</v>
      </c>
      <c r="EE207" s="2" t="s">
        <v>299</v>
      </c>
      <c r="EF207" s="125" t="s">
        <v>299</v>
      </c>
      <c r="EG207" s="126" t="s">
        <v>299</v>
      </c>
      <c r="EH207" s="127" t="s">
        <v>299</v>
      </c>
      <c r="EI207" s="2" t="s">
        <v>299</v>
      </c>
      <c r="EJ207" s="125" t="s">
        <v>299</v>
      </c>
      <c r="EK207" s="126" t="s">
        <v>299</v>
      </c>
      <c r="EL207" s="127" t="s">
        <v>299</v>
      </c>
      <c r="EM207" s="2" t="s">
        <v>299</v>
      </c>
      <c r="EN207" s="125" t="s">
        <v>299</v>
      </c>
      <c r="EO207" s="126" t="s">
        <v>299</v>
      </c>
      <c r="EP207" s="127" t="s">
        <v>299</v>
      </c>
      <c r="EQ207" s="2" t="s">
        <v>299</v>
      </c>
      <c r="ER207" s="125" t="s">
        <v>299</v>
      </c>
      <c r="ES207" s="126" t="s">
        <v>299</v>
      </c>
      <c r="ET207" s="127" t="s">
        <v>299</v>
      </c>
      <c r="EU207" s="2" t="s">
        <v>299</v>
      </c>
      <c r="EV207" s="125" t="s">
        <v>299</v>
      </c>
      <c r="EW207" s="126" t="s">
        <v>299</v>
      </c>
      <c r="EX207" s="127" t="s">
        <v>299</v>
      </c>
      <c r="EY207" s="2" t="s">
        <v>299</v>
      </c>
      <c r="EZ207" s="125" t="s">
        <v>299</v>
      </c>
      <c r="FA207" s="126" t="s">
        <v>299</v>
      </c>
      <c r="FB207" s="127" t="s">
        <v>299</v>
      </c>
      <c r="FC207" s="2" t="s">
        <v>299</v>
      </c>
      <c r="FD207" s="125" t="s">
        <v>299</v>
      </c>
      <c r="FE207" s="126" t="s">
        <v>299</v>
      </c>
      <c r="FF207" s="127" t="s">
        <v>299</v>
      </c>
    </row>
    <row r="208" spans="2:162">
      <c r="B208" s="2" t="str">
        <f>IF('[1]Service Rank in each comparison'!D209="","",'[1]Service Rank in each comparison'!$C209)</f>
        <v/>
      </c>
      <c r="C208" s="5">
        <f>'[1]Service Rank in each comparison'!D209</f>
        <v>0</v>
      </c>
      <c r="D208" s="6" t="str">
        <f>IF('[1]Service Rank in each comparison'!E209="","",'[1]Service Rank in each comparison'!E209)</f>
        <v/>
      </c>
      <c r="E208" s="7">
        <f t="shared" si="60"/>
        <v>1</v>
      </c>
      <c r="F208" s="2" t="str">
        <f>IF('[1]Service Rank in each comparison'!F209="","",'[1]Service Rank in each comparison'!$C209)</f>
        <v>Renal cell carcinoma</v>
      </c>
      <c r="G208" s="5">
        <f>'[1]Service Rank in each comparison'!F209</f>
        <v>19.4864277008942</v>
      </c>
      <c r="H208" s="6">
        <f>'[1]Service Rank in each comparison'!G209</f>
        <v>0.190037300831429</v>
      </c>
      <c r="I208" s="7">
        <f t="shared" si="61"/>
        <v>1</v>
      </c>
      <c r="J208" s="2" t="str">
        <f>IF('[1]Service Rank in each comparison'!H209="","",'[1]Service Rank in each comparison'!$C209)</f>
        <v>Renal cell carcinoma</v>
      </c>
      <c r="K208" s="5">
        <f>'[1]Service Rank in each comparison'!H209</f>
        <v>14.2097863700526</v>
      </c>
      <c r="L208" s="6">
        <f>'[1]Service Rank in each comparison'!I209</f>
        <v>-2.30298835222059</v>
      </c>
      <c r="M208" s="7">
        <f t="shared" si="62"/>
        <v>1</v>
      </c>
      <c r="N208" s="2" t="str">
        <f>IF('[1]Service Rank in each comparison'!J209="","",'[1]Service Rank in each comparison'!$C209)</f>
        <v/>
      </c>
      <c r="O208" s="5">
        <f>'[1]Service Rank in each comparison'!J209</f>
        <v>0</v>
      </c>
      <c r="P208" s="6">
        <f>'[1]Service Rank in each comparison'!K209</f>
        <v>0</v>
      </c>
      <c r="Q208" s="7">
        <f t="shared" si="63"/>
        <v>1</v>
      </c>
      <c r="R208" s="2" t="str">
        <f>IF('[1]Service Rank in each comparison'!L209="","",'[1]Service Rank in each comparison'!$C209)</f>
        <v/>
      </c>
      <c r="S208" s="5">
        <f>'[1]Service Rank in each comparison'!L209</f>
        <v>0</v>
      </c>
      <c r="T208" s="6">
        <f>'[1]Service Rank in each comparison'!M209</f>
        <v>0</v>
      </c>
      <c r="U208" s="7">
        <f t="shared" si="64"/>
        <v>1</v>
      </c>
      <c r="V208" s="2" t="str">
        <f>IF('[1]Service Rank in each comparison'!N209="","",'[1]Service Rank in each comparison'!$C209)</f>
        <v/>
      </c>
      <c r="W208" s="5">
        <f>'[1]Service Rank in each comparison'!N209</f>
        <v>0</v>
      </c>
      <c r="X208" s="6">
        <f>'[1]Service Rank in each comparison'!O209</f>
        <v>0</v>
      </c>
      <c r="Y208" s="7">
        <f t="shared" si="65"/>
        <v>1</v>
      </c>
      <c r="Z208" s="2" t="str">
        <f>IF('[1]Service Rank in each comparison'!P209="","",'[1]Service Rank in each comparison'!$C209)</f>
        <v/>
      </c>
      <c r="AA208" s="5">
        <f>'[1]Service Rank in each comparison'!P209</f>
        <v>0</v>
      </c>
      <c r="AB208" s="6">
        <f>'[1]Service Rank in each comparison'!Q209</f>
        <v>0</v>
      </c>
      <c r="AC208" s="7">
        <f t="shared" si="66"/>
        <v>1</v>
      </c>
      <c r="AD208" s="2" t="str">
        <f>IF('[1]Service Rank in each comparison'!R209="","",'[1]Service Rank in each comparison'!$C209)</f>
        <v/>
      </c>
      <c r="AE208" s="5">
        <f>'[1]Service Rank in each comparison'!R209</f>
        <v>0</v>
      </c>
      <c r="AF208" s="6">
        <f>'[1]Service Rank in each comparison'!S209</f>
        <v>0</v>
      </c>
      <c r="AG208" s="7">
        <f t="shared" si="67"/>
        <v>1</v>
      </c>
      <c r="AH208" s="2" t="str">
        <f>IF('[1]Service Rank in each comparison'!T209="","",'[1]Service Rank in each comparison'!$C209)</f>
        <v/>
      </c>
      <c r="AI208" s="5">
        <f>'[1]Service Rank in each comparison'!T209</f>
        <v>0</v>
      </c>
      <c r="AJ208" s="6">
        <f>'[1]Service Rank in each comparison'!U209</f>
        <v>0</v>
      </c>
      <c r="AK208" s="7">
        <f t="shared" si="68"/>
        <v>1</v>
      </c>
      <c r="AL208" s="2" t="str">
        <f>IF('[1]Service Rank in each comparison'!V209="","",'[1]Service Rank in each comparison'!$C209)</f>
        <v/>
      </c>
      <c r="AM208" s="5">
        <f>'[1]Service Rank in each comparison'!V209</f>
        <v>0</v>
      </c>
      <c r="AN208" s="6">
        <f>'[1]Service Rank in each comparison'!W209</f>
        <v>0</v>
      </c>
      <c r="AO208" s="7">
        <f t="shared" si="69"/>
        <v>1</v>
      </c>
      <c r="AP208" s="2" t="str">
        <f>IF('[1]Service Rank in each comparison'!X209="","",'[1]Service Rank in each comparison'!$C209)</f>
        <v/>
      </c>
      <c r="AQ208" s="5">
        <f>'[1]Service Rank in each comparison'!X209</f>
        <v>0</v>
      </c>
      <c r="AR208" s="6">
        <f>'[1]Service Rank in each comparison'!Y209</f>
        <v>0</v>
      </c>
      <c r="AS208" s="7">
        <f t="shared" si="70"/>
        <v>1</v>
      </c>
      <c r="AT208" s="2" t="str">
        <f>IF('[1]Service Rank in each comparison'!Z209="","",'[1]Service Rank in each comparison'!$C209)</f>
        <v/>
      </c>
      <c r="AU208" s="5">
        <f>'[1]Service Rank in each comparison'!Z209</f>
        <v>0</v>
      </c>
      <c r="AV208" s="6">
        <f>'[1]Service Rank in each comparison'!AA209</f>
        <v>0</v>
      </c>
      <c r="AW208" s="7">
        <f t="shared" si="71"/>
        <v>1</v>
      </c>
      <c r="AX208" s="2" t="str">
        <f>IF('[1]Service Rank in each comparison'!AB209="","",'[1]Service Rank in each comparison'!$C209)</f>
        <v/>
      </c>
      <c r="AY208" s="5">
        <f>'[1]Service Rank in each comparison'!AB209</f>
        <v>0</v>
      </c>
      <c r="AZ208" s="6">
        <f>'[1]Service Rank in each comparison'!AC209</f>
        <v>0</v>
      </c>
      <c r="BA208" s="7">
        <f t="shared" si="72"/>
        <v>1</v>
      </c>
      <c r="BB208" s="2" t="str">
        <f>IF('[1]Service Rank in each comparison'!AD209="","",'[1]Service Rank in each comparison'!$C209)</f>
        <v/>
      </c>
      <c r="BC208" s="5">
        <f>'[1]Service Rank in each comparison'!AD209</f>
        <v>0</v>
      </c>
      <c r="BD208" s="6">
        <f>'[1]Service Rank in each comparison'!AE209</f>
        <v>0</v>
      </c>
      <c r="BE208" s="7">
        <f t="shared" si="73"/>
        <v>1</v>
      </c>
      <c r="BF208" s="2" t="str">
        <f>IF('[1]Service Rank in each comparison'!AF209="","",'[1]Service Rank in each comparison'!$C209)</f>
        <v/>
      </c>
      <c r="BG208" s="5">
        <f>'[1]Service Rank in each comparison'!AF209</f>
        <v>0</v>
      </c>
      <c r="BH208" s="6">
        <f>'[1]Service Rank in each comparison'!AG209</f>
        <v>0</v>
      </c>
      <c r="BI208" s="7">
        <f t="shared" si="74"/>
        <v>1</v>
      </c>
      <c r="BJ208" s="2" t="str">
        <f>IF('[1]Service Rank in each comparison'!AH209="","",'[1]Service Rank in each comparison'!$C209)</f>
        <v/>
      </c>
      <c r="BK208" s="5">
        <f>'[1]Service Rank in each comparison'!AH209</f>
        <v>0</v>
      </c>
      <c r="BL208" s="6">
        <f>'[1]Service Rank in each comparison'!AI209</f>
        <v>0</v>
      </c>
      <c r="BM208" s="7">
        <f t="shared" si="75"/>
        <v>1</v>
      </c>
      <c r="BN208" s="2" t="str">
        <f>IF('[1]Service Rank in each comparison'!AJ209="","",'[1]Service Rank in each comparison'!$C209)</f>
        <v/>
      </c>
      <c r="BO208" s="5">
        <f>'[1]Service Rank in each comparison'!AJ209</f>
        <v>0</v>
      </c>
      <c r="BP208" s="6">
        <f>'[1]Service Rank in each comparison'!AK209</f>
        <v>0</v>
      </c>
      <c r="BQ208" s="7">
        <f t="shared" si="76"/>
        <v>1</v>
      </c>
      <c r="BR208" s="2" t="str">
        <f>IF('[1]Service Rank in each comparison'!AL209="","",'[1]Service Rank in each comparison'!$C209)</f>
        <v/>
      </c>
      <c r="BS208" s="5">
        <f>'[1]Service Rank in each comparison'!AL209</f>
        <v>0</v>
      </c>
      <c r="BT208" s="6">
        <f>'[1]Service Rank in each comparison'!AM209</f>
        <v>0</v>
      </c>
      <c r="BU208" s="7">
        <f t="shared" si="77"/>
        <v>1</v>
      </c>
      <c r="BV208" s="2" t="str">
        <f>IF('[1]Service Rank in each comparison'!AN209="","",'[1]Service Rank in each comparison'!$C209)</f>
        <v/>
      </c>
      <c r="BW208" s="5">
        <f>'[1]Service Rank in each comparison'!AN209</f>
        <v>0</v>
      </c>
      <c r="BX208" s="6">
        <f>'[1]Service Rank in each comparison'!AO209</f>
        <v>0</v>
      </c>
      <c r="BY208" s="7">
        <f t="shared" si="78"/>
        <v>1</v>
      </c>
      <c r="BZ208" s="2" t="str">
        <f>IF('[1]Service Rank in each comparison'!AP209="","",'[1]Service Rank in each comparison'!$C209)</f>
        <v/>
      </c>
      <c r="CA208" s="5">
        <f>'[1]Service Rank in each comparison'!AP209</f>
        <v>0</v>
      </c>
      <c r="CB208" s="6">
        <f>'[1]Service Rank in each comparison'!AQ209</f>
        <v>0</v>
      </c>
      <c r="CC208" s="7">
        <f t="shared" si="79"/>
        <v>1</v>
      </c>
      <c r="CE208" s="2" t="s">
        <v>299</v>
      </c>
      <c r="CF208" s="125" t="s">
        <v>299</v>
      </c>
      <c r="CG208" s="126" t="s">
        <v>299</v>
      </c>
      <c r="CH208" s="127" t="s">
        <v>299</v>
      </c>
      <c r="CI208" s="2" t="s">
        <v>299</v>
      </c>
      <c r="CJ208" s="125" t="s">
        <v>299</v>
      </c>
      <c r="CK208" s="126" t="s">
        <v>299</v>
      </c>
      <c r="CL208" s="127" t="s">
        <v>299</v>
      </c>
      <c r="CM208" s="2" t="s">
        <v>299</v>
      </c>
      <c r="CN208" s="125" t="s">
        <v>299</v>
      </c>
      <c r="CO208" s="126" t="s">
        <v>299</v>
      </c>
      <c r="CP208" s="127" t="s">
        <v>299</v>
      </c>
      <c r="CQ208" s="2" t="s">
        <v>299</v>
      </c>
      <c r="CR208" s="125" t="s">
        <v>299</v>
      </c>
      <c r="CS208" s="126" t="s">
        <v>299</v>
      </c>
      <c r="CT208" s="127" t="s">
        <v>299</v>
      </c>
      <c r="CU208" s="2" t="s">
        <v>299</v>
      </c>
      <c r="CV208" s="125" t="s">
        <v>299</v>
      </c>
      <c r="CW208" s="126" t="s">
        <v>299</v>
      </c>
      <c r="CX208" s="127" t="s">
        <v>299</v>
      </c>
      <c r="CY208" s="2" t="s">
        <v>299</v>
      </c>
      <c r="CZ208" s="125" t="s">
        <v>299</v>
      </c>
      <c r="DA208" s="126" t="s">
        <v>299</v>
      </c>
      <c r="DB208" s="127" t="s">
        <v>299</v>
      </c>
      <c r="DC208" s="2" t="s">
        <v>299</v>
      </c>
      <c r="DD208" s="125" t="s">
        <v>299</v>
      </c>
      <c r="DE208" s="126" t="s">
        <v>299</v>
      </c>
      <c r="DF208" s="127" t="s">
        <v>299</v>
      </c>
      <c r="DG208" s="2" t="s">
        <v>299</v>
      </c>
      <c r="DH208" s="125" t="s">
        <v>299</v>
      </c>
      <c r="DI208" s="126" t="s">
        <v>299</v>
      </c>
      <c r="DJ208" s="127" t="s">
        <v>299</v>
      </c>
      <c r="DK208" s="2" t="s">
        <v>299</v>
      </c>
      <c r="DL208" s="125" t="s">
        <v>299</v>
      </c>
      <c r="DM208" s="126" t="s">
        <v>299</v>
      </c>
      <c r="DN208" s="127" t="s">
        <v>299</v>
      </c>
      <c r="DO208" s="2" t="s">
        <v>299</v>
      </c>
      <c r="DP208" s="125" t="s">
        <v>299</v>
      </c>
      <c r="DQ208" s="126" t="s">
        <v>299</v>
      </c>
      <c r="DR208" s="127" t="s">
        <v>299</v>
      </c>
      <c r="DS208" s="2" t="s">
        <v>299</v>
      </c>
      <c r="DT208" s="125" t="s">
        <v>299</v>
      </c>
      <c r="DU208" s="126" t="s">
        <v>299</v>
      </c>
      <c r="DV208" s="127" t="s">
        <v>299</v>
      </c>
      <c r="DW208" s="2" t="s">
        <v>299</v>
      </c>
      <c r="DX208" s="125" t="s">
        <v>299</v>
      </c>
      <c r="DY208" s="126" t="s">
        <v>299</v>
      </c>
      <c r="DZ208" s="127" t="s">
        <v>299</v>
      </c>
      <c r="EA208" s="2" t="s">
        <v>299</v>
      </c>
      <c r="EB208" s="125" t="s">
        <v>299</v>
      </c>
      <c r="EC208" s="126" t="s">
        <v>299</v>
      </c>
      <c r="ED208" s="127" t="s">
        <v>299</v>
      </c>
      <c r="EE208" s="2" t="s">
        <v>299</v>
      </c>
      <c r="EF208" s="125" t="s">
        <v>299</v>
      </c>
      <c r="EG208" s="126" t="s">
        <v>299</v>
      </c>
      <c r="EH208" s="127" t="s">
        <v>299</v>
      </c>
      <c r="EI208" s="2" t="s">
        <v>299</v>
      </c>
      <c r="EJ208" s="125" t="s">
        <v>299</v>
      </c>
      <c r="EK208" s="126" t="s">
        <v>299</v>
      </c>
      <c r="EL208" s="127" t="s">
        <v>299</v>
      </c>
      <c r="EM208" s="2" t="s">
        <v>299</v>
      </c>
      <c r="EN208" s="125" t="s">
        <v>299</v>
      </c>
      <c r="EO208" s="126" t="s">
        <v>299</v>
      </c>
      <c r="EP208" s="127" t="s">
        <v>299</v>
      </c>
      <c r="EQ208" s="2" t="s">
        <v>299</v>
      </c>
      <c r="ER208" s="125" t="s">
        <v>299</v>
      </c>
      <c r="ES208" s="126" t="s">
        <v>299</v>
      </c>
      <c r="ET208" s="127" t="s">
        <v>299</v>
      </c>
      <c r="EU208" s="2" t="s">
        <v>299</v>
      </c>
      <c r="EV208" s="125" t="s">
        <v>299</v>
      </c>
      <c r="EW208" s="126" t="s">
        <v>299</v>
      </c>
      <c r="EX208" s="127" t="s">
        <v>299</v>
      </c>
      <c r="EY208" s="2" t="s">
        <v>299</v>
      </c>
      <c r="EZ208" s="125" t="s">
        <v>299</v>
      </c>
      <c r="FA208" s="126" t="s">
        <v>299</v>
      </c>
      <c r="FB208" s="127" t="s">
        <v>299</v>
      </c>
      <c r="FC208" s="2" t="s">
        <v>299</v>
      </c>
      <c r="FD208" s="125" t="s">
        <v>299</v>
      </c>
      <c r="FE208" s="126" t="s">
        <v>299</v>
      </c>
      <c r="FF208" s="127" t="s">
        <v>299</v>
      </c>
    </row>
    <row r="209" spans="2:162">
      <c r="B209" s="2" t="str">
        <f>IF('[1]Service Rank in each comparison'!D210="","",'[1]Service Rank in each comparison'!$C210)</f>
        <v/>
      </c>
      <c r="C209" s="5">
        <f>'[1]Service Rank in each comparison'!D210</f>
        <v>0</v>
      </c>
      <c r="D209" s="6" t="str">
        <f>IF('[1]Service Rank in each comparison'!E210="","",'[1]Service Rank in each comparison'!E210)</f>
        <v/>
      </c>
      <c r="E209" s="7">
        <f t="shared" si="60"/>
        <v>1</v>
      </c>
      <c r="F209" s="2" t="str">
        <f>IF('[1]Service Rank in each comparison'!F210="","",'[1]Service Rank in each comparison'!$C210)</f>
        <v>Pancreatic cancer</v>
      </c>
      <c r="G209" s="5">
        <f>'[1]Service Rank in each comparison'!F210</f>
        <v>30.3801088090866</v>
      </c>
      <c r="H209" s="6">
        <f>'[1]Service Rank in each comparison'!G210</f>
        <v>-30.3801088090866</v>
      </c>
      <c r="I209" s="7">
        <f t="shared" si="61"/>
        <v>1</v>
      </c>
      <c r="J209" s="2" t="str">
        <f>IF('[1]Service Rank in each comparison'!H210="","",'[1]Service Rank in each comparison'!$C210)</f>
        <v/>
      </c>
      <c r="K209" s="5">
        <f>'[1]Service Rank in each comparison'!H210</f>
        <v>0</v>
      </c>
      <c r="L209" s="6">
        <f>'[1]Service Rank in each comparison'!I210</f>
        <v>0</v>
      </c>
      <c r="M209" s="7">
        <f t="shared" si="62"/>
        <v>1</v>
      </c>
      <c r="N209" s="2" t="str">
        <f>IF('[1]Service Rank in each comparison'!J210="","",'[1]Service Rank in each comparison'!$C210)</f>
        <v/>
      </c>
      <c r="O209" s="5">
        <f>'[1]Service Rank in each comparison'!J210</f>
        <v>0</v>
      </c>
      <c r="P209" s="6">
        <f>'[1]Service Rank in each comparison'!K210</f>
        <v>0</v>
      </c>
      <c r="Q209" s="7">
        <f t="shared" si="63"/>
        <v>1</v>
      </c>
      <c r="R209" s="2" t="str">
        <f>IF('[1]Service Rank in each comparison'!L210="","",'[1]Service Rank in each comparison'!$C210)</f>
        <v/>
      </c>
      <c r="S209" s="5">
        <f>'[1]Service Rank in each comparison'!L210</f>
        <v>0</v>
      </c>
      <c r="T209" s="6">
        <f>'[1]Service Rank in each comparison'!M210</f>
        <v>0</v>
      </c>
      <c r="U209" s="7">
        <f t="shared" si="64"/>
        <v>1</v>
      </c>
      <c r="V209" s="2" t="str">
        <f>IF('[1]Service Rank in each comparison'!N210="","",'[1]Service Rank in each comparison'!$C210)</f>
        <v/>
      </c>
      <c r="W209" s="5">
        <f>'[1]Service Rank in each comparison'!N210</f>
        <v>0</v>
      </c>
      <c r="X209" s="6">
        <f>'[1]Service Rank in each comparison'!O210</f>
        <v>0</v>
      </c>
      <c r="Y209" s="7">
        <f t="shared" si="65"/>
        <v>1</v>
      </c>
      <c r="Z209" s="2" t="str">
        <f>IF('[1]Service Rank in each comparison'!P210="","",'[1]Service Rank in each comparison'!$C210)</f>
        <v/>
      </c>
      <c r="AA209" s="5">
        <f>'[1]Service Rank in each comparison'!P210</f>
        <v>0</v>
      </c>
      <c r="AB209" s="6">
        <f>'[1]Service Rank in each comparison'!Q210</f>
        <v>0</v>
      </c>
      <c r="AC209" s="7">
        <f t="shared" si="66"/>
        <v>1</v>
      </c>
      <c r="AD209" s="2" t="str">
        <f>IF('[1]Service Rank in each comparison'!R210="","",'[1]Service Rank in each comparison'!$C210)</f>
        <v/>
      </c>
      <c r="AE209" s="5">
        <f>'[1]Service Rank in each comparison'!R210</f>
        <v>0</v>
      </c>
      <c r="AF209" s="6">
        <f>'[1]Service Rank in each comparison'!S210</f>
        <v>0</v>
      </c>
      <c r="AG209" s="7">
        <f t="shared" si="67"/>
        <v>1</v>
      </c>
      <c r="AH209" s="2" t="str">
        <f>IF('[1]Service Rank in each comparison'!T210="","",'[1]Service Rank in each comparison'!$C210)</f>
        <v/>
      </c>
      <c r="AI209" s="5">
        <f>'[1]Service Rank in each comparison'!T210</f>
        <v>0</v>
      </c>
      <c r="AJ209" s="6">
        <f>'[1]Service Rank in each comparison'!U210</f>
        <v>0</v>
      </c>
      <c r="AK209" s="7">
        <f t="shared" si="68"/>
        <v>1</v>
      </c>
      <c r="AL209" s="2" t="str">
        <f>IF('[1]Service Rank in each comparison'!V210="","",'[1]Service Rank in each comparison'!$C210)</f>
        <v/>
      </c>
      <c r="AM209" s="5">
        <f>'[1]Service Rank in each comparison'!V210</f>
        <v>0</v>
      </c>
      <c r="AN209" s="6">
        <f>'[1]Service Rank in each comparison'!W210</f>
        <v>0</v>
      </c>
      <c r="AO209" s="7">
        <f t="shared" si="69"/>
        <v>1</v>
      </c>
      <c r="AP209" s="2" t="str">
        <f>IF('[1]Service Rank in each comparison'!X210="","",'[1]Service Rank in each comparison'!$C210)</f>
        <v/>
      </c>
      <c r="AQ209" s="5">
        <f>'[1]Service Rank in each comparison'!X210</f>
        <v>0</v>
      </c>
      <c r="AR209" s="6">
        <f>'[1]Service Rank in each comparison'!Y210</f>
        <v>0</v>
      </c>
      <c r="AS209" s="7">
        <f t="shared" si="70"/>
        <v>1</v>
      </c>
      <c r="AT209" s="2" t="str">
        <f>IF('[1]Service Rank in each comparison'!Z210="","",'[1]Service Rank in each comparison'!$C210)</f>
        <v/>
      </c>
      <c r="AU209" s="5">
        <f>'[1]Service Rank in each comparison'!Z210</f>
        <v>0</v>
      </c>
      <c r="AV209" s="6">
        <f>'[1]Service Rank in each comparison'!AA210</f>
        <v>0</v>
      </c>
      <c r="AW209" s="7">
        <f t="shared" si="71"/>
        <v>1</v>
      </c>
      <c r="AX209" s="2" t="str">
        <f>IF('[1]Service Rank in each comparison'!AB210="","",'[1]Service Rank in each comparison'!$C210)</f>
        <v/>
      </c>
      <c r="AY209" s="5">
        <f>'[1]Service Rank in each comparison'!AB210</f>
        <v>0</v>
      </c>
      <c r="AZ209" s="6">
        <f>'[1]Service Rank in each comparison'!AC210</f>
        <v>0</v>
      </c>
      <c r="BA209" s="7">
        <f t="shared" si="72"/>
        <v>1</v>
      </c>
      <c r="BB209" s="2" t="str">
        <f>IF('[1]Service Rank in each comparison'!AD210="","",'[1]Service Rank in each comparison'!$C210)</f>
        <v/>
      </c>
      <c r="BC209" s="5">
        <f>'[1]Service Rank in each comparison'!AD210</f>
        <v>0</v>
      </c>
      <c r="BD209" s="6">
        <f>'[1]Service Rank in each comparison'!AE210</f>
        <v>0</v>
      </c>
      <c r="BE209" s="7">
        <f t="shared" si="73"/>
        <v>1</v>
      </c>
      <c r="BF209" s="2" t="str">
        <f>IF('[1]Service Rank in each comparison'!AF210="","",'[1]Service Rank in each comparison'!$C210)</f>
        <v/>
      </c>
      <c r="BG209" s="5">
        <f>'[1]Service Rank in each comparison'!AF210</f>
        <v>0</v>
      </c>
      <c r="BH209" s="6">
        <f>'[1]Service Rank in each comparison'!AG210</f>
        <v>0</v>
      </c>
      <c r="BI209" s="7">
        <f t="shared" si="74"/>
        <v>1</v>
      </c>
      <c r="BJ209" s="2" t="str">
        <f>IF('[1]Service Rank in each comparison'!AH210="","",'[1]Service Rank in each comparison'!$C210)</f>
        <v/>
      </c>
      <c r="BK209" s="5">
        <f>'[1]Service Rank in each comparison'!AH210</f>
        <v>0</v>
      </c>
      <c r="BL209" s="6">
        <f>'[1]Service Rank in each comparison'!AI210</f>
        <v>0</v>
      </c>
      <c r="BM209" s="7">
        <f t="shared" si="75"/>
        <v>1</v>
      </c>
      <c r="BN209" s="2" t="str">
        <f>IF('[1]Service Rank in each comparison'!AJ210="","",'[1]Service Rank in each comparison'!$C210)</f>
        <v/>
      </c>
      <c r="BO209" s="5">
        <f>'[1]Service Rank in each comparison'!AJ210</f>
        <v>0</v>
      </c>
      <c r="BP209" s="6">
        <f>'[1]Service Rank in each comparison'!AK210</f>
        <v>0</v>
      </c>
      <c r="BQ209" s="7">
        <f t="shared" si="76"/>
        <v>1</v>
      </c>
      <c r="BR209" s="2" t="str">
        <f>IF('[1]Service Rank in each comparison'!AL210="","",'[1]Service Rank in each comparison'!$C210)</f>
        <v/>
      </c>
      <c r="BS209" s="5">
        <f>'[1]Service Rank in each comparison'!AL210</f>
        <v>0</v>
      </c>
      <c r="BT209" s="6">
        <f>'[1]Service Rank in each comparison'!AM210</f>
        <v>0</v>
      </c>
      <c r="BU209" s="7">
        <f t="shared" si="77"/>
        <v>1</v>
      </c>
      <c r="BV209" s="2" t="str">
        <f>IF('[1]Service Rank in each comparison'!AN210="","",'[1]Service Rank in each comparison'!$C210)</f>
        <v/>
      </c>
      <c r="BW209" s="5">
        <f>'[1]Service Rank in each comparison'!AN210</f>
        <v>0</v>
      </c>
      <c r="BX209" s="6">
        <f>'[1]Service Rank in each comparison'!AO210</f>
        <v>0</v>
      </c>
      <c r="BY209" s="7">
        <f t="shared" si="78"/>
        <v>1</v>
      </c>
      <c r="BZ209" s="2" t="str">
        <f>IF('[1]Service Rank in each comparison'!AP210="","",'[1]Service Rank in each comparison'!$C210)</f>
        <v/>
      </c>
      <c r="CA209" s="5">
        <f>'[1]Service Rank in each comparison'!AP210</f>
        <v>0</v>
      </c>
      <c r="CB209" s="6">
        <f>'[1]Service Rank in each comparison'!AQ210</f>
        <v>0</v>
      </c>
      <c r="CC209" s="7">
        <f t="shared" si="79"/>
        <v>1</v>
      </c>
      <c r="CE209" s="2" t="s">
        <v>299</v>
      </c>
      <c r="CF209" s="125" t="s">
        <v>299</v>
      </c>
      <c r="CG209" s="126" t="s">
        <v>299</v>
      </c>
      <c r="CH209" s="127" t="s">
        <v>299</v>
      </c>
      <c r="CI209" s="2" t="s">
        <v>299</v>
      </c>
      <c r="CJ209" s="125" t="s">
        <v>299</v>
      </c>
      <c r="CK209" s="126" t="s">
        <v>299</v>
      </c>
      <c r="CL209" s="127" t="s">
        <v>299</v>
      </c>
      <c r="CM209" s="2" t="s">
        <v>299</v>
      </c>
      <c r="CN209" s="125" t="s">
        <v>299</v>
      </c>
      <c r="CO209" s="126" t="s">
        <v>299</v>
      </c>
      <c r="CP209" s="127" t="s">
        <v>299</v>
      </c>
      <c r="CQ209" s="2" t="s">
        <v>299</v>
      </c>
      <c r="CR209" s="125" t="s">
        <v>299</v>
      </c>
      <c r="CS209" s="126" t="s">
        <v>299</v>
      </c>
      <c r="CT209" s="127" t="s">
        <v>299</v>
      </c>
      <c r="CU209" s="2" t="s">
        <v>299</v>
      </c>
      <c r="CV209" s="125" t="s">
        <v>299</v>
      </c>
      <c r="CW209" s="126" t="s">
        <v>299</v>
      </c>
      <c r="CX209" s="127" t="s">
        <v>299</v>
      </c>
      <c r="CY209" s="2" t="s">
        <v>299</v>
      </c>
      <c r="CZ209" s="125" t="s">
        <v>299</v>
      </c>
      <c r="DA209" s="126" t="s">
        <v>299</v>
      </c>
      <c r="DB209" s="127" t="s">
        <v>299</v>
      </c>
      <c r="DC209" s="2" t="s">
        <v>299</v>
      </c>
      <c r="DD209" s="125" t="s">
        <v>299</v>
      </c>
      <c r="DE209" s="126" t="s">
        <v>299</v>
      </c>
      <c r="DF209" s="127" t="s">
        <v>299</v>
      </c>
      <c r="DG209" s="2" t="s">
        <v>299</v>
      </c>
      <c r="DH209" s="125" t="s">
        <v>299</v>
      </c>
      <c r="DI209" s="126" t="s">
        <v>299</v>
      </c>
      <c r="DJ209" s="127" t="s">
        <v>299</v>
      </c>
      <c r="DK209" s="2" t="s">
        <v>299</v>
      </c>
      <c r="DL209" s="125" t="s">
        <v>299</v>
      </c>
      <c r="DM209" s="126" t="s">
        <v>299</v>
      </c>
      <c r="DN209" s="127" t="s">
        <v>299</v>
      </c>
      <c r="DO209" s="2" t="s">
        <v>299</v>
      </c>
      <c r="DP209" s="125" t="s">
        <v>299</v>
      </c>
      <c r="DQ209" s="126" t="s">
        <v>299</v>
      </c>
      <c r="DR209" s="127" t="s">
        <v>299</v>
      </c>
      <c r="DS209" s="2" t="s">
        <v>299</v>
      </c>
      <c r="DT209" s="125" t="s">
        <v>299</v>
      </c>
      <c r="DU209" s="126" t="s">
        <v>299</v>
      </c>
      <c r="DV209" s="127" t="s">
        <v>299</v>
      </c>
      <c r="DW209" s="2" t="s">
        <v>299</v>
      </c>
      <c r="DX209" s="125" t="s">
        <v>299</v>
      </c>
      <c r="DY209" s="126" t="s">
        <v>299</v>
      </c>
      <c r="DZ209" s="127" t="s">
        <v>299</v>
      </c>
      <c r="EA209" s="2" t="s">
        <v>299</v>
      </c>
      <c r="EB209" s="125" t="s">
        <v>299</v>
      </c>
      <c r="EC209" s="126" t="s">
        <v>299</v>
      </c>
      <c r="ED209" s="127" t="s">
        <v>299</v>
      </c>
      <c r="EE209" s="2" t="s">
        <v>299</v>
      </c>
      <c r="EF209" s="125" t="s">
        <v>299</v>
      </c>
      <c r="EG209" s="126" t="s">
        <v>299</v>
      </c>
      <c r="EH209" s="127" t="s">
        <v>299</v>
      </c>
      <c r="EI209" s="2" t="s">
        <v>299</v>
      </c>
      <c r="EJ209" s="125" t="s">
        <v>299</v>
      </c>
      <c r="EK209" s="126" t="s">
        <v>299</v>
      </c>
      <c r="EL209" s="127" t="s">
        <v>299</v>
      </c>
      <c r="EM209" s="2" t="s">
        <v>299</v>
      </c>
      <c r="EN209" s="125" t="s">
        <v>299</v>
      </c>
      <c r="EO209" s="126" t="s">
        <v>299</v>
      </c>
      <c r="EP209" s="127" t="s">
        <v>299</v>
      </c>
      <c r="EQ209" s="2" t="s">
        <v>299</v>
      </c>
      <c r="ER209" s="125" t="s">
        <v>299</v>
      </c>
      <c r="ES209" s="126" t="s">
        <v>299</v>
      </c>
      <c r="ET209" s="127" t="s">
        <v>299</v>
      </c>
      <c r="EU209" s="2" t="s">
        <v>299</v>
      </c>
      <c r="EV209" s="125" t="s">
        <v>299</v>
      </c>
      <c r="EW209" s="126" t="s">
        <v>299</v>
      </c>
      <c r="EX209" s="127" t="s">
        <v>299</v>
      </c>
      <c r="EY209" s="2" t="s">
        <v>299</v>
      </c>
      <c r="EZ209" s="125" t="s">
        <v>299</v>
      </c>
      <c r="FA209" s="126" t="s">
        <v>299</v>
      </c>
      <c r="FB209" s="127" t="s">
        <v>299</v>
      </c>
      <c r="FC209" s="2" t="s">
        <v>299</v>
      </c>
      <c r="FD209" s="125" t="s">
        <v>299</v>
      </c>
      <c r="FE209" s="126" t="s">
        <v>299</v>
      </c>
      <c r="FF209" s="127" t="s">
        <v>299</v>
      </c>
    </row>
    <row r="210" spans="2:162">
      <c r="B210" s="2" t="str">
        <f>IF('[1]Service Rank in each comparison'!D211="","",'[1]Service Rank in each comparison'!$C211)</f>
        <v/>
      </c>
      <c r="C210" s="5">
        <f>'[1]Service Rank in each comparison'!D211</f>
        <v>0</v>
      </c>
      <c r="D210" s="6" t="str">
        <f>IF('[1]Service Rank in each comparison'!E211="","",'[1]Service Rank in each comparison'!E211)</f>
        <v/>
      </c>
      <c r="E210" s="7">
        <f t="shared" si="60"/>
        <v>1</v>
      </c>
      <c r="F210" s="2" t="str">
        <f>IF('[1]Service Rank in each comparison'!F211="","",'[1]Service Rank in each comparison'!$C211)</f>
        <v>Endometrial cancer</v>
      </c>
      <c r="G210" s="5">
        <f>'[1]Service Rank in each comparison'!F211</f>
        <v>58.0140284839965</v>
      </c>
      <c r="H210" s="6">
        <f>'[1]Service Rank in each comparison'!G211</f>
        <v>-58.0140284839965</v>
      </c>
      <c r="I210" s="7">
        <f t="shared" si="61"/>
        <v>1</v>
      </c>
      <c r="J210" s="2" t="str">
        <f>IF('[1]Service Rank in each comparison'!H211="","",'[1]Service Rank in each comparison'!$C211)</f>
        <v/>
      </c>
      <c r="K210" s="5">
        <f>'[1]Service Rank in each comparison'!H211</f>
        <v>0</v>
      </c>
      <c r="L210" s="6">
        <f>'[1]Service Rank in each comparison'!I211</f>
        <v>0</v>
      </c>
      <c r="M210" s="7">
        <f t="shared" si="62"/>
        <v>1</v>
      </c>
      <c r="N210" s="2" t="str">
        <f>IF('[1]Service Rank in each comparison'!J211="","",'[1]Service Rank in each comparison'!$C211)</f>
        <v/>
      </c>
      <c r="O210" s="5">
        <f>'[1]Service Rank in each comparison'!J211</f>
        <v>0</v>
      </c>
      <c r="P210" s="6">
        <f>'[1]Service Rank in each comparison'!K211</f>
        <v>0</v>
      </c>
      <c r="Q210" s="7">
        <f t="shared" si="63"/>
        <v>1</v>
      </c>
      <c r="R210" s="2" t="str">
        <f>IF('[1]Service Rank in each comparison'!L211="","",'[1]Service Rank in each comparison'!$C211)</f>
        <v/>
      </c>
      <c r="S210" s="5">
        <f>'[1]Service Rank in each comparison'!L211</f>
        <v>0</v>
      </c>
      <c r="T210" s="6">
        <f>'[1]Service Rank in each comparison'!M211</f>
        <v>0</v>
      </c>
      <c r="U210" s="7">
        <f t="shared" si="64"/>
        <v>1</v>
      </c>
      <c r="V210" s="2" t="str">
        <f>IF('[1]Service Rank in each comparison'!N211="","",'[1]Service Rank in each comparison'!$C211)</f>
        <v/>
      </c>
      <c r="W210" s="5">
        <f>'[1]Service Rank in each comparison'!N211</f>
        <v>0</v>
      </c>
      <c r="X210" s="6">
        <f>'[1]Service Rank in each comparison'!O211</f>
        <v>0</v>
      </c>
      <c r="Y210" s="7">
        <f t="shared" si="65"/>
        <v>1</v>
      </c>
      <c r="Z210" s="2" t="str">
        <f>IF('[1]Service Rank in each comparison'!P211="","",'[1]Service Rank in each comparison'!$C211)</f>
        <v/>
      </c>
      <c r="AA210" s="5">
        <f>'[1]Service Rank in each comparison'!P211</f>
        <v>0</v>
      </c>
      <c r="AB210" s="6">
        <f>'[1]Service Rank in each comparison'!Q211</f>
        <v>0</v>
      </c>
      <c r="AC210" s="7">
        <f t="shared" si="66"/>
        <v>1</v>
      </c>
      <c r="AD210" s="2" t="str">
        <f>IF('[1]Service Rank in each comparison'!R211="","",'[1]Service Rank in each comparison'!$C211)</f>
        <v/>
      </c>
      <c r="AE210" s="5">
        <f>'[1]Service Rank in each comparison'!R211</f>
        <v>0</v>
      </c>
      <c r="AF210" s="6">
        <f>'[1]Service Rank in each comparison'!S211</f>
        <v>0</v>
      </c>
      <c r="AG210" s="7">
        <f t="shared" si="67"/>
        <v>1</v>
      </c>
      <c r="AH210" s="2" t="str">
        <f>IF('[1]Service Rank in each comparison'!T211="","",'[1]Service Rank in each comparison'!$C211)</f>
        <v/>
      </c>
      <c r="AI210" s="5">
        <f>'[1]Service Rank in each comparison'!T211</f>
        <v>0</v>
      </c>
      <c r="AJ210" s="6">
        <f>'[1]Service Rank in each comparison'!U211</f>
        <v>0</v>
      </c>
      <c r="AK210" s="7">
        <f t="shared" si="68"/>
        <v>1</v>
      </c>
      <c r="AL210" s="2" t="str">
        <f>IF('[1]Service Rank in each comparison'!V211="","",'[1]Service Rank in each comparison'!$C211)</f>
        <v/>
      </c>
      <c r="AM210" s="5">
        <f>'[1]Service Rank in each comparison'!V211</f>
        <v>0</v>
      </c>
      <c r="AN210" s="6">
        <f>'[1]Service Rank in each comparison'!W211</f>
        <v>0</v>
      </c>
      <c r="AO210" s="7">
        <f t="shared" si="69"/>
        <v>1</v>
      </c>
      <c r="AP210" s="2" t="str">
        <f>IF('[1]Service Rank in each comparison'!X211="","",'[1]Service Rank in each comparison'!$C211)</f>
        <v/>
      </c>
      <c r="AQ210" s="5">
        <f>'[1]Service Rank in each comparison'!X211</f>
        <v>0</v>
      </c>
      <c r="AR210" s="6">
        <f>'[1]Service Rank in each comparison'!Y211</f>
        <v>0</v>
      </c>
      <c r="AS210" s="7">
        <f t="shared" si="70"/>
        <v>1</v>
      </c>
      <c r="AT210" s="2" t="str">
        <f>IF('[1]Service Rank in each comparison'!Z211="","",'[1]Service Rank in each comparison'!$C211)</f>
        <v/>
      </c>
      <c r="AU210" s="5">
        <f>'[1]Service Rank in each comparison'!Z211</f>
        <v>0</v>
      </c>
      <c r="AV210" s="6">
        <f>'[1]Service Rank in each comparison'!AA211</f>
        <v>0</v>
      </c>
      <c r="AW210" s="7">
        <f t="shared" si="71"/>
        <v>1</v>
      </c>
      <c r="AX210" s="2" t="str">
        <f>IF('[1]Service Rank in each comparison'!AB211="","",'[1]Service Rank in each comparison'!$C211)</f>
        <v/>
      </c>
      <c r="AY210" s="5">
        <f>'[1]Service Rank in each comparison'!AB211</f>
        <v>0</v>
      </c>
      <c r="AZ210" s="6">
        <f>'[1]Service Rank in each comparison'!AC211</f>
        <v>0</v>
      </c>
      <c r="BA210" s="7">
        <f t="shared" si="72"/>
        <v>1</v>
      </c>
      <c r="BB210" s="2" t="str">
        <f>IF('[1]Service Rank in each comparison'!AD211="","",'[1]Service Rank in each comparison'!$C211)</f>
        <v/>
      </c>
      <c r="BC210" s="5">
        <f>'[1]Service Rank in each comparison'!AD211</f>
        <v>0</v>
      </c>
      <c r="BD210" s="6">
        <f>'[1]Service Rank in each comparison'!AE211</f>
        <v>0</v>
      </c>
      <c r="BE210" s="7">
        <f t="shared" si="73"/>
        <v>1</v>
      </c>
      <c r="BF210" s="2" t="str">
        <f>IF('[1]Service Rank in each comparison'!AF211="","",'[1]Service Rank in each comparison'!$C211)</f>
        <v/>
      </c>
      <c r="BG210" s="5">
        <f>'[1]Service Rank in each comparison'!AF211</f>
        <v>0</v>
      </c>
      <c r="BH210" s="6">
        <f>'[1]Service Rank in each comparison'!AG211</f>
        <v>0</v>
      </c>
      <c r="BI210" s="7">
        <f t="shared" si="74"/>
        <v>1</v>
      </c>
      <c r="BJ210" s="2" t="str">
        <f>IF('[1]Service Rank in each comparison'!AH211="","",'[1]Service Rank in each comparison'!$C211)</f>
        <v/>
      </c>
      <c r="BK210" s="5">
        <f>'[1]Service Rank in each comparison'!AH211</f>
        <v>0</v>
      </c>
      <c r="BL210" s="6">
        <f>'[1]Service Rank in each comparison'!AI211</f>
        <v>0</v>
      </c>
      <c r="BM210" s="7">
        <f t="shared" si="75"/>
        <v>1</v>
      </c>
      <c r="BN210" s="2" t="str">
        <f>IF('[1]Service Rank in each comparison'!AJ211="","",'[1]Service Rank in each comparison'!$C211)</f>
        <v/>
      </c>
      <c r="BO210" s="5">
        <f>'[1]Service Rank in each comparison'!AJ211</f>
        <v>0</v>
      </c>
      <c r="BP210" s="6">
        <f>'[1]Service Rank in each comparison'!AK211</f>
        <v>0</v>
      </c>
      <c r="BQ210" s="7">
        <f t="shared" si="76"/>
        <v>1</v>
      </c>
      <c r="BR210" s="2" t="str">
        <f>IF('[1]Service Rank in each comparison'!AL211="","",'[1]Service Rank in each comparison'!$C211)</f>
        <v/>
      </c>
      <c r="BS210" s="5">
        <f>'[1]Service Rank in each comparison'!AL211</f>
        <v>0</v>
      </c>
      <c r="BT210" s="6">
        <f>'[1]Service Rank in each comparison'!AM211</f>
        <v>0</v>
      </c>
      <c r="BU210" s="7">
        <f t="shared" si="77"/>
        <v>1</v>
      </c>
      <c r="BV210" s="2" t="str">
        <f>IF('[1]Service Rank in each comparison'!AN211="","",'[1]Service Rank in each comparison'!$C211)</f>
        <v/>
      </c>
      <c r="BW210" s="5">
        <f>'[1]Service Rank in each comparison'!AN211</f>
        <v>0</v>
      </c>
      <c r="BX210" s="6">
        <f>'[1]Service Rank in each comparison'!AO211</f>
        <v>0</v>
      </c>
      <c r="BY210" s="7">
        <f t="shared" si="78"/>
        <v>1</v>
      </c>
      <c r="BZ210" s="2" t="str">
        <f>IF('[1]Service Rank in each comparison'!AP211="","",'[1]Service Rank in each comparison'!$C211)</f>
        <v/>
      </c>
      <c r="CA210" s="5">
        <f>'[1]Service Rank in each comparison'!AP211</f>
        <v>0</v>
      </c>
      <c r="CB210" s="6">
        <f>'[1]Service Rank in each comparison'!AQ211</f>
        <v>0</v>
      </c>
      <c r="CC210" s="7">
        <f t="shared" si="79"/>
        <v>1</v>
      </c>
      <c r="CE210" s="2" t="s">
        <v>299</v>
      </c>
      <c r="CF210" s="125" t="s">
        <v>299</v>
      </c>
      <c r="CG210" s="126" t="s">
        <v>299</v>
      </c>
      <c r="CH210" s="127" t="s">
        <v>299</v>
      </c>
      <c r="CI210" s="2" t="s">
        <v>299</v>
      </c>
      <c r="CJ210" s="125" t="s">
        <v>299</v>
      </c>
      <c r="CK210" s="126" t="s">
        <v>299</v>
      </c>
      <c r="CL210" s="127" t="s">
        <v>299</v>
      </c>
      <c r="CM210" s="2" t="s">
        <v>299</v>
      </c>
      <c r="CN210" s="125" t="s">
        <v>299</v>
      </c>
      <c r="CO210" s="126" t="s">
        <v>299</v>
      </c>
      <c r="CP210" s="127" t="s">
        <v>299</v>
      </c>
      <c r="CQ210" s="2" t="s">
        <v>299</v>
      </c>
      <c r="CR210" s="125" t="s">
        <v>299</v>
      </c>
      <c r="CS210" s="126" t="s">
        <v>299</v>
      </c>
      <c r="CT210" s="127" t="s">
        <v>299</v>
      </c>
      <c r="CU210" s="2" t="s">
        <v>299</v>
      </c>
      <c r="CV210" s="125" t="s">
        <v>299</v>
      </c>
      <c r="CW210" s="126" t="s">
        <v>299</v>
      </c>
      <c r="CX210" s="127" t="s">
        <v>299</v>
      </c>
      <c r="CY210" s="2" t="s">
        <v>299</v>
      </c>
      <c r="CZ210" s="125" t="s">
        <v>299</v>
      </c>
      <c r="DA210" s="126" t="s">
        <v>299</v>
      </c>
      <c r="DB210" s="127" t="s">
        <v>299</v>
      </c>
      <c r="DC210" s="2" t="s">
        <v>299</v>
      </c>
      <c r="DD210" s="125" t="s">
        <v>299</v>
      </c>
      <c r="DE210" s="126" t="s">
        <v>299</v>
      </c>
      <c r="DF210" s="127" t="s">
        <v>299</v>
      </c>
      <c r="DG210" s="2" t="s">
        <v>299</v>
      </c>
      <c r="DH210" s="125" t="s">
        <v>299</v>
      </c>
      <c r="DI210" s="126" t="s">
        <v>299</v>
      </c>
      <c r="DJ210" s="127" t="s">
        <v>299</v>
      </c>
      <c r="DK210" s="2" t="s">
        <v>299</v>
      </c>
      <c r="DL210" s="125" t="s">
        <v>299</v>
      </c>
      <c r="DM210" s="126" t="s">
        <v>299</v>
      </c>
      <c r="DN210" s="127" t="s">
        <v>299</v>
      </c>
      <c r="DO210" s="2" t="s">
        <v>299</v>
      </c>
      <c r="DP210" s="125" t="s">
        <v>299</v>
      </c>
      <c r="DQ210" s="126" t="s">
        <v>299</v>
      </c>
      <c r="DR210" s="127" t="s">
        <v>299</v>
      </c>
      <c r="DS210" s="2" t="s">
        <v>299</v>
      </c>
      <c r="DT210" s="125" t="s">
        <v>299</v>
      </c>
      <c r="DU210" s="126" t="s">
        <v>299</v>
      </c>
      <c r="DV210" s="127" t="s">
        <v>299</v>
      </c>
      <c r="DW210" s="2" t="s">
        <v>299</v>
      </c>
      <c r="DX210" s="125" t="s">
        <v>299</v>
      </c>
      <c r="DY210" s="126" t="s">
        <v>299</v>
      </c>
      <c r="DZ210" s="127" t="s">
        <v>299</v>
      </c>
      <c r="EA210" s="2" t="s">
        <v>299</v>
      </c>
      <c r="EB210" s="125" t="s">
        <v>299</v>
      </c>
      <c r="EC210" s="126" t="s">
        <v>299</v>
      </c>
      <c r="ED210" s="127" t="s">
        <v>299</v>
      </c>
      <c r="EE210" s="2" t="s">
        <v>299</v>
      </c>
      <c r="EF210" s="125" t="s">
        <v>299</v>
      </c>
      <c r="EG210" s="126" t="s">
        <v>299</v>
      </c>
      <c r="EH210" s="127" t="s">
        <v>299</v>
      </c>
      <c r="EI210" s="2" t="s">
        <v>299</v>
      </c>
      <c r="EJ210" s="125" t="s">
        <v>299</v>
      </c>
      <c r="EK210" s="126" t="s">
        <v>299</v>
      </c>
      <c r="EL210" s="127" t="s">
        <v>299</v>
      </c>
      <c r="EM210" s="2" t="s">
        <v>299</v>
      </c>
      <c r="EN210" s="125" t="s">
        <v>299</v>
      </c>
      <c r="EO210" s="126" t="s">
        <v>299</v>
      </c>
      <c r="EP210" s="127" t="s">
        <v>299</v>
      </c>
      <c r="EQ210" s="2" t="s">
        <v>299</v>
      </c>
      <c r="ER210" s="125" t="s">
        <v>299</v>
      </c>
      <c r="ES210" s="126" t="s">
        <v>299</v>
      </c>
      <c r="ET210" s="127" t="s">
        <v>299</v>
      </c>
      <c r="EU210" s="2" t="s">
        <v>299</v>
      </c>
      <c r="EV210" s="125" t="s">
        <v>299</v>
      </c>
      <c r="EW210" s="126" t="s">
        <v>299</v>
      </c>
      <c r="EX210" s="127" t="s">
        <v>299</v>
      </c>
      <c r="EY210" s="2" t="s">
        <v>299</v>
      </c>
      <c r="EZ210" s="125" t="s">
        <v>299</v>
      </c>
      <c r="FA210" s="126" t="s">
        <v>299</v>
      </c>
      <c r="FB210" s="127" t="s">
        <v>299</v>
      </c>
      <c r="FC210" s="2" t="s">
        <v>299</v>
      </c>
      <c r="FD210" s="125" t="s">
        <v>299</v>
      </c>
      <c r="FE210" s="126" t="s">
        <v>299</v>
      </c>
      <c r="FF210" s="127" t="s">
        <v>299</v>
      </c>
    </row>
    <row r="211" spans="2:162">
      <c r="B211" s="2" t="str">
        <f>IF('[1]Service Rank in each comparison'!D212="","",'[1]Service Rank in each comparison'!$C212)</f>
        <v/>
      </c>
      <c r="C211" s="5">
        <f>'[1]Service Rank in each comparison'!D212</f>
        <v>0</v>
      </c>
      <c r="D211" s="6" t="str">
        <f>IF('[1]Service Rank in each comparison'!E212="","",'[1]Service Rank in each comparison'!E212)</f>
        <v/>
      </c>
      <c r="E211" s="7">
        <f t="shared" si="60"/>
        <v>1</v>
      </c>
      <c r="F211" s="2" t="str">
        <f>IF('[1]Service Rank in each comparison'!F212="","",'[1]Service Rank in each comparison'!$C212)</f>
        <v>Glioma</v>
      </c>
      <c r="G211" s="5">
        <f>'[1]Service Rank in each comparison'!F212</f>
        <v>149.631096966734</v>
      </c>
      <c r="H211" s="6">
        <f>'[1]Service Rank in each comparison'!G212</f>
        <v>-149.631096966734</v>
      </c>
      <c r="I211" s="7">
        <f t="shared" si="61"/>
        <v>1</v>
      </c>
      <c r="J211" s="2" t="str">
        <f>IF('[1]Service Rank in each comparison'!H212="","",'[1]Service Rank in each comparison'!$C212)</f>
        <v>Glioma</v>
      </c>
      <c r="K211" s="5">
        <f>'[1]Service Rank in each comparison'!H212</f>
        <v>31.8174750750566</v>
      </c>
      <c r="L211" s="6">
        <f>'[1]Service Rank in each comparison'!I212</f>
        <v>-31.8174750750566</v>
      </c>
      <c r="M211" s="7">
        <f t="shared" si="62"/>
        <v>1</v>
      </c>
      <c r="N211" s="2" t="str">
        <f>IF('[1]Service Rank in each comparison'!J212="","",'[1]Service Rank in each comparison'!$C212)</f>
        <v/>
      </c>
      <c r="O211" s="5">
        <f>'[1]Service Rank in each comparison'!J212</f>
        <v>0</v>
      </c>
      <c r="P211" s="6">
        <f>'[1]Service Rank in each comparison'!K212</f>
        <v>0</v>
      </c>
      <c r="Q211" s="7">
        <f t="shared" si="63"/>
        <v>1</v>
      </c>
      <c r="R211" s="2" t="str">
        <f>IF('[1]Service Rank in each comparison'!L212="","",'[1]Service Rank in each comparison'!$C212)</f>
        <v/>
      </c>
      <c r="S211" s="5">
        <f>'[1]Service Rank in each comparison'!L212</f>
        <v>0</v>
      </c>
      <c r="T211" s="6">
        <f>'[1]Service Rank in each comparison'!M212</f>
        <v>0</v>
      </c>
      <c r="U211" s="7">
        <f t="shared" si="64"/>
        <v>1</v>
      </c>
      <c r="V211" s="2" t="str">
        <f>IF('[1]Service Rank in each comparison'!N212="","",'[1]Service Rank in each comparison'!$C212)</f>
        <v/>
      </c>
      <c r="W211" s="5">
        <f>'[1]Service Rank in each comparison'!N212</f>
        <v>0</v>
      </c>
      <c r="X211" s="6">
        <f>'[1]Service Rank in each comparison'!O212</f>
        <v>0</v>
      </c>
      <c r="Y211" s="7">
        <f t="shared" si="65"/>
        <v>1</v>
      </c>
      <c r="Z211" s="2" t="str">
        <f>IF('[1]Service Rank in each comparison'!P212="","",'[1]Service Rank in each comparison'!$C212)</f>
        <v/>
      </c>
      <c r="AA211" s="5">
        <f>'[1]Service Rank in each comparison'!P212</f>
        <v>0</v>
      </c>
      <c r="AB211" s="6">
        <f>'[1]Service Rank in each comparison'!Q212</f>
        <v>0</v>
      </c>
      <c r="AC211" s="7">
        <f t="shared" si="66"/>
        <v>1</v>
      </c>
      <c r="AD211" s="2" t="str">
        <f>IF('[1]Service Rank in each comparison'!R212="","",'[1]Service Rank in each comparison'!$C212)</f>
        <v/>
      </c>
      <c r="AE211" s="5">
        <f>'[1]Service Rank in each comparison'!R212</f>
        <v>0</v>
      </c>
      <c r="AF211" s="6">
        <f>'[1]Service Rank in each comparison'!S212</f>
        <v>0</v>
      </c>
      <c r="AG211" s="7">
        <f t="shared" si="67"/>
        <v>1</v>
      </c>
      <c r="AH211" s="2" t="str">
        <f>IF('[1]Service Rank in each comparison'!T212="","",'[1]Service Rank in each comparison'!$C212)</f>
        <v/>
      </c>
      <c r="AI211" s="5">
        <f>'[1]Service Rank in each comparison'!T212</f>
        <v>0</v>
      </c>
      <c r="AJ211" s="6">
        <f>'[1]Service Rank in each comparison'!U212</f>
        <v>0</v>
      </c>
      <c r="AK211" s="7">
        <f t="shared" si="68"/>
        <v>1</v>
      </c>
      <c r="AL211" s="2" t="str">
        <f>IF('[1]Service Rank in each comparison'!V212="","",'[1]Service Rank in each comparison'!$C212)</f>
        <v/>
      </c>
      <c r="AM211" s="5">
        <f>'[1]Service Rank in each comparison'!V212</f>
        <v>0</v>
      </c>
      <c r="AN211" s="6">
        <f>'[1]Service Rank in each comparison'!W212</f>
        <v>0</v>
      </c>
      <c r="AO211" s="7">
        <f t="shared" si="69"/>
        <v>1</v>
      </c>
      <c r="AP211" s="2" t="str">
        <f>IF('[1]Service Rank in each comparison'!X212="","",'[1]Service Rank in each comparison'!$C212)</f>
        <v/>
      </c>
      <c r="AQ211" s="5">
        <f>'[1]Service Rank in each comparison'!X212</f>
        <v>0</v>
      </c>
      <c r="AR211" s="6">
        <f>'[1]Service Rank in each comparison'!Y212</f>
        <v>0</v>
      </c>
      <c r="AS211" s="7">
        <f t="shared" si="70"/>
        <v>1</v>
      </c>
      <c r="AT211" s="2" t="str">
        <f>IF('[1]Service Rank in each comparison'!Z212="","",'[1]Service Rank in each comparison'!$C212)</f>
        <v/>
      </c>
      <c r="AU211" s="5">
        <f>'[1]Service Rank in each comparison'!Z212</f>
        <v>0</v>
      </c>
      <c r="AV211" s="6">
        <f>'[1]Service Rank in each comparison'!AA212</f>
        <v>0</v>
      </c>
      <c r="AW211" s="7">
        <f t="shared" si="71"/>
        <v>1</v>
      </c>
      <c r="AX211" s="2" t="str">
        <f>IF('[1]Service Rank in each comparison'!AB212="","",'[1]Service Rank in each comparison'!$C212)</f>
        <v/>
      </c>
      <c r="AY211" s="5">
        <f>'[1]Service Rank in each comparison'!AB212</f>
        <v>0</v>
      </c>
      <c r="AZ211" s="6">
        <f>'[1]Service Rank in each comparison'!AC212</f>
        <v>0</v>
      </c>
      <c r="BA211" s="7">
        <f t="shared" si="72"/>
        <v>1</v>
      </c>
      <c r="BB211" s="2" t="str">
        <f>IF('[1]Service Rank in each comparison'!AD212="","",'[1]Service Rank in each comparison'!$C212)</f>
        <v/>
      </c>
      <c r="BC211" s="5">
        <f>'[1]Service Rank in each comparison'!AD212</f>
        <v>0</v>
      </c>
      <c r="BD211" s="6">
        <f>'[1]Service Rank in each comparison'!AE212</f>
        <v>0</v>
      </c>
      <c r="BE211" s="7">
        <f t="shared" si="73"/>
        <v>1</v>
      </c>
      <c r="BF211" s="2" t="str">
        <f>IF('[1]Service Rank in each comparison'!AF212="","",'[1]Service Rank in each comparison'!$C212)</f>
        <v/>
      </c>
      <c r="BG211" s="5">
        <f>'[1]Service Rank in each comparison'!AF212</f>
        <v>0</v>
      </c>
      <c r="BH211" s="6">
        <f>'[1]Service Rank in each comparison'!AG212</f>
        <v>0</v>
      </c>
      <c r="BI211" s="7">
        <f t="shared" si="74"/>
        <v>1</v>
      </c>
      <c r="BJ211" s="2" t="str">
        <f>IF('[1]Service Rank in each comparison'!AH212="","",'[1]Service Rank in each comparison'!$C212)</f>
        <v/>
      </c>
      <c r="BK211" s="5">
        <f>'[1]Service Rank in each comparison'!AH212</f>
        <v>0</v>
      </c>
      <c r="BL211" s="6">
        <f>'[1]Service Rank in each comparison'!AI212</f>
        <v>0</v>
      </c>
      <c r="BM211" s="7">
        <f t="shared" si="75"/>
        <v>1</v>
      </c>
      <c r="BN211" s="2" t="str">
        <f>IF('[1]Service Rank in each comparison'!AJ212="","",'[1]Service Rank in each comparison'!$C212)</f>
        <v/>
      </c>
      <c r="BO211" s="5">
        <f>'[1]Service Rank in each comparison'!AJ212</f>
        <v>0</v>
      </c>
      <c r="BP211" s="6">
        <f>'[1]Service Rank in each comparison'!AK212</f>
        <v>0</v>
      </c>
      <c r="BQ211" s="7">
        <f t="shared" si="76"/>
        <v>1</v>
      </c>
      <c r="BR211" s="2" t="str">
        <f>IF('[1]Service Rank in each comparison'!AL212="","",'[1]Service Rank in each comparison'!$C212)</f>
        <v/>
      </c>
      <c r="BS211" s="5">
        <f>'[1]Service Rank in each comparison'!AL212</f>
        <v>0</v>
      </c>
      <c r="BT211" s="6">
        <f>'[1]Service Rank in each comparison'!AM212</f>
        <v>0</v>
      </c>
      <c r="BU211" s="7">
        <f t="shared" si="77"/>
        <v>1</v>
      </c>
      <c r="BV211" s="2" t="str">
        <f>IF('[1]Service Rank in each comparison'!AN212="","",'[1]Service Rank in each comparison'!$C212)</f>
        <v/>
      </c>
      <c r="BW211" s="5">
        <f>'[1]Service Rank in each comparison'!AN212</f>
        <v>0</v>
      </c>
      <c r="BX211" s="6">
        <f>'[1]Service Rank in each comparison'!AO212</f>
        <v>0</v>
      </c>
      <c r="BY211" s="7">
        <f t="shared" si="78"/>
        <v>1</v>
      </c>
      <c r="BZ211" s="2" t="str">
        <f>IF('[1]Service Rank in each comparison'!AP212="","",'[1]Service Rank in each comparison'!$C212)</f>
        <v/>
      </c>
      <c r="CA211" s="5">
        <f>'[1]Service Rank in each comparison'!AP212</f>
        <v>0</v>
      </c>
      <c r="CB211" s="6">
        <f>'[1]Service Rank in each comparison'!AQ212</f>
        <v>0</v>
      </c>
      <c r="CC211" s="7">
        <f t="shared" si="79"/>
        <v>1</v>
      </c>
      <c r="CE211" s="2" t="s">
        <v>299</v>
      </c>
      <c r="CF211" s="125" t="s">
        <v>299</v>
      </c>
      <c r="CG211" s="126" t="s">
        <v>299</v>
      </c>
      <c r="CH211" s="127" t="s">
        <v>299</v>
      </c>
      <c r="CI211" s="2" t="s">
        <v>299</v>
      </c>
      <c r="CJ211" s="125" t="s">
        <v>299</v>
      </c>
      <c r="CK211" s="126" t="s">
        <v>299</v>
      </c>
      <c r="CL211" s="127" t="s">
        <v>299</v>
      </c>
      <c r="CM211" s="2" t="s">
        <v>299</v>
      </c>
      <c r="CN211" s="125" t="s">
        <v>299</v>
      </c>
      <c r="CO211" s="126" t="s">
        <v>299</v>
      </c>
      <c r="CP211" s="127" t="s">
        <v>299</v>
      </c>
      <c r="CQ211" s="2" t="s">
        <v>299</v>
      </c>
      <c r="CR211" s="125" t="s">
        <v>299</v>
      </c>
      <c r="CS211" s="126" t="s">
        <v>299</v>
      </c>
      <c r="CT211" s="127" t="s">
        <v>299</v>
      </c>
      <c r="CU211" s="2" t="s">
        <v>299</v>
      </c>
      <c r="CV211" s="125" t="s">
        <v>299</v>
      </c>
      <c r="CW211" s="126" t="s">
        <v>299</v>
      </c>
      <c r="CX211" s="127" t="s">
        <v>299</v>
      </c>
      <c r="CY211" s="2" t="s">
        <v>299</v>
      </c>
      <c r="CZ211" s="125" t="s">
        <v>299</v>
      </c>
      <c r="DA211" s="126" t="s">
        <v>299</v>
      </c>
      <c r="DB211" s="127" t="s">
        <v>299</v>
      </c>
      <c r="DC211" s="2" t="s">
        <v>299</v>
      </c>
      <c r="DD211" s="125" t="s">
        <v>299</v>
      </c>
      <c r="DE211" s="126" t="s">
        <v>299</v>
      </c>
      <c r="DF211" s="127" t="s">
        <v>299</v>
      </c>
      <c r="DG211" s="2" t="s">
        <v>299</v>
      </c>
      <c r="DH211" s="125" t="s">
        <v>299</v>
      </c>
      <c r="DI211" s="126" t="s">
        <v>299</v>
      </c>
      <c r="DJ211" s="127" t="s">
        <v>299</v>
      </c>
      <c r="DK211" s="2" t="s">
        <v>299</v>
      </c>
      <c r="DL211" s="125" t="s">
        <v>299</v>
      </c>
      <c r="DM211" s="126" t="s">
        <v>299</v>
      </c>
      <c r="DN211" s="127" t="s">
        <v>299</v>
      </c>
      <c r="DO211" s="2" t="s">
        <v>299</v>
      </c>
      <c r="DP211" s="125" t="s">
        <v>299</v>
      </c>
      <c r="DQ211" s="126" t="s">
        <v>299</v>
      </c>
      <c r="DR211" s="127" t="s">
        <v>299</v>
      </c>
      <c r="DS211" s="2" t="s">
        <v>299</v>
      </c>
      <c r="DT211" s="125" t="s">
        <v>299</v>
      </c>
      <c r="DU211" s="126" t="s">
        <v>299</v>
      </c>
      <c r="DV211" s="127" t="s">
        <v>299</v>
      </c>
      <c r="DW211" s="2" t="s">
        <v>299</v>
      </c>
      <c r="DX211" s="125" t="s">
        <v>299</v>
      </c>
      <c r="DY211" s="126" t="s">
        <v>299</v>
      </c>
      <c r="DZ211" s="127" t="s">
        <v>299</v>
      </c>
      <c r="EA211" s="2" t="s">
        <v>299</v>
      </c>
      <c r="EB211" s="125" t="s">
        <v>299</v>
      </c>
      <c r="EC211" s="126" t="s">
        <v>299</v>
      </c>
      <c r="ED211" s="127" t="s">
        <v>299</v>
      </c>
      <c r="EE211" s="2" t="s">
        <v>299</v>
      </c>
      <c r="EF211" s="125" t="s">
        <v>299</v>
      </c>
      <c r="EG211" s="126" t="s">
        <v>299</v>
      </c>
      <c r="EH211" s="127" t="s">
        <v>299</v>
      </c>
      <c r="EI211" s="2" t="s">
        <v>299</v>
      </c>
      <c r="EJ211" s="125" t="s">
        <v>299</v>
      </c>
      <c r="EK211" s="126" t="s">
        <v>299</v>
      </c>
      <c r="EL211" s="127" t="s">
        <v>299</v>
      </c>
      <c r="EM211" s="2" t="s">
        <v>299</v>
      </c>
      <c r="EN211" s="125" t="s">
        <v>299</v>
      </c>
      <c r="EO211" s="126" t="s">
        <v>299</v>
      </c>
      <c r="EP211" s="127" t="s">
        <v>299</v>
      </c>
      <c r="EQ211" s="2" t="s">
        <v>299</v>
      </c>
      <c r="ER211" s="125" t="s">
        <v>299</v>
      </c>
      <c r="ES211" s="126" t="s">
        <v>299</v>
      </c>
      <c r="ET211" s="127" t="s">
        <v>299</v>
      </c>
      <c r="EU211" s="2" t="s">
        <v>299</v>
      </c>
      <c r="EV211" s="125" t="s">
        <v>299</v>
      </c>
      <c r="EW211" s="126" t="s">
        <v>299</v>
      </c>
      <c r="EX211" s="127" t="s">
        <v>299</v>
      </c>
      <c r="EY211" s="2" t="s">
        <v>299</v>
      </c>
      <c r="EZ211" s="125" t="s">
        <v>299</v>
      </c>
      <c r="FA211" s="126" t="s">
        <v>299</v>
      </c>
      <c r="FB211" s="127" t="s">
        <v>299</v>
      </c>
      <c r="FC211" s="2" t="s">
        <v>299</v>
      </c>
      <c r="FD211" s="125" t="s">
        <v>299</v>
      </c>
      <c r="FE211" s="126" t="s">
        <v>299</v>
      </c>
      <c r="FF211" s="127" t="s">
        <v>299</v>
      </c>
    </row>
    <row r="212" spans="2:162">
      <c r="B212" s="2" t="str">
        <f>IF('[1]Service Rank in each comparison'!D213="","",'[1]Service Rank in each comparison'!$C213)</f>
        <v/>
      </c>
      <c r="C212" s="5">
        <f>'[1]Service Rank in each comparison'!D213</f>
        <v>0</v>
      </c>
      <c r="D212" s="6" t="str">
        <f>IF('[1]Service Rank in each comparison'!E213="","",'[1]Service Rank in each comparison'!E213)</f>
        <v/>
      </c>
      <c r="E212" s="7">
        <f t="shared" si="60"/>
        <v>1</v>
      </c>
      <c r="F212" s="2" t="str">
        <f>IF('[1]Service Rank in each comparison'!F213="","",'[1]Service Rank in each comparison'!$C213)</f>
        <v>Prostate cancer</v>
      </c>
      <c r="G212" s="5">
        <f>'[1]Service Rank in each comparison'!F213</f>
        <v>69.2452768399513</v>
      </c>
      <c r="H212" s="6">
        <f>'[1]Service Rank in each comparison'!G213</f>
        <v>-14.3830299009331</v>
      </c>
      <c r="I212" s="7">
        <f t="shared" si="61"/>
        <v>1</v>
      </c>
      <c r="J212" s="2" t="str">
        <f>IF('[1]Service Rank in each comparison'!H213="","",'[1]Service Rank in each comparison'!$C213)</f>
        <v>Prostate cancer</v>
      </c>
      <c r="K212" s="5">
        <f>'[1]Service Rank in each comparison'!H213</f>
        <v>48.8777800208195</v>
      </c>
      <c r="L212" s="6">
        <f>'[1]Service Rank in each comparison'!I213</f>
        <v>-5.68672676295058</v>
      </c>
      <c r="M212" s="7">
        <f t="shared" si="62"/>
        <v>1</v>
      </c>
      <c r="N212" s="2" t="str">
        <f>IF('[1]Service Rank in each comparison'!J213="","",'[1]Service Rank in each comparison'!$C213)</f>
        <v/>
      </c>
      <c r="O212" s="5">
        <f>'[1]Service Rank in each comparison'!J213</f>
        <v>0</v>
      </c>
      <c r="P212" s="6">
        <f>'[1]Service Rank in each comparison'!K213</f>
        <v>0</v>
      </c>
      <c r="Q212" s="7">
        <f t="shared" si="63"/>
        <v>1</v>
      </c>
      <c r="R212" s="2" t="str">
        <f>IF('[1]Service Rank in each comparison'!L213="","",'[1]Service Rank in each comparison'!$C213)</f>
        <v/>
      </c>
      <c r="S212" s="5">
        <f>'[1]Service Rank in each comparison'!L213</f>
        <v>0</v>
      </c>
      <c r="T212" s="6">
        <f>'[1]Service Rank in each comparison'!M213</f>
        <v>0</v>
      </c>
      <c r="U212" s="7">
        <f t="shared" si="64"/>
        <v>1</v>
      </c>
      <c r="V212" s="2" t="str">
        <f>IF('[1]Service Rank in each comparison'!N213="","",'[1]Service Rank in each comparison'!$C213)</f>
        <v/>
      </c>
      <c r="W212" s="5">
        <f>'[1]Service Rank in each comparison'!N213</f>
        <v>0</v>
      </c>
      <c r="X212" s="6">
        <f>'[1]Service Rank in each comparison'!O213</f>
        <v>0</v>
      </c>
      <c r="Y212" s="7">
        <f t="shared" si="65"/>
        <v>1</v>
      </c>
      <c r="Z212" s="2" t="str">
        <f>IF('[1]Service Rank in each comparison'!P213="","",'[1]Service Rank in each comparison'!$C213)</f>
        <v/>
      </c>
      <c r="AA212" s="5">
        <f>'[1]Service Rank in each comparison'!P213</f>
        <v>0</v>
      </c>
      <c r="AB212" s="6">
        <f>'[1]Service Rank in each comparison'!Q213</f>
        <v>0</v>
      </c>
      <c r="AC212" s="7">
        <f t="shared" si="66"/>
        <v>1</v>
      </c>
      <c r="AD212" s="2" t="str">
        <f>IF('[1]Service Rank in each comparison'!R213="","",'[1]Service Rank in each comparison'!$C213)</f>
        <v/>
      </c>
      <c r="AE212" s="5">
        <f>'[1]Service Rank in each comparison'!R213</f>
        <v>0</v>
      </c>
      <c r="AF212" s="6">
        <f>'[1]Service Rank in each comparison'!S213</f>
        <v>0</v>
      </c>
      <c r="AG212" s="7">
        <f t="shared" si="67"/>
        <v>1</v>
      </c>
      <c r="AH212" s="2" t="str">
        <f>IF('[1]Service Rank in each comparison'!T213="","",'[1]Service Rank in each comparison'!$C213)</f>
        <v/>
      </c>
      <c r="AI212" s="5">
        <f>'[1]Service Rank in each comparison'!T213</f>
        <v>0</v>
      </c>
      <c r="AJ212" s="6">
        <f>'[1]Service Rank in each comparison'!U213</f>
        <v>0</v>
      </c>
      <c r="AK212" s="7">
        <f t="shared" si="68"/>
        <v>1</v>
      </c>
      <c r="AL212" s="2" t="str">
        <f>IF('[1]Service Rank in each comparison'!V213="","",'[1]Service Rank in each comparison'!$C213)</f>
        <v/>
      </c>
      <c r="AM212" s="5">
        <f>'[1]Service Rank in each comparison'!V213</f>
        <v>0</v>
      </c>
      <c r="AN212" s="6">
        <f>'[1]Service Rank in each comparison'!W213</f>
        <v>0</v>
      </c>
      <c r="AO212" s="7">
        <f t="shared" si="69"/>
        <v>1</v>
      </c>
      <c r="AP212" s="2" t="str">
        <f>IF('[1]Service Rank in each comparison'!X213="","",'[1]Service Rank in each comparison'!$C213)</f>
        <v/>
      </c>
      <c r="AQ212" s="5">
        <f>'[1]Service Rank in each comparison'!X213</f>
        <v>0</v>
      </c>
      <c r="AR212" s="6">
        <f>'[1]Service Rank in each comparison'!Y213</f>
        <v>0</v>
      </c>
      <c r="AS212" s="7">
        <f t="shared" si="70"/>
        <v>1</v>
      </c>
      <c r="AT212" s="2" t="str">
        <f>IF('[1]Service Rank in each comparison'!Z213="","",'[1]Service Rank in each comparison'!$C213)</f>
        <v/>
      </c>
      <c r="AU212" s="5">
        <f>'[1]Service Rank in each comparison'!Z213</f>
        <v>0</v>
      </c>
      <c r="AV212" s="6">
        <f>'[1]Service Rank in each comparison'!AA213</f>
        <v>0</v>
      </c>
      <c r="AW212" s="7">
        <f t="shared" si="71"/>
        <v>1</v>
      </c>
      <c r="AX212" s="2" t="str">
        <f>IF('[1]Service Rank in each comparison'!AB213="","",'[1]Service Rank in each comparison'!$C213)</f>
        <v/>
      </c>
      <c r="AY212" s="5">
        <f>'[1]Service Rank in each comparison'!AB213</f>
        <v>0</v>
      </c>
      <c r="AZ212" s="6">
        <f>'[1]Service Rank in each comparison'!AC213</f>
        <v>0</v>
      </c>
      <c r="BA212" s="7">
        <f t="shared" si="72"/>
        <v>1</v>
      </c>
      <c r="BB212" s="2" t="str">
        <f>IF('[1]Service Rank in each comparison'!AD213="","",'[1]Service Rank in each comparison'!$C213)</f>
        <v/>
      </c>
      <c r="BC212" s="5">
        <f>'[1]Service Rank in each comparison'!AD213</f>
        <v>0</v>
      </c>
      <c r="BD212" s="6">
        <f>'[1]Service Rank in each comparison'!AE213</f>
        <v>0</v>
      </c>
      <c r="BE212" s="7">
        <f t="shared" si="73"/>
        <v>1</v>
      </c>
      <c r="BF212" s="2" t="str">
        <f>IF('[1]Service Rank in each comparison'!AF213="","",'[1]Service Rank in each comparison'!$C213)</f>
        <v/>
      </c>
      <c r="BG212" s="5">
        <f>'[1]Service Rank in each comparison'!AF213</f>
        <v>0</v>
      </c>
      <c r="BH212" s="6">
        <f>'[1]Service Rank in each comparison'!AG213</f>
        <v>0</v>
      </c>
      <c r="BI212" s="7">
        <f t="shared" si="74"/>
        <v>1</v>
      </c>
      <c r="BJ212" s="2" t="str">
        <f>IF('[1]Service Rank in each comparison'!AH213="","",'[1]Service Rank in each comparison'!$C213)</f>
        <v/>
      </c>
      <c r="BK212" s="5">
        <f>'[1]Service Rank in each comparison'!AH213</f>
        <v>0</v>
      </c>
      <c r="BL212" s="6">
        <f>'[1]Service Rank in each comparison'!AI213</f>
        <v>0</v>
      </c>
      <c r="BM212" s="7">
        <f t="shared" si="75"/>
        <v>1</v>
      </c>
      <c r="BN212" s="2" t="str">
        <f>IF('[1]Service Rank in each comparison'!AJ213="","",'[1]Service Rank in each comparison'!$C213)</f>
        <v/>
      </c>
      <c r="BO212" s="5">
        <f>'[1]Service Rank in each comparison'!AJ213</f>
        <v>0</v>
      </c>
      <c r="BP212" s="6">
        <f>'[1]Service Rank in each comparison'!AK213</f>
        <v>0</v>
      </c>
      <c r="BQ212" s="7">
        <f t="shared" si="76"/>
        <v>1</v>
      </c>
      <c r="BR212" s="2" t="str">
        <f>IF('[1]Service Rank in each comparison'!AL213="","",'[1]Service Rank in each comparison'!$C213)</f>
        <v/>
      </c>
      <c r="BS212" s="5">
        <f>'[1]Service Rank in each comparison'!AL213</f>
        <v>0</v>
      </c>
      <c r="BT212" s="6">
        <f>'[1]Service Rank in each comparison'!AM213</f>
        <v>0</v>
      </c>
      <c r="BU212" s="7">
        <f t="shared" si="77"/>
        <v>1</v>
      </c>
      <c r="BV212" s="2" t="str">
        <f>IF('[1]Service Rank in each comparison'!AN213="","",'[1]Service Rank in each comparison'!$C213)</f>
        <v/>
      </c>
      <c r="BW212" s="5">
        <f>'[1]Service Rank in each comparison'!AN213</f>
        <v>0</v>
      </c>
      <c r="BX212" s="6">
        <f>'[1]Service Rank in each comparison'!AO213</f>
        <v>0</v>
      </c>
      <c r="BY212" s="7">
        <f t="shared" si="78"/>
        <v>1</v>
      </c>
      <c r="BZ212" s="2" t="str">
        <f>IF('[1]Service Rank in each comparison'!AP213="","",'[1]Service Rank in each comparison'!$C213)</f>
        <v/>
      </c>
      <c r="CA212" s="5">
        <f>'[1]Service Rank in each comparison'!AP213</f>
        <v>0</v>
      </c>
      <c r="CB212" s="6">
        <f>'[1]Service Rank in each comparison'!AQ213</f>
        <v>0</v>
      </c>
      <c r="CC212" s="7">
        <f t="shared" si="79"/>
        <v>1</v>
      </c>
      <c r="CE212" s="2" t="s">
        <v>299</v>
      </c>
      <c r="CF212" s="125" t="s">
        <v>299</v>
      </c>
      <c r="CG212" s="126" t="s">
        <v>299</v>
      </c>
      <c r="CH212" s="127" t="s">
        <v>299</v>
      </c>
      <c r="CI212" s="2" t="s">
        <v>299</v>
      </c>
      <c r="CJ212" s="125" t="s">
        <v>299</v>
      </c>
      <c r="CK212" s="126" t="s">
        <v>299</v>
      </c>
      <c r="CL212" s="127" t="s">
        <v>299</v>
      </c>
      <c r="CM212" s="2" t="s">
        <v>299</v>
      </c>
      <c r="CN212" s="125" t="s">
        <v>299</v>
      </c>
      <c r="CO212" s="126" t="s">
        <v>299</v>
      </c>
      <c r="CP212" s="127" t="s">
        <v>299</v>
      </c>
      <c r="CQ212" s="2" t="s">
        <v>299</v>
      </c>
      <c r="CR212" s="125" t="s">
        <v>299</v>
      </c>
      <c r="CS212" s="126" t="s">
        <v>299</v>
      </c>
      <c r="CT212" s="127" t="s">
        <v>299</v>
      </c>
      <c r="CU212" s="2" t="s">
        <v>299</v>
      </c>
      <c r="CV212" s="125" t="s">
        <v>299</v>
      </c>
      <c r="CW212" s="126" t="s">
        <v>299</v>
      </c>
      <c r="CX212" s="127" t="s">
        <v>299</v>
      </c>
      <c r="CY212" s="2" t="s">
        <v>299</v>
      </c>
      <c r="CZ212" s="125" t="s">
        <v>299</v>
      </c>
      <c r="DA212" s="126" t="s">
        <v>299</v>
      </c>
      <c r="DB212" s="127" t="s">
        <v>299</v>
      </c>
      <c r="DC212" s="2" t="s">
        <v>299</v>
      </c>
      <c r="DD212" s="125" t="s">
        <v>299</v>
      </c>
      <c r="DE212" s="126" t="s">
        <v>299</v>
      </c>
      <c r="DF212" s="127" t="s">
        <v>299</v>
      </c>
      <c r="DG212" s="2" t="s">
        <v>299</v>
      </c>
      <c r="DH212" s="125" t="s">
        <v>299</v>
      </c>
      <c r="DI212" s="126" t="s">
        <v>299</v>
      </c>
      <c r="DJ212" s="127" t="s">
        <v>299</v>
      </c>
      <c r="DK212" s="2" t="s">
        <v>299</v>
      </c>
      <c r="DL212" s="125" t="s">
        <v>299</v>
      </c>
      <c r="DM212" s="126" t="s">
        <v>299</v>
      </c>
      <c r="DN212" s="127" t="s">
        <v>299</v>
      </c>
      <c r="DO212" s="2" t="s">
        <v>299</v>
      </c>
      <c r="DP212" s="125" t="s">
        <v>299</v>
      </c>
      <c r="DQ212" s="126" t="s">
        <v>299</v>
      </c>
      <c r="DR212" s="127" t="s">
        <v>299</v>
      </c>
      <c r="DS212" s="2" t="s">
        <v>299</v>
      </c>
      <c r="DT212" s="125" t="s">
        <v>299</v>
      </c>
      <c r="DU212" s="126" t="s">
        <v>299</v>
      </c>
      <c r="DV212" s="127" t="s">
        <v>299</v>
      </c>
      <c r="DW212" s="2" t="s">
        <v>299</v>
      </c>
      <c r="DX212" s="125" t="s">
        <v>299</v>
      </c>
      <c r="DY212" s="126" t="s">
        <v>299</v>
      </c>
      <c r="DZ212" s="127" t="s">
        <v>299</v>
      </c>
      <c r="EA212" s="2" t="s">
        <v>299</v>
      </c>
      <c r="EB212" s="125" t="s">
        <v>299</v>
      </c>
      <c r="EC212" s="126" t="s">
        <v>299</v>
      </c>
      <c r="ED212" s="127" t="s">
        <v>299</v>
      </c>
      <c r="EE212" s="2" t="s">
        <v>299</v>
      </c>
      <c r="EF212" s="125" t="s">
        <v>299</v>
      </c>
      <c r="EG212" s="126" t="s">
        <v>299</v>
      </c>
      <c r="EH212" s="127" t="s">
        <v>299</v>
      </c>
      <c r="EI212" s="2" t="s">
        <v>299</v>
      </c>
      <c r="EJ212" s="125" t="s">
        <v>299</v>
      </c>
      <c r="EK212" s="126" t="s">
        <v>299</v>
      </c>
      <c r="EL212" s="127" t="s">
        <v>299</v>
      </c>
      <c r="EM212" s="2" t="s">
        <v>299</v>
      </c>
      <c r="EN212" s="125" t="s">
        <v>299</v>
      </c>
      <c r="EO212" s="126" t="s">
        <v>299</v>
      </c>
      <c r="EP212" s="127" t="s">
        <v>299</v>
      </c>
      <c r="EQ212" s="2" t="s">
        <v>299</v>
      </c>
      <c r="ER212" s="125" t="s">
        <v>299</v>
      </c>
      <c r="ES212" s="126" t="s">
        <v>299</v>
      </c>
      <c r="ET212" s="127" t="s">
        <v>299</v>
      </c>
      <c r="EU212" s="2" t="s">
        <v>299</v>
      </c>
      <c r="EV212" s="125" t="s">
        <v>299</v>
      </c>
      <c r="EW212" s="126" t="s">
        <v>299</v>
      </c>
      <c r="EX212" s="127" t="s">
        <v>299</v>
      </c>
      <c r="EY212" s="2" t="s">
        <v>299</v>
      </c>
      <c r="EZ212" s="125" t="s">
        <v>299</v>
      </c>
      <c r="FA212" s="126" t="s">
        <v>299</v>
      </c>
      <c r="FB212" s="127" t="s">
        <v>299</v>
      </c>
      <c r="FC212" s="2" t="s">
        <v>299</v>
      </c>
      <c r="FD212" s="125" t="s">
        <v>299</v>
      </c>
      <c r="FE212" s="126" t="s">
        <v>299</v>
      </c>
      <c r="FF212" s="127" t="s">
        <v>299</v>
      </c>
    </row>
    <row r="213" spans="2:162">
      <c r="B213" s="2" t="str">
        <f>IF('[1]Service Rank in each comparison'!D214="","",'[1]Service Rank in each comparison'!$C214)</f>
        <v/>
      </c>
      <c r="C213" s="5">
        <f>'[1]Service Rank in each comparison'!D214</f>
        <v>0</v>
      </c>
      <c r="D213" s="6" t="str">
        <f>IF('[1]Service Rank in each comparison'!E214="","",'[1]Service Rank in each comparison'!E214)</f>
        <v/>
      </c>
      <c r="E213" s="7">
        <f t="shared" si="60"/>
        <v>1</v>
      </c>
      <c r="F213" s="2" t="str">
        <f>IF('[1]Service Rank in each comparison'!F214="","",'[1]Service Rank in each comparison'!$C214)</f>
        <v>Thyroid cancer</v>
      </c>
      <c r="G213" s="5">
        <f>'[1]Service Rank in each comparison'!F214</f>
        <v>27.6644064353138</v>
      </c>
      <c r="H213" s="6">
        <f>'[1]Service Rank in each comparison'!G214</f>
        <v>-27.6644064353138</v>
      </c>
      <c r="I213" s="7">
        <f t="shared" si="61"/>
        <v>1</v>
      </c>
      <c r="J213" s="2" t="str">
        <f>IF('[1]Service Rank in each comparison'!H214="","",'[1]Service Rank in each comparison'!$C214)</f>
        <v/>
      </c>
      <c r="K213" s="5">
        <f>'[1]Service Rank in each comparison'!H214</f>
        <v>0</v>
      </c>
      <c r="L213" s="6">
        <f>'[1]Service Rank in each comparison'!I214</f>
        <v>0</v>
      </c>
      <c r="M213" s="7">
        <f t="shared" si="62"/>
        <v>1</v>
      </c>
      <c r="N213" s="2" t="str">
        <f>IF('[1]Service Rank in each comparison'!J214="","",'[1]Service Rank in each comparison'!$C214)</f>
        <v/>
      </c>
      <c r="O213" s="5">
        <f>'[1]Service Rank in each comparison'!J214</f>
        <v>0</v>
      </c>
      <c r="P213" s="6">
        <f>'[1]Service Rank in each comparison'!K214</f>
        <v>0</v>
      </c>
      <c r="Q213" s="7">
        <f t="shared" si="63"/>
        <v>1</v>
      </c>
      <c r="R213" s="2" t="str">
        <f>IF('[1]Service Rank in each comparison'!L214="","",'[1]Service Rank in each comparison'!$C214)</f>
        <v/>
      </c>
      <c r="S213" s="5">
        <f>'[1]Service Rank in each comparison'!L214</f>
        <v>0</v>
      </c>
      <c r="T213" s="6">
        <f>'[1]Service Rank in each comparison'!M214</f>
        <v>0</v>
      </c>
      <c r="U213" s="7">
        <f t="shared" si="64"/>
        <v>1</v>
      </c>
      <c r="V213" s="2" t="str">
        <f>IF('[1]Service Rank in each comparison'!N214="","",'[1]Service Rank in each comparison'!$C214)</f>
        <v/>
      </c>
      <c r="W213" s="5">
        <f>'[1]Service Rank in each comparison'!N214</f>
        <v>0</v>
      </c>
      <c r="X213" s="6">
        <f>'[1]Service Rank in each comparison'!O214</f>
        <v>0</v>
      </c>
      <c r="Y213" s="7">
        <f t="shared" si="65"/>
        <v>1</v>
      </c>
      <c r="Z213" s="2" t="str">
        <f>IF('[1]Service Rank in each comparison'!P214="","",'[1]Service Rank in each comparison'!$C214)</f>
        <v/>
      </c>
      <c r="AA213" s="5">
        <f>'[1]Service Rank in each comparison'!P214</f>
        <v>0</v>
      </c>
      <c r="AB213" s="6">
        <f>'[1]Service Rank in each comparison'!Q214</f>
        <v>0</v>
      </c>
      <c r="AC213" s="7">
        <f t="shared" si="66"/>
        <v>1</v>
      </c>
      <c r="AD213" s="2" t="str">
        <f>IF('[1]Service Rank in each comparison'!R214="","",'[1]Service Rank in each comparison'!$C214)</f>
        <v/>
      </c>
      <c r="AE213" s="5">
        <f>'[1]Service Rank in each comparison'!R214</f>
        <v>0</v>
      </c>
      <c r="AF213" s="6">
        <f>'[1]Service Rank in each comparison'!S214</f>
        <v>0</v>
      </c>
      <c r="AG213" s="7">
        <f t="shared" si="67"/>
        <v>1</v>
      </c>
      <c r="AH213" s="2" t="str">
        <f>IF('[1]Service Rank in each comparison'!T214="","",'[1]Service Rank in each comparison'!$C214)</f>
        <v/>
      </c>
      <c r="AI213" s="5">
        <f>'[1]Service Rank in each comparison'!T214</f>
        <v>0</v>
      </c>
      <c r="AJ213" s="6">
        <f>'[1]Service Rank in each comparison'!U214</f>
        <v>0</v>
      </c>
      <c r="AK213" s="7">
        <f t="shared" si="68"/>
        <v>1</v>
      </c>
      <c r="AL213" s="2" t="str">
        <f>IF('[1]Service Rank in each comparison'!V214="","",'[1]Service Rank in each comparison'!$C214)</f>
        <v/>
      </c>
      <c r="AM213" s="5">
        <f>'[1]Service Rank in each comparison'!V214</f>
        <v>0</v>
      </c>
      <c r="AN213" s="6">
        <f>'[1]Service Rank in each comparison'!W214</f>
        <v>0</v>
      </c>
      <c r="AO213" s="7">
        <f t="shared" si="69"/>
        <v>1</v>
      </c>
      <c r="AP213" s="2" t="str">
        <f>IF('[1]Service Rank in each comparison'!X214="","",'[1]Service Rank in each comparison'!$C214)</f>
        <v/>
      </c>
      <c r="AQ213" s="5">
        <f>'[1]Service Rank in each comparison'!X214</f>
        <v>0</v>
      </c>
      <c r="AR213" s="6">
        <f>'[1]Service Rank in each comparison'!Y214</f>
        <v>0</v>
      </c>
      <c r="AS213" s="7">
        <f t="shared" si="70"/>
        <v>1</v>
      </c>
      <c r="AT213" s="2" t="str">
        <f>IF('[1]Service Rank in each comparison'!Z214="","",'[1]Service Rank in each comparison'!$C214)</f>
        <v/>
      </c>
      <c r="AU213" s="5">
        <f>'[1]Service Rank in each comparison'!Z214</f>
        <v>0</v>
      </c>
      <c r="AV213" s="6">
        <f>'[1]Service Rank in each comparison'!AA214</f>
        <v>0</v>
      </c>
      <c r="AW213" s="7">
        <f t="shared" si="71"/>
        <v>1</v>
      </c>
      <c r="AX213" s="2" t="str">
        <f>IF('[1]Service Rank in each comparison'!AB214="","",'[1]Service Rank in each comparison'!$C214)</f>
        <v/>
      </c>
      <c r="AY213" s="5">
        <f>'[1]Service Rank in each comparison'!AB214</f>
        <v>0</v>
      </c>
      <c r="AZ213" s="6">
        <f>'[1]Service Rank in each comparison'!AC214</f>
        <v>0</v>
      </c>
      <c r="BA213" s="7">
        <f t="shared" si="72"/>
        <v>1</v>
      </c>
      <c r="BB213" s="2" t="str">
        <f>IF('[1]Service Rank in each comparison'!AD214="","",'[1]Service Rank in each comparison'!$C214)</f>
        <v/>
      </c>
      <c r="BC213" s="5">
        <f>'[1]Service Rank in each comparison'!AD214</f>
        <v>0</v>
      </c>
      <c r="BD213" s="6">
        <f>'[1]Service Rank in each comparison'!AE214</f>
        <v>0</v>
      </c>
      <c r="BE213" s="7">
        <f t="shared" si="73"/>
        <v>1</v>
      </c>
      <c r="BF213" s="2" t="str">
        <f>IF('[1]Service Rank in each comparison'!AF214="","",'[1]Service Rank in each comparison'!$C214)</f>
        <v/>
      </c>
      <c r="BG213" s="5">
        <f>'[1]Service Rank in each comparison'!AF214</f>
        <v>0</v>
      </c>
      <c r="BH213" s="6">
        <f>'[1]Service Rank in each comparison'!AG214</f>
        <v>0</v>
      </c>
      <c r="BI213" s="7">
        <f t="shared" si="74"/>
        <v>1</v>
      </c>
      <c r="BJ213" s="2" t="str">
        <f>IF('[1]Service Rank in each comparison'!AH214="","",'[1]Service Rank in each comparison'!$C214)</f>
        <v/>
      </c>
      <c r="BK213" s="5">
        <f>'[1]Service Rank in each comparison'!AH214</f>
        <v>0</v>
      </c>
      <c r="BL213" s="6">
        <f>'[1]Service Rank in each comparison'!AI214</f>
        <v>0</v>
      </c>
      <c r="BM213" s="7">
        <f t="shared" si="75"/>
        <v>1</v>
      </c>
      <c r="BN213" s="2" t="str">
        <f>IF('[1]Service Rank in each comparison'!AJ214="","",'[1]Service Rank in each comparison'!$C214)</f>
        <v/>
      </c>
      <c r="BO213" s="5">
        <f>'[1]Service Rank in each comparison'!AJ214</f>
        <v>0</v>
      </c>
      <c r="BP213" s="6">
        <f>'[1]Service Rank in each comparison'!AK214</f>
        <v>0</v>
      </c>
      <c r="BQ213" s="7">
        <f t="shared" si="76"/>
        <v>1</v>
      </c>
      <c r="BR213" s="2" t="str">
        <f>IF('[1]Service Rank in each comparison'!AL214="","",'[1]Service Rank in each comparison'!$C214)</f>
        <v/>
      </c>
      <c r="BS213" s="5">
        <f>'[1]Service Rank in each comparison'!AL214</f>
        <v>0</v>
      </c>
      <c r="BT213" s="6">
        <f>'[1]Service Rank in each comparison'!AM214</f>
        <v>0</v>
      </c>
      <c r="BU213" s="7">
        <f t="shared" si="77"/>
        <v>1</v>
      </c>
      <c r="BV213" s="2" t="str">
        <f>IF('[1]Service Rank in each comparison'!AN214="","",'[1]Service Rank in each comparison'!$C214)</f>
        <v/>
      </c>
      <c r="BW213" s="5">
        <f>'[1]Service Rank in each comparison'!AN214</f>
        <v>0</v>
      </c>
      <c r="BX213" s="6">
        <f>'[1]Service Rank in each comparison'!AO214</f>
        <v>0</v>
      </c>
      <c r="BY213" s="7">
        <f t="shared" si="78"/>
        <v>1</v>
      </c>
      <c r="BZ213" s="2" t="str">
        <f>IF('[1]Service Rank in each comparison'!AP214="","",'[1]Service Rank in each comparison'!$C214)</f>
        <v/>
      </c>
      <c r="CA213" s="5">
        <f>'[1]Service Rank in each comparison'!AP214</f>
        <v>0</v>
      </c>
      <c r="CB213" s="6">
        <f>'[1]Service Rank in each comparison'!AQ214</f>
        <v>0</v>
      </c>
      <c r="CC213" s="7">
        <f t="shared" si="79"/>
        <v>1</v>
      </c>
      <c r="CE213" s="2" t="s">
        <v>299</v>
      </c>
      <c r="CF213" s="125" t="s">
        <v>299</v>
      </c>
      <c r="CG213" s="126" t="s">
        <v>299</v>
      </c>
      <c r="CH213" s="127" t="s">
        <v>299</v>
      </c>
      <c r="CI213" s="2" t="s">
        <v>299</v>
      </c>
      <c r="CJ213" s="125" t="s">
        <v>299</v>
      </c>
      <c r="CK213" s="126" t="s">
        <v>299</v>
      </c>
      <c r="CL213" s="127" t="s">
        <v>299</v>
      </c>
      <c r="CM213" s="2" t="s">
        <v>299</v>
      </c>
      <c r="CN213" s="125" t="s">
        <v>299</v>
      </c>
      <c r="CO213" s="126" t="s">
        <v>299</v>
      </c>
      <c r="CP213" s="127" t="s">
        <v>299</v>
      </c>
      <c r="CQ213" s="2" t="s">
        <v>299</v>
      </c>
      <c r="CR213" s="125" t="s">
        <v>299</v>
      </c>
      <c r="CS213" s="126" t="s">
        <v>299</v>
      </c>
      <c r="CT213" s="127" t="s">
        <v>299</v>
      </c>
      <c r="CU213" s="2" t="s">
        <v>299</v>
      </c>
      <c r="CV213" s="125" t="s">
        <v>299</v>
      </c>
      <c r="CW213" s="126" t="s">
        <v>299</v>
      </c>
      <c r="CX213" s="127" t="s">
        <v>299</v>
      </c>
      <c r="CY213" s="2" t="s">
        <v>299</v>
      </c>
      <c r="CZ213" s="125" t="s">
        <v>299</v>
      </c>
      <c r="DA213" s="126" t="s">
        <v>299</v>
      </c>
      <c r="DB213" s="127" t="s">
        <v>299</v>
      </c>
      <c r="DC213" s="2" t="s">
        <v>299</v>
      </c>
      <c r="DD213" s="125" t="s">
        <v>299</v>
      </c>
      <c r="DE213" s="126" t="s">
        <v>299</v>
      </c>
      <c r="DF213" s="127" t="s">
        <v>299</v>
      </c>
      <c r="DG213" s="2" t="s">
        <v>299</v>
      </c>
      <c r="DH213" s="125" t="s">
        <v>299</v>
      </c>
      <c r="DI213" s="126" t="s">
        <v>299</v>
      </c>
      <c r="DJ213" s="127" t="s">
        <v>299</v>
      </c>
      <c r="DK213" s="2" t="s">
        <v>299</v>
      </c>
      <c r="DL213" s="125" t="s">
        <v>299</v>
      </c>
      <c r="DM213" s="126" t="s">
        <v>299</v>
      </c>
      <c r="DN213" s="127" t="s">
        <v>299</v>
      </c>
      <c r="DO213" s="2" t="s">
        <v>299</v>
      </c>
      <c r="DP213" s="125" t="s">
        <v>299</v>
      </c>
      <c r="DQ213" s="126" t="s">
        <v>299</v>
      </c>
      <c r="DR213" s="127" t="s">
        <v>299</v>
      </c>
      <c r="DS213" s="2" t="s">
        <v>299</v>
      </c>
      <c r="DT213" s="125" t="s">
        <v>299</v>
      </c>
      <c r="DU213" s="126" t="s">
        <v>299</v>
      </c>
      <c r="DV213" s="127" t="s">
        <v>299</v>
      </c>
      <c r="DW213" s="2" t="s">
        <v>299</v>
      </c>
      <c r="DX213" s="125" t="s">
        <v>299</v>
      </c>
      <c r="DY213" s="126" t="s">
        <v>299</v>
      </c>
      <c r="DZ213" s="127" t="s">
        <v>299</v>
      </c>
      <c r="EA213" s="2" t="s">
        <v>299</v>
      </c>
      <c r="EB213" s="125" t="s">
        <v>299</v>
      </c>
      <c r="EC213" s="126" t="s">
        <v>299</v>
      </c>
      <c r="ED213" s="127" t="s">
        <v>299</v>
      </c>
      <c r="EE213" s="2" t="s">
        <v>299</v>
      </c>
      <c r="EF213" s="125" t="s">
        <v>299</v>
      </c>
      <c r="EG213" s="126" t="s">
        <v>299</v>
      </c>
      <c r="EH213" s="127" t="s">
        <v>299</v>
      </c>
      <c r="EI213" s="2" t="s">
        <v>299</v>
      </c>
      <c r="EJ213" s="125" t="s">
        <v>299</v>
      </c>
      <c r="EK213" s="126" t="s">
        <v>299</v>
      </c>
      <c r="EL213" s="127" t="s">
        <v>299</v>
      </c>
      <c r="EM213" s="2" t="s">
        <v>299</v>
      </c>
      <c r="EN213" s="125" t="s">
        <v>299</v>
      </c>
      <c r="EO213" s="126" t="s">
        <v>299</v>
      </c>
      <c r="EP213" s="127" t="s">
        <v>299</v>
      </c>
      <c r="EQ213" s="2" t="s">
        <v>299</v>
      </c>
      <c r="ER213" s="125" t="s">
        <v>299</v>
      </c>
      <c r="ES213" s="126" t="s">
        <v>299</v>
      </c>
      <c r="ET213" s="127" t="s">
        <v>299</v>
      </c>
      <c r="EU213" s="2" t="s">
        <v>299</v>
      </c>
      <c r="EV213" s="125" t="s">
        <v>299</v>
      </c>
      <c r="EW213" s="126" t="s">
        <v>299</v>
      </c>
      <c r="EX213" s="127" t="s">
        <v>299</v>
      </c>
      <c r="EY213" s="2" t="s">
        <v>299</v>
      </c>
      <c r="EZ213" s="125" t="s">
        <v>299</v>
      </c>
      <c r="FA213" s="126" t="s">
        <v>299</v>
      </c>
      <c r="FB213" s="127" t="s">
        <v>299</v>
      </c>
      <c r="FC213" s="2" t="s">
        <v>299</v>
      </c>
      <c r="FD213" s="125" t="s">
        <v>299</v>
      </c>
      <c r="FE213" s="126" t="s">
        <v>299</v>
      </c>
      <c r="FF213" s="127" t="s">
        <v>299</v>
      </c>
    </row>
    <row r="214" spans="2:162">
      <c r="B214" s="2" t="str">
        <f>IF('[1]Service Rank in each comparison'!D215="","",'[1]Service Rank in each comparison'!$C215)</f>
        <v/>
      </c>
      <c r="C214" s="5">
        <f>'[1]Service Rank in each comparison'!D215</f>
        <v>0</v>
      </c>
      <c r="D214" s="6" t="str">
        <f>IF('[1]Service Rank in each comparison'!E215="","",'[1]Service Rank in each comparison'!E215)</f>
        <v/>
      </c>
      <c r="E214" s="7">
        <f t="shared" si="60"/>
        <v>1</v>
      </c>
      <c r="F214" s="2" t="str">
        <f>IF('[1]Service Rank in each comparison'!F215="","",'[1]Service Rank in each comparison'!$C215)</f>
        <v>Basal cell carcinoma</v>
      </c>
      <c r="G214" s="5">
        <f>'[1]Service Rank in each comparison'!F215</f>
        <v>119.881423992519</v>
      </c>
      <c r="H214" s="6">
        <f>'[1]Service Rank in each comparison'!G215</f>
        <v>-49.3563785331449</v>
      </c>
      <c r="I214" s="7">
        <f t="shared" si="61"/>
        <v>1</v>
      </c>
      <c r="J214" s="2" t="str">
        <f>IF('[1]Service Rank in each comparison'!H215="","",'[1]Service Rank in each comparison'!$C215)</f>
        <v>Basal cell carcinoma</v>
      </c>
      <c r="K214" s="5">
        <f>'[1]Service Rank in each comparison'!H215</f>
        <v>41.848938260627</v>
      </c>
      <c r="L214" s="6">
        <f>'[1]Service Rank in each comparison'!I215</f>
        <v>-41.848938260627</v>
      </c>
      <c r="M214" s="7">
        <f t="shared" si="62"/>
        <v>1</v>
      </c>
      <c r="N214" s="2" t="str">
        <f>IF('[1]Service Rank in each comparison'!J215="","",'[1]Service Rank in each comparison'!$C215)</f>
        <v/>
      </c>
      <c r="O214" s="5">
        <f>'[1]Service Rank in each comparison'!J215</f>
        <v>0</v>
      </c>
      <c r="P214" s="6">
        <f>'[1]Service Rank in each comparison'!K215</f>
        <v>0</v>
      </c>
      <c r="Q214" s="7">
        <f t="shared" si="63"/>
        <v>1</v>
      </c>
      <c r="R214" s="2" t="str">
        <f>IF('[1]Service Rank in each comparison'!L215="","",'[1]Service Rank in each comparison'!$C215)</f>
        <v/>
      </c>
      <c r="S214" s="5">
        <f>'[1]Service Rank in each comparison'!L215</f>
        <v>0</v>
      </c>
      <c r="T214" s="6">
        <f>'[1]Service Rank in each comparison'!M215</f>
        <v>0</v>
      </c>
      <c r="U214" s="7">
        <f t="shared" si="64"/>
        <v>1</v>
      </c>
      <c r="V214" s="2" t="str">
        <f>IF('[1]Service Rank in each comparison'!N215="","",'[1]Service Rank in each comparison'!$C215)</f>
        <v/>
      </c>
      <c r="W214" s="5">
        <f>'[1]Service Rank in each comparison'!N215</f>
        <v>0</v>
      </c>
      <c r="X214" s="6">
        <f>'[1]Service Rank in each comparison'!O215</f>
        <v>0</v>
      </c>
      <c r="Y214" s="7">
        <f t="shared" si="65"/>
        <v>1</v>
      </c>
      <c r="Z214" s="2" t="str">
        <f>IF('[1]Service Rank in each comparison'!P215="","",'[1]Service Rank in each comparison'!$C215)</f>
        <v/>
      </c>
      <c r="AA214" s="5">
        <f>'[1]Service Rank in each comparison'!P215</f>
        <v>0</v>
      </c>
      <c r="AB214" s="6">
        <f>'[1]Service Rank in each comparison'!Q215</f>
        <v>0</v>
      </c>
      <c r="AC214" s="7">
        <f t="shared" si="66"/>
        <v>1</v>
      </c>
      <c r="AD214" s="2" t="str">
        <f>IF('[1]Service Rank in each comparison'!R215="","",'[1]Service Rank in each comparison'!$C215)</f>
        <v/>
      </c>
      <c r="AE214" s="5">
        <f>'[1]Service Rank in each comparison'!R215</f>
        <v>0</v>
      </c>
      <c r="AF214" s="6">
        <f>'[1]Service Rank in each comparison'!S215</f>
        <v>0</v>
      </c>
      <c r="AG214" s="7">
        <f t="shared" si="67"/>
        <v>1</v>
      </c>
      <c r="AH214" s="2" t="str">
        <f>IF('[1]Service Rank in each comparison'!T215="","",'[1]Service Rank in each comparison'!$C215)</f>
        <v/>
      </c>
      <c r="AI214" s="5">
        <f>'[1]Service Rank in each comparison'!T215</f>
        <v>0</v>
      </c>
      <c r="AJ214" s="6">
        <f>'[1]Service Rank in each comparison'!U215</f>
        <v>0</v>
      </c>
      <c r="AK214" s="7">
        <f t="shared" si="68"/>
        <v>1</v>
      </c>
      <c r="AL214" s="2" t="str">
        <f>IF('[1]Service Rank in each comparison'!V215="","",'[1]Service Rank in each comparison'!$C215)</f>
        <v/>
      </c>
      <c r="AM214" s="5">
        <f>'[1]Service Rank in each comparison'!V215</f>
        <v>0</v>
      </c>
      <c r="AN214" s="6">
        <f>'[1]Service Rank in each comparison'!W215</f>
        <v>0</v>
      </c>
      <c r="AO214" s="7">
        <f t="shared" si="69"/>
        <v>1</v>
      </c>
      <c r="AP214" s="2" t="str">
        <f>IF('[1]Service Rank in each comparison'!X215="","",'[1]Service Rank in each comparison'!$C215)</f>
        <v/>
      </c>
      <c r="AQ214" s="5">
        <f>'[1]Service Rank in each comparison'!X215</f>
        <v>0</v>
      </c>
      <c r="AR214" s="6">
        <f>'[1]Service Rank in each comparison'!Y215</f>
        <v>0</v>
      </c>
      <c r="AS214" s="7">
        <f t="shared" si="70"/>
        <v>1</v>
      </c>
      <c r="AT214" s="2" t="str">
        <f>IF('[1]Service Rank in each comparison'!Z215="","",'[1]Service Rank in each comparison'!$C215)</f>
        <v/>
      </c>
      <c r="AU214" s="5">
        <f>'[1]Service Rank in each comparison'!Z215</f>
        <v>0</v>
      </c>
      <c r="AV214" s="6">
        <f>'[1]Service Rank in each comparison'!AA215</f>
        <v>0</v>
      </c>
      <c r="AW214" s="7">
        <f t="shared" si="71"/>
        <v>1</v>
      </c>
      <c r="AX214" s="2" t="str">
        <f>IF('[1]Service Rank in each comparison'!AB215="","",'[1]Service Rank in each comparison'!$C215)</f>
        <v/>
      </c>
      <c r="AY214" s="5">
        <f>'[1]Service Rank in each comparison'!AB215</f>
        <v>0</v>
      </c>
      <c r="AZ214" s="6">
        <f>'[1]Service Rank in each comparison'!AC215</f>
        <v>0</v>
      </c>
      <c r="BA214" s="7">
        <f t="shared" si="72"/>
        <v>1</v>
      </c>
      <c r="BB214" s="2" t="str">
        <f>IF('[1]Service Rank in each comparison'!AD215="","",'[1]Service Rank in each comparison'!$C215)</f>
        <v/>
      </c>
      <c r="BC214" s="5">
        <f>'[1]Service Rank in each comparison'!AD215</f>
        <v>0</v>
      </c>
      <c r="BD214" s="6">
        <f>'[1]Service Rank in each comparison'!AE215</f>
        <v>0</v>
      </c>
      <c r="BE214" s="7">
        <f t="shared" si="73"/>
        <v>1</v>
      </c>
      <c r="BF214" s="2" t="str">
        <f>IF('[1]Service Rank in each comparison'!AF215="","",'[1]Service Rank in each comparison'!$C215)</f>
        <v/>
      </c>
      <c r="BG214" s="5">
        <f>'[1]Service Rank in each comparison'!AF215</f>
        <v>0</v>
      </c>
      <c r="BH214" s="6">
        <f>'[1]Service Rank in each comparison'!AG215</f>
        <v>0</v>
      </c>
      <c r="BI214" s="7">
        <f t="shared" si="74"/>
        <v>1</v>
      </c>
      <c r="BJ214" s="2" t="str">
        <f>IF('[1]Service Rank in each comparison'!AH215="","",'[1]Service Rank in each comparison'!$C215)</f>
        <v/>
      </c>
      <c r="BK214" s="5">
        <f>'[1]Service Rank in each comparison'!AH215</f>
        <v>0</v>
      </c>
      <c r="BL214" s="6">
        <f>'[1]Service Rank in each comparison'!AI215</f>
        <v>0</v>
      </c>
      <c r="BM214" s="7">
        <f t="shared" si="75"/>
        <v>1</v>
      </c>
      <c r="BN214" s="2" t="str">
        <f>IF('[1]Service Rank in each comparison'!AJ215="","",'[1]Service Rank in each comparison'!$C215)</f>
        <v/>
      </c>
      <c r="BO214" s="5">
        <f>'[1]Service Rank in each comparison'!AJ215</f>
        <v>0</v>
      </c>
      <c r="BP214" s="6">
        <f>'[1]Service Rank in each comparison'!AK215</f>
        <v>0</v>
      </c>
      <c r="BQ214" s="7">
        <f t="shared" si="76"/>
        <v>1</v>
      </c>
      <c r="BR214" s="2" t="str">
        <f>IF('[1]Service Rank in each comparison'!AL215="","",'[1]Service Rank in each comparison'!$C215)</f>
        <v/>
      </c>
      <c r="BS214" s="5">
        <f>'[1]Service Rank in each comparison'!AL215</f>
        <v>0</v>
      </c>
      <c r="BT214" s="6">
        <f>'[1]Service Rank in each comparison'!AM215</f>
        <v>0</v>
      </c>
      <c r="BU214" s="7">
        <f t="shared" si="77"/>
        <v>1</v>
      </c>
      <c r="BV214" s="2" t="str">
        <f>IF('[1]Service Rank in each comparison'!AN215="","",'[1]Service Rank in each comparison'!$C215)</f>
        <v/>
      </c>
      <c r="BW214" s="5">
        <f>'[1]Service Rank in each comparison'!AN215</f>
        <v>0</v>
      </c>
      <c r="BX214" s="6">
        <f>'[1]Service Rank in each comparison'!AO215</f>
        <v>0</v>
      </c>
      <c r="BY214" s="7">
        <f t="shared" si="78"/>
        <v>1</v>
      </c>
      <c r="BZ214" s="2" t="str">
        <f>IF('[1]Service Rank in each comparison'!AP215="","",'[1]Service Rank in each comparison'!$C215)</f>
        <v/>
      </c>
      <c r="CA214" s="5">
        <f>'[1]Service Rank in each comparison'!AP215</f>
        <v>0</v>
      </c>
      <c r="CB214" s="6">
        <f>'[1]Service Rank in each comparison'!AQ215</f>
        <v>0</v>
      </c>
      <c r="CC214" s="7">
        <f t="shared" si="79"/>
        <v>1</v>
      </c>
      <c r="CE214" s="2" t="s">
        <v>299</v>
      </c>
      <c r="CF214" s="125" t="s">
        <v>299</v>
      </c>
      <c r="CG214" s="126" t="s">
        <v>299</v>
      </c>
      <c r="CH214" s="127" t="s">
        <v>299</v>
      </c>
      <c r="CI214" s="2" t="s">
        <v>299</v>
      </c>
      <c r="CJ214" s="125" t="s">
        <v>299</v>
      </c>
      <c r="CK214" s="126" t="s">
        <v>299</v>
      </c>
      <c r="CL214" s="127" t="s">
        <v>299</v>
      </c>
      <c r="CM214" s="2" t="s">
        <v>299</v>
      </c>
      <c r="CN214" s="125" t="s">
        <v>299</v>
      </c>
      <c r="CO214" s="126" t="s">
        <v>299</v>
      </c>
      <c r="CP214" s="127" t="s">
        <v>299</v>
      </c>
      <c r="CQ214" s="2" t="s">
        <v>299</v>
      </c>
      <c r="CR214" s="125" t="s">
        <v>299</v>
      </c>
      <c r="CS214" s="126" t="s">
        <v>299</v>
      </c>
      <c r="CT214" s="127" t="s">
        <v>299</v>
      </c>
      <c r="CU214" s="2" t="s">
        <v>299</v>
      </c>
      <c r="CV214" s="125" t="s">
        <v>299</v>
      </c>
      <c r="CW214" s="126" t="s">
        <v>299</v>
      </c>
      <c r="CX214" s="127" t="s">
        <v>299</v>
      </c>
      <c r="CY214" s="2" t="s">
        <v>299</v>
      </c>
      <c r="CZ214" s="125" t="s">
        <v>299</v>
      </c>
      <c r="DA214" s="126" t="s">
        <v>299</v>
      </c>
      <c r="DB214" s="127" t="s">
        <v>299</v>
      </c>
      <c r="DC214" s="2" t="s">
        <v>299</v>
      </c>
      <c r="DD214" s="125" t="s">
        <v>299</v>
      </c>
      <c r="DE214" s="126" t="s">
        <v>299</v>
      </c>
      <c r="DF214" s="127" t="s">
        <v>299</v>
      </c>
      <c r="DG214" s="2" t="s">
        <v>299</v>
      </c>
      <c r="DH214" s="125" t="s">
        <v>299</v>
      </c>
      <c r="DI214" s="126" t="s">
        <v>299</v>
      </c>
      <c r="DJ214" s="127" t="s">
        <v>299</v>
      </c>
      <c r="DK214" s="2" t="s">
        <v>299</v>
      </c>
      <c r="DL214" s="125" t="s">
        <v>299</v>
      </c>
      <c r="DM214" s="126" t="s">
        <v>299</v>
      </c>
      <c r="DN214" s="127" t="s">
        <v>299</v>
      </c>
      <c r="DO214" s="2" t="s">
        <v>299</v>
      </c>
      <c r="DP214" s="125" t="s">
        <v>299</v>
      </c>
      <c r="DQ214" s="126" t="s">
        <v>299</v>
      </c>
      <c r="DR214" s="127" t="s">
        <v>299</v>
      </c>
      <c r="DS214" s="2" t="s">
        <v>299</v>
      </c>
      <c r="DT214" s="125" t="s">
        <v>299</v>
      </c>
      <c r="DU214" s="126" t="s">
        <v>299</v>
      </c>
      <c r="DV214" s="127" t="s">
        <v>299</v>
      </c>
      <c r="DW214" s="2" t="s">
        <v>299</v>
      </c>
      <c r="DX214" s="125" t="s">
        <v>299</v>
      </c>
      <c r="DY214" s="126" t="s">
        <v>299</v>
      </c>
      <c r="DZ214" s="127" t="s">
        <v>299</v>
      </c>
      <c r="EA214" s="2" t="s">
        <v>299</v>
      </c>
      <c r="EB214" s="125" t="s">
        <v>299</v>
      </c>
      <c r="EC214" s="126" t="s">
        <v>299</v>
      </c>
      <c r="ED214" s="127" t="s">
        <v>299</v>
      </c>
      <c r="EE214" s="2" t="s">
        <v>299</v>
      </c>
      <c r="EF214" s="125" t="s">
        <v>299</v>
      </c>
      <c r="EG214" s="126" t="s">
        <v>299</v>
      </c>
      <c r="EH214" s="127" t="s">
        <v>299</v>
      </c>
      <c r="EI214" s="2" t="s">
        <v>299</v>
      </c>
      <c r="EJ214" s="125" t="s">
        <v>299</v>
      </c>
      <c r="EK214" s="126" t="s">
        <v>299</v>
      </c>
      <c r="EL214" s="127" t="s">
        <v>299</v>
      </c>
      <c r="EM214" s="2" t="s">
        <v>299</v>
      </c>
      <c r="EN214" s="125" t="s">
        <v>299</v>
      </c>
      <c r="EO214" s="126" t="s">
        <v>299</v>
      </c>
      <c r="EP214" s="127" t="s">
        <v>299</v>
      </c>
      <c r="EQ214" s="2" t="s">
        <v>299</v>
      </c>
      <c r="ER214" s="125" t="s">
        <v>299</v>
      </c>
      <c r="ES214" s="126" t="s">
        <v>299</v>
      </c>
      <c r="ET214" s="127" t="s">
        <v>299</v>
      </c>
      <c r="EU214" s="2" t="s">
        <v>299</v>
      </c>
      <c r="EV214" s="125" t="s">
        <v>299</v>
      </c>
      <c r="EW214" s="126" t="s">
        <v>299</v>
      </c>
      <c r="EX214" s="127" t="s">
        <v>299</v>
      </c>
      <c r="EY214" s="2" t="s">
        <v>299</v>
      </c>
      <c r="EZ214" s="125" t="s">
        <v>299</v>
      </c>
      <c r="FA214" s="126" t="s">
        <v>299</v>
      </c>
      <c r="FB214" s="127" t="s">
        <v>299</v>
      </c>
      <c r="FC214" s="2" t="s">
        <v>299</v>
      </c>
      <c r="FD214" s="125" t="s">
        <v>299</v>
      </c>
      <c r="FE214" s="126" t="s">
        <v>299</v>
      </c>
      <c r="FF214" s="127" t="s">
        <v>299</v>
      </c>
    </row>
    <row r="215" spans="2:162">
      <c r="B215" s="2" t="str">
        <f>IF('[1]Service Rank in each comparison'!D216="","",'[1]Service Rank in each comparison'!$C216)</f>
        <v/>
      </c>
      <c r="C215" s="5">
        <f>'[1]Service Rank in each comparison'!D216</f>
        <v>0</v>
      </c>
      <c r="D215" s="6" t="str">
        <f>IF('[1]Service Rank in each comparison'!E216="","",'[1]Service Rank in each comparison'!E216)</f>
        <v/>
      </c>
      <c r="E215" s="7">
        <f t="shared" si="60"/>
        <v>1</v>
      </c>
      <c r="F215" s="2" t="str">
        <f>IF('[1]Service Rank in each comparison'!F216="","",'[1]Service Rank in each comparison'!$C216)</f>
        <v>Melanoma</v>
      </c>
      <c r="G215" s="5">
        <f>'[1]Service Rank in each comparison'!F216</f>
        <v>62.6468818570125</v>
      </c>
      <c r="H215" s="6">
        <f>'[1]Service Rank in each comparison'!G216</f>
        <v>-62.6468818570125</v>
      </c>
      <c r="I215" s="7">
        <f t="shared" si="61"/>
        <v>1</v>
      </c>
      <c r="J215" s="2" t="str">
        <f>IF('[1]Service Rank in each comparison'!H216="","",'[1]Service Rank in each comparison'!$C216)</f>
        <v>Melanoma</v>
      </c>
      <c r="K215" s="5">
        <f>'[1]Service Rank in each comparison'!H216</f>
        <v>32.4979783050395</v>
      </c>
      <c r="L215" s="6">
        <f>'[1]Service Rank in each comparison'!I216</f>
        <v>-32.4979783050395</v>
      </c>
      <c r="M215" s="7">
        <f t="shared" si="62"/>
        <v>1</v>
      </c>
      <c r="N215" s="2" t="str">
        <f>IF('[1]Service Rank in each comparison'!J216="","",'[1]Service Rank in each comparison'!$C216)</f>
        <v/>
      </c>
      <c r="O215" s="5">
        <f>'[1]Service Rank in each comparison'!J216</f>
        <v>0</v>
      </c>
      <c r="P215" s="6">
        <f>'[1]Service Rank in each comparison'!K216</f>
        <v>0</v>
      </c>
      <c r="Q215" s="7">
        <f t="shared" si="63"/>
        <v>1</v>
      </c>
      <c r="R215" s="2" t="str">
        <f>IF('[1]Service Rank in each comparison'!L216="","",'[1]Service Rank in each comparison'!$C216)</f>
        <v/>
      </c>
      <c r="S215" s="5">
        <f>'[1]Service Rank in each comparison'!L216</f>
        <v>0</v>
      </c>
      <c r="T215" s="6">
        <f>'[1]Service Rank in each comparison'!M216</f>
        <v>0</v>
      </c>
      <c r="U215" s="7">
        <f t="shared" si="64"/>
        <v>1</v>
      </c>
      <c r="V215" s="2" t="str">
        <f>IF('[1]Service Rank in each comparison'!N216="","",'[1]Service Rank in each comparison'!$C216)</f>
        <v/>
      </c>
      <c r="W215" s="5">
        <f>'[1]Service Rank in each comparison'!N216</f>
        <v>0</v>
      </c>
      <c r="X215" s="6">
        <f>'[1]Service Rank in each comparison'!O216</f>
        <v>0</v>
      </c>
      <c r="Y215" s="7">
        <f t="shared" si="65"/>
        <v>1</v>
      </c>
      <c r="Z215" s="2" t="str">
        <f>IF('[1]Service Rank in each comparison'!P216="","",'[1]Service Rank in each comparison'!$C216)</f>
        <v/>
      </c>
      <c r="AA215" s="5">
        <f>'[1]Service Rank in each comparison'!P216</f>
        <v>0</v>
      </c>
      <c r="AB215" s="6">
        <f>'[1]Service Rank in each comparison'!Q216</f>
        <v>0</v>
      </c>
      <c r="AC215" s="7">
        <f t="shared" si="66"/>
        <v>1</v>
      </c>
      <c r="AD215" s="2" t="str">
        <f>IF('[1]Service Rank in each comparison'!R216="","",'[1]Service Rank in each comparison'!$C216)</f>
        <v/>
      </c>
      <c r="AE215" s="5">
        <f>'[1]Service Rank in each comparison'!R216</f>
        <v>0</v>
      </c>
      <c r="AF215" s="6">
        <f>'[1]Service Rank in each comparison'!S216</f>
        <v>0</v>
      </c>
      <c r="AG215" s="7">
        <f t="shared" si="67"/>
        <v>1</v>
      </c>
      <c r="AH215" s="2" t="str">
        <f>IF('[1]Service Rank in each comparison'!T216="","",'[1]Service Rank in each comparison'!$C216)</f>
        <v/>
      </c>
      <c r="AI215" s="5">
        <f>'[1]Service Rank in each comparison'!T216</f>
        <v>0</v>
      </c>
      <c r="AJ215" s="6">
        <f>'[1]Service Rank in each comparison'!U216</f>
        <v>0</v>
      </c>
      <c r="AK215" s="7">
        <f t="shared" si="68"/>
        <v>1</v>
      </c>
      <c r="AL215" s="2" t="str">
        <f>IF('[1]Service Rank in each comparison'!V216="","",'[1]Service Rank in each comparison'!$C216)</f>
        <v/>
      </c>
      <c r="AM215" s="5">
        <f>'[1]Service Rank in each comparison'!V216</f>
        <v>0</v>
      </c>
      <c r="AN215" s="6">
        <f>'[1]Service Rank in each comparison'!W216</f>
        <v>0</v>
      </c>
      <c r="AO215" s="7">
        <f t="shared" si="69"/>
        <v>1</v>
      </c>
      <c r="AP215" s="2" t="str">
        <f>IF('[1]Service Rank in each comparison'!X216="","",'[1]Service Rank in each comparison'!$C216)</f>
        <v/>
      </c>
      <c r="AQ215" s="5">
        <f>'[1]Service Rank in each comparison'!X216</f>
        <v>0</v>
      </c>
      <c r="AR215" s="6">
        <f>'[1]Service Rank in each comparison'!Y216</f>
        <v>0</v>
      </c>
      <c r="AS215" s="7">
        <f t="shared" si="70"/>
        <v>1</v>
      </c>
      <c r="AT215" s="2" t="str">
        <f>IF('[1]Service Rank in each comparison'!Z216="","",'[1]Service Rank in each comparison'!$C216)</f>
        <v/>
      </c>
      <c r="AU215" s="5">
        <f>'[1]Service Rank in each comparison'!Z216</f>
        <v>0</v>
      </c>
      <c r="AV215" s="6">
        <f>'[1]Service Rank in each comparison'!AA216</f>
        <v>0</v>
      </c>
      <c r="AW215" s="7">
        <f t="shared" si="71"/>
        <v>1</v>
      </c>
      <c r="AX215" s="2" t="str">
        <f>IF('[1]Service Rank in each comparison'!AB216="","",'[1]Service Rank in each comparison'!$C216)</f>
        <v/>
      </c>
      <c r="AY215" s="5">
        <f>'[1]Service Rank in each comparison'!AB216</f>
        <v>0</v>
      </c>
      <c r="AZ215" s="6">
        <f>'[1]Service Rank in each comparison'!AC216</f>
        <v>0</v>
      </c>
      <c r="BA215" s="7">
        <f t="shared" si="72"/>
        <v>1</v>
      </c>
      <c r="BB215" s="2" t="str">
        <f>IF('[1]Service Rank in each comparison'!AD216="","",'[1]Service Rank in each comparison'!$C216)</f>
        <v/>
      </c>
      <c r="BC215" s="5">
        <f>'[1]Service Rank in each comparison'!AD216</f>
        <v>0</v>
      </c>
      <c r="BD215" s="6">
        <f>'[1]Service Rank in each comparison'!AE216</f>
        <v>0</v>
      </c>
      <c r="BE215" s="7">
        <f t="shared" si="73"/>
        <v>1</v>
      </c>
      <c r="BF215" s="2" t="str">
        <f>IF('[1]Service Rank in each comparison'!AF216="","",'[1]Service Rank in each comparison'!$C216)</f>
        <v/>
      </c>
      <c r="BG215" s="5">
        <f>'[1]Service Rank in each comparison'!AF216</f>
        <v>0</v>
      </c>
      <c r="BH215" s="6">
        <f>'[1]Service Rank in each comparison'!AG216</f>
        <v>0</v>
      </c>
      <c r="BI215" s="7">
        <f t="shared" si="74"/>
        <v>1</v>
      </c>
      <c r="BJ215" s="2" t="str">
        <f>IF('[1]Service Rank in each comparison'!AH216="","",'[1]Service Rank in each comparison'!$C216)</f>
        <v/>
      </c>
      <c r="BK215" s="5">
        <f>'[1]Service Rank in each comparison'!AH216</f>
        <v>0</v>
      </c>
      <c r="BL215" s="6">
        <f>'[1]Service Rank in each comparison'!AI216</f>
        <v>0</v>
      </c>
      <c r="BM215" s="7">
        <f t="shared" si="75"/>
        <v>1</v>
      </c>
      <c r="BN215" s="2" t="str">
        <f>IF('[1]Service Rank in each comparison'!AJ216="","",'[1]Service Rank in each comparison'!$C216)</f>
        <v/>
      </c>
      <c r="BO215" s="5">
        <f>'[1]Service Rank in each comparison'!AJ216</f>
        <v>0</v>
      </c>
      <c r="BP215" s="6">
        <f>'[1]Service Rank in each comparison'!AK216</f>
        <v>0</v>
      </c>
      <c r="BQ215" s="7">
        <f t="shared" si="76"/>
        <v>1</v>
      </c>
      <c r="BR215" s="2" t="str">
        <f>IF('[1]Service Rank in each comparison'!AL216="","",'[1]Service Rank in each comparison'!$C216)</f>
        <v/>
      </c>
      <c r="BS215" s="5">
        <f>'[1]Service Rank in each comparison'!AL216</f>
        <v>0</v>
      </c>
      <c r="BT215" s="6">
        <f>'[1]Service Rank in each comparison'!AM216</f>
        <v>0</v>
      </c>
      <c r="BU215" s="7">
        <f t="shared" si="77"/>
        <v>1</v>
      </c>
      <c r="BV215" s="2" t="str">
        <f>IF('[1]Service Rank in each comparison'!AN216="","",'[1]Service Rank in each comparison'!$C216)</f>
        <v/>
      </c>
      <c r="BW215" s="5">
        <f>'[1]Service Rank in each comparison'!AN216</f>
        <v>0</v>
      </c>
      <c r="BX215" s="6">
        <f>'[1]Service Rank in each comparison'!AO216</f>
        <v>0</v>
      </c>
      <c r="BY215" s="7">
        <f t="shared" si="78"/>
        <v>1</v>
      </c>
      <c r="BZ215" s="2" t="str">
        <f>IF('[1]Service Rank in each comparison'!AP216="","",'[1]Service Rank in each comparison'!$C216)</f>
        <v/>
      </c>
      <c r="CA215" s="5">
        <f>'[1]Service Rank in each comparison'!AP216</f>
        <v>0</v>
      </c>
      <c r="CB215" s="6">
        <f>'[1]Service Rank in each comparison'!AQ216</f>
        <v>0</v>
      </c>
      <c r="CC215" s="7">
        <f t="shared" si="79"/>
        <v>1</v>
      </c>
      <c r="CE215" s="2" t="s">
        <v>299</v>
      </c>
      <c r="CF215" s="125" t="s">
        <v>299</v>
      </c>
      <c r="CG215" s="126" t="s">
        <v>299</v>
      </c>
      <c r="CH215" s="127" t="s">
        <v>299</v>
      </c>
      <c r="CI215" s="2" t="s">
        <v>299</v>
      </c>
      <c r="CJ215" s="125" t="s">
        <v>299</v>
      </c>
      <c r="CK215" s="126" t="s">
        <v>299</v>
      </c>
      <c r="CL215" s="127" t="s">
        <v>299</v>
      </c>
      <c r="CM215" s="2" t="s">
        <v>299</v>
      </c>
      <c r="CN215" s="125" t="s">
        <v>299</v>
      </c>
      <c r="CO215" s="126" t="s">
        <v>299</v>
      </c>
      <c r="CP215" s="127" t="s">
        <v>299</v>
      </c>
      <c r="CQ215" s="2" t="s">
        <v>299</v>
      </c>
      <c r="CR215" s="125" t="s">
        <v>299</v>
      </c>
      <c r="CS215" s="126" t="s">
        <v>299</v>
      </c>
      <c r="CT215" s="127" t="s">
        <v>299</v>
      </c>
      <c r="CU215" s="2" t="s">
        <v>299</v>
      </c>
      <c r="CV215" s="125" t="s">
        <v>299</v>
      </c>
      <c r="CW215" s="126" t="s">
        <v>299</v>
      </c>
      <c r="CX215" s="127" t="s">
        <v>299</v>
      </c>
      <c r="CY215" s="2" t="s">
        <v>299</v>
      </c>
      <c r="CZ215" s="125" t="s">
        <v>299</v>
      </c>
      <c r="DA215" s="126" t="s">
        <v>299</v>
      </c>
      <c r="DB215" s="127" t="s">
        <v>299</v>
      </c>
      <c r="DC215" s="2" t="s">
        <v>299</v>
      </c>
      <c r="DD215" s="125" t="s">
        <v>299</v>
      </c>
      <c r="DE215" s="126" t="s">
        <v>299</v>
      </c>
      <c r="DF215" s="127" t="s">
        <v>299</v>
      </c>
      <c r="DG215" s="2" t="s">
        <v>299</v>
      </c>
      <c r="DH215" s="125" t="s">
        <v>299</v>
      </c>
      <c r="DI215" s="126" t="s">
        <v>299</v>
      </c>
      <c r="DJ215" s="127" t="s">
        <v>299</v>
      </c>
      <c r="DK215" s="2" t="s">
        <v>299</v>
      </c>
      <c r="DL215" s="125" t="s">
        <v>299</v>
      </c>
      <c r="DM215" s="126" t="s">
        <v>299</v>
      </c>
      <c r="DN215" s="127" t="s">
        <v>299</v>
      </c>
      <c r="DO215" s="2" t="s">
        <v>299</v>
      </c>
      <c r="DP215" s="125" t="s">
        <v>299</v>
      </c>
      <c r="DQ215" s="126" t="s">
        <v>299</v>
      </c>
      <c r="DR215" s="127" t="s">
        <v>299</v>
      </c>
      <c r="DS215" s="2" t="s">
        <v>299</v>
      </c>
      <c r="DT215" s="125" t="s">
        <v>299</v>
      </c>
      <c r="DU215" s="126" t="s">
        <v>299</v>
      </c>
      <c r="DV215" s="127" t="s">
        <v>299</v>
      </c>
      <c r="DW215" s="2" t="s">
        <v>299</v>
      </c>
      <c r="DX215" s="125" t="s">
        <v>299</v>
      </c>
      <c r="DY215" s="126" t="s">
        <v>299</v>
      </c>
      <c r="DZ215" s="127" t="s">
        <v>299</v>
      </c>
      <c r="EA215" s="2" t="s">
        <v>299</v>
      </c>
      <c r="EB215" s="125" t="s">
        <v>299</v>
      </c>
      <c r="EC215" s="126" t="s">
        <v>299</v>
      </c>
      <c r="ED215" s="127" t="s">
        <v>299</v>
      </c>
      <c r="EE215" s="2" t="s">
        <v>299</v>
      </c>
      <c r="EF215" s="125" t="s">
        <v>299</v>
      </c>
      <c r="EG215" s="126" t="s">
        <v>299</v>
      </c>
      <c r="EH215" s="127" t="s">
        <v>299</v>
      </c>
      <c r="EI215" s="2" t="s">
        <v>299</v>
      </c>
      <c r="EJ215" s="125" t="s">
        <v>299</v>
      </c>
      <c r="EK215" s="126" t="s">
        <v>299</v>
      </c>
      <c r="EL215" s="127" t="s">
        <v>299</v>
      </c>
      <c r="EM215" s="2" t="s">
        <v>299</v>
      </c>
      <c r="EN215" s="125" t="s">
        <v>299</v>
      </c>
      <c r="EO215" s="126" t="s">
        <v>299</v>
      </c>
      <c r="EP215" s="127" t="s">
        <v>299</v>
      </c>
      <c r="EQ215" s="2" t="s">
        <v>299</v>
      </c>
      <c r="ER215" s="125" t="s">
        <v>299</v>
      </c>
      <c r="ES215" s="126" t="s">
        <v>299</v>
      </c>
      <c r="ET215" s="127" t="s">
        <v>299</v>
      </c>
      <c r="EU215" s="2" t="s">
        <v>299</v>
      </c>
      <c r="EV215" s="125" t="s">
        <v>299</v>
      </c>
      <c r="EW215" s="126" t="s">
        <v>299</v>
      </c>
      <c r="EX215" s="127" t="s">
        <v>299</v>
      </c>
      <c r="EY215" s="2" t="s">
        <v>299</v>
      </c>
      <c r="EZ215" s="125" t="s">
        <v>299</v>
      </c>
      <c r="FA215" s="126" t="s">
        <v>299</v>
      </c>
      <c r="FB215" s="127" t="s">
        <v>299</v>
      </c>
      <c r="FC215" s="2" t="s">
        <v>299</v>
      </c>
      <c r="FD215" s="125" t="s">
        <v>299</v>
      </c>
      <c r="FE215" s="126" t="s">
        <v>299</v>
      </c>
      <c r="FF215" s="127" t="s">
        <v>299</v>
      </c>
    </row>
    <row r="216" spans="2:162">
      <c r="B216" s="2" t="str">
        <f>IF('[1]Service Rank in each comparison'!D217="","",'[1]Service Rank in each comparison'!$C217)</f>
        <v/>
      </c>
      <c r="C216" s="5">
        <f>'[1]Service Rank in each comparison'!D217</f>
        <v>0</v>
      </c>
      <c r="D216" s="6" t="str">
        <f>IF('[1]Service Rank in each comparison'!E217="","",'[1]Service Rank in each comparison'!E217)</f>
        <v/>
      </c>
      <c r="E216" s="7">
        <f t="shared" si="60"/>
        <v>1</v>
      </c>
      <c r="F216" s="2" t="str">
        <f>IF('[1]Service Rank in each comparison'!F217="","",'[1]Service Rank in each comparison'!$C217)</f>
        <v>Bladder cancer</v>
      </c>
      <c r="G216" s="5">
        <f>'[1]Service Rank in each comparison'!F217</f>
        <v>108.1754163781</v>
      </c>
      <c r="H216" s="6">
        <f>'[1]Service Rank in each comparison'!G217</f>
        <v>-108.1754163781</v>
      </c>
      <c r="I216" s="7">
        <f t="shared" si="61"/>
        <v>1</v>
      </c>
      <c r="J216" s="2" t="str">
        <f>IF('[1]Service Rank in each comparison'!H217="","",'[1]Service Rank in each comparison'!$C217)</f>
        <v/>
      </c>
      <c r="K216" s="5">
        <f>'[1]Service Rank in each comparison'!H217</f>
        <v>0</v>
      </c>
      <c r="L216" s="6">
        <f>'[1]Service Rank in each comparison'!I217</f>
        <v>0</v>
      </c>
      <c r="M216" s="7">
        <f t="shared" si="62"/>
        <v>1</v>
      </c>
      <c r="N216" s="2" t="str">
        <f>IF('[1]Service Rank in each comparison'!J217="","",'[1]Service Rank in each comparison'!$C217)</f>
        <v/>
      </c>
      <c r="O216" s="5">
        <f>'[1]Service Rank in each comparison'!J217</f>
        <v>0</v>
      </c>
      <c r="P216" s="6">
        <f>'[1]Service Rank in each comparison'!K217</f>
        <v>0</v>
      </c>
      <c r="Q216" s="7">
        <f t="shared" si="63"/>
        <v>1</v>
      </c>
      <c r="R216" s="2" t="str">
        <f>IF('[1]Service Rank in each comparison'!L217="","",'[1]Service Rank in each comparison'!$C217)</f>
        <v/>
      </c>
      <c r="S216" s="5">
        <f>'[1]Service Rank in each comparison'!L217</f>
        <v>0</v>
      </c>
      <c r="T216" s="6">
        <f>'[1]Service Rank in each comparison'!M217</f>
        <v>0</v>
      </c>
      <c r="U216" s="7">
        <f t="shared" si="64"/>
        <v>1</v>
      </c>
      <c r="V216" s="2" t="str">
        <f>IF('[1]Service Rank in each comparison'!N217="","",'[1]Service Rank in each comparison'!$C217)</f>
        <v/>
      </c>
      <c r="W216" s="5">
        <f>'[1]Service Rank in each comparison'!N217</f>
        <v>0</v>
      </c>
      <c r="X216" s="6">
        <f>'[1]Service Rank in each comparison'!O217</f>
        <v>0</v>
      </c>
      <c r="Y216" s="7">
        <f t="shared" si="65"/>
        <v>1</v>
      </c>
      <c r="Z216" s="2" t="str">
        <f>IF('[1]Service Rank in each comparison'!P217="","",'[1]Service Rank in each comparison'!$C217)</f>
        <v/>
      </c>
      <c r="AA216" s="5">
        <f>'[1]Service Rank in each comparison'!P217</f>
        <v>0</v>
      </c>
      <c r="AB216" s="6">
        <f>'[1]Service Rank in each comparison'!Q217</f>
        <v>0</v>
      </c>
      <c r="AC216" s="7">
        <f t="shared" si="66"/>
        <v>1</v>
      </c>
      <c r="AD216" s="2" t="str">
        <f>IF('[1]Service Rank in each comparison'!R217="","",'[1]Service Rank in each comparison'!$C217)</f>
        <v/>
      </c>
      <c r="AE216" s="5">
        <f>'[1]Service Rank in each comparison'!R217</f>
        <v>0</v>
      </c>
      <c r="AF216" s="6">
        <f>'[1]Service Rank in each comparison'!S217</f>
        <v>0</v>
      </c>
      <c r="AG216" s="7">
        <f t="shared" si="67"/>
        <v>1</v>
      </c>
      <c r="AH216" s="2" t="str">
        <f>IF('[1]Service Rank in each comparison'!T217="","",'[1]Service Rank in each comparison'!$C217)</f>
        <v/>
      </c>
      <c r="AI216" s="5">
        <f>'[1]Service Rank in each comparison'!T217</f>
        <v>0</v>
      </c>
      <c r="AJ216" s="6">
        <f>'[1]Service Rank in each comparison'!U217</f>
        <v>0</v>
      </c>
      <c r="AK216" s="7">
        <f t="shared" si="68"/>
        <v>1</v>
      </c>
      <c r="AL216" s="2" t="str">
        <f>IF('[1]Service Rank in each comparison'!V217="","",'[1]Service Rank in each comparison'!$C217)</f>
        <v/>
      </c>
      <c r="AM216" s="5">
        <f>'[1]Service Rank in each comparison'!V217</f>
        <v>0</v>
      </c>
      <c r="AN216" s="6">
        <f>'[1]Service Rank in each comparison'!W217</f>
        <v>0</v>
      </c>
      <c r="AO216" s="7">
        <f t="shared" si="69"/>
        <v>1</v>
      </c>
      <c r="AP216" s="2" t="str">
        <f>IF('[1]Service Rank in each comparison'!X217="","",'[1]Service Rank in each comparison'!$C217)</f>
        <v/>
      </c>
      <c r="AQ216" s="5">
        <f>'[1]Service Rank in each comparison'!X217</f>
        <v>0</v>
      </c>
      <c r="AR216" s="6">
        <f>'[1]Service Rank in each comparison'!Y217</f>
        <v>0</v>
      </c>
      <c r="AS216" s="7">
        <f t="shared" si="70"/>
        <v>1</v>
      </c>
      <c r="AT216" s="2" t="str">
        <f>IF('[1]Service Rank in each comparison'!Z217="","",'[1]Service Rank in each comparison'!$C217)</f>
        <v/>
      </c>
      <c r="AU216" s="5">
        <f>'[1]Service Rank in each comparison'!Z217</f>
        <v>0</v>
      </c>
      <c r="AV216" s="6">
        <f>'[1]Service Rank in each comparison'!AA217</f>
        <v>0</v>
      </c>
      <c r="AW216" s="7">
        <f t="shared" si="71"/>
        <v>1</v>
      </c>
      <c r="AX216" s="2" t="str">
        <f>IF('[1]Service Rank in each comparison'!AB217="","",'[1]Service Rank in each comparison'!$C217)</f>
        <v/>
      </c>
      <c r="AY216" s="5">
        <f>'[1]Service Rank in each comparison'!AB217</f>
        <v>0</v>
      </c>
      <c r="AZ216" s="6">
        <f>'[1]Service Rank in each comparison'!AC217</f>
        <v>0</v>
      </c>
      <c r="BA216" s="7">
        <f t="shared" si="72"/>
        <v>1</v>
      </c>
      <c r="BB216" s="2" t="str">
        <f>IF('[1]Service Rank in each comparison'!AD217="","",'[1]Service Rank in each comparison'!$C217)</f>
        <v/>
      </c>
      <c r="BC216" s="5">
        <f>'[1]Service Rank in each comparison'!AD217</f>
        <v>0</v>
      </c>
      <c r="BD216" s="6">
        <f>'[1]Service Rank in each comparison'!AE217</f>
        <v>0</v>
      </c>
      <c r="BE216" s="7">
        <f t="shared" si="73"/>
        <v>1</v>
      </c>
      <c r="BF216" s="2" t="str">
        <f>IF('[1]Service Rank in each comparison'!AF217="","",'[1]Service Rank in each comparison'!$C217)</f>
        <v/>
      </c>
      <c r="BG216" s="5">
        <f>'[1]Service Rank in each comparison'!AF217</f>
        <v>0</v>
      </c>
      <c r="BH216" s="6">
        <f>'[1]Service Rank in each comparison'!AG217</f>
        <v>0</v>
      </c>
      <c r="BI216" s="7">
        <f t="shared" si="74"/>
        <v>1</v>
      </c>
      <c r="BJ216" s="2" t="str">
        <f>IF('[1]Service Rank in each comparison'!AH217="","",'[1]Service Rank in each comparison'!$C217)</f>
        <v/>
      </c>
      <c r="BK216" s="5">
        <f>'[1]Service Rank in each comparison'!AH217</f>
        <v>0</v>
      </c>
      <c r="BL216" s="6">
        <f>'[1]Service Rank in each comparison'!AI217</f>
        <v>0</v>
      </c>
      <c r="BM216" s="7">
        <f t="shared" si="75"/>
        <v>1</v>
      </c>
      <c r="BN216" s="2" t="str">
        <f>IF('[1]Service Rank in each comparison'!AJ217="","",'[1]Service Rank in each comparison'!$C217)</f>
        <v/>
      </c>
      <c r="BO216" s="5">
        <f>'[1]Service Rank in each comparison'!AJ217</f>
        <v>0</v>
      </c>
      <c r="BP216" s="6">
        <f>'[1]Service Rank in each comparison'!AK217</f>
        <v>0</v>
      </c>
      <c r="BQ216" s="7">
        <f t="shared" si="76"/>
        <v>1</v>
      </c>
      <c r="BR216" s="2" t="str">
        <f>IF('[1]Service Rank in each comparison'!AL217="","",'[1]Service Rank in each comparison'!$C217)</f>
        <v/>
      </c>
      <c r="BS216" s="5">
        <f>'[1]Service Rank in each comparison'!AL217</f>
        <v>0</v>
      </c>
      <c r="BT216" s="6">
        <f>'[1]Service Rank in each comparison'!AM217</f>
        <v>0</v>
      </c>
      <c r="BU216" s="7">
        <f t="shared" si="77"/>
        <v>1</v>
      </c>
      <c r="BV216" s="2" t="str">
        <f>IF('[1]Service Rank in each comparison'!AN217="","",'[1]Service Rank in each comparison'!$C217)</f>
        <v/>
      </c>
      <c r="BW216" s="5">
        <f>'[1]Service Rank in each comparison'!AN217</f>
        <v>0</v>
      </c>
      <c r="BX216" s="6">
        <f>'[1]Service Rank in each comparison'!AO217</f>
        <v>0</v>
      </c>
      <c r="BY216" s="7">
        <f t="shared" si="78"/>
        <v>1</v>
      </c>
      <c r="BZ216" s="2" t="str">
        <f>IF('[1]Service Rank in each comparison'!AP217="","",'[1]Service Rank in each comparison'!$C217)</f>
        <v/>
      </c>
      <c r="CA216" s="5">
        <f>'[1]Service Rank in each comparison'!AP217</f>
        <v>0</v>
      </c>
      <c r="CB216" s="6">
        <f>'[1]Service Rank in each comparison'!AQ217</f>
        <v>0</v>
      </c>
      <c r="CC216" s="7">
        <f t="shared" si="79"/>
        <v>1</v>
      </c>
      <c r="CE216" s="2" t="s">
        <v>299</v>
      </c>
      <c r="CF216" s="125" t="s">
        <v>299</v>
      </c>
      <c r="CG216" s="126" t="s">
        <v>299</v>
      </c>
      <c r="CH216" s="127" t="s">
        <v>299</v>
      </c>
      <c r="CI216" s="2" t="s">
        <v>299</v>
      </c>
      <c r="CJ216" s="125" t="s">
        <v>299</v>
      </c>
      <c r="CK216" s="126" t="s">
        <v>299</v>
      </c>
      <c r="CL216" s="127" t="s">
        <v>299</v>
      </c>
      <c r="CM216" s="2" t="s">
        <v>299</v>
      </c>
      <c r="CN216" s="125" t="s">
        <v>299</v>
      </c>
      <c r="CO216" s="126" t="s">
        <v>299</v>
      </c>
      <c r="CP216" s="127" t="s">
        <v>299</v>
      </c>
      <c r="CQ216" s="2" t="s">
        <v>299</v>
      </c>
      <c r="CR216" s="125" t="s">
        <v>299</v>
      </c>
      <c r="CS216" s="126" t="s">
        <v>299</v>
      </c>
      <c r="CT216" s="127" t="s">
        <v>299</v>
      </c>
      <c r="CU216" s="2" t="s">
        <v>299</v>
      </c>
      <c r="CV216" s="125" t="s">
        <v>299</v>
      </c>
      <c r="CW216" s="126" t="s">
        <v>299</v>
      </c>
      <c r="CX216" s="127" t="s">
        <v>299</v>
      </c>
      <c r="CY216" s="2" t="s">
        <v>299</v>
      </c>
      <c r="CZ216" s="125" t="s">
        <v>299</v>
      </c>
      <c r="DA216" s="126" t="s">
        <v>299</v>
      </c>
      <c r="DB216" s="127" t="s">
        <v>299</v>
      </c>
      <c r="DC216" s="2" t="s">
        <v>299</v>
      </c>
      <c r="DD216" s="125" t="s">
        <v>299</v>
      </c>
      <c r="DE216" s="126" t="s">
        <v>299</v>
      </c>
      <c r="DF216" s="127" t="s">
        <v>299</v>
      </c>
      <c r="DG216" s="2" t="s">
        <v>299</v>
      </c>
      <c r="DH216" s="125" t="s">
        <v>299</v>
      </c>
      <c r="DI216" s="126" t="s">
        <v>299</v>
      </c>
      <c r="DJ216" s="127" t="s">
        <v>299</v>
      </c>
      <c r="DK216" s="2" t="s">
        <v>299</v>
      </c>
      <c r="DL216" s="125" t="s">
        <v>299</v>
      </c>
      <c r="DM216" s="126" t="s">
        <v>299</v>
      </c>
      <c r="DN216" s="127" t="s">
        <v>299</v>
      </c>
      <c r="DO216" s="2" t="s">
        <v>299</v>
      </c>
      <c r="DP216" s="125" t="s">
        <v>299</v>
      </c>
      <c r="DQ216" s="126" t="s">
        <v>299</v>
      </c>
      <c r="DR216" s="127" t="s">
        <v>299</v>
      </c>
      <c r="DS216" s="2" t="s">
        <v>299</v>
      </c>
      <c r="DT216" s="125" t="s">
        <v>299</v>
      </c>
      <c r="DU216" s="126" t="s">
        <v>299</v>
      </c>
      <c r="DV216" s="127" t="s">
        <v>299</v>
      </c>
      <c r="DW216" s="2" t="s">
        <v>299</v>
      </c>
      <c r="DX216" s="125" t="s">
        <v>299</v>
      </c>
      <c r="DY216" s="126" t="s">
        <v>299</v>
      </c>
      <c r="DZ216" s="127" t="s">
        <v>299</v>
      </c>
      <c r="EA216" s="2" t="s">
        <v>299</v>
      </c>
      <c r="EB216" s="125" t="s">
        <v>299</v>
      </c>
      <c r="EC216" s="126" t="s">
        <v>299</v>
      </c>
      <c r="ED216" s="127" t="s">
        <v>299</v>
      </c>
      <c r="EE216" s="2" t="s">
        <v>299</v>
      </c>
      <c r="EF216" s="125" t="s">
        <v>299</v>
      </c>
      <c r="EG216" s="126" t="s">
        <v>299</v>
      </c>
      <c r="EH216" s="127" t="s">
        <v>299</v>
      </c>
      <c r="EI216" s="2" t="s">
        <v>299</v>
      </c>
      <c r="EJ216" s="125" t="s">
        <v>299</v>
      </c>
      <c r="EK216" s="126" t="s">
        <v>299</v>
      </c>
      <c r="EL216" s="127" t="s">
        <v>299</v>
      </c>
      <c r="EM216" s="2" t="s">
        <v>299</v>
      </c>
      <c r="EN216" s="125" t="s">
        <v>299</v>
      </c>
      <c r="EO216" s="126" t="s">
        <v>299</v>
      </c>
      <c r="EP216" s="127" t="s">
        <v>299</v>
      </c>
      <c r="EQ216" s="2" t="s">
        <v>299</v>
      </c>
      <c r="ER216" s="125" t="s">
        <v>299</v>
      </c>
      <c r="ES216" s="126" t="s">
        <v>299</v>
      </c>
      <c r="ET216" s="127" t="s">
        <v>299</v>
      </c>
      <c r="EU216" s="2" t="s">
        <v>299</v>
      </c>
      <c r="EV216" s="125" t="s">
        <v>299</v>
      </c>
      <c r="EW216" s="126" t="s">
        <v>299</v>
      </c>
      <c r="EX216" s="127" t="s">
        <v>299</v>
      </c>
      <c r="EY216" s="2" t="s">
        <v>299</v>
      </c>
      <c r="EZ216" s="125" t="s">
        <v>299</v>
      </c>
      <c r="FA216" s="126" t="s">
        <v>299</v>
      </c>
      <c r="FB216" s="127" t="s">
        <v>299</v>
      </c>
      <c r="FC216" s="2" t="s">
        <v>299</v>
      </c>
      <c r="FD216" s="125" t="s">
        <v>299</v>
      </c>
      <c r="FE216" s="126" t="s">
        <v>299</v>
      </c>
      <c r="FF216" s="127" t="s">
        <v>299</v>
      </c>
    </row>
    <row r="217" spans="2:162">
      <c r="B217" s="2" t="str">
        <f>IF('[1]Service Rank in each comparison'!D218="","",'[1]Service Rank in each comparison'!$C218)</f>
        <v/>
      </c>
      <c r="C217" s="5">
        <f>'[1]Service Rank in each comparison'!D218</f>
        <v>0</v>
      </c>
      <c r="D217" s="6" t="str">
        <f>IF('[1]Service Rank in each comparison'!E218="","",'[1]Service Rank in each comparison'!E218)</f>
        <v/>
      </c>
      <c r="E217" s="7">
        <f t="shared" si="60"/>
        <v>1</v>
      </c>
      <c r="F217" s="2" t="str">
        <f>IF('[1]Service Rank in each comparison'!F218="","",'[1]Service Rank in each comparison'!$C218)</f>
        <v>Chronic myeloid leukemia</v>
      </c>
      <c r="G217" s="5">
        <f>'[1]Service Rank in each comparison'!F218</f>
        <v>48.1649247195961</v>
      </c>
      <c r="H217" s="6">
        <f>'[1]Service Rank in each comparison'!G218</f>
        <v>8.09114748675204</v>
      </c>
      <c r="I217" s="7">
        <f t="shared" si="61"/>
        <v>1</v>
      </c>
      <c r="J217" s="2" t="str">
        <f>IF('[1]Service Rank in each comparison'!H218="","",'[1]Service Rank in each comparison'!$C218)</f>
        <v/>
      </c>
      <c r="K217" s="5">
        <f>'[1]Service Rank in each comparison'!H218</f>
        <v>0</v>
      </c>
      <c r="L217" s="6">
        <f>'[1]Service Rank in each comparison'!I218</f>
        <v>0</v>
      </c>
      <c r="M217" s="7">
        <f t="shared" si="62"/>
        <v>1</v>
      </c>
      <c r="N217" s="2" t="str">
        <f>IF('[1]Service Rank in each comparison'!J218="","",'[1]Service Rank in each comparison'!$C218)</f>
        <v/>
      </c>
      <c r="O217" s="5">
        <f>'[1]Service Rank in each comparison'!J218</f>
        <v>0</v>
      </c>
      <c r="P217" s="6">
        <f>'[1]Service Rank in each comparison'!K218</f>
        <v>0</v>
      </c>
      <c r="Q217" s="7">
        <f t="shared" si="63"/>
        <v>1</v>
      </c>
      <c r="R217" s="2" t="str">
        <f>IF('[1]Service Rank in each comparison'!L218="","",'[1]Service Rank in each comparison'!$C218)</f>
        <v/>
      </c>
      <c r="S217" s="5">
        <f>'[1]Service Rank in each comparison'!L218</f>
        <v>0</v>
      </c>
      <c r="T217" s="6">
        <f>'[1]Service Rank in each comparison'!M218</f>
        <v>0</v>
      </c>
      <c r="U217" s="7">
        <f t="shared" si="64"/>
        <v>1</v>
      </c>
      <c r="V217" s="2" t="str">
        <f>IF('[1]Service Rank in each comparison'!N218="","",'[1]Service Rank in each comparison'!$C218)</f>
        <v/>
      </c>
      <c r="W217" s="5">
        <f>'[1]Service Rank in each comparison'!N218</f>
        <v>0</v>
      </c>
      <c r="X217" s="6">
        <f>'[1]Service Rank in each comparison'!O218</f>
        <v>0</v>
      </c>
      <c r="Y217" s="7">
        <f t="shared" si="65"/>
        <v>1</v>
      </c>
      <c r="Z217" s="2" t="str">
        <f>IF('[1]Service Rank in each comparison'!P218="","",'[1]Service Rank in each comparison'!$C218)</f>
        <v/>
      </c>
      <c r="AA217" s="5">
        <f>'[1]Service Rank in each comparison'!P218</f>
        <v>0</v>
      </c>
      <c r="AB217" s="6">
        <f>'[1]Service Rank in each comparison'!Q218</f>
        <v>0</v>
      </c>
      <c r="AC217" s="7">
        <f t="shared" si="66"/>
        <v>1</v>
      </c>
      <c r="AD217" s="2" t="str">
        <f>IF('[1]Service Rank in each comparison'!R218="","",'[1]Service Rank in each comparison'!$C218)</f>
        <v/>
      </c>
      <c r="AE217" s="5">
        <f>'[1]Service Rank in each comparison'!R218</f>
        <v>0</v>
      </c>
      <c r="AF217" s="6">
        <f>'[1]Service Rank in each comparison'!S218</f>
        <v>0</v>
      </c>
      <c r="AG217" s="7">
        <f t="shared" si="67"/>
        <v>1</v>
      </c>
      <c r="AH217" s="2" t="str">
        <f>IF('[1]Service Rank in each comparison'!T218="","",'[1]Service Rank in each comparison'!$C218)</f>
        <v/>
      </c>
      <c r="AI217" s="5">
        <f>'[1]Service Rank in each comparison'!T218</f>
        <v>0</v>
      </c>
      <c r="AJ217" s="6">
        <f>'[1]Service Rank in each comparison'!U218</f>
        <v>0</v>
      </c>
      <c r="AK217" s="7">
        <f t="shared" si="68"/>
        <v>1</v>
      </c>
      <c r="AL217" s="2" t="str">
        <f>IF('[1]Service Rank in each comparison'!V218="","",'[1]Service Rank in each comparison'!$C218)</f>
        <v/>
      </c>
      <c r="AM217" s="5">
        <f>'[1]Service Rank in each comparison'!V218</f>
        <v>0</v>
      </c>
      <c r="AN217" s="6">
        <f>'[1]Service Rank in each comparison'!W218</f>
        <v>0</v>
      </c>
      <c r="AO217" s="7">
        <f t="shared" si="69"/>
        <v>1</v>
      </c>
      <c r="AP217" s="2" t="str">
        <f>IF('[1]Service Rank in each comparison'!X218="","",'[1]Service Rank in each comparison'!$C218)</f>
        <v/>
      </c>
      <c r="AQ217" s="5">
        <f>'[1]Service Rank in each comparison'!X218</f>
        <v>0</v>
      </c>
      <c r="AR217" s="6">
        <f>'[1]Service Rank in each comparison'!Y218</f>
        <v>0</v>
      </c>
      <c r="AS217" s="7">
        <f t="shared" si="70"/>
        <v>1</v>
      </c>
      <c r="AT217" s="2" t="str">
        <f>IF('[1]Service Rank in each comparison'!Z218="","",'[1]Service Rank in each comparison'!$C218)</f>
        <v/>
      </c>
      <c r="AU217" s="5">
        <f>'[1]Service Rank in each comparison'!Z218</f>
        <v>0</v>
      </c>
      <c r="AV217" s="6">
        <f>'[1]Service Rank in each comparison'!AA218</f>
        <v>0</v>
      </c>
      <c r="AW217" s="7">
        <f t="shared" si="71"/>
        <v>1</v>
      </c>
      <c r="AX217" s="2" t="str">
        <f>IF('[1]Service Rank in each comparison'!AB218="","",'[1]Service Rank in each comparison'!$C218)</f>
        <v/>
      </c>
      <c r="AY217" s="5">
        <f>'[1]Service Rank in each comparison'!AB218</f>
        <v>0</v>
      </c>
      <c r="AZ217" s="6">
        <f>'[1]Service Rank in each comparison'!AC218</f>
        <v>0</v>
      </c>
      <c r="BA217" s="7">
        <f t="shared" si="72"/>
        <v>1</v>
      </c>
      <c r="BB217" s="2" t="str">
        <f>IF('[1]Service Rank in each comparison'!AD218="","",'[1]Service Rank in each comparison'!$C218)</f>
        <v/>
      </c>
      <c r="BC217" s="5">
        <f>'[1]Service Rank in each comparison'!AD218</f>
        <v>0</v>
      </c>
      <c r="BD217" s="6">
        <f>'[1]Service Rank in each comparison'!AE218</f>
        <v>0</v>
      </c>
      <c r="BE217" s="7">
        <f t="shared" si="73"/>
        <v>1</v>
      </c>
      <c r="BF217" s="2" t="str">
        <f>IF('[1]Service Rank in each comparison'!AF218="","",'[1]Service Rank in each comparison'!$C218)</f>
        <v/>
      </c>
      <c r="BG217" s="5">
        <f>'[1]Service Rank in each comparison'!AF218</f>
        <v>0</v>
      </c>
      <c r="BH217" s="6">
        <f>'[1]Service Rank in each comparison'!AG218</f>
        <v>0</v>
      </c>
      <c r="BI217" s="7">
        <f t="shared" si="74"/>
        <v>1</v>
      </c>
      <c r="BJ217" s="2" t="str">
        <f>IF('[1]Service Rank in each comparison'!AH218="","",'[1]Service Rank in each comparison'!$C218)</f>
        <v/>
      </c>
      <c r="BK217" s="5">
        <f>'[1]Service Rank in each comparison'!AH218</f>
        <v>0</v>
      </c>
      <c r="BL217" s="6">
        <f>'[1]Service Rank in each comparison'!AI218</f>
        <v>0</v>
      </c>
      <c r="BM217" s="7">
        <f t="shared" si="75"/>
        <v>1</v>
      </c>
      <c r="BN217" s="2" t="str">
        <f>IF('[1]Service Rank in each comparison'!AJ218="","",'[1]Service Rank in each comparison'!$C218)</f>
        <v/>
      </c>
      <c r="BO217" s="5">
        <f>'[1]Service Rank in each comparison'!AJ218</f>
        <v>0</v>
      </c>
      <c r="BP217" s="6">
        <f>'[1]Service Rank in each comparison'!AK218</f>
        <v>0</v>
      </c>
      <c r="BQ217" s="7">
        <f t="shared" si="76"/>
        <v>1</v>
      </c>
      <c r="BR217" s="2" t="str">
        <f>IF('[1]Service Rank in each comparison'!AL218="","",'[1]Service Rank in each comparison'!$C218)</f>
        <v/>
      </c>
      <c r="BS217" s="5">
        <f>'[1]Service Rank in each comparison'!AL218</f>
        <v>0</v>
      </c>
      <c r="BT217" s="6">
        <f>'[1]Service Rank in each comparison'!AM218</f>
        <v>0</v>
      </c>
      <c r="BU217" s="7">
        <f t="shared" si="77"/>
        <v>1</v>
      </c>
      <c r="BV217" s="2" t="str">
        <f>IF('[1]Service Rank in each comparison'!AN218="","",'[1]Service Rank in each comparison'!$C218)</f>
        <v/>
      </c>
      <c r="BW217" s="5">
        <f>'[1]Service Rank in each comparison'!AN218</f>
        <v>0</v>
      </c>
      <c r="BX217" s="6">
        <f>'[1]Service Rank in each comparison'!AO218</f>
        <v>0</v>
      </c>
      <c r="BY217" s="7">
        <f t="shared" si="78"/>
        <v>1</v>
      </c>
      <c r="BZ217" s="2" t="str">
        <f>IF('[1]Service Rank in each comparison'!AP218="","",'[1]Service Rank in each comparison'!$C218)</f>
        <v/>
      </c>
      <c r="CA217" s="5">
        <f>'[1]Service Rank in each comparison'!AP218</f>
        <v>0</v>
      </c>
      <c r="CB217" s="6">
        <f>'[1]Service Rank in each comparison'!AQ218</f>
        <v>0</v>
      </c>
      <c r="CC217" s="7">
        <f t="shared" si="79"/>
        <v>1</v>
      </c>
      <c r="CE217" s="2" t="s">
        <v>299</v>
      </c>
      <c r="CF217" s="125" t="s">
        <v>299</v>
      </c>
      <c r="CG217" s="126" t="s">
        <v>299</v>
      </c>
      <c r="CH217" s="127" t="s">
        <v>299</v>
      </c>
      <c r="CI217" s="2" t="s">
        <v>299</v>
      </c>
      <c r="CJ217" s="125" t="s">
        <v>299</v>
      </c>
      <c r="CK217" s="126" t="s">
        <v>299</v>
      </c>
      <c r="CL217" s="127" t="s">
        <v>299</v>
      </c>
      <c r="CM217" s="2" t="s">
        <v>299</v>
      </c>
      <c r="CN217" s="125" t="s">
        <v>299</v>
      </c>
      <c r="CO217" s="126" t="s">
        <v>299</v>
      </c>
      <c r="CP217" s="127" t="s">
        <v>299</v>
      </c>
      <c r="CQ217" s="2" t="s">
        <v>299</v>
      </c>
      <c r="CR217" s="125" t="s">
        <v>299</v>
      </c>
      <c r="CS217" s="126" t="s">
        <v>299</v>
      </c>
      <c r="CT217" s="127" t="s">
        <v>299</v>
      </c>
      <c r="CU217" s="2" t="s">
        <v>299</v>
      </c>
      <c r="CV217" s="125" t="s">
        <v>299</v>
      </c>
      <c r="CW217" s="126" t="s">
        <v>299</v>
      </c>
      <c r="CX217" s="127" t="s">
        <v>299</v>
      </c>
      <c r="CY217" s="2" t="s">
        <v>299</v>
      </c>
      <c r="CZ217" s="125" t="s">
        <v>299</v>
      </c>
      <c r="DA217" s="126" t="s">
        <v>299</v>
      </c>
      <c r="DB217" s="127" t="s">
        <v>299</v>
      </c>
      <c r="DC217" s="2" t="s">
        <v>299</v>
      </c>
      <c r="DD217" s="125" t="s">
        <v>299</v>
      </c>
      <c r="DE217" s="126" t="s">
        <v>299</v>
      </c>
      <c r="DF217" s="127" t="s">
        <v>299</v>
      </c>
      <c r="DG217" s="2" t="s">
        <v>299</v>
      </c>
      <c r="DH217" s="125" t="s">
        <v>299</v>
      </c>
      <c r="DI217" s="126" t="s">
        <v>299</v>
      </c>
      <c r="DJ217" s="127" t="s">
        <v>299</v>
      </c>
      <c r="DK217" s="2" t="s">
        <v>299</v>
      </c>
      <c r="DL217" s="125" t="s">
        <v>299</v>
      </c>
      <c r="DM217" s="126" t="s">
        <v>299</v>
      </c>
      <c r="DN217" s="127" t="s">
        <v>299</v>
      </c>
      <c r="DO217" s="2" t="s">
        <v>299</v>
      </c>
      <c r="DP217" s="125" t="s">
        <v>299</v>
      </c>
      <c r="DQ217" s="126" t="s">
        <v>299</v>
      </c>
      <c r="DR217" s="127" t="s">
        <v>299</v>
      </c>
      <c r="DS217" s="2" t="s">
        <v>299</v>
      </c>
      <c r="DT217" s="125" t="s">
        <v>299</v>
      </c>
      <c r="DU217" s="126" t="s">
        <v>299</v>
      </c>
      <c r="DV217" s="127" t="s">
        <v>299</v>
      </c>
      <c r="DW217" s="2" t="s">
        <v>299</v>
      </c>
      <c r="DX217" s="125" t="s">
        <v>299</v>
      </c>
      <c r="DY217" s="126" t="s">
        <v>299</v>
      </c>
      <c r="DZ217" s="127" t="s">
        <v>299</v>
      </c>
      <c r="EA217" s="2" t="s">
        <v>299</v>
      </c>
      <c r="EB217" s="125" t="s">
        <v>299</v>
      </c>
      <c r="EC217" s="126" t="s">
        <v>299</v>
      </c>
      <c r="ED217" s="127" t="s">
        <v>299</v>
      </c>
      <c r="EE217" s="2" t="s">
        <v>299</v>
      </c>
      <c r="EF217" s="125" t="s">
        <v>299</v>
      </c>
      <c r="EG217" s="126" t="s">
        <v>299</v>
      </c>
      <c r="EH217" s="127" t="s">
        <v>299</v>
      </c>
      <c r="EI217" s="2" t="s">
        <v>299</v>
      </c>
      <c r="EJ217" s="125" t="s">
        <v>299</v>
      </c>
      <c r="EK217" s="126" t="s">
        <v>299</v>
      </c>
      <c r="EL217" s="127" t="s">
        <v>299</v>
      </c>
      <c r="EM217" s="2" t="s">
        <v>299</v>
      </c>
      <c r="EN217" s="125" t="s">
        <v>299</v>
      </c>
      <c r="EO217" s="126" t="s">
        <v>299</v>
      </c>
      <c r="EP217" s="127" t="s">
        <v>299</v>
      </c>
      <c r="EQ217" s="2" t="s">
        <v>299</v>
      </c>
      <c r="ER217" s="125" t="s">
        <v>299</v>
      </c>
      <c r="ES217" s="126" t="s">
        <v>299</v>
      </c>
      <c r="ET217" s="127" t="s">
        <v>299</v>
      </c>
      <c r="EU217" s="2" t="s">
        <v>299</v>
      </c>
      <c r="EV217" s="125" t="s">
        <v>299</v>
      </c>
      <c r="EW217" s="126" t="s">
        <v>299</v>
      </c>
      <c r="EX217" s="127" t="s">
        <v>299</v>
      </c>
      <c r="EY217" s="2" t="s">
        <v>299</v>
      </c>
      <c r="EZ217" s="125" t="s">
        <v>299</v>
      </c>
      <c r="FA217" s="126" t="s">
        <v>299</v>
      </c>
      <c r="FB217" s="127" t="s">
        <v>299</v>
      </c>
      <c r="FC217" s="2" t="s">
        <v>299</v>
      </c>
      <c r="FD217" s="125" t="s">
        <v>299</v>
      </c>
      <c r="FE217" s="126" t="s">
        <v>299</v>
      </c>
      <c r="FF217" s="127" t="s">
        <v>299</v>
      </c>
    </row>
    <row r="218" spans="2:162">
      <c r="B218" s="2" t="str">
        <f>IF('[1]Service Rank in each comparison'!D219="","",'[1]Service Rank in each comparison'!$C219)</f>
        <v/>
      </c>
      <c r="C218" s="5">
        <f>'[1]Service Rank in each comparison'!D219</f>
        <v>0</v>
      </c>
      <c r="D218" s="6" t="str">
        <f>IF('[1]Service Rank in each comparison'!E219="","",'[1]Service Rank in each comparison'!E219)</f>
        <v/>
      </c>
      <c r="E218" s="7">
        <f t="shared" si="60"/>
        <v>1</v>
      </c>
      <c r="F218" s="2" t="str">
        <f>IF('[1]Service Rank in each comparison'!F219="","",'[1]Service Rank in each comparison'!$C219)</f>
        <v>Acute myeloid leukemia</v>
      </c>
      <c r="G218" s="5">
        <f>'[1]Service Rank in each comparison'!F219</f>
        <v>44.1611709008868</v>
      </c>
      <c r="H218" s="6">
        <f>'[1]Service Rank in each comparison'!G219</f>
        <v>-44.1611709008868</v>
      </c>
      <c r="I218" s="7">
        <f t="shared" si="61"/>
        <v>1</v>
      </c>
      <c r="J218" s="2" t="str">
        <f>IF('[1]Service Rank in each comparison'!H219="","",'[1]Service Rank in each comparison'!$C219)</f>
        <v/>
      </c>
      <c r="K218" s="5">
        <f>'[1]Service Rank in each comparison'!H219</f>
        <v>0</v>
      </c>
      <c r="L218" s="6">
        <f>'[1]Service Rank in each comparison'!I219</f>
        <v>0</v>
      </c>
      <c r="M218" s="7">
        <f t="shared" si="62"/>
        <v>1</v>
      </c>
      <c r="N218" s="2" t="str">
        <f>IF('[1]Service Rank in each comparison'!J219="","",'[1]Service Rank in each comparison'!$C219)</f>
        <v/>
      </c>
      <c r="O218" s="5">
        <f>'[1]Service Rank in each comparison'!J219</f>
        <v>0</v>
      </c>
      <c r="P218" s="6">
        <f>'[1]Service Rank in each comparison'!K219</f>
        <v>0</v>
      </c>
      <c r="Q218" s="7">
        <f t="shared" si="63"/>
        <v>1</v>
      </c>
      <c r="R218" s="2" t="str">
        <f>IF('[1]Service Rank in each comparison'!L219="","",'[1]Service Rank in each comparison'!$C219)</f>
        <v/>
      </c>
      <c r="S218" s="5">
        <f>'[1]Service Rank in each comparison'!L219</f>
        <v>0</v>
      </c>
      <c r="T218" s="6">
        <f>'[1]Service Rank in each comparison'!M219</f>
        <v>0</v>
      </c>
      <c r="U218" s="7">
        <f t="shared" si="64"/>
        <v>1</v>
      </c>
      <c r="V218" s="2" t="str">
        <f>IF('[1]Service Rank in each comparison'!N219="","",'[1]Service Rank in each comparison'!$C219)</f>
        <v/>
      </c>
      <c r="W218" s="5">
        <f>'[1]Service Rank in each comparison'!N219</f>
        <v>0</v>
      </c>
      <c r="X218" s="6">
        <f>'[1]Service Rank in each comparison'!O219</f>
        <v>0</v>
      </c>
      <c r="Y218" s="7">
        <f t="shared" si="65"/>
        <v>1</v>
      </c>
      <c r="Z218" s="2" t="str">
        <f>IF('[1]Service Rank in each comparison'!P219="","",'[1]Service Rank in each comparison'!$C219)</f>
        <v/>
      </c>
      <c r="AA218" s="5">
        <f>'[1]Service Rank in each comparison'!P219</f>
        <v>0</v>
      </c>
      <c r="AB218" s="6">
        <f>'[1]Service Rank in each comparison'!Q219</f>
        <v>0</v>
      </c>
      <c r="AC218" s="7">
        <f t="shared" si="66"/>
        <v>1</v>
      </c>
      <c r="AD218" s="2" t="str">
        <f>IF('[1]Service Rank in each comparison'!R219="","",'[1]Service Rank in each comparison'!$C219)</f>
        <v/>
      </c>
      <c r="AE218" s="5">
        <f>'[1]Service Rank in each comparison'!R219</f>
        <v>0</v>
      </c>
      <c r="AF218" s="6">
        <f>'[1]Service Rank in each comparison'!S219</f>
        <v>0</v>
      </c>
      <c r="AG218" s="7">
        <f t="shared" si="67"/>
        <v>1</v>
      </c>
      <c r="AH218" s="2" t="str">
        <f>IF('[1]Service Rank in each comparison'!T219="","",'[1]Service Rank in each comparison'!$C219)</f>
        <v/>
      </c>
      <c r="AI218" s="5">
        <f>'[1]Service Rank in each comparison'!T219</f>
        <v>0</v>
      </c>
      <c r="AJ218" s="6">
        <f>'[1]Service Rank in each comparison'!U219</f>
        <v>0</v>
      </c>
      <c r="AK218" s="7">
        <f t="shared" si="68"/>
        <v>1</v>
      </c>
      <c r="AL218" s="2" t="str">
        <f>IF('[1]Service Rank in each comparison'!V219="","",'[1]Service Rank in each comparison'!$C219)</f>
        <v/>
      </c>
      <c r="AM218" s="5">
        <f>'[1]Service Rank in each comparison'!V219</f>
        <v>0</v>
      </c>
      <c r="AN218" s="6">
        <f>'[1]Service Rank in each comparison'!W219</f>
        <v>0</v>
      </c>
      <c r="AO218" s="7">
        <f t="shared" si="69"/>
        <v>1</v>
      </c>
      <c r="AP218" s="2" t="str">
        <f>IF('[1]Service Rank in each comparison'!X219="","",'[1]Service Rank in each comparison'!$C219)</f>
        <v/>
      </c>
      <c r="AQ218" s="5">
        <f>'[1]Service Rank in each comparison'!X219</f>
        <v>0</v>
      </c>
      <c r="AR218" s="6">
        <f>'[1]Service Rank in each comparison'!Y219</f>
        <v>0</v>
      </c>
      <c r="AS218" s="7">
        <f t="shared" si="70"/>
        <v>1</v>
      </c>
      <c r="AT218" s="2" t="str">
        <f>IF('[1]Service Rank in each comparison'!Z219="","",'[1]Service Rank in each comparison'!$C219)</f>
        <v/>
      </c>
      <c r="AU218" s="5">
        <f>'[1]Service Rank in each comparison'!Z219</f>
        <v>0</v>
      </c>
      <c r="AV218" s="6">
        <f>'[1]Service Rank in each comparison'!AA219</f>
        <v>0</v>
      </c>
      <c r="AW218" s="7">
        <f t="shared" si="71"/>
        <v>1</v>
      </c>
      <c r="AX218" s="2" t="str">
        <f>IF('[1]Service Rank in each comparison'!AB219="","",'[1]Service Rank in each comparison'!$C219)</f>
        <v/>
      </c>
      <c r="AY218" s="5">
        <f>'[1]Service Rank in each comparison'!AB219</f>
        <v>0</v>
      </c>
      <c r="AZ218" s="6">
        <f>'[1]Service Rank in each comparison'!AC219</f>
        <v>0</v>
      </c>
      <c r="BA218" s="7">
        <f t="shared" si="72"/>
        <v>1</v>
      </c>
      <c r="BB218" s="2" t="str">
        <f>IF('[1]Service Rank in each comparison'!AD219="","",'[1]Service Rank in each comparison'!$C219)</f>
        <v/>
      </c>
      <c r="BC218" s="5">
        <f>'[1]Service Rank in each comparison'!AD219</f>
        <v>0</v>
      </c>
      <c r="BD218" s="6">
        <f>'[1]Service Rank in each comparison'!AE219</f>
        <v>0</v>
      </c>
      <c r="BE218" s="7">
        <f t="shared" si="73"/>
        <v>1</v>
      </c>
      <c r="BF218" s="2" t="str">
        <f>IF('[1]Service Rank in each comparison'!AF219="","",'[1]Service Rank in each comparison'!$C219)</f>
        <v/>
      </c>
      <c r="BG218" s="5">
        <f>'[1]Service Rank in each comparison'!AF219</f>
        <v>0</v>
      </c>
      <c r="BH218" s="6">
        <f>'[1]Service Rank in each comparison'!AG219</f>
        <v>0</v>
      </c>
      <c r="BI218" s="7">
        <f t="shared" si="74"/>
        <v>1</v>
      </c>
      <c r="BJ218" s="2" t="str">
        <f>IF('[1]Service Rank in each comparison'!AH219="","",'[1]Service Rank in each comparison'!$C219)</f>
        <v/>
      </c>
      <c r="BK218" s="5">
        <f>'[1]Service Rank in each comparison'!AH219</f>
        <v>0</v>
      </c>
      <c r="BL218" s="6">
        <f>'[1]Service Rank in each comparison'!AI219</f>
        <v>0</v>
      </c>
      <c r="BM218" s="7">
        <f t="shared" si="75"/>
        <v>1</v>
      </c>
      <c r="BN218" s="2" t="str">
        <f>IF('[1]Service Rank in each comparison'!AJ219="","",'[1]Service Rank in each comparison'!$C219)</f>
        <v/>
      </c>
      <c r="BO218" s="5">
        <f>'[1]Service Rank in each comparison'!AJ219</f>
        <v>0</v>
      </c>
      <c r="BP218" s="6">
        <f>'[1]Service Rank in each comparison'!AK219</f>
        <v>0</v>
      </c>
      <c r="BQ218" s="7">
        <f t="shared" si="76"/>
        <v>1</v>
      </c>
      <c r="BR218" s="2" t="str">
        <f>IF('[1]Service Rank in each comparison'!AL219="","",'[1]Service Rank in each comparison'!$C219)</f>
        <v/>
      </c>
      <c r="BS218" s="5">
        <f>'[1]Service Rank in each comparison'!AL219</f>
        <v>0</v>
      </c>
      <c r="BT218" s="6">
        <f>'[1]Service Rank in each comparison'!AM219</f>
        <v>0</v>
      </c>
      <c r="BU218" s="7">
        <f t="shared" si="77"/>
        <v>1</v>
      </c>
      <c r="BV218" s="2" t="str">
        <f>IF('[1]Service Rank in each comparison'!AN219="","",'[1]Service Rank in each comparison'!$C219)</f>
        <v/>
      </c>
      <c r="BW218" s="5">
        <f>'[1]Service Rank in each comparison'!AN219</f>
        <v>0</v>
      </c>
      <c r="BX218" s="6">
        <f>'[1]Service Rank in each comparison'!AO219</f>
        <v>0</v>
      </c>
      <c r="BY218" s="7">
        <f t="shared" si="78"/>
        <v>1</v>
      </c>
      <c r="BZ218" s="2" t="str">
        <f>IF('[1]Service Rank in each comparison'!AP219="","",'[1]Service Rank in each comparison'!$C219)</f>
        <v/>
      </c>
      <c r="CA218" s="5">
        <f>'[1]Service Rank in each comparison'!AP219</f>
        <v>0</v>
      </c>
      <c r="CB218" s="6">
        <f>'[1]Service Rank in each comparison'!AQ219</f>
        <v>0</v>
      </c>
      <c r="CC218" s="7">
        <f t="shared" si="79"/>
        <v>1</v>
      </c>
      <c r="CE218" s="2" t="s">
        <v>299</v>
      </c>
      <c r="CF218" s="125" t="s">
        <v>299</v>
      </c>
      <c r="CG218" s="126" t="s">
        <v>299</v>
      </c>
      <c r="CH218" s="127" t="s">
        <v>299</v>
      </c>
      <c r="CI218" s="2" t="s">
        <v>299</v>
      </c>
      <c r="CJ218" s="125" t="s">
        <v>299</v>
      </c>
      <c r="CK218" s="126" t="s">
        <v>299</v>
      </c>
      <c r="CL218" s="127" t="s">
        <v>299</v>
      </c>
      <c r="CM218" s="2" t="s">
        <v>299</v>
      </c>
      <c r="CN218" s="125" t="s">
        <v>299</v>
      </c>
      <c r="CO218" s="126" t="s">
        <v>299</v>
      </c>
      <c r="CP218" s="127" t="s">
        <v>299</v>
      </c>
      <c r="CQ218" s="2" t="s">
        <v>299</v>
      </c>
      <c r="CR218" s="125" t="s">
        <v>299</v>
      </c>
      <c r="CS218" s="126" t="s">
        <v>299</v>
      </c>
      <c r="CT218" s="127" t="s">
        <v>299</v>
      </c>
      <c r="CU218" s="2" t="s">
        <v>299</v>
      </c>
      <c r="CV218" s="125" t="s">
        <v>299</v>
      </c>
      <c r="CW218" s="126" t="s">
        <v>299</v>
      </c>
      <c r="CX218" s="127" t="s">
        <v>299</v>
      </c>
      <c r="CY218" s="2" t="s">
        <v>299</v>
      </c>
      <c r="CZ218" s="125" t="s">
        <v>299</v>
      </c>
      <c r="DA218" s="126" t="s">
        <v>299</v>
      </c>
      <c r="DB218" s="127" t="s">
        <v>299</v>
      </c>
      <c r="DC218" s="2" t="s">
        <v>299</v>
      </c>
      <c r="DD218" s="125" t="s">
        <v>299</v>
      </c>
      <c r="DE218" s="126" t="s">
        <v>299</v>
      </c>
      <c r="DF218" s="127" t="s">
        <v>299</v>
      </c>
      <c r="DG218" s="2" t="s">
        <v>299</v>
      </c>
      <c r="DH218" s="125" t="s">
        <v>299</v>
      </c>
      <c r="DI218" s="126" t="s">
        <v>299</v>
      </c>
      <c r="DJ218" s="127" t="s">
        <v>299</v>
      </c>
      <c r="DK218" s="2" t="s">
        <v>299</v>
      </c>
      <c r="DL218" s="125" t="s">
        <v>299</v>
      </c>
      <c r="DM218" s="126" t="s">
        <v>299</v>
      </c>
      <c r="DN218" s="127" t="s">
        <v>299</v>
      </c>
      <c r="DO218" s="2" t="s">
        <v>299</v>
      </c>
      <c r="DP218" s="125" t="s">
        <v>299</v>
      </c>
      <c r="DQ218" s="126" t="s">
        <v>299</v>
      </c>
      <c r="DR218" s="127" t="s">
        <v>299</v>
      </c>
      <c r="DS218" s="2" t="s">
        <v>299</v>
      </c>
      <c r="DT218" s="125" t="s">
        <v>299</v>
      </c>
      <c r="DU218" s="126" t="s">
        <v>299</v>
      </c>
      <c r="DV218" s="127" t="s">
        <v>299</v>
      </c>
      <c r="DW218" s="2" t="s">
        <v>299</v>
      </c>
      <c r="DX218" s="125" t="s">
        <v>299</v>
      </c>
      <c r="DY218" s="126" t="s">
        <v>299</v>
      </c>
      <c r="DZ218" s="127" t="s">
        <v>299</v>
      </c>
      <c r="EA218" s="2" t="s">
        <v>299</v>
      </c>
      <c r="EB218" s="125" t="s">
        <v>299</v>
      </c>
      <c r="EC218" s="126" t="s">
        <v>299</v>
      </c>
      <c r="ED218" s="127" t="s">
        <v>299</v>
      </c>
      <c r="EE218" s="2" t="s">
        <v>299</v>
      </c>
      <c r="EF218" s="125" t="s">
        <v>299</v>
      </c>
      <c r="EG218" s="126" t="s">
        <v>299</v>
      </c>
      <c r="EH218" s="127" t="s">
        <v>299</v>
      </c>
      <c r="EI218" s="2" t="s">
        <v>299</v>
      </c>
      <c r="EJ218" s="125" t="s">
        <v>299</v>
      </c>
      <c r="EK218" s="126" t="s">
        <v>299</v>
      </c>
      <c r="EL218" s="127" t="s">
        <v>299</v>
      </c>
      <c r="EM218" s="2" t="s">
        <v>299</v>
      </c>
      <c r="EN218" s="125" t="s">
        <v>299</v>
      </c>
      <c r="EO218" s="126" t="s">
        <v>299</v>
      </c>
      <c r="EP218" s="127" t="s">
        <v>299</v>
      </c>
      <c r="EQ218" s="2" t="s">
        <v>299</v>
      </c>
      <c r="ER218" s="125" t="s">
        <v>299</v>
      </c>
      <c r="ES218" s="126" t="s">
        <v>299</v>
      </c>
      <c r="ET218" s="127" t="s">
        <v>299</v>
      </c>
      <c r="EU218" s="2" t="s">
        <v>299</v>
      </c>
      <c r="EV218" s="125" t="s">
        <v>299</v>
      </c>
      <c r="EW218" s="126" t="s">
        <v>299</v>
      </c>
      <c r="EX218" s="127" t="s">
        <v>299</v>
      </c>
      <c r="EY218" s="2" t="s">
        <v>299</v>
      </c>
      <c r="EZ218" s="125" t="s">
        <v>299</v>
      </c>
      <c r="FA218" s="126" t="s">
        <v>299</v>
      </c>
      <c r="FB218" s="127" t="s">
        <v>299</v>
      </c>
      <c r="FC218" s="2" t="s">
        <v>299</v>
      </c>
      <c r="FD218" s="125" t="s">
        <v>299</v>
      </c>
      <c r="FE218" s="126" t="s">
        <v>299</v>
      </c>
      <c r="FF218" s="127" t="s">
        <v>299</v>
      </c>
    </row>
    <row r="219" spans="2:162">
      <c r="B219" s="2" t="str">
        <f>IF('[1]Service Rank in each comparison'!D220="","",'[1]Service Rank in each comparison'!$C220)</f>
        <v>Small cell lung cancer</v>
      </c>
      <c r="C219" s="5">
        <f>'[1]Service Rank in each comparison'!D220</f>
        <v>4.3052795743959</v>
      </c>
      <c r="D219" s="6">
        <f>IF('[1]Service Rank in each comparison'!E220="","",'[1]Service Rank in each comparison'!E220)</f>
        <v>-4.3052795743959</v>
      </c>
      <c r="E219" s="7">
        <f t="shared" si="60"/>
        <v>1</v>
      </c>
      <c r="F219" s="2" t="str">
        <f>IF('[1]Service Rank in each comparison'!F220="","",'[1]Service Rank in each comparison'!$C220)</f>
        <v>Small cell lung cancer</v>
      </c>
      <c r="G219" s="5">
        <f>'[1]Service Rank in each comparison'!F220</f>
        <v>27.6509084837648</v>
      </c>
      <c r="H219" s="6">
        <f>'[1]Service Rank in each comparison'!G220</f>
        <v>-27.6509084837648</v>
      </c>
      <c r="I219" s="7">
        <f t="shared" si="61"/>
        <v>1</v>
      </c>
      <c r="J219" s="2" t="str">
        <f>IF('[1]Service Rank in each comparison'!H220="","",'[1]Service Rank in each comparison'!$C220)</f>
        <v>Small cell lung cancer</v>
      </c>
      <c r="K219" s="5">
        <f>'[1]Service Rank in each comparison'!H220</f>
        <v>18.5191651534787</v>
      </c>
      <c r="L219" s="6">
        <f>'[1]Service Rank in each comparison'!I220</f>
        <v>-18.5191651534787</v>
      </c>
      <c r="M219" s="7">
        <f t="shared" si="62"/>
        <v>1</v>
      </c>
      <c r="N219" s="2" t="str">
        <f>IF('[1]Service Rank in each comparison'!J220="","",'[1]Service Rank in each comparison'!$C220)</f>
        <v/>
      </c>
      <c r="O219" s="5">
        <f>'[1]Service Rank in each comparison'!J220</f>
        <v>0</v>
      </c>
      <c r="P219" s="6">
        <f>'[1]Service Rank in each comparison'!K220</f>
        <v>0</v>
      </c>
      <c r="Q219" s="7">
        <f t="shared" si="63"/>
        <v>1</v>
      </c>
      <c r="R219" s="2" t="str">
        <f>IF('[1]Service Rank in each comparison'!L220="","",'[1]Service Rank in each comparison'!$C220)</f>
        <v/>
      </c>
      <c r="S219" s="5">
        <f>'[1]Service Rank in each comparison'!L220</f>
        <v>0</v>
      </c>
      <c r="T219" s="6">
        <f>'[1]Service Rank in each comparison'!M220</f>
        <v>0</v>
      </c>
      <c r="U219" s="7">
        <f t="shared" si="64"/>
        <v>1</v>
      </c>
      <c r="V219" s="2" t="str">
        <f>IF('[1]Service Rank in each comparison'!N220="","",'[1]Service Rank in each comparison'!$C220)</f>
        <v/>
      </c>
      <c r="W219" s="5">
        <f>'[1]Service Rank in each comparison'!N220</f>
        <v>0</v>
      </c>
      <c r="X219" s="6">
        <f>'[1]Service Rank in each comparison'!O220</f>
        <v>0</v>
      </c>
      <c r="Y219" s="7">
        <f t="shared" si="65"/>
        <v>1</v>
      </c>
      <c r="Z219" s="2" t="str">
        <f>IF('[1]Service Rank in each comparison'!P220="","",'[1]Service Rank in each comparison'!$C220)</f>
        <v/>
      </c>
      <c r="AA219" s="5">
        <f>'[1]Service Rank in each comparison'!P220</f>
        <v>0</v>
      </c>
      <c r="AB219" s="6">
        <f>'[1]Service Rank in each comparison'!Q220</f>
        <v>0</v>
      </c>
      <c r="AC219" s="7">
        <f t="shared" si="66"/>
        <v>1</v>
      </c>
      <c r="AD219" s="2" t="str">
        <f>IF('[1]Service Rank in each comparison'!R220="","",'[1]Service Rank in each comparison'!$C220)</f>
        <v/>
      </c>
      <c r="AE219" s="5">
        <f>'[1]Service Rank in each comparison'!R220</f>
        <v>0</v>
      </c>
      <c r="AF219" s="6">
        <f>'[1]Service Rank in each comparison'!S220</f>
        <v>0</v>
      </c>
      <c r="AG219" s="7">
        <f t="shared" si="67"/>
        <v>1</v>
      </c>
      <c r="AH219" s="2" t="str">
        <f>IF('[1]Service Rank in each comparison'!T220="","",'[1]Service Rank in each comparison'!$C220)</f>
        <v/>
      </c>
      <c r="AI219" s="5">
        <f>'[1]Service Rank in each comparison'!T220</f>
        <v>0</v>
      </c>
      <c r="AJ219" s="6">
        <f>'[1]Service Rank in each comparison'!U220</f>
        <v>0</v>
      </c>
      <c r="AK219" s="7">
        <f t="shared" si="68"/>
        <v>1</v>
      </c>
      <c r="AL219" s="2" t="str">
        <f>IF('[1]Service Rank in each comparison'!V220="","",'[1]Service Rank in each comparison'!$C220)</f>
        <v/>
      </c>
      <c r="AM219" s="5">
        <f>'[1]Service Rank in each comparison'!V220</f>
        <v>0</v>
      </c>
      <c r="AN219" s="6">
        <f>'[1]Service Rank in each comparison'!W220</f>
        <v>0</v>
      </c>
      <c r="AO219" s="7">
        <f t="shared" si="69"/>
        <v>1</v>
      </c>
      <c r="AP219" s="2" t="str">
        <f>IF('[1]Service Rank in each comparison'!X220="","",'[1]Service Rank in each comparison'!$C220)</f>
        <v/>
      </c>
      <c r="AQ219" s="5">
        <f>'[1]Service Rank in each comparison'!X220</f>
        <v>0</v>
      </c>
      <c r="AR219" s="6">
        <f>'[1]Service Rank in each comparison'!Y220</f>
        <v>0</v>
      </c>
      <c r="AS219" s="7">
        <f t="shared" si="70"/>
        <v>1</v>
      </c>
      <c r="AT219" s="2" t="str">
        <f>IF('[1]Service Rank in each comparison'!Z220="","",'[1]Service Rank in each comparison'!$C220)</f>
        <v/>
      </c>
      <c r="AU219" s="5">
        <f>'[1]Service Rank in each comparison'!Z220</f>
        <v>0</v>
      </c>
      <c r="AV219" s="6">
        <f>'[1]Service Rank in each comparison'!AA220</f>
        <v>0</v>
      </c>
      <c r="AW219" s="7">
        <f t="shared" si="71"/>
        <v>1</v>
      </c>
      <c r="AX219" s="2" t="str">
        <f>IF('[1]Service Rank in each comparison'!AB220="","",'[1]Service Rank in each comparison'!$C220)</f>
        <v/>
      </c>
      <c r="AY219" s="5">
        <f>'[1]Service Rank in each comparison'!AB220</f>
        <v>0</v>
      </c>
      <c r="AZ219" s="6">
        <f>'[1]Service Rank in each comparison'!AC220</f>
        <v>0</v>
      </c>
      <c r="BA219" s="7">
        <f t="shared" si="72"/>
        <v>1</v>
      </c>
      <c r="BB219" s="2" t="str">
        <f>IF('[1]Service Rank in each comparison'!AD220="","",'[1]Service Rank in each comparison'!$C220)</f>
        <v/>
      </c>
      <c r="BC219" s="5">
        <f>'[1]Service Rank in each comparison'!AD220</f>
        <v>0</v>
      </c>
      <c r="BD219" s="6">
        <f>'[1]Service Rank in each comparison'!AE220</f>
        <v>0</v>
      </c>
      <c r="BE219" s="7">
        <f t="shared" si="73"/>
        <v>1</v>
      </c>
      <c r="BF219" s="2" t="str">
        <f>IF('[1]Service Rank in each comparison'!AF220="","",'[1]Service Rank in each comparison'!$C220)</f>
        <v/>
      </c>
      <c r="BG219" s="5">
        <f>'[1]Service Rank in each comparison'!AF220</f>
        <v>0</v>
      </c>
      <c r="BH219" s="6">
        <f>'[1]Service Rank in each comparison'!AG220</f>
        <v>0</v>
      </c>
      <c r="BI219" s="7">
        <f t="shared" si="74"/>
        <v>1</v>
      </c>
      <c r="BJ219" s="2" t="str">
        <f>IF('[1]Service Rank in each comparison'!AH220="","",'[1]Service Rank in each comparison'!$C220)</f>
        <v/>
      </c>
      <c r="BK219" s="5">
        <f>'[1]Service Rank in each comparison'!AH220</f>
        <v>0</v>
      </c>
      <c r="BL219" s="6">
        <f>'[1]Service Rank in each comparison'!AI220</f>
        <v>0</v>
      </c>
      <c r="BM219" s="7">
        <f t="shared" si="75"/>
        <v>1</v>
      </c>
      <c r="BN219" s="2" t="str">
        <f>IF('[1]Service Rank in each comparison'!AJ220="","",'[1]Service Rank in each comparison'!$C220)</f>
        <v/>
      </c>
      <c r="BO219" s="5">
        <f>'[1]Service Rank in each comparison'!AJ220</f>
        <v>0</v>
      </c>
      <c r="BP219" s="6">
        <f>'[1]Service Rank in each comparison'!AK220</f>
        <v>0</v>
      </c>
      <c r="BQ219" s="7">
        <f t="shared" si="76"/>
        <v>1</v>
      </c>
      <c r="BR219" s="2" t="str">
        <f>IF('[1]Service Rank in each comparison'!AL220="","",'[1]Service Rank in each comparison'!$C220)</f>
        <v/>
      </c>
      <c r="BS219" s="5">
        <f>'[1]Service Rank in each comparison'!AL220</f>
        <v>0</v>
      </c>
      <c r="BT219" s="6">
        <f>'[1]Service Rank in each comparison'!AM220</f>
        <v>0</v>
      </c>
      <c r="BU219" s="7">
        <f t="shared" si="77"/>
        <v>1</v>
      </c>
      <c r="BV219" s="2" t="str">
        <f>IF('[1]Service Rank in each comparison'!AN220="","",'[1]Service Rank in each comparison'!$C220)</f>
        <v/>
      </c>
      <c r="BW219" s="5">
        <f>'[1]Service Rank in each comparison'!AN220</f>
        <v>0</v>
      </c>
      <c r="BX219" s="6">
        <f>'[1]Service Rank in each comparison'!AO220</f>
        <v>0</v>
      </c>
      <c r="BY219" s="7">
        <f t="shared" si="78"/>
        <v>1</v>
      </c>
      <c r="BZ219" s="2" t="str">
        <f>IF('[1]Service Rank in each comparison'!AP220="","",'[1]Service Rank in each comparison'!$C220)</f>
        <v/>
      </c>
      <c r="CA219" s="5">
        <f>'[1]Service Rank in each comparison'!AP220</f>
        <v>0</v>
      </c>
      <c r="CB219" s="6">
        <f>'[1]Service Rank in each comparison'!AQ220</f>
        <v>0</v>
      </c>
      <c r="CC219" s="7">
        <f t="shared" si="79"/>
        <v>1</v>
      </c>
      <c r="CE219" s="2" t="s">
        <v>299</v>
      </c>
      <c r="CF219" s="125" t="s">
        <v>299</v>
      </c>
      <c r="CG219" s="126" t="s">
        <v>299</v>
      </c>
      <c r="CH219" s="127" t="s">
        <v>299</v>
      </c>
      <c r="CI219" s="2" t="s">
        <v>299</v>
      </c>
      <c r="CJ219" s="125" t="s">
        <v>299</v>
      </c>
      <c r="CK219" s="126" t="s">
        <v>299</v>
      </c>
      <c r="CL219" s="127" t="s">
        <v>299</v>
      </c>
      <c r="CM219" s="2" t="s">
        <v>299</v>
      </c>
      <c r="CN219" s="125" t="s">
        <v>299</v>
      </c>
      <c r="CO219" s="126" t="s">
        <v>299</v>
      </c>
      <c r="CP219" s="127" t="s">
        <v>299</v>
      </c>
      <c r="CQ219" s="2" t="s">
        <v>299</v>
      </c>
      <c r="CR219" s="125" t="s">
        <v>299</v>
      </c>
      <c r="CS219" s="126" t="s">
        <v>299</v>
      </c>
      <c r="CT219" s="127" t="s">
        <v>299</v>
      </c>
      <c r="CU219" s="2" t="s">
        <v>299</v>
      </c>
      <c r="CV219" s="125" t="s">
        <v>299</v>
      </c>
      <c r="CW219" s="126" t="s">
        <v>299</v>
      </c>
      <c r="CX219" s="127" t="s">
        <v>299</v>
      </c>
      <c r="CY219" s="2" t="s">
        <v>299</v>
      </c>
      <c r="CZ219" s="125" t="s">
        <v>299</v>
      </c>
      <c r="DA219" s="126" t="s">
        <v>299</v>
      </c>
      <c r="DB219" s="127" t="s">
        <v>299</v>
      </c>
      <c r="DC219" s="2" t="s">
        <v>299</v>
      </c>
      <c r="DD219" s="125" t="s">
        <v>299</v>
      </c>
      <c r="DE219" s="126" t="s">
        <v>299</v>
      </c>
      <c r="DF219" s="127" t="s">
        <v>299</v>
      </c>
      <c r="DG219" s="2" t="s">
        <v>299</v>
      </c>
      <c r="DH219" s="125" t="s">
        <v>299</v>
      </c>
      <c r="DI219" s="126" t="s">
        <v>299</v>
      </c>
      <c r="DJ219" s="127" t="s">
        <v>299</v>
      </c>
      <c r="DK219" s="2" t="s">
        <v>299</v>
      </c>
      <c r="DL219" s="125" t="s">
        <v>299</v>
      </c>
      <c r="DM219" s="126" t="s">
        <v>299</v>
      </c>
      <c r="DN219" s="127" t="s">
        <v>299</v>
      </c>
      <c r="DO219" s="2" t="s">
        <v>299</v>
      </c>
      <c r="DP219" s="125" t="s">
        <v>299</v>
      </c>
      <c r="DQ219" s="126" t="s">
        <v>299</v>
      </c>
      <c r="DR219" s="127" t="s">
        <v>299</v>
      </c>
      <c r="DS219" s="2" t="s">
        <v>299</v>
      </c>
      <c r="DT219" s="125" t="s">
        <v>299</v>
      </c>
      <c r="DU219" s="126" t="s">
        <v>299</v>
      </c>
      <c r="DV219" s="127" t="s">
        <v>299</v>
      </c>
      <c r="DW219" s="2" t="s">
        <v>299</v>
      </c>
      <c r="DX219" s="125" t="s">
        <v>299</v>
      </c>
      <c r="DY219" s="126" t="s">
        <v>299</v>
      </c>
      <c r="DZ219" s="127" t="s">
        <v>299</v>
      </c>
      <c r="EA219" s="2" t="s">
        <v>299</v>
      </c>
      <c r="EB219" s="125" t="s">
        <v>299</v>
      </c>
      <c r="EC219" s="126" t="s">
        <v>299</v>
      </c>
      <c r="ED219" s="127" t="s">
        <v>299</v>
      </c>
      <c r="EE219" s="2" t="s">
        <v>299</v>
      </c>
      <c r="EF219" s="125" t="s">
        <v>299</v>
      </c>
      <c r="EG219" s="126" t="s">
        <v>299</v>
      </c>
      <c r="EH219" s="127" t="s">
        <v>299</v>
      </c>
      <c r="EI219" s="2" t="s">
        <v>299</v>
      </c>
      <c r="EJ219" s="125" t="s">
        <v>299</v>
      </c>
      <c r="EK219" s="126" t="s">
        <v>299</v>
      </c>
      <c r="EL219" s="127" t="s">
        <v>299</v>
      </c>
      <c r="EM219" s="2" t="s">
        <v>299</v>
      </c>
      <c r="EN219" s="125" t="s">
        <v>299</v>
      </c>
      <c r="EO219" s="126" t="s">
        <v>299</v>
      </c>
      <c r="EP219" s="127" t="s">
        <v>299</v>
      </c>
      <c r="EQ219" s="2" t="s">
        <v>299</v>
      </c>
      <c r="ER219" s="125" t="s">
        <v>299</v>
      </c>
      <c r="ES219" s="126" t="s">
        <v>299</v>
      </c>
      <c r="ET219" s="127" t="s">
        <v>299</v>
      </c>
      <c r="EU219" s="2" t="s">
        <v>299</v>
      </c>
      <c r="EV219" s="125" t="s">
        <v>299</v>
      </c>
      <c r="EW219" s="126" t="s">
        <v>299</v>
      </c>
      <c r="EX219" s="127" t="s">
        <v>299</v>
      </c>
      <c r="EY219" s="2" t="s">
        <v>299</v>
      </c>
      <c r="EZ219" s="125" t="s">
        <v>299</v>
      </c>
      <c r="FA219" s="126" t="s">
        <v>299</v>
      </c>
      <c r="FB219" s="127" t="s">
        <v>299</v>
      </c>
      <c r="FC219" s="2" t="s">
        <v>299</v>
      </c>
      <c r="FD219" s="125" t="s">
        <v>299</v>
      </c>
      <c r="FE219" s="126" t="s">
        <v>299</v>
      </c>
      <c r="FF219" s="127" t="s">
        <v>299</v>
      </c>
    </row>
    <row r="220" spans="2:162">
      <c r="B220" s="2" t="str">
        <f>IF('[1]Service Rank in each comparison'!D221="","",'[1]Service Rank in each comparison'!$C221)</f>
        <v/>
      </c>
      <c r="C220" s="5">
        <f>'[1]Service Rank in each comparison'!D221</f>
        <v>0</v>
      </c>
      <c r="D220" s="6" t="str">
        <f>IF('[1]Service Rank in each comparison'!E221="","",'[1]Service Rank in each comparison'!E221)</f>
        <v/>
      </c>
      <c r="E220" s="7">
        <f t="shared" si="60"/>
        <v>1</v>
      </c>
      <c r="F220" s="2" t="str">
        <f>IF('[1]Service Rank in each comparison'!F221="","",'[1]Service Rank in each comparison'!$C221)</f>
        <v>Non-small cell lung cancer</v>
      </c>
      <c r="G220" s="5">
        <f>'[1]Service Rank in each comparison'!F221</f>
        <v>46.2510545516217</v>
      </c>
      <c r="H220" s="6">
        <f>'[1]Service Rank in each comparison'!G221</f>
        <v>-46.2510545516217</v>
      </c>
      <c r="I220" s="7">
        <f t="shared" si="61"/>
        <v>1</v>
      </c>
      <c r="J220" s="2" t="str">
        <f>IF('[1]Service Rank in each comparison'!H221="","",'[1]Service Rank in each comparison'!$C221)</f>
        <v/>
      </c>
      <c r="K220" s="5">
        <f>'[1]Service Rank in each comparison'!H221</f>
        <v>0</v>
      </c>
      <c r="L220" s="6">
        <f>'[1]Service Rank in each comparison'!I221</f>
        <v>0</v>
      </c>
      <c r="M220" s="7">
        <f t="shared" si="62"/>
        <v>1</v>
      </c>
      <c r="N220" s="2" t="str">
        <f>IF('[1]Service Rank in each comparison'!J221="","",'[1]Service Rank in each comparison'!$C221)</f>
        <v/>
      </c>
      <c r="O220" s="5">
        <f>'[1]Service Rank in each comparison'!J221</f>
        <v>0</v>
      </c>
      <c r="P220" s="6">
        <f>'[1]Service Rank in each comparison'!K221</f>
        <v>0</v>
      </c>
      <c r="Q220" s="7">
        <f t="shared" si="63"/>
        <v>1</v>
      </c>
      <c r="R220" s="2" t="str">
        <f>IF('[1]Service Rank in each comparison'!L221="","",'[1]Service Rank in each comparison'!$C221)</f>
        <v/>
      </c>
      <c r="S220" s="5">
        <f>'[1]Service Rank in each comparison'!L221</f>
        <v>0</v>
      </c>
      <c r="T220" s="6">
        <f>'[1]Service Rank in each comparison'!M221</f>
        <v>0</v>
      </c>
      <c r="U220" s="7">
        <f t="shared" si="64"/>
        <v>1</v>
      </c>
      <c r="V220" s="2" t="str">
        <f>IF('[1]Service Rank in each comparison'!N221="","",'[1]Service Rank in each comparison'!$C221)</f>
        <v/>
      </c>
      <c r="W220" s="5">
        <f>'[1]Service Rank in each comparison'!N221</f>
        <v>0</v>
      </c>
      <c r="X220" s="6">
        <f>'[1]Service Rank in each comparison'!O221</f>
        <v>0</v>
      </c>
      <c r="Y220" s="7">
        <f t="shared" si="65"/>
        <v>1</v>
      </c>
      <c r="Z220" s="2" t="str">
        <f>IF('[1]Service Rank in each comparison'!P221="","",'[1]Service Rank in each comparison'!$C221)</f>
        <v/>
      </c>
      <c r="AA220" s="5">
        <f>'[1]Service Rank in each comparison'!P221</f>
        <v>0</v>
      </c>
      <c r="AB220" s="6">
        <f>'[1]Service Rank in each comparison'!Q221</f>
        <v>0</v>
      </c>
      <c r="AC220" s="7">
        <f t="shared" si="66"/>
        <v>1</v>
      </c>
      <c r="AD220" s="2" t="str">
        <f>IF('[1]Service Rank in each comparison'!R221="","",'[1]Service Rank in each comparison'!$C221)</f>
        <v/>
      </c>
      <c r="AE220" s="5">
        <f>'[1]Service Rank in each comparison'!R221</f>
        <v>0</v>
      </c>
      <c r="AF220" s="6">
        <f>'[1]Service Rank in each comparison'!S221</f>
        <v>0</v>
      </c>
      <c r="AG220" s="7">
        <f t="shared" si="67"/>
        <v>1</v>
      </c>
      <c r="AH220" s="2" t="str">
        <f>IF('[1]Service Rank in each comparison'!T221="","",'[1]Service Rank in each comparison'!$C221)</f>
        <v/>
      </c>
      <c r="AI220" s="5">
        <f>'[1]Service Rank in each comparison'!T221</f>
        <v>0</v>
      </c>
      <c r="AJ220" s="6">
        <f>'[1]Service Rank in each comparison'!U221</f>
        <v>0</v>
      </c>
      <c r="AK220" s="7">
        <f t="shared" si="68"/>
        <v>1</v>
      </c>
      <c r="AL220" s="2" t="str">
        <f>IF('[1]Service Rank in each comparison'!V221="","",'[1]Service Rank in each comparison'!$C221)</f>
        <v/>
      </c>
      <c r="AM220" s="5">
        <f>'[1]Service Rank in each comparison'!V221</f>
        <v>0</v>
      </c>
      <c r="AN220" s="6">
        <f>'[1]Service Rank in each comparison'!W221</f>
        <v>0</v>
      </c>
      <c r="AO220" s="7">
        <f t="shared" si="69"/>
        <v>1</v>
      </c>
      <c r="AP220" s="2" t="str">
        <f>IF('[1]Service Rank in each comparison'!X221="","",'[1]Service Rank in each comparison'!$C221)</f>
        <v/>
      </c>
      <c r="AQ220" s="5">
        <f>'[1]Service Rank in each comparison'!X221</f>
        <v>0</v>
      </c>
      <c r="AR220" s="6">
        <f>'[1]Service Rank in each comparison'!Y221</f>
        <v>0</v>
      </c>
      <c r="AS220" s="7">
        <f t="shared" si="70"/>
        <v>1</v>
      </c>
      <c r="AT220" s="2" t="str">
        <f>IF('[1]Service Rank in each comparison'!Z221="","",'[1]Service Rank in each comparison'!$C221)</f>
        <v/>
      </c>
      <c r="AU220" s="5">
        <f>'[1]Service Rank in each comparison'!Z221</f>
        <v>0</v>
      </c>
      <c r="AV220" s="6">
        <f>'[1]Service Rank in each comparison'!AA221</f>
        <v>0</v>
      </c>
      <c r="AW220" s="7">
        <f t="shared" si="71"/>
        <v>1</v>
      </c>
      <c r="AX220" s="2" t="str">
        <f>IF('[1]Service Rank in each comparison'!AB221="","",'[1]Service Rank in each comparison'!$C221)</f>
        <v/>
      </c>
      <c r="AY220" s="5">
        <f>'[1]Service Rank in each comparison'!AB221</f>
        <v>0</v>
      </c>
      <c r="AZ220" s="6">
        <f>'[1]Service Rank in each comparison'!AC221</f>
        <v>0</v>
      </c>
      <c r="BA220" s="7">
        <f t="shared" si="72"/>
        <v>1</v>
      </c>
      <c r="BB220" s="2" t="str">
        <f>IF('[1]Service Rank in each comparison'!AD221="","",'[1]Service Rank in each comparison'!$C221)</f>
        <v/>
      </c>
      <c r="BC220" s="5">
        <f>'[1]Service Rank in each comparison'!AD221</f>
        <v>0</v>
      </c>
      <c r="BD220" s="6">
        <f>'[1]Service Rank in each comparison'!AE221</f>
        <v>0</v>
      </c>
      <c r="BE220" s="7">
        <f t="shared" si="73"/>
        <v>1</v>
      </c>
      <c r="BF220" s="2" t="str">
        <f>IF('[1]Service Rank in each comparison'!AF221="","",'[1]Service Rank in each comparison'!$C221)</f>
        <v/>
      </c>
      <c r="BG220" s="5">
        <f>'[1]Service Rank in each comparison'!AF221</f>
        <v>0</v>
      </c>
      <c r="BH220" s="6">
        <f>'[1]Service Rank in each comparison'!AG221</f>
        <v>0</v>
      </c>
      <c r="BI220" s="7">
        <f t="shared" si="74"/>
        <v>1</v>
      </c>
      <c r="BJ220" s="2" t="str">
        <f>IF('[1]Service Rank in each comparison'!AH221="","",'[1]Service Rank in each comparison'!$C221)</f>
        <v/>
      </c>
      <c r="BK220" s="5">
        <f>'[1]Service Rank in each comparison'!AH221</f>
        <v>0</v>
      </c>
      <c r="BL220" s="6">
        <f>'[1]Service Rank in each comparison'!AI221</f>
        <v>0</v>
      </c>
      <c r="BM220" s="7">
        <f t="shared" si="75"/>
        <v>1</v>
      </c>
      <c r="BN220" s="2" t="str">
        <f>IF('[1]Service Rank in each comparison'!AJ221="","",'[1]Service Rank in each comparison'!$C221)</f>
        <v/>
      </c>
      <c r="BO220" s="5">
        <f>'[1]Service Rank in each comparison'!AJ221</f>
        <v>0</v>
      </c>
      <c r="BP220" s="6">
        <f>'[1]Service Rank in each comparison'!AK221</f>
        <v>0</v>
      </c>
      <c r="BQ220" s="7">
        <f t="shared" si="76"/>
        <v>1</v>
      </c>
      <c r="BR220" s="2" t="str">
        <f>IF('[1]Service Rank in each comparison'!AL221="","",'[1]Service Rank in each comparison'!$C221)</f>
        <v/>
      </c>
      <c r="BS220" s="5">
        <f>'[1]Service Rank in each comparison'!AL221</f>
        <v>0</v>
      </c>
      <c r="BT220" s="6">
        <f>'[1]Service Rank in each comparison'!AM221</f>
        <v>0</v>
      </c>
      <c r="BU220" s="7">
        <f t="shared" si="77"/>
        <v>1</v>
      </c>
      <c r="BV220" s="2" t="str">
        <f>IF('[1]Service Rank in each comparison'!AN221="","",'[1]Service Rank in each comparison'!$C221)</f>
        <v/>
      </c>
      <c r="BW220" s="5">
        <f>'[1]Service Rank in each comparison'!AN221</f>
        <v>0</v>
      </c>
      <c r="BX220" s="6">
        <f>'[1]Service Rank in each comparison'!AO221</f>
        <v>0</v>
      </c>
      <c r="BY220" s="7">
        <f t="shared" si="78"/>
        <v>1</v>
      </c>
      <c r="BZ220" s="2" t="str">
        <f>IF('[1]Service Rank in each comparison'!AP221="","",'[1]Service Rank in each comparison'!$C221)</f>
        <v/>
      </c>
      <c r="CA220" s="5">
        <f>'[1]Service Rank in each comparison'!AP221</f>
        <v>0</v>
      </c>
      <c r="CB220" s="6">
        <f>'[1]Service Rank in each comparison'!AQ221</f>
        <v>0</v>
      </c>
      <c r="CC220" s="7">
        <f t="shared" si="79"/>
        <v>1</v>
      </c>
      <c r="CE220" s="2" t="s">
        <v>299</v>
      </c>
      <c r="CF220" s="125" t="s">
        <v>299</v>
      </c>
      <c r="CG220" s="126" t="s">
        <v>299</v>
      </c>
      <c r="CH220" s="127" t="s">
        <v>299</v>
      </c>
      <c r="CI220" s="2" t="s">
        <v>299</v>
      </c>
      <c r="CJ220" s="125" t="s">
        <v>299</v>
      </c>
      <c r="CK220" s="126" t="s">
        <v>299</v>
      </c>
      <c r="CL220" s="127" t="s">
        <v>299</v>
      </c>
      <c r="CM220" s="2" t="s">
        <v>299</v>
      </c>
      <c r="CN220" s="125" t="s">
        <v>299</v>
      </c>
      <c r="CO220" s="126" t="s">
        <v>299</v>
      </c>
      <c r="CP220" s="127" t="s">
        <v>299</v>
      </c>
      <c r="CQ220" s="2" t="s">
        <v>299</v>
      </c>
      <c r="CR220" s="125" t="s">
        <v>299</v>
      </c>
      <c r="CS220" s="126" t="s">
        <v>299</v>
      </c>
      <c r="CT220" s="127" t="s">
        <v>299</v>
      </c>
      <c r="CU220" s="2" t="s">
        <v>299</v>
      </c>
      <c r="CV220" s="125" t="s">
        <v>299</v>
      </c>
      <c r="CW220" s="126" t="s">
        <v>299</v>
      </c>
      <c r="CX220" s="127" t="s">
        <v>299</v>
      </c>
      <c r="CY220" s="2" t="s">
        <v>299</v>
      </c>
      <c r="CZ220" s="125" t="s">
        <v>299</v>
      </c>
      <c r="DA220" s="126" t="s">
        <v>299</v>
      </c>
      <c r="DB220" s="127" t="s">
        <v>299</v>
      </c>
      <c r="DC220" s="2" t="s">
        <v>299</v>
      </c>
      <c r="DD220" s="125" t="s">
        <v>299</v>
      </c>
      <c r="DE220" s="126" t="s">
        <v>299</v>
      </c>
      <c r="DF220" s="127" t="s">
        <v>299</v>
      </c>
      <c r="DG220" s="2" t="s">
        <v>299</v>
      </c>
      <c r="DH220" s="125" t="s">
        <v>299</v>
      </c>
      <c r="DI220" s="126" t="s">
        <v>299</v>
      </c>
      <c r="DJ220" s="127" t="s">
        <v>299</v>
      </c>
      <c r="DK220" s="2" t="s">
        <v>299</v>
      </c>
      <c r="DL220" s="125" t="s">
        <v>299</v>
      </c>
      <c r="DM220" s="126" t="s">
        <v>299</v>
      </c>
      <c r="DN220" s="127" t="s">
        <v>299</v>
      </c>
      <c r="DO220" s="2" t="s">
        <v>299</v>
      </c>
      <c r="DP220" s="125" t="s">
        <v>299</v>
      </c>
      <c r="DQ220" s="126" t="s">
        <v>299</v>
      </c>
      <c r="DR220" s="127" t="s">
        <v>299</v>
      </c>
      <c r="DS220" s="2" t="s">
        <v>299</v>
      </c>
      <c r="DT220" s="125" t="s">
        <v>299</v>
      </c>
      <c r="DU220" s="126" t="s">
        <v>299</v>
      </c>
      <c r="DV220" s="127" t="s">
        <v>299</v>
      </c>
      <c r="DW220" s="2" t="s">
        <v>299</v>
      </c>
      <c r="DX220" s="125" t="s">
        <v>299</v>
      </c>
      <c r="DY220" s="126" t="s">
        <v>299</v>
      </c>
      <c r="DZ220" s="127" t="s">
        <v>299</v>
      </c>
      <c r="EA220" s="2" t="s">
        <v>299</v>
      </c>
      <c r="EB220" s="125" t="s">
        <v>299</v>
      </c>
      <c r="EC220" s="126" t="s">
        <v>299</v>
      </c>
      <c r="ED220" s="127" t="s">
        <v>299</v>
      </c>
      <c r="EE220" s="2" t="s">
        <v>299</v>
      </c>
      <c r="EF220" s="125" t="s">
        <v>299</v>
      </c>
      <c r="EG220" s="126" t="s">
        <v>299</v>
      </c>
      <c r="EH220" s="127" t="s">
        <v>299</v>
      </c>
      <c r="EI220" s="2" t="s">
        <v>299</v>
      </c>
      <c r="EJ220" s="125" t="s">
        <v>299</v>
      </c>
      <c r="EK220" s="126" t="s">
        <v>299</v>
      </c>
      <c r="EL220" s="127" t="s">
        <v>299</v>
      </c>
      <c r="EM220" s="2" t="s">
        <v>299</v>
      </c>
      <c r="EN220" s="125" t="s">
        <v>299</v>
      </c>
      <c r="EO220" s="126" t="s">
        <v>299</v>
      </c>
      <c r="EP220" s="127" t="s">
        <v>299</v>
      </c>
      <c r="EQ220" s="2" t="s">
        <v>299</v>
      </c>
      <c r="ER220" s="125" t="s">
        <v>299</v>
      </c>
      <c r="ES220" s="126" t="s">
        <v>299</v>
      </c>
      <c r="ET220" s="127" t="s">
        <v>299</v>
      </c>
      <c r="EU220" s="2" t="s">
        <v>299</v>
      </c>
      <c r="EV220" s="125" t="s">
        <v>299</v>
      </c>
      <c r="EW220" s="126" t="s">
        <v>299</v>
      </c>
      <c r="EX220" s="127" t="s">
        <v>299</v>
      </c>
      <c r="EY220" s="2" t="s">
        <v>299</v>
      </c>
      <c r="EZ220" s="125" t="s">
        <v>299</v>
      </c>
      <c r="FA220" s="126" t="s">
        <v>299</v>
      </c>
      <c r="FB220" s="127" t="s">
        <v>299</v>
      </c>
      <c r="FC220" s="2" t="s">
        <v>299</v>
      </c>
      <c r="FD220" s="125" t="s">
        <v>299</v>
      </c>
      <c r="FE220" s="126" t="s">
        <v>299</v>
      </c>
      <c r="FF220" s="127" t="s">
        <v>299</v>
      </c>
    </row>
    <row r="221" spans="2:162">
      <c r="B221" s="2" t="str">
        <f>IF('[1]Service Rank in each comparison'!D222="","",'[1]Service Rank in each comparison'!$C222)</f>
        <v/>
      </c>
      <c r="C221" s="5">
        <f>'[1]Service Rank in each comparison'!D222</f>
        <v>0</v>
      </c>
      <c r="D221" s="6" t="str">
        <f>IF('[1]Service Rank in each comparison'!E222="","",'[1]Service Rank in each comparison'!E222)</f>
        <v/>
      </c>
      <c r="E221" s="7">
        <f t="shared" si="60"/>
        <v>1</v>
      </c>
      <c r="F221" s="2" t="str">
        <f>IF('[1]Service Rank in each comparison'!F222="","",'[1]Service Rank in each comparison'!$C222)</f>
        <v>Asthma</v>
      </c>
      <c r="G221" s="5">
        <f>'[1]Service Rank in each comparison'!F222</f>
        <v>204.001942385841</v>
      </c>
      <c r="H221" s="6">
        <f>'[1]Service Rank in each comparison'!G222</f>
        <v>-204.001942385841</v>
      </c>
      <c r="I221" s="7">
        <f t="shared" si="61"/>
        <v>1</v>
      </c>
      <c r="J221" s="2" t="str">
        <f>IF('[1]Service Rank in each comparison'!H222="","",'[1]Service Rank in each comparison'!$C222)</f>
        <v/>
      </c>
      <c r="K221" s="5">
        <f>'[1]Service Rank in each comparison'!H222</f>
        <v>0</v>
      </c>
      <c r="L221" s="6">
        <f>'[1]Service Rank in each comparison'!I222</f>
        <v>0</v>
      </c>
      <c r="M221" s="7">
        <f t="shared" si="62"/>
        <v>1</v>
      </c>
      <c r="N221" s="2" t="str">
        <f>IF('[1]Service Rank in each comparison'!J222="","",'[1]Service Rank in each comparison'!$C222)</f>
        <v/>
      </c>
      <c r="O221" s="5">
        <f>'[1]Service Rank in each comparison'!J222</f>
        <v>0</v>
      </c>
      <c r="P221" s="6">
        <f>'[1]Service Rank in each comparison'!K222</f>
        <v>0</v>
      </c>
      <c r="Q221" s="7">
        <f t="shared" si="63"/>
        <v>1</v>
      </c>
      <c r="R221" s="2" t="str">
        <f>IF('[1]Service Rank in each comparison'!L222="","",'[1]Service Rank in each comparison'!$C222)</f>
        <v/>
      </c>
      <c r="S221" s="5">
        <f>'[1]Service Rank in each comparison'!L222</f>
        <v>0</v>
      </c>
      <c r="T221" s="6">
        <f>'[1]Service Rank in each comparison'!M222</f>
        <v>0</v>
      </c>
      <c r="U221" s="7">
        <f t="shared" si="64"/>
        <v>1</v>
      </c>
      <c r="V221" s="2" t="str">
        <f>IF('[1]Service Rank in each comparison'!N222="","",'[1]Service Rank in each comparison'!$C222)</f>
        <v/>
      </c>
      <c r="W221" s="5">
        <f>'[1]Service Rank in each comparison'!N222</f>
        <v>0</v>
      </c>
      <c r="X221" s="6">
        <f>'[1]Service Rank in each comparison'!O222</f>
        <v>0</v>
      </c>
      <c r="Y221" s="7">
        <f t="shared" si="65"/>
        <v>1</v>
      </c>
      <c r="Z221" s="2" t="str">
        <f>IF('[1]Service Rank in each comparison'!P222="","",'[1]Service Rank in each comparison'!$C222)</f>
        <v/>
      </c>
      <c r="AA221" s="5">
        <f>'[1]Service Rank in each comparison'!P222</f>
        <v>0</v>
      </c>
      <c r="AB221" s="6">
        <f>'[1]Service Rank in each comparison'!Q222</f>
        <v>0</v>
      </c>
      <c r="AC221" s="7">
        <f t="shared" si="66"/>
        <v>1</v>
      </c>
      <c r="AD221" s="2" t="str">
        <f>IF('[1]Service Rank in each comparison'!R222="","",'[1]Service Rank in each comparison'!$C222)</f>
        <v/>
      </c>
      <c r="AE221" s="5">
        <f>'[1]Service Rank in each comparison'!R222</f>
        <v>0</v>
      </c>
      <c r="AF221" s="6">
        <f>'[1]Service Rank in each comparison'!S222</f>
        <v>0</v>
      </c>
      <c r="AG221" s="7">
        <f t="shared" si="67"/>
        <v>1</v>
      </c>
      <c r="AH221" s="2" t="str">
        <f>IF('[1]Service Rank in each comparison'!T222="","",'[1]Service Rank in each comparison'!$C222)</f>
        <v/>
      </c>
      <c r="AI221" s="5">
        <f>'[1]Service Rank in each comparison'!T222</f>
        <v>0</v>
      </c>
      <c r="AJ221" s="6">
        <f>'[1]Service Rank in each comparison'!U222</f>
        <v>0</v>
      </c>
      <c r="AK221" s="7">
        <f t="shared" si="68"/>
        <v>1</v>
      </c>
      <c r="AL221" s="2" t="str">
        <f>IF('[1]Service Rank in each comparison'!V222="","",'[1]Service Rank in each comparison'!$C222)</f>
        <v/>
      </c>
      <c r="AM221" s="5">
        <f>'[1]Service Rank in each comparison'!V222</f>
        <v>0</v>
      </c>
      <c r="AN221" s="6">
        <f>'[1]Service Rank in each comparison'!W222</f>
        <v>0</v>
      </c>
      <c r="AO221" s="7">
        <f t="shared" si="69"/>
        <v>1</v>
      </c>
      <c r="AP221" s="2" t="str">
        <f>IF('[1]Service Rank in each comparison'!X222="","",'[1]Service Rank in each comparison'!$C222)</f>
        <v/>
      </c>
      <c r="AQ221" s="5">
        <f>'[1]Service Rank in each comparison'!X222</f>
        <v>0</v>
      </c>
      <c r="AR221" s="6">
        <f>'[1]Service Rank in each comparison'!Y222</f>
        <v>0</v>
      </c>
      <c r="AS221" s="7">
        <f t="shared" si="70"/>
        <v>1</v>
      </c>
      <c r="AT221" s="2" t="str">
        <f>IF('[1]Service Rank in each comparison'!Z222="","",'[1]Service Rank in each comparison'!$C222)</f>
        <v/>
      </c>
      <c r="AU221" s="5">
        <f>'[1]Service Rank in each comparison'!Z222</f>
        <v>0</v>
      </c>
      <c r="AV221" s="6">
        <f>'[1]Service Rank in each comparison'!AA222</f>
        <v>0</v>
      </c>
      <c r="AW221" s="7">
        <f t="shared" si="71"/>
        <v>1</v>
      </c>
      <c r="AX221" s="2" t="str">
        <f>IF('[1]Service Rank in each comparison'!AB222="","",'[1]Service Rank in each comparison'!$C222)</f>
        <v/>
      </c>
      <c r="AY221" s="5">
        <f>'[1]Service Rank in each comparison'!AB222</f>
        <v>0</v>
      </c>
      <c r="AZ221" s="6">
        <f>'[1]Service Rank in each comparison'!AC222</f>
        <v>0</v>
      </c>
      <c r="BA221" s="7">
        <f t="shared" si="72"/>
        <v>1</v>
      </c>
      <c r="BB221" s="2" t="str">
        <f>IF('[1]Service Rank in each comparison'!AD222="","",'[1]Service Rank in each comparison'!$C222)</f>
        <v/>
      </c>
      <c r="BC221" s="5">
        <f>'[1]Service Rank in each comparison'!AD222</f>
        <v>0</v>
      </c>
      <c r="BD221" s="6">
        <f>'[1]Service Rank in each comparison'!AE222</f>
        <v>0</v>
      </c>
      <c r="BE221" s="7">
        <f t="shared" si="73"/>
        <v>1</v>
      </c>
      <c r="BF221" s="2" t="str">
        <f>IF('[1]Service Rank in each comparison'!AF222="","",'[1]Service Rank in each comparison'!$C222)</f>
        <v/>
      </c>
      <c r="BG221" s="5">
        <f>'[1]Service Rank in each comparison'!AF222</f>
        <v>0</v>
      </c>
      <c r="BH221" s="6">
        <f>'[1]Service Rank in each comparison'!AG222</f>
        <v>0</v>
      </c>
      <c r="BI221" s="7">
        <f t="shared" si="74"/>
        <v>1</v>
      </c>
      <c r="BJ221" s="2" t="str">
        <f>IF('[1]Service Rank in each comparison'!AH222="","",'[1]Service Rank in each comparison'!$C222)</f>
        <v/>
      </c>
      <c r="BK221" s="5">
        <f>'[1]Service Rank in each comparison'!AH222</f>
        <v>0</v>
      </c>
      <c r="BL221" s="6">
        <f>'[1]Service Rank in each comparison'!AI222</f>
        <v>0</v>
      </c>
      <c r="BM221" s="7">
        <f t="shared" si="75"/>
        <v>1</v>
      </c>
      <c r="BN221" s="2" t="str">
        <f>IF('[1]Service Rank in each comparison'!AJ222="","",'[1]Service Rank in each comparison'!$C222)</f>
        <v/>
      </c>
      <c r="BO221" s="5">
        <f>'[1]Service Rank in each comparison'!AJ222</f>
        <v>0</v>
      </c>
      <c r="BP221" s="6">
        <f>'[1]Service Rank in each comparison'!AK222</f>
        <v>0</v>
      </c>
      <c r="BQ221" s="7">
        <f t="shared" si="76"/>
        <v>1</v>
      </c>
      <c r="BR221" s="2" t="str">
        <f>IF('[1]Service Rank in each comparison'!AL222="","",'[1]Service Rank in each comparison'!$C222)</f>
        <v/>
      </c>
      <c r="BS221" s="5">
        <f>'[1]Service Rank in each comparison'!AL222</f>
        <v>0</v>
      </c>
      <c r="BT221" s="6">
        <f>'[1]Service Rank in each comparison'!AM222</f>
        <v>0</v>
      </c>
      <c r="BU221" s="7">
        <f t="shared" si="77"/>
        <v>1</v>
      </c>
      <c r="BV221" s="2" t="str">
        <f>IF('[1]Service Rank in each comparison'!AN222="","",'[1]Service Rank in each comparison'!$C222)</f>
        <v/>
      </c>
      <c r="BW221" s="5">
        <f>'[1]Service Rank in each comparison'!AN222</f>
        <v>0</v>
      </c>
      <c r="BX221" s="6">
        <f>'[1]Service Rank in each comparison'!AO222</f>
        <v>0</v>
      </c>
      <c r="BY221" s="7">
        <f t="shared" si="78"/>
        <v>1</v>
      </c>
      <c r="BZ221" s="2" t="str">
        <f>IF('[1]Service Rank in each comparison'!AP222="","",'[1]Service Rank in each comparison'!$C222)</f>
        <v/>
      </c>
      <c r="CA221" s="5">
        <f>'[1]Service Rank in each comparison'!AP222</f>
        <v>0</v>
      </c>
      <c r="CB221" s="6">
        <f>'[1]Service Rank in each comparison'!AQ222</f>
        <v>0</v>
      </c>
      <c r="CC221" s="7">
        <f t="shared" si="79"/>
        <v>1</v>
      </c>
      <c r="CE221" s="2" t="s">
        <v>299</v>
      </c>
      <c r="CF221" s="125" t="s">
        <v>299</v>
      </c>
      <c r="CG221" s="126" t="s">
        <v>299</v>
      </c>
      <c r="CH221" s="127" t="s">
        <v>299</v>
      </c>
      <c r="CI221" s="2" t="s">
        <v>299</v>
      </c>
      <c r="CJ221" s="125" t="s">
        <v>299</v>
      </c>
      <c r="CK221" s="126" t="s">
        <v>299</v>
      </c>
      <c r="CL221" s="127" t="s">
        <v>299</v>
      </c>
      <c r="CM221" s="2" t="s">
        <v>299</v>
      </c>
      <c r="CN221" s="125" t="s">
        <v>299</v>
      </c>
      <c r="CO221" s="126" t="s">
        <v>299</v>
      </c>
      <c r="CP221" s="127" t="s">
        <v>299</v>
      </c>
      <c r="CQ221" s="2" t="s">
        <v>299</v>
      </c>
      <c r="CR221" s="125" t="s">
        <v>299</v>
      </c>
      <c r="CS221" s="126" t="s">
        <v>299</v>
      </c>
      <c r="CT221" s="127" t="s">
        <v>299</v>
      </c>
      <c r="CU221" s="2" t="s">
        <v>299</v>
      </c>
      <c r="CV221" s="125" t="s">
        <v>299</v>
      </c>
      <c r="CW221" s="126" t="s">
        <v>299</v>
      </c>
      <c r="CX221" s="127" t="s">
        <v>299</v>
      </c>
      <c r="CY221" s="2" t="s">
        <v>299</v>
      </c>
      <c r="CZ221" s="125" t="s">
        <v>299</v>
      </c>
      <c r="DA221" s="126" t="s">
        <v>299</v>
      </c>
      <c r="DB221" s="127" t="s">
        <v>299</v>
      </c>
      <c r="DC221" s="2" t="s">
        <v>299</v>
      </c>
      <c r="DD221" s="125" t="s">
        <v>299</v>
      </c>
      <c r="DE221" s="126" t="s">
        <v>299</v>
      </c>
      <c r="DF221" s="127" t="s">
        <v>299</v>
      </c>
      <c r="DG221" s="2" t="s">
        <v>299</v>
      </c>
      <c r="DH221" s="125" t="s">
        <v>299</v>
      </c>
      <c r="DI221" s="126" t="s">
        <v>299</v>
      </c>
      <c r="DJ221" s="127" t="s">
        <v>299</v>
      </c>
      <c r="DK221" s="2" t="s">
        <v>299</v>
      </c>
      <c r="DL221" s="125" t="s">
        <v>299</v>
      </c>
      <c r="DM221" s="126" t="s">
        <v>299</v>
      </c>
      <c r="DN221" s="127" t="s">
        <v>299</v>
      </c>
      <c r="DO221" s="2" t="s">
        <v>299</v>
      </c>
      <c r="DP221" s="125" t="s">
        <v>299</v>
      </c>
      <c r="DQ221" s="126" t="s">
        <v>299</v>
      </c>
      <c r="DR221" s="127" t="s">
        <v>299</v>
      </c>
      <c r="DS221" s="2" t="s">
        <v>299</v>
      </c>
      <c r="DT221" s="125" t="s">
        <v>299</v>
      </c>
      <c r="DU221" s="126" t="s">
        <v>299</v>
      </c>
      <c r="DV221" s="127" t="s">
        <v>299</v>
      </c>
      <c r="DW221" s="2" t="s">
        <v>299</v>
      </c>
      <c r="DX221" s="125" t="s">
        <v>299</v>
      </c>
      <c r="DY221" s="126" t="s">
        <v>299</v>
      </c>
      <c r="DZ221" s="127" t="s">
        <v>299</v>
      </c>
      <c r="EA221" s="2" t="s">
        <v>299</v>
      </c>
      <c r="EB221" s="125" t="s">
        <v>299</v>
      </c>
      <c r="EC221" s="126" t="s">
        <v>299</v>
      </c>
      <c r="ED221" s="127" t="s">
        <v>299</v>
      </c>
      <c r="EE221" s="2" t="s">
        <v>299</v>
      </c>
      <c r="EF221" s="125" t="s">
        <v>299</v>
      </c>
      <c r="EG221" s="126" t="s">
        <v>299</v>
      </c>
      <c r="EH221" s="127" t="s">
        <v>299</v>
      </c>
      <c r="EI221" s="2" t="s">
        <v>299</v>
      </c>
      <c r="EJ221" s="125" t="s">
        <v>299</v>
      </c>
      <c r="EK221" s="126" t="s">
        <v>299</v>
      </c>
      <c r="EL221" s="127" t="s">
        <v>299</v>
      </c>
      <c r="EM221" s="2" t="s">
        <v>299</v>
      </c>
      <c r="EN221" s="125" t="s">
        <v>299</v>
      </c>
      <c r="EO221" s="126" t="s">
        <v>299</v>
      </c>
      <c r="EP221" s="127" t="s">
        <v>299</v>
      </c>
      <c r="EQ221" s="2" t="s">
        <v>299</v>
      </c>
      <c r="ER221" s="125" t="s">
        <v>299</v>
      </c>
      <c r="ES221" s="126" t="s">
        <v>299</v>
      </c>
      <c r="ET221" s="127" t="s">
        <v>299</v>
      </c>
      <c r="EU221" s="2" t="s">
        <v>299</v>
      </c>
      <c r="EV221" s="125" t="s">
        <v>299</v>
      </c>
      <c r="EW221" s="126" t="s">
        <v>299</v>
      </c>
      <c r="EX221" s="127" t="s">
        <v>299</v>
      </c>
      <c r="EY221" s="2" t="s">
        <v>299</v>
      </c>
      <c r="EZ221" s="125" t="s">
        <v>299</v>
      </c>
      <c r="FA221" s="126" t="s">
        <v>299</v>
      </c>
      <c r="FB221" s="127" t="s">
        <v>299</v>
      </c>
      <c r="FC221" s="2" t="s">
        <v>299</v>
      </c>
      <c r="FD221" s="125" t="s">
        <v>299</v>
      </c>
      <c r="FE221" s="126" t="s">
        <v>299</v>
      </c>
      <c r="FF221" s="127" t="s">
        <v>299</v>
      </c>
    </row>
    <row r="222" spans="2:162">
      <c r="B222" s="2" t="str">
        <f>IF('[1]Service Rank in each comparison'!D223="","",'[1]Service Rank in each comparison'!$C223)</f>
        <v>Autoimmune thyroid disease</v>
      </c>
      <c r="C222" s="5">
        <f>'[1]Service Rank in each comparison'!D223</f>
        <v>19.0343860489713</v>
      </c>
      <c r="D222" s="6">
        <f>IF('[1]Service Rank in each comparison'!E223="","",'[1]Service Rank in each comparison'!E223)</f>
        <v>19.0343860489713</v>
      </c>
      <c r="E222" s="7">
        <f t="shared" si="60"/>
        <v>1</v>
      </c>
      <c r="F222" s="2" t="str">
        <f>IF('[1]Service Rank in each comparison'!F223="","",'[1]Service Rank in each comparison'!$C223)</f>
        <v>Autoimmune thyroid disease</v>
      </c>
      <c r="G222" s="5">
        <f>'[1]Service Rank in each comparison'!F223</f>
        <v>177.079790142517</v>
      </c>
      <c r="H222" s="6">
        <f>'[1]Service Rank in each comparison'!G223</f>
        <v>-177.079790142517</v>
      </c>
      <c r="I222" s="7">
        <f t="shared" si="61"/>
        <v>1</v>
      </c>
      <c r="J222" s="2" t="str">
        <f>IF('[1]Service Rank in each comparison'!H223="","",'[1]Service Rank in each comparison'!$C223)</f>
        <v/>
      </c>
      <c r="K222" s="5">
        <f>'[1]Service Rank in each comparison'!H223</f>
        <v>0</v>
      </c>
      <c r="L222" s="6">
        <f>'[1]Service Rank in each comparison'!I223</f>
        <v>0</v>
      </c>
      <c r="M222" s="7">
        <f t="shared" si="62"/>
        <v>1</v>
      </c>
      <c r="N222" s="2" t="str">
        <f>IF('[1]Service Rank in each comparison'!J223="","",'[1]Service Rank in each comparison'!$C223)</f>
        <v/>
      </c>
      <c r="O222" s="5">
        <f>'[1]Service Rank in each comparison'!J223</f>
        <v>0</v>
      </c>
      <c r="P222" s="6">
        <f>'[1]Service Rank in each comparison'!K223</f>
        <v>0</v>
      </c>
      <c r="Q222" s="7">
        <f t="shared" si="63"/>
        <v>1</v>
      </c>
      <c r="R222" s="2" t="str">
        <f>IF('[1]Service Rank in each comparison'!L223="","",'[1]Service Rank in each comparison'!$C223)</f>
        <v/>
      </c>
      <c r="S222" s="5">
        <f>'[1]Service Rank in each comparison'!L223</f>
        <v>0</v>
      </c>
      <c r="T222" s="6">
        <f>'[1]Service Rank in each comparison'!M223</f>
        <v>0</v>
      </c>
      <c r="U222" s="7">
        <f t="shared" si="64"/>
        <v>1</v>
      </c>
      <c r="V222" s="2" t="str">
        <f>IF('[1]Service Rank in each comparison'!N223="","",'[1]Service Rank in each comparison'!$C223)</f>
        <v/>
      </c>
      <c r="W222" s="5">
        <f>'[1]Service Rank in each comparison'!N223</f>
        <v>0</v>
      </c>
      <c r="X222" s="6">
        <f>'[1]Service Rank in each comparison'!O223</f>
        <v>0</v>
      </c>
      <c r="Y222" s="7">
        <f t="shared" si="65"/>
        <v>1</v>
      </c>
      <c r="Z222" s="2" t="str">
        <f>IF('[1]Service Rank in each comparison'!P223="","",'[1]Service Rank in each comparison'!$C223)</f>
        <v/>
      </c>
      <c r="AA222" s="5">
        <f>'[1]Service Rank in each comparison'!P223</f>
        <v>0</v>
      </c>
      <c r="AB222" s="6">
        <f>'[1]Service Rank in each comparison'!Q223</f>
        <v>0</v>
      </c>
      <c r="AC222" s="7">
        <f t="shared" si="66"/>
        <v>1</v>
      </c>
      <c r="AD222" s="2" t="str">
        <f>IF('[1]Service Rank in each comparison'!R223="","",'[1]Service Rank in each comparison'!$C223)</f>
        <v/>
      </c>
      <c r="AE222" s="5">
        <f>'[1]Service Rank in each comparison'!R223</f>
        <v>0</v>
      </c>
      <c r="AF222" s="6">
        <f>'[1]Service Rank in each comparison'!S223</f>
        <v>0</v>
      </c>
      <c r="AG222" s="7">
        <f t="shared" si="67"/>
        <v>1</v>
      </c>
      <c r="AH222" s="2" t="str">
        <f>IF('[1]Service Rank in each comparison'!T223="","",'[1]Service Rank in each comparison'!$C223)</f>
        <v/>
      </c>
      <c r="AI222" s="5">
        <f>'[1]Service Rank in each comparison'!T223</f>
        <v>0</v>
      </c>
      <c r="AJ222" s="6">
        <f>'[1]Service Rank in each comparison'!U223</f>
        <v>0</v>
      </c>
      <c r="AK222" s="7">
        <f t="shared" si="68"/>
        <v>1</v>
      </c>
      <c r="AL222" s="2" t="str">
        <f>IF('[1]Service Rank in each comparison'!V223="","",'[1]Service Rank in each comparison'!$C223)</f>
        <v/>
      </c>
      <c r="AM222" s="5">
        <f>'[1]Service Rank in each comparison'!V223</f>
        <v>0</v>
      </c>
      <c r="AN222" s="6">
        <f>'[1]Service Rank in each comparison'!W223</f>
        <v>0</v>
      </c>
      <c r="AO222" s="7">
        <f t="shared" si="69"/>
        <v>1</v>
      </c>
      <c r="AP222" s="2" t="str">
        <f>IF('[1]Service Rank in each comparison'!X223="","",'[1]Service Rank in each comparison'!$C223)</f>
        <v/>
      </c>
      <c r="AQ222" s="5">
        <f>'[1]Service Rank in each comparison'!X223</f>
        <v>0</v>
      </c>
      <c r="AR222" s="6">
        <f>'[1]Service Rank in each comparison'!Y223</f>
        <v>0</v>
      </c>
      <c r="AS222" s="7">
        <f t="shared" si="70"/>
        <v>1</v>
      </c>
      <c r="AT222" s="2" t="str">
        <f>IF('[1]Service Rank in each comparison'!Z223="","",'[1]Service Rank in each comparison'!$C223)</f>
        <v/>
      </c>
      <c r="AU222" s="5">
        <f>'[1]Service Rank in each comparison'!Z223</f>
        <v>0</v>
      </c>
      <c r="AV222" s="6">
        <f>'[1]Service Rank in each comparison'!AA223</f>
        <v>0</v>
      </c>
      <c r="AW222" s="7">
        <f t="shared" si="71"/>
        <v>1</v>
      </c>
      <c r="AX222" s="2" t="str">
        <f>IF('[1]Service Rank in each comparison'!AB223="","",'[1]Service Rank in each comparison'!$C223)</f>
        <v/>
      </c>
      <c r="AY222" s="5">
        <f>'[1]Service Rank in each comparison'!AB223</f>
        <v>0</v>
      </c>
      <c r="AZ222" s="6">
        <f>'[1]Service Rank in each comparison'!AC223</f>
        <v>0</v>
      </c>
      <c r="BA222" s="7">
        <f t="shared" si="72"/>
        <v>1</v>
      </c>
      <c r="BB222" s="2" t="str">
        <f>IF('[1]Service Rank in each comparison'!AD223="","",'[1]Service Rank in each comparison'!$C223)</f>
        <v/>
      </c>
      <c r="BC222" s="5">
        <f>'[1]Service Rank in each comparison'!AD223</f>
        <v>0</v>
      </c>
      <c r="BD222" s="6">
        <f>'[1]Service Rank in each comparison'!AE223</f>
        <v>0</v>
      </c>
      <c r="BE222" s="7">
        <f t="shared" si="73"/>
        <v>1</v>
      </c>
      <c r="BF222" s="2" t="str">
        <f>IF('[1]Service Rank in each comparison'!AF223="","",'[1]Service Rank in each comparison'!$C223)</f>
        <v/>
      </c>
      <c r="BG222" s="5">
        <f>'[1]Service Rank in each comparison'!AF223</f>
        <v>0</v>
      </c>
      <c r="BH222" s="6">
        <f>'[1]Service Rank in each comparison'!AG223</f>
        <v>0</v>
      </c>
      <c r="BI222" s="7">
        <f t="shared" si="74"/>
        <v>1</v>
      </c>
      <c r="BJ222" s="2" t="str">
        <f>IF('[1]Service Rank in each comparison'!AH223="","",'[1]Service Rank in each comparison'!$C223)</f>
        <v/>
      </c>
      <c r="BK222" s="5">
        <f>'[1]Service Rank in each comparison'!AH223</f>
        <v>0</v>
      </c>
      <c r="BL222" s="6">
        <f>'[1]Service Rank in each comparison'!AI223</f>
        <v>0</v>
      </c>
      <c r="BM222" s="7">
        <f t="shared" si="75"/>
        <v>1</v>
      </c>
      <c r="BN222" s="2" t="str">
        <f>IF('[1]Service Rank in each comparison'!AJ223="","",'[1]Service Rank in each comparison'!$C223)</f>
        <v/>
      </c>
      <c r="BO222" s="5">
        <f>'[1]Service Rank in each comparison'!AJ223</f>
        <v>0</v>
      </c>
      <c r="BP222" s="6">
        <f>'[1]Service Rank in each comparison'!AK223</f>
        <v>0</v>
      </c>
      <c r="BQ222" s="7">
        <f t="shared" si="76"/>
        <v>1</v>
      </c>
      <c r="BR222" s="2" t="str">
        <f>IF('[1]Service Rank in each comparison'!AL223="","",'[1]Service Rank in each comparison'!$C223)</f>
        <v/>
      </c>
      <c r="BS222" s="5">
        <f>'[1]Service Rank in each comparison'!AL223</f>
        <v>0</v>
      </c>
      <c r="BT222" s="6">
        <f>'[1]Service Rank in each comparison'!AM223</f>
        <v>0</v>
      </c>
      <c r="BU222" s="7">
        <f t="shared" si="77"/>
        <v>1</v>
      </c>
      <c r="BV222" s="2" t="str">
        <f>IF('[1]Service Rank in each comparison'!AN223="","",'[1]Service Rank in each comparison'!$C223)</f>
        <v/>
      </c>
      <c r="BW222" s="5">
        <f>'[1]Service Rank in each comparison'!AN223</f>
        <v>0</v>
      </c>
      <c r="BX222" s="6">
        <f>'[1]Service Rank in each comparison'!AO223</f>
        <v>0</v>
      </c>
      <c r="BY222" s="7">
        <f t="shared" si="78"/>
        <v>1</v>
      </c>
      <c r="BZ222" s="2" t="str">
        <f>IF('[1]Service Rank in each comparison'!AP223="","",'[1]Service Rank in each comparison'!$C223)</f>
        <v/>
      </c>
      <c r="CA222" s="5">
        <f>'[1]Service Rank in each comparison'!AP223</f>
        <v>0</v>
      </c>
      <c r="CB222" s="6">
        <f>'[1]Service Rank in each comparison'!AQ223</f>
        <v>0</v>
      </c>
      <c r="CC222" s="7">
        <f t="shared" si="79"/>
        <v>1</v>
      </c>
      <c r="CE222" s="2" t="s">
        <v>299</v>
      </c>
      <c r="CF222" s="125" t="s">
        <v>299</v>
      </c>
      <c r="CG222" s="126" t="s">
        <v>299</v>
      </c>
      <c r="CH222" s="127" t="s">
        <v>299</v>
      </c>
      <c r="CI222" s="2" t="s">
        <v>299</v>
      </c>
      <c r="CJ222" s="125" t="s">
        <v>299</v>
      </c>
      <c r="CK222" s="126" t="s">
        <v>299</v>
      </c>
      <c r="CL222" s="127" t="s">
        <v>299</v>
      </c>
      <c r="CM222" s="2" t="s">
        <v>299</v>
      </c>
      <c r="CN222" s="125" t="s">
        <v>299</v>
      </c>
      <c r="CO222" s="126" t="s">
        <v>299</v>
      </c>
      <c r="CP222" s="127" t="s">
        <v>299</v>
      </c>
      <c r="CQ222" s="2" t="s">
        <v>299</v>
      </c>
      <c r="CR222" s="125" t="s">
        <v>299</v>
      </c>
      <c r="CS222" s="126" t="s">
        <v>299</v>
      </c>
      <c r="CT222" s="127" t="s">
        <v>299</v>
      </c>
      <c r="CU222" s="2" t="s">
        <v>299</v>
      </c>
      <c r="CV222" s="125" t="s">
        <v>299</v>
      </c>
      <c r="CW222" s="126" t="s">
        <v>299</v>
      </c>
      <c r="CX222" s="127" t="s">
        <v>299</v>
      </c>
      <c r="CY222" s="2" t="s">
        <v>299</v>
      </c>
      <c r="CZ222" s="125" t="s">
        <v>299</v>
      </c>
      <c r="DA222" s="126" t="s">
        <v>299</v>
      </c>
      <c r="DB222" s="127" t="s">
        <v>299</v>
      </c>
      <c r="DC222" s="2" t="s">
        <v>299</v>
      </c>
      <c r="DD222" s="125" t="s">
        <v>299</v>
      </c>
      <c r="DE222" s="126" t="s">
        <v>299</v>
      </c>
      <c r="DF222" s="127" t="s">
        <v>299</v>
      </c>
      <c r="DG222" s="2" t="s">
        <v>299</v>
      </c>
      <c r="DH222" s="125" t="s">
        <v>299</v>
      </c>
      <c r="DI222" s="126" t="s">
        <v>299</v>
      </c>
      <c r="DJ222" s="127" t="s">
        <v>299</v>
      </c>
      <c r="DK222" s="2" t="s">
        <v>299</v>
      </c>
      <c r="DL222" s="125" t="s">
        <v>299</v>
      </c>
      <c r="DM222" s="126" t="s">
        <v>299</v>
      </c>
      <c r="DN222" s="127" t="s">
        <v>299</v>
      </c>
      <c r="DO222" s="2" t="s">
        <v>299</v>
      </c>
      <c r="DP222" s="125" t="s">
        <v>299</v>
      </c>
      <c r="DQ222" s="126" t="s">
        <v>299</v>
      </c>
      <c r="DR222" s="127" t="s">
        <v>299</v>
      </c>
      <c r="DS222" s="2" t="s">
        <v>299</v>
      </c>
      <c r="DT222" s="125" t="s">
        <v>299</v>
      </c>
      <c r="DU222" s="126" t="s">
        <v>299</v>
      </c>
      <c r="DV222" s="127" t="s">
        <v>299</v>
      </c>
      <c r="DW222" s="2" t="s">
        <v>299</v>
      </c>
      <c r="DX222" s="125" t="s">
        <v>299</v>
      </c>
      <c r="DY222" s="126" t="s">
        <v>299</v>
      </c>
      <c r="DZ222" s="127" t="s">
        <v>299</v>
      </c>
      <c r="EA222" s="2" t="s">
        <v>299</v>
      </c>
      <c r="EB222" s="125" t="s">
        <v>299</v>
      </c>
      <c r="EC222" s="126" t="s">
        <v>299</v>
      </c>
      <c r="ED222" s="127" t="s">
        <v>299</v>
      </c>
      <c r="EE222" s="2" t="s">
        <v>299</v>
      </c>
      <c r="EF222" s="125" t="s">
        <v>299</v>
      </c>
      <c r="EG222" s="126" t="s">
        <v>299</v>
      </c>
      <c r="EH222" s="127" t="s">
        <v>299</v>
      </c>
      <c r="EI222" s="2" t="s">
        <v>299</v>
      </c>
      <c r="EJ222" s="125" t="s">
        <v>299</v>
      </c>
      <c r="EK222" s="126" t="s">
        <v>299</v>
      </c>
      <c r="EL222" s="127" t="s">
        <v>299</v>
      </c>
      <c r="EM222" s="2" t="s">
        <v>299</v>
      </c>
      <c r="EN222" s="125" t="s">
        <v>299</v>
      </c>
      <c r="EO222" s="126" t="s">
        <v>299</v>
      </c>
      <c r="EP222" s="127" t="s">
        <v>299</v>
      </c>
      <c r="EQ222" s="2" t="s">
        <v>299</v>
      </c>
      <c r="ER222" s="125" t="s">
        <v>299</v>
      </c>
      <c r="ES222" s="126" t="s">
        <v>299</v>
      </c>
      <c r="ET222" s="127" t="s">
        <v>299</v>
      </c>
      <c r="EU222" s="2" t="s">
        <v>299</v>
      </c>
      <c r="EV222" s="125" t="s">
        <v>299</v>
      </c>
      <c r="EW222" s="126" t="s">
        <v>299</v>
      </c>
      <c r="EX222" s="127" t="s">
        <v>299</v>
      </c>
      <c r="EY222" s="2" t="s">
        <v>299</v>
      </c>
      <c r="EZ222" s="125" t="s">
        <v>299</v>
      </c>
      <c r="FA222" s="126" t="s">
        <v>299</v>
      </c>
      <c r="FB222" s="127" t="s">
        <v>299</v>
      </c>
      <c r="FC222" s="2" t="s">
        <v>299</v>
      </c>
      <c r="FD222" s="125" t="s">
        <v>299</v>
      </c>
      <c r="FE222" s="126" t="s">
        <v>299</v>
      </c>
      <c r="FF222" s="127" t="s">
        <v>299</v>
      </c>
    </row>
    <row r="223" spans="2:162">
      <c r="B223" s="2" t="str">
        <f>IF('[1]Service Rank in each comparison'!D224="","",'[1]Service Rank in each comparison'!$C224)</f>
        <v>Systemic lupus erythematosus</v>
      </c>
      <c r="C223" s="5">
        <f>'[1]Service Rank in each comparison'!D224</f>
        <v>42.1930405459029</v>
      </c>
      <c r="D223" s="6">
        <f>IF('[1]Service Rank in each comparison'!E224="","",'[1]Service Rank in each comparison'!E224)</f>
        <v>-28.0037709457607</v>
      </c>
      <c r="E223" s="7">
        <f t="shared" si="60"/>
        <v>1</v>
      </c>
      <c r="F223" s="2" t="str">
        <f>IF('[1]Service Rank in each comparison'!F224="","",'[1]Service Rank in each comparison'!$C224)</f>
        <v>Systemic lupus erythematosus</v>
      </c>
      <c r="G223" s="5">
        <f>'[1]Service Rank in each comparison'!F224</f>
        <v>480.780235986147</v>
      </c>
      <c r="H223" s="6">
        <f>'[1]Service Rank in each comparison'!G224</f>
        <v>-166.629835081038</v>
      </c>
      <c r="I223" s="7">
        <f t="shared" si="61"/>
        <v>1</v>
      </c>
      <c r="J223" s="2" t="str">
        <f>IF('[1]Service Rank in each comparison'!H224="","",'[1]Service Rank in each comparison'!$C224)</f>
        <v>Systemic lupus erythematosus</v>
      </c>
      <c r="K223" s="5">
        <f>'[1]Service Rank in each comparison'!H224</f>
        <v>118.851131256243</v>
      </c>
      <c r="L223" s="6">
        <f>'[1]Service Rank in each comparison'!I224</f>
        <v>-73.9246153159232</v>
      </c>
      <c r="M223" s="7">
        <f t="shared" si="62"/>
        <v>1</v>
      </c>
      <c r="N223" s="2" t="str">
        <f>IF('[1]Service Rank in each comparison'!J224="","",'[1]Service Rank in each comparison'!$C224)</f>
        <v/>
      </c>
      <c r="O223" s="5">
        <f>'[1]Service Rank in each comparison'!J224</f>
        <v>0</v>
      </c>
      <c r="P223" s="6">
        <f>'[1]Service Rank in each comparison'!K224</f>
        <v>0</v>
      </c>
      <c r="Q223" s="7">
        <f t="shared" si="63"/>
        <v>1</v>
      </c>
      <c r="R223" s="2" t="str">
        <f>IF('[1]Service Rank in each comparison'!L224="","",'[1]Service Rank in each comparison'!$C224)</f>
        <v/>
      </c>
      <c r="S223" s="5">
        <f>'[1]Service Rank in each comparison'!L224</f>
        <v>0</v>
      </c>
      <c r="T223" s="6">
        <f>'[1]Service Rank in each comparison'!M224</f>
        <v>0</v>
      </c>
      <c r="U223" s="7">
        <f t="shared" si="64"/>
        <v>1</v>
      </c>
      <c r="V223" s="2" t="str">
        <f>IF('[1]Service Rank in each comparison'!N224="","",'[1]Service Rank in each comparison'!$C224)</f>
        <v/>
      </c>
      <c r="W223" s="5">
        <f>'[1]Service Rank in each comparison'!N224</f>
        <v>0</v>
      </c>
      <c r="X223" s="6">
        <f>'[1]Service Rank in each comparison'!O224</f>
        <v>0</v>
      </c>
      <c r="Y223" s="7">
        <f t="shared" si="65"/>
        <v>1</v>
      </c>
      <c r="Z223" s="2" t="str">
        <f>IF('[1]Service Rank in each comparison'!P224="","",'[1]Service Rank in each comparison'!$C224)</f>
        <v/>
      </c>
      <c r="AA223" s="5">
        <f>'[1]Service Rank in each comparison'!P224</f>
        <v>0</v>
      </c>
      <c r="AB223" s="6">
        <f>'[1]Service Rank in each comparison'!Q224</f>
        <v>0</v>
      </c>
      <c r="AC223" s="7">
        <f t="shared" si="66"/>
        <v>1</v>
      </c>
      <c r="AD223" s="2" t="str">
        <f>IF('[1]Service Rank in each comparison'!R224="","",'[1]Service Rank in each comparison'!$C224)</f>
        <v/>
      </c>
      <c r="AE223" s="5">
        <f>'[1]Service Rank in each comparison'!R224</f>
        <v>0</v>
      </c>
      <c r="AF223" s="6">
        <f>'[1]Service Rank in each comparison'!S224</f>
        <v>0</v>
      </c>
      <c r="AG223" s="7">
        <f t="shared" si="67"/>
        <v>1</v>
      </c>
      <c r="AH223" s="2" t="str">
        <f>IF('[1]Service Rank in each comparison'!T224="","",'[1]Service Rank in each comparison'!$C224)</f>
        <v/>
      </c>
      <c r="AI223" s="5">
        <f>'[1]Service Rank in each comparison'!T224</f>
        <v>0</v>
      </c>
      <c r="AJ223" s="6">
        <f>'[1]Service Rank in each comparison'!U224</f>
        <v>0</v>
      </c>
      <c r="AK223" s="7">
        <f t="shared" si="68"/>
        <v>1</v>
      </c>
      <c r="AL223" s="2" t="str">
        <f>IF('[1]Service Rank in each comparison'!V224="","",'[1]Service Rank in each comparison'!$C224)</f>
        <v/>
      </c>
      <c r="AM223" s="5">
        <f>'[1]Service Rank in each comparison'!V224</f>
        <v>0</v>
      </c>
      <c r="AN223" s="6">
        <f>'[1]Service Rank in each comparison'!W224</f>
        <v>0</v>
      </c>
      <c r="AO223" s="7">
        <f t="shared" si="69"/>
        <v>1</v>
      </c>
      <c r="AP223" s="2" t="str">
        <f>IF('[1]Service Rank in each comparison'!X224="","",'[1]Service Rank in each comparison'!$C224)</f>
        <v/>
      </c>
      <c r="AQ223" s="5">
        <f>'[1]Service Rank in each comparison'!X224</f>
        <v>0</v>
      </c>
      <c r="AR223" s="6">
        <f>'[1]Service Rank in each comparison'!Y224</f>
        <v>0</v>
      </c>
      <c r="AS223" s="7">
        <f t="shared" si="70"/>
        <v>1</v>
      </c>
      <c r="AT223" s="2" t="str">
        <f>IF('[1]Service Rank in each comparison'!Z224="","",'[1]Service Rank in each comparison'!$C224)</f>
        <v/>
      </c>
      <c r="AU223" s="5">
        <f>'[1]Service Rank in each comparison'!Z224</f>
        <v>0</v>
      </c>
      <c r="AV223" s="6">
        <f>'[1]Service Rank in each comparison'!AA224</f>
        <v>0</v>
      </c>
      <c r="AW223" s="7">
        <f t="shared" si="71"/>
        <v>1</v>
      </c>
      <c r="AX223" s="2" t="str">
        <f>IF('[1]Service Rank in each comparison'!AB224="","",'[1]Service Rank in each comparison'!$C224)</f>
        <v/>
      </c>
      <c r="AY223" s="5">
        <f>'[1]Service Rank in each comparison'!AB224</f>
        <v>0</v>
      </c>
      <c r="AZ223" s="6">
        <f>'[1]Service Rank in each comparison'!AC224</f>
        <v>0</v>
      </c>
      <c r="BA223" s="7">
        <f t="shared" si="72"/>
        <v>1</v>
      </c>
      <c r="BB223" s="2" t="str">
        <f>IF('[1]Service Rank in each comparison'!AD224="","",'[1]Service Rank in each comparison'!$C224)</f>
        <v/>
      </c>
      <c r="BC223" s="5">
        <f>'[1]Service Rank in each comparison'!AD224</f>
        <v>0</v>
      </c>
      <c r="BD223" s="6">
        <f>'[1]Service Rank in each comparison'!AE224</f>
        <v>0</v>
      </c>
      <c r="BE223" s="7">
        <f t="shared" si="73"/>
        <v>1</v>
      </c>
      <c r="BF223" s="2" t="str">
        <f>IF('[1]Service Rank in each comparison'!AF224="","",'[1]Service Rank in each comparison'!$C224)</f>
        <v/>
      </c>
      <c r="BG223" s="5">
        <f>'[1]Service Rank in each comparison'!AF224</f>
        <v>0</v>
      </c>
      <c r="BH223" s="6">
        <f>'[1]Service Rank in each comparison'!AG224</f>
        <v>0</v>
      </c>
      <c r="BI223" s="7">
        <f t="shared" si="74"/>
        <v>1</v>
      </c>
      <c r="BJ223" s="2" t="str">
        <f>IF('[1]Service Rank in each comparison'!AH224="","",'[1]Service Rank in each comparison'!$C224)</f>
        <v/>
      </c>
      <c r="BK223" s="5">
        <f>'[1]Service Rank in each comparison'!AH224</f>
        <v>0</v>
      </c>
      <c r="BL223" s="6">
        <f>'[1]Service Rank in each comparison'!AI224</f>
        <v>0</v>
      </c>
      <c r="BM223" s="7">
        <f t="shared" si="75"/>
        <v>1</v>
      </c>
      <c r="BN223" s="2" t="str">
        <f>IF('[1]Service Rank in each comparison'!AJ224="","",'[1]Service Rank in each comparison'!$C224)</f>
        <v/>
      </c>
      <c r="BO223" s="5">
        <f>'[1]Service Rank in each comparison'!AJ224</f>
        <v>0</v>
      </c>
      <c r="BP223" s="6">
        <f>'[1]Service Rank in each comparison'!AK224</f>
        <v>0</v>
      </c>
      <c r="BQ223" s="7">
        <f t="shared" si="76"/>
        <v>1</v>
      </c>
      <c r="BR223" s="2" t="str">
        <f>IF('[1]Service Rank in each comparison'!AL224="","",'[1]Service Rank in each comparison'!$C224)</f>
        <v/>
      </c>
      <c r="BS223" s="5">
        <f>'[1]Service Rank in each comparison'!AL224</f>
        <v>0</v>
      </c>
      <c r="BT223" s="6">
        <f>'[1]Service Rank in each comparison'!AM224</f>
        <v>0</v>
      </c>
      <c r="BU223" s="7">
        <f t="shared" si="77"/>
        <v>1</v>
      </c>
      <c r="BV223" s="2" t="str">
        <f>IF('[1]Service Rank in each comparison'!AN224="","",'[1]Service Rank in each comparison'!$C224)</f>
        <v/>
      </c>
      <c r="BW223" s="5">
        <f>'[1]Service Rank in each comparison'!AN224</f>
        <v>0</v>
      </c>
      <c r="BX223" s="6">
        <f>'[1]Service Rank in each comparison'!AO224</f>
        <v>0</v>
      </c>
      <c r="BY223" s="7">
        <f t="shared" si="78"/>
        <v>1</v>
      </c>
      <c r="BZ223" s="2" t="str">
        <f>IF('[1]Service Rank in each comparison'!AP224="","",'[1]Service Rank in each comparison'!$C224)</f>
        <v/>
      </c>
      <c r="CA223" s="5">
        <f>'[1]Service Rank in each comparison'!AP224</f>
        <v>0</v>
      </c>
      <c r="CB223" s="6">
        <f>'[1]Service Rank in each comparison'!AQ224</f>
        <v>0</v>
      </c>
      <c r="CC223" s="7">
        <f t="shared" si="79"/>
        <v>1</v>
      </c>
      <c r="CE223" s="2" t="s">
        <v>299</v>
      </c>
      <c r="CF223" s="125" t="s">
        <v>299</v>
      </c>
      <c r="CG223" s="126" t="s">
        <v>299</v>
      </c>
      <c r="CH223" s="127" t="s">
        <v>299</v>
      </c>
      <c r="CI223" s="2" t="s">
        <v>299</v>
      </c>
      <c r="CJ223" s="125" t="s">
        <v>299</v>
      </c>
      <c r="CK223" s="126" t="s">
        <v>299</v>
      </c>
      <c r="CL223" s="127" t="s">
        <v>299</v>
      </c>
      <c r="CM223" s="2" t="s">
        <v>299</v>
      </c>
      <c r="CN223" s="125" t="s">
        <v>299</v>
      </c>
      <c r="CO223" s="126" t="s">
        <v>299</v>
      </c>
      <c r="CP223" s="127" t="s">
        <v>299</v>
      </c>
      <c r="CQ223" s="2" t="s">
        <v>299</v>
      </c>
      <c r="CR223" s="125" t="s">
        <v>299</v>
      </c>
      <c r="CS223" s="126" t="s">
        <v>299</v>
      </c>
      <c r="CT223" s="127" t="s">
        <v>299</v>
      </c>
      <c r="CU223" s="2" t="s">
        <v>299</v>
      </c>
      <c r="CV223" s="125" t="s">
        <v>299</v>
      </c>
      <c r="CW223" s="126" t="s">
        <v>299</v>
      </c>
      <c r="CX223" s="127" t="s">
        <v>299</v>
      </c>
      <c r="CY223" s="2" t="s">
        <v>299</v>
      </c>
      <c r="CZ223" s="125" t="s">
        <v>299</v>
      </c>
      <c r="DA223" s="126" t="s">
        <v>299</v>
      </c>
      <c r="DB223" s="127" t="s">
        <v>299</v>
      </c>
      <c r="DC223" s="2" t="s">
        <v>299</v>
      </c>
      <c r="DD223" s="125" t="s">
        <v>299</v>
      </c>
      <c r="DE223" s="126" t="s">
        <v>299</v>
      </c>
      <c r="DF223" s="127" t="s">
        <v>299</v>
      </c>
      <c r="DG223" s="2" t="s">
        <v>299</v>
      </c>
      <c r="DH223" s="125" t="s">
        <v>299</v>
      </c>
      <c r="DI223" s="126" t="s">
        <v>299</v>
      </c>
      <c r="DJ223" s="127" t="s">
        <v>299</v>
      </c>
      <c r="DK223" s="2" t="s">
        <v>299</v>
      </c>
      <c r="DL223" s="125" t="s">
        <v>299</v>
      </c>
      <c r="DM223" s="126" t="s">
        <v>299</v>
      </c>
      <c r="DN223" s="127" t="s">
        <v>299</v>
      </c>
      <c r="DO223" s="2" t="s">
        <v>299</v>
      </c>
      <c r="DP223" s="125" t="s">
        <v>299</v>
      </c>
      <c r="DQ223" s="126" t="s">
        <v>299</v>
      </c>
      <c r="DR223" s="127" t="s">
        <v>299</v>
      </c>
      <c r="DS223" s="2" t="s">
        <v>299</v>
      </c>
      <c r="DT223" s="125" t="s">
        <v>299</v>
      </c>
      <c r="DU223" s="126" t="s">
        <v>299</v>
      </c>
      <c r="DV223" s="127" t="s">
        <v>299</v>
      </c>
      <c r="DW223" s="2" t="s">
        <v>299</v>
      </c>
      <c r="DX223" s="125" t="s">
        <v>299</v>
      </c>
      <c r="DY223" s="126" t="s">
        <v>299</v>
      </c>
      <c r="DZ223" s="127" t="s">
        <v>299</v>
      </c>
      <c r="EA223" s="2" t="s">
        <v>299</v>
      </c>
      <c r="EB223" s="125" t="s">
        <v>299</v>
      </c>
      <c r="EC223" s="126" t="s">
        <v>299</v>
      </c>
      <c r="ED223" s="127" t="s">
        <v>299</v>
      </c>
      <c r="EE223" s="2" t="s">
        <v>299</v>
      </c>
      <c r="EF223" s="125" t="s">
        <v>299</v>
      </c>
      <c r="EG223" s="126" t="s">
        <v>299</v>
      </c>
      <c r="EH223" s="127" t="s">
        <v>299</v>
      </c>
      <c r="EI223" s="2" t="s">
        <v>299</v>
      </c>
      <c r="EJ223" s="125" t="s">
        <v>299</v>
      </c>
      <c r="EK223" s="126" t="s">
        <v>299</v>
      </c>
      <c r="EL223" s="127" t="s">
        <v>299</v>
      </c>
      <c r="EM223" s="2" t="s">
        <v>299</v>
      </c>
      <c r="EN223" s="125" t="s">
        <v>299</v>
      </c>
      <c r="EO223" s="126" t="s">
        <v>299</v>
      </c>
      <c r="EP223" s="127" t="s">
        <v>299</v>
      </c>
      <c r="EQ223" s="2" t="s">
        <v>299</v>
      </c>
      <c r="ER223" s="125" t="s">
        <v>299</v>
      </c>
      <c r="ES223" s="126" t="s">
        <v>299</v>
      </c>
      <c r="ET223" s="127" t="s">
        <v>299</v>
      </c>
      <c r="EU223" s="2" t="s">
        <v>299</v>
      </c>
      <c r="EV223" s="125" t="s">
        <v>299</v>
      </c>
      <c r="EW223" s="126" t="s">
        <v>299</v>
      </c>
      <c r="EX223" s="127" t="s">
        <v>299</v>
      </c>
      <c r="EY223" s="2" t="s">
        <v>299</v>
      </c>
      <c r="EZ223" s="125" t="s">
        <v>299</v>
      </c>
      <c r="FA223" s="126" t="s">
        <v>299</v>
      </c>
      <c r="FB223" s="127" t="s">
        <v>299</v>
      </c>
      <c r="FC223" s="2" t="s">
        <v>299</v>
      </c>
      <c r="FD223" s="125" t="s">
        <v>299</v>
      </c>
      <c r="FE223" s="126" t="s">
        <v>299</v>
      </c>
      <c r="FF223" s="127" t="s">
        <v>299</v>
      </c>
    </row>
    <row r="224" spans="2:162">
      <c r="B224" s="2" t="str">
        <f>IF('[1]Service Rank in each comparison'!D225="","",'[1]Service Rank in each comparison'!$C225)</f>
        <v>Rheumatoid arthritis</v>
      </c>
      <c r="C224" s="5">
        <f>'[1]Service Rank in each comparison'!D225</f>
        <v>8.76864975289688</v>
      </c>
      <c r="D224" s="6">
        <f>IF('[1]Service Rank in each comparison'!E225="","",'[1]Service Rank in each comparison'!E225)</f>
        <v>8.76864975289688</v>
      </c>
      <c r="E224" s="7">
        <f t="shared" si="60"/>
        <v>1</v>
      </c>
      <c r="F224" s="2" t="str">
        <f>IF('[1]Service Rank in each comparison'!F225="","",'[1]Service Rank in each comparison'!$C225)</f>
        <v>Rheumatoid arthritis</v>
      </c>
      <c r="G224" s="5">
        <f>'[1]Service Rank in each comparison'!F225</f>
        <v>80.5118682341246</v>
      </c>
      <c r="H224" s="6">
        <f>'[1]Service Rank in each comparison'!G225</f>
        <v>-26.255762210021</v>
      </c>
      <c r="I224" s="7">
        <f t="shared" si="61"/>
        <v>1</v>
      </c>
      <c r="J224" s="2" t="str">
        <f>IF('[1]Service Rank in each comparison'!H225="","",'[1]Service Rank in each comparison'!$C225)</f>
        <v>Rheumatoid arthritis</v>
      </c>
      <c r="K224" s="5">
        <f>'[1]Service Rank in each comparison'!H225</f>
        <v>17.5847163324184</v>
      </c>
      <c r="L224" s="6">
        <f>'[1]Service Rank in each comparison'!I225</f>
        <v>-3.45417009633777</v>
      </c>
      <c r="M224" s="7">
        <f t="shared" si="62"/>
        <v>1</v>
      </c>
      <c r="N224" s="2" t="str">
        <f>IF('[1]Service Rank in each comparison'!J225="","",'[1]Service Rank in each comparison'!$C225)</f>
        <v/>
      </c>
      <c r="O224" s="5">
        <f>'[1]Service Rank in each comparison'!J225</f>
        <v>0</v>
      </c>
      <c r="P224" s="6">
        <f>'[1]Service Rank in each comparison'!K225</f>
        <v>0</v>
      </c>
      <c r="Q224" s="7">
        <f t="shared" si="63"/>
        <v>1</v>
      </c>
      <c r="R224" s="2" t="str">
        <f>IF('[1]Service Rank in each comparison'!L225="","",'[1]Service Rank in each comparison'!$C225)</f>
        <v/>
      </c>
      <c r="S224" s="5">
        <f>'[1]Service Rank in each comparison'!L225</f>
        <v>0</v>
      </c>
      <c r="T224" s="6">
        <f>'[1]Service Rank in each comparison'!M225</f>
        <v>0</v>
      </c>
      <c r="U224" s="7">
        <f t="shared" si="64"/>
        <v>1</v>
      </c>
      <c r="V224" s="2" t="str">
        <f>IF('[1]Service Rank in each comparison'!N225="","",'[1]Service Rank in each comparison'!$C225)</f>
        <v/>
      </c>
      <c r="W224" s="5">
        <f>'[1]Service Rank in each comparison'!N225</f>
        <v>0</v>
      </c>
      <c r="X224" s="6">
        <f>'[1]Service Rank in each comparison'!O225</f>
        <v>0</v>
      </c>
      <c r="Y224" s="7">
        <f t="shared" si="65"/>
        <v>1</v>
      </c>
      <c r="Z224" s="2" t="str">
        <f>IF('[1]Service Rank in each comparison'!P225="","",'[1]Service Rank in each comparison'!$C225)</f>
        <v/>
      </c>
      <c r="AA224" s="5">
        <f>'[1]Service Rank in each comparison'!P225</f>
        <v>0</v>
      </c>
      <c r="AB224" s="6">
        <f>'[1]Service Rank in each comparison'!Q225</f>
        <v>0</v>
      </c>
      <c r="AC224" s="7">
        <f t="shared" si="66"/>
        <v>1</v>
      </c>
      <c r="AD224" s="2" t="str">
        <f>IF('[1]Service Rank in each comparison'!R225="","",'[1]Service Rank in each comparison'!$C225)</f>
        <v/>
      </c>
      <c r="AE224" s="5">
        <f>'[1]Service Rank in each comparison'!R225</f>
        <v>0</v>
      </c>
      <c r="AF224" s="6">
        <f>'[1]Service Rank in each comparison'!S225</f>
        <v>0</v>
      </c>
      <c r="AG224" s="7">
        <f t="shared" si="67"/>
        <v>1</v>
      </c>
      <c r="AH224" s="2" t="str">
        <f>IF('[1]Service Rank in each comparison'!T225="","",'[1]Service Rank in each comparison'!$C225)</f>
        <v/>
      </c>
      <c r="AI224" s="5">
        <f>'[1]Service Rank in each comparison'!T225</f>
        <v>0</v>
      </c>
      <c r="AJ224" s="6">
        <f>'[1]Service Rank in each comparison'!U225</f>
        <v>0</v>
      </c>
      <c r="AK224" s="7">
        <f t="shared" si="68"/>
        <v>1</v>
      </c>
      <c r="AL224" s="2" t="str">
        <f>IF('[1]Service Rank in each comparison'!V225="","",'[1]Service Rank in each comparison'!$C225)</f>
        <v/>
      </c>
      <c r="AM224" s="5">
        <f>'[1]Service Rank in each comparison'!V225</f>
        <v>0</v>
      </c>
      <c r="AN224" s="6">
        <f>'[1]Service Rank in each comparison'!W225</f>
        <v>0</v>
      </c>
      <c r="AO224" s="7">
        <f t="shared" si="69"/>
        <v>1</v>
      </c>
      <c r="AP224" s="2" t="str">
        <f>IF('[1]Service Rank in each comparison'!X225="","",'[1]Service Rank in each comparison'!$C225)</f>
        <v/>
      </c>
      <c r="AQ224" s="5">
        <f>'[1]Service Rank in each comparison'!X225</f>
        <v>0</v>
      </c>
      <c r="AR224" s="6">
        <f>'[1]Service Rank in each comparison'!Y225</f>
        <v>0</v>
      </c>
      <c r="AS224" s="7">
        <f t="shared" si="70"/>
        <v>1</v>
      </c>
      <c r="AT224" s="2" t="str">
        <f>IF('[1]Service Rank in each comparison'!Z225="","",'[1]Service Rank in each comparison'!$C225)</f>
        <v/>
      </c>
      <c r="AU224" s="5">
        <f>'[1]Service Rank in each comparison'!Z225</f>
        <v>0</v>
      </c>
      <c r="AV224" s="6">
        <f>'[1]Service Rank in each comparison'!AA225</f>
        <v>0</v>
      </c>
      <c r="AW224" s="7">
        <f t="shared" si="71"/>
        <v>1</v>
      </c>
      <c r="AX224" s="2" t="str">
        <f>IF('[1]Service Rank in each comparison'!AB225="","",'[1]Service Rank in each comparison'!$C225)</f>
        <v/>
      </c>
      <c r="AY224" s="5">
        <f>'[1]Service Rank in each comparison'!AB225</f>
        <v>0</v>
      </c>
      <c r="AZ224" s="6">
        <f>'[1]Service Rank in each comparison'!AC225</f>
        <v>0</v>
      </c>
      <c r="BA224" s="7">
        <f t="shared" si="72"/>
        <v>1</v>
      </c>
      <c r="BB224" s="2" t="str">
        <f>IF('[1]Service Rank in each comparison'!AD225="","",'[1]Service Rank in each comparison'!$C225)</f>
        <v/>
      </c>
      <c r="BC224" s="5">
        <f>'[1]Service Rank in each comparison'!AD225</f>
        <v>0</v>
      </c>
      <c r="BD224" s="6">
        <f>'[1]Service Rank in each comparison'!AE225</f>
        <v>0</v>
      </c>
      <c r="BE224" s="7">
        <f t="shared" si="73"/>
        <v>1</v>
      </c>
      <c r="BF224" s="2" t="str">
        <f>IF('[1]Service Rank in each comparison'!AF225="","",'[1]Service Rank in each comparison'!$C225)</f>
        <v/>
      </c>
      <c r="BG224" s="5">
        <f>'[1]Service Rank in each comparison'!AF225</f>
        <v>0</v>
      </c>
      <c r="BH224" s="6">
        <f>'[1]Service Rank in each comparison'!AG225</f>
        <v>0</v>
      </c>
      <c r="BI224" s="7">
        <f t="shared" si="74"/>
        <v>1</v>
      </c>
      <c r="BJ224" s="2" t="str">
        <f>IF('[1]Service Rank in each comparison'!AH225="","",'[1]Service Rank in each comparison'!$C225)</f>
        <v/>
      </c>
      <c r="BK224" s="5">
        <f>'[1]Service Rank in each comparison'!AH225</f>
        <v>0</v>
      </c>
      <c r="BL224" s="6">
        <f>'[1]Service Rank in each comparison'!AI225</f>
        <v>0</v>
      </c>
      <c r="BM224" s="7">
        <f t="shared" si="75"/>
        <v>1</v>
      </c>
      <c r="BN224" s="2" t="str">
        <f>IF('[1]Service Rank in each comparison'!AJ225="","",'[1]Service Rank in each comparison'!$C225)</f>
        <v/>
      </c>
      <c r="BO224" s="5">
        <f>'[1]Service Rank in each comparison'!AJ225</f>
        <v>0</v>
      </c>
      <c r="BP224" s="6">
        <f>'[1]Service Rank in each comparison'!AK225</f>
        <v>0</v>
      </c>
      <c r="BQ224" s="7">
        <f t="shared" si="76"/>
        <v>1</v>
      </c>
      <c r="BR224" s="2" t="str">
        <f>IF('[1]Service Rank in each comparison'!AL225="","",'[1]Service Rank in each comparison'!$C225)</f>
        <v/>
      </c>
      <c r="BS224" s="5">
        <f>'[1]Service Rank in each comparison'!AL225</f>
        <v>0</v>
      </c>
      <c r="BT224" s="6">
        <f>'[1]Service Rank in each comparison'!AM225</f>
        <v>0</v>
      </c>
      <c r="BU224" s="7">
        <f t="shared" si="77"/>
        <v>1</v>
      </c>
      <c r="BV224" s="2" t="str">
        <f>IF('[1]Service Rank in each comparison'!AN225="","",'[1]Service Rank in each comparison'!$C225)</f>
        <v/>
      </c>
      <c r="BW224" s="5">
        <f>'[1]Service Rank in each comparison'!AN225</f>
        <v>0</v>
      </c>
      <c r="BX224" s="6">
        <f>'[1]Service Rank in each comparison'!AO225</f>
        <v>0</v>
      </c>
      <c r="BY224" s="7">
        <f t="shared" si="78"/>
        <v>1</v>
      </c>
      <c r="BZ224" s="2" t="str">
        <f>IF('[1]Service Rank in each comparison'!AP225="","",'[1]Service Rank in each comparison'!$C225)</f>
        <v/>
      </c>
      <c r="CA224" s="5">
        <f>'[1]Service Rank in each comparison'!AP225</f>
        <v>0</v>
      </c>
      <c r="CB224" s="6">
        <f>'[1]Service Rank in each comparison'!AQ225</f>
        <v>0</v>
      </c>
      <c r="CC224" s="7">
        <f t="shared" si="79"/>
        <v>1</v>
      </c>
      <c r="CE224" s="2" t="s">
        <v>299</v>
      </c>
      <c r="CF224" s="125" t="s">
        <v>299</v>
      </c>
      <c r="CG224" s="126" t="s">
        <v>299</v>
      </c>
      <c r="CH224" s="127" t="s">
        <v>299</v>
      </c>
      <c r="CI224" s="2" t="s">
        <v>299</v>
      </c>
      <c r="CJ224" s="125" t="s">
        <v>299</v>
      </c>
      <c r="CK224" s="126" t="s">
        <v>299</v>
      </c>
      <c r="CL224" s="127" t="s">
        <v>299</v>
      </c>
      <c r="CM224" s="2" t="s">
        <v>299</v>
      </c>
      <c r="CN224" s="125" t="s">
        <v>299</v>
      </c>
      <c r="CO224" s="126" t="s">
        <v>299</v>
      </c>
      <c r="CP224" s="127" t="s">
        <v>299</v>
      </c>
      <c r="CQ224" s="2" t="s">
        <v>299</v>
      </c>
      <c r="CR224" s="125" t="s">
        <v>299</v>
      </c>
      <c r="CS224" s="126" t="s">
        <v>299</v>
      </c>
      <c r="CT224" s="127" t="s">
        <v>299</v>
      </c>
      <c r="CU224" s="2" t="s">
        <v>299</v>
      </c>
      <c r="CV224" s="125" t="s">
        <v>299</v>
      </c>
      <c r="CW224" s="126" t="s">
        <v>299</v>
      </c>
      <c r="CX224" s="127" t="s">
        <v>299</v>
      </c>
      <c r="CY224" s="2" t="s">
        <v>299</v>
      </c>
      <c r="CZ224" s="125" t="s">
        <v>299</v>
      </c>
      <c r="DA224" s="126" t="s">
        <v>299</v>
      </c>
      <c r="DB224" s="127" t="s">
        <v>299</v>
      </c>
      <c r="DC224" s="2" t="s">
        <v>299</v>
      </c>
      <c r="DD224" s="125" t="s">
        <v>299</v>
      </c>
      <c r="DE224" s="126" t="s">
        <v>299</v>
      </c>
      <c r="DF224" s="127" t="s">
        <v>299</v>
      </c>
      <c r="DG224" s="2" t="s">
        <v>299</v>
      </c>
      <c r="DH224" s="125" t="s">
        <v>299</v>
      </c>
      <c r="DI224" s="126" t="s">
        <v>299</v>
      </c>
      <c r="DJ224" s="127" t="s">
        <v>299</v>
      </c>
      <c r="DK224" s="2" t="s">
        <v>299</v>
      </c>
      <c r="DL224" s="125" t="s">
        <v>299</v>
      </c>
      <c r="DM224" s="126" t="s">
        <v>299</v>
      </c>
      <c r="DN224" s="127" t="s">
        <v>299</v>
      </c>
      <c r="DO224" s="2" t="s">
        <v>299</v>
      </c>
      <c r="DP224" s="125" t="s">
        <v>299</v>
      </c>
      <c r="DQ224" s="126" t="s">
        <v>299</v>
      </c>
      <c r="DR224" s="127" t="s">
        <v>299</v>
      </c>
      <c r="DS224" s="2" t="s">
        <v>299</v>
      </c>
      <c r="DT224" s="125" t="s">
        <v>299</v>
      </c>
      <c r="DU224" s="126" t="s">
        <v>299</v>
      </c>
      <c r="DV224" s="127" t="s">
        <v>299</v>
      </c>
      <c r="DW224" s="2" t="s">
        <v>299</v>
      </c>
      <c r="DX224" s="125" t="s">
        <v>299</v>
      </c>
      <c r="DY224" s="126" t="s">
        <v>299</v>
      </c>
      <c r="DZ224" s="127" t="s">
        <v>299</v>
      </c>
      <c r="EA224" s="2" t="s">
        <v>299</v>
      </c>
      <c r="EB224" s="125" t="s">
        <v>299</v>
      </c>
      <c r="EC224" s="126" t="s">
        <v>299</v>
      </c>
      <c r="ED224" s="127" t="s">
        <v>299</v>
      </c>
      <c r="EE224" s="2" t="s">
        <v>299</v>
      </c>
      <c r="EF224" s="125" t="s">
        <v>299</v>
      </c>
      <c r="EG224" s="126" t="s">
        <v>299</v>
      </c>
      <c r="EH224" s="127" t="s">
        <v>299</v>
      </c>
      <c r="EI224" s="2" t="s">
        <v>299</v>
      </c>
      <c r="EJ224" s="125" t="s">
        <v>299</v>
      </c>
      <c r="EK224" s="126" t="s">
        <v>299</v>
      </c>
      <c r="EL224" s="127" t="s">
        <v>299</v>
      </c>
      <c r="EM224" s="2" t="s">
        <v>299</v>
      </c>
      <c r="EN224" s="125" t="s">
        <v>299</v>
      </c>
      <c r="EO224" s="126" t="s">
        <v>299</v>
      </c>
      <c r="EP224" s="127" t="s">
        <v>299</v>
      </c>
      <c r="EQ224" s="2" t="s">
        <v>299</v>
      </c>
      <c r="ER224" s="125" t="s">
        <v>299</v>
      </c>
      <c r="ES224" s="126" t="s">
        <v>299</v>
      </c>
      <c r="ET224" s="127" t="s">
        <v>299</v>
      </c>
      <c r="EU224" s="2" t="s">
        <v>299</v>
      </c>
      <c r="EV224" s="125" t="s">
        <v>299</v>
      </c>
      <c r="EW224" s="126" t="s">
        <v>299</v>
      </c>
      <c r="EX224" s="127" t="s">
        <v>299</v>
      </c>
      <c r="EY224" s="2" t="s">
        <v>299</v>
      </c>
      <c r="EZ224" s="125" t="s">
        <v>299</v>
      </c>
      <c r="FA224" s="126" t="s">
        <v>299</v>
      </c>
      <c r="FB224" s="127" t="s">
        <v>299</v>
      </c>
      <c r="FC224" s="2" t="s">
        <v>299</v>
      </c>
      <c r="FD224" s="125" t="s">
        <v>299</v>
      </c>
      <c r="FE224" s="126" t="s">
        <v>299</v>
      </c>
      <c r="FF224" s="127" t="s">
        <v>299</v>
      </c>
    </row>
    <row r="225" spans="2:162">
      <c r="B225" s="2" t="str">
        <f>IF('[1]Service Rank in each comparison'!D226="","",'[1]Service Rank in each comparison'!$C226)</f>
        <v>Allograft rejection</v>
      </c>
      <c r="C225" s="5">
        <f>'[1]Service Rank in each comparison'!D226</f>
        <v>21.6780507779951</v>
      </c>
      <c r="D225" s="6">
        <f>IF('[1]Service Rank in each comparison'!E226="","",'[1]Service Rank in each comparison'!E226)</f>
        <v>21.6780507779951</v>
      </c>
      <c r="E225" s="7">
        <f t="shared" si="60"/>
        <v>1</v>
      </c>
      <c r="F225" s="2" t="str">
        <f>IF('[1]Service Rank in each comparison'!F226="","",'[1]Service Rank in each comparison'!$C226)</f>
        <v>Allograft rejection</v>
      </c>
      <c r="G225" s="5">
        <f>'[1]Service Rank in each comparison'!F226</f>
        <v>201.674205440089</v>
      </c>
      <c r="H225" s="6">
        <f>'[1]Service Rank in each comparison'!G226</f>
        <v>-201.674205440089</v>
      </c>
      <c r="I225" s="7">
        <f t="shared" si="61"/>
        <v>1</v>
      </c>
      <c r="J225" s="2" t="str">
        <f>IF('[1]Service Rank in each comparison'!H226="","",'[1]Service Rank in each comparison'!$C226)</f>
        <v/>
      </c>
      <c r="K225" s="5">
        <f>'[1]Service Rank in each comparison'!H226</f>
        <v>0</v>
      </c>
      <c r="L225" s="6">
        <f>'[1]Service Rank in each comparison'!I226</f>
        <v>0</v>
      </c>
      <c r="M225" s="7">
        <f t="shared" si="62"/>
        <v>1</v>
      </c>
      <c r="N225" s="2" t="str">
        <f>IF('[1]Service Rank in each comparison'!J226="","",'[1]Service Rank in each comparison'!$C226)</f>
        <v/>
      </c>
      <c r="O225" s="5">
        <f>'[1]Service Rank in each comparison'!J226</f>
        <v>0</v>
      </c>
      <c r="P225" s="6">
        <f>'[1]Service Rank in each comparison'!K226</f>
        <v>0</v>
      </c>
      <c r="Q225" s="7">
        <f t="shared" si="63"/>
        <v>1</v>
      </c>
      <c r="R225" s="2" t="str">
        <f>IF('[1]Service Rank in each comparison'!L226="","",'[1]Service Rank in each comparison'!$C226)</f>
        <v/>
      </c>
      <c r="S225" s="5">
        <f>'[1]Service Rank in each comparison'!L226</f>
        <v>0</v>
      </c>
      <c r="T225" s="6">
        <f>'[1]Service Rank in each comparison'!M226</f>
        <v>0</v>
      </c>
      <c r="U225" s="7">
        <f t="shared" si="64"/>
        <v>1</v>
      </c>
      <c r="V225" s="2" t="str">
        <f>IF('[1]Service Rank in each comparison'!N226="","",'[1]Service Rank in each comparison'!$C226)</f>
        <v/>
      </c>
      <c r="W225" s="5">
        <f>'[1]Service Rank in each comparison'!N226</f>
        <v>0</v>
      </c>
      <c r="X225" s="6">
        <f>'[1]Service Rank in each comparison'!O226</f>
        <v>0</v>
      </c>
      <c r="Y225" s="7">
        <f t="shared" si="65"/>
        <v>1</v>
      </c>
      <c r="Z225" s="2" t="str">
        <f>IF('[1]Service Rank in each comparison'!P226="","",'[1]Service Rank in each comparison'!$C226)</f>
        <v/>
      </c>
      <c r="AA225" s="5">
        <f>'[1]Service Rank in each comparison'!P226</f>
        <v>0</v>
      </c>
      <c r="AB225" s="6">
        <f>'[1]Service Rank in each comparison'!Q226</f>
        <v>0</v>
      </c>
      <c r="AC225" s="7">
        <f t="shared" si="66"/>
        <v>1</v>
      </c>
      <c r="AD225" s="2" t="str">
        <f>IF('[1]Service Rank in each comparison'!R226="","",'[1]Service Rank in each comparison'!$C226)</f>
        <v/>
      </c>
      <c r="AE225" s="5">
        <f>'[1]Service Rank in each comparison'!R226</f>
        <v>0</v>
      </c>
      <c r="AF225" s="6">
        <f>'[1]Service Rank in each comparison'!S226</f>
        <v>0</v>
      </c>
      <c r="AG225" s="7">
        <f t="shared" si="67"/>
        <v>1</v>
      </c>
      <c r="AH225" s="2" t="str">
        <f>IF('[1]Service Rank in each comparison'!T226="","",'[1]Service Rank in each comparison'!$C226)</f>
        <v/>
      </c>
      <c r="AI225" s="5">
        <f>'[1]Service Rank in each comparison'!T226</f>
        <v>0</v>
      </c>
      <c r="AJ225" s="6">
        <f>'[1]Service Rank in each comparison'!U226</f>
        <v>0</v>
      </c>
      <c r="AK225" s="7">
        <f t="shared" si="68"/>
        <v>1</v>
      </c>
      <c r="AL225" s="2" t="str">
        <f>IF('[1]Service Rank in each comparison'!V226="","",'[1]Service Rank in each comparison'!$C226)</f>
        <v/>
      </c>
      <c r="AM225" s="5">
        <f>'[1]Service Rank in each comparison'!V226</f>
        <v>0</v>
      </c>
      <c r="AN225" s="6">
        <f>'[1]Service Rank in each comparison'!W226</f>
        <v>0</v>
      </c>
      <c r="AO225" s="7">
        <f t="shared" si="69"/>
        <v>1</v>
      </c>
      <c r="AP225" s="2" t="str">
        <f>IF('[1]Service Rank in each comparison'!X226="","",'[1]Service Rank in each comparison'!$C226)</f>
        <v/>
      </c>
      <c r="AQ225" s="5">
        <f>'[1]Service Rank in each comparison'!X226</f>
        <v>0</v>
      </c>
      <c r="AR225" s="6">
        <f>'[1]Service Rank in each comparison'!Y226</f>
        <v>0</v>
      </c>
      <c r="AS225" s="7">
        <f t="shared" si="70"/>
        <v>1</v>
      </c>
      <c r="AT225" s="2" t="str">
        <f>IF('[1]Service Rank in each comparison'!Z226="","",'[1]Service Rank in each comparison'!$C226)</f>
        <v/>
      </c>
      <c r="AU225" s="5">
        <f>'[1]Service Rank in each comparison'!Z226</f>
        <v>0</v>
      </c>
      <c r="AV225" s="6">
        <f>'[1]Service Rank in each comparison'!AA226</f>
        <v>0</v>
      </c>
      <c r="AW225" s="7">
        <f t="shared" si="71"/>
        <v>1</v>
      </c>
      <c r="AX225" s="2" t="str">
        <f>IF('[1]Service Rank in each comparison'!AB226="","",'[1]Service Rank in each comparison'!$C226)</f>
        <v/>
      </c>
      <c r="AY225" s="5">
        <f>'[1]Service Rank in each comparison'!AB226</f>
        <v>0</v>
      </c>
      <c r="AZ225" s="6">
        <f>'[1]Service Rank in each comparison'!AC226</f>
        <v>0</v>
      </c>
      <c r="BA225" s="7">
        <f t="shared" si="72"/>
        <v>1</v>
      </c>
      <c r="BB225" s="2" t="str">
        <f>IF('[1]Service Rank in each comparison'!AD226="","",'[1]Service Rank in each comparison'!$C226)</f>
        <v/>
      </c>
      <c r="BC225" s="5">
        <f>'[1]Service Rank in each comparison'!AD226</f>
        <v>0</v>
      </c>
      <c r="BD225" s="6">
        <f>'[1]Service Rank in each comparison'!AE226</f>
        <v>0</v>
      </c>
      <c r="BE225" s="7">
        <f t="shared" si="73"/>
        <v>1</v>
      </c>
      <c r="BF225" s="2" t="str">
        <f>IF('[1]Service Rank in each comparison'!AF226="","",'[1]Service Rank in each comparison'!$C226)</f>
        <v/>
      </c>
      <c r="BG225" s="5">
        <f>'[1]Service Rank in each comparison'!AF226</f>
        <v>0</v>
      </c>
      <c r="BH225" s="6">
        <f>'[1]Service Rank in each comparison'!AG226</f>
        <v>0</v>
      </c>
      <c r="BI225" s="7">
        <f t="shared" si="74"/>
        <v>1</v>
      </c>
      <c r="BJ225" s="2" t="str">
        <f>IF('[1]Service Rank in each comparison'!AH226="","",'[1]Service Rank in each comparison'!$C226)</f>
        <v/>
      </c>
      <c r="BK225" s="5">
        <f>'[1]Service Rank in each comparison'!AH226</f>
        <v>0</v>
      </c>
      <c r="BL225" s="6">
        <f>'[1]Service Rank in each comparison'!AI226</f>
        <v>0</v>
      </c>
      <c r="BM225" s="7">
        <f t="shared" si="75"/>
        <v>1</v>
      </c>
      <c r="BN225" s="2" t="str">
        <f>IF('[1]Service Rank in each comparison'!AJ226="","",'[1]Service Rank in each comparison'!$C226)</f>
        <v/>
      </c>
      <c r="BO225" s="5">
        <f>'[1]Service Rank in each comparison'!AJ226</f>
        <v>0</v>
      </c>
      <c r="BP225" s="6">
        <f>'[1]Service Rank in each comparison'!AK226</f>
        <v>0</v>
      </c>
      <c r="BQ225" s="7">
        <f t="shared" si="76"/>
        <v>1</v>
      </c>
      <c r="BR225" s="2" t="str">
        <f>IF('[1]Service Rank in each comparison'!AL226="","",'[1]Service Rank in each comparison'!$C226)</f>
        <v/>
      </c>
      <c r="BS225" s="5">
        <f>'[1]Service Rank in each comparison'!AL226</f>
        <v>0</v>
      </c>
      <c r="BT225" s="6">
        <f>'[1]Service Rank in each comparison'!AM226</f>
        <v>0</v>
      </c>
      <c r="BU225" s="7">
        <f t="shared" si="77"/>
        <v>1</v>
      </c>
      <c r="BV225" s="2" t="str">
        <f>IF('[1]Service Rank in each comparison'!AN226="","",'[1]Service Rank in each comparison'!$C226)</f>
        <v/>
      </c>
      <c r="BW225" s="5">
        <f>'[1]Service Rank in each comparison'!AN226</f>
        <v>0</v>
      </c>
      <c r="BX225" s="6">
        <f>'[1]Service Rank in each comparison'!AO226</f>
        <v>0</v>
      </c>
      <c r="BY225" s="7">
        <f t="shared" si="78"/>
        <v>1</v>
      </c>
      <c r="BZ225" s="2" t="str">
        <f>IF('[1]Service Rank in each comparison'!AP226="","",'[1]Service Rank in each comparison'!$C226)</f>
        <v/>
      </c>
      <c r="CA225" s="5">
        <f>'[1]Service Rank in each comparison'!AP226</f>
        <v>0</v>
      </c>
      <c r="CB225" s="6">
        <f>'[1]Service Rank in each comparison'!AQ226</f>
        <v>0</v>
      </c>
      <c r="CC225" s="7">
        <f t="shared" si="79"/>
        <v>1</v>
      </c>
      <c r="CE225" s="2" t="s">
        <v>299</v>
      </c>
      <c r="CF225" s="125" t="s">
        <v>299</v>
      </c>
      <c r="CG225" s="126" t="s">
        <v>299</v>
      </c>
      <c r="CH225" s="127" t="s">
        <v>299</v>
      </c>
      <c r="CI225" s="2" t="s">
        <v>299</v>
      </c>
      <c r="CJ225" s="125" t="s">
        <v>299</v>
      </c>
      <c r="CK225" s="126" t="s">
        <v>299</v>
      </c>
      <c r="CL225" s="127" t="s">
        <v>299</v>
      </c>
      <c r="CM225" s="2" t="s">
        <v>299</v>
      </c>
      <c r="CN225" s="125" t="s">
        <v>299</v>
      </c>
      <c r="CO225" s="126" t="s">
        <v>299</v>
      </c>
      <c r="CP225" s="127" t="s">
        <v>299</v>
      </c>
      <c r="CQ225" s="2" t="s">
        <v>299</v>
      </c>
      <c r="CR225" s="125" t="s">
        <v>299</v>
      </c>
      <c r="CS225" s="126" t="s">
        <v>299</v>
      </c>
      <c r="CT225" s="127" t="s">
        <v>299</v>
      </c>
      <c r="CU225" s="2" t="s">
        <v>299</v>
      </c>
      <c r="CV225" s="125" t="s">
        <v>299</v>
      </c>
      <c r="CW225" s="126" t="s">
        <v>299</v>
      </c>
      <c r="CX225" s="127" t="s">
        <v>299</v>
      </c>
      <c r="CY225" s="2" t="s">
        <v>299</v>
      </c>
      <c r="CZ225" s="125" t="s">
        <v>299</v>
      </c>
      <c r="DA225" s="126" t="s">
        <v>299</v>
      </c>
      <c r="DB225" s="127" t="s">
        <v>299</v>
      </c>
      <c r="DC225" s="2" t="s">
        <v>299</v>
      </c>
      <c r="DD225" s="125" t="s">
        <v>299</v>
      </c>
      <c r="DE225" s="126" t="s">
        <v>299</v>
      </c>
      <c r="DF225" s="127" t="s">
        <v>299</v>
      </c>
      <c r="DG225" s="2" t="s">
        <v>299</v>
      </c>
      <c r="DH225" s="125" t="s">
        <v>299</v>
      </c>
      <c r="DI225" s="126" t="s">
        <v>299</v>
      </c>
      <c r="DJ225" s="127" t="s">
        <v>299</v>
      </c>
      <c r="DK225" s="2" t="s">
        <v>299</v>
      </c>
      <c r="DL225" s="125" t="s">
        <v>299</v>
      </c>
      <c r="DM225" s="126" t="s">
        <v>299</v>
      </c>
      <c r="DN225" s="127" t="s">
        <v>299</v>
      </c>
      <c r="DO225" s="2" t="s">
        <v>299</v>
      </c>
      <c r="DP225" s="125" t="s">
        <v>299</v>
      </c>
      <c r="DQ225" s="126" t="s">
        <v>299</v>
      </c>
      <c r="DR225" s="127" t="s">
        <v>299</v>
      </c>
      <c r="DS225" s="2" t="s">
        <v>299</v>
      </c>
      <c r="DT225" s="125" t="s">
        <v>299</v>
      </c>
      <c r="DU225" s="126" t="s">
        <v>299</v>
      </c>
      <c r="DV225" s="127" t="s">
        <v>299</v>
      </c>
      <c r="DW225" s="2" t="s">
        <v>299</v>
      </c>
      <c r="DX225" s="125" t="s">
        <v>299</v>
      </c>
      <c r="DY225" s="126" t="s">
        <v>299</v>
      </c>
      <c r="DZ225" s="127" t="s">
        <v>299</v>
      </c>
      <c r="EA225" s="2" t="s">
        <v>299</v>
      </c>
      <c r="EB225" s="125" t="s">
        <v>299</v>
      </c>
      <c r="EC225" s="126" t="s">
        <v>299</v>
      </c>
      <c r="ED225" s="127" t="s">
        <v>299</v>
      </c>
      <c r="EE225" s="2" t="s">
        <v>299</v>
      </c>
      <c r="EF225" s="125" t="s">
        <v>299</v>
      </c>
      <c r="EG225" s="126" t="s">
        <v>299</v>
      </c>
      <c r="EH225" s="127" t="s">
        <v>299</v>
      </c>
      <c r="EI225" s="2" t="s">
        <v>299</v>
      </c>
      <c r="EJ225" s="125" t="s">
        <v>299</v>
      </c>
      <c r="EK225" s="126" t="s">
        <v>299</v>
      </c>
      <c r="EL225" s="127" t="s">
        <v>299</v>
      </c>
      <c r="EM225" s="2" t="s">
        <v>299</v>
      </c>
      <c r="EN225" s="125" t="s">
        <v>299</v>
      </c>
      <c r="EO225" s="126" t="s">
        <v>299</v>
      </c>
      <c r="EP225" s="127" t="s">
        <v>299</v>
      </c>
      <c r="EQ225" s="2" t="s">
        <v>299</v>
      </c>
      <c r="ER225" s="125" t="s">
        <v>299</v>
      </c>
      <c r="ES225" s="126" t="s">
        <v>299</v>
      </c>
      <c r="ET225" s="127" t="s">
        <v>299</v>
      </c>
      <c r="EU225" s="2" t="s">
        <v>299</v>
      </c>
      <c r="EV225" s="125" t="s">
        <v>299</v>
      </c>
      <c r="EW225" s="126" t="s">
        <v>299</v>
      </c>
      <c r="EX225" s="127" t="s">
        <v>299</v>
      </c>
      <c r="EY225" s="2" t="s">
        <v>299</v>
      </c>
      <c r="EZ225" s="125" t="s">
        <v>299</v>
      </c>
      <c r="FA225" s="126" t="s">
        <v>299</v>
      </c>
      <c r="FB225" s="127" t="s">
        <v>299</v>
      </c>
      <c r="FC225" s="2" t="s">
        <v>299</v>
      </c>
      <c r="FD225" s="125" t="s">
        <v>299</v>
      </c>
      <c r="FE225" s="126" t="s">
        <v>299</v>
      </c>
      <c r="FF225" s="127" t="s">
        <v>299</v>
      </c>
    </row>
    <row r="226" spans="2:162">
      <c r="B226" s="2" t="str">
        <f>IF('[1]Service Rank in each comparison'!D227="","",'[1]Service Rank in each comparison'!$C227)</f>
        <v>Graft-versus-host disease</v>
      </c>
      <c r="C226" s="5">
        <f>'[1]Service Rank in each comparison'!D227</f>
        <v>24.3878071252444</v>
      </c>
      <c r="D226" s="6">
        <f>IF('[1]Service Rank in each comparison'!E227="","",'[1]Service Rank in each comparison'!E227)</f>
        <v>24.3878071252444</v>
      </c>
      <c r="E226" s="7">
        <f t="shared" si="60"/>
        <v>1</v>
      </c>
      <c r="F226" s="2" t="str">
        <f>IF('[1]Service Rank in each comparison'!F227="","",'[1]Service Rank in each comparison'!$C227)</f>
        <v>Graft-versus-host disease</v>
      </c>
      <c r="G226" s="5">
        <f>'[1]Service Rank in each comparison'!F227</f>
        <v>144.206380536091</v>
      </c>
      <c r="H226" s="6">
        <f>'[1]Service Rank in each comparison'!G227</f>
        <v>-144.206380536091</v>
      </c>
      <c r="I226" s="7">
        <f t="shared" si="61"/>
        <v>1</v>
      </c>
      <c r="J226" s="2" t="str">
        <f>IF('[1]Service Rank in each comparison'!H227="","",'[1]Service Rank in each comparison'!$C227)</f>
        <v/>
      </c>
      <c r="K226" s="5">
        <f>'[1]Service Rank in each comparison'!H227</f>
        <v>0</v>
      </c>
      <c r="L226" s="6">
        <f>'[1]Service Rank in each comparison'!I227</f>
        <v>0</v>
      </c>
      <c r="M226" s="7">
        <f t="shared" si="62"/>
        <v>1</v>
      </c>
      <c r="N226" s="2" t="str">
        <f>IF('[1]Service Rank in each comparison'!J227="","",'[1]Service Rank in each comparison'!$C227)</f>
        <v/>
      </c>
      <c r="O226" s="5">
        <f>'[1]Service Rank in each comparison'!J227</f>
        <v>0</v>
      </c>
      <c r="P226" s="6">
        <f>'[1]Service Rank in each comparison'!K227</f>
        <v>0</v>
      </c>
      <c r="Q226" s="7">
        <f t="shared" si="63"/>
        <v>1</v>
      </c>
      <c r="R226" s="2" t="str">
        <f>IF('[1]Service Rank in each comparison'!L227="","",'[1]Service Rank in each comparison'!$C227)</f>
        <v/>
      </c>
      <c r="S226" s="5">
        <f>'[1]Service Rank in each comparison'!L227</f>
        <v>0</v>
      </c>
      <c r="T226" s="6">
        <f>'[1]Service Rank in each comparison'!M227</f>
        <v>0</v>
      </c>
      <c r="U226" s="7">
        <f t="shared" si="64"/>
        <v>1</v>
      </c>
      <c r="V226" s="2" t="str">
        <f>IF('[1]Service Rank in each comparison'!N227="","",'[1]Service Rank in each comparison'!$C227)</f>
        <v/>
      </c>
      <c r="W226" s="5">
        <f>'[1]Service Rank in each comparison'!N227</f>
        <v>0</v>
      </c>
      <c r="X226" s="6">
        <f>'[1]Service Rank in each comparison'!O227</f>
        <v>0</v>
      </c>
      <c r="Y226" s="7">
        <f t="shared" si="65"/>
        <v>1</v>
      </c>
      <c r="Z226" s="2" t="str">
        <f>IF('[1]Service Rank in each comparison'!P227="","",'[1]Service Rank in each comparison'!$C227)</f>
        <v/>
      </c>
      <c r="AA226" s="5">
        <f>'[1]Service Rank in each comparison'!P227</f>
        <v>0</v>
      </c>
      <c r="AB226" s="6">
        <f>'[1]Service Rank in each comparison'!Q227</f>
        <v>0</v>
      </c>
      <c r="AC226" s="7">
        <f t="shared" si="66"/>
        <v>1</v>
      </c>
      <c r="AD226" s="2" t="str">
        <f>IF('[1]Service Rank in each comparison'!R227="","",'[1]Service Rank in each comparison'!$C227)</f>
        <v/>
      </c>
      <c r="AE226" s="5">
        <f>'[1]Service Rank in each comparison'!R227</f>
        <v>0</v>
      </c>
      <c r="AF226" s="6">
        <f>'[1]Service Rank in each comparison'!S227</f>
        <v>0</v>
      </c>
      <c r="AG226" s="7">
        <f t="shared" si="67"/>
        <v>1</v>
      </c>
      <c r="AH226" s="2" t="str">
        <f>IF('[1]Service Rank in each comparison'!T227="","",'[1]Service Rank in each comparison'!$C227)</f>
        <v/>
      </c>
      <c r="AI226" s="5">
        <f>'[1]Service Rank in each comparison'!T227</f>
        <v>0</v>
      </c>
      <c r="AJ226" s="6">
        <f>'[1]Service Rank in each comparison'!U227</f>
        <v>0</v>
      </c>
      <c r="AK226" s="7">
        <f t="shared" si="68"/>
        <v>1</v>
      </c>
      <c r="AL226" s="2" t="str">
        <f>IF('[1]Service Rank in each comparison'!V227="","",'[1]Service Rank in each comparison'!$C227)</f>
        <v/>
      </c>
      <c r="AM226" s="5">
        <f>'[1]Service Rank in each comparison'!V227</f>
        <v>0</v>
      </c>
      <c r="AN226" s="6">
        <f>'[1]Service Rank in each comparison'!W227</f>
        <v>0</v>
      </c>
      <c r="AO226" s="7">
        <f t="shared" si="69"/>
        <v>1</v>
      </c>
      <c r="AP226" s="2" t="str">
        <f>IF('[1]Service Rank in each comparison'!X227="","",'[1]Service Rank in each comparison'!$C227)</f>
        <v/>
      </c>
      <c r="AQ226" s="5">
        <f>'[1]Service Rank in each comparison'!X227</f>
        <v>0</v>
      </c>
      <c r="AR226" s="6">
        <f>'[1]Service Rank in each comparison'!Y227</f>
        <v>0</v>
      </c>
      <c r="AS226" s="7">
        <f t="shared" si="70"/>
        <v>1</v>
      </c>
      <c r="AT226" s="2" t="str">
        <f>IF('[1]Service Rank in each comparison'!Z227="","",'[1]Service Rank in each comparison'!$C227)</f>
        <v/>
      </c>
      <c r="AU226" s="5">
        <f>'[1]Service Rank in each comparison'!Z227</f>
        <v>0</v>
      </c>
      <c r="AV226" s="6">
        <f>'[1]Service Rank in each comparison'!AA227</f>
        <v>0</v>
      </c>
      <c r="AW226" s="7">
        <f t="shared" si="71"/>
        <v>1</v>
      </c>
      <c r="AX226" s="2" t="str">
        <f>IF('[1]Service Rank in each comparison'!AB227="","",'[1]Service Rank in each comparison'!$C227)</f>
        <v/>
      </c>
      <c r="AY226" s="5">
        <f>'[1]Service Rank in each comparison'!AB227</f>
        <v>0</v>
      </c>
      <c r="AZ226" s="6">
        <f>'[1]Service Rank in each comparison'!AC227</f>
        <v>0</v>
      </c>
      <c r="BA226" s="7">
        <f t="shared" si="72"/>
        <v>1</v>
      </c>
      <c r="BB226" s="2" t="str">
        <f>IF('[1]Service Rank in each comparison'!AD227="","",'[1]Service Rank in each comparison'!$C227)</f>
        <v/>
      </c>
      <c r="BC226" s="5">
        <f>'[1]Service Rank in each comparison'!AD227</f>
        <v>0</v>
      </c>
      <c r="BD226" s="6">
        <f>'[1]Service Rank in each comparison'!AE227</f>
        <v>0</v>
      </c>
      <c r="BE226" s="7">
        <f t="shared" si="73"/>
        <v>1</v>
      </c>
      <c r="BF226" s="2" t="str">
        <f>IF('[1]Service Rank in each comparison'!AF227="","",'[1]Service Rank in each comparison'!$C227)</f>
        <v/>
      </c>
      <c r="BG226" s="5">
        <f>'[1]Service Rank in each comparison'!AF227</f>
        <v>0</v>
      </c>
      <c r="BH226" s="6">
        <f>'[1]Service Rank in each comparison'!AG227</f>
        <v>0</v>
      </c>
      <c r="BI226" s="7">
        <f t="shared" si="74"/>
        <v>1</v>
      </c>
      <c r="BJ226" s="2" t="str">
        <f>IF('[1]Service Rank in each comparison'!AH227="","",'[1]Service Rank in each comparison'!$C227)</f>
        <v/>
      </c>
      <c r="BK226" s="5">
        <f>'[1]Service Rank in each comparison'!AH227</f>
        <v>0</v>
      </c>
      <c r="BL226" s="6">
        <f>'[1]Service Rank in each comparison'!AI227</f>
        <v>0</v>
      </c>
      <c r="BM226" s="7">
        <f t="shared" si="75"/>
        <v>1</v>
      </c>
      <c r="BN226" s="2" t="str">
        <f>IF('[1]Service Rank in each comparison'!AJ227="","",'[1]Service Rank in each comparison'!$C227)</f>
        <v/>
      </c>
      <c r="BO226" s="5">
        <f>'[1]Service Rank in each comparison'!AJ227</f>
        <v>0</v>
      </c>
      <c r="BP226" s="6">
        <f>'[1]Service Rank in each comparison'!AK227</f>
        <v>0</v>
      </c>
      <c r="BQ226" s="7">
        <f t="shared" si="76"/>
        <v>1</v>
      </c>
      <c r="BR226" s="2" t="str">
        <f>IF('[1]Service Rank in each comparison'!AL227="","",'[1]Service Rank in each comparison'!$C227)</f>
        <v/>
      </c>
      <c r="BS226" s="5">
        <f>'[1]Service Rank in each comparison'!AL227</f>
        <v>0</v>
      </c>
      <c r="BT226" s="6">
        <f>'[1]Service Rank in each comparison'!AM227</f>
        <v>0</v>
      </c>
      <c r="BU226" s="7">
        <f t="shared" si="77"/>
        <v>1</v>
      </c>
      <c r="BV226" s="2" t="str">
        <f>IF('[1]Service Rank in each comparison'!AN227="","",'[1]Service Rank in each comparison'!$C227)</f>
        <v/>
      </c>
      <c r="BW226" s="5">
        <f>'[1]Service Rank in each comparison'!AN227</f>
        <v>0</v>
      </c>
      <c r="BX226" s="6">
        <f>'[1]Service Rank in each comparison'!AO227</f>
        <v>0</v>
      </c>
      <c r="BY226" s="7">
        <f t="shared" si="78"/>
        <v>1</v>
      </c>
      <c r="BZ226" s="2" t="str">
        <f>IF('[1]Service Rank in each comparison'!AP227="","",'[1]Service Rank in each comparison'!$C227)</f>
        <v/>
      </c>
      <c r="CA226" s="5">
        <f>'[1]Service Rank in each comparison'!AP227</f>
        <v>0</v>
      </c>
      <c r="CB226" s="6">
        <f>'[1]Service Rank in each comparison'!AQ227</f>
        <v>0</v>
      </c>
      <c r="CC226" s="7">
        <f t="shared" si="79"/>
        <v>1</v>
      </c>
      <c r="CE226" s="2" t="s">
        <v>299</v>
      </c>
      <c r="CF226" s="125" t="s">
        <v>299</v>
      </c>
      <c r="CG226" s="126" t="s">
        <v>299</v>
      </c>
      <c r="CH226" s="127" t="s">
        <v>299</v>
      </c>
      <c r="CI226" s="2" t="s">
        <v>299</v>
      </c>
      <c r="CJ226" s="125" t="s">
        <v>299</v>
      </c>
      <c r="CK226" s="126" t="s">
        <v>299</v>
      </c>
      <c r="CL226" s="127" t="s">
        <v>299</v>
      </c>
      <c r="CM226" s="2" t="s">
        <v>299</v>
      </c>
      <c r="CN226" s="125" t="s">
        <v>299</v>
      </c>
      <c r="CO226" s="126" t="s">
        <v>299</v>
      </c>
      <c r="CP226" s="127" t="s">
        <v>299</v>
      </c>
      <c r="CQ226" s="2" t="s">
        <v>299</v>
      </c>
      <c r="CR226" s="125" t="s">
        <v>299</v>
      </c>
      <c r="CS226" s="126" t="s">
        <v>299</v>
      </c>
      <c r="CT226" s="127" t="s">
        <v>299</v>
      </c>
      <c r="CU226" s="2" t="s">
        <v>299</v>
      </c>
      <c r="CV226" s="125" t="s">
        <v>299</v>
      </c>
      <c r="CW226" s="126" t="s">
        <v>299</v>
      </c>
      <c r="CX226" s="127" t="s">
        <v>299</v>
      </c>
      <c r="CY226" s="2" t="s">
        <v>299</v>
      </c>
      <c r="CZ226" s="125" t="s">
        <v>299</v>
      </c>
      <c r="DA226" s="126" t="s">
        <v>299</v>
      </c>
      <c r="DB226" s="127" t="s">
        <v>299</v>
      </c>
      <c r="DC226" s="2" t="s">
        <v>299</v>
      </c>
      <c r="DD226" s="125" t="s">
        <v>299</v>
      </c>
      <c r="DE226" s="126" t="s">
        <v>299</v>
      </c>
      <c r="DF226" s="127" t="s">
        <v>299</v>
      </c>
      <c r="DG226" s="2" t="s">
        <v>299</v>
      </c>
      <c r="DH226" s="125" t="s">
        <v>299</v>
      </c>
      <c r="DI226" s="126" t="s">
        <v>299</v>
      </c>
      <c r="DJ226" s="127" t="s">
        <v>299</v>
      </c>
      <c r="DK226" s="2" t="s">
        <v>299</v>
      </c>
      <c r="DL226" s="125" t="s">
        <v>299</v>
      </c>
      <c r="DM226" s="126" t="s">
        <v>299</v>
      </c>
      <c r="DN226" s="127" t="s">
        <v>299</v>
      </c>
      <c r="DO226" s="2" t="s">
        <v>299</v>
      </c>
      <c r="DP226" s="125" t="s">
        <v>299</v>
      </c>
      <c r="DQ226" s="126" t="s">
        <v>299</v>
      </c>
      <c r="DR226" s="127" t="s">
        <v>299</v>
      </c>
      <c r="DS226" s="2" t="s">
        <v>299</v>
      </c>
      <c r="DT226" s="125" t="s">
        <v>299</v>
      </c>
      <c r="DU226" s="126" t="s">
        <v>299</v>
      </c>
      <c r="DV226" s="127" t="s">
        <v>299</v>
      </c>
      <c r="DW226" s="2" t="s">
        <v>299</v>
      </c>
      <c r="DX226" s="125" t="s">
        <v>299</v>
      </c>
      <c r="DY226" s="126" t="s">
        <v>299</v>
      </c>
      <c r="DZ226" s="127" t="s">
        <v>299</v>
      </c>
      <c r="EA226" s="2" t="s">
        <v>299</v>
      </c>
      <c r="EB226" s="125" t="s">
        <v>299</v>
      </c>
      <c r="EC226" s="126" t="s">
        <v>299</v>
      </c>
      <c r="ED226" s="127" t="s">
        <v>299</v>
      </c>
      <c r="EE226" s="2" t="s">
        <v>299</v>
      </c>
      <c r="EF226" s="125" t="s">
        <v>299</v>
      </c>
      <c r="EG226" s="126" t="s">
        <v>299</v>
      </c>
      <c r="EH226" s="127" t="s">
        <v>299</v>
      </c>
      <c r="EI226" s="2" t="s">
        <v>299</v>
      </c>
      <c r="EJ226" s="125" t="s">
        <v>299</v>
      </c>
      <c r="EK226" s="126" t="s">
        <v>299</v>
      </c>
      <c r="EL226" s="127" t="s">
        <v>299</v>
      </c>
      <c r="EM226" s="2" t="s">
        <v>299</v>
      </c>
      <c r="EN226" s="125" t="s">
        <v>299</v>
      </c>
      <c r="EO226" s="126" t="s">
        <v>299</v>
      </c>
      <c r="EP226" s="127" t="s">
        <v>299</v>
      </c>
      <c r="EQ226" s="2" t="s">
        <v>299</v>
      </c>
      <c r="ER226" s="125" t="s">
        <v>299</v>
      </c>
      <c r="ES226" s="126" t="s">
        <v>299</v>
      </c>
      <c r="ET226" s="127" t="s">
        <v>299</v>
      </c>
      <c r="EU226" s="2" t="s">
        <v>299</v>
      </c>
      <c r="EV226" s="125" t="s">
        <v>299</v>
      </c>
      <c r="EW226" s="126" t="s">
        <v>299</v>
      </c>
      <c r="EX226" s="127" t="s">
        <v>299</v>
      </c>
      <c r="EY226" s="2" t="s">
        <v>299</v>
      </c>
      <c r="EZ226" s="125" t="s">
        <v>299</v>
      </c>
      <c r="FA226" s="126" t="s">
        <v>299</v>
      </c>
      <c r="FB226" s="127" t="s">
        <v>299</v>
      </c>
      <c r="FC226" s="2" t="s">
        <v>299</v>
      </c>
      <c r="FD226" s="125" t="s">
        <v>299</v>
      </c>
      <c r="FE226" s="126" t="s">
        <v>299</v>
      </c>
      <c r="FF226" s="127" t="s">
        <v>299</v>
      </c>
    </row>
    <row r="227" spans="2:162">
      <c r="B227" s="2" t="str">
        <f>IF('[1]Service Rank in each comparison'!D228="","",'[1]Service Rank in each comparison'!$C228)</f>
        <v>Primary immunodeficiency</v>
      </c>
      <c r="C227" s="5">
        <f>'[1]Service Rank in each comparison'!D228</f>
        <v>21.4810868979867</v>
      </c>
      <c r="D227" s="6">
        <f>IF('[1]Service Rank in each comparison'!E228="","",'[1]Service Rank in each comparison'!E228)</f>
        <v>21.4810868979867</v>
      </c>
      <c r="E227" s="7">
        <f t="shared" si="60"/>
        <v>1</v>
      </c>
      <c r="F227" s="2" t="str">
        <f>IF('[1]Service Rank in each comparison'!F228="","",'[1]Service Rank in each comparison'!$C228)</f>
        <v>Primary immunodeficiency</v>
      </c>
      <c r="G227" s="5">
        <f>'[1]Service Rank in each comparison'!F228</f>
        <v>204.394373772668</v>
      </c>
      <c r="H227" s="6">
        <f>'[1]Service Rank in each comparison'!G228</f>
        <v>-204.394373772668</v>
      </c>
      <c r="I227" s="7">
        <f t="shared" si="61"/>
        <v>1</v>
      </c>
      <c r="J227" s="2" t="str">
        <f>IF('[1]Service Rank in each comparison'!H228="","",'[1]Service Rank in each comparison'!$C228)</f>
        <v/>
      </c>
      <c r="K227" s="5">
        <f>'[1]Service Rank in each comparison'!H228</f>
        <v>0</v>
      </c>
      <c r="L227" s="6">
        <f>'[1]Service Rank in each comparison'!I228</f>
        <v>0</v>
      </c>
      <c r="M227" s="7">
        <f t="shared" si="62"/>
        <v>1</v>
      </c>
      <c r="N227" s="2" t="str">
        <f>IF('[1]Service Rank in each comparison'!J228="","",'[1]Service Rank in each comparison'!$C228)</f>
        <v/>
      </c>
      <c r="O227" s="5">
        <f>'[1]Service Rank in each comparison'!J228</f>
        <v>0</v>
      </c>
      <c r="P227" s="6">
        <f>'[1]Service Rank in each comparison'!K228</f>
        <v>0</v>
      </c>
      <c r="Q227" s="7">
        <f t="shared" si="63"/>
        <v>1</v>
      </c>
      <c r="R227" s="2" t="str">
        <f>IF('[1]Service Rank in each comparison'!L228="","",'[1]Service Rank in each comparison'!$C228)</f>
        <v/>
      </c>
      <c r="S227" s="5">
        <f>'[1]Service Rank in each comparison'!L228</f>
        <v>0</v>
      </c>
      <c r="T227" s="6">
        <f>'[1]Service Rank in each comparison'!M228</f>
        <v>0</v>
      </c>
      <c r="U227" s="7">
        <f t="shared" si="64"/>
        <v>1</v>
      </c>
      <c r="V227" s="2" t="str">
        <f>IF('[1]Service Rank in each comparison'!N228="","",'[1]Service Rank in each comparison'!$C228)</f>
        <v/>
      </c>
      <c r="W227" s="5">
        <f>'[1]Service Rank in each comparison'!N228</f>
        <v>0</v>
      </c>
      <c r="X227" s="6">
        <f>'[1]Service Rank in each comparison'!O228</f>
        <v>0</v>
      </c>
      <c r="Y227" s="7">
        <f t="shared" si="65"/>
        <v>1</v>
      </c>
      <c r="Z227" s="2" t="str">
        <f>IF('[1]Service Rank in each comparison'!P228="","",'[1]Service Rank in each comparison'!$C228)</f>
        <v/>
      </c>
      <c r="AA227" s="5">
        <f>'[1]Service Rank in each comparison'!P228</f>
        <v>0</v>
      </c>
      <c r="AB227" s="6">
        <f>'[1]Service Rank in each comparison'!Q228</f>
        <v>0</v>
      </c>
      <c r="AC227" s="7">
        <f t="shared" si="66"/>
        <v>1</v>
      </c>
      <c r="AD227" s="2" t="str">
        <f>IF('[1]Service Rank in each comparison'!R228="","",'[1]Service Rank in each comparison'!$C228)</f>
        <v/>
      </c>
      <c r="AE227" s="5">
        <f>'[1]Service Rank in each comparison'!R228</f>
        <v>0</v>
      </c>
      <c r="AF227" s="6">
        <f>'[1]Service Rank in each comparison'!S228</f>
        <v>0</v>
      </c>
      <c r="AG227" s="7">
        <f t="shared" si="67"/>
        <v>1</v>
      </c>
      <c r="AH227" s="2" t="str">
        <f>IF('[1]Service Rank in each comparison'!T228="","",'[1]Service Rank in each comparison'!$C228)</f>
        <v/>
      </c>
      <c r="AI227" s="5">
        <f>'[1]Service Rank in each comparison'!T228</f>
        <v>0</v>
      </c>
      <c r="AJ227" s="6">
        <f>'[1]Service Rank in each comparison'!U228</f>
        <v>0</v>
      </c>
      <c r="AK227" s="7">
        <f t="shared" si="68"/>
        <v>1</v>
      </c>
      <c r="AL227" s="2" t="str">
        <f>IF('[1]Service Rank in each comparison'!V228="","",'[1]Service Rank in each comparison'!$C228)</f>
        <v/>
      </c>
      <c r="AM227" s="5">
        <f>'[1]Service Rank in each comparison'!V228</f>
        <v>0</v>
      </c>
      <c r="AN227" s="6">
        <f>'[1]Service Rank in each comparison'!W228</f>
        <v>0</v>
      </c>
      <c r="AO227" s="7">
        <f t="shared" si="69"/>
        <v>1</v>
      </c>
      <c r="AP227" s="2" t="str">
        <f>IF('[1]Service Rank in each comparison'!X228="","",'[1]Service Rank in each comparison'!$C228)</f>
        <v/>
      </c>
      <c r="AQ227" s="5">
        <f>'[1]Service Rank in each comparison'!X228</f>
        <v>0</v>
      </c>
      <c r="AR227" s="6">
        <f>'[1]Service Rank in each comparison'!Y228</f>
        <v>0</v>
      </c>
      <c r="AS227" s="7">
        <f t="shared" si="70"/>
        <v>1</v>
      </c>
      <c r="AT227" s="2" t="str">
        <f>IF('[1]Service Rank in each comparison'!Z228="","",'[1]Service Rank in each comparison'!$C228)</f>
        <v/>
      </c>
      <c r="AU227" s="5">
        <f>'[1]Service Rank in each comparison'!Z228</f>
        <v>0</v>
      </c>
      <c r="AV227" s="6">
        <f>'[1]Service Rank in each comparison'!AA228</f>
        <v>0</v>
      </c>
      <c r="AW227" s="7">
        <f t="shared" si="71"/>
        <v>1</v>
      </c>
      <c r="AX227" s="2" t="str">
        <f>IF('[1]Service Rank in each comparison'!AB228="","",'[1]Service Rank in each comparison'!$C228)</f>
        <v/>
      </c>
      <c r="AY227" s="5">
        <f>'[1]Service Rank in each comparison'!AB228</f>
        <v>0</v>
      </c>
      <c r="AZ227" s="6">
        <f>'[1]Service Rank in each comparison'!AC228</f>
        <v>0</v>
      </c>
      <c r="BA227" s="7">
        <f t="shared" si="72"/>
        <v>1</v>
      </c>
      <c r="BB227" s="2" t="str">
        <f>IF('[1]Service Rank in each comparison'!AD228="","",'[1]Service Rank in each comparison'!$C228)</f>
        <v/>
      </c>
      <c r="BC227" s="5">
        <f>'[1]Service Rank in each comparison'!AD228</f>
        <v>0</v>
      </c>
      <c r="BD227" s="6">
        <f>'[1]Service Rank in each comparison'!AE228</f>
        <v>0</v>
      </c>
      <c r="BE227" s="7">
        <f t="shared" si="73"/>
        <v>1</v>
      </c>
      <c r="BF227" s="2" t="str">
        <f>IF('[1]Service Rank in each comparison'!AF228="","",'[1]Service Rank in each comparison'!$C228)</f>
        <v/>
      </c>
      <c r="BG227" s="5">
        <f>'[1]Service Rank in each comparison'!AF228</f>
        <v>0</v>
      </c>
      <c r="BH227" s="6">
        <f>'[1]Service Rank in each comparison'!AG228</f>
        <v>0</v>
      </c>
      <c r="BI227" s="7">
        <f t="shared" si="74"/>
        <v>1</v>
      </c>
      <c r="BJ227" s="2" t="str">
        <f>IF('[1]Service Rank in each comparison'!AH228="","",'[1]Service Rank in each comparison'!$C228)</f>
        <v/>
      </c>
      <c r="BK227" s="5">
        <f>'[1]Service Rank in each comparison'!AH228</f>
        <v>0</v>
      </c>
      <c r="BL227" s="6">
        <f>'[1]Service Rank in each comparison'!AI228</f>
        <v>0</v>
      </c>
      <c r="BM227" s="7">
        <f t="shared" si="75"/>
        <v>1</v>
      </c>
      <c r="BN227" s="2" t="str">
        <f>IF('[1]Service Rank in each comparison'!AJ228="","",'[1]Service Rank in each comparison'!$C228)</f>
        <v/>
      </c>
      <c r="BO227" s="5">
        <f>'[1]Service Rank in each comparison'!AJ228</f>
        <v>0</v>
      </c>
      <c r="BP227" s="6">
        <f>'[1]Service Rank in each comparison'!AK228</f>
        <v>0</v>
      </c>
      <c r="BQ227" s="7">
        <f t="shared" si="76"/>
        <v>1</v>
      </c>
      <c r="BR227" s="2" t="str">
        <f>IF('[1]Service Rank in each comparison'!AL228="","",'[1]Service Rank in each comparison'!$C228)</f>
        <v/>
      </c>
      <c r="BS227" s="5">
        <f>'[1]Service Rank in each comparison'!AL228</f>
        <v>0</v>
      </c>
      <c r="BT227" s="6">
        <f>'[1]Service Rank in each comparison'!AM228</f>
        <v>0</v>
      </c>
      <c r="BU227" s="7">
        <f t="shared" si="77"/>
        <v>1</v>
      </c>
      <c r="BV227" s="2" t="str">
        <f>IF('[1]Service Rank in each comparison'!AN228="","",'[1]Service Rank in each comparison'!$C228)</f>
        <v/>
      </c>
      <c r="BW227" s="5">
        <f>'[1]Service Rank in each comparison'!AN228</f>
        <v>0</v>
      </c>
      <c r="BX227" s="6">
        <f>'[1]Service Rank in each comparison'!AO228</f>
        <v>0</v>
      </c>
      <c r="BY227" s="7">
        <f t="shared" si="78"/>
        <v>1</v>
      </c>
      <c r="BZ227" s="2" t="str">
        <f>IF('[1]Service Rank in each comparison'!AP228="","",'[1]Service Rank in each comparison'!$C228)</f>
        <v/>
      </c>
      <c r="CA227" s="5">
        <f>'[1]Service Rank in each comparison'!AP228</f>
        <v>0</v>
      </c>
      <c r="CB227" s="6">
        <f>'[1]Service Rank in each comparison'!AQ228</f>
        <v>0</v>
      </c>
      <c r="CC227" s="7">
        <f t="shared" si="79"/>
        <v>1</v>
      </c>
      <c r="CE227" s="2" t="s">
        <v>299</v>
      </c>
      <c r="CF227" s="125" t="s">
        <v>299</v>
      </c>
      <c r="CG227" s="126" t="s">
        <v>299</v>
      </c>
      <c r="CH227" s="127" t="s">
        <v>299</v>
      </c>
      <c r="CI227" s="2" t="s">
        <v>299</v>
      </c>
      <c r="CJ227" s="125" t="s">
        <v>299</v>
      </c>
      <c r="CK227" s="126" t="s">
        <v>299</v>
      </c>
      <c r="CL227" s="127" t="s">
        <v>299</v>
      </c>
      <c r="CM227" s="2" t="s">
        <v>299</v>
      </c>
      <c r="CN227" s="125" t="s">
        <v>299</v>
      </c>
      <c r="CO227" s="126" t="s">
        <v>299</v>
      </c>
      <c r="CP227" s="127" t="s">
        <v>299</v>
      </c>
      <c r="CQ227" s="2" t="s">
        <v>299</v>
      </c>
      <c r="CR227" s="125" t="s">
        <v>299</v>
      </c>
      <c r="CS227" s="126" t="s">
        <v>299</v>
      </c>
      <c r="CT227" s="127" t="s">
        <v>299</v>
      </c>
      <c r="CU227" s="2" t="s">
        <v>299</v>
      </c>
      <c r="CV227" s="125" t="s">
        <v>299</v>
      </c>
      <c r="CW227" s="126" t="s">
        <v>299</v>
      </c>
      <c r="CX227" s="127" t="s">
        <v>299</v>
      </c>
      <c r="CY227" s="2" t="s">
        <v>299</v>
      </c>
      <c r="CZ227" s="125" t="s">
        <v>299</v>
      </c>
      <c r="DA227" s="126" t="s">
        <v>299</v>
      </c>
      <c r="DB227" s="127" t="s">
        <v>299</v>
      </c>
      <c r="DC227" s="2" t="s">
        <v>299</v>
      </c>
      <c r="DD227" s="125" t="s">
        <v>299</v>
      </c>
      <c r="DE227" s="126" t="s">
        <v>299</v>
      </c>
      <c r="DF227" s="127" t="s">
        <v>299</v>
      </c>
      <c r="DG227" s="2" t="s">
        <v>299</v>
      </c>
      <c r="DH227" s="125" t="s">
        <v>299</v>
      </c>
      <c r="DI227" s="126" t="s">
        <v>299</v>
      </c>
      <c r="DJ227" s="127" t="s">
        <v>299</v>
      </c>
      <c r="DK227" s="2" t="s">
        <v>299</v>
      </c>
      <c r="DL227" s="125" t="s">
        <v>299</v>
      </c>
      <c r="DM227" s="126" t="s">
        <v>299</v>
      </c>
      <c r="DN227" s="127" t="s">
        <v>299</v>
      </c>
      <c r="DO227" s="2" t="s">
        <v>299</v>
      </c>
      <c r="DP227" s="125" t="s">
        <v>299</v>
      </c>
      <c r="DQ227" s="126" t="s">
        <v>299</v>
      </c>
      <c r="DR227" s="127" t="s">
        <v>299</v>
      </c>
      <c r="DS227" s="2" t="s">
        <v>299</v>
      </c>
      <c r="DT227" s="125" t="s">
        <v>299</v>
      </c>
      <c r="DU227" s="126" t="s">
        <v>299</v>
      </c>
      <c r="DV227" s="127" t="s">
        <v>299</v>
      </c>
      <c r="DW227" s="2" t="s">
        <v>299</v>
      </c>
      <c r="DX227" s="125" t="s">
        <v>299</v>
      </c>
      <c r="DY227" s="126" t="s">
        <v>299</v>
      </c>
      <c r="DZ227" s="127" t="s">
        <v>299</v>
      </c>
      <c r="EA227" s="2" t="s">
        <v>299</v>
      </c>
      <c r="EB227" s="125" t="s">
        <v>299</v>
      </c>
      <c r="EC227" s="126" t="s">
        <v>299</v>
      </c>
      <c r="ED227" s="127" t="s">
        <v>299</v>
      </c>
      <c r="EE227" s="2" t="s">
        <v>299</v>
      </c>
      <c r="EF227" s="125" t="s">
        <v>299</v>
      </c>
      <c r="EG227" s="126" t="s">
        <v>299</v>
      </c>
      <c r="EH227" s="127" t="s">
        <v>299</v>
      </c>
      <c r="EI227" s="2" t="s">
        <v>299</v>
      </c>
      <c r="EJ227" s="125" t="s">
        <v>299</v>
      </c>
      <c r="EK227" s="126" t="s">
        <v>299</v>
      </c>
      <c r="EL227" s="127" t="s">
        <v>299</v>
      </c>
      <c r="EM227" s="2" t="s">
        <v>299</v>
      </c>
      <c r="EN227" s="125" t="s">
        <v>299</v>
      </c>
      <c r="EO227" s="126" t="s">
        <v>299</v>
      </c>
      <c r="EP227" s="127" t="s">
        <v>299</v>
      </c>
      <c r="EQ227" s="2" t="s">
        <v>299</v>
      </c>
      <c r="ER227" s="125" t="s">
        <v>299</v>
      </c>
      <c r="ES227" s="126" t="s">
        <v>299</v>
      </c>
      <c r="ET227" s="127" t="s">
        <v>299</v>
      </c>
      <c r="EU227" s="2" t="s">
        <v>299</v>
      </c>
      <c r="EV227" s="125" t="s">
        <v>299</v>
      </c>
      <c r="EW227" s="126" t="s">
        <v>299</v>
      </c>
      <c r="EX227" s="127" t="s">
        <v>299</v>
      </c>
      <c r="EY227" s="2" t="s">
        <v>299</v>
      </c>
      <c r="EZ227" s="125" t="s">
        <v>299</v>
      </c>
      <c r="FA227" s="126" t="s">
        <v>299</v>
      </c>
      <c r="FB227" s="127" t="s">
        <v>299</v>
      </c>
      <c r="FC227" s="2" t="s">
        <v>299</v>
      </c>
      <c r="FD227" s="125" t="s">
        <v>299</v>
      </c>
      <c r="FE227" s="126" t="s">
        <v>299</v>
      </c>
      <c r="FF227" s="127" t="s">
        <v>299</v>
      </c>
    </row>
    <row r="228" spans="2:162">
      <c r="B228" s="2" t="str">
        <f>IF('[1]Service Rank in each comparison'!D229="","",'[1]Service Rank in each comparison'!$C229)</f>
        <v>Hypertrophic cardiomyopathy (HCM)</v>
      </c>
      <c r="C228" s="5">
        <f>'[1]Service Rank in each comparison'!D229</f>
        <v>18.7044557913399</v>
      </c>
      <c r="D228" s="6">
        <f>IF('[1]Service Rank in each comparison'!E229="","",'[1]Service Rank in each comparison'!E229)</f>
        <v>18.7044557913399</v>
      </c>
      <c r="E228" s="7">
        <f t="shared" si="60"/>
        <v>1</v>
      </c>
      <c r="F228" s="2" t="str">
        <f>IF('[1]Service Rank in each comparison'!F229="","",'[1]Service Rank in each comparison'!$C229)</f>
        <v>Hypertrophic cardiomyopathy (HCM)</v>
      </c>
      <c r="G228" s="5">
        <f>'[1]Service Rank in each comparison'!F229</f>
        <v>87.5149223645628</v>
      </c>
      <c r="H228" s="6">
        <f>'[1]Service Rank in each comparison'!G229</f>
        <v>6.31141419233175</v>
      </c>
      <c r="I228" s="7">
        <f t="shared" si="61"/>
        <v>1</v>
      </c>
      <c r="J228" s="2" t="str">
        <f>IF('[1]Service Rank in each comparison'!H229="","",'[1]Service Rank in each comparison'!$C229)</f>
        <v>Hypertrophic cardiomyopathy (HCM)</v>
      </c>
      <c r="K228" s="5">
        <f>'[1]Service Rank in each comparison'!H229</f>
        <v>16.3834411386511</v>
      </c>
      <c r="L228" s="6">
        <f>'[1]Service Rank in each comparison'!I229</f>
        <v>-5.46333137437441</v>
      </c>
      <c r="M228" s="7">
        <f t="shared" si="62"/>
        <v>1</v>
      </c>
      <c r="N228" s="2" t="str">
        <f>IF('[1]Service Rank in each comparison'!J229="","",'[1]Service Rank in each comparison'!$C229)</f>
        <v/>
      </c>
      <c r="O228" s="5">
        <f>'[1]Service Rank in each comparison'!J229</f>
        <v>0</v>
      </c>
      <c r="P228" s="6">
        <f>'[1]Service Rank in each comparison'!K229</f>
        <v>0</v>
      </c>
      <c r="Q228" s="7">
        <f t="shared" si="63"/>
        <v>1</v>
      </c>
      <c r="R228" s="2" t="str">
        <f>IF('[1]Service Rank in each comparison'!L229="","",'[1]Service Rank in each comparison'!$C229)</f>
        <v/>
      </c>
      <c r="S228" s="5">
        <f>'[1]Service Rank in each comparison'!L229</f>
        <v>0</v>
      </c>
      <c r="T228" s="6">
        <f>'[1]Service Rank in each comparison'!M229</f>
        <v>0</v>
      </c>
      <c r="U228" s="7">
        <f t="shared" si="64"/>
        <v>1</v>
      </c>
      <c r="V228" s="2" t="str">
        <f>IF('[1]Service Rank in each comparison'!N229="","",'[1]Service Rank in each comparison'!$C229)</f>
        <v/>
      </c>
      <c r="W228" s="5">
        <f>'[1]Service Rank in each comparison'!N229</f>
        <v>0</v>
      </c>
      <c r="X228" s="6">
        <f>'[1]Service Rank in each comparison'!O229</f>
        <v>0</v>
      </c>
      <c r="Y228" s="7">
        <f t="shared" si="65"/>
        <v>1</v>
      </c>
      <c r="Z228" s="2" t="str">
        <f>IF('[1]Service Rank in each comparison'!P229="","",'[1]Service Rank in each comparison'!$C229)</f>
        <v/>
      </c>
      <c r="AA228" s="5">
        <f>'[1]Service Rank in each comparison'!P229</f>
        <v>0</v>
      </c>
      <c r="AB228" s="6">
        <f>'[1]Service Rank in each comparison'!Q229</f>
        <v>0</v>
      </c>
      <c r="AC228" s="7">
        <f t="shared" si="66"/>
        <v>1</v>
      </c>
      <c r="AD228" s="2" t="str">
        <f>IF('[1]Service Rank in each comparison'!R229="","",'[1]Service Rank in each comparison'!$C229)</f>
        <v/>
      </c>
      <c r="AE228" s="5">
        <f>'[1]Service Rank in each comparison'!R229</f>
        <v>0</v>
      </c>
      <c r="AF228" s="6">
        <f>'[1]Service Rank in each comparison'!S229</f>
        <v>0</v>
      </c>
      <c r="AG228" s="7">
        <f t="shared" si="67"/>
        <v>1</v>
      </c>
      <c r="AH228" s="2" t="str">
        <f>IF('[1]Service Rank in each comparison'!T229="","",'[1]Service Rank in each comparison'!$C229)</f>
        <v/>
      </c>
      <c r="AI228" s="5">
        <f>'[1]Service Rank in each comparison'!T229</f>
        <v>0</v>
      </c>
      <c r="AJ228" s="6">
        <f>'[1]Service Rank in each comparison'!U229</f>
        <v>0</v>
      </c>
      <c r="AK228" s="7">
        <f t="shared" si="68"/>
        <v>1</v>
      </c>
      <c r="AL228" s="2" t="str">
        <f>IF('[1]Service Rank in each comparison'!V229="","",'[1]Service Rank in each comparison'!$C229)</f>
        <v/>
      </c>
      <c r="AM228" s="5">
        <f>'[1]Service Rank in each comparison'!V229</f>
        <v>0</v>
      </c>
      <c r="AN228" s="6">
        <f>'[1]Service Rank in each comparison'!W229</f>
        <v>0</v>
      </c>
      <c r="AO228" s="7">
        <f t="shared" si="69"/>
        <v>1</v>
      </c>
      <c r="AP228" s="2" t="str">
        <f>IF('[1]Service Rank in each comparison'!X229="","",'[1]Service Rank in each comparison'!$C229)</f>
        <v/>
      </c>
      <c r="AQ228" s="5">
        <f>'[1]Service Rank in each comparison'!X229</f>
        <v>0</v>
      </c>
      <c r="AR228" s="6">
        <f>'[1]Service Rank in each comparison'!Y229</f>
        <v>0</v>
      </c>
      <c r="AS228" s="7">
        <f t="shared" si="70"/>
        <v>1</v>
      </c>
      <c r="AT228" s="2" t="str">
        <f>IF('[1]Service Rank in each comparison'!Z229="","",'[1]Service Rank in each comparison'!$C229)</f>
        <v/>
      </c>
      <c r="AU228" s="5">
        <f>'[1]Service Rank in each comparison'!Z229</f>
        <v>0</v>
      </c>
      <c r="AV228" s="6">
        <f>'[1]Service Rank in each comparison'!AA229</f>
        <v>0</v>
      </c>
      <c r="AW228" s="7">
        <f t="shared" si="71"/>
        <v>1</v>
      </c>
      <c r="AX228" s="2" t="str">
        <f>IF('[1]Service Rank in each comparison'!AB229="","",'[1]Service Rank in each comparison'!$C229)</f>
        <v/>
      </c>
      <c r="AY228" s="5">
        <f>'[1]Service Rank in each comparison'!AB229</f>
        <v>0</v>
      </c>
      <c r="AZ228" s="6">
        <f>'[1]Service Rank in each comparison'!AC229</f>
        <v>0</v>
      </c>
      <c r="BA228" s="7">
        <f t="shared" si="72"/>
        <v>1</v>
      </c>
      <c r="BB228" s="2" t="str">
        <f>IF('[1]Service Rank in each comparison'!AD229="","",'[1]Service Rank in each comparison'!$C229)</f>
        <v/>
      </c>
      <c r="BC228" s="5">
        <f>'[1]Service Rank in each comparison'!AD229</f>
        <v>0</v>
      </c>
      <c r="BD228" s="6">
        <f>'[1]Service Rank in each comparison'!AE229</f>
        <v>0</v>
      </c>
      <c r="BE228" s="7">
        <f t="shared" si="73"/>
        <v>1</v>
      </c>
      <c r="BF228" s="2" t="str">
        <f>IF('[1]Service Rank in each comparison'!AF229="","",'[1]Service Rank in each comparison'!$C229)</f>
        <v/>
      </c>
      <c r="BG228" s="5">
        <f>'[1]Service Rank in each comparison'!AF229</f>
        <v>0</v>
      </c>
      <c r="BH228" s="6">
        <f>'[1]Service Rank in each comparison'!AG229</f>
        <v>0</v>
      </c>
      <c r="BI228" s="7">
        <f t="shared" si="74"/>
        <v>1</v>
      </c>
      <c r="BJ228" s="2" t="str">
        <f>IF('[1]Service Rank in each comparison'!AH229="","",'[1]Service Rank in each comparison'!$C229)</f>
        <v/>
      </c>
      <c r="BK228" s="5">
        <f>'[1]Service Rank in each comparison'!AH229</f>
        <v>0</v>
      </c>
      <c r="BL228" s="6">
        <f>'[1]Service Rank in each comparison'!AI229</f>
        <v>0</v>
      </c>
      <c r="BM228" s="7">
        <f t="shared" si="75"/>
        <v>1</v>
      </c>
      <c r="BN228" s="2" t="str">
        <f>IF('[1]Service Rank in each comparison'!AJ229="","",'[1]Service Rank in each comparison'!$C229)</f>
        <v/>
      </c>
      <c r="BO228" s="5">
        <f>'[1]Service Rank in each comparison'!AJ229</f>
        <v>0</v>
      </c>
      <c r="BP228" s="6">
        <f>'[1]Service Rank in each comparison'!AK229</f>
        <v>0</v>
      </c>
      <c r="BQ228" s="7">
        <f t="shared" si="76"/>
        <v>1</v>
      </c>
      <c r="BR228" s="2" t="str">
        <f>IF('[1]Service Rank in each comparison'!AL229="","",'[1]Service Rank in each comparison'!$C229)</f>
        <v/>
      </c>
      <c r="BS228" s="5">
        <f>'[1]Service Rank in each comparison'!AL229</f>
        <v>0</v>
      </c>
      <c r="BT228" s="6">
        <f>'[1]Service Rank in each comparison'!AM229</f>
        <v>0</v>
      </c>
      <c r="BU228" s="7">
        <f t="shared" si="77"/>
        <v>1</v>
      </c>
      <c r="BV228" s="2" t="str">
        <f>IF('[1]Service Rank in each comparison'!AN229="","",'[1]Service Rank in each comparison'!$C229)</f>
        <v/>
      </c>
      <c r="BW228" s="5">
        <f>'[1]Service Rank in each comparison'!AN229</f>
        <v>0</v>
      </c>
      <c r="BX228" s="6">
        <f>'[1]Service Rank in each comparison'!AO229</f>
        <v>0</v>
      </c>
      <c r="BY228" s="7">
        <f t="shared" si="78"/>
        <v>1</v>
      </c>
      <c r="BZ228" s="2" t="str">
        <f>IF('[1]Service Rank in each comparison'!AP229="","",'[1]Service Rank in each comparison'!$C229)</f>
        <v/>
      </c>
      <c r="CA228" s="5">
        <f>'[1]Service Rank in each comparison'!AP229</f>
        <v>0</v>
      </c>
      <c r="CB228" s="6">
        <f>'[1]Service Rank in each comparison'!AQ229</f>
        <v>0</v>
      </c>
      <c r="CC228" s="7">
        <f t="shared" si="79"/>
        <v>1</v>
      </c>
      <c r="CE228" s="2" t="s">
        <v>299</v>
      </c>
      <c r="CF228" s="125" t="s">
        <v>299</v>
      </c>
      <c r="CG228" s="126" t="s">
        <v>299</v>
      </c>
      <c r="CH228" s="127" t="s">
        <v>299</v>
      </c>
      <c r="CI228" s="2" t="s">
        <v>299</v>
      </c>
      <c r="CJ228" s="125" t="s">
        <v>299</v>
      </c>
      <c r="CK228" s="126" t="s">
        <v>299</v>
      </c>
      <c r="CL228" s="127" t="s">
        <v>299</v>
      </c>
      <c r="CM228" s="2" t="s">
        <v>299</v>
      </c>
      <c r="CN228" s="125" t="s">
        <v>299</v>
      </c>
      <c r="CO228" s="126" t="s">
        <v>299</v>
      </c>
      <c r="CP228" s="127" t="s">
        <v>299</v>
      </c>
      <c r="CQ228" s="2" t="s">
        <v>299</v>
      </c>
      <c r="CR228" s="125" t="s">
        <v>299</v>
      </c>
      <c r="CS228" s="126" t="s">
        <v>299</v>
      </c>
      <c r="CT228" s="127" t="s">
        <v>299</v>
      </c>
      <c r="CU228" s="2" t="s">
        <v>299</v>
      </c>
      <c r="CV228" s="125" t="s">
        <v>299</v>
      </c>
      <c r="CW228" s="126" t="s">
        <v>299</v>
      </c>
      <c r="CX228" s="127" t="s">
        <v>299</v>
      </c>
      <c r="CY228" s="2" t="s">
        <v>299</v>
      </c>
      <c r="CZ228" s="125" t="s">
        <v>299</v>
      </c>
      <c r="DA228" s="126" t="s">
        <v>299</v>
      </c>
      <c r="DB228" s="127" t="s">
        <v>299</v>
      </c>
      <c r="DC228" s="2" t="s">
        <v>299</v>
      </c>
      <c r="DD228" s="125" t="s">
        <v>299</v>
      </c>
      <c r="DE228" s="126" t="s">
        <v>299</v>
      </c>
      <c r="DF228" s="127" t="s">
        <v>299</v>
      </c>
      <c r="DG228" s="2" t="s">
        <v>299</v>
      </c>
      <c r="DH228" s="125" t="s">
        <v>299</v>
      </c>
      <c r="DI228" s="126" t="s">
        <v>299</v>
      </c>
      <c r="DJ228" s="127" t="s">
        <v>299</v>
      </c>
      <c r="DK228" s="2" t="s">
        <v>299</v>
      </c>
      <c r="DL228" s="125" t="s">
        <v>299</v>
      </c>
      <c r="DM228" s="126" t="s">
        <v>299</v>
      </c>
      <c r="DN228" s="127" t="s">
        <v>299</v>
      </c>
      <c r="DO228" s="2" t="s">
        <v>299</v>
      </c>
      <c r="DP228" s="125" t="s">
        <v>299</v>
      </c>
      <c r="DQ228" s="126" t="s">
        <v>299</v>
      </c>
      <c r="DR228" s="127" t="s">
        <v>299</v>
      </c>
      <c r="DS228" s="2" t="s">
        <v>299</v>
      </c>
      <c r="DT228" s="125" t="s">
        <v>299</v>
      </c>
      <c r="DU228" s="126" t="s">
        <v>299</v>
      </c>
      <c r="DV228" s="127" t="s">
        <v>299</v>
      </c>
      <c r="DW228" s="2" t="s">
        <v>299</v>
      </c>
      <c r="DX228" s="125" t="s">
        <v>299</v>
      </c>
      <c r="DY228" s="126" t="s">
        <v>299</v>
      </c>
      <c r="DZ228" s="127" t="s">
        <v>299</v>
      </c>
      <c r="EA228" s="2" t="s">
        <v>299</v>
      </c>
      <c r="EB228" s="125" t="s">
        <v>299</v>
      </c>
      <c r="EC228" s="126" t="s">
        <v>299</v>
      </c>
      <c r="ED228" s="127" t="s">
        <v>299</v>
      </c>
      <c r="EE228" s="2" t="s">
        <v>299</v>
      </c>
      <c r="EF228" s="125" t="s">
        <v>299</v>
      </c>
      <c r="EG228" s="126" t="s">
        <v>299</v>
      </c>
      <c r="EH228" s="127" t="s">
        <v>299</v>
      </c>
      <c r="EI228" s="2" t="s">
        <v>299</v>
      </c>
      <c r="EJ228" s="125" t="s">
        <v>299</v>
      </c>
      <c r="EK228" s="126" t="s">
        <v>299</v>
      </c>
      <c r="EL228" s="127" t="s">
        <v>299</v>
      </c>
      <c r="EM228" s="2" t="s">
        <v>299</v>
      </c>
      <c r="EN228" s="125" t="s">
        <v>299</v>
      </c>
      <c r="EO228" s="126" t="s">
        <v>299</v>
      </c>
      <c r="EP228" s="127" t="s">
        <v>299</v>
      </c>
      <c r="EQ228" s="2" t="s">
        <v>299</v>
      </c>
      <c r="ER228" s="125" t="s">
        <v>299</v>
      </c>
      <c r="ES228" s="126" t="s">
        <v>299</v>
      </c>
      <c r="ET228" s="127" t="s">
        <v>299</v>
      </c>
      <c r="EU228" s="2" t="s">
        <v>299</v>
      </c>
      <c r="EV228" s="125" t="s">
        <v>299</v>
      </c>
      <c r="EW228" s="126" t="s">
        <v>299</v>
      </c>
      <c r="EX228" s="127" t="s">
        <v>299</v>
      </c>
      <c r="EY228" s="2" t="s">
        <v>299</v>
      </c>
      <c r="EZ228" s="125" t="s">
        <v>299</v>
      </c>
      <c r="FA228" s="126" t="s">
        <v>299</v>
      </c>
      <c r="FB228" s="127" t="s">
        <v>299</v>
      </c>
      <c r="FC228" s="2" t="s">
        <v>299</v>
      </c>
      <c r="FD228" s="125" t="s">
        <v>299</v>
      </c>
      <c r="FE228" s="126" t="s">
        <v>299</v>
      </c>
      <c r="FF228" s="127" t="s">
        <v>299</v>
      </c>
    </row>
    <row r="229" spans="2:162">
      <c r="B229" s="2" t="str">
        <f>IF('[1]Service Rank in each comparison'!D230="","",'[1]Service Rank in each comparison'!$C230)</f>
        <v/>
      </c>
      <c r="C229" s="5">
        <f>'[1]Service Rank in each comparison'!D230</f>
        <v>0</v>
      </c>
      <c r="D229" s="6" t="str">
        <f>IF('[1]Service Rank in each comparison'!E230="","",'[1]Service Rank in each comparison'!E230)</f>
        <v/>
      </c>
      <c r="E229" s="7">
        <f t="shared" si="60"/>
        <v>1</v>
      </c>
      <c r="F229" s="2" t="str">
        <f>IF('[1]Service Rank in each comparison'!F230="","",'[1]Service Rank in each comparison'!$C230)</f>
        <v>Arrhythmogenic right ventricular cardiomyopathy (ARVC)</v>
      </c>
      <c r="G229" s="5">
        <f>'[1]Service Rank in each comparison'!F230</f>
        <v>85.4028537355985</v>
      </c>
      <c r="H229" s="6">
        <f>'[1]Service Rank in each comparison'!G230</f>
        <v>-4.82326645576935</v>
      </c>
      <c r="I229" s="7">
        <f t="shared" si="61"/>
        <v>1</v>
      </c>
      <c r="J229" s="2" t="str">
        <f>IF('[1]Service Rank in each comparison'!H230="","",'[1]Service Rank in each comparison'!$C230)</f>
        <v>Arrhythmogenic right ventricular cardiomyopathy (ARVC)</v>
      </c>
      <c r="K229" s="5">
        <f>'[1]Service Rank in each comparison'!H230</f>
        <v>12.1370958405697</v>
      </c>
      <c r="L229" s="6">
        <f>'[1]Service Rank in each comparison'!I230</f>
        <v>-12.1370958405697</v>
      </c>
      <c r="M229" s="7">
        <f t="shared" si="62"/>
        <v>1</v>
      </c>
      <c r="N229" s="2" t="str">
        <f>IF('[1]Service Rank in each comparison'!J230="","",'[1]Service Rank in each comparison'!$C230)</f>
        <v/>
      </c>
      <c r="O229" s="5">
        <f>'[1]Service Rank in each comparison'!J230</f>
        <v>0</v>
      </c>
      <c r="P229" s="6">
        <f>'[1]Service Rank in each comparison'!K230</f>
        <v>0</v>
      </c>
      <c r="Q229" s="7">
        <f t="shared" si="63"/>
        <v>1</v>
      </c>
      <c r="R229" s="2" t="str">
        <f>IF('[1]Service Rank in each comparison'!L230="","",'[1]Service Rank in each comparison'!$C230)</f>
        <v/>
      </c>
      <c r="S229" s="5">
        <f>'[1]Service Rank in each comparison'!L230</f>
        <v>0</v>
      </c>
      <c r="T229" s="6">
        <f>'[1]Service Rank in each comparison'!M230</f>
        <v>0</v>
      </c>
      <c r="U229" s="7">
        <f t="shared" si="64"/>
        <v>1</v>
      </c>
      <c r="V229" s="2" t="str">
        <f>IF('[1]Service Rank in each comparison'!N230="","",'[1]Service Rank in each comparison'!$C230)</f>
        <v/>
      </c>
      <c r="W229" s="5">
        <f>'[1]Service Rank in each comparison'!N230</f>
        <v>0</v>
      </c>
      <c r="X229" s="6">
        <f>'[1]Service Rank in each comparison'!O230</f>
        <v>0</v>
      </c>
      <c r="Y229" s="7">
        <f t="shared" si="65"/>
        <v>1</v>
      </c>
      <c r="Z229" s="2" t="str">
        <f>IF('[1]Service Rank in each comparison'!P230="","",'[1]Service Rank in each comparison'!$C230)</f>
        <v/>
      </c>
      <c r="AA229" s="5">
        <f>'[1]Service Rank in each comparison'!P230</f>
        <v>0</v>
      </c>
      <c r="AB229" s="6">
        <f>'[1]Service Rank in each comparison'!Q230</f>
        <v>0</v>
      </c>
      <c r="AC229" s="7">
        <f t="shared" si="66"/>
        <v>1</v>
      </c>
      <c r="AD229" s="2" t="str">
        <f>IF('[1]Service Rank in each comparison'!R230="","",'[1]Service Rank in each comparison'!$C230)</f>
        <v/>
      </c>
      <c r="AE229" s="5">
        <f>'[1]Service Rank in each comparison'!R230</f>
        <v>0</v>
      </c>
      <c r="AF229" s="6">
        <f>'[1]Service Rank in each comparison'!S230</f>
        <v>0</v>
      </c>
      <c r="AG229" s="7">
        <f t="shared" si="67"/>
        <v>1</v>
      </c>
      <c r="AH229" s="2" t="str">
        <f>IF('[1]Service Rank in each comparison'!T230="","",'[1]Service Rank in each comparison'!$C230)</f>
        <v/>
      </c>
      <c r="AI229" s="5">
        <f>'[1]Service Rank in each comparison'!T230</f>
        <v>0</v>
      </c>
      <c r="AJ229" s="6">
        <f>'[1]Service Rank in each comparison'!U230</f>
        <v>0</v>
      </c>
      <c r="AK229" s="7">
        <f t="shared" si="68"/>
        <v>1</v>
      </c>
      <c r="AL229" s="2" t="str">
        <f>IF('[1]Service Rank in each comparison'!V230="","",'[1]Service Rank in each comparison'!$C230)</f>
        <v/>
      </c>
      <c r="AM229" s="5">
        <f>'[1]Service Rank in each comparison'!V230</f>
        <v>0</v>
      </c>
      <c r="AN229" s="6">
        <f>'[1]Service Rank in each comparison'!W230</f>
        <v>0</v>
      </c>
      <c r="AO229" s="7">
        <f t="shared" si="69"/>
        <v>1</v>
      </c>
      <c r="AP229" s="2" t="str">
        <f>IF('[1]Service Rank in each comparison'!X230="","",'[1]Service Rank in each comparison'!$C230)</f>
        <v/>
      </c>
      <c r="AQ229" s="5">
        <f>'[1]Service Rank in each comparison'!X230</f>
        <v>0</v>
      </c>
      <c r="AR229" s="6">
        <f>'[1]Service Rank in each comparison'!Y230</f>
        <v>0</v>
      </c>
      <c r="AS229" s="7">
        <f t="shared" si="70"/>
        <v>1</v>
      </c>
      <c r="AT229" s="2" t="str">
        <f>IF('[1]Service Rank in each comparison'!Z230="","",'[1]Service Rank in each comparison'!$C230)</f>
        <v/>
      </c>
      <c r="AU229" s="5">
        <f>'[1]Service Rank in each comparison'!Z230</f>
        <v>0</v>
      </c>
      <c r="AV229" s="6">
        <f>'[1]Service Rank in each comparison'!AA230</f>
        <v>0</v>
      </c>
      <c r="AW229" s="7">
        <f t="shared" si="71"/>
        <v>1</v>
      </c>
      <c r="AX229" s="2" t="str">
        <f>IF('[1]Service Rank in each comparison'!AB230="","",'[1]Service Rank in each comparison'!$C230)</f>
        <v/>
      </c>
      <c r="AY229" s="5">
        <f>'[1]Service Rank in each comparison'!AB230</f>
        <v>0</v>
      </c>
      <c r="AZ229" s="6">
        <f>'[1]Service Rank in each comparison'!AC230</f>
        <v>0</v>
      </c>
      <c r="BA229" s="7">
        <f t="shared" si="72"/>
        <v>1</v>
      </c>
      <c r="BB229" s="2" t="str">
        <f>IF('[1]Service Rank in each comparison'!AD230="","",'[1]Service Rank in each comparison'!$C230)</f>
        <v/>
      </c>
      <c r="BC229" s="5">
        <f>'[1]Service Rank in each comparison'!AD230</f>
        <v>0</v>
      </c>
      <c r="BD229" s="6">
        <f>'[1]Service Rank in each comparison'!AE230</f>
        <v>0</v>
      </c>
      <c r="BE229" s="7">
        <f t="shared" si="73"/>
        <v>1</v>
      </c>
      <c r="BF229" s="2" t="str">
        <f>IF('[1]Service Rank in each comparison'!AF230="","",'[1]Service Rank in each comparison'!$C230)</f>
        <v/>
      </c>
      <c r="BG229" s="5">
        <f>'[1]Service Rank in each comparison'!AF230</f>
        <v>0</v>
      </c>
      <c r="BH229" s="6">
        <f>'[1]Service Rank in each comparison'!AG230</f>
        <v>0</v>
      </c>
      <c r="BI229" s="7">
        <f t="shared" si="74"/>
        <v>1</v>
      </c>
      <c r="BJ229" s="2" t="str">
        <f>IF('[1]Service Rank in each comparison'!AH230="","",'[1]Service Rank in each comparison'!$C230)</f>
        <v/>
      </c>
      <c r="BK229" s="5">
        <f>'[1]Service Rank in each comparison'!AH230</f>
        <v>0</v>
      </c>
      <c r="BL229" s="6">
        <f>'[1]Service Rank in each comparison'!AI230</f>
        <v>0</v>
      </c>
      <c r="BM229" s="7">
        <f t="shared" si="75"/>
        <v>1</v>
      </c>
      <c r="BN229" s="2" t="str">
        <f>IF('[1]Service Rank in each comparison'!AJ230="","",'[1]Service Rank in each comparison'!$C230)</f>
        <v/>
      </c>
      <c r="BO229" s="5">
        <f>'[1]Service Rank in each comparison'!AJ230</f>
        <v>0</v>
      </c>
      <c r="BP229" s="6">
        <f>'[1]Service Rank in each comparison'!AK230</f>
        <v>0</v>
      </c>
      <c r="BQ229" s="7">
        <f t="shared" si="76"/>
        <v>1</v>
      </c>
      <c r="BR229" s="2" t="str">
        <f>IF('[1]Service Rank in each comparison'!AL230="","",'[1]Service Rank in each comparison'!$C230)</f>
        <v/>
      </c>
      <c r="BS229" s="5">
        <f>'[1]Service Rank in each comparison'!AL230</f>
        <v>0</v>
      </c>
      <c r="BT229" s="6">
        <f>'[1]Service Rank in each comparison'!AM230</f>
        <v>0</v>
      </c>
      <c r="BU229" s="7">
        <f t="shared" si="77"/>
        <v>1</v>
      </c>
      <c r="BV229" s="2" t="str">
        <f>IF('[1]Service Rank in each comparison'!AN230="","",'[1]Service Rank in each comparison'!$C230)</f>
        <v/>
      </c>
      <c r="BW229" s="5">
        <f>'[1]Service Rank in each comparison'!AN230</f>
        <v>0</v>
      </c>
      <c r="BX229" s="6">
        <f>'[1]Service Rank in each comparison'!AO230</f>
        <v>0</v>
      </c>
      <c r="BY229" s="7">
        <f t="shared" si="78"/>
        <v>1</v>
      </c>
      <c r="BZ229" s="2" t="str">
        <f>IF('[1]Service Rank in each comparison'!AP230="","",'[1]Service Rank in each comparison'!$C230)</f>
        <v/>
      </c>
      <c r="CA229" s="5">
        <f>'[1]Service Rank in each comparison'!AP230</f>
        <v>0</v>
      </c>
      <c r="CB229" s="6">
        <f>'[1]Service Rank in each comparison'!AQ230</f>
        <v>0</v>
      </c>
      <c r="CC229" s="7">
        <f t="shared" si="79"/>
        <v>1</v>
      </c>
      <c r="CE229" s="2" t="s">
        <v>299</v>
      </c>
      <c r="CF229" s="125" t="s">
        <v>299</v>
      </c>
      <c r="CG229" s="126" t="s">
        <v>299</v>
      </c>
      <c r="CH229" s="127" t="s">
        <v>299</v>
      </c>
      <c r="CI229" s="2" t="s">
        <v>299</v>
      </c>
      <c r="CJ229" s="125" t="s">
        <v>299</v>
      </c>
      <c r="CK229" s="126" t="s">
        <v>299</v>
      </c>
      <c r="CL229" s="127" t="s">
        <v>299</v>
      </c>
      <c r="CM229" s="2" t="s">
        <v>299</v>
      </c>
      <c r="CN229" s="125" t="s">
        <v>299</v>
      </c>
      <c r="CO229" s="126" t="s">
        <v>299</v>
      </c>
      <c r="CP229" s="127" t="s">
        <v>299</v>
      </c>
      <c r="CQ229" s="2" t="s">
        <v>299</v>
      </c>
      <c r="CR229" s="125" t="s">
        <v>299</v>
      </c>
      <c r="CS229" s="126" t="s">
        <v>299</v>
      </c>
      <c r="CT229" s="127" t="s">
        <v>299</v>
      </c>
      <c r="CU229" s="2" t="s">
        <v>299</v>
      </c>
      <c r="CV229" s="125" t="s">
        <v>299</v>
      </c>
      <c r="CW229" s="126" t="s">
        <v>299</v>
      </c>
      <c r="CX229" s="127" t="s">
        <v>299</v>
      </c>
      <c r="CY229" s="2" t="s">
        <v>299</v>
      </c>
      <c r="CZ229" s="125" t="s">
        <v>299</v>
      </c>
      <c r="DA229" s="126" t="s">
        <v>299</v>
      </c>
      <c r="DB229" s="127" t="s">
        <v>299</v>
      </c>
      <c r="DC229" s="2" t="s">
        <v>299</v>
      </c>
      <c r="DD229" s="125" t="s">
        <v>299</v>
      </c>
      <c r="DE229" s="126" t="s">
        <v>299</v>
      </c>
      <c r="DF229" s="127" t="s">
        <v>299</v>
      </c>
      <c r="DG229" s="2" t="s">
        <v>299</v>
      </c>
      <c r="DH229" s="125" t="s">
        <v>299</v>
      </c>
      <c r="DI229" s="126" t="s">
        <v>299</v>
      </c>
      <c r="DJ229" s="127" t="s">
        <v>299</v>
      </c>
      <c r="DK229" s="2" t="s">
        <v>299</v>
      </c>
      <c r="DL229" s="125" t="s">
        <v>299</v>
      </c>
      <c r="DM229" s="126" t="s">
        <v>299</v>
      </c>
      <c r="DN229" s="127" t="s">
        <v>299</v>
      </c>
      <c r="DO229" s="2" t="s">
        <v>299</v>
      </c>
      <c r="DP229" s="125" t="s">
        <v>299</v>
      </c>
      <c r="DQ229" s="126" t="s">
        <v>299</v>
      </c>
      <c r="DR229" s="127" t="s">
        <v>299</v>
      </c>
      <c r="DS229" s="2" t="s">
        <v>299</v>
      </c>
      <c r="DT229" s="125" t="s">
        <v>299</v>
      </c>
      <c r="DU229" s="126" t="s">
        <v>299</v>
      </c>
      <c r="DV229" s="127" t="s">
        <v>299</v>
      </c>
      <c r="DW229" s="2" t="s">
        <v>299</v>
      </c>
      <c r="DX229" s="125" t="s">
        <v>299</v>
      </c>
      <c r="DY229" s="126" t="s">
        <v>299</v>
      </c>
      <c r="DZ229" s="127" t="s">
        <v>299</v>
      </c>
      <c r="EA229" s="2" t="s">
        <v>299</v>
      </c>
      <c r="EB229" s="125" t="s">
        <v>299</v>
      </c>
      <c r="EC229" s="126" t="s">
        <v>299</v>
      </c>
      <c r="ED229" s="127" t="s">
        <v>299</v>
      </c>
      <c r="EE229" s="2" t="s">
        <v>299</v>
      </c>
      <c r="EF229" s="125" t="s">
        <v>299</v>
      </c>
      <c r="EG229" s="126" t="s">
        <v>299</v>
      </c>
      <c r="EH229" s="127" t="s">
        <v>299</v>
      </c>
      <c r="EI229" s="2" t="s">
        <v>299</v>
      </c>
      <c r="EJ229" s="125" t="s">
        <v>299</v>
      </c>
      <c r="EK229" s="126" t="s">
        <v>299</v>
      </c>
      <c r="EL229" s="127" t="s">
        <v>299</v>
      </c>
      <c r="EM229" s="2" t="s">
        <v>299</v>
      </c>
      <c r="EN229" s="125" t="s">
        <v>299</v>
      </c>
      <c r="EO229" s="126" t="s">
        <v>299</v>
      </c>
      <c r="EP229" s="127" t="s">
        <v>299</v>
      </c>
      <c r="EQ229" s="2" t="s">
        <v>299</v>
      </c>
      <c r="ER229" s="125" t="s">
        <v>299</v>
      </c>
      <c r="ES229" s="126" t="s">
        <v>299</v>
      </c>
      <c r="ET229" s="127" t="s">
        <v>299</v>
      </c>
      <c r="EU229" s="2" t="s">
        <v>299</v>
      </c>
      <c r="EV229" s="125" t="s">
        <v>299</v>
      </c>
      <c r="EW229" s="126" t="s">
        <v>299</v>
      </c>
      <c r="EX229" s="127" t="s">
        <v>299</v>
      </c>
      <c r="EY229" s="2" t="s">
        <v>299</v>
      </c>
      <c r="EZ229" s="125" t="s">
        <v>299</v>
      </c>
      <c r="FA229" s="126" t="s">
        <v>299</v>
      </c>
      <c r="FB229" s="127" t="s">
        <v>299</v>
      </c>
      <c r="FC229" s="2" t="s">
        <v>299</v>
      </c>
      <c r="FD229" s="125" t="s">
        <v>299</v>
      </c>
      <c r="FE229" s="126" t="s">
        <v>299</v>
      </c>
      <c r="FF229" s="127" t="s">
        <v>299</v>
      </c>
    </row>
    <row r="230" spans="2:162">
      <c r="B230" s="2" t="str">
        <f>IF('[1]Service Rank in each comparison'!D231="","",'[1]Service Rank in each comparison'!$C231)</f>
        <v/>
      </c>
      <c r="C230" s="5">
        <f>'[1]Service Rank in each comparison'!D231</f>
        <v>0</v>
      </c>
      <c r="D230" s="6" t="str">
        <f>IF('[1]Service Rank in each comparison'!E231="","",'[1]Service Rank in each comparison'!E231)</f>
        <v/>
      </c>
      <c r="E230" s="7">
        <f t="shared" si="60"/>
        <v>1</v>
      </c>
      <c r="F230" s="2" t="str">
        <f>IF('[1]Service Rank in each comparison'!F231="","",'[1]Service Rank in each comparison'!$C231)</f>
        <v>Dilated cardiomyopathy (DCM)</v>
      </c>
      <c r="G230" s="5">
        <f>'[1]Service Rank in each comparison'!F231</f>
        <v>173.646863712665</v>
      </c>
      <c r="H230" s="6">
        <f>'[1]Service Rank in each comparison'!G231</f>
        <v>-77.4178560425615</v>
      </c>
      <c r="I230" s="7">
        <f t="shared" si="61"/>
        <v>1</v>
      </c>
      <c r="J230" s="2" t="str">
        <f>IF('[1]Service Rank in each comparison'!H231="","",'[1]Service Rank in each comparison'!$C231)</f>
        <v>Dilated cardiomyopathy (DCM)</v>
      </c>
      <c r="K230" s="5">
        <f>'[1]Service Rank in each comparison'!H231</f>
        <v>15.0900115750734</v>
      </c>
      <c r="L230" s="6">
        <f>'[1]Service Rank in each comparison'!I231</f>
        <v>-5.03201573955537</v>
      </c>
      <c r="M230" s="7">
        <f t="shared" si="62"/>
        <v>1</v>
      </c>
      <c r="N230" s="2" t="str">
        <f>IF('[1]Service Rank in each comparison'!J231="","",'[1]Service Rank in each comparison'!$C231)</f>
        <v/>
      </c>
      <c r="O230" s="5">
        <f>'[1]Service Rank in each comparison'!J231</f>
        <v>0</v>
      </c>
      <c r="P230" s="6">
        <f>'[1]Service Rank in each comparison'!K231</f>
        <v>0</v>
      </c>
      <c r="Q230" s="7">
        <f t="shared" si="63"/>
        <v>1</v>
      </c>
      <c r="R230" s="2" t="str">
        <f>IF('[1]Service Rank in each comparison'!L231="","",'[1]Service Rank in each comparison'!$C231)</f>
        <v/>
      </c>
      <c r="S230" s="5">
        <f>'[1]Service Rank in each comparison'!L231</f>
        <v>0</v>
      </c>
      <c r="T230" s="6">
        <f>'[1]Service Rank in each comparison'!M231</f>
        <v>0</v>
      </c>
      <c r="U230" s="7">
        <f t="shared" si="64"/>
        <v>1</v>
      </c>
      <c r="V230" s="2" t="str">
        <f>IF('[1]Service Rank in each comparison'!N231="","",'[1]Service Rank in each comparison'!$C231)</f>
        <v/>
      </c>
      <c r="W230" s="5">
        <f>'[1]Service Rank in each comparison'!N231</f>
        <v>0</v>
      </c>
      <c r="X230" s="6">
        <f>'[1]Service Rank in each comparison'!O231</f>
        <v>0</v>
      </c>
      <c r="Y230" s="7">
        <f t="shared" si="65"/>
        <v>1</v>
      </c>
      <c r="Z230" s="2" t="str">
        <f>IF('[1]Service Rank in each comparison'!P231="","",'[1]Service Rank in each comparison'!$C231)</f>
        <v/>
      </c>
      <c r="AA230" s="5">
        <f>'[1]Service Rank in each comparison'!P231</f>
        <v>0</v>
      </c>
      <c r="AB230" s="6">
        <f>'[1]Service Rank in each comparison'!Q231</f>
        <v>0</v>
      </c>
      <c r="AC230" s="7">
        <f t="shared" si="66"/>
        <v>1</v>
      </c>
      <c r="AD230" s="2" t="str">
        <f>IF('[1]Service Rank in each comparison'!R231="","",'[1]Service Rank in each comparison'!$C231)</f>
        <v/>
      </c>
      <c r="AE230" s="5">
        <f>'[1]Service Rank in each comparison'!R231</f>
        <v>0</v>
      </c>
      <c r="AF230" s="6">
        <f>'[1]Service Rank in each comparison'!S231</f>
        <v>0</v>
      </c>
      <c r="AG230" s="7">
        <f t="shared" si="67"/>
        <v>1</v>
      </c>
      <c r="AH230" s="2" t="str">
        <f>IF('[1]Service Rank in each comparison'!T231="","",'[1]Service Rank in each comparison'!$C231)</f>
        <v/>
      </c>
      <c r="AI230" s="5">
        <f>'[1]Service Rank in each comparison'!T231</f>
        <v>0</v>
      </c>
      <c r="AJ230" s="6">
        <f>'[1]Service Rank in each comparison'!U231</f>
        <v>0</v>
      </c>
      <c r="AK230" s="7">
        <f t="shared" si="68"/>
        <v>1</v>
      </c>
      <c r="AL230" s="2" t="str">
        <f>IF('[1]Service Rank in each comparison'!V231="","",'[1]Service Rank in each comparison'!$C231)</f>
        <v/>
      </c>
      <c r="AM230" s="5">
        <f>'[1]Service Rank in each comparison'!V231</f>
        <v>0</v>
      </c>
      <c r="AN230" s="6">
        <f>'[1]Service Rank in each comparison'!W231</f>
        <v>0</v>
      </c>
      <c r="AO230" s="7">
        <f t="shared" si="69"/>
        <v>1</v>
      </c>
      <c r="AP230" s="2" t="str">
        <f>IF('[1]Service Rank in each comparison'!X231="","",'[1]Service Rank in each comparison'!$C231)</f>
        <v/>
      </c>
      <c r="AQ230" s="5">
        <f>'[1]Service Rank in each comparison'!X231</f>
        <v>0</v>
      </c>
      <c r="AR230" s="6">
        <f>'[1]Service Rank in each comparison'!Y231</f>
        <v>0</v>
      </c>
      <c r="AS230" s="7">
        <f t="shared" si="70"/>
        <v>1</v>
      </c>
      <c r="AT230" s="2" t="str">
        <f>IF('[1]Service Rank in each comparison'!Z231="","",'[1]Service Rank in each comparison'!$C231)</f>
        <v/>
      </c>
      <c r="AU230" s="5">
        <f>'[1]Service Rank in each comparison'!Z231</f>
        <v>0</v>
      </c>
      <c r="AV230" s="6">
        <f>'[1]Service Rank in each comparison'!AA231</f>
        <v>0</v>
      </c>
      <c r="AW230" s="7">
        <f t="shared" si="71"/>
        <v>1</v>
      </c>
      <c r="AX230" s="2" t="str">
        <f>IF('[1]Service Rank in each comparison'!AB231="","",'[1]Service Rank in each comparison'!$C231)</f>
        <v/>
      </c>
      <c r="AY230" s="5">
        <f>'[1]Service Rank in each comparison'!AB231</f>
        <v>0</v>
      </c>
      <c r="AZ230" s="6">
        <f>'[1]Service Rank in each comparison'!AC231</f>
        <v>0</v>
      </c>
      <c r="BA230" s="7">
        <f t="shared" si="72"/>
        <v>1</v>
      </c>
      <c r="BB230" s="2" t="str">
        <f>IF('[1]Service Rank in each comparison'!AD231="","",'[1]Service Rank in each comparison'!$C231)</f>
        <v/>
      </c>
      <c r="BC230" s="5">
        <f>'[1]Service Rank in each comparison'!AD231</f>
        <v>0</v>
      </c>
      <c r="BD230" s="6">
        <f>'[1]Service Rank in each comparison'!AE231</f>
        <v>0</v>
      </c>
      <c r="BE230" s="7">
        <f t="shared" si="73"/>
        <v>1</v>
      </c>
      <c r="BF230" s="2" t="str">
        <f>IF('[1]Service Rank in each comparison'!AF231="","",'[1]Service Rank in each comparison'!$C231)</f>
        <v/>
      </c>
      <c r="BG230" s="5">
        <f>'[1]Service Rank in each comparison'!AF231</f>
        <v>0</v>
      </c>
      <c r="BH230" s="6">
        <f>'[1]Service Rank in each comparison'!AG231</f>
        <v>0</v>
      </c>
      <c r="BI230" s="7">
        <f t="shared" si="74"/>
        <v>1</v>
      </c>
      <c r="BJ230" s="2" t="str">
        <f>IF('[1]Service Rank in each comparison'!AH231="","",'[1]Service Rank in each comparison'!$C231)</f>
        <v/>
      </c>
      <c r="BK230" s="5">
        <f>'[1]Service Rank in each comparison'!AH231</f>
        <v>0</v>
      </c>
      <c r="BL230" s="6">
        <f>'[1]Service Rank in each comparison'!AI231</f>
        <v>0</v>
      </c>
      <c r="BM230" s="7">
        <f t="shared" si="75"/>
        <v>1</v>
      </c>
      <c r="BN230" s="2" t="str">
        <f>IF('[1]Service Rank in each comparison'!AJ231="","",'[1]Service Rank in each comparison'!$C231)</f>
        <v/>
      </c>
      <c r="BO230" s="5">
        <f>'[1]Service Rank in each comparison'!AJ231</f>
        <v>0</v>
      </c>
      <c r="BP230" s="6">
        <f>'[1]Service Rank in each comparison'!AK231</f>
        <v>0</v>
      </c>
      <c r="BQ230" s="7">
        <f t="shared" si="76"/>
        <v>1</v>
      </c>
      <c r="BR230" s="2" t="str">
        <f>IF('[1]Service Rank in each comparison'!AL231="","",'[1]Service Rank in each comparison'!$C231)</f>
        <v/>
      </c>
      <c r="BS230" s="5">
        <f>'[1]Service Rank in each comparison'!AL231</f>
        <v>0</v>
      </c>
      <c r="BT230" s="6">
        <f>'[1]Service Rank in each comparison'!AM231</f>
        <v>0</v>
      </c>
      <c r="BU230" s="7">
        <f t="shared" si="77"/>
        <v>1</v>
      </c>
      <c r="BV230" s="2" t="str">
        <f>IF('[1]Service Rank in each comparison'!AN231="","",'[1]Service Rank in each comparison'!$C231)</f>
        <v/>
      </c>
      <c r="BW230" s="5">
        <f>'[1]Service Rank in each comparison'!AN231</f>
        <v>0</v>
      </c>
      <c r="BX230" s="6">
        <f>'[1]Service Rank in each comparison'!AO231</f>
        <v>0</v>
      </c>
      <c r="BY230" s="7">
        <f t="shared" si="78"/>
        <v>1</v>
      </c>
      <c r="BZ230" s="2" t="str">
        <f>IF('[1]Service Rank in each comparison'!AP231="","",'[1]Service Rank in each comparison'!$C231)</f>
        <v/>
      </c>
      <c r="CA230" s="5">
        <f>'[1]Service Rank in each comparison'!AP231</f>
        <v>0</v>
      </c>
      <c r="CB230" s="6">
        <f>'[1]Service Rank in each comparison'!AQ231</f>
        <v>0</v>
      </c>
      <c r="CC230" s="7">
        <f t="shared" si="79"/>
        <v>1</v>
      </c>
      <c r="CE230" s="2" t="s">
        <v>299</v>
      </c>
      <c r="CF230" s="125" t="s">
        <v>299</v>
      </c>
      <c r="CG230" s="126" t="s">
        <v>299</v>
      </c>
      <c r="CH230" s="127" t="s">
        <v>299</v>
      </c>
      <c r="CI230" s="2" t="s">
        <v>299</v>
      </c>
      <c r="CJ230" s="125" t="s">
        <v>299</v>
      </c>
      <c r="CK230" s="126" t="s">
        <v>299</v>
      </c>
      <c r="CL230" s="127" t="s">
        <v>299</v>
      </c>
      <c r="CM230" s="2" t="s">
        <v>299</v>
      </c>
      <c r="CN230" s="125" t="s">
        <v>299</v>
      </c>
      <c r="CO230" s="126" t="s">
        <v>299</v>
      </c>
      <c r="CP230" s="127" t="s">
        <v>299</v>
      </c>
      <c r="CQ230" s="2" t="s">
        <v>299</v>
      </c>
      <c r="CR230" s="125" t="s">
        <v>299</v>
      </c>
      <c r="CS230" s="126" t="s">
        <v>299</v>
      </c>
      <c r="CT230" s="127" t="s">
        <v>299</v>
      </c>
      <c r="CU230" s="2" t="s">
        <v>299</v>
      </c>
      <c r="CV230" s="125" t="s">
        <v>299</v>
      </c>
      <c r="CW230" s="126" t="s">
        <v>299</v>
      </c>
      <c r="CX230" s="127" t="s">
        <v>299</v>
      </c>
      <c r="CY230" s="2" t="s">
        <v>299</v>
      </c>
      <c r="CZ230" s="125" t="s">
        <v>299</v>
      </c>
      <c r="DA230" s="126" t="s">
        <v>299</v>
      </c>
      <c r="DB230" s="127" t="s">
        <v>299</v>
      </c>
      <c r="DC230" s="2" t="s">
        <v>299</v>
      </c>
      <c r="DD230" s="125" t="s">
        <v>299</v>
      </c>
      <c r="DE230" s="126" t="s">
        <v>299</v>
      </c>
      <c r="DF230" s="127" t="s">
        <v>299</v>
      </c>
      <c r="DG230" s="2" t="s">
        <v>299</v>
      </c>
      <c r="DH230" s="125" t="s">
        <v>299</v>
      </c>
      <c r="DI230" s="126" t="s">
        <v>299</v>
      </c>
      <c r="DJ230" s="127" t="s">
        <v>299</v>
      </c>
      <c r="DK230" s="2" t="s">
        <v>299</v>
      </c>
      <c r="DL230" s="125" t="s">
        <v>299</v>
      </c>
      <c r="DM230" s="126" t="s">
        <v>299</v>
      </c>
      <c r="DN230" s="127" t="s">
        <v>299</v>
      </c>
      <c r="DO230" s="2" t="s">
        <v>299</v>
      </c>
      <c r="DP230" s="125" t="s">
        <v>299</v>
      </c>
      <c r="DQ230" s="126" t="s">
        <v>299</v>
      </c>
      <c r="DR230" s="127" t="s">
        <v>299</v>
      </c>
      <c r="DS230" s="2" t="s">
        <v>299</v>
      </c>
      <c r="DT230" s="125" t="s">
        <v>299</v>
      </c>
      <c r="DU230" s="126" t="s">
        <v>299</v>
      </c>
      <c r="DV230" s="127" t="s">
        <v>299</v>
      </c>
      <c r="DW230" s="2" t="s">
        <v>299</v>
      </c>
      <c r="DX230" s="125" t="s">
        <v>299</v>
      </c>
      <c r="DY230" s="126" t="s">
        <v>299</v>
      </c>
      <c r="DZ230" s="127" t="s">
        <v>299</v>
      </c>
      <c r="EA230" s="2" t="s">
        <v>299</v>
      </c>
      <c r="EB230" s="125" t="s">
        <v>299</v>
      </c>
      <c r="EC230" s="126" t="s">
        <v>299</v>
      </c>
      <c r="ED230" s="127" t="s">
        <v>299</v>
      </c>
      <c r="EE230" s="2" t="s">
        <v>299</v>
      </c>
      <c r="EF230" s="125" t="s">
        <v>299</v>
      </c>
      <c r="EG230" s="126" t="s">
        <v>299</v>
      </c>
      <c r="EH230" s="127" t="s">
        <v>299</v>
      </c>
      <c r="EI230" s="2" t="s">
        <v>299</v>
      </c>
      <c r="EJ230" s="125" t="s">
        <v>299</v>
      </c>
      <c r="EK230" s="126" t="s">
        <v>299</v>
      </c>
      <c r="EL230" s="127" t="s">
        <v>299</v>
      </c>
      <c r="EM230" s="2" t="s">
        <v>299</v>
      </c>
      <c r="EN230" s="125" t="s">
        <v>299</v>
      </c>
      <c r="EO230" s="126" t="s">
        <v>299</v>
      </c>
      <c r="EP230" s="127" t="s">
        <v>299</v>
      </c>
      <c r="EQ230" s="2" t="s">
        <v>299</v>
      </c>
      <c r="ER230" s="125" t="s">
        <v>299</v>
      </c>
      <c r="ES230" s="126" t="s">
        <v>299</v>
      </c>
      <c r="ET230" s="127" t="s">
        <v>299</v>
      </c>
      <c r="EU230" s="2" t="s">
        <v>299</v>
      </c>
      <c r="EV230" s="125" t="s">
        <v>299</v>
      </c>
      <c r="EW230" s="126" t="s">
        <v>299</v>
      </c>
      <c r="EX230" s="127" t="s">
        <v>299</v>
      </c>
      <c r="EY230" s="2" t="s">
        <v>299</v>
      </c>
      <c r="EZ230" s="125" t="s">
        <v>299</v>
      </c>
      <c r="FA230" s="126" t="s">
        <v>299</v>
      </c>
      <c r="FB230" s="127" t="s">
        <v>299</v>
      </c>
      <c r="FC230" s="2" t="s">
        <v>299</v>
      </c>
      <c r="FD230" s="125" t="s">
        <v>299</v>
      </c>
      <c r="FE230" s="126" t="s">
        <v>299</v>
      </c>
      <c r="FF230" s="127" t="s">
        <v>299</v>
      </c>
    </row>
    <row r="231" spans="2:162">
      <c r="B231" s="2" t="str">
        <f>IF('[1]Service Rank in each comparison'!D232="","",'[1]Service Rank in each comparison'!$C232)</f>
        <v>Viral myocarditis</v>
      </c>
      <c r="C231" s="5">
        <f>'[1]Service Rank in each comparison'!D232</f>
        <v>12.5872552904487</v>
      </c>
      <c r="D231" s="6">
        <f>IF('[1]Service Rank in each comparison'!E232="","",'[1]Service Rank in each comparison'!E232)</f>
        <v>12.5872552904487</v>
      </c>
      <c r="E231" s="7">
        <f t="shared" si="60"/>
        <v>1</v>
      </c>
      <c r="F231" s="2" t="str">
        <f>IF('[1]Service Rank in each comparison'!F232="","",'[1]Service Rank in each comparison'!$C232)</f>
        <v>Viral myocarditis</v>
      </c>
      <c r="G231" s="5">
        <f>'[1]Service Rank in each comparison'!F232</f>
        <v>253.172901612678</v>
      </c>
      <c r="H231" s="6">
        <f>'[1]Service Rank in each comparison'!G232</f>
        <v>-49.1689734022874</v>
      </c>
      <c r="I231" s="7">
        <f t="shared" si="61"/>
        <v>1</v>
      </c>
      <c r="J231" s="2" t="str">
        <f>IF('[1]Service Rank in each comparison'!H232="","",'[1]Service Rank in each comparison'!$C232)</f>
        <v>Viral myocarditis</v>
      </c>
      <c r="K231" s="5">
        <f>'[1]Service Rank in each comparison'!H232</f>
        <v>23.7931841797642</v>
      </c>
      <c r="L231" s="6">
        <f>'[1]Service Rank in each comparison'!I232</f>
        <v>23.7931841797642</v>
      </c>
      <c r="M231" s="7">
        <f t="shared" si="62"/>
        <v>1</v>
      </c>
      <c r="N231" s="2" t="str">
        <f>IF('[1]Service Rank in each comparison'!J232="","",'[1]Service Rank in each comparison'!$C232)</f>
        <v/>
      </c>
      <c r="O231" s="5">
        <f>'[1]Service Rank in each comparison'!J232</f>
        <v>0</v>
      </c>
      <c r="P231" s="6">
        <f>'[1]Service Rank in each comparison'!K232</f>
        <v>0</v>
      </c>
      <c r="Q231" s="7">
        <f t="shared" si="63"/>
        <v>1</v>
      </c>
      <c r="R231" s="2" t="str">
        <f>IF('[1]Service Rank in each comparison'!L232="","",'[1]Service Rank in each comparison'!$C232)</f>
        <v/>
      </c>
      <c r="S231" s="5">
        <f>'[1]Service Rank in each comparison'!L232</f>
        <v>0</v>
      </c>
      <c r="T231" s="6">
        <f>'[1]Service Rank in each comparison'!M232</f>
        <v>0</v>
      </c>
      <c r="U231" s="7">
        <f t="shared" si="64"/>
        <v>1</v>
      </c>
      <c r="V231" s="2" t="str">
        <f>IF('[1]Service Rank in each comparison'!N232="","",'[1]Service Rank in each comparison'!$C232)</f>
        <v/>
      </c>
      <c r="W231" s="5">
        <f>'[1]Service Rank in each comparison'!N232</f>
        <v>0</v>
      </c>
      <c r="X231" s="6">
        <f>'[1]Service Rank in each comparison'!O232</f>
        <v>0</v>
      </c>
      <c r="Y231" s="7">
        <f t="shared" si="65"/>
        <v>1</v>
      </c>
      <c r="Z231" s="2" t="str">
        <f>IF('[1]Service Rank in each comparison'!P232="","",'[1]Service Rank in each comparison'!$C232)</f>
        <v/>
      </c>
      <c r="AA231" s="5">
        <f>'[1]Service Rank in each comparison'!P232</f>
        <v>0</v>
      </c>
      <c r="AB231" s="6">
        <f>'[1]Service Rank in each comparison'!Q232</f>
        <v>0</v>
      </c>
      <c r="AC231" s="7">
        <f t="shared" si="66"/>
        <v>1</v>
      </c>
      <c r="AD231" s="2" t="str">
        <f>IF('[1]Service Rank in each comparison'!R232="","",'[1]Service Rank in each comparison'!$C232)</f>
        <v/>
      </c>
      <c r="AE231" s="5">
        <f>'[1]Service Rank in each comparison'!R232</f>
        <v>0</v>
      </c>
      <c r="AF231" s="6">
        <f>'[1]Service Rank in each comparison'!S232</f>
        <v>0</v>
      </c>
      <c r="AG231" s="7">
        <f t="shared" si="67"/>
        <v>1</v>
      </c>
      <c r="AH231" s="2" t="str">
        <f>IF('[1]Service Rank in each comparison'!T232="","",'[1]Service Rank in each comparison'!$C232)</f>
        <v/>
      </c>
      <c r="AI231" s="5">
        <f>'[1]Service Rank in each comparison'!T232</f>
        <v>0</v>
      </c>
      <c r="AJ231" s="6">
        <f>'[1]Service Rank in each comparison'!U232</f>
        <v>0</v>
      </c>
      <c r="AK231" s="7">
        <f t="shared" si="68"/>
        <v>1</v>
      </c>
      <c r="AL231" s="2" t="str">
        <f>IF('[1]Service Rank in each comparison'!V232="","",'[1]Service Rank in each comparison'!$C232)</f>
        <v/>
      </c>
      <c r="AM231" s="5">
        <f>'[1]Service Rank in each comparison'!V232</f>
        <v>0</v>
      </c>
      <c r="AN231" s="6">
        <f>'[1]Service Rank in each comparison'!W232</f>
        <v>0</v>
      </c>
      <c r="AO231" s="7">
        <f t="shared" si="69"/>
        <v>1</v>
      </c>
      <c r="AP231" s="2" t="str">
        <f>IF('[1]Service Rank in each comparison'!X232="","",'[1]Service Rank in each comparison'!$C232)</f>
        <v/>
      </c>
      <c r="AQ231" s="5">
        <f>'[1]Service Rank in each comparison'!X232</f>
        <v>0</v>
      </c>
      <c r="AR231" s="6">
        <f>'[1]Service Rank in each comparison'!Y232</f>
        <v>0</v>
      </c>
      <c r="AS231" s="7">
        <f t="shared" si="70"/>
        <v>1</v>
      </c>
      <c r="AT231" s="2" t="str">
        <f>IF('[1]Service Rank in each comparison'!Z232="","",'[1]Service Rank in each comparison'!$C232)</f>
        <v/>
      </c>
      <c r="AU231" s="5">
        <f>'[1]Service Rank in each comparison'!Z232</f>
        <v>0</v>
      </c>
      <c r="AV231" s="6">
        <f>'[1]Service Rank in each comparison'!AA232</f>
        <v>0</v>
      </c>
      <c r="AW231" s="7">
        <f t="shared" si="71"/>
        <v>1</v>
      </c>
      <c r="AX231" s="2" t="str">
        <f>IF('[1]Service Rank in each comparison'!AB232="","",'[1]Service Rank in each comparison'!$C232)</f>
        <v/>
      </c>
      <c r="AY231" s="5">
        <f>'[1]Service Rank in each comparison'!AB232</f>
        <v>0</v>
      </c>
      <c r="AZ231" s="6">
        <f>'[1]Service Rank in each comparison'!AC232</f>
        <v>0</v>
      </c>
      <c r="BA231" s="7">
        <f t="shared" si="72"/>
        <v>1</v>
      </c>
      <c r="BB231" s="2" t="str">
        <f>IF('[1]Service Rank in each comparison'!AD232="","",'[1]Service Rank in each comparison'!$C232)</f>
        <v/>
      </c>
      <c r="BC231" s="5">
        <f>'[1]Service Rank in each comparison'!AD232</f>
        <v>0</v>
      </c>
      <c r="BD231" s="6">
        <f>'[1]Service Rank in each comparison'!AE232</f>
        <v>0</v>
      </c>
      <c r="BE231" s="7">
        <f t="shared" si="73"/>
        <v>1</v>
      </c>
      <c r="BF231" s="2" t="str">
        <f>IF('[1]Service Rank in each comparison'!AF232="","",'[1]Service Rank in each comparison'!$C232)</f>
        <v/>
      </c>
      <c r="BG231" s="5">
        <f>'[1]Service Rank in each comparison'!AF232</f>
        <v>0</v>
      </c>
      <c r="BH231" s="6">
        <f>'[1]Service Rank in each comparison'!AG232</f>
        <v>0</v>
      </c>
      <c r="BI231" s="7">
        <f t="shared" si="74"/>
        <v>1</v>
      </c>
      <c r="BJ231" s="2" t="str">
        <f>IF('[1]Service Rank in each comparison'!AH232="","",'[1]Service Rank in each comparison'!$C232)</f>
        <v/>
      </c>
      <c r="BK231" s="5">
        <f>'[1]Service Rank in each comparison'!AH232</f>
        <v>0</v>
      </c>
      <c r="BL231" s="6">
        <f>'[1]Service Rank in each comparison'!AI232</f>
        <v>0</v>
      </c>
      <c r="BM231" s="7">
        <f t="shared" si="75"/>
        <v>1</v>
      </c>
      <c r="BN231" s="2" t="str">
        <f>IF('[1]Service Rank in each comparison'!AJ232="","",'[1]Service Rank in each comparison'!$C232)</f>
        <v/>
      </c>
      <c r="BO231" s="5">
        <f>'[1]Service Rank in each comparison'!AJ232</f>
        <v>0</v>
      </c>
      <c r="BP231" s="6">
        <f>'[1]Service Rank in each comparison'!AK232</f>
        <v>0</v>
      </c>
      <c r="BQ231" s="7">
        <f t="shared" si="76"/>
        <v>1</v>
      </c>
      <c r="BR231" s="2" t="str">
        <f>IF('[1]Service Rank in each comparison'!AL232="","",'[1]Service Rank in each comparison'!$C232)</f>
        <v/>
      </c>
      <c r="BS231" s="5">
        <f>'[1]Service Rank in each comparison'!AL232</f>
        <v>0</v>
      </c>
      <c r="BT231" s="6">
        <f>'[1]Service Rank in each comparison'!AM232</f>
        <v>0</v>
      </c>
      <c r="BU231" s="7">
        <f t="shared" si="77"/>
        <v>1</v>
      </c>
      <c r="BV231" s="2" t="str">
        <f>IF('[1]Service Rank in each comparison'!AN232="","",'[1]Service Rank in each comparison'!$C232)</f>
        <v/>
      </c>
      <c r="BW231" s="5">
        <f>'[1]Service Rank in each comparison'!AN232</f>
        <v>0</v>
      </c>
      <c r="BX231" s="6">
        <f>'[1]Service Rank in each comparison'!AO232</f>
        <v>0</v>
      </c>
      <c r="BY231" s="7">
        <f t="shared" si="78"/>
        <v>1</v>
      </c>
      <c r="BZ231" s="2" t="str">
        <f>IF('[1]Service Rank in each comparison'!AP232="","",'[1]Service Rank in each comparison'!$C232)</f>
        <v/>
      </c>
      <c r="CA231" s="5">
        <f>'[1]Service Rank in each comparison'!AP232</f>
        <v>0</v>
      </c>
      <c r="CB231" s="6">
        <f>'[1]Service Rank in each comparison'!AQ232</f>
        <v>0</v>
      </c>
      <c r="CC231" s="7">
        <f t="shared" si="79"/>
        <v>1</v>
      </c>
      <c r="CE231" s="2" t="s">
        <v>299</v>
      </c>
      <c r="CF231" s="125" t="s">
        <v>299</v>
      </c>
      <c r="CG231" s="126" t="s">
        <v>299</v>
      </c>
      <c r="CH231" s="127" t="s">
        <v>299</v>
      </c>
      <c r="CI231" s="2" t="s">
        <v>299</v>
      </c>
      <c r="CJ231" s="125" t="s">
        <v>299</v>
      </c>
      <c r="CK231" s="126" t="s">
        <v>299</v>
      </c>
      <c r="CL231" s="127" t="s">
        <v>299</v>
      </c>
      <c r="CM231" s="2" t="s">
        <v>299</v>
      </c>
      <c r="CN231" s="125" t="s">
        <v>299</v>
      </c>
      <c r="CO231" s="126" t="s">
        <v>299</v>
      </c>
      <c r="CP231" s="127" t="s">
        <v>299</v>
      </c>
      <c r="CQ231" s="2" t="s">
        <v>299</v>
      </c>
      <c r="CR231" s="125" t="s">
        <v>299</v>
      </c>
      <c r="CS231" s="126" t="s">
        <v>299</v>
      </c>
      <c r="CT231" s="127" t="s">
        <v>299</v>
      </c>
      <c r="CU231" s="2" t="s">
        <v>299</v>
      </c>
      <c r="CV231" s="125" t="s">
        <v>299</v>
      </c>
      <c r="CW231" s="126" t="s">
        <v>299</v>
      </c>
      <c r="CX231" s="127" t="s">
        <v>299</v>
      </c>
      <c r="CY231" s="2" t="s">
        <v>299</v>
      </c>
      <c r="CZ231" s="125" t="s">
        <v>299</v>
      </c>
      <c r="DA231" s="126" t="s">
        <v>299</v>
      </c>
      <c r="DB231" s="127" t="s">
        <v>299</v>
      </c>
      <c r="DC231" s="2" t="s">
        <v>299</v>
      </c>
      <c r="DD231" s="125" t="s">
        <v>299</v>
      </c>
      <c r="DE231" s="126" t="s">
        <v>299</v>
      </c>
      <c r="DF231" s="127" t="s">
        <v>299</v>
      </c>
      <c r="DG231" s="2" t="s">
        <v>299</v>
      </c>
      <c r="DH231" s="125" t="s">
        <v>299</v>
      </c>
      <c r="DI231" s="126" t="s">
        <v>299</v>
      </c>
      <c r="DJ231" s="127" t="s">
        <v>299</v>
      </c>
      <c r="DK231" s="2" t="s">
        <v>299</v>
      </c>
      <c r="DL231" s="125" t="s">
        <v>299</v>
      </c>
      <c r="DM231" s="126" t="s">
        <v>299</v>
      </c>
      <c r="DN231" s="127" t="s">
        <v>299</v>
      </c>
      <c r="DO231" s="2" t="s">
        <v>299</v>
      </c>
      <c r="DP231" s="125" t="s">
        <v>299</v>
      </c>
      <c r="DQ231" s="126" t="s">
        <v>299</v>
      </c>
      <c r="DR231" s="127" t="s">
        <v>299</v>
      </c>
      <c r="DS231" s="2" t="s">
        <v>299</v>
      </c>
      <c r="DT231" s="125" t="s">
        <v>299</v>
      </c>
      <c r="DU231" s="126" t="s">
        <v>299</v>
      </c>
      <c r="DV231" s="127" t="s">
        <v>299</v>
      </c>
      <c r="DW231" s="2" t="s">
        <v>299</v>
      </c>
      <c r="DX231" s="125" t="s">
        <v>299</v>
      </c>
      <c r="DY231" s="126" t="s">
        <v>299</v>
      </c>
      <c r="DZ231" s="127" t="s">
        <v>299</v>
      </c>
      <c r="EA231" s="2" t="s">
        <v>299</v>
      </c>
      <c r="EB231" s="125" t="s">
        <v>299</v>
      </c>
      <c r="EC231" s="126" t="s">
        <v>299</v>
      </c>
      <c r="ED231" s="127" t="s">
        <v>299</v>
      </c>
      <c r="EE231" s="2" t="s">
        <v>299</v>
      </c>
      <c r="EF231" s="125" t="s">
        <v>299</v>
      </c>
      <c r="EG231" s="126" t="s">
        <v>299</v>
      </c>
      <c r="EH231" s="127" t="s">
        <v>299</v>
      </c>
      <c r="EI231" s="2" t="s">
        <v>299</v>
      </c>
      <c r="EJ231" s="125" t="s">
        <v>299</v>
      </c>
      <c r="EK231" s="126" t="s">
        <v>299</v>
      </c>
      <c r="EL231" s="127" t="s">
        <v>299</v>
      </c>
      <c r="EM231" s="2" t="s">
        <v>299</v>
      </c>
      <c r="EN231" s="125" t="s">
        <v>299</v>
      </c>
      <c r="EO231" s="126" t="s">
        <v>299</v>
      </c>
      <c r="EP231" s="127" t="s">
        <v>299</v>
      </c>
      <c r="EQ231" s="2" t="s">
        <v>299</v>
      </c>
      <c r="ER231" s="125" t="s">
        <v>299</v>
      </c>
      <c r="ES231" s="126" t="s">
        <v>299</v>
      </c>
      <c r="ET231" s="127" t="s">
        <v>299</v>
      </c>
      <c r="EU231" s="2" t="s">
        <v>299</v>
      </c>
      <c r="EV231" s="125" t="s">
        <v>299</v>
      </c>
      <c r="EW231" s="126" t="s">
        <v>299</v>
      </c>
      <c r="EX231" s="127" t="s">
        <v>299</v>
      </c>
      <c r="EY231" s="2" t="s">
        <v>299</v>
      </c>
      <c r="EZ231" s="125" t="s">
        <v>299</v>
      </c>
      <c r="FA231" s="126" t="s">
        <v>299</v>
      </c>
      <c r="FB231" s="127" t="s">
        <v>299</v>
      </c>
      <c r="FC231" s="2" t="s">
        <v>299</v>
      </c>
      <c r="FD231" s="125" t="s">
        <v>299</v>
      </c>
      <c r="FE231" s="126" t="s">
        <v>299</v>
      </c>
      <c r="FF231" s="127" t="s">
        <v>299</v>
      </c>
    </row>
    <row r="232" spans="2:162">
      <c r="B232" s="2" t="e">
        <f>IF('[1]Service Rank in each comparison'!D233="","",'[1]Service Rank in each comparison'!$C233)</f>
        <v>#N/A</v>
      </c>
      <c r="C232" s="5" t="e">
        <f>'[1]Service Rank in each comparison'!D233</f>
        <v>#N/A</v>
      </c>
      <c r="D232" s="6" t="e">
        <f>IF('[1]Service Rank in each comparison'!E233="","",'[1]Service Rank in each comparison'!E233)</f>
        <v>#N/A</v>
      </c>
      <c r="E232" s="7" t="e">
        <f t="shared" si="60"/>
        <v>#N/A</v>
      </c>
      <c r="F232" s="2" t="e">
        <f>IF('[1]Service Rank in each comparison'!F233="","",'[1]Service Rank in each comparison'!$C233)</f>
        <v>#N/A</v>
      </c>
      <c r="G232" s="5" t="e">
        <f>'[1]Service Rank in each comparison'!F233</f>
        <v>#N/A</v>
      </c>
      <c r="H232" s="6" t="e">
        <f>'[1]Service Rank in each comparison'!G233</f>
        <v>#N/A</v>
      </c>
      <c r="I232" s="7" t="e">
        <f t="shared" si="61"/>
        <v>#N/A</v>
      </c>
      <c r="J232" s="2" t="e">
        <f>IF('[1]Service Rank in each comparison'!H233="","",'[1]Service Rank in each comparison'!$C233)</f>
        <v>#N/A</v>
      </c>
      <c r="K232" s="5" t="e">
        <f>'[1]Service Rank in each comparison'!H233</f>
        <v>#N/A</v>
      </c>
      <c r="L232" s="6" t="e">
        <f>'[1]Service Rank in each comparison'!I233</f>
        <v>#N/A</v>
      </c>
      <c r="M232" s="7" t="e">
        <f t="shared" si="62"/>
        <v>#N/A</v>
      </c>
      <c r="N232" s="2" t="e">
        <f>IF('[1]Service Rank in each comparison'!J233="","",'[1]Service Rank in each comparison'!$C233)</f>
        <v>#N/A</v>
      </c>
      <c r="O232" s="5" t="e">
        <f>'[1]Service Rank in each comparison'!J233</f>
        <v>#N/A</v>
      </c>
      <c r="P232" s="6" t="e">
        <f>'[1]Service Rank in each comparison'!K233</f>
        <v>#N/A</v>
      </c>
      <c r="Q232" s="7" t="e">
        <f t="shared" si="63"/>
        <v>#N/A</v>
      </c>
      <c r="R232" s="2" t="e">
        <f>IF('[1]Service Rank in each comparison'!L233="","",'[1]Service Rank in each comparison'!$C233)</f>
        <v>#N/A</v>
      </c>
      <c r="S232" s="5" t="e">
        <f>'[1]Service Rank in each comparison'!L233</f>
        <v>#N/A</v>
      </c>
      <c r="T232" s="6" t="e">
        <f>'[1]Service Rank in each comparison'!M233</f>
        <v>#N/A</v>
      </c>
      <c r="U232" s="7" t="e">
        <f t="shared" si="64"/>
        <v>#N/A</v>
      </c>
      <c r="V232" s="2" t="e">
        <f>IF('[1]Service Rank in each comparison'!N233="","",'[1]Service Rank in each comparison'!$C233)</f>
        <v>#N/A</v>
      </c>
      <c r="W232" s="5" t="e">
        <f>'[1]Service Rank in each comparison'!N233</f>
        <v>#N/A</v>
      </c>
      <c r="X232" s="6" t="e">
        <f>'[1]Service Rank in each comparison'!O233</f>
        <v>#N/A</v>
      </c>
      <c r="Y232" s="7" t="e">
        <f t="shared" si="65"/>
        <v>#N/A</v>
      </c>
      <c r="Z232" s="2" t="e">
        <f>IF('[1]Service Rank in each comparison'!P233="","",'[1]Service Rank in each comparison'!$C233)</f>
        <v>#N/A</v>
      </c>
      <c r="AA232" s="5" t="e">
        <f>'[1]Service Rank in each comparison'!P233</f>
        <v>#N/A</v>
      </c>
      <c r="AB232" s="6" t="e">
        <f>'[1]Service Rank in each comparison'!Q233</f>
        <v>#N/A</v>
      </c>
      <c r="AC232" s="7" t="e">
        <f t="shared" si="66"/>
        <v>#N/A</v>
      </c>
      <c r="AD232" s="2" t="e">
        <f>IF('[1]Service Rank in each comparison'!R233="","",'[1]Service Rank in each comparison'!$C233)</f>
        <v>#N/A</v>
      </c>
      <c r="AE232" s="5" t="e">
        <f>'[1]Service Rank in each comparison'!R233</f>
        <v>#N/A</v>
      </c>
      <c r="AF232" s="6" t="e">
        <f>'[1]Service Rank in each comparison'!S233</f>
        <v>#N/A</v>
      </c>
      <c r="AG232" s="7" t="e">
        <f t="shared" si="67"/>
        <v>#N/A</v>
      </c>
      <c r="AH232" s="2" t="e">
        <f>IF('[1]Service Rank in each comparison'!T233="","",'[1]Service Rank in each comparison'!$C233)</f>
        <v>#N/A</v>
      </c>
      <c r="AI232" s="5" t="e">
        <f>'[1]Service Rank in each comparison'!T233</f>
        <v>#N/A</v>
      </c>
      <c r="AJ232" s="6" t="e">
        <f>'[1]Service Rank in each comparison'!U233</f>
        <v>#N/A</v>
      </c>
      <c r="AK232" s="7" t="e">
        <f t="shared" si="68"/>
        <v>#N/A</v>
      </c>
      <c r="AL232" s="2" t="e">
        <f>IF('[1]Service Rank in each comparison'!V233="","",'[1]Service Rank in each comparison'!$C233)</f>
        <v>#N/A</v>
      </c>
      <c r="AM232" s="5" t="e">
        <f>'[1]Service Rank in each comparison'!V233</f>
        <v>#N/A</v>
      </c>
      <c r="AN232" s="6" t="e">
        <f>'[1]Service Rank in each comparison'!W233</f>
        <v>#N/A</v>
      </c>
      <c r="AO232" s="7" t="e">
        <f t="shared" si="69"/>
        <v>#N/A</v>
      </c>
      <c r="AP232" s="2" t="e">
        <f>IF('[1]Service Rank in each comparison'!X233="","",'[1]Service Rank in each comparison'!$C233)</f>
        <v>#N/A</v>
      </c>
      <c r="AQ232" s="5" t="e">
        <f>'[1]Service Rank in each comparison'!X233</f>
        <v>#N/A</v>
      </c>
      <c r="AR232" s="6" t="e">
        <f>'[1]Service Rank in each comparison'!Y233</f>
        <v>#N/A</v>
      </c>
      <c r="AS232" s="7" t="e">
        <f t="shared" si="70"/>
        <v>#N/A</v>
      </c>
      <c r="AT232" s="2" t="e">
        <f>IF('[1]Service Rank in each comparison'!Z233="","",'[1]Service Rank in each comparison'!$C233)</f>
        <v>#N/A</v>
      </c>
      <c r="AU232" s="5" t="e">
        <f>'[1]Service Rank in each comparison'!Z233</f>
        <v>#N/A</v>
      </c>
      <c r="AV232" s="6" t="e">
        <f>'[1]Service Rank in each comparison'!AA233</f>
        <v>#N/A</v>
      </c>
      <c r="AW232" s="7" t="e">
        <f t="shared" si="71"/>
        <v>#N/A</v>
      </c>
      <c r="AX232" s="2" t="e">
        <f>IF('[1]Service Rank in each comparison'!AB233="","",'[1]Service Rank in each comparison'!$C233)</f>
        <v>#N/A</v>
      </c>
      <c r="AY232" s="5" t="e">
        <f>'[1]Service Rank in each comparison'!AB233</f>
        <v>#N/A</v>
      </c>
      <c r="AZ232" s="6" t="e">
        <f>'[1]Service Rank in each comparison'!AC233</f>
        <v>#N/A</v>
      </c>
      <c r="BA232" s="7" t="e">
        <f t="shared" si="72"/>
        <v>#N/A</v>
      </c>
      <c r="BB232" s="2" t="e">
        <f>IF('[1]Service Rank in each comparison'!AD233="","",'[1]Service Rank in each comparison'!$C233)</f>
        <v>#N/A</v>
      </c>
      <c r="BC232" s="5" t="e">
        <f>'[1]Service Rank in each comparison'!AD233</f>
        <v>#N/A</v>
      </c>
      <c r="BD232" s="6" t="e">
        <f>'[1]Service Rank in each comparison'!AE233</f>
        <v>#N/A</v>
      </c>
      <c r="BE232" s="7" t="e">
        <f t="shared" si="73"/>
        <v>#N/A</v>
      </c>
      <c r="BF232" s="2" t="e">
        <f>IF('[1]Service Rank in each comparison'!AF233="","",'[1]Service Rank in each comparison'!$C233)</f>
        <v>#N/A</v>
      </c>
      <c r="BG232" s="5" t="e">
        <f>'[1]Service Rank in each comparison'!AF233</f>
        <v>#N/A</v>
      </c>
      <c r="BH232" s="6" t="e">
        <f>'[1]Service Rank in each comparison'!AG233</f>
        <v>#N/A</v>
      </c>
      <c r="BI232" s="7" t="e">
        <f t="shared" si="74"/>
        <v>#N/A</v>
      </c>
      <c r="BJ232" s="2" t="e">
        <f>IF('[1]Service Rank in each comparison'!AH233="","",'[1]Service Rank in each comparison'!$C233)</f>
        <v>#N/A</v>
      </c>
      <c r="BK232" s="5" t="e">
        <f>'[1]Service Rank in each comparison'!AH233</f>
        <v>#N/A</v>
      </c>
      <c r="BL232" s="6" t="e">
        <f>'[1]Service Rank in each comparison'!AI233</f>
        <v>#N/A</v>
      </c>
      <c r="BM232" s="7" t="e">
        <f t="shared" si="75"/>
        <v>#N/A</v>
      </c>
      <c r="BN232" s="2" t="e">
        <f>IF('[1]Service Rank in each comparison'!AJ233="","",'[1]Service Rank in each comparison'!$C233)</f>
        <v>#N/A</v>
      </c>
      <c r="BO232" s="5" t="e">
        <f>'[1]Service Rank in each comparison'!AJ233</f>
        <v>#N/A</v>
      </c>
      <c r="BP232" s="6" t="e">
        <f>'[1]Service Rank in each comparison'!AK233</f>
        <v>#N/A</v>
      </c>
      <c r="BQ232" s="7" t="e">
        <f t="shared" si="76"/>
        <v>#N/A</v>
      </c>
      <c r="BR232" s="2" t="e">
        <f>IF('[1]Service Rank in each comparison'!AL233="","",'[1]Service Rank in each comparison'!$C233)</f>
        <v>#N/A</v>
      </c>
      <c r="BS232" s="5" t="e">
        <f>'[1]Service Rank in each comparison'!AL233</f>
        <v>#N/A</v>
      </c>
      <c r="BT232" s="6" t="e">
        <f>'[1]Service Rank in each comparison'!AM233</f>
        <v>#N/A</v>
      </c>
      <c r="BU232" s="7" t="e">
        <f t="shared" si="77"/>
        <v>#N/A</v>
      </c>
      <c r="BV232" s="2" t="e">
        <f>IF('[1]Service Rank in each comparison'!AN233="","",'[1]Service Rank in each comparison'!$C233)</f>
        <v>#N/A</v>
      </c>
      <c r="BW232" s="5" t="e">
        <f>'[1]Service Rank in each comparison'!AN233</f>
        <v>#N/A</v>
      </c>
      <c r="BX232" s="6" t="e">
        <f>'[1]Service Rank in each comparison'!AO233</f>
        <v>#N/A</v>
      </c>
      <c r="BY232" s="7" t="e">
        <f t="shared" si="78"/>
        <v>#N/A</v>
      </c>
      <c r="BZ232" s="2" t="e">
        <f>IF('[1]Service Rank in each comparison'!AP233="","",'[1]Service Rank in each comparison'!$C233)</f>
        <v>#N/A</v>
      </c>
      <c r="CA232" s="5" t="e">
        <f>'[1]Service Rank in each comparison'!AP233</f>
        <v>#N/A</v>
      </c>
      <c r="CB232" s="6" t="e">
        <f>'[1]Service Rank in each comparison'!AQ233</f>
        <v>#N/A</v>
      </c>
      <c r="CC232" s="7" t="e">
        <f t="shared" si="79"/>
        <v>#N/A</v>
      </c>
      <c r="CE232" s="2" t="s">
        <v>299</v>
      </c>
      <c r="CF232" s="125" t="s">
        <v>299</v>
      </c>
      <c r="CG232" s="126" t="s">
        <v>299</v>
      </c>
      <c r="CH232" s="127" t="s">
        <v>299</v>
      </c>
      <c r="CI232" s="2" t="s">
        <v>299</v>
      </c>
      <c r="CJ232" s="125" t="s">
        <v>299</v>
      </c>
      <c r="CK232" s="126" t="s">
        <v>299</v>
      </c>
      <c r="CL232" s="127" t="s">
        <v>299</v>
      </c>
      <c r="CM232" s="2" t="s">
        <v>299</v>
      </c>
      <c r="CN232" s="125" t="s">
        <v>299</v>
      </c>
      <c r="CO232" s="126" t="s">
        <v>299</v>
      </c>
      <c r="CP232" s="127" t="s">
        <v>299</v>
      </c>
      <c r="CQ232" s="2" t="s">
        <v>299</v>
      </c>
      <c r="CR232" s="125" t="s">
        <v>299</v>
      </c>
      <c r="CS232" s="126" t="s">
        <v>299</v>
      </c>
      <c r="CT232" s="127" t="s">
        <v>299</v>
      </c>
      <c r="CU232" s="2" t="s">
        <v>299</v>
      </c>
      <c r="CV232" s="125" t="s">
        <v>299</v>
      </c>
      <c r="CW232" s="126" t="s">
        <v>299</v>
      </c>
      <c r="CX232" s="127" t="s">
        <v>299</v>
      </c>
      <c r="CY232" s="2" t="s">
        <v>299</v>
      </c>
      <c r="CZ232" s="125" t="s">
        <v>299</v>
      </c>
      <c r="DA232" s="126" t="s">
        <v>299</v>
      </c>
      <c r="DB232" s="127" t="s">
        <v>299</v>
      </c>
      <c r="DC232" s="2" t="s">
        <v>299</v>
      </c>
      <c r="DD232" s="125" t="s">
        <v>299</v>
      </c>
      <c r="DE232" s="126" t="s">
        <v>299</v>
      </c>
      <c r="DF232" s="127" t="s">
        <v>299</v>
      </c>
      <c r="DG232" s="2" t="s">
        <v>299</v>
      </c>
      <c r="DH232" s="125" t="s">
        <v>299</v>
      </c>
      <c r="DI232" s="126" t="s">
        <v>299</v>
      </c>
      <c r="DJ232" s="127" t="s">
        <v>299</v>
      </c>
      <c r="DK232" s="2" t="s">
        <v>299</v>
      </c>
      <c r="DL232" s="125" t="s">
        <v>299</v>
      </c>
      <c r="DM232" s="126" t="s">
        <v>299</v>
      </c>
      <c r="DN232" s="127" t="s">
        <v>299</v>
      </c>
      <c r="DO232" s="2" t="s">
        <v>299</v>
      </c>
      <c r="DP232" s="125" t="s">
        <v>299</v>
      </c>
      <c r="DQ232" s="126" t="s">
        <v>299</v>
      </c>
      <c r="DR232" s="127" t="s">
        <v>299</v>
      </c>
      <c r="DS232" s="2" t="s">
        <v>299</v>
      </c>
      <c r="DT232" s="125" t="s">
        <v>299</v>
      </c>
      <c r="DU232" s="126" t="s">
        <v>299</v>
      </c>
      <c r="DV232" s="127" t="s">
        <v>299</v>
      </c>
      <c r="DW232" s="2" t="s">
        <v>299</v>
      </c>
      <c r="DX232" s="125" t="s">
        <v>299</v>
      </c>
      <c r="DY232" s="126" t="s">
        <v>299</v>
      </c>
      <c r="DZ232" s="127" t="s">
        <v>299</v>
      </c>
      <c r="EA232" s="2" t="s">
        <v>299</v>
      </c>
      <c r="EB232" s="125" t="s">
        <v>299</v>
      </c>
      <c r="EC232" s="126" t="s">
        <v>299</v>
      </c>
      <c r="ED232" s="127" t="s">
        <v>299</v>
      </c>
      <c r="EE232" s="2" t="s">
        <v>299</v>
      </c>
      <c r="EF232" s="125" t="s">
        <v>299</v>
      </c>
      <c r="EG232" s="126" t="s">
        <v>299</v>
      </c>
      <c r="EH232" s="127" t="s">
        <v>299</v>
      </c>
      <c r="EI232" s="2" t="s">
        <v>299</v>
      </c>
      <c r="EJ232" s="125" t="s">
        <v>299</v>
      </c>
      <c r="EK232" s="126" t="s">
        <v>299</v>
      </c>
      <c r="EL232" s="127" t="s">
        <v>299</v>
      </c>
      <c r="EM232" s="2" t="s">
        <v>299</v>
      </c>
      <c r="EN232" s="125" t="s">
        <v>299</v>
      </c>
      <c r="EO232" s="126" t="s">
        <v>299</v>
      </c>
      <c r="EP232" s="127" t="s">
        <v>299</v>
      </c>
      <c r="EQ232" s="2" t="s">
        <v>299</v>
      </c>
      <c r="ER232" s="125" t="s">
        <v>299</v>
      </c>
      <c r="ES232" s="126" t="s">
        <v>299</v>
      </c>
      <c r="ET232" s="127" t="s">
        <v>299</v>
      </c>
      <c r="EU232" s="2" t="s">
        <v>299</v>
      </c>
      <c r="EV232" s="125" t="s">
        <v>299</v>
      </c>
      <c r="EW232" s="126" t="s">
        <v>299</v>
      </c>
      <c r="EX232" s="127" t="s">
        <v>299</v>
      </c>
      <c r="EY232" s="2" t="s">
        <v>299</v>
      </c>
      <c r="EZ232" s="125" t="s">
        <v>299</v>
      </c>
      <c r="FA232" s="126" t="s">
        <v>299</v>
      </c>
      <c r="FB232" s="127" t="s">
        <v>299</v>
      </c>
      <c r="FC232" s="2" t="s">
        <v>299</v>
      </c>
      <c r="FD232" s="125" t="s">
        <v>299</v>
      </c>
      <c r="FE232" s="126" t="s">
        <v>299</v>
      </c>
      <c r="FF232" s="127" t="s">
        <v>299</v>
      </c>
    </row>
    <row r="233" spans="2:162">
      <c r="B233" s="2" t="e">
        <f>IF('[1]Service Rank in each comparison'!D234="","",'[1]Service Rank in each comparison'!$C234)</f>
        <v>#N/A</v>
      </c>
      <c r="C233" s="5" t="e">
        <f>'[1]Service Rank in each comparison'!D234</f>
        <v>#N/A</v>
      </c>
      <c r="D233" s="6" t="e">
        <f>IF('[1]Service Rank in each comparison'!E234="","",'[1]Service Rank in each comparison'!E234)</f>
        <v>#N/A</v>
      </c>
      <c r="E233" s="7" t="e">
        <f t="shared" si="60"/>
        <v>#N/A</v>
      </c>
      <c r="F233" s="2" t="e">
        <f>IF('[1]Service Rank in each comparison'!F234="","",'[1]Service Rank in each comparison'!$C234)</f>
        <v>#N/A</v>
      </c>
      <c r="G233" s="5" t="e">
        <f>'[1]Service Rank in each comparison'!F234</f>
        <v>#N/A</v>
      </c>
      <c r="H233" s="6" t="e">
        <f>'[1]Service Rank in each comparison'!G234</f>
        <v>#N/A</v>
      </c>
      <c r="I233" s="7" t="e">
        <f t="shared" si="61"/>
        <v>#N/A</v>
      </c>
      <c r="J233" s="2" t="e">
        <f>IF('[1]Service Rank in each comparison'!H234="","",'[1]Service Rank in each comparison'!$C234)</f>
        <v>#N/A</v>
      </c>
      <c r="K233" s="5" t="e">
        <f>'[1]Service Rank in each comparison'!H234</f>
        <v>#N/A</v>
      </c>
      <c r="L233" s="6" t="e">
        <f>'[1]Service Rank in each comparison'!I234</f>
        <v>#N/A</v>
      </c>
      <c r="M233" s="7" t="e">
        <f t="shared" si="62"/>
        <v>#N/A</v>
      </c>
      <c r="N233" s="2" t="e">
        <f>IF('[1]Service Rank in each comparison'!J234="","",'[1]Service Rank in each comparison'!$C234)</f>
        <v>#N/A</v>
      </c>
      <c r="O233" s="5" t="e">
        <f>'[1]Service Rank in each comparison'!J234</f>
        <v>#N/A</v>
      </c>
      <c r="P233" s="6" t="e">
        <f>'[1]Service Rank in each comparison'!K234</f>
        <v>#N/A</v>
      </c>
      <c r="Q233" s="7" t="e">
        <f t="shared" si="63"/>
        <v>#N/A</v>
      </c>
      <c r="R233" s="2" t="e">
        <f>IF('[1]Service Rank in each comparison'!L234="","",'[1]Service Rank in each comparison'!$C234)</f>
        <v>#N/A</v>
      </c>
      <c r="S233" s="5" t="e">
        <f>'[1]Service Rank in each comparison'!L234</f>
        <v>#N/A</v>
      </c>
      <c r="T233" s="6" t="e">
        <f>'[1]Service Rank in each comparison'!M234</f>
        <v>#N/A</v>
      </c>
      <c r="U233" s="7" t="e">
        <f t="shared" si="64"/>
        <v>#N/A</v>
      </c>
      <c r="V233" s="2" t="e">
        <f>IF('[1]Service Rank in each comparison'!N234="","",'[1]Service Rank in each comparison'!$C234)</f>
        <v>#N/A</v>
      </c>
      <c r="W233" s="5" t="e">
        <f>'[1]Service Rank in each comparison'!N234</f>
        <v>#N/A</v>
      </c>
      <c r="X233" s="6" t="e">
        <f>'[1]Service Rank in each comparison'!O234</f>
        <v>#N/A</v>
      </c>
      <c r="Y233" s="7" t="e">
        <f t="shared" si="65"/>
        <v>#N/A</v>
      </c>
      <c r="Z233" s="2" t="e">
        <f>IF('[1]Service Rank in each comparison'!P234="","",'[1]Service Rank in each comparison'!$C234)</f>
        <v>#N/A</v>
      </c>
      <c r="AA233" s="5" t="e">
        <f>'[1]Service Rank in each comparison'!P234</f>
        <v>#N/A</v>
      </c>
      <c r="AB233" s="6" t="e">
        <f>'[1]Service Rank in each comparison'!Q234</f>
        <v>#N/A</v>
      </c>
      <c r="AC233" s="7" t="e">
        <f t="shared" si="66"/>
        <v>#N/A</v>
      </c>
      <c r="AD233" s="2" t="e">
        <f>IF('[1]Service Rank in each comparison'!R234="","",'[1]Service Rank in each comparison'!$C234)</f>
        <v>#N/A</v>
      </c>
      <c r="AE233" s="5" t="e">
        <f>'[1]Service Rank in each comparison'!R234</f>
        <v>#N/A</v>
      </c>
      <c r="AF233" s="6" t="e">
        <f>'[1]Service Rank in each comparison'!S234</f>
        <v>#N/A</v>
      </c>
      <c r="AG233" s="7" t="e">
        <f t="shared" si="67"/>
        <v>#N/A</v>
      </c>
      <c r="AH233" s="2" t="e">
        <f>IF('[1]Service Rank in each comparison'!T234="","",'[1]Service Rank in each comparison'!$C234)</f>
        <v>#N/A</v>
      </c>
      <c r="AI233" s="5" t="e">
        <f>'[1]Service Rank in each comparison'!T234</f>
        <v>#N/A</v>
      </c>
      <c r="AJ233" s="6" t="e">
        <f>'[1]Service Rank in each comparison'!U234</f>
        <v>#N/A</v>
      </c>
      <c r="AK233" s="7" t="e">
        <f t="shared" si="68"/>
        <v>#N/A</v>
      </c>
      <c r="AL233" s="2" t="e">
        <f>IF('[1]Service Rank in each comparison'!V234="","",'[1]Service Rank in each comparison'!$C234)</f>
        <v>#N/A</v>
      </c>
      <c r="AM233" s="5" t="e">
        <f>'[1]Service Rank in each comparison'!V234</f>
        <v>#N/A</v>
      </c>
      <c r="AN233" s="6" t="e">
        <f>'[1]Service Rank in each comparison'!W234</f>
        <v>#N/A</v>
      </c>
      <c r="AO233" s="7" t="e">
        <f t="shared" si="69"/>
        <v>#N/A</v>
      </c>
      <c r="AP233" s="2" t="e">
        <f>IF('[1]Service Rank in each comparison'!X234="","",'[1]Service Rank in each comparison'!$C234)</f>
        <v>#N/A</v>
      </c>
      <c r="AQ233" s="5" t="e">
        <f>'[1]Service Rank in each comparison'!X234</f>
        <v>#N/A</v>
      </c>
      <c r="AR233" s="6" t="e">
        <f>'[1]Service Rank in each comparison'!Y234</f>
        <v>#N/A</v>
      </c>
      <c r="AS233" s="7" t="e">
        <f t="shared" si="70"/>
        <v>#N/A</v>
      </c>
      <c r="AT233" s="2" t="e">
        <f>IF('[1]Service Rank in each comparison'!Z234="","",'[1]Service Rank in each comparison'!$C234)</f>
        <v>#N/A</v>
      </c>
      <c r="AU233" s="5" t="e">
        <f>'[1]Service Rank in each comparison'!Z234</f>
        <v>#N/A</v>
      </c>
      <c r="AV233" s="6" t="e">
        <f>'[1]Service Rank in each comparison'!AA234</f>
        <v>#N/A</v>
      </c>
      <c r="AW233" s="7" t="e">
        <f t="shared" si="71"/>
        <v>#N/A</v>
      </c>
      <c r="AX233" s="2" t="e">
        <f>IF('[1]Service Rank in each comparison'!AB234="","",'[1]Service Rank in each comparison'!$C234)</f>
        <v>#N/A</v>
      </c>
      <c r="AY233" s="5" t="e">
        <f>'[1]Service Rank in each comparison'!AB234</f>
        <v>#N/A</v>
      </c>
      <c r="AZ233" s="6" t="e">
        <f>'[1]Service Rank in each comparison'!AC234</f>
        <v>#N/A</v>
      </c>
      <c r="BA233" s="7" t="e">
        <f t="shared" si="72"/>
        <v>#N/A</v>
      </c>
      <c r="BB233" s="2" t="e">
        <f>IF('[1]Service Rank in each comparison'!AD234="","",'[1]Service Rank in each comparison'!$C234)</f>
        <v>#N/A</v>
      </c>
      <c r="BC233" s="5" t="e">
        <f>'[1]Service Rank in each comparison'!AD234</f>
        <v>#N/A</v>
      </c>
      <c r="BD233" s="6" t="e">
        <f>'[1]Service Rank in each comparison'!AE234</f>
        <v>#N/A</v>
      </c>
      <c r="BE233" s="7" t="e">
        <f t="shared" si="73"/>
        <v>#N/A</v>
      </c>
      <c r="BF233" s="2" t="e">
        <f>IF('[1]Service Rank in each comparison'!AF234="","",'[1]Service Rank in each comparison'!$C234)</f>
        <v>#N/A</v>
      </c>
      <c r="BG233" s="5" t="e">
        <f>'[1]Service Rank in each comparison'!AF234</f>
        <v>#N/A</v>
      </c>
      <c r="BH233" s="6" t="e">
        <f>'[1]Service Rank in each comparison'!AG234</f>
        <v>#N/A</v>
      </c>
      <c r="BI233" s="7" t="e">
        <f t="shared" si="74"/>
        <v>#N/A</v>
      </c>
      <c r="BJ233" s="2" t="e">
        <f>IF('[1]Service Rank in each comparison'!AH234="","",'[1]Service Rank in each comparison'!$C234)</f>
        <v>#N/A</v>
      </c>
      <c r="BK233" s="5" t="e">
        <f>'[1]Service Rank in each comparison'!AH234</f>
        <v>#N/A</v>
      </c>
      <c r="BL233" s="6" t="e">
        <f>'[1]Service Rank in each comparison'!AI234</f>
        <v>#N/A</v>
      </c>
      <c r="BM233" s="7" t="e">
        <f t="shared" si="75"/>
        <v>#N/A</v>
      </c>
      <c r="BN233" s="2" t="e">
        <f>IF('[1]Service Rank in each comparison'!AJ234="","",'[1]Service Rank in each comparison'!$C234)</f>
        <v>#N/A</v>
      </c>
      <c r="BO233" s="5" t="e">
        <f>'[1]Service Rank in each comparison'!AJ234</f>
        <v>#N/A</v>
      </c>
      <c r="BP233" s="6" t="e">
        <f>'[1]Service Rank in each comparison'!AK234</f>
        <v>#N/A</v>
      </c>
      <c r="BQ233" s="7" t="e">
        <f t="shared" si="76"/>
        <v>#N/A</v>
      </c>
      <c r="BR233" s="2" t="e">
        <f>IF('[1]Service Rank in each comparison'!AL234="","",'[1]Service Rank in each comparison'!$C234)</f>
        <v>#N/A</v>
      </c>
      <c r="BS233" s="5" t="e">
        <f>'[1]Service Rank in each comparison'!AL234</f>
        <v>#N/A</v>
      </c>
      <c r="BT233" s="6" t="e">
        <f>'[1]Service Rank in each comparison'!AM234</f>
        <v>#N/A</v>
      </c>
      <c r="BU233" s="7" t="e">
        <f t="shared" si="77"/>
        <v>#N/A</v>
      </c>
      <c r="BV233" s="2" t="e">
        <f>IF('[1]Service Rank in each comparison'!AN234="","",'[1]Service Rank in each comparison'!$C234)</f>
        <v>#N/A</v>
      </c>
      <c r="BW233" s="5" t="e">
        <f>'[1]Service Rank in each comparison'!AN234</f>
        <v>#N/A</v>
      </c>
      <c r="BX233" s="6" t="e">
        <f>'[1]Service Rank in each comparison'!AO234</f>
        <v>#N/A</v>
      </c>
      <c r="BY233" s="7" t="e">
        <f t="shared" si="78"/>
        <v>#N/A</v>
      </c>
      <c r="BZ233" s="2" t="e">
        <f>IF('[1]Service Rank in each comparison'!AP234="","",'[1]Service Rank in each comparison'!$C234)</f>
        <v>#N/A</v>
      </c>
      <c r="CA233" s="5" t="e">
        <f>'[1]Service Rank in each comparison'!AP234</f>
        <v>#N/A</v>
      </c>
      <c r="CB233" s="6" t="e">
        <f>'[1]Service Rank in each comparison'!AQ234</f>
        <v>#N/A</v>
      </c>
      <c r="CC233" s="7" t="e">
        <f t="shared" si="79"/>
        <v>#N/A</v>
      </c>
      <c r="CE233" s="2" t="e">
        <v>#N/A</v>
      </c>
      <c r="CF233" s="5" t="e">
        <v>#N/A</v>
      </c>
      <c r="CG233" s="6" t="e">
        <v>#N/A</v>
      </c>
      <c r="CH233" s="7" t="e">
        <v>#N/A</v>
      </c>
      <c r="CI233" s="2" t="e">
        <v>#N/A</v>
      </c>
      <c r="CJ233" s="5" t="e">
        <v>#N/A</v>
      </c>
      <c r="CK233" s="6" t="e">
        <v>#N/A</v>
      </c>
      <c r="CL233" s="7" t="e">
        <v>#N/A</v>
      </c>
      <c r="CM233" s="2" t="e">
        <v>#N/A</v>
      </c>
      <c r="CN233" s="5" t="e">
        <v>#N/A</v>
      </c>
      <c r="CO233" s="6" t="e">
        <v>#N/A</v>
      </c>
      <c r="CP233" s="7" t="e">
        <v>#N/A</v>
      </c>
      <c r="CQ233" s="2" t="e">
        <v>#N/A</v>
      </c>
      <c r="CR233" s="5" t="e">
        <v>#N/A</v>
      </c>
      <c r="CS233" s="6" t="e">
        <v>#N/A</v>
      </c>
      <c r="CT233" s="7" t="e">
        <v>#N/A</v>
      </c>
      <c r="CU233" s="2" t="e">
        <v>#N/A</v>
      </c>
      <c r="CV233" s="5" t="e">
        <v>#N/A</v>
      </c>
      <c r="CW233" s="6" t="e">
        <v>#N/A</v>
      </c>
      <c r="CX233" s="7" t="e">
        <v>#N/A</v>
      </c>
      <c r="CY233" s="2" t="e">
        <v>#N/A</v>
      </c>
      <c r="CZ233" s="5" t="e">
        <v>#N/A</v>
      </c>
      <c r="DA233" s="6" t="e">
        <v>#N/A</v>
      </c>
      <c r="DB233" s="7" t="e">
        <v>#N/A</v>
      </c>
      <c r="DC233" s="2" t="e">
        <v>#N/A</v>
      </c>
      <c r="DD233" s="5" t="e">
        <v>#N/A</v>
      </c>
      <c r="DE233" s="6" t="e">
        <v>#N/A</v>
      </c>
      <c r="DF233" s="7" t="e">
        <v>#N/A</v>
      </c>
      <c r="DG233" s="2" t="e">
        <v>#N/A</v>
      </c>
      <c r="DH233" s="5" t="e">
        <v>#N/A</v>
      </c>
      <c r="DI233" s="6" t="e">
        <v>#N/A</v>
      </c>
      <c r="DJ233" s="7" t="e">
        <v>#N/A</v>
      </c>
      <c r="DK233" s="2" t="e">
        <v>#N/A</v>
      </c>
      <c r="DL233" s="5" t="e">
        <v>#N/A</v>
      </c>
      <c r="DM233" s="6" t="e">
        <v>#N/A</v>
      </c>
      <c r="DN233" s="7" t="e">
        <v>#N/A</v>
      </c>
      <c r="DO233" s="2" t="e">
        <v>#N/A</v>
      </c>
      <c r="DP233" s="5" t="e">
        <v>#N/A</v>
      </c>
      <c r="DQ233" s="6" t="e">
        <v>#N/A</v>
      </c>
      <c r="DR233" s="7" t="e">
        <v>#N/A</v>
      </c>
      <c r="DS233" s="2" t="e">
        <v>#N/A</v>
      </c>
      <c r="DT233" s="5" t="e">
        <v>#N/A</v>
      </c>
      <c r="DU233" s="6" t="e">
        <v>#N/A</v>
      </c>
      <c r="DV233" s="7" t="e">
        <v>#N/A</v>
      </c>
      <c r="DW233" s="2" t="e">
        <v>#N/A</v>
      </c>
      <c r="DX233" s="5" t="e">
        <v>#N/A</v>
      </c>
      <c r="DY233" s="6" t="e">
        <v>#N/A</v>
      </c>
      <c r="DZ233" s="7" t="e">
        <v>#N/A</v>
      </c>
      <c r="EA233" s="2" t="e">
        <v>#N/A</v>
      </c>
      <c r="EB233" s="5" t="e">
        <v>#N/A</v>
      </c>
      <c r="EC233" s="6" t="e">
        <v>#N/A</v>
      </c>
      <c r="ED233" s="7" t="e">
        <v>#N/A</v>
      </c>
      <c r="EE233" s="2" t="e">
        <v>#N/A</v>
      </c>
      <c r="EF233" s="5" t="e">
        <v>#N/A</v>
      </c>
      <c r="EG233" s="6" t="e">
        <v>#N/A</v>
      </c>
      <c r="EH233" s="7" t="e">
        <v>#N/A</v>
      </c>
      <c r="EI233" s="2" t="e">
        <v>#N/A</v>
      </c>
      <c r="EJ233" s="5" t="e">
        <v>#N/A</v>
      </c>
      <c r="EK233" s="6" t="e">
        <v>#N/A</v>
      </c>
      <c r="EL233" s="7" t="e">
        <v>#N/A</v>
      </c>
      <c r="EM233" s="2" t="e">
        <v>#N/A</v>
      </c>
      <c r="EN233" s="5" t="e">
        <v>#N/A</v>
      </c>
      <c r="EO233" s="6" t="e">
        <v>#N/A</v>
      </c>
      <c r="EP233" s="7" t="e">
        <v>#N/A</v>
      </c>
      <c r="EQ233" s="2" t="e">
        <v>#N/A</v>
      </c>
      <c r="ER233" s="5" t="e">
        <v>#N/A</v>
      </c>
      <c r="ES233" s="6" t="e">
        <v>#N/A</v>
      </c>
      <c r="ET233" s="7" t="e">
        <v>#N/A</v>
      </c>
      <c r="EU233" s="2" t="e">
        <v>#N/A</v>
      </c>
      <c r="EV233" s="5" t="e">
        <v>#N/A</v>
      </c>
      <c r="EW233" s="6" t="e">
        <v>#N/A</v>
      </c>
      <c r="EX233" s="7" t="e">
        <v>#N/A</v>
      </c>
      <c r="EY233" s="2" t="e">
        <v>#N/A</v>
      </c>
      <c r="EZ233" s="5" t="e">
        <v>#N/A</v>
      </c>
      <c r="FA233" s="6" t="e">
        <v>#N/A</v>
      </c>
      <c r="FB233" s="7" t="e">
        <v>#N/A</v>
      </c>
      <c r="FC233" s="2" t="e">
        <v>#N/A</v>
      </c>
      <c r="FD233" s="5" t="e">
        <v>#N/A</v>
      </c>
      <c r="FE233" s="6" t="e">
        <v>#N/A</v>
      </c>
      <c r="FF233" s="7" t="e">
        <v>#N/A</v>
      </c>
    </row>
    <row r="234" spans="2:162">
      <c r="B234" s="2" t="e">
        <f>IF('[1]Service Rank in each comparison'!D235="","",'[1]Service Rank in each comparison'!$C235)</f>
        <v>#N/A</v>
      </c>
      <c r="C234" s="5" t="e">
        <f>'[1]Service Rank in each comparison'!D235</f>
        <v>#N/A</v>
      </c>
      <c r="D234" s="6" t="e">
        <f>IF('[1]Service Rank in each comparison'!E235="","",'[1]Service Rank in each comparison'!E235)</f>
        <v>#N/A</v>
      </c>
      <c r="E234" s="7" t="e">
        <f t="shared" si="60"/>
        <v>#N/A</v>
      </c>
      <c r="F234" s="2" t="e">
        <f>IF('[1]Service Rank in each comparison'!F235="","",'[1]Service Rank in each comparison'!$C235)</f>
        <v>#N/A</v>
      </c>
      <c r="G234" s="5" t="e">
        <f>'[1]Service Rank in each comparison'!F235</f>
        <v>#N/A</v>
      </c>
      <c r="H234" s="6" t="e">
        <f>'[1]Service Rank in each comparison'!G235</f>
        <v>#N/A</v>
      </c>
      <c r="I234" s="7" t="e">
        <f t="shared" si="61"/>
        <v>#N/A</v>
      </c>
      <c r="J234" s="2" t="e">
        <f>IF('[1]Service Rank in each comparison'!H235="","",'[1]Service Rank in each comparison'!$C235)</f>
        <v>#N/A</v>
      </c>
      <c r="K234" s="5" t="e">
        <f>'[1]Service Rank in each comparison'!H235</f>
        <v>#N/A</v>
      </c>
      <c r="L234" s="6" t="e">
        <f>'[1]Service Rank in each comparison'!I235</f>
        <v>#N/A</v>
      </c>
      <c r="M234" s="7" t="e">
        <f t="shared" si="62"/>
        <v>#N/A</v>
      </c>
      <c r="N234" s="2" t="e">
        <f>IF('[1]Service Rank in each comparison'!J235="","",'[1]Service Rank in each comparison'!$C235)</f>
        <v>#N/A</v>
      </c>
      <c r="O234" s="5" t="e">
        <f>'[1]Service Rank in each comparison'!J235</f>
        <v>#N/A</v>
      </c>
      <c r="P234" s="6" t="e">
        <f>'[1]Service Rank in each comparison'!K235</f>
        <v>#N/A</v>
      </c>
      <c r="Q234" s="7" t="e">
        <f t="shared" si="63"/>
        <v>#N/A</v>
      </c>
      <c r="R234" s="2" t="e">
        <f>IF('[1]Service Rank in each comparison'!L235="","",'[1]Service Rank in each comparison'!$C235)</f>
        <v>#N/A</v>
      </c>
      <c r="S234" s="5" t="e">
        <f>'[1]Service Rank in each comparison'!L235</f>
        <v>#N/A</v>
      </c>
      <c r="T234" s="6" t="e">
        <f>'[1]Service Rank in each comparison'!M235</f>
        <v>#N/A</v>
      </c>
      <c r="U234" s="7" t="e">
        <f t="shared" si="64"/>
        <v>#N/A</v>
      </c>
      <c r="V234" s="2" t="e">
        <f>IF('[1]Service Rank in each comparison'!N235="","",'[1]Service Rank in each comparison'!$C235)</f>
        <v>#N/A</v>
      </c>
      <c r="W234" s="5" t="e">
        <f>'[1]Service Rank in each comparison'!N235</f>
        <v>#N/A</v>
      </c>
      <c r="X234" s="6" t="e">
        <f>'[1]Service Rank in each comparison'!O235</f>
        <v>#N/A</v>
      </c>
      <c r="Y234" s="7" t="e">
        <f t="shared" si="65"/>
        <v>#N/A</v>
      </c>
      <c r="Z234" s="2" t="e">
        <f>IF('[1]Service Rank in each comparison'!P235="","",'[1]Service Rank in each comparison'!$C235)</f>
        <v>#N/A</v>
      </c>
      <c r="AA234" s="5" t="e">
        <f>'[1]Service Rank in each comparison'!P235</f>
        <v>#N/A</v>
      </c>
      <c r="AB234" s="6" t="e">
        <f>'[1]Service Rank in each comparison'!Q235</f>
        <v>#N/A</v>
      </c>
      <c r="AC234" s="7" t="e">
        <f t="shared" si="66"/>
        <v>#N/A</v>
      </c>
      <c r="AD234" s="2" t="e">
        <f>IF('[1]Service Rank in each comparison'!R235="","",'[1]Service Rank in each comparison'!$C235)</f>
        <v>#N/A</v>
      </c>
      <c r="AE234" s="5" t="e">
        <f>'[1]Service Rank in each comparison'!R235</f>
        <v>#N/A</v>
      </c>
      <c r="AF234" s="6" t="e">
        <f>'[1]Service Rank in each comparison'!S235</f>
        <v>#N/A</v>
      </c>
      <c r="AG234" s="7" t="e">
        <f t="shared" si="67"/>
        <v>#N/A</v>
      </c>
      <c r="AH234" s="2" t="e">
        <f>IF('[1]Service Rank in each comparison'!T235="","",'[1]Service Rank in each comparison'!$C235)</f>
        <v>#N/A</v>
      </c>
      <c r="AI234" s="5" t="e">
        <f>'[1]Service Rank in each comparison'!T235</f>
        <v>#N/A</v>
      </c>
      <c r="AJ234" s="6" t="e">
        <f>'[1]Service Rank in each comparison'!U235</f>
        <v>#N/A</v>
      </c>
      <c r="AK234" s="7" t="e">
        <f t="shared" si="68"/>
        <v>#N/A</v>
      </c>
      <c r="AL234" s="2" t="e">
        <f>IF('[1]Service Rank in each comparison'!V235="","",'[1]Service Rank in each comparison'!$C235)</f>
        <v>#N/A</v>
      </c>
      <c r="AM234" s="5" t="e">
        <f>'[1]Service Rank in each comparison'!V235</f>
        <v>#N/A</v>
      </c>
      <c r="AN234" s="6" t="e">
        <f>'[1]Service Rank in each comparison'!W235</f>
        <v>#N/A</v>
      </c>
      <c r="AO234" s="7" t="e">
        <f t="shared" si="69"/>
        <v>#N/A</v>
      </c>
      <c r="AP234" s="2" t="e">
        <f>IF('[1]Service Rank in each comparison'!X235="","",'[1]Service Rank in each comparison'!$C235)</f>
        <v>#N/A</v>
      </c>
      <c r="AQ234" s="5" t="e">
        <f>'[1]Service Rank in each comparison'!X235</f>
        <v>#N/A</v>
      </c>
      <c r="AR234" s="6" t="e">
        <f>'[1]Service Rank in each comparison'!Y235</f>
        <v>#N/A</v>
      </c>
      <c r="AS234" s="7" t="e">
        <f t="shared" si="70"/>
        <v>#N/A</v>
      </c>
      <c r="AT234" s="2" t="e">
        <f>IF('[1]Service Rank in each comparison'!Z235="","",'[1]Service Rank in each comparison'!$C235)</f>
        <v>#N/A</v>
      </c>
      <c r="AU234" s="5" t="e">
        <f>'[1]Service Rank in each comparison'!Z235</f>
        <v>#N/A</v>
      </c>
      <c r="AV234" s="6" t="e">
        <f>'[1]Service Rank in each comparison'!AA235</f>
        <v>#N/A</v>
      </c>
      <c r="AW234" s="7" t="e">
        <f t="shared" si="71"/>
        <v>#N/A</v>
      </c>
      <c r="AX234" s="2" t="e">
        <f>IF('[1]Service Rank in each comparison'!AB235="","",'[1]Service Rank in each comparison'!$C235)</f>
        <v>#N/A</v>
      </c>
      <c r="AY234" s="5" t="e">
        <f>'[1]Service Rank in each comparison'!AB235</f>
        <v>#N/A</v>
      </c>
      <c r="AZ234" s="6" t="e">
        <f>'[1]Service Rank in each comparison'!AC235</f>
        <v>#N/A</v>
      </c>
      <c r="BA234" s="7" t="e">
        <f t="shared" si="72"/>
        <v>#N/A</v>
      </c>
      <c r="BB234" s="2" t="e">
        <f>IF('[1]Service Rank in each comparison'!AD235="","",'[1]Service Rank in each comparison'!$C235)</f>
        <v>#N/A</v>
      </c>
      <c r="BC234" s="5" t="e">
        <f>'[1]Service Rank in each comparison'!AD235</f>
        <v>#N/A</v>
      </c>
      <c r="BD234" s="6" t="e">
        <f>'[1]Service Rank in each comparison'!AE235</f>
        <v>#N/A</v>
      </c>
      <c r="BE234" s="7" t="e">
        <f t="shared" si="73"/>
        <v>#N/A</v>
      </c>
      <c r="BF234" s="2" t="e">
        <f>IF('[1]Service Rank in each comparison'!AF235="","",'[1]Service Rank in each comparison'!$C235)</f>
        <v>#N/A</v>
      </c>
      <c r="BG234" s="5" t="e">
        <f>'[1]Service Rank in each comparison'!AF235</f>
        <v>#N/A</v>
      </c>
      <c r="BH234" s="6" t="e">
        <f>'[1]Service Rank in each comparison'!AG235</f>
        <v>#N/A</v>
      </c>
      <c r="BI234" s="7" t="e">
        <f t="shared" si="74"/>
        <v>#N/A</v>
      </c>
      <c r="BJ234" s="2" t="e">
        <f>IF('[1]Service Rank in each comparison'!AH235="","",'[1]Service Rank in each comparison'!$C235)</f>
        <v>#N/A</v>
      </c>
      <c r="BK234" s="5" t="e">
        <f>'[1]Service Rank in each comparison'!AH235</f>
        <v>#N/A</v>
      </c>
      <c r="BL234" s="6" t="e">
        <f>'[1]Service Rank in each comparison'!AI235</f>
        <v>#N/A</v>
      </c>
      <c r="BM234" s="7" t="e">
        <f t="shared" si="75"/>
        <v>#N/A</v>
      </c>
      <c r="BN234" s="2" t="e">
        <f>IF('[1]Service Rank in each comparison'!AJ235="","",'[1]Service Rank in each comparison'!$C235)</f>
        <v>#N/A</v>
      </c>
      <c r="BO234" s="5" t="e">
        <f>'[1]Service Rank in each comparison'!AJ235</f>
        <v>#N/A</v>
      </c>
      <c r="BP234" s="6" t="e">
        <f>'[1]Service Rank in each comparison'!AK235</f>
        <v>#N/A</v>
      </c>
      <c r="BQ234" s="7" t="e">
        <f t="shared" si="76"/>
        <v>#N/A</v>
      </c>
      <c r="BR234" s="2" t="e">
        <f>IF('[1]Service Rank in each comparison'!AL235="","",'[1]Service Rank in each comparison'!$C235)</f>
        <v>#N/A</v>
      </c>
      <c r="BS234" s="5" t="e">
        <f>'[1]Service Rank in each comparison'!AL235</f>
        <v>#N/A</v>
      </c>
      <c r="BT234" s="6" t="e">
        <f>'[1]Service Rank in each comparison'!AM235</f>
        <v>#N/A</v>
      </c>
      <c r="BU234" s="7" t="e">
        <f t="shared" si="77"/>
        <v>#N/A</v>
      </c>
      <c r="BV234" s="2" t="e">
        <f>IF('[1]Service Rank in each comparison'!AN235="","",'[1]Service Rank in each comparison'!$C235)</f>
        <v>#N/A</v>
      </c>
      <c r="BW234" s="5" t="e">
        <f>'[1]Service Rank in each comparison'!AN235</f>
        <v>#N/A</v>
      </c>
      <c r="BX234" s="6" t="e">
        <f>'[1]Service Rank in each comparison'!AO235</f>
        <v>#N/A</v>
      </c>
      <c r="BY234" s="7" t="e">
        <f t="shared" si="78"/>
        <v>#N/A</v>
      </c>
      <c r="BZ234" s="2" t="e">
        <f>IF('[1]Service Rank in each comparison'!AP235="","",'[1]Service Rank in each comparison'!$C235)</f>
        <v>#N/A</v>
      </c>
      <c r="CA234" s="5" t="e">
        <f>'[1]Service Rank in each comparison'!AP235</f>
        <v>#N/A</v>
      </c>
      <c r="CB234" s="6" t="e">
        <f>'[1]Service Rank in each comparison'!AQ235</f>
        <v>#N/A</v>
      </c>
      <c r="CC234" s="7" t="e">
        <f t="shared" si="79"/>
        <v>#N/A</v>
      </c>
      <c r="CE234" s="2" t="e">
        <v>#N/A</v>
      </c>
      <c r="CF234" s="5" t="e">
        <v>#N/A</v>
      </c>
      <c r="CG234" s="6" t="e">
        <v>#N/A</v>
      </c>
      <c r="CH234" s="7" t="e">
        <v>#N/A</v>
      </c>
      <c r="CI234" s="2" t="e">
        <v>#N/A</v>
      </c>
      <c r="CJ234" s="5" t="e">
        <v>#N/A</v>
      </c>
      <c r="CK234" s="6" t="e">
        <v>#N/A</v>
      </c>
      <c r="CL234" s="7" t="e">
        <v>#N/A</v>
      </c>
      <c r="CM234" s="2" t="e">
        <v>#N/A</v>
      </c>
      <c r="CN234" s="5" t="e">
        <v>#N/A</v>
      </c>
      <c r="CO234" s="6" t="e">
        <v>#N/A</v>
      </c>
      <c r="CP234" s="7" t="e">
        <v>#N/A</v>
      </c>
      <c r="CQ234" s="2" t="e">
        <v>#N/A</v>
      </c>
      <c r="CR234" s="5" t="e">
        <v>#N/A</v>
      </c>
      <c r="CS234" s="6" t="e">
        <v>#N/A</v>
      </c>
      <c r="CT234" s="7" t="e">
        <v>#N/A</v>
      </c>
      <c r="CU234" s="2" t="e">
        <v>#N/A</v>
      </c>
      <c r="CV234" s="5" t="e">
        <v>#N/A</v>
      </c>
      <c r="CW234" s="6" t="e">
        <v>#N/A</v>
      </c>
      <c r="CX234" s="7" t="e">
        <v>#N/A</v>
      </c>
      <c r="CY234" s="2" t="e">
        <v>#N/A</v>
      </c>
      <c r="CZ234" s="5" t="e">
        <v>#N/A</v>
      </c>
      <c r="DA234" s="6" t="e">
        <v>#N/A</v>
      </c>
      <c r="DB234" s="7" t="e">
        <v>#N/A</v>
      </c>
      <c r="DC234" s="2" t="e">
        <v>#N/A</v>
      </c>
      <c r="DD234" s="5" t="e">
        <v>#N/A</v>
      </c>
      <c r="DE234" s="6" t="e">
        <v>#N/A</v>
      </c>
      <c r="DF234" s="7" t="e">
        <v>#N/A</v>
      </c>
      <c r="DG234" s="2" t="e">
        <v>#N/A</v>
      </c>
      <c r="DH234" s="5" t="e">
        <v>#N/A</v>
      </c>
      <c r="DI234" s="6" t="e">
        <v>#N/A</v>
      </c>
      <c r="DJ234" s="7" t="e">
        <v>#N/A</v>
      </c>
      <c r="DK234" s="2" t="e">
        <v>#N/A</v>
      </c>
      <c r="DL234" s="5" t="e">
        <v>#N/A</v>
      </c>
      <c r="DM234" s="6" t="e">
        <v>#N/A</v>
      </c>
      <c r="DN234" s="7" t="e">
        <v>#N/A</v>
      </c>
      <c r="DO234" s="2" t="e">
        <v>#N/A</v>
      </c>
      <c r="DP234" s="5" t="e">
        <v>#N/A</v>
      </c>
      <c r="DQ234" s="6" t="e">
        <v>#N/A</v>
      </c>
      <c r="DR234" s="7" t="e">
        <v>#N/A</v>
      </c>
      <c r="DS234" s="2" t="e">
        <v>#N/A</v>
      </c>
      <c r="DT234" s="5" t="e">
        <v>#N/A</v>
      </c>
      <c r="DU234" s="6" t="e">
        <v>#N/A</v>
      </c>
      <c r="DV234" s="7" t="e">
        <v>#N/A</v>
      </c>
      <c r="DW234" s="2" t="e">
        <v>#N/A</v>
      </c>
      <c r="DX234" s="5" t="e">
        <v>#N/A</v>
      </c>
      <c r="DY234" s="6" t="e">
        <v>#N/A</v>
      </c>
      <c r="DZ234" s="7" t="e">
        <v>#N/A</v>
      </c>
      <c r="EA234" s="2" t="e">
        <v>#N/A</v>
      </c>
      <c r="EB234" s="5" t="e">
        <v>#N/A</v>
      </c>
      <c r="EC234" s="6" t="e">
        <v>#N/A</v>
      </c>
      <c r="ED234" s="7" t="e">
        <v>#N/A</v>
      </c>
      <c r="EE234" s="2" t="e">
        <v>#N/A</v>
      </c>
      <c r="EF234" s="5" t="e">
        <v>#N/A</v>
      </c>
      <c r="EG234" s="6" t="e">
        <v>#N/A</v>
      </c>
      <c r="EH234" s="7" t="e">
        <v>#N/A</v>
      </c>
      <c r="EI234" s="2" t="e">
        <v>#N/A</v>
      </c>
      <c r="EJ234" s="5" t="e">
        <v>#N/A</v>
      </c>
      <c r="EK234" s="6" t="e">
        <v>#N/A</v>
      </c>
      <c r="EL234" s="7" t="e">
        <v>#N/A</v>
      </c>
      <c r="EM234" s="2" t="e">
        <v>#N/A</v>
      </c>
      <c r="EN234" s="5" t="e">
        <v>#N/A</v>
      </c>
      <c r="EO234" s="6" t="e">
        <v>#N/A</v>
      </c>
      <c r="EP234" s="7" t="e">
        <v>#N/A</v>
      </c>
      <c r="EQ234" s="2" t="e">
        <v>#N/A</v>
      </c>
      <c r="ER234" s="5" t="e">
        <v>#N/A</v>
      </c>
      <c r="ES234" s="6" t="e">
        <v>#N/A</v>
      </c>
      <c r="ET234" s="7" t="e">
        <v>#N/A</v>
      </c>
      <c r="EU234" s="2" t="e">
        <v>#N/A</v>
      </c>
      <c r="EV234" s="5" t="e">
        <v>#N/A</v>
      </c>
      <c r="EW234" s="6" t="e">
        <v>#N/A</v>
      </c>
      <c r="EX234" s="7" t="e">
        <v>#N/A</v>
      </c>
      <c r="EY234" s="2" t="e">
        <v>#N/A</v>
      </c>
      <c r="EZ234" s="5" t="e">
        <v>#N/A</v>
      </c>
      <c r="FA234" s="6" t="e">
        <v>#N/A</v>
      </c>
      <c r="FB234" s="7" t="e">
        <v>#N/A</v>
      </c>
      <c r="FC234" s="2" t="e">
        <v>#N/A</v>
      </c>
      <c r="FD234" s="5" t="e">
        <v>#N/A</v>
      </c>
      <c r="FE234" s="6" t="e">
        <v>#N/A</v>
      </c>
      <c r="FF234" s="7" t="e">
        <v>#N/A</v>
      </c>
    </row>
    <row r="235" spans="2:162">
      <c r="B235" s="2" t="e">
        <f>IF('[1]Service Rank in each comparison'!D236="","",'[1]Service Rank in each comparison'!$C236)</f>
        <v>#N/A</v>
      </c>
      <c r="C235" s="5" t="e">
        <f>'[1]Service Rank in each comparison'!D236</f>
        <v>#N/A</v>
      </c>
      <c r="D235" s="6" t="e">
        <f>IF('[1]Service Rank in each comparison'!E236="","",'[1]Service Rank in each comparison'!E236)</f>
        <v>#N/A</v>
      </c>
      <c r="E235" s="7" t="e">
        <f t="shared" si="60"/>
        <v>#N/A</v>
      </c>
      <c r="F235" s="2" t="e">
        <f>IF('[1]Service Rank in each comparison'!F236="","",'[1]Service Rank in each comparison'!$C236)</f>
        <v>#N/A</v>
      </c>
      <c r="G235" s="5" t="e">
        <f>'[1]Service Rank in each comparison'!F236</f>
        <v>#N/A</v>
      </c>
      <c r="H235" s="6" t="e">
        <f>'[1]Service Rank in each comparison'!G236</f>
        <v>#N/A</v>
      </c>
      <c r="I235" s="7" t="e">
        <f t="shared" si="61"/>
        <v>#N/A</v>
      </c>
      <c r="J235" s="2" t="e">
        <f>IF('[1]Service Rank in each comparison'!H236="","",'[1]Service Rank in each comparison'!$C236)</f>
        <v>#N/A</v>
      </c>
      <c r="K235" s="5" t="e">
        <f>'[1]Service Rank in each comparison'!H236</f>
        <v>#N/A</v>
      </c>
      <c r="L235" s="6" t="e">
        <f>'[1]Service Rank in each comparison'!I236</f>
        <v>#N/A</v>
      </c>
      <c r="M235" s="7" t="e">
        <f t="shared" si="62"/>
        <v>#N/A</v>
      </c>
      <c r="N235" s="2" t="e">
        <f>IF('[1]Service Rank in each comparison'!J236="","",'[1]Service Rank in each comparison'!$C236)</f>
        <v>#N/A</v>
      </c>
      <c r="O235" s="5" t="e">
        <f>'[1]Service Rank in each comparison'!J236</f>
        <v>#N/A</v>
      </c>
      <c r="P235" s="6" t="e">
        <f>'[1]Service Rank in each comparison'!K236</f>
        <v>#N/A</v>
      </c>
      <c r="Q235" s="7" t="e">
        <f t="shared" si="63"/>
        <v>#N/A</v>
      </c>
      <c r="R235" s="2" t="e">
        <f>IF('[1]Service Rank in each comparison'!L236="","",'[1]Service Rank in each comparison'!$C236)</f>
        <v>#N/A</v>
      </c>
      <c r="S235" s="5" t="e">
        <f>'[1]Service Rank in each comparison'!L236</f>
        <v>#N/A</v>
      </c>
      <c r="T235" s="6" t="e">
        <f>'[1]Service Rank in each comparison'!M236</f>
        <v>#N/A</v>
      </c>
      <c r="U235" s="7" t="e">
        <f t="shared" si="64"/>
        <v>#N/A</v>
      </c>
      <c r="V235" s="2" t="e">
        <f>IF('[1]Service Rank in each comparison'!N236="","",'[1]Service Rank in each comparison'!$C236)</f>
        <v>#N/A</v>
      </c>
      <c r="W235" s="5" t="e">
        <f>'[1]Service Rank in each comparison'!N236</f>
        <v>#N/A</v>
      </c>
      <c r="X235" s="6" t="e">
        <f>'[1]Service Rank in each comparison'!O236</f>
        <v>#N/A</v>
      </c>
      <c r="Y235" s="7" t="e">
        <f t="shared" si="65"/>
        <v>#N/A</v>
      </c>
      <c r="Z235" s="2" t="e">
        <f>IF('[1]Service Rank in each comparison'!P236="","",'[1]Service Rank in each comparison'!$C236)</f>
        <v>#N/A</v>
      </c>
      <c r="AA235" s="5" t="e">
        <f>'[1]Service Rank in each comparison'!P236</f>
        <v>#N/A</v>
      </c>
      <c r="AB235" s="6" t="e">
        <f>'[1]Service Rank in each comparison'!Q236</f>
        <v>#N/A</v>
      </c>
      <c r="AC235" s="7" t="e">
        <f t="shared" si="66"/>
        <v>#N/A</v>
      </c>
      <c r="AD235" s="2" t="e">
        <f>IF('[1]Service Rank in each comparison'!R236="","",'[1]Service Rank in each comparison'!$C236)</f>
        <v>#N/A</v>
      </c>
      <c r="AE235" s="5" t="e">
        <f>'[1]Service Rank in each comparison'!R236</f>
        <v>#N/A</v>
      </c>
      <c r="AF235" s="6" t="e">
        <f>'[1]Service Rank in each comparison'!S236</f>
        <v>#N/A</v>
      </c>
      <c r="AG235" s="7" t="e">
        <f t="shared" si="67"/>
        <v>#N/A</v>
      </c>
      <c r="AH235" s="2" t="e">
        <f>IF('[1]Service Rank in each comparison'!T236="","",'[1]Service Rank in each comparison'!$C236)</f>
        <v>#N/A</v>
      </c>
      <c r="AI235" s="5" t="e">
        <f>'[1]Service Rank in each comparison'!T236</f>
        <v>#N/A</v>
      </c>
      <c r="AJ235" s="6" t="e">
        <f>'[1]Service Rank in each comparison'!U236</f>
        <v>#N/A</v>
      </c>
      <c r="AK235" s="7" t="e">
        <f t="shared" si="68"/>
        <v>#N/A</v>
      </c>
      <c r="AL235" s="2" t="e">
        <f>IF('[1]Service Rank in each comparison'!V236="","",'[1]Service Rank in each comparison'!$C236)</f>
        <v>#N/A</v>
      </c>
      <c r="AM235" s="5" t="e">
        <f>'[1]Service Rank in each comparison'!V236</f>
        <v>#N/A</v>
      </c>
      <c r="AN235" s="6" t="e">
        <f>'[1]Service Rank in each comparison'!W236</f>
        <v>#N/A</v>
      </c>
      <c r="AO235" s="7" t="e">
        <f t="shared" si="69"/>
        <v>#N/A</v>
      </c>
      <c r="AP235" s="2" t="e">
        <f>IF('[1]Service Rank in each comparison'!X236="","",'[1]Service Rank in each comparison'!$C236)</f>
        <v>#N/A</v>
      </c>
      <c r="AQ235" s="5" t="e">
        <f>'[1]Service Rank in each comparison'!X236</f>
        <v>#N/A</v>
      </c>
      <c r="AR235" s="6" t="e">
        <f>'[1]Service Rank in each comparison'!Y236</f>
        <v>#N/A</v>
      </c>
      <c r="AS235" s="7" t="e">
        <f t="shared" si="70"/>
        <v>#N/A</v>
      </c>
      <c r="AT235" s="2" t="e">
        <f>IF('[1]Service Rank in each comparison'!Z236="","",'[1]Service Rank in each comparison'!$C236)</f>
        <v>#N/A</v>
      </c>
      <c r="AU235" s="5" t="e">
        <f>'[1]Service Rank in each comparison'!Z236</f>
        <v>#N/A</v>
      </c>
      <c r="AV235" s="6" t="e">
        <f>'[1]Service Rank in each comparison'!AA236</f>
        <v>#N/A</v>
      </c>
      <c r="AW235" s="7" t="e">
        <f t="shared" si="71"/>
        <v>#N/A</v>
      </c>
      <c r="AX235" s="2" t="e">
        <f>IF('[1]Service Rank in each comparison'!AB236="","",'[1]Service Rank in each comparison'!$C236)</f>
        <v>#N/A</v>
      </c>
      <c r="AY235" s="5" t="e">
        <f>'[1]Service Rank in each comparison'!AB236</f>
        <v>#N/A</v>
      </c>
      <c r="AZ235" s="6" t="e">
        <f>'[1]Service Rank in each comparison'!AC236</f>
        <v>#N/A</v>
      </c>
      <c r="BA235" s="7" t="e">
        <f t="shared" si="72"/>
        <v>#N/A</v>
      </c>
      <c r="BB235" s="2" t="e">
        <f>IF('[1]Service Rank in each comparison'!AD236="","",'[1]Service Rank in each comparison'!$C236)</f>
        <v>#N/A</v>
      </c>
      <c r="BC235" s="5" t="e">
        <f>'[1]Service Rank in each comparison'!AD236</f>
        <v>#N/A</v>
      </c>
      <c r="BD235" s="6" t="e">
        <f>'[1]Service Rank in each comparison'!AE236</f>
        <v>#N/A</v>
      </c>
      <c r="BE235" s="7" t="e">
        <f t="shared" si="73"/>
        <v>#N/A</v>
      </c>
      <c r="BF235" s="2" t="e">
        <f>IF('[1]Service Rank in each comparison'!AF236="","",'[1]Service Rank in each comparison'!$C236)</f>
        <v>#N/A</v>
      </c>
      <c r="BG235" s="5" t="e">
        <f>'[1]Service Rank in each comparison'!AF236</f>
        <v>#N/A</v>
      </c>
      <c r="BH235" s="6" t="e">
        <f>'[1]Service Rank in each comparison'!AG236</f>
        <v>#N/A</v>
      </c>
      <c r="BI235" s="7" t="e">
        <f t="shared" si="74"/>
        <v>#N/A</v>
      </c>
      <c r="BJ235" s="2" t="e">
        <f>IF('[1]Service Rank in each comparison'!AH236="","",'[1]Service Rank in each comparison'!$C236)</f>
        <v>#N/A</v>
      </c>
      <c r="BK235" s="5" t="e">
        <f>'[1]Service Rank in each comparison'!AH236</f>
        <v>#N/A</v>
      </c>
      <c r="BL235" s="6" t="e">
        <f>'[1]Service Rank in each comparison'!AI236</f>
        <v>#N/A</v>
      </c>
      <c r="BM235" s="7" t="e">
        <f t="shared" si="75"/>
        <v>#N/A</v>
      </c>
      <c r="BN235" s="2" t="e">
        <f>IF('[1]Service Rank in each comparison'!AJ236="","",'[1]Service Rank in each comparison'!$C236)</f>
        <v>#N/A</v>
      </c>
      <c r="BO235" s="5" t="e">
        <f>'[1]Service Rank in each comparison'!AJ236</f>
        <v>#N/A</v>
      </c>
      <c r="BP235" s="6" t="e">
        <f>'[1]Service Rank in each comparison'!AK236</f>
        <v>#N/A</v>
      </c>
      <c r="BQ235" s="7" t="e">
        <f t="shared" si="76"/>
        <v>#N/A</v>
      </c>
      <c r="BR235" s="2" t="e">
        <f>IF('[1]Service Rank in each comparison'!AL236="","",'[1]Service Rank in each comparison'!$C236)</f>
        <v>#N/A</v>
      </c>
      <c r="BS235" s="5" t="e">
        <f>'[1]Service Rank in each comparison'!AL236</f>
        <v>#N/A</v>
      </c>
      <c r="BT235" s="6" t="e">
        <f>'[1]Service Rank in each comparison'!AM236</f>
        <v>#N/A</v>
      </c>
      <c r="BU235" s="7" t="e">
        <f t="shared" si="77"/>
        <v>#N/A</v>
      </c>
      <c r="BV235" s="2" t="e">
        <f>IF('[1]Service Rank in each comparison'!AN236="","",'[1]Service Rank in each comparison'!$C236)</f>
        <v>#N/A</v>
      </c>
      <c r="BW235" s="5" t="e">
        <f>'[1]Service Rank in each comparison'!AN236</f>
        <v>#N/A</v>
      </c>
      <c r="BX235" s="6" t="e">
        <f>'[1]Service Rank in each comparison'!AO236</f>
        <v>#N/A</v>
      </c>
      <c r="BY235" s="7" t="e">
        <f t="shared" si="78"/>
        <v>#N/A</v>
      </c>
      <c r="BZ235" s="2" t="e">
        <f>IF('[1]Service Rank in each comparison'!AP236="","",'[1]Service Rank in each comparison'!$C236)</f>
        <v>#N/A</v>
      </c>
      <c r="CA235" s="5" t="e">
        <f>'[1]Service Rank in each comparison'!AP236</f>
        <v>#N/A</v>
      </c>
      <c r="CB235" s="6" t="e">
        <f>'[1]Service Rank in each comparison'!AQ236</f>
        <v>#N/A</v>
      </c>
      <c r="CC235" s="7" t="e">
        <f t="shared" si="79"/>
        <v>#N/A</v>
      </c>
      <c r="CE235" s="2" t="e">
        <v>#N/A</v>
      </c>
      <c r="CF235" s="5" t="e">
        <v>#N/A</v>
      </c>
      <c r="CG235" s="6" t="e">
        <v>#N/A</v>
      </c>
      <c r="CH235" s="7" t="e">
        <v>#N/A</v>
      </c>
      <c r="CI235" s="2" t="e">
        <v>#N/A</v>
      </c>
      <c r="CJ235" s="5" t="e">
        <v>#N/A</v>
      </c>
      <c r="CK235" s="6" t="e">
        <v>#N/A</v>
      </c>
      <c r="CL235" s="7" t="e">
        <v>#N/A</v>
      </c>
      <c r="CM235" s="2" t="e">
        <v>#N/A</v>
      </c>
      <c r="CN235" s="5" t="e">
        <v>#N/A</v>
      </c>
      <c r="CO235" s="6" t="e">
        <v>#N/A</v>
      </c>
      <c r="CP235" s="7" t="e">
        <v>#N/A</v>
      </c>
      <c r="CQ235" s="2" t="e">
        <v>#N/A</v>
      </c>
      <c r="CR235" s="5" t="e">
        <v>#N/A</v>
      </c>
      <c r="CS235" s="6" t="e">
        <v>#N/A</v>
      </c>
      <c r="CT235" s="7" t="e">
        <v>#N/A</v>
      </c>
      <c r="CU235" s="2" t="e">
        <v>#N/A</v>
      </c>
      <c r="CV235" s="5" t="e">
        <v>#N/A</v>
      </c>
      <c r="CW235" s="6" t="e">
        <v>#N/A</v>
      </c>
      <c r="CX235" s="7" t="e">
        <v>#N/A</v>
      </c>
      <c r="CY235" s="2" t="e">
        <v>#N/A</v>
      </c>
      <c r="CZ235" s="5" t="e">
        <v>#N/A</v>
      </c>
      <c r="DA235" s="6" t="e">
        <v>#N/A</v>
      </c>
      <c r="DB235" s="7" t="e">
        <v>#N/A</v>
      </c>
      <c r="DC235" s="2" t="e">
        <v>#N/A</v>
      </c>
      <c r="DD235" s="5" t="e">
        <v>#N/A</v>
      </c>
      <c r="DE235" s="6" t="e">
        <v>#N/A</v>
      </c>
      <c r="DF235" s="7" t="e">
        <v>#N/A</v>
      </c>
      <c r="DG235" s="2" t="e">
        <v>#N/A</v>
      </c>
      <c r="DH235" s="5" t="e">
        <v>#N/A</v>
      </c>
      <c r="DI235" s="6" t="e">
        <v>#N/A</v>
      </c>
      <c r="DJ235" s="7" t="e">
        <v>#N/A</v>
      </c>
      <c r="DK235" s="2" t="e">
        <v>#N/A</v>
      </c>
      <c r="DL235" s="5" t="e">
        <v>#N/A</v>
      </c>
      <c r="DM235" s="6" t="e">
        <v>#N/A</v>
      </c>
      <c r="DN235" s="7" t="e">
        <v>#N/A</v>
      </c>
      <c r="DO235" s="2" t="e">
        <v>#N/A</v>
      </c>
      <c r="DP235" s="5" t="e">
        <v>#N/A</v>
      </c>
      <c r="DQ235" s="6" t="e">
        <v>#N/A</v>
      </c>
      <c r="DR235" s="7" t="e">
        <v>#N/A</v>
      </c>
      <c r="DS235" s="2" t="e">
        <v>#N/A</v>
      </c>
      <c r="DT235" s="5" t="e">
        <v>#N/A</v>
      </c>
      <c r="DU235" s="6" t="e">
        <v>#N/A</v>
      </c>
      <c r="DV235" s="7" t="e">
        <v>#N/A</v>
      </c>
      <c r="DW235" s="2" t="e">
        <v>#N/A</v>
      </c>
      <c r="DX235" s="5" t="e">
        <v>#N/A</v>
      </c>
      <c r="DY235" s="6" t="e">
        <v>#N/A</v>
      </c>
      <c r="DZ235" s="7" t="e">
        <v>#N/A</v>
      </c>
      <c r="EA235" s="2" t="e">
        <v>#N/A</v>
      </c>
      <c r="EB235" s="5" t="e">
        <v>#N/A</v>
      </c>
      <c r="EC235" s="6" t="e">
        <v>#N/A</v>
      </c>
      <c r="ED235" s="7" t="e">
        <v>#N/A</v>
      </c>
      <c r="EE235" s="2" t="e">
        <v>#N/A</v>
      </c>
      <c r="EF235" s="5" t="e">
        <v>#N/A</v>
      </c>
      <c r="EG235" s="6" t="e">
        <v>#N/A</v>
      </c>
      <c r="EH235" s="7" t="e">
        <v>#N/A</v>
      </c>
      <c r="EI235" s="2" t="e">
        <v>#N/A</v>
      </c>
      <c r="EJ235" s="5" t="e">
        <v>#N/A</v>
      </c>
      <c r="EK235" s="6" t="e">
        <v>#N/A</v>
      </c>
      <c r="EL235" s="7" t="e">
        <v>#N/A</v>
      </c>
      <c r="EM235" s="2" t="e">
        <v>#N/A</v>
      </c>
      <c r="EN235" s="5" t="e">
        <v>#N/A</v>
      </c>
      <c r="EO235" s="6" t="e">
        <v>#N/A</v>
      </c>
      <c r="EP235" s="7" t="e">
        <v>#N/A</v>
      </c>
      <c r="EQ235" s="2" t="e">
        <v>#N/A</v>
      </c>
      <c r="ER235" s="5" t="e">
        <v>#N/A</v>
      </c>
      <c r="ES235" s="6" t="e">
        <v>#N/A</v>
      </c>
      <c r="ET235" s="7" t="e">
        <v>#N/A</v>
      </c>
      <c r="EU235" s="2" t="e">
        <v>#N/A</v>
      </c>
      <c r="EV235" s="5" t="e">
        <v>#N/A</v>
      </c>
      <c r="EW235" s="6" t="e">
        <v>#N/A</v>
      </c>
      <c r="EX235" s="7" t="e">
        <v>#N/A</v>
      </c>
      <c r="EY235" s="2" t="e">
        <v>#N/A</v>
      </c>
      <c r="EZ235" s="5" t="e">
        <v>#N/A</v>
      </c>
      <c r="FA235" s="6" t="e">
        <v>#N/A</v>
      </c>
      <c r="FB235" s="7" t="e">
        <v>#N/A</v>
      </c>
      <c r="FC235" s="2" t="e">
        <v>#N/A</v>
      </c>
      <c r="FD235" s="5" t="e">
        <v>#N/A</v>
      </c>
      <c r="FE235" s="6" t="e">
        <v>#N/A</v>
      </c>
      <c r="FF235" s="7" t="e">
        <v>#N/A</v>
      </c>
    </row>
    <row r="236" spans="2:162">
      <c r="B236" s="2" t="e">
        <f>IF('[1]Service Rank in each comparison'!D237="","",'[1]Service Rank in each comparison'!$C237)</f>
        <v>#N/A</v>
      </c>
      <c r="C236" s="5" t="e">
        <f>'[1]Service Rank in each comparison'!D237</f>
        <v>#N/A</v>
      </c>
      <c r="D236" s="6" t="e">
        <f>IF('[1]Service Rank in each comparison'!E237="","",'[1]Service Rank in each comparison'!E237)</f>
        <v>#N/A</v>
      </c>
      <c r="E236" s="7" t="e">
        <f t="shared" si="60"/>
        <v>#N/A</v>
      </c>
      <c r="F236" s="2" t="e">
        <f>IF('[1]Service Rank in each comparison'!F237="","",'[1]Service Rank in each comparison'!$C237)</f>
        <v>#N/A</v>
      </c>
      <c r="G236" s="5" t="e">
        <f>'[1]Service Rank in each comparison'!F237</f>
        <v>#N/A</v>
      </c>
      <c r="H236" s="6" t="e">
        <f>'[1]Service Rank in each comparison'!G237</f>
        <v>#N/A</v>
      </c>
      <c r="I236" s="7" t="e">
        <f t="shared" si="61"/>
        <v>#N/A</v>
      </c>
      <c r="J236" s="2" t="e">
        <f>IF('[1]Service Rank in each comparison'!H237="","",'[1]Service Rank in each comparison'!$C237)</f>
        <v>#N/A</v>
      </c>
      <c r="K236" s="5" t="e">
        <f>'[1]Service Rank in each comparison'!H237</f>
        <v>#N/A</v>
      </c>
      <c r="L236" s="6" t="e">
        <f>'[1]Service Rank in each comparison'!I237</f>
        <v>#N/A</v>
      </c>
      <c r="M236" s="7" t="e">
        <f t="shared" si="62"/>
        <v>#N/A</v>
      </c>
      <c r="N236" s="2" t="e">
        <f>IF('[1]Service Rank in each comparison'!J237="","",'[1]Service Rank in each comparison'!$C237)</f>
        <v>#N/A</v>
      </c>
      <c r="O236" s="5" t="e">
        <f>'[1]Service Rank in each comparison'!J237</f>
        <v>#N/A</v>
      </c>
      <c r="P236" s="6" t="e">
        <f>'[1]Service Rank in each comparison'!K237</f>
        <v>#N/A</v>
      </c>
      <c r="Q236" s="7" t="e">
        <f t="shared" si="63"/>
        <v>#N/A</v>
      </c>
      <c r="R236" s="2" t="e">
        <f>IF('[1]Service Rank in each comparison'!L237="","",'[1]Service Rank in each comparison'!$C237)</f>
        <v>#N/A</v>
      </c>
      <c r="S236" s="5" t="e">
        <f>'[1]Service Rank in each comparison'!L237</f>
        <v>#N/A</v>
      </c>
      <c r="T236" s="6" t="e">
        <f>'[1]Service Rank in each comparison'!M237</f>
        <v>#N/A</v>
      </c>
      <c r="U236" s="7" t="e">
        <f t="shared" si="64"/>
        <v>#N/A</v>
      </c>
      <c r="V236" s="2" t="e">
        <f>IF('[1]Service Rank in each comparison'!N237="","",'[1]Service Rank in each comparison'!$C237)</f>
        <v>#N/A</v>
      </c>
      <c r="W236" s="5" t="e">
        <f>'[1]Service Rank in each comparison'!N237</f>
        <v>#N/A</v>
      </c>
      <c r="X236" s="6" t="e">
        <f>'[1]Service Rank in each comparison'!O237</f>
        <v>#N/A</v>
      </c>
      <c r="Y236" s="7" t="e">
        <f t="shared" si="65"/>
        <v>#N/A</v>
      </c>
      <c r="Z236" s="2" t="e">
        <f>IF('[1]Service Rank in each comparison'!P237="","",'[1]Service Rank in each comparison'!$C237)</f>
        <v>#N/A</v>
      </c>
      <c r="AA236" s="5" t="e">
        <f>'[1]Service Rank in each comparison'!P237</f>
        <v>#N/A</v>
      </c>
      <c r="AB236" s="6" t="e">
        <f>'[1]Service Rank in each comparison'!Q237</f>
        <v>#N/A</v>
      </c>
      <c r="AC236" s="7" t="e">
        <f t="shared" si="66"/>
        <v>#N/A</v>
      </c>
      <c r="AD236" s="2" t="e">
        <f>IF('[1]Service Rank in each comparison'!R237="","",'[1]Service Rank in each comparison'!$C237)</f>
        <v>#N/A</v>
      </c>
      <c r="AE236" s="5" t="e">
        <f>'[1]Service Rank in each comparison'!R237</f>
        <v>#N/A</v>
      </c>
      <c r="AF236" s="6" t="e">
        <f>'[1]Service Rank in each comparison'!S237</f>
        <v>#N/A</v>
      </c>
      <c r="AG236" s="7" t="e">
        <f t="shared" si="67"/>
        <v>#N/A</v>
      </c>
      <c r="AH236" s="2" t="e">
        <f>IF('[1]Service Rank in each comparison'!T237="","",'[1]Service Rank in each comparison'!$C237)</f>
        <v>#N/A</v>
      </c>
      <c r="AI236" s="5" t="e">
        <f>'[1]Service Rank in each comparison'!T237</f>
        <v>#N/A</v>
      </c>
      <c r="AJ236" s="6" t="e">
        <f>'[1]Service Rank in each comparison'!U237</f>
        <v>#N/A</v>
      </c>
      <c r="AK236" s="7" t="e">
        <f t="shared" si="68"/>
        <v>#N/A</v>
      </c>
      <c r="AL236" s="2" t="e">
        <f>IF('[1]Service Rank in each comparison'!V237="","",'[1]Service Rank in each comparison'!$C237)</f>
        <v>#N/A</v>
      </c>
      <c r="AM236" s="5" t="e">
        <f>'[1]Service Rank in each comparison'!V237</f>
        <v>#N/A</v>
      </c>
      <c r="AN236" s="6" t="e">
        <f>'[1]Service Rank in each comparison'!W237</f>
        <v>#N/A</v>
      </c>
      <c r="AO236" s="7" t="e">
        <f t="shared" si="69"/>
        <v>#N/A</v>
      </c>
      <c r="AP236" s="2" t="e">
        <f>IF('[1]Service Rank in each comparison'!X237="","",'[1]Service Rank in each comparison'!$C237)</f>
        <v>#N/A</v>
      </c>
      <c r="AQ236" s="5" t="e">
        <f>'[1]Service Rank in each comparison'!X237</f>
        <v>#N/A</v>
      </c>
      <c r="AR236" s="6" t="e">
        <f>'[1]Service Rank in each comparison'!Y237</f>
        <v>#N/A</v>
      </c>
      <c r="AS236" s="7" t="e">
        <f t="shared" si="70"/>
        <v>#N/A</v>
      </c>
      <c r="AT236" s="2" t="e">
        <f>IF('[1]Service Rank in each comparison'!Z237="","",'[1]Service Rank in each comparison'!$C237)</f>
        <v>#N/A</v>
      </c>
      <c r="AU236" s="5" t="e">
        <f>'[1]Service Rank in each comparison'!Z237</f>
        <v>#N/A</v>
      </c>
      <c r="AV236" s="6" t="e">
        <f>'[1]Service Rank in each comparison'!AA237</f>
        <v>#N/A</v>
      </c>
      <c r="AW236" s="7" t="e">
        <f t="shared" si="71"/>
        <v>#N/A</v>
      </c>
      <c r="AX236" s="2" t="e">
        <f>IF('[1]Service Rank in each comparison'!AB237="","",'[1]Service Rank in each comparison'!$C237)</f>
        <v>#N/A</v>
      </c>
      <c r="AY236" s="5" t="e">
        <f>'[1]Service Rank in each comparison'!AB237</f>
        <v>#N/A</v>
      </c>
      <c r="AZ236" s="6" t="e">
        <f>'[1]Service Rank in each comparison'!AC237</f>
        <v>#N/A</v>
      </c>
      <c r="BA236" s="7" t="e">
        <f t="shared" si="72"/>
        <v>#N/A</v>
      </c>
      <c r="BB236" s="2" t="e">
        <f>IF('[1]Service Rank in each comparison'!AD237="","",'[1]Service Rank in each comparison'!$C237)</f>
        <v>#N/A</v>
      </c>
      <c r="BC236" s="5" t="e">
        <f>'[1]Service Rank in each comparison'!AD237</f>
        <v>#N/A</v>
      </c>
      <c r="BD236" s="6" t="e">
        <f>'[1]Service Rank in each comparison'!AE237</f>
        <v>#N/A</v>
      </c>
      <c r="BE236" s="7" t="e">
        <f t="shared" si="73"/>
        <v>#N/A</v>
      </c>
      <c r="BF236" s="2" t="e">
        <f>IF('[1]Service Rank in each comparison'!AF237="","",'[1]Service Rank in each comparison'!$C237)</f>
        <v>#N/A</v>
      </c>
      <c r="BG236" s="5" t="e">
        <f>'[1]Service Rank in each comparison'!AF237</f>
        <v>#N/A</v>
      </c>
      <c r="BH236" s="6" t="e">
        <f>'[1]Service Rank in each comparison'!AG237</f>
        <v>#N/A</v>
      </c>
      <c r="BI236" s="7" t="e">
        <f t="shared" si="74"/>
        <v>#N/A</v>
      </c>
      <c r="BJ236" s="2" t="e">
        <f>IF('[1]Service Rank in each comparison'!AH237="","",'[1]Service Rank in each comparison'!$C237)</f>
        <v>#N/A</v>
      </c>
      <c r="BK236" s="5" t="e">
        <f>'[1]Service Rank in each comparison'!AH237</f>
        <v>#N/A</v>
      </c>
      <c r="BL236" s="6" t="e">
        <f>'[1]Service Rank in each comparison'!AI237</f>
        <v>#N/A</v>
      </c>
      <c r="BM236" s="7" t="e">
        <f t="shared" si="75"/>
        <v>#N/A</v>
      </c>
      <c r="BN236" s="2" t="e">
        <f>IF('[1]Service Rank in each comparison'!AJ237="","",'[1]Service Rank in each comparison'!$C237)</f>
        <v>#N/A</v>
      </c>
      <c r="BO236" s="5" t="e">
        <f>'[1]Service Rank in each comparison'!AJ237</f>
        <v>#N/A</v>
      </c>
      <c r="BP236" s="6" t="e">
        <f>'[1]Service Rank in each comparison'!AK237</f>
        <v>#N/A</v>
      </c>
      <c r="BQ236" s="7" t="e">
        <f t="shared" si="76"/>
        <v>#N/A</v>
      </c>
      <c r="BR236" s="2" t="e">
        <f>IF('[1]Service Rank in each comparison'!AL237="","",'[1]Service Rank in each comparison'!$C237)</f>
        <v>#N/A</v>
      </c>
      <c r="BS236" s="5" t="e">
        <f>'[1]Service Rank in each comparison'!AL237</f>
        <v>#N/A</v>
      </c>
      <c r="BT236" s="6" t="e">
        <f>'[1]Service Rank in each comparison'!AM237</f>
        <v>#N/A</v>
      </c>
      <c r="BU236" s="7" t="e">
        <f t="shared" si="77"/>
        <v>#N/A</v>
      </c>
      <c r="BV236" s="2" t="e">
        <f>IF('[1]Service Rank in each comparison'!AN237="","",'[1]Service Rank in each comparison'!$C237)</f>
        <v>#N/A</v>
      </c>
      <c r="BW236" s="5" t="e">
        <f>'[1]Service Rank in each comparison'!AN237</f>
        <v>#N/A</v>
      </c>
      <c r="BX236" s="6" t="e">
        <f>'[1]Service Rank in each comparison'!AO237</f>
        <v>#N/A</v>
      </c>
      <c r="BY236" s="7" t="e">
        <f t="shared" si="78"/>
        <v>#N/A</v>
      </c>
      <c r="BZ236" s="2" t="e">
        <f>IF('[1]Service Rank in each comparison'!AP237="","",'[1]Service Rank in each comparison'!$C237)</f>
        <v>#N/A</v>
      </c>
      <c r="CA236" s="5" t="e">
        <f>'[1]Service Rank in each comparison'!AP237</f>
        <v>#N/A</v>
      </c>
      <c r="CB236" s="6" t="e">
        <f>'[1]Service Rank in each comparison'!AQ237</f>
        <v>#N/A</v>
      </c>
      <c r="CC236" s="7" t="e">
        <f t="shared" si="79"/>
        <v>#N/A</v>
      </c>
      <c r="CE236" s="2" t="e">
        <v>#N/A</v>
      </c>
      <c r="CF236" s="5" t="e">
        <v>#N/A</v>
      </c>
      <c r="CG236" s="6" t="e">
        <v>#N/A</v>
      </c>
      <c r="CH236" s="7" t="e">
        <v>#N/A</v>
      </c>
      <c r="CI236" s="2" t="e">
        <v>#N/A</v>
      </c>
      <c r="CJ236" s="5" t="e">
        <v>#N/A</v>
      </c>
      <c r="CK236" s="6" t="e">
        <v>#N/A</v>
      </c>
      <c r="CL236" s="7" t="e">
        <v>#N/A</v>
      </c>
      <c r="CM236" s="2" t="e">
        <v>#N/A</v>
      </c>
      <c r="CN236" s="5" t="e">
        <v>#N/A</v>
      </c>
      <c r="CO236" s="6" t="e">
        <v>#N/A</v>
      </c>
      <c r="CP236" s="7" t="e">
        <v>#N/A</v>
      </c>
      <c r="CQ236" s="2" t="e">
        <v>#N/A</v>
      </c>
      <c r="CR236" s="5" t="e">
        <v>#N/A</v>
      </c>
      <c r="CS236" s="6" t="e">
        <v>#N/A</v>
      </c>
      <c r="CT236" s="7" t="e">
        <v>#N/A</v>
      </c>
      <c r="CU236" s="2" t="e">
        <v>#N/A</v>
      </c>
      <c r="CV236" s="5" t="e">
        <v>#N/A</v>
      </c>
      <c r="CW236" s="6" t="e">
        <v>#N/A</v>
      </c>
      <c r="CX236" s="7" t="e">
        <v>#N/A</v>
      </c>
      <c r="CY236" s="2" t="e">
        <v>#N/A</v>
      </c>
      <c r="CZ236" s="5" t="e">
        <v>#N/A</v>
      </c>
      <c r="DA236" s="6" t="e">
        <v>#N/A</v>
      </c>
      <c r="DB236" s="7" t="e">
        <v>#N/A</v>
      </c>
      <c r="DC236" s="2" t="e">
        <v>#N/A</v>
      </c>
      <c r="DD236" s="5" t="e">
        <v>#N/A</v>
      </c>
      <c r="DE236" s="6" t="e">
        <v>#N/A</v>
      </c>
      <c r="DF236" s="7" t="e">
        <v>#N/A</v>
      </c>
      <c r="DG236" s="2" t="e">
        <v>#N/A</v>
      </c>
      <c r="DH236" s="5" t="e">
        <v>#N/A</v>
      </c>
      <c r="DI236" s="6" t="e">
        <v>#N/A</v>
      </c>
      <c r="DJ236" s="7" t="e">
        <v>#N/A</v>
      </c>
      <c r="DK236" s="2" t="e">
        <v>#N/A</v>
      </c>
      <c r="DL236" s="5" t="e">
        <v>#N/A</v>
      </c>
      <c r="DM236" s="6" t="e">
        <v>#N/A</v>
      </c>
      <c r="DN236" s="7" t="e">
        <v>#N/A</v>
      </c>
      <c r="DO236" s="2" t="e">
        <v>#N/A</v>
      </c>
      <c r="DP236" s="5" t="e">
        <v>#N/A</v>
      </c>
      <c r="DQ236" s="6" t="e">
        <v>#N/A</v>
      </c>
      <c r="DR236" s="7" t="e">
        <v>#N/A</v>
      </c>
      <c r="DS236" s="2" t="e">
        <v>#N/A</v>
      </c>
      <c r="DT236" s="5" t="e">
        <v>#N/A</v>
      </c>
      <c r="DU236" s="6" t="e">
        <v>#N/A</v>
      </c>
      <c r="DV236" s="7" t="e">
        <v>#N/A</v>
      </c>
      <c r="DW236" s="2" t="e">
        <v>#N/A</v>
      </c>
      <c r="DX236" s="5" t="e">
        <v>#N/A</v>
      </c>
      <c r="DY236" s="6" t="e">
        <v>#N/A</v>
      </c>
      <c r="DZ236" s="7" t="e">
        <v>#N/A</v>
      </c>
      <c r="EA236" s="2" t="e">
        <v>#N/A</v>
      </c>
      <c r="EB236" s="5" t="e">
        <v>#N/A</v>
      </c>
      <c r="EC236" s="6" t="e">
        <v>#N/A</v>
      </c>
      <c r="ED236" s="7" t="e">
        <v>#N/A</v>
      </c>
      <c r="EE236" s="2" t="e">
        <v>#N/A</v>
      </c>
      <c r="EF236" s="5" t="e">
        <v>#N/A</v>
      </c>
      <c r="EG236" s="6" t="e">
        <v>#N/A</v>
      </c>
      <c r="EH236" s="7" t="e">
        <v>#N/A</v>
      </c>
      <c r="EI236" s="2" t="e">
        <v>#N/A</v>
      </c>
      <c r="EJ236" s="5" t="e">
        <v>#N/A</v>
      </c>
      <c r="EK236" s="6" t="e">
        <v>#N/A</v>
      </c>
      <c r="EL236" s="7" t="e">
        <v>#N/A</v>
      </c>
      <c r="EM236" s="2" t="e">
        <v>#N/A</v>
      </c>
      <c r="EN236" s="5" t="e">
        <v>#N/A</v>
      </c>
      <c r="EO236" s="6" t="e">
        <v>#N/A</v>
      </c>
      <c r="EP236" s="7" t="e">
        <v>#N/A</v>
      </c>
      <c r="EQ236" s="2" t="e">
        <v>#N/A</v>
      </c>
      <c r="ER236" s="5" t="e">
        <v>#N/A</v>
      </c>
      <c r="ES236" s="6" t="e">
        <v>#N/A</v>
      </c>
      <c r="ET236" s="7" t="e">
        <v>#N/A</v>
      </c>
      <c r="EU236" s="2" t="e">
        <v>#N/A</v>
      </c>
      <c r="EV236" s="5" t="e">
        <v>#N/A</v>
      </c>
      <c r="EW236" s="6" t="e">
        <v>#N/A</v>
      </c>
      <c r="EX236" s="7" t="e">
        <v>#N/A</v>
      </c>
      <c r="EY236" s="2" t="e">
        <v>#N/A</v>
      </c>
      <c r="EZ236" s="5" t="e">
        <v>#N/A</v>
      </c>
      <c r="FA236" s="6" t="e">
        <v>#N/A</v>
      </c>
      <c r="FB236" s="7" t="e">
        <v>#N/A</v>
      </c>
      <c r="FC236" s="2" t="e">
        <v>#N/A</v>
      </c>
      <c r="FD236" s="5" t="e">
        <v>#N/A</v>
      </c>
      <c r="FE236" s="6" t="e">
        <v>#N/A</v>
      </c>
      <c r="FF236" s="7" t="e">
        <v>#N/A</v>
      </c>
    </row>
    <row r="237" spans="2:162">
      <c r="B237" s="2" t="e">
        <f>IF('[1]Service Rank in each comparison'!D238="","",'[1]Service Rank in each comparison'!$C238)</f>
        <v>#N/A</v>
      </c>
      <c r="C237" s="5" t="e">
        <f>'[1]Service Rank in each comparison'!D238</f>
        <v>#N/A</v>
      </c>
      <c r="D237" s="6" t="e">
        <f>IF('[1]Service Rank in each comparison'!E238="","",'[1]Service Rank in each comparison'!E238)</f>
        <v>#N/A</v>
      </c>
      <c r="E237" s="7" t="e">
        <f t="shared" si="60"/>
        <v>#N/A</v>
      </c>
      <c r="F237" s="2" t="e">
        <f>IF('[1]Service Rank in each comparison'!F238="","",'[1]Service Rank in each comparison'!$C238)</f>
        <v>#N/A</v>
      </c>
      <c r="G237" s="5" t="e">
        <f>'[1]Service Rank in each comparison'!F238</f>
        <v>#N/A</v>
      </c>
      <c r="H237" s="6" t="e">
        <f>'[1]Service Rank in each comparison'!G238</f>
        <v>#N/A</v>
      </c>
      <c r="I237" s="7" t="e">
        <f t="shared" si="61"/>
        <v>#N/A</v>
      </c>
      <c r="J237" s="2" t="e">
        <f>IF('[1]Service Rank in each comparison'!H238="","",'[1]Service Rank in each comparison'!$C238)</f>
        <v>#N/A</v>
      </c>
      <c r="K237" s="5" t="e">
        <f>'[1]Service Rank in each comparison'!H238</f>
        <v>#N/A</v>
      </c>
      <c r="L237" s="6" t="e">
        <f>'[1]Service Rank in each comparison'!I238</f>
        <v>#N/A</v>
      </c>
      <c r="M237" s="7" t="e">
        <f t="shared" si="62"/>
        <v>#N/A</v>
      </c>
      <c r="N237" s="2" t="e">
        <f>IF('[1]Service Rank in each comparison'!J238="","",'[1]Service Rank in each comparison'!$C238)</f>
        <v>#N/A</v>
      </c>
      <c r="O237" s="5" t="e">
        <f>'[1]Service Rank in each comparison'!J238</f>
        <v>#N/A</v>
      </c>
      <c r="P237" s="6" t="e">
        <f>'[1]Service Rank in each comparison'!K238</f>
        <v>#N/A</v>
      </c>
      <c r="Q237" s="7" t="e">
        <f t="shared" si="63"/>
        <v>#N/A</v>
      </c>
      <c r="R237" s="2" t="e">
        <f>IF('[1]Service Rank in each comparison'!L238="","",'[1]Service Rank in each comparison'!$C238)</f>
        <v>#N/A</v>
      </c>
      <c r="S237" s="5" t="e">
        <f>'[1]Service Rank in each comparison'!L238</f>
        <v>#N/A</v>
      </c>
      <c r="T237" s="6" t="e">
        <f>'[1]Service Rank in each comparison'!M238</f>
        <v>#N/A</v>
      </c>
      <c r="U237" s="7" t="e">
        <f t="shared" si="64"/>
        <v>#N/A</v>
      </c>
      <c r="V237" s="2" t="e">
        <f>IF('[1]Service Rank in each comparison'!N238="","",'[1]Service Rank in each comparison'!$C238)</f>
        <v>#N/A</v>
      </c>
      <c r="W237" s="5" t="e">
        <f>'[1]Service Rank in each comparison'!N238</f>
        <v>#N/A</v>
      </c>
      <c r="X237" s="6" t="e">
        <f>'[1]Service Rank in each comparison'!O238</f>
        <v>#N/A</v>
      </c>
      <c r="Y237" s="7" t="e">
        <f t="shared" si="65"/>
        <v>#N/A</v>
      </c>
      <c r="Z237" s="2" t="e">
        <f>IF('[1]Service Rank in each comparison'!P238="","",'[1]Service Rank in each comparison'!$C238)</f>
        <v>#N/A</v>
      </c>
      <c r="AA237" s="5" t="e">
        <f>'[1]Service Rank in each comparison'!P238</f>
        <v>#N/A</v>
      </c>
      <c r="AB237" s="6" t="e">
        <f>'[1]Service Rank in each comparison'!Q238</f>
        <v>#N/A</v>
      </c>
      <c r="AC237" s="7" t="e">
        <f t="shared" si="66"/>
        <v>#N/A</v>
      </c>
      <c r="AD237" s="2" t="e">
        <f>IF('[1]Service Rank in each comparison'!R238="","",'[1]Service Rank in each comparison'!$C238)</f>
        <v>#N/A</v>
      </c>
      <c r="AE237" s="5" t="e">
        <f>'[1]Service Rank in each comparison'!R238</f>
        <v>#N/A</v>
      </c>
      <c r="AF237" s="6" t="e">
        <f>'[1]Service Rank in each comparison'!S238</f>
        <v>#N/A</v>
      </c>
      <c r="AG237" s="7" t="e">
        <f t="shared" si="67"/>
        <v>#N/A</v>
      </c>
      <c r="AH237" s="2" t="e">
        <f>IF('[1]Service Rank in each comparison'!T238="","",'[1]Service Rank in each comparison'!$C238)</f>
        <v>#N/A</v>
      </c>
      <c r="AI237" s="5" t="e">
        <f>'[1]Service Rank in each comparison'!T238</f>
        <v>#N/A</v>
      </c>
      <c r="AJ237" s="6" t="e">
        <f>'[1]Service Rank in each comparison'!U238</f>
        <v>#N/A</v>
      </c>
      <c r="AK237" s="7" t="e">
        <f t="shared" si="68"/>
        <v>#N/A</v>
      </c>
      <c r="AL237" s="2" t="e">
        <f>IF('[1]Service Rank in each comparison'!V238="","",'[1]Service Rank in each comparison'!$C238)</f>
        <v>#N/A</v>
      </c>
      <c r="AM237" s="5" t="e">
        <f>'[1]Service Rank in each comparison'!V238</f>
        <v>#N/A</v>
      </c>
      <c r="AN237" s="6" t="e">
        <f>'[1]Service Rank in each comparison'!W238</f>
        <v>#N/A</v>
      </c>
      <c r="AO237" s="7" t="e">
        <f t="shared" si="69"/>
        <v>#N/A</v>
      </c>
      <c r="AP237" s="2" t="e">
        <f>IF('[1]Service Rank in each comparison'!X238="","",'[1]Service Rank in each comparison'!$C238)</f>
        <v>#N/A</v>
      </c>
      <c r="AQ237" s="5" t="e">
        <f>'[1]Service Rank in each comparison'!X238</f>
        <v>#N/A</v>
      </c>
      <c r="AR237" s="6" t="e">
        <f>'[1]Service Rank in each comparison'!Y238</f>
        <v>#N/A</v>
      </c>
      <c r="AS237" s="7" t="e">
        <f t="shared" si="70"/>
        <v>#N/A</v>
      </c>
      <c r="AT237" s="2" t="e">
        <f>IF('[1]Service Rank in each comparison'!Z238="","",'[1]Service Rank in each comparison'!$C238)</f>
        <v>#N/A</v>
      </c>
      <c r="AU237" s="5" t="e">
        <f>'[1]Service Rank in each comparison'!Z238</f>
        <v>#N/A</v>
      </c>
      <c r="AV237" s="6" t="e">
        <f>'[1]Service Rank in each comparison'!AA238</f>
        <v>#N/A</v>
      </c>
      <c r="AW237" s="7" t="e">
        <f t="shared" si="71"/>
        <v>#N/A</v>
      </c>
      <c r="AX237" s="2" t="e">
        <f>IF('[1]Service Rank in each comparison'!AB238="","",'[1]Service Rank in each comparison'!$C238)</f>
        <v>#N/A</v>
      </c>
      <c r="AY237" s="5" t="e">
        <f>'[1]Service Rank in each comparison'!AB238</f>
        <v>#N/A</v>
      </c>
      <c r="AZ237" s="6" t="e">
        <f>'[1]Service Rank in each comparison'!AC238</f>
        <v>#N/A</v>
      </c>
      <c r="BA237" s="7" t="e">
        <f t="shared" si="72"/>
        <v>#N/A</v>
      </c>
      <c r="BB237" s="2" t="e">
        <f>IF('[1]Service Rank in each comparison'!AD238="","",'[1]Service Rank in each comparison'!$C238)</f>
        <v>#N/A</v>
      </c>
      <c r="BC237" s="5" t="e">
        <f>'[1]Service Rank in each comparison'!AD238</f>
        <v>#N/A</v>
      </c>
      <c r="BD237" s="6" t="e">
        <f>'[1]Service Rank in each comparison'!AE238</f>
        <v>#N/A</v>
      </c>
      <c r="BE237" s="7" t="e">
        <f t="shared" si="73"/>
        <v>#N/A</v>
      </c>
      <c r="BF237" s="2" t="e">
        <f>IF('[1]Service Rank in each comparison'!AF238="","",'[1]Service Rank in each comparison'!$C238)</f>
        <v>#N/A</v>
      </c>
      <c r="BG237" s="5" t="e">
        <f>'[1]Service Rank in each comparison'!AF238</f>
        <v>#N/A</v>
      </c>
      <c r="BH237" s="6" t="e">
        <f>'[1]Service Rank in each comparison'!AG238</f>
        <v>#N/A</v>
      </c>
      <c r="BI237" s="7" t="e">
        <f t="shared" si="74"/>
        <v>#N/A</v>
      </c>
      <c r="BJ237" s="2" t="e">
        <f>IF('[1]Service Rank in each comparison'!AH238="","",'[1]Service Rank in each comparison'!$C238)</f>
        <v>#N/A</v>
      </c>
      <c r="BK237" s="5" t="e">
        <f>'[1]Service Rank in each comparison'!AH238</f>
        <v>#N/A</v>
      </c>
      <c r="BL237" s="6" t="e">
        <f>'[1]Service Rank in each comparison'!AI238</f>
        <v>#N/A</v>
      </c>
      <c r="BM237" s="7" t="e">
        <f t="shared" si="75"/>
        <v>#N/A</v>
      </c>
      <c r="BN237" s="2" t="e">
        <f>IF('[1]Service Rank in each comparison'!AJ238="","",'[1]Service Rank in each comparison'!$C238)</f>
        <v>#N/A</v>
      </c>
      <c r="BO237" s="5" t="e">
        <f>'[1]Service Rank in each comparison'!AJ238</f>
        <v>#N/A</v>
      </c>
      <c r="BP237" s="6" t="e">
        <f>'[1]Service Rank in each comparison'!AK238</f>
        <v>#N/A</v>
      </c>
      <c r="BQ237" s="7" t="e">
        <f t="shared" si="76"/>
        <v>#N/A</v>
      </c>
      <c r="BR237" s="2" t="e">
        <f>IF('[1]Service Rank in each comparison'!AL238="","",'[1]Service Rank in each comparison'!$C238)</f>
        <v>#N/A</v>
      </c>
      <c r="BS237" s="5" t="e">
        <f>'[1]Service Rank in each comparison'!AL238</f>
        <v>#N/A</v>
      </c>
      <c r="BT237" s="6" t="e">
        <f>'[1]Service Rank in each comparison'!AM238</f>
        <v>#N/A</v>
      </c>
      <c r="BU237" s="7" t="e">
        <f t="shared" si="77"/>
        <v>#N/A</v>
      </c>
      <c r="BV237" s="2" t="e">
        <f>IF('[1]Service Rank in each comparison'!AN238="","",'[1]Service Rank in each comparison'!$C238)</f>
        <v>#N/A</v>
      </c>
      <c r="BW237" s="5" t="e">
        <f>'[1]Service Rank in each comparison'!AN238</f>
        <v>#N/A</v>
      </c>
      <c r="BX237" s="6" t="e">
        <f>'[1]Service Rank in each comparison'!AO238</f>
        <v>#N/A</v>
      </c>
      <c r="BY237" s="7" t="e">
        <f t="shared" si="78"/>
        <v>#N/A</v>
      </c>
      <c r="BZ237" s="2" t="e">
        <f>IF('[1]Service Rank in each comparison'!AP238="","",'[1]Service Rank in each comparison'!$C238)</f>
        <v>#N/A</v>
      </c>
      <c r="CA237" s="5" t="e">
        <f>'[1]Service Rank in each comparison'!AP238</f>
        <v>#N/A</v>
      </c>
      <c r="CB237" s="6" t="e">
        <f>'[1]Service Rank in each comparison'!AQ238</f>
        <v>#N/A</v>
      </c>
      <c r="CC237" s="7" t="e">
        <f t="shared" si="79"/>
        <v>#N/A</v>
      </c>
      <c r="CE237" s="2" t="e">
        <v>#N/A</v>
      </c>
      <c r="CF237" s="5" t="e">
        <v>#N/A</v>
      </c>
      <c r="CG237" s="6" t="e">
        <v>#N/A</v>
      </c>
      <c r="CH237" s="7" t="e">
        <v>#N/A</v>
      </c>
      <c r="CI237" s="2" t="e">
        <v>#N/A</v>
      </c>
      <c r="CJ237" s="5" t="e">
        <v>#N/A</v>
      </c>
      <c r="CK237" s="6" t="e">
        <v>#N/A</v>
      </c>
      <c r="CL237" s="7" t="e">
        <v>#N/A</v>
      </c>
      <c r="CM237" s="2" t="e">
        <v>#N/A</v>
      </c>
      <c r="CN237" s="5" t="e">
        <v>#N/A</v>
      </c>
      <c r="CO237" s="6" t="e">
        <v>#N/A</v>
      </c>
      <c r="CP237" s="7" t="e">
        <v>#N/A</v>
      </c>
      <c r="CQ237" s="2" t="e">
        <v>#N/A</v>
      </c>
      <c r="CR237" s="5" t="e">
        <v>#N/A</v>
      </c>
      <c r="CS237" s="6" t="e">
        <v>#N/A</v>
      </c>
      <c r="CT237" s="7" t="e">
        <v>#N/A</v>
      </c>
      <c r="CU237" s="2" t="e">
        <v>#N/A</v>
      </c>
      <c r="CV237" s="5" t="e">
        <v>#N/A</v>
      </c>
      <c r="CW237" s="6" t="e">
        <v>#N/A</v>
      </c>
      <c r="CX237" s="7" t="e">
        <v>#N/A</v>
      </c>
      <c r="CY237" s="2" t="e">
        <v>#N/A</v>
      </c>
      <c r="CZ237" s="5" t="e">
        <v>#N/A</v>
      </c>
      <c r="DA237" s="6" t="e">
        <v>#N/A</v>
      </c>
      <c r="DB237" s="7" t="e">
        <v>#N/A</v>
      </c>
      <c r="DC237" s="2" t="e">
        <v>#N/A</v>
      </c>
      <c r="DD237" s="5" t="e">
        <v>#N/A</v>
      </c>
      <c r="DE237" s="6" t="e">
        <v>#N/A</v>
      </c>
      <c r="DF237" s="7" t="e">
        <v>#N/A</v>
      </c>
      <c r="DG237" s="2" t="e">
        <v>#N/A</v>
      </c>
      <c r="DH237" s="5" t="e">
        <v>#N/A</v>
      </c>
      <c r="DI237" s="6" t="e">
        <v>#N/A</v>
      </c>
      <c r="DJ237" s="7" t="e">
        <v>#N/A</v>
      </c>
      <c r="DK237" s="2" t="e">
        <v>#N/A</v>
      </c>
      <c r="DL237" s="5" t="e">
        <v>#N/A</v>
      </c>
      <c r="DM237" s="6" t="e">
        <v>#N/A</v>
      </c>
      <c r="DN237" s="7" t="e">
        <v>#N/A</v>
      </c>
      <c r="DO237" s="2" t="e">
        <v>#N/A</v>
      </c>
      <c r="DP237" s="5" t="e">
        <v>#N/A</v>
      </c>
      <c r="DQ237" s="6" t="e">
        <v>#N/A</v>
      </c>
      <c r="DR237" s="7" t="e">
        <v>#N/A</v>
      </c>
      <c r="DS237" s="2" t="e">
        <v>#N/A</v>
      </c>
      <c r="DT237" s="5" t="e">
        <v>#N/A</v>
      </c>
      <c r="DU237" s="6" t="e">
        <v>#N/A</v>
      </c>
      <c r="DV237" s="7" t="e">
        <v>#N/A</v>
      </c>
      <c r="DW237" s="2" t="e">
        <v>#N/A</v>
      </c>
      <c r="DX237" s="5" t="e">
        <v>#N/A</v>
      </c>
      <c r="DY237" s="6" t="e">
        <v>#N/A</v>
      </c>
      <c r="DZ237" s="7" t="e">
        <v>#N/A</v>
      </c>
      <c r="EA237" s="2" t="e">
        <v>#N/A</v>
      </c>
      <c r="EB237" s="5" t="e">
        <v>#N/A</v>
      </c>
      <c r="EC237" s="6" t="e">
        <v>#N/A</v>
      </c>
      <c r="ED237" s="7" t="e">
        <v>#N/A</v>
      </c>
      <c r="EE237" s="2" t="e">
        <v>#N/A</v>
      </c>
      <c r="EF237" s="5" t="e">
        <v>#N/A</v>
      </c>
      <c r="EG237" s="6" t="e">
        <v>#N/A</v>
      </c>
      <c r="EH237" s="7" t="e">
        <v>#N/A</v>
      </c>
      <c r="EI237" s="2" t="e">
        <v>#N/A</v>
      </c>
      <c r="EJ237" s="5" t="e">
        <v>#N/A</v>
      </c>
      <c r="EK237" s="6" t="e">
        <v>#N/A</v>
      </c>
      <c r="EL237" s="7" t="e">
        <v>#N/A</v>
      </c>
      <c r="EM237" s="2" t="e">
        <v>#N/A</v>
      </c>
      <c r="EN237" s="5" t="e">
        <v>#N/A</v>
      </c>
      <c r="EO237" s="6" t="e">
        <v>#N/A</v>
      </c>
      <c r="EP237" s="7" t="e">
        <v>#N/A</v>
      </c>
      <c r="EQ237" s="2" t="e">
        <v>#N/A</v>
      </c>
      <c r="ER237" s="5" t="e">
        <v>#N/A</v>
      </c>
      <c r="ES237" s="6" t="e">
        <v>#N/A</v>
      </c>
      <c r="ET237" s="7" t="e">
        <v>#N/A</v>
      </c>
      <c r="EU237" s="2" t="e">
        <v>#N/A</v>
      </c>
      <c r="EV237" s="5" t="e">
        <v>#N/A</v>
      </c>
      <c r="EW237" s="6" t="e">
        <v>#N/A</v>
      </c>
      <c r="EX237" s="7" t="e">
        <v>#N/A</v>
      </c>
      <c r="EY237" s="2" t="e">
        <v>#N/A</v>
      </c>
      <c r="EZ237" s="5" t="e">
        <v>#N/A</v>
      </c>
      <c r="FA237" s="6" t="e">
        <v>#N/A</v>
      </c>
      <c r="FB237" s="7" t="e">
        <v>#N/A</v>
      </c>
      <c r="FC237" s="2" t="e">
        <v>#N/A</v>
      </c>
      <c r="FD237" s="5" t="e">
        <v>#N/A</v>
      </c>
      <c r="FE237" s="6" t="e">
        <v>#N/A</v>
      </c>
      <c r="FF237" s="7" t="e">
        <v>#N/A</v>
      </c>
    </row>
    <row r="238" spans="2:162">
      <c r="B238" s="2" t="e">
        <f>IF('[1]Service Rank in each comparison'!D239="","",'[1]Service Rank in each comparison'!$C239)</f>
        <v>#N/A</v>
      </c>
      <c r="C238" s="5" t="e">
        <f>'[1]Service Rank in each comparison'!D239</f>
        <v>#N/A</v>
      </c>
      <c r="D238" s="6" t="e">
        <f>IF('[1]Service Rank in each comparison'!E239="","",'[1]Service Rank in each comparison'!E239)</f>
        <v>#N/A</v>
      </c>
      <c r="E238" s="7" t="e">
        <f t="shared" si="60"/>
        <v>#N/A</v>
      </c>
      <c r="F238" s="2" t="e">
        <f>IF('[1]Service Rank in each comparison'!F239="","",'[1]Service Rank in each comparison'!$C239)</f>
        <v>#N/A</v>
      </c>
      <c r="G238" s="5" t="e">
        <f>'[1]Service Rank in each comparison'!F239</f>
        <v>#N/A</v>
      </c>
      <c r="H238" s="6" t="e">
        <f>'[1]Service Rank in each comparison'!G239</f>
        <v>#N/A</v>
      </c>
      <c r="I238" s="7" t="e">
        <f t="shared" si="61"/>
        <v>#N/A</v>
      </c>
      <c r="J238" s="2" t="e">
        <f>IF('[1]Service Rank in each comparison'!H239="","",'[1]Service Rank in each comparison'!$C239)</f>
        <v>#N/A</v>
      </c>
      <c r="K238" s="5" t="e">
        <f>'[1]Service Rank in each comparison'!H239</f>
        <v>#N/A</v>
      </c>
      <c r="L238" s="6" t="e">
        <f>'[1]Service Rank in each comparison'!I239</f>
        <v>#N/A</v>
      </c>
      <c r="M238" s="7" t="e">
        <f t="shared" si="62"/>
        <v>#N/A</v>
      </c>
      <c r="N238" s="2" t="e">
        <f>IF('[1]Service Rank in each comparison'!J239="","",'[1]Service Rank in each comparison'!$C239)</f>
        <v>#N/A</v>
      </c>
      <c r="O238" s="5" t="e">
        <f>'[1]Service Rank in each comparison'!J239</f>
        <v>#N/A</v>
      </c>
      <c r="P238" s="6" t="e">
        <f>'[1]Service Rank in each comparison'!K239</f>
        <v>#N/A</v>
      </c>
      <c r="Q238" s="7" t="e">
        <f t="shared" si="63"/>
        <v>#N/A</v>
      </c>
      <c r="R238" s="2" t="e">
        <f>IF('[1]Service Rank in each comparison'!L239="","",'[1]Service Rank in each comparison'!$C239)</f>
        <v>#N/A</v>
      </c>
      <c r="S238" s="5" t="e">
        <f>'[1]Service Rank in each comparison'!L239</f>
        <v>#N/A</v>
      </c>
      <c r="T238" s="6" t="e">
        <f>'[1]Service Rank in each comparison'!M239</f>
        <v>#N/A</v>
      </c>
      <c r="U238" s="7" t="e">
        <f t="shared" si="64"/>
        <v>#N/A</v>
      </c>
      <c r="V238" s="2" t="e">
        <f>IF('[1]Service Rank in each comparison'!N239="","",'[1]Service Rank in each comparison'!$C239)</f>
        <v>#N/A</v>
      </c>
      <c r="W238" s="5" t="e">
        <f>'[1]Service Rank in each comparison'!N239</f>
        <v>#N/A</v>
      </c>
      <c r="X238" s="6" t="e">
        <f>'[1]Service Rank in each comparison'!O239</f>
        <v>#N/A</v>
      </c>
      <c r="Y238" s="7" t="e">
        <f t="shared" si="65"/>
        <v>#N/A</v>
      </c>
      <c r="Z238" s="2" t="e">
        <f>IF('[1]Service Rank in each comparison'!P239="","",'[1]Service Rank in each comparison'!$C239)</f>
        <v>#N/A</v>
      </c>
      <c r="AA238" s="5" t="e">
        <f>'[1]Service Rank in each comparison'!P239</f>
        <v>#N/A</v>
      </c>
      <c r="AB238" s="6" t="e">
        <f>'[1]Service Rank in each comparison'!Q239</f>
        <v>#N/A</v>
      </c>
      <c r="AC238" s="7" t="e">
        <f t="shared" si="66"/>
        <v>#N/A</v>
      </c>
      <c r="AD238" s="2" t="e">
        <f>IF('[1]Service Rank in each comparison'!R239="","",'[1]Service Rank in each comparison'!$C239)</f>
        <v>#N/A</v>
      </c>
      <c r="AE238" s="5" t="e">
        <f>'[1]Service Rank in each comparison'!R239</f>
        <v>#N/A</v>
      </c>
      <c r="AF238" s="6" t="e">
        <f>'[1]Service Rank in each comparison'!S239</f>
        <v>#N/A</v>
      </c>
      <c r="AG238" s="7" t="e">
        <f t="shared" si="67"/>
        <v>#N/A</v>
      </c>
      <c r="AH238" s="2" t="e">
        <f>IF('[1]Service Rank in each comparison'!T239="","",'[1]Service Rank in each comparison'!$C239)</f>
        <v>#N/A</v>
      </c>
      <c r="AI238" s="5" t="e">
        <f>'[1]Service Rank in each comparison'!T239</f>
        <v>#N/A</v>
      </c>
      <c r="AJ238" s="6" t="e">
        <f>'[1]Service Rank in each comparison'!U239</f>
        <v>#N/A</v>
      </c>
      <c r="AK238" s="7" t="e">
        <f t="shared" si="68"/>
        <v>#N/A</v>
      </c>
      <c r="AL238" s="2" t="e">
        <f>IF('[1]Service Rank in each comparison'!V239="","",'[1]Service Rank in each comparison'!$C239)</f>
        <v>#N/A</v>
      </c>
      <c r="AM238" s="5" t="e">
        <f>'[1]Service Rank in each comparison'!V239</f>
        <v>#N/A</v>
      </c>
      <c r="AN238" s="6" t="e">
        <f>'[1]Service Rank in each comparison'!W239</f>
        <v>#N/A</v>
      </c>
      <c r="AO238" s="7" t="e">
        <f t="shared" si="69"/>
        <v>#N/A</v>
      </c>
      <c r="AP238" s="2" t="e">
        <f>IF('[1]Service Rank in each comparison'!X239="","",'[1]Service Rank in each comparison'!$C239)</f>
        <v>#N/A</v>
      </c>
      <c r="AQ238" s="5" t="e">
        <f>'[1]Service Rank in each comparison'!X239</f>
        <v>#N/A</v>
      </c>
      <c r="AR238" s="6" t="e">
        <f>'[1]Service Rank in each comparison'!Y239</f>
        <v>#N/A</v>
      </c>
      <c r="AS238" s="7" t="e">
        <f t="shared" si="70"/>
        <v>#N/A</v>
      </c>
      <c r="AT238" s="2" t="e">
        <f>IF('[1]Service Rank in each comparison'!Z239="","",'[1]Service Rank in each comparison'!$C239)</f>
        <v>#N/A</v>
      </c>
      <c r="AU238" s="5" t="e">
        <f>'[1]Service Rank in each comparison'!Z239</f>
        <v>#N/A</v>
      </c>
      <c r="AV238" s="6" t="e">
        <f>'[1]Service Rank in each comparison'!AA239</f>
        <v>#N/A</v>
      </c>
      <c r="AW238" s="7" t="e">
        <f t="shared" si="71"/>
        <v>#N/A</v>
      </c>
      <c r="AX238" s="2" t="e">
        <f>IF('[1]Service Rank in each comparison'!AB239="","",'[1]Service Rank in each comparison'!$C239)</f>
        <v>#N/A</v>
      </c>
      <c r="AY238" s="5" t="e">
        <f>'[1]Service Rank in each comparison'!AB239</f>
        <v>#N/A</v>
      </c>
      <c r="AZ238" s="6" t="e">
        <f>'[1]Service Rank in each comparison'!AC239</f>
        <v>#N/A</v>
      </c>
      <c r="BA238" s="7" t="e">
        <f t="shared" si="72"/>
        <v>#N/A</v>
      </c>
      <c r="BB238" s="2" t="e">
        <f>IF('[1]Service Rank in each comparison'!AD239="","",'[1]Service Rank in each comparison'!$C239)</f>
        <v>#N/A</v>
      </c>
      <c r="BC238" s="5" t="e">
        <f>'[1]Service Rank in each comparison'!AD239</f>
        <v>#N/A</v>
      </c>
      <c r="BD238" s="6" t="e">
        <f>'[1]Service Rank in each comparison'!AE239</f>
        <v>#N/A</v>
      </c>
      <c r="BE238" s="7" t="e">
        <f t="shared" si="73"/>
        <v>#N/A</v>
      </c>
      <c r="BF238" s="2" t="e">
        <f>IF('[1]Service Rank in each comparison'!AF239="","",'[1]Service Rank in each comparison'!$C239)</f>
        <v>#N/A</v>
      </c>
      <c r="BG238" s="5" t="e">
        <f>'[1]Service Rank in each comparison'!AF239</f>
        <v>#N/A</v>
      </c>
      <c r="BH238" s="6" t="e">
        <f>'[1]Service Rank in each comparison'!AG239</f>
        <v>#N/A</v>
      </c>
      <c r="BI238" s="7" t="e">
        <f t="shared" si="74"/>
        <v>#N/A</v>
      </c>
      <c r="BJ238" s="2" t="e">
        <f>IF('[1]Service Rank in each comparison'!AH239="","",'[1]Service Rank in each comparison'!$C239)</f>
        <v>#N/A</v>
      </c>
      <c r="BK238" s="5" t="e">
        <f>'[1]Service Rank in each comparison'!AH239</f>
        <v>#N/A</v>
      </c>
      <c r="BL238" s="6" t="e">
        <f>'[1]Service Rank in each comparison'!AI239</f>
        <v>#N/A</v>
      </c>
      <c r="BM238" s="7" t="e">
        <f t="shared" si="75"/>
        <v>#N/A</v>
      </c>
      <c r="BN238" s="2" t="e">
        <f>IF('[1]Service Rank in each comparison'!AJ239="","",'[1]Service Rank in each comparison'!$C239)</f>
        <v>#N/A</v>
      </c>
      <c r="BO238" s="5" t="e">
        <f>'[1]Service Rank in each comparison'!AJ239</f>
        <v>#N/A</v>
      </c>
      <c r="BP238" s="6" t="e">
        <f>'[1]Service Rank in each comparison'!AK239</f>
        <v>#N/A</v>
      </c>
      <c r="BQ238" s="7" t="e">
        <f t="shared" si="76"/>
        <v>#N/A</v>
      </c>
      <c r="BR238" s="2" t="e">
        <f>IF('[1]Service Rank in each comparison'!AL239="","",'[1]Service Rank in each comparison'!$C239)</f>
        <v>#N/A</v>
      </c>
      <c r="BS238" s="5" t="e">
        <f>'[1]Service Rank in each comparison'!AL239</f>
        <v>#N/A</v>
      </c>
      <c r="BT238" s="6" t="e">
        <f>'[1]Service Rank in each comparison'!AM239</f>
        <v>#N/A</v>
      </c>
      <c r="BU238" s="7" t="e">
        <f t="shared" si="77"/>
        <v>#N/A</v>
      </c>
      <c r="BV238" s="2" t="e">
        <f>IF('[1]Service Rank in each comparison'!AN239="","",'[1]Service Rank in each comparison'!$C239)</f>
        <v>#N/A</v>
      </c>
      <c r="BW238" s="5" t="e">
        <f>'[1]Service Rank in each comparison'!AN239</f>
        <v>#N/A</v>
      </c>
      <c r="BX238" s="6" t="e">
        <f>'[1]Service Rank in each comparison'!AO239</f>
        <v>#N/A</v>
      </c>
      <c r="BY238" s="7" t="e">
        <f t="shared" si="78"/>
        <v>#N/A</v>
      </c>
      <c r="BZ238" s="2" t="e">
        <f>IF('[1]Service Rank in each comparison'!AP239="","",'[1]Service Rank in each comparison'!$C239)</f>
        <v>#N/A</v>
      </c>
      <c r="CA238" s="5" t="e">
        <f>'[1]Service Rank in each comparison'!AP239</f>
        <v>#N/A</v>
      </c>
      <c r="CB238" s="6" t="e">
        <f>'[1]Service Rank in each comparison'!AQ239</f>
        <v>#N/A</v>
      </c>
      <c r="CC238" s="7" t="e">
        <f t="shared" si="79"/>
        <v>#N/A</v>
      </c>
      <c r="CE238" s="2" t="e">
        <v>#N/A</v>
      </c>
      <c r="CF238" s="5" t="e">
        <v>#N/A</v>
      </c>
      <c r="CG238" s="6" t="e">
        <v>#N/A</v>
      </c>
      <c r="CH238" s="7" t="e">
        <v>#N/A</v>
      </c>
      <c r="CI238" s="2" t="e">
        <v>#N/A</v>
      </c>
      <c r="CJ238" s="5" t="e">
        <v>#N/A</v>
      </c>
      <c r="CK238" s="6" t="e">
        <v>#N/A</v>
      </c>
      <c r="CL238" s="7" t="e">
        <v>#N/A</v>
      </c>
      <c r="CM238" s="2" t="e">
        <v>#N/A</v>
      </c>
      <c r="CN238" s="5" t="e">
        <v>#N/A</v>
      </c>
      <c r="CO238" s="6" t="e">
        <v>#N/A</v>
      </c>
      <c r="CP238" s="7" t="e">
        <v>#N/A</v>
      </c>
      <c r="CQ238" s="2" t="e">
        <v>#N/A</v>
      </c>
      <c r="CR238" s="5" t="e">
        <v>#N/A</v>
      </c>
      <c r="CS238" s="6" t="e">
        <v>#N/A</v>
      </c>
      <c r="CT238" s="7" t="e">
        <v>#N/A</v>
      </c>
      <c r="CU238" s="2" t="e">
        <v>#N/A</v>
      </c>
      <c r="CV238" s="5" t="e">
        <v>#N/A</v>
      </c>
      <c r="CW238" s="6" t="e">
        <v>#N/A</v>
      </c>
      <c r="CX238" s="7" t="e">
        <v>#N/A</v>
      </c>
      <c r="CY238" s="2" t="e">
        <v>#N/A</v>
      </c>
      <c r="CZ238" s="5" t="e">
        <v>#N/A</v>
      </c>
      <c r="DA238" s="6" t="e">
        <v>#N/A</v>
      </c>
      <c r="DB238" s="7" t="e">
        <v>#N/A</v>
      </c>
      <c r="DC238" s="2" t="e">
        <v>#N/A</v>
      </c>
      <c r="DD238" s="5" t="e">
        <v>#N/A</v>
      </c>
      <c r="DE238" s="6" t="e">
        <v>#N/A</v>
      </c>
      <c r="DF238" s="7" t="e">
        <v>#N/A</v>
      </c>
      <c r="DG238" s="2" t="e">
        <v>#N/A</v>
      </c>
      <c r="DH238" s="5" t="e">
        <v>#N/A</v>
      </c>
      <c r="DI238" s="6" t="e">
        <v>#N/A</v>
      </c>
      <c r="DJ238" s="7" t="e">
        <v>#N/A</v>
      </c>
      <c r="DK238" s="2" t="e">
        <v>#N/A</v>
      </c>
      <c r="DL238" s="5" t="e">
        <v>#N/A</v>
      </c>
      <c r="DM238" s="6" t="e">
        <v>#N/A</v>
      </c>
      <c r="DN238" s="7" t="e">
        <v>#N/A</v>
      </c>
      <c r="DO238" s="2" t="e">
        <v>#N/A</v>
      </c>
      <c r="DP238" s="5" t="e">
        <v>#N/A</v>
      </c>
      <c r="DQ238" s="6" t="e">
        <v>#N/A</v>
      </c>
      <c r="DR238" s="7" t="e">
        <v>#N/A</v>
      </c>
      <c r="DS238" s="2" t="e">
        <v>#N/A</v>
      </c>
      <c r="DT238" s="5" t="e">
        <v>#N/A</v>
      </c>
      <c r="DU238" s="6" t="e">
        <v>#N/A</v>
      </c>
      <c r="DV238" s="7" t="e">
        <v>#N/A</v>
      </c>
      <c r="DW238" s="2" t="e">
        <v>#N/A</v>
      </c>
      <c r="DX238" s="5" t="e">
        <v>#N/A</v>
      </c>
      <c r="DY238" s="6" t="e">
        <v>#N/A</v>
      </c>
      <c r="DZ238" s="7" t="e">
        <v>#N/A</v>
      </c>
      <c r="EA238" s="2" t="e">
        <v>#N/A</v>
      </c>
      <c r="EB238" s="5" t="e">
        <v>#N/A</v>
      </c>
      <c r="EC238" s="6" t="e">
        <v>#N/A</v>
      </c>
      <c r="ED238" s="7" t="e">
        <v>#N/A</v>
      </c>
      <c r="EE238" s="2" t="e">
        <v>#N/A</v>
      </c>
      <c r="EF238" s="5" t="e">
        <v>#N/A</v>
      </c>
      <c r="EG238" s="6" t="e">
        <v>#N/A</v>
      </c>
      <c r="EH238" s="7" t="e">
        <v>#N/A</v>
      </c>
      <c r="EI238" s="2" t="e">
        <v>#N/A</v>
      </c>
      <c r="EJ238" s="5" t="e">
        <v>#N/A</v>
      </c>
      <c r="EK238" s="6" t="e">
        <v>#N/A</v>
      </c>
      <c r="EL238" s="7" t="e">
        <v>#N/A</v>
      </c>
      <c r="EM238" s="2" t="e">
        <v>#N/A</v>
      </c>
      <c r="EN238" s="5" t="e">
        <v>#N/A</v>
      </c>
      <c r="EO238" s="6" t="e">
        <v>#N/A</v>
      </c>
      <c r="EP238" s="7" t="e">
        <v>#N/A</v>
      </c>
      <c r="EQ238" s="2" t="e">
        <v>#N/A</v>
      </c>
      <c r="ER238" s="5" t="e">
        <v>#N/A</v>
      </c>
      <c r="ES238" s="6" t="e">
        <v>#N/A</v>
      </c>
      <c r="ET238" s="7" t="e">
        <v>#N/A</v>
      </c>
      <c r="EU238" s="2" t="e">
        <v>#N/A</v>
      </c>
      <c r="EV238" s="5" t="e">
        <v>#N/A</v>
      </c>
      <c r="EW238" s="6" t="e">
        <v>#N/A</v>
      </c>
      <c r="EX238" s="7" t="e">
        <v>#N/A</v>
      </c>
      <c r="EY238" s="2" t="e">
        <v>#N/A</v>
      </c>
      <c r="EZ238" s="5" t="e">
        <v>#N/A</v>
      </c>
      <c r="FA238" s="6" t="e">
        <v>#N/A</v>
      </c>
      <c r="FB238" s="7" t="e">
        <v>#N/A</v>
      </c>
      <c r="FC238" s="2" t="e">
        <v>#N/A</v>
      </c>
      <c r="FD238" s="5" t="e">
        <v>#N/A</v>
      </c>
      <c r="FE238" s="6" t="e">
        <v>#N/A</v>
      </c>
      <c r="FF238" s="7" t="e">
        <v>#N/A</v>
      </c>
    </row>
    <row r="239" spans="2:162">
      <c r="B239" s="2" t="e">
        <f>IF('[1]Service Rank in each comparison'!D240="","",'[1]Service Rank in each comparison'!$C240)</f>
        <v>#N/A</v>
      </c>
      <c r="C239" s="5" t="e">
        <f>'[1]Service Rank in each comparison'!D240</f>
        <v>#N/A</v>
      </c>
      <c r="D239" s="6" t="e">
        <f>IF('[1]Service Rank in each comparison'!E240="","",'[1]Service Rank in each comparison'!E240)</f>
        <v>#N/A</v>
      </c>
      <c r="E239" s="7" t="e">
        <f t="shared" si="60"/>
        <v>#N/A</v>
      </c>
      <c r="F239" s="2" t="e">
        <f>IF('[1]Service Rank in each comparison'!F240="","",'[1]Service Rank in each comparison'!$C240)</f>
        <v>#N/A</v>
      </c>
      <c r="G239" s="5" t="e">
        <f>'[1]Service Rank in each comparison'!F240</f>
        <v>#N/A</v>
      </c>
      <c r="H239" s="6" t="e">
        <f>'[1]Service Rank in each comparison'!G240</f>
        <v>#N/A</v>
      </c>
      <c r="I239" s="7" t="e">
        <f t="shared" si="61"/>
        <v>#N/A</v>
      </c>
      <c r="J239" s="2" t="e">
        <f>IF('[1]Service Rank in each comparison'!H240="","",'[1]Service Rank in each comparison'!$C240)</f>
        <v>#N/A</v>
      </c>
      <c r="K239" s="5" t="e">
        <f>'[1]Service Rank in each comparison'!H240</f>
        <v>#N/A</v>
      </c>
      <c r="L239" s="6" t="e">
        <f>'[1]Service Rank in each comparison'!I240</f>
        <v>#N/A</v>
      </c>
      <c r="M239" s="7" t="e">
        <f t="shared" si="62"/>
        <v>#N/A</v>
      </c>
      <c r="N239" s="2" t="e">
        <f>IF('[1]Service Rank in each comparison'!J240="","",'[1]Service Rank in each comparison'!$C240)</f>
        <v>#N/A</v>
      </c>
      <c r="O239" s="5" t="e">
        <f>'[1]Service Rank in each comparison'!J240</f>
        <v>#N/A</v>
      </c>
      <c r="P239" s="6" t="e">
        <f>'[1]Service Rank in each comparison'!K240</f>
        <v>#N/A</v>
      </c>
      <c r="Q239" s="7" t="e">
        <f t="shared" si="63"/>
        <v>#N/A</v>
      </c>
      <c r="R239" s="2" t="e">
        <f>IF('[1]Service Rank in each comparison'!L240="","",'[1]Service Rank in each comparison'!$C240)</f>
        <v>#N/A</v>
      </c>
      <c r="S239" s="5" t="e">
        <f>'[1]Service Rank in each comparison'!L240</f>
        <v>#N/A</v>
      </c>
      <c r="T239" s="6" t="e">
        <f>'[1]Service Rank in each comparison'!M240</f>
        <v>#N/A</v>
      </c>
      <c r="U239" s="7" t="e">
        <f t="shared" si="64"/>
        <v>#N/A</v>
      </c>
      <c r="V239" s="2" t="e">
        <f>IF('[1]Service Rank in each comparison'!N240="","",'[1]Service Rank in each comparison'!$C240)</f>
        <v>#N/A</v>
      </c>
      <c r="W239" s="5" t="e">
        <f>'[1]Service Rank in each comparison'!N240</f>
        <v>#N/A</v>
      </c>
      <c r="X239" s="6" t="e">
        <f>'[1]Service Rank in each comparison'!O240</f>
        <v>#N/A</v>
      </c>
      <c r="Y239" s="7" t="e">
        <f t="shared" si="65"/>
        <v>#N/A</v>
      </c>
      <c r="Z239" s="2" t="e">
        <f>IF('[1]Service Rank in each comparison'!P240="","",'[1]Service Rank in each comparison'!$C240)</f>
        <v>#N/A</v>
      </c>
      <c r="AA239" s="5" t="e">
        <f>'[1]Service Rank in each comparison'!P240</f>
        <v>#N/A</v>
      </c>
      <c r="AB239" s="6" t="e">
        <f>'[1]Service Rank in each comparison'!Q240</f>
        <v>#N/A</v>
      </c>
      <c r="AC239" s="7" t="e">
        <f t="shared" si="66"/>
        <v>#N/A</v>
      </c>
      <c r="AD239" s="2" t="e">
        <f>IF('[1]Service Rank in each comparison'!R240="","",'[1]Service Rank in each comparison'!$C240)</f>
        <v>#N/A</v>
      </c>
      <c r="AE239" s="5" t="e">
        <f>'[1]Service Rank in each comparison'!R240</f>
        <v>#N/A</v>
      </c>
      <c r="AF239" s="6" t="e">
        <f>'[1]Service Rank in each comparison'!S240</f>
        <v>#N/A</v>
      </c>
      <c r="AG239" s="7" t="e">
        <f t="shared" si="67"/>
        <v>#N/A</v>
      </c>
      <c r="AH239" s="2" t="e">
        <f>IF('[1]Service Rank in each comparison'!T240="","",'[1]Service Rank in each comparison'!$C240)</f>
        <v>#N/A</v>
      </c>
      <c r="AI239" s="5" t="e">
        <f>'[1]Service Rank in each comparison'!T240</f>
        <v>#N/A</v>
      </c>
      <c r="AJ239" s="6" t="e">
        <f>'[1]Service Rank in each comparison'!U240</f>
        <v>#N/A</v>
      </c>
      <c r="AK239" s="7" t="e">
        <f t="shared" si="68"/>
        <v>#N/A</v>
      </c>
      <c r="AL239" s="2" t="e">
        <f>IF('[1]Service Rank in each comparison'!V240="","",'[1]Service Rank in each comparison'!$C240)</f>
        <v>#N/A</v>
      </c>
      <c r="AM239" s="5" t="e">
        <f>'[1]Service Rank in each comparison'!V240</f>
        <v>#N/A</v>
      </c>
      <c r="AN239" s="6" t="e">
        <f>'[1]Service Rank in each comparison'!W240</f>
        <v>#N/A</v>
      </c>
      <c r="AO239" s="7" t="e">
        <f t="shared" si="69"/>
        <v>#N/A</v>
      </c>
      <c r="AP239" s="2" t="e">
        <f>IF('[1]Service Rank in each comparison'!X240="","",'[1]Service Rank in each comparison'!$C240)</f>
        <v>#N/A</v>
      </c>
      <c r="AQ239" s="5" t="e">
        <f>'[1]Service Rank in each comparison'!X240</f>
        <v>#N/A</v>
      </c>
      <c r="AR239" s="6" t="e">
        <f>'[1]Service Rank in each comparison'!Y240</f>
        <v>#N/A</v>
      </c>
      <c r="AS239" s="7" t="e">
        <f t="shared" si="70"/>
        <v>#N/A</v>
      </c>
      <c r="AT239" s="2" t="e">
        <f>IF('[1]Service Rank in each comparison'!Z240="","",'[1]Service Rank in each comparison'!$C240)</f>
        <v>#N/A</v>
      </c>
      <c r="AU239" s="5" t="e">
        <f>'[1]Service Rank in each comparison'!Z240</f>
        <v>#N/A</v>
      </c>
      <c r="AV239" s="6" t="e">
        <f>'[1]Service Rank in each comparison'!AA240</f>
        <v>#N/A</v>
      </c>
      <c r="AW239" s="7" t="e">
        <f t="shared" si="71"/>
        <v>#N/A</v>
      </c>
      <c r="AX239" s="2" t="e">
        <f>IF('[1]Service Rank in each comparison'!AB240="","",'[1]Service Rank in each comparison'!$C240)</f>
        <v>#N/A</v>
      </c>
      <c r="AY239" s="5" t="e">
        <f>'[1]Service Rank in each comparison'!AB240</f>
        <v>#N/A</v>
      </c>
      <c r="AZ239" s="6" t="e">
        <f>'[1]Service Rank in each comparison'!AC240</f>
        <v>#N/A</v>
      </c>
      <c r="BA239" s="7" t="e">
        <f t="shared" si="72"/>
        <v>#N/A</v>
      </c>
      <c r="BB239" s="2" t="e">
        <f>IF('[1]Service Rank in each comparison'!AD240="","",'[1]Service Rank in each comparison'!$C240)</f>
        <v>#N/A</v>
      </c>
      <c r="BC239" s="5" t="e">
        <f>'[1]Service Rank in each comparison'!AD240</f>
        <v>#N/A</v>
      </c>
      <c r="BD239" s="6" t="e">
        <f>'[1]Service Rank in each comparison'!AE240</f>
        <v>#N/A</v>
      </c>
      <c r="BE239" s="7" t="e">
        <f t="shared" si="73"/>
        <v>#N/A</v>
      </c>
      <c r="BF239" s="2" t="e">
        <f>IF('[1]Service Rank in each comparison'!AF240="","",'[1]Service Rank in each comparison'!$C240)</f>
        <v>#N/A</v>
      </c>
      <c r="BG239" s="5" t="e">
        <f>'[1]Service Rank in each comparison'!AF240</f>
        <v>#N/A</v>
      </c>
      <c r="BH239" s="6" t="e">
        <f>'[1]Service Rank in each comparison'!AG240</f>
        <v>#N/A</v>
      </c>
      <c r="BI239" s="7" t="e">
        <f t="shared" si="74"/>
        <v>#N/A</v>
      </c>
      <c r="BJ239" s="2" t="e">
        <f>IF('[1]Service Rank in each comparison'!AH240="","",'[1]Service Rank in each comparison'!$C240)</f>
        <v>#N/A</v>
      </c>
      <c r="BK239" s="5" t="e">
        <f>'[1]Service Rank in each comparison'!AH240</f>
        <v>#N/A</v>
      </c>
      <c r="BL239" s="6" t="e">
        <f>'[1]Service Rank in each comparison'!AI240</f>
        <v>#N/A</v>
      </c>
      <c r="BM239" s="7" t="e">
        <f t="shared" si="75"/>
        <v>#N/A</v>
      </c>
      <c r="BN239" s="2" t="e">
        <f>IF('[1]Service Rank in each comparison'!AJ240="","",'[1]Service Rank in each comparison'!$C240)</f>
        <v>#N/A</v>
      </c>
      <c r="BO239" s="5" t="e">
        <f>'[1]Service Rank in each comparison'!AJ240</f>
        <v>#N/A</v>
      </c>
      <c r="BP239" s="6" t="e">
        <f>'[1]Service Rank in each comparison'!AK240</f>
        <v>#N/A</v>
      </c>
      <c r="BQ239" s="7" t="e">
        <f t="shared" si="76"/>
        <v>#N/A</v>
      </c>
      <c r="BR239" s="2" t="e">
        <f>IF('[1]Service Rank in each comparison'!AL240="","",'[1]Service Rank in each comparison'!$C240)</f>
        <v>#N/A</v>
      </c>
      <c r="BS239" s="5" t="e">
        <f>'[1]Service Rank in each comparison'!AL240</f>
        <v>#N/A</v>
      </c>
      <c r="BT239" s="6" t="e">
        <f>'[1]Service Rank in each comparison'!AM240</f>
        <v>#N/A</v>
      </c>
      <c r="BU239" s="7" t="e">
        <f t="shared" si="77"/>
        <v>#N/A</v>
      </c>
      <c r="BV239" s="2" t="e">
        <f>IF('[1]Service Rank in each comparison'!AN240="","",'[1]Service Rank in each comparison'!$C240)</f>
        <v>#N/A</v>
      </c>
      <c r="BW239" s="5" t="e">
        <f>'[1]Service Rank in each comparison'!AN240</f>
        <v>#N/A</v>
      </c>
      <c r="BX239" s="6" t="e">
        <f>'[1]Service Rank in each comparison'!AO240</f>
        <v>#N/A</v>
      </c>
      <c r="BY239" s="7" t="e">
        <f t="shared" si="78"/>
        <v>#N/A</v>
      </c>
      <c r="BZ239" s="2" t="e">
        <f>IF('[1]Service Rank in each comparison'!AP240="","",'[1]Service Rank in each comparison'!$C240)</f>
        <v>#N/A</v>
      </c>
      <c r="CA239" s="5" t="e">
        <f>'[1]Service Rank in each comparison'!AP240</f>
        <v>#N/A</v>
      </c>
      <c r="CB239" s="6" t="e">
        <f>'[1]Service Rank in each comparison'!AQ240</f>
        <v>#N/A</v>
      </c>
      <c r="CC239" s="7" t="e">
        <f t="shared" si="79"/>
        <v>#N/A</v>
      </c>
      <c r="CE239" s="2" t="e">
        <v>#N/A</v>
      </c>
      <c r="CF239" s="5" t="e">
        <v>#N/A</v>
      </c>
      <c r="CG239" s="6" t="e">
        <v>#N/A</v>
      </c>
      <c r="CH239" s="7" t="e">
        <v>#N/A</v>
      </c>
      <c r="CI239" s="2" t="e">
        <v>#N/A</v>
      </c>
      <c r="CJ239" s="5" t="e">
        <v>#N/A</v>
      </c>
      <c r="CK239" s="6" t="e">
        <v>#N/A</v>
      </c>
      <c r="CL239" s="7" t="e">
        <v>#N/A</v>
      </c>
      <c r="CM239" s="2" t="e">
        <v>#N/A</v>
      </c>
      <c r="CN239" s="5" t="e">
        <v>#N/A</v>
      </c>
      <c r="CO239" s="6" t="e">
        <v>#N/A</v>
      </c>
      <c r="CP239" s="7" t="e">
        <v>#N/A</v>
      </c>
      <c r="CQ239" s="2" t="e">
        <v>#N/A</v>
      </c>
      <c r="CR239" s="5" t="e">
        <v>#N/A</v>
      </c>
      <c r="CS239" s="6" t="e">
        <v>#N/A</v>
      </c>
      <c r="CT239" s="7" t="e">
        <v>#N/A</v>
      </c>
      <c r="CU239" s="2" t="e">
        <v>#N/A</v>
      </c>
      <c r="CV239" s="5" t="e">
        <v>#N/A</v>
      </c>
      <c r="CW239" s="6" t="e">
        <v>#N/A</v>
      </c>
      <c r="CX239" s="7" t="e">
        <v>#N/A</v>
      </c>
      <c r="CY239" s="2" t="e">
        <v>#N/A</v>
      </c>
      <c r="CZ239" s="5" t="e">
        <v>#N/A</v>
      </c>
      <c r="DA239" s="6" t="e">
        <v>#N/A</v>
      </c>
      <c r="DB239" s="7" t="e">
        <v>#N/A</v>
      </c>
      <c r="DC239" s="2" t="e">
        <v>#N/A</v>
      </c>
      <c r="DD239" s="5" t="e">
        <v>#N/A</v>
      </c>
      <c r="DE239" s="6" t="e">
        <v>#N/A</v>
      </c>
      <c r="DF239" s="7" t="e">
        <v>#N/A</v>
      </c>
      <c r="DG239" s="2" t="e">
        <v>#N/A</v>
      </c>
      <c r="DH239" s="5" t="e">
        <v>#N/A</v>
      </c>
      <c r="DI239" s="6" t="e">
        <v>#N/A</v>
      </c>
      <c r="DJ239" s="7" t="e">
        <v>#N/A</v>
      </c>
      <c r="DK239" s="2" t="e">
        <v>#N/A</v>
      </c>
      <c r="DL239" s="5" t="e">
        <v>#N/A</v>
      </c>
      <c r="DM239" s="6" t="e">
        <v>#N/A</v>
      </c>
      <c r="DN239" s="7" t="e">
        <v>#N/A</v>
      </c>
      <c r="DO239" s="2" t="e">
        <v>#N/A</v>
      </c>
      <c r="DP239" s="5" t="e">
        <v>#N/A</v>
      </c>
      <c r="DQ239" s="6" t="e">
        <v>#N/A</v>
      </c>
      <c r="DR239" s="7" t="e">
        <v>#N/A</v>
      </c>
      <c r="DS239" s="2" t="e">
        <v>#N/A</v>
      </c>
      <c r="DT239" s="5" t="e">
        <v>#N/A</v>
      </c>
      <c r="DU239" s="6" t="e">
        <v>#N/A</v>
      </c>
      <c r="DV239" s="7" t="e">
        <v>#N/A</v>
      </c>
      <c r="DW239" s="2" t="e">
        <v>#N/A</v>
      </c>
      <c r="DX239" s="5" t="e">
        <v>#N/A</v>
      </c>
      <c r="DY239" s="6" t="e">
        <v>#N/A</v>
      </c>
      <c r="DZ239" s="7" t="e">
        <v>#N/A</v>
      </c>
      <c r="EA239" s="2" t="e">
        <v>#N/A</v>
      </c>
      <c r="EB239" s="5" t="e">
        <v>#N/A</v>
      </c>
      <c r="EC239" s="6" t="e">
        <v>#N/A</v>
      </c>
      <c r="ED239" s="7" t="e">
        <v>#N/A</v>
      </c>
      <c r="EE239" s="2" t="e">
        <v>#N/A</v>
      </c>
      <c r="EF239" s="5" t="e">
        <v>#N/A</v>
      </c>
      <c r="EG239" s="6" t="e">
        <v>#N/A</v>
      </c>
      <c r="EH239" s="7" t="e">
        <v>#N/A</v>
      </c>
      <c r="EI239" s="2" t="e">
        <v>#N/A</v>
      </c>
      <c r="EJ239" s="5" t="e">
        <v>#N/A</v>
      </c>
      <c r="EK239" s="6" t="e">
        <v>#N/A</v>
      </c>
      <c r="EL239" s="7" t="e">
        <v>#N/A</v>
      </c>
      <c r="EM239" s="2" t="e">
        <v>#N/A</v>
      </c>
      <c r="EN239" s="5" t="e">
        <v>#N/A</v>
      </c>
      <c r="EO239" s="6" t="e">
        <v>#N/A</v>
      </c>
      <c r="EP239" s="7" t="e">
        <v>#N/A</v>
      </c>
      <c r="EQ239" s="2" t="e">
        <v>#N/A</v>
      </c>
      <c r="ER239" s="5" t="e">
        <v>#N/A</v>
      </c>
      <c r="ES239" s="6" t="e">
        <v>#N/A</v>
      </c>
      <c r="ET239" s="7" t="e">
        <v>#N/A</v>
      </c>
      <c r="EU239" s="2" t="e">
        <v>#N/A</v>
      </c>
      <c r="EV239" s="5" t="e">
        <v>#N/A</v>
      </c>
      <c r="EW239" s="6" t="e">
        <v>#N/A</v>
      </c>
      <c r="EX239" s="7" t="e">
        <v>#N/A</v>
      </c>
      <c r="EY239" s="2" t="e">
        <v>#N/A</v>
      </c>
      <c r="EZ239" s="5" t="e">
        <v>#N/A</v>
      </c>
      <c r="FA239" s="6" t="e">
        <v>#N/A</v>
      </c>
      <c r="FB239" s="7" t="e">
        <v>#N/A</v>
      </c>
      <c r="FC239" s="2" t="e">
        <v>#N/A</v>
      </c>
      <c r="FD239" s="5" t="e">
        <v>#N/A</v>
      </c>
      <c r="FE239" s="6" t="e">
        <v>#N/A</v>
      </c>
      <c r="FF239" s="7" t="e">
        <v>#N/A</v>
      </c>
    </row>
    <row r="240" spans="2:162">
      <c r="B240" s="2" t="e">
        <f>IF('[1]Service Rank in each comparison'!D241="","",'[1]Service Rank in each comparison'!$C241)</f>
        <v>#N/A</v>
      </c>
      <c r="C240" s="5" t="e">
        <f>'[1]Service Rank in each comparison'!D241</f>
        <v>#N/A</v>
      </c>
      <c r="D240" s="6" t="e">
        <f>IF('[1]Service Rank in each comparison'!E241="","",'[1]Service Rank in each comparison'!E241)</f>
        <v>#N/A</v>
      </c>
      <c r="E240" s="7" t="e">
        <f t="shared" si="60"/>
        <v>#N/A</v>
      </c>
      <c r="F240" s="2" t="e">
        <f>IF('[1]Service Rank in each comparison'!F241="","",'[1]Service Rank in each comparison'!$C241)</f>
        <v>#N/A</v>
      </c>
      <c r="G240" s="5" t="e">
        <f>'[1]Service Rank in each comparison'!F241</f>
        <v>#N/A</v>
      </c>
      <c r="H240" s="6" t="e">
        <f>'[1]Service Rank in each comparison'!G241</f>
        <v>#N/A</v>
      </c>
      <c r="I240" s="7" t="e">
        <f t="shared" si="61"/>
        <v>#N/A</v>
      </c>
      <c r="J240" s="2" t="e">
        <f>IF('[1]Service Rank in each comparison'!H241="","",'[1]Service Rank in each comparison'!$C241)</f>
        <v>#N/A</v>
      </c>
      <c r="K240" s="5" t="e">
        <f>'[1]Service Rank in each comparison'!H241</f>
        <v>#N/A</v>
      </c>
      <c r="L240" s="6" t="e">
        <f>'[1]Service Rank in each comparison'!I241</f>
        <v>#N/A</v>
      </c>
      <c r="M240" s="7" t="e">
        <f t="shared" si="62"/>
        <v>#N/A</v>
      </c>
      <c r="N240" s="2" t="e">
        <f>IF('[1]Service Rank in each comparison'!J241="","",'[1]Service Rank in each comparison'!$C241)</f>
        <v>#N/A</v>
      </c>
      <c r="O240" s="5" t="e">
        <f>'[1]Service Rank in each comparison'!J241</f>
        <v>#N/A</v>
      </c>
      <c r="P240" s="6" t="e">
        <f>'[1]Service Rank in each comparison'!K241</f>
        <v>#N/A</v>
      </c>
      <c r="Q240" s="7" t="e">
        <f t="shared" si="63"/>
        <v>#N/A</v>
      </c>
      <c r="R240" s="2" t="e">
        <f>IF('[1]Service Rank in each comparison'!L241="","",'[1]Service Rank in each comparison'!$C241)</f>
        <v>#N/A</v>
      </c>
      <c r="S240" s="5" t="e">
        <f>'[1]Service Rank in each comparison'!L241</f>
        <v>#N/A</v>
      </c>
      <c r="T240" s="6" t="e">
        <f>'[1]Service Rank in each comparison'!M241</f>
        <v>#N/A</v>
      </c>
      <c r="U240" s="7" t="e">
        <f t="shared" si="64"/>
        <v>#N/A</v>
      </c>
      <c r="V240" s="2" t="e">
        <f>IF('[1]Service Rank in each comparison'!N241="","",'[1]Service Rank in each comparison'!$C241)</f>
        <v>#N/A</v>
      </c>
      <c r="W240" s="5" t="e">
        <f>'[1]Service Rank in each comparison'!N241</f>
        <v>#N/A</v>
      </c>
      <c r="X240" s="6" t="e">
        <f>'[1]Service Rank in each comparison'!O241</f>
        <v>#N/A</v>
      </c>
      <c r="Y240" s="7" t="e">
        <f t="shared" si="65"/>
        <v>#N/A</v>
      </c>
      <c r="Z240" s="2" t="e">
        <f>IF('[1]Service Rank in each comparison'!P241="","",'[1]Service Rank in each comparison'!$C241)</f>
        <v>#N/A</v>
      </c>
      <c r="AA240" s="5" t="e">
        <f>'[1]Service Rank in each comparison'!P241</f>
        <v>#N/A</v>
      </c>
      <c r="AB240" s="6" t="e">
        <f>'[1]Service Rank in each comparison'!Q241</f>
        <v>#N/A</v>
      </c>
      <c r="AC240" s="7" t="e">
        <f t="shared" si="66"/>
        <v>#N/A</v>
      </c>
      <c r="AD240" s="2" t="e">
        <f>IF('[1]Service Rank in each comparison'!R241="","",'[1]Service Rank in each comparison'!$C241)</f>
        <v>#N/A</v>
      </c>
      <c r="AE240" s="5" t="e">
        <f>'[1]Service Rank in each comparison'!R241</f>
        <v>#N/A</v>
      </c>
      <c r="AF240" s="6" t="e">
        <f>'[1]Service Rank in each comparison'!S241</f>
        <v>#N/A</v>
      </c>
      <c r="AG240" s="7" t="e">
        <f t="shared" si="67"/>
        <v>#N/A</v>
      </c>
      <c r="AH240" s="2" t="e">
        <f>IF('[1]Service Rank in each comparison'!T241="","",'[1]Service Rank in each comparison'!$C241)</f>
        <v>#N/A</v>
      </c>
      <c r="AI240" s="5" t="e">
        <f>'[1]Service Rank in each comparison'!T241</f>
        <v>#N/A</v>
      </c>
      <c r="AJ240" s="6" t="e">
        <f>'[1]Service Rank in each comparison'!U241</f>
        <v>#N/A</v>
      </c>
      <c r="AK240" s="7" t="e">
        <f t="shared" si="68"/>
        <v>#N/A</v>
      </c>
      <c r="AL240" s="2" t="e">
        <f>IF('[1]Service Rank in each comparison'!V241="","",'[1]Service Rank in each comparison'!$C241)</f>
        <v>#N/A</v>
      </c>
      <c r="AM240" s="5" t="e">
        <f>'[1]Service Rank in each comparison'!V241</f>
        <v>#N/A</v>
      </c>
      <c r="AN240" s="6" t="e">
        <f>'[1]Service Rank in each comparison'!W241</f>
        <v>#N/A</v>
      </c>
      <c r="AO240" s="7" t="e">
        <f t="shared" si="69"/>
        <v>#N/A</v>
      </c>
      <c r="AP240" s="2" t="e">
        <f>IF('[1]Service Rank in each comparison'!X241="","",'[1]Service Rank in each comparison'!$C241)</f>
        <v>#N/A</v>
      </c>
      <c r="AQ240" s="5" t="e">
        <f>'[1]Service Rank in each comparison'!X241</f>
        <v>#N/A</v>
      </c>
      <c r="AR240" s="6" t="e">
        <f>'[1]Service Rank in each comparison'!Y241</f>
        <v>#N/A</v>
      </c>
      <c r="AS240" s="7" t="e">
        <f t="shared" si="70"/>
        <v>#N/A</v>
      </c>
      <c r="AT240" s="2" t="e">
        <f>IF('[1]Service Rank in each comparison'!Z241="","",'[1]Service Rank in each comparison'!$C241)</f>
        <v>#N/A</v>
      </c>
      <c r="AU240" s="5" t="e">
        <f>'[1]Service Rank in each comparison'!Z241</f>
        <v>#N/A</v>
      </c>
      <c r="AV240" s="6" t="e">
        <f>'[1]Service Rank in each comparison'!AA241</f>
        <v>#N/A</v>
      </c>
      <c r="AW240" s="7" t="e">
        <f t="shared" si="71"/>
        <v>#N/A</v>
      </c>
      <c r="AX240" s="2" t="e">
        <f>IF('[1]Service Rank in each comparison'!AB241="","",'[1]Service Rank in each comparison'!$C241)</f>
        <v>#N/A</v>
      </c>
      <c r="AY240" s="5" t="e">
        <f>'[1]Service Rank in each comparison'!AB241</f>
        <v>#N/A</v>
      </c>
      <c r="AZ240" s="6" t="e">
        <f>'[1]Service Rank in each comparison'!AC241</f>
        <v>#N/A</v>
      </c>
      <c r="BA240" s="7" t="e">
        <f t="shared" si="72"/>
        <v>#N/A</v>
      </c>
      <c r="BB240" s="2" t="e">
        <f>IF('[1]Service Rank in each comparison'!AD241="","",'[1]Service Rank in each comparison'!$C241)</f>
        <v>#N/A</v>
      </c>
      <c r="BC240" s="5" t="e">
        <f>'[1]Service Rank in each comparison'!AD241</f>
        <v>#N/A</v>
      </c>
      <c r="BD240" s="6" t="e">
        <f>'[1]Service Rank in each comparison'!AE241</f>
        <v>#N/A</v>
      </c>
      <c r="BE240" s="7" t="e">
        <f t="shared" si="73"/>
        <v>#N/A</v>
      </c>
      <c r="BF240" s="2" t="e">
        <f>IF('[1]Service Rank in each comparison'!AF241="","",'[1]Service Rank in each comparison'!$C241)</f>
        <v>#N/A</v>
      </c>
      <c r="BG240" s="5" t="e">
        <f>'[1]Service Rank in each comparison'!AF241</f>
        <v>#N/A</v>
      </c>
      <c r="BH240" s="6" t="e">
        <f>'[1]Service Rank in each comparison'!AG241</f>
        <v>#N/A</v>
      </c>
      <c r="BI240" s="7" t="e">
        <f t="shared" si="74"/>
        <v>#N/A</v>
      </c>
      <c r="BJ240" s="2" t="e">
        <f>IF('[1]Service Rank in each comparison'!AH241="","",'[1]Service Rank in each comparison'!$C241)</f>
        <v>#N/A</v>
      </c>
      <c r="BK240" s="5" t="e">
        <f>'[1]Service Rank in each comparison'!AH241</f>
        <v>#N/A</v>
      </c>
      <c r="BL240" s="6" t="e">
        <f>'[1]Service Rank in each comparison'!AI241</f>
        <v>#N/A</v>
      </c>
      <c r="BM240" s="7" t="e">
        <f t="shared" si="75"/>
        <v>#N/A</v>
      </c>
      <c r="BN240" s="2" t="e">
        <f>IF('[1]Service Rank in each comparison'!AJ241="","",'[1]Service Rank in each comparison'!$C241)</f>
        <v>#N/A</v>
      </c>
      <c r="BO240" s="5" t="e">
        <f>'[1]Service Rank in each comparison'!AJ241</f>
        <v>#N/A</v>
      </c>
      <c r="BP240" s="6" t="e">
        <f>'[1]Service Rank in each comparison'!AK241</f>
        <v>#N/A</v>
      </c>
      <c r="BQ240" s="7" t="e">
        <f t="shared" si="76"/>
        <v>#N/A</v>
      </c>
      <c r="BR240" s="2" t="e">
        <f>IF('[1]Service Rank in each comparison'!AL241="","",'[1]Service Rank in each comparison'!$C241)</f>
        <v>#N/A</v>
      </c>
      <c r="BS240" s="5" t="e">
        <f>'[1]Service Rank in each comparison'!AL241</f>
        <v>#N/A</v>
      </c>
      <c r="BT240" s="6" t="e">
        <f>'[1]Service Rank in each comparison'!AM241</f>
        <v>#N/A</v>
      </c>
      <c r="BU240" s="7" t="e">
        <f t="shared" si="77"/>
        <v>#N/A</v>
      </c>
      <c r="BV240" s="2" t="e">
        <f>IF('[1]Service Rank in each comparison'!AN241="","",'[1]Service Rank in each comparison'!$C241)</f>
        <v>#N/A</v>
      </c>
      <c r="BW240" s="5" t="e">
        <f>'[1]Service Rank in each comparison'!AN241</f>
        <v>#N/A</v>
      </c>
      <c r="BX240" s="6" t="e">
        <f>'[1]Service Rank in each comparison'!AO241</f>
        <v>#N/A</v>
      </c>
      <c r="BY240" s="7" t="e">
        <f t="shared" si="78"/>
        <v>#N/A</v>
      </c>
      <c r="BZ240" s="2" t="e">
        <f>IF('[1]Service Rank in each comparison'!AP241="","",'[1]Service Rank in each comparison'!$C241)</f>
        <v>#N/A</v>
      </c>
      <c r="CA240" s="5" t="e">
        <f>'[1]Service Rank in each comparison'!AP241</f>
        <v>#N/A</v>
      </c>
      <c r="CB240" s="6" t="e">
        <f>'[1]Service Rank in each comparison'!AQ241</f>
        <v>#N/A</v>
      </c>
      <c r="CC240" s="7" t="e">
        <f t="shared" si="79"/>
        <v>#N/A</v>
      </c>
      <c r="CE240" s="2" t="e">
        <v>#N/A</v>
      </c>
      <c r="CF240" s="5" t="e">
        <v>#N/A</v>
      </c>
      <c r="CG240" s="6" t="e">
        <v>#N/A</v>
      </c>
      <c r="CH240" s="7" t="e">
        <v>#N/A</v>
      </c>
      <c r="CI240" s="2" t="e">
        <v>#N/A</v>
      </c>
      <c r="CJ240" s="5" t="e">
        <v>#N/A</v>
      </c>
      <c r="CK240" s="6" t="e">
        <v>#N/A</v>
      </c>
      <c r="CL240" s="7" t="e">
        <v>#N/A</v>
      </c>
      <c r="CM240" s="2" t="e">
        <v>#N/A</v>
      </c>
      <c r="CN240" s="5" t="e">
        <v>#N/A</v>
      </c>
      <c r="CO240" s="6" t="e">
        <v>#N/A</v>
      </c>
      <c r="CP240" s="7" t="e">
        <v>#N/A</v>
      </c>
      <c r="CQ240" s="2" t="e">
        <v>#N/A</v>
      </c>
      <c r="CR240" s="5" t="e">
        <v>#N/A</v>
      </c>
      <c r="CS240" s="6" t="e">
        <v>#N/A</v>
      </c>
      <c r="CT240" s="7" t="e">
        <v>#N/A</v>
      </c>
      <c r="CU240" s="2" t="e">
        <v>#N/A</v>
      </c>
      <c r="CV240" s="5" t="e">
        <v>#N/A</v>
      </c>
      <c r="CW240" s="6" t="e">
        <v>#N/A</v>
      </c>
      <c r="CX240" s="7" t="e">
        <v>#N/A</v>
      </c>
      <c r="CY240" s="2" t="e">
        <v>#N/A</v>
      </c>
      <c r="CZ240" s="5" t="e">
        <v>#N/A</v>
      </c>
      <c r="DA240" s="6" t="e">
        <v>#N/A</v>
      </c>
      <c r="DB240" s="7" t="e">
        <v>#N/A</v>
      </c>
      <c r="DC240" s="2" t="e">
        <v>#N/A</v>
      </c>
      <c r="DD240" s="5" t="e">
        <v>#N/A</v>
      </c>
      <c r="DE240" s="6" t="e">
        <v>#N/A</v>
      </c>
      <c r="DF240" s="7" t="e">
        <v>#N/A</v>
      </c>
      <c r="DG240" s="2" t="e">
        <v>#N/A</v>
      </c>
      <c r="DH240" s="5" t="e">
        <v>#N/A</v>
      </c>
      <c r="DI240" s="6" t="e">
        <v>#N/A</v>
      </c>
      <c r="DJ240" s="7" t="e">
        <v>#N/A</v>
      </c>
      <c r="DK240" s="2" t="e">
        <v>#N/A</v>
      </c>
      <c r="DL240" s="5" t="e">
        <v>#N/A</v>
      </c>
      <c r="DM240" s="6" t="e">
        <v>#N/A</v>
      </c>
      <c r="DN240" s="7" t="e">
        <v>#N/A</v>
      </c>
      <c r="DO240" s="2" t="e">
        <v>#N/A</v>
      </c>
      <c r="DP240" s="5" t="e">
        <v>#N/A</v>
      </c>
      <c r="DQ240" s="6" t="e">
        <v>#N/A</v>
      </c>
      <c r="DR240" s="7" t="e">
        <v>#N/A</v>
      </c>
      <c r="DS240" s="2" t="e">
        <v>#N/A</v>
      </c>
      <c r="DT240" s="5" t="e">
        <v>#N/A</v>
      </c>
      <c r="DU240" s="6" t="e">
        <v>#N/A</v>
      </c>
      <c r="DV240" s="7" t="e">
        <v>#N/A</v>
      </c>
      <c r="DW240" s="2" t="e">
        <v>#N/A</v>
      </c>
      <c r="DX240" s="5" t="e">
        <v>#N/A</v>
      </c>
      <c r="DY240" s="6" t="e">
        <v>#N/A</v>
      </c>
      <c r="DZ240" s="7" t="e">
        <v>#N/A</v>
      </c>
      <c r="EA240" s="2" t="e">
        <v>#N/A</v>
      </c>
      <c r="EB240" s="5" t="e">
        <v>#N/A</v>
      </c>
      <c r="EC240" s="6" t="e">
        <v>#N/A</v>
      </c>
      <c r="ED240" s="7" t="e">
        <v>#N/A</v>
      </c>
      <c r="EE240" s="2" t="e">
        <v>#N/A</v>
      </c>
      <c r="EF240" s="5" t="e">
        <v>#N/A</v>
      </c>
      <c r="EG240" s="6" t="e">
        <v>#N/A</v>
      </c>
      <c r="EH240" s="7" t="e">
        <v>#N/A</v>
      </c>
      <c r="EI240" s="2" t="e">
        <v>#N/A</v>
      </c>
      <c r="EJ240" s="5" t="e">
        <v>#N/A</v>
      </c>
      <c r="EK240" s="6" t="e">
        <v>#N/A</v>
      </c>
      <c r="EL240" s="7" t="e">
        <v>#N/A</v>
      </c>
      <c r="EM240" s="2" t="e">
        <v>#N/A</v>
      </c>
      <c r="EN240" s="5" t="e">
        <v>#N/A</v>
      </c>
      <c r="EO240" s="6" t="e">
        <v>#N/A</v>
      </c>
      <c r="EP240" s="7" t="e">
        <v>#N/A</v>
      </c>
      <c r="EQ240" s="2" t="e">
        <v>#N/A</v>
      </c>
      <c r="ER240" s="5" t="e">
        <v>#N/A</v>
      </c>
      <c r="ES240" s="6" t="e">
        <v>#N/A</v>
      </c>
      <c r="ET240" s="7" t="e">
        <v>#N/A</v>
      </c>
      <c r="EU240" s="2" t="e">
        <v>#N/A</v>
      </c>
      <c r="EV240" s="5" t="e">
        <v>#N/A</v>
      </c>
      <c r="EW240" s="6" t="e">
        <v>#N/A</v>
      </c>
      <c r="EX240" s="7" t="e">
        <v>#N/A</v>
      </c>
      <c r="EY240" s="2" t="e">
        <v>#N/A</v>
      </c>
      <c r="EZ240" s="5" t="e">
        <v>#N/A</v>
      </c>
      <c r="FA240" s="6" t="e">
        <v>#N/A</v>
      </c>
      <c r="FB240" s="7" t="e">
        <v>#N/A</v>
      </c>
      <c r="FC240" s="2" t="e">
        <v>#N/A</v>
      </c>
      <c r="FD240" s="5" t="e">
        <v>#N/A</v>
      </c>
      <c r="FE240" s="6" t="e">
        <v>#N/A</v>
      </c>
      <c r="FF240" s="7" t="e">
        <v>#N/A</v>
      </c>
    </row>
    <row r="241" spans="2:162">
      <c r="B241" s="2" t="e">
        <f>IF('[1]Service Rank in each comparison'!D242="","",'[1]Service Rank in each comparison'!$C242)</f>
        <v>#N/A</v>
      </c>
      <c r="C241" s="5" t="e">
        <f>'[1]Service Rank in each comparison'!D242</f>
        <v>#N/A</v>
      </c>
      <c r="D241" s="6" t="e">
        <f>IF('[1]Service Rank in each comparison'!E242="","",'[1]Service Rank in each comparison'!E242)</f>
        <v>#N/A</v>
      </c>
      <c r="E241" s="7" t="e">
        <f t="shared" si="60"/>
        <v>#N/A</v>
      </c>
      <c r="F241" s="2" t="e">
        <f>IF('[1]Service Rank in each comparison'!F242="","",'[1]Service Rank in each comparison'!$C242)</f>
        <v>#N/A</v>
      </c>
      <c r="G241" s="5" t="e">
        <f>'[1]Service Rank in each comparison'!F242</f>
        <v>#N/A</v>
      </c>
      <c r="H241" s="6" t="e">
        <f>'[1]Service Rank in each comparison'!G242</f>
        <v>#N/A</v>
      </c>
      <c r="I241" s="7" t="e">
        <f t="shared" si="61"/>
        <v>#N/A</v>
      </c>
      <c r="J241" s="2" t="e">
        <f>IF('[1]Service Rank in each comparison'!H242="","",'[1]Service Rank in each comparison'!$C242)</f>
        <v>#N/A</v>
      </c>
      <c r="K241" s="5" t="e">
        <f>'[1]Service Rank in each comparison'!H242</f>
        <v>#N/A</v>
      </c>
      <c r="L241" s="6" t="e">
        <f>'[1]Service Rank in each comparison'!I242</f>
        <v>#N/A</v>
      </c>
      <c r="M241" s="7" t="e">
        <f t="shared" si="62"/>
        <v>#N/A</v>
      </c>
      <c r="N241" s="2" t="e">
        <f>IF('[1]Service Rank in each comparison'!J242="","",'[1]Service Rank in each comparison'!$C242)</f>
        <v>#N/A</v>
      </c>
      <c r="O241" s="5" t="e">
        <f>'[1]Service Rank in each comparison'!J242</f>
        <v>#N/A</v>
      </c>
      <c r="P241" s="6" t="e">
        <f>'[1]Service Rank in each comparison'!K242</f>
        <v>#N/A</v>
      </c>
      <c r="Q241" s="7" t="e">
        <f t="shared" si="63"/>
        <v>#N/A</v>
      </c>
      <c r="R241" s="2" t="e">
        <f>IF('[1]Service Rank in each comparison'!L242="","",'[1]Service Rank in each comparison'!$C242)</f>
        <v>#N/A</v>
      </c>
      <c r="S241" s="5" t="e">
        <f>'[1]Service Rank in each comparison'!L242</f>
        <v>#N/A</v>
      </c>
      <c r="T241" s="6" t="e">
        <f>'[1]Service Rank in each comparison'!M242</f>
        <v>#N/A</v>
      </c>
      <c r="U241" s="7" t="e">
        <f t="shared" si="64"/>
        <v>#N/A</v>
      </c>
      <c r="V241" s="2" t="e">
        <f>IF('[1]Service Rank in each comparison'!N242="","",'[1]Service Rank in each comparison'!$C242)</f>
        <v>#N/A</v>
      </c>
      <c r="W241" s="5" t="e">
        <f>'[1]Service Rank in each comparison'!N242</f>
        <v>#N/A</v>
      </c>
      <c r="X241" s="6" t="e">
        <f>'[1]Service Rank in each comparison'!O242</f>
        <v>#N/A</v>
      </c>
      <c r="Y241" s="7" t="e">
        <f t="shared" si="65"/>
        <v>#N/A</v>
      </c>
      <c r="Z241" s="2" t="e">
        <f>IF('[1]Service Rank in each comparison'!P242="","",'[1]Service Rank in each comparison'!$C242)</f>
        <v>#N/A</v>
      </c>
      <c r="AA241" s="5" t="e">
        <f>'[1]Service Rank in each comparison'!P242</f>
        <v>#N/A</v>
      </c>
      <c r="AB241" s="6" t="e">
        <f>'[1]Service Rank in each comparison'!Q242</f>
        <v>#N/A</v>
      </c>
      <c r="AC241" s="7" t="e">
        <f t="shared" si="66"/>
        <v>#N/A</v>
      </c>
      <c r="AD241" s="2" t="e">
        <f>IF('[1]Service Rank in each comparison'!R242="","",'[1]Service Rank in each comparison'!$C242)</f>
        <v>#N/A</v>
      </c>
      <c r="AE241" s="5" t="e">
        <f>'[1]Service Rank in each comparison'!R242</f>
        <v>#N/A</v>
      </c>
      <c r="AF241" s="6" t="e">
        <f>'[1]Service Rank in each comparison'!S242</f>
        <v>#N/A</v>
      </c>
      <c r="AG241" s="7" t="e">
        <f t="shared" si="67"/>
        <v>#N/A</v>
      </c>
      <c r="AH241" s="2" t="e">
        <f>IF('[1]Service Rank in each comparison'!T242="","",'[1]Service Rank in each comparison'!$C242)</f>
        <v>#N/A</v>
      </c>
      <c r="AI241" s="5" t="e">
        <f>'[1]Service Rank in each comparison'!T242</f>
        <v>#N/A</v>
      </c>
      <c r="AJ241" s="6" t="e">
        <f>'[1]Service Rank in each comparison'!U242</f>
        <v>#N/A</v>
      </c>
      <c r="AK241" s="7" t="e">
        <f t="shared" si="68"/>
        <v>#N/A</v>
      </c>
      <c r="AL241" s="2" t="e">
        <f>IF('[1]Service Rank in each comparison'!V242="","",'[1]Service Rank in each comparison'!$C242)</f>
        <v>#N/A</v>
      </c>
      <c r="AM241" s="5" t="e">
        <f>'[1]Service Rank in each comparison'!V242</f>
        <v>#N/A</v>
      </c>
      <c r="AN241" s="6" t="e">
        <f>'[1]Service Rank in each comparison'!W242</f>
        <v>#N/A</v>
      </c>
      <c r="AO241" s="7" t="e">
        <f t="shared" si="69"/>
        <v>#N/A</v>
      </c>
      <c r="AP241" s="2" t="e">
        <f>IF('[1]Service Rank in each comparison'!X242="","",'[1]Service Rank in each comparison'!$C242)</f>
        <v>#N/A</v>
      </c>
      <c r="AQ241" s="5" t="e">
        <f>'[1]Service Rank in each comparison'!X242</f>
        <v>#N/A</v>
      </c>
      <c r="AR241" s="6" t="e">
        <f>'[1]Service Rank in each comparison'!Y242</f>
        <v>#N/A</v>
      </c>
      <c r="AS241" s="7" t="e">
        <f t="shared" si="70"/>
        <v>#N/A</v>
      </c>
      <c r="AT241" s="2" t="e">
        <f>IF('[1]Service Rank in each comparison'!Z242="","",'[1]Service Rank in each comparison'!$C242)</f>
        <v>#N/A</v>
      </c>
      <c r="AU241" s="5" t="e">
        <f>'[1]Service Rank in each comparison'!Z242</f>
        <v>#N/A</v>
      </c>
      <c r="AV241" s="6" t="e">
        <f>'[1]Service Rank in each comparison'!AA242</f>
        <v>#N/A</v>
      </c>
      <c r="AW241" s="7" t="e">
        <f t="shared" si="71"/>
        <v>#N/A</v>
      </c>
      <c r="AX241" s="2" t="e">
        <f>IF('[1]Service Rank in each comparison'!AB242="","",'[1]Service Rank in each comparison'!$C242)</f>
        <v>#N/A</v>
      </c>
      <c r="AY241" s="5" t="e">
        <f>'[1]Service Rank in each comparison'!AB242</f>
        <v>#N/A</v>
      </c>
      <c r="AZ241" s="6" t="e">
        <f>'[1]Service Rank in each comparison'!AC242</f>
        <v>#N/A</v>
      </c>
      <c r="BA241" s="7" t="e">
        <f t="shared" si="72"/>
        <v>#N/A</v>
      </c>
      <c r="BB241" s="2" t="e">
        <f>IF('[1]Service Rank in each comparison'!AD242="","",'[1]Service Rank in each comparison'!$C242)</f>
        <v>#N/A</v>
      </c>
      <c r="BC241" s="5" t="e">
        <f>'[1]Service Rank in each comparison'!AD242</f>
        <v>#N/A</v>
      </c>
      <c r="BD241" s="6" t="e">
        <f>'[1]Service Rank in each comparison'!AE242</f>
        <v>#N/A</v>
      </c>
      <c r="BE241" s="7" t="e">
        <f t="shared" si="73"/>
        <v>#N/A</v>
      </c>
      <c r="BF241" s="2" t="e">
        <f>IF('[1]Service Rank in each comparison'!AF242="","",'[1]Service Rank in each comparison'!$C242)</f>
        <v>#N/A</v>
      </c>
      <c r="BG241" s="5" t="e">
        <f>'[1]Service Rank in each comparison'!AF242</f>
        <v>#N/A</v>
      </c>
      <c r="BH241" s="6" t="e">
        <f>'[1]Service Rank in each comparison'!AG242</f>
        <v>#N/A</v>
      </c>
      <c r="BI241" s="7" t="e">
        <f t="shared" si="74"/>
        <v>#N/A</v>
      </c>
      <c r="BJ241" s="2" t="e">
        <f>IF('[1]Service Rank in each comparison'!AH242="","",'[1]Service Rank in each comparison'!$C242)</f>
        <v>#N/A</v>
      </c>
      <c r="BK241" s="5" t="e">
        <f>'[1]Service Rank in each comparison'!AH242</f>
        <v>#N/A</v>
      </c>
      <c r="BL241" s="6" t="e">
        <f>'[1]Service Rank in each comparison'!AI242</f>
        <v>#N/A</v>
      </c>
      <c r="BM241" s="7" t="e">
        <f t="shared" si="75"/>
        <v>#N/A</v>
      </c>
      <c r="BN241" s="2" t="e">
        <f>IF('[1]Service Rank in each comparison'!AJ242="","",'[1]Service Rank in each comparison'!$C242)</f>
        <v>#N/A</v>
      </c>
      <c r="BO241" s="5" t="e">
        <f>'[1]Service Rank in each comparison'!AJ242</f>
        <v>#N/A</v>
      </c>
      <c r="BP241" s="6" t="e">
        <f>'[1]Service Rank in each comparison'!AK242</f>
        <v>#N/A</v>
      </c>
      <c r="BQ241" s="7" t="e">
        <f t="shared" si="76"/>
        <v>#N/A</v>
      </c>
      <c r="BR241" s="2" t="e">
        <f>IF('[1]Service Rank in each comparison'!AL242="","",'[1]Service Rank in each comparison'!$C242)</f>
        <v>#N/A</v>
      </c>
      <c r="BS241" s="5" t="e">
        <f>'[1]Service Rank in each comparison'!AL242</f>
        <v>#N/A</v>
      </c>
      <c r="BT241" s="6" t="e">
        <f>'[1]Service Rank in each comparison'!AM242</f>
        <v>#N/A</v>
      </c>
      <c r="BU241" s="7" t="e">
        <f t="shared" si="77"/>
        <v>#N/A</v>
      </c>
      <c r="BV241" s="2" t="e">
        <f>IF('[1]Service Rank in each comparison'!AN242="","",'[1]Service Rank in each comparison'!$C242)</f>
        <v>#N/A</v>
      </c>
      <c r="BW241" s="5" t="e">
        <f>'[1]Service Rank in each comparison'!AN242</f>
        <v>#N/A</v>
      </c>
      <c r="BX241" s="6" t="e">
        <f>'[1]Service Rank in each comparison'!AO242</f>
        <v>#N/A</v>
      </c>
      <c r="BY241" s="7" t="e">
        <f t="shared" si="78"/>
        <v>#N/A</v>
      </c>
      <c r="BZ241" s="2" t="e">
        <f>IF('[1]Service Rank in each comparison'!AP242="","",'[1]Service Rank in each comparison'!$C242)</f>
        <v>#N/A</v>
      </c>
      <c r="CA241" s="5" t="e">
        <f>'[1]Service Rank in each comparison'!AP242</f>
        <v>#N/A</v>
      </c>
      <c r="CB241" s="6" t="e">
        <f>'[1]Service Rank in each comparison'!AQ242</f>
        <v>#N/A</v>
      </c>
      <c r="CC241" s="7" t="e">
        <f t="shared" si="79"/>
        <v>#N/A</v>
      </c>
      <c r="CE241" s="2" t="e">
        <v>#N/A</v>
      </c>
      <c r="CF241" s="5" t="e">
        <v>#N/A</v>
      </c>
      <c r="CG241" s="6" t="e">
        <v>#N/A</v>
      </c>
      <c r="CH241" s="7" t="e">
        <v>#N/A</v>
      </c>
      <c r="CI241" s="2" t="e">
        <v>#N/A</v>
      </c>
      <c r="CJ241" s="5" t="e">
        <v>#N/A</v>
      </c>
      <c r="CK241" s="6" t="e">
        <v>#N/A</v>
      </c>
      <c r="CL241" s="7" t="e">
        <v>#N/A</v>
      </c>
      <c r="CM241" s="2" t="e">
        <v>#N/A</v>
      </c>
      <c r="CN241" s="5" t="e">
        <v>#N/A</v>
      </c>
      <c r="CO241" s="6" t="e">
        <v>#N/A</v>
      </c>
      <c r="CP241" s="7" t="e">
        <v>#N/A</v>
      </c>
      <c r="CQ241" s="2" t="e">
        <v>#N/A</v>
      </c>
      <c r="CR241" s="5" t="e">
        <v>#N/A</v>
      </c>
      <c r="CS241" s="6" t="e">
        <v>#N/A</v>
      </c>
      <c r="CT241" s="7" t="e">
        <v>#N/A</v>
      </c>
      <c r="CU241" s="2" t="e">
        <v>#N/A</v>
      </c>
      <c r="CV241" s="5" t="e">
        <v>#N/A</v>
      </c>
      <c r="CW241" s="6" t="e">
        <v>#N/A</v>
      </c>
      <c r="CX241" s="7" t="e">
        <v>#N/A</v>
      </c>
      <c r="CY241" s="2" t="e">
        <v>#N/A</v>
      </c>
      <c r="CZ241" s="5" t="e">
        <v>#N/A</v>
      </c>
      <c r="DA241" s="6" t="e">
        <v>#N/A</v>
      </c>
      <c r="DB241" s="7" t="e">
        <v>#N/A</v>
      </c>
      <c r="DC241" s="2" t="e">
        <v>#N/A</v>
      </c>
      <c r="DD241" s="5" t="e">
        <v>#N/A</v>
      </c>
      <c r="DE241" s="6" t="e">
        <v>#N/A</v>
      </c>
      <c r="DF241" s="7" t="e">
        <v>#N/A</v>
      </c>
      <c r="DG241" s="2" t="e">
        <v>#N/A</v>
      </c>
      <c r="DH241" s="5" t="e">
        <v>#N/A</v>
      </c>
      <c r="DI241" s="6" t="e">
        <v>#N/A</v>
      </c>
      <c r="DJ241" s="7" t="e">
        <v>#N/A</v>
      </c>
      <c r="DK241" s="2" t="e">
        <v>#N/A</v>
      </c>
      <c r="DL241" s="5" t="e">
        <v>#N/A</v>
      </c>
      <c r="DM241" s="6" t="e">
        <v>#N/A</v>
      </c>
      <c r="DN241" s="7" t="e">
        <v>#N/A</v>
      </c>
      <c r="DO241" s="2" t="e">
        <v>#N/A</v>
      </c>
      <c r="DP241" s="5" t="e">
        <v>#N/A</v>
      </c>
      <c r="DQ241" s="6" t="e">
        <v>#N/A</v>
      </c>
      <c r="DR241" s="7" t="e">
        <v>#N/A</v>
      </c>
      <c r="DS241" s="2" t="e">
        <v>#N/A</v>
      </c>
      <c r="DT241" s="5" t="e">
        <v>#N/A</v>
      </c>
      <c r="DU241" s="6" t="e">
        <v>#N/A</v>
      </c>
      <c r="DV241" s="7" t="e">
        <v>#N/A</v>
      </c>
      <c r="DW241" s="2" t="e">
        <v>#N/A</v>
      </c>
      <c r="DX241" s="5" t="e">
        <v>#N/A</v>
      </c>
      <c r="DY241" s="6" t="e">
        <v>#N/A</v>
      </c>
      <c r="DZ241" s="7" t="e">
        <v>#N/A</v>
      </c>
      <c r="EA241" s="2" t="e">
        <v>#N/A</v>
      </c>
      <c r="EB241" s="5" t="e">
        <v>#N/A</v>
      </c>
      <c r="EC241" s="6" t="e">
        <v>#N/A</v>
      </c>
      <c r="ED241" s="7" t="e">
        <v>#N/A</v>
      </c>
      <c r="EE241" s="2" t="e">
        <v>#N/A</v>
      </c>
      <c r="EF241" s="5" t="e">
        <v>#N/A</v>
      </c>
      <c r="EG241" s="6" t="e">
        <v>#N/A</v>
      </c>
      <c r="EH241" s="7" t="e">
        <v>#N/A</v>
      </c>
      <c r="EI241" s="2" t="e">
        <v>#N/A</v>
      </c>
      <c r="EJ241" s="5" t="e">
        <v>#N/A</v>
      </c>
      <c r="EK241" s="6" t="e">
        <v>#N/A</v>
      </c>
      <c r="EL241" s="7" t="e">
        <v>#N/A</v>
      </c>
      <c r="EM241" s="2" t="e">
        <v>#N/A</v>
      </c>
      <c r="EN241" s="5" t="e">
        <v>#N/A</v>
      </c>
      <c r="EO241" s="6" t="e">
        <v>#N/A</v>
      </c>
      <c r="EP241" s="7" t="e">
        <v>#N/A</v>
      </c>
      <c r="EQ241" s="2" t="e">
        <v>#N/A</v>
      </c>
      <c r="ER241" s="5" t="e">
        <v>#N/A</v>
      </c>
      <c r="ES241" s="6" t="e">
        <v>#N/A</v>
      </c>
      <c r="ET241" s="7" t="e">
        <v>#N/A</v>
      </c>
      <c r="EU241" s="2" t="e">
        <v>#N/A</v>
      </c>
      <c r="EV241" s="5" t="e">
        <v>#N/A</v>
      </c>
      <c r="EW241" s="6" t="e">
        <v>#N/A</v>
      </c>
      <c r="EX241" s="7" t="e">
        <v>#N/A</v>
      </c>
      <c r="EY241" s="2" t="e">
        <v>#N/A</v>
      </c>
      <c r="EZ241" s="5" t="e">
        <v>#N/A</v>
      </c>
      <c r="FA241" s="6" t="e">
        <v>#N/A</v>
      </c>
      <c r="FB241" s="7" t="e">
        <v>#N/A</v>
      </c>
      <c r="FC241" s="2" t="e">
        <v>#N/A</v>
      </c>
      <c r="FD241" s="5" t="e">
        <v>#N/A</v>
      </c>
      <c r="FE241" s="6" t="e">
        <v>#N/A</v>
      </c>
      <c r="FF241" s="7" t="e">
        <v>#N/A</v>
      </c>
    </row>
    <row r="242" spans="2:162">
      <c r="B242" s="2" t="e">
        <f>IF('[1]Service Rank in each comparison'!D243="","",'[1]Service Rank in each comparison'!$C243)</f>
        <v>#N/A</v>
      </c>
      <c r="C242" s="5" t="e">
        <f>'[1]Service Rank in each comparison'!D243</f>
        <v>#N/A</v>
      </c>
      <c r="D242" s="6" t="e">
        <f>IF('[1]Service Rank in each comparison'!E243="","",'[1]Service Rank in each comparison'!E243)</f>
        <v>#N/A</v>
      </c>
      <c r="E242" s="7" t="e">
        <f t="shared" si="60"/>
        <v>#N/A</v>
      </c>
      <c r="F242" s="2" t="e">
        <f>IF('[1]Service Rank in each comparison'!F243="","",'[1]Service Rank in each comparison'!$C243)</f>
        <v>#N/A</v>
      </c>
      <c r="G242" s="5" t="e">
        <f>'[1]Service Rank in each comparison'!F243</f>
        <v>#N/A</v>
      </c>
      <c r="H242" s="6" t="e">
        <f>'[1]Service Rank in each comparison'!G243</f>
        <v>#N/A</v>
      </c>
      <c r="I242" s="7" t="e">
        <f t="shared" si="61"/>
        <v>#N/A</v>
      </c>
      <c r="J242" s="2" t="e">
        <f>IF('[1]Service Rank in each comparison'!H243="","",'[1]Service Rank in each comparison'!$C243)</f>
        <v>#N/A</v>
      </c>
      <c r="K242" s="5" t="e">
        <f>'[1]Service Rank in each comparison'!H243</f>
        <v>#N/A</v>
      </c>
      <c r="L242" s="6" t="e">
        <f>'[1]Service Rank in each comparison'!I243</f>
        <v>#N/A</v>
      </c>
      <c r="M242" s="7" t="e">
        <f t="shared" si="62"/>
        <v>#N/A</v>
      </c>
      <c r="N242" s="2" t="e">
        <f>IF('[1]Service Rank in each comparison'!J243="","",'[1]Service Rank in each comparison'!$C243)</f>
        <v>#N/A</v>
      </c>
      <c r="O242" s="5" t="e">
        <f>'[1]Service Rank in each comparison'!J243</f>
        <v>#N/A</v>
      </c>
      <c r="P242" s="6" t="e">
        <f>'[1]Service Rank in each comparison'!K243</f>
        <v>#N/A</v>
      </c>
      <c r="Q242" s="7" t="e">
        <f t="shared" si="63"/>
        <v>#N/A</v>
      </c>
      <c r="R242" s="2" t="e">
        <f>IF('[1]Service Rank in each comparison'!L243="","",'[1]Service Rank in each comparison'!$C243)</f>
        <v>#N/A</v>
      </c>
      <c r="S242" s="5" t="e">
        <f>'[1]Service Rank in each comparison'!L243</f>
        <v>#N/A</v>
      </c>
      <c r="T242" s="6" t="e">
        <f>'[1]Service Rank in each comparison'!M243</f>
        <v>#N/A</v>
      </c>
      <c r="U242" s="7" t="e">
        <f t="shared" si="64"/>
        <v>#N/A</v>
      </c>
      <c r="V242" s="2" t="e">
        <f>IF('[1]Service Rank in each comparison'!N243="","",'[1]Service Rank in each comparison'!$C243)</f>
        <v>#N/A</v>
      </c>
      <c r="W242" s="5" t="e">
        <f>'[1]Service Rank in each comparison'!N243</f>
        <v>#N/A</v>
      </c>
      <c r="X242" s="6" t="e">
        <f>'[1]Service Rank in each comparison'!O243</f>
        <v>#N/A</v>
      </c>
      <c r="Y242" s="7" t="e">
        <f t="shared" si="65"/>
        <v>#N/A</v>
      </c>
      <c r="Z242" s="2" t="e">
        <f>IF('[1]Service Rank in each comparison'!P243="","",'[1]Service Rank in each comparison'!$C243)</f>
        <v>#N/A</v>
      </c>
      <c r="AA242" s="5" t="e">
        <f>'[1]Service Rank in each comparison'!P243</f>
        <v>#N/A</v>
      </c>
      <c r="AB242" s="6" t="e">
        <f>'[1]Service Rank in each comparison'!Q243</f>
        <v>#N/A</v>
      </c>
      <c r="AC242" s="7" t="e">
        <f t="shared" si="66"/>
        <v>#N/A</v>
      </c>
      <c r="AD242" s="2" t="e">
        <f>IF('[1]Service Rank in each comparison'!R243="","",'[1]Service Rank in each comparison'!$C243)</f>
        <v>#N/A</v>
      </c>
      <c r="AE242" s="5" t="e">
        <f>'[1]Service Rank in each comparison'!R243</f>
        <v>#N/A</v>
      </c>
      <c r="AF242" s="6" t="e">
        <f>'[1]Service Rank in each comparison'!S243</f>
        <v>#N/A</v>
      </c>
      <c r="AG242" s="7" t="e">
        <f t="shared" si="67"/>
        <v>#N/A</v>
      </c>
      <c r="AH242" s="2" t="e">
        <f>IF('[1]Service Rank in each comparison'!T243="","",'[1]Service Rank in each comparison'!$C243)</f>
        <v>#N/A</v>
      </c>
      <c r="AI242" s="5" t="e">
        <f>'[1]Service Rank in each comparison'!T243</f>
        <v>#N/A</v>
      </c>
      <c r="AJ242" s="6" t="e">
        <f>'[1]Service Rank in each comparison'!U243</f>
        <v>#N/A</v>
      </c>
      <c r="AK242" s="7" t="e">
        <f t="shared" si="68"/>
        <v>#N/A</v>
      </c>
      <c r="AL242" s="2" t="e">
        <f>IF('[1]Service Rank in each comparison'!V243="","",'[1]Service Rank in each comparison'!$C243)</f>
        <v>#N/A</v>
      </c>
      <c r="AM242" s="5" t="e">
        <f>'[1]Service Rank in each comparison'!V243</f>
        <v>#N/A</v>
      </c>
      <c r="AN242" s="6" t="e">
        <f>'[1]Service Rank in each comparison'!W243</f>
        <v>#N/A</v>
      </c>
      <c r="AO242" s="7" t="e">
        <f t="shared" si="69"/>
        <v>#N/A</v>
      </c>
      <c r="AP242" s="2" t="e">
        <f>IF('[1]Service Rank in each comparison'!X243="","",'[1]Service Rank in each comparison'!$C243)</f>
        <v>#N/A</v>
      </c>
      <c r="AQ242" s="5" t="e">
        <f>'[1]Service Rank in each comparison'!X243</f>
        <v>#N/A</v>
      </c>
      <c r="AR242" s="6" t="e">
        <f>'[1]Service Rank in each comparison'!Y243</f>
        <v>#N/A</v>
      </c>
      <c r="AS242" s="7" t="e">
        <f t="shared" si="70"/>
        <v>#N/A</v>
      </c>
      <c r="AT242" s="2" t="e">
        <f>IF('[1]Service Rank in each comparison'!Z243="","",'[1]Service Rank in each comparison'!$C243)</f>
        <v>#N/A</v>
      </c>
      <c r="AU242" s="5" t="e">
        <f>'[1]Service Rank in each comparison'!Z243</f>
        <v>#N/A</v>
      </c>
      <c r="AV242" s="6" t="e">
        <f>'[1]Service Rank in each comparison'!AA243</f>
        <v>#N/A</v>
      </c>
      <c r="AW242" s="7" t="e">
        <f t="shared" si="71"/>
        <v>#N/A</v>
      </c>
      <c r="AX242" s="2" t="e">
        <f>IF('[1]Service Rank in each comparison'!AB243="","",'[1]Service Rank in each comparison'!$C243)</f>
        <v>#N/A</v>
      </c>
      <c r="AY242" s="5" t="e">
        <f>'[1]Service Rank in each comparison'!AB243</f>
        <v>#N/A</v>
      </c>
      <c r="AZ242" s="6" t="e">
        <f>'[1]Service Rank in each comparison'!AC243</f>
        <v>#N/A</v>
      </c>
      <c r="BA242" s="7" t="e">
        <f t="shared" si="72"/>
        <v>#N/A</v>
      </c>
      <c r="BB242" s="2" t="e">
        <f>IF('[1]Service Rank in each comparison'!AD243="","",'[1]Service Rank in each comparison'!$C243)</f>
        <v>#N/A</v>
      </c>
      <c r="BC242" s="5" t="e">
        <f>'[1]Service Rank in each comparison'!AD243</f>
        <v>#N/A</v>
      </c>
      <c r="BD242" s="6" t="e">
        <f>'[1]Service Rank in each comparison'!AE243</f>
        <v>#N/A</v>
      </c>
      <c r="BE242" s="7" t="e">
        <f t="shared" si="73"/>
        <v>#N/A</v>
      </c>
      <c r="BF242" s="2" t="e">
        <f>IF('[1]Service Rank in each comparison'!AF243="","",'[1]Service Rank in each comparison'!$C243)</f>
        <v>#N/A</v>
      </c>
      <c r="BG242" s="5" t="e">
        <f>'[1]Service Rank in each comparison'!AF243</f>
        <v>#N/A</v>
      </c>
      <c r="BH242" s="6" t="e">
        <f>'[1]Service Rank in each comparison'!AG243</f>
        <v>#N/A</v>
      </c>
      <c r="BI242" s="7" t="e">
        <f t="shared" si="74"/>
        <v>#N/A</v>
      </c>
      <c r="BJ242" s="2" t="e">
        <f>IF('[1]Service Rank in each comparison'!AH243="","",'[1]Service Rank in each comparison'!$C243)</f>
        <v>#N/A</v>
      </c>
      <c r="BK242" s="5" t="e">
        <f>'[1]Service Rank in each comparison'!AH243</f>
        <v>#N/A</v>
      </c>
      <c r="BL242" s="6" t="e">
        <f>'[1]Service Rank in each comparison'!AI243</f>
        <v>#N/A</v>
      </c>
      <c r="BM242" s="7" t="e">
        <f t="shared" si="75"/>
        <v>#N/A</v>
      </c>
      <c r="BN242" s="2" t="e">
        <f>IF('[1]Service Rank in each comparison'!AJ243="","",'[1]Service Rank in each comparison'!$C243)</f>
        <v>#N/A</v>
      </c>
      <c r="BO242" s="5" t="e">
        <f>'[1]Service Rank in each comparison'!AJ243</f>
        <v>#N/A</v>
      </c>
      <c r="BP242" s="6" t="e">
        <f>'[1]Service Rank in each comparison'!AK243</f>
        <v>#N/A</v>
      </c>
      <c r="BQ242" s="7" t="e">
        <f t="shared" si="76"/>
        <v>#N/A</v>
      </c>
      <c r="BR242" s="2" t="e">
        <f>IF('[1]Service Rank in each comparison'!AL243="","",'[1]Service Rank in each comparison'!$C243)</f>
        <v>#N/A</v>
      </c>
      <c r="BS242" s="5" t="e">
        <f>'[1]Service Rank in each comparison'!AL243</f>
        <v>#N/A</v>
      </c>
      <c r="BT242" s="6" t="e">
        <f>'[1]Service Rank in each comparison'!AM243</f>
        <v>#N/A</v>
      </c>
      <c r="BU242" s="7" t="e">
        <f t="shared" si="77"/>
        <v>#N/A</v>
      </c>
      <c r="BV242" s="2" t="e">
        <f>IF('[1]Service Rank in each comparison'!AN243="","",'[1]Service Rank in each comparison'!$C243)</f>
        <v>#N/A</v>
      </c>
      <c r="BW242" s="5" t="e">
        <f>'[1]Service Rank in each comparison'!AN243</f>
        <v>#N/A</v>
      </c>
      <c r="BX242" s="6" t="e">
        <f>'[1]Service Rank in each comparison'!AO243</f>
        <v>#N/A</v>
      </c>
      <c r="BY242" s="7" t="e">
        <f t="shared" si="78"/>
        <v>#N/A</v>
      </c>
      <c r="BZ242" s="2" t="e">
        <f>IF('[1]Service Rank in each comparison'!AP243="","",'[1]Service Rank in each comparison'!$C243)</f>
        <v>#N/A</v>
      </c>
      <c r="CA242" s="5" t="e">
        <f>'[1]Service Rank in each comparison'!AP243</f>
        <v>#N/A</v>
      </c>
      <c r="CB242" s="6" t="e">
        <f>'[1]Service Rank in each comparison'!AQ243</f>
        <v>#N/A</v>
      </c>
      <c r="CC242" s="7" t="e">
        <f t="shared" si="79"/>
        <v>#N/A</v>
      </c>
      <c r="CE242" s="2" t="e">
        <v>#N/A</v>
      </c>
      <c r="CF242" s="5" t="e">
        <v>#N/A</v>
      </c>
      <c r="CG242" s="6" t="e">
        <v>#N/A</v>
      </c>
      <c r="CH242" s="7" t="e">
        <v>#N/A</v>
      </c>
      <c r="CI242" s="2" t="e">
        <v>#N/A</v>
      </c>
      <c r="CJ242" s="5" t="e">
        <v>#N/A</v>
      </c>
      <c r="CK242" s="6" t="e">
        <v>#N/A</v>
      </c>
      <c r="CL242" s="7" t="e">
        <v>#N/A</v>
      </c>
      <c r="CM242" s="2" t="e">
        <v>#N/A</v>
      </c>
      <c r="CN242" s="5" t="e">
        <v>#N/A</v>
      </c>
      <c r="CO242" s="6" t="e">
        <v>#N/A</v>
      </c>
      <c r="CP242" s="7" t="e">
        <v>#N/A</v>
      </c>
      <c r="CQ242" s="2" t="e">
        <v>#N/A</v>
      </c>
      <c r="CR242" s="5" t="e">
        <v>#N/A</v>
      </c>
      <c r="CS242" s="6" t="e">
        <v>#N/A</v>
      </c>
      <c r="CT242" s="7" t="e">
        <v>#N/A</v>
      </c>
      <c r="CU242" s="2" t="e">
        <v>#N/A</v>
      </c>
      <c r="CV242" s="5" t="e">
        <v>#N/A</v>
      </c>
      <c r="CW242" s="6" t="e">
        <v>#N/A</v>
      </c>
      <c r="CX242" s="7" t="e">
        <v>#N/A</v>
      </c>
      <c r="CY242" s="2" t="e">
        <v>#N/A</v>
      </c>
      <c r="CZ242" s="5" t="e">
        <v>#N/A</v>
      </c>
      <c r="DA242" s="6" t="e">
        <v>#N/A</v>
      </c>
      <c r="DB242" s="7" t="e">
        <v>#N/A</v>
      </c>
      <c r="DC242" s="2" t="e">
        <v>#N/A</v>
      </c>
      <c r="DD242" s="5" t="e">
        <v>#N/A</v>
      </c>
      <c r="DE242" s="6" t="e">
        <v>#N/A</v>
      </c>
      <c r="DF242" s="7" t="e">
        <v>#N/A</v>
      </c>
      <c r="DG242" s="2" t="e">
        <v>#N/A</v>
      </c>
      <c r="DH242" s="5" t="e">
        <v>#N/A</v>
      </c>
      <c r="DI242" s="6" t="e">
        <v>#N/A</v>
      </c>
      <c r="DJ242" s="7" t="e">
        <v>#N/A</v>
      </c>
      <c r="DK242" s="2" t="e">
        <v>#N/A</v>
      </c>
      <c r="DL242" s="5" t="e">
        <v>#N/A</v>
      </c>
      <c r="DM242" s="6" t="e">
        <v>#N/A</v>
      </c>
      <c r="DN242" s="7" t="e">
        <v>#N/A</v>
      </c>
      <c r="DO242" s="2" t="e">
        <v>#N/A</v>
      </c>
      <c r="DP242" s="5" t="e">
        <v>#N/A</v>
      </c>
      <c r="DQ242" s="6" t="e">
        <v>#N/A</v>
      </c>
      <c r="DR242" s="7" t="e">
        <v>#N/A</v>
      </c>
      <c r="DS242" s="2" t="e">
        <v>#N/A</v>
      </c>
      <c r="DT242" s="5" t="e">
        <v>#N/A</v>
      </c>
      <c r="DU242" s="6" t="e">
        <v>#N/A</v>
      </c>
      <c r="DV242" s="7" t="e">
        <v>#N/A</v>
      </c>
      <c r="DW242" s="2" t="e">
        <v>#N/A</v>
      </c>
      <c r="DX242" s="5" t="e">
        <v>#N/A</v>
      </c>
      <c r="DY242" s="6" t="e">
        <v>#N/A</v>
      </c>
      <c r="DZ242" s="7" t="e">
        <v>#N/A</v>
      </c>
      <c r="EA242" s="2" t="e">
        <v>#N/A</v>
      </c>
      <c r="EB242" s="5" t="e">
        <v>#N/A</v>
      </c>
      <c r="EC242" s="6" t="e">
        <v>#N/A</v>
      </c>
      <c r="ED242" s="7" t="e">
        <v>#N/A</v>
      </c>
      <c r="EE242" s="2" t="e">
        <v>#N/A</v>
      </c>
      <c r="EF242" s="5" t="e">
        <v>#N/A</v>
      </c>
      <c r="EG242" s="6" t="e">
        <v>#N/A</v>
      </c>
      <c r="EH242" s="7" t="e">
        <v>#N/A</v>
      </c>
      <c r="EI242" s="2" t="e">
        <v>#N/A</v>
      </c>
      <c r="EJ242" s="5" t="e">
        <v>#N/A</v>
      </c>
      <c r="EK242" s="6" t="e">
        <v>#N/A</v>
      </c>
      <c r="EL242" s="7" t="e">
        <v>#N/A</v>
      </c>
      <c r="EM242" s="2" t="e">
        <v>#N/A</v>
      </c>
      <c r="EN242" s="5" t="e">
        <v>#N/A</v>
      </c>
      <c r="EO242" s="6" t="e">
        <v>#N/A</v>
      </c>
      <c r="EP242" s="7" t="e">
        <v>#N/A</v>
      </c>
      <c r="EQ242" s="2" t="e">
        <v>#N/A</v>
      </c>
      <c r="ER242" s="5" t="e">
        <v>#N/A</v>
      </c>
      <c r="ES242" s="6" t="e">
        <v>#N/A</v>
      </c>
      <c r="ET242" s="7" t="e">
        <v>#N/A</v>
      </c>
      <c r="EU242" s="2" t="e">
        <v>#N/A</v>
      </c>
      <c r="EV242" s="5" t="e">
        <v>#N/A</v>
      </c>
      <c r="EW242" s="6" t="e">
        <v>#N/A</v>
      </c>
      <c r="EX242" s="7" t="e">
        <v>#N/A</v>
      </c>
      <c r="EY242" s="2" t="e">
        <v>#N/A</v>
      </c>
      <c r="EZ242" s="5" t="e">
        <v>#N/A</v>
      </c>
      <c r="FA242" s="6" t="e">
        <v>#N/A</v>
      </c>
      <c r="FB242" s="7" t="e">
        <v>#N/A</v>
      </c>
      <c r="FC242" s="2" t="e">
        <v>#N/A</v>
      </c>
      <c r="FD242" s="5" t="e">
        <v>#N/A</v>
      </c>
      <c r="FE242" s="6" t="e">
        <v>#N/A</v>
      </c>
      <c r="FF242" s="7" t="e">
        <v>#N/A</v>
      </c>
    </row>
    <row r="243" spans="2:162">
      <c r="B243" s="2" t="e">
        <f>IF('[1]Service Rank in each comparison'!D244="","",'[1]Service Rank in each comparison'!$C244)</f>
        <v>#N/A</v>
      </c>
      <c r="C243" s="5" t="e">
        <f>'[1]Service Rank in each comparison'!D244</f>
        <v>#N/A</v>
      </c>
      <c r="D243" s="6" t="e">
        <f>IF('[1]Service Rank in each comparison'!E244="","",'[1]Service Rank in each comparison'!E244)</f>
        <v>#N/A</v>
      </c>
      <c r="E243" s="7" t="e">
        <f t="shared" si="60"/>
        <v>#N/A</v>
      </c>
      <c r="F243" s="2" t="e">
        <f>IF('[1]Service Rank in each comparison'!F244="","",'[1]Service Rank in each comparison'!$C244)</f>
        <v>#N/A</v>
      </c>
      <c r="G243" s="5" t="e">
        <f>'[1]Service Rank in each comparison'!F244</f>
        <v>#N/A</v>
      </c>
      <c r="H243" s="6" t="e">
        <f>'[1]Service Rank in each comparison'!G244</f>
        <v>#N/A</v>
      </c>
      <c r="I243" s="7" t="e">
        <f t="shared" si="61"/>
        <v>#N/A</v>
      </c>
      <c r="J243" s="2" t="e">
        <f>IF('[1]Service Rank in each comparison'!H244="","",'[1]Service Rank in each comparison'!$C244)</f>
        <v>#N/A</v>
      </c>
      <c r="K243" s="5" t="e">
        <f>'[1]Service Rank in each comparison'!H244</f>
        <v>#N/A</v>
      </c>
      <c r="L243" s="6" t="e">
        <f>'[1]Service Rank in each comparison'!I244</f>
        <v>#N/A</v>
      </c>
      <c r="M243" s="7" t="e">
        <f t="shared" si="62"/>
        <v>#N/A</v>
      </c>
      <c r="N243" s="2" t="e">
        <f>IF('[1]Service Rank in each comparison'!J244="","",'[1]Service Rank in each comparison'!$C244)</f>
        <v>#N/A</v>
      </c>
      <c r="O243" s="5" t="e">
        <f>'[1]Service Rank in each comparison'!J244</f>
        <v>#N/A</v>
      </c>
      <c r="P243" s="6" t="e">
        <f>'[1]Service Rank in each comparison'!K244</f>
        <v>#N/A</v>
      </c>
      <c r="Q243" s="7" t="e">
        <f t="shared" si="63"/>
        <v>#N/A</v>
      </c>
      <c r="R243" s="2" t="e">
        <f>IF('[1]Service Rank in each comparison'!L244="","",'[1]Service Rank in each comparison'!$C244)</f>
        <v>#N/A</v>
      </c>
      <c r="S243" s="5" t="e">
        <f>'[1]Service Rank in each comparison'!L244</f>
        <v>#N/A</v>
      </c>
      <c r="T243" s="6" t="e">
        <f>'[1]Service Rank in each comparison'!M244</f>
        <v>#N/A</v>
      </c>
      <c r="U243" s="7" t="e">
        <f t="shared" si="64"/>
        <v>#N/A</v>
      </c>
      <c r="V243" s="2" t="e">
        <f>IF('[1]Service Rank in each comparison'!N244="","",'[1]Service Rank in each comparison'!$C244)</f>
        <v>#N/A</v>
      </c>
      <c r="W243" s="5" t="e">
        <f>'[1]Service Rank in each comparison'!N244</f>
        <v>#N/A</v>
      </c>
      <c r="X243" s="6" t="e">
        <f>'[1]Service Rank in each comparison'!O244</f>
        <v>#N/A</v>
      </c>
      <c r="Y243" s="7" t="e">
        <f t="shared" si="65"/>
        <v>#N/A</v>
      </c>
      <c r="Z243" s="2" t="e">
        <f>IF('[1]Service Rank in each comparison'!P244="","",'[1]Service Rank in each comparison'!$C244)</f>
        <v>#N/A</v>
      </c>
      <c r="AA243" s="5" t="e">
        <f>'[1]Service Rank in each comparison'!P244</f>
        <v>#N/A</v>
      </c>
      <c r="AB243" s="6" t="e">
        <f>'[1]Service Rank in each comparison'!Q244</f>
        <v>#N/A</v>
      </c>
      <c r="AC243" s="7" t="e">
        <f t="shared" si="66"/>
        <v>#N/A</v>
      </c>
      <c r="AD243" s="2" t="e">
        <f>IF('[1]Service Rank in each comparison'!R244="","",'[1]Service Rank in each comparison'!$C244)</f>
        <v>#N/A</v>
      </c>
      <c r="AE243" s="5" t="e">
        <f>'[1]Service Rank in each comparison'!R244</f>
        <v>#N/A</v>
      </c>
      <c r="AF243" s="6" t="e">
        <f>'[1]Service Rank in each comparison'!S244</f>
        <v>#N/A</v>
      </c>
      <c r="AG243" s="7" t="e">
        <f t="shared" si="67"/>
        <v>#N/A</v>
      </c>
      <c r="AH243" s="2" t="e">
        <f>IF('[1]Service Rank in each comparison'!T244="","",'[1]Service Rank in each comparison'!$C244)</f>
        <v>#N/A</v>
      </c>
      <c r="AI243" s="5" t="e">
        <f>'[1]Service Rank in each comparison'!T244</f>
        <v>#N/A</v>
      </c>
      <c r="AJ243" s="6" t="e">
        <f>'[1]Service Rank in each comparison'!U244</f>
        <v>#N/A</v>
      </c>
      <c r="AK243" s="7" t="e">
        <f t="shared" si="68"/>
        <v>#N/A</v>
      </c>
      <c r="AL243" s="2" t="e">
        <f>IF('[1]Service Rank in each comparison'!V244="","",'[1]Service Rank in each comparison'!$C244)</f>
        <v>#N/A</v>
      </c>
      <c r="AM243" s="5" t="e">
        <f>'[1]Service Rank in each comparison'!V244</f>
        <v>#N/A</v>
      </c>
      <c r="AN243" s="6" t="e">
        <f>'[1]Service Rank in each comparison'!W244</f>
        <v>#N/A</v>
      </c>
      <c r="AO243" s="7" t="e">
        <f t="shared" si="69"/>
        <v>#N/A</v>
      </c>
      <c r="AP243" s="2" t="e">
        <f>IF('[1]Service Rank in each comparison'!X244="","",'[1]Service Rank in each comparison'!$C244)</f>
        <v>#N/A</v>
      </c>
      <c r="AQ243" s="5" t="e">
        <f>'[1]Service Rank in each comparison'!X244</f>
        <v>#N/A</v>
      </c>
      <c r="AR243" s="6" t="e">
        <f>'[1]Service Rank in each comparison'!Y244</f>
        <v>#N/A</v>
      </c>
      <c r="AS243" s="7" t="e">
        <f t="shared" si="70"/>
        <v>#N/A</v>
      </c>
      <c r="AT243" s="2" t="e">
        <f>IF('[1]Service Rank in each comparison'!Z244="","",'[1]Service Rank in each comparison'!$C244)</f>
        <v>#N/A</v>
      </c>
      <c r="AU243" s="5" t="e">
        <f>'[1]Service Rank in each comparison'!Z244</f>
        <v>#N/A</v>
      </c>
      <c r="AV243" s="6" t="e">
        <f>'[1]Service Rank in each comparison'!AA244</f>
        <v>#N/A</v>
      </c>
      <c r="AW243" s="7" t="e">
        <f t="shared" si="71"/>
        <v>#N/A</v>
      </c>
      <c r="AX243" s="2" t="e">
        <f>IF('[1]Service Rank in each comparison'!AB244="","",'[1]Service Rank in each comparison'!$C244)</f>
        <v>#N/A</v>
      </c>
      <c r="AY243" s="5" t="e">
        <f>'[1]Service Rank in each comparison'!AB244</f>
        <v>#N/A</v>
      </c>
      <c r="AZ243" s="6" t="e">
        <f>'[1]Service Rank in each comparison'!AC244</f>
        <v>#N/A</v>
      </c>
      <c r="BA243" s="7" t="e">
        <f t="shared" si="72"/>
        <v>#N/A</v>
      </c>
      <c r="BB243" s="2" t="e">
        <f>IF('[1]Service Rank in each comparison'!AD244="","",'[1]Service Rank in each comparison'!$C244)</f>
        <v>#N/A</v>
      </c>
      <c r="BC243" s="5" t="e">
        <f>'[1]Service Rank in each comparison'!AD244</f>
        <v>#N/A</v>
      </c>
      <c r="BD243" s="6" t="e">
        <f>'[1]Service Rank in each comparison'!AE244</f>
        <v>#N/A</v>
      </c>
      <c r="BE243" s="7" t="e">
        <f t="shared" si="73"/>
        <v>#N/A</v>
      </c>
      <c r="BF243" s="2" t="e">
        <f>IF('[1]Service Rank in each comparison'!AF244="","",'[1]Service Rank in each comparison'!$C244)</f>
        <v>#N/A</v>
      </c>
      <c r="BG243" s="5" t="e">
        <f>'[1]Service Rank in each comparison'!AF244</f>
        <v>#N/A</v>
      </c>
      <c r="BH243" s="6" t="e">
        <f>'[1]Service Rank in each comparison'!AG244</f>
        <v>#N/A</v>
      </c>
      <c r="BI243" s="7" t="e">
        <f t="shared" si="74"/>
        <v>#N/A</v>
      </c>
      <c r="BJ243" s="2" t="e">
        <f>IF('[1]Service Rank in each comparison'!AH244="","",'[1]Service Rank in each comparison'!$C244)</f>
        <v>#N/A</v>
      </c>
      <c r="BK243" s="5" t="e">
        <f>'[1]Service Rank in each comparison'!AH244</f>
        <v>#N/A</v>
      </c>
      <c r="BL243" s="6" t="e">
        <f>'[1]Service Rank in each comparison'!AI244</f>
        <v>#N/A</v>
      </c>
      <c r="BM243" s="7" t="e">
        <f t="shared" si="75"/>
        <v>#N/A</v>
      </c>
      <c r="BN243" s="2" t="e">
        <f>IF('[1]Service Rank in each comparison'!AJ244="","",'[1]Service Rank in each comparison'!$C244)</f>
        <v>#N/A</v>
      </c>
      <c r="BO243" s="5" t="e">
        <f>'[1]Service Rank in each comparison'!AJ244</f>
        <v>#N/A</v>
      </c>
      <c r="BP243" s="6" t="e">
        <f>'[1]Service Rank in each comparison'!AK244</f>
        <v>#N/A</v>
      </c>
      <c r="BQ243" s="7" t="e">
        <f t="shared" si="76"/>
        <v>#N/A</v>
      </c>
      <c r="BR243" s="2" t="e">
        <f>IF('[1]Service Rank in each comparison'!AL244="","",'[1]Service Rank in each comparison'!$C244)</f>
        <v>#N/A</v>
      </c>
      <c r="BS243" s="5" t="e">
        <f>'[1]Service Rank in each comparison'!AL244</f>
        <v>#N/A</v>
      </c>
      <c r="BT243" s="6" t="e">
        <f>'[1]Service Rank in each comparison'!AM244</f>
        <v>#N/A</v>
      </c>
      <c r="BU243" s="7" t="e">
        <f t="shared" si="77"/>
        <v>#N/A</v>
      </c>
      <c r="BV243" s="2" t="e">
        <f>IF('[1]Service Rank in each comparison'!AN244="","",'[1]Service Rank in each comparison'!$C244)</f>
        <v>#N/A</v>
      </c>
      <c r="BW243" s="5" t="e">
        <f>'[1]Service Rank in each comparison'!AN244</f>
        <v>#N/A</v>
      </c>
      <c r="BX243" s="6" t="e">
        <f>'[1]Service Rank in each comparison'!AO244</f>
        <v>#N/A</v>
      </c>
      <c r="BY243" s="7" t="e">
        <f t="shared" si="78"/>
        <v>#N/A</v>
      </c>
      <c r="BZ243" s="2" t="e">
        <f>IF('[1]Service Rank in each comparison'!AP244="","",'[1]Service Rank in each comparison'!$C244)</f>
        <v>#N/A</v>
      </c>
      <c r="CA243" s="5" t="e">
        <f>'[1]Service Rank in each comparison'!AP244</f>
        <v>#N/A</v>
      </c>
      <c r="CB243" s="6" t="e">
        <f>'[1]Service Rank in each comparison'!AQ244</f>
        <v>#N/A</v>
      </c>
      <c r="CC243" s="7" t="e">
        <f t="shared" si="79"/>
        <v>#N/A</v>
      </c>
      <c r="CE243" s="2" t="e">
        <v>#N/A</v>
      </c>
      <c r="CF243" s="5" t="e">
        <v>#N/A</v>
      </c>
      <c r="CG243" s="6" t="e">
        <v>#N/A</v>
      </c>
      <c r="CH243" s="7" t="e">
        <v>#N/A</v>
      </c>
      <c r="CI243" s="2" t="e">
        <v>#N/A</v>
      </c>
      <c r="CJ243" s="5" t="e">
        <v>#N/A</v>
      </c>
      <c r="CK243" s="6" t="e">
        <v>#N/A</v>
      </c>
      <c r="CL243" s="7" t="e">
        <v>#N/A</v>
      </c>
      <c r="CM243" s="2" t="e">
        <v>#N/A</v>
      </c>
      <c r="CN243" s="5" t="e">
        <v>#N/A</v>
      </c>
      <c r="CO243" s="6" t="e">
        <v>#N/A</v>
      </c>
      <c r="CP243" s="7" t="e">
        <v>#N/A</v>
      </c>
      <c r="CQ243" s="2" t="e">
        <v>#N/A</v>
      </c>
      <c r="CR243" s="5" t="e">
        <v>#N/A</v>
      </c>
      <c r="CS243" s="6" t="e">
        <v>#N/A</v>
      </c>
      <c r="CT243" s="7" t="e">
        <v>#N/A</v>
      </c>
      <c r="CU243" s="2" t="e">
        <v>#N/A</v>
      </c>
      <c r="CV243" s="5" t="e">
        <v>#N/A</v>
      </c>
      <c r="CW243" s="6" t="e">
        <v>#N/A</v>
      </c>
      <c r="CX243" s="7" t="e">
        <v>#N/A</v>
      </c>
      <c r="CY243" s="2" t="e">
        <v>#N/A</v>
      </c>
      <c r="CZ243" s="5" t="e">
        <v>#N/A</v>
      </c>
      <c r="DA243" s="6" t="e">
        <v>#N/A</v>
      </c>
      <c r="DB243" s="7" t="e">
        <v>#N/A</v>
      </c>
      <c r="DC243" s="2" t="e">
        <v>#N/A</v>
      </c>
      <c r="DD243" s="5" t="e">
        <v>#N/A</v>
      </c>
      <c r="DE243" s="6" t="e">
        <v>#N/A</v>
      </c>
      <c r="DF243" s="7" t="e">
        <v>#N/A</v>
      </c>
      <c r="DG243" s="2" t="e">
        <v>#N/A</v>
      </c>
      <c r="DH243" s="5" t="e">
        <v>#N/A</v>
      </c>
      <c r="DI243" s="6" t="e">
        <v>#N/A</v>
      </c>
      <c r="DJ243" s="7" t="e">
        <v>#N/A</v>
      </c>
      <c r="DK243" s="2" t="e">
        <v>#N/A</v>
      </c>
      <c r="DL243" s="5" t="e">
        <v>#N/A</v>
      </c>
      <c r="DM243" s="6" t="e">
        <v>#N/A</v>
      </c>
      <c r="DN243" s="7" t="e">
        <v>#N/A</v>
      </c>
      <c r="DO243" s="2" t="e">
        <v>#N/A</v>
      </c>
      <c r="DP243" s="5" t="e">
        <v>#N/A</v>
      </c>
      <c r="DQ243" s="6" t="e">
        <v>#N/A</v>
      </c>
      <c r="DR243" s="7" t="e">
        <v>#N/A</v>
      </c>
      <c r="DS243" s="2" t="e">
        <v>#N/A</v>
      </c>
      <c r="DT243" s="5" t="e">
        <v>#N/A</v>
      </c>
      <c r="DU243" s="6" t="e">
        <v>#N/A</v>
      </c>
      <c r="DV243" s="7" t="e">
        <v>#N/A</v>
      </c>
      <c r="DW243" s="2" t="e">
        <v>#N/A</v>
      </c>
      <c r="DX243" s="5" t="e">
        <v>#N/A</v>
      </c>
      <c r="DY243" s="6" t="e">
        <v>#N/A</v>
      </c>
      <c r="DZ243" s="7" t="e">
        <v>#N/A</v>
      </c>
      <c r="EA243" s="2" t="e">
        <v>#N/A</v>
      </c>
      <c r="EB243" s="5" t="e">
        <v>#N/A</v>
      </c>
      <c r="EC243" s="6" t="e">
        <v>#N/A</v>
      </c>
      <c r="ED243" s="7" t="e">
        <v>#N/A</v>
      </c>
      <c r="EE243" s="2" t="e">
        <v>#N/A</v>
      </c>
      <c r="EF243" s="5" t="e">
        <v>#N/A</v>
      </c>
      <c r="EG243" s="6" t="e">
        <v>#N/A</v>
      </c>
      <c r="EH243" s="7" t="e">
        <v>#N/A</v>
      </c>
      <c r="EI243" s="2" t="e">
        <v>#N/A</v>
      </c>
      <c r="EJ243" s="5" t="e">
        <v>#N/A</v>
      </c>
      <c r="EK243" s="6" t="e">
        <v>#N/A</v>
      </c>
      <c r="EL243" s="7" t="e">
        <v>#N/A</v>
      </c>
      <c r="EM243" s="2" t="e">
        <v>#N/A</v>
      </c>
      <c r="EN243" s="5" t="e">
        <v>#N/A</v>
      </c>
      <c r="EO243" s="6" t="e">
        <v>#N/A</v>
      </c>
      <c r="EP243" s="7" t="e">
        <v>#N/A</v>
      </c>
      <c r="EQ243" s="2" t="e">
        <v>#N/A</v>
      </c>
      <c r="ER243" s="5" t="e">
        <v>#N/A</v>
      </c>
      <c r="ES243" s="6" t="e">
        <v>#N/A</v>
      </c>
      <c r="ET243" s="7" t="e">
        <v>#N/A</v>
      </c>
      <c r="EU243" s="2" t="e">
        <v>#N/A</v>
      </c>
      <c r="EV243" s="5" t="e">
        <v>#N/A</v>
      </c>
      <c r="EW243" s="6" t="e">
        <v>#N/A</v>
      </c>
      <c r="EX243" s="7" t="e">
        <v>#N/A</v>
      </c>
      <c r="EY243" s="2" t="e">
        <v>#N/A</v>
      </c>
      <c r="EZ243" s="5" t="e">
        <v>#N/A</v>
      </c>
      <c r="FA243" s="6" t="e">
        <v>#N/A</v>
      </c>
      <c r="FB243" s="7" t="e">
        <v>#N/A</v>
      </c>
      <c r="FC243" s="2" t="e">
        <v>#N/A</v>
      </c>
      <c r="FD243" s="5" t="e">
        <v>#N/A</v>
      </c>
      <c r="FE243" s="6" t="e">
        <v>#N/A</v>
      </c>
      <c r="FF243" s="7" t="e">
        <v>#N/A</v>
      </c>
    </row>
    <row r="244" spans="2:162">
      <c r="B244" s="2" t="e">
        <f>IF('[1]Service Rank in each comparison'!D245="","",'[1]Service Rank in each comparison'!$C245)</f>
        <v>#N/A</v>
      </c>
      <c r="C244" s="5" t="e">
        <f>'[1]Service Rank in each comparison'!D245</f>
        <v>#N/A</v>
      </c>
      <c r="D244" s="6" t="e">
        <f>IF('[1]Service Rank in each comparison'!E245="","",'[1]Service Rank in each comparison'!E245)</f>
        <v>#N/A</v>
      </c>
      <c r="E244" s="7" t="e">
        <f t="shared" si="60"/>
        <v>#N/A</v>
      </c>
      <c r="F244" s="2" t="e">
        <f>IF('[1]Service Rank in each comparison'!F245="","",'[1]Service Rank in each comparison'!$C245)</f>
        <v>#N/A</v>
      </c>
      <c r="G244" s="5" t="e">
        <f>'[1]Service Rank in each comparison'!F245</f>
        <v>#N/A</v>
      </c>
      <c r="H244" s="6" t="e">
        <f>'[1]Service Rank in each comparison'!G245</f>
        <v>#N/A</v>
      </c>
      <c r="I244" s="7" t="e">
        <f t="shared" si="61"/>
        <v>#N/A</v>
      </c>
      <c r="J244" s="2" t="e">
        <f>IF('[1]Service Rank in each comparison'!H245="","",'[1]Service Rank in each comparison'!$C245)</f>
        <v>#N/A</v>
      </c>
      <c r="K244" s="5" t="e">
        <f>'[1]Service Rank in each comparison'!H245</f>
        <v>#N/A</v>
      </c>
      <c r="L244" s="6" t="e">
        <f>'[1]Service Rank in each comparison'!I245</f>
        <v>#N/A</v>
      </c>
      <c r="M244" s="7" t="e">
        <f t="shared" si="62"/>
        <v>#N/A</v>
      </c>
      <c r="N244" s="2" t="e">
        <f>IF('[1]Service Rank in each comparison'!J245="","",'[1]Service Rank in each comparison'!$C245)</f>
        <v>#N/A</v>
      </c>
      <c r="O244" s="5" t="e">
        <f>'[1]Service Rank in each comparison'!J245</f>
        <v>#N/A</v>
      </c>
      <c r="P244" s="6" t="e">
        <f>'[1]Service Rank in each comparison'!K245</f>
        <v>#N/A</v>
      </c>
      <c r="Q244" s="7" t="e">
        <f t="shared" si="63"/>
        <v>#N/A</v>
      </c>
      <c r="R244" s="2" t="e">
        <f>IF('[1]Service Rank in each comparison'!L245="","",'[1]Service Rank in each comparison'!$C245)</f>
        <v>#N/A</v>
      </c>
      <c r="S244" s="5" t="e">
        <f>'[1]Service Rank in each comparison'!L245</f>
        <v>#N/A</v>
      </c>
      <c r="T244" s="6" t="e">
        <f>'[1]Service Rank in each comparison'!M245</f>
        <v>#N/A</v>
      </c>
      <c r="U244" s="7" t="e">
        <f t="shared" si="64"/>
        <v>#N/A</v>
      </c>
      <c r="V244" s="2" t="e">
        <f>IF('[1]Service Rank in each comparison'!N245="","",'[1]Service Rank in each comparison'!$C245)</f>
        <v>#N/A</v>
      </c>
      <c r="W244" s="5" t="e">
        <f>'[1]Service Rank in each comparison'!N245</f>
        <v>#N/A</v>
      </c>
      <c r="X244" s="6" t="e">
        <f>'[1]Service Rank in each comparison'!O245</f>
        <v>#N/A</v>
      </c>
      <c r="Y244" s="7" t="e">
        <f t="shared" si="65"/>
        <v>#N/A</v>
      </c>
      <c r="Z244" s="2" t="e">
        <f>IF('[1]Service Rank in each comparison'!P245="","",'[1]Service Rank in each comparison'!$C245)</f>
        <v>#N/A</v>
      </c>
      <c r="AA244" s="5" t="e">
        <f>'[1]Service Rank in each comparison'!P245</f>
        <v>#N/A</v>
      </c>
      <c r="AB244" s="6" t="e">
        <f>'[1]Service Rank in each comparison'!Q245</f>
        <v>#N/A</v>
      </c>
      <c r="AC244" s="7" t="e">
        <f t="shared" si="66"/>
        <v>#N/A</v>
      </c>
      <c r="AD244" s="2" t="e">
        <f>IF('[1]Service Rank in each comparison'!R245="","",'[1]Service Rank in each comparison'!$C245)</f>
        <v>#N/A</v>
      </c>
      <c r="AE244" s="5" t="e">
        <f>'[1]Service Rank in each comparison'!R245</f>
        <v>#N/A</v>
      </c>
      <c r="AF244" s="6" t="e">
        <f>'[1]Service Rank in each comparison'!S245</f>
        <v>#N/A</v>
      </c>
      <c r="AG244" s="7" t="e">
        <f t="shared" si="67"/>
        <v>#N/A</v>
      </c>
      <c r="AH244" s="2" t="e">
        <f>IF('[1]Service Rank in each comparison'!T245="","",'[1]Service Rank in each comparison'!$C245)</f>
        <v>#N/A</v>
      </c>
      <c r="AI244" s="5" t="e">
        <f>'[1]Service Rank in each comparison'!T245</f>
        <v>#N/A</v>
      </c>
      <c r="AJ244" s="6" t="e">
        <f>'[1]Service Rank in each comparison'!U245</f>
        <v>#N/A</v>
      </c>
      <c r="AK244" s="7" t="e">
        <f t="shared" si="68"/>
        <v>#N/A</v>
      </c>
      <c r="AL244" s="2" t="e">
        <f>IF('[1]Service Rank in each comparison'!V245="","",'[1]Service Rank in each comparison'!$C245)</f>
        <v>#N/A</v>
      </c>
      <c r="AM244" s="5" t="e">
        <f>'[1]Service Rank in each comparison'!V245</f>
        <v>#N/A</v>
      </c>
      <c r="AN244" s="6" t="e">
        <f>'[1]Service Rank in each comparison'!W245</f>
        <v>#N/A</v>
      </c>
      <c r="AO244" s="7" t="e">
        <f t="shared" si="69"/>
        <v>#N/A</v>
      </c>
      <c r="AP244" s="2" t="e">
        <f>IF('[1]Service Rank in each comparison'!X245="","",'[1]Service Rank in each comparison'!$C245)</f>
        <v>#N/A</v>
      </c>
      <c r="AQ244" s="5" t="e">
        <f>'[1]Service Rank in each comparison'!X245</f>
        <v>#N/A</v>
      </c>
      <c r="AR244" s="6" t="e">
        <f>'[1]Service Rank in each comparison'!Y245</f>
        <v>#N/A</v>
      </c>
      <c r="AS244" s="7" t="e">
        <f t="shared" si="70"/>
        <v>#N/A</v>
      </c>
      <c r="AT244" s="2" t="e">
        <f>IF('[1]Service Rank in each comparison'!Z245="","",'[1]Service Rank in each comparison'!$C245)</f>
        <v>#N/A</v>
      </c>
      <c r="AU244" s="5" t="e">
        <f>'[1]Service Rank in each comparison'!Z245</f>
        <v>#N/A</v>
      </c>
      <c r="AV244" s="6" t="e">
        <f>'[1]Service Rank in each comparison'!AA245</f>
        <v>#N/A</v>
      </c>
      <c r="AW244" s="7" t="e">
        <f t="shared" si="71"/>
        <v>#N/A</v>
      </c>
      <c r="AX244" s="2" t="e">
        <f>IF('[1]Service Rank in each comparison'!AB245="","",'[1]Service Rank in each comparison'!$C245)</f>
        <v>#N/A</v>
      </c>
      <c r="AY244" s="5" t="e">
        <f>'[1]Service Rank in each comparison'!AB245</f>
        <v>#N/A</v>
      </c>
      <c r="AZ244" s="6" t="e">
        <f>'[1]Service Rank in each comparison'!AC245</f>
        <v>#N/A</v>
      </c>
      <c r="BA244" s="7" t="e">
        <f t="shared" si="72"/>
        <v>#N/A</v>
      </c>
      <c r="BB244" s="2" t="e">
        <f>IF('[1]Service Rank in each comparison'!AD245="","",'[1]Service Rank in each comparison'!$C245)</f>
        <v>#N/A</v>
      </c>
      <c r="BC244" s="5" t="e">
        <f>'[1]Service Rank in each comparison'!AD245</f>
        <v>#N/A</v>
      </c>
      <c r="BD244" s="6" t="e">
        <f>'[1]Service Rank in each comparison'!AE245</f>
        <v>#N/A</v>
      </c>
      <c r="BE244" s="7" t="e">
        <f t="shared" si="73"/>
        <v>#N/A</v>
      </c>
      <c r="BF244" s="2" t="e">
        <f>IF('[1]Service Rank in each comparison'!AF245="","",'[1]Service Rank in each comparison'!$C245)</f>
        <v>#N/A</v>
      </c>
      <c r="BG244" s="5" t="e">
        <f>'[1]Service Rank in each comparison'!AF245</f>
        <v>#N/A</v>
      </c>
      <c r="BH244" s="6" t="e">
        <f>'[1]Service Rank in each comparison'!AG245</f>
        <v>#N/A</v>
      </c>
      <c r="BI244" s="7" t="e">
        <f t="shared" si="74"/>
        <v>#N/A</v>
      </c>
      <c r="BJ244" s="2" t="e">
        <f>IF('[1]Service Rank in each comparison'!AH245="","",'[1]Service Rank in each comparison'!$C245)</f>
        <v>#N/A</v>
      </c>
      <c r="BK244" s="5" t="e">
        <f>'[1]Service Rank in each comparison'!AH245</f>
        <v>#N/A</v>
      </c>
      <c r="BL244" s="6" t="e">
        <f>'[1]Service Rank in each comparison'!AI245</f>
        <v>#N/A</v>
      </c>
      <c r="BM244" s="7" t="e">
        <f t="shared" si="75"/>
        <v>#N/A</v>
      </c>
      <c r="BN244" s="2" t="e">
        <f>IF('[1]Service Rank in each comparison'!AJ245="","",'[1]Service Rank in each comparison'!$C245)</f>
        <v>#N/A</v>
      </c>
      <c r="BO244" s="5" t="e">
        <f>'[1]Service Rank in each comparison'!AJ245</f>
        <v>#N/A</v>
      </c>
      <c r="BP244" s="6" t="e">
        <f>'[1]Service Rank in each comparison'!AK245</f>
        <v>#N/A</v>
      </c>
      <c r="BQ244" s="7" t="e">
        <f t="shared" si="76"/>
        <v>#N/A</v>
      </c>
      <c r="BR244" s="2" t="e">
        <f>IF('[1]Service Rank in each comparison'!AL245="","",'[1]Service Rank in each comparison'!$C245)</f>
        <v>#N/A</v>
      </c>
      <c r="BS244" s="5" t="e">
        <f>'[1]Service Rank in each comparison'!AL245</f>
        <v>#N/A</v>
      </c>
      <c r="BT244" s="6" t="e">
        <f>'[1]Service Rank in each comparison'!AM245</f>
        <v>#N/A</v>
      </c>
      <c r="BU244" s="7" t="e">
        <f t="shared" si="77"/>
        <v>#N/A</v>
      </c>
      <c r="BV244" s="2" t="e">
        <f>IF('[1]Service Rank in each comparison'!AN245="","",'[1]Service Rank in each comparison'!$C245)</f>
        <v>#N/A</v>
      </c>
      <c r="BW244" s="5" t="e">
        <f>'[1]Service Rank in each comparison'!AN245</f>
        <v>#N/A</v>
      </c>
      <c r="BX244" s="6" t="e">
        <f>'[1]Service Rank in each comparison'!AO245</f>
        <v>#N/A</v>
      </c>
      <c r="BY244" s="7" t="e">
        <f t="shared" si="78"/>
        <v>#N/A</v>
      </c>
      <c r="BZ244" s="2" t="e">
        <f>IF('[1]Service Rank in each comparison'!AP245="","",'[1]Service Rank in each comparison'!$C245)</f>
        <v>#N/A</v>
      </c>
      <c r="CA244" s="5" t="e">
        <f>'[1]Service Rank in each comparison'!AP245</f>
        <v>#N/A</v>
      </c>
      <c r="CB244" s="6" t="e">
        <f>'[1]Service Rank in each comparison'!AQ245</f>
        <v>#N/A</v>
      </c>
      <c r="CC244" s="7" t="e">
        <f t="shared" si="79"/>
        <v>#N/A</v>
      </c>
      <c r="CE244" s="2" t="e">
        <v>#N/A</v>
      </c>
      <c r="CF244" s="5" t="e">
        <v>#N/A</v>
      </c>
      <c r="CG244" s="6" t="e">
        <v>#N/A</v>
      </c>
      <c r="CH244" s="7" t="e">
        <v>#N/A</v>
      </c>
      <c r="CI244" s="2" t="e">
        <v>#N/A</v>
      </c>
      <c r="CJ244" s="5" t="e">
        <v>#N/A</v>
      </c>
      <c r="CK244" s="6" t="e">
        <v>#N/A</v>
      </c>
      <c r="CL244" s="7" t="e">
        <v>#N/A</v>
      </c>
      <c r="CM244" s="2" t="e">
        <v>#N/A</v>
      </c>
      <c r="CN244" s="5" t="e">
        <v>#N/A</v>
      </c>
      <c r="CO244" s="6" t="e">
        <v>#N/A</v>
      </c>
      <c r="CP244" s="7" t="e">
        <v>#N/A</v>
      </c>
      <c r="CQ244" s="2" t="e">
        <v>#N/A</v>
      </c>
      <c r="CR244" s="5" t="e">
        <v>#N/A</v>
      </c>
      <c r="CS244" s="6" t="e">
        <v>#N/A</v>
      </c>
      <c r="CT244" s="7" t="e">
        <v>#N/A</v>
      </c>
      <c r="CU244" s="2" t="e">
        <v>#N/A</v>
      </c>
      <c r="CV244" s="5" t="e">
        <v>#N/A</v>
      </c>
      <c r="CW244" s="6" t="e">
        <v>#N/A</v>
      </c>
      <c r="CX244" s="7" t="e">
        <v>#N/A</v>
      </c>
      <c r="CY244" s="2" t="e">
        <v>#N/A</v>
      </c>
      <c r="CZ244" s="5" t="e">
        <v>#N/A</v>
      </c>
      <c r="DA244" s="6" t="e">
        <v>#N/A</v>
      </c>
      <c r="DB244" s="7" t="e">
        <v>#N/A</v>
      </c>
      <c r="DC244" s="2" t="e">
        <v>#N/A</v>
      </c>
      <c r="DD244" s="5" t="e">
        <v>#N/A</v>
      </c>
      <c r="DE244" s="6" t="e">
        <v>#N/A</v>
      </c>
      <c r="DF244" s="7" t="e">
        <v>#N/A</v>
      </c>
      <c r="DG244" s="2" t="e">
        <v>#N/A</v>
      </c>
      <c r="DH244" s="5" t="e">
        <v>#N/A</v>
      </c>
      <c r="DI244" s="6" t="e">
        <v>#N/A</v>
      </c>
      <c r="DJ244" s="7" t="e">
        <v>#N/A</v>
      </c>
      <c r="DK244" s="2" t="e">
        <v>#N/A</v>
      </c>
      <c r="DL244" s="5" t="e">
        <v>#N/A</v>
      </c>
      <c r="DM244" s="6" t="e">
        <v>#N/A</v>
      </c>
      <c r="DN244" s="7" t="e">
        <v>#N/A</v>
      </c>
      <c r="DO244" s="2" t="e">
        <v>#N/A</v>
      </c>
      <c r="DP244" s="5" t="e">
        <v>#N/A</v>
      </c>
      <c r="DQ244" s="6" t="e">
        <v>#N/A</v>
      </c>
      <c r="DR244" s="7" t="e">
        <v>#N/A</v>
      </c>
      <c r="DS244" s="2" t="e">
        <v>#N/A</v>
      </c>
      <c r="DT244" s="5" t="e">
        <v>#N/A</v>
      </c>
      <c r="DU244" s="6" t="e">
        <v>#N/A</v>
      </c>
      <c r="DV244" s="7" t="e">
        <v>#N/A</v>
      </c>
      <c r="DW244" s="2" t="e">
        <v>#N/A</v>
      </c>
      <c r="DX244" s="5" t="e">
        <v>#N/A</v>
      </c>
      <c r="DY244" s="6" t="e">
        <v>#N/A</v>
      </c>
      <c r="DZ244" s="7" t="e">
        <v>#N/A</v>
      </c>
      <c r="EA244" s="2" t="e">
        <v>#N/A</v>
      </c>
      <c r="EB244" s="5" t="e">
        <v>#N/A</v>
      </c>
      <c r="EC244" s="6" t="e">
        <v>#N/A</v>
      </c>
      <c r="ED244" s="7" t="e">
        <v>#N/A</v>
      </c>
      <c r="EE244" s="2" t="e">
        <v>#N/A</v>
      </c>
      <c r="EF244" s="5" t="e">
        <v>#N/A</v>
      </c>
      <c r="EG244" s="6" t="e">
        <v>#N/A</v>
      </c>
      <c r="EH244" s="7" t="e">
        <v>#N/A</v>
      </c>
      <c r="EI244" s="2" t="e">
        <v>#N/A</v>
      </c>
      <c r="EJ244" s="5" t="e">
        <v>#N/A</v>
      </c>
      <c r="EK244" s="6" t="e">
        <v>#N/A</v>
      </c>
      <c r="EL244" s="7" t="e">
        <v>#N/A</v>
      </c>
      <c r="EM244" s="2" t="e">
        <v>#N/A</v>
      </c>
      <c r="EN244" s="5" t="e">
        <v>#N/A</v>
      </c>
      <c r="EO244" s="6" t="e">
        <v>#N/A</v>
      </c>
      <c r="EP244" s="7" t="e">
        <v>#N/A</v>
      </c>
      <c r="EQ244" s="2" t="e">
        <v>#N/A</v>
      </c>
      <c r="ER244" s="5" t="e">
        <v>#N/A</v>
      </c>
      <c r="ES244" s="6" t="e">
        <v>#N/A</v>
      </c>
      <c r="ET244" s="7" t="e">
        <v>#N/A</v>
      </c>
      <c r="EU244" s="2" t="e">
        <v>#N/A</v>
      </c>
      <c r="EV244" s="5" t="e">
        <v>#N/A</v>
      </c>
      <c r="EW244" s="6" t="e">
        <v>#N/A</v>
      </c>
      <c r="EX244" s="7" t="e">
        <v>#N/A</v>
      </c>
      <c r="EY244" s="2" t="e">
        <v>#N/A</v>
      </c>
      <c r="EZ244" s="5" t="e">
        <v>#N/A</v>
      </c>
      <c r="FA244" s="6" t="e">
        <v>#N/A</v>
      </c>
      <c r="FB244" s="7" t="e">
        <v>#N/A</v>
      </c>
      <c r="FC244" s="2" t="e">
        <v>#N/A</v>
      </c>
      <c r="FD244" s="5" t="e">
        <v>#N/A</v>
      </c>
      <c r="FE244" s="6" t="e">
        <v>#N/A</v>
      </c>
      <c r="FF244" s="7" t="e">
        <v>#N/A</v>
      </c>
    </row>
    <row r="245" spans="2:162">
      <c r="B245" s="2" t="e">
        <f>IF('[1]Service Rank in each comparison'!D246="","",'[1]Service Rank in each comparison'!$C246)</f>
        <v>#N/A</v>
      </c>
      <c r="C245" s="5" t="e">
        <f>'[1]Service Rank in each comparison'!D246</f>
        <v>#N/A</v>
      </c>
      <c r="D245" s="6" t="e">
        <f>IF('[1]Service Rank in each comparison'!E246="","",'[1]Service Rank in each comparison'!E246)</f>
        <v>#N/A</v>
      </c>
      <c r="E245" s="7" t="e">
        <f t="shared" si="60"/>
        <v>#N/A</v>
      </c>
      <c r="F245" s="2" t="e">
        <f>IF('[1]Service Rank in each comparison'!F246="","",'[1]Service Rank in each comparison'!$C246)</f>
        <v>#N/A</v>
      </c>
      <c r="G245" s="5" t="e">
        <f>'[1]Service Rank in each comparison'!F246</f>
        <v>#N/A</v>
      </c>
      <c r="H245" s="6" t="e">
        <f>'[1]Service Rank in each comparison'!G246</f>
        <v>#N/A</v>
      </c>
      <c r="I245" s="7" t="e">
        <f t="shared" si="61"/>
        <v>#N/A</v>
      </c>
      <c r="J245" s="2" t="e">
        <f>IF('[1]Service Rank in each comparison'!H246="","",'[1]Service Rank in each comparison'!$C246)</f>
        <v>#N/A</v>
      </c>
      <c r="K245" s="5" t="e">
        <f>'[1]Service Rank in each comparison'!H246</f>
        <v>#N/A</v>
      </c>
      <c r="L245" s="6" t="e">
        <f>'[1]Service Rank in each comparison'!I246</f>
        <v>#N/A</v>
      </c>
      <c r="M245" s="7" t="e">
        <f t="shared" si="62"/>
        <v>#N/A</v>
      </c>
      <c r="N245" s="2" t="e">
        <f>IF('[1]Service Rank in each comparison'!J246="","",'[1]Service Rank in each comparison'!$C246)</f>
        <v>#N/A</v>
      </c>
      <c r="O245" s="5" t="e">
        <f>'[1]Service Rank in each comparison'!J246</f>
        <v>#N/A</v>
      </c>
      <c r="P245" s="6" t="e">
        <f>'[1]Service Rank in each comparison'!K246</f>
        <v>#N/A</v>
      </c>
      <c r="Q245" s="7" t="e">
        <f t="shared" si="63"/>
        <v>#N/A</v>
      </c>
      <c r="R245" s="2" t="e">
        <f>IF('[1]Service Rank in each comparison'!L246="","",'[1]Service Rank in each comparison'!$C246)</f>
        <v>#N/A</v>
      </c>
      <c r="S245" s="5" t="e">
        <f>'[1]Service Rank in each comparison'!L246</f>
        <v>#N/A</v>
      </c>
      <c r="T245" s="6" t="e">
        <f>'[1]Service Rank in each comparison'!M246</f>
        <v>#N/A</v>
      </c>
      <c r="U245" s="7" t="e">
        <f t="shared" si="64"/>
        <v>#N/A</v>
      </c>
      <c r="V245" s="2" t="e">
        <f>IF('[1]Service Rank in each comparison'!N246="","",'[1]Service Rank in each comparison'!$C246)</f>
        <v>#N/A</v>
      </c>
      <c r="W245" s="5" t="e">
        <f>'[1]Service Rank in each comparison'!N246</f>
        <v>#N/A</v>
      </c>
      <c r="X245" s="6" t="e">
        <f>'[1]Service Rank in each comparison'!O246</f>
        <v>#N/A</v>
      </c>
      <c r="Y245" s="7" t="e">
        <f t="shared" si="65"/>
        <v>#N/A</v>
      </c>
      <c r="Z245" s="2" t="e">
        <f>IF('[1]Service Rank in each comparison'!P246="","",'[1]Service Rank in each comparison'!$C246)</f>
        <v>#N/A</v>
      </c>
      <c r="AA245" s="5" t="e">
        <f>'[1]Service Rank in each comparison'!P246</f>
        <v>#N/A</v>
      </c>
      <c r="AB245" s="6" t="e">
        <f>'[1]Service Rank in each comparison'!Q246</f>
        <v>#N/A</v>
      </c>
      <c r="AC245" s="7" t="e">
        <f t="shared" si="66"/>
        <v>#N/A</v>
      </c>
      <c r="AD245" s="2" t="e">
        <f>IF('[1]Service Rank in each comparison'!R246="","",'[1]Service Rank in each comparison'!$C246)</f>
        <v>#N/A</v>
      </c>
      <c r="AE245" s="5" t="e">
        <f>'[1]Service Rank in each comparison'!R246</f>
        <v>#N/A</v>
      </c>
      <c r="AF245" s="6" t="e">
        <f>'[1]Service Rank in each comparison'!S246</f>
        <v>#N/A</v>
      </c>
      <c r="AG245" s="7" t="e">
        <f t="shared" si="67"/>
        <v>#N/A</v>
      </c>
      <c r="AH245" s="2" t="e">
        <f>IF('[1]Service Rank in each comparison'!T246="","",'[1]Service Rank in each comparison'!$C246)</f>
        <v>#N/A</v>
      </c>
      <c r="AI245" s="5" t="e">
        <f>'[1]Service Rank in each comparison'!T246</f>
        <v>#N/A</v>
      </c>
      <c r="AJ245" s="6" t="e">
        <f>'[1]Service Rank in each comparison'!U246</f>
        <v>#N/A</v>
      </c>
      <c r="AK245" s="7" t="e">
        <f t="shared" si="68"/>
        <v>#N/A</v>
      </c>
      <c r="AL245" s="2" t="e">
        <f>IF('[1]Service Rank in each comparison'!V246="","",'[1]Service Rank in each comparison'!$C246)</f>
        <v>#N/A</v>
      </c>
      <c r="AM245" s="5" t="e">
        <f>'[1]Service Rank in each comparison'!V246</f>
        <v>#N/A</v>
      </c>
      <c r="AN245" s="6" t="e">
        <f>'[1]Service Rank in each comparison'!W246</f>
        <v>#N/A</v>
      </c>
      <c r="AO245" s="7" t="e">
        <f t="shared" si="69"/>
        <v>#N/A</v>
      </c>
      <c r="AP245" s="2" t="e">
        <f>IF('[1]Service Rank in each comparison'!X246="","",'[1]Service Rank in each comparison'!$C246)</f>
        <v>#N/A</v>
      </c>
      <c r="AQ245" s="5" t="e">
        <f>'[1]Service Rank in each comparison'!X246</f>
        <v>#N/A</v>
      </c>
      <c r="AR245" s="6" t="e">
        <f>'[1]Service Rank in each comparison'!Y246</f>
        <v>#N/A</v>
      </c>
      <c r="AS245" s="7" t="e">
        <f t="shared" si="70"/>
        <v>#N/A</v>
      </c>
      <c r="AT245" s="2" t="e">
        <f>IF('[1]Service Rank in each comparison'!Z246="","",'[1]Service Rank in each comparison'!$C246)</f>
        <v>#N/A</v>
      </c>
      <c r="AU245" s="5" t="e">
        <f>'[1]Service Rank in each comparison'!Z246</f>
        <v>#N/A</v>
      </c>
      <c r="AV245" s="6" t="e">
        <f>'[1]Service Rank in each comparison'!AA246</f>
        <v>#N/A</v>
      </c>
      <c r="AW245" s="7" t="e">
        <f t="shared" si="71"/>
        <v>#N/A</v>
      </c>
      <c r="AX245" s="2" t="e">
        <f>IF('[1]Service Rank in each comparison'!AB246="","",'[1]Service Rank in each comparison'!$C246)</f>
        <v>#N/A</v>
      </c>
      <c r="AY245" s="5" t="e">
        <f>'[1]Service Rank in each comparison'!AB246</f>
        <v>#N/A</v>
      </c>
      <c r="AZ245" s="6" t="e">
        <f>'[1]Service Rank in each comparison'!AC246</f>
        <v>#N/A</v>
      </c>
      <c r="BA245" s="7" t="e">
        <f t="shared" si="72"/>
        <v>#N/A</v>
      </c>
      <c r="BB245" s="2" t="e">
        <f>IF('[1]Service Rank in each comparison'!AD246="","",'[1]Service Rank in each comparison'!$C246)</f>
        <v>#N/A</v>
      </c>
      <c r="BC245" s="5" t="e">
        <f>'[1]Service Rank in each comparison'!AD246</f>
        <v>#N/A</v>
      </c>
      <c r="BD245" s="6" t="e">
        <f>'[1]Service Rank in each comparison'!AE246</f>
        <v>#N/A</v>
      </c>
      <c r="BE245" s="7" t="e">
        <f t="shared" si="73"/>
        <v>#N/A</v>
      </c>
      <c r="BF245" s="2" t="e">
        <f>IF('[1]Service Rank in each comparison'!AF246="","",'[1]Service Rank in each comparison'!$C246)</f>
        <v>#N/A</v>
      </c>
      <c r="BG245" s="5" t="e">
        <f>'[1]Service Rank in each comparison'!AF246</f>
        <v>#N/A</v>
      </c>
      <c r="BH245" s="6" t="e">
        <f>'[1]Service Rank in each comparison'!AG246</f>
        <v>#N/A</v>
      </c>
      <c r="BI245" s="7" t="e">
        <f t="shared" si="74"/>
        <v>#N/A</v>
      </c>
      <c r="BJ245" s="2" t="e">
        <f>IF('[1]Service Rank in each comparison'!AH246="","",'[1]Service Rank in each comparison'!$C246)</f>
        <v>#N/A</v>
      </c>
      <c r="BK245" s="5" t="e">
        <f>'[1]Service Rank in each comparison'!AH246</f>
        <v>#N/A</v>
      </c>
      <c r="BL245" s="6" t="e">
        <f>'[1]Service Rank in each comparison'!AI246</f>
        <v>#N/A</v>
      </c>
      <c r="BM245" s="7" t="e">
        <f t="shared" si="75"/>
        <v>#N/A</v>
      </c>
      <c r="BN245" s="2" t="e">
        <f>IF('[1]Service Rank in each comparison'!AJ246="","",'[1]Service Rank in each comparison'!$C246)</f>
        <v>#N/A</v>
      </c>
      <c r="BO245" s="5" t="e">
        <f>'[1]Service Rank in each comparison'!AJ246</f>
        <v>#N/A</v>
      </c>
      <c r="BP245" s="6" t="e">
        <f>'[1]Service Rank in each comparison'!AK246</f>
        <v>#N/A</v>
      </c>
      <c r="BQ245" s="7" t="e">
        <f t="shared" si="76"/>
        <v>#N/A</v>
      </c>
      <c r="BR245" s="2" t="e">
        <f>IF('[1]Service Rank in each comparison'!AL246="","",'[1]Service Rank in each comparison'!$C246)</f>
        <v>#N/A</v>
      </c>
      <c r="BS245" s="5" t="e">
        <f>'[1]Service Rank in each comparison'!AL246</f>
        <v>#N/A</v>
      </c>
      <c r="BT245" s="6" t="e">
        <f>'[1]Service Rank in each comparison'!AM246</f>
        <v>#N/A</v>
      </c>
      <c r="BU245" s="7" t="e">
        <f t="shared" si="77"/>
        <v>#N/A</v>
      </c>
      <c r="BV245" s="2" t="e">
        <f>IF('[1]Service Rank in each comparison'!AN246="","",'[1]Service Rank in each comparison'!$C246)</f>
        <v>#N/A</v>
      </c>
      <c r="BW245" s="5" t="e">
        <f>'[1]Service Rank in each comparison'!AN246</f>
        <v>#N/A</v>
      </c>
      <c r="BX245" s="6" t="e">
        <f>'[1]Service Rank in each comparison'!AO246</f>
        <v>#N/A</v>
      </c>
      <c r="BY245" s="7" t="e">
        <f t="shared" si="78"/>
        <v>#N/A</v>
      </c>
      <c r="BZ245" s="2" t="e">
        <f>IF('[1]Service Rank in each comparison'!AP246="","",'[1]Service Rank in each comparison'!$C246)</f>
        <v>#N/A</v>
      </c>
      <c r="CA245" s="5" t="e">
        <f>'[1]Service Rank in each comparison'!AP246</f>
        <v>#N/A</v>
      </c>
      <c r="CB245" s="6" t="e">
        <f>'[1]Service Rank in each comparison'!AQ246</f>
        <v>#N/A</v>
      </c>
      <c r="CC245" s="7" t="e">
        <f t="shared" si="79"/>
        <v>#N/A</v>
      </c>
      <c r="CE245" s="2" t="e">
        <v>#N/A</v>
      </c>
      <c r="CF245" s="5" t="e">
        <v>#N/A</v>
      </c>
      <c r="CG245" s="6" t="e">
        <v>#N/A</v>
      </c>
      <c r="CH245" s="7" t="e">
        <v>#N/A</v>
      </c>
      <c r="CI245" s="2" t="e">
        <v>#N/A</v>
      </c>
      <c r="CJ245" s="5" t="e">
        <v>#N/A</v>
      </c>
      <c r="CK245" s="6" t="e">
        <v>#N/A</v>
      </c>
      <c r="CL245" s="7" t="e">
        <v>#N/A</v>
      </c>
      <c r="CM245" s="2" t="e">
        <v>#N/A</v>
      </c>
      <c r="CN245" s="5" t="e">
        <v>#N/A</v>
      </c>
      <c r="CO245" s="6" t="e">
        <v>#N/A</v>
      </c>
      <c r="CP245" s="7" t="e">
        <v>#N/A</v>
      </c>
      <c r="CQ245" s="2" t="e">
        <v>#N/A</v>
      </c>
      <c r="CR245" s="5" t="e">
        <v>#N/A</v>
      </c>
      <c r="CS245" s="6" t="e">
        <v>#N/A</v>
      </c>
      <c r="CT245" s="7" t="e">
        <v>#N/A</v>
      </c>
      <c r="CU245" s="2" t="e">
        <v>#N/A</v>
      </c>
      <c r="CV245" s="5" t="e">
        <v>#N/A</v>
      </c>
      <c r="CW245" s="6" t="e">
        <v>#N/A</v>
      </c>
      <c r="CX245" s="7" t="e">
        <v>#N/A</v>
      </c>
      <c r="CY245" s="2" t="e">
        <v>#N/A</v>
      </c>
      <c r="CZ245" s="5" t="e">
        <v>#N/A</v>
      </c>
      <c r="DA245" s="6" t="e">
        <v>#N/A</v>
      </c>
      <c r="DB245" s="7" t="e">
        <v>#N/A</v>
      </c>
      <c r="DC245" s="2" t="e">
        <v>#N/A</v>
      </c>
      <c r="DD245" s="5" t="e">
        <v>#N/A</v>
      </c>
      <c r="DE245" s="6" t="e">
        <v>#N/A</v>
      </c>
      <c r="DF245" s="7" t="e">
        <v>#N/A</v>
      </c>
      <c r="DG245" s="2" t="e">
        <v>#N/A</v>
      </c>
      <c r="DH245" s="5" t="e">
        <v>#N/A</v>
      </c>
      <c r="DI245" s="6" t="e">
        <v>#N/A</v>
      </c>
      <c r="DJ245" s="7" t="e">
        <v>#N/A</v>
      </c>
      <c r="DK245" s="2" t="e">
        <v>#N/A</v>
      </c>
      <c r="DL245" s="5" t="e">
        <v>#N/A</v>
      </c>
      <c r="DM245" s="6" t="e">
        <v>#N/A</v>
      </c>
      <c r="DN245" s="7" t="e">
        <v>#N/A</v>
      </c>
      <c r="DO245" s="2" t="e">
        <v>#N/A</v>
      </c>
      <c r="DP245" s="5" t="e">
        <v>#N/A</v>
      </c>
      <c r="DQ245" s="6" t="e">
        <v>#N/A</v>
      </c>
      <c r="DR245" s="7" t="e">
        <v>#N/A</v>
      </c>
      <c r="DS245" s="2" t="e">
        <v>#N/A</v>
      </c>
      <c r="DT245" s="5" t="e">
        <v>#N/A</v>
      </c>
      <c r="DU245" s="6" t="e">
        <v>#N/A</v>
      </c>
      <c r="DV245" s="7" t="e">
        <v>#N/A</v>
      </c>
      <c r="DW245" s="2" t="e">
        <v>#N/A</v>
      </c>
      <c r="DX245" s="5" t="e">
        <v>#N/A</v>
      </c>
      <c r="DY245" s="6" t="e">
        <v>#N/A</v>
      </c>
      <c r="DZ245" s="7" t="e">
        <v>#N/A</v>
      </c>
      <c r="EA245" s="2" t="e">
        <v>#N/A</v>
      </c>
      <c r="EB245" s="5" t="e">
        <v>#N/A</v>
      </c>
      <c r="EC245" s="6" t="e">
        <v>#N/A</v>
      </c>
      <c r="ED245" s="7" t="e">
        <v>#N/A</v>
      </c>
      <c r="EE245" s="2" t="e">
        <v>#N/A</v>
      </c>
      <c r="EF245" s="5" t="e">
        <v>#N/A</v>
      </c>
      <c r="EG245" s="6" t="e">
        <v>#N/A</v>
      </c>
      <c r="EH245" s="7" t="e">
        <v>#N/A</v>
      </c>
      <c r="EI245" s="2" t="e">
        <v>#N/A</v>
      </c>
      <c r="EJ245" s="5" t="e">
        <v>#N/A</v>
      </c>
      <c r="EK245" s="6" t="e">
        <v>#N/A</v>
      </c>
      <c r="EL245" s="7" t="e">
        <v>#N/A</v>
      </c>
      <c r="EM245" s="2" t="e">
        <v>#N/A</v>
      </c>
      <c r="EN245" s="5" t="e">
        <v>#N/A</v>
      </c>
      <c r="EO245" s="6" t="e">
        <v>#N/A</v>
      </c>
      <c r="EP245" s="7" t="e">
        <v>#N/A</v>
      </c>
      <c r="EQ245" s="2" t="e">
        <v>#N/A</v>
      </c>
      <c r="ER245" s="5" t="e">
        <v>#N/A</v>
      </c>
      <c r="ES245" s="6" t="e">
        <v>#N/A</v>
      </c>
      <c r="ET245" s="7" t="e">
        <v>#N/A</v>
      </c>
      <c r="EU245" s="2" t="e">
        <v>#N/A</v>
      </c>
      <c r="EV245" s="5" t="e">
        <v>#N/A</v>
      </c>
      <c r="EW245" s="6" t="e">
        <v>#N/A</v>
      </c>
      <c r="EX245" s="7" t="e">
        <v>#N/A</v>
      </c>
      <c r="EY245" s="2" t="e">
        <v>#N/A</v>
      </c>
      <c r="EZ245" s="5" t="e">
        <v>#N/A</v>
      </c>
      <c r="FA245" s="6" t="e">
        <v>#N/A</v>
      </c>
      <c r="FB245" s="7" t="e">
        <v>#N/A</v>
      </c>
      <c r="FC245" s="2" t="e">
        <v>#N/A</v>
      </c>
      <c r="FD245" s="5" t="e">
        <v>#N/A</v>
      </c>
      <c r="FE245" s="6" t="e">
        <v>#N/A</v>
      </c>
      <c r="FF245" s="7" t="e">
        <v>#N/A</v>
      </c>
    </row>
    <row r="246" spans="2:162">
      <c r="B246" s="2" t="e">
        <f>IF('[1]Service Rank in each comparison'!D247="","",'[1]Service Rank in each comparison'!$C247)</f>
        <v>#N/A</v>
      </c>
      <c r="C246" s="5" t="e">
        <f>'[1]Service Rank in each comparison'!D247</f>
        <v>#N/A</v>
      </c>
      <c r="D246" s="6" t="e">
        <f>IF('[1]Service Rank in each comparison'!E247="","",'[1]Service Rank in each comparison'!E247)</f>
        <v>#N/A</v>
      </c>
      <c r="E246" s="7" t="e">
        <f t="shared" si="60"/>
        <v>#N/A</v>
      </c>
      <c r="F246" s="2" t="e">
        <f>IF('[1]Service Rank in each comparison'!F247="","",'[1]Service Rank in each comparison'!$C247)</f>
        <v>#N/A</v>
      </c>
      <c r="G246" s="5" t="e">
        <f>'[1]Service Rank in each comparison'!F247</f>
        <v>#N/A</v>
      </c>
      <c r="H246" s="6" t="e">
        <f>'[1]Service Rank in each comparison'!G247</f>
        <v>#N/A</v>
      </c>
      <c r="I246" s="7" t="e">
        <f t="shared" si="61"/>
        <v>#N/A</v>
      </c>
      <c r="J246" s="2" t="e">
        <f>IF('[1]Service Rank in each comparison'!H247="","",'[1]Service Rank in each comparison'!$C247)</f>
        <v>#N/A</v>
      </c>
      <c r="K246" s="5" t="e">
        <f>'[1]Service Rank in each comparison'!H247</f>
        <v>#N/A</v>
      </c>
      <c r="L246" s="6" t="e">
        <f>'[1]Service Rank in each comparison'!I247</f>
        <v>#N/A</v>
      </c>
      <c r="M246" s="7" t="e">
        <f t="shared" si="62"/>
        <v>#N/A</v>
      </c>
      <c r="N246" s="2" t="e">
        <f>IF('[1]Service Rank in each comparison'!J247="","",'[1]Service Rank in each comparison'!$C247)</f>
        <v>#N/A</v>
      </c>
      <c r="O246" s="5" t="e">
        <f>'[1]Service Rank in each comparison'!J247</f>
        <v>#N/A</v>
      </c>
      <c r="P246" s="6" t="e">
        <f>'[1]Service Rank in each comparison'!K247</f>
        <v>#N/A</v>
      </c>
      <c r="Q246" s="7" t="e">
        <f t="shared" si="63"/>
        <v>#N/A</v>
      </c>
      <c r="R246" s="2" t="e">
        <f>IF('[1]Service Rank in each comparison'!L247="","",'[1]Service Rank in each comparison'!$C247)</f>
        <v>#N/A</v>
      </c>
      <c r="S246" s="5" t="e">
        <f>'[1]Service Rank in each comparison'!L247</f>
        <v>#N/A</v>
      </c>
      <c r="T246" s="6" t="e">
        <f>'[1]Service Rank in each comparison'!M247</f>
        <v>#N/A</v>
      </c>
      <c r="U246" s="7" t="e">
        <f t="shared" si="64"/>
        <v>#N/A</v>
      </c>
      <c r="V246" s="2" t="e">
        <f>IF('[1]Service Rank in each comparison'!N247="","",'[1]Service Rank in each comparison'!$C247)</f>
        <v>#N/A</v>
      </c>
      <c r="W246" s="5" t="e">
        <f>'[1]Service Rank in each comparison'!N247</f>
        <v>#N/A</v>
      </c>
      <c r="X246" s="6" t="e">
        <f>'[1]Service Rank in each comparison'!O247</f>
        <v>#N/A</v>
      </c>
      <c r="Y246" s="7" t="e">
        <f t="shared" si="65"/>
        <v>#N/A</v>
      </c>
      <c r="Z246" s="2" t="e">
        <f>IF('[1]Service Rank in each comparison'!P247="","",'[1]Service Rank in each comparison'!$C247)</f>
        <v>#N/A</v>
      </c>
      <c r="AA246" s="5" t="e">
        <f>'[1]Service Rank in each comparison'!P247</f>
        <v>#N/A</v>
      </c>
      <c r="AB246" s="6" t="e">
        <f>'[1]Service Rank in each comparison'!Q247</f>
        <v>#N/A</v>
      </c>
      <c r="AC246" s="7" t="e">
        <f t="shared" si="66"/>
        <v>#N/A</v>
      </c>
      <c r="AD246" s="2" t="e">
        <f>IF('[1]Service Rank in each comparison'!R247="","",'[1]Service Rank in each comparison'!$C247)</f>
        <v>#N/A</v>
      </c>
      <c r="AE246" s="5" t="e">
        <f>'[1]Service Rank in each comparison'!R247</f>
        <v>#N/A</v>
      </c>
      <c r="AF246" s="6" t="e">
        <f>'[1]Service Rank in each comparison'!S247</f>
        <v>#N/A</v>
      </c>
      <c r="AG246" s="7" t="e">
        <f t="shared" si="67"/>
        <v>#N/A</v>
      </c>
      <c r="AH246" s="2" t="e">
        <f>IF('[1]Service Rank in each comparison'!T247="","",'[1]Service Rank in each comparison'!$C247)</f>
        <v>#N/A</v>
      </c>
      <c r="AI246" s="5" t="e">
        <f>'[1]Service Rank in each comparison'!T247</f>
        <v>#N/A</v>
      </c>
      <c r="AJ246" s="6" t="e">
        <f>'[1]Service Rank in each comparison'!U247</f>
        <v>#N/A</v>
      </c>
      <c r="AK246" s="7" t="e">
        <f t="shared" si="68"/>
        <v>#N/A</v>
      </c>
      <c r="AL246" s="2" t="e">
        <f>IF('[1]Service Rank in each comparison'!V247="","",'[1]Service Rank in each comparison'!$C247)</f>
        <v>#N/A</v>
      </c>
      <c r="AM246" s="5" t="e">
        <f>'[1]Service Rank in each comparison'!V247</f>
        <v>#N/A</v>
      </c>
      <c r="AN246" s="6" t="e">
        <f>'[1]Service Rank in each comparison'!W247</f>
        <v>#N/A</v>
      </c>
      <c r="AO246" s="7" t="e">
        <f t="shared" si="69"/>
        <v>#N/A</v>
      </c>
      <c r="AP246" s="2" t="e">
        <f>IF('[1]Service Rank in each comparison'!X247="","",'[1]Service Rank in each comparison'!$C247)</f>
        <v>#N/A</v>
      </c>
      <c r="AQ246" s="5" t="e">
        <f>'[1]Service Rank in each comparison'!X247</f>
        <v>#N/A</v>
      </c>
      <c r="AR246" s="6" t="e">
        <f>'[1]Service Rank in each comparison'!Y247</f>
        <v>#N/A</v>
      </c>
      <c r="AS246" s="7" t="e">
        <f t="shared" si="70"/>
        <v>#N/A</v>
      </c>
      <c r="AT246" s="2" t="e">
        <f>IF('[1]Service Rank in each comparison'!Z247="","",'[1]Service Rank in each comparison'!$C247)</f>
        <v>#N/A</v>
      </c>
      <c r="AU246" s="5" t="e">
        <f>'[1]Service Rank in each comparison'!Z247</f>
        <v>#N/A</v>
      </c>
      <c r="AV246" s="6" t="e">
        <f>'[1]Service Rank in each comparison'!AA247</f>
        <v>#N/A</v>
      </c>
      <c r="AW246" s="7" t="e">
        <f t="shared" si="71"/>
        <v>#N/A</v>
      </c>
      <c r="AX246" s="2" t="e">
        <f>IF('[1]Service Rank in each comparison'!AB247="","",'[1]Service Rank in each comparison'!$C247)</f>
        <v>#N/A</v>
      </c>
      <c r="AY246" s="5" t="e">
        <f>'[1]Service Rank in each comparison'!AB247</f>
        <v>#N/A</v>
      </c>
      <c r="AZ246" s="6" t="e">
        <f>'[1]Service Rank in each comparison'!AC247</f>
        <v>#N/A</v>
      </c>
      <c r="BA246" s="7" t="e">
        <f t="shared" si="72"/>
        <v>#N/A</v>
      </c>
      <c r="BB246" s="2" t="e">
        <f>IF('[1]Service Rank in each comparison'!AD247="","",'[1]Service Rank in each comparison'!$C247)</f>
        <v>#N/A</v>
      </c>
      <c r="BC246" s="5" t="e">
        <f>'[1]Service Rank in each comparison'!AD247</f>
        <v>#N/A</v>
      </c>
      <c r="BD246" s="6" t="e">
        <f>'[1]Service Rank in each comparison'!AE247</f>
        <v>#N/A</v>
      </c>
      <c r="BE246" s="7" t="e">
        <f t="shared" si="73"/>
        <v>#N/A</v>
      </c>
      <c r="BF246" s="2" t="e">
        <f>IF('[1]Service Rank in each comparison'!AF247="","",'[1]Service Rank in each comparison'!$C247)</f>
        <v>#N/A</v>
      </c>
      <c r="BG246" s="5" t="e">
        <f>'[1]Service Rank in each comparison'!AF247</f>
        <v>#N/A</v>
      </c>
      <c r="BH246" s="6" t="e">
        <f>'[1]Service Rank in each comparison'!AG247</f>
        <v>#N/A</v>
      </c>
      <c r="BI246" s="7" t="e">
        <f t="shared" si="74"/>
        <v>#N/A</v>
      </c>
      <c r="BJ246" s="2" t="e">
        <f>IF('[1]Service Rank in each comparison'!AH247="","",'[1]Service Rank in each comparison'!$C247)</f>
        <v>#N/A</v>
      </c>
      <c r="BK246" s="5" t="e">
        <f>'[1]Service Rank in each comparison'!AH247</f>
        <v>#N/A</v>
      </c>
      <c r="BL246" s="6" t="e">
        <f>'[1]Service Rank in each comparison'!AI247</f>
        <v>#N/A</v>
      </c>
      <c r="BM246" s="7" t="e">
        <f t="shared" si="75"/>
        <v>#N/A</v>
      </c>
      <c r="BN246" s="2" t="e">
        <f>IF('[1]Service Rank in each comparison'!AJ247="","",'[1]Service Rank in each comparison'!$C247)</f>
        <v>#N/A</v>
      </c>
      <c r="BO246" s="5" t="e">
        <f>'[1]Service Rank in each comparison'!AJ247</f>
        <v>#N/A</v>
      </c>
      <c r="BP246" s="6" t="e">
        <f>'[1]Service Rank in each comparison'!AK247</f>
        <v>#N/A</v>
      </c>
      <c r="BQ246" s="7" t="e">
        <f t="shared" si="76"/>
        <v>#N/A</v>
      </c>
      <c r="BR246" s="2" t="e">
        <f>IF('[1]Service Rank in each comparison'!AL247="","",'[1]Service Rank in each comparison'!$C247)</f>
        <v>#N/A</v>
      </c>
      <c r="BS246" s="5" t="e">
        <f>'[1]Service Rank in each comparison'!AL247</f>
        <v>#N/A</v>
      </c>
      <c r="BT246" s="6" t="e">
        <f>'[1]Service Rank in each comparison'!AM247</f>
        <v>#N/A</v>
      </c>
      <c r="BU246" s="7" t="e">
        <f t="shared" si="77"/>
        <v>#N/A</v>
      </c>
      <c r="BV246" s="2" t="e">
        <f>IF('[1]Service Rank in each comparison'!AN247="","",'[1]Service Rank in each comparison'!$C247)</f>
        <v>#N/A</v>
      </c>
      <c r="BW246" s="5" t="e">
        <f>'[1]Service Rank in each comparison'!AN247</f>
        <v>#N/A</v>
      </c>
      <c r="BX246" s="6" t="e">
        <f>'[1]Service Rank in each comparison'!AO247</f>
        <v>#N/A</v>
      </c>
      <c r="BY246" s="7" t="e">
        <f t="shared" si="78"/>
        <v>#N/A</v>
      </c>
      <c r="BZ246" s="2" t="e">
        <f>IF('[1]Service Rank in each comparison'!AP247="","",'[1]Service Rank in each comparison'!$C247)</f>
        <v>#N/A</v>
      </c>
      <c r="CA246" s="5" t="e">
        <f>'[1]Service Rank in each comparison'!AP247</f>
        <v>#N/A</v>
      </c>
      <c r="CB246" s="6" t="e">
        <f>'[1]Service Rank in each comparison'!AQ247</f>
        <v>#N/A</v>
      </c>
      <c r="CC246" s="7" t="e">
        <f t="shared" si="79"/>
        <v>#N/A</v>
      </c>
      <c r="CE246" s="2" t="e">
        <v>#N/A</v>
      </c>
      <c r="CF246" s="5" t="e">
        <v>#N/A</v>
      </c>
      <c r="CG246" s="6" t="e">
        <v>#N/A</v>
      </c>
      <c r="CH246" s="7" t="e">
        <v>#N/A</v>
      </c>
      <c r="CI246" s="2" t="e">
        <v>#N/A</v>
      </c>
      <c r="CJ246" s="5" t="e">
        <v>#N/A</v>
      </c>
      <c r="CK246" s="6" t="e">
        <v>#N/A</v>
      </c>
      <c r="CL246" s="7" t="e">
        <v>#N/A</v>
      </c>
      <c r="CM246" s="2" t="e">
        <v>#N/A</v>
      </c>
      <c r="CN246" s="5" t="e">
        <v>#N/A</v>
      </c>
      <c r="CO246" s="6" t="e">
        <v>#N/A</v>
      </c>
      <c r="CP246" s="7" t="e">
        <v>#N/A</v>
      </c>
      <c r="CQ246" s="2" t="e">
        <v>#N/A</v>
      </c>
      <c r="CR246" s="5" t="e">
        <v>#N/A</v>
      </c>
      <c r="CS246" s="6" t="e">
        <v>#N/A</v>
      </c>
      <c r="CT246" s="7" t="e">
        <v>#N/A</v>
      </c>
      <c r="CU246" s="2" t="e">
        <v>#N/A</v>
      </c>
      <c r="CV246" s="5" t="e">
        <v>#N/A</v>
      </c>
      <c r="CW246" s="6" t="e">
        <v>#N/A</v>
      </c>
      <c r="CX246" s="7" t="e">
        <v>#N/A</v>
      </c>
      <c r="CY246" s="2" t="e">
        <v>#N/A</v>
      </c>
      <c r="CZ246" s="5" t="e">
        <v>#N/A</v>
      </c>
      <c r="DA246" s="6" t="e">
        <v>#N/A</v>
      </c>
      <c r="DB246" s="7" t="e">
        <v>#N/A</v>
      </c>
      <c r="DC246" s="2" t="e">
        <v>#N/A</v>
      </c>
      <c r="DD246" s="5" t="e">
        <v>#N/A</v>
      </c>
      <c r="DE246" s="6" t="e">
        <v>#N/A</v>
      </c>
      <c r="DF246" s="7" t="e">
        <v>#N/A</v>
      </c>
      <c r="DG246" s="2" t="e">
        <v>#N/A</v>
      </c>
      <c r="DH246" s="5" t="e">
        <v>#N/A</v>
      </c>
      <c r="DI246" s="6" t="e">
        <v>#N/A</v>
      </c>
      <c r="DJ246" s="7" t="e">
        <v>#N/A</v>
      </c>
      <c r="DK246" s="2" t="e">
        <v>#N/A</v>
      </c>
      <c r="DL246" s="5" t="e">
        <v>#N/A</v>
      </c>
      <c r="DM246" s="6" t="e">
        <v>#N/A</v>
      </c>
      <c r="DN246" s="7" t="e">
        <v>#N/A</v>
      </c>
      <c r="DO246" s="2" t="e">
        <v>#N/A</v>
      </c>
      <c r="DP246" s="5" t="e">
        <v>#N/A</v>
      </c>
      <c r="DQ246" s="6" t="e">
        <v>#N/A</v>
      </c>
      <c r="DR246" s="7" t="e">
        <v>#N/A</v>
      </c>
      <c r="DS246" s="2" t="e">
        <v>#N/A</v>
      </c>
      <c r="DT246" s="5" t="e">
        <v>#N/A</v>
      </c>
      <c r="DU246" s="6" t="e">
        <v>#N/A</v>
      </c>
      <c r="DV246" s="7" t="e">
        <v>#N/A</v>
      </c>
      <c r="DW246" s="2" t="e">
        <v>#N/A</v>
      </c>
      <c r="DX246" s="5" t="e">
        <v>#N/A</v>
      </c>
      <c r="DY246" s="6" t="e">
        <v>#N/A</v>
      </c>
      <c r="DZ246" s="7" t="e">
        <v>#N/A</v>
      </c>
      <c r="EA246" s="2" t="e">
        <v>#N/A</v>
      </c>
      <c r="EB246" s="5" t="e">
        <v>#N/A</v>
      </c>
      <c r="EC246" s="6" t="e">
        <v>#N/A</v>
      </c>
      <c r="ED246" s="7" t="e">
        <v>#N/A</v>
      </c>
      <c r="EE246" s="2" t="e">
        <v>#N/A</v>
      </c>
      <c r="EF246" s="5" t="e">
        <v>#N/A</v>
      </c>
      <c r="EG246" s="6" t="e">
        <v>#N/A</v>
      </c>
      <c r="EH246" s="7" t="e">
        <v>#N/A</v>
      </c>
      <c r="EI246" s="2" t="e">
        <v>#N/A</v>
      </c>
      <c r="EJ246" s="5" t="e">
        <v>#N/A</v>
      </c>
      <c r="EK246" s="6" t="e">
        <v>#N/A</v>
      </c>
      <c r="EL246" s="7" t="e">
        <v>#N/A</v>
      </c>
      <c r="EM246" s="2" t="e">
        <v>#N/A</v>
      </c>
      <c r="EN246" s="5" t="e">
        <v>#N/A</v>
      </c>
      <c r="EO246" s="6" t="e">
        <v>#N/A</v>
      </c>
      <c r="EP246" s="7" t="e">
        <v>#N/A</v>
      </c>
      <c r="EQ246" s="2" t="e">
        <v>#N/A</v>
      </c>
      <c r="ER246" s="5" t="e">
        <v>#N/A</v>
      </c>
      <c r="ES246" s="6" t="e">
        <v>#N/A</v>
      </c>
      <c r="ET246" s="7" t="e">
        <v>#N/A</v>
      </c>
      <c r="EU246" s="2" t="e">
        <v>#N/A</v>
      </c>
      <c r="EV246" s="5" t="e">
        <v>#N/A</v>
      </c>
      <c r="EW246" s="6" t="e">
        <v>#N/A</v>
      </c>
      <c r="EX246" s="7" t="e">
        <v>#N/A</v>
      </c>
      <c r="EY246" s="2" t="e">
        <v>#N/A</v>
      </c>
      <c r="EZ246" s="5" t="e">
        <v>#N/A</v>
      </c>
      <c r="FA246" s="6" t="e">
        <v>#N/A</v>
      </c>
      <c r="FB246" s="7" t="e">
        <v>#N/A</v>
      </c>
      <c r="FC246" s="2" t="e">
        <v>#N/A</v>
      </c>
      <c r="FD246" s="5" t="e">
        <v>#N/A</v>
      </c>
      <c r="FE246" s="6" t="e">
        <v>#N/A</v>
      </c>
      <c r="FF246" s="7" t="e">
        <v>#N/A</v>
      </c>
    </row>
    <row r="247" spans="2:162">
      <c r="B247" s="2" t="e">
        <f>IF('[1]Service Rank in each comparison'!D248="","",'[1]Service Rank in each comparison'!$C248)</f>
        <v>#N/A</v>
      </c>
      <c r="C247" s="5" t="e">
        <f>'[1]Service Rank in each comparison'!D248</f>
        <v>#N/A</v>
      </c>
      <c r="D247" s="6" t="e">
        <f>IF('[1]Service Rank in each comparison'!E248="","",'[1]Service Rank in each comparison'!E248)</f>
        <v>#N/A</v>
      </c>
      <c r="E247" s="7" t="e">
        <f t="shared" si="60"/>
        <v>#N/A</v>
      </c>
      <c r="F247" s="2" t="e">
        <f>IF('[1]Service Rank in each comparison'!F248="","",'[1]Service Rank in each comparison'!$C248)</f>
        <v>#N/A</v>
      </c>
      <c r="G247" s="5" t="e">
        <f>'[1]Service Rank in each comparison'!F248</f>
        <v>#N/A</v>
      </c>
      <c r="H247" s="6" t="e">
        <f>'[1]Service Rank in each comparison'!G248</f>
        <v>#N/A</v>
      </c>
      <c r="I247" s="7" t="e">
        <f t="shared" si="61"/>
        <v>#N/A</v>
      </c>
      <c r="J247" s="2" t="e">
        <f>IF('[1]Service Rank in each comparison'!H248="","",'[1]Service Rank in each comparison'!$C248)</f>
        <v>#N/A</v>
      </c>
      <c r="K247" s="5" t="e">
        <f>'[1]Service Rank in each comparison'!H248</f>
        <v>#N/A</v>
      </c>
      <c r="L247" s="6" t="e">
        <f>'[1]Service Rank in each comparison'!I248</f>
        <v>#N/A</v>
      </c>
      <c r="M247" s="7" t="e">
        <f t="shared" si="62"/>
        <v>#N/A</v>
      </c>
      <c r="N247" s="2" t="e">
        <f>IF('[1]Service Rank in each comparison'!J248="","",'[1]Service Rank in each comparison'!$C248)</f>
        <v>#N/A</v>
      </c>
      <c r="O247" s="5" t="e">
        <f>'[1]Service Rank in each comparison'!J248</f>
        <v>#N/A</v>
      </c>
      <c r="P247" s="6" t="e">
        <f>'[1]Service Rank in each comparison'!K248</f>
        <v>#N/A</v>
      </c>
      <c r="Q247" s="7" t="e">
        <f t="shared" si="63"/>
        <v>#N/A</v>
      </c>
      <c r="R247" s="2" t="e">
        <f>IF('[1]Service Rank in each comparison'!L248="","",'[1]Service Rank in each comparison'!$C248)</f>
        <v>#N/A</v>
      </c>
      <c r="S247" s="5" t="e">
        <f>'[1]Service Rank in each comparison'!L248</f>
        <v>#N/A</v>
      </c>
      <c r="T247" s="6" t="e">
        <f>'[1]Service Rank in each comparison'!M248</f>
        <v>#N/A</v>
      </c>
      <c r="U247" s="7" t="e">
        <f t="shared" si="64"/>
        <v>#N/A</v>
      </c>
      <c r="V247" s="2" t="e">
        <f>IF('[1]Service Rank in each comparison'!N248="","",'[1]Service Rank in each comparison'!$C248)</f>
        <v>#N/A</v>
      </c>
      <c r="W247" s="5" t="e">
        <f>'[1]Service Rank in each comparison'!N248</f>
        <v>#N/A</v>
      </c>
      <c r="X247" s="6" t="e">
        <f>'[1]Service Rank in each comparison'!O248</f>
        <v>#N/A</v>
      </c>
      <c r="Y247" s="7" t="e">
        <f t="shared" si="65"/>
        <v>#N/A</v>
      </c>
      <c r="Z247" s="2" t="e">
        <f>IF('[1]Service Rank in each comparison'!P248="","",'[1]Service Rank in each comparison'!$C248)</f>
        <v>#N/A</v>
      </c>
      <c r="AA247" s="5" t="e">
        <f>'[1]Service Rank in each comparison'!P248</f>
        <v>#N/A</v>
      </c>
      <c r="AB247" s="6" t="e">
        <f>'[1]Service Rank in each comparison'!Q248</f>
        <v>#N/A</v>
      </c>
      <c r="AC247" s="7" t="e">
        <f t="shared" si="66"/>
        <v>#N/A</v>
      </c>
      <c r="AD247" s="2" t="e">
        <f>IF('[1]Service Rank in each comparison'!R248="","",'[1]Service Rank in each comparison'!$C248)</f>
        <v>#N/A</v>
      </c>
      <c r="AE247" s="5" t="e">
        <f>'[1]Service Rank in each comparison'!R248</f>
        <v>#N/A</v>
      </c>
      <c r="AF247" s="6" t="e">
        <f>'[1]Service Rank in each comparison'!S248</f>
        <v>#N/A</v>
      </c>
      <c r="AG247" s="7" t="e">
        <f t="shared" si="67"/>
        <v>#N/A</v>
      </c>
      <c r="AH247" s="2" t="e">
        <f>IF('[1]Service Rank in each comparison'!T248="","",'[1]Service Rank in each comparison'!$C248)</f>
        <v>#N/A</v>
      </c>
      <c r="AI247" s="5" t="e">
        <f>'[1]Service Rank in each comparison'!T248</f>
        <v>#N/A</v>
      </c>
      <c r="AJ247" s="6" t="e">
        <f>'[1]Service Rank in each comparison'!U248</f>
        <v>#N/A</v>
      </c>
      <c r="AK247" s="7" t="e">
        <f t="shared" si="68"/>
        <v>#N/A</v>
      </c>
      <c r="AL247" s="2" t="e">
        <f>IF('[1]Service Rank in each comparison'!V248="","",'[1]Service Rank in each comparison'!$C248)</f>
        <v>#N/A</v>
      </c>
      <c r="AM247" s="5" t="e">
        <f>'[1]Service Rank in each comparison'!V248</f>
        <v>#N/A</v>
      </c>
      <c r="AN247" s="6" t="e">
        <f>'[1]Service Rank in each comparison'!W248</f>
        <v>#N/A</v>
      </c>
      <c r="AO247" s="7" t="e">
        <f t="shared" si="69"/>
        <v>#N/A</v>
      </c>
      <c r="AP247" s="2" t="e">
        <f>IF('[1]Service Rank in each comparison'!X248="","",'[1]Service Rank in each comparison'!$C248)</f>
        <v>#N/A</v>
      </c>
      <c r="AQ247" s="5" t="e">
        <f>'[1]Service Rank in each comparison'!X248</f>
        <v>#N/A</v>
      </c>
      <c r="AR247" s="6" t="e">
        <f>'[1]Service Rank in each comparison'!Y248</f>
        <v>#N/A</v>
      </c>
      <c r="AS247" s="7" t="e">
        <f t="shared" si="70"/>
        <v>#N/A</v>
      </c>
      <c r="AT247" s="2" t="e">
        <f>IF('[1]Service Rank in each comparison'!Z248="","",'[1]Service Rank in each comparison'!$C248)</f>
        <v>#N/A</v>
      </c>
      <c r="AU247" s="5" t="e">
        <f>'[1]Service Rank in each comparison'!Z248</f>
        <v>#N/A</v>
      </c>
      <c r="AV247" s="6" t="e">
        <f>'[1]Service Rank in each comparison'!AA248</f>
        <v>#N/A</v>
      </c>
      <c r="AW247" s="7" t="e">
        <f t="shared" si="71"/>
        <v>#N/A</v>
      </c>
      <c r="AX247" s="2" t="e">
        <f>IF('[1]Service Rank in each comparison'!AB248="","",'[1]Service Rank in each comparison'!$C248)</f>
        <v>#N/A</v>
      </c>
      <c r="AY247" s="5" t="e">
        <f>'[1]Service Rank in each comparison'!AB248</f>
        <v>#N/A</v>
      </c>
      <c r="AZ247" s="6" t="e">
        <f>'[1]Service Rank in each comparison'!AC248</f>
        <v>#N/A</v>
      </c>
      <c r="BA247" s="7" t="e">
        <f t="shared" si="72"/>
        <v>#N/A</v>
      </c>
      <c r="BB247" s="2" t="e">
        <f>IF('[1]Service Rank in each comparison'!AD248="","",'[1]Service Rank in each comparison'!$C248)</f>
        <v>#N/A</v>
      </c>
      <c r="BC247" s="5" t="e">
        <f>'[1]Service Rank in each comparison'!AD248</f>
        <v>#N/A</v>
      </c>
      <c r="BD247" s="6" t="e">
        <f>'[1]Service Rank in each comparison'!AE248</f>
        <v>#N/A</v>
      </c>
      <c r="BE247" s="7" t="e">
        <f t="shared" si="73"/>
        <v>#N/A</v>
      </c>
      <c r="BF247" s="2" t="e">
        <f>IF('[1]Service Rank in each comparison'!AF248="","",'[1]Service Rank in each comparison'!$C248)</f>
        <v>#N/A</v>
      </c>
      <c r="BG247" s="5" t="e">
        <f>'[1]Service Rank in each comparison'!AF248</f>
        <v>#N/A</v>
      </c>
      <c r="BH247" s="6" t="e">
        <f>'[1]Service Rank in each comparison'!AG248</f>
        <v>#N/A</v>
      </c>
      <c r="BI247" s="7" t="e">
        <f t="shared" si="74"/>
        <v>#N/A</v>
      </c>
      <c r="BJ247" s="2" t="e">
        <f>IF('[1]Service Rank in each comparison'!AH248="","",'[1]Service Rank in each comparison'!$C248)</f>
        <v>#N/A</v>
      </c>
      <c r="BK247" s="5" t="e">
        <f>'[1]Service Rank in each comparison'!AH248</f>
        <v>#N/A</v>
      </c>
      <c r="BL247" s="6" t="e">
        <f>'[1]Service Rank in each comparison'!AI248</f>
        <v>#N/A</v>
      </c>
      <c r="BM247" s="7" t="e">
        <f t="shared" si="75"/>
        <v>#N/A</v>
      </c>
      <c r="BN247" s="2" t="e">
        <f>IF('[1]Service Rank in each comparison'!AJ248="","",'[1]Service Rank in each comparison'!$C248)</f>
        <v>#N/A</v>
      </c>
      <c r="BO247" s="5" t="e">
        <f>'[1]Service Rank in each comparison'!AJ248</f>
        <v>#N/A</v>
      </c>
      <c r="BP247" s="6" t="e">
        <f>'[1]Service Rank in each comparison'!AK248</f>
        <v>#N/A</v>
      </c>
      <c r="BQ247" s="7" t="e">
        <f t="shared" si="76"/>
        <v>#N/A</v>
      </c>
      <c r="BR247" s="2" t="e">
        <f>IF('[1]Service Rank in each comparison'!AL248="","",'[1]Service Rank in each comparison'!$C248)</f>
        <v>#N/A</v>
      </c>
      <c r="BS247" s="5" t="e">
        <f>'[1]Service Rank in each comparison'!AL248</f>
        <v>#N/A</v>
      </c>
      <c r="BT247" s="6" t="e">
        <f>'[1]Service Rank in each comparison'!AM248</f>
        <v>#N/A</v>
      </c>
      <c r="BU247" s="7" t="e">
        <f t="shared" si="77"/>
        <v>#N/A</v>
      </c>
      <c r="BV247" s="2" t="e">
        <f>IF('[1]Service Rank in each comparison'!AN248="","",'[1]Service Rank in each comparison'!$C248)</f>
        <v>#N/A</v>
      </c>
      <c r="BW247" s="5" t="e">
        <f>'[1]Service Rank in each comparison'!AN248</f>
        <v>#N/A</v>
      </c>
      <c r="BX247" s="6" t="e">
        <f>'[1]Service Rank in each comparison'!AO248</f>
        <v>#N/A</v>
      </c>
      <c r="BY247" s="7" t="e">
        <f t="shared" si="78"/>
        <v>#N/A</v>
      </c>
      <c r="BZ247" s="2" t="e">
        <f>IF('[1]Service Rank in each comparison'!AP248="","",'[1]Service Rank in each comparison'!$C248)</f>
        <v>#N/A</v>
      </c>
      <c r="CA247" s="5" t="e">
        <f>'[1]Service Rank in each comparison'!AP248</f>
        <v>#N/A</v>
      </c>
      <c r="CB247" s="6" t="e">
        <f>'[1]Service Rank in each comparison'!AQ248</f>
        <v>#N/A</v>
      </c>
      <c r="CC247" s="7" t="e">
        <f t="shared" si="79"/>
        <v>#N/A</v>
      </c>
      <c r="CE247" s="2" t="e">
        <v>#N/A</v>
      </c>
      <c r="CF247" s="5" t="e">
        <v>#N/A</v>
      </c>
      <c r="CG247" s="6" t="e">
        <v>#N/A</v>
      </c>
      <c r="CH247" s="7" t="e">
        <v>#N/A</v>
      </c>
      <c r="CI247" s="2" t="e">
        <v>#N/A</v>
      </c>
      <c r="CJ247" s="5" t="e">
        <v>#N/A</v>
      </c>
      <c r="CK247" s="6" t="e">
        <v>#N/A</v>
      </c>
      <c r="CL247" s="7" t="e">
        <v>#N/A</v>
      </c>
      <c r="CM247" s="2" t="e">
        <v>#N/A</v>
      </c>
      <c r="CN247" s="5" t="e">
        <v>#N/A</v>
      </c>
      <c r="CO247" s="6" t="e">
        <v>#N/A</v>
      </c>
      <c r="CP247" s="7" t="e">
        <v>#N/A</v>
      </c>
      <c r="CQ247" s="2" t="e">
        <v>#N/A</v>
      </c>
      <c r="CR247" s="5" t="e">
        <v>#N/A</v>
      </c>
      <c r="CS247" s="6" t="e">
        <v>#N/A</v>
      </c>
      <c r="CT247" s="7" t="e">
        <v>#N/A</v>
      </c>
      <c r="CU247" s="2" t="e">
        <v>#N/A</v>
      </c>
      <c r="CV247" s="5" t="e">
        <v>#N/A</v>
      </c>
      <c r="CW247" s="6" t="e">
        <v>#N/A</v>
      </c>
      <c r="CX247" s="7" t="e">
        <v>#N/A</v>
      </c>
      <c r="CY247" s="2" t="e">
        <v>#N/A</v>
      </c>
      <c r="CZ247" s="5" t="e">
        <v>#N/A</v>
      </c>
      <c r="DA247" s="6" t="e">
        <v>#N/A</v>
      </c>
      <c r="DB247" s="7" t="e">
        <v>#N/A</v>
      </c>
      <c r="DC247" s="2" t="e">
        <v>#N/A</v>
      </c>
      <c r="DD247" s="5" t="e">
        <v>#N/A</v>
      </c>
      <c r="DE247" s="6" t="e">
        <v>#N/A</v>
      </c>
      <c r="DF247" s="7" t="e">
        <v>#N/A</v>
      </c>
      <c r="DG247" s="2" t="e">
        <v>#N/A</v>
      </c>
      <c r="DH247" s="5" t="e">
        <v>#N/A</v>
      </c>
      <c r="DI247" s="6" t="e">
        <v>#N/A</v>
      </c>
      <c r="DJ247" s="7" t="e">
        <v>#N/A</v>
      </c>
      <c r="DK247" s="2" t="e">
        <v>#N/A</v>
      </c>
      <c r="DL247" s="5" t="e">
        <v>#N/A</v>
      </c>
      <c r="DM247" s="6" t="e">
        <v>#N/A</v>
      </c>
      <c r="DN247" s="7" t="e">
        <v>#N/A</v>
      </c>
      <c r="DO247" s="2" t="e">
        <v>#N/A</v>
      </c>
      <c r="DP247" s="5" t="e">
        <v>#N/A</v>
      </c>
      <c r="DQ247" s="6" t="e">
        <v>#N/A</v>
      </c>
      <c r="DR247" s="7" t="e">
        <v>#N/A</v>
      </c>
      <c r="DS247" s="2" t="e">
        <v>#N/A</v>
      </c>
      <c r="DT247" s="5" t="e">
        <v>#N/A</v>
      </c>
      <c r="DU247" s="6" t="e">
        <v>#N/A</v>
      </c>
      <c r="DV247" s="7" t="e">
        <v>#N/A</v>
      </c>
      <c r="DW247" s="2" t="e">
        <v>#N/A</v>
      </c>
      <c r="DX247" s="5" t="e">
        <v>#N/A</v>
      </c>
      <c r="DY247" s="6" t="e">
        <v>#N/A</v>
      </c>
      <c r="DZ247" s="7" t="e">
        <v>#N/A</v>
      </c>
      <c r="EA247" s="2" t="e">
        <v>#N/A</v>
      </c>
      <c r="EB247" s="5" t="e">
        <v>#N/A</v>
      </c>
      <c r="EC247" s="6" t="e">
        <v>#N/A</v>
      </c>
      <c r="ED247" s="7" t="e">
        <v>#N/A</v>
      </c>
      <c r="EE247" s="2" t="e">
        <v>#N/A</v>
      </c>
      <c r="EF247" s="5" t="e">
        <v>#N/A</v>
      </c>
      <c r="EG247" s="6" t="e">
        <v>#N/A</v>
      </c>
      <c r="EH247" s="7" t="e">
        <v>#N/A</v>
      </c>
      <c r="EI247" s="2" t="e">
        <v>#N/A</v>
      </c>
      <c r="EJ247" s="5" t="e">
        <v>#N/A</v>
      </c>
      <c r="EK247" s="6" t="e">
        <v>#N/A</v>
      </c>
      <c r="EL247" s="7" t="e">
        <v>#N/A</v>
      </c>
      <c r="EM247" s="2" t="e">
        <v>#N/A</v>
      </c>
      <c r="EN247" s="5" t="e">
        <v>#N/A</v>
      </c>
      <c r="EO247" s="6" t="e">
        <v>#N/A</v>
      </c>
      <c r="EP247" s="7" t="e">
        <v>#N/A</v>
      </c>
      <c r="EQ247" s="2" t="e">
        <v>#N/A</v>
      </c>
      <c r="ER247" s="5" t="e">
        <v>#N/A</v>
      </c>
      <c r="ES247" s="6" t="e">
        <v>#N/A</v>
      </c>
      <c r="ET247" s="7" t="e">
        <v>#N/A</v>
      </c>
      <c r="EU247" s="2" t="e">
        <v>#N/A</v>
      </c>
      <c r="EV247" s="5" t="e">
        <v>#N/A</v>
      </c>
      <c r="EW247" s="6" t="e">
        <v>#N/A</v>
      </c>
      <c r="EX247" s="7" t="e">
        <v>#N/A</v>
      </c>
      <c r="EY247" s="2" t="e">
        <v>#N/A</v>
      </c>
      <c r="EZ247" s="5" t="e">
        <v>#N/A</v>
      </c>
      <c r="FA247" s="6" t="e">
        <v>#N/A</v>
      </c>
      <c r="FB247" s="7" t="e">
        <v>#N/A</v>
      </c>
      <c r="FC247" s="2" t="e">
        <v>#N/A</v>
      </c>
      <c r="FD247" s="5" t="e">
        <v>#N/A</v>
      </c>
      <c r="FE247" s="6" t="e">
        <v>#N/A</v>
      </c>
      <c r="FF247" s="7" t="e">
        <v>#N/A</v>
      </c>
    </row>
    <row r="248" spans="2:162">
      <c r="B248" s="2" t="e">
        <f>IF('[1]Service Rank in each comparison'!D249="","",'[1]Service Rank in each comparison'!$C249)</f>
        <v>#N/A</v>
      </c>
      <c r="C248" s="5" t="e">
        <f>'[1]Service Rank in each comparison'!D249</f>
        <v>#N/A</v>
      </c>
      <c r="D248" s="6" t="e">
        <f>IF('[1]Service Rank in each comparison'!E249="","",'[1]Service Rank in each comparison'!E249)</f>
        <v>#N/A</v>
      </c>
      <c r="E248" s="7" t="e">
        <f t="shared" si="60"/>
        <v>#N/A</v>
      </c>
      <c r="F248" s="2" t="e">
        <f>IF('[1]Service Rank in each comparison'!F249="","",'[1]Service Rank in each comparison'!$C249)</f>
        <v>#N/A</v>
      </c>
      <c r="G248" s="5" t="e">
        <f>'[1]Service Rank in each comparison'!F249</f>
        <v>#N/A</v>
      </c>
      <c r="H248" s="6" t="e">
        <f>'[1]Service Rank in each comparison'!G249</f>
        <v>#N/A</v>
      </c>
      <c r="I248" s="7" t="e">
        <f t="shared" si="61"/>
        <v>#N/A</v>
      </c>
      <c r="J248" s="2" t="e">
        <f>IF('[1]Service Rank in each comparison'!H249="","",'[1]Service Rank in each comparison'!$C249)</f>
        <v>#N/A</v>
      </c>
      <c r="K248" s="5" t="e">
        <f>'[1]Service Rank in each comparison'!H249</f>
        <v>#N/A</v>
      </c>
      <c r="L248" s="6" t="e">
        <f>'[1]Service Rank in each comparison'!I249</f>
        <v>#N/A</v>
      </c>
      <c r="M248" s="7" t="e">
        <f t="shared" si="62"/>
        <v>#N/A</v>
      </c>
      <c r="N248" s="2" t="e">
        <f>IF('[1]Service Rank in each comparison'!J249="","",'[1]Service Rank in each comparison'!$C249)</f>
        <v>#N/A</v>
      </c>
      <c r="O248" s="5" t="e">
        <f>'[1]Service Rank in each comparison'!J249</f>
        <v>#N/A</v>
      </c>
      <c r="P248" s="6" t="e">
        <f>'[1]Service Rank in each comparison'!K249</f>
        <v>#N/A</v>
      </c>
      <c r="Q248" s="7" t="e">
        <f t="shared" si="63"/>
        <v>#N/A</v>
      </c>
      <c r="R248" s="2" t="e">
        <f>IF('[1]Service Rank in each comparison'!L249="","",'[1]Service Rank in each comparison'!$C249)</f>
        <v>#N/A</v>
      </c>
      <c r="S248" s="5" t="e">
        <f>'[1]Service Rank in each comparison'!L249</f>
        <v>#N/A</v>
      </c>
      <c r="T248" s="6" t="e">
        <f>'[1]Service Rank in each comparison'!M249</f>
        <v>#N/A</v>
      </c>
      <c r="U248" s="7" t="e">
        <f t="shared" si="64"/>
        <v>#N/A</v>
      </c>
      <c r="V248" s="2" t="e">
        <f>IF('[1]Service Rank in each comparison'!N249="","",'[1]Service Rank in each comparison'!$C249)</f>
        <v>#N/A</v>
      </c>
      <c r="W248" s="5" t="e">
        <f>'[1]Service Rank in each comparison'!N249</f>
        <v>#N/A</v>
      </c>
      <c r="X248" s="6" t="e">
        <f>'[1]Service Rank in each comparison'!O249</f>
        <v>#N/A</v>
      </c>
      <c r="Y248" s="7" t="e">
        <f t="shared" si="65"/>
        <v>#N/A</v>
      </c>
      <c r="Z248" s="2" t="e">
        <f>IF('[1]Service Rank in each comparison'!P249="","",'[1]Service Rank in each comparison'!$C249)</f>
        <v>#N/A</v>
      </c>
      <c r="AA248" s="5" t="e">
        <f>'[1]Service Rank in each comparison'!P249</f>
        <v>#N/A</v>
      </c>
      <c r="AB248" s="6" t="e">
        <f>'[1]Service Rank in each comparison'!Q249</f>
        <v>#N/A</v>
      </c>
      <c r="AC248" s="7" t="e">
        <f t="shared" si="66"/>
        <v>#N/A</v>
      </c>
      <c r="AD248" s="2" t="e">
        <f>IF('[1]Service Rank in each comparison'!R249="","",'[1]Service Rank in each comparison'!$C249)</f>
        <v>#N/A</v>
      </c>
      <c r="AE248" s="5" t="e">
        <f>'[1]Service Rank in each comparison'!R249</f>
        <v>#N/A</v>
      </c>
      <c r="AF248" s="6" t="e">
        <f>'[1]Service Rank in each comparison'!S249</f>
        <v>#N/A</v>
      </c>
      <c r="AG248" s="7" t="e">
        <f t="shared" si="67"/>
        <v>#N/A</v>
      </c>
      <c r="AH248" s="2" t="e">
        <f>IF('[1]Service Rank in each comparison'!T249="","",'[1]Service Rank in each comparison'!$C249)</f>
        <v>#N/A</v>
      </c>
      <c r="AI248" s="5" t="e">
        <f>'[1]Service Rank in each comparison'!T249</f>
        <v>#N/A</v>
      </c>
      <c r="AJ248" s="6" t="e">
        <f>'[1]Service Rank in each comparison'!U249</f>
        <v>#N/A</v>
      </c>
      <c r="AK248" s="7" t="e">
        <f t="shared" si="68"/>
        <v>#N/A</v>
      </c>
      <c r="AL248" s="2" t="e">
        <f>IF('[1]Service Rank in each comparison'!V249="","",'[1]Service Rank in each comparison'!$C249)</f>
        <v>#N/A</v>
      </c>
      <c r="AM248" s="5" t="e">
        <f>'[1]Service Rank in each comparison'!V249</f>
        <v>#N/A</v>
      </c>
      <c r="AN248" s="6" t="e">
        <f>'[1]Service Rank in each comparison'!W249</f>
        <v>#N/A</v>
      </c>
      <c r="AO248" s="7" t="e">
        <f t="shared" si="69"/>
        <v>#N/A</v>
      </c>
      <c r="AP248" s="2" t="e">
        <f>IF('[1]Service Rank in each comparison'!X249="","",'[1]Service Rank in each comparison'!$C249)</f>
        <v>#N/A</v>
      </c>
      <c r="AQ248" s="5" t="e">
        <f>'[1]Service Rank in each comparison'!X249</f>
        <v>#N/A</v>
      </c>
      <c r="AR248" s="6" t="e">
        <f>'[1]Service Rank in each comparison'!Y249</f>
        <v>#N/A</v>
      </c>
      <c r="AS248" s="7" t="e">
        <f t="shared" si="70"/>
        <v>#N/A</v>
      </c>
      <c r="AT248" s="2" t="e">
        <f>IF('[1]Service Rank in each comparison'!Z249="","",'[1]Service Rank in each comparison'!$C249)</f>
        <v>#N/A</v>
      </c>
      <c r="AU248" s="5" t="e">
        <f>'[1]Service Rank in each comparison'!Z249</f>
        <v>#N/A</v>
      </c>
      <c r="AV248" s="6" t="e">
        <f>'[1]Service Rank in each comparison'!AA249</f>
        <v>#N/A</v>
      </c>
      <c r="AW248" s="7" t="e">
        <f t="shared" si="71"/>
        <v>#N/A</v>
      </c>
      <c r="AX248" s="2" t="e">
        <f>IF('[1]Service Rank in each comparison'!AB249="","",'[1]Service Rank in each comparison'!$C249)</f>
        <v>#N/A</v>
      </c>
      <c r="AY248" s="5" t="e">
        <f>'[1]Service Rank in each comparison'!AB249</f>
        <v>#N/A</v>
      </c>
      <c r="AZ248" s="6" t="e">
        <f>'[1]Service Rank in each comparison'!AC249</f>
        <v>#N/A</v>
      </c>
      <c r="BA248" s="7" t="e">
        <f t="shared" si="72"/>
        <v>#N/A</v>
      </c>
      <c r="BB248" s="2" t="e">
        <f>IF('[1]Service Rank in each comparison'!AD249="","",'[1]Service Rank in each comparison'!$C249)</f>
        <v>#N/A</v>
      </c>
      <c r="BC248" s="5" t="e">
        <f>'[1]Service Rank in each comparison'!AD249</f>
        <v>#N/A</v>
      </c>
      <c r="BD248" s="6" t="e">
        <f>'[1]Service Rank in each comparison'!AE249</f>
        <v>#N/A</v>
      </c>
      <c r="BE248" s="7" t="e">
        <f t="shared" si="73"/>
        <v>#N/A</v>
      </c>
      <c r="BF248" s="2" t="e">
        <f>IF('[1]Service Rank in each comparison'!AF249="","",'[1]Service Rank in each comparison'!$C249)</f>
        <v>#N/A</v>
      </c>
      <c r="BG248" s="5" t="e">
        <f>'[1]Service Rank in each comparison'!AF249</f>
        <v>#N/A</v>
      </c>
      <c r="BH248" s="6" t="e">
        <f>'[1]Service Rank in each comparison'!AG249</f>
        <v>#N/A</v>
      </c>
      <c r="BI248" s="7" t="e">
        <f t="shared" si="74"/>
        <v>#N/A</v>
      </c>
      <c r="BJ248" s="2" t="e">
        <f>IF('[1]Service Rank in each comparison'!AH249="","",'[1]Service Rank in each comparison'!$C249)</f>
        <v>#N/A</v>
      </c>
      <c r="BK248" s="5" t="e">
        <f>'[1]Service Rank in each comparison'!AH249</f>
        <v>#N/A</v>
      </c>
      <c r="BL248" s="6" t="e">
        <f>'[1]Service Rank in each comparison'!AI249</f>
        <v>#N/A</v>
      </c>
      <c r="BM248" s="7" t="e">
        <f t="shared" si="75"/>
        <v>#N/A</v>
      </c>
      <c r="BN248" s="2" t="e">
        <f>IF('[1]Service Rank in each comparison'!AJ249="","",'[1]Service Rank in each comparison'!$C249)</f>
        <v>#N/A</v>
      </c>
      <c r="BO248" s="5" t="e">
        <f>'[1]Service Rank in each comparison'!AJ249</f>
        <v>#N/A</v>
      </c>
      <c r="BP248" s="6" t="e">
        <f>'[1]Service Rank in each comparison'!AK249</f>
        <v>#N/A</v>
      </c>
      <c r="BQ248" s="7" t="e">
        <f t="shared" si="76"/>
        <v>#N/A</v>
      </c>
      <c r="BR248" s="2" t="e">
        <f>IF('[1]Service Rank in each comparison'!AL249="","",'[1]Service Rank in each comparison'!$C249)</f>
        <v>#N/A</v>
      </c>
      <c r="BS248" s="5" t="e">
        <f>'[1]Service Rank in each comparison'!AL249</f>
        <v>#N/A</v>
      </c>
      <c r="BT248" s="6" t="e">
        <f>'[1]Service Rank in each comparison'!AM249</f>
        <v>#N/A</v>
      </c>
      <c r="BU248" s="7" t="e">
        <f t="shared" si="77"/>
        <v>#N/A</v>
      </c>
      <c r="BV248" s="2" t="e">
        <f>IF('[1]Service Rank in each comparison'!AN249="","",'[1]Service Rank in each comparison'!$C249)</f>
        <v>#N/A</v>
      </c>
      <c r="BW248" s="5" t="e">
        <f>'[1]Service Rank in each comparison'!AN249</f>
        <v>#N/A</v>
      </c>
      <c r="BX248" s="6" t="e">
        <f>'[1]Service Rank in each comparison'!AO249</f>
        <v>#N/A</v>
      </c>
      <c r="BY248" s="7" t="e">
        <f t="shared" si="78"/>
        <v>#N/A</v>
      </c>
      <c r="BZ248" s="2" t="e">
        <f>IF('[1]Service Rank in each comparison'!AP249="","",'[1]Service Rank in each comparison'!$C249)</f>
        <v>#N/A</v>
      </c>
      <c r="CA248" s="5" t="e">
        <f>'[1]Service Rank in each comparison'!AP249</f>
        <v>#N/A</v>
      </c>
      <c r="CB248" s="6" t="e">
        <f>'[1]Service Rank in each comparison'!AQ249</f>
        <v>#N/A</v>
      </c>
      <c r="CC248" s="7" t="e">
        <f t="shared" si="79"/>
        <v>#N/A</v>
      </c>
      <c r="CE248" s="2" t="e">
        <v>#N/A</v>
      </c>
      <c r="CF248" s="5" t="e">
        <v>#N/A</v>
      </c>
      <c r="CG248" s="6" t="e">
        <v>#N/A</v>
      </c>
      <c r="CH248" s="7" t="e">
        <v>#N/A</v>
      </c>
      <c r="CI248" s="2" t="e">
        <v>#N/A</v>
      </c>
      <c r="CJ248" s="5" t="e">
        <v>#N/A</v>
      </c>
      <c r="CK248" s="6" t="e">
        <v>#N/A</v>
      </c>
      <c r="CL248" s="7" t="e">
        <v>#N/A</v>
      </c>
      <c r="CM248" s="2" t="e">
        <v>#N/A</v>
      </c>
      <c r="CN248" s="5" t="e">
        <v>#N/A</v>
      </c>
      <c r="CO248" s="6" t="e">
        <v>#N/A</v>
      </c>
      <c r="CP248" s="7" t="e">
        <v>#N/A</v>
      </c>
      <c r="CQ248" s="2" t="e">
        <v>#N/A</v>
      </c>
      <c r="CR248" s="5" t="e">
        <v>#N/A</v>
      </c>
      <c r="CS248" s="6" t="e">
        <v>#N/A</v>
      </c>
      <c r="CT248" s="7" t="e">
        <v>#N/A</v>
      </c>
      <c r="CU248" s="2" t="e">
        <v>#N/A</v>
      </c>
      <c r="CV248" s="5" t="e">
        <v>#N/A</v>
      </c>
      <c r="CW248" s="6" t="e">
        <v>#N/A</v>
      </c>
      <c r="CX248" s="7" t="e">
        <v>#N/A</v>
      </c>
      <c r="CY248" s="2" t="e">
        <v>#N/A</v>
      </c>
      <c r="CZ248" s="5" t="e">
        <v>#N/A</v>
      </c>
      <c r="DA248" s="6" t="e">
        <v>#N/A</v>
      </c>
      <c r="DB248" s="7" t="e">
        <v>#N/A</v>
      </c>
      <c r="DC248" s="2" t="e">
        <v>#N/A</v>
      </c>
      <c r="DD248" s="5" t="e">
        <v>#N/A</v>
      </c>
      <c r="DE248" s="6" t="e">
        <v>#N/A</v>
      </c>
      <c r="DF248" s="7" t="e">
        <v>#N/A</v>
      </c>
      <c r="DG248" s="2" t="e">
        <v>#N/A</v>
      </c>
      <c r="DH248" s="5" t="e">
        <v>#N/A</v>
      </c>
      <c r="DI248" s="6" t="e">
        <v>#N/A</v>
      </c>
      <c r="DJ248" s="7" t="e">
        <v>#N/A</v>
      </c>
      <c r="DK248" s="2" t="e">
        <v>#N/A</v>
      </c>
      <c r="DL248" s="5" t="e">
        <v>#N/A</v>
      </c>
      <c r="DM248" s="6" t="e">
        <v>#N/A</v>
      </c>
      <c r="DN248" s="7" t="e">
        <v>#N/A</v>
      </c>
      <c r="DO248" s="2" t="e">
        <v>#N/A</v>
      </c>
      <c r="DP248" s="5" t="e">
        <v>#N/A</v>
      </c>
      <c r="DQ248" s="6" t="e">
        <v>#N/A</v>
      </c>
      <c r="DR248" s="7" t="e">
        <v>#N/A</v>
      </c>
      <c r="DS248" s="2" t="e">
        <v>#N/A</v>
      </c>
      <c r="DT248" s="5" t="e">
        <v>#N/A</v>
      </c>
      <c r="DU248" s="6" t="e">
        <v>#N/A</v>
      </c>
      <c r="DV248" s="7" t="e">
        <v>#N/A</v>
      </c>
      <c r="DW248" s="2" t="e">
        <v>#N/A</v>
      </c>
      <c r="DX248" s="5" t="e">
        <v>#N/A</v>
      </c>
      <c r="DY248" s="6" t="e">
        <v>#N/A</v>
      </c>
      <c r="DZ248" s="7" t="e">
        <v>#N/A</v>
      </c>
      <c r="EA248" s="2" t="e">
        <v>#N/A</v>
      </c>
      <c r="EB248" s="5" t="e">
        <v>#N/A</v>
      </c>
      <c r="EC248" s="6" t="e">
        <v>#N/A</v>
      </c>
      <c r="ED248" s="7" t="e">
        <v>#N/A</v>
      </c>
      <c r="EE248" s="2" t="e">
        <v>#N/A</v>
      </c>
      <c r="EF248" s="5" t="e">
        <v>#N/A</v>
      </c>
      <c r="EG248" s="6" t="e">
        <v>#N/A</v>
      </c>
      <c r="EH248" s="7" t="e">
        <v>#N/A</v>
      </c>
      <c r="EI248" s="2" t="e">
        <v>#N/A</v>
      </c>
      <c r="EJ248" s="5" t="e">
        <v>#N/A</v>
      </c>
      <c r="EK248" s="6" t="e">
        <v>#N/A</v>
      </c>
      <c r="EL248" s="7" t="e">
        <v>#N/A</v>
      </c>
      <c r="EM248" s="2" t="e">
        <v>#N/A</v>
      </c>
      <c r="EN248" s="5" t="e">
        <v>#N/A</v>
      </c>
      <c r="EO248" s="6" t="e">
        <v>#N/A</v>
      </c>
      <c r="EP248" s="7" t="e">
        <v>#N/A</v>
      </c>
      <c r="EQ248" s="2" t="e">
        <v>#N/A</v>
      </c>
      <c r="ER248" s="5" t="e">
        <v>#N/A</v>
      </c>
      <c r="ES248" s="6" t="e">
        <v>#N/A</v>
      </c>
      <c r="ET248" s="7" t="e">
        <v>#N/A</v>
      </c>
      <c r="EU248" s="2" t="e">
        <v>#N/A</v>
      </c>
      <c r="EV248" s="5" t="e">
        <v>#N/A</v>
      </c>
      <c r="EW248" s="6" t="e">
        <v>#N/A</v>
      </c>
      <c r="EX248" s="7" t="e">
        <v>#N/A</v>
      </c>
      <c r="EY248" s="2" t="e">
        <v>#N/A</v>
      </c>
      <c r="EZ248" s="5" t="e">
        <v>#N/A</v>
      </c>
      <c r="FA248" s="6" t="e">
        <v>#N/A</v>
      </c>
      <c r="FB248" s="7" t="e">
        <v>#N/A</v>
      </c>
      <c r="FC248" s="2" t="e">
        <v>#N/A</v>
      </c>
      <c r="FD248" s="5" t="e">
        <v>#N/A</v>
      </c>
      <c r="FE248" s="6" t="e">
        <v>#N/A</v>
      </c>
      <c r="FF248" s="7" t="e">
        <v>#N/A</v>
      </c>
    </row>
    <row r="249" spans="2:162">
      <c r="B249" s="2" t="e">
        <f>IF('[1]Service Rank in each comparison'!D250="","",'[1]Service Rank in each comparison'!$C250)</f>
        <v>#N/A</v>
      </c>
      <c r="C249" s="5" t="e">
        <f>'[1]Service Rank in each comparison'!D250</f>
        <v>#N/A</v>
      </c>
      <c r="D249" s="6" t="e">
        <f>IF('[1]Service Rank in each comparison'!E250="","",'[1]Service Rank in each comparison'!E250)</f>
        <v>#N/A</v>
      </c>
      <c r="E249" s="7" t="e">
        <f t="shared" si="60"/>
        <v>#N/A</v>
      </c>
      <c r="F249" s="2" t="e">
        <f>IF('[1]Service Rank in each comparison'!F250="","",'[1]Service Rank in each comparison'!$C250)</f>
        <v>#N/A</v>
      </c>
      <c r="G249" s="5" t="e">
        <f>'[1]Service Rank in each comparison'!F250</f>
        <v>#N/A</v>
      </c>
      <c r="H249" s="6" t="e">
        <f>'[1]Service Rank in each comparison'!G250</f>
        <v>#N/A</v>
      </c>
      <c r="I249" s="7" t="e">
        <f t="shared" si="61"/>
        <v>#N/A</v>
      </c>
      <c r="J249" s="2" t="e">
        <f>IF('[1]Service Rank in each comparison'!H250="","",'[1]Service Rank in each comparison'!$C250)</f>
        <v>#N/A</v>
      </c>
      <c r="K249" s="5" t="e">
        <f>'[1]Service Rank in each comparison'!H250</f>
        <v>#N/A</v>
      </c>
      <c r="L249" s="6" t="e">
        <f>'[1]Service Rank in each comparison'!I250</f>
        <v>#N/A</v>
      </c>
      <c r="M249" s="7" t="e">
        <f t="shared" si="62"/>
        <v>#N/A</v>
      </c>
      <c r="N249" s="2" t="e">
        <f>IF('[1]Service Rank in each comparison'!J250="","",'[1]Service Rank in each comparison'!$C250)</f>
        <v>#N/A</v>
      </c>
      <c r="O249" s="5" t="e">
        <f>'[1]Service Rank in each comparison'!J250</f>
        <v>#N/A</v>
      </c>
      <c r="P249" s="6" t="e">
        <f>'[1]Service Rank in each comparison'!K250</f>
        <v>#N/A</v>
      </c>
      <c r="Q249" s="7" t="e">
        <f t="shared" si="63"/>
        <v>#N/A</v>
      </c>
      <c r="R249" s="2" t="e">
        <f>IF('[1]Service Rank in each comparison'!L250="","",'[1]Service Rank in each comparison'!$C250)</f>
        <v>#N/A</v>
      </c>
      <c r="S249" s="5" t="e">
        <f>'[1]Service Rank in each comparison'!L250</f>
        <v>#N/A</v>
      </c>
      <c r="T249" s="6" t="e">
        <f>'[1]Service Rank in each comparison'!M250</f>
        <v>#N/A</v>
      </c>
      <c r="U249" s="7" t="e">
        <f t="shared" si="64"/>
        <v>#N/A</v>
      </c>
      <c r="V249" s="2" t="e">
        <f>IF('[1]Service Rank in each comparison'!N250="","",'[1]Service Rank in each comparison'!$C250)</f>
        <v>#N/A</v>
      </c>
      <c r="W249" s="5" t="e">
        <f>'[1]Service Rank in each comparison'!N250</f>
        <v>#N/A</v>
      </c>
      <c r="X249" s="6" t="e">
        <f>'[1]Service Rank in each comparison'!O250</f>
        <v>#N/A</v>
      </c>
      <c r="Y249" s="7" t="e">
        <f t="shared" si="65"/>
        <v>#N/A</v>
      </c>
      <c r="Z249" s="2" t="e">
        <f>IF('[1]Service Rank in each comparison'!P250="","",'[1]Service Rank in each comparison'!$C250)</f>
        <v>#N/A</v>
      </c>
      <c r="AA249" s="5" t="e">
        <f>'[1]Service Rank in each comparison'!P250</f>
        <v>#N/A</v>
      </c>
      <c r="AB249" s="6" t="e">
        <f>'[1]Service Rank in each comparison'!Q250</f>
        <v>#N/A</v>
      </c>
      <c r="AC249" s="7" t="e">
        <f t="shared" si="66"/>
        <v>#N/A</v>
      </c>
      <c r="AD249" s="2" t="e">
        <f>IF('[1]Service Rank in each comparison'!R250="","",'[1]Service Rank in each comparison'!$C250)</f>
        <v>#N/A</v>
      </c>
      <c r="AE249" s="5" t="e">
        <f>'[1]Service Rank in each comparison'!R250</f>
        <v>#N/A</v>
      </c>
      <c r="AF249" s="6" t="e">
        <f>'[1]Service Rank in each comparison'!S250</f>
        <v>#N/A</v>
      </c>
      <c r="AG249" s="7" t="e">
        <f t="shared" si="67"/>
        <v>#N/A</v>
      </c>
      <c r="AH249" s="2" t="e">
        <f>IF('[1]Service Rank in each comparison'!T250="","",'[1]Service Rank in each comparison'!$C250)</f>
        <v>#N/A</v>
      </c>
      <c r="AI249" s="5" t="e">
        <f>'[1]Service Rank in each comparison'!T250</f>
        <v>#N/A</v>
      </c>
      <c r="AJ249" s="6" t="e">
        <f>'[1]Service Rank in each comparison'!U250</f>
        <v>#N/A</v>
      </c>
      <c r="AK249" s="7" t="e">
        <f t="shared" si="68"/>
        <v>#N/A</v>
      </c>
      <c r="AL249" s="2" t="e">
        <f>IF('[1]Service Rank in each comparison'!V250="","",'[1]Service Rank in each comparison'!$C250)</f>
        <v>#N/A</v>
      </c>
      <c r="AM249" s="5" t="e">
        <f>'[1]Service Rank in each comparison'!V250</f>
        <v>#N/A</v>
      </c>
      <c r="AN249" s="6" t="e">
        <f>'[1]Service Rank in each comparison'!W250</f>
        <v>#N/A</v>
      </c>
      <c r="AO249" s="7" t="e">
        <f t="shared" si="69"/>
        <v>#N/A</v>
      </c>
      <c r="AP249" s="2" t="e">
        <f>IF('[1]Service Rank in each comparison'!X250="","",'[1]Service Rank in each comparison'!$C250)</f>
        <v>#N/A</v>
      </c>
      <c r="AQ249" s="5" t="e">
        <f>'[1]Service Rank in each comparison'!X250</f>
        <v>#N/A</v>
      </c>
      <c r="AR249" s="6" t="e">
        <f>'[1]Service Rank in each comparison'!Y250</f>
        <v>#N/A</v>
      </c>
      <c r="AS249" s="7" t="e">
        <f t="shared" si="70"/>
        <v>#N/A</v>
      </c>
      <c r="AT249" s="2" t="e">
        <f>IF('[1]Service Rank in each comparison'!Z250="","",'[1]Service Rank in each comparison'!$C250)</f>
        <v>#N/A</v>
      </c>
      <c r="AU249" s="5" t="e">
        <f>'[1]Service Rank in each comparison'!Z250</f>
        <v>#N/A</v>
      </c>
      <c r="AV249" s="6" t="e">
        <f>'[1]Service Rank in each comparison'!AA250</f>
        <v>#N/A</v>
      </c>
      <c r="AW249" s="7" t="e">
        <f t="shared" si="71"/>
        <v>#N/A</v>
      </c>
      <c r="AX249" s="2" t="e">
        <f>IF('[1]Service Rank in each comparison'!AB250="","",'[1]Service Rank in each comparison'!$C250)</f>
        <v>#N/A</v>
      </c>
      <c r="AY249" s="5" t="e">
        <f>'[1]Service Rank in each comparison'!AB250</f>
        <v>#N/A</v>
      </c>
      <c r="AZ249" s="6" t="e">
        <f>'[1]Service Rank in each comparison'!AC250</f>
        <v>#N/A</v>
      </c>
      <c r="BA249" s="7" t="e">
        <f t="shared" si="72"/>
        <v>#N/A</v>
      </c>
      <c r="BB249" s="2" t="e">
        <f>IF('[1]Service Rank in each comparison'!AD250="","",'[1]Service Rank in each comparison'!$C250)</f>
        <v>#N/A</v>
      </c>
      <c r="BC249" s="5" t="e">
        <f>'[1]Service Rank in each comparison'!AD250</f>
        <v>#N/A</v>
      </c>
      <c r="BD249" s="6" t="e">
        <f>'[1]Service Rank in each comparison'!AE250</f>
        <v>#N/A</v>
      </c>
      <c r="BE249" s="7" t="e">
        <f t="shared" si="73"/>
        <v>#N/A</v>
      </c>
      <c r="BF249" s="2" t="e">
        <f>IF('[1]Service Rank in each comparison'!AF250="","",'[1]Service Rank in each comparison'!$C250)</f>
        <v>#N/A</v>
      </c>
      <c r="BG249" s="5" t="e">
        <f>'[1]Service Rank in each comparison'!AF250</f>
        <v>#N/A</v>
      </c>
      <c r="BH249" s="6" t="e">
        <f>'[1]Service Rank in each comparison'!AG250</f>
        <v>#N/A</v>
      </c>
      <c r="BI249" s="7" t="e">
        <f t="shared" si="74"/>
        <v>#N/A</v>
      </c>
      <c r="BJ249" s="2" t="e">
        <f>IF('[1]Service Rank in each comparison'!AH250="","",'[1]Service Rank in each comparison'!$C250)</f>
        <v>#N/A</v>
      </c>
      <c r="BK249" s="5" t="e">
        <f>'[1]Service Rank in each comparison'!AH250</f>
        <v>#N/A</v>
      </c>
      <c r="BL249" s="6" t="e">
        <f>'[1]Service Rank in each comparison'!AI250</f>
        <v>#N/A</v>
      </c>
      <c r="BM249" s="7" t="e">
        <f t="shared" si="75"/>
        <v>#N/A</v>
      </c>
      <c r="BN249" s="2" t="e">
        <f>IF('[1]Service Rank in each comparison'!AJ250="","",'[1]Service Rank in each comparison'!$C250)</f>
        <v>#N/A</v>
      </c>
      <c r="BO249" s="5" t="e">
        <f>'[1]Service Rank in each comparison'!AJ250</f>
        <v>#N/A</v>
      </c>
      <c r="BP249" s="6" t="e">
        <f>'[1]Service Rank in each comparison'!AK250</f>
        <v>#N/A</v>
      </c>
      <c r="BQ249" s="7" t="e">
        <f t="shared" si="76"/>
        <v>#N/A</v>
      </c>
      <c r="BR249" s="2" t="e">
        <f>IF('[1]Service Rank in each comparison'!AL250="","",'[1]Service Rank in each comparison'!$C250)</f>
        <v>#N/A</v>
      </c>
      <c r="BS249" s="5" t="e">
        <f>'[1]Service Rank in each comparison'!AL250</f>
        <v>#N/A</v>
      </c>
      <c r="BT249" s="6" t="e">
        <f>'[1]Service Rank in each comparison'!AM250</f>
        <v>#N/A</v>
      </c>
      <c r="BU249" s="7" t="e">
        <f t="shared" si="77"/>
        <v>#N/A</v>
      </c>
      <c r="BV249" s="2" t="e">
        <f>IF('[1]Service Rank in each comparison'!AN250="","",'[1]Service Rank in each comparison'!$C250)</f>
        <v>#N/A</v>
      </c>
      <c r="BW249" s="5" t="e">
        <f>'[1]Service Rank in each comparison'!AN250</f>
        <v>#N/A</v>
      </c>
      <c r="BX249" s="6" t="e">
        <f>'[1]Service Rank in each comparison'!AO250</f>
        <v>#N/A</v>
      </c>
      <c r="BY249" s="7" t="e">
        <f t="shared" si="78"/>
        <v>#N/A</v>
      </c>
      <c r="BZ249" s="2" t="e">
        <f>IF('[1]Service Rank in each comparison'!AP250="","",'[1]Service Rank in each comparison'!$C250)</f>
        <v>#N/A</v>
      </c>
      <c r="CA249" s="5" t="e">
        <f>'[1]Service Rank in each comparison'!AP250</f>
        <v>#N/A</v>
      </c>
      <c r="CB249" s="6" t="e">
        <f>'[1]Service Rank in each comparison'!AQ250</f>
        <v>#N/A</v>
      </c>
      <c r="CC249" s="7" t="e">
        <f t="shared" si="79"/>
        <v>#N/A</v>
      </c>
      <c r="CE249" s="2" t="e">
        <v>#N/A</v>
      </c>
      <c r="CF249" s="5" t="e">
        <v>#N/A</v>
      </c>
      <c r="CG249" s="6" t="e">
        <v>#N/A</v>
      </c>
      <c r="CH249" s="7" t="e">
        <v>#N/A</v>
      </c>
      <c r="CI249" s="2" t="e">
        <v>#N/A</v>
      </c>
      <c r="CJ249" s="5" t="e">
        <v>#N/A</v>
      </c>
      <c r="CK249" s="6" t="e">
        <v>#N/A</v>
      </c>
      <c r="CL249" s="7" t="e">
        <v>#N/A</v>
      </c>
      <c r="CM249" s="2" t="e">
        <v>#N/A</v>
      </c>
      <c r="CN249" s="5" t="e">
        <v>#N/A</v>
      </c>
      <c r="CO249" s="6" t="e">
        <v>#N/A</v>
      </c>
      <c r="CP249" s="7" t="e">
        <v>#N/A</v>
      </c>
      <c r="CQ249" s="2" t="e">
        <v>#N/A</v>
      </c>
      <c r="CR249" s="5" t="e">
        <v>#N/A</v>
      </c>
      <c r="CS249" s="6" t="e">
        <v>#N/A</v>
      </c>
      <c r="CT249" s="7" t="e">
        <v>#N/A</v>
      </c>
      <c r="CU249" s="2" t="e">
        <v>#N/A</v>
      </c>
      <c r="CV249" s="5" t="e">
        <v>#N/A</v>
      </c>
      <c r="CW249" s="6" t="e">
        <v>#N/A</v>
      </c>
      <c r="CX249" s="7" t="e">
        <v>#N/A</v>
      </c>
      <c r="CY249" s="2" t="e">
        <v>#N/A</v>
      </c>
      <c r="CZ249" s="5" t="e">
        <v>#N/A</v>
      </c>
      <c r="DA249" s="6" t="e">
        <v>#N/A</v>
      </c>
      <c r="DB249" s="7" t="e">
        <v>#N/A</v>
      </c>
      <c r="DC249" s="2" t="e">
        <v>#N/A</v>
      </c>
      <c r="DD249" s="5" t="e">
        <v>#N/A</v>
      </c>
      <c r="DE249" s="6" t="e">
        <v>#N/A</v>
      </c>
      <c r="DF249" s="7" t="e">
        <v>#N/A</v>
      </c>
      <c r="DG249" s="2" t="e">
        <v>#N/A</v>
      </c>
      <c r="DH249" s="5" t="e">
        <v>#N/A</v>
      </c>
      <c r="DI249" s="6" t="e">
        <v>#N/A</v>
      </c>
      <c r="DJ249" s="7" t="e">
        <v>#N/A</v>
      </c>
      <c r="DK249" s="2" t="e">
        <v>#N/A</v>
      </c>
      <c r="DL249" s="5" t="e">
        <v>#N/A</v>
      </c>
      <c r="DM249" s="6" t="e">
        <v>#N/A</v>
      </c>
      <c r="DN249" s="7" t="e">
        <v>#N/A</v>
      </c>
      <c r="DO249" s="2" t="e">
        <v>#N/A</v>
      </c>
      <c r="DP249" s="5" t="e">
        <v>#N/A</v>
      </c>
      <c r="DQ249" s="6" t="e">
        <v>#N/A</v>
      </c>
      <c r="DR249" s="7" t="e">
        <v>#N/A</v>
      </c>
      <c r="DS249" s="2" t="e">
        <v>#N/A</v>
      </c>
      <c r="DT249" s="5" t="e">
        <v>#N/A</v>
      </c>
      <c r="DU249" s="6" t="e">
        <v>#N/A</v>
      </c>
      <c r="DV249" s="7" t="e">
        <v>#N/A</v>
      </c>
      <c r="DW249" s="2" t="e">
        <v>#N/A</v>
      </c>
      <c r="DX249" s="5" t="e">
        <v>#N/A</v>
      </c>
      <c r="DY249" s="6" t="e">
        <v>#N/A</v>
      </c>
      <c r="DZ249" s="7" t="e">
        <v>#N/A</v>
      </c>
      <c r="EA249" s="2" t="e">
        <v>#N/A</v>
      </c>
      <c r="EB249" s="5" t="e">
        <v>#N/A</v>
      </c>
      <c r="EC249" s="6" t="e">
        <v>#N/A</v>
      </c>
      <c r="ED249" s="7" t="e">
        <v>#N/A</v>
      </c>
      <c r="EE249" s="2" t="e">
        <v>#N/A</v>
      </c>
      <c r="EF249" s="5" t="e">
        <v>#N/A</v>
      </c>
      <c r="EG249" s="6" t="e">
        <v>#N/A</v>
      </c>
      <c r="EH249" s="7" t="e">
        <v>#N/A</v>
      </c>
      <c r="EI249" s="2" t="e">
        <v>#N/A</v>
      </c>
      <c r="EJ249" s="5" t="e">
        <v>#N/A</v>
      </c>
      <c r="EK249" s="6" t="e">
        <v>#N/A</v>
      </c>
      <c r="EL249" s="7" t="e">
        <v>#N/A</v>
      </c>
      <c r="EM249" s="2" t="e">
        <v>#N/A</v>
      </c>
      <c r="EN249" s="5" t="e">
        <v>#N/A</v>
      </c>
      <c r="EO249" s="6" t="e">
        <v>#N/A</v>
      </c>
      <c r="EP249" s="7" t="e">
        <v>#N/A</v>
      </c>
      <c r="EQ249" s="2" t="e">
        <v>#N/A</v>
      </c>
      <c r="ER249" s="5" t="e">
        <v>#N/A</v>
      </c>
      <c r="ES249" s="6" t="e">
        <v>#N/A</v>
      </c>
      <c r="ET249" s="7" t="e">
        <v>#N/A</v>
      </c>
      <c r="EU249" s="2" t="e">
        <v>#N/A</v>
      </c>
      <c r="EV249" s="5" t="e">
        <v>#N/A</v>
      </c>
      <c r="EW249" s="6" t="e">
        <v>#N/A</v>
      </c>
      <c r="EX249" s="7" t="e">
        <v>#N/A</v>
      </c>
      <c r="EY249" s="2" t="e">
        <v>#N/A</v>
      </c>
      <c r="EZ249" s="5" t="e">
        <v>#N/A</v>
      </c>
      <c r="FA249" s="6" t="e">
        <v>#N/A</v>
      </c>
      <c r="FB249" s="7" t="e">
        <v>#N/A</v>
      </c>
      <c r="FC249" s="2" t="e">
        <v>#N/A</v>
      </c>
      <c r="FD249" s="5" t="e">
        <v>#N/A</v>
      </c>
      <c r="FE249" s="6" t="e">
        <v>#N/A</v>
      </c>
      <c r="FF249" s="7" t="e">
        <v>#N/A</v>
      </c>
    </row>
    <row r="250" spans="2:162">
      <c r="B250" s="2" t="e">
        <f>IF('[1]Service Rank in each comparison'!D251="","",'[1]Service Rank in each comparison'!$C251)</f>
        <v>#N/A</v>
      </c>
      <c r="C250" s="5" t="e">
        <f>'[1]Service Rank in each comparison'!D251</f>
        <v>#N/A</v>
      </c>
      <c r="D250" s="6" t="e">
        <f>IF('[1]Service Rank in each comparison'!E251="","",'[1]Service Rank in each comparison'!E251)</f>
        <v>#N/A</v>
      </c>
      <c r="E250" s="7" t="e">
        <f t="shared" si="60"/>
        <v>#N/A</v>
      </c>
      <c r="F250" s="2" t="e">
        <f>IF('[1]Service Rank in each comparison'!F251="","",'[1]Service Rank in each comparison'!$C251)</f>
        <v>#N/A</v>
      </c>
      <c r="G250" s="5" t="e">
        <f>'[1]Service Rank in each comparison'!F251</f>
        <v>#N/A</v>
      </c>
      <c r="H250" s="6" t="e">
        <f>'[1]Service Rank in each comparison'!G251</f>
        <v>#N/A</v>
      </c>
      <c r="I250" s="7" t="e">
        <f t="shared" si="61"/>
        <v>#N/A</v>
      </c>
      <c r="J250" s="2" t="e">
        <f>IF('[1]Service Rank in each comparison'!H251="","",'[1]Service Rank in each comparison'!$C251)</f>
        <v>#N/A</v>
      </c>
      <c r="K250" s="5" t="e">
        <f>'[1]Service Rank in each comparison'!H251</f>
        <v>#N/A</v>
      </c>
      <c r="L250" s="6" t="e">
        <f>'[1]Service Rank in each comparison'!I251</f>
        <v>#N/A</v>
      </c>
      <c r="M250" s="7" t="e">
        <f t="shared" si="62"/>
        <v>#N/A</v>
      </c>
      <c r="N250" s="2" t="e">
        <f>IF('[1]Service Rank in each comparison'!J251="","",'[1]Service Rank in each comparison'!$C251)</f>
        <v>#N/A</v>
      </c>
      <c r="O250" s="5" t="e">
        <f>'[1]Service Rank in each comparison'!J251</f>
        <v>#N/A</v>
      </c>
      <c r="P250" s="6" t="e">
        <f>'[1]Service Rank in each comparison'!K251</f>
        <v>#N/A</v>
      </c>
      <c r="Q250" s="7" t="e">
        <f t="shared" si="63"/>
        <v>#N/A</v>
      </c>
      <c r="R250" s="2" t="e">
        <f>IF('[1]Service Rank in each comparison'!L251="","",'[1]Service Rank in each comparison'!$C251)</f>
        <v>#N/A</v>
      </c>
      <c r="S250" s="5" t="e">
        <f>'[1]Service Rank in each comparison'!L251</f>
        <v>#N/A</v>
      </c>
      <c r="T250" s="6" t="e">
        <f>'[1]Service Rank in each comparison'!M251</f>
        <v>#N/A</v>
      </c>
      <c r="U250" s="7" t="e">
        <f t="shared" si="64"/>
        <v>#N/A</v>
      </c>
      <c r="V250" s="2" t="e">
        <f>IF('[1]Service Rank in each comparison'!N251="","",'[1]Service Rank in each comparison'!$C251)</f>
        <v>#N/A</v>
      </c>
      <c r="W250" s="5" t="e">
        <f>'[1]Service Rank in each comparison'!N251</f>
        <v>#N/A</v>
      </c>
      <c r="X250" s="6" t="e">
        <f>'[1]Service Rank in each comparison'!O251</f>
        <v>#N/A</v>
      </c>
      <c r="Y250" s="7" t="e">
        <f t="shared" si="65"/>
        <v>#N/A</v>
      </c>
      <c r="Z250" s="2" t="e">
        <f>IF('[1]Service Rank in each comparison'!P251="","",'[1]Service Rank in each comparison'!$C251)</f>
        <v>#N/A</v>
      </c>
      <c r="AA250" s="5" t="e">
        <f>'[1]Service Rank in each comparison'!P251</f>
        <v>#N/A</v>
      </c>
      <c r="AB250" s="6" t="e">
        <f>'[1]Service Rank in each comparison'!Q251</f>
        <v>#N/A</v>
      </c>
      <c r="AC250" s="7" t="e">
        <f t="shared" si="66"/>
        <v>#N/A</v>
      </c>
      <c r="AD250" s="2" t="e">
        <f>IF('[1]Service Rank in each comparison'!R251="","",'[1]Service Rank in each comparison'!$C251)</f>
        <v>#N/A</v>
      </c>
      <c r="AE250" s="5" t="e">
        <f>'[1]Service Rank in each comparison'!R251</f>
        <v>#N/A</v>
      </c>
      <c r="AF250" s="6" t="e">
        <f>'[1]Service Rank in each comparison'!S251</f>
        <v>#N/A</v>
      </c>
      <c r="AG250" s="7" t="e">
        <f t="shared" si="67"/>
        <v>#N/A</v>
      </c>
      <c r="AH250" s="2" t="e">
        <f>IF('[1]Service Rank in each comparison'!T251="","",'[1]Service Rank in each comparison'!$C251)</f>
        <v>#N/A</v>
      </c>
      <c r="AI250" s="5" t="e">
        <f>'[1]Service Rank in each comparison'!T251</f>
        <v>#N/A</v>
      </c>
      <c r="AJ250" s="6" t="e">
        <f>'[1]Service Rank in each comparison'!U251</f>
        <v>#N/A</v>
      </c>
      <c r="AK250" s="7" t="e">
        <f t="shared" si="68"/>
        <v>#N/A</v>
      </c>
      <c r="AL250" s="2" t="e">
        <f>IF('[1]Service Rank in each comparison'!V251="","",'[1]Service Rank in each comparison'!$C251)</f>
        <v>#N/A</v>
      </c>
      <c r="AM250" s="5" t="e">
        <f>'[1]Service Rank in each comparison'!V251</f>
        <v>#N/A</v>
      </c>
      <c r="AN250" s="6" t="e">
        <f>'[1]Service Rank in each comparison'!W251</f>
        <v>#N/A</v>
      </c>
      <c r="AO250" s="7" t="e">
        <f t="shared" si="69"/>
        <v>#N/A</v>
      </c>
      <c r="AP250" s="2" t="e">
        <f>IF('[1]Service Rank in each comparison'!X251="","",'[1]Service Rank in each comparison'!$C251)</f>
        <v>#N/A</v>
      </c>
      <c r="AQ250" s="5" t="e">
        <f>'[1]Service Rank in each comparison'!X251</f>
        <v>#N/A</v>
      </c>
      <c r="AR250" s="6" t="e">
        <f>'[1]Service Rank in each comparison'!Y251</f>
        <v>#N/A</v>
      </c>
      <c r="AS250" s="7" t="e">
        <f t="shared" si="70"/>
        <v>#N/A</v>
      </c>
      <c r="AT250" s="2" t="e">
        <f>IF('[1]Service Rank in each comparison'!Z251="","",'[1]Service Rank in each comparison'!$C251)</f>
        <v>#N/A</v>
      </c>
      <c r="AU250" s="5" t="e">
        <f>'[1]Service Rank in each comparison'!Z251</f>
        <v>#N/A</v>
      </c>
      <c r="AV250" s="6" t="e">
        <f>'[1]Service Rank in each comparison'!AA251</f>
        <v>#N/A</v>
      </c>
      <c r="AW250" s="7" t="e">
        <f t="shared" si="71"/>
        <v>#N/A</v>
      </c>
      <c r="AX250" s="2" t="e">
        <f>IF('[1]Service Rank in each comparison'!AB251="","",'[1]Service Rank in each comparison'!$C251)</f>
        <v>#N/A</v>
      </c>
      <c r="AY250" s="5" t="e">
        <f>'[1]Service Rank in each comparison'!AB251</f>
        <v>#N/A</v>
      </c>
      <c r="AZ250" s="6" t="e">
        <f>'[1]Service Rank in each comparison'!AC251</f>
        <v>#N/A</v>
      </c>
      <c r="BA250" s="7" t="e">
        <f t="shared" si="72"/>
        <v>#N/A</v>
      </c>
      <c r="BB250" s="2" t="e">
        <f>IF('[1]Service Rank in each comparison'!AD251="","",'[1]Service Rank in each comparison'!$C251)</f>
        <v>#N/A</v>
      </c>
      <c r="BC250" s="5" t="e">
        <f>'[1]Service Rank in each comparison'!AD251</f>
        <v>#N/A</v>
      </c>
      <c r="BD250" s="6" t="e">
        <f>'[1]Service Rank in each comparison'!AE251</f>
        <v>#N/A</v>
      </c>
      <c r="BE250" s="7" t="e">
        <f t="shared" si="73"/>
        <v>#N/A</v>
      </c>
      <c r="BF250" s="2" t="e">
        <f>IF('[1]Service Rank in each comparison'!AF251="","",'[1]Service Rank in each comparison'!$C251)</f>
        <v>#N/A</v>
      </c>
      <c r="BG250" s="5" t="e">
        <f>'[1]Service Rank in each comparison'!AF251</f>
        <v>#N/A</v>
      </c>
      <c r="BH250" s="6" t="e">
        <f>'[1]Service Rank in each comparison'!AG251</f>
        <v>#N/A</v>
      </c>
      <c r="BI250" s="7" t="e">
        <f t="shared" si="74"/>
        <v>#N/A</v>
      </c>
      <c r="BJ250" s="2" t="e">
        <f>IF('[1]Service Rank in each comparison'!AH251="","",'[1]Service Rank in each comparison'!$C251)</f>
        <v>#N/A</v>
      </c>
      <c r="BK250" s="5" t="e">
        <f>'[1]Service Rank in each comparison'!AH251</f>
        <v>#N/A</v>
      </c>
      <c r="BL250" s="6" t="e">
        <f>'[1]Service Rank in each comparison'!AI251</f>
        <v>#N/A</v>
      </c>
      <c r="BM250" s="7" t="e">
        <f t="shared" si="75"/>
        <v>#N/A</v>
      </c>
      <c r="BN250" s="2" t="e">
        <f>IF('[1]Service Rank in each comparison'!AJ251="","",'[1]Service Rank in each comparison'!$C251)</f>
        <v>#N/A</v>
      </c>
      <c r="BO250" s="5" t="e">
        <f>'[1]Service Rank in each comparison'!AJ251</f>
        <v>#N/A</v>
      </c>
      <c r="BP250" s="6" t="e">
        <f>'[1]Service Rank in each comparison'!AK251</f>
        <v>#N/A</v>
      </c>
      <c r="BQ250" s="7" t="e">
        <f t="shared" si="76"/>
        <v>#N/A</v>
      </c>
      <c r="BR250" s="2" t="e">
        <f>IF('[1]Service Rank in each comparison'!AL251="","",'[1]Service Rank in each comparison'!$C251)</f>
        <v>#N/A</v>
      </c>
      <c r="BS250" s="5" t="e">
        <f>'[1]Service Rank in each comparison'!AL251</f>
        <v>#N/A</v>
      </c>
      <c r="BT250" s="6" t="e">
        <f>'[1]Service Rank in each comparison'!AM251</f>
        <v>#N/A</v>
      </c>
      <c r="BU250" s="7" t="e">
        <f t="shared" si="77"/>
        <v>#N/A</v>
      </c>
      <c r="BV250" s="2" t="e">
        <f>IF('[1]Service Rank in each comparison'!AN251="","",'[1]Service Rank in each comparison'!$C251)</f>
        <v>#N/A</v>
      </c>
      <c r="BW250" s="5" t="e">
        <f>'[1]Service Rank in each comparison'!AN251</f>
        <v>#N/A</v>
      </c>
      <c r="BX250" s="6" t="e">
        <f>'[1]Service Rank in each comparison'!AO251</f>
        <v>#N/A</v>
      </c>
      <c r="BY250" s="7" t="e">
        <f t="shared" si="78"/>
        <v>#N/A</v>
      </c>
      <c r="BZ250" s="2" t="e">
        <f>IF('[1]Service Rank in each comparison'!AP251="","",'[1]Service Rank in each comparison'!$C251)</f>
        <v>#N/A</v>
      </c>
      <c r="CA250" s="5" t="e">
        <f>'[1]Service Rank in each comparison'!AP251</f>
        <v>#N/A</v>
      </c>
      <c r="CB250" s="6" t="e">
        <f>'[1]Service Rank in each comparison'!AQ251</f>
        <v>#N/A</v>
      </c>
      <c r="CC250" s="7" t="e">
        <f t="shared" si="79"/>
        <v>#N/A</v>
      </c>
      <c r="CE250" s="2" t="e">
        <v>#N/A</v>
      </c>
      <c r="CF250" s="5" t="e">
        <v>#N/A</v>
      </c>
      <c r="CG250" s="6" t="e">
        <v>#N/A</v>
      </c>
      <c r="CH250" s="7" t="e">
        <v>#N/A</v>
      </c>
      <c r="CI250" s="2" t="e">
        <v>#N/A</v>
      </c>
      <c r="CJ250" s="5" t="e">
        <v>#N/A</v>
      </c>
      <c r="CK250" s="6" t="e">
        <v>#N/A</v>
      </c>
      <c r="CL250" s="7" t="e">
        <v>#N/A</v>
      </c>
      <c r="CM250" s="2" t="e">
        <v>#N/A</v>
      </c>
      <c r="CN250" s="5" t="e">
        <v>#N/A</v>
      </c>
      <c r="CO250" s="6" t="e">
        <v>#N/A</v>
      </c>
      <c r="CP250" s="7" t="e">
        <v>#N/A</v>
      </c>
      <c r="CQ250" s="2" t="e">
        <v>#N/A</v>
      </c>
      <c r="CR250" s="5" t="e">
        <v>#N/A</v>
      </c>
      <c r="CS250" s="6" t="e">
        <v>#N/A</v>
      </c>
      <c r="CT250" s="7" t="e">
        <v>#N/A</v>
      </c>
      <c r="CU250" s="2" t="e">
        <v>#N/A</v>
      </c>
      <c r="CV250" s="5" t="e">
        <v>#N/A</v>
      </c>
      <c r="CW250" s="6" t="e">
        <v>#N/A</v>
      </c>
      <c r="CX250" s="7" t="e">
        <v>#N/A</v>
      </c>
      <c r="CY250" s="2" t="e">
        <v>#N/A</v>
      </c>
      <c r="CZ250" s="5" t="e">
        <v>#N/A</v>
      </c>
      <c r="DA250" s="6" t="e">
        <v>#N/A</v>
      </c>
      <c r="DB250" s="7" t="e">
        <v>#N/A</v>
      </c>
      <c r="DC250" s="2" t="e">
        <v>#N/A</v>
      </c>
      <c r="DD250" s="5" t="e">
        <v>#N/A</v>
      </c>
      <c r="DE250" s="6" t="e">
        <v>#N/A</v>
      </c>
      <c r="DF250" s="7" t="e">
        <v>#N/A</v>
      </c>
      <c r="DG250" s="2" t="e">
        <v>#N/A</v>
      </c>
      <c r="DH250" s="5" t="e">
        <v>#N/A</v>
      </c>
      <c r="DI250" s="6" t="e">
        <v>#N/A</v>
      </c>
      <c r="DJ250" s="7" t="e">
        <v>#N/A</v>
      </c>
      <c r="DK250" s="2" t="e">
        <v>#N/A</v>
      </c>
      <c r="DL250" s="5" t="e">
        <v>#N/A</v>
      </c>
      <c r="DM250" s="6" t="e">
        <v>#N/A</v>
      </c>
      <c r="DN250" s="7" t="e">
        <v>#N/A</v>
      </c>
      <c r="DO250" s="2" t="e">
        <v>#N/A</v>
      </c>
      <c r="DP250" s="5" t="e">
        <v>#N/A</v>
      </c>
      <c r="DQ250" s="6" t="e">
        <v>#N/A</v>
      </c>
      <c r="DR250" s="7" t="e">
        <v>#N/A</v>
      </c>
      <c r="DS250" s="2" t="e">
        <v>#N/A</v>
      </c>
      <c r="DT250" s="5" t="e">
        <v>#N/A</v>
      </c>
      <c r="DU250" s="6" t="e">
        <v>#N/A</v>
      </c>
      <c r="DV250" s="7" t="e">
        <v>#N/A</v>
      </c>
      <c r="DW250" s="2" t="e">
        <v>#N/A</v>
      </c>
      <c r="DX250" s="5" t="e">
        <v>#N/A</v>
      </c>
      <c r="DY250" s="6" t="e">
        <v>#N/A</v>
      </c>
      <c r="DZ250" s="7" t="e">
        <v>#N/A</v>
      </c>
      <c r="EA250" s="2" t="e">
        <v>#N/A</v>
      </c>
      <c r="EB250" s="5" t="e">
        <v>#N/A</v>
      </c>
      <c r="EC250" s="6" t="e">
        <v>#N/A</v>
      </c>
      <c r="ED250" s="7" t="e">
        <v>#N/A</v>
      </c>
      <c r="EE250" s="2" t="e">
        <v>#N/A</v>
      </c>
      <c r="EF250" s="5" t="e">
        <v>#N/A</v>
      </c>
      <c r="EG250" s="6" t="e">
        <v>#N/A</v>
      </c>
      <c r="EH250" s="7" t="e">
        <v>#N/A</v>
      </c>
      <c r="EI250" s="2" t="e">
        <v>#N/A</v>
      </c>
      <c r="EJ250" s="5" t="e">
        <v>#N/A</v>
      </c>
      <c r="EK250" s="6" t="e">
        <v>#N/A</v>
      </c>
      <c r="EL250" s="7" t="e">
        <v>#N/A</v>
      </c>
      <c r="EM250" s="2" t="e">
        <v>#N/A</v>
      </c>
      <c r="EN250" s="5" t="e">
        <v>#N/A</v>
      </c>
      <c r="EO250" s="6" t="e">
        <v>#N/A</v>
      </c>
      <c r="EP250" s="7" t="e">
        <v>#N/A</v>
      </c>
      <c r="EQ250" s="2" t="e">
        <v>#N/A</v>
      </c>
      <c r="ER250" s="5" t="e">
        <v>#N/A</v>
      </c>
      <c r="ES250" s="6" t="e">
        <v>#N/A</v>
      </c>
      <c r="ET250" s="7" t="e">
        <v>#N/A</v>
      </c>
      <c r="EU250" s="2" t="e">
        <v>#N/A</v>
      </c>
      <c r="EV250" s="5" t="e">
        <v>#N/A</v>
      </c>
      <c r="EW250" s="6" t="e">
        <v>#N/A</v>
      </c>
      <c r="EX250" s="7" t="e">
        <v>#N/A</v>
      </c>
      <c r="EY250" s="2" t="e">
        <v>#N/A</v>
      </c>
      <c r="EZ250" s="5" t="e">
        <v>#N/A</v>
      </c>
      <c r="FA250" s="6" t="e">
        <v>#N/A</v>
      </c>
      <c r="FB250" s="7" t="e">
        <v>#N/A</v>
      </c>
      <c r="FC250" s="2" t="e">
        <v>#N/A</v>
      </c>
      <c r="FD250" s="5" t="e">
        <v>#N/A</v>
      </c>
      <c r="FE250" s="6" t="e">
        <v>#N/A</v>
      </c>
      <c r="FF250" s="7" t="e">
        <v>#N/A</v>
      </c>
    </row>
    <row r="251" spans="2:162">
      <c r="B251" s="2" t="e">
        <f>IF('[1]Service Rank in each comparison'!D252="","",'[1]Service Rank in each comparison'!$C252)</f>
        <v>#N/A</v>
      </c>
      <c r="C251" s="5" t="e">
        <f>'[1]Service Rank in each comparison'!D252</f>
        <v>#N/A</v>
      </c>
      <c r="D251" s="6" t="e">
        <f>IF('[1]Service Rank in each comparison'!E252="","",'[1]Service Rank in each comparison'!E252)</f>
        <v>#N/A</v>
      </c>
      <c r="E251" s="7" t="e">
        <f t="shared" si="60"/>
        <v>#N/A</v>
      </c>
      <c r="F251" s="2" t="e">
        <f>IF('[1]Service Rank in each comparison'!F252="","",'[1]Service Rank in each comparison'!$C252)</f>
        <v>#N/A</v>
      </c>
      <c r="G251" s="5" t="e">
        <f>'[1]Service Rank in each comparison'!F252</f>
        <v>#N/A</v>
      </c>
      <c r="H251" s="6" t="e">
        <f>'[1]Service Rank in each comparison'!G252</f>
        <v>#N/A</v>
      </c>
      <c r="I251" s="7" t="e">
        <f t="shared" si="61"/>
        <v>#N/A</v>
      </c>
      <c r="J251" s="2" t="e">
        <f>IF('[1]Service Rank in each comparison'!H252="","",'[1]Service Rank in each comparison'!$C252)</f>
        <v>#N/A</v>
      </c>
      <c r="K251" s="5" t="e">
        <f>'[1]Service Rank in each comparison'!H252</f>
        <v>#N/A</v>
      </c>
      <c r="L251" s="6" t="e">
        <f>'[1]Service Rank in each comparison'!I252</f>
        <v>#N/A</v>
      </c>
      <c r="M251" s="7" t="e">
        <f t="shared" si="62"/>
        <v>#N/A</v>
      </c>
      <c r="N251" s="2" t="e">
        <f>IF('[1]Service Rank in each comparison'!J252="","",'[1]Service Rank in each comparison'!$C252)</f>
        <v>#N/A</v>
      </c>
      <c r="O251" s="5" t="e">
        <f>'[1]Service Rank in each comparison'!J252</f>
        <v>#N/A</v>
      </c>
      <c r="P251" s="6" t="e">
        <f>'[1]Service Rank in each comparison'!K252</f>
        <v>#N/A</v>
      </c>
      <c r="Q251" s="7" t="e">
        <f t="shared" si="63"/>
        <v>#N/A</v>
      </c>
      <c r="R251" s="2" t="e">
        <f>IF('[1]Service Rank in each comparison'!L252="","",'[1]Service Rank in each comparison'!$C252)</f>
        <v>#N/A</v>
      </c>
      <c r="S251" s="5" t="e">
        <f>'[1]Service Rank in each comparison'!L252</f>
        <v>#N/A</v>
      </c>
      <c r="T251" s="6" t="e">
        <f>'[1]Service Rank in each comparison'!M252</f>
        <v>#N/A</v>
      </c>
      <c r="U251" s="7" t="e">
        <f t="shared" si="64"/>
        <v>#N/A</v>
      </c>
      <c r="V251" s="2" t="e">
        <f>IF('[1]Service Rank in each comparison'!N252="","",'[1]Service Rank in each comparison'!$C252)</f>
        <v>#N/A</v>
      </c>
      <c r="W251" s="5" t="e">
        <f>'[1]Service Rank in each comparison'!N252</f>
        <v>#N/A</v>
      </c>
      <c r="X251" s="6" t="e">
        <f>'[1]Service Rank in each comparison'!O252</f>
        <v>#N/A</v>
      </c>
      <c r="Y251" s="7" t="e">
        <f t="shared" si="65"/>
        <v>#N/A</v>
      </c>
      <c r="Z251" s="2" t="e">
        <f>IF('[1]Service Rank in each comparison'!P252="","",'[1]Service Rank in each comparison'!$C252)</f>
        <v>#N/A</v>
      </c>
      <c r="AA251" s="5" t="e">
        <f>'[1]Service Rank in each comparison'!P252</f>
        <v>#N/A</v>
      </c>
      <c r="AB251" s="6" t="e">
        <f>'[1]Service Rank in each comparison'!Q252</f>
        <v>#N/A</v>
      </c>
      <c r="AC251" s="7" t="e">
        <f t="shared" si="66"/>
        <v>#N/A</v>
      </c>
      <c r="AD251" s="2" t="e">
        <f>IF('[1]Service Rank in each comparison'!R252="","",'[1]Service Rank in each comparison'!$C252)</f>
        <v>#N/A</v>
      </c>
      <c r="AE251" s="5" t="e">
        <f>'[1]Service Rank in each comparison'!R252</f>
        <v>#N/A</v>
      </c>
      <c r="AF251" s="6" t="e">
        <f>'[1]Service Rank in each comparison'!S252</f>
        <v>#N/A</v>
      </c>
      <c r="AG251" s="7" t="e">
        <f t="shared" si="67"/>
        <v>#N/A</v>
      </c>
      <c r="AH251" s="2" t="e">
        <f>IF('[1]Service Rank in each comparison'!T252="","",'[1]Service Rank in each comparison'!$C252)</f>
        <v>#N/A</v>
      </c>
      <c r="AI251" s="5" t="e">
        <f>'[1]Service Rank in each comparison'!T252</f>
        <v>#N/A</v>
      </c>
      <c r="AJ251" s="6" t="e">
        <f>'[1]Service Rank in each comparison'!U252</f>
        <v>#N/A</v>
      </c>
      <c r="AK251" s="7" t="e">
        <f t="shared" si="68"/>
        <v>#N/A</v>
      </c>
      <c r="AL251" s="2" t="e">
        <f>IF('[1]Service Rank in each comparison'!V252="","",'[1]Service Rank in each comparison'!$C252)</f>
        <v>#N/A</v>
      </c>
      <c r="AM251" s="5" t="e">
        <f>'[1]Service Rank in each comparison'!V252</f>
        <v>#N/A</v>
      </c>
      <c r="AN251" s="6" t="e">
        <f>'[1]Service Rank in each comparison'!W252</f>
        <v>#N/A</v>
      </c>
      <c r="AO251" s="7" t="e">
        <f t="shared" si="69"/>
        <v>#N/A</v>
      </c>
      <c r="AP251" s="2" t="e">
        <f>IF('[1]Service Rank in each comparison'!X252="","",'[1]Service Rank in each comparison'!$C252)</f>
        <v>#N/A</v>
      </c>
      <c r="AQ251" s="5" t="e">
        <f>'[1]Service Rank in each comparison'!X252</f>
        <v>#N/A</v>
      </c>
      <c r="AR251" s="6" t="e">
        <f>'[1]Service Rank in each comparison'!Y252</f>
        <v>#N/A</v>
      </c>
      <c r="AS251" s="7" t="e">
        <f t="shared" si="70"/>
        <v>#N/A</v>
      </c>
      <c r="AT251" s="2" t="e">
        <f>IF('[1]Service Rank in each comparison'!Z252="","",'[1]Service Rank in each comparison'!$C252)</f>
        <v>#N/A</v>
      </c>
      <c r="AU251" s="5" t="e">
        <f>'[1]Service Rank in each comparison'!Z252</f>
        <v>#N/A</v>
      </c>
      <c r="AV251" s="6" t="e">
        <f>'[1]Service Rank in each comparison'!AA252</f>
        <v>#N/A</v>
      </c>
      <c r="AW251" s="7" t="e">
        <f t="shared" si="71"/>
        <v>#N/A</v>
      </c>
      <c r="AX251" s="2" t="e">
        <f>IF('[1]Service Rank in each comparison'!AB252="","",'[1]Service Rank in each comparison'!$C252)</f>
        <v>#N/A</v>
      </c>
      <c r="AY251" s="5" t="e">
        <f>'[1]Service Rank in each comparison'!AB252</f>
        <v>#N/A</v>
      </c>
      <c r="AZ251" s="6" t="e">
        <f>'[1]Service Rank in each comparison'!AC252</f>
        <v>#N/A</v>
      </c>
      <c r="BA251" s="7" t="e">
        <f t="shared" si="72"/>
        <v>#N/A</v>
      </c>
      <c r="BB251" s="2" t="e">
        <f>IF('[1]Service Rank in each comparison'!AD252="","",'[1]Service Rank in each comparison'!$C252)</f>
        <v>#N/A</v>
      </c>
      <c r="BC251" s="5" t="e">
        <f>'[1]Service Rank in each comparison'!AD252</f>
        <v>#N/A</v>
      </c>
      <c r="BD251" s="6" t="e">
        <f>'[1]Service Rank in each comparison'!AE252</f>
        <v>#N/A</v>
      </c>
      <c r="BE251" s="7" t="e">
        <f t="shared" si="73"/>
        <v>#N/A</v>
      </c>
      <c r="BF251" s="2" t="e">
        <f>IF('[1]Service Rank in each comparison'!AF252="","",'[1]Service Rank in each comparison'!$C252)</f>
        <v>#N/A</v>
      </c>
      <c r="BG251" s="5" t="e">
        <f>'[1]Service Rank in each comparison'!AF252</f>
        <v>#N/A</v>
      </c>
      <c r="BH251" s="6" t="e">
        <f>'[1]Service Rank in each comparison'!AG252</f>
        <v>#N/A</v>
      </c>
      <c r="BI251" s="7" t="e">
        <f t="shared" si="74"/>
        <v>#N/A</v>
      </c>
      <c r="BJ251" s="2" t="e">
        <f>IF('[1]Service Rank in each comparison'!AH252="","",'[1]Service Rank in each comparison'!$C252)</f>
        <v>#N/A</v>
      </c>
      <c r="BK251" s="5" t="e">
        <f>'[1]Service Rank in each comparison'!AH252</f>
        <v>#N/A</v>
      </c>
      <c r="BL251" s="6" t="e">
        <f>'[1]Service Rank in each comparison'!AI252</f>
        <v>#N/A</v>
      </c>
      <c r="BM251" s="7" t="e">
        <f t="shared" si="75"/>
        <v>#N/A</v>
      </c>
      <c r="BN251" s="2" t="e">
        <f>IF('[1]Service Rank in each comparison'!AJ252="","",'[1]Service Rank in each comparison'!$C252)</f>
        <v>#N/A</v>
      </c>
      <c r="BO251" s="5" t="e">
        <f>'[1]Service Rank in each comparison'!AJ252</f>
        <v>#N/A</v>
      </c>
      <c r="BP251" s="6" t="e">
        <f>'[1]Service Rank in each comparison'!AK252</f>
        <v>#N/A</v>
      </c>
      <c r="BQ251" s="7" t="e">
        <f t="shared" si="76"/>
        <v>#N/A</v>
      </c>
      <c r="BR251" s="2" t="e">
        <f>IF('[1]Service Rank in each comparison'!AL252="","",'[1]Service Rank in each comparison'!$C252)</f>
        <v>#N/A</v>
      </c>
      <c r="BS251" s="5" t="e">
        <f>'[1]Service Rank in each comparison'!AL252</f>
        <v>#N/A</v>
      </c>
      <c r="BT251" s="6" t="e">
        <f>'[1]Service Rank in each comparison'!AM252</f>
        <v>#N/A</v>
      </c>
      <c r="BU251" s="7" t="e">
        <f t="shared" si="77"/>
        <v>#N/A</v>
      </c>
      <c r="BV251" s="2" t="e">
        <f>IF('[1]Service Rank in each comparison'!AN252="","",'[1]Service Rank in each comparison'!$C252)</f>
        <v>#N/A</v>
      </c>
      <c r="BW251" s="5" t="e">
        <f>'[1]Service Rank in each comparison'!AN252</f>
        <v>#N/A</v>
      </c>
      <c r="BX251" s="6" t="e">
        <f>'[1]Service Rank in each comparison'!AO252</f>
        <v>#N/A</v>
      </c>
      <c r="BY251" s="7" t="e">
        <f t="shared" si="78"/>
        <v>#N/A</v>
      </c>
      <c r="BZ251" s="2" t="e">
        <f>IF('[1]Service Rank in each comparison'!AP252="","",'[1]Service Rank in each comparison'!$C252)</f>
        <v>#N/A</v>
      </c>
      <c r="CA251" s="5" t="e">
        <f>'[1]Service Rank in each comparison'!AP252</f>
        <v>#N/A</v>
      </c>
      <c r="CB251" s="6" t="e">
        <f>'[1]Service Rank in each comparison'!AQ252</f>
        <v>#N/A</v>
      </c>
      <c r="CC251" s="7" t="e">
        <f t="shared" si="79"/>
        <v>#N/A</v>
      </c>
      <c r="CE251" s="2" t="e">
        <v>#N/A</v>
      </c>
      <c r="CF251" s="5" t="e">
        <v>#N/A</v>
      </c>
      <c r="CG251" s="6" t="e">
        <v>#N/A</v>
      </c>
      <c r="CH251" s="7" t="e">
        <v>#N/A</v>
      </c>
      <c r="CI251" s="2" t="e">
        <v>#N/A</v>
      </c>
      <c r="CJ251" s="5" t="e">
        <v>#N/A</v>
      </c>
      <c r="CK251" s="6" t="e">
        <v>#N/A</v>
      </c>
      <c r="CL251" s="7" t="e">
        <v>#N/A</v>
      </c>
      <c r="CM251" s="2" t="e">
        <v>#N/A</v>
      </c>
      <c r="CN251" s="5" t="e">
        <v>#N/A</v>
      </c>
      <c r="CO251" s="6" t="e">
        <v>#N/A</v>
      </c>
      <c r="CP251" s="7" t="e">
        <v>#N/A</v>
      </c>
      <c r="CQ251" s="2" t="e">
        <v>#N/A</v>
      </c>
      <c r="CR251" s="5" t="e">
        <v>#N/A</v>
      </c>
      <c r="CS251" s="6" t="e">
        <v>#N/A</v>
      </c>
      <c r="CT251" s="7" t="e">
        <v>#N/A</v>
      </c>
      <c r="CU251" s="2" t="e">
        <v>#N/A</v>
      </c>
      <c r="CV251" s="5" t="e">
        <v>#N/A</v>
      </c>
      <c r="CW251" s="6" t="e">
        <v>#N/A</v>
      </c>
      <c r="CX251" s="7" t="e">
        <v>#N/A</v>
      </c>
      <c r="CY251" s="2" t="e">
        <v>#N/A</v>
      </c>
      <c r="CZ251" s="5" t="e">
        <v>#N/A</v>
      </c>
      <c r="DA251" s="6" t="e">
        <v>#N/A</v>
      </c>
      <c r="DB251" s="7" t="e">
        <v>#N/A</v>
      </c>
      <c r="DC251" s="2" t="e">
        <v>#N/A</v>
      </c>
      <c r="DD251" s="5" t="e">
        <v>#N/A</v>
      </c>
      <c r="DE251" s="6" t="e">
        <v>#N/A</v>
      </c>
      <c r="DF251" s="7" t="e">
        <v>#N/A</v>
      </c>
      <c r="DG251" s="2" t="e">
        <v>#N/A</v>
      </c>
      <c r="DH251" s="5" t="e">
        <v>#N/A</v>
      </c>
      <c r="DI251" s="6" t="e">
        <v>#N/A</v>
      </c>
      <c r="DJ251" s="7" t="e">
        <v>#N/A</v>
      </c>
      <c r="DK251" s="2" t="e">
        <v>#N/A</v>
      </c>
      <c r="DL251" s="5" t="e">
        <v>#N/A</v>
      </c>
      <c r="DM251" s="6" t="e">
        <v>#N/A</v>
      </c>
      <c r="DN251" s="7" t="e">
        <v>#N/A</v>
      </c>
      <c r="DO251" s="2" t="e">
        <v>#N/A</v>
      </c>
      <c r="DP251" s="5" t="e">
        <v>#N/A</v>
      </c>
      <c r="DQ251" s="6" t="e">
        <v>#N/A</v>
      </c>
      <c r="DR251" s="7" t="e">
        <v>#N/A</v>
      </c>
      <c r="DS251" s="2" t="e">
        <v>#N/A</v>
      </c>
      <c r="DT251" s="5" t="e">
        <v>#N/A</v>
      </c>
      <c r="DU251" s="6" t="e">
        <v>#N/A</v>
      </c>
      <c r="DV251" s="7" t="e">
        <v>#N/A</v>
      </c>
      <c r="DW251" s="2" t="e">
        <v>#N/A</v>
      </c>
      <c r="DX251" s="5" t="e">
        <v>#N/A</v>
      </c>
      <c r="DY251" s="6" t="e">
        <v>#N/A</v>
      </c>
      <c r="DZ251" s="7" t="e">
        <v>#N/A</v>
      </c>
      <c r="EA251" s="2" t="e">
        <v>#N/A</v>
      </c>
      <c r="EB251" s="5" t="e">
        <v>#N/A</v>
      </c>
      <c r="EC251" s="6" t="e">
        <v>#N/A</v>
      </c>
      <c r="ED251" s="7" t="e">
        <v>#N/A</v>
      </c>
      <c r="EE251" s="2" t="e">
        <v>#N/A</v>
      </c>
      <c r="EF251" s="5" t="e">
        <v>#N/A</v>
      </c>
      <c r="EG251" s="6" t="e">
        <v>#N/A</v>
      </c>
      <c r="EH251" s="7" t="e">
        <v>#N/A</v>
      </c>
      <c r="EI251" s="2" t="e">
        <v>#N/A</v>
      </c>
      <c r="EJ251" s="5" t="e">
        <v>#N/A</v>
      </c>
      <c r="EK251" s="6" t="e">
        <v>#N/A</v>
      </c>
      <c r="EL251" s="7" t="e">
        <v>#N/A</v>
      </c>
      <c r="EM251" s="2" t="e">
        <v>#N/A</v>
      </c>
      <c r="EN251" s="5" t="e">
        <v>#N/A</v>
      </c>
      <c r="EO251" s="6" t="e">
        <v>#N/A</v>
      </c>
      <c r="EP251" s="7" t="e">
        <v>#N/A</v>
      </c>
      <c r="EQ251" s="2" t="e">
        <v>#N/A</v>
      </c>
      <c r="ER251" s="5" t="e">
        <v>#N/A</v>
      </c>
      <c r="ES251" s="6" t="e">
        <v>#N/A</v>
      </c>
      <c r="ET251" s="7" t="e">
        <v>#N/A</v>
      </c>
      <c r="EU251" s="2" t="e">
        <v>#N/A</v>
      </c>
      <c r="EV251" s="5" t="e">
        <v>#N/A</v>
      </c>
      <c r="EW251" s="6" t="e">
        <v>#N/A</v>
      </c>
      <c r="EX251" s="7" t="e">
        <v>#N/A</v>
      </c>
      <c r="EY251" s="2" t="e">
        <v>#N/A</v>
      </c>
      <c r="EZ251" s="5" t="e">
        <v>#N/A</v>
      </c>
      <c r="FA251" s="6" t="e">
        <v>#N/A</v>
      </c>
      <c r="FB251" s="7" t="e">
        <v>#N/A</v>
      </c>
      <c r="FC251" s="2" t="e">
        <v>#N/A</v>
      </c>
      <c r="FD251" s="5" t="e">
        <v>#N/A</v>
      </c>
      <c r="FE251" s="6" t="e">
        <v>#N/A</v>
      </c>
      <c r="FF251" s="7" t="e">
        <v>#N/A</v>
      </c>
    </row>
    <row r="252" spans="2:162">
      <c r="B252" s="2" t="e">
        <f>IF('[1]Service Rank in each comparison'!D253="","",'[1]Service Rank in each comparison'!$C253)</f>
        <v>#N/A</v>
      </c>
      <c r="C252" s="5" t="e">
        <f>'[1]Service Rank in each comparison'!D253</f>
        <v>#N/A</v>
      </c>
      <c r="D252" s="6" t="e">
        <f>IF('[1]Service Rank in each comparison'!E253="","",'[1]Service Rank in each comparison'!E253)</f>
        <v>#N/A</v>
      </c>
      <c r="E252" s="7" t="e">
        <f t="shared" si="60"/>
        <v>#N/A</v>
      </c>
      <c r="F252" s="2" t="e">
        <f>IF('[1]Service Rank in each comparison'!F253="","",'[1]Service Rank in each comparison'!$C253)</f>
        <v>#N/A</v>
      </c>
      <c r="G252" s="5" t="e">
        <f>'[1]Service Rank in each comparison'!F253</f>
        <v>#N/A</v>
      </c>
      <c r="H252" s="6" t="e">
        <f>'[1]Service Rank in each comparison'!G253</f>
        <v>#N/A</v>
      </c>
      <c r="I252" s="7" t="e">
        <f t="shared" si="61"/>
        <v>#N/A</v>
      </c>
      <c r="J252" s="2" t="e">
        <f>IF('[1]Service Rank in each comparison'!H253="","",'[1]Service Rank in each comparison'!$C253)</f>
        <v>#N/A</v>
      </c>
      <c r="K252" s="5" t="e">
        <f>'[1]Service Rank in each comparison'!H253</f>
        <v>#N/A</v>
      </c>
      <c r="L252" s="6" t="e">
        <f>'[1]Service Rank in each comparison'!I253</f>
        <v>#N/A</v>
      </c>
      <c r="M252" s="7" t="e">
        <f t="shared" si="62"/>
        <v>#N/A</v>
      </c>
      <c r="N252" s="2" t="e">
        <f>IF('[1]Service Rank in each comparison'!J253="","",'[1]Service Rank in each comparison'!$C253)</f>
        <v>#N/A</v>
      </c>
      <c r="O252" s="5" t="e">
        <f>'[1]Service Rank in each comparison'!J253</f>
        <v>#N/A</v>
      </c>
      <c r="P252" s="6" t="e">
        <f>'[1]Service Rank in each comparison'!K253</f>
        <v>#N/A</v>
      </c>
      <c r="Q252" s="7" t="e">
        <f t="shared" si="63"/>
        <v>#N/A</v>
      </c>
      <c r="R252" s="2" t="e">
        <f>IF('[1]Service Rank in each comparison'!L253="","",'[1]Service Rank in each comparison'!$C253)</f>
        <v>#N/A</v>
      </c>
      <c r="S252" s="5" t="e">
        <f>'[1]Service Rank in each comparison'!L253</f>
        <v>#N/A</v>
      </c>
      <c r="T252" s="6" t="e">
        <f>'[1]Service Rank in each comparison'!M253</f>
        <v>#N/A</v>
      </c>
      <c r="U252" s="7" t="e">
        <f t="shared" si="64"/>
        <v>#N/A</v>
      </c>
      <c r="V252" s="2" t="e">
        <f>IF('[1]Service Rank in each comparison'!N253="","",'[1]Service Rank in each comparison'!$C253)</f>
        <v>#N/A</v>
      </c>
      <c r="W252" s="5" t="e">
        <f>'[1]Service Rank in each comparison'!N253</f>
        <v>#N/A</v>
      </c>
      <c r="X252" s="6" t="e">
        <f>'[1]Service Rank in each comparison'!O253</f>
        <v>#N/A</v>
      </c>
      <c r="Y252" s="7" t="e">
        <f t="shared" si="65"/>
        <v>#N/A</v>
      </c>
      <c r="Z252" s="2" t="e">
        <f>IF('[1]Service Rank in each comparison'!P253="","",'[1]Service Rank in each comparison'!$C253)</f>
        <v>#N/A</v>
      </c>
      <c r="AA252" s="5" t="e">
        <f>'[1]Service Rank in each comparison'!P253</f>
        <v>#N/A</v>
      </c>
      <c r="AB252" s="6" t="e">
        <f>'[1]Service Rank in each comparison'!Q253</f>
        <v>#N/A</v>
      </c>
      <c r="AC252" s="7" t="e">
        <f t="shared" si="66"/>
        <v>#N/A</v>
      </c>
      <c r="AD252" s="2" t="e">
        <f>IF('[1]Service Rank in each comparison'!R253="","",'[1]Service Rank in each comparison'!$C253)</f>
        <v>#N/A</v>
      </c>
      <c r="AE252" s="5" t="e">
        <f>'[1]Service Rank in each comparison'!R253</f>
        <v>#N/A</v>
      </c>
      <c r="AF252" s="6" t="e">
        <f>'[1]Service Rank in each comparison'!S253</f>
        <v>#N/A</v>
      </c>
      <c r="AG252" s="7" t="e">
        <f t="shared" si="67"/>
        <v>#N/A</v>
      </c>
      <c r="AH252" s="2" t="e">
        <f>IF('[1]Service Rank in each comparison'!T253="","",'[1]Service Rank in each comparison'!$C253)</f>
        <v>#N/A</v>
      </c>
      <c r="AI252" s="5" t="e">
        <f>'[1]Service Rank in each comparison'!T253</f>
        <v>#N/A</v>
      </c>
      <c r="AJ252" s="6" t="e">
        <f>'[1]Service Rank in each comparison'!U253</f>
        <v>#N/A</v>
      </c>
      <c r="AK252" s="7" t="e">
        <f t="shared" si="68"/>
        <v>#N/A</v>
      </c>
      <c r="AL252" s="2" t="e">
        <f>IF('[1]Service Rank in each comparison'!V253="","",'[1]Service Rank in each comparison'!$C253)</f>
        <v>#N/A</v>
      </c>
      <c r="AM252" s="5" t="e">
        <f>'[1]Service Rank in each comparison'!V253</f>
        <v>#N/A</v>
      </c>
      <c r="AN252" s="6" t="e">
        <f>'[1]Service Rank in each comparison'!W253</f>
        <v>#N/A</v>
      </c>
      <c r="AO252" s="7" t="e">
        <f t="shared" si="69"/>
        <v>#N/A</v>
      </c>
      <c r="AP252" s="2" t="e">
        <f>IF('[1]Service Rank in each comparison'!X253="","",'[1]Service Rank in each comparison'!$C253)</f>
        <v>#N/A</v>
      </c>
      <c r="AQ252" s="5" t="e">
        <f>'[1]Service Rank in each comparison'!X253</f>
        <v>#N/A</v>
      </c>
      <c r="AR252" s="6" t="e">
        <f>'[1]Service Rank in each comparison'!Y253</f>
        <v>#N/A</v>
      </c>
      <c r="AS252" s="7" t="e">
        <f t="shared" si="70"/>
        <v>#N/A</v>
      </c>
      <c r="AT252" s="2" t="e">
        <f>IF('[1]Service Rank in each comparison'!Z253="","",'[1]Service Rank in each comparison'!$C253)</f>
        <v>#N/A</v>
      </c>
      <c r="AU252" s="5" t="e">
        <f>'[1]Service Rank in each comparison'!Z253</f>
        <v>#N/A</v>
      </c>
      <c r="AV252" s="6" t="e">
        <f>'[1]Service Rank in each comparison'!AA253</f>
        <v>#N/A</v>
      </c>
      <c r="AW252" s="7" t="e">
        <f t="shared" si="71"/>
        <v>#N/A</v>
      </c>
      <c r="AX252" s="2" t="e">
        <f>IF('[1]Service Rank in each comparison'!AB253="","",'[1]Service Rank in each comparison'!$C253)</f>
        <v>#N/A</v>
      </c>
      <c r="AY252" s="5" t="e">
        <f>'[1]Service Rank in each comparison'!AB253</f>
        <v>#N/A</v>
      </c>
      <c r="AZ252" s="6" t="e">
        <f>'[1]Service Rank in each comparison'!AC253</f>
        <v>#N/A</v>
      </c>
      <c r="BA252" s="7" t="e">
        <f t="shared" si="72"/>
        <v>#N/A</v>
      </c>
      <c r="BB252" s="2" t="e">
        <f>IF('[1]Service Rank in each comparison'!AD253="","",'[1]Service Rank in each comparison'!$C253)</f>
        <v>#N/A</v>
      </c>
      <c r="BC252" s="5" t="e">
        <f>'[1]Service Rank in each comparison'!AD253</f>
        <v>#N/A</v>
      </c>
      <c r="BD252" s="6" t="e">
        <f>'[1]Service Rank in each comparison'!AE253</f>
        <v>#N/A</v>
      </c>
      <c r="BE252" s="7" t="e">
        <f t="shared" si="73"/>
        <v>#N/A</v>
      </c>
      <c r="BF252" s="2" t="e">
        <f>IF('[1]Service Rank in each comparison'!AF253="","",'[1]Service Rank in each comparison'!$C253)</f>
        <v>#N/A</v>
      </c>
      <c r="BG252" s="5" t="e">
        <f>'[1]Service Rank in each comparison'!AF253</f>
        <v>#N/A</v>
      </c>
      <c r="BH252" s="6" t="e">
        <f>'[1]Service Rank in each comparison'!AG253</f>
        <v>#N/A</v>
      </c>
      <c r="BI252" s="7" t="e">
        <f t="shared" si="74"/>
        <v>#N/A</v>
      </c>
      <c r="BJ252" s="2" t="e">
        <f>IF('[1]Service Rank in each comparison'!AH253="","",'[1]Service Rank in each comparison'!$C253)</f>
        <v>#N/A</v>
      </c>
      <c r="BK252" s="5" t="e">
        <f>'[1]Service Rank in each comparison'!AH253</f>
        <v>#N/A</v>
      </c>
      <c r="BL252" s="6" t="e">
        <f>'[1]Service Rank in each comparison'!AI253</f>
        <v>#N/A</v>
      </c>
      <c r="BM252" s="7" t="e">
        <f t="shared" si="75"/>
        <v>#N/A</v>
      </c>
      <c r="BN252" s="2" t="e">
        <f>IF('[1]Service Rank in each comparison'!AJ253="","",'[1]Service Rank in each comparison'!$C253)</f>
        <v>#N/A</v>
      </c>
      <c r="BO252" s="5" t="e">
        <f>'[1]Service Rank in each comparison'!AJ253</f>
        <v>#N/A</v>
      </c>
      <c r="BP252" s="6" t="e">
        <f>'[1]Service Rank in each comparison'!AK253</f>
        <v>#N/A</v>
      </c>
      <c r="BQ252" s="7" t="e">
        <f t="shared" si="76"/>
        <v>#N/A</v>
      </c>
      <c r="BR252" s="2" t="e">
        <f>IF('[1]Service Rank in each comparison'!AL253="","",'[1]Service Rank in each comparison'!$C253)</f>
        <v>#N/A</v>
      </c>
      <c r="BS252" s="5" t="e">
        <f>'[1]Service Rank in each comparison'!AL253</f>
        <v>#N/A</v>
      </c>
      <c r="BT252" s="6" t="e">
        <f>'[1]Service Rank in each comparison'!AM253</f>
        <v>#N/A</v>
      </c>
      <c r="BU252" s="7" t="e">
        <f t="shared" si="77"/>
        <v>#N/A</v>
      </c>
      <c r="BV252" s="2" t="e">
        <f>IF('[1]Service Rank in each comparison'!AN253="","",'[1]Service Rank in each comparison'!$C253)</f>
        <v>#N/A</v>
      </c>
      <c r="BW252" s="5" t="e">
        <f>'[1]Service Rank in each comparison'!AN253</f>
        <v>#N/A</v>
      </c>
      <c r="BX252" s="6" t="e">
        <f>'[1]Service Rank in each comparison'!AO253</f>
        <v>#N/A</v>
      </c>
      <c r="BY252" s="7" t="e">
        <f t="shared" si="78"/>
        <v>#N/A</v>
      </c>
      <c r="BZ252" s="2" t="e">
        <f>IF('[1]Service Rank in each comparison'!AP253="","",'[1]Service Rank in each comparison'!$C253)</f>
        <v>#N/A</v>
      </c>
      <c r="CA252" s="5" t="e">
        <f>'[1]Service Rank in each comparison'!AP253</f>
        <v>#N/A</v>
      </c>
      <c r="CB252" s="6" t="e">
        <f>'[1]Service Rank in each comparison'!AQ253</f>
        <v>#N/A</v>
      </c>
      <c r="CC252" s="7" t="e">
        <f t="shared" si="79"/>
        <v>#N/A</v>
      </c>
      <c r="CE252" s="2" t="e">
        <v>#N/A</v>
      </c>
      <c r="CF252" s="5" t="e">
        <v>#N/A</v>
      </c>
      <c r="CG252" s="6" t="e">
        <v>#N/A</v>
      </c>
      <c r="CH252" s="7" t="e">
        <v>#N/A</v>
      </c>
      <c r="CI252" s="2" t="e">
        <v>#N/A</v>
      </c>
      <c r="CJ252" s="5" t="e">
        <v>#N/A</v>
      </c>
      <c r="CK252" s="6" t="e">
        <v>#N/A</v>
      </c>
      <c r="CL252" s="7" t="e">
        <v>#N/A</v>
      </c>
      <c r="CM252" s="2" t="e">
        <v>#N/A</v>
      </c>
      <c r="CN252" s="5" t="e">
        <v>#N/A</v>
      </c>
      <c r="CO252" s="6" t="e">
        <v>#N/A</v>
      </c>
      <c r="CP252" s="7" t="e">
        <v>#N/A</v>
      </c>
      <c r="CQ252" s="2" t="e">
        <v>#N/A</v>
      </c>
      <c r="CR252" s="5" t="e">
        <v>#N/A</v>
      </c>
      <c r="CS252" s="6" t="e">
        <v>#N/A</v>
      </c>
      <c r="CT252" s="7" t="e">
        <v>#N/A</v>
      </c>
      <c r="CU252" s="2" t="e">
        <v>#N/A</v>
      </c>
      <c r="CV252" s="5" t="e">
        <v>#N/A</v>
      </c>
      <c r="CW252" s="6" t="e">
        <v>#N/A</v>
      </c>
      <c r="CX252" s="7" t="e">
        <v>#N/A</v>
      </c>
      <c r="CY252" s="2" t="e">
        <v>#N/A</v>
      </c>
      <c r="CZ252" s="5" t="e">
        <v>#N/A</v>
      </c>
      <c r="DA252" s="6" t="e">
        <v>#N/A</v>
      </c>
      <c r="DB252" s="7" t="e">
        <v>#N/A</v>
      </c>
      <c r="DC252" s="2" t="e">
        <v>#N/A</v>
      </c>
      <c r="DD252" s="5" t="e">
        <v>#N/A</v>
      </c>
      <c r="DE252" s="6" t="e">
        <v>#N/A</v>
      </c>
      <c r="DF252" s="7" t="e">
        <v>#N/A</v>
      </c>
      <c r="DG252" s="2" t="e">
        <v>#N/A</v>
      </c>
      <c r="DH252" s="5" t="e">
        <v>#N/A</v>
      </c>
      <c r="DI252" s="6" t="e">
        <v>#N/A</v>
      </c>
      <c r="DJ252" s="7" t="e">
        <v>#N/A</v>
      </c>
      <c r="DK252" s="2" t="e">
        <v>#N/A</v>
      </c>
      <c r="DL252" s="5" t="e">
        <v>#N/A</v>
      </c>
      <c r="DM252" s="6" t="e">
        <v>#N/A</v>
      </c>
      <c r="DN252" s="7" t="e">
        <v>#N/A</v>
      </c>
      <c r="DO252" s="2" t="e">
        <v>#N/A</v>
      </c>
      <c r="DP252" s="5" t="e">
        <v>#N/A</v>
      </c>
      <c r="DQ252" s="6" t="e">
        <v>#N/A</v>
      </c>
      <c r="DR252" s="7" t="e">
        <v>#N/A</v>
      </c>
      <c r="DS252" s="2" t="e">
        <v>#N/A</v>
      </c>
      <c r="DT252" s="5" t="e">
        <v>#N/A</v>
      </c>
      <c r="DU252" s="6" t="e">
        <v>#N/A</v>
      </c>
      <c r="DV252" s="7" t="e">
        <v>#N/A</v>
      </c>
      <c r="DW252" s="2" t="e">
        <v>#N/A</v>
      </c>
      <c r="DX252" s="5" t="e">
        <v>#N/A</v>
      </c>
      <c r="DY252" s="6" t="e">
        <v>#N/A</v>
      </c>
      <c r="DZ252" s="7" t="e">
        <v>#N/A</v>
      </c>
      <c r="EA252" s="2" t="e">
        <v>#N/A</v>
      </c>
      <c r="EB252" s="5" t="e">
        <v>#N/A</v>
      </c>
      <c r="EC252" s="6" t="e">
        <v>#N/A</v>
      </c>
      <c r="ED252" s="7" t="e">
        <v>#N/A</v>
      </c>
      <c r="EE252" s="2" t="e">
        <v>#N/A</v>
      </c>
      <c r="EF252" s="5" t="e">
        <v>#N/A</v>
      </c>
      <c r="EG252" s="6" t="e">
        <v>#N/A</v>
      </c>
      <c r="EH252" s="7" t="e">
        <v>#N/A</v>
      </c>
      <c r="EI252" s="2" t="e">
        <v>#N/A</v>
      </c>
      <c r="EJ252" s="5" t="e">
        <v>#N/A</v>
      </c>
      <c r="EK252" s="6" t="e">
        <v>#N/A</v>
      </c>
      <c r="EL252" s="7" t="e">
        <v>#N/A</v>
      </c>
      <c r="EM252" s="2" t="e">
        <v>#N/A</v>
      </c>
      <c r="EN252" s="5" t="e">
        <v>#N/A</v>
      </c>
      <c r="EO252" s="6" t="e">
        <v>#N/A</v>
      </c>
      <c r="EP252" s="7" t="e">
        <v>#N/A</v>
      </c>
      <c r="EQ252" s="2" t="e">
        <v>#N/A</v>
      </c>
      <c r="ER252" s="5" t="e">
        <v>#N/A</v>
      </c>
      <c r="ES252" s="6" t="e">
        <v>#N/A</v>
      </c>
      <c r="ET252" s="7" t="e">
        <v>#N/A</v>
      </c>
      <c r="EU252" s="2" t="e">
        <v>#N/A</v>
      </c>
      <c r="EV252" s="5" t="e">
        <v>#N/A</v>
      </c>
      <c r="EW252" s="6" t="e">
        <v>#N/A</v>
      </c>
      <c r="EX252" s="7" t="e">
        <v>#N/A</v>
      </c>
      <c r="EY252" s="2" t="e">
        <v>#N/A</v>
      </c>
      <c r="EZ252" s="5" t="e">
        <v>#N/A</v>
      </c>
      <c r="FA252" s="6" t="e">
        <v>#N/A</v>
      </c>
      <c r="FB252" s="7" t="e">
        <v>#N/A</v>
      </c>
      <c r="FC252" s="2" t="e">
        <v>#N/A</v>
      </c>
      <c r="FD252" s="5" t="e">
        <v>#N/A</v>
      </c>
      <c r="FE252" s="6" t="e">
        <v>#N/A</v>
      </c>
      <c r="FF252" s="7" t="e">
        <v>#N/A</v>
      </c>
    </row>
    <row r="253" spans="2:162">
      <c r="B253" s="2" t="e">
        <f>IF('[1]Service Rank in each comparison'!D254="","",'[1]Service Rank in each comparison'!$C254)</f>
        <v>#N/A</v>
      </c>
      <c r="C253" s="5" t="e">
        <f>'[1]Service Rank in each comparison'!D254</f>
        <v>#N/A</v>
      </c>
      <c r="D253" s="6" t="e">
        <f>IF('[1]Service Rank in each comparison'!E254="","",'[1]Service Rank in each comparison'!E254)</f>
        <v>#N/A</v>
      </c>
      <c r="E253" s="7" t="e">
        <f t="shared" si="60"/>
        <v>#N/A</v>
      </c>
      <c r="F253" s="2" t="e">
        <f>IF('[1]Service Rank in each comparison'!F254="","",'[1]Service Rank in each comparison'!$C254)</f>
        <v>#N/A</v>
      </c>
      <c r="G253" s="5" t="e">
        <f>'[1]Service Rank in each comparison'!F254</f>
        <v>#N/A</v>
      </c>
      <c r="H253" s="6" t="e">
        <f>'[1]Service Rank in each comparison'!G254</f>
        <v>#N/A</v>
      </c>
      <c r="I253" s="7" t="e">
        <f t="shared" si="61"/>
        <v>#N/A</v>
      </c>
      <c r="J253" s="2" t="e">
        <f>IF('[1]Service Rank in each comparison'!H254="","",'[1]Service Rank in each comparison'!$C254)</f>
        <v>#N/A</v>
      </c>
      <c r="K253" s="5" t="e">
        <f>'[1]Service Rank in each comparison'!H254</f>
        <v>#N/A</v>
      </c>
      <c r="L253" s="6" t="e">
        <f>'[1]Service Rank in each comparison'!I254</f>
        <v>#N/A</v>
      </c>
      <c r="M253" s="7" t="e">
        <f t="shared" si="62"/>
        <v>#N/A</v>
      </c>
      <c r="N253" s="2" t="e">
        <f>IF('[1]Service Rank in each comparison'!J254="","",'[1]Service Rank in each comparison'!$C254)</f>
        <v>#N/A</v>
      </c>
      <c r="O253" s="5" t="e">
        <f>'[1]Service Rank in each comparison'!J254</f>
        <v>#N/A</v>
      </c>
      <c r="P253" s="6" t="e">
        <f>'[1]Service Rank in each comparison'!K254</f>
        <v>#N/A</v>
      </c>
      <c r="Q253" s="7" t="e">
        <f t="shared" si="63"/>
        <v>#N/A</v>
      </c>
      <c r="R253" s="2" t="e">
        <f>IF('[1]Service Rank in each comparison'!L254="","",'[1]Service Rank in each comparison'!$C254)</f>
        <v>#N/A</v>
      </c>
      <c r="S253" s="5" t="e">
        <f>'[1]Service Rank in each comparison'!L254</f>
        <v>#N/A</v>
      </c>
      <c r="T253" s="6" t="e">
        <f>'[1]Service Rank in each comparison'!M254</f>
        <v>#N/A</v>
      </c>
      <c r="U253" s="7" t="e">
        <f t="shared" si="64"/>
        <v>#N/A</v>
      </c>
      <c r="V253" s="2" t="e">
        <f>IF('[1]Service Rank in each comparison'!N254="","",'[1]Service Rank in each comparison'!$C254)</f>
        <v>#N/A</v>
      </c>
      <c r="W253" s="5" t="e">
        <f>'[1]Service Rank in each comparison'!N254</f>
        <v>#N/A</v>
      </c>
      <c r="X253" s="6" t="e">
        <f>'[1]Service Rank in each comparison'!O254</f>
        <v>#N/A</v>
      </c>
      <c r="Y253" s="7" t="e">
        <f t="shared" si="65"/>
        <v>#N/A</v>
      </c>
      <c r="Z253" s="2" t="e">
        <f>IF('[1]Service Rank in each comparison'!P254="","",'[1]Service Rank in each comparison'!$C254)</f>
        <v>#N/A</v>
      </c>
      <c r="AA253" s="5" t="e">
        <f>'[1]Service Rank in each comparison'!P254</f>
        <v>#N/A</v>
      </c>
      <c r="AB253" s="6" t="e">
        <f>'[1]Service Rank in each comparison'!Q254</f>
        <v>#N/A</v>
      </c>
      <c r="AC253" s="7" t="e">
        <f t="shared" si="66"/>
        <v>#N/A</v>
      </c>
      <c r="AD253" s="2" t="e">
        <f>IF('[1]Service Rank in each comparison'!R254="","",'[1]Service Rank in each comparison'!$C254)</f>
        <v>#N/A</v>
      </c>
      <c r="AE253" s="5" t="e">
        <f>'[1]Service Rank in each comparison'!R254</f>
        <v>#N/A</v>
      </c>
      <c r="AF253" s="6" t="e">
        <f>'[1]Service Rank in each comparison'!S254</f>
        <v>#N/A</v>
      </c>
      <c r="AG253" s="7" t="e">
        <f t="shared" si="67"/>
        <v>#N/A</v>
      </c>
      <c r="AH253" s="2" t="e">
        <f>IF('[1]Service Rank in each comparison'!T254="","",'[1]Service Rank in each comparison'!$C254)</f>
        <v>#N/A</v>
      </c>
      <c r="AI253" s="5" t="e">
        <f>'[1]Service Rank in each comparison'!T254</f>
        <v>#N/A</v>
      </c>
      <c r="AJ253" s="6" t="e">
        <f>'[1]Service Rank in each comparison'!U254</f>
        <v>#N/A</v>
      </c>
      <c r="AK253" s="7" t="e">
        <f t="shared" si="68"/>
        <v>#N/A</v>
      </c>
      <c r="AL253" s="2" t="e">
        <f>IF('[1]Service Rank in each comparison'!V254="","",'[1]Service Rank in each comparison'!$C254)</f>
        <v>#N/A</v>
      </c>
      <c r="AM253" s="5" t="e">
        <f>'[1]Service Rank in each comparison'!V254</f>
        <v>#N/A</v>
      </c>
      <c r="AN253" s="6" t="e">
        <f>'[1]Service Rank in each comparison'!W254</f>
        <v>#N/A</v>
      </c>
      <c r="AO253" s="7" t="e">
        <f t="shared" si="69"/>
        <v>#N/A</v>
      </c>
      <c r="AP253" s="2" t="e">
        <f>IF('[1]Service Rank in each comparison'!X254="","",'[1]Service Rank in each comparison'!$C254)</f>
        <v>#N/A</v>
      </c>
      <c r="AQ253" s="5" t="e">
        <f>'[1]Service Rank in each comparison'!X254</f>
        <v>#N/A</v>
      </c>
      <c r="AR253" s="6" t="e">
        <f>'[1]Service Rank in each comparison'!Y254</f>
        <v>#N/A</v>
      </c>
      <c r="AS253" s="7" t="e">
        <f t="shared" si="70"/>
        <v>#N/A</v>
      </c>
      <c r="AT253" s="2" t="e">
        <f>IF('[1]Service Rank in each comparison'!Z254="","",'[1]Service Rank in each comparison'!$C254)</f>
        <v>#N/A</v>
      </c>
      <c r="AU253" s="5" t="e">
        <f>'[1]Service Rank in each comparison'!Z254</f>
        <v>#N/A</v>
      </c>
      <c r="AV253" s="6" t="e">
        <f>'[1]Service Rank in each comparison'!AA254</f>
        <v>#N/A</v>
      </c>
      <c r="AW253" s="7" t="e">
        <f t="shared" si="71"/>
        <v>#N/A</v>
      </c>
      <c r="AX253" s="2" t="e">
        <f>IF('[1]Service Rank in each comparison'!AB254="","",'[1]Service Rank in each comparison'!$C254)</f>
        <v>#N/A</v>
      </c>
      <c r="AY253" s="5" t="e">
        <f>'[1]Service Rank in each comparison'!AB254</f>
        <v>#N/A</v>
      </c>
      <c r="AZ253" s="6" t="e">
        <f>'[1]Service Rank in each comparison'!AC254</f>
        <v>#N/A</v>
      </c>
      <c r="BA253" s="7" t="e">
        <f t="shared" si="72"/>
        <v>#N/A</v>
      </c>
      <c r="BB253" s="2" t="e">
        <f>IF('[1]Service Rank in each comparison'!AD254="","",'[1]Service Rank in each comparison'!$C254)</f>
        <v>#N/A</v>
      </c>
      <c r="BC253" s="5" t="e">
        <f>'[1]Service Rank in each comparison'!AD254</f>
        <v>#N/A</v>
      </c>
      <c r="BD253" s="6" t="e">
        <f>'[1]Service Rank in each comparison'!AE254</f>
        <v>#N/A</v>
      </c>
      <c r="BE253" s="7" t="e">
        <f t="shared" si="73"/>
        <v>#N/A</v>
      </c>
      <c r="BF253" s="2" t="e">
        <f>IF('[1]Service Rank in each comparison'!AF254="","",'[1]Service Rank in each comparison'!$C254)</f>
        <v>#N/A</v>
      </c>
      <c r="BG253" s="5" t="e">
        <f>'[1]Service Rank in each comparison'!AF254</f>
        <v>#N/A</v>
      </c>
      <c r="BH253" s="6" t="e">
        <f>'[1]Service Rank in each comparison'!AG254</f>
        <v>#N/A</v>
      </c>
      <c r="BI253" s="7" t="e">
        <f t="shared" si="74"/>
        <v>#N/A</v>
      </c>
      <c r="BJ253" s="2" t="e">
        <f>IF('[1]Service Rank in each comparison'!AH254="","",'[1]Service Rank in each comparison'!$C254)</f>
        <v>#N/A</v>
      </c>
      <c r="BK253" s="5" t="e">
        <f>'[1]Service Rank in each comparison'!AH254</f>
        <v>#N/A</v>
      </c>
      <c r="BL253" s="6" t="e">
        <f>'[1]Service Rank in each comparison'!AI254</f>
        <v>#N/A</v>
      </c>
      <c r="BM253" s="7" t="e">
        <f t="shared" si="75"/>
        <v>#N/A</v>
      </c>
      <c r="BN253" s="2" t="e">
        <f>IF('[1]Service Rank in each comparison'!AJ254="","",'[1]Service Rank in each comparison'!$C254)</f>
        <v>#N/A</v>
      </c>
      <c r="BO253" s="5" t="e">
        <f>'[1]Service Rank in each comparison'!AJ254</f>
        <v>#N/A</v>
      </c>
      <c r="BP253" s="6" t="e">
        <f>'[1]Service Rank in each comparison'!AK254</f>
        <v>#N/A</v>
      </c>
      <c r="BQ253" s="7" t="e">
        <f t="shared" si="76"/>
        <v>#N/A</v>
      </c>
      <c r="BR253" s="2" t="e">
        <f>IF('[1]Service Rank in each comparison'!AL254="","",'[1]Service Rank in each comparison'!$C254)</f>
        <v>#N/A</v>
      </c>
      <c r="BS253" s="5" t="e">
        <f>'[1]Service Rank in each comparison'!AL254</f>
        <v>#N/A</v>
      </c>
      <c r="BT253" s="6" t="e">
        <f>'[1]Service Rank in each comparison'!AM254</f>
        <v>#N/A</v>
      </c>
      <c r="BU253" s="7" t="e">
        <f t="shared" si="77"/>
        <v>#N/A</v>
      </c>
      <c r="BV253" s="2" t="e">
        <f>IF('[1]Service Rank in each comparison'!AN254="","",'[1]Service Rank in each comparison'!$C254)</f>
        <v>#N/A</v>
      </c>
      <c r="BW253" s="5" t="e">
        <f>'[1]Service Rank in each comparison'!AN254</f>
        <v>#N/A</v>
      </c>
      <c r="BX253" s="6" t="e">
        <f>'[1]Service Rank in each comparison'!AO254</f>
        <v>#N/A</v>
      </c>
      <c r="BY253" s="7" t="e">
        <f t="shared" si="78"/>
        <v>#N/A</v>
      </c>
      <c r="BZ253" s="2" t="e">
        <f>IF('[1]Service Rank in each comparison'!AP254="","",'[1]Service Rank in each comparison'!$C254)</f>
        <v>#N/A</v>
      </c>
      <c r="CA253" s="5" t="e">
        <f>'[1]Service Rank in each comparison'!AP254</f>
        <v>#N/A</v>
      </c>
      <c r="CB253" s="6" t="e">
        <f>'[1]Service Rank in each comparison'!AQ254</f>
        <v>#N/A</v>
      </c>
      <c r="CC253" s="7" t="e">
        <f t="shared" si="79"/>
        <v>#N/A</v>
      </c>
      <c r="CE253" s="2" t="e">
        <v>#N/A</v>
      </c>
      <c r="CF253" s="5" t="e">
        <v>#N/A</v>
      </c>
      <c r="CG253" s="6" t="e">
        <v>#N/A</v>
      </c>
      <c r="CH253" s="7" t="e">
        <v>#N/A</v>
      </c>
      <c r="CI253" s="2" t="e">
        <v>#N/A</v>
      </c>
      <c r="CJ253" s="5" t="e">
        <v>#N/A</v>
      </c>
      <c r="CK253" s="6" t="e">
        <v>#N/A</v>
      </c>
      <c r="CL253" s="7" t="e">
        <v>#N/A</v>
      </c>
      <c r="CM253" s="2" t="e">
        <v>#N/A</v>
      </c>
      <c r="CN253" s="5" t="e">
        <v>#N/A</v>
      </c>
      <c r="CO253" s="6" t="e">
        <v>#N/A</v>
      </c>
      <c r="CP253" s="7" t="e">
        <v>#N/A</v>
      </c>
      <c r="CQ253" s="2" t="e">
        <v>#N/A</v>
      </c>
      <c r="CR253" s="5" t="e">
        <v>#N/A</v>
      </c>
      <c r="CS253" s="6" t="e">
        <v>#N/A</v>
      </c>
      <c r="CT253" s="7" t="e">
        <v>#N/A</v>
      </c>
      <c r="CU253" s="2" t="e">
        <v>#N/A</v>
      </c>
      <c r="CV253" s="5" t="e">
        <v>#N/A</v>
      </c>
      <c r="CW253" s="6" t="e">
        <v>#N/A</v>
      </c>
      <c r="CX253" s="7" t="e">
        <v>#N/A</v>
      </c>
      <c r="CY253" s="2" t="e">
        <v>#N/A</v>
      </c>
      <c r="CZ253" s="5" t="e">
        <v>#N/A</v>
      </c>
      <c r="DA253" s="6" t="e">
        <v>#N/A</v>
      </c>
      <c r="DB253" s="7" t="e">
        <v>#N/A</v>
      </c>
      <c r="DC253" s="2" t="e">
        <v>#N/A</v>
      </c>
      <c r="DD253" s="5" t="e">
        <v>#N/A</v>
      </c>
      <c r="DE253" s="6" t="e">
        <v>#N/A</v>
      </c>
      <c r="DF253" s="7" t="e">
        <v>#N/A</v>
      </c>
      <c r="DG253" s="2" t="e">
        <v>#N/A</v>
      </c>
      <c r="DH253" s="5" t="e">
        <v>#N/A</v>
      </c>
      <c r="DI253" s="6" t="e">
        <v>#N/A</v>
      </c>
      <c r="DJ253" s="7" t="e">
        <v>#N/A</v>
      </c>
      <c r="DK253" s="2" t="e">
        <v>#N/A</v>
      </c>
      <c r="DL253" s="5" t="e">
        <v>#N/A</v>
      </c>
      <c r="DM253" s="6" t="e">
        <v>#N/A</v>
      </c>
      <c r="DN253" s="7" t="e">
        <v>#N/A</v>
      </c>
      <c r="DO253" s="2" t="e">
        <v>#N/A</v>
      </c>
      <c r="DP253" s="5" t="e">
        <v>#N/A</v>
      </c>
      <c r="DQ253" s="6" t="e">
        <v>#N/A</v>
      </c>
      <c r="DR253" s="7" t="e">
        <v>#N/A</v>
      </c>
      <c r="DS253" s="2" t="e">
        <v>#N/A</v>
      </c>
      <c r="DT253" s="5" t="e">
        <v>#N/A</v>
      </c>
      <c r="DU253" s="6" t="e">
        <v>#N/A</v>
      </c>
      <c r="DV253" s="7" t="e">
        <v>#N/A</v>
      </c>
      <c r="DW253" s="2" t="e">
        <v>#N/A</v>
      </c>
      <c r="DX253" s="5" t="e">
        <v>#N/A</v>
      </c>
      <c r="DY253" s="6" t="e">
        <v>#N/A</v>
      </c>
      <c r="DZ253" s="7" t="e">
        <v>#N/A</v>
      </c>
      <c r="EA253" s="2" t="e">
        <v>#N/A</v>
      </c>
      <c r="EB253" s="5" t="e">
        <v>#N/A</v>
      </c>
      <c r="EC253" s="6" t="e">
        <v>#N/A</v>
      </c>
      <c r="ED253" s="7" t="e">
        <v>#N/A</v>
      </c>
      <c r="EE253" s="2" t="e">
        <v>#N/A</v>
      </c>
      <c r="EF253" s="5" t="e">
        <v>#N/A</v>
      </c>
      <c r="EG253" s="6" t="e">
        <v>#N/A</v>
      </c>
      <c r="EH253" s="7" t="e">
        <v>#N/A</v>
      </c>
      <c r="EI253" s="2" t="e">
        <v>#N/A</v>
      </c>
      <c r="EJ253" s="5" t="e">
        <v>#N/A</v>
      </c>
      <c r="EK253" s="6" t="e">
        <v>#N/A</v>
      </c>
      <c r="EL253" s="7" t="e">
        <v>#N/A</v>
      </c>
      <c r="EM253" s="2" t="e">
        <v>#N/A</v>
      </c>
      <c r="EN253" s="5" t="e">
        <v>#N/A</v>
      </c>
      <c r="EO253" s="6" t="e">
        <v>#N/A</v>
      </c>
      <c r="EP253" s="7" t="e">
        <v>#N/A</v>
      </c>
      <c r="EQ253" s="2" t="e">
        <v>#N/A</v>
      </c>
      <c r="ER253" s="5" t="e">
        <v>#N/A</v>
      </c>
      <c r="ES253" s="6" t="e">
        <v>#N/A</v>
      </c>
      <c r="ET253" s="7" t="e">
        <v>#N/A</v>
      </c>
      <c r="EU253" s="2" t="e">
        <v>#N/A</v>
      </c>
      <c r="EV253" s="5" t="e">
        <v>#N/A</v>
      </c>
      <c r="EW253" s="6" t="e">
        <v>#N/A</v>
      </c>
      <c r="EX253" s="7" t="e">
        <v>#N/A</v>
      </c>
      <c r="EY253" s="2" t="e">
        <v>#N/A</v>
      </c>
      <c r="EZ253" s="5" t="e">
        <v>#N/A</v>
      </c>
      <c r="FA253" s="6" t="e">
        <v>#N/A</v>
      </c>
      <c r="FB253" s="7" t="e">
        <v>#N/A</v>
      </c>
      <c r="FC253" s="2" t="e">
        <v>#N/A</v>
      </c>
      <c r="FD253" s="5" t="e">
        <v>#N/A</v>
      </c>
      <c r="FE253" s="6" t="e">
        <v>#N/A</v>
      </c>
      <c r="FF253" s="7" t="e">
        <v>#N/A</v>
      </c>
    </row>
    <row r="254" spans="2:162">
      <c r="B254" s="2" t="e">
        <f>IF('[1]Service Rank in each comparison'!D255="","",'[1]Service Rank in each comparison'!$C255)</f>
        <v>#N/A</v>
      </c>
      <c r="C254" s="5" t="e">
        <f>'[1]Service Rank in each comparison'!D255</f>
        <v>#N/A</v>
      </c>
      <c r="D254" s="6" t="e">
        <f>IF('[1]Service Rank in each comparison'!E255="","",'[1]Service Rank in each comparison'!E255)</f>
        <v>#N/A</v>
      </c>
      <c r="E254" s="7" t="e">
        <f t="shared" si="60"/>
        <v>#N/A</v>
      </c>
      <c r="F254" s="2" t="e">
        <f>IF('[1]Service Rank in each comparison'!F255="","",'[1]Service Rank in each comparison'!$C255)</f>
        <v>#N/A</v>
      </c>
      <c r="G254" s="5" t="e">
        <f>'[1]Service Rank in each comparison'!F255</f>
        <v>#N/A</v>
      </c>
      <c r="H254" s="6" t="e">
        <f>'[1]Service Rank in each comparison'!G255</f>
        <v>#N/A</v>
      </c>
      <c r="I254" s="7" t="e">
        <f t="shared" si="61"/>
        <v>#N/A</v>
      </c>
      <c r="J254" s="2" t="e">
        <f>IF('[1]Service Rank in each comparison'!H255="","",'[1]Service Rank in each comparison'!$C255)</f>
        <v>#N/A</v>
      </c>
      <c r="K254" s="5" t="e">
        <f>'[1]Service Rank in each comparison'!H255</f>
        <v>#N/A</v>
      </c>
      <c r="L254" s="6" t="e">
        <f>'[1]Service Rank in each comparison'!I255</f>
        <v>#N/A</v>
      </c>
      <c r="M254" s="7" t="e">
        <f t="shared" si="62"/>
        <v>#N/A</v>
      </c>
      <c r="N254" s="2" t="e">
        <f>IF('[1]Service Rank in each comparison'!J255="","",'[1]Service Rank in each comparison'!$C255)</f>
        <v>#N/A</v>
      </c>
      <c r="O254" s="5" t="e">
        <f>'[1]Service Rank in each comparison'!J255</f>
        <v>#N/A</v>
      </c>
      <c r="P254" s="6" t="e">
        <f>'[1]Service Rank in each comparison'!K255</f>
        <v>#N/A</v>
      </c>
      <c r="Q254" s="7" t="e">
        <f t="shared" si="63"/>
        <v>#N/A</v>
      </c>
      <c r="R254" s="2" t="e">
        <f>IF('[1]Service Rank in each comparison'!L255="","",'[1]Service Rank in each comparison'!$C255)</f>
        <v>#N/A</v>
      </c>
      <c r="S254" s="5" t="e">
        <f>'[1]Service Rank in each comparison'!L255</f>
        <v>#N/A</v>
      </c>
      <c r="T254" s="6" t="e">
        <f>'[1]Service Rank in each comparison'!M255</f>
        <v>#N/A</v>
      </c>
      <c r="U254" s="7" t="e">
        <f t="shared" si="64"/>
        <v>#N/A</v>
      </c>
      <c r="V254" s="2" t="e">
        <f>IF('[1]Service Rank in each comparison'!N255="","",'[1]Service Rank in each comparison'!$C255)</f>
        <v>#N/A</v>
      </c>
      <c r="W254" s="5" t="e">
        <f>'[1]Service Rank in each comparison'!N255</f>
        <v>#N/A</v>
      </c>
      <c r="X254" s="6" t="e">
        <f>'[1]Service Rank in each comparison'!O255</f>
        <v>#N/A</v>
      </c>
      <c r="Y254" s="7" t="e">
        <f t="shared" si="65"/>
        <v>#N/A</v>
      </c>
      <c r="Z254" s="2" t="e">
        <f>IF('[1]Service Rank in each comparison'!P255="","",'[1]Service Rank in each comparison'!$C255)</f>
        <v>#N/A</v>
      </c>
      <c r="AA254" s="5" t="e">
        <f>'[1]Service Rank in each comparison'!P255</f>
        <v>#N/A</v>
      </c>
      <c r="AB254" s="6" t="e">
        <f>'[1]Service Rank in each comparison'!Q255</f>
        <v>#N/A</v>
      </c>
      <c r="AC254" s="7" t="e">
        <f t="shared" si="66"/>
        <v>#N/A</v>
      </c>
      <c r="AD254" s="2" t="e">
        <f>IF('[1]Service Rank in each comparison'!R255="","",'[1]Service Rank in each comparison'!$C255)</f>
        <v>#N/A</v>
      </c>
      <c r="AE254" s="5" t="e">
        <f>'[1]Service Rank in each comparison'!R255</f>
        <v>#N/A</v>
      </c>
      <c r="AF254" s="6" t="e">
        <f>'[1]Service Rank in each comparison'!S255</f>
        <v>#N/A</v>
      </c>
      <c r="AG254" s="7" t="e">
        <f t="shared" si="67"/>
        <v>#N/A</v>
      </c>
      <c r="AH254" s="2" t="e">
        <f>IF('[1]Service Rank in each comparison'!T255="","",'[1]Service Rank in each comparison'!$C255)</f>
        <v>#N/A</v>
      </c>
      <c r="AI254" s="5" t="e">
        <f>'[1]Service Rank in each comparison'!T255</f>
        <v>#N/A</v>
      </c>
      <c r="AJ254" s="6" t="e">
        <f>'[1]Service Rank in each comparison'!U255</f>
        <v>#N/A</v>
      </c>
      <c r="AK254" s="7" t="e">
        <f t="shared" si="68"/>
        <v>#N/A</v>
      </c>
      <c r="AL254" s="2" t="e">
        <f>IF('[1]Service Rank in each comparison'!V255="","",'[1]Service Rank in each comparison'!$C255)</f>
        <v>#N/A</v>
      </c>
      <c r="AM254" s="5" t="e">
        <f>'[1]Service Rank in each comparison'!V255</f>
        <v>#N/A</v>
      </c>
      <c r="AN254" s="6" t="e">
        <f>'[1]Service Rank in each comparison'!W255</f>
        <v>#N/A</v>
      </c>
      <c r="AO254" s="7" t="e">
        <f t="shared" si="69"/>
        <v>#N/A</v>
      </c>
      <c r="AP254" s="2" t="e">
        <f>IF('[1]Service Rank in each comparison'!X255="","",'[1]Service Rank in each comparison'!$C255)</f>
        <v>#N/A</v>
      </c>
      <c r="AQ254" s="5" t="e">
        <f>'[1]Service Rank in each comparison'!X255</f>
        <v>#N/A</v>
      </c>
      <c r="AR254" s="6" t="e">
        <f>'[1]Service Rank in each comparison'!Y255</f>
        <v>#N/A</v>
      </c>
      <c r="AS254" s="7" t="e">
        <f t="shared" si="70"/>
        <v>#N/A</v>
      </c>
      <c r="AT254" s="2" t="e">
        <f>IF('[1]Service Rank in each comparison'!Z255="","",'[1]Service Rank in each comparison'!$C255)</f>
        <v>#N/A</v>
      </c>
      <c r="AU254" s="5" t="e">
        <f>'[1]Service Rank in each comparison'!Z255</f>
        <v>#N/A</v>
      </c>
      <c r="AV254" s="6" t="e">
        <f>'[1]Service Rank in each comparison'!AA255</f>
        <v>#N/A</v>
      </c>
      <c r="AW254" s="7" t="e">
        <f t="shared" si="71"/>
        <v>#N/A</v>
      </c>
      <c r="AX254" s="2" t="e">
        <f>IF('[1]Service Rank in each comparison'!AB255="","",'[1]Service Rank in each comparison'!$C255)</f>
        <v>#N/A</v>
      </c>
      <c r="AY254" s="5" t="e">
        <f>'[1]Service Rank in each comparison'!AB255</f>
        <v>#N/A</v>
      </c>
      <c r="AZ254" s="6" t="e">
        <f>'[1]Service Rank in each comparison'!AC255</f>
        <v>#N/A</v>
      </c>
      <c r="BA254" s="7" t="e">
        <f t="shared" si="72"/>
        <v>#N/A</v>
      </c>
      <c r="BB254" s="2" t="e">
        <f>IF('[1]Service Rank in each comparison'!AD255="","",'[1]Service Rank in each comparison'!$C255)</f>
        <v>#N/A</v>
      </c>
      <c r="BC254" s="5" t="e">
        <f>'[1]Service Rank in each comparison'!AD255</f>
        <v>#N/A</v>
      </c>
      <c r="BD254" s="6" t="e">
        <f>'[1]Service Rank in each comparison'!AE255</f>
        <v>#N/A</v>
      </c>
      <c r="BE254" s="7" t="e">
        <f t="shared" si="73"/>
        <v>#N/A</v>
      </c>
      <c r="BF254" s="2" t="e">
        <f>IF('[1]Service Rank in each comparison'!AF255="","",'[1]Service Rank in each comparison'!$C255)</f>
        <v>#N/A</v>
      </c>
      <c r="BG254" s="5" t="e">
        <f>'[1]Service Rank in each comparison'!AF255</f>
        <v>#N/A</v>
      </c>
      <c r="BH254" s="6" t="e">
        <f>'[1]Service Rank in each comparison'!AG255</f>
        <v>#N/A</v>
      </c>
      <c r="BI254" s="7" t="e">
        <f t="shared" si="74"/>
        <v>#N/A</v>
      </c>
      <c r="BJ254" s="2" t="e">
        <f>IF('[1]Service Rank in each comparison'!AH255="","",'[1]Service Rank in each comparison'!$C255)</f>
        <v>#N/A</v>
      </c>
      <c r="BK254" s="5" t="e">
        <f>'[1]Service Rank in each comparison'!AH255</f>
        <v>#N/A</v>
      </c>
      <c r="BL254" s="6" t="e">
        <f>'[1]Service Rank in each comparison'!AI255</f>
        <v>#N/A</v>
      </c>
      <c r="BM254" s="7" t="e">
        <f t="shared" si="75"/>
        <v>#N/A</v>
      </c>
      <c r="BN254" s="2" t="e">
        <f>IF('[1]Service Rank in each comparison'!AJ255="","",'[1]Service Rank in each comparison'!$C255)</f>
        <v>#N/A</v>
      </c>
      <c r="BO254" s="5" t="e">
        <f>'[1]Service Rank in each comparison'!AJ255</f>
        <v>#N/A</v>
      </c>
      <c r="BP254" s="6" t="e">
        <f>'[1]Service Rank in each comparison'!AK255</f>
        <v>#N/A</v>
      </c>
      <c r="BQ254" s="7" t="e">
        <f t="shared" si="76"/>
        <v>#N/A</v>
      </c>
      <c r="BR254" s="2" t="e">
        <f>IF('[1]Service Rank in each comparison'!AL255="","",'[1]Service Rank in each comparison'!$C255)</f>
        <v>#N/A</v>
      </c>
      <c r="BS254" s="5" t="e">
        <f>'[1]Service Rank in each comparison'!AL255</f>
        <v>#N/A</v>
      </c>
      <c r="BT254" s="6" t="e">
        <f>'[1]Service Rank in each comparison'!AM255</f>
        <v>#N/A</v>
      </c>
      <c r="BU254" s="7" t="e">
        <f t="shared" si="77"/>
        <v>#N/A</v>
      </c>
      <c r="BV254" s="2" t="e">
        <f>IF('[1]Service Rank in each comparison'!AN255="","",'[1]Service Rank in each comparison'!$C255)</f>
        <v>#N/A</v>
      </c>
      <c r="BW254" s="5" t="e">
        <f>'[1]Service Rank in each comparison'!AN255</f>
        <v>#N/A</v>
      </c>
      <c r="BX254" s="6" t="e">
        <f>'[1]Service Rank in each comparison'!AO255</f>
        <v>#N/A</v>
      </c>
      <c r="BY254" s="7" t="e">
        <f t="shared" si="78"/>
        <v>#N/A</v>
      </c>
      <c r="BZ254" s="2" t="e">
        <f>IF('[1]Service Rank in each comparison'!AP255="","",'[1]Service Rank in each comparison'!$C255)</f>
        <v>#N/A</v>
      </c>
      <c r="CA254" s="5" t="e">
        <f>'[1]Service Rank in each comparison'!AP255</f>
        <v>#N/A</v>
      </c>
      <c r="CB254" s="6" t="e">
        <f>'[1]Service Rank in each comparison'!AQ255</f>
        <v>#N/A</v>
      </c>
      <c r="CC254" s="7" t="e">
        <f t="shared" si="79"/>
        <v>#N/A</v>
      </c>
      <c r="CE254" s="2" t="e">
        <v>#N/A</v>
      </c>
      <c r="CF254" s="5" t="e">
        <v>#N/A</v>
      </c>
      <c r="CG254" s="6" t="e">
        <v>#N/A</v>
      </c>
      <c r="CH254" s="7" t="e">
        <v>#N/A</v>
      </c>
      <c r="CI254" s="2" t="e">
        <v>#N/A</v>
      </c>
      <c r="CJ254" s="5" t="e">
        <v>#N/A</v>
      </c>
      <c r="CK254" s="6" t="e">
        <v>#N/A</v>
      </c>
      <c r="CL254" s="7" t="e">
        <v>#N/A</v>
      </c>
      <c r="CM254" s="2" t="e">
        <v>#N/A</v>
      </c>
      <c r="CN254" s="5" t="e">
        <v>#N/A</v>
      </c>
      <c r="CO254" s="6" t="e">
        <v>#N/A</v>
      </c>
      <c r="CP254" s="7" t="e">
        <v>#N/A</v>
      </c>
      <c r="CQ254" s="2" t="e">
        <v>#N/A</v>
      </c>
      <c r="CR254" s="5" t="e">
        <v>#N/A</v>
      </c>
      <c r="CS254" s="6" t="e">
        <v>#N/A</v>
      </c>
      <c r="CT254" s="7" t="e">
        <v>#N/A</v>
      </c>
      <c r="CU254" s="2" t="e">
        <v>#N/A</v>
      </c>
      <c r="CV254" s="5" t="e">
        <v>#N/A</v>
      </c>
      <c r="CW254" s="6" t="e">
        <v>#N/A</v>
      </c>
      <c r="CX254" s="7" t="e">
        <v>#N/A</v>
      </c>
      <c r="CY254" s="2" t="e">
        <v>#N/A</v>
      </c>
      <c r="CZ254" s="5" t="e">
        <v>#N/A</v>
      </c>
      <c r="DA254" s="6" t="e">
        <v>#N/A</v>
      </c>
      <c r="DB254" s="7" t="e">
        <v>#N/A</v>
      </c>
      <c r="DC254" s="2" t="e">
        <v>#N/A</v>
      </c>
      <c r="DD254" s="5" t="e">
        <v>#N/A</v>
      </c>
      <c r="DE254" s="6" t="e">
        <v>#N/A</v>
      </c>
      <c r="DF254" s="7" t="e">
        <v>#N/A</v>
      </c>
      <c r="DG254" s="2" t="e">
        <v>#N/A</v>
      </c>
      <c r="DH254" s="5" t="e">
        <v>#N/A</v>
      </c>
      <c r="DI254" s="6" t="e">
        <v>#N/A</v>
      </c>
      <c r="DJ254" s="7" t="e">
        <v>#N/A</v>
      </c>
      <c r="DK254" s="2" t="e">
        <v>#N/A</v>
      </c>
      <c r="DL254" s="5" t="e">
        <v>#N/A</v>
      </c>
      <c r="DM254" s="6" t="e">
        <v>#N/A</v>
      </c>
      <c r="DN254" s="7" t="e">
        <v>#N/A</v>
      </c>
      <c r="DO254" s="2" t="e">
        <v>#N/A</v>
      </c>
      <c r="DP254" s="5" t="e">
        <v>#N/A</v>
      </c>
      <c r="DQ254" s="6" t="e">
        <v>#N/A</v>
      </c>
      <c r="DR254" s="7" t="e">
        <v>#N/A</v>
      </c>
      <c r="DS254" s="2" t="e">
        <v>#N/A</v>
      </c>
      <c r="DT254" s="5" t="e">
        <v>#N/A</v>
      </c>
      <c r="DU254" s="6" t="e">
        <v>#N/A</v>
      </c>
      <c r="DV254" s="7" t="e">
        <v>#N/A</v>
      </c>
      <c r="DW254" s="2" t="e">
        <v>#N/A</v>
      </c>
      <c r="DX254" s="5" t="e">
        <v>#N/A</v>
      </c>
      <c r="DY254" s="6" t="e">
        <v>#N/A</v>
      </c>
      <c r="DZ254" s="7" t="e">
        <v>#N/A</v>
      </c>
      <c r="EA254" s="2" t="e">
        <v>#N/A</v>
      </c>
      <c r="EB254" s="5" t="e">
        <v>#N/A</v>
      </c>
      <c r="EC254" s="6" t="e">
        <v>#N/A</v>
      </c>
      <c r="ED254" s="7" t="e">
        <v>#N/A</v>
      </c>
      <c r="EE254" s="2" t="e">
        <v>#N/A</v>
      </c>
      <c r="EF254" s="5" t="e">
        <v>#N/A</v>
      </c>
      <c r="EG254" s="6" t="e">
        <v>#N/A</v>
      </c>
      <c r="EH254" s="7" t="e">
        <v>#N/A</v>
      </c>
      <c r="EI254" s="2" t="e">
        <v>#N/A</v>
      </c>
      <c r="EJ254" s="5" t="e">
        <v>#N/A</v>
      </c>
      <c r="EK254" s="6" t="e">
        <v>#N/A</v>
      </c>
      <c r="EL254" s="7" t="e">
        <v>#N/A</v>
      </c>
      <c r="EM254" s="2" t="e">
        <v>#N/A</v>
      </c>
      <c r="EN254" s="5" t="e">
        <v>#N/A</v>
      </c>
      <c r="EO254" s="6" t="e">
        <v>#N/A</v>
      </c>
      <c r="EP254" s="7" t="e">
        <v>#N/A</v>
      </c>
      <c r="EQ254" s="2" t="e">
        <v>#N/A</v>
      </c>
      <c r="ER254" s="5" t="e">
        <v>#N/A</v>
      </c>
      <c r="ES254" s="6" t="e">
        <v>#N/A</v>
      </c>
      <c r="ET254" s="7" t="e">
        <v>#N/A</v>
      </c>
      <c r="EU254" s="2" t="e">
        <v>#N/A</v>
      </c>
      <c r="EV254" s="5" t="e">
        <v>#N/A</v>
      </c>
      <c r="EW254" s="6" t="e">
        <v>#N/A</v>
      </c>
      <c r="EX254" s="7" t="e">
        <v>#N/A</v>
      </c>
      <c r="EY254" s="2" t="e">
        <v>#N/A</v>
      </c>
      <c r="EZ254" s="5" t="e">
        <v>#N/A</v>
      </c>
      <c r="FA254" s="6" t="e">
        <v>#N/A</v>
      </c>
      <c r="FB254" s="7" t="e">
        <v>#N/A</v>
      </c>
      <c r="FC254" s="2" t="e">
        <v>#N/A</v>
      </c>
      <c r="FD254" s="5" t="e">
        <v>#N/A</v>
      </c>
      <c r="FE254" s="6" t="e">
        <v>#N/A</v>
      </c>
      <c r="FF254" s="7" t="e">
        <v>#N/A</v>
      </c>
    </row>
    <row r="255" spans="2:162">
      <c r="B255" s="2" t="e">
        <f>IF('[1]Service Rank in each comparison'!D256="","",'[1]Service Rank in each comparison'!$C256)</f>
        <v>#N/A</v>
      </c>
      <c r="C255" s="5" t="e">
        <f>'[1]Service Rank in each comparison'!D256</f>
        <v>#N/A</v>
      </c>
      <c r="D255" s="6" t="e">
        <f>IF('[1]Service Rank in each comparison'!E256="","",'[1]Service Rank in each comparison'!E256)</f>
        <v>#N/A</v>
      </c>
      <c r="E255" s="7" t="e">
        <f t="shared" si="60"/>
        <v>#N/A</v>
      </c>
      <c r="F255" s="2" t="e">
        <f>IF('[1]Service Rank in each comparison'!F256="","",'[1]Service Rank in each comparison'!$C256)</f>
        <v>#N/A</v>
      </c>
      <c r="G255" s="5" t="e">
        <f>'[1]Service Rank in each comparison'!F256</f>
        <v>#N/A</v>
      </c>
      <c r="H255" s="6" t="e">
        <f>'[1]Service Rank in each comparison'!G256</f>
        <v>#N/A</v>
      </c>
      <c r="I255" s="7" t="e">
        <f t="shared" si="61"/>
        <v>#N/A</v>
      </c>
      <c r="J255" s="2" t="e">
        <f>IF('[1]Service Rank in each comparison'!H256="","",'[1]Service Rank in each comparison'!$C256)</f>
        <v>#N/A</v>
      </c>
      <c r="K255" s="5" t="e">
        <f>'[1]Service Rank in each comparison'!H256</f>
        <v>#N/A</v>
      </c>
      <c r="L255" s="6" t="e">
        <f>'[1]Service Rank in each comparison'!I256</f>
        <v>#N/A</v>
      </c>
      <c r="M255" s="7" t="e">
        <f t="shared" si="62"/>
        <v>#N/A</v>
      </c>
      <c r="N255" s="2" t="e">
        <f>IF('[1]Service Rank in each comparison'!J256="","",'[1]Service Rank in each comparison'!$C256)</f>
        <v>#N/A</v>
      </c>
      <c r="O255" s="5" t="e">
        <f>'[1]Service Rank in each comparison'!J256</f>
        <v>#N/A</v>
      </c>
      <c r="P255" s="6" t="e">
        <f>'[1]Service Rank in each comparison'!K256</f>
        <v>#N/A</v>
      </c>
      <c r="Q255" s="7" t="e">
        <f t="shared" si="63"/>
        <v>#N/A</v>
      </c>
      <c r="R255" s="2" t="e">
        <f>IF('[1]Service Rank in each comparison'!L256="","",'[1]Service Rank in each comparison'!$C256)</f>
        <v>#N/A</v>
      </c>
      <c r="S255" s="5" t="e">
        <f>'[1]Service Rank in each comparison'!L256</f>
        <v>#N/A</v>
      </c>
      <c r="T255" s="6" t="e">
        <f>'[1]Service Rank in each comparison'!M256</f>
        <v>#N/A</v>
      </c>
      <c r="U255" s="7" t="e">
        <f t="shared" si="64"/>
        <v>#N/A</v>
      </c>
      <c r="V255" s="2" t="e">
        <f>IF('[1]Service Rank in each comparison'!N256="","",'[1]Service Rank in each comparison'!$C256)</f>
        <v>#N/A</v>
      </c>
      <c r="W255" s="5" t="e">
        <f>'[1]Service Rank in each comparison'!N256</f>
        <v>#N/A</v>
      </c>
      <c r="X255" s="6" t="e">
        <f>'[1]Service Rank in each comparison'!O256</f>
        <v>#N/A</v>
      </c>
      <c r="Y255" s="7" t="e">
        <f t="shared" si="65"/>
        <v>#N/A</v>
      </c>
      <c r="Z255" s="2" t="e">
        <f>IF('[1]Service Rank in each comparison'!P256="","",'[1]Service Rank in each comparison'!$C256)</f>
        <v>#N/A</v>
      </c>
      <c r="AA255" s="5" t="e">
        <f>'[1]Service Rank in each comparison'!P256</f>
        <v>#N/A</v>
      </c>
      <c r="AB255" s="6" t="e">
        <f>'[1]Service Rank in each comparison'!Q256</f>
        <v>#N/A</v>
      </c>
      <c r="AC255" s="7" t="e">
        <f t="shared" si="66"/>
        <v>#N/A</v>
      </c>
      <c r="AD255" s="2" t="e">
        <f>IF('[1]Service Rank in each comparison'!R256="","",'[1]Service Rank in each comparison'!$C256)</f>
        <v>#N/A</v>
      </c>
      <c r="AE255" s="5" t="e">
        <f>'[1]Service Rank in each comparison'!R256</f>
        <v>#N/A</v>
      </c>
      <c r="AF255" s="6" t="e">
        <f>'[1]Service Rank in each comparison'!S256</f>
        <v>#N/A</v>
      </c>
      <c r="AG255" s="7" t="e">
        <f t="shared" si="67"/>
        <v>#N/A</v>
      </c>
      <c r="AH255" s="2" t="e">
        <f>IF('[1]Service Rank in each comparison'!T256="","",'[1]Service Rank in each comparison'!$C256)</f>
        <v>#N/A</v>
      </c>
      <c r="AI255" s="5" t="e">
        <f>'[1]Service Rank in each comparison'!T256</f>
        <v>#N/A</v>
      </c>
      <c r="AJ255" s="6" t="e">
        <f>'[1]Service Rank in each comparison'!U256</f>
        <v>#N/A</v>
      </c>
      <c r="AK255" s="7" t="e">
        <f t="shared" si="68"/>
        <v>#N/A</v>
      </c>
      <c r="AL255" s="2" t="e">
        <f>IF('[1]Service Rank in each comparison'!V256="","",'[1]Service Rank in each comparison'!$C256)</f>
        <v>#N/A</v>
      </c>
      <c r="AM255" s="5" t="e">
        <f>'[1]Service Rank in each comparison'!V256</f>
        <v>#N/A</v>
      </c>
      <c r="AN255" s="6" t="e">
        <f>'[1]Service Rank in each comparison'!W256</f>
        <v>#N/A</v>
      </c>
      <c r="AO255" s="7" t="e">
        <f t="shared" si="69"/>
        <v>#N/A</v>
      </c>
      <c r="AP255" s="2" t="e">
        <f>IF('[1]Service Rank in each comparison'!X256="","",'[1]Service Rank in each comparison'!$C256)</f>
        <v>#N/A</v>
      </c>
      <c r="AQ255" s="5" t="e">
        <f>'[1]Service Rank in each comparison'!X256</f>
        <v>#N/A</v>
      </c>
      <c r="AR255" s="6" t="e">
        <f>'[1]Service Rank in each comparison'!Y256</f>
        <v>#N/A</v>
      </c>
      <c r="AS255" s="7" t="e">
        <f t="shared" si="70"/>
        <v>#N/A</v>
      </c>
      <c r="AT255" s="2" t="e">
        <f>IF('[1]Service Rank in each comparison'!Z256="","",'[1]Service Rank in each comparison'!$C256)</f>
        <v>#N/A</v>
      </c>
      <c r="AU255" s="5" t="e">
        <f>'[1]Service Rank in each comparison'!Z256</f>
        <v>#N/A</v>
      </c>
      <c r="AV255" s="6" t="e">
        <f>'[1]Service Rank in each comparison'!AA256</f>
        <v>#N/A</v>
      </c>
      <c r="AW255" s="7" t="e">
        <f t="shared" si="71"/>
        <v>#N/A</v>
      </c>
      <c r="AX255" s="2" t="e">
        <f>IF('[1]Service Rank in each comparison'!AB256="","",'[1]Service Rank in each comparison'!$C256)</f>
        <v>#N/A</v>
      </c>
      <c r="AY255" s="5" t="e">
        <f>'[1]Service Rank in each comparison'!AB256</f>
        <v>#N/A</v>
      </c>
      <c r="AZ255" s="6" t="e">
        <f>'[1]Service Rank in each comparison'!AC256</f>
        <v>#N/A</v>
      </c>
      <c r="BA255" s="7" t="e">
        <f t="shared" si="72"/>
        <v>#N/A</v>
      </c>
      <c r="BB255" s="2" t="e">
        <f>IF('[1]Service Rank in each comparison'!AD256="","",'[1]Service Rank in each comparison'!$C256)</f>
        <v>#N/A</v>
      </c>
      <c r="BC255" s="5" t="e">
        <f>'[1]Service Rank in each comparison'!AD256</f>
        <v>#N/A</v>
      </c>
      <c r="BD255" s="6" t="e">
        <f>'[1]Service Rank in each comparison'!AE256</f>
        <v>#N/A</v>
      </c>
      <c r="BE255" s="7" t="e">
        <f t="shared" si="73"/>
        <v>#N/A</v>
      </c>
      <c r="BF255" s="2" t="e">
        <f>IF('[1]Service Rank in each comparison'!AF256="","",'[1]Service Rank in each comparison'!$C256)</f>
        <v>#N/A</v>
      </c>
      <c r="BG255" s="5" t="e">
        <f>'[1]Service Rank in each comparison'!AF256</f>
        <v>#N/A</v>
      </c>
      <c r="BH255" s="6" t="e">
        <f>'[1]Service Rank in each comparison'!AG256</f>
        <v>#N/A</v>
      </c>
      <c r="BI255" s="7" t="e">
        <f t="shared" si="74"/>
        <v>#N/A</v>
      </c>
      <c r="BJ255" s="2" t="e">
        <f>IF('[1]Service Rank in each comparison'!AH256="","",'[1]Service Rank in each comparison'!$C256)</f>
        <v>#N/A</v>
      </c>
      <c r="BK255" s="5" t="e">
        <f>'[1]Service Rank in each comparison'!AH256</f>
        <v>#N/A</v>
      </c>
      <c r="BL255" s="6" t="e">
        <f>'[1]Service Rank in each comparison'!AI256</f>
        <v>#N/A</v>
      </c>
      <c r="BM255" s="7" t="e">
        <f t="shared" si="75"/>
        <v>#N/A</v>
      </c>
      <c r="BN255" s="2" t="e">
        <f>IF('[1]Service Rank in each comparison'!AJ256="","",'[1]Service Rank in each comparison'!$C256)</f>
        <v>#N/A</v>
      </c>
      <c r="BO255" s="5" t="e">
        <f>'[1]Service Rank in each comparison'!AJ256</f>
        <v>#N/A</v>
      </c>
      <c r="BP255" s="6" t="e">
        <f>'[1]Service Rank in each comparison'!AK256</f>
        <v>#N/A</v>
      </c>
      <c r="BQ255" s="7" t="e">
        <f t="shared" si="76"/>
        <v>#N/A</v>
      </c>
      <c r="BR255" s="2" t="e">
        <f>IF('[1]Service Rank in each comparison'!AL256="","",'[1]Service Rank in each comparison'!$C256)</f>
        <v>#N/A</v>
      </c>
      <c r="BS255" s="5" t="e">
        <f>'[1]Service Rank in each comparison'!AL256</f>
        <v>#N/A</v>
      </c>
      <c r="BT255" s="6" t="e">
        <f>'[1]Service Rank in each comparison'!AM256</f>
        <v>#N/A</v>
      </c>
      <c r="BU255" s="7" t="e">
        <f t="shared" si="77"/>
        <v>#N/A</v>
      </c>
      <c r="BV255" s="2" t="e">
        <f>IF('[1]Service Rank in each comparison'!AN256="","",'[1]Service Rank in each comparison'!$C256)</f>
        <v>#N/A</v>
      </c>
      <c r="BW255" s="5" t="e">
        <f>'[1]Service Rank in each comparison'!AN256</f>
        <v>#N/A</v>
      </c>
      <c r="BX255" s="6" t="e">
        <f>'[1]Service Rank in each comparison'!AO256</f>
        <v>#N/A</v>
      </c>
      <c r="BY255" s="7" t="e">
        <f t="shared" si="78"/>
        <v>#N/A</v>
      </c>
      <c r="BZ255" s="2" t="e">
        <f>IF('[1]Service Rank in each comparison'!AP256="","",'[1]Service Rank in each comparison'!$C256)</f>
        <v>#N/A</v>
      </c>
      <c r="CA255" s="5" t="e">
        <f>'[1]Service Rank in each comparison'!AP256</f>
        <v>#N/A</v>
      </c>
      <c r="CB255" s="6" t="e">
        <f>'[1]Service Rank in each comparison'!AQ256</f>
        <v>#N/A</v>
      </c>
      <c r="CC255" s="7" t="e">
        <f t="shared" si="79"/>
        <v>#N/A</v>
      </c>
      <c r="CE255" s="2" t="e">
        <v>#N/A</v>
      </c>
      <c r="CF255" s="5" t="e">
        <v>#N/A</v>
      </c>
      <c r="CG255" s="6" t="e">
        <v>#N/A</v>
      </c>
      <c r="CH255" s="7" t="e">
        <v>#N/A</v>
      </c>
      <c r="CI255" s="2" t="e">
        <v>#N/A</v>
      </c>
      <c r="CJ255" s="5" t="e">
        <v>#N/A</v>
      </c>
      <c r="CK255" s="6" t="e">
        <v>#N/A</v>
      </c>
      <c r="CL255" s="7" t="e">
        <v>#N/A</v>
      </c>
      <c r="CM255" s="2" t="e">
        <v>#N/A</v>
      </c>
      <c r="CN255" s="5" t="e">
        <v>#N/A</v>
      </c>
      <c r="CO255" s="6" t="e">
        <v>#N/A</v>
      </c>
      <c r="CP255" s="7" t="e">
        <v>#N/A</v>
      </c>
      <c r="CQ255" s="2" t="e">
        <v>#N/A</v>
      </c>
      <c r="CR255" s="5" t="e">
        <v>#N/A</v>
      </c>
      <c r="CS255" s="6" t="e">
        <v>#N/A</v>
      </c>
      <c r="CT255" s="7" t="e">
        <v>#N/A</v>
      </c>
      <c r="CU255" s="2" t="e">
        <v>#N/A</v>
      </c>
      <c r="CV255" s="5" t="e">
        <v>#N/A</v>
      </c>
      <c r="CW255" s="6" t="e">
        <v>#N/A</v>
      </c>
      <c r="CX255" s="7" t="e">
        <v>#N/A</v>
      </c>
      <c r="CY255" s="2" t="e">
        <v>#N/A</v>
      </c>
      <c r="CZ255" s="5" t="e">
        <v>#N/A</v>
      </c>
      <c r="DA255" s="6" t="e">
        <v>#N/A</v>
      </c>
      <c r="DB255" s="7" t="e">
        <v>#N/A</v>
      </c>
      <c r="DC255" s="2" t="e">
        <v>#N/A</v>
      </c>
      <c r="DD255" s="5" t="e">
        <v>#N/A</v>
      </c>
      <c r="DE255" s="6" t="e">
        <v>#N/A</v>
      </c>
      <c r="DF255" s="7" t="e">
        <v>#N/A</v>
      </c>
      <c r="DG255" s="2" t="e">
        <v>#N/A</v>
      </c>
      <c r="DH255" s="5" t="e">
        <v>#N/A</v>
      </c>
      <c r="DI255" s="6" t="e">
        <v>#N/A</v>
      </c>
      <c r="DJ255" s="7" t="e">
        <v>#N/A</v>
      </c>
      <c r="DK255" s="2" t="e">
        <v>#N/A</v>
      </c>
      <c r="DL255" s="5" t="e">
        <v>#N/A</v>
      </c>
      <c r="DM255" s="6" t="e">
        <v>#N/A</v>
      </c>
      <c r="DN255" s="7" t="e">
        <v>#N/A</v>
      </c>
      <c r="DO255" s="2" t="e">
        <v>#N/A</v>
      </c>
      <c r="DP255" s="5" t="e">
        <v>#N/A</v>
      </c>
      <c r="DQ255" s="6" t="e">
        <v>#N/A</v>
      </c>
      <c r="DR255" s="7" t="e">
        <v>#N/A</v>
      </c>
      <c r="DS255" s="2" t="e">
        <v>#N/A</v>
      </c>
      <c r="DT255" s="5" t="e">
        <v>#N/A</v>
      </c>
      <c r="DU255" s="6" t="e">
        <v>#N/A</v>
      </c>
      <c r="DV255" s="7" t="e">
        <v>#N/A</v>
      </c>
      <c r="DW255" s="2" t="e">
        <v>#N/A</v>
      </c>
      <c r="DX255" s="5" t="e">
        <v>#N/A</v>
      </c>
      <c r="DY255" s="6" t="e">
        <v>#N/A</v>
      </c>
      <c r="DZ255" s="7" t="e">
        <v>#N/A</v>
      </c>
      <c r="EA255" s="2" t="e">
        <v>#N/A</v>
      </c>
      <c r="EB255" s="5" t="e">
        <v>#N/A</v>
      </c>
      <c r="EC255" s="6" t="e">
        <v>#N/A</v>
      </c>
      <c r="ED255" s="7" t="e">
        <v>#N/A</v>
      </c>
      <c r="EE255" s="2" t="e">
        <v>#N/A</v>
      </c>
      <c r="EF255" s="5" t="e">
        <v>#N/A</v>
      </c>
      <c r="EG255" s="6" t="e">
        <v>#N/A</v>
      </c>
      <c r="EH255" s="7" t="e">
        <v>#N/A</v>
      </c>
      <c r="EI255" s="2" t="e">
        <v>#N/A</v>
      </c>
      <c r="EJ255" s="5" t="e">
        <v>#N/A</v>
      </c>
      <c r="EK255" s="6" t="e">
        <v>#N/A</v>
      </c>
      <c r="EL255" s="7" t="e">
        <v>#N/A</v>
      </c>
      <c r="EM255" s="2" t="e">
        <v>#N/A</v>
      </c>
      <c r="EN255" s="5" t="e">
        <v>#N/A</v>
      </c>
      <c r="EO255" s="6" t="e">
        <v>#N/A</v>
      </c>
      <c r="EP255" s="7" t="e">
        <v>#N/A</v>
      </c>
      <c r="EQ255" s="2" t="e">
        <v>#N/A</v>
      </c>
      <c r="ER255" s="5" t="e">
        <v>#N/A</v>
      </c>
      <c r="ES255" s="6" t="e">
        <v>#N/A</v>
      </c>
      <c r="ET255" s="7" t="e">
        <v>#N/A</v>
      </c>
      <c r="EU255" s="2" t="e">
        <v>#N/A</v>
      </c>
      <c r="EV255" s="5" t="e">
        <v>#N/A</v>
      </c>
      <c r="EW255" s="6" t="e">
        <v>#N/A</v>
      </c>
      <c r="EX255" s="7" t="e">
        <v>#N/A</v>
      </c>
      <c r="EY255" s="2" t="e">
        <v>#N/A</v>
      </c>
      <c r="EZ255" s="5" t="e">
        <v>#N/A</v>
      </c>
      <c r="FA255" s="6" t="e">
        <v>#N/A</v>
      </c>
      <c r="FB255" s="7" t="e">
        <v>#N/A</v>
      </c>
      <c r="FC255" s="2" t="e">
        <v>#N/A</v>
      </c>
      <c r="FD255" s="5" t="e">
        <v>#N/A</v>
      </c>
      <c r="FE255" s="6" t="e">
        <v>#N/A</v>
      </c>
      <c r="FF255" s="7" t="e">
        <v>#N/A</v>
      </c>
    </row>
    <row r="256" spans="2:162">
      <c r="B256" s="2" t="e">
        <f>IF('[1]Service Rank in each comparison'!D257="","",'[1]Service Rank in each comparison'!$C257)</f>
        <v>#N/A</v>
      </c>
      <c r="C256" s="5" t="e">
        <f>'[1]Service Rank in each comparison'!D257</f>
        <v>#N/A</v>
      </c>
      <c r="D256" s="6" t="e">
        <f>IF('[1]Service Rank in each comparison'!E257="","",'[1]Service Rank in each comparison'!E257)</f>
        <v>#N/A</v>
      </c>
      <c r="E256" s="7" t="e">
        <f t="shared" si="60"/>
        <v>#N/A</v>
      </c>
      <c r="F256" s="2" t="e">
        <f>IF('[1]Service Rank in each comparison'!F257="","",'[1]Service Rank in each comparison'!$C257)</f>
        <v>#N/A</v>
      </c>
      <c r="G256" s="5" t="e">
        <f>'[1]Service Rank in each comparison'!F257</f>
        <v>#N/A</v>
      </c>
      <c r="H256" s="6" t="e">
        <f>'[1]Service Rank in each comparison'!G257</f>
        <v>#N/A</v>
      </c>
      <c r="I256" s="7" t="e">
        <f t="shared" si="61"/>
        <v>#N/A</v>
      </c>
      <c r="J256" s="2" t="e">
        <f>IF('[1]Service Rank in each comparison'!H257="","",'[1]Service Rank in each comparison'!$C257)</f>
        <v>#N/A</v>
      </c>
      <c r="K256" s="5" t="e">
        <f>'[1]Service Rank in each comparison'!H257</f>
        <v>#N/A</v>
      </c>
      <c r="L256" s="6" t="e">
        <f>'[1]Service Rank in each comparison'!I257</f>
        <v>#N/A</v>
      </c>
      <c r="M256" s="7" t="e">
        <f t="shared" si="62"/>
        <v>#N/A</v>
      </c>
      <c r="N256" s="2" t="e">
        <f>IF('[1]Service Rank in each comparison'!J257="","",'[1]Service Rank in each comparison'!$C257)</f>
        <v>#N/A</v>
      </c>
      <c r="O256" s="5" t="e">
        <f>'[1]Service Rank in each comparison'!J257</f>
        <v>#N/A</v>
      </c>
      <c r="P256" s="6" t="e">
        <f>'[1]Service Rank in each comparison'!K257</f>
        <v>#N/A</v>
      </c>
      <c r="Q256" s="7" t="e">
        <f t="shared" si="63"/>
        <v>#N/A</v>
      </c>
      <c r="R256" s="2" t="e">
        <f>IF('[1]Service Rank in each comparison'!L257="","",'[1]Service Rank in each comparison'!$C257)</f>
        <v>#N/A</v>
      </c>
      <c r="S256" s="5" t="e">
        <f>'[1]Service Rank in each comparison'!L257</f>
        <v>#N/A</v>
      </c>
      <c r="T256" s="6" t="e">
        <f>'[1]Service Rank in each comparison'!M257</f>
        <v>#N/A</v>
      </c>
      <c r="U256" s="7" t="e">
        <f t="shared" si="64"/>
        <v>#N/A</v>
      </c>
      <c r="V256" s="2" t="e">
        <f>IF('[1]Service Rank in each comparison'!N257="","",'[1]Service Rank in each comparison'!$C257)</f>
        <v>#N/A</v>
      </c>
      <c r="W256" s="5" t="e">
        <f>'[1]Service Rank in each comparison'!N257</f>
        <v>#N/A</v>
      </c>
      <c r="X256" s="6" t="e">
        <f>'[1]Service Rank in each comparison'!O257</f>
        <v>#N/A</v>
      </c>
      <c r="Y256" s="7" t="e">
        <f t="shared" si="65"/>
        <v>#N/A</v>
      </c>
      <c r="Z256" s="2" t="e">
        <f>IF('[1]Service Rank in each comparison'!P257="","",'[1]Service Rank in each comparison'!$C257)</f>
        <v>#N/A</v>
      </c>
      <c r="AA256" s="5" t="e">
        <f>'[1]Service Rank in each comparison'!P257</f>
        <v>#N/A</v>
      </c>
      <c r="AB256" s="6" t="e">
        <f>'[1]Service Rank in each comparison'!Q257</f>
        <v>#N/A</v>
      </c>
      <c r="AC256" s="7" t="e">
        <f t="shared" si="66"/>
        <v>#N/A</v>
      </c>
      <c r="AD256" s="2" t="e">
        <f>IF('[1]Service Rank in each comparison'!R257="","",'[1]Service Rank in each comparison'!$C257)</f>
        <v>#N/A</v>
      </c>
      <c r="AE256" s="5" t="e">
        <f>'[1]Service Rank in each comparison'!R257</f>
        <v>#N/A</v>
      </c>
      <c r="AF256" s="6" t="e">
        <f>'[1]Service Rank in each comparison'!S257</f>
        <v>#N/A</v>
      </c>
      <c r="AG256" s="7" t="e">
        <f t="shared" si="67"/>
        <v>#N/A</v>
      </c>
      <c r="AH256" s="2" t="e">
        <f>IF('[1]Service Rank in each comparison'!T257="","",'[1]Service Rank in each comparison'!$C257)</f>
        <v>#N/A</v>
      </c>
      <c r="AI256" s="5" t="e">
        <f>'[1]Service Rank in each comparison'!T257</f>
        <v>#N/A</v>
      </c>
      <c r="AJ256" s="6" t="e">
        <f>'[1]Service Rank in each comparison'!U257</f>
        <v>#N/A</v>
      </c>
      <c r="AK256" s="7" t="e">
        <f t="shared" si="68"/>
        <v>#N/A</v>
      </c>
      <c r="AL256" s="2" t="e">
        <f>IF('[1]Service Rank in each comparison'!V257="","",'[1]Service Rank in each comparison'!$C257)</f>
        <v>#N/A</v>
      </c>
      <c r="AM256" s="5" t="e">
        <f>'[1]Service Rank in each comparison'!V257</f>
        <v>#N/A</v>
      </c>
      <c r="AN256" s="6" t="e">
        <f>'[1]Service Rank in each comparison'!W257</f>
        <v>#N/A</v>
      </c>
      <c r="AO256" s="7" t="e">
        <f t="shared" si="69"/>
        <v>#N/A</v>
      </c>
      <c r="AP256" s="2" t="e">
        <f>IF('[1]Service Rank in each comparison'!X257="","",'[1]Service Rank in each comparison'!$C257)</f>
        <v>#N/A</v>
      </c>
      <c r="AQ256" s="5" t="e">
        <f>'[1]Service Rank in each comparison'!X257</f>
        <v>#N/A</v>
      </c>
      <c r="AR256" s="6" t="e">
        <f>'[1]Service Rank in each comparison'!Y257</f>
        <v>#N/A</v>
      </c>
      <c r="AS256" s="7" t="e">
        <f t="shared" si="70"/>
        <v>#N/A</v>
      </c>
      <c r="AT256" s="2" t="e">
        <f>IF('[1]Service Rank in each comparison'!Z257="","",'[1]Service Rank in each comparison'!$C257)</f>
        <v>#N/A</v>
      </c>
      <c r="AU256" s="5" t="e">
        <f>'[1]Service Rank in each comparison'!Z257</f>
        <v>#N/A</v>
      </c>
      <c r="AV256" s="6" t="e">
        <f>'[1]Service Rank in each comparison'!AA257</f>
        <v>#N/A</v>
      </c>
      <c r="AW256" s="7" t="e">
        <f t="shared" si="71"/>
        <v>#N/A</v>
      </c>
      <c r="AX256" s="2" t="e">
        <f>IF('[1]Service Rank in each comparison'!AB257="","",'[1]Service Rank in each comparison'!$C257)</f>
        <v>#N/A</v>
      </c>
      <c r="AY256" s="5" t="e">
        <f>'[1]Service Rank in each comparison'!AB257</f>
        <v>#N/A</v>
      </c>
      <c r="AZ256" s="6" t="e">
        <f>'[1]Service Rank in each comparison'!AC257</f>
        <v>#N/A</v>
      </c>
      <c r="BA256" s="7" t="e">
        <f t="shared" si="72"/>
        <v>#N/A</v>
      </c>
      <c r="BB256" s="2" t="e">
        <f>IF('[1]Service Rank in each comparison'!AD257="","",'[1]Service Rank in each comparison'!$C257)</f>
        <v>#N/A</v>
      </c>
      <c r="BC256" s="5" t="e">
        <f>'[1]Service Rank in each comparison'!AD257</f>
        <v>#N/A</v>
      </c>
      <c r="BD256" s="6" t="e">
        <f>'[1]Service Rank in each comparison'!AE257</f>
        <v>#N/A</v>
      </c>
      <c r="BE256" s="7" t="e">
        <f t="shared" si="73"/>
        <v>#N/A</v>
      </c>
      <c r="BF256" s="2" t="e">
        <f>IF('[1]Service Rank in each comparison'!AF257="","",'[1]Service Rank in each comparison'!$C257)</f>
        <v>#N/A</v>
      </c>
      <c r="BG256" s="5" t="e">
        <f>'[1]Service Rank in each comparison'!AF257</f>
        <v>#N/A</v>
      </c>
      <c r="BH256" s="6" t="e">
        <f>'[1]Service Rank in each comparison'!AG257</f>
        <v>#N/A</v>
      </c>
      <c r="BI256" s="7" t="e">
        <f t="shared" si="74"/>
        <v>#N/A</v>
      </c>
      <c r="BJ256" s="2" t="e">
        <f>IF('[1]Service Rank in each comparison'!AH257="","",'[1]Service Rank in each comparison'!$C257)</f>
        <v>#N/A</v>
      </c>
      <c r="BK256" s="5" t="e">
        <f>'[1]Service Rank in each comparison'!AH257</f>
        <v>#N/A</v>
      </c>
      <c r="BL256" s="6" t="e">
        <f>'[1]Service Rank in each comparison'!AI257</f>
        <v>#N/A</v>
      </c>
      <c r="BM256" s="7" t="e">
        <f t="shared" si="75"/>
        <v>#N/A</v>
      </c>
      <c r="BN256" s="2" t="e">
        <f>IF('[1]Service Rank in each comparison'!AJ257="","",'[1]Service Rank in each comparison'!$C257)</f>
        <v>#N/A</v>
      </c>
      <c r="BO256" s="5" t="e">
        <f>'[1]Service Rank in each comparison'!AJ257</f>
        <v>#N/A</v>
      </c>
      <c r="BP256" s="6" t="e">
        <f>'[1]Service Rank in each comparison'!AK257</f>
        <v>#N/A</v>
      </c>
      <c r="BQ256" s="7" t="e">
        <f t="shared" si="76"/>
        <v>#N/A</v>
      </c>
      <c r="BR256" s="2" t="e">
        <f>IF('[1]Service Rank in each comparison'!AL257="","",'[1]Service Rank in each comparison'!$C257)</f>
        <v>#N/A</v>
      </c>
      <c r="BS256" s="5" t="e">
        <f>'[1]Service Rank in each comparison'!AL257</f>
        <v>#N/A</v>
      </c>
      <c r="BT256" s="6" t="e">
        <f>'[1]Service Rank in each comparison'!AM257</f>
        <v>#N/A</v>
      </c>
      <c r="BU256" s="7" t="e">
        <f t="shared" si="77"/>
        <v>#N/A</v>
      </c>
      <c r="BV256" s="2" t="e">
        <f>IF('[1]Service Rank in each comparison'!AN257="","",'[1]Service Rank in each comparison'!$C257)</f>
        <v>#N/A</v>
      </c>
      <c r="BW256" s="5" t="e">
        <f>'[1]Service Rank in each comparison'!AN257</f>
        <v>#N/A</v>
      </c>
      <c r="BX256" s="6" t="e">
        <f>'[1]Service Rank in each comparison'!AO257</f>
        <v>#N/A</v>
      </c>
      <c r="BY256" s="7" t="e">
        <f t="shared" si="78"/>
        <v>#N/A</v>
      </c>
      <c r="BZ256" s="2" t="e">
        <f>IF('[1]Service Rank in each comparison'!AP257="","",'[1]Service Rank in each comparison'!$C257)</f>
        <v>#N/A</v>
      </c>
      <c r="CA256" s="5" t="e">
        <f>'[1]Service Rank in each comparison'!AP257</f>
        <v>#N/A</v>
      </c>
      <c r="CB256" s="6" t="e">
        <f>'[1]Service Rank in each comparison'!AQ257</f>
        <v>#N/A</v>
      </c>
      <c r="CC256" s="7" t="e">
        <f t="shared" si="79"/>
        <v>#N/A</v>
      </c>
      <c r="CE256" s="2" t="e">
        <v>#N/A</v>
      </c>
      <c r="CF256" s="5" t="e">
        <v>#N/A</v>
      </c>
      <c r="CG256" s="6" t="e">
        <v>#N/A</v>
      </c>
      <c r="CH256" s="7" t="e">
        <v>#N/A</v>
      </c>
      <c r="CI256" s="2" t="e">
        <v>#N/A</v>
      </c>
      <c r="CJ256" s="5" t="e">
        <v>#N/A</v>
      </c>
      <c r="CK256" s="6" t="e">
        <v>#N/A</v>
      </c>
      <c r="CL256" s="7" t="e">
        <v>#N/A</v>
      </c>
      <c r="CM256" s="2" t="e">
        <v>#N/A</v>
      </c>
      <c r="CN256" s="5" t="e">
        <v>#N/A</v>
      </c>
      <c r="CO256" s="6" t="e">
        <v>#N/A</v>
      </c>
      <c r="CP256" s="7" t="e">
        <v>#N/A</v>
      </c>
      <c r="CQ256" s="2" t="e">
        <v>#N/A</v>
      </c>
      <c r="CR256" s="5" t="e">
        <v>#N/A</v>
      </c>
      <c r="CS256" s="6" t="e">
        <v>#N/A</v>
      </c>
      <c r="CT256" s="7" t="e">
        <v>#N/A</v>
      </c>
      <c r="CU256" s="2" t="e">
        <v>#N/A</v>
      </c>
      <c r="CV256" s="5" t="e">
        <v>#N/A</v>
      </c>
      <c r="CW256" s="6" t="e">
        <v>#N/A</v>
      </c>
      <c r="CX256" s="7" t="e">
        <v>#N/A</v>
      </c>
      <c r="CY256" s="2" t="e">
        <v>#N/A</v>
      </c>
      <c r="CZ256" s="5" t="e">
        <v>#N/A</v>
      </c>
      <c r="DA256" s="6" t="e">
        <v>#N/A</v>
      </c>
      <c r="DB256" s="7" t="e">
        <v>#N/A</v>
      </c>
      <c r="DC256" s="2" t="e">
        <v>#N/A</v>
      </c>
      <c r="DD256" s="5" t="e">
        <v>#N/A</v>
      </c>
      <c r="DE256" s="6" t="e">
        <v>#N/A</v>
      </c>
      <c r="DF256" s="7" t="e">
        <v>#N/A</v>
      </c>
      <c r="DG256" s="2" t="e">
        <v>#N/A</v>
      </c>
      <c r="DH256" s="5" t="e">
        <v>#N/A</v>
      </c>
      <c r="DI256" s="6" t="e">
        <v>#N/A</v>
      </c>
      <c r="DJ256" s="7" t="e">
        <v>#N/A</v>
      </c>
      <c r="DK256" s="2" t="e">
        <v>#N/A</v>
      </c>
      <c r="DL256" s="5" t="e">
        <v>#N/A</v>
      </c>
      <c r="DM256" s="6" t="e">
        <v>#N/A</v>
      </c>
      <c r="DN256" s="7" t="e">
        <v>#N/A</v>
      </c>
      <c r="DO256" s="2" t="e">
        <v>#N/A</v>
      </c>
      <c r="DP256" s="5" t="e">
        <v>#N/A</v>
      </c>
      <c r="DQ256" s="6" t="e">
        <v>#N/A</v>
      </c>
      <c r="DR256" s="7" t="e">
        <v>#N/A</v>
      </c>
      <c r="DS256" s="2" t="e">
        <v>#N/A</v>
      </c>
      <c r="DT256" s="5" t="e">
        <v>#N/A</v>
      </c>
      <c r="DU256" s="6" t="e">
        <v>#N/A</v>
      </c>
      <c r="DV256" s="7" t="e">
        <v>#N/A</v>
      </c>
      <c r="DW256" s="2" t="e">
        <v>#N/A</v>
      </c>
      <c r="DX256" s="5" t="e">
        <v>#N/A</v>
      </c>
      <c r="DY256" s="6" t="e">
        <v>#N/A</v>
      </c>
      <c r="DZ256" s="7" t="e">
        <v>#N/A</v>
      </c>
      <c r="EA256" s="2" t="e">
        <v>#N/A</v>
      </c>
      <c r="EB256" s="5" t="e">
        <v>#N/A</v>
      </c>
      <c r="EC256" s="6" t="e">
        <v>#N/A</v>
      </c>
      <c r="ED256" s="7" t="e">
        <v>#N/A</v>
      </c>
      <c r="EE256" s="2" t="e">
        <v>#N/A</v>
      </c>
      <c r="EF256" s="5" t="e">
        <v>#N/A</v>
      </c>
      <c r="EG256" s="6" t="e">
        <v>#N/A</v>
      </c>
      <c r="EH256" s="7" t="e">
        <v>#N/A</v>
      </c>
      <c r="EI256" s="2" t="e">
        <v>#N/A</v>
      </c>
      <c r="EJ256" s="5" t="e">
        <v>#N/A</v>
      </c>
      <c r="EK256" s="6" t="e">
        <v>#N/A</v>
      </c>
      <c r="EL256" s="7" t="e">
        <v>#N/A</v>
      </c>
      <c r="EM256" s="2" t="e">
        <v>#N/A</v>
      </c>
      <c r="EN256" s="5" t="e">
        <v>#N/A</v>
      </c>
      <c r="EO256" s="6" t="e">
        <v>#N/A</v>
      </c>
      <c r="EP256" s="7" t="e">
        <v>#N/A</v>
      </c>
      <c r="EQ256" s="2" t="e">
        <v>#N/A</v>
      </c>
      <c r="ER256" s="5" t="e">
        <v>#N/A</v>
      </c>
      <c r="ES256" s="6" t="e">
        <v>#N/A</v>
      </c>
      <c r="ET256" s="7" t="e">
        <v>#N/A</v>
      </c>
      <c r="EU256" s="2" t="e">
        <v>#N/A</v>
      </c>
      <c r="EV256" s="5" t="e">
        <v>#N/A</v>
      </c>
      <c r="EW256" s="6" t="e">
        <v>#N/A</v>
      </c>
      <c r="EX256" s="7" t="e">
        <v>#N/A</v>
      </c>
      <c r="EY256" s="2" t="e">
        <v>#N/A</v>
      </c>
      <c r="EZ256" s="5" t="e">
        <v>#N/A</v>
      </c>
      <c r="FA256" s="6" t="e">
        <v>#N/A</v>
      </c>
      <c r="FB256" s="7" t="e">
        <v>#N/A</v>
      </c>
      <c r="FC256" s="2" t="e">
        <v>#N/A</v>
      </c>
      <c r="FD256" s="5" t="e">
        <v>#N/A</v>
      </c>
      <c r="FE256" s="6" t="e">
        <v>#N/A</v>
      </c>
      <c r="FF256" s="7" t="e">
        <v>#N/A</v>
      </c>
    </row>
    <row r="257" spans="2:162">
      <c r="B257" s="2" t="e">
        <f>IF('[1]Service Rank in each comparison'!D258="","",'[1]Service Rank in each comparison'!$C258)</f>
        <v>#N/A</v>
      </c>
      <c r="C257" s="5" t="e">
        <f>'[1]Service Rank in each comparison'!D258</f>
        <v>#N/A</v>
      </c>
      <c r="D257" s="6" t="e">
        <f>IF('[1]Service Rank in each comparison'!E258="","",'[1]Service Rank in each comparison'!E258)</f>
        <v>#N/A</v>
      </c>
      <c r="E257" s="7" t="e">
        <f t="shared" si="60"/>
        <v>#N/A</v>
      </c>
      <c r="F257" s="2" t="e">
        <f>IF('[1]Service Rank in each comparison'!F258="","",'[1]Service Rank in each comparison'!$C258)</f>
        <v>#N/A</v>
      </c>
      <c r="G257" s="5" t="e">
        <f>'[1]Service Rank in each comparison'!F258</f>
        <v>#N/A</v>
      </c>
      <c r="H257" s="6" t="e">
        <f>'[1]Service Rank in each comparison'!G258</f>
        <v>#N/A</v>
      </c>
      <c r="I257" s="7" t="e">
        <f t="shared" si="61"/>
        <v>#N/A</v>
      </c>
      <c r="J257" s="2" t="e">
        <f>IF('[1]Service Rank in each comparison'!H258="","",'[1]Service Rank in each comparison'!$C258)</f>
        <v>#N/A</v>
      </c>
      <c r="K257" s="5" t="e">
        <f>'[1]Service Rank in each comparison'!H258</f>
        <v>#N/A</v>
      </c>
      <c r="L257" s="6" t="e">
        <f>'[1]Service Rank in each comparison'!I258</f>
        <v>#N/A</v>
      </c>
      <c r="M257" s="7" t="e">
        <f t="shared" si="62"/>
        <v>#N/A</v>
      </c>
      <c r="N257" s="2" t="e">
        <f>IF('[1]Service Rank in each comparison'!J258="","",'[1]Service Rank in each comparison'!$C258)</f>
        <v>#N/A</v>
      </c>
      <c r="O257" s="5" t="e">
        <f>'[1]Service Rank in each comparison'!J258</f>
        <v>#N/A</v>
      </c>
      <c r="P257" s="6" t="e">
        <f>'[1]Service Rank in each comparison'!K258</f>
        <v>#N/A</v>
      </c>
      <c r="Q257" s="7" t="e">
        <f t="shared" si="63"/>
        <v>#N/A</v>
      </c>
      <c r="R257" s="2" t="e">
        <f>IF('[1]Service Rank in each comparison'!L258="","",'[1]Service Rank in each comparison'!$C258)</f>
        <v>#N/A</v>
      </c>
      <c r="S257" s="5" t="e">
        <f>'[1]Service Rank in each comparison'!L258</f>
        <v>#N/A</v>
      </c>
      <c r="T257" s="6" t="e">
        <f>'[1]Service Rank in each comparison'!M258</f>
        <v>#N/A</v>
      </c>
      <c r="U257" s="7" t="e">
        <f t="shared" si="64"/>
        <v>#N/A</v>
      </c>
      <c r="V257" s="2" t="e">
        <f>IF('[1]Service Rank in each comparison'!N258="","",'[1]Service Rank in each comparison'!$C258)</f>
        <v>#N/A</v>
      </c>
      <c r="W257" s="5" t="e">
        <f>'[1]Service Rank in each comparison'!N258</f>
        <v>#N/A</v>
      </c>
      <c r="X257" s="6" t="e">
        <f>'[1]Service Rank in each comparison'!O258</f>
        <v>#N/A</v>
      </c>
      <c r="Y257" s="7" t="e">
        <f t="shared" si="65"/>
        <v>#N/A</v>
      </c>
      <c r="Z257" s="2" t="e">
        <f>IF('[1]Service Rank in each comparison'!P258="","",'[1]Service Rank in each comparison'!$C258)</f>
        <v>#N/A</v>
      </c>
      <c r="AA257" s="5" t="e">
        <f>'[1]Service Rank in each comparison'!P258</f>
        <v>#N/A</v>
      </c>
      <c r="AB257" s="6" t="e">
        <f>'[1]Service Rank in each comparison'!Q258</f>
        <v>#N/A</v>
      </c>
      <c r="AC257" s="7" t="e">
        <f t="shared" si="66"/>
        <v>#N/A</v>
      </c>
      <c r="AD257" s="2" t="e">
        <f>IF('[1]Service Rank in each comparison'!R258="","",'[1]Service Rank in each comparison'!$C258)</f>
        <v>#N/A</v>
      </c>
      <c r="AE257" s="5" t="e">
        <f>'[1]Service Rank in each comparison'!R258</f>
        <v>#N/A</v>
      </c>
      <c r="AF257" s="6" t="e">
        <f>'[1]Service Rank in each comparison'!S258</f>
        <v>#N/A</v>
      </c>
      <c r="AG257" s="7" t="e">
        <f t="shared" si="67"/>
        <v>#N/A</v>
      </c>
      <c r="AH257" s="2" t="e">
        <f>IF('[1]Service Rank in each comparison'!T258="","",'[1]Service Rank in each comparison'!$C258)</f>
        <v>#N/A</v>
      </c>
      <c r="AI257" s="5" t="e">
        <f>'[1]Service Rank in each comparison'!T258</f>
        <v>#N/A</v>
      </c>
      <c r="AJ257" s="6" t="e">
        <f>'[1]Service Rank in each comparison'!U258</f>
        <v>#N/A</v>
      </c>
      <c r="AK257" s="7" t="e">
        <f t="shared" si="68"/>
        <v>#N/A</v>
      </c>
      <c r="AL257" s="2" t="e">
        <f>IF('[1]Service Rank in each comparison'!V258="","",'[1]Service Rank in each comparison'!$C258)</f>
        <v>#N/A</v>
      </c>
      <c r="AM257" s="5" t="e">
        <f>'[1]Service Rank in each comparison'!V258</f>
        <v>#N/A</v>
      </c>
      <c r="AN257" s="6" t="e">
        <f>'[1]Service Rank in each comparison'!W258</f>
        <v>#N/A</v>
      </c>
      <c r="AO257" s="7" t="e">
        <f t="shared" si="69"/>
        <v>#N/A</v>
      </c>
      <c r="AP257" s="2" t="e">
        <f>IF('[1]Service Rank in each comparison'!X258="","",'[1]Service Rank in each comparison'!$C258)</f>
        <v>#N/A</v>
      </c>
      <c r="AQ257" s="5" t="e">
        <f>'[1]Service Rank in each comparison'!X258</f>
        <v>#N/A</v>
      </c>
      <c r="AR257" s="6" t="e">
        <f>'[1]Service Rank in each comparison'!Y258</f>
        <v>#N/A</v>
      </c>
      <c r="AS257" s="7" t="e">
        <f t="shared" si="70"/>
        <v>#N/A</v>
      </c>
      <c r="AT257" s="2" t="e">
        <f>IF('[1]Service Rank in each comparison'!Z258="","",'[1]Service Rank in each comparison'!$C258)</f>
        <v>#N/A</v>
      </c>
      <c r="AU257" s="5" t="e">
        <f>'[1]Service Rank in each comparison'!Z258</f>
        <v>#N/A</v>
      </c>
      <c r="AV257" s="6" t="e">
        <f>'[1]Service Rank in each comparison'!AA258</f>
        <v>#N/A</v>
      </c>
      <c r="AW257" s="7" t="e">
        <f t="shared" si="71"/>
        <v>#N/A</v>
      </c>
      <c r="AX257" s="2" t="e">
        <f>IF('[1]Service Rank in each comparison'!AB258="","",'[1]Service Rank in each comparison'!$C258)</f>
        <v>#N/A</v>
      </c>
      <c r="AY257" s="5" t="e">
        <f>'[1]Service Rank in each comparison'!AB258</f>
        <v>#N/A</v>
      </c>
      <c r="AZ257" s="6" t="e">
        <f>'[1]Service Rank in each comparison'!AC258</f>
        <v>#N/A</v>
      </c>
      <c r="BA257" s="7" t="e">
        <f t="shared" si="72"/>
        <v>#N/A</v>
      </c>
      <c r="BB257" s="2" t="e">
        <f>IF('[1]Service Rank in each comparison'!AD258="","",'[1]Service Rank in each comparison'!$C258)</f>
        <v>#N/A</v>
      </c>
      <c r="BC257" s="5" t="e">
        <f>'[1]Service Rank in each comparison'!AD258</f>
        <v>#N/A</v>
      </c>
      <c r="BD257" s="6" t="e">
        <f>'[1]Service Rank in each comparison'!AE258</f>
        <v>#N/A</v>
      </c>
      <c r="BE257" s="7" t="e">
        <f t="shared" si="73"/>
        <v>#N/A</v>
      </c>
      <c r="BF257" s="2" t="e">
        <f>IF('[1]Service Rank in each comparison'!AF258="","",'[1]Service Rank in each comparison'!$C258)</f>
        <v>#N/A</v>
      </c>
      <c r="BG257" s="5" t="e">
        <f>'[1]Service Rank in each comparison'!AF258</f>
        <v>#N/A</v>
      </c>
      <c r="BH257" s="6" t="e">
        <f>'[1]Service Rank in each comparison'!AG258</f>
        <v>#N/A</v>
      </c>
      <c r="BI257" s="7" t="e">
        <f t="shared" si="74"/>
        <v>#N/A</v>
      </c>
      <c r="BJ257" s="2" t="e">
        <f>IF('[1]Service Rank in each comparison'!AH258="","",'[1]Service Rank in each comparison'!$C258)</f>
        <v>#N/A</v>
      </c>
      <c r="BK257" s="5" t="e">
        <f>'[1]Service Rank in each comparison'!AH258</f>
        <v>#N/A</v>
      </c>
      <c r="BL257" s="6" t="e">
        <f>'[1]Service Rank in each comparison'!AI258</f>
        <v>#N/A</v>
      </c>
      <c r="BM257" s="7" t="e">
        <f t="shared" si="75"/>
        <v>#N/A</v>
      </c>
      <c r="BN257" s="2" t="e">
        <f>IF('[1]Service Rank in each comparison'!AJ258="","",'[1]Service Rank in each comparison'!$C258)</f>
        <v>#N/A</v>
      </c>
      <c r="BO257" s="5" t="e">
        <f>'[1]Service Rank in each comparison'!AJ258</f>
        <v>#N/A</v>
      </c>
      <c r="BP257" s="6" t="e">
        <f>'[1]Service Rank in each comparison'!AK258</f>
        <v>#N/A</v>
      </c>
      <c r="BQ257" s="7" t="e">
        <f t="shared" si="76"/>
        <v>#N/A</v>
      </c>
      <c r="BR257" s="2" t="e">
        <f>IF('[1]Service Rank in each comparison'!AL258="","",'[1]Service Rank in each comparison'!$C258)</f>
        <v>#N/A</v>
      </c>
      <c r="BS257" s="5" t="e">
        <f>'[1]Service Rank in each comparison'!AL258</f>
        <v>#N/A</v>
      </c>
      <c r="BT257" s="6" t="e">
        <f>'[1]Service Rank in each comparison'!AM258</f>
        <v>#N/A</v>
      </c>
      <c r="BU257" s="7" t="e">
        <f t="shared" si="77"/>
        <v>#N/A</v>
      </c>
      <c r="BV257" s="2" t="e">
        <f>IF('[1]Service Rank in each comparison'!AN258="","",'[1]Service Rank in each comparison'!$C258)</f>
        <v>#N/A</v>
      </c>
      <c r="BW257" s="5" t="e">
        <f>'[1]Service Rank in each comparison'!AN258</f>
        <v>#N/A</v>
      </c>
      <c r="BX257" s="6" t="e">
        <f>'[1]Service Rank in each comparison'!AO258</f>
        <v>#N/A</v>
      </c>
      <c r="BY257" s="7" t="e">
        <f t="shared" si="78"/>
        <v>#N/A</v>
      </c>
      <c r="BZ257" s="2" t="e">
        <f>IF('[1]Service Rank in each comparison'!AP258="","",'[1]Service Rank in each comparison'!$C258)</f>
        <v>#N/A</v>
      </c>
      <c r="CA257" s="5" t="e">
        <f>'[1]Service Rank in each comparison'!AP258</f>
        <v>#N/A</v>
      </c>
      <c r="CB257" s="6" t="e">
        <f>'[1]Service Rank in each comparison'!AQ258</f>
        <v>#N/A</v>
      </c>
      <c r="CC257" s="7" t="e">
        <f t="shared" si="79"/>
        <v>#N/A</v>
      </c>
      <c r="CE257" s="2" t="e">
        <v>#N/A</v>
      </c>
      <c r="CF257" s="5" t="e">
        <v>#N/A</v>
      </c>
      <c r="CG257" s="6" t="e">
        <v>#N/A</v>
      </c>
      <c r="CH257" s="7" t="e">
        <v>#N/A</v>
      </c>
      <c r="CI257" s="2" t="e">
        <v>#N/A</v>
      </c>
      <c r="CJ257" s="5" t="e">
        <v>#N/A</v>
      </c>
      <c r="CK257" s="6" t="e">
        <v>#N/A</v>
      </c>
      <c r="CL257" s="7" t="e">
        <v>#N/A</v>
      </c>
      <c r="CM257" s="2" t="e">
        <v>#N/A</v>
      </c>
      <c r="CN257" s="5" t="e">
        <v>#N/A</v>
      </c>
      <c r="CO257" s="6" t="e">
        <v>#N/A</v>
      </c>
      <c r="CP257" s="7" t="e">
        <v>#N/A</v>
      </c>
      <c r="CQ257" s="2" t="e">
        <v>#N/A</v>
      </c>
      <c r="CR257" s="5" t="e">
        <v>#N/A</v>
      </c>
      <c r="CS257" s="6" t="e">
        <v>#N/A</v>
      </c>
      <c r="CT257" s="7" t="e">
        <v>#N/A</v>
      </c>
      <c r="CU257" s="2" t="e">
        <v>#N/A</v>
      </c>
      <c r="CV257" s="5" t="e">
        <v>#N/A</v>
      </c>
      <c r="CW257" s="6" t="e">
        <v>#N/A</v>
      </c>
      <c r="CX257" s="7" t="e">
        <v>#N/A</v>
      </c>
      <c r="CY257" s="2" t="e">
        <v>#N/A</v>
      </c>
      <c r="CZ257" s="5" t="e">
        <v>#N/A</v>
      </c>
      <c r="DA257" s="6" t="e">
        <v>#N/A</v>
      </c>
      <c r="DB257" s="7" t="e">
        <v>#N/A</v>
      </c>
      <c r="DC257" s="2" t="e">
        <v>#N/A</v>
      </c>
      <c r="DD257" s="5" t="e">
        <v>#N/A</v>
      </c>
      <c r="DE257" s="6" t="e">
        <v>#N/A</v>
      </c>
      <c r="DF257" s="7" t="e">
        <v>#N/A</v>
      </c>
      <c r="DG257" s="2" t="e">
        <v>#N/A</v>
      </c>
      <c r="DH257" s="5" t="e">
        <v>#N/A</v>
      </c>
      <c r="DI257" s="6" t="e">
        <v>#N/A</v>
      </c>
      <c r="DJ257" s="7" t="e">
        <v>#N/A</v>
      </c>
      <c r="DK257" s="2" t="e">
        <v>#N/A</v>
      </c>
      <c r="DL257" s="5" t="e">
        <v>#N/A</v>
      </c>
      <c r="DM257" s="6" t="e">
        <v>#N/A</v>
      </c>
      <c r="DN257" s="7" t="e">
        <v>#N/A</v>
      </c>
      <c r="DO257" s="2" t="e">
        <v>#N/A</v>
      </c>
      <c r="DP257" s="5" t="e">
        <v>#N/A</v>
      </c>
      <c r="DQ257" s="6" t="e">
        <v>#N/A</v>
      </c>
      <c r="DR257" s="7" t="e">
        <v>#N/A</v>
      </c>
      <c r="DS257" s="2" t="e">
        <v>#N/A</v>
      </c>
      <c r="DT257" s="5" t="e">
        <v>#N/A</v>
      </c>
      <c r="DU257" s="6" t="e">
        <v>#N/A</v>
      </c>
      <c r="DV257" s="7" t="e">
        <v>#N/A</v>
      </c>
      <c r="DW257" s="2" t="e">
        <v>#N/A</v>
      </c>
      <c r="DX257" s="5" t="e">
        <v>#N/A</v>
      </c>
      <c r="DY257" s="6" t="e">
        <v>#N/A</v>
      </c>
      <c r="DZ257" s="7" t="e">
        <v>#N/A</v>
      </c>
      <c r="EA257" s="2" t="e">
        <v>#N/A</v>
      </c>
      <c r="EB257" s="5" t="e">
        <v>#N/A</v>
      </c>
      <c r="EC257" s="6" t="e">
        <v>#N/A</v>
      </c>
      <c r="ED257" s="7" t="e">
        <v>#N/A</v>
      </c>
      <c r="EE257" s="2" t="e">
        <v>#N/A</v>
      </c>
      <c r="EF257" s="5" t="e">
        <v>#N/A</v>
      </c>
      <c r="EG257" s="6" t="e">
        <v>#N/A</v>
      </c>
      <c r="EH257" s="7" t="e">
        <v>#N/A</v>
      </c>
      <c r="EI257" s="2" t="e">
        <v>#N/A</v>
      </c>
      <c r="EJ257" s="5" t="e">
        <v>#N/A</v>
      </c>
      <c r="EK257" s="6" t="e">
        <v>#N/A</v>
      </c>
      <c r="EL257" s="7" t="e">
        <v>#N/A</v>
      </c>
      <c r="EM257" s="2" t="e">
        <v>#N/A</v>
      </c>
      <c r="EN257" s="5" t="e">
        <v>#N/A</v>
      </c>
      <c r="EO257" s="6" t="e">
        <v>#N/A</v>
      </c>
      <c r="EP257" s="7" t="e">
        <v>#N/A</v>
      </c>
      <c r="EQ257" s="2" t="e">
        <v>#N/A</v>
      </c>
      <c r="ER257" s="5" t="e">
        <v>#N/A</v>
      </c>
      <c r="ES257" s="6" t="e">
        <v>#N/A</v>
      </c>
      <c r="ET257" s="7" t="e">
        <v>#N/A</v>
      </c>
      <c r="EU257" s="2" t="e">
        <v>#N/A</v>
      </c>
      <c r="EV257" s="5" t="e">
        <v>#N/A</v>
      </c>
      <c r="EW257" s="6" t="e">
        <v>#N/A</v>
      </c>
      <c r="EX257" s="7" t="e">
        <v>#N/A</v>
      </c>
      <c r="EY257" s="2" t="e">
        <v>#N/A</v>
      </c>
      <c r="EZ257" s="5" t="e">
        <v>#N/A</v>
      </c>
      <c r="FA257" s="6" t="e">
        <v>#N/A</v>
      </c>
      <c r="FB257" s="7" t="e">
        <v>#N/A</v>
      </c>
      <c r="FC257" s="2" t="e">
        <v>#N/A</v>
      </c>
      <c r="FD257" s="5" t="e">
        <v>#N/A</v>
      </c>
      <c r="FE257" s="6" t="e">
        <v>#N/A</v>
      </c>
      <c r="FF257" s="7" t="e">
        <v>#N/A</v>
      </c>
    </row>
    <row r="258" spans="2:162">
      <c r="B258" s="2" t="e">
        <f>IF('[1]Service Rank in each comparison'!D259="","",'[1]Service Rank in each comparison'!$C259)</f>
        <v>#N/A</v>
      </c>
      <c r="C258" s="5" t="e">
        <f>'[1]Service Rank in each comparison'!D259</f>
        <v>#N/A</v>
      </c>
      <c r="D258" s="6" t="e">
        <f>IF('[1]Service Rank in each comparison'!E259="","",'[1]Service Rank in each comparison'!E259)</f>
        <v>#N/A</v>
      </c>
      <c r="E258" s="7" t="e">
        <f t="shared" si="60"/>
        <v>#N/A</v>
      </c>
      <c r="F258" s="2" t="e">
        <f>IF('[1]Service Rank in each comparison'!F259="","",'[1]Service Rank in each comparison'!$C259)</f>
        <v>#N/A</v>
      </c>
      <c r="G258" s="5" t="e">
        <f>'[1]Service Rank in each comparison'!F259</f>
        <v>#N/A</v>
      </c>
      <c r="H258" s="6" t="e">
        <f>'[1]Service Rank in each comparison'!G259</f>
        <v>#N/A</v>
      </c>
      <c r="I258" s="7" t="e">
        <f t="shared" si="61"/>
        <v>#N/A</v>
      </c>
      <c r="J258" s="2" t="e">
        <f>IF('[1]Service Rank in each comparison'!H259="","",'[1]Service Rank in each comparison'!$C259)</f>
        <v>#N/A</v>
      </c>
      <c r="K258" s="5" t="e">
        <f>'[1]Service Rank in each comparison'!H259</f>
        <v>#N/A</v>
      </c>
      <c r="L258" s="6" t="e">
        <f>'[1]Service Rank in each comparison'!I259</f>
        <v>#N/A</v>
      </c>
      <c r="M258" s="7" t="e">
        <f t="shared" si="62"/>
        <v>#N/A</v>
      </c>
      <c r="N258" s="2" t="e">
        <f>IF('[1]Service Rank in each comparison'!J259="","",'[1]Service Rank in each comparison'!$C259)</f>
        <v>#N/A</v>
      </c>
      <c r="O258" s="5" t="e">
        <f>'[1]Service Rank in each comparison'!J259</f>
        <v>#N/A</v>
      </c>
      <c r="P258" s="6" t="e">
        <f>'[1]Service Rank in each comparison'!K259</f>
        <v>#N/A</v>
      </c>
      <c r="Q258" s="7" t="e">
        <f t="shared" si="63"/>
        <v>#N/A</v>
      </c>
      <c r="R258" s="2" t="e">
        <f>IF('[1]Service Rank in each comparison'!L259="","",'[1]Service Rank in each comparison'!$C259)</f>
        <v>#N/A</v>
      </c>
      <c r="S258" s="5" t="e">
        <f>'[1]Service Rank in each comparison'!L259</f>
        <v>#N/A</v>
      </c>
      <c r="T258" s="6" t="e">
        <f>'[1]Service Rank in each comparison'!M259</f>
        <v>#N/A</v>
      </c>
      <c r="U258" s="7" t="e">
        <f t="shared" si="64"/>
        <v>#N/A</v>
      </c>
      <c r="V258" s="2" t="e">
        <f>IF('[1]Service Rank in each comparison'!N259="","",'[1]Service Rank in each comparison'!$C259)</f>
        <v>#N/A</v>
      </c>
      <c r="W258" s="5" t="e">
        <f>'[1]Service Rank in each comparison'!N259</f>
        <v>#N/A</v>
      </c>
      <c r="X258" s="6" t="e">
        <f>'[1]Service Rank in each comparison'!O259</f>
        <v>#N/A</v>
      </c>
      <c r="Y258" s="7" t="e">
        <f t="shared" si="65"/>
        <v>#N/A</v>
      </c>
      <c r="Z258" s="2" t="e">
        <f>IF('[1]Service Rank in each comparison'!P259="","",'[1]Service Rank in each comparison'!$C259)</f>
        <v>#N/A</v>
      </c>
      <c r="AA258" s="5" t="e">
        <f>'[1]Service Rank in each comparison'!P259</f>
        <v>#N/A</v>
      </c>
      <c r="AB258" s="6" t="e">
        <f>'[1]Service Rank in each comparison'!Q259</f>
        <v>#N/A</v>
      </c>
      <c r="AC258" s="7" t="e">
        <f t="shared" si="66"/>
        <v>#N/A</v>
      </c>
      <c r="AD258" s="2" t="e">
        <f>IF('[1]Service Rank in each comparison'!R259="","",'[1]Service Rank in each comparison'!$C259)</f>
        <v>#N/A</v>
      </c>
      <c r="AE258" s="5" t="e">
        <f>'[1]Service Rank in each comparison'!R259</f>
        <v>#N/A</v>
      </c>
      <c r="AF258" s="6" t="e">
        <f>'[1]Service Rank in each comparison'!S259</f>
        <v>#N/A</v>
      </c>
      <c r="AG258" s="7" t="e">
        <f t="shared" si="67"/>
        <v>#N/A</v>
      </c>
      <c r="AH258" s="2" t="e">
        <f>IF('[1]Service Rank in each comparison'!T259="","",'[1]Service Rank in each comparison'!$C259)</f>
        <v>#N/A</v>
      </c>
      <c r="AI258" s="5" t="e">
        <f>'[1]Service Rank in each comparison'!T259</f>
        <v>#N/A</v>
      </c>
      <c r="AJ258" s="6" t="e">
        <f>'[1]Service Rank in each comparison'!U259</f>
        <v>#N/A</v>
      </c>
      <c r="AK258" s="7" t="e">
        <f t="shared" si="68"/>
        <v>#N/A</v>
      </c>
      <c r="AL258" s="2" t="e">
        <f>IF('[1]Service Rank in each comparison'!V259="","",'[1]Service Rank in each comparison'!$C259)</f>
        <v>#N/A</v>
      </c>
      <c r="AM258" s="5" t="e">
        <f>'[1]Service Rank in each comparison'!V259</f>
        <v>#N/A</v>
      </c>
      <c r="AN258" s="6" t="e">
        <f>'[1]Service Rank in each comparison'!W259</f>
        <v>#N/A</v>
      </c>
      <c r="AO258" s="7" t="e">
        <f t="shared" si="69"/>
        <v>#N/A</v>
      </c>
      <c r="AP258" s="2" t="e">
        <f>IF('[1]Service Rank in each comparison'!X259="","",'[1]Service Rank in each comparison'!$C259)</f>
        <v>#N/A</v>
      </c>
      <c r="AQ258" s="5" t="e">
        <f>'[1]Service Rank in each comparison'!X259</f>
        <v>#N/A</v>
      </c>
      <c r="AR258" s="6" t="e">
        <f>'[1]Service Rank in each comparison'!Y259</f>
        <v>#N/A</v>
      </c>
      <c r="AS258" s="7" t="e">
        <f t="shared" si="70"/>
        <v>#N/A</v>
      </c>
      <c r="AT258" s="2" t="e">
        <f>IF('[1]Service Rank in each comparison'!Z259="","",'[1]Service Rank in each comparison'!$C259)</f>
        <v>#N/A</v>
      </c>
      <c r="AU258" s="5" t="e">
        <f>'[1]Service Rank in each comparison'!Z259</f>
        <v>#N/A</v>
      </c>
      <c r="AV258" s="6" t="e">
        <f>'[1]Service Rank in each comparison'!AA259</f>
        <v>#N/A</v>
      </c>
      <c r="AW258" s="7" t="e">
        <f t="shared" si="71"/>
        <v>#N/A</v>
      </c>
      <c r="AX258" s="2" t="e">
        <f>IF('[1]Service Rank in each comparison'!AB259="","",'[1]Service Rank in each comparison'!$C259)</f>
        <v>#N/A</v>
      </c>
      <c r="AY258" s="5" t="e">
        <f>'[1]Service Rank in each comparison'!AB259</f>
        <v>#N/A</v>
      </c>
      <c r="AZ258" s="6" t="e">
        <f>'[1]Service Rank in each comparison'!AC259</f>
        <v>#N/A</v>
      </c>
      <c r="BA258" s="7" t="e">
        <f t="shared" si="72"/>
        <v>#N/A</v>
      </c>
      <c r="BB258" s="2" t="e">
        <f>IF('[1]Service Rank in each comparison'!AD259="","",'[1]Service Rank in each comparison'!$C259)</f>
        <v>#N/A</v>
      </c>
      <c r="BC258" s="5" t="e">
        <f>'[1]Service Rank in each comparison'!AD259</f>
        <v>#N/A</v>
      </c>
      <c r="BD258" s="6" t="e">
        <f>'[1]Service Rank in each comparison'!AE259</f>
        <v>#N/A</v>
      </c>
      <c r="BE258" s="7" t="e">
        <f t="shared" si="73"/>
        <v>#N/A</v>
      </c>
      <c r="BF258" s="2" t="e">
        <f>IF('[1]Service Rank in each comparison'!AF259="","",'[1]Service Rank in each comparison'!$C259)</f>
        <v>#N/A</v>
      </c>
      <c r="BG258" s="5" t="e">
        <f>'[1]Service Rank in each comparison'!AF259</f>
        <v>#N/A</v>
      </c>
      <c r="BH258" s="6" t="e">
        <f>'[1]Service Rank in each comparison'!AG259</f>
        <v>#N/A</v>
      </c>
      <c r="BI258" s="7" t="e">
        <f t="shared" si="74"/>
        <v>#N/A</v>
      </c>
      <c r="BJ258" s="2" t="e">
        <f>IF('[1]Service Rank in each comparison'!AH259="","",'[1]Service Rank in each comparison'!$C259)</f>
        <v>#N/A</v>
      </c>
      <c r="BK258" s="5" t="e">
        <f>'[1]Service Rank in each comparison'!AH259</f>
        <v>#N/A</v>
      </c>
      <c r="BL258" s="6" t="e">
        <f>'[1]Service Rank in each comparison'!AI259</f>
        <v>#N/A</v>
      </c>
      <c r="BM258" s="7" t="e">
        <f t="shared" si="75"/>
        <v>#N/A</v>
      </c>
      <c r="BN258" s="2" t="e">
        <f>IF('[1]Service Rank in each comparison'!AJ259="","",'[1]Service Rank in each comparison'!$C259)</f>
        <v>#N/A</v>
      </c>
      <c r="BO258" s="5" t="e">
        <f>'[1]Service Rank in each comparison'!AJ259</f>
        <v>#N/A</v>
      </c>
      <c r="BP258" s="6" t="e">
        <f>'[1]Service Rank in each comparison'!AK259</f>
        <v>#N/A</v>
      </c>
      <c r="BQ258" s="7" t="e">
        <f t="shared" si="76"/>
        <v>#N/A</v>
      </c>
      <c r="BR258" s="2" t="e">
        <f>IF('[1]Service Rank in each comparison'!AL259="","",'[1]Service Rank in each comparison'!$C259)</f>
        <v>#N/A</v>
      </c>
      <c r="BS258" s="5" t="e">
        <f>'[1]Service Rank in each comparison'!AL259</f>
        <v>#N/A</v>
      </c>
      <c r="BT258" s="6" t="e">
        <f>'[1]Service Rank in each comparison'!AM259</f>
        <v>#N/A</v>
      </c>
      <c r="BU258" s="7" t="e">
        <f t="shared" si="77"/>
        <v>#N/A</v>
      </c>
      <c r="BV258" s="2" t="e">
        <f>IF('[1]Service Rank in each comparison'!AN259="","",'[1]Service Rank in each comparison'!$C259)</f>
        <v>#N/A</v>
      </c>
      <c r="BW258" s="5" t="e">
        <f>'[1]Service Rank in each comparison'!AN259</f>
        <v>#N/A</v>
      </c>
      <c r="BX258" s="6" t="e">
        <f>'[1]Service Rank in each comparison'!AO259</f>
        <v>#N/A</v>
      </c>
      <c r="BY258" s="7" t="e">
        <f t="shared" si="78"/>
        <v>#N/A</v>
      </c>
      <c r="BZ258" s="2" t="e">
        <f>IF('[1]Service Rank in each comparison'!AP259="","",'[1]Service Rank in each comparison'!$C259)</f>
        <v>#N/A</v>
      </c>
      <c r="CA258" s="5" t="e">
        <f>'[1]Service Rank in each comparison'!AP259</f>
        <v>#N/A</v>
      </c>
      <c r="CB258" s="6" t="e">
        <f>'[1]Service Rank in each comparison'!AQ259</f>
        <v>#N/A</v>
      </c>
      <c r="CC258" s="7" t="e">
        <f t="shared" si="79"/>
        <v>#N/A</v>
      </c>
      <c r="CE258" s="2" t="e">
        <v>#N/A</v>
      </c>
      <c r="CF258" s="5" t="e">
        <v>#N/A</v>
      </c>
      <c r="CG258" s="6" t="e">
        <v>#N/A</v>
      </c>
      <c r="CH258" s="7" t="e">
        <v>#N/A</v>
      </c>
      <c r="CI258" s="2" t="e">
        <v>#N/A</v>
      </c>
      <c r="CJ258" s="5" t="e">
        <v>#N/A</v>
      </c>
      <c r="CK258" s="6" t="e">
        <v>#N/A</v>
      </c>
      <c r="CL258" s="7" t="e">
        <v>#N/A</v>
      </c>
      <c r="CM258" s="2" t="e">
        <v>#N/A</v>
      </c>
      <c r="CN258" s="5" t="e">
        <v>#N/A</v>
      </c>
      <c r="CO258" s="6" t="e">
        <v>#N/A</v>
      </c>
      <c r="CP258" s="7" t="e">
        <v>#N/A</v>
      </c>
      <c r="CQ258" s="2" t="e">
        <v>#N/A</v>
      </c>
      <c r="CR258" s="5" t="e">
        <v>#N/A</v>
      </c>
      <c r="CS258" s="6" t="e">
        <v>#N/A</v>
      </c>
      <c r="CT258" s="7" t="e">
        <v>#N/A</v>
      </c>
      <c r="CU258" s="2" t="e">
        <v>#N/A</v>
      </c>
      <c r="CV258" s="5" t="e">
        <v>#N/A</v>
      </c>
      <c r="CW258" s="6" t="e">
        <v>#N/A</v>
      </c>
      <c r="CX258" s="7" t="e">
        <v>#N/A</v>
      </c>
      <c r="CY258" s="2" t="e">
        <v>#N/A</v>
      </c>
      <c r="CZ258" s="5" t="e">
        <v>#N/A</v>
      </c>
      <c r="DA258" s="6" t="e">
        <v>#N/A</v>
      </c>
      <c r="DB258" s="7" t="e">
        <v>#N/A</v>
      </c>
      <c r="DC258" s="2" t="e">
        <v>#N/A</v>
      </c>
      <c r="DD258" s="5" t="e">
        <v>#N/A</v>
      </c>
      <c r="DE258" s="6" t="e">
        <v>#N/A</v>
      </c>
      <c r="DF258" s="7" t="e">
        <v>#N/A</v>
      </c>
      <c r="DG258" s="2" t="e">
        <v>#N/A</v>
      </c>
      <c r="DH258" s="5" t="e">
        <v>#N/A</v>
      </c>
      <c r="DI258" s="6" t="e">
        <v>#N/A</v>
      </c>
      <c r="DJ258" s="7" t="e">
        <v>#N/A</v>
      </c>
      <c r="DK258" s="2" t="e">
        <v>#N/A</v>
      </c>
      <c r="DL258" s="5" t="e">
        <v>#N/A</v>
      </c>
      <c r="DM258" s="6" t="e">
        <v>#N/A</v>
      </c>
      <c r="DN258" s="7" t="e">
        <v>#N/A</v>
      </c>
      <c r="DO258" s="2" t="e">
        <v>#N/A</v>
      </c>
      <c r="DP258" s="5" t="e">
        <v>#N/A</v>
      </c>
      <c r="DQ258" s="6" t="e">
        <v>#N/A</v>
      </c>
      <c r="DR258" s="7" t="e">
        <v>#N/A</v>
      </c>
      <c r="DS258" s="2" t="e">
        <v>#N/A</v>
      </c>
      <c r="DT258" s="5" t="e">
        <v>#N/A</v>
      </c>
      <c r="DU258" s="6" t="e">
        <v>#N/A</v>
      </c>
      <c r="DV258" s="7" t="e">
        <v>#N/A</v>
      </c>
      <c r="DW258" s="2" t="e">
        <v>#N/A</v>
      </c>
      <c r="DX258" s="5" t="e">
        <v>#N/A</v>
      </c>
      <c r="DY258" s="6" t="e">
        <v>#N/A</v>
      </c>
      <c r="DZ258" s="7" t="e">
        <v>#N/A</v>
      </c>
      <c r="EA258" s="2" t="e">
        <v>#N/A</v>
      </c>
      <c r="EB258" s="5" t="e">
        <v>#N/A</v>
      </c>
      <c r="EC258" s="6" t="e">
        <v>#N/A</v>
      </c>
      <c r="ED258" s="7" t="e">
        <v>#N/A</v>
      </c>
      <c r="EE258" s="2" t="e">
        <v>#N/A</v>
      </c>
      <c r="EF258" s="5" t="e">
        <v>#N/A</v>
      </c>
      <c r="EG258" s="6" t="e">
        <v>#N/A</v>
      </c>
      <c r="EH258" s="7" t="e">
        <v>#N/A</v>
      </c>
      <c r="EI258" s="2" t="e">
        <v>#N/A</v>
      </c>
      <c r="EJ258" s="5" t="e">
        <v>#N/A</v>
      </c>
      <c r="EK258" s="6" t="e">
        <v>#N/A</v>
      </c>
      <c r="EL258" s="7" t="e">
        <v>#N/A</v>
      </c>
      <c r="EM258" s="2" t="e">
        <v>#N/A</v>
      </c>
      <c r="EN258" s="5" t="e">
        <v>#N/A</v>
      </c>
      <c r="EO258" s="6" t="e">
        <v>#N/A</v>
      </c>
      <c r="EP258" s="7" t="e">
        <v>#N/A</v>
      </c>
      <c r="EQ258" s="2" t="e">
        <v>#N/A</v>
      </c>
      <c r="ER258" s="5" t="e">
        <v>#N/A</v>
      </c>
      <c r="ES258" s="6" t="e">
        <v>#N/A</v>
      </c>
      <c r="ET258" s="7" t="e">
        <v>#N/A</v>
      </c>
      <c r="EU258" s="2" t="e">
        <v>#N/A</v>
      </c>
      <c r="EV258" s="5" t="e">
        <v>#N/A</v>
      </c>
      <c r="EW258" s="6" t="e">
        <v>#N/A</v>
      </c>
      <c r="EX258" s="7" t="e">
        <v>#N/A</v>
      </c>
      <c r="EY258" s="2" t="e">
        <v>#N/A</v>
      </c>
      <c r="EZ258" s="5" t="e">
        <v>#N/A</v>
      </c>
      <c r="FA258" s="6" t="e">
        <v>#N/A</v>
      </c>
      <c r="FB258" s="7" t="e">
        <v>#N/A</v>
      </c>
      <c r="FC258" s="2" t="e">
        <v>#N/A</v>
      </c>
      <c r="FD258" s="5" t="e">
        <v>#N/A</v>
      </c>
      <c r="FE258" s="6" t="e">
        <v>#N/A</v>
      </c>
      <c r="FF258" s="7" t="e">
        <v>#N/A</v>
      </c>
    </row>
    <row r="259" spans="2:162">
      <c r="B259" s="2" t="e">
        <f>IF('[1]Service Rank in each comparison'!D260="","",'[1]Service Rank in each comparison'!$C260)</f>
        <v>#N/A</v>
      </c>
      <c r="C259" s="5" t="e">
        <f>'[1]Service Rank in each comparison'!D260</f>
        <v>#N/A</v>
      </c>
      <c r="D259" s="6" t="e">
        <f>IF('[1]Service Rank in each comparison'!E260="","",'[1]Service Rank in each comparison'!E260)</f>
        <v>#N/A</v>
      </c>
      <c r="E259" s="7" t="e">
        <f t="shared" ref="E259:E299" si="80">IF(C259="","",1)</f>
        <v>#N/A</v>
      </c>
      <c r="F259" s="2" t="e">
        <f>IF('[1]Service Rank in each comparison'!F260="","",'[1]Service Rank in each comparison'!$C260)</f>
        <v>#N/A</v>
      </c>
      <c r="G259" s="5" t="e">
        <f>'[1]Service Rank in each comparison'!F260</f>
        <v>#N/A</v>
      </c>
      <c r="H259" s="6" t="e">
        <f>'[1]Service Rank in each comparison'!G260</f>
        <v>#N/A</v>
      </c>
      <c r="I259" s="7" t="e">
        <f t="shared" ref="I259:I299" si="81">IF(G259="","",1)</f>
        <v>#N/A</v>
      </c>
      <c r="J259" s="2" t="e">
        <f>IF('[1]Service Rank in each comparison'!H260="","",'[1]Service Rank in each comparison'!$C260)</f>
        <v>#N/A</v>
      </c>
      <c r="K259" s="5" t="e">
        <f>'[1]Service Rank in each comparison'!H260</f>
        <v>#N/A</v>
      </c>
      <c r="L259" s="6" t="e">
        <f>'[1]Service Rank in each comparison'!I260</f>
        <v>#N/A</v>
      </c>
      <c r="M259" s="7" t="e">
        <f t="shared" ref="M259:M299" si="82">IF(K259="","",1)</f>
        <v>#N/A</v>
      </c>
      <c r="N259" s="2" t="e">
        <f>IF('[1]Service Rank in each comparison'!J260="","",'[1]Service Rank in each comparison'!$C260)</f>
        <v>#N/A</v>
      </c>
      <c r="O259" s="5" t="e">
        <f>'[1]Service Rank in each comparison'!J260</f>
        <v>#N/A</v>
      </c>
      <c r="P259" s="6" t="e">
        <f>'[1]Service Rank in each comparison'!K260</f>
        <v>#N/A</v>
      </c>
      <c r="Q259" s="7" t="e">
        <f t="shared" ref="Q259:Q299" si="83">IF(O259="","",1)</f>
        <v>#N/A</v>
      </c>
      <c r="R259" s="2" t="e">
        <f>IF('[1]Service Rank in each comparison'!L260="","",'[1]Service Rank in each comparison'!$C260)</f>
        <v>#N/A</v>
      </c>
      <c r="S259" s="5" t="e">
        <f>'[1]Service Rank in each comparison'!L260</f>
        <v>#N/A</v>
      </c>
      <c r="T259" s="6" t="e">
        <f>'[1]Service Rank in each comparison'!M260</f>
        <v>#N/A</v>
      </c>
      <c r="U259" s="7" t="e">
        <f t="shared" ref="U259:U299" si="84">IF(S259="","",1)</f>
        <v>#N/A</v>
      </c>
      <c r="V259" s="2" t="e">
        <f>IF('[1]Service Rank in each comparison'!N260="","",'[1]Service Rank in each comparison'!$C260)</f>
        <v>#N/A</v>
      </c>
      <c r="W259" s="5" t="e">
        <f>'[1]Service Rank in each comparison'!N260</f>
        <v>#N/A</v>
      </c>
      <c r="X259" s="6" t="e">
        <f>'[1]Service Rank in each comparison'!O260</f>
        <v>#N/A</v>
      </c>
      <c r="Y259" s="7" t="e">
        <f t="shared" ref="Y259:Y299" si="85">IF(W259="","",1)</f>
        <v>#N/A</v>
      </c>
      <c r="Z259" s="2" t="e">
        <f>IF('[1]Service Rank in each comparison'!P260="","",'[1]Service Rank in each comparison'!$C260)</f>
        <v>#N/A</v>
      </c>
      <c r="AA259" s="5" t="e">
        <f>'[1]Service Rank in each comparison'!P260</f>
        <v>#N/A</v>
      </c>
      <c r="AB259" s="6" t="e">
        <f>'[1]Service Rank in each comparison'!Q260</f>
        <v>#N/A</v>
      </c>
      <c r="AC259" s="7" t="e">
        <f t="shared" ref="AC259:AC299" si="86">IF(AA259="","",1)</f>
        <v>#N/A</v>
      </c>
      <c r="AD259" s="2" t="e">
        <f>IF('[1]Service Rank in each comparison'!R260="","",'[1]Service Rank in each comparison'!$C260)</f>
        <v>#N/A</v>
      </c>
      <c r="AE259" s="5" t="e">
        <f>'[1]Service Rank in each comparison'!R260</f>
        <v>#N/A</v>
      </c>
      <c r="AF259" s="6" t="e">
        <f>'[1]Service Rank in each comparison'!S260</f>
        <v>#N/A</v>
      </c>
      <c r="AG259" s="7" t="e">
        <f t="shared" ref="AG259:AG299" si="87">IF(AE259="","",1)</f>
        <v>#N/A</v>
      </c>
      <c r="AH259" s="2" t="e">
        <f>IF('[1]Service Rank in each comparison'!T260="","",'[1]Service Rank in each comparison'!$C260)</f>
        <v>#N/A</v>
      </c>
      <c r="AI259" s="5" t="e">
        <f>'[1]Service Rank in each comparison'!T260</f>
        <v>#N/A</v>
      </c>
      <c r="AJ259" s="6" t="e">
        <f>'[1]Service Rank in each comparison'!U260</f>
        <v>#N/A</v>
      </c>
      <c r="AK259" s="7" t="e">
        <f t="shared" ref="AK259:AK299" si="88">IF(AI259="","",1)</f>
        <v>#N/A</v>
      </c>
      <c r="AL259" s="2" t="e">
        <f>IF('[1]Service Rank in each comparison'!V260="","",'[1]Service Rank in each comparison'!$C260)</f>
        <v>#N/A</v>
      </c>
      <c r="AM259" s="5" t="e">
        <f>'[1]Service Rank in each comparison'!V260</f>
        <v>#N/A</v>
      </c>
      <c r="AN259" s="6" t="e">
        <f>'[1]Service Rank in each comparison'!W260</f>
        <v>#N/A</v>
      </c>
      <c r="AO259" s="7" t="e">
        <f t="shared" ref="AO259:AO299" si="89">IF(AM259="","",1)</f>
        <v>#N/A</v>
      </c>
      <c r="AP259" s="2" t="e">
        <f>IF('[1]Service Rank in each comparison'!X260="","",'[1]Service Rank in each comparison'!$C260)</f>
        <v>#N/A</v>
      </c>
      <c r="AQ259" s="5" t="e">
        <f>'[1]Service Rank in each comparison'!X260</f>
        <v>#N/A</v>
      </c>
      <c r="AR259" s="6" t="e">
        <f>'[1]Service Rank in each comparison'!Y260</f>
        <v>#N/A</v>
      </c>
      <c r="AS259" s="7" t="e">
        <f t="shared" ref="AS259:AS299" si="90">IF(AQ259="","",1)</f>
        <v>#N/A</v>
      </c>
      <c r="AT259" s="2" t="e">
        <f>IF('[1]Service Rank in each comparison'!Z260="","",'[1]Service Rank in each comparison'!$C260)</f>
        <v>#N/A</v>
      </c>
      <c r="AU259" s="5" t="e">
        <f>'[1]Service Rank in each comparison'!Z260</f>
        <v>#N/A</v>
      </c>
      <c r="AV259" s="6" t="e">
        <f>'[1]Service Rank in each comparison'!AA260</f>
        <v>#N/A</v>
      </c>
      <c r="AW259" s="7" t="e">
        <f t="shared" ref="AW259:AW299" si="91">IF(AU259="","",1)</f>
        <v>#N/A</v>
      </c>
      <c r="AX259" s="2" t="e">
        <f>IF('[1]Service Rank in each comparison'!AB260="","",'[1]Service Rank in each comparison'!$C260)</f>
        <v>#N/A</v>
      </c>
      <c r="AY259" s="5" t="e">
        <f>'[1]Service Rank in each comparison'!AB260</f>
        <v>#N/A</v>
      </c>
      <c r="AZ259" s="6" t="e">
        <f>'[1]Service Rank in each comparison'!AC260</f>
        <v>#N/A</v>
      </c>
      <c r="BA259" s="7" t="e">
        <f t="shared" ref="BA259:BA299" si="92">IF(AY259="","",1)</f>
        <v>#N/A</v>
      </c>
      <c r="BB259" s="2" t="e">
        <f>IF('[1]Service Rank in each comparison'!AD260="","",'[1]Service Rank in each comparison'!$C260)</f>
        <v>#N/A</v>
      </c>
      <c r="BC259" s="5" t="e">
        <f>'[1]Service Rank in each comparison'!AD260</f>
        <v>#N/A</v>
      </c>
      <c r="BD259" s="6" t="e">
        <f>'[1]Service Rank in each comparison'!AE260</f>
        <v>#N/A</v>
      </c>
      <c r="BE259" s="7" t="e">
        <f t="shared" ref="BE259:BE299" si="93">IF(BC259="","",1)</f>
        <v>#N/A</v>
      </c>
      <c r="BF259" s="2" t="e">
        <f>IF('[1]Service Rank in each comparison'!AF260="","",'[1]Service Rank in each comparison'!$C260)</f>
        <v>#N/A</v>
      </c>
      <c r="BG259" s="5" t="e">
        <f>'[1]Service Rank in each comparison'!AF260</f>
        <v>#N/A</v>
      </c>
      <c r="BH259" s="6" t="e">
        <f>'[1]Service Rank in each comparison'!AG260</f>
        <v>#N/A</v>
      </c>
      <c r="BI259" s="7" t="e">
        <f t="shared" ref="BI259:BI299" si="94">IF(BG259="","",1)</f>
        <v>#N/A</v>
      </c>
      <c r="BJ259" s="2" t="e">
        <f>IF('[1]Service Rank in each comparison'!AH260="","",'[1]Service Rank in each comparison'!$C260)</f>
        <v>#N/A</v>
      </c>
      <c r="BK259" s="5" t="e">
        <f>'[1]Service Rank in each comparison'!AH260</f>
        <v>#N/A</v>
      </c>
      <c r="BL259" s="6" t="e">
        <f>'[1]Service Rank in each comparison'!AI260</f>
        <v>#N/A</v>
      </c>
      <c r="BM259" s="7" t="e">
        <f t="shared" ref="BM259:BM299" si="95">IF(BK259="","",1)</f>
        <v>#N/A</v>
      </c>
      <c r="BN259" s="2" t="e">
        <f>IF('[1]Service Rank in each comparison'!AJ260="","",'[1]Service Rank in each comparison'!$C260)</f>
        <v>#N/A</v>
      </c>
      <c r="BO259" s="5" t="e">
        <f>'[1]Service Rank in each comparison'!AJ260</f>
        <v>#N/A</v>
      </c>
      <c r="BP259" s="6" t="e">
        <f>'[1]Service Rank in each comparison'!AK260</f>
        <v>#N/A</v>
      </c>
      <c r="BQ259" s="7" t="e">
        <f t="shared" ref="BQ259:BQ299" si="96">IF(BO259="","",1)</f>
        <v>#N/A</v>
      </c>
      <c r="BR259" s="2" t="e">
        <f>IF('[1]Service Rank in each comparison'!AL260="","",'[1]Service Rank in each comparison'!$C260)</f>
        <v>#N/A</v>
      </c>
      <c r="BS259" s="5" t="e">
        <f>'[1]Service Rank in each comparison'!AL260</f>
        <v>#N/A</v>
      </c>
      <c r="BT259" s="6" t="e">
        <f>'[1]Service Rank in each comparison'!AM260</f>
        <v>#N/A</v>
      </c>
      <c r="BU259" s="7" t="e">
        <f t="shared" ref="BU259:BU299" si="97">IF(BS259="","",1)</f>
        <v>#N/A</v>
      </c>
      <c r="BV259" s="2" t="e">
        <f>IF('[1]Service Rank in each comparison'!AN260="","",'[1]Service Rank in each comparison'!$C260)</f>
        <v>#N/A</v>
      </c>
      <c r="BW259" s="5" t="e">
        <f>'[1]Service Rank in each comparison'!AN260</f>
        <v>#N/A</v>
      </c>
      <c r="BX259" s="6" t="e">
        <f>'[1]Service Rank in each comparison'!AO260</f>
        <v>#N/A</v>
      </c>
      <c r="BY259" s="7" t="e">
        <f t="shared" ref="BY259:BY299" si="98">IF(BW259="","",1)</f>
        <v>#N/A</v>
      </c>
      <c r="BZ259" s="2" t="e">
        <f>IF('[1]Service Rank in each comparison'!AP260="","",'[1]Service Rank in each comparison'!$C260)</f>
        <v>#N/A</v>
      </c>
      <c r="CA259" s="5" t="e">
        <f>'[1]Service Rank in each comparison'!AP260</f>
        <v>#N/A</v>
      </c>
      <c r="CB259" s="6" t="e">
        <f>'[1]Service Rank in each comparison'!AQ260</f>
        <v>#N/A</v>
      </c>
      <c r="CC259" s="7" t="e">
        <f t="shared" ref="CC259:CC299" si="99">IF(CA259="","",1)</f>
        <v>#N/A</v>
      </c>
      <c r="CE259" s="2" t="e">
        <v>#N/A</v>
      </c>
      <c r="CF259" s="5" t="e">
        <v>#N/A</v>
      </c>
      <c r="CG259" s="6" t="e">
        <v>#N/A</v>
      </c>
      <c r="CH259" s="7" t="e">
        <v>#N/A</v>
      </c>
      <c r="CI259" s="2" t="e">
        <v>#N/A</v>
      </c>
      <c r="CJ259" s="5" t="e">
        <v>#N/A</v>
      </c>
      <c r="CK259" s="6" t="e">
        <v>#N/A</v>
      </c>
      <c r="CL259" s="7" t="e">
        <v>#N/A</v>
      </c>
      <c r="CM259" s="2" t="e">
        <v>#N/A</v>
      </c>
      <c r="CN259" s="5" t="e">
        <v>#N/A</v>
      </c>
      <c r="CO259" s="6" t="e">
        <v>#N/A</v>
      </c>
      <c r="CP259" s="7" t="e">
        <v>#N/A</v>
      </c>
      <c r="CQ259" s="2" t="e">
        <v>#N/A</v>
      </c>
      <c r="CR259" s="5" t="e">
        <v>#N/A</v>
      </c>
      <c r="CS259" s="6" t="e">
        <v>#N/A</v>
      </c>
      <c r="CT259" s="7" t="e">
        <v>#N/A</v>
      </c>
      <c r="CU259" s="2" t="e">
        <v>#N/A</v>
      </c>
      <c r="CV259" s="5" t="e">
        <v>#N/A</v>
      </c>
      <c r="CW259" s="6" t="e">
        <v>#N/A</v>
      </c>
      <c r="CX259" s="7" t="e">
        <v>#N/A</v>
      </c>
      <c r="CY259" s="2" t="e">
        <v>#N/A</v>
      </c>
      <c r="CZ259" s="5" t="e">
        <v>#N/A</v>
      </c>
      <c r="DA259" s="6" t="e">
        <v>#N/A</v>
      </c>
      <c r="DB259" s="7" t="e">
        <v>#N/A</v>
      </c>
      <c r="DC259" s="2" t="e">
        <v>#N/A</v>
      </c>
      <c r="DD259" s="5" t="e">
        <v>#N/A</v>
      </c>
      <c r="DE259" s="6" t="e">
        <v>#N/A</v>
      </c>
      <c r="DF259" s="7" t="e">
        <v>#N/A</v>
      </c>
      <c r="DG259" s="2" t="e">
        <v>#N/A</v>
      </c>
      <c r="DH259" s="5" t="e">
        <v>#N/A</v>
      </c>
      <c r="DI259" s="6" t="e">
        <v>#N/A</v>
      </c>
      <c r="DJ259" s="7" t="e">
        <v>#N/A</v>
      </c>
      <c r="DK259" s="2" t="e">
        <v>#N/A</v>
      </c>
      <c r="DL259" s="5" t="e">
        <v>#N/A</v>
      </c>
      <c r="DM259" s="6" t="e">
        <v>#N/A</v>
      </c>
      <c r="DN259" s="7" t="e">
        <v>#N/A</v>
      </c>
      <c r="DO259" s="2" t="e">
        <v>#N/A</v>
      </c>
      <c r="DP259" s="5" t="e">
        <v>#N/A</v>
      </c>
      <c r="DQ259" s="6" t="e">
        <v>#N/A</v>
      </c>
      <c r="DR259" s="7" t="e">
        <v>#N/A</v>
      </c>
      <c r="DS259" s="2" t="e">
        <v>#N/A</v>
      </c>
      <c r="DT259" s="5" t="e">
        <v>#N/A</v>
      </c>
      <c r="DU259" s="6" t="e">
        <v>#N/A</v>
      </c>
      <c r="DV259" s="7" t="e">
        <v>#N/A</v>
      </c>
      <c r="DW259" s="2" t="e">
        <v>#N/A</v>
      </c>
      <c r="DX259" s="5" t="e">
        <v>#N/A</v>
      </c>
      <c r="DY259" s="6" t="e">
        <v>#N/A</v>
      </c>
      <c r="DZ259" s="7" t="e">
        <v>#N/A</v>
      </c>
      <c r="EA259" s="2" t="e">
        <v>#N/A</v>
      </c>
      <c r="EB259" s="5" t="e">
        <v>#N/A</v>
      </c>
      <c r="EC259" s="6" t="e">
        <v>#N/A</v>
      </c>
      <c r="ED259" s="7" t="e">
        <v>#N/A</v>
      </c>
      <c r="EE259" s="2" t="e">
        <v>#N/A</v>
      </c>
      <c r="EF259" s="5" t="e">
        <v>#N/A</v>
      </c>
      <c r="EG259" s="6" t="e">
        <v>#N/A</v>
      </c>
      <c r="EH259" s="7" t="e">
        <v>#N/A</v>
      </c>
      <c r="EI259" s="2" t="e">
        <v>#N/A</v>
      </c>
      <c r="EJ259" s="5" t="e">
        <v>#N/A</v>
      </c>
      <c r="EK259" s="6" t="e">
        <v>#N/A</v>
      </c>
      <c r="EL259" s="7" t="e">
        <v>#N/A</v>
      </c>
      <c r="EM259" s="2" t="e">
        <v>#N/A</v>
      </c>
      <c r="EN259" s="5" t="e">
        <v>#N/A</v>
      </c>
      <c r="EO259" s="6" t="e">
        <v>#N/A</v>
      </c>
      <c r="EP259" s="7" t="e">
        <v>#N/A</v>
      </c>
      <c r="EQ259" s="2" t="e">
        <v>#N/A</v>
      </c>
      <c r="ER259" s="5" t="e">
        <v>#N/A</v>
      </c>
      <c r="ES259" s="6" t="e">
        <v>#N/A</v>
      </c>
      <c r="ET259" s="7" t="e">
        <v>#N/A</v>
      </c>
      <c r="EU259" s="2" t="e">
        <v>#N/A</v>
      </c>
      <c r="EV259" s="5" t="e">
        <v>#N/A</v>
      </c>
      <c r="EW259" s="6" t="e">
        <v>#N/A</v>
      </c>
      <c r="EX259" s="7" t="e">
        <v>#N/A</v>
      </c>
      <c r="EY259" s="2" t="e">
        <v>#N/A</v>
      </c>
      <c r="EZ259" s="5" t="e">
        <v>#N/A</v>
      </c>
      <c r="FA259" s="6" t="e">
        <v>#N/A</v>
      </c>
      <c r="FB259" s="7" t="e">
        <v>#N/A</v>
      </c>
      <c r="FC259" s="2" t="e">
        <v>#N/A</v>
      </c>
      <c r="FD259" s="5" t="e">
        <v>#N/A</v>
      </c>
      <c r="FE259" s="6" t="e">
        <v>#N/A</v>
      </c>
      <c r="FF259" s="7" t="e">
        <v>#N/A</v>
      </c>
    </row>
    <row r="260" spans="2:162">
      <c r="B260" s="2" t="e">
        <f>IF('[1]Service Rank in each comparison'!D261="","",'[1]Service Rank in each comparison'!$C261)</f>
        <v>#N/A</v>
      </c>
      <c r="C260" s="5" t="e">
        <f>'[1]Service Rank in each comparison'!D261</f>
        <v>#N/A</v>
      </c>
      <c r="D260" s="6" t="e">
        <f>IF('[1]Service Rank in each comparison'!E261="","",'[1]Service Rank in each comparison'!E261)</f>
        <v>#N/A</v>
      </c>
      <c r="E260" s="7" t="e">
        <f t="shared" si="80"/>
        <v>#N/A</v>
      </c>
      <c r="F260" s="2" t="e">
        <f>IF('[1]Service Rank in each comparison'!F261="","",'[1]Service Rank in each comparison'!$C261)</f>
        <v>#N/A</v>
      </c>
      <c r="G260" s="5" t="e">
        <f>'[1]Service Rank in each comparison'!F261</f>
        <v>#N/A</v>
      </c>
      <c r="H260" s="6" t="e">
        <f>'[1]Service Rank in each comparison'!G261</f>
        <v>#N/A</v>
      </c>
      <c r="I260" s="7" t="e">
        <f t="shared" si="81"/>
        <v>#N/A</v>
      </c>
      <c r="J260" s="2" t="e">
        <f>IF('[1]Service Rank in each comparison'!H261="","",'[1]Service Rank in each comparison'!$C261)</f>
        <v>#N/A</v>
      </c>
      <c r="K260" s="5" t="e">
        <f>'[1]Service Rank in each comparison'!H261</f>
        <v>#N/A</v>
      </c>
      <c r="L260" s="6" t="e">
        <f>'[1]Service Rank in each comparison'!I261</f>
        <v>#N/A</v>
      </c>
      <c r="M260" s="7" t="e">
        <f t="shared" si="82"/>
        <v>#N/A</v>
      </c>
      <c r="N260" s="2" t="e">
        <f>IF('[1]Service Rank in each comparison'!J261="","",'[1]Service Rank in each comparison'!$C261)</f>
        <v>#N/A</v>
      </c>
      <c r="O260" s="5" t="e">
        <f>'[1]Service Rank in each comparison'!J261</f>
        <v>#N/A</v>
      </c>
      <c r="P260" s="6" t="e">
        <f>'[1]Service Rank in each comparison'!K261</f>
        <v>#N/A</v>
      </c>
      <c r="Q260" s="7" t="e">
        <f t="shared" si="83"/>
        <v>#N/A</v>
      </c>
      <c r="R260" s="2" t="e">
        <f>IF('[1]Service Rank in each comparison'!L261="","",'[1]Service Rank in each comparison'!$C261)</f>
        <v>#N/A</v>
      </c>
      <c r="S260" s="5" t="e">
        <f>'[1]Service Rank in each comparison'!L261</f>
        <v>#N/A</v>
      </c>
      <c r="T260" s="6" t="e">
        <f>'[1]Service Rank in each comparison'!M261</f>
        <v>#N/A</v>
      </c>
      <c r="U260" s="7" t="e">
        <f t="shared" si="84"/>
        <v>#N/A</v>
      </c>
      <c r="V260" s="2" t="e">
        <f>IF('[1]Service Rank in each comparison'!N261="","",'[1]Service Rank in each comparison'!$C261)</f>
        <v>#N/A</v>
      </c>
      <c r="W260" s="5" t="e">
        <f>'[1]Service Rank in each comparison'!N261</f>
        <v>#N/A</v>
      </c>
      <c r="X260" s="6" t="e">
        <f>'[1]Service Rank in each comparison'!O261</f>
        <v>#N/A</v>
      </c>
      <c r="Y260" s="7" t="e">
        <f t="shared" si="85"/>
        <v>#N/A</v>
      </c>
      <c r="Z260" s="2" t="e">
        <f>IF('[1]Service Rank in each comparison'!P261="","",'[1]Service Rank in each comparison'!$C261)</f>
        <v>#N/A</v>
      </c>
      <c r="AA260" s="5" t="e">
        <f>'[1]Service Rank in each comparison'!P261</f>
        <v>#N/A</v>
      </c>
      <c r="AB260" s="6" t="e">
        <f>'[1]Service Rank in each comparison'!Q261</f>
        <v>#N/A</v>
      </c>
      <c r="AC260" s="7" t="e">
        <f t="shared" si="86"/>
        <v>#N/A</v>
      </c>
      <c r="AD260" s="2" t="e">
        <f>IF('[1]Service Rank in each comparison'!R261="","",'[1]Service Rank in each comparison'!$C261)</f>
        <v>#N/A</v>
      </c>
      <c r="AE260" s="5" t="e">
        <f>'[1]Service Rank in each comparison'!R261</f>
        <v>#N/A</v>
      </c>
      <c r="AF260" s="6" t="e">
        <f>'[1]Service Rank in each comparison'!S261</f>
        <v>#N/A</v>
      </c>
      <c r="AG260" s="7" t="e">
        <f t="shared" si="87"/>
        <v>#N/A</v>
      </c>
      <c r="AH260" s="2" t="e">
        <f>IF('[1]Service Rank in each comparison'!T261="","",'[1]Service Rank in each comparison'!$C261)</f>
        <v>#N/A</v>
      </c>
      <c r="AI260" s="5" t="e">
        <f>'[1]Service Rank in each comparison'!T261</f>
        <v>#N/A</v>
      </c>
      <c r="AJ260" s="6" t="e">
        <f>'[1]Service Rank in each comparison'!U261</f>
        <v>#N/A</v>
      </c>
      <c r="AK260" s="7" t="e">
        <f t="shared" si="88"/>
        <v>#N/A</v>
      </c>
      <c r="AL260" s="2" t="e">
        <f>IF('[1]Service Rank in each comparison'!V261="","",'[1]Service Rank in each comparison'!$C261)</f>
        <v>#N/A</v>
      </c>
      <c r="AM260" s="5" t="e">
        <f>'[1]Service Rank in each comparison'!V261</f>
        <v>#N/A</v>
      </c>
      <c r="AN260" s="6" t="e">
        <f>'[1]Service Rank in each comparison'!W261</f>
        <v>#N/A</v>
      </c>
      <c r="AO260" s="7" t="e">
        <f t="shared" si="89"/>
        <v>#N/A</v>
      </c>
      <c r="AP260" s="2" t="e">
        <f>IF('[1]Service Rank in each comparison'!X261="","",'[1]Service Rank in each comparison'!$C261)</f>
        <v>#N/A</v>
      </c>
      <c r="AQ260" s="5" t="e">
        <f>'[1]Service Rank in each comparison'!X261</f>
        <v>#N/A</v>
      </c>
      <c r="AR260" s="6" t="e">
        <f>'[1]Service Rank in each comparison'!Y261</f>
        <v>#N/A</v>
      </c>
      <c r="AS260" s="7" t="e">
        <f t="shared" si="90"/>
        <v>#N/A</v>
      </c>
      <c r="AT260" s="2" t="e">
        <f>IF('[1]Service Rank in each comparison'!Z261="","",'[1]Service Rank in each comparison'!$C261)</f>
        <v>#N/A</v>
      </c>
      <c r="AU260" s="5" t="e">
        <f>'[1]Service Rank in each comparison'!Z261</f>
        <v>#N/A</v>
      </c>
      <c r="AV260" s="6" t="e">
        <f>'[1]Service Rank in each comparison'!AA261</f>
        <v>#N/A</v>
      </c>
      <c r="AW260" s="7" t="e">
        <f t="shared" si="91"/>
        <v>#N/A</v>
      </c>
      <c r="AX260" s="2" t="e">
        <f>IF('[1]Service Rank in each comparison'!AB261="","",'[1]Service Rank in each comparison'!$C261)</f>
        <v>#N/A</v>
      </c>
      <c r="AY260" s="5" t="e">
        <f>'[1]Service Rank in each comparison'!AB261</f>
        <v>#N/A</v>
      </c>
      <c r="AZ260" s="6" t="e">
        <f>'[1]Service Rank in each comparison'!AC261</f>
        <v>#N/A</v>
      </c>
      <c r="BA260" s="7" t="e">
        <f t="shared" si="92"/>
        <v>#N/A</v>
      </c>
      <c r="BB260" s="2" t="e">
        <f>IF('[1]Service Rank in each comparison'!AD261="","",'[1]Service Rank in each comparison'!$C261)</f>
        <v>#N/A</v>
      </c>
      <c r="BC260" s="5" t="e">
        <f>'[1]Service Rank in each comparison'!AD261</f>
        <v>#N/A</v>
      </c>
      <c r="BD260" s="6" t="e">
        <f>'[1]Service Rank in each comparison'!AE261</f>
        <v>#N/A</v>
      </c>
      <c r="BE260" s="7" t="e">
        <f t="shared" si="93"/>
        <v>#N/A</v>
      </c>
      <c r="BF260" s="2" t="e">
        <f>IF('[1]Service Rank in each comparison'!AF261="","",'[1]Service Rank in each comparison'!$C261)</f>
        <v>#N/A</v>
      </c>
      <c r="BG260" s="5" t="e">
        <f>'[1]Service Rank in each comparison'!AF261</f>
        <v>#N/A</v>
      </c>
      <c r="BH260" s="6" t="e">
        <f>'[1]Service Rank in each comparison'!AG261</f>
        <v>#N/A</v>
      </c>
      <c r="BI260" s="7" t="e">
        <f t="shared" si="94"/>
        <v>#N/A</v>
      </c>
      <c r="BJ260" s="2" t="e">
        <f>IF('[1]Service Rank in each comparison'!AH261="","",'[1]Service Rank in each comparison'!$C261)</f>
        <v>#N/A</v>
      </c>
      <c r="BK260" s="5" t="e">
        <f>'[1]Service Rank in each comparison'!AH261</f>
        <v>#N/A</v>
      </c>
      <c r="BL260" s="6" t="e">
        <f>'[1]Service Rank in each comparison'!AI261</f>
        <v>#N/A</v>
      </c>
      <c r="BM260" s="7" t="e">
        <f t="shared" si="95"/>
        <v>#N/A</v>
      </c>
      <c r="BN260" s="2" t="e">
        <f>IF('[1]Service Rank in each comparison'!AJ261="","",'[1]Service Rank in each comparison'!$C261)</f>
        <v>#N/A</v>
      </c>
      <c r="BO260" s="5" t="e">
        <f>'[1]Service Rank in each comparison'!AJ261</f>
        <v>#N/A</v>
      </c>
      <c r="BP260" s="6" t="e">
        <f>'[1]Service Rank in each comparison'!AK261</f>
        <v>#N/A</v>
      </c>
      <c r="BQ260" s="7" t="e">
        <f t="shared" si="96"/>
        <v>#N/A</v>
      </c>
      <c r="BR260" s="2" t="e">
        <f>IF('[1]Service Rank in each comparison'!AL261="","",'[1]Service Rank in each comparison'!$C261)</f>
        <v>#N/A</v>
      </c>
      <c r="BS260" s="5" t="e">
        <f>'[1]Service Rank in each comparison'!AL261</f>
        <v>#N/A</v>
      </c>
      <c r="BT260" s="6" t="e">
        <f>'[1]Service Rank in each comparison'!AM261</f>
        <v>#N/A</v>
      </c>
      <c r="BU260" s="7" t="e">
        <f t="shared" si="97"/>
        <v>#N/A</v>
      </c>
      <c r="BV260" s="2" t="e">
        <f>IF('[1]Service Rank in each comparison'!AN261="","",'[1]Service Rank in each comparison'!$C261)</f>
        <v>#N/A</v>
      </c>
      <c r="BW260" s="5" t="e">
        <f>'[1]Service Rank in each comparison'!AN261</f>
        <v>#N/A</v>
      </c>
      <c r="BX260" s="6" t="e">
        <f>'[1]Service Rank in each comparison'!AO261</f>
        <v>#N/A</v>
      </c>
      <c r="BY260" s="7" t="e">
        <f t="shared" si="98"/>
        <v>#N/A</v>
      </c>
      <c r="BZ260" s="2" t="e">
        <f>IF('[1]Service Rank in each comparison'!AP261="","",'[1]Service Rank in each comparison'!$C261)</f>
        <v>#N/A</v>
      </c>
      <c r="CA260" s="5" t="e">
        <f>'[1]Service Rank in each comparison'!AP261</f>
        <v>#N/A</v>
      </c>
      <c r="CB260" s="6" t="e">
        <f>'[1]Service Rank in each comparison'!AQ261</f>
        <v>#N/A</v>
      </c>
      <c r="CC260" s="7" t="e">
        <f t="shared" si="99"/>
        <v>#N/A</v>
      </c>
      <c r="CE260" s="2" t="e">
        <v>#N/A</v>
      </c>
      <c r="CF260" s="5" t="e">
        <v>#N/A</v>
      </c>
      <c r="CG260" s="6" t="e">
        <v>#N/A</v>
      </c>
      <c r="CH260" s="7" t="e">
        <v>#N/A</v>
      </c>
      <c r="CI260" s="2" t="e">
        <v>#N/A</v>
      </c>
      <c r="CJ260" s="5" t="e">
        <v>#N/A</v>
      </c>
      <c r="CK260" s="6" t="e">
        <v>#N/A</v>
      </c>
      <c r="CL260" s="7" t="e">
        <v>#N/A</v>
      </c>
      <c r="CM260" s="2" t="e">
        <v>#N/A</v>
      </c>
      <c r="CN260" s="5" t="e">
        <v>#N/A</v>
      </c>
      <c r="CO260" s="6" t="e">
        <v>#N/A</v>
      </c>
      <c r="CP260" s="7" t="e">
        <v>#N/A</v>
      </c>
      <c r="CQ260" s="2" t="e">
        <v>#N/A</v>
      </c>
      <c r="CR260" s="5" t="e">
        <v>#N/A</v>
      </c>
      <c r="CS260" s="6" t="e">
        <v>#N/A</v>
      </c>
      <c r="CT260" s="7" t="e">
        <v>#N/A</v>
      </c>
      <c r="CU260" s="2" t="e">
        <v>#N/A</v>
      </c>
      <c r="CV260" s="5" t="e">
        <v>#N/A</v>
      </c>
      <c r="CW260" s="6" t="e">
        <v>#N/A</v>
      </c>
      <c r="CX260" s="7" t="e">
        <v>#N/A</v>
      </c>
      <c r="CY260" s="2" t="e">
        <v>#N/A</v>
      </c>
      <c r="CZ260" s="5" t="e">
        <v>#N/A</v>
      </c>
      <c r="DA260" s="6" t="e">
        <v>#N/A</v>
      </c>
      <c r="DB260" s="7" t="e">
        <v>#N/A</v>
      </c>
      <c r="DC260" s="2" t="e">
        <v>#N/A</v>
      </c>
      <c r="DD260" s="5" t="e">
        <v>#N/A</v>
      </c>
      <c r="DE260" s="6" t="e">
        <v>#N/A</v>
      </c>
      <c r="DF260" s="7" t="e">
        <v>#N/A</v>
      </c>
      <c r="DG260" s="2" t="e">
        <v>#N/A</v>
      </c>
      <c r="DH260" s="5" t="e">
        <v>#N/A</v>
      </c>
      <c r="DI260" s="6" t="e">
        <v>#N/A</v>
      </c>
      <c r="DJ260" s="7" t="e">
        <v>#N/A</v>
      </c>
      <c r="DK260" s="2" t="e">
        <v>#N/A</v>
      </c>
      <c r="DL260" s="5" t="e">
        <v>#N/A</v>
      </c>
      <c r="DM260" s="6" t="e">
        <v>#N/A</v>
      </c>
      <c r="DN260" s="7" t="e">
        <v>#N/A</v>
      </c>
      <c r="DO260" s="2" t="e">
        <v>#N/A</v>
      </c>
      <c r="DP260" s="5" t="e">
        <v>#N/A</v>
      </c>
      <c r="DQ260" s="6" t="e">
        <v>#N/A</v>
      </c>
      <c r="DR260" s="7" t="e">
        <v>#N/A</v>
      </c>
      <c r="DS260" s="2" t="e">
        <v>#N/A</v>
      </c>
      <c r="DT260" s="5" t="e">
        <v>#N/A</v>
      </c>
      <c r="DU260" s="6" t="e">
        <v>#N/A</v>
      </c>
      <c r="DV260" s="7" t="e">
        <v>#N/A</v>
      </c>
      <c r="DW260" s="2" t="e">
        <v>#N/A</v>
      </c>
      <c r="DX260" s="5" t="e">
        <v>#N/A</v>
      </c>
      <c r="DY260" s="6" t="e">
        <v>#N/A</v>
      </c>
      <c r="DZ260" s="7" t="e">
        <v>#N/A</v>
      </c>
      <c r="EA260" s="2" t="e">
        <v>#N/A</v>
      </c>
      <c r="EB260" s="5" t="e">
        <v>#N/A</v>
      </c>
      <c r="EC260" s="6" t="e">
        <v>#N/A</v>
      </c>
      <c r="ED260" s="7" t="e">
        <v>#N/A</v>
      </c>
      <c r="EE260" s="2" t="e">
        <v>#N/A</v>
      </c>
      <c r="EF260" s="5" t="e">
        <v>#N/A</v>
      </c>
      <c r="EG260" s="6" t="e">
        <v>#N/A</v>
      </c>
      <c r="EH260" s="7" t="e">
        <v>#N/A</v>
      </c>
      <c r="EI260" s="2" t="e">
        <v>#N/A</v>
      </c>
      <c r="EJ260" s="5" t="e">
        <v>#N/A</v>
      </c>
      <c r="EK260" s="6" t="e">
        <v>#N/A</v>
      </c>
      <c r="EL260" s="7" t="e">
        <v>#N/A</v>
      </c>
      <c r="EM260" s="2" t="e">
        <v>#N/A</v>
      </c>
      <c r="EN260" s="5" t="e">
        <v>#N/A</v>
      </c>
      <c r="EO260" s="6" t="e">
        <v>#N/A</v>
      </c>
      <c r="EP260" s="7" t="e">
        <v>#N/A</v>
      </c>
      <c r="EQ260" s="2" t="e">
        <v>#N/A</v>
      </c>
      <c r="ER260" s="5" t="e">
        <v>#N/A</v>
      </c>
      <c r="ES260" s="6" t="e">
        <v>#N/A</v>
      </c>
      <c r="ET260" s="7" t="e">
        <v>#N/A</v>
      </c>
      <c r="EU260" s="2" t="e">
        <v>#N/A</v>
      </c>
      <c r="EV260" s="5" t="e">
        <v>#N/A</v>
      </c>
      <c r="EW260" s="6" t="e">
        <v>#N/A</v>
      </c>
      <c r="EX260" s="7" t="e">
        <v>#N/A</v>
      </c>
      <c r="EY260" s="2" t="e">
        <v>#N/A</v>
      </c>
      <c r="EZ260" s="5" t="e">
        <v>#N/A</v>
      </c>
      <c r="FA260" s="6" t="e">
        <v>#N/A</v>
      </c>
      <c r="FB260" s="7" t="e">
        <v>#N/A</v>
      </c>
      <c r="FC260" s="2" t="e">
        <v>#N/A</v>
      </c>
      <c r="FD260" s="5" t="e">
        <v>#N/A</v>
      </c>
      <c r="FE260" s="6" t="e">
        <v>#N/A</v>
      </c>
      <c r="FF260" s="7" t="e">
        <v>#N/A</v>
      </c>
    </row>
    <row r="261" spans="2:162">
      <c r="B261" s="2" t="e">
        <f>IF('[1]Service Rank in each comparison'!D262="","",'[1]Service Rank in each comparison'!$C262)</f>
        <v>#N/A</v>
      </c>
      <c r="C261" s="5" t="e">
        <f>'[1]Service Rank in each comparison'!D262</f>
        <v>#N/A</v>
      </c>
      <c r="D261" s="6" t="e">
        <f>IF('[1]Service Rank in each comparison'!E262="","",'[1]Service Rank in each comparison'!E262)</f>
        <v>#N/A</v>
      </c>
      <c r="E261" s="7" t="e">
        <f t="shared" si="80"/>
        <v>#N/A</v>
      </c>
      <c r="F261" s="2" t="e">
        <f>IF('[1]Service Rank in each comparison'!F262="","",'[1]Service Rank in each comparison'!$C262)</f>
        <v>#N/A</v>
      </c>
      <c r="G261" s="5" t="e">
        <f>'[1]Service Rank in each comparison'!F262</f>
        <v>#N/A</v>
      </c>
      <c r="H261" s="6" t="e">
        <f>'[1]Service Rank in each comparison'!G262</f>
        <v>#N/A</v>
      </c>
      <c r="I261" s="7" t="e">
        <f t="shared" si="81"/>
        <v>#N/A</v>
      </c>
      <c r="J261" s="2" t="e">
        <f>IF('[1]Service Rank in each comparison'!H262="","",'[1]Service Rank in each comparison'!$C262)</f>
        <v>#N/A</v>
      </c>
      <c r="K261" s="5" t="e">
        <f>'[1]Service Rank in each comparison'!H262</f>
        <v>#N/A</v>
      </c>
      <c r="L261" s="6" t="e">
        <f>'[1]Service Rank in each comparison'!I262</f>
        <v>#N/A</v>
      </c>
      <c r="M261" s="7" t="e">
        <f t="shared" si="82"/>
        <v>#N/A</v>
      </c>
      <c r="N261" s="2" t="e">
        <f>IF('[1]Service Rank in each comparison'!J262="","",'[1]Service Rank in each comparison'!$C262)</f>
        <v>#N/A</v>
      </c>
      <c r="O261" s="5" t="e">
        <f>'[1]Service Rank in each comparison'!J262</f>
        <v>#N/A</v>
      </c>
      <c r="P261" s="6" t="e">
        <f>'[1]Service Rank in each comparison'!K262</f>
        <v>#N/A</v>
      </c>
      <c r="Q261" s="7" t="e">
        <f t="shared" si="83"/>
        <v>#N/A</v>
      </c>
      <c r="R261" s="2" t="e">
        <f>IF('[1]Service Rank in each comparison'!L262="","",'[1]Service Rank in each comparison'!$C262)</f>
        <v>#N/A</v>
      </c>
      <c r="S261" s="5" t="e">
        <f>'[1]Service Rank in each comparison'!L262</f>
        <v>#N/A</v>
      </c>
      <c r="T261" s="6" t="e">
        <f>'[1]Service Rank in each comparison'!M262</f>
        <v>#N/A</v>
      </c>
      <c r="U261" s="7" t="e">
        <f t="shared" si="84"/>
        <v>#N/A</v>
      </c>
      <c r="V261" s="2" t="e">
        <f>IF('[1]Service Rank in each comparison'!N262="","",'[1]Service Rank in each comparison'!$C262)</f>
        <v>#N/A</v>
      </c>
      <c r="W261" s="5" t="e">
        <f>'[1]Service Rank in each comparison'!N262</f>
        <v>#N/A</v>
      </c>
      <c r="X261" s="6" t="e">
        <f>'[1]Service Rank in each comparison'!O262</f>
        <v>#N/A</v>
      </c>
      <c r="Y261" s="7" t="e">
        <f t="shared" si="85"/>
        <v>#N/A</v>
      </c>
      <c r="Z261" s="2" t="e">
        <f>IF('[1]Service Rank in each comparison'!P262="","",'[1]Service Rank in each comparison'!$C262)</f>
        <v>#N/A</v>
      </c>
      <c r="AA261" s="5" t="e">
        <f>'[1]Service Rank in each comparison'!P262</f>
        <v>#N/A</v>
      </c>
      <c r="AB261" s="6" t="e">
        <f>'[1]Service Rank in each comparison'!Q262</f>
        <v>#N/A</v>
      </c>
      <c r="AC261" s="7" t="e">
        <f t="shared" si="86"/>
        <v>#N/A</v>
      </c>
      <c r="AD261" s="2" t="e">
        <f>IF('[1]Service Rank in each comparison'!R262="","",'[1]Service Rank in each comparison'!$C262)</f>
        <v>#N/A</v>
      </c>
      <c r="AE261" s="5" t="e">
        <f>'[1]Service Rank in each comparison'!R262</f>
        <v>#N/A</v>
      </c>
      <c r="AF261" s="6" t="e">
        <f>'[1]Service Rank in each comparison'!S262</f>
        <v>#N/A</v>
      </c>
      <c r="AG261" s="7" t="e">
        <f t="shared" si="87"/>
        <v>#N/A</v>
      </c>
      <c r="AH261" s="2" t="e">
        <f>IF('[1]Service Rank in each comparison'!T262="","",'[1]Service Rank in each comparison'!$C262)</f>
        <v>#N/A</v>
      </c>
      <c r="AI261" s="5" t="e">
        <f>'[1]Service Rank in each comparison'!T262</f>
        <v>#N/A</v>
      </c>
      <c r="AJ261" s="6" t="e">
        <f>'[1]Service Rank in each comparison'!U262</f>
        <v>#N/A</v>
      </c>
      <c r="AK261" s="7" t="e">
        <f t="shared" si="88"/>
        <v>#N/A</v>
      </c>
      <c r="AL261" s="2" t="e">
        <f>IF('[1]Service Rank in each comparison'!V262="","",'[1]Service Rank in each comparison'!$C262)</f>
        <v>#N/A</v>
      </c>
      <c r="AM261" s="5" t="e">
        <f>'[1]Service Rank in each comparison'!V262</f>
        <v>#N/A</v>
      </c>
      <c r="AN261" s="6" t="e">
        <f>'[1]Service Rank in each comparison'!W262</f>
        <v>#N/A</v>
      </c>
      <c r="AO261" s="7" t="e">
        <f t="shared" si="89"/>
        <v>#N/A</v>
      </c>
      <c r="AP261" s="2" t="e">
        <f>IF('[1]Service Rank in each comparison'!X262="","",'[1]Service Rank in each comparison'!$C262)</f>
        <v>#N/A</v>
      </c>
      <c r="AQ261" s="5" t="e">
        <f>'[1]Service Rank in each comparison'!X262</f>
        <v>#N/A</v>
      </c>
      <c r="AR261" s="6" t="e">
        <f>'[1]Service Rank in each comparison'!Y262</f>
        <v>#N/A</v>
      </c>
      <c r="AS261" s="7" t="e">
        <f t="shared" si="90"/>
        <v>#N/A</v>
      </c>
      <c r="AT261" s="2" t="e">
        <f>IF('[1]Service Rank in each comparison'!Z262="","",'[1]Service Rank in each comparison'!$C262)</f>
        <v>#N/A</v>
      </c>
      <c r="AU261" s="5" t="e">
        <f>'[1]Service Rank in each comparison'!Z262</f>
        <v>#N/A</v>
      </c>
      <c r="AV261" s="6" t="e">
        <f>'[1]Service Rank in each comparison'!AA262</f>
        <v>#N/A</v>
      </c>
      <c r="AW261" s="7" t="e">
        <f t="shared" si="91"/>
        <v>#N/A</v>
      </c>
      <c r="AX261" s="2" t="e">
        <f>IF('[1]Service Rank in each comparison'!AB262="","",'[1]Service Rank in each comparison'!$C262)</f>
        <v>#N/A</v>
      </c>
      <c r="AY261" s="5" t="e">
        <f>'[1]Service Rank in each comparison'!AB262</f>
        <v>#N/A</v>
      </c>
      <c r="AZ261" s="6" t="e">
        <f>'[1]Service Rank in each comparison'!AC262</f>
        <v>#N/A</v>
      </c>
      <c r="BA261" s="7" t="e">
        <f t="shared" si="92"/>
        <v>#N/A</v>
      </c>
      <c r="BB261" s="2" t="e">
        <f>IF('[1]Service Rank in each comparison'!AD262="","",'[1]Service Rank in each comparison'!$C262)</f>
        <v>#N/A</v>
      </c>
      <c r="BC261" s="5" t="e">
        <f>'[1]Service Rank in each comparison'!AD262</f>
        <v>#N/A</v>
      </c>
      <c r="BD261" s="6" t="e">
        <f>'[1]Service Rank in each comparison'!AE262</f>
        <v>#N/A</v>
      </c>
      <c r="BE261" s="7" t="e">
        <f t="shared" si="93"/>
        <v>#N/A</v>
      </c>
      <c r="BF261" s="2" t="e">
        <f>IF('[1]Service Rank in each comparison'!AF262="","",'[1]Service Rank in each comparison'!$C262)</f>
        <v>#N/A</v>
      </c>
      <c r="BG261" s="5" t="e">
        <f>'[1]Service Rank in each comparison'!AF262</f>
        <v>#N/A</v>
      </c>
      <c r="BH261" s="6" t="e">
        <f>'[1]Service Rank in each comparison'!AG262</f>
        <v>#N/A</v>
      </c>
      <c r="BI261" s="7" t="e">
        <f t="shared" si="94"/>
        <v>#N/A</v>
      </c>
      <c r="BJ261" s="2" t="e">
        <f>IF('[1]Service Rank in each comparison'!AH262="","",'[1]Service Rank in each comparison'!$C262)</f>
        <v>#N/A</v>
      </c>
      <c r="BK261" s="5" t="e">
        <f>'[1]Service Rank in each comparison'!AH262</f>
        <v>#N/A</v>
      </c>
      <c r="BL261" s="6" t="e">
        <f>'[1]Service Rank in each comparison'!AI262</f>
        <v>#N/A</v>
      </c>
      <c r="BM261" s="7" t="e">
        <f t="shared" si="95"/>
        <v>#N/A</v>
      </c>
      <c r="BN261" s="2" t="e">
        <f>IF('[1]Service Rank in each comparison'!AJ262="","",'[1]Service Rank in each comparison'!$C262)</f>
        <v>#N/A</v>
      </c>
      <c r="BO261" s="5" t="e">
        <f>'[1]Service Rank in each comparison'!AJ262</f>
        <v>#N/A</v>
      </c>
      <c r="BP261" s="6" t="e">
        <f>'[1]Service Rank in each comparison'!AK262</f>
        <v>#N/A</v>
      </c>
      <c r="BQ261" s="7" t="e">
        <f t="shared" si="96"/>
        <v>#N/A</v>
      </c>
      <c r="BR261" s="2" t="e">
        <f>IF('[1]Service Rank in each comparison'!AL262="","",'[1]Service Rank in each comparison'!$C262)</f>
        <v>#N/A</v>
      </c>
      <c r="BS261" s="5" t="e">
        <f>'[1]Service Rank in each comparison'!AL262</f>
        <v>#N/A</v>
      </c>
      <c r="BT261" s="6" t="e">
        <f>'[1]Service Rank in each comparison'!AM262</f>
        <v>#N/A</v>
      </c>
      <c r="BU261" s="7" t="e">
        <f t="shared" si="97"/>
        <v>#N/A</v>
      </c>
      <c r="BV261" s="2" t="e">
        <f>IF('[1]Service Rank in each comparison'!AN262="","",'[1]Service Rank in each comparison'!$C262)</f>
        <v>#N/A</v>
      </c>
      <c r="BW261" s="5" t="e">
        <f>'[1]Service Rank in each comparison'!AN262</f>
        <v>#N/A</v>
      </c>
      <c r="BX261" s="6" t="e">
        <f>'[1]Service Rank in each comparison'!AO262</f>
        <v>#N/A</v>
      </c>
      <c r="BY261" s="7" t="e">
        <f t="shared" si="98"/>
        <v>#N/A</v>
      </c>
      <c r="BZ261" s="2" t="e">
        <f>IF('[1]Service Rank in each comparison'!AP262="","",'[1]Service Rank in each comparison'!$C262)</f>
        <v>#N/A</v>
      </c>
      <c r="CA261" s="5" t="e">
        <f>'[1]Service Rank in each comparison'!AP262</f>
        <v>#N/A</v>
      </c>
      <c r="CB261" s="6" t="e">
        <f>'[1]Service Rank in each comparison'!AQ262</f>
        <v>#N/A</v>
      </c>
      <c r="CC261" s="7" t="e">
        <f t="shared" si="99"/>
        <v>#N/A</v>
      </c>
      <c r="CE261" s="2" t="e">
        <v>#N/A</v>
      </c>
      <c r="CF261" s="5" t="e">
        <v>#N/A</v>
      </c>
      <c r="CG261" s="6" t="e">
        <v>#N/A</v>
      </c>
      <c r="CH261" s="7" t="e">
        <v>#N/A</v>
      </c>
      <c r="CI261" s="2" t="e">
        <v>#N/A</v>
      </c>
      <c r="CJ261" s="5" t="e">
        <v>#N/A</v>
      </c>
      <c r="CK261" s="6" t="e">
        <v>#N/A</v>
      </c>
      <c r="CL261" s="7" t="e">
        <v>#N/A</v>
      </c>
      <c r="CM261" s="2" t="e">
        <v>#N/A</v>
      </c>
      <c r="CN261" s="5" t="e">
        <v>#N/A</v>
      </c>
      <c r="CO261" s="6" t="e">
        <v>#N/A</v>
      </c>
      <c r="CP261" s="7" t="e">
        <v>#N/A</v>
      </c>
      <c r="CQ261" s="2" t="e">
        <v>#N/A</v>
      </c>
      <c r="CR261" s="5" t="e">
        <v>#N/A</v>
      </c>
      <c r="CS261" s="6" t="e">
        <v>#N/A</v>
      </c>
      <c r="CT261" s="7" t="e">
        <v>#N/A</v>
      </c>
      <c r="CU261" s="2" t="e">
        <v>#N/A</v>
      </c>
      <c r="CV261" s="5" t="e">
        <v>#N/A</v>
      </c>
      <c r="CW261" s="6" t="e">
        <v>#N/A</v>
      </c>
      <c r="CX261" s="7" t="e">
        <v>#N/A</v>
      </c>
      <c r="CY261" s="2" t="e">
        <v>#N/A</v>
      </c>
      <c r="CZ261" s="5" t="e">
        <v>#N/A</v>
      </c>
      <c r="DA261" s="6" t="e">
        <v>#N/A</v>
      </c>
      <c r="DB261" s="7" t="e">
        <v>#N/A</v>
      </c>
      <c r="DC261" s="2" t="e">
        <v>#N/A</v>
      </c>
      <c r="DD261" s="5" t="e">
        <v>#N/A</v>
      </c>
      <c r="DE261" s="6" t="e">
        <v>#N/A</v>
      </c>
      <c r="DF261" s="7" t="e">
        <v>#N/A</v>
      </c>
      <c r="DG261" s="2" t="e">
        <v>#N/A</v>
      </c>
      <c r="DH261" s="5" t="e">
        <v>#N/A</v>
      </c>
      <c r="DI261" s="6" t="e">
        <v>#N/A</v>
      </c>
      <c r="DJ261" s="7" t="e">
        <v>#N/A</v>
      </c>
      <c r="DK261" s="2" t="e">
        <v>#N/A</v>
      </c>
      <c r="DL261" s="5" t="e">
        <v>#N/A</v>
      </c>
      <c r="DM261" s="6" t="e">
        <v>#N/A</v>
      </c>
      <c r="DN261" s="7" t="e">
        <v>#N/A</v>
      </c>
      <c r="DO261" s="2" t="e">
        <v>#N/A</v>
      </c>
      <c r="DP261" s="5" t="e">
        <v>#N/A</v>
      </c>
      <c r="DQ261" s="6" t="e">
        <v>#N/A</v>
      </c>
      <c r="DR261" s="7" t="e">
        <v>#N/A</v>
      </c>
      <c r="DS261" s="2" t="e">
        <v>#N/A</v>
      </c>
      <c r="DT261" s="5" t="e">
        <v>#N/A</v>
      </c>
      <c r="DU261" s="6" t="e">
        <v>#N/A</v>
      </c>
      <c r="DV261" s="7" t="e">
        <v>#N/A</v>
      </c>
      <c r="DW261" s="2" t="e">
        <v>#N/A</v>
      </c>
      <c r="DX261" s="5" t="e">
        <v>#N/A</v>
      </c>
      <c r="DY261" s="6" t="e">
        <v>#N/A</v>
      </c>
      <c r="DZ261" s="7" t="e">
        <v>#N/A</v>
      </c>
      <c r="EA261" s="2" t="e">
        <v>#N/A</v>
      </c>
      <c r="EB261" s="5" t="e">
        <v>#N/A</v>
      </c>
      <c r="EC261" s="6" t="e">
        <v>#N/A</v>
      </c>
      <c r="ED261" s="7" t="e">
        <v>#N/A</v>
      </c>
      <c r="EE261" s="2" t="e">
        <v>#N/A</v>
      </c>
      <c r="EF261" s="5" t="e">
        <v>#N/A</v>
      </c>
      <c r="EG261" s="6" t="e">
        <v>#N/A</v>
      </c>
      <c r="EH261" s="7" t="e">
        <v>#N/A</v>
      </c>
      <c r="EI261" s="2" t="e">
        <v>#N/A</v>
      </c>
      <c r="EJ261" s="5" t="e">
        <v>#N/A</v>
      </c>
      <c r="EK261" s="6" t="e">
        <v>#N/A</v>
      </c>
      <c r="EL261" s="7" t="e">
        <v>#N/A</v>
      </c>
      <c r="EM261" s="2" t="e">
        <v>#N/A</v>
      </c>
      <c r="EN261" s="5" t="e">
        <v>#N/A</v>
      </c>
      <c r="EO261" s="6" t="e">
        <v>#N/A</v>
      </c>
      <c r="EP261" s="7" t="e">
        <v>#N/A</v>
      </c>
      <c r="EQ261" s="2" t="e">
        <v>#N/A</v>
      </c>
      <c r="ER261" s="5" t="e">
        <v>#N/A</v>
      </c>
      <c r="ES261" s="6" t="e">
        <v>#N/A</v>
      </c>
      <c r="ET261" s="7" t="e">
        <v>#N/A</v>
      </c>
      <c r="EU261" s="2" t="e">
        <v>#N/A</v>
      </c>
      <c r="EV261" s="5" t="e">
        <v>#N/A</v>
      </c>
      <c r="EW261" s="6" t="e">
        <v>#N/A</v>
      </c>
      <c r="EX261" s="7" t="e">
        <v>#N/A</v>
      </c>
      <c r="EY261" s="2" t="e">
        <v>#N/A</v>
      </c>
      <c r="EZ261" s="5" t="e">
        <v>#N/A</v>
      </c>
      <c r="FA261" s="6" t="e">
        <v>#N/A</v>
      </c>
      <c r="FB261" s="7" t="e">
        <v>#N/A</v>
      </c>
      <c r="FC261" s="2" t="e">
        <v>#N/A</v>
      </c>
      <c r="FD261" s="5" t="e">
        <v>#N/A</v>
      </c>
      <c r="FE261" s="6" t="e">
        <v>#N/A</v>
      </c>
      <c r="FF261" s="7" t="e">
        <v>#N/A</v>
      </c>
    </row>
    <row r="262" spans="2:162">
      <c r="B262" s="2" t="e">
        <f>IF('[1]Service Rank in each comparison'!D263="","",'[1]Service Rank in each comparison'!$C263)</f>
        <v>#N/A</v>
      </c>
      <c r="C262" s="5" t="e">
        <f>'[1]Service Rank in each comparison'!D263</f>
        <v>#N/A</v>
      </c>
      <c r="D262" s="6" t="e">
        <f>IF('[1]Service Rank in each comparison'!E263="","",'[1]Service Rank in each comparison'!E263)</f>
        <v>#N/A</v>
      </c>
      <c r="E262" s="7" t="e">
        <f t="shared" si="80"/>
        <v>#N/A</v>
      </c>
      <c r="F262" s="2" t="e">
        <f>IF('[1]Service Rank in each comparison'!F263="","",'[1]Service Rank in each comparison'!$C263)</f>
        <v>#N/A</v>
      </c>
      <c r="G262" s="5" t="e">
        <f>'[1]Service Rank in each comparison'!F263</f>
        <v>#N/A</v>
      </c>
      <c r="H262" s="6" t="e">
        <f>'[1]Service Rank in each comparison'!G263</f>
        <v>#N/A</v>
      </c>
      <c r="I262" s="7" t="e">
        <f t="shared" si="81"/>
        <v>#N/A</v>
      </c>
      <c r="J262" s="2" t="e">
        <f>IF('[1]Service Rank in each comparison'!H263="","",'[1]Service Rank in each comparison'!$C263)</f>
        <v>#N/A</v>
      </c>
      <c r="K262" s="5" t="e">
        <f>'[1]Service Rank in each comparison'!H263</f>
        <v>#N/A</v>
      </c>
      <c r="L262" s="6" t="e">
        <f>'[1]Service Rank in each comparison'!I263</f>
        <v>#N/A</v>
      </c>
      <c r="M262" s="7" t="e">
        <f t="shared" si="82"/>
        <v>#N/A</v>
      </c>
      <c r="N262" s="2" t="e">
        <f>IF('[1]Service Rank in each comparison'!J263="","",'[1]Service Rank in each comparison'!$C263)</f>
        <v>#N/A</v>
      </c>
      <c r="O262" s="5" t="e">
        <f>'[1]Service Rank in each comparison'!J263</f>
        <v>#N/A</v>
      </c>
      <c r="P262" s="6" t="e">
        <f>'[1]Service Rank in each comparison'!K263</f>
        <v>#N/A</v>
      </c>
      <c r="Q262" s="7" t="e">
        <f t="shared" si="83"/>
        <v>#N/A</v>
      </c>
      <c r="R262" s="2" t="e">
        <f>IF('[1]Service Rank in each comparison'!L263="","",'[1]Service Rank in each comparison'!$C263)</f>
        <v>#N/A</v>
      </c>
      <c r="S262" s="5" t="e">
        <f>'[1]Service Rank in each comparison'!L263</f>
        <v>#N/A</v>
      </c>
      <c r="T262" s="6" t="e">
        <f>'[1]Service Rank in each comparison'!M263</f>
        <v>#N/A</v>
      </c>
      <c r="U262" s="7" t="e">
        <f t="shared" si="84"/>
        <v>#N/A</v>
      </c>
      <c r="V262" s="2" t="e">
        <f>IF('[1]Service Rank in each comparison'!N263="","",'[1]Service Rank in each comparison'!$C263)</f>
        <v>#N/A</v>
      </c>
      <c r="W262" s="5" t="e">
        <f>'[1]Service Rank in each comparison'!N263</f>
        <v>#N/A</v>
      </c>
      <c r="X262" s="6" t="e">
        <f>'[1]Service Rank in each comparison'!O263</f>
        <v>#N/A</v>
      </c>
      <c r="Y262" s="7" t="e">
        <f t="shared" si="85"/>
        <v>#N/A</v>
      </c>
      <c r="Z262" s="2" t="e">
        <f>IF('[1]Service Rank in each comparison'!P263="","",'[1]Service Rank in each comparison'!$C263)</f>
        <v>#N/A</v>
      </c>
      <c r="AA262" s="5" t="e">
        <f>'[1]Service Rank in each comparison'!P263</f>
        <v>#N/A</v>
      </c>
      <c r="AB262" s="6" t="e">
        <f>'[1]Service Rank in each comparison'!Q263</f>
        <v>#N/A</v>
      </c>
      <c r="AC262" s="7" t="e">
        <f t="shared" si="86"/>
        <v>#N/A</v>
      </c>
      <c r="AD262" s="2" t="e">
        <f>IF('[1]Service Rank in each comparison'!R263="","",'[1]Service Rank in each comparison'!$C263)</f>
        <v>#N/A</v>
      </c>
      <c r="AE262" s="5" t="e">
        <f>'[1]Service Rank in each comparison'!R263</f>
        <v>#N/A</v>
      </c>
      <c r="AF262" s="6" t="e">
        <f>'[1]Service Rank in each comparison'!S263</f>
        <v>#N/A</v>
      </c>
      <c r="AG262" s="7" t="e">
        <f t="shared" si="87"/>
        <v>#N/A</v>
      </c>
      <c r="AH262" s="2" t="e">
        <f>IF('[1]Service Rank in each comparison'!T263="","",'[1]Service Rank in each comparison'!$C263)</f>
        <v>#N/A</v>
      </c>
      <c r="AI262" s="5" t="e">
        <f>'[1]Service Rank in each comparison'!T263</f>
        <v>#N/A</v>
      </c>
      <c r="AJ262" s="6" t="e">
        <f>'[1]Service Rank in each comparison'!U263</f>
        <v>#N/A</v>
      </c>
      <c r="AK262" s="7" t="e">
        <f t="shared" si="88"/>
        <v>#N/A</v>
      </c>
      <c r="AL262" s="2" t="e">
        <f>IF('[1]Service Rank in each comparison'!V263="","",'[1]Service Rank in each comparison'!$C263)</f>
        <v>#N/A</v>
      </c>
      <c r="AM262" s="5" t="e">
        <f>'[1]Service Rank in each comparison'!V263</f>
        <v>#N/A</v>
      </c>
      <c r="AN262" s="6" t="e">
        <f>'[1]Service Rank in each comparison'!W263</f>
        <v>#N/A</v>
      </c>
      <c r="AO262" s="7" t="e">
        <f t="shared" si="89"/>
        <v>#N/A</v>
      </c>
      <c r="AP262" s="2" t="e">
        <f>IF('[1]Service Rank in each comparison'!X263="","",'[1]Service Rank in each comparison'!$C263)</f>
        <v>#N/A</v>
      </c>
      <c r="AQ262" s="5" t="e">
        <f>'[1]Service Rank in each comparison'!X263</f>
        <v>#N/A</v>
      </c>
      <c r="AR262" s="6" t="e">
        <f>'[1]Service Rank in each comparison'!Y263</f>
        <v>#N/A</v>
      </c>
      <c r="AS262" s="7" t="e">
        <f t="shared" si="90"/>
        <v>#N/A</v>
      </c>
      <c r="AT262" s="2" t="e">
        <f>IF('[1]Service Rank in each comparison'!Z263="","",'[1]Service Rank in each comparison'!$C263)</f>
        <v>#N/A</v>
      </c>
      <c r="AU262" s="5" t="e">
        <f>'[1]Service Rank in each comparison'!Z263</f>
        <v>#N/A</v>
      </c>
      <c r="AV262" s="6" t="e">
        <f>'[1]Service Rank in each comparison'!AA263</f>
        <v>#N/A</v>
      </c>
      <c r="AW262" s="7" t="e">
        <f t="shared" si="91"/>
        <v>#N/A</v>
      </c>
      <c r="AX262" s="2" t="e">
        <f>IF('[1]Service Rank in each comparison'!AB263="","",'[1]Service Rank in each comparison'!$C263)</f>
        <v>#N/A</v>
      </c>
      <c r="AY262" s="5" t="e">
        <f>'[1]Service Rank in each comparison'!AB263</f>
        <v>#N/A</v>
      </c>
      <c r="AZ262" s="6" t="e">
        <f>'[1]Service Rank in each comparison'!AC263</f>
        <v>#N/A</v>
      </c>
      <c r="BA262" s="7" t="e">
        <f t="shared" si="92"/>
        <v>#N/A</v>
      </c>
      <c r="BB262" s="2" t="e">
        <f>IF('[1]Service Rank in each comparison'!AD263="","",'[1]Service Rank in each comparison'!$C263)</f>
        <v>#N/A</v>
      </c>
      <c r="BC262" s="5" t="e">
        <f>'[1]Service Rank in each comparison'!AD263</f>
        <v>#N/A</v>
      </c>
      <c r="BD262" s="6" t="e">
        <f>'[1]Service Rank in each comparison'!AE263</f>
        <v>#N/A</v>
      </c>
      <c r="BE262" s="7" t="e">
        <f t="shared" si="93"/>
        <v>#N/A</v>
      </c>
      <c r="BF262" s="2" t="e">
        <f>IF('[1]Service Rank in each comparison'!AF263="","",'[1]Service Rank in each comparison'!$C263)</f>
        <v>#N/A</v>
      </c>
      <c r="BG262" s="5" t="e">
        <f>'[1]Service Rank in each comparison'!AF263</f>
        <v>#N/A</v>
      </c>
      <c r="BH262" s="6" t="e">
        <f>'[1]Service Rank in each comparison'!AG263</f>
        <v>#N/A</v>
      </c>
      <c r="BI262" s="7" t="e">
        <f t="shared" si="94"/>
        <v>#N/A</v>
      </c>
      <c r="BJ262" s="2" t="e">
        <f>IF('[1]Service Rank in each comparison'!AH263="","",'[1]Service Rank in each comparison'!$C263)</f>
        <v>#N/A</v>
      </c>
      <c r="BK262" s="5" t="e">
        <f>'[1]Service Rank in each comparison'!AH263</f>
        <v>#N/A</v>
      </c>
      <c r="BL262" s="6" t="e">
        <f>'[1]Service Rank in each comparison'!AI263</f>
        <v>#N/A</v>
      </c>
      <c r="BM262" s="7" t="e">
        <f t="shared" si="95"/>
        <v>#N/A</v>
      </c>
      <c r="BN262" s="2" t="e">
        <f>IF('[1]Service Rank in each comparison'!AJ263="","",'[1]Service Rank in each comparison'!$C263)</f>
        <v>#N/A</v>
      </c>
      <c r="BO262" s="5" t="e">
        <f>'[1]Service Rank in each comparison'!AJ263</f>
        <v>#N/A</v>
      </c>
      <c r="BP262" s="6" t="e">
        <f>'[1]Service Rank in each comparison'!AK263</f>
        <v>#N/A</v>
      </c>
      <c r="BQ262" s="7" t="e">
        <f t="shared" si="96"/>
        <v>#N/A</v>
      </c>
      <c r="BR262" s="2" t="e">
        <f>IF('[1]Service Rank in each comparison'!AL263="","",'[1]Service Rank in each comparison'!$C263)</f>
        <v>#N/A</v>
      </c>
      <c r="BS262" s="5" t="e">
        <f>'[1]Service Rank in each comparison'!AL263</f>
        <v>#N/A</v>
      </c>
      <c r="BT262" s="6" t="e">
        <f>'[1]Service Rank in each comparison'!AM263</f>
        <v>#N/A</v>
      </c>
      <c r="BU262" s="7" t="e">
        <f t="shared" si="97"/>
        <v>#N/A</v>
      </c>
      <c r="BV262" s="2" t="e">
        <f>IF('[1]Service Rank in each comparison'!AN263="","",'[1]Service Rank in each comparison'!$C263)</f>
        <v>#N/A</v>
      </c>
      <c r="BW262" s="5" t="e">
        <f>'[1]Service Rank in each comparison'!AN263</f>
        <v>#N/A</v>
      </c>
      <c r="BX262" s="6" t="e">
        <f>'[1]Service Rank in each comparison'!AO263</f>
        <v>#N/A</v>
      </c>
      <c r="BY262" s="7" t="e">
        <f t="shared" si="98"/>
        <v>#N/A</v>
      </c>
      <c r="BZ262" s="2" t="e">
        <f>IF('[1]Service Rank in each comparison'!AP263="","",'[1]Service Rank in each comparison'!$C263)</f>
        <v>#N/A</v>
      </c>
      <c r="CA262" s="5" t="e">
        <f>'[1]Service Rank in each comparison'!AP263</f>
        <v>#N/A</v>
      </c>
      <c r="CB262" s="6" t="e">
        <f>'[1]Service Rank in each comparison'!AQ263</f>
        <v>#N/A</v>
      </c>
      <c r="CC262" s="7" t="e">
        <f t="shared" si="99"/>
        <v>#N/A</v>
      </c>
      <c r="CE262" s="2" t="e">
        <v>#N/A</v>
      </c>
      <c r="CF262" s="5" t="e">
        <v>#N/A</v>
      </c>
      <c r="CG262" s="6" t="e">
        <v>#N/A</v>
      </c>
      <c r="CH262" s="7" t="e">
        <v>#N/A</v>
      </c>
      <c r="CI262" s="2" t="e">
        <v>#N/A</v>
      </c>
      <c r="CJ262" s="5" t="e">
        <v>#N/A</v>
      </c>
      <c r="CK262" s="6" t="e">
        <v>#N/A</v>
      </c>
      <c r="CL262" s="7" t="e">
        <v>#N/A</v>
      </c>
      <c r="CM262" s="2" t="e">
        <v>#N/A</v>
      </c>
      <c r="CN262" s="5" t="e">
        <v>#N/A</v>
      </c>
      <c r="CO262" s="6" t="e">
        <v>#N/A</v>
      </c>
      <c r="CP262" s="7" t="e">
        <v>#N/A</v>
      </c>
      <c r="CQ262" s="2" t="e">
        <v>#N/A</v>
      </c>
      <c r="CR262" s="5" t="e">
        <v>#N/A</v>
      </c>
      <c r="CS262" s="6" t="e">
        <v>#N/A</v>
      </c>
      <c r="CT262" s="7" t="e">
        <v>#N/A</v>
      </c>
      <c r="CU262" s="2" t="e">
        <v>#N/A</v>
      </c>
      <c r="CV262" s="5" t="e">
        <v>#N/A</v>
      </c>
      <c r="CW262" s="6" t="e">
        <v>#N/A</v>
      </c>
      <c r="CX262" s="7" t="e">
        <v>#N/A</v>
      </c>
      <c r="CY262" s="2" t="e">
        <v>#N/A</v>
      </c>
      <c r="CZ262" s="5" t="e">
        <v>#N/A</v>
      </c>
      <c r="DA262" s="6" t="e">
        <v>#N/A</v>
      </c>
      <c r="DB262" s="7" t="e">
        <v>#N/A</v>
      </c>
      <c r="DC262" s="2" t="e">
        <v>#N/A</v>
      </c>
      <c r="DD262" s="5" t="e">
        <v>#N/A</v>
      </c>
      <c r="DE262" s="6" t="e">
        <v>#N/A</v>
      </c>
      <c r="DF262" s="7" t="e">
        <v>#N/A</v>
      </c>
      <c r="DG262" s="2" t="e">
        <v>#N/A</v>
      </c>
      <c r="DH262" s="5" t="e">
        <v>#N/A</v>
      </c>
      <c r="DI262" s="6" t="e">
        <v>#N/A</v>
      </c>
      <c r="DJ262" s="7" t="e">
        <v>#N/A</v>
      </c>
      <c r="DK262" s="2" t="e">
        <v>#N/A</v>
      </c>
      <c r="DL262" s="5" t="e">
        <v>#N/A</v>
      </c>
      <c r="DM262" s="6" t="e">
        <v>#N/A</v>
      </c>
      <c r="DN262" s="7" t="e">
        <v>#N/A</v>
      </c>
      <c r="DO262" s="2" t="e">
        <v>#N/A</v>
      </c>
      <c r="DP262" s="5" t="e">
        <v>#N/A</v>
      </c>
      <c r="DQ262" s="6" t="e">
        <v>#N/A</v>
      </c>
      <c r="DR262" s="7" t="e">
        <v>#N/A</v>
      </c>
      <c r="DS262" s="2" t="e">
        <v>#N/A</v>
      </c>
      <c r="DT262" s="5" t="e">
        <v>#N/A</v>
      </c>
      <c r="DU262" s="6" t="e">
        <v>#N/A</v>
      </c>
      <c r="DV262" s="7" t="e">
        <v>#N/A</v>
      </c>
      <c r="DW262" s="2" t="e">
        <v>#N/A</v>
      </c>
      <c r="DX262" s="5" t="e">
        <v>#N/A</v>
      </c>
      <c r="DY262" s="6" t="e">
        <v>#N/A</v>
      </c>
      <c r="DZ262" s="7" t="e">
        <v>#N/A</v>
      </c>
      <c r="EA262" s="2" t="e">
        <v>#N/A</v>
      </c>
      <c r="EB262" s="5" t="e">
        <v>#N/A</v>
      </c>
      <c r="EC262" s="6" t="e">
        <v>#N/A</v>
      </c>
      <c r="ED262" s="7" t="e">
        <v>#N/A</v>
      </c>
      <c r="EE262" s="2" t="e">
        <v>#N/A</v>
      </c>
      <c r="EF262" s="5" t="e">
        <v>#N/A</v>
      </c>
      <c r="EG262" s="6" t="e">
        <v>#N/A</v>
      </c>
      <c r="EH262" s="7" t="e">
        <v>#N/A</v>
      </c>
      <c r="EI262" s="2" t="e">
        <v>#N/A</v>
      </c>
      <c r="EJ262" s="5" t="e">
        <v>#N/A</v>
      </c>
      <c r="EK262" s="6" t="e">
        <v>#N/A</v>
      </c>
      <c r="EL262" s="7" t="e">
        <v>#N/A</v>
      </c>
      <c r="EM262" s="2" t="e">
        <v>#N/A</v>
      </c>
      <c r="EN262" s="5" t="e">
        <v>#N/A</v>
      </c>
      <c r="EO262" s="6" t="e">
        <v>#N/A</v>
      </c>
      <c r="EP262" s="7" t="e">
        <v>#N/A</v>
      </c>
      <c r="EQ262" s="2" t="e">
        <v>#N/A</v>
      </c>
      <c r="ER262" s="5" t="e">
        <v>#N/A</v>
      </c>
      <c r="ES262" s="6" t="e">
        <v>#N/A</v>
      </c>
      <c r="ET262" s="7" t="e">
        <v>#N/A</v>
      </c>
      <c r="EU262" s="2" t="e">
        <v>#N/A</v>
      </c>
      <c r="EV262" s="5" t="e">
        <v>#N/A</v>
      </c>
      <c r="EW262" s="6" t="e">
        <v>#N/A</v>
      </c>
      <c r="EX262" s="7" t="e">
        <v>#N/A</v>
      </c>
      <c r="EY262" s="2" t="e">
        <v>#N/A</v>
      </c>
      <c r="EZ262" s="5" t="e">
        <v>#N/A</v>
      </c>
      <c r="FA262" s="6" t="e">
        <v>#N/A</v>
      </c>
      <c r="FB262" s="7" t="e">
        <v>#N/A</v>
      </c>
      <c r="FC262" s="2" t="e">
        <v>#N/A</v>
      </c>
      <c r="FD262" s="5" t="e">
        <v>#N/A</v>
      </c>
      <c r="FE262" s="6" t="e">
        <v>#N/A</v>
      </c>
      <c r="FF262" s="7" t="e">
        <v>#N/A</v>
      </c>
    </row>
    <row r="263" spans="2:162">
      <c r="B263" s="2" t="e">
        <f>IF('[1]Service Rank in each comparison'!D264="","",'[1]Service Rank in each comparison'!$C264)</f>
        <v>#N/A</v>
      </c>
      <c r="C263" s="5" t="e">
        <f>'[1]Service Rank in each comparison'!D264</f>
        <v>#N/A</v>
      </c>
      <c r="D263" s="6" t="e">
        <f>IF('[1]Service Rank in each comparison'!E264="","",'[1]Service Rank in each comparison'!E264)</f>
        <v>#N/A</v>
      </c>
      <c r="E263" s="7" t="e">
        <f t="shared" si="80"/>
        <v>#N/A</v>
      </c>
      <c r="F263" s="2" t="e">
        <f>IF('[1]Service Rank in each comparison'!F264="","",'[1]Service Rank in each comparison'!$C264)</f>
        <v>#N/A</v>
      </c>
      <c r="G263" s="5" t="e">
        <f>'[1]Service Rank in each comparison'!F264</f>
        <v>#N/A</v>
      </c>
      <c r="H263" s="6" t="e">
        <f>'[1]Service Rank in each comparison'!G264</f>
        <v>#N/A</v>
      </c>
      <c r="I263" s="7" t="e">
        <f t="shared" si="81"/>
        <v>#N/A</v>
      </c>
      <c r="J263" s="2" t="e">
        <f>IF('[1]Service Rank in each comparison'!H264="","",'[1]Service Rank in each comparison'!$C264)</f>
        <v>#N/A</v>
      </c>
      <c r="K263" s="5" t="e">
        <f>'[1]Service Rank in each comparison'!H264</f>
        <v>#N/A</v>
      </c>
      <c r="L263" s="6" t="e">
        <f>'[1]Service Rank in each comparison'!I264</f>
        <v>#N/A</v>
      </c>
      <c r="M263" s="7" t="e">
        <f t="shared" si="82"/>
        <v>#N/A</v>
      </c>
      <c r="N263" s="2" t="e">
        <f>IF('[1]Service Rank in each comparison'!J264="","",'[1]Service Rank in each comparison'!$C264)</f>
        <v>#N/A</v>
      </c>
      <c r="O263" s="5" t="e">
        <f>'[1]Service Rank in each comparison'!J264</f>
        <v>#N/A</v>
      </c>
      <c r="P263" s="6" t="e">
        <f>'[1]Service Rank in each comparison'!K264</f>
        <v>#N/A</v>
      </c>
      <c r="Q263" s="7" t="e">
        <f t="shared" si="83"/>
        <v>#N/A</v>
      </c>
      <c r="R263" s="2" t="e">
        <f>IF('[1]Service Rank in each comparison'!L264="","",'[1]Service Rank in each comparison'!$C264)</f>
        <v>#N/A</v>
      </c>
      <c r="S263" s="5" t="e">
        <f>'[1]Service Rank in each comparison'!L264</f>
        <v>#N/A</v>
      </c>
      <c r="T263" s="6" t="e">
        <f>'[1]Service Rank in each comparison'!M264</f>
        <v>#N/A</v>
      </c>
      <c r="U263" s="7" t="e">
        <f t="shared" si="84"/>
        <v>#N/A</v>
      </c>
      <c r="V263" s="2" t="e">
        <f>IF('[1]Service Rank in each comparison'!N264="","",'[1]Service Rank in each comparison'!$C264)</f>
        <v>#N/A</v>
      </c>
      <c r="W263" s="5" t="e">
        <f>'[1]Service Rank in each comparison'!N264</f>
        <v>#N/A</v>
      </c>
      <c r="X263" s="6" t="e">
        <f>'[1]Service Rank in each comparison'!O264</f>
        <v>#N/A</v>
      </c>
      <c r="Y263" s="7" t="e">
        <f t="shared" si="85"/>
        <v>#N/A</v>
      </c>
      <c r="Z263" s="2" t="e">
        <f>IF('[1]Service Rank in each comparison'!P264="","",'[1]Service Rank in each comparison'!$C264)</f>
        <v>#N/A</v>
      </c>
      <c r="AA263" s="5" t="e">
        <f>'[1]Service Rank in each comparison'!P264</f>
        <v>#N/A</v>
      </c>
      <c r="AB263" s="6" t="e">
        <f>'[1]Service Rank in each comparison'!Q264</f>
        <v>#N/A</v>
      </c>
      <c r="AC263" s="7" t="e">
        <f t="shared" si="86"/>
        <v>#N/A</v>
      </c>
      <c r="AD263" s="2" t="e">
        <f>IF('[1]Service Rank in each comparison'!R264="","",'[1]Service Rank in each comparison'!$C264)</f>
        <v>#N/A</v>
      </c>
      <c r="AE263" s="5" t="e">
        <f>'[1]Service Rank in each comparison'!R264</f>
        <v>#N/A</v>
      </c>
      <c r="AF263" s="6" t="e">
        <f>'[1]Service Rank in each comparison'!S264</f>
        <v>#N/A</v>
      </c>
      <c r="AG263" s="7" t="e">
        <f t="shared" si="87"/>
        <v>#N/A</v>
      </c>
      <c r="AH263" s="2" t="e">
        <f>IF('[1]Service Rank in each comparison'!T264="","",'[1]Service Rank in each comparison'!$C264)</f>
        <v>#N/A</v>
      </c>
      <c r="AI263" s="5" t="e">
        <f>'[1]Service Rank in each comparison'!T264</f>
        <v>#N/A</v>
      </c>
      <c r="AJ263" s="6" t="e">
        <f>'[1]Service Rank in each comparison'!U264</f>
        <v>#N/A</v>
      </c>
      <c r="AK263" s="7" t="e">
        <f t="shared" si="88"/>
        <v>#N/A</v>
      </c>
      <c r="AL263" s="2" t="e">
        <f>IF('[1]Service Rank in each comparison'!V264="","",'[1]Service Rank in each comparison'!$C264)</f>
        <v>#N/A</v>
      </c>
      <c r="AM263" s="5" t="e">
        <f>'[1]Service Rank in each comparison'!V264</f>
        <v>#N/A</v>
      </c>
      <c r="AN263" s="6" t="e">
        <f>'[1]Service Rank in each comparison'!W264</f>
        <v>#N/A</v>
      </c>
      <c r="AO263" s="7" t="e">
        <f t="shared" si="89"/>
        <v>#N/A</v>
      </c>
      <c r="AP263" s="2" t="e">
        <f>IF('[1]Service Rank in each comparison'!X264="","",'[1]Service Rank in each comparison'!$C264)</f>
        <v>#N/A</v>
      </c>
      <c r="AQ263" s="5" t="e">
        <f>'[1]Service Rank in each comparison'!X264</f>
        <v>#N/A</v>
      </c>
      <c r="AR263" s="6" t="e">
        <f>'[1]Service Rank in each comparison'!Y264</f>
        <v>#N/A</v>
      </c>
      <c r="AS263" s="7" t="e">
        <f t="shared" si="90"/>
        <v>#N/A</v>
      </c>
      <c r="AT263" s="2" t="e">
        <f>IF('[1]Service Rank in each comparison'!Z264="","",'[1]Service Rank in each comparison'!$C264)</f>
        <v>#N/A</v>
      </c>
      <c r="AU263" s="5" t="e">
        <f>'[1]Service Rank in each comparison'!Z264</f>
        <v>#N/A</v>
      </c>
      <c r="AV263" s="6" t="e">
        <f>'[1]Service Rank in each comparison'!AA264</f>
        <v>#N/A</v>
      </c>
      <c r="AW263" s="7" t="e">
        <f t="shared" si="91"/>
        <v>#N/A</v>
      </c>
      <c r="AX263" s="2" t="e">
        <f>IF('[1]Service Rank in each comparison'!AB264="","",'[1]Service Rank in each comparison'!$C264)</f>
        <v>#N/A</v>
      </c>
      <c r="AY263" s="5" t="e">
        <f>'[1]Service Rank in each comparison'!AB264</f>
        <v>#N/A</v>
      </c>
      <c r="AZ263" s="6" t="e">
        <f>'[1]Service Rank in each comparison'!AC264</f>
        <v>#N/A</v>
      </c>
      <c r="BA263" s="7" t="e">
        <f t="shared" si="92"/>
        <v>#N/A</v>
      </c>
      <c r="BB263" s="2" t="e">
        <f>IF('[1]Service Rank in each comparison'!AD264="","",'[1]Service Rank in each comparison'!$C264)</f>
        <v>#N/A</v>
      </c>
      <c r="BC263" s="5" t="e">
        <f>'[1]Service Rank in each comparison'!AD264</f>
        <v>#N/A</v>
      </c>
      <c r="BD263" s="6" t="e">
        <f>'[1]Service Rank in each comparison'!AE264</f>
        <v>#N/A</v>
      </c>
      <c r="BE263" s="7" t="e">
        <f t="shared" si="93"/>
        <v>#N/A</v>
      </c>
      <c r="BF263" s="2" t="e">
        <f>IF('[1]Service Rank in each comparison'!AF264="","",'[1]Service Rank in each comparison'!$C264)</f>
        <v>#N/A</v>
      </c>
      <c r="BG263" s="5" t="e">
        <f>'[1]Service Rank in each comparison'!AF264</f>
        <v>#N/A</v>
      </c>
      <c r="BH263" s="6" t="e">
        <f>'[1]Service Rank in each comparison'!AG264</f>
        <v>#N/A</v>
      </c>
      <c r="BI263" s="7" t="e">
        <f t="shared" si="94"/>
        <v>#N/A</v>
      </c>
      <c r="BJ263" s="2" t="e">
        <f>IF('[1]Service Rank in each comparison'!AH264="","",'[1]Service Rank in each comparison'!$C264)</f>
        <v>#N/A</v>
      </c>
      <c r="BK263" s="5" t="e">
        <f>'[1]Service Rank in each comparison'!AH264</f>
        <v>#N/A</v>
      </c>
      <c r="BL263" s="6" t="e">
        <f>'[1]Service Rank in each comparison'!AI264</f>
        <v>#N/A</v>
      </c>
      <c r="BM263" s="7" t="e">
        <f t="shared" si="95"/>
        <v>#N/A</v>
      </c>
      <c r="BN263" s="2" t="e">
        <f>IF('[1]Service Rank in each comparison'!AJ264="","",'[1]Service Rank in each comparison'!$C264)</f>
        <v>#N/A</v>
      </c>
      <c r="BO263" s="5" t="e">
        <f>'[1]Service Rank in each comparison'!AJ264</f>
        <v>#N/A</v>
      </c>
      <c r="BP263" s="6" t="e">
        <f>'[1]Service Rank in each comparison'!AK264</f>
        <v>#N/A</v>
      </c>
      <c r="BQ263" s="7" t="e">
        <f t="shared" si="96"/>
        <v>#N/A</v>
      </c>
      <c r="BR263" s="2" t="e">
        <f>IF('[1]Service Rank in each comparison'!AL264="","",'[1]Service Rank in each comparison'!$C264)</f>
        <v>#N/A</v>
      </c>
      <c r="BS263" s="5" t="e">
        <f>'[1]Service Rank in each comparison'!AL264</f>
        <v>#N/A</v>
      </c>
      <c r="BT263" s="6" t="e">
        <f>'[1]Service Rank in each comparison'!AM264</f>
        <v>#N/A</v>
      </c>
      <c r="BU263" s="7" t="e">
        <f t="shared" si="97"/>
        <v>#N/A</v>
      </c>
      <c r="BV263" s="2" t="e">
        <f>IF('[1]Service Rank in each comparison'!AN264="","",'[1]Service Rank in each comparison'!$C264)</f>
        <v>#N/A</v>
      </c>
      <c r="BW263" s="5" t="e">
        <f>'[1]Service Rank in each comparison'!AN264</f>
        <v>#N/A</v>
      </c>
      <c r="BX263" s="6" t="e">
        <f>'[1]Service Rank in each comparison'!AO264</f>
        <v>#N/A</v>
      </c>
      <c r="BY263" s="7" t="e">
        <f t="shared" si="98"/>
        <v>#N/A</v>
      </c>
      <c r="BZ263" s="2" t="e">
        <f>IF('[1]Service Rank in each comparison'!AP264="","",'[1]Service Rank in each comparison'!$C264)</f>
        <v>#N/A</v>
      </c>
      <c r="CA263" s="5" t="e">
        <f>'[1]Service Rank in each comparison'!AP264</f>
        <v>#N/A</v>
      </c>
      <c r="CB263" s="6" t="e">
        <f>'[1]Service Rank in each comparison'!AQ264</f>
        <v>#N/A</v>
      </c>
      <c r="CC263" s="7" t="e">
        <f t="shared" si="99"/>
        <v>#N/A</v>
      </c>
      <c r="CE263" s="2" t="e">
        <v>#N/A</v>
      </c>
      <c r="CF263" s="5" t="e">
        <v>#N/A</v>
      </c>
      <c r="CG263" s="6" t="e">
        <v>#N/A</v>
      </c>
      <c r="CH263" s="7" t="e">
        <v>#N/A</v>
      </c>
      <c r="CI263" s="2" t="e">
        <v>#N/A</v>
      </c>
      <c r="CJ263" s="5" t="e">
        <v>#N/A</v>
      </c>
      <c r="CK263" s="6" t="e">
        <v>#N/A</v>
      </c>
      <c r="CL263" s="7" t="e">
        <v>#N/A</v>
      </c>
      <c r="CM263" s="2" t="e">
        <v>#N/A</v>
      </c>
      <c r="CN263" s="5" t="e">
        <v>#N/A</v>
      </c>
      <c r="CO263" s="6" t="e">
        <v>#N/A</v>
      </c>
      <c r="CP263" s="7" t="e">
        <v>#N/A</v>
      </c>
      <c r="CQ263" s="2" t="e">
        <v>#N/A</v>
      </c>
      <c r="CR263" s="5" t="e">
        <v>#N/A</v>
      </c>
      <c r="CS263" s="6" t="e">
        <v>#N/A</v>
      </c>
      <c r="CT263" s="7" t="e">
        <v>#N/A</v>
      </c>
      <c r="CU263" s="2" t="e">
        <v>#N/A</v>
      </c>
      <c r="CV263" s="5" t="e">
        <v>#N/A</v>
      </c>
      <c r="CW263" s="6" t="e">
        <v>#N/A</v>
      </c>
      <c r="CX263" s="7" t="e">
        <v>#N/A</v>
      </c>
      <c r="CY263" s="2" t="e">
        <v>#N/A</v>
      </c>
      <c r="CZ263" s="5" t="e">
        <v>#N/A</v>
      </c>
      <c r="DA263" s="6" t="e">
        <v>#N/A</v>
      </c>
      <c r="DB263" s="7" t="e">
        <v>#N/A</v>
      </c>
      <c r="DC263" s="2" t="e">
        <v>#N/A</v>
      </c>
      <c r="DD263" s="5" t="e">
        <v>#N/A</v>
      </c>
      <c r="DE263" s="6" t="e">
        <v>#N/A</v>
      </c>
      <c r="DF263" s="7" t="e">
        <v>#N/A</v>
      </c>
      <c r="DG263" s="2" t="e">
        <v>#N/A</v>
      </c>
      <c r="DH263" s="5" t="e">
        <v>#N/A</v>
      </c>
      <c r="DI263" s="6" t="e">
        <v>#N/A</v>
      </c>
      <c r="DJ263" s="7" t="e">
        <v>#N/A</v>
      </c>
      <c r="DK263" s="2" t="e">
        <v>#N/A</v>
      </c>
      <c r="DL263" s="5" t="e">
        <v>#N/A</v>
      </c>
      <c r="DM263" s="6" t="e">
        <v>#N/A</v>
      </c>
      <c r="DN263" s="7" t="e">
        <v>#N/A</v>
      </c>
      <c r="DO263" s="2" t="e">
        <v>#N/A</v>
      </c>
      <c r="DP263" s="5" t="e">
        <v>#N/A</v>
      </c>
      <c r="DQ263" s="6" t="e">
        <v>#N/A</v>
      </c>
      <c r="DR263" s="7" t="e">
        <v>#N/A</v>
      </c>
      <c r="DS263" s="2" t="e">
        <v>#N/A</v>
      </c>
      <c r="DT263" s="5" t="e">
        <v>#N/A</v>
      </c>
      <c r="DU263" s="6" t="e">
        <v>#N/A</v>
      </c>
      <c r="DV263" s="7" t="e">
        <v>#N/A</v>
      </c>
      <c r="DW263" s="2" t="e">
        <v>#N/A</v>
      </c>
      <c r="DX263" s="5" t="e">
        <v>#N/A</v>
      </c>
      <c r="DY263" s="6" t="e">
        <v>#N/A</v>
      </c>
      <c r="DZ263" s="7" t="e">
        <v>#N/A</v>
      </c>
      <c r="EA263" s="2" t="e">
        <v>#N/A</v>
      </c>
      <c r="EB263" s="5" t="e">
        <v>#N/A</v>
      </c>
      <c r="EC263" s="6" t="e">
        <v>#N/A</v>
      </c>
      <c r="ED263" s="7" t="e">
        <v>#N/A</v>
      </c>
      <c r="EE263" s="2" t="e">
        <v>#N/A</v>
      </c>
      <c r="EF263" s="5" t="e">
        <v>#N/A</v>
      </c>
      <c r="EG263" s="6" t="e">
        <v>#N/A</v>
      </c>
      <c r="EH263" s="7" t="e">
        <v>#N/A</v>
      </c>
      <c r="EI263" s="2" t="e">
        <v>#N/A</v>
      </c>
      <c r="EJ263" s="5" t="e">
        <v>#N/A</v>
      </c>
      <c r="EK263" s="6" t="e">
        <v>#N/A</v>
      </c>
      <c r="EL263" s="7" t="e">
        <v>#N/A</v>
      </c>
      <c r="EM263" s="2" t="e">
        <v>#N/A</v>
      </c>
      <c r="EN263" s="5" t="e">
        <v>#N/A</v>
      </c>
      <c r="EO263" s="6" t="e">
        <v>#N/A</v>
      </c>
      <c r="EP263" s="7" t="e">
        <v>#N/A</v>
      </c>
      <c r="EQ263" s="2" t="e">
        <v>#N/A</v>
      </c>
      <c r="ER263" s="5" t="e">
        <v>#N/A</v>
      </c>
      <c r="ES263" s="6" t="e">
        <v>#N/A</v>
      </c>
      <c r="ET263" s="7" t="e">
        <v>#N/A</v>
      </c>
      <c r="EU263" s="2" t="e">
        <v>#N/A</v>
      </c>
      <c r="EV263" s="5" t="e">
        <v>#N/A</v>
      </c>
      <c r="EW263" s="6" t="e">
        <v>#N/A</v>
      </c>
      <c r="EX263" s="7" t="e">
        <v>#N/A</v>
      </c>
      <c r="EY263" s="2" t="e">
        <v>#N/A</v>
      </c>
      <c r="EZ263" s="5" t="e">
        <v>#N/A</v>
      </c>
      <c r="FA263" s="6" t="e">
        <v>#N/A</v>
      </c>
      <c r="FB263" s="7" t="e">
        <v>#N/A</v>
      </c>
      <c r="FC263" s="2" t="e">
        <v>#N/A</v>
      </c>
      <c r="FD263" s="5" t="e">
        <v>#N/A</v>
      </c>
      <c r="FE263" s="6" t="e">
        <v>#N/A</v>
      </c>
      <c r="FF263" s="7" t="e">
        <v>#N/A</v>
      </c>
    </row>
    <row r="264" spans="2:162">
      <c r="B264" s="2" t="e">
        <f>IF('[1]Service Rank in each comparison'!D265="","",'[1]Service Rank in each comparison'!$C265)</f>
        <v>#N/A</v>
      </c>
      <c r="C264" s="5" t="e">
        <f>'[1]Service Rank in each comparison'!D265</f>
        <v>#N/A</v>
      </c>
      <c r="D264" s="6" t="e">
        <f>IF('[1]Service Rank in each comparison'!E265="","",'[1]Service Rank in each comparison'!E265)</f>
        <v>#N/A</v>
      </c>
      <c r="E264" s="7" t="e">
        <f t="shared" si="80"/>
        <v>#N/A</v>
      </c>
      <c r="F264" s="2" t="e">
        <f>IF('[1]Service Rank in each comparison'!F265="","",'[1]Service Rank in each comparison'!$C265)</f>
        <v>#N/A</v>
      </c>
      <c r="G264" s="5" t="e">
        <f>'[1]Service Rank in each comparison'!F265</f>
        <v>#N/A</v>
      </c>
      <c r="H264" s="6" t="e">
        <f>'[1]Service Rank in each comparison'!G265</f>
        <v>#N/A</v>
      </c>
      <c r="I264" s="7" t="e">
        <f t="shared" si="81"/>
        <v>#N/A</v>
      </c>
      <c r="J264" s="2" t="e">
        <f>IF('[1]Service Rank in each comparison'!H265="","",'[1]Service Rank in each comparison'!$C265)</f>
        <v>#N/A</v>
      </c>
      <c r="K264" s="5" t="e">
        <f>'[1]Service Rank in each comparison'!H265</f>
        <v>#N/A</v>
      </c>
      <c r="L264" s="6" t="e">
        <f>'[1]Service Rank in each comparison'!I265</f>
        <v>#N/A</v>
      </c>
      <c r="M264" s="7" t="e">
        <f t="shared" si="82"/>
        <v>#N/A</v>
      </c>
      <c r="N264" s="2" t="e">
        <f>IF('[1]Service Rank in each comparison'!J265="","",'[1]Service Rank in each comparison'!$C265)</f>
        <v>#N/A</v>
      </c>
      <c r="O264" s="5" t="e">
        <f>'[1]Service Rank in each comparison'!J265</f>
        <v>#N/A</v>
      </c>
      <c r="P264" s="6" t="e">
        <f>'[1]Service Rank in each comparison'!K265</f>
        <v>#N/A</v>
      </c>
      <c r="Q264" s="7" t="e">
        <f t="shared" si="83"/>
        <v>#N/A</v>
      </c>
      <c r="R264" s="2" t="e">
        <f>IF('[1]Service Rank in each comparison'!L265="","",'[1]Service Rank in each comparison'!$C265)</f>
        <v>#N/A</v>
      </c>
      <c r="S264" s="5" t="e">
        <f>'[1]Service Rank in each comparison'!L265</f>
        <v>#N/A</v>
      </c>
      <c r="T264" s="6" t="e">
        <f>'[1]Service Rank in each comparison'!M265</f>
        <v>#N/A</v>
      </c>
      <c r="U264" s="7" t="e">
        <f t="shared" si="84"/>
        <v>#N/A</v>
      </c>
      <c r="V264" s="2" t="e">
        <f>IF('[1]Service Rank in each comparison'!N265="","",'[1]Service Rank in each comparison'!$C265)</f>
        <v>#N/A</v>
      </c>
      <c r="W264" s="5" t="e">
        <f>'[1]Service Rank in each comparison'!N265</f>
        <v>#N/A</v>
      </c>
      <c r="X264" s="6" t="e">
        <f>'[1]Service Rank in each comparison'!O265</f>
        <v>#N/A</v>
      </c>
      <c r="Y264" s="7" t="e">
        <f t="shared" si="85"/>
        <v>#N/A</v>
      </c>
      <c r="Z264" s="2" t="e">
        <f>IF('[1]Service Rank in each comparison'!P265="","",'[1]Service Rank in each comparison'!$C265)</f>
        <v>#N/A</v>
      </c>
      <c r="AA264" s="5" t="e">
        <f>'[1]Service Rank in each comparison'!P265</f>
        <v>#N/A</v>
      </c>
      <c r="AB264" s="6" t="e">
        <f>'[1]Service Rank in each comparison'!Q265</f>
        <v>#N/A</v>
      </c>
      <c r="AC264" s="7" t="e">
        <f t="shared" si="86"/>
        <v>#N/A</v>
      </c>
      <c r="AD264" s="2" t="e">
        <f>IF('[1]Service Rank in each comparison'!R265="","",'[1]Service Rank in each comparison'!$C265)</f>
        <v>#N/A</v>
      </c>
      <c r="AE264" s="5" t="e">
        <f>'[1]Service Rank in each comparison'!R265</f>
        <v>#N/A</v>
      </c>
      <c r="AF264" s="6" t="e">
        <f>'[1]Service Rank in each comparison'!S265</f>
        <v>#N/A</v>
      </c>
      <c r="AG264" s="7" t="e">
        <f t="shared" si="87"/>
        <v>#N/A</v>
      </c>
      <c r="AH264" s="2" t="e">
        <f>IF('[1]Service Rank in each comparison'!T265="","",'[1]Service Rank in each comparison'!$C265)</f>
        <v>#N/A</v>
      </c>
      <c r="AI264" s="5" t="e">
        <f>'[1]Service Rank in each comparison'!T265</f>
        <v>#N/A</v>
      </c>
      <c r="AJ264" s="6" t="e">
        <f>'[1]Service Rank in each comparison'!U265</f>
        <v>#N/A</v>
      </c>
      <c r="AK264" s="7" t="e">
        <f t="shared" si="88"/>
        <v>#N/A</v>
      </c>
      <c r="AL264" s="2" t="e">
        <f>IF('[1]Service Rank in each comparison'!V265="","",'[1]Service Rank in each comparison'!$C265)</f>
        <v>#N/A</v>
      </c>
      <c r="AM264" s="5" t="e">
        <f>'[1]Service Rank in each comparison'!V265</f>
        <v>#N/A</v>
      </c>
      <c r="AN264" s="6" t="e">
        <f>'[1]Service Rank in each comparison'!W265</f>
        <v>#N/A</v>
      </c>
      <c r="AO264" s="7" t="e">
        <f t="shared" si="89"/>
        <v>#N/A</v>
      </c>
      <c r="AP264" s="2" t="e">
        <f>IF('[1]Service Rank in each comparison'!X265="","",'[1]Service Rank in each comparison'!$C265)</f>
        <v>#N/A</v>
      </c>
      <c r="AQ264" s="5" t="e">
        <f>'[1]Service Rank in each comparison'!X265</f>
        <v>#N/A</v>
      </c>
      <c r="AR264" s="6" t="e">
        <f>'[1]Service Rank in each comparison'!Y265</f>
        <v>#N/A</v>
      </c>
      <c r="AS264" s="7" t="e">
        <f t="shared" si="90"/>
        <v>#N/A</v>
      </c>
      <c r="AT264" s="2" t="e">
        <f>IF('[1]Service Rank in each comparison'!Z265="","",'[1]Service Rank in each comparison'!$C265)</f>
        <v>#N/A</v>
      </c>
      <c r="AU264" s="5" t="e">
        <f>'[1]Service Rank in each comparison'!Z265</f>
        <v>#N/A</v>
      </c>
      <c r="AV264" s="6" t="e">
        <f>'[1]Service Rank in each comparison'!AA265</f>
        <v>#N/A</v>
      </c>
      <c r="AW264" s="7" t="e">
        <f t="shared" si="91"/>
        <v>#N/A</v>
      </c>
      <c r="AX264" s="2" t="e">
        <f>IF('[1]Service Rank in each comparison'!AB265="","",'[1]Service Rank in each comparison'!$C265)</f>
        <v>#N/A</v>
      </c>
      <c r="AY264" s="5" t="e">
        <f>'[1]Service Rank in each comparison'!AB265</f>
        <v>#N/A</v>
      </c>
      <c r="AZ264" s="6" t="e">
        <f>'[1]Service Rank in each comparison'!AC265</f>
        <v>#N/A</v>
      </c>
      <c r="BA264" s="7" t="e">
        <f t="shared" si="92"/>
        <v>#N/A</v>
      </c>
      <c r="BB264" s="2" t="e">
        <f>IF('[1]Service Rank in each comparison'!AD265="","",'[1]Service Rank in each comparison'!$C265)</f>
        <v>#N/A</v>
      </c>
      <c r="BC264" s="5" t="e">
        <f>'[1]Service Rank in each comparison'!AD265</f>
        <v>#N/A</v>
      </c>
      <c r="BD264" s="6" t="e">
        <f>'[1]Service Rank in each comparison'!AE265</f>
        <v>#N/A</v>
      </c>
      <c r="BE264" s="7" t="e">
        <f t="shared" si="93"/>
        <v>#N/A</v>
      </c>
      <c r="BF264" s="2" t="e">
        <f>IF('[1]Service Rank in each comparison'!AF265="","",'[1]Service Rank in each comparison'!$C265)</f>
        <v>#N/A</v>
      </c>
      <c r="BG264" s="5" t="e">
        <f>'[1]Service Rank in each comparison'!AF265</f>
        <v>#N/A</v>
      </c>
      <c r="BH264" s="6" t="e">
        <f>'[1]Service Rank in each comparison'!AG265</f>
        <v>#N/A</v>
      </c>
      <c r="BI264" s="7" t="e">
        <f t="shared" si="94"/>
        <v>#N/A</v>
      </c>
      <c r="BJ264" s="2" t="e">
        <f>IF('[1]Service Rank in each comparison'!AH265="","",'[1]Service Rank in each comparison'!$C265)</f>
        <v>#N/A</v>
      </c>
      <c r="BK264" s="5" t="e">
        <f>'[1]Service Rank in each comparison'!AH265</f>
        <v>#N/A</v>
      </c>
      <c r="BL264" s="6" t="e">
        <f>'[1]Service Rank in each comparison'!AI265</f>
        <v>#N/A</v>
      </c>
      <c r="BM264" s="7" t="e">
        <f t="shared" si="95"/>
        <v>#N/A</v>
      </c>
      <c r="BN264" s="2" t="e">
        <f>IF('[1]Service Rank in each comparison'!AJ265="","",'[1]Service Rank in each comparison'!$C265)</f>
        <v>#N/A</v>
      </c>
      <c r="BO264" s="5" t="e">
        <f>'[1]Service Rank in each comparison'!AJ265</f>
        <v>#N/A</v>
      </c>
      <c r="BP264" s="6" t="e">
        <f>'[1]Service Rank in each comparison'!AK265</f>
        <v>#N/A</v>
      </c>
      <c r="BQ264" s="7" t="e">
        <f t="shared" si="96"/>
        <v>#N/A</v>
      </c>
      <c r="BR264" s="2" t="e">
        <f>IF('[1]Service Rank in each comparison'!AL265="","",'[1]Service Rank in each comparison'!$C265)</f>
        <v>#N/A</v>
      </c>
      <c r="BS264" s="5" t="e">
        <f>'[1]Service Rank in each comparison'!AL265</f>
        <v>#N/A</v>
      </c>
      <c r="BT264" s="6" t="e">
        <f>'[1]Service Rank in each comparison'!AM265</f>
        <v>#N/A</v>
      </c>
      <c r="BU264" s="7" t="e">
        <f t="shared" si="97"/>
        <v>#N/A</v>
      </c>
      <c r="BV264" s="2" t="e">
        <f>IF('[1]Service Rank in each comparison'!AN265="","",'[1]Service Rank in each comparison'!$C265)</f>
        <v>#N/A</v>
      </c>
      <c r="BW264" s="5" t="e">
        <f>'[1]Service Rank in each comparison'!AN265</f>
        <v>#N/A</v>
      </c>
      <c r="BX264" s="6" t="e">
        <f>'[1]Service Rank in each comparison'!AO265</f>
        <v>#N/A</v>
      </c>
      <c r="BY264" s="7" t="e">
        <f t="shared" si="98"/>
        <v>#N/A</v>
      </c>
      <c r="BZ264" s="2" t="e">
        <f>IF('[1]Service Rank in each comparison'!AP265="","",'[1]Service Rank in each comparison'!$C265)</f>
        <v>#N/A</v>
      </c>
      <c r="CA264" s="5" t="e">
        <f>'[1]Service Rank in each comparison'!AP265</f>
        <v>#N/A</v>
      </c>
      <c r="CB264" s="6" t="e">
        <f>'[1]Service Rank in each comparison'!AQ265</f>
        <v>#N/A</v>
      </c>
      <c r="CC264" s="7" t="e">
        <f t="shared" si="99"/>
        <v>#N/A</v>
      </c>
      <c r="CE264" s="2" t="e">
        <v>#N/A</v>
      </c>
      <c r="CF264" s="5" t="e">
        <v>#N/A</v>
      </c>
      <c r="CG264" s="6" t="e">
        <v>#N/A</v>
      </c>
      <c r="CH264" s="7" t="e">
        <v>#N/A</v>
      </c>
      <c r="CI264" s="2" t="e">
        <v>#N/A</v>
      </c>
      <c r="CJ264" s="5" t="e">
        <v>#N/A</v>
      </c>
      <c r="CK264" s="6" t="e">
        <v>#N/A</v>
      </c>
      <c r="CL264" s="7" t="e">
        <v>#N/A</v>
      </c>
      <c r="CM264" s="2" t="e">
        <v>#N/A</v>
      </c>
      <c r="CN264" s="5" t="e">
        <v>#N/A</v>
      </c>
      <c r="CO264" s="6" t="e">
        <v>#N/A</v>
      </c>
      <c r="CP264" s="7" t="e">
        <v>#N/A</v>
      </c>
      <c r="CQ264" s="2" t="e">
        <v>#N/A</v>
      </c>
      <c r="CR264" s="5" t="e">
        <v>#N/A</v>
      </c>
      <c r="CS264" s="6" t="e">
        <v>#N/A</v>
      </c>
      <c r="CT264" s="7" t="e">
        <v>#N/A</v>
      </c>
      <c r="CU264" s="2" t="e">
        <v>#N/A</v>
      </c>
      <c r="CV264" s="5" t="e">
        <v>#N/A</v>
      </c>
      <c r="CW264" s="6" t="e">
        <v>#N/A</v>
      </c>
      <c r="CX264" s="7" t="e">
        <v>#N/A</v>
      </c>
      <c r="CY264" s="2" t="e">
        <v>#N/A</v>
      </c>
      <c r="CZ264" s="5" t="e">
        <v>#N/A</v>
      </c>
      <c r="DA264" s="6" t="e">
        <v>#N/A</v>
      </c>
      <c r="DB264" s="7" t="e">
        <v>#N/A</v>
      </c>
      <c r="DC264" s="2" t="e">
        <v>#N/A</v>
      </c>
      <c r="DD264" s="5" t="e">
        <v>#N/A</v>
      </c>
      <c r="DE264" s="6" t="e">
        <v>#N/A</v>
      </c>
      <c r="DF264" s="7" t="e">
        <v>#N/A</v>
      </c>
      <c r="DG264" s="2" t="e">
        <v>#N/A</v>
      </c>
      <c r="DH264" s="5" t="e">
        <v>#N/A</v>
      </c>
      <c r="DI264" s="6" t="e">
        <v>#N/A</v>
      </c>
      <c r="DJ264" s="7" t="e">
        <v>#N/A</v>
      </c>
      <c r="DK264" s="2" t="e">
        <v>#N/A</v>
      </c>
      <c r="DL264" s="5" t="e">
        <v>#N/A</v>
      </c>
      <c r="DM264" s="6" t="e">
        <v>#N/A</v>
      </c>
      <c r="DN264" s="7" t="e">
        <v>#N/A</v>
      </c>
      <c r="DO264" s="2" t="e">
        <v>#N/A</v>
      </c>
      <c r="DP264" s="5" t="e">
        <v>#N/A</v>
      </c>
      <c r="DQ264" s="6" t="e">
        <v>#N/A</v>
      </c>
      <c r="DR264" s="7" t="e">
        <v>#N/A</v>
      </c>
      <c r="DS264" s="2" t="e">
        <v>#N/A</v>
      </c>
      <c r="DT264" s="5" t="e">
        <v>#N/A</v>
      </c>
      <c r="DU264" s="6" t="e">
        <v>#N/A</v>
      </c>
      <c r="DV264" s="7" t="e">
        <v>#N/A</v>
      </c>
      <c r="DW264" s="2" t="e">
        <v>#N/A</v>
      </c>
      <c r="DX264" s="5" t="e">
        <v>#N/A</v>
      </c>
      <c r="DY264" s="6" t="e">
        <v>#N/A</v>
      </c>
      <c r="DZ264" s="7" t="e">
        <v>#N/A</v>
      </c>
      <c r="EA264" s="2" t="e">
        <v>#N/A</v>
      </c>
      <c r="EB264" s="5" t="e">
        <v>#N/A</v>
      </c>
      <c r="EC264" s="6" t="e">
        <v>#N/A</v>
      </c>
      <c r="ED264" s="7" t="e">
        <v>#N/A</v>
      </c>
      <c r="EE264" s="2" t="e">
        <v>#N/A</v>
      </c>
      <c r="EF264" s="5" t="e">
        <v>#N/A</v>
      </c>
      <c r="EG264" s="6" t="e">
        <v>#N/A</v>
      </c>
      <c r="EH264" s="7" t="e">
        <v>#N/A</v>
      </c>
      <c r="EI264" s="2" t="e">
        <v>#N/A</v>
      </c>
      <c r="EJ264" s="5" t="e">
        <v>#N/A</v>
      </c>
      <c r="EK264" s="6" t="e">
        <v>#N/A</v>
      </c>
      <c r="EL264" s="7" t="e">
        <v>#N/A</v>
      </c>
      <c r="EM264" s="2" t="e">
        <v>#N/A</v>
      </c>
      <c r="EN264" s="5" t="e">
        <v>#N/A</v>
      </c>
      <c r="EO264" s="6" t="e">
        <v>#N/A</v>
      </c>
      <c r="EP264" s="7" t="e">
        <v>#N/A</v>
      </c>
      <c r="EQ264" s="2" t="e">
        <v>#N/A</v>
      </c>
      <c r="ER264" s="5" t="e">
        <v>#N/A</v>
      </c>
      <c r="ES264" s="6" t="e">
        <v>#N/A</v>
      </c>
      <c r="ET264" s="7" t="e">
        <v>#N/A</v>
      </c>
      <c r="EU264" s="2" t="e">
        <v>#N/A</v>
      </c>
      <c r="EV264" s="5" t="e">
        <v>#N/A</v>
      </c>
      <c r="EW264" s="6" t="e">
        <v>#N/A</v>
      </c>
      <c r="EX264" s="7" t="e">
        <v>#N/A</v>
      </c>
      <c r="EY264" s="2" t="e">
        <v>#N/A</v>
      </c>
      <c r="EZ264" s="5" t="e">
        <v>#N/A</v>
      </c>
      <c r="FA264" s="6" t="e">
        <v>#N/A</v>
      </c>
      <c r="FB264" s="7" t="e">
        <v>#N/A</v>
      </c>
      <c r="FC264" s="2" t="e">
        <v>#N/A</v>
      </c>
      <c r="FD264" s="5" t="e">
        <v>#N/A</v>
      </c>
      <c r="FE264" s="6" t="e">
        <v>#N/A</v>
      </c>
      <c r="FF264" s="7" t="e">
        <v>#N/A</v>
      </c>
    </row>
    <row r="265" spans="2:162">
      <c r="B265" s="2" t="e">
        <f>IF('[1]Service Rank in each comparison'!D266="","",'[1]Service Rank in each comparison'!$C266)</f>
        <v>#N/A</v>
      </c>
      <c r="C265" s="5" t="e">
        <f>'[1]Service Rank in each comparison'!D266</f>
        <v>#N/A</v>
      </c>
      <c r="D265" s="6" t="e">
        <f>IF('[1]Service Rank in each comparison'!E266="","",'[1]Service Rank in each comparison'!E266)</f>
        <v>#N/A</v>
      </c>
      <c r="E265" s="7" t="e">
        <f t="shared" si="80"/>
        <v>#N/A</v>
      </c>
      <c r="F265" s="2" t="e">
        <f>IF('[1]Service Rank in each comparison'!F266="","",'[1]Service Rank in each comparison'!$C266)</f>
        <v>#N/A</v>
      </c>
      <c r="G265" s="5" t="e">
        <f>'[1]Service Rank in each comparison'!F266</f>
        <v>#N/A</v>
      </c>
      <c r="H265" s="6" t="e">
        <f>'[1]Service Rank in each comparison'!G266</f>
        <v>#N/A</v>
      </c>
      <c r="I265" s="7" t="e">
        <f t="shared" si="81"/>
        <v>#N/A</v>
      </c>
      <c r="J265" s="2" t="e">
        <f>IF('[1]Service Rank in each comparison'!H266="","",'[1]Service Rank in each comparison'!$C266)</f>
        <v>#N/A</v>
      </c>
      <c r="K265" s="5" t="e">
        <f>'[1]Service Rank in each comparison'!H266</f>
        <v>#N/A</v>
      </c>
      <c r="L265" s="6" t="e">
        <f>'[1]Service Rank in each comparison'!I266</f>
        <v>#N/A</v>
      </c>
      <c r="M265" s="7" t="e">
        <f t="shared" si="82"/>
        <v>#N/A</v>
      </c>
      <c r="N265" s="2" t="e">
        <f>IF('[1]Service Rank in each comparison'!J266="","",'[1]Service Rank in each comparison'!$C266)</f>
        <v>#N/A</v>
      </c>
      <c r="O265" s="5" t="e">
        <f>'[1]Service Rank in each comparison'!J266</f>
        <v>#N/A</v>
      </c>
      <c r="P265" s="6" t="e">
        <f>'[1]Service Rank in each comparison'!K266</f>
        <v>#N/A</v>
      </c>
      <c r="Q265" s="7" t="e">
        <f t="shared" si="83"/>
        <v>#N/A</v>
      </c>
      <c r="R265" s="2" t="e">
        <f>IF('[1]Service Rank in each comparison'!L266="","",'[1]Service Rank in each comparison'!$C266)</f>
        <v>#N/A</v>
      </c>
      <c r="S265" s="5" t="e">
        <f>'[1]Service Rank in each comparison'!L266</f>
        <v>#N/A</v>
      </c>
      <c r="T265" s="6" t="e">
        <f>'[1]Service Rank in each comparison'!M266</f>
        <v>#N/A</v>
      </c>
      <c r="U265" s="7" t="e">
        <f t="shared" si="84"/>
        <v>#N/A</v>
      </c>
      <c r="V265" s="2" t="e">
        <f>IF('[1]Service Rank in each comparison'!N266="","",'[1]Service Rank in each comparison'!$C266)</f>
        <v>#N/A</v>
      </c>
      <c r="W265" s="5" t="e">
        <f>'[1]Service Rank in each comparison'!N266</f>
        <v>#N/A</v>
      </c>
      <c r="X265" s="6" t="e">
        <f>'[1]Service Rank in each comparison'!O266</f>
        <v>#N/A</v>
      </c>
      <c r="Y265" s="7" t="e">
        <f t="shared" si="85"/>
        <v>#N/A</v>
      </c>
      <c r="Z265" s="2" t="e">
        <f>IF('[1]Service Rank in each comparison'!P266="","",'[1]Service Rank in each comparison'!$C266)</f>
        <v>#N/A</v>
      </c>
      <c r="AA265" s="5" t="e">
        <f>'[1]Service Rank in each comparison'!P266</f>
        <v>#N/A</v>
      </c>
      <c r="AB265" s="6" t="e">
        <f>'[1]Service Rank in each comparison'!Q266</f>
        <v>#N/A</v>
      </c>
      <c r="AC265" s="7" t="e">
        <f t="shared" si="86"/>
        <v>#N/A</v>
      </c>
      <c r="AD265" s="2" t="e">
        <f>IF('[1]Service Rank in each comparison'!R266="","",'[1]Service Rank in each comparison'!$C266)</f>
        <v>#N/A</v>
      </c>
      <c r="AE265" s="5" t="e">
        <f>'[1]Service Rank in each comparison'!R266</f>
        <v>#N/A</v>
      </c>
      <c r="AF265" s="6" t="e">
        <f>'[1]Service Rank in each comparison'!S266</f>
        <v>#N/A</v>
      </c>
      <c r="AG265" s="7" t="e">
        <f t="shared" si="87"/>
        <v>#N/A</v>
      </c>
      <c r="AH265" s="2" t="e">
        <f>IF('[1]Service Rank in each comparison'!T266="","",'[1]Service Rank in each comparison'!$C266)</f>
        <v>#N/A</v>
      </c>
      <c r="AI265" s="5" t="e">
        <f>'[1]Service Rank in each comparison'!T266</f>
        <v>#N/A</v>
      </c>
      <c r="AJ265" s="6" t="e">
        <f>'[1]Service Rank in each comparison'!U266</f>
        <v>#N/A</v>
      </c>
      <c r="AK265" s="7" t="e">
        <f t="shared" si="88"/>
        <v>#N/A</v>
      </c>
      <c r="AL265" s="2" t="e">
        <f>IF('[1]Service Rank in each comparison'!V266="","",'[1]Service Rank in each comparison'!$C266)</f>
        <v>#N/A</v>
      </c>
      <c r="AM265" s="5" t="e">
        <f>'[1]Service Rank in each comparison'!V266</f>
        <v>#N/A</v>
      </c>
      <c r="AN265" s="6" t="e">
        <f>'[1]Service Rank in each comparison'!W266</f>
        <v>#N/A</v>
      </c>
      <c r="AO265" s="7" t="e">
        <f t="shared" si="89"/>
        <v>#N/A</v>
      </c>
      <c r="AP265" s="2" t="e">
        <f>IF('[1]Service Rank in each comparison'!X266="","",'[1]Service Rank in each comparison'!$C266)</f>
        <v>#N/A</v>
      </c>
      <c r="AQ265" s="5" t="e">
        <f>'[1]Service Rank in each comparison'!X266</f>
        <v>#N/A</v>
      </c>
      <c r="AR265" s="6" t="e">
        <f>'[1]Service Rank in each comparison'!Y266</f>
        <v>#N/A</v>
      </c>
      <c r="AS265" s="7" t="e">
        <f t="shared" si="90"/>
        <v>#N/A</v>
      </c>
      <c r="AT265" s="2" t="e">
        <f>IF('[1]Service Rank in each comparison'!Z266="","",'[1]Service Rank in each comparison'!$C266)</f>
        <v>#N/A</v>
      </c>
      <c r="AU265" s="5" t="e">
        <f>'[1]Service Rank in each comparison'!Z266</f>
        <v>#N/A</v>
      </c>
      <c r="AV265" s="6" t="e">
        <f>'[1]Service Rank in each comparison'!AA266</f>
        <v>#N/A</v>
      </c>
      <c r="AW265" s="7" t="e">
        <f t="shared" si="91"/>
        <v>#N/A</v>
      </c>
      <c r="AX265" s="2" t="e">
        <f>IF('[1]Service Rank in each comparison'!AB266="","",'[1]Service Rank in each comparison'!$C266)</f>
        <v>#N/A</v>
      </c>
      <c r="AY265" s="5" t="e">
        <f>'[1]Service Rank in each comparison'!AB266</f>
        <v>#N/A</v>
      </c>
      <c r="AZ265" s="6" t="e">
        <f>'[1]Service Rank in each comparison'!AC266</f>
        <v>#N/A</v>
      </c>
      <c r="BA265" s="7" t="e">
        <f t="shared" si="92"/>
        <v>#N/A</v>
      </c>
      <c r="BB265" s="2" t="e">
        <f>IF('[1]Service Rank in each comparison'!AD266="","",'[1]Service Rank in each comparison'!$C266)</f>
        <v>#N/A</v>
      </c>
      <c r="BC265" s="5" t="e">
        <f>'[1]Service Rank in each comparison'!AD266</f>
        <v>#N/A</v>
      </c>
      <c r="BD265" s="6" t="e">
        <f>'[1]Service Rank in each comparison'!AE266</f>
        <v>#N/A</v>
      </c>
      <c r="BE265" s="7" t="e">
        <f t="shared" si="93"/>
        <v>#N/A</v>
      </c>
      <c r="BF265" s="2" t="e">
        <f>IF('[1]Service Rank in each comparison'!AF266="","",'[1]Service Rank in each comparison'!$C266)</f>
        <v>#N/A</v>
      </c>
      <c r="BG265" s="5" t="e">
        <f>'[1]Service Rank in each comparison'!AF266</f>
        <v>#N/A</v>
      </c>
      <c r="BH265" s="6" t="e">
        <f>'[1]Service Rank in each comparison'!AG266</f>
        <v>#N/A</v>
      </c>
      <c r="BI265" s="7" t="e">
        <f t="shared" si="94"/>
        <v>#N/A</v>
      </c>
      <c r="BJ265" s="2" t="e">
        <f>IF('[1]Service Rank in each comparison'!AH266="","",'[1]Service Rank in each comparison'!$C266)</f>
        <v>#N/A</v>
      </c>
      <c r="BK265" s="5" t="e">
        <f>'[1]Service Rank in each comparison'!AH266</f>
        <v>#N/A</v>
      </c>
      <c r="BL265" s="6" t="e">
        <f>'[1]Service Rank in each comparison'!AI266</f>
        <v>#N/A</v>
      </c>
      <c r="BM265" s="7" t="e">
        <f t="shared" si="95"/>
        <v>#N/A</v>
      </c>
      <c r="BN265" s="2" t="e">
        <f>IF('[1]Service Rank in each comparison'!AJ266="","",'[1]Service Rank in each comparison'!$C266)</f>
        <v>#N/A</v>
      </c>
      <c r="BO265" s="5" t="e">
        <f>'[1]Service Rank in each comparison'!AJ266</f>
        <v>#N/A</v>
      </c>
      <c r="BP265" s="6" t="e">
        <f>'[1]Service Rank in each comparison'!AK266</f>
        <v>#N/A</v>
      </c>
      <c r="BQ265" s="7" t="e">
        <f t="shared" si="96"/>
        <v>#N/A</v>
      </c>
      <c r="BR265" s="2" t="e">
        <f>IF('[1]Service Rank in each comparison'!AL266="","",'[1]Service Rank in each comparison'!$C266)</f>
        <v>#N/A</v>
      </c>
      <c r="BS265" s="5" t="e">
        <f>'[1]Service Rank in each comparison'!AL266</f>
        <v>#N/A</v>
      </c>
      <c r="BT265" s="6" t="e">
        <f>'[1]Service Rank in each comparison'!AM266</f>
        <v>#N/A</v>
      </c>
      <c r="BU265" s="7" t="e">
        <f t="shared" si="97"/>
        <v>#N/A</v>
      </c>
      <c r="BV265" s="2" t="e">
        <f>IF('[1]Service Rank in each comparison'!AN266="","",'[1]Service Rank in each comparison'!$C266)</f>
        <v>#N/A</v>
      </c>
      <c r="BW265" s="5" t="e">
        <f>'[1]Service Rank in each comparison'!AN266</f>
        <v>#N/A</v>
      </c>
      <c r="BX265" s="6" t="e">
        <f>'[1]Service Rank in each comparison'!AO266</f>
        <v>#N/A</v>
      </c>
      <c r="BY265" s="7" t="e">
        <f t="shared" si="98"/>
        <v>#N/A</v>
      </c>
      <c r="BZ265" s="2" t="e">
        <f>IF('[1]Service Rank in each comparison'!AP266="","",'[1]Service Rank in each comparison'!$C266)</f>
        <v>#N/A</v>
      </c>
      <c r="CA265" s="5" t="e">
        <f>'[1]Service Rank in each comparison'!AP266</f>
        <v>#N/A</v>
      </c>
      <c r="CB265" s="6" t="e">
        <f>'[1]Service Rank in each comparison'!AQ266</f>
        <v>#N/A</v>
      </c>
      <c r="CC265" s="7" t="e">
        <f t="shared" si="99"/>
        <v>#N/A</v>
      </c>
      <c r="CE265" s="2" t="e">
        <v>#N/A</v>
      </c>
      <c r="CF265" s="5" t="e">
        <v>#N/A</v>
      </c>
      <c r="CG265" s="6" t="e">
        <v>#N/A</v>
      </c>
      <c r="CH265" s="7" t="e">
        <v>#N/A</v>
      </c>
      <c r="CI265" s="2" t="e">
        <v>#N/A</v>
      </c>
      <c r="CJ265" s="5" t="e">
        <v>#N/A</v>
      </c>
      <c r="CK265" s="6" t="e">
        <v>#N/A</v>
      </c>
      <c r="CL265" s="7" t="e">
        <v>#N/A</v>
      </c>
      <c r="CM265" s="2" t="e">
        <v>#N/A</v>
      </c>
      <c r="CN265" s="5" t="e">
        <v>#N/A</v>
      </c>
      <c r="CO265" s="6" t="e">
        <v>#N/A</v>
      </c>
      <c r="CP265" s="7" t="e">
        <v>#N/A</v>
      </c>
      <c r="CQ265" s="2" t="e">
        <v>#N/A</v>
      </c>
      <c r="CR265" s="5" t="e">
        <v>#N/A</v>
      </c>
      <c r="CS265" s="6" t="e">
        <v>#N/A</v>
      </c>
      <c r="CT265" s="7" t="e">
        <v>#N/A</v>
      </c>
      <c r="CU265" s="2" t="e">
        <v>#N/A</v>
      </c>
      <c r="CV265" s="5" t="e">
        <v>#N/A</v>
      </c>
      <c r="CW265" s="6" t="e">
        <v>#N/A</v>
      </c>
      <c r="CX265" s="7" t="e">
        <v>#N/A</v>
      </c>
      <c r="CY265" s="2" t="e">
        <v>#N/A</v>
      </c>
      <c r="CZ265" s="5" t="e">
        <v>#N/A</v>
      </c>
      <c r="DA265" s="6" t="e">
        <v>#N/A</v>
      </c>
      <c r="DB265" s="7" t="e">
        <v>#N/A</v>
      </c>
      <c r="DC265" s="2" t="e">
        <v>#N/A</v>
      </c>
      <c r="DD265" s="5" t="e">
        <v>#N/A</v>
      </c>
      <c r="DE265" s="6" t="e">
        <v>#N/A</v>
      </c>
      <c r="DF265" s="7" t="e">
        <v>#N/A</v>
      </c>
      <c r="DG265" s="2" t="e">
        <v>#N/A</v>
      </c>
      <c r="DH265" s="5" t="e">
        <v>#N/A</v>
      </c>
      <c r="DI265" s="6" t="e">
        <v>#N/A</v>
      </c>
      <c r="DJ265" s="7" t="e">
        <v>#N/A</v>
      </c>
      <c r="DK265" s="2" t="e">
        <v>#N/A</v>
      </c>
      <c r="DL265" s="5" t="e">
        <v>#N/A</v>
      </c>
      <c r="DM265" s="6" t="e">
        <v>#N/A</v>
      </c>
      <c r="DN265" s="7" t="e">
        <v>#N/A</v>
      </c>
      <c r="DO265" s="2" t="e">
        <v>#N/A</v>
      </c>
      <c r="DP265" s="5" t="e">
        <v>#N/A</v>
      </c>
      <c r="DQ265" s="6" t="e">
        <v>#N/A</v>
      </c>
      <c r="DR265" s="7" t="e">
        <v>#N/A</v>
      </c>
      <c r="DS265" s="2" t="e">
        <v>#N/A</v>
      </c>
      <c r="DT265" s="5" t="e">
        <v>#N/A</v>
      </c>
      <c r="DU265" s="6" t="e">
        <v>#N/A</v>
      </c>
      <c r="DV265" s="7" t="e">
        <v>#N/A</v>
      </c>
      <c r="DW265" s="2" t="e">
        <v>#N/A</v>
      </c>
      <c r="DX265" s="5" t="e">
        <v>#N/A</v>
      </c>
      <c r="DY265" s="6" t="e">
        <v>#N/A</v>
      </c>
      <c r="DZ265" s="7" t="e">
        <v>#N/A</v>
      </c>
      <c r="EA265" s="2" t="e">
        <v>#N/A</v>
      </c>
      <c r="EB265" s="5" t="e">
        <v>#N/A</v>
      </c>
      <c r="EC265" s="6" t="e">
        <v>#N/A</v>
      </c>
      <c r="ED265" s="7" t="e">
        <v>#N/A</v>
      </c>
      <c r="EE265" s="2" t="e">
        <v>#N/A</v>
      </c>
      <c r="EF265" s="5" t="e">
        <v>#N/A</v>
      </c>
      <c r="EG265" s="6" t="e">
        <v>#N/A</v>
      </c>
      <c r="EH265" s="7" t="e">
        <v>#N/A</v>
      </c>
      <c r="EI265" s="2" t="e">
        <v>#N/A</v>
      </c>
      <c r="EJ265" s="5" t="e">
        <v>#N/A</v>
      </c>
      <c r="EK265" s="6" t="e">
        <v>#N/A</v>
      </c>
      <c r="EL265" s="7" t="e">
        <v>#N/A</v>
      </c>
      <c r="EM265" s="2" t="e">
        <v>#N/A</v>
      </c>
      <c r="EN265" s="5" t="e">
        <v>#N/A</v>
      </c>
      <c r="EO265" s="6" t="e">
        <v>#N/A</v>
      </c>
      <c r="EP265" s="7" t="e">
        <v>#N/A</v>
      </c>
      <c r="EQ265" s="2" t="e">
        <v>#N/A</v>
      </c>
      <c r="ER265" s="5" t="e">
        <v>#N/A</v>
      </c>
      <c r="ES265" s="6" t="e">
        <v>#N/A</v>
      </c>
      <c r="ET265" s="7" t="e">
        <v>#N/A</v>
      </c>
      <c r="EU265" s="2" t="e">
        <v>#N/A</v>
      </c>
      <c r="EV265" s="5" t="e">
        <v>#N/A</v>
      </c>
      <c r="EW265" s="6" t="e">
        <v>#N/A</v>
      </c>
      <c r="EX265" s="7" t="e">
        <v>#N/A</v>
      </c>
      <c r="EY265" s="2" t="e">
        <v>#N/A</v>
      </c>
      <c r="EZ265" s="5" t="e">
        <v>#N/A</v>
      </c>
      <c r="FA265" s="6" t="e">
        <v>#N/A</v>
      </c>
      <c r="FB265" s="7" t="e">
        <v>#N/A</v>
      </c>
      <c r="FC265" s="2" t="e">
        <v>#N/A</v>
      </c>
      <c r="FD265" s="5" t="e">
        <v>#N/A</v>
      </c>
      <c r="FE265" s="6" t="e">
        <v>#N/A</v>
      </c>
      <c r="FF265" s="7" t="e">
        <v>#N/A</v>
      </c>
    </row>
    <row r="266" spans="2:162">
      <c r="B266" s="2" t="e">
        <f>IF('[1]Service Rank in each comparison'!D267="","",'[1]Service Rank in each comparison'!$C267)</f>
        <v>#N/A</v>
      </c>
      <c r="C266" s="5" t="e">
        <f>'[1]Service Rank in each comparison'!D267</f>
        <v>#N/A</v>
      </c>
      <c r="D266" s="6" t="e">
        <f>IF('[1]Service Rank in each comparison'!E267="","",'[1]Service Rank in each comparison'!E267)</f>
        <v>#N/A</v>
      </c>
      <c r="E266" s="7" t="e">
        <f t="shared" si="80"/>
        <v>#N/A</v>
      </c>
      <c r="F266" s="2" t="e">
        <f>IF('[1]Service Rank in each comparison'!F267="","",'[1]Service Rank in each comparison'!$C267)</f>
        <v>#N/A</v>
      </c>
      <c r="G266" s="5" t="e">
        <f>'[1]Service Rank in each comparison'!F267</f>
        <v>#N/A</v>
      </c>
      <c r="H266" s="6" t="e">
        <f>'[1]Service Rank in each comparison'!G267</f>
        <v>#N/A</v>
      </c>
      <c r="I266" s="7" t="e">
        <f t="shared" si="81"/>
        <v>#N/A</v>
      </c>
      <c r="J266" s="2" t="e">
        <f>IF('[1]Service Rank in each comparison'!H267="","",'[1]Service Rank in each comparison'!$C267)</f>
        <v>#N/A</v>
      </c>
      <c r="K266" s="5" t="e">
        <f>'[1]Service Rank in each comparison'!H267</f>
        <v>#N/A</v>
      </c>
      <c r="L266" s="6" t="e">
        <f>'[1]Service Rank in each comparison'!I267</f>
        <v>#N/A</v>
      </c>
      <c r="M266" s="7" t="e">
        <f t="shared" si="82"/>
        <v>#N/A</v>
      </c>
      <c r="N266" s="2" t="e">
        <f>IF('[1]Service Rank in each comparison'!J267="","",'[1]Service Rank in each comparison'!$C267)</f>
        <v>#N/A</v>
      </c>
      <c r="O266" s="5" t="e">
        <f>'[1]Service Rank in each comparison'!J267</f>
        <v>#N/A</v>
      </c>
      <c r="P266" s="6" t="e">
        <f>'[1]Service Rank in each comparison'!K267</f>
        <v>#N/A</v>
      </c>
      <c r="Q266" s="7" t="e">
        <f t="shared" si="83"/>
        <v>#N/A</v>
      </c>
      <c r="R266" s="2" t="e">
        <f>IF('[1]Service Rank in each comparison'!L267="","",'[1]Service Rank in each comparison'!$C267)</f>
        <v>#N/A</v>
      </c>
      <c r="S266" s="5" t="e">
        <f>'[1]Service Rank in each comparison'!L267</f>
        <v>#N/A</v>
      </c>
      <c r="T266" s="6" t="e">
        <f>'[1]Service Rank in each comparison'!M267</f>
        <v>#N/A</v>
      </c>
      <c r="U266" s="7" t="e">
        <f t="shared" si="84"/>
        <v>#N/A</v>
      </c>
      <c r="V266" s="2" t="e">
        <f>IF('[1]Service Rank in each comparison'!N267="","",'[1]Service Rank in each comparison'!$C267)</f>
        <v>#N/A</v>
      </c>
      <c r="W266" s="5" t="e">
        <f>'[1]Service Rank in each comparison'!N267</f>
        <v>#N/A</v>
      </c>
      <c r="X266" s="6" t="e">
        <f>'[1]Service Rank in each comparison'!O267</f>
        <v>#N/A</v>
      </c>
      <c r="Y266" s="7" t="e">
        <f t="shared" si="85"/>
        <v>#N/A</v>
      </c>
      <c r="Z266" s="2" t="e">
        <f>IF('[1]Service Rank in each comparison'!P267="","",'[1]Service Rank in each comparison'!$C267)</f>
        <v>#N/A</v>
      </c>
      <c r="AA266" s="5" t="e">
        <f>'[1]Service Rank in each comparison'!P267</f>
        <v>#N/A</v>
      </c>
      <c r="AB266" s="6" t="e">
        <f>'[1]Service Rank in each comparison'!Q267</f>
        <v>#N/A</v>
      </c>
      <c r="AC266" s="7" t="e">
        <f t="shared" si="86"/>
        <v>#N/A</v>
      </c>
      <c r="AD266" s="2" t="e">
        <f>IF('[1]Service Rank in each comparison'!R267="","",'[1]Service Rank in each comparison'!$C267)</f>
        <v>#N/A</v>
      </c>
      <c r="AE266" s="5" t="e">
        <f>'[1]Service Rank in each comparison'!R267</f>
        <v>#N/A</v>
      </c>
      <c r="AF266" s="6" t="e">
        <f>'[1]Service Rank in each comparison'!S267</f>
        <v>#N/A</v>
      </c>
      <c r="AG266" s="7" t="e">
        <f t="shared" si="87"/>
        <v>#N/A</v>
      </c>
      <c r="AH266" s="2" t="e">
        <f>IF('[1]Service Rank in each comparison'!T267="","",'[1]Service Rank in each comparison'!$C267)</f>
        <v>#N/A</v>
      </c>
      <c r="AI266" s="5" t="e">
        <f>'[1]Service Rank in each comparison'!T267</f>
        <v>#N/A</v>
      </c>
      <c r="AJ266" s="6" t="e">
        <f>'[1]Service Rank in each comparison'!U267</f>
        <v>#N/A</v>
      </c>
      <c r="AK266" s="7" t="e">
        <f t="shared" si="88"/>
        <v>#N/A</v>
      </c>
      <c r="AL266" s="2" t="e">
        <f>IF('[1]Service Rank in each comparison'!V267="","",'[1]Service Rank in each comparison'!$C267)</f>
        <v>#N/A</v>
      </c>
      <c r="AM266" s="5" t="e">
        <f>'[1]Service Rank in each comparison'!V267</f>
        <v>#N/A</v>
      </c>
      <c r="AN266" s="6" t="e">
        <f>'[1]Service Rank in each comparison'!W267</f>
        <v>#N/A</v>
      </c>
      <c r="AO266" s="7" t="e">
        <f t="shared" si="89"/>
        <v>#N/A</v>
      </c>
      <c r="AP266" s="2" t="e">
        <f>IF('[1]Service Rank in each comparison'!X267="","",'[1]Service Rank in each comparison'!$C267)</f>
        <v>#N/A</v>
      </c>
      <c r="AQ266" s="5" t="e">
        <f>'[1]Service Rank in each comparison'!X267</f>
        <v>#N/A</v>
      </c>
      <c r="AR266" s="6" t="e">
        <f>'[1]Service Rank in each comparison'!Y267</f>
        <v>#N/A</v>
      </c>
      <c r="AS266" s="7" t="e">
        <f t="shared" si="90"/>
        <v>#N/A</v>
      </c>
      <c r="AT266" s="2" t="e">
        <f>IF('[1]Service Rank in each comparison'!Z267="","",'[1]Service Rank in each comparison'!$C267)</f>
        <v>#N/A</v>
      </c>
      <c r="AU266" s="5" t="e">
        <f>'[1]Service Rank in each comparison'!Z267</f>
        <v>#N/A</v>
      </c>
      <c r="AV266" s="6" t="e">
        <f>'[1]Service Rank in each comparison'!AA267</f>
        <v>#N/A</v>
      </c>
      <c r="AW266" s="7" t="e">
        <f t="shared" si="91"/>
        <v>#N/A</v>
      </c>
      <c r="AX266" s="2" t="e">
        <f>IF('[1]Service Rank in each comparison'!AB267="","",'[1]Service Rank in each comparison'!$C267)</f>
        <v>#N/A</v>
      </c>
      <c r="AY266" s="5" t="e">
        <f>'[1]Service Rank in each comparison'!AB267</f>
        <v>#N/A</v>
      </c>
      <c r="AZ266" s="6" t="e">
        <f>'[1]Service Rank in each comparison'!AC267</f>
        <v>#N/A</v>
      </c>
      <c r="BA266" s="7" t="e">
        <f t="shared" si="92"/>
        <v>#N/A</v>
      </c>
      <c r="BB266" s="2" t="e">
        <f>IF('[1]Service Rank in each comparison'!AD267="","",'[1]Service Rank in each comparison'!$C267)</f>
        <v>#N/A</v>
      </c>
      <c r="BC266" s="5" t="e">
        <f>'[1]Service Rank in each comparison'!AD267</f>
        <v>#N/A</v>
      </c>
      <c r="BD266" s="6" t="e">
        <f>'[1]Service Rank in each comparison'!AE267</f>
        <v>#N/A</v>
      </c>
      <c r="BE266" s="7" t="e">
        <f t="shared" si="93"/>
        <v>#N/A</v>
      </c>
      <c r="BF266" s="2" t="e">
        <f>IF('[1]Service Rank in each comparison'!AF267="","",'[1]Service Rank in each comparison'!$C267)</f>
        <v>#N/A</v>
      </c>
      <c r="BG266" s="5" t="e">
        <f>'[1]Service Rank in each comparison'!AF267</f>
        <v>#N/A</v>
      </c>
      <c r="BH266" s="6" t="e">
        <f>'[1]Service Rank in each comparison'!AG267</f>
        <v>#N/A</v>
      </c>
      <c r="BI266" s="7" t="e">
        <f t="shared" si="94"/>
        <v>#N/A</v>
      </c>
      <c r="BJ266" s="2" t="e">
        <f>IF('[1]Service Rank in each comparison'!AH267="","",'[1]Service Rank in each comparison'!$C267)</f>
        <v>#N/A</v>
      </c>
      <c r="BK266" s="5" t="e">
        <f>'[1]Service Rank in each comparison'!AH267</f>
        <v>#N/A</v>
      </c>
      <c r="BL266" s="6" t="e">
        <f>'[1]Service Rank in each comparison'!AI267</f>
        <v>#N/A</v>
      </c>
      <c r="BM266" s="7" t="e">
        <f t="shared" si="95"/>
        <v>#N/A</v>
      </c>
      <c r="BN266" s="2" t="e">
        <f>IF('[1]Service Rank in each comparison'!AJ267="","",'[1]Service Rank in each comparison'!$C267)</f>
        <v>#N/A</v>
      </c>
      <c r="BO266" s="5" t="e">
        <f>'[1]Service Rank in each comparison'!AJ267</f>
        <v>#N/A</v>
      </c>
      <c r="BP266" s="6" t="e">
        <f>'[1]Service Rank in each comparison'!AK267</f>
        <v>#N/A</v>
      </c>
      <c r="BQ266" s="7" t="e">
        <f t="shared" si="96"/>
        <v>#N/A</v>
      </c>
      <c r="BR266" s="2" t="e">
        <f>IF('[1]Service Rank in each comparison'!AL267="","",'[1]Service Rank in each comparison'!$C267)</f>
        <v>#N/A</v>
      </c>
      <c r="BS266" s="5" t="e">
        <f>'[1]Service Rank in each comparison'!AL267</f>
        <v>#N/A</v>
      </c>
      <c r="BT266" s="6" t="e">
        <f>'[1]Service Rank in each comparison'!AM267</f>
        <v>#N/A</v>
      </c>
      <c r="BU266" s="7" t="e">
        <f t="shared" si="97"/>
        <v>#N/A</v>
      </c>
      <c r="BV266" s="2" t="e">
        <f>IF('[1]Service Rank in each comparison'!AN267="","",'[1]Service Rank in each comparison'!$C267)</f>
        <v>#N/A</v>
      </c>
      <c r="BW266" s="5" t="e">
        <f>'[1]Service Rank in each comparison'!AN267</f>
        <v>#N/A</v>
      </c>
      <c r="BX266" s="6" t="e">
        <f>'[1]Service Rank in each comparison'!AO267</f>
        <v>#N/A</v>
      </c>
      <c r="BY266" s="7" t="e">
        <f t="shared" si="98"/>
        <v>#N/A</v>
      </c>
      <c r="BZ266" s="2" t="e">
        <f>IF('[1]Service Rank in each comparison'!AP267="","",'[1]Service Rank in each comparison'!$C267)</f>
        <v>#N/A</v>
      </c>
      <c r="CA266" s="5" t="e">
        <f>'[1]Service Rank in each comparison'!AP267</f>
        <v>#N/A</v>
      </c>
      <c r="CB266" s="6" t="e">
        <f>'[1]Service Rank in each comparison'!AQ267</f>
        <v>#N/A</v>
      </c>
      <c r="CC266" s="7" t="e">
        <f t="shared" si="99"/>
        <v>#N/A</v>
      </c>
      <c r="CE266" s="2" t="e">
        <v>#N/A</v>
      </c>
      <c r="CF266" s="5" t="e">
        <v>#N/A</v>
      </c>
      <c r="CG266" s="6" t="e">
        <v>#N/A</v>
      </c>
      <c r="CH266" s="7" t="e">
        <v>#N/A</v>
      </c>
      <c r="CI266" s="2" t="e">
        <v>#N/A</v>
      </c>
      <c r="CJ266" s="5" t="e">
        <v>#N/A</v>
      </c>
      <c r="CK266" s="6" t="e">
        <v>#N/A</v>
      </c>
      <c r="CL266" s="7" t="e">
        <v>#N/A</v>
      </c>
      <c r="CM266" s="2" t="e">
        <v>#N/A</v>
      </c>
      <c r="CN266" s="5" t="e">
        <v>#N/A</v>
      </c>
      <c r="CO266" s="6" t="e">
        <v>#N/A</v>
      </c>
      <c r="CP266" s="7" t="e">
        <v>#N/A</v>
      </c>
      <c r="CQ266" s="2" t="e">
        <v>#N/A</v>
      </c>
      <c r="CR266" s="5" t="e">
        <v>#N/A</v>
      </c>
      <c r="CS266" s="6" t="e">
        <v>#N/A</v>
      </c>
      <c r="CT266" s="7" t="e">
        <v>#N/A</v>
      </c>
      <c r="CU266" s="2" t="e">
        <v>#N/A</v>
      </c>
      <c r="CV266" s="5" t="e">
        <v>#N/A</v>
      </c>
      <c r="CW266" s="6" t="e">
        <v>#N/A</v>
      </c>
      <c r="CX266" s="7" t="e">
        <v>#N/A</v>
      </c>
      <c r="CY266" s="2" t="e">
        <v>#N/A</v>
      </c>
      <c r="CZ266" s="5" t="e">
        <v>#N/A</v>
      </c>
      <c r="DA266" s="6" t="e">
        <v>#N/A</v>
      </c>
      <c r="DB266" s="7" t="e">
        <v>#N/A</v>
      </c>
      <c r="DC266" s="2" t="e">
        <v>#N/A</v>
      </c>
      <c r="DD266" s="5" t="e">
        <v>#N/A</v>
      </c>
      <c r="DE266" s="6" t="e">
        <v>#N/A</v>
      </c>
      <c r="DF266" s="7" t="e">
        <v>#N/A</v>
      </c>
      <c r="DG266" s="2" t="e">
        <v>#N/A</v>
      </c>
      <c r="DH266" s="5" t="e">
        <v>#N/A</v>
      </c>
      <c r="DI266" s="6" t="e">
        <v>#N/A</v>
      </c>
      <c r="DJ266" s="7" t="e">
        <v>#N/A</v>
      </c>
      <c r="DK266" s="2" t="e">
        <v>#N/A</v>
      </c>
      <c r="DL266" s="5" t="e">
        <v>#N/A</v>
      </c>
      <c r="DM266" s="6" t="e">
        <v>#N/A</v>
      </c>
      <c r="DN266" s="7" t="e">
        <v>#N/A</v>
      </c>
      <c r="DO266" s="2" t="e">
        <v>#N/A</v>
      </c>
      <c r="DP266" s="5" t="e">
        <v>#N/A</v>
      </c>
      <c r="DQ266" s="6" t="e">
        <v>#N/A</v>
      </c>
      <c r="DR266" s="7" t="e">
        <v>#N/A</v>
      </c>
      <c r="DS266" s="2" t="e">
        <v>#N/A</v>
      </c>
      <c r="DT266" s="5" t="e">
        <v>#N/A</v>
      </c>
      <c r="DU266" s="6" t="e">
        <v>#N/A</v>
      </c>
      <c r="DV266" s="7" t="e">
        <v>#N/A</v>
      </c>
      <c r="DW266" s="2" t="e">
        <v>#N/A</v>
      </c>
      <c r="DX266" s="5" t="e">
        <v>#N/A</v>
      </c>
      <c r="DY266" s="6" t="e">
        <v>#N/A</v>
      </c>
      <c r="DZ266" s="7" t="e">
        <v>#N/A</v>
      </c>
      <c r="EA266" s="2" t="e">
        <v>#N/A</v>
      </c>
      <c r="EB266" s="5" t="e">
        <v>#N/A</v>
      </c>
      <c r="EC266" s="6" t="e">
        <v>#N/A</v>
      </c>
      <c r="ED266" s="7" t="e">
        <v>#N/A</v>
      </c>
      <c r="EE266" s="2" t="e">
        <v>#N/A</v>
      </c>
      <c r="EF266" s="5" t="e">
        <v>#N/A</v>
      </c>
      <c r="EG266" s="6" t="e">
        <v>#N/A</v>
      </c>
      <c r="EH266" s="7" t="e">
        <v>#N/A</v>
      </c>
      <c r="EI266" s="2" t="e">
        <v>#N/A</v>
      </c>
      <c r="EJ266" s="5" t="e">
        <v>#N/A</v>
      </c>
      <c r="EK266" s="6" t="e">
        <v>#N/A</v>
      </c>
      <c r="EL266" s="7" t="e">
        <v>#N/A</v>
      </c>
      <c r="EM266" s="2" t="e">
        <v>#N/A</v>
      </c>
      <c r="EN266" s="5" t="e">
        <v>#N/A</v>
      </c>
      <c r="EO266" s="6" t="e">
        <v>#N/A</v>
      </c>
      <c r="EP266" s="7" t="e">
        <v>#N/A</v>
      </c>
      <c r="EQ266" s="2" t="e">
        <v>#N/A</v>
      </c>
      <c r="ER266" s="5" t="e">
        <v>#N/A</v>
      </c>
      <c r="ES266" s="6" t="e">
        <v>#N/A</v>
      </c>
      <c r="ET266" s="7" t="e">
        <v>#N/A</v>
      </c>
      <c r="EU266" s="2" t="e">
        <v>#N/A</v>
      </c>
      <c r="EV266" s="5" t="e">
        <v>#N/A</v>
      </c>
      <c r="EW266" s="6" t="e">
        <v>#N/A</v>
      </c>
      <c r="EX266" s="7" t="e">
        <v>#N/A</v>
      </c>
      <c r="EY266" s="2" t="e">
        <v>#N/A</v>
      </c>
      <c r="EZ266" s="5" t="e">
        <v>#N/A</v>
      </c>
      <c r="FA266" s="6" t="e">
        <v>#N/A</v>
      </c>
      <c r="FB266" s="7" t="e">
        <v>#N/A</v>
      </c>
      <c r="FC266" s="2" t="e">
        <v>#N/A</v>
      </c>
      <c r="FD266" s="5" t="e">
        <v>#N/A</v>
      </c>
      <c r="FE266" s="6" t="e">
        <v>#N/A</v>
      </c>
      <c r="FF266" s="7" t="e">
        <v>#N/A</v>
      </c>
    </row>
    <row r="267" spans="2:162">
      <c r="B267" s="2" t="e">
        <f>IF('[1]Service Rank in each comparison'!D268="","",'[1]Service Rank in each comparison'!$C268)</f>
        <v>#N/A</v>
      </c>
      <c r="C267" s="5" t="e">
        <f>'[1]Service Rank in each comparison'!D268</f>
        <v>#N/A</v>
      </c>
      <c r="D267" s="6" t="e">
        <f>IF('[1]Service Rank in each comparison'!E268="","",'[1]Service Rank in each comparison'!E268)</f>
        <v>#N/A</v>
      </c>
      <c r="E267" s="7" t="e">
        <f t="shared" si="80"/>
        <v>#N/A</v>
      </c>
      <c r="F267" s="2" t="e">
        <f>IF('[1]Service Rank in each comparison'!F268="","",'[1]Service Rank in each comparison'!$C268)</f>
        <v>#N/A</v>
      </c>
      <c r="G267" s="5" t="e">
        <f>'[1]Service Rank in each comparison'!F268</f>
        <v>#N/A</v>
      </c>
      <c r="H267" s="6" t="e">
        <f>'[1]Service Rank in each comparison'!G268</f>
        <v>#N/A</v>
      </c>
      <c r="I267" s="7" t="e">
        <f t="shared" si="81"/>
        <v>#N/A</v>
      </c>
      <c r="J267" s="2" t="e">
        <f>IF('[1]Service Rank in each comparison'!H268="","",'[1]Service Rank in each comparison'!$C268)</f>
        <v>#N/A</v>
      </c>
      <c r="K267" s="5" t="e">
        <f>'[1]Service Rank in each comparison'!H268</f>
        <v>#N/A</v>
      </c>
      <c r="L267" s="6" t="e">
        <f>'[1]Service Rank in each comparison'!I268</f>
        <v>#N/A</v>
      </c>
      <c r="M267" s="7" t="e">
        <f t="shared" si="82"/>
        <v>#N/A</v>
      </c>
      <c r="N267" s="2" t="e">
        <f>IF('[1]Service Rank in each comparison'!J268="","",'[1]Service Rank in each comparison'!$C268)</f>
        <v>#N/A</v>
      </c>
      <c r="O267" s="5" t="e">
        <f>'[1]Service Rank in each comparison'!J268</f>
        <v>#N/A</v>
      </c>
      <c r="P267" s="6" t="e">
        <f>'[1]Service Rank in each comparison'!K268</f>
        <v>#N/A</v>
      </c>
      <c r="Q267" s="7" t="e">
        <f t="shared" si="83"/>
        <v>#N/A</v>
      </c>
      <c r="R267" s="2" t="e">
        <f>IF('[1]Service Rank in each comparison'!L268="","",'[1]Service Rank in each comparison'!$C268)</f>
        <v>#N/A</v>
      </c>
      <c r="S267" s="5" t="e">
        <f>'[1]Service Rank in each comparison'!L268</f>
        <v>#N/A</v>
      </c>
      <c r="T267" s="6" t="e">
        <f>'[1]Service Rank in each comparison'!M268</f>
        <v>#N/A</v>
      </c>
      <c r="U267" s="7" t="e">
        <f t="shared" si="84"/>
        <v>#N/A</v>
      </c>
      <c r="V267" s="2" t="e">
        <f>IF('[1]Service Rank in each comparison'!N268="","",'[1]Service Rank in each comparison'!$C268)</f>
        <v>#N/A</v>
      </c>
      <c r="W267" s="5" t="e">
        <f>'[1]Service Rank in each comparison'!N268</f>
        <v>#N/A</v>
      </c>
      <c r="X267" s="6" t="e">
        <f>'[1]Service Rank in each comparison'!O268</f>
        <v>#N/A</v>
      </c>
      <c r="Y267" s="7" t="e">
        <f t="shared" si="85"/>
        <v>#N/A</v>
      </c>
      <c r="Z267" s="2" t="e">
        <f>IF('[1]Service Rank in each comparison'!P268="","",'[1]Service Rank in each comparison'!$C268)</f>
        <v>#N/A</v>
      </c>
      <c r="AA267" s="5" t="e">
        <f>'[1]Service Rank in each comparison'!P268</f>
        <v>#N/A</v>
      </c>
      <c r="AB267" s="6" t="e">
        <f>'[1]Service Rank in each comparison'!Q268</f>
        <v>#N/A</v>
      </c>
      <c r="AC267" s="7" t="e">
        <f t="shared" si="86"/>
        <v>#N/A</v>
      </c>
      <c r="AD267" s="2" t="e">
        <f>IF('[1]Service Rank in each comparison'!R268="","",'[1]Service Rank in each comparison'!$C268)</f>
        <v>#N/A</v>
      </c>
      <c r="AE267" s="5" t="e">
        <f>'[1]Service Rank in each comparison'!R268</f>
        <v>#N/A</v>
      </c>
      <c r="AF267" s="6" t="e">
        <f>'[1]Service Rank in each comparison'!S268</f>
        <v>#N/A</v>
      </c>
      <c r="AG267" s="7" t="e">
        <f t="shared" si="87"/>
        <v>#N/A</v>
      </c>
      <c r="AH267" s="2" t="e">
        <f>IF('[1]Service Rank in each comparison'!T268="","",'[1]Service Rank in each comparison'!$C268)</f>
        <v>#N/A</v>
      </c>
      <c r="AI267" s="5" t="e">
        <f>'[1]Service Rank in each comparison'!T268</f>
        <v>#N/A</v>
      </c>
      <c r="AJ267" s="6" t="e">
        <f>'[1]Service Rank in each comparison'!U268</f>
        <v>#N/A</v>
      </c>
      <c r="AK267" s="7" t="e">
        <f t="shared" si="88"/>
        <v>#N/A</v>
      </c>
      <c r="AL267" s="2" t="e">
        <f>IF('[1]Service Rank in each comparison'!V268="","",'[1]Service Rank in each comparison'!$C268)</f>
        <v>#N/A</v>
      </c>
      <c r="AM267" s="5" t="e">
        <f>'[1]Service Rank in each comparison'!V268</f>
        <v>#N/A</v>
      </c>
      <c r="AN267" s="6" t="e">
        <f>'[1]Service Rank in each comparison'!W268</f>
        <v>#N/A</v>
      </c>
      <c r="AO267" s="7" t="e">
        <f t="shared" si="89"/>
        <v>#N/A</v>
      </c>
      <c r="AP267" s="2" t="e">
        <f>IF('[1]Service Rank in each comparison'!X268="","",'[1]Service Rank in each comparison'!$C268)</f>
        <v>#N/A</v>
      </c>
      <c r="AQ267" s="5" t="e">
        <f>'[1]Service Rank in each comparison'!X268</f>
        <v>#N/A</v>
      </c>
      <c r="AR267" s="6" t="e">
        <f>'[1]Service Rank in each comparison'!Y268</f>
        <v>#N/A</v>
      </c>
      <c r="AS267" s="7" t="e">
        <f t="shared" si="90"/>
        <v>#N/A</v>
      </c>
      <c r="AT267" s="2" t="e">
        <f>IF('[1]Service Rank in each comparison'!Z268="","",'[1]Service Rank in each comparison'!$C268)</f>
        <v>#N/A</v>
      </c>
      <c r="AU267" s="5" t="e">
        <f>'[1]Service Rank in each comparison'!Z268</f>
        <v>#N/A</v>
      </c>
      <c r="AV267" s="6" t="e">
        <f>'[1]Service Rank in each comparison'!AA268</f>
        <v>#N/A</v>
      </c>
      <c r="AW267" s="7" t="e">
        <f t="shared" si="91"/>
        <v>#N/A</v>
      </c>
      <c r="AX267" s="2" t="e">
        <f>IF('[1]Service Rank in each comparison'!AB268="","",'[1]Service Rank in each comparison'!$C268)</f>
        <v>#N/A</v>
      </c>
      <c r="AY267" s="5" t="e">
        <f>'[1]Service Rank in each comparison'!AB268</f>
        <v>#N/A</v>
      </c>
      <c r="AZ267" s="6" t="e">
        <f>'[1]Service Rank in each comparison'!AC268</f>
        <v>#N/A</v>
      </c>
      <c r="BA267" s="7" t="e">
        <f t="shared" si="92"/>
        <v>#N/A</v>
      </c>
      <c r="BB267" s="2" t="e">
        <f>IF('[1]Service Rank in each comparison'!AD268="","",'[1]Service Rank in each comparison'!$C268)</f>
        <v>#N/A</v>
      </c>
      <c r="BC267" s="5" t="e">
        <f>'[1]Service Rank in each comparison'!AD268</f>
        <v>#N/A</v>
      </c>
      <c r="BD267" s="6" t="e">
        <f>'[1]Service Rank in each comparison'!AE268</f>
        <v>#N/A</v>
      </c>
      <c r="BE267" s="7" t="e">
        <f t="shared" si="93"/>
        <v>#N/A</v>
      </c>
      <c r="BF267" s="2" t="e">
        <f>IF('[1]Service Rank in each comparison'!AF268="","",'[1]Service Rank in each comparison'!$C268)</f>
        <v>#N/A</v>
      </c>
      <c r="BG267" s="5" t="e">
        <f>'[1]Service Rank in each comparison'!AF268</f>
        <v>#N/A</v>
      </c>
      <c r="BH267" s="6" t="e">
        <f>'[1]Service Rank in each comparison'!AG268</f>
        <v>#N/A</v>
      </c>
      <c r="BI267" s="7" t="e">
        <f t="shared" si="94"/>
        <v>#N/A</v>
      </c>
      <c r="BJ267" s="2" t="e">
        <f>IF('[1]Service Rank in each comparison'!AH268="","",'[1]Service Rank in each comparison'!$C268)</f>
        <v>#N/A</v>
      </c>
      <c r="BK267" s="5" t="e">
        <f>'[1]Service Rank in each comparison'!AH268</f>
        <v>#N/A</v>
      </c>
      <c r="BL267" s="6" t="e">
        <f>'[1]Service Rank in each comparison'!AI268</f>
        <v>#N/A</v>
      </c>
      <c r="BM267" s="7" t="e">
        <f t="shared" si="95"/>
        <v>#N/A</v>
      </c>
      <c r="BN267" s="2" t="e">
        <f>IF('[1]Service Rank in each comparison'!AJ268="","",'[1]Service Rank in each comparison'!$C268)</f>
        <v>#N/A</v>
      </c>
      <c r="BO267" s="5" t="e">
        <f>'[1]Service Rank in each comparison'!AJ268</f>
        <v>#N/A</v>
      </c>
      <c r="BP267" s="6" t="e">
        <f>'[1]Service Rank in each comparison'!AK268</f>
        <v>#N/A</v>
      </c>
      <c r="BQ267" s="7" t="e">
        <f t="shared" si="96"/>
        <v>#N/A</v>
      </c>
      <c r="BR267" s="2" t="e">
        <f>IF('[1]Service Rank in each comparison'!AL268="","",'[1]Service Rank in each comparison'!$C268)</f>
        <v>#N/A</v>
      </c>
      <c r="BS267" s="5" t="e">
        <f>'[1]Service Rank in each comparison'!AL268</f>
        <v>#N/A</v>
      </c>
      <c r="BT267" s="6" t="e">
        <f>'[1]Service Rank in each comparison'!AM268</f>
        <v>#N/A</v>
      </c>
      <c r="BU267" s="7" t="e">
        <f t="shared" si="97"/>
        <v>#N/A</v>
      </c>
      <c r="BV267" s="2" t="e">
        <f>IF('[1]Service Rank in each comparison'!AN268="","",'[1]Service Rank in each comparison'!$C268)</f>
        <v>#N/A</v>
      </c>
      <c r="BW267" s="5" t="e">
        <f>'[1]Service Rank in each comparison'!AN268</f>
        <v>#N/A</v>
      </c>
      <c r="BX267" s="6" t="e">
        <f>'[1]Service Rank in each comparison'!AO268</f>
        <v>#N/A</v>
      </c>
      <c r="BY267" s="7" t="e">
        <f t="shared" si="98"/>
        <v>#N/A</v>
      </c>
      <c r="BZ267" s="2" t="e">
        <f>IF('[1]Service Rank in each comparison'!AP268="","",'[1]Service Rank in each comparison'!$C268)</f>
        <v>#N/A</v>
      </c>
      <c r="CA267" s="5" t="e">
        <f>'[1]Service Rank in each comparison'!AP268</f>
        <v>#N/A</v>
      </c>
      <c r="CB267" s="6" t="e">
        <f>'[1]Service Rank in each comparison'!AQ268</f>
        <v>#N/A</v>
      </c>
      <c r="CC267" s="7" t="e">
        <f t="shared" si="99"/>
        <v>#N/A</v>
      </c>
      <c r="CE267" s="2" t="e">
        <v>#N/A</v>
      </c>
      <c r="CF267" s="5" t="e">
        <v>#N/A</v>
      </c>
      <c r="CG267" s="6" t="e">
        <v>#N/A</v>
      </c>
      <c r="CH267" s="7" t="e">
        <v>#N/A</v>
      </c>
      <c r="CI267" s="2" t="e">
        <v>#N/A</v>
      </c>
      <c r="CJ267" s="5" t="e">
        <v>#N/A</v>
      </c>
      <c r="CK267" s="6" t="e">
        <v>#N/A</v>
      </c>
      <c r="CL267" s="7" t="e">
        <v>#N/A</v>
      </c>
      <c r="CM267" s="2" t="e">
        <v>#N/A</v>
      </c>
      <c r="CN267" s="5" t="e">
        <v>#N/A</v>
      </c>
      <c r="CO267" s="6" t="e">
        <v>#N/A</v>
      </c>
      <c r="CP267" s="7" t="e">
        <v>#N/A</v>
      </c>
      <c r="CQ267" s="2" t="e">
        <v>#N/A</v>
      </c>
      <c r="CR267" s="5" t="e">
        <v>#N/A</v>
      </c>
      <c r="CS267" s="6" t="e">
        <v>#N/A</v>
      </c>
      <c r="CT267" s="7" t="e">
        <v>#N/A</v>
      </c>
      <c r="CU267" s="2" t="e">
        <v>#N/A</v>
      </c>
      <c r="CV267" s="5" t="e">
        <v>#N/A</v>
      </c>
      <c r="CW267" s="6" t="e">
        <v>#N/A</v>
      </c>
      <c r="CX267" s="7" t="e">
        <v>#N/A</v>
      </c>
      <c r="CY267" s="2" t="e">
        <v>#N/A</v>
      </c>
      <c r="CZ267" s="5" t="e">
        <v>#N/A</v>
      </c>
      <c r="DA267" s="6" t="e">
        <v>#N/A</v>
      </c>
      <c r="DB267" s="7" t="e">
        <v>#N/A</v>
      </c>
      <c r="DC267" s="2" t="e">
        <v>#N/A</v>
      </c>
      <c r="DD267" s="5" t="e">
        <v>#N/A</v>
      </c>
      <c r="DE267" s="6" t="e">
        <v>#N/A</v>
      </c>
      <c r="DF267" s="7" t="e">
        <v>#N/A</v>
      </c>
      <c r="DG267" s="2" t="e">
        <v>#N/A</v>
      </c>
      <c r="DH267" s="5" t="e">
        <v>#N/A</v>
      </c>
      <c r="DI267" s="6" t="e">
        <v>#N/A</v>
      </c>
      <c r="DJ267" s="7" t="e">
        <v>#N/A</v>
      </c>
      <c r="DK267" s="2" t="e">
        <v>#N/A</v>
      </c>
      <c r="DL267" s="5" t="e">
        <v>#N/A</v>
      </c>
      <c r="DM267" s="6" t="e">
        <v>#N/A</v>
      </c>
      <c r="DN267" s="7" t="e">
        <v>#N/A</v>
      </c>
      <c r="DO267" s="2" t="e">
        <v>#N/A</v>
      </c>
      <c r="DP267" s="5" t="e">
        <v>#N/A</v>
      </c>
      <c r="DQ267" s="6" t="e">
        <v>#N/A</v>
      </c>
      <c r="DR267" s="7" t="e">
        <v>#N/A</v>
      </c>
      <c r="DS267" s="2" t="e">
        <v>#N/A</v>
      </c>
      <c r="DT267" s="5" t="e">
        <v>#N/A</v>
      </c>
      <c r="DU267" s="6" t="e">
        <v>#N/A</v>
      </c>
      <c r="DV267" s="7" t="e">
        <v>#N/A</v>
      </c>
      <c r="DW267" s="2" t="e">
        <v>#N/A</v>
      </c>
      <c r="DX267" s="5" t="e">
        <v>#N/A</v>
      </c>
      <c r="DY267" s="6" t="e">
        <v>#N/A</v>
      </c>
      <c r="DZ267" s="7" t="e">
        <v>#N/A</v>
      </c>
      <c r="EA267" s="2" t="e">
        <v>#N/A</v>
      </c>
      <c r="EB267" s="5" t="e">
        <v>#N/A</v>
      </c>
      <c r="EC267" s="6" t="e">
        <v>#N/A</v>
      </c>
      <c r="ED267" s="7" t="e">
        <v>#N/A</v>
      </c>
      <c r="EE267" s="2" t="e">
        <v>#N/A</v>
      </c>
      <c r="EF267" s="5" t="e">
        <v>#N/A</v>
      </c>
      <c r="EG267" s="6" t="e">
        <v>#N/A</v>
      </c>
      <c r="EH267" s="7" t="e">
        <v>#N/A</v>
      </c>
      <c r="EI267" s="2" t="e">
        <v>#N/A</v>
      </c>
      <c r="EJ267" s="5" t="e">
        <v>#N/A</v>
      </c>
      <c r="EK267" s="6" t="e">
        <v>#N/A</v>
      </c>
      <c r="EL267" s="7" t="e">
        <v>#N/A</v>
      </c>
      <c r="EM267" s="2" t="e">
        <v>#N/A</v>
      </c>
      <c r="EN267" s="5" t="e">
        <v>#N/A</v>
      </c>
      <c r="EO267" s="6" t="e">
        <v>#N/A</v>
      </c>
      <c r="EP267" s="7" t="e">
        <v>#N/A</v>
      </c>
      <c r="EQ267" s="2" t="e">
        <v>#N/A</v>
      </c>
      <c r="ER267" s="5" t="e">
        <v>#N/A</v>
      </c>
      <c r="ES267" s="6" t="e">
        <v>#N/A</v>
      </c>
      <c r="ET267" s="7" t="e">
        <v>#N/A</v>
      </c>
      <c r="EU267" s="2" t="e">
        <v>#N/A</v>
      </c>
      <c r="EV267" s="5" t="e">
        <v>#N/A</v>
      </c>
      <c r="EW267" s="6" t="e">
        <v>#N/A</v>
      </c>
      <c r="EX267" s="7" t="e">
        <v>#N/A</v>
      </c>
      <c r="EY267" s="2" t="e">
        <v>#N/A</v>
      </c>
      <c r="EZ267" s="5" t="e">
        <v>#N/A</v>
      </c>
      <c r="FA267" s="6" t="e">
        <v>#N/A</v>
      </c>
      <c r="FB267" s="7" t="e">
        <v>#N/A</v>
      </c>
      <c r="FC267" s="2" t="e">
        <v>#N/A</v>
      </c>
      <c r="FD267" s="5" t="e">
        <v>#N/A</v>
      </c>
      <c r="FE267" s="6" t="e">
        <v>#N/A</v>
      </c>
      <c r="FF267" s="7" t="e">
        <v>#N/A</v>
      </c>
    </row>
    <row r="268" spans="2:162">
      <c r="B268" s="2" t="e">
        <f>IF('[1]Service Rank in each comparison'!D269="","",'[1]Service Rank in each comparison'!$C269)</f>
        <v>#N/A</v>
      </c>
      <c r="C268" s="5" t="e">
        <f>'[1]Service Rank in each comparison'!D269</f>
        <v>#N/A</v>
      </c>
      <c r="D268" s="6" t="e">
        <f>IF('[1]Service Rank in each comparison'!E269="","",'[1]Service Rank in each comparison'!E269)</f>
        <v>#N/A</v>
      </c>
      <c r="E268" s="7" t="e">
        <f t="shared" si="80"/>
        <v>#N/A</v>
      </c>
      <c r="F268" s="2" t="e">
        <f>IF('[1]Service Rank in each comparison'!F269="","",'[1]Service Rank in each comparison'!$C269)</f>
        <v>#N/A</v>
      </c>
      <c r="G268" s="5" t="e">
        <f>'[1]Service Rank in each comparison'!F269</f>
        <v>#N/A</v>
      </c>
      <c r="H268" s="6" t="e">
        <f>'[1]Service Rank in each comparison'!G269</f>
        <v>#N/A</v>
      </c>
      <c r="I268" s="7" t="e">
        <f t="shared" si="81"/>
        <v>#N/A</v>
      </c>
      <c r="J268" s="2" t="e">
        <f>IF('[1]Service Rank in each comparison'!H269="","",'[1]Service Rank in each comparison'!$C269)</f>
        <v>#N/A</v>
      </c>
      <c r="K268" s="5" t="e">
        <f>'[1]Service Rank in each comparison'!H269</f>
        <v>#N/A</v>
      </c>
      <c r="L268" s="6" t="e">
        <f>'[1]Service Rank in each comparison'!I269</f>
        <v>#N/A</v>
      </c>
      <c r="M268" s="7" t="e">
        <f t="shared" si="82"/>
        <v>#N/A</v>
      </c>
      <c r="N268" s="2" t="e">
        <f>IF('[1]Service Rank in each comparison'!J269="","",'[1]Service Rank in each comparison'!$C269)</f>
        <v>#N/A</v>
      </c>
      <c r="O268" s="5" t="e">
        <f>'[1]Service Rank in each comparison'!J269</f>
        <v>#N/A</v>
      </c>
      <c r="P268" s="6" t="e">
        <f>'[1]Service Rank in each comparison'!K269</f>
        <v>#N/A</v>
      </c>
      <c r="Q268" s="7" t="e">
        <f t="shared" si="83"/>
        <v>#N/A</v>
      </c>
      <c r="R268" s="2" t="e">
        <f>IF('[1]Service Rank in each comparison'!L269="","",'[1]Service Rank in each comparison'!$C269)</f>
        <v>#N/A</v>
      </c>
      <c r="S268" s="5" t="e">
        <f>'[1]Service Rank in each comparison'!L269</f>
        <v>#N/A</v>
      </c>
      <c r="T268" s="6" t="e">
        <f>'[1]Service Rank in each comparison'!M269</f>
        <v>#N/A</v>
      </c>
      <c r="U268" s="7" t="e">
        <f t="shared" si="84"/>
        <v>#N/A</v>
      </c>
      <c r="V268" s="2" t="e">
        <f>IF('[1]Service Rank in each comparison'!N269="","",'[1]Service Rank in each comparison'!$C269)</f>
        <v>#N/A</v>
      </c>
      <c r="W268" s="5" t="e">
        <f>'[1]Service Rank in each comparison'!N269</f>
        <v>#N/A</v>
      </c>
      <c r="X268" s="6" t="e">
        <f>'[1]Service Rank in each comparison'!O269</f>
        <v>#N/A</v>
      </c>
      <c r="Y268" s="7" t="e">
        <f t="shared" si="85"/>
        <v>#N/A</v>
      </c>
      <c r="Z268" s="2" t="e">
        <f>IF('[1]Service Rank in each comparison'!P269="","",'[1]Service Rank in each comparison'!$C269)</f>
        <v>#N/A</v>
      </c>
      <c r="AA268" s="5" t="e">
        <f>'[1]Service Rank in each comparison'!P269</f>
        <v>#N/A</v>
      </c>
      <c r="AB268" s="6" t="e">
        <f>'[1]Service Rank in each comparison'!Q269</f>
        <v>#N/A</v>
      </c>
      <c r="AC268" s="7" t="e">
        <f t="shared" si="86"/>
        <v>#N/A</v>
      </c>
      <c r="AD268" s="2" t="e">
        <f>IF('[1]Service Rank in each comparison'!R269="","",'[1]Service Rank in each comparison'!$C269)</f>
        <v>#N/A</v>
      </c>
      <c r="AE268" s="5" t="e">
        <f>'[1]Service Rank in each comparison'!R269</f>
        <v>#N/A</v>
      </c>
      <c r="AF268" s="6" t="e">
        <f>'[1]Service Rank in each comparison'!S269</f>
        <v>#N/A</v>
      </c>
      <c r="AG268" s="7" t="e">
        <f t="shared" si="87"/>
        <v>#N/A</v>
      </c>
      <c r="AH268" s="2" t="e">
        <f>IF('[1]Service Rank in each comparison'!T269="","",'[1]Service Rank in each comparison'!$C269)</f>
        <v>#N/A</v>
      </c>
      <c r="AI268" s="5" t="e">
        <f>'[1]Service Rank in each comparison'!T269</f>
        <v>#N/A</v>
      </c>
      <c r="AJ268" s="6" t="e">
        <f>'[1]Service Rank in each comparison'!U269</f>
        <v>#N/A</v>
      </c>
      <c r="AK268" s="7" t="e">
        <f t="shared" si="88"/>
        <v>#N/A</v>
      </c>
      <c r="AL268" s="2" t="e">
        <f>IF('[1]Service Rank in each comparison'!V269="","",'[1]Service Rank in each comparison'!$C269)</f>
        <v>#N/A</v>
      </c>
      <c r="AM268" s="5" t="e">
        <f>'[1]Service Rank in each comparison'!V269</f>
        <v>#N/A</v>
      </c>
      <c r="AN268" s="6" t="e">
        <f>'[1]Service Rank in each comparison'!W269</f>
        <v>#N/A</v>
      </c>
      <c r="AO268" s="7" t="e">
        <f t="shared" si="89"/>
        <v>#N/A</v>
      </c>
      <c r="AP268" s="2" t="e">
        <f>IF('[1]Service Rank in each comparison'!X269="","",'[1]Service Rank in each comparison'!$C269)</f>
        <v>#N/A</v>
      </c>
      <c r="AQ268" s="5" t="e">
        <f>'[1]Service Rank in each comparison'!X269</f>
        <v>#N/A</v>
      </c>
      <c r="AR268" s="6" t="e">
        <f>'[1]Service Rank in each comparison'!Y269</f>
        <v>#N/A</v>
      </c>
      <c r="AS268" s="7" t="e">
        <f t="shared" si="90"/>
        <v>#N/A</v>
      </c>
      <c r="AT268" s="2" t="e">
        <f>IF('[1]Service Rank in each comparison'!Z269="","",'[1]Service Rank in each comparison'!$C269)</f>
        <v>#N/A</v>
      </c>
      <c r="AU268" s="5" t="e">
        <f>'[1]Service Rank in each comparison'!Z269</f>
        <v>#N/A</v>
      </c>
      <c r="AV268" s="6" t="e">
        <f>'[1]Service Rank in each comparison'!AA269</f>
        <v>#N/A</v>
      </c>
      <c r="AW268" s="7" t="e">
        <f t="shared" si="91"/>
        <v>#N/A</v>
      </c>
      <c r="AX268" s="2" t="e">
        <f>IF('[1]Service Rank in each comparison'!AB269="","",'[1]Service Rank in each comparison'!$C269)</f>
        <v>#N/A</v>
      </c>
      <c r="AY268" s="5" t="e">
        <f>'[1]Service Rank in each comparison'!AB269</f>
        <v>#N/A</v>
      </c>
      <c r="AZ268" s="6" t="e">
        <f>'[1]Service Rank in each comparison'!AC269</f>
        <v>#N/A</v>
      </c>
      <c r="BA268" s="7" t="e">
        <f t="shared" si="92"/>
        <v>#N/A</v>
      </c>
      <c r="BB268" s="2" t="e">
        <f>IF('[1]Service Rank in each comparison'!AD269="","",'[1]Service Rank in each comparison'!$C269)</f>
        <v>#N/A</v>
      </c>
      <c r="BC268" s="5" t="e">
        <f>'[1]Service Rank in each comparison'!AD269</f>
        <v>#N/A</v>
      </c>
      <c r="BD268" s="6" t="e">
        <f>'[1]Service Rank in each comparison'!AE269</f>
        <v>#N/A</v>
      </c>
      <c r="BE268" s="7" t="e">
        <f t="shared" si="93"/>
        <v>#N/A</v>
      </c>
      <c r="BF268" s="2" t="e">
        <f>IF('[1]Service Rank in each comparison'!AF269="","",'[1]Service Rank in each comparison'!$C269)</f>
        <v>#N/A</v>
      </c>
      <c r="BG268" s="5" t="e">
        <f>'[1]Service Rank in each comparison'!AF269</f>
        <v>#N/A</v>
      </c>
      <c r="BH268" s="6" t="e">
        <f>'[1]Service Rank in each comparison'!AG269</f>
        <v>#N/A</v>
      </c>
      <c r="BI268" s="7" t="e">
        <f t="shared" si="94"/>
        <v>#N/A</v>
      </c>
      <c r="BJ268" s="2" t="e">
        <f>IF('[1]Service Rank in each comparison'!AH269="","",'[1]Service Rank in each comparison'!$C269)</f>
        <v>#N/A</v>
      </c>
      <c r="BK268" s="5" t="e">
        <f>'[1]Service Rank in each comparison'!AH269</f>
        <v>#N/A</v>
      </c>
      <c r="BL268" s="6" t="e">
        <f>'[1]Service Rank in each comparison'!AI269</f>
        <v>#N/A</v>
      </c>
      <c r="BM268" s="7" t="e">
        <f t="shared" si="95"/>
        <v>#N/A</v>
      </c>
      <c r="BN268" s="2" t="e">
        <f>IF('[1]Service Rank in each comparison'!AJ269="","",'[1]Service Rank in each comparison'!$C269)</f>
        <v>#N/A</v>
      </c>
      <c r="BO268" s="5" t="e">
        <f>'[1]Service Rank in each comparison'!AJ269</f>
        <v>#N/A</v>
      </c>
      <c r="BP268" s="6" t="e">
        <f>'[1]Service Rank in each comparison'!AK269</f>
        <v>#N/A</v>
      </c>
      <c r="BQ268" s="7" t="e">
        <f t="shared" si="96"/>
        <v>#N/A</v>
      </c>
      <c r="BR268" s="2" t="e">
        <f>IF('[1]Service Rank in each comparison'!AL269="","",'[1]Service Rank in each comparison'!$C269)</f>
        <v>#N/A</v>
      </c>
      <c r="BS268" s="5" t="e">
        <f>'[1]Service Rank in each comparison'!AL269</f>
        <v>#N/A</v>
      </c>
      <c r="BT268" s="6" t="e">
        <f>'[1]Service Rank in each comparison'!AM269</f>
        <v>#N/A</v>
      </c>
      <c r="BU268" s="7" t="e">
        <f t="shared" si="97"/>
        <v>#N/A</v>
      </c>
      <c r="BV268" s="2" t="e">
        <f>IF('[1]Service Rank in each comparison'!AN269="","",'[1]Service Rank in each comparison'!$C269)</f>
        <v>#N/A</v>
      </c>
      <c r="BW268" s="5" t="e">
        <f>'[1]Service Rank in each comparison'!AN269</f>
        <v>#N/A</v>
      </c>
      <c r="BX268" s="6" t="e">
        <f>'[1]Service Rank in each comparison'!AO269</f>
        <v>#N/A</v>
      </c>
      <c r="BY268" s="7" t="e">
        <f t="shared" si="98"/>
        <v>#N/A</v>
      </c>
      <c r="BZ268" s="2" t="e">
        <f>IF('[1]Service Rank in each comparison'!AP269="","",'[1]Service Rank in each comparison'!$C269)</f>
        <v>#N/A</v>
      </c>
      <c r="CA268" s="5" t="e">
        <f>'[1]Service Rank in each comparison'!AP269</f>
        <v>#N/A</v>
      </c>
      <c r="CB268" s="6" t="e">
        <f>'[1]Service Rank in each comparison'!AQ269</f>
        <v>#N/A</v>
      </c>
      <c r="CC268" s="7" t="e">
        <f t="shared" si="99"/>
        <v>#N/A</v>
      </c>
      <c r="CE268" s="2" t="e">
        <v>#N/A</v>
      </c>
      <c r="CF268" s="5" t="e">
        <v>#N/A</v>
      </c>
      <c r="CG268" s="6" t="e">
        <v>#N/A</v>
      </c>
      <c r="CH268" s="7" t="e">
        <v>#N/A</v>
      </c>
      <c r="CI268" s="2" t="e">
        <v>#N/A</v>
      </c>
      <c r="CJ268" s="5" t="e">
        <v>#N/A</v>
      </c>
      <c r="CK268" s="6" t="e">
        <v>#N/A</v>
      </c>
      <c r="CL268" s="7" t="e">
        <v>#N/A</v>
      </c>
      <c r="CM268" s="2" t="e">
        <v>#N/A</v>
      </c>
      <c r="CN268" s="5" t="e">
        <v>#N/A</v>
      </c>
      <c r="CO268" s="6" t="e">
        <v>#N/A</v>
      </c>
      <c r="CP268" s="7" t="e">
        <v>#N/A</v>
      </c>
      <c r="CQ268" s="2" t="e">
        <v>#N/A</v>
      </c>
      <c r="CR268" s="5" t="e">
        <v>#N/A</v>
      </c>
      <c r="CS268" s="6" t="e">
        <v>#N/A</v>
      </c>
      <c r="CT268" s="7" t="e">
        <v>#N/A</v>
      </c>
      <c r="CU268" s="2" t="e">
        <v>#N/A</v>
      </c>
      <c r="CV268" s="5" t="e">
        <v>#N/A</v>
      </c>
      <c r="CW268" s="6" t="e">
        <v>#N/A</v>
      </c>
      <c r="CX268" s="7" t="e">
        <v>#N/A</v>
      </c>
      <c r="CY268" s="2" t="e">
        <v>#N/A</v>
      </c>
      <c r="CZ268" s="5" t="e">
        <v>#N/A</v>
      </c>
      <c r="DA268" s="6" t="e">
        <v>#N/A</v>
      </c>
      <c r="DB268" s="7" t="e">
        <v>#N/A</v>
      </c>
      <c r="DC268" s="2" t="e">
        <v>#N/A</v>
      </c>
      <c r="DD268" s="5" t="e">
        <v>#N/A</v>
      </c>
      <c r="DE268" s="6" t="e">
        <v>#N/A</v>
      </c>
      <c r="DF268" s="7" t="e">
        <v>#N/A</v>
      </c>
      <c r="DG268" s="2" t="e">
        <v>#N/A</v>
      </c>
      <c r="DH268" s="5" t="e">
        <v>#N/A</v>
      </c>
      <c r="DI268" s="6" t="e">
        <v>#N/A</v>
      </c>
      <c r="DJ268" s="7" t="e">
        <v>#N/A</v>
      </c>
      <c r="DK268" s="2" t="e">
        <v>#N/A</v>
      </c>
      <c r="DL268" s="5" t="e">
        <v>#N/A</v>
      </c>
      <c r="DM268" s="6" t="e">
        <v>#N/A</v>
      </c>
      <c r="DN268" s="7" t="e">
        <v>#N/A</v>
      </c>
      <c r="DO268" s="2" t="e">
        <v>#N/A</v>
      </c>
      <c r="DP268" s="5" t="e">
        <v>#N/A</v>
      </c>
      <c r="DQ268" s="6" t="e">
        <v>#N/A</v>
      </c>
      <c r="DR268" s="7" t="e">
        <v>#N/A</v>
      </c>
      <c r="DS268" s="2" t="e">
        <v>#N/A</v>
      </c>
      <c r="DT268" s="5" t="e">
        <v>#N/A</v>
      </c>
      <c r="DU268" s="6" t="e">
        <v>#N/A</v>
      </c>
      <c r="DV268" s="7" t="e">
        <v>#N/A</v>
      </c>
      <c r="DW268" s="2" t="e">
        <v>#N/A</v>
      </c>
      <c r="DX268" s="5" t="e">
        <v>#N/A</v>
      </c>
      <c r="DY268" s="6" t="e">
        <v>#N/A</v>
      </c>
      <c r="DZ268" s="7" t="e">
        <v>#N/A</v>
      </c>
      <c r="EA268" s="2" t="e">
        <v>#N/A</v>
      </c>
      <c r="EB268" s="5" t="e">
        <v>#N/A</v>
      </c>
      <c r="EC268" s="6" t="e">
        <v>#N/A</v>
      </c>
      <c r="ED268" s="7" t="e">
        <v>#N/A</v>
      </c>
      <c r="EE268" s="2" t="e">
        <v>#N/A</v>
      </c>
      <c r="EF268" s="5" t="e">
        <v>#N/A</v>
      </c>
      <c r="EG268" s="6" t="e">
        <v>#N/A</v>
      </c>
      <c r="EH268" s="7" t="e">
        <v>#N/A</v>
      </c>
      <c r="EI268" s="2" t="e">
        <v>#N/A</v>
      </c>
      <c r="EJ268" s="5" t="e">
        <v>#N/A</v>
      </c>
      <c r="EK268" s="6" t="e">
        <v>#N/A</v>
      </c>
      <c r="EL268" s="7" t="e">
        <v>#N/A</v>
      </c>
      <c r="EM268" s="2" t="e">
        <v>#N/A</v>
      </c>
      <c r="EN268" s="5" t="e">
        <v>#N/A</v>
      </c>
      <c r="EO268" s="6" t="e">
        <v>#N/A</v>
      </c>
      <c r="EP268" s="7" t="e">
        <v>#N/A</v>
      </c>
      <c r="EQ268" s="2" t="e">
        <v>#N/A</v>
      </c>
      <c r="ER268" s="5" t="e">
        <v>#N/A</v>
      </c>
      <c r="ES268" s="6" t="e">
        <v>#N/A</v>
      </c>
      <c r="ET268" s="7" t="e">
        <v>#N/A</v>
      </c>
      <c r="EU268" s="2" t="e">
        <v>#N/A</v>
      </c>
      <c r="EV268" s="5" t="e">
        <v>#N/A</v>
      </c>
      <c r="EW268" s="6" t="e">
        <v>#N/A</v>
      </c>
      <c r="EX268" s="7" t="e">
        <v>#N/A</v>
      </c>
      <c r="EY268" s="2" t="e">
        <v>#N/A</v>
      </c>
      <c r="EZ268" s="5" t="e">
        <v>#N/A</v>
      </c>
      <c r="FA268" s="6" t="e">
        <v>#N/A</v>
      </c>
      <c r="FB268" s="7" t="e">
        <v>#N/A</v>
      </c>
      <c r="FC268" s="2" t="e">
        <v>#N/A</v>
      </c>
      <c r="FD268" s="5" t="e">
        <v>#N/A</v>
      </c>
      <c r="FE268" s="6" t="e">
        <v>#N/A</v>
      </c>
      <c r="FF268" s="7" t="e">
        <v>#N/A</v>
      </c>
    </row>
    <row r="269" spans="2:162">
      <c r="B269" s="2" t="e">
        <f>IF('[1]Service Rank in each comparison'!D270="","",'[1]Service Rank in each comparison'!$C270)</f>
        <v>#N/A</v>
      </c>
      <c r="C269" s="5" t="e">
        <f>'[1]Service Rank in each comparison'!D270</f>
        <v>#N/A</v>
      </c>
      <c r="D269" s="6" t="e">
        <f>IF('[1]Service Rank in each comparison'!E270="","",'[1]Service Rank in each comparison'!E270)</f>
        <v>#N/A</v>
      </c>
      <c r="E269" s="7" t="e">
        <f t="shared" si="80"/>
        <v>#N/A</v>
      </c>
      <c r="F269" s="2" t="e">
        <f>IF('[1]Service Rank in each comparison'!F270="","",'[1]Service Rank in each comparison'!$C270)</f>
        <v>#N/A</v>
      </c>
      <c r="G269" s="5" t="e">
        <f>'[1]Service Rank in each comparison'!F270</f>
        <v>#N/A</v>
      </c>
      <c r="H269" s="6" t="e">
        <f>'[1]Service Rank in each comparison'!G270</f>
        <v>#N/A</v>
      </c>
      <c r="I269" s="7" t="e">
        <f t="shared" si="81"/>
        <v>#N/A</v>
      </c>
      <c r="J269" s="2" t="e">
        <f>IF('[1]Service Rank in each comparison'!H270="","",'[1]Service Rank in each comparison'!$C270)</f>
        <v>#N/A</v>
      </c>
      <c r="K269" s="5" t="e">
        <f>'[1]Service Rank in each comparison'!H270</f>
        <v>#N/A</v>
      </c>
      <c r="L269" s="6" t="e">
        <f>'[1]Service Rank in each comparison'!I270</f>
        <v>#N/A</v>
      </c>
      <c r="M269" s="7" t="e">
        <f t="shared" si="82"/>
        <v>#N/A</v>
      </c>
      <c r="N269" s="2" t="e">
        <f>IF('[1]Service Rank in each comparison'!J270="","",'[1]Service Rank in each comparison'!$C270)</f>
        <v>#N/A</v>
      </c>
      <c r="O269" s="5" t="e">
        <f>'[1]Service Rank in each comparison'!J270</f>
        <v>#N/A</v>
      </c>
      <c r="P269" s="6" t="e">
        <f>'[1]Service Rank in each comparison'!K270</f>
        <v>#N/A</v>
      </c>
      <c r="Q269" s="7" t="e">
        <f t="shared" si="83"/>
        <v>#N/A</v>
      </c>
      <c r="R269" s="2" t="e">
        <f>IF('[1]Service Rank in each comparison'!L270="","",'[1]Service Rank in each comparison'!$C270)</f>
        <v>#N/A</v>
      </c>
      <c r="S269" s="5" t="e">
        <f>'[1]Service Rank in each comparison'!L270</f>
        <v>#N/A</v>
      </c>
      <c r="T269" s="6" t="e">
        <f>'[1]Service Rank in each comparison'!M270</f>
        <v>#N/A</v>
      </c>
      <c r="U269" s="7" t="e">
        <f t="shared" si="84"/>
        <v>#N/A</v>
      </c>
      <c r="V269" s="2" t="e">
        <f>IF('[1]Service Rank in each comparison'!N270="","",'[1]Service Rank in each comparison'!$C270)</f>
        <v>#N/A</v>
      </c>
      <c r="W269" s="5" t="e">
        <f>'[1]Service Rank in each comparison'!N270</f>
        <v>#N/A</v>
      </c>
      <c r="X269" s="6" t="e">
        <f>'[1]Service Rank in each comparison'!O270</f>
        <v>#N/A</v>
      </c>
      <c r="Y269" s="7" t="e">
        <f t="shared" si="85"/>
        <v>#N/A</v>
      </c>
      <c r="Z269" s="2" t="e">
        <f>IF('[1]Service Rank in each comparison'!P270="","",'[1]Service Rank in each comparison'!$C270)</f>
        <v>#N/A</v>
      </c>
      <c r="AA269" s="5" t="e">
        <f>'[1]Service Rank in each comparison'!P270</f>
        <v>#N/A</v>
      </c>
      <c r="AB269" s="6" t="e">
        <f>'[1]Service Rank in each comparison'!Q270</f>
        <v>#N/A</v>
      </c>
      <c r="AC269" s="7" t="e">
        <f t="shared" si="86"/>
        <v>#N/A</v>
      </c>
      <c r="AD269" s="2" t="e">
        <f>IF('[1]Service Rank in each comparison'!R270="","",'[1]Service Rank in each comparison'!$C270)</f>
        <v>#N/A</v>
      </c>
      <c r="AE269" s="5" t="e">
        <f>'[1]Service Rank in each comparison'!R270</f>
        <v>#N/A</v>
      </c>
      <c r="AF269" s="6" t="e">
        <f>'[1]Service Rank in each comparison'!S270</f>
        <v>#N/A</v>
      </c>
      <c r="AG269" s="7" t="e">
        <f t="shared" si="87"/>
        <v>#N/A</v>
      </c>
      <c r="AH269" s="2" t="e">
        <f>IF('[1]Service Rank in each comparison'!T270="","",'[1]Service Rank in each comparison'!$C270)</f>
        <v>#N/A</v>
      </c>
      <c r="AI269" s="5" t="e">
        <f>'[1]Service Rank in each comparison'!T270</f>
        <v>#N/A</v>
      </c>
      <c r="AJ269" s="6" t="e">
        <f>'[1]Service Rank in each comparison'!U270</f>
        <v>#N/A</v>
      </c>
      <c r="AK269" s="7" t="e">
        <f t="shared" si="88"/>
        <v>#N/A</v>
      </c>
      <c r="AL269" s="2" t="e">
        <f>IF('[1]Service Rank in each comparison'!V270="","",'[1]Service Rank in each comparison'!$C270)</f>
        <v>#N/A</v>
      </c>
      <c r="AM269" s="5" t="e">
        <f>'[1]Service Rank in each comparison'!V270</f>
        <v>#N/A</v>
      </c>
      <c r="AN269" s="6" t="e">
        <f>'[1]Service Rank in each comparison'!W270</f>
        <v>#N/A</v>
      </c>
      <c r="AO269" s="7" t="e">
        <f t="shared" si="89"/>
        <v>#N/A</v>
      </c>
      <c r="AP269" s="2" t="e">
        <f>IF('[1]Service Rank in each comparison'!X270="","",'[1]Service Rank in each comparison'!$C270)</f>
        <v>#N/A</v>
      </c>
      <c r="AQ269" s="5" t="e">
        <f>'[1]Service Rank in each comparison'!X270</f>
        <v>#N/A</v>
      </c>
      <c r="AR269" s="6" t="e">
        <f>'[1]Service Rank in each comparison'!Y270</f>
        <v>#N/A</v>
      </c>
      <c r="AS269" s="7" t="e">
        <f t="shared" si="90"/>
        <v>#N/A</v>
      </c>
      <c r="AT269" s="2" t="e">
        <f>IF('[1]Service Rank in each comparison'!Z270="","",'[1]Service Rank in each comparison'!$C270)</f>
        <v>#N/A</v>
      </c>
      <c r="AU269" s="5" t="e">
        <f>'[1]Service Rank in each comparison'!Z270</f>
        <v>#N/A</v>
      </c>
      <c r="AV269" s="6" t="e">
        <f>'[1]Service Rank in each comparison'!AA270</f>
        <v>#N/A</v>
      </c>
      <c r="AW269" s="7" t="e">
        <f t="shared" si="91"/>
        <v>#N/A</v>
      </c>
      <c r="AX269" s="2" t="e">
        <f>IF('[1]Service Rank in each comparison'!AB270="","",'[1]Service Rank in each comparison'!$C270)</f>
        <v>#N/A</v>
      </c>
      <c r="AY269" s="5" t="e">
        <f>'[1]Service Rank in each comparison'!AB270</f>
        <v>#N/A</v>
      </c>
      <c r="AZ269" s="6" t="e">
        <f>'[1]Service Rank in each comparison'!AC270</f>
        <v>#N/A</v>
      </c>
      <c r="BA269" s="7" t="e">
        <f t="shared" si="92"/>
        <v>#N/A</v>
      </c>
      <c r="BB269" s="2" t="e">
        <f>IF('[1]Service Rank in each comparison'!AD270="","",'[1]Service Rank in each comparison'!$C270)</f>
        <v>#N/A</v>
      </c>
      <c r="BC269" s="5" t="e">
        <f>'[1]Service Rank in each comparison'!AD270</f>
        <v>#N/A</v>
      </c>
      <c r="BD269" s="6" t="e">
        <f>'[1]Service Rank in each comparison'!AE270</f>
        <v>#N/A</v>
      </c>
      <c r="BE269" s="7" t="e">
        <f t="shared" si="93"/>
        <v>#N/A</v>
      </c>
      <c r="BF269" s="2" t="e">
        <f>IF('[1]Service Rank in each comparison'!AF270="","",'[1]Service Rank in each comparison'!$C270)</f>
        <v>#N/A</v>
      </c>
      <c r="BG269" s="5" t="e">
        <f>'[1]Service Rank in each comparison'!AF270</f>
        <v>#N/A</v>
      </c>
      <c r="BH269" s="6" t="e">
        <f>'[1]Service Rank in each comparison'!AG270</f>
        <v>#N/A</v>
      </c>
      <c r="BI269" s="7" t="e">
        <f t="shared" si="94"/>
        <v>#N/A</v>
      </c>
      <c r="BJ269" s="2" t="e">
        <f>IF('[1]Service Rank in each comparison'!AH270="","",'[1]Service Rank in each comparison'!$C270)</f>
        <v>#N/A</v>
      </c>
      <c r="BK269" s="5" t="e">
        <f>'[1]Service Rank in each comparison'!AH270</f>
        <v>#N/A</v>
      </c>
      <c r="BL269" s="6" t="e">
        <f>'[1]Service Rank in each comparison'!AI270</f>
        <v>#N/A</v>
      </c>
      <c r="BM269" s="7" t="e">
        <f t="shared" si="95"/>
        <v>#N/A</v>
      </c>
      <c r="BN269" s="2" t="e">
        <f>IF('[1]Service Rank in each comparison'!AJ270="","",'[1]Service Rank in each comparison'!$C270)</f>
        <v>#N/A</v>
      </c>
      <c r="BO269" s="5" t="e">
        <f>'[1]Service Rank in each comparison'!AJ270</f>
        <v>#N/A</v>
      </c>
      <c r="BP269" s="6" t="e">
        <f>'[1]Service Rank in each comparison'!AK270</f>
        <v>#N/A</v>
      </c>
      <c r="BQ269" s="7" t="e">
        <f t="shared" si="96"/>
        <v>#N/A</v>
      </c>
      <c r="BR269" s="2" t="e">
        <f>IF('[1]Service Rank in each comparison'!AL270="","",'[1]Service Rank in each comparison'!$C270)</f>
        <v>#N/A</v>
      </c>
      <c r="BS269" s="5" t="e">
        <f>'[1]Service Rank in each comparison'!AL270</f>
        <v>#N/A</v>
      </c>
      <c r="BT269" s="6" t="e">
        <f>'[1]Service Rank in each comparison'!AM270</f>
        <v>#N/A</v>
      </c>
      <c r="BU269" s="7" t="e">
        <f t="shared" si="97"/>
        <v>#N/A</v>
      </c>
      <c r="BV269" s="2" t="e">
        <f>IF('[1]Service Rank in each comparison'!AN270="","",'[1]Service Rank in each comparison'!$C270)</f>
        <v>#N/A</v>
      </c>
      <c r="BW269" s="5" t="e">
        <f>'[1]Service Rank in each comparison'!AN270</f>
        <v>#N/A</v>
      </c>
      <c r="BX269" s="6" t="e">
        <f>'[1]Service Rank in each comparison'!AO270</f>
        <v>#N/A</v>
      </c>
      <c r="BY269" s="7" t="e">
        <f t="shared" si="98"/>
        <v>#N/A</v>
      </c>
      <c r="BZ269" s="2" t="e">
        <f>IF('[1]Service Rank in each comparison'!AP270="","",'[1]Service Rank in each comparison'!$C270)</f>
        <v>#N/A</v>
      </c>
      <c r="CA269" s="5" t="e">
        <f>'[1]Service Rank in each comparison'!AP270</f>
        <v>#N/A</v>
      </c>
      <c r="CB269" s="6" t="e">
        <f>'[1]Service Rank in each comparison'!AQ270</f>
        <v>#N/A</v>
      </c>
      <c r="CC269" s="7" t="e">
        <f t="shared" si="99"/>
        <v>#N/A</v>
      </c>
      <c r="CE269" s="2" t="e">
        <v>#N/A</v>
      </c>
      <c r="CF269" s="5" t="e">
        <v>#N/A</v>
      </c>
      <c r="CG269" s="6" t="e">
        <v>#N/A</v>
      </c>
      <c r="CH269" s="7" t="e">
        <v>#N/A</v>
      </c>
      <c r="CI269" s="2" t="e">
        <v>#N/A</v>
      </c>
      <c r="CJ269" s="5" t="e">
        <v>#N/A</v>
      </c>
      <c r="CK269" s="6" t="e">
        <v>#N/A</v>
      </c>
      <c r="CL269" s="7" t="e">
        <v>#N/A</v>
      </c>
      <c r="CM269" s="2" t="e">
        <v>#N/A</v>
      </c>
      <c r="CN269" s="5" t="e">
        <v>#N/A</v>
      </c>
      <c r="CO269" s="6" t="e">
        <v>#N/A</v>
      </c>
      <c r="CP269" s="7" t="e">
        <v>#N/A</v>
      </c>
      <c r="CQ269" s="2" t="e">
        <v>#N/A</v>
      </c>
      <c r="CR269" s="5" t="e">
        <v>#N/A</v>
      </c>
      <c r="CS269" s="6" t="e">
        <v>#N/A</v>
      </c>
      <c r="CT269" s="7" t="e">
        <v>#N/A</v>
      </c>
      <c r="CU269" s="2" t="e">
        <v>#N/A</v>
      </c>
      <c r="CV269" s="5" t="e">
        <v>#N/A</v>
      </c>
      <c r="CW269" s="6" t="e">
        <v>#N/A</v>
      </c>
      <c r="CX269" s="7" t="e">
        <v>#N/A</v>
      </c>
      <c r="CY269" s="2" t="e">
        <v>#N/A</v>
      </c>
      <c r="CZ269" s="5" t="e">
        <v>#N/A</v>
      </c>
      <c r="DA269" s="6" t="e">
        <v>#N/A</v>
      </c>
      <c r="DB269" s="7" t="e">
        <v>#N/A</v>
      </c>
      <c r="DC269" s="2" t="e">
        <v>#N/A</v>
      </c>
      <c r="DD269" s="5" t="e">
        <v>#N/A</v>
      </c>
      <c r="DE269" s="6" t="e">
        <v>#N/A</v>
      </c>
      <c r="DF269" s="7" t="e">
        <v>#N/A</v>
      </c>
      <c r="DG269" s="2" t="e">
        <v>#N/A</v>
      </c>
      <c r="DH269" s="5" t="e">
        <v>#N/A</v>
      </c>
      <c r="DI269" s="6" t="e">
        <v>#N/A</v>
      </c>
      <c r="DJ269" s="7" t="e">
        <v>#N/A</v>
      </c>
      <c r="DK269" s="2" t="e">
        <v>#N/A</v>
      </c>
      <c r="DL269" s="5" t="e">
        <v>#N/A</v>
      </c>
      <c r="DM269" s="6" t="e">
        <v>#N/A</v>
      </c>
      <c r="DN269" s="7" t="e">
        <v>#N/A</v>
      </c>
      <c r="DO269" s="2" t="e">
        <v>#N/A</v>
      </c>
      <c r="DP269" s="5" t="e">
        <v>#N/A</v>
      </c>
      <c r="DQ269" s="6" t="e">
        <v>#N/A</v>
      </c>
      <c r="DR269" s="7" t="e">
        <v>#N/A</v>
      </c>
      <c r="DS269" s="2" t="e">
        <v>#N/A</v>
      </c>
      <c r="DT269" s="5" t="e">
        <v>#N/A</v>
      </c>
      <c r="DU269" s="6" t="e">
        <v>#N/A</v>
      </c>
      <c r="DV269" s="7" t="e">
        <v>#N/A</v>
      </c>
      <c r="DW269" s="2" t="e">
        <v>#N/A</v>
      </c>
      <c r="DX269" s="5" t="e">
        <v>#N/A</v>
      </c>
      <c r="DY269" s="6" t="e">
        <v>#N/A</v>
      </c>
      <c r="DZ269" s="7" t="e">
        <v>#N/A</v>
      </c>
      <c r="EA269" s="2" t="e">
        <v>#N/A</v>
      </c>
      <c r="EB269" s="5" t="e">
        <v>#N/A</v>
      </c>
      <c r="EC269" s="6" t="e">
        <v>#N/A</v>
      </c>
      <c r="ED269" s="7" t="e">
        <v>#N/A</v>
      </c>
      <c r="EE269" s="2" t="e">
        <v>#N/A</v>
      </c>
      <c r="EF269" s="5" t="e">
        <v>#N/A</v>
      </c>
      <c r="EG269" s="6" t="e">
        <v>#N/A</v>
      </c>
      <c r="EH269" s="7" t="e">
        <v>#N/A</v>
      </c>
      <c r="EI269" s="2" t="e">
        <v>#N/A</v>
      </c>
      <c r="EJ269" s="5" t="e">
        <v>#N/A</v>
      </c>
      <c r="EK269" s="6" t="e">
        <v>#N/A</v>
      </c>
      <c r="EL269" s="7" t="e">
        <v>#N/A</v>
      </c>
      <c r="EM269" s="2" t="e">
        <v>#N/A</v>
      </c>
      <c r="EN269" s="5" t="e">
        <v>#N/A</v>
      </c>
      <c r="EO269" s="6" t="e">
        <v>#N/A</v>
      </c>
      <c r="EP269" s="7" t="e">
        <v>#N/A</v>
      </c>
      <c r="EQ269" s="2" t="e">
        <v>#N/A</v>
      </c>
      <c r="ER269" s="5" t="e">
        <v>#N/A</v>
      </c>
      <c r="ES269" s="6" t="e">
        <v>#N/A</v>
      </c>
      <c r="ET269" s="7" t="e">
        <v>#N/A</v>
      </c>
      <c r="EU269" s="2" t="e">
        <v>#N/A</v>
      </c>
      <c r="EV269" s="5" t="e">
        <v>#N/A</v>
      </c>
      <c r="EW269" s="6" t="e">
        <v>#N/A</v>
      </c>
      <c r="EX269" s="7" t="e">
        <v>#N/A</v>
      </c>
      <c r="EY269" s="2" t="e">
        <v>#N/A</v>
      </c>
      <c r="EZ269" s="5" t="e">
        <v>#N/A</v>
      </c>
      <c r="FA269" s="6" t="e">
        <v>#N/A</v>
      </c>
      <c r="FB269" s="7" t="e">
        <v>#N/A</v>
      </c>
      <c r="FC269" s="2" t="e">
        <v>#N/A</v>
      </c>
      <c r="FD269" s="5" t="e">
        <v>#N/A</v>
      </c>
      <c r="FE269" s="6" t="e">
        <v>#N/A</v>
      </c>
      <c r="FF269" s="7" t="e">
        <v>#N/A</v>
      </c>
    </row>
    <row r="270" spans="2:162">
      <c r="B270" s="2" t="e">
        <f>IF('[1]Service Rank in each comparison'!D271="","",'[1]Service Rank in each comparison'!$C271)</f>
        <v>#N/A</v>
      </c>
      <c r="C270" s="5" t="e">
        <f>'[1]Service Rank in each comparison'!D271</f>
        <v>#N/A</v>
      </c>
      <c r="D270" s="6" t="e">
        <f>IF('[1]Service Rank in each comparison'!E271="","",'[1]Service Rank in each comparison'!E271)</f>
        <v>#N/A</v>
      </c>
      <c r="E270" s="7" t="e">
        <f t="shared" si="80"/>
        <v>#N/A</v>
      </c>
      <c r="F270" s="2" t="e">
        <f>IF('[1]Service Rank in each comparison'!F271="","",'[1]Service Rank in each comparison'!$C271)</f>
        <v>#N/A</v>
      </c>
      <c r="G270" s="5" t="e">
        <f>'[1]Service Rank in each comparison'!F271</f>
        <v>#N/A</v>
      </c>
      <c r="H270" s="6" t="e">
        <f>'[1]Service Rank in each comparison'!G271</f>
        <v>#N/A</v>
      </c>
      <c r="I270" s="7" t="e">
        <f t="shared" si="81"/>
        <v>#N/A</v>
      </c>
      <c r="J270" s="2" t="e">
        <f>IF('[1]Service Rank in each comparison'!H271="","",'[1]Service Rank in each comparison'!$C271)</f>
        <v>#N/A</v>
      </c>
      <c r="K270" s="5" t="e">
        <f>'[1]Service Rank in each comparison'!H271</f>
        <v>#N/A</v>
      </c>
      <c r="L270" s="6" t="e">
        <f>'[1]Service Rank in each comparison'!I271</f>
        <v>#N/A</v>
      </c>
      <c r="M270" s="7" t="e">
        <f t="shared" si="82"/>
        <v>#N/A</v>
      </c>
      <c r="N270" s="2" t="e">
        <f>IF('[1]Service Rank in each comparison'!J271="","",'[1]Service Rank in each comparison'!$C271)</f>
        <v>#N/A</v>
      </c>
      <c r="O270" s="5" t="e">
        <f>'[1]Service Rank in each comparison'!J271</f>
        <v>#N/A</v>
      </c>
      <c r="P270" s="6" t="e">
        <f>'[1]Service Rank in each comparison'!K271</f>
        <v>#N/A</v>
      </c>
      <c r="Q270" s="7" t="e">
        <f t="shared" si="83"/>
        <v>#N/A</v>
      </c>
      <c r="R270" s="2" t="e">
        <f>IF('[1]Service Rank in each comparison'!L271="","",'[1]Service Rank in each comparison'!$C271)</f>
        <v>#N/A</v>
      </c>
      <c r="S270" s="5" t="e">
        <f>'[1]Service Rank in each comparison'!L271</f>
        <v>#N/A</v>
      </c>
      <c r="T270" s="6" t="e">
        <f>'[1]Service Rank in each comparison'!M271</f>
        <v>#N/A</v>
      </c>
      <c r="U270" s="7" t="e">
        <f t="shared" si="84"/>
        <v>#N/A</v>
      </c>
      <c r="V270" s="2" t="e">
        <f>IF('[1]Service Rank in each comparison'!N271="","",'[1]Service Rank in each comparison'!$C271)</f>
        <v>#N/A</v>
      </c>
      <c r="W270" s="5" t="e">
        <f>'[1]Service Rank in each comparison'!N271</f>
        <v>#N/A</v>
      </c>
      <c r="X270" s="6" t="e">
        <f>'[1]Service Rank in each comparison'!O271</f>
        <v>#N/A</v>
      </c>
      <c r="Y270" s="7" t="e">
        <f t="shared" si="85"/>
        <v>#N/A</v>
      </c>
      <c r="Z270" s="2" t="e">
        <f>IF('[1]Service Rank in each comparison'!P271="","",'[1]Service Rank in each comparison'!$C271)</f>
        <v>#N/A</v>
      </c>
      <c r="AA270" s="5" t="e">
        <f>'[1]Service Rank in each comparison'!P271</f>
        <v>#N/A</v>
      </c>
      <c r="AB270" s="6" t="e">
        <f>'[1]Service Rank in each comparison'!Q271</f>
        <v>#N/A</v>
      </c>
      <c r="AC270" s="7" t="e">
        <f t="shared" si="86"/>
        <v>#N/A</v>
      </c>
      <c r="AD270" s="2" t="e">
        <f>IF('[1]Service Rank in each comparison'!R271="","",'[1]Service Rank in each comparison'!$C271)</f>
        <v>#N/A</v>
      </c>
      <c r="AE270" s="5" t="e">
        <f>'[1]Service Rank in each comparison'!R271</f>
        <v>#N/A</v>
      </c>
      <c r="AF270" s="6" t="e">
        <f>'[1]Service Rank in each comparison'!S271</f>
        <v>#N/A</v>
      </c>
      <c r="AG270" s="7" t="e">
        <f t="shared" si="87"/>
        <v>#N/A</v>
      </c>
      <c r="AH270" s="2" t="e">
        <f>IF('[1]Service Rank in each comparison'!T271="","",'[1]Service Rank in each comparison'!$C271)</f>
        <v>#N/A</v>
      </c>
      <c r="AI270" s="5" t="e">
        <f>'[1]Service Rank in each comparison'!T271</f>
        <v>#N/A</v>
      </c>
      <c r="AJ270" s="6" t="e">
        <f>'[1]Service Rank in each comparison'!U271</f>
        <v>#N/A</v>
      </c>
      <c r="AK270" s="7" t="e">
        <f t="shared" si="88"/>
        <v>#N/A</v>
      </c>
      <c r="AL270" s="2" t="e">
        <f>IF('[1]Service Rank in each comparison'!V271="","",'[1]Service Rank in each comparison'!$C271)</f>
        <v>#N/A</v>
      </c>
      <c r="AM270" s="5" t="e">
        <f>'[1]Service Rank in each comparison'!V271</f>
        <v>#N/A</v>
      </c>
      <c r="AN270" s="6" t="e">
        <f>'[1]Service Rank in each comparison'!W271</f>
        <v>#N/A</v>
      </c>
      <c r="AO270" s="7" t="e">
        <f t="shared" si="89"/>
        <v>#N/A</v>
      </c>
      <c r="AP270" s="2" t="e">
        <f>IF('[1]Service Rank in each comparison'!X271="","",'[1]Service Rank in each comparison'!$C271)</f>
        <v>#N/A</v>
      </c>
      <c r="AQ270" s="5" t="e">
        <f>'[1]Service Rank in each comparison'!X271</f>
        <v>#N/A</v>
      </c>
      <c r="AR270" s="6" t="e">
        <f>'[1]Service Rank in each comparison'!Y271</f>
        <v>#N/A</v>
      </c>
      <c r="AS270" s="7" t="e">
        <f t="shared" si="90"/>
        <v>#N/A</v>
      </c>
      <c r="AT270" s="2" t="e">
        <f>IF('[1]Service Rank in each comparison'!Z271="","",'[1]Service Rank in each comparison'!$C271)</f>
        <v>#N/A</v>
      </c>
      <c r="AU270" s="5" t="e">
        <f>'[1]Service Rank in each comparison'!Z271</f>
        <v>#N/A</v>
      </c>
      <c r="AV270" s="6" t="e">
        <f>'[1]Service Rank in each comparison'!AA271</f>
        <v>#N/A</v>
      </c>
      <c r="AW270" s="7" t="e">
        <f t="shared" si="91"/>
        <v>#N/A</v>
      </c>
      <c r="AX270" s="2" t="e">
        <f>IF('[1]Service Rank in each comparison'!AB271="","",'[1]Service Rank in each comparison'!$C271)</f>
        <v>#N/A</v>
      </c>
      <c r="AY270" s="5" t="e">
        <f>'[1]Service Rank in each comparison'!AB271</f>
        <v>#N/A</v>
      </c>
      <c r="AZ270" s="6" t="e">
        <f>'[1]Service Rank in each comparison'!AC271</f>
        <v>#N/A</v>
      </c>
      <c r="BA270" s="7" t="e">
        <f t="shared" si="92"/>
        <v>#N/A</v>
      </c>
      <c r="BB270" s="2" t="e">
        <f>IF('[1]Service Rank in each comparison'!AD271="","",'[1]Service Rank in each comparison'!$C271)</f>
        <v>#N/A</v>
      </c>
      <c r="BC270" s="5" t="e">
        <f>'[1]Service Rank in each comparison'!AD271</f>
        <v>#N/A</v>
      </c>
      <c r="BD270" s="6" t="e">
        <f>'[1]Service Rank in each comparison'!AE271</f>
        <v>#N/A</v>
      </c>
      <c r="BE270" s="7" t="e">
        <f t="shared" si="93"/>
        <v>#N/A</v>
      </c>
      <c r="BF270" s="2" t="e">
        <f>IF('[1]Service Rank in each comparison'!AF271="","",'[1]Service Rank in each comparison'!$C271)</f>
        <v>#N/A</v>
      </c>
      <c r="BG270" s="5" t="e">
        <f>'[1]Service Rank in each comparison'!AF271</f>
        <v>#N/A</v>
      </c>
      <c r="BH270" s="6" t="e">
        <f>'[1]Service Rank in each comparison'!AG271</f>
        <v>#N/A</v>
      </c>
      <c r="BI270" s="7" t="e">
        <f t="shared" si="94"/>
        <v>#N/A</v>
      </c>
      <c r="BJ270" s="2" t="e">
        <f>IF('[1]Service Rank in each comparison'!AH271="","",'[1]Service Rank in each comparison'!$C271)</f>
        <v>#N/A</v>
      </c>
      <c r="BK270" s="5" t="e">
        <f>'[1]Service Rank in each comparison'!AH271</f>
        <v>#N/A</v>
      </c>
      <c r="BL270" s="6" t="e">
        <f>'[1]Service Rank in each comparison'!AI271</f>
        <v>#N/A</v>
      </c>
      <c r="BM270" s="7" t="e">
        <f t="shared" si="95"/>
        <v>#N/A</v>
      </c>
      <c r="BN270" s="2" t="e">
        <f>IF('[1]Service Rank in each comparison'!AJ271="","",'[1]Service Rank in each comparison'!$C271)</f>
        <v>#N/A</v>
      </c>
      <c r="BO270" s="5" t="e">
        <f>'[1]Service Rank in each comparison'!AJ271</f>
        <v>#N/A</v>
      </c>
      <c r="BP270" s="6" t="e">
        <f>'[1]Service Rank in each comparison'!AK271</f>
        <v>#N/A</v>
      </c>
      <c r="BQ270" s="7" t="e">
        <f t="shared" si="96"/>
        <v>#N/A</v>
      </c>
      <c r="BR270" s="2" t="e">
        <f>IF('[1]Service Rank in each comparison'!AL271="","",'[1]Service Rank in each comparison'!$C271)</f>
        <v>#N/A</v>
      </c>
      <c r="BS270" s="5" t="e">
        <f>'[1]Service Rank in each comparison'!AL271</f>
        <v>#N/A</v>
      </c>
      <c r="BT270" s="6" t="e">
        <f>'[1]Service Rank in each comparison'!AM271</f>
        <v>#N/A</v>
      </c>
      <c r="BU270" s="7" t="e">
        <f t="shared" si="97"/>
        <v>#N/A</v>
      </c>
      <c r="BV270" s="2" t="e">
        <f>IF('[1]Service Rank in each comparison'!AN271="","",'[1]Service Rank in each comparison'!$C271)</f>
        <v>#N/A</v>
      </c>
      <c r="BW270" s="5" t="e">
        <f>'[1]Service Rank in each comparison'!AN271</f>
        <v>#N/A</v>
      </c>
      <c r="BX270" s="6" t="e">
        <f>'[1]Service Rank in each comparison'!AO271</f>
        <v>#N/A</v>
      </c>
      <c r="BY270" s="7" t="e">
        <f t="shared" si="98"/>
        <v>#N/A</v>
      </c>
      <c r="BZ270" s="2" t="e">
        <f>IF('[1]Service Rank in each comparison'!AP271="","",'[1]Service Rank in each comparison'!$C271)</f>
        <v>#N/A</v>
      </c>
      <c r="CA270" s="5" t="e">
        <f>'[1]Service Rank in each comparison'!AP271</f>
        <v>#N/A</v>
      </c>
      <c r="CB270" s="6" t="e">
        <f>'[1]Service Rank in each comparison'!AQ271</f>
        <v>#N/A</v>
      </c>
      <c r="CC270" s="7" t="e">
        <f t="shared" si="99"/>
        <v>#N/A</v>
      </c>
      <c r="CE270" s="2" t="e">
        <v>#N/A</v>
      </c>
      <c r="CF270" s="5" t="e">
        <v>#N/A</v>
      </c>
      <c r="CG270" s="6" t="e">
        <v>#N/A</v>
      </c>
      <c r="CH270" s="7" t="e">
        <v>#N/A</v>
      </c>
      <c r="CI270" s="2" t="e">
        <v>#N/A</v>
      </c>
      <c r="CJ270" s="5" t="e">
        <v>#N/A</v>
      </c>
      <c r="CK270" s="6" t="e">
        <v>#N/A</v>
      </c>
      <c r="CL270" s="7" t="e">
        <v>#N/A</v>
      </c>
      <c r="CM270" s="2" t="e">
        <v>#N/A</v>
      </c>
      <c r="CN270" s="5" t="e">
        <v>#N/A</v>
      </c>
      <c r="CO270" s="6" t="e">
        <v>#N/A</v>
      </c>
      <c r="CP270" s="7" t="e">
        <v>#N/A</v>
      </c>
      <c r="CQ270" s="2" t="e">
        <v>#N/A</v>
      </c>
      <c r="CR270" s="5" t="e">
        <v>#N/A</v>
      </c>
      <c r="CS270" s="6" t="e">
        <v>#N/A</v>
      </c>
      <c r="CT270" s="7" t="e">
        <v>#N/A</v>
      </c>
      <c r="CU270" s="2" t="e">
        <v>#N/A</v>
      </c>
      <c r="CV270" s="5" t="e">
        <v>#N/A</v>
      </c>
      <c r="CW270" s="6" t="e">
        <v>#N/A</v>
      </c>
      <c r="CX270" s="7" t="e">
        <v>#N/A</v>
      </c>
      <c r="CY270" s="2" t="e">
        <v>#N/A</v>
      </c>
      <c r="CZ270" s="5" t="e">
        <v>#N/A</v>
      </c>
      <c r="DA270" s="6" t="e">
        <v>#N/A</v>
      </c>
      <c r="DB270" s="7" t="e">
        <v>#N/A</v>
      </c>
      <c r="DC270" s="2" t="e">
        <v>#N/A</v>
      </c>
      <c r="DD270" s="5" t="e">
        <v>#N/A</v>
      </c>
      <c r="DE270" s="6" t="e">
        <v>#N/A</v>
      </c>
      <c r="DF270" s="7" t="e">
        <v>#N/A</v>
      </c>
      <c r="DG270" s="2" t="e">
        <v>#N/A</v>
      </c>
      <c r="DH270" s="5" t="e">
        <v>#N/A</v>
      </c>
      <c r="DI270" s="6" t="e">
        <v>#N/A</v>
      </c>
      <c r="DJ270" s="7" t="e">
        <v>#N/A</v>
      </c>
      <c r="DK270" s="2" t="e">
        <v>#N/A</v>
      </c>
      <c r="DL270" s="5" t="e">
        <v>#N/A</v>
      </c>
      <c r="DM270" s="6" t="e">
        <v>#N/A</v>
      </c>
      <c r="DN270" s="7" t="e">
        <v>#N/A</v>
      </c>
      <c r="DO270" s="2" t="e">
        <v>#N/A</v>
      </c>
      <c r="DP270" s="5" t="e">
        <v>#N/A</v>
      </c>
      <c r="DQ270" s="6" t="e">
        <v>#N/A</v>
      </c>
      <c r="DR270" s="7" t="e">
        <v>#N/A</v>
      </c>
      <c r="DS270" s="2" t="e">
        <v>#N/A</v>
      </c>
      <c r="DT270" s="5" t="e">
        <v>#N/A</v>
      </c>
      <c r="DU270" s="6" t="e">
        <v>#N/A</v>
      </c>
      <c r="DV270" s="7" t="e">
        <v>#N/A</v>
      </c>
      <c r="DW270" s="2" t="e">
        <v>#N/A</v>
      </c>
      <c r="DX270" s="5" t="e">
        <v>#N/A</v>
      </c>
      <c r="DY270" s="6" t="e">
        <v>#N/A</v>
      </c>
      <c r="DZ270" s="7" t="e">
        <v>#N/A</v>
      </c>
      <c r="EA270" s="2" t="e">
        <v>#N/A</v>
      </c>
      <c r="EB270" s="5" t="e">
        <v>#N/A</v>
      </c>
      <c r="EC270" s="6" t="e">
        <v>#N/A</v>
      </c>
      <c r="ED270" s="7" t="e">
        <v>#N/A</v>
      </c>
      <c r="EE270" s="2" t="e">
        <v>#N/A</v>
      </c>
      <c r="EF270" s="5" t="e">
        <v>#N/A</v>
      </c>
      <c r="EG270" s="6" t="e">
        <v>#N/A</v>
      </c>
      <c r="EH270" s="7" t="e">
        <v>#N/A</v>
      </c>
      <c r="EI270" s="2" t="e">
        <v>#N/A</v>
      </c>
      <c r="EJ270" s="5" t="e">
        <v>#N/A</v>
      </c>
      <c r="EK270" s="6" t="e">
        <v>#N/A</v>
      </c>
      <c r="EL270" s="7" t="e">
        <v>#N/A</v>
      </c>
      <c r="EM270" s="2" t="e">
        <v>#N/A</v>
      </c>
      <c r="EN270" s="5" t="e">
        <v>#N/A</v>
      </c>
      <c r="EO270" s="6" t="e">
        <v>#N/A</v>
      </c>
      <c r="EP270" s="7" t="e">
        <v>#N/A</v>
      </c>
      <c r="EQ270" s="2" t="e">
        <v>#N/A</v>
      </c>
      <c r="ER270" s="5" t="e">
        <v>#N/A</v>
      </c>
      <c r="ES270" s="6" t="e">
        <v>#N/A</v>
      </c>
      <c r="ET270" s="7" t="e">
        <v>#N/A</v>
      </c>
      <c r="EU270" s="2" t="e">
        <v>#N/A</v>
      </c>
      <c r="EV270" s="5" t="e">
        <v>#N/A</v>
      </c>
      <c r="EW270" s="6" t="e">
        <v>#N/A</v>
      </c>
      <c r="EX270" s="7" t="e">
        <v>#N/A</v>
      </c>
      <c r="EY270" s="2" t="e">
        <v>#N/A</v>
      </c>
      <c r="EZ270" s="5" t="e">
        <v>#N/A</v>
      </c>
      <c r="FA270" s="6" t="e">
        <v>#N/A</v>
      </c>
      <c r="FB270" s="7" t="e">
        <v>#N/A</v>
      </c>
      <c r="FC270" s="2" t="e">
        <v>#N/A</v>
      </c>
      <c r="FD270" s="5" t="e">
        <v>#N/A</v>
      </c>
      <c r="FE270" s="6" t="e">
        <v>#N/A</v>
      </c>
      <c r="FF270" s="7" t="e">
        <v>#N/A</v>
      </c>
    </row>
    <row r="271" spans="2:162">
      <c r="B271" s="2" t="e">
        <f>IF('[1]Service Rank in each comparison'!D272="","",'[1]Service Rank in each comparison'!$C272)</f>
        <v>#N/A</v>
      </c>
      <c r="C271" s="5" t="e">
        <f>'[1]Service Rank in each comparison'!D272</f>
        <v>#N/A</v>
      </c>
      <c r="D271" s="6" t="e">
        <f>IF('[1]Service Rank in each comparison'!E272="","",'[1]Service Rank in each comparison'!E272)</f>
        <v>#N/A</v>
      </c>
      <c r="E271" s="7" t="e">
        <f t="shared" si="80"/>
        <v>#N/A</v>
      </c>
      <c r="F271" s="2" t="e">
        <f>IF('[1]Service Rank in each comparison'!F272="","",'[1]Service Rank in each comparison'!$C272)</f>
        <v>#N/A</v>
      </c>
      <c r="G271" s="5" t="e">
        <f>'[1]Service Rank in each comparison'!F272</f>
        <v>#N/A</v>
      </c>
      <c r="H271" s="6" t="e">
        <f>'[1]Service Rank in each comparison'!G272</f>
        <v>#N/A</v>
      </c>
      <c r="I271" s="7" t="e">
        <f t="shared" si="81"/>
        <v>#N/A</v>
      </c>
      <c r="J271" s="2" t="e">
        <f>IF('[1]Service Rank in each comparison'!H272="","",'[1]Service Rank in each comparison'!$C272)</f>
        <v>#N/A</v>
      </c>
      <c r="K271" s="5" t="e">
        <f>'[1]Service Rank in each comparison'!H272</f>
        <v>#N/A</v>
      </c>
      <c r="L271" s="6" t="e">
        <f>'[1]Service Rank in each comparison'!I272</f>
        <v>#N/A</v>
      </c>
      <c r="M271" s="7" t="e">
        <f t="shared" si="82"/>
        <v>#N/A</v>
      </c>
      <c r="N271" s="2" t="e">
        <f>IF('[1]Service Rank in each comparison'!J272="","",'[1]Service Rank in each comparison'!$C272)</f>
        <v>#N/A</v>
      </c>
      <c r="O271" s="5" t="e">
        <f>'[1]Service Rank in each comparison'!J272</f>
        <v>#N/A</v>
      </c>
      <c r="P271" s="6" t="e">
        <f>'[1]Service Rank in each comparison'!K272</f>
        <v>#N/A</v>
      </c>
      <c r="Q271" s="7" t="e">
        <f t="shared" si="83"/>
        <v>#N/A</v>
      </c>
      <c r="R271" s="2" t="e">
        <f>IF('[1]Service Rank in each comparison'!L272="","",'[1]Service Rank in each comparison'!$C272)</f>
        <v>#N/A</v>
      </c>
      <c r="S271" s="5" t="e">
        <f>'[1]Service Rank in each comparison'!L272</f>
        <v>#N/A</v>
      </c>
      <c r="T271" s="6" t="e">
        <f>'[1]Service Rank in each comparison'!M272</f>
        <v>#N/A</v>
      </c>
      <c r="U271" s="7" t="e">
        <f t="shared" si="84"/>
        <v>#N/A</v>
      </c>
      <c r="V271" s="2" t="e">
        <f>IF('[1]Service Rank in each comparison'!N272="","",'[1]Service Rank in each comparison'!$C272)</f>
        <v>#N/A</v>
      </c>
      <c r="W271" s="5" t="e">
        <f>'[1]Service Rank in each comparison'!N272</f>
        <v>#N/A</v>
      </c>
      <c r="X271" s="6" t="e">
        <f>'[1]Service Rank in each comparison'!O272</f>
        <v>#N/A</v>
      </c>
      <c r="Y271" s="7" t="e">
        <f t="shared" si="85"/>
        <v>#N/A</v>
      </c>
      <c r="Z271" s="2" t="e">
        <f>IF('[1]Service Rank in each comparison'!P272="","",'[1]Service Rank in each comparison'!$C272)</f>
        <v>#N/A</v>
      </c>
      <c r="AA271" s="5" t="e">
        <f>'[1]Service Rank in each comparison'!P272</f>
        <v>#N/A</v>
      </c>
      <c r="AB271" s="6" t="e">
        <f>'[1]Service Rank in each comparison'!Q272</f>
        <v>#N/A</v>
      </c>
      <c r="AC271" s="7" t="e">
        <f t="shared" si="86"/>
        <v>#N/A</v>
      </c>
      <c r="AD271" s="2" t="e">
        <f>IF('[1]Service Rank in each comparison'!R272="","",'[1]Service Rank in each comparison'!$C272)</f>
        <v>#N/A</v>
      </c>
      <c r="AE271" s="5" t="e">
        <f>'[1]Service Rank in each comparison'!R272</f>
        <v>#N/A</v>
      </c>
      <c r="AF271" s="6" t="e">
        <f>'[1]Service Rank in each comparison'!S272</f>
        <v>#N/A</v>
      </c>
      <c r="AG271" s="7" t="e">
        <f t="shared" si="87"/>
        <v>#N/A</v>
      </c>
      <c r="AH271" s="2" t="e">
        <f>IF('[1]Service Rank in each comparison'!T272="","",'[1]Service Rank in each comparison'!$C272)</f>
        <v>#N/A</v>
      </c>
      <c r="AI271" s="5" t="e">
        <f>'[1]Service Rank in each comparison'!T272</f>
        <v>#N/A</v>
      </c>
      <c r="AJ271" s="6" t="e">
        <f>'[1]Service Rank in each comparison'!U272</f>
        <v>#N/A</v>
      </c>
      <c r="AK271" s="7" t="e">
        <f t="shared" si="88"/>
        <v>#N/A</v>
      </c>
      <c r="AL271" s="2" t="e">
        <f>IF('[1]Service Rank in each comparison'!V272="","",'[1]Service Rank in each comparison'!$C272)</f>
        <v>#N/A</v>
      </c>
      <c r="AM271" s="5" t="e">
        <f>'[1]Service Rank in each comparison'!V272</f>
        <v>#N/A</v>
      </c>
      <c r="AN271" s="6" t="e">
        <f>'[1]Service Rank in each comparison'!W272</f>
        <v>#N/A</v>
      </c>
      <c r="AO271" s="7" t="e">
        <f t="shared" si="89"/>
        <v>#N/A</v>
      </c>
      <c r="AP271" s="2" t="e">
        <f>IF('[1]Service Rank in each comparison'!X272="","",'[1]Service Rank in each comparison'!$C272)</f>
        <v>#N/A</v>
      </c>
      <c r="AQ271" s="5" t="e">
        <f>'[1]Service Rank in each comparison'!X272</f>
        <v>#N/A</v>
      </c>
      <c r="AR271" s="6" t="e">
        <f>'[1]Service Rank in each comparison'!Y272</f>
        <v>#N/A</v>
      </c>
      <c r="AS271" s="7" t="e">
        <f t="shared" si="90"/>
        <v>#N/A</v>
      </c>
      <c r="AT271" s="2" t="e">
        <f>IF('[1]Service Rank in each comparison'!Z272="","",'[1]Service Rank in each comparison'!$C272)</f>
        <v>#N/A</v>
      </c>
      <c r="AU271" s="5" t="e">
        <f>'[1]Service Rank in each comparison'!Z272</f>
        <v>#N/A</v>
      </c>
      <c r="AV271" s="6" t="e">
        <f>'[1]Service Rank in each comparison'!AA272</f>
        <v>#N/A</v>
      </c>
      <c r="AW271" s="7" t="e">
        <f t="shared" si="91"/>
        <v>#N/A</v>
      </c>
      <c r="AX271" s="2" t="e">
        <f>IF('[1]Service Rank in each comparison'!AB272="","",'[1]Service Rank in each comparison'!$C272)</f>
        <v>#N/A</v>
      </c>
      <c r="AY271" s="5" t="e">
        <f>'[1]Service Rank in each comparison'!AB272</f>
        <v>#N/A</v>
      </c>
      <c r="AZ271" s="6" t="e">
        <f>'[1]Service Rank in each comparison'!AC272</f>
        <v>#N/A</v>
      </c>
      <c r="BA271" s="7" t="e">
        <f t="shared" si="92"/>
        <v>#N/A</v>
      </c>
      <c r="BB271" s="2" t="e">
        <f>IF('[1]Service Rank in each comparison'!AD272="","",'[1]Service Rank in each comparison'!$C272)</f>
        <v>#N/A</v>
      </c>
      <c r="BC271" s="5" t="e">
        <f>'[1]Service Rank in each comparison'!AD272</f>
        <v>#N/A</v>
      </c>
      <c r="BD271" s="6" t="e">
        <f>'[1]Service Rank in each comparison'!AE272</f>
        <v>#N/A</v>
      </c>
      <c r="BE271" s="7" t="e">
        <f t="shared" si="93"/>
        <v>#N/A</v>
      </c>
      <c r="BF271" s="2" t="e">
        <f>IF('[1]Service Rank in each comparison'!AF272="","",'[1]Service Rank in each comparison'!$C272)</f>
        <v>#N/A</v>
      </c>
      <c r="BG271" s="5" t="e">
        <f>'[1]Service Rank in each comparison'!AF272</f>
        <v>#N/A</v>
      </c>
      <c r="BH271" s="6" t="e">
        <f>'[1]Service Rank in each comparison'!AG272</f>
        <v>#N/A</v>
      </c>
      <c r="BI271" s="7" t="e">
        <f t="shared" si="94"/>
        <v>#N/A</v>
      </c>
      <c r="BJ271" s="2" t="e">
        <f>IF('[1]Service Rank in each comparison'!AH272="","",'[1]Service Rank in each comparison'!$C272)</f>
        <v>#N/A</v>
      </c>
      <c r="BK271" s="5" t="e">
        <f>'[1]Service Rank in each comparison'!AH272</f>
        <v>#N/A</v>
      </c>
      <c r="BL271" s="6" t="e">
        <f>'[1]Service Rank in each comparison'!AI272</f>
        <v>#N/A</v>
      </c>
      <c r="BM271" s="7" t="e">
        <f t="shared" si="95"/>
        <v>#N/A</v>
      </c>
      <c r="BN271" s="2" t="e">
        <f>IF('[1]Service Rank in each comparison'!AJ272="","",'[1]Service Rank in each comparison'!$C272)</f>
        <v>#N/A</v>
      </c>
      <c r="BO271" s="5" t="e">
        <f>'[1]Service Rank in each comparison'!AJ272</f>
        <v>#N/A</v>
      </c>
      <c r="BP271" s="6" t="e">
        <f>'[1]Service Rank in each comparison'!AK272</f>
        <v>#N/A</v>
      </c>
      <c r="BQ271" s="7" t="e">
        <f t="shared" si="96"/>
        <v>#N/A</v>
      </c>
      <c r="BR271" s="2" t="e">
        <f>IF('[1]Service Rank in each comparison'!AL272="","",'[1]Service Rank in each comparison'!$C272)</f>
        <v>#N/A</v>
      </c>
      <c r="BS271" s="5" t="e">
        <f>'[1]Service Rank in each comparison'!AL272</f>
        <v>#N/A</v>
      </c>
      <c r="BT271" s="6" t="e">
        <f>'[1]Service Rank in each comparison'!AM272</f>
        <v>#N/A</v>
      </c>
      <c r="BU271" s="7" t="e">
        <f t="shared" si="97"/>
        <v>#N/A</v>
      </c>
      <c r="BV271" s="2" t="e">
        <f>IF('[1]Service Rank in each comparison'!AN272="","",'[1]Service Rank in each comparison'!$C272)</f>
        <v>#N/A</v>
      </c>
      <c r="BW271" s="5" t="e">
        <f>'[1]Service Rank in each comparison'!AN272</f>
        <v>#N/A</v>
      </c>
      <c r="BX271" s="6" t="e">
        <f>'[1]Service Rank in each comparison'!AO272</f>
        <v>#N/A</v>
      </c>
      <c r="BY271" s="7" t="e">
        <f t="shared" si="98"/>
        <v>#N/A</v>
      </c>
      <c r="BZ271" s="2" t="e">
        <f>IF('[1]Service Rank in each comparison'!AP272="","",'[1]Service Rank in each comparison'!$C272)</f>
        <v>#N/A</v>
      </c>
      <c r="CA271" s="5" t="e">
        <f>'[1]Service Rank in each comparison'!AP272</f>
        <v>#N/A</v>
      </c>
      <c r="CB271" s="6" t="e">
        <f>'[1]Service Rank in each comparison'!AQ272</f>
        <v>#N/A</v>
      </c>
      <c r="CC271" s="7" t="e">
        <f t="shared" si="99"/>
        <v>#N/A</v>
      </c>
      <c r="CE271" s="2" t="e">
        <v>#N/A</v>
      </c>
      <c r="CF271" s="5" t="e">
        <v>#N/A</v>
      </c>
      <c r="CG271" s="6" t="e">
        <v>#N/A</v>
      </c>
      <c r="CH271" s="7" t="e">
        <v>#N/A</v>
      </c>
      <c r="CI271" s="2" t="e">
        <v>#N/A</v>
      </c>
      <c r="CJ271" s="5" t="e">
        <v>#N/A</v>
      </c>
      <c r="CK271" s="6" t="e">
        <v>#N/A</v>
      </c>
      <c r="CL271" s="7" t="e">
        <v>#N/A</v>
      </c>
      <c r="CM271" s="2" t="e">
        <v>#N/A</v>
      </c>
      <c r="CN271" s="5" t="e">
        <v>#N/A</v>
      </c>
      <c r="CO271" s="6" t="e">
        <v>#N/A</v>
      </c>
      <c r="CP271" s="7" t="e">
        <v>#N/A</v>
      </c>
      <c r="CQ271" s="2" t="e">
        <v>#N/A</v>
      </c>
      <c r="CR271" s="5" t="e">
        <v>#N/A</v>
      </c>
      <c r="CS271" s="6" t="e">
        <v>#N/A</v>
      </c>
      <c r="CT271" s="7" t="e">
        <v>#N/A</v>
      </c>
      <c r="CU271" s="2" t="e">
        <v>#N/A</v>
      </c>
      <c r="CV271" s="5" t="e">
        <v>#N/A</v>
      </c>
      <c r="CW271" s="6" t="e">
        <v>#N/A</v>
      </c>
      <c r="CX271" s="7" t="e">
        <v>#N/A</v>
      </c>
      <c r="CY271" s="2" t="e">
        <v>#N/A</v>
      </c>
      <c r="CZ271" s="5" t="e">
        <v>#N/A</v>
      </c>
      <c r="DA271" s="6" t="e">
        <v>#N/A</v>
      </c>
      <c r="DB271" s="7" t="e">
        <v>#N/A</v>
      </c>
      <c r="DC271" s="2" t="e">
        <v>#N/A</v>
      </c>
      <c r="DD271" s="5" t="e">
        <v>#N/A</v>
      </c>
      <c r="DE271" s="6" t="e">
        <v>#N/A</v>
      </c>
      <c r="DF271" s="7" t="e">
        <v>#N/A</v>
      </c>
      <c r="DG271" s="2" t="e">
        <v>#N/A</v>
      </c>
      <c r="DH271" s="5" t="e">
        <v>#N/A</v>
      </c>
      <c r="DI271" s="6" t="e">
        <v>#N/A</v>
      </c>
      <c r="DJ271" s="7" t="e">
        <v>#N/A</v>
      </c>
      <c r="DK271" s="2" t="e">
        <v>#N/A</v>
      </c>
      <c r="DL271" s="5" t="e">
        <v>#N/A</v>
      </c>
      <c r="DM271" s="6" t="e">
        <v>#N/A</v>
      </c>
      <c r="DN271" s="7" t="e">
        <v>#N/A</v>
      </c>
      <c r="DO271" s="2" t="e">
        <v>#N/A</v>
      </c>
      <c r="DP271" s="5" t="e">
        <v>#N/A</v>
      </c>
      <c r="DQ271" s="6" t="e">
        <v>#N/A</v>
      </c>
      <c r="DR271" s="7" t="e">
        <v>#N/A</v>
      </c>
      <c r="DS271" s="2" t="e">
        <v>#N/A</v>
      </c>
      <c r="DT271" s="5" t="e">
        <v>#N/A</v>
      </c>
      <c r="DU271" s="6" t="e">
        <v>#N/A</v>
      </c>
      <c r="DV271" s="7" t="e">
        <v>#N/A</v>
      </c>
      <c r="DW271" s="2" t="e">
        <v>#N/A</v>
      </c>
      <c r="DX271" s="5" t="e">
        <v>#N/A</v>
      </c>
      <c r="DY271" s="6" t="e">
        <v>#N/A</v>
      </c>
      <c r="DZ271" s="7" t="e">
        <v>#N/A</v>
      </c>
      <c r="EA271" s="2" t="e">
        <v>#N/A</v>
      </c>
      <c r="EB271" s="5" t="e">
        <v>#N/A</v>
      </c>
      <c r="EC271" s="6" t="e">
        <v>#N/A</v>
      </c>
      <c r="ED271" s="7" t="e">
        <v>#N/A</v>
      </c>
      <c r="EE271" s="2" t="e">
        <v>#N/A</v>
      </c>
      <c r="EF271" s="5" t="e">
        <v>#N/A</v>
      </c>
      <c r="EG271" s="6" t="e">
        <v>#N/A</v>
      </c>
      <c r="EH271" s="7" t="e">
        <v>#N/A</v>
      </c>
      <c r="EI271" s="2" t="e">
        <v>#N/A</v>
      </c>
      <c r="EJ271" s="5" t="e">
        <v>#N/A</v>
      </c>
      <c r="EK271" s="6" t="e">
        <v>#N/A</v>
      </c>
      <c r="EL271" s="7" t="e">
        <v>#N/A</v>
      </c>
      <c r="EM271" s="2" t="e">
        <v>#N/A</v>
      </c>
      <c r="EN271" s="5" t="e">
        <v>#N/A</v>
      </c>
      <c r="EO271" s="6" t="e">
        <v>#N/A</v>
      </c>
      <c r="EP271" s="7" t="e">
        <v>#N/A</v>
      </c>
      <c r="EQ271" s="2" t="e">
        <v>#N/A</v>
      </c>
      <c r="ER271" s="5" t="e">
        <v>#N/A</v>
      </c>
      <c r="ES271" s="6" t="e">
        <v>#N/A</v>
      </c>
      <c r="ET271" s="7" t="e">
        <v>#N/A</v>
      </c>
      <c r="EU271" s="2" t="e">
        <v>#N/A</v>
      </c>
      <c r="EV271" s="5" t="e">
        <v>#N/A</v>
      </c>
      <c r="EW271" s="6" t="e">
        <v>#N/A</v>
      </c>
      <c r="EX271" s="7" t="e">
        <v>#N/A</v>
      </c>
      <c r="EY271" s="2" t="e">
        <v>#N/A</v>
      </c>
      <c r="EZ271" s="5" t="e">
        <v>#N/A</v>
      </c>
      <c r="FA271" s="6" t="e">
        <v>#N/A</v>
      </c>
      <c r="FB271" s="7" t="e">
        <v>#N/A</v>
      </c>
      <c r="FC271" s="2" t="e">
        <v>#N/A</v>
      </c>
      <c r="FD271" s="5" t="e">
        <v>#N/A</v>
      </c>
      <c r="FE271" s="6" t="e">
        <v>#N/A</v>
      </c>
      <c r="FF271" s="7" t="e">
        <v>#N/A</v>
      </c>
    </row>
    <row r="272" spans="2:162">
      <c r="B272" s="2" t="e">
        <f>IF('[1]Service Rank in each comparison'!D273="","",'[1]Service Rank in each comparison'!$C273)</f>
        <v>#N/A</v>
      </c>
      <c r="C272" s="5" t="e">
        <f>'[1]Service Rank in each comparison'!D273</f>
        <v>#N/A</v>
      </c>
      <c r="D272" s="6" t="e">
        <f>IF('[1]Service Rank in each comparison'!E273="","",'[1]Service Rank in each comparison'!E273)</f>
        <v>#N/A</v>
      </c>
      <c r="E272" s="7" t="e">
        <f t="shared" si="80"/>
        <v>#N/A</v>
      </c>
      <c r="F272" s="2" t="e">
        <f>IF('[1]Service Rank in each comparison'!F273="","",'[1]Service Rank in each comparison'!$C273)</f>
        <v>#N/A</v>
      </c>
      <c r="G272" s="5" t="e">
        <f>'[1]Service Rank in each comparison'!F273</f>
        <v>#N/A</v>
      </c>
      <c r="H272" s="6" t="e">
        <f>'[1]Service Rank in each comparison'!G273</f>
        <v>#N/A</v>
      </c>
      <c r="I272" s="7" t="e">
        <f t="shared" si="81"/>
        <v>#N/A</v>
      </c>
      <c r="J272" s="2" t="e">
        <f>IF('[1]Service Rank in each comparison'!H273="","",'[1]Service Rank in each comparison'!$C273)</f>
        <v>#N/A</v>
      </c>
      <c r="K272" s="5" t="e">
        <f>'[1]Service Rank in each comparison'!H273</f>
        <v>#N/A</v>
      </c>
      <c r="L272" s="6" t="e">
        <f>'[1]Service Rank in each comparison'!I273</f>
        <v>#N/A</v>
      </c>
      <c r="M272" s="7" t="e">
        <f t="shared" si="82"/>
        <v>#N/A</v>
      </c>
      <c r="N272" s="2" t="e">
        <f>IF('[1]Service Rank in each comparison'!J273="","",'[1]Service Rank in each comparison'!$C273)</f>
        <v>#N/A</v>
      </c>
      <c r="O272" s="5" t="e">
        <f>'[1]Service Rank in each comparison'!J273</f>
        <v>#N/A</v>
      </c>
      <c r="P272" s="6" t="e">
        <f>'[1]Service Rank in each comparison'!K273</f>
        <v>#N/A</v>
      </c>
      <c r="Q272" s="7" t="e">
        <f t="shared" si="83"/>
        <v>#N/A</v>
      </c>
      <c r="R272" s="2" t="e">
        <f>IF('[1]Service Rank in each comparison'!L273="","",'[1]Service Rank in each comparison'!$C273)</f>
        <v>#N/A</v>
      </c>
      <c r="S272" s="5" t="e">
        <f>'[1]Service Rank in each comparison'!L273</f>
        <v>#N/A</v>
      </c>
      <c r="T272" s="6" t="e">
        <f>'[1]Service Rank in each comparison'!M273</f>
        <v>#N/A</v>
      </c>
      <c r="U272" s="7" t="e">
        <f t="shared" si="84"/>
        <v>#N/A</v>
      </c>
      <c r="V272" s="2" t="e">
        <f>IF('[1]Service Rank in each comparison'!N273="","",'[1]Service Rank in each comparison'!$C273)</f>
        <v>#N/A</v>
      </c>
      <c r="W272" s="5" t="e">
        <f>'[1]Service Rank in each comparison'!N273</f>
        <v>#N/A</v>
      </c>
      <c r="X272" s="6" t="e">
        <f>'[1]Service Rank in each comparison'!O273</f>
        <v>#N/A</v>
      </c>
      <c r="Y272" s="7" t="e">
        <f t="shared" si="85"/>
        <v>#N/A</v>
      </c>
      <c r="Z272" s="2" t="e">
        <f>IF('[1]Service Rank in each comparison'!P273="","",'[1]Service Rank in each comparison'!$C273)</f>
        <v>#N/A</v>
      </c>
      <c r="AA272" s="5" t="e">
        <f>'[1]Service Rank in each comparison'!P273</f>
        <v>#N/A</v>
      </c>
      <c r="AB272" s="6" t="e">
        <f>'[1]Service Rank in each comparison'!Q273</f>
        <v>#N/A</v>
      </c>
      <c r="AC272" s="7" t="e">
        <f t="shared" si="86"/>
        <v>#N/A</v>
      </c>
      <c r="AD272" s="2" t="e">
        <f>IF('[1]Service Rank in each comparison'!R273="","",'[1]Service Rank in each comparison'!$C273)</f>
        <v>#N/A</v>
      </c>
      <c r="AE272" s="5" t="e">
        <f>'[1]Service Rank in each comparison'!R273</f>
        <v>#N/A</v>
      </c>
      <c r="AF272" s="6" t="e">
        <f>'[1]Service Rank in each comparison'!S273</f>
        <v>#N/A</v>
      </c>
      <c r="AG272" s="7" t="e">
        <f t="shared" si="87"/>
        <v>#N/A</v>
      </c>
      <c r="AH272" s="2" t="e">
        <f>IF('[1]Service Rank in each comparison'!T273="","",'[1]Service Rank in each comparison'!$C273)</f>
        <v>#N/A</v>
      </c>
      <c r="AI272" s="5" t="e">
        <f>'[1]Service Rank in each comparison'!T273</f>
        <v>#N/A</v>
      </c>
      <c r="AJ272" s="6" t="e">
        <f>'[1]Service Rank in each comparison'!U273</f>
        <v>#N/A</v>
      </c>
      <c r="AK272" s="7" t="e">
        <f t="shared" si="88"/>
        <v>#N/A</v>
      </c>
      <c r="AL272" s="2" t="e">
        <f>IF('[1]Service Rank in each comparison'!V273="","",'[1]Service Rank in each comparison'!$C273)</f>
        <v>#N/A</v>
      </c>
      <c r="AM272" s="5" t="e">
        <f>'[1]Service Rank in each comparison'!V273</f>
        <v>#N/A</v>
      </c>
      <c r="AN272" s="6" t="e">
        <f>'[1]Service Rank in each comparison'!W273</f>
        <v>#N/A</v>
      </c>
      <c r="AO272" s="7" t="e">
        <f t="shared" si="89"/>
        <v>#N/A</v>
      </c>
      <c r="AP272" s="2" t="e">
        <f>IF('[1]Service Rank in each comparison'!X273="","",'[1]Service Rank in each comparison'!$C273)</f>
        <v>#N/A</v>
      </c>
      <c r="AQ272" s="5" t="e">
        <f>'[1]Service Rank in each comparison'!X273</f>
        <v>#N/A</v>
      </c>
      <c r="AR272" s="6" t="e">
        <f>'[1]Service Rank in each comparison'!Y273</f>
        <v>#N/A</v>
      </c>
      <c r="AS272" s="7" t="e">
        <f t="shared" si="90"/>
        <v>#N/A</v>
      </c>
      <c r="AT272" s="2" t="e">
        <f>IF('[1]Service Rank in each comparison'!Z273="","",'[1]Service Rank in each comparison'!$C273)</f>
        <v>#N/A</v>
      </c>
      <c r="AU272" s="5" t="e">
        <f>'[1]Service Rank in each comparison'!Z273</f>
        <v>#N/A</v>
      </c>
      <c r="AV272" s="6" t="e">
        <f>'[1]Service Rank in each comparison'!AA273</f>
        <v>#N/A</v>
      </c>
      <c r="AW272" s="7" t="e">
        <f t="shared" si="91"/>
        <v>#N/A</v>
      </c>
      <c r="AX272" s="2" t="e">
        <f>IF('[1]Service Rank in each comparison'!AB273="","",'[1]Service Rank in each comparison'!$C273)</f>
        <v>#N/A</v>
      </c>
      <c r="AY272" s="5" t="e">
        <f>'[1]Service Rank in each comparison'!AB273</f>
        <v>#N/A</v>
      </c>
      <c r="AZ272" s="6" t="e">
        <f>'[1]Service Rank in each comparison'!AC273</f>
        <v>#N/A</v>
      </c>
      <c r="BA272" s="7" t="e">
        <f t="shared" si="92"/>
        <v>#N/A</v>
      </c>
      <c r="BB272" s="2" t="e">
        <f>IF('[1]Service Rank in each comparison'!AD273="","",'[1]Service Rank in each comparison'!$C273)</f>
        <v>#N/A</v>
      </c>
      <c r="BC272" s="5" t="e">
        <f>'[1]Service Rank in each comparison'!AD273</f>
        <v>#N/A</v>
      </c>
      <c r="BD272" s="6" t="e">
        <f>'[1]Service Rank in each comparison'!AE273</f>
        <v>#N/A</v>
      </c>
      <c r="BE272" s="7" t="e">
        <f t="shared" si="93"/>
        <v>#N/A</v>
      </c>
      <c r="BF272" s="2" t="e">
        <f>IF('[1]Service Rank in each comparison'!AF273="","",'[1]Service Rank in each comparison'!$C273)</f>
        <v>#N/A</v>
      </c>
      <c r="BG272" s="5" t="e">
        <f>'[1]Service Rank in each comparison'!AF273</f>
        <v>#N/A</v>
      </c>
      <c r="BH272" s="6" t="e">
        <f>'[1]Service Rank in each comparison'!AG273</f>
        <v>#N/A</v>
      </c>
      <c r="BI272" s="7" t="e">
        <f t="shared" si="94"/>
        <v>#N/A</v>
      </c>
      <c r="BJ272" s="2" t="e">
        <f>IF('[1]Service Rank in each comparison'!AH273="","",'[1]Service Rank in each comparison'!$C273)</f>
        <v>#N/A</v>
      </c>
      <c r="BK272" s="5" t="e">
        <f>'[1]Service Rank in each comparison'!AH273</f>
        <v>#N/A</v>
      </c>
      <c r="BL272" s="6" t="e">
        <f>'[1]Service Rank in each comparison'!AI273</f>
        <v>#N/A</v>
      </c>
      <c r="BM272" s="7" t="e">
        <f t="shared" si="95"/>
        <v>#N/A</v>
      </c>
      <c r="BN272" s="2" t="e">
        <f>IF('[1]Service Rank in each comparison'!AJ273="","",'[1]Service Rank in each comparison'!$C273)</f>
        <v>#N/A</v>
      </c>
      <c r="BO272" s="5" t="e">
        <f>'[1]Service Rank in each comparison'!AJ273</f>
        <v>#N/A</v>
      </c>
      <c r="BP272" s="6" t="e">
        <f>'[1]Service Rank in each comparison'!AK273</f>
        <v>#N/A</v>
      </c>
      <c r="BQ272" s="7" t="e">
        <f t="shared" si="96"/>
        <v>#N/A</v>
      </c>
      <c r="BR272" s="2" t="e">
        <f>IF('[1]Service Rank in each comparison'!AL273="","",'[1]Service Rank in each comparison'!$C273)</f>
        <v>#N/A</v>
      </c>
      <c r="BS272" s="5" t="e">
        <f>'[1]Service Rank in each comparison'!AL273</f>
        <v>#N/A</v>
      </c>
      <c r="BT272" s="6" t="e">
        <f>'[1]Service Rank in each comparison'!AM273</f>
        <v>#N/A</v>
      </c>
      <c r="BU272" s="7" t="e">
        <f t="shared" si="97"/>
        <v>#N/A</v>
      </c>
      <c r="BV272" s="2" t="e">
        <f>IF('[1]Service Rank in each comparison'!AN273="","",'[1]Service Rank in each comparison'!$C273)</f>
        <v>#N/A</v>
      </c>
      <c r="BW272" s="5" t="e">
        <f>'[1]Service Rank in each comparison'!AN273</f>
        <v>#N/A</v>
      </c>
      <c r="BX272" s="6" t="e">
        <f>'[1]Service Rank in each comparison'!AO273</f>
        <v>#N/A</v>
      </c>
      <c r="BY272" s="7" t="e">
        <f t="shared" si="98"/>
        <v>#N/A</v>
      </c>
      <c r="BZ272" s="2" t="e">
        <f>IF('[1]Service Rank in each comparison'!AP273="","",'[1]Service Rank in each comparison'!$C273)</f>
        <v>#N/A</v>
      </c>
      <c r="CA272" s="5" t="e">
        <f>'[1]Service Rank in each comparison'!AP273</f>
        <v>#N/A</v>
      </c>
      <c r="CB272" s="6" t="e">
        <f>'[1]Service Rank in each comparison'!AQ273</f>
        <v>#N/A</v>
      </c>
      <c r="CC272" s="7" t="e">
        <f t="shared" si="99"/>
        <v>#N/A</v>
      </c>
      <c r="CE272" s="2" t="e">
        <v>#N/A</v>
      </c>
      <c r="CF272" s="5" t="e">
        <v>#N/A</v>
      </c>
      <c r="CG272" s="6" t="e">
        <v>#N/A</v>
      </c>
      <c r="CH272" s="7" t="e">
        <v>#N/A</v>
      </c>
      <c r="CI272" s="2" t="e">
        <v>#N/A</v>
      </c>
      <c r="CJ272" s="5" t="e">
        <v>#N/A</v>
      </c>
      <c r="CK272" s="6" t="e">
        <v>#N/A</v>
      </c>
      <c r="CL272" s="7" t="e">
        <v>#N/A</v>
      </c>
      <c r="CM272" s="2" t="e">
        <v>#N/A</v>
      </c>
      <c r="CN272" s="5" t="e">
        <v>#N/A</v>
      </c>
      <c r="CO272" s="6" t="e">
        <v>#N/A</v>
      </c>
      <c r="CP272" s="7" t="e">
        <v>#N/A</v>
      </c>
      <c r="CQ272" s="2" t="e">
        <v>#N/A</v>
      </c>
      <c r="CR272" s="5" t="e">
        <v>#N/A</v>
      </c>
      <c r="CS272" s="6" t="e">
        <v>#N/A</v>
      </c>
      <c r="CT272" s="7" t="e">
        <v>#N/A</v>
      </c>
      <c r="CU272" s="2" t="e">
        <v>#N/A</v>
      </c>
      <c r="CV272" s="5" t="e">
        <v>#N/A</v>
      </c>
      <c r="CW272" s="6" t="e">
        <v>#N/A</v>
      </c>
      <c r="CX272" s="7" t="e">
        <v>#N/A</v>
      </c>
      <c r="CY272" s="2" t="e">
        <v>#N/A</v>
      </c>
      <c r="CZ272" s="5" t="e">
        <v>#N/A</v>
      </c>
      <c r="DA272" s="6" t="e">
        <v>#N/A</v>
      </c>
      <c r="DB272" s="7" t="e">
        <v>#N/A</v>
      </c>
      <c r="DC272" s="2" t="e">
        <v>#N/A</v>
      </c>
      <c r="DD272" s="5" t="e">
        <v>#N/A</v>
      </c>
      <c r="DE272" s="6" t="e">
        <v>#N/A</v>
      </c>
      <c r="DF272" s="7" t="e">
        <v>#N/A</v>
      </c>
      <c r="DG272" s="2" t="e">
        <v>#N/A</v>
      </c>
      <c r="DH272" s="5" t="e">
        <v>#N/A</v>
      </c>
      <c r="DI272" s="6" t="e">
        <v>#N/A</v>
      </c>
      <c r="DJ272" s="7" t="e">
        <v>#N/A</v>
      </c>
      <c r="DK272" s="2" t="e">
        <v>#N/A</v>
      </c>
      <c r="DL272" s="5" t="e">
        <v>#N/A</v>
      </c>
      <c r="DM272" s="6" t="e">
        <v>#N/A</v>
      </c>
      <c r="DN272" s="7" t="e">
        <v>#N/A</v>
      </c>
      <c r="DO272" s="2" t="e">
        <v>#N/A</v>
      </c>
      <c r="DP272" s="5" t="e">
        <v>#N/A</v>
      </c>
      <c r="DQ272" s="6" t="e">
        <v>#N/A</v>
      </c>
      <c r="DR272" s="7" t="e">
        <v>#N/A</v>
      </c>
      <c r="DS272" s="2" t="e">
        <v>#N/A</v>
      </c>
      <c r="DT272" s="5" t="e">
        <v>#N/A</v>
      </c>
      <c r="DU272" s="6" t="e">
        <v>#N/A</v>
      </c>
      <c r="DV272" s="7" t="e">
        <v>#N/A</v>
      </c>
      <c r="DW272" s="2" t="e">
        <v>#N/A</v>
      </c>
      <c r="DX272" s="5" t="e">
        <v>#N/A</v>
      </c>
      <c r="DY272" s="6" t="e">
        <v>#N/A</v>
      </c>
      <c r="DZ272" s="7" t="e">
        <v>#N/A</v>
      </c>
      <c r="EA272" s="2" t="e">
        <v>#N/A</v>
      </c>
      <c r="EB272" s="5" t="e">
        <v>#N/A</v>
      </c>
      <c r="EC272" s="6" t="e">
        <v>#N/A</v>
      </c>
      <c r="ED272" s="7" t="e">
        <v>#N/A</v>
      </c>
      <c r="EE272" s="2" t="e">
        <v>#N/A</v>
      </c>
      <c r="EF272" s="5" t="e">
        <v>#N/A</v>
      </c>
      <c r="EG272" s="6" t="e">
        <v>#N/A</v>
      </c>
      <c r="EH272" s="7" t="e">
        <v>#N/A</v>
      </c>
      <c r="EI272" s="2" t="e">
        <v>#N/A</v>
      </c>
      <c r="EJ272" s="5" t="e">
        <v>#N/A</v>
      </c>
      <c r="EK272" s="6" t="e">
        <v>#N/A</v>
      </c>
      <c r="EL272" s="7" t="e">
        <v>#N/A</v>
      </c>
      <c r="EM272" s="2" t="e">
        <v>#N/A</v>
      </c>
      <c r="EN272" s="5" t="e">
        <v>#N/A</v>
      </c>
      <c r="EO272" s="6" t="e">
        <v>#N/A</v>
      </c>
      <c r="EP272" s="7" t="e">
        <v>#N/A</v>
      </c>
      <c r="EQ272" s="2" t="e">
        <v>#N/A</v>
      </c>
      <c r="ER272" s="5" t="e">
        <v>#N/A</v>
      </c>
      <c r="ES272" s="6" t="e">
        <v>#N/A</v>
      </c>
      <c r="ET272" s="7" t="e">
        <v>#N/A</v>
      </c>
      <c r="EU272" s="2" t="e">
        <v>#N/A</v>
      </c>
      <c r="EV272" s="5" t="e">
        <v>#N/A</v>
      </c>
      <c r="EW272" s="6" t="e">
        <v>#N/A</v>
      </c>
      <c r="EX272" s="7" t="e">
        <v>#N/A</v>
      </c>
      <c r="EY272" s="2" t="e">
        <v>#N/A</v>
      </c>
      <c r="EZ272" s="5" t="e">
        <v>#N/A</v>
      </c>
      <c r="FA272" s="6" t="e">
        <v>#N/A</v>
      </c>
      <c r="FB272" s="7" t="e">
        <v>#N/A</v>
      </c>
      <c r="FC272" s="2" t="e">
        <v>#N/A</v>
      </c>
      <c r="FD272" s="5" t="e">
        <v>#N/A</v>
      </c>
      <c r="FE272" s="6" t="e">
        <v>#N/A</v>
      </c>
      <c r="FF272" s="7" t="e">
        <v>#N/A</v>
      </c>
    </row>
    <row r="273" spans="2:162">
      <c r="B273" s="2" t="e">
        <f>IF('[1]Service Rank in each comparison'!D274="","",'[1]Service Rank in each comparison'!$C274)</f>
        <v>#N/A</v>
      </c>
      <c r="C273" s="5" t="e">
        <f>'[1]Service Rank in each comparison'!D274</f>
        <v>#N/A</v>
      </c>
      <c r="D273" s="6" t="e">
        <f>IF('[1]Service Rank in each comparison'!E274="","",'[1]Service Rank in each comparison'!E274)</f>
        <v>#N/A</v>
      </c>
      <c r="E273" s="7" t="e">
        <f t="shared" si="80"/>
        <v>#N/A</v>
      </c>
      <c r="F273" s="2" t="e">
        <f>IF('[1]Service Rank in each comparison'!F274="","",'[1]Service Rank in each comparison'!$C274)</f>
        <v>#N/A</v>
      </c>
      <c r="G273" s="5" t="e">
        <f>'[1]Service Rank in each comparison'!F274</f>
        <v>#N/A</v>
      </c>
      <c r="H273" s="6" t="e">
        <f>'[1]Service Rank in each comparison'!G274</f>
        <v>#N/A</v>
      </c>
      <c r="I273" s="7" t="e">
        <f t="shared" si="81"/>
        <v>#N/A</v>
      </c>
      <c r="J273" s="2" t="e">
        <f>IF('[1]Service Rank in each comparison'!H274="","",'[1]Service Rank in each comparison'!$C274)</f>
        <v>#N/A</v>
      </c>
      <c r="K273" s="5" t="e">
        <f>'[1]Service Rank in each comparison'!H274</f>
        <v>#N/A</v>
      </c>
      <c r="L273" s="6" t="e">
        <f>'[1]Service Rank in each comparison'!I274</f>
        <v>#N/A</v>
      </c>
      <c r="M273" s="7" t="e">
        <f t="shared" si="82"/>
        <v>#N/A</v>
      </c>
      <c r="N273" s="2" t="e">
        <f>IF('[1]Service Rank in each comparison'!J274="","",'[1]Service Rank in each comparison'!$C274)</f>
        <v>#N/A</v>
      </c>
      <c r="O273" s="5" t="e">
        <f>'[1]Service Rank in each comparison'!J274</f>
        <v>#N/A</v>
      </c>
      <c r="P273" s="6" t="e">
        <f>'[1]Service Rank in each comparison'!K274</f>
        <v>#N/A</v>
      </c>
      <c r="Q273" s="7" t="e">
        <f t="shared" si="83"/>
        <v>#N/A</v>
      </c>
      <c r="R273" s="2" t="e">
        <f>IF('[1]Service Rank in each comparison'!L274="","",'[1]Service Rank in each comparison'!$C274)</f>
        <v>#N/A</v>
      </c>
      <c r="S273" s="5" t="e">
        <f>'[1]Service Rank in each comparison'!L274</f>
        <v>#N/A</v>
      </c>
      <c r="T273" s="6" t="e">
        <f>'[1]Service Rank in each comparison'!M274</f>
        <v>#N/A</v>
      </c>
      <c r="U273" s="7" t="e">
        <f t="shared" si="84"/>
        <v>#N/A</v>
      </c>
      <c r="V273" s="2" t="e">
        <f>IF('[1]Service Rank in each comparison'!N274="","",'[1]Service Rank in each comparison'!$C274)</f>
        <v>#N/A</v>
      </c>
      <c r="W273" s="5" t="e">
        <f>'[1]Service Rank in each comparison'!N274</f>
        <v>#N/A</v>
      </c>
      <c r="X273" s="6" t="e">
        <f>'[1]Service Rank in each comparison'!O274</f>
        <v>#N/A</v>
      </c>
      <c r="Y273" s="7" t="e">
        <f t="shared" si="85"/>
        <v>#N/A</v>
      </c>
      <c r="Z273" s="2" t="e">
        <f>IF('[1]Service Rank in each comparison'!P274="","",'[1]Service Rank in each comparison'!$C274)</f>
        <v>#N/A</v>
      </c>
      <c r="AA273" s="5" t="e">
        <f>'[1]Service Rank in each comparison'!P274</f>
        <v>#N/A</v>
      </c>
      <c r="AB273" s="6" t="e">
        <f>'[1]Service Rank in each comparison'!Q274</f>
        <v>#N/A</v>
      </c>
      <c r="AC273" s="7" t="e">
        <f t="shared" si="86"/>
        <v>#N/A</v>
      </c>
      <c r="AD273" s="2" t="e">
        <f>IF('[1]Service Rank in each comparison'!R274="","",'[1]Service Rank in each comparison'!$C274)</f>
        <v>#N/A</v>
      </c>
      <c r="AE273" s="5" t="e">
        <f>'[1]Service Rank in each comparison'!R274</f>
        <v>#N/A</v>
      </c>
      <c r="AF273" s="6" t="e">
        <f>'[1]Service Rank in each comparison'!S274</f>
        <v>#N/A</v>
      </c>
      <c r="AG273" s="7" t="e">
        <f t="shared" si="87"/>
        <v>#N/A</v>
      </c>
      <c r="AH273" s="2" t="e">
        <f>IF('[1]Service Rank in each comparison'!T274="","",'[1]Service Rank in each comparison'!$C274)</f>
        <v>#N/A</v>
      </c>
      <c r="AI273" s="5" t="e">
        <f>'[1]Service Rank in each comparison'!T274</f>
        <v>#N/A</v>
      </c>
      <c r="AJ273" s="6" t="e">
        <f>'[1]Service Rank in each comparison'!U274</f>
        <v>#N/A</v>
      </c>
      <c r="AK273" s="7" t="e">
        <f t="shared" si="88"/>
        <v>#N/A</v>
      </c>
      <c r="AL273" s="2" t="e">
        <f>IF('[1]Service Rank in each comparison'!V274="","",'[1]Service Rank in each comparison'!$C274)</f>
        <v>#N/A</v>
      </c>
      <c r="AM273" s="5" t="e">
        <f>'[1]Service Rank in each comparison'!V274</f>
        <v>#N/A</v>
      </c>
      <c r="AN273" s="6" t="e">
        <f>'[1]Service Rank in each comparison'!W274</f>
        <v>#N/A</v>
      </c>
      <c r="AO273" s="7" t="e">
        <f t="shared" si="89"/>
        <v>#N/A</v>
      </c>
      <c r="AP273" s="2" t="e">
        <f>IF('[1]Service Rank in each comparison'!X274="","",'[1]Service Rank in each comparison'!$C274)</f>
        <v>#N/A</v>
      </c>
      <c r="AQ273" s="5" t="e">
        <f>'[1]Service Rank in each comparison'!X274</f>
        <v>#N/A</v>
      </c>
      <c r="AR273" s="6" t="e">
        <f>'[1]Service Rank in each comparison'!Y274</f>
        <v>#N/A</v>
      </c>
      <c r="AS273" s="7" t="e">
        <f t="shared" si="90"/>
        <v>#N/A</v>
      </c>
      <c r="AT273" s="2" t="e">
        <f>IF('[1]Service Rank in each comparison'!Z274="","",'[1]Service Rank in each comparison'!$C274)</f>
        <v>#N/A</v>
      </c>
      <c r="AU273" s="5" t="e">
        <f>'[1]Service Rank in each comparison'!Z274</f>
        <v>#N/A</v>
      </c>
      <c r="AV273" s="6" t="e">
        <f>'[1]Service Rank in each comparison'!AA274</f>
        <v>#N/A</v>
      </c>
      <c r="AW273" s="7" t="e">
        <f t="shared" si="91"/>
        <v>#N/A</v>
      </c>
      <c r="AX273" s="2" t="e">
        <f>IF('[1]Service Rank in each comparison'!AB274="","",'[1]Service Rank in each comparison'!$C274)</f>
        <v>#N/A</v>
      </c>
      <c r="AY273" s="5" t="e">
        <f>'[1]Service Rank in each comparison'!AB274</f>
        <v>#N/A</v>
      </c>
      <c r="AZ273" s="6" t="e">
        <f>'[1]Service Rank in each comparison'!AC274</f>
        <v>#N/A</v>
      </c>
      <c r="BA273" s="7" t="e">
        <f t="shared" si="92"/>
        <v>#N/A</v>
      </c>
      <c r="BB273" s="2" t="e">
        <f>IF('[1]Service Rank in each comparison'!AD274="","",'[1]Service Rank in each comparison'!$C274)</f>
        <v>#N/A</v>
      </c>
      <c r="BC273" s="5" t="e">
        <f>'[1]Service Rank in each comparison'!AD274</f>
        <v>#N/A</v>
      </c>
      <c r="BD273" s="6" t="e">
        <f>'[1]Service Rank in each comparison'!AE274</f>
        <v>#N/A</v>
      </c>
      <c r="BE273" s="7" t="e">
        <f t="shared" si="93"/>
        <v>#N/A</v>
      </c>
      <c r="BF273" s="2" t="e">
        <f>IF('[1]Service Rank in each comparison'!AF274="","",'[1]Service Rank in each comparison'!$C274)</f>
        <v>#N/A</v>
      </c>
      <c r="BG273" s="5" t="e">
        <f>'[1]Service Rank in each comparison'!AF274</f>
        <v>#N/A</v>
      </c>
      <c r="BH273" s="6" t="e">
        <f>'[1]Service Rank in each comparison'!AG274</f>
        <v>#N/A</v>
      </c>
      <c r="BI273" s="7" t="e">
        <f t="shared" si="94"/>
        <v>#N/A</v>
      </c>
      <c r="BJ273" s="2" t="e">
        <f>IF('[1]Service Rank in each comparison'!AH274="","",'[1]Service Rank in each comparison'!$C274)</f>
        <v>#N/A</v>
      </c>
      <c r="BK273" s="5" t="e">
        <f>'[1]Service Rank in each comparison'!AH274</f>
        <v>#N/A</v>
      </c>
      <c r="BL273" s="6" t="e">
        <f>'[1]Service Rank in each comparison'!AI274</f>
        <v>#N/A</v>
      </c>
      <c r="BM273" s="7" t="e">
        <f t="shared" si="95"/>
        <v>#N/A</v>
      </c>
      <c r="BN273" s="2" t="e">
        <f>IF('[1]Service Rank in each comparison'!AJ274="","",'[1]Service Rank in each comparison'!$C274)</f>
        <v>#N/A</v>
      </c>
      <c r="BO273" s="5" t="e">
        <f>'[1]Service Rank in each comparison'!AJ274</f>
        <v>#N/A</v>
      </c>
      <c r="BP273" s="6" t="e">
        <f>'[1]Service Rank in each comparison'!AK274</f>
        <v>#N/A</v>
      </c>
      <c r="BQ273" s="7" t="e">
        <f t="shared" si="96"/>
        <v>#N/A</v>
      </c>
      <c r="BR273" s="2" t="e">
        <f>IF('[1]Service Rank in each comparison'!AL274="","",'[1]Service Rank in each comparison'!$C274)</f>
        <v>#N/A</v>
      </c>
      <c r="BS273" s="5" t="e">
        <f>'[1]Service Rank in each comparison'!AL274</f>
        <v>#N/A</v>
      </c>
      <c r="BT273" s="6" t="e">
        <f>'[1]Service Rank in each comparison'!AM274</f>
        <v>#N/A</v>
      </c>
      <c r="BU273" s="7" t="e">
        <f t="shared" si="97"/>
        <v>#N/A</v>
      </c>
      <c r="BV273" s="2" t="e">
        <f>IF('[1]Service Rank in each comparison'!AN274="","",'[1]Service Rank in each comparison'!$C274)</f>
        <v>#N/A</v>
      </c>
      <c r="BW273" s="5" t="e">
        <f>'[1]Service Rank in each comparison'!AN274</f>
        <v>#N/A</v>
      </c>
      <c r="BX273" s="6" t="e">
        <f>'[1]Service Rank in each comparison'!AO274</f>
        <v>#N/A</v>
      </c>
      <c r="BY273" s="7" t="e">
        <f t="shared" si="98"/>
        <v>#N/A</v>
      </c>
      <c r="BZ273" s="2" t="e">
        <f>IF('[1]Service Rank in each comparison'!AP274="","",'[1]Service Rank in each comparison'!$C274)</f>
        <v>#N/A</v>
      </c>
      <c r="CA273" s="5" t="e">
        <f>'[1]Service Rank in each comparison'!AP274</f>
        <v>#N/A</v>
      </c>
      <c r="CB273" s="6" t="e">
        <f>'[1]Service Rank in each comparison'!AQ274</f>
        <v>#N/A</v>
      </c>
      <c r="CC273" s="7" t="e">
        <f t="shared" si="99"/>
        <v>#N/A</v>
      </c>
      <c r="CE273" s="2" t="e">
        <v>#N/A</v>
      </c>
      <c r="CF273" s="5" t="e">
        <v>#N/A</v>
      </c>
      <c r="CG273" s="6" t="e">
        <v>#N/A</v>
      </c>
      <c r="CH273" s="7" t="e">
        <v>#N/A</v>
      </c>
      <c r="CI273" s="2" t="e">
        <v>#N/A</v>
      </c>
      <c r="CJ273" s="5" t="e">
        <v>#N/A</v>
      </c>
      <c r="CK273" s="6" t="e">
        <v>#N/A</v>
      </c>
      <c r="CL273" s="7" t="e">
        <v>#N/A</v>
      </c>
      <c r="CM273" s="2" t="e">
        <v>#N/A</v>
      </c>
      <c r="CN273" s="5" t="e">
        <v>#N/A</v>
      </c>
      <c r="CO273" s="6" t="e">
        <v>#N/A</v>
      </c>
      <c r="CP273" s="7" t="e">
        <v>#N/A</v>
      </c>
      <c r="CQ273" s="2" t="e">
        <v>#N/A</v>
      </c>
      <c r="CR273" s="5" t="e">
        <v>#N/A</v>
      </c>
      <c r="CS273" s="6" t="e">
        <v>#N/A</v>
      </c>
      <c r="CT273" s="7" t="e">
        <v>#N/A</v>
      </c>
      <c r="CU273" s="2" t="e">
        <v>#N/A</v>
      </c>
      <c r="CV273" s="5" t="e">
        <v>#N/A</v>
      </c>
      <c r="CW273" s="6" t="e">
        <v>#N/A</v>
      </c>
      <c r="CX273" s="7" t="e">
        <v>#N/A</v>
      </c>
      <c r="CY273" s="2" t="e">
        <v>#N/A</v>
      </c>
      <c r="CZ273" s="5" t="e">
        <v>#N/A</v>
      </c>
      <c r="DA273" s="6" t="e">
        <v>#N/A</v>
      </c>
      <c r="DB273" s="7" t="e">
        <v>#N/A</v>
      </c>
      <c r="DC273" s="2" t="e">
        <v>#N/A</v>
      </c>
      <c r="DD273" s="5" t="e">
        <v>#N/A</v>
      </c>
      <c r="DE273" s="6" t="e">
        <v>#N/A</v>
      </c>
      <c r="DF273" s="7" t="e">
        <v>#N/A</v>
      </c>
      <c r="DG273" s="2" t="e">
        <v>#N/A</v>
      </c>
      <c r="DH273" s="5" t="e">
        <v>#N/A</v>
      </c>
      <c r="DI273" s="6" t="e">
        <v>#N/A</v>
      </c>
      <c r="DJ273" s="7" t="e">
        <v>#N/A</v>
      </c>
      <c r="DK273" s="2" t="e">
        <v>#N/A</v>
      </c>
      <c r="DL273" s="5" t="e">
        <v>#N/A</v>
      </c>
      <c r="DM273" s="6" t="e">
        <v>#N/A</v>
      </c>
      <c r="DN273" s="7" t="e">
        <v>#N/A</v>
      </c>
      <c r="DO273" s="2" t="e">
        <v>#N/A</v>
      </c>
      <c r="DP273" s="5" t="e">
        <v>#N/A</v>
      </c>
      <c r="DQ273" s="6" t="e">
        <v>#N/A</v>
      </c>
      <c r="DR273" s="7" t="e">
        <v>#N/A</v>
      </c>
      <c r="DS273" s="2" t="e">
        <v>#N/A</v>
      </c>
      <c r="DT273" s="5" t="e">
        <v>#N/A</v>
      </c>
      <c r="DU273" s="6" t="e">
        <v>#N/A</v>
      </c>
      <c r="DV273" s="7" t="e">
        <v>#N/A</v>
      </c>
      <c r="DW273" s="2" t="e">
        <v>#N/A</v>
      </c>
      <c r="DX273" s="5" t="e">
        <v>#N/A</v>
      </c>
      <c r="DY273" s="6" t="e">
        <v>#N/A</v>
      </c>
      <c r="DZ273" s="7" t="e">
        <v>#N/A</v>
      </c>
      <c r="EA273" s="2" t="e">
        <v>#N/A</v>
      </c>
      <c r="EB273" s="5" t="e">
        <v>#N/A</v>
      </c>
      <c r="EC273" s="6" t="e">
        <v>#N/A</v>
      </c>
      <c r="ED273" s="7" t="e">
        <v>#N/A</v>
      </c>
      <c r="EE273" s="2" t="e">
        <v>#N/A</v>
      </c>
      <c r="EF273" s="5" t="e">
        <v>#N/A</v>
      </c>
      <c r="EG273" s="6" t="e">
        <v>#N/A</v>
      </c>
      <c r="EH273" s="7" t="e">
        <v>#N/A</v>
      </c>
      <c r="EI273" s="2" t="e">
        <v>#N/A</v>
      </c>
      <c r="EJ273" s="5" t="e">
        <v>#N/A</v>
      </c>
      <c r="EK273" s="6" t="e">
        <v>#N/A</v>
      </c>
      <c r="EL273" s="7" t="e">
        <v>#N/A</v>
      </c>
      <c r="EM273" s="2" t="e">
        <v>#N/A</v>
      </c>
      <c r="EN273" s="5" t="e">
        <v>#N/A</v>
      </c>
      <c r="EO273" s="6" t="e">
        <v>#N/A</v>
      </c>
      <c r="EP273" s="7" t="e">
        <v>#N/A</v>
      </c>
      <c r="EQ273" s="2" t="e">
        <v>#N/A</v>
      </c>
      <c r="ER273" s="5" t="e">
        <v>#N/A</v>
      </c>
      <c r="ES273" s="6" t="e">
        <v>#N/A</v>
      </c>
      <c r="ET273" s="7" t="e">
        <v>#N/A</v>
      </c>
      <c r="EU273" s="2" t="e">
        <v>#N/A</v>
      </c>
      <c r="EV273" s="5" t="e">
        <v>#N/A</v>
      </c>
      <c r="EW273" s="6" t="e">
        <v>#N/A</v>
      </c>
      <c r="EX273" s="7" t="e">
        <v>#N/A</v>
      </c>
      <c r="EY273" s="2" t="e">
        <v>#N/A</v>
      </c>
      <c r="EZ273" s="5" t="e">
        <v>#N/A</v>
      </c>
      <c r="FA273" s="6" t="e">
        <v>#N/A</v>
      </c>
      <c r="FB273" s="7" t="e">
        <v>#N/A</v>
      </c>
      <c r="FC273" s="2" t="e">
        <v>#N/A</v>
      </c>
      <c r="FD273" s="5" t="e">
        <v>#N/A</v>
      </c>
      <c r="FE273" s="6" t="e">
        <v>#N/A</v>
      </c>
      <c r="FF273" s="7" t="e">
        <v>#N/A</v>
      </c>
    </row>
    <row r="274" spans="2:162">
      <c r="B274" s="2" t="e">
        <f>IF('[1]Service Rank in each comparison'!D275="","",'[1]Service Rank in each comparison'!$C275)</f>
        <v>#N/A</v>
      </c>
      <c r="C274" s="5" t="e">
        <f>'[1]Service Rank in each comparison'!D275</f>
        <v>#N/A</v>
      </c>
      <c r="D274" s="6" t="e">
        <f>IF('[1]Service Rank in each comparison'!E275="","",'[1]Service Rank in each comparison'!E275)</f>
        <v>#N/A</v>
      </c>
      <c r="E274" s="7" t="e">
        <f t="shared" si="80"/>
        <v>#N/A</v>
      </c>
      <c r="F274" s="2" t="e">
        <f>IF('[1]Service Rank in each comparison'!F275="","",'[1]Service Rank in each comparison'!$C275)</f>
        <v>#N/A</v>
      </c>
      <c r="G274" s="5" t="e">
        <f>'[1]Service Rank in each comparison'!F275</f>
        <v>#N/A</v>
      </c>
      <c r="H274" s="6" t="e">
        <f>'[1]Service Rank in each comparison'!G275</f>
        <v>#N/A</v>
      </c>
      <c r="I274" s="7" t="e">
        <f t="shared" si="81"/>
        <v>#N/A</v>
      </c>
      <c r="J274" s="2" t="e">
        <f>IF('[1]Service Rank in each comparison'!H275="","",'[1]Service Rank in each comparison'!$C275)</f>
        <v>#N/A</v>
      </c>
      <c r="K274" s="5" t="e">
        <f>'[1]Service Rank in each comparison'!H275</f>
        <v>#N/A</v>
      </c>
      <c r="L274" s="6" t="e">
        <f>'[1]Service Rank in each comparison'!I275</f>
        <v>#N/A</v>
      </c>
      <c r="M274" s="7" t="e">
        <f t="shared" si="82"/>
        <v>#N/A</v>
      </c>
      <c r="N274" s="2" t="e">
        <f>IF('[1]Service Rank in each comparison'!J275="","",'[1]Service Rank in each comparison'!$C275)</f>
        <v>#N/A</v>
      </c>
      <c r="O274" s="5" t="e">
        <f>'[1]Service Rank in each comparison'!J275</f>
        <v>#N/A</v>
      </c>
      <c r="P274" s="6" t="e">
        <f>'[1]Service Rank in each comparison'!K275</f>
        <v>#N/A</v>
      </c>
      <c r="Q274" s="7" t="e">
        <f t="shared" si="83"/>
        <v>#N/A</v>
      </c>
      <c r="R274" s="2" t="e">
        <f>IF('[1]Service Rank in each comparison'!L275="","",'[1]Service Rank in each comparison'!$C275)</f>
        <v>#N/A</v>
      </c>
      <c r="S274" s="5" t="e">
        <f>'[1]Service Rank in each comparison'!L275</f>
        <v>#N/A</v>
      </c>
      <c r="T274" s="6" t="e">
        <f>'[1]Service Rank in each comparison'!M275</f>
        <v>#N/A</v>
      </c>
      <c r="U274" s="7" t="e">
        <f t="shared" si="84"/>
        <v>#N/A</v>
      </c>
      <c r="V274" s="2" t="e">
        <f>IF('[1]Service Rank in each comparison'!N275="","",'[1]Service Rank in each comparison'!$C275)</f>
        <v>#N/A</v>
      </c>
      <c r="W274" s="5" t="e">
        <f>'[1]Service Rank in each comparison'!N275</f>
        <v>#N/A</v>
      </c>
      <c r="X274" s="6" t="e">
        <f>'[1]Service Rank in each comparison'!O275</f>
        <v>#N/A</v>
      </c>
      <c r="Y274" s="7" t="e">
        <f t="shared" si="85"/>
        <v>#N/A</v>
      </c>
      <c r="Z274" s="2" t="e">
        <f>IF('[1]Service Rank in each comparison'!P275="","",'[1]Service Rank in each comparison'!$C275)</f>
        <v>#N/A</v>
      </c>
      <c r="AA274" s="5" t="e">
        <f>'[1]Service Rank in each comparison'!P275</f>
        <v>#N/A</v>
      </c>
      <c r="AB274" s="6" t="e">
        <f>'[1]Service Rank in each comparison'!Q275</f>
        <v>#N/A</v>
      </c>
      <c r="AC274" s="7" t="e">
        <f t="shared" si="86"/>
        <v>#N/A</v>
      </c>
      <c r="AD274" s="2" t="e">
        <f>IF('[1]Service Rank in each comparison'!R275="","",'[1]Service Rank in each comparison'!$C275)</f>
        <v>#N/A</v>
      </c>
      <c r="AE274" s="5" t="e">
        <f>'[1]Service Rank in each comparison'!R275</f>
        <v>#N/A</v>
      </c>
      <c r="AF274" s="6" t="e">
        <f>'[1]Service Rank in each comparison'!S275</f>
        <v>#N/A</v>
      </c>
      <c r="AG274" s="7" t="e">
        <f t="shared" si="87"/>
        <v>#N/A</v>
      </c>
      <c r="AH274" s="2" t="e">
        <f>IF('[1]Service Rank in each comparison'!T275="","",'[1]Service Rank in each comparison'!$C275)</f>
        <v>#N/A</v>
      </c>
      <c r="AI274" s="5" t="e">
        <f>'[1]Service Rank in each comparison'!T275</f>
        <v>#N/A</v>
      </c>
      <c r="AJ274" s="6" t="e">
        <f>'[1]Service Rank in each comparison'!U275</f>
        <v>#N/A</v>
      </c>
      <c r="AK274" s="7" t="e">
        <f t="shared" si="88"/>
        <v>#N/A</v>
      </c>
      <c r="AL274" s="2" t="e">
        <f>IF('[1]Service Rank in each comparison'!V275="","",'[1]Service Rank in each comparison'!$C275)</f>
        <v>#N/A</v>
      </c>
      <c r="AM274" s="5" t="e">
        <f>'[1]Service Rank in each comparison'!V275</f>
        <v>#N/A</v>
      </c>
      <c r="AN274" s="6" t="e">
        <f>'[1]Service Rank in each comparison'!W275</f>
        <v>#N/A</v>
      </c>
      <c r="AO274" s="7" t="e">
        <f t="shared" si="89"/>
        <v>#N/A</v>
      </c>
      <c r="AP274" s="2" t="e">
        <f>IF('[1]Service Rank in each comparison'!X275="","",'[1]Service Rank in each comparison'!$C275)</f>
        <v>#N/A</v>
      </c>
      <c r="AQ274" s="5" t="e">
        <f>'[1]Service Rank in each comparison'!X275</f>
        <v>#N/A</v>
      </c>
      <c r="AR274" s="6" t="e">
        <f>'[1]Service Rank in each comparison'!Y275</f>
        <v>#N/A</v>
      </c>
      <c r="AS274" s="7" t="e">
        <f t="shared" si="90"/>
        <v>#N/A</v>
      </c>
      <c r="AT274" s="2" t="e">
        <f>IF('[1]Service Rank in each comparison'!Z275="","",'[1]Service Rank in each comparison'!$C275)</f>
        <v>#N/A</v>
      </c>
      <c r="AU274" s="5" t="e">
        <f>'[1]Service Rank in each comparison'!Z275</f>
        <v>#N/A</v>
      </c>
      <c r="AV274" s="6" t="e">
        <f>'[1]Service Rank in each comparison'!AA275</f>
        <v>#N/A</v>
      </c>
      <c r="AW274" s="7" t="e">
        <f t="shared" si="91"/>
        <v>#N/A</v>
      </c>
      <c r="AX274" s="2" t="e">
        <f>IF('[1]Service Rank in each comparison'!AB275="","",'[1]Service Rank in each comparison'!$C275)</f>
        <v>#N/A</v>
      </c>
      <c r="AY274" s="5" t="e">
        <f>'[1]Service Rank in each comparison'!AB275</f>
        <v>#N/A</v>
      </c>
      <c r="AZ274" s="6" t="e">
        <f>'[1]Service Rank in each comparison'!AC275</f>
        <v>#N/A</v>
      </c>
      <c r="BA274" s="7" t="e">
        <f t="shared" si="92"/>
        <v>#N/A</v>
      </c>
      <c r="BB274" s="2" t="e">
        <f>IF('[1]Service Rank in each comparison'!AD275="","",'[1]Service Rank in each comparison'!$C275)</f>
        <v>#N/A</v>
      </c>
      <c r="BC274" s="5" t="e">
        <f>'[1]Service Rank in each comparison'!AD275</f>
        <v>#N/A</v>
      </c>
      <c r="BD274" s="6" t="e">
        <f>'[1]Service Rank in each comparison'!AE275</f>
        <v>#N/A</v>
      </c>
      <c r="BE274" s="7" t="e">
        <f t="shared" si="93"/>
        <v>#N/A</v>
      </c>
      <c r="BF274" s="2" t="e">
        <f>IF('[1]Service Rank in each comparison'!AF275="","",'[1]Service Rank in each comparison'!$C275)</f>
        <v>#N/A</v>
      </c>
      <c r="BG274" s="5" t="e">
        <f>'[1]Service Rank in each comparison'!AF275</f>
        <v>#N/A</v>
      </c>
      <c r="BH274" s="6" t="e">
        <f>'[1]Service Rank in each comparison'!AG275</f>
        <v>#N/A</v>
      </c>
      <c r="BI274" s="7" t="e">
        <f t="shared" si="94"/>
        <v>#N/A</v>
      </c>
      <c r="BJ274" s="2" t="e">
        <f>IF('[1]Service Rank in each comparison'!AH275="","",'[1]Service Rank in each comparison'!$C275)</f>
        <v>#N/A</v>
      </c>
      <c r="BK274" s="5" t="e">
        <f>'[1]Service Rank in each comparison'!AH275</f>
        <v>#N/A</v>
      </c>
      <c r="BL274" s="6" t="e">
        <f>'[1]Service Rank in each comparison'!AI275</f>
        <v>#N/A</v>
      </c>
      <c r="BM274" s="7" t="e">
        <f t="shared" si="95"/>
        <v>#N/A</v>
      </c>
      <c r="BN274" s="2" t="e">
        <f>IF('[1]Service Rank in each comparison'!AJ275="","",'[1]Service Rank in each comparison'!$C275)</f>
        <v>#N/A</v>
      </c>
      <c r="BO274" s="5" t="e">
        <f>'[1]Service Rank in each comparison'!AJ275</f>
        <v>#N/A</v>
      </c>
      <c r="BP274" s="6" t="e">
        <f>'[1]Service Rank in each comparison'!AK275</f>
        <v>#N/A</v>
      </c>
      <c r="BQ274" s="7" t="e">
        <f t="shared" si="96"/>
        <v>#N/A</v>
      </c>
      <c r="BR274" s="2" t="e">
        <f>IF('[1]Service Rank in each comparison'!AL275="","",'[1]Service Rank in each comparison'!$C275)</f>
        <v>#N/A</v>
      </c>
      <c r="BS274" s="5" t="e">
        <f>'[1]Service Rank in each comparison'!AL275</f>
        <v>#N/A</v>
      </c>
      <c r="BT274" s="6" t="e">
        <f>'[1]Service Rank in each comparison'!AM275</f>
        <v>#N/A</v>
      </c>
      <c r="BU274" s="7" t="e">
        <f t="shared" si="97"/>
        <v>#N/A</v>
      </c>
      <c r="BV274" s="2" t="e">
        <f>IF('[1]Service Rank in each comparison'!AN275="","",'[1]Service Rank in each comparison'!$C275)</f>
        <v>#N/A</v>
      </c>
      <c r="BW274" s="5" t="e">
        <f>'[1]Service Rank in each comparison'!AN275</f>
        <v>#N/A</v>
      </c>
      <c r="BX274" s="6" t="e">
        <f>'[1]Service Rank in each comparison'!AO275</f>
        <v>#N/A</v>
      </c>
      <c r="BY274" s="7" t="e">
        <f t="shared" si="98"/>
        <v>#N/A</v>
      </c>
      <c r="BZ274" s="2" t="e">
        <f>IF('[1]Service Rank in each comparison'!AP275="","",'[1]Service Rank in each comparison'!$C275)</f>
        <v>#N/A</v>
      </c>
      <c r="CA274" s="5" t="e">
        <f>'[1]Service Rank in each comparison'!AP275</f>
        <v>#N/A</v>
      </c>
      <c r="CB274" s="6" t="e">
        <f>'[1]Service Rank in each comparison'!AQ275</f>
        <v>#N/A</v>
      </c>
      <c r="CC274" s="7" t="e">
        <f t="shared" si="99"/>
        <v>#N/A</v>
      </c>
      <c r="CE274" s="2" t="e">
        <v>#N/A</v>
      </c>
      <c r="CF274" s="5" t="e">
        <v>#N/A</v>
      </c>
      <c r="CG274" s="6" t="e">
        <v>#N/A</v>
      </c>
      <c r="CH274" s="7" t="e">
        <v>#N/A</v>
      </c>
      <c r="CI274" s="2" t="e">
        <v>#N/A</v>
      </c>
      <c r="CJ274" s="5" t="e">
        <v>#N/A</v>
      </c>
      <c r="CK274" s="6" t="e">
        <v>#N/A</v>
      </c>
      <c r="CL274" s="7" t="e">
        <v>#N/A</v>
      </c>
      <c r="CM274" s="2" t="e">
        <v>#N/A</v>
      </c>
      <c r="CN274" s="5" t="e">
        <v>#N/A</v>
      </c>
      <c r="CO274" s="6" t="e">
        <v>#N/A</v>
      </c>
      <c r="CP274" s="7" t="e">
        <v>#N/A</v>
      </c>
      <c r="CQ274" s="2" t="e">
        <v>#N/A</v>
      </c>
      <c r="CR274" s="5" t="e">
        <v>#N/A</v>
      </c>
      <c r="CS274" s="6" t="e">
        <v>#N/A</v>
      </c>
      <c r="CT274" s="7" t="e">
        <v>#N/A</v>
      </c>
      <c r="CU274" s="2" t="e">
        <v>#N/A</v>
      </c>
      <c r="CV274" s="5" t="e">
        <v>#N/A</v>
      </c>
      <c r="CW274" s="6" t="e">
        <v>#N/A</v>
      </c>
      <c r="CX274" s="7" t="e">
        <v>#N/A</v>
      </c>
      <c r="CY274" s="2" t="e">
        <v>#N/A</v>
      </c>
      <c r="CZ274" s="5" t="e">
        <v>#N/A</v>
      </c>
      <c r="DA274" s="6" t="e">
        <v>#N/A</v>
      </c>
      <c r="DB274" s="7" t="e">
        <v>#N/A</v>
      </c>
      <c r="DC274" s="2" t="e">
        <v>#N/A</v>
      </c>
      <c r="DD274" s="5" t="e">
        <v>#N/A</v>
      </c>
      <c r="DE274" s="6" t="e">
        <v>#N/A</v>
      </c>
      <c r="DF274" s="7" t="e">
        <v>#N/A</v>
      </c>
      <c r="DG274" s="2" t="e">
        <v>#N/A</v>
      </c>
      <c r="DH274" s="5" t="e">
        <v>#N/A</v>
      </c>
      <c r="DI274" s="6" t="e">
        <v>#N/A</v>
      </c>
      <c r="DJ274" s="7" t="e">
        <v>#N/A</v>
      </c>
      <c r="DK274" s="2" t="e">
        <v>#N/A</v>
      </c>
      <c r="DL274" s="5" t="e">
        <v>#N/A</v>
      </c>
      <c r="DM274" s="6" t="e">
        <v>#N/A</v>
      </c>
      <c r="DN274" s="7" t="e">
        <v>#N/A</v>
      </c>
      <c r="DO274" s="2" t="e">
        <v>#N/A</v>
      </c>
      <c r="DP274" s="5" t="e">
        <v>#N/A</v>
      </c>
      <c r="DQ274" s="6" t="e">
        <v>#N/A</v>
      </c>
      <c r="DR274" s="7" t="e">
        <v>#N/A</v>
      </c>
      <c r="DS274" s="2" t="e">
        <v>#N/A</v>
      </c>
      <c r="DT274" s="5" t="e">
        <v>#N/A</v>
      </c>
      <c r="DU274" s="6" t="e">
        <v>#N/A</v>
      </c>
      <c r="DV274" s="7" t="e">
        <v>#N/A</v>
      </c>
      <c r="DW274" s="2" t="e">
        <v>#N/A</v>
      </c>
      <c r="DX274" s="5" t="e">
        <v>#N/A</v>
      </c>
      <c r="DY274" s="6" t="e">
        <v>#N/A</v>
      </c>
      <c r="DZ274" s="7" t="e">
        <v>#N/A</v>
      </c>
      <c r="EA274" s="2" t="e">
        <v>#N/A</v>
      </c>
      <c r="EB274" s="5" t="e">
        <v>#N/A</v>
      </c>
      <c r="EC274" s="6" t="e">
        <v>#N/A</v>
      </c>
      <c r="ED274" s="7" t="e">
        <v>#N/A</v>
      </c>
      <c r="EE274" s="2" t="e">
        <v>#N/A</v>
      </c>
      <c r="EF274" s="5" t="e">
        <v>#N/A</v>
      </c>
      <c r="EG274" s="6" t="e">
        <v>#N/A</v>
      </c>
      <c r="EH274" s="7" t="e">
        <v>#N/A</v>
      </c>
      <c r="EI274" s="2" t="e">
        <v>#N/A</v>
      </c>
      <c r="EJ274" s="5" t="e">
        <v>#N/A</v>
      </c>
      <c r="EK274" s="6" t="e">
        <v>#N/A</v>
      </c>
      <c r="EL274" s="7" t="e">
        <v>#N/A</v>
      </c>
      <c r="EM274" s="2" t="e">
        <v>#N/A</v>
      </c>
      <c r="EN274" s="5" t="e">
        <v>#N/A</v>
      </c>
      <c r="EO274" s="6" t="e">
        <v>#N/A</v>
      </c>
      <c r="EP274" s="7" t="e">
        <v>#N/A</v>
      </c>
      <c r="EQ274" s="2" t="e">
        <v>#N/A</v>
      </c>
      <c r="ER274" s="5" t="e">
        <v>#N/A</v>
      </c>
      <c r="ES274" s="6" t="e">
        <v>#N/A</v>
      </c>
      <c r="ET274" s="7" t="e">
        <v>#N/A</v>
      </c>
      <c r="EU274" s="2" t="e">
        <v>#N/A</v>
      </c>
      <c r="EV274" s="5" t="e">
        <v>#N/A</v>
      </c>
      <c r="EW274" s="6" t="e">
        <v>#N/A</v>
      </c>
      <c r="EX274" s="7" t="e">
        <v>#N/A</v>
      </c>
      <c r="EY274" s="2" t="e">
        <v>#N/A</v>
      </c>
      <c r="EZ274" s="5" t="e">
        <v>#N/A</v>
      </c>
      <c r="FA274" s="6" t="e">
        <v>#N/A</v>
      </c>
      <c r="FB274" s="7" t="e">
        <v>#N/A</v>
      </c>
      <c r="FC274" s="2" t="e">
        <v>#N/A</v>
      </c>
      <c r="FD274" s="5" t="e">
        <v>#N/A</v>
      </c>
      <c r="FE274" s="6" t="e">
        <v>#N/A</v>
      </c>
      <c r="FF274" s="7" t="e">
        <v>#N/A</v>
      </c>
    </row>
    <row r="275" spans="2:162">
      <c r="B275" s="2" t="e">
        <f>IF('[1]Service Rank in each comparison'!D276="","",'[1]Service Rank in each comparison'!$C276)</f>
        <v>#N/A</v>
      </c>
      <c r="C275" s="5" t="e">
        <f>'[1]Service Rank in each comparison'!D276</f>
        <v>#N/A</v>
      </c>
      <c r="D275" s="6" t="e">
        <f>IF('[1]Service Rank in each comparison'!E276="","",'[1]Service Rank in each comparison'!E276)</f>
        <v>#N/A</v>
      </c>
      <c r="E275" s="7" t="e">
        <f t="shared" si="80"/>
        <v>#N/A</v>
      </c>
      <c r="F275" s="2" t="e">
        <f>IF('[1]Service Rank in each comparison'!F276="","",'[1]Service Rank in each comparison'!$C276)</f>
        <v>#N/A</v>
      </c>
      <c r="G275" s="5" t="e">
        <f>'[1]Service Rank in each comparison'!F276</f>
        <v>#N/A</v>
      </c>
      <c r="H275" s="6" t="e">
        <f>'[1]Service Rank in each comparison'!G276</f>
        <v>#N/A</v>
      </c>
      <c r="I275" s="7" t="e">
        <f t="shared" si="81"/>
        <v>#N/A</v>
      </c>
      <c r="J275" s="2" t="e">
        <f>IF('[1]Service Rank in each comparison'!H276="","",'[1]Service Rank in each comparison'!$C276)</f>
        <v>#N/A</v>
      </c>
      <c r="K275" s="5" t="e">
        <f>'[1]Service Rank in each comparison'!H276</f>
        <v>#N/A</v>
      </c>
      <c r="L275" s="6" t="e">
        <f>'[1]Service Rank in each comparison'!I276</f>
        <v>#N/A</v>
      </c>
      <c r="M275" s="7" t="e">
        <f t="shared" si="82"/>
        <v>#N/A</v>
      </c>
      <c r="N275" s="2" t="e">
        <f>IF('[1]Service Rank in each comparison'!J276="","",'[1]Service Rank in each comparison'!$C276)</f>
        <v>#N/A</v>
      </c>
      <c r="O275" s="5" t="e">
        <f>'[1]Service Rank in each comparison'!J276</f>
        <v>#N/A</v>
      </c>
      <c r="P275" s="6" t="e">
        <f>'[1]Service Rank in each comparison'!K276</f>
        <v>#N/A</v>
      </c>
      <c r="Q275" s="7" t="e">
        <f t="shared" si="83"/>
        <v>#N/A</v>
      </c>
      <c r="R275" s="2" t="e">
        <f>IF('[1]Service Rank in each comparison'!L276="","",'[1]Service Rank in each comparison'!$C276)</f>
        <v>#N/A</v>
      </c>
      <c r="S275" s="5" t="e">
        <f>'[1]Service Rank in each comparison'!L276</f>
        <v>#N/A</v>
      </c>
      <c r="T275" s="6" t="e">
        <f>'[1]Service Rank in each comparison'!M276</f>
        <v>#N/A</v>
      </c>
      <c r="U275" s="7" t="e">
        <f t="shared" si="84"/>
        <v>#N/A</v>
      </c>
      <c r="V275" s="2" t="e">
        <f>IF('[1]Service Rank in each comparison'!N276="","",'[1]Service Rank in each comparison'!$C276)</f>
        <v>#N/A</v>
      </c>
      <c r="W275" s="5" t="e">
        <f>'[1]Service Rank in each comparison'!N276</f>
        <v>#N/A</v>
      </c>
      <c r="X275" s="6" t="e">
        <f>'[1]Service Rank in each comparison'!O276</f>
        <v>#N/A</v>
      </c>
      <c r="Y275" s="7" t="e">
        <f t="shared" si="85"/>
        <v>#N/A</v>
      </c>
      <c r="Z275" s="2" t="e">
        <f>IF('[1]Service Rank in each comparison'!P276="","",'[1]Service Rank in each comparison'!$C276)</f>
        <v>#N/A</v>
      </c>
      <c r="AA275" s="5" t="e">
        <f>'[1]Service Rank in each comparison'!P276</f>
        <v>#N/A</v>
      </c>
      <c r="AB275" s="6" t="e">
        <f>'[1]Service Rank in each comparison'!Q276</f>
        <v>#N/A</v>
      </c>
      <c r="AC275" s="7" t="e">
        <f t="shared" si="86"/>
        <v>#N/A</v>
      </c>
      <c r="AD275" s="2" t="e">
        <f>IF('[1]Service Rank in each comparison'!R276="","",'[1]Service Rank in each comparison'!$C276)</f>
        <v>#N/A</v>
      </c>
      <c r="AE275" s="5" t="e">
        <f>'[1]Service Rank in each comparison'!R276</f>
        <v>#N/A</v>
      </c>
      <c r="AF275" s="6" t="e">
        <f>'[1]Service Rank in each comparison'!S276</f>
        <v>#N/A</v>
      </c>
      <c r="AG275" s="7" t="e">
        <f t="shared" si="87"/>
        <v>#N/A</v>
      </c>
      <c r="AH275" s="2" t="e">
        <f>IF('[1]Service Rank in each comparison'!T276="","",'[1]Service Rank in each comparison'!$C276)</f>
        <v>#N/A</v>
      </c>
      <c r="AI275" s="5" t="e">
        <f>'[1]Service Rank in each comparison'!T276</f>
        <v>#N/A</v>
      </c>
      <c r="AJ275" s="6" t="e">
        <f>'[1]Service Rank in each comparison'!U276</f>
        <v>#N/A</v>
      </c>
      <c r="AK275" s="7" t="e">
        <f t="shared" si="88"/>
        <v>#N/A</v>
      </c>
      <c r="AL275" s="2" t="e">
        <f>IF('[1]Service Rank in each comparison'!V276="","",'[1]Service Rank in each comparison'!$C276)</f>
        <v>#N/A</v>
      </c>
      <c r="AM275" s="5" t="e">
        <f>'[1]Service Rank in each comparison'!V276</f>
        <v>#N/A</v>
      </c>
      <c r="AN275" s="6" t="e">
        <f>'[1]Service Rank in each comparison'!W276</f>
        <v>#N/A</v>
      </c>
      <c r="AO275" s="7" t="e">
        <f t="shared" si="89"/>
        <v>#N/A</v>
      </c>
      <c r="AP275" s="2" t="e">
        <f>IF('[1]Service Rank in each comparison'!X276="","",'[1]Service Rank in each comparison'!$C276)</f>
        <v>#N/A</v>
      </c>
      <c r="AQ275" s="5" t="e">
        <f>'[1]Service Rank in each comparison'!X276</f>
        <v>#N/A</v>
      </c>
      <c r="AR275" s="6" t="e">
        <f>'[1]Service Rank in each comparison'!Y276</f>
        <v>#N/A</v>
      </c>
      <c r="AS275" s="7" t="e">
        <f t="shared" si="90"/>
        <v>#N/A</v>
      </c>
      <c r="AT275" s="2" t="e">
        <f>IF('[1]Service Rank in each comparison'!Z276="","",'[1]Service Rank in each comparison'!$C276)</f>
        <v>#N/A</v>
      </c>
      <c r="AU275" s="5" t="e">
        <f>'[1]Service Rank in each comparison'!Z276</f>
        <v>#N/A</v>
      </c>
      <c r="AV275" s="6" t="e">
        <f>'[1]Service Rank in each comparison'!AA276</f>
        <v>#N/A</v>
      </c>
      <c r="AW275" s="7" t="e">
        <f t="shared" si="91"/>
        <v>#N/A</v>
      </c>
      <c r="AX275" s="2" t="e">
        <f>IF('[1]Service Rank in each comparison'!AB276="","",'[1]Service Rank in each comparison'!$C276)</f>
        <v>#N/A</v>
      </c>
      <c r="AY275" s="5" t="e">
        <f>'[1]Service Rank in each comparison'!AB276</f>
        <v>#N/A</v>
      </c>
      <c r="AZ275" s="6" t="e">
        <f>'[1]Service Rank in each comparison'!AC276</f>
        <v>#N/A</v>
      </c>
      <c r="BA275" s="7" t="e">
        <f t="shared" si="92"/>
        <v>#N/A</v>
      </c>
      <c r="BB275" s="2" t="e">
        <f>IF('[1]Service Rank in each comparison'!AD276="","",'[1]Service Rank in each comparison'!$C276)</f>
        <v>#N/A</v>
      </c>
      <c r="BC275" s="5" t="e">
        <f>'[1]Service Rank in each comparison'!AD276</f>
        <v>#N/A</v>
      </c>
      <c r="BD275" s="6" t="e">
        <f>'[1]Service Rank in each comparison'!AE276</f>
        <v>#N/A</v>
      </c>
      <c r="BE275" s="7" t="e">
        <f t="shared" si="93"/>
        <v>#N/A</v>
      </c>
      <c r="BF275" s="2" t="e">
        <f>IF('[1]Service Rank in each comparison'!AF276="","",'[1]Service Rank in each comparison'!$C276)</f>
        <v>#N/A</v>
      </c>
      <c r="BG275" s="5" t="e">
        <f>'[1]Service Rank in each comparison'!AF276</f>
        <v>#N/A</v>
      </c>
      <c r="BH275" s="6" t="e">
        <f>'[1]Service Rank in each comparison'!AG276</f>
        <v>#N/A</v>
      </c>
      <c r="BI275" s="7" t="e">
        <f t="shared" si="94"/>
        <v>#N/A</v>
      </c>
      <c r="BJ275" s="2" t="e">
        <f>IF('[1]Service Rank in each comparison'!AH276="","",'[1]Service Rank in each comparison'!$C276)</f>
        <v>#N/A</v>
      </c>
      <c r="BK275" s="5" t="e">
        <f>'[1]Service Rank in each comparison'!AH276</f>
        <v>#N/A</v>
      </c>
      <c r="BL275" s="6" t="e">
        <f>'[1]Service Rank in each comparison'!AI276</f>
        <v>#N/A</v>
      </c>
      <c r="BM275" s="7" t="e">
        <f t="shared" si="95"/>
        <v>#N/A</v>
      </c>
      <c r="BN275" s="2" t="e">
        <f>IF('[1]Service Rank in each comparison'!AJ276="","",'[1]Service Rank in each comparison'!$C276)</f>
        <v>#N/A</v>
      </c>
      <c r="BO275" s="5" t="e">
        <f>'[1]Service Rank in each comparison'!AJ276</f>
        <v>#N/A</v>
      </c>
      <c r="BP275" s="6" t="e">
        <f>'[1]Service Rank in each comparison'!AK276</f>
        <v>#N/A</v>
      </c>
      <c r="BQ275" s="7" t="e">
        <f t="shared" si="96"/>
        <v>#N/A</v>
      </c>
      <c r="BR275" s="2" t="e">
        <f>IF('[1]Service Rank in each comparison'!AL276="","",'[1]Service Rank in each comparison'!$C276)</f>
        <v>#N/A</v>
      </c>
      <c r="BS275" s="5" t="e">
        <f>'[1]Service Rank in each comparison'!AL276</f>
        <v>#N/A</v>
      </c>
      <c r="BT275" s="6" t="e">
        <f>'[1]Service Rank in each comparison'!AM276</f>
        <v>#N/A</v>
      </c>
      <c r="BU275" s="7" t="e">
        <f t="shared" si="97"/>
        <v>#N/A</v>
      </c>
      <c r="BV275" s="2" t="e">
        <f>IF('[1]Service Rank in each comparison'!AN276="","",'[1]Service Rank in each comparison'!$C276)</f>
        <v>#N/A</v>
      </c>
      <c r="BW275" s="5" t="e">
        <f>'[1]Service Rank in each comparison'!AN276</f>
        <v>#N/A</v>
      </c>
      <c r="BX275" s="6" t="e">
        <f>'[1]Service Rank in each comparison'!AO276</f>
        <v>#N/A</v>
      </c>
      <c r="BY275" s="7" t="e">
        <f t="shared" si="98"/>
        <v>#N/A</v>
      </c>
      <c r="BZ275" s="2" t="e">
        <f>IF('[1]Service Rank in each comparison'!AP276="","",'[1]Service Rank in each comparison'!$C276)</f>
        <v>#N/A</v>
      </c>
      <c r="CA275" s="5" t="e">
        <f>'[1]Service Rank in each comparison'!AP276</f>
        <v>#N/A</v>
      </c>
      <c r="CB275" s="6" t="e">
        <f>'[1]Service Rank in each comparison'!AQ276</f>
        <v>#N/A</v>
      </c>
      <c r="CC275" s="7" t="e">
        <f t="shared" si="99"/>
        <v>#N/A</v>
      </c>
      <c r="CE275" s="2" t="e">
        <v>#N/A</v>
      </c>
      <c r="CF275" s="5" t="e">
        <v>#N/A</v>
      </c>
      <c r="CG275" s="6" t="e">
        <v>#N/A</v>
      </c>
      <c r="CH275" s="7" t="e">
        <v>#N/A</v>
      </c>
      <c r="CI275" s="2" t="e">
        <v>#N/A</v>
      </c>
      <c r="CJ275" s="5" t="e">
        <v>#N/A</v>
      </c>
      <c r="CK275" s="6" t="e">
        <v>#N/A</v>
      </c>
      <c r="CL275" s="7" t="e">
        <v>#N/A</v>
      </c>
      <c r="CM275" s="2" t="e">
        <v>#N/A</v>
      </c>
      <c r="CN275" s="5" t="e">
        <v>#N/A</v>
      </c>
      <c r="CO275" s="6" t="e">
        <v>#N/A</v>
      </c>
      <c r="CP275" s="7" t="e">
        <v>#N/A</v>
      </c>
      <c r="CQ275" s="2" t="e">
        <v>#N/A</v>
      </c>
      <c r="CR275" s="5" t="e">
        <v>#N/A</v>
      </c>
      <c r="CS275" s="6" t="e">
        <v>#N/A</v>
      </c>
      <c r="CT275" s="7" t="e">
        <v>#N/A</v>
      </c>
      <c r="CU275" s="2" t="e">
        <v>#N/A</v>
      </c>
      <c r="CV275" s="5" t="e">
        <v>#N/A</v>
      </c>
      <c r="CW275" s="6" t="e">
        <v>#N/A</v>
      </c>
      <c r="CX275" s="7" t="e">
        <v>#N/A</v>
      </c>
      <c r="CY275" s="2" t="e">
        <v>#N/A</v>
      </c>
      <c r="CZ275" s="5" t="e">
        <v>#N/A</v>
      </c>
      <c r="DA275" s="6" t="e">
        <v>#N/A</v>
      </c>
      <c r="DB275" s="7" t="e">
        <v>#N/A</v>
      </c>
      <c r="DC275" s="2" t="e">
        <v>#N/A</v>
      </c>
      <c r="DD275" s="5" t="e">
        <v>#N/A</v>
      </c>
      <c r="DE275" s="6" t="e">
        <v>#N/A</v>
      </c>
      <c r="DF275" s="7" t="e">
        <v>#N/A</v>
      </c>
      <c r="DG275" s="2" t="e">
        <v>#N/A</v>
      </c>
      <c r="DH275" s="5" t="e">
        <v>#N/A</v>
      </c>
      <c r="DI275" s="6" t="e">
        <v>#N/A</v>
      </c>
      <c r="DJ275" s="7" t="e">
        <v>#N/A</v>
      </c>
      <c r="DK275" s="2" t="e">
        <v>#N/A</v>
      </c>
      <c r="DL275" s="5" t="e">
        <v>#N/A</v>
      </c>
      <c r="DM275" s="6" t="e">
        <v>#N/A</v>
      </c>
      <c r="DN275" s="7" t="e">
        <v>#N/A</v>
      </c>
      <c r="DO275" s="2" t="e">
        <v>#N/A</v>
      </c>
      <c r="DP275" s="5" t="e">
        <v>#N/A</v>
      </c>
      <c r="DQ275" s="6" t="e">
        <v>#N/A</v>
      </c>
      <c r="DR275" s="7" t="e">
        <v>#N/A</v>
      </c>
      <c r="DS275" s="2" t="e">
        <v>#N/A</v>
      </c>
      <c r="DT275" s="5" t="e">
        <v>#N/A</v>
      </c>
      <c r="DU275" s="6" t="e">
        <v>#N/A</v>
      </c>
      <c r="DV275" s="7" t="e">
        <v>#N/A</v>
      </c>
      <c r="DW275" s="2" t="e">
        <v>#N/A</v>
      </c>
      <c r="DX275" s="5" t="e">
        <v>#N/A</v>
      </c>
      <c r="DY275" s="6" t="e">
        <v>#N/A</v>
      </c>
      <c r="DZ275" s="7" t="e">
        <v>#N/A</v>
      </c>
      <c r="EA275" s="2" t="e">
        <v>#N/A</v>
      </c>
      <c r="EB275" s="5" t="e">
        <v>#N/A</v>
      </c>
      <c r="EC275" s="6" t="e">
        <v>#N/A</v>
      </c>
      <c r="ED275" s="7" t="e">
        <v>#N/A</v>
      </c>
      <c r="EE275" s="2" t="e">
        <v>#N/A</v>
      </c>
      <c r="EF275" s="5" t="e">
        <v>#N/A</v>
      </c>
      <c r="EG275" s="6" t="e">
        <v>#N/A</v>
      </c>
      <c r="EH275" s="7" t="e">
        <v>#N/A</v>
      </c>
      <c r="EI275" s="2" t="e">
        <v>#N/A</v>
      </c>
      <c r="EJ275" s="5" t="e">
        <v>#N/A</v>
      </c>
      <c r="EK275" s="6" t="e">
        <v>#N/A</v>
      </c>
      <c r="EL275" s="7" t="e">
        <v>#N/A</v>
      </c>
      <c r="EM275" s="2" t="e">
        <v>#N/A</v>
      </c>
      <c r="EN275" s="5" t="e">
        <v>#N/A</v>
      </c>
      <c r="EO275" s="6" t="e">
        <v>#N/A</v>
      </c>
      <c r="EP275" s="7" t="e">
        <v>#N/A</v>
      </c>
      <c r="EQ275" s="2" t="e">
        <v>#N/A</v>
      </c>
      <c r="ER275" s="5" t="e">
        <v>#N/A</v>
      </c>
      <c r="ES275" s="6" t="e">
        <v>#N/A</v>
      </c>
      <c r="ET275" s="7" t="e">
        <v>#N/A</v>
      </c>
      <c r="EU275" s="2" t="e">
        <v>#N/A</v>
      </c>
      <c r="EV275" s="5" t="e">
        <v>#N/A</v>
      </c>
      <c r="EW275" s="6" t="e">
        <v>#N/A</v>
      </c>
      <c r="EX275" s="7" t="e">
        <v>#N/A</v>
      </c>
      <c r="EY275" s="2" t="e">
        <v>#N/A</v>
      </c>
      <c r="EZ275" s="5" t="e">
        <v>#N/A</v>
      </c>
      <c r="FA275" s="6" t="e">
        <v>#N/A</v>
      </c>
      <c r="FB275" s="7" t="e">
        <v>#N/A</v>
      </c>
      <c r="FC275" s="2" t="e">
        <v>#N/A</v>
      </c>
      <c r="FD275" s="5" t="e">
        <v>#N/A</v>
      </c>
      <c r="FE275" s="6" t="e">
        <v>#N/A</v>
      </c>
      <c r="FF275" s="7" t="e">
        <v>#N/A</v>
      </c>
    </row>
    <row r="276" spans="2:162">
      <c r="B276" s="2" t="e">
        <f>IF('[1]Service Rank in each comparison'!D277="","",'[1]Service Rank in each comparison'!$C277)</f>
        <v>#N/A</v>
      </c>
      <c r="C276" s="5" t="e">
        <f>'[1]Service Rank in each comparison'!D277</f>
        <v>#N/A</v>
      </c>
      <c r="D276" s="6" t="e">
        <f>IF('[1]Service Rank in each comparison'!E277="","",'[1]Service Rank in each comparison'!E277)</f>
        <v>#N/A</v>
      </c>
      <c r="E276" s="7" t="e">
        <f t="shared" si="80"/>
        <v>#N/A</v>
      </c>
      <c r="F276" s="2" t="e">
        <f>IF('[1]Service Rank in each comparison'!F277="","",'[1]Service Rank in each comparison'!$C277)</f>
        <v>#N/A</v>
      </c>
      <c r="G276" s="5" t="e">
        <f>'[1]Service Rank in each comparison'!F277</f>
        <v>#N/A</v>
      </c>
      <c r="H276" s="6" t="e">
        <f>'[1]Service Rank in each comparison'!G277</f>
        <v>#N/A</v>
      </c>
      <c r="I276" s="7" t="e">
        <f t="shared" si="81"/>
        <v>#N/A</v>
      </c>
      <c r="J276" s="2" t="e">
        <f>IF('[1]Service Rank in each comparison'!H277="","",'[1]Service Rank in each comparison'!$C277)</f>
        <v>#N/A</v>
      </c>
      <c r="K276" s="5" t="e">
        <f>'[1]Service Rank in each comparison'!H277</f>
        <v>#N/A</v>
      </c>
      <c r="L276" s="6" t="e">
        <f>'[1]Service Rank in each comparison'!I277</f>
        <v>#N/A</v>
      </c>
      <c r="M276" s="7" t="e">
        <f t="shared" si="82"/>
        <v>#N/A</v>
      </c>
      <c r="N276" s="2" t="e">
        <f>IF('[1]Service Rank in each comparison'!J277="","",'[1]Service Rank in each comparison'!$C277)</f>
        <v>#N/A</v>
      </c>
      <c r="O276" s="5" t="e">
        <f>'[1]Service Rank in each comparison'!J277</f>
        <v>#N/A</v>
      </c>
      <c r="P276" s="6" t="e">
        <f>'[1]Service Rank in each comparison'!K277</f>
        <v>#N/A</v>
      </c>
      <c r="Q276" s="7" t="e">
        <f t="shared" si="83"/>
        <v>#N/A</v>
      </c>
      <c r="R276" s="2" t="e">
        <f>IF('[1]Service Rank in each comparison'!L277="","",'[1]Service Rank in each comparison'!$C277)</f>
        <v>#N/A</v>
      </c>
      <c r="S276" s="5" t="e">
        <f>'[1]Service Rank in each comparison'!L277</f>
        <v>#N/A</v>
      </c>
      <c r="T276" s="6" t="e">
        <f>'[1]Service Rank in each comparison'!M277</f>
        <v>#N/A</v>
      </c>
      <c r="U276" s="7" t="e">
        <f t="shared" si="84"/>
        <v>#N/A</v>
      </c>
      <c r="V276" s="2" t="e">
        <f>IF('[1]Service Rank in each comparison'!N277="","",'[1]Service Rank in each comparison'!$C277)</f>
        <v>#N/A</v>
      </c>
      <c r="W276" s="5" t="e">
        <f>'[1]Service Rank in each comparison'!N277</f>
        <v>#N/A</v>
      </c>
      <c r="X276" s="6" t="e">
        <f>'[1]Service Rank in each comparison'!O277</f>
        <v>#N/A</v>
      </c>
      <c r="Y276" s="7" t="e">
        <f t="shared" si="85"/>
        <v>#N/A</v>
      </c>
      <c r="Z276" s="2" t="e">
        <f>IF('[1]Service Rank in each comparison'!P277="","",'[1]Service Rank in each comparison'!$C277)</f>
        <v>#N/A</v>
      </c>
      <c r="AA276" s="5" t="e">
        <f>'[1]Service Rank in each comparison'!P277</f>
        <v>#N/A</v>
      </c>
      <c r="AB276" s="6" t="e">
        <f>'[1]Service Rank in each comparison'!Q277</f>
        <v>#N/A</v>
      </c>
      <c r="AC276" s="7" t="e">
        <f t="shared" si="86"/>
        <v>#N/A</v>
      </c>
      <c r="AD276" s="2" t="e">
        <f>IF('[1]Service Rank in each comparison'!R277="","",'[1]Service Rank in each comparison'!$C277)</f>
        <v>#N/A</v>
      </c>
      <c r="AE276" s="5" t="e">
        <f>'[1]Service Rank in each comparison'!R277</f>
        <v>#N/A</v>
      </c>
      <c r="AF276" s="6" t="e">
        <f>'[1]Service Rank in each comparison'!S277</f>
        <v>#N/A</v>
      </c>
      <c r="AG276" s="7" t="e">
        <f t="shared" si="87"/>
        <v>#N/A</v>
      </c>
      <c r="AH276" s="2" t="e">
        <f>IF('[1]Service Rank in each comparison'!T277="","",'[1]Service Rank in each comparison'!$C277)</f>
        <v>#N/A</v>
      </c>
      <c r="AI276" s="5" t="e">
        <f>'[1]Service Rank in each comparison'!T277</f>
        <v>#N/A</v>
      </c>
      <c r="AJ276" s="6" t="e">
        <f>'[1]Service Rank in each comparison'!U277</f>
        <v>#N/A</v>
      </c>
      <c r="AK276" s="7" t="e">
        <f t="shared" si="88"/>
        <v>#N/A</v>
      </c>
      <c r="AL276" s="2" t="e">
        <f>IF('[1]Service Rank in each comparison'!V277="","",'[1]Service Rank in each comparison'!$C277)</f>
        <v>#N/A</v>
      </c>
      <c r="AM276" s="5" t="e">
        <f>'[1]Service Rank in each comparison'!V277</f>
        <v>#N/A</v>
      </c>
      <c r="AN276" s="6" t="e">
        <f>'[1]Service Rank in each comparison'!W277</f>
        <v>#N/A</v>
      </c>
      <c r="AO276" s="7" t="e">
        <f t="shared" si="89"/>
        <v>#N/A</v>
      </c>
      <c r="AP276" s="2" t="e">
        <f>IF('[1]Service Rank in each comparison'!X277="","",'[1]Service Rank in each comparison'!$C277)</f>
        <v>#N/A</v>
      </c>
      <c r="AQ276" s="5" t="e">
        <f>'[1]Service Rank in each comparison'!X277</f>
        <v>#N/A</v>
      </c>
      <c r="AR276" s="6" t="e">
        <f>'[1]Service Rank in each comparison'!Y277</f>
        <v>#N/A</v>
      </c>
      <c r="AS276" s="7" t="e">
        <f t="shared" si="90"/>
        <v>#N/A</v>
      </c>
      <c r="AT276" s="2" t="e">
        <f>IF('[1]Service Rank in each comparison'!Z277="","",'[1]Service Rank in each comparison'!$C277)</f>
        <v>#N/A</v>
      </c>
      <c r="AU276" s="5" t="e">
        <f>'[1]Service Rank in each comparison'!Z277</f>
        <v>#N/A</v>
      </c>
      <c r="AV276" s="6" t="e">
        <f>'[1]Service Rank in each comparison'!AA277</f>
        <v>#N/A</v>
      </c>
      <c r="AW276" s="7" t="e">
        <f t="shared" si="91"/>
        <v>#N/A</v>
      </c>
      <c r="AX276" s="2" t="e">
        <f>IF('[1]Service Rank in each comparison'!AB277="","",'[1]Service Rank in each comparison'!$C277)</f>
        <v>#N/A</v>
      </c>
      <c r="AY276" s="5" t="e">
        <f>'[1]Service Rank in each comparison'!AB277</f>
        <v>#N/A</v>
      </c>
      <c r="AZ276" s="6" t="e">
        <f>'[1]Service Rank in each comparison'!AC277</f>
        <v>#N/A</v>
      </c>
      <c r="BA276" s="7" t="e">
        <f t="shared" si="92"/>
        <v>#N/A</v>
      </c>
      <c r="BB276" s="2" t="e">
        <f>IF('[1]Service Rank in each comparison'!AD277="","",'[1]Service Rank in each comparison'!$C277)</f>
        <v>#N/A</v>
      </c>
      <c r="BC276" s="5" t="e">
        <f>'[1]Service Rank in each comparison'!AD277</f>
        <v>#N/A</v>
      </c>
      <c r="BD276" s="6" t="e">
        <f>'[1]Service Rank in each comparison'!AE277</f>
        <v>#N/A</v>
      </c>
      <c r="BE276" s="7" t="e">
        <f t="shared" si="93"/>
        <v>#N/A</v>
      </c>
      <c r="BF276" s="2" t="e">
        <f>IF('[1]Service Rank in each comparison'!AF277="","",'[1]Service Rank in each comparison'!$C277)</f>
        <v>#N/A</v>
      </c>
      <c r="BG276" s="5" t="e">
        <f>'[1]Service Rank in each comparison'!AF277</f>
        <v>#N/A</v>
      </c>
      <c r="BH276" s="6" t="e">
        <f>'[1]Service Rank in each comparison'!AG277</f>
        <v>#N/A</v>
      </c>
      <c r="BI276" s="7" t="e">
        <f t="shared" si="94"/>
        <v>#N/A</v>
      </c>
      <c r="BJ276" s="2" t="e">
        <f>IF('[1]Service Rank in each comparison'!AH277="","",'[1]Service Rank in each comparison'!$C277)</f>
        <v>#N/A</v>
      </c>
      <c r="BK276" s="5" t="e">
        <f>'[1]Service Rank in each comparison'!AH277</f>
        <v>#N/A</v>
      </c>
      <c r="BL276" s="6" t="e">
        <f>'[1]Service Rank in each comparison'!AI277</f>
        <v>#N/A</v>
      </c>
      <c r="BM276" s="7" t="e">
        <f t="shared" si="95"/>
        <v>#N/A</v>
      </c>
      <c r="BN276" s="2" t="e">
        <f>IF('[1]Service Rank in each comparison'!AJ277="","",'[1]Service Rank in each comparison'!$C277)</f>
        <v>#N/A</v>
      </c>
      <c r="BO276" s="5" t="e">
        <f>'[1]Service Rank in each comparison'!AJ277</f>
        <v>#N/A</v>
      </c>
      <c r="BP276" s="6" t="e">
        <f>'[1]Service Rank in each comparison'!AK277</f>
        <v>#N/A</v>
      </c>
      <c r="BQ276" s="7" t="e">
        <f t="shared" si="96"/>
        <v>#N/A</v>
      </c>
      <c r="BR276" s="2" t="e">
        <f>IF('[1]Service Rank in each comparison'!AL277="","",'[1]Service Rank in each comparison'!$C277)</f>
        <v>#N/A</v>
      </c>
      <c r="BS276" s="5" t="e">
        <f>'[1]Service Rank in each comparison'!AL277</f>
        <v>#N/A</v>
      </c>
      <c r="BT276" s="6" t="e">
        <f>'[1]Service Rank in each comparison'!AM277</f>
        <v>#N/A</v>
      </c>
      <c r="BU276" s="7" t="e">
        <f t="shared" si="97"/>
        <v>#N/A</v>
      </c>
      <c r="BV276" s="2" t="e">
        <f>IF('[1]Service Rank in each comparison'!AN277="","",'[1]Service Rank in each comparison'!$C277)</f>
        <v>#N/A</v>
      </c>
      <c r="BW276" s="5" t="e">
        <f>'[1]Service Rank in each comparison'!AN277</f>
        <v>#N/A</v>
      </c>
      <c r="BX276" s="6" t="e">
        <f>'[1]Service Rank in each comparison'!AO277</f>
        <v>#N/A</v>
      </c>
      <c r="BY276" s="7" t="e">
        <f t="shared" si="98"/>
        <v>#N/A</v>
      </c>
      <c r="BZ276" s="2" t="e">
        <f>IF('[1]Service Rank in each comparison'!AP277="","",'[1]Service Rank in each comparison'!$C277)</f>
        <v>#N/A</v>
      </c>
      <c r="CA276" s="5" t="e">
        <f>'[1]Service Rank in each comparison'!AP277</f>
        <v>#N/A</v>
      </c>
      <c r="CB276" s="6" t="e">
        <f>'[1]Service Rank in each comparison'!AQ277</f>
        <v>#N/A</v>
      </c>
      <c r="CC276" s="7" t="e">
        <f t="shared" si="99"/>
        <v>#N/A</v>
      </c>
      <c r="CE276" s="2" t="e">
        <v>#N/A</v>
      </c>
      <c r="CF276" s="5" t="e">
        <v>#N/A</v>
      </c>
      <c r="CG276" s="6" t="e">
        <v>#N/A</v>
      </c>
      <c r="CH276" s="7" t="e">
        <v>#N/A</v>
      </c>
      <c r="CI276" s="2" t="e">
        <v>#N/A</v>
      </c>
      <c r="CJ276" s="5" t="e">
        <v>#N/A</v>
      </c>
      <c r="CK276" s="6" t="e">
        <v>#N/A</v>
      </c>
      <c r="CL276" s="7" t="e">
        <v>#N/A</v>
      </c>
      <c r="CM276" s="2" t="e">
        <v>#N/A</v>
      </c>
      <c r="CN276" s="5" t="e">
        <v>#N/A</v>
      </c>
      <c r="CO276" s="6" t="e">
        <v>#N/A</v>
      </c>
      <c r="CP276" s="7" t="e">
        <v>#N/A</v>
      </c>
      <c r="CQ276" s="2" t="e">
        <v>#N/A</v>
      </c>
      <c r="CR276" s="5" t="e">
        <v>#N/A</v>
      </c>
      <c r="CS276" s="6" t="e">
        <v>#N/A</v>
      </c>
      <c r="CT276" s="7" t="e">
        <v>#N/A</v>
      </c>
      <c r="CU276" s="2" t="e">
        <v>#N/A</v>
      </c>
      <c r="CV276" s="5" t="e">
        <v>#N/A</v>
      </c>
      <c r="CW276" s="6" t="e">
        <v>#N/A</v>
      </c>
      <c r="CX276" s="7" t="e">
        <v>#N/A</v>
      </c>
      <c r="CY276" s="2" t="e">
        <v>#N/A</v>
      </c>
      <c r="CZ276" s="5" t="e">
        <v>#N/A</v>
      </c>
      <c r="DA276" s="6" t="e">
        <v>#N/A</v>
      </c>
      <c r="DB276" s="7" t="e">
        <v>#N/A</v>
      </c>
      <c r="DC276" s="2" t="e">
        <v>#N/A</v>
      </c>
      <c r="DD276" s="5" t="e">
        <v>#N/A</v>
      </c>
      <c r="DE276" s="6" t="e">
        <v>#N/A</v>
      </c>
      <c r="DF276" s="7" t="e">
        <v>#N/A</v>
      </c>
      <c r="DG276" s="2" t="e">
        <v>#N/A</v>
      </c>
      <c r="DH276" s="5" t="e">
        <v>#N/A</v>
      </c>
      <c r="DI276" s="6" t="e">
        <v>#N/A</v>
      </c>
      <c r="DJ276" s="7" t="e">
        <v>#N/A</v>
      </c>
      <c r="DK276" s="2" t="e">
        <v>#N/A</v>
      </c>
      <c r="DL276" s="5" t="e">
        <v>#N/A</v>
      </c>
      <c r="DM276" s="6" t="e">
        <v>#N/A</v>
      </c>
      <c r="DN276" s="7" t="e">
        <v>#N/A</v>
      </c>
      <c r="DO276" s="2" t="e">
        <v>#N/A</v>
      </c>
      <c r="DP276" s="5" t="e">
        <v>#N/A</v>
      </c>
      <c r="DQ276" s="6" t="e">
        <v>#N/A</v>
      </c>
      <c r="DR276" s="7" t="e">
        <v>#N/A</v>
      </c>
      <c r="DS276" s="2" t="e">
        <v>#N/A</v>
      </c>
      <c r="DT276" s="5" t="e">
        <v>#N/A</v>
      </c>
      <c r="DU276" s="6" t="e">
        <v>#N/A</v>
      </c>
      <c r="DV276" s="7" t="e">
        <v>#N/A</v>
      </c>
      <c r="DW276" s="2" t="e">
        <v>#N/A</v>
      </c>
      <c r="DX276" s="5" t="e">
        <v>#N/A</v>
      </c>
      <c r="DY276" s="6" t="e">
        <v>#N/A</v>
      </c>
      <c r="DZ276" s="7" t="e">
        <v>#N/A</v>
      </c>
      <c r="EA276" s="2" t="e">
        <v>#N/A</v>
      </c>
      <c r="EB276" s="5" t="e">
        <v>#N/A</v>
      </c>
      <c r="EC276" s="6" t="e">
        <v>#N/A</v>
      </c>
      <c r="ED276" s="7" t="e">
        <v>#N/A</v>
      </c>
      <c r="EE276" s="2" t="e">
        <v>#N/A</v>
      </c>
      <c r="EF276" s="5" t="e">
        <v>#N/A</v>
      </c>
      <c r="EG276" s="6" t="e">
        <v>#N/A</v>
      </c>
      <c r="EH276" s="7" t="e">
        <v>#N/A</v>
      </c>
      <c r="EI276" s="2" t="e">
        <v>#N/A</v>
      </c>
      <c r="EJ276" s="5" t="e">
        <v>#N/A</v>
      </c>
      <c r="EK276" s="6" t="e">
        <v>#N/A</v>
      </c>
      <c r="EL276" s="7" t="e">
        <v>#N/A</v>
      </c>
      <c r="EM276" s="2" t="e">
        <v>#N/A</v>
      </c>
      <c r="EN276" s="5" t="e">
        <v>#N/A</v>
      </c>
      <c r="EO276" s="6" t="e">
        <v>#N/A</v>
      </c>
      <c r="EP276" s="7" t="e">
        <v>#N/A</v>
      </c>
      <c r="EQ276" s="2" t="e">
        <v>#N/A</v>
      </c>
      <c r="ER276" s="5" t="e">
        <v>#N/A</v>
      </c>
      <c r="ES276" s="6" t="e">
        <v>#N/A</v>
      </c>
      <c r="ET276" s="7" t="e">
        <v>#N/A</v>
      </c>
      <c r="EU276" s="2" t="e">
        <v>#N/A</v>
      </c>
      <c r="EV276" s="5" t="e">
        <v>#N/A</v>
      </c>
      <c r="EW276" s="6" t="e">
        <v>#N/A</v>
      </c>
      <c r="EX276" s="7" t="e">
        <v>#N/A</v>
      </c>
      <c r="EY276" s="2" t="e">
        <v>#N/A</v>
      </c>
      <c r="EZ276" s="5" t="e">
        <v>#N/A</v>
      </c>
      <c r="FA276" s="6" t="e">
        <v>#N/A</v>
      </c>
      <c r="FB276" s="7" t="e">
        <v>#N/A</v>
      </c>
      <c r="FC276" s="2" t="e">
        <v>#N/A</v>
      </c>
      <c r="FD276" s="5" t="e">
        <v>#N/A</v>
      </c>
      <c r="FE276" s="6" t="e">
        <v>#N/A</v>
      </c>
      <c r="FF276" s="7" t="e">
        <v>#N/A</v>
      </c>
    </row>
    <row r="277" spans="2:162">
      <c r="B277" s="2" t="e">
        <f>IF('[1]Service Rank in each comparison'!D278="","",'[1]Service Rank in each comparison'!$C278)</f>
        <v>#N/A</v>
      </c>
      <c r="C277" s="5" t="e">
        <f>'[1]Service Rank in each comparison'!D278</f>
        <v>#N/A</v>
      </c>
      <c r="D277" s="6" t="e">
        <f>IF('[1]Service Rank in each comparison'!E278="","",'[1]Service Rank in each comparison'!E278)</f>
        <v>#N/A</v>
      </c>
      <c r="E277" s="7" t="e">
        <f t="shared" si="80"/>
        <v>#N/A</v>
      </c>
      <c r="F277" s="2" t="e">
        <f>IF('[1]Service Rank in each comparison'!F278="","",'[1]Service Rank in each comparison'!$C278)</f>
        <v>#N/A</v>
      </c>
      <c r="G277" s="5" t="e">
        <f>'[1]Service Rank in each comparison'!F278</f>
        <v>#N/A</v>
      </c>
      <c r="H277" s="6" t="e">
        <f>'[1]Service Rank in each comparison'!G278</f>
        <v>#N/A</v>
      </c>
      <c r="I277" s="7" t="e">
        <f t="shared" si="81"/>
        <v>#N/A</v>
      </c>
      <c r="J277" s="2" t="e">
        <f>IF('[1]Service Rank in each comparison'!H278="","",'[1]Service Rank in each comparison'!$C278)</f>
        <v>#N/A</v>
      </c>
      <c r="K277" s="5" t="e">
        <f>'[1]Service Rank in each comparison'!H278</f>
        <v>#N/A</v>
      </c>
      <c r="L277" s="6" t="e">
        <f>'[1]Service Rank in each comparison'!I278</f>
        <v>#N/A</v>
      </c>
      <c r="M277" s="7" t="e">
        <f t="shared" si="82"/>
        <v>#N/A</v>
      </c>
      <c r="N277" s="2" t="e">
        <f>IF('[1]Service Rank in each comparison'!J278="","",'[1]Service Rank in each comparison'!$C278)</f>
        <v>#N/A</v>
      </c>
      <c r="O277" s="5" t="e">
        <f>'[1]Service Rank in each comparison'!J278</f>
        <v>#N/A</v>
      </c>
      <c r="P277" s="6" t="e">
        <f>'[1]Service Rank in each comparison'!K278</f>
        <v>#N/A</v>
      </c>
      <c r="Q277" s="7" t="e">
        <f t="shared" si="83"/>
        <v>#N/A</v>
      </c>
      <c r="R277" s="2" t="e">
        <f>IF('[1]Service Rank in each comparison'!L278="","",'[1]Service Rank in each comparison'!$C278)</f>
        <v>#N/A</v>
      </c>
      <c r="S277" s="5" t="e">
        <f>'[1]Service Rank in each comparison'!L278</f>
        <v>#N/A</v>
      </c>
      <c r="T277" s="6" t="e">
        <f>'[1]Service Rank in each comparison'!M278</f>
        <v>#N/A</v>
      </c>
      <c r="U277" s="7" t="e">
        <f t="shared" si="84"/>
        <v>#N/A</v>
      </c>
      <c r="V277" s="2" t="e">
        <f>IF('[1]Service Rank in each comparison'!N278="","",'[1]Service Rank in each comparison'!$C278)</f>
        <v>#N/A</v>
      </c>
      <c r="W277" s="5" t="e">
        <f>'[1]Service Rank in each comparison'!N278</f>
        <v>#N/A</v>
      </c>
      <c r="X277" s="6" t="e">
        <f>'[1]Service Rank in each comparison'!O278</f>
        <v>#N/A</v>
      </c>
      <c r="Y277" s="7" t="e">
        <f t="shared" si="85"/>
        <v>#N/A</v>
      </c>
      <c r="Z277" s="2" t="e">
        <f>IF('[1]Service Rank in each comparison'!P278="","",'[1]Service Rank in each comparison'!$C278)</f>
        <v>#N/A</v>
      </c>
      <c r="AA277" s="5" t="e">
        <f>'[1]Service Rank in each comparison'!P278</f>
        <v>#N/A</v>
      </c>
      <c r="AB277" s="6" t="e">
        <f>'[1]Service Rank in each comparison'!Q278</f>
        <v>#N/A</v>
      </c>
      <c r="AC277" s="7" t="e">
        <f t="shared" si="86"/>
        <v>#N/A</v>
      </c>
      <c r="AD277" s="2" t="e">
        <f>IF('[1]Service Rank in each comparison'!R278="","",'[1]Service Rank in each comparison'!$C278)</f>
        <v>#N/A</v>
      </c>
      <c r="AE277" s="5" t="e">
        <f>'[1]Service Rank in each comparison'!R278</f>
        <v>#N/A</v>
      </c>
      <c r="AF277" s="6" t="e">
        <f>'[1]Service Rank in each comparison'!S278</f>
        <v>#N/A</v>
      </c>
      <c r="AG277" s="7" t="e">
        <f t="shared" si="87"/>
        <v>#N/A</v>
      </c>
      <c r="AH277" s="2" t="e">
        <f>IF('[1]Service Rank in each comparison'!T278="","",'[1]Service Rank in each comparison'!$C278)</f>
        <v>#N/A</v>
      </c>
      <c r="AI277" s="5" t="e">
        <f>'[1]Service Rank in each comparison'!T278</f>
        <v>#N/A</v>
      </c>
      <c r="AJ277" s="6" t="e">
        <f>'[1]Service Rank in each comparison'!U278</f>
        <v>#N/A</v>
      </c>
      <c r="AK277" s="7" t="e">
        <f t="shared" si="88"/>
        <v>#N/A</v>
      </c>
      <c r="AL277" s="2" t="e">
        <f>IF('[1]Service Rank in each comparison'!V278="","",'[1]Service Rank in each comparison'!$C278)</f>
        <v>#N/A</v>
      </c>
      <c r="AM277" s="5" t="e">
        <f>'[1]Service Rank in each comparison'!V278</f>
        <v>#N/A</v>
      </c>
      <c r="AN277" s="6" t="e">
        <f>'[1]Service Rank in each comparison'!W278</f>
        <v>#N/A</v>
      </c>
      <c r="AO277" s="7" t="e">
        <f t="shared" si="89"/>
        <v>#N/A</v>
      </c>
      <c r="AP277" s="2" t="e">
        <f>IF('[1]Service Rank in each comparison'!X278="","",'[1]Service Rank in each comparison'!$C278)</f>
        <v>#N/A</v>
      </c>
      <c r="AQ277" s="5" t="e">
        <f>'[1]Service Rank in each comparison'!X278</f>
        <v>#N/A</v>
      </c>
      <c r="AR277" s="6" t="e">
        <f>'[1]Service Rank in each comparison'!Y278</f>
        <v>#N/A</v>
      </c>
      <c r="AS277" s="7" t="e">
        <f t="shared" si="90"/>
        <v>#N/A</v>
      </c>
      <c r="AT277" s="2" t="e">
        <f>IF('[1]Service Rank in each comparison'!Z278="","",'[1]Service Rank in each comparison'!$C278)</f>
        <v>#N/A</v>
      </c>
      <c r="AU277" s="5" t="e">
        <f>'[1]Service Rank in each comparison'!Z278</f>
        <v>#N/A</v>
      </c>
      <c r="AV277" s="6" t="e">
        <f>'[1]Service Rank in each comparison'!AA278</f>
        <v>#N/A</v>
      </c>
      <c r="AW277" s="7" t="e">
        <f t="shared" si="91"/>
        <v>#N/A</v>
      </c>
      <c r="AX277" s="2" t="e">
        <f>IF('[1]Service Rank in each comparison'!AB278="","",'[1]Service Rank in each comparison'!$C278)</f>
        <v>#N/A</v>
      </c>
      <c r="AY277" s="5" t="e">
        <f>'[1]Service Rank in each comparison'!AB278</f>
        <v>#N/A</v>
      </c>
      <c r="AZ277" s="6" t="e">
        <f>'[1]Service Rank in each comparison'!AC278</f>
        <v>#N/A</v>
      </c>
      <c r="BA277" s="7" t="e">
        <f t="shared" si="92"/>
        <v>#N/A</v>
      </c>
      <c r="BB277" s="2" t="e">
        <f>IF('[1]Service Rank in each comparison'!AD278="","",'[1]Service Rank in each comparison'!$C278)</f>
        <v>#N/A</v>
      </c>
      <c r="BC277" s="5" t="e">
        <f>'[1]Service Rank in each comparison'!AD278</f>
        <v>#N/A</v>
      </c>
      <c r="BD277" s="6" t="e">
        <f>'[1]Service Rank in each comparison'!AE278</f>
        <v>#N/A</v>
      </c>
      <c r="BE277" s="7" t="e">
        <f t="shared" si="93"/>
        <v>#N/A</v>
      </c>
      <c r="BF277" s="2" t="e">
        <f>IF('[1]Service Rank in each comparison'!AF278="","",'[1]Service Rank in each comparison'!$C278)</f>
        <v>#N/A</v>
      </c>
      <c r="BG277" s="5" t="e">
        <f>'[1]Service Rank in each comparison'!AF278</f>
        <v>#N/A</v>
      </c>
      <c r="BH277" s="6" t="e">
        <f>'[1]Service Rank in each comparison'!AG278</f>
        <v>#N/A</v>
      </c>
      <c r="BI277" s="7" t="e">
        <f t="shared" si="94"/>
        <v>#N/A</v>
      </c>
      <c r="BJ277" s="2" t="e">
        <f>IF('[1]Service Rank in each comparison'!AH278="","",'[1]Service Rank in each comparison'!$C278)</f>
        <v>#N/A</v>
      </c>
      <c r="BK277" s="5" t="e">
        <f>'[1]Service Rank in each comparison'!AH278</f>
        <v>#N/A</v>
      </c>
      <c r="BL277" s="6" t="e">
        <f>'[1]Service Rank in each comparison'!AI278</f>
        <v>#N/A</v>
      </c>
      <c r="BM277" s="7" t="e">
        <f t="shared" si="95"/>
        <v>#N/A</v>
      </c>
      <c r="BN277" s="2" t="e">
        <f>IF('[1]Service Rank in each comparison'!AJ278="","",'[1]Service Rank in each comparison'!$C278)</f>
        <v>#N/A</v>
      </c>
      <c r="BO277" s="5" t="e">
        <f>'[1]Service Rank in each comparison'!AJ278</f>
        <v>#N/A</v>
      </c>
      <c r="BP277" s="6" t="e">
        <f>'[1]Service Rank in each comparison'!AK278</f>
        <v>#N/A</v>
      </c>
      <c r="BQ277" s="7" t="e">
        <f t="shared" si="96"/>
        <v>#N/A</v>
      </c>
      <c r="BR277" s="2" t="e">
        <f>IF('[1]Service Rank in each comparison'!AL278="","",'[1]Service Rank in each comparison'!$C278)</f>
        <v>#N/A</v>
      </c>
      <c r="BS277" s="5" t="e">
        <f>'[1]Service Rank in each comparison'!AL278</f>
        <v>#N/A</v>
      </c>
      <c r="BT277" s="6" t="e">
        <f>'[1]Service Rank in each comparison'!AM278</f>
        <v>#N/A</v>
      </c>
      <c r="BU277" s="7" t="e">
        <f t="shared" si="97"/>
        <v>#N/A</v>
      </c>
      <c r="BV277" s="2" t="e">
        <f>IF('[1]Service Rank in each comparison'!AN278="","",'[1]Service Rank in each comparison'!$C278)</f>
        <v>#N/A</v>
      </c>
      <c r="BW277" s="5" t="e">
        <f>'[1]Service Rank in each comparison'!AN278</f>
        <v>#N/A</v>
      </c>
      <c r="BX277" s="6" t="e">
        <f>'[1]Service Rank in each comparison'!AO278</f>
        <v>#N/A</v>
      </c>
      <c r="BY277" s="7" t="e">
        <f t="shared" si="98"/>
        <v>#N/A</v>
      </c>
      <c r="BZ277" s="2" t="e">
        <f>IF('[1]Service Rank in each comparison'!AP278="","",'[1]Service Rank in each comparison'!$C278)</f>
        <v>#N/A</v>
      </c>
      <c r="CA277" s="5" t="e">
        <f>'[1]Service Rank in each comparison'!AP278</f>
        <v>#N/A</v>
      </c>
      <c r="CB277" s="6" t="e">
        <f>'[1]Service Rank in each comparison'!AQ278</f>
        <v>#N/A</v>
      </c>
      <c r="CC277" s="7" t="e">
        <f t="shared" si="99"/>
        <v>#N/A</v>
      </c>
      <c r="CE277" s="2" t="e">
        <v>#N/A</v>
      </c>
      <c r="CF277" s="5" t="e">
        <v>#N/A</v>
      </c>
      <c r="CG277" s="6" t="e">
        <v>#N/A</v>
      </c>
      <c r="CH277" s="7" t="e">
        <v>#N/A</v>
      </c>
      <c r="CI277" s="2" t="e">
        <v>#N/A</v>
      </c>
      <c r="CJ277" s="5" t="e">
        <v>#N/A</v>
      </c>
      <c r="CK277" s="6" t="e">
        <v>#N/A</v>
      </c>
      <c r="CL277" s="7" t="e">
        <v>#N/A</v>
      </c>
      <c r="CM277" s="2" t="e">
        <v>#N/A</v>
      </c>
      <c r="CN277" s="5" t="e">
        <v>#N/A</v>
      </c>
      <c r="CO277" s="6" t="e">
        <v>#N/A</v>
      </c>
      <c r="CP277" s="7" t="e">
        <v>#N/A</v>
      </c>
      <c r="CQ277" s="2" t="e">
        <v>#N/A</v>
      </c>
      <c r="CR277" s="5" t="e">
        <v>#N/A</v>
      </c>
      <c r="CS277" s="6" t="e">
        <v>#N/A</v>
      </c>
      <c r="CT277" s="7" t="e">
        <v>#N/A</v>
      </c>
      <c r="CU277" s="2" t="e">
        <v>#N/A</v>
      </c>
      <c r="CV277" s="5" t="e">
        <v>#N/A</v>
      </c>
      <c r="CW277" s="6" t="e">
        <v>#N/A</v>
      </c>
      <c r="CX277" s="7" t="e">
        <v>#N/A</v>
      </c>
      <c r="CY277" s="2" t="e">
        <v>#N/A</v>
      </c>
      <c r="CZ277" s="5" t="e">
        <v>#N/A</v>
      </c>
      <c r="DA277" s="6" t="e">
        <v>#N/A</v>
      </c>
      <c r="DB277" s="7" t="e">
        <v>#N/A</v>
      </c>
      <c r="DC277" s="2" t="e">
        <v>#N/A</v>
      </c>
      <c r="DD277" s="5" t="e">
        <v>#N/A</v>
      </c>
      <c r="DE277" s="6" t="e">
        <v>#N/A</v>
      </c>
      <c r="DF277" s="7" t="e">
        <v>#N/A</v>
      </c>
      <c r="DG277" s="2" t="e">
        <v>#N/A</v>
      </c>
      <c r="DH277" s="5" t="e">
        <v>#N/A</v>
      </c>
      <c r="DI277" s="6" t="e">
        <v>#N/A</v>
      </c>
      <c r="DJ277" s="7" t="e">
        <v>#N/A</v>
      </c>
      <c r="DK277" s="2" t="e">
        <v>#N/A</v>
      </c>
      <c r="DL277" s="5" t="e">
        <v>#N/A</v>
      </c>
      <c r="DM277" s="6" t="e">
        <v>#N/A</v>
      </c>
      <c r="DN277" s="7" t="e">
        <v>#N/A</v>
      </c>
      <c r="DO277" s="2" t="e">
        <v>#N/A</v>
      </c>
      <c r="DP277" s="5" t="e">
        <v>#N/A</v>
      </c>
      <c r="DQ277" s="6" t="e">
        <v>#N/A</v>
      </c>
      <c r="DR277" s="7" t="e">
        <v>#N/A</v>
      </c>
      <c r="DS277" s="2" t="e">
        <v>#N/A</v>
      </c>
      <c r="DT277" s="5" t="e">
        <v>#N/A</v>
      </c>
      <c r="DU277" s="6" t="e">
        <v>#N/A</v>
      </c>
      <c r="DV277" s="7" t="e">
        <v>#N/A</v>
      </c>
      <c r="DW277" s="2" t="e">
        <v>#N/A</v>
      </c>
      <c r="DX277" s="5" t="e">
        <v>#N/A</v>
      </c>
      <c r="DY277" s="6" t="e">
        <v>#N/A</v>
      </c>
      <c r="DZ277" s="7" t="e">
        <v>#N/A</v>
      </c>
      <c r="EA277" s="2" t="e">
        <v>#N/A</v>
      </c>
      <c r="EB277" s="5" t="e">
        <v>#N/A</v>
      </c>
      <c r="EC277" s="6" t="e">
        <v>#N/A</v>
      </c>
      <c r="ED277" s="7" t="e">
        <v>#N/A</v>
      </c>
      <c r="EE277" s="2" t="e">
        <v>#N/A</v>
      </c>
      <c r="EF277" s="5" t="e">
        <v>#N/A</v>
      </c>
      <c r="EG277" s="6" t="e">
        <v>#N/A</v>
      </c>
      <c r="EH277" s="7" t="e">
        <v>#N/A</v>
      </c>
      <c r="EI277" s="2" t="e">
        <v>#N/A</v>
      </c>
      <c r="EJ277" s="5" t="e">
        <v>#N/A</v>
      </c>
      <c r="EK277" s="6" t="e">
        <v>#N/A</v>
      </c>
      <c r="EL277" s="7" t="e">
        <v>#N/A</v>
      </c>
      <c r="EM277" s="2" t="e">
        <v>#N/A</v>
      </c>
      <c r="EN277" s="5" t="e">
        <v>#N/A</v>
      </c>
      <c r="EO277" s="6" t="e">
        <v>#N/A</v>
      </c>
      <c r="EP277" s="7" t="e">
        <v>#N/A</v>
      </c>
      <c r="EQ277" s="2" t="e">
        <v>#N/A</v>
      </c>
      <c r="ER277" s="5" t="e">
        <v>#N/A</v>
      </c>
      <c r="ES277" s="6" t="e">
        <v>#N/A</v>
      </c>
      <c r="ET277" s="7" t="e">
        <v>#N/A</v>
      </c>
      <c r="EU277" s="2" t="e">
        <v>#N/A</v>
      </c>
      <c r="EV277" s="5" t="e">
        <v>#N/A</v>
      </c>
      <c r="EW277" s="6" t="e">
        <v>#N/A</v>
      </c>
      <c r="EX277" s="7" t="e">
        <v>#N/A</v>
      </c>
      <c r="EY277" s="2" t="e">
        <v>#N/A</v>
      </c>
      <c r="EZ277" s="5" t="e">
        <v>#N/A</v>
      </c>
      <c r="FA277" s="6" t="e">
        <v>#N/A</v>
      </c>
      <c r="FB277" s="7" t="e">
        <v>#N/A</v>
      </c>
      <c r="FC277" s="2" t="e">
        <v>#N/A</v>
      </c>
      <c r="FD277" s="5" t="e">
        <v>#N/A</v>
      </c>
      <c r="FE277" s="6" t="e">
        <v>#N/A</v>
      </c>
      <c r="FF277" s="7" t="e">
        <v>#N/A</v>
      </c>
    </row>
    <row r="278" spans="2:162">
      <c r="B278" s="2" t="e">
        <f>IF('[1]Service Rank in each comparison'!D279="","",'[1]Service Rank in each comparison'!$C279)</f>
        <v>#N/A</v>
      </c>
      <c r="C278" s="5" t="e">
        <f>'[1]Service Rank in each comparison'!D279</f>
        <v>#N/A</v>
      </c>
      <c r="D278" s="6" t="e">
        <f>IF('[1]Service Rank in each comparison'!E279="","",'[1]Service Rank in each comparison'!E279)</f>
        <v>#N/A</v>
      </c>
      <c r="E278" s="7" t="e">
        <f t="shared" si="80"/>
        <v>#N/A</v>
      </c>
      <c r="F278" s="2" t="e">
        <f>IF('[1]Service Rank in each comparison'!F279="","",'[1]Service Rank in each comparison'!$C279)</f>
        <v>#N/A</v>
      </c>
      <c r="G278" s="5" t="e">
        <f>'[1]Service Rank in each comparison'!F279</f>
        <v>#N/A</v>
      </c>
      <c r="H278" s="6" t="e">
        <f>'[1]Service Rank in each comparison'!G279</f>
        <v>#N/A</v>
      </c>
      <c r="I278" s="7" t="e">
        <f t="shared" si="81"/>
        <v>#N/A</v>
      </c>
      <c r="J278" s="2" t="e">
        <f>IF('[1]Service Rank in each comparison'!H279="","",'[1]Service Rank in each comparison'!$C279)</f>
        <v>#N/A</v>
      </c>
      <c r="K278" s="5" t="e">
        <f>'[1]Service Rank in each comparison'!H279</f>
        <v>#N/A</v>
      </c>
      <c r="L278" s="6" t="e">
        <f>'[1]Service Rank in each comparison'!I279</f>
        <v>#N/A</v>
      </c>
      <c r="M278" s="7" t="e">
        <f t="shared" si="82"/>
        <v>#N/A</v>
      </c>
      <c r="N278" s="2" t="e">
        <f>IF('[1]Service Rank in each comparison'!J279="","",'[1]Service Rank in each comparison'!$C279)</f>
        <v>#N/A</v>
      </c>
      <c r="O278" s="5" t="e">
        <f>'[1]Service Rank in each comparison'!J279</f>
        <v>#N/A</v>
      </c>
      <c r="P278" s="6" t="e">
        <f>'[1]Service Rank in each comparison'!K279</f>
        <v>#N/A</v>
      </c>
      <c r="Q278" s="7" t="e">
        <f t="shared" si="83"/>
        <v>#N/A</v>
      </c>
      <c r="R278" s="2" t="e">
        <f>IF('[1]Service Rank in each comparison'!L279="","",'[1]Service Rank in each comparison'!$C279)</f>
        <v>#N/A</v>
      </c>
      <c r="S278" s="5" t="e">
        <f>'[1]Service Rank in each comparison'!L279</f>
        <v>#N/A</v>
      </c>
      <c r="T278" s="6" t="e">
        <f>'[1]Service Rank in each comparison'!M279</f>
        <v>#N/A</v>
      </c>
      <c r="U278" s="7" t="e">
        <f t="shared" si="84"/>
        <v>#N/A</v>
      </c>
      <c r="V278" s="2" t="e">
        <f>IF('[1]Service Rank in each comparison'!N279="","",'[1]Service Rank in each comparison'!$C279)</f>
        <v>#N/A</v>
      </c>
      <c r="W278" s="5" t="e">
        <f>'[1]Service Rank in each comparison'!N279</f>
        <v>#N/A</v>
      </c>
      <c r="X278" s="6" t="e">
        <f>'[1]Service Rank in each comparison'!O279</f>
        <v>#N/A</v>
      </c>
      <c r="Y278" s="7" t="e">
        <f t="shared" si="85"/>
        <v>#N/A</v>
      </c>
      <c r="Z278" s="2" t="e">
        <f>IF('[1]Service Rank in each comparison'!P279="","",'[1]Service Rank in each comparison'!$C279)</f>
        <v>#N/A</v>
      </c>
      <c r="AA278" s="5" t="e">
        <f>'[1]Service Rank in each comparison'!P279</f>
        <v>#N/A</v>
      </c>
      <c r="AB278" s="6" t="e">
        <f>'[1]Service Rank in each comparison'!Q279</f>
        <v>#N/A</v>
      </c>
      <c r="AC278" s="7" t="e">
        <f t="shared" si="86"/>
        <v>#N/A</v>
      </c>
      <c r="AD278" s="2" t="e">
        <f>IF('[1]Service Rank in each comparison'!R279="","",'[1]Service Rank in each comparison'!$C279)</f>
        <v>#N/A</v>
      </c>
      <c r="AE278" s="5" t="e">
        <f>'[1]Service Rank in each comparison'!R279</f>
        <v>#N/A</v>
      </c>
      <c r="AF278" s="6" t="e">
        <f>'[1]Service Rank in each comparison'!S279</f>
        <v>#N/A</v>
      </c>
      <c r="AG278" s="7" t="e">
        <f t="shared" si="87"/>
        <v>#N/A</v>
      </c>
      <c r="AH278" s="2" t="e">
        <f>IF('[1]Service Rank in each comparison'!T279="","",'[1]Service Rank in each comparison'!$C279)</f>
        <v>#N/A</v>
      </c>
      <c r="AI278" s="5" t="e">
        <f>'[1]Service Rank in each comparison'!T279</f>
        <v>#N/A</v>
      </c>
      <c r="AJ278" s="6" t="e">
        <f>'[1]Service Rank in each comparison'!U279</f>
        <v>#N/A</v>
      </c>
      <c r="AK278" s="7" t="e">
        <f t="shared" si="88"/>
        <v>#N/A</v>
      </c>
      <c r="AL278" s="2" t="e">
        <f>IF('[1]Service Rank in each comparison'!V279="","",'[1]Service Rank in each comparison'!$C279)</f>
        <v>#N/A</v>
      </c>
      <c r="AM278" s="5" t="e">
        <f>'[1]Service Rank in each comparison'!V279</f>
        <v>#N/A</v>
      </c>
      <c r="AN278" s="6" t="e">
        <f>'[1]Service Rank in each comparison'!W279</f>
        <v>#N/A</v>
      </c>
      <c r="AO278" s="7" t="e">
        <f t="shared" si="89"/>
        <v>#N/A</v>
      </c>
      <c r="AP278" s="2" t="e">
        <f>IF('[1]Service Rank in each comparison'!X279="","",'[1]Service Rank in each comparison'!$C279)</f>
        <v>#N/A</v>
      </c>
      <c r="AQ278" s="5" t="e">
        <f>'[1]Service Rank in each comparison'!X279</f>
        <v>#N/A</v>
      </c>
      <c r="AR278" s="6" t="e">
        <f>'[1]Service Rank in each comparison'!Y279</f>
        <v>#N/A</v>
      </c>
      <c r="AS278" s="7" t="e">
        <f t="shared" si="90"/>
        <v>#N/A</v>
      </c>
      <c r="AT278" s="2" t="e">
        <f>IF('[1]Service Rank in each comparison'!Z279="","",'[1]Service Rank in each comparison'!$C279)</f>
        <v>#N/A</v>
      </c>
      <c r="AU278" s="5" t="e">
        <f>'[1]Service Rank in each comparison'!Z279</f>
        <v>#N/A</v>
      </c>
      <c r="AV278" s="6" t="e">
        <f>'[1]Service Rank in each comparison'!AA279</f>
        <v>#N/A</v>
      </c>
      <c r="AW278" s="7" t="e">
        <f t="shared" si="91"/>
        <v>#N/A</v>
      </c>
      <c r="AX278" s="2" t="e">
        <f>IF('[1]Service Rank in each comparison'!AB279="","",'[1]Service Rank in each comparison'!$C279)</f>
        <v>#N/A</v>
      </c>
      <c r="AY278" s="5" t="e">
        <f>'[1]Service Rank in each comparison'!AB279</f>
        <v>#N/A</v>
      </c>
      <c r="AZ278" s="6" t="e">
        <f>'[1]Service Rank in each comparison'!AC279</f>
        <v>#N/A</v>
      </c>
      <c r="BA278" s="7" t="e">
        <f t="shared" si="92"/>
        <v>#N/A</v>
      </c>
      <c r="BB278" s="2" t="e">
        <f>IF('[1]Service Rank in each comparison'!AD279="","",'[1]Service Rank in each comparison'!$C279)</f>
        <v>#N/A</v>
      </c>
      <c r="BC278" s="5" t="e">
        <f>'[1]Service Rank in each comparison'!AD279</f>
        <v>#N/A</v>
      </c>
      <c r="BD278" s="6" t="e">
        <f>'[1]Service Rank in each comparison'!AE279</f>
        <v>#N/A</v>
      </c>
      <c r="BE278" s="7" t="e">
        <f t="shared" si="93"/>
        <v>#N/A</v>
      </c>
      <c r="BF278" s="2" t="e">
        <f>IF('[1]Service Rank in each comparison'!AF279="","",'[1]Service Rank in each comparison'!$C279)</f>
        <v>#N/A</v>
      </c>
      <c r="BG278" s="5" t="e">
        <f>'[1]Service Rank in each comparison'!AF279</f>
        <v>#N/A</v>
      </c>
      <c r="BH278" s="6" t="e">
        <f>'[1]Service Rank in each comparison'!AG279</f>
        <v>#N/A</v>
      </c>
      <c r="BI278" s="7" t="e">
        <f t="shared" si="94"/>
        <v>#N/A</v>
      </c>
      <c r="BJ278" s="2" t="e">
        <f>IF('[1]Service Rank in each comparison'!AH279="","",'[1]Service Rank in each comparison'!$C279)</f>
        <v>#N/A</v>
      </c>
      <c r="BK278" s="5" t="e">
        <f>'[1]Service Rank in each comparison'!AH279</f>
        <v>#N/A</v>
      </c>
      <c r="BL278" s="6" t="e">
        <f>'[1]Service Rank in each comparison'!AI279</f>
        <v>#N/A</v>
      </c>
      <c r="BM278" s="7" t="e">
        <f t="shared" si="95"/>
        <v>#N/A</v>
      </c>
      <c r="BN278" s="2" t="e">
        <f>IF('[1]Service Rank in each comparison'!AJ279="","",'[1]Service Rank in each comparison'!$C279)</f>
        <v>#N/A</v>
      </c>
      <c r="BO278" s="5" t="e">
        <f>'[1]Service Rank in each comparison'!AJ279</f>
        <v>#N/A</v>
      </c>
      <c r="BP278" s="6" t="e">
        <f>'[1]Service Rank in each comparison'!AK279</f>
        <v>#N/A</v>
      </c>
      <c r="BQ278" s="7" t="e">
        <f t="shared" si="96"/>
        <v>#N/A</v>
      </c>
      <c r="BR278" s="2" t="e">
        <f>IF('[1]Service Rank in each comparison'!AL279="","",'[1]Service Rank in each comparison'!$C279)</f>
        <v>#N/A</v>
      </c>
      <c r="BS278" s="5" t="e">
        <f>'[1]Service Rank in each comparison'!AL279</f>
        <v>#N/A</v>
      </c>
      <c r="BT278" s="6" t="e">
        <f>'[1]Service Rank in each comparison'!AM279</f>
        <v>#N/A</v>
      </c>
      <c r="BU278" s="7" t="e">
        <f t="shared" si="97"/>
        <v>#N/A</v>
      </c>
      <c r="BV278" s="2" t="e">
        <f>IF('[1]Service Rank in each comparison'!AN279="","",'[1]Service Rank in each comparison'!$C279)</f>
        <v>#N/A</v>
      </c>
      <c r="BW278" s="5" t="e">
        <f>'[1]Service Rank in each comparison'!AN279</f>
        <v>#N/A</v>
      </c>
      <c r="BX278" s="6" t="e">
        <f>'[1]Service Rank in each comparison'!AO279</f>
        <v>#N/A</v>
      </c>
      <c r="BY278" s="7" t="e">
        <f t="shared" si="98"/>
        <v>#N/A</v>
      </c>
      <c r="BZ278" s="2" t="e">
        <f>IF('[1]Service Rank in each comparison'!AP279="","",'[1]Service Rank in each comparison'!$C279)</f>
        <v>#N/A</v>
      </c>
      <c r="CA278" s="5" t="e">
        <f>'[1]Service Rank in each comparison'!AP279</f>
        <v>#N/A</v>
      </c>
      <c r="CB278" s="6" t="e">
        <f>'[1]Service Rank in each comparison'!AQ279</f>
        <v>#N/A</v>
      </c>
      <c r="CC278" s="7" t="e">
        <f t="shared" si="99"/>
        <v>#N/A</v>
      </c>
      <c r="CE278" s="2" t="e">
        <v>#N/A</v>
      </c>
      <c r="CF278" s="5" t="e">
        <v>#N/A</v>
      </c>
      <c r="CG278" s="6" t="e">
        <v>#N/A</v>
      </c>
      <c r="CH278" s="7" t="e">
        <v>#N/A</v>
      </c>
      <c r="CI278" s="2" t="e">
        <v>#N/A</v>
      </c>
      <c r="CJ278" s="5" t="e">
        <v>#N/A</v>
      </c>
      <c r="CK278" s="6" t="e">
        <v>#N/A</v>
      </c>
      <c r="CL278" s="7" t="e">
        <v>#N/A</v>
      </c>
      <c r="CM278" s="2" t="e">
        <v>#N/A</v>
      </c>
      <c r="CN278" s="5" t="e">
        <v>#N/A</v>
      </c>
      <c r="CO278" s="6" t="e">
        <v>#N/A</v>
      </c>
      <c r="CP278" s="7" t="e">
        <v>#N/A</v>
      </c>
      <c r="CQ278" s="2" t="e">
        <v>#N/A</v>
      </c>
      <c r="CR278" s="5" t="e">
        <v>#N/A</v>
      </c>
      <c r="CS278" s="6" t="e">
        <v>#N/A</v>
      </c>
      <c r="CT278" s="7" t="e">
        <v>#N/A</v>
      </c>
      <c r="CU278" s="2" t="e">
        <v>#N/A</v>
      </c>
      <c r="CV278" s="5" t="e">
        <v>#N/A</v>
      </c>
      <c r="CW278" s="6" t="e">
        <v>#N/A</v>
      </c>
      <c r="CX278" s="7" t="e">
        <v>#N/A</v>
      </c>
      <c r="CY278" s="2" t="e">
        <v>#N/A</v>
      </c>
      <c r="CZ278" s="5" t="e">
        <v>#N/A</v>
      </c>
      <c r="DA278" s="6" t="e">
        <v>#N/A</v>
      </c>
      <c r="DB278" s="7" t="e">
        <v>#N/A</v>
      </c>
      <c r="DC278" s="2" t="e">
        <v>#N/A</v>
      </c>
      <c r="DD278" s="5" t="e">
        <v>#N/A</v>
      </c>
      <c r="DE278" s="6" t="e">
        <v>#N/A</v>
      </c>
      <c r="DF278" s="7" t="e">
        <v>#N/A</v>
      </c>
      <c r="DG278" s="2" t="e">
        <v>#N/A</v>
      </c>
      <c r="DH278" s="5" t="e">
        <v>#N/A</v>
      </c>
      <c r="DI278" s="6" t="e">
        <v>#N/A</v>
      </c>
      <c r="DJ278" s="7" t="e">
        <v>#N/A</v>
      </c>
      <c r="DK278" s="2" t="e">
        <v>#N/A</v>
      </c>
      <c r="DL278" s="5" t="e">
        <v>#N/A</v>
      </c>
      <c r="DM278" s="6" t="e">
        <v>#N/A</v>
      </c>
      <c r="DN278" s="7" t="e">
        <v>#N/A</v>
      </c>
      <c r="DO278" s="2" t="e">
        <v>#N/A</v>
      </c>
      <c r="DP278" s="5" t="e">
        <v>#N/A</v>
      </c>
      <c r="DQ278" s="6" t="e">
        <v>#N/A</v>
      </c>
      <c r="DR278" s="7" t="e">
        <v>#N/A</v>
      </c>
      <c r="DS278" s="2" t="e">
        <v>#N/A</v>
      </c>
      <c r="DT278" s="5" t="e">
        <v>#N/A</v>
      </c>
      <c r="DU278" s="6" t="e">
        <v>#N/A</v>
      </c>
      <c r="DV278" s="7" t="e">
        <v>#N/A</v>
      </c>
      <c r="DW278" s="2" t="e">
        <v>#N/A</v>
      </c>
      <c r="DX278" s="5" t="e">
        <v>#N/A</v>
      </c>
      <c r="DY278" s="6" t="e">
        <v>#N/A</v>
      </c>
      <c r="DZ278" s="7" t="e">
        <v>#N/A</v>
      </c>
      <c r="EA278" s="2" t="e">
        <v>#N/A</v>
      </c>
      <c r="EB278" s="5" t="e">
        <v>#N/A</v>
      </c>
      <c r="EC278" s="6" t="e">
        <v>#N/A</v>
      </c>
      <c r="ED278" s="7" t="e">
        <v>#N/A</v>
      </c>
      <c r="EE278" s="2" t="e">
        <v>#N/A</v>
      </c>
      <c r="EF278" s="5" t="e">
        <v>#N/A</v>
      </c>
      <c r="EG278" s="6" t="e">
        <v>#N/A</v>
      </c>
      <c r="EH278" s="7" t="e">
        <v>#N/A</v>
      </c>
      <c r="EI278" s="2" t="e">
        <v>#N/A</v>
      </c>
      <c r="EJ278" s="5" t="e">
        <v>#N/A</v>
      </c>
      <c r="EK278" s="6" t="e">
        <v>#N/A</v>
      </c>
      <c r="EL278" s="7" t="e">
        <v>#N/A</v>
      </c>
      <c r="EM278" s="2" t="e">
        <v>#N/A</v>
      </c>
      <c r="EN278" s="5" t="e">
        <v>#N/A</v>
      </c>
      <c r="EO278" s="6" t="e">
        <v>#N/A</v>
      </c>
      <c r="EP278" s="7" t="e">
        <v>#N/A</v>
      </c>
      <c r="EQ278" s="2" t="e">
        <v>#N/A</v>
      </c>
      <c r="ER278" s="5" t="e">
        <v>#N/A</v>
      </c>
      <c r="ES278" s="6" t="e">
        <v>#N/A</v>
      </c>
      <c r="ET278" s="7" t="e">
        <v>#N/A</v>
      </c>
      <c r="EU278" s="2" t="e">
        <v>#N/A</v>
      </c>
      <c r="EV278" s="5" t="e">
        <v>#N/A</v>
      </c>
      <c r="EW278" s="6" t="e">
        <v>#N/A</v>
      </c>
      <c r="EX278" s="7" t="e">
        <v>#N/A</v>
      </c>
      <c r="EY278" s="2" t="e">
        <v>#N/A</v>
      </c>
      <c r="EZ278" s="5" t="e">
        <v>#N/A</v>
      </c>
      <c r="FA278" s="6" t="e">
        <v>#N/A</v>
      </c>
      <c r="FB278" s="7" t="e">
        <v>#N/A</v>
      </c>
      <c r="FC278" s="2" t="e">
        <v>#N/A</v>
      </c>
      <c r="FD278" s="5" t="e">
        <v>#N/A</v>
      </c>
      <c r="FE278" s="6" t="e">
        <v>#N/A</v>
      </c>
      <c r="FF278" s="7" t="e">
        <v>#N/A</v>
      </c>
    </row>
    <row r="279" spans="2:162">
      <c r="B279" s="2" t="e">
        <f>IF('[1]Service Rank in each comparison'!D280="","",'[1]Service Rank in each comparison'!$C280)</f>
        <v>#N/A</v>
      </c>
      <c r="C279" s="5" t="e">
        <f>'[1]Service Rank in each comparison'!D280</f>
        <v>#N/A</v>
      </c>
      <c r="D279" s="6" t="e">
        <f>IF('[1]Service Rank in each comparison'!E280="","",'[1]Service Rank in each comparison'!E280)</f>
        <v>#N/A</v>
      </c>
      <c r="E279" s="7" t="e">
        <f t="shared" si="80"/>
        <v>#N/A</v>
      </c>
      <c r="F279" s="2" t="e">
        <f>IF('[1]Service Rank in each comparison'!F280="","",'[1]Service Rank in each comparison'!$C280)</f>
        <v>#N/A</v>
      </c>
      <c r="G279" s="5" t="e">
        <f>'[1]Service Rank in each comparison'!F280</f>
        <v>#N/A</v>
      </c>
      <c r="H279" s="6" t="e">
        <f>'[1]Service Rank in each comparison'!G280</f>
        <v>#N/A</v>
      </c>
      <c r="I279" s="7" t="e">
        <f t="shared" si="81"/>
        <v>#N/A</v>
      </c>
      <c r="J279" s="2" t="e">
        <f>IF('[1]Service Rank in each comparison'!H280="","",'[1]Service Rank in each comparison'!$C280)</f>
        <v>#N/A</v>
      </c>
      <c r="K279" s="5" t="e">
        <f>'[1]Service Rank in each comparison'!H280</f>
        <v>#N/A</v>
      </c>
      <c r="L279" s="6" t="e">
        <f>'[1]Service Rank in each comparison'!I280</f>
        <v>#N/A</v>
      </c>
      <c r="M279" s="7" t="e">
        <f t="shared" si="82"/>
        <v>#N/A</v>
      </c>
      <c r="N279" s="2" t="e">
        <f>IF('[1]Service Rank in each comparison'!J280="","",'[1]Service Rank in each comparison'!$C280)</f>
        <v>#N/A</v>
      </c>
      <c r="O279" s="5" t="e">
        <f>'[1]Service Rank in each comparison'!J280</f>
        <v>#N/A</v>
      </c>
      <c r="P279" s="6" t="e">
        <f>'[1]Service Rank in each comparison'!K280</f>
        <v>#N/A</v>
      </c>
      <c r="Q279" s="7" t="e">
        <f t="shared" si="83"/>
        <v>#N/A</v>
      </c>
      <c r="R279" s="2" t="e">
        <f>IF('[1]Service Rank in each comparison'!L280="","",'[1]Service Rank in each comparison'!$C280)</f>
        <v>#N/A</v>
      </c>
      <c r="S279" s="5" t="e">
        <f>'[1]Service Rank in each comparison'!L280</f>
        <v>#N/A</v>
      </c>
      <c r="T279" s="6" t="e">
        <f>'[1]Service Rank in each comparison'!M280</f>
        <v>#N/A</v>
      </c>
      <c r="U279" s="7" t="e">
        <f t="shared" si="84"/>
        <v>#N/A</v>
      </c>
      <c r="V279" s="2" t="e">
        <f>IF('[1]Service Rank in each comparison'!N280="","",'[1]Service Rank in each comparison'!$C280)</f>
        <v>#N/A</v>
      </c>
      <c r="W279" s="5" t="e">
        <f>'[1]Service Rank in each comparison'!N280</f>
        <v>#N/A</v>
      </c>
      <c r="X279" s="6" t="e">
        <f>'[1]Service Rank in each comparison'!O280</f>
        <v>#N/A</v>
      </c>
      <c r="Y279" s="7" t="e">
        <f t="shared" si="85"/>
        <v>#N/A</v>
      </c>
      <c r="Z279" s="2" t="e">
        <f>IF('[1]Service Rank in each comparison'!P280="","",'[1]Service Rank in each comparison'!$C280)</f>
        <v>#N/A</v>
      </c>
      <c r="AA279" s="5" t="e">
        <f>'[1]Service Rank in each comparison'!P280</f>
        <v>#N/A</v>
      </c>
      <c r="AB279" s="6" t="e">
        <f>'[1]Service Rank in each comparison'!Q280</f>
        <v>#N/A</v>
      </c>
      <c r="AC279" s="7" t="e">
        <f t="shared" si="86"/>
        <v>#N/A</v>
      </c>
      <c r="AD279" s="2" t="e">
        <f>IF('[1]Service Rank in each comparison'!R280="","",'[1]Service Rank in each comparison'!$C280)</f>
        <v>#N/A</v>
      </c>
      <c r="AE279" s="5" t="e">
        <f>'[1]Service Rank in each comparison'!R280</f>
        <v>#N/A</v>
      </c>
      <c r="AF279" s="6" t="e">
        <f>'[1]Service Rank in each comparison'!S280</f>
        <v>#N/A</v>
      </c>
      <c r="AG279" s="7" t="e">
        <f t="shared" si="87"/>
        <v>#N/A</v>
      </c>
      <c r="AH279" s="2" t="e">
        <f>IF('[1]Service Rank in each comparison'!T280="","",'[1]Service Rank in each comparison'!$C280)</f>
        <v>#N/A</v>
      </c>
      <c r="AI279" s="5" t="e">
        <f>'[1]Service Rank in each comparison'!T280</f>
        <v>#N/A</v>
      </c>
      <c r="AJ279" s="6" t="e">
        <f>'[1]Service Rank in each comparison'!U280</f>
        <v>#N/A</v>
      </c>
      <c r="AK279" s="7" t="e">
        <f t="shared" si="88"/>
        <v>#N/A</v>
      </c>
      <c r="AL279" s="2" t="e">
        <f>IF('[1]Service Rank in each comparison'!V280="","",'[1]Service Rank in each comparison'!$C280)</f>
        <v>#N/A</v>
      </c>
      <c r="AM279" s="5" t="e">
        <f>'[1]Service Rank in each comparison'!V280</f>
        <v>#N/A</v>
      </c>
      <c r="AN279" s="6" t="e">
        <f>'[1]Service Rank in each comparison'!W280</f>
        <v>#N/A</v>
      </c>
      <c r="AO279" s="7" t="e">
        <f t="shared" si="89"/>
        <v>#N/A</v>
      </c>
      <c r="AP279" s="2" t="e">
        <f>IF('[1]Service Rank in each comparison'!X280="","",'[1]Service Rank in each comparison'!$C280)</f>
        <v>#N/A</v>
      </c>
      <c r="AQ279" s="5" t="e">
        <f>'[1]Service Rank in each comparison'!X280</f>
        <v>#N/A</v>
      </c>
      <c r="AR279" s="6" t="e">
        <f>'[1]Service Rank in each comparison'!Y280</f>
        <v>#N/A</v>
      </c>
      <c r="AS279" s="7" t="e">
        <f t="shared" si="90"/>
        <v>#N/A</v>
      </c>
      <c r="AT279" s="2" t="e">
        <f>IF('[1]Service Rank in each comparison'!Z280="","",'[1]Service Rank in each comparison'!$C280)</f>
        <v>#N/A</v>
      </c>
      <c r="AU279" s="5" t="e">
        <f>'[1]Service Rank in each comparison'!Z280</f>
        <v>#N/A</v>
      </c>
      <c r="AV279" s="6" t="e">
        <f>'[1]Service Rank in each comparison'!AA280</f>
        <v>#N/A</v>
      </c>
      <c r="AW279" s="7" t="e">
        <f t="shared" si="91"/>
        <v>#N/A</v>
      </c>
      <c r="AX279" s="2" t="e">
        <f>IF('[1]Service Rank in each comparison'!AB280="","",'[1]Service Rank in each comparison'!$C280)</f>
        <v>#N/A</v>
      </c>
      <c r="AY279" s="5" t="e">
        <f>'[1]Service Rank in each comparison'!AB280</f>
        <v>#N/A</v>
      </c>
      <c r="AZ279" s="6" t="e">
        <f>'[1]Service Rank in each comparison'!AC280</f>
        <v>#N/A</v>
      </c>
      <c r="BA279" s="7" t="e">
        <f t="shared" si="92"/>
        <v>#N/A</v>
      </c>
      <c r="BB279" s="2" t="e">
        <f>IF('[1]Service Rank in each comparison'!AD280="","",'[1]Service Rank in each comparison'!$C280)</f>
        <v>#N/A</v>
      </c>
      <c r="BC279" s="5" t="e">
        <f>'[1]Service Rank in each comparison'!AD280</f>
        <v>#N/A</v>
      </c>
      <c r="BD279" s="6" t="e">
        <f>'[1]Service Rank in each comparison'!AE280</f>
        <v>#N/A</v>
      </c>
      <c r="BE279" s="7" t="e">
        <f t="shared" si="93"/>
        <v>#N/A</v>
      </c>
      <c r="BF279" s="2" t="e">
        <f>IF('[1]Service Rank in each comparison'!AF280="","",'[1]Service Rank in each comparison'!$C280)</f>
        <v>#N/A</v>
      </c>
      <c r="BG279" s="5" t="e">
        <f>'[1]Service Rank in each comparison'!AF280</f>
        <v>#N/A</v>
      </c>
      <c r="BH279" s="6" t="e">
        <f>'[1]Service Rank in each comparison'!AG280</f>
        <v>#N/A</v>
      </c>
      <c r="BI279" s="7" t="e">
        <f t="shared" si="94"/>
        <v>#N/A</v>
      </c>
      <c r="BJ279" s="2" t="e">
        <f>IF('[1]Service Rank in each comparison'!AH280="","",'[1]Service Rank in each comparison'!$C280)</f>
        <v>#N/A</v>
      </c>
      <c r="BK279" s="5" t="e">
        <f>'[1]Service Rank in each comparison'!AH280</f>
        <v>#N/A</v>
      </c>
      <c r="BL279" s="6" t="e">
        <f>'[1]Service Rank in each comparison'!AI280</f>
        <v>#N/A</v>
      </c>
      <c r="BM279" s="7" t="e">
        <f t="shared" si="95"/>
        <v>#N/A</v>
      </c>
      <c r="BN279" s="2" t="e">
        <f>IF('[1]Service Rank in each comparison'!AJ280="","",'[1]Service Rank in each comparison'!$C280)</f>
        <v>#N/A</v>
      </c>
      <c r="BO279" s="5" t="e">
        <f>'[1]Service Rank in each comparison'!AJ280</f>
        <v>#N/A</v>
      </c>
      <c r="BP279" s="6" t="e">
        <f>'[1]Service Rank in each comparison'!AK280</f>
        <v>#N/A</v>
      </c>
      <c r="BQ279" s="7" t="e">
        <f t="shared" si="96"/>
        <v>#N/A</v>
      </c>
      <c r="BR279" s="2" t="e">
        <f>IF('[1]Service Rank in each comparison'!AL280="","",'[1]Service Rank in each comparison'!$C280)</f>
        <v>#N/A</v>
      </c>
      <c r="BS279" s="5" t="e">
        <f>'[1]Service Rank in each comparison'!AL280</f>
        <v>#N/A</v>
      </c>
      <c r="BT279" s="6" t="e">
        <f>'[1]Service Rank in each comparison'!AM280</f>
        <v>#N/A</v>
      </c>
      <c r="BU279" s="7" t="e">
        <f t="shared" si="97"/>
        <v>#N/A</v>
      </c>
      <c r="BV279" s="2" t="e">
        <f>IF('[1]Service Rank in each comparison'!AN280="","",'[1]Service Rank in each comparison'!$C280)</f>
        <v>#N/A</v>
      </c>
      <c r="BW279" s="5" t="e">
        <f>'[1]Service Rank in each comparison'!AN280</f>
        <v>#N/A</v>
      </c>
      <c r="BX279" s="6" t="e">
        <f>'[1]Service Rank in each comparison'!AO280</f>
        <v>#N/A</v>
      </c>
      <c r="BY279" s="7" t="e">
        <f t="shared" si="98"/>
        <v>#N/A</v>
      </c>
      <c r="BZ279" s="2" t="e">
        <f>IF('[1]Service Rank in each comparison'!AP280="","",'[1]Service Rank in each comparison'!$C280)</f>
        <v>#N/A</v>
      </c>
      <c r="CA279" s="5" t="e">
        <f>'[1]Service Rank in each comparison'!AP280</f>
        <v>#N/A</v>
      </c>
      <c r="CB279" s="6" t="e">
        <f>'[1]Service Rank in each comparison'!AQ280</f>
        <v>#N/A</v>
      </c>
      <c r="CC279" s="7" t="e">
        <f t="shared" si="99"/>
        <v>#N/A</v>
      </c>
      <c r="CE279" s="2" t="e">
        <v>#N/A</v>
      </c>
      <c r="CF279" s="5" t="e">
        <v>#N/A</v>
      </c>
      <c r="CG279" s="6" t="e">
        <v>#N/A</v>
      </c>
      <c r="CH279" s="7" t="e">
        <v>#N/A</v>
      </c>
      <c r="CI279" s="2" t="e">
        <v>#N/A</v>
      </c>
      <c r="CJ279" s="5" t="e">
        <v>#N/A</v>
      </c>
      <c r="CK279" s="6" t="e">
        <v>#N/A</v>
      </c>
      <c r="CL279" s="7" t="e">
        <v>#N/A</v>
      </c>
      <c r="CM279" s="2" t="e">
        <v>#N/A</v>
      </c>
      <c r="CN279" s="5" t="e">
        <v>#N/A</v>
      </c>
      <c r="CO279" s="6" t="e">
        <v>#N/A</v>
      </c>
      <c r="CP279" s="7" t="e">
        <v>#N/A</v>
      </c>
      <c r="CQ279" s="2" t="e">
        <v>#N/A</v>
      </c>
      <c r="CR279" s="5" t="e">
        <v>#N/A</v>
      </c>
      <c r="CS279" s="6" t="e">
        <v>#N/A</v>
      </c>
      <c r="CT279" s="7" t="e">
        <v>#N/A</v>
      </c>
      <c r="CU279" s="2" t="e">
        <v>#N/A</v>
      </c>
      <c r="CV279" s="5" t="e">
        <v>#N/A</v>
      </c>
      <c r="CW279" s="6" t="e">
        <v>#N/A</v>
      </c>
      <c r="CX279" s="7" t="e">
        <v>#N/A</v>
      </c>
      <c r="CY279" s="2" t="e">
        <v>#N/A</v>
      </c>
      <c r="CZ279" s="5" t="e">
        <v>#N/A</v>
      </c>
      <c r="DA279" s="6" t="e">
        <v>#N/A</v>
      </c>
      <c r="DB279" s="7" t="e">
        <v>#N/A</v>
      </c>
      <c r="DC279" s="2" t="e">
        <v>#N/A</v>
      </c>
      <c r="DD279" s="5" t="e">
        <v>#N/A</v>
      </c>
      <c r="DE279" s="6" t="e">
        <v>#N/A</v>
      </c>
      <c r="DF279" s="7" t="e">
        <v>#N/A</v>
      </c>
      <c r="DG279" s="2" t="e">
        <v>#N/A</v>
      </c>
      <c r="DH279" s="5" t="e">
        <v>#N/A</v>
      </c>
      <c r="DI279" s="6" t="e">
        <v>#N/A</v>
      </c>
      <c r="DJ279" s="7" t="e">
        <v>#N/A</v>
      </c>
      <c r="DK279" s="2" t="e">
        <v>#N/A</v>
      </c>
      <c r="DL279" s="5" t="e">
        <v>#N/A</v>
      </c>
      <c r="DM279" s="6" t="e">
        <v>#N/A</v>
      </c>
      <c r="DN279" s="7" t="e">
        <v>#N/A</v>
      </c>
      <c r="DO279" s="2" t="e">
        <v>#N/A</v>
      </c>
      <c r="DP279" s="5" t="e">
        <v>#N/A</v>
      </c>
      <c r="DQ279" s="6" t="e">
        <v>#N/A</v>
      </c>
      <c r="DR279" s="7" t="e">
        <v>#N/A</v>
      </c>
      <c r="DS279" s="2" t="e">
        <v>#N/A</v>
      </c>
      <c r="DT279" s="5" t="e">
        <v>#N/A</v>
      </c>
      <c r="DU279" s="6" t="e">
        <v>#N/A</v>
      </c>
      <c r="DV279" s="7" t="e">
        <v>#N/A</v>
      </c>
      <c r="DW279" s="2" t="e">
        <v>#N/A</v>
      </c>
      <c r="DX279" s="5" t="e">
        <v>#N/A</v>
      </c>
      <c r="DY279" s="6" t="e">
        <v>#N/A</v>
      </c>
      <c r="DZ279" s="7" t="e">
        <v>#N/A</v>
      </c>
      <c r="EA279" s="2" t="e">
        <v>#N/A</v>
      </c>
      <c r="EB279" s="5" t="e">
        <v>#N/A</v>
      </c>
      <c r="EC279" s="6" t="e">
        <v>#N/A</v>
      </c>
      <c r="ED279" s="7" t="e">
        <v>#N/A</v>
      </c>
      <c r="EE279" s="2" t="e">
        <v>#N/A</v>
      </c>
      <c r="EF279" s="5" t="e">
        <v>#N/A</v>
      </c>
      <c r="EG279" s="6" t="e">
        <v>#N/A</v>
      </c>
      <c r="EH279" s="7" t="e">
        <v>#N/A</v>
      </c>
      <c r="EI279" s="2" t="e">
        <v>#N/A</v>
      </c>
      <c r="EJ279" s="5" t="e">
        <v>#N/A</v>
      </c>
      <c r="EK279" s="6" t="e">
        <v>#N/A</v>
      </c>
      <c r="EL279" s="7" t="e">
        <v>#N/A</v>
      </c>
      <c r="EM279" s="2" t="e">
        <v>#N/A</v>
      </c>
      <c r="EN279" s="5" t="e">
        <v>#N/A</v>
      </c>
      <c r="EO279" s="6" t="e">
        <v>#N/A</v>
      </c>
      <c r="EP279" s="7" t="e">
        <v>#N/A</v>
      </c>
      <c r="EQ279" s="2" t="e">
        <v>#N/A</v>
      </c>
      <c r="ER279" s="5" t="e">
        <v>#N/A</v>
      </c>
      <c r="ES279" s="6" t="e">
        <v>#N/A</v>
      </c>
      <c r="ET279" s="7" t="e">
        <v>#N/A</v>
      </c>
      <c r="EU279" s="2" t="e">
        <v>#N/A</v>
      </c>
      <c r="EV279" s="5" t="e">
        <v>#N/A</v>
      </c>
      <c r="EW279" s="6" t="e">
        <v>#N/A</v>
      </c>
      <c r="EX279" s="7" t="e">
        <v>#N/A</v>
      </c>
      <c r="EY279" s="2" t="e">
        <v>#N/A</v>
      </c>
      <c r="EZ279" s="5" t="e">
        <v>#N/A</v>
      </c>
      <c r="FA279" s="6" t="e">
        <v>#N/A</v>
      </c>
      <c r="FB279" s="7" t="e">
        <v>#N/A</v>
      </c>
      <c r="FC279" s="2" t="e">
        <v>#N/A</v>
      </c>
      <c r="FD279" s="5" t="e">
        <v>#N/A</v>
      </c>
      <c r="FE279" s="6" t="e">
        <v>#N/A</v>
      </c>
      <c r="FF279" s="7" t="e">
        <v>#N/A</v>
      </c>
    </row>
    <row r="280" spans="2:162">
      <c r="B280" s="2" t="e">
        <f>IF('[1]Service Rank in each comparison'!D281="","",'[1]Service Rank in each comparison'!$C281)</f>
        <v>#N/A</v>
      </c>
      <c r="C280" s="5" t="e">
        <f>'[1]Service Rank in each comparison'!D281</f>
        <v>#N/A</v>
      </c>
      <c r="D280" s="6" t="e">
        <f>IF('[1]Service Rank in each comparison'!E281="","",'[1]Service Rank in each comparison'!E281)</f>
        <v>#N/A</v>
      </c>
      <c r="E280" s="7" t="e">
        <f t="shared" si="80"/>
        <v>#N/A</v>
      </c>
      <c r="F280" s="2" t="e">
        <f>IF('[1]Service Rank in each comparison'!F281="","",'[1]Service Rank in each comparison'!$C281)</f>
        <v>#N/A</v>
      </c>
      <c r="G280" s="5" t="e">
        <f>'[1]Service Rank in each comparison'!F281</f>
        <v>#N/A</v>
      </c>
      <c r="H280" s="6" t="e">
        <f>'[1]Service Rank in each comparison'!G281</f>
        <v>#N/A</v>
      </c>
      <c r="I280" s="7" t="e">
        <f t="shared" si="81"/>
        <v>#N/A</v>
      </c>
      <c r="J280" s="2" t="e">
        <f>IF('[1]Service Rank in each comparison'!H281="","",'[1]Service Rank in each comparison'!$C281)</f>
        <v>#N/A</v>
      </c>
      <c r="K280" s="5" t="e">
        <f>'[1]Service Rank in each comparison'!H281</f>
        <v>#N/A</v>
      </c>
      <c r="L280" s="6" t="e">
        <f>'[1]Service Rank in each comparison'!I281</f>
        <v>#N/A</v>
      </c>
      <c r="M280" s="7" t="e">
        <f t="shared" si="82"/>
        <v>#N/A</v>
      </c>
      <c r="N280" s="2" t="e">
        <f>IF('[1]Service Rank in each comparison'!J281="","",'[1]Service Rank in each comparison'!$C281)</f>
        <v>#N/A</v>
      </c>
      <c r="O280" s="5" t="e">
        <f>'[1]Service Rank in each comparison'!J281</f>
        <v>#N/A</v>
      </c>
      <c r="P280" s="6" t="e">
        <f>'[1]Service Rank in each comparison'!K281</f>
        <v>#N/A</v>
      </c>
      <c r="Q280" s="7" t="e">
        <f t="shared" si="83"/>
        <v>#N/A</v>
      </c>
      <c r="R280" s="2" t="e">
        <f>IF('[1]Service Rank in each comparison'!L281="","",'[1]Service Rank in each comparison'!$C281)</f>
        <v>#N/A</v>
      </c>
      <c r="S280" s="5" t="e">
        <f>'[1]Service Rank in each comparison'!L281</f>
        <v>#N/A</v>
      </c>
      <c r="T280" s="6" t="e">
        <f>'[1]Service Rank in each comparison'!M281</f>
        <v>#N/A</v>
      </c>
      <c r="U280" s="7" t="e">
        <f t="shared" si="84"/>
        <v>#N/A</v>
      </c>
      <c r="V280" s="2" t="e">
        <f>IF('[1]Service Rank in each comparison'!N281="","",'[1]Service Rank in each comparison'!$C281)</f>
        <v>#N/A</v>
      </c>
      <c r="W280" s="5" t="e">
        <f>'[1]Service Rank in each comparison'!N281</f>
        <v>#N/A</v>
      </c>
      <c r="X280" s="6" t="e">
        <f>'[1]Service Rank in each comparison'!O281</f>
        <v>#N/A</v>
      </c>
      <c r="Y280" s="7" t="e">
        <f t="shared" si="85"/>
        <v>#N/A</v>
      </c>
      <c r="Z280" s="2" t="e">
        <f>IF('[1]Service Rank in each comparison'!P281="","",'[1]Service Rank in each comparison'!$C281)</f>
        <v>#N/A</v>
      </c>
      <c r="AA280" s="5" t="e">
        <f>'[1]Service Rank in each comparison'!P281</f>
        <v>#N/A</v>
      </c>
      <c r="AB280" s="6" t="e">
        <f>'[1]Service Rank in each comparison'!Q281</f>
        <v>#N/A</v>
      </c>
      <c r="AC280" s="7" t="e">
        <f t="shared" si="86"/>
        <v>#N/A</v>
      </c>
      <c r="AD280" s="2" t="e">
        <f>IF('[1]Service Rank in each comparison'!R281="","",'[1]Service Rank in each comparison'!$C281)</f>
        <v>#N/A</v>
      </c>
      <c r="AE280" s="5" t="e">
        <f>'[1]Service Rank in each comparison'!R281</f>
        <v>#N/A</v>
      </c>
      <c r="AF280" s="6" t="e">
        <f>'[1]Service Rank in each comparison'!S281</f>
        <v>#N/A</v>
      </c>
      <c r="AG280" s="7" t="e">
        <f t="shared" si="87"/>
        <v>#N/A</v>
      </c>
      <c r="AH280" s="2" t="e">
        <f>IF('[1]Service Rank in each comparison'!T281="","",'[1]Service Rank in each comparison'!$C281)</f>
        <v>#N/A</v>
      </c>
      <c r="AI280" s="5" t="e">
        <f>'[1]Service Rank in each comparison'!T281</f>
        <v>#N/A</v>
      </c>
      <c r="AJ280" s="6" t="e">
        <f>'[1]Service Rank in each comparison'!U281</f>
        <v>#N/A</v>
      </c>
      <c r="AK280" s="7" t="e">
        <f t="shared" si="88"/>
        <v>#N/A</v>
      </c>
      <c r="AL280" s="2" t="e">
        <f>IF('[1]Service Rank in each comparison'!V281="","",'[1]Service Rank in each comparison'!$C281)</f>
        <v>#N/A</v>
      </c>
      <c r="AM280" s="5" t="e">
        <f>'[1]Service Rank in each comparison'!V281</f>
        <v>#N/A</v>
      </c>
      <c r="AN280" s="6" t="e">
        <f>'[1]Service Rank in each comparison'!W281</f>
        <v>#N/A</v>
      </c>
      <c r="AO280" s="7" t="e">
        <f t="shared" si="89"/>
        <v>#N/A</v>
      </c>
      <c r="AP280" s="2" t="e">
        <f>IF('[1]Service Rank in each comparison'!X281="","",'[1]Service Rank in each comparison'!$C281)</f>
        <v>#N/A</v>
      </c>
      <c r="AQ280" s="5" t="e">
        <f>'[1]Service Rank in each comparison'!X281</f>
        <v>#N/A</v>
      </c>
      <c r="AR280" s="6" t="e">
        <f>'[1]Service Rank in each comparison'!Y281</f>
        <v>#N/A</v>
      </c>
      <c r="AS280" s="7" t="e">
        <f t="shared" si="90"/>
        <v>#N/A</v>
      </c>
      <c r="AT280" s="2" t="e">
        <f>IF('[1]Service Rank in each comparison'!Z281="","",'[1]Service Rank in each comparison'!$C281)</f>
        <v>#N/A</v>
      </c>
      <c r="AU280" s="5" t="e">
        <f>'[1]Service Rank in each comparison'!Z281</f>
        <v>#N/A</v>
      </c>
      <c r="AV280" s="6" t="e">
        <f>'[1]Service Rank in each comparison'!AA281</f>
        <v>#N/A</v>
      </c>
      <c r="AW280" s="7" t="e">
        <f t="shared" si="91"/>
        <v>#N/A</v>
      </c>
      <c r="AX280" s="2" t="e">
        <f>IF('[1]Service Rank in each comparison'!AB281="","",'[1]Service Rank in each comparison'!$C281)</f>
        <v>#N/A</v>
      </c>
      <c r="AY280" s="5" t="e">
        <f>'[1]Service Rank in each comparison'!AB281</f>
        <v>#N/A</v>
      </c>
      <c r="AZ280" s="6" t="e">
        <f>'[1]Service Rank in each comparison'!AC281</f>
        <v>#N/A</v>
      </c>
      <c r="BA280" s="7" t="e">
        <f t="shared" si="92"/>
        <v>#N/A</v>
      </c>
      <c r="BB280" s="2" t="e">
        <f>IF('[1]Service Rank in each comparison'!AD281="","",'[1]Service Rank in each comparison'!$C281)</f>
        <v>#N/A</v>
      </c>
      <c r="BC280" s="5" t="e">
        <f>'[1]Service Rank in each comparison'!AD281</f>
        <v>#N/A</v>
      </c>
      <c r="BD280" s="6" t="e">
        <f>'[1]Service Rank in each comparison'!AE281</f>
        <v>#N/A</v>
      </c>
      <c r="BE280" s="7" t="e">
        <f t="shared" si="93"/>
        <v>#N/A</v>
      </c>
      <c r="BF280" s="2" t="e">
        <f>IF('[1]Service Rank in each comparison'!AF281="","",'[1]Service Rank in each comparison'!$C281)</f>
        <v>#N/A</v>
      </c>
      <c r="BG280" s="5" t="e">
        <f>'[1]Service Rank in each comparison'!AF281</f>
        <v>#N/A</v>
      </c>
      <c r="BH280" s="6" t="e">
        <f>'[1]Service Rank in each comparison'!AG281</f>
        <v>#N/A</v>
      </c>
      <c r="BI280" s="7" t="e">
        <f t="shared" si="94"/>
        <v>#N/A</v>
      </c>
      <c r="BJ280" s="2" t="e">
        <f>IF('[1]Service Rank in each comparison'!AH281="","",'[1]Service Rank in each comparison'!$C281)</f>
        <v>#N/A</v>
      </c>
      <c r="BK280" s="5" t="e">
        <f>'[1]Service Rank in each comparison'!AH281</f>
        <v>#N/A</v>
      </c>
      <c r="BL280" s="6" t="e">
        <f>'[1]Service Rank in each comparison'!AI281</f>
        <v>#N/A</v>
      </c>
      <c r="BM280" s="7" t="e">
        <f t="shared" si="95"/>
        <v>#N/A</v>
      </c>
      <c r="BN280" s="2" t="e">
        <f>IF('[1]Service Rank in each comparison'!AJ281="","",'[1]Service Rank in each comparison'!$C281)</f>
        <v>#N/A</v>
      </c>
      <c r="BO280" s="5" t="e">
        <f>'[1]Service Rank in each comparison'!AJ281</f>
        <v>#N/A</v>
      </c>
      <c r="BP280" s="6" t="e">
        <f>'[1]Service Rank in each comparison'!AK281</f>
        <v>#N/A</v>
      </c>
      <c r="BQ280" s="7" t="e">
        <f t="shared" si="96"/>
        <v>#N/A</v>
      </c>
      <c r="BR280" s="2" t="e">
        <f>IF('[1]Service Rank in each comparison'!AL281="","",'[1]Service Rank in each comparison'!$C281)</f>
        <v>#N/A</v>
      </c>
      <c r="BS280" s="5" t="e">
        <f>'[1]Service Rank in each comparison'!AL281</f>
        <v>#N/A</v>
      </c>
      <c r="BT280" s="6" t="e">
        <f>'[1]Service Rank in each comparison'!AM281</f>
        <v>#N/A</v>
      </c>
      <c r="BU280" s="7" t="e">
        <f t="shared" si="97"/>
        <v>#N/A</v>
      </c>
      <c r="BV280" s="2" t="e">
        <f>IF('[1]Service Rank in each comparison'!AN281="","",'[1]Service Rank in each comparison'!$C281)</f>
        <v>#N/A</v>
      </c>
      <c r="BW280" s="5" t="e">
        <f>'[1]Service Rank in each comparison'!AN281</f>
        <v>#N/A</v>
      </c>
      <c r="BX280" s="6" t="e">
        <f>'[1]Service Rank in each comparison'!AO281</f>
        <v>#N/A</v>
      </c>
      <c r="BY280" s="7" t="e">
        <f t="shared" si="98"/>
        <v>#N/A</v>
      </c>
      <c r="BZ280" s="2" t="e">
        <f>IF('[1]Service Rank in each comparison'!AP281="","",'[1]Service Rank in each comparison'!$C281)</f>
        <v>#N/A</v>
      </c>
      <c r="CA280" s="5" t="e">
        <f>'[1]Service Rank in each comparison'!AP281</f>
        <v>#N/A</v>
      </c>
      <c r="CB280" s="6" t="e">
        <f>'[1]Service Rank in each comparison'!AQ281</f>
        <v>#N/A</v>
      </c>
      <c r="CC280" s="7" t="e">
        <f t="shared" si="99"/>
        <v>#N/A</v>
      </c>
      <c r="CE280" s="2" t="e">
        <v>#N/A</v>
      </c>
      <c r="CF280" s="5" t="e">
        <v>#N/A</v>
      </c>
      <c r="CG280" s="6" t="e">
        <v>#N/A</v>
      </c>
      <c r="CH280" s="7" t="e">
        <v>#N/A</v>
      </c>
      <c r="CI280" s="2" t="e">
        <v>#N/A</v>
      </c>
      <c r="CJ280" s="5" t="e">
        <v>#N/A</v>
      </c>
      <c r="CK280" s="6" t="e">
        <v>#N/A</v>
      </c>
      <c r="CL280" s="7" t="e">
        <v>#N/A</v>
      </c>
      <c r="CM280" s="2" t="e">
        <v>#N/A</v>
      </c>
      <c r="CN280" s="5" t="e">
        <v>#N/A</v>
      </c>
      <c r="CO280" s="6" t="e">
        <v>#N/A</v>
      </c>
      <c r="CP280" s="7" t="e">
        <v>#N/A</v>
      </c>
      <c r="CQ280" s="2" t="e">
        <v>#N/A</v>
      </c>
      <c r="CR280" s="5" t="e">
        <v>#N/A</v>
      </c>
      <c r="CS280" s="6" t="e">
        <v>#N/A</v>
      </c>
      <c r="CT280" s="7" t="e">
        <v>#N/A</v>
      </c>
      <c r="CU280" s="2" t="e">
        <v>#N/A</v>
      </c>
      <c r="CV280" s="5" t="e">
        <v>#N/A</v>
      </c>
      <c r="CW280" s="6" t="e">
        <v>#N/A</v>
      </c>
      <c r="CX280" s="7" t="e">
        <v>#N/A</v>
      </c>
      <c r="CY280" s="2" t="e">
        <v>#N/A</v>
      </c>
      <c r="CZ280" s="5" t="e">
        <v>#N/A</v>
      </c>
      <c r="DA280" s="6" t="e">
        <v>#N/A</v>
      </c>
      <c r="DB280" s="7" t="e">
        <v>#N/A</v>
      </c>
      <c r="DC280" s="2" t="e">
        <v>#N/A</v>
      </c>
      <c r="DD280" s="5" t="e">
        <v>#N/A</v>
      </c>
      <c r="DE280" s="6" t="e">
        <v>#N/A</v>
      </c>
      <c r="DF280" s="7" t="e">
        <v>#N/A</v>
      </c>
      <c r="DG280" s="2" t="e">
        <v>#N/A</v>
      </c>
      <c r="DH280" s="5" t="e">
        <v>#N/A</v>
      </c>
      <c r="DI280" s="6" t="e">
        <v>#N/A</v>
      </c>
      <c r="DJ280" s="7" t="e">
        <v>#N/A</v>
      </c>
      <c r="DK280" s="2" t="e">
        <v>#N/A</v>
      </c>
      <c r="DL280" s="5" t="e">
        <v>#N/A</v>
      </c>
      <c r="DM280" s="6" t="e">
        <v>#N/A</v>
      </c>
      <c r="DN280" s="7" t="e">
        <v>#N/A</v>
      </c>
      <c r="DO280" s="2" t="e">
        <v>#N/A</v>
      </c>
      <c r="DP280" s="5" t="e">
        <v>#N/A</v>
      </c>
      <c r="DQ280" s="6" t="e">
        <v>#N/A</v>
      </c>
      <c r="DR280" s="7" t="e">
        <v>#N/A</v>
      </c>
      <c r="DS280" s="2" t="e">
        <v>#N/A</v>
      </c>
      <c r="DT280" s="5" t="e">
        <v>#N/A</v>
      </c>
      <c r="DU280" s="6" t="e">
        <v>#N/A</v>
      </c>
      <c r="DV280" s="7" t="e">
        <v>#N/A</v>
      </c>
      <c r="DW280" s="2" t="e">
        <v>#N/A</v>
      </c>
      <c r="DX280" s="5" t="e">
        <v>#N/A</v>
      </c>
      <c r="DY280" s="6" t="e">
        <v>#N/A</v>
      </c>
      <c r="DZ280" s="7" t="e">
        <v>#N/A</v>
      </c>
      <c r="EA280" s="2" t="e">
        <v>#N/A</v>
      </c>
      <c r="EB280" s="5" t="e">
        <v>#N/A</v>
      </c>
      <c r="EC280" s="6" t="e">
        <v>#N/A</v>
      </c>
      <c r="ED280" s="7" t="e">
        <v>#N/A</v>
      </c>
      <c r="EE280" s="2" t="e">
        <v>#N/A</v>
      </c>
      <c r="EF280" s="5" t="e">
        <v>#N/A</v>
      </c>
      <c r="EG280" s="6" t="e">
        <v>#N/A</v>
      </c>
      <c r="EH280" s="7" t="e">
        <v>#N/A</v>
      </c>
      <c r="EI280" s="2" t="e">
        <v>#N/A</v>
      </c>
      <c r="EJ280" s="5" t="e">
        <v>#N/A</v>
      </c>
      <c r="EK280" s="6" t="e">
        <v>#N/A</v>
      </c>
      <c r="EL280" s="7" t="e">
        <v>#N/A</v>
      </c>
      <c r="EM280" s="2" t="e">
        <v>#N/A</v>
      </c>
      <c r="EN280" s="5" t="e">
        <v>#N/A</v>
      </c>
      <c r="EO280" s="6" t="e">
        <v>#N/A</v>
      </c>
      <c r="EP280" s="7" t="e">
        <v>#N/A</v>
      </c>
      <c r="EQ280" s="2" t="e">
        <v>#N/A</v>
      </c>
      <c r="ER280" s="5" t="e">
        <v>#N/A</v>
      </c>
      <c r="ES280" s="6" t="e">
        <v>#N/A</v>
      </c>
      <c r="ET280" s="7" t="e">
        <v>#N/A</v>
      </c>
      <c r="EU280" s="2" t="e">
        <v>#N/A</v>
      </c>
      <c r="EV280" s="5" t="e">
        <v>#N/A</v>
      </c>
      <c r="EW280" s="6" t="e">
        <v>#N/A</v>
      </c>
      <c r="EX280" s="7" t="e">
        <v>#N/A</v>
      </c>
      <c r="EY280" s="2" t="e">
        <v>#N/A</v>
      </c>
      <c r="EZ280" s="5" t="e">
        <v>#N/A</v>
      </c>
      <c r="FA280" s="6" t="e">
        <v>#N/A</v>
      </c>
      <c r="FB280" s="7" t="e">
        <v>#N/A</v>
      </c>
      <c r="FC280" s="2" t="e">
        <v>#N/A</v>
      </c>
      <c r="FD280" s="5" t="e">
        <v>#N/A</v>
      </c>
      <c r="FE280" s="6" t="e">
        <v>#N/A</v>
      </c>
      <c r="FF280" s="7" t="e">
        <v>#N/A</v>
      </c>
    </row>
    <row r="281" spans="2:162">
      <c r="B281" s="2" t="e">
        <f>IF('[1]Service Rank in each comparison'!D282="","",'[1]Service Rank in each comparison'!$C282)</f>
        <v>#N/A</v>
      </c>
      <c r="C281" s="5" t="e">
        <f>'[1]Service Rank in each comparison'!D282</f>
        <v>#N/A</v>
      </c>
      <c r="D281" s="6" t="e">
        <f>IF('[1]Service Rank in each comparison'!E282="","",'[1]Service Rank in each comparison'!E282)</f>
        <v>#N/A</v>
      </c>
      <c r="E281" s="7" t="e">
        <f t="shared" si="80"/>
        <v>#N/A</v>
      </c>
      <c r="F281" s="2" t="e">
        <f>IF('[1]Service Rank in each comparison'!F282="","",'[1]Service Rank in each comparison'!$C282)</f>
        <v>#N/A</v>
      </c>
      <c r="G281" s="5" t="e">
        <f>'[1]Service Rank in each comparison'!F282</f>
        <v>#N/A</v>
      </c>
      <c r="H281" s="6" t="e">
        <f>'[1]Service Rank in each comparison'!G282</f>
        <v>#N/A</v>
      </c>
      <c r="I281" s="7" t="e">
        <f t="shared" si="81"/>
        <v>#N/A</v>
      </c>
      <c r="J281" s="2" t="e">
        <f>IF('[1]Service Rank in each comparison'!H282="","",'[1]Service Rank in each comparison'!$C282)</f>
        <v>#N/A</v>
      </c>
      <c r="K281" s="5" t="e">
        <f>'[1]Service Rank in each comparison'!H282</f>
        <v>#N/A</v>
      </c>
      <c r="L281" s="6" t="e">
        <f>'[1]Service Rank in each comparison'!I282</f>
        <v>#N/A</v>
      </c>
      <c r="M281" s="7" t="e">
        <f t="shared" si="82"/>
        <v>#N/A</v>
      </c>
      <c r="N281" s="2" t="e">
        <f>IF('[1]Service Rank in each comparison'!J282="","",'[1]Service Rank in each comparison'!$C282)</f>
        <v>#N/A</v>
      </c>
      <c r="O281" s="5" t="e">
        <f>'[1]Service Rank in each comparison'!J282</f>
        <v>#N/A</v>
      </c>
      <c r="P281" s="6" t="e">
        <f>'[1]Service Rank in each comparison'!K282</f>
        <v>#N/A</v>
      </c>
      <c r="Q281" s="7" t="e">
        <f t="shared" si="83"/>
        <v>#N/A</v>
      </c>
      <c r="R281" s="2" t="e">
        <f>IF('[1]Service Rank in each comparison'!L282="","",'[1]Service Rank in each comparison'!$C282)</f>
        <v>#N/A</v>
      </c>
      <c r="S281" s="5" t="e">
        <f>'[1]Service Rank in each comparison'!L282</f>
        <v>#N/A</v>
      </c>
      <c r="T281" s="6" t="e">
        <f>'[1]Service Rank in each comparison'!M282</f>
        <v>#N/A</v>
      </c>
      <c r="U281" s="7" t="e">
        <f t="shared" si="84"/>
        <v>#N/A</v>
      </c>
      <c r="V281" s="2" t="e">
        <f>IF('[1]Service Rank in each comparison'!N282="","",'[1]Service Rank in each comparison'!$C282)</f>
        <v>#N/A</v>
      </c>
      <c r="W281" s="5" t="e">
        <f>'[1]Service Rank in each comparison'!N282</f>
        <v>#N/A</v>
      </c>
      <c r="X281" s="6" t="e">
        <f>'[1]Service Rank in each comparison'!O282</f>
        <v>#N/A</v>
      </c>
      <c r="Y281" s="7" t="e">
        <f t="shared" si="85"/>
        <v>#N/A</v>
      </c>
      <c r="Z281" s="2" t="e">
        <f>IF('[1]Service Rank in each comparison'!P282="","",'[1]Service Rank in each comparison'!$C282)</f>
        <v>#N/A</v>
      </c>
      <c r="AA281" s="5" t="e">
        <f>'[1]Service Rank in each comparison'!P282</f>
        <v>#N/A</v>
      </c>
      <c r="AB281" s="6" t="e">
        <f>'[1]Service Rank in each comparison'!Q282</f>
        <v>#N/A</v>
      </c>
      <c r="AC281" s="7" t="e">
        <f t="shared" si="86"/>
        <v>#N/A</v>
      </c>
      <c r="AD281" s="2" t="e">
        <f>IF('[1]Service Rank in each comparison'!R282="","",'[1]Service Rank in each comparison'!$C282)</f>
        <v>#N/A</v>
      </c>
      <c r="AE281" s="5" t="e">
        <f>'[1]Service Rank in each comparison'!R282</f>
        <v>#N/A</v>
      </c>
      <c r="AF281" s="6" t="e">
        <f>'[1]Service Rank in each comparison'!S282</f>
        <v>#N/A</v>
      </c>
      <c r="AG281" s="7" t="e">
        <f t="shared" si="87"/>
        <v>#N/A</v>
      </c>
      <c r="AH281" s="2" t="e">
        <f>IF('[1]Service Rank in each comparison'!T282="","",'[1]Service Rank in each comparison'!$C282)</f>
        <v>#N/A</v>
      </c>
      <c r="AI281" s="5" t="e">
        <f>'[1]Service Rank in each comparison'!T282</f>
        <v>#N/A</v>
      </c>
      <c r="AJ281" s="6" t="e">
        <f>'[1]Service Rank in each comparison'!U282</f>
        <v>#N/A</v>
      </c>
      <c r="AK281" s="7" t="e">
        <f t="shared" si="88"/>
        <v>#N/A</v>
      </c>
      <c r="AL281" s="2" t="e">
        <f>IF('[1]Service Rank in each comparison'!V282="","",'[1]Service Rank in each comparison'!$C282)</f>
        <v>#N/A</v>
      </c>
      <c r="AM281" s="5" t="e">
        <f>'[1]Service Rank in each comparison'!V282</f>
        <v>#N/A</v>
      </c>
      <c r="AN281" s="6" t="e">
        <f>'[1]Service Rank in each comparison'!W282</f>
        <v>#N/A</v>
      </c>
      <c r="AO281" s="7" t="e">
        <f t="shared" si="89"/>
        <v>#N/A</v>
      </c>
      <c r="AP281" s="2" t="e">
        <f>IF('[1]Service Rank in each comparison'!X282="","",'[1]Service Rank in each comparison'!$C282)</f>
        <v>#N/A</v>
      </c>
      <c r="AQ281" s="5" t="e">
        <f>'[1]Service Rank in each comparison'!X282</f>
        <v>#N/A</v>
      </c>
      <c r="AR281" s="6" t="e">
        <f>'[1]Service Rank in each comparison'!Y282</f>
        <v>#N/A</v>
      </c>
      <c r="AS281" s="7" t="e">
        <f t="shared" si="90"/>
        <v>#N/A</v>
      </c>
      <c r="AT281" s="2" t="e">
        <f>IF('[1]Service Rank in each comparison'!Z282="","",'[1]Service Rank in each comparison'!$C282)</f>
        <v>#N/A</v>
      </c>
      <c r="AU281" s="5" t="e">
        <f>'[1]Service Rank in each comparison'!Z282</f>
        <v>#N/A</v>
      </c>
      <c r="AV281" s="6" t="e">
        <f>'[1]Service Rank in each comparison'!AA282</f>
        <v>#N/A</v>
      </c>
      <c r="AW281" s="7" t="e">
        <f t="shared" si="91"/>
        <v>#N/A</v>
      </c>
      <c r="AX281" s="2" t="e">
        <f>IF('[1]Service Rank in each comparison'!AB282="","",'[1]Service Rank in each comparison'!$C282)</f>
        <v>#N/A</v>
      </c>
      <c r="AY281" s="5" t="e">
        <f>'[1]Service Rank in each comparison'!AB282</f>
        <v>#N/A</v>
      </c>
      <c r="AZ281" s="6" t="e">
        <f>'[1]Service Rank in each comparison'!AC282</f>
        <v>#N/A</v>
      </c>
      <c r="BA281" s="7" t="e">
        <f t="shared" si="92"/>
        <v>#N/A</v>
      </c>
      <c r="BB281" s="2" t="e">
        <f>IF('[1]Service Rank in each comparison'!AD282="","",'[1]Service Rank in each comparison'!$C282)</f>
        <v>#N/A</v>
      </c>
      <c r="BC281" s="5" t="e">
        <f>'[1]Service Rank in each comparison'!AD282</f>
        <v>#N/A</v>
      </c>
      <c r="BD281" s="6" t="e">
        <f>'[1]Service Rank in each comparison'!AE282</f>
        <v>#N/A</v>
      </c>
      <c r="BE281" s="7" t="e">
        <f t="shared" si="93"/>
        <v>#N/A</v>
      </c>
      <c r="BF281" s="2" t="e">
        <f>IF('[1]Service Rank in each comparison'!AF282="","",'[1]Service Rank in each comparison'!$C282)</f>
        <v>#N/A</v>
      </c>
      <c r="BG281" s="5" t="e">
        <f>'[1]Service Rank in each comparison'!AF282</f>
        <v>#N/A</v>
      </c>
      <c r="BH281" s="6" t="e">
        <f>'[1]Service Rank in each comparison'!AG282</f>
        <v>#N/A</v>
      </c>
      <c r="BI281" s="7" t="e">
        <f t="shared" si="94"/>
        <v>#N/A</v>
      </c>
      <c r="BJ281" s="2" t="e">
        <f>IF('[1]Service Rank in each comparison'!AH282="","",'[1]Service Rank in each comparison'!$C282)</f>
        <v>#N/A</v>
      </c>
      <c r="BK281" s="5" t="e">
        <f>'[1]Service Rank in each comparison'!AH282</f>
        <v>#N/A</v>
      </c>
      <c r="BL281" s="6" t="e">
        <f>'[1]Service Rank in each comparison'!AI282</f>
        <v>#N/A</v>
      </c>
      <c r="BM281" s="7" t="e">
        <f t="shared" si="95"/>
        <v>#N/A</v>
      </c>
      <c r="BN281" s="2" t="e">
        <f>IF('[1]Service Rank in each comparison'!AJ282="","",'[1]Service Rank in each comparison'!$C282)</f>
        <v>#N/A</v>
      </c>
      <c r="BO281" s="5" t="e">
        <f>'[1]Service Rank in each comparison'!AJ282</f>
        <v>#N/A</v>
      </c>
      <c r="BP281" s="6" t="e">
        <f>'[1]Service Rank in each comparison'!AK282</f>
        <v>#N/A</v>
      </c>
      <c r="BQ281" s="7" t="e">
        <f t="shared" si="96"/>
        <v>#N/A</v>
      </c>
      <c r="BR281" s="2" t="e">
        <f>IF('[1]Service Rank in each comparison'!AL282="","",'[1]Service Rank in each comparison'!$C282)</f>
        <v>#N/A</v>
      </c>
      <c r="BS281" s="5" t="e">
        <f>'[1]Service Rank in each comparison'!AL282</f>
        <v>#N/A</v>
      </c>
      <c r="BT281" s="6" t="e">
        <f>'[1]Service Rank in each comparison'!AM282</f>
        <v>#N/A</v>
      </c>
      <c r="BU281" s="7" t="e">
        <f t="shared" si="97"/>
        <v>#N/A</v>
      </c>
      <c r="BV281" s="2" t="e">
        <f>IF('[1]Service Rank in each comparison'!AN282="","",'[1]Service Rank in each comparison'!$C282)</f>
        <v>#N/A</v>
      </c>
      <c r="BW281" s="5" t="e">
        <f>'[1]Service Rank in each comparison'!AN282</f>
        <v>#N/A</v>
      </c>
      <c r="BX281" s="6" t="e">
        <f>'[1]Service Rank in each comparison'!AO282</f>
        <v>#N/A</v>
      </c>
      <c r="BY281" s="7" t="e">
        <f t="shared" si="98"/>
        <v>#N/A</v>
      </c>
      <c r="BZ281" s="2" t="e">
        <f>IF('[1]Service Rank in each comparison'!AP282="","",'[1]Service Rank in each comparison'!$C282)</f>
        <v>#N/A</v>
      </c>
      <c r="CA281" s="5" t="e">
        <f>'[1]Service Rank in each comparison'!AP282</f>
        <v>#N/A</v>
      </c>
      <c r="CB281" s="6" t="e">
        <f>'[1]Service Rank in each comparison'!AQ282</f>
        <v>#N/A</v>
      </c>
      <c r="CC281" s="7" t="e">
        <f t="shared" si="99"/>
        <v>#N/A</v>
      </c>
      <c r="CE281" s="2" t="e">
        <v>#N/A</v>
      </c>
      <c r="CF281" s="5" t="e">
        <v>#N/A</v>
      </c>
      <c r="CG281" s="6" t="e">
        <v>#N/A</v>
      </c>
      <c r="CH281" s="7" t="e">
        <v>#N/A</v>
      </c>
      <c r="CI281" s="2" t="e">
        <v>#N/A</v>
      </c>
      <c r="CJ281" s="5" t="e">
        <v>#N/A</v>
      </c>
      <c r="CK281" s="6" t="e">
        <v>#N/A</v>
      </c>
      <c r="CL281" s="7" t="e">
        <v>#N/A</v>
      </c>
      <c r="CM281" s="2" t="e">
        <v>#N/A</v>
      </c>
      <c r="CN281" s="5" t="e">
        <v>#N/A</v>
      </c>
      <c r="CO281" s="6" t="e">
        <v>#N/A</v>
      </c>
      <c r="CP281" s="7" t="e">
        <v>#N/A</v>
      </c>
      <c r="CQ281" s="2" t="e">
        <v>#N/A</v>
      </c>
      <c r="CR281" s="5" t="e">
        <v>#N/A</v>
      </c>
      <c r="CS281" s="6" t="e">
        <v>#N/A</v>
      </c>
      <c r="CT281" s="7" t="e">
        <v>#N/A</v>
      </c>
      <c r="CU281" s="2" t="e">
        <v>#N/A</v>
      </c>
      <c r="CV281" s="5" t="e">
        <v>#N/A</v>
      </c>
      <c r="CW281" s="6" t="e">
        <v>#N/A</v>
      </c>
      <c r="CX281" s="7" t="e">
        <v>#N/A</v>
      </c>
      <c r="CY281" s="2" t="e">
        <v>#N/A</v>
      </c>
      <c r="CZ281" s="5" t="e">
        <v>#N/A</v>
      </c>
      <c r="DA281" s="6" t="e">
        <v>#N/A</v>
      </c>
      <c r="DB281" s="7" t="e">
        <v>#N/A</v>
      </c>
      <c r="DC281" s="2" t="e">
        <v>#N/A</v>
      </c>
      <c r="DD281" s="5" t="e">
        <v>#N/A</v>
      </c>
      <c r="DE281" s="6" t="e">
        <v>#N/A</v>
      </c>
      <c r="DF281" s="7" t="e">
        <v>#N/A</v>
      </c>
      <c r="DG281" s="2" t="e">
        <v>#N/A</v>
      </c>
      <c r="DH281" s="5" t="e">
        <v>#N/A</v>
      </c>
      <c r="DI281" s="6" t="e">
        <v>#N/A</v>
      </c>
      <c r="DJ281" s="7" t="e">
        <v>#N/A</v>
      </c>
      <c r="DK281" s="2" t="e">
        <v>#N/A</v>
      </c>
      <c r="DL281" s="5" t="e">
        <v>#N/A</v>
      </c>
      <c r="DM281" s="6" t="e">
        <v>#N/A</v>
      </c>
      <c r="DN281" s="7" t="e">
        <v>#N/A</v>
      </c>
      <c r="DO281" s="2" t="e">
        <v>#N/A</v>
      </c>
      <c r="DP281" s="5" t="e">
        <v>#N/A</v>
      </c>
      <c r="DQ281" s="6" t="e">
        <v>#N/A</v>
      </c>
      <c r="DR281" s="7" t="e">
        <v>#N/A</v>
      </c>
      <c r="DS281" s="2" t="e">
        <v>#N/A</v>
      </c>
      <c r="DT281" s="5" t="e">
        <v>#N/A</v>
      </c>
      <c r="DU281" s="6" t="e">
        <v>#N/A</v>
      </c>
      <c r="DV281" s="7" t="e">
        <v>#N/A</v>
      </c>
      <c r="DW281" s="2" t="e">
        <v>#N/A</v>
      </c>
      <c r="DX281" s="5" t="e">
        <v>#N/A</v>
      </c>
      <c r="DY281" s="6" t="e">
        <v>#N/A</v>
      </c>
      <c r="DZ281" s="7" t="e">
        <v>#N/A</v>
      </c>
      <c r="EA281" s="2" t="e">
        <v>#N/A</v>
      </c>
      <c r="EB281" s="5" t="e">
        <v>#N/A</v>
      </c>
      <c r="EC281" s="6" t="e">
        <v>#N/A</v>
      </c>
      <c r="ED281" s="7" t="e">
        <v>#N/A</v>
      </c>
      <c r="EE281" s="2" t="e">
        <v>#N/A</v>
      </c>
      <c r="EF281" s="5" t="e">
        <v>#N/A</v>
      </c>
      <c r="EG281" s="6" t="e">
        <v>#N/A</v>
      </c>
      <c r="EH281" s="7" t="e">
        <v>#N/A</v>
      </c>
      <c r="EI281" s="2" t="e">
        <v>#N/A</v>
      </c>
      <c r="EJ281" s="5" t="e">
        <v>#N/A</v>
      </c>
      <c r="EK281" s="6" t="e">
        <v>#N/A</v>
      </c>
      <c r="EL281" s="7" t="e">
        <v>#N/A</v>
      </c>
      <c r="EM281" s="2" t="e">
        <v>#N/A</v>
      </c>
      <c r="EN281" s="5" t="e">
        <v>#N/A</v>
      </c>
      <c r="EO281" s="6" t="e">
        <v>#N/A</v>
      </c>
      <c r="EP281" s="7" t="e">
        <v>#N/A</v>
      </c>
      <c r="EQ281" s="2" t="e">
        <v>#N/A</v>
      </c>
      <c r="ER281" s="5" t="e">
        <v>#N/A</v>
      </c>
      <c r="ES281" s="6" t="e">
        <v>#N/A</v>
      </c>
      <c r="ET281" s="7" t="e">
        <v>#N/A</v>
      </c>
      <c r="EU281" s="2" t="e">
        <v>#N/A</v>
      </c>
      <c r="EV281" s="5" t="e">
        <v>#N/A</v>
      </c>
      <c r="EW281" s="6" t="e">
        <v>#N/A</v>
      </c>
      <c r="EX281" s="7" t="e">
        <v>#N/A</v>
      </c>
      <c r="EY281" s="2" t="e">
        <v>#N/A</v>
      </c>
      <c r="EZ281" s="5" t="e">
        <v>#N/A</v>
      </c>
      <c r="FA281" s="6" t="e">
        <v>#N/A</v>
      </c>
      <c r="FB281" s="7" t="e">
        <v>#N/A</v>
      </c>
      <c r="FC281" s="2" t="e">
        <v>#N/A</v>
      </c>
      <c r="FD281" s="5" t="e">
        <v>#N/A</v>
      </c>
      <c r="FE281" s="6" t="e">
        <v>#N/A</v>
      </c>
      <c r="FF281" s="7" t="e">
        <v>#N/A</v>
      </c>
    </row>
    <row r="282" spans="2:162">
      <c r="B282" s="2" t="e">
        <f>IF('[1]Service Rank in each comparison'!D283="","",'[1]Service Rank in each comparison'!$C283)</f>
        <v>#N/A</v>
      </c>
      <c r="C282" s="5" t="e">
        <f>'[1]Service Rank in each comparison'!D283</f>
        <v>#N/A</v>
      </c>
      <c r="D282" s="6" t="e">
        <f>IF('[1]Service Rank in each comparison'!E283="","",'[1]Service Rank in each comparison'!E283)</f>
        <v>#N/A</v>
      </c>
      <c r="E282" s="7" t="e">
        <f t="shared" si="80"/>
        <v>#N/A</v>
      </c>
      <c r="F282" s="2" t="e">
        <f>IF('[1]Service Rank in each comparison'!F283="","",'[1]Service Rank in each comparison'!$C283)</f>
        <v>#N/A</v>
      </c>
      <c r="G282" s="5" t="e">
        <f>'[1]Service Rank in each comparison'!F283</f>
        <v>#N/A</v>
      </c>
      <c r="H282" s="6" t="e">
        <f>'[1]Service Rank in each comparison'!G283</f>
        <v>#N/A</v>
      </c>
      <c r="I282" s="7" t="e">
        <f t="shared" si="81"/>
        <v>#N/A</v>
      </c>
      <c r="J282" s="2" t="e">
        <f>IF('[1]Service Rank in each comparison'!H283="","",'[1]Service Rank in each comparison'!$C283)</f>
        <v>#N/A</v>
      </c>
      <c r="K282" s="5" t="e">
        <f>'[1]Service Rank in each comparison'!H283</f>
        <v>#N/A</v>
      </c>
      <c r="L282" s="6" t="e">
        <f>'[1]Service Rank in each comparison'!I283</f>
        <v>#N/A</v>
      </c>
      <c r="M282" s="7" t="e">
        <f t="shared" si="82"/>
        <v>#N/A</v>
      </c>
      <c r="N282" s="2" t="e">
        <f>IF('[1]Service Rank in each comparison'!J283="","",'[1]Service Rank in each comparison'!$C283)</f>
        <v>#N/A</v>
      </c>
      <c r="O282" s="5" t="e">
        <f>'[1]Service Rank in each comparison'!J283</f>
        <v>#N/A</v>
      </c>
      <c r="P282" s="6" t="e">
        <f>'[1]Service Rank in each comparison'!K283</f>
        <v>#N/A</v>
      </c>
      <c r="Q282" s="7" t="e">
        <f t="shared" si="83"/>
        <v>#N/A</v>
      </c>
      <c r="R282" s="2" t="e">
        <f>IF('[1]Service Rank in each comparison'!L283="","",'[1]Service Rank in each comparison'!$C283)</f>
        <v>#N/A</v>
      </c>
      <c r="S282" s="5" t="e">
        <f>'[1]Service Rank in each comparison'!L283</f>
        <v>#N/A</v>
      </c>
      <c r="T282" s="6" t="e">
        <f>'[1]Service Rank in each comparison'!M283</f>
        <v>#N/A</v>
      </c>
      <c r="U282" s="7" t="e">
        <f t="shared" si="84"/>
        <v>#N/A</v>
      </c>
      <c r="V282" s="2" t="e">
        <f>IF('[1]Service Rank in each comparison'!N283="","",'[1]Service Rank in each comparison'!$C283)</f>
        <v>#N/A</v>
      </c>
      <c r="W282" s="5" t="e">
        <f>'[1]Service Rank in each comparison'!N283</f>
        <v>#N/A</v>
      </c>
      <c r="X282" s="6" t="e">
        <f>'[1]Service Rank in each comparison'!O283</f>
        <v>#N/A</v>
      </c>
      <c r="Y282" s="7" t="e">
        <f t="shared" si="85"/>
        <v>#N/A</v>
      </c>
      <c r="Z282" s="2" t="e">
        <f>IF('[1]Service Rank in each comparison'!P283="","",'[1]Service Rank in each comparison'!$C283)</f>
        <v>#N/A</v>
      </c>
      <c r="AA282" s="5" t="e">
        <f>'[1]Service Rank in each comparison'!P283</f>
        <v>#N/A</v>
      </c>
      <c r="AB282" s="6" t="e">
        <f>'[1]Service Rank in each comparison'!Q283</f>
        <v>#N/A</v>
      </c>
      <c r="AC282" s="7" t="e">
        <f t="shared" si="86"/>
        <v>#N/A</v>
      </c>
      <c r="AD282" s="2" t="e">
        <f>IF('[1]Service Rank in each comparison'!R283="","",'[1]Service Rank in each comparison'!$C283)</f>
        <v>#N/A</v>
      </c>
      <c r="AE282" s="5" t="e">
        <f>'[1]Service Rank in each comparison'!R283</f>
        <v>#N/A</v>
      </c>
      <c r="AF282" s="6" t="e">
        <f>'[1]Service Rank in each comparison'!S283</f>
        <v>#N/A</v>
      </c>
      <c r="AG282" s="7" t="e">
        <f t="shared" si="87"/>
        <v>#N/A</v>
      </c>
      <c r="AH282" s="2" t="e">
        <f>IF('[1]Service Rank in each comparison'!T283="","",'[1]Service Rank in each comparison'!$C283)</f>
        <v>#N/A</v>
      </c>
      <c r="AI282" s="5" t="e">
        <f>'[1]Service Rank in each comparison'!T283</f>
        <v>#N/A</v>
      </c>
      <c r="AJ282" s="6" t="e">
        <f>'[1]Service Rank in each comparison'!U283</f>
        <v>#N/A</v>
      </c>
      <c r="AK282" s="7" t="e">
        <f t="shared" si="88"/>
        <v>#N/A</v>
      </c>
      <c r="AL282" s="2" t="e">
        <f>IF('[1]Service Rank in each comparison'!V283="","",'[1]Service Rank in each comparison'!$C283)</f>
        <v>#N/A</v>
      </c>
      <c r="AM282" s="5" t="e">
        <f>'[1]Service Rank in each comparison'!V283</f>
        <v>#N/A</v>
      </c>
      <c r="AN282" s="6" t="e">
        <f>'[1]Service Rank in each comparison'!W283</f>
        <v>#N/A</v>
      </c>
      <c r="AO282" s="7" t="e">
        <f t="shared" si="89"/>
        <v>#N/A</v>
      </c>
      <c r="AP282" s="2" t="e">
        <f>IF('[1]Service Rank in each comparison'!X283="","",'[1]Service Rank in each comparison'!$C283)</f>
        <v>#N/A</v>
      </c>
      <c r="AQ282" s="5" t="e">
        <f>'[1]Service Rank in each comparison'!X283</f>
        <v>#N/A</v>
      </c>
      <c r="AR282" s="6" t="e">
        <f>'[1]Service Rank in each comparison'!Y283</f>
        <v>#N/A</v>
      </c>
      <c r="AS282" s="7" t="e">
        <f t="shared" si="90"/>
        <v>#N/A</v>
      </c>
      <c r="AT282" s="2" t="e">
        <f>IF('[1]Service Rank in each comparison'!Z283="","",'[1]Service Rank in each comparison'!$C283)</f>
        <v>#N/A</v>
      </c>
      <c r="AU282" s="5" t="e">
        <f>'[1]Service Rank in each comparison'!Z283</f>
        <v>#N/A</v>
      </c>
      <c r="AV282" s="6" t="e">
        <f>'[1]Service Rank in each comparison'!AA283</f>
        <v>#N/A</v>
      </c>
      <c r="AW282" s="7" t="e">
        <f t="shared" si="91"/>
        <v>#N/A</v>
      </c>
      <c r="AX282" s="2" t="e">
        <f>IF('[1]Service Rank in each comparison'!AB283="","",'[1]Service Rank in each comparison'!$C283)</f>
        <v>#N/A</v>
      </c>
      <c r="AY282" s="5" t="e">
        <f>'[1]Service Rank in each comparison'!AB283</f>
        <v>#N/A</v>
      </c>
      <c r="AZ282" s="6" t="e">
        <f>'[1]Service Rank in each comparison'!AC283</f>
        <v>#N/A</v>
      </c>
      <c r="BA282" s="7" t="e">
        <f t="shared" si="92"/>
        <v>#N/A</v>
      </c>
      <c r="BB282" s="2" t="e">
        <f>IF('[1]Service Rank in each comparison'!AD283="","",'[1]Service Rank in each comparison'!$C283)</f>
        <v>#N/A</v>
      </c>
      <c r="BC282" s="5" t="e">
        <f>'[1]Service Rank in each comparison'!AD283</f>
        <v>#N/A</v>
      </c>
      <c r="BD282" s="6" t="e">
        <f>'[1]Service Rank in each comparison'!AE283</f>
        <v>#N/A</v>
      </c>
      <c r="BE282" s="7" t="e">
        <f t="shared" si="93"/>
        <v>#N/A</v>
      </c>
      <c r="BF282" s="2" t="e">
        <f>IF('[1]Service Rank in each comparison'!AF283="","",'[1]Service Rank in each comparison'!$C283)</f>
        <v>#N/A</v>
      </c>
      <c r="BG282" s="5" t="e">
        <f>'[1]Service Rank in each comparison'!AF283</f>
        <v>#N/A</v>
      </c>
      <c r="BH282" s="6" t="e">
        <f>'[1]Service Rank in each comparison'!AG283</f>
        <v>#N/A</v>
      </c>
      <c r="BI282" s="7" t="e">
        <f t="shared" si="94"/>
        <v>#N/A</v>
      </c>
      <c r="BJ282" s="2" t="e">
        <f>IF('[1]Service Rank in each comparison'!AH283="","",'[1]Service Rank in each comparison'!$C283)</f>
        <v>#N/A</v>
      </c>
      <c r="BK282" s="5" t="e">
        <f>'[1]Service Rank in each comparison'!AH283</f>
        <v>#N/A</v>
      </c>
      <c r="BL282" s="6" t="e">
        <f>'[1]Service Rank in each comparison'!AI283</f>
        <v>#N/A</v>
      </c>
      <c r="BM282" s="7" t="e">
        <f t="shared" si="95"/>
        <v>#N/A</v>
      </c>
      <c r="BN282" s="2" t="e">
        <f>IF('[1]Service Rank in each comparison'!AJ283="","",'[1]Service Rank in each comparison'!$C283)</f>
        <v>#N/A</v>
      </c>
      <c r="BO282" s="5" t="e">
        <f>'[1]Service Rank in each comparison'!AJ283</f>
        <v>#N/A</v>
      </c>
      <c r="BP282" s="6" t="e">
        <f>'[1]Service Rank in each comparison'!AK283</f>
        <v>#N/A</v>
      </c>
      <c r="BQ282" s="7" t="e">
        <f t="shared" si="96"/>
        <v>#N/A</v>
      </c>
      <c r="BR282" s="2" t="e">
        <f>IF('[1]Service Rank in each comparison'!AL283="","",'[1]Service Rank in each comparison'!$C283)</f>
        <v>#N/A</v>
      </c>
      <c r="BS282" s="5" t="e">
        <f>'[1]Service Rank in each comparison'!AL283</f>
        <v>#N/A</v>
      </c>
      <c r="BT282" s="6" t="e">
        <f>'[1]Service Rank in each comparison'!AM283</f>
        <v>#N/A</v>
      </c>
      <c r="BU282" s="7" t="e">
        <f t="shared" si="97"/>
        <v>#N/A</v>
      </c>
      <c r="BV282" s="2" t="e">
        <f>IF('[1]Service Rank in each comparison'!AN283="","",'[1]Service Rank in each comparison'!$C283)</f>
        <v>#N/A</v>
      </c>
      <c r="BW282" s="5" t="e">
        <f>'[1]Service Rank in each comparison'!AN283</f>
        <v>#N/A</v>
      </c>
      <c r="BX282" s="6" t="e">
        <f>'[1]Service Rank in each comparison'!AO283</f>
        <v>#N/A</v>
      </c>
      <c r="BY282" s="7" t="e">
        <f t="shared" si="98"/>
        <v>#N/A</v>
      </c>
      <c r="BZ282" s="2" t="e">
        <f>IF('[1]Service Rank in each comparison'!AP283="","",'[1]Service Rank in each comparison'!$C283)</f>
        <v>#N/A</v>
      </c>
      <c r="CA282" s="5" t="e">
        <f>'[1]Service Rank in each comparison'!AP283</f>
        <v>#N/A</v>
      </c>
      <c r="CB282" s="6" t="e">
        <f>'[1]Service Rank in each comparison'!AQ283</f>
        <v>#N/A</v>
      </c>
      <c r="CC282" s="7" t="e">
        <f t="shared" si="99"/>
        <v>#N/A</v>
      </c>
      <c r="CE282" s="2" t="e">
        <v>#N/A</v>
      </c>
      <c r="CF282" s="5" t="e">
        <v>#N/A</v>
      </c>
      <c r="CG282" s="6" t="e">
        <v>#N/A</v>
      </c>
      <c r="CH282" s="7" t="e">
        <v>#N/A</v>
      </c>
      <c r="CI282" s="2" t="e">
        <v>#N/A</v>
      </c>
      <c r="CJ282" s="5" t="e">
        <v>#N/A</v>
      </c>
      <c r="CK282" s="6" t="e">
        <v>#N/A</v>
      </c>
      <c r="CL282" s="7" t="e">
        <v>#N/A</v>
      </c>
      <c r="CM282" s="2" t="e">
        <v>#N/A</v>
      </c>
      <c r="CN282" s="5" t="e">
        <v>#N/A</v>
      </c>
      <c r="CO282" s="6" t="e">
        <v>#N/A</v>
      </c>
      <c r="CP282" s="7" t="e">
        <v>#N/A</v>
      </c>
      <c r="CQ282" s="2" t="e">
        <v>#N/A</v>
      </c>
      <c r="CR282" s="5" t="e">
        <v>#N/A</v>
      </c>
      <c r="CS282" s="6" t="e">
        <v>#N/A</v>
      </c>
      <c r="CT282" s="7" t="e">
        <v>#N/A</v>
      </c>
      <c r="CU282" s="2" t="e">
        <v>#N/A</v>
      </c>
      <c r="CV282" s="5" t="e">
        <v>#N/A</v>
      </c>
      <c r="CW282" s="6" t="e">
        <v>#N/A</v>
      </c>
      <c r="CX282" s="7" t="e">
        <v>#N/A</v>
      </c>
      <c r="CY282" s="2" t="e">
        <v>#N/A</v>
      </c>
      <c r="CZ282" s="5" t="e">
        <v>#N/A</v>
      </c>
      <c r="DA282" s="6" t="e">
        <v>#N/A</v>
      </c>
      <c r="DB282" s="7" t="e">
        <v>#N/A</v>
      </c>
      <c r="DC282" s="2" t="e">
        <v>#N/A</v>
      </c>
      <c r="DD282" s="5" t="e">
        <v>#N/A</v>
      </c>
      <c r="DE282" s="6" t="e">
        <v>#N/A</v>
      </c>
      <c r="DF282" s="7" t="e">
        <v>#N/A</v>
      </c>
      <c r="DG282" s="2" t="e">
        <v>#N/A</v>
      </c>
      <c r="DH282" s="5" t="e">
        <v>#N/A</v>
      </c>
      <c r="DI282" s="6" t="e">
        <v>#N/A</v>
      </c>
      <c r="DJ282" s="7" t="e">
        <v>#N/A</v>
      </c>
      <c r="DK282" s="2" t="e">
        <v>#N/A</v>
      </c>
      <c r="DL282" s="5" t="e">
        <v>#N/A</v>
      </c>
      <c r="DM282" s="6" t="e">
        <v>#N/A</v>
      </c>
      <c r="DN282" s="7" t="e">
        <v>#N/A</v>
      </c>
      <c r="DO282" s="2" t="e">
        <v>#N/A</v>
      </c>
      <c r="DP282" s="5" t="e">
        <v>#N/A</v>
      </c>
      <c r="DQ282" s="6" t="e">
        <v>#N/A</v>
      </c>
      <c r="DR282" s="7" t="e">
        <v>#N/A</v>
      </c>
      <c r="DS282" s="2" t="e">
        <v>#N/A</v>
      </c>
      <c r="DT282" s="5" t="e">
        <v>#N/A</v>
      </c>
      <c r="DU282" s="6" t="e">
        <v>#N/A</v>
      </c>
      <c r="DV282" s="7" t="e">
        <v>#N/A</v>
      </c>
      <c r="DW282" s="2" t="e">
        <v>#N/A</v>
      </c>
      <c r="DX282" s="5" t="e">
        <v>#N/A</v>
      </c>
      <c r="DY282" s="6" t="e">
        <v>#N/A</v>
      </c>
      <c r="DZ282" s="7" t="e">
        <v>#N/A</v>
      </c>
      <c r="EA282" s="2" t="e">
        <v>#N/A</v>
      </c>
      <c r="EB282" s="5" t="e">
        <v>#N/A</v>
      </c>
      <c r="EC282" s="6" t="e">
        <v>#N/A</v>
      </c>
      <c r="ED282" s="7" t="e">
        <v>#N/A</v>
      </c>
      <c r="EE282" s="2" t="e">
        <v>#N/A</v>
      </c>
      <c r="EF282" s="5" t="e">
        <v>#N/A</v>
      </c>
      <c r="EG282" s="6" t="e">
        <v>#N/A</v>
      </c>
      <c r="EH282" s="7" t="e">
        <v>#N/A</v>
      </c>
      <c r="EI282" s="2" t="e">
        <v>#N/A</v>
      </c>
      <c r="EJ282" s="5" t="e">
        <v>#N/A</v>
      </c>
      <c r="EK282" s="6" t="e">
        <v>#N/A</v>
      </c>
      <c r="EL282" s="7" t="e">
        <v>#N/A</v>
      </c>
      <c r="EM282" s="2" t="e">
        <v>#N/A</v>
      </c>
      <c r="EN282" s="5" t="e">
        <v>#N/A</v>
      </c>
      <c r="EO282" s="6" t="e">
        <v>#N/A</v>
      </c>
      <c r="EP282" s="7" t="e">
        <v>#N/A</v>
      </c>
      <c r="EQ282" s="2" t="e">
        <v>#N/A</v>
      </c>
      <c r="ER282" s="5" t="e">
        <v>#N/A</v>
      </c>
      <c r="ES282" s="6" t="e">
        <v>#N/A</v>
      </c>
      <c r="ET282" s="7" t="e">
        <v>#N/A</v>
      </c>
      <c r="EU282" s="2" t="e">
        <v>#N/A</v>
      </c>
      <c r="EV282" s="5" t="e">
        <v>#N/A</v>
      </c>
      <c r="EW282" s="6" t="e">
        <v>#N/A</v>
      </c>
      <c r="EX282" s="7" t="e">
        <v>#N/A</v>
      </c>
      <c r="EY282" s="2" t="e">
        <v>#N/A</v>
      </c>
      <c r="EZ282" s="5" t="e">
        <v>#N/A</v>
      </c>
      <c r="FA282" s="6" t="e">
        <v>#N/A</v>
      </c>
      <c r="FB282" s="7" t="e">
        <v>#N/A</v>
      </c>
      <c r="FC282" s="2" t="e">
        <v>#N/A</v>
      </c>
      <c r="FD282" s="5" t="e">
        <v>#N/A</v>
      </c>
      <c r="FE282" s="6" t="e">
        <v>#N/A</v>
      </c>
      <c r="FF282" s="7" t="e">
        <v>#N/A</v>
      </c>
    </row>
    <row r="283" spans="2:162">
      <c r="B283" s="2" t="e">
        <f>IF('[1]Service Rank in each comparison'!D284="","",'[1]Service Rank in each comparison'!$C284)</f>
        <v>#N/A</v>
      </c>
      <c r="C283" s="5" t="e">
        <f>'[1]Service Rank in each comparison'!D284</f>
        <v>#N/A</v>
      </c>
      <c r="D283" s="6" t="e">
        <f>IF('[1]Service Rank in each comparison'!E284="","",'[1]Service Rank in each comparison'!E284)</f>
        <v>#N/A</v>
      </c>
      <c r="E283" s="7" t="e">
        <f t="shared" si="80"/>
        <v>#N/A</v>
      </c>
      <c r="F283" s="2" t="e">
        <f>IF('[1]Service Rank in each comparison'!F284="","",'[1]Service Rank in each comparison'!$C284)</f>
        <v>#N/A</v>
      </c>
      <c r="G283" s="5" t="e">
        <f>'[1]Service Rank in each comparison'!F284</f>
        <v>#N/A</v>
      </c>
      <c r="H283" s="6" t="e">
        <f>'[1]Service Rank in each comparison'!G284</f>
        <v>#N/A</v>
      </c>
      <c r="I283" s="7" t="e">
        <f t="shared" si="81"/>
        <v>#N/A</v>
      </c>
      <c r="J283" s="2" t="e">
        <f>IF('[1]Service Rank in each comparison'!H284="","",'[1]Service Rank in each comparison'!$C284)</f>
        <v>#N/A</v>
      </c>
      <c r="K283" s="5" t="e">
        <f>'[1]Service Rank in each comparison'!H284</f>
        <v>#N/A</v>
      </c>
      <c r="L283" s="6" t="e">
        <f>'[1]Service Rank in each comparison'!I284</f>
        <v>#N/A</v>
      </c>
      <c r="M283" s="7" t="e">
        <f t="shared" si="82"/>
        <v>#N/A</v>
      </c>
      <c r="N283" s="2" t="e">
        <f>IF('[1]Service Rank in each comparison'!J284="","",'[1]Service Rank in each comparison'!$C284)</f>
        <v>#N/A</v>
      </c>
      <c r="O283" s="5" t="e">
        <f>'[1]Service Rank in each comparison'!J284</f>
        <v>#N/A</v>
      </c>
      <c r="P283" s="6" t="e">
        <f>'[1]Service Rank in each comparison'!K284</f>
        <v>#N/A</v>
      </c>
      <c r="Q283" s="7" t="e">
        <f t="shared" si="83"/>
        <v>#N/A</v>
      </c>
      <c r="R283" s="2" t="e">
        <f>IF('[1]Service Rank in each comparison'!L284="","",'[1]Service Rank in each comparison'!$C284)</f>
        <v>#N/A</v>
      </c>
      <c r="S283" s="5" t="e">
        <f>'[1]Service Rank in each comparison'!L284</f>
        <v>#N/A</v>
      </c>
      <c r="T283" s="6" t="e">
        <f>'[1]Service Rank in each comparison'!M284</f>
        <v>#N/A</v>
      </c>
      <c r="U283" s="7" t="e">
        <f t="shared" si="84"/>
        <v>#N/A</v>
      </c>
      <c r="V283" s="2" t="e">
        <f>IF('[1]Service Rank in each comparison'!N284="","",'[1]Service Rank in each comparison'!$C284)</f>
        <v>#N/A</v>
      </c>
      <c r="W283" s="5" t="e">
        <f>'[1]Service Rank in each comparison'!N284</f>
        <v>#N/A</v>
      </c>
      <c r="X283" s="6" t="e">
        <f>'[1]Service Rank in each comparison'!O284</f>
        <v>#N/A</v>
      </c>
      <c r="Y283" s="7" t="e">
        <f t="shared" si="85"/>
        <v>#N/A</v>
      </c>
      <c r="Z283" s="2" t="e">
        <f>IF('[1]Service Rank in each comparison'!P284="","",'[1]Service Rank in each comparison'!$C284)</f>
        <v>#N/A</v>
      </c>
      <c r="AA283" s="5" t="e">
        <f>'[1]Service Rank in each comparison'!P284</f>
        <v>#N/A</v>
      </c>
      <c r="AB283" s="6" t="e">
        <f>'[1]Service Rank in each comparison'!Q284</f>
        <v>#N/A</v>
      </c>
      <c r="AC283" s="7" t="e">
        <f t="shared" si="86"/>
        <v>#N/A</v>
      </c>
      <c r="AD283" s="2" t="e">
        <f>IF('[1]Service Rank in each comparison'!R284="","",'[1]Service Rank in each comparison'!$C284)</f>
        <v>#N/A</v>
      </c>
      <c r="AE283" s="5" t="e">
        <f>'[1]Service Rank in each comparison'!R284</f>
        <v>#N/A</v>
      </c>
      <c r="AF283" s="6" t="e">
        <f>'[1]Service Rank in each comparison'!S284</f>
        <v>#N/A</v>
      </c>
      <c r="AG283" s="7" t="e">
        <f t="shared" si="87"/>
        <v>#N/A</v>
      </c>
      <c r="AH283" s="2" t="e">
        <f>IF('[1]Service Rank in each comparison'!T284="","",'[1]Service Rank in each comparison'!$C284)</f>
        <v>#N/A</v>
      </c>
      <c r="AI283" s="5" t="e">
        <f>'[1]Service Rank in each comparison'!T284</f>
        <v>#N/A</v>
      </c>
      <c r="AJ283" s="6" t="e">
        <f>'[1]Service Rank in each comparison'!U284</f>
        <v>#N/A</v>
      </c>
      <c r="AK283" s="7" t="e">
        <f t="shared" si="88"/>
        <v>#N/A</v>
      </c>
      <c r="AL283" s="2" t="e">
        <f>IF('[1]Service Rank in each comparison'!V284="","",'[1]Service Rank in each comparison'!$C284)</f>
        <v>#N/A</v>
      </c>
      <c r="AM283" s="5" t="e">
        <f>'[1]Service Rank in each comparison'!V284</f>
        <v>#N/A</v>
      </c>
      <c r="AN283" s="6" t="e">
        <f>'[1]Service Rank in each comparison'!W284</f>
        <v>#N/A</v>
      </c>
      <c r="AO283" s="7" t="e">
        <f t="shared" si="89"/>
        <v>#N/A</v>
      </c>
      <c r="AP283" s="2" t="e">
        <f>IF('[1]Service Rank in each comparison'!X284="","",'[1]Service Rank in each comparison'!$C284)</f>
        <v>#N/A</v>
      </c>
      <c r="AQ283" s="5" t="e">
        <f>'[1]Service Rank in each comparison'!X284</f>
        <v>#N/A</v>
      </c>
      <c r="AR283" s="6" t="e">
        <f>'[1]Service Rank in each comparison'!Y284</f>
        <v>#N/A</v>
      </c>
      <c r="AS283" s="7" t="e">
        <f t="shared" si="90"/>
        <v>#N/A</v>
      </c>
      <c r="AT283" s="2" t="e">
        <f>IF('[1]Service Rank in each comparison'!Z284="","",'[1]Service Rank in each comparison'!$C284)</f>
        <v>#N/A</v>
      </c>
      <c r="AU283" s="5" t="e">
        <f>'[1]Service Rank in each comparison'!Z284</f>
        <v>#N/A</v>
      </c>
      <c r="AV283" s="6" t="e">
        <f>'[1]Service Rank in each comparison'!AA284</f>
        <v>#N/A</v>
      </c>
      <c r="AW283" s="7" t="e">
        <f t="shared" si="91"/>
        <v>#N/A</v>
      </c>
      <c r="AX283" s="2" t="e">
        <f>IF('[1]Service Rank in each comparison'!AB284="","",'[1]Service Rank in each comparison'!$C284)</f>
        <v>#N/A</v>
      </c>
      <c r="AY283" s="5" t="e">
        <f>'[1]Service Rank in each comparison'!AB284</f>
        <v>#N/A</v>
      </c>
      <c r="AZ283" s="6" t="e">
        <f>'[1]Service Rank in each comparison'!AC284</f>
        <v>#N/A</v>
      </c>
      <c r="BA283" s="7" t="e">
        <f t="shared" si="92"/>
        <v>#N/A</v>
      </c>
      <c r="BB283" s="2" t="e">
        <f>IF('[1]Service Rank in each comparison'!AD284="","",'[1]Service Rank in each comparison'!$C284)</f>
        <v>#N/A</v>
      </c>
      <c r="BC283" s="5" t="e">
        <f>'[1]Service Rank in each comparison'!AD284</f>
        <v>#N/A</v>
      </c>
      <c r="BD283" s="6" t="e">
        <f>'[1]Service Rank in each comparison'!AE284</f>
        <v>#N/A</v>
      </c>
      <c r="BE283" s="7" t="e">
        <f t="shared" si="93"/>
        <v>#N/A</v>
      </c>
      <c r="BF283" s="2" t="e">
        <f>IF('[1]Service Rank in each comparison'!AF284="","",'[1]Service Rank in each comparison'!$C284)</f>
        <v>#N/A</v>
      </c>
      <c r="BG283" s="5" t="e">
        <f>'[1]Service Rank in each comparison'!AF284</f>
        <v>#N/A</v>
      </c>
      <c r="BH283" s="6" t="e">
        <f>'[1]Service Rank in each comparison'!AG284</f>
        <v>#N/A</v>
      </c>
      <c r="BI283" s="7" t="e">
        <f t="shared" si="94"/>
        <v>#N/A</v>
      </c>
      <c r="BJ283" s="2" t="e">
        <f>IF('[1]Service Rank in each comparison'!AH284="","",'[1]Service Rank in each comparison'!$C284)</f>
        <v>#N/A</v>
      </c>
      <c r="BK283" s="5" t="e">
        <f>'[1]Service Rank in each comparison'!AH284</f>
        <v>#N/A</v>
      </c>
      <c r="BL283" s="6" t="e">
        <f>'[1]Service Rank in each comparison'!AI284</f>
        <v>#N/A</v>
      </c>
      <c r="BM283" s="7" t="e">
        <f t="shared" si="95"/>
        <v>#N/A</v>
      </c>
      <c r="BN283" s="2" t="e">
        <f>IF('[1]Service Rank in each comparison'!AJ284="","",'[1]Service Rank in each comparison'!$C284)</f>
        <v>#N/A</v>
      </c>
      <c r="BO283" s="5" t="e">
        <f>'[1]Service Rank in each comparison'!AJ284</f>
        <v>#N/A</v>
      </c>
      <c r="BP283" s="6" t="e">
        <f>'[1]Service Rank in each comparison'!AK284</f>
        <v>#N/A</v>
      </c>
      <c r="BQ283" s="7" t="e">
        <f t="shared" si="96"/>
        <v>#N/A</v>
      </c>
      <c r="BR283" s="2" t="e">
        <f>IF('[1]Service Rank in each comparison'!AL284="","",'[1]Service Rank in each comparison'!$C284)</f>
        <v>#N/A</v>
      </c>
      <c r="BS283" s="5" t="e">
        <f>'[1]Service Rank in each comparison'!AL284</f>
        <v>#N/A</v>
      </c>
      <c r="BT283" s="6" t="e">
        <f>'[1]Service Rank in each comparison'!AM284</f>
        <v>#N/A</v>
      </c>
      <c r="BU283" s="7" t="e">
        <f t="shared" si="97"/>
        <v>#N/A</v>
      </c>
      <c r="BV283" s="2" t="e">
        <f>IF('[1]Service Rank in each comparison'!AN284="","",'[1]Service Rank in each comparison'!$C284)</f>
        <v>#N/A</v>
      </c>
      <c r="BW283" s="5" t="e">
        <f>'[1]Service Rank in each comparison'!AN284</f>
        <v>#N/A</v>
      </c>
      <c r="BX283" s="6" t="e">
        <f>'[1]Service Rank in each comparison'!AO284</f>
        <v>#N/A</v>
      </c>
      <c r="BY283" s="7" t="e">
        <f t="shared" si="98"/>
        <v>#N/A</v>
      </c>
      <c r="BZ283" s="2" t="e">
        <f>IF('[1]Service Rank in each comparison'!AP284="","",'[1]Service Rank in each comparison'!$C284)</f>
        <v>#N/A</v>
      </c>
      <c r="CA283" s="5" t="e">
        <f>'[1]Service Rank in each comparison'!AP284</f>
        <v>#N/A</v>
      </c>
      <c r="CB283" s="6" t="e">
        <f>'[1]Service Rank in each comparison'!AQ284</f>
        <v>#N/A</v>
      </c>
      <c r="CC283" s="7" t="e">
        <f t="shared" si="99"/>
        <v>#N/A</v>
      </c>
      <c r="CE283" s="2" t="e">
        <v>#N/A</v>
      </c>
      <c r="CF283" s="5" t="e">
        <v>#N/A</v>
      </c>
      <c r="CG283" s="6" t="e">
        <v>#N/A</v>
      </c>
      <c r="CH283" s="7" t="e">
        <v>#N/A</v>
      </c>
      <c r="CI283" s="2" t="e">
        <v>#N/A</v>
      </c>
      <c r="CJ283" s="5" t="e">
        <v>#N/A</v>
      </c>
      <c r="CK283" s="6" t="e">
        <v>#N/A</v>
      </c>
      <c r="CL283" s="7" t="e">
        <v>#N/A</v>
      </c>
      <c r="CM283" s="2" t="e">
        <v>#N/A</v>
      </c>
      <c r="CN283" s="5" t="e">
        <v>#N/A</v>
      </c>
      <c r="CO283" s="6" t="e">
        <v>#N/A</v>
      </c>
      <c r="CP283" s="7" t="e">
        <v>#N/A</v>
      </c>
      <c r="CQ283" s="2" t="e">
        <v>#N/A</v>
      </c>
      <c r="CR283" s="5" t="e">
        <v>#N/A</v>
      </c>
      <c r="CS283" s="6" t="e">
        <v>#N/A</v>
      </c>
      <c r="CT283" s="7" t="e">
        <v>#N/A</v>
      </c>
      <c r="CU283" s="2" t="e">
        <v>#N/A</v>
      </c>
      <c r="CV283" s="5" t="e">
        <v>#N/A</v>
      </c>
      <c r="CW283" s="6" t="e">
        <v>#N/A</v>
      </c>
      <c r="CX283" s="7" t="e">
        <v>#N/A</v>
      </c>
      <c r="CY283" s="2" t="e">
        <v>#N/A</v>
      </c>
      <c r="CZ283" s="5" t="e">
        <v>#N/A</v>
      </c>
      <c r="DA283" s="6" t="e">
        <v>#N/A</v>
      </c>
      <c r="DB283" s="7" t="e">
        <v>#N/A</v>
      </c>
      <c r="DC283" s="2" t="e">
        <v>#N/A</v>
      </c>
      <c r="DD283" s="5" t="e">
        <v>#N/A</v>
      </c>
      <c r="DE283" s="6" t="e">
        <v>#N/A</v>
      </c>
      <c r="DF283" s="7" t="e">
        <v>#N/A</v>
      </c>
      <c r="DG283" s="2" t="e">
        <v>#N/A</v>
      </c>
      <c r="DH283" s="5" t="e">
        <v>#N/A</v>
      </c>
      <c r="DI283" s="6" t="e">
        <v>#N/A</v>
      </c>
      <c r="DJ283" s="7" t="e">
        <v>#N/A</v>
      </c>
      <c r="DK283" s="2" t="e">
        <v>#N/A</v>
      </c>
      <c r="DL283" s="5" t="e">
        <v>#N/A</v>
      </c>
      <c r="DM283" s="6" t="e">
        <v>#N/A</v>
      </c>
      <c r="DN283" s="7" t="e">
        <v>#N/A</v>
      </c>
      <c r="DO283" s="2" t="e">
        <v>#N/A</v>
      </c>
      <c r="DP283" s="5" t="e">
        <v>#N/A</v>
      </c>
      <c r="DQ283" s="6" t="e">
        <v>#N/A</v>
      </c>
      <c r="DR283" s="7" t="e">
        <v>#N/A</v>
      </c>
      <c r="DS283" s="2" t="e">
        <v>#N/A</v>
      </c>
      <c r="DT283" s="5" t="e">
        <v>#N/A</v>
      </c>
      <c r="DU283" s="6" t="e">
        <v>#N/A</v>
      </c>
      <c r="DV283" s="7" t="e">
        <v>#N/A</v>
      </c>
      <c r="DW283" s="2" t="e">
        <v>#N/A</v>
      </c>
      <c r="DX283" s="5" t="e">
        <v>#N/A</v>
      </c>
      <c r="DY283" s="6" t="e">
        <v>#N/A</v>
      </c>
      <c r="DZ283" s="7" t="e">
        <v>#N/A</v>
      </c>
      <c r="EA283" s="2" t="e">
        <v>#N/A</v>
      </c>
      <c r="EB283" s="5" t="e">
        <v>#N/A</v>
      </c>
      <c r="EC283" s="6" t="e">
        <v>#N/A</v>
      </c>
      <c r="ED283" s="7" t="e">
        <v>#N/A</v>
      </c>
      <c r="EE283" s="2" t="e">
        <v>#N/A</v>
      </c>
      <c r="EF283" s="5" t="e">
        <v>#N/A</v>
      </c>
      <c r="EG283" s="6" t="e">
        <v>#N/A</v>
      </c>
      <c r="EH283" s="7" t="e">
        <v>#N/A</v>
      </c>
      <c r="EI283" s="2" t="e">
        <v>#N/A</v>
      </c>
      <c r="EJ283" s="5" t="e">
        <v>#N/A</v>
      </c>
      <c r="EK283" s="6" t="e">
        <v>#N/A</v>
      </c>
      <c r="EL283" s="7" t="e">
        <v>#N/A</v>
      </c>
      <c r="EM283" s="2" t="e">
        <v>#N/A</v>
      </c>
      <c r="EN283" s="5" t="e">
        <v>#N/A</v>
      </c>
      <c r="EO283" s="6" t="e">
        <v>#N/A</v>
      </c>
      <c r="EP283" s="7" t="e">
        <v>#N/A</v>
      </c>
      <c r="EQ283" s="2" t="e">
        <v>#N/A</v>
      </c>
      <c r="ER283" s="5" t="e">
        <v>#N/A</v>
      </c>
      <c r="ES283" s="6" t="e">
        <v>#N/A</v>
      </c>
      <c r="ET283" s="7" t="e">
        <v>#N/A</v>
      </c>
      <c r="EU283" s="2" t="e">
        <v>#N/A</v>
      </c>
      <c r="EV283" s="5" t="e">
        <v>#N/A</v>
      </c>
      <c r="EW283" s="6" t="e">
        <v>#N/A</v>
      </c>
      <c r="EX283" s="7" t="e">
        <v>#N/A</v>
      </c>
      <c r="EY283" s="2" t="e">
        <v>#N/A</v>
      </c>
      <c r="EZ283" s="5" t="e">
        <v>#N/A</v>
      </c>
      <c r="FA283" s="6" t="e">
        <v>#N/A</v>
      </c>
      <c r="FB283" s="7" t="e">
        <v>#N/A</v>
      </c>
      <c r="FC283" s="2" t="e">
        <v>#N/A</v>
      </c>
      <c r="FD283" s="5" t="e">
        <v>#N/A</v>
      </c>
      <c r="FE283" s="6" t="e">
        <v>#N/A</v>
      </c>
      <c r="FF283" s="7" t="e">
        <v>#N/A</v>
      </c>
    </row>
    <row r="284" spans="2:162">
      <c r="B284" s="2" t="e">
        <f>IF('[1]Service Rank in each comparison'!D285="","",'[1]Service Rank in each comparison'!$C285)</f>
        <v>#N/A</v>
      </c>
      <c r="C284" s="5" t="e">
        <f>'[1]Service Rank in each comparison'!D285</f>
        <v>#N/A</v>
      </c>
      <c r="D284" s="6" t="e">
        <f>IF('[1]Service Rank in each comparison'!E285="","",'[1]Service Rank in each comparison'!E285)</f>
        <v>#N/A</v>
      </c>
      <c r="E284" s="7" t="e">
        <f t="shared" si="80"/>
        <v>#N/A</v>
      </c>
      <c r="F284" s="2" t="e">
        <f>IF('[1]Service Rank in each comparison'!F285="","",'[1]Service Rank in each comparison'!$C285)</f>
        <v>#N/A</v>
      </c>
      <c r="G284" s="5" t="e">
        <f>'[1]Service Rank in each comparison'!F285</f>
        <v>#N/A</v>
      </c>
      <c r="H284" s="6" t="e">
        <f>'[1]Service Rank in each comparison'!G285</f>
        <v>#N/A</v>
      </c>
      <c r="I284" s="7" t="e">
        <f t="shared" si="81"/>
        <v>#N/A</v>
      </c>
      <c r="J284" s="2" t="e">
        <f>IF('[1]Service Rank in each comparison'!H285="","",'[1]Service Rank in each comparison'!$C285)</f>
        <v>#N/A</v>
      </c>
      <c r="K284" s="5" t="e">
        <f>'[1]Service Rank in each comparison'!H285</f>
        <v>#N/A</v>
      </c>
      <c r="L284" s="6" t="e">
        <f>'[1]Service Rank in each comparison'!I285</f>
        <v>#N/A</v>
      </c>
      <c r="M284" s="7" t="e">
        <f t="shared" si="82"/>
        <v>#N/A</v>
      </c>
      <c r="N284" s="2" t="e">
        <f>IF('[1]Service Rank in each comparison'!J285="","",'[1]Service Rank in each comparison'!$C285)</f>
        <v>#N/A</v>
      </c>
      <c r="O284" s="5" t="e">
        <f>'[1]Service Rank in each comparison'!J285</f>
        <v>#N/A</v>
      </c>
      <c r="P284" s="6" t="e">
        <f>'[1]Service Rank in each comparison'!K285</f>
        <v>#N/A</v>
      </c>
      <c r="Q284" s="7" t="e">
        <f t="shared" si="83"/>
        <v>#N/A</v>
      </c>
      <c r="R284" s="2" t="e">
        <f>IF('[1]Service Rank in each comparison'!L285="","",'[1]Service Rank in each comparison'!$C285)</f>
        <v>#N/A</v>
      </c>
      <c r="S284" s="5" t="e">
        <f>'[1]Service Rank in each comparison'!L285</f>
        <v>#N/A</v>
      </c>
      <c r="T284" s="6" t="e">
        <f>'[1]Service Rank in each comparison'!M285</f>
        <v>#N/A</v>
      </c>
      <c r="U284" s="7" t="e">
        <f t="shared" si="84"/>
        <v>#N/A</v>
      </c>
      <c r="V284" s="2" t="e">
        <f>IF('[1]Service Rank in each comparison'!N285="","",'[1]Service Rank in each comparison'!$C285)</f>
        <v>#N/A</v>
      </c>
      <c r="W284" s="5" t="e">
        <f>'[1]Service Rank in each comparison'!N285</f>
        <v>#N/A</v>
      </c>
      <c r="X284" s="6" t="e">
        <f>'[1]Service Rank in each comparison'!O285</f>
        <v>#N/A</v>
      </c>
      <c r="Y284" s="7" t="e">
        <f t="shared" si="85"/>
        <v>#N/A</v>
      </c>
      <c r="Z284" s="2" t="e">
        <f>IF('[1]Service Rank in each comparison'!P285="","",'[1]Service Rank in each comparison'!$C285)</f>
        <v>#N/A</v>
      </c>
      <c r="AA284" s="5" t="e">
        <f>'[1]Service Rank in each comparison'!P285</f>
        <v>#N/A</v>
      </c>
      <c r="AB284" s="6" t="e">
        <f>'[1]Service Rank in each comparison'!Q285</f>
        <v>#N/A</v>
      </c>
      <c r="AC284" s="7" t="e">
        <f t="shared" si="86"/>
        <v>#N/A</v>
      </c>
      <c r="AD284" s="2" t="e">
        <f>IF('[1]Service Rank in each comparison'!R285="","",'[1]Service Rank in each comparison'!$C285)</f>
        <v>#N/A</v>
      </c>
      <c r="AE284" s="5" t="e">
        <f>'[1]Service Rank in each comparison'!R285</f>
        <v>#N/A</v>
      </c>
      <c r="AF284" s="6" t="e">
        <f>'[1]Service Rank in each comparison'!S285</f>
        <v>#N/A</v>
      </c>
      <c r="AG284" s="7" t="e">
        <f t="shared" si="87"/>
        <v>#N/A</v>
      </c>
      <c r="AH284" s="2" t="e">
        <f>IF('[1]Service Rank in each comparison'!T285="","",'[1]Service Rank in each comparison'!$C285)</f>
        <v>#N/A</v>
      </c>
      <c r="AI284" s="5" t="e">
        <f>'[1]Service Rank in each comparison'!T285</f>
        <v>#N/A</v>
      </c>
      <c r="AJ284" s="6" t="e">
        <f>'[1]Service Rank in each comparison'!U285</f>
        <v>#N/A</v>
      </c>
      <c r="AK284" s="7" t="e">
        <f t="shared" si="88"/>
        <v>#N/A</v>
      </c>
      <c r="AL284" s="2" t="e">
        <f>IF('[1]Service Rank in each comparison'!V285="","",'[1]Service Rank in each comparison'!$C285)</f>
        <v>#N/A</v>
      </c>
      <c r="AM284" s="5" t="e">
        <f>'[1]Service Rank in each comparison'!V285</f>
        <v>#N/A</v>
      </c>
      <c r="AN284" s="6" t="e">
        <f>'[1]Service Rank in each comparison'!W285</f>
        <v>#N/A</v>
      </c>
      <c r="AO284" s="7" t="e">
        <f t="shared" si="89"/>
        <v>#N/A</v>
      </c>
      <c r="AP284" s="2" t="e">
        <f>IF('[1]Service Rank in each comparison'!X285="","",'[1]Service Rank in each comparison'!$C285)</f>
        <v>#N/A</v>
      </c>
      <c r="AQ284" s="5" t="e">
        <f>'[1]Service Rank in each comparison'!X285</f>
        <v>#N/A</v>
      </c>
      <c r="AR284" s="6" t="e">
        <f>'[1]Service Rank in each comparison'!Y285</f>
        <v>#N/A</v>
      </c>
      <c r="AS284" s="7" t="e">
        <f t="shared" si="90"/>
        <v>#N/A</v>
      </c>
      <c r="AT284" s="2" t="e">
        <f>IF('[1]Service Rank in each comparison'!Z285="","",'[1]Service Rank in each comparison'!$C285)</f>
        <v>#N/A</v>
      </c>
      <c r="AU284" s="5" t="e">
        <f>'[1]Service Rank in each comparison'!Z285</f>
        <v>#N/A</v>
      </c>
      <c r="AV284" s="6" t="e">
        <f>'[1]Service Rank in each comparison'!AA285</f>
        <v>#N/A</v>
      </c>
      <c r="AW284" s="7" t="e">
        <f t="shared" si="91"/>
        <v>#N/A</v>
      </c>
      <c r="AX284" s="2" t="e">
        <f>IF('[1]Service Rank in each comparison'!AB285="","",'[1]Service Rank in each comparison'!$C285)</f>
        <v>#N/A</v>
      </c>
      <c r="AY284" s="5" t="e">
        <f>'[1]Service Rank in each comparison'!AB285</f>
        <v>#N/A</v>
      </c>
      <c r="AZ284" s="6" t="e">
        <f>'[1]Service Rank in each comparison'!AC285</f>
        <v>#N/A</v>
      </c>
      <c r="BA284" s="7" t="e">
        <f t="shared" si="92"/>
        <v>#N/A</v>
      </c>
      <c r="BB284" s="2" t="e">
        <f>IF('[1]Service Rank in each comparison'!AD285="","",'[1]Service Rank in each comparison'!$C285)</f>
        <v>#N/A</v>
      </c>
      <c r="BC284" s="5" t="e">
        <f>'[1]Service Rank in each comparison'!AD285</f>
        <v>#N/A</v>
      </c>
      <c r="BD284" s="6" t="e">
        <f>'[1]Service Rank in each comparison'!AE285</f>
        <v>#N/A</v>
      </c>
      <c r="BE284" s="7" t="e">
        <f t="shared" si="93"/>
        <v>#N/A</v>
      </c>
      <c r="BF284" s="2" t="e">
        <f>IF('[1]Service Rank in each comparison'!AF285="","",'[1]Service Rank in each comparison'!$C285)</f>
        <v>#N/A</v>
      </c>
      <c r="BG284" s="5" t="e">
        <f>'[1]Service Rank in each comparison'!AF285</f>
        <v>#N/A</v>
      </c>
      <c r="BH284" s="6" t="e">
        <f>'[1]Service Rank in each comparison'!AG285</f>
        <v>#N/A</v>
      </c>
      <c r="BI284" s="7" t="e">
        <f t="shared" si="94"/>
        <v>#N/A</v>
      </c>
      <c r="BJ284" s="2" t="e">
        <f>IF('[1]Service Rank in each comparison'!AH285="","",'[1]Service Rank in each comparison'!$C285)</f>
        <v>#N/A</v>
      </c>
      <c r="BK284" s="5" t="e">
        <f>'[1]Service Rank in each comparison'!AH285</f>
        <v>#N/A</v>
      </c>
      <c r="BL284" s="6" t="e">
        <f>'[1]Service Rank in each comparison'!AI285</f>
        <v>#N/A</v>
      </c>
      <c r="BM284" s="7" t="e">
        <f t="shared" si="95"/>
        <v>#N/A</v>
      </c>
      <c r="BN284" s="2" t="e">
        <f>IF('[1]Service Rank in each comparison'!AJ285="","",'[1]Service Rank in each comparison'!$C285)</f>
        <v>#N/A</v>
      </c>
      <c r="BO284" s="5" t="e">
        <f>'[1]Service Rank in each comparison'!AJ285</f>
        <v>#N/A</v>
      </c>
      <c r="BP284" s="6" t="e">
        <f>'[1]Service Rank in each comparison'!AK285</f>
        <v>#N/A</v>
      </c>
      <c r="BQ284" s="7" t="e">
        <f t="shared" si="96"/>
        <v>#N/A</v>
      </c>
      <c r="BR284" s="2" t="e">
        <f>IF('[1]Service Rank in each comparison'!AL285="","",'[1]Service Rank in each comparison'!$C285)</f>
        <v>#N/A</v>
      </c>
      <c r="BS284" s="5" t="e">
        <f>'[1]Service Rank in each comparison'!AL285</f>
        <v>#N/A</v>
      </c>
      <c r="BT284" s="6" t="e">
        <f>'[1]Service Rank in each comparison'!AM285</f>
        <v>#N/A</v>
      </c>
      <c r="BU284" s="7" t="e">
        <f t="shared" si="97"/>
        <v>#N/A</v>
      </c>
      <c r="BV284" s="2" t="e">
        <f>IF('[1]Service Rank in each comparison'!AN285="","",'[1]Service Rank in each comparison'!$C285)</f>
        <v>#N/A</v>
      </c>
      <c r="BW284" s="5" t="e">
        <f>'[1]Service Rank in each comparison'!AN285</f>
        <v>#N/A</v>
      </c>
      <c r="BX284" s="6" t="e">
        <f>'[1]Service Rank in each comparison'!AO285</f>
        <v>#N/A</v>
      </c>
      <c r="BY284" s="7" t="e">
        <f t="shared" si="98"/>
        <v>#N/A</v>
      </c>
      <c r="BZ284" s="2" t="e">
        <f>IF('[1]Service Rank in each comparison'!AP285="","",'[1]Service Rank in each comparison'!$C285)</f>
        <v>#N/A</v>
      </c>
      <c r="CA284" s="5" t="e">
        <f>'[1]Service Rank in each comparison'!AP285</f>
        <v>#N/A</v>
      </c>
      <c r="CB284" s="6" t="e">
        <f>'[1]Service Rank in each comparison'!AQ285</f>
        <v>#N/A</v>
      </c>
      <c r="CC284" s="7" t="e">
        <f t="shared" si="99"/>
        <v>#N/A</v>
      </c>
      <c r="CE284" s="2" t="e">
        <v>#N/A</v>
      </c>
      <c r="CF284" s="5" t="e">
        <v>#N/A</v>
      </c>
      <c r="CG284" s="6" t="e">
        <v>#N/A</v>
      </c>
      <c r="CH284" s="7" t="e">
        <v>#N/A</v>
      </c>
      <c r="CI284" s="2" t="e">
        <v>#N/A</v>
      </c>
      <c r="CJ284" s="5" t="e">
        <v>#N/A</v>
      </c>
      <c r="CK284" s="6" t="e">
        <v>#N/A</v>
      </c>
      <c r="CL284" s="7" t="e">
        <v>#N/A</v>
      </c>
      <c r="CM284" s="2" t="e">
        <v>#N/A</v>
      </c>
      <c r="CN284" s="5" t="e">
        <v>#N/A</v>
      </c>
      <c r="CO284" s="6" t="e">
        <v>#N/A</v>
      </c>
      <c r="CP284" s="7" t="e">
        <v>#N/A</v>
      </c>
      <c r="CQ284" s="2" t="e">
        <v>#N/A</v>
      </c>
      <c r="CR284" s="5" t="e">
        <v>#N/A</v>
      </c>
      <c r="CS284" s="6" t="e">
        <v>#N/A</v>
      </c>
      <c r="CT284" s="7" t="e">
        <v>#N/A</v>
      </c>
      <c r="CU284" s="2" t="e">
        <v>#N/A</v>
      </c>
      <c r="CV284" s="5" t="e">
        <v>#N/A</v>
      </c>
      <c r="CW284" s="6" t="e">
        <v>#N/A</v>
      </c>
      <c r="CX284" s="7" t="e">
        <v>#N/A</v>
      </c>
      <c r="CY284" s="2" t="e">
        <v>#N/A</v>
      </c>
      <c r="CZ284" s="5" t="e">
        <v>#N/A</v>
      </c>
      <c r="DA284" s="6" t="e">
        <v>#N/A</v>
      </c>
      <c r="DB284" s="7" t="e">
        <v>#N/A</v>
      </c>
      <c r="DC284" s="2" t="e">
        <v>#N/A</v>
      </c>
      <c r="DD284" s="5" t="e">
        <v>#N/A</v>
      </c>
      <c r="DE284" s="6" t="e">
        <v>#N/A</v>
      </c>
      <c r="DF284" s="7" t="e">
        <v>#N/A</v>
      </c>
      <c r="DG284" s="2" t="e">
        <v>#N/A</v>
      </c>
      <c r="DH284" s="5" t="e">
        <v>#N/A</v>
      </c>
      <c r="DI284" s="6" t="e">
        <v>#N/A</v>
      </c>
      <c r="DJ284" s="7" t="e">
        <v>#N/A</v>
      </c>
      <c r="DK284" s="2" t="e">
        <v>#N/A</v>
      </c>
      <c r="DL284" s="5" t="e">
        <v>#N/A</v>
      </c>
      <c r="DM284" s="6" t="e">
        <v>#N/A</v>
      </c>
      <c r="DN284" s="7" t="e">
        <v>#N/A</v>
      </c>
      <c r="DO284" s="2" t="e">
        <v>#N/A</v>
      </c>
      <c r="DP284" s="5" t="e">
        <v>#N/A</v>
      </c>
      <c r="DQ284" s="6" t="e">
        <v>#N/A</v>
      </c>
      <c r="DR284" s="7" t="e">
        <v>#N/A</v>
      </c>
      <c r="DS284" s="2" t="e">
        <v>#N/A</v>
      </c>
      <c r="DT284" s="5" t="e">
        <v>#N/A</v>
      </c>
      <c r="DU284" s="6" t="e">
        <v>#N/A</v>
      </c>
      <c r="DV284" s="7" t="e">
        <v>#N/A</v>
      </c>
      <c r="DW284" s="2" t="e">
        <v>#N/A</v>
      </c>
      <c r="DX284" s="5" t="e">
        <v>#N/A</v>
      </c>
      <c r="DY284" s="6" t="e">
        <v>#N/A</v>
      </c>
      <c r="DZ284" s="7" t="e">
        <v>#N/A</v>
      </c>
      <c r="EA284" s="2" t="e">
        <v>#N/A</v>
      </c>
      <c r="EB284" s="5" t="e">
        <v>#N/A</v>
      </c>
      <c r="EC284" s="6" t="e">
        <v>#N/A</v>
      </c>
      <c r="ED284" s="7" t="e">
        <v>#N/A</v>
      </c>
      <c r="EE284" s="2" t="e">
        <v>#N/A</v>
      </c>
      <c r="EF284" s="5" t="e">
        <v>#N/A</v>
      </c>
      <c r="EG284" s="6" t="e">
        <v>#N/A</v>
      </c>
      <c r="EH284" s="7" t="e">
        <v>#N/A</v>
      </c>
      <c r="EI284" s="2" t="e">
        <v>#N/A</v>
      </c>
      <c r="EJ284" s="5" t="e">
        <v>#N/A</v>
      </c>
      <c r="EK284" s="6" t="e">
        <v>#N/A</v>
      </c>
      <c r="EL284" s="7" t="e">
        <v>#N/A</v>
      </c>
      <c r="EM284" s="2" t="e">
        <v>#N/A</v>
      </c>
      <c r="EN284" s="5" t="e">
        <v>#N/A</v>
      </c>
      <c r="EO284" s="6" t="e">
        <v>#N/A</v>
      </c>
      <c r="EP284" s="7" t="e">
        <v>#N/A</v>
      </c>
      <c r="EQ284" s="2" t="e">
        <v>#N/A</v>
      </c>
      <c r="ER284" s="5" t="e">
        <v>#N/A</v>
      </c>
      <c r="ES284" s="6" t="e">
        <v>#N/A</v>
      </c>
      <c r="ET284" s="7" t="e">
        <v>#N/A</v>
      </c>
      <c r="EU284" s="2" t="e">
        <v>#N/A</v>
      </c>
      <c r="EV284" s="5" t="e">
        <v>#N/A</v>
      </c>
      <c r="EW284" s="6" t="e">
        <v>#N/A</v>
      </c>
      <c r="EX284" s="7" t="e">
        <v>#N/A</v>
      </c>
      <c r="EY284" s="2" t="e">
        <v>#N/A</v>
      </c>
      <c r="EZ284" s="5" t="e">
        <v>#N/A</v>
      </c>
      <c r="FA284" s="6" t="e">
        <v>#N/A</v>
      </c>
      <c r="FB284" s="7" t="e">
        <v>#N/A</v>
      </c>
      <c r="FC284" s="2" t="e">
        <v>#N/A</v>
      </c>
      <c r="FD284" s="5" t="e">
        <v>#N/A</v>
      </c>
      <c r="FE284" s="6" t="e">
        <v>#N/A</v>
      </c>
      <c r="FF284" s="7" t="e">
        <v>#N/A</v>
      </c>
    </row>
    <row r="285" spans="2:162">
      <c r="B285" s="2" t="e">
        <f>IF('[1]Service Rank in each comparison'!D286="","",'[1]Service Rank in each comparison'!$C286)</f>
        <v>#N/A</v>
      </c>
      <c r="C285" s="5" t="e">
        <f>'[1]Service Rank in each comparison'!D286</f>
        <v>#N/A</v>
      </c>
      <c r="D285" s="6" t="e">
        <f>IF('[1]Service Rank in each comparison'!E286="","",'[1]Service Rank in each comparison'!E286)</f>
        <v>#N/A</v>
      </c>
      <c r="E285" s="7" t="e">
        <f t="shared" si="80"/>
        <v>#N/A</v>
      </c>
      <c r="F285" s="2" t="e">
        <f>IF('[1]Service Rank in each comparison'!F286="","",'[1]Service Rank in each comparison'!$C286)</f>
        <v>#N/A</v>
      </c>
      <c r="G285" s="5" t="e">
        <f>'[1]Service Rank in each comparison'!F286</f>
        <v>#N/A</v>
      </c>
      <c r="H285" s="6" t="e">
        <f>'[1]Service Rank in each comparison'!G286</f>
        <v>#N/A</v>
      </c>
      <c r="I285" s="7" t="e">
        <f t="shared" si="81"/>
        <v>#N/A</v>
      </c>
      <c r="J285" s="2" t="e">
        <f>IF('[1]Service Rank in each comparison'!H286="","",'[1]Service Rank in each comparison'!$C286)</f>
        <v>#N/A</v>
      </c>
      <c r="K285" s="5" t="e">
        <f>'[1]Service Rank in each comparison'!H286</f>
        <v>#N/A</v>
      </c>
      <c r="L285" s="6" t="e">
        <f>'[1]Service Rank in each comparison'!I286</f>
        <v>#N/A</v>
      </c>
      <c r="M285" s="7" t="e">
        <f t="shared" si="82"/>
        <v>#N/A</v>
      </c>
      <c r="N285" s="2" t="e">
        <f>IF('[1]Service Rank in each comparison'!J286="","",'[1]Service Rank in each comparison'!$C286)</f>
        <v>#N/A</v>
      </c>
      <c r="O285" s="5" t="e">
        <f>'[1]Service Rank in each comparison'!J286</f>
        <v>#N/A</v>
      </c>
      <c r="P285" s="6" t="e">
        <f>'[1]Service Rank in each comparison'!K286</f>
        <v>#N/A</v>
      </c>
      <c r="Q285" s="7" t="e">
        <f t="shared" si="83"/>
        <v>#N/A</v>
      </c>
      <c r="R285" s="2" t="e">
        <f>IF('[1]Service Rank in each comparison'!L286="","",'[1]Service Rank in each comparison'!$C286)</f>
        <v>#N/A</v>
      </c>
      <c r="S285" s="5" t="e">
        <f>'[1]Service Rank in each comparison'!L286</f>
        <v>#N/A</v>
      </c>
      <c r="T285" s="6" t="e">
        <f>'[1]Service Rank in each comparison'!M286</f>
        <v>#N/A</v>
      </c>
      <c r="U285" s="7" t="e">
        <f t="shared" si="84"/>
        <v>#N/A</v>
      </c>
      <c r="V285" s="2" t="e">
        <f>IF('[1]Service Rank in each comparison'!N286="","",'[1]Service Rank in each comparison'!$C286)</f>
        <v>#N/A</v>
      </c>
      <c r="W285" s="5" t="e">
        <f>'[1]Service Rank in each comparison'!N286</f>
        <v>#N/A</v>
      </c>
      <c r="X285" s="6" t="e">
        <f>'[1]Service Rank in each comparison'!O286</f>
        <v>#N/A</v>
      </c>
      <c r="Y285" s="7" t="e">
        <f t="shared" si="85"/>
        <v>#N/A</v>
      </c>
      <c r="Z285" s="2" t="e">
        <f>IF('[1]Service Rank in each comparison'!P286="","",'[1]Service Rank in each comparison'!$C286)</f>
        <v>#N/A</v>
      </c>
      <c r="AA285" s="5" t="e">
        <f>'[1]Service Rank in each comparison'!P286</f>
        <v>#N/A</v>
      </c>
      <c r="AB285" s="6" t="e">
        <f>'[1]Service Rank in each comparison'!Q286</f>
        <v>#N/A</v>
      </c>
      <c r="AC285" s="7" t="e">
        <f t="shared" si="86"/>
        <v>#N/A</v>
      </c>
      <c r="AD285" s="2" t="e">
        <f>IF('[1]Service Rank in each comparison'!R286="","",'[1]Service Rank in each comparison'!$C286)</f>
        <v>#N/A</v>
      </c>
      <c r="AE285" s="5" t="e">
        <f>'[1]Service Rank in each comparison'!R286</f>
        <v>#N/A</v>
      </c>
      <c r="AF285" s="6" t="e">
        <f>'[1]Service Rank in each comparison'!S286</f>
        <v>#N/A</v>
      </c>
      <c r="AG285" s="7" t="e">
        <f t="shared" si="87"/>
        <v>#N/A</v>
      </c>
      <c r="AH285" s="2" t="e">
        <f>IF('[1]Service Rank in each comparison'!T286="","",'[1]Service Rank in each comparison'!$C286)</f>
        <v>#N/A</v>
      </c>
      <c r="AI285" s="5" t="e">
        <f>'[1]Service Rank in each comparison'!T286</f>
        <v>#N/A</v>
      </c>
      <c r="AJ285" s="6" t="e">
        <f>'[1]Service Rank in each comparison'!U286</f>
        <v>#N/A</v>
      </c>
      <c r="AK285" s="7" t="e">
        <f t="shared" si="88"/>
        <v>#N/A</v>
      </c>
      <c r="AL285" s="2" t="e">
        <f>IF('[1]Service Rank in each comparison'!V286="","",'[1]Service Rank in each comparison'!$C286)</f>
        <v>#N/A</v>
      </c>
      <c r="AM285" s="5" t="e">
        <f>'[1]Service Rank in each comparison'!V286</f>
        <v>#N/A</v>
      </c>
      <c r="AN285" s="6" t="e">
        <f>'[1]Service Rank in each comparison'!W286</f>
        <v>#N/A</v>
      </c>
      <c r="AO285" s="7" t="e">
        <f t="shared" si="89"/>
        <v>#N/A</v>
      </c>
      <c r="AP285" s="2" t="e">
        <f>IF('[1]Service Rank in each comparison'!X286="","",'[1]Service Rank in each comparison'!$C286)</f>
        <v>#N/A</v>
      </c>
      <c r="AQ285" s="5" t="e">
        <f>'[1]Service Rank in each comparison'!X286</f>
        <v>#N/A</v>
      </c>
      <c r="AR285" s="6" t="e">
        <f>'[1]Service Rank in each comparison'!Y286</f>
        <v>#N/A</v>
      </c>
      <c r="AS285" s="7" t="e">
        <f t="shared" si="90"/>
        <v>#N/A</v>
      </c>
      <c r="AT285" s="2" t="e">
        <f>IF('[1]Service Rank in each comparison'!Z286="","",'[1]Service Rank in each comparison'!$C286)</f>
        <v>#N/A</v>
      </c>
      <c r="AU285" s="5" t="e">
        <f>'[1]Service Rank in each comparison'!Z286</f>
        <v>#N/A</v>
      </c>
      <c r="AV285" s="6" t="e">
        <f>'[1]Service Rank in each comparison'!AA286</f>
        <v>#N/A</v>
      </c>
      <c r="AW285" s="7" t="e">
        <f t="shared" si="91"/>
        <v>#N/A</v>
      </c>
      <c r="AX285" s="2" t="e">
        <f>IF('[1]Service Rank in each comparison'!AB286="","",'[1]Service Rank in each comparison'!$C286)</f>
        <v>#N/A</v>
      </c>
      <c r="AY285" s="5" t="e">
        <f>'[1]Service Rank in each comparison'!AB286</f>
        <v>#N/A</v>
      </c>
      <c r="AZ285" s="6" t="e">
        <f>'[1]Service Rank in each comparison'!AC286</f>
        <v>#N/A</v>
      </c>
      <c r="BA285" s="7" t="e">
        <f t="shared" si="92"/>
        <v>#N/A</v>
      </c>
      <c r="BB285" s="2" t="e">
        <f>IF('[1]Service Rank in each comparison'!AD286="","",'[1]Service Rank in each comparison'!$C286)</f>
        <v>#N/A</v>
      </c>
      <c r="BC285" s="5" t="e">
        <f>'[1]Service Rank in each comparison'!AD286</f>
        <v>#N/A</v>
      </c>
      <c r="BD285" s="6" t="e">
        <f>'[1]Service Rank in each comparison'!AE286</f>
        <v>#N/A</v>
      </c>
      <c r="BE285" s="7" t="e">
        <f t="shared" si="93"/>
        <v>#N/A</v>
      </c>
      <c r="BF285" s="2" t="e">
        <f>IF('[1]Service Rank in each comparison'!AF286="","",'[1]Service Rank in each comparison'!$C286)</f>
        <v>#N/A</v>
      </c>
      <c r="BG285" s="5" t="e">
        <f>'[1]Service Rank in each comparison'!AF286</f>
        <v>#N/A</v>
      </c>
      <c r="BH285" s="6" t="e">
        <f>'[1]Service Rank in each comparison'!AG286</f>
        <v>#N/A</v>
      </c>
      <c r="BI285" s="7" t="e">
        <f t="shared" si="94"/>
        <v>#N/A</v>
      </c>
      <c r="BJ285" s="2" t="e">
        <f>IF('[1]Service Rank in each comparison'!AH286="","",'[1]Service Rank in each comparison'!$C286)</f>
        <v>#N/A</v>
      </c>
      <c r="BK285" s="5" t="e">
        <f>'[1]Service Rank in each comparison'!AH286</f>
        <v>#N/A</v>
      </c>
      <c r="BL285" s="6" t="e">
        <f>'[1]Service Rank in each comparison'!AI286</f>
        <v>#N/A</v>
      </c>
      <c r="BM285" s="7" t="e">
        <f t="shared" si="95"/>
        <v>#N/A</v>
      </c>
      <c r="BN285" s="2" t="e">
        <f>IF('[1]Service Rank in each comparison'!AJ286="","",'[1]Service Rank in each comparison'!$C286)</f>
        <v>#N/A</v>
      </c>
      <c r="BO285" s="5" t="e">
        <f>'[1]Service Rank in each comparison'!AJ286</f>
        <v>#N/A</v>
      </c>
      <c r="BP285" s="6" t="e">
        <f>'[1]Service Rank in each comparison'!AK286</f>
        <v>#N/A</v>
      </c>
      <c r="BQ285" s="7" t="e">
        <f t="shared" si="96"/>
        <v>#N/A</v>
      </c>
      <c r="BR285" s="2" t="e">
        <f>IF('[1]Service Rank in each comparison'!AL286="","",'[1]Service Rank in each comparison'!$C286)</f>
        <v>#N/A</v>
      </c>
      <c r="BS285" s="5" t="e">
        <f>'[1]Service Rank in each comparison'!AL286</f>
        <v>#N/A</v>
      </c>
      <c r="BT285" s="6" t="e">
        <f>'[1]Service Rank in each comparison'!AM286</f>
        <v>#N/A</v>
      </c>
      <c r="BU285" s="7" t="e">
        <f t="shared" si="97"/>
        <v>#N/A</v>
      </c>
      <c r="BV285" s="2" t="e">
        <f>IF('[1]Service Rank in each comparison'!AN286="","",'[1]Service Rank in each comparison'!$C286)</f>
        <v>#N/A</v>
      </c>
      <c r="BW285" s="5" t="e">
        <f>'[1]Service Rank in each comparison'!AN286</f>
        <v>#N/A</v>
      </c>
      <c r="BX285" s="6" t="e">
        <f>'[1]Service Rank in each comparison'!AO286</f>
        <v>#N/A</v>
      </c>
      <c r="BY285" s="7" t="e">
        <f t="shared" si="98"/>
        <v>#N/A</v>
      </c>
      <c r="BZ285" s="2" t="e">
        <f>IF('[1]Service Rank in each comparison'!AP286="","",'[1]Service Rank in each comparison'!$C286)</f>
        <v>#N/A</v>
      </c>
      <c r="CA285" s="5" t="e">
        <f>'[1]Service Rank in each comparison'!AP286</f>
        <v>#N/A</v>
      </c>
      <c r="CB285" s="6" t="e">
        <f>'[1]Service Rank in each comparison'!AQ286</f>
        <v>#N/A</v>
      </c>
      <c r="CC285" s="7" t="e">
        <f t="shared" si="99"/>
        <v>#N/A</v>
      </c>
      <c r="CE285" s="2" t="e">
        <v>#N/A</v>
      </c>
      <c r="CF285" s="5" t="e">
        <v>#N/A</v>
      </c>
      <c r="CG285" s="6" t="e">
        <v>#N/A</v>
      </c>
      <c r="CH285" s="7" t="e">
        <v>#N/A</v>
      </c>
      <c r="CI285" s="2" t="e">
        <v>#N/A</v>
      </c>
      <c r="CJ285" s="5" t="e">
        <v>#N/A</v>
      </c>
      <c r="CK285" s="6" t="e">
        <v>#N/A</v>
      </c>
      <c r="CL285" s="7" t="e">
        <v>#N/A</v>
      </c>
      <c r="CM285" s="2" t="e">
        <v>#N/A</v>
      </c>
      <c r="CN285" s="5" t="e">
        <v>#N/A</v>
      </c>
      <c r="CO285" s="6" t="e">
        <v>#N/A</v>
      </c>
      <c r="CP285" s="7" t="e">
        <v>#N/A</v>
      </c>
      <c r="CQ285" s="2" t="e">
        <v>#N/A</v>
      </c>
      <c r="CR285" s="5" t="e">
        <v>#N/A</v>
      </c>
      <c r="CS285" s="6" t="e">
        <v>#N/A</v>
      </c>
      <c r="CT285" s="7" t="e">
        <v>#N/A</v>
      </c>
      <c r="CU285" s="2" t="e">
        <v>#N/A</v>
      </c>
      <c r="CV285" s="5" t="e">
        <v>#N/A</v>
      </c>
      <c r="CW285" s="6" t="e">
        <v>#N/A</v>
      </c>
      <c r="CX285" s="7" t="e">
        <v>#N/A</v>
      </c>
      <c r="CY285" s="2" t="e">
        <v>#N/A</v>
      </c>
      <c r="CZ285" s="5" t="e">
        <v>#N/A</v>
      </c>
      <c r="DA285" s="6" t="e">
        <v>#N/A</v>
      </c>
      <c r="DB285" s="7" t="e">
        <v>#N/A</v>
      </c>
      <c r="DC285" s="2" t="e">
        <v>#N/A</v>
      </c>
      <c r="DD285" s="5" t="e">
        <v>#N/A</v>
      </c>
      <c r="DE285" s="6" t="e">
        <v>#N/A</v>
      </c>
      <c r="DF285" s="7" t="e">
        <v>#N/A</v>
      </c>
      <c r="DG285" s="2" t="e">
        <v>#N/A</v>
      </c>
      <c r="DH285" s="5" t="e">
        <v>#N/A</v>
      </c>
      <c r="DI285" s="6" t="e">
        <v>#N/A</v>
      </c>
      <c r="DJ285" s="7" t="e">
        <v>#N/A</v>
      </c>
      <c r="DK285" s="2" t="e">
        <v>#N/A</v>
      </c>
      <c r="DL285" s="5" t="e">
        <v>#N/A</v>
      </c>
      <c r="DM285" s="6" t="e">
        <v>#N/A</v>
      </c>
      <c r="DN285" s="7" t="e">
        <v>#N/A</v>
      </c>
      <c r="DO285" s="2" t="e">
        <v>#N/A</v>
      </c>
      <c r="DP285" s="5" t="e">
        <v>#N/A</v>
      </c>
      <c r="DQ285" s="6" t="e">
        <v>#N/A</v>
      </c>
      <c r="DR285" s="7" t="e">
        <v>#N/A</v>
      </c>
      <c r="DS285" s="2" t="e">
        <v>#N/A</v>
      </c>
      <c r="DT285" s="5" t="e">
        <v>#N/A</v>
      </c>
      <c r="DU285" s="6" t="e">
        <v>#N/A</v>
      </c>
      <c r="DV285" s="7" t="e">
        <v>#N/A</v>
      </c>
      <c r="DW285" s="2" t="e">
        <v>#N/A</v>
      </c>
      <c r="DX285" s="5" t="e">
        <v>#N/A</v>
      </c>
      <c r="DY285" s="6" t="e">
        <v>#N/A</v>
      </c>
      <c r="DZ285" s="7" t="e">
        <v>#N/A</v>
      </c>
      <c r="EA285" s="2" t="e">
        <v>#N/A</v>
      </c>
      <c r="EB285" s="5" t="e">
        <v>#N/A</v>
      </c>
      <c r="EC285" s="6" t="e">
        <v>#N/A</v>
      </c>
      <c r="ED285" s="7" t="e">
        <v>#N/A</v>
      </c>
      <c r="EE285" s="2" t="e">
        <v>#N/A</v>
      </c>
      <c r="EF285" s="5" t="e">
        <v>#N/A</v>
      </c>
      <c r="EG285" s="6" t="e">
        <v>#N/A</v>
      </c>
      <c r="EH285" s="7" t="e">
        <v>#N/A</v>
      </c>
      <c r="EI285" s="2" t="e">
        <v>#N/A</v>
      </c>
      <c r="EJ285" s="5" t="e">
        <v>#N/A</v>
      </c>
      <c r="EK285" s="6" t="e">
        <v>#N/A</v>
      </c>
      <c r="EL285" s="7" t="e">
        <v>#N/A</v>
      </c>
      <c r="EM285" s="2" t="e">
        <v>#N/A</v>
      </c>
      <c r="EN285" s="5" t="e">
        <v>#N/A</v>
      </c>
      <c r="EO285" s="6" t="e">
        <v>#N/A</v>
      </c>
      <c r="EP285" s="7" t="e">
        <v>#N/A</v>
      </c>
      <c r="EQ285" s="2" t="e">
        <v>#N/A</v>
      </c>
      <c r="ER285" s="5" t="e">
        <v>#N/A</v>
      </c>
      <c r="ES285" s="6" t="e">
        <v>#N/A</v>
      </c>
      <c r="ET285" s="7" t="e">
        <v>#N/A</v>
      </c>
      <c r="EU285" s="2" t="e">
        <v>#N/A</v>
      </c>
      <c r="EV285" s="5" t="e">
        <v>#N/A</v>
      </c>
      <c r="EW285" s="6" t="e">
        <v>#N/A</v>
      </c>
      <c r="EX285" s="7" t="e">
        <v>#N/A</v>
      </c>
      <c r="EY285" s="2" t="e">
        <v>#N/A</v>
      </c>
      <c r="EZ285" s="5" t="e">
        <v>#N/A</v>
      </c>
      <c r="FA285" s="6" t="e">
        <v>#N/A</v>
      </c>
      <c r="FB285" s="7" t="e">
        <v>#N/A</v>
      </c>
      <c r="FC285" s="2" t="e">
        <v>#N/A</v>
      </c>
      <c r="FD285" s="5" t="e">
        <v>#N/A</v>
      </c>
      <c r="FE285" s="6" t="e">
        <v>#N/A</v>
      </c>
      <c r="FF285" s="7" t="e">
        <v>#N/A</v>
      </c>
    </row>
    <row r="286" spans="2:162">
      <c r="B286" s="2" t="e">
        <f>IF('[1]Service Rank in each comparison'!D287="","",'[1]Service Rank in each comparison'!$C287)</f>
        <v>#N/A</v>
      </c>
      <c r="C286" s="5" t="e">
        <f>'[1]Service Rank in each comparison'!D287</f>
        <v>#N/A</v>
      </c>
      <c r="D286" s="6" t="e">
        <f>IF('[1]Service Rank in each comparison'!E287="","",'[1]Service Rank in each comparison'!E287)</f>
        <v>#N/A</v>
      </c>
      <c r="E286" s="7" t="e">
        <f t="shared" si="80"/>
        <v>#N/A</v>
      </c>
      <c r="F286" s="2" t="e">
        <f>IF('[1]Service Rank in each comparison'!F287="","",'[1]Service Rank in each comparison'!$C287)</f>
        <v>#N/A</v>
      </c>
      <c r="G286" s="5" t="e">
        <f>'[1]Service Rank in each comparison'!F287</f>
        <v>#N/A</v>
      </c>
      <c r="H286" s="6" t="e">
        <f>'[1]Service Rank in each comparison'!G287</f>
        <v>#N/A</v>
      </c>
      <c r="I286" s="7" t="e">
        <f t="shared" si="81"/>
        <v>#N/A</v>
      </c>
      <c r="J286" s="2" t="e">
        <f>IF('[1]Service Rank in each comparison'!H287="","",'[1]Service Rank in each comparison'!$C287)</f>
        <v>#N/A</v>
      </c>
      <c r="K286" s="5" t="e">
        <f>'[1]Service Rank in each comparison'!H287</f>
        <v>#N/A</v>
      </c>
      <c r="L286" s="6" t="e">
        <f>'[1]Service Rank in each comparison'!I287</f>
        <v>#N/A</v>
      </c>
      <c r="M286" s="7" t="e">
        <f t="shared" si="82"/>
        <v>#N/A</v>
      </c>
      <c r="N286" s="2" t="e">
        <f>IF('[1]Service Rank in each comparison'!J287="","",'[1]Service Rank in each comparison'!$C287)</f>
        <v>#N/A</v>
      </c>
      <c r="O286" s="5" t="e">
        <f>'[1]Service Rank in each comparison'!J287</f>
        <v>#N/A</v>
      </c>
      <c r="P286" s="6" t="e">
        <f>'[1]Service Rank in each comparison'!K287</f>
        <v>#N/A</v>
      </c>
      <c r="Q286" s="7" t="e">
        <f t="shared" si="83"/>
        <v>#N/A</v>
      </c>
      <c r="R286" s="2" t="e">
        <f>IF('[1]Service Rank in each comparison'!L287="","",'[1]Service Rank in each comparison'!$C287)</f>
        <v>#N/A</v>
      </c>
      <c r="S286" s="5" t="e">
        <f>'[1]Service Rank in each comparison'!L287</f>
        <v>#N/A</v>
      </c>
      <c r="T286" s="6" t="e">
        <f>'[1]Service Rank in each comparison'!M287</f>
        <v>#N/A</v>
      </c>
      <c r="U286" s="7" t="e">
        <f t="shared" si="84"/>
        <v>#N/A</v>
      </c>
      <c r="V286" s="2" t="e">
        <f>IF('[1]Service Rank in each comparison'!N287="","",'[1]Service Rank in each comparison'!$C287)</f>
        <v>#N/A</v>
      </c>
      <c r="W286" s="5" t="e">
        <f>'[1]Service Rank in each comparison'!N287</f>
        <v>#N/A</v>
      </c>
      <c r="X286" s="6" t="e">
        <f>'[1]Service Rank in each comparison'!O287</f>
        <v>#N/A</v>
      </c>
      <c r="Y286" s="7" t="e">
        <f t="shared" si="85"/>
        <v>#N/A</v>
      </c>
      <c r="Z286" s="2" t="e">
        <f>IF('[1]Service Rank in each comparison'!P287="","",'[1]Service Rank in each comparison'!$C287)</f>
        <v>#N/A</v>
      </c>
      <c r="AA286" s="5" t="e">
        <f>'[1]Service Rank in each comparison'!P287</f>
        <v>#N/A</v>
      </c>
      <c r="AB286" s="6" t="e">
        <f>'[1]Service Rank in each comparison'!Q287</f>
        <v>#N/A</v>
      </c>
      <c r="AC286" s="7" t="e">
        <f t="shared" si="86"/>
        <v>#N/A</v>
      </c>
      <c r="AD286" s="2" t="e">
        <f>IF('[1]Service Rank in each comparison'!R287="","",'[1]Service Rank in each comparison'!$C287)</f>
        <v>#N/A</v>
      </c>
      <c r="AE286" s="5" t="e">
        <f>'[1]Service Rank in each comparison'!R287</f>
        <v>#N/A</v>
      </c>
      <c r="AF286" s="6" t="e">
        <f>'[1]Service Rank in each comparison'!S287</f>
        <v>#N/A</v>
      </c>
      <c r="AG286" s="7" t="e">
        <f t="shared" si="87"/>
        <v>#N/A</v>
      </c>
      <c r="AH286" s="2" t="e">
        <f>IF('[1]Service Rank in each comparison'!T287="","",'[1]Service Rank in each comparison'!$C287)</f>
        <v>#N/A</v>
      </c>
      <c r="AI286" s="5" t="e">
        <f>'[1]Service Rank in each comparison'!T287</f>
        <v>#N/A</v>
      </c>
      <c r="AJ286" s="6" t="e">
        <f>'[1]Service Rank in each comparison'!U287</f>
        <v>#N/A</v>
      </c>
      <c r="AK286" s="7" t="e">
        <f t="shared" si="88"/>
        <v>#N/A</v>
      </c>
      <c r="AL286" s="2" t="e">
        <f>IF('[1]Service Rank in each comparison'!V287="","",'[1]Service Rank in each comparison'!$C287)</f>
        <v>#N/A</v>
      </c>
      <c r="AM286" s="5" t="e">
        <f>'[1]Service Rank in each comparison'!V287</f>
        <v>#N/A</v>
      </c>
      <c r="AN286" s="6" t="e">
        <f>'[1]Service Rank in each comparison'!W287</f>
        <v>#N/A</v>
      </c>
      <c r="AO286" s="7" t="e">
        <f t="shared" si="89"/>
        <v>#N/A</v>
      </c>
      <c r="AP286" s="2" t="e">
        <f>IF('[1]Service Rank in each comparison'!X287="","",'[1]Service Rank in each comparison'!$C287)</f>
        <v>#N/A</v>
      </c>
      <c r="AQ286" s="5" t="e">
        <f>'[1]Service Rank in each comparison'!X287</f>
        <v>#N/A</v>
      </c>
      <c r="AR286" s="6" t="e">
        <f>'[1]Service Rank in each comparison'!Y287</f>
        <v>#N/A</v>
      </c>
      <c r="AS286" s="7" t="e">
        <f t="shared" si="90"/>
        <v>#N/A</v>
      </c>
      <c r="AT286" s="2" t="e">
        <f>IF('[1]Service Rank in each comparison'!Z287="","",'[1]Service Rank in each comparison'!$C287)</f>
        <v>#N/A</v>
      </c>
      <c r="AU286" s="5" t="e">
        <f>'[1]Service Rank in each comparison'!Z287</f>
        <v>#N/A</v>
      </c>
      <c r="AV286" s="6" t="e">
        <f>'[1]Service Rank in each comparison'!AA287</f>
        <v>#N/A</v>
      </c>
      <c r="AW286" s="7" t="e">
        <f t="shared" si="91"/>
        <v>#N/A</v>
      </c>
      <c r="AX286" s="2" t="e">
        <f>IF('[1]Service Rank in each comparison'!AB287="","",'[1]Service Rank in each comparison'!$C287)</f>
        <v>#N/A</v>
      </c>
      <c r="AY286" s="5" t="e">
        <f>'[1]Service Rank in each comparison'!AB287</f>
        <v>#N/A</v>
      </c>
      <c r="AZ286" s="6" t="e">
        <f>'[1]Service Rank in each comparison'!AC287</f>
        <v>#N/A</v>
      </c>
      <c r="BA286" s="7" t="e">
        <f t="shared" si="92"/>
        <v>#N/A</v>
      </c>
      <c r="BB286" s="2" t="e">
        <f>IF('[1]Service Rank in each comparison'!AD287="","",'[1]Service Rank in each comparison'!$C287)</f>
        <v>#N/A</v>
      </c>
      <c r="BC286" s="5" t="e">
        <f>'[1]Service Rank in each comparison'!AD287</f>
        <v>#N/A</v>
      </c>
      <c r="BD286" s="6" t="e">
        <f>'[1]Service Rank in each comparison'!AE287</f>
        <v>#N/A</v>
      </c>
      <c r="BE286" s="7" t="e">
        <f t="shared" si="93"/>
        <v>#N/A</v>
      </c>
      <c r="BF286" s="2" t="e">
        <f>IF('[1]Service Rank in each comparison'!AF287="","",'[1]Service Rank in each comparison'!$C287)</f>
        <v>#N/A</v>
      </c>
      <c r="BG286" s="5" t="e">
        <f>'[1]Service Rank in each comparison'!AF287</f>
        <v>#N/A</v>
      </c>
      <c r="BH286" s="6" t="e">
        <f>'[1]Service Rank in each comparison'!AG287</f>
        <v>#N/A</v>
      </c>
      <c r="BI286" s="7" t="e">
        <f t="shared" si="94"/>
        <v>#N/A</v>
      </c>
      <c r="BJ286" s="2" t="e">
        <f>IF('[1]Service Rank in each comparison'!AH287="","",'[1]Service Rank in each comparison'!$C287)</f>
        <v>#N/A</v>
      </c>
      <c r="BK286" s="5" t="e">
        <f>'[1]Service Rank in each comparison'!AH287</f>
        <v>#N/A</v>
      </c>
      <c r="BL286" s="6" t="e">
        <f>'[1]Service Rank in each comparison'!AI287</f>
        <v>#N/A</v>
      </c>
      <c r="BM286" s="7" t="e">
        <f t="shared" si="95"/>
        <v>#N/A</v>
      </c>
      <c r="BN286" s="2" t="e">
        <f>IF('[1]Service Rank in each comparison'!AJ287="","",'[1]Service Rank in each comparison'!$C287)</f>
        <v>#N/A</v>
      </c>
      <c r="BO286" s="5" t="e">
        <f>'[1]Service Rank in each comparison'!AJ287</f>
        <v>#N/A</v>
      </c>
      <c r="BP286" s="6" t="e">
        <f>'[1]Service Rank in each comparison'!AK287</f>
        <v>#N/A</v>
      </c>
      <c r="BQ286" s="7" t="e">
        <f t="shared" si="96"/>
        <v>#N/A</v>
      </c>
      <c r="BR286" s="2" t="e">
        <f>IF('[1]Service Rank in each comparison'!AL287="","",'[1]Service Rank in each comparison'!$C287)</f>
        <v>#N/A</v>
      </c>
      <c r="BS286" s="5" t="e">
        <f>'[1]Service Rank in each comparison'!AL287</f>
        <v>#N/A</v>
      </c>
      <c r="BT286" s="6" t="e">
        <f>'[1]Service Rank in each comparison'!AM287</f>
        <v>#N/A</v>
      </c>
      <c r="BU286" s="7" t="e">
        <f t="shared" si="97"/>
        <v>#N/A</v>
      </c>
      <c r="BV286" s="2" t="e">
        <f>IF('[1]Service Rank in each comparison'!AN287="","",'[1]Service Rank in each comparison'!$C287)</f>
        <v>#N/A</v>
      </c>
      <c r="BW286" s="5" t="e">
        <f>'[1]Service Rank in each comparison'!AN287</f>
        <v>#N/A</v>
      </c>
      <c r="BX286" s="6" t="e">
        <f>'[1]Service Rank in each comparison'!AO287</f>
        <v>#N/A</v>
      </c>
      <c r="BY286" s="7" t="e">
        <f t="shared" si="98"/>
        <v>#N/A</v>
      </c>
      <c r="BZ286" s="2" t="e">
        <f>IF('[1]Service Rank in each comparison'!AP287="","",'[1]Service Rank in each comparison'!$C287)</f>
        <v>#N/A</v>
      </c>
      <c r="CA286" s="5" t="e">
        <f>'[1]Service Rank in each comparison'!AP287</f>
        <v>#N/A</v>
      </c>
      <c r="CB286" s="6" t="e">
        <f>'[1]Service Rank in each comparison'!AQ287</f>
        <v>#N/A</v>
      </c>
      <c r="CC286" s="7" t="e">
        <f t="shared" si="99"/>
        <v>#N/A</v>
      </c>
      <c r="CE286" s="2" t="e">
        <v>#N/A</v>
      </c>
      <c r="CF286" s="5" t="e">
        <v>#N/A</v>
      </c>
      <c r="CG286" s="6" t="e">
        <v>#N/A</v>
      </c>
      <c r="CH286" s="7" t="e">
        <v>#N/A</v>
      </c>
      <c r="CI286" s="2" t="e">
        <v>#N/A</v>
      </c>
      <c r="CJ286" s="5" t="e">
        <v>#N/A</v>
      </c>
      <c r="CK286" s="6" t="e">
        <v>#N/A</v>
      </c>
      <c r="CL286" s="7" t="e">
        <v>#N/A</v>
      </c>
      <c r="CM286" s="2" t="e">
        <v>#N/A</v>
      </c>
      <c r="CN286" s="5" t="e">
        <v>#N/A</v>
      </c>
      <c r="CO286" s="6" t="e">
        <v>#N/A</v>
      </c>
      <c r="CP286" s="7" t="e">
        <v>#N/A</v>
      </c>
      <c r="CQ286" s="2" t="e">
        <v>#N/A</v>
      </c>
      <c r="CR286" s="5" t="e">
        <v>#N/A</v>
      </c>
      <c r="CS286" s="6" t="e">
        <v>#N/A</v>
      </c>
      <c r="CT286" s="7" t="e">
        <v>#N/A</v>
      </c>
      <c r="CU286" s="2" t="e">
        <v>#N/A</v>
      </c>
      <c r="CV286" s="5" t="e">
        <v>#N/A</v>
      </c>
      <c r="CW286" s="6" t="e">
        <v>#N/A</v>
      </c>
      <c r="CX286" s="7" t="e">
        <v>#N/A</v>
      </c>
      <c r="CY286" s="2" t="e">
        <v>#N/A</v>
      </c>
      <c r="CZ286" s="5" t="e">
        <v>#N/A</v>
      </c>
      <c r="DA286" s="6" t="e">
        <v>#N/A</v>
      </c>
      <c r="DB286" s="7" t="e">
        <v>#N/A</v>
      </c>
      <c r="DC286" s="2" t="e">
        <v>#N/A</v>
      </c>
      <c r="DD286" s="5" t="e">
        <v>#N/A</v>
      </c>
      <c r="DE286" s="6" t="e">
        <v>#N/A</v>
      </c>
      <c r="DF286" s="7" t="e">
        <v>#N/A</v>
      </c>
      <c r="DG286" s="2" t="e">
        <v>#N/A</v>
      </c>
      <c r="DH286" s="5" t="e">
        <v>#N/A</v>
      </c>
      <c r="DI286" s="6" t="e">
        <v>#N/A</v>
      </c>
      <c r="DJ286" s="7" t="e">
        <v>#N/A</v>
      </c>
      <c r="DK286" s="2" t="e">
        <v>#N/A</v>
      </c>
      <c r="DL286" s="5" t="e">
        <v>#N/A</v>
      </c>
      <c r="DM286" s="6" t="e">
        <v>#N/A</v>
      </c>
      <c r="DN286" s="7" t="e">
        <v>#N/A</v>
      </c>
      <c r="DO286" s="2" t="e">
        <v>#N/A</v>
      </c>
      <c r="DP286" s="5" t="e">
        <v>#N/A</v>
      </c>
      <c r="DQ286" s="6" t="e">
        <v>#N/A</v>
      </c>
      <c r="DR286" s="7" t="e">
        <v>#N/A</v>
      </c>
      <c r="DS286" s="2" t="e">
        <v>#N/A</v>
      </c>
      <c r="DT286" s="5" t="e">
        <v>#N/A</v>
      </c>
      <c r="DU286" s="6" t="e">
        <v>#N/A</v>
      </c>
      <c r="DV286" s="7" t="e">
        <v>#N/A</v>
      </c>
      <c r="DW286" s="2" t="e">
        <v>#N/A</v>
      </c>
      <c r="DX286" s="5" t="e">
        <v>#N/A</v>
      </c>
      <c r="DY286" s="6" t="e">
        <v>#N/A</v>
      </c>
      <c r="DZ286" s="7" t="e">
        <v>#N/A</v>
      </c>
      <c r="EA286" s="2" t="e">
        <v>#N/A</v>
      </c>
      <c r="EB286" s="5" t="e">
        <v>#N/A</v>
      </c>
      <c r="EC286" s="6" t="e">
        <v>#N/A</v>
      </c>
      <c r="ED286" s="7" t="e">
        <v>#N/A</v>
      </c>
      <c r="EE286" s="2" t="e">
        <v>#N/A</v>
      </c>
      <c r="EF286" s="5" t="e">
        <v>#N/A</v>
      </c>
      <c r="EG286" s="6" t="e">
        <v>#N/A</v>
      </c>
      <c r="EH286" s="7" t="e">
        <v>#N/A</v>
      </c>
      <c r="EI286" s="2" t="e">
        <v>#N/A</v>
      </c>
      <c r="EJ286" s="5" t="e">
        <v>#N/A</v>
      </c>
      <c r="EK286" s="6" t="e">
        <v>#N/A</v>
      </c>
      <c r="EL286" s="7" t="e">
        <v>#N/A</v>
      </c>
      <c r="EM286" s="2" t="e">
        <v>#N/A</v>
      </c>
      <c r="EN286" s="5" t="e">
        <v>#N/A</v>
      </c>
      <c r="EO286" s="6" t="e">
        <v>#N/A</v>
      </c>
      <c r="EP286" s="7" t="e">
        <v>#N/A</v>
      </c>
      <c r="EQ286" s="2" t="e">
        <v>#N/A</v>
      </c>
      <c r="ER286" s="5" t="e">
        <v>#N/A</v>
      </c>
      <c r="ES286" s="6" t="e">
        <v>#N/A</v>
      </c>
      <c r="ET286" s="7" t="e">
        <v>#N/A</v>
      </c>
      <c r="EU286" s="2" t="e">
        <v>#N/A</v>
      </c>
      <c r="EV286" s="5" t="e">
        <v>#N/A</v>
      </c>
      <c r="EW286" s="6" t="e">
        <v>#N/A</v>
      </c>
      <c r="EX286" s="7" t="e">
        <v>#N/A</v>
      </c>
      <c r="EY286" s="2" t="e">
        <v>#N/A</v>
      </c>
      <c r="EZ286" s="5" t="e">
        <v>#N/A</v>
      </c>
      <c r="FA286" s="6" t="e">
        <v>#N/A</v>
      </c>
      <c r="FB286" s="7" t="e">
        <v>#N/A</v>
      </c>
      <c r="FC286" s="2" t="e">
        <v>#N/A</v>
      </c>
      <c r="FD286" s="5" t="e">
        <v>#N/A</v>
      </c>
      <c r="FE286" s="6" t="e">
        <v>#N/A</v>
      </c>
      <c r="FF286" s="7" t="e">
        <v>#N/A</v>
      </c>
    </row>
    <row r="287" spans="2:162">
      <c r="B287" s="2" t="e">
        <f>IF('[1]Service Rank in each comparison'!D288="","",'[1]Service Rank in each comparison'!$C288)</f>
        <v>#N/A</v>
      </c>
      <c r="C287" s="5" t="e">
        <f>'[1]Service Rank in each comparison'!D288</f>
        <v>#N/A</v>
      </c>
      <c r="D287" s="6" t="e">
        <f>IF('[1]Service Rank in each comparison'!E288="","",'[1]Service Rank in each comparison'!E288)</f>
        <v>#N/A</v>
      </c>
      <c r="E287" s="7" t="e">
        <f t="shared" si="80"/>
        <v>#N/A</v>
      </c>
      <c r="F287" s="2" t="e">
        <f>IF('[1]Service Rank in each comparison'!F288="","",'[1]Service Rank in each comparison'!$C288)</f>
        <v>#N/A</v>
      </c>
      <c r="G287" s="5" t="e">
        <f>'[1]Service Rank in each comparison'!F288</f>
        <v>#N/A</v>
      </c>
      <c r="H287" s="6" t="e">
        <f>'[1]Service Rank in each comparison'!G288</f>
        <v>#N/A</v>
      </c>
      <c r="I287" s="7" t="e">
        <f t="shared" si="81"/>
        <v>#N/A</v>
      </c>
      <c r="J287" s="2" t="e">
        <f>IF('[1]Service Rank in each comparison'!H288="","",'[1]Service Rank in each comparison'!$C288)</f>
        <v>#N/A</v>
      </c>
      <c r="K287" s="5" t="e">
        <f>'[1]Service Rank in each comparison'!H288</f>
        <v>#N/A</v>
      </c>
      <c r="L287" s="6" t="e">
        <f>'[1]Service Rank in each comparison'!I288</f>
        <v>#N/A</v>
      </c>
      <c r="M287" s="7" t="e">
        <f t="shared" si="82"/>
        <v>#N/A</v>
      </c>
      <c r="N287" s="2" t="e">
        <f>IF('[1]Service Rank in each comparison'!J288="","",'[1]Service Rank in each comparison'!$C288)</f>
        <v>#N/A</v>
      </c>
      <c r="O287" s="5" t="e">
        <f>'[1]Service Rank in each comparison'!J288</f>
        <v>#N/A</v>
      </c>
      <c r="P287" s="6" t="e">
        <f>'[1]Service Rank in each comparison'!K288</f>
        <v>#N/A</v>
      </c>
      <c r="Q287" s="7" t="e">
        <f t="shared" si="83"/>
        <v>#N/A</v>
      </c>
      <c r="R287" s="2" t="e">
        <f>IF('[1]Service Rank in each comparison'!L288="","",'[1]Service Rank in each comparison'!$C288)</f>
        <v>#N/A</v>
      </c>
      <c r="S287" s="5" t="e">
        <f>'[1]Service Rank in each comparison'!L288</f>
        <v>#N/A</v>
      </c>
      <c r="T287" s="6" t="e">
        <f>'[1]Service Rank in each comparison'!M288</f>
        <v>#N/A</v>
      </c>
      <c r="U287" s="7" t="e">
        <f t="shared" si="84"/>
        <v>#N/A</v>
      </c>
      <c r="V287" s="2" t="e">
        <f>IF('[1]Service Rank in each comparison'!N288="","",'[1]Service Rank in each comparison'!$C288)</f>
        <v>#N/A</v>
      </c>
      <c r="W287" s="5" t="e">
        <f>'[1]Service Rank in each comparison'!N288</f>
        <v>#N/A</v>
      </c>
      <c r="X287" s="6" t="e">
        <f>'[1]Service Rank in each comparison'!O288</f>
        <v>#N/A</v>
      </c>
      <c r="Y287" s="7" t="e">
        <f t="shared" si="85"/>
        <v>#N/A</v>
      </c>
      <c r="Z287" s="2" t="e">
        <f>IF('[1]Service Rank in each comparison'!P288="","",'[1]Service Rank in each comparison'!$C288)</f>
        <v>#N/A</v>
      </c>
      <c r="AA287" s="5" t="e">
        <f>'[1]Service Rank in each comparison'!P288</f>
        <v>#N/A</v>
      </c>
      <c r="AB287" s="6" t="e">
        <f>'[1]Service Rank in each comparison'!Q288</f>
        <v>#N/A</v>
      </c>
      <c r="AC287" s="7" t="e">
        <f t="shared" si="86"/>
        <v>#N/A</v>
      </c>
      <c r="AD287" s="2" t="e">
        <f>IF('[1]Service Rank in each comparison'!R288="","",'[1]Service Rank in each comparison'!$C288)</f>
        <v>#N/A</v>
      </c>
      <c r="AE287" s="5" t="e">
        <f>'[1]Service Rank in each comparison'!R288</f>
        <v>#N/A</v>
      </c>
      <c r="AF287" s="6" t="e">
        <f>'[1]Service Rank in each comparison'!S288</f>
        <v>#N/A</v>
      </c>
      <c r="AG287" s="7" t="e">
        <f t="shared" si="87"/>
        <v>#N/A</v>
      </c>
      <c r="AH287" s="2" t="e">
        <f>IF('[1]Service Rank in each comparison'!T288="","",'[1]Service Rank in each comparison'!$C288)</f>
        <v>#N/A</v>
      </c>
      <c r="AI287" s="5" t="e">
        <f>'[1]Service Rank in each comparison'!T288</f>
        <v>#N/A</v>
      </c>
      <c r="AJ287" s="6" t="e">
        <f>'[1]Service Rank in each comparison'!U288</f>
        <v>#N/A</v>
      </c>
      <c r="AK287" s="7" t="e">
        <f t="shared" si="88"/>
        <v>#N/A</v>
      </c>
      <c r="AL287" s="2" t="e">
        <f>IF('[1]Service Rank in each comparison'!V288="","",'[1]Service Rank in each comparison'!$C288)</f>
        <v>#N/A</v>
      </c>
      <c r="AM287" s="5" t="e">
        <f>'[1]Service Rank in each comparison'!V288</f>
        <v>#N/A</v>
      </c>
      <c r="AN287" s="6" t="e">
        <f>'[1]Service Rank in each comparison'!W288</f>
        <v>#N/A</v>
      </c>
      <c r="AO287" s="7" t="e">
        <f t="shared" si="89"/>
        <v>#N/A</v>
      </c>
      <c r="AP287" s="2" t="e">
        <f>IF('[1]Service Rank in each comparison'!X288="","",'[1]Service Rank in each comparison'!$C288)</f>
        <v>#N/A</v>
      </c>
      <c r="AQ287" s="5" t="e">
        <f>'[1]Service Rank in each comparison'!X288</f>
        <v>#N/A</v>
      </c>
      <c r="AR287" s="6" t="e">
        <f>'[1]Service Rank in each comparison'!Y288</f>
        <v>#N/A</v>
      </c>
      <c r="AS287" s="7" t="e">
        <f t="shared" si="90"/>
        <v>#N/A</v>
      </c>
      <c r="AT287" s="2" t="e">
        <f>IF('[1]Service Rank in each comparison'!Z288="","",'[1]Service Rank in each comparison'!$C288)</f>
        <v>#N/A</v>
      </c>
      <c r="AU287" s="5" t="e">
        <f>'[1]Service Rank in each comparison'!Z288</f>
        <v>#N/A</v>
      </c>
      <c r="AV287" s="6" t="e">
        <f>'[1]Service Rank in each comparison'!AA288</f>
        <v>#N/A</v>
      </c>
      <c r="AW287" s="7" t="e">
        <f t="shared" si="91"/>
        <v>#N/A</v>
      </c>
      <c r="AX287" s="2" t="e">
        <f>IF('[1]Service Rank in each comparison'!AB288="","",'[1]Service Rank in each comparison'!$C288)</f>
        <v>#N/A</v>
      </c>
      <c r="AY287" s="5" t="e">
        <f>'[1]Service Rank in each comparison'!AB288</f>
        <v>#N/A</v>
      </c>
      <c r="AZ287" s="6" t="e">
        <f>'[1]Service Rank in each comparison'!AC288</f>
        <v>#N/A</v>
      </c>
      <c r="BA287" s="7" t="e">
        <f t="shared" si="92"/>
        <v>#N/A</v>
      </c>
      <c r="BB287" s="2" t="e">
        <f>IF('[1]Service Rank in each comparison'!AD288="","",'[1]Service Rank in each comparison'!$C288)</f>
        <v>#N/A</v>
      </c>
      <c r="BC287" s="5" t="e">
        <f>'[1]Service Rank in each comparison'!AD288</f>
        <v>#N/A</v>
      </c>
      <c r="BD287" s="6" t="e">
        <f>'[1]Service Rank in each comparison'!AE288</f>
        <v>#N/A</v>
      </c>
      <c r="BE287" s="7" t="e">
        <f t="shared" si="93"/>
        <v>#N/A</v>
      </c>
      <c r="BF287" s="2" t="e">
        <f>IF('[1]Service Rank in each comparison'!AF288="","",'[1]Service Rank in each comparison'!$C288)</f>
        <v>#N/A</v>
      </c>
      <c r="BG287" s="5" t="e">
        <f>'[1]Service Rank in each comparison'!AF288</f>
        <v>#N/A</v>
      </c>
      <c r="BH287" s="6" t="e">
        <f>'[1]Service Rank in each comparison'!AG288</f>
        <v>#N/A</v>
      </c>
      <c r="BI287" s="7" t="e">
        <f t="shared" si="94"/>
        <v>#N/A</v>
      </c>
      <c r="BJ287" s="2" t="e">
        <f>IF('[1]Service Rank in each comparison'!AH288="","",'[1]Service Rank in each comparison'!$C288)</f>
        <v>#N/A</v>
      </c>
      <c r="BK287" s="5" t="e">
        <f>'[1]Service Rank in each comparison'!AH288</f>
        <v>#N/A</v>
      </c>
      <c r="BL287" s="6" t="e">
        <f>'[1]Service Rank in each comparison'!AI288</f>
        <v>#N/A</v>
      </c>
      <c r="BM287" s="7" t="e">
        <f t="shared" si="95"/>
        <v>#N/A</v>
      </c>
      <c r="BN287" s="2" t="e">
        <f>IF('[1]Service Rank in each comparison'!AJ288="","",'[1]Service Rank in each comparison'!$C288)</f>
        <v>#N/A</v>
      </c>
      <c r="BO287" s="5" t="e">
        <f>'[1]Service Rank in each comparison'!AJ288</f>
        <v>#N/A</v>
      </c>
      <c r="BP287" s="6" t="e">
        <f>'[1]Service Rank in each comparison'!AK288</f>
        <v>#N/A</v>
      </c>
      <c r="BQ287" s="7" t="e">
        <f t="shared" si="96"/>
        <v>#N/A</v>
      </c>
      <c r="BR287" s="2" t="e">
        <f>IF('[1]Service Rank in each comparison'!AL288="","",'[1]Service Rank in each comparison'!$C288)</f>
        <v>#N/A</v>
      </c>
      <c r="BS287" s="5" t="e">
        <f>'[1]Service Rank in each comparison'!AL288</f>
        <v>#N/A</v>
      </c>
      <c r="BT287" s="6" t="e">
        <f>'[1]Service Rank in each comparison'!AM288</f>
        <v>#N/A</v>
      </c>
      <c r="BU287" s="7" t="e">
        <f t="shared" si="97"/>
        <v>#N/A</v>
      </c>
      <c r="BV287" s="2" t="e">
        <f>IF('[1]Service Rank in each comparison'!AN288="","",'[1]Service Rank in each comparison'!$C288)</f>
        <v>#N/A</v>
      </c>
      <c r="BW287" s="5" t="e">
        <f>'[1]Service Rank in each comparison'!AN288</f>
        <v>#N/A</v>
      </c>
      <c r="BX287" s="6" t="e">
        <f>'[1]Service Rank in each comparison'!AO288</f>
        <v>#N/A</v>
      </c>
      <c r="BY287" s="7" t="e">
        <f t="shared" si="98"/>
        <v>#N/A</v>
      </c>
      <c r="BZ287" s="2" t="e">
        <f>IF('[1]Service Rank in each comparison'!AP288="","",'[1]Service Rank in each comparison'!$C288)</f>
        <v>#N/A</v>
      </c>
      <c r="CA287" s="5" t="e">
        <f>'[1]Service Rank in each comparison'!AP288</f>
        <v>#N/A</v>
      </c>
      <c r="CB287" s="6" t="e">
        <f>'[1]Service Rank in each comparison'!AQ288</f>
        <v>#N/A</v>
      </c>
      <c r="CC287" s="7" t="e">
        <f t="shared" si="99"/>
        <v>#N/A</v>
      </c>
      <c r="CE287" s="2" t="e">
        <v>#N/A</v>
      </c>
      <c r="CF287" s="5" t="e">
        <v>#N/A</v>
      </c>
      <c r="CG287" s="6" t="e">
        <v>#N/A</v>
      </c>
      <c r="CH287" s="7" t="e">
        <v>#N/A</v>
      </c>
      <c r="CI287" s="2" t="e">
        <v>#N/A</v>
      </c>
      <c r="CJ287" s="5" t="e">
        <v>#N/A</v>
      </c>
      <c r="CK287" s="6" t="e">
        <v>#N/A</v>
      </c>
      <c r="CL287" s="7" t="e">
        <v>#N/A</v>
      </c>
      <c r="CM287" s="2" t="e">
        <v>#N/A</v>
      </c>
      <c r="CN287" s="5" t="e">
        <v>#N/A</v>
      </c>
      <c r="CO287" s="6" t="e">
        <v>#N/A</v>
      </c>
      <c r="CP287" s="7" t="e">
        <v>#N/A</v>
      </c>
      <c r="CQ287" s="2" t="e">
        <v>#N/A</v>
      </c>
      <c r="CR287" s="5" t="e">
        <v>#N/A</v>
      </c>
      <c r="CS287" s="6" t="e">
        <v>#N/A</v>
      </c>
      <c r="CT287" s="7" t="e">
        <v>#N/A</v>
      </c>
      <c r="CU287" s="2" t="e">
        <v>#N/A</v>
      </c>
      <c r="CV287" s="5" t="e">
        <v>#N/A</v>
      </c>
      <c r="CW287" s="6" t="e">
        <v>#N/A</v>
      </c>
      <c r="CX287" s="7" t="e">
        <v>#N/A</v>
      </c>
      <c r="CY287" s="2" t="e">
        <v>#N/A</v>
      </c>
      <c r="CZ287" s="5" t="e">
        <v>#N/A</v>
      </c>
      <c r="DA287" s="6" t="e">
        <v>#N/A</v>
      </c>
      <c r="DB287" s="7" t="e">
        <v>#N/A</v>
      </c>
      <c r="DC287" s="2" t="e">
        <v>#N/A</v>
      </c>
      <c r="DD287" s="5" t="e">
        <v>#N/A</v>
      </c>
      <c r="DE287" s="6" t="e">
        <v>#N/A</v>
      </c>
      <c r="DF287" s="7" t="e">
        <v>#N/A</v>
      </c>
      <c r="DG287" s="2" t="e">
        <v>#N/A</v>
      </c>
      <c r="DH287" s="5" t="e">
        <v>#N/A</v>
      </c>
      <c r="DI287" s="6" t="e">
        <v>#N/A</v>
      </c>
      <c r="DJ287" s="7" t="e">
        <v>#N/A</v>
      </c>
      <c r="DK287" s="2" t="e">
        <v>#N/A</v>
      </c>
      <c r="DL287" s="5" t="e">
        <v>#N/A</v>
      </c>
      <c r="DM287" s="6" t="e">
        <v>#N/A</v>
      </c>
      <c r="DN287" s="7" t="e">
        <v>#N/A</v>
      </c>
      <c r="DO287" s="2" t="e">
        <v>#N/A</v>
      </c>
      <c r="DP287" s="5" t="e">
        <v>#N/A</v>
      </c>
      <c r="DQ287" s="6" t="e">
        <v>#N/A</v>
      </c>
      <c r="DR287" s="7" t="e">
        <v>#N/A</v>
      </c>
      <c r="DS287" s="2" t="e">
        <v>#N/A</v>
      </c>
      <c r="DT287" s="5" t="e">
        <v>#N/A</v>
      </c>
      <c r="DU287" s="6" t="e">
        <v>#N/A</v>
      </c>
      <c r="DV287" s="7" t="e">
        <v>#N/A</v>
      </c>
      <c r="DW287" s="2" t="e">
        <v>#N/A</v>
      </c>
      <c r="DX287" s="5" t="e">
        <v>#N/A</v>
      </c>
      <c r="DY287" s="6" t="e">
        <v>#N/A</v>
      </c>
      <c r="DZ287" s="7" t="e">
        <v>#N/A</v>
      </c>
      <c r="EA287" s="2" t="e">
        <v>#N/A</v>
      </c>
      <c r="EB287" s="5" t="e">
        <v>#N/A</v>
      </c>
      <c r="EC287" s="6" t="e">
        <v>#N/A</v>
      </c>
      <c r="ED287" s="7" t="e">
        <v>#N/A</v>
      </c>
      <c r="EE287" s="2" t="e">
        <v>#N/A</v>
      </c>
      <c r="EF287" s="5" t="e">
        <v>#N/A</v>
      </c>
      <c r="EG287" s="6" t="e">
        <v>#N/A</v>
      </c>
      <c r="EH287" s="7" t="e">
        <v>#N/A</v>
      </c>
      <c r="EI287" s="2" t="e">
        <v>#N/A</v>
      </c>
      <c r="EJ287" s="5" t="e">
        <v>#N/A</v>
      </c>
      <c r="EK287" s="6" t="e">
        <v>#N/A</v>
      </c>
      <c r="EL287" s="7" t="e">
        <v>#N/A</v>
      </c>
      <c r="EM287" s="2" t="e">
        <v>#N/A</v>
      </c>
      <c r="EN287" s="5" t="e">
        <v>#N/A</v>
      </c>
      <c r="EO287" s="6" t="e">
        <v>#N/A</v>
      </c>
      <c r="EP287" s="7" t="e">
        <v>#N/A</v>
      </c>
      <c r="EQ287" s="2" t="e">
        <v>#N/A</v>
      </c>
      <c r="ER287" s="5" t="e">
        <v>#N/A</v>
      </c>
      <c r="ES287" s="6" t="e">
        <v>#N/A</v>
      </c>
      <c r="ET287" s="7" t="e">
        <v>#N/A</v>
      </c>
      <c r="EU287" s="2" t="e">
        <v>#N/A</v>
      </c>
      <c r="EV287" s="5" t="e">
        <v>#N/A</v>
      </c>
      <c r="EW287" s="6" t="e">
        <v>#N/A</v>
      </c>
      <c r="EX287" s="7" t="e">
        <v>#N/A</v>
      </c>
      <c r="EY287" s="2" t="e">
        <v>#N/A</v>
      </c>
      <c r="EZ287" s="5" t="e">
        <v>#N/A</v>
      </c>
      <c r="FA287" s="6" t="e">
        <v>#N/A</v>
      </c>
      <c r="FB287" s="7" t="e">
        <v>#N/A</v>
      </c>
      <c r="FC287" s="2" t="e">
        <v>#N/A</v>
      </c>
      <c r="FD287" s="5" t="e">
        <v>#N/A</v>
      </c>
      <c r="FE287" s="6" t="e">
        <v>#N/A</v>
      </c>
      <c r="FF287" s="7" t="e">
        <v>#N/A</v>
      </c>
    </row>
    <row r="288" spans="2:162">
      <c r="B288" s="2" t="e">
        <f>IF('[1]Service Rank in each comparison'!D289="","",'[1]Service Rank in each comparison'!$C289)</f>
        <v>#N/A</v>
      </c>
      <c r="C288" s="5" t="e">
        <f>'[1]Service Rank in each comparison'!D289</f>
        <v>#N/A</v>
      </c>
      <c r="D288" s="6" t="e">
        <f>IF('[1]Service Rank in each comparison'!E289="","",'[1]Service Rank in each comparison'!E289)</f>
        <v>#N/A</v>
      </c>
      <c r="E288" s="7" t="e">
        <f t="shared" si="80"/>
        <v>#N/A</v>
      </c>
      <c r="F288" s="2" t="e">
        <f>IF('[1]Service Rank in each comparison'!F289="","",'[1]Service Rank in each comparison'!$C289)</f>
        <v>#N/A</v>
      </c>
      <c r="G288" s="5" t="e">
        <f>'[1]Service Rank in each comparison'!F289</f>
        <v>#N/A</v>
      </c>
      <c r="H288" s="6" t="e">
        <f>'[1]Service Rank in each comparison'!G289</f>
        <v>#N/A</v>
      </c>
      <c r="I288" s="7" t="e">
        <f t="shared" si="81"/>
        <v>#N/A</v>
      </c>
      <c r="J288" s="2" t="e">
        <f>IF('[1]Service Rank in each comparison'!H289="","",'[1]Service Rank in each comparison'!$C289)</f>
        <v>#N/A</v>
      </c>
      <c r="K288" s="5" t="e">
        <f>'[1]Service Rank in each comparison'!H289</f>
        <v>#N/A</v>
      </c>
      <c r="L288" s="6" t="e">
        <f>'[1]Service Rank in each comparison'!I289</f>
        <v>#N/A</v>
      </c>
      <c r="M288" s="7" t="e">
        <f t="shared" si="82"/>
        <v>#N/A</v>
      </c>
      <c r="N288" s="2" t="e">
        <f>IF('[1]Service Rank in each comparison'!J289="","",'[1]Service Rank in each comparison'!$C289)</f>
        <v>#N/A</v>
      </c>
      <c r="O288" s="5" t="e">
        <f>'[1]Service Rank in each comparison'!J289</f>
        <v>#N/A</v>
      </c>
      <c r="P288" s="6" t="e">
        <f>'[1]Service Rank in each comparison'!K289</f>
        <v>#N/A</v>
      </c>
      <c r="Q288" s="7" t="e">
        <f t="shared" si="83"/>
        <v>#N/A</v>
      </c>
      <c r="R288" s="2" t="e">
        <f>IF('[1]Service Rank in each comparison'!L289="","",'[1]Service Rank in each comparison'!$C289)</f>
        <v>#N/A</v>
      </c>
      <c r="S288" s="5" t="e">
        <f>'[1]Service Rank in each comparison'!L289</f>
        <v>#N/A</v>
      </c>
      <c r="T288" s="6" t="e">
        <f>'[1]Service Rank in each comparison'!M289</f>
        <v>#N/A</v>
      </c>
      <c r="U288" s="7" t="e">
        <f t="shared" si="84"/>
        <v>#N/A</v>
      </c>
      <c r="V288" s="2" t="e">
        <f>IF('[1]Service Rank in each comparison'!N289="","",'[1]Service Rank in each comparison'!$C289)</f>
        <v>#N/A</v>
      </c>
      <c r="W288" s="5" t="e">
        <f>'[1]Service Rank in each comparison'!N289</f>
        <v>#N/A</v>
      </c>
      <c r="X288" s="6" t="e">
        <f>'[1]Service Rank in each comparison'!O289</f>
        <v>#N/A</v>
      </c>
      <c r="Y288" s="7" t="e">
        <f t="shared" si="85"/>
        <v>#N/A</v>
      </c>
      <c r="Z288" s="2" t="e">
        <f>IF('[1]Service Rank in each comparison'!P289="","",'[1]Service Rank in each comparison'!$C289)</f>
        <v>#N/A</v>
      </c>
      <c r="AA288" s="5" t="e">
        <f>'[1]Service Rank in each comparison'!P289</f>
        <v>#N/A</v>
      </c>
      <c r="AB288" s="6" t="e">
        <f>'[1]Service Rank in each comparison'!Q289</f>
        <v>#N/A</v>
      </c>
      <c r="AC288" s="7" t="e">
        <f t="shared" si="86"/>
        <v>#N/A</v>
      </c>
      <c r="AD288" s="2" t="e">
        <f>IF('[1]Service Rank in each comparison'!R289="","",'[1]Service Rank in each comparison'!$C289)</f>
        <v>#N/A</v>
      </c>
      <c r="AE288" s="5" t="e">
        <f>'[1]Service Rank in each comparison'!R289</f>
        <v>#N/A</v>
      </c>
      <c r="AF288" s="6" t="e">
        <f>'[1]Service Rank in each comparison'!S289</f>
        <v>#N/A</v>
      </c>
      <c r="AG288" s="7" t="e">
        <f t="shared" si="87"/>
        <v>#N/A</v>
      </c>
      <c r="AH288" s="2" t="e">
        <f>IF('[1]Service Rank in each comparison'!T289="","",'[1]Service Rank in each comparison'!$C289)</f>
        <v>#N/A</v>
      </c>
      <c r="AI288" s="5" t="e">
        <f>'[1]Service Rank in each comparison'!T289</f>
        <v>#N/A</v>
      </c>
      <c r="AJ288" s="6" t="e">
        <f>'[1]Service Rank in each comparison'!U289</f>
        <v>#N/A</v>
      </c>
      <c r="AK288" s="7" t="e">
        <f t="shared" si="88"/>
        <v>#N/A</v>
      </c>
      <c r="AL288" s="2" t="e">
        <f>IF('[1]Service Rank in each comparison'!V289="","",'[1]Service Rank in each comparison'!$C289)</f>
        <v>#N/A</v>
      </c>
      <c r="AM288" s="5" t="e">
        <f>'[1]Service Rank in each comparison'!V289</f>
        <v>#N/A</v>
      </c>
      <c r="AN288" s="6" t="e">
        <f>'[1]Service Rank in each comparison'!W289</f>
        <v>#N/A</v>
      </c>
      <c r="AO288" s="7" t="e">
        <f t="shared" si="89"/>
        <v>#N/A</v>
      </c>
      <c r="AP288" s="2" t="e">
        <f>IF('[1]Service Rank in each comparison'!X289="","",'[1]Service Rank in each comparison'!$C289)</f>
        <v>#N/A</v>
      </c>
      <c r="AQ288" s="5" t="e">
        <f>'[1]Service Rank in each comparison'!X289</f>
        <v>#N/A</v>
      </c>
      <c r="AR288" s="6" t="e">
        <f>'[1]Service Rank in each comparison'!Y289</f>
        <v>#N/A</v>
      </c>
      <c r="AS288" s="7" t="e">
        <f t="shared" si="90"/>
        <v>#N/A</v>
      </c>
      <c r="AT288" s="2" t="e">
        <f>IF('[1]Service Rank in each comparison'!Z289="","",'[1]Service Rank in each comparison'!$C289)</f>
        <v>#N/A</v>
      </c>
      <c r="AU288" s="5" t="e">
        <f>'[1]Service Rank in each comparison'!Z289</f>
        <v>#N/A</v>
      </c>
      <c r="AV288" s="6" t="e">
        <f>'[1]Service Rank in each comparison'!AA289</f>
        <v>#N/A</v>
      </c>
      <c r="AW288" s="7" t="e">
        <f t="shared" si="91"/>
        <v>#N/A</v>
      </c>
      <c r="AX288" s="2" t="e">
        <f>IF('[1]Service Rank in each comparison'!AB289="","",'[1]Service Rank in each comparison'!$C289)</f>
        <v>#N/A</v>
      </c>
      <c r="AY288" s="5" t="e">
        <f>'[1]Service Rank in each comparison'!AB289</f>
        <v>#N/A</v>
      </c>
      <c r="AZ288" s="6" t="e">
        <f>'[1]Service Rank in each comparison'!AC289</f>
        <v>#N/A</v>
      </c>
      <c r="BA288" s="7" t="e">
        <f t="shared" si="92"/>
        <v>#N/A</v>
      </c>
      <c r="BB288" s="2" t="e">
        <f>IF('[1]Service Rank in each comparison'!AD289="","",'[1]Service Rank in each comparison'!$C289)</f>
        <v>#N/A</v>
      </c>
      <c r="BC288" s="5" t="e">
        <f>'[1]Service Rank in each comparison'!AD289</f>
        <v>#N/A</v>
      </c>
      <c r="BD288" s="6" t="e">
        <f>'[1]Service Rank in each comparison'!AE289</f>
        <v>#N/A</v>
      </c>
      <c r="BE288" s="7" t="e">
        <f t="shared" si="93"/>
        <v>#N/A</v>
      </c>
      <c r="BF288" s="2" t="e">
        <f>IF('[1]Service Rank in each comparison'!AF289="","",'[1]Service Rank in each comparison'!$C289)</f>
        <v>#N/A</v>
      </c>
      <c r="BG288" s="5" t="e">
        <f>'[1]Service Rank in each comparison'!AF289</f>
        <v>#N/A</v>
      </c>
      <c r="BH288" s="6" t="e">
        <f>'[1]Service Rank in each comparison'!AG289</f>
        <v>#N/A</v>
      </c>
      <c r="BI288" s="7" t="e">
        <f t="shared" si="94"/>
        <v>#N/A</v>
      </c>
      <c r="BJ288" s="2" t="e">
        <f>IF('[1]Service Rank in each comparison'!AH289="","",'[1]Service Rank in each comparison'!$C289)</f>
        <v>#N/A</v>
      </c>
      <c r="BK288" s="5" t="e">
        <f>'[1]Service Rank in each comparison'!AH289</f>
        <v>#N/A</v>
      </c>
      <c r="BL288" s="6" t="e">
        <f>'[1]Service Rank in each comparison'!AI289</f>
        <v>#N/A</v>
      </c>
      <c r="BM288" s="7" t="e">
        <f t="shared" si="95"/>
        <v>#N/A</v>
      </c>
      <c r="BN288" s="2" t="e">
        <f>IF('[1]Service Rank in each comparison'!AJ289="","",'[1]Service Rank in each comparison'!$C289)</f>
        <v>#N/A</v>
      </c>
      <c r="BO288" s="5" t="e">
        <f>'[1]Service Rank in each comparison'!AJ289</f>
        <v>#N/A</v>
      </c>
      <c r="BP288" s="6" t="e">
        <f>'[1]Service Rank in each comparison'!AK289</f>
        <v>#N/A</v>
      </c>
      <c r="BQ288" s="7" t="e">
        <f t="shared" si="96"/>
        <v>#N/A</v>
      </c>
      <c r="BR288" s="2" t="e">
        <f>IF('[1]Service Rank in each comparison'!AL289="","",'[1]Service Rank in each comparison'!$C289)</f>
        <v>#N/A</v>
      </c>
      <c r="BS288" s="5" t="e">
        <f>'[1]Service Rank in each comparison'!AL289</f>
        <v>#N/A</v>
      </c>
      <c r="BT288" s="6" t="e">
        <f>'[1]Service Rank in each comparison'!AM289</f>
        <v>#N/A</v>
      </c>
      <c r="BU288" s="7" t="e">
        <f t="shared" si="97"/>
        <v>#N/A</v>
      </c>
      <c r="BV288" s="2" t="e">
        <f>IF('[1]Service Rank in each comparison'!AN289="","",'[1]Service Rank in each comparison'!$C289)</f>
        <v>#N/A</v>
      </c>
      <c r="BW288" s="5" t="e">
        <f>'[1]Service Rank in each comparison'!AN289</f>
        <v>#N/A</v>
      </c>
      <c r="BX288" s="6" t="e">
        <f>'[1]Service Rank in each comparison'!AO289</f>
        <v>#N/A</v>
      </c>
      <c r="BY288" s="7" t="e">
        <f t="shared" si="98"/>
        <v>#N/A</v>
      </c>
      <c r="BZ288" s="2" t="e">
        <f>IF('[1]Service Rank in each comparison'!AP289="","",'[1]Service Rank in each comparison'!$C289)</f>
        <v>#N/A</v>
      </c>
      <c r="CA288" s="5" t="e">
        <f>'[1]Service Rank in each comparison'!AP289</f>
        <v>#N/A</v>
      </c>
      <c r="CB288" s="6" t="e">
        <f>'[1]Service Rank in each comparison'!AQ289</f>
        <v>#N/A</v>
      </c>
      <c r="CC288" s="7" t="e">
        <f t="shared" si="99"/>
        <v>#N/A</v>
      </c>
      <c r="CE288" s="2" t="e">
        <v>#N/A</v>
      </c>
      <c r="CF288" s="5" t="e">
        <v>#N/A</v>
      </c>
      <c r="CG288" s="6" t="e">
        <v>#N/A</v>
      </c>
      <c r="CH288" s="7" t="e">
        <v>#N/A</v>
      </c>
      <c r="CI288" s="2" t="e">
        <v>#N/A</v>
      </c>
      <c r="CJ288" s="5" t="e">
        <v>#N/A</v>
      </c>
      <c r="CK288" s="6" t="e">
        <v>#N/A</v>
      </c>
      <c r="CL288" s="7" t="e">
        <v>#N/A</v>
      </c>
      <c r="CM288" s="2" t="e">
        <v>#N/A</v>
      </c>
      <c r="CN288" s="5" t="e">
        <v>#N/A</v>
      </c>
      <c r="CO288" s="6" t="e">
        <v>#N/A</v>
      </c>
      <c r="CP288" s="7" t="e">
        <v>#N/A</v>
      </c>
      <c r="CQ288" s="2" t="e">
        <v>#N/A</v>
      </c>
      <c r="CR288" s="5" t="e">
        <v>#N/A</v>
      </c>
      <c r="CS288" s="6" t="e">
        <v>#N/A</v>
      </c>
      <c r="CT288" s="7" t="e">
        <v>#N/A</v>
      </c>
      <c r="CU288" s="2" t="e">
        <v>#N/A</v>
      </c>
      <c r="CV288" s="5" t="e">
        <v>#N/A</v>
      </c>
      <c r="CW288" s="6" t="e">
        <v>#N/A</v>
      </c>
      <c r="CX288" s="7" t="e">
        <v>#N/A</v>
      </c>
      <c r="CY288" s="2" t="e">
        <v>#N/A</v>
      </c>
      <c r="CZ288" s="5" t="e">
        <v>#N/A</v>
      </c>
      <c r="DA288" s="6" t="e">
        <v>#N/A</v>
      </c>
      <c r="DB288" s="7" t="e">
        <v>#N/A</v>
      </c>
      <c r="DC288" s="2" t="e">
        <v>#N/A</v>
      </c>
      <c r="DD288" s="5" t="e">
        <v>#N/A</v>
      </c>
      <c r="DE288" s="6" t="e">
        <v>#N/A</v>
      </c>
      <c r="DF288" s="7" t="e">
        <v>#N/A</v>
      </c>
      <c r="DG288" s="2" t="e">
        <v>#N/A</v>
      </c>
      <c r="DH288" s="5" t="e">
        <v>#N/A</v>
      </c>
      <c r="DI288" s="6" t="e">
        <v>#N/A</v>
      </c>
      <c r="DJ288" s="7" t="e">
        <v>#N/A</v>
      </c>
      <c r="DK288" s="2" t="e">
        <v>#N/A</v>
      </c>
      <c r="DL288" s="5" t="e">
        <v>#N/A</v>
      </c>
      <c r="DM288" s="6" t="e">
        <v>#N/A</v>
      </c>
      <c r="DN288" s="7" t="e">
        <v>#N/A</v>
      </c>
      <c r="DO288" s="2" t="e">
        <v>#N/A</v>
      </c>
      <c r="DP288" s="5" t="e">
        <v>#N/A</v>
      </c>
      <c r="DQ288" s="6" t="e">
        <v>#N/A</v>
      </c>
      <c r="DR288" s="7" t="e">
        <v>#N/A</v>
      </c>
      <c r="DS288" s="2" t="e">
        <v>#N/A</v>
      </c>
      <c r="DT288" s="5" t="e">
        <v>#N/A</v>
      </c>
      <c r="DU288" s="6" t="e">
        <v>#N/A</v>
      </c>
      <c r="DV288" s="7" t="e">
        <v>#N/A</v>
      </c>
      <c r="DW288" s="2" t="e">
        <v>#N/A</v>
      </c>
      <c r="DX288" s="5" t="e">
        <v>#N/A</v>
      </c>
      <c r="DY288" s="6" t="e">
        <v>#N/A</v>
      </c>
      <c r="DZ288" s="7" t="e">
        <v>#N/A</v>
      </c>
      <c r="EA288" s="2" t="e">
        <v>#N/A</v>
      </c>
      <c r="EB288" s="5" t="e">
        <v>#N/A</v>
      </c>
      <c r="EC288" s="6" t="e">
        <v>#N/A</v>
      </c>
      <c r="ED288" s="7" t="e">
        <v>#N/A</v>
      </c>
      <c r="EE288" s="2" t="e">
        <v>#N/A</v>
      </c>
      <c r="EF288" s="5" t="e">
        <v>#N/A</v>
      </c>
      <c r="EG288" s="6" t="e">
        <v>#N/A</v>
      </c>
      <c r="EH288" s="7" t="e">
        <v>#N/A</v>
      </c>
      <c r="EI288" s="2" t="e">
        <v>#N/A</v>
      </c>
      <c r="EJ288" s="5" t="e">
        <v>#N/A</v>
      </c>
      <c r="EK288" s="6" t="e">
        <v>#N/A</v>
      </c>
      <c r="EL288" s="7" t="e">
        <v>#N/A</v>
      </c>
      <c r="EM288" s="2" t="e">
        <v>#N/A</v>
      </c>
      <c r="EN288" s="5" t="e">
        <v>#N/A</v>
      </c>
      <c r="EO288" s="6" t="e">
        <v>#N/A</v>
      </c>
      <c r="EP288" s="7" t="e">
        <v>#N/A</v>
      </c>
      <c r="EQ288" s="2" t="e">
        <v>#N/A</v>
      </c>
      <c r="ER288" s="5" t="e">
        <v>#N/A</v>
      </c>
      <c r="ES288" s="6" t="e">
        <v>#N/A</v>
      </c>
      <c r="ET288" s="7" t="e">
        <v>#N/A</v>
      </c>
      <c r="EU288" s="2" t="e">
        <v>#N/A</v>
      </c>
      <c r="EV288" s="5" t="e">
        <v>#N/A</v>
      </c>
      <c r="EW288" s="6" t="e">
        <v>#N/A</v>
      </c>
      <c r="EX288" s="7" t="e">
        <v>#N/A</v>
      </c>
      <c r="EY288" s="2" t="e">
        <v>#N/A</v>
      </c>
      <c r="EZ288" s="5" t="e">
        <v>#N/A</v>
      </c>
      <c r="FA288" s="6" t="e">
        <v>#N/A</v>
      </c>
      <c r="FB288" s="7" t="e">
        <v>#N/A</v>
      </c>
      <c r="FC288" s="2" t="e">
        <v>#N/A</v>
      </c>
      <c r="FD288" s="5" t="e">
        <v>#N/A</v>
      </c>
      <c r="FE288" s="6" t="e">
        <v>#N/A</v>
      </c>
      <c r="FF288" s="7" t="e">
        <v>#N/A</v>
      </c>
    </row>
    <row r="289" spans="2:162">
      <c r="B289" s="2" t="e">
        <f>IF('[1]Service Rank in each comparison'!D290="","",'[1]Service Rank in each comparison'!$C290)</f>
        <v>#N/A</v>
      </c>
      <c r="C289" s="5" t="e">
        <f>'[1]Service Rank in each comparison'!D290</f>
        <v>#N/A</v>
      </c>
      <c r="D289" s="6" t="e">
        <f>IF('[1]Service Rank in each comparison'!E290="","",'[1]Service Rank in each comparison'!E290)</f>
        <v>#N/A</v>
      </c>
      <c r="E289" s="7" t="e">
        <f t="shared" si="80"/>
        <v>#N/A</v>
      </c>
      <c r="F289" s="2" t="e">
        <f>IF('[1]Service Rank in each comparison'!F290="","",'[1]Service Rank in each comparison'!$C290)</f>
        <v>#N/A</v>
      </c>
      <c r="G289" s="5" t="e">
        <f>'[1]Service Rank in each comparison'!F290</f>
        <v>#N/A</v>
      </c>
      <c r="H289" s="6" t="e">
        <f>'[1]Service Rank in each comparison'!G290</f>
        <v>#N/A</v>
      </c>
      <c r="I289" s="7" t="e">
        <f t="shared" si="81"/>
        <v>#N/A</v>
      </c>
      <c r="J289" s="2" t="e">
        <f>IF('[1]Service Rank in each comparison'!H290="","",'[1]Service Rank in each comparison'!$C290)</f>
        <v>#N/A</v>
      </c>
      <c r="K289" s="5" t="e">
        <f>'[1]Service Rank in each comparison'!H290</f>
        <v>#N/A</v>
      </c>
      <c r="L289" s="6" t="e">
        <f>'[1]Service Rank in each comparison'!I290</f>
        <v>#N/A</v>
      </c>
      <c r="M289" s="7" t="e">
        <f t="shared" si="82"/>
        <v>#N/A</v>
      </c>
      <c r="N289" s="2" t="e">
        <f>IF('[1]Service Rank in each comparison'!J290="","",'[1]Service Rank in each comparison'!$C290)</f>
        <v>#N/A</v>
      </c>
      <c r="O289" s="5" t="e">
        <f>'[1]Service Rank in each comparison'!J290</f>
        <v>#N/A</v>
      </c>
      <c r="P289" s="6" t="e">
        <f>'[1]Service Rank in each comparison'!K290</f>
        <v>#N/A</v>
      </c>
      <c r="Q289" s="7" t="e">
        <f t="shared" si="83"/>
        <v>#N/A</v>
      </c>
      <c r="R289" s="2" t="e">
        <f>IF('[1]Service Rank in each comparison'!L290="","",'[1]Service Rank in each comparison'!$C290)</f>
        <v>#N/A</v>
      </c>
      <c r="S289" s="5" t="e">
        <f>'[1]Service Rank in each comparison'!L290</f>
        <v>#N/A</v>
      </c>
      <c r="T289" s="6" t="e">
        <f>'[1]Service Rank in each comparison'!M290</f>
        <v>#N/A</v>
      </c>
      <c r="U289" s="7" t="e">
        <f t="shared" si="84"/>
        <v>#N/A</v>
      </c>
      <c r="V289" s="2" t="e">
        <f>IF('[1]Service Rank in each comparison'!N290="","",'[1]Service Rank in each comparison'!$C290)</f>
        <v>#N/A</v>
      </c>
      <c r="W289" s="5" t="e">
        <f>'[1]Service Rank in each comparison'!N290</f>
        <v>#N/A</v>
      </c>
      <c r="X289" s="6" t="e">
        <f>'[1]Service Rank in each comparison'!O290</f>
        <v>#N/A</v>
      </c>
      <c r="Y289" s="7" t="e">
        <f t="shared" si="85"/>
        <v>#N/A</v>
      </c>
      <c r="Z289" s="2" t="e">
        <f>IF('[1]Service Rank in each comparison'!P290="","",'[1]Service Rank in each comparison'!$C290)</f>
        <v>#N/A</v>
      </c>
      <c r="AA289" s="5" t="e">
        <f>'[1]Service Rank in each comparison'!P290</f>
        <v>#N/A</v>
      </c>
      <c r="AB289" s="6" t="e">
        <f>'[1]Service Rank in each comparison'!Q290</f>
        <v>#N/A</v>
      </c>
      <c r="AC289" s="7" t="e">
        <f t="shared" si="86"/>
        <v>#N/A</v>
      </c>
      <c r="AD289" s="2" t="e">
        <f>IF('[1]Service Rank in each comparison'!R290="","",'[1]Service Rank in each comparison'!$C290)</f>
        <v>#N/A</v>
      </c>
      <c r="AE289" s="5" t="e">
        <f>'[1]Service Rank in each comparison'!R290</f>
        <v>#N/A</v>
      </c>
      <c r="AF289" s="6" t="e">
        <f>'[1]Service Rank in each comparison'!S290</f>
        <v>#N/A</v>
      </c>
      <c r="AG289" s="7" t="e">
        <f t="shared" si="87"/>
        <v>#N/A</v>
      </c>
      <c r="AH289" s="2" t="e">
        <f>IF('[1]Service Rank in each comparison'!T290="","",'[1]Service Rank in each comparison'!$C290)</f>
        <v>#N/A</v>
      </c>
      <c r="AI289" s="5" t="e">
        <f>'[1]Service Rank in each comparison'!T290</f>
        <v>#N/A</v>
      </c>
      <c r="AJ289" s="6" t="e">
        <f>'[1]Service Rank in each comparison'!U290</f>
        <v>#N/A</v>
      </c>
      <c r="AK289" s="7" t="e">
        <f t="shared" si="88"/>
        <v>#N/A</v>
      </c>
      <c r="AL289" s="2" t="e">
        <f>IF('[1]Service Rank in each comparison'!V290="","",'[1]Service Rank in each comparison'!$C290)</f>
        <v>#N/A</v>
      </c>
      <c r="AM289" s="5" t="e">
        <f>'[1]Service Rank in each comparison'!V290</f>
        <v>#N/A</v>
      </c>
      <c r="AN289" s="6" t="e">
        <f>'[1]Service Rank in each comparison'!W290</f>
        <v>#N/A</v>
      </c>
      <c r="AO289" s="7" t="e">
        <f t="shared" si="89"/>
        <v>#N/A</v>
      </c>
      <c r="AP289" s="2" t="e">
        <f>IF('[1]Service Rank in each comparison'!X290="","",'[1]Service Rank in each comparison'!$C290)</f>
        <v>#N/A</v>
      </c>
      <c r="AQ289" s="5" t="e">
        <f>'[1]Service Rank in each comparison'!X290</f>
        <v>#N/A</v>
      </c>
      <c r="AR289" s="6" t="e">
        <f>'[1]Service Rank in each comparison'!Y290</f>
        <v>#N/A</v>
      </c>
      <c r="AS289" s="7" t="e">
        <f t="shared" si="90"/>
        <v>#N/A</v>
      </c>
      <c r="AT289" s="2" t="e">
        <f>IF('[1]Service Rank in each comparison'!Z290="","",'[1]Service Rank in each comparison'!$C290)</f>
        <v>#N/A</v>
      </c>
      <c r="AU289" s="5" t="e">
        <f>'[1]Service Rank in each comparison'!Z290</f>
        <v>#N/A</v>
      </c>
      <c r="AV289" s="6" t="e">
        <f>'[1]Service Rank in each comparison'!AA290</f>
        <v>#N/A</v>
      </c>
      <c r="AW289" s="7" t="e">
        <f t="shared" si="91"/>
        <v>#N/A</v>
      </c>
      <c r="AX289" s="2" t="e">
        <f>IF('[1]Service Rank in each comparison'!AB290="","",'[1]Service Rank in each comparison'!$C290)</f>
        <v>#N/A</v>
      </c>
      <c r="AY289" s="5" t="e">
        <f>'[1]Service Rank in each comparison'!AB290</f>
        <v>#N/A</v>
      </c>
      <c r="AZ289" s="6" t="e">
        <f>'[1]Service Rank in each comparison'!AC290</f>
        <v>#N/A</v>
      </c>
      <c r="BA289" s="7" t="e">
        <f t="shared" si="92"/>
        <v>#N/A</v>
      </c>
      <c r="BB289" s="2" t="e">
        <f>IF('[1]Service Rank in each comparison'!AD290="","",'[1]Service Rank in each comparison'!$C290)</f>
        <v>#N/A</v>
      </c>
      <c r="BC289" s="5" t="e">
        <f>'[1]Service Rank in each comparison'!AD290</f>
        <v>#N/A</v>
      </c>
      <c r="BD289" s="6" t="e">
        <f>'[1]Service Rank in each comparison'!AE290</f>
        <v>#N/A</v>
      </c>
      <c r="BE289" s="7" t="e">
        <f t="shared" si="93"/>
        <v>#N/A</v>
      </c>
      <c r="BF289" s="2" t="e">
        <f>IF('[1]Service Rank in each comparison'!AF290="","",'[1]Service Rank in each comparison'!$C290)</f>
        <v>#N/A</v>
      </c>
      <c r="BG289" s="5" t="e">
        <f>'[1]Service Rank in each comparison'!AF290</f>
        <v>#N/A</v>
      </c>
      <c r="BH289" s="6" t="e">
        <f>'[1]Service Rank in each comparison'!AG290</f>
        <v>#N/A</v>
      </c>
      <c r="BI289" s="7" t="e">
        <f t="shared" si="94"/>
        <v>#N/A</v>
      </c>
      <c r="BJ289" s="2" t="e">
        <f>IF('[1]Service Rank in each comparison'!AH290="","",'[1]Service Rank in each comparison'!$C290)</f>
        <v>#N/A</v>
      </c>
      <c r="BK289" s="5" t="e">
        <f>'[1]Service Rank in each comparison'!AH290</f>
        <v>#N/A</v>
      </c>
      <c r="BL289" s="6" t="e">
        <f>'[1]Service Rank in each comparison'!AI290</f>
        <v>#N/A</v>
      </c>
      <c r="BM289" s="7" t="e">
        <f t="shared" si="95"/>
        <v>#N/A</v>
      </c>
      <c r="BN289" s="2" t="e">
        <f>IF('[1]Service Rank in each comparison'!AJ290="","",'[1]Service Rank in each comparison'!$C290)</f>
        <v>#N/A</v>
      </c>
      <c r="BO289" s="5" t="e">
        <f>'[1]Service Rank in each comparison'!AJ290</f>
        <v>#N/A</v>
      </c>
      <c r="BP289" s="6" t="e">
        <f>'[1]Service Rank in each comparison'!AK290</f>
        <v>#N/A</v>
      </c>
      <c r="BQ289" s="7" t="e">
        <f t="shared" si="96"/>
        <v>#N/A</v>
      </c>
      <c r="BR289" s="2" t="e">
        <f>IF('[1]Service Rank in each comparison'!AL290="","",'[1]Service Rank in each comparison'!$C290)</f>
        <v>#N/A</v>
      </c>
      <c r="BS289" s="5" t="e">
        <f>'[1]Service Rank in each comparison'!AL290</f>
        <v>#N/A</v>
      </c>
      <c r="BT289" s="6" t="e">
        <f>'[1]Service Rank in each comparison'!AM290</f>
        <v>#N/A</v>
      </c>
      <c r="BU289" s="7" t="e">
        <f t="shared" si="97"/>
        <v>#N/A</v>
      </c>
      <c r="BV289" s="2" t="e">
        <f>IF('[1]Service Rank in each comparison'!AN290="","",'[1]Service Rank in each comparison'!$C290)</f>
        <v>#N/A</v>
      </c>
      <c r="BW289" s="5" t="e">
        <f>'[1]Service Rank in each comparison'!AN290</f>
        <v>#N/A</v>
      </c>
      <c r="BX289" s="6" t="e">
        <f>'[1]Service Rank in each comparison'!AO290</f>
        <v>#N/A</v>
      </c>
      <c r="BY289" s="7" t="e">
        <f t="shared" si="98"/>
        <v>#N/A</v>
      </c>
      <c r="BZ289" s="2" t="e">
        <f>IF('[1]Service Rank in each comparison'!AP290="","",'[1]Service Rank in each comparison'!$C290)</f>
        <v>#N/A</v>
      </c>
      <c r="CA289" s="5" t="e">
        <f>'[1]Service Rank in each comparison'!AP290</f>
        <v>#N/A</v>
      </c>
      <c r="CB289" s="6" t="e">
        <f>'[1]Service Rank in each comparison'!AQ290</f>
        <v>#N/A</v>
      </c>
      <c r="CC289" s="7" t="e">
        <f t="shared" si="99"/>
        <v>#N/A</v>
      </c>
      <c r="CE289" s="2" t="e">
        <v>#N/A</v>
      </c>
      <c r="CF289" s="5" t="e">
        <v>#N/A</v>
      </c>
      <c r="CG289" s="6" t="e">
        <v>#N/A</v>
      </c>
      <c r="CH289" s="7" t="e">
        <v>#N/A</v>
      </c>
      <c r="CI289" s="2" t="e">
        <v>#N/A</v>
      </c>
      <c r="CJ289" s="5" t="e">
        <v>#N/A</v>
      </c>
      <c r="CK289" s="6" t="e">
        <v>#N/A</v>
      </c>
      <c r="CL289" s="7" t="e">
        <v>#N/A</v>
      </c>
      <c r="CM289" s="2" t="e">
        <v>#N/A</v>
      </c>
      <c r="CN289" s="5" t="e">
        <v>#N/A</v>
      </c>
      <c r="CO289" s="6" t="e">
        <v>#N/A</v>
      </c>
      <c r="CP289" s="7" t="e">
        <v>#N/A</v>
      </c>
      <c r="CQ289" s="2" t="e">
        <v>#N/A</v>
      </c>
      <c r="CR289" s="5" t="e">
        <v>#N/A</v>
      </c>
      <c r="CS289" s="6" t="e">
        <v>#N/A</v>
      </c>
      <c r="CT289" s="7" t="e">
        <v>#N/A</v>
      </c>
      <c r="CU289" s="2" t="e">
        <v>#N/A</v>
      </c>
      <c r="CV289" s="5" t="e">
        <v>#N/A</v>
      </c>
      <c r="CW289" s="6" t="e">
        <v>#N/A</v>
      </c>
      <c r="CX289" s="7" t="e">
        <v>#N/A</v>
      </c>
      <c r="CY289" s="2" t="e">
        <v>#N/A</v>
      </c>
      <c r="CZ289" s="5" t="e">
        <v>#N/A</v>
      </c>
      <c r="DA289" s="6" t="e">
        <v>#N/A</v>
      </c>
      <c r="DB289" s="7" t="e">
        <v>#N/A</v>
      </c>
      <c r="DC289" s="2" t="e">
        <v>#N/A</v>
      </c>
      <c r="DD289" s="5" t="e">
        <v>#N/A</v>
      </c>
      <c r="DE289" s="6" t="e">
        <v>#N/A</v>
      </c>
      <c r="DF289" s="7" t="e">
        <v>#N/A</v>
      </c>
      <c r="DG289" s="2" t="e">
        <v>#N/A</v>
      </c>
      <c r="DH289" s="5" t="e">
        <v>#N/A</v>
      </c>
      <c r="DI289" s="6" t="e">
        <v>#N/A</v>
      </c>
      <c r="DJ289" s="7" t="e">
        <v>#N/A</v>
      </c>
      <c r="DK289" s="2" t="e">
        <v>#N/A</v>
      </c>
      <c r="DL289" s="5" t="e">
        <v>#N/A</v>
      </c>
      <c r="DM289" s="6" t="e">
        <v>#N/A</v>
      </c>
      <c r="DN289" s="7" t="e">
        <v>#N/A</v>
      </c>
      <c r="DO289" s="2" t="e">
        <v>#N/A</v>
      </c>
      <c r="DP289" s="5" t="e">
        <v>#N/A</v>
      </c>
      <c r="DQ289" s="6" t="e">
        <v>#N/A</v>
      </c>
      <c r="DR289" s="7" t="e">
        <v>#N/A</v>
      </c>
      <c r="DS289" s="2" t="e">
        <v>#N/A</v>
      </c>
      <c r="DT289" s="5" t="e">
        <v>#N/A</v>
      </c>
      <c r="DU289" s="6" t="e">
        <v>#N/A</v>
      </c>
      <c r="DV289" s="7" t="e">
        <v>#N/A</v>
      </c>
      <c r="DW289" s="2" t="e">
        <v>#N/A</v>
      </c>
      <c r="DX289" s="5" t="e">
        <v>#N/A</v>
      </c>
      <c r="DY289" s="6" t="e">
        <v>#N/A</v>
      </c>
      <c r="DZ289" s="7" t="e">
        <v>#N/A</v>
      </c>
      <c r="EA289" s="2" t="e">
        <v>#N/A</v>
      </c>
      <c r="EB289" s="5" t="e">
        <v>#N/A</v>
      </c>
      <c r="EC289" s="6" t="e">
        <v>#N/A</v>
      </c>
      <c r="ED289" s="7" t="e">
        <v>#N/A</v>
      </c>
      <c r="EE289" s="2" t="e">
        <v>#N/A</v>
      </c>
      <c r="EF289" s="5" t="e">
        <v>#N/A</v>
      </c>
      <c r="EG289" s="6" t="e">
        <v>#N/A</v>
      </c>
      <c r="EH289" s="7" t="e">
        <v>#N/A</v>
      </c>
      <c r="EI289" s="2" t="e">
        <v>#N/A</v>
      </c>
      <c r="EJ289" s="5" t="e">
        <v>#N/A</v>
      </c>
      <c r="EK289" s="6" t="e">
        <v>#N/A</v>
      </c>
      <c r="EL289" s="7" t="e">
        <v>#N/A</v>
      </c>
      <c r="EM289" s="2" t="e">
        <v>#N/A</v>
      </c>
      <c r="EN289" s="5" t="e">
        <v>#N/A</v>
      </c>
      <c r="EO289" s="6" t="e">
        <v>#N/A</v>
      </c>
      <c r="EP289" s="7" t="e">
        <v>#N/A</v>
      </c>
      <c r="EQ289" s="2" t="e">
        <v>#N/A</v>
      </c>
      <c r="ER289" s="5" t="e">
        <v>#N/A</v>
      </c>
      <c r="ES289" s="6" t="e">
        <v>#N/A</v>
      </c>
      <c r="ET289" s="7" t="e">
        <v>#N/A</v>
      </c>
      <c r="EU289" s="2" t="e">
        <v>#N/A</v>
      </c>
      <c r="EV289" s="5" t="e">
        <v>#N/A</v>
      </c>
      <c r="EW289" s="6" t="e">
        <v>#N/A</v>
      </c>
      <c r="EX289" s="7" t="e">
        <v>#N/A</v>
      </c>
      <c r="EY289" s="2" t="e">
        <v>#N/A</v>
      </c>
      <c r="EZ289" s="5" t="e">
        <v>#N/A</v>
      </c>
      <c r="FA289" s="6" t="e">
        <v>#N/A</v>
      </c>
      <c r="FB289" s="7" t="e">
        <v>#N/A</v>
      </c>
      <c r="FC289" s="2" t="e">
        <v>#N/A</v>
      </c>
      <c r="FD289" s="5" t="e">
        <v>#N/A</v>
      </c>
      <c r="FE289" s="6" t="e">
        <v>#N/A</v>
      </c>
      <c r="FF289" s="7" t="e">
        <v>#N/A</v>
      </c>
    </row>
    <row r="290" spans="2:162">
      <c r="B290" s="2" t="e">
        <f>IF('[1]Service Rank in each comparison'!D291="","",'[1]Service Rank in each comparison'!$C291)</f>
        <v>#N/A</v>
      </c>
      <c r="C290" s="5" t="e">
        <f>'[1]Service Rank in each comparison'!D291</f>
        <v>#N/A</v>
      </c>
      <c r="D290" s="6" t="e">
        <f>IF('[1]Service Rank in each comparison'!E291="","",'[1]Service Rank in each comparison'!E291)</f>
        <v>#N/A</v>
      </c>
      <c r="E290" s="7" t="e">
        <f t="shared" si="80"/>
        <v>#N/A</v>
      </c>
      <c r="F290" s="2" t="e">
        <f>IF('[1]Service Rank in each comparison'!F291="","",'[1]Service Rank in each comparison'!$C291)</f>
        <v>#N/A</v>
      </c>
      <c r="G290" s="5" t="e">
        <f>'[1]Service Rank in each comparison'!F291</f>
        <v>#N/A</v>
      </c>
      <c r="H290" s="6" t="e">
        <f>'[1]Service Rank in each comparison'!G291</f>
        <v>#N/A</v>
      </c>
      <c r="I290" s="7" t="e">
        <f t="shared" si="81"/>
        <v>#N/A</v>
      </c>
      <c r="J290" s="2" t="e">
        <f>IF('[1]Service Rank in each comparison'!H291="","",'[1]Service Rank in each comparison'!$C291)</f>
        <v>#N/A</v>
      </c>
      <c r="K290" s="5" t="e">
        <f>'[1]Service Rank in each comparison'!H291</f>
        <v>#N/A</v>
      </c>
      <c r="L290" s="6" t="e">
        <f>'[1]Service Rank in each comparison'!I291</f>
        <v>#N/A</v>
      </c>
      <c r="M290" s="7" t="e">
        <f t="shared" si="82"/>
        <v>#N/A</v>
      </c>
      <c r="N290" s="2" t="e">
        <f>IF('[1]Service Rank in each comparison'!J291="","",'[1]Service Rank in each comparison'!$C291)</f>
        <v>#N/A</v>
      </c>
      <c r="O290" s="5" t="e">
        <f>'[1]Service Rank in each comparison'!J291</f>
        <v>#N/A</v>
      </c>
      <c r="P290" s="6" t="e">
        <f>'[1]Service Rank in each comparison'!K291</f>
        <v>#N/A</v>
      </c>
      <c r="Q290" s="7" t="e">
        <f t="shared" si="83"/>
        <v>#N/A</v>
      </c>
      <c r="R290" s="2" t="e">
        <f>IF('[1]Service Rank in each comparison'!L291="","",'[1]Service Rank in each comparison'!$C291)</f>
        <v>#N/A</v>
      </c>
      <c r="S290" s="5" t="e">
        <f>'[1]Service Rank in each comparison'!L291</f>
        <v>#N/A</v>
      </c>
      <c r="T290" s="6" t="e">
        <f>'[1]Service Rank in each comparison'!M291</f>
        <v>#N/A</v>
      </c>
      <c r="U290" s="7" t="e">
        <f t="shared" si="84"/>
        <v>#N/A</v>
      </c>
      <c r="V290" s="2" t="e">
        <f>IF('[1]Service Rank in each comparison'!N291="","",'[1]Service Rank in each comparison'!$C291)</f>
        <v>#N/A</v>
      </c>
      <c r="W290" s="5" t="e">
        <f>'[1]Service Rank in each comparison'!N291</f>
        <v>#N/A</v>
      </c>
      <c r="X290" s="6" t="e">
        <f>'[1]Service Rank in each comparison'!O291</f>
        <v>#N/A</v>
      </c>
      <c r="Y290" s="7" t="e">
        <f t="shared" si="85"/>
        <v>#N/A</v>
      </c>
      <c r="Z290" s="2" t="e">
        <f>IF('[1]Service Rank in each comparison'!P291="","",'[1]Service Rank in each comparison'!$C291)</f>
        <v>#N/A</v>
      </c>
      <c r="AA290" s="5" t="e">
        <f>'[1]Service Rank in each comparison'!P291</f>
        <v>#N/A</v>
      </c>
      <c r="AB290" s="6" t="e">
        <f>'[1]Service Rank in each comparison'!Q291</f>
        <v>#N/A</v>
      </c>
      <c r="AC290" s="7" t="e">
        <f t="shared" si="86"/>
        <v>#N/A</v>
      </c>
      <c r="AD290" s="2" t="e">
        <f>IF('[1]Service Rank in each comparison'!R291="","",'[1]Service Rank in each comparison'!$C291)</f>
        <v>#N/A</v>
      </c>
      <c r="AE290" s="5" t="e">
        <f>'[1]Service Rank in each comparison'!R291</f>
        <v>#N/A</v>
      </c>
      <c r="AF290" s="6" t="e">
        <f>'[1]Service Rank in each comparison'!S291</f>
        <v>#N/A</v>
      </c>
      <c r="AG290" s="7" t="e">
        <f t="shared" si="87"/>
        <v>#N/A</v>
      </c>
      <c r="AH290" s="2" t="e">
        <f>IF('[1]Service Rank in each comparison'!T291="","",'[1]Service Rank in each comparison'!$C291)</f>
        <v>#N/A</v>
      </c>
      <c r="AI290" s="5" t="e">
        <f>'[1]Service Rank in each comparison'!T291</f>
        <v>#N/A</v>
      </c>
      <c r="AJ290" s="6" t="e">
        <f>'[1]Service Rank in each comparison'!U291</f>
        <v>#N/A</v>
      </c>
      <c r="AK290" s="7" t="e">
        <f t="shared" si="88"/>
        <v>#N/A</v>
      </c>
      <c r="AL290" s="2" t="e">
        <f>IF('[1]Service Rank in each comparison'!V291="","",'[1]Service Rank in each comparison'!$C291)</f>
        <v>#N/A</v>
      </c>
      <c r="AM290" s="5" t="e">
        <f>'[1]Service Rank in each comparison'!V291</f>
        <v>#N/A</v>
      </c>
      <c r="AN290" s="6" t="e">
        <f>'[1]Service Rank in each comparison'!W291</f>
        <v>#N/A</v>
      </c>
      <c r="AO290" s="7" t="e">
        <f t="shared" si="89"/>
        <v>#N/A</v>
      </c>
      <c r="AP290" s="2" t="e">
        <f>IF('[1]Service Rank in each comparison'!X291="","",'[1]Service Rank in each comparison'!$C291)</f>
        <v>#N/A</v>
      </c>
      <c r="AQ290" s="5" t="e">
        <f>'[1]Service Rank in each comparison'!X291</f>
        <v>#N/A</v>
      </c>
      <c r="AR290" s="6" t="e">
        <f>'[1]Service Rank in each comparison'!Y291</f>
        <v>#N/A</v>
      </c>
      <c r="AS290" s="7" t="e">
        <f t="shared" si="90"/>
        <v>#N/A</v>
      </c>
      <c r="AT290" s="2" t="e">
        <f>IF('[1]Service Rank in each comparison'!Z291="","",'[1]Service Rank in each comparison'!$C291)</f>
        <v>#N/A</v>
      </c>
      <c r="AU290" s="5" t="e">
        <f>'[1]Service Rank in each comparison'!Z291</f>
        <v>#N/A</v>
      </c>
      <c r="AV290" s="6" t="e">
        <f>'[1]Service Rank in each comparison'!AA291</f>
        <v>#N/A</v>
      </c>
      <c r="AW290" s="7" t="e">
        <f t="shared" si="91"/>
        <v>#N/A</v>
      </c>
      <c r="AX290" s="2" t="e">
        <f>IF('[1]Service Rank in each comparison'!AB291="","",'[1]Service Rank in each comparison'!$C291)</f>
        <v>#N/A</v>
      </c>
      <c r="AY290" s="5" t="e">
        <f>'[1]Service Rank in each comparison'!AB291</f>
        <v>#N/A</v>
      </c>
      <c r="AZ290" s="6" t="e">
        <f>'[1]Service Rank in each comparison'!AC291</f>
        <v>#N/A</v>
      </c>
      <c r="BA290" s="7" t="e">
        <f t="shared" si="92"/>
        <v>#N/A</v>
      </c>
      <c r="BB290" s="2" t="e">
        <f>IF('[1]Service Rank in each comparison'!AD291="","",'[1]Service Rank in each comparison'!$C291)</f>
        <v>#N/A</v>
      </c>
      <c r="BC290" s="5" t="e">
        <f>'[1]Service Rank in each comparison'!AD291</f>
        <v>#N/A</v>
      </c>
      <c r="BD290" s="6" t="e">
        <f>'[1]Service Rank in each comparison'!AE291</f>
        <v>#N/A</v>
      </c>
      <c r="BE290" s="7" t="e">
        <f t="shared" si="93"/>
        <v>#N/A</v>
      </c>
      <c r="BF290" s="2" t="e">
        <f>IF('[1]Service Rank in each comparison'!AF291="","",'[1]Service Rank in each comparison'!$C291)</f>
        <v>#N/A</v>
      </c>
      <c r="BG290" s="5" t="e">
        <f>'[1]Service Rank in each comparison'!AF291</f>
        <v>#N/A</v>
      </c>
      <c r="BH290" s="6" t="e">
        <f>'[1]Service Rank in each comparison'!AG291</f>
        <v>#N/A</v>
      </c>
      <c r="BI290" s="7" t="e">
        <f t="shared" si="94"/>
        <v>#N/A</v>
      </c>
      <c r="BJ290" s="2" t="e">
        <f>IF('[1]Service Rank in each comparison'!AH291="","",'[1]Service Rank in each comparison'!$C291)</f>
        <v>#N/A</v>
      </c>
      <c r="BK290" s="5" t="e">
        <f>'[1]Service Rank in each comparison'!AH291</f>
        <v>#N/A</v>
      </c>
      <c r="BL290" s="6" t="e">
        <f>'[1]Service Rank in each comparison'!AI291</f>
        <v>#N/A</v>
      </c>
      <c r="BM290" s="7" t="e">
        <f t="shared" si="95"/>
        <v>#N/A</v>
      </c>
      <c r="BN290" s="2" t="e">
        <f>IF('[1]Service Rank in each comparison'!AJ291="","",'[1]Service Rank in each comparison'!$C291)</f>
        <v>#N/A</v>
      </c>
      <c r="BO290" s="5" t="e">
        <f>'[1]Service Rank in each comparison'!AJ291</f>
        <v>#N/A</v>
      </c>
      <c r="BP290" s="6" t="e">
        <f>'[1]Service Rank in each comparison'!AK291</f>
        <v>#N/A</v>
      </c>
      <c r="BQ290" s="7" t="e">
        <f t="shared" si="96"/>
        <v>#N/A</v>
      </c>
      <c r="BR290" s="2" t="e">
        <f>IF('[1]Service Rank in each comparison'!AL291="","",'[1]Service Rank in each comparison'!$C291)</f>
        <v>#N/A</v>
      </c>
      <c r="BS290" s="5" t="e">
        <f>'[1]Service Rank in each comparison'!AL291</f>
        <v>#N/A</v>
      </c>
      <c r="BT290" s="6" t="e">
        <f>'[1]Service Rank in each comparison'!AM291</f>
        <v>#N/A</v>
      </c>
      <c r="BU290" s="7" t="e">
        <f t="shared" si="97"/>
        <v>#N/A</v>
      </c>
      <c r="BV290" s="2" t="e">
        <f>IF('[1]Service Rank in each comparison'!AN291="","",'[1]Service Rank in each comparison'!$C291)</f>
        <v>#N/A</v>
      </c>
      <c r="BW290" s="5" t="e">
        <f>'[1]Service Rank in each comparison'!AN291</f>
        <v>#N/A</v>
      </c>
      <c r="BX290" s="6" t="e">
        <f>'[1]Service Rank in each comparison'!AO291</f>
        <v>#N/A</v>
      </c>
      <c r="BY290" s="7" t="e">
        <f t="shared" si="98"/>
        <v>#N/A</v>
      </c>
      <c r="BZ290" s="2" t="e">
        <f>IF('[1]Service Rank in each comparison'!AP291="","",'[1]Service Rank in each comparison'!$C291)</f>
        <v>#N/A</v>
      </c>
      <c r="CA290" s="5" t="e">
        <f>'[1]Service Rank in each comparison'!AP291</f>
        <v>#N/A</v>
      </c>
      <c r="CB290" s="6" t="e">
        <f>'[1]Service Rank in each comparison'!AQ291</f>
        <v>#N/A</v>
      </c>
      <c r="CC290" s="7" t="e">
        <f t="shared" si="99"/>
        <v>#N/A</v>
      </c>
      <c r="CE290" s="2" t="e">
        <v>#N/A</v>
      </c>
      <c r="CF290" s="5" t="e">
        <v>#N/A</v>
      </c>
      <c r="CG290" s="6" t="e">
        <v>#N/A</v>
      </c>
      <c r="CH290" s="7" t="e">
        <v>#N/A</v>
      </c>
      <c r="CI290" s="2" t="e">
        <v>#N/A</v>
      </c>
      <c r="CJ290" s="5" t="e">
        <v>#N/A</v>
      </c>
      <c r="CK290" s="6" t="e">
        <v>#N/A</v>
      </c>
      <c r="CL290" s="7" t="e">
        <v>#N/A</v>
      </c>
      <c r="CM290" s="2" t="e">
        <v>#N/A</v>
      </c>
      <c r="CN290" s="5" t="e">
        <v>#N/A</v>
      </c>
      <c r="CO290" s="6" t="e">
        <v>#N/A</v>
      </c>
      <c r="CP290" s="7" t="e">
        <v>#N/A</v>
      </c>
      <c r="CQ290" s="2" t="e">
        <v>#N/A</v>
      </c>
      <c r="CR290" s="5" t="e">
        <v>#N/A</v>
      </c>
      <c r="CS290" s="6" t="e">
        <v>#N/A</v>
      </c>
      <c r="CT290" s="7" t="e">
        <v>#N/A</v>
      </c>
      <c r="CU290" s="2" t="e">
        <v>#N/A</v>
      </c>
      <c r="CV290" s="5" t="e">
        <v>#N/A</v>
      </c>
      <c r="CW290" s="6" t="e">
        <v>#N/A</v>
      </c>
      <c r="CX290" s="7" t="e">
        <v>#N/A</v>
      </c>
      <c r="CY290" s="2" t="e">
        <v>#N/A</v>
      </c>
      <c r="CZ290" s="5" t="e">
        <v>#N/A</v>
      </c>
      <c r="DA290" s="6" t="e">
        <v>#N/A</v>
      </c>
      <c r="DB290" s="7" t="e">
        <v>#N/A</v>
      </c>
      <c r="DC290" s="2" t="e">
        <v>#N/A</v>
      </c>
      <c r="DD290" s="5" t="e">
        <v>#N/A</v>
      </c>
      <c r="DE290" s="6" t="e">
        <v>#N/A</v>
      </c>
      <c r="DF290" s="7" t="e">
        <v>#N/A</v>
      </c>
      <c r="DG290" s="2" t="e">
        <v>#N/A</v>
      </c>
      <c r="DH290" s="5" t="e">
        <v>#N/A</v>
      </c>
      <c r="DI290" s="6" t="e">
        <v>#N/A</v>
      </c>
      <c r="DJ290" s="7" t="e">
        <v>#N/A</v>
      </c>
      <c r="DK290" s="2" t="e">
        <v>#N/A</v>
      </c>
      <c r="DL290" s="5" t="e">
        <v>#N/A</v>
      </c>
      <c r="DM290" s="6" t="e">
        <v>#N/A</v>
      </c>
      <c r="DN290" s="7" t="e">
        <v>#N/A</v>
      </c>
      <c r="DO290" s="2" t="e">
        <v>#N/A</v>
      </c>
      <c r="DP290" s="5" t="e">
        <v>#N/A</v>
      </c>
      <c r="DQ290" s="6" t="e">
        <v>#N/A</v>
      </c>
      <c r="DR290" s="7" t="e">
        <v>#N/A</v>
      </c>
      <c r="DS290" s="2" t="e">
        <v>#N/A</v>
      </c>
      <c r="DT290" s="5" t="e">
        <v>#N/A</v>
      </c>
      <c r="DU290" s="6" t="e">
        <v>#N/A</v>
      </c>
      <c r="DV290" s="7" t="e">
        <v>#N/A</v>
      </c>
      <c r="DW290" s="2" t="e">
        <v>#N/A</v>
      </c>
      <c r="DX290" s="5" t="e">
        <v>#N/A</v>
      </c>
      <c r="DY290" s="6" t="e">
        <v>#N/A</v>
      </c>
      <c r="DZ290" s="7" t="e">
        <v>#N/A</v>
      </c>
      <c r="EA290" s="2" t="e">
        <v>#N/A</v>
      </c>
      <c r="EB290" s="5" t="e">
        <v>#N/A</v>
      </c>
      <c r="EC290" s="6" t="e">
        <v>#N/A</v>
      </c>
      <c r="ED290" s="7" t="e">
        <v>#N/A</v>
      </c>
      <c r="EE290" s="2" t="e">
        <v>#N/A</v>
      </c>
      <c r="EF290" s="5" t="e">
        <v>#N/A</v>
      </c>
      <c r="EG290" s="6" t="e">
        <v>#N/A</v>
      </c>
      <c r="EH290" s="7" t="e">
        <v>#N/A</v>
      </c>
      <c r="EI290" s="2" t="e">
        <v>#N/A</v>
      </c>
      <c r="EJ290" s="5" t="e">
        <v>#N/A</v>
      </c>
      <c r="EK290" s="6" t="e">
        <v>#N/A</v>
      </c>
      <c r="EL290" s="7" t="e">
        <v>#N/A</v>
      </c>
      <c r="EM290" s="2" t="e">
        <v>#N/A</v>
      </c>
      <c r="EN290" s="5" t="e">
        <v>#N/A</v>
      </c>
      <c r="EO290" s="6" t="e">
        <v>#N/A</v>
      </c>
      <c r="EP290" s="7" t="e">
        <v>#N/A</v>
      </c>
      <c r="EQ290" s="2" t="e">
        <v>#N/A</v>
      </c>
      <c r="ER290" s="5" t="e">
        <v>#N/A</v>
      </c>
      <c r="ES290" s="6" t="e">
        <v>#N/A</v>
      </c>
      <c r="ET290" s="7" t="e">
        <v>#N/A</v>
      </c>
      <c r="EU290" s="2" t="e">
        <v>#N/A</v>
      </c>
      <c r="EV290" s="5" t="e">
        <v>#N/A</v>
      </c>
      <c r="EW290" s="6" t="e">
        <v>#N/A</v>
      </c>
      <c r="EX290" s="7" t="e">
        <v>#N/A</v>
      </c>
      <c r="EY290" s="2" t="e">
        <v>#N/A</v>
      </c>
      <c r="EZ290" s="5" t="e">
        <v>#N/A</v>
      </c>
      <c r="FA290" s="6" t="e">
        <v>#N/A</v>
      </c>
      <c r="FB290" s="7" t="e">
        <v>#N/A</v>
      </c>
      <c r="FC290" s="2" t="e">
        <v>#N/A</v>
      </c>
      <c r="FD290" s="5" t="e">
        <v>#N/A</v>
      </c>
      <c r="FE290" s="6" t="e">
        <v>#N/A</v>
      </c>
      <c r="FF290" s="7" t="e">
        <v>#N/A</v>
      </c>
    </row>
    <row r="291" spans="2:162">
      <c r="B291" s="2" t="e">
        <f>IF('[1]Service Rank in each comparison'!D292="","",'[1]Service Rank in each comparison'!$C292)</f>
        <v>#N/A</v>
      </c>
      <c r="C291" s="5" t="e">
        <f>'[1]Service Rank in each comparison'!D292</f>
        <v>#N/A</v>
      </c>
      <c r="D291" s="6" t="e">
        <f>IF('[1]Service Rank in each comparison'!E292="","",'[1]Service Rank in each comparison'!E292)</f>
        <v>#N/A</v>
      </c>
      <c r="E291" s="7" t="e">
        <f t="shared" si="80"/>
        <v>#N/A</v>
      </c>
      <c r="F291" s="2" t="e">
        <f>IF('[1]Service Rank in each comparison'!F292="","",'[1]Service Rank in each comparison'!$C292)</f>
        <v>#N/A</v>
      </c>
      <c r="G291" s="5" t="e">
        <f>'[1]Service Rank in each comparison'!F292</f>
        <v>#N/A</v>
      </c>
      <c r="H291" s="6" t="e">
        <f>'[1]Service Rank in each comparison'!G292</f>
        <v>#N/A</v>
      </c>
      <c r="I291" s="7" t="e">
        <f t="shared" si="81"/>
        <v>#N/A</v>
      </c>
      <c r="J291" s="2" t="e">
        <f>IF('[1]Service Rank in each comparison'!H292="","",'[1]Service Rank in each comparison'!$C292)</f>
        <v>#N/A</v>
      </c>
      <c r="K291" s="5" t="e">
        <f>'[1]Service Rank in each comparison'!H292</f>
        <v>#N/A</v>
      </c>
      <c r="L291" s="6" t="e">
        <f>'[1]Service Rank in each comparison'!I292</f>
        <v>#N/A</v>
      </c>
      <c r="M291" s="7" t="e">
        <f t="shared" si="82"/>
        <v>#N/A</v>
      </c>
      <c r="N291" s="2" t="e">
        <f>IF('[1]Service Rank in each comparison'!J292="","",'[1]Service Rank in each comparison'!$C292)</f>
        <v>#N/A</v>
      </c>
      <c r="O291" s="5" t="e">
        <f>'[1]Service Rank in each comparison'!J292</f>
        <v>#N/A</v>
      </c>
      <c r="P291" s="6" t="e">
        <f>'[1]Service Rank in each comparison'!K292</f>
        <v>#N/A</v>
      </c>
      <c r="Q291" s="7" t="e">
        <f t="shared" si="83"/>
        <v>#N/A</v>
      </c>
      <c r="R291" s="2" t="e">
        <f>IF('[1]Service Rank in each comparison'!L292="","",'[1]Service Rank in each comparison'!$C292)</f>
        <v>#N/A</v>
      </c>
      <c r="S291" s="5" t="e">
        <f>'[1]Service Rank in each comparison'!L292</f>
        <v>#N/A</v>
      </c>
      <c r="T291" s="6" t="e">
        <f>'[1]Service Rank in each comparison'!M292</f>
        <v>#N/A</v>
      </c>
      <c r="U291" s="7" t="e">
        <f t="shared" si="84"/>
        <v>#N/A</v>
      </c>
      <c r="V291" s="2" t="e">
        <f>IF('[1]Service Rank in each comparison'!N292="","",'[1]Service Rank in each comparison'!$C292)</f>
        <v>#N/A</v>
      </c>
      <c r="W291" s="5" t="e">
        <f>'[1]Service Rank in each comparison'!N292</f>
        <v>#N/A</v>
      </c>
      <c r="X291" s="6" t="e">
        <f>'[1]Service Rank in each comparison'!O292</f>
        <v>#N/A</v>
      </c>
      <c r="Y291" s="7" t="e">
        <f t="shared" si="85"/>
        <v>#N/A</v>
      </c>
      <c r="Z291" s="2" t="e">
        <f>IF('[1]Service Rank in each comparison'!P292="","",'[1]Service Rank in each comparison'!$C292)</f>
        <v>#N/A</v>
      </c>
      <c r="AA291" s="5" t="e">
        <f>'[1]Service Rank in each comparison'!P292</f>
        <v>#N/A</v>
      </c>
      <c r="AB291" s="6" t="e">
        <f>'[1]Service Rank in each comparison'!Q292</f>
        <v>#N/A</v>
      </c>
      <c r="AC291" s="7" t="e">
        <f t="shared" si="86"/>
        <v>#N/A</v>
      </c>
      <c r="AD291" s="2" t="e">
        <f>IF('[1]Service Rank in each comparison'!R292="","",'[1]Service Rank in each comparison'!$C292)</f>
        <v>#N/A</v>
      </c>
      <c r="AE291" s="5" t="e">
        <f>'[1]Service Rank in each comparison'!R292</f>
        <v>#N/A</v>
      </c>
      <c r="AF291" s="6" t="e">
        <f>'[1]Service Rank in each comparison'!S292</f>
        <v>#N/A</v>
      </c>
      <c r="AG291" s="7" t="e">
        <f t="shared" si="87"/>
        <v>#N/A</v>
      </c>
      <c r="AH291" s="2" t="e">
        <f>IF('[1]Service Rank in each comparison'!T292="","",'[1]Service Rank in each comparison'!$C292)</f>
        <v>#N/A</v>
      </c>
      <c r="AI291" s="5" t="e">
        <f>'[1]Service Rank in each comparison'!T292</f>
        <v>#N/A</v>
      </c>
      <c r="AJ291" s="6" t="e">
        <f>'[1]Service Rank in each comparison'!U292</f>
        <v>#N/A</v>
      </c>
      <c r="AK291" s="7" t="e">
        <f t="shared" si="88"/>
        <v>#N/A</v>
      </c>
      <c r="AL291" s="2" t="e">
        <f>IF('[1]Service Rank in each comparison'!V292="","",'[1]Service Rank in each comparison'!$C292)</f>
        <v>#N/A</v>
      </c>
      <c r="AM291" s="5" t="e">
        <f>'[1]Service Rank in each comparison'!V292</f>
        <v>#N/A</v>
      </c>
      <c r="AN291" s="6" t="e">
        <f>'[1]Service Rank in each comparison'!W292</f>
        <v>#N/A</v>
      </c>
      <c r="AO291" s="7" t="e">
        <f t="shared" si="89"/>
        <v>#N/A</v>
      </c>
      <c r="AP291" s="2" t="e">
        <f>IF('[1]Service Rank in each comparison'!X292="","",'[1]Service Rank in each comparison'!$C292)</f>
        <v>#N/A</v>
      </c>
      <c r="AQ291" s="5" t="e">
        <f>'[1]Service Rank in each comparison'!X292</f>
        <v>#N/A</v>
      </c>
      <c r="AR291" s="6" t="e">
        <f>'[1]Service Rank in each comparison'!Y292</f>
        <v>#N/A</v>
      </c>
      <c r="AS291" s="7" t="e">
        <f t="shared" si="90"/>
        <v>#N/A</v>
      </c>
      <c r="AT291" s="2" t="e">
        <f>IF('[1]Service Rank in each comparison'!Z292="","",'[1]Service Rank in each comparison'!$C292)</f>
        <v>#N/A</v>
      </c>
      <c r="AU291" s="5" t="e">
        <f>'[1]Service Rank in each comparison'!Z292</f>
        <v>#N/A</v>
      </c>
      <c r="AV291" s="6" t="e">
        <f>'[1]Service Rank in each comparison'!AA292</f>
        <v>#N/A</v>
      </c>
      <c r="AW291" s="7" t="e">
        <f t="shared" si="91"/>
        <v>#N/A</v>
      </c>
      <c r="AX291" s="2" t="e">
        <f>IF('[1]Service Rank in each comparison'!AB292="","",'[1]Service Rank in each comparison'!$C292)</f>
        <v>#N/A</v>
      </c>
      <c r="AY291" s="5" t="e">
        <f>'[1]Service Rank in each comparison'!AB292</f>
        <v>#N/A</v>
      </c>
      <c r="AZ291" s="6" t="e">
        <f>'[1]Service Rank in each comparison'!AC292</f>
        <v>#N/A</v>
      </c>
      <c r="BA291" s="7" t="e">
        <f t="shared" si="92"/>
        <v>#N/A</v>
      </c>
      <c r="BB291" s="2" t="e">
        <f>IF('[1]Service Rank in each comparison'!AD292="","",'[1]Service Rank in each comparison'!$C292)</f>
        <v>#N/A</v>
      </c>
      <c r="BC291" s="5" t="e">
        <f>'[1]Service Rank in each comparison'!AD292</f>
        <v>#N/A</v>
      </c>
      <c r="BD291" s="6" t="e">
        <f>'[1]Service Rank in each comparison'!AE292</f>
        <v>#N/A</v>
      </c>
      <c r="BE291" s="7" t="e">
        <f t="shared" si="93"/>
        <v>#N/A</v>
      </c>
      <c r="BF291" s="2" t="e">
        <f>IF('[1]Service Rank in each comparison'!AF292="","",'[1]Service Rank in each comparison'!$C292)</f>
        <v>#N/A</v>
      </c>
      <c r="BG291" s="5" t="e">
        <f>'[1]Service Rank in each comparison'!AF292</f>
        <v>#N/A</v>
      </c>
      <c r="BH291" s="6" t="e">
        <f>'[1]Service Rank in each comparison'!AG292</f>
        <v>#N/A</v>
      </c>
      <c r="BI291" s="7" t="e">
        <f t="shared" si="94"/>
        <v>#N/A</v>
      </c>
      <c r="BJ291" s="2" t="e">
        <f>IF('[1]Service Rank in each comparison'!AH292="","",'[1]Service Rank in each comparison'!$C292)</f>
        <v>#N/A</v>
      </c>
      <c r="BK291" s="5" t="e">
        <f>'[1]Service Rank in each comparison'!AH292</f>
        <v>#N/A</v>
      </c>
      <c r="BL291" s="6" t="e">
        <f>'[1]Service Rank in each comparison'!AI292</f>
        <v>#N/A</v>
      </c>
      <c r="BM291" s="7" t="e">
        <f t="shared" si="95"/>
        <v>#N/A</v>
      </c>
      <c r="BN291" s="2" t="e">
        <f>IF('[1]Service Rank in each comparison'!AJ292="","",'[1]Service Rank in each comparison'!$C292)</f>
        <v>#N/A</v>
      </c>
      <c r="BO291" s="5" t="e">
        <f>'[1]Service Rank in each comparison'!AJ292</f>
        <v>#N/A</v>
      </c>
      <c r="BP291" s="6" t="e">
        <f>'[1]Service Rank in each comparison'!AK292</f>
        <v>#N/A</v>
      </c>
      <c r="BQ291" s="7" t="e">
        <f t="shared" si="96"/>
        <v>#N/A</v>
      </c>
      <c r="BR291" s="2" t="e">
        <f>IF('[1]Service Rank in each comparison'!AL292="","",'[1]Service Rank in each comparison'!$C292)</f>
        <v>#N/A</v>
      </c>
      <c r="BS291" s="5" t="e">
        <f>'[1]Service Rank in each comparison'!AL292</f>
        <v>#N/A</v>
      </c>
      <c r="BT291" s="6" t="e">
        <f>'[1]Service Rank in each comparison'!AM292</f>
        <v>#N/A</v>
      </c>
      <c r="BU291" s="7" t="e">
        <f t="shared" si="97"/>
        <v>#N/A</v>
      </c>
      <c r="BV291" s="2" t="e">
        <f>IF('[1]Service Rank in each comparison'!AN292="","",'[1]Service Rank in each comparison'!$C292)</f>
        <v>#N/A</v>
      </c>
      <c r="BW291" s="5" t="e">
        <f>'[1]Service Rank in each comparison'!AN292</f>
        <v>#N/A</v>
      </c>
      <c r="BX291" s="6" t="e">
        <f>'[1]Service Rank in each comparison'!AO292</f>
        <v>#N/A</v>
      </c>
      <c r="BY291" s="7" t="e">
        <f t="shared" si="98"/>
        <v>#N/A</v>
      </c>
      <c r="BZ291" s="2" t="e">
        <f>IF('[1]Service Rank in each comparison'!AP292="","",'[1]Service Rank in each comparison'!$C292)</f>
        <v>#N/A</v>
      </c>
      <c r="CA291" s="5" t="e">
        <f>'[1]Service Rank in each comparison'!AP292</f>
        <v>#N/A</v>
      </c>
      <c r="CB291" s="6" t="e">
        <f>'[1]Service Rank in each comparison'!AQ292</f>
        <v>#N/A</v>
      </c>
      <c r="CC291" s="7" t="e">
        <f t="shared" si="99"/>
        <v>#N/A</v>
      </c>
      <c r="CE291" s="2" t="e">
        <v>#N/A</v>
      </c>
      <c r="CF291" s="5" t="e">
        <v>#N/A</v>
      </c>
      <c r="CG291" s="6" t="e">
        <v>#N/A</v>
      </c>
      <c r="CH291" s="7" t="e">
        <v>#N/A</v>
      </c>
      <c r="CI291" s="2" t="e">
        <v>#N/A</v>
      </c>
      <c r="CJ291" s="5" t="e">
        <v>#N/A</v>
      </c>
      <c r="CK291" s="6" t="e">
        <v>#N/A</v>
      </c>
      <c r="CL291" s="7" t="e">
        <v>#N/A</v>
      </c>
      <c r="CM291" s="2" t="e">
        <v>#N/A</v>
      </c>
      <c r="CN291" s="5" t="e">
        <v>#N/A</v>
      </c>
      <c r="CO291" s="6" t="e">
        <v>#N/A</v>
      </c>
      <c r="CP291" s="7" t="e">
        <v>#N/A</v>
      </c>
      <c r="CQ291" s="2" t="e">
        <v>#N/A</v>
      </c>
      <c r="CR291" s="5" t="e">
        <v>#N/A</v>
      </c>
      <c r="CS291" s="6" t="e">
        <v>#N/A</v>
      </c>
      <c r="CT291" s="7" t="e">
        <v>#N/A</v>
      </c>
      <c r="CU291" s="2" t="e">
        <v>#N/A</v>
      </c>
      <c r="CV291" s="5" t="e">
        <v>#N/A</v>
      </c>
      <c r="CW291" s="6" t="e">
        <v>#N/A</v>
      </c>
      <c r="CX291" s="7" t="e">
        <v>#N/A</v>
      </c>
      <c r="CY291" s="2" t="e">
        <v>#N/A</v>
      </c>
      <c r="CZ291" s="5" t="e">
        <v>#N/A</v>
      </c>
      <c r="DA291" s="6" t="e">
        <v>#N/A</v>
      </c>
      <c r="DB291" s="7" t="e">
        <v>#N/A</v>
      </c>
      <c r="DC291" s="2" t="e">
        <v>#N/A</v>
      </c>
      <c r="DD291" s="5" t="e">
        <v>#N/A</v>
      </c>
      <c r="DE291" s="6" t="e">
        <v>#N/A</v>
      </c>
      <c r="DF291" s="7" t="e">
        <v>#N/A</v>
      </c>
      <c r="DG291" s="2" t="e">
        <v>#N/A</v>
      </c>
      <c r="DH291" s="5" t="e">
        <v>#N/A</v>
      </c>
      <c r="DI291" s="6" t="e">
        <v>#N/A</v>
      </c>
      <c r="DJ291" s="7" t="e">
        <v>#N/A</v>
      </c>
      <c r="DK291" s="2" t="e">
        <v>#N/A</v>
      </c>
      <c r="DL291" s="5" t="e">
        <v>#N/A</v>
      </c>
      <c r="DM291" s="6" t="e">
        <v>#N/A</v>
      </c>
      <c r="DN291" s="7" t="e">
        <v>#N/A</v>
      </c>
      <c r="DO291" s="2" t="e">
        <v>#N/A</v>
      </c>
      <c r="DP291" s="5" t="e">
        <v>#N/A</v>
      </c>
      <c r="DQ291" s="6" t="e">
        <v>#N/A</v>
      </c>
      <c r="DR291" s="7" t="e">
        <v>#N/A</v>
      </c>
      <c r="DS291" s="2" t="e">
        <v>#N/A</v>
      </c>
      <c r="DT291" s="5" t="e">
        <v>#N/A</v>
      </c>
      <c r="DU291" s="6" t="e">
        <v>#N/A</v>
      </c>
      <c r="DV291" s="7" t="e">
        <v>#N/A</v>
      </c>
      <c r="DW291" s="2" t="e">
        <v>#N/A</v>
      </c>
      <c r="DX291" s="5" t="e">
        <v>#N/A</v>
      </c>
      <c r="DY291" s="6" t="e">
        <v>#N/A</v>
      </c>
      <c r="DZ291" s="7" t="e">
        <v>#N/A</v>
      </c>
      <c r="EA291" s="2" t="e">
        <v>#N/A</v>
      </c>
      <c r="EB291" s="5" t="e">
        <v>#N/A</v>
      </c>
      <c r="EC291" s="6" t="e">
        <v>#N/A</v>
      </c>
      <c r="ED291" s="7" t="e">
        <v>#N/A</v>
      </c>
      <c r="EE291" s="2" t="e">
        <v>#N/A</v>
      </c>
      <c r="EF291" s="5" t="e">
        <v>#N/A</v>
      </c>
      <c r="EG291" s="6" t="e">
        <v>#N/A</v>
      </c>
      <c r="EH291" s="7" t="e">
        <v>#N/A</v>
      </c>
      <c r="EI291" s="2" t="e">
        <v>#N/A</v>
      </c>
      <c r="EJ291" s="5" t="e">
        <v>#N/A</v>
      </c>
      <c r="EK291" s="6" t="e">
        <v>#N/A</v>
      </c>
      <c r="EL291" s="7" t="e">
        <v>#N/A</v>
      </c>
      <c r="EM291" s="2" t="e">
        <v>#N/A</v>
      </c>
      <c r="EN291" s="5" t="e">
        <v>#N/A</v>
      </c>
      <c r="EO291" s="6" t="e">
        <v>#N/A</v>
      </c>
      <c r="EP291" s="7" t="e">
        <v>#N/A</v>
      </c>
      <c r="EQ291" s="2" t="e">
        <v>#N/A</v>
      </c>
      <c r="ER291" s="5" t="e">
        <v>#N/A</v>
      </c>
      <c r="ES291" s="6" t="e">
        <v>#N/A</v>
      </c>
      <c r="ET291" s="7" t="e">
        <v>#N/A</v>
      </c>
      <c r="EU291" s="2" t="e">
        <v>#N/A</v>
      </c>
      <c r="EV291" s="5" t="e">
        <v>#N/A</v>
      </c>
      <c r="EW291" s="6" t="e">
        <v>#N/A</v>
      </c>
      <c r="EX291" s="7" t="e">
        <v>#N/A</v>
      </c>
      <c r="EY291" s="2" t="e">
        <v>#N/A</v>
      </c>
      <c r="EZ291" s="5" t="e">
        <v>#N/A</v>
      </c>
      <c r="FA291" s="6" t="e">
        <v>#N/A</v>
      </c>
      <c r="FB291" s="7" t="e">
        <v>#N/A</v>
      </c>
      <c r="FC291" s="2" t="e">
        <v>#N/A</v>
      </c>
      <c r="FD291" s="5" t="e">
        <v>#N/A</v>
      </c>
      <c r="FE291" s="6" t="e">
        <v>#N/A</v>
      </c>
      <c r="FF291" s="7" t="e">
        <v>#N/A</v>
      </c>
    </row>
    <row r="292" spans="2:162">
      <c r="B292" s="2" t="e">
        <f>IF('[1]Service Rank in each comparison'!D293="","",'[1]Service Rank in each comparison'!$C293)</f>
        <v>#N/A</v>
      </c>
      <c r="C292" s="5" t="e">
        <f>'[1]Service Rank in each comparison'!D293</f>
        <v>#N/A</v>
      </c>
      <c r="D292" s="6" t="e">
        <f>IF('[1]Service Rank in each comparison'!E293="","",'[1]Service Rank in each comparison'!E293)</f>
        <v>#N/A</v>
      </c>
      <c r="E292" s="7" t="e">
        <f t="shared" si="80"/>
        <v>#N/A</v>
      </c>
      <c r="F292" s="2" t="e">
        <f>IF('[1]Service Rank in each comparison'!F293="","",'[1]Service Rank in each comparison'!$C293)</f>
        <v>#N/A</v>
      </c>
      <c r="G292" s="5" t="e">
        <f>'[1]Service Rank in each comparison'!F293</f>
        <v>#N/A</v>
      </c>
      <c r="H292" s="6" t="e">
        <f>'[1]Service Rank in each comparison'!G293</f>
        <v>#N/A</v>
      </c>
      <c r="I292" s="7" t="e">
        <f t="shared" si="81"/>
        <v>#N/A</v>
      </c>
      <c r="J292" s="2" t="e">
        <f>IF('[1]Service Rank in each comparison'!H293="","",'[1]Service Rank in each comparison'!$C293)</f>
        <v>#N/A</v>
      </c>
      <c r="K292" s="5" t="e">
        <f>'[1]Service Rank in each comparison'!H293</f>
        <v>#N/A</v>
      </c>
      <c r="L292" s="6" t="e">
        <f>'[1]Service Rank in each comparison'!I293</f>
        <v>#N/A</v>
      </c>
      <c r="M292" s="7" t="e">
        <f t="shared" si="82"/>
        <v>#N/A</v>
      </c>
      <c r="N292" s="2" t="e">
        <f>IF('[1]Service Rank in each comparison'!J293="","",'[1]Service Rank in each comparison'!$C293)</f>
        <v>#N/A</v>
      </c>
      <c r="O292" s="5" t="e">
        <f>'[1]Service Rank in each comparison'!J293</f>
        <v>#N/A</v>
      </c>
      <c r="P292" s="6" t="e">
        <f>'[1]Service Rank in each comparison'!K293</f>
        <v>#N/A</v>
      </c>
      <c r="Q292" s="7" t="e">
        <f t="shared" si="83"/>
        <v>#N/A</v>
      </c>
      <c r="R292" s="2" t="e">
        <f>IF('[1]Service Rank in each comparison'!L293="","",'[1]Service Rank in each comparison'!$C293)</f>
        <v>#N/A</v>
      </c>
      <c r="S292" s="5" t="e">
        <f>'[1]Service Rank in each comparison'!L293</f>
        <v>#N/A</v>
      </c>
      <c r="T292" s="6" t="e">
        <f>'[1]Service Rank in each comparison'!M293</f>
        <v>#N/A</v>
      </c>
      <c r="U292" s="7" t="e">
        <f t="shared" si="84"/>
        <v>#N/A</v>
      </c>
      <c r="V292" s="2" t="e">
        <f>IF('[1]Service Rank in each comparison'!N293="","",'[1]Service Rank in each comparison'!$C293)</f>
        <v>#N/A</v>
      </c>
      <c r="W292" s="5" t="e">
        <f>'[1]Service Rank in each comparison'!N293</f>
        <v>#N/A</v>
      </c>
      <c r="X292" s="6" t="e">
        <f>'[1]Service Rank in each comparison'!O293</f>
        <v>#N/A</v>
      </c>
      <c r="Y292" s="7" t="e">
        <f t="shared" si="85"/>
        <v>#N/A</v>
      </c>
      <c r="Z292" s="2" t="e">
        <f>IF('[1]Service Rank in each comparison'!P293="","",'[1]Service Rank in each comparison'!$C293)</f>
        <v>#N/A</v>
      </c>
      <c r="AA292" s="5" t="e">
        <f>'[1]Service Rank in each comparison'!P293</f>
        <v>#N/A</v>
      </c>
      <c r="AB292" s="6" t="e">
        <f>'[1]Service Rank in each comparison'!Q293</f>
        <v>#N/A</v>
      </c>
      <c r="AC292" s="7" t="e">
        <f t="shared" si="86"/>
        <v>#N/A</v>
      </c>
      <c r="AD292" s="2" t="e">
        <f>IF('[1]Service Rank in each comparison'!R293="","",'[1]Service Rank in each comparison'!$C293)</f>
        <v>#N/A</v>
      </c>
      <c r="AE292" s="5" t="e">
        <f>'[1]Service Rank in each comparison'!R293</f>
        <v>#N/A</v>
      </c>
      <c r="AF292" s="6" t="e">
        <f>'[1]Service Rank in each comparison'!S293</f>
        <v>#N/A</v>
      </c>
      <c r="AG292" s="7" t="e">
        <f t="shared" si="87"/>
        <v>#N/A</v>
      </c>
      <c r="AH292" s="2" t="e">
        <f>IF('[1]Service Rank in each comparison'!T293="","",'[1]Service Rank in each comparison'!$C293)</f>
        <v>#N/A</v>
      </c>
      <c r="AI292" s="5" t="e">
        <f>'[1]Service Rank in each comparison'!T293</f>
        <v>#N/A</v>
      </c>
      <c r="AJ292" s="6" t="e">
        <f>'[1]Service Rank in each comparison'!U293</f>
        <v>#N/A</v>
      </c>
      <c r="AK292" s="7" t="e">
        <f t="shared" si="88"/>
        <v>#N/A</v>
      </c>
      <c r="AL292" s="2" t="e">
        <f>IF('[1]Service Rank in each comparison'!V293="","",'[1]Service Rank in each comparison'!$C293)</f>
        <v>#N/A</v>
      </c>
      <c r="AM292" s="5" t="e">
        <f>'[1]Service Rank in each comparison'!V293</f>
        <v>#N/A</v>
      </c>
      <c r="AN292" s="6" t="e">
        <f>'[1]Service Rank in each comparison'!W293</f>
        <v>#N/A</v>
      </c>
      <c r="AO292" s="7" t="e">
        <f t="shared" si="89"/>
        <v>#N/A</v>
      </c>
      <c r="AP292" s="2" t="e">
        <f>IF('[1]Service Rank in each comparison'!X293="","",'[1]Service Rank in each comparison'!$C293)</f>
        <v>#N/A</v>
      </c>
      <c r="AQ292" s="5" t="e">
        <f>'[1]Service Rank in each comparison'!X293</f>
        <v>#N/A</v>
      </c>
      <c r="AR292" s="6" t="e">
        <f>'[1]Service Rank in each comparison'!Y293</f>
        <v>#N/A</v>
      </c>
      <c r="AS292" s="7" t="e">
        <f t="shared" si="90"/>
        <v>#N/A</v>
      </c>
      <c r="AT292" s="2" t="e">
        <f>IF('[1]Service Rank in each comparison'!Z293="","",'[1]Service Rank in each comparison'!$C293)</f>
        <v>#N/A</v>
      </c>
      <c r="AU292" s="5" t="e">
        <f>'[1]Service Rank in each comparison'!Z293</f>
        <v>#N/A</v>
      </c>
      <c r="AV292" s="6" t="e">
        <f>'[1]Service Rank in each comparison'!AA293</f>
        <v>#N/A</v>
      </c>
      <c r="AW292" s="7" t="e">
        <f t="shared" si="91"/>
        <v>#N/A</v>
      </c>
      <c r="AX292" s="2" t="e">
        <f>IF('[1]Service Rank in each comparison'!AB293="","",'[1]Service Rank in each comparison'!$C293)</f>
        <v>#N/A</v>
      </c>
      <c r="AY292" s="5" t="e">
        <f>'[1]Service Rank in each comparison'!AB293</f>
        <v>#N/A</v>
      </c>
      <c r="AZ292" s="6" t="e">
        <f>'[1]Service Rank in each comparison'!AC293</f>
        <v>#N/A</v>
      </c>
      <c r="BA292" s="7" t="e">
        <f t="shared" si="92"/>
        <v>#N/A</v>
      </c>
      <c r="BB292" s="2" t="e">
        <f>IF('[1]Service Rank in each comparison'!AD293="","",'[1]Service Rank in each comparison'!$C293)</f>
        <v>#N/A</v>
      </c>
      <c r="BC292" s="5" t="e">
        <f>'[1]Service Rank in each comparison'!AD293</f>
        <v>#N/A</v>
      </c>
      <c r="BD292" s="6" t="e">
        <f>'[1]Service Rank in each comparison'!AE293</f>
        <v>#N/A</v>
      </c>
      <c r="BE292" s="7" t="e">
        <f t="shared" si="93"/>
        <v>#N/A</v>
      </c>
      <c r="BF292" s="2" t="e">
        <f>IF('[1]Service Rank in each comparison'!AF293="","",'[1]Service Rank in each comparison'!$C293)</f>
        <v>#N/A</v>
      </c>
      <c r="BG292" s="5" t="e">
        <f>'[1]Service Rank in each comparison'!AF293</f>
        <v>#N/A</v>
      </c>
      <c r="BH292" s="6" t="e">
        <f>'[1]Service Rank in each comparison'!AG293</f>
        <v>#N/A</v>
      </c>
      <c r="BI292" s="7" t="e">
        <f t="shared" si="94"/>
        <v>#N/A</v>
      </c>
      <c r="BJ292" s="2" t="e">
        <f>IF('[1]Service Rank in each comparison'!AH293="","",'[1]Service Rank in each comparison'!$C293)</f>
        <v>#N/A</v>
      </c>
      <c r="BK292" s="5" t="e">
        <f>'[1]Service Rank in each comparison'!AH293</f>
        <v>#N/A</v>
      </c>
      <c r="BL292" s="6" t="e">
        <f>'[1]Service Rank in each comparison'!AI293</f>
        <v>#N/A</v>
      </c>
      <c r="BM292" s="7" t="e">
        <f t="shared" si="95"/>
        <v>#N/A</v>
      </c>
      <c r="BN292" s="2" t="e">
        <f>IF('[1]Service Rank in each comparison'!AJ293="","",'[1]Service Rank in each comparison'!$C293)</f>
        <v>#N/A</v>
      </c>
      <c r="BO292" s="5" t="e">
        <f>'[1]Service Rank in each comparison'!AJ293</f>
        <v>#N/A</v>
      </c>
      <c r="BP292" s="6" t="e">
        <f>'[1]Service Rank in each comparison'!AK293</f>
        <v>#N/A</v>
      </c>
      <c r="BQ292" s="7" t="e">
        <f t="shared" si="96"/>
        <v>#N/A</v>
      </c>
      <c r="BR292" s="2" t="e">
        <f>IF('[1]Service Rank in each comparison'!AL293="","",'[1]Service Rank in each comparison'!$C293)</f>
        <v>#N/A</v>
      </c>
      <c r="BS292" s="5" t="e">
        <f>'[1]Service Rank in each comparison'!AL293</f>
        <v>#N/A</v>
      </c>
      <c r="BT292" s="6" t="e">
        <f>'[1]Service Rank in each comparison'!AM293</f>
        <v>#N/A</v>
      </c>
      <c r="BU292" s="7" t="e">
        <f t="shared" si="97"/>
        <v>#N/A</v>
      </c>
      <c r="BV292" s="2" t="e">
        <f>IF('[1]Service Rank in each comparison'!AN293="","",'[1]Service Rank in each comparison'!$C293)</f>
        <v>#N/A</v>
      </c>
      <c r="BW292" s="5" t="e">
        <f>'[1]Service Rank in each comparison'!AN293</f>
        <v>#N/A</v>
      </c>
      <c r="BX292" s="6" t="e">
        <f>'[1]Service Rank in each comparison'!AO293</f>
        <v>#N/A</v>
      </c>
      <c r="BY292" s="7" t="e">
        <f t="shared" si="98"/>
        <v>#N/A</v>
      </c>
      <c r="BZ292" s="2" t="e">
        <f>IF('[1]Service Rank in each comparison'!AP293="","",'[1]Service Rank in each comparison'!$C293)</f>
        <v>#N/A</v>
      </c>
      <c r="CA292" s="5" t="e">
        <f>'[1]Service Rank in each comparison'!AP293</f>
        <v>#N/A</v>
      </c>
      <c r="CB292" s="6" t="e">
        <f>'[1]Service Rank in each comparison'!AQ293</f>
        <v>#N/A</v>
      </c>
      <c r="CC292" s="7" t="e">
        <f t="shared" si="99"/>
        <v>#N/A</v>
      </c>
      <c r="CE292" s="2" t="e">
        <v>#N/A</v>
      </c>
      <c r="CF292" s="5" t="e">
        <v>#N/A</v>
      </c>
      <c r="CG292" s="6" t="e">
        <v>#N/A</v>
      </c>
      <c r="CH292" s="7" t="e">
        <v>#N/A</v>
      </c>
      <c r="CI292" s="2" t="e">
        <v>#N/A</v>
      </c>
      <c r="CJ292" s="5" t="e">
        <v>#N/A</v>
      </c>
      <c r="CK292" s="6" t="e">
        <v>#N/A</v>
      </c>
      <c r="CL292" s="7" t="e">
        <v>#N/A</v>
      </c>
      <c r="CM292" s="2" t="e">
        <v>#N/A</v>
      </c>
      <c r="CN292" s="5" t="e">
        <v>#N/A</v>
      </c>
      <c r="CO292" s="6" t="e">
        <v>#N/A</v>
      </c>
      <c r="CP292" s="7" t="e">
        <v>#N/A</v>
      </c>
      <c r="CQ292" s="2" t="e">
        <v>#N/A</v>
      </c>
      <c r="CR292" s="5" t="e">
        <v>#N/A</v>
      </c>
      <c r="CS292" s="6" t="e">
        <v>#N/A</v>
      </c>
      <c r="CT292" s="7" t="e">
        <v>#N/A</v>
      </c>
      <c r="CU292" s="2" t="e">
        <v>#N/A</v>
      </c>
      <c r="CV292" s="5" t="e">
        <v>#N/A</v>
      </c>
      <c r="CW292" s="6" t="e">
        <v>#N/A</v>
      </c>
      <c r="CX292" s="7" t="e">
        <v>#N/A</v>
      </c>
      <c r="CY292" s="2" t="e">
        <v>#N/A</v>
      </c>
      <c r="CZ292" s="5" t="e">
        <v>#N/A</v>
      </c>
      <c r="DA292" s="6" t="e">
        <v>#N/A</v>
      </c>
      <c r="DB292" s="7" t="e">
        <v>#N/A</v>
      </c>
      <c r="DC292" s="2" t="e">
        <v>#N/A</v>
      </c>
      <c r="DD292" s="5" t="e">
        <v>#N/A</v>
      </c>
      <c r="DE292" s="6" t="e">
        <v>#N/A</v>
      </c>
      <c r="DF292" s="7" t="e">
        <v>#N/A</v>
      </c>
      <c r="DG292" s="2" t="e">
        <v>#N/A</v>
      </c>
      <c r="DH292" s="5" t="e">
        <v>#N/A</v>
      </c>
      <c r="DI292" s="6" t="e">
        <v>#N/A</v>
      </c>
      <c r="DJ292" s="7" t="e">
        <v>#N/A</v>
      </c>
      <c r="DK292" s="2" t="e">
        <v>#N/A</v>
      </c>
      <c r="DL292" s="5" t="e">
        <v>#N/A</v>
      </c>
      <c r="DM292" s="6" t="e">
        <v>#N/A</v>
      </c>
      <c r="DN292" s="7" t="e">
        <v>#N/A</v>
      </c>
      <c r="DO292" s="2" t="e">
        <v>#N/A</v>
      </c>
      <c r="DP292" s="5" t="e">
        <v>#N/A</v>
      </c>
      <c r="DQ292" s="6" t="e">
        <v>#N/A</v>
      </c>
      <c r="DR292" s="7" t="e">
        <v>#N/A</v>
      </c>
      <c r="DS292" s="2" t="e">
        <v>#N/A</v>
      </c>
      <c r="DT292" s="5" t="e">
        <v>#N/A</v>
      </c>
      <c r="DU292" s="6" t="e">
        <v>#N/A</v>
      </c>
      <c r="DV292" s="7" t="e">
        <v>#N/A</v>
      </c>
      <c r="DW292" s="2" t="e">
        <v>#N/A</v>
      </c>
      <c r="DX292" s="5" t="e">
        <v>#N/A</v>
      </c>
      <c r="DY292" s="6" t="e">
        <v>#N/A</v>
      </c>
      <c r="DZ292" s="7" t="e">
        <v>#N/A</v>
      </c>
      <c r="EA292" s="2" t="e">
        <v>#N/A</v>
      </c>
      <c r="EB292" s="5" t="e">
        <v>#N/A</v>
      </c>
      <c r="EC292" s="6" t="e">
        <v>#N/A</v>
      </c>
      <c r="ED292" s="7" t="e">
        <v>#N/A</v>
      </c>
      <c r="EE292" s="2" t="e">
        <v>#N/A</v>
      </c>
      <c r="EF292" s="5" t="e">
        <v>#N/A</v>
      </c>
      <c r="EG292" s="6" t="e">
        <v>#N/A</v>
      </c>
      <c r="EH292" s="7" t="e">
        <v>#N/A</v>
      </c>
      <c r="EI292" s="2" t="e">
        <v>#N/A</v>
      </c>
      <c r="EJ292" s="5" t="e">
        <v>#N/A</v>
      </c>
      <c r="EK292" s="6" t="e">
        <v>#N/A</v>
      </c>
      <c r="EL292" s="7" t="e">
        <v>#N/A</v>
      </c>
      <c r="EM292" s="2" t="e">
        <v>#N/A</v>
      </c>
      <c r="EN292" s="5" t="e">
        <v>#N/A</v>
      </c>
      <c r="EO292" s="6" t="e">
        <v>#N/A</v>
      </c>
      <c r="EP292" s="7" t="e">
        <v>#N/A</v>
      </c>
      <c r="EQ292" s="2" t="e">
        <v>#N/A</v>
      </c>
      <c r="ER292" s="5" t="e">
        <v>#N/A</v>
      </c>
      <c r="ES292" s="6" t="e">
        <v>#N/A</v>
      </c>
      <c r="ET292" s="7" t="e">
        <v>#N/A</v>
      </c>
      <c r="EU292" s="2" t="e">
        <v>#N/A</v>
      </c>
      <c r="EV292" s="5" t="e">
        <v>#N/A</v>
      </c>
      <c r="EW292" s="6" t="e">
        <v>#N/A</v>
      </c>
      <c r="EX292" s="7" t="e">
        <v>#N/A</v>
      </c>
      <c r="EY292" s="2" t="e">
        <v>#N/A</v>
      </c>
      <c r="EZ292" s="5" t="e">
        <v>#N/A</v>
      </c>
      <c r="FA292" s="6" t="e">
        <v>#N/A</v>
      </c>
      <c r="FB292" s="7" t="e">
        <v>#N/A</v>
      </c>
      <c r="FC292" s="2" t="e">
        <v>#N/A</v>
      </c>
      <c r="FD292" s="5" t="e">
        <v>#N/A</v>
      </c>
      <c r="FE292" s="6" t="e">
        <v>#N/A</v>
      </c>
      <c r="FF292" s="7" t="e">
        <v>#N/A</v>
      </c>
    </row>
    <row r="293" spans="2:162">
      <c r="B293" s="2" t="e">
        <f>IF('[1]Service Rank in each comparison'!D294="","",'[1]Service Rank in each comparison'!$C294)</f>
        <v>#N/A</v>
      </c>
      <c r="C293" s="5" t="e">
        <f>'[1]Service Rank in each comparison'!D294</f>
        <v>#N/A</v>
      </c>
      <c r="D293" s="6" t="e">
        <f>IF('[1]Service Rank in each comparison'!E294="","",'[1]Service Rank in each comparison'!E294)</f>
        <v>#N/A</v>
      </c>
      <c r="E293" s="7" t="e">
        <f t="shared" si="80"/>
        <v>#N/A</v>
      </c>
      <c r="F293" s="2" t="e">
        <f>IF('[1]Service Rank in each comparison'!F294="","",'[1]Service Rank in each comparison'!$C294)</f>
        <v>#N/A</v>
      </c>
      <c r="G293" s="5" t="e">
        <f>'[1]Service Rank in each comparison'!F294</f>
        <v>#N/A</v>
      </c>
      <c r="H293" s="6" t="e">
        <f>'[1]Service Rank in each comparison'!G294</f>
        <v>#N/A</v>
      </c>
      <c r="I293" s="7" t="e">
        <f t="shared" si="81"/>
        <v>#N/A</v>
      </c>
      <c r="J293" s="2" t="e">
        <f>IF('[1]Service Rank in each comparison'!H294="","",'[1]Service Rank in each comparison'!$C294)</f>
        <v>#N/A</v>
      </c>
      <c r="K293" s="5" t="e">
        <f>'[1]Service Rank in each comparison'!H294</f>
        <v>#N/A</v>
      </c>
      <c r="L293" s="6" t="e">
        <f>'[1]Service Rank in each comparison'!I294</f>
        <v>#N/A</v>
      </c>
      <c r="M293" s="7" t="e">
        <f t="shared" si="82"/>
        <v>#N/A</v>
      </c>
      <c r="N293" s="2" t="e">
        <f>IF('[1]Service Rank in each comparison'!J294="","",'[1]Service Rank in each comparison'!$C294)</f>
        <v>#N/A</v>
      </c>
      <c r="O293" s="5" t="e">
        <f>'[1]Service Rank in each comparison'!J294</f>
        <v>#N/A</v>
      </c>
      <c r="P293" s="6" t="e">
        <f>'[1]Service Rank in each comparison'!K294</f>
        <v>#N/A</v>
      </c>
      <c r="Q293" s="7" t="e">
        <f t="shared" si="83"/>
        <v>#N/A</v>
      </c>
      <c r="R293" s="2" t="e">
        <f>IF('[1]Service Rank in each comparison'!L294="","",'[1]Service Rank in each comparison'!$C294)</f>
        <v>#N/A</v>
      </c>
      <c r="S293" s="5" t="e">
        <f>'[1]Service Rank in each comparison'!L294</f>
        <v>#N/A</v>
      </c>
      <c r="T293" s="6" t="e">
        <f>'[1]Service Rank in each comparison'!M294</f>
        <v>#N/A</v>
      </c>
      <c r="U293" s="7" t="e">
        <f t="shared" si="84"/>
        <v>#N/A</v>
      </c>
      <c r="V293" s="2" t="e">
        <f>IF('[1]Service Rank in each comparison'!N294="","",'[1]Service Rank in each comparison'!$C294)</f>
        <v>#N/A</v>
      </c>
      <c r="W293" s="5" t="e">
        <f>'[1]Service Rank in each comparison'!N294</f>
        <v>#N/A</v>
      </c>
      <c r="X293" s="6" t="e">
        <f>'[1]Service Rank in each comparison'!O294</f>
        <v>#N/A</v>
      </c>
      <c r="Y293" s="7" t="e">
        <f t="shared" si="85"/>
        <v>#N/A</v>
      </c>
      <c r="Z293" s="2" t="e">
        <f>IF('[1]Service Rank in each comparison'!P294="","",'[1]Service Rank in each comparison'!$C294)</f>
        <v>#N/A</v>
      </c>
      <c r="AA293" s="5" t="e">
        <f>'[1]Service Rank in each comparison'!P294</f>
        <v>#N/A</v>
      </c>
      <c r="AB293" s="6" t="e">
        <f>'[1]Service Rank in each comparison'!Q294</f>
        <v>#N/A</v>
      </c>
      <c r="AC293" s="7" t="e">
        <f t="shared" si="86"/>
        <v>#N/A</v>
      </c>
      <c r="AD293" s="2" t="e">
        <f>IF('[1]Service Rank in each comparison'!R294="","",'[1]Service Rank in each comparison'!$C294)</f>
        <v>#N/A</v>
      </c>
      <c r="AE293" s="5" t="e">
        <f>'[1]Service Rank in each comparison'!R294</f>
        <v>#N/A</v>
      </c>
      <c r="AF293" s="6" t="e">
        <f>'[1]Service Rank in each comparison'!S294</f>
        <v>#N/A</v>
      </c>
      <c r="AG293" s="7" t="e">
        <f t="shared" si="87"/>
        <v>#N/A</v>
      </c>
      <c r="AH293" s="2" t="e">
        <f>IF('[1]Service Rank in each comparison'!T294="","",'[1]Service Rank in each comparison'!$C294)</f>
        <v>#N/A</v>
      </c>
      <c r="AI293" s="5" t="e">
        <f>'[1]Service Rank in each comparison'!T294</f>
        <v>#N/A</v>
      </c>
      <c r="AJ293" s="6" t="e">
        <f>'[1]Service Rank in each comparison'!U294</f>
        <v>#N/A</v>
      </c>
      <c r="AK293" s="7" t="e">
        <f t="shared" si="88"/>
        <v>#N/A</v>
      </c>
      <c r="AL293" s="2" t="e">
        <f>IF('[1]Service Rank in each comparison'!V294="","",'[1]Service Rank in each comparison'!$C294)</f>
        <v>#N/A</v>
      </c>
      <c r="AM293" s="5" t="e">
        <f>'[1]Service Rank in each comparison'!V294</f>
        <v>#N/A</v>
      </c>
      <c r="AN293" s="6" t="e">
        <f>'[1]Service Rank in each comparison'!W294</f>
        <v>#N/A</v>
      </c>
      <c r="AO293" s="7" t="e">
        <f t="shared" si="89"/>
        <v>#N/A</v>
      </c>
      <c r="AP293" s="2" t="e">
        <f>IF('[1]Service Rank in each comparison'!X294="","",'[1]Service Rank in each comparison'!$C294)</f>
        <v>#N/A</v>
      </c>
      <c r="AQ293" s="5" t="e">
        <f>'[1]Service Rank in each comparison'!X294</f>
        <v>#N/A</v>
      </c>
      <c r="AR293" s="6" t="e">
        <f>'[1]Service Rank in each comparison'!Y294</f>
        <v>#N/A</v>
      </c>
      <c r="AS293" s="7" t="e">
        <f t="shared" si="90"/>
        <v>#N/A</v>
      </c>
      <c r="AT293" s="2" t="e">
        <f>IF('[1]Service Rank in each comparison'!Z294="","",'[1]Service Rank in each comparison'!$C294)</f>
        <v>#N/A</v>
      </c>
      <c r="AU293" s="5" t="e">
        <f>'[1]Service Rank in each comparison'!Z294</f>
        <v>#N/A</v>
      </c>
      <c r="AV293" s="6" t="e">
        <f>'[1]Service Rank in each comparison'!AA294</f>
        <v>#N/A</v>
      </c>
      <c r="AW293" s="7" t="e">
        <f t="shared" si="91"/>
        <v>#N/A</v>
      </c>
      <c r="AX293" s="2" t="e">
        <f>IF('[1]Service Rank in each comparison'!AB294="","",'[1]Service Rank in each comparison'!$C294)</f>
        <v>#N/A</v>
      </c>
      <c r="AY293" s="5" t="e">
        <f>'[1]Service Rank in each comparison'!AB294</f>
        <v>#N/A</v>
      </c>
      <c r="AZ293" s="6" t="e">
        <f>'[1]Service Rank in each comparison'!AC294</f>
        <v>#N/A</v>
      </c>
      <c r="BA293" s="7" t="e">
        <f t="shared" si="92"/>
        <v>#N/A</v>
      </c>
      <c r="BB293" s="2" t="e">
        <f>IF('[1]Service Rank in each comparison'!AD294="","",'[1]Service Rank in each comparison'!$C294)</f>
        <v>#N/A</v>
      </c>
      <c r="BC293" s="5" t="e">
        <f>'[1]Service Rank in each comparison'!AD294</f>
        <v>#N/A</v>
      </c>
      <c r="BD293" s="6" t="e">
        <f>'[1]Service Rank in each comparison'!AE294</f>
        <v>#N/A</v>
      </c>
      <c r="BE293" s="7" t="e">
        <f t="shared" si="93"/>
        <v>#N/A</v>
      </c>
      <c r="BF293" s="2" t="e">
        <f>IF('[1]Service Rank in each comparison'!AF294="","",'[1]Service Rank in each comparison'!$C294)</f>
        <v>#N/A</v>
      </c>
      <c r="BG293" s="5" t="e">
        <f>'[1]Service Rank in each comparison'!AF294</f>
        <v>#N/A</v>
      </c>
      <c r="BH293" s="6" t="e">
        <f>'[1]Service Rank in each comparison'!AG294</f>
        <v>#N/A</v>
      </c>
      <c r="BI293" s="7" t="e">
        <f t="shared" si="94"/>
        <v>#N/A</v>
      </c>
      <c r="BJ293" s="2" t="e">
        <f>IF('[1]Service Rank in each comparison'!AH294="","",'[1]Service Rank in each comparison'!$C294)</f>
        <v>#N/A</v>
      </c>
      <c r="BK293" s="5" t="e">
        <f>'[1]Service Rank in each comparison'!AH294</f>
        <v>#N/A</v>
      </c>
      <c r="BL293" s="6" t="e">
        <f>'[1]Service Rank in each comparison'!AI294</f>
        <v>#N/A</v>
      </c>
      <c r="BM293" s="7" t="e">
        <f t="shared" si="95"/>
        <v>#N/A</v>
      </c>
      <c r="BN293" s="2" t="e">
        <f>IF('[1]Service Rank in each comparison'!AJ294="","",'[1]Service Rank in each comparison'!$C294)</f>
        <v>#N/A</v>
      </c>
      <c r="BO293" s="5" t="e">
        <f>'[1]Service Rank in each comparison'!AJ294</f>
        <v>#N/A</v>
      </c>
      <c r="BP293" s="6" t="e">
        <f>'[1]Service Rank in each comparison'!AK294</f>
        <v>#N/A</v>
      </c>
      <c r="BQ293" s="7" t="e">
        <f t="shared" si="96"/>
        <v>#N/A</v>
      </c>
      <c r="BR293" s="2" t="e">
        <f>IF('[1]Service Rank in each comparison'!AL294="","",'[1]Service Rank in each comparison'!$C294)</f>
        <v>#N/A</v>
      </c>
      <c r="BS293" s="5" t="e">
        <f>'[1]Service Rank in each comparison'!AL294</f>
        <v>#N/A</v>
      </c>
      <c r="BT293" s="6" t="e">
        <f>'[1]Service Rank in each comparison'!AM294</f>
        <v>#N/A</v>
      </c>
      <c r="BU293" s="7" t="e">
        <f t="shared" si="97"/>
        <v>#N/A</v>
      </c>
      <c r="BV293" s="2" t="e">
        <f>IF('[1]Service Rank in each comparison'!AN294="","",'[1]Service Rank in each comparison'!$C294)</f>
        <v>#N/A</v>
      </c>
      <c r="BW293" s="5" t="e">
        <f>'[1]Service Rank in each comparison'!AN294</f>
        <v>#N/A</v>
      </c>
      <c r="BX293" s="6" t="e">
        <f>'[1]Service Rank in each comparison'!AO294</f>
        <v>#N/A</v>
      </c>
      <c r="BY293" s="7" t="e">
        <f t="shared" si="98"/>
        <v>#N/A</v>
      </c>
      <c r="BZ293" s="2" t="e">
        <f>IF('[1]Service Rank in each comparison'!AP294="","",'[1]Service Rank in each comparison'!$C294)</f>
        <v>#N/A</v>
      </c>
      <c r="CA293" s="5" t="e">
        <f>'[1]Service Rank in each comparison'!AP294</f>
        <v>#N/A</v>
      </c>
      <c r="CB293" s="6" t="e">
        <f>'[1]Service Rank in each comparison'!AQ294</f>
        <v>#N/A</v>
      </c>
      <c r="CC293" s="7" t="e">
        <f t="shared" si="99"/>
        <v>#N/A</v>
      </c>
      <c r="CE293" s="2" t="e">
        <v>#N/A</v>
      </c>
      <c r="CF293" s="5" t="e">
        <v>#N/A</v>
      </c>
      <c r="CG293" s="6" t="e">
        <v>#N/A</v>
      </c>
      <c r="CH293" s="7" t="e">
        <v>#N/A</v>
      </c>
      <c r="CI293" s="2" t="e">
        <v>#N/A</v>
      </c>
      <c r="CJ293" s="5" t="e">
        <v>#N/A</v>
      </c>
      <c r="CK293" s="6" t="e">
        <v>#N/A</v>
      </c>
      <c r="CL293" s="7" t="e">
        <v>#N/A</v>
      </c>
      <c r="CM293" s="2" t="e">
        <v>#N/A</v>
      </c>
      <c r="CN293" s="5" t="e">
        <v>#N/A</v>
      </c>
      <c r="CO293" s="6" t="e">
        <v>#N/A</v>
      </c>
      <c r="CP293" s="7" t="e">
        <v>#N/A</v>
      </c>
      <c r="CQ293" s="2" t="e">
        <v>#N/A</v>
      </c>
      <c r="CR293" s="5" t="e">
        <v>#N/A</v>
      </c>
      <c r="CS293" s="6" t="e">
        <v>#N/A</v>
      </c>
      <c r="CT293" s="7" t="e">
        <v>#N/A</v>
      </c>
      <c r="CU293" s="2" t="e">
        <v>#N/A</v>
      </c>
      <c r="CV293" s="5" t="e">
        <v>#N/A</v>
      </c>
      <c r="CW293" s="6" t="e">
        <v>#N/A</v>
      </c>
      <c r="CX293" s="7" t="e">
        <v>#N/A</v>
      </c>
      <c r="CY293" s="2" t="e">
        <v>#N/A</v>
      </c>
      <c r="CZ293" s="5" t="e">
        <v>#N/A</v>
      </c>
      <c r="DA293" s="6" t="e">
        <v>#N/A</v>
      </c>
      <c r="DB293" s="7" t="e">
        <v>#N/A</v>
      </c>
      <c r="DC293" s="2" t="e">
        <v>#N/A</v>
      </c>
      <c r="DD293" s="5" t="e">
        <v>#N/A</v>
      </c>
      <c r="DE293" s="6" t="e">
        <v>#N/A</v>
      </c>
      <c r="DF293" s="7" t="e">
        <v>#N/A</v>
      </c>
      <c r="DG293" s="2" t="e">
        <v>#N/A</v>
      </c>
      <c r="DH293" s="5" t="e">
        <v>#N/A</v>
      </c>
      <c r="DI293" s="6" t="e">
        <v>#N/A</v>
      </c>
      <c r="DJ293" s="7" t="e">
        <v>#N/A</v>
      </c>
      <c r="DK293" s="2" t="e">
        <v>#N/A</v>
      </c>
      <c r="DL293" s="5" t="e">
        <v>#N/A</v>
      </c>
      <c r="DM293" s="6" t="e">
        <v>#N/A</v>
      </c>
      <c r="DN293" s="7" t="e">
        <v>#N/A</v>
      </c>
      <c r="DO293" s="2" t="e">
        <v>#N/A</v>
      </c>
      <c r="DP293" s="5" t="e">
        <v>#N/A</v>
      </c>
      <c r="DQ293" s="6" t="e">
        <v>#N/A</v>
      </c>
      <c r="DR293" s="7" t="e">
        <v>#N/A</v>
      </c>
      <c r="DS293" s="2" t="e">
        <v>#N/A</v>
      </c>
      <c r="DT293" s="5" t="e">
        <v>#N/A</v>
      </c>
      <c r="DU293" s="6" t="e">
        <v>#N/A</v>
      </c>
      <c r="DV293" s="7" t="e">
        <v>#N/A</v>
      </c>
      <c r="DW293" s="2" t="e">
        <v>#N/A</v>
      </c>
      <c r="DX293" s="5" t="e">
        <v>#N/A</v>
      </c>
      <c r="DY293" s="6" t="e">
        <v>#N/A</v>
      </c>
      <c r="DZ293" s="7" t="e">
        <v>#N/A</v>
      </c>
      <c r="EA293" s="2" t="e">
        <v>#N/A</v>
      </c>
      <c r="EB293" s="5" t="e">
        <v>#N/A</v>
      </c>
      <c r="EC293" s="6" t="e">
        <v>#N/A</v>
      </c>
      <c r="ED293" s="7" t="e">
        <v>#N/A</v>
      </c>
      <c r="EE293" s="2" t="e">
        <v>#N/A</v>
      </c>
      <c r="EF293" s="5" t="e">
        <v>#N/A</v>
      </c>
      <c r="EG293" s="6" t="e">
        <v>#N/A</v>
      </c>
      <c r="EH293" s="7" t="e">
        <v>#N/A</v>
      </c>
      <c r="EI293" s="2" t="e">
        <v>#N/A</v>
      </c>
      <c r="EJ293" s="5" t="e">
        <v>#N/A</v>
      </c>
      <c r="EK293" s="6" t="e">
        <v>#N/A</v>
      </c>
      <c r="EL293" s="7" t="e">
        <v>#N/A</v>
      </c>
      <c r="EM293" s="2" t="e">
        <v>#N/A</v>
      </c>
      <c r="EN293" s="5" t="e">
        <v>#N/A</v>
      </c>
      <c r="EO293" s="6" t="e">
        <v>#N/A</v>
      </c>
      <c r="EP293" s="7" t="e">
        <v>#N/A</v>
      </c>
      <c r="EQ293" s="2" t="e">
        <v>#N/A</v>
      </c>
      <c r="ER293" s="5" t="e">
        <v>#N/A</v>
      </c>
      <c r="ES293" s="6" t="e">
        <v>#N/A</v>
      </c>
      <c r="ET293" s="7" t="e">
        <v>#N/A</v>
      </c>
      <c r="EU293" s="2" t="e">
        <v>#N/A</v>
      </c>
      <c r="EV293" s="5" t="e">
        <v>#N/A</v>
      </c>
      <c r="EW293" s="6" t="e">
        <v>#N/A</v>
      </c>
      <c r="EX293" s="7" t="e">
        <v>#N/A</v>
      </c>
      <c r="EY293" s="2" t="e">
        <v>#N/A</v>
      </c>
      <c r="EZ293" s="5" t="e">
        <v>#N/A</v>
      </c>
      <c r="FA293" s="6" t="e">
        <v>#N/A</v>
      </c>
      <c r="FB293" s="7" t="e">
        <v>#N/A</v>
      </c>
      <c r="FC293" s="2" t="e">
        <v>#N/A</v>
      </c>
      <c r="FD293" s="5" t="e">
        <v>#N/A</v>
      </c>
      <c r="FE293" s="6" t="e">
        <v>#N/A</v>
      </c>
      <c r="FF293" s="7" t="e">
        <v>#N/A</v>
      </c>
    </row>
    <row r="294" spans="2:162">
      <c r="B294" s="2" t="e">
        <f>IF('[1]Service Rank in each comparison'!D295="","",'[1]Service Rank in each comparison'!$C295)</f>
        <v>#N/A</v>
      </c>
      <c r="C294" s="5" t="e">
        <f>'[1]Service Rank in each comparison'!D295</f>
        <v>#N/A</v>
      </c>
      <c r="D294" s="6" t="e">
        <f>IF('[1]Service Rank in each comparison'!E295="","",'[1]Service Rank in each comparison'!E295)</f>
        <v>#N/A</v>
      </c>
      <c r="E294" s="7" t="e">
        <f t="shared" si="80"/>
        <v>#N/A</v>
      </c>
      <c r="F294" s="2" t="e">
        <f>IF('[1]Service Rank in each comparison'!F295="","",'[1]Service Rank in each comparison'!$C295)</f>
        <v>#N/A</v>
      </c>
      <c r="G294" s="5" t="e">
        <f>'[1]Service Rank in each comparison'!F295</f>
        <v>#N/A</v>
      </c>
      <c r="H294" s="6" t="e">
        <f>'[1]Service Rank in each comparison'!G295</f>
        <v>#N/A</v>
      </c>
      <c r="I294" s="7" t="e">
        <f t="shared" si="81"/>
        <v>#N/A</v>
      </c>
      <c r="J294" s="2" t="e">
        <f>IF('[1]Service Rank in each comparison'!H295="","",'[1]Service Rank in each comparison'!$C295)</f>
        <v>#N/A</v>
      </c>
      <c r="K294" s="5" t="e">
        <f>'[1]Service Rank in each comparison'!H295</f>
        <v>#N/A</v>
      </c>
      <c r="L294" s="6" t="e">
        <f>'[1]Service Rank in each comparison'!I295</f>
        <v>#N/A</v>
      </c>
      <c r="M294" s="7" t="e">
        <f t="shared" si="82"/>
        <v>#N/A</v>
      </c>
      <c r="N294" s="2" t="e">
        <f>IF('[1]Service Rank in each comparison'!J295="","",'[1]Service Rank in each comparison'!$C295)</f>
        <v>#N/A</v>
      </c>
      <c r="O294" s="5" t="e">
        <f>'[1]Service Rank in each comparison'!J295</f>
        <v>#N/A</v>
      </c>
      <c r="P294" s="6" t="e">
        <f>'[1]Service Rank in each comparison'!K295</f>
        <v>#N/A</v>
      </c>
      <c r="Q294" s="7" t="e">
        <f t="shared" si="83"/>
        <v>#N/A</v>
      </c>
      <c r="R294" s="2" t="e">
        <f>IF('[1]Service Rank in each comparison'!L295="","",'[1]Service Rank in each comparison'!$C295)</f>
        <v>#N/A</v>
      </c>
      <c r="S294" s="5" t="e">
        <f>'[1]Service Rank in each comparison'!L295</f>
        <v>#N/A</v>
      </c>
      <c r="T294" s="6" t="e">
        <f>'[1]Service Rank in each comparison'!M295</f>
        <v>#N/A</v>
      </c>
      <c r="U294" s="7" t="e">
        <f t="shared" si="84"/>
        <v>#N/A</v>
      </c>
      <c r="V294" s="2" t="e">
        <f>IF('[1]Service Rank in each comparison'!N295="","",'[1]Service Rank in each comparison'!$C295)</f>
        <v>#N/A</v>
      </c>
      <c r="W294" s="5" t="e">
        <f>'[1]Service Rank in each comparison'!N295</f>
        <v>#N/A</v>
      </c>
      <c r="X294" s="6" t="e">
        <f>'[1]Service Rank in each comparison'!O295</f>
        <v>#N/A</v>
      </c>
      <c r="Y294" s="7" t="e">
        <f t="shared" si="85"/>
        <v>#N/A</v>
      </c>
      <c r="Z294" s="2" t="e">
        <f>IF('[1]Service Rank in each comparison'!P295="","",'[1]Service Rank in each comparison'!$C295)</f>
        <v>#N/A</v>
      </c>
      <c r="AA294" s="5" t="e">
        <f>'[1]Service Rank in each comparison'!P295</f>
        <v>#N/A</v>
      </c>
      <c r="AB294" s="6" t="e">
        <f>'[1]Service Rank in each comparison'!Q295</f>
        <v>#N/A</v>
      </c>
      <c r="AC294" s="7" t="e">
        <f t="shared" si="86"/>
        <v>#N/A</v>
      </c>
      <c r="AD294" s="2" t="e">
        <f>IF('[1]Service Rank in each comparison'!R295="","",'[1]Service Rank in each comparison'!$C295)</f>
        <v>#N/A</v>
      </c>
      <c r="AE294" s="5" t="e">
        <f>'[1]Service Rank in each comparison'!R295</f>
        <v>#N/A</v>
      </c>
      <c r="AF294" s="6" t="e">
        <f>'[1]Service Rank in each comparison'!S295</f>
        <v>#N/A</v>
      </c>
      <c r="AG294" s="7" t="e">
        <f t="shared" si="87"/>
        <v>#N/A</v>
      </c>
      <c r="AH294" s="2" t="e">
        <f>IF('[1]Service Rank in each comparison'!T295="","",'[1]Service Rank in each comparison'!$C295)</f>
        <v>#N/A</v>
      </c>
      <c r="AI294" s="5" t="e">
        <f>'[1]Service Rank in each comparison'!T295</f>
        <v>#N/A</v>
      </c>
      <c r="AJ294" s="6" t="e">
        <f>'[1]Service Rank in each comparison'!U295</f>
        <v>#N/A</v>
      </c>
      <c r="AK294" s="7" t="e">
        <f t="shared" si="88"/>
        <v>#N/A</v>
      </c>
      <c r="AL294" s="2" t="e">
        <f>IF('[1]Service Rank in each comparison'!V295="","",'[1]Service Rank in each comparison'!$C295)</f>
        <v>#N/A</v>
      </c>
      <c r="AM294" s="5" t="e">
        <f>'[1]Service Rank in each comparison'!V295</f>
        <v>#N/A</v>
      </c>
      <c r="AN294" s="6" t="e">
        <f>'[1]Service Rank in each comparison'!W295</f>
        <v>#N/A</v>
      </c>
      <c r="AO294" s="7" t="e">
        <f t="shared" si="89"/>
        <v>#N/A</v>
      </c>
      <c r="AP294" s="2" t="e">
        <f>IF('[1]Service Rank in each comparison'!X295="","",'[1]Service Rank in each comparison'!$C295)</f>
        <v>#N/A</v>
      </c>
      <c r="AQ294" s="5" t="e">
        <f>'[1]Service Rank in each comparison'!X295</f>
        <v>#N/A</v>
      </c>
      <c r="AR294" s="6" t="e">
        <f>'[1]Service Rank in each comparison'!Y295</f>
        <v>#N/A</v>
      </c>
      <c r="AS294" s="7" t="e">
        <f t="shared" si="90"/>
        <v>#N/A</v>
      </c>
      <c r="AT294" s="2" t="e">
        <f>IF('[1]Service Rank in each comparison'!Z295="","",'[1]Service Rank in each comparison'!$C295)</f>
        <v>#N/A</v>
      </c>
      <c r="AU294" s="5" t="e">
        <f>'[1]Service Rank in each comparison'!Z295</f>
        <v>#N/A</v>
      </c>
      <c r="AV294" s="6" t="e">
        <f>'[1]Service Rank in each comparison'!AA295</f>
        <v>#N/A</v>
      </c>
      <c r="AW294" s="7" t="e">
        <f t="shared" si="91"/>
        <v>#N/A</v>
      </c>
      <c r="AX294" s="2" t="e">
        <f>IF('[1]Service Rank in each comparison'!AB295="","",'[1]Service Rank in each comparison'!$C295)</f>
        <v>#N/A</v>
      </c>
      <c r="AY294" s="5" t="e">
        <f>'[1]Service Rank in each comparison'!AB295</f>
        <v>#N/A</v>
      </c>
      <c r="AZ294" s="6" t="e">
        <f>'[1]Service Rank in each comparison'!AC295</f>
        <v>#N/A</v>
      </c>
      <c r="BA294" s="7" t="e">
        <f t="shared" si="92"/>
        <v>#N/A</v>
      </c>
      <c r="BB294" s="2" t="e">
        <f>IF('[1]Service Rank in each comparison'!AD295="","",'[1]Service Rank in each comparison'!$C295)</f>
        <v>#N/A</v>
      </c>
      <c r="BC294" s="5" t="e">
        <f>'[1]Service Rank in each comparison'!AD295</f>
        <v>#N/A</v>
      </c>
      <c r="BD294" s="6" t="e">
        <f>'[1]Service Rank in each comparison'!AE295</f>
        <v>#N/A</v>
      </c>
      <c r="BE294" s="7" t="e">
        <f t="shared" si="93"/>
        <v>#N/A</v>
      </c>
      <c r="BF294" s="2" t="e">
        <f>IF('[1]Service Rank in each comparison'!AF295="","",'[1]Service Rank in each comparison'!$C295)</f>
        <v>#N/A</v>
      </c>
      <c r="BG294" s="5" t="e">
        <f>'[1]Service Rank in each comparison'!AF295</f>
        <v>#N/A</v>
      </c>
      <c r="BH294" s="6" t="e">
        <f>'[1]Service Rank in each comparison'!AG295</f>
        <v>#N/A</v>
      </c>
      <c r="BI294" s="7" t="e">
        <f t="shared" si="94"/>
        <v>#N/A</v>
      </c>
      <c r="BJ294" s="2" t="e">
        <f>IF('[1]Service Rank in each comparison'!AH295="","",'[1]Service Rank in each comparison'!$C295)</f>
        <v>#N/A</v>
      </c>
      <c r="BK294" s="5" t="e">
        <f>'[1]Service Rank in each comparison'!AH295</f>
        <v>#N/A</v>
      </c>
      <c r="BL294" s="6" t="e">
        <f>'[1]Service Rank in each comparison'!AI295</f>
        <v>#N/A</v>
      </c>
      <c r="BM294" s="7" t="e">
        <f t="shared" si="95"/>
        <v>#N/A</v>
      </c>
      <c r="BN294" s="2" t="e">
        <f>IF('[1]Service Rank in each comparison'!AJ295="","",'[1]Service Rank in each comparison'!$C295)</f>
        <v>#N/A</v>
      </c>
      <c r="BO294" s="5" t="e">
        <f>'[1]Service Rank in each comparison'!AJ295</f>
        <v>#N/A</v>
      </c>
      <c r="BP294" s="6" t="e">
        <f>'[1]Service Rank in each comparison'!AK295</f>
        <v>#N/A</v>
      </c>
      <c r="BQ294" s="7" t="e">
        <f t="shared" si="96"/>
        <v>#N/A</v>
      </c>
      <c r="BR294" s="2" t="e">
        <f>IF('[1]Service Rank in each comparison'!AL295="","",'[1]Service Rank in each comparison'!$C295)</f>
        <v>#N/A</v>
      </c>
      <c r="BS294" s="5" t="e">
        <f>'[1]Service Rank in each comparison'!AL295</f>
        <v>#N/A</v>
      </c>
      <c r="BT294" s="6" t="e">
        <f>'[1]Service Rank in each comparison'!AM295</f>
        <v>#N/A</v>
      </c>
      <c r="BU294" s="7" t="e">
        <f t="shared" si="97"/>
        <v>#N/A</v>
      </c>
      <c r="BV294" s="2" t="e">
        <f>IF('[1]Service Rank in each comparison'!AN295="","",'[1]Service Rank in each comparison'!$C295)</f>
        <v>#N/A</v>
      </c>
      <c r="BW294" s="5" t="e">
        <f>'[1]Service Rank in each comparison'!AN295</f>
        <v>#N/A</v>
      </c>
      <c r="BX294" s="6" t="e">
        <f>'[1]Service Rank in each comparison'!AO295</f>
        <v>#N/A</v>
      </c>
      <c r="BY294" s="7" t="e">
        <f t="shared" si="98"/>
        <v>#N/A</v>
      </c>
      <c r="BZ294" s="2" t="e">
        <f>IF('[1]Service Rank in each comparison'!AP295="","",'[1]Service Rank in each comparison'!$C295)</f>
        <v>#N/A</v>
      </c>
      <c r="CA294" s="5" t="e">
        <f>'[1]Service Rank in each comparison'!AP295</f>
        <v>#N/A</v>
      </c>
      <c r="CB294" s="6" t="e">
        <f>'[1]Service Rank in each comparison'!AQ295</f>
        <v>#N/A</v>
      </c>
      <c r="CC294" s="7" t="e">
        <f t="shared" si="99"/>
        <v>#N/A</v>
      </c>
      <c r="CE294" s="2" t="e">
        <v>#N/A</v>
      </c>
      <c r="CF294" s="5" t="e">
        <v>#N/A</v>
      </c>
      <c r="CG294" s="6" t="e">
        <v>#N/A</v>
      </c>
      <c r="CH294" s="7" t="e">
        <v>#N/A</v>
      </c>
      <c r="CI294" s="2" t="e">
        <v>#N/A</v>
      </c>
      <c r="CJ294" s="5" t="e">
        <v>#N/A</v>
      </c>
      <c r="CK294" s="6" t="e">
        <v>#N/A</v>
      </c>
      <c r="CL294" s="7" t="e">
        <v>#N/A</v>
      </c>
      <c r="CM294" s="2" t="e">
        <v>#N/A</v>
      </c>
      <c r="CN294" s="5" t="e">
        <v>#N/A</v>
      </c>
      <c r="CO294" s="6" t="e">
        <v>#N/A</v>
      </c>
      <c r="CP294" s="7" t="e">
        <v>#N/A</v>
      </c>
      <c r="CQ294" s="2" t="e">
        <v>#N/A</v>
      </c>
      <c r="CR294" s="5" t="e">
        <v>#N/A</v>
      </c>
      <c r="CS294" s="6" t="e">
        <v>#N/A</v>
      </c>
      <c r="CT294" s="7" t="e">
        <v>#N/A</v>
      </c>
      <c r="CU294" s="2" t="e">
        <v>#N/A</v>
      </c>
      <c r="CV294" s="5" t="e">
        <v>#N/A</v>
      </c>
      <c r="CW294" s="6" t="e">
        <v>#N/A</v>
      </c>
      <c r="CX294" s="7" t="e">
        <v>#N/A</v>
      </c>
      <c r="CY294" s="2" t="e">
        <v>#N/A</v>
      </c>
      <c r="CZ294" s="5" t="e">
        <v>#N/A</v>
      </c>
      <c r="DA294" s="6" t="e">
        <v>#N/A</v>
      </c>
      <c r="DB294" s="7" t="e">
        <v>#N/A</v>
      </c>
      <c r="DC294" s="2" t="e">
        <v>#N/A</v>
      </c>
      <c r="DD294" s="5" t="e">
        <v>#N/A</v>
      </c>
      <c r="DE294" s="6" t="e">
        <v>#N/A</v>
      </c>
      <c r="DF294" s="7" t="e">
        <v>#N/A</v>
      </c>
      <c r="DG294" s="2" t="e">
        <v>#N/A</v>
      </c>
      <c r="DH294" s="5" t="e">
        <v>#N/A</v>
      </c>
      <c r="DI294" s="6" t="e">
        <v>#N/A</v>
      </c>
      <c r="DJ294" s="7" t="e">
        <v>#N/A</v>
      </c>
      <c r="DK294" s="2" t="e">
        <v>#N/A</v>
      </c>
      <c r="DL294" s="5" t="e">
        <v>#N/A</v>
      </c>
      <c r="DM294" s="6" t="e">
        <v>#N/A</v>
      </c>
      <c r="DN294" s="7" t="e">
        <v>#N/A</v>
      </c>
      <c r="DO294" s="2" t="e">
        <v>#N/A</v>
      </c>
      <c r="DP294" s="5" t="e">
        <v>#N/A</v>
      </c>
      <c r="DQ294" s="6" t="e">
        <v>#N/A</v>
      </c>
      <c r="DR294" s="7" t="e">
        <v>#N/A</v>
      </c>
      <c r="DS294" s="2" t="e">
        <v>#N/A</v>
      </c>
      <c r="DT294" s="5" t="e">
        <v>#N/A</v>
      </c>
      <c r="DU294" s="6" t="e">
        <v>#N/A</v>
      </c>
      <c r="DV294" s="7" t="e">
        <v>#N/A</v>
      </c>
      <c r="DW294" s="2" t="e">
        <v>#N/A</v>
      </c>
      <c r="DX294" s="5" t="e">
        <v>#N/A</v>
      </c>
      <c r="DY294" s="6" t="e">
        <v>#N/A</v>
      </c>
      <c r="DZ294" s="7" t="e">
        <v>#N/A</v>
      </c>
      <c r="EA294" s="2" t="e">
        <v>#N/A</v>
      </c>
      <c r="EB294" s="5" t="e">
        <v>#N/A</v>
      </c>
      <c r="EC294" s="6" t="e">
        <v>#N/A</v>
      </c>
      <c r="ED294" s="7" t="e">
        <v>#N/A</v>
      </c>
      <c r="EE294" s="2" t="e">
        <v>#N/A</v>
      </c>
      <c r="EF294" s="5" t="e">
        <v>#N/A</v>
      </c>
      <c r="EG294" s="6" t="e">
        <v>#N/A</v>
      </c>
      <c r="EH294" s="7" t="e">
        <v>#N/A</v>
      </c>
      <c r="EI294" s="2" t="e">
        <v>#N/A</v>
      </c>
      <c r="EJ294" s="5" t="e">
        <v>#N/A</v>
      </c>
      <c r="EK294" s="6" t="e">
        <v>#N/A</v>
      </c>
      <c r="EL294" s="7" t="e">
        <v>#N/A</v>
      </c>
      <c r="EM294" s="2" t="e">
        <v>#N/A</v>
      </c>
      <c r="EN294" s="5" t="e">
        <v>#N/A</v>
      </c>
      <c r="EO294" s="6" t="e">
        <v>#N/A</v>
      </c>
      <c r="EP294" s="7" t="e">
        <v>#N/A</v>
      </c>
      <c r="EQ294" s="2" t="e">
        <v>#N/A</v>
      </c>
      <c r="ER294" s="5" t="e">
        <v>#N/A</v>
      </c>
      <c r="ES294" s="6" t="e">
        <v>#N/A</v>
      </c>
      <c r="ET294" s="7" t="e">
        <v>#N/A</v>
      </c>
      <c r="EU294" s="2" t="e">
        <v>#N/A</v>
      </c>
      <c r="EV294" s="5" t="e">
        <v>#N/A</v>
      </c>
      <c r="EW294" s="6" t="e">
        <v>#N/A</v>
      </c>
      <c r="EX294" s="7" t="e">
        <v>#N/A</v>
      </c>
      <c r="EY294" s="2" t="e">
        <v>#N/A</v>
      </c>
      <c r="EZ294" s="5" t="e">
        <v>#N/A</v>
      </c>
      <c r="FA294" s="6" t="e">
        <v>#N/A</v>
      </c>
      <c r="FB294" s="7" t="e">
        <v>#N/A</v>
      </c>
      <c r="FC294" s="2" t="e">
        <v>#N/A</v>
      </c>
      <c r="FD294" s="5" t="e">
        <v>#N/A</v>
      </c>
      <c r="FE294" s="6" t="e">
        <v>#N/A</v>
      </c>
      <c r="FF294" s="7" t="e">
        <v>#N/A</v>
      </c>
    </row>
    <row r="295" spans="2:162">
      <c r="B295" s="2" t="e">
        <f>IF('[1]Service Rank in each comparison'!D296="","",'[1]Service Rank in each comparison'!$C296)</f>
        <v>#N/A</v>
      </c>
      <c r="C295" s="5" t="e">
        <f>'[1]Service Rank in each comparison'!D296</f>
        <v>#N/A</v>
      </c>
      <c r="D295" s="6" t="e">
        <f>IF('[1]Service Rank in each comparison'!E296="","",'[1]Service Rank in each comparison'!E296)</f>
        <v>#N/A</v>
      </c>
      <c r="E295" s="7" t="e">
        <f t="shared" si="80"/>
        <v>#N/A</v>
      </c>
      <c r="F295" s="2" t="e">
        <f>IF('[1]Service Rank in each comparison'!F296="","",'[1]Service Rank in each comparison'!$C296)</f>
        <v>#N/A</v>
      </c>
      <c r="G295" s="5" t="e">
        <f>'[1]Service Rank in each comparison'!F296</f>
        <v>#N/A</v>
      </c>
      <c r="H295" s="6" t="e">
        <f>'[1]Service Rank in each comparison'!G296</f>
        <v>#N/A</v>
      </c>
      <c r="I295" s="7" t="e">
        <f t="shared" si="81"/>
        <v>#N/A</v>
      </c>
      <c r="J295" s="2" t="e">
        <f>IF('[1]Service Rank in each comparison'!H296="","",'[1]Service Rank in each comparison'!$C296)</f>
        <v>#N/A</v>
      </c>
      <c r="K295" s="5" t="e">
        <f>'[1]Service Rank in each comparison'!H296</f>
        <v>#N/A</v>
      </c>
      <c r="L295" s="6" t="e">
        <f>'[1]Service Rank in each comparison'!I296</f>
        <v>#N/A</v>
      </c>
      <c r="M295" s="7" t="e">
        <f t="shared" si="82"/>
        <v>#N/A</v>
      </c>
      <c r="N295" s="2" t="e">
        <f>IF('[1]Service Rank in each comparison'!J296="","",'[1]Service Rank in each comparison'!$C296)</f>
        <v>#N/A</v>
      </c>
      <c r="O295" s="5" t="e">
        <f>'[1]Service Rank in each comparison'!J296</f>
        <v>#N/A</v>
      </c>
      <c r="P295" s="6" t="e">
        <f>'[1]Service Rank in each comparison'!K296</f>
        <v>#N/A</v>
      </c>
      <c r="Q295" s="7" t="e">
        <f t="shared" si="83"/>
        <v>#N/A</v>
      </c>
      <c r="R295" s="2" t="e">
        <f>IF('[1]Service Rank in each comparison'!L296="","",'[1]Service Rank in each comparison'!$C296)</f>
        <v>#N/A</v>
      </c>
      <c r="S295" s="5" t="e">
        <f>'[1]Service Rank in each comparison'!L296</f>
        <v>#N/A</v>
      </c>
      <c r="T295" s="6" t="e">
        <f>'[1]Service Rank in each comparison'!M296</f>
        <v>#N/A</v>
      </c>
      <c r="U295" s="7" t="e">
        <f t="shared" si="84"/>
        <v>#N/A</v>
      </c>
      <c r="V295" s="2" t="e">
        <f>IF('[1]Service Rank in each comparison'!N296="","",'[1]Service Rank in each comparison'!$C296)</f>
        <v>#N/A</v>
      </c>
      <c r="W295" s="5" t="e">
        <f>'[1]Service Rank in each comparison'!N296</f>
        <v>#N/A</v>
      </c>
      <c r="X295" s="6" t="e">
        <f>'[1]Service Rank in each comparison'!O296</f>
        <v>#N/A</v>
      </c>
      <c r="Y295" s="7" t="e">
        <f t="shared" si="85"/>
        <v>#N/A</v>
      </c>
      <c r="Z295" s="2" t="e">
        <f>IF('[1]Service Rank in each comparison'!P296="","",'[1]Service Rank in each comparison'!$C296)</f>
        <v>#N/A</v>
      </c>
      <c r="AA295" s="5" t="e">
        <f>'[1]Service Rank in each comparison'!P296</f>
        <v>#N/A</v>
      </c>
      <c r="AB295" s="6" t="e">
        <f>'[1]Service Rank in each comparison'!Q296</f>
        <v>#N/A</v>
      </c>
      <c r="AC295" s="7" t="e">
        <f t="shared" si="86"/>
        <v>#N/A</v>
      </c>
      <c r="AD295" s="2" t="e">
        <f>IF('[1]Service Rank in each comparison'!R296="","",'[1]Service Rank in each comparison'!$C296)</f>
        <v>#N/A</v>
      </c>
      <c r="AE295" s="5" t="e">
        <f>'[1]Service Rank in each comparison'!R296</f>
        <v>#N/A</v>
      </c>
      <c r="AF295" s="6" t="e">
        <f>'[1]Service Rank in each comparison'!S296</f>
        <v>#N/A</v>
      </c>
      <c r="AG295" s="7" t="e">
        <f t="shared" si="87"/>
        <v>#N/A</v>
      </c>
      <c r="AH295" s="2" t="e">
        <f>IF('[1]Service Rank in each comparison'!T296="","",'[1]Service Rank in each comparison'!$C296)</f>
        <v>#N/A</v>
      </c>
      <c r="AI295" s="5" t="e">
        <f>'[1]Service Rank in each comparison'!T296</f>
        <v>#N/A</v>
      </c>
      <c r="AJ295" s="6" t="e">
        <f>'[1]Service Rank in each comparison'!U296</f>
        <v>#N/A</v>
      </c>
      <c r="AK295" s="7" t="e">
        <f t="shared" si="88"/>
        <v>#N/A</v>
      </c>
      <c r="AL295" s="2" t="e">
        <f>IF('[1]Service Rank in each comparison'!V296="","",'[1]Service Rank in each comparison'!$C296)</f>
        <v>#N/A</v>
      </c>
      <c r="AM295" s="5" t="e">
        <f>'[1]Service Rank in each comparison'!V296</f>
        <v>#N/A</v>
      </c>
      <c r="AN295" s="6" t="e">
        <f>'[1]Service Rank in each comparison'!W296</f>
        <v>#N/A</v>
      </c>
      <c r="AO295" s="7" t="e">
        <f t="shared" si="89"/>
        <v>#N/A</v>
      </c>
      <c r="AP295" s="2" t="e">
        <f>IF('[1]Service Rank in each comparison'!X296="","",'[1]Service Rank in each comparison'!$C296)</f>
        <v>#N/A</v>
      </c>
      <c r="AQ295" s="5" t="e">
        <f>'[1]Service Rank in each comparison'!X296</f>
        <v>#N/A</v>
      </c>
      <c r="AR295" s="6" t="e">
        <f>'[1]Service Rank in each comparison'!Y296</f>
        <v>#N/A</v>
      </c>
      <c r="AS295" s="7" t="e">
        <f t="shared" si="90"/>
        <v>#N/A</v>
      </c>
      <c r="AT295" s="2" t="e">
        <f>IF('[1]Service Rank in each comparison'!Z296="","",'[1]Service Rank in each comparison'!$C296)</f>
        <v>#N/A</v>
      </c>
      <c r="AU295" s="5" t="e">
        <f>'[1]Service Rank in each comparison'!Z296</f>
        <v>#N/A</v>
      </c>
      <c r="AV295" s="6" t="e">
        <f>'[1]Service Rank in each comparison'!AA296</f>
        <v>#N/A</v>
      </c>
      <c r="AW295" s="7" t="e">
        <f t="shared" si="91"/>
        <v>#N/A</v>
      </c>
      <c r="AX295" s="2" t="e">
        <f>IF('[1]Service Rank in each comparison'!AB296="","",'[1]Service Rank in each comparison'!$C296)</f>
        <v>#N/A</v>
      </c>
      <c r="AY295" s="5" t="e">
        <f>'[1]Service Rank in each comparison'!AB296</f>
        <v>#N/A</v>
      </c>
      <c r="AZ295" s="6" t="e">
        <f>'[1]Service Rank in each comparison'!AC296</f>
        <v>#N/A</v>
      </c>
      <c r="BA295" s="7" t="e">
        <f t="shared" si="92"/>
        <v>#N/A</v>
      </c>
      <c r="BB295" s="2" t="e">
        <f>IF('[1]Service Rank in each comparison'!AD296="","",'[1]Service Rank in each comparison'!$C296)</f>
        <v>#N/A</v>
      </c>
      <c r="BC295" s="5" t="e">
        <f>'[1]Service Rank in each comparison'!AD296</f>
        <v>#N/A</v>
      </c>
      <c r="BD295" s="6" t="e">
        <f>'[1]Service Rank in each comparison'!AE296</f>
        <v>#N/A</v>
      </c>
      <c r="BE295" s="7" t="e">
        <f t="shared" si="93"/>
        <v>#N/A</v>
      </c>
      <c r="BF295" s="2" t="e">
        <f>IF('[1]Service Rank in each comparison'!AF296="","",'[1]Service Rank in each comparison'!$C296)</f>
        <v>#N/A</v>
      </c>
      <c r="BG295" s="5" t="e">
        <f>'[1]Service Rank in each comparison'!AF296</f>
        <v>#N/A</v>
      </c>
      <c r="BH295" s="6" t="e">
        <f>'[1]Service Rank in each comparison'!AG296</f>
        <v>#N/A</v>
      </c>
      <c r="BI295" s="7" t="e">
        <f t="shared" si="94"/>
        <v>#N/A</v>
      </c>
      <c r="BJ295" s="2" t="e">
        <f>IF('[1]Service Rank in each comparison'!AH296="","",'[1]Service Rank in each comparison'!$C296)</f>
        <v>#N/A</v>
      </c>
      <c r="BK295" s="5" t="e">
        <f>'[1]Service Rank in each comparison'!AH296</f>
        <v>#N/A</v>
      </c>
      <c r="BL295" s="6" t="e">
        <f>'[1]Service Rank in each comparison'!AI296</f>
        <v>#N/A</v>
      </c>
      <c r="BM295" s="7" t="e">
        <f t="shared" si="95"/>
        <v>#N/A</v>
      </c>
      <c r="BN295" s="2" t="e">
        <f>IF('[1]Service Rank in each comparison'!AJ296="","",'[1]Service Rank in each comparison'!$C296)</f>
        <v>#N/A</v>
      </c>
      <c r="BO295" s="5" t="e">
        <f>'[1]Service Rank in each comparison'!AJ296</f>
        <v>#N/A</v>
      </c>
      <c r="BP295" s="6" t="e">
        <f>'[1]Service Rank in each comparison'!AK296</f>
        <v>#N/A</v>
      </c>
      <c r="BQ295" s="7" t="e">
        <f t="shared" si="96"/>
        <v>#N/A</v>
      </c>
      <c r="BR295" s="2" t="e">
        <f>IF('[1]Service Rank in each comparison'!AL296="","",'[1]Service Rank in each comparison'!$C296)</f>
        <v>#N/A</v>
      </c>
      <c r="BS295" s="5" t="e">
        <f>'[1]Service Rank in each comparison'!AL296</f>
        <v>#N/A</v>
      </c>
      <c r="BT295" s="6" t="e">
        <f>'[1]Service Rank in each comparison'!AM296</f>
        <v>#N/A</v>
      </c>
      <c r="BU295" s="7" t="e">
        <f t="shared" si="97"/>
        <v>#N/A</v>
      </c>
      <c r="BV295" s="2" t="e">
        <f>IF('[1]Service Rank in each comparison'!AN296="","",'[1]Service Rank in each comparison'!$C296)</f>
        <v>#N/A</v>
      </c>
      <c r="BW295" s="5" t="e">
        <f>'[1]Service Rank in each comparison'!AN296</f>
        <v>#N/A</v>
      </c>
      <c r="BX295" s="6" t="e">
        <f>'[1]Service Rank in each comparison'!AO296</f>
        <v>#N/A</v>
      </c>
      <c r="BY295" s="7" t="e">
        <f t="shared" si="98"/>
        <v>#N/A</v>
      </c>
      <c r="BZ295" s="2" t="e">
        <f>IF('[1]Service Rank in each comparison'!AP296="","",'[1]Service Rank in each comparison'!$C296)</f>
        <v>#N/A</v>
      </c>
      <c r="CA295" s="5" t="e">
        <f>'[1]Service Rank in each comparison'!AP296</f>
        <v>#N/A</v>
      </c>
      <c r="CB295" s="6" t="e">
        <f>'[1]Service Rank in each comparison'!AQ296</f>
        <v>#N/A</v>
      </c>
      <c r="CC295" s="7" t="e">
        <f t="shared" si="99"/>
        <v>#N/A</v>
      </c>
      <c r="CE295" s="2" t="e">
        <v>#N/A</v>
      </c>
      <c r="CF295" s="5" t="e">
        <v>#N/A</v>
      </c>
      <c r="CG295" s="6" t="e">
        <v>#N/A</v>
      </c>
      <c r="CH295" s="7" t="e">
        <v>#N/A</v>
      </c>
      <c r="CI295" s="2" t="e">
        <v>#N/A</v>
      </c>
      <c r="CJ295" s="5" t="e">
        <v>#N/A</v>
      </c>
      <c r="CK295" s="6" t="e">
        <v>#N/A</v>
      </c>
      <c r="CL295" s="7" t="e">
        <v>#N/A</v>
      </c>
      <c r="CM295" s="2" t="e">
        <v>#N/A</v>
      </c>
      <c r="CN295" s="5" t="e">
        <v>#N/A</v>
      </c>
      <c r="CO295" s="6" t="e">
        <v>#N/A</v>
      </c>
      <c r="CP295" s="7" t="e">
        <v>#N/A</v>
      </c>
      <c r="CQ295" s="2" t="e">
        <v>#N/A</v>
      </c>
      <c r="CR295" s="5" t="e">
        <v>#N/A</v>
      </c>
      <c r="CS295" s="6" t="e">
        <v>#N/A</v>
      </c>
      <c r="CT295" s="7" t="e">
        <v>#N/A</v>
      </c>
      <c r="CU295" s="2" t="e">
        <v>#N/A</v>
      </c>
      <c r="CV295" s="5" t="e">
        <v>#N/A</v>
      </c>
      <c r="CW295" s="6" t="e">
        <v>#N/A</v>
      </c>
      <c r="CX295" s="7" t="e">
        <v>#N/A</v>
      </c>
      <c r="CY295" s="2" t="e">
        <v>#N/A</v>
      </c>
      <c r="CZ295" s="5" t="e">
        <v>#N/A</v>
      </c>
      <c r="DA295" s="6" t="e">
        <v>#N/A</v>
      </c>
      <c r="DB295" s="7" t="e">
        <v>#N/A</v>
      </c>
      <c r="DC295" s="2" t="e">
        <v>#N/A</v>
      </c>
      <c r="DD295" s="5" t="e">
        <v>#N/A</v>
      </c>
      <c r="DE295" s="6" t="e">
        <v>#N/A</v>
      </c>
      <c r="DF295" s="7" t="e">
        <v>#N/A</v>
      </c>
      <c r="DG295" s="2" t="e">
        <v>#N/A</v>
      </c>
      <c r="DH295" s="5" t="e">
        <v>#N/A</v>
      </c>
      <c r="DI295" s="6" t="e">
        <v>#N/A</v>
      </c>
      <c r="DJ295" s="7" t="e">
        <v>#N/A</v>
      </c>
      <c r="DK295" s="2" t="e">
        <v>#N/A</v>
      </c>
      <c r="DL295" s="5" t="e">
        <v>#N/A</v>
      </c>
      <c r="DM295" s="6" t="e">
        <v>#N/A</v>
      </c>
      <c r="DN295" s="7" t="e">
        <v>#N/A</v>
      </c>
      <c r="DO295" s="2" t="e">
        <v>#N/A</v>
      </c>
      <c r="DP295" s="5" t="e">
        <v>#N/A</v>
      </c>
      <c r="DQ295" s="6" t="e">
        <v>#N/A</v>
      </c>
      <c r="DR295" s="7" t="e">
        <v>#N/A</v>
      </c>
      <c r="DS295" s="2" t="e">
        <v>#N/A</v>
      </c>
      <c r="DT295" s="5" t="e">
        <v>#N/A</v>
      </c>
      <c r="DU295" s="6" t="e">
        <v>#N/A</v>
      </c>
      <c r="DV295" s="7" t="e">
        <v>#N/A</v>
      </c>
      <c r="DW295" s="2" t="e">
        <v>#N/A</v>
      </c>
      <c r="DX295" s="5" t="e">
        <v>#N/A</v>
      </c>
      <c r="DY295" s="6" t="e">
        <v>#N/A</v>
      </c>
      <c r="DZ295" s="7" t="e">
        <v>#N/A</v>
      </c>
      <c r="EA295" s="2" t="e">
        <v>#N/A</v>
      </c>
      <c r="EB295" s="5" t="e">
        <v>#N/A</v>
      </c>
      <c r="EC295" s="6" t="e">
        <v>#N/A</v>
      </c>
      <c r="ED295" s="7" t="e">
        <v>#N/A</v>
      </c>
      <c r="EE295" s="2" t="e">
        <v>#N/A</v>
      </c>
      <c r="EF295" s="5" t="e">
        <v>#N/A</v>
      </c>
      <c r="EG295" s="6" t="e">
        <v>#N/A</v>
      </c>
      <c r="EH295" s="7" t="e">
        <v>#N/A</v>
      </c>
      <c r="EI295" s="2" t="e">
        <v>#N/A</v>
      </c>
      <c r="EJ295" s="5" t="e">
        <v>#N/A</v>
      </c>
      <c r="EK295" s="6" t="e">
        <v>#N/A</v>
      </c>
      <c r="EL295" s="7" t="e">
        <v>#N/A</v>
      </c>
      <c r="EM295" s="2" t="e">
        <v>#N/A</v>
      </c>
      <c r="EN295" s="5" t="e">
        <v>#N/A</v>
      </c>
      <c r="EO295" s="6" t="e">
        <v>#N/A</v>
      </c>
      <c r="EP295" s="7" t="e">
        <v>#N/A</v>
      </c>
      <c r="EQ295" s="2" t="e">
        <v>#N/A</v>
      </c>
      <c r="ER295" s="5" t="e">
        <v>#N/A</v>
      </c>
      <c r="ES295" s="6" t="e">
        <v>#N/A</v>
      </c>
      <c r="ET295" s="7" t="e">
        <v>#N/A</v>
      </c>
      <c r="EU295" s="2" t="e">
        <v>#N/A</v>
      </c>
      <c r="EV295" s="5" t="e">
        <v>#N/A</v>
      </c>
      <c r="EW295" s="6" t="e">
        <v>#N/A</v>
      </c>
      <c r="EX295" s="7" t="e">
        <v>#N/A</v>
      </c>
      <c r="EY295" s="2" t="e">
        <v>#N/A</v>
      </c>
      <c r="EZ295" s="5" t="e">
        <v>#N/A</v>
      </c>
      <c r="FA295" s="6" t="e">
        <v>#N/A</v>
      </c>
      <c r="FB295" s="7" t="e">
        <v>#N/A</v>
      </c>
      <c r="FC295" s="2" t="e">
        <v>#N/A</v>
      </c>
      <c r="FD295" s="5" t="e">
        <v>#N/A</v>
      </c>
      <c r="FE295" s="6" t="e">
        <v>#N/A</v>
      </c>
      <c r="FF295" s="7" t="e">
        <v>#N/A</v>
      </c>
    </row>
    <row r="296" spans="2:162">
      <c r="B296" s="2" t="e">
        <f>IF('[1]Service Rank in each comparison'!D297="","",'[1]Service Rank in each comparison'!$C297)</f>
        <v>#N/A</v>
      </c>
      <c r="C296" s="5" t="e">
        <f>'[1]Service Rank in each comparison'!D297</f>
        <v>#N/A</v>
      </c>
      <c r="D296" s="6" t="e">
        <f>IF('[1]Service Rank in each comparison'!E297="","",'[1]Service Rank in each comparison'!E297)</f>
        <v>#N/A</v>
      </c>
      <c r="E296" s="7" t="e">
        <f t="shared" si="80"/>
        <v>#N/A</v>
      </c>
      <c r="F296" s="2" t="e">
        <f>IF('[1]Service Rank in each comparison'!F297="","",'[1]Service Rank in each comparison'!$C297)</f>
        <v>#N/A</v>
      </c>
      <c r="G296" s="5" t="e">
        <f>'[1]Service Rank in each comparison'!F297</f>
        <v>#N/A</v>
      </c>
      <c r="H296" s="6" t="e">
        <f>'[1]Service Rank in each comparison'!G297</f>
        <v>#N/A</v>
      </c>
      <c r="I296" s="7" t="e">
        <f t="shared" si="81"/>
        <v>#N/A</v>
      </c>
      <c r="J296" s="2" t="e">
        <f>IF('[1]Service Rank in each comparison'!H297="","",'[1]Service Rank in each comparison'!$C297)</f>
        <v>#N/A</v>
      </c>
      <c r="K296" s="5" t="e">
        <f>'[1]Service Rank in each comparison'!H297</f>
        <v>#N/A</v>
      </c>
      <c r="L296" s="6" t="e">
        <f>'[1]Service Rank in each comparison'!I297</f>
        <v>#N/A</v>
      </c>
      <c r="M296" s="7" t="e">
        <f t="shared" si="82"/>
        <v>#N/A</v>
      </c>
      <c r="N296" s="2" t="e">
        <f>IF('[1]Service Rank in each comparison'!J297="","",'[1]Service Rank in each comparison'!$C297)</f>
        <v>#N/A</v>
      </c>
      <c r="O296" s="5" t="e">
        <f>'[1]Service Rank in each comparison'!J297</f>
        <v>#N/A</v>
      </c>
      <c r="P296" s="6" t="e">
        <f>'[1]Service Rank in each comparison'!K297</f>
        <v>#N/A</v>
      </c>
      <c r="Q296" s="7" t="e">
        <f t="shared" si="83"/>
        <v>#N/A</v>
      </c>
      <c r="R296" s="2" t="e">
        <f>IF('[1]Service Rank in each comparison'!L297="","",'[1]Service Rank in each comparison'!$C297)</f>
        <v>#N/A</v>
      </c>
      <c r="S296" s="5" t="e">
        <f>'[1]Service Rank in each comparison'!L297</f>
        <v>#N/A</v>
      </c>
      <c r="T296" s="6" t="e">
        <f>'[1]Service Rank in each comparison'!M297</f>
        <v>#N/A</v>
      </c>
      <c r="U296" s="7" t="e">
        <f t="shared" si="84"/>
        <v>#N/A</v>
      </c>
      <c r="V296" s="2" t="e">
        <f>IF('[1]Service Rank in each comparison'!N297="","",'[1]Service Rank in each comparison'!$C297)</f>
        <v>#N/A</v>
      </c>
      <c r="W296" s="5" t="e">
        <f>'[1]Service Rank in each comparison'!N297</f>
        <v>#N/A</v>
      </c>
      <c r="X296" s="6" t="e">
        <f>'[1]Service Rank in each comparison'!O297</f>
        <v>#N/A</v>
      </c>
      <c r="Y296" s="7" t="e">
        <f t="shared" si="85"/>
        <v>#N/A</v>
      </c>
      <c r="Z296" s="2" t="e">
        <f>IF('[1]Service Rank in each comparison'!P297="","",'[1]Service Rank in each comparison'!$C297)</f>
        <v>#N/A</v>
      </c>
      <c r="AA296" s="5" t="e">
        <f>'[1]Service Rank in each comparison'!P297</f>
        <v>#N/A</v>
      </c>
      <c r="AB296" s="6" t="e">
        <f>'[1]Service Rank in each comparison'!Q297</f>
        <v>#N/A</v>
      </c>
      <c r="AC296" s="7" t="e">
        <f t="shared" si="86"/>
        <v>#N/A</v>
      </c>
      <c r="AD296" s="2" t="e">
        <f>IF('[1]Service Rank in each comparison'!R297="","",'[1]Service Rank in each comparison'!$C297)</f>
        <v>#N/A</v>
      </c>
      <c r="AE296" s="5" t="e">
        <f>'[1]Service Rank in each comparison'!R297</f>
        <v>#N/A</v>
      </c>
      <c r="AF296" s="6" t="e">
        <f>'[1]Service Rank in each comparison'!S297</f>
        <v>#N/A</v>
      </c>
      <c r="AG296" s="7" t="e">
        <f t="shared" si="87"/>
        <v>#N/A</v>
      </c>
      <c r="AH296" s="2" t="e">
        <f>IF('[1]Service Rank in each comparison'!T297="","",'[1]Service Rank in each comparison'!$C297)</f>
        <v>#N/A</v>
      </c>
      <c r="AI296" s="5" t="e">
        <f>'[1]Service Rank in each comparison'!T297</f>
        <v>#N/A</v>
      </c>
      <c r="AJ296" s="6" t="e">
        <f>'[1]Service Rank in each comparison'!U297</f>
        <v>#N/A</v>
      </c>
      <c r="AK296" s="7" t="e">
        <f t="shared" si="88"/>
        <v>#N/A</v>
      </c>
      <c r="AL296" s="2" t="e">
        <f>IF('[1]Service Rank in each comparison'!V297="","",'[1]Service Rank in each comparison'!$C297)</f>
        <v>#N/A</v>
      </c>
      <c r="AM296" s="5" t="e">
        <f>'[1]Service Rank in each comparison'!V297</f>
        <v>#N/A</v>
      </c>
      <c r="AN296" s="6" t="e">
        <f>'[1]Service Rank in each comparison'!W297</f>
        <v>#N/A</v>
      </c>
      <c r="AO296" s="7" t="e">
        <f t="shared" si="89"/>
        <v>#N/A</v>
      </c>
      <c r="AP296" s="2" t="e">
        <f>IF('[1]Service Rank in each comparison'!X297="","",'[1]Service Rank in each comparison'!$C297)</f>
        <v>#N/A</v>
      </c>
      <c r="AQ296" s="5" t="e">
        <f>'[1]Service Rank in each comparison'!X297</f>
        <v>#N/A</v>
      </c>
      <c r="AR296" s="6" t="e">
        <f>'[1]Service Rank in each comparison'!Y297</f>
        <v>#N/A</v>
      </c>
      <c r="AS296" s="7" t="e">
        <f t="shared" si="90"/>
        <v>#N/A</v>
      </c>
      <c r="AT296" s="2" t="e">
        <f>IF('[1]Service Rank in each comparison'!Z297="","",'[1]Service Rank in each comparison'!$C297)</f>
        <v>#N/A</v>
      </c>
      <c r="AU296" s="5" t="e">
        <f>'[1]Service Rank in each comparison'!Z297</f>
        <v>#N/A</v>
      </c>
      <c r="AV296" s="6" t="e">
        <f>'[1]Service Rank in each comparison'!AA297</f>
        <v>#N/A</v>
      </c>
      <c r="AW296" s="7" t="e">
        <f t="shared" si="91"/>
        <v>#N/A</v>
      </c>
      <c r="AX296" s="2" t="e">
        <f>IF('[1]Service Rank in each comparison'!AB297="","",'[1]Service Rank in each comparison'!$C297)</f>
        <v>#N/A</v>
      </c>
      <c r="AY296" s="5" t="e">
        <f>'[1]Service Rank in each comparison'!AB297</f>
        <v>#N/A</v>
      </c>
      <c r="AZ296" s="6" t="e">
        <f>'[1]Service Rank in each comparison'!AC297</f>
        <v>#N/A</v>
      </c>
      <c r="BA296" s="7" t="e">
        <f t="shared" si="92"/>
        <v>#N/A</v>
      </c>
      <c r="BB296" s="2" t="e">
        <f>IF('[1]Service Rank in each comparison'!AD297="","",'[1]Service Rank in each comparison'!$C297)</f>
        <v>#N/A</v>
      </c>
      <c r="BC296" s="5" t="e">
        <f>'[1]Service Rank in each comparison'!AD297</f>
        <v>#N/A</v>
      </c>
      <c r="BD296" s="6" t="e">
        <f>'[1]Service Rank in each comparison'!AE297</f>
        <v>#N/A</v>
      </c>
      <c r="BE296" s="7" t="e">
        <f t="shared" si="93"/>
        <v>#N/A</v>
      </c>
      <c r="BF296" s="2" t="e">
        <f>IF('[1]Service Rank in each comparison'!AF297="","",'[1]Service Rank in each comparison'!$C297)</f>
        <v>#N/A</v>
      </c>
      <c r="BG296" s="5" t="e">
        <f>'[1]Service Rank in each comparison'!AF297</f>
        <v>#N/A</v>
      </c>
      <c r="BH296" s="6" t="e">
        <f>'[1]Service Rank in each comparison'!AG297</f>
        <v>#N/A</v>
      </c>
      <c r="BI296" s="7" t="e">
        <f t="shared" si="94"/>
        <v>#N/A</v>
      </c>
      <c r="BJ296" s="2" t="e">
        <f>IF('[1]Service Rank in each comparison'!AH297="","",'[1]Service Rank in each comparison'!$C297)</f>
        <v>#N/A</v>
      </c>
      <c r="BK296" s="5" t="e">
        <f>'[1]Service Rank in each comparison'!AH297</f>
        <v>#N/A</v>
      </c>
      <c r="BL296" s="6" t="e">
        <f>'[1]Service Rank in each comparison'!AI297</f>
        <v>#N/A</v>
      </c>
      <c r="BM296" s="7" t="e">
        <f t="shared" si="95"/>
        <v>#N/A</v>
      </c>
      <c r="BN296" s="2" t="e">
        <f>IF('[1]Service Rank in each comparison'!AJ297="","",'[1]Service Rank in each comparison'!$C297)</f>
        <v>#N/A</v>
      </c>
      <c r="BO296" s="5" t="e">
        <f>'[1]Service Rank in each comparison'!AJ297</f>
        <v>#N/A</v>
      </c>
      <c r="BP296" s="6" t="e">
        <f>'[1]Service Rank in each comparison'!AK297</f>
        <v>#N/A</v>
      </c>
      <c r="BQ296" s="7" t="e">
        <f t="shared" si="96"/>
        <v>#N/A</v>
      </c>
      <c r="BR296" s="2" t="e">
        <f>IF('[1]Service Rank in each comparison'!AL297="","",'[1]Service Rank in each comparison'!$C297)</f>
        <v>#N/A</v>
      </c>
      <c r="BS296" s="5" t="e">
        <f>'[1]Service Rank in each comparison'!AL297</f>
        <v>#N/A</v>
      </c>
      <c r="BT296" s="6" t="e">
        <f>'[1]Service Rank in each comparison'!AM297</f>
        <v>#N/A</v>
      </c>
      <c r="BU296" s="7" t="e">
        <f t="shared" si="97"/>
        <v>#N/A</v>
      </c>
      <c r="BV296" s="2" t="e">
        <f>IF('[1]Service Rank in each comparison'!AN297="","",'[1]Service Rank in each comparison'!$C297)</f>
        <v>#N/A</v>
      </c>
      <c r="BW296" s="5" t="e">
        <f>'[1]Service Rank in each comparison'!AN297</f>
        <v>#N/A</v>
      </c>
      <c r="BX296" s="6" t="e">
        <f>'[1]Service Rank in each comparison'!AO297</f>
        <v>#N/A</v>
      </c>
      <c r="BY296" s="7" t="e">
        <f t="shared" si="98"/>
        <v>#N/A</v>
      </c>
      <c r="BZ296" s="2" t="e">
        <f>IF('[1]Service Rank in each comparison'!AP297="","",'[1]Service Rank in each comparison'!$C297)</f>
        <v>#N/A</v>
      </c>
      <c r="CA296" s="5" t="e">
        <f>'[1]Service Rank in each comparison'!AP297</f>
        <v>#N/A</v>
      </c>
      <c r="CB296" s="6" t="e">
        <f>'[1]Service Rank in each comparison'!AQ297</f>
        <v>#N/A</v>
      </c>
      <c r="CC296" s="7" t="e">
        <f t="shared" si="99"/>
        <v>#N/A</v>
      </c>
      <c r="CE296" s="2" t="e">
        <v>#N/A</v>
      </c>
      <c r="CF296" s="5" t="e">
        <v>#N/A</v>
      </c>
      <c r="CG296" s="6" t="e">
        <v>#N/A</v>
      </c>
      <c r="CH296" s="7" t="e">
        <v>#N/A</v>
      </c>
      <c r="CI296" s="2" t="e">
        <v>#N/A</v>
      </c>
      <c r="CJ296" s="5" t="e">
        <v>#N/A</v>
      </c>
      <c r="CK296" s="6" t="e">
        <v>#N/A</v>
      </c>
      <c r="CL296" s="7" t="e">
        <v>#N/A</v>
      </c>
      <c r="CM296" s="2" t="e">
        <v>#N/A</v>
      </c>
      <c r="CN296" s="5" t="e">
        <v>#N/A</v>
      </c>
      <c r="CO296" s="6" t="e">
        <v>#N/A</v>
      </c>
      <c r="CP296" s="7" t="e">
        <v>#N/A</v>
      </c>
      <c r="CQ296" s="2" t="e">
        <v>#N/A</v>
      </c>
      <c r="CR296" s="5" t="e">
        <v>#N/A</v>
      </c>
      <c r="CS296" s="6" t="e">
        <v>#N/A</v>
      </c>
      <c r="CT296" s="7" t="e">
        <v>#N/A</v>
      </c>
      <c r="CU296" s="2" t="e">
        <v>#N/A</v>
      </c>
      <c r="CV296" s="5" t="e">
        <v>#N/A</v>
      </c>
      <c r="CW296" s="6" t="e">
        <v>#N/A</v>
      </c>
      <c r="CX296" s="7" t="e">
        <v>#N/A</v>
      </c>
      <c r="CY296" s="2" t="e">
        <v>#N/A</v>
      </c>
      <c r="CZ296" s="5" t="e">
        <v>#N/A</v>
      </c>
      <c r="DA296" s="6" t="e">
        <v>#N/A</v>
      </c>
      <c r="DB296" s="7" t="e">
        <v>#N/A</v>
      </c>
      <c r="DC296" s="2" t="e">
        <v>#N/A</v>
      </c>
      <c r="DD296" s="5" t="e">
        <v>#N/A</v>
      </c>
      <c r="DE296" s="6" t="e">
        <v>#N/A</v>
      </c>
      <c r="DF296" s="7" t="e">
        <v>#N/A</v>
      </c>
      <c r="DG296" s="2" t="e">
        <v>#N/A</v>
      </c>
      <c r="DH296" s="5" t="e">
        <v>#N/A</v>
      </c>
      <c r="DI296" s="6" t="e">
        <v>#N/A</v>
      </c>
      <c r="DJ296" s="7" t="e">
        <v>#N/A</v>
      </c>
      <c r="DK296" s="2" t="e">
        <v>#N/A</v>
      </c>
      <c r="DL296" s="5" t="e">
        <v>#N/A</v>
      </c>
      <c r="DM296" s="6" t="e">
        <v>#N/A</v>
      </c>
      <c r="DN296" s="7" t="e">
        <v>#N/A</v>
      </c>
      <c r="DO296" s="2" t="e">
        <v>#N/A</v>
      </c>
      <c r="DP296" s="5" t="e">
        <v>#N/A</v>
      </c>
      <c r="DQ296" s="6" t="e">
        <v>#N/A</v>
      </c>
      <c r="DR296" s="7" t="e">
        <v>#N/A</v>
      </c>
      <c r="DS296" s="2" t="e">
        <v>#N/A</v>
      </c>
      <c r="DT296" s="5" t="e">
        <v>#N/A</v>
      </c>
      <c r="DU296" s="6" t="e">
        <v>#N/A</v>
      </c>
      <c r="DV296" s="7" t="e">
        <v>#N/A</v>
      </c>
      <c r="DW296" s="2" t="e">
        <v>#N/A</v>
      </c>
      <c r="DX296" s="5" t="e">
        <v>#N/A</v>
      </c>
      <c r="DY296" s="6" t="e">
        <v>#N/A</v>
      </c>
      <c r="DZ296" s="7" t="e">
        <v>#N/A</v>
      </c>
      <c r="EA296" s="2" t="e">
        <v>#N/A</v>
      </c>
      <c r="EB296" s="5" t="e">
        <v>#N/A</v>
      </c>
      <c r="EC296" s="6" t="e">
        <v>#N/A</v>
      </c>
      <c r="ED296" s="7" t="e">
        <v>#N/A</v>
      </c>
      <c r="EE296" s="2" t="e">
        <v>#N/A</v>
      </c>
      <c r="EF296" s="5" t="e">
        <v>#N/A</v>
      </c>
      <c r="EG296" s="6" t="e">
        <v>#N/A</v>
      </c>
      <c r="EH296" s="7" t="e">
        <v>#N/A</v>
      </c>
      <c r="EI296" s="2" t="e">
        <v>#N/A</v>
      </c>
      <c r="EJ296" s="5" t="e">
        <v>#N/A</v>
      </c>
      <c r="EK296" s="6" t="e">
        <v>#N/A</v>
      </c>
      <c r="EL296" s="7" t="e">
        <v>#N/A</v>
      </c>
      <c r="EM296" s="2" t="e">
        <v>#N/A</v>
      </c>
      <c r="EN296" s="5" t="e">
        <v>#N/A</v>
      </c>
      <c r="EO296" s="6" t="e">
        <v>#N/A</v>
      </c>
      <c r="EP296" s="7" t="e">
        <v>#N/A</v>
      </c>
      <c r="EQ296" s="2" t="e">
        <v>#N/A</v>
      </c>
      <c r="ER296" s="5" t="e">
        <v>#N/A</v>
      </c>
      <c r="ES296" s="6" t="e">
        <v>#N/A</v>
      </c>
      <c r="ET296" s="7" t="e">
        <v>#N/A</v>
      </c>
      <c r="EU296" s="2" t="e">
        <v>#N/A</v>
      </c>
      <c r="EV296" s="5" t="e">
        <v>#N/A</v>
      </c>
      <c r="EW296" s="6" t="e">
        <v>#N/A</v>
      </c>
      <c r="EX296" s="7" t="e">
        <v>#N/A</v>
      </c>
      <c r="EY296" s="2" t="e">
        <v>#N/A</v>
      </c>
      <c r="EZ296" s="5" t="e">
        <v>#N/A</v>
      </c>
      <c r="FA296" s="6" t="e">
        <v>#N/A</v>
      </c>
      <c r="FB296" s="7" t="e">
        <v>#N/A</v>
      </c>
      <c r="FC296" s="2" t="e">
        <v>#N/A</v>
      </c>
      <c r="FD296" s="5" t="e">
        <v>#N/A</v>
      </c>
      <c r="FE296" s="6" t="e">
        <v>#N/A</v>
      </c>
      <c r="FF296" s="7" t="e">
        <v>#N/A</v>
      </c>
    </row>
    <row r="297" spans="2:162">
      <c r="B297" s="2" t="e">
        <f>IF('[1]Service Rank in each comparison'!D298="","",'[1]Service Rank in each comparison'!$C298)</f>
        <v>#N/A</v>
      </c>
      <c r="C297" s="5" t="e">
        <f>'[1]Service Rank in each comparison'!D298</f>
        <v>#N/A</v>
      </c>
      <c r="D297" s="6" t="e">
        <f>IF('[1]Service Rank in each comparison'!E298="","",'[1]Service Rank in each comparison'!E298)</f>
        <v>#N/A</v>
      </c>
      <c r="E297" s="7" t="e">
        <f t="shared" si="80"/>
        <v>#N/A</v>
      </c>
      <c r="F297" s="2" t="e">
        <f>IF('[1]Service Rank in each comparison'!F298="","",'[1]Service Rank in each comparison'!$C298)</f>
        <v>#N/A</v>
      </c>
      <c r="G297" s="5" t="e">
        <f>'[1]Service Rank in each comparison'!F298</f>
        <v>#N/A</v>
      </c>
      <c r="H297" s="6" t="e">
        <f>'[1]Service Rank in each comparison'!G298</f>
        <v>#N/A</v>
      </c>
      <c r="I297" s="7" t="e">
        <f t="shared" si="81"/>
        <v>#N/A</v>
      </c>
      <c r="J297" s="2" t="e">
        <f>IF('[1]Service Rank in each comparison'!H298="","",'[1]Service Rank in each comparison'!$C298)</f>
        <v>#N/A</v>
      </c>
      <c r="K297" s="5" t="e">
        <f>'[1]Service Rank in each comparison'!H298</f>
        <v>#N/A</v>
      </c>
      <c r="L297" s="6" t="e">
        <f>'[1]Service Rank in each comparison'!I298</f>
        <v>#N/A</v>
      </c>
      <c r="M297" s="7" t="e">
        <f t="shared" si="82"/>
        <v>#N/A</v>
      </c>
      <c r="N297" s="2" t="e">
        <f>IF('[1]Service Rank in each comparison'!J298="","",'[1]Service Rank in each comparison'!$C298)</f>
        <v>#N/A</v>
      </c>
      <c r="O297" s="5" t="e">
        <f>'[1]Service Rank in each comparison'!J298</f>
        <v>#N/A</v>
      </c>
      <c r="P297" s="6" t="e">
        <f>'[1]Service Rank in each comparison'!K298</f>
        <v>#N/A</v>
      </c>
      <c r="Q297" s="7" t="e">
        <f t="shared" si="83"/>
        <v>#N/A</v>
      </c>
      <c r="R297" s="2" t="e">
        <f>IF('[1]Service Rank in each comparison'!L298="","",'[1]Service Rank in each comparison'!$C298)</f>
        <v>#N/A</v>
      </c>
      <c r="S297" s="5" t="e">
        <f>'[1]Service Rank in each comparison'!L298</f>
        <v>#N/A</v>
      </c>
      <c r="T297" s="6" t="e">
        <f>'[1]Service Rank in each comparison'!M298</f>
        <v>#N/A</v>
      </c>
      <c r="U297" s="7" t="e">
        <f t="shared" si="84"/>
        <v>#N/A</v>
      </c>
      <c r="V297" s="2" t="e">
        <f>IF('[1]Service Rank in each comparison'!N298="","",'[1]Service Rank in each comparison'!$C298)</f>
        <v>#N/A</v>
      </c>
      <c r="W297" s="5" t="e">
        <f>'[1]Service Rank in each comparison'!N298</f>
        <v>#N/A</v>
      </c>
      <c r="X297" s="6" t="e">
        <f>'[1]Service Rank in each comparison'!O298</f>
        <v>#N/A</v>
      </c>
      <c r="Y297" s="7" t="e">
        <f t="shared" si="85"/>
        <v>#N/A</v>
      </c>
      <c r="Z297" s="2" t="e">
        <f>IF('[1]Service Rank in each comparison'!P298="","",'[1]Service Rank in each comparison'!$C298)</f>
        <v>#N/A</v>
      </c>
      <c r="AA297" s="5" t="e">
        <f>'[1]Service Rank in each comparison'!P298</f>
        <v>#N/A</v>
      </c>
      <c r="AB297" s="6" t="e">
        <f>'[1]Service Rank in each comparison'!Q298</f>
        <v>#N/A</v>
      </c>
      <c r="AC297" s="7" t="e">
        <f t="shared" si="86"/>
        <v>#N/A</v>
      </c>
      <c r="AD297" s="2" t="e">
        <f>IF('[1]Service Rank in each comparison'!R298="","",'[1]Service Rank in each comparison'!$C298)</f>
        <v>#N/A</v>
      </c>
      <c r="AE297" s="5" t="e">
        <f>'[1]Service Rank in each comparison'!R298</f>
        <v>#N/A</v>
      </c>
      <c r="AF297" s="6" t="e">
        <f>'[1]Service Rank in each comparison'!S298</f>
        <v>#N/A</v>
      </c>
      <c r="AG297" s="7" t="e">
        <f t="shared" si="87"/>
        <v>#N/A</v>
      </c>
      <c r="AH297" s="2" t="e">
        <f>IF('[1]Service Rank in each comparison'!T298="","",'[1]Service Rank in each comparison'!$C298)</f>
        <v>#N/A</v>
      </c>
      <c r="AI297" s="5" t="e">
        <f>'[1]Service Rank in each comparison'!T298</f>
        <v>#N/A</v>
      </c>
      <c r="AJ297" s="6" t="e">
        <f>'[1]Service Rank in each comparison'!U298</f>
        <v>#N/A</v>
      </c>
      <c r="AK297" s="7" t="e">
        <f t="shared" si="88"/>
        <v>#N/A</v>
      </c>
      <c r="AL297" s="2" t="e">
        <f>IF('[1]Service Rank in each comparison'!V298="","",'[1]Service Rank in each comparison'!$C298)</f>
        <v>#N/A</v>
      </c>
      <c r="AM297" s="5" t="e">
        <f>'[1]Service Rank in each comparison'!V298</f>
        <v>#N/A</v>
      </c>
      <c r="AN297" s="6" t="e">
        <f>'[1]Service Rank in each comparison'!W298</f>
        <v>#N/A</v>
      </c>
      <c r="AO297" s="7" t="e">
        <f t="shared" si="89"/>
        <v>#N/A</v>
      </c>
      <c r="AP297" s="2" t="e">
        <f>IF('[1]Service Rank in each comparison'!X298="","",'[1]Service Rank in each comparison'!$C298)</f>
        <v>#N/A</v>
      </c>
      <c r="AQ297" s="5" t="e">
        <f>'[1]Service Rank in each comparison'!X298</f>
        <v>#N/A</v>
      </c>
      <c r="AR297" s="6" t="e">
        <f>'[1]Service Rank in each comparison'!Y298</f>
        <v>#N/A</v>
      </c>
      <c r="AS297" s="7" t="e">
        <f t="shared" si="90"/>
        <v>#N/A</v>
      </c>
      <c r="AT297" s="2" t="e">
        <f>IF('[1]Service Rank in each comparison'!Z298="","",'[1]Service Rank in each comparison'!$C298)</f>
        <v>#N/A</v>
      </c>
      <c r="AU297" s="5" t="e">
        <f>'[1]Service Rank in each comparison'!Z298</f>
        <v>#N/A</v>
      </c>
      <c r="AV297" s="6" t="e">
        <f>'[1]Service Rank in each comparison'!AA298</f>
        <v>#N/A</v>
      </c>
      <c r="AW297" s="7" t="e">
        <f t="shared" si="91"/>
        <v>#N/A</v>
      </c>
      <c r="AX297" s="2" t="e">
        <f>IF('[1]Service Rank in each comparison'!AB298="","",'[1]Service Rank in each comparison'!$C298)</f>
        <v>#N/A</v>
      </c>
      <c r="AY297" s="5" t="e">
        <f>'[1]Service Rank in each comparison'!AB298</f>
        <v>#N/A</v>
      </c>
      <c r="AZ297" s="6" t="e">
        <f>'[1]Service Rank in each comparison'!AC298</f>
        <v>#N/A</v>
      </c>
      <c r="BA297" s="7" t="e">
        <f t="shared" si="92"/>
        <v>#N/A</v>
      </c>
      <c r="BB297" s="2" t="e">
        <f>IF('[1]Service Rank in each comparison'!AD298="","",'[1]Service Rank in each comparison'!$C298)</f>
        <v>#N/A</v>
      </c>
      <c r="BC297" s="5" t="e">
        <f>'[1]Service Rank in each comparison'!AD298</f>
        <v>#N/A</v>
      </c>
      <c r="BD297" s="6" t="e">
        <f>'[1]Service Rank in each comparison'!AE298</f>
        <v>#N/A</v>
      </c>
      <c r="BE297" s="7" t="e">
        <f t="shared" si="93"/>
        <v>#N/A</v>
      </c>
      <c r="BF297" s="2" t="e">
        <f>IF('[1]Service Rank in each comparison'!AF298="","",'[1]Service Rank in each comparison'!$C298)</f>
        <v>#N/A</v>
      </c>
      <c r="BG297" s="5" t="e">
        <f>'[1]Service Rank in each comparison'!AF298</f>
        <v>#N/A</v>
      </c>
      <c r="BH297" s="6" t="e">
        <f>'[1]Service Rank in each comparison'!AG298</f>
        <v>#N/A</v>
      </c>
      <c r="BI297" s="7" t="e">
        <f t="shared" si="94"/>
        <v>#N/A</v>
      </c>
      <c r="BJ297" s="2" t="e">
        <f>IF('[1]Service Rank in each comparison'!AH298="","",'[1]Service Rank in each comparison'!$C298)</f>
        <v>#N/A</v>
      </c>
      <c r="BK297" s="5" t="e">
        <f>'[1]Service Rank in each comparison'!AH298</f>
        <v>#N/A</v>
      </c>
      <c r="BL297" s="6" t="e">
        <f>'[1]Service Rank in each comparison'!AI298</f>
        <v>#N/A</v>
      </c>
      <c r="BM297" s="7" t="e">
        <f t="shared" si="95"/>
        <v>#N/A</v>
      </c>
      <c r="BN297" s="2" t="e">
        <f>IF('[1]Service Rank in each comparison'!AJ298="","",'[1]Service Rank in each comparison'!$C298)</f>
        <v>#N/A</v>
      </c>
      <c r="BO297" s="5" t="e">
        <f>'[1]Service Rank in each comparison'!AJ298</f>
        <v>#N/A</v>
      </c>
      <c r="BP297" s="6" t="e">
        <f>'[1]Service Rank in each comparison'!AK298</f>
        <v>#N/A</v>
      </c>
      <c r="BQ297" s="7" t="e">
        <f t="shared" si="96"/>
        <v>#N/A</v>
      </c>
      <c r="BR297" s="2" t="e">
        <f>IF('[1]Service Rank in each comparison'!AL298="","",'[1]Service Rank in each comparison'!$C298)</f>
        <v>#N/A</v>
      </c>
      <c r="BS297" s="5" t="e">
        <f>'[1]Service Rank in each comparison'!AL298</f>
        <v>#N/A</v>
      </c>
      <c r="BT297" s="6" t="e">
        <f>'[1]Service Rank in each comparison'!AM298</f>
        <v>#N/A</v>
      </c>
      <c r="BU297" s="7" t="e">
        <f t="shared" si="97"/>
        <v>#N/A</v>
      </c>
      <c r="BV297" s="2" t="e">
        <f>IF('[1]Service Rank in each comparison'!AN298="","",'[1]Service Rank in each comparison'!$C298)</f>
        <v>#N/A</v>
      </c>
      <c r="BW297" s="5" t="e">
        <f>'[1]Service Rank in each comparison'!AN298</f>
        <v>#N/A</v>
      </c>
      <c r="BX297" s="6" t="e">
        <f>'[1]Service Rank in each comparison'!AO298</f>
        <v>#N/A</v>
      </c>
      <c r="BY297" s="7" t="e">
        <f t="shared" si="98"/>
        <v>#N/A</v>
      </c>
      <c r="BZ297" s="2" t="e">
        <f>IF('[1]Service Rank in each comparison'!AP298="","",'[1]Service Rank in each comparison'!$C298)</f>
        <v>#N/A</v>
      </c>
      <c r="CA297" s="5" t="e">
        <f>'[1]Service Rank in each comparison'!AP298</f>
        <v>#N/A</v>
      </c>
      <c r="CB297" s="6" t="e">
        <f>'[1]Service Rank in each comparison'!AQ298</f>
        <v>#N/A</v>
      </c>
      <c r="CC297" s="7" t="e">
        <f t="shared" si="99"/>
        <v>#N/A</v>
      </c>
      <c r="CE297" s="2" t="e">
        <v>#N/A</v>
      </c>
      <c r="CF297" s="5" t="e">
        <v>#N/A</v>
      </c>
      <c r="CG297" s="6" t="e">
        <v>#N/A</v>
      </c>
      <c r="CH297" s="7" t="e">
        <v>#N/A</v>
      </c>
      <c r="CI297" s="2" t="e">
        <v>#N/A</v>
      </c>
      <c r="CJ297" s="5" t="e">
        <v>#N/A</v>
      </c>
      <c r="CK297" s="6" t="e">
        <v>#N/A</v>
      </c>
      <c r="CL297" s="7" t="e">
        <v>#N/A</v>
      </c>
      <c r="CM297" s="2" t="e">
        <v>#N/A</v>
      </c>
      <c r="CN297" s="5" t="e">
        <v>#N/A</v>
      </c>
      <c r="CO297" s="6" t="e">
        <v>#N/A</v>
      </c>
      <c r="CP297" s="7" t="e">
        <v>#N/A</v>
      </c>
      <c r="CQ297" s="2" t="e">
        <v>#N/A</v>
      </c>
      <c r="CR297" s="5" t="e">
        <v>#N/A</v>
      </c>
      <c r="CS297" s="6" t="e">
        <v>#N/A</v>
      </c>
      <c r="CT297" s="7" t="e">
        <v>#N/A</v>
      </c>
      <c r="CU297" s="2" t="e">
        <v>#N/A</v>
      </c>
      <c r="CV297" s="5" t="e">
        <v>#N/A</v>
      </c>
      <c r="CW297" s="6" t="e">
        <v>#N/A</v>
      </c>
      <c r="CX297" s="7" t="e">
        <v>#N/A</v>
      </c>
      <c r="CY297" s="2" t="e">
        <v>#N/A</v>
      </c>
      <c r="CZ297" s="5" t="e">
        <v>#N/A</v>
      </c>
      <c r="DA297" s="6" t="e">
        <v>#N/A</v>
      </c>
      <c r="DB297" s="7" t="e">
        <v>#N/A</v>
      </c>
      <c r="DC297" s="2" t="e">
        <v>#N/A</v>
      </c>
      <c r="DD297" s="5" t="e">
        <v>#N/A</v>
      </c>
      <c r="DE297" s="6" t="e">
        <v>#N/A</v>
      </c>
      <c r="DF297" s="7" t="e">
        <v>#N/A</v>
      </c>
      <c r="DG297" s="2" t="e">
        <v>#N/A</v>
      </c>
      <c r="DH297" s="5" t="e">
        <v>#N/A</v>
      </c>
      <c r="DI297" s="6" t="e">
        <v>#N/A</v>
      </c>
      <c r="DJ297" s="7" t="e">
        <v>#N/A</v>
      </c>
      <c r="DK297" s="2" t="e">
        <v>#N/A</v>
      </c>
      <c r="DL297" s="5" t="e">
        <v>#N/A</v>
      </c>
      <c r="DM297" s="6" t="e">
        <v>#N/A</v>
      </c>
      <c r="DN297" s="7" t="e">
        <v>#N/A</v>
      </c>
      <c r="DO297" s="2" t="e">
        <v>#N/A</v>
      </c>
      <c r="DP297" s="5" t="e">
        <v>#N/A</v>
      </c>
      <c r="DQ297" s="6" t="e">
        <v>#N/A</v>
      </c>
      <c r="DR297" s="7" t="e">
        <v>#N/A</v>
      </c>
      <c r="DS297" s="2" t="e">
        <v>#N/A</v>
      </c>
      <c r="DT297" s="5" t="e">
        <v>#N/A</v>
      </c>
      <c r="DU297" s="6" t="e">
        <v>#N/A</v>
      </c>
      <c r="DV297" s="7" t="e">
        <v>#N/A</v>
      </c>
      <c r="DW297" s="2" t="e">
        <v>#N/A</v>
      </c>
      <c r="DX297" s="5" t="e">
        <v>#N/A</v>
      </c>
      <c r="DY297" s="6" t="e">
        <v>#N/A</v>
      </c>
      <c r="DZ297" s="7" t="e">
        <v>#N/A</v>
      </c>
      <c r="EA297" s="2" t="e">
        <v>#N/A</v>
      </c>
      <c r="EB297" s="5" t="e">
        <v>#N/A</v>
      </c>
      <c r="EC297" s="6" t="e">
        <v>#N/A</v>
      </c>
      <c r="ED297" s="7" t="e">
        <v>#N/A</v>
      </c>
      <c r="EE297" s="2" t="e">
        <v>#N/A</v>
      </c>
      <c r="EF297" s="5" t="e">
        <v>#N/A</v>
      </c>
      <c r="EG297" s="6" t="e">
        <v>#N/A</v>
      </c>
      <c r="EH297" s="7" t="e">
        <v>#N/A</v>
      </c>
      <c r="EI297" s="2" t="e">
        <v>#N/A</v>
      </c>
      <c r="EJ297" s="5" t="e">
        <v>#N/A</v>
      </c>
      <c r="EK297" s="6" t="e">
        <v>#N/A</v>
      </c>
      <c r="EL297" s="7" t="e">
        <v>#N/A</v>
      </c>
      <c r="EM297" s="2" t="e">
        <v>#N/A</v>
      </c>
      <c r="EN297" s="5" t="e">
        <v>#N/A</v>
      </c>
      <c r="EO297" s="6" t="e">
        <v>#N/A</v>
      </c>
      <c r="EP297" s="7" t="e">
        <v>#N/A</v>
      </c>
      <c r="EQ297" s="2" t="e">
        <v>#N/A</v>
      </c>
      <c r="ER297" s="5" t="e">
        <v>#N/A</v>
      </c>
      <c r="ES297" s="6" t="e">
        <v>#N/A</v>
      </c>
      <c r="ET297" s="7" t="e">
        <v>#N/A</v>
      </c>
      <c r="EU297" s="2" t="e">
        <v>#N/A</v>
      </c>
      <c r="EV297" s="5" t="e">
        <v>#N/A</v>
      </c>
      <c r="EW297" s="6" t="e">
        <v>#N/A</v>
      </c>
      <c r="EX297" s="7" t="e">
        <v>#N/A</v>
      </c>
      <c r="EY297" s="2" t="e">
        <v>#N/A</v>
      </c>
      <c r="EZ297" s="5" t="e">
        <v>#N/A</v>
      </c>
      <c r="FA297" s="6" t="e">
        <v>#N/A</v>
      </c>
      <c r="FB297" s="7" t="e">
        <v>#N/A</v>
      </c>
      <c r="FC297" s="2" t="e">
        <v>#N/A</v>
      </c>
      <c r="FD297" s="5" t="e">
        <v>#N/A</v>
      </c>
      <c r="FE297" s="6" t="e">
        <v>#N/A</v>
      </c>
      <c r="FF297" s="7" t="e">
        <v>#N/A</v>
      </c>
    </row>
    <row r="298" spans="2:162">
      <c r="B298" s="2" t="e">
        <f>IF('[1]Service Rank in each comparison'!D299="","",'[1]Service Rank in each comparison'!$C299)</f>
        <v>#N/A</v>
      </c>
      <c r="C298" s="5" t="e">
        <f>'[1]Service Rank in each comparison'!D299</f>
        <v>#N/A</v>
      </c>
      <c r="D298" s="6" t="e">
        <f>IF('[1]Service Rank in each comparison'!E299="","",'[1]Service Rank in each comparison'!E299)</f>
        <v>#N/A</v>
      </c>
      <c r="E298" s="7" t="e">
        <f t="shared" si="80"/>
        <v>#N/A</v>
      </c>
      <c r="F298" s="2" t="e">
        <f>IF('[1]Service Rank in each comparison'!F299="","",'[1]Service Rank in each comparison'!$C299)</f>
        <v>#N/A</v>
      </c>
      <c r="G298" s="5" t="e">
        <f>'[1]Service Rank in each comparison'!F299</f>
        <v>#N/A</v>
      </c>
      <c r="H298" s="6" t="e">
        <f>'[1]Service Rank in each comparison'!G299</f>
        <v>#N/A</v>
      </c>
      <c r="I298" s="7" t="e">
        <f t="shared" si="81"/>
        <v>#N/A</v>
      </c>
      <c r="J298" s="2" t="e">
        <f>IF('[1]Service Rank in each comparison'!H299="","",'[1]Service Rank in each comparison'!$C299)</f>
        <v>#N/A</v>
      </c>
      <c r="K298" s="5" t="e">
        <f>'[1]Service Rank in each comparison'!H299</f>
        <v>#N/A</v>
      </c>
      <c r="L298" s="6" t="e">
        <f>'[1]Service Rank in each comparison'!I299</f>
        <v>#N/A</v>
      </c>
      <c r="M298" s="7" t="e">
        <f t="shared" si="82"/>
        <v>#N/A</v>
      </c>
      <c r="N298" s="2" t="e">
        <f>IF('[1]Service Rank in each comparison'!J299="","",'[1]Service Rank in each comparison'!$C299)</f>
        <v>#N/A</v>
      </c>
      <c r="O298" s="5" t="e">
        <f>'[1]Service Rank in each comparison'!J299</f>
        <v>#N/A</v>
      </c>
      <c r="P298" s="6" t="e">
        <f>'[1]Service Rank in each comparison'!K299</f>
        <v>#N/A</v>
      </c>
      <c r="Q298" s="7" t="e">
        <f t="shared" si="83"/>
        <v>#N/A</v>
      </c>
      <c r="R298" s="2" t="e">
        <f>IF('[1]Service Rank in each comparison'!L299="","",'[1]Service Rank in each comparison'!$C299)</f>
        <v>#N/A</v>
      </c>
      <c r="S298" s="5" t="e">
        <f>'[1]Service Rank in each comparison'!L299</f>
        <v>#N/A</v>
      </c>
      <c r="T298" s="6" t="e">
        <f>'[1]Service Rank in each comparison'!M299</f>
        <v>#N/A</v>
      </c>
      <c r="U298" s="7" t="e">
        <f t="shared" si="84"/>
        <v>#N/A</v>
      </c>
      <c r="V298" s="2" t="e">
        <f>IF('[1]Service Rank in each comparison'!N299="","",'[1]Service Rank in each comparison'!$C299)</f>
        <v>#N/A</v>
      </c>
      <c r="W298" s="5" t="e">
        <f>'[1]Service Rank in each comparison'!N299</f>
        <v>#N/A</v>
      </c>
      <c r="X298" s="6" t="e">
        <f>'[1]Service Rank in each comparison'!O299</f>
        <v>#N/A</v>
      </c>
      <c r="Y298" s="7" t="e">
        <f t="shared" si="85"/>
        <v>#N/A</v>
      </c>
      <c r="Z298" s="2" t="e">
        <f>IF('[1]Service Rank in each comparison'!P299="","",'[1]Service Rank in each comparison'!$C299)</f>
        <v>#N/A</v>
      </c>
      <c r="AA298" s="5" t="e">
        <f>'[1]Service Rank in each comparison'!P299</f>
        <v>#N/A</v>
      </c>
      <c r="AB298" s="6" t="e">
        <f>'[1]Service Rank in each comparison'!Q299</f>
        <v>#N/A</v>
      </c>
      <c r="AC298" s="7" t="e">
        <f t="shared" si="86"/>
        <v>#N/A</v>
      </c>
      <c r="AD298" s="2" t="e">
        <f>IF('[1]Service Rank in each comparison'!R299="","",'[1]Service Rank in each comparison'!$C299)</f>
        <v>#N/A</v>
      </c>
      <c r="AE298" s="5" t="e">
        <f>'[1]Service Rank in each comparison'!R299</f>
        <v>#N/A</v>
      </c>
      <c r="AF298" s="6" t="e">
        <f>'[1]Service Rank in each comparison'!S299</f>
        <v>#N/A</v>
      </c>
      <c r="AG298" s="7" t="e">
        <f t="shared" si="87"/>
        <v>#N/A</v>
      </c>
      <c r="AH298" s="2" t="e">
        <f>IF('[1]Service Rank in each comparison'!T299="","",'[1]Service Rank in each comparison'!$C299)</f>
        <v>#N/A</v>
      </c>
      <c r="AI298" s="5" t="e">
        <f>'[1]Service Rank in each comparison'!T299</f>
        <v>#N/A</v>
      </c>
      <c r="AJ298" s="6" t="e">
        <f>'[1]Service Rank in each comparison'!U299</f>
        <v>#N/A</v>
      </c>
      <c r="AK298" s="7" t="e">
        <f t="shared" si="88"/>
        <v>#N/A</v>
      </c>
      <c r="AL298" s="2" t="e">
        <f>IF('[1]Service Rank in each comparison'!V299="","",'[1]Service Rank in each comparison'!$C299)</f>
        <v>#N/A</v>
      </c>
      <c r="AM298" s="5" t="e">
        <f>'[1]Service Rank in each comparison'!V299</f>
        <v>#N/A</v>
      </c>
      <c r="AN298" s="6" t="e">
        <f>'[1]Service Rank in each comparison'!W299</f>
        <v>#N/A</v>
      </c>
      <c r="AO298" s="7" t="e">
        <f t="shared" si="89"/>
        <v>#N/A</v>
      </c>
      <c r="AP298" s="2" t="e">
        <f>IF('[1]Service Rank in each comparison'!X299="","",'[1]Service Rank in each comparison'!$C299)</f>
        <v>#N/A</v>
      </c>
      <c r="AQ298" s="5" t="e">
        <f>'[1]Service Rank in each comparison'!X299</f>
        <v>#N/A</v>
      </c>
      <c r="AR298" s="6" t="e">
        <f>'[1]Service Rank in each comparison'!Y299</f>
        <v>#N/A</v>
      </c>
      <c r="AS298" s="7" t="e">
        <f t="shared" si="90"/>
        <v>#N/A</v>
      </c>
      <c r="AT298" s="2" t="e">
        <f>IF('[1]Service Rank in each comparison'!Z299="","",'[1]Service Rank in each comparison'!$C299)</f>
        <v>#N/A</v>
      </c>
      <c r="AU298" s="5" t="e">
        <f>'[1]Service Rank in each comparison'!Z299</f>
        <v>#N/A</v>
      </c>
      <c r="AV298" s="6" t="e">
        <f>'[1]Service Rank in each comparison'!AA299</f>
        <v>#N/A</v>
      </c>
      <c r="AW298" s="7" t="e">
        <f t="shared" si="91"/>
        <v>#N/A</v>
      </c>
      <c r="AX298" s="2" t="e">
        <f>IF('[1]Service Rank in each comparison'!AB299="","",'[1]Service Rank in each comparison'!$C299)</f>
        <v>#N/A</v>
      </c>
      <c r="AY298" s="5" t="e">
        <f>'[1]Service Rank in each comparison'!AB299</f>
        <v>#N/A</v>
      </c>
      <c r="AZ298" s="6" t="e">
        <f>'[1]Service Rank in each comparison'!AC299</f>
        <v>#N/A</v>
      </c>
      <c r="BA298" s="7" t="e">
        <f t="shared" si="92"/>
        <v>#N/A</v>
      </c>
      <c r="BB298" s="2" t="e">
        <f>IF('[1]Service Rank in each comparison'!AD299="","",'[1]Service Rank in each comparison'!$C299)</f>
        <v>#N/A</v>
      </c>
      <c r="BC298" s="5" t="e">
        <f>'[1]Service Rank in each comparison'!AD299</f>
        <v>#N/A</v>
      </c>
      <c r="BD298" s="6" t="e">
        <f>'[1]Service Rank in each comparison'!AE299</f>
        <v>#N/A</v>
      </c>
      <c r="BE298" s="7" t="e">
        <f t="shared" si="93"/>
        <v>#N/A</v>
      </c>
      <c r="BF298" s="2" t="e">
        <f>IF('[1]Service Rank in each comparison'!AF299="","",'[1]Service Rank in each comparison'!$C299)</f>
        <v>#N/A</v>
      </c>
      <c r="BG298" s="5" t="e">
        <f>'[1]Service Rank in each comparison'!AF299</f>
        <v>#N/A</v>
      </c>
      <c r="BH298" s="6" t="e">
        <f>'[1]Service Rank in each comparison'!AG299</f>
        <v>#N/A</v>
      </c>
      <c r="BI298" s="7" t="e">
        <f t="shared" si="94"/>
        <v>#N/A</v>
      </c>
      <c r="BJ298" s="2" t="e">
        <f>IF('[1]Service Rank in each comparison'!AH299="","",'[1]Service Rank in each comparison'!$C299)</f>
        <v>#N/A</v>
      </c>
      <c r="BK298" s="5" t="e">
        <f>'[1]Service Rank in each comparison'!AH299</f>
        <v>#N/A</v>
      </c>
      <c r="BL298" s="6" t="e">
        <f>'[1]Service Rank in each comparison'!AI299</f>
        <v>#N/A</v>
      </c>
      <c r="BM298" s="7" t="e">
        <f t="shared" si="95"/>
        <v>#N/A</v>
      </c>
      <c r="BN298" s="2" t="e">
        <f>IF('[1]Service Rank in each comparison'!AJ299="","",'[1]Service Rank in each comparison'!$C299)</f>
        <v>#N/A</v>
      </c>
      <c r="BO298" s="5" t="e">
        <f>'[1]Service Rank in each comparison'!AJ299</f>
        <v>#N/A</v>
      </c>
      <c r="BP298" s="6" t="e">
        <f>'[1]Service Rank in each comparison'!AK299</f>
        <v>#N/A</v>
      </c>
      <c r="BQ298" s="7" t="e">
        <f t="shared" si="96"/>
        <v>#N/A</v>
      </c>
      <c r="BR298" s="2" t="e">
        <f>IF('[1]Service Rank in each comparison'!AL299="","",'[1]Service Rank in each comparison'!$C299)</f>
        <v>#N/A</v>
      </c>
      <c r="BS298" s="5" t="e">
        <f>'[1]Service Rank in each comparison'!AL299</f>
        <v>#N/A</v>
      </c>
      <c r="BT298" s="6" t="e">
        <f>'[1]Service Rank in each comparison'!AM299</f>
        <v>#N/A</v>
      </c>
      <c r="BU298" s="7" t="e">
        <f t="shared" si="97"/>
        <v>#N/A</v>
      </c>
      <c r="BV298" s="2" t="e">
        <f>IF('[1]Service Rank in each comparison'!AN299="","",'[1]Service Rank in each comparison'!$C299)</f>
        <v>#N/A</v>
      </c>
      <c r="BW298" s="5" t="e">
        <f>'[1]Service Rank in each comparison'!AN299</f>
        <v>#N/A</v>
      </c>
      <c r="BX298" s="6" t="e">
        <f>'[1]Service Rank in each comparison'!AO299</f>
        <v>#N/A</v>
      </c>
      <c r="BY298" s="7" t="e">
        <f t="shared" si="98"/>
        <v>#N/A</v>
      </c>
      <c r="BZ298" s="2" t="e">
        <f>IF('[1]Service Rank in each comparison'!AP299="","",'[1]Service Rank in each comparison'!$C299)</f>
        <v>#N/A</v>
      </c>
      <c r="CA298" s="5" t="e">
        <f>'[1]Service Rank in each comparison'!AP299</f>
        <v>#N/A</v>
      </c>
      <c r="CB298" s="6" t="e">
        <f>'[1]Service Rank in each comparison'!AQ299</f>
        <v>#N/A</v>
      </c>
      <c r="CC298" s="7" t="e">
        <f t="shared" si="99"/>
        <v>#N/A</v>
      </c>
      <c r="CE298" s="2" t="e">
        <v>#N/A</v>
      </c>
      <c r="CF298" s="5" t="e">
        <v>#N/A</v>
      </c>
      <c r="CG298" s="6" t="e">
        <v>#N/A</v>
      </c>
      <c r="CH298" s="7" t="e">
        <v>#N/A</v>
      </c>
      <c r="CI298" s="2" t="e">
        <v>#N/A</v>
      </c>
      <c r="CJ298" s="5" t="e">
        <v>#N/A</v>
      </c>
      <c r="CK298" s="6" t="e">
        <v>#N/A</v>
      </c>
      <c r="CL298" s="7" t="e">
        <v>#N/A</v>
      </c>
      <c r="CM298" s="2" t="e">
        <v>#N/A</v>
      </c>
      <c r="CN298" s="5" t="e">
        <v>#N/A</v>
      </c>
      <c r="CO298" s="6" t="e">
        <v>#N/A</v>
      </c>
      <c r="CP298" s="7" t="e">
        <v>#N/A</v>
      </c>
      <c r="CQ298" s="2" t="e">
        <v>#N/A</v>
      </c>
      <c r="CR298" s="5" t="e">
        <v>#N/A</v>
      </c>
      <c r="CS298" s="6" t="e">
        <v>#N/A</v>
      </c>
      <c r="CT298" s="7" t="e">
        <v>#N/A</v>
      </c>
      <c r="CU298" s="2" t="e">
        <v>#N/A</v>
      </c>
      <c r="CV298" s="5" t="e">
        <v>#N/A</v>
      </c>
      <c r="CW298" s="6" t="e">
        <v>#N/A</v>
      </c>
      <c r="CX298" s="7" t="e">
        <v>#N/A</v>
      </c>
      <c r="CY298" s="2" t="e">
        <v>#N/A</v>
      </c>
      <c r="CZ298" s="5" t="e">
        <v>#N/A</v>
      </c>
      <c r="DA298" s="6" t="e">
        <v>#N/A</v>
      </c>
      <c r="DB298" s="7" t="e">
        <v>#N/A</v>
      </c>
      <c r="DC298" s="2" t="e">
        <v>#N/A</v>
      </c>
      <c r="DD298" s="5" t="e">
        <v>#N/A</v>
      </c>
      <c r="DE298" s="6" t="e">
        <v>#N/A</v>
      </c>
      <c r="DF298" s="7" t="e">
        <v>#N/A</v>
      </c>
      <c r="DG298" s="2" t="e">
        <v>#N/A</v>
      </c>
      <c r="DH298" s="5" t="e">
        <v>#N/A</v>
      </c>
      <c r="DI298" s="6" t="e">
        <v>#N/A</v>
      </c>
      <c r="DJ298" s="7" t="e">
        <v>#N/A</v>
      </c>
      <c r="DK298" s="2" t="e">
        <v>#N/A</v>
      </c>
      <c r="DL298" s="5" t="e">
        <v>#N/A</v>
      </c>
      <c r="DM298" s="6" t="e">
        <v>#N/A</v>
      </c>
      <c r="DN298" s="7" t="e">
        <v>#N/A</v>
      </c>
      <c r="DO298" s="2" t="e">
        <v>#N/A</v>
      </c>
      <c r="DP298" s="5" t="e">
        <v>#N/A</v>
      </c>
      <c r="DQ298" s="6" t="e">
        <v>#N/A</v>
      </c>
      <c r="DR298" s="7" t="e">
        <v>#N/A</v>
      </c>
      <c r="DS298" s="2" t="e">
        <v>#N/A</v>
      </c>
      <c r="DT298" s="5" t="e">
        <v>#N/A</v>
      </c>
      <c r="DU298" s="6" t="e">
        <v>#N/A</v>
      </c>
      <c r="DV298" s="7" t="e">
        <v>#N/A</v>
      </c>
      <c r="DW298" s="2" t="e">
        <v>#N/A</v>
      </c>
      <c r="DX298" s="5" t="e">
        <v>#N/A</v>
      </c>
      <c r="DY298" s="6" t="e">
        <v>#N/A</v>
      </c>
      <c r="DZ298" s="7" t="e">
        <v>#N/A</v>
      </c>
      <c r="EA298" s="2" t="e">
        <v>#N/A</v>
      </c>
      <c r="EB298" s="5" t="e">
        <v>#N/A</v>
      </c>
      <c r="EC298" s="6" t="e">
        <v>#N/A</v>
      </c>
      <c r="ED298" s="7" t="e">
        <v>#N/A</v>
      </c>
      <c r="EE298" s="2" t="e">
        <v>#N/A</v>
      </c>
      <c r="EF298" s="5" t="e">
        <v>#N/A</v>
      </c>
      <c r="EG298" s="6" t="e">
        <v>#N/A</v>
      </c>
      <c r="EH298" s="7" t="e">
        <v>#N/A</v>
      </c>
      <c r="EI298" s="2" t="e">
        <v>#N/A</v>
      </c>
      <c r="EJ298" s="5" t="e">
        <v>#N/A</v>
      </c>
      <c r="EK298" s="6" t="e">
        <v>#N/A</v>
      </c>
      <c r="EL298" s="7" t="e">
        <v>#N/A</v>
      </c>
      <c r="EM298" s="2" t="e">
        <v>#N/A</v>
      </c>
      <c r="EN298" s="5" t="e">
        <v>#N/A</v>
      </c>
      <c r="EO298" s="6" t="e">
        <v>#N/A</v>
      </c>
      <c r="EP298" s="7" t="e">
        <v>#N/A</v>
      </c>
      <c r="EQ298" s="2" t="e">
        <v>#N/A</v>
      </c>
      <c r="ER298" s="5" t="e">
        <v>#N/A</v>
      </c>
      <c r="ES298" s="6" t="e">
        <v>#N/A</v>
      </c>
      <c r="ET298" s="7" t="e">
        <v>#N/A</v>
      </c>
      <c r="EU298" s="2" t="e">
        <v>#N/A</v>
      </c>
      <c r="EV298" s="5" t="e">
        <v>#N/A</v>
      </c>
      <c r="EW298" s="6" t="e">
        <v>#N/A</v>
      </c>
      <c r="EX298" s="7" t="e">
        <v>#N/A</v>
      </c>
      <c r="EY298" s="2" t="e">
        <v>#N/A</v>
      </c>
      <c r="EZ298" s="5" t="e">
        <v>#N/A</v>
      </c>
      <c r="FA298" s="6" t="e">
        <v>#N/A</v>
      </c>
      <c r="FB298" s="7" t="e">
        <v>#N/A</v>
      </c>
      <c r="FC298" s="2" t="e">
        <v>#N/A</v>
      </c>
      <c r="FD298" s="5" t="e">
        <v>#N/A</v>
      </c>
      <c r="FE298" s="6" t="e">
        <v>#N/A</v>
      </c>
      <c r="FF298" s="7" t="e">
        <v>#N/A</v>
      </c>
    </row>
    <row r="299" spans="2:162">
      <c r="B299" s="2" t="str">
        <f>IF('[1]Service Rank in each comparison'!D300="","",'[1]Service Rank in each comparison'!$C300)</f>
        <v/>
      </c>
      <c r="C299" s="5">
        <f>'[1]Service Rank in each comparison'!D300</f>
        <v>0</v>
      </c>
      <c r="D299" s="6" t="str">
        <f>IF('[1]Service Rank in each comparison'!E300="","",'[1]Service Rank in each comparison'!E300)</f>
        <v/>
      </c>
      <c r="E299" s="7">
        <f t="shared" si="80"/>
        <v>1</v>
      </c>
      <c r="F299" s="2" t="str">
        <f>IF('[1]Service Rank in each comparison'!F300&gt;0,'[1]Service Rank in each comparison'!$C300,"")</f>
        <v/>
      </c>
      <c r="G299" s="5">
        <f>'[1]Service Rank in each comparison'!F300</f>
        <v>0</v>
      </c>
      <c r="H299" s="6">
        <f>'[1]Service Rank in each comparison'!G300</f>
        <v>0</v>
      </c>
      <c r="I299" s="7">
        <f t="shared" si="81"/>
        <v>1</v>
      </c>
      <c r="J299" s="2" t="str">
        <f>IF('[1]Service Rank in each comparison'!H300&gt;0,'[1]Service Rank in each comparison'!$C300,"")</f>
        <v/>
      </c>
      <c r="K299" s="5">
        <f>'[1]Service Rank in each comparison'!H300</f>
        <v>0</v>
      </c>
      <c r="L299" s="6">
        <f>'[1]Service Rank in each comparison'!I300</f>
        <v>0</v>
      </c>
      <c r="M299" s="7">
        <f t="shared" si="82"/>
        <v>1</v>
      </c>
      <c r="N299" s="2" t="str">
        <f>IF('[1]Service Rank in each comparison'!J300&gt;0,'[1]Service Rank in each comparison'!$C300,"")</f>
        <v/>
      </c>
      <c r="O299" s="5">
        <f>'[1]Service Rank in each comparison'!J300</f>
        <v>0</v>
      </c>
      <c r="P299" s="6">
        <f>'[1]Service Rank in each comparison'!K300</f>
        <v>0</v>
      </c>
      <c r="Q299" s="7">
        <f t="shared" si="83"/>
        <v>1</v>
      </c>
      <c r="R299" s="2" t="str">
        <f>IF('[1]Service Rank in each comparison'!L300&gt;0,'[1]Service Rank in each comparison'!$C300,"")</f>
        <v/>
      </c>
      <c r="S299" s="5">
        <f>'[1]Service Rank in each comparison'!L300</f>
        <v>0</v>
      </c>
      <c r="T299" s="6">
        <f>'[1]Service Rank in each comparison'!M300</f>
        <v>0</v>
      </c>
      <c r="U299" s="7">
        <f t="shared" si="84"/>
        <v>1</v>
      </c>
      <c r="V299" s="2" t="str">
        <f>IF('[1]Service Rank in each comparison'!N300&gt;0,'[1]Service Rank in each comparison'!$C300,"")</f>
        <v/>
      </c>
      <c r="W299" s="5">
        <f>'[1]Service Rank in each comparison'!N300</f>
        <v>0</v>
      </c>
      <c r="X299" s="6">
        <f>'[1]Service Rank in each comparison'!O300</f>
        <v>0</v>
      </c>
      <c r="Y299" s="7">
        <f t="shared" si="85"/>
        <v>1</v>
      </c>
      <c r="Z299" s="2" t="str">
        <f>IF('[1]Service Rank in each comparison'!P300&gt;0,'[1]Service Rank in each comparison'!$C300,"")</f>
        <v/>
      </c>
      <c r="AA299" s="5">
        <f>'[1]Service Rank in each comparison'!P300</f>
        <v>0</v>
      </c>
      <c r="AB299" s="6">
        <f>'[1]Service Rank in each comparison'!Q300</f>
        <v>0</v>
      </c>
      <c r="AC299" s="7">
        <f t="shared" si="86"/>
        <v>1</v>
      </c>
      <c r="AD299" s="2" t="str">
        <f>IF('[1]Service Rank in each comparison'!R300&gt;0,'[1]Service Rank in each comparison'!$C300,"")</f>
        <v/>
      </c>
      <c r="AE299" s="5">
        <f>'[1]Service Rank in each comparison'!R300</f>
        <v>0</v>
      </c>
      <c r="AF299" s="6">
        <f>'[1]Service Rank in each comparison'!S300</f>
        <v>0</v>
      </c>
      <c r="AG299" s="7">
        <f t="shared" si="87"/>
        <v>1</v>
      </c>
      <c r="AH299" s="2" t="str">
        <f>IF('[1]Service Rank in each comparison'!T300&gt;0,'[1]Service Rank in each comparison'!$C300,"")</f>
        <v/>
      </c>
      <c r="AI299" s="5">
        <f>'[1]Service Rank in each comparison'!T300</f>
        <v>0</v>
      </c>
      <c r="AJ299" s="6">
        <f>'[1]Service Rank in each comparison'!U300</f>
        <v>0</v>
      </c>
      <c r="AK299" s="7">
        <f t="shared" si="88"/>
        <v>1</v>
      </c>
      <c r="AL299" s="2" t="str">
        <f>IF('[1]Service Rank in each comparison'!V300&gt;0,'[1]Service Rank in each comparison'!$C300,"")</f>
        <v/>
      </c>
      <c r="AM299" s="5">
        <f>'[1]Service Rank in each comparison'!V300</f>
        <v>0</v>
      </c>
      <c r="AN299" s="6">
        <f>'[1]Service Rank in each comparison'!W300</f>
        <v>0</v>
      </c>
      <c r="AO299" s="7">
        <f t="shared" si="89"/>
        <v>1</v>
      </c>
      <c r="AP299" s="2" t="str">
        <f>IF('[1]Service Rank in each comparison'!X300&gt;0,'[1]Service Rank in each comparison'!$C300,"")</f>
        <v/>
      </c>
      <c r="AQ299" s="5">
        <f>'[1]Service Rank in each comparison'!X300</f>
        <v>0</v>
      </c>
      <c r="AR299" s="6">
        <f>'[1]Service Rank in each comparison'!Y300</f>
        <v>0</v>
      </c>
      <c r="AS299" s="7">
        <f t="shared" si="90"/>
        <v>1</v>
      </c>
      <c r="AT299" s="2" t="str">
        <f>IF('[1]Service Rank in each comparison'!Z300&gt;0,'[1]Service Rank in each comparison'!$C300,"")</f>
        <v/>
      </c>
      <c r="AU299" s="5">
        <f>'[1]Service Rank in each comparison'!Z300</f>
        <v>0</v>
      </c>
      <c r="AV299" s="6">
        <f>'[1]Service Rank in each comparison'!AA300</f>
        <v>0</v>
      </c>
      <c r="AW299" s="7">
        <f t="shared" si="91"/>
        <v>1</v>
      </c>
      <c r="AX299" s="2" t="str">
        <f>IF('[1]Service Rank in each comparison'!AB300&gt;0,'[1]Service Rank in each comparison'!$C300,"")</f>
        <v/>
      </c>
      <c r="AY299" s="5">
        <f>'[1]Service Rank in each comparison'!AB300</f>
        <v>0</v>
      </c>
      <c r="AZ299" s="6">
        <f>'[1]Service Rank in each comparison'!AC300</f>
        <v>0</v>
      </c>
      <c r="BA299" s="7">
        <f t="shared" si="92"/>
        <v>1</v>
      </c>
      <c r="BB299" s="2" t="str">
        <f>IF('[1]Service Rank in each comparison'!AD300&gt;0,'[1]Service Rank in each comparison'!$C300,"")</f>
        <v/>
      </c>
      <c r="BC299" s="5">
        <f>'[1]Service Rank in each comparison'!AD300</f>
        <v>0</v>
      </c>
      <c r="BD299" s="6">
        <f>'[1]Service Rank in each comparison'!AE300</f>
        <v>0</v>
      </c>
      <c r="BE299" s="7">
        <f t="shared" si="93"/>
        <v>1</v>
      </c>
      <c r="BF299" s="2" t="str">
        <f>IF('[1]Service Rank in each comparison'!AF300&gt;0,'[1]Service Rank in each comparison'!$C300,"")</f>
        <v/>
      </c>
      <c r="BG299" s="5">
        <f>'[1]Service Rank in each comparison'!AF300</f>
        <v>0</v>
      </c>
      <c r="BH299" s="6">
        <f>'[1]Service Rank in each comparison'!AG300</f>
        <v>0</v>
      </c>
      <c r="BI299" s="7">
        <f t="shared" si="94"/>
        <v>1</v>
      </c>
      <c r="BJ299" s="2" t="str">
        <f>IF('[1]Service Rank in each comparison'!AH300&gt;0,'[1]Service Rank in each comparison'!$C300,"")</f>
        <v/>
      </c>
      <c r="BK299" s="5">
        <f>'[1]Service Rank in each comparison'!AH300</f>
        <v>0</v>
      </c>
      <c r="BL299" s="6">
        <f>'[1]Service Rank in each comparison'!AI300</f>
        <v>0</v>
      </c>
      <c r="BM299" s="7">
        <f t="shared" si="95"/>
        <v>1</v>
      </c>
      <c r="BN299" s="2" t="str">
        <f>IF('[1]Service Rank in each comparison'!AJ300&gt;0,'[1]Service Rank in each comparison'!$C300,"")</f>
        <v/>
      </c>
      <c r="BO299" s="5">
        <f>'[1]Service Rank in each comparison'!AJ300</f>
        <v>0</v>
      </c>
      <c r="BP299" s="6">
        <f>'[1]Service Rank in each comparison'!AK300</f>
        <v>0</v>
      </c>
      <c r="BQ299" s="7">
        <f t="shared" si="96"/>
        <v>1</v>
      </c>
      <c r="BR299" s="2" t="str">
        <f>IF('[1]Service Rank in each comparison'!AL300&gt;0,'[1]Service Rank in each comparison'!$C300,"")</f>
        <v/>
      </c>
      <c r="BS299" s="5">
        <f>'[1]Service Rank in each comparison'!AL300</f>
        <v>0</v>
      </c>
      <c r="BT299" s="6">
        <f>'[1]Service Rank in each comparison'!AM300</f>
        <v>0</v>
      </c>
      <c r="BU299" s="7">
        <f t="shared" si="97"/>
        <v>1</v>
      </c>
      <c r="BV299" s="2" t="str">
        <f>IF('[1]Service Rank in each comparison'!AN300&gt;0,'[1]Service Rank in each comparison'!$C300,"")</f>
        <v/>
      </c>
      <c r="BW299" s="5">
        <f>'[1]Service Rank in each comparison'!AN300</f>
        <v>0</v>
      </c>
      <c r="BX299" s="6">
        <f>'[1]Service Rank in each comparison'!AO300</f>
        <v>0</v>
      </c>
      <c r="BY299" s="7">
        <f t="shared" si="98"/>
        <v>1</v>
      </c>
      <c r="BZ299" s="2" t="str">
        <f>IF('[1]Service Rank in each comparison'!AP300&gt;0,'[1]Service Rank in each comparison'!$C300,"")</f>
        <v/>
      </c>
      <c r="CA299" s="5">
        <f>'[1]Service Rank in each comparison'!AP300</f>
        <v>0</v>
      </c>
      <c r="CB299" s="6">
        <f>'[1]Service Rank in each comparison'!AQ300</f>
        <v>0</v>
      </c>
      <c r="CC299" s="7">
        <f t="shared" si="99"/>
        <v>1</v>
      </c>
      <c r="CE299" s="2" t="e">
        <v>#N/A</v>
      </c>
      <c r="CF299" s="5" t="e">
        <v>#N/A</v>
      </c>
      <c r="CG299" s="6" t="e">
        <v>#N/A</v>
      </c>
      <c r="CH299" s="7" t="e">
        <v>#N/A</v>
      </c>
      <c r="CI299" s="2" t="e">
        <v>#N/A</v>
      </c>
      <c r="CJ299" s="5" t="e">
        <v>#N/A</v>
      </c>
      <c r="CK299" s="6" t="e">
        <v>#N/A</v>
      </c>
      <c r="CL299" s="7" t="e">
        <v>#N/A</v>
      </c>
      <c r="CM299" s="2" t="e">
        <v>#N/A</v>
      </c>
      <c r="CN299" s="5" t="e">
        <v>#N/A</v>
      </c>
      <c r="CO299" s="6" t="e">
        <v>#N/A</v>
      </c>
      <c r="CP299" s="7" t="e">
        <v>#N/A</v>
      </c>
      <c r="CQ299" s="2" t="e">
        <v>#N/A</v>
      </c>
      <c r="CR299" s="5" t="e">
        <v>#N/A</v>
      </c>
      <c r="CS299" s="6" t="e">
        <v>#N/A</v>
      </c>
      <c r="CT299" s="7" t="e">
        <v>#N/A</v>
      </c>
      <c r="CU299" s="2" t="e">
        <v>#N/A</v>
      </c>
      <c r="CV299" s="5" t="e">
        <v>#N/A</v>
      </c>
      <c r="CW299" s="6" t="e">
        <v>#N/A</v>
      </c>
      <c r="CX299" s="7" t="e">
        <v>#N/A</v>
      </c>
      <c r="CY299" s="2" t="e">
        <v>#N/A</v>
      </c>
      <c r="CZ299" s="5" t="e">
        <v>#N/A</v>
      </c>
      <c r="DA299" s="6" t="e">
        <v>#N/A</v>
      </c>
      <c r="DB299" s="7" t="e">
        <v>#N/A</v>
      </c>
      <c r="DC299" s="2" t="e">
        <v>#N/A</v>
      </c>
      <c r="DD299" s="5" t="e">
        <v>#N/A</v>
      </c>
      <c r="DE299" s="6" t="e">
        <v>#N/A</v>
      </c>
      <c r="DF299" s="7" t="e">
        <v>#N/A</v>
      </c>
      <c r="DG299" s="2" t="e">
        <v>#N/A</v>
      </c>
      <c r="DH299" s="5" t="e">
        <v>#N/A</v>
      </c>
      <c r="DI299" s="6" t="e">
        <v>#N/A</v>
      </c>
      <c r="DJ299" s="7" t="e">
        <v>#N/A</v>
      </c>
      <c r="DK299" s="2" t="e">
        <v>#N/A</v>
      </c>
      <c r="DL299" s="5" t="e">
        <v>#N/A</v>
      </c>
      <c r="DM299" s="6" t="e">
        <v>#N/A</v>
      </c>
      <c r="DN299" s="7" t="e">
        <v>#N/A</v>
      </c>
      <c r="DO299" s="2" t="e">
        <v>#N/A</v>
      </c>
      <c r="DP299" s="5" t="e">
        <v>#N/A</v>
      </c>
      <c r="DQ299" s="6" t="e">
        <v>#N/A</v>
      </c>
      <c r="DR299" s="7" t="e">
        <v>#N/A</v>
      </c>
      <c r="DS299" s="2" t="e">
        <v>#N/A</v>
      </c>
      <c r="DT299" s="5" t="e">
        <v>#N/A</v>
      </c>
      <c r="DU299" s="6" t="e">
        <v>#N/A</v>
      </c>
      <c r="DV299" s="7" t="e">
        <v>#N/A</v>
      </c>
      <c r="DW299" s="2" t="e">
        <v>#N/A</v>
      </c>
      <c r="DX299" s="5" t="e">
        <v>#N/A</v>
      </c>
      <c r="DY299" s="6" t="e">
        <v>#N/A</v>
      </c>
      <c r="DZ299" s="7" t="e">
        <v>#N/A</v>
      </c>
      <c r="EA299" s="2" t="e">
        <v>#N/A</v>
      </c>
      <c r="EB299" s="5" t="e">
        <v>#N/A</v>
      </c>
      <c r="EC299" s="6" t="e">
        <v>#N/A</v>
      </c>
      <c r="ED299" s="7" t="e">
        <v>#N/A</v>
      </c>
      <c r="EE299" s="2" t="e">
        <v>#N/A</v>
      </c>
      <c r="EF299" s="5" t="e">
        <v>#N/A</v>
      </c>
      <c r="EG299" s="6" t="e">
        <v>#N/A</v>
      </c>
      <c r="EH299" s="7" t="e">
        <v>#N/A</v>
      </c>
      <c r="EI299" s="2" t="e">
        <v>#N/A</v>
      </c>
      <c r="EJ299" s="5" t="e">
        <v>#N/A</v>
      </c>
      <c r="EK299" s="6" t="e">
        <v>#N/A</v>
      </c>
      <c r="EL299" s="7" t="e">
        <v>#N/A</v>
      </c>
      <c r="EM299" s="2" t="e">
        <v>#N/A</v>
      </c>
      <c r="EN299" s="5" t="e">
        <v>#N/A</v>
      </c>
      <c r="EO299" s="6" t="e">
        <v>#N/A</v>
      </c>
      <c r="EP299" s="7" t="e">
        <v>#N/A</v>
      </c>
      <c r="EQ299" s="2" t="e">
        <v>#N/A</v>
      </c>
      <c r="ER299" s="5" t="e">
        <v>#N/A</v>
      </c>
      <c r="ES299" s="6" t="e">
        <v>#N/A</v>
      </c>
      <c r="ET299" s="7" t="e">
        <v>#N/A</v>
      </c>
      <c r="EU299" s="2" t="e">
        <v>#N/A</v>
      </c>
      <c r="EV299" s="5" t="e">
        <v>#N/A</v>
      </c>
      <c r="EW299" s="6" t="e">
        <v>#N/A</v>
      </c>
      <c r="EX299" s="7" t="e">
        <v>#N/A</v>
      </c>
      <c r="EY299" s="2" t="e">
        <v>#N/A</v>
      </c>
      <c r="EZ299" s="5" t="e">
        <v>#N/A</v>
      </c>
      <c r="FA299" s="6" t="e">
        <v>#N/A</v>
      </c>
      <c r="FB299" s="7" t="e">
        <v>#N/A</v>
      </c>
      <c r="FC299" s="2" t="e">
        <v>#N/A</v>
      </c>
      <c r="FD299" s="5" t="e">
        <v>#N/A</v>
      </c>
      <c r="FE299" s="6" t="e">
        <v>#N/A</v>
      </c>
      <c r="FF299" s="7" t="e">
        <v>#N/A</v>
      </c>
    </row>
  </sheetData>
  <mergeCells count="40">
    <mergeCell ref="B1:D1"/>
    <mergeCell ref="F1:H1"/>
    <mergeCell ref="J1:L1"/>
    <mergeCell ref="N1:P1"/>
    <mergeCell ref="R1:T1"/>
    <mergeCell ref="V1:X1"/>
    <mergeCell ref="Z1:AB1"/>
    <mergeCell ref="AD1:AF1"/>
    <mergeCell ref="AH1:AJ1"/>
    <mergeCell ref="AL1:AN1"/>
    <mergeCell ref="AP1:AR1"/>
    <mergeCell ref="AT1:AV1"/>
    <mergeCell ref="AX1:AZ1"/>
    <mergeCell ref="BB1:BD1"/>
    <mergeCell ref="BF1:BH1"/>
    <mergeCell ref="BJ1:BL1"/>
    <mergeCell ref="BN1:BP1"/>
    <mergeCell ref="BR1:BT1"/>
    <mergeCell ref="BV1:BX1"/>
    <mergeCell ref="BZ1:CB1"/>
    <mergeCell ref="CE1:CG1"/>
    <mergeCell ref="CI1:CK1"/>
    <mergeCell ref="CM1:CO1"/>
    <mergeCell ref="CQ1:CS1"/>
    <mergeCell ref="CU1:CW1"/>
    <mergeCell ref="CY1:DA1"/>
    <mergeCell ref="DC1:DE1"/>
    <mergeCell ref="DG1:DI1"/>
    <mergeCell ref="DK1:DM1"/>
    <mergeCell ref="DO1:DQ1"/>
    <mergeCell ref="DS1:DU1"/>
    <mergeCell ref="DW1:DY1"/>
    <mergeCell ref="EA1:EC1"/>
    <mergeCell ref="EE1:EG1"/>
    <mergeCell ref="EI1:EK1"/>
    <mergeCell ref="EM1:EO1"/>
    <mergeCell ref="EQ1:ES1"/>
    <mergeCell ref="EU1:EW1"/>
    <mergeCell ref="EY1:FA1"/>
    <mergeCell ref="FC1:FE1"/>
  </mergeCells>
  <conditionalFormatting sqref="I300:I1048576">
    <cfRule type="colorScale" priority="80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M300:M1048576">
    <cfRule type="colorScale" priority="78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Q300:Q1048576">
    <cfRule type="colorScale" priority="76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U300:U1048576">
    <cfRule type="colorScale" priority="74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Y300:Y1048576">
    <cfRule type="colorScale" priority="72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AC300:AC1048576">
    <cfRule type="colorScale" priority="70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AG300:AG1048576">
    <cfRule type="colorScale" priority="68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AK300:AK1048576">
    <cfRule type="colorScale" priority="66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AO300:AO1048576">
    <cfRule type="colorScale" priority="64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AS300:AS1048576">
    <cfRule type="colorScale" priority="62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AW300:AW1048576">
    <cfRule type="colorScale" priority="60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BA300:BA1048576">
    <cfRule type="colorScale" priority="58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BE300:BE1048576">
    <cfRule type="colorScale" priority="56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BI300:BI1048576">
    <cfRule type="colorScale" priority="54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BM300:BM1048576">
    <cfRule type="colorScale" priority="52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BQ300:BQ1048576">
    <cfRule type="colorScale" priority="50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BU300:BU1048576">
    <cfRule type="colorScale" priority="48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BY300:BY1048576">
    <cfRule type="colorScale" priority="46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CC300:CC1048576">
    <cfRule type="colorScale" priority="44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CL300:CL1048576">
    <cfRule type="colorScale" priority="38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CP300:CP1048576">
    <cfRule type="colorScale" priority="36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CT300:CT1048576">
    <cfRule type="colorScale" priority="34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CX300:CX1048576">
    <cfRule type="colorScale" priority="32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DB300:DB1048576">
    <cfRule type="colorScale" priority="30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DF300:DF1048576">
    <cfRule type="colorScale" priority="28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DJ300:DJ1048576">
    <cfRule type="colorScale" priority="26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DN300:DN1048576">
    <cfRule type="colorScale" priority="24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DR300:DR1048576">
    <cfRule type="colorScale" priority="22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DV300:DV1048576">
    <cfRule type="colorScale" priority="20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DZ300:DZ1048576">
    <cfRule type="colorScale" priority="18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ED300:ED1048576">
    <cfRule type="colorScale" priority="16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EH300:EH1048576">
    <cfRule type="colorScale" priority="14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EL300:EL1048576">
    <cfRule type="colorScale" priority="12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EP300:EP1048576">
    <cfRule type="colorScale" priority="10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ET300:ET1048576">
    <cfRule type="colorScale" priority="8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EX300:EX1048576">
    <cfRule type="colorScale" priority="6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FB300:FB1048576">
    <cfRule type="colorScale" priority="4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FF300:FF1048576">
    <cfRule type="colorScale" priority="2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C2:C1048576 A1 G2:G1048576 K2:K1048576 O2:O1048576 S2:S1048576 W2:W1048576 AA2:AA1048576 AE2:AE1048576 AI2:AI1048576 AM2:AM1048576 AQ2:AQ1048576 AU2:AU1048576 AY2:AY1048576 BC2:BC1048576 BG2:BG1048576 BK2:BK1048576 BO2:BO1048576 BS2:BS1048576 BW2:BW1048576 CA2:CA1048576">
    <cfRule type="cellIs" priority="83" stopIfTrue="1" operator="equal">
      <formula>""""""</formula>
    </cfRule>
    <cfRule type="dataBar" priority="84">
      <dataBar showValue="0">
        <cfvo type="num" val="0"/>
        <cfvo type="num" val="$A$1"/>
        <color rgb="FF0000FF"/>
      </dataBar>
      <extLst>
        <ext xmlns:x14="http://schemas.microsoft.com/office/spreadsheetml/2009/9/main" uri="{B025F937-C7B1-47D3-B67F-A62EFF666E3E}">
          <x14:id>{d251b5fd-e745-42a1-be20-5b75e86db698}</x14:id>
        </ext>
      </extLst>
    </cfRule>
  </conditionalFormatting>
  <conditionalFormatting sqref="D1:E1 D300:E1048576 D2:D299 H$1:H$1048576 L$1:L$1048576 P$1:P$1048576 T$1:T$1048576 X$1:X$1048576 AB$1:AB$1048576 AF$1:AF$1048576 AJ$1:AJ$1048576 AN$1:AN$1048576 AR$1:AR$1048576 AV$1:AV$1048576 AZ$1:AZ$1048576 BD$1:BD$1048576 BH$1:BH$1048576 BL$1:BL$1048576 BP$1:BP$1048576 BT$1:BT$1048576 BX$1:BX$1048576 CB$1:CB$1048576">
    <cfRule type="cellIs" priority="81" stopIfTrue="1" operator="equal">
      <formula>""</formula>
    </cfRule>
  </conditionalFormatting>
  <conditionalFormatting sqref="I1 I300:I1048576">
    <cfRule type="cellIs" priority="79" stopIfTrue="1" operator="equal">
      <formula>""</formula>
    </cfRule>
  </conditionalFormatting>
  <conditionalFormatting sqref="M1 M300:M1048576">
    <cfRule type="cellIs" priority="77" stopIfTrue="1" operator="equal">
      <formula>""</formula>
    </cfRule>
  </conditionalFormatting>
  <conditionalFormatting sqref="Q1 Q300:Q1048576">
    <cfRule type="cellIs" priority="75" stopIfTrue="1" operator="equal">
      <formula>""</formula>
    </cfRule>
  </conditionalFormatting>
  <conditionalFormatting sqref="U1 U300:U1048576">
    <cfRule type="cellIs" priority="73" stopIfTrue="1" operator="equal">
      <formula>""</formula>
    </cfRule>
  </conditionalFormatting>
  <conditionalFormatting sqref="Y1 Y300:Y1048576">
    <cfRule type="cellIs" priority="71" stopIfTrue="1" operator="equal">
      <formula>""</formula>
    </cfRule>
  </conditionalFormatting>
  <conditionalFormatting sqref="AC1 AC300:AC1048576">
    <cfRule type="cellIs" priority="69" stopIfTrue="1" operator="equal">
      <formula>""</formula>
    </cfRule>
  </conditionalFormatting>
  <conditionalFormatting sqref="AG1 AG300:AG1048576">
    <cfRule type="cellIs" priority="67" stopIfTrue="1" operator="equal">
      <formula>""</formula>
    </cfRule>
  </conditionalFormatting>
  <conditionalFormatting sqref="AK1 AK300:AK1048576">
    <cfRule type="cellIs" priority="65" stopIfTrue="1" operator="equal">
      <formula>""</formula>
    </cfRule>
  </conditionalFormatting>
  <conditionalFormatting sqref="AO1 AO300:AO1048576">
    <cfRule type="cellIs" priority="63" stopIfTrue="1" operator="equal">
      <formula>""</formula>
    </cfRule>
  </conditionalFormatting>
  <conditionalFormatting sqref="AS1 AS300:AS1048576">
    <cfRule type="cellIs" priority="61" stopIfTrue="1" operator="equal">
      <formula>""</formula>
    </cfRule>
  </conditionalFormatting>
  <conditionalFormatting sqref="AW1 AW300:AW1048576">
    <cfRule type="cellIs" priority="59" stopIfTrue="1" operator="equal">
      <formula>""</formula>
    </cfRule>
  </conditionalFormatting>
  <conditionalFormatting sqref="BA1 BA300:BA1048576">
    <cfRule type="cellIs" priority="57" stopIfTrue="1" operator="equal">
      <formula>""</formula>
    </cfRule>
  </conditionalFormatting>
  <conditionalFormatting sqref="BE1 BE300:BE1048576">
    <cfRule type="cellIs" priority="55" stopIfTrue="1" operator="equal">
      <formula>""</formula>
    </cfRule>
  </conditionalFormatting>
  <conditionalFormatting sqref="BI1 BI300:BI1048576">
    <cfRule type="cellIs" priority="53" stopIfTrue="1" operator="equal">
      <formula>""</formula>
    </cfRule>
  </conditionalFormatting>
  <conditionalFormatting sqref="BM1 BM300:BM1048576">
    <cfRule type="cellIs" priority="51" stopIfTrue="1" operator="equal">
      <formula>""</formula>
    </cfRule>
  </conditionalFormatting>
  <conditionalFormatting sqref="BQ1 BQ300:BQ1048576">
    <cfRule type="cellIs" priority="49" stopIfTrue="1" operator="equal">
      <formula>""</formula>
    </cfRule>
  </conditionalFormatting>
  <conditionalFormatting sqref="BU1 BU300:BU1048576">
    <cfRule type="cellIs" priority="47" stopIfTrue="1" operator="equal">
      <formula>""</formula>
    </cfRule>
  </conditionalFormatting>
  <conditionalFormatting sqref="BY1 BY300:BY1048576">
    <cfRule type="cellIs" priority="45" stopIfTrue="1" operator="equal">
      <formula>""</formula>
    </cfRule>
  </conditionalFormatting>
  <conditionalFormatting sqref="CC1 CC300:CC1048576">
    <cfRule type="cellIs" priority="43" stopIfTrue="1" operator="equal">
      <formula>""</formula>
    </cfRule>
  </conditionalFormatting>
  <conditionalFormatting sqref="CG1:CH1 CG300:CH1048576 CG2:CG299 CK$1:CK$1048576 CO$1:CO$1048576 CS$1:CS$1048576 CW$1:CW$1048576 DA$1:DA$1048576 DE$1:DE$1048576 DI$1:DI$1048576 DM$1:DM$1048576 DQ$1:DQ$1048576 DU$1:DU$1048576 DY$1:DY$1048576 EC$1:EC$1048576 EG$1:EG$1048576 EK$1:EK$1048576 EO$1:EO$1048576 ES$1:ES$1048576 EW$1:EW$1048576 FA$1:FA$1048576 FE$1:FE$1048576">
    <cfRule type="cellIs" priority="39" stopIfTrue="1" operator="equal">
      <formula>""</formula>
    </cfRule>
  </conditionalFormatting>
  <conditionalFormatting sqref="CL1 CL300:CL1048576">
    <cfRule type="cellIs" priority="37" stopIfTrue="1" operator="equal">
      <formula>""</formula>
    </cfRule>
  </conditionalFormatting>
  <conditionalFormatting sqref="CP1 CP300:CP1048576">
    <cfRule type="cellIs" priority="35" stopIfTrue="1" operator="equal">
      <formula>""</formula>
    </cfRule>
  </conditionalFormatting>
  <conditionalFormatting sqref="CT1 CT300:CT1048576">
    <cfRule type="cellIs" priority="33" stopIfTrue="1" operator="equal">
      <formula>""</formula>
    </cfRule>
  </conditionalFormatting>
  <conditionalFormatting sqref="CX1 CX300:CX1048576">
    <cfRule type="cellIs" priority="31" stopIfTrue="1" operator="equal">
      <formula>""</formula>
    </cfRule>
  </conditionalFormatting>
  <conditionalFormatting sqref="DB1 DB300:DB1048576">
    <cfRule type="cellIs" priority="29" stopIfTrue="1" operator="equal">
      <formula>""</formula>
    </cfRule>
  </conditionalFormatting>
  <conditionalFormatting sqref="DF1 DF300:DF1048576">
    <cfRule type="cellIs" priority="27" stopIfTrue="1" operator="equal">
      <formula>""</formula>
    </cfRule>
  </conditionalFormatting>
  <conditionalFormatting sqref="DJ1 DJ300:DJ1048576">
    <cfRule type="cellIs" priority="25" stopIfTrue="1" operator="equal">
      <formula>""</formula>
    </cfRule>
  </conditionalFormatting>
  <conditionalFormatting sqref="DN1 DN300:DN1048576">
    <cfRule type="cellIs" priority="23" stopIfTrue="1" operator="equal">
      <formula>""</formula>
    </cfRule>
  </conditionalFormatting>
  <conditionalFormatting sqref="DR1 DR300:DR1048576">
    <cfRule type="cellIs" priority="21" stopIfTrue="1" operator="equal">
      <formula>""</formula>
    </cfRule>
  </conditionalFormatting>
  <conditionalFormatting sqref="DV1 DV300:DV1048576">
    <cfRule type="cellIs" priority="19" stopIfTrue="1" operator="equal">
      <formula>""</formula>
    </cfRule>
  </conditionalFormatting>
  <conditionalFormatting sqref="DZ1 DZ300:DZ1048576">
    <cfRule type="cellIs" priority="17" stopIfTrue="1" operator="equal">
      <formula>""</formula>
    </cfRule>
  </conditionalFormatting>
  <conditionalFormatting sqref="ED1 ED300:ED1048576">
    <cfRule type="cellIs" priority="15" stopIfTrue="1" operator="equal">
      <formula>""</formula>
    </cfRule>
  </conditionalFormatting>
  <conditionalFormatting sqref="EH1 EH300:EH1048576">
    <cfRule type="cellIs" priority="13" stopIfTrue="1" operator="equal">
      <formula>""</formula>
    </cfRule>
  </conditionalFormatting>
  <conditionalFormatting sqref="EL1 EL300:EL1048576">
    <cfRule type="cellIs" priority="11" stopIfTrue="1" operator="equal">
      <formula>""</formula>
    </cfRule>
  </conditionalFormatting>
  <conditionalFormatting sqref="EP1 EP300:EP1048576">
    <cfRule type="cellIs" priority="9" stopIfTrue="1" operator="equal">
      <formula>""</formula>
    </cfRule>
  </conditionalFormatting>
  <conditionalFormatting sqref="ET1 ET300:ET1048576">
    <cfRule type="cellIs" priority="7" stopIfTrue="1" operator="equal">
      <formula>""</formula>
    </cfRule>
  </conditionalFormatting>
  <conditionalFormatting sqref="EX1 EX300:EX1048576">
    <cfRule type="cellIs" priority="5" stopIfTrue="1" operator="equal">
      <formula>""</formula>
    </cfRule>
  </conditionalFormatting>
  <conditionalFormatting sqref="FB1 FB300:FB1048576">
    <cfRule type="cellIs" priority="3" stopIfTrue="1" operator="equal">
      <formula>""</formula>
    </cfRule>
  </conditionalFormatting>
  <conditionalFormatting sqref="FF1 FF300:FF1048576">
    <cfRule type="cellIs" priority="1" stopIfTrue="1" operator="equal">
      <formula>""</formula>
    </cfRule>
  </conditionalFormatting>
  <conditionalFormatting sqref="D300:E1048576 D2:D299 H2:H1048576 L2:L1048576 P2:P1048576 T2:T1048576 X2:X1048576 AB2:AB1048576 AF2:AF1048576 AJ2:AJ1048576 AN2:AN1048576 AR2:AR1048576 AV2:AV1048576 AZ2:AZ1048576 BD2:BD1048576 BH2:BH1048576 BL2:BL1048576 BP2:BP1048576 BT2:BT1048576 BX2:BX1048576 CB2:CB1048576">
    <cfRule type="colorScale" priority="82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conditionalFormatting sqref="CF2:CF1048576 CJ2:CJ1048576 CN2:CN1048576 CR2:CR1048576 CV2:CV1048576 CZ2:CZ1048576 DD2:DD1048576 DH2:DH1048576 DL2:DL1048576 DP2:DP1048576 DT2:DT1048576 DX2:DX1048576 EB2:EB1048576 EF2:EF1048576 EJ2:EJ1048576 EN2:EN1048576 ER2:ER1048576 EV2:EV1048576 EZ2:EZ1048576 FD2:FD1048576">
    <cfRule type="cellIs" priority="41" stopIfTrue="1" operator="equal">
      <formula>""""""</formula>
    </cfRule>
    <cfRule type="dataBar" priority="42">
      <dataBar showValue="0">
        <cfvo type="num" val="0"/>
        <cfvo type="num" val="$A$1"/>
        <color rgb="FF0000FF"/>
      </dataBar>
      <extLst>
        <ext xmlns:x14="http://schemas.microsoft.com/office/spreadsheetml/2009/9/main" uri="{B025F937-C7B1-47D3-B67F-A62EFF666E3E}">
          <x14:id>{6a98d7b6-7879-4484-aafb-6eb52ff5717e}</x14:id>
        </ext>
      </extLst>
    </cfRule>
  </conditionalFormatting>
  <conditionalFormatting sqref="CG300:CH1048576 CG2:CG299 CK2:CK1048576 CO2:CO1048576 CS2:CS1048576 CW2:CW1048576 DA2:DA1048576 DE2:DE1048576 DI2:DI1048576 DM2:DM1048576 DQ2:DQ1048576 DU2:DU1048576 DY2:DY1048576 EC2:EC1048576 EG2:EG1048576 EK2:EK1048576 EO2:EO1048576 ES2:ES1048576 EW2:EW1048576 FA2:FA1048576 FE2:FE1048576">
    <cfRule type="colorScale" priority="40">
      <colorScale>
        <cfvo type="num" val="$A$2"/>
        <cfvo type="num" val="0"/>
        <cfvo type="num" val="$A$3"/>
        <color rgb="FF006600"/>
        <color rgb="FFFFEB84"/>
        <color rgb="FFC00000"/>
      </colorScale>
    </cfRule>
  </conditionalFormatting>
  <pageMargins left="0.7" right="0.7" top="0.75" bottom="0.75" header="0.3" footer="0.3"/>
  <headerFooter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251b5fd-e745-42a1-be20-5b75e86db698}">
            <x14:dataBar minLength="0" maxLength="100" border="1" gradient="0">
              <x14:cfvo type="num">
                <xm:f>0</xm:f>
              </x14:cfvo>
              <x14:cfvo type="num">
                <xm:f>$A$1</xm:f>
              </x14:cfvo>
              <x14:borderColor rgb="FFC00000"/>
              <x14:negativeFillColor rgb="FFFF0000"/>
              <x14:axisColor rgb="FF000000"/>
            </x14:dataBar>
          </x14:cfRule>
          <xm:sqref>C2:C1048576 A1 G2:G1048576 K2:K1048576 O2:O1048576 S2:S1048576 W2:W1048576 AA2:AA1048576 AE2:AE1048576 AI2:AI1048576 AM2:AM1048576 AQ2:AQ1048576 AU2:AU1048576 AY2:AY1048576 BC2:BC1048576 BG2:BG1048576 BK2:BK1048576 BO2:BO1048576 BS2:BS1048576 BW2:BW1048576 CA2:CA1048576</xm:sqref>
        </x14:conditionalFormatting>
        <x14:conditionalFormatting xmlns:xm="http://schemas.microsoft.com/office/excel/2006/main">
          <x14:cfRule type="dataBar" id="{6a98d7b6-7879-4484-aafb-6eb52ff5717e}">
            <x14:dataBar minLength="0" maxLength="100" border="1" gradient="0">
              <x14:cfvo type="num">
                <xm:f>0</xm:f>
              </x14:cfvo>
              <x14:cfvo type="num">
                <xm:f>$A$1</xm:f>
              </x14:cfvo>
              <x14:borderColor rgb="FFC00000"/>
              <x14:negativeFillColor rgb="FFFF0000"/>
              <x14:axisColor rgb="FF000000"/>
            </x14:dataBar>
          </x14:cfRule>
          <xm:sqref>CF2:CF1048576 CJ2:CJ1048576 CN2:CN1048576 CR2:CR1048576 CV2:CV1048576 CZ2:CZ1048576 DD2:DD1048576 DH2:DH1048576 DL2:DL1048576 DP2:DP1048576 DT2:DT1048576 DX2:DX1048576 EB2:EB1048576 EF2:EF1048576 EJ2:EJ1048576 EN2:EN1048576 ER2:ER1048576 EV2:EV1048576 EZ2:EZ1048576 FD2:FD1048576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Sheet(A)</vt:lpstr>
      <vt:lpstr>Sheet(B)</vt:lpstr>
      <vt:lpstr>Sheet(C)</vt:lpstr>
      <vt:lpstr>Sheet(D)</vt:lpstr>
      <vt:lpstr>Sheet(E)</vt:lpstr>
      <vt:lpstr>Sheet(F)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2006-09-16T00:00:00Z</dcterms:created>
  <dcterms:modified xsi:type="dcterms:W3CDTF">2020-05-21T21:10:26Z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